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comments2.xml" ContentType="application/vnd.openxmlformats-officedocument.spreadsheetml.comments+xml"/>
  <Override PartName="/xl/pivotTables/pivotTable3.xml" ContentType="application/vnd.openxmlformats-officedocument.spreadsheetml.pivotTable+xml"/>
  <Override PartName="/xl/pivotTables/pivotTable4.xml" ContentType="application/vnd.openxmlformats-officedocument.spreadsheetml.pivotTable+xml"/>
  <Override PartName="/xl/comments3.xml" ContentType="application/vnd.openxmlformats-officedocument.spreadsheetml.comments+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pivotTables/pivotTable5.xml" ContentType="application/vnd.openxmlformats-officedocument.spreadsheetml.pivotTable+xml"/>
  <Override PartName="/xl/pivotTables/pivotTable6.xml" ContentType="application/vnd.openxmlformats-officedocument.spreadsheetml.pivotTable+xml"/>
  <Override PartName="/xl/comments4.xml" ContentType="application/vnd.openxmlformats-officedocument.spreadsheetml.comments+xml"/>
  <Override PartName="/xl/drawings/drawing3.xml" ContentType="application/vnd.openxmlformats-officedocument.drawing+xml"/>
  <Override PartName="/xl/comments5.xml" ContentType="application/vnd.openxmlformats-officedocument.spreadsheetml.comment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4355" windowHeight="7995"/>
  </bookViews>
  <sheets>
    <sheet name="notes" sheetId="23" r:id="rId1"/>
    <sheet name="FAO surface averages" sheetId="2" r:id="rId2"/>
    <sheet name="PT surface averages" sheetId="14" r:id="rId3"/>
    <sheet name="surface sensitivity" sheetId="19" r:id="rId4"/>
    <sheet name="surface difference mean" sheetId="20" r:id="rId5"/>
    <sheet name="FAO ground averages" sheetId="3" r:id="rId6"/>
    <sheet name="PT ground averages" sheetId="15" r:id="rId7"/>
    <sheet name="ground difference mean" sheetId="22" r:id="rId8"/>
    <sheet name="ground sensitivity" sheetId="21" r:id="rId9"/>
    <sheet name="FAO green averages" sheetId="16" r:id="rId10"/>
    <sheet name="PT green averages" sheetId="17" r:id="rId11"/>
    <sheet name="green difference mean" sheetId="7" r:id="rId12"/>
    <sheet name="green sensitivity" sheetId="18" r:id="rId13"/>
    <sheet name="Growing period months-table" sheetId="24" r:id="rId14"/>
    <sheet name="energy - as parameterized flows" sheetId="25" r:id="rId15"/>
    <sheet name="energy - error propagation" sheetId="26" r:id="rId16"/>
    <sheet name="application data" sheetId="27" r:id="rId17"/>
  </sheets>
  <externalReferences>
    <externalReference r:id="rId18"/>
    <externalReference r:id="rId19"/>
    <externalReference r:id="rId20"/>
    <externalReference r:id="rId21"/>
    <externalReference r:id="rId22"/>
    <externalReference r:id="rId23"/>
    <externalReference r:id="rId24"/>
  </externalReferences>
  <definedNames>
    <definedName name="_xlnm._FilterDatabase" localSheetId="14" hidden="1">'energy - as parameterized flows'!$H$1:$H$808</definedName>
    <definedName name="_xlnm._FilterDatabase" localSheetId="15" hidden="1">'energy - error propagation'!$H$1:$H$1042</definedName>
    <definedName name="acre_d" localSheetId="14">'energy - as parameterized flows'!$I$115</definedName>
    <definedName name="acre_d" localSheetId="15">'energy - error propagation'!$I$115</definedName>
    <definedName name="acre_d_1994" localSheetId="14">'energy - as parameterized flows'!$I$43</definedName>
    <definedName name="acre_d_1994" localSheetId="15">'energy - error propagation'!$I$43</definedName>
    <definedName name="acre_d_1994">#REF!</definedName>
    <definedName name="acre_d_1998" localSheetId="14">'energy - as parameterized flows'!$I$49</definedName>
    <definedName name="acre_d_1998" localSheetId="15">'energy - error propagation'!$I$49</definedName>
    <definedName name="acre_d_1998">#REF!</definedName>
    <definedName name="acre_d_2003" localSheetId="14">'energy - as parameterized flows'!$I$55</definedName>
    <definedName name="acre_d_2003" localSheetId="15">'energy - error propagation'!$I$55</definedName>
    <definedName name="acre_d_2003">#REF!</definedName>
    <definedName name="acre_d_2008" localSheetId="14">'energy - as parameterized flows'!$I$61</definedName>
    <definedName name="acre_d_2008" localSheetId="15">'energy - error propagation'!$I$61</definedName>
    <definedName name="acre_d_2008">#REF!</definedName>
    <definedName name="acre_e" localSheetId="14">'energy - as parameterized flows'!$I$116</definedName>
    <definedName name="acre_e" localSheetId="15">'energy - error propagation'!$I$116</definedName>
    <definedName name="acre_e_1994" localSheetId="14">'energy - as parameterized flows'!$I$44</definedName>
    <definedName name="acre_e_1994" localSheetId="15">'energy - error propagation'!$I$44</definedName>
    <definedName name="acre_e_1994">#REF!</definedName>
    <definedName name="acre_e_1998" localSheetId="14">'energy - as parameterized flows'!$I$50</definedName>
    <definedName name="acre_e_1998" localSheetId="15">'energy - error propagation'!$I$50</definedName>
    <definedName name="acre_e_1998">#REF!</definedName>
    <definedName name="acre_e_2003" localSheetId="14">'energy - as parameterized flows'!$I$56</definedName>
    <definedName name="acre_e_2003" localSheetId="15">'energy - error propagation'!$I$56</definedName>
    <definedName name="acre_e_2003">#REF!</definedName>
    <definedName name="acre_e_2008" localSheetId="14">'energy - as parameterized flows'!$I$62</definedName>
    <definedName name="acre_e_2008" localSheetId="15">'energy - error propagation'!$I$62</definedName>
    <definedName name="acre_e_2008">#REF!</definedName>
    <definedName name="acre_g" localSheetId="14">'energy - as parameterized flows'!$I$117</definedName>
    <definedName name="acre_g" localSheetId="15">'energy - error propagation'!$I$117</definedName>
    <definedName name="acre_g_1994" localSheetId="14">'energy - as parameterized flows'!$I$45</definedName>
    <definedName name="acre_g_1994" localSheetId="15">'energy - error propagation'!$I$45</definedName>
    <definedName name="acre_g_1994">#REF!</definedName>
    <definedName name="acre_g_1998" localSheetId="14">'energy - as parameterized flows'!$I$51</definedName>
    <definedName name="acre_g_1998" localSheetId="15">'energy - error propagation'!$I$51</definedName>
    <definedName name="acre_g_1998">#REF!</definedName>
    <definedName name="acre_g_2003" localSheetId="14">'energy - as parameterized flows'!$I$57</definedName>
    <definedName name="acre_g_2003" localSheetId="15">'energy - error propagation'!$I$57</definedName>
    <definedName name="acre_g_2003">#REF!</definedName>
    <definedName name="acre_g_2008" localSheetId="14">'energy - as parameterized flows'!$I$63</definedName>
    <definedName name="acre_g_2008" localSheetId="15">'energy - error propagation'!$I$63</definedName>
    <definedName name="acre_g_2008">#REF!</definedName>
    <definedName name="acre_lpg" localSheetId="14">'energy - as parameterized flows'!$I$118</definedName>
    <definedName name="acre_lpg" localSheetId="15">'energy - error propagation'!$I$118</definedName>
    <definedName name="acre_lpg_1994" localSheetId="14">'energy - as parameterized flows'!$I$46</definedName>
    <definedName name="acre_lpg_1994" localSheetId="15">'energy - error propagation'!$I$46</definedName>
    <definedName name="acre_lpg_1994">#REF!</definedName>
    <definedName name="acre_lpg_1998" localSheetId="14">'energy - as parameterized flows'!$I$52</definedName>
    <definedName name="acre_lpg_1998" localSheetId="15">'energy - error propagation'!$I$52</definedName>
    <definedName name="acre_lpg_1998">#REF!</definedName>
    <definedName name="acre_lpg_2003" localSheetId="14">'energy - as parameterized flows'!$I$58</definedName>
    <definedName name="acre_lpg_2003" localSheetId="15">'energy - error propagation'!$I$58</definedName>
    <definedName name="acre_lpg_2003">#REF!</definedName>
    <definedName name="acre_lpg_2008" localSheetId="14">'energy - as parameterized flows'!$I$64</definedName>
    <definedName name="acre_lpg_2008" localSheetId="15">'energy - error propagation'!$I$64</definedName>
    <definedName name="acre_lpg_2008">#REF!</definedName>
    <definedName name="acre_ng" localSheetId="14">'energy - as parameterized flows'!$I$119</definedName>
    <definedName name="acre_ng" localSheetId="15">'energy - error propagation'!$I$119</definedName>
    <definedName name="acre_ng_1994" localSheetId="14">'energy - as parameterized flows'!$I$47</definedName>
    <definedName name="acre_ng_1994" localSheetId="15">'energy - error propagation'!$I$47</definedName>
    <definedName name="acre_ng_1994">#REF!</definedName>
    <definedName name="acre_ng_1998" localSheetId="14">'energy - as parameterized flows'!$I$53</definedName>
    <definedName name="acre_ng_1998" localSheetId="15">'energy - error propagation'!$I$53</definedName>
    <definedName name="acre_ng_1998">#REF!</definedName>
    <definedName name="acre_ng_2003" localSheetId="14">'energy - as parameterized flows'!$I$59</definedName>
    <definedName name="acre_ng_2003" localSheetId="15">'energy - error propagation'!$I$59</definedName>
    <definedName name="acre_ng_2003">#REF!</definedName>
    <definedName name="acre_ng_2008" localSheetId="14">'energy - as parameterized flows'!$I$65</definedName>
    <definedName name="acre_ng_2008" localSheetId="15">'energy - error propagation'!$I$65</definedName>
    <definedName name="acre_ng_2008">#REF!</definedName>
    <definedName name="acres_apipe" localSheetId="14">'energy - as parameterized flows'!$I$440</definedName>
    <definedName name="acres_apipe" localSheetId="15">'energy - error propagation'!$I$489</definedName>
    <definedName name="acres_apipe_1994" localSheetId="14">'energy - as parameterized flows'!$I$368</definedName>
    <definedName name="acres_apipe_1994" localSheetId="15">'energy - error propagation'!$I$417</definedName>
    <definedName name="acres_apipe_1994">#REF!</definedName>
    <definedName name="acres_apipe_1998" localSheetId="14">'energy - as parameterized flows'!$I$374</definedName>
    <definedName name="acres_apipe_1998" localSheetId="15">'energy - error propagation'!$I$423</definedName>
    <definedName name="acres_apipe_1998">#REF!</definedName>
    <definedName name="acres_apipe_2003" localSheetId="14">'energy - as parameterized flows'!$I$380</definedName>
    <definedName name="acres_apipe_2003" localSheetId="15">'energy - error propagation'!$I$429</definedName>
    <definedName name="acres_apipe_2003">#REF!</definedName>
    <definedName name="acres_apipe_2008" localSheetId="14">'energy - as parameterized flows'!$I$386</definedName>
    <definedName name="acres_apipe_2008" localSheetId="15">'energy - error propagation'!$I$435</definedName>
    <definedName name="acres_apipe_2008">#REF!</definedName>
    <definedName name="acres_lined" localSheetId="14">'energy - as parameterized flows'!$I$442</definedName>
    <definedName name="acres_lined" localSheetId="15">'energy - error propagation'!$I$491</definedName>
    <definedName name="acres_lined_1994" localSheetId="14">'energy - as parameterized flows'!$I$370</definedName>
    <definedName name="acres_lined_1994" localSheetId="15">'energy - error propagation'!$I$419</definedName>
    <definedName name="acres_lined_1994">#REF!</definedName>
    <definedName name="acres_lined_1998" localSheetId="14">'energy - as parameterized flows'!$I$376</definedName>
    <definedName name="acres_lined_1998" localSheetId="15">'energy - error propagation'!$I$425</definedName>
    <definedName name="acres_lined_1998">#REF!</definedName>
    <definedName name="acres_lined_2003" localSheetId="14">'energy - as parameterized flows'!$I$382</definedName>
    <definedName name="acres_lined_2003" localSheetId="15">'energy - error propagation'!$I$431</definedName>
    <definedName name="acres_lined_2003">#REF!</definedName>
    <definedName name="acres_lined_2008" localSheetId="14">'energy - as parameterized flows'!$I$388</definedName>
    <definedName name="acres_lined_2008" localSheetId="15">'energy - error propagation'!$I$437</definedName>
    <definedName name="acres_lined_2008">#REF!</definedName>
    <definedName name="acres_poly" localSheetId="14">'energy - as parameterized flows'!$I$441</definedName>
    <definedName name="acres_poly" localSheetId="15">'energy - error propagation'!$I$490</definedName>
    <definedName name="acres_poly_1994" localSheetId="14">'energy - as parameterized flows'!$I$369</definedName>
    <definedName name="acres_poly_1994" localSheetId="15">'energy - error propagation'!$I$418</definedName>
    <definedName name="acres_poly_1994">#REF!</definedName>
    <definedName name="acres_poly_1998" localSheetId="14">'energy - as parameterized flows'!$I$375</definedName>
    <definedName name="acres_poly_1998" localSheetId="15">'energy - error propagation'!$I$424</definedName>
    <definedName name="acres_poly_1998">#REF!</definedName>
    <definedName name="acres_poly_2003" localSheetId="14">'energy - as parameterized flows'!$I$381</definedName>
    <definedName name="acres_poly_2003" localSheetId="15">'energy - error propagation'!$I$430</definedName>
    <definedName name="acres_poly_2003">#REF!</definedName>
    <definedName name="acres_poly_2008" localSheetId="14">'energy - as parameterized flows'!$I$387</definedName>
    <definedName name="acres_poly_2008" localSheetId="15">'energy - error propagation'!$I$436</definedName>
    <definedName name="acres_poly_2008">#REF!</definedName>
    <definedName name="acres_ugpipe" localSheetId="14">'energy - as parameterized flows'!$I$444</definedName>
    <definedName name="acres_ugpipe" localSheetId="15">'energy - error propagation'!$I$493</definedName>
    <definedName name="acres_ugpipe_1994" localSheetId="14">'energy - as parameterized flows'!$I$372</definedName>
    <definedName name="acres_ugpipe_1994" localSheetId="15">'energy - error propagation'!$I$421</definedName>
    <definedName name="acres_ugpipe_1994">#REF!</definedName>
    <definedName name="acres_ugpipe_1998" localSheetId="14">'energy - as parameterized flows'!$I$378</definedName>
    <definedName name="acres_ugpipe_1998" localSheetId="15">'energy - error propagation'!$I$427</definedName>
    <definedName name="acres_ugpipe_1998">#REF!</definedName>
    <definedName name="acres_ugpipe_2003" localSheetId="14">'energy - as parameterized flows'!$I$384</definedName>
    <definedName name="acres_ugpipe_2003" localSheetId="15">'energy - error propagation'!$I$433</definedName>
    <definedName name="acres_ugpipe_2003">#REF!</definedName>
    <definedName name="acres_ugpipe_2008" localSheetId="14">'energy - as parameterized flows'!$I$390</definedName>
    <definedName name="acres_ugpipe_2008" localSheetId="15">'energy - error propagation'!$I$439</definedName>
    <definedName name="acres_ugpipe_2008">#REF!</definedName>
    <definedName name="acres_unlined" localSheetId="14">'energy - as parameterized flows'!$I$443</definedName>
    <definedName name="acres_unlined" localSheetId="15">'energy - error propagation'!$I$492</definedName>
    <definedName name="acres_unlined_1994" localSheetId="14">'energy - as parameterized flows'!$I$371</definedName>
    <definedName name="acres_unlined_1994" localSheetId="15">'energy - error propagation'!$I$420</definedName>
    <definedName name="acres_unlined_1994">#REF!</definedName>
    <definedName name="acres_unlined_1998" localSheetId="14">'energy - as parameterized flows'!$I$377</definedName>
    <definedName name="acres_unlined_1998" localSheetId="15">'energy - error propagation'!$I$426</definedName>
    <definedName name="acres_unlined_1998">#REF!</definedName>
    <definedName name="acres_unlined_2003" localSheetId="14">'energy - as parameterized flows'!$I$383</definedName>
    <definedName name="acres_unlined_2003" localSheetId="15">'energy - error propagation'!$I$432</definedName>
    <definedName name="acres_unlined_2003">#REF!</definedName>
    <definedName name="acres_unlined_2008" localSheetId="14">'energy - as parameterized flows'!$I$389</definedName>
    <definedName name="acres_unlined_2008" localSheetId="15">'energy - error propagation'!$I$438</definedName>
    <definedName name="acres_unlined_2008">#REF!</definedName>
    <definedName name="acres_unlines" localSheetId="14">'energy - as parameterized flows'!$I$442:$T$442</definedName>
    <definedName name="acres_unlines" localSheetId="15">'energy - error propagation'!$I$491:$O$491</definedName>
    <definedName name="app_gpm" localSheetId="14">'energy - as parameterized flows'!$I$464</definedName>
    <definedName name="app_gpm" localSheetId="15">'energy - error propagation'!$I$533</definedName>
    <definedName name="Bal_NGNDW">'[1]param - tier 1'!$I$118</definedName>
    <definedName name="Bal_NSRFW">'[1]param - tier 1'!$I$125</definedName>
    <definedName name="Bal_PGNDW">'[1]param - tier 1'!$I$117</definedName>
    <definedName name="Bal_PSRFW">'[1]param - tier 1'!$I$124</definedName>
    <definedName name="Bal_SWWithdrawal">'[1]param - tier 1'!$I$128</definedName>
    <definedName name="Bal_UGNDW">'[1]param - tier 1'!$I$119</definedName>
    <definedName name="Bal_USRFW">'[1]param - tier 1'!$I$126</definedName>
    <definedName name="Bal_UWithdrawal">'[1]param - tier 1'!$I$129</definedName>
    <definedName name="big_gun" localSheetId="14">'energy - as parameterized flows'!$I$355</definedName>
    <definedName name="big_gun" localSheetId="15">'energy - error propagation'!$I$383</definedName>
    <definedName name="big_gun_1994" localSheetId="14">'energy - as parameterized flows'!$I$223</definedName>
    <definedName name="big_gun_1994" localSheetId="15">'energy - error propagation'!$I$251</definedName>
    <definedName name="big_gun_1994">#REF!</definedName>
    <definedName name="big_gun_1998" localSheetId="14">'energy - as parameterized flows'!$I$234</definedName>
    <definedName name="big_gun_1998" localSheetId="15">'energy - error propagation'!$I$262</definedName>
    <definedName name="big_gun_1998">#REF!</definedName>
    <definedName name="big_gun_2003" localSheetId="14">'energy - as parameterized flows'!$I$245</definedName>
    <definedName name="big_gun_2003" localSheetId="15">'energy - error propagation'!$I$273</definedName>
    <definedName name="big_gun_2003">#REF!</definedName>
    <definedName name="big_gun_2008" localSheetId="14">'energy - as parameterized flows'!$I$256</definedName>
    <definedName name="big_gun_2008" localSheetId="15">'energy - error propagation'!$I$284</definedName>
    <definedName name="big_gun_2008">#REF!</definedName>
    <definedName name="btu_t_kwh" localSheetId="14">'energy - as parameterized flows'!$I$11</definedName>
    <definedName name="btu_t_kwh" localSheetId="15">'energy - error propagation'!$I$11</definedName>
    <definedName name="btu_t_mj" localSheetId="14">'energy - as parameterized flows'!$I$17</definedName>
    <definedName name="btu_t_mj" localSheetId="15">'energy - error propagation'!$I$17</definedName>
    <definedName name="C_GRAVITY" localSheetId="15">'[2]X-Parameters'!#REF!</definedName>
    <definedName name="C_GRAVITY">'[2]X-Parameters'!#REF!</definedName>
    <definedName name="C_PI" localSheetId="15">'[2]X-Parameters'!#REF!</definedName>
    <definedName name="C_PI">'[2]X-Parameters'!#REF!</definedName>
    <definedName name="Cat_In_Nature">[3]Categories!$A$78:$A$80</definedName>
    <definedName name="catcnt">[4]Implements!$H$2</definedName>
    <definedName name="CF_ACRE_M2" localSheetId="15">'[2]X-Parameters'!#REF!</definedName>
    <definedName name="CF_ACRE_M2">'[2]X-Parameters'!#REF!</definedName>
    <definedName name="CF_CH4_C_CH4_H" localSheetId="15">'[2]X-Parameters'!#REF!</definedName>
    <definedName name="CF_CH4_C_CH4_H">'[2]X-Parameters'!#REF!</definedName>
    <definedName name="CF_CH4_CH4_C" localSheetId="15">'[2]X-Parameters'!#REF!</definedName>
    <definedName name="CF_CH4_CH4_C">'[2]X-Parameters'!#REF!</definedName>
    <definedName name="CF_CO2_C_CO2_O" localSheetId="15">'[2]X-Parameters'!#REF!</definedName>
    <definedName name="CF_CO2_C_CO2_O">'[2]X-Parameters'!#REF!</definedName>
    <definedName name="CF_CO2_CO2_C" localSheetId="15">'[2]X-Parameters'!#REF!</definedName>
    <definedName name="CF_CO2_CO2_C">'[2]X-Parameters'!#REF!</definedName>
    <definedName name="CF_FT_IN" localSheetId="15">'[2]X-Parameters'!#REF!</definedName>
    <definedName name="CF_FT_IN">'[2]X-Parameters'!#REF!</definedName>
    <definedName name="cf_grd">'[1]param - c factors'!$I$37</definedName>
    <definedName name="CF_H_M" localSheetId="15">'[2]X-Parameters'!#REF!</definedName>
    <definedName name="CF_H_M">'[2]X-Parameters'!#REF!</definedName>
    <definedName name="CF_H_S" localSheetId="15">'[2]X-Parameters'!#REF!</definedName>
    <definedName name="CF_H_S">'[2]X-Parameters'!#REF!</definedName>
    <definedName name="CF_HA_M2" localSheetId="15">'[2]X-Parameters'!#REF!</definedName>
    <definedName name="CF_HA_M2">'[2]X-Parameters'!#REF!</definedName>
    <definedName name="CF_IN_CM" localSheetId="15">'[2]X-Parameters'!#REF!</definedName>
    <definedName name="CF_IN_CM">'[2]X-Parameters'!#REF!</definedName>
    <definedName name="CF_KG_G" localSheetId="15">'[2]X-Parameters'!#REF!</definedName>
    <definedName name="CF_KG_G">'[2]X-Parameters'!#REF!</definedName>
    <definedName name="CF_KG_LB" localSheetId="15">'[2]X-Parameters'!#REF!</definedName>
    <definedName name="CF_KG_LB">'[2]X-Parameters'!#REF!</definedName>
    <definedName name="CF_KG_MG" localSheetId="15">'[2]X-Parameters'!#REF!</definedName>
    <definedName name="CF_KG_MG">'[2]X-Parameters'!#REF!</definedName>
    <definedName name="CF_KM_M" localSheetId="15">'[2]X-Parameters'!#REF!</definedName>
    <definedName name="CF_KM_M">'[2]X-Parameters'!#REF!</definedName>
    <definedName name="CF_KWH_MJ" localSheetId="15">'[2]X-Parameters'!#REF!</definedName>
    <definedName name="CF_KWH_MJ">'[2]X-Parameters'!#REF!</definedName>
    <definedName name="CF_M2_CM2" localSheetId="15">'[2]X-Parameters'!#REF!</definedName>
    <definedName name="CF_M2_CM2">'[2]X-Parameters'!#REF!</definedName>
    <definedName name="CF_M3_FT3" localSheetId="15">'[2]X-Parameters'!#REF!</definedName>
    <definedName name="CF_M3_FT3">'[2]X-Parameters'!#REF!</definedName>
    <definedName name="CF_M3_GAL" localSheetId="15">'[2]X-Parameters'!#REF!</definedName>
    <definedName name="CF_M3_GAL">'[2]X-Parameters'!#REF!</definedName>
    <definedName name="CF_MG_KG" localSheetId="15">'[2]X-Parameters'!#REF!</definedName>
    <definedName name="CF_MG_KG">'[2]X-Parameters'!#REF!</definedName>
    <definedName name="CF_N2_N2_N" localSheetId="15">'[2]X-Parameters'!#REF!</definedName>
    <definedName name="CF_N2_N2_N">'[2]X-Parameters'!#REF!</definedName>
    <definedName name="CF_N2O_N_N2O_O" localSheetId="15">'[2]X-Parameters'!#REF!</definedName>
    <definedName name="CF_N2O_N_N2O_O">'[2]X-Parameters'!#REF!</definedName>
    <definedName name="CF_N2O_N2O_N" localSheetId="15">'[2]X-Parameters'!#REF!</definedName>
    <definedName name="CF_N2O_N2O_N">'[2]X-Parameters'!#REF!</definedName>
    <definedName name="CF_NH3_N_NH3_H" localSheetId="15">'[2]X-Parameters'!#REF!</definedName>
    <definedName name="CF_NH3_N_NH3_H">'[2]X-Parameters'!#REF!</definedName>
    <definedName name="CF_NH3_NH3_N" localSheetId="15">'[2]X-Parameters'!#REF!</definedName>
    <definedName name="CF_NH3_NH3_N">'[2]X-Parameters'!#REF!</definedName>
    <definedName name="CF_NO3_N_NO3_O" localSheetId="15">'[2]X-Parameters'!#REF!</definedName>
    <definedName name="CF_NO3_N_NO3_O">'[2]X-Parameters'!#REF!</definedName>
    <definedName name="CF_NO3_NO3_N" localSheetId="15">'[2]X-Parameters'!#REF!</definedName>
    <definedName name="CF_NO3_NO3_N">'[2]X-Parameters'!#REF!</definedName>
    <definedName name="cf_srf">'[1]param - c factors'!$I$36</definedName>
    <definedName name="CF_Y_D" localSheetId="15">'[2]X-Parameters'!#REF!</definedName>
    <definedName name="CF_Y_D">'[2]X-Parameters'!#REF!</definedName>
    <definedName name="cp_30_60psi" localSheetId="14">'energy - as parameterized flows'!$I$348</definedName>
    <definedName name="cp_30_60psi" localSheetId="15">'energy - error propagation'!$I$376</definedName>
    <definedName name="cp_30_60psi_1994" localSheetId="14">'energy - as parameterized flows'!$I$216</definedName>
    <definedName name="cp_30_60psi_1994" localSheetId="15">'energy - error propagation'!$I$244</definedName>
    <definedName name="cp_30_60psi_1994">#REF!</definedName>
    <definedName name="cp_30_60psi_1998" localSheetId="14">'energy - as parameterized flows'!$I$227</definedName>
    <definedName name="cp_30_60psi_1998" localSheetId="15">'energy - error propagation'!$I$255</definedName>
    <definedName name="cp_30_60psi_1998">#REF!</definedName>
    <definedName name="cp_30_60psi_2003" localSheetId="14">'energy - as parameterized flows'!$I$238</definedName>
    <definedName name="cp_30_60psi_2003" localSheetId="15">'energy - error propagation'!$I$266</definedName>
    <definedName name="cp_30_60psi_2003">#REF!</definedName>
    <definedName name="cp_30_60psi_2008" localSheetId="14">'energy - as parameterized flows'!$I$249</definedName>
    <definedName name="cp_30_60psi_2008" localSheetId="15">'energy - error propagation'!$I$277</definedName>
    <definedName name="cp_30_60psi_2008">#REF!</definedName>
    <definedName name="cp_gt60psi" localSheetId="14">'energy - as parameterized flows'!$I$349</definedName>
    <definedName name="cp_gt60psi" localSheetId="15">'energy - error propagation'!$I$377</definedName>
    <definedName name="cp_gt60psi_1994" localSheetId="14">'energy - as parameterized flows'!$I$217</definedName>
    <definedName name="cp_gt60psi_1994" localSheetId="15">'energy - error propagation'!$I$245</definedName>
    <definedName name="cp_gt60psi_1994">#REF!</definedName>
    <definedName name="cp_gt60psi_1998" localSheetId="14">'energy - as parameterized flows'!$I$228</definedName>
    <definedName name="cp_gt60psi_1998" localSheetId="15">'energy - error propagation'!$I$256</definedName>
    <definedName name="cp_gt60psi_1998">#REF!</definedName>
    <definedName name="cp_gt60psi_2003" localSheetId="14">'energy - as parameterized flows'!$I$239</definedName>
    <definedName name="cp_gt60psi_2003" localSheetId="15">'energy - error propagation'!$I$267</definedName>
    <definedName name="cp_gt60psi_2003">#REF!</definedName>
    <definedName name="cp_gt60psi_2008" localSheetId="14">'energy - as parameterized flows'!$I$250</definedName>
    <definedName name="cp_gt60psi_2008" localSheetId="15">'energy - error propagation'!$I$278</definedName>
    <definedName name="cp_gt60psi_2008">#REF!</definedName>
    <definedName name="cp_lt30psi" localSheetId="14">'energy - as parameterized flows'!$I$347</definedName>
    <definedName name="cp_lt30psi" localSheetId="15">'energy - error propagation'!$I$375</definedName>
    <definedName name="cp_lt30psi_1994" localSheetId="14">'energy - as parameterized flows'!$I$215</definedName>
    <definedName name="cp_lt30psi_1994" localSheetId="15">'energy - error propagation'!$I$243</definedName>
    <definedName name="cp_lt30psi_1994">#REF!</definedName>
    <definedName name="cp_lt30psi_1998" localSheetId="14">'energy - as parameterized flows'!$I$226</definedName>
    <definedName name="cp_lt30psi_1998" localSheetId="15">'energy - error propagation'!$I$254</definedName>
    <definedName name="cp_lt30psi_1998">#REF!</definedName>
    <definedName name="cp_lt30psi_2003" localSheetId="14">'energy - as parameterized flows'!$I$237</definedName>
    <definedName name="cp_lt30psi_2003" localSheetId="15">'energy - error propagation'!$I$265</definedName>
    <definedName name="cp_lt30psi_2003">#REF!</definedName>
    <definedName name="cp_lt30psi_2008" localSheetId="14">'energy - as parameterized flows'!$I$248</definedName>
    <definedName name="cp_lt30psi_2008" localSheetId="15">'energy - error propagation'!$I$276</definedName>
    <definedName name="cp_lt30psi_2008">#REF!</definedName>
    <definedName name="d_eff" localSheetId="14">'energy - as parameterized flows'!$I$24</definedName>
    <definedName name="d_eff" localSheetId="15">'energy - error propagation'!$I$24</definedName>
    <definedName name="DAIRY_APPL_AR_CH4" localSheetId="15">'[2]X-Parameters'!#REF!</definedName>
    <definedName name="DAIRY_APPL_AR_CH4">'[2]X-Parameters'!#REF!</definedName>
    <definedName name="DAIRY_APPL_AR_CO2" localSheetId="15">'[2]X-Parameters'!#REF!</definedName>
    <definedName name="DAIRY_APPL_AR_CO2">'[2]X-Parameters'!#REF!</definedName>
    <definedName name="DAIRY_APPL_COMP_IN_C" localSheetId="15">'[2]X-Parameters'!#REF!</definedName>
    <definedName name="DAIRY_APPL_COMP_IN_C">'[2]X-Parameters'!#REF!</definedName>
    <definedName name="DAIRY_APPL_COMP_IN_CA" localSheetId="15">'[2]X-Parameters'!#REF!</definedName>
    <definedName name="DAIRY_APPL_COMP_IN_CA">'[2]X-Parameters'!#REF!</definedName>
    <definedName name="DAIRY_APPL_COMP_IN_CL" localSheetId="15">'[2]X-Parameters'!#REF!</definedName>
    <definedName name="DAIRY_APPL_COMP_IN_CL">'[2]X-Parameters'!#REF!</definedName>
    <definedName name="DAIRY_APPL_COMP_IN_CU" localSheetId="15">'[2]X-Parameters'!#REF!</definedName>
    <definedName name="DAIRY_APPL_COMP_IN_CU">'[2]X-Parameters'!#REF!</definedName>
    <definedName name="DAIRY_APPL_COMP_IN_FE" localSheetId="15">'[2]X-Parameters'!#REF!</definedName>
    <definedName name="DAIRY_APPL_COMP_IN_FE">'[2]X-Parameters'!#REF!</definedName>
    <definedName name="DAIRY_APPL_COMP_IN_H" localSheetId="15">'[2]X-Parameters'!#REF!</definedName>
    <definedName name="DAIRY_APPL_COMP_IN_H">'[2]X-Parameters'!#REF!</definedName>
    <definedName name="DAIRY_APPL_COMP_IN_K" localSheetId="15">'[2]X-Parameters'!#REF!</definedName>
    <definedName name="DAIRY_APPL_COMP_IN_K">'[2]X-Parameters'!#REF!</definedName>
    <definedName name="DAIRY_APPL_COMP_IN_MG" localSheetId="15">'[2]X-Parameters'!#REF!</definedName>
    <definedName name="DAIRY_APPL_COMP_IN_MG">'[2]X-Parameters'!#REF!</definedName>
    <definedName name="DAIRY_APPL_COMP_IN_MN" localSheetId="15">'[2]X-Parameters'!#REF!</definedName>
    <definedName name="DAIRY_APPL_COMP_IN_MN">'[2]X-Parameters'!#REF!</definedName>
    <definedName name="DAIRY_APPL_COMP_IN_N" localSheetId="15">'[2]X-Parameters'!#REF!</definedName>
    <definedName name="DAIRY_APPL_COMP_IN_N">'[2]X-Parameters'!#REF!</definedName>
    <definedName name="DAIRY_APPL_COMP_IN_NA" localSheetId="15">'[2]X-Parameters'!#REF!</definedName>
    <definedName name="DAIRY_APPL_COMP_IN_NA">'[2]X-Parameters'!#REF!</definedName>
    <definedName name="DAIRY_APPL_COMP_IN_NH4N" localSheetId="15">'[2]X-Parameters'!#REF!</definedName>
    <definedName name="DAIRY_APPL_COMP_IN_NH4N">'[2]X-Parameters'!#REF!</definedName>
    <definedName name="DAIRY_APPL_COMP_IN_O" localSheetId="15">'[2]X-Parameters'!#REF!</definedName>
    <definedName name="DAIRY_APPL_COMP_IN_O">'[2]X-Parameters'!#REF!</definedName>
    <definedName name="DAIRY_APPL_COMP_IN_ORGNN" localSheetId="15">'[2]X-Parameters'!#REF!</definedName>
    <definedName name="DAIRY_APPL_COMP_IN_ORGNN">'[2]X-Parameters'!#REF!</definedName>
    <definedName name="DAIRY_APPL_COMP_IN_P" localSheetId="15">'[2]X-Parameters'!#REF!</definedName>
    <definedName name="DAIRY_APPL_COMP_IN_P">'[2]X-Parameters'!#REF!</definedName>
    <definedName name="DAIRY_APPL_COMP_IN_S" localSheetId="15">'[2]X-Parameters'!#REF!</definedName>
    <definedName name="DAIRY_APPL_COMP_IN_S">'[2]X-Parameters'!#REF!</definedName>
    <definedName name="DAIRY_APPL_COMP_IN_TS" localSheetId="15">'[2]X-Parameters'!#REF!</definedName>
    <definedName name="DAIRY_APPL_COMP_IN_TS">'[2]X-Parameters'!#REF!</definedName>
    <definedName name="DAIRY_APPL_COMP_IN_ZN" localSheetId="15">'[2]X-Parameters'!#REF!</definedName>
    <definedName name="DAIRY_APPL_COMP_IN_ZN">'[2]X-Parameters'!#REF!</definedName>
    <definedName name="DAIRY_APPL_EF_CH4" localSheetId="15">'[2]X-Parameters'!#REF!</definedName>
    <definedName name="DAIRY_APPL_EF_CH4">'[2]X-Parameters'!#REF!</definedName>
    <definedName name="DAIRY_APPL_EF_CO2" localSheetId="15">'[2]X-Parameters'!#REF!</definedName>
    <definedName name="DAIRY_APPL_EF_CO2">'[2]X-Parameters'!#REF!</definedName>
    <definedName name="DAIRY_APPL_EF_N2" localSheetId="15">'[2]X-Parameters'!#REF!</definedName>
    <definedName name="DAIRY_APPL_EF_N2">'[2]X-Parameters'!#REF!</definedName>
    <definedName name="DAIRY_APPL_EF_N2O" localSheetId="15">'[2]X-Parameters'!#REF!</definedName>
    <definedName name="DAIRY_APPL_EF_N2O">'[2]X-Parameters'!#REF!</definedName>
    <definedName name="DAIRY_APPL_EF_NH3" localSheetId="15">'[2]X-Parameters'!#REF!</definedName>
    <definedName name="DAIRY_APPL_EF_NH3">'[2]X-Parameters'!#REF!</definedName>
    <definedName name="DAIRY_APPL_EF_NO3" localSheetId="15">'[2]X-Parameters'!#REF!</definedName>
    <definedName name="DAIRY_APPL_EF_NO3">'[2]X-Parameters'!#REF!</definedName>
    <definedName name="DAIRY_APPL_EM_CH4" localSheetId="15">'[2]X-Parameters'!#REF!</definedName>
    <definedName name="DAIRY_APPL_EM_CH4">'[2]X-Parameters'!#REF!</definedName>
    <definedName name="DAIRY_APPL_EM_CO2" localSheetId="15">'[2]X-Parameters'!#REF!</definedName>
    <definedName name="DAIRY_APPL_EM_CO2">'[2]X-Parameters'!#REF!</definedName>
    <definedName name="DAIRY_APPL_EM_N2" localSheetId="15">'[2]X-Parameters'!#REF!</definedName>
    <definedName name="DAIRY_APPL_EM_N2">'[2]X-Parameters'!#REF!</definedName>
    <definedName name="DAIRY_APPL_EM_N2O" localSheetId="15">'[2]X-Parameters'!#REF!</definedName>
    <definedName name="DAIRY_APPL_EM_N2O">'[2]X-Parameters'!#REF!</definedName>
    <definedName name="DAIRY_APPL_EM_NH3" localSheetId="15">'[2]X-Parameters'!#REF!</definedName>
    <definedName name="DAIRY_APPL_EM_NH3">'[2]X-Parameters'!#REF!</definedName>
    <definedName name="DAIRY_APPL_EM_NO3_LEACHING" localSheetId="15">'[2]X-Parameters'!#REF!</definedName>
    <definedName name="DAIRY_APPL_EM_NO3_LEACHING">'[2]X-Parameters'!#REF!</definedName>
    <definedName name="DAIRY_APPL_EM_NO3_RUNOFF" localSheetId="15">'[2]X-Parameters'!#REF!</definedName>
    <definedName name="DAIRY_APPL_EM_NO3_RUNOFF">'[2]X-Parameters'!#REF!</definedName>
    <definedName name="DAIRY_APPL_ENERGY" localSheetId="15">'[2]X-Parameters'!#REF!</definedName>
    <definedName name="DAIRY_APPL_ENERGY">'[2]X-Parameters'!#REF!</definedName>
    <definedName name="DAIRY_APPL_FLOW_IN_C" localSheetId="15">'[2]X-Parameters'!#REF!</definedName>
    <definedName name="DAIRY_APPL_FLOW_IN_C">'[2]X-Parameters'!#REF!</definedName>
    <definedName name="DAIRY_APPL_FLOW_IN_CA" localSheetId="15">'[2]X-Parameters'!#REF!</definedName>
    <definedName name="DAIRY_APPL_FLOW_IN_CA">'[2]X-Parameters'!#REF!</definedName>
    <definedName name="DAIRY_APPL_FLOW_IN_CL" localSheetId="15">'[2]X-Parameters'!#REF!</definedName>
    <definedName name="DAIRY_APPL_FLOW_IN_CL">'[2]X-Parameters'!#REF!</definedName>
    <definedName name="DAIRY_APPL_FLOW_IN_CU" localSheetId="15">'[2]X-Parameters'!#REF!</definedName>
    <definedName name="DAIRY_APPL_FLOW_IN_CU">'[2]X-Parameters'!#REF!</definedName>
    <definedName name="DAIRY_APPL_FLOW_IN_FE" localSheetId="15">'[2]X-Parameters'!#REF!</definedName>
    <definedName name="DAIRY_APPL_FLOW_IN_FE">'[2]X-Parameters'!#REF!</definedName>
    <definedName name="DAIRY_APPL_FLOW_IN_H" localSheetId="15">'[2]X-Parameters'!#REF!</definedName>
    <definedName name="DAIRY_APPL_FLOW_IN_H">'[2]X-Parameters'!#REF!</definedName>
    <definedName name="DAIRY_APPL_FLOW_IN_K" localSheetId="15">'[2]X-Parameters'!#REF!</definedName>
    <definedName name="DAIRY_APPL_FLOW_IN_K">'[2]X-Parameters'!#REF!</definedName>
    <definedName name="DAIRY_APPL_FLOW_IN_MG" localSheetId="15">'[2]X-Parameters'!#REF!</definedName>
    <definedName name="DAIRY_APPL_FLOW_IN_MG">'[2]X-Parameters'!#REF!</definedName>
    <definedName name="DAIRY_APPL_FLOW_IN_MN" localSheetId="15">'[2]X-Parameters'!#REF!</definedName>
    <definedName name="DAIRY_APPL_FLOW_IN_MN">'[2]X-Parameters'!#REF!</definedName>
    <definedName name="DAIRY_APPL_FLOW_IN_N" localSheetId="15">'[2]X-Parameters'!#REF!</definedName>
    <definedName name="DAIRY_APPL_FLOW_IN_N">'[2]X-Parameters'!#REF!</definedName>
    <definedName name="DAIRY_APPL_FLOW_IN_NA" localSheetId="15">'[2]X-Parameters'!#REF!</definedName>
    <definedName name="DAIRY_APPL_FLOW_IN_NA">'[2]X-Parameters'!#REF!</definedName>
    <definedName name="DAIRY_APPL_FLOW_IN_NH4N" localSheetId="15">'[2]X-Parameters'!#REF!</definedName>
    <definedName name="DAIRY_APPL_FLOW_IN_NH4N">'[2]X-Parameters'!#REF!</definedName>
    <definedName name="DAIRY_APPL_FLOW_IN_O" localSheetId="15">'[2]X-Parameters'!#REF!</definedName>
    <definedName name="DAIRY_APPL_FLOW_IN_O">'[2]X-Parameters'!#REF!</definedName>
    <definedName name="DAIRY_APPL_FLOW_IN_ORGNN" localSheetId="15">'[2]X-Parameters'!#REF!</definedName>
    <definedName name="DAIRY_APPL_FLOW_IN_ORGNN">'[2]X-Parameters'!#REF!</definedName>
    <definedName name="DAIRY_APPL_FLOW_IN_P" localSheetId="15">'[2]X-Parameters'!#REF!</definedName>
    <definedName name="DAIRY_APPL_FLOW_IN_P">'[2]X-Parameters'!#REF!</definedName>
    <definedName name="DAIRY_APPL_FLOW_IN_S" localSheetId="15">'[2]X-Parameters'!#REF!</definedName>
    <definedName name="DAIRY_APPL_FLOW_IN_S">'[2]X-Parameters'!#REF!</definedName>
    <definedName name="DAIRY_APPL_FLOW_IN_TS" localSheetId="15">'[2]X-Parameters'!#REF!</definedName>
    <definedName name="DAIRY_APPL_FLOW_IN_TS">'[2]X-Parameters'!#REF!</definedName>
    <definedName name="DAIRY_APPL_FLOW_IN_UNDEFINED" localSheetId="15">'[2]X-Parameters'!#REF!</definedName>
    <definedName name="DAIRY_APPL_FLOW_IN_UNDEFINED">'[2]X-Parameters'!#REF!</definedName>
    <definedName name="DAIRY_APPL_FLOW_IN_ZN" localSheetId="15">'[2]X-Parameters'!#REF!</definedName>
    <definedName name="DAIRY_APPL_FLOW_IN_ZN">'[2]X-Parameters'!#REF!</definedName>
    <definedName name="DAIRY_APPL_FR_NO3_LEACHING" localSheetId="15">'[2]X-Parameters'!#REF!</definedName>
    <definedName name="DAIRY_APPL_FR_NO3_LEACHING">'[2]X-Parameters'!#REF!</definedName>
    <definedName name="DAIRY_APPL_FR_NO3_RUNOFF" localSheetId="15">'[2]X-Parameters'!#REF!</definedName>
    <definedName name="DAIRY_APPL_FR_NO3_RUNOFF">'[2]X-Parameters'!#REF!</definedName>
    <definedName name="DAIRY_APPL_FROMFIELD_CN" localSheetId="15">'[2]X-Parameters'!#REF!</definedName>
    <definedName name="DAIRY_APPL_FROMFIELD_CN">'[2]X-Parameters'!#REF!</definedName>
    <definedName name="DAIRY_APPL_FROMFIELD_DISTANCE" localSheetId="15">'[2]X-Parameters'!#REF!</definedName>
    <definedName name="DAIRY_APPL_FROMFIELD_DISTANCE">'[2]X-Parameters'!#REF!</definedName>
    <definedName name="DAIRY_APPL_FROMFIELD_ENERGY_TOTAL" localSheetId="15">'[2]X-Parameters'!#REF!</definedName>
    <definedName name="DAIRY_APPL_FROMFIELD_ENERGY_TOTAL">'[2]X-Parameters'!#REF!</definedName>
    <definedName name="DAIRY_APPL_FROMFIELD_ENERGY_TRIP" localSheetId="15">'[2]X-Parameters'!#REF!</definedName>
    <definedName name="DAIRY_APPL_FROMFIELD_ENERGY_TRIP">'[2]X-Parameters'!#REF!</definedName>
    <definedName name="DAIRY_APPL_FROMFIELD_MRR" localSheetId="15">'[2]X-Parameters'!#REF!</definedName>
    <definedName name="DAIRY_APPL_FROMFIELD_MRR">'[2]X-Parameters'!#REF!</definedName>
    <definedName name="DAIRY_APPL_FROMFIELD_POWER_TRIP" localSheetId="15">'[2]X-Parameters'!#REF!</definedName>
    <definedName name="DAIRY_APPL_FROMFIELD_POWER_TRIP">'[2]X-Parameters'!#REF!</definedName>
    <definedName name="DAIRY_APPL_FROMFIELD_TIME" localSheetId="15">'[2]X-Parameters'!#REF!</definedName>
    <definedName name="DAIRY_APPL_FROMFIELD_TIME">'[2]X-Parameters'!#REF!</definedName>
    <definedName name="DAIRY_APPL_H_CH4" localSheetId="15">'[2]X-Parameters'!#REF!</definedName>
    <definedName name="DAIRY_APPL_H_CH4">'[2]X-Parameters'!#REF!</definedName>
    <definedName name="DAIRY_APPL_H_ENV" localSheetId="15">'[2]X-Parameters'!#REF!</definedName>
    <definedName name="DAIRY_APPL_H_ENV">'[2]X-Parameters'!#REF!</definedName>
    <definedName name="DAIRY_APPL_H_NH3" localSheetId="15">'[2]X-Parameters'!#REF!</definedName>
    <definedName name="DAIRY_APPL_H_NH3">'[2]X-Parameters'!#REF!</definedName>
    <definedName name="DAIRY_APPL_IN_CONSTRUCTION_PUMP" localSheetId="15">'[2]X-Parameters'!#REF!</definedName>
    <definedName name="DAIRY_APPL_IN_CONSTRUCTION_PUMP">'[2]X-Parameters'!#REF!</definedName>
    <definedName name="DAIRY_APPL_IN_DLUC" localSheetId="15">'[2]X-Parameters'!#REF!</definedName>
    <definedName name="DAIRY_APPL_IN_DLUC">'[2]X-Parameters'!#REF!</definedName>
    <definedName name="DAIRY_APPL_IN_ELEC_PUMP" localSheetId="15">'[2]X-Parameters'!#REF!</definedName>
    <definedName name="DAIRY_APPL_IN_ELEC_PUMP">'[2]X-Parameters'!#REF!</definedName>
    <definedName name="DAIRY_APPL_IN_H" localSheetId="15">'[2]X-Parameters'!#REF!</definedName>
    <definedName name="DAIRY_APPL_IN_H">'[2]X-Parameters'!#REF!</definedName>
    <definedName name="DAIRY_APPL_IN_O2" localSheetId="15">'[2]X-Parameters'!#REF!</definedName>
    <definedName name="DAIRY_APPL_IN_O2">'[2]X-Parameters'!#REF!</definedName>
    <definedName name="DAIRY_APPL_IN_PTO_FROMFIELD" localSheetId="15">'[2]X-Parameters'!#REF!</definedName>
    <definedName name="DAIRY_APPL_IN_PTO_FROMFIELD">'[2]X-Parameters'!#REF!</definedName>
    <definedName name="DAIRY_APPL_IN_PTO_INC" localSheetId="15">'[2]X-Parameters'!#REF!</definedName>
    <definedName name="DAIRY_APPL_IN_PTO_INC">'[2]X-Parameters'!#REF!</definedName>
    <definedName name="DAIRY_APPL_IN_PTO_INFIELD" localSheetId="15">'[2]X-Parameters'!#REF!</definedName>
    <definedName name="DAIRY_APPL_IN_PTO_INFIELD">'[2]X-Parameters'!#REF!</definedName>
    <definedName name="DAIRY_APPL_IN_PTO_TOFIELD" localSheetId="15">'[2]X-Parameters'!#REF!</definedName>
    <definedName name="DAIRY_APPL_IN_PTO_TOFIELD">'[2]X-Parameters'!#REF!</definedName>
    <definedName name="DAIRY_APPL_IN_REMOVAL_PUMP" localSheetId="15">'[2]X-Parameters'!#REF!</definedName>
    <definedName name="DAIRY_APPL_IN_REMOVAL_PUMP">'[2]X-Parameters'!#REF!</definedName>
    <definedName name="DAIRY_APPL_IN_SLURRY" localSheetId="15">'[2]X-Parameters'!#REF!</definedName>
    <definedName name="DAIRY_APPL_IN_SLURRY">'[2]X-Parameters'!#REF!</definedName>
    <definedName name="DAIRY_APPL_IN_STORAGE_PLOW" localSheetId="15">'[2]X-Parameters'!#REF!</definedName>
    <definedName name="DAIRY_APPL_IN_STORAGE_PLOW">'[2]X-Parameters'!#REF!</definedName>
    <definedName name="DAIRY_APPL_IN_STORAGE_SPREADER" localSheetId="15">'[2]X-Parameters'!#REF!</definedName>
    <definedName name="DAIRY_APPL_IN_STORAGE_SPREADER">'[2]X-Parameters'!#REF!</definedName>
    <definedName name="DAIRY_APPL_IN_STORAGE_TRACTOR" localSheetId="15">'[2]X-Parameters'!#REF!</definedName>
    <definedName name="DAIRY_APPL_IN_STORAGE_TRACTOR">'[2]X-Parameters'!#REF!</definedName>
    <definedName name="DAIRY_APPL_INC_A_CHISEL" localSheetId="15">'[2]X-Parameters'!#REF!</definedName>
    <definedName name="DAIRY_APPL_INC_A_CHISEL">'[2]X-Parameters'!#REF!</definedName>
    <definedName name="DAIRY_APPL_INC_B_CHISEL" localSheetId="15">'[2]X-Parameters'!#REF!</definedName>
    <definedName name="DAIRY_APPL_INC_B_CHISEL">'[2]X-Parameters'!#REF!</definedName>
    <definedName name="DAIRY_APPL_INC_C_CHISEL" localSheetId="15">'[2]X-Parameters'!#REF!</definedName>
    <definedName name="DAIRY_APPL_INC_C_CHISEL">'[2]X-Parameters'!#REF!</definedName>
    <definedName name="DAIRY_APPL_INC_CF" localSheetId="15">'[2]X-Parameters'!#REF!</definedName>
    <definedName name="DAIRY_APPL_INC_CF">'[2]X-Parameters'!#REF!</definedName>
    <definedName name="DAIRY_APPL_INC_DBL" localSheetId="15">'[2]X-Parameters'!#REF!</definedName>
    <definedName name="DAIRY_APPL_INC_DBL">'[2]X-Parameters'!#REF!</definedName>
    <definedName name="DAIRY_APPL_INC_DEPTH" localSheetId="15">'[2]X-Parameters'!#REF!</definedName>
    <definedName name="DAIRY_APPL_INC_DEPTH">'[2]X-Parameters'!#REF!</definedName>
    <definedName name="DAIRY_APPL_INC_ENERGY" localSheetId="15">'[2]X-Parameters'!#REF!</definedName>
    <definedName name="DAIRY_APPL_INC_ENERGY">'[2]X-Parameters'!#REF!</definedName>
    <definedName name="DAIRY_APPL_INC_ENERGY_DRAWBAR" localSheetId="15">'[2]X-Parameters'!#REF!</definedName>
    <definedName name="DAIRY_APPL_INC_ENERGY_DRAWBAR">'[2]X-Parameters'!#REF!</definedName>
    <definedName name="DAIRY_APPL_INC_F" localSheetId="15">'[2]X-Parameters'!#REF!</definedName>
    <definedName name="DAIRY_APPL_INC_F">'[2]X-Parameters'!#REF!</definedName>
    <definedName name="DAIRY_APPL_INC_POWER_DRAWBAR" localSheetId="15">'[2]X-Parameters'!#REF!</definedName>
    <definedName name="DAIRY_APPL_INC_POWER_DRAWBAR">'[2]X-Parameters'!#REF!</definedName>
    <definedName name="DAIRY_APPL_INC_SLIP" localSheetId="15">'[2]X-Parameters'!#REF!</definedName>
    <definedName name="DAIRY_APPL_INC_SLIP">'[2]X-Parameters'!#REF!</definedName>
    <definedName name="DAIRY_APPL_INC_SPEED" localSheetId="15">'[2]X-Parameters'!#REF!</definedName>
    <definedName name="DAIRY_APPL_INC_SPEED">'[2]X-Parameters'!#REF!</definedName>
    <definedName name="DAIRY_APPL_INC_TIME" localSheetId="15">'[2]X-Parameters'!#REF!</definedName>
    <definedName name="DAIRY_APPL_INC_TIME">'[2]X-Parameters'!#REF!</definedName>
    <definedName name="DAIRY_APPL_INC_WIDTH" localSheetId="15">'[2]X-Parameters'!#REF!</definedName>
    <definedName name="DAIRY_APPL_INC_WIDTH">'[2]X-Parameters'!#REF!</definedName>
    <definedName name="DAIRY_APPL_INFIELD_CN" localSheetId="15">'[2]X-Parameters'!#REF!</definedName>
    <definedName name="DAIRY_APPL_INFIELD_CN">'[2]X-Parameters'!#REF!</definedName>
    <definedName name="DAIRY_APPL_INFIELD_ENERGY_TOTAL" localSheetId="15">'[2]X-Parameters'!#REF!</definedName>
    <definedName name="DAIRY_APPL_INFIELD_ENERGY_TOTAL">'[2]X-Parameters'!#REF!</definedName>
    <definedName name="DAIRY_APPL_INFIELD_ENERGY_TRIP" localSheetId="15">'[2]X-Parameters'!#REF!</definedName>
    <definedName name="DAIRY_APPL_INFIELD_ENERGY_TRIP">'[2]X-Parameters'!#REF!</definedName>
    <definedName name="DAIRY_APPL_INFIELD_MRR" localSheetId="15">'[2]X-Parameters'!#REF!</definedName>
    <definedName name="DAIRY_APPL_INFIELD_MRR">'[2]X-Parameters'!#REF!</definedName>
    <definedName name="DAIRY_APPL_INFIELD_POWER_TRIP" localSheetId="15">'[2]X-Parameters'!#REF!</definedName>
    <definedName name="DAIRY_APPL_INFIELD_POWER_TRIP">'[2]X-Parameters'!#REF!</definedName>
    <definedName name="DAIRY_APPL_LAND_AGRON" localSheetId="15">'[2]X-Parameters'!#REF!</definedName>
    <definedName name="DAIRY_APPL_LAND_AGRON">'[2]X-Parameters'!#REF!</definedName>
    <definedName name="DAIRY_APPL_LAND_AREA" localSheetId="15">'[2]X-Parameters'!#REF!</definedName>
    <definedName name="DAIRY_APPL_LAND_AREA">'[2]X-Parameters'!#REF!</definedName>
    <definedName name="DAIRY_APPL_LAND_PAN" localSheetId="15">'[2]X-Parameters'!#REF!</definedName>
    <definedName name="DAIRY_APPL_LAND_PAN">'[2]X-Parameters'!#REF!</definedName>
    <definedName name="DAIRY_APPL_MANURE_CROP" localSheetId="15">'[2]X-Parameters'!#REF!</definedName>
    <definedName name="DAIRY_APPL_MANURE_CROP">'[2]X-Parameters'!#REF!</definedName>
    <definedName name="DAIRY_APPL_MANURE_DENSITY" localSheetId="15">'[2]X-Parameters'!#REF!</definedName>
    <definedName name="DAIRY_APPL_MANURE_DENSITY">'[2]X-Parameters'!#REF!</definedName>
    <definedName name="DAIRY_APPL_O_CO2" localSheetId="15">'[2]X-Parameters'!#REF!</definedName>
    <definedName name="DAIRY_APPL_O_CO2">'[2]X-Parameters'!#REF!</definedName>
    <definedName name="DAIRY_APPL_O_ENV" localSheetId="15">'[2]X-Parameters'!#REF!</definedName>
    <definedName name="DAIRY_APPL_O_ENV">'[2]X-Parameters'!#REF!</definedName>
    <definedName name="DAIRY_APPL_O_N2O" localSheetId="15">'[2]X-Parameters'!#REF!</definedName>
    <definedName name="DAIRY_APPL_O_N2O">'[2]X-Parameters'!#REF!</definedName>
    <definedName name="DAIRY_APPL_O_NO3" localSheetId="15">'[2]X-Parameters'!#REF!</definedName>
    <definedName name="DAIRY_APPL_O_NO3">'[2]X-Parameters'!#REF!</definedName>
    <definedName name="DAIRY_APPL_OUT_C_CROP" localSheetId="15">'[2]X-Parameters'!#REF!</definedName>
    <definedName name="DAIRY_APPL_OUT_C_CROP">'[2]X-Parameters'!#REF!</definedName>
    <definedName name="DAIRY_APPL_OUT_CA_CROP" localSheetId="15">'[2]X-Parameters'!#REF!</definedName>
    <definedName name="DAIRY_APPL_OUT_CA_CROP">'[2]X-Parameters'!#REF!</definedName>
    <definedName name="DAIRY_APPL_OUT_CA_WATER" localSheetId="15">'[2]X-Parameters'!#REF!</definedName>
    <definedName name="DAIRY_APPL_OUT_CA_WATER">'[2]X-Parameters'!#REF!</definedName>
    <definedName name="DAIRY_APPL_OUT_CH4_AIR" localSheetId="15">'[2]X-Parameters'!#REF!</definedName>
    <definedName name="DAIRY_APPL_OUT_CH4_AIR">'[2]X-Parameters'!#REF!</definedName>
    <definedName name="DAIRY_APPL_OUT_CL_CROP" localSheetId="15">'[2]X-Parameters'!#REF!</definedName>
    <definedName name="DAIRY_APPL_OUT_CL_CROP">'[2]X-Parameters'!#REF!</definedName>
    <definedName name="DAIRY_APPL_OUT_CL_WATER" localSheetId="15">'[2]X-Parameters'!#REF!</definedName>
    <definedName name="DAIRY_APPL_OUT_CL_WATER">'[2]X-Parameters'!#REF!</definedName>
    <definedName name="DAIRY_APPL_OUT_CO2_AIR" localSheetId="15">'[2]X-Parameters'!#REF!</definedName>
    <definedName name="DAIRY_APPL_OUT_CO2_AIR">'[2]X-Parameters'!#REF!</definedName>
    <definedName name="DAIRY_APPL_OUT_CU_CROP" localSheetId="15">'[2]X-Parameters'!#REF!</definedName>
    <definedName name="DAIRY_APPL_OUT_CU_CROP">'[2]X-Parameters'!#REF!</definedName>
    <definedName name="DAIRY_APPL_OUT_CU_WATER" localSheetId="15">'[2]X-Parameters'!#REF!</definedName>
    <definedName name="DAIRY_APPL_OUT_CU_WATER">'[2]X-Parameters'!#REF!</definedName>
    <definedName name="DAIRY_APPL_OUT_FE_CROP" localSheetId="15">'[2]X-Parameters'!#REF!</definedName>
    <definedName name="DAIRY_APPL_OUT_FE_CROP">'[2]X-Parameters'!#REF!</definedName>
    <definedName name="DAIRY_APPL_OUT_FE_WATER" localSheetId="15">'[2]X-Parameters'!#REF!</definedName>
    <definedName name="DAIRY_APPL_OUT_FE_WATER">'[2]X-Parameters'!#REF!</definedName>
    <definedName name="DAIRY_APPL_OUT_H_CROP" localSheetId="15">'[2]X-Parameters'!#REF!</definedName>
    <definedName name="DAIRY_APPL_OUT_H_CROP">'[2]X-Parameters'!#REF!</definedName>
    <definedName name="DAIRY_APPL_OUT_H2O_CROP" localSheetId="15">'[2]X-Parameters'!#REF!</definedName>
    <definedName name="DAIRY_APPL_OUT_H2O_CROP">'[2]X-Parameters'!#REF!</definedName>
    <definedName name="DAIRY_APPL_OUT_K_CROP" localSheetId="15">'[2]X-Parameters'!#REF!</definedName>
    <definedName name="DAIRY_APPL_OUT_K_CROP">'[2]X-Parameters'!#REF!</definedName>
    <definedName name="DAIRY_APPL_OUT_K_WATER" localSheetId="15">'[2]X-Parameters'!#REF!</definedName>
    <definedName name="DAIRY_APPL_OUT_K_WATER">'[2]X-Parameters'!#REF!</definedName>
    <definedName name="DAIRY_APPL_OUT_MG_CROP" localSheetId="15">'[2]X-Parameters'!#REF!</definedName>
    <definedName name="DAIRY_APPL_OUT_MG_CROP">'[2]X-Parameters'!#REF!</definedName>
    <definedName name="DAIRY_APPL_OUT_MG_WATER" localSheetId="15">'[2]X-Parameters'!#REF!</definedName>
    <definedName name="DAIRY_APPL_OUT_MG_WATER">'[2]X-Parameters'!#REF!</definedName>
    <definedName name="DAIRY_APPL_OUT_MN_CROP" localSheetId="15">'[2]X-Parameters'!#REF!</definedName>
    <definedName name="DAIRY_APPL_OUT_MN_CROP">'[2]X-Parameters'!#REF!</definedName>
    <definedName name="DAIRY_APPL_OUT_MN_WATER" localSheetId="15">'[2]X-Parameters'!#REF!</definedName>
    <definedName name="DAIRY_APPL_OUT_MN_WATER">'[2]X-Parameters'!#REF!</definedName>
    <definedName name="DAIRY_APPL_OUT_N_CROP" localSheetId="15">'[2]X-Parameters'!#REF!</definedName>
    <definedName name="DAIRY_APPL_OUT_N_CROP">'[2]X-Parameters'!#REF!</definedName>
    <definedName name="DAIRY_APPL_OUT_N2_AIR" localSheetId="15">'[2]X-Parameters'!#REF!</definedName>
    <definedName name="DAIRY_APPL_OUT_N2_AIR">'[2]X-Parameters'!#REF!</definedName>
    <definedName name="DAIRY_APPL_OUT_N2O_AIR" localSheetId="15">'[2]X-Parameters'!#REF!</definedName>
    <definedName name="DAIRY_APPL_OUT_N2O_AIR">'[2]X-Parameters'!#REF!</definedName>
    <definedName name="DAIRY_APPL_OUT_NA_CROP" localSheetId="15">'[2]X-Parameters'!#REF!</definedName>
    <definedName name="DAIRY_APPL_OUT_NA_CROP">'[2]X-Parameters'!#REF!</definedName>
    <definedName name="DAIRY_APPL_OUT_NA_WATER" localSheetId="15">'[2]X-Parameters'!#REF!</definedName>
    <definedName name="DAIRY_APPL_OUT_NA_WATER">'[2]X-Parameters'!#REF!</definedName>
    <definedName name="DAIRY_APPL_OUT_NH3_AIR" localSheetId="15">'[2]X-Parameters'!#REF!</definedName>
    <definedName name="DAIRY_APPL_OUT_NH3_AIR">'[2]X-Parameters'!#REF!</definedName>
    <definedName name="DAIRY_APPL_OUT_NO3_SOIL" localSheetId="15">'[2]X-Parameters'!#REF!</definedName>
    <definedName name="DAIRY_APPL_OUT_NO3_SOIL">'[2]X-Parameters'!#REF!</definedName>
    <definedName name="DAIRY_APPL_OUT_NO3_WATER" localSheetId="15">'[2]X-Parameters'!#REF!</definedName>
    <definedName name="DAIRY_APPL_OUT_NO3_WATER">'[2]X-Parameters'!#REF!</definedName>
    <definedName name="DAIRY_APPL_OUT_O_CROP" localSheetId="15">'[2]X-Parameters'!#REF!</definedName>
    <definedName name="DAIRY_APPL_OUT_O_CROP">'[2]X-Parameters'!#REF!</definedName>
    <definedName name="DAIRY_APPL_OUT_P_CROP" localSheetId="15">'[2]X-Parameters'!#REF!</definedName>
    <definedName name="DAIRY_APPL_OUT_P_CROP">'[2]X-Parameters'!#REF!</definedName>
    <definedName name="DAIRY_APPL_OUT_P_WATER" localSheetId="15">'[2]X-Parameters'!#REF!</definedName>
    <definedName name="DAIRY_APPL_OUT_P_WATER">'[2]X-Parameters'!#REF!</definedName>
    <definedName name="DAIRY_APPL_OUT_S_CROP" localSheetId="15">'[2]X-Parameters'!#REF!</definedName>
    <definedName name="DAIRY_APPL_OUT_S_CROP">'[2]X-Parameters'!#REF!</definedName>
    <definedName name="DAIRY_APPL_OUT_UNDEFINED_CROP" localSheetId="15">'[2]X-Parameters'!#REF!</definedName>
    <definedName name="DAIRY_APPL_OUT_UNDEFINED_CROP">'[2]X-Parameters'!#REF!</definedName>
    <definedName name="DAIRY_APPL_OUT_UNDEFINED_WATER" localSheetId="15">'[2]X-Parameters'!#REF!</definedName>
    <definedName name="DAIRY_APPL_OUT_UNDEFINED_WATER">'[2]X-Parameters'!#REF!</definedName>
    <definedName name="DAIRY_APPL_OUT_ZN_CROP" localSheetId="15">'[2]X-Parameters'!#REF!</definedName>
    <definedName name="DAIRY_APPL_OUT_ZN_CROP">'[2]X-Parameters'!#REF!</definedName>
    <definedName name="DAIRY_APPL_OUT_ZN_WATER" localSheetId="15">'[2]X-Parameters'!#REF!</definedName>
    <definedName name="DAIRY_APPL_OUT_ZN_WATER">'[2]X-Parameters'!#REF!</definedName>
    <definedName name="DAIRY_APPL_PLOW_STORAGE_TIME" localSheetId="15">'[2]X-Parameters'!#REF!</definedName>
    <definedName name="DAIRY_APPL_PLOW_STORAGE_TIME">'[2]X-Parameters'!#REF!</definedName>
    <definedName name="DAIRY_APPL_PLOW_STORAGE_UNITS" localSheetId="15">'[2]X-Parameters'!#REF!</definedName>
    <definedName name="DAIRY_APPL_PLOW_STORAGE_UNITS">'[2]X-Parameters'!#REF!</definedName>
    <definedName name="DAIRY_APPL_PUMP_CONSTRUCTION_TIME" localSheetId="15">'[2]X-Parameters'!#REF!</definedName>
    <definedName name="DAIRY_APPL_PUMP_CONSTRUCTION_TIME">'[2]X-Parameters'!#REF!</definedName>
    <definedName name="DAIRY_APPL_PUMP_CONSTRUCTION_UNITS" localSheetId="15">'[2]X-Parameters'!#REF!</definedName>
    <definedName name="DAIRY_APPL_PUMP_CONSTRUCTION_UNITS">'[2]X-Parameters'!#REF!</definedName>
    <definedName name="DAIRY_APPL_PUMP_DIAMETER" localSheetId="15">'[2]X-Parameters'!#REF!</definedName>
    <definedName name="DAIRY_APPL_PUMP_DIAMETER">'[2]X-Parameters'!#REF!</definedName>
    <definedName name="DAIRY_APPL_PUMP_EFF" localSheetId="15">'[2]X-Parameters'!#REF!</definedName>
    <definedName name="DAIRY_APPL_PUMP_EFF">'[2]X-Parameters'!#REF!</definedName>
    <definedName name="DAIRY_APPL_PUMP_ENERGY" localSheetId="15">'[2]X-Parameters'!#REF!</definedName>
    <definedName name="DAIRY_APPL_PUMP_ENERGY">'[2]X-Parameters'!#REF!</definedName>
    <definedName name="DAIRY_APPL_PUMP_FLOWRATE" localSheetId="15">'[2]X-Parameters'!#REF!</definedName>
    <definedName name="DAIRY_APPL_PUMP_FLOWRATE">'[2]X-Parameters'!#REF!</definedName>
    <definedName name="DAIRY_APPL_PUMP_HEAD" localSheetId="15">'[2]X-Parameters'!#REF!</definedName>
    <definedName name="DAIRY_APPL_PUMP_HEAD">'[2]X-Parameters'!#REF!</definedName>
    <definedName name="DAIRY_APPL_PUMP_POWER" localSheetId="15">'[2]X-Parameters'!#REF!</definedName>
    <definedName name="DAIRY_APPL_PUMP_POWER">'[2]X-Parameters'!#REF!</definedName>
    <definedName name="DAIRY_APPL_PUMP_REMOVAL_TIME" localSheetId="15">'[2]X-Parameters'!#REF!</definedName>
    <definedName name="DAIRY_APPL_PUMP_REMOVAL_TIME">'[2]X-Parameters'!#REF!</definedName>
    <definedName name="DAIRY_APPL_PUMP_REMOVAL_UNITS" localSheetId="15">'[2]X-Parameters'!#REF!</definedName>
    <definedName name="DAIRY_APPL_PUMP_REMOVAL_UNITS">'[2]X-Parameters'!#REF!</definedName>
    <definedName name="DAIRY_APPL_PUMP_TIME" localSheetId="15">'[2]X-Parameters'!#REF!</definedName>
    <definedName name="DAIRY_APPL_PUMP_TIME">'[2]X-Parameters'!#REF!</definedName>
    <definedName name="DAIRY_APPL_PUMP_VELOCITY" localSheetId="15">'[2]X-Parameters'!#REF!</definedName>
    <definedName name="DAIRY_APPL_PUMP_VELOCITY">'[2]X-Parameters'!#REF!</definedName>
    <definedName name="DAIRY_APPL_REF" localSheetId="15">'[2]X-Parameters'!#REF!</definedName>
    <definedName name="DAIRY_APPL_REF">'[2]X-Parameters'!#REF!</definedName>
    <definedName name="DAIRY_APPL_RF_CA" localSheetId="15">'[2]X-Parameters'!#REF!</definedName>
    <definedName name="DAIRY_APPL_RF_CA">'[2]X-Parameters'!#REF!</definedName>
    <definedName name="DAIRY_APPL_RF_K" localSheetId="15">'[2]X-Parameters'!#REF!</definedName>
    <definedName name="DAIRY_APPL_RF_K">'[2]X-Parameters'!#REF!</definedName>
    <definedName name="DAIRY_APPL_RF_MG" localSheetId="15">'[2]X-Parameters'!#REF!</definedName>
    <definedName name="DAIRY_APPL_RF_MG">'[2]X-Parameters'!#REF!</definedName>
    <definedName name="DAIRY_APPL_RF_NA" localSheetId="15">'[2]X-Parameters'!#REF!</definedName>
    <definedName name="DAIRY_APPL_RF_NA">'[2]X-Parameters'!#REF!</definedName>
    <definedName name="DAIRY_APPL_RO_CA" localSheetId="15">'[2]X-Parameters'!#REF!</definedName>
    <definedName name="DAIRY_APPL_RO_CA">'[2]X-Parameters'!#REF!</definedName>
    <definedName name="DAIRY_APPL_RO_CL" localSheetId="15">'[2]X-Parameters'!#REF!</definedName>
    <definedName name="DAIRY_APPL_RO_CL">'[2]X-Parameters'!#REF!</definedName>
    <definedName name="DAIRY_APPL_RO_CU" localSheetId="15">'[2]X-Parameters'!#REF!</definedName>
    <definedName name="DAIRY_APPL_RO_CU">'[2]X-Parameters'!#REF!</definedName>
    <definedName name="DAIRY_APPL_RO_FE" localSheetId="15">'[2]X-Parameters'!#REF!</definedName>
    <definedName name="DAIRY_APPL_RO_FE">'[2]X-Parameters'!#REF!</definedName>
    <definedName name="DAIRY_APPL_RO_K" localSheetId="15">'[2]X-Parameters'!#REF!</definedName>
    <definedName name="DAIRY_APPL_RO_K">'[2]X-Parameters'!#REF!</definedName>
    <definedName name="DAIRY_APPL_RO_MASS" localSheetId="15">'[2]X-Parameters'!#REF!</definedName>
    <definedName name="DAIRY_APPL_RO_MASS">'[2]X-Parameters'!#REF!</definedName>
    <definedName name="DAIRY_APPL_RO_MG" localSheetId="15">'[2]X-Parameters'!#REF!</definedName>
    <definedName name="DAIRY_APPL_RO_MG">'[2]X-Parameters'!#REF!</definedName>
    <definedName name="DAIRY_APPL_RO_MN" localSheetId="15">'[2]X-Parameters'!#REF!</definedName>
    <definedName name="DAIRY_APPL_RO_MN">'[2]X-Parameters'!#REF!</definedName>
    <definedName name="DAIRY_APPL_RO_NA" localSheetId="15">'[2]X-Parameters'!#REF!</definedName>
    <definedName name="DAIRY_APPL_RO_NA">'[2]X-Parameters'!#REF!</definedName>
    <definedName name="DAIRY_APPL_RO_P" localSheetId="15">'[2]X-Parameters'!#REF!</definedName>
    <definedName name="DAIRY_APPL_RO_P">'[2]X-Parameters'!#REF!</definedName>
    <definedName name="DAIRY_APPL_RO_P_RF" localSheetId="15">'[2]X-Parameters'!#REF!</definedName>
    <definedName name="DAIRY_APPL_RO_P_RF">'[2]X-Parameters'!#REF!</definedName>
    <definedName name="DAIRY_APPL_RO_PANNUAL" localSheetId="15">'[2]X-Parameters'!#REF!</definedName>
    <definedName name="DAIRY_APPL_RO_PANNUAL">'[2]X-Parameters'!#REF!</definedName>
    <definedName name="DAIRY_APPL_RO_PRECIPITATION" localSheetId="15">'[2]X-Parameters'!#REF!</definedName>
    <definedName name="DAIRY_APPL_RO_PRECIPITATION">'[2]X-Parameters'!#REF!</definedName>
    <definedName name="DAIRY_APPL_RO_PWATER" localSheetId="15">'[2]X-Parameters'!#REF!</definedName>
    <definedName name="DAIRY_APPL_RO_PWATER">'[2]X-Parameters'!#REF!</definedName>
    <definedName name="DAIRY_APPL_RO_UND" localSheetId="15">'[2]X-Parameters'!#REF!</definedName>
    <definedName name="DAIRY_APPL_RO_UND">'[2]X-Parameters'!#REF!</definedName>
    <definedName name="DAIRY_APPL_RO_UNITAREA" localSheetId="15">'[2]X-Parameters'!#REF!</definedName>
    <definedName name="DAIRY_APPL_RO_UNITAREA">'[2]X-Parameters'!#REF!</definedName>
    <definedName name="DAIRY_APPL_RO_W" localSheetId="15">'[2]X-Parameters'!#REF!</definedName>
    <definedName name="DAIRY_APPL_RO_W">'[2]X-Parameters'!#REF!</definedName>
    <definedName name="DAIRY_APPL_RO_ZN" localSheetId="15">'[2]X-Parameters'!#REF!</definedName>
    <definedName name="DAIRY_APPL_RO_ZN">'[2]X-Parameters'!#REF!</definedName>
    <definedName name="DAIRY_APPL_RUNOFF_REDUCTION" localSheetId="15">'[2]X-Parameters'!#REF!</definedName>
    <definedName name="DAIRY_APPL_RUNOFF_REDUCTION">'[2]X-Parameters'!#REF!</definedName>
    <definedName name="DAIRY_APPL_SLURRY_IN" localSheetId="15">'[2]X-Parameters'!#REF!</definedName>
    <definedName name="DAIRY_APPL_SLURRY_IN">'[2]X-Parameters'!#REF!</definedName>
    <definedName name="DAIRY_APPL_SPREADER_CAPACITY" localSheetId="15">'[2]X-Parameters'!#REF!</definedName>
    <definedName name="DAIRY_APPL_SPREADER_CAPACITY">'[2]X-Parameters'!#REF!</definedName>
    <definedName name="DAIRY_APPL_SPREADER_EMPTYTIME" localSheetId="15">'[2]X-Parameters'!#REF!</definedName>
    <definedName name="DAIRY_APPL_SPREADER_EMPTYTIME">'[2]X-Parameters'!#REF!</definedName>
    <definedName name="DAIRY_APPL_SPREADER_MASS" localSheetId="15">'[2]X-Parameters'!#REF!</definedName>
    <definedName name="DAIRY_APPL_SPREADER_MASS">'[2]X-Parameters'!#REF!</definedName>
    <definedName name="DAIRY_APPL_SPREADER_POWER" localSheetId="15">'[2]X-Parameters'!#REF!</definedName>
    <definedName name="DAIRY_APPL_SPREADER_POWER">'[2]X-Parameters'!#REF!</definedName>
    <definedName name="DAIRY_APPL_SPREADER_STORAGE_TIME" localSheetId="15">'[2]X-Parameters'!#REF!</definedName>
    <definedName name="DAIRY_APPL_SPREADER_STORAGE_TIME">'[2]X-Parameters'!#REF!</definedName>
    <definedName name="DAIRY_APPL_SPREADER_STORAGE_UNITS" localSheetId="15">'[2]X-Parameters'!#REF!</definedName>
    <definedName name="DAIRY_APPL_SPREADER_STORAGE_UNITS">'[2]X-Parameters'!#REF!</definedName>
    <definedName name="DAIRY_APPL_TOFIELD_CN" localSheetId="15">'[2]X-Parameters'!#REF!</definedName>
    <definedName name="DAIRY_APPL_TOFIELD_CN">'[2]X-Parameters'!#REF!</definedName>
    <definedName name="DAIRY_APPL_TOFIELD_DISTANCE" localSheetId="15">'[2]X-Parameters'!#REF!</definedName>
    <definedName name="DAIRY_APPL_TOFIELD_DISTANCE">'[2]X-Parameters'!#REF!</definedName>
    <definedName name="DAIRY_APPL_TOFIELD_ENERGY_TOTAL" localSheetId="15">'[2]X-Parameters'!#REF!</definedName>
    <definedName name="DAIRY_APPL_TOFIELD_ENERGY_TOTAL">'[2]X-Parameters'!#REF!</definedName>
    <definedName name="DAIRY_APPL_TOFIELD_ENERGY_TRIP" localSheetId="15">'[2]X-Parameters'!#REF!</definedName>
    <definedName name="DAIRY_APPL_TOFIELD_ENERGY_TRIP">'[2]X-Parameters'!#REF!</definedName>
    <definedName name="DAIRY_APPL_TOFIELD_MRR" localSheetId="15">'[2]X-Parameters'!#REF!</definedName>
    <definedName name="DAIRY_APPL_TOFIELD_MRR">'[2]X-Parameters'!#REF!</definedName>
    <definedName name="DAIRY_APPL_TOFIELD_POWER_TRIP" localSheetId="15">'[2]X-Parameters'!#REF!</definedName>
    <definedName name="DAIRY_APPL_TOFIELD_POWER_TRIP">'[2]X-Parameters'!#REF!</definedName>
    <definedName name="DAIRY_APPL_TOFIELD_TIME" localSheetId="15">'[2]X-Parameters'!#REF!</definedName>
    <definedName name="DAIRY_APPL_TOFIELD_TIME">'[2]X-Parameters'!#REF!</definedName>
    <definedName name="DAIRY_APPL_TRACTOR_MASS" localSheetId="15">'[2]X-Parameters'!#REF!</definedName>
    <definedName name="DAIRY_APPL_TRACTOR_MASS">'[2]X-Parameters'!#REF!</definedName>
    <definedName name="DAIRY_APPL_TRACTOR_SPEED" localSheetId="15">'[2]X-Parameters'!#REF!</definedName>
    <definedName name="DAIRY_APPL_TRACTOR_SPEED">'[2]X-Parameters'!#REF!</definedName>
    <definedName name="DAIRY_APPL_TRACTOR_STORAGE_TIME" localSheetId="15">'[2]X-Parameters'!#REF!</definedName>
    <definedName name="DAIRY_APPL_TRACTOR_STORAGE_TIME">'[2]X-Parameters'!#REF!</definedName>
    <definedName name="DAIRY_APPL_TRACTOR_STORAGE_UNITS" localSheetId="15">'[2]X-Parameters'!#REF!</definedName>
    <definedName name="DAIRY_APPL_TRACTOR_STORAGE_UNITS">'[2]X-Parameters'!#REF!</definedName>
    <definedName name="DAIRY_APPL_TRIPS" localSheetId="15">'[2]X-Parameters'!#REF!</definedName>
    <definedName name="DAIRY_APPL_TRIPS">'[2]X-Parameters'!#REF!</definedName>
    <definedName name="DAIRY_WATER_DENSITY" localSheetId="15">'[2]X-Parameters'!#REF!</definedName>
    <definedName name="DAIRY_WATER_DENSITY">'[2]X-Parameters'!#REF!</definedName>
    <definedName name="dens_electric" localSheetId="14">'energy - as parameterized flows'!$I$11</definedName>
    <definedName name="dens_electric" localSheetId="15">'energy - error propagation'!$I$11</definedName>
    <definedName name="dens_water" localSheetId="14">'energy - as parameterized flows'!$I$10</definedName>
    <definedName name="dens_water" localSheetId="15">'energy - error propagation'!$I$10</definedName>
    <definedName name="e_eff" localSheetId="14">'energy - as parameterized flows'!$I$25</definedName>
    <definedName name="e_eff" localSheetId="15">'energy - error propagation'!$I$25</definedName>
    <definedName name="energy_d" localSheetId="14">'energy - as parameterized flows'!$I$609</definedName>
    <definedName name="energy_d" localSheetId="15">'energy - error propagation'!$I$714</definedName>
    <definedName name="energy_d_grd" localSheetId="14">'energy - as parameterized flows'!$I$615</definedName>
    <definedName name="energy_d_grd" localSheetId="15">'energy - error propagation'!$I$720</definedName>
    <definedName name="energy_d_prs_grd" localSheetId="14">'energy - as parameterized flows'!$I$514</definedName>
    <definedName name="energy_d_prs_grd" localSheetId="15">'energy - error propagation'!$I$597</definedName>
    <definedName name="energy_d_prs_srf" localSheetId="14">'energy - as parameterized flows'!$I$520</definedName>
    <definedName name="energy_d_prs_srf" localSheetId="15">'energy - error propagation'!$I$603</definedName>
    <definedName name="energy_d_si" localSheetId="14">'energy - as parameterized flows'!$I$615</definedName>
    <definedName name="energy_d_si" localSheetId="15">'energy - error propagation'!$I$720</definedName>
    <definedName name="energy_d_srf" localSheetId="14">'energy - as parameterized flows'!$I$698</definedName>
    <definedName name="energy_d_srf" localSheetId="15">'energy - error propagation'!$I$932</definedName>
    <definedName name="energy_e" localSheetId="14">'energy - as parameterized flows'!$I$610</definedName>
    <definedName name="energy_e" localSheetId="15">'energy - error propagation'!$I$715</definedName>
    <definedName name="energy_e_grd" localSheetId="14">'energy - as parameterized flows'!$I$616</definedName>
    <definedName name="energy_e_grd" localSheetId="15">'energy - error propagation'!$I$721</definedName>
    <definedName name="energy_e_prs_grd" localSheetId="14">'energy - as parameterized flows'!$I$515</definedName>
    <definedName name="energy_e_prs_grd" localSheetId="15">'energy - error propagation'!$I$598</definedName>
    <definedName name="energy_e_prs_srf" localSheetId="14">'energy - as parameterized flows'!$I$521</definedName>
    <definedName name="energy_e_prs_srf" localSheetId="15">'energy - error propagation'!$I$604</definedName>
    <definedName name="energy_e_si" localSheetId="14">'energy - as parameterized flows'!$I$616</definedName>
    <definedName name="energy_e_si" localSheetId="15">'energy - error propagation'!$I$721</definedName>
    <definedName name="energy_e_srf" localSheetId="14">'energy - as parameterized flows'!$I$699</definedName>
    <definedName name="energy_e_srf" localSheetId="15">'energy - error propagation'!$I$933</definedName>
    <definedName name="energy_g" localSheetId="14">'energy - as parameterized flows'!$I$611</definedName>
    <definedName name="energy_g" localSheetId="15">'energy - error propagation'!$I$716</definedName>
    <definedName name="energy_g_grd" localSheetId="14">'energy - as parameterized flows'!$I$617</definedName>
    <definedName name="energy_g_grd" localSheetId="15">'energy - error propagation'!$I$722</definedName>
    <definedName name="energy_g_prs_grd" localSheetId="14">'energy - as parameterized flows'!$I$516</definedName>
    <definedName name="energy_g_prs_grd" localSheetId="15">'energy - error propagation'!$I$599</definedName>
    <definedName name="energy_g_prs_srf" localSheetId="14">'energy - as parameterized flows'!$I$522</definedName>
    <definedName name="energy_g_prs_srf" localSheetId="15">'energy - error propagation'!$I$605</definedName>
    <definedName name="energy_g_si" localSheetId="14">'energy - as parameterized flows'!$I$617</definedName>
    <definedName name="energy_g_si" localSheetId="15">'energy - error propagation'!$I$722</definedName>
    <definedName name="energy_g_srf" localSheetId="14">'energy - as parameterized flows'!$I$700</definedName>
    <definedName name="energy_g_srf" localSheetId="15">'energy - error propagation'!$I$934</definedName>
    <definedName name="energy_h" localSheetId="14">'energy - as parameterized flows'!$I$474</definedName>
    <definedName name="energy_h" localSheetId="15">'energy - error propagation'!$I$549</definedName>
    <definedName name="energy_l" localSheetId="14">'energy - as parameterized flows'!$I$472</definedName>
    <definedName name="energy_l" localSheetId="15">'energy - error propagation'!$I$547</definedName>
    <definedName name="energy_lpg" localSheetId="14">'energy - as parameterized flows'!$I$612</definedName>
    <definedName name="energy_lpg" localSheetId="15">'energy - error propagation'!$I$717</definedName>
    <definedName name="energy_lpg_grd" localSheetId="14">'energy - as parameterized flows'!$I$618</definedName>
    <definedName name="energy_lpg_grd" localSheetId="15">'energy - error propagation'!$I$723</definedName>
    <definedName name="energy_lpg_prs_grd" localSheetId="14">'energy - as parameterized flows'!$I$517</definedName>
    <definedName name="energy_lpg_prs_grd" localSheetId="15">'energy - error propagation'!$I$600</definedName>
    <definedName name="energy_lpg_prs_srf" localSheetId="14">'energy - as parameterized flows'!$I$523</definedName>
    <definedName name="energy_lpg_prs_srf" localSheetId="15">'energy - error propagation'!$I$606</definedName>
    <definedName name="energy_lpg_si" localSheetId="14">'energy - as parameterized flows'!$I$618</definedName>
    <definedName name="energy_lpg_si" localSheetId="15">'energy - error propagation'!$I$723</definedName>
    <definedName name="energy_lpg_srf" localSheetId="14">'energy - as parameterized flows'!$I$701</definedName>
    <definedName name="energy_lpg_srf" localSheetId="15">'energy - error propagation'!$I$935</definedName>
    <definedName name="energy_m" localSheetId="14">'energy - as parameterized flows'!$I$473</definedName>
    <definedName name="energy_m" localSheetId="15">'energy - error propagation'!$I$548</definedName>
    <definedName name="energy_ng" localSheetId="14">'energy - as parameterized flows'!$I$613</definedName>
    <definedName name="energy_ng" localSheetId="15">'energy - error propagation'!$I$718</definedName>
    <definedName name="energy_ng_grd" localSheetId="14">'energy - as parameterized flows'!$I$619</definedName>
    <definedName name="energy_ng_grd" localSheetId="15">'energy - error propagation'!$I$724</definedName>
    <definedName name="energy_ng_prs_grd" localSheetId="14">'energy - as parameterized flows'!$I$518</definedName>
    <definedName name="energy_ng_prs_grd" localSheetId="15">'energy - error propagation'!$I$601</definedName>
    <definedName name="energy_ng_prs_srf" localSheetId="14">'energy - as parameterized flows'!$I$524</definedName>
    <definedName name="energy_ng_prs_srf" localSheetId="15">'energy - error propagation'!$I$607</definedName>
    <definedName name="energy_ng_si" localSheetId="14">'energy - as parameterized flows'!$I$619</definedName>
    <definedName name="energy_ng_si" localSheetId="15">'energy - error propagation'!$I$724</definedName>
    <definedName name="energy_ng_srf" localSheetId="14">'energy - as parameterized flows'!$I$702</definedName>
    <definedName name="energy_ng_srf" localSheetId="15">'energy - error propagation'!$I$936</definedName>
    <definedName name="EQUIPEMNT_REFUELINGSPILLAGE" localSheetId="14">#REF!</definedName>
    <definedName name="EQUIPEMNT_REFUELINGSPILLAGE" localSheetId="15">#REF!</definedName>
    <definedName name="EQUIPEMNT_REFUELINGSPILLAGE">#REF!</definedName>
    <definedName name="EQUIPMENT_AVDITEMP" localSheetId="14">#REF!</definedName>
    <definedName name="EQUIPMENT_AVDITEMP" localSheetId="15">#REF!</definedName>
    <definedName name="EQUIPMENT_AVDITEMP">#REF!</definedName>
    <definedName name="EQUIPMENT_AVERAGEUSE" localSheetId="14">#REF!</definedName>
    <definedName name="EQUIPMENT_AVERAGEUSE" localSheetId="15">#REF!</definedName>
    <definedName name="EQUIPMENT_AVERAGEUSE">#REF!</definedName>
    <definedName name="EQUIPMENT_BSFCEF1" localSheetId="14">#REF!</definedName>
    <definedName name="EQUIPMENT_BSFCEF1" localSheetId="15">#REF!</definedName>
    <definedName name="EQUIPMENT_BSFCEF1">#REF!</definedName>
    <definedName name="EQUIPMENT_BSFCEF10" localSheetId="14">#REF!</definedName>
    <definedName name="EQUIPMENT_BSFCEF10" localSheetId="15">#REF!</definedName>
    <definedName name="EQUIPMENT_BSFCEF10">#REF!</definedName>
    <definedName name="EQUIPMENT_BSFCEF2" localSheetId="14">#REF!</definedName>
    <definedName name="EQUIPMENT_BSFCEF2" localSheetId="15">#REF!</definedName>
    <definedName name="EQUIPMENT_BSFCEF2">#REF!</definedName>
    <definedName name="EQUIPMENT_BSFCEF3" localSheetId="14">#REF!</definedName>
    <definedName name="EQUIPMENT_BSFCEF3" localSheetId="15">#REF!</definedName>
    <definedName name="EQUIPMENT_BSFCEF3">#REF!</definedName>
    <definedName name="EQUIPMENT_BSFCEF4" localSheetId="14">#REF!</definedName>
    <definedName name="EQUIPMENT_BSFCEF4" localSheetId="15">#REF!</definedName>
    <definedName name="EQUIPMENT_BSFCEF4">#REF!</definedName>
    <definedName name="EQUIPMENT_BSFCEF5" localSheetId="14">#REF!</definedName>
    <definedName name="EQUIPMENT_BSFCEF5" localSheetId="15">#REF!</definedName>
    <definedName name="EQUIPMENT_BSFCEF5">#REF!</definedName>
    <definedName name="EQUIPMENT_BSFCEF6" localSheetId="14">#REF!</definedName>
    <definedName name="EQUIPMENT_BSFCEF6" localSheetId="15">#REF!</definedName>
    <definedName name="EQUIPMENT_BSFCEF6">#REF!</definedName>
    <definedName name="EQUIPMENT_BSFCEF7" localSheetId="14">#REF!</definedName>
    <definedName name="EQUIPMENT_BSFCEF7" localSheetId="15">#REF!</definedName>
    <definedName name="EQUIPMENT_BSFCEF7">#REF!</definedName>
    <definedName name="EQUIPMENT_BSFCEF8" localSheetId="14">#REF!</definedName>
    <definedName name="EQUIPMENT_BSFCEF8" localSheetId="15">#REF!</definedName>
    <definedName name="EQUIPMENT_BSFCEF8">#REF!</definedName>
    <definedName name="EQUIPMENT_BSFCEF9" localSheetId="14">#REF!</definedName>
    <definedName name="EQUIPMENT_BSFCEF9" localSheetId="15">#REF!</definedName>
    <definedName name="EQUIPMENT_BSFCEF9">#REF!</definedName>
    <definedName name="EQUIPMENT_CO" localSheetId="14">#REF!</definedName>
    <definedName name="EQUIPMENT_CO" localSheetId="15">#REF!</definedName>
    <definedName name="EQUIPMENT_CO">#REF!</definedName>
    <definedName name="EQUIPMENT_CO2" localSheetId="14">#REF!</definedName>
    <definedName name="EQUIPMENT_CO2" localSheetId="15">#REF!</definedName>
    <definedName name="EQUIPMENT_CO2">#REF!</definedName>
    <definedName name="EQUIPMENT_CODETA1" localSheetId="14">#REF!</definedName>
    <definedName name="EQUIPMENT_CODETA1" localSheetId="15">#REF!</definedName>
    <definedName name="EQUIPMENT_CODETA1">#REF!</definedName>
    <definedName name="EQUIPMENT_CODETA10" localSheetId="14">#REF!</definedName>
    <definedName name="EQUIPMENT_CODETA10" localSheetId="15">#REF!</definedName>
    <definedName name="EQUIPMENT_CODETA10">#REF!</definedName>
    <definedName name="EQUIPMENT_CODETA2" localSheetId="14">#REF!</definedName>
    <definedName name="EQUIPMENT_CODETA2" localSheetId="15">#REF!</definedName>
    <definedName name="EQUIPMENT_CODETA2">#REF!</definedName>
    <definedName name="EQUIPMENT_CODETA3" localSheetId="14">#REF!</definedName>
    <definedName name="EQUIPMENT_CODETA3" localSheetId="15">#REF!</definedName>
    <definedName name="EQUIPMENT_CODETA3">#REF!</definedName>
    <definedName name="EQUIPMENT_CODETA4" localSheetId="14">#REF!</definedName>
    <definedName name="EQUIPMENT_CODETA4" localSheetId="15">#REF!</definedName>
    <definedName name="EQUIPMENT_CODETA4">#REF!</definedName>
    <definedName name="EQUIPMENT_CODETA5" localSheetId="14">#REF!</definedName>
    <definedName name="EQUIPMENT_CODETA5" localSheetId="15">#REF!</definedName>
    <definedName name="EQUIPMENT_CODETA5">#REF!</definedName>
    <definedName name="EQUIPMENT_CODETA6" localSheetId="14">#REF!</definedName>
    <definedName name="EQUIPMENT_CODETA6" localSheetId="15">#REF!</definedName>
    <definedName name="EQUIPMENT_CODETA6">#REF!</definedName>
    <definedName name="EQUIPMENT_CODETA7" localSheetId="14">#REF!</definedName>
    <definedName name="EQUIPMENT_CODETA7" localSheetId="15">#REF!</definedName>
    <definedName name="EQUIPMENT_CODETA7">#REF!</definedName>
    <definedName name="EQUIPMENT_CODETA8" localSheetId="14">#REF!</definedName>
    <definedName name="EQUIPMENT_CODETA8" localSheetId="15">#REF!</definedName>
    <definedName name="EQUIPMENT_CODETA8">#REF!</definedName>
    <definedName name="EQUIPMENT_CODETA9" localSheetId="14">#REF!</definedName>
    <definedName name="EQUIPMENT_CODETA9" localSheetId="15">#REF!</definedName>
    <definedName name="EQUIPMENT_CODETA9">#REF!</definedName>
    <definedName name="EQUIPMENT_CODETB1" localSheetId="14">#REF!</definedName>
    <definedName name="EQUIPMENT_CODETB1" localSheetId="15">#REF!</definedName>
    <definedName name="EQUIPMENT_CODETB1">#REF!</definedName>
    <definedName name="EQUIPMENT_CODETB10" localSheetId="14">#REF!</definedName>
    <definedName name="EQUIPMENT_CODETB10" localSheetId="15">#REF!</definedName>
    <definedName name="EQUIPMENT_CODETB10">#REF!</definedName>
    <definedName name="EQUIPMENT_CODETB2" localSheetId="14">#REF!</definedName>
    <definedName name="EQUIPMENT_CODETB2" localSheetId="15">#REF!</definedName>
    <definedName name="EQUIPMENT_CODETB2">#REF!</definedName>
    <definedName name="EQUIPMENT_CODETB3" localSheetId="14">#REF!</definedName>
    <definedName name="EQUIPMENT_CODETB3" localSheetId="15">#REF!</definedName>
    <definedName name="EQUIPMENT_CODETB3">#REF!</definedName>
    <definedName name="EQUIPMENT_CODETB4" localSheetId="14">#REF!</definedName>
    <definedName name="EQUIPMENT_CODETB4" localSheetId="15">#REF!</definedName>
    <definedName name="EQUIPMENT_CODETB4">#REF!</definedName>
    <definedName name="EQUIPMENT_CODETB5" localSheetId="14">#REF!</definedName>
    <definedName name="EQUIPMENT_CODETB5" localSheetId="15">#REF!</definedName>
    <definedName name="EQUIPMENT_CODETB5">#REF!</definedName>
    <definedName name="EQUIPMENT_CODETB6" localSheetId="14">#REF!</definedName>
    <definedName name="EQUIPMENT_CODETB6" localSheetId="15">#REF!</definedName>
    <definedName name="EQUIPMENT_CODETB6">#REF!</definedName>
    <definedName name="EQUIPMENT_CODETB7" localSheetId="14">#REF!</definedName>
    <definedName name="EQUIPMENT_CODETB7" localSheetId="15">#REF!</definedName>
    <definedName name="EQUIPMENT_CODETB7">#REF!</definedName>
    <definedName name="EQUIPMENT_CODETB8" localSheetId="14">#REF!</definedName>
    <definedName name="EQUIPMENT_CODETB8" localSheetId="15">#REF!</definedName>
    <definedName name="EQUIPMENT_CODETB8">#REF!</definedName>
    <definedName name="EQUIPMENT_CODETB9" localSheetId="14">#REF!</definedName>
    <definedName name="EQUIPMENT_CODETB9" localSheetId="15">#REF!</definedName>
    <definedName name="EQUIPMENT_CODETB9">#REF!</definedName>
    <definedName name="EQUIPMENT_CODETCAP1" localSheetId="14">#REF!</definedName>
    <definedName name="EQUIPMENT_CODETCAP1" localSheetId="15">#REF!</definedName>
    <definedName name="EQUIPMENT_CODETCAP1">#REF!</definedName>
    <definedName name="EQUIPMENT_CODETCAP10" localSheetId="14">#REF!</definedName>
    <definedName name="EQUIPMENT_CODETCAP10" localSheetId="15">#REF!</definedName>
    <definedName name="EQUIPMENT_CODETCAP10">#REF!</definedName>
    <definedName name="EQUIPMENT_CODETCAP2" localSheetId="14">#REF!</definedName>
    <definedName name="EQUIPMENT_CODETCAP2" localSheetId="15">#REF!</definedName>
    <definedName name="EQUIPMENT_CODETCAP2">#REF!</definedName>
    <definedName name="EQUIPMENT_CODETCAP3" localSheetId="14">#REF!</definedName>
    <definedName name="EQUIPMENT_CODETCAP3" localSheetId="15">#REF!</definedName>
    <definedName name="EQUIPMENT_CODETCAP3">#REF!</definedName>
    <definedName name="EQUIPMENT_CODETCAP4" localSheetId="14">#REF!</definedName>
    <definedName name="EQUIPMENT_CODETCAP4" localSheetId="15">#REF!</definedName>
    <definedName name="EQUIPMENT_CODETCAP4">#REF!</definedName>
    <definedName name="EQUIPMENT_CODETCAP5" localSheetId="14">#REF!</definedName>
    <definedName name="EQUIPMENT_CODETCAP5" localSheetId="15">#REF!</definedName>
    <definedName name="EQUIPMENT_CODETCAP5">#REF!</definedName>
    <definedName name="EQUIPMENT_CODETCAP6" localSheetId="14">#REF!</definedName>
    <definedName name="EQUIPMENT_CODETCAP6" localSheetId="15">#REF!</definedName>
    <definedName name="EQUIPMENT_CODETCAP6">#REF!</definedName>
    <definedName name="EQUIPMENT_CODETCAP7" localSheetId="14">#REF!</definedName>
    <definedName name="EQUIPMENT_CODETCAP7" localSheetId="15">#REF!</definedName>
    <definedName name="EQUIPMENT_CODETCAP7">#REF!</definedName>
    <definedName name="EQUIPMENT_CODETCAP8" localSheetId="14">#REF!</definedName>
    <definedName name="EQUIPMENT_CODETCAP8" localSheetId="15">#REF!</definedName>
    <definedName name="EQUIPMENT_CODETCAP8">#REF!</definedName>
    <definedName name="EQUIPMENT_CODETCAP9" localSheetId="14">#REF!</definedName>
    <definedName name="EQUIPMENT_CODETCAP9" localSheetId="15">#REF!</definedName>
    <definedName name="EQUIPMENT_CODETCAP9">#REF!</definedName>
    <definedName name="EQUIPMENT_CODF1" localSheetId="14">#REF!</definedName>
    <definedName name="EQUIPMENT_CODF1" localSheetId="15">#REF!</definedName>
    <definedName name="EQUIPMENT_CODF1">#REF!</definedName>
    <definedName name="EQUIPMENT_CODF10" localSheetId="14">#REF!</definedName>
    <definedName name="EQUIPMENT_CODF10" localSheetId="15">#REF!</definedName>
    <definedName name="EQUIPMENT_CODF10">#REF!</definedName>
    <definedName name="EQUIPMENT_CODF2" localSheetId="14">#REF!</definedName>
    <definedName name="EQUIPMENT_CODF2" localSheetId="15">#REF!</definedName>
    <definedName name="EQUIPMENT_CODF2">#REF!</definedName>
    <definedName name="EQUIPMENT_CODF3" localSheetId="14">#REF!</definedName>
    <definedName name="EQUIPMENT_CODF3" localSheetId="15">#REF!</definedName>
    <definedName name="EQUIPMENT_CODF3">#REF!</definedName>
    <definedName name="EQUIPMENT_CODF4" localSheetId="14">#REF!</definedName>
    <definedName name="EQUIPMENT_CODF4" localSheetId="15">#REF!</definedName>
    <definedName name="EQUIPMENT_CODF4">#REF!</definedName>
    <definedName name="EQUIPMENT_CODF5" localSheetId="14">#REF!</definedName>
    <definedName name="EQUIPMENT_CODF5" localSheetId="15">#REF!</definedName>
    <definedName name="EQUIPMENT_CODF5">#REF!</definedName>
    <definedName name="EQUIPMENT_CODF6" localSheetId="14">#REF!</definedName>
    <definedName name="EQUIPMENT_CODF6" localSheetId="15">#REF!</definedName>
    <definedName name="EQUIPMENT_CODF6">#REF!</definedName>
    <definedName name="EQUIPMENT_CODF7" localSheetId="14">#REF!</definedName>
    <definedName name="EQUIPMENT_CODF7" localSheetId="15">#REF!</definedName>
    <definedName name="EQUIPMENT_CODF7">#REF!</definedName>
    <definedName name="EQUIPMENT_CODF8" localSheetId="14">#REF!</definedName>
    <definedName name="EQUIPMENT_CODF8" localSheetId="15">#REF!</definedName>
    <definedName name="EQUIPMENT_CODF8">#REF!</definedName>
    <definedName name="EQUIPMENT_CODF9" localSheetId="14">#REF!</definedName>
    <definedName name="EQUIPMENT_CODF9" localSheetId="15">#REF!</definedName>
    <definedName name="EQUIPMENT_CODF9">#REF!</definedName>
    <definedName name="EQUIPMENT_COTCF" localSheetId="14">#REF!</definedName>
    <definedName name="EQUIPMENT_COTCF" localSheetId="15">#REF!</definedName>
    <definedName name="EQUIPMENT_COTCF">#REF!</definedName>
    <definedName name="EQUIPMENT_CRANKCASEMULT1" localSheetId="14">#REF!</definedName>
    <definedName name="EQUIPMENT_CRANKCASEMULT1" localSheetId="15">#REF!</definedName>
    <definedName name="EQUIPMENT_CRANKCASEMULT1">#REF!</definedName>
    <definedName name="EQUIPMENT_CRANKCASEMULT10" localSheetId="14">#REF!</definedName>
    <definedName name="EQUIPMENT_CRANKCASEMULT10" localSheetId="15">#REF!</definedName>
    <definedName name="EQUIPMENT_CRANKCASEMULT10">#REF!</definedName>
    <definedName name="EQUIPMENT_CRANKCASEMULT2" localSheetId="14">#REF!</definedName>
    <definedName name="EQUIPMENT_CRANKCASEMULT2" localSheetId="15">#REF!</definedName>
    <definedName name="EQUIPMENT_CRANKCASEMULT2">#REF!</definedName>
    <definedName name="EQUIPMENT_CRANKCASEMULT3" localSheetId="14">#REF!</definedName>
    <definedName name="EQUIPMENT_CRANKCASEMULT3" localSheetId="15">#REF!</definedName>
    <definedName name="EQUIPMENT_CRANKCASEMULT3">#REF!</definedName>
    <definedName name="EQUIPMENT_CRANKCASEMULT4" localSheetId="14">#REF!</definedName>
    <definedName name="EQUIPMENT_CRANKCASEMULT4" localSheetId="15">#REF!</definedName>
    <definedName name="EQUIPMENT_CRANKCASEMULT4">#REF!</definedName>
    <definedName name="EQUIPMENT_CRANKCASEMULT5" localSheetId="14">#REF!</definedName>
    <definedName name="EQUIPMENT_CRANKCASEMULT5" localSheetId="15">#REF!</definedName>
    <definedName name="EQUIPMENT_CRANKCASEMULT5">#REF!</definedName>
    <definedName name="EQUIPMENT_CRANKCASEMULT6" localSheetId="14">#REF!</definedName>
    <definedName name="EQUIPMENT_CRANKCASEMULT6" localSheetId="15">#REF!</definedName>
    <definedName name="EQUIPMENT_CRANKCASEMULT6">#REF!</definedName>
    <definedName name="EQUIPMENT_CRANKCASEMULT7" localSheetId="14">#REF!</definedName>
    <definedName name="EQUIPMENT_CRANKCASEMULT7" localSheetId="15">#REF!</definedName>
    <definedName name="EQUIPMENT_CRANKCASEMULT7">#REF!</definedName>
    <definedName name="EQUIPMENT_CRANKCASEMULT8" localSheetId="14">#REF!</definedName>
    <definedName name="EQUIPMENT_CRANKCASEMULT8" localSheetId="15">#REF!</definedName>
    <definedName name="EQUIPMENT_CRANKCASEMULT8">#REF!</definedName>
    <definedName name="EQUIPMENT_CRANKCASEMULT9" localSheetId="14">#REF!</definedName>
    <definedName name="EQUIPMENT_CRANKCASEMULT9" localSheetId="15">#REF!</definedName>
    <definedName name="EQUIPMENT_CRANKCASEMULT9">#REF!</definedName>
    <definedName name="EQUIPMENT_CRANKCASETHC" localSheetId="14">#REF!</definedName>
    <definedName name="EQUIPMENT_CRANKCASETHC" localSheetId="15">#REF!</definedName>
    <definedName name="EQUIPMENT_CRANKCASETHC">#REF!</definedName>
    <definedName name="EQUIPMENT_CRANKTHCFACTOR1" localSheetId="14">#REF!</definedName>
    <definedName name="EQUIPMENT_CRANKTHCFACTOR1" localSheetId="15">#REF!</definedName>
    <definedName name="EQUIPMENT_CRANKTHCFACTOR1">#REF!</definedName>
    <definedName name="EQUIPMENT_CRANKTHCFACTOR10" localSheetId="14">#REF!</definedName>
    <definedName name="EQUIPMENT_CRANKTHCFACTOR10" localSheetId="15">#REF!</definedName>
    <definedName name="EQUIPMENT_CRANKTHCFACTOR10">#REF!</definedName>
    <definedName name="EQUIPMENT_CRANKTHCFACTOR2" localSheetId="14">#REF!</definedName>
    <definedName name="EQUIPMENT_CRANKTHCFACTOR2" localSheetId="15">#REF!</definedName>
    <definedName name="EQUIPMENT_CRANKTHCFACTOR2">#REF!</definedName>
    <definedName name="EQUIPMENT_CRANKTHCFACTOR3" localSheetId="14">#REF!</definedName>
    <definedName name="EQUIPMENT_CRANKTHCFACTOR3" localSheetId="15">#REF!</definedName>
    <definedName name="EQUIPMENT_CRANKTHCFACTOR3">#REF!</definedName>
    <definedName name="EQUIPMENT_CRANKTHCFACTOR4" localSheetId="14">#REF!</definedName>
    <definedName name="EQUIPMENT_CRANKTHCFACTOR4" localSheetId="15">#REF!</definedName>
    <definedName name="EQUIPMENT_CRANKTHCFACTOR4">#REF!</definedName>
    <definedName name="EQUIPMENT_CRANKTHCFACTOR5" localSheetId="14">#REF!</definedName>
    <definedName name="EQUIPMENT_CRANKTHCFACTOR5" localSheetId="15">#REF!</definedName>
    <definedName name="EQUIPMENT_CRANKTHCFACTOR5">#REF!</definedName>
    <definedName name="EQUIPMENT_CRANKTHCFACTOR6" localSheetId="14">#REF!</definedName>
    <definedName name="EQUIPMENT_CRANKTHCFACTOR6" localSheetId="15">#REF!</definedName>
    <definedName name="EQUIPMENT_CRANKTHCFACTOR6">#REF!</definedName>
    <definedName name="EQUIPMENT_CRANKTHCFACTOR7" localSheetId="14">#REF!</definedName>
    <definedName name="EQUIPMENT_CRANKTHCFACTOR7" localSheetId="15">#REF!</definedName>
    <definedName name="EQUIPMENT_CRANKTHCFACTOR7">#REF!</definedName>
    <definedName name="EQUIPMENT_CRANKTHCFACTOR8" localSheetId="14">#REF!</definedName>
    <definedName name="EQUIPMENT_CRANKTHCFACTOR8" localSheetId="15">#REF!</definedName>
    <definedName name="EQUIPMENT_CRANKTHCFACTOR8">#REF!</definedName>
    <definedName name="EQUIPMENT_CRANKTHCFACTOR9" localSheetId="14">#REF!</definedName>
    <definedName name="EQUIPMENT_CRANKTHCFACTOR9" localSheetId="15">#REF!</definedName>
    <definedName name="EQUIPMENT_CRANKTHCFACTOR9">#REF!</definedName>
    <definedName name="EQUIPMENT_CURRENTYEAR" localSheetId="14">#REF!</definedName>
    <definedName name="EQUIPMENT_CURRENTYEAR" localSheetId="15">#REF!</definedName>
    <definedName name="EQUIPMENT_CURRENTYEAR">#REF!</definedName>
    <definedName name="EQUIPMENT_DESCRIPTION" localSheetId="14">#REF!</definedName>
    <definedName name="EQUIPMENT_DESCRIPTION" localSheetId="15">#REF!</definedName>
    <definedName name="EQUIPMENT_DESCRIPTION">#REF!</definedName>
    <definedName name="EQUIPMENT_DIESELREFUEL" localSheetId="14">#REF!</definedName>
    <definedName name="EQUIPMENT_DIESELREFUEL" localSheetId="15">#REF!</definedName>
    <definedName name="EQUIPMENT_DIESELREFUEL">#REF!</definedName>
    <definedName name="EQUIPMENT_DISPLACEMENTTHC" localSheetId="14">#REF!</definedName>
    <definedName name="EQUIPMENT_DISPLACEMENTTHC" localSheetId="15">#REF!</definedName>
    <definedName name="EQUIPMENT_DISPLACEMENTTHC">#REF!</definedName>
    <definedName name="EQUIPMENT_DIURNALCORRECTION" localSheetId="14">#REF!</definedName>
    <definedName name="EQUIPMENT_DIURNALCORRECTION" localSheetId="15">#REF!</definedName>
    <definedName name="EQUIPMENT_DIURNALCORRECTION">#REF!</definedName>
    <definedName name="EQUIPMENT_DIURNALEF1" localSheetId="14">#REF!</definedName>
    <definedName name="EQUIPMENT_DIURNALEF1" localSheetId="15">#REF!</definedName>
    <definedName name="EQUIPMENT_DIURNALEF1">#REF!</definedName>
    <definedName name="EQUIPMENT_DIURNALEF2" localSheetId="14">#REF!</definedName>
    <definedName name="EQUIPMENT_DIURNALEF2" localSheetId="15">#REF!</definedName>
    <definedName name="EQUIPMENT_DIURNALEF2">#REF!</definedName>
    <definedName name="EQUIPMENT_DIURNALEF3" localSheetId="14">#REF!</definedName>
    <definedName name="EQUIPMENT_DIURNALEF3" localSheetId="15">#REF!</definedName>
    <definedName name="EQUIPMENT_DIURNALEF3">#REF!</definedName>
    <definedName name="EQUIPMENT_DIURNALEF4" localSheetId="14">#REF!</definedName>
    <definedName name="EQUIPMENT_DIURNALEF4" localSheetId="15">#REF!</definedName>
    <definedName name="EQUIPMENT_DIURNALEF4">#REF!</definedName>
    <definedName name="EQUIPMENT_DIURNALEF5" localSheetId="14">#REF!</definedName>
    <definedName name="EQUIPMENT_DIURNALEF5" localSheetId="15">#REF!</definedName>
    <definedName name="EQUIPMENT_DIURNALEF5">#REF!</definedName>
    <definedName name="EQUIPMENT_DIURNALFRACTION1" localSheetId="14">#REF!</definedName>
    <definedName name="EQUIPMENT_DIURNALFRACTION1" localSheetId="15">#REF!</definedName>
    <definedName name="EQUIPMENT_DIURNALFRACTION1">#REF!</definedName>
    <definedName name="EQUIPMENT_DIURNALFRACTION2" localSheetId="14">#REF!</definedName>
    <definedName name="EQUIPMENT_DIURNALFRACTION2" localSheetId="15">#REF!</definedName>
    <definedName name="EQUIPMENT_DIURNALFRACTION2">#REF!</definedName>
    <definedName name="EQUIPMENT_DIURNALFRACTION3" localSheetId="14">#REF!</definedName>
    <definedName name="EQUIPMENT_DIURNALFRACTION3" localSheetId="15">#REF!</definedName>
    <definedName name="EQUIPMENT_DIURNALFRACTION3">#REF!</definedName>
    <definedName name="EQUIPMENT_DIURNALFRACTION4" localSheetId="14">#REF!</definedName>
    <definedName name="EQUIPMENT_DIURNALFRACTION4" localSheetId="15">#REF!</definedName>
    <definedName name="EQUIPMENT_DIURNALFRACTION4">#REF!</definedName>
    <definedName name="EQUIPMENT_DIURNALFRACTION5" localSheetId="14">#REF!</definedName>
    <definedName name="EQUIPMENT_DIURNALFRACTION5" localSheetId="15">#REF!</definedName>
    <definedName name="EQUIPMENT_DIURNALFRACTION5">#REF!</definedName>
    <definedName name="EQUIPMENT_DIURNALTHC" localSheetId="14">#REF!</definedName>
    <definedName name="EQUIPMENT_DIURNALTHC" localSheetId="15">#REF!</definedName>
    <definedName name="EQUIPMENT_DIURNALTHC">#REF!</definedName>
    <definedName name="EQUIPMENT_DIURNALTHC1" localSheetId="14">#REF!</definedName>
    <definedName name="EQUIPMENT_DIURNALTHC1" localSheetId="15">#REF!</definedName>
    <definedName name="EQUIPMENT_DIURNALTHC1">#REF!</definedName>
    <definedName name="EQUIPMENT_DIURNALTHC2" localSheetId="14">#REF!</definedName>
    <definedName name="EQUIPMENT_DIURNALTHC2" localSheetId="15">#REF!</definedName>
    <definedName name="EQUIPMENT_DIURNALTHC2">#REF!</definedName>
    <definedName name="EQUIPMENT_DIURNALTHC3" localSheetId="14">#REF!</definedName>
    <definedName name="EQUIPMENT_DIURNALTHC3" localSheetId="15">#REF!</definedName>
    <definedName name="EQUIPMENT_DIURNALTHC3">#REF!</definedName>
    <definedName name="EQUIPMENT_DIURNALTHC4" localSheetId="14">#REF!</definedName>
    <definedName name="EQUIPMENT_DIURNALTHC4" localSheetId="15">#REF!</definedName>
    <definedName name="EQUIPMENT_DIURNALTHC4">#REF!</definedName>
    <definedName name="EQUIPMENT_DIURNALTHC5" localSheetId="14">#REF!</definedName>
    <definedName name="EQUIPMENT_DIURNALTHC5" localSheetId="15">#REF!</definedName>
    <definedName name="EQUIPMENT_DIURNALTHC5">#REF!</definedName>
    <definedName name="EQUIPMENT_E10ADJNONMETAL" localSheetId="14">#REF!</definedName>
    <definedName name="EQUIPMENT_E10ADJNONMETAL" localSheetId="15">#REF!</definedName>
    <definedName name="EQUIPMENT_E10ADJNONMETAL">#REF!</definedName>
    <definedName name="EQUIPMENT_E10ADJNRMHOSE" localSheetId="14">#REF!</definedName>
    <definedName name="EQUIPMENT_E10ADJNRMHOSE" localSheetId="15">#REF!</definedName>
    <definedName name="EQUIPMENT_E10ADJNRMHOSE">#REF!</definedName>
    <definedName name="EQUIPMENT_E10ADJRMFILLNECK" localSheetId="14">#REF!</definedName>
    <definedName name="EQUIPMENT_E10ADJRMFILLNECK" localSheetId="15">#REF!</definedName>
    <definedName name="EQUIPMENT_E10ADJRMFILLNECK">#REF!</definedName>
    <definedName name="EQUIPMENT_E10ADJRMSUPRET" localSheetId="14">#REF!</definedName>
    <definedName name="EQUIPMENT_E10ADJRMSUPRET" localSheetId="15">#REF!</definedName>
    <definedName name="EQUIPMENT_E10ADJRMSUPRET">#REF!</definedName>
    <definedName name="EQUIPMENT_E10ADJRMVENT" localSheetId="14">#REF!</definedName>
    <definedName name="EQUIPMENT_E10ADJRMVENT" localSheetId="15">#REF!</definedName>
    <definedName name="EQUIPMENT_E10ADJRMVENT">#REF!</definedName>
    <definedName name="EQUIPMENT_ETOHFRAC" localSheetId="14">#REF!</definedName>
    <definedName name="EQUIPMENT_ETOHFRAC" localSheetId="15">#REF!</definedName>
    <definedName name="EQUIPMENT_ETOHFRAC">#REF!</definedName>
    <definedName name="EQUIPMENT_EVAPTHC" localSheetId="14">#REF!</definedName>
    <definedName name="EQUIPMENT_EVAPTHC" localSheetId="15">#REF!</definedName>
    <definedName name="EQUIPMENT_EVAPTHC">#REF!</definedName>
    <definedName name="EQUIPMENT_EXCO2FACTOR1" localSheetId="14">#REF!</definedName>
    <definedName name="EQUIPMENT_EXCO2FACTOR1" localSheetId="15">#REF!</definedName>
    <definedName name="EQUIPMENT_EXCO2FACTOR1">#REF!</definedName>
    <definedName name="EQUIPMENT_EXCO2FACTOR10" localSheetId="14">#REF!</definedName>
    <definedName name="EQUIPMENT_EXCO2FACTOR10" localSheetId="15">#REF!</definedName>
    <definedName name="EQUIPMENT_EXCO2FACTOR10">#REF!</definedName>
    <definedName name="EQUIPMENT_EXCO2FACTOR2" localSheetId="14">#REF!</definedName>
    <definedName name="EQUIPMENT_EXCO2FACTOR2" localSheetId="15">#REF!</definedName>
    <definedName name="EQUIPMENT_EXCO2FACTOR2">#REF!</definedName>
    <definedName name="EQUIPMENT_EXCO2FACTOR3" localSheetId="14">#REF!</definedName>
    <definedName name="EQUIPMENT_EXCO2FACTOR3" localSheetId="15">#REF!</definedName>
    <definedName name="EQUIPMENT_EXCO2FACTOR3">#REF!</definedName>
    <definedName name="EQUIPMENT_EXCO2FACTOR4" localSheetId="14">#REF!</definedName>
    <definedName name="EQUIPMENT_EXCO2FACTOR4" localSheetId="15">#REF!</definedName>
    <definedName name="EQUIPMENT_EXCO2FACTOR4">#REF!</definedName>
    <definedName name="EQUIPMENT_EXCO2FACTOR5" localSheetId="14">#REF!</definedName>
    <definedName name="EQUIPMENT_EXCO2FACTOR5" localSheetId="15">#REF!</definedName>
    <definedName name="EQUIPMENT_EXCO2FACTOR5">#REF!</definedName>
    <definedName name="EQUIPMENT_EXCO2FACTOR6" localSheetId="14">#REF!</definedName>
    <definedName name="EQUIPMENT_EXCO2FACTOR6" localSheetId="15">#REF!</definedName>
    <definedName name="EQUIPMENT_EXCO2FACTOR6">#REF!</definedName>
    <definedName name="EQUIPMENT_EXCO2FACTOR7" localSheetId="14">#REF!</definedName>
    <definedName name="EQUIPMENT_EXCO2FACTOR7" localSheetId="15">#REF!</definedName>
    <definedName name="EQUIPMENT_EXCO2FACTOR7">#REF!</definedName>
    <definedName name="EQUIPMENT_EXCO2FACTOR8" localSheetId="14">#REF!</definedName>
    <definedName name="EQUIPMENT_EXCO2FACTOR8" localSheetId="15">#REF!</definedName>
    <definedName name="EQUIPMENT_EXCO2FACTOR8">#REF!</definedName>
    <definedName name="EQUIPMENT_EXCO2FACTOR9" localSheetId="14">#REF!</definedName>
    <definedName name="EQUIPMENT_EXCO2FACTOR9" localSheetId="15">#REF!</definedName>
    <definedName name="EQUIPMENT_EXCO2FACTOR9">#REF!</definedName>
    <definedName name="EQUIPMENT_EXCOADJUSTED1" localSheetId="14">#REF!</definedName>
    <definedName name="EQUIPMENT_EXCOADJUSTED1" localSheetId="15">#REF!</definedName>
    <definedName name="EQUIPMENT_EXCOADJUSTED1">#REF!</definedName>
    <definedName name="EQUIPMENT_EXCOADJUSTED10" localSheetId="14">#REF!</definedName>
    <definedName name="EQUIPMENT_EXCOADJUSTED10" localSheetId="15">#REF!</definedName>
    <definedName name="EQUIPMENT_EXCOADJUSTED10">#REF!</definedName>
    <definedName name="EQUIPMENT_EXCOADJUSTED2" localSheetId="14">#REF!</definedName>
    <definedName name="EQUIPMENT_EXCOADJUSTED2" localSheetId="15">#REF!</definedName>
    <definedName name="EQUIPMENT_EXCOADJUSTED2">#REF!</definedName>
    <definedName name="EQUIPMENT_EXCOADJUSTED3" localSheetId="14">#REF!</definedName>
    <definedName name="EQUIPMENT_EXCOADJUSTED3" localSheetId="15">#REF!</definedName>
    <definedName name="EQUIPMENT_EXCOADJUSTED3">#REF!</definedName>
    <definedName name="EQUIPMENT_EXCOADJUSTED4" localSheetId="14">#REF!</definedName>
    <definedName name="EQUIPMENT_EXCOADJUSTED4" localSheetId="15">#REF!</definedName>
    <definedName name="EQUIPMENT_EXCOADJUSTED4">#REF!</definedName>
    <definedName name="EQUIPMENT_EXCOADJUSTED5" localSheetId="14">#REF!</definedName>
    <definedName name="EQUIPMENT_EXCOADJUSTED5" localSheetId="15">#REF!</definedName>
    <definedName name="EQUIPMENT_EXCOADJUSTED5">#REF!</definedName>
    <definedName name="EQUIPMENT_EXCOADJUSTED6" localSheetId="14">#REF!</definedName>
    <definedName name="EQUIPMENT_EXCOADJUSTED6" localSheetId="15">#REF!</definedName>
    <definedName name="EQUIPMENT_EXCOADJUSTED6">#REF!</definedName>
    <definedName name="EQUIPMENT_EXCOADJUSTED7" localSheetId="14">#REF!</definedName>
    <definedName name="EQUIPMENT_EXCOADJUSTED7" localSheetId="15">#REF!</definedName>
    <definedName name="EQUIPMENT_EXCOADJUSTED7">#REF!</definedName>
    <definedName name="EQUIPMENT_EXCOADJUSTED8" localSheetId="14">#REF!</definedName>
    <definedName name="EQUIPMENT_EXCOADJUSTED8" localSheetId="15">#REF!</definedName>
    <definedName name="EQUIPMENT_EXCOADJUSTED8">#REF!</definedName>
    <definedName name="EQUIPMENT_EXCOADJUSTED9" localSheetId="14">#REF!</definedName>
    <definedName name="EQUIPMENT_EXCOADJUSTED9" localSheetId="15">#REF!</definedName>
    <definedName name="EQUIPMENT_EXCOADJUSTED9">#REF!</definedName>
    <definedName name="EQUIPMENT_EXHAUSTCO" localSheetId="14">#REF!</definedName>
    <definedName name="EQUIPMENT_EXHAUSTCO" localSheetId="15">#REF!</definedName>
    <definedName name="EQUIPMENT_EXHAUSTCO">#REF!</definedName>
    <definedName name="EQUIPMENT_EXHAUSTCO2" localSheetId="14">#REF!</definedName>
    <definedName name="EQUIPMENT_EXHAUSTCO2" localSheetId="15">#REF!</definedName>
    <definedName name="EQUIPMENT_EXHAUSTCO2">#REF!</definedName>
    <definedName name="EQUIPMENT_EXHAUSTNOX" localSheetId="14">#REF!</definedName>
    <definedName name="EQUIPMENT_EXHAUSTNOX" localSheetId="15">#REF!</definedName>
    <definedName name="EQUIPMENT_EXHAUSTNOX">#REF!</definedName>
    <definedName name="EQUIPMENT_EXHAUSTPM" localSheetId="14">#REF!</definedName>
    <definedName name="EQUIPMENT_EXHAUSTPM" localSheetId="15">#REF!</definedName>
    <definedName name="EQUIPMENT_EXHAUSTPM">#REF!</definedName>
    <definedName name="EQUIPMENT_EXHAUSTSULFUR" localSheetId="14">#REF!</definedName>
    <definedName name="EQUIPMENT_EXHAUSTSULFUR" localSheetId="15">#REF!</definedName>
    <definedName name="EQUIPMENT_EXHAUSTSULFUR">#REF!</definedName>
    <definedName name="EQUIPMENT_EXHAUSTTHC" localSheetId="14">#REF!</definedName>
    <definedName name="EQUIPMENT_EXHAUSTTHC" localSheetId="15">#REF!</definedName>
    <definedName name="EQUIPMENT_EXHAUSTTHC">#REF!</definedName>
    <definedName name="EQUIPMENT_EXHCOEF1" localSheetId="14">#REF!</definedName>
    <definedName name="EQUIPMENT_EXHCOEF1" localSheetId="15">#REF!</definedName>
    <definedName name="EQUIPMENT_EXHCOEF1">#REF!</definedName>
    <definedName name="EQUIPMENT_EXHCOEF10" localSheetId="14">#REF!</definedName>
    <definedName name="EQUIPMENT_EXHCOEF10" localSheetId="15">#REF!</definedName>
    <definedName name="EQUIPMENT_EXHCOEF10">#REF!</definedName>
    <definedName name="EQUIPMENT_EXHCOEF2" localSheetId="14">#REF!</definedName>
    <definedName name="EQUIPMENT_EXHCOEF2" localSheetId="15">#REF!</definedName>
    <definedName name="EQUIPMENT_EXHCOEF2">#REF!</definedName>
    <definedName name="EQUIPMENT_EXHCOEF3" localSheetId="14">#REF!</definedName>
    <definedName name="EQUIPMENT_EXHCOEF3" localSheetId="15">#REF!</definedName>
    <definedName name="EQUIPMENT_EXHCOEF3">#REF!</definedName>
    <definedName name="EQUIPMENT_EXHCOEF4" localSheetId="14">#REF!</definedName>
    <definedName name="EQUIPMENT_EXHCOEF4" localSheetId="15">#REF!</definedName>
    <definedName name="EQUIPMENT_EXHCOEF4">#REF!</definedName>
    <definedName name="EQUIPMENT_EXHCOEF5" localSheetId="14">#REF!</definedName>
    <definedName name="EQUIPMENT_EXHCOEF5" localSheetId="15">#REF!</definedName>
    <definedName name="EQUIPMENT_EXHCOEF5">#REF!</definedName>
    <definedName name="EQUIPMENT_EXHCOEF6" localSheetId="14">#REF!</definedName>
    <definedName name="EQUIPMENT_EXHCOEF6" localSheetId="15">#REF!</definedName>
    <definedName name="EQUIPMENT_EXHCOEF6">#REF!</definedName>
    <definedName name="EQUIPMENT_EXHCOEF7" localSheetId="14">#REF!</definedName>
    <definedName name="EQUIPMENT_EXHCOEF7" localSheetId="15">#REF!</definedName>
    <definedName name="EQUIPMENT_EXHCOEF7">#REF!</definedName>
    <definedName name="EQUIPMENT_EXHCOEF8" localSheetId="14">#REF!</definedName>
    <definedName name="EQUIPMENT_EXHCOEF8" localSheetId="15">#REF!</definedName>
    <definedName name="EQUIPMENT_EXHCOEF8">#REF!</definedName>
    <definedName name="EQUIPMENT_EXHCOEF9" localSheetId="14">#REF!</definedName>
    <definedName name="EQUIPMENT_EXHCOEF9" localSheetId="15">#REF!</definedName>
    <definedName name="EQUIPMENT_EXHCOEF9">#REF!</definedName>
    <definedName name="EQUIPMENT_EXHNOXEF1" localSheetId="14">#REF!</definedName>
    <definedName name="EQUIPMENT_EXHNOXEF1" localSheetId="15">#REF!</definedName>
    <definedName name="EQUIPMENT_EXHNOXEF1">#REF!</definedName>
    <definedName name="EQUIPMENT_EXHNOXEF10" localSheetId="14">#REF!</definedName>
    <definedName name="EQUIPMENT_EXHNOXEF10" localSheetId="15">#REF!</definedName>
    <definedName name="EQUIPMENT_EXHNOXEF10">#REF!</definedName>
    <definedName name="EQUIPMENT_EXHNOXEF2" localSheetId="14">#REF!</definedName>
    <definedName name="EQUIPMENT_EXHNOXEF2" localSheetId="15">#REF!</definedName>
    <definedName name="EQUIPMENT_EXHNOXEF2">#REF!</definedName>
    <definedName name="EQUIPMENT_EXHNOXEF3" localSheetId="14">#REF!</definedName>
    <definedName name="EQUIPMENT_EXHNOXEF3" localSheetId="15">#REF!</definedName>
    <definedName name="EQUIPMENT_EXHNOXEF3">#REF!</definedName>
    <definedName name="EQUIPMENT_EXHNOXEF4" localSheetId="14">#REF!</definedName>
    <definedName name="EQUIPMENT_EXHNOXEF4" localSheetId="15">#REF!</definedName>
    <definedName name="EQUIPMENT_EXHNOXEF4">#REF!</definedName>
    <definedName name="EQUIPMENT_EXHNOXEF5" localSheetId="14">#REF!</definedName>
    <definedName name="EQUIPMENT_EXHNOXEF5" localSheetId="15">#REF!</definedName>
    <definedName name="EQUIPMENT_EXHNOXEF5">#REF!</definedName>
    <definedName name="EQUIPMENT_EXHNOXEF6" localSheetId="14">#REF!</definedName>
    <definedName name="EQUIPMENT_EXHNOXEF6" localSheetId="15">#REF!</definedName>
    <definedName name="EQUIPMENT_EXHNOXEF6">#REF!</definedName>
    <definedName name="EQUIPMENT_EXHNOXEF7" localSheetId="14">#REF!</definedName>
    <definedName name="EQUIPMENT_EXHNOXEF7" localSheetId="15">#REF!</definedName>
    <definedName name="EQUIPMENT_EXHNOXEF7">#REF!</definedName>
    <definedName name="EQUIPMENT_EXHNOXEF8" localSheetId="14">#REF!</definedName>
    <definedName name="EQUIPMENT_EXHNOXEF8" localSheetId="15">#REF!</definedName>
    <definedName name="EQUIPMENT_EXHNOXEF8">#REF!</definedName>
    <definedName name="EQUIPMENT_EXHNOXEF9" localSheetId="14">#REF!</definedName>
    <definedName name="EQUIPMENT_EXHNOXEF9" localSheetId="15">#REF!</definedName>
    <definedName name="EQUIPMENT_EXHNOXEF9">#REF!</definedName>
    <definedName name="EQUIPMENT_EXHPMEF1" localSheetId="14">#REF!</definedName>
    <definedName name="EQUIPMENT_EXHPMEF1" localSheetId="15">#REF!</definedName>
    <definedName name="EQUIPMENT_EXHPMEF1">#REF!</definedName>
    <definedName name="EQUIPMENT_EXHPMEF10" localSheetId="14">#REF!</definedName>
    <definedName name="EQUIPMENT_EXHPMEF10" localSheetId="15">#REF!</definedName>
    <definedName name="EQUIPMENT_EXHPMEF10">#REF!</definedName>
    <definedName name="EQUIPMENT_EXHPMEF2" localSheetId="14">#REF!</definedName>
    <definedName name="EQUIPMENT_EXHPMEF2" localSheetId="15">#REF!</definedName>
    <definedName name="EQUIPMENT_EXHPMEF2">#REF!</definedName>
    <definedName name="EQUIPMENT_EXHPMEF3" localSheetId="14">#REF!</definedName>
    <definedName name="EQUIPMENT_EXHPMEF3" localSheetId="15">#REF!</definedName>
    <definedName name="EQUIPMENT_EXHPMEF3">#REF!</definedName>
    <definedName name="EQUIPMENT_EXHPMEF4" localSheetId="14">#REF!</definedName>
    <definedName name="EQUIPMENT_EXHPMEF4" localSheetId="15">#REF!</definedName>
    <definedName name="EQUIPMENT_EXHPMEF4">#REF!</definedName>
    <definedName name="EQUIPMENT_EXHPMEF5" localSheetId="14">#REF!</definedName>
    <definedName name="EQUIPMENT_EXHPMEF5" localSheetId="15">#REF!</definedName>
    <definedName name="EQUIPMENT_EXHPMEF5">#REF!</definedName>
    <definedName name="EQUIPMENT_EXHPMEF6" localSheetId="14">#REF!</definedName>
    <definedName name="EQUIPMENT_EXHPMEF6" localSheetId="15">#REF!</definedName>
    <definedName name="EQUIPMENT_EXHPMEF6">#REF!</definedName>
    <definedName name="EQUIPMENT_EXHPMEF7" localSheetId="14">#REF!</definedName>
    <definedName name="EQUIPMENT_EXHPMEF7" localSheetId="15">#REF!</definedName>
    <definedName name="EQUIPMENT_EXHPMEF7">#REF!</definedName>
    <definedName name="EQUIPMENT_EXHPMEF8" localSheetId="14">#REF!</definedName>
    <definedName name="EQUIPMENT_EXHPMEF8" localSheetId="15">#REF!</definedName>
    <definedName name="EQUIPMENT_EXHPMEF8">#REF!</definedName>
    <definedName name="EQUIPMENT_EXHPMEF9" localSheetId="14">#REF!</definedName>
    <definedName name="EQUIPMENT_EXHPMEF9" localSheetId="15">#REF!</definedName>
    <definedName name="EQUIPMENT_EXHPMEF9">#REF!</definedName>
    <definedName name="EQUIPMENT_EXHTHCEF1" localSheetId="14">#REF!</definedName>
    <definedName name="EQUIPMENT_EXHTHCEF1" localSheetId="15">#REF!</definedName>
    <definedName name="EQUIPMENT_EXHTHCEF1">#REF!</definedName>
    <definedName name="EQUIPMENT_EXHTHCEF10" localSheetId="14">#REF!</definedName>
    <definedName name="EQUIPMENT_EXHTHCEF10" localSheetId="15">#REF!</definedName>
    <definedName name="EQUIPMENT_EXHTHCEF10">#REF!</definedName>
    <definedName name="EQUIPMENT_EXHTHCEF2" localSheetId="14">#REF!</definedName>
    <definedName name="EQUIPMENT_EXHTHCEF2" localSheetId="15">#REF!</definedName>
    <definedName name="EQUIPMENT_EXHTHCEF2">#REF!</definedName>
    <definedName name="EQUIPMENT_EXHTHCEF3" localSheetId="14">#REF!</definedName>
    <definedName name="EQUIPMENT_EXHTHCEF3" localSheetId="15">#REF!</definedName>
    <definedName name="EQUIPMENT_EXHTHCEF3">#REF!</definedName>
    <definedName name="EQUIPMENT_EXHTHCEF4" localSheetId="14">#REF!</definedName>
    <definedName name="EQUIPMENT_EXHTHCEF4" localSheetId="15">#REF!</definedName>
    <definedName name="EQUIPMENT_EXHTHCEF4">#REF!</definedName>
    <definedName name="EQUIPMENT_EXHTHCEF5" localSheetId="14">#REF!</definedName>
    <definedName name="EQUIPMENT_EXHTHCEF5" localSheetId="15">#REF!</definedName>
    <definedName name="EQUIPMENT_EXHTHCEF5">#REF!</definedName>
    <definedName name="EQUIPMENT_EXHTHCEF6" localSheetId="14">#REF!</definedName>
    <definedName name="EQUIPMENT_EXHTHCEF6" localSheetId="15">#REF!</definedName>
    <definedName name="EQUIPMENT_EXHTHCEF6">#REF!</definedName>
    <definedName name="EQUIPMENT_EXHTHCEF7" localSheetId="14">#REF!</definedName>
    <definedName name="EQUIPMENT_EXHTHCEF7" localSheetId="15">#REF!</definedName>
    <definedName name="EQUIPMENT_EXHTHCEF7">#REF!</definedName>
    <definedName name="EQUIPMENT_EXHTHCEF8" localSheetId="14">#REF!</definedName>
    <definedName name="EQUIPMENT_EXHTHCEF8" localSheetId="15">#REF!</definedName>
    <definedName name="EQUIPMENT_EXHTHCEF8">#REF!</definedName>
    <definedName name="EQUIPMENT_EXHTHCEF9" localSheetId="14">#REF!</definedName>
    <definedName name="EQUIPMENT_EXHTHCEF9" localSheetId="15">#REF!</definedName>
    <definedName name="EQUIPMENT_EXHTHCEF9">#REF!</definedName>
    <definedName name="EQUIPMENT_EXHTT10FRACTION" localSheetId="14">#REF!</definedName>
    <definedName name="EQUIPMENT_EXHTT10FRACTION" localSheetId="15">#REF!</definedName>
    <definedName name="EQUIPMENT_EXHTT10FRACTION">#REF!</definedName>
    <definedName name="EQUIPMENT_EXHTT1FRACTION" localSheetId="14">#REF!</definedName>
    <definedName name="EQUIPMENT_EXHTT1FRACTION" localSheetId="15">#REF!</definedName>
    <definedName name="EQUIPMENT_EXHTT1FRACTION">#REF!</definedName>
    <definedName name="EQUIPMENT_EXHTT2FRACTION" localSheetId="14">#REF!</definedName>
    <definedName name="EQUIPMENT_EXHTT2FRACTION" localSheetId="15">#REF!</definedName>
    <definedName name="EQUIPMENT_EXHTT2FRACTION">#REF!</definedName>
    <definedName name="EQUIPMENT_EXHTT3FRACTION" localSheetId="14">#REF!</definedName>
    <definedName name="EQUIPMENT_EXHTT3FRACTION" localSheetId="15">#REF!</definedName>
    <definedName name="EQUIPMENT_EXHTT3FRACTION">#REF!</definedName>
    <definedName name="EQUIPMENT_EXHTT4FRACTION" localSheetId="14">#REF!</definedName>
    <definedName name="EQUIPMENT_EXHTT4FRACTION" localSheetId="15">#REF!</definedName>
    <definedName name="EQUIPMENT_EXHTT4FRACTION">#REF!</definedName>
    <definedName name="EQUIPMENT_EXHTT5FRACTION" localSheetId="14">#REF!</definedName>
    <definedName name="EQUIPMENT_EXHTT5FRACTION" localSheetId="15">#REF!</definedName>
    <definedName name="EQUIPMENT_EXHTT5FRACTION">#REF!</definedName>
    <definedName name="EQUIPMENT_EXHTT6FRACTION" localSheetId="14">#REF!</definedName>
    <definedName name="EQUIPMENT_EXHTT6FRACTION" localSheetId="15">#REF!</definedName>
    <definedName name="EQUIPMENT_EXHTT6FRACTION">#REF!</definedName>
    <definedName name="EQUIPMENT_EXHTT7FRACTION" localSheetId="14">#REF!</definedName>
    <definedName name="EQUIPMENT_EXHTT7FRACTION" localSheetId="15">#REF!</definedName>
    <definedName name="EQUIPMENT_EXHTT7FRACTION">#REF!</definedName>
    <definedName name="EQUIPMENT_EXHTT8FRACTION" localSheetId="14">#REF!</definedName>
    <definedName name="EQUIPMENT_EXHTT8FRACTION" localSheetId="15">#REF!</definedName>
    <definedName name="EQUIPMENT_EXHTT8FRACTION">#REF!</definedName>
    <definedName name="EQUIPMENT_EXHTT9FRACTION" localSheetId="14">#REF!</definedName>
    <definedName name="EQUIPMENT_EXHTT9FRACTION" localSheetId="15">#REF!</definedName>
    <definedName name="EQUIPMENT_EXHTT9FRACTION">#REF!</definedName>
    <definedName name="EQUIPMENT_EXNOXADJUSTED1" localSheetId="14">#REF!</definedName>
    <definedName name="EQUIPMENT_EXNOXADJUSTED1" localSheetId="15">#REF!</definedName>
    <definedName name="EQUIPMENT_EXNOXADJUSTED1">#REF!</definedName>
    <definedName name="EQUIPMENT_EXNOXADJUSTED10" localSheetId="14">#REF!</definedName>
    <definedName name="EQUIPMENT_EXNOXADJUSTED10" localSheetId="15">#REF!</definedName>
    <definedName name="EQUIPMENT_EXNOXADJUSTED10">#REF!</definedName>
    <definedName name="EQUIPMENT_EXNOXADJUSTED2" localSheetId="14">#REF!</definedName>
    <definedName name="EQUIPMENT_EXNOXADJUSTED2" localSheetId="15">#REF!</definedName>
    <definedName name="EQUIPMENT_EXNOXADJUSTED2">#REF!</definedName>
    <definedName name="EQUIPMENT_EXNOXADJUSTED3" localSheetId="14">#REF!</definedName>
    <definedName name="EQUIPMENT_EXNOXADJUSTED3" localSheetId="15">#REF!</definedName>
    <definedName name="EQUIPMENT_EXNOXADJUSTED3">#REF!</definedName>
    <definedName name="EQUIPMENT_EXNOXADJUSTED4" localSheetId="14">#REF!</definedName>
    <definedName name="EQUIPMENT_EXNOXADJUSTED4" localSheetId="15">#REF!</definedName>
    <definedName name="EQUIPMENT_EXNOXADJUSTED4">#REF!</definedName>
    <definedName name="EQUIPMENT_EXNOXADJUSTED5" localSheetId="14">#REF!</definedName>
    <definedName name="EQUIPMENT_EXNOXADJUSTED5" localSheetId="15">#REF!</definedName>
    <definedName name="EQUIPMENT_EXNOXADJUSTED5">#REF!</definedName>
    <definedName name="EQUIPMENT_EXNOXADJUSTED6" localSheetId="14">#REF!</definedName>
    <definedName name="EQUIPMENT_EXNOXADJUSTED6" localSheetId="15">#REF!</definedName>
    <definedName name="EQUIPMENT_EXNOXADJUSTED6">#REF!</definedName>
    <definedName name="EQUIPMENT_EXNOXADJUSTED7" localSheetId="14">#REF!</definedName>
    <definedName name="EQUIPMENT_EXNOXADJUSTED7" localSheetId="15">#REF!</definedName>
    <definedName name="EQUIPMENT_EXNOXADJUSTED7">#REF!</definedName>
    <definedName name="EQUIPMENT_EXNOXADJUSTED8" localSheetId="14">#REF!</definedName>
    <definedName name="EQUIPMENT_EXNOXADJUSTED8" localSheetId="15">#REF!</definedName>
    <definedName name="EQUIPMENT_EXNOXADJUSTED8">#REF!</definedName>
    <definedName name="EQUIPMENT_EXNOXADJUSTED9" localSheetId="14">#REF!</definedName>
    <definedName name="EQUIPMENT_EXNOXADJUSTED9" localSheetId="15">#REF!</definedName>
    <definedName name="EQUIPMENT_EXNOXADJUSTED9">#REF!</definedName>
    <definedName name="EQUIPMENT_EXPMADJUSTED1" localSheetId="14">#REF!</definedName>
    <definedName name="EQUIPMENT_EXPMADJUSTED1" localSheetId="15">#REF!</definedName>
    <definedName name="EQUIPMENT_EXPMADJUSTED1">#REF!</definedName>
    <definedName name="EQUIPMENT_EXPMADJUSTED10" localSheetId="14">#REF!</definedName>
    <definedName name="EQUIPMENT_EXPMADJUSTED10" localSheetId="15">#REF!</definedName>
    <definedName name="EQUIPMENT_EXPMADJUSTED10">#REF!</definedName>
    <definedName name="EQUIPMENT_EXPMADJUSTED2" localSheetId="14">#REF!</definedName>
    <definedName name="EQUIPMENT_EXPMADJUSTED2" localSheetId="15">#REF!</definedName>
    <definedName name="EQUIPMENT_EXPMADJUSTED2">#REF!</definedName>
    <definedName name="EQUIPMENT_EXPMADJUSTED3" localSheetId="14">#REF!</definedName>
    <definedName name="EQUIPMENT_EXPMADJUSTED3" localSheetId="15">#REF!</definedName>
    <definedName name="EQUIPMENT_EXPMADJUSTED3">#REF!</definedName>
    <definedName name="EQUIPMENT_EXPMADJUSTED4" localSheetId="14">#REF!</definedName>
    <definedName name="EQUIPMENT_EXPMADJUSTED4" localSheetId="15">#REF!</definedName>
    <definedName name="EQUIPMENT_EXPMADJUSTED4">#REF!</definedName>
    <definedName name="EQUIPMENT_EXPMADJUSTED5" localSheetId="14">#REF!</definedName>
    <definedName name="EQUIPMENT_EXPMADJUSTED5" localSheetId="15">#REF!</definedName>
    <definedName name="EQUIPMENT_EXPMADJUSTED5">#REF!</definedName>
    <definedName name="EQUIPMENT_EXPMADJUSTED6" localSheetId="14">#REF!</definedName>
    <definedName name="EQUIPMENT_EXPMADJUSTED6" localSheetId="15">#REF!</definedName>
    <definedName name="EQUIPMENT_EXPMADJUSTED6">#REF!</definedName>
    <definedName name="EQUIPMENT_EXPMADJUSTED7" localSheetId="14">#REF!</definedName>
    <definedName name="EQUIPMENT_EXPMADJUSTED7" localSheetId="15">#REF!</definedName>
    <definedName name="EQUIPMENT_EXPMADJUSTED7">#REF!</definedName>
    <definedName name="EQUIPMENT_EXPMADJUSTED8" localSheetId="14">#REF!</definedName>
    <definedName name="EQUIPMENT_EXPMADJUSTED8" localSheetId="15">#REF!</definedName>
    <definedName name="EQUIPMENT_EXPMADJUSTED8">#REF!</definedName>
    <definedName name="EQUIPMENT_EXPMADJUSTED9" localSheetId="14">#REF!</definedName>
    <definedName name="EQUIPMENT_EXPMADJUSTED9" localSheetId="15">#REF!</definedName>
    <definedName name="EQUIPMENT_EXPMADJUSTED9">#REF!</definedName>
    <definedName name="EQUIPMENT_EXSO2FACTOR1" localSheetId="14">#REF!</definedName>
    <definedName name="EQUIPMENT_EXSO2FACTOR1" localSheetId="15">#REF!</definedName>
    <definedName name="EQUIPMENT_EXSO2FACTOR1">#REF!</definedName>
    <definedName name="EQUIPMENT_EXSO2FACTOR10" localSheetId="14">#REF!</definedName>
    <definedName name="EQUIPMENT_EXSO2FACTOR10" localSheetId="15">#REF!</definedName>
    <definedName name="EQUIPMENT_EXSO2FACTOR10">#REF!</definedName>
    <definedName name="EQUIPMENT_EXSO2FACTOR2" localSheetId="14">#REF!</definedName>
    <definedName name="EQUIPMENT_EXSO2FACTOR2" localSheetId="15">#REF!</definedName>
    <definedName name="EQUIPMENT_EXSO2FACTOR2">#REF!</definedName>
    <definedName name="EQUIPMENT_EXSO2FACTOR3" localSheetId="14">#REF!</definedName>
    <definedName name="EQUIPMENT_EXSO2FACTOR3" localSheetId="15">#REF!</definedName>
    <definedName name="EQUIPMENT_EXSO2FACTOR3">#REF!</definedName>
    <definedName name="EQUIPMENT_EXSO2FACTOR4" localSheetId="14">#REF!</definedName>
    <definedName name="EQUIPMENT_EXSO2FACTOR4" localSheetId="15">#REF!</definedName>
    <definedName name="EQUIPMENT_EXSO2FACTOR4">#REF!</definedName>
    <definedName name="EQUIPMENT_EXSO2FACTOR5" localSheetId="14">#REF!</definedName>
    <definedName name="EQUIPMENT_EXSO2FACTOR5" localSheetId="15">#REF!</definedName>
    <definedName name="EQUIPMENT_EXSO2FACTOR5">#REF!</definedName>
    <definedName name="EQUIPMENT_EXSO2FACTOR6" localSheetId="14">#REF!</definedName>
    <definedName name="EQUIPMENT_EXSO2FACTOR6" localSheetId="15">#REF!</definedName>
    <definedName name="EQUIPMENT_EXSO2FACTOR6">#REF!</definedName>
    <definedName name="EQUIPMENT_EXSO2FACTOR7" localSheetId="14">#REF!</definedName>
    <definedName name="EQUIPMENT_EXSO2FACTOR7" localSheetId="15">#REF!</definedName>
    <definedName name="EQUIPMENT_EXSO2FACTOR7">#REF!</definedName>
    <definedName name="EQUIPMENT_EXSO2FACTOR8" localSheetId="14">#REF!</definedName>
    <definedName name="EQUIPMENT_EXSO2FACTOR8" localSheetId="15">#REF!</definedName>
    <definedName name="EQUIPMENT_EXSO2FACTOR8">#REF!</definedName>
    <definedName name="EQUIPMENT_EXSO2FACTOR9" localSheetId="14">#REF!</definedName>
    <definedName name="EQUIPMENT_EXSO2FACTOR9" localSheetId="15">#REF!</definedName>
    <definedName name="EQUIPMENT_EXSO2FACTOR9">#REF!</definedName>
    <definedName name="EQUIPMENT_EXTHCADJUSTED1" localSheetId="14">#REF!</definedName>
    <definedName name="EQUIPMENT_EXTHCADJUSTED1" localSheetId="15">#REF!</definedName>
    <definedName name="EQUIPMENT_EXTHCADJUSTED1">#REF!</definedName>
    <definedName name="EQUIPMENT_EXTHCADJUSTED10" localSheetId="14">#REF!</definedName>
    <definedName name="EQUIPMENT_EXTHCADJUSTED10" localSheetId="15">#REF!</definedName>
    <definedName name="EQUIPMENT_EXTHCADJUSTED10">#REF!</definedName>
    <definedName name="EQUIPMENT_EXTHCADJUSTED2" localSheetId="14">#REF!</definedName>
    <definedName name="EQUIPMENT_EXTHCADJUSTED2" localSheetId="15">#REF!</definedName>
    <definedName name="EQUIPMENT_EXTHCADJUSTED2">#REF!</definedName>
    <definedName name="EQUIPMENT_EXTHCADJUSTED3" localSheetId="14">#REF!</definedName>
    <definedName name="EQUIPMENT_EXTHCADJUSTED3" localSheetId="15">#REF!</definedName>
    <definedName name="EQUIPMENT_EXTHCADJUSTED3">#REF!</definedName>
    <definedName name="EQUIPMENT_EXTHCADJUSTED4" localSheetId="14">#REF!</definedName>
    <definedName name="EQUIPMENT_EXTHCADJUSTED4" localSheetId="15">#REF!</definedName>
    <definedName name="EQUIPMENT_EXTHCADJUSTED4">#REF!</definedName>
    <definedName name="EQUIPMENT_EXTHCADJUSTED5" localSheetId="14">#REF!</definedName>
    <definedName name="EQUIPMENT_EXTHCADJUSTED5" localSheetId="15">#REF!</definedName>
    <definedName name="EQUIPMENT_EXTHCADJUSTED5">#REF!</definedName>
    <definedName name="EQUIPMENT_EXTHCADJUSTED6" localSheetId="14">#REF!</definedName>
    <definedName name="EQUIPMENT_EXTHCADJUSTED6" localSheetId="15">#REF!</definedName>
    <definedName name="EQUIPMENT_EXTHCADJUSTED6">#REF!</definedName>
    <definedName name="EQUIPMENT_EXTHCADJUSTED7" localSheetId="14">#REF!</definedName>
    <definedName name="EQUIPMENT_EXTHCADJUSTED7" localSheetId="15">#REF!</definedName>
    <definedName name="EQUIPMENT_EXTHCADJUSTED7">#REF!</definedName>
    <definedName name="EQUIPMENT_EXTHCADJUSTED8" localSheetId="14">#REF!</definedName>
    <definedName name="EQUIPMENT_EXTHCADJUSTED8" localSheetId="15">#REF!</definedName>
    <definedName name="EQUIPMENT_EXTHCADJUSTED8">#REF!</definedName>
    <definedName name="EQUIPMENT_EXTHCADJUSTED9" localSheetId="14">#REF!</definedName>
    <definedName name="EQUIPMENT_EXTHCADJUSTED9" localSheetId="15">#REF!</definedName>
    <definedName name="EQUIPMENT_EXTHCADJUSTED9">#REF!</definedName>
    <definedName name="EQUIPMENT_FILLFRAC" localSheetId="14">#REF!</definedName>
    <definedName name="EQUIPMENT_FILLFRAC" localSheetId="15">#REF!</definedName>
    <definedName name="EQUIPMENT_FILLFRAC">#REF!</definedName>
    <definedName name="EQUIPMENT_FUELCONSUMPTION" localSheetId="14">#REF!</definedName>
    <definedName name="EQUIPMENT_FUELCONSUMPTION" localSheetId="15">#REF!</definedName>
    <definedName name="EQUIPMENT_FUELCONSUMPTION">#REF!</definedName>
    <definedName name="EQUIPMENT_FUELCRATIO" localSheetId="14">#REF!</definedName>
    <definedName name="EQUIPMENT_FUELCRATIO" localSheetId="15">#REF!</definedName>
    <definedName name="EQUIPMENT_FUELCRATIO">#REF!</definedName>
    <definedName name="EQUIPMENT_FUELUSE" localSheetId="14">#REF!</definedName>
    <definedName name="EQUIPMENT_FUELUSE" localSheetId="15">#REF!</definedName>
    <definedName name="EQUIPMENT_FUELUSE">#REF!</definedName>
    <definedName name="EQUIPMENT_HCTCF" localSheetId="14">#REF!</definedName>
    <definedName name="EQUIPMENT_HCTCF" localSheetId="15">#REF!</definedName>
    <definedName name="EQUIPMENT_HCTCF">#REF!</definedName>
    <definedName name="EQUIPMENT_HORSEPOWER" localSheetId="14">#REF!</definedName>
    <definedName name="EQUIPMENT_HORSEPOWER" localSheetId="15">#REF!</definedName>
    <definedName name="EQUIPMENT_HORSEPOWER">#REF!</definedName>
    <definedName name="EQUIPMENT_HOSEEF1" localSheetId="14">#REF!</definedName>
    <definedName name="EQUIPMENT_HOSEEF1" localSheetId="15">#REF!</definedName>
    <definedName name="EQUIPMENT_HOSEEF1">#REF!</definedName>
    <definedName name="EQUIPMENT_HOSEEF2" localSheetId="14">#REF!</definedName>
    <definedName name="EQUIPMENT_HOSEEF2" localSheetId="15">#REF!</definedName>
    <definedName name="EQUIPMENT_HOSEEF2">#REF!</definedName>
    <definedName name="EQUIPMENT_HOSEEF3" localSheetId="14">#REF!</definedName>
    <definedName name="EQUIPMENT_HOSEEF3" localSheetId="15">#REF!</definedName>
    <definedName name="EQUIPMENT_HOSEEF3">#REF!</definedName>
    <definedName name="EQUIPMENT_HOSEEF4" localSheetId="14">#REF!</definedName>
    <definedName name="EQUIPMENT_HOSEEF4" localSheetId="15">#REF!</definedName>
    <definedName name="EQUIPMENT_HOSEEF4">#REF!</definedName>
    <definedName name="EQUIPMENT_HOSEEF5" localSheetId="14">#REF!</definedName>
    <definedName name="EQUIPMENT_HOSEEF5" localSheetId="15">#REF!</definedName>
    <definedName name="EQUIPMENT_HOSEEF5">#REF!</definedName>
    <definedName name="EQUIPMENT_HOSEPERMTHC1" localSheetId="14">#REF!</definedName>
    <definedName name="EQUIPMENT_HOSEPERMTHC1" localSheetId="15">#REF!</definedName>
    <definedName name="EQUIPMENT_HOSEPERMTHC1">#REF!</definedName>
    <definedName name="EQUIPMENT_HOSEPERMTHC2" localSheetId="14">#REF!</definedName>
    <definedName name="EQUIPMENT_HOSEPERMTHC2" localSheetId="15">#REF!</definedName>
    <definedName name="EQUIPMENT_HOSEPERMTHC2">#REF!</definedName>
    <definedName name="EQUIPMENT_HOSEPERMTHC3" localSheetId="14">#REF!</definedName>
    <definedName name="EQUIPMENT_HOSEPERMTHC3" localSheetId="15">#REF!</definedName>
    <definedName name="EQUIPMENT_HOSEPERMTHC3">#REF!</definedName>
    <definedName name="EQUIPMENT_HOSEPERMTHC4" localSheetId="14">#REF!</definedName>
    <definedName name="EQUIPMENT_HOSEPERMTHC4" localSheetId="15">#REF!</definedName>
    <definedName name="EQUIPMENT_HOSEPERMTHC4">#REF!</definedName>
    <definedName name="EQUIPMENT_HOSEPERMTHC5" localSheetId="14">#REF!</definedName>
    <definedName name="EQUIPMENT_HOSEPERMTHC5" localSheetId="15">#REF!</definedName>
    <definedName name="EQUIPMENT_HOSEPERMTHC5">#REF!</definedName>
    <definedName name="EQUIPMENT_HOSESURFACEAREA" localSheetId="14">#REF!</definedName>
    <definedName name="EQUIPMENT_HOSESURFACEAREA" localSheetId="15">#REF!</definedName>
    <definedName name="EQUIPMENT_HOSESURFACEAREA">#REF!</definedName>
    <definedName name="EQUIPMENT_HOSETCF" localSheetId="14">#REF!</definedName>
    <definedName name="EQUIPMENT_HOSETCF" localSheetId="15">#REF!</definedName>
    <definedName name="EQUIPMENT_HOSETCF">#REF!</definedName>
    <definedName name="EQUIPMENT_HOSETHC" localSheetId="14">#REF!</definedName>
    <definedName name="EQUIPMENT_HOSETHC" localSheetId="15">#REF!</definedName>
    <definedName name="EQUIPMENT_HOSETHC">#REF!</definedName>
    <definedName name="EQUIPMENT_HOTSOAK" localSheetId="14">#REF!</definedName>
    <definedName name="EQUIPMENT_HOTSOAK" localSheetId="15">#REF!</definedName>
    <definedName name="EQUIPMENT_HOTSOAK">#REF!</definedName>
    <definedName name="EQUIPMENT_HOTSOAKEF1" localSheetId="14">#REF!</definedName>
    <definedName name="EQUIPMENT_HOTSOAKEF1" localSheetId="15">#REF!</definedName>
    <definedName name="EQUIPMENT_HOTSOAKEF1">#REF!</definedName>
    <definedName name="EQUIPMENT_HOTSOAKEF2" localSheetId="14">#REF!</definedName>
    <definedName name="EQUIPMENT_HOTSOAKEF2" localSheetId="15">#REF!</definedName>
    <definedName name="EQUIPMENT_HOTSOAKEF2">#REF!</definedName>
    <definedName name="EQUIPMENT_HOTSOAKEF3" localSheetId="14">#REF!</definedName>
    <definedName name="EQUIPMENT_HOTSOAKEF3" localSheetId="15">#REF!</definedName>
    <definedName name="EQUIPMENT_HOTSOAKEF3">#REF!</definedName>
    <definedName name="EQUIPMENT_HOTSOAKEF4" localSheetId="14">#REF!</definedName>
    <definedName name="EQUIPMENT_HOTSOAKEF4" localSheetId="15">#REF!</definedName>
    <definedName name="EQUIPMENT_HOTSOAKEF4">#REF!</definedName>
    <definedName name="EQUIPMENT_HOTSOAKEF5" localSheetId="14">#REF!</definedName>
    <definedName name="EQUIPMENT_HOTSOAKEF5" localSheetId="15">#REF!</definedName>
    <definedName name="EQUIPMENT_HOTSOAKEF5">#REF!</definedName>
    <definedName name="EQUIPMENT_HOTSOAKFRACTION1" localSheetId="14">#REF!</definedName>
    <definedName name="EQUIPMENT_HOTSOAKFRACTION1" localSheetId="15">#REF!</definedName>
    <definedName name="EQUIPMENT_HOTSOAKFRACTION1">#REF!</definedName>
    <definedName name="EQUIPMENT_HOTSOAKFRACTION2" localSheetId="14">#REF!</definedName>
    <definedName name="EQUIPMENT_HOTSOAKFRACTION2" localSheetId="15">#REF!</definedName>
    <definedName name="EQUIPMENT_HOTSOAKFRACTION2">#REF!</definedName>
    <definedName name="EQUIPMENT_HOTSOAKFRACTION3" localSheetId="14">#REF!</definedName>
    <definedName name="EQUIPMENT_HOTSOAKFRACTION3" localSheetId="15">#REF!</definedName>
    <definedName name="EQUIPMENT_HOTSOAKFRACTION3">#REF!</definedName>
    <definedName name="EQUIPMENT_HOTSOAKFRACTION4" localSheetId="14">#REF!</definedName>
    <definedName name="EQUIPMENT_HOTSOAKFRACTION4" localSheetId="15">#REF!</definedName>
    <definedName name="EQUIPMENT_HOTSOAKFRACTION4">#REF!</definedName>
    <definedName name="EQUIPMENT_HOTSOAKFRACTION5" localSheetId="14">#REF!</definedName>
    <definedName name="EQUIPMENT_HOTSOAKFRACTION5" localSheetId="15">#REF!</definedName>
    <definedName name="EQUIPMENT_HOTSOAKFRACTION5">#REF!</definedName>
    <definedName name="EQUIPMENT_HOTSOAKTHC" localSheetId="14">#REF!</definedName>
    <definedName name="EQUIPMENT_HOTSOAKTHC" localSheetId="15">#REF!</definedName>
    <definedName name="EQUIPMENT_HOTSOAKTHC">#REF!</definedName>
    <definedName name="EQUIPMENT_HOTSOAKTHC1" localSheetId="14">#REF!</definedName>
    <definedName name="EQUIPMENT_HOTSOAKTHC1" localSheetId="15">#REF!</definedName>
    <definedName name="EQUIPMENT_HOTSOAKTHC1">#REF!</definedName>
    <definedName name="EQUIPMENT_HOTSOAKTHC2" localSheetId="14">#REF!</definedName>
    <definedName name="EQUIPMENT_HOTSOAKTHC2" localSheetId="15">#REF!</definedName>
    <definedName name="EQUIPMENT_HOTSOAKTHC2">#REF!</definedName>
    <definedName name="EQUIPMENT_HOTSOAKTHC3" localSheetId="14">#REF!</definedName>
    <definedName name="EQUIPMENT_HOTSOAKTHC3" localSheetId="15">#REF!</definedName>
    <definedName name="EQUIPMENT_HOTSOAKTHC3">#REF!</definedName>
    <definedName name="EQUIPMENT_HOTSOAKTHC4" localSheetId="14">#REF!</definedName>
    <definedName name="EQUIPMENT_HOTSOAKTHC4" localSheetId="15">#REF!</definedName>
    <definedName name="EQUIPMENT_HOTSOAKTHC4">#REF!</definedName>
    <definedName name="EQUIPMENT_HOTSOAKTHC5" localSheetId="14">#REF!</definedName>
    <definedName name="EQUIPMENT_HOTSOAKTHC5" localSheetId="15">#REF!</definedName>
    <definedName name="EQUIPMENT_HOTSOAKTHC5">#REF!</definedName>
    <definedName name="EQUIPMENT_LIFE" localSheetId="14">#REF!</definedName>
    <definedName name="EQUIPMENT_LIFE" localSheetId="15">#REF!</definedName>
    <definedName name="EQUIPMENT_LIFE">#REF!</definedName>
    <definedName name="EQUIPMENT_LOADFACTOR" localSheetId="14">#REF!</definedName>
    <definedName name="EQUIPMENT_LOADFACTOR" localSheetId="15">#REF!</definedName>
    <definedName name="EQUIPMENT_LOADFACTOR">#REF!</definedName>
    <definedName name="EQUIPMENT_METALFRAC" localSheetId="14">#REF!</definedName>
    <definedName name="EQUIPMENT_METALFRAC" localSheetId="15">#REF!</definedName>
    <definedName name="EQUIPMENT_METALFRAC">#REF!</definedName>
    <definedName name="EQUIPMENT_METALTRAILER" localSheetId="14">#REF!</definedName>
    <definedName name="EQUIPMENT_METALTRAILER" localSheetId="15">#REF!</definedName>
    <definedName name="EQUIPMENT_METALTRAILER">#REF!</definedName>
    <definedName name="EQUIPMENT_METALWATER" localSheetId="14">#REF!</definedName>
    <definedName name="EQUIPMENT_METALWATER" localSheetId="15">#REF!</definedName>
    <definedName name="EQUIPMENT_METALWATER">#REF!</definedName>
    <definedName name="EQUIPMENT_MODELYEAR" localSheetId="14">#REF!</definedName>
    <definedName name="EQUIPMENT_MODELYEAR" localSheetId="15">#REF!</definedName>
    <definedName name="EQUIPMENT_MODELYEAR">#REF!</definedName>
    <definedName name="EQUIPMENT_NECKEF1" localSheetId="14">#REF!</definedName>
    <definedName name="EQUIPMENT_NECKEF1" localSheetId="15">#REF!</definedName>
    <definedName name="EQUIPMENT_NECKEF1">#REF!</definedName>
    <definedName name="EQUIPMENT_NECKEF2" localSheetId="14">#REF!</definedName>
    <definedName name="EQUIPMENT_NECKEF2" localSheetId="15">#REF!</definedName>
    <definedName name="EQUIPMENT_NECKEF2">#REF!</definedName>
    <definedName name="EQUIPMENT_NECKEF3" localSheetId="14">#REF!</definedName>
    <definedName name="EQUIPMENT_NECKEF3" localSheetId="15">#REF!</definedName>
    <definedName name="EQUIPMENT_NECKEF3">#REF!</definedName>
    <definedName name="EQUIPMENT_NECKEF4" localSheetId="14">#REF!</definedName>
    <definedName name="EQUIPMENT_NECKEF4" localSheetId="15">#REF!</definedName>
    <definedName name="EQUIPMENT_NECKEF4">#REF!</definedName>
    <definedName name="EQUIPMENT_NECKEF5" localSheetId="14">#REF!</definedName>
    <definedName name="EQUIPMENT_NECKEF5" localSheetId="15">#REF!</definedName>
    <definedName name="EQUIPMENT_NECKEF5">#REF!</definedName>
    <definedName name="EQUIPMENT_NECKEVAPFRACTION1" localSheetId="14">#REF!</definedName>
    <definedName name="EQUIPMENT_NECKEVAPFRACTION1" localSheetId="15">#REF!</definedName>
    <definedName name="EQUIPMENT_NECKEVAPFRACTION1">#REF!</definedName>
    <definedName name="EQUIPMENT_NECKEVAPFRACTION2" localSheetId="14">#REF!</definedName>
    <definedName name="EQUIPMENT_NECKEVAPFRACTION2" localSheetId="15">#REF!</definedName>
    <definedName name="EQUIPMENT_NECKEVAPFRACTION2">#REF!</definedName>
    <definedName name="EQUIPMENT_NECKEVAPFRACTION3" localSheetId="14">#REF!</definedName>
    <definedName name="EQUIPMENT_NECKEVAPFRACTION3" localSheetId="15">#REF!</definedName>
    <definedName name="EQUIPMENT_NECKEVAPFRACTION3">#REF!</definedName>
    <definedName name="EQUIPMENT_NECKEVAPFRACTION4" localSheetId="14">#REF!</definedName>
    <definedName name="EQUIPMENT_NECKEVAPFRACTION4" localSheetId="15">#REF!</definedName>
    <definedName name="EQUIPMENT_NECKEVAPFRACTION4">#REF!</definedName>
    <definedName name="EQUIPMENT_NECKEVAPFRACTION5" localSheetId="14">#REF!</definedName>
    <definedName name="EQUIPMENT_NECKEVAPFRACTION5" localSheetId="15">#REF!</definedName>
    <definedName name="EQUIPMENT_NECKEVAPFRACTION5">#REF!</definedName>
    <definedName name="EQUIPMENT_NECKSURFACEAREA" localSheetId="14">#REF!</definedName>
    <definedName name="EQUIPMENT_NECKSURFACEAREA" localSheetId="15">#REF!</definedName>
    <definedName name="EQUIPMENT_NECKSURFACEAREA">#REF!</definedName>
    <definedName name="EQUIPMENT_NOX" localSheetId="14">#REF!</definedName>
    <definedName name="EQUIPMENT_NOX" localSheetId="15">#REF!</definedName>
    <definedName name="EQUIPMENT_NOX">#REF!</definedName>
    <definedName name="EQUIPMENT_NOXDETA1" localSheetId="14">#REF!</definedName>
    <definedName name="EQUIPMENT_NOXDETA1" localSheetId="15">#REF!</definedName>
    <definedName name="EQUIPMENT_NOXDETA1">#REF!</definedName>
    <definedName name="EQUIPMENT_NOXDETA10" localSheetId="14">#REF!</definedName>
    <definedName name="EQUIPMENT_NOXDETA10" localSheetId="15">#REF!</definedName>
    <definedName name="EQUIPMENT_NOXDETA10">#REF!</definedName>
    <definedName name="EQUIPMENT_NOXDETA2" localSheetId="14">#REF!</definedName>
    <definedName name="EQUIPMENT_NOXDETA2" localSheetId="15">#REF!</definedName>
    <definedName name="EQUIPMENT_NOXDETA2">#REF!</definedName>
    <definedName name="EQUIPMENT_NOXDETA3" localSheetId="14">#REF!</definedName>
    <definedName name="EQUIPMENT_NOXDETA3" localSheetId="15">#REF!</definedName>
    <definedName name="EQUIPMENT_NOXDETA3">#REF!</definedName>
    <definedName name="EQUIPMENT_NOXDETA4" localSheetId="14">#REF!</definedName>
    <definedName name="EQUIPMENT_NOXDETA4" localSheetId="15">#REF!</definedName>
    <definedName name="EQUIPMENT_NOXDETA4">#REF!</definedName>
    <definedName name="EQUIPMENT_NOXDETA5" localSheetId="14">#REF!</definedName>
    <definedName name="EQUIPMENT_NOXDETA5" localSheetId="15">#REF!</definedName>
    <definedName name="EQUIPMENT_NOXDETA5">#REF!</definedName>
    <definedName name="EQUIPMENT_NOXDETA6" localSheetId="14">#REF!</definedName>
    <definedName name="EQUIPMENT_NOXDETA6" localSheetId="15">#REF!</definedName>
    <definedName name="EQUIPMENT_NOXDETA6">#REF!</definedName>
    <definedName name="EQUIPMENT_NOXDETA7" localSheetId="14">#REF!</definedName>
    <definedName name="EQUIPMENT_NOXDETA7" localSheetId="15">#REF!</definedName>
    <definedName name="EQUIPMENT_NOXDETA7">#REF!</definedName>
    <definedName name="EQUIPMENT_NOXDETA8" localSheetId="14">#REF!</definedName>
    <definedName name="EQUIPMENT_NOXDETA8" localSheetId="15">#REF!</definedName>
    <definedName name="EQUIPMENT_NOXDETA8">#REF!</definedName>
    <definedName name="EQUIPMENT_NOXDETA9" localSheetId="14">#REF!</definedName>
    <definedName name="EQUIPMENT_NOXDETA9" localSheetId="15">#REF!</definedName>
    <definedName name="EQUIPMENT_NOXDETA9">#REF!</definedName>
    <definedName name="EQUIPMENT_NOXDETB1" localSheetId="14">#REF!</definedName>
    <definedName name="EQUIPMENT_NOXDETB1" localSheetId="15">#REF!</definedName>
    <definedName name="EQUIPMENT_NOXDETB1">#REF!</definedName>
    <definedName name="EQUIPMENT_NOXDETB10" localSheetId="14">#REF!</definedName>
    <definedName name="EQUIPMENT_NOXDETB10" localSheetId="15">#REF!</definedName>
    <definedName name="EQUIPMENT_NOXDETB10">#REF!</definedName>
    <definedName name="EQUIPMENT_NOXDETB2" localSheetId="14">#REF!</definedName>
    <definedName name="EQUIPMENT_NOXDETB2" localSheetId="15">#REF!</definedName>
    <definedName name="EQUIPMENT_NOXDETB2">#REF!</definedName>
    <definedName name="EQUIPMENT_NOXDETB3" localSheetId="14">#REF!</definedName>
    <definedName name="EQUIPMENT_NOXDETB3" localSheetId="15">#REF!</definedName>
    <definedName name="EQUIPMENT_NOXDETB3">#REF!</definedName>
    <definedName name="EQUIPMENT_NOXDETB4" localSheetId="14">#REF!</definedName>
    <definedName name="EQUIPMENT_NOXDETB4" localSheetId="15">#REF!</definedName>
    <definedName name="EQUIPMENT_NOXDETB4">#REF!</definedName>
    <definedName name="EQUIPMENT_NOXDETB5" localSheetId="14">#REF!</definedName>
    <definedName name="EQUIPMENT_NOXDETB5" localSheetId="15">#REF!</definedName>
    <definedName name="EQUIPMENT_NOXDETB5">#REF!</definedName>
    <definedName name="EQUIPMENT_NOXDETB6" localSheetId="14">#REF!</definedName>
    <definedName name="EQUIPMENT_NOXDETB6" localSheetId="15">#REF!</definedName>
    <definedName name="EQUIPMENT_NOXDETB6">#REF!</definedName>
    <definedName name="EQUIPMENT_NOXDETB7" localSheetId="14">#REF!</definedName>
    <definedName name="EQUIPMENT_NOXDETB7" localSheetId="15">#REF!</definedName>
    <definedName name="EQUIPMENT_NOXDETB7">#REF!</definedName>
    <definedName name="EQUIPMENT_NOXDETB8" localSheetId="14">#REF!</definedName>
    <definedName name="EQUIPMENT_NOXDETB8" localSheetId="15">#REF!</definedName>
    <definedName name="EQUIPMENT_NOXDETB8">#REF!</definedName>
    <definedName name="EQUIPMENT_NOXDETB9" localSheetId="14">#REF!</definedName>
    <definedName name="EQUIPMENT_NOXDETB9" localSheetId="15">#REF!</definedName>
    <definedName name="EQUIPMENT_NOXDETB9">#REF!</definedName>
    <definedName name="EQUIPMENT_NOXDETCAP1" localSheetId="14">#REF!</definedName>
    <definedName name="EQUIPMENT_NOXDETCAP1" localSheetId="15">#REF!</definedName>
    <definedName name="EQUIPMENT_NOXDETCAP1">#REF!</definedName>
    <definedName name="EQUIPMENT_NOXDETCAP10" localSheetId="14">#REF!</definedName>
    <definedName name="EQUIPMENT_NOXDETCAP10" localSheetId="15">#REF!</definedName>
    <definedName name="EQUIPMENT_NOXDETCAP10">#REF!</definedName>
    <definedName name="EQUIPMENT_NOXDETCAP2" localSheetId="14">#REF!</definedName>
    <definedName name="EQUIPMENT_NOXDETCAP2" localSheetId="15">#REF!</definedName>
    <definedName name="EQUIPMENT_NOXDETCAP2">#REF!</definedName>
    <definedName name="EQUIPMENT_NOXDETCAP3" localSheetId="14">#REF!</definedName>
    <definedName name="EQUIPMENT_NOXDETCAP3" localSheetId="15">#REF!</definedName>
    <definedName name="EQUIPMENT_NOXDETCAP3">#REF!</definedName>
    <definedName name="EQUIPMENT_NOXDETCAP4" localSheetId="14">#REF!</definedName>
    <definedName name="EQUIPMENT_NOXDETCAP4" localSheetId="15">#REF!</definedName>
    <definedName name="EQUIPMENT_NOXDETCAP4">#REF!</definedName>
    <definedName name="EQUIPMENT_NOXDETCAP5" localSheetId="14">#REF!</definedName>
    <definedName name="EQUIPMENT_NOXDETCAP5" localSheetId="15">#REF!</definedName>
    <definedName name="EQUIPMENT_NOXDETCAP5">#REF!</definedName>
    <definedName name="EQUIPMENT_NOXDETCAP6" localSheetId="14">#REF!</definedName>
    <definedName name="EQUIPMENT_NOXDETCAP6" localSheetId="15">#REF!</definedName>
    <definedName name="EQUIPMENT_NOXDETCAP6">#REF!</definedName>
    <definedName name="EQUIPMENT_NOXDETCAP7" localSheetId="14">#REF!</definedName>
    <definedName name="EQUIPMENT_NOXDETCAP7" localSheetId="15">#REF!</definedName>
    <definedName name="EQUIPMENT_NOXDETCAP7">#REF!</definedName>
    <definedName name="EQUIPMENT_NOXDETCAP8" localSheetId="14">#REF!</definedName>
    <definedName name="EQUIPMENT_NOXDETCAP8" localSheetId="15">#REF!</definedName>
    <definedName name="EQUIPMENT_NOXDETCAP8">#REF!</definedName>
    <definedName name="EQUIPMENT_NOXDETCAP9" localSheetId="14">#REF!</definedName>
    <definedName name="EQUIPMENT_NOXDETCAP9" localSheetId="15">#REF!</definedName>
    <definedName name="EQUIPMENT_NOXDETCAP9">#REF!</definedName>
    <definedName name="EQUIPMENT_NOXDF1" localSheetId="14">#REF!</definedName>
    <definedName name="EQUIPMENT_NOXDF1" localSheetId="15">#REF!</definedName>
    <definedName name="EQUIPMENT_NOXDF1">#REF!</definedName>
    <definedName name="EQUIPMENT_NOXDF10" localSheetId="14">#REF!</definedName>
    <definedName name="EQUIPMENT_NOXDF10" localSheetId="15">#REF!</definedName>
    <definedName name="EQUIPMENT_NOXDF10">#REF!</definedName>
    <definedName name="EQUIPMENT_NOXDF2" localSheetId="14">#REF!</definedName>
    <definedName name="EQUIPMENT_NOXDF2" localSheetId="15">#REF!</definedName>
    <definedName name="EQUIPMENT_NOXDF2">#REF!</definedName>
    <definedName name="EQUIPMENT_NOXDF3" localSheetId="14">#REF!</definedName>
    <definedName name="EQUIPMENT_NOXDF3" localSheetId="15">#REF!</definedName>
    <definedName name="EQUIPMENT_NOXDF3">#REF!</definedName>
    <definedName name="EQUIPMENT_NOXDF4" localSheetId="14">#REF!</definedName>
    <definedName name="EQUIPMENT_NOXDF4" localSheetId="15">#REF!</definedName>
    <definedName name="EQUIPMENT_NOXDF4">#REF!</definedName>
    <definedName name="EQUIPMENT_NOXDF5" localSheetId="14">#REF!</definedName>
    <definedName name="EQUIPMENT_NOXDF5" localSheetId="15">#REF!</definedName>
    <definedName name="EQUIPMENT_NOXDF5">#REF!</definedName>
    <definedName name="EQUIPMENT_NOXDF6" localSheetId="14">#REF!</definedName>
    <definedName name="EQUIPMENT_NOXDF6" localSheetId="15">#REF!</definedName>
    <definedName name="EQUIPMENT_NOXDF6">#REF!</definedName>
    <definedName name="EQUIPMENT_NOXDF7" localSheetId="14">#REF!</definedName>
    <definedName name="EQUIPMENT_NOXDF7" localSheetId="15">#REF!</definedName>
    <definedName name="EQUIPMENT_NOXDF7">#REF!</definedName>
    <definedName name="EQUIPMENT_NOXDF8" localSheetId="14">#REF!</definedName>
    <definedName name="EQUIPMENT_NOXDF8" localSheetId="15">#REF!</definedName>
    <definedName name="EQUIPMENT_NOXDF8">#REF!</definedName>
    <definedName name="EQUIPMENT_NOXDF9" localSheetId="14">#REF!</definedName>
    <definedName name="EQUIPMENT_NOXDF9" localSheetId="15">#REF!</definedName>
    <definedName name="EQUIPMENT_NOXDF9">#REF!</definedName>
    <definedName name="EQUIPMENT_NOXTCF" localSheetId="14">#REF!</definedName>
    <definedName name="EQUIPMENT_NOXTCF" localSheetId="15">#REF!</definedName>
    <definedName name="EQUIPMENT_NOXTCF">#REF!</definedName>
    <definedName name="EQUIPMENT_NRMHOSEDIAM" localSheetId="14">#REF!</definedName>
    <definedName name="EQUIPMENT_NRMHOSEDIAM" localSheetId="15">#REF!</definedName>
    <definedName name="EQUIPMENT_NRMHOSEDIAM">#REF!</definedName>
    <definedName name="EQUIPMENT_NRMHOSELENGTH" localSheetId="14">#REF!</definedName>
    <definedName name="EQUIPMENT_NRMHOSELENGTH" localSheetId="15">#REF!</definedName>
    <definedName name="EQUIPMENT_NRMHOSELENGTH">#REF!</definedName>
    <definedName name="EQUIPMENT_NRMHOSEMETALFRAC" localSheetId="14">#REF!</definedName>
    <definedName name="EQUIPMENT_NRMHOSEMETALFRAC" localSheetId="15">#REF!</definedName>
    <definedName name="EQUIPMENT_NRMHOSEMETALFRAC">#REF!</definedName>
    <definedName name="EQUIPMENT_PLASTICTRAILER" localSheetId="14">#REF!</definedName>
    <definedName name="EQUIPMENT_PLASTICTRAILER" localSheetId="15">#REF!</definedName>
    <definedName name="EQUIPMENT_PLASTICTRAILER">#REF!</definedName>
    <definedName name="EQUIPMENT_PLASTICWATER" localSheetId="14">#REF!</definedName>
    <definedName name="EQUIPMENT_PLASTICWATER" localSheetId="15">#REF!</definedName>
    <definedName name="EQUIPMENT_PLASTICWATER">#REF!</definedName>
    <definedName name="EQUIPMENT_PM10" localSheetId="14">#REF!</definedName>
    <definedName name="EQUIPMENT_PM10" localSheetId="15">#REF!</definedName>
    <definedName name="EQUIPMENT_PM10">#REF!</definedName>
    <definedName name="EQUIPMENT_PM25" localSheetId="14">#REF!</definedName>
    <definedName name="EQUIPMENT_PM25" localSheetId="15">#REF!</definedName>
    <definedName name="EQUIPMENT_PM25">#REF!</definedName>
    <definedName name="EQUIPMENT_PMCONVRATIO" localSheetId="14">#REF!</definedName>
    <definedName name="EQUIPMENT_PMCONVRATIO" localSheetId="15">#REF!</definedName>
    <definedName name="EQUIPMENT_PMCONVRATIO">#REF!</definedName>
    <definedName name="EQUIPMENT_PMDETA1" localSheetId="14">#REF!</definedName>
    <definedName name="EQUIPMENT_PMDETA1" localSheetId="15">#REF!</definedName>
    <definedName name="EQUIPMENT_PMDETA1">#REF!</definedName>
    <definedName name="EQUIPMENT_PMDETA10" localSheetId="14">#REF!</definedName>
    <definedName name="EQUIPMENT_PMDETA10" localSheetId="15">#REF!</definedName>
    <definedName name="EQUIPMENT_PMDETA10">#REF!</definedName>
    <definedName name="EQUIPMENT_PMDETA2" localSheetId="14">#REF!</definedName>
    <definedName name="EQUIPMENT_PMDETA2" localSheetId="15">#REF!</definedName>
    <definedName name="EQUIPMENT_PMDETA2">#REF!</definedName>
    <definedName name="EQUIPMENT_PMDETA3" localSheetId="14">#REF!</definedName>
    <definedName name="EQUIPMENT_PMDETA3" localSheetId="15">#REF!</definedName>
    <definedName name="EQUIPMENT_PMDETA3">#REF!</definedName>
    <definedName name="EQUIPMENT_PMDETA4" localSheetId="14">#REF!</definedName>
    <definedName name="EQUIPMENT_PMDETA4" localSheetId="15">#REF!</definedName>
    <definedName name="EQUIPMENT_PMDETA4">#REF!</definedName>
    <definedName name="EQUIPMENT_PMDETA5" localSheetId="14">#REF!</definedName>
    <definedName name="EQUIPMENT_PMDETA5" localSheetId="15">#REF!</definedName>
    <definedName name="EQUIPMENT_PMDETA5">#REF!</definedName>
    <definedName name="EQUIPMENT_PMDETA6" localSheetId="14">#REF!</definedName>
    <definedName name="EQUIPMENT_PMDETA6" localSheetId="15">#REF!</definedName>
    <definedName name="EQUIPMENT_PMDETA6">#REF!</definedName>
    <definedName name="EQUIPMENT_PMDETA7" localSheetId="14">#REF!</definedName>
    <definedName name="EQUIPMENT_PMDETA7" localSheetId="15">#REF!</definedName>
    <definedName name="EQUIPMENT_PMDETA7">#REF!</definedName>
    <definedName name="EQUIPMENT_PMDETA8" localSheetId="14">#REF!</definedName>
    <definedName name="EQUIPMENT_PMDETA8" localSheetId="15">#REF!</definedName>
    <definedName name="EQUIPMENT_PMDETA8">#REF!</definedName>
    <definedName name="EQUIPMENT_PMDETA9" localSheetId="14">#REF!</definedName>
    <definedName name="EQUIPMENT_PMDETA9" localSheetId="15">#REF!</definedName>
    <definedName name="EQUIPMENT_PMDETA9">#REF!</definedName>
    <definedName name="EQUIPMENT_PMDETB1" localSheetId="14">#REF!</definedName>
    <definedName name="EQUIPMENT_PMDETB1" localSheetId="15">#REF!</definedName>
    <definedName name="EQUIPMENT_PMDETB1">#REF!</definedName>
    <definedName name="EQUIPMENT_PMDETB10" localSheetId="14">#REF!</definedName>
    <definedName name="EQUIPMENT_PMDETB10" localSheetId="15">#REF!</definedName>
    <definedName name="EQUIPMENT_PMDETB10">#REF!</definedName>
    <definedName name="EQUIPMENT_PMDETB2" localSheetId="14">#REF!</definedName>
    <definedName name="EQUIPMENT_PMDETB2" localSheetId="15">#REF!</definedName>
    <definedName name="EQUIPMENT_PMDETB2">#REF!</definedName>
    <definedName name="EQUIPMENT_PMDETB3" localSheetId="14">#REF!</definedName>
    <definedName name="EQUIPMENT_PMDETB3" localSheetId="15">#REF!</definedName>
    <definedName name="EQUIPMENT_PMDETB3">#REF!</definedName>
    <definedName name="EQUIPMENT_PMDETB4" localSheetId="14">#REF!</definedName>
    <definedName name="EQUIPMENT_PMDETB4" localSheetId="15">#REF!</definedName>
    <definedName name="EQUIPMENT_PMDETB4">#REF!</definedName>
    <definedName name="EQUIPMENT_PMDETB5" localSheetId="14">#REF!</definedName>
    <definedName name="EQUIPMENT_PMDETB5" localSheetId="15">#REF!</definedName>
    <definedName name="EQUIPMENT_PMDETB5">#REF!</definedName>
    <definedName name="EQUIPMENT_PMDETB6" localSheetId="14">#REF!</definedName>
    <definedName name="EQUIPMENT_PMDETB6" localSheetId="15">#REF!</definedName>
    <definedName name="EQUIPMENT_PMDETB6">#REF!</definedName>
    <definedName name="EQUIPMENT_PMDETB7" localSheetId="14">#REF!</definedName>
    <definedName name="EQUIPMENT_PMDETB7" localSheetId="15">#REF!</definedName>
    <definedName name="EQUIPMENT_PMDETB7">#REF!</definedName>
    <definedName name="EQUIPMENT_PMDETB8" localSheetId="14">#REF!</definedName>
    <definedName name="EQUIPMENT_PMDETB8" localSheetId="15">#REF!</definedName>
    <definedName name="EQUIPMENT_PMDETB8">#REF!</definedName>
    <definedName name="EQUIPMENT_PMDETB9" localSheetId="14">#REF!</definedName>
    <definedName name="EQUIPMENT_PMDETB9" localSheetId="15">#REF!</definedName>
    <definedName name="EQUIPMENT_PMDETB9">#REF!</definedName>
    <definedName name="EQUIPMENT_PMDETCAP1" localSheetId="14">#REF!</definedName>
    <definedName name="EQUIPMENT_PMDETCAP1" localSheetId="15">#REF!</definedName>
    <definedName name="EQUIPMENT_PMDETCAP1">#REF!</definedName>
    <definedName name="EQUIPMENT_PMDETCAP10" localSheetId="14">#REF!</definedName>
    <definedName name="EQUIPMENT_PMDETCAP10" localSheetId="15">#REF!</definedName>
    <definedName name="EQUIPMENT_PMDETCAP10">#REF!</definedName>
    <definedName name="EQUIPMENT_PMDETCAP2" localSheetId="14">#REF!</definedName>
    <definedName name="EQUIPMENT_PMDETCAP2" localSheetId="15">#REF!</definedName>
    <definedName name="EQUIPMENT_PMDETCAP2">#REF!</definedName>
    <definedName name="EQUIPMENT_PMDETCAP3" localSheetId="14">#REF!</definedName>
    <definedName name="EQUIPMENT_PMDETCAP3" localSheetId="15">#REF!</definedName>
    <definedName name="EQUIPMENT_PMDETCAP3">#REF!</definedName>
    <definedName name="EQUIPMENT_PMDETCAP4" localSheetId="14">#REF!</definedName>
    <definedName name="EQUIPMENT_PMDETCAP4" localSheetId="15">#REF!</definedName>
    <definedName name="EQUIPMENT_PMDETCAP4">#REF!</definedName>
    <definedName name="EQUIPMENT_PMDETCAP5" localSheetId="14">#REF!</definedName>
    <definedName name="EQUIPMENT_PMDETCAP5" localSheetId="15">#REF!</definedName>
    <definedName name="EQUIPMENT_PMDETCAP5">#REF!</definedName>
    <definedName name="EQUIPMENT_PMDETCAP6" localSheetId="14">#REF!</definedName>
    <definedName name="EQUIPMENT_PMDETCAP6" localSheetId="15">#REF!</definedName>
    <definedName name="EQUIPMENT_PMDETCAP6">#REF!</definedName>
    <definedName name="EQUIPMENT_PMDETCAP7" localSheetId="14">#REF!</definedName>
    <definedName name="EQUIPMENT_PMDETCAP7" localSheetId="15">#REF!</definedName>
    <definedName name="EQUIPMENT_PMDETCAP7">#REF!</definedName>
    <definedName name="EQUIPMENT_PMDETCAP8" localSheetId="14">#REF!</definedName>
    <definedName name="EQUIPMENT_PMDETCAP8" localSheetId="15">#REF!</definedName>
    <definedName name="EQUIPMENT_PMDETCAP8">#REF!</definedName>
    <definedName name="EQUIPMENT_PMDETCAP9" localSheetId="14">#REF!</definedName>
    <definedName name="EQUIPMENT_PMDETCAP9" localSheetId="15">#REF!</definedName>
    <definedName name="EQUIPMENT_PMDETCAP9">#REF!</definedName>
    <definedName name="EQUIPMENT_PMDF1" localSheetId="14">#REF!</definedName>
    <definedName name="EQUIPMENT_PMDF1" localSheetId="15">#REF!</definedName>
    <definedName name="EQUIPMENT_PMDF1">#REF!</definedName>
    <definedName name="EQUIPMENT_PMDF10" localSheetId="14">#REF!</definedName>
    <definedName name="EQUIPMENT_PMDF10" localSheetId="15">#REF!</definedName>
    <definedName name="EQUIPMENT_PMDF10">#REF!</definedName>
    <definedName name="EQUIPMENT_PMDF2" localSheetId="14">#REF!</definedName>
    <definedName name="EQUIPMENT_PMDF2" localSheetId="15">#REF!</definedName>
    <definedName name="EQUIPMENT_PMDF2">#REF!</definedName>
    <definedName name="EQUIPMENT_PMDF3" localSheetId="14">#REF!</definedName>
    <definedName name="EQUIPMENT_PMDF3" localSheetId="15">#REF!</definedName>
    <definedName name="EQUIPMENT_PMDF3">#REF!</definedName>
    <definedName name="EQUIPMENT_PMDF4" localSheetId="14">#REF!</definedName>
    <definedName name="EQUIPMENT_PMDF4" localSheetId="15">#REF!</definedName>
    <definedName name="EQUIPMENT_PMDF4">#REF!</definedName>
    <definedName name="EQUIPMENT_PMDF5" localSheetId="14">#REF!</definedName>
    <definedName name="EQUIPMENT_PMDF5" localSheetId="15">#REF!</definedName>
    <definedName name="EQUIPMENT_PMDF5">#REF!</definedName>
    <definedName name="EQUIPMENT_PMDF6" localSheetId="14">#REF!</definedName>
    <definedName name="EQUIPMENT_PMDF6" localSheetId="15">#REF!</definedName>
    <definedName name="EQUIPMENT_PMDF6">#REF!</definedName>
    <definedName name="EQUIPMENT_PMDF7" localSheetId="14">#REF!</definedName>
    <definedName name="EQUIPMENT_PMDF7" localSheetId="15">#REF!</definedName>
    <definedName name="EQUIPMENT_PMDF7">#REF!</definedName>
    <definedName name="EQUIPMENT_PMDF8" localSheetId="14">#REF!</definedName>
    <definedName name="EQUIPMENT_PMDF8" localSheetId="15">#REF!</definedName>
    <definedName name="EQUIPMENT_PMDF8">#REF!</definedName>
    <definedName name="EQUIPMENT_PMDF9" localSheetId="14">#REF!</definedName>
    <definedName name="EQUIPMENT_PMDF9" localSheetId="15">#REF!</definedName>
    <definedName name="EQUIPMENT_PMDF9">#REF!</definedName>
    <definedName name="EQUIPMENT_PORTABLEPLASTIC" localSheetId="14">#REF!</definedName>
    <definedName name="EQUIPMENT_PORTABLEPLASTIC" localSheetId="15">#REF!</definedName>
    <definedName name="EQUIPMENT_PORTABLEPLASTIC">#REF!</definedName>
    <definedName name="EQUIPMENT_RMNECKDIAM" localSheetId="14">#REF!</definedName>
    <definedName name="EQUIPMENT_RMNECKDIAM" localSheetId="15">#REF!</definedName>
    <definedName name="EQUIPMENT_RMNECKDIAM">#REF!</definedName>
    <definedName name="EQUIPMENT_RMNECKLENGTH" localSheetId="14">#REF!</definedName>
    <definedName name="EQUIPMENT_RMNECKLENGTH" localSheetId="15">#REF!</definedName>
    <definedName name="EQUIPMENT_RMNECKLENGTH">#REF!</definedName>
    <definedName name="EQUIPMENT_RMSUPRETDIAM" localSheetId="14">#REF!</definedName>
    <definedName name="EQUIPMENT_RMSUPRETDIAM" localSheetId="15">#REF!</definedName>
    <definedName name="EQUIPMENT_RMSUPRETDIAM">#REF!</definedName>
    <definedName name="EQUIPMENT_RMSUPRETLENGTH" localSheetId="14">#REF!</definedName>
    <definedName name="EQUIPMENT_RMSUPRETLENGTH" localSheetId="15">#REF!</definedName>
    <definedName name="EQUIPMENT_RMSUPRETLENGTH">#REF!</definedName>
    <definedName name="EQUIPMENT_RMVENTDIAM" localSheetId="14">#REF!</definedName>
    <definedName name="EQUIPMENT_RMVENTDIAM" localSheetId="15">#REF!</definedName>
    <definedName name="EQUIPMENT_RMVENTDIAM">#REF!</definedName>
    <definedName name="EQUIPMENT_RMVENTLENGTH" localSheetId="14">#REF!</definedName>
    <definedName name="EQUIPMENT_RMVENTLENGTH" localSheetId="15">#REF!</definedName>
    <definedName name="EQUIPMENT_RMVENTLENGTH">#REF!</definedName>
    <definedName name="EQUIPMENT_RUNLOSSEF1" localSheetId="14">#REF!</definedName>
    <definedName name="EQUIPMENT_RUNLOSSEF1" localSheetId="15">#REF!</definedName>
    <definedName name="EQUIPMENT_RUNLOSSEF1">#REF!</definedName>
    <definedName name="EQUIPMENT_RUNLOSSEF2" localSheetId="14">#REF!</definedName>
    <definedName name="EQUIPMENT_RUNLOSSEF2" localSheetId="15">#REF!</definedName>
    <definedName name="EQUIPMENT_RUNLOSSEF2">#REF!</definedName>
    <definedName name="EQUIPMENT_RUNLOSSEF3" localSheetId="14">#REF!</definedName>
    <definedName name="EQUIPMENT_RUNLOSSEF3" localSheetId="15">#REF!</definedName>
    <definedName name="EQUIPMENT_RUNLOSSEF3">#REF!</definedName>
    <definedName name="EQUIPMENT_RUNLOSSEF4" localSheetId="14">#REF!</definedName>
    <definedName name="EQUIPMENT_RUNLOSSEF4" localSheetId="15">#REF!</definedName>
    <definedName name="EQUIPMENT_RUNLOSSEF4">#REF!</definedName>
    <definedName name="EQUIPMENT_RUNLOSSEF5" localSheetId="14">#REF!</definedName>
    <definedName name="EQUIPMENT_RUNLOSSEF5" localSheetId="15">#REF!</definedName>
    <definedName name="EQUIPMENT_RUNLOSSEF5">#REF!</definedName>
    <definedName name="EQUIPMENT_RUNLOSSFRACTION1" localSheetId="14">#REF!</definedName>
    <definedName name="EQUIPMENT_RUNLOSSFRACTION1" localSheetId="15">#REF!</definedName>
    <definedName name="EQUIPMENT_RUNLOSSFRACTION1">#REF!</definedName>
    <definedName name="EQUIPMENT_RUNLOSSFRACTION2" localSheetId="14">#REF!</definedName>
    <definedName name="EQUIPMENT_RUNLOSSFRACTION2" localSheetId="15">#REF!</definedName>
    <definedName name="EQUIPMENT_RUNLOSSFRACTION2">#REF!</definedName>
    <definedName name="EQUIPMENT_RUNLOSSFRACTION3" localSheetId="14">#REF!</definedName>
    <definedName name="EQUIPMENT_RUNLOSSFRACTION3" localSheetId="15">#REF!</definedName>
    <definedName name="EQUIPMENT_RUNLOSSFRACTION3">#REF!</definedName>
    <definedName name="EQUIPMENT_RUNLOSSFRACTION4" localSheetId="14">#REF!</definedName>
    <definedName name="EQUIPMENT_RUNLOSSFRACTION4" localSheetId="15">#REF!</definedName>
    <definedName name="EQUIPMENT_RUNLOSSFRACTION4">#REF!</definedName>
    <definedName name="EQUIPMENT_RUNLOSSFRACTION5" localSheetId="14">#REF!</definedName>
    <definedName name="EQUIPMENT_RUNLOSSFRACTION5" localSheetId="15">#REF!</definedName>
    <definedName name="EQUIPMENT_RUNLOSSFRACTION5">#REF!</definedName>
    <definedName name="EQUIPMENT_RUNLOSSTHC" localSheetId="14">#REF!</definedName>
    <definedName name="EQUIPMENT_RUNLOSSTHC" localSheetId="15">#REF!</definedName>
    <definedName name="EQUIPMENT_RUNLOSSTHC">#REF!</definedName>
    <definedName name="EQUIPMENT_RUNLOSSTHC1" localSheetId="14">#REF!</definedName>
    <definedName name="EQUIPMENT_RUNLOSSTHC1" localSheetId="15">#REF!</definedName>
    <definedName name="EQUIPMENT_RUNLOSSTHC1">#REF!</definedName>
    <definedName name="EQUIPMENT_RUNLOSSTHC2" localSheetId="14">#REF!</definedName>
    <definedName name="EQUIPMENT_RUNLOSSTHC2" localSheetId="15">#REF!</definedName>
    <definedName name="EQUIPMENT_RUNLOSSTHC2">#REF!</definedName>
    <definedName name="EQUIPMENT_RUNLOSSTHC3" localSheetId="14">#REF!</definedName>
    <definedName name="EQUIPMENT_RUNLOSSTHC3" localSheetId="15">#REF!</definedName>
    <definedName name="EQUIPMENT_RUNLOSSTHC3">#REF!</definedName>
    <definedName name="EQUIPMENT_RUNLOSSTHC4" localSheetId="14">#REF!</definedName>
    <definedName name="EQUIPMENT_RUNLOSSTHC4" localSheetId="15">#REF!</definedName>
    <definedName name="EQUIPMENT_RUNLOSSTHC4">#REF!</definedName>
    <definedName name="EQUIPMENT_RUNLOSSTHC5" localSheetId="14">#REF!</definedName>
    <definedName name="EQUIPMENT_RUNLOSSTHC5" localSheetId="15">#REF!</definedName>
    <definedName name="EQUIPMENT_RUNLOSSTHC5">#REF!</definedName>
    <definedName name="EQUIPMENT_RVP" localSheetId="14">#REF!</definedName>
    <definedName name="EQUIPMENT_RVP" localSheetId="15">#REF!</definedName>
    <definedName name="EQUIPMENT_RVP">#REF!</definedName>
    <definedName name="EQUIPMENT_SCC" localSheetId="14">#REF!</definedName>
    <definedName name="EQUIPMENT_SCC" localSheetId="15">#REF!</definedName>
    <definedName name="EQUIPMENT_SCC">#REF!</definedName>
    <definedName name="EQUIPMENT_SO2" localSheetId="14">#REF!</definedName>
    <definedName name="EQUIPMENT_SO2" localSheetId="15">#REF!</definedName>
    <definedName name="EQUIPMENT_SO2">#REF!</definedName>
    <definedName name="EQUIPMENT_SOXBAS" localSheetId="14">#REF!</definedName>
    <definedName name="EQUIPMENT_SOXBAS" localSheetId="15">#REF!</definedName>
    <definedName name="EQUIPMENT_SOXBAS">#REF!</definedName>
    <definedName name="EQUIPMENT_SOXCNV1" localSheetId="14">#REF!</definedName>
    <definedName name="EQUIPMENT_SOXCNV1" localSheetId="15">#REF!</definedName>
    <definedName name="EQUIPMENT_SOXCNV1">#REF!</definedName>
    <definedName name="EQUIPMENT_SOXCNV10" localSheetId="14">#REF!</definedName>
    <definedName name="EQUIPMENT_SOXCNV10" localSheetId="15">#REF!</definedName>
    <definedName name="EQUIPMENT_SOXCNV10">#REF!</definedName>
    <definedName name="EQUIPMENT_SOXCNV2" localSheetId="14">#REF!</definedName>
    <definedName name="EQUIPMENT_SOXCNV2" localSheetId="15">#REF!</definedName>
    <definedName name="EQUIPMENT_SOXCNV2">#REF!</definedName>
    <definedName name="EQUIPMENT_SOXCNV3" localSheetId="14">#REF!</definedName>
    <definedName name="EQUIPMENT_SOXCNV3" localSheetId="15">#REF!</definedName>
    <definedName name="EQUIPMENT_SOXCNV3">#REF!</definedName>
    <definedName name="EQUIPMENT_SOXCNV4" localSheetId="14">#REF!</definedName>
    <definedName name="EQUIPMENT_SOXCNV4" localSheetId="15">#REF!</definedName>
    <definedName name="EQUIPMENT_SOXCNV4">#REF!</definedName>
    <definedName name="EQUIPMENT_SOXCNV5" localSheetId="14">#REF!</definedName>
    <definedName name="EQUIPMENT_SOXCNV5" localSheetId="15">#REF!</definedName>
    <definedName name="EQUIPMENT_SOXCNV5">#REF!</definedName>
    <definedName name="EQUIPMENT_SOXCNV6" localSheetId="14">#REF!</definedName>
    <definedName name="EQUIPMENT_SOXCNV6" localSheetId="15">#REF!</definedName>
    <definedName name="EQUIPMENT_SOXCNV6">#REF!</definedName>
    <definedName name="EQUIPMENT_SOXCNV7" localSheetId="14">#REF!</definedName>
    <definedName name="EQUIPMENT_SOXCNV7" localSheetId="15">#REF!</definedName>
    <definedName name="EQUIPMENT_SOXCNV7">#REF!</definedName>
    <definedName name="EQUIPMENT_SOXCNV8" localSheetId="14">#REF!</definedName>
    <definedName name="EQUIPMENT_SOXCNV8" localSheetId="15">#REF!</definedName>
    <definedName name="EQUIPMENT_SOXCNV8">#REF!</definedName>
    <definedName name="EQUIPMENT_SOXCNV9" localSheetId="14">#REF!</definedName>
    <definedName name="EQUIPMENT_SOXCNV9" localSheetId="15">#REF!</definedName>
    <definedName name="EQUIPMENT_SOXCNV9">#REF!</definedName>
    <definedName name="EQUIPMENT_SOXDSL" localSheetId="14">#REF!</definedName>
    <definedName name="EQUIPMENT_SOXDSL" localSheetId="15">#REF!</definedName>
    <definedName name="EQUIPMENT_SOXDSL">#REF!</definedName>
    <definedName name="EQUIPMENT_SPILLAGETHCFACTOR1" localSheetId="14">#REF!</definedName>
    <definedName name="EQUIPMENT_SPILLAGETHCFACTOR1" localSheetId="15">#REF!</definedName>
    <definedName name="EQUIPMENT_SPILLAGETHCFACTOR1">#REF!</definedName>
    <definedName name="EQUIPMENT_SULFURPMADJUSTMENT1" localSheetId="14">#REF!</definedName>
    <definedName name="EQUIPMENT_SULFURPMADJUSTMENT1" localSheetId="15">#REF!</definedName>
    <definedName name="EQUIPMENT_SULFURPMADJUSTMENT1">#REF!</definedName>
    <definedName name="EQUIPMENT_SULFURPMADJUSTMENT10" localSheetId="14">#REF!</definedName>
    <definedName name="EQUIPMENT_SULFURPMADJUSTMENT10" localSheetId="15">#REF!</definedName>
    <definedName name="EQUIPMENT_SULFURPMADJUSTMENT10">#REF!</definedName>
    <definedName name="EQUIPMENT_SULFURPMADJUSTMENT2" localSheetId="14">#REF!</definedName>
    <definedName name="EQUIPMENT_SULFURPMADJUSTMENT2" localSheetId="15">#REF!</definedName>
    <definedName name="EQUIPMENT_SULFURPMADJUSTMENT2">#REF!</definedName>
    <definedName name="EQUIPMENT_SULFURPMADJUSTMENT3" localSheetId="14">#REF!</definedName>
    <definedName name="EQUIPMENT_SULFURPMADJUSTMENT3" localSheetId="15">#REF!</definedName>
    <definedName name="EQUIPMENT_SULFURPMADJUSTMENT3">#REF!</definedName>
    <definedName name="EQUIPMENT_SULFURPMADJUSTMENT4" localSheetId="14">#REF!</definedName>
    <definedName name="EQUIPMENT_SULFURPMADJUSTMENT4" localSheetId="15">#REF!</definedName>
    <definedName name="EQUIPMENT_SULFURPMADJUSTMENT4">#REF!</definedName>
    <definedName name="EQUIPMENT_SULFURPMADJUSTMENT5" localSheetId="14">#REF!</definedName>
    <definedName name="EQUIPMENT_SULFURPMADJUSTMENT5" localSheetId="15">#REF!</definedName>
    <definedName name="EQUIPMENT_SULFURPMADJUSTMENT5">#REF!</definedName>
    <definedName name="EQUIPMENT_SULFURPMADJUSTMENT6" localSheetId="14">#REF!</definedName>
    <definedName name="EQUIPMENT_SULFURPMADJUSTMENT6" localSheetId="15">#REF!</definedName>
    <definedName name="EQUIPMENT_SULFURPMADJUSTMENT6">#REF!</definedName>
    <definedName name="EQUIPMENT_SULFURPMADJUSTMENT7" localSheetId="14">#REF!</definedName>
    <definedName name="EQUIPMENT_SULFURPMADJUSTMENT7" localSheetId="15">#REF!</definedName>
    <definedName name="EQUIPMENT_SULFURPMADJUSTMENT7">#REF!</definedName>
    <definedName name="EQUIPMENT_SULFURPMADJUSTMENT8" localSheetId="14">#REF!</definedName>
    <definedName name="EQUIPMENT_SULFURPMADJUSTMENT8" localSheetId="15">#REF!</definedName>
    <definedName name="EQUIPMENT_SULFURPMADJUSTMENT8">#REF!</definedName>
    <definedName name="EQUIPMENT_SULFURPMADJUSTMENT9" localSheetId="14">#REF!</definedName>
    <definedName name="EQUIPMENT_SULFURPMADJUSTMENT9" localSheetId="15">#REF!</definedName>
    <definedName name="EQUIPMENT_SULFURPMADJUSTMENT9">#REF!</definedName>
    <definedName name="EQUIPMENT_SUPRETEF1" localSheetId="14">#REF!</definedName>
    <definedName name="EQUIPMENT_SUPRETEF1" localSheetId="15">#REF!</definedName>
    <definedName name="EQUIPMENT_SUPRETEF1">#REF!</definedName>
    <definedName name="EQUIPMENT_SUPRETEF2" localSheetId="14">#REF!</definedName>
    <definedName name="EQUIPMENT_SUPRETEF2" localSheetId="15">#REF!</definedName>
    <definedName name="EQUIPMENT_SUPRETEF2">#REF!</definedName>
    <definedName name="EQUIPMENT_SUPRETEF3" localSheetId="14">#REF!</definedName>
    <definedName name="EQUIPMENT_SUPRETEF3" localSheetId="15">#REF!</definedName>
    <definedName name="EQUIPMENT_SUPRETEF3">#REF!</definedName>
    <definedName name="EQUIPMENT_SUPRETEF4" localSheetId="14">#REF!</definedName>
    <definedName name="EQUIPMENT_SUPRETEF4" localSheetId="15">#REF!</definedName>
    <definedName name="EQUIPMENT_SUPRETEF4">#REF!</definedName>
    <definedName name="EQUIPMENT_SUPRETEF5" localSheetId="14">#REF!</definedName>
    <definedName name="EQUIPMENT_SUPRETEF5" localSheetId="15">#REF!</definedName>
    <definedName name="EQUIPMENT_SUPRETEF5">#REF!</definedName>
    <definedName name="EQUIPMENT_SUPRETSURFACEAREA" localSheetId="14">#REF!</definedName>
    <definedName name="EQUIPMENT_SUPRETSURFACEAREA" localSheetId="15">#REF!</definedName>
    <definedName name="EQUIPMENT_SUPRETSURFACEAREA">#REF!</definedName>
    <definedName name="EQUIPMENT_TANKEF1" localSheetId="14">#REF!</definedName>
    <definedName name="EQUIPMENT_TANKEF1" localSheetId="15">#REF!</definedName>
    <definedName name="EQUIPMENT_TANKEF1">#REF!</definedName>
    <definedName name="EQUIPMENT_TANKEF2" localSheetId="14">#REF!</definedName>
    <definedName name="EQUIPMENT_TANKEF2" localSheetId="15">#REF!</definedName>
    <definedName name="EQUIPMENT_TANKEF2">#REF!</definedName>
    <definedName name="EQUIPMENT_TANKEF3" localSheetId="14">#REF!</definedName>
    <definedName name="EQUIPMENT_TANKEF3" localSheetId="15">#REF!</definedName>
    <definedName name="EQUIPMENT_TANKEF3">#REF!</definedName>
    <definedName name="EQUIPMENT_TANKEF4" localSheetId="14">#REF!</definedName>
    <definedName name="EQUIPMENT_TANKEF4" localSheetId="15">#REF!</definedName>
    <definedName name="EQUIPMENT_TANKEF4">#REF!</definedName>
    <definedName name="EQUIPMENT_TANKEF5" localSheetId="14">#REF!</definedName>
    <definedName name="EQUIPMENT_TANKEF5" localSheetId="15">#REF!</definedName>
    <definedName name="EQUIPMENT_TANKEF5">#REF!</definedName>
    <definedName name="EQUIPMENT_TANKEVAPFRACTION1" localSheetId="14">#REF!</definedName>
    <definedName name="EQUIPMENT_TANKEVAPFRACTION1" localSheetId="15">#REF!</definedName>
    <definedName name="EQUIPMENT_TANKEVAPFRACTION1">#REF!</definedName>
    <definedName name="EQUIPMENT_TANKEVAPFRACTION2" localSheetId="14">#REF!</definedName>
    <definedName name="EQUIPMENT_TANKEVAPFRACTION2" localSheetId="15">#REF!</definedName>
    <definedName name="EQUIPMENT_TANKEVAPFRACTION2">#REF!</definedName>
    <definedName name="EQUIPMENT_TANKEVAPFRACTION3" localSheetId="14">#REF!</definedName>
    <definedName name="EQUIPMENT_TANKEVAPFRACTION3" localSheetId="15">#REF!</definedName>
    <definedName name="EQUIPMENT_TANKEVAPFRACTION3">#REF!</definedName>
    <definedName name="EQUIPMENT_TANKEVAPFRACTION4" localSheetId="14">#REF!</definedName>
    <definedName name="EQUIPMENT_TANKEVAPFRACTION4" localSheetId="15">#REF!</definedName>
    <definedName name="EQUIPMENT_TANKEVAPFRACTION4">#REF!</definedName>
    <definedName name="EQUIPMENT_TANKEVAPFRACTION5" localSheetId="14">#REF!</definedName>
    <definedName name="EQUIPMENT_TANKEVAPFRACTION5" localSheetId="15">#REF!</definedName>
    <definedName name="EQUIPMENT_TANKEVAPFRACTION5">#REF!</definedName>
    <definedName name="EQUIPMENT_TANKPERMTHC1" localSheetId="14">#REF!</definedName>
    <definedName name="EQUIPMENT_TANKPERMTHC1" localSheetId="15">#REF!</definedName>
    <definedName name="EQUIPMENT_TANKPERMTHC1">#REF!</definedName>
    <definedName name="EQUIPMENT_TANKPERMTHC2" localSheetId="14">#REF!</definedName>
    <definedName name="EQUIPMENT_TANKPERMTHC2" localSheetId="15">#REF!</definedName>
    <definedName name="EQUIPMENT_TANKPERMTHC2">#REF!</definedName>
    <definedName name="EQUIPMENT_TANKPERMTHC3" localSheetId="14">#REF!</definedName>
    <definedName name="EQUIPMENT_TANKPERMTHC3" localSheetId="15">#REF!</definedName>
    <definedName name="EQUIPMENT_TANKPERMTHC3">#REF!</definedName>
    <definedName name="EQUIPMENT_TANKPERMTHC4" localSheetId="14">#REF!</definedName>
    <definedName name="EQUIPMENT_TANKPERMTHC4" localSheetId="15">#REF!</definedName>
    <definedName name="EQUIPMENT_TANKPERMTHC4">#REF!</definedName>
    <definedName name="EQUIPMENT_TANKPERMTHC5" localSheetId="14">#REF!</definedName>
    <definedName name="EQUIPMENT_TANKPERMTHC5" localSheetId="15">#REF!</definedName>
    <definedName name="EQUIPMENT_TANKPERMTHC5">#REF!</definedName>
    <definedName name="EQUIPMENT_TANKSIZE" localSheetId="14">#REF!</definedName>
    <definedName name="EQUIPMENT_TANKSIZE" localSheetId="15">#REF!</definedName>
    <definedName name="EQUIPMENT_TANKSIZE">#REF!</definedName>
    <definedName name="EQUIPMENT_TANKSURFACEAREA" localSheetId="14">#REF!</definedName>
    <definedName name="EQUIPMENT_TANKSURFACEAREA" localSheetId="15">#REF!</definedName>
    <definedName name="EQUIPMENT_TANKSURFACEAREA">#REF!</definedName>
    <definedName name="EQUIPMENT_TANKTCF" localSheetId="14">#REF!</definedName>
    <definedName name="EQUIPMENT_TANKTCF" localSheetId="15">#REF!</definedName>
    <definedName name="EQUIPMENT_TANKTCF">#REF!</definedName>
    <definedName name="EQUIPMENT_TANKTHC" localSheetId="14">#REF!</definedName>
    <definedName name="EQUIPMENT_TANKTHC" localSheetId="15">#REF!</definedName>
    <definedName name="EQUIPMENT_TANKTHC">#REF!</definedName>
    <definedName name="EQUIPMENT_TAVG" localSheetId="14">#REF!</definedName>
    <definedName name="EQUIPMENT_TAVG" localSheetId="15">#REF!</definedName>
    <definedName name="EQUIPMENT_TAVG">#REF!</definedName>
    <definedName name="EQUIPMENT_TD" localSheetId="14">#REF!</definedName>
    <definedName name="EQUIPMENT_TD" localSheetId="15">#REF!</definedName>
    <definedName name="EQUIPMENT_TD">#REF!</definedName>
    <definedName name="EQUIPMENT_TEMPSWING" localSheetId="14">#REF!</definedName>
    <definedName name="EQUIPMENT_TEMPSWING" localSheetId="15">#REF!</definedName>
    <definedName name="EQUIPMENT_TEMPSWING">#REF!</definedName>
    <definedName name="EQUIPMENT_THCDETA1" localSheetId="14">#REF!</definedName>
    <definedName name="EQUIPMENT_THCDETA1" localSheetId="15">#REF!</definedName>
    <definedName name="EQUIPMENT_THCDETA1">#REF!</definedName>
    <definedName name="EQUIPMENT_THCDETA10" localSheetId="14">#REF!</definedName>
    <definedName name="EQUIPMENT_THCDETA10" localSheetId="15">#REF!</definedName>
    <definedName name="EQUIPMENT_THCDETA10">#REF!</definedName>
    <definedName name="EQUIPMENT_THCDETA2" localSheetId="14">#REF!</definedName>
    <definedName name="EQUIPMENT_THCDETA2" localSheetId="15">#REF!</definedName>
    <definedName name="EQUIPMENT_THCDETA2">#REF!</definedName>
    <definedName name="EQUIPMENT_THCDETA3" localSheetId="14">#REF!</definedName>
    <definedName name="EQUIPMENT_THCDETA3" localSheetId="15">#REF!</definedName>
    <definedName name="EQUIPMENT_THCDETA3">#REF!</definedName>
    <definedName name="EQUIPMENT_THCDETA4" localSheetId="14">#REF!</definedName>
    <definedName name="EQUIPMENT_THCDETA4" localSheetId="15">#REF!</definedName>
    <definedName name="EQUIPMENT_THCDETA4">#REF!</definedName>
    <definedName name="EQUIPMENT_THCDETA5" localSheetId="14">#REF!</definedName>
    <definedName name="EQUIPMENT_THCDETA5" localSheetId="15">#REF!</definedName>
    <definedName name="EQUIPMENT_THCDETA5">#REF!</definedName>
    <definedName name="EQUIPMENT_THCDETA6" localSheetId="14">#REF!</definedName>
    <definedName name="EQUIPMENT_THCDETA6" localSheetId="15">#REF!</definedName>
    <definedName name="EQUIPMENT_THCDETA6">#REF!</definedName>
    <definedName name="EQUIPMENT_THCDETA7" localSheetId="14">#REF!</definedName>
    <definedName name="EQUIPMENT_THCDETA7" localSheetId="15">#REF!</definedName>
    <definedName name="EQUIPMENT_THCDETA7">#REF!</definedName>
    <definedName name="EQUIPMENT_THCDETA8" localSheetId="14">#REF!</definedName>
    <definedName name="EQUIPMENT_THCDETA8" localSheetId="15">#REF!</definedName>
    <definedName name="EQUIPMENT_THCDETA8">#REF!</definedName>
    <definedName name="EQUIPMENT_THCDETA9" localSheetId="14">#REF!</definedName>
    <definedName name="EQUIPMENT_THCDETA9" localSheetId="15">#REF!</definedName>
    <definedName name="EQUIPMENT_THCDETA9">#REF!</definedName>
    <definedName name="EQUIPMENT_THCDETB1" localSheetId="14">#REF!</definedName>
    <definedName name="EQUIPMENT_THCDETB1" localSheetId="15">#REF!</definedName>
    <definedName name="EQUIPMENT_THCDETB1">#REF!</definedName>
    <definedName name="EQUIPMENT_THCDETB10" localSheetId="14">#REF!</definedName>
    <definedName name="EQUIPMENT_THCDETB10" localSheetId="15">#REF!</definedName>
    <definedName name="EQUIPMENT_THCDETB10">#REF!</definedName>
    <definedName name="EQUIPMENT_THCDETB2" localSheetId="14">#REF!</definedName>
    <definedName name="EQUIPMENT_THCDETB2" localSheetId="15">#REF!</definedName>
    <definedName name="EQUIPMENT_THCDETB2">#REF!</definedName>
    <definedName name="EQUIPMENT_THCDETB3" localSheetId="14">#REF!</definedName>
    <definedName name="EQUIPMENT_THCDETB3" localSheetId="15">#REF!</definedName>
    <definedName name="EQUIPMENT_THCDETB3">#REF!</definedName>
    <definedName name="EQUIPMENT_THCDETB4" localSheetId="14">#REF!</definedName>
    <definedName name="EQUIPMENT_THCDETB4" localSheetId="15">#REF!</definedName>
    <definedName name="EQUIPMENT_THCDETB4">#REF!</definedName>
    <definedName name="EQUIPMENT_THCDETB5" localSheetId="14">#REF!</definedName>
    <definedName name="EQUIPMENT_THCDETB5" localSheetId="15">#REF!</definedName>
    <definedName name="EQUIPMENT_THCDETB5">#REF!</definedName>
    <definedName name="EQUIPMENT_THCDETB6" localSheetId="14">#REF!</definedName>
    <definedName name="EQUIPMENT_THCDETB6" localSheetId="15">#REF!</definedName>
    <definedName name="EQUIPMENT_THCDETB6">#REF!</definedName>
    <definedName name="EQUIPMENT_THCDETB7" localSheetId="14">#REF!</definedName>
    <definedName name="EQUIPMENT_THCDETB7" localSheetId="15">#REF!</definedName>
    <definedName name="EQUIPMENT_THCDETB7">#REF!</definedName>
    <definedName name="EQUIPMENT_THCDETB8" localSheetId="14">#REF!</definedName>
    <definedName name="EQUIPMENT_THCDETB8" localSheetId="15">#REF!</definedName>
    <definedName name="EQUIPMENT_THCDETB8">#REF!</definedName>
    <definedName name="EQUIPMENT_THCDETB9" localSheetId="14">#REF!</definedName>
    <definedName name="EQUIPMENT_THCDETB9" localSheetId="15">#REF!</definedName>
    <definedName name="EQUIPMENT_THCDETB9">#REF!</definedName>
    <definedName name="EQUIPMENT_THCDETCAP1" localSheetId="14">#REF!</definedName>
    <definedName name="EQUIPMENT_THCDETCAP1" localSheetId="15">#REF!</definedName>
    <definedName name="EQUIPMENT_THCDETCAP1">#REF!</definedName>
    <definedName name="EQUIPMENT_THCDETCAP10" localSheetId="14">#REF!</definedName>
    <definedName name="EQUIPMENT_THCDETCAP10" localSheetId="15">#REF!</definedName>
    <definedName name="EQUIPMENT_THCDETCAP10">#REF!</definedName>
    <definedName name="EQUIPMENT_THCDETCAP2" localSheetId="14">#REF!</definedName>
    <definedName name="EQUIPMENT_THCDETCAP2" localSheetId="15">#REF!</definedName>
    <definedName name="EQUIPMENT_THCDETCAP2">#REF!</definedName>
    <definedName name="EQUIPMENT_THCDETCAP3" localSheetId="14">#REF!</definedName>
    <definedName name="EQUIPMENT_THCDETCAP3" localSheetId="15">#REF!</definedName>
    <definedName name="EQUIPMENT_THCDETCAP3">#REF!</definedName>
    <definedName name="EQUIPMENT_THCDETCAP4" localSheetId="14">#REF!</definedName>
    <definedName name="EQUIPMENT_THCDETCAP4" localSheetId="15">#REF!</definedName>
    <definedName name="EQUIPMENT_THCDETCAP4">#REF!</definedName>
    <definedName name="EQUIPMENT_THCDETCAP5" localSheetId="14">#REF!</definedName>
    <definedName name="EQUIPMENT_THCDETCAP5" localSheetId="15">#REF!</definedName>
    <definedName name="EQUIPMENT_THCDETCAP5">#REF!</definedName>
    <definedName name="EQUIPMENT_THCDETCAP6" localSheetId="14">#REF!</definedName>
    <definedName name="EQUIPMENT_THCDETCAP6" localSheetId="15">#REF!</definedName>
    <definedName name="EQUIPMENT_THCDETCAP6">#REF!</definedName>
    <definedName name="EQUIPMENT_THCDETCAP7" localSheetId="14">#REF!</definedName>
    <definedName name="EQUIPMENT_THCDETCAP7" localSheetId="15">#REF!</definedName>
    <definedName name="EQUIPMENT_THCDETCAP7">#REF!</definedName>
    <definedName name="EQUIPMENT_THCDETCAP8" localSheetId="14">#REF!</definedName>
    <definedName name="EQUIPMENT_THCDETCAP8" localSheetId="15">#REF!</definedName>
    <definedName name="EQUIPMENT_THCDETCAP8">#REF!</definedName>
    <definedName name="EQUIPMENT_THCDETCAP9" localSheetId="14">#REF!</definedName>
    <definedName name="EQUIPMENT_THCDETCAP9" localSheetId="15">#REF!</definedName>
    <definedName name="EQUIPMENT_THCDETCAP9">#REF!</definedName>
    <definedName name="EQUIPMENT_THCDF1" localSheetId="14">#REF!</definedName>
    <definedName name="EQUIPMENT_THCDF1" localSheetId="15">#REF!</definedName>
    <definedName name="EQUIPMENT_THCDF1">#REF!</definedName>
    <definedName name="EQUIPMENT_THCDF10" localSheetId="14">#REF!</definedName>
    <definedName name="EQUIPMENT_THCDF10" localSheetId="15">#REF!</definedName>
    <definedName name="EQUIPMENT_THCDF10">#REF!</definedName>
    <definedName name="EQUIPMENT_THCDF2" localSheetId="14">#REF!</definedName>
    <definedName name="EQUIPMENT_THCDF2" localSheetId="15">#REF!</definedName>
    <definedName name="EQUIPMENT_THCDF2">#REF!</definedName>
    <definedName name="EQUIPMENT_THCDF3" localSheetId="14">#REF!</definedName>
    <definedName name="EQUIPMENT_THCDF3" localSheetId="15">#REF!</definedName>
    <definedName name="EQUIPMENT_THCDF3">#REF!</definedName>
    <definedName name="EQUIPMENT_THCDF4" localSheetId="14">#REF!</definedName>
    <definedName name="EQUIPMENT_THCDF4" localSheetId="15">#REF!</definedName>
    <definedName name="EQUIPMENT_THCDF4">#REF!</definedName>
    <definedName name="EQUIPMENT_THCDF5" localSheetId="14">#REF!</definedName>
    <definedName name="EQUIPMENT_THCDF5" localSheetId="15">#REF!</definedName>
    <definedName name="EQUIPMENT_THCDF5">#REF!</definedName>
    <definedName name="EQUIPMENT_THCDF6" localSheetId="14">#REF!</definedName>
    <definedName name="EQUIPMENT_THCDF6" localSheetId="15">#REF!</definedName>
    <definedName name="EQUIPMENT_THCDF6">#REF!</definedName>
    <definedName name="EQUIPMENT_THCDF7" localSheetId="14">#REF!</definedName>
    <definedName name="EQUIPMENT_THCDF7" localSheetId="15">#REF!</definedName>
    <definedName name="EQUIPMENT_THCDF7">#REF!</definedName>
    <definedName name="EQUIPMENT_THCDF8" localSheetId="14">#REF!</definedName>
    <definedName name="EQUIPMENT_THCDF8" localSheetId="15">#REF!</definedName>
    <definedName name="EQUIPMENT_THCDF8">#REF!</definedName>
    <definedName name="EQUIPMENT_THCDF9" localSheetId="14">#REF!</definedName>
    <definedName name="EQUIPMENT_THCDF9" localSheetId="15">#REF!</definedName>
    <definedName name="EQUIPMENT_THCDF9">#REF!</definedName>
    <definedName name="EQUIPMENT_TMAX" localSheetId="14">#REF!</definedName>
    <definedName name="EQUIPMENT_TMAX" localSheetId="15">#REF!</definedName>
    <definedName name="EQUIPMENT_TMAX">#REF!</definedName>
    <definedName name="EQUIPMENT_TMIN" localSheetId="14">#REF!</definedName>
    <definedName name="EQUIPMENT_TMIN" localSheetId="15">#REF!</definedName>
    <definedName name="EQUIPMENT_TMIN">#REF!</definedName>
    <definedName name="EQUIPMENT_TOTALTHC" localSheetId="14">#REF!</definedName>
    <definedName name="EQUIPMENT_TOTALTHC" localSheetId="15">#REF!</definedName>
    <definedName name="EQUIPMENT_TOTALTHC">#REF!</definedName>
    <definedName name="EQUIPMENT_VAPORSPACE" localSheetId="14">#REF!</definedName>
    <definedName name="EQUIPMENT_VAPORSPACE" localSheetId="15">#REF!</definedName>
    <definedName name="EQUIPMENT_VAPORSPACE">#REF!</definedName>
    <definedName name="EQUIPMENT_VENTEF1" localSheetId="14">#REF!</definedName>
    <definedName name="EQUIPMENT_VENTEF1" localSheetId="15">#REF!</definedName>
    <definedName name="EQUIPMENT_VENTEF1">#REF!</definedName>
    <definedName name="EQUIPMENT_VENTEF2" localSheetId="14">#REF!</definedName>
    <definedName name="EQUIPMENT_VENTEF2" localSheetId="15">#REF!</definedName>
    <definedName name="EQUIPMENT_VENTEF2">#REF!</definedName>
    <definedName name="EQUIPMENT_VENTEF3" localSheetId="14">#REF!</definedName>
    <definedName name="EQUIPMENT_VENTEF3" localSheetId="15">#REF!</definedName>
    <definedName name="EQUIPMENT_VENTEF3">#REF!</definedName>
    <definedName name="EQUIPMENT_VENTEF4" localSheetId="14">#REF!</definedName>
    <definedName name="EQUIPMENT_VENTEF4" localSheetId="15">#REF!</definedName>
    <definedName name="EQUIPMENT_VENTEF4">#REF!</definedName>
    <definedName name="EQUIPMENT_VENTEF5" localSheetId="14">#REF!</definedName>
    <definedName name="EQUIPMENT_VENTEF5" localSheetId="15">#REF!</definedName>
    <definedName name="EQUIPMENT_VENTEF5">#REF!</definedName>
    <definedName name="EQUIPMENT_VENTSURFACEAREA" localSheetId="14">#REF!</definedName>
    <definedName name="EQUIPMENT_VENTSURFACEAREA" localSheetId="15">#REF!</definedName>
    <definedName name="EQUIPMENT_VENTSURFACEAREA">#REF!</definedName>
    <definedName name="EQUIPMENT_WADEDENSITY" localSheetId="14">#REF!</definedName>
    <definedName name="EQUIPMENT_WADEDENSITY" localSheetId="15">#REF!</definedName>
    <definedName name="EQUIPMENT_WADEDENSITY">#REF!</definedName>
    <definedName name="EQUIPMENT_WADEDIURNALEF" localSheetId="14">#REF!</definedName>
    <definedName name="EQUIPMENT_WADEDIURNALEF" localSheetId="15">#REF!</definedName>
    <definedName name="EQUIPMENT_WADEDIURNALEF">#REF!</definedName>
    <definedName name="EQUIPMENT_WADEDMAX" localSheetId="14">#REF!</definedName>
    <definedName name="EQUIPMENT_WADEDMAX" localSheetId="15">#REF!</definedName>
    <definedName name="EQUIPMENT_WADEDMAX">#REF!</definedName>
    <definedName name="EQUIPMENT_WADEDMIN" localSheetId="14">#REF!</definedName>
    <definedName name="EQUIPMENT_WADEDMIN" localSheetId="15">#REF!</definedName>
    <definedName name="EQUIPMENT_WADEDMIN">#REF!</definedName>
    <definedName name="EQUIPMENT_WADEE100" localSheetId="14">#REF!</definedName>
    <definedName name="EQUIPMENT_WADEE100" localSheetId="15">#REF!</definedName>
    <definedName name="EQUIPMENT_WADEE100">#REF!</definedName>
    <definedName name="EQUIPMENT_WADEMW" localSheetId="14">#REF!</definedName>
    <definedName name="EQUIPMENT_WADEMW" localSheetId="15">#REF!</definedName>
    <definedName name="EQUIPMENT_WADEMW">#REF!</definedName>
    <definedName name="EQUIPMENT_WADEPF" localSheetId="14">#REF!</definedName>
    <definedName name="EQUIPMENT_WADEPF" localSheetId="15">#REF!</definedName>
    <definedName name="EQUIPMENT_WADEPF">#REF!</definedName>
    <definedName name="EQUIPMENT_WADEPI" localSheetId="14">#REF!</definedName>
    <definedName name="EQUIPMENT_WADEPI" localSheetId="15">#REF!</definedName>
    <definedName name="EQUIPMENT_WADEPI">#REF!</definedName>
    <definedName name="EQUIPMENT_WADET150" localSheetId="14">#REF!</definedName>
    <definedName name="EQUIPMENT_WADET150" localSheetId="15">#REF!</definedName>
    <definedName name="EQUIPMENT_WADET150">#REF!</definedName>
    <definedName name="EQUIPMENT_WADETMAX" localSheetId="14">#REF!</definedName>
    <definedName name="EQUIPMENT_WADETMAX" localSheetId="15">#REF!</definedName>
    <definedName name="EQUIPMENT_WADETMAX">#REF!</definedName>
    <definedName name="EQUIPMENT_WADETMIN" localSheetId="14">#REF!</definedName>
    <definedName name="EQUIPMENT_WADETMIN" localSheetId="15">#REF!</definedName>
    <definedName name="EQUIPMENT_WADETMIN">#REF!</definedName>
    <definedName name="EQUIPMENT_WADEV100" localSheetId="14">#REF!</definedName>
    <definedName name="EQUIPMENT_WADEV100" localSheetId="15">#REF!</definedName>
    <definedName name="EQUIPMENT_WADEV100">#REF!</definedName>
    <definedName name="EQUIPMENT_WEIGHTEDBSFC" localSheetId="14">#REF!</definedName>
    <definedName name="EQUIPMENT_WEIGHTEDBSFC" localSheetId="15">#REF!</definedName>
    <definedName name="EQUIPMENT_WEIGHTEDBSFC">#REF!</definedName>
    <definedName name="g" localSheetId="14">'energy - as parameterized flows'!$I$12</definedName>
    <definedName name="g" localSheetId="15">'energy - error propagation'!$I$12</definedName>
    <definedName name="g_eff" localSheetId="14">'energy - as parameterized flows'!$I$26</definedName>
    <definedName name="g_eff" localSheetId="15">'energy - error propagation'!$I$26</definedName>
    <definedName name="gal_t_ham" localSheetId="14">'energy - as parameterized flows'!$I$18</definedName>
    <definedName name="gal_t_ham" localSheetId="15">'energy - error propagation'!$I$18</definedName>
    <definedName name="GGND_bal">'[1]param - tier 1'!$I$64</definedName>
    <definedName name="GGNDW">'[1]param - tier 1'!$I$103</definedName>
    <definedName name="GIRRACRS">'[1]param - tier 1'!$I$100</definedName>
    <definedName name="GIRRWAT">'[1]param - tier 1'!$I$101</definedName>
    <definedName name="GNDW">'[1]param - tier 1'!$I$99</definedName>
    <definedName name="grd_cons_tot">'[1]param - c factors'!$I$29</definedName>
    <definedName name="GSRFW">'[1]param - tier 1'!$I$102</definedName>
    <definedName name="GWWithdrawal">'[1]param - tier 1'!$I$131</definedName>
    <definedName name="h_lift_g" localSheetId="14">'energy - as parameterized flows'!$I$555</definedName>
    <definedName name="h_lift_g" localSheetId="15">'energy - error propagation'!$I$638</definedName>
    <definedName name="h_lift_p" localSheetId="14">'energy - as parameterized flows'!$I$555</definedName>
    <definedName name="h_lift_p" localSheetId="15">'energy - error propagation'!$I$638</definedName>
    <definedName name="h_lift_p_1994" localSheetId="14">'energy - as parameterized flows'!$I$540</definedName>
    <definedName name="h_lift_p_1994" localSheetId="15">'energy - error propagation'!$I$623</definedName>
    <definedName name="h_lift_p_1994">#REF!</definedName>
    <definedName name="h_lift_p_1998" localSheetId="14">'energy - as parameterized flows'!$I$541</definedName>
    <definedName name="h_lift_p_1998" localSheetId="15">'energy - error propagation'!$I$624</definedName>
    <definedName name="h_lift_p_1998">#REF!</definedName>
    <definedName name="h_lift_p_2004" localSheetId="14">'energy - as parameterized flows'!$I$542</definedName>
    <definedName name="h_lift_p_2004" localSheetId="15">'energy - error propagation'!$I$625</definedName>
    <definedName name="h_lift_p_2004">#REF!</definedName>
    <definedName name="h_lift_p_2008" localSheetId="14">'energy - as parameterized flows'!$I$543</definedName>
    <definedName name="h_lift_p_2008" localSheetId="15">'energy - error propagation'!$I$626</definedName>
    <definedName name="h_lift_p_2008">#REF!</definedName>
    <definedName name="h_pipe_app" localSheetId="14">'energy - as parameterized flows'!$I$466</definedName>
    <definedName name="h_pipe_app" localSheetId="15">'energy - error propagation'!$I$535</definedName>
    <definedName name="h_pipe_p" localSheetId="14">'energy - as parameterized flows'!$I$597</definedName>
    <definedName name="h_pipe_p" localSheetId="15">'energy - error propagation'!$I$696</definedName>
    <definedName name="h_press_a" localSheetId="14">'energy - as parameterized flows'!$I$458</definedName>
    <definedName name="h_press_a" localSheetId="15">'energy - error propagation'!$I$521</definedName>
    <definedName name="h_press_p" localSheetId="14">'energy - as parameterized flows'!$I$591</definedName>
    <definedName name="h_press_p" localSheetId="15">'energy - error propagation'!$I$680</definedName>
    <definedName name="h_velo_a" localSheetId="14">'energy - as parameterized flows'!$I$462</definedName>
    <definedName name="h_velo_a" localSheetId="15">'energy - error propagation'!$I$529</definedName>
    <definedName name="h_velo_p" localSheetId="14">'energy - as parameterized flows'!$I$594</definedName>
    <definedName name="h_velo_p" localSheetId="15">'energy - error propagation'!$I$688</definedName>
    <definedName name="hand_move" localSheetId="14">'energy - as parameterized flows'!$I$356</definedName>
    <definedName name="hand_move" localSheetId="15">'energy - error propagation'!$I$384</definedName>
    <definedName name="hand_move_1994" localSheetId="14">'energy - as parameterized flows'!$I$224</definedName>
    <definedName name="hand_move_1994" localSheetId="15">'energy - error propagation'!$I$252</definedName>
    <definedName name="hand_move_1994">#REF!</definedName>
    <definedName name="hand_move_1998" localSheetId="14">'energy - as parameterized flows'!$I$235</definedName>
    <definedName name="hand_move_1998" localSheetId="15">'energy - error propagation'!$I$263</definedName>
    <definedName name="hand_move_1998">#REF!</definedName>
    <definedName name="hand_move_2003" localSheetId="14">'energy - as parameterized flows'!$I$246</definedName>
    <definedName name="hand_move_2003" localSheetId="15">'energy - error propagation'!$I$274</definedName>
    <definedName name="hand_move_2003">#REF!</definedName>
    <definedName name="hand_move_2008" localSheetId="14">'energy - as parameterized flows'!$I$257</definedName>
    <definedName name="hand_move_2008" localSheetId="15">'energy - error propagation'!$I$285</definedName>
    <definedName name="hand_move_2008">#REF!</definedName>
    <definedName name="hrs_apipe_grd" localSheetId="14">'energy - as parameterized flows'!$I$724</definedName>
    <definedName name="hrs_apipe_grd" localSheetId="15">'energy - error propagation'!$I$958</definedName>
    <definedName name="hrs_apipe_srf" localSheetId="14">'energy - as parameterized flows'!$I$730</definedName>
    <definedName name="hrs_apipe_srf" localSheetId="15">'energy - error propagation'!$I$964</definedName>
    <definedName name="hrs_lined_grd" localSheetId="14">'energy - as parameterized flows'!$I$726</definedName>
    <definedName name="hrs_lined_grd" localSheetId="15">'energy - error propagation'!$I$960</definedName>
    <definedName name="hrs_lined_srf" localSheetId="14">'energy - as parameterized flows'!$I$732</definedName>
    <definedName name="hrs_lined_srf" localSheetId="15">'energy - error propagation'!$I$966</definedName>
    <definedName name="hrs_poly_grd" localSheetId="14">'energy - as parameterized flows'!$I$725</definedName>
    <definedName name="hrs_poly_grd" localSheetId="15">'energy - error propagation'!$I$959</definedName>
    <definedName name="hrs_poly_srf" localSheetId="14">'energy - as parameterized flows'!$I$731</definedName>
    <definedName name="hrs_poly_srf" localSheetId="15">'energy - error propagation'!$I$965</definedName>
    <definedName name="hrs_ugpipe_grd" localSheetId="14">'energy - as parameterized flows'!$I$728</definedName>
    <definedName name="hrs_ugpipe_grd" localSheetId="15">'energy - error propagation'!$I$962</definedName>
    <definedName name="hrs_ugpipe_srf" localSheetId="14">'energy - as parameterized flows'!$I$734</definedName>
    <definedName name="hrs_ugpipe_srf" localSheetId="15">'energy - error propagation'!$I$968</definedName>
    <definedName name="hrs_unlined_grd" localSheetId="14">'energy - as parameterized flows'!$I$727</definedName>
    <definedName name="hrs_unlined_grd" localSheetId="15">'energy - error propagation'!$I$961</definedName>
    <definedName name="hrs_unlined_srf" localSheetId="14">'energy - as parameterized flows'!$I$733</definedName>
    <definedName name="hrs_unlined_srf" localSheetId="15">'energy - error propagation'!$I$967</definedName>
    <definedName name="hw_app" localSheetId="14">'energy - as parameterized flows'!$I$465</definedName>
    <definedName name="hw_app" localSheetId="15">'energy - error propagation'!$I$534</definedName>
    <definedName name="HW_coeff" localSheetId="14">'energy - as parameterized flows'!$I$22</definedName>
    <definedName name="HW_coeff" localSheetId="15">'energy - error propagation'!$I$22</definedName>
    <definedName name="hy_dia_app" localSheetId="14">'energy - as parameterized flows'!$I$34</definedName>
    <definedName name="hy_dia_app" localSheetId="15">'energy - error propagation'!$I$34</definedName>
    <definedName name="hy_dia_pump" localSheetId="14">'energy - as parameterized flows'!$I$30</definedName>
    <definedName name="hy_dia_pump" localSheetId="15">'energy - error propagation'!$I$30</definedName>
    <definedName name="impletabn">OFFSET([4]Implements!$B$10,0,0,[4]Implements!$I$2+1,[4]Implements!$AG$2)</definedName>
    <definedName name="implnames">OFFSET([5]Implements!$AH$10,0,0,[5]Implements!$I$2+1,1)</definedName>
    <definedName name="impltypes">OFFSET([4]Costbytype!$A$6,0,0,[4]Costbytype!$A$5,1)</definedName>
    <definedName name="in_t_ft" localSheetId="14">'energy - as parameterized flows'!$I$16</definedName>
    <definedName name="in_t_ft" localSheetId="15">'energy - error propagation'!$I$16</definedName>
    <definedName name="in_t_m">'[1]param - c factors'!$I$11</definedName>
    <definedName name="in3_t_gal" localSheetId="14">'energy - as parameterized flows'!$I$15</definedName>
    <definedName name="in3_t_gal" localSheetId="15">'energy - error propagation'!$I$15</definedName>
    <definedName name="IRRACRS">'[1]param - tier 1'!$I$96</definedName>
    <definedName name="IRRWAT">'[1]param - tier 1'!$I$97</definedName>
    <definedName name="lbf_t_btu" localSheetId="14">'energy - as parameterized flows'!$I$13</definedName>
    <definedName name="lbf_t_btu" localSheetId="15">'energy - error propagation'!$I$13</definedName>
    <definedName name="lf_d" localSheetId="14">'energy - as parameterized flows'!#REF!</definedName>
    <definedName name="lf_d" localSheetId="15">'energy - error propagation'!#REF!</definedName>
    <definedName name="lf_e" localSheetId="14">'energy - as parameterized flows'!#REF!</definedName>
    <definedName name="lf_e" localSheetId="15">'energy - error propagation'!#REF!</definedName>
    <definedName name="lf_g" localSheetId="14">'energy - as parameterized flows'!#REF!</definedName>
    <definedName name="lf_g" localSheetId="15">'energy - error propagation'!#REF!</definedName>
    <definedName name="lf_lpg" localSheetId="14">'energy - as parameterized flows'!#REF!</definedName>
    <definedName name="lf_lpg" localSheetId="15">'energy - error propagation'!#REF!</definedName>
    <definedName name="lf_ng" localSheetId="14">'energy - as parameterized flows'!#REF!</definedName>
    <definedName name="lf_ng" localSheetId="15">'energy - error propagation'!#REF!</definedName>
    <definedName name="lm_gt30psi" localSheetId="14">'energy - as parameterized flows'!$I$351</definedName>
    <definedName name="lm_gt30psi" localSheetId="15">'energy - error propagation'!$I$379</definedName>
    <definedName name="lm_gt30psi_1994" localSheetId="14">'energy - as parameterized flows'!$I$219</definedName>
    <definedName name="lm_gt30psi_1994" localSheetId="15">'energy - error propagation'!$I$247</definedName>
    <definedName name="lm_gt30psi_1994">#REF!</definedName>
    <definedName name="lm_gt30psi_1998" localSheetId="14">'energy - as parameterized flows'!$I$230</definedName>
    <definedName name="lm_gt30psi_1998" localSheetId="15">'energy - error propagation'!$I$258</definedName>
    <definedName name="lm_gt30psi_1998">#REF!</definedName>
    <definedName name="lm_gt30psi_2003" localSheetId="14">'energy - as parameterized flows'!$I$241</definedName>
    <definedName name="lm_gt30psi_2003" localSheetId="15">'energy - error propagation'!$I$269</definedName>
    <definedName name="lm_gt30psi_2003">#REF!</definedName>
    <definedName name="lm_gt30psi_2008" localSheetId="14">'energy - as parameterized flows'!$I$252</definedName>
    <definedName name="lm_gt30psi_2008" localSheetId="15">'energy - error propagation'!$I$280</definedName>
    <definedName name="lm_gt30psi_2008">#REF!</definedName>
    <definedName name="lm_lt30psi" localSheetId="14">'energy - as parameterized flows'!$I$350</definedName>
    <definedName name="lm_lt30psi" localSheetId="15">'energy - error propagation'!$I$378</definedName>
    <definedName name="lm_lt30psi_1994" localSheetId="14">'energy - as parameterized flows'!$I$218</definedName>
    <definedName name="lm_lt30psi_1994" localSheetId="15">'energy - error propagation'!$I$246</definedName>
    <definedName name="lm_lt30psi_1994">#REF!</definedName>
    <definedName name="lm_lt30psi_1998" localSheetId="14">'energy - as parameterized flows'!$I$229</definedName>
    <definedName name="lm_lt30psi_1998" localSheetId="15">'energy - error propagation'!$I$257</definedName>
    <definedName name="lm_lt30psi_1998">#REF!</definedName>
    <definedName name="lm_lt30psi_2003" localSheetId="14">'energy - as parameterized flows'!$I$240</definedName>
    <definedName name="lm_lt30psi_2003" localSheetId="15">'energy - error propagation'!$I$268</definedName>
    <definedName name="lm_lt30psi_2003">#REF!</definedName>
    <definedName name="lm_lt30psi_2008" localSheetId="14">'energy - as parameterized flows'!$I$251</definedName>
    <definedName name="lm_lt30psi_2008" localSheetId="15">'energy - error propagation'!$I$279</definedName>
    <definedName name="lm_lt30psi_2008">#REF!</definedName>
    <definedName name="lpg_eff" localSheetId="14">'energy - as parameterized flows'!$I$27</definedName>
    <definedName name="lpg_eff" localSheetId="15">'energy - error propagation'!$I$27</definedName>
    <definedName name="m_t_s" localSheetId="14">'energy - as parameterized flows'!$I$14</definedName>
    <definedName name="m_t_s" localSheetId="15">'energy - error propagation'!$I$14</definedName>
    <definedName name="mech_move" localSheetId="14">'energy - as parameterized flows'!$I$354</definedName>
    <definedName name="mech_move" localSheetId="15">'energy - error propagation'!$I$382</definedName>
    <definedName name="mech_move_1994" localSheetId="14">'energy - as parameterized flows'!$I$222</definedName>
    <definedName name="mech_move_1994" localSheetId="15">'energy - error propagation'!$I$250</definedName>
    <definedName name="mech_move_1994">#REF!</definedName>
    <definedName name="mech_move_1998" localSheetId="14">'energy - as parameterized flows'!$I$233</definedName>
    <definedName name="mech_move_1998" localSheetId="15">'energy - error propagation'!$I$261</definedName>
    <definedName name="mech_move_1998">#REF!</definedName>
    <definedName name="mech_move_2003" localSheetId="14">'energy - as parameterized flows'!$I$244</definedName>
    <definedName name="mech_move_2003" localSheetId="15">'energy - error propagation'!$I$272</definedName>
    <definedName name="mech_move_2003">#REF!</definedName>
    <definedName name="mech_move_2008" localSheetId="14">'energy - as parameterized flows'!$I$255</definedName>
    <definedName name="mech_move_2008" localSheetId="15">'energy - error propagation'!$I$283</definedName>
    <definedName name="mech_move_2008">#REF!</definedName>
    <definedName name="ng_eff" localSheetId="14">'energy - as parameterized flows'!$I$28</definedName>
    <definedName name="ng_eff" localSheetId="15">'energy - error propagation'!$I$28</definedName>
    <definedName name="NGNDW">'[1]param - tier 1'!$I$111</definedName>
    <definedName name="NIRRACRS">'[1]param - tier 1'!$I$108</definedName>
    <definedName name="NIRRWAT">'[1]param - tier 1'!$I$109</definedName>
    <definedName name="NSRFW">'[1]param - tier 1'!$I$110</definedName>
    <definedName name="p_t_GGNDW">'[1]param - tier 1'!$I$52</definedName>
    <definedName name="p_t_GIRRACRS">'[1]param - tier 1'!$I$49</definedName>
    <definedName name="p_t_GIRRWAT">'[1]param - tier 1'!$I$50</definedName>
    <definedName name="p_t_GNDW">'[1]param - tier 1'!$I$48</definedName>
    <definedName name="p_t_GSRFW">'[1]param - tier 1'!$I$51</definedName>
    <definedName name="p_t_IRRACRS">'[1]param - tier 1'!$I$45</definedName>
    <definedName name="p_t_IRRWAT">'[1]param - tier 1'!$I$46</definedName>
    <definedName name="p_t_NGNDW">'[1]param - tier 1'!$I$60</definedName>
    <definedName name="p_t_NIRRACRS">'[1]param - tier 1'!$I$57</definedName>
    <definedName name="p_t_NIRRWAT">'[1]param - tier 1'!$I$58</definedName>
    <definedName name="p_t_NSRFW">'[1]param - tier 1'!$I$59</definedName>
    <definedName name="p_t_PGNDW">'[1]param - tier 1'!$I$56</definedName>
    <definedName name="p_t_PIRRACRS">'[1]param - tier 1'!$I$53</definedName>
    <definedName name="p_t_PIRRWAT">'[1]param - tier 1'!$I$54</definedName>
    <definedName name="p_t_PSRFW">'[1]param - tier 1'!$I$55</definedName>
    <definedName name="p_t_SRFW">'[1]param - tier 1'!$I$47</definedName>
    <definedName name="pct_apipe" localSheetId="14">'energy - as parameterized flows'!$I$448</definedName>
    <definedName name="pct_apipe" localSheetId="15">'energy - error propagation'!$I$503</definedName>
    <definedName name="pct_d" localSheetId="14">'energy - as parameterized flows'!$I$123</definedName>
    <definedName name="pct_d" localSheetId="15">'energy - error propagation'!$I$131</definedName>
    <definedName name="pct_d_grd" localSheetId="14">'energy - as parameterized flows'!$I$123</definedName>
    <definedName name="pct_d_grd" localSheetId="15">'energy - error propagation'!$I$131</definedName>
    <definedName name="pct_d_srf" localSheetId="14">'energy - as parameterized flows'!$I$209</definedName>
    <definedName name="pct_d_srf" localSheetId="15">'energy - error propagation'!$I$231</definedName>
    <definedName name="pct_e" localSheetId="14">'energy - as parameterized flows'!$I$124</definedName>
    <definedName name="pct_e" localSheetId="15">'energy - error propagation'!$I$132</definedName>
    <definedName name="pct_e_grd" localSheetId="14">'energy - as parameterized flows'!$I$124</definedName>
    <definedName name="pct_e_grd" localSheetId="15">'energy - error propagation'!$I$132</definedName>
    <definedName name="pct_e_srf" localSheetId="14">'energy - as parameterized flows'!$I$210</definedName>
    <definedName name="pct_e_srf" localSheetId="15">'energy - error propagation'!$I$232</definedName>
    <definedName name="pct_g" localSheetId="14">'energy - as parameterized flows'!$I$125</definedName>
    <definedName name="pct_g" localSheetId="15">'energy - error propagation'!$I$133</definedName>
    <definedName name="pct_g_grd" localSheetId="14">'energy - as parameterized flows'!$I$125</definedName>
    <definedName name="pct_g_grd" localSheetId="15">'energy - error propagation'!$I$133</definedName>
    <definedName name="pct_g_srf" localSheetId="14">'energy - as parameterized flows'!$I$211</definedName>
    <definedName name="pct_g_srf" localSheetId="15">'energy - error propagation'!$I$233</definedName>
    <definedName name="pct_h" localSheetId="14">'energy - as parameterized flows'!$I$366</definedName>
    <definedName name="pct_h" localSheetId="15">'energy - error propagation'!$I$411</definedName>
    <definedName name="pct_l" localSheetId="14">'energy - as parameterized flows'!$I$364</definedName>
    <definedName name="pct_l" localSheetId="15">'energy - error propagation'!$I$409</definedName>
    <definedName name="pct_lined" localSheetId="14">'energy - as parameterized flows'!$I$450</definedName>
    <definedName name="pct_lined" localSheetId="15">'energy - error propagation'!$I$505</definedName>
    <definedName name="pct_lpg" localSheetId="14">'energy - as parameterized flows'!$I$126</definedName>
    <definedName name="pct_lpg" localSheetId="15">'energy - error propagation'!$I$134</definedName>
    <definedName name="pct_lpg_grd" localSheetId="14">'energy - as parameterized flows'!$I$126</definedName>
    <definedName name="pct_lpg_grd" localSheetId="15">'energy - error propagation'!$I$134</definedName>
    <definedName name="pct_lpg_srf" localSheetId="14">'energy - as parameterized flows'!$I$212</definedName>
    <definedName name="pct_lpg_srf" localSheetId="15">'energy - error propagation'!$I$234</definedName>
    <definedName name="pct_m" localSheetId="14">'energy - as parameterized flows'!$I$365</definedName>
    <definedName name="pct_m" localSheetId="15">'energy - error propagation'!$I$410</definedName>
    <definedName name="pct_ng" localSheetId="14">'energy - as parameterized flows'!$I$127</definedName>
    <definedName name="pct_ng" localSheetId="15">'energy - error propagation'!$I$135</definedName>
    <definedName name="pct_ng_grd" localSheetId="14">'energy - as parameterized flows'!$I$127</definedName>
    <definedName name="pct_ng_grd" localSheetId="15">'energy - error propagation'!$I$135</definedName>
    <definedName name="pct_ng_srf" localSheetId="14">'energy - as parameterized flows'!$I$213</definedName>
    <definedName name="pct_ng_srf" localSheetId="15">'energy - error propagation'!$I$235</definedName>
    <definedName name="pct_poly" localSheetId="14">'energy - as parameterized flows'!$I$449</definedName>
    <definedName name="pct_poly" localSheetId="15">'energy - error propagation'!$I$504</definedName>
    <definedName name="pct_ugpipe" localSheetId="14">'energy - as parameterized flows'!$I$452</definedName>
    <definedName name="pct_ugpipe" localSheetId="15">'energy - error propagation'!$I$507</definedName>
    <definedName name="pct_unlined" localSheetId="14">'energy - as parameterized flows'!$I$451</definedName>
    <definedName name="pct_unlined" localSheetId="15">'energy - error propagation'!$I$506</definedName>
    <definedName name="per_GGNDW">'[1]param - tier 1'!$I$114</definedName>
    <definedName name="per_GSRFW">'[1]param - tier 1'!$I$121</definedName>
    <definedName name="per_high_pressure" localSheetId="14">'energy - as parameterized flows'!$I$366</definedName>
    <definedName name="per_high_pressure" localSheetId="15">'energy - error propagation'!$I$411</definedName>
    <definedName name="per_low_pressure" localSheetId="14">'energy - as parameterized flows'!$I$364</definedName>
    <definedName name="per_low_pressure" localSheetId="15">'energy - error propagation'!$I$409</definedName>
    <definedName name="per_med_pressure" localSheetId="14">'energy - as parameterized flows'!$I$365</definedName>
    <definedName name="per_med_pressure" localSheetId="15">'energy - error propagation'!$I$410</definedName>
    <definedName name="per_NGNDW">'[1]param - tier 1'!$I$116</definedName>
    <definedName name="per_NSRFW">'[1]param - tier 1'!$I$123</definedName>
    <definedName name="per_PGNDW">'[1]param - tier 1'!$I$115</definedName>
    <definedName name="per_PSRFW">'[1]param - tier 1'!$I$122</definedName>
    <definedName name="PGND_bal">'[1]param - tier 1'!$I$65</definedName>
    <definedName name="PGNDW">'[1]param - tier 1'!$I$107</definedName>
    <definedName name="pipe_l" localSheetId="14">'energy - as parameterized flows'!$I$35</definedName>
    <definedName name="pipe_l" localSheetId="15">'energy - error propagation'!$I$35</definedName>
    <definedName name="PIRRACRS">'[1]param - tier 1'!$I$104</definedName>
    <definedName name="PIRRWAT">'[1]param - tier 1'!$I$105</definedName>
    <definedName name="POWERn">[4]Power!$C$7:$BD$26</definedName>
    <definedName name="press_h" localSheetId="14">'energy - as parameterized flows'!$I$39</definedName>
    <definedName name="press_h" localSheetId="15">'energy - error propagation'!$I$39</definedName>
    <definedName name="press_l" localSheetId="14">'energy - as parameterized flows'!$I$37</definedName>
    <definedName name="press_l" localSheetId="15">'energy - error propagation'!$I$37</definedName>
    <definedName name="press_m" localSheetId="14">'energy - as parameterized flows'!$I$38</definedName>
    <definedName name="press_m" localSheetId="15">'energy - error propagation'!$I$38</definedName>
    <definedName name="_xlnm.Print_Titles" localSheetId="13">#REF!,#REF!</definedName>
    <definedName name="_xlnm.Print_Titles">#REF!,#REF!</definedName>
    <definedName name="PSRFW">'[1]param - tier 1'!$I$106</definedName>
    <definedName name="pump_gpm" localSheetId="14">'energy - as parameterized flows'!$I$572</definedName>
    <definedName name="pump_gpm" localSheetId="15">'energy - error propagation'!$I$657</definedName>
    <definedName name="pump_gpm_1994" localSheetId="14">'energy - as parameterized flows'!$I$557</definedName>
    <definedName name="pump_gpm_1994" localSheetId="15">'energy - error propagation'!$I$642</definedName>
    <definedName name="pump_gpm_1994">#REF!</definedName>
    <definedName name="pump_gpm_1998" localSheetId="14">'energy - as parameterized flows'!$I$558</definedName>
    <definedName name="pump_gpm_1998" localSheetId="15">'energy - error propagation'!$I$643</definedName>
    <definedName name="pump_gpm_1998">#REF!</definedName>
    <definedName name="pump_gpm_2004" localSheetId="14">'energy - as parameterized flows'!$I$559</definedName>
    <definedName name="pump_gpm_2004" localSheetId="15">'energy - error propagation'!$I$644</definedName>
    <definedName name="pump_gpm_2004">#REF!</definedName>
    <definedName name="pump_gpm_2008" localSheetId="14">'energy - as parameterized flows'!$I$560</definedName>
    <definedName name="pump_gpm_2008" localSheetId="15">'energy - error propagation'!$I$645</definedName>
    <definedName name="pump_gpm_2008">#REF!</definedName>
    <definedName name="pump_gpm_g" localSheetId="14">'energy - as parameterized flows'!$I$572</definedName>
    <definedName name="pump_gpm_g" localSheetId="15">'energy - error propagation'!$I$657</definedName>
    <definedName name="pump_psi" localSheetId="14">'energy - as parameterized flows'!$I$589</definedName>
    <definedName name="pump_psi" localSheetId="15">'energy - error propagation'!$I$676</definedName>
    <definedName name="ran">'[1]param - c factors'!$I$12</definedName>
    <definedName name="ran_grd" localSheetId="14">'energy - as parameterized flows'!$I$766</definedName>
    <definedName name="ran_grd" localSheetId="15">'energy - error propagation'!$I$1000</definedName>
    <definedName name="ran_grd_grv" localSheetId="14">'energy - as parameterized flows'!$I$760</definedName>
    <definedName name="ran_grd_grv" localSheetId="15">'energy - error propagation'!$I$994</definedName>
    <definedName name="ran_grd_prs" localSheetId="14">'energy - as parameterized flows'!$I$761</definedName>
    <definedName name="ran_grd_prs" localSheetId="15">'energy - error propagation'!$I$995</definedName>
    <definedName name="ran_grv_grd" localSheetId="14">'energy - as parameterized flows'!$I$760</definedName>
    <definedName name="ran_grv_grd" localSheetId="15">'energy - error propagation'!$I$994</definedName>
    <definedName name="ran_grv_srf" localSheetId="14">'energy - as parameterized flows'!$I$763</definedName>
    <definedName name="ran_grv_srf" localSheetId="15">'energy - error propagation'!$I$997</definedName>
    <definedName name="ran_prs_grd" localSheetId="14">'energy - as parameterized flows'!$I$761</definedName>
    <definedName name="ran_prs_grd" localSheetId="15">'energy - error propagation'!$I$995</definedName>
    <definedName name="ran_prs_srf" localSheetId="14">'energy - as parameterized flows'!$I$764</definedName>
    <definedName name="ran_prs_srf" localSheetId="15">'energy - error propagation'!$I$998</definedName>
    <definedName name="ran_srf" localSheetId="14">'energy - as parameterized flows'!$I$767</definedName>
    <definedName name="ran_srf" localSheetId="15">'energy - error propagation'!$I$1001</definedName>
    <definedName name="ran_srf_grv" localSheetId="14">'energy - as parameterized flows'!$I$763</definedName>
    <definedName name="ran_srf_grv" localSheetId="15">'energy - error propagation'!$I$997</definedName>
    <definedName name="ran_srf_prs" localSheetId="14">'energy - as parameterized flows'!$I$764</definedName>
    <definedName name="ran_srf_prs" localSheetId="15">'energy - error propagation'!$I$998</definedName>
    <definedName name="rand">'[1]param - c factors'!$I$12</definedName>
    <definedName name="Raw_GGNDW">'[1]param - tier 1'!$I$18</definedName>
    <definedName name="Raw_GIRRACRS">'[1]param - tier 1'!$I$15</definedName>
    <definedName name="Raw_GIRRWAT">'[1]param - tier 1'!$I$16</definedName>
    <definedName name="Raw_GNDW">'[1]param - tier 1'!$I$14</definedName>
    <definedName name="Raw_GSRFW">'[1]param - tier 1'!$I$17</definedName>
    <definedName name="Raw_IRRACRS">'[1]param - tier 1'!$I$11</definedName>
    <definedName name="Raw_IRRWAT">'[1]param - tier 1'!$I$12</definedName>
    <definedName name="Raw_NGNDW">'[1]param - tier 1'!$I$26</definedName>
    <definedName name="Raw_NIRRACRS">'[1]param - tier 1'!$I$23</definedName>
    <definedName name="Raw_NIRRWAT">'[1]param - tier 1'!$I$24</definedName>
    <definedName name="Raw_NSRFW">'[1]param - tier 1'!$I$25</definedName>
    <definedName name="Raw_PGNDW">'[1]param - tier 1'!$I$22</definedName>
    <definedName name="Raw_PIRRACRS">'[1]param - tier 1'!$I$19</definedName>
    <definedName name="Raw_PIRRWAT">'[1]param - tier 1'!$I$20</definedName>
    <definedName name="Raw_PSRFW">'[1]param - tier 1'!$I$21</definedName>
    <definedName name="Raw_SRFW">'[1]param - tier 1'!$I$13</definedName>
    <definedName name="repair_impl">[4]Repair_RemainVal_Coef!$A$6:$A$59</definedName>
    <definedName name="repair_power">[4]Repair_RemainVal_Coef!$A$6:$A$17</definedName>
    <definedName name="RSE_acre_d_1994" localSheetId="14">'energy - as parameterized flows'!$I$67</definedName>
    <definedName name="RSE_acre_d_1994" localSheetId="15">'energy - error propagation'!$I$67</definedName>
    <definedName name="RSE_acre_d_1994">#REF!</definedName>
    <definedName name="RSE_acre_d_1998" localSheetId="14">'energy - as parameterized flows'!$I$73</definedName>
    <definedName name="RSE_acre_d_1998" localSheetId="15">'energy - error propagation'!$I$73</definedName>
    <definedName name="RSE_acre_d_1998">#REF!</definedName>
    <definedName name="RSE_acre_d_2003" localSheetId="14">'energy - as parameterized flows'!$I$79</definedName>
    <definedName name="RSE_acre_d_2003" localSheetId="15">'energy - error propagation'!$I$79</definedName>
    <definedName name="RSE_acre_d_2003">#REF!</definedName>
    <definedName name="RSE_acre_d_2008" localSheetId="14">'energy - as parameterized flows'!$I$85</definedName>
    <definedName name="RSE_acre_d_2008" localSheetId="15">'energy - error propagation'!$I$85</definedName>
    <definedName name="RSE_acre_d_2008">#REF!</definedName>
    <definedName name="RSE_acre_e_1994" localSheetId="14">'energy - as parameterized flows'!$I$68</definedName>
    <definedName name="RSE_acre_e_1994" localSheetId="15">'energy - error propagation'!$I$68</definedName>
    <definedName name="RSE_acre_e_1994">#REF!</definedName>
    <definedName name="RSE_acre_e_1998" localSheetId="14">'energy - as parameterized flows'!$I$74</definedName>
    <definedName name="RSE_acre_e_1998" localSheetId="15">'energy - error propagation'!$I$74</definedName>
    <definedName name="RSE_acre_e_1998">#REF!</definedName>
    <definedName name="RSE_acre_e_2003" localSheetId="14">'energy - as parameterized flows'!$I$80</definedName>
    <definedName name="RSE_acre_e_2003" localSheetId="15">'energy - error propagation'!$I$80</definedName>
    <definedName name="RSE_acre_e_2003">#REF!</definedName>
    <definedName name="RSE_acre_e_2008" localSheetId="14">'energy - as parameterized flows'!$I$86</definedName>
    <definedName name="RSE_acre_e_2008" localSheetId="15">'energy - error propagation'!$I$86</definedName>
    <definedName name="RSE_acre_e_2008">#REF!</definedName>
    <definedName name="RSE_acre_g_1994" localSheetId="14">'energy - as parameterized flows'!$I$69</definedName>
    <definedName name="RSE_acre_g_1994" localSheetId="15">'energy - error propagation'!$I$69</definedName>
    <definedName name="RSE_acre_g_1994">#REF!</definedName>
    <definedName name="RSE_acre_g_1998" localSheetId="14">'energy - as parameterized flows'!$I$75</definedName>
    <definedName name="RSE_acre_g_1998" localSheetId="15">'energy - error propagation'!$I$75</definedName>
    <definedName name="RSE_acre_g_1998">#REF!</definedName>
    <definedName name="RSE_acre_g_2003" localSheetId="14">'energy - as parameterized flows'!$I$81</definedName>
    <definedName name="RSE_acre_g_2003" localSheetId="15">'energy - error propagation'!$I$81</definedName>
    <definedName name="RSE_acre_g_2003">#REF!</definedName>
    <definedName name="RSE_acre_g_2008" localSheetId="14">'energy - as parameterized flows'!$I$87</definedName>
    <definedName name="RSE_acre_g_2008" localSheetId="15">'energy - error propagation'!$I$87</definedName>
    <definedName name="RSE_acre_g_2008">#REF!</definedName>
    <definedName name="RSE_acre_lpg_1994" localSheetId="14">'energy - as parameterized flows'!$I$70</definedName>
    <definedName name="RSE_acre_lpg_1994" localSheetId="15">'energy - error propagation'!$I$70</definedName>
    <definedName name="RSE_acre_lpg_1994">#REF!</definedName>
    <definedName name="RSE_acre_lpg_1998" localSheetId="14">'energy - as parameterized flows'!$I$76</definedName>
    <definedName name="RSE_acre_lpg_1998" localSheetId="15">'energy - error propagation'!$I$76</definedName>
    <definedName name="RSE_acre_lpg_1998">#REF!</definedName>
    <definedName name="RSE_acre_lpg_2003" localSheetId="14">'energy - as parameterized flows'!$I$82</definedName>
    <definedName name="RSE_acre_lpg_2003" localSheetId="15">'energy - error propagation'!$I$82</definedName>
    <definedName name="RSE_acre_lpg_2003">#REF!</definedName>
    <definedName name="RSE_acre_lpg_2008" localSheetId="14">'energy - as parameterized flows'!$I$88</definedName>
    <definedName name="RSE_acre_lpg_2008" localSheetId="15">'energy - error propagation'!$I$88</definedName>
    <definedName name="RSE_acre_lpg_2008">#REF!</definedName>
    <definedName name="RSE_acre_ng_1994" localSheetId="14">'energy - as parameterized flows'!$I$71</definedName>
    <definedName name="RSE_acre_ng_1994" localSheetId="15">'energy - error propagation'!$I$71</definedName>
    <definedName name="RSE_acre_ng_1994">#REF!</definedName>
    <definedName name="RSE_acre_ng_1998" localSheetId="14">'energy - as parameterized flows'!$I$77</definedName>
    <definedName name="RSE_acre_ng_1998" localSheetId="15">'energy - error propagation'!$I$77</definedName>
    <definedName name="RSE_acre_ng_1998">#REF!</definedName>
    <definedName name="RSE_acre_ng_2003" localSheetId="14">'energy - as parameterized flows'!$I$83</definedName>
    <definedName name="RSE_acre_ng_2003" localSheetId="15">'energy - error propagation'!$I$83</definedName>
    <definedName name="RSE_acre_ng_2003">#REF!</definedName>
    <definedName name="RSE_acre_ng_2008" localSheetId="14">'energy - as parameterized flows'!$I$89</definedName>
    <definedName name="RSE_acre_ng_2008" localSheetId="15">'energy - error propagation'!$I$89</definedName>
    <definedName name="RSE_acre_ng_2008">#REF!</definedName>
    <definedName name="RSE_acres_apipe_1994" localSheetId="14">'energy - as parameterized flows'!$I$392</definedName>
    <definedName name="RSE_acres_apipe_1994" localSheetId="15">'energy - error propagation'!$I$441</definedName>
    <definedName name="RSE_acres_apipe_1994">#REF!</definedName>
    <definedName name="RSE_acres_apipe_1998" localSheetId="14">'energy - as parameterized flows'!$I$398</definedName>
    <definedName name="RSE_acres_apipe_1998" localSheetId="15">'energy - error propagation'!$I$447</definedName>
    <definedName name="RSE_acres_apipe_1998">#REF!</definedName>
    <definedName name="RSE_acres_apipe_2003" localSheetId="14">'energy - as parameterized flows'!$I$404</definedName>
    <definedName name="RSE_acres_apipe_2003" localSheetId="15">'energy - error propagation'!$I$453</definedName>
    <definedName name="RSE_acres_apipe_2003">#REF!</definedName>
    <definedName name="RSE_acres_apipe_2008" localSheetId="14">'energy - as parameterized flows'!$I$410</definedName>
    <definedName name="RSE_acres_apipe_2008" localSheetId="15">'energy - error propagation'!$I$459</definedName>
    <definedName name="RSE_acres_apipe_2008">#REF!</definedName>
    <definedName name="RSE_acres_lined_1994" localSheetId="14">'energy - as parameterized flows'!$I$394</definedName>
    <definedName name="RSE_acres_lined_1994" localSheetId="15">'energy - error propagation'!$I$443</definedName>
    <definedName name="RSE_acres_lined_1994">#REF!</definedName>
    <definedName name="RSE_acres_lined_1998" localSheetId="14">'energy - as parameterized flows'!$I$400</definedName>
    <definedName name="RSE_acres_lined_1998" localSheetId="15">'energy - error propagation'!$I$449</definedName>
    <definedName name="RSE_acres_lined_1998">#REF!</definedName>
    <definedName name="RSE_acres_lined_2003" localSheetId="14">'energy - as parameterized flows'!$I$406</definedName>
    <definedName name="RSE_acres_lined_2003" localSheetId="15">'energy - error propagation'!$I$455</definedName>
    <definedName name="RSE_acres_lined_2003">#REF!</definedName>
    <definedName name="RSE_acres_lined_2008" localSheetId="14">'energy - as parameterized flows'!$I$412</definedName>
    <definedName name="RSE_acres_lined_2008" localSheetId="15">'energy - error propagation'!$I$461</definedName>
    <definedName name="RSE_acres_lined_2008">#REF!</definedName>
    <definedName name="RSE_acres_poly_1994" localSheetId="14">'energy - as parameterized flows'!$I$393</definedName>
    <definedName name="RSE_acres_poly_1994" localSheetId="15">'energy - error propagation'!$I$442</definedName>
    <definedName name="RSE_acres_poly_1994">#REF!</definedName>
    <definedName name="RSE_acres_poly_1998" localSheetId="14">'energy - as parameterized flows'!$I$399</definedName>
    <definedName name="RSE_acres_poly_1998" localSheetId="15">'energy - error propagation'!$I$448</definedName>
    <definedName name="RSE_acres_poly_1998">#REF!</definedName>
    <definedName name="RSE_acres_poly_2003" localSheetId="14">'energy - as parameterized flows'!$I$405</definedName>
    <definedName name="RSE_acres_poly_2003" localSheetId="15">'energy - error propagation'!$I$454</definedName>
    <definedName name="RSE_acres_poly_2003">#REF!</definedName>
    <definedName name="RSE_acres_poly_2008" localSheetId="14">'energy - as parameterized flows'!$I$411</definedName>
    <definedName name="RSE_acres_poly_2008" localSheetId="15">'energy - error propagation'!$I$460</definedName>
    <definedName name="RSE_acres_poly_2008">#REF!</definedName>
    <definedName name="RSE_acres_ugpipe_1994" localSheetId="14">'energy - as parameterized flows'!$I$396</definedName>
    <definedName name="RSE_acres_ugpipe_1994" localSheetId="15">'energy - error propagation'!$I$445</definedName>
    <definedName name="RSE_acres_ugpipe_1994">#REF!</definedName>
    <definedName name="RSE_acres_ugpipe_1998" localSheetId="14">'energy - as parameterized flows'!$I$402</definedName>
    <definedName name="RSE_acres_ugpipe_1998" localSheetId="15">'energy - error propagation'!$I$451</definedName>
    <definedName name="RSE_acres_ugpipe_1998">#REF!</definedName>
    <definedName name="RSE_acres_ugpipe_2003" localSheetId="14">'energy - as parameterized flows'!$I$408</definedName>
    <definedName name="RSE_acres_ugpipe_2003" localSheetId="15">'energy - error propagation'!$I$457</definedName>
    <definedName name="RSE_acres_ugpipe_2003">#REF!</definedName>
    <definedName name="RSE_acres_ugpipe_2008" localSheetId="14">'energy - as parameterized flows'!$I$414</definedName>
    <definedName name="RSE_acres_ugpipe_2008" localSheetId="15">'energy - error propagation'!$I$463</definedName>
    <definedName name="RSE_acres_ugpipe_2008">#REF!</definedName>
    <definedName name="RSE_acres_unlined_1994" localSheetId="14">'energy - as parameterized flows'!$I$395</definedName>
    <definedName name="RSE_acres_unlined_1994" localSheetId="15">'energy - error propagation'!$I$444</definedName>
    <definedName name="RSE_acres_unlined_1994">#REF!</definedName>
    <definedName name="RSE_acres_unlined_1998" localSheetId="14">'energy - as parameterized flows'!$I$401</definedName>
    <definedName name="RSE_acres_unlined_1998" localSheetId="15">'energy - error propagation'!$I$450</definedName>
    <definedName name="RSE_acres_unlined_1998">#REF!</definedName>
    <definedName name="RSE_acres_unlined_2003" localSheetId="14">'energy - as parameterized flows'!$I$407</definedName>
    <definedName name="RSE_acres_unlined_2003" localSheetId="15">'energy - error propagation'!$I$456</definedName>
    <definedName name="RSE_acres_unlined_2003">#REF!</definedName>
    <definedName name="RSE_acres_unlined_2008" localSheetId="14">'energy - as parameterized flows'!$I$413</definedName>
    <definedName name="RSE_acres_unlined_2008" localSheetId="15">'energy - error propagation'!$I$462</definedName>
    <definedName name="RSE_acres_unlined_2008">#REF!</definedName>
    <definedName name="RSE_big_gun_1994" localSheetId="14">'energy - as parameterized flows'!$I$267</definedName>
    <definedName name="RSE_big_gun_1994" localSheetId="15">'energy - error propagation'!$I$295</definedName>
    <definedName name="RSE_big_gun_1994">#REF!</definedName>
    <definedName name="RSE_big_gun_1998" localSheetId="14">'energy - as parameterized flows'!$I$278</definedName>
    <definedName name="RSE_big_gun_1998" localSheetId="15">'energy - error propagation'!$I$306</definedName>
    <definedName name="RSE_big_gun_1998">#REF!</definedName>
    <definedName name="RSE_big_gun_2003" localSheetId="14">'energy - as parameterized flows'!$I$289</definedName>
    <definedName name="RSE_big_gun_2003" localSheetId="15">'energy - error propagation'!$I$317</definedName>
    <definedName name="RSE_big_gun_2003">#REF!</definedName>
    <definedName name="RSE_big_gun_2008" localSheetId="14">'energy - as parameterized flows'!$I$300</definedName>
    <definedName name="RSE_big_gun_2008" localSheetId="15">'energy - error propagation'!$I$328</definedName>
    <definedName name="RSE_big_gun_2008">#REF!</definedName>
    <definedName name="RSE_cp_30_60psi_1994" localSheetId="14">'energy - as parameterized flows'!$I$260</definedName>
    <definedName name="RSE_cp_30_60psi_1994" localSheetId="15">'energy - error propagation'!$I$288</definedName>
    <definedName name="RSE_cp_30_60psi_1994">#REF!</definedName>
    <definedName name="RSE_cp_30_60psi_1998" localSheetId="14">'energy - as parameterized flows'!$I$271</definedName>
    <definedName name="RSE_cp_30_60psi_1998" localSheetId="15">'energy - error propagation'!$I$299</definedName>
    <definedName name="RSE_cp_30_60psi_1998">#REF!</definedName>
    <definedName name="RSE_cp_30_60psi_2003" localSheetId="14">'energy - as parameterized flows'!$I$282</definedName>
    <definedName name="RSE_cp_30_60psi_2003" localSheetId="15">'energy - error propagation'!$I$310</definedName>
    <definedName name="RSE_cp_30_60psi_2003">#REF!</definedName>
    <definedName name="RSE_cp_30_60psi_2008" localSheetId="14">'energy - as parameterized flows'!$I$293</definedName>
    <definedName name="RSE_cp_30_60psi_2008" localSheetId="15">'energy - error propagation'!$I$321</definedName>
    <definedName name="RSE_cp_30_60psi_2008">#REF!</definedName>
    <definedName name="RSE_cp_gt60psi_1994" localSheetId="14">'energy - as parameterized flows'!$I$261</definedName>
    <definedName name="RSE_cp_gt60psi_1994" localSheetId="15">'energy - error propagation'!$I$289</definedName>
    <definedName name="RSE_cp_gt60psi_1994">#REF!</definedName>
    <definedName name="RSE_cp_gt60psi_1998" localSheetId="14">'energy - as parameterized flows'!$I$272</definedName>
    <definedName name="RSE_cp_gt60psi_1998" localSheetId="15">'energy - error propagation'!$I$300</definedName>
    <definedName name="RSE_cp_gt60psi_1998">#REF!</definedName>
    <definedName name="RSE_cp_gt60psi_2003" localSheetId="14">'energy - as parameterized flows'!$I$283</definedName>
    <definedName name="RSE_cp_gt60psi_2003" localSheetId="15">'energy - error propagation'!$I$311</definedName>
    <definedName name="RSE_cp_gt60psi_2003">#REF!</definedName>
    <definedName name="RSE_cp_gt60psi_2008" localSheetId="14">'energy - as parameterized flows'!$I$294</definedName>
    <definedName name="RSE_cp_gt60psi_2008" localSheetId="15">'energy - error propagation'!$I$322</definedName>
    <definedName name="RSE_cp_gt60psi_2008">#REF!</definedName>
    <definedName name="RSE_cp_lt30psi_1994" localSheetId="14">'energy - as parameterized flows'!$I$259</definedName>
    <definedName name="RSE_cp_lt30psi_1994" localSheetId="15">'energy - error propagation'!$I$287</definedName>
    <definedName name="RSE_cp_lt30psi_1994">#REF!</definedName>
    <definedName name="RSE_cp_lt30psi_1998" localSheetId="14">'energy - as parameterized flows'!$I$270</definedName>
    <definedName name="RSE_cp_lt30psi_1998" localSheetId="15">'energy - error propagation'!$I$298</definedName>
    <definedName name="RSE_cp_lt30psi_1998">#REF!</definedName>
    <definedName name="RSE_cp_lt30psi_2003" localSheetId="14">'energy - as parameterized flows'!$I$281</definedName>
    <definedName name="RSE_cp_lt30psi_2003" localSheetId="15">'energy - error propagation'!$I$309</definedName>
    <definedName name="RSE_cp_lt30psi_2003">#REF!</definedName>
    <definedName name="RSE_cp_lt30psi_2008" localSheetId="14">'energy - as parameterized flows'!$I$292</definedName>
    <definedName name="RSE_cp_lt30psi_2008" localSheetId="15">'energy - error propagation'!$I$320</definedName>
    <definedName name="RSE_cp_lt30psi_2008">#REF!</definedName>
    <definedName name="RSE_h_lift_p_1994" localSheetId="14">'energy - as parameterized flows'!$I$545</definedName>
    <definedName name="RSE_h_lift_p_1994" localSheetId="15">'energy - error propagation'!$I$628</definedName>
    <definedName name="RSE_h_lift_p_1994">#REF!</definedName>
    <definedName name="RSE_h_lift_p_1998" localSheetId="14">'energy - as parameterized flows'!$I$546</definedName>
    <definedName name="RSE_h_lift_p_1998" localSheetId="15">'energy - error propagation'!$I$629</definedName>
    <definedName name="RSE_h_lift_p_1998">#REF!</definedName>
    <definedName name="RSE_h_lift_p_2004" localSheetId="14">'energy - as parameterized flows'!$I$547</definedName>
    <definedName name="RSE_h_lift_p_2004" localSheetId="15">'energy - error propagation'!$I$630</definedName>
    <definedName name="RSE_h_lift_p_2004">#REF!</definedName>
    <definedName name="RSE_h_lift_p_2008" localSheetId="14">'energy - as parameterized flows'!$I$548</definedName>
    <definedName name="RSE_h_lift_p_2008" localSheetId="15">'energy - error propagation'!$I$631</definedName>
    <definedName name="RSE_h_lift_p_2008">#REF!</definedName>
    <definedName name="RSE_hand_move_1994" localSheetId="14">'energy - as parameterized flows'!$I$268</definedName>
    <definedName name="RSE_hand_move_1994" localSheetId="15">'energy - error propagation'!$I$296</definedName>
    <definedName name="RSE_hand_move_1994">#REF!</definedName>
    <definedName name="RSE_hand_move_1998" localSheetId="14">'energy - as parameterized flows'!$I$279</definedName>
    <definedName name="RSE_hand_move_1998" localSheetId="15">'energy - error propagation'!$I$307</definedName>
    <definedName name="RSE_hand_move_1998">#REF!</definedName>
    <definedName name="RSE_hand_move_2003" localSheetId="14">'energy - as parameterized flows'!$I$290</definedName>
    <definedName name="RSE_hand_move_2003" localSheetId="15">'energy - error propagation'!$I$318</definedName>
    <definedName name="RSE_hand_move_2003">#REF!</definedName>
    <definedName name="RSE_hand_move_2008" localSheetId="14">'energy - as parameterized flows'!$I$301</definedName>
    <definedName name="RSE_hand_move_2008" localSheetId="15">'energy - error propagation'!$I$329</definedName>
    <definedName name="RSE_hand_move_2008">#REF!</definedName>
    <definedName name="RSE_lm_gt30psi_1994" localSheetId="14">'energy - as parameterized flows'!$I$263</definedName>
    <definedName name="RSE_lm_gt30psi_1994" localSheetId="15">'energy - error propagation'!$I$291</definedName>
    <definedName name="RSE_lm_gt30psi_1994">#REF!</definedName>
    <definedName name="RSE_lm_gt30psi_1998" localSheetId="14">'energy - as parameterized flows'!$I$274</definedName>
    <definedName name="RSE_lm_gt30psi_1998" localSheetId="15">'energy - error propagation'!$I$302</definedName>
    <definedName name="RSE_lm_gt30psi_1998">#REF!</definedName>
    <definedName name="RSE_lm_gt30psi_2003" localSheetId="14">'energy - as parameterized flows'!$I$285</definedName>
    <definedName name="RSE_lm_gt30psi_2003" localSheetId="15">'energy - error propagation'!$I$313</definedName>
    <definedName name="RSE_lm_gt30psi_2003">#REF!</definedName>
    <definedName name="RSE_lm_gt30psi_2008" localSheetId="14">'energy - as parameterized flows'!$I$296</definedName>
    <definedName name="RSE_lm_gt30psi_2008" localSheetId="15">'energy - error propagation'!$I$324</definedName>
    <definedName name="RSE_lm_gt30psi_2008">#REF!</definedName>
    <definedName name="RSE_lm_lt30psi_1994" localSheetId="14">'energy - as parameterized flows'!$I$262</definedName>
    <definedName name="RSE_lm_lt30psi_1994" localSheetId="15">'energy - error propagation'!$I$290</definedName>
    <definedName name="RSE_lm_lt30psi_1994">#REF!</definedName>
    <definedName name="RSE_lm_lt30psi_1998" localSheetId="14">'energy - as parameterized flows'!$I$273</definedName>
    <definedName name="RSE_lm_lt30psi_1998" localSheetId="15">'energy - error propagation'!$I$301</definedName>
    <definedName name="RSE_lm_lt30psi_1998">#REF!</definedName>
    <definedName name="RSE_lm_lt30psi_2003" localSheetId="14">'energy - as parameterized flows'!$I$284</definedName>
    <definedName name="RSE_lm_lt30psi_2003" localSheetId="15">'energy - error propagation'!$I$312</definedName>
    <definedName name="RSE_lm_lt30psi_2003">#REF!</definedName>
    <definedName name="RSE_lm_lt30psi_2008" localSheetId="14">'energy - as parameterized flows'!$I$295</definedName>
    <definedName name="RSE_lm_lt30psi_2008" localSheetId="15">'energy - error propagation'!$I$323</definedName>
    <definedName name="RSE_lm_lt30psi_2008">#REF!</definedName>
    <definedName name="RSE_mech_move_1994" localSheetId="14">'energy - as parameterized flows'!$I$266</definedName>
    <definedName name="RSE_mech_move_1994" localSheetId="15">'energy - error propagation'!$I$294</definedName>
    <definedName name="RSE_mech_move_1994">#REF!</definedName>
    <definedName name="RSE_mech_move_1998" localSheetId="14">'energy - as parameterized flows'!$I$277</definedName>
    <definedName name="RSE_mech_move_1998" localSheetId="15">'energy - error propagation'!$I$305</definedName>
    <definedName name="RSE_mech_move_1998">#REF!</definedName>
    <definedName name="RSE_mech_move_2003" localSheetId="14">'energy - as parameterized flows'!$I$288</definedName>
    <definedName name="RSE_mech_move_2003" localSheetId="15">'energy - error propagation'!$I$316</definedName>
    <definedName name="RSE_mech_move_2003">#REF!</definedName>
    <definedName name="RSE_mech_move_2008" localSheetId="14">'energy - as parameterized flows'!$I$299</definedName>
    <definedName name="RSE_mech_move_2008" localSheetId="15">'energy - error propagation'!$I$327</definedName>
    <definedName name="RSE_mech_move_2008">#REF!</definedName>
    <definedName name="RSE_pump_gpm_1994" localSheetId="14">'energy - as parameterized flows'!$I$562</definedName>
    <definedName name="RSE_pump_gpm_1994" localSheetId="15">'energy - error propagation'!$I$647</definedName>
    <definedName name="RSE_pump_gpm_1994">#REF!</definedName>
    <definedName name="RSE_pump_gpm_1998" localSheetId="14">'energy - as parameterized flows'!$I$563</definedName>
    <definedName name="RSE_pump_gpm_1998" localSheetId="15">'energy - error propagation'!$I$648</definedName>
    <definedName name="RSE_pump_gpm_1998">#REF!</definedName>
    <definedName name="RSE_pump_gpm_2004" localSheetId="14">'energy - as parameterized flows'!$I$564</definedName>
    <definedName name="RSE_pump_gpm_2004" localSheetId="15">'energy - error propagation'!$I$649</definedName>
    <definedName name="RSE_pump_gpm_2004">#REF!</definedName>
    <definedName name="RSE_pump_gpm_2008" localSheetId="14">'energy - as parameterized flows'!$I$565</definedName>
    <definedName name="RSE_pump_gpm_2008" localSheetId="15">'energy - error propagation'!$I$650</definedName>
    <definedName name="RSE_pump_gpm_2008">#REF!</definedName>
    <definedName name="RSE_Raw_GGNDW">'[1]param - tier 1'!$I$35</definedName>
    <definedName name="RSE_Raw_GIRRACRS">'[1]param - tier 1'!$I$32</definedName>
    <definedName name="RSE_Raw_GIRRWAT">'[1]param - tier 1'!$I$33</definedName>
    <definedName name="RSE_Raw_GNDW">'[1]param - tier 1'!$I$31</definedName>
    <definedName name="RSE_Raw_GSRFW">'[1]param - tier 1'!$I$34</definedName>
    <definedName name="RSE_Raw_IRRACRS">'[1]param - tier 1'!$I$28</definedName>
    <definedName name="RSE_Raw_IRRWAT">'[1]param - tier 1'!$I$29</definedName>
    <definedName name="RSE_Raw_NGNDW">'[1]param - tier 1'!$I$43</definedName>
    <definedName name="RSE_Raw_NIRRACRS">'[1]param - tier 1'!$I$40</definedName>
    <definedName name="RSE_Raw_NIRRWAT">'[1]param - tier 1'!$I$41</definedName>
    <definedName name="RSE_Raw_NSRFW">'[1]param - tier 1'!$I$42</definedName>
    <definedName name="RSE_Raw_PGNDW">'[1]param - tier 1'!$I$39</definedName>
    <definedName name="RSE_Raw_PIRRACRS">'[1]param - tier 1'!$I$36</definedName>
    <definedName name="RSE_Raw_PIRRWAT">'[1]param - tier 1'!$I$37</definedName>
    <definedName name="RSE_Raw_PSRFW">'[1]param - tier 1'!$I$38</definedName>
    <definedName name="RSE_Raw_SRFW">'[1]param - tier 1'!$I$30</definedName>
    <definedName name="RSE_ss_gt30psi_1994" localSheetId="14">'energy - as parameterized flows'!$I$265</definedName>
    <definedName name="RSE_ss_gt30psi_1994" localSheetId="15">'energy - error propagation'!$I$293</definedName>
    <definedName name="RSE_ss_gt30psi_1994">#REF!</definedName>
    <definedName name="RSE_ss_gt30psi_1998" localSheetId="14">'energy - as parameterized flows'!$I$276</definedName>
    <definedName name="RSE_ss_gt30psi_1998" localSheetId="15">'energy - error propagation'!$I$304</definedName>
    <definedName name="RSE_ss_gt30psi_1998">#REF!</definedName>
    <definedName name="RSE_ss_gt30psi_2003" localSheetId="14">'energy - as parameterized flows'!$I$287</definedName>
    <definedName name="RSE_ss_gt30psi_2003" localSheetId="15">'energy - error propagation'!$I$315</definedName>
    <definedName name="RSE_ss_gt30psi_2003">#REF!</definedName>
    <definedName name="RSE_ss_gt30psi_2008" localSheetId="14">'energy - as parameterized flows'!$I$298</definedName>
    <definedName name="RSE_ss_gt30psi_2008" localSheetId="15">'energy - error propagation'!$I$326</definedName>
    <definedName name="RSE_ss_gt30psi_2008">#REF!</definedName>
    <definedName name="RSE_ss_lt30psi_1994" localSheetId="14">'energy - as parameterized flows'!$I$264</definedName>
    <definedName name="RSE_ss_lt30psi_1994" localSheetId="15">'energy - error propagation'!$I$292</definedName>
    <definedName name="RSE_ss_lt30psi_1994">#REF!</definedName>
    <definedName name="RSE_ss_lt30psi_1998" localSheetId="14">'energy - as parameterized flows'!$I$275</definedName>
    <definedName name="RSE_ss_lt30psi_1998" localSheetId="15">'energy - error propagation'!$I$303</definedName>
    <definedName name="RSE_ss_lt30psi_1998">#REF!</definedName>
    <definedName name="RSE_ss_lt30psi_2003" localSheetId="14">'energy - as parameterized flows'!$I$286</definedName>
    <definedName name="RSE_ss_lt30psi_2003" localSheetId="15">'energy - error propagation'!$I$314</definedName>
    <definedName name="RSE_ss_lt30psi_2003">#REF!</definedName>
    <definedName name="RSE_ss_lt30psi_2008" localSheetId="14">'energy - as parameterized flows'!$I$297</definedName>
    <definedName name="RSE_ss_lt30psi_2008" localSheetId="15">'energy - error propagation'!$I$325</definedName>
    <definedName name="RSE_ss_lt30psi_2008">#REF!</definedName>
    <definedName name="srf_cons_tot">'[1]param - c factors'!$I$28</definedName>
    <definedName name="SRFW">'[1]param - tier 1'!$I$98</definedName>
    <definedName name="ss_gt30psi" localSheetId="14">'energy - as parameterized flows'!$I$353</definedName>
    <definedName name="ss_gt30psi" localSheetId="15">'energy - error propagation'!$I$381</definedName>
    <definedName name="ss_gt30psi_1994" localSheetId="14">'energy - as parameterized flows'!$I$221</definedName>
    <definedName name="ss_gt30psi_1994" localSheetId="15">'energy - error propagation'!$I$249</definedName>
    <definedName name="ss_gt30psi_1994">#REF!</definedName>
    <definedName name="ss_gt30psi_1998" localSheetId="14">'energy - as parameterized flows'!$I$232</definedName>
    <definedName name="ss_gt30psi_1998" localSheetId="15">'energy - error propagation'!$I$260</definedName>
    <definedName name="ss_gt30psi_1998">#REF!</definedName>
    <definedName name="ss_gt30psi_2003" localSheetId="14">'energy - as parameterized flows'!$I$243</definedName>
    <definedName name="ss_gt30psi_2003" localSheetId="15">'energy - error propagation'!$I$271</definedName>
    <definedName name="ss_gt30psi_2003">#REF!</definedName>
    <definedName name="ss_gt30psi_2008" localSheetId="14">'energy - as parameterized flows'!$I$254</definedName>
    <definedName name="ss_gt30psi_2008" localSheetId="15">'energy - error propagation'!$I$282</definedName>
    <definedName name="ss_gt30psi_2008">#REF!</definedName>
    <definedName name="ss_lt30psi" localSheetId="14">'energy - as parameterized flows'!$I$352</definedName>
    <definedName name="ss_lt30psi" localSheetId="15">'energy - error propagation'!$I$380</definedName>
    <definedName name="ss_lt30psi_1994" localSheetId="14">'energy - as parameterized flows'!$I$220</definedName>
    <definedName name="ss_lt30psi_1994" localSheetId="15">'energy - error propagation'!$I$248</definedName>
    <definedName name="ss_lt30psi_1994">#REF!</definedName>
    <definedName name="ss_lt30psi_1998" localSheetId="14">'energy - as parameterized flows'!$I$231</definedName>
    <definedName name="ss_lt30psi_1998" localSheetId="15">'energy - error propagation'!$I$259</definedName>
    <definedName name="ss_lt30psi_1998">#REF!</definedName>
    <definedName name="ss_lt30psi_2003" localSheetId="14">'energy - as parameterized flows'!$I$242</definedName>
    <definedName name="ss_lt30psi_2003" localSheetId="15">'energy - error propagation'!$I$270</definedName>
    <definedName name="ss_lt30psi_2003">#REF!</definedName>
    <definedName name="ss_lt30psi_2008" localSheetId="14">'energy - as parameterized flows'!$I$253</definedName>
    <definedName name="ss_lt30psi_2008" localSheetId="15">'energy - error propagation'!$I$281</definedName>
    <definedName name="ss_lt30psi_2008">#REF!</definedName>
    <definedName name="SubCat_In_Nat">[3]Categories!B$78:N$78</definedName>
    <definedName name="sum_fuel" localSheetId="14">'energy - as parameterized flows'!$I$121</definedName>
    <definedName name="sum_fuel" localSheetId="15">'energy - error propagation'!$I$121</definedName>
    <definedName name="SWWithdrawal">'[1]param - tier 1'!$I$132</definedName>
    <definedName name="t_GGNDW">'[1]param - tier 1'!$I$86</definedName>
    <definedName name="t_GIRRACRS">'[1]param - tier 1'!$I$83</definedName>
    <definedName name="t_GIRRWAT">'[1]param - tier 1'!$I$84</definedName>
    <definedName name="t_GNDW">'[1]param - tier 1'!$I$82</definedName>
    <definedName name="t_GSRFW">'[1]param - tier 1'!$I$85</definedName>
    <definedName name="t_IRRACRS">'[1]param - tier 1'!$I$79</definedName>
    <definedName name="t_IRRWAT">'[1]param - tier 1'!$I$80</definedName>
    <definedName name="t_NGNDW">'[1]param - tier 1'!$I$94</definedName>
    <definedName name="t_NIRRACRS">'[1]param - tier 1'!$I$91</definedName>
    <definedName name="t_NIRRWAT">'[1]param - tier 1'!$I$92</definedName>
    <definedName name="t_NSRFW">'[1]param - tier 1'!$I$93</definedName>
    <definedName name="t_PGNDW">'[1]param - tier 1'!$I$90</definedName>
    <definedName name="t_PIRRACRS">'[1]param - tier 1'!$I$87</definedName>
    <definedName name="t_PIRRWAT">'[1]param - tier 1'!$I$88</definedName>
    <definedName name="t_PSRFW">'[1]param - tier 1'!$I$89</definedName>
    <definedName name="t_SRFW">'[1]param - tier 1'!$I$81</definedName>
    <definedName name="tdh_app_h" localSheetId="14">'energy - as parameterized flows'!$I$470</definedName>
    <definedName name="tdh_app_h" localSheetId="15">'energy - error propagation'!$I$541</definedName>
    <definedName name="tdh_app_l" localSheetId="14">'energy - as parameterized flows'!$I$468</definedName>
    <definedName name="tdh_app_l" localSheetId="15">'energy - error propagation'!$I$539</definedName>
    <definedName name="tdh_app_m" localSheetId="14">'energy - as parameterized flows'!$I$469</definedName>
    <definedName name="tdh_app_m" localSheetId="15">'energy - error propagation'!$I$540</definedName>
    <definedName name="tdh_pump" localSheetId="14">'energy - as parameterized flows'!$I$599</definedName>
    <definedName name="tdh_pump" localSheetId="15">'energy - error propagation'!$I$700</definedName>
    <definedName name="tot_grav" localSheetId="14">'energy - as parameterized flows'!$I$446</definedName>
    <definedName name="tot_grav" localSheetId="15">'energy - error propagation'!$I$501</definedName>
    <definedName name="tot_hpsi" localSheetId="14">'energy - as parameterized flows'!$I$360</definedName>
    <definedName name="tot_hpsi" localSheetId="15">'energy - error propagation'!$I$399</definedName>
    <definedName name="tot_lpsi" localSheetId="14">'energy - as parameterized flows'!$I$358</definedName>
    <definedName name="tot_lpsi" localSheetId="15">'energy - error propagation'!$I$397</definedName>
    <definedName name="tot_mpsi" localSheetId="14">'energy - as parameterized flows'!$I$359</definedName>
    <definedName name="tot_mpsi" localSheetId="15">'energy - error propagation'!$I$398</definedName>
    <definedName name="tot_spr" localSheetId="14">'energy - as parameterized flows'!$I$362</definedName>
    <definedName name="tot_spr" localSheetId="15">'energy - error propagation'!$I$401</definedName>
    <definedName name="tracnames">[4]Power!$C$8:$C$26</definedName>
    <definedName name="units_apipe_grd" localSheetId="14">'energy - as parameterized flows'!$I$736</definedName>
    <definedName name="units_apipe_grd" localSheetId="15">'energy - error propagation'!$I$970</definedName>
    <definedName name="units_apipe_grd">#REF!</definedName>
    <definedName name="units_apipe_srf" localSheetId="14">'energy - as parameterized flows'!$I$742</definedName>
    <definedName name="units_apipe_srf" localSheetId="15">'energy - error propagation'!$I$976</definedName>
    <definedName name="units_apipe_srf">#REF!</definedName>
    <definedName name="units_lined_grd" localSheetId="14">'energy - as parameterized flows'!$I$738</definedName>
    <definedName name="units_lined_grd" localSheetId="15">'energy - error propagation'!$I$972</definedName>
    <definedName name="units_lined_grd">#REF!</definedName>
    <definedName name="units_lined_srf" localSheetId="14">'energy - as parameterized flows'!$I$744</definedName>
    <definedName name="units_lined_srf" localSheetId="15">'energy - error propagation'!$I$978</definedName>
    <definedName name="units_lined_srf">#REF!</definedName>
    <definedName name="units_poly_grd" localSheetId="14">'energy - as parameterized flows'!$I$737</definedName>
    <definedName name="units_poly_grd" localSheetId="15">'energy - error propagation'!$I$971</definedName>
    <definedName name="units_poly_grd">#REF!</definedName>
    <definedName name="units_poly_srf" localSheetId="14">'energy - as parameterized flows'!$I$743</definedName>
    <definedName name="units_poly_srf" localSheetId="15">'energy - error propagation'!$I$977</definedName>
    <definedName name="units_poly_srf">#REF!</definedName>
    <definedName name="units_ugpipe_grd" localSheetId="14">'energy - as parameterized flows'!$I$740</definedName>
    <definedName name="units_ugpipe_grd" localSheetId="15">'energy - error propagation'!$I$974</definedName>
    <definedName name="units_ugpipe_grd">#REF!</definedName>
    <definedName name="units_ugpipe_srf" localSheetId="14">'energy - as parameterized flows'!$I$746</definedName>
    <definedName name="units_ugpipe_srf" localSheetId="15">'energy - error propagation'!$I$980</definedName>
    <definedName name="units_ugpipe_srf">#REF!</definedName>
    <definedName name="units_unlined_grd" localSheetId="14">'energy - as parameterized flows'!$I$739</definedName>
    <definedName name="units_unlined_grd" localSheetId="15">'energy - error propagation'!$I$973</definedName>
    <definedName name="units_unlined_grd">#REF!</definedName>
    <definedName name="units_unlined_srf" localSheetId="14">'energy - as parameterized flows'!$I$745</definedName>
    <definedName name="units_unlined_srf" localSheetId="15">'energy - error propagation'!$I$979</definedName>
    <definedName name="units_unlined_srf">#REF!</definedName>
    <definedName name="UWithdrawal">'[1]param - tier 1'!$I$133</definedName>
    <definedName name="v" localSheetId="14">'energy - as parameterized flows'!$I$593</definedName>
    <definedName name="v" localSheetId="15">'energy - error propagation'!$I$684</definedName>
    <definedName name="v_app" localSheetId="14">'energy - as parameterized flows'!$I$33</definedName>
    <definedName name="v_app" localSheetId="15">'energy - error propagation'!$I$33</definedName>
    <definedName name="w_acre_d_1994" localSheetId="14">'energy - as parameterized flows'!$I$91</definedName>
    <definedName name="w_acre_d_1994" localSheetId="15">'energy - error propagation'!#REF!</definedName>
    <definedName name="w_acre_d_1994">#REF!</definedName>
    <definedName name="w_acre_d_1998" localSheetId="14">'energy - as parameterized flows'!$I$97</definedName>
    <definedName name="w_acre_d_1998" localSheetId="15">'energy - error propagation'!#REF!</definedName>
    <definedName name="w_acre_d_1998">#REF!</definedName>
    <definedName name="w_acre_d_2003" localSheetId="14">'energy - as parameterized flows'!$I$103</definedName>
    <definedName name="w_acre_d_2003" localSheetId="15">'energy - error propagation'!#REF!</definedName>
    <definedName name="w_acre_d_2003">#REF!</definedName>
    <definedName name="w_acre_d_2008" localSheetId="14">'energy - as parameterized flows'!$I$109</definedName>
    <definedName name="w_acre_d_2008" localSheetId="15">'energy - error propagation'!#REF!</definedName>
    <definedName name="w_acre_d_2008">#REF!</definedName>
    <definedName name="w_acre_e_1994" localSheetId="14">'energy - as parameterized flows'!$I$92</definedName>
    <definedName name="w_acre_e_1994" localSheetId="15">'energy - error propagation'!#REF!</definedName>
    <definedName name="w_acre_e_1994">#REF!</definedName>
    <definedName name="w_acre_e_1998" localSheetId="14">'energy - as parameterized flows'!$I$98</definedName>
    <definedName name="w_acre_e_1998" localSheetId="15">'energy - error propagation'!#REF!</definedName>
    <definedName name="w_acre_e_1998">#REF!</definedName>
    <definedName name="w_acre_e_2003" localSheetId="14">'energy - as parameterized flows'!$I$104</definedName>
    <definedName name="w_acre_e_2003" localSheetId="15">'energy - error propagation'!#REF!</definedName>
    <definedName name="w_acre_e_2003">#REF!</definedName>
    <definedName name="w_acre_e_2008" localSheetId="14">'energy - as parameterized flows'!$I$110</definedName>
    <definedName name="w_acre_e_2008" localSheetId="15">'energy - error propagation'!#REF!</definedName>
    <definedName name="w_acre_e_2008">#REF!</definedName>
    <definedName name="w_acre_g_1994" localSheetId="14">'energy - as parameterized flows'!$I$93</definedName>
    <definedName name="w_acre_g_1994" localSheetId="15">'energy - error propagation'!#REF!</definedName>
    <definedName name="w_acre_g_1994">#REF!</definedName>
    <definedName name="w_acre_g_1998" localSheetId="14">'energy - as parameterized flows'!$I$99</definedName>
    <definedName name="w_acre_g_1998" localSheetId="15">'energy - error propagation'!#REF!</definedName>
    <definedName name="w_acre_g_1998">#REF!</definedName>
    <definedName name="w_acre_g_2003" localSheetId="14">'energy - as parameterized flows'!$I$105</definedName>
    <definedName name="w_acre_g_2003" localSheetId="15">'energy - error propagation'!#REF!</definedName>
    <definedName name="w_acre_g_2003">#REF!</definedName>
    <definedName name="w_acre_g_2008" localSheetId="14">'energy - as parameterized flows'!$I$111</definedName>
    <definedName name="w_acre_g_2008" localSheetId="15">'energy - error propagation'!#REF!</definedName>
    <definedName name="w_acre_g_2008">#REF!</definedName>
    <definedName name="w_acre_lpg_1994" localSheetId="14">'energy - as parameterized flows'!$I$94</definedName>
    <definedName name="w_acre_lpg_1994" localSheetId="15">'energy - error propagation'!#REF!</definedName>
    <definedName name="w_acre_lpg_1994">#REF!</definedName>
    <definedName name="w_acre_lpg_1998" localSheetId="14">'energy - as parameterized flows'!$I$100</definedName>
    <definedName name="w_acre_lpg_1998" localSheetId="15">'energy - error propagation'!#REF!</definedName>
    <definedName name="w_acre_lpg_1998">#REF!</definedName>
    <definedName name="w_acre_lpg_2003" localSheetId="14">'energy - as parameterized flows'!$I$106</definedName>
    <definedName name="w_acre_lpg_2003" localSheetId="15">'energy - error propagation'!#REF!</definedName>
    <definedName name="w_acre_lpg_2003">#REF!</definedName>
    <definedName name="w_acre_lpg_2008" localSheetId="14">'energy - as parameterized flows'!$I$112</definedName>
    <definedName name="w_acre_lpg_2008" localSheetId="15">'energy - error propagation'!#REF!</definedName>
    <definedName name="w_acre_lpg_2008">#REF!</definedName>
    <definedName name="w_acre_ng_1994" localSheetId="14">'energy - as parameterized flows'!$I$95</definedName>
    <definedName name="w_acre_ng_1994" localSheetId="15">'energy - error propagation'!#REF!</definedName>
    <definedName name="w_acre_ng_1994">#REF!</definedName>
    <definedName name="w_acre_ng_1998" localSheetId="14">'energy - as parameterized flows'!$I$101</definedName>
    <definedName name="w_acre_ng_1998" localSheetId="15">'energy - error propagation'!#REF!</definedName>
    <definedName name="w_acre_ng_1998">#REF!</definedName>
    <definedName name="w_acre_ng_2003" localSheetId="14">'energy - as parameterized flows'!$I$107</definedName>
    <definedName name="w_acre_ng_2003" localSheetId="15">'energy - error propagation'!#REF!</definedName>
    <definedName name="w_acre_ng_2003">#REF!</definedName>
    <definedName name="w_acre_ng_2008" localSheetId="14">'energy - as parameterized flows'!$I$113</definedName>
    <definedName name="w_acre_ng_2008" localSheetId="15">'energy - error propagation'!#REF!</definedName>
    <definedName name="w_acre_ng_2008">#REF!</definedName>
    <definedName name="w_acres_apipe_1994" localSheetId="14">'energy - as parameterized flows'!$I$416</definedName>
    <definedName name="w_acres_apipe_1994" localSheetId="15">'energy - error propagation'!$I$465</definedName>
    <definedName name="w_acres_apipe_1994">#REF!</definedName>
    <definedName name="w_acres_apipe_1998" localSheetId="14">'energy - as parameterized flows'!$I$422</definedName>
    <definedName name="w_acres_apipe_1998" localSheetId="15">'energy - error propagation'!$I$471</definedName>
    <definedName name="w_acres_apipe_1998">#REF!</definedName>
    <definedName name="w_acres_apipe_2003" localSheetId="14">'energy - as parameterized flows'!$I$428</definedName>
    <definedName name="w_acres_apipe_2003" localSheetId="15">'energy - error propagation'!$I$477</definedName>
    <definedName name="w_acres_apipe_2003">#REF!</definedName>
    <definedName name="w_acres_apipe_2008" localSheetId="14">'energy - as parameterized flows'!$I$434</definedName>
    <definedName name="w_acres_apipe_2008" localSheetId="15">'energy - error propagation'!$I$483</definedName>
    <definedName name="w_acres_apipe_2008">#REF!</definedName>
    <definedName name="w_acres_lined_1994" localSheetId="14">'energy - as parameterized flows'!$I$418</definedName>
    <definedName name="w_acres_lined_1994" localSheetId="15">'energy - error propagation'!$I$467</definedName>
    <definedName name="w_acres_lined_1994">#REF!</definedName>
    <definedName name="w_acres_lined_1998" localSheetId="14">'energy - as parameterized flows'!$I$424</definedName>
    <definedName name="w_acres_lined_1998" localSheetId="15">'energy - error propagation'!$I$473</definedName>
    <definedName name="w_acres_lined_1998">#REF!</definedName>
    <definedName name="w_acres_lined_2003" localSheetId="14">'energy - as parameterized flows'!$I$430</definedName>
    <definedName name="w_acres_lined_2003" localSheetId="15">'energy - error propagation'!$I$479</definedName>
    <definedName name="w_acres_lined_2003">#REF!</definedName>
    <definedName name="w_acres_lined_2008" localSheetId="14">'energy - as parameterized flows'!$I$436</definedName>
    <definedName name="w_acres_lined_2008" localSheetId="15">'energy - error propagation'!$I$485</definedName>
    <definedName name="w_acres_lined_2008">#REF!</definedName>
    <definedName name="w_acres_poly_1994" localSheetId="14">'energy - as parameterized flows'!$I$417</definedName>
    <definedName name="w_acres_poly_1994" localSheetId="15">'energy - error propagation'!$I$466</definedName>
    <definedName name="w_acres_poly_1994">#REF!</definedName>
    <definedName name="w_acres_poly_1998" localSheetId="14">'energy - as parameterized flows'!$I$423</definedName>
    <definedName name="w_acres_poly_1998" localSheetId="15">'energy - error propagation'!$I$472</definedName>
    <definedName name="w_acres_poly_1998">#REF!</definedName>
    <definedName name="w_acres_poly_2003" localSheetId="14">'energy - as parameterized flows'!$I$429</definedName>
    <definedName name="w_acres_poly_2003" localSheetId="15">'energy - error propagation'!$I$478</definedName>
    <definedName name="w_acres_poly_2003">#REF!</definedName>
    <definedName name="w_acres_poly_2008" localSheetId="14">'energy - as parameterized flows'!$I$435</definedName>
    <definedName name="w_acres_poly_2008" localSheetId="15">'energy - error propagation'!$I$484</definedName>
    <definedName name="w_acres_poly_2008">#REF!</definedName>
    <definedName name="w_acres_ugpipe_1994" localSheetId="14">'energy - as parameterized flows'!$I$420</definedName>
    <definedName name="w_acres_ugpipe_1994" localSheetId="15">'energy - error propagation'!$I$469</definedName>
    <definedName name="w_acres_ugpipe_1994">#REF!</definedName>
    <definedName name="w_acres_ugpipe_1998" localSheetId="14">'energy - as parameterized flows'!$I$426</definedName>
    <definedName name="w_acres_ugpipe_1998" localSheetId="15">'energy - error propagation'!$I$475</definedName>
    <definedName name="w_acres_ugpipe_1998">#REF!</definedName>
    <definedName name="w_acres_ugpipe_2003" localSheetId="14">'energy - as parameterized flows'!$I$432</definedName>
    <definedName name="w_acres_ugpipe_2003" localSheetId="15">'energy - error propagation'!$I$481</definedName>
    <definedName name="w_acres_ugpipe_2003">#REF!</definedName>
    <definedName name="w_acres_ugpipe_2008" localSheetId="14">'energy - as parameterized flows'!$I$438</definedName>
    <definedName name="w_acres_ugpipe_2008" localSheetId="15">'energy - error propagation'!$I$487</definedName>
    <definedName name="w_acres_ugpipe_2008">#REF!</definedName>
    <definedName name="w_acres_unlined_1994" localSheetId="14">'energy - as parameterized flows'!$I$419</definedName>
    <definedName name="w_acres_unlined_1994" localSheetId="15">'energy - error propagation'!$I$468</definedName>
    <definedName name="w_acres_unlined_1994">#REF!</definedName>
    <definedName name="w_acres_unlined_1998" localSheetId="14">'energy - as parameterized flows'!$I$425</definedName>
    <definedName name="w_acres_unlined_1998" localSheetId="15">'energy - error propagation'!$I$474</definedName>
    <definedName name="w_acres_unlined_1998">#REF!</definedName>
    <definedName name="w_acres_unlined_2003" localSheetId="14">'energy - as parameterized flows'!$I$431</definedName>
    <definedName name="w_acres_unlined_2003" localSheetId="15">'energy - error propagation'!$I$480</definedName>
    <definedName name="w_acres_unlined_2003">#REF!</definedName>
    <definedName name="w_acres_unlined_2008" localSheetId="14">'energy - as parameterized flows'!$I$437</definedName>
    <definedName name="w_acres_unlined_2008" localSheetId="15">'energy - error propagation'!$I$486</definedName>
    <definedName name="w_acres_unlined_2008">#REF!</definedName>
    <definedName name="w_big_gun_1994" localSheetId="14">'energy - as parameterized flows'!$I$311</definedName>
    <definedName name="w_big_gun_1994" localSheetId="15">'energy - error propagation'!$I$339</definedName>
    <definedName name="w_big_gun_1994">#REF!</definedName>
    <definedName name="w_big_gun_1998" localSheetId="14">'energy - as parameterized flows'!$I$322</definedName>
    <definedName name="w_big_gun_1998" localSheetId="15">'energy - error propagation'!$I$350</definedName>
    <definedName name="w_big_gun_1998">#REF!</definedName>
    <definedName name="w_big_gun_2003" localSheetId="14">'energy - as parameterized flows'!$I$333</definedName>
    <definedName name="w_big_gun_2003" localSheetId="15">'energy - error propagation'!$I$361</definedName>
    <definedName name="w_big_gun_2003">#REF!</definedName>
    <definedName name="w_big_gun_2008" localSheetId="14">'energy - as parameterized flows'!$I$344</definedName>
    <definedName name="w_big_gun_2008" localSheetId="15">'energy - error propagation'!$I$372</definedName>
    <definedName name="w_big_gun_2008">#REF!</definedName>
    <definedName name="w_cp_30_60psi_1994" localSheetId="14">'energy - as parameterized flows'!$I$304</definedName>
    <definedName name="w_cp_30_60psi_1994" localSheetId="15">'energy - error propagation'!$I$332</definedName>
    <definedName name="w_cp_30_60psi_1994">#REF!</definedName>
    <definedName name="w_cp_30_60psi_1998" localSheetId="14">'energy - as parameterized flows'!$I$315</definedName>
    <definedName name="w_cp_30_60psi_1998" localSheetId="15">'energy - error propagation'!$I$343</definedName>
    <definedName name="w_cp_30_60psi_1998">#REF!</definedName>
    <definedName name="w_cp_30_60psi_2003" localSheetId="14">'energy - as parameterized flows'!$I$326</definedName>
    <definedName name="w_cp_30_60psi_2003" localSheetId="15">'energy - error propagation'!$I$354</definedName>
    <definedName name="w_cp_30_60psi_2003">#REF!</definedName>
    <definedName name="w_cp_30_60psi_2008" localSheetId="14">'energy - as parameterized flows'!$I$337</definedName>
    <definedName name="w_cp_30_60psi_2008" localSheetId="15">'energy - error propagation'!$I$365</definedName>
    <definedName name="w_cp_30_60psi_2008">#REF!</definedName>
    <definedName name="w_cp_gt60psi_1994" localSheetId="14">'energy - as parameterized flows'!$I$305</definedName>
    <definedName name="w_cp_gt60psi_1994" localSheetId="15">'energy - error propagation'!$I$333</definedName>
    <definedName name="w_cp_gt60psi_1994">#REF!</definedName>
    <definedName name="w_cp_gt60psi_1998" localSheetId="14">'energy - as parameterized flows'!$I$316</definedName>
    <definedName name="w_cp_gt60psi_1998" localSheetId="15">'energy - error propagation'!$I$344</definedName>
    <definedName name="w_cp_gt60psi_1998">#REF!</definedName>
    <definedName name="w_cp_gt60psi_2003" localSheetId="14">'energy - as parameterized flows'!$I$327</definedName>
    <definedName name="w_cp_gt60psi_2003" localSheetId="15">'energy - error propagation'!$I$355</definedName>
    <definedName name="w_cp_gt60psi_2003">#REF!</definedName>
    <definedName name="w_cp_gt60psi_2008" localSheetId="14">'energy - as parameterized flows'!$I$338</definedName>
    <definedName name="w_cp_gt60psi_2008" localSheetId="15">'energy - error propagation'!$I$366</definedName>
    <definedName name="w_cp_gt60psi_2008">#REF!</definedName>
    <definedName name="w_cp_lt30psi_1994" localSheetId="14">'energy - as parameterized flows'!$I$303</definedName>
    <definedName name="w_cp_lt30psi_1994" localSheetId="15">'energy - error propagation'!$I$331</definedName>
    <definedName name="w_cp_lt30psi_1994">#REF!</definedName>
    <definedName name="w_cp_lt30psi_1998" localSheetId="14">'energy - as parameterized flows'!$I$314</definedName>
    <definedName name="w_cp_lt30psi_1998" localSheetId="15">'energy - error propagation'!$I$342</definedName>
    <definedName name="w_cp_lt30psi_1998">#REF!</definedName>
    <definedName name="w_cp_lt30psi_2003" localSheetId="14">'energy - as parameterized flows'!$I$325</definedName>
    <definedName name="w_cp_lt30psi_2003" localSheetId="15">'energy - error propagation'!$I$353</definedName>
    <definedName name="w_cp_lt30psi_2003">#REF!</definedName>
    <definedName name="w_cp_lt30psi_2008" localSheetId="14">'energy - as parameterized flows'!$I$336</definedName>
    <definedName name="w_cp_lt30psi_2008" localSheetId="15">'energy - error propagation'!$I$364</definedName>
    <definedName name="w_cp_lt30psi_2008">#REF!</definedName>
    <definedName name="w_h_lift_p_1994" localSheetId="14">'energy - as parameterized flows'!$I$550</definedName>
    <definedName name="w_h_lift_p_1994" localSheetId="15">'energy - error propagation'!$I$633</definedName>
    <definedName name="w_h_lift_p_1994">#REF!</definedName>
    <definedName name="w_h_lift_p_1998" localSheetId="14">'energy - as parameterized flows'!$I$551</definedName>
    <definedName name="w_h_lift_p_1998" localSheetId="15">'energy - error propagation'!$I$634</definedName>
    <definedName name="w_h_lift_p_1998">#REF!</definedName>
    <definedName name="w_h_lift_p_2004" localSheetId="14">'energy - as parameterized flows'!$I$552</definedName>
    <definedName name="w_h_lift_p_2004" localSheetId="15">'energy - error propagation'!$I$635</definedName>
    <definedName name="w_h_lift_p_2004">#REF!</definedName>
    <definedName name="w_h_lift_p_2008" localSheetId="14">'energy - as parameterized flows'!$I$553</definedName>
    <definedName name="w_h_lift_p_2008" localSheetId="15">'energy - error propagation'!$I$636</definedName>
    <definedName name="w_h_lift_p_2008">#REF!</definedName>
    <definedName name="w_hand_move_1994" localSheetId="14">'energy - as parameterized flows'!$I$312</definedName>
    <definedName name="w_hand_move_1994" localSheetId="15">'energy - error propagation'!$I$340</definedName>
    <definedName name="w_hand_move_1994">#REF!</definedName>
    <definedName name="w_hand_move_1998" localSheetId="14">'energy - as parameterized flows'!$I$323</definedName>
    <definedName name="w_hand_move_1998" localSheetId="15">'energy - error propagation'!$I$351</definedName>
    <definedName name="w_hand_move_1998">#REF!</definedName>
    <definedName name="w_hand_move_2003" localSheetId="14">'energy - as parameterized flows'!$I$334</definedName>
    <definedName name="w_hand_move_2003" localSheetId="15">'energy - error propagation'!$I$362</definedName>
    <definedName name="w_hand_move_2003">#REF!</definedName>
    <definedName name="w_hand_move_2008" localSheetId="14">'energy - as parameterized flows'!$I$345</definedName>
    <definedName name="w_hand_move_2008" localSheetId="15">'energy - error propagation'!$I$373</definedName>
    <definedName name="w_hand_move_2008">#REF!</definedName>
    <definedName name="w_lm_gt30psi_1994" localSheetId="14">'energy - as parameterized flows'!$I$307</definedName>
    <definedName name="w_lm_gt30psi_1994" localSheetId="15">'energy - error propagation'!$I$335</definedName>
    <definedName name="w_lm_gt30psi_1994">#REF!</definedName>
    <definedName name="w_lm_gt30psi_1998" localSheetId="14">'energy - as parameterized flows'!$I$318</definedName>
    <definedName name="w_lm_gt30psi_1998" localSheetId="15">'energy - error propagation'!$I$346</definedName>
    <definedName name="w_lm_gt30psi_1998">#REF!</definedName>
    <definedName name="w_lm_gt30psi_2003" localSheetId="14">'energy - as parameterized flows'!$I$329</definedName>
    <definedName name="w_lm_gt30psi_2003" localSheetId="15">'energy - error propagation'!$I$357</definedName>
    <definedName name="w_lm_gt30psi_2003">#REF!</definedName>
    <definedName name="w_lm_gt30psi_2008" localSheetId="14">'energy - as parameterized flows'!$I$340</definedName>
    <definedName name="w_lm_gt30psi_2008" localSheetId="15">'energy - error propagation'!$I$368</definedName>
    <definedName name="w_lm_gt30psi_2008">#REF!</definedName>
    <definedName name="w_lm_lt30psi_1994" localSheetId="14">'energy - as parameterized flows'!$I$306</definedName>
    <definedName name="w_lm_lt30psi_1994" localSheetId="15">'energy - error propagation'!$I$334</definedName>
    <definedName name="w_lm_lt30psi_1994">#REF!</definedName>
    <definedName name="w_lm_lt30psi_1998" localSheetId="14">'energy - as parameterized flows'!$I$317</definedName>
    <definedName name="w_lm_lt30psi_1998" localSheetId="15">'energy - error propagation'!$I$345</definedName>
    <definedName name="w_lm_lt30psi_1998">#REF!</definedName>
    <definedName name="w_lm_lt30psi_2003" localSheetId="14">'energy - as parameterized flows'!$I$328</definedName>
    <definedName name="w_lm_lt30psi_2003" localSheetId="15">'energy - error propagation'!$I$356</definedName>
    <definedName name="w_lm_lt30psi_2003">#REF!</definedName>
    <definedName name="w_lm_lt30psi_2008" localSheetId="14">'energy - as parameterized flows'!$I$339</definedName>
    <definedName name="w_lm_lt30psi_2008" localSheetId="15">'energy - error propagation'!$I$367</definedName>
    <definedName name="w_lm_lt30psi_2008">#REF!</definedName>
    <definedName name="w_mech_move_1994" localSheetId="14">'energy - as parameterized flows'!$I$310</definedName>
    <definedName name="w_mech_move_1994" localSheetId="15">'energy - error propagation'!$I$338</definedName>
    <definedName name="w_mech_move_1994">#REF!</definedName>
    <definedName name="w_mech_move_1998" localSheetId="14">'energy - as parameterized flows'!$I$321</definedName>
    <definedName name="w_mech_move_1998" localSheetId="15">'energy - error propagation'!$I$349</definedName>
    <definedName name="w_mech_move_1998">#REF!</definedName>
    <definedName name="w_mech_move_2003" localSheetId="14">'energy - as parameterized flows'!$I$332</definedName>
    <definedName name="w_mech_move_2003" localSheetId="15">'energy - error propagation'!$I$360</definedName>
    <definedName name="w_mech_move_2003">#REF!</definedName>
    <definedName name="w_mech_move_2008" localSheetId="14">'energy - as parameterized flows'!$I$343</definedName>
    <definedName name="w_mech_move_2008" localSheetId="15">'energy - error propagation'!$I$371</definedName>
    <definedName name="w_mech_move_2008">#REF!</definedName>
    <definedName name="w_pump_gpm_1994" localSheetId="14">'energy - as parameterized flows'!$I$567</definedName>
    <definedName name="w_pump_gpm_1994" localSheetId="15">'energy - error propagation'!$I$652</definedName>
    <definedName name="w_pump_gpm_1994">#REF!</definedName>
    <definedName name="w_pump_gpm_1998" localSheetId="14">'energy - as parameterized flows'!$I$568</definedName>
    <definedName name="w_pump_gpm_1998" localSheetId="15">'energy - error propagation'!$I$653</definedName>
    <definedName name="w_pump_gpm_1998">#REF!</definedName>
    <definedName name="w_pump_gpm_2004" localSheetId="14">'energy - as parameterized flows'!$I$569</definedName>
    <definedName name="w_pump_gpm_2004" localSheetId="15">'energy - error propagation'!$I$654</definedName>
    <definedName name="w_pump_gpm_2004">#REF!</definedName>
    <definedName name="w_pump_gpm_2008" localSheetId="14">'energy - as parameterized flows'!$I$570</definedName>
    <definedName name="w_pump_gpm_2008" localSheetId="15">'energy - error propagation'!$I$655</definedName>
    <definedName name="w_pump_gpm_2008">#REF!</definedName>
    <definedName name="w_ss_gt30psi_1994" localSheetId="14">'energy - as parameterized flows'!$I$309</definedName>
    <definedName name="w_ss_gt30psi_1994" localSheetId="15">'energy - error propagation'!$I$337</definedName>
    <definedName name="w_ss_gt30psi_1994">#REF!</definedName>
    <definedName name="w_ss_gt30psi_1998" localSheetId="14">'energy - as parameterized flows'!$I$320</definedName>
    <definedName name="w_ss_gt30psi_1998" localSheetId="15">'energy - error propagation'!$I$348</definedName>
    <definedName name="w_ss_gt30psi_1998">#REF!</definedName>
    <definedName name="w_ss_gt30psi_2003" localSheetId="14">'energy - as parameterized flows'!$I$331</definedName>
    <definedName name="w_ss_gt30psi_2003" localSheetId="15">'energy - error propagation'!$I$359</definedName>
    <definedName name="w_ss_gt30psi_2003">#REF!</definedName>
    <definedName name="w_ss_gt30psi_2008" localSheetId="14">'energy - as parameterized flows'!$I$342</definedName>
    <definedName name="w_ss_gt30psi_2008" localSheetId="15">'energy - error propagation'!$I$370</definedName>
    <definedName name="w_ss_gt30psi_2008">#REF!</definedName>
    <definedName name="w_ss_lt30psi_1994" localSheetId="14">'energy - as parameterized flows'!$I$308</definedName>
    <definedName name="w_ss_lt30psi_1994" localSheetId="15">'energy - error propagation'!$I$336</definedName>
    <definedName name="w_ss_lt30psi_1994">#REF!</definedName>
    <definedName name="w_ss_lt30psi_1998" localSheetId="14">'energy - as parameterized flows'!$I$319</definedName>
    <definedName name="w_ss_lt30psi_1998" localSheetId="15">'energy - error propagation'!$I$347</definedName>
    <definedName name="w_ss_lt30psi_1998">#REF!</definedName>
    <definedName name="w_ss_lt30psi_2003" localSheetId="14">'energy - as parameterized flows'!$I$330</definedName>
    <definedName name="w_ss_lt30psi_2003" localSheetId="15">'energy - error propagation'!$I$358</definedName>
    <definedName name="w_ss_lt30psi_2003">#REF!</definedName>
    <definedName name="w_ss_lt30psi_2008" localSheetId="14">'energy - as parameterized flows'!$I$341</definedName>
    <definedName name="w_ss_lt30psi_2008" localSheetId="15">'energy - error propagation'!$I$369</definedName>
    <definedName name="w_ss_lt30psi_2008">#REF!</definedName>
    <definedName name="work_d" localSheetId="14">'energy - as parameterized flows'!$I$603</definedName>
    <definedName name="work_d" localSheetId="15">'energy - error propagation'!$I$708</definedName>
    <definedName name="work_d_h" localSheetId="14">'energy - as parameterized flows'!$I$478</definedName>
    <definedName name="work_d_h" localSheetId="15">'energy - error propagation'!$I$561</definedName>
    <definedName name="work_d_l" localSheetId="14">'energy - as parameterized flows'!$I$476</definedName>
    <definedName name="work_d_l" localSheetId="15">'energy - error propagation'!$I$559</definedName>
    <definedName name="work_d_m" localSheetId="14">'energy - as parameterized flows'!$I$477</definedName>
    <definedName name="work_d_m" localSheetId="15">'energy - error propagation'!$I$560</definedName>
    <definedName name="work_d_pct_d" localSheetId="14">'energy - as parameterized flows'!$I$610:$I$613</definedName>
    <definedName name="work_d_pct_d" localSheetId="15">'energy - error propagation'!$I$715:$I$718</definedName>
    <definedName name="work_e" localSheetId="14">'energy - as parameterized flows'!$I$604</definedName>
    <definedName name="work_e" localSheetId="15">'energy - error propagation'!$I$709</definedName>
    <definedName name="work_e_h" localSheetId="14">'energy - as parameterized flows'!$I$482</definedName>
    <definedName name="work_e_h" localSheetId="15">'energy - error propagation'!$I$565</definedName>
    <definedName name="work_e_l" localSheetId="14">'energy - as parameterized flows'!$I$480</definedName>
    <definedName name="work_e_l" localSheetId="15">'energy - error propagation'!$I$563</definedName>
    <definedName name="work_e_m" localSheetId="14">'energy - as parameterized flows'!$I$481</definedName>
    <definedName name="work_e_m" localSheetId="15">'energy - error propagation'!$I$564</definedName>
    <definedName name="work_g" localSheetId="14">'energy - as parameterized flows'!$I$605</definedName>
    <definedName name="work_g" localSheetId="15">'energy - error propagation'!$I$710</definedName>
    <definedName name="work_g_h" localSheetId="14">'energy - as parameterized flows'!$I$486</definedName>
    <definedName name="work_g_h" localSheetId="15">'energy - error propagation'!$I$569</definedName>
    <definedName name="work_g_l" localSheetId="14">'energy - as parameterized flows'!$I$484</definedName>
    <definedName name="work_g_l" localSheetId="15">'energy - error propagation'!$I$567</definedName>
    <definedName name="work_g_m" localSheetId="14">'energy - as parameterized flows'!$I$485</definedName>
    <definedName name="work_g_m" localSheetId="15">'energy - error propagation'!$I$568</definedName>
    <definedName name="work_lpg" localSheetId="14">'energy - as parameterized flows'!$I$606</definedName>
    <definedName name="work_lpg" localSheetId="15">'energy - error propagation'!$I$711</definedName>
    <definedName name="work_lpg_h" localSheetId="14">'energy - as parameterized flows'!$I$490</definedName>
    <definedName name="work_lpg_h" localSheetId="15">'energy - error propagation'!$I$573</definedName>
    <definedName name="work_lpg_l" localSheetId="14">'energy - as parameterized flows'!$I$488</definedName>
    <definedName name="work_lpg_l" localSheetId="15">'energy - error propagation'!$I$571</definedName>
    <definedName name="work_lpg_m" localSheetId="14">'energy - as parameterized flows'!$I$489</definedName>
    <definedName name="work_lpg_m" localSheetId="15">'energy - error propagation'!$I$572</definedName>
    <definedName name="work_ng" localSheetId="14">'energy - as parameterized flows'!$I$607</definedName>
    <definedName name="work_ng" localSheetId="15">'energy - error propagation'!$I$712</definedName>
    <definedName name="work_ng_h" localSheetId="14">'energy - as parameterized flows'!$I$494</definedName>
    <definedName name="work_ng_h" localSheetId="15">'energy - error propagation'!$I$577</definedName>
    <definedName name="work_ng_l" localSheetId="14">'energy - as parameterized flows'!$I$492</definedName>
    <definedName name="work_ng_l" localSheetId="15">'energy - error propagation'!$I$575</definedName>
    <definedName name="work_ng_m" localSheetId="14">'energy - as parameterized flows'!$I$493</definedName>
    <definedName name="work_ng_m" localSheetId="15">'energy - error propagation'!$I$576</definedName>
    <definedName name="wrn.Engine._.quasi._.dynamic._.comp.." localSheetId="16" hidden="1">{"quasi dynamic comp. forcings",#N/A,TRUE,"engine";"input file dynamic comp. b1_16_1",#N/A,TRUE,"engine";"input file dynamic comp. b17_32_1",#N/A,TRUE,"engine";"input file dynamic comp. b1_16_2",#N/A,TRUE,"engine";"input file dynamic comp. b17_32_2",#N/A,TRUE,"engine";"results dynamic simulation b1_16",#N/A,TRUE,"engine";"results dynamic simulation b17_32",#N/A,TRUE,"engine";"results dynamic sim. perc.SSC b1_16",#N/A,TRUE,"engine";"results dynamic sim. perc.SSC b17_32",#N/A,TRUE,"engine"}</definedName>
    <definedName name="wrn.Engine._.quasi._.dynamic._.comp.." localSheetId="14" hidden="1">{"quasi dynamic comp. forcings",#N/A,TRUE,"engine";"input file dynamic comp. b1_16_1",#N/A,TRUE,"engine";"input file dynamic comp. b17_32_1",#N/A,TRUE,"engine";"input file dynamic comp. b1_16_2",#N/A,TRUE,"engine";"input file dynamic comp. b17_32_2",#N/A,TRUE,"engine";"results dynamic simulation b1_16",#N/A,TRUE,"engine";"results dynamic simulation b17_32",#N/A,TRUE,"engine";"results dynamic sim. perc.SSC b1_16",#N/A,TRUE,"engine";"results dynamic sim. perc.SSC b17_32",#N/A,TRUE,"engine"}</definedName>
    <definedName name="wrn.Engine._.quasi._.dynamic._.comp.." localSheetId="15" hidden="1">{"quasi dynamic comp. forcings",#N/A,TRUE,"engine";"input file dynamic comp. b1_16_1",#N/A,TRUE,"engine";"input file dynamic comp. b17_32_1",#N/A,TRUE,"engine";"input file dynamic comp. b1_16_2",#N/A,TRUE,"engine";"input file dynamic comp. b17_32_2",#N/A,TRUE,"engine";"results dynamic simulation b1_16",#N/A,TRUE,"engine";"results dynamic simulation b17_32",#N/A,TRUE,"engine";"results dynamic sim. perc.SSC b1_16",#N/A,TRUE,"engine";"results dynamic sim. perc.SSC b17_32",#N/A,TRUE,"engine"}</definedName>
    <definedName name="wrn.Engine._.quasi._.dynamic._.comp.." hidden="1">{"quasi dynamic comp. forcings",#N/A,TRUE,"engine";"input file dynamic comp. b1_16_1",#N/A,TRUE,"engine";"input file dynamic comp. b17_32_1",#N/A,TRUE,"engine";"input file dynamic comp. b1_16_2",#N/A,TRUE,"engine";"input file dynamic comp. b17_32_2",#N/A,TRUE,"engine";"results dynamic simulation b1_16",#N/A,TRUE,"engine";"results dynamic simulation b17_32",#N/A,TRUE,"engine";"results dynamic sim. perc.SSC b1_16",#N/A,TRUE,"engine";"results dynamic sim. perc.SSC b17_32",#N/A,TRUE,"engine"}</definedName>
    <definedName name="wrn.Engine._.steady._.state._.comp.." localSheetId="16" hidden="1">{"model definition",#N/A,TRUE,"engine";"steady state comp. box 1_16",#N/A,TRUE,"engine";"steady state comp. box 17_32",#N/A,TRUE,"engine";"mass balance coeff box 1_16",#N/A,TRUE,"engine";"mass balance coeff box 17_32",#N/A,TRUE,"engine";"steady state mass flows b1_16",#N/A,TRUE,"engine";"steady state mass flows b17_32",#N/A,TRUE,"engine"}</definedName>
    <definedName name="wrn.Engine._.steady._.state._.comp.." localSheetId="14" hidden="1">{"model definition",#N/A,TRUE,"engine";"steady state comp. box 1_16",#N/A,TRUE,"engine";"steady state comp. box 17_32",#N/A,TRUE,"engine";"mass balance coeff box 1_16",#N/A,TRUE,"engine";"mass balance coeff box 17_32",#N/A,TRUE,"engine";"steady state mass flows b1_16",#N/A,TRUE,"engine";"steady state mass flows b17_32",#N/A,TRUE,"engine"}</definedName>
    <definedName name="wrn.Engine._.steady._.state._.comp.." localSheetId="15" hidden="1">{"model definition",#N/A,TRUE,"engine";"steady state comp. box 1_16",#N/A,TRUE,"engine";"steady state comp. box 17_32",#N/A,TRUE,"engine";"mass balance coeff box 1_16",#N/A,TRUE,"engine";"mass balance coeff box 17_32",#N/A,TRUE,"engine";"steady state mass flows b1_16",#N/A,TRUE,"engine";"steady state mass flows b17_32",#N/A,TRUE,"engine"}</definedName>
    <definedName name="wrn.Engine._.steady._.state._.comp.." hidden="1">{"model definition",#N/A,TRUE,"engine";"steady state comp. box 1_16",#N/A,TRUE,"engine";"steady state comp. box 17_32",#N/A,TRUE,"engine";"mass balance coeff box 1_16",#N/A,TRUE,"engine";"mass balance coeff box 17_32",#N/A,TRUE,"engine";"steady state mass flows b1_16",#N/A,TRUE,"engine";"steady state mass flows b17_32",#N/A,TRUE,"engine"}</definedName>
    <definedName name="wrn.Quasi._.dynamic._.output._.charts." localSheetId="16" hidden="1">{"charts",#N/A,TRUE,"charts"}</definedName>
    <definedName name="wrn.Quasi._.dynamic._.output._.charts." localSheetId="14" hidden="1">{"charts",#N/A,TRUE,"charts"}</definedName>
    <definedName name="wrn.Quasi._.dynamic._.output._.charts." localSheetId="15" hidden="1">{"charts",#N/A,TRUE,"charts"}</definedName>
    <definedName name="wrn.Quasi._.dynamic._.output._.charts." hidden="1">{"charts",#N/A,TRUE,"charts"}</definedName>
    <definedName name="wrn.SimpleBox." localSheetId="16" hidden="1">{"model definition",#N/A,TRUE,"regional";"output analysis report",#N/A,TRUE,"regional";"proces half life",#N/A,TRUE,"regional";"steady state mass flows",#N/A,TRUE,"regional";"model picture",#N/A,TRUE,"regional";"model definition",#N/A,TRUE,"continental";"output analysis report",#N/A,TRUE,"continental";"proces half life",#N/A,TRUE,"continental";"steady state mass flows",#N/A,TRUE,"continental";"model picture",#N/A,TRUE,"continental";"model definition",#N/A,TRUE,"moderate";"output analysis report",#N/A,TRUE,"moderate";"proces half life",#N/A,TRUE,"moderate";"steady state mass flows",#N/A,TRUE,"moderate";"model picture",#N/A,TRUE,"moderate";"model definition",#N/A,TRUE,"arctic";"output analysis report",#N/A,TRUE,"arctic";"proces half life",#N/A,TRUE,"arctic";"steady state mass flows",#N/A,TRUE,"arctic";"model picture",#N/A,TRUE,"arctic";"model definition",#N/A,TRUE,"tropic";"output analysis report",#N/A,TRUE,"tropic";"proces half life",#N/A,TRUE,"tropic";"steady state mass flows",#N/A,TRUE,"tropic";"model picture",#N/A,TRUE,"tropic";"charts",#N/A,TRUE,"charts"}</definedName>
    <definedName name="wrn.SimpleBox." localSheetId="14" hidden="1">{"model definition",#N/A,TRUE,"regional";"output analysis report",#N/A,TRUE,"regional";"proces half life",#N/A,TRUE,"regional";"steady state mass flows",#N/A,TRUE,"regional";"model picture",#N/A,TRUE,"regional";"model definition",#N/A,TRUE,"continental";"output analysis report",#N/A,TRUE,"continental";"proces half life",#N/A,TRUE,"continental";"steady state mass flows",#N/A,TRUE,"continental";"model picture",#N/A,TRUE,"continental";"model definition",#N/A,TRUE,"moderate";"output analysis report",#N/A,TRUE,"moderate";"proces half life",#N/A,TRUE,"moderate";"steady state mass flows",#N/A,TRUE,"moderate";"model picture",#N/A,TRUE,"moderate";"model definition",#N/A,TRUE,"arctic";"output analysis report",#N/A,TRUE,"arctic";"proces half life",#N/A,TRUE,"arctic";"steady state mass flows",#N/A,TRUE,"arctic";"model picture",#N/A,TRUE,"arctic";"model definition",#N/A,TRUE,"tropic";"output analysis report",#N/A,TRUE,"tropic";"proces half life",#N/A,TRUE,"tropic";"steady state mass flows",#N/A,TRUE,"tropic";"model picture",#N/A,TRUE,"tropic";"charts",#N/A,TRUE,"charts"}</definedName>
    <definedName name="wrn.SimpleBox." localSheetId="15" hidden="1">{"model definition",#N/A,TRUE,"regional";"output analysis report",#N/A,TRUE,"regional";"proces half life",#N/A,TRUE,"regional";"steady state mass flows",#N/A,TRUE,"regional";"model picture",#N/A,TRUE,"regional";"model definition",#N/A,TRUE,"continental";"output analysis report",#N/A,TRUE,"continental";"proces half life",#N/A,TRUE,"continental";"steady state mass flows",#N/A,TRUE,"continental";"model picture",#N/A,TRUE,"continental";"model definition",#N/A,TRUE,"moderate";"output analysis report",#N/A,TRUE,"moderate";"proces half life",#N/A,TRUE,"moderate";"steady state mass flows",#N/A,TRUE,"moderate";"model picture",#N/A,TRUE,"moderate";"model definition",#N/A,TRUE,"arctic";"output analysis report",#N/A,TRUE,"arctic";"proces half life",#N/A,TRUE,"arctic";"steady state mass flows",#N/A,TRUE,"arctic";"model picture",#N/A,TRUE,"arctic";"model definition",#N/A,TRUE,"tropic";"output analysis report",#N/A,TRUE,"tropic";"proces half life",#N/A,TRUE,"tropic";"steady state mass flows",#N/A,TRUE,"tropic";"model picture",#N/A,TRUE,"tropic";"charts",#N/A,TRUE,"charts"}</definedName>
    <definedName name="wrn.SimpleBox." hidden="1">{"model definition",#N/A,TRUE,"regional";"output analysis report",#N/A,TRUE,"regional";"proces half life",#N/A,TRUE,"regional";"steady state mass flows",#N/A,TRUE,"regional";"model picture",#N/A,TRUE,"regional";"model definition",#N/A,TRUE,"continental";"output analysis report",#N/A,TRUE,"continental";"proces half life",#N/A,TRUE,"continental";"steady state mass flows",#N/A,TRUE,"continental";"model picture",#N/A,TRUE,"continental";"model definition",#N/A,TRUE,"moderate";"output analysis report",#N/A,TRUE,"moderate";"proces half life",#N/A,TRUE,"moderate";"steady state mass flows",#N/A,TRUE,"moderate";"model picture",#N/A,TRUE,"moderate";"model definition",#N/A,TRUE,"arctic";"output analysis report",#N/A,TRUE,"arctic";"proces half life",#N/A,TRUE,"arctic";"steady state mass flows",#N/A,TRUE,"arctic";"model picture",#N/A,TRUE,"arctic";"model definition",#N/A,TRUE,"tropic";"output analysis report",#N/A,TRUE,"tropic";"proces half life",#N/A,TRUE,"tropic";"steady state mass flows",#N/A,TRUE,"tropic";"model picture",#N/A,TRUE,"tropic";"charts",#N/A,TRUE,"charts"}</definedName>
    <definedName name="wrn.SimpleBox._.arctic._.scale." localSheetId="16" hidden="1">{"model definition",#N/A,TRUE,"arctic";"output analysis report",#N/A,TRUE,"arctic";"proces half life",#N/A,TRUE,"arctic";"steady state mass flows",#N/A,TRUE,"arctic";"model picture",#N/A,TRUE,"arctic"}</definedName>
    <definedName name="wrn.SimpleBox._.arctic._.scale." localSheetId="14" hidden="1">{"model definition",#N/A,TRUE,"arctic";"output analysis report",#N/A,TRUE,"arctic";"proces half life",#N/A,TRUE,"arctic";"steady state mass flows",#N/A,TRUE,"arctic";"model picture",#N/A,TRUE,"arctic"}</definedName>
    <definedName name="wrn.SimpleBox._.arctic._.scale." localSheetId="15" hidden="1">{"model definition",#N/A,TRUE,"arctic";"output analysis report",#N/A,TRUE,"arctic";"proces half life",#N/A,TRUE,"arctic";"steady state mass flows",#N/A,TRUE,"arctic";"model picture",#N/A,TRUE,"arctic"}</definedName>
    <definedName name="wrn.SimpleBox._.arctic._.scale." hidden="1">{"model definition",#N/A,TRUE,"arctic";"output analysis report",#N/A,TRUE,"arctic";"proces half life",#N/A,TRUE,"arctic";"steady state mass flows",#N/A,TRUE,"arctic";"model picture",#N/A,TRUE,"arctic"}</definedName>
    <definedName name="wrn.SimpleBox._.continental._.scale." localSheetId="16" hidden="1">{"model definition",#N/A,TRUE,"continental";"output analysis report",#N/A,TRUE,"continental";"proces half life",#N/A,TRUE,"continental";"steady state mass flows",#N/A,TRUE,"continental";"model picture",#N/A,TRUE,"continental"}</definedName>
    <definedName name="wrn.SimpleBox._.continental._.scale." localSheetId="14" hidden="1">{"model definition",#N/A,TRUE,"continental";"output analysis report",#N/A,TRUE,"continental";"proces half life",#N/A,TRUE,"continental";"steady state mass flows",#N/A,TRUE,"continental";"model picture",#N/A,TRUE,"continental"}</definedName>
    <definedName name="wrn.SimpleBox._.continental._.scale." localSheetId="15" hidden="1">{"model definition",#N/A,TRUE,"continental";"output analysis report",#N/A,TRUE,"continental";"proces half life",#N/A,TRUE,"continental";"steady state mass flows",#N/A,TRUE,"continental";"model picture",#N/A,TRUE,"continental"}</definedName>
    <definedName name="wrn.SimpleBox._.continental._.scale." hidden="1">{"model definition",#N/A,TRUE,"continental";"output analysis report",#N/A,TRUE,"continental";"proces half life",#N/A,TRUE,"continental";"steady state mass flows",#N/A,TRUE,"continental";"model picture",#N/A,TRUE,"continental"}</definedName>
    <definedName name="wrn.SimpleBox._.moderate._.scale." localSheetId="16" hidden="1">{"model definition",#N/A,TRUE,"moderate";"output analysis report",#N/A,TRUE,"moderate";"proces half life",#N/A,TRUE,"moderate";"steady state mass flows",#N/A,TRUE,"moderate";"model picture",#N/A,TRUE,"moderate"}</definedName>
    <definedName name="wrn.SimpleBox._.moderate._.scale." localSheetId="14" hidden="1">{"model definition",#N/A,TRUE,"moderate";"output analysis report",#N/A,TRUE,"moderate";"proces half life",#N/A,TRUE,"moderate";"steady state mass flows",#N/A,TRUE,"moderate";"model picture",#N/A,TRUE,"moderate"}</definedName>
    <definedName name="wrn.SimpleBox._.moderate._.scale." localSheetId="15" hidden="1">{"model definition",#N/A,TRUE,"moderate";"output analysis report",#N/A,TRUE,"moderate";"proces half life",#N/A,TRUE,"moderate";"steady state mass flows",#N/A,TRUE,"moderate";"model picture",#N/A,TRUE,"moderate"}</definedName>
    <definedName name="wrn.SimpleBox._.moderate._.scale." hidden="1">{"model definition",#N/A,TRUE,"moderate";"output analysis report",#N/A,TRUE,"moderate";"proces half life",#N/A,TRUE,"moderate";"steady state mass flows",#N/A,TRUE,"moderate";"model picture",#N/A,TRUE,"moderate"}</definedName>
    <definedName name="wrn.SimpleBox._.regional._.scale." localSheetId="16" hidden="1">{"model definition",#N/A,TRUE,"regional";"output analysis report",#N/A,TRUE,"regional";"proces half life",#N/A,TRUE,"regional";"steady state mass flows",#N/A,TRUE,"regional";"model picture",#N/A,TRUE,"regional"}</definedName>
    <definedName name="wrn.SimpleBox._.regional._.scale." localSheetId="14" hidden="1">{"model definition",#N/A,TRUE,"regional";"output analysis report",#N/A,TRUE,"regional";"proces half life",#N/A,TRUE,"regional";"steady state mass flows",#N/A,TRUE,"regional";"model picture",#N/A,TRUE,"regional"}</definedName>
    <definedName name="wrn.SimpleBox._.regional._.scale." localSheetId="15" hidden="1">{"model definition",#N/A,TRUE,"regional";"output analysis report",#N/A,TRUE,"regional";"proces half life",#N/A,TRUE,"regional";"steady state mass flows",#N/A,TRUE,"regional";"model picture",#N/A,TRUE,"regional"}</definedName>
    <definedName name="wrn.SimpleBox._.regional._.scale." hidden="1">{"model definition",#N/A,TRUE,"regional";"output analysis report",#N/A,TRUE,"regional";"proces half life",#N/A,TRUE,"regional";"steady state mass flows",#N/A,TRUE,"regional";"model picture",#N/A,TRUE,"regional"}</definedName>
    <definedName name="wrn.SimpleBox._.tropic._.scale." localSheetId="16" hidden="1">{"output analysis report",#N/A,TRUE,"tropic";"model definition",#N/A,TRUE,"tropic";"proces half life",#N/A,TRUE,"tropic";"steady state mass flows",#N/A,TRUE,"tropic";"model picture",#N/A,TRUE,"tropic"}</definedName>
    <definedName name="wrn.SimpleBox._.tropic._.scale." localSheetId="14" hidden="1">{"output analysis report",#N/A,TRUE,"tropic";"model definition",#N/A,TRUE,"tropic";"proces half life",#N/A,TRUE,"tropic";"steady state mass flows",#N/A,TRUE,"tropic";"model picture",#N/A,TRUE,"tropic"}</definedName>
    <definedName name="wrn.SimpleBox._.tropic._.scale." localSheetId="15" hidden="1">{"output analysis report",#N/A,TRUE,"tropic";"model definition",#N/A,TRUE,"tropic";"proces half life",#N/A,TRUE,"tropic";"steady state mass flows",#N/A,TRUE,"tropic";"model picture",#N/A,TRUE,"tropic"}</definedName>
    <definedName name="wrn.SimpleBox._.tropic._.scale." hidden="1">{"output analysis report",#N/A,TRUE,"tropic";"model definition",#N/A,TRUE,"tropic";"proces half life",#N/A,TRUE,"tropic";"steady state mass flows",#N/A,TRUE,"tropic";"model picture",#N/A,TRUE,"tropic"}</definedName>
    <definedName name="zp_t_GGNDW">'[1]param - tier 1'!$I$69</definedName>
    <definedName name="zp_t_GIRRACRS">'[1]param - tier 1'!$I$66</definedName>
    <definedName name="zp_t_GIRRWAT">'[1]param - tier 1'!$I$67</definedName>
    <definedName name="zp_t_GNDW">'[1]param - tier 1'!$I$65</definedName>
    <definedName name="zp_t_GSRFW">'[1]param - tier 1'!$I$68</definedName>
    <definedName name="zp_t_IRRACRS">'[1]param - tier 1'!$I$62</definedName>
    <definedName name="zp_t_IRRWAT">'[1]param - tier 1'!$I$63</definedName>
    <definedName name="zp_t_NGNDW">'[1]param - tier 1'!$I$77</definedName>
    <definedName name="zp_t_NIRRACRS">'[1]param - tier 1'!$I$74</definedName>
    <definedName name="zp_t_NIRRWAT">'[1]param - tier 1'!$I$75</definedName>
    <definedName name="zp_t_NSRFW">'[1]param - tier 1'!$I$76</definedName>
    <definedName name="zp_t_PGNDW">'[1]param - tier 1'!$I$73</definedName>
    <definedName name="zp_t_PIRRACRS">'[1]param - tier 1'!$I$70</definedName>
    <definedName name="zp_t_PIRRWAT">'[1]param - tier 1'!$I$71</definedName>
    <definedName name="zp_t_PSRFW">'[1]param - tier 1'!$I$72</definedName>
    <definedName name="zp_t_SRFW">'[1]param - tier 1'!$I$64</definedName>
  </definedNames>
  <calcPr calcId="145621"/>
  <pivotCaches>
    <pivotCache cacheId="3" r:id="rId25"/>
    <pivotCache cacheId="4" r:id="rId26"/>
    <pivotCache cacheId="5" r:id="rId27"/>
  </pivotCaches>
</workbook>
</file>

<file path=xl/calcChain.xml><?xml version="1.0" encoding="utf-8"?>
<calcChain xmlns="http://schemas.openxmlformats.org/spreadsheetml/2006/main">
  <c r="M210" i="27" l="1"/>
  <c r="L210" i="27"/>
  <c r="M209" i="27"/>
  <c r="L209" i="27"/>
  <c r="L211" i="27" s="1"/>
  <c r="M208" i="27"/>
  <c r="M211" i="27" s="1"/>
  <c r="L208" i="27"/>
  <c r="OQ204" i="27"/>
  <c r="EU204" i="27"/>
  <c r="HG203" i="27"/>
  <c r="HE203" i="27"/>
  <c r="AQ203" i="27"/>
  <c r="ND202" i="27"/>
  <c r="ND208" i="27" s="1"/>
  <c r="NC202" i="27"/>
  <c r="NC208" i="27" s="1"/>
  <c r="IF202" i="27"/>
  <c r="IF208" i="27" s="1"/>
  <c r="IE202" i="27"/>
  <c r="IE208" i="27" s="1"/>
  <c r="DH202" i="27"/>
  <c r="DH208" i="27" s="1"/>
  <c r="DG202" i="27"/>
  <c r="DG208" i="27" s="1"/>
  <c r="NT194" i="27"/>
  <c r="NS194" i="27"/>
  <c r="IJ194" i="27"/>
  <c r="GR194" i="27"/>
  <c r="EF194" i="27"/>
  <c r="BT194" i="27"/>
  <c r="RF193" i="27"/>
  <c r="OT193" i="27"/>
  <c r="MH193" i="27"/>
  <c r="JV193" i="27"/>
  <c r="HJ193" i="27"/>
  <c r="QR192" i="27"/>
  <c r="QR198" i="27" s="1"/>
  <c r="PL192" i="27"/>
  <c r="PL198" i="27" s="1"/>
  <c r="OF192" i="27"/>
  <c r="OF198" i="27" s="1"/>
  <c r="MZ192" i="27"/>
  <c r="MZ198" i="27" s="1"/>
  <c r="LT192" i="27"/>
  <c r="LT198" i="27" s="1"/>
  <c r="KN192" i="27"/>
  <c r="KN198" i="27" s="1"/>
  <c r="JH192" i="27"/>
  <c r="JH198" i="27" s="1"/>
  <c r="IB192" i="27"/>
  <c r="IB198" i="27" s="1"/>
  <c r="GV192" i="27"/>
  <c r="GV198" i="27" s="1"/>
  <c r="FP192" i="27"/>
  <c r="FP198" i="27" s="1"/>
  <c r="EJ192" i="27"/>
  <c r="EJ198" i="27" s="1"/>
  <c r="DD192" i="27"/>
  <c r="DD198" i="27" s="1"/>
  <c r="BX192" i="27"/>
  <c r="BX198" i="27" s="1"/>
  <c r="AR192" i="27"/>
  <c r="AR198" i="27" s="1"/>
  <c r="RO184" i="27"/>
  <c r="RO186" i="27" s="1"/>
  <c r="RO190" i="27" s="1"/>
  <c r="RN184" i="27"/>
  <c r="RN186" i="27" s="1"/>
  <c r="RN190" i="27" s="1"/>
  <c r="QI184" i="27"/>
  <c r="QH184" i="27"/>
  <c r="PC184" i="27"/>
  <c r="PB184" i="27"/>
  <c r="NW184" i="27"/>
  <c r="NV184" i="27"/>
  <c r="MQ184" i="27"/>
  <c r="MP184" i="27"/>
  <c r="LK184" i="27"/>
  <c r="LJ184" i="27"/>
  <c r="KE184" i="27"/>
  <c r="KD184" i="27"/>
  <c r="IY184" i="27"/>
  <c r="IX184" i="27"/>
  <c r="HS184" i="27"/>
  <c r="HR184" i="27"/>
  <c r="GM184" i="27"/>
  <c r="GL184" i="27"/>
  <c r="FG184" i="27"/>
  <c r="FF184" i="27"/>
  <c r="EA184" i="27"/>
  <c r="DZ184" i="27"/>
  <c r="CU184" i="27"/>
  <c r="CT184" i="27"/>
  <c r="BO184" i="27"/>
  <c r="BN184" i="27"/>
  <c r="AI184" i="27"/>
  <c r="AH184" i="27"/>
  <c r="RA183" i="27"/>
  <c r="QZ183" i="27"/>
  <c r="PU183" i="27"/>
  <c r="PT183" i="27"/>
  <c r="OO183" i="27"/>
  <c r="ON183" i="27"/>
  <c r="NI183" i="27"/>
  <c r="NH183" i="27"/>
  <c r="MC183" i="27"/>
  <c r="MB183" i="27"/>
  <c r="KW183" i="27"/>
  <c r="KV183" i="27"/>
  <c r="JQ183" i="27"/>
  <c r="JP183" i="27"/>
  <c r="IK183" i="27"/>
  <c r="IJ183" i="27"/>
  <c r="HE183" i="27"/>
  <c r="HD183" i="27"/>
  <c r="FY183" i="27"/>
  <c r="FX183" i="27"/>
  <c r="QM182" i="27"/>
  <c r="QM188" i="27" s="1"/>
  <c r="QL182" i="27"/>
  <c r="QL188" i="27" s="1"/>
  <c r="PN182" i="27"/>
  <c r="PN188" i="27" s="1"/>
  <c r="PM182" i="27"/>
  <c r="PM188" i="27" s="1"/>
  <c r="OX182" i="27"/>
  <c r="OX188" i="27" s="1"/>
  <c r="OW182" i="27"/>
  <c r="OW188" i="27" s="1"/>
  <c r="OH182" i="27"/>
  <c r="OH188" i="27" s="1"/>
  <c r="OG182" i="27"/>
  <c r="OG188" i="27" s="1"/>
  <c r="NR182" i="27"/>
  <c r="NR188" i="27" s="1"/>
  <c r="NQ182" i="27"/>
  <c r="NQ188" i="27" s="1"/>
  <c r="NB182" i="27"/>
  <c r="NB188" i="27" s="1"/>
  <c r="NA182" i="27"/>
  <c r="NA188" i="27" s="1"/>
  <c r="ML182" i="27"/>
  <c r="ML188" i="27" s="1"/>
  <c r="MK182" i="27"/>
  <c r="MK188" i="27" s="1"/>
  <c r="LV182" i="27"/>
  <c r="LV188" i="27" s="1"/>
  <c r="LU182" i="27"/>
  <c r="LU188" i="27" s="1"/>
  <c r="LF182" i="27"/>
  <c r="LF188" i="27" s="1"/>
  <c r="LE182" i="27"/>
  <c r="KP182" i="27"/>
  <c r="KP188" i="27" s="1"/>
  <c r="KO182" i="27"/>
  <c r="KO188" i="27" s="1"/>
  <c r="JZ182" i="27"/>
  <c r="JZ188" i="27" s="1"/>
  <c r="JY182" i="27"/>
  <c r="JY188" i="27" s="1"/>
  <c r="JJ182" i="27"/>
  <c r="JJ188" i="27" s="1"/>
  <c r="JI182" i="27"/>
  <c r="JI188" i="27" s="1"/>
  <c r="IT182" i="27"/>
  <c r="IT188" i="27" s="1"/>
  <c r="IS182" i="27"/>
  <c r="IS188" i="27" s="1"/>
  <c r="ID182" i="27"/>
  <c r="ID188" i="27" s="1"/>
  <c r="IC182" i="27"/>
  <c r="IC188" i="27" s="1"/>
  <c r="HN182" i="27"/>
  <c r="HN188" i="27" s="1"/>
  <c r="HM182" i="27"/>
  <c r="HM188" i="27" s="1"/>
  <c r="GX182" i="27"/>
  <c r="GX188" i="27" s="1"/>
  <c r="GW182" i="27"/>
  <c r="GW188" i="27" s="1"/>
  <c r="GH182" i="27"/>
  <c r="GH188" i="27" s="1"/>
  <c r="GG182" i="27"/>
  <c r="GG188" i="27" s="1"/>
  <c r="FR182" i="27"/>
  <c r="FR188" i="27" s="1"/>
  <c r="FQ182" i="27"/>
  <c r="FQ188" i="27" s="1"/>
  <c r="FB182" i="27"/>
  <c r="FB188" i="27" s="1"/>
  <c r="FA182" i="27"/>
  <c r="FA188" i="27" s="1"/>
  <c r="EL182" i="27"/>
  <c r="EL188" i="27" s="1"/>
  <c r="EK182" i="27"/>
  <c r="EK188" i="27" s="1"/>
  <c r="DV182" i="27"/>
  <c r="DV188" i="27" s="1"/>
  <c r="DU182" i="27"/>
  <c r="DU188" i="27" s="1"/>
  <c r="DF182" i="27"/>
  <c r="DF188" i="27" s="1"/>
  <c r="DE182" i="27"/>
  <c r="DE188" i="27" s="1"/>
  <c r="CP182" i="27"/>
  <c r="CP188" i="27" s="1"/>
  <c r="CO182" i="27"/>
  <c r="CO188" i="27" s="1"/>
  <c r="BZ182" i="27"/>
  <c r="BZ188" i="27" s="1"/>
  <c r="BY182" i="27"/>
  <c r="BY188" i="27" s="1"/>
  <c r="BJ182" i="27"/>
  <c r="BJ188" i="27" s="1"/>
  <c r="BI182" i="27"/>
  <c r="BI188" i="27" s="1"/>
  <c r="AT182" i="27"/>
  <c r="AT188" i="27" s="1"/>
  <c r="AS182" i="27"/>
  <c r="AS188" i="27" s="1"/>
  <c r="AD182" i="27"/>
  <c r="AD188" i="27" s="1"/>
  <c r="AC182" i="27"/>
  <c r="AC188" i="27" s="1"/>
  <c r="RP177" i="27"/>
  <c r="RP181" i="27" s="1"/>
  <c r="RO177" i="27"/>
  <c r="RO181" i="27" s="1"/>
  <c r="RQ174" i="27"/>
  <c r="RQ176" i="27" s="1"/>
  <c r="RQ180" i="27" s="1"/>
  <c r="RB174" i="27"/>
  <c r="RA174" i="27"/>
  <c r="QL174" i="27"/>
  <c r="QK174" i="27"/>
  <c r="PV174" i="27"/>
  <c r="PU174" i="27"/>
  <c r="PF174" i="27"/>
  <c r="PE174" i="27"/>
  <c r="OP174" i="27"/>
  <c r="OO174" i="27"/>
  <c r="NZ174" i="27"/>
  <c r="NY174" i="27"/>
  <c r="NJ174" i="27"/>
  <c r="NI174" i="27"/>
  <c r="MT174" i="27"/>
  <c r="MS174" i="27"/>
  <c r="MD174" i="27"/>
  <c r="MC174" i="27"/>
  <c r="LN174" i="27"/>
  <c r="LM174" i="27"/>
  <c r="KX174" i="27"/>
  <c r="KW174" i="27"/>
  <c r="KH174" i="27"/>
  <c r="KG174" i="27"/>
  <c r="JR174" i="27"/>
  <c r="JQ174" i="27"/>
  <c r="JB174" i="27"/>
  <c r="JA174" i="27"/>
  <c r="IL174" i="27"/>
  <c r="IK174" i="27"/>
  <c r="HV174" i="27"/>
  <c r="HU174" i="27"/>
  <c r="HF174" i="27"/>
  <c r="HE174" i="27"/>
  <c r="GP174" i="27"/>
  <c r="GO174" i="27"/>
  <c r="FZ174" i="27"/>
  <c r="FY174" i="27"/>
  <c r="FJ174" i="27"/>
  <c r="FI174" i="27"/>
  <c r="ET174" i="27"/>
  <c r="ES174" i="27"/>
  <c r="ED174" i="27"/>
  <c r="EC174" i="27"/>
  <c r="DN174" i="27"/>
  <c r="DM174" i="27"/>
  <c r="CX174" i="27"/>
  <c r="CW174" i="27"/>
  <c r="CH174" i="27"/>
  <c r="CG174" i="27"/>
  <c r="BR174" i="27"/>
  <c r="BQ174" i="27"/>
  <c r="BB174" i="27"/>
  <c r="BA174" i="27"/>
  <c r="AL174" i="27"/>
  <c r="AK174" i="27"/>
  <c r="V174" i="27"/>
  <c r="U174" i="27"/>
  <c r="RD173" i="27"/>
  <c r="RC173" i="27"/>
  <c r="QN173" i="27"/>
  <c r="QM173" i="27"/>
  <c r="PX173" i="27"/>
  <c r="PW173" i="27"/>
  <c r="PH173" i="27"/>
  <c r="PG173" i="27"/>
  <c r="OR173" i="27"/>
  <c r="OQ173" i="27"/>
  <c r="OB173" i="27"/>
  <c r="OA173" i="27"/>
  <c r="NL173" i="27"/>
  <c r="NK173" i="27"/>
  <c r="MV173" i="27"/>
  <c r="MU173" i="27"/>
  <c r="MF173" i="27"/>
  <c r="ME173" i="27"/>
  <c r="LP173" i="27"/>
  <c r="LO173" i="27"/>
  <c r="KZ173" i="27"/>
  <c r="KY173" i="27"/>
  <c r="KJ173" i="27"/>
  <c r="KI173" i="27"/>
  <c r="JT173" i="27"/>
  <c r="JS173" i="27"/>
  <c r="JD173" i="27"/>
  <c r="JC173" i="27"/>
  <c r="IN173" i="27"/>
  <c r="IM173" i="27"/>
  <c r="HX173" i="27"/>
  <c r="HW173" i="27"/>
  <c r="HH173" i="27"/>
  <c r="HG173" i="27"/>
  <c r="GR173" i="27"/>
  <c r="GQ173" i="27"/>
  <c r="GB173" i="27"/>
  <c r="GA173" i="27"/>
  <c r="FK173" i="27"/>
  <c r="EU173" i="27"/>
  <c r="EE173" i="27"/>
  <c r="DO173" i="27"/>
  <c r="CY173" i="27"/>
  <c r="CI173" i="27"/>
  <c r="BS173" i="27"/>
  <c r="BC173" i="27"/>
  <c r="AM173" i="27"/>
  <c r="W173" i="27"/>
  <c r="RF172" i="27"/>
  <c r="RF178" i="27" s="1"/>
  <c r="RE172" i="27"/>
  <c r="RE178" i="27" s="1"/>
  <c r="QP172" i="27"/>
  <c r="QP178" i="27" s="1"/>
  <c r="QO172" i="27"/>
  <c r="QO178" i="27" s="1"/>
  <c r="PZ172" i="27"/>
  <c r="PZ178" i="27" s="1"/>
  <c r="PY172" i="27"/>
  <c r="PY178" i="27" s="1"/>
  <c r="PJ172" i="27"/>
  <c r="PJ178" i="27" s="1"/>
  <c r="PI172" i="27"/>
  <c r="PI178" i="27" s="1"/>
  <c r="OT172" i="27"/>
  <c r="OT178" i="27" s="1"/>
  <c r="OS172" i="27"/>
  <c r="OS178" i="27" s="1"/>
  <c r="OD172" i="27"/>
  <c r="OD178" i="27" s="1"/>
  <c r="OC172" i="27"/>
  <c r="OC178" i="27" s="1"/>
  <c r="NN172" i="27"/>
  <c r="NN178" i="27" s="1"/>
  <c r="NM172" i="27"/>
  <c r="NM178" i="27" s="1"/>
  <c r="MX172" i="27"/>
  <c r="MX178" i="27" s="1"/>
  <c r="MW172" i="27"/>
  <c r="MW178" i="27" s="1"/>
  <c r="MH172" i="27"/>
  <c r="MH178" i="27" s="1"/>
  <c r="MG172" i="27"/>
  <c r="MG178" i="27" s="1"/>
  <c r="LR172" i="27"/>
  <c r="LR178" i="27" s="1"/>
  <c r="LQ172" i="27"/>
  <c r="LQ178" i="27" s="1"/>
  <c r="LB172" i="27"/>
  <c r="LB178" i="27" s="1"/>
  <c r="LA172" i="27"/>
  <c r="LA178" i="27" s="1"/>
  <c r="KL172" i="27"/>
  <c r="KL178" i="27" s="1"/>
  <c r="KK172" i="27"/>
  <c r="KK178" i="27" s="1"/>
  <c r="JV172" i="27"/>
  <c r="JV178" i="27" s="1"/>
  <c r="JU172" i="27"/>
  <c r="JU178" i="27" s="1"/>
  <c r="JF172" i="27"/>
  <c r="JF178" i="27" s="1"/>
  <c r="JE172" i="27"/>
  <c r="JE178" i="27" s="1"/>
  <c r="IP172" i="27"/>
  <c r="IP178" i="27" s="1"/>
  <c r="IO172" i="27"/>
  <c r="IO178" i="27" s="1"/>
  <c r="HZ172" i="27"/>
  <c r="HZ178" i="27" s="1"/>
  <c r="HY172" i="27"/>
  <c r="HY178" i="27" s="1"/>
  <c r="HJ172" i="27"/>
  <c r="HJ178" i="27" s="1"/>
  <c r="HI172" i="27"/>
  <c r="HI178" i="27" s="1"/>
  <c r="GT172" i="27"/>
  <c r="GT178" i="27" s="1"/>
  <c r="GS172" i="27"/>
  <c r="GS178" i="27" s="1"/>
  <c r="GD172" i="27"/>
  <c r="GD178" i="27" s="1"/>
  <c r="GC172" i="27"/>
  <c r="GC178" i="27" s="1"/>
  <c r="FN172" i="27"/>
  <c r="FN178" i="27" s="1"/>
  <c r="FM172" i="27"/>
  <c r="FM178" i="27" s="1"/>
  <c r="EX172" i="27"/>
  <c r="EX178" i="27" s="1"/>
  <c r="EW172" i="27"/>
  <c r="EW178" i="27" s="1"/>
  <c r="EH172" i="27"/>
  <c r="EH178" i="27" s="1"/>
  <c r="EG172" i="27"/>
  <c r="EG178" i="27" s="1"/>
  <c r="DR172" i="27"/>
  <c r="DR178" i="27" s="1"/>
  <c r="DQ172" i="27"/>
  <c r="DQ178" i="27" s="1"/>
  <c r="DB172" i="27"/>
  <c r="DB178" i="27" s="1"/>
  <c r="DA172" i="27"/>
  <c r="DA178" i="27" s="1"/>
  <c r="CL172" i="27"/>
  <c r="CL178" i="27" s="1"/>
  <c r="CK172" i="27"/>
  <c r="CK178" i="27" s="1"/>
  <c r="BV172" i="27"/>
  <c r="BV178" i="27" s="1"/>
  <c r="BU172" i="27"/>
  <c r="BU178" i="27" s="1"/>
  <c r="BF172" i="27"/>
  <c r="BF178" i="27" s="1"/>
  <c r="BE172" i="27"/>
  <c r="BE178" i="27" s="1"/>
  <c r="AP172" i="27"/>
  <c r="AP178" i="27" s="1"/>
  <c r="AO172" i="27"/>
  <c r="AO178" i="27" s="1"/>
  <c r="Z172" i="27"/>
  <c r="Z178" i="27" s="1"/>
  <c r="Y172" i="27"/>
  <c r="Y178" i="27" s="1"/>
  <c r="RO171" i="27"/>
  <c r="RH171" i="27"/>
  <c r="RG171" i="27"/>
  <c r="QY171" i="27"/>
  <c r="QR171" i="27"/>
  <c r="QQ171" i="27"/>
  <c r="QI171" i="27"/>
  <c r="QB171" i="27"/>
  <c r="QA171" i="27"/>
  <c r="PS171" i="27"/>
  <c r="PL171" i="27"/>
  <c r="PK171" i="27"/>
  <c r="PC171" i="27"/>
  <c r="OV171" i="27"/>
  <c r="OU171" i="27"/>
  <c r="OM171" i="27"/>
  <c r="OF171" i="27"/>
  <c r="OE171" i="27"/>
  <c r="NW171" i="27"/>
  <c r="NP171" i="27"/>
  <c r="NO171" i="27"/>
  <c r="NG171" i="27"/>
  <c r="MZ171" i="27"/>
  <c r="MY171" i="27"/>
  <c r="MQ171" i="27"/>
  <c r="MJ171" i="27"/>
  <c r="MI171" i="27"/>
  <c r="MA171" i="27"/>
  <c r="LT171" i="27"/>
  <c r="LS171" i="27"/>
  <c r="LK171" i="27"/>
  <c r="LD171" i="27"/>
  <c r="LC171" i="27"/>
  <c r="KU171" i="27"/>
  <c r="KN171" i="27"/>
  <c r="KM171" i="27"/>
  <c r="KE171" i="27"/>
  <c r="JX171" i="27"/>
  <c r="JW171" i="27"/>
  <c r="JO171" i="27"/>
  <c r="JH171" i="27"/>
  <c r="JG171" i="27"/>
  <c r="IY171" i="27"/>
  <c r="IR171" i="27"/>
  <c r="IQ171" i="27"/>
  <c r="II171" i="27"/>
  <c r="IB171" i="27"/>
  <c r="IA171" i="27"/>
  <c r="HS171" i="27"/>
  <c r="HL171" i="27"/>
  <c r="HK171" i="27"/>
  <c r="HC171" i="27"/>
  <c r="GV171" i="27"/>
  <c r="GU171" i="27"/>
  <c r="GM171" i="27"/>
  <c r="GF171" i="27"/>
  <c r="GE171" i="27"/>
  <c r="FW171" i="27"/>
  <c r="FP171" i="27"/>
  <c r="FO171" i="27"/>
  <c r="FG171" i="27"/>
  <c r="EZ171" i="27"/>
  <c r="EY171" i="27"/>
  <c r="EQ171" i="27"/>
  <c r="EJ171" i="27"/>
  <c r="EI171" i="27"/>
  <c r="EA171" i="27"/>
  <c r="DT171" i="27"/>
  <c r="DS171" i="27"/>
  <c r="DK171" i="27"/>
  <c r="DD171" i="27"/>
  <c r="DC171" i="27"/>
  <c r="CU171" i="27"/>
  <c r="CN171" i="27"/>
  <c r="CM171" i="27"/>
  <c r="CE171" i="27"/>
  <c r="BX171" i="27"/>
  <c r="BW171" i="27"/>
  <c r="BO171" i="27"/>
  <c r="BH171" i="27"/>
  <c r="BG171" i="27"/>
  <c r="AY171" i="27"/>
  <c r="AR171" i="27"/>
  <c r="AQ171" i="27"/>
  <c r="AI171" i="27"/>
  <c r="AB171" i="27"/>
  <c r="AA171" i="27"/>
  <c r="RQ170" i="27"/>
  <c r="RQ207" i="27" s="1"/>
  <c r="RQ211" i="27" s="1"/>
  <c r="RN170" i="27"/>
  <c r="RN207" i="27" s="1"/>
  <c r="RN211" i="27" s="1"/>
  <c r="RM170" i="27"/>
  <c r="RM207" i="27" s="1"/>
  <c r="RM211" i="27" s="1"/>
  <c r="RJ170" i="27"/>
  <c r="RI170" i="27"/>
  <c r="RF170" i="27"/>
  <c r="RE170" i="27"/>
  <c r="RB170" i="27"/>
  <c r="RA170" i="27"/>
  <c r="QX170" i="27"/>
  <c r="QW170" i="27"/>
  <c r="QT170" i="27"/>
  <c r="QS170" i="27"/>
  <c r="QP170" i="27"/>
  <c r="QO170" i="27"/>
  <c r="QL170" i="27"/>
  <c r="QK170" i="27"/>
  <c r="QH170" i="27"/>
  <c r="QG170" i="27"/>
  <c r="QD170" i="27"/>
  <c r="QC170" i="27"/>
  <c r="PZ170" i="27"/>
  <c r="PY170" i="27"/>
  <c r="PV170" i="27"/>
  <c r="PU170" i="27"/>
  <c r="PR170" i="27"/>
  <c r="PQ170" i="27"/>
  <c r="PN170" i="27"/>
  <c r="PM170" i="27"/>
  <c r="PJ170" i="27"/>
  <c r="PI170" i="27"/>
  <c r="PF170" i="27"/>
  <c r="PE170" i="27"/>
  <c r="PB170" i="27"/>
  <c r="PA170" i="27"/>
  <c r="OX170" i="27"/>
  <c r="OW170" i="27"/>
  <c r="OT170" i="27"/>
  <c r="OS170" i="27"/>
  <c r="OP170" i="27"/>
  <c r="OO170" i="27"/>
  <c r="OL170" i="27"/>
  <c r="OK170" i="27"/>
  <c r="OH170" i="27"/>
  <c r="OG170" i="27"/>
  <c r="OD170" i="27"/>
  <c r="OC170" i="27"/>
  <c r="NZ170" i="27"/>
  <c r="NY170" i="27"/>
  <c r="NV170" i="27"/>
  <c r="NU170" i="27"/>
  <c r="NR170" i="27"/>
  <c r="NQ170" i="27"/>
  <c r="NN170" i="27"/>
  <c r="NM170" i="27"/>
  <c r="NJ170" i="27"/>
  <c r="NI170" i="27"/>
  <c r="NF170" i="27"/>
  <c r="NE170" i="27"/>
  <c r="NB170" i="27"/>
  <c r="NA170" i="27"/>
  <c r="MX170" i="27"/>
  <c r="MW170" i="27"/>
  <c r="MT170" i="27"/>
  <c r="MS170" i="27"/>
  <c r="MP170" i="27"/>
  <c r="MO170" i="27"/>
  <c r="ML170" i="27"/>
  <c r="MK170" i="27"/>
  <c r="MH170" i="27"/>
  <c r="MG170" i="27"/>
  <c r="MD170" i="27"/>
  <c r="MC170" i="27"/>
  <c r="LZ170" i="27"/>
  <c r="LY170" i="27"/>
  <c r="LV170" i="27"/>
  <c r="LU170" i="27"/>
  <c r="LR170" i="27"/>
  <c r="LQ170" i="27"/>
  <c r="LN170" i="27"/>
  <c r="LM170" i="27"/>
  <c r="LJ170" i="27"/>
  <c r="LI170" i="27"/>
  <c r="LF170" i="27"/>
  <c r="LE170" i="27"/>
  <c r="LB170" i="27"/>
  <c r="LA170" i="27"/>
  <c r="KX170" i="27"/>
  <c r="KW170" i="27"/>
  <c r="KT170" i="27"/>
  <c r="KS170" i="27"/>
  <c r="KP170" i="27"/>
  <c r="KO170" i="27"/>
  <c r="KL170" i="27"/>
  <c r="KK170" i="27"/>
  <c r="KH170" i="27"/>
  <c r="KG170" i="27"/>
  <c r="KD170" i="27"/>
  <c r="KC170" i="27"/>
  <c r="JZ170" i="27"/>
  <c r="JY170" i="27"/>
  <c r="JV170" i="27"/>
  <c r="JU170" i="27"/>
  <c r="JR170" i="27"/>
  <c r="JQ170" i="27"/>
  <c r="JN170" i="27"/>
  <c r="JM170" i="27"/>
  <c r="JJ170" i="27"/>
  <c r="JI170" i="27"/>
  <c r="JF170" i="27"/>
  <c r="JE170" i="27"/>
  <c r="JB170" i="27"/>
  <c r="JA170" i="27"/>
  <c r="IX170" i="27"/>
  <c r="IW170" i="27"/>
  <c r="IT170" i="27"/>
  <c r="IS170" i="27"/>
  <c r="IP170" i="27"/>
  <c r="IO170" i="27"/>
  <c r="IL170" i="27"/>
  <c r="IK170" i="27"/>
  <c r="IH170" i="27"/>
  <c r="IG170" i="27"/>
  <c r="ID170" i="27"/>
  <c r="IC170" i="27"/>
  <c r="HZ170" i="27"/>
  <c r="HY170" i="27"/>
  <c r="HV170" i="27"/>
  <c r="HU170" i="27"/>
  <c r="HR170" i="27"/>
  <c r="HQ170" i="27"/>
  <c r="HN170" i="27"/>
  <c r="HM170" i="27"/>
  <c r="HJ170" i="27"/>
  <c r="HI170" i="27"/>
  <c r="HF170" i="27"/>
  <c r="HE170" i="27"/>
  <c r="HB170" i="27"/>
  <c r="HA170" i="27"/>
  <c r="GX170" i="27"/>
  <c r="GW170" i="27"/>
  <c r="GT170" i="27"/>
  <c r="GS170" i="27"/>
  <c r="GP170" i="27"/>
  <c r="GO170" i="27"/>
  <c r="GL170" i="27"/>
  <c r="GK170" i="27"/>
  <c r="GH170" i="27"/>
  <c r="GG170" i="27"/>
  <c r="GD170" i="27"/>
  <c r="GC170" i="27"/>
  <c r="FZ170" i="27"/>
  <c r="FY170" i="27"/>
  <c r="FV170" i="27"/>
  <c r="FU170" i="27"/>
  <c r="FR170" i="27"/>
  <c r="FQ170" i="27"/>
  <c r="FN170" i="27"/>
  <c r="FM170" i="27"/>
  <c r="FJ170" i="27"/>
  <c r="FI170" i="27"/>
  <c r="FF170" i="27"/>
  <c r="FE170" i="27"/>
  <c r="FB170" i="27"/>
  <c r="FA170" i="27"/>
  <c r="EX170" i="27"/>
  <c r="EW170" i="27"/>
  <c r="ET170" i="27"/>
  <c r="ES170" i="27"/>
  <c r="EP170" i="27"/>
  <c r="EO170" i="27"/>
  <c r="EL170" i="27"/>
  <c r="EK170" i="27"/>
  <c r="EH170" i="27"/>
  <c r="EG170" i="27"/>
  <c r="ED170" i="27"/>
  <c r="EC170" i="27"/>
  <c r="DZ170" i="27"/>
  <c r="DY170" i="27"/>
  <c r="DV170" i="27"/>
  <c r="DU170" i="27"/>
  <c r="DR170" i="27"/>
  <c r="DQ170" i="27"/>
  <c r="DN170" i="27"/>
  <c r="DM170" i="27"/>
  <c r="DJ170" i="27"/>
  <c r="DI170" i="27"/>
  <c r="DF170" i="27"/>
  <c r="DE170" i="27"/>
  <c r="DB170" i="27"/>
  <c r="DA170" i="27"/>
  <c r="CX170" i="27"/>
  <c r="CW170" i="27"/>
  <c r="CT170" i="27"/>
  <c r="CS170" i="27"/>
  <c r="CP170" i="27"/>
  <c r="CO170" i="27"/>
  <c r="CL170" i="27"/>
  <c r="CK170" i="27"/>
  <c r="CH170" i="27"/>
  <c r="CG170" i="27"/>
  <c r="CD170" i="27"/>
  <c r="CC170" i="27"/>
  <c r="BZ170" i="27"/>
  <c r="BY170" i="27"/>
  <c r="BV170" i="27"/>
  <c r="BU170" i="27"/>
  <c r="BR170" i="27"/>
  <c r="BQ170" i="27"/>
  <c r="BN170" i="27"/>
  <c r="BM170" i="27"/>
  <c r="BJ170" i="27"/>
  <c r="BI170" i="27"/>
  <c r="BF170" i="27"/>
  <c r="BE170" i="27"/>
  <c r="BB170" i="27"/>
  <c r="BA170" i="27"/>
  <c r="AX170" i="27"/>
  <c r="AW170" i="27"/>
  <c r="AT170" i="27"/>
  <c r="AS170" i="27"/>
  <c r="AP170" i="27"/>
  <c r="AO170" i="27"/>
  <c r="AL170" i="27"/>
  <c r="AK170" i="27"/>
  <c r="AH170" i="27"/>
  <c r="AG170" i="27"/>
  <c r="AD170" i="27"/>
  <c r="AC170" i="27"/>
  <c r="Z170" i="27"/>
  <c r="Y170" i="27"/>
  <c r="V170" i="27"/>
  <c r="U170" i="27"/>
  <c r="RP169" i="27"/>
  <c r="RP197" i="27" s="1"/>
  <c r="RP201" i="27" s="1"/>
  <c r="RO169" i="27"/>
  <c r="RO197" i="27" s="1"/>
  <c r="RO201" i="27" s="1"/>
  <c r="RL169" i="27"/>
  <c r="RK169" i="27"/>
  <c r="RH169" i="27"/>
  <c r="RG169" i="27"/>
  <c r="RD169" i="27"/>
  <c r="RC169" i="27"/>
  <c r="QZ169" i="27"/>
  <c r="QY169" i="27"/>
  <c r="QV169" i="27"/>
  <c r="QU169" i="27"/>
  <c r="QR169" i="27"/>
  <c r="QQ169" i="27"/>
  <c r="QN169" i="27"/>
  <c r="QM169" i="27"/>
  <c r="QJ169" i="27"/>
  <c r="QI169" i="27"/>
  <c r="QF169" i="27"/>
  <c r="QE169" i="27"/>
  <c r="QB169" i="27"/>
  <c r="QA169" i="27"/>
  <c r="PX169" i="27"/>
  <c r="PW169" i="27"/>
  <c r="PT169" i="27"/>
  <c r="PS169" i="27"/>
  <c r="PP169" i="27"/>
  <c r="PO169" i="27"/>
  <c r="PL169" i="27"/>
  <c r="PK169" i="27"/>
  <c r="PH169" i="27"/>
  <c r="PG169" i="27"/>
  <c r="PD169" i="27"/>
  <c r="PC169" i="27"/>
  <c r="OZ169" i="27"/>
  <c r="OY169" i="27"/>
  <c r="OV169" i="27"/>
  <c r="OU169" i="27"/>
  <c r="OR169" i="27"/>
  <c r="OQ169" i="27"/>
  <c r="ON169" i="27"/>
  <c r="OM169" i="27"/>
  <c r="OJ169" i="27"/>
  <c r="OI169" i="27"/>
  <c r="OF169" i="27"/>
  <c r="OE169" i="27"/>
  <c r="OB169" i="27"/>
  <c r="OA169" i="27"/>
  <c r="NX169" i="27"/>
  <c r="NW169" i="27"/>
  <c r="NT169" i="27"/>
  <c r="NS169" i="27"/>
  <c r="NP169" i="27"/>
  <c r="NO169" i="27"/>
  <c r="NL169" i="27"/>
  <c r="NK169" i="27"/>
  <c r="NH169" i="27"/>
  <c r="NG169" i="27"/>
  <c r="ND169" i="27"/>
  <c r="NC169" i="27"/>
  <c r="MZ169" i="27"/>
  <c r="MY169" i="27"/>
  <c r="MV169" i="27"/>
  <c r="MU169" i="27"/>
  <c r="MR169" i="27"/>
  <c r="MQ169" i="27"/>
  <c r="MN169" i="27"/>
  <c r="MM169" i="27"/>
  <c r="MJ169" i="27"/>
  <c r="MI169" i="27"/>
  <c r="MF169" i="27"/>
  <c r="ME169" i="27"/>
  <c r="MB169" i="27"/>
  <c r="MA169" i="27"/>
  <c r="LX169" i="27"/>
  <c r="LW169" i="27"/>
  <c r="LT169" i="27"/>
  <c r="LS169" i="27"/>
  <c r="LP169" i="27"/>
  <c r="LP194" i="27" s="1"/>
  <c r="LO169" i="27"/>
  <c r="LL169" i="27"/>
  <c r="LK169" i="27"/>
  <c r="LH169" i="27"/>
  <c r="LG169" i="27"/>
  <c r="LD169" i="27"/>
  <c r="LC169" i="27"/>
  <c r="KZ169" i="27"/>
  <c r="KY169" i="27"/>
  <c r="KV169" i="27"/>
  <c r="KU169" i="27"/>
  <c r="KR169" i="27"/>
  <c r="KQ169" i="27"/>
  <c r="KN169" i="27"/>
  <c r="KM169" i="27"/>
  <c r="KJ169" i="27"/>
  <c r="KI169" i="27"/>
  <c r="KF169" i="27"/>
  <c r="KE169" i="27"/>
  <c r="KB169" i="27"/>
  <c r="KA169" i="27"/>
  <c r="JX169" i="27"/>
  <c r="JW169" i="27"/>
  <c r="JT169" i="27"/>
  <c r="JS169" i="27"/>
  <c r="JP169" i="27"/>
  <c r="JO169" i="27"/>
  <c r="JL169" i="27"/>
  <c r="JK169" i="27"/>
  <c r="JH169" i="27"/>
  <c r="JG169" i="27"/>
  <c r="JD169" i="27"/>
  <c r="JC169" i="27"/>
  <c r="IZ169" i="27"/>
  <c r="IY169" i="27"/>
  <c r="IV169" i="27"/>
  <c r="IU169" i="27"/>
  <c r="IR169" i="27"/>
  <c r="IQ169" i="27"/>
  <c r="IN169" i="27"/>
  <c r="IM169" i="27"/>
  <c r="IJ169" i="27"/>
  <c r="II169" i="27"/>
  <c r="IF169" i="27"/>
  <c r="IE169" i="27"/>
  <c r="IB169" i="27"/>
  <c r="IA169" i="27"/>
  <c r="HX169" i="27"/>
  <c r="HW169" i="27"/>
  <c r="HT169" i="27"/>
  <c r="HS169" i="27"/>
  <c r="HP169" i="27"/>
  <c r="HO169" i="27"/>
  <c r="HL169" i="27"/>
  <c r="HK169" i="27"/>
  <c r="HH169" i="27"/>
  <c r="HG169" i="27"/>
  <c r="HD169" i="27"/>
  <c r="HC169" i="27"/>
  <c r="GZ169" i="27"/>
  <c r="GY169" i="27"/>
  <c r="GV169" i="27"/>
  <c r="GU169" i="27"/>
  <c r="GR169" i="27"/>
  <c r="GQ169" i="27"/>
  <c r="GN169" i="27"/>
  <c r="GM169" i="27"/>
  <c r="GJ169" i="27"/>
  <c r="GI169" i="27"/>
  <c r="GF169" i="27"/>
  <c r="GE169" i="27"/>
  <c r="GB169" i="27"/>
  <c r="GA169" i="27"/>
  <c r="FX169" i="27"/>
  <c r="FW169" i="27"/>
  <c r="FT169" i="27"/>
  <c r="FS169" i="27"/>
  <c r="FP169" i="27"/>
  <c r="FO169" i="27"/>
  <c r="FL169" i="27"/>
  <c r="FL194" i="27" s="1"/>
  <c r="FK169" i="27"/>
  <c r="FH169" i="27"/>
  <c r="FG169" i="27"/>
  <c r="FD169" i="27"/>
  <c r="FC169" i="27"/>
  <c r="EZ169" i="27"/>
  <c r="EY169" i="27"/>
  <c r="EV169" i="27"/>
  <c r="EU169" i="27"/>
  <c r="ER169" i="27"/>
  <c r="EQ169" i="27"/>
  <c r="EN169" i="27"/>
  <c r="EM169" i="27"/>
  <c r="EJ169" i="27"/>
  <c r="EI169" i="27"/>
  <c r="EF169" i="27"/>
  <c r="EE169" i="27"/>
  <c r="EB169" i="27"/>
  <c r="EA169" i="27"/>
  <c r="DX169" i="27"/>
  <c r="DW169" i="27"/>
  <c r="DT169" i="27"/>
  <c r="DS169" i="27"/>
  <c r="DP169" i="27"/>
  <c r="DO169" i="27"/>
  <c r="DL169" i="27"/>
  <c r="DK169" i="27"/>
  <c r="DH169" i="27"/>
  <c r="DG169" i="27"/>
  <c r="DD169" i="27"/>
  <c r="DC169" i="27"/>
  <c r="CZ169" i="27"/>
  <c r="CZ194" i="27" s="1"/>
  <c r="CY169" i="27"/>
  <c r="CV169" i="27"/>
  <c r="CU169" i="27"/>
  <c r="CR169" i="27"/>
  <c r="CQ169" i="27"/>
  <c r="CN169" i="27"/>
  <c r="CM169" i="27"/>
  <c r="CJ169" i="27"/>
  <c r="CI169" i="27"/>
  <c r="CF169" i="27"/>
  <c r="CE169" i="27"/>
  <c r="CB169" i="27"/>
  <c r="CA169" i="27"/>
  <c r="BX169" i="27"/>
  <c r="BW169" i="27"/>
  <c r="BT169" i="27"/>
  <c r="BS169" i="27"/>
  <c r="BP169" i="27"/>
  <c r="BO169" i="27"/>
  <c r="BL169" i="27"/>
  <c r="BK169" i="27"/>
  <c r="BH169" i="27"/>
  <c r="BG169" i="27"/>
  <c r="BD169" i="27"/>
  <c r="BC169" i="27"/>
  <c r="AZ169" i="27"/>
  <c r="AY169" i="27"/>
  <c r="AV169" i="27"/>
  <c r="AU169" i="27"/>
  <c r="AR169" i="27"/>
  <c r="AQ169" i="27"/>
  <c r="AN169" i="27"/>
  <c r="AN194" i="27" s="1"/>
  <c r="AM169" i="27"/>
  <c r="AJ169" i="27"/>
  <c r="AI169" i="27"/>
  <c r="AF169" i="27"/>
  <c r="AE169" i="27"/>
  <c r="AB169" i="27"/>
  <c r="AA169" i="27"/>
  <c r="X169" i="27"/>
  <c r="W169" i="27"/>
  <c r="T169" i="27"/>
  <c r="RQ168" i="27"/>
  <c r="RQ187" i="27" s="1"/>
  <c r="RQ191" i="27" s="1"/>
  <c r="RN168" i="27"/>
  <c r="RN187" i="27" s="1"/>
  <c r="RN191" i="27" s="1"/>
  <c r="RM168" i="27"/>
  <c r="RM187" i="27" s="1"/>
  <c r="RM191" i="27" s="1"/>
  <c r="RJ168" i="27"/>
  <c r="RI168" i="27"/>
  <c r="RF168" i="27"/>
  <c r="RE168" i="27"/>
  <c r="RB168" i="27"/>
  <c r="RA168" i="27"/>
  <c r="QX168" i="27"/>
  <c r="QW168" i="27"/>
  <c r="QT168" i="27"/>
  <c r="QS168" i="27"/>
  <c r="QP168" i="27"/>
  <c r="QO168" i="27"/>
  <c r="QL168" i="27"/>
  <c r="QK168" i="27"/>
  <c r="QH168" i="27"/>
  <c r="QG168" i="27"/>
  <c r="QD168" i="27"/>
  <c r="QC168" i="27"/>
  <c r="PZ168" i="27"/>
  <c r="PY168" i="27"/>
  <c r="PV168" i="27"/>
  <c r="PU168" i="27"/>
  <c r="PR168" i="27"/>
  <c r="PQ168" i="27"/>
  <c r="PN168" i="27"/>
  <c r="PM168" i="27"/>
  <c r="PJ168" i="27"/>
  <c r="PI168" i="27"/>
  <c r="PF168" i="27"/>
  <c r="PE168" i="27"/>
  <c r="PB168" i="27"/>
  <c r="PA168" i="27"/>
  <c r="OX168" i="27"/>
  <c r="OW168" i="27"/>
  <c r="OT168" i="27"/>
  <c r="OS168" i="27"/>
  <c r="OP168" i="27"/>
  <c r="OO168" i="27"/>
  <c r="OL168" i="27"/>
  <c r="OK168" i="27"/>
  <c r="OH168" i="27"/>
  <c r="OG168" i="27"/>
  <c r="OD168" i="27"/>
  <c r="OC168" i="27"/>
  <c r="NZ168" i="27"/>
  <c r="NY168" i="27"/>
  <c r="NV168" i="27"/>
  <c r="NU168" i="27"/>
  <c r="NR168" i="27"/>
  <c r="NQ168" i="27"/>
  <c r="NN168" i="27"/>
  <c r="NM168" i="27"/>
  <c r="NJ168" i="27"/>
  <c r="NI168" i="27"/>
  <c r="NF168" i="27"/>
  <c r="NE168" i="27"/>
  <c r="NB168" i="27"/>
  <c r="NA168" i="27"/>
  <c r="MX168" i="27"/>
  <c r="MW168" i="27"/>
  <c r="MT168" i="27"/>
  <c r="MS168" i="27"/>
  <c r="MP168" i="27"/>
  <c r="MO168" i="27"/>
  <c r="ML168" i="27"/>
  <c r="MK168" i="27"/>
  <c r="MH168" i="27"/>
  <c r="MG168" i="27"/>
  <c r="MD168" i="27"/>
  <c r="MC168" i="27"/>
  <c r="LZ168" i="27"/>
  <c r="LY168" i="27"/>
  <c r="LV168" i="27"/>
  <c r="LU168" i="27"/>
  <c r="LR168" i="27"/>
  <c r="LQ168" i="27"/>
  <c r="LN168" i="27"/>
  <c r="LM168" i="27"/>
  <c r="LJ168" i="27"/>
  <c r="LI168" i="27"/>
  <c r="LF168" i="27"/>
  <c r="LE168" i="27"/>
  <c r="LB168" i="27"/>
  <c r="LA168" i="27"/>
  <c r="KX168" i="27"/>
  <c r="KW168" i="27"/>
  <c r="KT168" i="27"/>
  <c r="KS168" i="27"/>
  <c r="KP168" i="27"/>
  <c r="KO168" i="27"/>
  <c r="KL168" i="27"/>
  <c r="KK168" i="27"/>
  <c r="KH168" i="27"/>
  <c r="KG168" i="27"/>
  <c r="KD168" i="27"/>
  <c r="KC168" i="27"/>
  <c r="JZ168" i="27"/>
  <c r="JY168" i="27"/>
  <c r="JV168" i="27"/>
  <c r="JU168" i="27"/>
  <c r="JR168" i="27"/>
  <c r="JQ168" i="27"/>
  <c r="JN168" i="27"/>
  <c r="JM168" i="27"/>
  <c r="JJ168" i="27"/>
  <c r="JI168" i="27"/>
  <c r="JF168" i="27"/>
  <c r="JE168" i="27"/>
  <c r="JB168" i="27"/>
  <c r="JA168" i="27"/>
  <c r="IX168" i="27"/>
  <c r="IW168" i="27"/>
  <c r="IT168" i="27"/>
  <c r="IS168" i="27"/>
  <c r="IP168" i="27"/>
  <c r="IO168" i="27"/>
  <c r="IL168" i="27"/>
  <c r="IK168" i="27"/>
  <c r="IH168" i="27"/>
  <c r="IG168" i="27"/>
  <c r="ID168" i="27"/>
  <c r="IC168" i="27"/>
  <c r="HZ168" i="27"/>
  <c r="HY168" i="27"/>
  <c r="HV168" i="27"/>
  <c r="HU168" i="27"/>
  <c r="HR168" i="27"/>
  <c r="HQ168" i="27"/>
  <c r="HN168" i="27"/>
  <c r="HM168" i="27"/>
  <c r="HJ168" i="27"/>
  <c r="HI168" i="27"/>
  <c r="HF168" i="27"/>
  <c r="HE168" i="27"/>
  <c r="HB168" i="27"/>
  <c r="HA168" i="27"/>
  <c r="GX168" i="27"/>
  <c r="GW168" i="27"/>
  <c r="GT168" i="27"/>
  <c r="GS168" i="27"/>
  <c r="GP168" i="27"/>
  <c r="GO168" i="27"/>
  <c r="GL168" i="27"/>
  <c r="GK168" i="27"/>
  <c r="GH168" i="27"/>
  <c r="GG168" i="27"/>
  <c r="GD168" i="27"/>
  <c r="GC168" i="27"/>
  <c r="FZ168" i="27"/>
  <c r="FY168" i="27"/>
  <c r="FV168" i="27"/>
  <c r="FU168" i="27"/>
  <c r="FR168" i="27"/>
  <c r="FQ168" i="27"/>
  <c r="FN168" i="27"/>
  <c r="FM168" i="27"/>
  <c r="FJ168" i="27"/>
  <c r="FI168" i="27"/>
  <c r="FF168" i="27"/>
  <c r="FE168" i="27"/>
  <c r="FB168" i="27"/>
  <c r="FA168" i="27"/>
  <c r="EX168" i="27"/>
  <c r="EW168" i="27"/>
  <c r="ET168" i="27"/>
  <c r="ES168" i="27"/>
  <c r="EP168" i="27"/>
  <c r="EO168" i="27"/>
  <c r="EL168" i="27"/>
  <c r="EK168" i="27"/>
  <c r="EH168" i="27"/>
  <c r="EG168" i="27"/>
  <c r="ED168" i="27"/>
  <c r="EC168" i="27"/>
  <c r="DZ168" i="27"/>
  <c r="DY168" i="27"/>
  <c r="DV168" i="27"/>
  <c r="DU168" i="27"/>
  <c r="DR168" i="27"/>
  <c r="DQ168" i="27"/>
  <c r="DN168" i="27"/>
  <c r="DM168" i="27"/>
  <c r="DJ168" i="27"/>
  <c r="DI168" i="27"/>
  <c r="DF168" i="27"/>
  <c r="DE168" i="27"/>
  <c r="DB168" i="27"/>
  <c r="DA168" i="27"/>
  <c r="CX168" i="27"/>
  <c r="CW168" i="27"/>
  <c r="CT168" i="27"/>
  <c r="CS168" i="27"/>
  <c r="CP168" i="27"/>
  <c r="CO168" i="27"/>
  <c r="CL168" i="27"/>
  <c r="CK168" i="27"/>
  <c r="CH168" i="27"/>
  <c r="CG168" i="27"/>
  <c r="CD168" i="27"/>
  <c r="CC168" i="27"/>
  <c r="BZ168" i="27"/>
  <c r="BY168" i="27"/>
  <c r="BV168" i="27"/>
  <c r="BU168" i="27"/>
  <c r="BR168" i="27"/>
  <c r="BQ168" i="27"/>
  <c r="BN168" i="27"/>
  <c r="BM168" i="27"/>
  <c r="BJ168" i="27"/>
  <c r="BI168" i="27"/>
  <c r="BF168" i="27"/>
  <c r="BE168" i="27"/>
  <c r="BB168" i="27"/>
  <c r="BA168" i="27"/>
  <c r="AX168" i="27"/>
  <c r="AW168" i="27"/>
  <c r="AT168" i="27"/>
  <c r="AS168" i="27"/>
  <c r="AP168" i="27"/>
  <c r="AO168" i="27"/>
  <c r="AL168" i="27"/>
  <c r="AK168" i="27"/>
  <c r="AH168" i="27"/>
  <c r="AG168" i="27"/>
  <c r="AD168" i="27"/>
  <c r="AC168" i="27"/>
  <c r="Z168" i="27"/>
  <c r="Y168" i="27"/>
  <c r="V168" i="27"/>
  <c r="U168" i="27"/>
  <c r="RQ167" i="27"/>
  <c r="RP167" i="27"/>
  <c r="RP170" i="27" s="1"/>
  <c r="RP207" i="27" s="1"/>
  <c r="RP211" i="27" s="1"/>
  <c r="RO167" i="27"/>
  <c r="RO170" i="27" s="1"/>
  <c r="RO207" i="27" s="1"/>
  <c r="RO211" i="27" s="1"/>
  <c r="RN167" i="27"/>
  <c r="RM167" i="27"/>
  <c r="RL167" i="27"/>
  <c r="RL170" i="27" s="1"/>
  <c r="RK167" i="27"/>
  <c r="RK170" i="27" s="1"/>
  <c r="RJ167" i="27"/>
  <c r="RI167" i="27"/>
  <c r="RH167" i="27"/>
  <c r="RH170" i="27" s="1"/>
  <c r="RG167" i="27"/>
  <c r="RG170" i="27" s="1"/>
  <c r="RF167" i="27"/>
  <c r="RE167" i="27"/>
  <c r="RD167" i="27"/>
  <c r="RD170" i="27" s="1"/>
  <c r="RC167" i="27"/>
  <c r="RC170" i="27" s="1"/>
  <c r="RB167" i="27"/>
  <c r="RA167" i="27"/>
  <c r="QZ167" i="27"/>
  <c r="QZ170" i="27" s="1"/>
  <c r="QY167" i="27"/>
  <c r="QY170" i="27" s="1"/>
  <c r="QX167" i="27"/>
  <c r="QW167" i="27"/>
  <c r="QV167" i="27"/>
  <c r="QV170" i="27" s="1"/>
  <c r="QU167" i="27"/>
  <c r="QU170" i="27" s="1"/>
  <c r="QT167" i="27"/>
  <c r="QS167" i="27"/>
  <c r="QR167" i="27"/>
  <c r="QR170" i="27" s="1"/>
  <c r="QQ167" i="27"/>
  <c r="QQ170" i="27" s="1"/>
  <c r="QP167" i="27"/>
  <c r="QO167" i="27"/>
  <c r="QN167" i="27"/>
  <c r="QN170" i="27" s="1"/>
  <c r="QM167" i="27"/>
  <c r="QM170" i="27" s="1"/>
  <c r="QL167" i="27"/>
  <c r="QK167" i="27"/>
  <c r="QJ167" i="27"/>
  <c r="QJ170" i="27" s="1"/>
  <c r="QI167" i="27"/>
  <c r="QI170" i="27" s="1"/>
  <c r="QH167" i="27"/>
  <c r="QG167" i="27"/>
  <c r="QF167" i="27"/>
  <c r="QF170" i="27" s="1"/>
  <c r="QE167" i="27"/>
  <c r="QE170" i="27" s="1"/>
  <c r="QD167" i="27"/>
  <c r="QC167" i="27"/>
  <c r="QB167" i="27"/>
  <c r="QB170" i="27" s="1"/>
  <c r="QA167" i="27"/>
  <c r="QA170" i="27" s="1"/>
  <c r="PZ167" i="27"/>
  <c r="PY167" i="27"/>
  <c r="PX167" i="27"/>
  <c r="PX170" i="27" s="1"/>
  <c r="PW167" i="27"/>
  <c r="PW170" i="27" s="1"/>
  <c r="PV167" i="27"/>
  <c r="PU167" i="27"/>
  <c r="PT167" i="27"/>
  <c r="PT170" i="27" s="1"/>
  <c r="PS167" i="27"/>
  <c r="PS170" i="27" s="1"/>
  <c r="PR167" i="27"/>
  <c r="PQ167" i="27"/>
  <c r="PP167" i="27"/>
  <c r="PP170" i="27" s="1"/>
  <c r="PO167" i="27"/>
  <c r="PO170" i="27" s="1"/>
  <c r="PN167" i="27"/>
  <c r="PM167" i="27"/>
  <c r="PL167" i="27"/>
  <c r="PL170" i="27" s="1"/>
  <c r="PK167" i="27"/>
  <c r="PK170" i="27" s="1"/>
  <c r="PJ167" i="27"/>
  <c r="PI167" i="27"/>
  <c r="PH167" i="27"/>
  <c r="PH170" i="27" s="1"/>
  <c r="PG167" i="27"/>
  <c r="PG170" i="27" s="1"/>
  <c r="PF167" i="27"/>
  <c r="PE167" i="27"/>
  <c r="PD167" i="27"/>
  <c r="PD170" i="27" s="1"/>
  <c r="PC167" i="27"/>
  <c r="PC170" i="27" s="1"/>
  <c r="PB167" i="27"/>
  <c r="PA167" i="27"/>
  <c r="OZ167" i="27"/>
  <c r="OZ170" i="27" s="1"/>
  <c r="OY167" i="27"/>
  <c r="OY170" i="27" s="1"/>
  <c r="OX167" i="27"/>
  <c r="OW167" i="27"/>
  <c r="OV167" i="27"/>
  <c r="OV170" i="27" s="1"/>
  <c r="OU167" i="27"/>
  <c r="OU170" i="27" s="1"/>
  <c r="OT167" i="27"/>
  <c r="OS167" i="27"/>
  <c r="OR167" i="27"/>
  <c r="OR170" i="27" s="1"/>
  <c r="OQ167" i="27"/>
  <c r="OQ170" i="27" s="1"/>
  <c r="OP167" i="27"/>
  <c r="OO167" i="27"/>
  <c r="ON167" i="27"/>
  <c r="ON170" i="27" s="1"/>
  <c r="OM167" i="27"/>
  <c r="OM170" i="27" s="1"/>
  <c r="OL167" i="27"/>
  <c r="OK167" i="27"/>
  <c r="OJ167" i="27"/>
  <c r="OJ170" i="27" s="1"/>
  <c r="OI167" i="27"/>
  <c r="OI170" i="27" s="1"/>
  <c r="OH167" i="27"/>
  <c r="OG167" i="27"/>
  <c r="OF167" i="27"/>
  <c r="OF170" i="27" s="1"/>
  <c r="OE167" i="27"/>
  <c r="OE170" i="27" s="1"/>
  <c r="OD167" i="27"/>
  <c r="OC167" i="27"/>
  <c r="OB167" i="27"/>
  <c r="OB170" i="27" s="1"/>
  <c r="OA167" i="27"/>
  <c r="OA170" i="27" s="1"/>
  <c r="NZ167" i="27"/>
  <c r="NY167" i="27"/>
  <c r="NX167" i="27"/>
  <c r="NX170" i="27" s="1"/>
  <c r="NW167" i="27"/>
  <c r="NW170" i="27" s="1"/>
  <c r="NV167" i="27"/>
  <c r="NU167" i="27"/>
  <c r="NT167" i="27"/>
  <c r="NT170" i="27" s="1"/>
  <c r="NS167" i="27"/>
  <c r="NS170" i="27" s="1"/>
  <c r="NR167" i="27"/>
  <c r="NQ167" i="27"/>
  <c r="NP167" i="27"/>
  <c r="NP170" i="27" s="1"/>
  <c r="NO167" i="27"/>
  <c r="NO170" i="27" s="1"/>
  <c r="NN167" i="27"/>
  <c r="NM167" i="27"/>
  <c r="NL167" i="27"/>
  <c r="NL170" i="27" s="1"/>
  <c r="NK167" i="27"/>
  <c r="NK170" i="27" s="1"/>
  <c r="NJ167" i="27"/>
  <c r="NI167" i="27"/>
  <c r="NH167" i="27"/>
  <c r="NH170" i="27" s="1"/>
  <c r="NG167" i="27"/>
  <c r="NG170" i="27" s="1"/>
  <c r="NF167" i="27"/>
  <c r="NE167" i="27"/>
  <c r="ND167" i="27"/>
  <c r="ND170" i="27" s="1"/>
  <c r="NC167" i="27"/>
  <c r="NC170" i="27" s="1"/>
  <c r="NB167" i="27"/>
  <c r="NA167" i="27"/>
  <c r="MZ167" i="27"/>
  <c r="MZ170" i="27" s="1"/>
  <c r="MY167" i="27"/>
  <c r="MY170" i="27" s="1"/>
  <c r="MX167" i="27"/>
  <c r="MW167" i="27"/>
  <c r="MV167" i="27"/>
  <c r="MV170" i="27" s="1"/>
  <c r="MU167" i="27"/>
  <c r="MU170" i="27" s="1"/>
  <c r="MT167" i="27"/>
  <c r="MS167" i="27"/>
  <c r="MR167" i="27"/>
  <c r="MR170" i="27" s="1"/>
  <c r="MQ167" i="27"/>
  <c r="MQ170" i="27" s="1"/>
  <c r="MP167" i="27"/>
  <c r="MO167" i="27"/>
  <c r="MN167" i="27"/>
  <c r="MN170" i="27" s="1"/>
  <c r="MM167" i="27"/>
  <c r="MM170" i="27" s="1"/>
  <c r="ML167" i="27"/>
  <c r="MK167" i="27"/>
  <c r="MJ167" i="27"/>
  <c r="MJ170" i="27" s="1"/>
  <c r="MI167" i="27"/>
  <c r="MI170" i="27" s="1"/>
  <c r="MH167" i="27"/>
  <c r="MG167" i="27"/>
  <c r="MF167" i="27"/>
  <c r="MF170" i="27" s="1"/>
  <c r="ME167" i="27"/>
  <c r="ME170" i="27" s="1"/>
  <c r="MD167" i="27"/>
  <c r="MC167" i="27"/>
  <c r="MB167" i="27"/>
  <c r="MB170" i="27" s="1"/>
  <c r="MA167" i="27"/>
  <c r="MA170" i="27" s="1"/>
  <c r="LZ167" i="27"/>
  <c r="LY167" i="27"/>
  <c r="LX167" i="27"/>
  <c r="LX170" i="27" s="1"/>
  <c r="LW167" i="27"/>
  <c r="LW170" i="27" s="1"/>
  <c r="LV167" i="27"/>
  <c r="LU167" i="27"/>
  <c r="LT167" i="27"/>
  <c r="LT170" i="27" s="1"/>
  <c r="LS167" i="27"/>
  <c r="LS170" i="27" s="1"/>
  <c r="LR167" i="27"/>
  <c r="LQ167" i="27"/>
  <c r="LP167" i="27"/>
  <c r="LP170" i="27" s="1"/>
  <c r="LO167" i="27"/>
  <c r="LO170" i="27" s="1"/>
  <c r="LN167" i="27"/>
  <c r="LM167" i="27"/>
  <c r="LL167" i="27"/>
  <c r="LL170" i="27" s="1"/>
  <c r="LK167" i="27"/>
  <c r="LK170" i="27" s="1"/>
  <c r="LJ167" i="27"/>
  <c r="LI167" i="27"/>
  <c r="LH167" i="27"/>
  <c r="LH170" i="27" s="1"/>
  <c r="LG167" i="27"/>
  <c r="LG170" i="27" s="1"/>
  <c r="LF167" i="27"/>
  <c r="LE167" i="27"/>
  <c r="LD167" i="27"/>
  <c r="LD170" i="27" s="1"/>
  <c r="LC167" i="27"/>
  <c r="LC170" i="27" s="1"/>
  <c r="LB167" i="27"/>
  <c r="LA167" i="27"/>
  <c r="KZ167" i="27"/>
  <c r="KZ170" i="27" s="1"/>
  <c r="KY167" i="27"/>
  <c r="KY170" i="27" s="1"/>
  <c r="KX167" i="27"/>
  <c r="KW167" i="27"/>
  <c r="KV167" i="27"/>
  <c r="KV170" i="27" s="1"/>
  <c r="KU167" i="27"/>
  <c r="KU170" i="27" s="1"/>
  <c r="KT167" i="27"/>
  <c r="KS167" i="27"/>
  <c r="KR167" i="27"/>
  <c r="KR170" i="27" s="1"/>
  <c r="KQ167" i="27"/>
  <c r="KQ170" i="27" s="1"/>
  <c r="KP167" i="27"/>
  <c r="KO167" i="27"/>
  <c r="KN167" i="27"/>
  <c r="KN170" i="27" s="1"/>
  <c r="KM167" i="27"/>
  <c r="KM170" i="27" s="1"/>
  <c r="KL167" i="27"/>
  <c r="KK167" i="27"/>
  <c r="KJ167" i="27"/>
  <c r="KJ170" i="27" s="1"/>
  <c r="KI167" i="27"/>
  <c r="KI170" i="27" s="1"/>
  <c r="KH167" i="27"/>
  <c r="KG167" i="27"/>
  <c r="KF167" i="27"/>
  <c r="KF170" i="27" s="1"/>
  <c r="KE167" i="27"/>
  <c r="KE170" i="27" s="1"/>
  <c r="KD167" i="27"/>
  <c r="KC167" i="27"/>
  <c r="KB167" i="27"/>
  <c r="KB170" i="27" s="1"/>
  <c r="KA167" i="27"/>
  <c r="KA170" i="27" s="1"/>
  <c r="JZ167" i="27"/>
  <c r="JY167" i="27"/>
  <c r="JX167" i="27"/>
  <c r="JX170" i="27" s="1"/>
  <c r="JW167" i="27"/>
  <c r="JW170" i="27" s="1"/>
  <c r="JV167" i="27"/>
  <c r="JU167" i="27"/>
  <c r="JT167" i="27"/>
  <c r="JT170" i="27" s="1"/>
  <c r="JS167" i="27"/>
  <c r="JS170" i="27" s="1"/>
  <c r="JR167" i="27"/>
  <c r="JQ167" i="27"/>
  <c r="JP167" i="27"/>
  <c r="JP170" i="27" s="1"/>
  <c r="JO167" i="27"/>
  <c r="JO170" i="27" s="1"/>
  <c r="JN167" i="27"/>
  <c r="JM167" i="27"/>
  <c r="JL167" i="27"/>
  <c r="JL170" i="27" s="1"/>
  <c r="JK167" i="27"/>
  <c r="JK170" i="27" s="1"/>
  <c r="JJ167" i="27"/>
  <c r="JI167" i="27"/>
  <c r="JH167" i="27"/>
  <c r="JH170" i="27" s="1"/>
  <c r="JG167" i="27"/>
  <c r="JG170" i="27" s="1"/>
  <c r="JF167" i="27"/>
  <c r="JE167" i="27"/>
  <c r="JD167" i="27"/>
  <c r="JD170" i="27" s="1"/>
  <c r="JC167" i="27"/>
  <c r="JC170" i="27" s="1"/>
  <c r="JB167" i="27"/>
  <c r="JA167" i="27"/>
  <c r="IZ167" i="27"/>
  <c r="IZ170" i="27" s="1"/>
  <c r="IY167" i="27"/>
  <c r="IY170" i="27" s="1"/>
  <c r="IX167" i="27"/>
  <c r="IW167" i="27"/>
  <c r="IV167" i="27"/>
  <c r="IV170" i="27" s="1"/>
  <c r="IU167" i="27"/>
  <c r="IU170" i="27" s="1"/>
  <c r="IT167" i="27"/>
  <c r="IS167" i="27"/>
  <c r="IR167" i="27"/>
  <c r="IR170" i="27" s="1"/>
  <c r="IQ167" i="27"/>
  <c r="IQ170" i="27" s="1"/>
  <c r="IP167" i="27"/>
  <c r="IO167" i="27"/>
  <c r="IN167" i="27"/>
  <c r="IN170" i="27" s="1"/>
  <c r="IM167" i="27"/>
  <c r="IM170" i="27" s="1"/>
  <c r="IL167" i="27"/>
  <c r="IK167" i="27"/>
  <c r="IJ167" i="27"/>
  <c r="IJ170" i="27" s="1"/>
  <c r="II167" i="27"/>
  <c r="II170" i="27" s="1"/>
  <c r="IH167" i="27"/>
  <c r="IG167" i="27"/>
  <c r="IF167" i="27"/>
  <c r="IF170" i="27" s="1"/>
  <c r="IE167" i="27"/>
  <c r="IE170" i="27" s="1"/>
  <c r="ID167" i="27"/>
  <c r="IC167" i="27"/>
  <c r="IB167" i="27"/>
  <c r="IB170" i="27" s="1"/>
  <c r="IA167" i="27"/>
  <c r="IA170" i="27" s="1"/>
  <c r="HZ167" i="27"/>
  <c r="HY167" i="27"/>
  <c r="HX167" i="27"/>
  <c r="HX170" i="27" s="1"/>
  <c r="HW167" i="27"/>
  <c r="HW170" i="27" s="1"/>
  <c r="HV167" i="27"/>
  <c r="HU167" i="27"/>
  <c r="HT167" i="27"/>
  <c r="HT170" i="27" s="1"/>
  <c r="HS167" i="27"/>
  <c r="HS170" i="27" s="1"/>
  <c r="HR167" i="27"/>
  <c r="HQ167" i="27"/>
  <c r="HP167" i="27"/>
  <c r="HP170" i="27" s="1"/>
  <c r="HO167" i="27"/>
  <c r="HO170" i="27" s="1"/>
  <c r="HN167" i="27"/>
  <c r="HM167" i="27"/>
  <c r="HL167" i="27"/>
  <c r="HL170" i="27" s="1"/>
  <c r="HK167" i="27"/>
  <c r="HK170" i="27" s="1"/>
  <c r="HJ167" i="27"/>
  <c r="HI167" i="27"/>
  <c r="HH167" i="27"/>
  <c r="HH170" i="27" s="1"/>
  <c r="HG167" i="27"/>
  <c r="HG170" i="27" s="1"/>
  <c r="HF167" i="27"/>
  <c r="HE167" i="27"/>
  <c r="HD167" i="27"/>
  <c r="HD170" i="27" s="1"/>
  <c r="HC167" i="27"/>
  <c r="HC170" i="27" s="1"/>
  <c r="HB167" i="27"/>
  <c r="HA167" i="27"/>
  <c r="GZ167" i="27"/>
  <c r="GZ170" i="27" s="1"/>
  <c r="GY167" i="27"/>
  <c r="GY170" i="27" s="1"/>
  <c r="GX167" i="27"/>
  <c r="GW167" i="27"/>
  <c r="GV167" i="27"/>
  <c r="GV170" i="27" s="1"/>
  <c r="GU167" i="27"/>
  <c r="GU170" i="27" s="1"/>
  <c r="GT167" i="27"/>
  <c r="GS167" i="27"/>
  <c r="GR167" i="27"/>
  <c r="GR170" i="27" s="1"/>
  <c r="GQ167" i="27"/>
  <c r="GQ170" i="27" s="1"/>
  <c r="GP167" i="27"/>
  <c r="GO167" i="27"/>
  <c r="GN167" i="27"/>
  <c r="GN170" i="27" s="1"/>
  <c r="GM167" i="27"/>
  <c r="GM170" i="27" s="1"/>
  <c r="GL167" i="27"/>
  <c r="GK167" i="27"/>
  <c r="GJ167" i="27"/>
  <c r="GJ170" i="27" s="1"/>
  <c r="GI167" i="27"/>
  <c r="GI170" i="27" s="1"/>
  <c r="GH167" i="27"/>
  <c r="GG167" i="27"/>
  <c r="GF167" i="27"/>
  <c r="GF170" i="27" s="1"/>
  <c r="GE167" i="27"/>
  <c r="GE170" i="27" s="1"/>
  <c r="GD167" i="27"/>
  <c r="GC167" i="27"/>
  <c r="GB167" i="27"/>
  <c r="GB170" i="27" s="1"/>
  <c r="GA167" i="27"/>
  <c r="GA170" i="27" s="1"/>
  <c r="FZ167" i="27"/>
  <c r="FY167" i="27"/>
  <c r="FX167" i="27"/>
  <c r="FX170" i="27" s="1"/>
  <c r="FW167" i="27"/>
  <c r="FW170" i="27" s="1"/>
  <c r="FV167" i="27"/>
  <c r="FU167" i="27"/>
  <c r="FT167" i="27"/>
  <c r="FT170" i="27" s="1"/>
  <c r="FS167" i="27"/>
  <c r="FS170" i="27" s="1"/>
  <c r="FR167" i="27"/>
  <c r="FQ167" i="27"/>
  <c r="FP167" i="27"/>
  <c r="FP170" i="27" s="1"/>
  <c r="FO167" i="27"/>
  <c r="FO170" i="27" s="1"/>
  <c r="FN167" i="27"/>
  <c r="FM167" i="27"/>
  <c r="FL167" i="27"/>
  <c r="FL170" i="27" s="1"/>
  <c r="FK167" i="27"/>
  <c r="FK170" i="27" s="1"/>
  <c r="FJ167" i="27"/>
  <c r="FI167" i="27"/>
  <c r="FH167" i="27"/>
  <c r="FH170" i="27" s="1"/>
  <c r="FG167" i="27"/>
  <c r="FG170" i="27" s="1"/>
  <c r="FF167" i="27"/>
  <c r="FE167" i="27"/>
  <c r="FD167" i="27"/>
  <c r="FD170" i="27" s="1"/>
  <c r="FC167" i="27"/>
  <c r="FC170" i="27" s="1"/>
  <c r="FB167" i="27"/>
  <c r="FA167" i="27"/>
  <c r="EZ167" i="27"/>
  <c r="EZ170" i="27" s="1"/>
  <c r="EY167" i="27"/>
  <c r="EY170" i="27" s="1"/>
  <c r="EX167" i="27"/>
  <c r="EW167" i="27"/>
  <c r="EV167" i="27"/>
  <c r="EV170" i="27" s="1"/>
  <c r="EU167" i="27"/>
  <c r="EU170" i="27" s="1"/>
  <c r="ET167" i="27"/>
  <c r="ES167" i="27"/>
  <c r="ER167" i="27"/>
  <c r="ER170" i="27" s="1"/>
  <c r="EQ167" i="27"/>
  <c r="EQ170" i="27" s="1"/>
  <c r="EP167" i="27"/>
  <c r="EO167" i="27"/>
  <c r="EN167" i="27"/>
  <c r="EN170" i="27" s="1"/>
  <c r="EM167" i="27"/>
  <c r="EM170" i="27" s="1"/>
  <c r="EL167" i="27"/>
  <c r="EK167" i="27"/>
  <c r="EJ167" i="27"/>
  <c r="EJ170" i="27" s="1"/>
  <c r="EI167" i="27"/>
  <c r="EI170" i="27" s="1"/>
  <c r="EH167" i="27"/>
  <c r="EG167" i="27"/>
  <c r="EF167" i="27"/>
  <c r="EF170" i="27" s="1"/>
  <c r="EE167" i="27"/>
  <c r="EE170" i="27" s="1"/>
  <c r="ED167" i="27"/>
  <c r="EC167" i="27"/>
  <c r="EB167" i="27"/>
  <c r="EB170" i="27" s="1"/>
  <c r="EA167" i="27"/>
  <c r="EA170" i="27" s="1"/>
  <c r="DZ167" i="27"/>
  <c r="DY167" i="27"/>
  <c r="DX167" i="27"/>
  <c r="DX170" i="27" s="1"/>
  <c r="DW167" i="27"/>
  <c r="DW170" i="27" s="1"/>
  <c r="DV167" i="27"/>
  <c r="DU167" i="27"/>
  <c r="DT167" i="27"/>
  <c r="DT170" i="27" s="1"/>
  <c r="DS167" i="27"/>
  <c r="DS170" i="27" s="1"/>
  <c r="DR167" i="27"/>
  <c r="DQ167" i="27"/>
  <c r="DP167" i="27"/>
  <c r="DP170" i="27" s="1"/>
  <c r="DO167" i="27"/>
  <c r="DO170" i="27" s="1"/>
  <c r="DN167" i="27"/>
  <c r="DM167" i="27"/>
  <c r="DL167" i="27"/>
  <c r="DL170" i="27" s="1"/>
  <c r="DK167" i="27"/>
  <c r="DK170" i="27" s="1"/>
  <c r="DJ167" i="27"/>
  <c r="DI167" i="27"/>
  <c r="DH167" i="27"/>
  <c r="DH170" i="27" s="1"/>
  <c r="DG167" i="27"/>
  <c r="DG170" i="27" s="1"/>
  <c r="DF167" i="27"/>
  <c r="DE167" i="27"/>
  <c r="DD167" i="27"/>
  <c r="DD170" i="27" s="1"/>
  <c r="DC167" i="27"/>
  <c r="DC170" i="27" s="1"/>
  <c r="DB167" i="27"/>
  <c r="DA167" i="27"/>
  <c r="CZ167" i="27"/>
  <c r="CZ170" i="27" s="1"/>
  <c r="CY167" i="27"/>
  <c r="CY170" i="27" s="1"/>
  <c r="CX167" i="27"/>
  <c r="CW167" i="27"/>
  <c r="CV167" i="27"/>
  <c r="CV170" i="27" s="1"/>
  <c r="CU167" i="27"/>
  <c r="CU170" i="27" s="1"/>
  <c r="CT167" i="27"/>
  <c r="CS167" i="27"/>
  <c r="CR167" i="27"/>
  <c r="CR170" i="27" s="1"/>
  <c r="CQ167" i="27"/>
  <c r="CQ170" i="27" s="1"/>
  <c r="CP167" i="27"/>
  <c r="CO167" i="27"/>
  <c r="CN167" i="27"/>
  <c r="CN170" i="27" s="1"/>
  <c r="CM167" i="27"/>
  <c r="CM170" i="27" s="1"/>
  <c r="CL167" i="27"/>
  <c r="CK167" i="27"/>
  <c r="CJ167" i="27"/>
  <c r="CJ170" i="27" s="1"/>
  <c r="CI167" i="27"/>
  <c r="CI170" i="27" s="1"/>
  <c r="CH167" i="27"/>
  <c r="CG167" i="27"/>
  <c r="CF167" i="27"/>
  <c r="CF170" i="27" s="1"/>
  <c r="CE167" i="27"/>
  <c r="CE170" i="27" s="1"/>
  <c r="CD167" i="27"/>
  <c r="CC167" i="27"/>
  <c r="CB167" i="27"/>
  <c r="CB170" i="27" s="1"/>
  <c r="CA167" i="27"/>
  <c r="CA170" i="27" s="1"/>
  <c r="BZ167" i="27"/>
  <c r="BY167" i="27"/>
  <c r="BX167" i="27"/>
  <c r="BX170" i="27" s="1"/>
  <c r="BW167" i="27"/>
  <c r="BW170" i="27" s="1"/>
  <c r="BV167" i="27"/>
  <c r="BU167" i="27"/>
  <c r="BT167" i="27"/>
  <c r="BT170" i="27" s="1"/>
  <c r="BS167" i="27"/>
  <c r="BS170" i="27" s="1"/>
  <c r="BR167" i="27"/>
  <c r="BQ167" i="27"/>
  <c r="BP167" i="27"/>
  <c r="BP170" i="27" s="1"/>
  <c r="BO167" i="27"/>
  <c r="BO170" i="27" s="1"/>
  <c r="BN167" i="27"/>
  <c r="BM167" i="27"/>
  <c r="BL167" i="27"/>
  <c r="BL170" i="27" s="1"/>
  <c r="BK167" i="27"/>
  <c r="BK170" i="27" s="1"/>
  <c r="BJ167" i="27"/>
  <c r="BI167" i="27"/>
  <c r="BH167" i="27"/>
  <c r="BH170" i="27" s="1"/>
  <c r="BG167" i="27"/>
  <c r="BG170" i="27" s="1"/>
  <c r="BF167" i="27"/>
  <c r="BE167" i="27"/>
  <c r="BD167" i="27"/>
  <c r="BD170" i="27" s="1"/>
  <c r="BC167" i="27"/>
  <c r="BC170" i="27" s="1"/>
  <c r="BB167" i="27"/>
  <c r="BA167" i="27"/>
  <c r="AZ167" i="27"/>
  <c r="AZ170" i="27" s="1"/>
  <c r="AY167" i="27"/>
  <c r="AY170" i="27" s="1"/>
  <c r="AX167" i="27"/>
  <c r="AW167" i="27"/>
  <c r="AV167" i="27"/>
  <c r="AV170" i="27" s="1"/>
  <c r="AU167" i="27"/>
  <c r="AU170" i="27" s="1"/>
  <c r="AT167" i="27"/>
  <c r="AS167" i="27"/>
  <c r="AR167" i="27"/>
  <c r="AR170" i="27" s="1"/>
  <c r="AQ167" i="27"/>
  <c r="AQ170" i="27" s="1"/>
  <c r="AP167" i="27"/>
  <c r="AO167" i="27"/>
  <c r="AN167" i="27"/>
  <c r="AN170" i="27" s="1"/>
  <c r="AM167" i="27"/>
  <c r="AM170" i="27" s="1"/>
  <c r="AL167" i="27"/>
  <c r="AK167" i="27"/>
  <c r="AJ167" i="27"/>
  <c r="AJ170" i="27" s="1"/>
  <c r="AI167" i="27"/>
  <c r="AI170" i="27" s="1"/>
  <c r="AH167" i="27"/>
  <c r="AG167" i="27"/>
  <c r="AF167" i="27"/>
  <c r="AF170" i="27" s="1"/>
  <c r="AE167" i="27"/>
  <c r="AE170" i="27" s="1"/>
  <c r="AD167" i="27"/>
  <c r="AC167" i="27"/>
  <c r="AB167" i="27"/>
  <c r="AB170" i="27" s="1"/>
  <c r="AA167" i="27"/>
  <c r="AA170" i="27" s="1"/>
  <c r="Z167" i="27"/>
  <c r="Y167" i="27"/>
  <c r="X167" i="27"/>
  <c r="X170" i="27" s="1"/>
  <c r="W167" i="27"/>
  <c r="W170" i="27" s="1"/>
  <c r="V167" i="27"/>
  <c r="U167" i="27"/>
  <c r="T167" i="27"/>
  <c r="T170" i="27" s="1"/>
  <c r="RQ166" i="27"/>
  <c r="RQ169" i="27" s="1"/>
  <c r="RQ197" i="27" s="1"/>
  <c r="RQ201" i="27" s="1"/>
  <c r="RP166" i="27"/>
  <c r="RO166" i="27"/>
  <c r="RN166" i="27"/>
  <c r="RN169" i="27" s="1"/>
  <c r="RN197" i="27" s="1"/>
  <c r="RN201" i="27" s="1"/>
  <c r="RM166" i="27"/>
  <c r="RM169" i="27" s="1"/>
  <c r="RM197" i="27" s="1"/>
  <c r="RM201" i="27" s="1"/>
  <c r="RL166" i="27"/>
  <c r="RK166" i="27"/>
  <c r="RJ166" i="27"/>
  <c r="RJ169" i="27" s="1"/>
  <c r="RI166" i="27"/>
  <c r="RI169" i="27" s="1"/>
  <c r="RH166" i="27"/>
  <c r="RG166" i="27"/>
  <c r="RF166" i="27"/>
  <c r="RF169" i="27" s="1"/>
  <c r="RE166" i="27"/>
  <c r="RE169" i="27" s="1"/>
  <c r="RD166" i="27"/>
  <c r="RC166" i="27"/>
  <c r="RB166" i="27"/>
  <c r="RB169" i="27" s="1"/>
  <c r="RA166" i="27"/>
  <c r="RA169" i="27" s="1"/>
  <c r="QZ166" i="27"/>
  <c r="QY166" i="27"/>
  <c r="QX166" i="27"/>
  <c r="QX169" i="27" s="1"/>
  <c r="QW166" i="27"/>
  <c r="QW169" i="27" s="1"/>
  <c r="QV166" i="27"/>
  <c r="QU166" i="27"/>
  <c r="QT166" i="27"/>
  <c r="QT169" i="27" s="1"/>
  <c r="QS166" i="27"/>
  <c r="QS169" i="27" s="1"/>
  <c r="QR166" i="27"/>
  <c r="QQ166" i="27"/>
  <c r="QP166" i="27"/>
  <c r="QP169" i="27" s="1"/>
  <c r="QO166" i="27"/>
  <c r="QO169" i="27" s="1"/>
  <c r="QN166" i="27"/>
  <c r="QM166" i="27"/>
  <c r="QL166" i="27"/>
  <c r="QL169" i="27" s="1"/>
  <c r="QK166" i="27"/>
  <c r="QK169" i="27" s="1"/>
  <c r="QJ166" i="27"/>
  <c r="QI166" i="27"/>
  <c r="QH166" i="27"/>
  <c r="QH169" i="27" s="1"/>
  <c r="QG166" i="27"/>
  <c r="QG169" i="27" s="1"/>
  <c r="QF166" i="27"/>
  <c r="QE166" i="27"/>
  <c r="QD166" i="27"/>
  <c r="QD169" i="27" s="1"/>
  <c r="QC166" i="27"/>
  <c r="QC169" i="27" s="1"/>
  <c r="QB166" i="27"/>
  <c r="QA166" i="27"/>
  <c r="PZ166" i="27"/>
  <c r="PZ169" i="27" s="1"/>
  <c r="PY166" i="27"/>
  <c r="PY169" i="27" s="1"/>
  <c r="PX166" i="27"/>
  <c r="PW166" i="27"/>
  <c r="PV166" i="27"/>
  <c r="PV169" i="27" s="1"/>
  <c r="PU166" i="27"/>
  <c r="PU169" i="27" s="1"/>
  <c r="PT166" i="27"/>
  <c r="PS166" i="27"/>
  <c r="PR166" i="27"/>
  <c r="PR169" i="27" s="1"/>
  <c r="PQ166" i="27"/>
  <c r="PQ169" i="27" s="1"/>
  <c r="PP166" i="27"/>
  <c r="PO166" i="27"/>
  <c r="PN166" i="27"/>
  <c r="PN169" i="27" s="1"/>
  <c r="PM166" i="27"/>
  <c r="PM169" i="27" s="1"/>
  <c r="PL166" i="27"/>
  <c r="PK166" i="27"/>
  <c r="PJ166" i="27"/>
  <c r="PJ169" i="27" s="1"/>
  <c r="PI166" i="27"/>
  <c r="PI169" i="27" s="1"/>
  <c r="PH166" i="27"/>
  <c r="PG166" i="27"/>
  <c r="PF166" i="27"/>
  <c r="PF169" i="27" s="1"/>
  <c r="PE166" i="27"/>
  <c r="PE169" i="27" s="1"/>
  <c r="PD166" i="27"/>
  <c r="PC166" i="27"/>
  <c r="PB166" i="27"/>
  <c r="PB169" i="27" s="1"/>
  <c r="PA166" i="27"/>
  <c r="PA169" i="27" s="1"/>
  <c r="OZ166" i="27"/>
  <c r="OY166" i="27"/>
  <c r="OX166" i="27"/>
  <c r="OX169" i="27" s="1"/>
  <c r="OW166" i="27"/>
  <c r="OW169" i="27" s="1"/>
  <c r="OV166" i="27"/>
  <c r="OU166" i="27"/>
  <c r="OT166" i="27"/>
  <c r="OT169" i="27" s="1"/>
  <c r="OS166" i="27"/>
  <c r="OS169" i="27" s="1"/>
  <c r="OR166" i="27"/>
  <c r="OQ166" i="27"/>
  <c r="OP166" i="27"/>
  <c r="OP169" i="27" s="1"/>
  <c r="OO166" i="27"/>
  <c r="OO169" i="27" s="1"/>
  <c r="ON166" i="27"/>
  <c r="OM166" i="27"/>
  <c r="OL166" i="27"/>
  <c r="OL169" i="27" s="1"/>
  <c r="OK166" i="27"/>
  <c r="OK169" i="27" s="1"/>
  <c r="OJ166" i="27"/>
  <c r="OI166" i="27"/>
  <c r="OH166" i="27"/>
  <c r="OH169" i="27" s="1"/>
  <c r="OG166" i="27"/>
  <c r="OG169" i="27" s="1"/>
  <c r="OF166" i="27"/>
  <c r="OE166" i="27"/>
  <c r="OD166" i="27"/>
  <c r="OD169" i="27" s="1"/>
  <c r="OC166" i="27"/>
  <c r="OC169" i="27" s="1"/>
  <c r="OB166" i="27"/>
  <c r="OA166" i="27"/>
  <c r="NZ166" i="27"/>
  <c r="NZ169" i="27" s="1"/>
  <c r="NY166" i="27"/>
  <c r="NY169" i="27" s="1"/>
  <c r="NX166" i="27"/>
  <c r="NW166" i="27"/>
  <c r="NV166" i="27"/>
  <c r="NV169" i="27" s="1"/>
  <c r="NU166" i="27"/>
  <c r="NU169" i="27" s="1"/>
  <c r="NT166" i="27"/>
  <c r="NS166" i="27"/>
  <c r="NR166" i="27"/>
  <c r="NR169" i="27" s="1"/>
  <c r="NQ166" i="27"/>
  <c r="NQ169" i="27" s="1"/>
  <c r="NP166" i="27"/>
  <c r="NO166" i="27"/>
  <c r="NN166" i="27"/>
  <c r="NN169" i="27" s="1"/>
  <c r="NM166" i="27"/>
  <c r="NM169" i="27" s="1"/>
  <c r="NL166" i="27"/>
  <c r="NK166" i="27"/>
  <c r="NJ166" i="27"/>
  <c r="NJ169" i="27" s="1"/>
  <c r="NI166" i="27"/>
  <c r="NI169" i="27" s="1"/>
  <c r="NH166" i="27"/>
  <c r="NG166" i="27"/>
  <c r="NF166" i="27"/>
  <c r="NF169" i="27" s="1"/>
  <c r="NE166" i="27"/>
  <c r="NE169" i="27" s="1"/>
  <c r="ND166" i="27"/>
  <c r="NC166" i="27"/>
  <c r="NB166" i="27"/>
  <c r="NB169" i="27" s="1"/>
  <c r="NA166" i="27"/>
  <c r="NA169" i="27" s="1"/>
  <c r="MZ166" i="27"/>
  <c r="MY166" i="27"/>
  <c r="MX166" i="27"/>
  <c r="MX169" i="27" s="1"/>
  <c r="MW166" i="27"/>
  <c r="MW169" i="27" s="1"/>
  <c r="MV166" i="27"/>
  <c r="MU166" i="27"/>
  <c r="MT166" i="27"/>
  <c r="MT169" i="27" s="1"/>
  <c r="MS166" i="27"/>
  <c r="MS169" i="27" s="1"/>
  <c r="MR166" i="27"/>
  <c r="MQ166" i="27"/>
  <c r="MP166" i="27"/>
  <c r="MP169" i="27" s="1"/>
  <c r="MO166" i="27"/>
  <c r="MO169" i="27" s="1"/>
  <c r="MN166" i="27"/>
  <c r="MM166" i="27"/>
  <c r="ML166" i="27"/>
  <c r="ML169" i="27" s="1"/>
  <c r="MK166" i="27"/>
  <c r="MK169" i="27" s="1"/>
  <c r="MJ166" i="27"/>
  <c r="MI166" i="27"/>
  <c r="MH166" i="27"/>
  <c r="MH169" i="27" s="1"/>
  <c r="MG166" i="27"/>
  <c r="MG169" i="27" s="1"/>
  <c r="MF166" i="27"/>
  <c r="ME166" i="27"/>
  <c r="MD166" i="27"/>
  <c r="MD169" i="27" s="1"/>
  <c r="MC166" i="27"/>
  <c r="MC169" i="27" s="1"/>
  <c r="MB166" i="27"/>
  <c r="MA166" i="27"/>
  <c r="LZ166" i="27"/>
  <c r="LZ169" i="27" s="1"/>
  <c r="LY166" i="27"/>
  <c r="LY169" i="27" s="1"/>
  <c r="LX166" i="27"/>
  <c r="LW166" i="27"/>
  <c r="LV166" i="27"/>
  <c r="LV169" i="27" s="1"/>
  <c r="LU166" i="27"/>
  <c r="LU169" i="27" s="1"/>
  <c r="LT166" i="27"/>
  <c r="LS166" i="27"/>
  <c r="LR166" i="27"/>
  <c r="LR169" i="27" s="1"/>
  <c r="LQ166" i="27"/>
  <c r="LQ169" i="27" s="1"/>
  <c r="LP166" i="27"/>
  <c r="LO166" i="27"/>
  <c r="LN166" i="27"/>
  <c r="LN169" i="27" s="1"/>
  <c r="LM166" i="27"/>
  <c r="LM169" i="27" s="1"/>
  <c r="LL166" i="27"/>
  <c r="LK166" i="27"/>
  <c r="LJ166" i="27"/>
  <c r="LJ169" i="27" s="1"/>
  <c r="LI166" i="27"/>
  <c r="LI169" i="27" s="1"/>
  <c r="LH166" i="27"/>
  <c r="LG166" i="27"/>
  <c r="LF166" i="27"/>
  <c r="LF169" i="27" s="1"/>
  <c r="LE166" i="27"/>
  <c r="LE169" i="27" s="1"/>
  <c r="LD166" i="27"/>
  <c r="LC166" i="27"/>
  <c r="LB166" i="27"/>
  <c r="LB169" i="27" s="1"/>
  <c r="LA166" i="27"/>
  <c r="LA169" i="27" s="1"/>
  <c r="KZ166" i="27"/>
  <c r="KY166" i="27"/>
  <c r="KX166" i="27"/>
  <c r="KX169" i="27" s="1"/>
  <c r="KW166" i="27"/>
  <c r="KW169" i="27" s="1"/>
  <c r="KV166" i="27"/>
  <c r="KU166" i="27"/>
  <c r="KT166" i="27"/>
  <c r="KT169" i="27" s="1"/>
  <c r="KS166" i="27"/>
  <c r="KS169" i="27" s="1"/>
  <c r="KR166" i="27"/>
  <c r="KQ166" i="27"/>
  <c r="KP166" i="27"/>
  <c r="KP169" i="27" s="1"/>
  <c r="KO166" i="27"/>
  <c r="KO169" i="27" s="1"/>
  <c r="KN166" i="27"/>
  <c r="KM166" i="27"/>
  <c r="KL166" i="27"/>
  <c r="KL169" i="27" s="1"/>
  <c r="KK166" i="27"/>
  <c r="KK169" i="27" s="1"/>
  <c r="KJ166" i="27"/>
  <c r="KI166" i="27"/>
  <c r="KH166" i="27"/>
  <c r="KH169" i="27" s="1"/>
  <c r="KG166" i="27"/>
  <c r="KG169" i="27" s="1"/>
  <c r="KF166" i="27"/>
  <c r="KE166" i="27"/>
  <c r="KD166" i="27"/>
  <c r="KD169" i="27" s="1"/>
  <c r="KC166" i="27"/>
  <c r="KC169" i="27" s="1"/>
  <c r="KB166" i="27"/>
  <c r="KA166" i="27"/>
  <c r="JZ166" i="27"/>
  <c r="JZ169" i="27" s="1"/>
  <c r="JY166" i="27"/>
  <c r="JY169" i="27" s="1"/>
  <c r="JX166" i="27"/>
  <c r="JW166" i="27"/>
  <c r="JV166" i="27"/>
  <c r="JV169" i="27" s="1"/>
  <c r="JU166" i="27"/>
  <c r="JU169" i="27" s="1"/>
  <c r="JT166" i="27"/>
  <c r="JS166" i="27"/>
  <c r="JR166" i="27"/>
  <c r="JR169" i="27" s="1"/>
  <c r="JQ166" i="27"/>
  <c r="JQ169" i="27" s="1"/>
  <c r="JP166" i="27"/>
  <c r="JO166" i="27"/>
  <c r="JN166" i="27"/>
  <c r="JN169" i="27" s="1"/>
  <c r="JM166" i="27"/>
  <c r="JM169" i="27" s="1"/>
  <c r="JL166" i="27"/>
  <c r="JK166" i="27"/>
  <c r="JJ166" i="27"/>
  <c r="JJ169" i="27" s="1"/>
  <c r="JI166" i="27"/>
  <c r="JI169" i="27" s="1"/>
  <c r="JH166" i="27"/>
  <c r="JG166" i="27"/>
  <c r="JF166" i="27"/>
  <c r="JF169" i="27" s="1"/>
  <c r="JE166" i="27"/>
  <c r="JE169" i="27" s="1"/>
  <c r="JD166" i="27"/>
  <c r="JC166" i="27"/>
  <c r="JB166" i="27"/>
  <c r="JB169" i="27" s="1"/>
  <c r="JA166" i="27"/>
  <c r="JA169" i="27" s="1"/>
  <c r="IZ166" i="27"/>
  <c r="IY166" i="27"/>
  <c r="IX166" i="27"/>
  <c r="IX169" i="27" s="1"/>
  <c r="IW166" i="27"/>
  <c r="IW169" i="27" s="1"/>
  <c r="IV166" i="27"/>
  <c r="IU166" i="27"/>
  <c r="IT166" i="27"/>
  <c r="IT169" i="27" s="1"/>
  <c r="IS166" i="27"/>
  <c r="IS169" i="27" s="1"/>
  <c r="IR166" i="27"/>
  <c r="IQ166" i="27"/>
  <c r="IP166" i="27"/>
  <c r="IP169" i="27" s="1"/>
  <c r="IO166" i="27"/>
  <c r="IO169" i="27" s="1"/>
  <c r="IN166" i="27"/>
  <c r="IM166" i="27"/>
  <c r="IL166" i="27"/>
  <c r="IL169" i="27" s="1"/>
  <c r="IK166" i="27"/>
  <c r="IK169" i="27" s="1"/>
  <c r="IJ166" i="27"/>
  <c r="II166" i="27"/>
  <c r="IH166" i="27"/>
  <c r="IH169" i="27" s="1"/>
  <c r="IG166" i="27"/>
  <c r="IG169" i="27" s="1"/>
  <c r="IF166" i="27"/>
  <c r="IE166" i="27"/>
  <c r="ID166" i="27"/>
  <c r="ID169" i="27" s="1"/>
  <c r="IC166" i="27"/>
  <c r="IC169" i="27" s="1"/>
  <c r="IB166" i="27"/>
  <c r="IA166" i="27"/>
  <c r="HZ166" i="27"/>
  <c r="HZ169" i="27" s="1"/>
  <c r="HY166" i="27"/>
  <c r="HY169" i="27" s="1"/>
  <c r="HX166" i="27"/>
  <c r="HW166" i="27"/>
  <c r="HV166" i="27"/>
  <c r="HV169" i="27" s="1"/>
  <c r="HU166" i="27"/>
  <c r="HU169" i="27" s="1"/>
  <c r="HT166" i="27"/>
  <c r="HS166" i="27"/>
  <c r="HR166" i="27"/>
  <c r="HR169" i="27" s="1"/>
  <c r="HQ166" i="27"/>
  <c r="HQ169" i="27" s="1"/>
  <c r="HP166" i="27"/>
  <c r="HO166" i="27"/>
  <c r="HN166" i="27"/>
  <c r="HN169" i="27" s="1"/>
  <c r="HM166" i="27"/>
  <c r="HM169" i="27" s="1"/>
  <c r="HL166" i="27"/>
  <c r="HK166" i="27"/>
  <c r="HJ166" i="27"/>
  <c r="HJ169" i="27" s="1"/>
  <c r="HI166" i="27"/>
  <c r="HI169" i="27" s="1"/>
  <c r="HH166" i="27"/>
  <c r="HG166" i="27"/>
  <c r="HF166" i="27"/>
  <c r="HF169" i="27" s="1"/>
  <c r="HE166" i="27"/>
  <c r="HE169" i="27" s="1"/>
  <c r="HD166" i="27"/>
  <c r="HC166" i="27"/>
  <c r="HB166" i="27"/>
  <c r="HB169" i="27" s="1"/>
  <c r="HA166" i="27"/>
  <c r="HA169" i="27" s="1"/>
  <c r="GZ166" i="27"/>
  <c r="GY166" i="27"/>
  <c r="GX166" i="27"/>
  <c r="GX169" i="27" s="1"/>
  <c r="GW166" i="27"/>
  <c r="GW169" i="27" s="1"/>
  <c r="GV166" i="27"/>
  <c r="GU166" i="27"/>
  <c r="GT166" i="27"/>
  <c r="GT169" i="27" s="1"/>
  <c r="GS166" i="27"/>
  <c r="GS169" i="27" s="1"/>
  <c r="GR166" i="27"/>
  <c r="GQ166" i="27"/>
  <c r="GP166" i="27"/>
  <c r="GP169" i="27" s="1"/>
  <c r="GO166" i="27"/>
  <c r="GO169" i="27" s="1"/>
  <c r="GN166" i="27"/>
  <c r="GM166" i="27"/>
  <c r="GL166" i="27"/>
  <c r="GL169" i="27" s="1"/>
  <c r="GK166" i="27"/>
  <c r="GK169" i="27" s="1"/>
  <c r="GJ166" i="27"/>
  <c r="GI166" i="27"/>
  <c r="GH166" i="27"/>
  <c r="GH169" i="27" s="1"/>
  <c r="GG166" i="27"/>
  <c r="GG169" i="27" s="1"/>
  <c r="GF166" i="27"/>
  <c r="GE166" i="27"/>
  <c r="GD166" i="27"/>
  <c r="GD169" i="27" s="1"/>
  <c r="GC166" i="27"/>
  <c r="GC169" i="27" s="1"/>
  <c r="GB166" i="27"/>
  <c r="GA166" i="27"/>
  <c r="FZ166" i="27"/>
  <c r="FZ169" i="27" s="1"/>
  <c r="FY166" i="27"/>
  <c r="FY169" i="27" s="1"/>
  <c r="FX166" i="27"/>
  <c r="FW166" i="27"/>
  <c r="FV166" i="27"/>
  <c r="FV169" i="27" s="1"/>
  <c r="FU166" i="27"/>
  <c r="FU169" i="27" s="1"/>
  <c r="FT166" i="27"/>
  <c r="FS166" i="27"/>
  <c r="FR166" i="27"/>
  <c r="FR169" i="27" s="1"/>
  <c r="FQ166" i="27"/>
  <c r="FQ169" i="27" s="1"/>
  <c r="FP166" i="27"/>
  <c r="FO166" i="27"/>
  <c r="FN166" i="27"/>
  <c r="FN169" i="27" s="1"/>
  <c r="FM166" i="27"/>
  <c r="FM169" i="27" s="1"/>
  <c r="FL166" i="27"/>
  <c r="FK166" i="27"/>
  <c r="FJ166" i="27"/>
  <c r="FJ169" i="27" s="1"/>
  <c r="FI166" i="27"/>
  <c r="FI169" i="27" s="1"/>
  <c r="FH166" i="27"/>
  <c r="FG166" i="27"/>
  <c r="FF166" i="27"/>
  <c r="FF169" i="27" s="1"/>
  <c r="FE166" i="27"/>
  <c r="FE169" i="27" s="1"/>
  <c r="FD166" i="27"/>
  <c r="FC166" i="27"/>
  <c r="FB166" i="27"/>
  <c r="FB169" i="27" s="1"/>
  <c r="FA166" i="27"/>
  <c r="FA169" i="27" s="1"/>
  <c r="EZ166" i="27"/>
  <c r="EY166" i="27"/>
  <c r="EX166" i="27"/>
  <c r="EX169" i="27" s="1"/>
  <c r="EW166" i="27"/>
  <c r="EW169" i="27" s="1"/>
  <c r="EV166" i="27"/>
  <c r="EU166" i="27"/>
  <c r="ET166" i="27"/>
  <c r="ET169" i="27" s="1"/>
  <c r="ES166" i="27"/>
  <c r="ES169" i="27" s="1"/>
  <c r="ER166" i="27"/>
  <c r="EQ166" i="27"/>
  <c r="EP166" i="27"/>
  <c r="EP169" i="27" s="1"/>
  <c r="EO166" i="27"/>
  <c r="EO169" i="27" s="1"/>
  <c r="EN166" i="27"/>
  <c r="EM166" i="27"/>
  <c r="EL166" i="27"/>
  <c r="EL169" i="27" s="1"/>
  <c r="EK166" i="27"/>
  <c r="EK169" i="27" s="1"/>
  <c r="EJ166" i="27"/>
  <c r="EI166" i="27"/>
  <c r="EH166" i="27"/>
  <c r="EH169" i="27" s="1"/>
  <c r="EG166" i="27"/>
  <c r="EG169" i="27" s="1"/>
  <c r="EF166" i="27"/>
  <c r="EE166" i="27"/>
  <c r="ED166" i="27"/>
  <c r="ED169" i="27" s="1"/>
  <c r="EC166" i="27"/>
  <c r="EC169" i="27" s="1"/>
  <c r="EB166" i="27"/>
  <c r="EA166" i="27"/>
  <c r="DZ166" i="27"/>
  <c r="DZ169" i="27" s="1"/>
  <c r="DY166" i="27"/>
  <c r="DY169" i="27" s="1"/>
  <c r="DX166" i="27"/>
  <c r="DW166" i="27"/>
  <c r="DV166" i="27"/>
  <c r="DV169" i="27" s="1"/>
  <c r="DU166" i="27"/>
  <c r="DU169" i="27" s="1"/>
  <c r="DT166" i="27"/>
  <c r="DS166" i="27"/>
  <c r="DR166" i="27"/>
  <c r="DR169" i="27" s="1"/>
  <c r="DQ166" i="27"/>
  <c r="DQ169" i="27" s="1"/>
  <c r="DP166" i="27"/>
  <c r="DO166" i="27"/>
  <c r="DN166" i="27"/>
  <c r="DN169" i="27" s="1"/>
  <c r="DM166" i="27"/>
  <c r="DM169" i="27" s="1"/>
  <c r="DL166" i="27"/>
  <c r="DK166" i="27"/>
  <c r="DJ166" i="27"/>
  <c r="DJ169" i="27" s="1"/>
  <c r="DI166" i="27"/>
  <c r="DI169" i="27" s="1"/>
  <c r="DH166" i="27"/>
  <c r="DG166" i="27"/>
  <c r="DF166" i="27"/>
  <c r="DF169" i="27" s="1"/>
  <c r="DE166" i="27"/>
  <c r="DE169" i="27" s="1"/>
  <c r="DD166" i="27"/>
  <c r="DC166" i="27"/>
  <c r="DB166" i="27"/>
  <c r="DB169" i="27" s="1"/>
  <c r="DA166" i="27"/>
  <c r="DA169" i="27" s="1"/>
  <c r="CZ166" i="27"/>
  <c r="CY166" i="27"/>
  <c r="CX166" i="27"/>
  <c r="CX169" i="27" s="1"/>
  <c r="CW166" i="27"/>
  <c r="CW169" i="27" s="1"/>
  <c r="CV166" i="27"/>
  <c r="CU166" i="27"/>
  <c r="CT166" i="27"/>
  <c r="CT169" i="27" s="1"/>
  <c r="CS166" i="27"/>
  <c r="CS169" i="27" s="1"/>
  <c r="CR166" i="27"/>
  <c r="CQ166" i="27"/>
  <c r="CP166" i="27"/>
  <c r="CP169" i="27" s="1"/>
  <c r="CO166" i="27"/>
  <c r="CO169" i="27" s="1"/>
  <c r="CN166" i="27"/>
  <c r="CM166" i="27"/>
  <c r="CL166" i="27"/>
  <c r="CL169" i="27" s="1"/>
  <c r="CK166" i="27"/>
  <c r="CK169" i="27" s="1"/>
  <c r="CJ166" i="27"/>
  <c r="CI166" i="27"/>
  <c r="CH166" i="27"/>
  <c r="CH169" i="27" s="1"/>
  <c r="CG166" i="27"/>
  <c r="CG169" i="27" s="1"/>
  <c r="CF166" i="27"/>
  <c r="CE166" i="27"/>
  <c r="CD166" i="27"/>
  <c r="CD169" i="27" s="1"/>
  <c r="CC166" i="27"/>
  <c r="CC169" i="27" s="1"/>
  <c r="CB166" i="27"/>
  <c r="CA166" i="27"/>
  <c r="BZ166" i="27"/>
  <c r="BZ169" i="27" s="1"/>
  <c r="BY166" i="27"/>
  <c r="BY169" i="27" s="1"/>
  <c r="BX166" i="27"/>
  <c r="BW166" i="27"/>
  <c r="BV166" i="27"/>
  <c r="BV169" i="27" s="1"/>
  <c r="BU166" i="27"/>
  <c r="BU169" i="27" s="1"/>
  <c r="BT166" i="27"/>
  <c r="BS166" i="27"/>
  <c r="BR166" i="27"/>
  <c r="BR169" i="27" s="1"/>
  <c r="BQ166" i="27"/>
  <c r="BQ169" i="27" s="1"/>
  <c r="BP166" i="27"/>
  <c r="BO166" i="27"/>
  <c r="BN166" i="27"/>
  <c r="BN169" i="27" s="1"/>
  <c r="BM166" i="27"/>
  <c r="BM169" i="27" s="1"/>
  <c r="BL166" i="27"/>
  <c r="BK166" i="27"/>
  <c r="BJ166" i="27"/>
  <c r="BJ169" i="27" s="1"/>
  <c r="BI166" i="27"/>
  <c r="BI169" i="27" s="1"/>
  <c r="BH166" i="27"/>
  <c r="BG166" i="27"/>
  <c r="BF166" i="27"/>
  <c r="BF169" i="27" s="1"/>
  <c r="BE166" i="27"/>
  <c r="BE169" i="27" s="1"/>
  <c r="BD166" i="27"/>
  <c r="BC166" i="27"/>
  <c r="BB166" i="27"/>
  <c r="BB169" i="27" s="1"/>
  <c r="BA166" i="27"/>
  <c r="BA169" i="27" s="1"/>
  <c r="AZ166" i="27"/>
  <c r="AY166" i="27"/>
  <c r="AX166" i="27"/>
  <c r="AX169" i="27" s="1"/>
  <c r="AW166" i="27"/>
  <c r="AW169" i="27" s="1"/>
  <c r="AV166" i="27"/>
  <c r="AU166" i="27"/>
  <c r="AT166" i="27"/>
  <c r="AT169" i="27" s="1"/>
  <c r="AS166" i="27"/>
  <c r="AS169" i="27" s="1"/>
  <c r="AR166" i="27"/>
  <c r="AQ166" i="27"/>
  <c r="AP166" i="27"/>
  <c r="AP169" i="27" s="1"/>
  <c r="AO166" i="27"/>
  <c r="AO169" i="27" s="1"/>
  <c r="AN166" i="27"/>
  <c r="AM166" i="27"/>
  <c r="AL166" i="27"/>
  <c r="AL169" i="27" s="1"/>
  <c r="AK166" i="27"/>
  <c r="AK169" i="27" s="1"/>
  <c r="AJ166" i="27"/>
  <c r="AI166" i="27"/>
  <c r="AH166" i="27"/>
  <c r="AH169" i="27" s="1"/>
  <c r="AG166" i="27"/>
  <c r="AG169" i="27" s="1"/>
  <c r="AF166" i="27"/>
  <c r="AE166" i="27"/>
  <c r="AD166" i="27"/>
  <c r="AD169" i="27" s="1"/>
  <c r="AC166" i="27"/>
  <c r="AC169" i="27" s="1"/>
  <c r="AB166" i="27"/>
  <c r="AA166" i="27"/>
  <c r="Z166" i="27"/>
  <c r="Z169" i="27" s="1"/>
  <c r="Y166" i="27"/>
  <c r="Y169" i="27" s="1"/>
  <c r="X166" i="27"/>
  <c r="W166" i="27"/>
  <c r="V166" i="27"/>
  <c r="V169" i="27" s="1"/>
  <c r="U166" i="27"/>
  <c r="U169" i="27" s="1"/>
  <c r="T166" i="27"/>
  <c r="RQ165" i="27"/>
  <c r="RP165" i="27"/>
  <c r="RP168" i="27" s="1"/>
  <c r="RP187" i="27" s="1"/>
  <c r="RP191" i="27" s="1"/>
  <c r="RO165" i="27"/>
  <c r="RO168" i="27" s="1"/>
  <c r="RO187" i="27" s="1"/>
  <c r="RO191" i="27" s="1"/>
  <c r="RN165" i="27"/>
  <c r="RM165" i="27"/>
  <c r="RL165" i="27"/>
  <c r="RL168" i="27" s="1"/>
  <c r="RK165" i="27"/>
  <c r="RK168" i="27" s="1"/>
  <c r="RK171" i="27" s="1"/>
  <c r="RJ165" i="27"/>
  <c r="RI165" i="27"/>
  <c r="RH165" i="27"/>
  <c r="RH168" i="27" s="1"/>
  <c r="RG165" i="27"/>
  <c r="RG168" i="27" s="1"/>
  <c r="RF165" i="27"/>
  <c r="RE165" i="27"/>
  <c r="RD165" i="27"/>
  <c r="RD168" i="27" s="1"/>
  <c r="RC165" i="27"/>
  <c r="RC168" i="27" s="1"/>
  <c r="RC171" i="27" s="1"/>
  <c r="RB165" i="27"/>
  <c r="RA165" i="27"/>
  <c r="QZ165" i="27"/>
  <c r="QZ168" i="27" s="1"/>
  <c r="QY165" i="27"/>
  <c r="QY168" i="27" s="1"/>
  <c r="QX165" i="27"/>
  <c r="QW165" i="27"/>
  <c r="QV165" i="27"/>
  <c r="QV168" i="27" s="1"/>
  <c r="QU165" i="27"/>
  <c r="QU168" i="27" s="1"/>
  <c r="QU171" i="27" s="1"/>
  <c r="QT165" i="27"/>
  <c r="QS165" i="27"/>
  <c r="QR165" i="27"/>
  <c r="QR168" i="27" s="1"/>
  <c r="QQ165" i="27"/>
  <c r="QQ168" i="27" s="1"/>
  <c r="QP165" i="27"/>
  <c r="QO165" i="27"/>
  <c r="QN165" i="27"/>
  <c r="QN168" i="27" s="1"/>
  <c r="QM165" i="27"/>
  <c r="QM168" i="27" s="1"/>
  <c r="QM171" i="27" s="1"/>
  <c r="QL165" i="27"/>
  <c r="QK165" i="27"/>
  <c r="QJ165" i="27"/>
  <c r="QJ168" i="27" s="1"/>
  <c r="QI165" i="27"/>
  <c r="QI168" i="27" s="1"/>
  <c r="QH165" i="27"/>
  <c r="QG165" i="27"/>
  <c r="QF165" i="27"/>
  <c r="QF168" i="27" s="1"/>
  <c r="QE165" i="27"/>
  <c r="QE168" i="27" s="1"/>
  <c r="QE171" i="27" s="1"/>
  <c r="QD165" i="27"/>
  <c r="QC165" i="27"/>
  <c r="QB165" i="27"/>
  <c r="QB168" i="27" s="1"/>
  <c r="QA165" i="27"/>
  <c r="QA168" i="27" s="1"/>
  <c r="PZ165" i="27"/>
  <c r="PY165" i="27"/>
  <c r="PX165" i="27"/>
  <c r="PX168" i="27" s="1"/>
  <c r="PW165" i="27"/>
  <c r="PW168" i="27" s="1"/>
  <c r="PW171" i="27" s="1"/>
  <c r="PV165" i="27"/>
  <c r="PU165" i="27"/>
  <c r="PT165" i="27"/>
  <c r="PT168" i="27" s="1"/>
  <c r="PS165" i="27"/>
  <c r="PS168" i="27" s="1"/>
  <c r="PR165" i="27"/>
  <c r="PQ165" i="27"/>
  <c r="PP165" i="27"/>
  <c r="PP168" i="27" s="1"/>
  <c r="PO165" i="27"/>
  <c r="PO168" i="27" s="1"/>
  <c r="PO171" i="27" s="1"/>
  <c r="PN165" i="27"/>
  <c r="PM165" i="27"/>
  <c r="PL165" i="27"/>
  <c r="PL168" i="27" s="1"/>
  <c r="PK165" i="27"/>
  <c r="PK168" i="27" s="1"/>
  <c r="PJ165" i="27"/>
  <c r="PI165" i="27"/>
  <c r="PH165" i="27"/>
  <c r="PH168" i="27" s="1"/>
  <c r="PG165" i="27"/>
  <c r="PG168" i="27" s="1"/>
  <c r="PG171" i="27" s="1"/>
  <c r="PF165" i="27"/>
  <c r="PE165" i="27"/>
  <c r="PD165" i="27"/>
  <c r="PD168" i="27" s="1"/>
  <c r="PC165" i="27"/>
  <c r="PC168" i="27" s="1"/>
  <c r="PB165" i="27"/>
  <c r="PA165" i="27"/>
  <c r="OZ165" i="27"/>
  <c r="OZ168" i="27" s="1"/>
  <c r="OY165" i="27"/>
  <c r="OY168" i="27" s="1"/>
  <c r="OY171" i="27" s="1"/>
  <c r="OX165" i="27"/>
  <c r="OW165" i="27"/>
  <c r="OV165" i="27"/>
  <c r="OV168" i="27" s="1"/>
  <c r="OU165" i="27"/>
  <c r="OU168" i="27" s="1"/>
  <c r="OT165" i="27"/>
  <c r="OS165" i="27"/>
  <c r="OR165" i="27"/>
  <c r="OR168" i="27" s="1"/>
  <c r="OQ165" i="27"/>
  <c r="OQ168" i="27" s="1"/>
  <c r="OQ171" i="27" s="1"/>
  <c r="OP165" i="27"/>
  <c r="OO165" i="27"/>
  <c r="ON165" i="27"/>
  <c r="ON168" i="27" s="1"/>
  <c r="OM165" i="27"/>
  <c r="OM168" i="27" s="1"/>
  <c r="OL165" i="27"/>
  <c r="OK165" i="27"/>
  <c r="OJ165" i="27"/>
  <c r="OJ168" i="27" s="1"/>
  <c r="OI165" i="27"/>
  <c r="OI168" i="27" s="1"/>
  <c r="OI171" i="27" s="1"/>
  <c r="OH165" i="27"/>
  <c r="OG165" i="27"/>
  <c r="OF165" i="27"/>
  <c r="OF168" i="27" s="1"/>
  <c r="OE165" i="27"/>
  <c r="OE168" i="27" s="1"/>
  <c r="OD165" i="27"/>
  <c r="OC165" i="27"/>
  <c r="OB165" i="27"/>
  <c r="OB168" i="27" s="1"/>
  <c r="OA165" i="27"/>
  <c r="OA168" i="27" s="1"/>
  <c r="OA171" i="27" s="1"/>
  <c r="NZ165" i="27"/>
  <c r="NY165" i="27"/>
  <c r="NX165" i="27"/>
  <c r="NX168" i="27" s="1"/>
  <c r="NW165" i="27"/>
  <c r="NW168" i="27" s="1"/>
  <c r="NV165" i="27"/>
  <c r="NU165" i="27"/>
  <c r="NT165" i="27"/>
  <c r="NT168" i="27" s="1"/>
  <c r="NS165" i="27"/>
  <c r="NS168" i="27" s="1"/>
  <c r="NS171" i="27" s="1"/>
  <c r="NR165" i="27"/>
  <c r="NQ165" i="27"/>
  <c r="NP165" i="27"/>
  <c r="NP168" i="27" s="1"/>
  <c r="NO165" i="27"/>
  <c r="NO168" i="27" s="1"/>
  <c r="NN165" i="27"/>
  <c r="NM165" i="27"/>
  <c r="NL165" i="27"/>
  <c r="NL168" i="27" s="1"/>
  <c r="NK165" i="27"/>
  <c r="NK168" i="27" s="1"/>
  <c r="NK171" i="27" s="1"/>
  <c r="NJ165" i="27"/>
  <c r="NI165" i="27"/>
  <c r="NH165" i="27"/>
  <c r="NH168" i="27" s="1"/>
  <c r="NG165" i="27"/>
  <c r="NG168" i="27" s="1"/>
  <c r="NF165" i="27"/>
  <c r="NE165" i="27"/>
  <c r="ND165" i="27"/>
  <c r="ND168" i="27" s="1"/>
  <c r="NC165" i="27"/>
  <c r="NC168" i="27" s="1"/>
  <c r="NC171" i="27" s="1"/>
  <c r="NB165" i="27"/>
  <c r="NA165" i="27"/>
  <c r="MZ165" i="27"/>
  <c r="MZ168" i="27" s="1"/>
  <c r="MY165" i="27"/>
  <c r="MY168" i="27" s="1"/>
  <c r="MX165" i="27"/>
  <c r="MW165" i="27"/>
  <c r="MV165" i="27"/>
  <c r="MV168" i="27" s="1"/>
  <c r="MU165" i="27"/>
  <c r="MU168" i="27" s="1"/>
  <c r="MU171" i="27" s="1"/>
  <c r="MT165" i="27"/>
  <c r="MS165" i="27"/>
  <c r="MR165" i="27"/>
  <c r="MR168" i="27" s="1"/>
  <c r="MQ165" i="27"/>
  <c r="MQ168" i="27" s="1"/>
  <c r="MP165" i="27"/>
  <c r="MO165" i="27"/>
  <c r="MN165" i="27"/>
  <c r="MN168" i="27" s="1"/>
  <c r="MM165" i="27"/>
  <c r="MM168" i="27" s="1"/>
  <c r="MM171" i="27" s="1"/>
  <c r="ML165" i="27"/>
  <c r="MK165" i="27"/>
  <c r="MJ165" i="27"/>
  <c r="MJ168" i="27" s="1"/>
  <c r="MI165" i="27"/>
  <c r="MI168" i="27" s="1"/>
  <c r="MH165" i="27"/>
  <c r="MG165" i="27"/>
  <c r="MF165" i="27"/>
  <c r="MF168" i="27" s="1"/>
  <c r="ME165" i="27"/>
  <c r="ME168" i="27" s="1"/>
  <c r="ME171" i="27" s="1"/>
  <c r="MD165" i="27"/>
  <c r="MC165" i="27"/>
  <c r="MB165" i="27"/>
  <c r="MB168" i="27" s="1"/>
  <c r="MA165" i="27"/>
  <c r="MA168" i="27" s="1"/>
  <c r="LZ165" i="27"/>
  <c r="LY165" i="27"/>
  <c r="LX165" i="27"/>
  <c r="LX168" i="27" s="1"/>
  <c r="LW165" i="27"/>
  <c r="LW168" i="27" s="1"/>
  <c r="LW171" i="27" s="1"/>
  <c r="LV165" i="27"/>
  <c r="LU165" i="27"/>
  <c r="LT165" i="27"/>
  <c r="LT168" i="27" s="1"/>
  <c r="LS165" i="27"/>
  <c r="LS168" i="27" s="1"/>
  <c r="LR165" i="27"/>
  <c r="LQ165" i="27"/>
  <c r="LP165" i="27"/>
  <c r="LP168" i="27" s="1"/>
  <c r="LO165" i="27"/>
  <c r="LO168" i="27" s="1"/>
  <c r="LO171" i="27" s="1"/>
  <c r="LN165" i="27"/>
  <c r="LM165" i="27"/>
  <c r="LL165" i="27"/>
  <c r="LL168" i="27" s="1"/>
  <c r="LK165" i="27"/>
  <c r="LK168" i="27" s="1"/>
  <c r="LJ165" i="27"/>
  <c r="LI165" i="27"/>
  <c r="LH165" i="27"/>
  <c r="LH168" i="27" s="1"/>
  <c r="LG165" i="27"/>
  <c r="LG168" i="27" s="1"/>
  <c r="LG171" i="27" s="1"/>
  <c r="LF165" i="27"/>
  <c r="LE165" i="27"/>
  <c r="LD165" i="27"/>
  <c r="LD168" i="27" s="1"/>
  <c r="LC165" i="27"/>
  <c r="LC168" i="27" s="1"/>
  <c r="LB165" i="27"/>
  <c r="LA165" i="27"/>
  <c r="KZ165" i="27"/>
  <c r="KZ168" i="27" s="1"/>
  <c r="KY165" i="27"/>
  <c r="KY168" i="27" s="1"/>
  <c r="KY171" i="27" s="1"/>
  <c r="KX165" i="27"/>
  <c r="KW165" i="27"/>
  <c r="KV165" i="27"/>
  <c r="KV168" i="27" s="1"/>
  <c r="KU165" i="27"/>
  <c r="KU168" i="27" s="1"/>
  <c r="KT165" i="27"/>
  <c r="KS165" i="27"/>
  <c r="KR165" i="27"/>
  <c r="KR168" i="27" s="1"/>
  <c r="KQ165" i="27"/>
  <c r="KQ168" i="27" s="1"/>
  <c r="KQ171" i="27" s="1"/>
  <c r="KP165" i="27"/>
  <c r="KO165" i="27"/>
  <c r="KN165" i="27"/>
  <c r="KN168" i="27" s="1"/>
  <c r="KM165" i="27"/>
  <c r="KM168" i="27" s="1"/>
  <c r="KL165" i="27"/>
  <c r="KK165" i="27"/>
  <c r="KJ165" i="27"/>
  <c r="KJ168" i="27" s="1"/>
  <c r="KI165" i="27"/>
  <c r="KI168" i="27" s="1"/>
  <c r="KI171" i="27" s="1"/>
  <c r="KH165" i="27"/>
  <c r="KG165" i="27"/>
  <c r="KF165" i="27"/>
  <c r="KF168" i="27" s="1"/>
  <c r="KE165" i="27"/>
  <c r="KE168" i="27" s="1"/>
  <c r="KD165" i="27"/>
  <c r="KC165" i="27"/>
  <c r="KB165" i="27"/>
  <c r="KB168" i="27" s="1"/>
  <c r="KA165" i="27"/>
  <c r="KA168" i="27" s="1"/>
  <c r="KA171" i="27" s="1"/>
  <c r="JZ165" i="27"/>
  <c r="JY165" i="27"/>
  <c r="JX165" i="27"/>
  <c r="JX168" i="27" s="1"/>
  <c r="JW165" i="27"/>
  <c r="JW168" i="27" s="1"/>
  <c r="JV165" i="27"/>
  <c r="JU165" i="27"/>
  <c r="JT165" i="27"/>
  <c r="JT168" i="27" s="1"/>
  <c r="JS165" i="27"/>
  <c r="JS168" i="27" s="1"/>
  <c r="JS171" i="27" s="1"/>
  <c r="JR165" i="27"/>
  <c r="JQ165" i="27"/>
  <c r="JP165" i="27"/>
  <c r="JP168" i="27" s="1"/>
  <c r="JO165" i="27"/>
  <c r="JO168" i="27" s="1"/>
  <c r="JN165" i="27"/>
  <c r="JM165" i="27"/>
  <c r="JL165" i="27"/>
  <c r="JL168" i="27" s="1"/>
  <c r="JK165" i="27"/>
  <c r="JK168" i="27" s="1"/>
  <c r="JK171" i="27" s="1"/>
  <c r="JJ165" i="27"/>
  <c r="JI165" i="27"/>
  <c r="JH165" i="27"/>
  <c r="JH168" i="27" s="1"/>
  <c r="JG165" i="27"/>
  <c r="JG168" i="27" s="1"/>
  <c r="JF165" i="27"/>
  <c r="JE165" i="27"/>
  <c r="JD165" i="27"/>
  <c r="JD168" i="27" s="1"/>
  <c r="JC165" i="27"/>
  <c r="JC168" i="27" s="1"/>
  <c r="JC171" i="27" s="1"/>
  <c r="JB165" i="27"/>
  <c r="JA165" i="27"/>
  <c r="IZ165" i="27"/>
  <c r="IZ168" i="27" s="1"/>
  <c r="IY165" i="27"/>
  <c r="IY168" i="27" s="1"/>
  <c r="IX165" i="27"/>
  <c r="IW165" i="27"/>
  <c r="IV165" i="27"/>
  <c r="IV168" i="27" s="1"/>
  <c r="IU165" i="27"/>
  <c r="IU168" i="27" s="1"/>
  <c r="IU171" i="27" s="1"/>
  <c r="IT165" i="27"/>
  <c r="IS165" i="27"/>
  <c r="IR165" i="27"/>
  <c r="IR168" i="27" s="1"/>
  <c r="IQ165" i="27"/>
  <c r="IQ168" i="27" s="1"/>
  <c r="IP165" i="27"/>
  <c r="IO165" i="27"/>
  <c r="IN165" i="27"/>
  <c r="IN168" i="27" s="1"/>
  <c r="IM165" i="27"/>
  <c r="IM168" i="27" s="1"/>
  <c r="IM171" i="27" s="1"/>
  <c r="IL165" i="27"/>
  <c r="IK165" i="27"/>
  <c r="IJ165" i="27"/>
  <c r="IJ168" i="27" s="1"/>
  <c r="II165" i="27"/>
  <c r="II168" i="27" s="1"/>
  <c r="IH165" i="27"/>
  <c r="IG165" i="27"/>
  <c r="IF165" i="27"/>
  <c r="IF168" i="27" s="1"/>
  <c r="IE165" i="27"/>
  <c r="IE168" i="27" s="1"/>
  <c r="IE171" i="27" s="1"/>
  <c r="ID165" i="27"/>
  <c r="IC165" i="27"/>
  <c r="IB165" i="27"/>
  <c r="IB168" i="27" s="1"/>
  <c r="IA165" i="27"/>
  <c r="IA168" i="27" s="1"/>
  <c r="HZ165" i="27"/>
  <c r="HY165" i="27"/>
  <c r="HX165" i="27"/>
  <c r="HX168" i="27" s="1"/>
  <c r="HW165" i="27"/>
  <c r="HW168" i="27" s="1"/>
  <c r="HW171" i="27" s="1"/>
  <c r="HV165" i="27"/>
  <c r="HU165" i="27"/>
  <c r="HT165" i="27"/>
  <c r="HT168" i="27" s="1"/>
  <c r="HS165" i="27"/>
  <c r="HS168" i="27" s="1"/>
  <c r="HR165" i="27"/>
  <c r="HQ165" i="27"/>
  <c r="HP165" i="27"/>
  <c r="HP168" i="27" s="1"/>
  <c r="HO165" i="27"/>
  <c r="HO168" i="27" s="1"/>
  <c r="HO171" i="27" s="1"/>
  <c r="HN165" i="27"/>
  <c r="HM165" i="27"/>
  <c r="HL165" i="27"/>
  <c r="HL168" i="27" s="1"/>
  <c r="HK165" i="27"/>
  <c r="HK168" i="27" s="1"/>
  <c r="HJ165" i="27"/>
  <c r="HI165" i="27"/>
  <c r="HH165" i="27"/>
  <c r="HH168" i="27" s="1"/>
  <c r="HG165" i="27"/>
  <c r="HG168" i="27" s="1"/>
  <c r="HG171" i="27" s="1"/>
  <c r="HF165" i="27"/>
  <c r="HE165" i="27"/>
  <c r="HD165" i="27"/>
  <c r="HD168" i="27" s="1"/>
  <c r="HC165" i="27"/>
  <c r="HC168" i="27" s="1"/>
  <c r="HB165" i="27"/>
  <c r="HA165" i="27"/>
  <c r="GZ165" i="27"/>
  <c r="GZ168" i="27" s="1"/>
  <c r="GY165" i="27"/>
  <c r="GY168" i="27" s="1"/>
  <c r="GY171" i="27" s="1"/>
  <c r="GX165" i="27"/>
  <c r="GW165" i="27"/>
  <c r="GV165" i="27"/>
  <c r="GV168" i="27" s="1"/>
  <c r="GU165" i="27"/>
  <c r="GU168" i="27" s="1"/>
  <c r="GT165" i="27"/>
  <c r="GS165" i="27"/>
  <c r="GR165" i="27"/>
  <c r="GR168" i="27" s="1"/>
  <c r="GQ165" i="27"/>
  <c r="GQ168" i="27" s="1"/>
  <c r="GQ171" i="27" s="1"/>
  <c r="GP165" i="27"/>
  <c r="GO165" i="27"/>
  <c r="GN165" i="27"/>
  <c r="GN168" i="27" s="1"/>
  <c r="GM165" i="27"/>
  <c r="GM168" i="27" s="1"/>
  <c r="GL165" i="27"/>
  <c r="GK165" i="27"/>
  <c r="GJ165" i="27"/>
  <c r="GJ168" i="27" s="1"/>
  <c r="GI165" i="27"/>
  <c r="GI168" i="27" s="1"/>
  <c r="GI171" i="27" s="1"/>
  <c r="GH165" i="27"/>
  <c r="GG165" i="27"/>
  <c r="GF165" i="27"/>
  <c r="GF168" i="27" s="1"/>
  <c r="GE165" i="27"/>
  <c r="GE168" i="27" s="1"/>
  <c r="GD165" i="27"/>
  <c r="GC165" i="27"/>
  <c r="GB165" i="27"/>
  <c r="GB168" i="27" s="1"/>
  <c r="GA165" i="27"/>
  <c r="GA168" i="27" s="1"/>
  <c r="GA171" i="27" s="1"/>
  <c r="FZ165" i="27"/>
  <c r="FY165" i="27"/>
  <c r="FX165" i="27"/>
  <c r="FX168" i="27" s="1"/>
  <c r="FW165" i="27"/>
  <c r="FW168" i="27" s="1"/>
  <c r="FV165" i="27"/>
  <c r="FU165" i="27"/>
  <c r="FT165" i="27"/>
  <c r="FT168" i="27" s="1"/>
  <c r="FS165" i="27"/>
  <c r="FS168" i="27" s="1"/>
  <c r="FS171" i="27" s="1"/>
  <c r="FR165" i="27"/>
  <c r="FQ165" i="27"/>
  <c r="FP165" i="27"/>
  <c r="FP168" i="27" s="1"/>
  <c r="FO165" i="27"/>
  <c r="FO168" i="27" s="1"/>
  <c r="FN165" i="27"/>
  <c r="FM165" i="27"/>
  <c r="FL165" i="27"/>
  <c r="FL168" i="27" s="1"/>
  <c r="FK165" i="27"/>
  <c r="FK168" i="27" s="1"/>
  <c r="FK171" i="27" s="1"/>
  <c r="FJ165" i="27"/>
  <c r="FI165" i="27"/>
  <c r="FH165" i="27"/>
  <c r="FH168" i="27" s="1"/>
  <c r="FG165" i="27"/>
  <c r="FG168" i="27" s="1"/>
  <c r="FF165" i="27"/>
  <c r="FE165" i="27"/>
  <c r="FD165" i="27"/>
  <c r="FD168" i="27" s="1"/>
  <c r="FC165" i="27"/>
  <c r="FC168" i="27" s="1"/>
  <c r="FC171" i="27" s="1"/>
  <c r="FB165" i="27"/>
  <c r="FA165" i="27"/>
  <c r="EZ165" i="27"/>
  <c r="EZ168" i="27" s="1"/>
  <c r="EY165" i="27"/>
  <c r="EY168" i="27" s="1"/>
  <c r="EX165" i="27"/>
  <c r="EW165" i="27"/>
  <c r="EV165" i="27"/>
  <c r="EV168" i="27" s="1"/>
  <c r="EU165" i="27"/>
  <c r="EU168" i="27" s="1"/>
  <c r="EU171" i="27" s="1"/>
  <c r="ET165" i="27"/>
  <c r="ES165" i="27"/>
  <c r="ER165" i="27"/>
  <c r="ER168" i="27" s="1"/>
  <c r="EQ165" i="27"/>
  <c r="EQ168" i="27" s="1"/>
  <c r="EP165" i="27"/>
  <c r="EO165" i="27"/>
  <c r="EN165" i="27"/>
  <c r="EN168" i="27" s="1"/>
  <c r="EM165" i="27"/>
  <c r="EM168" i="27" s="1"/>
  <c r="EM171" i="27" s="1"/>
  <c r="EL165" i="27"/>
  <c r="EK165" i="27"/>
  <c r="EJ165" i="27"/>
  <c r="EJ168" i="27" s="1"/>
  <c r="EI165" i="27"/>
  <c r="EI168" i="27" s="1"/>
  <c r="EH165" i="27"/>
  <c r="EG165" i="27"/>
  <c r="EF165" i="27"/>
  <c r="EF168" i="27" s="1"/>
  <c r="EE165" i="27"/>
  <c r="EE168" i="27" s="1"/>
  <c r="EE171" i="27" s="1"/>
  <c r="ED165" i="27"/>
  <c r="EC165" i="27"/>
  <c r="EB165" i="27"/>
  <c r="EB168" i="27" s="1"/>
  <c r="EA165" i="27"/>
  <c r="EA168" i="27" s="1"/>
  <c r="DZ165" i="27"/>
  <c r="DY165" i="27"/>
  <c r="DX165" i="27"/>
  <c r="DX168" i="27" s="1"/>
  <c r="DW165" i="27"/>
  <c r="DW168" i="27" s="1"/>
  <c r="DW171" i="27" s="1"/>
  <c r="DV165" i="27"/>
  <c r="DU165" i="27"/>
  <c r="DT165" i="27"/>
  <c r="DT168" i="27" s="1"/>
  <c r="DS165" i="27"/>
  <c r="DS168" i="27" s="1"/>
  <c r="DR165" i="27"/>
  <c r="DQ165" i="27"/>
  <c r="DP165" i="27"/>
  <c r="DP168" i="27" s="1"/>
  <c r="DO165" i="27"/>
  <c r="DO168" i="27" s="1"/>
  <c r="DO171" i="27" s="1"/>
  <c r="DN165" i="27"/>
  <c r="DM165" i="27"/>
  <c r="DL165" i="27"/>
  <c r="DL168" i="27" s="1"/>
  <c r="DK165" i="27"/>
  <c r="DK168" i="27" s="1"/>
  <c r="DJ165" i="27"/>
  <c r="DI165" i="27"/>
  <c r="DH165" i="27"/>
  <c r="DH168" i="27" s="1"/>
  <c r="DG165" i="27"/>
  <c r="DG168" i="27" s="1"/>
  <c r="DG171" i="27" s="1"/>
  <c r="DF165" i="27"/>
  <c r="DE165" i="27"/>
  <c r="DD165" i="27"/>
  <c r="DD168" i="27" s="1"/>
  <c r="DC165" i="27"/>
  <c r="DC168" i="27" s="1"/>
  <c r="DB165" i="27"/>
  <c r="DA165" i="27"/>
  <c r="CZ165" i="27"/>
  <c r="CZ168" i="27" s="1"/>
  <c r="CY165" i="27"/>
  <c r="CY168" i="27" s="1"/>
  <c r="CY171" i="27" s="1"/>
  <c r="CX165" i="27"/>
  <c r="CW165" i="27"/>
  <c r="CV165" i="27"/>
  <c r="CV168" i="27" s="1"/>
  <c r="CU165" i="27"/>
  <c r="CU168" i="27" s="1"/>
  <c r="CT165" i="27"/>
  <c r="CS165" i="27"/>
  <c r="CR165" i="27"/>
  <c r="CR168" i="27" s="1"/>
  <c r="CQ165" i="27"/>
  <c r="CQ168" i="27" s="1"/>
  <c r="CQ171" i="27" s="1"/>
  <c r="CP165" i="27"/>
  <c r="CO165" i="27"/>
  <c r="CN165" i="27"/>
  <c r="CN168" i="27" s="1"/>
  <c r="CM165" i="27"/>
  <c r="CM168" i="27" s="1"/>
  <c r="CL165" i="27"/>
  <c r="CK165" i="27"/>
  <c r="CJ165" i="27"/>
  <c r="CJ168" i="27" s="1"/>
  <c r="CI165" i="27"/>
  <c r="CI168" i="27" s="1"/>
  <c r="CI171" i="27" s="1"/>
  <c r="CH165" i="27"/>
  <c r="CG165" i="27"/>
  <c r="CF165" i="27"/>
  <c r="CF168" i="27" s="1"/>
  <c r="CE165" i="27"/>
  <c r="CE168" i="27" s="1"/>
  <c r="CD165" i="27"/>
  <c r="CC165" i="27"/>
  <c r="CB165" i="27"/>
  <c r="CB168" i="27" s="1"/>
  <c r="CA165" i="27"/>
  <c r="CA168" i="27" s="1"/>
  <c r="CA171" i="27" s="1"/>
  <c r="BZ165" i="27"/>
  <c r="BY165" i="27"/>
  <c r="BX165" i="27"/>
  <c r="BX168" i="27" s="1"/>
  <c r="BW165" i="27"/>
  <c r="BW168" i="27" s="1"/>
  <c r="BV165" i="27"/>
  <c r="BU165" i="27"/>
  <c r="BT165" i="27"/>
  <c r="BT168" i="27" s="1"/>
  <c r="BS165" i="27"/>
  <c r="BS168" i="27" s="1"/>
  <c r="BS171" i="27" s="1"/>
  <c r="BR165" i="27"/>
  <c r="BQ165" i="27"/>
  <c r="BP165" i="27"/>
  <c r="BP168" i="27" s="1"/>
  <c r="BO165" i="27"/>
  <c r="BO168" i="27" s="1"/>
  <c r="BN165" i="27"/>
  <c r="BM165" i="27"/>
  <c r="BL165" i="27"/>
  <c r="BL168" i="27" s="1"/>
  <c r="BK165" i="27"/>
  <c r="BK168" i="27" s="1"/>
  <c r="BK171" i="27" s="1"/>
  <c r="BJ165" i="27"/>
  <c r="BI165" i="27"/>
  <c r="BH165" i="27"/>
  <c r="BH168" i="27" s="1"/>
  <c r="BG165" i="27"/>
  <c r="BG168" i="27" s="1"/>
  <c r="BF165" i="27"/>
  <c r="BE165" i="27"/>
  <c r="BD165" i="27"/>
  <c r="BD168" i="27" s="1"/>
  <c r="BC165" i="27"/>
  <c r="BC168" i="27" s="1"/>
  <c r="BC171" i="27" s="1"/>
  <c r="BB165" i="27"/>
  <c r="BA165" i="27"/>
  <c r="AZ165" i="27"/>
  <c r="AZ168" i="27" s="1"/>
  <c r="AY165" i="27"/>
  <c r="AY168" i="27" s="1"/>
  <c r="AX165" i="27"/>
  <c r="AW165" i="27"/>
  <c r="AV165" i="27"/>
  <c r="AV168" i="27" s="1"/>
  <c r="AU165" i="27"/>
  <c r="AU168" i="27" s="1"/>
  <c r="AU171" i="27" s="1"/>
  <c r="AT165" i="27"/>
  <c r="AS165" i="27"/>
  <c r="AR165" i="27"/>
  <c r="AR168" i="27" s="1"/>
  <c r="AQ165" i="27"/>
  <c r="AQ168" i="27" s="1"/>
  <c r="AP165" i="27"/>
  <c r="AO165" i="27"/>
  <c r="AN165" i="27"/>
  <c r="AN168" i="27" s="1"/>
  <c r="AM165" i="27"/>
  <c r="AM168" i="27" s="1"/>
  <c r="AM171" i="27" s="1"/>
  <c r="AL165" i="27"/>
  <c r="AK165" i="27"/>
  <c r="AJ165" i="27"/>
  <c r="AJ168" i="27" s="1"/>
  <c r="AI165" i="27"/>
  <c r="AI168" i="27" s="1"/>
  <c r="AH165" i="27"/>
  <c r="AG165" i="27"/>
  <c r="AF165" i="27"/>
  <c r="AF168" i="27" s="1"/>
  <c r="AE165" i="27"/>
  <c r="AE168" i="27" s="1"/>
  <c r="AE171" i="27" s="1"/>
  <c r="AD165" i="27"/>
  <c r="AC165" i="27"/>
  <c r="AB165" i="27"/>
  <c r="AB168" i="27" s="1"/>
  <c r="AA165" i="27"/>
  <c r="AA168" i="27" s="1"/>
  <c r="Z165" i="27"/>
  <c r="Y165" i="27"/>
  <c r="X165" i="27"/>
  <c r="X168" i="27" s="1"/>
  <c r="W165" i="27"/>
  <c r="W168" i="27" s="1"/>
  <c r="W171" i="27" s="1"/>
  <c r="V165" i="27"/>
  <c r="U165" i="27"/>
  <c r="T165" i="27"/>
  <c r="T168" i="27" s="1"/>
  <c r="RQ164" i="27"/>
  <c r="RP164" i="27"/>
  <c r="RO164" i="27"/>
  <c r="RN164" i="27"/>
  <c r="RM164" i="27"/>
  <c r="RL164" i="27"/>
  <c r="RK164" i="27"/>
  <c r="RJ164" i="27"/>
  <c r="RI164" i="27"/>
  <c r="RH164" i="27"/>
  <c r="RG164" i="27"/>
  <c r="RF164" i="27"/>
  <c r="RE164" i="27"/>
  <c r="RD164" i="27"/>
  <c r="RC164" i="27"/>
  <c r="RB164" i="27"/>
  <c r="RA164" i="27"/>
  <c r="QZ164" i="27"/>
  <c r="QY164" i="27"/>
  <c r="QX164" i="27"/>
  <c r="QW164" i="27"/>
  <c r="QV164" i="27"/>
  <c r="QU164" i="27"/>
  <c r="QT164" i="27"/>
  <c r="QS164" i="27"/>
  <c r="QR164" i="27"/>
  <c r="QQ164" i="27"/>
  <c r="QP164" i="27"/>
  <c r="QO164" i="27"/>
  <c r="QN164" i="27"/>
  <c r="QM164" i="27"/>
  <c r="QL164" i="27"/>
  <c r="QK164" i="27"/>
  <c r="QJ164" i="27"/>
  <c r="QI164" i="27"/>
  <c r="QH164" i="27"/>
  <c r="QG164" i="27"/>
  <c r="QF164" i="27"/>
  <c r="QE164" i="27"/>
  <c r="QD164" i="27"/>
  <c r="QC164" i="27"/>
  <c r="QB164" i="27"/>
  <c r="QA164" i="27"/>
  <c r="PZ164" i="27"/>
  <c r="PY164" i="27"/>
  <c r="PX164" i="27"/>
  <c r="PW164" i="27"/>
  <c r="PV164" i="27"/>
  <c r="PU164" i="27"/>
  <c r="PT164" i="27"/>
  <c r="PS164" i="27"/>
  <c r="PR164" i="27"/>
  <c r="PQ164" i="27"/>
  <c r="PP164" i="27"/>
  <c r="PO164" i="27"/>
  <c r="PN164" i="27"/>
  <c r="PM164" i="27"/>
  <c r="PL164" i="27"/>
  <c r="PK164" i="27"/>
  <c r="PJ164" i="27"/>
  <c r="PI164" i="27"/>
  <c r="PH164" i="27"/>
  <c r="PG164" i="27"/>
  <c r="PF164" i="27"/>
  <c r="PE164" i="27"/>
  <c r="PD164" i="27"/>
  <c r="PC164" i="27"/>
  <c r="PB164" i="27"/>
  <c r="PA164" i="27"/>
  <c r="OZ164" i="27"/>
  <c r="OY164" i="27"/>
  <c r="OX164" i="27"/>
  <c r="OW164" i="27"/>
  <c r="OV164" i="27"/>
  <c r="OU164" i="27"/>
  <c r="OT164" i="27"/>
  <c r="OS164" i="27"/>
  <c r="OR164" i="27"/>
  <c r="OQ164" i="27"/>
  <c r="OP164" i="27"/>
  <c r="OO164" i="27"/>
  <c r="ON164" i="27"/>
  <c r="OM164" i="27"/>
  <c r="OL164" i="27"/>
  <c r="OK164" i="27"/>
  <c r="OJ164" i="27"/>
  <c r="OI164" i="27"/>
  <c r="OH164" i="27"/>
  <c r="OG164" i="27"/>
  <c r="OF164" i="27"/>
  <c r="OE164" i="27"/>
  <c r="OD164" i="27"/>
  <c r="OC164" i="27"/>
  <c r="OB164" i="27"/>
  <c r="OA164" i="27"/>
  <c r="NZ164" i="27"/>
  <c r="NY164" i="27"/>
  <c r="NX164" i="27"/>
  <c r="NW164" i="27"/>
  <c r="NV164" i="27"/>
  <c r="NU164" i="27"/>
  <c r="NT164" i="27"/>
  <c r="NS164" i="27"/>
  <c r="NR164" i="27"/>
  <c r="NQ164" i="27"/>
  <c r="NP164" i="27"/>
  <c r="NO164" i="27"/>
  <c r="NN164" i="27"/>
  <c r="NM164" i="27"/>
  <c r="NL164" i="27"/>
  <c r="NK164" i="27"/>
  <c r="NJ164" i="27"/>
  <c r="NI164" i="27"/>
  <c r="NH164" i="27"/>
  <c r="NG164" i="27"/>
  <c r="NF164" i="27"/>
  <c r="NE164" i="27"/>
  <c r="ND164" i="27"/>
  <c r="NC164" i="27"/>
  <c r="NB164" i="27"/>
  <c r="NA164" i="27"/>
  <c r="MZ164" i="27"/>
  <c r="MY164" i="27"/>
  <c r="MX164" i="27"/>
  <c r="MW164" i="27"/>
  <c r="MV164" i="27"/>
  <c r="MU164" i="27"/>
  <c r="MT164" i="27"/>
  <c r="MS164" i="27"/>
  <c r="MR164" i="27"/>
  <c r="MQ164" i="27"/>
  <c r="MP164" i="27"/>
  <c r="MO164" i="27"/>
  <c r="MN164" i="27"/>
  <c r="MM164" i="27"/>
  <c r="ML164" i="27"/>
  <c r="MK164" i="27"/>
  <c r="MJ164" i="27"/>
  <c r="MI164" i="27"/>
  <c r="MH164" i="27"/>
  <c r="MG164" i="27"/>
  <c r="MF164" i="27"/>
  <c r="ME164" i="27"/>
  <c r="MD164" i="27"/>
  <c r="MC164" i="27"/>
  <c r="MB164" i="27"/>
  <c r="MA164" i="27"/>
  <c r="LZ164" i="27"/>
  <c r="LY164" i="27"/>
  <c r="LX164" i="27"/>
  <c r="LW164" i="27"/>
  <c r="LV164" i="27"/>
  <c r="LU164" i="27"/>
  <c r="LT164" i="27"/>
  <c r="LS164" i="27"/>
  <c r="LR164" i="27"/>
  <c r="LQ164" i="27"/>
  <c r="LP164" i="27"/>
  <c r="LO164" i="27"/>
  <c r="LN164" i="27"/>
  <c r="LM164" i="27"/>
  <c r="LL164" i="27"/>
  <c r="LK164" i="27"/>
  <c r="LJ164" i="27"/>
  <c r="LI164" i="27"/>
  <c r="LH164" i="27"/>
  <c r="LG164" i="27"/>
  <c r="LF164" i="27"/>
  <c r="LE164" i="27"/>
  <c r="LD164" i="27"/>
  <c r="LC164" i="27"/>
  <c r="LB164" i="27"/>
  <c r="LA164" i="27"/>
  <c r="KZ164" i="27"/>
  <c r="KY164" i="27"/>
  <c r="KX164" i="27"/>
  <c r="KW164" i="27"/>
  <c r="KV164" i="27"/>
  <c r="KU164" i="27"/>
  <c r="KT164" i="27"/>
  <c r="KS164" i="27"/>
  <c r="KR164" i="27"/>
  <c r="KQ164" i="27"/>
  <c r="KP164" i="27"/>
  <c r="KO164" i="27"/>
  <c r="KN164" i="27"/>
  <c r="KM164" i="27"/>
  <c r="KL164" i="27"/>
  <c r="KK164" i="27"/>
  <c r="KJ164" i="27"/>
  <c r="KI164" i="27"/>
  <c r="KH164" i="27"/>
  <c r="KG164" i="27"/>
  <c r="KF164" i="27"/>
  <c r="KE164" i="27"/>
  <c r="KD164" i="27"/>
  <c r="KC164" i="27"/>
  <c r="KB164" i="27"/>
  <c r="KA164" i="27"/>
  <c r="JZ164" i="27"/>
  <c r="JY164" i="27"/>
  <c r="JX164" i="27"/>
  <c r="JW164" i="27"/>
  <c r="JV164" i="27"/>
  <c r="JU164" i="27"/>
  <c r="JT164" i="27"/>
  <c r="JS164" i="27"/>
  <c r="JR164" i="27"/>
  <c r="JQ164" i="27"/>
  <c r="JP164" i="27"/>
  <c r="JO164" i="27"/>
  <c r="JN164" i="27"/>
  <c r="JM164" i="27"/>
  <c r="JL164" i="27"/>
  <c r="JK164" i="27"/>
  <c r="JJ164" i="27"/>
  <c r="JI164" i="27"/>
  <c r="JH164" i="27"/>
  <c r="JG164" i="27"/>
  <c r="JF164" i="27"/>
  <c r="JE164" i="27"/>
  <c r="JD164" i="27"/>
  <c r="JC164" i="27"/>
  <c r="JB164" i="27"/>
  <c r="JA164" i="27"/>
  <c r="IZ164" i="27"/>
  <c r="IY164" i="27"/>
  <c r="IX164" i="27"/>
  <c r="IW164" i="27"/>
  <c r="IV164" i="27"/>
  <c r="IU164" i="27"/>
  <c r="IT164" i="27"/>
  <c r="IS164" i="27"/>
  <c r="IR164" i="27"/>
  <c r="IQ164" i="27"/>
  <c r="IP164" i="27"/>
  <c r="IO164" i="27"/>
  <c r="IN164" i="27"/>
  <c r="IM164" i="27"/>
  <c r="IL164" i="27"/>
  <c r="IK164" i="27"/>
  <c r="IJ164" i="27"/>
  <c r="II164" i="27"/>
  <c r="IH164" i="27"/>
  <c r="IG164" i="27"/>
  <c r="IF164" i="27"/>
  <c r="IE164" i="27"/>
  <c r="ID164" i="27"/>
  <c r="IC164" i="27"/>
  <c r="IB164" i="27"/>
  <c r="IA164" i="27"/>
  <c r="HZ164" i="27"/>
  <c r="HY164" i="27"/>
  <c r="HX164" i="27"/>
  <c r="HW164" i="27"/>
  <c r="HV164" i="27"/>
  <c r="HU164" i="27"/>
  <c r="HT164" i="27"/>
  <c r="HS164" i="27"/>
  <c r="HR164" i="27"/>
  <c r="HQ164" i="27"/>
  <c r="HP164" i="27"/>
  <c r="HO164" i="27"/>
  <c r="HN164" i="27"/>
  <c r="HM164" i="27"/>
  <c r="HL164" i="27"/>
  <c r="HK164" i="27"/>
  <c r="HJ164" i="27"/>
  <c r="HI164" i="27"/>
  <c r="HH164" i="27"/>
  <c r="HG164" i="27"/>
  <c r="HF164" i="27"/>
  <c r="HE164" i="27"/>
  <c r="HD164" i="27"/>
  <c r="HC164" i="27"/>
  <c r="HB164" i="27"/>
  <c r="HA164" i="27"/>
  <c r="GZ164" i="27"/>
  <c r="GY164" i="27"/>
  <c r="GX164" i="27"/>
  <c r="GW164" i="27"/>
  <c r="GV164" i="27"/>
  <c r="GU164" i="27"/>
  <c r="GT164" i="27"/>
  <c r="GS164" i="27"/>
  <c r="GR164" i="27"/>
  <c r="GQ164" i="27"/>
  <c r="GP164" i="27"/>
  <c r="GO164" i="27"/>
  <c r="GN164" i="27"/>
  <c r="GM164" i="27"/>
  <c r="GL164" i="27"/>
  <c r="GK164" i="27"/>
  <c r="GJ164" i="27"/>
  <c r="GI164" i="27"/>
  <c r="GH164" i="27"/>
  <c r="GG164" i="27"/>
  <c r="GF164" i="27"/>
  <c r="GE164" i="27"/>
  <c r="GD164" i="27"/>
  <c r="GC164" i="27"/>
  <c r="GB164" i="27"/>
  <c r="GA164" i="27"/>
  <c r="FZ164" i="27"/>
  <c r="FY164" i="27"/>
  <c r="FX164" i="27"/>
  <c r="FW164" i="27"/>
  <c r="FV164" i="27"/>
  <c r="FU164" i="27"/>
  <c r="FT164" i="27"/>
  <c r="FS164" i="27"/>
  <c r="FR164" i="27"/>
  <c r="FQ164" i="27"/>
  <c r="FP164" i="27"/>
  <c r="FO164" i="27"/>
  <c r="FN164" i="27"/>
  <c r="FM164" i="27"/>
  <c r="FL164" i="27"/>
  <c r="FK164" i="27"/>
  <c r="FJ164" i="27"/>
  <c r="FI164" i="27"/>
  <c r="FH164" i="27"/>
  <c r="FG164" i="27"/>
  <c r="FF164" i="27"/>
  <c r="FE164" i="27"/>
  <c r="FD164" i="27"/>
  <c r="FC164" i="27"/>
  <c r="FB164" i="27"/>
  <c r="FA164" i="27"/>
  <c r="EZ164" i="27"/>
  <c r="EY164" i="27"/>
  <c r="EX164" i="27"/>
  <c r="EW164" i="27"/>
  <c r="EV164" i="27"/>
  <c r="EU164" i="27"/>
  <c r="ET164" i="27"/>
  <c r="ES164" i="27"/>
  <c r="ER164" i="27"/>
  <c r="EQ164" i="27"/>
  <c r="EP164" i="27"/>
  <c r="EO164" i="27"/>
  <c r="EN164" i="27"/>
  <c r="EM164" i="27"/>
  <c r="EL164" i="27"/>
  <c r="EK164" i="27"/>
  <c r="EJ164" i="27"/>
  <c r="EI164" i="27"/>
  <c r="EH164" i="27"/>
  <c r="EG164" i="27"/>
  <c r="EF164" i="27"/>
  <c r="EE164" i="27"/>
  <c r="ED164" i="27"/>
  <c r="EC164" i="27"/>
  <c r="EB164" i="27"/>
  <c r="EA164" i="27"/>
  <c r="DZ164" i="27"/>
  <c r="DY164" i="27"/>
  <c r="DX164" i="27"/>
  <c r="DW164" i="27"/>
  <c r="DV164" i="27"/>
  <c r="DU164" i="27"/>
  <c r="DT164" i="27"/>
  <c r="DS164" i="27"/>
  <c r="DR164" i="27"/>
  <c r="DQ164" i="27"/>
  <c r="DP164" i="27"/>
  <c r="DO164" i="27"/>
  <c r="DN164" i="27"/>
  <c r="DM164" i="27"/>
  <c r="DL164" i="27"/>
  <c r="DK164" i="27"/>
  <c r="DJ164" i="27"/>
  <c r="DI164" i="27"/>
  <c r="DH164" i="27"/>
  <c r="DG164" i="27"/>
  <c r="DF164" i="27"/>
  <c r="DE164" i="27"/>
  <c r="DD164" i="27"/>
  <c r="DC164" i="27"/>
  <c r="DB164" i="27"/>
  <c r="DA164" i="27"/>
  <c r="CZ164" i="27"/>
  <c r="CY164" i="27"/>
  <c r="CX164" i="27"/>
  <c r="CW164" i="27"/>
  <c r="CV164" i="27"/>
  <c r="CU164" i="27"/>
  <c r="CT164" i="27"/>
  <c r="CS164" i="27"/>
  <c r="CR164" i="27"/>
  <c r="CQ164" i="27"/>
  <c r="CP164" i="27"/>
  <c r="CO164" i="27"/>
  <c r="CN164" i="27"/>
  <c r="CM164" i="27"/>
  <c r="CL164" i="27"/>
  <c r="CK164" i="27"/>
  <c r="CJ164" i="27"/>
  <c r="CI164" i="27"/>
  <c r="CH164" i="27"/>
  <c r="CG164" i="27"/>
  <c r="CF164" i="27"/>
  <c r="CE164" i="27"/>
  <c r="CD164" i="27"/>
  <c r="CC164" i="27"/>
  <c r="CB164" i="27"/>
  <c r="CA164" i="27"/>
  <c r="BZ164" i="27"/>
  <c r="BY164" i="27"/>
  <c r="BX164" i="27"/>
  <c r="BW164" i="27"/>
  <c r="BV164" i="27"/>
  <c r="BU164" i="27"/>
  <c r="BT164" i="27"/>
  <c r="BS164" i="27"/>
  <c r="BR164" i="27"/>
  <c r="BQ164" i="27"/>
  <c r="BP164" i="27"/>
  <c r="BO164" i="27"/>
  <c r="BN164" i="27"/>
  <c r="BM164" i="27"/>
  <c r="BL164" i="27"/>
  <c r="BK164" i="27"/>
  <c r="BJ164" i="27"/>
  <c r="BI164" i="27"/>
  <c r="BH164" i="27"/>
  <c r="BG164" i="27"/>
  <c r="BF164" i="27"/>
  <c r="BE164" i="27"/>
  <c r="BD164" i="27"/>
  <c r="BC164" i="27"/>
  <c r="BB164" i="27"/>
  <c r="BA164" i="27"/>
  <c r="AZ164" i="27"/>
  <c r="AY164" i="27"/>
  <c r="AX164" i="27"/>
  <c r="AW164" i="27"/>
  <c r="AV164" i="27"/>
  <c r="AU164" i="27"/>
  <c r="AT164" i="27"/>
  <c r="AS164" i="27"/>
  <c r="AR164" i="27"/>
  <c r="AQ164" i="27"/>
  <c r="AP164" i="27"/>
  <c r="AO164" i="27"/>
  <c r="AN164" i="27"/>
  <c r="AM164" i="27"/>
  <c r="AL164" i="27"/>
  <c r="AK164" i="27"/>
  <c r="AJ164" i="27"/>
  <c r="AI164" i="27"/>
  <c r="AH164" i="27"/>
  <c r="AG164" i="27"/>
  <c r="AF164" i="27"/>
  <c r="AE164" i="27"/>
  <c r="AD164" i="27"/>
  <c r="AC164" i="27"/>
  <c r="AB164" i="27"/>
  <c r="AA164" i="27"/>
  <c r="Z164" i="27"/>
  <c r="Y164" i="27"/>
  <c r="X164" i="27"/>
  <c r="W164" i="27"/>
  <c r="V164" i="27"/>
  <c r="U164" i="27"/>
  <c r="T164" i="27"/>
  <c r="PX163" i="27"/>
  <c r="PW163" i="27"/>
  <c r="OR163" i="27"/>
  <c r="OQ163" i="27"/>
  <c r="NL163" i="27"/>
  <c r="NK163" i="27"/>
  <c r="MF163" i="27"/>
  <c r="ME163" i="27"/>
  <c r="KZ163" i="27"/>
  <c r="KY163" i="27"/>
  <c r="JT163" i="27"/>
  <c r="JS163" i="27"/>
  <c r="IN163" i="27"/>
  <c r="IM163" i="27"/>
  <c r="HH163" i="27"/>
  <c r="HG163" i="27"/>
  <c r="GB163" i="27"/>
  <c r="GA163" i="27"/>
  <c r="FE163" i="27"/>
  <c r="EU163" i="27"/>
  <c r="DY163" i="27"/>
  <c r="DO163" i="27"/>
  <c r="CS163" i="27"/>
  <c r="CI163" i="27"/>
  <c r="BM163" i="27"/>
  <c r="BC163" i="27"/>
  <c r="AG163" i="27"/>
  <c r="W163" i="27"/>
  <c r="RQ162" i="27"/>
  <c r="RO162" i="27"/>
  <c r="RK162" i="27"/>
  <c r="RJ162" i="27"/>
  <c r="RE162" i="27"/>
  <c r="RA162" i="27"/>
  <c r="QY162" i="27"/>
  <c r="QP162" i="27"/>
  <c r="QO162" i="27"/>
  <c r="QK162" i="27"/>
  <c r="QI162" i="27"/>
  <c r="QE162" i="27"/>
  <c r="QE194" i="27" s="1"/>
  <c r="QD162" i="27"/>
  <c r="PY162" i="27"/>
  <c r="PU162" i="27"/>
  <c r="PS162" i="27"/>
  <c r="PJ162" i="27"/>
  <c r="PI162" i="27"/>
  <c r="PE162" i="27"/>
  <c r="PC162" i="27"/>
  <c r="OY162" i="27"/>
  <c r="OX162" i="27"/>
  <c r="OS162" i="27"/>
  <c r="OO162" i="27"/>
  <c r="OM162" i="27"/>
  <c r="OD162" i="27"/>
  <c r="OC162" i="27"/>
  <c r="NY162" i="27"/>
  <c r="NW162" i="27"/>
  <c r="NS162" i="27"/>
  <c r="NR162" i="27"/>
  <c r="NM162" i="27"/>
  <c r="NI162" i="27"/>
  <c r="NG162" i="27"/>
  <c r="MX162" i="27"/>
  <c r="MW162" i="27"/>
  <c r="MS162" i="27"/>
  <c r="MQ162" i="27"/>
  <c r="MM162" i="27"/>
  <c r="ML162" i="27"/>
  <c r="MG162" i="27"/>
  <c r="MC162" i="27"/>
  <c r="MA162" i="27"/>
  <c r="LR162" i="27"/>
  <c r="LQ162" i="27"/>
  <c r="LM162" i="27"/>
  <c r="LK162" i="27"/>
  <c r="LG162" i="27"/>
  <c r="LF162" i="27"/>
  <c r="LA162" i="27"/>
  <c r="KW162" i="27"/>
  <c r="KU162" i="27"/>
  <c r="KL162" i="27"/>
  <c r="KK162" i="27"/>
  <c r="KG162" i="27"/>
  <c r="KE162" i="27"/>
  <c r="KA162" i="27"/>
  <c r="JZ162" i="27"/>
  <c r="JZ194" i="27" s="1"/>
  <c r="JU162" i="27"/>
  <c r="JQ162" i="27"/>
  <c r="JO162" i="27"/>
  <c r="JF162" i="27"/>
  <c r="JE162" i="27"/>
  <c r="JA162" i="27"/>
  <c r="IY162" i="27"/>
  <c r="IU162" i="27"/>
  <c r="IT162" i="27"/>
  <c r="IO162" i="27"/>
  <c r="IK162" i="27"/>
  <c r="II162" i="27"/>
  <c r="II194" i="27" s="1"/>
  <c r="HZ162" i="27"/>
  <c r="HY162" i="27"/>
  <c r="HU162" i="27"/>
  <c r="HS162" i="27"/>
  <c r="HO162" i="27"/>
  <c r="HN162" i="27"/>
  <c r="HI162" i="27"/>
  <c r="HE162" i="27"/>
  <c r="HC162" i="27"/>
  <c r="GT162" i="27"/>
  <c r="GT194" i="27" s="1"/>
  <c r="GS162" i="27"/>
  <c r="GO162" i="27"/>
  <c r="GM162" i="27"/>
  <c r="GI162" i="27"/>
  <c r="GH162" i="27"/>
  <c r="GC162" i="27"/>
  <c r="FY162" i="27"/>
  <c r="FW162" i="27"/>
  <c r="FN162" i="27"/>
  <c r="FM162" i="27"/>
  <c r="FI162" i="27"/>
  <c r="FG162" i="27"/>
  <c r="FC162" i="27"/>
  <c r="FB162" i="27"/>
  <c r="EW162" i="27"/>
  <c r="ES162" i="27"/>
  <c r="EQ162" i="27"/>
  <c r="EH162" i="27"/>
  <c r="EG162" i="27"/>
  <c r="EC162" i="27"/>
  <c r="EA162" i="27"/>
  <c r="DW162" i="27"/>
  <c r="DV162" i="27"/>
  <c r="DQ162" i="27"/>
  <c r="DM162" i="27"/>
  <c r="DK162" i="27"/>
  <c r="DB162" i="27"/>
  <c r="DA162" i="27"/>
  <c r="CW162" i="27"/>
  <c r="CU162" i="27"/>
  <c r="CQ162" i="27"/>
  <c r="CP162" i="27"/>
  <c r="CK162" i="27"/>
  <c r="CG162" i="27"/>
  <c r="CE162" i="27"/>
  <c r="BV162" i="27"/>
  <c r="BU162" i="27"/>
  <c r="BQ162" i="27"/>
  <c r="BO162" i="27"/>
  <c r="BK162" i="27"/>
  <c r="BJ162" i="27"/>
  <c r="BE162" i="27"/>
  <c r="BA162" i="27"/>
  <c r="AY162" i="27"/>
  <c r="AP162" i="27"/>
  <c r="AO162" i="27"/>
  <c r="AK162" i="27"/>
  <c r="AI162" i="27"/>
  <c r="AE162" i="27"/>
  <c r="AD162" i="27"/>
  <c r="Y162" i="27"/>
  <c r="U162" i="27"/>
  <c r="RQ161" i="27"/>
  <c r="RH161" i="27"/>
  <c r="RG161" i="27"/>
  <c r="RC161" i="27"/>
  <c r="RA161" i="27"/>
  <c r="QW161" i="27"/>
  <c r="QV161" i="27"/>
  <c r="QQ161" i="27"/>
  <c r="QM161" i="27"/>
  <c r="QK161" i="27"/>
  <c r="QB161" i="27"/>
  <c r="QB163" i="27" s="1"/>
  <c r="QA161" i="27"/>
  <c r="PW161" i="27"/>
  <c r="PU161" i="27"/>
  <c r="PQ161" i="27"/>
  <c r="PP161" i="27"/>
  <c r="PK161" i="27"/>
  <c r="PG161" i="27"/>
  <c r="PG163" i="27" s="1"/>
  <c r="PE161" i="27"/>
  <c r="OV161" i="27"/>
  <c r="OU161" i="27"/>
  <c r="OU193" i="27" s="1"/>
  <c r="OQ161" i="27"/>
  <c r="OO161" i="27"/>
  <c r="OK161" i="27"/>
  <c r="OJ161" i="27"/>
  <c r="OE161" i="27"/>
  <c r="OA161" i="27"/>
  <c r="NY161" i="27"/>
  <c r="NP161" i="27"/>
  <c r="NP163" i="27" s="1"/>
  <c r="NO161" i="27"/>
  <c r="NK161" i="27"/>
  <c r="NI161" i="27"/>
  <c r="NE161" i="27"/>
  <c r="ND161" i="27"/>
  <c r="MY161" i="27"/>
  <c r="MU161" i="27"/>
  <c r="MU163" i="27" s="1"/>
  <c r="MS161" i="27"/>
  <c r="MJ161" i="27"/>
  <c r="MI161" i="27"/>
  <c r="MI193" i="27" s="1"/>
  <c r="ME161" i="27"/>
  <c r="MC161" i="27"/>
  <c r="LY161" i="27"/>
  <c r="LX161" i="27"/>
  <c r="LS161" i="27"/>
  <c r="LO161" i="27"/>
  <c r="LM161" i="27"/>
  <c r="LD161" i="27"/>
  <c r="LD163" i="27" s="1"/>
  <c r="LC161" i="27"/>
  <c r="KY161" i="27"/>
  <c r="KW161" i="27"/>
  <c r="KS161" i="27"/>
  <c r="KR161" i="27"/>
  <c r="KM161" i="27"/>
  <c r="KI161" i="27"/>
  <c r="KG161" i="27"/>
  <c r="JX161" i="27"/>
  <c r="JX163" i="27" s="1"/>
  <c r="JW161" i="27"/>
  <c r="JW193" i="27" s="1"/>
  <c r="JS161" i="27"/>
  <c r="JQ161" i="27"/>
  <c r="JM161" i="27"/>
  <c r="JL161" i="27"/>
  <c r="JG161" i="27"/>
  <c r="JC161" i="27"/>
  <c r="JC163" i="27" s="1"/>
  <c r="JA161" i="27"/>
  <c r="IR161" i="27"/>
  <c r="IQ161" i="27"/>
  <c r="IM161" i="27"/>
  <c r="IK161" i="27"/>
  <c r="IG161" i="27"/>
  <c r="IF161" i="27"/>
  <c r="IA161" i="27"/>
  <c r="HW161" i="27"/>
  <c r="HU161" i="27"/>
  <c r="HL161" i="27"/>
  <c r="HL163" i="27" s="1"/>
  <c r="HK161" i="27"/>
  <c r="HK193" i="27" s="1"/>
  <c r="HG161" i="27"/>
  <c r="HE161" i="27"/>
  <c r="HA161" i="27"/>
  <c r="GZ161" i="27"/>
  <c r="GU161" i="27"/>
  <c r="GQ161" i="27"/>
  <c r="GQ163" i="27" s="1"/>
  <c r="GO161" i="27"/>
  <c r="GF161" i="27"/>
  <c r="GE161" i="27"/>
  <c r="GA161" i="27"/>
  <c r="FY161" i="27"/>
  <c r="FU161" i="27"/>
  <c r="FT161" i="27"/>
  <c r="FM161" i="27"/>
  <c r="FL161" i="27"/>
  <c r="FE161" i="27"/>
  <c r="FD161" i="27"/>
  <c r="EW161" i="27"/>
  <c r="EV161" i="27"/>
  <c r="EO161" i="27"/>
  <c r="EN161" i="27"/>
  <c r="EG161" i="27"/>
  <c r="EF161" i="27"/>
  <c r="DY161" i="27"/>
  <c r="DX161" i="27"/>
  <c r="DX203" i="27" s="1"/>
  <c r="DQ161" i="27"/>
  <c r="DP161" i="27"/>
  <c r="DI161" i="27"/>
  <c r="DH161" i="27"/>
  <c r="DA161" i="27"/>
  <c r="CZ161" i="27"/>
  <c r="CS161" i="27"/>
  <c r="CR161" i="27"/>
  <c r="CK161" i="27"/>
  <c r="CJ161" i="27"/>
  <c r="CC161" i="27"/>
  <c r="CB161" i="27"/>
  <c r="BU161" i="27"/>
  <c r="BT161" i="27"/>
  <c r="BM161" i="27"/>
  <c r="BL161" i="27"/>
  <c r="BE161" i="27"/>
  <c r="BD161" i="27"/>
  <c r="AW161" i="27"/>
  <c r="AV161" i="27"/>
  <c r="AO161" i="27"/>
  <c r="AN161" i="27"/>
  <c r="AG161" i="27"/>
  <c r="AF161" i="27"/>
  <c r="Y161" i="27"/>
  <c r="X161" i="27"/>
  <c r="RQ160" i="27"/>
  <c r="RP160" i="27"/>
  <c r="RP162" i="27" s="1"/>
  <c r="RO160" i="27"/>
  <c r="RN160" i="27"/>
  <c r="RN162" i="27" s="1"/>
  <c r="RM160" i="27"/>
  <c r="RM162" i="27" s="1"/>
  <c r="RL160" i="27"/>
  <c r="RL162" i="27" s="1"/>
  <c r="RK160" i="27"/>
  <c r="RJ160" i="27"/>
  <c r="RI160" i="27"/>
  <c r="RI162" i="27" s="1"/>
  <c r="RH160" i="27"/>
  <c r="RH162" i="27" s="1"/>
  <c r="RG160" i="27"/>
  <c r="RG162" i="27" s="1"/>
  <c r="RF160" i="27"/>
  <c r="RF162" i="27" s="1"/>
  <c r="RE160" i="27"/>
  <c r="RD160" i="27"/>
  <c r="RD162" i="27" s="1"/>
  <c r="RC160" i="27"/>
  <c r="RC162" i="27" s="1"/>
  <c r="RB160" i="27"/>
  <c r="RB162" i="27" s="1"/>
  <c r="RA160" i="27"/>
  <c r="QZ160" i="27"/>
  <c r="QZ162" i="27" s="1"/>
  <c r="QY160" i="27"/>
  <c r="QX160" i="27"/>
  <c r="QX162" i="27" s="1"/>
  <c r="QW160" i="27"/>
  <c r="QW162" i="27" s="1"/>
  <c r="QV160" i="27"/>
  <c r="QV162" i="27" s="1"/>
  <c r="QU160" i="27"/>
  <c r="QU162" i="27" s="1"/>
  <c r="QT160" i="27"/>
  <c r="QT162" i="27" s="1"/>
  <c r="QS160" i="27"/>
  <c r="QS162" i="27" s="1"/>
  <c r="QS174" i="27" s="1"/>
  <c r="QR160" i="27"/>
  <c r="QR162" i="27" s="1"/>
  <c r="QQ160" i="27"/>
  <c r="QQ162" i="27" s="1"/>
  <c r="QP160" i="27"/>
  <c r="QO160" i="27"/>
  <c r="QN160" i="27"/>
  <c r="QN162" i="27" s="1"/>
  <c r="QM160" i="27"/>
  <c r="QM162" i="27" s="1"/>
  <c r="QL160" i="27"/>
  <c r="QL162" i="27" s="1"/>
  <c r="QK160" i="27"/>
  <c r="QJ160" i="27"/>
  <c r="QJ162" i="27" s="1"/>
  <c r="QI160" i="27"/>
  <c r="QH160" i="27"/>
  <c r="QH162" i="27" s="1"/>
  <c r="QG160" i="27"/>
  <c r="QG162" i="27" s="1"/>
  <c r="QF160" i="27"/>
  <c r="QF162" i="27" s="1"/>
  <c r="QE160" i="27"/>
  <c r="QD160" i="27"/>
  <c r="QC160" i="27"/>
  <c r="QC162" i="27" s="1"/>
  <c r="QC174" i="27" s="1"/>
  <c r="QB160" i="27"/>
  <c r="QB162" i="27" s="1"/>
  <c r="QA160" i="27"/>
  <c r="QA162" i="27" s="1"/>
  <c r="PZ160" i="27"/>
  <c r="PZ162" i="27" s="1"/>
  <c r="PY160" i="27"/>
  <c r="PX160" i="27"/>
  <c r="PX162" i="27" s="1"/>
  <c r="PW160" i="27"/>
  <c r="PW162" i="27" s="1"/>
  <c r="PV160" i="27"/>
  <c r="PV162" i="27" s="1"/>
  <c r="PU160" i="27"/>
  <c r="PT160" i="27"/>
  <c r="PT162" i="27" s="1"/>
  <c r="PS160" i="27"/>
  <c r="PR160" i="27"/>
  <c r="PR162" i="27" s="1"/>
  <c r="PQ160" i="27"/>
  <c r="PQ162" i="27" s="1"/>
  <c r="PP160" i="27"/>
  <c r="PP162" i="27" s="1"/>
  <c r="PO160" i="27"/>
  <c r="PO162" i="27" s="1"/>
  <c r="PN160" i="27"/>
  <c r="PN162" i="27" s="1"/>
  <c r="PM160" i="27"/>
  <c r="PM162" i="27" s="1"/>
  <c r="PM174" i="27" s="1"/>
  <c r="PL160" i="27"/>
  <c r="PL162" i="27" s="1"/>
  <c r="PK160" i="27"/>
  <c r="PK162" i="27" s="1"/>
  <c r="PJ160" i="27"/>
  <c r="PI160" i="27"/>
  <c r="PH160" i="27"/>
  <c r="PH162" i="27" s="1"/>
  <c r="PG160" i="27"/>
  <c r="PG162" i="27" s="1"/>
  <c r="PF160" i="27"/>
  <c r="PF162" i="27" s="1"/>
  <c r="PE160" i="27"/>
  <c r="PD160" i="27"/>
  <c r="PD162" i="27" s="1"/>
  <c r="PC160" i="27"/>
  <c r="PB160" i="27"/>
  <c r="PB162" i="27" s="1"/>
  <c r="PA160" i="27"/>
  <c r="PA162" i="27" s="1"/>
  <c r="OZ160" i="27"/>
  <c r="OZ162" i="27" s="1"/>
  <c r="OY160" i="27"/>
  <c r="OX160" i="27"/>
  <c r="OW160" i="27"/>
  <c r="OW162" i="27" s="1"/>
  <c r="OW174" i="27" s="1"/>
  <c r="OV160" i="27"/>
  <c r="OV162" i="27" s="1"/>
  <c r="OU160" i="27"/>
  <c r="OU162" i="27" s="1"/>
  <c r="OT160" i="27"/>
  <c r="OT162" i="27" s="1"/>
  <c r="OS160" i="27"/>
  <c r="OR160" i="27"/>
  <c r="OR162" i="27" s="1"/>
  <c r="OQ160" i="27"/>
  <c r="OQ162" i="27" s="1"/>
  <c r="OP160" i="27"/>
  <c r="OP162" i="27" s="1"/>
  <c r="OO160" i="27"/>
  <c r="ON160" i="27"/>
  <c r="ON162" i="27" s="1"/>
  <c r="OM160" i="27"/>
  <c r="OL160" i="27"/>
  <c r="OL162" i="27" s="1"/>
  <c r="OK160" i="27"/>
  <c r="OK162" i="27" s="1"/>
  <c r="OJ160" i="27"/>
  <c r="OJ162" i="27" s="1"/>
  <c r="OI160" i="27"/>
  <c r="OI162" i="27" s="1"/>
  <c r="OH160" i="27"/>
  <c r="OH162" i="27" s="1"/>
  <c r="OG160" i="27"/>
  <c r="OG162" i="27" s="1"/>
  <c r="OF160" i="27"/>
  <c r="OF162" i="27" s="1"/>
  <c r="OE160" i="27"/>
  <c r="OE162" i="27" s="1"/>
  <c r="OD160" i="27"/>
  <c r="OC160" i="27"/>
  <c r="OB160" i="27"/>
  <c r="OB162" i="27" s="1"/>
  <c r="OA160" i="27"/>
  <c r="OA162" i="27" s="1"/>
  <c r="NZ160" i="27"/>
  <c r="NZ162" i="27" s="1"/>
  <c r="NY160" i="27"/>
  <c r="NX160" i="27"/>
  <c r="NX162" i="27" s="1"/>
  <c r="NW160" i="27"/>
  <c r="NV160" i="27"/>
  <c r="NV162" i="27" s="1"/>
  <c r="NU160" i="27"/>
  <c r="NU162" i="27" s="1"/>
  <c r="NT160" i="27"/>
  <c r="NT162" i="27" s="1"/>
  <c r="NS160" i="27"/>
  <c r="NR160" i="27"/>
  <c r="NQ160" i="27"/>
  <c r="NQ162" i="27" s="1"/>
  <c r="NP160" i="27"/>
  <c r="NP162" i="27" s="1"/>
  <c r="NO160" i="27"/>
  <c r="NO162" i="27" s="1"/>
  <c r="NN160" i="27"/>
  <c r="NN162" i="27" s="1"/>
  <c r="NM160" i="27"/>
  <c r="NL160" i="27"/>
  <c r="NL162" i="27" s="1"/>
  <c r="NK160" i="27"/>
  <c r="NK162" i="27" s="1"/>
  <c r="NJ160" i="27"/>
  <c r="NJ162" i="27" s="1"/>
  <c r="NI160" i="27"/>
  <c r="NH160" i="27"/>
  <c r="NH162" i="27" s="1"/>
  <c r="NG160" i="27"/>
  <c r="NF160" i="27"/>
  <c r="NF162" i="27" s="1"/>
  <c r="NE160" i="27"/>
  <c r="NE162" i="27" s="1"/>
  <c r="ND160" i="27"/>
  <c r="ND162" i="27" s="1"/>
  <c r="NC160" i="27"/>
  <c r="NC162" i="27" s="1"/>
  <c r="NB160" i="27"/>
  <c r="NB162" i="27" s="1"/>
  <c r="NA160" i="27"/>
  <c r="NA162" i="27" s="1"/>
  <c r="MZ160" i="27"/>
  <c r="MZ162" i="27" s="1"/>
  <c r="MY160" i="27"/>
  <c r="MY162" i="27" s="1"/>
  <c r="MX160" i="27"/>
  <c r="MW160" i="27"/>
  <c r="MV160" i="27"/>
  <c r="MV162" i="27" s="1"/>
  <c r="MU160" i="27"/>
  <c r="MU162" i="27" s="1"/>
  <c r="MT160" i="27"/>
  <c r="MT162" i="27" s="1"/>
  <c r="MS160" i="27"/>
  <c r="MR160" i="27"/>
  <c r="MR162" i="27" s="1"/>
  <c r="MQ160" i="27"/>
  <c r="MP160" i="27"/>
  <c r="MP162" i="27" s="1"/>
  <c r="MO160" i="27"/>
  <c r="MO162" i="27" s="1"/>
  <c r="MN160" i="27"/>
  <c r="MN162" i="27" s="1"/>
  <c r="MM160" i="27"/>
  <c r="ML160" i="27"/>
  <c r="MK160" i="27"/>
  <c r="MK162" i="27" s="1"/>
  <c r="MJ160" i="27"/>
  <c r="MJ162" i="27" s="1"/>
  <c r="MI160" i="27"/>
  <c r="MI162" i="27" s="1"/>
  <c r="MH160" i="27"/>
  <c r="MH162" i="27" s="1"/>
  <c r="MG160" i="27"/>
  <c r="MF160" i="27"/>
  <c r="MF162" i="27" s="1"/>
  <c r="ME160" i="27"/>
  <c r="ME162" i="27" s="1"/>
  <c r="MD160" i="27"/>
  <c r="MD162" i="27" s="1"/>
  <c r="MC160" i="27"/>
  <c r="MB160" i="27"/>
  <c r="MB162" i="27" s="1"/>
  <c r="MA160" i="27"/>
  <c r="LZ160" i="27"/>
  <c r="LZ162" i="27" s="1"/>
  <c r="LY160" i="27"/>
  <c r="LY162" i="27" s="1"/>
  <c r="LX160" i="27"/>
  <c r="LX162" i="27" s="1"/>
  <c r="LW160" i="27"/>
  <c r="LW162" i="27" s="1"/>
  <c r="LV160" i="27"/>
  <c r="LV162" i="27" s="1"/>
  <c r="LU160" i="27"/>
  <c r="LU162" i="27" s="1"/>
  <c r="LT160" i="27"/>
  <c r="LT162" i="27" s="1"/>
  <c r="LS160" i="27"/>
  <c r="LS162" i="27" s="1"/>
  <c r="LR160" i="27"/>
  <c r="LQ160" i="27"/>
  <c r="LP160" i="27"/>
  <c r="LP162" i="27" s="1"/>
  <c r="LO160" i="27"/>
  <c r="LO162" i="27" s="1"/>
  <c r="LN160" i="27"/>
  <c r="LN162" i="27" s="1"/>
  <c r="LM160" i="27"/>
  <c r="LL160" i="27"/>
  <c r="LL162" i="27" s="1"/>
  <c r="LK160" i="27"/>
  <c r="LJ160" i="27"/>
  <c r="LJ162" i="27" s="1"/>
  <c r="LI160" i="27"/>
  <c r="LI162" i="27" s="1"/>
  <c r="LH160" i="27"/>
  <c r="LH162" i="27" s="1"/>
  <c r="LG160" i="27"/>
  <c r="LF160" i="27"/>
  <c r="LE160" i="27"/>
  <c r="LE162" i="27" s="1"/>
  <c r="LD160" i="27"/>
  <c r="LD162" i="27" s="1"/>
  <c r="LC160" i="27"/>
  <c r="LC162" i="27" s="1"/>
  <c r="LB160" i="27"/>
  <c r="LB162" i="27" s="1"/>
  <c r="LA160" i="27"/>
  <c r="KZ160" i="27"/>
  <c r="KZ162" i="27" s="1"/>
  <c r="KY160" i="27"/>
  <c r="KY162" i="27" s="1"/>
  <c r="KX160" i="27"/>
  <c r="KX162" i="27" s="1"/>
  <c r="KW160" i="27"/>
  <c r="KV160" i="27"/>
  <c r="KV162" i="27" s="1"/>
  <c r="KU160" i="27"/>
  <c r="KT160" i="27"/>
  <c r="KT162" i="27" s="1"/>
  <c r="KS160" i="27"/>
  <c r="KS162" i="27" s="1"/>
  <c r="KR160" i="27"/>
  <c r="KR162" i="27" s="1"/>
  <c r="KQ160" i="27"/>
  <c r="KQ162" i="27" s="1"/>
  <c r="KP160" i="27"/>
  <c r="KP162" i="27" s="1"/>
  <c r="KO160" i="27"/>
  <c r="KO162" i="27" s="1"/>
  <c r="KN160" i="27"/>
  <c r="KN162" i="27" s="1"/>
  <c r="KM160" i="27"/>
  <c r="KM162" i="27" s="1"/>
  <c r="KL160" i="27"/>
  <c r="KK160" i="27"/>
  <c r="KJ160" i="27"/>
  <c r="KJ162" i="27" s="1"/>
  <c r="KI160" i="27"/>
  <c r="KI162" i="27" s="1"/>
  <c r="KH160" i="27"/>
  <c r="KH162" i="27" s="1"/>
  <c r="KG160" i="27"/>
  <c r="KF160" i="27"/>
  <c r="KF162" i="27" s="1"/>
  <c r="KE160" i="27"/>
  <c r="KD160" i="27"/>
  <c r="KD162" i="27" s="1"/>
  <c r="KC160" i="27"/>
  <c r="KC162" i="27" s="1"/>
  <c r="KB160" i="27"/>
  <c r="KB162" i="27" s="1"/>
  <c r="KA160" i="27"/>
  <c r="JZ160" i="27"/>
  <c r="JY160" i="27"/>
  <c r="JY162" i="27" s="1"/>
  <c r="JX160" i="27"/>
  <c r="JX162" i="27" s="1"/>
  <c r="JW160" i="27"/>
  <c r="JW162" i="27" s="1"/>
  <c r="JV160" i="27"/>
  <c r="JV162" i="27" s="1"/>
  <c r="JU160" i="27"/>
  <c r="JT160" i="27"/>
  <c r="JT162" i="27" s="1"/>
  <c r="JS160" i="27"/>
  <c r="JS162" i="27" s="1"/>
  <c r="JS204" i="27" s="1"/>
  <c r="JR160" i="27"/>
  <c r="JR162" i="27" s="1"/>
  <c r="JQ160" i="27"/>
  <c r="JP160" i="27"/>
  <c r="JP162" i="27" s="1"/>
  <c r="JO160" i="27"/>
  <c r="JN160" i="27"/>
  <c r="JN162" i="27" s="1"/>
  <c r="JM160" i="27"/>
  <c r="JM162" i="27" s="1"/>
  <c r="JL160" i="27"/>
  <c r="JL162" i="27" s="1"/>
  <c r="JK160" i="27"/>
  <c r="JK162" i="27" s="1"/>
  <c r="JJ160" i="27"/>
  <c r="JJ162" i="27" s="1"/>
  <c r="JI160" i="27"/>
  <c r="JI162" i="27" s="1"/>
  <c r="JH160" i="27"/>
  <c r="JH162" i="27" s="1"/>
  <c r="JG160" i="27"/>
  <c r="JG162" i="27" s="1"/>
  <c r="JF160" i="27"/>
  <c r="JE160" i="27"/>
  <c r="JD160" i="27"/>
  <c r="JD162" i="27" s="1"/>
  <c r="JC160" i="27"/>
  <c r="JC162" i="27" s="1"/>
  <c r="JB160" i="27"/>
  <c r="JB162" i="27" s="1"/>
  <c r="JA160" i="27"/>
  <c r="IZ160" i="27"/>
  <c r="IZ162" i="27" s="1"/>
  <c r="IY160" i="27"/>
  <c r="IX160" i="27"/>
  <c r="IX162" i="27" s="1"/>
  <c r="IW160" i="27"/>
  <c r="IW162" i="27" s="1"/>
  <c r="IV160" i="27"/>
  <c r="IV162" i="27" s="1"/>
  <c r="IU160" i="27"/>
  <c r="IT160" i="27"/>
  <c r="IS160" i="27"/>
  <c r="IS162" i="27" s="1"/>
  <c r="IR160" i="27"/>
  <c r="IR162" i="27" s="1"/>
  <c r="IQ160" i="27"/>
  <c r="IQ162" i="27" s="1"/>
  <c r="IP160" i="27"/>
  <c r="IP162" i="27" s="1"/>
  <c r="IO160" i="27"/>
  <c r="IN160" i="27"/>
  <c r="IN162" i="27" s="1"/>
  <c r="IM160" i="27"/>
  <c r="IM162" i="27" s="1"/>
  <c r="IL160" i="27"/>
  <c r="IL162" i="27" s="1"/>
  <c r="IK160" i="27"/>
  <c r="IJ160" i="27"/>
  <c r="IJ162" i="27" s="1"/>
  <c r="II160" i="27"/>
  <c r="IH160" i="27"/>
  <c r="IH162" i="27" s="1"/>
  <c r="IG160" i="27"/>
  <c r="IG162" i="27" s="1"/>
  <c r="IF160" i="27"/>
  <c r="IF162" i="27" s="1"/>
  <c r="IE160" i="27"/>
  <c r="IE162" i="27" s="1"/>
  <c r="ID160" i="27"/>
  <c r="ID162" i="27" s="1"/>
  <c r="IC160" i="27"/>
  <c r="IC162" i="27" s="1"/>
  <c r="IB160" i="27"/>
  <c r="IB162" i="27" s="1"/>
  <c r="IA160" i="27"/>
  <c r="IA162" i="27" s="1"/>
  <c r="HZ160" i="27"/>
  <c r="HY160" i="27"/>
  <c r="HX160" i="27"/>
  <c r="HX162" i="27" s="1"/>
  <c r="HW160" i="27"/>
  <c r="HW162" i="27" s="1"/>
  <c r="HV160" i="27"/>
  <c r="HV162" i="27" s="1"/>
  <c r="HU160" i="27"/>
  <c r="HT160" i="27"/>
  <c r="HT162" i="27" s="1"/>
  <c r="HS160" i="27"/>
  <c r="HR160" i="27"/>
  <c r="HR162" i="27" s="1"/>
  <c r="HQ160" i="27"/>
  <c r="HQ162" i="27" s="1"/>
  <c r="HP160" i="27"/>
  <c r="HP162" i="27" s="1"/>
  <c r="HO160" i="27"/>
  <c r="HN160" i="27"/>
  <c r="HM160" i="27"/>
  <c r="HM162" i="27" s="1"/>
  <c r="HM174" i="27" s="1"/>
  <c r="HL160" i="27"/>
  <c r="HL162" i="27" s="1"/>
  <c r="HK160" i="27"/>
  <c r="HK162" i="27" s="1"/>
  <c r="HJ160" i="27"/>
  <c r="HJ162" i="27" s="1"/>
  <c r="HI160" i="27"/>
  <c r="HH160" i="27"/>
  <c r="HH162" i="27" s="1"/>
  <c r="HG160" i="27"/>
  <c r="HG162" i="27" s="1"/>
  <c r="HF160" i="27"/>
  <c r="HF162" i="27" s="1"/>
  <c r="HE160" i="27"/>
  <c r="HD160" i="27"/>
  <c r="HD162" i="27" s="1"/>
  <c r="HC160" i="27"/>
  <c r="HB160" i="27"/>
  <c r="HB162" i="27" s="1"/>
  <c r="HA160" i="27"/>
  <c r="HA162" i="27" s="1"/>
  <c r="GZ160" i="27"/>
  <c r="GZ162" i="27" s="1"/>
  <c r="GY160" i="27"/>
  <c r="GY162" i="27" s="1"/>
  <c r="GX160" i="27"/>
  <c r="GX162" i="27" s="1"/>
  <c r="GW160" i="27"/>
  <c r="GW162" i="27" s="1"/>
  <c r="GW174" i="27" s="1"/>
  <c r="GV160" i="27"/>
  <c r="GV162" i="27" s="1"/>
  <c r="GU160" i="27"/>
  <c r="GU162" i="27" s="1"/>
  <c r="GT160" i="27"/>
  <c r="GS160" i="27"/>
  <c r="GR160" i="27"/>
  <c r="GR162" i="27" s="1"/>
  <c r="GQ160" i="27"/>
  <c r="GQ162" i="27" s="1"/>
  <c r="GP160" i="27"/>
  <c r="GP162" i="27" s="1"/>
  <c r="GO160" i="27"/>
  <c r="GN160" i="27"/>
  <c r="GN162" i="27" s="1"/>
  <c r="GM160" i="27"/>
  <c r="GL160" i="27"/>
  <c r="GL162" i="27" s="1"/>
  <c r="GK160" i="27"/>
  <c r="GK162" i="27" s="1"/>
  <c r="GJ160" i="27"/>
  <c r="GJ162" i="27" s="1"/>
  <c r="GI160" i="27"/>
  <c r="GH160" i="27"/>
  <c r="GG160" i="27"/>
  <c r="GG162" i="27" s="1"/>
  <c r="GG174" i="27" s="1"/>
  <c r="GF160" i="27"/>
  <c r="GF162" i="27" s="1"/>
  <c r="GE160" i="27"/>
  <c r="GE162" i="27" s="1"/>
  <c r="GD160" i="27"/>
  <c r="GD162" i="27" s="1"/>
  <c r="GC160" i="27"/>
  <c r="GB160" i="27"/>
  <c r="GB162" i="27" s="1"/>
  <c r="GA160" i="27"/>
  <c r="GA162" i="27" s="1"/>
  <c r="FZ160" i="27"/>
  <c r="FZ162" i="27" s="1"/>
  <c r="FY160" i="27"/>
  <c r="FX160" i="27"/>
  <c r="FX162" i="27" s="1"/>
  <c r="FW160" i="27"/>
  <c r="FV160" i="27"/>
  <c r="FV162" i="27" s="1"/>
  <c r="FU160" i="27"/>
  <c r="FU162" i="27" s="1"/>
  <c r="FT160" i="27"/>
  <c r="FT162" i="27" s="1"/>
  <c r="FS160" i="27"/>
  <c r="FS162" i="27" s="1"/>
  <c r="FR160" i="27"/>
  <c r="FR162" i="27" s="1"/>
  <c r="FQ160" i="27"/>
  <c r="FQ162" i="27" s="1"/>
  <c r="FQ174" i="27" s="1"/>
  <c r="FP160" i="27"/>
  <c r="FP162" i="27" s="1"/>
  <c r="FO160" i="27"/>
  <c r="FO162" i="27" s="1"/>
  <c r="FN160" i="27"/>
  <c r="FM160" i="27"/>
  <c r="FL160" i="27"/>
  <c r="FL162" i="27" s="1"/>
  <c r="FK160" i="27"/>
  <c r="FK162" i="27" s="1"/>
  <c r="FJ160" i="27"/>
  <c r="FJ162" i="27" s="1"/>
  <c r="FI160" i="27"/>
  <c r="FH160" i="27"/>
  <c r="FH162" i="27" s="1"/>
  <c r="FG160" i="27"/>
  <c r="FF160" i="27"/>
  <c r="FF162" i="27" s="1"/>
  <c r="FE160" i="27"/>
  <c r="FE162" i="27" s="1"/>
  <c r="FD160" i="27"/>
  <c r="FD162" i="27" s="1"/>
  <c r="FC160" i="27"/>
  <c r="FB160" i="27"/>
  <c r="FA160" i="27"/>
  <c r="FA162" i="27" s="1"/>
  <c r="FA174" i="27" s="1"/>
  <c r="EZ160" i="27"/>
  <c r="EZ162" i="27" s="1"/>
  <c r="EY160" i="27"/>
  <c r="EY162" i="27" s="1"/>
  <c r="EX160" i="27"/>
  <c r="EX162" i="27" s="1"/>
  <c r="EW160" i="27"/>
  <c r="EV160" i="27"/>
  <c r="EV162" i="27" s="1"/>
  <c r="EU160" i="27"/>
  <c r="EU162" i="27" s="1"/>
  <c r="ET160" i="27"/>
  <c r="ET162" i="27" s="1"/>
  <c r="ES160" i="27"/>
  <c r="ER160" i="27"/>
  <c r="ER162" i="27" s="1"/>
  <c r="EQ160" i="27"/>
  <c r="EP160" i="27"/>
  <c r="EP162" i="27" s="1"/>
  <c r="EO160" i="27"/>
  <c r="EO162" i="27" s="1"/>
  <c r="EN160" i="27"/>
  <c r="EN162" i="27" s="1"/>
  <c r="EM160" i="27"/>
  <c r="EM162" i="27" s="1"/>
  <c r="EL160" i="27"/>
  <c r="EL162" i="27" s="1"/>
  <c r="EK160" i="27"/>
  <c r="EK162" i="27" s="1"/>
  <c r="EK174" i="27" s="1"/>
  <c r="EJ160" i="27"/>
  <c r="EJ162" i="27" s="1"/>
  <c r="EI160" i="27"/>
  <c r="EI162" i="27" s="1"/>
  <c r="EH160" i="27"/>
  <c r="EG160" i="27"/>
  <c r="EF160" i="27"/>
  <c r="EF162" i="27" s="1"/>
  <c r="EE160" i="27"/>
  <c r="EE162" i="27" s="1"/>
  <c r="ED160" i="27"/>
  <c r="ED162" i="27" s="1"/>
  <c r="EC160" i="27"/>
  <c r="EB160" i="27"/>
  <c r="EB162" i="27" s="1"/>
  <c r="EA160" i="27"/>
  <c r="DZ160" i="27"/>
  <c r="DZ162" i="27" s="1"/>
  <c r="DY160" i="27"/>
  <c r="DY162" i="27" s="1"/>
  <c r="DX160" i="27"/>
  <c r="DX162" i="27" s="1"/>
  <c r="DW160" i="27"/>
  <c r="DV160" i="27"/>
  <c r="DU160" i="27"/>
  <c r="DU162" i="27" s="1"/>
  <c r="DU174" i="27" s="1"/>
  <c r="DT160" i="27"/>
  <c r="DT162" i="27" s="1"/>
  <c r="DS160" i="27"/>
  <c r="DS162" i="27" s="1"/>
  <c r="DR160" i="27"/>
  <c r="DR162" i="27" s="1"/>
  <c r="DQ160" i="27"/>
  <c r="DP160" i="27"/>
  <c r="DP162" i="27" s="1"/>
  <c r="DO160" i="27"/>
  <c r="DO162" i="27" s="1"/>
  <c r="DN160" i="27"/>
  <c r="DN162" i="27" s="1"/>
  <c r="DM160" i="27"/>
  <c r="DL160" i="27"/>
  <c r="DL162" i="27" s="1"/>
  <c r="DK160" i="27"/>
  <c r="DJ160" i="27"/>
  <c r="DJ162" i="27" s="1"/>
  <c r="DI160" i="27"/>
  <c r="DI162" i="27" s="1"/>
  <c r="DH160" i="27"/>
  <c r="DH162" i="27" s="1"/>
  <c r="DG160" i="27"/>
  <c r="DG162" i="27" s="1"/>
  <c r="DF160" i="27"/>
  <c r="DF162" i="27" s="1"/>
  <c r="DE160" i="27"/>
  <c r="DE162" i="27" s="1"/>
  <c r="DE174" i="27" s="1"/>
  <c r="DD160" i="27"/>
  <c r="DD162" i="27" s="1"/>
  <c r="DC160" i="27"/>
  <c r="DC162" i="27" s="1"/>
  <c r="DB160" i="27"/>
  <c r="DA160" i="27"/>
  <c r="CZ160" i="27"/>
  <c r="CZ162" i="27" s="1"/>
  <c r="CY160" i="27"/>
  <c r="CY162" i="27" s="1"/>
  <c r="CX160" i="27"/>
  <c r="CX162" i="27" s="1"/>
  <c r="CW160" i="27"/>
  <c r="CV160" i="27"/>
  <c r="CV162" i="27" s="1"/>
  <c r="CU160" i="27"/>
  <c r="CT160" i="27"/>
  <c r="CT162" i="27" s="1"/>
  <c r="CS160" i="27"/>
  <c r="CS162" i="27" s="1"/>
  <c r="CR160" i="27"/>
  <c r="CR162" i="27" s="1"/>
  <c r="CQ160" i="27"/>
  <c r="CP160" i="27"/>
  <c r="CO160" i="27"/>
  <c r="CO162" i="27" s="1"/>
  <c r="CO174" i="27" s="1"/>
  <c r="CN160" i="27"/>
  <c r="CN162" i="27" s="1"/>
  <c r="CM160" i="27"/>
  <c r="CM162" i="27" s="1"/>
  <c r="CL160" i="27"/>
  <c r="CL162" i="27" s="1"/>
  <c r="CK160" i="27"/>
  <c r="CJ160" i="27"/>
  <c r="CJ162" i="27" s="1"/>
  <c r="CI160" i="27"/>
  <c r="CI162" i="27" s="1"/>
  <c r="CH160" i="27"/>
  <c r="CH162" i="27" s="1"/>
  <c r="CG160" i="27"/>
  <c r="CF160" i="27"/>
  <c r="CF162" i="27" s="1"/>
  <c r="CE160" i="27"/>
  <c r="CD160" i="27"/>
  <c r="CD162" i="27" s="1"/>
  <c r="CC160" i="27"/>
  <c r="CC162" i="27" s="1"/>
  <c r="CB160" i="27"/>
  <c r="CB162" i="27" s="1"/>
  <c r="CA160" i="27"/>
  <c r="CA162" i="27" s="1"/>
  <c r="BZ160" i="27"/>
  <c r="BZ162" i="27" s="1"/>
  <c r="BY160" i="27"/>
  <c r="BY162" i="27" s="1"/>
  <c r="BY174" i="27" s="1"/>
  <c r="BX160" i="27"/>
  <c r="BX162" i="27" s="1"/>
  <c r="BW160" i="27"/>
  <c r="BW162" i="27" s="1"/>
  <c r="BV160" i="27"/>
  <c r="BU160" i="27"/>
  <c r="BT160" i="27"/>
  <c r="BT162" i="27" s="1"/>
  <c r="BS160" i="27"/>
  <c r="BS162" i="27" s="1"/>
  <c r="BR160" i="27"/>
  <c r="BR162" i="27" s="1"/>
  <c r="BQ160" i="27"/>
  <c r="BP160" i="27"/>
  <c r="BP162" i="27" s="1"/>
  <c r="BO160" i="27"/>
  <c r="BN160" i="27"/>
  <c r="BN162" i="27" s="1"/>
  <c r="BM160" i="27"/>
  <c r="BM162" i="27" s="1"/>
  <c r="BL160" i="27"/>
  <c r="BL162" i="27" s="1"/>
  <c r="BK160" i="27"/>
  <c r="BJ160" i="27"/>
  <c r="BI160" i="27"/>
  <c r="BI162" i="27" s="1"/>
  <c r="BI174" i="27" s="1"/>
  <c r="BH160" i="27"/>
  <c r="BH162" i="27" s="1"/>
  <c r="BG160" i="27"/>
  <c r="BG162" i="27" s="1"/>
  <c r="BF160" i="27"/>
  <c r="BF162" i="27" s="1"/>
  <c r="BE160" i="27"/>
  <c r="BD160" i="27"/>
  <c r="BD162" i="27" s="1"/>
  <c r="BC160" i="27"/>
  <c r="BC162" i="27" s="1"/>
  <c r="BB160" i="27"/>
  <c r="BB162" i="27" s="1"/>
  <c r="BA160" i="27"/>
  <c r="AZ160" i="27"/>
  <c r="AZ162" i="27" s="1"/>
  <c r="AY160" i="27"/>
  <c r="AX160" i="27"/>
  <c r="AX162" i="27" s="1"/>
  <c r="AW160" i="27"/>
  <c r="AW162" i="27" s="1"/>
  <c r="AV160" i="27"/>
  <c r="AV162" i="27" s="1"/>
  <c r="AU160" i="27"/>
  <c r="AU162" i="27" s="1"/>
  <c r="AT160" i="27"/>
  <c r="AT162" i="27" s="1"/>
  <c r="AS160" i="27"/>
  <c r="AS162" i="27" s="1"/>
  <c r="AS174" i="27" s="1"/>
  <c r="AR160" i="27"/>
  <c r="AR162" i="27" s="1"/>
  <c r="AQ160" i="27"/>
  <c r="AQ162" i="27" s="1"/>
  <c r="AP160" i="27"/>
  <c r="AO160" i="27"/>
  <c r="AN160" i="27"/>
  <c r="AN162" i="27" s="1"/>
  <c r="AM160" i="27"/>
  <c r="AM162" i="27" s="1"/>
  <c r="AL160" i="27"/>
  <c r="AL162" i="27" s="1"/>
  <c r="AK160" i="27"/>
  <c r="AJ160" i="27"/>
  <c r="AJ162" i="27" s="1"/>
  <c r="AI160" i="27"/>
  <c r="AH160" i="27"/>
  <c r="AH162" i="27" s="1"/>
  <c r="AG160" i="27"/>
  <c r="AG162" i="27" s="1"/>
  <c r="AF160" i="27"/>
  <c r="AF162" i="27" s="1"/>
  <c r="AE160" i="27"/>
  <c r="AD160" i="27"/>
  <c r="AC160" i="27"/>
  <c r="AC162" i="27" s="1"/>
  <c r="AC174" i="27" s="1"/>
  <c r="AB160" i="27"/>
  <c r="AB162" i="27" s="1"/>
  <c r="AA160" i="27"/>
  <c r="AA162" i="27" s="1"/>
  <c r="Z160" i="27"/>
  <c r="Z162" i="27" s="1"/>
  <c r="Y160" i="27"/>
  <c r="X160" i="27"/>
  <c r="X162" i="27" s="1"/>
  <c r="W160" i="27"/>
  <c r="W162" i="27" s="1"/>
  <c r="W204" i="27" s="1"/>
  <c r="V160" i="27"/>
  <c r="V162" i="27" s="1"/>
  <c r="U160" i="27"/>
  <c r="T160" i="27"/>
  <c r="T162" i="27" s="1"/>
  <c r="RQ159" i="27"/>
  <c r="RP159" i="27"/>
  <c r="RP161" i="27" s="1"/>
  <c r="RO159" i="27"/>
  <c r="RO161" i="27" s="1"/>
  <c r="RN159" i="27"/>
  <c r="RN161" i="27" s="1"/>
  <c r="RM159" i="27"/>
  <c r="RM161" i="27" s="1"/>
  <c r="RL159" i="27"/>
  <c r="RL161" i="27" s="1"/>
  <c r="RK159" i="27"/>
  <c r="RK161" i="27" s="1"/>
  <c r="RK173" i="27" s="1"/>
  <c r="RJ159" i="27"/>
  <c r="RJ161" i="27" s="1"/>
  <c r="RI159" i="27"/>
  <c r="RI161" i="27" s="1"/>
  <c r="RH159" i="27"/>
  <c r="RG159" i="27"/>
  <c r="RF159" i="27"/>
  <c r="RF161" i="27" s="1"/>
  <c r="RE159" i="27"/>
  <c r="RE161" i="27" s="1"/>
  <c r="RD159" i="27"/>
  <c r="RD161" i="27" s="1"/>
  <c r="RC159" i="27"/>
  <c r="RB159" i="27"/>
  <c r="RB161" i="27" s="1"/>
  <c r="RA159" i="27"/>
  <c r="QZ159" i="27"/>
  <c r="QZ161" i="27" s="1"/>
  <c r="QY159" i="27"/>
  <c r="QY161" i="27" s="1"/>
  <c r="QY163" i="27" s="1"/>
  <c r="QX159" i="27"/>
  <c r="QX161" i="27" s="1"/>
  <c r="QW159" i="27"/>
  <c r="QV159" i="27"/>
  <c r="QU159" i="27"/>
  <c r="QU161" i="27" s="1"/>
  <c r="QT159" i="27"/>
  <c r="QT161" i="27" s="1"/>
  <c r="QS159" i="27"/>
  <c r="QS161" i="27" s="1"/>
  <c r="QR159" i="27"/>
  <c r="QR161" i="27" s="1"/>
  <c r="QQ159" i="27"/>
  <c r="QP159" i="27"/>
  <c r="QP161" i="27" s="1"/>
  <c r="QO159" i="27"/>
  <c r="QO161" i="27" s="1"/>
  <c r="QN159" i="27"/>
  <c r="QN161" i="27" s="1"/>
  <c r="QM159" i="27"/>
  <c r="QL159" i="27"/>
  <c r="QL161" i="27" s="1"/>
  <c r="QK159" i="27"/>
  <c r="QJ159" i="27"/>
  <c r="QJ161" i="27" s="1"/>
  <c r="QI159" i="27"/>
  <c r="QI161" i="27" s="1"/>
  <c r="QI163" i="27" s="1"/>
  <c r="QH159" i="27"/>
  <c r="QH161" i="27" s="1"/>
  <c r="QG159" i="27"/>
  <c r="QG161" i="27" s="1"/>
  <c r="QF159" i="27"/>
  <c r="QF161" i="27" s="1"/>
  <c r="QE159" i="27"/>
  <c r="QE161" i="27" s="1"/>
  <c r="QD159" i="27"/>
  <c r="QD161" i="27" s="1"/>
  <c r="QC159" i="27"/>
  <c r="QC161" i="27" s="1"/>
  <c r="QB159" i="27"/>
  <c r="QA159" i="27"/>
  <c r="PZ159" i="27"/>
  <c r="PZ161" i="27" s="1"/>
  <c r="PY159" i="27"/>
  <c r="PY161" i="27" s="1"/>
  <c r="PX159" i="27"/>
  <c r="PX161" i="27" s="1"/>
  <c r="PW159" i="27"/>
  <c r="PV159" i="27"/>
  <c r="PV161" i="27" s="1"/>
  <c r="PU159" i="27"/>
  <c r="PT159" i="27"/>
  <c r="PT161" i="27" s="1"/>
  <c r="PS159" i="27"/>
  <c r="PS161" i="27" s="1"/>
  <c r="PR159" i="27"/>
  <c r="PR161" i="27" s="1"/>
  <c r="PQ159" i="27"/>
  <c r="PP159" i="27"/>
  <c r="PO159" i="27"/>
  <c r="PO161" i="27" s="1"/>
  <c r="PN159" i="27"/>
  <c r="PN161" i="27" s="1"/>
  <c r="PM159" i="27"/>
  <c r="PM161" i="27" s="1"/>
  <c r="PL159" i="27"/>
  <c r="PL161" i="27" s="1"/>
  <c r="PK159" i="27"/>
  <c r="PJ159" i="27"/>
  <c r="PJ161" i="27" s="1"/>
  <c r="PI159" i="27"/>
  <c r="PI161" i="27" s="1"/>
  <c r="PH159" i="27"/>
  <c r="PH161" i="27" s="1"/>
  <c r="PG159" i="27"/>
  <c r="PF159" i="27"/>
  <c r="PF161" i="27" s="1"/>
  <c r="PE159" i="27"/>
  <c r="PD159" i="27"/>
  <c r="PD161" i="27" s="1"/>
  <c r="PC159" i="27"/>
  <c r="PC161" i="27" s="1"/>
  <c r="PC163" i="27" s="1"/>
  <c r="PB159" i="27"/>
  <c r="PB161" i="27" s="1"/>
  <c r="PA159" i="27"/>
  <c r="PA161" i="27" s="1"/>
  <c r="OZ159" i="27"/>
  <c r="OZ161" i="27" s="1"/>
  <c r="OY159" i="27"/>
  <c r="OY161" i="27" s="1"/>
  <c r="OX159" i="27"/>
  <c r="OX161" i="27" s="1"/>
  <c r="OW159" i="27"/>
  <c r="OW161" i="27" s="1"/>
  <c r="OV159" i="27"/>
  <c r="OU159" i="27"/>
  <c r="OT159" i="27"/>
  <c r="OT161" i="27" s="1"/>
  <c r="OS159" i="27"/>
  <c r="OS161" i="27" s="1"/>
  <c r="OR159" i="27"/>
  <c r="OR161" i="27" s="1"/>
  <c r="OQ159" i="27"/>
  <c r="OP159" i="27"/>
  <c r="OP161" i="27" s="1"/>
  <c r="OO159" i="27"/>
  <c r="ON159" i="27"/>
  <c r="ON161" i="27" s="1"/>
  <c r="OM159" i="27"/>
  <c r="OM161" i="27" s="1"/>
  <c r="OL159" i="27"/>
  <c r="OL161" i="27" s="1"/>
  <c r="OK159" i="27"/>
  <c r="OJ159" i="27"/>
  <c r="OI159" i="27"/>
  <c r="OI161" i="27" s="1"/>
  <c r="OH159" i="27"/>
  <c r="OH161" i="27" s="1"/>
  <c r="OG159" i="27"/>
  <c r="OG161" i="27" s="1"/>
  <c r="OF159" i="27"/>
  <c r="OF161" i="27" s="1"/>
  <c r="OE159" i="27"/>
  <c r="OD159" i="27"/>
  <c r="OD161" i="27" s="1"/>
  <c r="OC159" i="27"/>
  <c r="OC161" i="27" s="1"/>
  <c r="OB159" i="27"/>
  <c r="OB161" i="27" s="1"/>
  <c r="OA159" i="27"/>
  <c r="NZ159" i="27"/>
  <c r="NZ161" i="27" s="1"/>
  <c r="NY159" i="27"/>
  <c r="NX159" i="27"/>
  <c r="NX161" i="27" s="1"/>
  <c r="NW159" i="27"/>
  <c r="NW161" i="27" s="1"/>
  <c r="NW163" i="27" s="1"/>
  <c r="NV159" i="27"/>
  <c r="NV161" i="27" s="1"/>
  <c r="NU159" i="27"/>
  <c r="NU161" i="27" s="1"/>
  <c r="NT159" i="27"/>
  <c r="NT161" i="27" s="1"/>
  <c r="NS159" i="27"/>
  <c r="NS161" i="27" s="1"/>
  <c r="NR159" i="27"/>
  <c r="NR161" i="27" s="1"/>
  <c r="NQ159" i="27"/>
  <c r="NQ161" i="27" s="1"/>
  <c r="NP159" i="27"/>
  <c r="NO159" i="27"/>
  <c r="NN159" i="27"/>
  <c r="NN161" i="27" s="1"/>
  <c r="NM159" i="27"/>
  <c r="NM161" i="27" s="1"/>
  <c r="NL159" i="27"/>
  <c r="NL161" i="27" s="1"/>
  <c r="NK159" i="27"/>
  <c r="NJ159" i="27"/>
  <c r="NJ161" i="27" s="1"/>
  <c r="NI159" i="27"/>
  <c r="NH159" i="27"/>
  <c r="NH161" i="27" s="1"/>
  <c r="NG159" i="27"/>
  <c r="NG161" i="27" s="1"/>
  <c r="NF159" i="27"/>
  <c r="NF161" i="27" s="1"/>
  <c r="NE159" i="27"/>
  <c r="ND159" i="27"/>
  <c r="NC159" i="27"/>
  <c r="NC161" i="27" s="1"/>
  <c r="NB159" i="27"/>
  <c r="NB161" i="27" s="1"/>
  <c r="NA159" i="27"/>
  <c r="NA161" i="27" s="1"/>
  <c r="MZ159" i="27"/>
  <c r="MZ161" i="27" s="1"/>
  <c r="MY159" i="27"/>
  <c r="MX159" i="27"/>
  <c r="MX161" i="27" s="1"/>
  <c r="MW159" i="27"/>
  <c r="MW161" i="27" s="1"/>
  <c r="MV159" i="27"/>
  <c r="MV161" i="27" s="1"/>
  <c r="MU159" i="27"/>
  <c r="MT159" i="27"/>
  <c r="MT161" i="27" s="1"/>
  <c r="MS159" i="27"/>
  <c r="MR159" i="27"/>
  <c r="MR161" i="27" s="1"/>
  <c r="MQ159" i="27"/>
  <c r="MQ161" i="27" s="1"/>
  <c r="MP159" i="27"/>
  <c r="MP161" i="27" s="1"/>
  <c r="MO159" i="27"/>
  <c r="MO161" i="27" s="1"/>
  <c r="MN159" i="27"/>
  <c r="MN161" i="27" s="1"/>
  <c r="MM159" i="27"/>
  <c r="MM161" i="27" s="1"/>
  <c r="ML159" i="27"/>
  <c r="ML161" i="27" s="1"/>
  <c r="MK159" i="27"/>
  <c r="MK161" i="27" s="1"/>
  <c r="MJ159" i="27"/>
  <c r="MI159" i="27"/>
  <c r="MH159" i="27"/>
  <c r="MH161" i="27" s="1"/>
  <c r="MG159" i="27"/>
  <c r="MG161" i="27" s="1"/>
  <c r="MF159" i="27"/>
  <c r="MF161" i="27" s="1"/>
  <c r="ME159" i="27"/>
  <c r="MD159" i="27"/>
  <c r="MD161" i="27" s="1"/>
  <c r="MC159" i="27"/>
  <c r="MB159" i="27"/>
  <c r="MB161" i="27" s="1"/>
  <c r="MA159" i="27"/>
  <c r="MA161" i="27" s="1"/>
  <c r="LZ159" i="27"/>
  <c r="LZ161" i="27" s="1"/>
  <c r="LY159" i="27"/>
  <c r="LX159" i="27"/>
  <c r="LW159" i="27"/>
  <c r="LW161" i="27" s="1"/>
  <c r="LV159" i="27"/>
  <c r="LV161" i="27" s="1"/>
  <c r="LU159" i="27"/>
  <c r="LU161" i="27" s="1"/>
  <c r="LT159" i="27"/>
  <c r="LT161" i="27" s="1"/>
  <c r="LS159" i="27"/>
  <c r="LR159" i="27"/>
  <c r="LR161" i="27" s="1"/>
  <c r="LQ159" i="27"/>
  <c r="LQ161" i="27" s="1"/>
  <c r="LP159" i="27"/>
  <c r="LP161" i="27" s="1"/>
  <c r="LO159" i="27"/>
  <c r="LN159" i="27"/>
  <c r="LN161" i="27" s="1"/>
  <c r="LM159" i="27"/>
  <c r="LL159" i="27"/>
  <c r="LL161" i="27" s="1"/>
  <c r="LK159" i="27"/>
  <c r="LK161" i="27" s="1"/>
  <c r="LJ159" i="27"/>
  <c r="LJ161" i="27" s="1"/>
  <c r="LI159" i="27"/>
  <c r="LI161" i="27" s="1"/>
  <c r="LH159" i="27"/>
  <c r="LH161" i="27" s="1"/>
  <c r="LG159" i="27"/>
  <c r="LG161" i="27" s="1"/>
  <c r="LF159" i="27"/>
  <c r="LF161" i="27" s="1"/>
  <c r="LE159" i="27"/>
  <c r="LE161" i="27" s="1"/>
  <c r="LD159" i="27"/>
  <c r="LC159" i="27"/>
  <c r="LB159" i="27"/>
  <c r="LB161" i="27" s="1"/>
  <c r="LA159" i="27"/>
  <c r="LA161" i="27" s="1"/>
  <c r="KZ159" i="27"/>
  <c r="KZ161" i="27" s="1"/>
  <c r="KY159" i="27"/>
  <c r="KX159" i="27"/>
  <c r="KX161" i="27" s="1"/>
  <c r="KW159" i="27"/>
  <c r="KV159" i="27"/>
  <c r="KV161" i="27" s="1"/>
  <c r="KU159" i="27"/>
  <c r="KU161" i="27" s="1"/>
  <c r="KT159" i="27"/>
  <c r="KT161" i="27" s="1"/>
  <c r="KS159" i="27"/>
  <c r="KR159" i="27"/>
  <c r="KQ159" i="27"/>
  <c r="KQ161" i="27" s="1"/>
  <c r="KP159" i="27"/>
  <c r="KP161" i="27" s="1"/>
  <c r="KO159" i="27"/>
  <c r="KO161" i="27" s="1"/>
  <c r="KN159" i="27"/>
  <c r="KN161" i="27" s="1"/>
  <c r="KM159" i="27"/>
  <c r="KL159" i="27"/>
  <c r="KL161" i="27" s="1"/>
  <c r="KK159" i="27"/>
  <c r="KK161" i="27" s="1"/>
  <c r="KJ159" i="27"/>
  <c r="KJ161" i="27" s="1"/>
  <c r="KI159" i="27"/>
  <c r="KH159" i="27"/>
  <c r="KH161" i="27" s="1"/>
  <c r="KG159" i="27"/>
  <c r="KF159" i="27"/>
  <c r="KF161" i="27" s="1"/>
  <c r="KE159" i="27"/>
  <c r="KE161" i="27" s="1"/>
  <c r="KE163" i="27" s="1"/>
  <c r="KD159" i="27"/>
  <c r="KD161" i="27" s="1"/>
  <c r="KC159" i="27"/>
  <c r="KC161" i="27" s="1"/>
  <c r="KB159" i="27"/>
  <c r="KB161" i="27" s="1"/>
  <c r="KA159" i="27"/>
  <c r="KA161" i="27" s="1"/>
  <c r="JZ159" i="27"/>
  <c r="JZ161" i="27" s="1"/>
  <c r="JY159" i="27"/>
  <c r="JY161" i="27" s="1"/>
  <c r="JX159" i="27"/>
  <c r="JW159" i="27"/>
  <c r="JV159" i="27"/>
  <c r="JV161" i="27" s="1"/>
  <c r="JU159" i="27"/>
  <c r="JU161" i="27" s="1"/>
  <c r="JT159" i="27"/>
  <c r="JT161" i="27" s="1"/>
  <c r="JS159" i="27"/>
  <c r="JR159" i="27"/>
  <c r="JR161" i="27" s="1"/>
  <c r="JQ159" i="27"/>
  <c r="JP159" i="27"/>
  <c r="JP161" i="27" s="1"/>
  <c r="JO159" i="27"/>
  <c r="JO161" i="27" s="1"/>
  <c r="JN159" i="27"/>
  <c r="JN161" i="27" s="1"/>
  <c r="JM159" i="27"/>
  <c r="JL159" i="27"/>
  <c r="JK159" i="27"/>
  <c r="JK161" i="27" s="1"/>
  <c r="JJ159" i="27"/>
  <c r="JJ161" i="27" s="1"/>
  <c r="JI159" i="27"/>
  <c r="JI161" i="27" s="1"/>
  <c r="JH159" i="27"/>
  <c r="JH161" i="27" s="1"/>
  <c r="JG159" i="27"/>
  <c r="JF159" i="27"/>
  <c r="JF161" i="27" s="1"/>
  <c r="JE159" i="27"/>
  <c r="JE161" i="27" s="1"/>
  <c r="JD159" i="27"/>
  <c r="JD161" i="27" s="1"/>
  <c r="JC159" i="27"/>
  <c r="JB159" i="27"/>
  <c r="JB161" i="27" s="1"/>
  <c r="JA159" i="27"/>
  <c r="IZ159" i="27"/>
  <c r="IZ161" i="27" s="1"/>
  <c r="IY159" i="27"/>
  <c r="IY161" i="27" s="1"/>
  <c r="IY163" i="27" s="1"/>
  <c r="IX159" i="27"/>
  <c r="IX161" i="27" s="1"/>
  <c r="IW159" i="27"/>
  <c r="IW161" i="27" s="1"/>
  <c r="IV159" i="27"/>
  <c r="IV161" i="27" s="1"/>
  <c r="IU159" i="27"/>
  <c r="IU161" i="27" s="1"/>
  <c r="IT159" i="27"/>
  <c r="IT161" i="27" s="1"/>
  <c r="IS159" i="27"/>
  <c r="IS161" i="27" s="1"/>
  <c r="IR159" i="27"/>
  <c r="IQ159" i="27"/>
  <c r="IP159" i="27"/>
  <c r="IP161" i="27" s="1"/>
  <c r="IO159" i="27"/>
  <c r="IO161" i="27" s="1"/>
  <c r="IN159" i="27"/>
  <c r="IN161" i="27" s="1"/>
  <c r="IM159" i="27"/>
  <c r="IL159" i="27"/>
  <c r="IL161" i="27" s="1"/>
  <c r="IK159" i="27"/>
  <c r="IJ159" i="27"/>
  <c r="IJ161" i="27" s="1"/>
  <c r="II159" i="27"/>
  <c r="II161" i="27" s="1"/>
  <c r="IH159" i="27"/>
  <c r="IH161" i="27" s="1"/>
  <c r="IG159" i="27"/>
  <c r="IF159" i="27"/>
  <c r="IE159" i="27"/>
  <c r="IE161" i="27" s="1"/>
  <c r="IE173" i="27" s="1"/>
  <c r="ID159" i="27"/>
  <c r="ID161" i="27" s="1"/>
  <c r="IC159" i="27"/>
  <c r="IC161" i="27" s="1"/>
  <c r="IB159" i="27"/>
  <c r="IB161" i="27" s="1"/>
  <c r="IA159" i="27"/>
  <c r="HZ159" i="27"/>
  <c r="HZ161" i="27" s="1"/>
  <c r="HY159" i="27"/>
  <c r="HY161" i="27" s="1"/>
  <c r="HX159" i="27"/>
  <c r="HX161" i="27" s="1"/>
  <c r="HW159" i="27"/>
  <c r="HV159" i="27"/>
  <c r="HV161" i="27" s="1"/>
  <c r="HU159" i="27"/>
  <c r="HT159" i="27"/>
  <c r="HT161" i="27" s="1"/>
  <c r="HS159" i="27"/>
  <c r="HS161" i="27" s="1"/>
  <c r="HR159" i="27"/>
  <c r="HR161" i="27" s="1"/>
  <c r="HQ159" i="27"/>
  <c r="HQ161" i="27" s="1"/>
  <c r="HP159" i="27"/>
  <c r="HP161" i="27" s="1"/>
  <c r="HO159" i="27"/>
  <c r="HO161" i="27" s="1"/>
  <c r="HO173" i="27" s="1"/>
  <c r="HN159" i="27"/>
  <c r="HN161" i="27" s="1"/>
  <c r="HM159" i="27"/>
  <c r="HM161" i="27" s="1"/>
  <c r="HL159" i="27"/>
  <c r="HK159" i="27"/>
  <c r="HJ159" i="27"/>
  <c r="HJ161" i="27" s="1"/>
  <c r="HI159" i="27"/>
  <c r="HI161" i="27" s="1"/>
  <c r="HH159" i="27"/>
  <c r="HH161" i="27" s="1"/>
  <c r="HG159" i="27"/>
  <c r="HF159" i="27"/>
  <c r="HF161" i="27" s="1"/>
  <c r="HE159" i="27"/>
  <c r="HD159" i="27"/>
  <c r="HD161" i="27" s="1"/>
  <c r="HC159" i="27"/>
  <c r="HC161" i="27" s="1"/>
  <c r="HB159" i="27"/>
  <c r="HB161" i="27" s="1"/>
  <c r="HA159" i="27"/>
  <c r="GZ159" i="27"/>
  <c r="GY159" i="27"/>
  <c r="GY161" i="27" s="1"/>
  <c r="GY173" i="27" s="1"/>
  <c r="GX159" i="27"/>
  <c r="GX161" i="27" s="1"/>
  <c r="GW159" i="27"/>
  <c r="GW161" i="27" s="1"/>
  <c r="GV159" i="27"/>
  <c r="GV161" i="27" s="1"/>
  <c r="GU159" i="27"/>
  <c r="GT159" i="27"/>
  <c r="GT161" i="27" s="1"/>
  <c r="GS159" i="27"/>
  <c r="GS161" i="27" s="1"/>
  <c r="GR159" i="27"/>
  <c r="GR161" i="27" s="1"/>
  <c r="GQ159" i="27"/>
  <c r="GP159" i="27"/>
  <c r="GP161" i="27" s="1"/>
  <c r="GO159" i="27"/>
  <c r="GN159" i="27"/>
  <c r="GN161" i="27" s="1"/>
  <c r="GM159" i="27"/>
  <c r="GM161" i="27" s="1"/>
  <c r="GL159" i="27"/>
  <c r="GL161" i="27" s="1"/>
  <c r="GK159" i="27"/>
  <c r="GK161" i="27" s="1"/>
  <c r="GJ159" i="27"/>
  <c r="GJ161" i="27" s="1"/>
  <c r="GI159" i="27"/>
  <c r="GI161" i="27" s="1"/>
  <c r="GH159" i="27"/>
  <c r="GH161" i="27" s="1"/>
  <c r="GG159" i="27"/>
  <c r="GG161" i="27" s="1"/>
  <c r="GF159" i="27"/>
  <c r="GE159" i="27"/>
  <c r="GD159" i="27"/>
  <c r="GD161" i="27" s="1"/>
  <c r="GC159" i="27"/>
  <c r="GC161" i="27" s="1"/>
  <c r="GB159" i="27"/>
  <c r="GB161" i="27" s="1"/>
  <c r="GA159" i="27"/>
  <c r="FZ159" i="27"/>
  <c r="FZ161" i="27" s="1"/>
  <c r="FY159" i="27"/>
  <c r="FX159" i="27"/>
  <c r="FX161" i="27" s="1"/>
  <c r="FW159" i="27"/>
  <c r="FW161" i="27" s="1"/>
  <c r="FV159" i="27"/>
  <c r="FV161" i="27" s="1"/>
  <c r="FU159" i="27"/>
  <c r="FT159" i="27"/>
  <c r="FS159" i="27"/>
  <c r="FS161" i="27" s="1"/>
  <c r="FS173" i="27" s="1"/>
  <c r="FR159" i="27"/>
  <c r="FR161" i="27" s="1"/>
  <c r="FQ159" i="27"/>
  <c r="FQ161" i="27" s="1"/>
  <c r="FP159" i="27"/>
  <c r="FP161" i="27" s="1"/>
  <c r="FO159" i="27"/>
  <c r="FO161" i="27" s="1"/>
  <c r="FN159" i="27"/>
  <c r="FN161" i="27" s="1"/>
  <c r="FM159" i="27"/>
  <c r="FL159" i="27"/>
  <c r="FK159" i="27"/>
  <c r="FK161" i="27" s="1"/>
  <c r="FK163" i="27" s="1"/>
  <c r="FJ159" i="27"/>
  <c r="FJ161" i="27" s="1"/>
  <c r="FI159" i="27"/>
  <c r="FI161" i="27" s="1"/>
  <c r="FH159" i="27"/>
  <c r="FH161" i="27" s="1"/>
  <c r="FG159" i="27"/>
  <c r="FG161" i="27" s="1"/>
  <c r="FF159" i="27"/>
  <c r="FF161" i="27" s="1"/>
  <c r="FE159" i="27"/>
  <c r="FD159" i="27"/>
  <c r="FC159" i="27"/>
  <c r="FC161" i="27" s="1"/>
  <c r="FC173" i="27" s="1"/>
  <c r="FB159" i="27"/>
  <c r="FB161" i="27" s="1"/>
  <c r="FA159" i="27"/>
  <c r="FA161" i="27" s="1"/>
  <c r="EZ159" i="27"/>
  <c r="EZ161" i="27" s="1"/>
  <c r="EY159" i="27"/>
  <c r="EY161" i="27" s="1"/>
  <c r="EX159" i="27"/>
  <c r="EX161" i="27" s="1"/>
  <c r="EX193" i="27" s="1"/>
  <c r="EW159" i="27"/>
  <c r="EV159" i="27"/>
  <c r="EU159" i="27"/>
  <c r="EU161" i="27" s="1"/>
  <c r="ET159" i="27"/>
  <c r="ET161" i="27" s="1"/>
  <c r="ES159" i="27"/>
  <c r="ES161" i="27" s="1"/>
  <c r="ER159" i="27"/>
  <c r="ER161" i="27" s="1"/>
  <c r="EQ159" i="27"/>
  <c r="EQ161" i="27" s="1"/>
  <c r="EP159" i="27"/>
  <c r="EP161" i="27" s="1"/>
  <c r="EO159" i="27"/>
  <c r="EN159" i="27"/>
  <c r="EM159" i="27"/>
  <c r="EM161" i="27" s="1"/>
  <c r="EL159" i="27"/>
  <c r="EL161" i="27" s="1"/>
  <c r="EK159" i="27"/>
  <c r="EK161" i="27" s="1"/>
  <c r="EJ159" i="27"/>
  <c r="EJ161" i="27" s="1"/>
  <c r="EI159" i="27"/>
  <c r="EI161" i="27" s="1"/>
  <c r="EH159" i="27"/>
  <c r="EH161" i="27" s="1"/>
  <c r="EG159" i="27"/>
  <c r="EF159" i="27"/>
  <c r="EE159" i="27"/>
  <c r="EE161" i="27" s="1"/>
  <c r="ED159" i="27"/>
  <c r="ED161" i="27" s="1"/>
  <c r="EC159" i="27"/>
  <c r="EC161" i="27" s="1"/>
  <c r="EB159" i="27"/>
  <c r="EB161" i="27" s="1"/>
  <c r="EA159" i="27"/>
  <c r="EA161" i="27" s="1"/>
  <c r="DZ159" i="27"/>
  <c r="DZ161" i="27" s="1"/>
  <c r="DY159" i="27"/>
  <c r="DX159" i="27"/>
  <c r="DW159" i="27"/>
  <c r="DW161" i="27" s="1"/>
  <c r="DV159" i="27"/>
  <c r="DV161" i="27" s="1"/>
  <c r="DU159" i="27"/>
  <c r="DU161" i="27" s="1"/>
  <c r="DT159" i="27"/>
  <c r="DT161" i="27" s="1"/>
  <c r="DS159" i="27"/>
  <c r="DS161" i="27" s="1"/>
  <c r="DR159" i="27"/>
  <c r="DR161" i="27" s="1"/>
  <c r="DR193" i="27" s="1"/>
  <c r="DQ159" i="27"/>
  <c r="DP159" i="27"/>
  <c r="DO159" i="27"/>
  <c r="DO161" i="27" s="1"/>
  <c r="DN159" i="27"/>
  <c r="DN161" i="27" s="1"/>
  <c r="DM159" i="27"/>
  <c r="DM161" i="27" s="1"/>
  <c r="DL159" i="27"/>
  <c r="DL161" i="27" s="1"/>
  <c r="DK159" i="27"/>
  <c r="DK161" i="27" s="1"/>
  <c r="DJ159" i="27"/>
  <c r="DJ161" i="27" s="1"/>
  <c r="DI159" i="27"/>
  <c r="DH159" i="27"/>
  <c r="DG159" i="27"/>
  <c r="DG161" i="27" s="1"/>
  <c r="DF159" i="27"/>
  <c r="DF161" i="27" s="1"/>
  <c r="DE159" i="27"/>
  <c r="DE161" i="27" s="1"/>
  <c r="DD159" i="27"/>
  <c r="DD161" i="27" s="1"/>
  <c r="DC159" i="27"/>
  <c r="DC161" i="27" s="1"/>
  <c r="DB159" i="27"/>
  <c r="DB161" i="27" s="1"/>
  <c r="DA159" i="27"/>
  <c r="CZ159" i="27"/>
  <c r="CY159" i="27"/>
  <c r="CY161" i="27" s="1"/>
  <c r="CX159" i="27"/>
  <c r="CX161" i="27" s="1"/>
  <c r="CW159" i="27"/>
  <c r="CW161" i="27" s="1"/>
  <c r="CV159" i="27"/>
  <c r="CV161" i="27" s="1"/>
  <c r="CU159" i="27"/>
  <c r="CU161" i="27" s="1"/>
  <c r="CU163" i="27" s="1"/>
  <c r="CT159" i="27"/>
  <c r="CT161" i="27" s="1"/>
  <c r="CS159" i="27"/>
  <c r="CR159" i="27"/>
  <c r="CQ159" i="27"/>
  <c r="CQ161" i="27" s="1"/>
  <c r="CP159" i="27"/>
  <c r="CP161" i="27" s="1"/>
  <c r="CO159" i="27"/>
  <c r="CO161" i="27" s="1"/>
  <c r="CN159" i="27"/>
  <c r="CN161" i="27" s="1"/>
  <c r="CM159" i="27"/>
  <c r="CM161" i="27" s="1"/>
  <c r="CM193" i="27" s="1"/>
  <c r="CL159" i="27"/>
  <c r="CL161" i="27" s="1"/>
  <c r="CK159" i="27"/>
  <c r="CJ159" i="27"/>
  <c r="CI159" i="27"/>
  <c r="CI161" i="27" s="1"/>
  <c r="CH159" i="27"/>
  <c r="CH161" i="27" s="1"/>
  <c r="CG159" i="27"/>
  <c r="CG161" i="27" s="1"/>
  <c r="CF159" i="27"/>
  <c r="CF161" i="27" s="1"/>
  <c r="CE159" i="27"/>
  <c r="CE161" i="27" s="1"/>
  <c r="CD159" i="27"/>
  <c r="CD161" i="27" s="1"/>
  <c r="CC159" i="27"/>
  <c r="CB159" i="27"/>
  <c r="CA159" i="27"/>
  <c r="CA161" i="27" s="1"/>
  <c r="BZ159" i="27"/>
  <c r="BZ161" i="27" s="1"/>
  <c r="BY159" i="27"/>
  <c r="BY161" i="27" s="1"/>
  <c r="BX159" i="27"/>
  <c r="BX161" i="27" s="1"/>
  <c r="BW159" i="27"/>
  <c r="BW161" i="27" s="1"/>
  <c r="BV159" i="27"/>
  <c r="BV161" i="27" s="1"/>
  <c r="BU159" i="27"/>
  <c r="BT159" i="27"/>
  <c r="BS159" i="27"/>
  <c r="BS161" i="27" s="1"/>
  <c r="BR159" i="27"/>
  <c r="BR161" i="27" s="1"/>
  <c r="BQ159" i="27"/>
  <c r="BQ161" i="27" s="1"/>
  <c r="BP159" i="27"/>
  <c r="BP161" i="27" s="1"/>
  <c r="BO159" i="27"/>
  <c r="BO161" i="27" s="1"/>
  <c r="BN159" i="27"/>
  <c r="BN161" i="27" s="1"/>
  <c r="BM159" i="27"/>
  <c r="BL159" i="27"/>
  <c r="BK159" i="27"/>
  <c r="BK161" i="27" s="1"/>
  <c r="BJ159" i="27"/>
  <c r="BJ161" i="27" s="1"/>
  <c r="BI159" i="27"/>
  <c r="BI161" i="27" s="1"/>
  <c r="BH159" i="27"/>
  <c r="BH161" i="27" s="1"/>
  <c r="BG159" i="27"/>
  <c r="BG161" i="27" s="1"/>
  <c r="BF159" i="27"/>
  <c r="BF161" i="27" s="1"/>
  <c r="BE159" i="27"/>
  <c r="BD159" i="27"/>
  <c r="BC159" i="27"/>
  <c r="BC161" i="27" s="1"/>
  <c r="BB159" i="27"/>
  <c r="BB161" i="27" s="1"/>
  <c r="BA159" i="27"/>
  <c r="BA161" i="27" s="1"/>
  <c r="AZ159" i="27"/>
  <c r="AZ161" i="27" s="1"/>
  <c r="AY159" i="27"/>
  <c r="AY161" i="27" s="1"/>
  <c r="AX159" i="27"/>
  <c r="AX161" i="27" s="1"/>
  <c r="AW159" i="27"/>
  <c r="AV159" i="27"/>
  <c r="AU159" i="27"/>
  <c r="AU161" i="27" s="1"/>
  <c r="AT159" i="27"/>
  <c r="AT161" i="27" s="1"/>
  <c r="AS159" i="27"/>
  <c r="AS161" i="27" s="1"/>
  <c r="AR159" i="27"/>
  <c r="AR161" i="27" s="1"/>
  <c r="AQ159" i="27"/>
  <c r="AQ161" i="27" s="1"/>
  <c r="AP159" i="27"/>
  <c r="AP161" i="27" s="1"/>
  <c r="AO159" i="27"/>
  <c r="AN159" i="27"/>
  <c r="AM159" i="27"/>
  <c r="AM161" i="27" s="1"/>
  <c r="AL159" i="27"/>
  <c r="AL161" i="27" s="1"/>
  <c r="AK159" i="27"/>
  <c r="AK161" i="27" s="1"/>
  <c r="AJ159" i="27"/>
  <c r="AJ161" i="27" s="1"/>
  <c r="AI159" i="27"/>
  <c r="AI161" i="27" s="1"/>
  <c r="AI163" i="27" s="1"/>
  <c r="AH159" i="27"/>
  <c r="AH161" i="27" s="1"/>
  <c r="AG159" i="27"/>
  <c r="AF159" i="27"/>
  <c r="AE159" i="27"/>
  <c r="AE161" i="27" s="1"/>
  <c r="AD159" i="27"/>
  <c r="AD161" i="27" s="1"/>
  <c r="AC159" i="27"/>
  <c r="AC161" i="27" s="1"/>
  <c r="AB159" i="27"/>
  <c r="AB161" i="27" s="1"/>
  <c r="AA159" i="27"/>
  <c r="AA161" i="27" s="1"/>
  <c r="AA193" i="27" s="1"/>
  <c r="Z159" i="27"/>
  <c r="Z161" i="27" s="1"/>
  <c r="Y159" i="27"/>
  <c r="X159" i="27"/>
  <c r="W159" i="27"/>
  <c r="W161" i="27" s="1"/>
  <c r="V159" i="27"/>
  <c r="V161" i="27" s="1"/>
  <c r="U159" i="27"/>
  <c r="U161" i="27" s="1"/>
  <c r="T159" i="27"/>
  <c r="T161" i="27" s="1"/>
  <c r="RQ158" i="27"/>
  <c r="RP158" i="27"/>
  <c r="RO158" i="27"/>
  <c r="RN158" i="27"/>
  <c r="RM158" i="27"/>
  <c r="RL158" i="27"/>
  <c r="RK158" i="27"/>
  <c r="RJ158" i="27"/>
  <c r="RI158" i="27"/>
  <c r="RH158" i="27"/>
  <c r="RG158" i="27"/>
  <c r="RF158" i="27"/>
  <c r="RE158" i="27"/>
  <c r="RD158" i="27"/>
  <c r="RC158" i="27"/>
  <c r="RB158" i="27"/>
  <c r="RA158" i="27"/>
  <c r="QZ158" i="27"/>
  <c r="QY158" i="27"/>
  <c r="QX158" i="27"/>
  <c r="QW158" i="27"/>
  <c r="QV158" i="27"/>
  <c r="QU158" i="27"/>
  <c r="QT158" i="27"/>
  <c r="QS158" i="27"/>
  <c r="QS163" i="27" s="1"/>
  <c r="QR158" i="27"/>
  <c r="QQ158" i="27"/>
  <c r="QP158" i="27"/>
  <c r="QO158" i="27"/>
  <c r="QN158" i="27"/>
  <c r="QM158" i="27"/>
  <c r="QL158" i="27"/>
  <c r="QK158" i="27"/>
  <c r="QJ158" i="27"/>
  <c r="QI158" i="27"/>
  <c r="QH158" i="27"/>
  <c r="QG158" i="27"/>
  <c r="QF158" i="27"/>
  <c r="QE158" i="27"/>
  <c r="QD158" i="27"/>
  <c r="QC158" i="27"/>
  <c r="QB158" i="27"/>
  <c r="QA158" i="27"/>
  <c r="PZ158" i="27"/>
  <c r="PY158" i="27"/>
  <c r="PX158" i="27"/>
  <c r="PW158" i="27"/>
  <c r="PV158" i="27"/>
  <c r="PU158" i="27"/>
  <c r="PT158" i="27"/>
  <c r="PS158" i="27"/>
  <c r="PR158" i="27"/>
  <c r="PQ158" i="27"/>
  <c r="PP158" i="27"/>
  <c r="PO158" i="27"/>
  <c r="PO202" i="27" s="1"/>
  <c r="PO208" i="27" s="1"/>
  <c r="PN158" i="27"/>
  <c r="PM158" i="27"/>
  <c r="PM163" i="27" s="1"/>
  <c r="PL158" i="27"/>
  <c r="PK158" i="27"/>
  <c r="PJ158" i="27"/>
  <c r="PI158" i="27"/>
  <c r="PH158" i="27"/>
  <c r="PG158" i="27"/>
  <c r="PF158" i="27"/>
  <c r="PE158" i="27"/>
  <c r="PE182" i="27" s="1"/>
  <c r="PE188" i="27" s="1"/>
  <c r="PD158" i="27"/>
  <c r="PC158" i="27"/>
  <c r="PB158" i="27"/>
  <c r="PA158" i="27"/>
  <c r="OZ158" i="27"/>
  <c r="OY158" i="27"/>
  <c r="OX158" i="27"/>
  <c r="OW158" i="27"/>
  <c r="OV158" i="27"/>
  <c r="OU158" i="27"/>
  <c r="OT158" i="27"/>
  <c r="OS158" i="27"/>
  <c r="OR158" i="27"/>
  <c r="OQ158" i="27"/>
  <c r="OP158" i="27"/>
  <c r="OO158" i="27"/>
  <c r="OO182" i="27" s="1"/>
  <c r="OO188" i="27" s="1"/>
  <c r="ON158" i="27"/>
  <c r="OM158" i="27"/>
  <c r="OL158" i="27"/>
  <c r="OK158" i="27"/>
  <c r="OJ158" i="27"/>
  <c r="OI158" i="27"/>
  <c r="OH158" i="27"/>
  <c r="OG158" i="27"/>
  <c r="OG163" i="27" s="1"/>
  <c r="OF158" i="27"/>
  <c r="OE158" i="27"/>
  <c r="OD158" i="27"/>
  <c r="OC158" i="27"/>
  <c r="OB158" i="27"/>
  <c r="OA158" i="27"/>
  <c r="NZ158" i="27"/>
  <c r="NY158" i="27"/>
  <c r="NY182" i="27" s="1"/>
  <c r="NY188" i="27" s="1"/>
  <c r="NX158" i="27"/>
  <c r="NW158" i="27"/>
  <c r="NV158" i="27"/>
  <c r="NU158" i="27"/>
  <c r="NT158" i="27"/>
  <c r="NS158" i="27"/>
  <c r="NR158" i="27"/>
  <c r="NQ158" i="27"/>
  <c r="NP158" i="27"/>
  <c r="NO158" i="27"/>
  <c r="NN158" i="27"/>
  <c r="NM158" i="27"/>
  <c r="NL158" i="27"/>
  <c r="NK158" i="27"/>
  <c r="NJ158" i="27"/>
  <c r="NI158" i="27"/>
  <c r="NI182" i="27" s="1"/>
  <c r="NI188" i="27" s="1"/>
  <c r="NH158" i="27"/>
  <c r="NG158" i="27"/>
  <c r="NF158" i="27"/>
  <c r="NE158" i="27"/>
  <c r="ND158" i="27"/>
  <c r="NC158" i="27"/>
  <c r="NB158" i="27"/>
  <c r="NA158" i="27"/>
  <c r="MZ158" i="27"/>
  <c r="MY158" i="27"/>
  <c r="MX158" i="27"/>
  <c r="MW158" i="27"/>
  <c r="MV158" i="27"/>
  <c r="MU158" i="27"/>
  <c r="MT158" i="27"/>
  <c r="MS158" i="27"/>
  <c r="MS182" i="27" s="1"/>
  <c r="MS188" i="27" s="1"/>
  <c r="MR158" i="27"/>
  <c r="MQ158" i="27"/>
  <c r="MP158" i="27"/>
  <c r="MO158" i="27"/>
  <c r="MN158" i="27"/>
  <c r="MM158" i="27"/>
  <c r="ML158" i="27"/>
  <c r="MK158" i="27"/>
  <c r="MJ158" i="27"/>
  <c r="MI158" i="27"/>
  <c r="MH158" i="27"/>
  <c r="MG158" i="27"/>
  <c r="MF158" i="27"/>
  <c r="ME158" i="27"/>
  <c r="MD158" i="27"/>
  <c r="MC158" i="27"/>
  <c r="MC182" i="27" s="1"/>
  <c r="MC188" i="27" s="1"/>
  <c r="MB158" i="27"/>
  <c r="MA158" i="27"/>
  <c r="LZ158" i="27"/>
  <c r="LY158" i="27"/>
  <c r="LX158" i="27"/>
  <c r="LW158" i="27"/>
  <c r="LV158" i="27"/>
  <c r="LU158" i="27"/>
  <c r="LT158" i="27"/>
  <c r="LS158" i="27"/>
  <c r="LR158" i="27"/>
  <c r="LQ158" i="27"/>
  <c r="LP158" i="27"/>
  <c r="LO158" i="27"/>
  <c r="LN158" i="27"/>
  <c r="LM158" i="27"/>
  <c r="LL158" i="27"/>
  <c r="LK158" i="27"/>
  <c r="LJ158" i="27"/>
  <c r="LI158" i="27"/>
  <c r="LI172" i="27" s="1"/>
  <c r="LI178" i="27" s="1"/>
  <c r="LH158" i="27"/>
  <c r="LG158" i="27"/>
  <c r="LF158" i="27"/>
  <c r="LE158" i="27"/>
  <c r="LD158" i="27"/>
  <c r="LC158" i="27"/>
  <c r="LB158" i="27"/>
  <c r="LA158" i="27"/>
  <c r="KZ158" i="27"/>
  <c r="KY158" i="27"/>
  <c r="KX158" i="27"/>
  <c r="KW158" i="27"/>
  <c r="KV158" i="27"/>
  <c r="KU158" i="27"/>
  <c r="KT158" i="27"/>
  <c r="KS158" i="27"/>
  <c r="KS172" i="27" s="1"/>
  <c r="KS178" i="27" s="1"/>
  <c r="KR158" i="27"/>
  <c r="KQ158" i="27"/>
  <c r="KQ202" i="27" s="1"/>
  <c r="KQ208" i="27" s="1"/>
  <c r="KP158" i="27"/>
  <c r="KO158" i="27"/>
  <c r="KN158" i="27"/>
  <c r="KM158" i="27"/>
  <c r="KL158" i="27"/>
  <c r="KK158" i="27"/>
  <c r="KJ158" i="27"/>
  <c r="KI158" i="27"/>
  <c r="KH158" i="27"/>
  <c r="KG158" i="27"/>
  <c r="KF158" i="27"/>
  <c r="KE158" i="27"/>
  <c r="KD158" i="27"/>
  <c r="KC158" i="27"/>
  <c r="KC172" i="27" s="1"/>
  <c r="KC178" i="27" s="1"/>
  <c r="KB158" i="27"/>
  <c r="KA158" i="27"/>
  <c r="JZ158" i="27"/>
  <c r="JY158" i="27"/>
  <c r="JX158" i="27"/>
  <c r="JW158" i="27"/>
  <c r="JV158" i="27"/>
  <c r="JU158" i="27"/>
  <c r="JT158" i="27"/>
  <c r="JS158" i="27"/>
  <c r="JR158" i="27"/>
  <c r="JQ158" i="27"/>
  <c r="JP158" i="27"/>
  <c r="JO158" i="27"/>
  <c r="JN158" i="27"/>
  <c r="JM158" i="27"/>
  <c r="JM172" i="27" s="1"/>
  <c r="JM178" i="27" s="1"/>
  <c r="JL158" i="27"/>
  <c r="JK158" i="27"/>
  <c r="JJ158" i="27"/>
  <c r="JI158" i="27"/>
  <c r="JH158" i="27"/>
  <c r="JG158" i="27"/>
  <c r="JF158" i="27"/>
  <c r="JE158" i="27"/>
  <c r="JD158" i="27"/>
  <c r="JC158" i="27"/>
  <c r="JB158" i="27"/>
  <c r="JA158" i="27"/>
  <c r="IZ158" i="27"/>
  <c r="IY158" i="27"/>
  <c r="IX158" i="27"/>
  <c r="IW158" i="27"/>
  <c r="IW172" i="27" s="1"/>
  <c r="IW178" i="27" s="1"/>
  <c r="IV158" i="27"/>
  <c r="IU158" i="27"/>
  <c r="IT158" i="27"/>
  <c r="IS158" i="27"/>
  <c r="IR158" i="27"/>
  <c r="IQ158" i="27"/>
  <c r="IP158" i="27"/>
  <c r="IO158" i="27"/>
  <c r="IN158" i="27"/>
  <c r="IM158" i="27"/>
  <c r="IL158" i="27"/>
  <c r="IK158" i="27"/>
  <c r="IJ158" i="27"/>
  <c r="II158" i="27"/>
  <c r="IH158" i="27"/>
  <c r="IG158" i="27"/>
  <c r="IG172" i="27" s="1"/>
  <c r="IG178" i="27" s="1"/>
  <c r="IF158" i="27"/>
  <c r="IE158" i="27"/>
  <c r="ID158" i="27"/>
  <c r="IC158" i="27"/>
  <c r="IB158" i="27"/>
  <c r="IA158" i="27"/>
  <c r="HZ158" i="27"/>
  <c r="HY158" i="27"/>
  <c r="HX158" i="27"/>
  <c r="HW158" i="27"/>
  <c r="HV158" i="27"/>
  <c r="HU158" i="27"/>
  <c r="HT158" i="27"/>
  <c r="HS158" i="27"/>
  <c r="HR158" i="27"/>
  <c r="HQ158" i="27"/>
  <c r="HQ172" i="27" s="1"/>
  <c r="HQ178" i="27" s="1"/>
  <c r="HP158" i="27"/>
  <c r="HO158" i="27"/>
  <c r="HN158" i="27"/>
  <c r="HM158" i="27"/>
  <c r="HL158" i="27"/>
  <c r="HK158" i="27"/>
  <c r="HJ158" i="27"/>
  <c r="HI158" i="27"/>
  <c r="HH158" i="27"/>
  <c r="HG158" i="27"/>
  <c r="HF158" i="27"/>
  <c r="HE158" i="27"/>
  <c r="HD158" i="27"/>
  <c r="HC158" i="27"/>
  <c r="HB158" i="27"/>
  <c r="HA158" i="27"/>
  <c r="HA172" i="27" s="1"/>
  <c r="HA178" i="27" s="1"/>
  <c r="GZ158" i="27"/>
  <c r="GY158" i="27"/>
  <c r="GX158" i="27"/>
  <c r="GW158" i="27"/>
  <c r="GV158" i="27"/>
  <c r="GU158" i="27"/>
  <c r="GT158" i="27"/>
  <c r="GS158" i="27"/>
  <c r="GR158" i="27"/>
  <c r="GQ158" i="27"/>
  <c r="GP158" i="27"/>
  <c r="GO158" i="27"/>
  <c r="GN158" i="27"/>
  <c r="GM158" i="27"/>
  <c r="GL158" i="27"/>
  <c r="GK158" i="27"/>
  <c r="GK172" i="27" s="1"/>
  <c r="GK178" i="27" s="1"/>
  <c r="GJ158" i="27"/>
  <c r="GI158" i="27"/>
  <c r="GH158" i="27"/>
  <c r="GG158" i="27"/>
  <c r="GF158" i="27"/>
  <c r="GE158" i="27"/>
  <c r="GD158" i="27"/>
  <c r="GC158" i="27"/>
  <c r="GB158" i="27"/>
  <c r="GA158" i="27"/>
  <c r="FZ158" i="27"/>
  <c r="FY158" i="27"/>
  <c r="FX158" i="27"/>
  <c r="FW158" i="27"/>
  <c r="FV158" i="27"/>
  <c r="FU158" i="27"/>
  <c r="FU172" i="27" s="1"/>
  <c r="FU178" i="27" s="1"/>
  <c r="FT158" i="27"/>
  <c r="FS158" i="27"/>
  <c r="FS202" i="27" s="1"/>
  <c r="FS208" i="27" s="1"/>
  <c r="FR158" i="27"/>
  <c r="FQ158" i="27"/>
  <c r="FP158" i="27"/>
  <c r="FO158" i="27"/>
  <c r="FN158" i="27"/>
  <c r="FM158" i="27"/>
  <c r="FL158" i="27"/>
  <c r="FK158" i="27"/>
  <c r="FJ158" i="27"/>
  <c r="FI158" i="27"/>
  <c r="FH158" i="27"/>
  <c r="FG158" i="27"/>
  <c r="FF158" i="27"/>
  <c r="FE158" i="27"/>
  <c r="FE172" i="27" s="1"/>
  <c r="FE178" i="27" s="1"/>
  <c r="FD158" i="27"/>
  <c r="FC158" i="27"/>
  <c r="FB158" i="27"/>
  <c r="FA158" i="27"/>
  <c r="EZ158" i="27"/>
  <c r="EY158" i="27"/>
  <c r="EX158" i="27"/>
  <c r="EW158" i="27"/>
  <c r="EV158" i="27"/>
  <c r="EU158" i="27"/>
  <c r="ET158" i="27"/>
  <c r="ES158" i="27"/>
  <c r="ER158" i="27"/>
  <c r="EQ158" i="27"/>
  <c r="EP158" i="27"/>
  <c r="EO158" i="27"/>
  <c r="EO172" i="27" s="1"/>
  <c r="EO178" i="27" s="1"/>
  <c r="EN158" i="27"/>
  <c r="EM158" i="27"/>
  <c r="EL158" i="27"/>
  <c r="EK158" i="27"/>
  <c r="EJ158" i="27"/>
  <c r="EI158" i="27"/>
  <c r="EH158" i="27"/>
  <c r="EG158" i="27"/>
  <c r="EF158" i="27"/>
  <c r="EE158" i="27"/>
  <c r="ED158" i="27"/>
  <c r="EC158" i="27"/>
  <c r="EB158" i="27"/>
  <c r="EA158" i="27"/>
  <c r="DZ158" i="27"/>
  <c r="DY158" i="27"/>
  <c r="DY172" i="27" s="1"/>
  <c r="DY178" i="27" s="1"/>
  <c r="DX158" i="27"/>
  <c r="DW158" i="27"/>
  <c r="DV158" i="27"/>
  <c r="DU158" i="27"/>
  <c r="DT158" i="27"/>
  <c r="DS158" i="27"/>
  <c r="DR158" i="27"/>
  <c r="DQ158" i="27"/>
  <c r="DP158" i="27"/>
  <c r="DO158" i="27"/>
  <c r="DN158" i="27"/>
  <c r="DM158" i="27"/>
  <c r="DL158" i="27"/>
  <c r="DK158" i="27"/>
  <c r="DJ158" i="27"/>
  <c r="DI158" i="27"/>
  <c r="DI172" i="27" s="1"/>
  <c r="DI178" i="27" s="1"/>
  <c r="DH158" i="27"/>
  <c r="DG158" i="27"/>
  <c r="DF158" i="27"/>
  <c r="DE158" i="27"/>
  <c r="DD158" i="27"/>
  <c r="DC158" i="27"/>
  <c r="DB158" i="27"/>
  <c r="DA158" i="27"/>
  <c r="CZ158" i="27"/>
  <c r="CY158" i="27"/>
  <c r="CX158" i="27"/>
  <c r="CW158" i="27"/>
  <c r="CV158" i="27"/>
  <c r="CU158" i="27"/>
  <c r="CT158" i="27"/>
  <c r="CS158" i="27"/>
  <c r="CS172" i="27" s="1"/>
  <c r="CS178" i="27" s="1"/>
  <c r="CR158" i="27"/>
  <c r="CQ158" i="27"/>
  <c r="CP158" i="27"/>
  <c r="CO158" i="27"/>
  <c r="CN158" i="27"/>
  <c r="CM158" i="27"/>
  <c r="CL158" i="27"/>
  <c r="CK158" i="27"/>
  <c r="CJ158" i="27"/>
  <c r="CI158" i="27"/>
  <c r="CH158" i="27"/>
  <c r="CG158" i="27"/>
  <c r="CF158" i="27"/>
  <c r="CE158" i="27"/>
  <c r="CD158" i="27"/>
  <c r="CC158" i="27"/>
  <c r="CC172" i="27" s="1"/>
  <c r="CC178" i="27" s="1"/>
  <c r="CB158" i="27"/>
  <c r="CA158" i="27"/>
  <c r="BZ158" i="27"/>
  <c r="BY158" i="27"/>
  <c r="BX158" i="27"/>
  <c r="BW158" i="27"/>
  <c r="BV158" i="27"/>
  <c r="BU158" i="27"/>
  <c r="BT158" i="27"/>
  <c r="BS158" i="27"/>
  <c r="BR158" i="27"/>
  <c r="BQ158" i="27"/>
  <c r="BP158" i="27"/>
  <c r="BO158" i="27"/>
  <c r="BN158" i="27"/>
  <c r="BM158" i="27"/>
  <c r="BM172" i="27" s="1"/>
  <c r="BM178" i="27" s="1"/>
  <c r="BL158" i="27"/>
  <c r="BK158" i="27"/>
  <c r="BJ158" i="27"/>
  <c r="BI158" i="27"/>
  <c r="BH158" i="27"/>
  <c r="BG158" i="27"/>
  <c r="BF158" i="27"/>
  <c r="BE158" i="27"/>
  <c r="BD158" i="27"/>
  <c r="BC158" i="27"/>
  <c r="BB158" i="27"/>
  <c r="BA158" i="27"/>
  <c r="AZ158" i="27"/>
  <c r="AY158" i="27"/>
  <c r="AX158" i="27"/>
  <c r="AW158" i="27"/>
  <c r="AW172" i="27" s="1"/>
  <c r="AW178" i="27" s="1"/>
  <c r="AV158" i="27"/>
  <c r="AU158" i="27"/>
  <c r="AU202" i="27" s="1"/>
  <c r="AU208" i="27" s="1"/>
  <c r="AT158" i="27"/>
  <c r="AS158" i="27"/>
  <c r="AR158" i="27"/>
  <c r="AQ158" i="27"/>
  <c r="AP158" i="27"/>
  <c r="AO158" i="27"/>
  <c r="AN158" i="27"/>
  <c r="AM158" i="27"/>
  <c r="AL158" i="27"/>
  <c r="AK158" i="27"/>
  <c r="AJ158" i="27"/>
  <c r="AI158" i="27"/>
  <c r="AH158" i="27"/>
  <c r="AG158" i="27"/>
  <c r="AG172" i="27" s="1"/>
  <c r="AG178" i="27" s="1"/>
  <c r="AF158" i="27"/>
  <c r="AE158" i="27"/>
  <c r="AD158" i="27"/>
  <c r="AC158" i="27"/>
  <c r="AB158" i="27"/>
  <c r="AA158" i="27"/>
  <c r="Z158" i="27"/>
  <c r="Y158" i="27"/>
  <c r="X158" i="27"/>
  <c r="W158" i="27"/>
  <c r="V158" i="27"/>
  <c r="U158" i="27"/>
  <c r="T158" i="27"/>
  <c r="RQ157" i="27"/>
  <c r="RP157" i="27"/>
  <c r="RO157" i="27"/>
  <c r="RN157" i="27"/>
  <c r="RM157" i="27"/>
  <c r="RL157" i="27"/>
  <c r="RK157" i="27"/>
  <c r="RJ157" i="27"/>
  <c r="RI157" i="27"/>
  <c r="RH157" i="27"/>
  <c r="RG157" i="27"/>
  <c r="RF157" i="27"/>
  <c r="RE157" i="27"/>
  <c r="RD157" i="27"/>
  <c r="RC157" i="27"/>
  <c r="RB157" i="27"/>
  <c r="RA157" i="27"/>
  <c r="QZ157" i="27"/>
  <c r="QY157" i="27"/>
  <c r="QX157" i="27"/>
  <c r="QW157" i="27"/>
  <c r="QV157" i="27"/>
  <c r="QU157" i="27"/>
  <c r="QT157" i="27"/>
  <c r="QS157" i="27"/>
  <c r="QR157" i="27"/>
  <c r="QQ157" i="27"/>
  <c r="QP157" i="27"/>
  <c r="QO157" i="27"/>
  <c r="QN157" i="27"/>
  <c r="QM157" i="27"/>
  <c r="QL157" i="27"/>
  <c r="QK157" i="27"/>
  <c r="QJ157" i="27"/>
  <c r="QI157" i="27"/>
  <c r="QH157" i="27"/>
  <c r="QG157" i="27"/>
  <c r="QF157" i="27"/>
  <c r="QE157" i="27"/>
  <c r="QD157" i="27"/>
  <c r="QC157" i="27"/>
  <c r="QB157" i="27"/>
  <c r="QA157" i="27"/>
  <c r="PZ157" i="27"/>
  <c r="PY157" i="27"/>
  <c r="PX157" i="27"/>
  <c r="PW157" i="27"/>
  <c r="PV157" i="27"/>
  <c r="PU157" i="27"/>
  <c r="PT157" i="27"/>
  <c r="PS157" i="27"/>
  <c r="PR157" i="27"/>
  <c r="PQ157" i="27"/>
  <c r="PP157" i="27"/>
  <c r="PO157" i="27"/>
  <c r="PN157" i="27"/>
  <c r="PM157" i="27"/>
  <c r="PL157" i="27"/>
  <c r="PK157" i="27"/>
  <c r="PJ157" i="27"/>
  <c r="PI157" i="27"/>
  <c r="PH157" i="27"/>
  <c r="PG157" i="27"/>
  <c r="PF157" i="27"/>
  <c r="PE157" i="27"/>
  <c r="PD157" i="27"/>
  <c r="PC157" i="27"/>
  <c r="PB157" i="27"/>
  <c r="PA157" i="27"/>
  <c r="OZ157" i="27"/>
  <c r="OY157" i="27"/>
  <c r="OX157" i="27"/>
  <c r="OW157" i="27"/>
  <c r="OV157" i="27"/>
  <c r="OU157" i="27"/>
  <c r="OT157" i="27"/>
  <c r="OS157" i="27"/>
  <c r="OR157" i="27"/>
  <c r="OQ157" i="27"/>
  <c r="OP157" i="27"/>
  <c r="OO157" i="27"/>
  <c r="ON157" i="27"/>
  <c r="OM157" i="27"/>
  <c r="OL157" i="27"/>
  <c r="OK157" i="27"/>
  <c r="OJ157" i="27"/>
  <c r="OI157" i="27"/>
  <c r="OH157" i="27"/>
  <c r="OG157" i="27"/>
  <c r="OF157" i="27"/>
  <c r="OE157" i="27"/>
  <c r="OD157" i="27"/>
  <c r="OC157" i="27"/>
  <c r="OB157" i="27"/>
  <c r="OA157" i="27"/>
  <c r="NZ157" i="27"/>
  <c r="NY157" i="27"/>
  <c r="NX157" i="27"/>
  <c r="NW157" i="27"/>
  <c r="NV157" i="27"/>
  <c r="NU157" i="27"/>
  <c r="NT157" i="27"/>
  <c r="NS157" i="27"/>
  <c r="NR157" i="27"/>
  <c r="NQ157" i="27"/>
  <c r="NP157" i="27"/>
  <c r="NO157" i="27"/>
  <c r="NN157" i="27"/>
  <c r="NM157" i="27"/>
  <c r="NL157" i="27"/>
  <c r="NK157" i="27"/>
  <c r="NJ157" i="27"/>
  <c r="NI157" i="27"/>
  <c r="NH157" i="27"/>
  <c r="NG157" i="27"/>
  <c r="NF157" i="27"/>
  <c r="NE157" i="27"/>
  <c r="ND157" i="27"/>
  <c r="NC157" i="27"/>
  <c r="NB157" i="27"/>
  <c r="NA157" i="27"/>
  <c r="MZ157" i="27"/>
  <c r="MY157" i="27"/>
  <c r="MX157" i="27"/>
  <c r="MW157" i="27"/>
  <c r="MV157" i="27"/>
  <c r="MU157" i="27"/>
  <c r="MT157" i="27"/>
  <c r="MS157" i="27"/>
  <c r="MR157" i="27"/>
  <c r="MQ157" i="27"/>
  <c r="MP157" i="27"/>
  <c r="MO157" i="27"/>
  <c r="MN157" i="27"/>
  <c r="MM157" i="27"/>
  <c r="ML157" i="27"/>
  <c r="MK157" i="27"/>
  <c r="MJ157" i="27"/>
  <c r="MI157" i="27"/>
  <c r="MH157" i="27"/>
  <c r="MG157" i="27"/>
  <c r="MF157" i="27"/>
  <c r="ME157" i="27"/>
  <c r="MD157" i="27"/>
  <c r="MC157" i="27"/>
  <c r="MB157" i="27"/>
  <c r="MA157" i="27"/>
  <c r="LZ157" i="27"/>
  <c r="LY157" i="27"/>
  <c r="LX157" i="27"/>
  <c r="LW157" i="27"/>
  <c r="LV157" i="27"/>
  <c r="LU157" i="27"/>
  <c r="LT157" i="27"/>
  <c r="LS157" i="27"/>
  <c r="LR157" i="27"/>
  <c r="LQ157" i="27"/>
  <c r="LP157" i="27"/>
  <c r="LO157" i="27"/>
  <c r="LN157" i="27"/>
  <c r="LM157" i="27"/>
  <c r="LL157" i="27"/>
  <c r="LK157" i="27"/>
  <c r="LJ157" i="27"/>
  <c r="LI157" i="27"/>
  <c r="LH157" i="27"/>
  <c r="LG157" i="27"/>
  <c r="LF157" i="27"/>
  <c r="LE157" i="27"/>
  <c r="LD157" i="27"/>
  <c r="LC157" i="27"/>
  <c r="LB157" i="27"/>
  <c r="LA157" i="27"/>
  <c r="KZ157" i="27"/>
  <c r="KY157" i="27"/>
  <c r="KX157" i="27"/>
  <c r="KW157" i="27"/>
  <c r="KV157" i="27"/>
  <c r="KU157" i="27"/>
  <c r="KT157" i="27"/>
  <c r="KS157" i="27"/>
  <c r="KR157" i="27"/>
  <c r="KQ157" i="27"/>
  <c r="KP157" i="27"/>
  <c r="KO157" i="27"/>
  <c r="KN157" i="27"/>
  <c r="KM157" i="27"/>
  <c r="KL157" i="27"/>
  <c r="KK157" i="27"/>
  <c r="KJ157" i="27"/>
  <c r="KI157" i="27"/>
  <c r="KH157" i="27"/>
  <c r="KG157" i="27"/>
  <c r="KF157" i="27"/>
  <c r="KE157" i="27"/>
  <c r="KD157" i="27"/>
  <c r="KC157" i="27"/>
  <c r="KB157" i="27"/>
  <c r="KA157" i="27"/>
  <c r="JZ157" i="27"/>
  <c r="JY157" i="27"/>
  <c r="JX157" i="27"/>
  <c r="JW157" i="27"/>
  <c r="JV157" i="27"/>
  <c r="JU157" i="27"/>
  <c r="JT157" i="27"/>
  <c r="JS157" i="27"/>
  <c r="JR157" i="27"/>
  <c r="JQ157" i="27"/>
  <c r="JP157" i="27"/>
  <c r="JO157" i="27"/>
  <c r="JN157" i="27"/>
  <c r="JM157" i="27"/>
  <c r="JL157" i="27"/>
  <c r="JK157" i="27"/>
  <c r="JJ157" i="27"/>
  <c r="JI157" i="27"/>
  <c r="JH157" i="27"/>
  <c r="JG157" i="27"/>
  <c r="JF157" i="27"/>
  <c r="JE157" i="27"/>
  <c r="JD157" i="27"/>
  <c r="JC157" i="27"/>
  <c r="JB157" i="27"/>
  <c r="JA157" i="27"/>
  <c r="IZ157" i="27"/>
  <c r="IY157" i="27"/>
  <c r="IX157" i="27"/>
  <c r="IW157" i="27"/>
  <c r="IV157" i="27"/>
  <c r="IU157" i="27"/>
  <c r="IT157" i="27"/>
  <c r="IS157" i="27"/>
  <c r="IR157" i="27"/>
  <c r="IQ157" i="27"/>
  <c r="IP157" i="27"/>
  <c r="IO157" i="27"/>
  <c r="IN157" i="27"/>
  <c r="IM157" i="27"/>
  <c r="IL157" i="27"/>
  <c r="IK157" i="27"/>
  <c r="IJ157" i="27"/>
  <c r="II157" i="27"/>
  <c r="IH157" i="27"/>
  <c r="IG157" i="27"/>
  <c r="IF157" i="27"/>
  <c r="IE157" i="27"/>
  <c r="ID157" i="27"/>
  <c r="IC157" i="27"/>
  <c r="IB157" i="27"/>
  <c r="IA157" i="27"/>
  <c r="HZ157" i="27"/>
  <c r="HY157" i="27"/>
  <c r="HX157" i="27"/>
  <c r="HW157" i="27"/>
  <c r="HV157" i="27"/>
  <c r="HU157" i="27"/>
  <c r="HT157" i="27"/>
  <c r="HS157" i="27"/>
  <c r="HR157" i="27"/>
  <c r="HQ157" i="27"/>
  <c r="HP157" i="27"/>
  <c r="HO157" i="27"/>
  <c r="HN157" i="27"/>
  <c r="HM157" i="27"/>
  <c r="HL157" i="27"/>
  <c r="HK157" i="27"/>
  <c r="HJ157" i="27"/>
  <c r="HI157" i="27"/>
  <c r="HH157" i="27"/>
  <c r="HG157" i="27"/>
  <c r="HF157" i="27"/>
  <c r="HE157" i="27"/>
  <c r="HD157" i="27"/>
  <c r="HC157" i="27"/>
  <c r="HB157" i="27"/>
  <c r="HA157" i="27"/>
  <c r="GZ157" i="27"/>
  <c r="GY157" i="27"/>
  <c r="GX157" i="27"/>
  <c r="GW157" i="27"/>
  <c r="GV157" i="27"/>
  <c r="GU157" i="27"/>
  <c r="GT157" i="27"/>
  <c r="GS157" i="27"/>
  <c r="GR157" i="27"/>
  <c r="GQ157" i="27"/>
  <c r="GP157" i="27"/>
  <c r="GO157" i="27"/>
  <c r="GN157" i="27"/>
  <c r="GM157" i="27"/>
  <c r="GL157" i="27"/>
  <c r="GK157" i="27"/>
  <c r="GJ157" i="27"/>
  <c r="GI157" i="27"/>
  <c r="GH157" i="27"/>
  <c r="GG157" i="27"/>
  <c r="GF157" i="27"/>
  <c r="GE157" i="27"/>
  <c r="GD157" i="27"/>
  <c r="GC157" i="27"/>
  <c r="GB157" i="27"/>
  <c r="GA157" i="27"/>
  <c r="FZ157" i="27"/>
  <c r="FY157" i="27"/>
  <c r="FX157" i="27"/>
  <c r="FW157" i="27"/>
  <c r="FV157" i="27"/>
  <c r="FU157" i="27"/>
  <c r="FT157" i="27"/>
  <c r="FS157" i="27"/>
  <c r="FR157" i="27"/>
  <c r="FQ157" i="27"/>
  <c r="FP157" i="27"/>
  <c r="FO157" i="27"/>
  <c r="FN157" i="27"/>
  <c r="FM157" i="27"/>
  <c r="FL157" i="27"/>
  <c r="FK157" i="27"/>
  <c r="FJ157" i="27"/>
  <c r="FI157" i="27"/>
  <c r="FH157" i="27"/>
  <c r="FG157" i="27"/>
  <c r="FF157" i="27"/>
  <c r="FE157" i="27"/>
  <c r="FD157" i="27"/>
  <c r="FC157" i="27"/>
  <c r="FB157" i="27"/>
  <c r="FA157" i="27"/>
  <c r="EZ157" i="27"/>
  <c r="EY157" i="27"/>
  <c r="EX157" i="27"/>
  <c r="EW157" i="27"/>
  <c r="EV157" i="27"/>
  <c r="EU157" i="27"/>
  <c r="ET157" i="27"/>
  <c r="ES157" i="27"/>
  <c r="ER157" i="27"/>
  <c r="EQ157" i="27"/>
  <c r="EP157" i="27"/>
  <c r="EO157" i="27"/>
  <c r="EN157" i="27"/>
  <c r="EM157" i="27"/>
  <c r="EL157" i="27"/>
  <c r="EK157" i="27"/>
  <c r="EJ157" i="27"/>
  <c r="EI157" i="27"/>
  <c r="EH157" i="27"/>
  <c r="EG157" i="27"/>
  <c r="EF157" i="27"/>
  <c r="EE157" i="27"/>
  <c r="ED157" i="27"/>
  <c r="EC157" i="27"/>
  <c r="EB157" i="27"/>
  <c r="EA157" i="27"/>
  <c r="DZ157" i="27"/>
  <c r="DY157" i="27"/>
  <c r="DX157" i="27"/>
  <c r="DW157" i="27"/>
  <c r="DV157" i="27"/>
  <c r="DU157" i="27"/>
  <c r="DT157" i="27"/>
  <c r="DS157" i="27"/>
  <c r="DR157" i="27"/>
  <c r="DQ157" i="27"/>
  <c r="DP157" i="27"/>
  <c r="DO157" i="27"/>
  <c r="DN157" i="27"/>
  <c r="DM157" i="27"/>
  <c r="DL157" i="27"/>
  <c r="DK157" i="27"/>
  <c r="DJ157" i="27"/>
  <c r="DI157" i="27"/>
  <c r="DH157" i="27"/>
  <c r="DG157" i="27"/>
  <c r="DF157" i="27"/>
  <c r="DE157" i="27"/>
  <c r="DD157" i="27"/>
  <c r="DC157" i="27"/>
  <c r="DB157" i="27"/>
  <c r="DA157" i="27"/>
  <c r="CZ157" i="27"/>
  <c r="CY157" i="27"/>
  <c r="CX157" i="27"/>
  <c r="CW157" i="27"/>
  <c r="CV157" i="27"/>
  <c r="CU157" i="27"/>
  <c r="CT157" i="27"/>
  <c r="CS157" i="27"/>
  <c r="CR157" i="27"/>
  <c r="CQ157" i="27"/>
  <c r="CP157" i="27"/>
  <c r="CO157" i="27"/>
  <c r="CN157" i="27"/>
  <c r="CM157" i="27"/>
  <c r="CL157" i="27"/>
  <c r="CK157" i="27"/>
  <c r="CJ157" i="27"/>
  <c r="CI157" i="27"/>
  <c r="CH157" i="27"/>
  <c r="CG157" i="27"/>
  <c r="CF157" i="27"/>
  <c r="CE157" i="27"/>
  <c r="CD157" i="27"/>
  <c r="CC157" i="27"/>
  <c r="CB157" i="27"/>
  <c r="CA157" i="27"/>
  <c r="BZ157" i="27"/>
  <c r="BY157" i="27"/>
  <c r="BX157" i="27"/>
  <c r="BW157" i="27"/>
  <c r="BV157" i="27"/>
  <c r="BU157" i="27"/>
  <c r="BT157" i="27"/>
  <c r="BS157" i="27"/>
  <c r="BR157" i="27"/>
  <c r="BQ157" i="27"/>
  <c r="BP157" i="27"/>
  <c r="BO157" i="27"/>
  <c r="BN157" i="27"/>
  <c r="BM157" i="27"/>
  <c r="BL157" i="27"/>
  <c r="BK157" i="27"/>
  <c r="BJ157" i="27"/>
  <c r="BI157" i="27"/>
  <c r="BH157" i="27"/>
  <c r="BG157" i="27"/>
  <c r="BF157" i="27"/>
  <c r="BE157" i="27"/>
  <c r="BD157" i="27"/>
  <c r="BC157" i="27"/>
  <c r="BB157" i="27"/>
  <c r="BA157" i="27"/>
  <c r="AZ157" i="27"/>
  <c r="AY157" i="27"/>
  <c r="AX157" i="27"/>
  <c r="AW157" i="27"/>
  <c r="AV157" i="27"/>
  <c r="AU157" i="27"/>
  <c r="AT157" i="27"/>
  <c r="AS157" i="27"/>
  <c r="AR157" i="27"/>
  <c r="AQ157" i="27"/>
  <c r="AP157" i="27"/>
  <c r="AO157" i="27"/>
  <c r="AN157" i="27"/>
  <c r="AM157" i="27"/>
  <c r="AL157" i="27"/>
  <c r="AK157" i="27"/>
  <c r="AJ157" i="27"/>
  <c r="AI157" i="27"/>
  <c r="AH157" i="27"/>
  <c r="AG157" i="27"/>
  <c r="AF157" i="27"/>
  <c r="AE157" i="27"/>
  <c r="AD157" i="27"/>
  <c r="AC157" i="27"/>
  <c r="AB157" i="27"/>
  <c r="AA157" i="27"/>
  <c r="Z157" i="27"/>
  <c r="Y157" i="27"/>
  <c r="X157" i="27"/>
  <c r="W157" i="27"/>
  <c r="V157" i="27"/>
  <c r="U157" i="27"/>
  <c r="T157" i="27"/>
  <c r="RM152" i="27"/>
  <c r="RI152" i="27"/>
  <c r="QW152" i="27"/>
  <c r="QS152" i="27"/>
  <c r="QG152" i="27"/>
  <c r="QC152" i="27"/>
  <c r="PQ152" i="27"/>
  <c r="PM152" i="27"/>
  <c r="PA152" i="27"/>
  <c r="OW152" i="27"/>
  <c r="OK152" i="27"/>
  <c r="OG152" i="27"/>
  <c r="NU152" i="27"/>
  <c r="NQ152" i="27"/>
  <c r="NE152" i="27"/>
  <c r="NA152" i="27"/>
  <c r="MO152" i="27"/>
  <c r="MK152" i="27"/>
  <c r="LY152" i="27"/>
  <c r="LU152" i="27"/>
  <c r="LI152" i="27"/>
  <c r="LE152" i="27"/>
  <c r="KS152" i="27"/>
  <c r="KO152" i="27"/>
  <c r="KC152" i="27"/>
  <c r="JY152" i="27"/>
  <c r="JM152" i="27"/>
  <c r="JI152" i="27"/>
  <c r="IW152" i="27"/>
  <c r="IS152" i="27"/>
  <c r="IG152" i="27"/>
  <c r="IC152" i="27"/>
  <c r="HQ152" i="27"/>
  <c r="HM152" i="27"/>
  <c r="HA152" i="27"/>
  <c r="GW152" i="27"/>
  <c r="GK152" i="27"/>
  <c r="GG152" i="27"/>
  <c r="FU152" i="27"/>
  <c r="FQ152" i="27"/>
  <c r="FE152" i="27"/>
  <c r="FA152" i="27"/>
  <c r="EO152" i="27"/>
  <c r="EK152" i="27"/>
  <c r="DY152" i="27"/>
  <c r="DU152" i="27"/>
  <c r="DI152" i="27"/>
  <c r="DE152" i="27"/>
  <c r="CS152" i="27"/>
  <c r="CO152" i="27"/>
  <c r="CC152" i="27"/>
  <c r="BY152" i="27"/>
  <c r="BM152" i="27"/>
  <c r="BI152" i="27"/>
  <c r="AW152" i="27"/>
  <c r="AS152" i="27"/>
  <c r="AG152" i="27"/>
  <c r="AC152" i="27"/>
  <c r="RK150" i="27"/>
  <c r="RK155" i="27" s="1"/>
  <c r="QU150" i="27"/>
  <c r="QU155" i="27" s="1"/>
  <c r="QE150" i="27"/>
  <c r="QE155" i="27" s="1"/>
  <c r="PO150" i="27"/>
  <c r="PO155" i="27" s="1"/>
  <c r="OY150" i="27"/>
  <c r="OY155" i="27" s="1"/>
  <c r="OI150" i="27"/>
  <c r="OI155" i="27" s="1"/>
  <c r="NS150" i="27"/>
  <c r="NS155" i="27" s="1"/>
  <c r="NC150" i="27"/>
  <c r="NC155" i="27" s="1"/>
  <c r="MM150" i="27"/>
  <c r="MM155" i="27" s="1"/>
  <c r="LW150" i="27"/>
  <c r="LW155" i="27" s="1"/>
  <c r="LG150" i="27"/>
  <c r="LG155" i="27" s="1"/>
  <c r="KQ150" i="27"/>
  <c r="KQ155" i="27" s="1"/>
  <c r="KA150" i="27"/>
  <c r="KA155" i="27" s="1"/>
  <c r="JK150" i="27"/>
  <c r="JK155" i="27" s="1"/>
  <c r="IU150" i="27"/>
  <c r="IU155" i="27" s="1"/>
  <c r="IE150" i="27"/>
  <c r="IE155" i="27" s="1"/>
  <c r="HO150" i="27"/>
  <c r="HO155" i="27" s="1"/>
  <c r="GY150" i="27"/>
  <c r="GY155" i="27" s="1"/>
  <c r="GI150" i="27"/>
  <c r="GI155" i="27" s="1"/>
  <c r="FS150" i="27"/>
  <c r="FS155" i="27" s="1"/>
  <c r="FC150" i="27"/>
  <c r="FC155" i="27" s="1"/>
  <c r="EM150" i="27"/>
  <c r="EM155" i="27" s="1"/>
  <c r="DW150" i="27"/>
  <c r="DW155" i="27" s="1"/>
  <c r="DG150" i="27"/>
  <c r="DG155" i="27" s="1"/>
  <c r="CQ150" i="27"/>
  <c r="CQ155" i="27" s="1"/>
  <c r="CA150" i="27"/>
  <c r="CA155" i="27" s="1"/>
  <c r="BK150" i="27"/>
  <c r="BK155" i="27" s="1"/>
  <c r="AU150" i="27"/>
  <c r="AU155" i="27" s="1"/>
  <c r="AE150" i="27"/>
  <c r="AE155" i="27" s="1"/>
  <c r="RM149" i="27"/>
  <c r="RM154" i="27" s="1"/>
  <c r="QW149" i="27"/>
  <c r="QW154" i="27" s="1"/>
  <c r="QG149" i="27"/>
  <c r="QG154" i="27" s="1"/>
  <c r="PQ149" i="27"/>
  <c r="PQ154" i="27" s="1"/>
  <c r="PA149" i="27"/>
  <c r="PA154" i="27" s="1"/>
  <c r="OK149" i="27"/>
  <c r="OK154" i="27" s="1"/>
  <c r="NU149" i="27"/>
  <c r="NU154" i="27" s="1"/>
  <c r="NE149" i="27"/>
  <c r="NE154" i="27" s="1"/>
  <c r="MO149" i="27"/>
  <c r="MO154" i="27" s="1"/>
  <c r="LY149" i="27"/>
  <c r="LY154" i="27" s="1"/>
  <c r="LI149" i="27"/>
  <c r="LI154" i="27" s="1"/>
  <c r="KS149" i="27"/>
  <c r="KS154" i="27" s="1"/>
  <c r="KC149" i="27"/>
  <c r="KC154" i="27" s="1"/>
  <c r="JM149" i="27"/>
  <c r="JM154" i="27" s="1"/>
  <c r="IW149" i="27"/>
  <c r="IW154" i="27" s="1"/>
  <c r="IG149" i="27"/>
  <c r="IG154" i="27" s="1"/>
  <c r="HQ149" i="27"/>
  <c r="HQ154" i="27" s="1"/>
  <c r="HA149" i="27"/>
  <c r="HA154" i="27" s="1"/>
  <c r="GK149" i="27"/>
  <c r="GK154" i="27" s="1"/>
  <c r="FU149" i="27"/>
  <c r="FU154" i="27" s="1"/>
  <c r="FE149" i="27"/>
  <c r="FE154" i="27" s="1"/>
  <c r="EO149" i="27"/>
  <c r="EO154" i="27" s="1"/>
  <c r="DY149" i="27"/>
  <c r="DY154" i="27" s="1"/>
  <c r="DI149" i="27"/>
  <c r="DI154" i="27" s="1"/>
  <c r="CS149" i="27"/>
  <c r="CS154" i="27" s="1"/>
  <c r="CC149" i="27"/>
  <c r="CC154" i="27" s="1"/>
  <c r="BM149" i="27"/>
  <c r="BM154" i="27" s="1"/>
  <c r="AW149" i="27"/>
  <c r="AW154" i="27" s="1"/>
  <c r="AG149" i="27"/>
  <c r="AG154" i="27" s="1"/>
  <c r="RO148" i="27"/>
  <c r="RO153" i="27" s="1"/>
  <c r="QY148" i="27"/>
  <c r="QY153" i="27" s="1"/>
  <c r="QI148" i="27"/>
  <c r="QI153" i="27" s="1"/>
  <c r="PS148" i="27"/>
  <c r="PS153" i="27" s="1"/>
  <c r="PC148" i="27"/>
  <c r="PC153" i="27" s="1"/>
  <c r="OM148" i="27"/>
  <c r="OM153" i="27" s="1"/>
  <c r="NW148" i="27"/>
  <c r="NW153" i="27" s="1"/>
  <c r="NG148" i="27"/>
  <c r="NG153" i="27" s="1"/>
  <c r="MQ148" i="27"/>
  <c r="MQ153" i="27" s="1"/>
  <c r="MA148" i="27"/>
  <c r="MA153" i="27" s="1"/>
  <c r="LK148" i="27"/>
  <c r="LK153" i="27" s="1"/>
  <c r="KU148" i="27"/>
  <c r="KU153" i="27" s="1"/>
  <c r="KE148" i="27"/>
  <c r="KE153" i="27" s="1"/>
  <c r="JO148" i="27"/>
  <c r="JO153" i="27" s="1"/>
  <c r="IY148" i="27"/>
  <c r="IY153" i="27" s="1"/>
  <c r="II148" i="27"/>
  <c r="II153" i="27" s="1"/>
  <c r="HS148" i="27"/>
  <c r="HS153" i="27" s="1"/>
  <c r="HC148" i="27"/>
  <c r="HC153" i="27" s="1"/>
  <c r="GM148" i="27"/>
  <c r="GM153" i="27" s="1"/>
  <c r="FW148" i="27"/>
  <c r="FW153" i="27" s="1"/>
  <c r="FG148" i="27"/>
  <c r="FG153" i="27" s="1"/>
  <c r="EQ148" i="27"/>
  <c r="EQ153" i="27" s="1"/>
  <c r="EA148" i="27"/>
  <c r="EA153" i="27" s="1"/>
  <c r="DK148" i="27"/>
  <c r="DK153" i="27" s="1"/>
  <c r="CU148" i="27"/>
  <c r="CU153" i="27" s="1"/>
  <c r="CE148" i="27"/>
  <c r="CE153" i="27" s="1"/>
  <c r="BO148" i="27"/>
  <c r="BO153" i="27" s="1"/>
  <c r="AY148" i="27"/>
  <c r="AY153" i="27" s="1"/>
  <c r="AI148" i="27"/>
  <c r="AI153" i="27" s="1"/>
  <c r="RQ147" i="27"/>
  <c r="RQ152" i="27" s="1"/>
  <c r="RM147" i="27"/>
  <c r="RL147" i="27"/>
  <c r="RL152" i="27" s="1"/>
  <c r="RI147" i="27"/>
  <c r="RH147" i="27"/>
  <c r="RH152" i="27" s="1"/>
  <c r="RG147" i="27"/>
  <c r="RG152" i="27" s="1"/>
  <c r="RA147" i="27"/>
  <c r="RA152" i="27" s="1"/>
  <c r="QW147" i="27"/>
  <c r="QV147" i="27"/>
  <c r="QV152" i="27" s="1"/>
  <c r="QS147" i="27"/>
  <c r="QR147" i="27"/>
  <c r="QR152" i="27" s="1"/>
  <c r="QQ147" i="27"/>
  <c r="QQ152" i="27" s="1"/>
  <c r="QK147" i="27"/>
  <c r="QK152" i="27" s="1"/>
  <c r="QG147" i="27"/>
  <c r="QF147" i="27"/>
  <c r="QF152" i="27" s="1"/>
  <c r="QC147" i="27"/>
  <c r="QB147" i="27"/>
  <c r="QB152" i="27" s="1"/>
  <c r="QA147" i="27"/>
  <c r="QA152" i="27" s="1"/>
  <c r="PU147" i="27"/>
  <c r="PU152" i="27" s="1"/>
  <c r="PQ147" i="27"/>
  <c r="PP147" i="27"/>
  <c r="PP152" i="27" s="1"/>
  <c r="PM147" i="27"/>
  <c r="PL147" i="27"/>
  <c r="PL152" i="27" s="1"/>
  <c r="PK147" i="27"/>
  <c r="PK152" i="27" s="1"/>
  <c r="PE147" i="27"/>
  <c r="PE152" i="27" s="1"/>
  <c r="PA147" i="27"/>
  <c r="OZ147" i="27"/>
  <c r="OZ152" i="27" s="1"/>
  <c r="OW147" i="27"/>
  <c r="OV147" i="27"/>
  <c r="OV152" i="27" s="1"/>
  <c r="OU147" i="27"/>
  <c r="OU152" i="27" s="1"/>
  <c r="OO147" i="27"/>
  <c r="OO152" i="27" s="1"/>
  <c r="OK147" i="27"/>
  <c r="OJ147" i="27"/>
  <c r="OJ152" i="27" s="1"/>
  <c r="OG147" i="27"/>
  <c r="OF147" i="27"/>
  <c r="OF152" i="27" s="1"/>
  <c r="OE147" i="27"/>
  <c r="OE152" i="27" s="1"/>
  <c r="NY147" i="27"/>
  <c r="NY152" i="27" s="1"/>
  <c r="NU147" i="27"/>
  <c r="NT147" i="27"/>
  <c r="NT152" i="27" s="1"/>
  <c r="NQ147" i="27"/>
  <c r="NP147" i="27"/>
  <c r="NP152" i="27" s="1"/>
  <c r="NO147" i="27"/>
  <c r="NO152" i="27" s="1"/>
  <c r="NI147" i="27"/>
  <c r="NI152" i="27" s="1"/>
  <c r="NE147" i="27"/>
  <c r="ND147" i="27"/>
  <c r="ND152" i="27" s="1"/>
  <c r="NA147" i="27"/>
  <c r="MZ147" i="27"/>
  <c r="MZ152" i="27" s="1"/>
  <c r="MY147" i="27"/>
  <c r="MY152" i="27" s="1"/>
  <c r="MS147" i="27"/>
  <c r="MS152" i="27" s="1"/>
  <c r="MO147" i="27"/>
  <c r="MN147" i="27"/>
  <c r="MN152" i="27" s="1"/>
  <c r="MK147" i="27"/>
  <c r="MJ147" i="27"/>
  <c r="MJ152" i="27" s="1"/>
  <c r="MI147" i="27"/>
  <c r="MI152" i="27" s="1"/>
  <c r="MC147" i="27"/>
  <c r="MC152" i="27" s="1"/>
  <c r="LY147" i="27"/>
  <c r="LX147" i="27"/>
  <c r="LX152" i="27" s="1"/>
  <c r="LU147" i="27"/>
  <c r="LT147" i="27"/>
  <c r="LT152" i="27" s="1"/>
  <c r="LS147" i="27"/>
  <c r="LS152" i="27" s="1"/>
  <c r="LM147" i="27"/>
  <c r="LM152" i="27" s="1"/>
  <c r="LI147" i="27"/>
  <c r="LH147" i="27"/>
  <c r="LH152" i="27" s="1"/>
  <c r="LE147" i="27"/>
  <c r="LD147" i="27"/>
  <c r="LD152" i="27" s="1"/>
  <c r="LC147" i="27"/>
  <c r="LC152" i="27" s="1"/>
  <c r="KW147" i="27"/>
  <c r="KW152" i="27" s="1"/>
  <c r="KS147" i="27"/>
  <c r="KR147" i="27"/>
  <c r="KR152" i="27" s="1"/>
  <c r="KO147" i="27"/>
  <c r="KN147" i="27"/>
  <c r="KN152" i="27" s="1"/>
  <c r="KM147" i="27"/>
  <c r="KM152" i="27" s="1"/>
  <c r="KG147" i="27"/>
  <c r="KG152" i="27" s="1"/>
  <c r="KC147" i="27"/>
  <c r="KB147" i="27"/>
  <c r="KB152" i="27" s="1"/>
  <c r="JY147" i="27"/>
  <c r="JX147" i="27"/>
  <c r="JX152" i="27" s="1"/>
  <c r="JW147" i="27"/>
  <c r="JW152" i="27" s="1"/>
  <c r="JQ147" i="27"/>
  <c r="JQ152" i="27" s="1"/>
  <c r="JM147" i="27"/>
  <c r="JL147" i="27"/>
  <c r="JL152" i="27" s="1"/>
  <c r="JI147" i="27"/>
  <c r="JH147" i="27"/>
  <c r="JH152" i="27" s="1"/>
  <c r="JG147" i="27"/>
  <c r="JG152" i="27" s="1"/>
  <c r="JA147" i="27"/>
  <c r="JA152" i="27" s="1"/>
  <c r="IW147" i="27"/>
  <c r="IV147" i="27"/>
  <c r="IV152" i="27" s="1"/>
  <c r="IS147" i="27"/>
  <c r="IR147" i="27"/>
  <c r="IR152" i="27" s="1"/>
  <c r="IQ147" i="27"/>
  <c r="IQ152" i="27" s="1"/>
  <c r="IK147" i="27"/>
  <c r="IK152" i="27" s="1"/>
  <c r="IG147" i="27"/>
  <c r="IF147" i="27"/>
  <c r="IF152" i="27" s="1"/>
  <c r="IC147" i="27"/>
  <c r="IB147" i="27"/>
  <c r="IB152" i="27" s="1"/>
  <c r="IA147" i="27"/>
  <c r="IA152" i="27" s="1"/>
  <c r="HU147" i="27"/>
  <c r="HU152" i="27" s="1"/>
  <c r="HQ147" i="27"/>
  <c r="HP147" i="27"/>
  <c r="HP152" i="27" s="1"/>
  <c r="HM147" i="27"/>
  <c r="HL147" i="27"/>
  <c r="HL152" i="27" s="1"/>
  <c r="HK147" i="27"/>
  <c r="HK152" i="27" s="1"/>
  <c r="HE147" i="27"/>
  <c r="HE152" i="27" s="1"/>
  <c r="HA147" i="27"/>
  <c r="GZ147" i="27"/>
  <c r="GZ152" i="27" s="1"/>
  <c r="GW147" i="27"/>
  <c r="GV147" i="27"/>
  <c r="GV152" i="27" s="1"/>
  <c r="GU147" i="27"/>
  <c r="GU152" i="27" s="1"/>
  <c r="GO147" i="27"/>
  <c r="GO152" i="27" s="1"/>
  <c r="GK147" i="27"/>
  <c r="GJ147" i="27"/>
  <c r="GJ152" i="27" s="1"/>
  <c r="GG147" i="27"/>
  <c r="GF147" i="27"/>
  <c r="GF152" i="27" s="1"/>
  <c r="GE147" i="27"/>
  <c r="GE152" i="27" s="1"/>
  <c r="FY147" i="27"/>
  <c r="FY152" i="27" s="1"/>
  <c r="FU147" i="27"/>
  <c r="FT147" i="27"/>
  <c r="FT152" i="27" s="1"/>
  <c r="FQ147" i="27"/>
  <c r="FP147" i="27"/>
  <c r="FP152" i="27" s="1"/>
  <c r="FO147" i="27"/>
  <c r="FO152" i="27" s="1"/>
  <c r="FI147" i="27"/>
  <c r="FI152" i="27" s="1"/>
  <c r="FE147" i="27"/>
  <c r="FD147" i="27"/>
  <c r="FD152" i="27" s="1"/>
  <c r="FA147" i="27"/>
  <c r="EZ147" i="27"/>
  <c r="EZ152" i="27" s="1"/>
  <c r="EY147" i="27"/>
  <c r="EY152" i="27" s="1"/>
  <c r="ES147" i="27"/>
  <c r="ES152" i="27" s="1"/>
  <c r="EO147" i="27"/>
  <c r="EN147" i="27"/>
  <c r="EN152" i="27" s="1"/>
  <c r="EK147" i="27"/>
  <c r="EJ147" i="27"/>
  <c r="EJ152" i="27" s="1"/>
  <c r="EI147" i="27"/>
  <c r="EI152" i="27" s="1"/>
  <c r="EC147" i="27"/>
  <c r="EC152" i="27" s="1"/>
  <c r="DY147" i="27"/>
  <c r="DX147" i="27"/>
  <c r="DX152" i="27" s="1"/>
  <c r="DU147" i="27"/>
  <c r="DT147" i="27"/>
  <c r="DT152" i="27" s="1"/>
  <c r="DS147" i="27"/>
  <c r="DS152" i="27" s="1"/>
  <c r="DM147" i="27"/>
  <c r="DM152" i="27" s="1"/>
  <c r="DI147" i="27"/>
  <c r="DH147" i="27"/>
  <c r="DH152" i="27" s="1"/>
  <c r="DE147" i="27"/>
  <c r="DD147" i="27"/>
  <c r="DD152" i="27" s="1"/>
  <c r="DC147" i="27"/>
  <c r="DC152" i="27" s="1"/>
  <c r="CW147" i="27"/>
  <c r="CW152" i="27" s="1"/>
  <c r="CS147" i="27"/>
  <c r="CR147" i="27"/>
  <c r="CR152" i="27" s="1"/>
  <c r="CO147" i="27"/>
  <c r="CN147" i="27"/>
  <c r="CN152" i="27" s="1"/>
  <c r="CM147" i="27"/>
  <c r="CM152" i="27" s="1"/>
  <c r="CG147" i="27"/>
  <c r="CG152" i="27" s="1"/>
  <c r="CC147" i="27"/>
  <c r="CB147" i="27"/>
  <c r="CB152" i="27" s="1"/>
  <c r="BY147" i="27"/>
  <c r="BX147" i="27"/>
  <c r="BX152" i="27" s="1"/>
  <c r="BW147" i="27"/>
  <c r="BW152" i="27" s="1"/>
  <c r="BQ147" i="27"/>
  <c r="BQ152" i="27" s="1"/>
  <c r="BM147" i="27"/>
  <c r="BL147" i="27"/>
  <c r="BL152" i="27" s="1"/>
  <c r="BI147" i="27"/>
  <c r="BH147" i="27"/>
  <c r="BH152" i="27" s="1"/>
  <c r="BG147" i="27"/>
  <c r="BG152" i="27" s="1"/>
  <c r="BA147" i="27"/>
  <c r="BA152" i="27" s="1"/>
  <c r="AW147" i="27"/>
  <c r="AV147" i="27"/>
  <c r="AV152" i="27" s="1"/>
  <c r="AS147" i="27"/>
  <c r="AR147" i="27"/>
  <c r="AR152" i="27" s="1"/>
  <c r="AQ147" i="27"/>
  <c r="AQ152" i="27" s="1"/>
  <c r="AK147" i="27"/>
  <c r="AK152" i="27" s="1"/>
  <c r="AG147" i="27"/>
  <c r="AF147" i="27"/>
  <c r="AF152" i="27" s="1"/>
  <c r="AC147" i="27"/>
  <c r="AB147" i="27"/>
  <c r="AB152" i="27" s="1"/>
  <c r="AA147" i="27"/>
  <c r="AA152" i="27" s="1"/>
  <c r="U147" i="27"/>
  <c r="U152" i="27" s="1"/>
  <c r="RI146" i="27"/>
  <c r="RI151" i="27" s="1"/>
  <c r="RI156" i="27" s="1"/>
  <c r="RC146" i="27"/>
  <c r="RC151" i="27" s="1"/>
  <c r="RC156" i="27" s="1"/>
  <c r="QS146" i="27"/>
  <c r="QS151" i="27" s="1"/>
  <c r="QS156" i="27" s="1"/>
  <c r="QM146" i="27"/>
  <c r="QM151" i="27" s="1"/>
  <c r="QM156" i="27" s="1"/>
  <c r="QC146" i="27"/>
  <c r="QC151" i="27" s="1"/>
  <c r="QC156" i="27" s="1"/>
  <c r="PW146" i="27"/>
  <c r="PW151" i="27" s="1"/>
  <c r="PW156" i="27" s="1"/>
  <c r="PM146" i="27"/>
  <c r="PM151" i="27" s="1"/>
  <c r="PM156" i="27" s="1"/>
  <c r="PG146" i="27"/>
  <c r="PG151" i="27" s="1"/>
  <c r="PG156" i="27" s="1"/>
  <c r="OW146" i="27"/>
  <c r="OW151" i="27" s="1"/>
  <c r="OW156" i="27" s="1"/>
  <c r="OQ146" i="27"/>
  <c r="OQ151" i="27" s="1"/>
  <c r="OQ156" i="27" s="1"/>
  <c r="OG146" i="27"/>
  <c r="OG151" i="27" s="1"/>
  <c r="OG156" i="27" s="1"/>
  <c r="OA146" i="27"/>
  <c r="OA151" i="27" s="1"/>
  <c r="OA156" i="27" s="1"/>
  <c r="NQ146" i="27"/>
  <c r="NQ151" i="27" s="1"/>
  <c r="NQ156" i="27" s="1"/>
  <c r="NK146" i="27"/>
  <c r="NK151" i="27" s="1"/>
  <c r="NK156" i="27" s="1"/>
  <c r="NA146" i="27"/>
  <c r="NA151" i="27" s="1"/>
  <c r="NA156" i="27" s="1"/>
  <c r="MU146" i="27"/>
  <c r="MU151" i="27" s="1"/>
  <c r="MU156" i="27" s="1"/>
  <c r="MK146" i="27"/>
  <c r="MK151" i="27" s="1"/>
  <c r="MK156" i="27" s="1"/>
  <c r="ME146" i="27"/>
  <c r="ME151" i="27" s="1"/>
  <c r="ME156" i="27" s="1"/>
  <c r="LU146" i="27"/>
  <c r="LU151" i="27" s="1"/>
  <c r="LU156" i="27" s="1"/>
  <c r="LO146" i="27"/>
  <c r="LO151" i="27" s="1"/>
  <c r="LO156" i="27" s="1"/>
  <c r="LE146" i="27"/>
  <c r="LE151" i="27" s="1"/>
  <c r="LE156" i="27" s="1"/>
  <c r="KY146" i="27"/>
  <c r="KY151" i="27" s="1"/>
  <c r="KY156" i="27" s="1"/>
  <c r="KO146" i="27"/>
  <c r="KO151" i="27" s="1"/>
  <c r="KO156" i="27" s="1"/>
  <c r="RO145" i="27"/>
  <c r="RO150" i="27" s="1"/>
  <c r="RO155" i="27" s="1"/>
  <c r="RN145" i="27"/>
  <c r="RN150" i="27" s="1"/>
  <c r="RN155" i="27" s="1"/>
  <c r="RK145" i="27"/>
  <c r="RJ145" i="27"/>
  <c r="RJ150" i="27" s="1"/>
  <c r="RJ155" i="27" s="1"/>
  <c r="RG145" i="27"/>
  <c r="RG150" i="27" s="1"/>
  <c r="RG155" i="27" s="1"/>
  <c r="RF145" i="27"/>
  <c r="RF150" i="27" s="1"/>
  <c r="RF155" i="27" s="1"/>
  <c r="RC145" i="27"/>
  <c r="RC150" i="27" s="1"/>
  <c r="RC155" i="27" s="1"/>
  <c r="RB145" i="27"/>
  <c r="RB150" i="27" s="1"/>
  <c r="RB155" i="27" s="1"/>
  <c r="QY145" i="27"/>
  <c r="QY150" i="27" s="1"/>
  <c r="QY155" i="27" s="1"/>
  <c r="QX145" i="27"/>
  <c r="QX150" i="27" s="1"/>
  <c r="QX155" i="27" s="1"/>
  <c r="QU145" i="27"/>
  <c r="QT145" i="27"/>
  <c r="QT150" i="27" s="1"/>
  <c r="QT155" i="27" s="1"/>
  <c r="QQ145" i="27"/>
  <c r="QQ150" i="27" s="1"/>
  <c r="QQ155" i="27" s="1"/>
  <c r="QP145" i="27"/>
  <c r="QP150" i="27" s="1"/>
  <c r="QP155" i="27" s="1"/>
  <c r="QM145" i="27"/>
  <c r="QM150" i="27" s="1"/>
  <c r="QM155" i="27" s="1"/>
  <c r="QL145" i="27"/>
  <c r="QL150" i="27" s="1"/>
  <c r="QL155" i="27" s="1"/>
  <c r="QI145" i="27"/>
  <c r="QI150" i="27" s="1"/>
  <c r="QI155" i="27" s="1"/>
  <c r="QH145" i="27"/>
  <c r="QH150" i="27" s="1"/>
  <c r="QH155" i="27" s="1"/>
  <c r="QE145" i="27"/>
  <c r="QD145" i="27"/>
  <c r="QD150" i="27" s="1"/>
  <c r="QD155" i="27" s="1"/>
  <c r="QA145" i="27"/>
  <c r="QA150" i="27" s="1"/>
  <c r="QA155" i="27" s="1"/>
  <c r="PZ145" i="27"/>
  <c r="PZ150" i="27" s="1"/>
  <c r="PZ155" i="27" s="1"/>
  <c r="PW145" i="27"/>
  <c r="PW150" i="27" s="1"/>
  <c r="PW155" i="27" s="1"/>
  <c r="PV145" i="27"/>
  <c r="PV150" i="27" s="1"/>
  <c r="PV155" i="27" s="1"/>
  <c r="PS145" i="27"/>
  <c r="PS150" i="27" s="1"/>
  <c r="PS155" i="27" s="1"/>
  <c r="PR145" i="27"/>
  <c r="PR150" i="27" s="1"/>
  <c r="PR155" i="27" s="1"/>
  <c r="PO145" i="27"/>
  <c r="PN145" i="27"/>
  <c r="PN150" i="27" s="1"/>
  <c r="PN155" i="27" s="1"/>
  <c r="PK145" i="27"/>
  <c r="PK150" i="27" s="1"/>
  <c r="PK155" i="27" s="1"/>
  <c r="PJ145" i="27"/>
  <c r="PJ150" i="27" s="1"/>
  <c r="PJ155" i="27" s="1"/>
  <c r="PG145" i="27"/>
  <c r="PG150" i="27" s="1"/>
  <c r="PG155" i="27" s="1"/>
  <c r="PF145" i="27"/>
  <c r="PF150" i="27" s="1"/>
  <c r="PF155" i="27" s="1"/>
  <c r="PC145" i="27"/>
  <c r="PC150" i="27" s="1"/>
  <c r="PC155" i="27" s="1"/>
  <c r="PB145" i="27"/>
  <c r="PB150" i="27" s="1"/>
  <c r="PB155" i="27" s="1"/>
  <c r="OY145" i="27"/>
  <c r="OX145" i="27"/>
  <c r="OX150" i="27" s="1"/>
  <c r="OX155" i="27" s="1"/>
  <c r="OU145" i="27"/>
  <c r="OU150" i="27" s="1"/>
  <c r="OU155" i="27" s="1"/>
  <c r="OT145" i="27"/>
  <c r="OT150" i="27" s="1"/>
  <c r="OT155" i="27" s="1"/>
  <c r="OQ145" i="27"/>
  <c r="OQ150" i="27" s="1"/>
  <c r="OQ155" i="27" s="1"/>
  <c r="OP145" i="27"/>
  <c r="OP150" i="27" s="1"/>
  <c r="OP155" i="27" s="1"/>
  <c r="OM145" i="27"/>
  <c r="OM150" i="27" s="1"/>
  <c r="OM155" i="27" s="1"/>
  <c r="OL145" i="27"/>
  <c r="OL150" i="27" s="1"/>
  <c r="OL155" i="27" s="1"/>
  <c r="OI145" i="27"/>
  <c r="OH145" i="27"/>
  <c r="OH150" i="27" s="1"/>
  <c r="OH155" i="27" s="1"/>
  <c r="OE145" i="27"/>
  <c r="OE150" i="27" s="1"/>
  <c r="OE155" i="27" s="1"/>
  <c r="OD145" i="27"/>
  <c r="OD150" i="27" s="1"/>
  <c r="OD155" i="27" s="1"/>
  <c r="OA145" i="27"/>
  <c r="OA150" i="27" s="1"/>
  <c r="OA155" i="27" s="1"/>
  <c r="NZ145" i="27"/>
  <c r="NZ150" i="27" s="1"/>
  <c r="NZ155" i="27" s="1"/>
  <c r="NW145" i="27"/>
  <c r="NW150" i="27" s="1"/>
  <c r="NW155" i="27" s="1"/>
  <c r="NV145" i="27"/>
  <c r="NV150" i="27" s="1"/>
  <c r="NV155" i="27" s="1"/>
  <c r="NS145" i="27"/>
  <c r="NR145" i="27"/>
  <c r="NR150" i="27" s="1"/>
  <c r="NR155" i="27" s="1"/>
  <c r="NO145" i="27"/>
  <c r="NO150" i="27" s="1"/>
  <c r="NO155" i="27" s="1"/>
  <c r="NN145" i="27"/>
  <c r="NN150" i="27" s="1"/>
  <c r="NN155" i="27" s="1"/>
  <c r="NK145" i="27"/>
  <c r="NK150" i="27" s="1"/>
  <c r="NK155" i="27" s="1"/>
  <c r="NJ145" i="27"/>
  <c r="NJ150" i="27" s="1"/>
  <c r="NJ155" i="27" s="1"/>
  <c r="NG145" i="27"/>
  <c r="NG150" i="27" s="1"/>
  <c r="NG155" i="27" s="1"/>
  <c r="NF145" i="27"/>
  <c r="NF150" i="27" s="1"/>
  <c r="NF155" i="27" s="1"/>
  <c r="NC145" i="27"/>
  <c r="NB145" i="27"/>
  <c r="NB150" i="27" s="1"/>
  <c r="NB155" i="27" s="1"/>
  <c r="MY145" i="27"/>
  <c r="MY150" i="27" s="1"/>
  <c r="MY155" i="27" s="1"/>
  <c r="MX145" i="27"/>
  <c r="MX150" i="27" s="1"/>
  <c r="MX155" i="27" s="1"/>
  <c r="MU145" i="27"/>
  <c r="MU150" i="27" s="1"/>
  <c r="MU155" i="27" s="1"/>
  <c r="MT145" i="27"/>
  <c r="MT150" i="27" s="1"/>
  <c r="MT155" i="27" s="1"/>
  <c r="MQ145" i="27"/>
  <c r="MQ150" i="27" s="1"/>
  <c r="MQ155" i="27" s="1"/>
  <c r="MP145" i="27"/>
  <c r="MP150" i="27" s="1"/>
  <c r="MP155" i="27" s="1"/>
  <c r="MM145" i="27"/>
  <c r="ML145" i="27"/>
  <c r="ML150" i="27" s="1"/>
  <c r="ML155" i="27" s="1"/>
  <c r="MI145" i="27"/>
  <c r="MI150" i="27" s="1"/>
  <c r="MI155" i="27" s="1"/>
  <c r="MH145" i="27"/>
  <c r="MH150" i="27" s="1"/>
  <c r="MH155" i="27" s="1"/>
  <c r="ME145" i="27"/>
  <c r="ME150" i="27" s="1"/>
  <c r="ME155" i="27" s="1"/>
  <c r="MD145" i="27"/>
  <c r="MD150" i="27" s="1"/>
  <c r="MD155" i="27" s="1"/>
  <c r="MA145" i="27"/>
  <c r="MA150" i="27" s="1"/>
  <c r="MA155" i="27" s="1"/>
  <c r="LZ145" i="27"/>
  <c r="LZ150" i="27" s="1"/>
  <c r="LZ155" i="27" s="1"/>
  <c r="LW145" i="27"/>
  <c r="LV145" i="27"/>
  <c r="LV150" i="27" s="1"/>
  <c r="LV155" i="27" s="1"/>
  <c r="LS145" i="27"/>
  <c r="LS150" i="27" s="1"/>
  <c r="LS155" i="27" s="1"/>
  <c r="LR145" i="27"/>
  <c r="LR150" i="27" s="1"/>
  <c r="LR155" i="27" s="1"/>
  <c r="LO145" i="27"/>
  <c r="LO150" i="27" s="1"/>
  <c r="LO155" i="27" s="1"/>
  <c r="LN145" i="27"/>
  <c r="LN150" i="27" s="1"/>
  <c r="LN155" i="27" s="1"/>
  <c r="LK145" i="27"/>
  <c r="LK150" i="27" s="1"/>
  <c r="LK155" i="27" s="1"/>
  <c r="LJ145" i="27"/>
  <c r="LJ150" i="27" s="1"/>
  <c r="LJ155" i="27" s="1"/>
  <c r="LG145" i="27"/>
  <c r="LF145" i="27"/>
  <c r="LF150" i="27" s="1"/>
  <c r="LF155" i="27" s="1"/>
  <c r="LC145" i="27"/>
  <c r="LC150" i="27" s="1"/>
  <c r="LC155" i="27" s="1"/>
  <c r="LB145" i="27"/>
  <c r="LB150" i="27" s="1"/>
  <c r="LB155" i="27" s="1"/>
  <c r="KY145" i="27"/>
  <c r="KY150" i="27" s="1"/>
  <c r="KY155" i="27" s="1"/>
  <c r="KX145" i="27"/>
  <c r="KX150" i="27" s="1"/>
  <c r="KX155" i="27" s="1"/>
  <c r="KU145" i="27"/>
  <c r="KU150" i="27" s="1"/>
  <c r="KU155" i="27" s="1"/>
  <c r="KT145" i="27"/>
  <c r="KT150" i="27" s="1"/>
  <c r="KT155" i="27" s="1"/>
  <c r="KQ145" i="27"/>
  <c r="KP145" i="27"/>
  <c r="KP150" i="27" s="1"/>
  <c r="KP155" i="27" s="1"/>
  <c r="KM145" i="27"/>
  <c r="KM150" i="27" s="1"/>
  <c r="KM155" i="27" s="1"/>
  <c r="KL145" i="27"/>
  <c r="KL150" i="27" s="1"/>
  <c r="KL155" i="27" s="1"/>
  <c r="KI145" i="27"/>
  <c r="KI150" i="27" s="1"/>
  <c r="KI155" i="27" s="1"/>
  <c r="KH145" i="27"/>
  <c r="KH150" i="27" s="1"/>
  <c r="KH155" i="27" s="1"/>
  <c r="KE145" i="27"/>
  <c r="KE150" i="27" s="1"/>
  <c r="KE155" i="27" s="1"/>
  <c r="KD145" i="27"/>
  <c r="KD150" i="27" s="1"/>
  <c r="KD155" i="27" s="1"/>
  <c r="KA145" i="27"/>
  <c r="JZ145" i="27"/>
  <c r="JZ150" i="27" s="1"/>
  <c r="JZ155" i="27" s="1"/>
  <c r="JW145" i="27"/>
  <c r="JW150" i="27" s="1"/>
  <c r="JW155" i="27" s="1"/>
  <c r="JV145" i="27"/>
  <c r="JV150" i="27" s="1"/>
  <c r="JV155" i="27" s="1"/>
  <c r="JS145" i="27"/>
  <c r="JS150" i="27" s="1"/>
  <c r="JS155" i="27" s="1"/>
  <c r="JR145" i="27"/>
  <c r="JR150" i="27" s="1"/>
  <c r="JR155" i="27" s="1"/>
  <c r="JO145" i="27"/>
  <c r="JO150" i="27" s="1"/>
  <c r="JO155" i="27" s="1"/>
  <c r="JN145" i="27"/>
  <c r="JN150" i="27" s="1"/>
  <c r="JN155" i="27" s="1"/>
  <c r="JK145" i="27"/>
  <c r="JJ145" i="27"/>
  <c r="JJ150" i="27" s="1"/>
  <c r="JJ155" i="27" s="1"/>
  <c r="JG145" i="27"/>
  <c r="JG150" i="27" s="1"/>
  <c r="JG155" i="27" s="1"/>
  <c r="JF145" i="27"/>
  <c r="JF150" i="27" s="1"/>
  <c r="JF155" i="27" s="1"/>
  <c r="JC145" i="27"/>
  <c r="JC150" i="27" s="1"/>
  <c r="JC155" i="27" s="1"/>
  <c r="JB145" i="27"/>
  <c r="JB150" i="27" s="1"/>
  <c r="JB155" i="27" s="1"/>
  <c r="IY145" i="27"/>
  <c r="IY150" i="27" s="1"/>
  <c r="IY155" i="27" s="1"/>
  <c r="IX145" i="27"/>
  <c r="IX150" i="27" s="1"/>
  <c r="IX155" i="27" s="1"/>
  <c r="IU145" i="27"/>
  <c r="IT145" i="27"/>
  <c r="IT150" i="27" s="1"/>
  <c r="IT155" i="27" s="1"/>
  <c r="IQ145" i="27"/>
  <c r="IQ150" i="27" s="1"/>
  <c r="IQ155" i="27" s="1"/>
  <c r="IP145" i="27"/>
  <c r="IP150" i="27" s="1"/>
  <c r="IP155" i="27" s="1"/>
  <c r="IM145" i="27"/>
  <c r="IM150" i="27" s="1"/>
  <c r="IM155" i="27" s="1"/>
  <c r="IL145" i="27"/>
  <c r="IL150" i="27" s="1"/>
  <c r="IL155" i="27" s="1"/>
  <c r="II145" i="27"/>
  <c r="II150" i="27" s="1"/>
  <c r="II155" i="27" s="1"/>
  <c r="IH145" i="27"/>
  <c r="IH150" i="27" s="1"/>
  <c r="IH155" i="27" s="1"/>
  <c r="IE145" i="27"/>
  <c r="ID145" i="27"/>
  <c r="ID150" i="27" s="1"/>
  <c r="ID155" i="27" s="1"/>
  <c r="IA145" i="27"/>
  <c r="IA150" i="27" s="1"/>
  <c r="IA155" i="27" s="1"/>
  <c r="HZ145" i="27"/>
  <c r="HZ150" i="27" s="1"/>
  <c r="HZ155" i="27" s="1"/>
  <c r="HW145" i="27"/>
  <c r="HW150" i="27" s="1"/>
  <c r="HW155" i="27" s="1"/>
  <c r="HV145" i="27"/>
  <c r="HV150" i="27" s="1"/>
  <c r="HV155" i="27" s="1"/>
  <c r="HS145" i="27"/>
  <c r="HS150" i="27" s="1"/>
  <c r="HS155" i="27" s="1"/>
  <c r="HR145" i="27"/>
  <c r="HR150" i="27" s="1"/>
  <c r="HR155" i="27" s="1"/>
  <c r="HO145" i="27"/>
  <c r="HN145" i="27"/>
  <c r="HN150" i="27" s="1"/>
  <c r="HN155" i="27" s="1"/>
  <c r="HK145" i="27"/>
  <c r="HK150" i="27" s="1"/>
  <c r="HK155" i="27" s="1"/>
  <c r="HJ145" i="27"/>
  <c r="HJ150" i="27" s="1"/>
  <c r="HJ155" i="27" s="1"/>
  <c r="HG145" i="27"/>
  <c r="HG150" i="27" s="1"/>
  <c r="HG155" i="27" s="1"/>
  <c r="HF145" i="27"/>
  <c r="HF150" i="27" s="1"/>
  <c r="HF155" i="27" s="1"/>
  <c r="HC145" i="27"/>
  <c r="HC150" i="27" s="1"/>
  <c r="HC155" i="27" s="1"/>
  <c r="HB145" i="27"/>
  <c r="HB150" i="27" s="1"/>
  <c r="HB155" i="27" s="1"/>
  <c r="GY145" i="27"/>
  <c r="GX145" i="27"/>
  <c r="GX150" i="27" s="1"/>
  <c r="GX155" i="27" s="1"/>
  <c r="GU145" i="27"/>
  <c r="GU150" i="27" s="1"/>
  <c r="GU155" i="27" s="1"/>
  <c r="GT145" i="27"/>
  <c r="GT150" i="27" s="1"/>
  <c r="GT155" i="27" s="1"/>
  <c r="GQ145" i="27"/>
  <c r="GQ150" i="27" s="1"/>
  <c r="GQ155" i="27" s="1"/>
  <c r="GP145" i="27"/>
  <c r="GP150" i="27" s="1"/>
  <c r="GP155" i="27" s="1"/>
  <c r="GM145" i="27"/>
  <c r="GM150" i="27" s="1"/>
  <c r="GM155" i="27" s="1"/>
  <c r="GL145" i="27"/>
  <c r="GL150" i="27" s="1"/>
  <c r="GL155" i="27" s="1"/>
  <c r="GI145" i="27"/>
  <c r="GH145" i="27"/>
  <c r="GH150" i="27" s="1"/>
  <c r="GH155" i="27" s="1"/>
  <c r="GE145" i="27"/>
  <c r="GE150" i="27" s="1"/>
  <c r="GE155" i="27" s="1"/>
  <c r="GD145" i="27"/>
  <c r="GD150" i="27" s="1"/>
  <c r="GD155" i="27" s="1"/>
  <c r="GA145" i="27"/>
  <c r="GA150" i="27" s="1"/>
  <c r="GA155" i="27" s="1"/>
  <c r="FZ145" i="27"/>
  <c r="FZ150" i="27" s="1"/>
  <c r="FZ155" i="27" s="1"/>
  <c r="FW145" i="27"/>
  <c r="FW150" i="27" s="1"/>
  <c r="FW155" i="27" s="1"/>
  <c r="FV145" i="27"/>
  <c r="FV150" i="27" s="1"/>
  <c r="FV155" i="27" s="1"/>
  <c r="FS145" i="27"/>
  <c r="FR145" i="27"/>
  <c r="FR150" i="27" s="1"/>
  <c r="FR155" i="27" s="1"/>
  <c r="FO145" i="27"/>
  <c r="FO150" i="27" s="1"/>
  <c r="FO155" i="27" s="1"/>
  <c r="FN145" i="27"/>
  <c r="FN150" i="27" s="1"/>
  <c r="FN155" i="27" s="1"/>
  <c r="FK145" i="27"/>
  <c r="FK150" i="27" s="1"/>
  <c r="FK155" i="27" s="1"/>
  <c r="FJ145" i="27"/>
  <c r="FJ150" i="27" s="1"/>
  <c r="FJ155" i="27" s="1"/>
  <c r="FG145" i="27"/>
  <c r="FG150" i="27" s="1"/>
  <c r="FG155" i="27" s="1"/>
  <c r="FF145" i="27"/>
  <c r="FF150" i="27" s="1"/>
  <c r="FF155" i="27" s="1"/>
  <c r="FC145" i="27"/>
  <c r="FB145" i="27"/>
  <c r="FB150" i="27" s="1"/>
  <c r="FB155" i="27" s="1"/>
  <c r="EY145" i="27"/>
  <c r="EY150" i="27" s="1"/>
  <c r="EY155" i="27" s="1"/>
  <c r="EX145" i="27"/>
  <c r="EX150" i="27" s="1"/>
  <c r="EX155" i="27" s="1"/>
  <c r="EU145" i="27"/>
  <c r="EU150" i="27" s="1"/>
  <c r="EU155" i="27" s="1"/>
  <c r="ET145" i="27"/>
  <c r="ET150" i="27" s="1"/>
  <c r="ET155" i="27" s="1"/>
  <c r="EQ145" i="27"/>
  <c r="EQ150" i="27" s="1"/>
  <c r="EQ155" i="27" s="1"/>
  <c r="EP145" i="27"/>
  <c r="EP150" i="27" s="1"/>
  <c r="EP155" i="27" s="1"/>
  <c r="EM145" i="27"/>
  <c r="EL145" i="27"/>
  <c r="EL150" i="27" s="1"/>
  <c r="EL155" i="27" s="1"/>
  <c r="EI145" i="27"/>
  <c r="EI150" i="27" s="1"/>
  <c r="EI155" i="27" s="1"/>
  <c r="EH145" i="27"/>
  <c r="EH150" i="27" s="1"/>
  <c r="EH155" i="27" s="1"/>
  <c r="EE145" i="27"/>
  <c r="EE150" i="27" s="1"/>
  <c r="EE155" i="27" s="1"/>
  <c r="ED145" i="27"/>
  <c r="ED150" i="27" s="1"/>
  <c r="ED155" i="27" s="1"/>
  <c r="EA145" i="27"/>
  <c r="EA150" i="27" s="1"/>
  <c r="EA155" i="27" s="1"/>
  <c r="DZ145" i="27"/>
  <c r="DZ150" i="27" s="1"/>
  <c r="DZ155" i="27" s="1"/>
  <c r="DW145" i="27"/>
  <c r="DV145" i="27"/>
  <c r="DV150" i="27" s="1"/>
  <c r="DV155" i="27" s="1"/>
  <c r="DS145" i="27"/>
  <c r="DS150" i="27" s="1"/>
  <c r="DS155" i="27" s="1"/>
  <c r="DR145" i="27"/>
  <c r="DR150" i="27" s="1"/>
  <c r="DR155" i="27" s="1"/>
  <c r="DO145" i="27"/>
  <c r="DO150" i="27" s="1"/>
  <c r="DO155" i="27" s="1"/>
  <c r="DN145" i="27"/>
  <c r="DN150" i="27" s="1"/>
  <c r="DN155" i="27" s="1"/>
  <c r="DK145" i="27"/>
  <c r="DK150" i="27" s="1"/>
  <c r="DK155" i="27" s="1"/>
  <c r="DJ145" i="27"/>
  <c r="DJ150" i="27" s="1"/>
  <c r="DJ155" i="27" s="1"/>
  <c r="DG145" i="27"/>
  <c r="DF145" i="27"/>
  <c r="DF150" i="27" s="1"/>
  <c r="DF155" i="27" s="1"/>
  <c r="DC145" i="27"/>
  <c r="DC150" i="27" s="1"/>
  <c r="DC155" i="27" s="1"/>
  <c r="DB145" i="27"/>
  <c r="DB150" i="27" s="1"/>
  <c r="DB155" i="27" s="1"/>
  <c r="CY145" i="27"/>
  <c r="CY150" i="27" s="1"/>
  <c r="CY155" i="27" s="1"/>
  <c r="CX145" i="27"/>
  <c r="CX150" i="27" s="1"/>
  <c r="CX155" i="27" s="1"/>
  <c r="CU145" i="27"/>
  <c r="CU150" i="27" s="1"/>
  <c r="CU155" i="27" s="1"/>
  <c r="CT145" i="27"/>
  <c r="CT150" i="27" s="1"/>
  <c r="CT155" i="27" s="1"/>
  <c r="CQ145" i="27"/>
  <c r="CP145" i="27"/>
  <c r="CP150" i="27" s="1"/>
  <c r="CP155" i="27" s="1"/>
  <c r="CM145" i="27"/>
  <c r="CM150" i="27" s="1"/>
  <c r="CM155" i="27" s="1"/>
  <c r="CL145" i="27"/>
  <c r="CL150" i="27" s="1"/>
  <c r="CL155" i="27" s="1"/>
  <c r="CI145" i="27"/>
  <c r="CI150" i="27" s="1"/>
  <c r="CI155" i="27" s="1"/>
  <c r="CH145" i="27"/>
  <c r="CH150" i="27" s="1"/>
  <c r="CH155" i="27" s="1"/>
  <c r="CE145" i="27"/>
  <c r="CE150" i="27" s="1"/>
  <c r="CE155" i="27" s="1"/>
  <c r="CD145" i="27"/>
  <c r="CD150" i="27" s="1"/>
  <c r="CD155" i="27" s="1"/>
  <c r="CA145" i="27"/>
  <c r="BZ145" i="27"/>
  <c r="BZ150" i="27" s="1"/>
  <c r="BZ155" i="27" s="1"/>
  <c r="BW145" i="27"/>
  <c r="BW150" i="27" s="1"/>
  <c r="BW155" i="27" s="1"/>
  <c r="BV145" i="27"/>
  <c r="BV150" i="27" s="1"/>
  <c r="BV155" i="27" s="1"/>
  <c r="BS145" i="27"/>
  <c r="BS150" i="27" s="1"/>
  <c r="BS155" i="27" s="1"/>
  <c r="BR145" i="27"/>
  <c r="BR150" i="27" s="1"/>
  <c r="BR155" i="27" s="1"/>
  <c r="BO145" i="27"/>
  <c r="BO150" i="27" s="1"/>
  <c r="BO155" i="27" s="1"/>
  <c r="BN145" i="27"/>
  <c r="BN150" i="27" s="1"/>
  <c r="BN155" i="27" s="1"/>
  <c r="BK145" i="27"/>
  <c r="BJ145" i="27"/>
  <c r="BJ150" i="27" s="1"/>
  <c r="BJ155" i="27" s="1"/>
  <c r="BG145" i="27"/>
  <c r="BG150" i="27" s="1"/>
  <c r="BG155" i="27" s="1"/>
  <c r="BF145" i="27"/>
  <c r="BF150" i="27" s="1"/>
  <c r="BF155" i="27" s="1"/>
  <c r="BC145" i="27"/>
  <c r="BC150" i="27" s="1"/>
  <c r="BC155" i="27" s="1"/>
  <c r="BB145" i="27"/>
  <c r="BB150" i="27" s="1"/>
  <c r="BB155" i="27" s="1"/>
  <c r="AY145" i="27"/>
  <c r="AY150" i="27" s="1"/>
  <c r="AY155" i="27" s="1"/>
  <c r="AX145" i="27"/>
  <c r="AX150" i="27" s="1"/>
  <c r="AX155" i="27" s="1"/>
  <c r="AU145" i="27"/>
  <c r="AT145" i="27"/>
  <c r="AT150" i="27" s="1"/>
  <c r="AT155" i="27" s="1"/>
  <c r="AQ145" i="27"/>
  <c r="AQ150" i="27" s="1"/>
  <c r="AQ155" i="27" s="1"/>
  <c r="AP145" i="27"/>
  <c r="AP150" i="27" s="1"/>
  <c r="AP155" i="27" s="1"/>
  <c r="AM145" i="27"/>
  <c r="AM150" i="27" s="1"/>
  <c r="AM155" i="27" s="1"/>
  <c r="AL145" i="27"/>
  <c r="AL150" i="27" s="1"/>
  <c r="AL155" i="27" s="1"/>
  <c r="AI145" i="27"/>
  <c r="AI150" i="27" s="1"/>
  <c r="AI155" i="27" s="1"/>
  <c r="AH145" i="27"/>
  <c r="AH150" i="27" s="1"/>
  <c r="AH155" i="27" s="1"/>
  <c r="AE145" i="27"/>
  <c r="AD145" i="27"/>
  <c r="AD150" i="27" s="1"/>
  <c r="AD155" i="27" s="1"/>
  <c r="AA145" i="27"/>
  <c r="AA150" i="27" s="1"/>
  <c r="AA155" i="27" s="1"/>
  <c r="Z145" i="27"/>
  <c r="Z150" i="27" s="1"/>
  <c r="Z155" i="27" s="1"/>
  <c r="W145" i="27"/>
  <c r="W150" i="27" s="1"/>
  <c r="W155" i="27" s="1"/>
  <c r="V145" i="27"/>
  <c r="V150" i="27" s="1"/>
  <c r="V155" i="27" s="1"/>
  <c r="RQ144" i="27"/>
  <c r="RQ149" i="27" s="1"/>
  <c r="RQ154" i="27" s="1"/>
  <c r="RP144" i="27"/>
  <c r="RP149" i="27" s="1"/>
  <c r="RP154" i="27" s="1"/>
  <c r="RM144" i="27"/>
  <c r="RL144" i="27"/>
  <c r="RL149" i="27" s="1"/>
  <c r="RL154" i="27" s="1"/>
  <c r="RI144" i="27"/>
  <c r="RI149" i="27" s="1"/>
  <c r="RI154" i="27" s="1"/>
  <c r="RH144" i="27"/>
  <c r="RH149" i="27" s="1"/>
  <c r="RH154" i="27" s="1"/>
  <c r="RE144" i="27"/>
  <c r="RE149" i="27" s="1"/>
  <c r="RE154" i="27" s="1"/>
  <c r="RD144" i="27"/>
  <c r="RD149" i="27" s="1"/>
  <c r="RD154" i="27" s="1"/>
  <c r="RA144" i="27"/>
  <c r="RA149" i="27" s="1"/>
  <c r="RA154" i="27" s="1"/>
  <c r="QZ144" i="27"/>
  <c r="QZ149" i="27" s="1"/>
  <c r="QZ154" i="27" s="1"/>
  <c r="QW144" i="27"/>
  <c r="QV144" i="27"/>
  <c r="QV149" i="27" s="1"/>
  <c r="QV154" i="27" s="1"/>
  <c r="QS144" i="27"/>
  <c r="QS149" i="27" s="1"/>
  <c r="QS154" i="27" s="1"/>
  <c r="QR144" i="27"/>
  <c r="QR149" i="27" s="1"/>
  <c r="QR154" i="27" s="1"/>
  <c r="QO144" i="27"/>
  <c r="QO149" i="27" s="1"/>
  <c r="QO154" i="27" s="1"/>
  <c r="QN144" i="27"/>
  <c r="QN149" i="27" s="1"/>
  <c r="QN154" i="27" s="1"/>
  <c r="QK144" i="27"/>
  <c r="QK149" i="27" s="1"/>
  <c r="QK154" i="27" s="1"/>
  <c r="QJ144" i="27"/>
  <c r="QJ149" i="27" s="1"/>
  <c r="QJ154" i="27" s="1"/>
  <c r="QG144" i="27"/>
  <c r="QF144" i="27"/>
  <c r="QF149" i="27" s="1"/>
  <c r="QF154" i="27" s="1"/>
  <c r="QC144" i="27"/>
  <c r="QC149" i="27" s="1"/>
  <c r="QC154" i="27" s="1"/>
  <c r="QB144" i="27"/>
  <c r="QB149" i="27" s="1"/>
  <c r="QB154" i="27" s="1"/>
  <c r="PY144" i="27"/>
  <c r="PY149" i="27" s="1"/>
  <c r="PY154" i="27" s="1"/>
  <c r="PX144" i="27"/>
  <c r="PX149" i="27" s="1"/>
  <c r="PX154" i="27" s="1"/>
  <c r="PU144" i="27"/>
  <c r="PU149" i="27" s="1"/>
  <c r="PU154" i="27" s="1"/>
  <c r="PT144" i="27"/>
  <c r="PT149" i="27" s="1"/>
  <c r="PT154" i="27" s="1"/>
  <c r="PQ144" i="27"/>
  <c r="PP144" i="27"/>
  <c r="PP149" i="27" s="1"/>
  <c r="PP154" i="27" s="1"/>
  <c r="PM144" i="27"/>
  <c r="PM149" i="27" s="1"/>
  <c r="PM154" i="27" s="1"/>
  <c r="PL144" i="27"/>
  <c r="PL149" i="27" s="1"/>
  <c r="PL154" i="27" s="1"/>
  <c r="PI144" i="27"/>
  <c r="PI149" i="27" s="1"/>
  <c r="PI154" i="27" s="1"/>
  <c r="PH144" i="27"/>
  <c r="PH149" i="27" s="1"/>
  <c r="PH154" i="27" s="1"/>
  <c r="PE144" i="27"/>
  <c r="PE149" i="27" s="1"/>
  <c r="PE154" i="27" s="1"/>
  <c r="PD144" i="27"/>
  <c r="PD149" i="27" s="1"/>
  <c r="PD154" i="27" s="1"/>
  <c r="PA144" i="27"/>
  <c r="OZ144" i="27"/>
  <c r="OZ149" i="27" s="1"/>
  <c r="OZ154" i="27" s="1"/>
  <c r="OW144" i="27"/>
  <c r="OW149" i="27" s="1"/>
  <c r="OW154" i="27" s="1"/>
  <c r="OV144" i="27"/>
  <c r="OV149" i="27" s="1"/>
  <c r="OV154" i="27" s="1"/>
  <c r="OS144" i="27"/>
  <c r="OS149" i="27" s="1"/>
  <c r="OS154" i="27" s="1"/>
  <c r="OR144" i="27"/>
  <c r="OR149" i="27" s="1"/>
  <c r="OR154" i="27" s="1"/>
  <c r="OO144" i="27"/>
  <c r="OO149" i="27" s="1"/>
  <c r="OO154" i="27" s="1"/>
  <c r="ON144" i="27"/>
  <c r="ON149" i="27" s="1"/>
  <c r="ON154" i="27" s="1"/>
  <c r="OK144" i="27"/>
  <c r="OJ144" i="27"/>
  <c r="OJ149" i="27" s="1"/>
  <c r="OJ154" i="27" s="1"/>
  <c r="OG144" i="27"/>
  <c r="OG149" i="27" s="1"/>
  <c r="OG154" i="27" s="1"/>
  <c r="OF144" i="27"/>
  <c r="OF149" i="27" s="1"/>
  <c r="OF154" i="27" s="1"/>
  <c r="OC144" i="27"/>
  <c r="OC149" i="27" s="1"/>
  <c r="OC154" i="27" s="1"/>
  <c r="OB144" i="27"/>
  <c r="OB149" i="27" s="1"/>
  <c r="OB154" i="27" s="1"/>
  <c r="NY144" i="27"/>
  <c r="NY149" i="27" s="1"/>
  <c r="NY154" i="27" s="1"/>
  <c r="NX144" i="27"/>
  <c r="NX149" i="27" s="1"/>
  <c r="NX154" i="27" s="1"/>
  <c r="NU144" i="27"/>
  <c r="NT144" i="27"/>
  <c r="NT149" i="27" s="1"/>
  <c r="NT154" i="27" s="1"/>
  <c r="NQ144" i="27"/>
  <c r="NQ149" i="27" s="1"/>
  <c r="NQ154" i="27" s="1"/>
  <c r="NP144" i="27"/>
  <c r="NP149" i="27" s="1"/>
  <c r="NP154" i="27" s="1"/>
  <c r="NM144" i="27"/>
  <c r="NM149" i="27" s="1"/>
  <c r="NM154" i="27" s="1"/>
  <c r="NL144" i="27"/>
  <c r="NL149" i="27" s="1"/>
  <c r="NL154" i="27" s="1"/>
  <c r="NI144" i="27"/>
  <c r="NI149" i="27" s="1"/>
  <c r="NI154" i="27" s="1"/>
  <c r="NH144" i="27"/>
  <c r="NH149" i="27" s="1"/>
  <c r="NH154" i="27" s="1"/>
  <c r="NE144" i="27"/>
  <c r="ND144" i="27"/>
  <c r="ND149" i="27" s="1"/>
  <c r="ND154" i="27" s="1"/>
  <c r="NA144" i="27"/>
  <c r="NA149" i="27" s="1"/>
  <c r="NA154" i="27" s="1"/>
  <c r="MZ144" i="27"/>
  <c r="MZ149" i="27" s="1"/>
  <c r="MZ154" i="27" s="1"/>
  <c r="MW144" i="27"/>
  <c r="MW149" i="27" s="1"/>
  <c r="MW154" i="27" s="1"/>
  <c r="MV144" i="27"/>
  <c r="MV149" i="27" s="1"/>
  <c r="MV154" i="27" s="1"/>
  <c r="MS144" i="27"/>
  <c r="MS149" i="27" s="1"/>
  <c r="MS154" i="27" s="1"/>
  <c r="MR144" i="27"/>
  <c r="MR149" i="27" s="1"/>
  <c r="MR154" i="27" s="1"/>
  <c r="MO144" i="27"/>
  <c r="MN144" i="27"/>
  <c r="MN149" i="27" s="1"/>
  <c r="MN154" i="27" s="1"/>
  <c r="MK144" i="27"/>
  <c r="MK149" i="27" s="1"/>
  <c r="MK154" i="27" s="1"/>
  <c r="MJ144" i="27"/>
  <c r="MJ149" i="27" s="1"/>
  <c r="MJ154" i="27" s="1"/>
  <c r="MG144" i="27"/>
  <c r="MG149" i="27" s="1"/>
  <c r="MG154" i="27" s="1"/>
  <c r="MF144" i="27"/>
  <c r="MF149" i="27" s="1"/>
  <c r="MF154" i="27" s="1"/>
  <c r="MC144" i="27"/>
  <c r="MC149" i="27" s="1"/>
  <c r="MC154" i="27" s="1"/>
  <c r="MB144" i="27"/>
  <c r="MB149" i="27" s="1"/>
  <c r="MB154" i="27" s="1"/>
  <c r="LY144" i="27"/>
  <c r="LX144" i="27"/>
  <c r="LX149" i="27" s="1"/>
  <c r="LX154" i="27" s="1"/>
  <c r="LU144" i="27"/>
  <c r="LU149" i="27" s="1"/>
  <c r="LU154" i="27" s="1"/>
  <c r="LT144" i="27"/>
  <c r="LT149" i="27" s="1"/>
  <c r="LT154" i="27" s="1"/>
  <c r="LQ144" i="27"/>
  <c r="LQ149" i="27" s="1"/>
  <c r="LQ154" i="27" s="1"/>
  <c r="LP144" i="27"/>
  <c r="LP149" i="27" s="1"/>
  <c r="LP154" i="27" s="1"/>
  <c r="LM144" i="27"/>
  <c r="LM149" i="27" s="1"/>
  <c r="LM154" i="27" s="1"/>
  <c r="LL144" i="27"/>
  <c r="LL149" i="27" s="1"/>
  <c r="LL154" i="27" s="1"/>
  <c r="LI144" i="27"/>
  <c r="LH144" i="27"/>
  <c r="LH149" i="27" s="1"/>
  <c r="LH154" i="27" s="1"/>
  <c r="LE144" i="27"/>
  <c r="LE149" i="27" s="1"/>
  <c r="LE154" i="27" s="1"/>
  <c r="LD144" i="27"/>
  <c r="LD149" i="27" s="1"/>
  <c r="LD154" i="27" s="1"/>
  <c r="LA144" i="27"/>
  <c r="LA149" i="27" s="1"/>
  <c r="LA154" i="27" s="1"/>
  <c r="KZ144" i="27"/>
  <c r="KZ149" i="27" s="1"/>
  <c r="KZ154" i="27" s="1"/>
  <c r="KW144" i="27"/>
  <c r="KW149" i="27" s="1"/>
  <c r="KW154" i="27" s="1"/>
  <c r="KV144" i="27"/>
  <c r="KV149" i="27" s="1"/>
  <c r="KV154" i="27" s="1"/>
  <c r="KS144" i="27"/>
  <c r="KR144" i="27"/>
  <c r="KR149" i="27" s="1"/>
  <c r="KR154" i="27" s="1"/>
  <c r="KO144" i="27"/>
  <c r="KO149" i="27" s="1"/>
  <c r="KO154" i="27" s="1"/>
  <c r="KN144" i="27"/>
  <c r="KN149" i="27" s="1"/>
  <c r="KN154" i="27" s="1"/>
  <c r="KK144" i="27"/>
  <c r="KK149" i="27" s="1"/>
  <c r="KK154" i="27" s="1"/>
  <c r="KJ144" i="27"/>
  <c r="KJ149" i="27" s="1"/>
  <c r="KJ154" i="27" s="1"/>
  <c r="KG144" i="27"/>
  <c r="KG149" i="27" s="1"/>
  <c r="KG154" i="27" s="1"/>
  <c r="KF144" i="27"/>
  <c r="KF149" i="27" s="1"/>
  <c r="KF154" i="27" s="1"/>
  <c r="KC144" i="27"/>
  <c r="KB144" i="27"/>
  <c r="KB149" i="27" s="1"/>
  <c r="KB154" i="27" s="1"/>
  <c r="JY144" i="27"/>
  <c r="JY149" i="27" s="1"/>
  <c r="JY154" i="27" s="1"/>
  <c r="JX144" i="27"/>
  <c r="JX149" i="27" s="1"/>
  <c r="JX154" i="27" s="1"/>
  <c r="JU144" i="27"/>
  <c r="JU149" i="27" s="1"/>
  <c r="JU154" i="27" s="1"/>
  <c r="JT144" i="27"/>
  <c r="JT149" i="27" s="1"/>
  <c r="JT154" i="27" s="1"/>
  <c r="JQ144" i="27"/>
  <c r="JQ149" i="27" s="1"/>
  <c r="JQ154" i="27" s="1"/>
  <c r="JP144" i="27"/>
  <c r="JP149" i="27" s="1"/>
  <c r="JP154" i="27" s="1"/>
  <c r="JM144" i="27"/>
  <c r="JL144" i="27"/>
  <c r="JL149" i="27" s="1"/>
  <c r="JL154" i="27" s="1"/>
  <c r="JI144" i="27"/>
  <c r="JI149" i="27" s="1"/>
  <c r="JI154" i="27" s="1"/>
  <c r="JH144" i="27"/>
  <c r="JH149" i="27" s="1"/>
  <c r="JH154" i="27" s="1"/>
  <c r="JE144" i="27"/>
  <c r="JE149" i="27" s="1"/>
  <c r="JE154" i="27" s="1"/>
  <c r="JD144" i="27"/>
  <c r="JD149" i="27" s="1"/>
  <c r="JD154" i="27" s="1"/>
  <c r="JA144" i="27"/>
  <c r="JA149" i="27" s="1"/>
  <c r="JA154" i="27" s="1"/>
  <c r="IZ144" i="27"/>
  <c r="IZ149" i="27" s="1"/>
  <c r="IZ154" i="27" s="1"/>
  <c r="IW144" i="27"/>
  <c r="IV144" i="27"/>
  <c r="IV149" i="27" s="1"/>
  <c r="IV154" i="27" s="1"/>
  <c r="IS144" i="27"/>
  <c r="IS149" i="27" s="1"/>
  <c r="IS154" i="27" s="1"/>
  <c r="IR144" i="27"/>
  <c r="IR149" i="27" s="1"/>
  <c r="IR154" i="27" s="1"/>
  <c r="IO144" i="27"/>
  <c r="IO149" i="27" s="1"/>
  <c r="IO154" i="27" s="1"/>
  <c r="IN144" i="27"/>
  <c r="IN149" i="27" s="1"/>
  <c r="IN154" i="27" s="1"/>
  <c r="IK144" i="27"/>
  <c r="IK149" i="27" s="1"/>
  <c r="IK154" i="27" s="1"/>
  <c r="IJ144" i="27"/>
  <c r="IJ149" i="27" s="1"/>
  <c r="IJ154" i="27" s="1"/>
  <c r="IG144" i="27"/>
  <c r="IF144" i="27"/>
  <c r="IF149" i="27" s="1"/>
  <c r="IF154" i="27" s="1"/>
  <c r="IC144" i="27"/>
  <c r="IC149" i="27" s="1"/>
  <c r="IC154" i="27" s="1"/>
  <c r="IB144" i="27"/>
  <c r="IB149" i="27" s="1"/>
  <c r="IB154" i="27" s="1"/>
  <c r="HY144" i="27"/>
  <c r="HY149" i="27" s="1"/>
  <c r="HY154" i="27" s="1"/>
  <c r="HX144" i="27"/>
  <c r="HX149" i="27" s="1"/>
  <c r="HX154" i="27" s="1"/>
  <c r="HU144" i="27"/>
  <c r="HU149" i="27" s="1"/>
  <c r="HU154" i="27" s="1"/>
  <c r="HT144" i="27"/>
  <c r="HT149" i="27" s="1"/>
  <c r="HT154" i="27" s="1"/>
  <c r="HQ144" i="27"/>
  <c r="HP144" i="27"/>
  <c r="HP149" i="27" s="1"/>
  <c r="HP154" i="27" s="1"/>
  <c r="HM144" i="27"/>
  <c r="HM149" i="27" s="1"/>
  <c r="HM154" i="27" s="1"/>
  <c r="HL144" i="27"/>
  <c r="HL149" i="27" s="1"/>
  <c r="HL154" i="27" s="1"/>
  <c r="HI144" i="27"/>
  <c r="HI149" i="27" s="1"/>
  <c r="HI154" i="27" s="1"/>
  <c r="HH144" i="27"/>
  <c r="HH149" i="27" s="1"/>
  <c r="HH154" i="27" s="1"/>
  <c r="HE144" i="27"/>
  <c r="HE149" i="27" s="1"/>
  <c r="HE154" i="27" s="1"/>
  <c r="HD144" i="27"/>
  <c r="HD149" i="27" s="1"/>
  <c r="HD154" i="27" s="1"/>
  <c r="HA144" i="27"/>
  <c r="GZ144" i="27"/>
  <c r="GZ149" i="27" s="1"/>
  <c r="GZ154" i="27" s="1"/>
  <c r="GW144" i="27"/>
  <c r="GW149" i="27" s="1"/>
  <c r="GW154" i="27" s="1"/>
  <c r="GV144" i="27"/>
  <c r="GV149" i="27" s="1"/>
  <c r="GV154" i="27" s="1"/>
  <c r="GS144" i="27"/>
  <c r="GS149" i="27" s="1"/>
  <c r="GS154" i="27" s="1"/>
  <c r="GR144" i="27"/>
  <c r="GR149" i="27" s="1"/>
  <c r="GR154" i="27" s="1"/>
  <c r="GO144" i="27"/>
  <c r="GO149" i="27" s="1"/>
  <c r="GO154" i="27" s="1"/>
  <c r="GN144" i="27"/>
  <c r="GN149" i="27" s="1"/>
  <c r="GN154" i="27" s="1"/>
  <c r="GK144" i="27"/>
  <c r="GJ144" i="27"/>
  <c r="GJ149" i="27" s="1"/>
  <c r="GJ154" i="27" s="1"/>
  <c r="GG144" i="27"/>
  <c r="GG149" i="27" s="1"/>
  <c r="GG154" i="27" s="1"/>
  <c r="GF144" i="27"/>
  <c r="GF149" i="27" s="1"/>
  <c r="GF154" i="27" s="1"/>
  <c r="GC144" i="27"/>
  <c r="GC149" i="27" s="1"/>
  <c r="GC154" i="27" s="1"/>
  <c r="GB144" i="27"/>
  <c r="GB149" i="27" s="1"/>
  <c r="GB154" i="27" s="1"/>
  <c r="FY144" i="27"/>
  <c r="FY149" i="27" s="1"/>
  <c r="FY154" i="27" s="1"/>
  <c r="FX144" i="27"/>
  <c r="FX149" i="27" s="1"/>
  <c r="FX154" i="27" s="1"/>
  <c r="FU144" i="27"/>
  <c r="FT144" i="27"/>
  <c r="FT149" i="27" s="1"/>
  <c r="FT154" i="27" s="1"/>
  <c r="FQ144" i="27"/>
  <c r="FQ149" i="27" s="1"/>
  <c r="FQ154" i="27" s="1"/>
  <c r="FP144" i="27"/>
  <c r="FP149" i="27" s="1"/>
  <c r="FP154" i="27" s="1"/>
  <c r="FM144" i="27"/>
  <c r="FM149" i="27" s="1"/>
  <c r="FM154" i="27" s="1"/>
  <c r="FL144" i="27"/>
  <c r="FL149" i="27" s="1"/>
  <c r="FL154" i="27" s="1"/>
  <c r="FI144" i="27"/>
  <c r="FI149" i="27" s="1"/>
  <c r="FI154" i="27" s="1"/>
  <c r="FH144" i="27"/>
  <c r="FH149" i="27" s="1"/>
  <c r="FH154" i="27" s="1"/>
  <c r="FE144" i="27"/>
  <c r="FD144" i="27"/>
  <c r="FD149" i="27" s="1"/>
  <c r="FD154" i="27" s="1"/>
  <c r="FA144" i="27"/>
  <c r="FA149" i="27" s="1"/>
  <c r="FA154" i="27" s="1"/>
  <c r="EZ144" i="27"/>
  <c r="EZ149" i="27" s="1"/>
  <c r="EZ154" i="27" s="1"/>
  <c r="EW144" i="27"/>
  <c r="EW149" i="27" s="1"/>
  <c r="EW154" i="27" s="1"/>
  <c r="EV144" i="27"/>
  <c r="EV149" i="27" s="1"/>
  <c r="EV154" i="27" s="1"/>
  <c r="ES144" i="27"/>
  <c r="ES149" i="27" s="1"/>
  <c r="ES154" i="27" s="1"/>
  <c r="ER144" i="27"/>
  <c r="ER149" i="27" s="1"/>
  <c r="ER154" i="27" s="1"/>
  <c r="EO144" i="27"/>
  <c r="EN144" i="27"/>
  <c r="EN149" i="27" s="1"/>
  <c r="EN154" i="27" s="1"/>
  <c r="EK144" i="27"/>
  <c r="EK149" i="27" s="1"/>
  <c r="EK154" i="27" s="1"/>
  <c r="EJ144" i="27"/>
  <c r="EJ149" i="27" s="1"/>
  <c r="EJ154" i="27" s="1"/>
  <c r="EG144" i="27"/>
  <c r="EG149" i="27" s="1"/>
  <c r="EG154" i="27" s="1"/>
  <c r="EF144" i="27"/>
  <c r="EF149" i="27" s="1"/>
  <c r="EF154" i="27" s="1"/>
  <c r="EC144" i="27"/>
  <c r="EC149" i="27" s="1"/>
  <c r="EC154" i="27" s="1"/>
  <c r="EB144" i="27"/>
  <c r="EB149" i="27" s="1"/>
  <c r="EB154" i="27" s="1"/>
  <c r="DY144" i="27"/>
  <c r="DX144" i="27"/>
  <c r="DX149" i="27" s="1"/>
  <c r="DX154" i="27" s="1"/>
  <c r="DU144" i="27"/>
  <c r="DU149" i="27" s="1"/>
  <c r="DU154" i="27" s="1"/>
  <c r="DT144" i="27"/>
  <c r="DT149" i="27" s="1"/>
  <c r="DT154" i="27" s="1"/>
  <c r="DQ144" i="27"/>
  <c r="DQ149" i="27" s="1"/>
  <c r="DQ154" i="27" s="1"/>
  <c r="DP144" i="27"/>
  <c r="DP149" i="27" s="1"/>
  <c r="DP154" i="27" s="1"/>
  <c r="DM144" i="27"/>
  <c r="DM149" i="27" s="1"/>
  <c r="DM154" i="27" s="1"/>
  <c r="DL144" i="27"/>
  <c r="DL149" i="27" s="1"/>
  <c r="DL154" i="27" s="1"/>
  <c r="DI144" i="27"/>
  <c r="DH144" i="27"/>
  <c r="DH149" i="27" s="1"/>
  <c r="DH154" i="27" s="1"/>
  <c r="DE144" i="27"/>
  <c r="DE149" i="27" s="1"/>
  <c r="DE154" i="27" s="1"/>
  <c r="DD144" i="27"/>
  <c r="DD149" i="27" s="1"/>
  <c r="DD154" i="27" s="1"/>
  <c r="DA144" i="27"/>
  <c r="DA149" i="27" s="1"/>
  <c r="DA154" i="27" s="1"/>
  <c r="CZ144" i="27"/>
  <c r="CZ149" i="27" s="1"/>
  <c r="CZ154" i="27" s="1"/>
  <c r="CW144" i="27"/>
  <c r="CW149" i="27" s="1"/>
  <c r="CW154" i="27" s="1"/>
  <c r="CV144" i="27"/>
  <c r="CV149" i="27" s="1"/>
  <c r="CV154" i="27" s="1"/>
  <c r="CS144" i="27"/>
  <c r="CR144" i="27"/>
  <c r="CR149" i="27" s="1"/>
  <c r="CR154" i="27" s="1"/>
  <c r="CO144" i="27"/>
  <c r="CO149" i="27" s="1"/>
  <c r="CO154" i="27" s="1"/>
  <c r="CN144" i="27"/>
  <c r="CN149" i="27" s="1"/>
  <c r="CN154" i="27" s="1"/>
  <c r="CK144" i="27"/>
  <c r="CK149" i="27" s="1"/>
  <c r="CK154" i="27" s="1"/>
  <c r="CJ144" i="27"/>
  <c r="CJ149" i="27" s="1"/>
  <c r="CJ154" i="27" s="1"/>
  <c r="CG144" i="27"/>
  <c r="CG149" i="27" s="1"/>
  <c r="CG154" i="27" s="1"/>
  <c r="CF144" i="27"/>
  <c r="CF149" i="27" s="1"/>
  <c r="CF154" i="27" s="1"/>
  <c r="CC144" i="27"/>
  <c r="CB144" i="27"/>
  <c r="CB149" i="27" s="1"/>
  <c r="CB154" i="27" s="1"/>
  <c r="BY144" i="27"/>
  <c r="BY149" i="27" s="1"/>
  <c r="BY154" i="27" s="1"/>
  <c r="BX144" i="27"/>
  <c r="BX149" i="27" s="1"/>
  <c r="BX154" i="27" s="1"/>
  <c r="BU144" i="27"/>
  <c r="BU149" i="27" s="1"/>
  <c r="BU154" i="27" s="1"/>
  <c r="BT144" i="27"/>
  <c r="BT149" i="27" s="1"/>
  <c r="BT154" i="27" s="1"/>
  <c r="BQ144" i="27"/>
  <c r="BQ149" i="27" s="1"/>
  <c r="BQ154" i="27" s="1"/>
  <c r="BP144" i="27"/>
  <c r="BP149" i="27" s="1"/>
  <c r="BP154" i="27" s="1"/>
  <c r="BM144" i="27"/>
  <c r="BL144" i="27"/>
  <c r="BL149" i="27" s="1"/>
  <c r="BL154" i="27" s="1"/>
  <c r="BI144" i="27"/>
  <c r="BI149" i="27" s="1"/>
  <c r="BI154" i="27" s="1"/>
  <c r="BH144" i="27"/>
  <c r="BH149" i="27" s="1"/>
  <c r="BH154" i="27" s="1"/>
  <c r="BE144" i="27"/>
  <c r="BE149" i="27" s="1"/>
  <c r="BE154" i="27" s="1"/>
  <c r="BD144" i="27"/>
  <c r="BD149" i="27" s="1"/>
  <c r="BD154" i="27" s="1"/>
  <c r="BA144" i="27"/>
  <c r="BA149" i="27" s="1"/>
  <c r="BA154" i="27" s="1"/>
  <c r="AZ144" i="27"/>
  <c r="AZ149" i="27" s="1"/>
  <c r="AZ154" i="27" s="1"/>
  <c r="AW144" i="27"/>
  <c r="AV144" i="27"/>
  <c r="AV149" i="27" s="1"/>
  <c r="AV154" i="27" s="1"/>
  <c r="AS144" i="27"/>
  <c r="AS149" i="27" s="1"/>
  <c r="AS154" i="27" s="1"/>
  <c r="AR144" i="27"/>
  <c r="AR149" i="27" s="1"/>
  <c r="AR154" i="27" s="1"/>
  <c r="AO144" i="27"/>
  <c r="AO149" i="27" s="1"/>
  <c r="AO154" i="27" s="1"/>
  <c r="AN144" i="27"/>
  <c r="AN149" i="27" s="1"/>
  <c r="AN154" i="27" s="1"/>
  <c r="AK144" i="27"/>
  <c r="AK149" i="27" s="1"/>
  <c r="AK154" i="27" s="1"/>
  <c r="AJ144" i="27"/>
  <c r="AJ149" i="27" s="1"/>
  <c r="AJ154" i="27" s="1"/>
  <c r="AG144" i="27"/>
  <c r="AF144" i="27"/>
  <c r="AF149" i="27" s="1"/>
  <c r="AF154" i="27" s="1"/>
  <c r="AC144" i="27"/>
  <c r="AC149" i="27" s="1"/>
  <c r="AC154" i="27" s="1"/>
  <c r="AB144" i="27"/>
  <c r="AB149" i="27" s="1"/>
  <c r="AB154" i="27" s="1"/>
  <c r="Y144" i="27"/>
  <c r="Y149" i="27" s="1"/>
  <c r="Y154" i="27" s="1"/>
  <c r="X144" i="27"/>
  <c r="X149" i="27" s="1"/>
  <c r="X154" i="27" s="1"/>
  <c r="U144" i="27"/>
  <c r="U149" i="27" s="1"/>
  <c r="U154" i="27" s="1"/>
  <c r="T144" i="27"/>
  <c r="T149" i="27" s="1"/>
  <c r="T154" i="27" s="1"/>
  <c r="RO143" i="27"/>
  <c r="RN143" i="27"/>
  <c r="RN148" i="27" s="1"/>
  <c r="RN153" i="27" s="1"/>
  <c r="RK143" i="27"/>
  <c r="RK148" i="27" s="1"/>
  <c r="RK153" i="27" s="1"/>
  <c r="RJ143" i="27"/>
  <c r="RJ148" i="27" s="1"/>
  <c r="RJ153" i="27" s="1"/>
  <c r="RG143" i="27"/>
  <c r="RG148" i="27" s="1"/>
  <c r="RG153" i="27" s="1"/>
  <c r="RF143" i="27"/>
  <c r="RF148" i="27" s="1"/>
  <c r="RF153" i="27" s="1"/>
  <c r="RC143" i="27"/>
  <c r="RC148" i="27" s="1"/>
  <c r="RC153" i="27" s="1"/>
  <c r="RB143" i="27"/>
  <c r="RB148" i="27" s="1"/>
  <c r="RB153" i="27" s="1"/>
  <c r="QY143" i="27"/>
  <c r="QX143" i="27"/>
  <c r="QX148" i="27" s="1"/>
  <c r="QX153" i="27" s="1"/>
  <c r="QU143" i="27"/>
  <c r="QU148" i="27" s="1"/>
  <c r="QU153" i="27" s="1"/>
  <c r="QT143" i="27"/>
  <c r="QT148" i="27" s="1"/>
  <c r="QT153" i="27" s="1"/>
  <c r="QQ143" i="27"/>
  <c r="QQ148" i="27" s="1"/>
  <c r="QQ153" i="27" s="1"/>
  <c r="QP143" i="27"/>
  <c r="QP148" i="27" s="1"/>
  <c r="QP153" i="27" s="1"/>
  <c r="QM143" i="27"/>
  <c r="QM148" i="27" s="1"/>
  <c r="QM153" i="27" s="1"/>
  <c r="QL143" i="27"/>
  <c r="QL148" i="27" s="1"/>
  <c r="QL153" i="27" s="1"/>
  <c r="QI143" i="27"/>
  <c r="QH143" i="27"/>
  <c r="QH148" i="27" s="1"/>
  <c r="QH153" i="27" s="1"/>
  <c r="QE143" i="27"/>
  <c r="QE148" i="27" s="1"/>
  <c r="QE153" i="27" s="1"/>
  <c r="QD143" i="27"/>
  <c r="QD148" i="27" s="1"/>
  <c r="QD153" i="27" s="1"/>
  <c r="QA143" i="27"/>
  <c r="QA148" i="27" s="1"/>
  <c r="QA153" i="27" s="1"/>
  <c r="PZ143" i="27"/>
  <c r="PZ148" i="27" s="1"/>
  <c r="PZ153" i="27" s="1"/>
  <c r="PW143" i="27"/>
  <c r="PW148" i="27" s="1"/>
  <c r="PW153" i="27" s="1"/>
  <c r="PV143" i="27"/>
  <c r="PV148" i="27" s="1"/>
  <c r="PV153" i="27" s="1"/>
  <c r="PS143" i="27"/>
  <c r="PR143" i="27"/>
  <c r="PR148" i="27" s="1"/>
  <c r="PR153" i="27" s="1"/>
  <c r="PO143" i="27"/>
  <c r="PO148" i="27" s="1"/>
  <c r="PO153" i="27" s="1"/>
  <c r="PN143" i="27"/>
  <c r="PN148" i="27" s="1"/>
  <c r="PN153" i="27" s="1"/>
  <c r="PK143" i="27"/>
  <c r="PK148" i="27" s="1"/>
  <c r="PK153" i="27" s="1"/>
  <c r="PJ143" i="27"/>
  <c r="PJ148" i="27" s="1"/>
  <c r="PJ153" i="27" s="1"/>
  <c r="PG143" i="27"/>
  <c r="PG148" i="27" s="1"/>
  <c r="PG153" i="27" s="1"/>
  <c r="PF143" i="27"/>
  <c r="PF148" i="27" s="1"/>
  <c r="PF153" i="27" s="1"/>
  <c r="PC143" i="27"/>
  <c r="PB143" i="27"/>
  <c r="PB148" i="27" s="1"/>
  <c r="PB153" i="27" s="1"/>
  <c r="OY143" i="27"/>
  <c r="OY148" i="27" s="1"/>
  <c r="OY153" i="27" s="1"/>
  <c r="OX143" i="27"/>
  <c r="OX148" i="27" s="1"/>
  <c r="OX153" i="27" s="1"/>
  <c r="OU143" i="27"/>
  <c r="OU148" i="27" s="1"/>
  <c r="OU153" i="27" s="1"/>
  <c r="OT143" i="27"/>
  <c r="OT148" i="27" s="1"/>
  <c r="OT153" i="27" s="1"/>
  <c r="OQ143" i="27"/>
  <c r="OQ148" i="27" s="1"/>
  <c r="OQ153" i="27" s="1"/>
  <c r="OP143" i="27"/>
  <c r="OP148" i="27" s="1"/>
  <c r="OP153" i="27" s="1"/>
  <c r="OM143" i="27"/>
  <c r="OL143" i="27"/>
  <c r="OL148" i="27" s="1"/>
  <c r="OL153" i="27" s="1"/>
  <c r="OI143" i="27"/>
  <c r="OI148" i="27" s="1"/>
  <c r="OI153" i="27" s="1"/>
  <c r="OH143" i="27"/>
  <c r="OH148" i="27" s="1"/>
  <c r="OH153" i="27" s="1"/>
  <c r="OE143" i="27"/>
  <c r="OE148" i="27" s="1"/>
  <c r="OE153" i="27" s="1"/>
  <c r="OD143" i="27"/>
  <c r="OD148" i="27" s="1"/>
  <c r="OD153" i="27" s="1"/>
  <c r="OA143" i="27"/>
  <c r="OA148" i="27" s="1"/>
  <c r="OA153" i="27" s="1"/>
  <c r="NZ143" i="27"/>
  <c r="NZ148" i="27" s="1"/>
  <c r="NZ153" i="27" s="1"/>
  <c r="NW143" i="27"/>
  <c r="NV143" i="27"/>
  <c r="NV148" i="27" s="1"/>
  <c r="NV153" i="27" s="1"/>
  <c r="NS143" i="27"/>
  <c r="NS148" i="27" s="1"/>
  <c r="NS153" i="27" s="1"/>
  <c r="NR143" i="27"/>
  <c r="NR148" i="27" s="1"/>
  <c r="NR153" i="27" s="1"/>
  <c r="NO143" i="27"/>
  <c r="NO148" i="27" s="1"/>
  <c r="NO153" i="27" s="1"/>
  <c r="NN143" i="27"/>
  <c r="NN148" i="27" s="1"/>
  <c r="NN153" i="27" s="1"/>
  <c r="NK143" i="27"/>
  <c r="NK148" i="27" s="1"/>
  <c r="NK153" i="27" s="1"/>
  <c r="NJ143" i="27"/>
  <c r="NJ148" i="27" s="1"/>
  <c r="NJ153" i="27" s="1"/>
  <c r="NG143" i="27"/>
  <c r="NF143" i="27"/>
  <c r="NF148" i="27" s="1"/>
  <c r="NF153" i="27" s="1"/>
  <c r="NC143" i="27"/>
  <c r="NC148" i="27" s="1"/>
  <c r="NC153" i="27" s="1"/>
  <c r="NB143" i="27"/>
  <c r="NB148" i="27" s="1"/>
  <c r="NB153" i="27" s="1"/>
  <c r="MY143" i="27"/>
  <c r="MY148" i="27" s="1"/>
  <c r="MY153" i="27" s="1"/>
  <c r="MX143" i="27"/>
  <c r="MX148" i="27" s="1"/>
  <c r="MX153" i="27" s="1"/>
  <c r="MU143" i="27"/>
  <c r="MU148" i="27" s="1"/>
  <c r="MU153" i="27" s="1"/>
  <c r="MT143" i="27"/>
  <c r="MT148" i="27" s="1"/>
  <c r="MT153" i="27" s="1"/>
  <c r="MQ143" i="27"/>
  <c r="MP143" i="27"/>
  <c r="MP148" i="27" s="1"/>
  <c r="MP153" i="27" s="1"/>
  <c r="MM143" i="27"/>
  <c r="MM148" i="27" s="1"/>
  <c r="MM153" i="27" s="1"/>
  <c r="ML143" i="27"/>
  <c r="ML148" i="27" s="1"/>
  <c r="ML153" i="27" s="1"/>
  <c r="MI143" i="27"/>
  <c r="MI148" i="27" s="1"/>
  <c r="MI153" i="27" s="1"/>
  <c r="MH143" i="27"/>
  <c r="MH148" i="27" s="1"/>
  <c r="MH153" i="27" s="1"/>
  <c r="ME143" i="27"/>
  <c r="ME148" i="27" s="1"/>
  <c r="ME153" i="27" s="1"/>
  <c r="MD143" i="27"/>
  <c r="MD148" i="27" s="1"/>
  <c r="MD153" i="27" s="1"/>
  <c r="MA143" i="27"/>
  <c r="LZ143" i="27"/>
  <c r="LZ148" i="27" s="1"/>
  <c r="LZ153" i="27" s="1"/>
  <c r="LW143" i="27"/>
  <c r="LW148" i="27" s="1"/>
  <c r="LW153" i="27" s="1"/>
  <c r="LV143" i="27"/>
  <c r="LV148" i="27" s="1"/>
  <c r="LV153" i="27" s="1"/>
  <c r="LS143" i="27"/>
  <c r="LS148" i="27" s="1"/>
  <c r="LS153" i="27" s="1"/>
  <c r="LR143" i="27"/>
  <c r="LR148" i="27" s="1"/>
  <c r="LR153" i="27" s="1"/>
  <c r="LO143" i="27"/>
  <c r="LO148" i="27" s="1"/>
  <c r="LO153" i="27" s="1"/>
  <c r="LN143" i="27"/>
  <c r="LN148" i="27" s="1"/>
  <c r="LN153" i="27" s="1"/>
  <c r="LK143" i="27"/>
  <c r="LJ143" i="27"/>
  <c r="LJ148" i="27" s="1"/>
  <c r="LJ153" i="27" s="1"/>
  <c r="LG143" i="27"/>
  <c r="LG148" i="27" s="1"/>
  <c r="LG153" i="27" s="1"/>
  <c r="LF143" i="27"/>
  <c r="LF148" i="27" s="1"/>
  <c r="LF153" i="27" s="1"/>
  <c r="LC143" i="27"/>
  <c r="LC148" i="27" s="1"/>
  <c r="LC153" i="27" s="1"/>
  <c r="LB143" i="27"/>
  <c r="LB148" i="27" s="1"/>
  <c r="LB153" i="27" s="1"/>
  <c r="KY143" i="27"/>
  <c r="KY148" i="27" s="1"/>
  <c r="KY153" i="27" s="1"/>
  <c r="KX143" i="27"/>
  <c r="KX148" i="27" s="1"/>
  <c r="KX153" i="27" s="1"/>
  <c r="KU143" i="27"/>
  <c r="KT143" i="27"/>
  <c r="KT148" i="27" s="1"/>
  <c r="KT153" i="27" s="1"/>
  <c r="KQ143" i="27"/>
  <c r="KQ148" i="27" s="1"/>
  <c r="KQ153" i="27" s="1"/>
  <c r="KP143" i="27"/>
  <c r="KP148" i="27" s="1"/>
  <c r="KP153" i="27" s="1"/>
  <c r="KM143" i="27"/>
  <c r="KM148" i="27" s="1"/>
  <c r="KM153" i="27" s="1"/>
  <c r="KL143" i="27"/>
  <c r="KL148" i="27" s="1"/>
  <c r="KL153" i="27" s="1"/>
  <c r="KI143" i="27"/>
  <c r="KI148" i="27" s="1"/>
  <c r="KI153" i="27" s="1"/>
  <c r="KH143" i="27"/>
  <c r="KH148" i="27" s="1"/>
  <c r="KH153" i="27" s="1"/>
  <c r="KE143" i="27"/>
  <c r="KD143" i="27"/>
  <c r="KD148" i="27" s="1"/>
  <c r="KD153" i="27" s="1"/>
  <c r="KA143" i="27"/>
  <c r="KA148" i="27" s="1"/>
  <c r="KA153" i="27" s="1"/>
  <c r="JZ143" i="27"/>
  <c r="JZ148" i="27" s="1"/>
  <c r="JZ153" i="27" s="1"/>
  <c r="JW143" i="27"/>
  <c r="JW148" i="27" s="1"/>
  <c r="JW153" i="27" s="1"/>
  <c r="JV143" i="27"/>
  <c r="JV148" i="27" s="1"/>
  <c r="JV153" i="27" s="1"/>
  <c r="JS143" i="27"/>
  <c r="JS148" i="27" s="1"/>
  <c r="JS153" i="27" s="1"/>
  <c r="JR143" i="27"/>
  <c r="JR148" i="27" s="1"/>
  <c r="JR153" i="27" s="1"/>
  <c r="JO143" i="27"/>
  <c r="JN143" i="27"/>
  <c r="JN148" i="27" s="1"/>
  <c r="JN153" i="27" s="1"/>
  <c r="JK143" i="27"/>
  <c r="JK148" i="27" s="1"/>
  <c r="JK153" i="27" s="1"/>
  <c r="JJ143" i="27"/>
  <c r="JJ148" i="27" s="1"/>
  <c r="JJ153" i="27" s="1"/>
  <c r="JG143" i="27"/>
  <c r="JG148" i="27" s="1"/>
  <c r="JG153" i="27" s="1"/>
  <c r="JF143" i="27"/>
  <c r="JF148" i="27" s="1"/>
  <c r="JF153" i="27" s="1"/>
  <c r="JC143" i="27"/>
  <c r="JC148" i="27" s="1"/>
  <c r="JC153" i="27" s="1"/>
  <c r="JB143" i="27"/>
  <c r="JB148" i="27" s="1"/>
  <c r="JB153" i="27" s="1"/>
  <c r="IY143" i="27"/>
  <c r="IX143" i="27"/>
  <c r="IX148" i="27" s="1"/>
  <c r="IX153" i="27" s="1"/>
  <c r="IU143" i="27"/>
  <c r="IU148" i="27" s="1"/>
  <c r="IU153" i="27" s="1"/>
  <c r="IT143" i="27"/>
  <c r="IT148" i="27" s="1"/>
  <c r="IT153" i="27" s="1"/>
  <c r="IQ143" i="27"/>
  <c r="IQ148" i="27" s="1"/>
  <c r="IQ153" i="27" s="1"/>
  <c r="IP143" i="27"/>
  <c r="IP148" i="27" s="1"/>
  <c r="IP153" i="27" s="1"/>
  <c r="IM143" i="27"/>
  <c r="IM148" i="27" s="1"/>
  <c r="IM153" i="27" s="1"/>
  <c r="IL143" i="27"/>
  <c r="IL148" i="27" s="1"/>
  <c r="IL153" i="27" s="1"/>
  <c r="II143" i="27"/>
  <c r="IH143" i="27"/>
  <c r="IH148" i="27" s="1"/>
  <c r="IH153" i="27" s="1"/>
  <c r="IE143" i="27"/>
  <c r="IE148" i="27" s="1"/>
  <c r="IE153" i="27" s="1"/>
  <c r="ID143" i="27"/>
  <c r="ID148" i="27" s="1"/>
  <c r="ID153" i="27" s="1"/>
  <c r="IA143" i="27"/>
  <c r="IA148" i="27" s="1"/>
  <c r="IA153" i="27" s="1"/>
  <c r="HZ143" i="27"/>
  <c r="HZ148" i="27" s="1"/>
  <c r="HZ153" i="27" s="1"/>
  <c r="HW143" i="27"/>
  <c r="HW148" i="27" s="1"/>
  <c r="HW153" i="27" s="1"/>
  <c r="HV143" i="27"/>
  <c r="HV148" i="27" s="1"/>
  <c r="HV153" i="27" s="1"/>
  <c r="HS143" i="27"/>
  <c r="HR143" i="27"/>
  <c r="HR148" i="27" s="1"/>
  <c r="HR153" i="27" s="1"/>
  <c r="HO143" i="27"/>
  <c r="HO148" i="27" s="1"/>
  <c r="HO153" i="27" s="1"/>
  <c r="HN143" i="27"/>
  <c r="HN148" i="27" s="1"/>
  <c r="HN153" i="27" s="1"/>
  <c r="HK143" i="27"/>
  <c r="HK148" i="27" s="1"/>
  <c r="HK153" i="27" s="1"/>
  <c r="HJ143" i="27"/>
  <c r="HJ148" i="27" s="1"/>
  <c r="HJ153" i="27" s="1"/>
  <c r="HG143" i="27"/>
  <c r="HG148" i="27" s="1"/>
  <c r="HG153" i="27" s="1"/>
  <c r="HF143" i="27"/>
  <c r="HF148" i="27" s="1"/>
  <c r="HF153" i="27" s="1"/>
  <c r="HC143" i="27"/>
  <c r="HB143" i="27"/>
  <c r="HB148" i="27" s="1"/>
  <c r="HB153" i="27" s="1"/>
  <c r="GY143" i="27"/>
  <c r="GY148" i="27" s="1"/>
  <c r="GY153" i="27" s="1"/>
  <c r="GX143" i="27"/>
  <c r="GX148" i="27" s="1"/>
  <c r="GX153" i="27" s="1"/>
  <c r="GU143" i="27"/>
  <c r="GU148" i="27" s="1"/>
  <c r="GU153" i="27" s="1"/>
  <c r="GT143" i="27"/>
  <c r="GT148" i="27" s="1"/>
  <c r="GT153" i="27" s="1"/>
  <c r="GQ143" i="27"/>
  <c r="GQ148" i="27" s="1"/>
  <c r="GQ153" i="27" s="1"/>
  <c r="GP143" i="27"/>
  <c r="GP148" i="27" s="1"/>
  <c r="GP153" i="27" s="1"/>
  <c r="GM143" i="27"/>
  <c r="GL143" i="27"/>
  <c r="GL148" i="27" s="1"/>
  <c r="GL153" i="27" s="1"/>
  <c r="GI143" i="27"/>
  <c r="GI148" i="27" s="1"/>
  <c r="GI153" i="27" s="1"/>
  <c r="GH143" i="27"/>
  <c r="GH148" i="27" s="1"/>
  <c r="GH153" i="27" s="1"/>
  <c r="GE143" i="27"/>
  <c r="GE148" i="27" s="1"/>
  <c r="GE153" i="27" s="1"/>
  <c r="GD143" i="27"/>
  <c r="GD148" i="27" s="1"/>
  <c r="GD153" i="27" s="1"/>
  <c r="GA143" i="27"/>
  <c r="GA148" i="27" s="1"/>
  <c r="GA153" i="27" s="1"/>
  <c r="FZ143" i="27"/>
  <c r="FZ148" i="27" s="1"/>
  <c r="FZ153" i="27" s="1"/>
  <c r="FW143" i="27"/>
  <c r="FV143" i="27"/>
  <c r="FV148" i="27" s="1"/>
  <c r="FV153" i="27" s="1"/>
  <c r="FS143" i="27"/>
  <c r="FS148" i="27" s="1"/>
  <c r="FS153" i="27" s="1"/>
  <c r="FR143" i="27"/>
  <c r="FR148" i="27" s="1"/>
  <c r="FR153" i="27" s="1"/>
  <c r="FO143" i="27"/>
  <c r="FO148" i="27" s="1"/>
  <c r="FO153" i="27" s="1"/>
  <c r="FN143" i="27"/>
  <c r="FN148" i="27" s="1"/>
  <c r="FN153" i="27" s="1"/>
  <c r="FK143" i="27"/>
  <c r="FK148" i="27" s="1"/>
  <c r="FK153" i="27" s="1"/>
  <c r="FJ143" i="27"/>
  <c r="FJ148" i="27" s="1"/>
  <c r="FJ153" i="27" s="1"/>
  <c r="FG143" i="27"/>
  <c r="FF143" i="27"/>
  <c r="FF148" i="27" s="1"/>
  <c r="FF153" i="27" s="1"/>
  <c r="FC143" i="27"/>
  <c r="FC148" i="27" s="1"/>
  <c r="FC153" i="27" s="1"/>
  <c r="FB143" i="27"/>
  <c r="FB148" i="27" s="1"/>
  <c r="FB153" i="27" s="1"/>
  <c r="EY143" i="27"/>
  <c r="EY148" i="27" s="1"/>
  <c r="EY153" i="27" s="1"/>
  <c r="EX143" i="27"/>
  <c r="EX148" i="27" s="1"/>
  <c r="EX153" i="27" s="1"/>
  <c r="EU143" i="27"/>
  <c r="EU148" i="27" s="1"/>
  <c r="EU153" i="27" s="1"/>
  <c r="ET143" i="27"/>
  <c r="ET148" i="27" s="1"/>
  <c r="ET153" i="27" s="1"/>
  <c r="EQ143" i="27"/>
  <c r="EP143" i="27"/>
  <c r="EP148" i="27" s="1"/>
  <c r="EP153" i="27" s="1"/>
  <c r="EM143" i="27"/>
  <c r="EM148" i="27" s="1"/>
  <c r="EM153" i="27" s="1"/>
  <c r="EL143" i="27"/>
  <c r="EL148" i="27" s="1"/>
  <c r="EL153" i="27" s="1"/>
  <c r="EI143" i="27"/>
  <c r="EI148" i="27" s="1"/>
  <c r="EI153" i="27" s="1"/>
  <c r="EH143" i="27"/>
  <c r="EH148" i="27" s="1"/>
  <c r="EH153" i="27" s="1"/>
  <c r="EE143" i="27"/>
  <c r="EE148" i="27" s="1"/>
  <c r="EE153" i="27" s="1"/>
  <c r="ED143" i="27"/>
  <c r="ED148" i="27" s="1"/>
  <c r="ED153" i="27" s="1"/>
  <c r="EA143" i="27"/>
  <c r="DZ143" i="27"/>
  <c r="DZ148" i="27" s="1"/>
  <c r="DZ153" i="27" s="1"/>
  <c r="DW143" i="27"/>
  <c r="DW148" i="27" s="1"/>
  <c r="DW153" i="27" s="1"/>
  <c r="DV143" i="27"/>
  <c r="DV148" i="27" s="1"/>
  <c r="DV153" i="27" s="1"/>
  <c r="DS143" i="27"/>
  <c r="DS148" i="27" s="1"/>
  <c r="DS153" i="27" s="1"/>
  <c r="DR143" i="27"/>
  <c r="DR148" i="27" s="1"/>
  <c r="DR153" i="27" s="1"/>
  <c r="DO143" i="27"/>
  <c r="DO148" i="27" s="1"/>
  <c r="DO153" i="27" s="1"/>
  <c r="DN143" i="27"/>
  <c r="DN148" i="27" s="1"/>
  <c r="DN153" i="27" s="1"/>
  <c r="DK143" i="27"/>
  <c r="DJ143" i="27"/>
  <c r="DJ148" i="27" s="1"/>
  <c r="DJ153" i="27" s="1"/>
  <c r="DG143" i="27"/>
  <c r="DG148" i="27" s="1"/>
  <c r="DG153" i="27" s="1"/>
  <c r="DF143" i="27"/>
  <c r="DF148" i="27" s="1"/>
  <c r="DF153" i="27" s="1"/>
  <c r="DC143" i="27"/>
  <c r="DC148" i="27" s="1"/>
  <c r="DC153" i="27" s="1"/>
  <c r="DB143" i="27"/>
  <c r="DB148" i="27" s="1"/>
  <c r="DB153" i="27" s="1"/>
  <c r="CY143" i="27"/>
  <c r="CY148" i="27" s="1"/>
  <c r="CY153" i="27" s="1"/>
  <c r="CX143" i="27"/>
  <c r="CX148" i="27" s="1"/>
  <c r="CX153" i="27" s="1"/>
  <c r="CU143" i="27"/>
  <c r="CT143" i="27"/>
  <c r="CT148" i="27" s="1"/>
  <c r="CT153" i="27" s="1"/>
  <c r="CQ143" i="27"/>
  <c r="CQ148" i="27" s="1"/>
  <c r="CQ153" i="27" s="1"/>
  <c r="CP143" i="27"/>
  <c r="CP148" i="27" s="1"/>
  <c r="CP153" i="27" s="1"/>
  <c r="CM143" i="27"/>
  <c r="CM148" i="27" s="1"/>
  <c r="CM153" i="27" s="1"/>
  <c r="CL143" i="27"/>
  <c r="CL148" i="27" s="1"/>
  <c r="CL153" i="27" s="1"/>
  <c r="CI143" i="27"/>
  <c r="CI148" i="27" s="1"/>
  <c r="CI153" i="27" s="1"/>
  <c r="CH143" i="27"/>
  <c r="CH148" i="27" s="1"/>
  <c r="CH153" i="27" s="1"/>
  <c r="CE143" i="27"/>
  <c r="CD143" i="27"/>
  <c r="CD148" i="27" s="1"/>
  <c r="CD153" i="27" s="1"/>
  <c r="CA143" i="27"/>
  <c r="CA148" i="27" s="1"/>
  <c r="CA153" i="27" s="1"/>
  <c r="BZ143" i="27"/>
  <c r="BZ148" i="27" s="1"/>
  <c r="BZ153" i="27" s="1"/>
  <c r="BW143" i="27"/>
  <c r="BW148" i="27" s="1"/>
  <c r="BW153" i="27" s="1"/>
  <c r="BV143" i="27"/>
  <c r="BV148" i="27" s="1"/>
  <c r="BV153" i="27" s="1"/>
  <c r="BS143" i="27"/>
  <c r="BS148" i="27" s="1"/>
  <c r="BS153" i="27" s="1"/>
  <c r="BR143" i="27"/>
  <c r="BR148" i="27" s="1"/>
  <c r="BR153" i="27" s="1"/>
  <c r="BO143" i="27"/>
  <c r="BN143" i="27"/>
  <c r="BN148" i="27" s="1"/>
  <c r="BN153" i="27" s="1"/>
  <c r="BK143" i="27"/>
  <c r="BK148" i="27" s="1"/>
  <c r="BK153" i="27" s="1"/>
  <c r="BJ143" i="27"/>
  <c r="BJ148" i="27" s="1"/>
  <c r="BJ153" i="27" s="1"/>
  <c r="BG143" i="27"/>
  <c r="BG148" i="27" s="1"/>
  <c r="BG153" i="27" s="1"/>
  <c r="BF143" i="27"/>
  <c r="BF148" i="27" s="1"/>
  <c r="BF153" i="27" s="1"/>
  <c r="BC143" i="27"/>
  <c r="BC148" i="27" s="1"/>
  <c r="BC153" i="27" s="1"/>
  <c r="BB143" i="27"/>
  <c r="BB148" i="27" s="1"/>
  <c r="BB153" i="27" s="1"/>
  <c r="AY143" i="27"/>
  <c r="AX143" i="27"/>
  <c r="AX148" i="27" s="1"/>
  <c r="AX153" i="27" s="1"/>
  <c r="AU143" i="27"/>
  <c r="AU148" i="27" s="1"/>
  <c r="AU153" i="27" s="1"/>
  <c r="AT143" i="27"/>
  <c r="AT148" i="27" s="1"/>
  <c r="AT153" i="27" s="1"/>
  <c r="AQ143" i="27"/>
  <c r="AQ148" i="27" s="1"/>
  <c r="AQ153" i="27" s="1"/>
  <c r="AP143" i="27"/>
  <c r="AP148" i="27" s="1"/>
  <c r="AP153" i="27" s="1"/>
  <c r="AM143" i="27"/>
  <c r="AM148" i="27" s="1"/>
  <c r="AM153" i="27" s="1"/>
  <c r="AL143" i="27"/>
  <c r="AL148" i="27" s="1"/>
  <c r="AL153" i="27" s="1"/>
  <c r="AI143" i="27"/>
  <c r="AH143" i="27"/>
  <c r="AH148" i="27" s="1"/>
  <c r="AH153" i="27" s="1"/>
  <c r="AE143" i="27"/>
  <c r="AE148" i="27" s="1"/>
  <c r="AE153" i="27" s="1"/>
  <c r="AD143" i="27"/>
  <c r="AD148" i="27" s="1"/>
  <c r="AD153" i="27" s="1"/>
  <c r="AA143" i="27"/>
  <c r="AA148" i="27" s="1"/>
  <c r="AA153" i="27" s="1"/>
  <c r="Z143" i="27"/>
  <c r="Z148" i="27" s="1"/>
  <c r="Z153" i="27" s="1"/>
  <c r="W143" i="27"/>
  <c r="W148" i="27" s="1"/>
  <c r="W153" i="27" s="1"/>
  <c r="V143" i="27"/>
  <c r="V148" i="27" s="1"/>
  <c r="V153" i="27" s="1"/>
  <c r="RQ142" i="27"/>
  <c r="RQ145" i="27" s="1"/>
  <c r="RQ150" i="27" s="1"/>
  <c r="RQ155" i="27" s="1"/>
  <c r="RP142" i="27"/>
  <c r="RP145" i="27" s="1"/>
  <c r="RP150" i="27" s="1"/>
  <c r="RP155" i="27" s="1"/>
  <c r="RO142" i="27"/>
  <c r="RN142" i="27"/>
  <c r="RM142" i="27"/>
  <c r="RM145" i="27" s="1"/>
  <c r="RM150" i="27" s="1"/>
  <c r="RM155" i="27" s="1"/>
  <c r="RL142" i="27"/>
  <c r="RL145" i="27" s="1"/>
  <c r="RL150" i="27" s="1"/>
  <c r="RL155" i="27" s="1"/>
  <c r="RK142" i="27"/>
  <c r="RJ142" i="27"/>
  <c r="RI142" i="27"/>
  <c r="RI145" i="27" s="1"/>
  <c r="RI150" i="27" s="1"/>
  <c r="RI155" i="27" s="1"/>
  <c r="RH142" i="27"/>
  <c r="RH145" i="27" s="1"/>
  <c r="RH150" i="27" s="1"/>
  <c r="RH155" i="27" s="1"/>
  <c r="RG142" i="27"/>
  <c r="RF142" i="27"/>
  <c r="RE142" i="27"/>
  <c r="RE145" i="27" s="1"/>
  <c r="RE150" i="27" s="1"/>
  <c r="RE155" i="27" s="1"/>
  <c r="RD142" i="27"/>
  <c r="RD145" i="27" s="1"/>
  <c r="RD150" i="27" s="1"/>
  <c r="RD155" i="27" s="1"/>
  <c r="RC142" i="27"/>
  <c r="RB142" i="27"/>
  <c r="RA142" i="27"/>
  <c r="RA145" i="27" s="1"/>
  <c r="RA150" i="27" s="1"/>
  <c r="RA155" i="27" s="1"/>
  <c r="QZ142" i="27"/>
  <c r="QZ145" i="27" s="1"/>
  <c r="QZ150" i="27" s="1"/>
  <c r="QZ155" i="27" s="1"/>
  <c r="QY142" i="27"/>
  <c r="QX142" i="27"/>
  <c r="QW142" i="27"/>
  <c r="QW145" i="27" s="1"/>
  <c r="QW150" i="27" s="1"/>
  <c r="QW155" i="27" s="1"/>
  <c r="QV142" i="27"/>
  <c r="QV145" i="27" s="1"/>
  <c r="QV150" i="27" s="1"/>
  <c r="QV155" i="27" s="1"/>
  <c r="QU142" i="27"/>
  <c r="QT142" i="27"/>
  <c r="QS142" i="27"/>
  <c r="QS145" i="27" s="1"/>
  <c r="QS150" i="27" s="1"/>
  <c r="QS155" i="27" s="1"/>
  <c r="QR142" i="27"/>
  <c r="QR145" i="27" s="1"/>
  <c r="QR150" i="27" s="1"/>
  <c r="QR155" i="27" s="1"/>
  <c r="QQ142" i="27"/>
  <c r="QP142" i="27"/>
  <c r="QO142" i="27"/>
  <c r="QO145" i="27" s="1"/>
  <c r="QO150" i="27" s="1"/>
  <c r="QO155" i="27" s="1"/>
  <c r="QN142" i="27"/>
  <c r="QN145" i="27" s="1"/>
  <c r="QN150" i="27" s="1"/>
  <c r="QN155" i="27" s="1"/>
  <c r="QM142" i="27"/>
  <c r="QL142" i="27"/>
  <c r="QK142" i="27"/>
  <c r="QK145" i="27" s="1"/>
  <c r="QK150" i="27" s="1"/>
  <c r="QK155" i="27" s="1"/>
  <c r="QJ142" i="27"/>
  <c r="QJ145" i="27" s="1"/>
  <c r="QJ150" i="27" s="1"/>
  <c r="QJ155" i="27" s="1"/>
  <c r="QI142" i="27"/>
  <c r="QH142" i="27"/>
  <c r="QG142" i="27"/>
  <c r="QG145" i="27" s="1"/>
  <c r="QG150" i="27" s="1"/>
  <c r="QG155" i="27" s="1"/>
  <c r="QF142" i="27"/>
  <c r="QF145" i="27" s="1"/>
  <c r="QF150" i="27" s="1"/>
  <c r="QF155" i="27" s="1"/>
  <c r="QE142" i="27"/>
  <c r="QD142" i="27"/>
  <c r="QC142" i="27"/>
  <c r="QC145" i="27" s="1"/>
  <c r="QC150" i="27" s="1"/>
  <c r="QC155" i="27" s="1"/>
  <c r="QB142" i="27"/>
  <c r="QB145" i="27" s="1"/>
  <c r="QB150" i="27" s="1"/>
  <c r="QB155" i="27" s="1"/>
  <c r="QA142" i="27"/>
  <c r="PZ142" i="27"/>
  <c r="PY142" i="27"/>
  <c r="PY145" i="27" s="1"/>
  <c r="PY150" i="27" s="1"/>
  <c r="PY155" i="27" s="1"/>
  <c r="PX142" i="27"/>
  <c r="PX145" i="27" s="1"/>
  <c r="PX150" i="27" s="1"/>
  <c r="PX155" i="27" s="1"/>
  <c r="PW142" i="27"/>
  <c r="PV142" i="27"/>
  <c r="PU142" i="27"/>
  <c r="PU145" i="27" s="1"/>
  <c r="PU150" i="27" s="1"/>
  <c r="PU155" i="27" s="1"/>
  <c r="PT142" i="27"/>
  <c r="PT145" i="27" s="1"/>
  <c r="PT150" i="27" s="1"/>
  <c r="PT155" i="27" s="1"/>
  <c r="PS142" i="27"/>
  <c r="PR142" i="27"/>
  <c r="PQ142" i="27"/>
  <c r="PQ145" i="27" s="1"/>
  <c r="PQ150" i="27" s="1"/>
  <c r="PQ155" i="27" s="1"/>
  <c r="PP142" i="27"/>
  <c r="PP145" i="27" s="1"/>
  <c r="PP150" i="27" s="1"/>
  <c r="PP155" i="27" s="1"/>
  <c r="PO142" i="27"/>
  <c r="PN142" i="27"/>
  <c r="PM142" i="27"/>
  <c r="PM145" i="27" s="1"/>
  <c r="PM150" i="27" s="1"/>
  <c r="PM155" i="27" s="1"/>
  <c r="PL142" i="27"/>
  <c r="PL145" i="27" s="1"/>
  <c r="PL150" i="27" s="1"/>
  <c r="PL155" i="27" s="1"/>
  <c r="PK142" i="27"/>
  <c r="PJ142" i="27"/>
  <c r="PI142" i="27"/>
  <c r="PI145" i="27" s="1"/>
  <c r="PI150" i="27" s="1"/>
  <c r="PI155" i="27" s="1"/>
  <c r="PH142" i="27"/>
  <c r="PH145" i="27" s="1"/>
  <c r="PH150" i="27" s="1"/>
  <c r="PH155" i="27" s="1"/>
  <c r="PG142" i="27"/>
  <c r="PF142" i="27"/>
  <c r="PE142" i="27"/>
  <c r="PE145" i="27" s="1"/>
  <c r="PE150" i="27" s="1"/>
  <c r="PE155" i="27" s="1"/>
  <c r="PD142" i="27"/>
  <c r="PD145" i="27" s="1"/>
  <c r="PD150" i="27" s="1"/>
  <c r="PD155" i="27" s="1"/>
  <c r="PC142" i="27"/>
  <c r="PB142" i="27"/>
  <c r="PA142" i="27"/>
  <c r="PA145" i="27" s="1"/>
  <c r="PA150" i="27" s="1"/>
  <c r="PA155" i="27" s="1"/>
  <c r="OZ142" i="27"/>
  <c r="OZ145" i="27" s="1"/>
  <c r="OZ150" i="27" s="1"/>
  <c r="OZ155" i="27" s="1"/>
  <c r="OY142" i="27"/>
  <c r="OX142" i="27"/>
  <c r="OW142" i="27"/>
  <c r="OW145" i="27" s="1"/>
  <c r="OW150" i="27" s="1"/>
  <c r="OW155" i="27" s="1"/>
  <c r="OV142" i="27"/>
  <c r="OV145" i="27" s="1"/>
  <c r="OV150" i="27" s="1"/>
  <c r="OV155" i="27" s="1"/>
  <c r="OU142" i="27"/>
  <c r="OT142" i="27"/>
  <c r="OS142" i="27"/>
  <c r="OS145" i="27" s="1"/>
  <c r="OS150" i="27" s="1"/>
  <c r="OS155" i="27" s="1"/>
  <c r="OR142" i="27"/>
  <c r="OR145" i="27" s="1"/>
  <c r="OR150" i="27" s="1"/>
  <c r="OR155" i="27" s="1"/>
  <c r="OQ142" i="27"/>
  <c r="OP142" i="27"/>
  <c r="OO142" i="27"/>
  <c r="OO145" i="27" s="1"/>
  <c r="OO150" i="27" s="1"/>
  <c r="OO155" i="27" s="1"/>
  <c r="ON142" i="27"/>
  <c r="ON145" i="27" s="1"/>
  <c r="ON150" i="27" s="1"/>
  <c r="ON155" i="27" s="1"/>
  <c r="OM142" i="27"/>
  <c r="OL142" i="27"/>
  <c r="OK142" i="27"/>
  <c r="OK145" i="27" s="1"/>
  <c r="OK150" i="27" s="1"/>
  <c r="OK155" i="27" s="1"/>
  <c r="OJ142" i="27"/>
  <c r="OJ145" i="27" s="1"/>
  <c r="OJ150" i="27" s="1"/>
  <c r="OJ155" i="27" s="1"/>
  <c r="OI142" i="27"/>
  <c r="OH142" i="27"/>
  <c r="OG142" i="27"/>
  <c r="OG145" i="27" s="1"/>
  <c r="OG150" i="27" s="1"/>
  <c r="OG155" i="27" s="1"/>
  <c r="OF142" i="27"/>
  <c r="OF145" i="27" s="1"/>
  <c r="OF150" i="27" s="1"/>
  <c r="OF155" i="27" s="1"/>
  <c r="OE142" i="27"/>
  <c r="OD142" i="27"/>
  <c r="OC142" i="27"/>
  <c r="OC145" i="27" s="1"/>
  <c r="OC150" i="27" s="1"/>
  <c r="OC155" i="27" s="1"/>
  <c r="OB142" i="27"/>
  <c r="OB145" i="27" s="1"/>
  <c r="OB150" i="27" s="1"/>
  <c r="OB155" i="27" s="1"/>
  <c r="OA142" i="27"/>
  <c r="NZ142" i="27"/>
  <c r="NY142" i="27"/>
  <c r="NY145" i="27" s="1"/>
  <c r="NY150" i="27" s="1"/>
  <c r="NY155" i="27" s="1"/>
  <c r="NX142" i="27"/>
  <c r="NX145" i="27" s="1"/>
  <c r="NX150" i="27" s="1"/>
  <c r="NX155" i="27" s="1"/>
  <c r="NW142" i="27"/>
  <c r="NV142" i="27"/>
  <c r="NU142" i="27"/>
  <c r="NU145" i="27" s="1"/>
  <c r="NU150" i="27" s="1"/>
  <c r="NU155" i="27" s="1"/>
  <c r="NT142" i="27"/>
  <c r="NT145" i="27" s="1"/>
  <c r="NT150" i="27" s="1"/>
  <c r="NT155" i="27" s="1"/>
  <c r="NS142" i="27"/>
  <c r="NR142" i="27"/>
  <c r="NQ142" i="27"/>
  <c r="NQ145" i="27" s="1"/>
  <c r="NQ150" i="27" s="1"/>
  <c r="NQ155" i="27" s="1"/>
  <c r="NP142" i="27"/>
  <c r="NP145" i="27" s="1"/>
  <c r="NP150" i="27" s="1"/>
  <c r="NP155" i="27" s="1"/>
  <c r="NO142" i="27"/>
  <c r="NN142" i="27"/>
  <c r="NM142" i="27"/>
  <c r="NM145" i="27" s="1"/>
  <c r="NM150" i="27" s="1"/>
  <c r="NM155" i="27" s="1"/>
  <c r="NL142" i="27"/>
  <c r="NL145" i="27" s="1"/>
  <c r="NL150" i="27" s="1"/>
  <c r="NL155" i="27" s="1"/>
  <c r="NK142" i="27"/>
  <c r="NJ142" i="27"/>
  <c r="NI142" i="27"/>
  <c r="NI145" i="27" s="1"/>
  <c r="NI150" i="27" s="1"/>
  <c r="NI155" i="27" s="1"/>
  <c r="NH142" i="27"/>
  <c r="NH145" i="27" s="1"/>
  <c r="NH150" i="27" s="1"/>
  <c r="NH155" i="27" s="1"/>
  <c r="NG142" i="27"/>
  <c r="NF142" i="27"/>
  <c r="NE142" i="27"/>
  <c r="NE145" i="27" s="1"/>
  <c r="NE150" i="27" s="1"/>
  <c r="NE155" i="27" s="1"/>
  <c r="ND142" i="27"/>
  <c r="ND145" i="27" s="1"/>
  <c r="ND150" i="27" s="1"/>
  <c r="ND155" i="27" s="1"/>
  <c r="NC142" i="27"/>
  <c r="NB142" i="27"/>
  <c r="NA142" i="27"/>
  <c r="NA145" i="27" s="1"/>
  <c r="NA150" i="27" s="1"/>
  <c r="NA155" i="27" s="1"/>
  <c r="MZ142" i="27"/>
  <c r="MZ145" i="27" s="1"/>
  <c r="MZ150" i="27" s="1"/>
  <c r="MZ155" i="27" s="1"/>
  <c r="MY142" i="27"/>
  <c r="MX142" i="27"/>
  <c r="MW142" i="27"/>
  <c r="MW145" i="27" s="1"/>
  <c r="MW150" i="27" s="1"/>
  <c r="MW155" i="27" s="1"/>
  <c r="MV142" i="27"/>
  <c r="MV145" i="27" s="1"/>
  <c r="MV150" i="27" s="1"/>
  <c r="MV155" i="27" s="1"/>
  <c r="MU142" i="27"/>
  <c r="MT142" i="27"/>
  <c r="MS142" i="27"/>
  <c r="MS145" i="27" s="1"/>
  <c r="MS150" i="27" s="1"/>
  <c r="MS155" i="27" s="1"/>
  <c r="MR142" i="27"/>
  <c r="MR145" i="27" s="1"/>
  <c r="MR150" i="27" s="1"/>
  <c r="MR155" i="27" s="1"/>
  <c r="MQ142" i="27"/>
  <c r="MP142" i="27"/>
  <c r="MO142" i="27"/>
  <c r="MO145" i="27" s="1"/>
  <c r="MO150" i="27" s="1"/>
  <c r="MO155" i="27" s="1"/>
  <c r="MN142" i="27"/>
  <c r="MN145" i="27" s="1"/>
  <c r="MN150" i="27" s="1"/>
  <c r="MN155" i="27" s="1"/>
  <c r="MM142" i="27"/>
  <c r="ML142" i="27"/>
  <c r="MK142" i="27"/>
  <c r="MK145" i="27" s="1"/>
  <c r="MK150" i="27" s="1"/>
  <c r="MK155" i="27" s="1"/>
  <c r="MJ142" i="27"/>
  <c r="MJ145" i="27" s="1"/>
  <c r="MJ150" i="27" s="1"/>
  <c r="MJ155" i="27" s="1"/>
  <c r="MI142" i="27"/>
  <c r="MH142" i="27"/>
  <c r="MG142" i="27"/>
  <c r="MG145" i="27" s="1"/>
  <c r="MG150" i="27" s="1"/>
  <c r="MG155" i="27" s="1"/>
  <c r="MF142" i="27"/>
  <c r="MF145" i="27" s="1"/>
  <c r="MF150" i="27" s="1"/>
  <c r="MF155" i="27" s="1"/>
  <c r="ME142" i="27"/>
  <c r="MD142" i="27"/>
  <c r="MC142" i="27"/>
  <c r="MC145" i="27" s="1"/>
  <c r="MC150" i="27" s="1"/>
  <c r="MC155" i="27" s="1"/>
  <c r="MB142" i="27"/>
  <c r="MB145" i="27" s="1"/>
  <c r="MB150" i="27" s="1"/>
  <c r="MB155" i="27" s="1"/>
  <c r="MA142" i="27"/>
  <c r="LZ142" i="27"/>
  <c r="LY142" i="27"/>
  <c r="LY145" i="27" s="1"/>
  <c r="LY150" i="27" s="1"/>
  <c r="LY155" i="27" s="1"/>
  <c r="LX142" i="27"/>
  <c r="LX145" i="27" s="1"/>
  <c r="LX150" i="27" s="1"/>
  <c r="LX155" i="27" s="1"/>
  <c r="LW142" i="27"/>
  <c r="LV142" i="27"/>
  <c r="LU142" i="27"/>
  <c r="LU145" i="27" s="1"/>
  <c r="LU150" i="27" s="1"/>
  <c r="LU155" i="27" s="1"/>
  <c r="LT142" i="27"/>
  <c r="LT145" i="27" s="1"/>
  <c r="LT150" i="27" s="1"/>
  <c r="LT155" i="27" s="1"/>
  <c r="LS142" i="27"/>
  <c r="LR142" i="27"/>
  <c r="LQ142" i="27"/>
  <c r="LQ145" i="27" s="1"/>
  <c r="LQ150" i="27" s="1"/>
  <c r="LQ155" i="27" s="1"/>
  <c r="LP142" i="27"/>
  <c r="LP145" i="27" s="1"/>
  <c r="LP150" i="27" s="1"/>
  <c r="LP155" i="27" s="1"/>
  <c r="LO142" i="27"/>
  <c r="LN142" i="27"/>
  <c r="LM142" i="27"/>
  <c r="LM145" i="27" s="1"/>
  <c r="LM150" i="27" s="1"/>
  <c r="LM155" i="27" s="1"/>
  <c r="LL142" i="27"/>
  <c r="LL145" i="27" s="1"/>
  <c r="LL150" i="27" s="1"/>
  <c r="LL155" i="27" s="1"/>
  <c r="LK142" i="27"/>
  <c r="LJ142" i="27"/>
  <c r="LI142" i="27"/>
  <c r="LI145" i="27" s="1"/>
  <c r="LI150" i="27" s="1"/>
  <c r="LI155" i="27" s="1"/>
  <c r="LH142" i="27"/>
  <c r="LH145" i="27" s="1"/>
  <c r="LH150" i="27" s="1"/>
  <c r="LH155" i="27" s="1"/>
  <c r="LG142" i="27"/>
  <c r="LF142" i="27"/>
  <c r="LE142" i="27"/>
  <c r="LE145" i="27" s="1"/>
  <c r="LE150" i="27" s="1"/>
  <c r="LE155" i="27" s="1"/>
  <c r="LD142" i="27"/>
  <c r="LD145" i="27" s="1"/>
  <c r="LD150" i="27" s="1"/>
  <c r="LD155" i="27" s="1"/>
  <c r="LC142" i="27"/>
  <c r="LB142" i="27"/>
  <c r="LA142" i="27"/>
  <c r="LA145" i="27" s="1"/>
  <c r="LA150" i="27" s="1"/>
  <c r="LA155" i="27" s="1"/>
  <c r="KZ142" i="27"/>
  <c r="KZ145" i="27" s="1"/>
  <c r="KZ150" i="27" s="1"/>
  <c r="KZ155" i="27" s="1"/>
  <c r="KY142" i="27"/>
  <c r="KX142" i="27"/>
  <c r="KW142" i="27"/>
  <c r="KW145" i="27" s="1"/>
  <c r="KW150" i="27" s="1"/>
  <c r="KW155" i="27" s="1"/>
  <c r="KV142" i="27"/>
  <c r="KV145" i="27" s="1"/>
  <c r="KV150" i="27" s="1"/>
  <c r="KV155" i="27" s="1"/>
  <c r="KU142" i="27"/>
  <c r="KT142" i="27"/>
  <c r="KS142" i="27"/>
  <c r="KS145" i="27" s="1"/>
  <c r="KS150" i="27" s="1"/>
  <c r="KS155" i="27" s="1"/>
  <c r="KR142" i="27"/>
  <c r="KR145" i="27" s="1"/>
  <c r="KR150" i="27" s="1"/>
  <c r="KR155" i="27" s="1"/>
  <c r="KQ142" i="27"/>
  <c r="KP142" i="27"/>
  <c r="KO142" i="27"/>
  <c r="KO145" i="27" s="1"/>
  <c r="KO150" i="27" s="1"/>
  <c r="KO155" i="27" s="1"/>
  <c r="KN142" i="27"/>
  <c r="KN145" i="27" s="1"/>
  <c r="KN150" i="27" s="1"/>
  <c r="KN155" i="27" s="1"/>
  <c r="KM142" i="27"/>
  <c r="KL142" i="27"/>
  <c r="KK142" i="27"/>
  <c r="KK145" i="27" s="1"/>
  <c r="KK150" i="27" s="1"/>
  <c r="KK155" i="27" s="1"/>
  <c r="KJ142" i="27"/>
  <c r="KJ145" i="27" s="1"/>
  <c r="KJ150" i="27" s="1"/>
  <c r="KJ155" i="27" s="1"/>
  <c r="KI142" i="27"/>
  <c r="KH142" i="27"/>
  <c r="KG142" i="27"/>
  <c r="KG145" i="27" s="1"/>
  <c r="KG150" i="27" s="1"/>
  <c r="KG155" i="27" s="1"/>
  <c r="KF142" i="27"/>
  <c r="KF145" i="27" s="1"/>
  <c r="KF150" i="27" s="1"/>
  <c r="KF155" i="27" s="1"/>
  <c r="KE142" i="27"/>
  <c r="KD142" i="27"/>
  <c r="KC142" i="27"/>
  <c r="KC145" i="27" s="1"/>
  <c r="KC150" i="27" s="1"/>
  <c r="KC155" i="27" s="1"/>
  <c r="KB142" i="27"/>
  <c r="KB145" i="27" s="1"/>
  <c r="KB150" i="27" s="1"/>
  <c r="KB155" i="27" s="1"/>
  <c r="KA142" i="27"/>
  <c r="JZ142" i="27"/>
  <c r="JY142" i="27"/>
  <c r="JY145" i="27" s="1"/>
  <c r="JY150" i="27" s="1"/>
  <c r="JY155" i="27" s="1"/>
  <c r="JX142" i="27"/>
  <c r="JX145" i="27" s="1"/>
  <c r="JX150" i="27" s="1"/>
  <c r="JX155" i="27" s="1"/>
  <c r="JW142" i="27"/>
  <c r="JV142" i="27"/>
  <c r="JU142" i="27"/>
  <c r="JU145" i="27" s="1"/>
  <c r="JU150" i="27" s="1"/>
  <c r="JU155" i="27" s="1"/>
  <c r="JT142" i="27"/>
  <c r="JT145" i="27" s="1"/>
  <c r="JT150" i="27" s="1"/>
  <c r="JT155" i="27" s="1"/>
  <c r="JS142" i="27"/>
  <c r="JR142" i="27"/>
  <c r="JQ142" i="27"/>
  <c r="JQ145" i="27" s="1"/>
  <c r="JQ150" i="27" s="1"/>
  <c r="JQ155" i="27" s="1"/>
  <c r="JP142" i="27"/>
  <c r="JP145" i="27" s="1"/>
  <c r="JP150" i="27" s="1"/>
  <c r="JP155" i="27" s="1"/>
  <c r="JO142" i="27"/>
  <c r="JN142" i="27"/>
  <c r="JM142" i="27"/>
  <c r="JM145" i="27" s="1"/>
  <c r="JM150" i="27" s="1"/>
  <c r="JM155" i="27" s="1"/>
  <c r="JL142" i="27"/>
  <c r="JL145" i="27" s="1"/>
  <c r="JL150" i="27" s="1"/>
  <c r="JL155" i="27" s="1"/>
  <c r="JK142" i="27"/>
  <c r="JJ142" i="27"/>
  <c r="JI142" i="27"/>
  <c r="JI145" i="27" s="1"/>
  <c r="JI150" i="27" s="1"/>
  <c r="JI155" i="27" s="1"/>
  <c r="JH142" i="27"/>
  <c r="JH145" i="27" s="1"/>
  <c r="JH150" i="27" s="1"/>
  <c r="JH155" i="27" s="1"/>
  <c r="JG142" i="27"/>
  <c r="JF142" i="27"/>
  <c r="JE142" i="27"/>
  <c r="JE145" i="27" s="1"/>
  <c r="JE150" i="27" s="1"/>
  <c r="JE155" i="27" s="1"/>
  <c r="JD142" i="27"/>
  <c r="JD145" i="27" s="1"/>
  <c r="JD150" i="27" s="1"/>
  <c r="JD155" i="27" s="1"/>
  <c r="JC142" i="27"/>
  <c r="JB142" i="27"/>
  <c r="JA142" i="27"/>
  <c r="JA145" i="27" s="1"/>
  <c r="JA150" i="27" s="1"/>
  <c r="JA155" i="27" s="1"/>
  <c r="IZ142" i="27"/>
  <c r="IZ145" i="27" s="1"/>
  <c r="IZ150" i="27" s="1"/>
  <c r="IZ155" i="27" s="1"/>
  <c r="IY142" i="27"/>
  <c r="IX142" i="27"/>
  <c r="IW142" i="27"/>
  <c r="IW145" i="27" s="1"/>
  <c r="IW150" i="27" s="1"/>
  <c r="IW155" i="27" s="1"/>
  <c r="IV142" i="27"/>
  <c r="IV145" i="27" s="1"/>
  <c r="IV150" i="27" s="1"/>
  <c r="IV155" i="27" s="1"/>
  <c r="IU142" i="27"/>
  <c r="IT142" i="27"/>
  <c r="IS142" i="27"/>
  <c r="IS145" i="27" s="1"/>
  <c r="IS150" i="27" s="1"/>
  <c r="IS155" i="27" s="1"/>
  <c r="IR142" i="27"/>
  <c r="IR145" i="27" s="1"/>
  <c r="IR150" i="27" s="1"/>
  <c r="IR155" i="27" s="1"/>
  <c r="IQ142" i="27"/>
  <c r="IP142" i="27"/>
  <c r="IO142" i="27"/>
  <c r="IO145" i="27" s="1"/>
  <c r="IO150" i="27" s="1"/>
  <c r="IO155" i="27" s="1"/>
  <c r="IN142" i="27"/>
  <c r="IN145" i="27" s="1"/>
  <c r="IN150" i="27" s="1"/>
  <c r="IN155" i="27" s="1"/>
  <c r="IM142" i="27"/>
  <c r="IL142" i="27"/>
  <c r="IK142" i="27"/>
  <c r="IK145" i="27" s="1"/>
  <c r="IK150" i="27" s="1"/>
  <c r="IK155" i="27" s="1"/>
  <c r="IJ142" i="27"/>
  <c r="IJ145" i="27" s="1"/>
  <c r="IJ150" i="27" s="1"/>
  <c r="IJ155" i="27" s="1"/>
  <c r="II142" i="27"/>
  <c r="IH142" i="27"/>
  <c r="IG142" i="27"/>
  <c r="IG145" i="27" s="1"/>
  <c r="IG150" i="27" s="1"/>
  <c r="IG155" i="27" s="1"/>
  <c r="IF142" i="27"/>
  <c r="IF145" i="27" s="1"/>
  <c r="IF150" i="27" s="1"/>
  <c r="IF155" i="27" s="1"/>
  <c r="IE142" i="27"/>
  <c r="ID142" i="27"/>
  <c r="IC142" i="27"/>
  <c r="IC145" i="27" s="1"/>
  <c r="IC150" i="27" s="1"/>
  <c r="IC155" i="27" s="1"/>
  <c r="IB142" i="27"/>
  <c r="IB145" i="27" s="1"/>
  <c r="IB150" i="27" s="1"/>
  <c r="IB155" i="27" s="1"/>
  <c r="IA142" i="27"/>
  <c r="HZ142" i="27"/>
  <c r="HY142" i="27"/>
  <c r="HY145" i="27" s="1"/>
  <c r="HY150" i="27" s="1"/>
  <c r="HY155" i="27" s="1"/>
  <c r="HX142" i="27"/>
  <c r="HX145" i="27" s="1"/>
  <c r="HX150" i="27" s="1"/>
  <c r="HX155" i="27" s="1"/>
  <c r="HW142" i="27"/>
  <c r="HV142" i="27"/>
  <c r="HU142" i="27"/>
  <c r="HU145" i="27" s="1"/>
  <c r="HU150" i="27" s="1"/>
  <c r="HU155" i="27" s="1"/>
  <c r="HT142" i="27"/>
  <c r="HT145" i="27" s="1"/>
  <c r="HT150" i="27" s="1"/>
  <c r="HT155" i="27" s="1"/>
  <c r="HS142" i="27"/>
  <c r="HR142" i="27"/>
  <c r="HQ142" i="27"/>
  <c r="HQ145" i="27" s="1"/>
  <c r="HQ150" i="27" s="1"/>
  <c r="HQ155" i="27" s="1"/>
  <c r="HP142" i="27"/>
  <c r="HP145" i="27" s="1"/>
  <c r="HP150" i="27" s="1"/>
  <c r="HP155" i="27" s="1"/>
  <c r="HO142" i="27"/>
  <c r="HN142" i="27"/>
  <c r="HM142" i="27"/>
  <c r="HM145" i="27" s="1"/>
  <c r="HM150" i="27" s="1"/>
  <c r="HM155" i="27" s="1"/>
  <c r="HL142" i="27"/>
  <c r="HL145" i="27" s="1"/>
  <c r="HL150" i="27" s="1"/>
  <c r="HL155" i="27" s="1"/>
  <c r="HK142" i="27"/>
  <c r="HJ142" i="27"/>
  <c r="HI142" i="27"/>
  <c r="HI145" i="27" s="1"/>
  <c r="HI150" i="27" s="1"/>
  <c r="HI155" i="27" s="1"/>
  <c r="HH142" i="27"/>
  <c r="HH145" i="27" s="1"/>
  <c r="HH150" i="27" s="1"/>
  <c r="HH155" i="27" s="1"/>
  <c r="HG142" i="27"/>
  <c r="HF142" i="27"/>
  <c r="HE142" i="27"/>
  <c r="HE145" i="27" s="1"/>
  <c r="HE150" i="27" s="1"/>
  <c r="HE155" i="27" s="1"/>
  <c r="HD142" i="27"/>
  <c r="HD145" i="27" s="1"/>
  <c r="HD150" i="27" s="1"/>
  <c r="HD155" i="27" s="1"/>
  <c r="HC142" i="27"/>
  <c r="HB142" i="27"/>
  <c r="HA142" i="27"/>
  <c r="HA145" i="27" s="1"/>
  <c r="HA150" i="27" s="1"/>
  <c r="HA155" i="27" s="1"/>
  <c r="GZ142" i="27"/>
  <c r="GZ145" i="27" s="1"/>
  <c r="GZ150" i="27" s="1"/>
  <c r="GZ155" i="27" s="1"/>
  <c r="GY142" i="27"/>
  <c r="GX142" i="27"/>
  <c r="GW142" i="27"/>
  <c r="GW145" i="27" s="1"/>
  <c r="GW150" i="27" s="1"/>
  <c r="GW155" i="27" s="1"/>
  <c r="GV142" i="27"/>
  <c r="GV145" i="27" s="1"/>
  <c r="GV150" i="27" s="1"/>
  <c r="GV155" i="27" s="1"/>
  <c r="GU142" i="27"/>
  <c r="GT142" i="27"/>
  <c r="GS142" i="27"/>
  <c r="GS145" i="27" s="1"/>
  <c r="GS150" i="27" s="1"/>
  <c r="GS155" i="27" s="1"/>
  <c r="GR142" i="27"/>
  <c r="GR145" i="27" s="1"/>
  <c r="GR150" i="27" s="1"/>
  <c r="GR155" i="27" s="1"/>
  <c r="GQ142" i="27"/>
  <c r="GP142" i="27"/>
  <c r="GO142" i="27"/>
  <c r="GO145" i="27" s="1"/>
  <c r="GO150" i="27" s="1"/>
  <c r="GO155" i="27" s="1"/>
  <c r="GN142" i="27"/>
  <c r="GN145" i="27" s="1"/>
  <c r="GN150" i="27" s="1"/>
  <c r="GN155" i="27" s="1"/>
  <c r="GM142" i="27"/>
  <c r="GL142" i="27"/>
  <c r="GK142" i="27"/>
  <c r="GK145" i="27" s="1"/>
  <c r="GK150" i="27" s="1"/>
  <c r="GK155" i="27" s="1"/>
  <c r="GJ142" i="27"/>
  <c r="GJ145" i="27" s="1"/>
  <c r="GJ150" i="27" s="1"/>
  <c r="GJ155" i="27" s="1"/>
  <c r="GI142" i="27"/>
  <c r="GH142" i="27"/>
  <c r="GG142" i="27"/>
  <c r="GG145" i="27" s="1"/>
  <c r="GG150" i="27" s="1"/>
  <c r="GG155" i="27" s="1"/>
  <c r="GF142" i="27"/>
  <c r="GF145" i="27" s="1"/>
  <c r="GF150" i="27" s="1"/>
  <c r="GF155" i="27" s="1"/>
  <c r="GE142" i="27"/>
  <c r="GD142" i="27"/>
  <c r="GC142" i="27"/>
  <c r="GC145" i="27" s="1"/>
  <c r="GC150" i="27" s="1"/>
  <c r="GC155" i="27" s="1"/>
  <c r="GB142" i="27"/>
  <c r="GB145" i="27" s="1"/>
  <c r="GB150" i="27" s="1"/>
  <c r="GB155" i="27" s="1"/>
  <c r="GA142" i="27"/>
  <c r="FZ142" i="27"/>
  <c r="FY142" i="27"/>
  <c r="FY145" i="27" s="1"/>
  <c r="FY150" i="27" s="1"/>
  <c r="FY155" i="27" s="1"/>
  <c r="FX142" i="27"/>
  <c r="FX145" i="27" s="1"/>
  <c r="FX150" i="27" s="1"/>
  <c r="FX155" i="27" s="1"/>
  <c r="FW142" i="27"/>
  <c r="FV142" i="27"/>
  <c r="FU142" i="27"/>
  <c r="FU145" i="27" s="1"/>
  <c r="FU150" i="27" s="1"/>
  <c r="FU155" i="27" s="1"/>
  <c r="FT142" i="27"/>
  <c r="FT145" i="27" s="1"/>
  <c r="FT150" i="27" s="1"/>
  <c r="FT155" i="27" s="1"/>
  <c r="FS142" i="27"/>
  <c r="FR142" i="27"/>
  <c r="FQ142" i="27"/>
  <c r="FQ145" i="27" s="1"/>
  <c r="FQ150" i="27" s="1"/>
  <c r="FQ155" i="27" s="1"/>
  <c r="FP142" i="27"/>
  <c r="FP145" i="27" s="1"/>
  <c r="FP150" i="27" s="1"/>
  <c r="FP155" i="27" s="1"/>
  <c r="FO142" i="27"/>
  <c r="FN142" i="27"/>
  <c r="FM142" i="27"/>
  <c r="FM145" i="27" s="1"/>
  <c r="FM150" i="27" s="1"/>
  <c r="FM155" i="27" s="1"/>
  <c r="FL142" i="27"/>
  <c r="FL145" i="27" s="1"/>
  <c r="FL150" i="27" s="1"/>
  <c r="FL155" i="27" s="1"/>
  <c r="FK142" i="27"/>
  <c r="FJ142" i="27"/>
  <c r="FI142" i="27"/>
  <c r="FI145" i="27" s="1"/>
  <c r="FI150" i="27" s="1"/>
  <c r="FI155" i="27" s="1"/>
  <c r="FH142" i="27"/>
  <c r="FH145" i="27" s="1"/>
  <c r="FH150" i="27" s="1"/>
  <c r="FH155" i="27" s="1"/>
  <c r="FG142" i="27"/>
  <c r="FF142" i="27"/>
  <c r="FE142" i="27"/>
  <c r="FE145" i="27" s="1"/>
  <c r="FE150" i="27" s="1"/>
  <c r="FE155" i="27" s="1"/>
  <c r="FD142" i="27"/>
  <c r="FD145" i="27" s="1"/>
  <c r="FD150" i="27" s="1"/>
  <c r="FD155" i="27" s="1"/>
  <c r="FC142" i="27"/>
  <c r="FB142" i="27"/>
  <c r="FA142" i="27"/>
  <c r="FA145" i="27" s="1"/>
  <c r="FA150" i="27" s="1"/>
  <c r="FA155" i="27" s="1"/>
  <c r="EZ142" i="27"/>
  <c r="EZ145" i="27" s="1"/>
  <c r="EZ150" i="27" s="1"/>
  <c r="EZ155" i="27" s="1"/>
  <c r="EY142" i="27"/>
  <c r="EX142" i="27"/>
  <c r="EW142" i="27"/>
  <c r="EW145" i="27" s="1"/>
  <c r="EW150" i="27" s="1"/>
  <c r="EW155" i="27" s="1"/>
  <c r="EV142" i="27"/>
  <c r="EV145" i="27" s="1"/>
  <c r="EV150" i="27" s="1"/>
  <c r="EV155" i="27" s="1"/>
  <c r="EU142" i="27"/>
  <c r="ET142" i="27"/>
  <c r="ES142" i="27"/>
  <c r="ES145" i="27" s="1"/>
  <c r="ES150" i="27" s="1"/>
  <c r="ES155" i="27" s="1"/>
  <c r="ER142" i="27"/>
  <c r="ER145" i="27" s="1"/>
  <c r="ER150" i="27" s="1"/>
  <c r="ER155" i="27" s="1"/>
  <c r="EQ142" i="27"/>
  <c r="EP142" i="27"/>
  <c r="EO142" i="27"/>
  <c r="EO145" i="27" s="1"/>
  <c r="EO150" i="27" s="1"/>
  <c r="EO155" i="27" s="1"/>
  <c r="EN142" i="27"/>
  <c r="EN145" i="27" s="1"/>
  <c r="EN150" i="27" s="1"/>
  <c r="EN155" i="27" s="1"/>
  <c r="EM142" i="27"/>
  <c r="EL142" i="27"/>
  <c r="EK142" i="27"/>
  <c r="EK145" i="27" s="1"/>
  <c r="EK150" i="27" s="1"/>
  <c r="EK155" i="27" s="1"/>
  <c r="EJ142" i="27"/>
  <c r="EJ145" i="27" s="1"/>
  <c r="EJ150" i="27" s="1"/>
  <c r="EJ155" i="27" s="1"/>
  <c r="EI142" i="27"/>
  <c r="EH142" i="27"/>
  <c r="EG142" i="27"/>
  <c r="EG145" i="27" s="1"/>
  <c r="EG150" i="27" s="1"/>
  <c r="EG155" i="27" s="1"/>
  <c r="EF142" i="27"/>
  <c r="EF145" i="27" s="1"/>
  <c r="EF150" i="27" s="1"/>
  <c r="EF155" i="27" s="1"/>
  <c r="EE142" i="27"/>
  <c r="ED142" i="27"/>
  <c r="EC142" i="27"/>
  <c r="EC145" i="27" s="1"/>
  <c r="EC150" i="27" s="1"/>
  <c r="EC155" i="27" s="1"/>
  <c r="EB142" i="27"/>
  <c r="EB145" i="27" s="1"/>
  <c r="EB150" i="27" s="1"/>
  <c r="EB155" i="27" s="1"/>
  <c r="EA142" i="27"/>
  <c r="DZ142" i="27"/>
  <c r="DY142" i="27"/>
  <c r="DY145" i="27" s="1"/>
  <c r="DY150" i="27" s="1"/>
  <c r="DY155" i="27" s="1"/>
  <c r="DX142" i="27"/>
  <c r="DX145" i="27" s="1"/>
  <c r="DX150" i="27" s="1"/>
  <c r="DX155" i="27" s="1"/>
  <c r="DW142" i="27"/>
  <c r="DV142" i="27"/>
  <c r="DU142" i="27"/>
  <c r="DU145" i="27" s="1"/>
  <c r="DU150" i="27" s="1"/>
  <c r="DU155" i="27" s="1"/>
  <c r="DT142" i="27"/>
  <c r="DT145" i="27" s="1"/>
  <c r="DT150" i="27" s="1"/>
  <c r="DT155" i="27" s="1"/>
  <c r="DS142" i="27"/>
  <c r="DR142" i="27"/>
  <c r="DQ142" i="27"/>
  <c r="DQ145" i="27" s="1"/>
  <c r="DQ150" i="27" s="1"/>
  <c r="DQ155" i="27" s="1"/>
  <c r="DP142" i="27"/>
  <c r="DP145" i="27" s="1"/>
  <c r="DP150" i="27" s="1"/>
  <c r="DP155" i="27" s="1"/>
  <c r="DO142" i="27"/>
  <c r="DN142" i="27"/>
  <c r="DM142" i="27"/>
  <c r="DM145" i="27" s="1"/>
  <c r="DM150" i="27" s="1"/>
  <c r="DM155" i="27" s="1"/>
  <c r="DL142" i="27"/>
  <c r="DL145" i="27" s="1"/>
  <c r="DL150" i="27" s="1"/>
  <c r="DL155" i="27" s="1"/>
  <c r="DK142" i="27"/>
  <c r="DJ142" i="27"/>
  <c r="DI142" i="27"/>
  <c r="DI145" i="27" s="1"/>
  <c r="DI150" i="27" s="1"/>
  <c r="DI155" i="27" s="1"/>
  <c r="DH142" i="27"/>
  <c r="DH145" i="27" s="1"/>
  <c r="DH150" i="27" s="1"/>
  <c r="DH155" i="27" s="1"/>
  <c r="DG142" i="27"/>
  <c r="DF142" i="27"/>
  <c r="DE142" i="27"/>
  <c r="DE145" i="27" s="1"/>
  <c r="DE150" i="27" s="1"/>
  <c r="DE155" i="27" s="1"/>
  <c r="DD142" i="27"/>
  <c r="DD145" i="27" s="1"/>
  <c r="DD150" i="27" s="1"/>
  <c r="DD155" i="27" s="1"/>
  <c r="DC142" i="27"/>
  <c r="DB142" i="27"/>
  <c r="DA142" i="27"/>
  <c r="DA145" i="27" s="1"/>
  <c r="DA150" i="27" s="1"/>
  <c r="DA155" i="27" s="1"/>
  <c r="CZ142" i="27"/>
  <c r="CZ145" i="27" s="1"/>
  <c r="CZ150" i="27" s="1"/>
  <c r="CZ155" i="27" s="1"/>
  <c r="CY142" i="27"/>
  <c r="CX142" i="27"/>
  <c r="CW142" i="27"/>
  <c r="CW145" i="27" s="1"/>
  <c r="CW150" i="27" s="1"/>
  <c r="CW155" i="27" s="1"/>
  <c r="CV142" i="27"/>
  <c r="CV145" i="27" s="1"/>
  <c r="CV150" i="27" s="1"/>
  <c r="CV155" i="27" s="1"/>
  <c r="CU142" i="27"/>
  <c r="CT142" i="27"/>
  <c r="CS142" i="27"/>
  <c r="CS145" i="27" s="1"/>
  <c r="CS150" i="27" s="1"/>
  <c r="CS155" i="27" s="1"/>
  <c r="CR142" i="27"/>
  <c r="CR145" i="27" s="1"/>
  <c r="CR150" i="27" s="1"/>
  <c r="CR155" i="27" s="1"/>
  <c r="CQ142" i="27"/>
  <c r="CP142" i="27"/>
  <c r="CO142" i="27"/>
  <c r="CO145" i="27" s="1"/>
  <c r="CO150" i="27" s="1"/>
  <c r="CO155" i="27" s="1"/>
  <c r="CN142" i="27"/>
  <c r="CN145" i="27" s="1"/>
  <c r="CN150" i="27" s="1"/>
  <c r="CN155" i="27" s="1"/>
  <c r="CM142" i="27"/>
  <c r="CL142" i="27"/>
  <c r="CK142" i="27"/>
  <c r="CK145" i="27" s="1"/>
  <c r="CK150" i="27" s="1"/>
  <c r="CK155" i="27" s="1"/>
  <c r="CJ142" i="27"/>
  <c r="CJ145" i="27" s="1"/>
  <c r="CJ150" i="27" s="1"/>
  <c r="CJ155" i="27" s="1"/>
  <c r="CI142" i="27"/>
  <c r="CH142" i="27"/>
  <c r="CG142" i="27"/>
  <c r="CG145" i="27" s="1"/>
  <c r="CG150" i="27" s="1"/>
  <c r="CG155" i="27" s="1"/>
  <c r="CF142" i="27"/>
  <c r="CF145" i="27" s="1"/>
  <c r="CF150" i="27" s="1"/>
  <c r="CF155" i="27" s="1"/>
  <c r="CE142" i="27"/>
  <c r="CD142" i="27"/>
  <c r="CC142" i="27"/>
  <c r="CC145" i="27" s="1"/>
  <c r="CC150" i="27" s="1"/>
  <c r="CC155" i="27" s="1"/>
  <c r="CB142" i="27"/>
  <c r="CB145" i="27" s="1"/>
  <c r="CB150" i="27" s="1"/>
  <c r="CB155" i="27" s="1"/>
  <c r="CA142" i="27"/>
  <c r="BZ142" i="27"/>
  <c r="BY142" i="27"/>
  <c r="BY145" i="27" s="1"/>
  <c r="BY150" i="27" s="1"/>
  <c r="BY155" i="27" s="1"/>
  <c r="BX142" i="27"/>
  <c r="BX145" i="27" s="1"/>
  <c r="BX150" i="27" s="1"/>
  <c r="BX155" i="27" s="1"/>
  <c r="BW142" i="27"/>
  <c r="BV142" i="27"/>
  <c r="BU142" i="27"/>
  <c r="BU145" i="27" s="1"/>
  <c r="BU150" i="27" s="1"/>
  <c r="BU155" i="27" s="1"/>
  <c r="BT142" i="27"/>
  <c r="BT145" i="27" s="1"/>
  <c r="BT150" i="27" s="1"/>
  <c r="BT155" i="27" s="1"/>
  <c r="BS142" i="27"/>
  <c r="BR142" i="27"/>
  <c r="BQ142" i="27"/>
  <c r="BQ145" i="27" s="1"/>
  <c r="BQ150" i="27" s="1"/>
  <c r="BQ155" i="27" s="1"/>
  <c r="BP142" i="27"/>
  <c r="BP145" i="27" s="1"/>
  <c r="BP150" i="27" s="1"/>
  <c r="BP155" i="27" s="1"/>
  <c r="BO142" i="27"/>
  <c r="BN142" i="27"/>
  <c r="BM142" i="27"/>
  <c r="BM145" i="27" s="1"/>
  <c r="BM150" i="27" s="1"/>
  <c r="BM155" i="27" s="1"/>
  <c r="BL142" i="27"/>
  <c r="BL145" i="27" s="1"/>
  <c r="BL150" i="27" s="1"/>
  <c r="BL155" i="27" s="1"/>
  <c r="BK142" i="27"/>
  <c r="BJ142" i="27"/>
  <c r="BI142" i="27"/>
  <c r="BI145" i="27" s="1"/>
  <c r="BI150" i="27" s="1"/>
  <c r="BI155" i="27" s="1"/>
  <c r="BH142" i="27"/>
  <c r="BH145" i="27" s="1"/>
  <c r="BH150" i="27" s="1"/>
  <c r="BH155" i="27" s="1"/>
  <c r="BG142" i="27"/>
  <c r="BF142" i="27"/>
  <c r="BE142" i="27"/>
  <c r="BE145" i="27" s="1"/>
  <c r="BE150" i="27" s="1"/>
  <c r="BE155" i="27" s="1"/>
  <c r="BD142" i="27"/>
  <c r="BD145" i="27" s="1"/>
  <c r="BD150" i="27" s="1"/>
  <c r="BD155" i="27" s="1"/>
  <c r="BC142" i="27"/>
  <c r="BB142" i="27"/>
  <c r="BA142" i="27"/>
  <c r="BA145" i="27" s="1"/>
  <c r="BA150" i="27" s="1"/>
  <c r="BA155" i="27" s="1"/>
  <c r="AZ142" i="27"/>
  <c r="AZ145" i="27" s="1"/>
  <c r="AZ150" i="27" s="1"/>
  <c r="AZ155" i="27" s="1"/>
  <c r="AY142" i="27"/>
  <c r="AX142" i="27"/>
  <c r="AW142" i="27"/>
  <c r="AW145" i="27" s="1"/>
  <c r="AW150" i="27" s="1"/>
  <c r="AW155" i="27" s="1"/>
  <c r="AV142" i="27"/>
  <c r="AV145" i="27" s="1"/>
  <c r="AV150" i="27" s="1"/>
  <c r="AV155" i="27" s="1"/>
  <c r="AU142" i="27"/>
  <c r="AT142" i="27"/>
  <c r="AS142" i="27"/>
  <c r="AS145" i="27" s="1"/>
  <c r="AS150" i="27" s="1"/>
  <c r="AS155" i="27" s="1"/>
  <c r="AR142" i="27"/>
  <c r="AR145" i="27" s="1"/>
  <c r="AR150" i="27" s="1"/>
  <c r="AR155" i="27" s="1"/>
  <c r="AQ142" i="27"/>
  <c r="AP142" i="27"/>
  <c r="AO142" i="27"/>
  <c r="AO145" i="27" s="1"/>
  <c r="AO150" i="27" s="1"/>
  <c r="AO155" i="27" s="1"/>
  <c r="AN142" i="27"/>
  <c r="AN145" i="27" s="1"/>
  <c r="AN150" i="27" s="1"/>
  <c r="AN155" i="27" s="1"/>
  <c r="AM142" i="27"/>
  <c r="AL142" i="27"/>
  <c r="AK142" i="27"/>
  <c r="AK145" i="27" s="1"/>
  <c r="AK150" i="27" s="1"/>
  <c r="AK155" i="27" s="1"/>
  <c r="AJ142" i="27"/>
  <c r="AJ145" i="27" s="1"/>
  <c r="AJ150" i="27" s="1"/>
  <c r="AJ155" i="27" s="1"/>
  <c r="AI142" i="27"/>
  <c r="AH142" i="27"/>
  <c r="AG142" i="27"/>
  <c r="AG145" i="27" s="1"/>
  <c r="AG150" i="27" s="1"/>
  <c r="AG155" i="27" s="1"/>
  <c r="AF142" i="27"/>
  <c r="AF145" i="27" s="1"/>
  <c r="AF150" i="27" s="1"/>
  <c r="AF155" i="27" s="1"/>
  <c r="AE142" i="27"/>
  <c r="AD142" i="27"/>
  <c r="AC142" i="27"/>
  <c r="AC145" i="27" s="1"/>
  <c r="AC150" i="27" s="1"/>
  <c r="AC155" i="27" s="1"/>
  <c r="AB142" i="27"/>
  <c r="AB145" i="27" s="1"/>
  <c r="AB150" i="27" s="1"/>
  <c r="AB155" i="27" s="1"/>
  <c r="AA142" i="27"/>
  <c r="Z142" i="27"/>
  <c r="Y142" i="27"/>
  <c r="Y145" i="27" s="1"/>
  <c r="Y150" i="27" s="1"/>
  <c r="Y155" i="27" s="1"/>
  <c r="X142" i="27"/>
  <c r="X145" i="27" s="1"/>
  <c r="X150" i="27" s="1"/>
  <c r="X155" i="27" s="1"/>
  <c r="W142" i="27"/>
  <c r="V142" i="27"/>
  <c r="U142" i="27"/>
  <c r="U145" i="27" s="1"/>
  <c r="U150" i="27" s="1"/>
  <c r="U155" i="27" s="1"/>
  <c r="T142" i="27"/>
  <c r="T145" i="27" s="1"/>
  <c r="T150" i="27" s="1"/>
  <c r="T155" i="27" s="1"/>
  <c r="RQ141" i="27"/>
  <c r="RP141" i="27"/>
  <c r="RO141" i="27"/>
  <c r="RO144" i="27" s="1"/>
  <c r="RO149" i="27" s="1"/>
  <c r="RO154" i="27" s="1"/>
  <c r="RN141" i="27"/>
  <c r="RN144" i="27" s="1"/>
  <c r="RN149" i="27" s="1"/>
  <c r="RN154" i="27" s="1"/>
  <c r="RM141" i="27"/>
  <c r="RL141" i="27"/>
  <c r="RK141" i="27"/>
  <c r="RK144" i="27" s="1"/>
  <c r="RK149" i="27" s="1"/>
  <c r="RK154" i="27" s="1"/>
  <c r="RJ141" i="27"/>
  <c r="RJ144" i="27" s="1"/>
  <c r="RJ149" i="27" s="1"/>
  <c r="RJ154" i="27" s="1"/>
  <c r="RI141" i="27"/>
  <c r="RH141" i="27"/>
  <c r="RG141" i="27"/>
  <c r="RG144" i="27" s="1"/>
  <c r="RG149" i="27" s="1"/>
  <c r="RG154" i="27" s="1"/>
  <c r="RF141" i="27"/>
  <c r="RF144" i="27" s="1"/>
  <c r="RF149" i="27" s="1"/>
  <c r="RF154" i="27" s="1"/>
  <c r="RE141" i="27"/>
  <c r="RD141" i="27"/>
  <c r="RC141" i="27"/>
  <c r="RC144" i="27" s="1"/>
  <c r="RC149" i="27" s="1"/>
  <c r="RC154" i="27" s="1"/>
  <c r="RB141" i="27"/>
  <c r="RB144" i="27" s="1"/>
  <c r="RB149" i="27" s="1"/>
  <c r="RB154" i="27" s="1"/>
  <c r="RA141" i="27"/>
  <c r="QZ141" i="27"/>
  <c r="QY141" i="27"/>
  <c r="QY144" i="27" s="1"/>
  <c r="QY149" i="27" s="1"/>
  <c r="QY154" i="27" s="1"/>
  <c r="QX141" i="27"/>
  <c r="QX144" i="27" s="1"/>
  <c r="QX149" i="27" s="1"/>
  <c r="QX154" i="27" s="1"/>
  <c r="QW141" i="27"/>
  <c r="QV141" i="27"/>
  <c r="QU141" i="27"/>
  <c r="QU144" i="27" s="1"/>
  <c r="QU149" i="27" s="1"/>
  <c r="QU154" i="27" s="1"/>
  <c r="QT141" i="27"/>
  <c r="QT144" i="27" s="1"/>
  <c r="QT149" i="27" s="1"/>
  <c r="QT154" i="27" s="1"/>
  <c r="QS141" i="27"/>
  <c r="QR141" i="27"/>
  <c r="QQ141" i="27"/>
  <c r="QQ144" i="27" s="1"/>
  <c r="QQ149" i="27" s="1"/>
  <c r="QQ154" i="27" s="1"/>
  <c r="QP141" i="27"/>
  <c r="QP144" i="27" s="1"/>
  <c r="QP149" i="27" s="1"/>
  <c r="QP154" i="27" s="1"/>
  <c r="QO141" i="27"/>
  <c r="QN141" i="27"/>
  <c r="QM141" i="27"/>
  <c r="QM144" i="27" s="1"/>
  <c r="QM149" i="27" s="1"/>
  <c r="QM154" i="27" s="1"/>
  <c r="QL141" i="27"/>
  <c r="QL144" i="27" s="1"/>
  <c r="QL149" i="27" s="1"/>
  <c r="QL154" i="27" s="1"/>
  <c r="QK141" i="27"/>
  <c r="QJ141" i="27"/>
  <c r="QI141" i="27"/>
  <c r="QI144" i="27" s="1"/>
  <c r="QI149" i="27" s="1"/>
  <c r="QI154" i="27" s="1"/>
  <c r="QH141" i="27"/>
  <c r="QH144" i="27" s="1"/>
  <c r="QH149" i="27" s="1"/>
  <c r="QH154" i="27" s="1"/>
  <c r="QG141" i="27"/>
  <c r="QF141" i="27"/>
  <c r="QE141" i="27"/>
  <c r="QE144" i="27" s="1"/>
  <c r="QE149" i="27" s="1"/>
  <c r="QE154" i="27" s="1"/>
  <c r="QD141" i="27"/>
  <c r="QD144" i="27" s="1"/>
  <c r="QD149" i="27" s="1"/>
  <c r="QD154" i="27" s="1"/>
  <c r="QC141" i="27"/>
  <c r="QB141" i="27"/>
  <c r="QA141" i="27"/>
  <c r="QA144" i="27" s="1"/>
  <c r="QA149" i="27" s="1"/>
  <c r="QA154" i="27" s="1"/>
  <c r="PZ141" i="27"/>
  <c r="PZ144" i="27" s="1"/>
  <c r="PZ149" i="27" s="1"/>
  <c r="PZ154" i="27" s="1"/>
  <c r="PY141" i="27"/>
  <c r="PX141" i="27"/>
  <c r="PW141" i="27"/>
  <c r="PW144" i="27" s="1"/>
  <c r="PW149" i="27" s="1"/>
  <c r="PW154" i="27" s="1"/>
  <c r="PV141" i="27"/>
  <c r="PV144" i="27" s="1"/>
  <c r="PV149" i="27" s="1"/>
  <c r="PV154" i="27" s="1"/>
  <c r="PU141" i="27"/>
  <c r="PT141" i="27"/>
  <c r="PS141" i="27"/>
  <c r="PS144" i="27" s="1"/>
  <c r="PS149" i="27" s="1"/>
  <c r="PS154" i="27" s="1"/>
  <c r="PR141" i="27"/>
  <c r="PR144" i="27" s="1"/>
  <c r="PR149" i="27" s="1"/>
  <c r="PR154" i="27" s="1"/>
  <c r="PQ141" i="27"/>
  <c r="PP141" i="27"/>
  <c r="PO141" i="27"/>
  <c r="PO144" i="27" s="1"/>
  <c r="PO149" i="27" s="1"/>
  <c r="PO154" i="27" s="1"/>
  <c r="PN141" i="27"/>
  <c r="PN144" i="27" s="1"/>
  <c r="PN149" i="27" s="1"/>
  <c r="PN154" i="27" s="1"/>
  <c r="PM141" i="27"/>
  <c r="PL141" i="27"/>
  <c r="PK141" i="27"/>
  <c r="PK144" i="27" s="1"/>
  <c r="PK149" i="27" s="1"/>
  <c r="PK154" i="27" s="1"/>
  <c r="PJ141" i="27"/>
  <c r="PJ144" i="27" s="1"/>
  <c r="PJ149" i="27" s="1"/>
  <c r="PJ154" i="27" s="1"/>
  <c r="PI141" i="27"/>
  <c r="PH141" i="27"/>
  <c r="PG141" i="27"/>
  <c r="PG144" i="27" s="1"/>
  <c r="PG149" i="27" s="1"/>
  <c r="PG154" i="27" s="1"/>
  <c r="PF141" i="27"/>
  <c r="PF144" i="27" s="1"/>
  <c r="PF149" i="27" s="1"/>
  <c r="PF154" i="27" s="1"/>
  <c r="PE141" i="27"/>
  <c r="PD141" i="27"/>
  <c r="PC141" i="27"/>
  <c r="PC144" i="27" s="1"/>
  <c r="PC149" i="27" s="1"/>
  <c r="PC154" i="27" s="1"/>
  <c r="PB141" i="27"/>
  <c r="PB144" i="27" s="1"/>
  <c r="PB149" i="27" s="1"/>
  <c r="PB154" i="27" s="1"/>
  <c r="PA141" i="27"/>
  <c r="OZ141" i="27"/>
  <c r="OY141" i="27"/>
  <c r="OY144" i="27" s="1"/>
  <c r="OY149" i="27" s="1"/>
  <c r="OY154" i="27" s="1"/>
  <c r="OX141" i="27"/>
  <c r="OX144" i="27" s="1"/>
  <c r="OX149" i="27" s="1"/>
  <c r="OX154" i="27" s="1"/>
  <c r="OW141" i="27"/>
  <c r="OV141" i="27"/>
  <c r="OU141" i="27"/>
  <c r="OU144" i="27" s="1"/>
  <c r="OU149" i="27" s="1"/>
  <c r="OU154" i="27" s="1"/>
  <c r="OT141" i="27"/>
  <c r="OT144" i="27" s="1"/>
  <c r="OT149" i="27" s="1"/>
  <c r="OT154" i="27" s="1"/>
  <c r="OS141" i="27"/>
  <c r="OR141" i="27"/>
  <c r="OQ141" i="27"/>
  <c r="OQ144" i="27" s="1"/>
  <c r="OQ149" i="27" s="1"/>
  <c r="OQ154" i="27" s="1"/>
  <c r="OP141" i="27"/>
  <c r="OP144" i="27" s="1"/>
  <c r="OP149" i="27" s="1"/>
  <c r="OP154" i="27" s="1"/>
  <c r="OO141" i="27"/>
  <c r="ON141" i="27"/>
  <c r="OM141" i="27"/>
  <c r="OM144" i="27" s="1"/>
  <c r="OM149" i="27" s="1"/>
  <c r="OM154" i="27" s="1"/>
  <c r="OL141" i="27"/>
  <c r="OL144" i="27" s="1"/>
  <c r="OL149" i="27" s="1"/>
  <c r="OL154" i="27" s="1"/>
  <c r="OK141" i="27"/>
  <c r="OJ141" i="27"/>
  <c r="OI141" i="27"/>
  <c r="OI144" i="27" s="1"/>
  <c r="OI149" i="27" s="1"/>
  <c r="OI154" i="27" s="1"/>
  <c r="OH141" i="27"/>
  <c r="OH144" i="27" s="1"/>
  <c r="OH149" i="27" s="1"/>
  <c r="OH154" i="27" s="1"/>
  <c r="OG141" i="27"/>
  <c r="OF141" i="27"/>
  <c r="OE141" i="27"/>
  <c r="OE144" i="27" s="1"/>
  <c r="OE149" i="27" s="1"/>
  <c r="OE154" i="27" s="1"/>
  <c r="OD141" i="27"/>
  <c r="OD144" i="27" s="1"/>
  <c r="OD149" i="27" s="1"/>
  <c r="OD154" i="27" s="1"/>
  <c r="OC141" i="27"/>
  <c r="OB141" i="27"/>
  <c r="OA141" i="27"/>
  <c r="OA144" i="27" s="1"/>
  <c r="OA149" i="27" s="1"/>
  <c r="OA154" i="27" s="1"/>
  <c r="NZ141" i="27"/>
  <c r="NZ144" i="27" s="1"/>
  <c r="NZ149" i="27" s="1"/>
  <c r="NZ154" i="27" s="1"/>
  <c r="NY141" i="27"/>
  <c r="NX141" i="27"/>
  <c r="NW141" i="27"/>
  <c r="NW144" i="27" s="1"/>
  <c r="NW149" i="27" s="1"/>
  <c r="NW154" i="27" s="1"/>
  <c r="NV141" i="27"/>
  <c r="NV144" i="27" s="1"/>
  <c r="NV149" i="27" s="1"/>
  <c r="NV154" i="27" s="1"/>
  <c r="NU141" i="27"/>
  <c r="NT141" i="27"/>
  <c r="NS141" i="27"/>
  <c r="NS144" i="27" s="1"/>
  <c r="NS149" i="27" s="1"/>
  <c r="NS154" i="27" s="1"/>
  <c r="NR141" i="27"/>
  <c r="NR144" i="27" s="1"/>
  <c r="NR149" i="27" s="1"/>
  <c r="NR154" i="27" s="1"/>
  <c r="NQ141" i="27"/>
  <c r="NP141" i="27"/>
  <c r="NO141" i="27"/>
  <c r="NO144" i="27" s="1"/>
  <c r="NO149" i="27" s="1"/>
  <c r="NO154" i="27" s="1"/>
  <c r="NN141" i="27"/>
  <c r="NN144" i="27" s="1"/>
  <c r="NN149" i="27" s="1"/>
  <c r="NN154" i="27" s="1"/>
  <c r="NM141" i="27"/>
  <c r="NL141" i="27"/>
  <c r="NK141" i="27"/>
  <c r="NK144" i="27" s="1"/>
  <c r="NK149" i="27" s="1"/>
  <c r="NK154" i="27" s="1"/>
  <c r="NJ141" i="27"/>
  <c r="NJ144" i="27" s="1"/>
  <c r="NJ149" i="27" s="1"/>
  <c r="NJ154" i="27" s="1"/>
  <c r="NI141" i="27"/>
  <c r="NH141" i="27"/>
  <c r="NG141" i="27"/>
  <c r="NG144" i="27" s="1"/>
  <c r="NG149" i="27" s="1"/>
  <c r="NG154" i="27" s="1"/>
  <c r="NF141" i="27"/>
  <c r="NF144" i="27" s="1"/>
  <c r="NF149" i="27" s="1"/>
  <c r="NF154" i="27" s="1"/>
  <c r="NE141" i="27"/>
  <c r="ND141" i="27"/>
  <c r="NC141" i="27"/>
  <c r="NC144" i="27" s="1"/>
  <c r="NC149" i="27" s="1"/>
  <c r="NC154" i="27" s="1"/>
  <c r="NB141" i="27"/>
  <c r="NB144" i="27" s="1"/>
  <c r="NB149" i="27" s="1"/>
  <c r="NB154" i="27" s="1"/>
  <c r="NA141" i="27"/>
  <c r="MZ141" i="27"/>
  <c r="MY141" i="27"/>
  <c r="MY144" i="27" s="1"/>
  <c r="MY149" i="27" s="1"/>
  <c r="MY154" i="27" s="1"/>
  <c r="MX141" i="27"/>
  <c r="MX144" i="27" s="1"/>
  <c r="MX149" i="27" s="1"/>
  <c r="MX154" i="27" s="1"/>
  <c r="MW141" i="27"/>
  <c r="MV141" i="27"/>
  <c r="MU141" i="27"/>
  <c r="MU144" i="27" s="1"/>
  <c r="MU149" i="27" s="1"/>
  <c r="MU154" i="27" s="1"/>
  <c r="MT141" i="27"/>
  <c r="MT144" i="27" s="1"/>
  <c r="MT149" i="27" s="1"/>
  <c r="MT154" i="27" s="1"/>
  <c r="MS141" i="27"/>
  <c r="MR141" i="27"/>
  <c r="MQ141" i="27"/>
  <c r="MQ144" i="27" s="1"/>
  <c r="MQ149" i="27" s="1"/>
  <c r="MQ154" i="27" s="1"/>
  <c r="MP141" i="27"/>
  <c r="MP144" i="27" s="1"/>
  <c r="MP149" i="27" s="1"/>
  <c r="MP154" i="27" s="1"/>
  <c r="MO141" i="27"/>
  <c r="MN141" i="27"/>
  <c r="MM141" i="27"/>
  <c r="MM144" i="27" s="1"/>
  <c r="MM149" i="27" s="1"/>
  <c r="MM154" i="27" s="1"/>
  <c r="ML141" i="27"/>
  <c r="ML144" i="27" s="1"/>
  <c r="ML149" i="27" s="1"/>
  <c r="ML154" i="27" s="1"/>
  <c r="MK141" i="27"/>
  <c r="MJ141" i="27"/>
  <c r="MI141" i="27"/>
  <c r="MI144" i="27" s="1"/>
  <c r="MI149" i="27" s="1"/>
  <c r="MI154" i="27" s="1"/>
  <c r="MH141" i="27"/>
  <c r="MH144" i="27" s="1"/>
  <c r="MH149" i="27" s="1"/>
  <c r="MH154" i="27" s="1"/>
  <c r="MG141" i="27"/>
  <c r="MF141" i="27"/>
  <c r="ME141" i="27"/>
  <c r="ME144" i="27" s="1"/>
  <c r="ME149" i="27" s="1"/>
  <c r="ME154" i="27" s="1"/>
  <c r="MD141" i="27"/>
  <c r="MD144" i="27" s="1"/>
  <c r="MD149" i="27" s="1"/>
  <c r="MD154" i="27" s="1"/>
  <c r="MC141" i="27"/>
  <c r="MB141" i="27"/>
  <c r="MA141" i="27"/>
  <c r="MA144" i="27" s="1"/>
  <c r="MA149" i="27" s="1"/>
  <c r="MA154" i="27" s="1"/>
  <c r="LZ141" i="27"/>
  <c r="LZ144" i="27" s="1"/>
  <c r="LZ149" i="27" s="1"/>
  <c r="LZ154" i="27" s="1"/>
  <c r="LY141" i="27"/>
  <c r="LX141" i="27"/>
  <c r="LW141" i="27"/>
  <c r="LW144" i="27" s="1"/>
  <c r="LW149" i="27" s="1"/>
  <c r="LW154" i="27" s="1"/>
  <c r="LV141" i="27"/>
  <c r="LV144" i="27" s="1"/>
  <c r="LV149" i="27" s="1"/>
  <c r="LV154" i="27" s="1"/>
  <c r="LU141" i="27"/>
  <c r="LT141" i="27"/>
  <c r="LS141" i="27"/>
  <c r="LS144" i="27" s="1"/>
  <c r="LS149" i="27" s="1"/>
  <c r="LS154" i="27" s="1"/>
  <c r="LR141" i="27"/>
  <c r="LR144" i="27" s="1"/>
  <c r="LR149" i="27" s="1"/>
  <c r="LR154" i="27" s="1"/>
  <c r="LQ141" i="27"/>
  <c r="LP141" i="27"/>
  <c r="LO141" i="27"/>
  <c r="LO144" i="27" s="1"/>
  <c r="LO149" i="27" s="1"/>
  <c r="LO154" i="27" s="1"/>
  <c r="LN141" i="27"/>
  <c r="LN144" i="27" s="1"/>
  <c r="LN149" i="27" s="1"/>
  <c r="LN154" i="27" s="1"/>
  <c r="LM141" i="27"/>
  <c r="LL141" i="27"/>
  <c r="LK141" i="27"/>
  <c r="LK144" i="27" s="1"/>
  <c r="LK149" i="27" s="1"/>
  <c r="LK154" i="27" s="1"/>
  <c r="LJ141" i="27"/>
  <c r="LJ144" i="27" s="1"/>
  <c r="LJ149" i="27" s="1"/>
  <c r="LJ154" i="27" s="1"/>
  <c r="LI141" i="27"/>
  <c r="LH141" i="27"/>
  <c r="LG141" i="27"/>
  <c r="LG144" i="27" s="1"/>
  <c r="LG149" i="27" s="1"/>
  <c r="LG154" i="27" s="1"/>
  <c r="LF141" i="27"/>
  <c r="LF144" i="27" s="1"/>
  <c r="LF149" i="27" s="1"/>
  <c r="LF154" i="27" s="1"/>
  <c r="LE141" i="27"/>
  <c r="LD141" i="27"/>
  <c r="LC141" i="27"/>
  <c r="LC144" i="27" s="1"/>
  <c r="LC149" i="27" s="1"/>
  <c r="LC154" i="27" s="1"/>
  <c r="LB141" i="27"/>
  <c r="LB144" i="27" s="1"/>
  <c r="LB149" i="27" s="1"/>
  <c r="LB154" i="27" s="1"/>
  <c r="LA141" i="27"/>
  <c r="KZ141" i="27"/>
  <c r="KY141" i="27"/>
  <c r="KY144" i="27" s="1"/>
  <c r="KY149" i="27" s="1"/>
  <c r="KY154" i="27" s="1"/>
  <c r="KX141" i="27"/>
  <c r="KX144" i="27" s="1"/>
  <c r="KX149" i="27" s="1"/>
  <c r="KX154" i="27" s="1"/>
  <c r="KW141" i="27"/>
  <c r="KV141" i="27"/>
  <c r="KU141" i="27"/>
  <c r="KU144" i="27" s="1"/>
  <c r="KU149" i="27" s="1"/>
  <c r="KU154" i="27" s="1"/>
  <c r="KT141" i="27"/>
  <c r="KT144" i="27" s="1"/>
  <c r="KT149" i="27" s="1"/>
  <c r="KT154" i="27" s="1"/>
  <c r="KS141" i="27"/>
  <c r="KR141" i="27"/>
  <c r="KQ141" i="27"/>
  <c r="KQ144" i="27" s="1"/>
  <c r="KQ149" i="27" s="1"/>
  <c r="KQ154" i="27" s="1"/>
  <c r="KP141" i="27"/>
  <c r="KP144" i="27" s="1"/>
  <c r="KP149" i="27" s="1"/>
  <c r="KP154" i="27" s="1"/>
  <c r="KO141" i="27"/>
  <c r="KN141" i="27"/>
  <c r="KM141" i="27"/>
  <c r="KM144" i="27" s="1"/>
  <c r="KM149" i="27" s="1"/>
  <c r="KM154" i="27" s="1"/>
  <c r="KL141" i="27"/>
  <c r="KL144" i="27" s="1"/>
  <c r="KL149" i="27" s="1"/>
  <c r="KL154" i="27" s="1"/>
  <c r="KK141" i="27"/>
  <c r="KJ141" i="27"/>
  <c r="KI141" i="27"/>
  <c r="KI144" i="27" s="1"/>
  <c r="KI149" i="27" s="1"/>
  <c r="KI154" i="27" s="1"/>
  <c r="KH141" i="27"/>
  <c r="KH144" i="27" s="1"/>
  <c r="KH149" i="27" s="1"/>
  <c r="KH154" i="27" s="1"/>
  <c r="KG141" i="27"/>
  <c r="KF141" i="27"/>
  <c r="KE141" i="27"/>
  <c r="KE144" i="27" s="1"/>
  <c r="KE149" i="27" s="1"/>
  <c r="KE154" i="27" s="1"/>
  <c r="KD141" i="27"/>
  <c r="KD144" i="27" s="1"/>
  <c r="KD149" i="27" s="1"/>
  <c r="KD154" i="27" s="1"/>
  <c r="KC141" i="27"/>
  <c r="KB141" i="27"/>
  <c r="KA141" i="27"/>
  <c r="KA144" i="27" s="1"/>
  <c r="KA149" i="27" s="1"/>
  <c r="KA154" i="27" s="1"/>
  <c r="JZ141" i="27"/>
  <c r="JZ144" i="27" s="1"/>
  <c r="JZ149" i="27" s="1"/>
  <c r="JZ154" i="27" s="1"/>
  <c r="JY141" i="27"/>
  <c r="JX141" i="27"/>
  <c r="JW141" i="27"/>
  <c r="JW144" i="27" s="1"/>
  <c r="JW149" i="27" s="1"/>
  <c r="JW154" i="27" s="1"/>
  <c r="JV141" i="27"/>
  <c r="JV144" i="27" s="1"/>
  <c r="JV149" i="27" s="1"/>
  <c r="JV154" i="27" s="1"/>
  <c r="JU141" i="27"/>
  <c r="JT141" i="27"/>
  <c r="JS141" i="27"/>
  <c r="JS144" i="27" s="1"/>
  <c r="JS149" i="27" s="1"/>
  <c r="JS154" i="27" s="1"/>
  <c r="JR141" i="27"/>
  <c r="JR144" i="27" s="1"/>
  <c r="JR149" i="27" s="1"/>
  <c r="JR154" i="27" s="1"/>
  <c r="JQ141" i="27"/>
  <c r="JP141" i="27"/>
  <c r="JO141" i="27"/>
  <c r="JO144" i="27" s="1"/>
  <c r="JO149" i="27" s="1"/>
  <c r="JO154" i="27" s="1"/>
  <c r="JN141" i="27"/>
  <c r="JN144" i="27" s="1"/>
  <c r="JN149" i="27" s="1"/>
  <c r="JN154" i="27" s="1"/>
  <c r="JM141" i="27"/>
  <c r="JL141" i="27"/>
  <c r="JK141" i="27"/>
  <c r="JK144" i="27" s="1"/>
  <c r="JK149" i="27" s="1"/>
  <c r="JK154" i="27" s="1"/>
  <c r="JJ141" i="27"/>
  <c r="JJ144" i="27" s="1"/>
  <c r="JJ149" i="27" s="1"/>
  <c r="JJ154" i="27" s="1"/>
  <c r="JI141" i="27"/>
  <c r="JH141" i="27"/>
  <c r="JG141" i="27"/>
  <c r="JG144" i="27" s="1"/>
  <c r="JG149" i="27" s="1"/>
  <c r="JG154" i="27" s="1"/>
  <c r="JF141" i="27"/>
  <c r="JF144" i="27" s="1"/>
  <c r="JF149" i="27" s="1"/>
  <c r="JF154" i="27" s="1"/>
  <c r="JE141" i="27"/>
  <c r="JD141" i="27"/>
  <c r="JC141" i="27"/>
  <c r="JC144" i="27" s="1"/>
  <c r="JC149" i="27" s="1"/>
  <c r="JC154" i="27" s="1"/>
  <c r="JB141" i="27"/>
  <c r="JB144" i="27" s="1"/>
  <c r="JB149" i="27" s="1"/>
  <c r="JB154" i="27" s="1"/>
  <c r="JA141" i="27"/>
  <c r="IZ141" i="27"/>
  <c r="IY141" i="27"/>
  <c r="IY144" i="27" s="1"/>
  <c r="IY149" i="27" s="1"/>
  <c r="IY154" i="27" s="1"/>
  <c r="IX141" i="27"/>
  <c r="IX144" i="27" s="1"/>
  <c r="IX149" i="27" s="1"/>
  <c r="IX154" i="27" s="1"/>
  <c r="IW141" i="27"/>
  <c r="IV141" i="27"/>
  <c r="IU141" i="27"/>
  <c r="IU144" i="27" s="1"/>
  <c r="IU149" i="27" s="1"/>
  <c r="IU154" i="27" s="1"/>
  <c r="IT141" i="27"/>
  <c r="IT144" i="27" s="1"/>
  <c r="IT149" i="27" s="1"/>
  <c r="IT154" i="27" s="1"/>
  <c r="IS141" i="27"/>
  <c r="IR141" i="27"/>
  <c r="IQ141" i="27"/>
  <c r="IQ144" i="27" s="1"/>
  <c r="IQ149" i="27" s="1"/>
  <c r="IQ154" i="27" s="1"/>
  <c r="IP141" i="27"/>
  <c r="IP144" i="27" s="1"/>
  <c r="IP149" i="27" s="1"/>
  <c r="IP154" i="27" s="1"/>
  <c r="IO141" i="27"/>
  <c r="IN141" i="27"/>
  <c r="IM141" i="27"/>
  <c r="IM144" i="27" s="1"/>
  <c r="IM149" i="27" s="1"/>
  <c r="IM154" i="27" s="1"/>
  <c r="IL141" i="27"/>
  <c r="IL144" i="27" s="1"/>
  <c r="IL149" i="27" s="1"/>
  <c r="IL154" i="27" s="1"/>
  <c r="IK141" i="27"/>
  <c r="IJ141" i="27"/>
  <c r="II141" i="27"/>
  <c r="II144" i="27" s="1"/>
  <c r="II149" i="27" s="1"/>
  <c r="II154" i="27" s="1"/>
  <c r="IH141" i="27"/>
  <c r="IH144" i="27" s="1"/>
  <c r="IH149" i="27" s="1"/>
  <c r="IH154" i="27" s="1"/>
  <c r="IG141" i="27"/>
  <c r="IF141" i="27"/>
  <c r="IE141" i="27"/>
  <c r="IE144" i="27" s="1"/>
  <c r="IE149" i="27" s="1"/>
  <c r="IE154" i="27" s="1"/>
  <c r="ID141" i="27"/>
  <c r="ID144" i="27" s="1"/>
  <c r="ID149" i="27" s="1"/>
  <c r="ID154" i="27" s="1"/>
  <c r="IC141" i="27"/>
  <c r="IB141" i="27"/>
  <c r="IA141" i="27"/>
  <c r="IA144" i="27" s="1"/>
  <c r="IA149" i="27" s="1"/>
  <c r="IA154" i="27" s="1"/>
  <c r="HZ141" i="27"/>
  <c r="HZ144" i="27" s="1"/>
  <c r="HZ149" i="27" s="1"/>
  <c r="HZ154" i="27" s="1"/>
  <c r="HY141" i="27"/>
  <c r="HX141" i="27"/>
  <c r="HW141" i="27"/>
  <c r="HW144" i="27" s="1"/>
  <c r="HW149" i="27" s="1"/>
  <c r="HW154" i="27" s="1"/>
  <c r="HV141" i="27"/>
  <c r="HV144" i="27" s="1"/>
  <c r="HV149" i="27" s="1"/>
  <c r="HV154" i="27" s="1"/>
  <c r="HU141" i="27"/>
  <c r="HT141" i="27"/>
  <c r="HS141" i="27"/>
  <c r="HS144" i="27" s="1"/>
  <c r="HS149" i="27" s="1"/>
  <c r="HS154" i="27" s="1"/>
  <c r="HR141" i="27"/>
  <c r="HR144" i="27" s="1"/>
  <c r="HR149" i="27" s="1"/>
  <c r="HR154" i="27" s="1"/>
  <c r="HQ141" i="27"/>
  <c r="HP141" i="27"/>
  <c r="HO141" i="27"/>
  <c r="HO144" i="27" s="1"/>
  <c r="HO149" i="27" s="1"/>
  <c r="HO154" i="27" s="1"/>
  <c r="HN141" i="27"/>
  <c r="HN144" i="27" s="1"/>
  <c r="HN149" i="27" s="1"/>
  <c r="HN154" i="27" s="1"/>
  <c r="HM141" i="27"/>
  <c r="HL141" i="27"/>
  <c r="HK141" i="27"/>
  <c r="HK144" i="27" s="1"/>
  <c r="HK149" i="27" s="1"/>
  <c r="HK154" i="27" s="1"/>
  <c r="HJ141" i="27"/>
  <c r="HJ144" i="27" s="1"/>
  <c r="HJ149" i="27" s="1"/>
  <c r="HJ154" i="27" s="1"/>
  <c r="HI141" i="27"/>
  <c r="HH141" i="27"/>
  <c r="HG141" i="27"/>
  <c r="HG144" i="27" s="1"/>
  <c r="HG149" i="27" s="1"/>
  <c r="HG154" i="27" s="1"/>
  <c r="HF141" i="27"/>
  <c r="HF144" i="27" s="1"/>
  <c r="HF149" i="27" s="1"/>
  <c r="HF154" i="27" s="1"/>
  <c r="HE141" i="27"/>
  <c r="HD141" i="27"/>
  <c r="HC141" i="27"/>
  <c r="HC144" i="27" s="1"/>
  <c r="HC149" i="27" s="1"/>
  <c r="HC154" i="27" s="1"/>
  <c r="HB141" i="27"/>
  <c r="HB144" i="27" s="1"/>
  <c r="HB149" i="27" s="1"/>
  <c r="HB154" i="27" s="1"/>
  <c r="HA141" i="27"/>
  <c r="GZ141" i="27"/>
  <c r="GY141" i="27"/>
  <c r="GY144" i="27" s="1"/>
  <c r="GY149" i="27" s="1"/>
  <c r="GY154" i="27" s="1"/>
  <c r="GX141" i="27"/>
  <c r="GX144" i="27" s="1"/>
  <c r="GX149" i="27" s="1"/>
  <c r="GX154" i="27" s="1"/>
  <c r="GW141" i="27"/>
  <c r="GV141" i="27"/>
  <c r="GU141" i="27"/>
  <c r="GU144" i="27" s="1"/>
  <c r="GU149" i="27" s="1"/>
  <c r="GU154" i="27" s="1"/>
  <c r="GT141" i="27"/>
  <c r="GT144" i="27" s="1"/>
  <c r="GT149" i="27" s="1"/>
  <c r="GT154" i="27" s="1"/>
  <c r="GS141" i="27"/>
  <c r="GR141" i="27"/>
  <c r="GQ141" i="27"/>
  <c r="GQ144" i="27" s="1"/>
  <c r="GQ149" i="27" s="1"/>
  <c r="GQ154" i="27" s="1"/>
  <c r="GP141" i="27"/>
  <c r="GP144" i="27" s="1"/>
  <c r="GP149" i="27" s="1"/>
  <c r="GP154" i="27" s="1"/>
  <c r="GO141" i="27"/>
  <c r="GN141" i="27"/>
  <c r="GM141" i="27"/>
  <c r="GM144" i="27" s="1"/>
  <c r="GM149" i="27" s="1"/>
  <c r="GM154" i="27" s="1"/>
  <c r="GL141" i="27"/>
  <c r="GL144" i="27" s="1"/>
  <c r="GL149" i="27" s="1"/>
  <c r="GL154" i="27" s="1"/>
  <c r="GK141" i="27"/>
  <c r="GJ141" i="27"/>
  <c r="GI141" i="27"/>
  <c r="GI144" i="27" s="1"/>
  <c r="GI149" i="27" s="1"/>
  <c r="GI154" i="27" s="1"/>
  <c r="GH141" i="27"/>
  <c r="GH144" i="27" s="1"/>
  <c r="GH149" i="27" s="1"/>
  <c r="GH154" i="27" s="1"/>
  <c r="GG141" i="27"/>
  <c r="GF141" i="27"/>
  <c r="GE141" i="27"/>
  <c r="GE144" i="27" s="1"/>
  <c r="GE149" i="27" s="1"/>
  <c r="GE154" i="27" s="1"/>
  <c r="GD141" i="27"/>
  <c r="GD144" i="27" s="1"/>
  <c r="GD149" i="27" s="1"/>
  <c r="GD154" i="27" s="1"/>
  <c r="GC141" i="27"/>
  <c r="GB141" i="27"/>
  <c r="GA141" i="27"/>
  <c r="GA144" i="27" s="1"/>
  <c r="GA149" i="27" s="1"/>
  <c r="GA154" i="27" s="1"/>
  <c r="FZ141" i="27"/>
  <c r="FZ144" i="27" s="1"/>
  <c r="FZ149" i="27" s="1"/>
  <c r="FZ154" i="27" s="1"/>
  <c r="FY141" i="27"/>
  <c r="FX141" i="27"/>
  <c r="FW141" i="27"/>
  <c r="FW144" i="27" s="1"/>
  <c r="FW149" i="27" s="1"/>
  <c r="FW154" i="27" s="1"/>
  <c r="FV141" i="27"/>
  <c r="FV144" i="27" s="1"/>
  <c r="FV149" i="27" s="1"/>
  <c r="FV154" i="27" s="1"/>
  <c r="FU141" i="27"/>
  <c r="FT141" i="27"/>
  <c r="FS141" i="27"/>
  <c r="FS144" i="27" s="1"/>
  <c r="FS149" i="27" s="1"/>
  <c r="FS154" i="27" s="1"/>
  <c r="FR141" i="27"/>
  <c r="FR144" i="27" s="1"/>
  <c r="FR149" i="27" s="1"/>
  <c r="FR154" i="27" s="1"/>
  <c r="FQ141" i="27"/>
  <c r="FP141" i="27"/>
  <c r="FO141" i="27"/>
  <c r="FO144" i="27" s="1"/>
  <c r="FO149" i="27" s="1"/>
  <c r="FO154" i="27" s="1"/>
  <c r="FN141" i="27"/>
  <c r="FN144" i="27" s="1"/>
  <c r="FN149" i="27" s="1"/>
  <c r="FN154" i="27" s="1"/>
  <c r="FM141" i="27"/>
  <c r="FL141" i="27"/>
  <c r="FK141" i="27"/>
  <c r="FK144" i="27" s="1"/>
  <c r="FK149" i="27" s="1"/>
  <c r="FK154" i="27" s="1"/>
  <c r="FJ141" i="27"/>
  <c r="FJ144" i="27" s="1"/>
  <c r="FJ149" i="27" s="1"/>
  <c r="FJ154" i="27" s="1"/>
  <c r="FI141" i="27"/>
  <c r="FH141" i="27"/>
  <c r="FG141" i="27"/>
  <c r="FG144" i="27" s="1"/>
  <c r="FG149" i="27" s="1"/>
  <c r="FG154" i="27" s="1"/>
  <c r="FF141" i="27"/>
  <c r="FF144" i="27" s="1"/>
  <c r="FF149" i="27" s="1"/>
  <c r="FF154" i="27" s="1"/>
  <c r="FE141" i="27"/>
  <c r="FD141" i="27"/>
  <c r="FC141" i="27"/>
  <c r="FC144" i="27" s="1"/>
  <c r="FC149" i="27" s="1"/>
  <c r="FC154" i="27" s="1"/>
  <c r="FB141" i="27"/>
  <c r="FB144" i="27" s="1"/>
  <c r="FB149" i="27" s="1"/>
  <c r="FB154" i="27" s="1"/>
  <c r="FA141" i="27"/>
  <c r="EZ141" i="27"/>
  <c r="EY141" i="27"/>
  <c r="EY144" i="27" s="1"/>
  <c r="EY149" i="27" s="1"/>
  <c r="EY154" i="27" s="1"/>
  <c r="EX141" i="27"/>
  <c r="EX144" i="27" s="1"/>
  <c r="EX149" i="27" s="1"/>
  <c r="EX154" i="27" s="1"/>
  <c r="EW141" i="27"/>
  <c r="EV141" i="27"/>
  <c r="EU141" i="27"/>
  <c r="EU144" i="27" s="1"/>
  <c r="EU149" i="27" s="1"/>
  <c r="EU154" i="27" s="1"/>
  <c r="ET141" i="27"/>
  <c r="ET144" i="27" s="1"/>
  <c r="ET149" i="27" s="1"/>
  <c r="ET154" i="27" s="1"/>
  <c r="ES141" i="27"/>
  <c r="ER141" i="27"/>
  <c r="EQ141" i="27"/>
  <c r="EQ144" i="27" s="1"/>
  <c r="EQ149" i="27" s="1"/>
  <c r="EQ154" i="27" s="1"/>
  <c r="EP141" i="27"/>
  <c r="EP144" i="27" s="1"/>
  <c r="EP149" i="27" s="1"/>
  <c r="EP154" i="27" s="1"/>
  <c r="EO141" i="27"/>
  <c r="EN141" i="27"/>
  <c r="EM141" i="27"/>
  <c r="EM144" i="27" s="1"/>
  <c r="EM149" i="27" s="1"/>
  <c r="EM154" i="27" s="1"/>
  <c r="EL141" i="27"/>
  <c r="EL144" i="27" s="1"/>
  <c r="EL149" i="27" s="1"/>
  <c r="EL154" i="27" s="1"/>
  <c r="EK141" i="27"/>
  <c r="EJ141" i="27"/>
  <c r="EI141" i="27"/>
  <c r="EI144" i="27" s="1"/>
  <c r="EI149" i="27" s="1"/>
  <c r="EI154" i="27" s="1"/>
  <c r="EH141" i="27"/>
  <c r="EH144" i="27" s="1"/>
  <c r="EH149" i="27" s="1"/>
  <c r="EH154" i="27" s="1"/>
  <c r="EG141" i="27"/>
  <c r="EF141" i="27"/>
  <c r="EE141" i="27"/>
  <c r="EE144" i="27" s="1"/>
  <c r="EE149" i="27" s="1"/>
  <c r="EE154" i="27" s="1"/>
  <c r="ED141" i="27"/>
  <c r="ED144" i="27" s="1"/>
  <c r="ED149" i="27" s="1"/>
  <c r="ED154" i="27" s="1"/>
  <c r="EC141" i="27"/>
  <c r="EB141" i="27"/>
  <c r="EA141" i="27"/>
  <c r="EA144" i="27" s="1"/>
  <c r="EA149" i="27" s="1"/>
  <c r="EA154" i="27" s="1"/>
  <c r="DZ141" i="27"/>
  <c r="DZ144" i="27" s="1"/>
  <c r="DZ149" i="27" s="1"/>
  <c r="DZ154" i="27" s="1"/>
  <c r="DY141" i="27"/>
  <c r="DX141" i="27"/>
  <c r="DW141" i="27"/>
  <c r="DW144" i="27" s="1"/>
  <c r="DW149" i="27" s="1"/>
  <c r="DW154" i="27" s="1"/>
  <c r="DV141" i="27"/>
  <c r="DV144" i="27" s="1"/>
  <c r="DV149" i="27" s="1"/>
  <c r="DV154" i="27" s="1"/>
  <c r="DU141" i="27"/>
  <c r="DT141" i="27"/>
  <c r="DS141" i="27"/>
  <c r="DS144" i="27" s="1"/>
  <c r="DS149" i="27" s="1"/>
  <c r="DS154" i="27" s="1"/>
  <c r="DR141" i="27"/>
  <c r="DR144" i="27" s="1"/>
  <c r="DR149" i="27" s="1"/>
  <c r="DR154" i="27" s="1"/>
  <c r="DQ141" i="27"/>
  <c r="DP141" i="27"/>
  <c r="DO141" i="27"/>
  <c r="DO144" i="27" s="1"/>
  <c r="DO149" i="27" s="1"/>
  <c r="DO154" i="27" s="1"/>
  <c r="DN141" i="27"/>
  <c r="DN144" i="27" s="1"/>
  <c r="DN149" i="27" s="1"/>
  <c r="DN154" i="27" s="1"/>
  <c r="DM141" i="27"/>
  <c r="DL141" i="27"/>
  <c r="DK141" i="27"/>
  <c r="DK144" i="27" s="1"/>
  <c r="DK149" i="27" s="1"/>
  <c r="DK154" i="27" s="1"/>
  <c r="DJ141" i="27"/>
  <c r="DJ144" i="27" s="1"/>
  <c r="DJ149" i="27" s="1"/>
  <c r="DJ154" i="27" s="1"/>
  <c r="DI141" i="27"/>
  <c r="DH141" i="27"/>
  <c r="DG141" i="27"/>
  <c r="DG144" i="27" s="1"/>
  <c r="DG149" i="27" s="1"/>
  <c r="DG154" i="27" s="1"/>
  <c r="DF141" i="27"/>
  <c r="DF144" i="27" s="1"/>
  <c r="DF149" i="27" s="1"/>
  <c r="DF154" i="27" s="1"/>
  <c r="DE141" i="27"/>
  <c r="DD141" i="27"/>
  <c r="DC141" i="27"/>
  <c r="DC144" i="27" s="1"/>
  <c r="DC149" i="27" s="1"/>
  <c r="DC154" i="27" s="1"/>
  <c r="DB141" i="27"/>
  <c r="DB144" i="27" s="1"/>
  <c r="DB149" i="27" s="1"/>
  <c r="DB154" i="27" s="1"/>
  <c r="DA141" i="27"/>
  <c r="CZ141" i="27"/>
  <c r="CY141" i="27"/>
  <c r="CY144" i="27" s="1"/>
  <c r="CY149" i="27" s="1"/>
  <c r="CY154" i="27" s="1"/>
  <c r="CX141" i="27"/>
  <c r="CX144" i="27" s="1"/>
  <c r="CX149" i="27" s="1"/>
  <c r="CX154" i="27" s="1"/>
  <c r="CW141" i="27"/>
  <c r="CV141" i="27"/>
  <c r="CU141" i="27"/>
  <c r="CU144" i="27" s="1"/>
  <c r="CU149" i="27" s="1"/>
  <c r="CU154" i="27" s="1"/>
  <c r="CT141" i="27"/>
  <c r="CT144" i="27" s="1"/>
  <c r="CT149" i="27" s="1"/>
  <c r="CT154" i="27" s="1"/>
  <c r="CS141" i="27"/>
  <c r="CR141" i="27"/>
  <c r="CQ141" i="27"/>
  <c r="CQ144" i="27" s="1"/>
  <c r="CQ149" i="27" s="1"/>
  <c r="CQ154" i="27" s="1"/>
  <c r="CP141" i="27"/>
  <c r="CP144" i="27" s="1"/>
  <c r="CP149" i="27" s="1"/>
  <c r="CP154" i="27" s="1"/>
  <c r="CO141" i="27"/>
  <c r="CN141" i="27"/>
  <c r="CM141" i="27"/>
  <c r="CM144" i="27" s="1"/>
  <c r="CM149" i="27" s="1"/>
  <c r="CM154" i="27" s="1"/>
  <c r="CL141" i="27"/>
  <c r="CL144" i="27" s="1"/>
  <c r="CL149" i="27" s="1"/>
  <c r="CL154" i="27" s="1"/>
  <c r="CK141" i="27"/>
  <c r="CJ141" i="27"/>
  <c r="CI141" i="27"/>
  <c r="CI144" i="27" s="1"/>
  <c r="CI149" i="27" s="1"/>
  <c r="CI154" i="27" s="1"/>
  <c r="CH141" i="27"/>
  <c r="CH144" i="27" s="1"/>
  <c r="CH149" i="27" s="1"/>
  <c r="CH154" i="27" s="1"/>
  <c r="CG141" i="27"/>
  <c r="CF141" i="27"/>
  <c r="CE141" i="27"/>
  <c r="CE144" i="27" s="1"/>
  <c r="CE149" i="27" s="1"/>
  <c r="CE154" i="27" s="1"/>
  <c r="CD141" i="27"/>
  <c r="CD144" i="27" s="1"/>
  <c r="CD149" i="27" s="1"/>
  <c r="CD154" i="27" s="1"/>
  <c r="CC141" i="27"/>
  <c r="CB141" i="27"/>
  <c r="CA141" i="27"/>
  <c r="CA144" i="27" s="1"/>
  <c r="CA149" i="27" s="1"/>
  <c r="CA154" i="27" s="1"/>
  <c r="BZ141" i="27"/>
  <c r="BZ144" i="27" s="1"/>
  <c r="BZ149" i="27" s="1"/>
  <c r="BZ154" i="27" s="1"/>
  <c r="BY141" i="27"/>
  <c r="BX141" i="27"/>
  <c r="BW141" i="27"/>
  <c r="BW144" i="27" s="1"/>
  <c r="BW149" i="27" s="1"/>
  <c r="BW154" i="27" s="1"/>
  <c r="BV141" i="27"/>
  <c r="BV144" i="27" s="1"/>
  <c r="BV149" i="27" s="1"/>
  <c r="BV154" i="27" s="1"/>
  <c r="BU141" i="27"/>
  <c r="BT141" i="27"/>
  <c r="BS141" i="27"/>
  <c r="BS144" i="27" s="1"/>
  <c r="BS149" i="27" s="1"/>
  <c r="BS154" i="27" s="1"/>
  <c r="BR141" i="27"/>
  <c r="BR144" i="27" s="1"/>
  <c r="BR149" i="27" s="1"/>
  <c r="BR154" i="27" s="1"/>
  <c r="BQ141" i="27"/>
  <c r="BP141" i="27"/>
  <c r="BO141" i="27"/>
  <c r="BO144" i="27" s="1"/>
  <c r="BO149" i="27" s="1"/>
  <c r="BO154" i="27" s="1"/>
  <c r="BN141" i="27"/>
  <c r="BN144" i="27" s="1"/>
  <c r="BN149" i="27" s="1"/>
  <c r="BN154" i="27" s="1"/>
  <c r="BM141" i="27"/>
  <c r="BL141" i="27"/>
  <c r="BK141" i="27"/>
  <c r="BK144" i="27" s="1"/>
  <c r="BK149" i="27" s="1"/>
  <c r="BK154" i="27" s="1"/>
  <c r="BJ141" i="27"/>
  <c r="BJ144" i="27" s="1"/>
  <c r="BJ149" i="27" s="1"/>
  <c r="BJ154" i="27" s="1"/>
  <c r="BI141" i="27"/>
  <c r="BH141" i="27"/>
  <c r="BG141" i="27"/>
  <c r="BG144" i="27" s="1"/>
  <c r="BG149" i="27" s="1"/>
  <c r="BG154" i="27" s="1"/>
  <c r="BF141" i="27"/>
  <c r="BF144" i="27" s="1"/>
  <c r="BF149" i="27" s="1"/>
  <c r="BF154" i="27" s="1"/>
  <c r="BE141" i="27"/>
  <c r="BD141" i="27"/>
  <c r="BC141" i="27"/>
  <c r="BC144" i="27" s="1"/>
  <c r="BC149" i="27" s="1"/>
  <c r="BC154" i="27" s="1"/>
  <c r="BB141" i="27"/>
  <c r="BB144" i="27" s="1"/>
  <c r="BB149" i="27" s="1"/>
  <c r="BB154" i="27" s="1"/>
  <c r="BA141" i="27"/>
  <c r="AZ141" i="27"/>
  <c r="AY141" i="27"/>
  <c r="AY144" i="27" s="1"/>
  <c r="AY149" i="27" s="1"/>
  <c r="AY154" i="27" s="1"/>
  <c r="AX141" i="27"/>
  <c r="AX144" i="27" s="1"/>
  <c r="AX149" i="27" s="1"/>
  <c r="AX154" i="27" s="1"/>
  <c r="AW141" i="27"/>
  <c r="AV141" i="27"/>
  <c r="AU141" i="27"/>
  <c r="AU144" i="27" s="1"/>
  <c r="AU149" i="27" s="1"/>
  <c r="AU154" i="27" s="1"/>
  <c r="AT141" i="27"/>
  <c r="AT144" i="27" s="1"/>
  <c r="AT149" i="27" s="1"/>
  <c r="AT154" i="27" s="1"/>
  <c r="AS141" i="27"/>
  <c r="AR141" i="27"/>
  <c r="AQ141" i="27"/>
  <c r="AQ144" i="27" s="1"/>
  <c r="AQ149" i="27" s="1"/>
  <c r="AQ154" i="27" s="1"/>
  <c r="AP141" i="27"/>
  <c r="AP144" i="27" s="1"/>
  <c r="AP149" i="27" s="1"/>
  <c r="AP154" i="27" s="1"/>
  <c r="AO141" i="27"/>
  <c r="AN141" i="27"/>
  <c r="AM141" i="27"/>
  <c r="AM144" i="27" s="1"/>
  <c r="AM149" i="27" s="1"/>
  <c r="AM154" i="27" s="1"/>
  <c r="AL141" i="27"/>
  <c r="AL144" i="27" s="1"/>
  <c r="AL149" i="27" s="1"/>
  <c r="AL154" i="27" s="1"/>
  <c r="AK141" i="27"/>
  <c r="AJ141" i="27"/>
  <c r="AI141" i="27"/>
  <c r="AI144" i="27" s="1"/>
  <c r="AI149" i="27" s="1"/>
  <c r="AI154" i="27" s="1"/>
  <c r="AH141" i="27"/>
  <c r="AH144" i="27" s="1"/>
  <c r="AH149" i="27" s="1"/>
  <c r="AH154" i="27" s="1"/>
  <c r="AG141" i="27"/>
  <c r="AF141" i="27"/>
  <c r="AE141" i="27"/>
  <c r="AE144" i="27" s="1"/>
  <c r="AE149" i="27" s="1"/>
  <c r="AE154" i="27" s="1"/>
  <c r="AD141" i="27"/>
  <c r="AD144" i="27" s="1"/>
  <c r="AD149" i="27" s="1"/>
  <c r="AD154" i="27" s="1"/>
  <c r="AC141" i="27"/>
  <c r="AB141" i="27"/>
  <c r="AA141" i="27"/>
  <c r="AA144" i="27" s="1"/>
  <c r="AA149" i="27" s="1"/>
  <c r="AA154" i="27" s="1"/>
  <c r="Z141" i="27"/>
  <c r="Z144" i="27" s="1"/>
  <c r="Z149" i="27" s="1"/>
  <c r="Z154" i="27" s="1"/>
  <c r="Y141" i="27"/>
  <c r="X141" i="27"/>
  <c r="W141" i="27"/>
  <c r="W144" i="27" s="1"/>
  <c r="W149" i="27" s="1"/>
  <c r="W154" i="27" s="1"/>
  <c r="V141" i="27"/>
  <c r="V144" i="27" s="1"/>
  <c r="V149" i="27" s="1"/>
  <c r="V154" i="27" s="1"/>
  <c r="U141" i="27"/>
  <c r="T141" i="27"/>
  <c r="RQ140" i="27"/>
  <c r="RQ143" i="27" s="1"/>
  <c r="RQ148" i="27" s="1"/>
  <c r="RQ153" i="27" s="1"/>
  <c r="RP140" i="27"/>
  <c r="RP143" i="27" s="1"/>
  <c r="RP148" i="27" s="1"/>
  <c r="RP153" i="27" s="1"/>
  <c r="RO140" i="27"/>
  <c r="RN140" i="27"/>
  <c r="RM140" i="27"/>
  <c r="RM143" i="27" s="1"/>
  <c r="RM148" i="27" s="1"/>
  <c r="RM153" i="27" s="1"/>
  <c r="RL140" i="27"/>
  <c r="RL143" i="27" s="1"/>
  <c r="RL148" i="27" s="1"/>
  <c r="RL153" i="27" s="1"/>
  <c r="RK140" i="27"/>
  <c r="RJ140" i="27"/>
  <c r="RI140" i="27"/>
  <c r="RI143" i="27" s="1"/>
  <c r="RI148" i="27" s="1"/>
  <c r="RI153" i="27" s="1"/>
  <c r="RH140" i="27"/>
  <c r="RH143" i="27" s="1"/>
  <c r="RH148" i="27" s="1"/>
  <c r="RH153" i="27" s="1"/>
  <c r="RG140" i="27"/>
  <c r="RF140" i="27"/>
  <c r="RE140" i="27"/>
  <c r="RE143" i="27" s="1"/>
  <c r="RE148" i="27" s="1"/>
  <c r="RE153" i="27" s="1"/>
  <c r="RD140" i="27"/>
  <c r="RD143" i="27" s="1"/>
  <c r="RD148" i="27" s="1"/>
  <c r="RD153" i="27" s="1"/>
  <c r="RC140" i="27"/>
  <c r="RB140" i="27"/>
  <c r="RA140" i="27"/>
  <c r="RA143" i="27" s="1"/>
  <c r="RA148" i="27" s="1"/>
  <c r="RA153" i="27" s="1"/>
  <c r="QZ140" i="27"/>
  <c r="QZ143" i="27" s="1"/>
  <c r="QZ148" i="27" s="1"/>
  <c r="QZ153" i="27" s="1"/>
  <c r="QY140" i="27"/>
  <c r="QX140" i="27"/>
  <c r="QW140" i="27"/>
  <c r="QW143" i="27" s="1"/>
  <c r="QW148" i="27" s="1"/>
  <c r="QW153" i="27" s="1"/>
  <c r="QV140" i="27"/>
  <c r="QV143" i="27" s="1"/>
  <c r="QV148" i="27" s="1"/>
  <c r="QV153" i="27" s="1"/>
  <c r="QU140" i="27"/>
  <c r="QT140" i="27"/>
  <c r="QS140" i="27"/>
  <c r="QS143" i="27" s="1"/>
  <c r="QS148" i="27" s="1"/>
  <c r="QS153" i="27" s="1"/>
  <c r="QR140" i="27"/>
  <c r="QR143" i="27" s="1"/>
  <c r="QR148" i="27" s="1"/>
  <c r="QR153" i="27" s="1"/>
  <c r="QQ140" i="27"/>
  <c r="QP140" i="27"/>
  <c r="QO140" i="27"/>
  <c r="QO143" i="27" s="1"/>
  <c r="QO148" i="27" s="1"/>
  <c r="QO153" i="27" s="1"/>
  <c r="QN140" i="27"/>
  <c r="QN143" i="27" s="1"/>
  <c r="QN148" i="27" s="1"/>
  <c r="QN153" i="27" s="1"/>
  <c r="QM140" i="27"/>
  <c r="QL140" i="27"/>
  <c r="QK140" i="27"/>
  <c r="QK143" i="27" s="1"/>
  <c r="QK148" i="27" s="1"/>
  <c r="QK153" i="27" s="1"/>
  <c r="QJ140" i="27"/>
  <c r="QJ143" i="27" s="1"/>
  <c r="QJ148" i="27" s="1"/>
  <c r="QJ153" i="27" s="1"/>
  <c r="QI140" i="27"/>
  <c r="QH140" i="27"/>
  <c r="QG140" i="27"/>
  <c r="QG143" i="27" s="1"/>
  <c r="QG148" i="27" s="1"/>
  <c r="QG153" i="27" s="1"/>
  <c r="QF140" i="27"/>
  <c r="QF143" i="27" s="1"/>
  <c r="QF148" i="27" s="1"/>
  <c r="QF153" i="27" s="1"/>
  <c r="QE140" i="27"/>
  <c r="QD140" i="27"/>
  <c r="QC140" i="27"/>
  <c r="QC143" i="27" s="1"/>
  <c r="QC148" i="27" s="1"/>
  <c r="QC153" i="27" s="1"/>
  <c r="QB140" i="27"/>
  <c r="QB143" i="27" s="1"/>
  <c r="QB148" i="27" s="1"/>
  <c r="QB153" i="27" s="1"/>
  <c r="QA140" i="27"/>
  <c r="PZ140" i="27"/>
  <c r="PY140" i="27"/>
  <c r="PY143" i="27" s="1"/>
  <c r="PY148" i="27" s="1"/>
  <c r="PY153" i="27" s="1"/>
  <c r="PX140" i="27"/>
  <c r="PX143" i="27" s="1"/>
  <c r="PX148" i="27" s="1"/>
  <c r="PX153" i="27" s="1"/>
  <c r="PW140" i="27"/>
  <c r="PV140" i="27"/>
  <c r="PU140" i="27"/>
  <c r="PU143" i="27" s="1"/>
  <c r="PU148" i="27" s="1"/>
  <c r="PU153" i="27" s="1"/>
  <c r="PT140" i="27"/>
  <c r="PT143" i="27" s="1"/>
  <c r="PT148" i="27" s="1"/>
  <c r="PT153" i="27" s="1"/>
  <c r="PS140" i="27"/>
  <c r="PR140" i="27"/>
  <c r="PQ140" i="27"/>
  <c r="PQ143" i="27" s="1"/>
  <c r="PQ148" i="27" s="1"/>
  <c r="PQ153" i="27" s="1"/>
  <c r="PP140" i="27"/>
  <c r="PP143" i="27" s="1"/>
  <c r="PP148" i="27" s="1"/>
  <c r="PP153" i="27" s="1"/>
  <c r="PO140" i="27"/>
  <c r="PN140" i="27"/>
  <c r="PM140" i="27"/>
  <c r="PM143" i="27" s="1"/>
  <c r="PM148" i="27" s="1"/>
  <c r="PM153" i="27" s="1"/>
  <c r="PL140" i="27"/>
  <c r="PL143" i="27" s="1"/>
  <c r="PL148" i="27" s="1"/>
  <c r="PL153" i="27" s="1"/>
  <c r="PK140" i="27"/>
  <c r="PJ140" i="27"/>
  <c r="PI140" i="27"/>
  <c r="PI143" i="27" s="1"/>
  <c r="PI148" i="27" s="1"/>
  <c r="PI153" i="27" s="1"/>
  <c r="PH140" i="27"/>
  <c r="PH143" i="27" s="1"/>
  <c r="PH148" i="27" s="1"/>
  <c r="PH153" i="27" s="1"/>
  <c r="PG140" i="27"/>
  <c r="PF140" i="27"/>
  <c r="PE140" i="27"/>
  <c r="PE143" i="27" s="1"/>
  <c r="PE148" i="27" s="1"/>
  <c r="PE153" i="27" s="1"/>
  <c r="PD140" i="27"/>
  <c r="PD143" i="27" s="1"/>
  <c r="PD148" i="27" s="1"/>
  <c r="PD153" i="27" s="1"/>
  <c r="PC140" i="27"/>
  <c r="PB140" i="27"/>
  <c r="PA140" i="27"/>
  <c r="PA143" i="27" s="1"/>
  <c r="PA148" i="27" s="1"/>
  <c r="PA153" i="27" s="1"/>
  <c r="OZ140" i="27"/>
  <c r="OZ143" i="27" s="1"/>
  <c r="OZ148" i="27" s="1"/>
  <c r="OZ153" i="27" s="1"/>
  <c r="OY140" i="27"/>
  <c r="OX140" i="27"/>
  <c r="OW140" i="27"/>
  <c r="OW143" i="27" s="1"/>
  <c r="OW148" i="27" s="1"/>
  <c r="OW153" i="27" s="1"/>
  <c r="OV140" i="27"/>
  <c r="OV143" i="27" s="1"/>
  <c r="OV148" i="27" s="1"/>
  <c r="OV153" i="27" s="1"/>
  <c r="OU140" i="27"/>
  <c r="OT140" i="27"/>
  <c r="OS140" i="27"/>
  <c r="OS143" i="27" s="1"/>
  <c r="OS148" i="27" s="1"/>
  <c r="OS153" i="27" s="1"/>
  <c r="OR140" i="27"/>
  <c r="OR143" i="27" s="1"/>
  <c r="OR148" i="27" s="1"/>
  <c r="OR153" i="27" s="1"/>
  <c r="OQ140" i="27"/>
  <c r="OP140" i="27"/>
  <c r="OO140" i="27"/>
  <c r="OO143" i="27" s="1"/>
  <c r="OO148" i="27" s="1"/>
  <c r="OO153" i="27" s="1"/>
  <c r="ON140" i="27"/>
  <c r="ON143" i="27" s="1"/>
  <c r="ON148" i="27" s="1"/>
  <c r="ON153" i="27" s="1"/>
  <c r="OM140" i="27"/>
  <c r="OL140" i="27"/>
  <c r="OK140" i="27"/>
  <c r="OK143" i="27" s="1"/>
  <c r="OK148" i="27" s="1"/>
  <c r="OK153" i="27" s="1"/>
  <c r="OJ140" i="27"/>
  <c r="OJ143" i="27" s="1"/>
  <c r="OJ148" i="27" s="1"/>
  <c r="OJ153" i="27" s="1"/>
  <c r="OI140" i="27"/>
  <c r="OH140" i="27"/>
  <c r="OG140" i="27"/>
  <c r="OG143" i="27" s="1"/>
  <c r="OG148" i="27" s="1"/>
  <c r="OG153" i="27" s="1"/>
  <c r="OF140" i="27"/>
  <c r="OF143" i="27" s="1"/>
  <c r="OF148" i="27" s="1"/>
  <c r="OF153" i="27" s="1"/>
  <c r="OE140" i="27"/>
  <c r="OD140" i="27"/>
  <c r="OC140" i="27"/>
  <c r="OC143" i="27" s="1"/>
  <c r="OC148" i="27" s="1"/>
  <c r="OC153" i="27" s="1"/>
  <c r="OB140" i="27"/>
  <c r="OB143" i="27" s="1"/>
  <c r="OB148" i="27" s="1"/>
  <c r="OB153" i="27" s="1"/>
  <c r="OA140" i="27"/>
  <c r="NZ140" i="27"/>
  <c r="NY140" i="27"/>
  <c r="NY143" i="27" s="1"/>
  <c r="NY148" i="27" s="1"/>
  <c r="NY153" i="27" s="1"/>
  <c r="NX140" i="27"/>
  <c r="NX143" i="27" s="1"/>
  <c r="NX148" i="27" s="1"/>
  <c r="NX153" i="27" s="1"/>
  <c r="NW140" i="27"/>
  <c r="NV140" i="27"/>
  <c r="NU140" i="27"/>
  <c r="NU143" i="27" s="1"/>
  <c r="NU148" i="27" s="1"/>
  <c r="NU153" i="27" s="1"/>
  <c r="NT140" i="27"/>
  <c r="NT143" i="27" s="1"/>
  <c r="NT148" i="27" s="1"/>
  <c r="NT153" i="27" s="1"/>
  <c r="NS140" i="27"/>
  <c r="NR140" i="27"/>
  <c r="NQ140" i="27"/>
  <c r="NQ143" i="27" s="1"/>
  <c r="NQ148" i="27" s="1"/>
  <c r="NQ153" i="27" s="1"/>
  <c r="NP140" i="27"/>
  <c r="NP143" i="27" s="1"/>
  <c r="NP148" i="27" s="1"/>
  <c r="NP153" i="27" s="1"/>
  <c r="NO140" i="27"/>
  <c r="NN140" i="27"/>
  <c r="NM140" i="27"/>
  <c r="NM143" i="27" s="1"/>
  <c r="NM148" i="27" s="1"/>
  <c r="NM153" i="27" s="1"/>
  <c r="NL140" i="27"/>
  <c r="NL143" i="27" s="1"/>
  <c r="NL148" i="27" s="1"/>
  <c r="NL153" i="27" s="1"/>
  <c r="NK140" i="27"/>
  <c r="NJ140" i="27"/>
  <c r="NI140" i="27"/>
  <c r="NI143" i="27" s="1"/>
  <c r="NI148" i="27" s="1"/>
  <c r="NI153" i="27" s="1"/>
  <c r="NH140" i="27"/>
  <c r="NH143" i="27" s="1"/>
  <c r="NH148" i="27" s="1"/>
  <c r="NH153" i="27" s="1"/>
  <c r="NG140" i="27"/>
  <c r="NF140" i="27"/>
  <c r="NE140" i="27"/>
  <c r="NE143" i="27" s="1"/>
  <c r="NE148" i="27" s="1"/>
  <c r="NE153" i="27" s="1"/>
  <c r="ND140" i="27"/>
  <c r="ND143" i="27" s="1"/>
  <c r="ND148" i="27" s="1"/>
  <c r="ND153" i="27" s="1"/>
  <c r="NC140" i="27"/>
  <c r="NB140" i="27"/>
  <c r="NA140" i="27"/>
  <c r="NA143" i="27" s="1"/>
  <c r="NA148" i="27" s="1"/>
  <c r="NA153" i="27" s="1"/>
  <c r="MZ140" i="27"/>
  <c r="MZ143" i="27" s="1"/>
  <c r="MZ148" i="27" s="1"/>
  <c r="MZ153" i="27" s="1"/>
  <c r="MY140" i="27"/>
  <c r="MX140" i="27"/>
  <c r="MW140" i="27"/>
  <c r="MW143" i="27" s="1"/>
  <c r="MW148" i="27" s="1"/>
  <c r="MW153" i="27" s="1"/>
  <c r="MV140" i="27"/>
  <c r="MV143" i="27" s="1"/>
  <c r="MV148" i="27" s="1"/>
  <c r="MV153" i="27" s="1"/>
  <c r="MU140" i="27"/>
  <c r="MT140" i="27"/>
  <c r="MS140" i="27"/>
  <c r="MS143" i="27" s="1"/>
  <c r="MS148" i="27" s="1"/>
  <c r="MS153" i="27" s="1"/>
  <c r="MR140" i="27"/>
  <c r="MR143" i="27" s="1"/>
  <c r="MR148" i="27" s="1"/>
  <c r="MR153" i="27" s="1"/>
  <c r="MQ140" i="27"/>
  <c r="MP140" i="27"/>
  <c r="MO140" i="27"/>
  <c r="MO143" i="27" s="1"/>
  <c r="MO148" i="27" s="1"/>
  <c r="MO153" i="27" s="1"/>
  <c r="MN140" i="27"/>
  <c r="MN143" i="27" s="1"/>
  <c r="MN148" i="27" s="1"/>
  <c r="MN153" i="27" s="1"/>
  <c r="MM140" i="27"/>
  <c r="ML140" i="27"/>
  <c r="MK140" i="27"/>
  <c r="MK143" i="27" s="1"/>
  <c r="MK148" i="27" s="1"/>
  <c r="MK153" i="27" s="1"/>
  <c r="MJ140" i="27"/>
  <c r="MJ143" i="27" s="1"/>
  <c r="MJ148" i="27" s="1"/>
  <c r="MJ153" i="27" s="1"/>
  <c r="MI140" i="27"/>
  <c r="MH140" i="27"/>
  <c r="MG140" i="27"/>
  <c r="MG143" i="27" s="1"/>
  <c r="MG148" i="27" s="1"/>
  <c r="MG153" i="27" s="1"/>
  <c r="MF140" i="27"/>
  <c r="MF143" i="27" s="1"/>
  <c r="MF148" i="27" s="1"/>
  <c r="MF153" i="27" s="1"/>
  <c r="ME140" i="27"/>
  <c r="MD140" i="27"/>
  <c r="MC140" i="27"/>
  <c r="MC143" i="27" s="1"/>
  <c r="MC148" i="27" s="1"/>
  <c r="MC153" i="27" s="1"/>
  <c r="MB140" i="27"/>
  <c r="MB143" i="27" s="1"/>
  <c r="MB148" i="27" s="1"/>
  <c r="MB153" i="27" s="1"/>
  <c r="MA140" i="27"/>
  <c r="LZ140" i="27"/>
  <c r="LY140" i="27"/>
  <c r="LY143" i="27" s="1"/>
  <c r="LY148" i="27" s="1"/>
  <c r="LY153" i="27" s="1"/>
  <c r="LX140" i="27"/>
  <c r="LX143" i="27" s="1"/>
  <c r="LX148" i="27" s="1"/>
  <c r="LX153" i="27" s="1"/>
  <c r="LW140" i="27"/>
  <c r="LV140" i="27"/>
  <c r="LU140" i="27"/>
  <c r="LU143" i="27" s="1"/>
  <c r="LU148" i="27" s="1"/>
  <c r="LU153" i="27" s="1"/>
  <c r="LT140" i="27"/>
  <c r="LT143" i="27" s="1"/>
  <c r="LT148" i="27" s="1"/>
  <c r="LT153" i="27" s="1"/>
  <c r="LS140" i="27"/>
  <c r="LR140" i="27"/>
  <c r="LQ140" i="27"/>
  <c r="LQ143" i="27" s="1"/>
  <c r="LQ148" i="27" s="1"/>
  <c r="LQ153" i="27" s="1"/>
  <c r="LP140" i="27"/>
  <c r="LP143" i="27" s="1"/>
  <c r="LP148" i="27" s="1"/>
  <c r="LP153" i="27" s="1"/>
  <c r="LO140" i="27"/>
  <c r="LN140" i="27"/>
  <c r="LM140" i="27"/>
  <c r="LM143" i="27" s="1"/>
  <c r="LM148" i="27" s="1"/>
  <c r="LM153" i="27" s="1"/>
  <c r="LL140" i="27"/>
  <c r="LL143" i="27" s="1"/>
  <c r="LL148" i="27" s="1"/>
  <c r="LL153" i="27" s="1"/>
  <c r="LK140" i="27"/>
  <c r="LJ140" i="27"/>
  <c r="LI140" i="27"/>
  <c r="LI143" i="27" s="1"/>
  <c r="LI148" i="27" s="1"/>
  <c r="LI153" i="27" s="1"/>
  <c r="LH140" i="27"/>
  <c r="LH143" i="27" s="1"/>
  <c r="LH148" i="27" s="1"/>
  <c r="LH153" i="27" s="1"/>
  <c r="LG140" i="27"/>
  <c r="LF140" i="27"/>
  <c r="LE140" i="27"/>
  <c r="LE143" i="27" s="1"/>
  <c r="LE148" i="27" s="1"/>
  <c r="LE153" i="27" s="1"/>
  <c r="LD140" i="27"/>
  <c r="LD143" i="27" s="1"/>
  <c r="LD148" i="27" s="1"/>
  <c r="LD153" i="27" s="1"/>
  <c r="LC140" i="27"/>
  <c r="LB140" i="27"/>
  <c r="LA140" i="27"/>
  <c r="LA143" i="27" s="1"/>
  <c r="LA148" i="27" s="1"/>
  <c r="LA153" i="27" s="1"/>
  <c r="KZ140" i="27"/>
  <c r="KZ143" i="27" s="1"/>
  <c r="KZ148" i="27" s="1"/>
  <c r="KZ153" i="27" s="1"/>
  <c r="KY140" i="27"/>
  <c r="KX140" i="27"/>
  <c r="KW140" i="27"/>
  <c r="KW143" i="27" s="1"/>
  <c r="KW148" i="27" s="1"/>
  <c r="KW153" i="27" s="1"/>
  <c r="KV140" i="27"/>
  <c r="KV143" i="27" s="1"/>
  <c r="KV148" i="27" s="1"/>
  <c r="KV153" i="27" s="1"/>
  <c r="KU140" i="27"/>
  <c r="KT140" i="27"/>
  <c r="KS140" i="27"/>
  <c r="KS143" i="27" s="1"/>
  <c r="KS148" i="27" s="1"/>
  <c r="KS153" i="27" s="1"/>
  <c r="KR140" i="27"/>
  <c r="KR143" i="27" s="1"/>
  <c r="KR148" i="27" s="1"/>
  <c r="KR153" i="27" s="1"/>
  <c r="KQ140" i="27"/>
  <c r="KP140" i="27"/>
  <c r="KO140" i="27"/>
  <c r="KO143" i="27" s="1"/>
  <c r="KO148" i="27" s="1"/>
  <c r="KO153" i="27" s="1"/>
  <c r="KN140" i="27"/>
  <c r="KN143" i="27" s="1"/>
  <c r="KN148" i="27" s="1"/>
  <c r="KN153" i="27" s="1"/>
  <c r="KM140" i="27"/>
  <c r="KL140" i="27"/>
  <c r="KK140" i="27"/>
  <c r="KK143" i="27" s="1"/>
  <c r="KK148" i="27" s="1"/>
  <c r="KK153" i="27" s="1"/>
  <c r="KJ140" i="27"/>
  <c r="KJ143" i="27" s="1"/>
  <c r="KJ148" i="27" s="1"/>
  <c r="KJ153" i="27" s="1"/>
  <c r="KI140" i="27"/>
  <c r="KH140" i="27"/>
  <c r="KG140" i="27"/>
  <c r="KG143" i="27" s="1"/>
  <c r="KG148" i="27" s="1"/>
  <c r="KG153" i="27" s="1"/>
  <c r="KF140" i="27"/>
  <c r="KF146" i="27" s="1"/>
  <c r="KF151" i="27" s="1"/>
  <c r="KF156" i="27" s="1"/>
  <c r="KE140" i="27"/>
  <c r="KD140" i="27"/>
  <c r="KC140" i="27"/>
  <c r="KC143" i="27" s="1"/>
  <c r="KC148" i="27" s="1"/>
  <c r="KC153" i="27" s="1"/>
  <c r="KB140" i="27"/>
  <c r="KB143" i="27" s="1"/>
  <c r="KB148" i="27" s="1"/>
  <c r="KB153" i="27" s="1"/>
  <c r="KA140" i="27"/>
  <c r="JZ140" i="27"/>
  <c r="JY140" i="27"/>
  <c r="JY143" i="27" s="1"/>
  <c r="JY148" i="27" s="1"/>
  <c r="JY153" i="27" s="1"/>
  <c r="JX140" i="27"/>
  <c r="JX146" i="27" s="1"/>
  <c r="JX151" i="27" s="1"/>
  <c r="JX156" i="27" s="1"/>
  <c r="JW140" i="27"/>
  <c r="JV140" i="27"/>
  <c r="JU140" i="27"/>
  <c r="JU143" i="27" s="1"/>
  <c r="JU148" i="27" s="1"/>
  <c r="JU153" i="27" s="1"/>
  <c r="JT140" i="27"/>
  <c r="JT143" i="27" s="1"/>
  <c r="JT148" i="27" s="1"/>
  <c r="JT153" i="27" s="1"/>
  <c r="JS140" i="27"/>
  <c r="JR140" i="27"/>
  <c r="JQ140" i="27"/>
  <c r="JQ143" i="27" s="1"/>
  <c r="JQ148" i="27" s="1"/>
  <c r="JQ153" i="27" s="1"/>
  <c r="JP140" i="27"/>
  <c r="JP146" i="27" s="1"/>
  <c r="JP151" i="27" s="1"/>
  <c r="JP156" i="27" s="1"/>
  <c r="JO140" i="27"/>
  <c r="JN140" i="27"/>
  <c r="JM140" i="27"/>
  <c r="JM143" i="27" s="1"/>
  <c r="JM148" i="27" s="1"/>
  <c r="JM153" i="27" s="1"/>
  <c r="JL140" i="27"/>
  <c r="JL143" i="27" s="1"/>
  <c r="JL148" i="27" s="1"/>
  <c r="JL153" i="27" s="1"/>
  <c r="JK140" i="27"/>
  <c r="JJ140" i="27"/>
  <c r="JI140" i="27"/>
  <c r="JI143" i="27" s="1"/>
  <c r="JI148" i="27" s="1"/>
  <c r="JI153" i="27" s="1"/>
  <c r="JH140" i="27"/>
  <c r="JH146" i="27" s="1"/>
  <c r="JH151" i="27" s="1"/>
  <c r="JH156" i="27" s="1"/>
  <c r="JG140" i="27"/>
  <c r="JF140" i="27"/>
  <c r="JE140" i="27"/>
  <c r="JE143" i="27" s="1"/>
  <c r="JE148" i="27" s="1"/>
  <c r="JE153" i="27" s="1"/>
  <c r="JD140" i="27"/>
  <c r="JD143" i="27" s="1"/>
  <c r="JD148" i="27" s="1"/>
  <c r="JD153" i="27" s="1"/>
  <c r="JC140" i="27"/>
  <c r="JB140" i="27"/>
  <c r="JA140" i="27"/>
  <c r="JA143" i="27" s="1"/>
  <c r="JA148" i="27" s="1"/>
  <c r="JA153" i="27" s="1"/>
  <c r="IZ140" i="27"/>
  <c r="IZ146" i="27" s="1"/>
  <c r="IZ151" i="27" s="1"/>
  <c r="IZ156" i="27" s="1"/>
  <c r="IY140" i="27"/>
  <c r="IX140" i="27"/>
  <c r="IW140" i="27"/>
  <c r="IW143" i="27" s="1"/>
  <c r="IW148" i="27" s="1"/>
  <c r="IW153" i="27" s="1"/>
  <c r="IV140" i="27"/>
  <c r="IV143" i="27" s="1"/>
  <c r="IV148" i="27" s="1"/>
  <c r="IV153" i="27" s="1"/>
  <c r="IU140" i="27"/>
  <c r="IT140" i="27"/>
  <c r="IS140" i="27"/>
  <c r="IS143" i="27" s="1"/>
  <c r="IS148" i="27" s="1"/>
  <c r="IS153" i="27" s="1"/>
  <c r="IR140" i="27"/>
  <c r="IR146" i="27" s="1"/>
  <c r="IR151" i="27" s="1"/>
  <c r="IR156" i="27" s="1"/>
  <c r="IQ140" i="27"/>
  <c r="IP140" i="27"/>
  <c r="IO140" i="27"/>
  <c r="IO143" i="27" s="1"/>
  <c r="IO148" i="27" s="1"/>
  <c r="IO153" i="27" s="1"/>
  <c r="IN140" i="27"/>
  <c r="IN143" i="27" s="1"/>
  <c r="IN148" i="27" s="1"/>
  <c r="IN153" i="27" s="1"/>
  <c r="IM140" i="27"/>
  <c r="IL140" i="27"/>
  <c r="IK140" i="27"/>
  <c r="IK143" i="27" s="1"/>
  <c r="IK148" i="27" s="1"/>
  <c r="IK153" i="27" s="1"/>
  <c r="IJ140" i="27"/>
  <c r="IJ146" i="27" s="1"/>
  <c r="IJ151" i="27" s="1"/>
  <c r="IJ156" i="27" s="1"/>
  <c r="II140" i="27"/>
  <c r="IH140" i="27"/>
  <c r="IG140" i="27"/>
  <c r="IG143" i="27" s="1"/>
  <c r="IG148" i="27" s="1"/>
  <c r="IG153" i="27" s="1"/>
  <c r="IF140" i="27"/>
  <c r="IF143" i="27" s="1"/>
  <c r="IF148" i="27" s="1"/>
  <c r="IF153" i="27" s="1"/>
  <c r="IE140" i="27"/>
  <c r="ID140" i="27"/>
  <c r="IC140" i="27"/>
  <c r="IC143" i="27" s="1"/>
  <c r="IC148" i="27" s="1"/>
  <c r="IC153" i="27" s="1"/>
  <c r="IB140" i="27"/>
  <c r="IB146" i="27" s="1"/>
  <c r="IB151" i="27" s="1"/>
  <c r="IB156" i="27" s="1"/>
  <c r="IA140" i="27"/>
  <c r="HZ140" i="27"/>
  <c r="HY140" i="27"/>
  <c r="HY143" i="27" s="1"/>
  <c r="HY148" i="27" s="1"/>
  <c r="HY153" i="27" s="1"/>
  <c r="HX140" i="27"/>
  <c r="HX143" i="27" s="1"/>
  <c r="HX148" i="27" s="1"/>
  <c r="HX153" i="27" s="1"/>
  <c r="HW140" i="27"/>
  <c r="HV140" i="27"/>
  <c r="HU140" i="27"/>
  <c r="HU143" i="27" s="1"/>
  <c r="HU148" i="27" s="1"/>
  <c r="HU153" i="27" s="1"/>
  <c r="HT140" i="27"/>
  <c r="HT146" i="27" s="1"/>
  <c r="HT151" i="27" s="1"/>
  <c r="HT156" i="27" s="1"/>
  <c r="HS140" i="27"/>
  <c r="HR140" i="27"/>
  <c r="HQ140" i="27"/>
  <c r="HQ143" i="27" s="1"/>
  <c r="HQ148" i="27" s="1"/>
  <c r="HQ153" i="27" s="1"/>
  <c r="HP140" i="27"/>
  <c r="HP143" i="27" s="1"/>
  <c r="HP148" i="27" s="1"/>
  <c r="HP153" i="27" s="1"/>
  <c r="HO140" i="27"/>
  <c r="HN140" i="27"/>
  <c r="HM140" i="27"/>
  <c r="HM143" i="27" s="1"/>
  <c r="HM148" i="27" s="1"/>
  <c r="HM153" i="27" s="1"/>
  <c r="HL140" i="27"/>
  <c r="HL146" i="27" s="1"/>
  <c r="HL151" i="27" s="1"/>
  <c r="HL156" i="27" s="1"/>
  <c r="HK140" i="27"/>
  <c r="HJ140" i="27"/>
  <c r="HI140" i="27"/>
  <c r="HI143" i="27" s="1"/>
  <c r="HI148" i="27" s="1"/>
  <c r="HI153" i="27" s="1"/>
  <c r="HH140" i="27"/>
  <c r="HH143" i="27" s="1"/>
  <c r="HH148" i="27" s="1"/>
  <c r="HH153" i="27" s="1"/>
  <c r="HG140" i="27"/>
  <c r="HF140" i="27"/>
  <c r="HE140" i="27"/>
  <c r="HE143" i="27" s="1"/>
  <c r="HE148" i="27" s="1"/>
  <c r="HE153" i="27" s="1"/>
  <c r="HD140" i="27"/>
  <c r="HD146" i="27" s="1"/>
  <c r="HD151" i="27" s="1"/>
  <c r="HD156" i="27" s="1"/>
  <c r="HC140" i="27"/>
  <c r="HB140" i="27"/>
  <c r="HA140" i="27"/>
  <c r="HA143" i="27" s="1"/>
  <c r="HA148" i="27" s="1"/>
  <c r="HA153" i="27" s="1"/>
  <c r="GZ140" i="27"/>
  <c r="GZ143" i="27" s="1"/>
  <c r="GZ148" i="27" s="1"/>
  <c r="GZ153" i="27" s="1"/>
  <c r="GY140" i="27"/>
  <c r="GX140" i="27"/>
  <c r="GW140" i="27"/>
  <c r="GW143" i="27" s="1"/>
  <c r="GW148" i="27" s="1"/>
  <c r="GW153" i="27" s="1"/>
  <c r="GV140" i="27"/>
  <c r="GV146" i="27" s="1"/>
  <c r="GV151" i="27" s="1"/>
  <c r="GV156" i="27" s="1"/>
  <c r="GU140" i="27"/>
  <c r="GT140" i="27"/>
  <c r="GS140" i="27"/>
  <c r="GS143" i="27" s="1"/>
  <c r="GS148" i="27" s="1"/>
  <c r="GS153" i="27" s="1"/>
  <c r="GR140" i="27"/>
  <c r="GR143" i="27" s="1"/>
  <c r="GR148" i="27" s="1"/>
  <c r="GR153" i="27" s="1"/>
  <c r="GQ140" i="27"/>
  <c r="GP140" i="27"/>
  <c r="GO140" i="27"/>
  <c r="GO143" i="27" s="1"/>
  <c r="GO148" i="27" s="1"/>
  <c r="GO153" i="27" s="1"/>
  <c r="GN140" i="27"/>
  <c r="GN146" i="27" s="1"/>
  <c r="GN151" i="27" s="1"/>
  <c r="GN156" i="27" s="1"/>
  <c r="GM140" i="27"/>
  <c r="GL140" i="27"/>
  <c r="GK140" i="27"/>
  <c r="GK143" i="27" s="1"/>
  <c r="GK148" i="27" s="1"/>
  <c r="GK153" i="27" s="1"/>
  <c r="GJ140" i="27"/>
  <c r="GJ143" i="27" s="1"/>
  <c r="GJ148" i="27" s="1"/>
  <c r="GJ153" i="27" s="1"/>
  <c r="GI140" i="27"/>
  <c r="GH140" i="27"/>
  <c r="GG140" i="27"/>
  <c r="GG143" i="27" s="1"/>
  <c r="GG148" i="27" s="1"/>
  <c r="GG153" i="27" s="1"/>
  <c r="GF140" i="27"/>
  <c r="GF146" i="27" s="1"/>
  <c r="GF151" i="27" s="1"/>
  <c r="GF156" i="27" s="1"/>
  <c r="GE140" i="27"/>
  <c r="GD140" i="27"/>
  <c r="GC140" i="27"/>
  <c r="GC143" i="27" s="1"/>
  <c r="GC148" i="27" s="1"/>
  <c r="GC153" i="27" s="1"/>
  <c r="GB140" i="27"/>
  <c r="GB143" i="27" s="1"/>
  <c r="GB148" i="27" s="1"/>
  <c r="GB153" i="27" s="1"/>
  <c r="GA140" i="27"/>
  <c r="FZ140" i="27"/>
  <c r="FY140" i="27"/>
  <c r="FY143" i="27" s="1"/>
  <c r="FY148" i="27" s="1"/>
  <c r="FY153" i="27" s="1"/>
  <c r="FX140" i="27"/>
  <c r="FX146" i="27" s="1"/>
  <c r="FX151" i="27" s="1"/>
  <c r="FX156" i="27" s="1"/>
  <c r="FW140" i="27"/>
  <c r="FV140" i="27"/>
  <c r="FU140" i="27"/>
  <c r="FU143" i="27" s="1"/>
  <c r="FU148" i="27" s="1"/>
  <c r="FU153" i="27" s="1"/>
  <c r="FT140" i="27"/>
  <c r="FT143" i="27" s="1"/>
  <c r="FT148" i="27" s="1"/>
  <c r="FT153" i="27" s="1"/>
  <c r="FS140" i="27"/>
  <c r="FR140" i="27"/>
  <c r="FQ140" i="27"/>
  <c r="FQ143" i="27" s="1"/>
  <c r="FQ148" i="27" s="1"/>
  <c r="FQ153" i="27" s="1"/>
  <c r="FP140" i="27"/>
  <c r="FP146" i="27" s="1"/>
  <c r="FP151" i="27" s="1"/>
  <c r="FP156" i="27" s="1"/>
  <c r="FO140" i="27"/>
  <c r="FN140" i="27"/>
  <c r="FM140" i="27"/>
  <c r="FM143" i="27" s="1"/>
  <c r="FM148" i="27" s="1"/>
  <c r="FM153" i="27" s="1"/>
  <c r="FL140" i="27"/>
  <c r="FL143" i="27" s="1"/>
  <c r="FL148" i="27" s="1"/>
  <c r="FL153" i="27" s="1"/>
  <c r="FK140" i="27"/>
  <c r="FJ140" i="27"/>
  <c r="FI140" i="27"/>
  <c r="FI143" i="27" s="1"/>
  <c r="FI148" i="27" s="1"/>
  <c r="FI153" i="27" s="1"/>
  <c r="FH140" i="27"/>
  <c r="FH143" i="27" s="1"/>
  <c r="FH148" i="27" s="1"/>
  <c r="FH153" i="27" s="1"/>
  <c r="FG140" i="27"/>
  <c r="FF140" i="27"/>
  <c r="FE140" i="27"/>
  <c r="FE143" i="27" s="1"/>
  <c r="FE148" i="27" s="1"/>
  <c r="FE153" i="27" s="1"/>
  <c r="FD140" i="27"/>
  <c r="FD143" i="27" s="1"/>
  <c r="FD148" i="27" s="1"/>
  <c r="FD153" i="27" s="1"/>
  <c r="FC140" i="27"/>
  <c r="FB140" i="27"/>
  <c r="FA140" i="27"/>
  <c r="FA143" i="27" s="1"/>
  <c r="FA148" i="27" s="1"/>
  <c r="FA153" i="27" s="1"/>
  <c r="EZ140" i="27"/>
  <c r="EZ143" i="27" s="1"/>
  <c r="EZ148" i="27" s="1"/>
  <c r="EZ153" i="27" s="1"/>
  <c r="EY140" i="27"/>
  <c r="EX140" i="27"/>
  <c r="EW140" i="27"/>
  <c r="EW143" i="27" s="1"/>
  <c r="EW148" i="27" s="1"/>
  <c r="EW153" i="27" s="1"/>
  <c r="EV140" i="27"/>
  <c r="EV143" i="27" s="1"/>
  <c r="EV148" i="27" s="1"/>
  <c r="EV153" i="27" s="1"/>
  <c r="EU140" i="27"/>
  <c r="ET140" i="27"/>
  <c r="ES140" i="27"/>
  <c r="ES143" i="27" s="1"/>
  <c r="ES148" i="27" s="1"/>
  <c r="ES153" i="27" s="1"/>
  <c r="ER140" i="27"/>
  <c r="ER143" i="27" s="1"/>
  <c r="ER148" i="27" s="1"/>
  <c r="ER153" i="27" s="1"/>
  <c r="EQ140" i="27"/>
  <c r="EP140" i="27"/>
  <c r="EO140" i="27"/>
  <c r="EO143" i="27" s="1"/>
  <c r="EO148" i="27" s="1"/>
  <c r="EO153" i="27" s="1"/>
  <c r="EN140" i="27"/>
  <c r="EN143" i="27" s="1"/>
  <c r="EN148" i="27" s="1"/>
  <c r="EN153" i="27" s="1"/>
  <c r="EM140" i="27"/>
  <c r="EL140" i="27"/>
  <c r="EK140" i="27"/>
  <c r="EK143" i="27" s="1"/>
  <c r="EK148" i="27" s="1"/>
  <c r="EK153" i="27" s="1"/>
  <c r="EJ140" i="27"/>
  <c r="EJ143" i="27" s="1"/>
  <c r="EJ148" i="27" s="1"/>
  <c r="EJ153" i="27" s="1"/>
  <c r="EI140" i="27"/>
  <c r="EH140" i="27"/>
  <c r="EG140" i="27"/>
  <c r="EG143" i="27" s="1"/>
  <c r="EG148" i="27" s="1"/>
  <c r="EG153" i="27" s="1"/>
  <c r="EF140" i="27"/>
  <c r="EF143" i="27" s="1"/>
  <c r="EF148" i="27" s="1"/>
  <c r="EF153" i="27" s="1"/>
  <c r="EE140" i="27"/>
  <c r="ED140" i="27"/>
  <c r="EC140" i="27"/>
  <c r="EC143" i="27" s="1"/>
  <c r="EC148" i="27" s="1"/>
  <c r="EC153" i="27" s="1"/>
  <c r="EB140" i="27"/>
  <c r="EB143" i="27" s="1"/>
  <c r="EB148" i="27" s="1"/>
  <c r="EB153" i="27" s="1"/>
  <c r="EA140" i="27"/>
  <c r="DZ140" i="27"/>
  <c r="DY140" i="27"/>
  <c r="DY143" i="27" s="1"/>
  <c r="DY148" i="27" s="1"/>
  <c r="DY153" i="27" s="1"/>
  <c r="DX140" i="27"/>
  <c r="DX143" i="27" s="1"/>
  <c r="DX148" i="27" s="1"/>
  <c r="DX153" i="27" s="1"/>
  <c r="DW140" i="27"/>
  <c r="DV140" i="27"/>
  <c r="DU140" i="27"/>
  <c r="DU143" i="27" s="1"/>
  <c r="DU148" i="27" s="1"/>
  <c r="DU153" i="27" s="1"/>
  <c r="DT140" i="27"/>
  <c r="DT143" i="27" s="1"/>
  <c r="DT148" i="27" s="1"/>
  <c r="DT153" i="27" s="1"/>
  <c r="DS140" i="27"/>
  <c r="DR140" i="27"/>
  <c r="DQ140" i="27"/>
  <c r="DQ143" i="27" s="1"/>
  <c r="DQ148" i="27" s="1"/>
  <c r="DQ153" i="27" s="1"/>
  <c r="DP140" i="27"/>
  <c r="DP143" i="27" s="1"/>
  <c r="DP148" i="27" s="1"/>
  <c r="DP153" i="27" s="1"/>
  <c r="DO140" i="27"/>
  <c r="DN140" i="27"/>
  <c r="DM140" i="27"/>
  <c r="DM143" i="27" s="1"/>
  <c r="DM148" i="27" s="1"/>
  <c r="DM153" i="27" s="1"/>
  <c r="DL140" i="27"/>
  <c r="DL143" i="27" s="1"/>
  <c r="DL148" i="27" s="1"/>
  <c r="DL153" i="27" s="1"/>
  <c r="DK140" i="27"/>
  <c r="DJ140" i="27"/>
  <c r="DI140" i="27"/>
  <c r="DI143" i="27" s="1"/>
  <c r="DI148" i="27" s="1"/>
  <c r="DI153" i="27" s="1"/>
  <c r="DH140" i="27"/>
  <c r="DH143" i="27" s="1"/>
  <c r="DH148" i="27" s="1"/>
  <c r="DH153" i="27" s="1"/>
  <c r="DG140" i="27"/>
  <c r="DF140" i="27"/>
  <c r="DE140" i="27"/>
  <c r="DE143" i="27" s="1"/>
  <c r="DE148" i="27" s="1"/>
  <c r="DE153" i="27" s="1"/>
  <c r="DD140" i="27"/>
  <c r="DD143" i="27" s="1"/>
  <c r="DD148" i="27" s="1"/>
  <c r="DD153" i="27" s="1"/>
  <c r="DC140" i="27"/>
  <c r="DB140" i="27"/>
  <c r="DA140" i="27"/>
  <c r="DA143" i="27" s="1"/>
  <c r="DA148" i="27" s="1"/>
  <c r="DA153" i="27" s="1"/>
  <c r="CZ140" i="27"/>
  <c r="CZ143" i="27" s="1"/>
  <c r="CZ148" i="27" s="1"/>
  <c r="CZ153" i="27" s="1"/>
  <c r="CY140" i="27"/>
  <c r="CX140" i="27"/>
  <c r="CW140" i="27"/>
  <c r="CW143" i="27" s="1"/>
  <c r="CW148" i="27" s="1"/>
  <c r="CW153" i="27" s="1"/>
  <c r="CV140" i="27"/>
  <c r="CV143" i="27" s="1"/>
  <c r="CV148" i="27" s="1"/>
  <c r="CV153" i="27" s="1"/>
  <c r="CU140" i="27"/>
  <c r="CT140" i="27"/>
  <c r="CS140" i="27"/>
  <c r="CS143" i="27" s="1"/>
  <c r="CS148" i="27" s="1"/>
  <c r="CS153" i="27" s="1"/>
  <c r="CR140" i="27"/>
  <c r="CR143" i="27" s="1"/>
  <c r="CR148" i="27" s="1"/>
  <c r="CR153" i="27" s="1"/>
  <c r="CQ140" i="27"/>
  <c r="CP140" i="27"/>
  <c r="CO140" i="27"/>
  <c r="CO143" i="27" s="1"/>
  <c r="CO148" i="27" s="1"/>
  <c r="CO153" i="27" s="1"/>
  <c r="CN140" i="27"/>
  <c r="CN143" i="27" s="1"/>
  <c r="CN148" i="27" s="1"/>
  <c r="CN153" i="27" s="1"/>
  <c r="CM140" i="27"/>
  <c r="CL140" i="27"/>
  <c r="CK140" i="27"/>
  <c r="CK143" i="27" s="1"/>
  <c r="CK148" i="27" s="1"/>
  <c r="CK153" i="27" s="1"/>
  <c r="CJ140" i="27"/>
  <c r="CJ143" i="27" s="1"/>
  <c r="CJ148" i="27" s="1"/>
  <c r="CJ153" i="27" s="1"/>
  <c r="CI140" i="27"/>
  <c r="CH140" i="27"/>
  <c r="CG140" i="27"/>
  <c r="CG143" i="27" s="1"/>
  <c r="CG148" i="27" s="1"/>
  <c r="CG153" i="27" s="1"/>
  <c r="CF140" i="27"/>
  <c r="CF146" i="27" s="1"/>
  <c r="CF151" i="27" s="1"/>
  <c r="CF156" i="27" s="1"/>
  <c r="CE140" i="27"/>
  <c r="CD140" i="27"/>
  <c r="CC140" i="27"/>
  <c r="CC143" i="27" s="1"/>
  <c r="CC148" i="27" s="1"/>
  <c r="CC153" i="27" s="1"/>
  <c r="CB140" i="27"/>
  <c r="CB143" i="27" s="1"/>
  <c r="CB148" i="27" s="1"/>
  <c r="CB153" i="27" s="1"/>
  <c r="CA140" i="27"/>
  <c r="BZ140" i="27"/>
  <c r="BY140" i="27"/>
  <c r="BY143" i="27" s="1"/>
  <c r="BY148" i="27" s="1"/>
  <c r="BY153" i="27" s="1"/>
  <c r="BX140" i="27"/>
  <c r="BX146" i="27" s="1"/>
  <c r="BX151" i="27" s="1"/>
  <c r="BX156" i="27" s="1"/>
  <c r="BW140" i="27"/>
  <c r="BV140" i="27"/>
  <c r="BU140" i="27"/>
  <c r="BU143" i="27" s="1"/>
  <c r="BU148" i="27" s="1"/>
  <c r="BU153" i="27" s="1"/>
  <c r="BT140" i="27"/>
  <c r="BT143" i="27" s="1"/>
  <c r="BT148" i="27" s="1"/>
  <c r="BT153" i="27" s="1"/>
  <c r="BS140" i="27"/>
  <c r="BR140" i="27"/>
  <c r="BQ140" i="27"/>
  <c r="BQ143" i="27" s="1"/>
  <c r="BQ148" i="27" s="1"/>
  <c r="BQ153" i="27" s="1"/>
  <c r="BP140" i="27"/>
  <c r="BP146" i="27" s="1"/>
  <c r="BP151" i="27" s="1"/>
  <c r="BP156" i="27" s="1"/>
  <c r="BO140" i="27"/>
  <c r="BN140" i="27"/>
  <c r="BM140" i="27"/>
  <c r="BM143" i="27" s="1"/>
  <c r="BM148" i="27" s="1"/>
  <c r="BM153" i="27" s="1"/>
  <c r="BL140" i="27"/>
  <c r="BL143" i="27" s="1"/>
  <c r="BL148" i="27" s="1"/>
  <c r="BL153" i="27" s="1"/>
  <c r="BK140" i="27"/>
  <c r="BJ140" i="27"/>
  <c r="BI140" i="27"/>
  <c r="BI143" i="27" s="1"/>
  <c r="BI148" i="27" s="1"/>
  <c r="BI153" i="27" s="1"/>
  <c r="BH140" i="27"/>
  <c r="BH146" i="27" s="1"/>
  <c r="BH151" i="27" s="1"/>
  <c r="BH156" i="27" s="1"/>
  <c r="BG140" i="27"/>
  <c r="BF140" i="27"/>
  <c r="BE140" i="27"/>
  <c r="BE143" i="27" s="1"/>
  <c r="BE148" i="27" s="1"/>
  <c r="BE153" i="27" s="1"/>
  <c r="BD140" i="27"/>
  <c r="BD143" i="27" s="1"/>
  <c r="BD148" i="27" s="1"/>
  <c r="BD153" i="27" s="1"/>
  <c r="BC140" i="27"/>
  <c r="BB140" i="27"/>
  <c r="BA140" i="27"/>
  <c r="BA143" i="27" s="1"/>
  <c r="BA148" i="27" s="1"/>
  <c r="BA153" i="27" s="1"/>
  <c r="AZ140" i="27"/>
  <c r="AZ146" i="27" s="1"/>
  <c r="AZ151" i="27" s="1"/>
  <c r="AZ156" i="27" s="1"/>
  <c r="AY140" i="27"/>
  <c r="AX140" i="27"/>
  <c r="AW140" i="27"/>
  <c r="AW143" i="27" s="1"/>
  <c r="AW148" i="27" s="1"/>
  <c r="AW153" i="27" s="1"/>
  <c r="AV140" i="27"/>
  <c r="AV143" i="27" s="1"/>
  <c r="AV148" i="27" s="1"/>
  <c r="AV153" i="27" s="1"/>
  <c r="AU140" i="27"/>
  <c r="AT140" i="27"/>
  <c r="AS140" i="27"/>
  <c r="AS143" i="27" s="1"/>
  <c r="AS148" i="27" s="1"/>
  <c r="AS153" i="27" s="1"/>
  <c r="AR140" i="27"/>
  <c r="AR146" i="27" s="1"/>
  <c r="AR151" i="27" s="1"/>
  <c r="AR156" i="27" s="1"/>
  <c r="AQ140" i="27"/>
  <c r="AP140" i="27"/>
  <c r="AO140" i="27"/>
  <c r="AO143" i="27" s="1"/>
  <c r="AO148" i="27" s="1"/>
  <c r="AO153" i="27" s="1"/>
  <c r="AN140" i="27"/>
  <c r="AN143" i="27" s="1"/>
  <c r="AN148" i="27" s="1"/>
  <c r="AN153" i="27" s="1"/>
  <c r="AM140" i="27"/>
  <c r="AL140" i="27"/>
  <c r="AK140" i="27"/>
  <c r="AK143" i="27" s="1"/>
  <c r="AK148" i="27" s="1"/>
  <c r="AK153" i="27" s="1"/>
  <c r="AJ140" i="27"/>
  <c r="AJ146" i="27" s="1"/>
  <c r="AJ151" i="27" s="1"/>
  <c r="AJ156" i="27" s="1"/>
  <c r="AI140" i="27"/>
  <c r="AH140" i="27"/>
  <c r="AG140" i="27"/>
  <c r="AG143" i="27" s="1"/>
  <c r="AG148" i="27" s="1"/>
  <c r="AG153" i="27" s="1"/>
  <c r="AF140" i="27"/>
  <c r="AF143" i="27" s="1"/>
  <c r="AF148" i="27" s="1"/>
  <c r="AF153" i="27" s="1"/>
  <c r="AE140" i="27"/>
  <c r="AD140" i="27"/>
  <c r="AC140" i="27"/>
  <c r="AC143" i="27" s="1"/>
  <c r="AC148" i="27" s="1"/>
  <c r="AC153" i="27" s="1"/>
  <c r="AB140" i="27"/>
  <c r="AB146" i="27" s="1"/>
  <c r="AB151" i="27" s="1"/>
  <c r="AB156" i="27" s="1"/>
  <c r="AA140" i="27"/>
  <c r="Z140" i="27"/>
  <c r="Y140" i="27"/>
  <c r="Y143" i="27" s="1"/>
  <c r="Y148" i="27" s="1"/>
  <c r="Y153" i="27" s="1"/>
  <c r="X140" i="27"/>
  <c r="X143" i="27" s="1"/>
  <c r="X148" i="27" s="1"/>
  <c r="X153" i="27" s="1"/>
  <c r="W140" i="27"/>
  <c r="V140" i="27"/>
  <c r="U140" i="27"/>
  <c r="U143" i="27" s="1"/>
  <c r="U148" i="27" s="1"/>
  <c r="U153" i="27" s="1"/>
  <c r="T140" i="27"/>
  <c r="T146" i="27" s="1"/>
  <c r="T151" i="27" s="1"/>
  <c r="T156" i="27" s="1"/>
  <c r="RQ139" i="27"/>
  <c r="RP139" i="27"/>
  <c r="RO139" i="27"/>
  <c r="RO146" i="27" s="1"/>
  <c r="RO151" i="27" s="1"/>
  <c r="RO156" i="27" s="1"/>
  <c r="RN139" i="27"/>
  <c r="RN147" i="27" s="1"/>
  <c r="RN152" i="27" s="1"/>
  <c r="RM139" i="27"/>
  <c r="RM146" i="27" s="1"/>
  <c r="RM151" i="27" s="1"/>
  <c r="RM156" i="27" s="1"/>
  <c r="RL139" i="27"/>
  <c r="RK139" i="27"/>
  <c r="RK147" i="27" s="1"/>
  <c r="RK152" i="27" s="1"/>
  <c r="RJ139" i="27"/>
  <c r="RJ147" i="27" s="1"/>
  <c r="RJ152" i="27" s="1"/>
  <c r="RI139" i="27"/>
  <c r="RH139" i="27"/>
  <c r="RG139" i="27"/>
  <c r="RG146" i="27" s="1"/>
  <c r="RG151" i="27" s="1"/>
  <c r="RG156" i="27" s="1"/>
  <c r="RF139" i="27"/>
  <c r="RF147" i="27" s="1"/>
  <c r="RF152" i="27" s="1"/>
  <c r="RE139" i="27"/>
  <c r="RE147" i="27" s="1"/>
  <c r="RE152" i="27" s="1"/>
  <c r="RD139" i="27"/>
  <c r="RC139" i="27"/>
  <c r="RC147" i="27" s="1"/>
  <c r="RC152" i="27" s="1"/>
  <c r="RB139" i="27"/>
  <c r="RB147" i="27" s="1"/>
  <c r="RB152" i="27" s="1"/>
  <c r="RA139" i="27"/>
  <c r="QZ139" i="27"/>
  <c r="QY139" i="27"/>
  <c r="QY146" i="27" s="1"/>
  <c r="QY151" i="27" s="1"/>
  <c r="QY156" i="27" s="1"/>
  <c r="QX139" i="27"/>
  <c r="QX147" i="27" s="1"/>
  <c r="QX152" i="27" s="1"/>
  <c r="QW139" i="27"/>
  <c r="QW146" i="27" s="1"/>
  <c r="QW151" i="27" s="1"/>
  <c r="QW156" i="27" s="1"/>
  <c r="QV139" i="27"/>
  <c r="QU139" i="27"/>
  <c r="QU147" i="27" s="1"/>
  <c r="QU152" i="27" s="1"/>
  <c r="QT139" i="27"/>
  <c r="QT147" i="27" s="1"/>
  <c r="QT152" i="27" s="1"/>
  <c r="QS139" i="27"/>
  <c r="QR139" i="27"/>
  <c r="QQ139" i="27"/>
  <c r="QQ146" i="27" s="1"/>
  <c r="QQ151" i="27" s="1"/>
  <c r="QQ156" i="27" s="1"/>
  <c r="QP139" i="27"/>
  <c r="QP147" i="27" s="1"/>
  <c r="QP152" i="27" s="1"/>
  <c r="QO139" i="27"/>
  <c r="QO147" i="27" s="1"/>
  <c r="QO152" i="27" s="1"/>
  <c r="QN139" i="27"/>
  <c r="QN147" i="27" s="1"/>
  <c r="QN152" i="27" s="1"/>
  <c r="QM139" i="27"/>
  <c r="QM147" i="27" s="1"/>
  <c r="QM152" i="27" s="1"/>
  <c r="QL139" i="27"/>
  <c r="QL147" i="27" s="1"/>
  <c r="QL152" i="27" s="1"/>
  <c r="QK139" i="27"/>
  <c r="QJ139" i="27"/>
  <c r="QI139" i="27"/>
  <c r="QI147" i="27" s="1"/>
  <c r="QI152" i="27" s="1"/>
  <c r="QH139" i="27"/>
  <c r="QH147" i="27" s="1"/>
  <c r="QH152" i="27" s="1"/>
  <c r="QG139" i="27"/>
  <c r="QG146" i="27" s="1"/>
  <c r="QG151" i="27" s="1"/>
  <c r="QG156" i="27" s="1"/>
  <c r="QF139" i="27"/>
  <c r="QE139" i="27"/>
  <c r="QE147" i="27" s="1"/>
  <c r="QE152" i="27" s="1"/>
  <c r="QD139" i="27"/>
  <c r="QD147" i="27" s="1"/>
  <c r="QD152" i="27" s="1"/>
  <c r="QC139" i="27"/>
  <c r="QB139" i="27"/>
  <c r="QA139" i="27"/>
  <c r="QA146" i="27" s="1"/>
  <c r="QA151" i="27" s="1"/>
  <c r="QA156" i="27" s="1"/>
  <c r="PZ139" i="27"/>
  <c r="PZ147" i="27" s="1"/>
  <c r="PZ152" i="27" s="1"/>
  <c r="PY139" i="27"/>
  <c r="PY147" i="27" s="1"/>
  <c r="PY152" i="27" s="1"/>
  <c r="PX139" i="27"/>
  <c r="PX147" i="27" s="1"/>
  <c r="PX152" i="27" s="1"/>
  <c r="PW139" i="27"/>
  <c r="PW147" i="27" s="1"/>
  <c r="PW152" i="27" s="1"/>
  <c r="PV139" i="27"/>
  <c r="PV147" i="27" s="1"/>
  <c r="PV152" i="27" s="1"/>
  <c r="PU139" i="27"/>
  <c r="PT139" i="27"/>
  <c r="PS139" i="27"/>
  <c r="PS146" i="27" s="1"/>
  <c r="PS151" i="27" s="1"/>
  <c r="PS156" i="27" s="1"/>
  <c r="PR139" i="27"/>
  <c r="PR147" i="27" s="1"/>
  <c r="PR152" i="27" s="1"/>
  <c r="PQ139" i="27"/>
  <c r="PQ146" i="27" s="1"/>
  <c r="PQ151" i="27" s="1"/>
  <c r="PQ156" i="27" s="1"/>
  <c r="PP139" i="27"/>
  <c r="PO139" i="27"/>
  <c r="PO147" i="27" s="1"/>
  <c r="PO152" i="27" s="1"/>
  <c r="PN139" i="27"/>
  <c r="PN147" i="27" s="1"/>
  <c r="PN152" i="27" s="1"/>
  <c r="PM139" i="27"/>
  <c r="PL139" i="27"/>
  <c r="PK139" i="27"/>
  <c r="PK146" i="27" s="1"/>
  <c r="PK151" i="27" s="1"/>
  <c r="PK156" i="27" s="1"/>
  <c r="PJ139" i="27"/>
  <c r="PJ147" i="27" s="1"/>
  <c r="PJ152" i="27" s="1"/>
  <c r="PI139" i="27"/>
  <c r="PI147" i="27" s="1"/>
  <c r="PI152" i="27" s="1"/>
  <c r="PH139" i="27"/>
  <c r="PH147" i="27" s="1"/>
  <c r="PH152" i="27" s="1"/>
  <c r="PG139" i="27"/>
  <c r="PG147" i="27" s="1"/>
  <c r="PG152" i="27" s="1"/>
  <c r="PF139" i="27"/>
  <c r="PF147" i="27" s="1"/>
  <c r="PF152" i="27" s="1"/>
  <c r="PE139" i="27"/>
  <c r="PD139" i="27"/>
  <c r="PC139" i="27"/>
  <c r="PC147" i="27" s="1"/>
  <c r="PC152" i="27" s="1"/>
  <c r="PB139" i="27"/>
  <c r="PB147" i="27" s="1"/>
  <c r="PB152" i="27" s="1"/>
  <c r="PA139" i="27"/>
  <c r="PA146" i="27" s="1"/>
  <c r="PA151" i="27" s="1"/>
  <c r="PA156" i="27" s="1"/>
  <c r="OZ139" i="27"/>
  <c r="OY139" i="27"/>
  <c r="OY147" i="27" s="1"/>
  <c r="OY152" i="27" s="1"/>
  <c r="OX139" i="27"/>
  <c r="OX147" i="27" s="1"/>
  <c r="OX152" i="27" s="1"/>
  <c r="OW139" i="27"/>
  <c r="OV139" i="27"/>
  <c r="OU139" i="27"/>
  <c r="OU146" i="27" s="1"/>
  <c r="OU151" i="27" s="1"/>
  <c r="OU156" i="27" s="1"/>
  <c r="OT139" i="27"/>
  <c r="OT147" i="27" s="1"/>
  <c r="OT152" i="27" s="1"/>
  <c r="OS139" i="27"/>
  <c r="OS147" i="27" s="1"/>
  <c r="OS152" i="27" s="1"/>
  <c r="OR139" i="27"/>
  <c r="OR147" i="27" s="1"/>
  <c r="OR152" i="27" s="1"/>
  <c r="OQ139" i="27"/>
  <c r="OQ147" i="27" s="1"/>
  <c r="OQ152" i="27" s="1"/>
  <c r="OP139" i="27"/>
  <c r="OP147" i="27" s="1"/>
  <c r="OP152" i="27" s="1"/>
  <c r="OO139" i="27"/>
  <c r="ON139" i="27"/>
  <c r="OM139" i="27"/>
  <c r="OM146" i="27" s="1"/>
  <c r="OM151" i="27" s="1"/>
  <c r="OM156" i="27" s="1"/>
  <c r="OL139" i="27"/>
  <c r="OL147" i="27" s="1"/>
  <c r="OL152" i="27" s="1"/>
  <c r="OK139" i="27"/>
  <c r="OK146" i="27" s="1"/>
  <c r="OK151" i="27" s="1"/>
  <c r="OK156" i="27" s="1"/>
  <c r="OJ139" i="27"/>
  <c r="OI139" i="27"/>
  <c r="OI147" i="27" s="1"/>
  <c r="OI152" i="27" s="1"/>
  <c r="OH139" i="27"/>
  <c r="OH147" i="27" s="1"/>
  <c r="OH152" i="27" s="1"/>
  <c r="OG139" i="27"/>
  <c r="OF139" i="27"/>
  <c r="OE139" i="27"/>
  <c r="OE146" i="27" s="1"/>
  <c r="OE151" i="27" s="1"/>
  <c r="OE156" i="27" s="1"/>
  <c r="OD139" i="27"/>
  <c r="OD147" i="27" s="1"/>
  <c r="OD152" i="27" s="1"/>
  <c r="OC139" i="27"/>
  <c r="OC147" i="27" s="1"/>
  <c r="OC152" i="27" s="1"/>
  <c r="OB139" i="27"/>
  <c r="OB147" i="27" s="1"/>
  <c r="OB152" i="27" s="1"/>
  <c r="OA139" i="27"/>
  <c r="OA147" i="27" s="1"/>
  <c r="OA152" i="27" s="1"/>
  <c r="NZ139" i="27"/>
  <c r="NZ147" i="27" s="1"/>
  <c r="NZ152" i="27" s="1"/>
  <c r="NY139" i="27"/>
  <c r="NX139" i="27"/>
  <c r="NW139" i="27"/>
  <c r="NW147" i="27" s="1"/>
  <c r="NW152" i="27" s="1"/>
  <c r="NV139" i="27"/>
  <c r="NV147" i="27" s="1"/>
  <c r="NV152" i="27" s="1"/>
  <c r="NU139" i="27"/>
  <c r="NU146" i="27" s="1"/>
  <c r="NU151" i="27" s="1"/>
  <c r="NU156" i="27" s="1"/>
  <c r="NT139" i="27"/>
  <c r="NS139" i="27"/>
  <c r="NS147" i="27" s="1"/>
  <c r="NS152" i="27" s="1"/>
  <c r="NR139" i="27"/>
  <c r="NR147" i="27" s="1"/>
  <c r="NR152" i="27" s="1"/>
  <c r="NQ139" i="27"/>
  <c r="NP139" i="27"/>
  <c r="NO139" i="27"/>
  <c r="NO146" i="27" s="1"/>
  <c r="NO151" i="27" s="1"/>
  <c r="NO156" i="27" s="1"/>
  <c r="NN139" i="27"/>
  <c r="NN147" i="27" s="1"/>
  <c r="NN152" i="27" s="1"/>
  <c r="NM139" i="27"/>
  <c r="NM147" i="27" s="1"/>
  <c r="NM152" i="27" s="1"/>
  <c r="NL139" i="27"/>
  <c r="NL147" i="27" s="1"/>
  <c r="NL152" i="27" s="1"/>
  <c r="NK139" i="27"/>
  <c r="NK147" i="27" s="1"/>
  <c r="NK152" i="27" s="1"/>
  <c r="NJ139" i="27"/>
  <c r="NJ147" i="27" s="1"/>
  <c r="NJ152" i="27" s="1"/>
  <c r="NI139" i="27"/>
  <c r="NH139" i="27"/>
  <c r="NG139" i="27"/>
  <c r="NG146" i="27" s="1"/>
  <c r="NG151" i="27" s="1"/>
  <c r="NG156" i="27" s="1"/>
  <c r="NF139" i="27"/>
  <c r="NF147" i="27" s="1"/>
  <c r="NF152" i="27" s="1"/>
  <c r="NE139" i="27"/>
  <c r="NE146" i="27" s="1"/>
  <c r="NE151" i="27" s="1"/>
  <c r="NE156" i="27" s="1"/>
  <c r="ND139" i="27"/>
  <c r="NC139" i="27"/>
  <c r="NC147" i="27" s="1"/>
  <c r="NC152" i="27" s="1"/>
  <c r="NB139" i="27"/>
  <c r="NB147" i="27" s="1"/>
  <c r="NB152" i="27" s="1"/>
  <c r="NA139" i="27"/>
  <c r="MZ139" i="27"/>
  <c r="MY139" i="27"/>
  <c r="MY146" i="27" s="1"/>
  <c r="MY151" i="27" s="1"/>
  <c r="MY156" i="27" s="1"/>
  <c r="MX139" i="27"/>
  <c r="MX147" i="27" s="1"/>
  <c r="MX152" i="27" s="1"/>
  <c r="MW139" i="27"/>
  <c r="MW147" i="27" s="1"/>
  <c r="MW152" i="27" s="1"/>
  <c r="MV139" i="27"/>
  <c r="MV147" i="27" s="1"/>
  <c r="MV152" i="27" s="1"/>
  <c r="MU139" i="27"/>
  <c r="MU147" i="27" s="1"/>
  <c r="MU152" i="27" s="1"/>
  <c r="MT139" i="27"/>
  <c r="MT147" i="27" s="1"/>
  <c r="MT152" i="27" s="1"/>
  <c r="MS139" i="27"/>
  <c r="MR139" i="27"/>
  <c r="MQ139" i="27"/>
  <c r="MQ147" i="27" s="1"/>
  <c r="MQ152" i="27" s="1"/>
  <c r="MP139" i="27"/>
  <c r="MP147" i="27" s="1"/>
  <c r="MP152" i="27" s="1"/>
  <c r="MO139" i="27"/>
  <c r="MO146" i="27" s="1"/>
  <c r="MO151" i="27" s="1"/>
  <c r="MO156" i="27" s="1"/>
  <c r="MN139" i="27"/>
  <c r="MM139" i="27"/>
  <c r="MM147" i="27" s="1"/>
  <c r="MM152" i="27" s="1"/>
  <c r="ML139" i="27"/>
  <c r="ML147" i="27" s="1"/>
  <c r="ML152" i="27" s="1"/>
  <c r="MK139" i="27"/>
  <c r="MJ139" i="27"/>
  <c r="MI139" i="27"/>
  <c r="MI146" i="27" s="1"/>
  <c r="MI151" i="27" s="1"/>
  <c r="MI156" i="27" s="1"/>
  <c r="MH139" i="27"/>
  <c r="MH147" i="27" s="1"/>
  <c r="MH152" i="27" s="1"/>
  <c r="MG139" i="27"/>
  <c r="MG147" i="27" s="1"/>
  <c r="MG152" i="27" s="1"/>
  <c r="MF139" i="27"/>
  <c r="MF147" i="27" s="1"/>
  <c r="MF152" i="27" s="1"/>
  <c r="ME139" i="27"/>
  <c r="ME147" i="27" s="1"/>
  <c r="ME152" i="27" s="1"/>
  <c r="MD139" i="27"/>
  <c r="MD147" i="27" s="1"/>
  <c r="MD152" i="27" s="1"/>
  <c r="MC139" i="27"/>
  <c r="MB139" i="27"/>
  <c r="MA139" i="27"/>
  <c r="MA146" i="27" s="1"/>
  <c r="MA151" i="27" s="1"/>
  <c r="MA156" i="27" s="1"/>
  <c r="LZ139" i="27"/>
  <c r="LZ147" i="27" s="1"/>
  <c r="LZ152" i="27" s="1"/>
  <c r="LY139" i="27"/>
  <c r="LY146" i="27" s="1"/>
  <c r="LY151" i="27" s="1"/>
  <c r="LY156" i="27" s="1"/>
  <c r="LX139" i="27"/>
  <c r="LW139" i="27"/>
  <c r="LW147" i="27" s="1"/>
  <c r="LW152" i="27" s="1"/>
  <c r="LV139" i="27"/>
  <c r="LV147" i="27" s="1"/>
  <c r="LV152" i="27" s="1"/>
  <c r="LU139" i="27"/>
  <c r="LT139" i="27"/>
  <c r="LS139" i="27"/>
  <c r="LS146" i="27" s="1"/>
  <c r="LS151" i="27" s="1"/>
  <c r="LS156" i="27" s="1"/>
  <c r="LR139" i="27"/>
  <c r="LR147" i="27" s="1"/>
  <c r="LR152" i="27" s="1"/>
  <c r="LQ139" i="27"/>
  <c r="LQ147" i="27" s="1"/>
  <c r="LQ152" i="27" s="1"/>
  <c r="LP139" i="27"/>
  <c r="LP147" i="27" s="1"/>
  <c r="LP152" i="27" s="1"/>
  <c r="LO139" i="27"/>
  <c r="LO147" i="27" s="1"/>
  <c r="LO152" i="27" s="1"/>
  <c r="LN139" i="27"/>
  <c r="LN147" i="27" s="1"/>
  <c r="LN152" i="27" s="1"/>
  <c r="LM139" i="27"/>
  <c r="LL139" i="27"/>
  <c r="LK139" i="27"/>
  <c r="LK147" i="27" s="1"/>
  <c r="LK152" i="27" s="1"/>
  <c r="LJ139" i="27"/>
  <c r="LJ147" i="27" s="1"/>
  <c r="LJ152" i="27" s="1"/>
  <c r="LI139" i="27"/>
  <c r="LI146" i="27" s="1"/>
  <c r="LI151" i="27" s="1"/>
  <c r="LI156" i="27" s="1"/>
  <c r="LH139" i="27"/>
  <c r="LG139" i="27"/>
  <c r="LG147" i="27" s="1"/>
  <c r="LG152" i="27" s="1"/>
  <c r="LF139" i="27"/>
  <c r="LF147" i="27" s="1"/>
  <c r="LF152" i="27" s="1"/>
  <c r="LE139" i="27"/>
  <c r="LD139" i="27"/>
  <c r="LC139" i="27"/>
  <c r="LC146" i="27" s="1"/>
  <c r="LC151" i="27" s="1"/>
  <c r="LC156" i="27" s="1"/>
  <c r="LB139" i="27"/>
  <c r="LB147" i="27" s="1"/>
  <c r="LB152" i="27" s="1"/>
  <c r="LA139" i="27"/>
  <c r="LA147" i="27" s="1"/>
  <c r="LA152" i="27" s="1"/>
  <c r="KZ139" i="27"/>
  <c r="KZ147" i="27" s="1"/>
  <c r="KZ152" i="27" s="1"/>
  <c r="KY139" i="27"/>
  <c r="KY147" i="27" s="1"/>
  <c r="KY152" i="27" s="1"/>
  <c r="KX139" i="27"/>
  <c r="KX147" i="27" s="1"/>
  <c r="KX152" i="27" s="1"/>
  <c r="KW139" i="27"/>
  <c r="KV139" i="27"/>
  <c r="KU139" i="27"/>
  <c r="KU146" i="27" s="1"/>
  <c r="KU151" i="27" s="1"/>
  <c r="KU156" i="27" s="1"/>
  <c r="KT139" i="27"/>
  <c r="KT147" i="27" s="1"/>
  <c r="KT152" i="27" s="1"/>
  <c r="KS139" i="27"/>
  <c r="KS146" i="27" s="1"/>
  <c r="KS151" i="27" s="1"/>
  <c r="KS156" i="27" s="1"/>
  <c r="KR139" i="27"/>
  <c r="KQ139" i="27"/>
  <c r="KQ147" i="27" s="1"/>
  <c r="KQ152" i="27" s="1"/>
  <c r="KP139" i="27"/>
  <c r="KP147" i="27" s="1"/>
  <c r="KP152" i="27" s="1"/>
  <c r="KO139" i="27"/>
  <c r="KN139" i="27"/>
  <c r="KM139" i="27"/>
  <c r="KM146" i="27" s="1"/>
  <c r="KM151" i="27" s="1"/>
  <c r="KM156" i="27" s="1"/>
  <c r="KL139" i="27"/>
  <c r="KL147" i="27" s="1"/>
  <c r="KL152" i="27" s="1"/>
  <c r="KK139" i="27"/>
  <c r="KK147" i="27" s="1"/>
  <c r="KK152" i="27" s="1"/>
  <c r="KJ139" i="27"/>
  <c r="KJ147" i="27" s="1"/>
  <c r="KJ152" i="27" s="1"/>
  <c r="KI139" i="27"/>
  <c r="KI146" i="27" s="1"/>
  <c r="KI151" i="27" s="1"/>
  <c r="KI156" i="27" s="1"/>
  <c r="KH139" i="27"/>
  <c r="KH147" i="27" s="1"/>
  <c r="KH152" i="27" s="1"/>
  <c r="KG139" i="27"/>
  <c r="KF139" i="27"/>
  <c r="KF147" i="27" s="1"/>
  <c r="KF152" i="27" s="1"/>
  <c r="KE139" i="27"/>
  <c r="KE146" i="27" s="1"/>
  <c r="KE151" i="27" s="1"/>
  <c r="KE156" i="27" s="1"/>
  <c r="KD139" i="27"/>
  <c r="KD147" i="27" s="1"/>
  <c r="KD152" i="27" s="1"/>
  <c r="KC139" i="27"/>
  <c r="KB139" i="27"/>
  <c r="KA139" i="27"/>
  <c r="KA147" i="27" s="1"/>
  <c r="KA152" i="27" s="1"/>
  <c r="JZ139" i="27"/>
  <c r="JZ147" i="27" s="1"/>
  <c r="JZ152" i="27" s="1"/>
  <c r="JY139" i="27"/>
  <c r="JX139" i="27"/>
  <c r="JW139" i="27"/>
  <c r="JW146" i="27" s="1"/>
  <c r="JW151" i="27" s="1"/>
  <c r="JW156" i="27" s="1"/>
  <c r="JV139" i="27"/>
  <c r="JV147" i="27" s="1"/>
  <c r="JV152" i="27" s="1"/>
  <c r="JU139" i="27"/>
  <c r="JU147" i="27" s="1"/>
  <c r="JU152" i="27" s="1"/>
  <c r="JT139" i="27"/>
  <c r="JT147" i="27" s="1"/>
  <c r="JT152" i="27" s="1"/>
  <c r="JS139" i="27"/>
  <c r="JS146" i="27" s="1"/>
  <c r="JS151" i="27" s="1"/>
  <c r="JS156" i="27" s="1"/>
  <c r="JR139" i="27"/>
  <c r="JR147" i="27" s="1"/>
  <c r="JR152" i="27" s="1"/>
  <c r="JQ139" i="27"/>
  <c r="JP139" i="27"/>
  <c r="JP147" i="27" s="1"/>
  <c r="JP152" i="27" s="1"/>
  <c r="JO139" i="27"/>
  <c r="JO146" i="27" s="1"/>
  <c r="JO151" i="27" s="1"/>
  <c r="JO156" i="27" s="1"/>
  <c r="JN139" i="27"/>
  <c r="JN147" i="27" s="1"/>
  <c r="JN152" i="27" s="1"/>
  <c r="JM139" i="27"/>
  <c r="JL139" i="27"/>
  <c r="JK139" i="27"/>
  <c r="JK147" i="27" s="1"/>
  <c r="JK152" i="27" s="1"/>
  <c r="JJ139" i="27"/>
  <c r="JJ147" i="27" s="1"/>
  <c r="JJ152" i="27" s="1"/>
  <c r="JI139" i="27"/>
  <c r="JH139" i="27"/>
  <c r="JG139" i="27"/>
  <c r="JG146" i="27" s="1"/>
  <c r="JG151" i="27" s="1"/>
  <c r="JG156" i="27" s="1"/>
  <c r="JF139" i="27"/>
  <c r="JF147" i="27" s="1"/>
  <c r="JF152" i="27" s="1"/>
  <c r="JE139" i="27"/>
  <c r="JE147" i="27" s="1"/>
  <c r="JE152" i="27" s="1"/>
  <c r="JD139" i="27"/>
  <c r="JD147" i="27" s="1"/>
  <c r="JD152" i="27" s="1"/>
  <c r="JC139" i="27"/>
  <c r="JC146" i="27" s="1"/>
  <c r="JC151" i="27" s="1"/>
  <c r="JC156" i="27" s="1"/>
  <c r="JB139" i="27"/>
  <c r="JB147" i="27" s="1"/>
  <c r="JB152" i="27" s="1"/>
  <c r="JA139" i="27"/>
  <c r="IZ139" i="27"/>
  <c r="IZ147" i="27" s="1"/>
  <c r="IZ152" i="27" s="1"/>
  <c r="IY139" i="27"/>
  <c r="IY146" i="27" s="1"/>
  <c r="IY151" i="27" s="1"/>
  <c r="IY156" i="27" s="1"/>
  <c r="IX139" i="27"/>
  <c r="IX147" i="27" s="1"/>
  <c r="IX152" i="27" s="1"/>
  <c r="IW139" i="27"/>
  <c r="IV139" i="27"/>
  <c r="IU139" i="27"/>
  <c r="IU147" i="27" s="1"/>
  <c r="IU152" i="27" s="1"/>
  <c r="IT139" i="27"/>
  <c r="IT147" i="27" s="1"/>
  <c r="IT152" i="27" s="1"/>
  <c r="IS139" i="27"/>
  <c r="IR139" i="27"/>
  <c r="IQ139" i="27"/>
  <c r="IQ146" i="27" s="1"/>
  <c r="IQ151" i="27" s="1"/>
  <c r="IQ156" i="27" s="1"/>
  <c r="IP139" i="27"/>
  <c r="IP147" i="27" s="1"/>
  <c r="IP152" i="27" s="1"/>
  <c r="IO139" i="27"/>
  <c r="IO147" i="27" s="1"/>
  <c r="IO152" i="27" s="1"/>
  <c r="IN139" i="27"/>
  <c r="IN147" i="27" s="1"/>
  <c r="IN152" i="27" s="1"/>
  <c r="IM139" i="27"/>
  <c r="IM146" i="27" s="1"/>
  <c r="IM151" i="27" s="1"/>
  <c r="IM156" i="27" s="1"/>
  <c r="IL139" i="27"/>
  <c r="IL147" i="27" s="1"/>
  <c r="IL152" i="27" s="1"/>
  <c r="IK139" i="27"/>
  <c r="IJ139" i="27"/>
  <c r="IJ147" i="27" s="1"/>
  <c r="IJ152" i="27" s="1"/>
  <c r="II139" i="27"/>
  <c r="II146" i="27" s="1"/>
  <c r="II151" i="27" s="1"/>
  <c r="II156" i="27" s="1"/>
  <c r="IH139" i="27"/>
  <c r="IH147" i="27" s="1"/>
  <c r="IH152" i="27" s="1"/>
  <c r="IG139" i="27"/>
  <c r="IF139" i="27"/>
  <c r="IE139" i="27"/>
  <c r="IE147" i="27" s="1"/>
  <c r="IE152" i="27" s="1"/>
  <c r="ID139" i="27"/>
  <c r="ID147" i="27" s="1"/>
  <c r="ID152" i="27" s="1"/>
  <c r="IC139" i="27"/>
  <c r="IB139" i="27"/>
  <c r="IA139" i="27"/>
  <c r="IA146" i="27" s="1"/>
  <c r="IA151" i="27" s="1"/>
  <c r="IA156" i="27" s="1"/>
  <c r="HZ139" i="27"/>
  <c r="HZ147" i="27" s="1"/>
  <c r="HZ152" i="27" s="1"/>
  <c r="HY139" i="27"/>
  <c r="HY147" i="27" s="1"/>
  <c r="HY152" i="27" s="1"/>
  <c r="HX139" i="27"/>
  <c r="HX147" i="27" s="1"/>
  <c r="HX152" i="27" s="1"/>
  <c r="HW139" i="27"/>
  <c r="HW146" i="27" s="1"/>
  <c r="HW151" i="27" s="1"/>
  <c r="HW156" i="27" s="1"/>
  <c r="HV139" i="27"/>
  <c r="HV147" i="27" s="1"/>
  <c r="HV152" i="27" s="1"/>
  <c r="HU139" i="27"/>
  <c r="HT139" i="27"/>
  <c r="HT147" i="27" s="1"/>
  <c r="HT152" i="27" s="1"/>
  <c r="HS139" i="27"/>
  <c r="HS146" i="27" s="1"/>
  <c r="HS151" i="27" s="1"/>
  <c r="HS156" i="27" s="1"/>
  <c r="HR139" i="27"/>
  <c r="HR147" i="27" s="1"/>
  <c r="HR152" i="27" s="1"/>
  <c r="HQ139" i="27"/>
  <c r="HP139" i="27"/>
  <c r="HO139" i="27"/>
  <c r="HO147" i="27" s="1"/>
  <c r="HO152" i="27" s="1"/>
  <c r="HN139" i="27"/>
  <c r="HN147" i="27" s="1"/>
  <c r="HN152" i="27" s="1"/>
  <c r="HM139" i="27"/>
  <c r="HL139" i="27"/>
  <c r="HK139" i="27"/>
  <c r="HK146" i="27" s="1"/>
  <c r="HK151" i="27" s="1"/>
  <c r="HK156" i="27" s="1"/>
  <c r="HJ139" i="27"/>
  <c r="HJ147" i="27" s="1"/>
  <c r="HJ152" i="27" s="1"/>
  <c r="HI139" i="27"/>
  <c r="HI147" i="27" s="1"/>
  <c r="HI152" i="27" s="1"/>
  <c r="HH139" i="27"/>
  <c r="HH147" i="27" s="1"/>
  <c r="HH152" i="27" s="1"/>
  <c r="HG139" i="27"/>
  <c r="HG146" i="27" s="1"/>
  <c r="HG151" i="27" s="1"/>
  <c r="HG156" i="27" s="1"/>
  <c r="HF139" i="27"/>
  <c r="HF147" i="27" s="1"/>
  <c r="HF152" i="27" s="1"/>
  <c r="HE139" i="27"/>
  <c r="HD139" i="27"/>
  <c r="HD147" i="27" s="1"/>
  <c r="HD152" i="27" s="1"/>
  <c r="HC139" i="27"/>
  <c r="HC146" i="27" s="1"/>
  <c r="HC151" i="27" s="1"/>
  <c r="HC156" i="27" s="1"/>
  <c r="HB139" i="27"/>
  <c r="HB147" i="27" s="1"/>
  <c r="HB152" i="27" s="1"/>
  <c r="HA139" i="27"/>
  <c r="GZ139" i="27"/>
  <c r="GY139" i="27"/>
  <c r="GY147" i="27" s="1"/>
  <c r="GY152" i="27" s="1"/>
  <c r="GX139" i="27"/>
  <c r="GX147" i="27" s="1"/>
  <c r="GX152" i="27" s="1"/>
  <c r="GW139" i="27"/>
  <c r="GV139" i="27"/>
  <c r="GU139" i="27"/>
  <c r="GU146" i="27" s="1"/>
  <c r="GU151" i="27" s="1"/>
  <c r="GU156" i="27" s="1"/>
  <c r="GT139" i="27"/>
  <c r="GT147" i="27" s="1"/>
  <c r="GT152" i="27" s="1"/>
  <c r="GS139" i="27"/>
  <c r="GS147" i="27" s="1"/>
  <c r="GS152" i="27" s="1"/>
  <c r="GR139" i="27"/>
  <c r="GR147" i="27" s="1"/>
  <c r="GR152" i="27" s="1"/>
  <c r="GQ139" i="27"/>
  <c r="GQ146" i="27" s="1"/>
  <c r="GQ151" i="27" s="1"/>
  <c r="GQ156" i="27" s="1"/>
  <c r="GP139" i="27"/>
  <c r="GP147" i="27" s="1"/>
  <c r="GP152" i="27" s="1"/>
  <c r="GO139" i="27"/>
  <c r="GN139" i="27"/>
  <c r="GN147" i="27" s="1"/>
  <c r="GN152" i="27" s="1"/>
  <c r="GM139" i="27"/>
  <c r="GM146" i="27" s="1"/>
  <c r="GM151" i="27" s="1"/>
  <c r="GM156" i="27" s="1"/>
  <c r="GL139" i="27"/>
  <c r="GL147" i="27" s="1"/>
  <c r="GL152" i="27" s="1"/>
  <c r="GK139" i="27"/>
  <c r="GJ139" i="27"/>
  <c r="GI139" i="27"/>
  <c r="GI147" i="27" s="1"/>
  <c r="GI152" i="27" s="1"/>
  <c r="GH139" i="27"/>
  <c r="GH147" i="27" s="1"/>
  <c r="GH152" i="27" s="1"/>
  <c r="GG139" i="27"/>
  <c r="GF139" i="27"/>
  <c r="GE139" i="27"/>
  <c r="GE146" i="27" s="1"/>
  <c r="GE151" i="27" s="1"/>
  <c r="GE156" i="27" s="1"/>
  <c r="GD139" i="27"/>
  <c r="GD147" i="27" s="1"/>
  <c r="GD152" i="27" s="1"/>
  <c r="GC139" i="27"/>
  <c r="GC147" i="27" s="1"/>
  <c r="GC152" i="27" s="1"/>
  <c r="GB139" i="27"/>
  <c r="GB147" i="27" s="1"/>
  <c r="GB152" i="27" s="1"/>
  <c r="GA139" i="27"/>
  <c r="GA146" i="27" s="1"/>
  <c r="GA151" i="27" s="1"/>
  <c r="GA156" i="27" s="1"/>
  <c r="FZ139" i="27"/>
  <c r="FZ147" i="27" s="1"/>
  <c r="FZ152" i="27" s="1"/>
  <c r="FY139" i="27"/>
  <c r="FX139" i="27"/>
  <c r="FX147" i="27" s="1"/>
  <c r="FX152" i="27" s="1"/>
  <c r="FW139" i="27"/>
  <c r="FW146" i="27" s="1"/>
  <c r="FW151" i="27" s="1"/>
  <c r="FW156" i="27" s="1"/>
  <c r="FV139" i="27"/>
  <c r="FV147" i="27" s="1"/>
  <c r="FV152" i="27" s="1"/>
  <c r="FU139" i="27"/>
  <c r="FT139" i="27"/>
  <c r="FS139" i="27"/>
  <c r="FS147" i="27" s="1"/>
  <c r="FS152" i="27" s="1"/>
  <c r="FR139" i="27"/>
  <c r="FR147" i="27" s="1"/>
  <c r="FR152" i="27" s="1"/>
  <c r="FQ139" i="27"/>
  <c r="FP139" i="27"/>
  <c r="FO139" i="27"/>
  <c r="FO146" i="27" s="1"/>
  <c r="FO151" i="27" s="1"/>
  <c r="FO156" i="27" s="1"/>
  <c r="FN139" i="27"/>
  <c r="FN147" i="27" s="1"/>
  <c r="FN152" i="27" s="1"/>
  <c r="FM139" i="27"/>
  <c r="FM147" i="27" s="1"/>
  <c r="FM152" i="27" s="1"/>
  <c r="FL139" i="27"/>
  <c r="FL147" i="27" s="1"/>
  <c r="FL152" i="27" s="1"/>
  <c r="FK139" i="27"/>
  <c r="FK146" i="27" s="1"/>
  <c r="FK151" i="27" s="1"/>
  <c r="FK156" i="27" s="1"/>
  <c r="FJ139" i="27"/>
  <c r="FJ147" i="27" s="1"/>
  <c r="FJ152" i="27" s="1"/>
  <c r="FI139" i="27"/>
  <c r="FH139" i="27"/>
  <c r="FH147" i="27" s="1"/>
  <c r="FH152" i="27" s="1"/>
  <c r="FG139" i="27"/>
  <c r="FG146" i="27" s="1"/>
  <c r="FG151" i="27" s="1"/>
  <c r="FG156" i="27" s="1"/>
  <c r="FF139" i="27"/>
  <c r="FF147" i="27" s="1"/>
  <c r="FF152" i="27" s="1"/>
  <c r="FE139" i="27"/>
  <c r="FD139" i="27"/>
  <c r="FC139" i="27"/>
  <c r="FC147" i="27" s="1"/>
  <c r="FC152" i="27" s="1"/>
  <c r="FB139" i="27"/>
  <c r="FB147" i="27" s="1"/>
  <c r="FB152" i="27" s="1"/>
  <c r="FA139" i="27"/>
  <c r="EZ139" i="27"/>
  <c r="EY139" i="27"/>
  <c r="EY146" i="27" s="1"/>
  <c r="EY151" i="27" s="1"/>
  <c r="EY156" i="27" s="1"/>
  <c r="EX139" i="27"/>
  <c r="EX147" i="27" s="1"/>
  <c r="EX152" i="27" s="1"/>
  <c r="EW139" i="27"/>
  <c r="EW147" i="27" s="1"/>
  <c r="EW152" i="27" s="1"/>
  <c r="EV139" i="27"/>
  <c r="EV147" i="27" s="1"/>
  <c r="EV152" i="27" s="1"/>
  <c r="EU139" i="27"/>
  <c r="EU146" i="27" s="1"/>
  <c r="EU151" i="27" s="1"/>
  <c r="EU156" i="27" s="1"/>
  <c r="ET139" i="27"/>
  <c r="ET147" i="27" s="1"/>
  <c r="ET152" i="27" s="1"/>
  <c r="ES139" i="27"/>
  <c r="ER139" i="27"/>
  <c r="ER147" i="27" s="1"/>
  <c r="ER152" i="27" s="1"/>
  <c r="EQ139" i="27"/>
  <c r="EQ146" i="27" s="1"/>
  <c r="EQ151" i="27" s="1"/>
  <c r="EQ156" i="27" s="1"/>
  <c r="EP139" i="27"/>
  <c r="EP147" i="27" s="1"/>
  <c r="EP152" i="27" s="1"/>
  <c r="EO139" i="27"/>
  <c r="EN139" i="27"/>
  <c r="EM139" i="27"/>
  <c r="EM147" i="27" s="1"/>
  <c r="EM152" i="27" s="1"/>
  <c r="EL139" i="27"/>
  <c r="EL147" i="27" s="1"/>
  <c r="EL152" i="27" s="1"/>
  <c r="EK139" i="27"/>
  <c r="EJ139" i="27"/>
  <c r="EI139" i="27"/>
  <c r="EI146" i="27" s="1"/>
  <c r="EI151" i="27" s="1"/>
  <c r="EI156" i="27" s="1"/>
  <c r="EH139" i="27"/>
  <c r="EH147" i="27" s="1"/>
  <c r="EH152" i="27" s="1"/>
  <c r="EG139" i="27"/>
  <c r="EG147" i="27" s="1"/>
  <c r="EG152" i="27" s="1"/>
  <c r="EF139" i="27"/>
  <c r="EF147" i="27" s="1"/>
  <c r="EF152" i="27" s="1"/>
  <c r="EE139" i="27"/>
  <c r="EE146" i="27" s="1"/>
  <c r="EE151" i="27" s="1"/>
  <c r="EE156" i="27" s="1"/>
  <c r="ED139" i="27"/>
  <c r="ED147" i="27" s="1"/>
  <c r="ED152" i="27" s="1"/>
  <c r="EC139" i="27"/>
  <c r="EB139" i="27"/>
  <c r="EB147" i="27" s="1"/>
  <c r="EB152" i="27" s="1"/>
  <c r="EA139" i="27"/>
  <c r="EA146" i="27" s="1"/>
  <c r="EA151" i="27" s="1"/>
  <c r="EA156" i="27" s="1"/>
  <c r="DZ139" i="27"/>
  <c r="DZ147" i="27" s="1"/>
  <c r="DZ152" i="27" s="1"/>
  <c r="DY139" i="27"/>
  <c r="DX139" i="27"/>
  <c r="DW139" i="27"/>
  <c r="DW147" i="27" s="1"/>
  <c r="DW152" i="27" s="1"/>
  <c r="DV139" i="27"/>
  <c r="DV147" i="27" s="1"/>
  <c r="DV152" i="27" s="1"/>
  <c r="DU139" i="27"/>
  <c r="DT139" i="27"/>
  <c r="DS139" i="27"/>
  <c r="DS146" i="27" s="1"/>
  <c r="DS151" i="27" s="1"/>
  <c r="DS156" i="27" s="1"/>
  <c r="DR139" i="27"/>
  <c r="DR147" i="27" s="1"/>
  <c r="DR152" i="27" s="1"/>
  <c r="DQ139" i="27"/>
  <c r="DQ147" i="27" s="1"/>
  <c r="DQ152" i="27" s="1"/>
  <c r="DP139" i="27"/>
  <c r="DP147" i="27" s="1"/>
  <c r="DP152" i="27" s="1"/>
  <c r="DO139" i="27"/>
  <c r="DO146" i="27" s="1"/>
  <c r="DO151" i="27" s="1"/>
  <c r="DO156" i="27" s="1"/>
  <c r="DN139" i="27"/>
  <c r="DN147" i="27" s="1"/>
  <c r="DN152" i="27" s="1"/>
  <c r="DM139" i="27"/>
  <c r="DL139" i="27"/>
  <c r="DL147" i="27" s="1"/>
  <c r="DL152" i="27" s="1"/>
  <c r="DK139" i="27"/>
  <c r="DK146" i="27" s="1"/>
  <c r="DK151" i="27" s="1"/>
  <c r="DK156" i="27" s="1"/>
  <c r="DJ139" i="27"/>
  <c r="DJ147" i="27" s="1"/>
  <c r="DJ152" i="27" s="1"/>
  <c r="DI139" i="27"/>
  <c r="DH139" i="27"/>
  <c r="DG139" i="27"/>
  <c r="DG147" i="27" s="1"/>
  <c r="DG152" i="27" s="1"/>
  <c r="DF139" i="27"/>
  <c r="DF147" i="27" s="1"/>
  <c r="DF152" i="27" s="1"/>
  <c r="DE139" i="27"/>
  <c r="DD139" i="27"/>
  <c r="DC139" i="27"/>
  <c r="DC146" i="27" s="1"/>
  <c r="DC151" i="27" s="1"/>
  <c r="DC156" i="27" s="1"/>
  <c r="DB139" i="27"/>
  <c r="DB147" i="27" s="1"/>
  <c r="DB152" i="27" s="1"/>
  <c r="DA139" i="27"/>
  <c r="DA147" i="27" s="1"/>
  <c r="DA152" i="27" s="1"/>
  <c r="CZ139" i="27"/>
  <c r="CZ147" i="27" s="1"/>
  <c r="CZ152" i="27" s="1"/>
  <c r="CY139" i="27"/>
  <c r="CY146" i="27" s="1"/>
  <c r="CY151" i="27" s="1"/>
  <c r="CY156" i="27" s="1"/>
  <c r="CX139" i="27"/>
  <c r="CX147" i="27" s="1"/>
  <c r="CX152" i="27" s="1"/>
  <c r="CW139" i="27"/>
  <c r="CV139" i="27"/>
  <c r="CV147" i="27" s="1"/>
  <c r="CV152" i="27" s="1"/>
  <c r="CU139" i="27"/>
  <c r="CU146" i="27" s="1"/>
  <c r="CU151" i="27" s="1"/>
  <c r="CU156" i="27" s="1"/>
  <c r="CT139" i="27"/>
  <c r="CT147" i="27" s="1"/>
  <c r="CT152" i="27" s="1"/>
  <c r="CS139" i="27"/>
  <c r="CR139" i="27"/>
  <c r="CQ139" i="27"/>
  <c r="CQ147" i="27" s="1"/>
  <c r="CQ152" i="27" s="1"/>
  <c r="CP139" i="27"/>
  <c r="CP147" i="27" s="1"/>
  <c r="CP152" i="27" s="1"/>
  <c r="CO139" i="27"/>
  <c r="CN139" i="27"/>
  <c r="CM139" i="27"/>
  <c r="CM146" i="27" s="1"/>
  <c r="CM151" i="27" s="1"/>
  <c r="CM156" i="27" s="1"/>
  <c r="CL139" i="27"/>
  <c r="CL147" i="27" s="1"/>
  <c r="CL152" i="27" s="1"/>
  <c r="CK139" i="27"/>
  <c r="CK147" i="27" s="1"/>
  <c r="CK152" i="27" s="1"/>
  <c r="CJ139" i="27"/>
  <c r="CJ147" i="27" s="1"/>
  <c r="CJ152" i="27" s="1"/>
  <c r="CI139" i="27"/>
  <c r="CI146" i="27" s="1"/>
  <c r="CI151" i="27" s="1"/>
  <c r="CI156" i="27" s="1"/>
  <c r="CH139" i="27"/>
  <c r="CH147" i="27" s="1"/>
  <c r="CH152" i="27" s="1"/>
  <c r="CG139" i="27"/>
  <c r="CF139" i="27"/>
  <c r="CF147" i="27" s="1"/>
  <c r="CF152" i="27" s="1"/>
  <c r="CE139" i="27"/>
  <c r="CE146" i="27" s="1"/>
  <c r="CE151" i="27" s="1"/>
  <c r="CE156" i="27" s="1"/>
  <c r="CD139" i="27"/>
  <c r="CD147" i="27" s="1"/>
  <c r="CD152" i="27" s="1"/>
  <c r="CC139" i="27"/>
  <c r="CB139" i="27"/>
  <c r="CA139" i="27"/>
  <c r="CA147" i="27" s="1"/>
  <c r="CA152" i="27" s="1"/>
  <c r="BZ139" i="27"/>
  <c r="BZ147" i="27" s="1"/>
  <c r="BZ152" i="27" s="1"/>
  <c r="BY139" i="27"/>
  <c r="BX139" i="27"/>
  <c r="BW139" i="27"/>
  <c r="BW146" i="27" s="1"/>
  <c r="BW151" i="27" s="1"/>
  <c r="BW156" i="27" s="1"/>
  <c r="BV139" i="27"/>
  <c r="BV147" i="27" s="1"/>
  <c r="BV152" i="27" s="1"/>
  <c r="BU139" i="27"/>
  <c r="BU147" i="27" s="1"/>
  <c r="BU152" i="27" s="1"/>
  <c r="BT139" i="27"/>
  <c r="BT147" i="27" s="1"/>
  <c r="BT152" i="27" s="1"/>
  <c r="BS139" i="27"/>
  <c r="BS146" i="27" s="1"/>
  <c r="BS151" i="27" s="1"/>
  <c r="BS156" i="27" s="1"/>
  <c r="BR139" i="27"/>
  <c r="BR147" i="27" s="1"/>
  <c r="BR152" i="27" s="1"/>
  <c r="BQ139" i="27"/>
  <c r="BP139" i="27"/>
  <c r="BP147" i="27" s="1"/>
  <c r="BP152" i="27" s="1"/>
  <c r="BO139" i="27"/>
  <c r="BO146" i="27" s="1"/>
  <c r="BO151" i="27" s="1"/>
  <c r="BO156" i="27" s="1"/>
  <c r="BN139" i="27"/>
  <c r="BN147" i="27" s="1"/>
  <c r="BN152" i="27" s="1"/>
  <c r="BM139" i="27"/>
  <c r="BL139" i="27"/>
  <c r="BK139" i="27"/>
  <c r="BK147" i="27" s="1"/>
  <c r="BK152" i="27" s="1"/>
  <c r="BJ139" i="27"/>
  <c r="BJ147" i="27" s="1"/>
  <c r="BJ152" i="27" s="1"/>
  <c r="BI139" i="27"/>
  <c r="BH139" i="27"/>
  <c r="BG139" i="27"/>
  <c r="BG146" i="27" s="1"/>
  <c r="BG151" i="27" s="1"/>
  <c r="BG156" i="27" s="1"/>
  <c r="BF139" i="27"/>
  <c r="BF147" i="27" s="1"/>
  <c r="BF152" i="27" s="1"/>
  <c r="BE139" i="27"/>
  <c r="BE147" i="27" s="1"/>
  <c r="BE152" i="27" s="1"/>
  <c r="BD139" i="27"/>
  <c r="BD147" i="27" s="1"/>
  <c r="BD152" i="27" s="1"/>
  <c r="BC139" i="27"/>
  <c r="BC146" i="27" s="1"/>
  <c r="BC151" i="27" s="1"/>
  <c r="BC156" i="27" s="1"/>
  <c r="BB139" i="27"/>
  <c r="BB147" i="27" s="1"/>
  <c r="BB152" i="27" s="1"/>
  <c r="BA139" i="27"/>
  <c r="AZ139" i="27"/>
  <c r="AZ147" i="27" s="1"/>
  <c r="AZ152" i="27" s="1"/>
  <c r="AY139" i="27"/>
  <c r="AY146" i="27" s="1"/>
  <c r="AY151" i="27" s="1"/>
  <c r="AY156" i="27" s="1"/>
  <c r="AX139" i="27"/>
  <c r="AX147" i="27" s="1"/>
  <c r="AX152" i="27" s="1"/>
  <c r="AW139" i="27"/>
  <c r="AV139" i="27"/>
  <c r="AU139" i="27"/>
  <c r="AU147" i="27" s="1"/>
  <c r="AU152" i="27" s="1"/>
  <c r="AT139" i="27"/>
  <c r="AT147" i="27" s="1"/>
  <c r="AT152" i="27" s="1"/>
  <c r="AS139" i="27"/>
  <c r="AR139" i="27"/>
  <c r="AQ139" i="27"/>
  <c r="AQ146" i="27" s="1"/>
  <c r="AQ151" i="27" s="1"/>
  <c r="AQ156" i="27" s="1"/>
  <c r="AP139" i="27"/>
  <c r="AP147" i="27" s="1"/>
  <c r="AP152" i="27" s="1"/>
  <c r="AO139" i="27"/>
  <c r="AO147" i="27" s="1"/>
  <c r="AO152" i="27" s="1"/>
  <c r="AN139" i="27"/>
  <c r="AN147" i="27" s="1"/>
  <c r="AN152" i="27" s="1"/>
  <c r="AM139" i="27"/>
  <c r="AM146" i="27" s="1"/>
  <c r="AM151" i="27" s="1"/>
  <c r="AM156" i="27" s="1"/>
  <c r="AL139" i="27"/>
  <c r="AL147" i="27" s="1"/>
  <c r="AL152" i="27" s="1"/>
  <c r="AK139" i="27"/>
  <c r="AJ139" i="27"/>
  <c r="AJ147" i="27" s="1"/>
  <c r="AJ152" i="27" s="1"/>
  <c r="AI139" i="27"/>
  <c r="AI146" i="27" s="1"/>
  <c r="AI151" i="27" s="1"/>
  <c r="AI156" i="27" s="1"/>
  <c r="AH139" i="27"/>
  <c r="AH147" i="27" s="1"/>
  <c r="AH152" i="27" s="1"/>
  <c r="AG139" i="27"/>
  <c r="AF139" i="27"/>
  <c r="AE139" i="27"/>
  <c r="AE147" i="27" s="1"/>
  <c r="AE152" i="27" s="1"/>
  <c r="AD139" i="27"/>
  <c r="AD147" i="27" s="1"/>
  <c r="AD152" i="27" s="1"/>
  <c r="AC139" i="27"/>
  <c r="AB139" i="27"/>
  <c r="AA139" i="27"/>
  <c r="AA146" i="27" s="1"/>
  <c r="AA151" i="27" s="1"/>
  <c r="AA156" i="27" s="1"/>
  <c r="Z139" i="27"/>
  <c r="Z147" i="27" s="1"/>
  <c r="Z152" i="27" s="1"/>
  <c r="Y139" i="27"/>
  <c r="Y147" i="27" s="1"/>
  <c r="Y152" i="27" s="1"/>
  <c r="X139" i="27"/>
  <c r="X147" i="27" s="1"/>
  <c r="X152" i="27" s="1"/>
  <c r="W139" i="27"/>
  <c r="W146" i="27" s="1"/>
  <c r="W151" i="27" s="1"/>
  <c r="W156" i="27" s="1"/>
  <c r="V139" i="27"/>
  <c r="V147" i="27" s="1"/>
  <c r="V152" i="27" s="1"/>
  <c r="U139" i="27"/>
  <c r="T139" i="27"/>
  <c r="T147" i="27" s="1"/>
  <c r="T152" i="27" s="1"/>
  <c r="RO137" i="27"/>
  <c r="RN137" i="27"/>
  <c r="RK137" i="27"/>
  <c r="RJ137" i="27"/>
  <c r="RG137" i="27"/>
  <c r="RF137" i="27"/>
  <c r="RC137" i="27"/>
  <c r="RB137" i="27"/>
  <c r="QY137" i="27"/>
  <c r="QX137" i="27"/>
  <c r="QU137" i="27"/>
  <c r="QT137" i="27"/>
  <c r="QQ137" i="27"/>
  <c r="QP137" i="27"/>
  <c r="QM137" i="27"/>
  <c r="QL137" i="27"/>
  <c r="QI137" i="27"/>
  <c r="QH137" i="27"/>
  <c r="QE137" i="27"/>
  <c r="QD137" i="27"/>
  <c r="QA137" i="27"/>
  <c r="PZ137" i="27"/>
  <c r="PW137" i="27"/>
  <c r="PV137" i="27"/>
  <c r="PS137" i="27"/>
  <c r="PR137" i="27"/>
  <c r="PO137" i="27"/>
  <c r="PN137" i="27"/>
  <c r="PK137" i="27"/>
  <c r="PJ137" i="27"/>
  <c r="PG137" i="27"/>
  <c r="PF137" i="27"/>
  <c r="PC137" i="27"/>
  <c r="PB137" i="27"/>
  <c r="OY137" i="27"/>
  <c r="OX137" i="27"/>
  <c r="OU137" i="27"/>
  <c r="OT137" i="27"/>
  <c r="OQ137" i="27"/>
  <c r="OP137" i="27"/>
  <c r="OM137" i="27"/>
  <c r="OL137" i="27"/>
  <c r="OI137" i="27"/>
  <c r="OH137" i="27"/>
  <c r="OE137" i="27"/>
  <c r="OD137" i="27"/>
  <c r="OA137" i="27"/>
  <c r="NZ137" i="27"/>
  <c r="NW137" i="27"/>
  <c r="NV137" i="27"/>
  <c r="NS137" i="27"/>
  <c r="NR137" i="27"/>
  <c r="NO137" i="27"/>
  <c r="NN137" i="27"/>
  <c r="NK137" i="27"/>
  <c r="NJ137" i="27"/>
  <c r="NG137" i="27"/>
  <c r="NF137" i="27"/>
  <c r="NC137" i="27"/>
  <c r="NB137" i="27"/>
  <c r="MY137" i="27"/>
  <c r="MX137" i="27"/>
  <c r="MU137" i="27"/>
  <c r="MT137" i="27"/>
  <c r="MQ137" i="27"/>
  <c r="MP137" i="27"/>
  <c r="MM137" i="27"/>
  <c r="ML137" i="27"/>
  <c r="MI137" i="27"/>
  <c r="MH137" i="27"/>
  <c r="ME137" i="27"/>
  <c r="MD137" i="27"/>
  <c r="MA137" i="27"/>
  <c r="LZ137" i="27"/>
  <c r="LW137" i="27"/>
  <c r="LV137" i="27"/>
  <c r="LS137" i="27"/>
  <c r="LR137" i="27"/>
  <c r="LO137" i="27"/>
  <c r="LN137" i="27"/>
  <c r="LK137" i="27"/>
  <c r="LJ137" i="27"/>
  <c r="LG137" i="27"/>
  <c r="LF137" i="27"/>
  <c r="LC137" i="27"/>
  <c r="LB137" i="27"/>
  <c r="KY137" i="27"/>
  <c r="KX137" i="27"/>
  <c r="KU137" i="27"/>
  <c r="KT137" i="27"/>
  <c r="KQ137" i="27"/>
  <c r="KP137" i="27"/>
  <c r="KM137" i="27"/>
  <c r="KL137" i="27"/>
  <c r="KI137" i="27"/>
  <c r="KH137" i="27"/>
  <c r="KE137" i="27"/>
  <c r="KD137" i="27"/>
  <c r="KA137" i="27"/>
  <c r="JZ137" i="27"/>
  <c r="JW137" i="27"/>
  <c r="JV137" i="27"/>
  <c r="JS137" i="27"/>
  <c r="JR137" i="27"/>
  <c r="JO137" i="27"/>
  <c r="JN137" i="27"/>
  <c r="JK137" i="27"/>
  <c r="JJ137" i="27"/>
  <c r="JG137" i="27"/>
  <c r="JF137" i="27"/>
  <c r="JC137" i="27"/>
  <c r="JB137" i="27"/>
  <c r="IY137" i="27"/>
  <c r="IX137" i="27"/>
  <c r="IU137" i="27"/>
  <c r="IT137" i="27"/>
  <c r="IQ137" i="27"/>
  <c r="IP137" i="27"/>
  <c r="IM137" i="27"/>
  <c r="IL137" i="27"/>
  <c r="II137" i="27"/>
  <c r="IH137" i="27"/>
  <c r="IE137" i="27"/>
  <c r="ID137" i="27"/>
  <c r="IA137" i="27"/>
  <c r="HZ137" i="27"/>
  <c r="HW137" i="27"/>
  <c r="HV137" i="27"/>
  <c r="HS137" i="27"/>
  <c r="HR137" i="27"/>
  <c r="HO137" i="27"/>
  <c r="HN137" i="27"/>
  <c r="HK137" i="27"/>
  <c r="HJ137" i="27"/>
  <c r="HG137" i="27"/>
  <c r="HF137" i="27"/>
  <c r="HC137" i="27"/>
  <c r="HB137" i="27"/>
  <c r="GY137" i="27"/>
  <c r="GX137" i="27"/>
  <c r="GU137" i="27"/>
  <c r="GT137" i="27"/>
  <c r="GQ137" i="27"/>
  <c r="GP137" i="27"/>
  <c r="GM137" i="27"/>
  <c r="GL137" i="27"/>
  <c r="GI137" i="27"/>
  <c r="GH137" i="27"/>
  <c r="GE137" i="27"/>
  <c r="GD137" i="27"/>
  <c r="GA137" i="27"/>
  <c r="FZ137" i="27"/>
  <c r="FW137" i="27"/>
  <c r="FV137" i="27"/>
  <c r="FS137" i="27"/>
  <c r="FR137" i="27"/>
  <c r="FO137" i="27"/>
  <c r="FN137" i="27"/>
  <c r="FK137" i="27"/>
  <c r="FJ137" i="27"/>
  <c r="FG137" i="27"/>
  <c r="FF137" i="27"/>
  <c r="FC137" i="27"/>
  <c r="FB137" i="27"/>
  <c r="EY137" i="27"/>
  <c r="EX137" i="27"/>
  <c r="EU137" i="27"/>
  <c r="ET137" i="27"/>
  <c r="EQ137" i="27"/>
  <c r="EP137" i="27"/>
  <c r="EM137" i="27"/>
  <c r="EL137" i="27"/>
  <c r="EI137" i="27"/>
  <c r="EH137" i="27"/>
  <c r="EE137" i="27"/>
  <c r="ED137" i="27"/>
  <c r="EA137" i="27"/>
  <c r="DZ137" i="27"/>
  <c r="DW137" i="27"/>
  <c r="DV137" i="27"/>
  <c r="DS137" i="27"/>
  <c r="DR137" i="27"/>
  <c r="DO137" i="27"/>
  <c r="DN137" i="27"/>
  <c r="DK137" i="27"/>
  <c r="DJ137" i="27"/>
  <c r="DG137" i="27"/>
  <c r="DF137" i="27"/>
  <c r="DC137" i="27"/>
  <c r="DB137" i="27"/>
  <c r="CY137" i="27"/>
  <c r="CX137" i="27"/>
  <c r="CU137" i="27"/>
  <c r="CT137" i="27"/>
  <c r="CQ137" i="27"/>
  <c r="CP137" i="27"/>
  <c r="CM137" i="27"/>
  <c r="CL137" i="27"/>
  <c r="CI137" i="27"/>
  <c r="CH137" i="27"/>
  <c r="CE137" i="27"/>
  <c r="CD137" i="27"/>
  <c r="CA137" i="27"/>
  <c r="BZ137" i="27"/>
  <c r="BW137" i="27"/>
  <c r="BV137" i="27"/>
  <c r="BS137" i="27"/>
  <c r="BR137" i="27"/>
  <c r="BO137" i="27"/>
  <c r="BN137" i="27"/>
  <c r="BK137" i="27"/>
  <c r="BJ137" i="27"/>
  <c r="BG137" i="27"/>
  <c r="BF137" i="27"/>
  <c r="BC137" i="27"/>
  <c r="BB137" i="27"/>
  <c r="AY137" i="27"/>
  <c r="AX137" i="27"/>
  <c r="AU137" i="27"/>
  <c r="AT137" i="27"/>
  <c r="AQ137" i="27"/>
  <c r="AP137" i="27"/>
  <c r="AM137" i="27"/>
  <c r="AL137" i="27"/>
  <c r="AI137" i="27"/>
  <c r="AH137" i="27"/>
  <c r="AE137" i="27"/>
  <c r="AD137" i="27"/>
  <c r="AA137" i="27"/>
  <c r="Z137" i="27"/>
  <c r="W137" i="27"/>
  <c r="V137" i="27"/>
  <c r="RQ136" i="27"/>
  <c r="RQ137" i="27" s="1"/>
  <c r="RP136" i="27"/>
  <c r="RP137" i="27" s="1"/>
  <c r="RO136" i="27"/>
  <c r="RO138" i="27" s="1"/>
  <c r="RN136" i="27"/>
  <c r="RN138" i="27" s="1"/>
  <c r="RM136" i="27"/>
  <c r="RM137" i="27" s="1"/>
  <c r="RL136" i="27"/>
  <c r="RK136" i="27"/>
  <c r="RK138" i="27" s="1"/>
  <c r="RJ136" i="27"/>
  <c r="RJ138" i="27" s="1"/>
  <c r="RI136" i="27"/>
  <c r="RI137" i="27" s="1"/>
  <c r="RH136" i="27"/>
  <c r="RH137" i="27" s="1"/>
  <c r="RG136" i="27"/>
  <c r="RG138" i="27" s="1"/>
  <c r="RF136" i="27"/>
  <c r="RF138" i="27" s="1"/>
  <c r="RE136" i="27"/>
  <c r="RE137" i="27" s="1"/>
  <c r="RD136" i="27"/>
  <c r="RC136" i="27"/>
  <c r="RC138" i="27" s="1"/>
  <c r="RB136" i="27"/>
  <c r="RB138" i="27" s="1"/>
  <c r="RA136" i="27"/>
  <c r="RA137" i="27" s="1"/>
  <c r="QZ136" i="27"/>
  <c r="QZ137" i="27" s="1"/>
  <c r="QY136" i="27"/>
  <c r="QY138" i="27" s="1"/>
  <c r="QX136" i="27"/>
  <c r="QX138" i="27" s="1"/>
  <c r="QW136" i="27"/>
  <c r="QW137" i="27" s="1"/>
  <c r="QV136" i="27"/>
  <c r="QV137" i="27" s="1"/>
  <c r="QU136" i="27"/>
  <c r="QU138" i="27" s="1"/>
  <c r="QT136" i="27"/>
  <c r="QT138" i="27" s="1"/>
  <c r="QS136" i="27"/>
  <c r="QS137" i="27" s="1"/>
  <c r="QR136" i="27"/>
  <c r="QR137" i="27" s="1"/>
  <c r="QQ136" i="27"/>
  <c r="QQ138" i="27" s="1"/>
  <c r="QP136" i="27"/>
  <c r="QP138" i="27" s="1"/>
  <c r="QO136" i="27"/>
  <c r="QO137" i="27" s="1"/>
  <c r="QN136" i="27"/>
  <c r="QN137" i="27" s="1"/>
  <c r="QM136" i="27"/>
  <c r="QM138" i="27" s="1"/>
  <c r="QL136" i="27"/>
  <c r="QL138" i="27" s="1"/>
  <c r="QK136" i="27"/>
  <c r="QK137" i="27" s="1"/>
  <c r="QJ136" i="27"/>
  <c r="QJ137" i="27" s="1"/>
  <c r="QI136" i="27"/>
  <c r="QI138" i="27" s="1"/>
  <c r="QH136" i="27"/>
  <c r="QH138" i="27" s="1"/>
  <c r="QG136" i="27"/>
  <c r="QG137" i="27" s="1"/>
  <c r="QF136" i="27"/>
  <c r="QF137" i="27" s="1"/>
  <c r="QE136" i="27"/>
  <c r="QE138" i="27" s="1"/>
  <c r="QD136" i="27"/>
  <c r="QD138" i="27" s="1"/>
  <c r="QC136" i="27"/>
  <c r="QC137" i="27" s="1"/>
  <c r="QB136" i="27"/>
  <c r="QB137" i="27" s="1"/>
  <c r="QA136" i="27"/>
  <c r="QA138" i="27" s="1"/>
  <c r="PZ136" i="27"/>
  <c r="PZ138" i="27" s="1"/>
  <c r="PY136" i="27"/>
  <c r="PY137" i="27" s="1"/>
  <c r="PX136" i="27"/>
  <c r="PX137" i="27" s="1"/>
  <c r="PW136" i="27"/>
  <c r="PW138" i="27" s="1"/>
  <c r="PV136" i="27"/>
  <c r="PV138" i="27" s="1"/>
  <c r="PU136" i="27"/>
  <c r="PU137" i="27" s="1"/>
  <c r="PT136" i="27"/>
  <c r="PT137" i="27" s="1"/>
  <c r="PS136" i="27"/>
  <c r="PS138" i="27" s="1"/>
  <c r="PR136" i="27"/>
  <c r="PR138" i="27" s="1"/>
  <c r="PQ136" i="27"/>
  <c r="PQ137" i="27" s="1"/>
  <c r="PP136" i="27"/>
  <c r="PO136" i="27"/>
  <c r="PO138" i="27" s="1"/>
  <c r="PN136" i="27"/>
  <c r="PN138" i="27" s="1"/>
  <c r="PM136" i="27"/>
  <c r="PM137" i="27" s="1"/>
  <c r="PL136" i="27"/>
  <c r="PL137" i="27" s="1"/>
  <c r="PK136" i="27"/>
  <c r="PK138" i="27" s="1"/>
  <c r="PJ136" i="27"/>
  <c r="PJ138" i="27" s="1"/>
  <c r="PI136" i="27"/>
  <c r="PI137" i="27" s="1"/>
  <c r="PH136" i="27"/>
  <c r="PG136" i="27"/>
  <c r="PG138" i="27" s="1"/>
  <c r="PF136" i="27"/>
  <c r="PF138" i="27" s="1"/>
  <c r="PE136" i="27"/>
  <c r="PE137" i="27" s="1"/>
  <c r="PD136" i="27"/>
  <c r="PD137" i="27" s="1"/>
  <c r="PC136" i="27"/>
  <c r="PC138" i="27" s="1"/>
  <c r="PB136" i="27"/>
  <c r="PB138" i="27" s="1"/>
  <c r="PA136" i="27"/>
  <c r="PA137" i="27" s="1"/>
  <c r="OZ136" i="27"/>
  <c r="OZ137" i="27" s="1"/>
  <c r="OY136" i="27"/>
  <c r="OY138" i="27" s="1"/>
  <c r="OX136" i="27"/>
  <c r="OX138" i="27" s="1"/>
  <c r="OW136" i="27"/>
  <c r="OW137" i="27" s="1"/>
  <c r="OV136" i="27"/>
  <c r="OV137" i="27" s="1"/>
  <c r="OU136" i="27"/>
  <c r="OU138" i="27" s="1"/>
  <c r="OT136" i="27"/>
  <c r="OT138" i="27" s="1"/>
  <c r="OS136" i="27"/>
  <c r="OS137" i="27" s="1"/>
  <c r="OR136" i="27"/>
  <c r="OR137" i="27" s="1"/>
  <c r="OQ136" i="27"/>
  <c r="OQ138" i="27" s="1"/>
  <c r="OP136" i="27"/>
  <c r="OP138" i="27" s="1"/>
  <c r="OO136" i="27"/>
  <c r="OO137" i="27" s="1"/>
  <c r="ON136" i="27"/>
  <c r="ON137" i="27" s="1"/>
  <c r="OM136" i="27"/>
  <c r="OM138" i="27" s="1"/>
  <c r="OL136" i="27"/>
  <c r="OL138" i="27" s="1"/>
  <c r="OK136" i="27"/>
  <c r="OK137" i="27" s="1"/>
  <c r="OJ136" i="27"/>
  <c r="OJ137" i="27" s="1"/>
  <c r="OI136" i="27"/>
  <c r="OI138" i="27" s="1"/>
  <c r="OH136" i="27"/>
  <c r="OH138" i="27" s="1"/>
  <c r="OG136" i="27"/>
  <c r="OG137" i="27" s="1"/>
  <c r="OF136" i="27"/>
  <c r="OE136" i="27"/>
  <c r="OE138" i="27" s="1"/>
  <c r="OD136" i="27"/>
  <c r="OD138" i="27" s="1"/>
  <c r="OC136" i="27"/>
  <c r="OC137" i="27" s="1"/>
  <c r="OB136" i="27"/>
  <c r="OB137" i="27" s="1"/>
  <c r="OA136" i="27"/>
  <c r="OA138" i="27" s="1"/>
  <c r="NZ136" i="27"/>
  <c r="NZ138" i="27" s="1"/>
  <c r="NY136" i="27"/>
  <c r="NY137" i="27" s="1"/>
  <c r="NX136" i="27"/>
  <c r="NX137" i="27" s="1"/>
  <c r="NW136" i="27"/>
  <c r="NW138" i="27" s="1"/>
  <c r="NV136" i="27"/>
  <c r="NV138" i="27" s="1"/>
  <c r="NU136" i="27"/>
  <c r="NU137" i="27" s="1"/>
  <c r="NT136" i="27"/>
  <c r="NT137" i="27" s="1"/>
  <c r="NS136" i="27"/>
  <c r="NS138" i="27" s="1"/>
  <c r="NR136" i="27"/>
  <c r="NR138" i="27" s="1"/>
  <c r="NQ136" i="27"/>
  <c r="NQ137" i="27" s="1"/>
  <c r="NP136" i="27"/>
  <c r="NP137" i="27" s="1"/>
  <c r="NO136" i="27"/>
  <c r="NO138" i="27" s="1"/>
  <c r="NN136" i="27"/>
  <c r="NN138" i="27" s="1"/>
  <c r="NM136" i="27"/>
  <c r="NM137" i="27" s="1"/>
  <c r="NL136" i="27"/>
  <c r="NK136" i="27"/>
  <c r="NK138" i="27" s="1"/>
  <c r="NJ136" i="27"/>
  <c r="NJ138" i="27" s="1"/>
  <c r="NI136" i="27"/>
  <c r="NI137" i="27" s="1"/>
  <c r="NH136" i="27"/>
  <c r="NH137" i="27" s="1"/>
  <c r="NG136" i="27"/>
  <c r="NG138" i="27" s="1"/>
  <c r="NF136" i="27"/>
  <c r="NF138" i="27" s="1"/>
  <c r="NE136" i="27"/>
  <c r="NE137" i="27" s="1"/>
  <c r="ND136" i="27"/>
  <c r="NC136" i="27"/>
  <c r="NC138" i="27" s="1"/>
  <c r="NB136" i="27"/>
  <c r="NB138" i="27" s="1"/>
  <c r="NA136" i="27"/>
  <c r="NA137" i="27" s="1"/>
  <c r="MZ136" i="27"/>
  <c r="MZ137" i="27" s="1"/>
  <c r="MY136" i="27"/>
  <c r="MY138" i="27" s="1"/>
  <c r="MX136" i="27"/>
  <c r="MX138" i="27" s="1"/>
  <c r="MW136" i="27"/>
  <c r="MW137" i="27" s="1"/>
  <c r="MV136" i="27"/>
  <c r="MU136" i="27"/>
  <c r="MU138" i="27" s="1"/>
  <c r="MT136" i="27"/>
  <c r="MT138" i="27" s="1"/>
  <c r="MS136" i="27"/>
  <c r="MS137" i="27" s="1"/>
  <c r="MR136" i="27"/>
  <c r="MR137" i="27" s="1"/>
  <c r="MQ136" i="27"/>
  <c r="MQ138" i="27" s="1"/>
  <c r="MP136" i="27"/>
  <c r="MP138" i="27" s="1"/>
  <c r="MO136" i="27"/>
  <c r="MO137" i="27" s="1"/>
  <c r="MN136" i="27"/>
  <c r="MM136" i="27"/>
  <c r="MM138" i="27" s="1"/>
  <c r="ML136" i="27"/>
  <c r="ML138" i="27" s="1"/>
  <c r="MK136" i="27"/>
  <c r="MK137" i="27" s="1"/>
  <c r="MJ136" i="27"/>
  <c r="MJ137" i="27" s="1"/>
  <c r="MI136" i="27"/>
  <c r="MI138" i="27" s="1"/>
  <c r="MH136" i="27"/>
  <c r="MH138" i="27" s="1"/>
  <c r="MG136" i="27"/>
  <c r="MG137" i="27" s="1"/>
  <c r="MF136" i="27"/>
  <c r="MF137" i="27" s="1"/>
  <c r="ME136" i="27"/>
  <c r="ME138" i="27" s="1"/>
  <c r="MD136" i="27"/>
  <c r="MD138" i="27" s="1"/>
  <c r="MC136" i="27"/>
  <c r="MC137" i="27" s="1"/>
  <c r="MB136" i="27"/>
  <c r="MB137" i="27" s="1"/>
  <c r="MA136" i="27"/>
  <c r="MA138" i="27" s="1"/>
  <c r="LZ136" i="27"/>
  <c r="LZ138" i="27" s="1"/>
  <c r="LY136" i="27"/>
  <c r="LY137" i="27" s="1"/>
  <c r="LX136" i="27"/>
  <c r="LX137" i="27" s="1"/>
  <c r="LW136" i="27"/>
  <c r="LW138" i="27" s="1"/>
  <c r="LV136" i="27"/>
  <c r="LV138" i="27" s="1"/>
  <c r="LU136" i="27"/>
  <c r="LU137" i="27" s="1"/>
  <c r="LT136" i="27"/>
  <c r="LT137" i="27" s="1"/>
  <c r="LS136" i="27"/>
  <c r="LS138" i="27" s="1"/>
  <c r="LR136" i="27"/>
  <c r="LR138" i="27" s="1"/>
  <c r="LQ136" i="27"/>
  <c r="LQ137" i="27" s="1"/>
  <c r="LP136" i="27"/>
  <c r="LP137" i="27" s="1"/>
  <c r="LO136" i="27"/>
  <c r="LO138" i="27" s="1"/>
  <c r="LN136" i="27"/>
  <c r="LN138" i="27" s="1"/>
  <c r="LM136" i="27"/>
  <c r="LM137" i="27" s="1"/>
  <c r="LL136" i="27"/>
  <c r="LL137" i="27" s="1"/>
  <c r="LK136" i="27"/>
  <c r="LK138" i="27" s="1"/>
  <c r="LJ136" i="27"/>
  <c r="LJ138" i="27" s="1"/>
  <c r="LI136" i="27"/>
  <c r="LI137" i="27" s="1"/>
  <c r="LH136" i="27"/>
  <c r="LH137" i="27" s="1"/>
  <c r="LG136" i="27"/>
  <c r="LG138" i="27" s="1"/>
  <c r="LF136" i="27"/>
  <c r="LF138" i="27" s="1"/>
  <c r="LE136" i="27"/>
  <c r="LE137" i="27" s="1"/>
  <c r="LD136" i="27"/>
  <c r="LD137" i="27" s="1"/>
  <c r="LC136" i="27"/>
  <c r="LC138" i="27" s="1"/>
  <c r="LB136" i="27"/>
  <c r="LB138" i="27" s="1"/>
  <c r="LA136" i="27"/>
  <c r="LA137" i="27" s="1"/>
  <c r="KZ136" i="27"/>
  <c r="KY136" i="27"/>
  <c r="KY138" i="27" s="1"/>
  <c r="KX136" i="27"/>
  <c r="KX138" i="27" s="1"/>
  <c r="KW136" i="27"/>
  <c r="KW137" i="27" s="1"/>
  <c r="KV136" i="27"/>
  <c r="KV137" i="27" s="1"/>
  <c r="KU136" i="27"/>
  <c r="KU138" i="27" s="1"/>
  <c r="KT136" i="27"/>
  <c r="KT138" i="27" s="1"/>
  <c r="KS136" i="27"/>
  <c r="KS137" i="27" s="1"/>
  <c r="KR136" i="27"/>
  <c r="KQ136" i="27"/>
  <c r="KQ138" i="27" s="1"/>
  <c r="KP136" i="27"/>
  <c r="KP138" i="27" s="1"/>
  <c r="KO136" i="27"/>
  <c r="KO137" i="27" s="1"/>
  <c r="KN136" i="27"/>
  <c r="KN137" i="27" s="1"/>
  <c r="KM136" i="27"/>
  <c r="KM138" i="27" s="1"/>
  <c r="KL136" i="27"/>
  <c r="KL138" i="27" s="1"/>
  <c r="KK136" i="27"/>
  <c r="KK137" i="27" s="1"/>
  <c r="KJ136" i="27"/>
  <c r="KI136" i="27"/>
  <c r="KI138" i="27" s="1"/>
  <c r="KH136" i="27"/>
  <c r="KH138" i="27" s="1"/>
  <c r="KG136" i="27"/>
  <c r="KG137" i="27" s="1"/>
  <c r="KF136" i="27"/>
  <c r="KF137" i="27" s="1"/>
  <c r="KE136" i="27"/>
  <c r="KE138" i="27" s="1"/>
  <c r="KD136" i="27"/>
  <c r="KD138" i="27" s="1"/>
  <c r="KC136" i="27"/>
  <c r="KC137" i="27" s="1"/>
  <c r="KB136" i="27"/>
  <c r="KA136" i="27"/>
  <c r="KA138" i="27" s="1"/>
  <c r="JZ136" i="27"/>
  <c r="JZ138" i="27" s="1"/>
  <c r="JY136" i="27"/>
  <c r="JY137" i="27" s="1"/>
  <c r="JX136" i="27"/>
  <c r="JX137" i="27" s="1"/>
  <c r="JW136" i="27"/>
  <c r="JW138" i="27" s="1"/>
  <c r="JV136" i="27"/>
  <c r="JV138" i="27" s="1"/>
  <c r="JU136" i="27"/>
  <c r="JU137" i="27" s="1"/>
  <c r="JT136" i="27"/>
  <c r="JT137" i="27" s="1"/>
  <c r="JS136" i="27"/>
  <c r="JS138" i="27" s="1"/>
  <c r="JR136" i="27"/>
  <c r="JR138" i="27" s="1"/>
  <c r="JQ136" i="27"/>
  <c r="JQ137" i="27" s="1"/>
  <c r="JP136" i="27"/>
  <c r="JP137" i="27" s="1"/>
  <c r="JO136" i="27"/>
  <c r="JO138" i="27" s="1"/>
  <c r="JN136" i="27"/>
  <c r="JN138" i="27" s="1"/>
  <c r="JM136" i="27"/>
  <c r="JM137" i="27" s="1"/>
  <c r="JL136" i="27"/>
  <c r="JL137" i="27" s="1"/>
  <c r="JK136" i="27"/>
  <c r="JK138" i="27" s="1"/>
  <c r="JJ136" i="27"/>
  <c r="JJ138" i="27" s="1"/>
  <c r="JI136" i="27"/>
  <c r="JI137" i="27" s="1"/>
  <c r="JH136" i="27"/>
  <c r="JH137" i="27" s="1"/>
  <c r="JG136" i="27"/>
  <c r="JG138" i="27" s="1"/>
  <c r="JF136" i="27"/>
  <c r="JF138" i="27" s="1"/>
  <c r="JE136" i="27"/>
  <c r="JE137" i="27" s="1"/>
  <c r="JD136" i="27"/>
  <c r="JD137" i="27" s="1"/>
  <c r="JC136" i="27"/>
  <c r="JC138" i="27" s="1"/>
  <c r="JB136" i="27"/>
  <c r="JB138" i="27" s="1"/>
  <c r="JA136" i="27"/>
  <c r="JA137" i="27" s="1"/>
  <c r="IZ136" i="27"/>
  <c r="IZ137" i="27" s="1"/>
  <c r="IY136" i="27"/>
  <c r="IY138" i="27" s="1"/>
  <c r="IX136" i="27"/>
  <c r="IX138" i="27" s="1"/>
  <c r="IW136" i="27"/>
  <c r="IW137" i="27" s="1"/>
  <c r="IV136" i="27"/>
  <c r="IV137" i="27" s="1"/>
  <c r="IU136" i="27"/>
  <c r="IU138" i="27" s="1"/>
  <c r="IT136" i="27"/>
  <c r="IT138" i="27" s="1"/>
  <c r="IS136" i="27"/>
  <c r="IS137" i="27" s="1"/>
  <c r="IR136" i="27"/>
  <c r="IR137" i="27" s="1"/>
  <c r="IQ136" i="27"/>
  <c r="IQ138" i="27" s="1"/>
  <c r="IP136" i="27"/>
  <c r="IP138" i="27" s="1"/>
  <c r="IO136" i="27"/>
  <c r="IO137" i="27" s="1"/>
  <c r="IN136" i="27"/>
  <c r="IN137" i="27" s="1"/>
  <c r="IM136" i="27"/>
  <c r="IM138" i="27" s="1"/>
  <c r="IL136" i="27"/>
  <c r="IL138" i="27" s="1"/>
  <c r="IK136" i="27"/>
  <c r="IK137" i="27" s="1"/>
  <c r="IJ136" i="27"/>
  <c r="IJ137" i="27" s="1"/>
  <c r="II136" i="27"/>
  <c r="II138" i="27" s="1"/>
  <c r="IH136" i="27"/>
  <c r="IH138" i="27" s="1"/>
  <c r="IG136" i="27"/>
  <c r="IG137" i="27" s="1"/>
  <c r="IF136" i="27"/>
  <c r="IF137" i="27" s="1"/>
  <c r="IE136" i="27"/>
  <c r="IE138" i="27" s="1"/>
  <c r="ID136" i="27"/>
  <c r="ID138" i="27" s="1"/>
  <c r="IC136" i="27"/>
  <c r="IC137" i="27" s="1"/>
  <c r="IB136" i="27"/>
  <c r="IB137" i="27" s="1"/>
  <c r="IA136" i="27"/>
  <c r="IA138" i="27" s="1"/>
  <c r="HZ136" i="27"/>
  <c r="HZ138" i="27" s="1"/>
  <c r="HY136" i="27"/>
  <c r="HY137" i="27" s="1"/>
  <c r="HX136" i="27"/>
  <c r="HX137" i="27" s="1"/>
  <c r="HW136" i="27"/>
  <c r="HW138" i="27" s="1"/>
  <c r="HV136" i="27"/>
  <c r="HV138" i="27" s="1"/>
  <c r="HU136" i="27"/>
  <c r="HU137" i="27" s="1"/>
  <c r="HT136" i="27"/>
  <c r="HT137" i="27" s="1"/>
  <c r="HS136" i="27"/>
  <c r="HS138" i="27" s="1"/>
  <c r="HR136" i="27"/>
  <c r="HR138" i="27" s="1"/>
  <c r="HQ136" i="27"/>
  <c r="HQ137" i="27" s="1"/>
  <c r="HP136" i="27"/>
  <c r="HP137" i="27" s="1"/>
  <c r="HO136" i="27"/>
  <c r="HO138" i="27" s="1"/>
  <c r="HN136" i="27"/>
  <c r="HN138" i="27" s="1"/>
  <c r="HM136" i="27"/>
  <c r="HM137" i="27" s="1"/>
  <c r="HL136" i="27"/>
  <c r="HL137" i="27" s="1"/>
  <c r="HK136" i="27"/>
  <c r="HK138" i="27" s="1"/>
  <c r="HJ136" i="27"/>
  <c r="HJ138" i="27" s="1"/>
  <c r="HI136" i="27"/>
  <c r="HI137" i="27" s="1"/>
  <c r="HH136" i="27"/>
  <c r="HH137" i="27" s="1"/>
  <c r="HG136" i="27"/>
  <c r="HG138" i="27" s="1"/>
  <c r="HF136" i="27"/>
  <c r="HF138" i="27" s="1"/>
  <c r="HE136" i="27"/>
  <c r="HE137" i="27" s="1"/>
  <c r="HD136" i="27"/>
  <c r="HC136" i="27"/>
  <c r="HC138" i="27" s="1"/>
  <c r="HB136" i="27"/>
  <c r="HB138" i="27" s="1"/>
  <c r="HA136" i="27"/>
  <c r="HA137" i="27" s="1"/>
  <c r="GZ136" i="27"/>
  <c r="GZ137" i="27" s="1"/>
  <c r="GY136" i="27"/>
  <c r="GY138" i="27" s="1"/>
  <c r="GX136" i="27"/>
  <c r="GX138" i="27" s="1"/>
  <c r="GW136" i="27"/>
  <c r="GW137" i="27" s="1"/>
  <c r="GV136" i="27"/>
  <c r="GU136" i="27"/>
  <c r="GU138" i="27" s="1"/>
  <c r="GT136" i="27"/>
  <c r="GT138" i="27" s="1"/>
  <c r="GS136" i="27"/>
  <c r="GS137" i="27" s="1"/>
  <c r="GR136" i="27"/>
  <c r="GR137" i="27" s="1"/>
  <c r="GQ136" i="27"/>
  <c r="GQ138" i="27" s="1"/>
  <c r="GP136" i="27"/>
  <c r="GP138" i="27" s="1"/>
  <c r="GO136" i="27"/>
  <c r="GO137" i="27" s="1"/>
  <c r="GN136" i="27"/>
  <c r="GM136" i="27"/>
  <c r="GM138" i="27" s="1"/>
  <c r="GL136" i="27"/>
  <c r="GL138" i="27" s="1"/>
  <c r="GK136" i="27"/>
  <c r="GK137" i="27" s="1"/>
  <c r="GJ136" i="27"/>
  <c r="GJ137" i="27" s="1"/>
  <c r="GI136" i="27"/>
  <c r="GI138" i="27" s="1"/>
  <c r="GH136" i="27"/>
  <c r="GH138" i="27" s="1"/>
  <c r="GG136" i="27"/>
  <c r="GG137" i="27" s="1"/>
  <c r="GF136" i="27"/>
  <c r="GE136" i="27"/>
  <c r="GE138" i="27" s="1"/>
  <c r="GD136" i="27"/>
  <c r="GD138" i="27" s="1"/>
  <c r="GC136" i="27"/>
  <c r="GC137" i="27" s="1"/>
  <c r="GB136" i="27"/>
  <c r="GB137" i="27" s="1"/>
  <c r="GA136" i="27"/>
  <c r="GA138" i="27" s="1"/>
  <c r="FZ136" i="27"/>
  <c r="FZ138" i="27" s="1"/>
  <c r="FY136" i="27"/>
  <c r="FY137" i="27" s="1"/>
  <c r="FX136" i="27"/>
  <c r="FW136" i="27"/>
  <c r="FW138" i="27" s="1"/>
  <c r="FV136" i="27"/>
  <c r="FV138" i="27" s="1"/>
  <c r="FU136" i="27"/>
  <c r="FU137" i="27" s="1"/>
  <c r="FT136" i="27"/>
  <c r="FT137" i="27" s="1"/>
  <c r="FS136" i="27"/>
  <c r="FS138" i="27" s="1"/>
  <c r="FR136" i="27"/>
  <c r="FR138" i="27" s="1"/>
  <c r="FQ136" i="27"/>
  <c r="FQ137" i="27" s="1"/>
  <c r="FP136" i="27"/>
  <c r="FP137" i="27" s="1"/>
  <c r="FO136" i="27"/>
  <c r="FO138" i="27" s="1"/>
  <c r="FN136" i="27"/>
  <c r="FN138" i="27" s="1"/>
  <c r="FM136" i="27"/>
  <c r="FM137" i="27" s="1"/>
  <c r="FL136" i="27"/>
  <c r="FL137" i="27" s="1"/>
  <c r="FK136" i="27"/>
  <c r="FK138" i="27" s="1"/>
  <c r="FJ136" i="27"/>
  <c r="FJ138" i="27" s="1"/>
  <c r="FI136" i="27"/>
  <c r="FI137" i="27" s="1"/>
  <c r="FH136" i="27"/>
  <c r="FH137" i="27" s="1"/>
  <c r="FG136" i="27"/>
  <c r="FG138" i="27" s="1"/>
  <c r="FF136" i="27"/>
  <c r="FF138" i="27" s="1"/>
  <c r="FE136" i="27"/>
  <c r="FE137" i="27" s="1"/>
  <c r="FD136" i="27"/>
  <c r="FD137" i="27" s="1"/>
  <c r="FC136" i="27"/>
  <c r="FC138" i="27" s="1"/>
  <c r="FB136" i="27"/>
  <c r="FB138" i="27" s="1"/>
  <c r="FA136" i="27"/>
  <c r="FA137" i="27" s="1"/>
  <c r="EZ136" i="27"/>
  <c r="EZ137" i="27" s="1"/>
  <c r="EY136" i="27"/>
  <c r="EY138" i="27" s="1"/>
  <c r="EX136" i="27"/>
  <c r="EX138" i="27" s="1"/>
  <c r="EW136" i="27"/>
  <c r="EW137" i="27" s="1"/>
  <c r="EV136" i="27"/>
  <c r="EV137" i="27" s="1"/>
  <c r="EU136" i="27"/>
  <c r="EU138" i="27" s="1"/>
  <c r="ET136" i="27"/>
  <c r="ET138" i="27" s="1"/>
  <c r="ES136" i="27"/>
  <c r="ES137" i="27" s="1"/>
  <c r="ER136" i="27"/>
  <c r="ER137" i="27" s="1"/>
  <c r="EQ136" i="27"/>
  <c r="EQ138" i="27" s="1"/>
  <c r="EP136" i="27"/>
  <c r="EP138" i="27" s="1"/>
  <c r="EO136" i="27"/>
  <c r="EO137" i="27" s="1"/>
  <c r="EN136" i="27"/>
  <c r="EN137" i="27" s="1"/>
  <c r="EM136" i="27"/>
  <c r="EM138" i="27" s="1"/>
  <c r="EL136" i="27"/>
  <c r="EL138" i="27" s="1"/>
  <c r="EK136" i="27"/>
  <c r="EK137" i="27" s="1"/>
  <c r="EJ136" i="27"/>
  <c r="EI136" i="27"/>
  <c r="EI138" i="27" s="1"/>
  <c r="EH136" i="27"/>
  <c r="EH138" i="27" s="1"/>
  <c r="EG136" i="27"/>
  <c r="EG137" i="27" s="1"/>
  <c r="EF136" i="27"/>
  <c r="EF137" i="27" s="1"/>
  <c r="EE136" i="27"/>
  <c r="EE138" i="27" s="1"/>
  <c r="ED136" i="27"/>
  <c r="ED138" i="27" s="1"/>
  <c r="EC136" i="27"/>
  <c r="EC137" i="27" s="1"/>
  <c r="EB136" i="27"/>
  <c r="EB137" i="27" s="1"/>
  <c r="EA136" i="27"/>
  <c r="EA138" i="27" s="1"/>
  <c r="DZ136" i="27"/>
  <c r="DZ138" i="27" s="1"/>
  <c r="DY136" i="27"/>
  <c r="DY137" i="27" s="1"/>
  <c r="DX136" i="27"/>
  <c r="DX137" i="27" s="1"/>
  <c r="DW136" i="27"/>
  <c r="DW138" i="27" s="1"/>
  <c r="DV136" i="27"/>
  <c r="DV138" i="27" s="1"/>
  <c r="DU136" i="27"/>
  <c r="DU137" i="27" s="1"/>
  <c r="DT136" i="27"/>
  <c r="DT137" i="27" s="1"/>
  <c r="DS136" i="27"/>
  <c r="DS138" i="27" s="1"/>
  <c r="DR136" i="27"/>
  <c r="DR138" i="27" s="1"/>
  <c r="DQ136" i="27"/>
  <c r="DQ137" i="27" s="1"/>
  <c r="DP136" i="27"/>
  <c r="DP137" i="27" s="1"/>
  <c r="DO136" i="27"/>
  <c r="DO138" i="27" s="1"/>
  <c r="DN136" i="27"/>
  <c r="DN138" i="27" s="1"/>
  <c r="DM136" i="27"/>
  <c r="DM137" i="27" s="1"/>
  <c r="DL136" i="27"/>
  <c r="DL137" i="27" s="1"/>
  <c r="DK136" i="27"/>
  <c r="DK138" i="27" s="1"/>
  <c r="DJ136" i="27"/>
  <c r="DJ138" i="27" s="1"/>
  <c r="DI136" i="27"/>
  <c r="DI137" i="27" s="1"/>
  <c r="DH136" i="27"/>
  <c r="DH137" i="27" s="1"/>
  <c r="DG136" i="27"/>
  <c r="DG138" i="27" s="1"/>
  <c r="DF136" i="27"/>
  <c r="DF138" i="27" s="1"/>
  <c r="DE136" i="27"/>
  <c r="DE137" i="27" s="1"/>
  <c r="DD136" i="27"/>
  <c r="DD137" i="27" s="1"/>
  <c r="DC136" i="27"/>
  <c r="DC138" i="27" s="1"/>
  <c r="DB136" i="27"/>
  <c r="DB138" i="27" s="1"/>
  <c r="DA136" i="27"/>
  <c r="DA137" i="27" s="1"/>
  <c r="CZ136" i="27"/>
  <c r="CY136" i="27"/>
  <c r="CY138" i="27" s="1"/>
  <c r="CX136" i="27"/>
  <c r="CX138" i="27" s="1"/>
  <c r="CW136" i="27"/>
  <c r="CW137" i="27" s="1"/>
  <c r="CV136" i="27"/>
  <c r="CV137" i="27" s="1"/>
  <c r="CU136" i="27"/>
  <c r="CU138" i="27" s="1"/>
  <c r="CT136" i="27"/>
  <c r="CT138" i="27" s="1"/>
  <c r="CS136" i="27"/>
  <c r="CS137" i="27" s="1"/>
  <c r="CR136" i="27"/>
  <c r="CQ136" i="27"/>
  <c r="CQ138" i="27" s="1"/>
  <c r="CP136" i="27"/>
  <c r="CP138" i="27" s="1"/>
  <c r="CO136" i="27"/>
  <c r="CO137" i="27" s="1"/>
  <c r="CN136" i="27"/>
  <c r="CN137" i="27" s="1"/>
  <c r="CM136" i="27"/>
  <c r="CM138" i="27" s="1"/>
  <c r="CL136" i="27"/>
  <c r="CL138" i="27" s="1"/>
  <c r="CK136" i="27"/>
  <c r="CK137" i="27" s="1"/>
  <c r="CJ136" i="27"/>
  <c r="CJ137" i="27" s="1"/>
  <c r="CI136" i="27"/>
  <c r="CI138" i="27" s="1"/>
  <c r="CH136" i="27"/>
  <c r="CH138" i="27" s="1"/>
  <c r="CG136" i="27"/>
  <c r="CG137" i="27" s="1"/>
  <c r="CF136" i="27"/>
  <c r="CF137" i="27" s="1"/>
  <c r="CE136" i="27"/>
  <c r="CE138" i="27" s="1"/>
  <c r="CD136" i="27"/>
  <c r="CD138" i="27" s="1"/>
  <c r="CC136" i="27"/>
  <c r="CC137" i="27" s="1"/>
  <c r="CB136" i="27"/>
  <c r="CB137" i="27" s="1"/>
  <c r="CA136" i="27"/>
  <c r="CA138" i="27" s="1"/>
  <c r="BZ136" i="27"/>
  <c r="BZ138" i="27" s="1"/>
  <c r="BY136" i="27"/>
  <c r="BY137" i="27" s="1"/>
  <c r="BX136" i="27"/>
  <c r="BX137" i="27" s="1"/>
  <c r="BW136" i="27"/>
  <c r="BW138" i="27" s="1"/>
  <c r="BV136" i="27"/>
  <c r="BV138" i="27" s="1"/>
  <c r="BU136" i="27"/>
  <c r="BU137" i="27" s="1"/>
  <c r="BT136" i="27"/>
  <c r="BS136" i="27"/>
  <c r="BS138" i="27" s="1"/>
  <c r="BR136" i="27"/>
  <c r="BR138" i="27" s="1"/>
  <c r="BQ136" i="27"/>
  <c r="BQ137" i="27" s="1"/>
  <c r="BP136" i="27"/>
  <c r="BP137" i="27" s="1"/>
  <c r="BO136" i="27"/>
  <c r="BO138" i="27" s="1"/>
  <c r="BN136" i="27"/>
  <c r="BN138" i="27" s="1"/>
  <c r="BM136" i="27"/>
  <c r="BM137" i="27" s="1"/>
  <c r="BL136" i="27"/>
  <c r="BK136" i="27"/>
  <c r="BK138" i="27" s="1"/>
  <c r="BJ136" i="27"/>
  <c r="BJ138" i="27" s="1"/>
  <c r="BI136" i="27"/>
  <c r="BI137" i="27" s="1"/>
  <c r="BH136" i="27"/>
  <c r="BH137" i="27" s="1"/>
  <c r="BG136" i="27"/>
  <c r="BG138" i="27" s="1"/>
  <c r="BF136" i="27"/>
  <c r="BF138" i="27" s="1"/>
  <c r="BE136" i="27"/>
  <c r="BE137" i="27" s="1"/>
  <c r="BD136" i="27"/>
  <c r="BC136" i="27"/>
  <c r="BC138" i="27" s="1"/>
  <c r="BB136" i="27"/>
  <c r="BB138" i="27" s="1"/>
  <c r="BA136" i="27"/>
  <c r="BA137" i="27" s="1"/>
  <c r="AZ136" i="27"/>
  <c r="AZ137" i="27" s="1"/>
  <c r="AY136" i="27"/>
  <c r="AY138" i="27" s="1"/>
  <c r="AX136" i="27"/>
  <c r="AX138" i="27" s="1"/>
  <c r="AW136" i="27"/>
  <c r="AW137" i="27" s="1"/>
  <c r="AV136" i="27"/>
  <c r="AU136" i="27"/>
  <c r="AU138" i="27" s="1"/>
  <c r="AT136" i="27"/>
  <c r="AT138" i="27" s="1"/>
  <c r="AS136" i="27"/>
  <c r="AS137" i="27" s="1"/>
  <c r="AR136" i="27"/>
  <c r="AR137" i="27" s="1"/>
  <c r="AQ136" i="27"/>
  <c r="AQ138" i="27" s="1"/>
  <c r="AP136" i="27"/>
  <c r="AP138" i="27" s="1"/>
  <c r="AO136" i="27"/>
  <c r="AO137" i="27" s="1"/>
  <c r="AN136" i="27"/>
  <c r="AM136" i="27"/>
  <c r="AM138" i="27" s="1"/>
  <c r="AL136" i="27"/>
  <c r="AL138" i="27" s="1"/>
  <c r="AK136" i="27"/>
  <c r="AK137" i="27" s="1"/>
  <c r="AJ136" i="27"/>
  <c r="AJ137" i="27" s="1"/>
  <c r="AI136" i="27"/>
  <c r="AI138" i="27" s="1"/>
  <c r="AH136" i="27"/>
  <c r="AH138" i="27" s="1"/>
  <c r="AG136" i="27"/>
  <c r="AG137" i="27" s="1"/>
  <c r="AF136" i="27"/>
  <c r="AE136" i="27"/>
  <c r="AE138" i="27" s="1"/>
  <c r="AD136" i="27"/>
  <c r="AD138" i="27" s="1"/>
  <c r="AC136" i="27"/>
  <c r="AC137" i="27" s="1"/>
  <c r="AB136" i="27"/>
  <c r="AB137" i="27" s="1"/>
  <c r="AA136" i="27"/>
  <c r="AA138" i="27" s="1"/>
  <c r="Z136" i="27"/>
  <c r="Z138" i="27" s="1"/>
  <c r="Y136" i="27"/>
  <c r="Y137" i="27" s="1"/>
  <c r="X136" i="27"/>
  <c r="W136" i="27"/>
  <c r="W138" i="27" s="1"/>
  <c r="V136" i="27"/>
  <c r="V138" i="27" s="1"/>
  <c r="U136" i="27"/>
  <c r="U137" i="27" s="1"/>
  <c r="T136" i="27"/>
  <c r="T137" i="27" s="1"/>
  <c r="V2" i="27"/>
  <c r="W2" i="27" s="1"/>
  <c r="X2" i="27" s="1"/>
  <c r="Y2" i="27" s="1"/>
  <c r="Z2" i="27" s="1"/>
  <c r="AA2" i="27" s="1"/>
  <c r="AB2" i="27" s="1"/>
  <c r="AC2" i="27" s="1"/>
  <c r="AD2" i="27" s="1"/>
  <c r="AE2" i="27" s="1"/>
  <c r="AF2" i="27" s="1"/>
  <c r="AG2" i="27" s="1"/>
  <c r="AH2" i="27" s="1"/>
  <c r="AI2" i="27" s="1"/>
  <c r="AJ2" i="27" s="1"/>
  <c r="AK2" i="27" s="1"/>
  <c r="AL2" i="27" s="1"/>
  <c r="AM2" i="27" s="1"/>
  <c r="AN2" i="27" s="1"/>
  <c r="AO2" i="27" s="1"/>
  <c r="AP2" i="27" s="1"/>
  <c r="AQ2" i="27" s="1"/>
  <c r="AR2" i="27" s="1"/>
  <c r="AS2" i="27" s="1"/>
  <c r="AT2" i="27" s="1"/>
  <c r="AU2" i="27" s="1"/>
  <c r="AV2" i="27" s="1"/>
  <c r="AW2" i="27" s="1"/>
  <c r="AX2" i="27" s="1"/>
  <c r="AY2" i="27" s="1"/>
  <c r="AZ2" i="27" s="1"/>
  <c r="BA2" i="27" s="1"/>
  <c r="BB2" i="27" s="1"/>
  <c r="BC2" i="27" s="1"/>
  <c r="BD2" i="27" s="1"/>
  <c r="BE2" i="27" s="1"/>
  <c r="BF2" i="27" s="1"/>
  <c r="BG2" i="27" s="1"/>
  <c r="BH2" i="27" s="1"/>
  <c r="BI2" i="27" s="1"/>
  <c r="BJ2" i="27" s="1"/>
  <c r="BK2" i="27" s="1"/>
  <c r="BL2" i="27" s="1"/>
  <c r="BM2" i="27" s="1"/>
  <c r="BN2" i="27" s="1"/>
  <c r="BO2" i="27" s="1"/>
  <c r="BP2" i="27" s="1"/>
  <c r="BQ2" i="27" s="1"/>
  <c r="BR2" i="27" s="1"/>
  <c r="BS2" i="27" s="1"/>
  <c r="BT2" i="27" s="1"/>
  <c r="BU2" i="27" s="1"/>
  <c r="BV2" i="27" s="1"/>
  <c r="BW2" i="27" s="1"/>
  <c r="BX2" i="27" s="1"/>
  <c r="BY2" i="27" s="1"/>
  <c r="BZ2" i="27" s="1"/>
  <c r="CA2" i="27" s="1"/>
  <c r="CB2" i="27" s="1"/>
  <c r="CC2" i="27" s="1"/>
  <c r="CD2" i="27" s="1"/>
  <c r="CE2" i="27" s="1"/>
  <c r="CF2" i="27" s="1"/>
  <c r="CG2" i="27" s="1"/>
  <c r="CH2" i="27" s="1"/>
  <c r="CI2" i="27" s="1"/>
  <c r="CJ2" i="27" s="1"/>
  <c r="CK2" i="27" s="1"/>
  <c r="CL2" i="27" s="1"/>
  <c r="CM2" i="27" s="1"/>
  <c r="CN2" i="27" s="1"/>
  <c r="CO2" i="27" s="1"/>
  <c r="CP2" i="27" s="1"/>
  <c r="CQ2" i="27" s="1"/>
  <c r="CR2" i="27" s="1"/>
  <c r="CS2" i="27" s="1"/>
  <c r="CT2" i="27" s="1"/>
  <c r="CU2" i="27" s="1"/>
  <c r="CV2" i="27" s="1"/>
  <c r="CW2" i="27" s="1"/>
  <c r="CX2" i="27" s="1"/>
  <c r="CY2" i="27" s="1"/>
  <c r="CZ2" i="27" s="1"/>
  <c r="DA2" i="27" s="1"/>
  <c r="DB2" i="27" s="1"/>
  <c r="DC2" i="27" s="1"/>
  <c r="DD2" i="27" s="1"/>
  <c r="DE2" i="27" s="1"/>
  <c r="DF2" i="27" s="1"/>
  <c r="DG2" i="27" s="1"/>
  <c r="DH2" i="27" s="1"/>
  <c r="DI2" i="27" s="1"/>
  <c r="DJ2" i="27" s="1"/>
  <c r="DK2" i="27" s="1"/>
  <c r="DL2" i="27" s="1"/>
  <c r="DM2" i="27" s="1"/>
  <c r="DN2" i="27" s="1"/>
  <c r="DO2" i="27" s="1"/>
  <c r="DP2" i="27" s="1"/>
  <c r="DQ2" i="27" s="1"/>
  <c r="DR2" i="27" s="1"/>
  <c r="DS2" i="27" s="1"/>
  <c r="DT2" i="27" s="1"/>
  <c r="DU2" i="27" s="1"/>
  <c r="DV2" i="27" s="1"/>
  <c r="DW2" i="27" s="1"/>
  <c r="DX2" i="27" s="1"/>
  <c r="DY2" i="27" s="1"/>
  <c r="DZ2" i="27" s="1"/>
  <c r="EA2" i="27" s="1"/>
  <c r="EB2" i="27" s="1"/>
  <c r="EC2" i="27" s="1"/>
  <c r="ED2" i="27" s="1"/>
  <c r="EE2" i="27" s="1"/>
  <c r="EF2" i="27" s="1"/>
  <c r="EG2" i="27" s="1"/>
  <c r="EH2" i="27" s="1"/>
  <c r="EI2" i="27" s="1"/>
  <c r="EJ2" i="27" s="1"/>
  <c r="EK2" i="27" s="1"/>
  <c r="EL2" i="27" s="1"/>
  <c r="EM2" i="27" s="1"/>
  <c r="EN2" i="27" s="1"/>
  <c r="EO2" i="27" s="1"/>
  <c r="EP2" i="27" s="1"/>
  <c r="EQ2" i="27" s="1"/>
  <c r="ER2" i="27" s="1"/>
  <c r="ES2" i="27" s="1"/>
  <c r="ET2" i="27" s="1"/>
  <c r="EU2" i="27" s="1"/>
  <c r="EV2" i="27" s="1"/>
  <c r="EW2" i="27" s="1"/>
  <c r="EX2" i="27" s="1"/>
  <c r="EY2" i="27" s="1"/>
  <c r="EZ2" i="27" s="1"/>
  <c r="FA2" i="27" s="1"/>
  <c r="FB2" i="27" s="1"/>
  <c r="FC2" i="27" s="1"/>
  <c r="FD2" i="27" s="1"/>
  <c r="FE2" i="27" s="1"/>
  <c r="FF2" i="27" s="1"/>
  <c r="FG2" i="27" s="1"/>
  <c r="FH2" i="27" s="1"/>
  <c r="FI2" i="27" s="1"/>
  <c r="FJ2" i="27" s="1"/>
  <c r="FK2" i="27" s="1"/>
  <c r="FL2" i="27" s="1"/>
  <c r="FM2" i="27" s="1"/>
  <c r="FN2" i="27" s="1"/>
  <c r="FO2" i="27" s="1"/>
  <c r="FP2" i="27" s="1"/>
  <c r="FQ2" i="27" s="1"/>
  <c r="FR2" i="27" s="1"/>
  <c r="FS2" i="27" s="1"/>
  <c r="FT2" i="27" s="1"/>
  <c r="FU2" i="27" s="1"/>
  <c r="FV2" i="27" s="1"/>
  <c r="FW2" i="27" s="1"/>
  <c r="FX2" i="27" s="1"/>
  <c r="FY2" i="27" s="1"/>
  <c r="FZ2" i="27" s="1"/>
  <c r="GA2" i="27" s="1"/>
  <c r="GB2" i="27" s="1"/>
  <c r="GC2" i="27" s="1"/>
  <c r="GD2" i="27" s="1"/>
  <c r="GE2" i="27" s="1"/>
  <c r="GF2" i="27" s="1"/>
  <c r="GG2" i="27" s="1"/>
  <c r="GH2" i="27" s="1"/>
  <c r="GI2" i="27" s="1"/>
  <c r="GJ2" i="27" s="1"/>
  <c r="GK2" i="27" s="1"/>
  <c r="GL2" i="27" s="1"/>
  <c r="GM2" i="27" s="1"/>
  <c r="GN2" i="27" s="1"/>
  <c r="GO2" i="27" s="1"/>
  <c r="GP2" i="27" s="1"/>
  <c r="GQ2" i="27" s="1"/>
  <c r="GR2" i="27" s="1"/>
  <c r="GS2" i="27" s="1"/>
  <c r="GT2" i="27" s="1"/>
  <c r="GU2" i="27" s="1"/>
  <c r="GV2" i="27" s="1"/>
  <c r="GW2" i="27" s="1"/>
  <c r="GX2" i="27" s="1"/>
  <c r="GY2" i="27" s="1"/>
  <c r="GZ2" i="27" s="1"/>
  <c r="HA2" i="27" s="1"/>
  <c r="HB2" i="27" s="1"/>
  <c r="HC2" i="27" s="1"/>
  <c r="HD2" i="27" s="1"/>
  <c r="HE2" i="27" s="1"/>
  <c r="HF2" i="27" s="1"/>
  <c r="HG2" i="27" s="1"/>
  <c r="HH2" i="27" s="1"/>
  <c r="HI2" i="27" s="1"/>
  <c r="HJ2" i="27" s="1"/>
  <c r="HK2" i="27" s="1"/>
  <c r="HL2" i="27" s="1"/>
  <c r="HM2" i="27" s="1"/>
  <c r="HN2" i="27" s="1"/>
  <c r="HO2" i="27" s="1"/>
  <c r="HP2" i="27" s="1"/>
  <c r="HQ2" i="27" s="1"/>
  <c r="HR2" i="27" s="1"/>
  <c r="HS2" i="27" s="1"/>
  <c r="HT2" i="27" s="1"/>
  <c r="HU2" i="27" s="1"/>
  <c r="HV2" i="27" s="1"/>
  <c r="HW2" i="27" s="1"/>
  <c r="HX2" i="27" s="1"/>
  <c r="HY2" i="27" s="1"/>
  <c r="HZ2" i="27" s="1"/>
  <c r="IA2" i="27" s="1"/>
  <c r="IB2" i="27" s="1"/>
  <c r="IC2" i="27" s="1"/>
  <c r="ID2" i="27" s="1"/>
  <c r="IE2" i="27" s="1"/>
  <c r="IF2" i="27" s="1"/>
  <c r="IG2" i="27" s="1"/>
  <c r="IH2" i="27" s="1"/>
  <c r="II2" i="27" s="1"/>
  <c r="IJ2" i="27" s="1"/>
  <c r="IK2" i="27" s="1"/>
  <c r="IL2" i="27" s="1"/>
  <c r="IM2" i="27" s="1"/>
  <c r="IN2" i="27" s="1"/>
  <c r="IO2" i="27" s="1"/>
  <c r="IP2" i="27" s="1"/>
  <c r="IQ2" i="27" s="1"/>
  <c r="IR2" i="27" s="1"/>
  <c r="IS2" i="27" s="1"/>
  <c r="IT2" i="27" s="1"/>
  <c r="IU2" i="27" s="1"/>
  <c r="IV2" i="27" s="1"/>
  <c r="IW2" i="27" s="1"/>
  <c r="IX2" i="27" s="1"/>
  <c r="IY2" i="27" s="1"/>
  <c r="IZ2" i="27" s="1"/>
  <c r="JA2" i="27" s="1"/>
  <c r="JB2" i="27" s="1"/>
  <c r="JC2" i="27" s="1"/>
  <c r="JD2" i="27" s="1"/>
  <c r="JE2" i="27" s="1"/>
  <c r="JF2" i="27" s="1"/>
  <c r="JG2" i="27" s="1"/>
  <c r="JH2" i="27" s="1"/>
  <c r="JI2" i="27" s="1"/>
  <c r="JJ2" i="27" s="1"/>
  <c r="JK2" i="27" s="1"/>
  <c r="JL2" i="27" s="1"/>
  <c r="JM2" i="27" s="1"/>
  <c r="JN2" i="27" s="1"/>
  <c r="JO2" i="27" s="1"/>
  <c r="JP2" i="27" s="1"/>
  <c r="JQ2" i="27" s="1"/>
  <c r="JR2" i="27" s="1"/>
  <c r="JS2" i="27" s="1"/>
  <c r="JT2" i="27" s="1"/>
  <c r="JU2" i="27" s="1"/>
  <c r="JV2" i="27" s="1"/>
  <c r="JW2" i="27" s="1"/>
  <c r="JX2" i="27" s="1"/>
  <c r="JY2" i="27" s="1"/>
  <c r="JZ2" i="27" s="1"/>
  <c r="KA2" i="27" s="1"/>
  <c r="KB2" i="27" s="1"/>
  <c r="KC2" i="27" s="1"/>
  <c r="KD2" i="27" s="1"/>
  <c r="KE2" i="27" s="1"/>
  <c r="KF2" i="27" s="1"/>
  <c r="KG2" i="27" s="1"/>
  <c r="KH2" i="27" s="1"/>
  <c r="KI2" i="27" s="1"/>
  <c r="KJ2" i="27" s="1"/>
  <c r="KK2" i="27" s="1"/>
  <c r="KL2" i="27" s="1"/>
  <c r="KM2" i="27" s="1"/>
  <c r="KN2" i="27" s="1"/>
  <c r="KO2" i="27" s="1"/>
  <c r="KP2" i="27" s="1"/>
  <c r="KQ2" i="27" s="1"/>
  <c r="KR2" i="27" s="1"/>
  <c r="KS2" i="27" s="1"/>
  <c r="KT2" i="27" s="1"/>
  <c r="KU2" i="27" s="1"/>
  <c r="KV2" i="27" s="1"/>
  <c r="KW2" i="27" s="1"/>
  <c r="KX2" i="27" s="1"/>
  <c r="KY2" i="27" s="1"/>
  <c r="KZ2" i="27" s="1"/>
  <c r="LA2" i="27" s="1"/>
  <c r="LB2" i="27" s="1"/>
  <c r="LC2" i="27" s="1"/>
  <c r="LD2" i="27" s="1"/>
  <c r="LE2" i="27" s="1"/>
  <c r="LF2" i="27" s="1"/>
  <c r="LG2" i="27" s="1"/>
  <c r="LH2" i="27" s="1"/>
  <c r="LI2" i="27" s="1"/>
  <c r="LJ2" i="27" s="1"/>
  <c r="LK2" i="27" s="1"/>
  <c r="LL2" i="27" s="1"/>
  <c r="LM2" i="27" s="1"/>
  <c r="LN2" i="27" s="1"/>
  <c r="LO2" i="27" s="1"/>
  <c r="LP2" i="27" s="1"/>
  <c r="LQ2" i="27" s="1"/>
  <c r="LR2" i="27" s="1"/>
  <c r="LS2" i="27" s="1"/>
  <c r="LT2" i="27" s="1"/>
  <c r="LU2" i="27" s="1"/>
  <c r="LV2" i="27" s="1"/>
  <c r="LW2" i="27" s="1"/>
  <c r="LX2" i="27" s="1"/>
  <c r="LY2" i="27" s="1"/>
  <c r="LZ2" i="27" s="1"/>
  <c r="MA2" i="27" s="1"/>
  <c r="MB2" i="27" s="1"/>
  <c r="MC2" i="27" s="1"/>
  <c r="MD2" i="27" s="1"/>
  <c r="ME2" i="27" s="1"/>
  <c r="MF2" i="27" s="1"/>
  <c r="MG2" i="27" s="1"/>
  <c r="MH2" i="27" s="1"/>
  <c r="MI2" i="27" s="1"/>
  <c r="MJ2" i="27" s="1"/>
  <c r="MK2" i="27" s="1"/>
  <c r="ML2" i="27" s="1"/>
  <c r="MM2" i="27" s="1"/>
  <c r="MN2" i="27" s="1"/>
  <c r="MO2" i="27" s="1"/>
  <c r="MP2" i="27" s="1"/>
  <c r="MQ2" i="27" s="1"/>
  <c r="MR2" i="27" s="1"/>
  <c r="MS2" i="27" s="1"/>
  <c r="MT2" i="27" s="1"/>
  <c r="MU2" i="27" s="1"/>
  <c r="MV2" i="27" s="1"/>
  <c r="MW2" i="27" s="1"/>
  <c r="MX2" i="27" s="1"/>
  <c r="MY2" i="27" s="1"/>
  <c r="MZ2" i="27" s="1"/>
  <c r="NA2" i="27" s="1"/>
  <c r="NB2" i="27" s="1"/>
  <c r="NC2" i="27" s="1"/>
  <c r="ND2" i="27" s="1"/>
  <c r="NE2" i="27" s="1"/>
  <c r="NF2" i="27" s="1"/>
  <c r="NG2" i="27" s="1"/>
  <c r="NH2" i="27" s="1"/>
  <c r="NI2" i="27" s="1"/>
  <c r="NJ2" i="27" s="1"/>
  <c r="NK2" i="27" s="1"/>
  <c r="NL2" i="27" s="1"/>
  <c r="NM2" i="27" s="1"/>
  <c r="NN2" i="27" s="1"/>
  <c r="NO2" i="27" s="1"/>
  <c r="NP2" i="27" s="1"/>
  <c r="NQ2" i="27" s="1"/>
  <c r="NR2" i="27" s="1"/>
  <c r="NS2" i="27" s="1"/>
  <c r="NT2" i="27" s="1"/>
  <c r="NU2" i="27" s="1"/>
  <c r="NV2" i="27" s="1"/>
  <c r="NW2" i="27" s="1"/>
  <c r="NX2" i="27" s="1"/>
  <c r="NY2" i="27" s="1"/>
  <c r="NZ2" i="27" s="1"/>
  <c r="OA2" i="27" s="1"/>
  <c r="OB2" i="27" s="1"/>
  <c r="OC2" i="27" s="1"/>
  <c r="OD2" i="27" s="1"/>
  <c r="OE2" i="27" s="1"/>
  <c r="OF2" i="27" s="1"/>
  <c r="OG2" i="27" s="1"/>
  <c r="OH2" i="27" s="1"/>
  <c r="OI2" i="27" s="1"/>
  <c r="OJ2" i="27" s="1"/>
  <c r="OK2" i="27" s="1"/>
  <c r="OL2" i="27" s="1"/>
  <c r="OM2" i="27" s="1"/>
  <c r="ON2" i="27" s="1"/>
  <c r="OO2" i="27" s="1"/>
  <c r="OP2" i="27" s="1"/>
  <c r="OQ2" i="27" s="1"/>
  <c r="OR2" i="27" s="1"/>
  <c r="OS2" i="27" s="1"/>
  <c r="OT2" i="27" s="1"/>
  <c r="OU2" i="27" s="1"/>
  <c r="OV2" i="27" s="1"/>
  <c r="OW2" i="27" s="1"/>
  <c r="OX2" i="27" s="1"/>
  <c r="OY2" i="27" s="1"/>
  <c r="OZ2" i="27" s="1"/>
  <c r="PA2" i="27" s="1"/>
  <c r="PB2" i="27" s="1"/>
  <c r="PC2" i="27" s="1"/>
  <c r="PD2" i="27" s="1"/>
  <c r="PE2" i="27" s="1"/>
  <c r="PF2" i="27" s="1"/>
  <c r="PG2" i="27" s="1"/>
  <c r="PH2" i="27" s="1"/>
  <c r="PI2" i="27" s="1"/>
  <c r="PJ2" i="27" s="1"/>
  <c r="PK2" i="27" s="1"/>
  <c r="PL2" i="27" s="1"/>
  <c r="PM2" i="27" s="1"/>
  <c r="PN2" i="27" s="1"/>
  <c r="PO2" i="27" s="1"/>
  <c r="PP2" i="27" s="1"/>
  <c r="PQ2" i="27" s="1"/>
  <c r="PR2" i="27" s="1"/>
  <c r="PS2" i="27" s="1"/>
  <c r="PT2" i="27" s="1"/>
  <c r="PU2" i="27" s="1"/>
  <c r="PV2" i="27" s="1"/>
  <c r="PW2" i="27" s="1"/>
  <c r="PX2" i="27" s="1"/>
  <c r="PY2" i="27" s="1"/>
  <c r="PZ2" i="27" s="1"/>
  <c r="QA2" i="27" s="1"/>
  <c r="QB2" i="27" s="1"/>
  <c r="QC2" i="27" s="1"/>
  <c r="QD2" i="27" s="1"/>
  <c r="QE2" i="27" s="1"/>
  <c r="QF2" i="27" s="1"/>
  <c r="QG2" i="27" s="1"/>
  <c r="QH2" i="27" s="1"/>
  <c r="QI2" i="27" s="1"/>
  <c r="QJ2" i="27" s="1"/>
  <c r="QK2" i="27" s="1"/>
  <c r="QL2" i="27" s="1"/>
  <c r="QM2" i="27" s="1"/>
  <c r="QN2" i="27" s="1"/>
  <c r="QO2" i="27" s="1"/>
  <c r="QP2" i="27" s="1"/>
  <c r="QQ2" i="27" s="1"/>
  <c r="QR2" i="27" s="1"/>
  <c r="QS2" i="27" s="1"/>
  <c r="QT2" i="27" s="1"/>
  <c r="QU2" i="27" s="1"/>
  <c r="QV2" i="27" s="1"/>
  <c r="QW2" i="27" s="1"/>
  <c r="QX2" i="27" s="1"/>
  <c r="QY2" i="27" s="1"/>
  <c r="QZ2" i="27" s="1"/>
  <c r="RA2" i="27" s="1"/>
  <c r="RB2" i="27" s="1"/>
  <c r="RC2" i="27" s="1"/>
  <c r="RD2" i="27" s="1"/>
  <c r="RE2" i="27" s="1"/>
  <c r="RF2" i="27" s="1"/>
  <c r="RG2" i="27" s="1"/>
  <c r="RH2" i="27" s="1"/>
  <c r="RI2" i="27" s="1"/>
  <c r="RJ2" i="27" s="1"/>
  <c r="RK2" i="27" s="1"/>
  <c r="RL2" i="27" s="1"/>
  <c r="RM2" i="27" s="1"/>
  <c r="RN2" i="27" s="1"/>
  <c r="RO2" i="27" s="1"/>
  <c r="RP2" i="27" s="1"/>
  <c r="RQ2" i="27" s="1"/>
  <c r="U2" i="27"/>
  <c r="RQ1" i="27"/>
  <c r="RP1" i="27"/>
  <c r="RO1" i="27"/>
  <c r="RN1" i="27"/>
  <c r="RM1" i="27"/>
  <c r="RL1" i="27"/>
  <c r="RK1" i="27"/>
  <c r="RJ1" i="27"/>
  <c r="RI1" i="27"/>
  <c r="RH1" i="27"/>
  <c r="RG1" i="27"/>
  <c r="RF1" i="27"/>
  <c r="RE1" i="27"/>
  <c r="RD1" i="27"/>
  <c r="RC1" i="27"/>
  <c r="RB1" i="27"/>
  <c r="RA1" i="27"/>
  <c r="QZ1" i="27"/>
  <c r="QY1" i="27"/>
  <c r="QX1" i="27"/>
  <c r="QW1" i="27"/>
  <c r="QV1" i="27"/>
  <c r="QU1" i="27"/>
  <c r="QT1" i="27"/>
  <c r="QS1" i="27"/>
  <c r="QR1" i="27"/>
  <c r="QQ1" i="27"/>
  <c r="QP1" i="27"/>
  <c r="QO1" i="27"/>
  <c r="QN1" i="27"/>
  <c r="QM1" i="27"/>
  <c r="QL1" i="27"/>
  <c r="QK1" i="27"/>
  <c r="QJ1" i="27"/>
  <c r="QI1" i="27"/>
  <c r="QH1" i="27"/>
  <c r="QG1" i="27"/>
  <c r="QF1" i="27"/>
  <c r="QE1" i="27"/>
  <c r="QD1" i="27"/>
  <c r="QC1" i="27"/>
  <c r="QB1" i="27"/>
  <c r="QA1" i="27"/>
  <c r="PZ1" i="27"/>
  <c r="PY1" i="27"/>
  <c r="PX1" i="27"/>
  <c r="PW1" i="27"/>
  <c r="PV1" i="27"/>
  <c r="PU1" i="27"/>
  <c r="PT1" i="27"/>
  <c r="PS1" i="27"/>
  <c r="PR1" i="27"/>
  <c r="PQ1" i="27"/>
  <c r="PP1" i="27"/>
  <c r="PO1" i="27"/>
  <c r="PN1" i="27"/>
  <c r="PM1" i="27"/>
  <c r="PL1" i="27"/>
  <c r="PK1" i="27"/>
  <c r="PJ1" i="27"/>
  <c r="PI1" i="27"/>
  <c r="PH1" i="27"/>
  <c r="PG1" i="27"/>
  <c r="PF1" i="27"/>
  <c r="PE1" i="27"/>
  <c r="PD1" i="27"/>
  <c r="PC1" i="27"/>
  <c r="PB1" i="27"/>
  <c r="PA1" i="27"/>
  <c r="OZ1" i="27"/>
  <c r="OY1" i="27"/>
  <c r="OX1" i="27"/>
  <c r="OW1" i="27"/>
  <c r="OV1" i="27"/>
  <c r="OU1" i="27"/>
  <c r="OT1" i="27"/>
  <c r="OS1" i="27"/>
  <c r="OR1" i="27"/>
  <c r="OQ1" i="27"/>
  <c r="OP1" i="27"/>
  <c r="OO1" i="27"/>
  <c r="ON1" i="27"/>
  <c r="OM1" i="27"/>
  <c r="OL1" i="27"/>
  <c r="OK1" i="27"/>
  <c r="OJ1" i="27"/>
  <c r="OI1" i="27"/>
  <c r="OH1" i="27"/>
  <c r="OG1" i="27"/>
  <c r="OF1" i="27"/>
  <c r="OE1" i="27"/>
  <c r="OD1" i="27"/>
  <c r="OC1" i="27"/>
  <c r="OB1" i="27"/>
  <c r="OA1" i="27"/>
  <c r="NZ1" i="27"/>
  <c r="NY1" i="27"/>
  <c r="NX1" i="27"/>
  <c r="NW1" i="27"/>
  <c r="NV1" i="27"/>
  <c r="NU1" i="27"/>
  <c r="NT1" i="27"/>
  <c r="NS1" i="27"/>
  <c r="NR1" i="27"/>
  <c r="NQ1" i="27"/>
  <c r="NP1" i="27"/>
  <c r="NO1" i="27"/>
  <c r="NN1" i="27"/>
  <c r="NM1" i="27"/>
  <c r="NL1" i="27"/>
  <c r="NK1" i="27"/>
  <c r="NJ1" i="27"/>
  <c r="NI1" i="27"/>
  <c r="NH1" i="27"/>
  <c r="NG1" i="27"/>
  <c r="NF1" i="27"/>
  <c r="NE1" i="27"/>
  <c r="ND1" i="27"/>
  <c r="NC1" i="27"/>
  <c r="NB1" i="27"/>
  <c r="NA1" i="27"/>
  <c r="MZ1" i="27"/>
  <c r="MY1" i="27"/>
  <c r="MX1" i="27"/>
  <c r="MW1" i="27"/>
  <c r="MV1" i="27"/>
  <c r="MU1" i="27"/>
  <c r="MT1" i="27"/>
  <c r="MS1" i="27"/>
  <c r="MR1" i="27"/>
  <c r="MQ1" i="27"/>
  <c r="MP1" i="27"/>
  <c r="MO1" i="27"/>
  <c r="MN1" i="27"/>
  <c r="MM1" i="27"/>
  <c r="ML1" i="27"/>
  <c r="MK1" i="27"/>
  <c r="MJ1" i="27"/>
  <c r="MI1" i="27"/>
  <c r="MH1" i="27"/>
  <c r="MG1" i="27"/>
  <c r="MF1" i="27"/>
  <c r="ME1" i="27"/>
  <c r="MD1" i="27"/>
  <c r="MC1" i="27"/>
  <c r="MB1" i="27"/>
  <c r="MA1" i="27"/>
  <c r="LZ1" i="27"/>
  <c r="LY1" i="27"/>
  <c r="LX1" i="27"/>
  <c r="LW1" i="27"/>
  <c r="LV1" i="27"/>
  <c r="LU1" i="27"/>
  <c r="LT1" i="27"/>
  <c r="LS1" i="27"/>
  <c r="LR1" i="27"/>
  <c r="LQ1" i="27"/>
  <c r="LP1" i="27"/>
  <c r="LO1" i="27"/>
  <c r="LN1" i="27"/>
  <c r="LM1" i="27"/>
  <c r="LL1" i="27"/>
  <c r="LK1" i="27"/>
  <c r="LJ1" i="27"/>
  <c r="LI1" i="27"/>
  <c r="LH1" i="27"/>
  <c r="LG1" i="27"/>
  <c r="LF1" i="27"/>
  <c r="LE1" i="27"/>
  <c r="LD1" i="27"/>
  <c r="LC1" i="27"/>
  <c r="LB1" i="27"/>
  <c r="LA1" i="27"/>
  <c r="KZ1" i="27"/>
  <c r="KY1" i="27"/>
  <c r="KX1" i="27"/>
  <c r="KW1" i="27"/>
  <c r="KV1" i="27"/>
  <c r="KU1" i="27"/>
  <c r="KT1" i="27"/>
  <c r="KS1" i="27"/>
  <c r="KR1" i="27"/>
  <c r="KQ1" i="27"/>
  <c r="KP1" i="27"/>
  <c r="KO1" i="27"/>
  <c r="KN1" i="27"/>
  <c r="KM1" i="27"/>
  <c r="KL1" i="27"/>
  <c r="KK1" i="27"/>
  <c r="KJ1" i="27"/>
  <c r="KI1" i="27"/>
  <c r="KH1" i="27"/>
  <c r="KG1" i="27"/>
  <c r="KF1" i="27"/>
  <c r="KE1" i="27"/>
  <c r="KD1" i="27"/>
  <c r="KC1" i="27"/>
  <c r="KB1" i="27"/>
  <c r="KA1" i="27"/>
  <c r="JZ1" i="27"/>
  <c r="JY1" i="27"/>
  <c r="JX1" i="27"/>
  <c r="JW1" i="27"/>
  <c r="JV1" i="27"/>
  <c r="JU1" i="27"/>
  <c r="JT1" i="27"/>
  <c r="JS1" i="27"/>
  <c r="JR1" i="27"/>
  <c r="JQ1" i="27"/>
  <c r="JP1" i="27"/>
  <c r="JO1" i="27"/>
  <c r="JN1" i="27"/>
  <c r="JM1" i="27"/>
  <c r="JL1" i="27"/>
  <c r="JK1" i="27"/>
  <c r="JJ1" i="27"/>
  <c r="JI1" i="27"/>
  <c r="JH1" i="27"/>
  <c r="JG1" i="27"/>
  <c r="JF1" i="27"/>
  <c r="JE1" i="27"/>
  <c r="JD1" i="27"/>
  <c r="JC1" i="27"/>
  <c r="JB1" i="27"/>
  <c r="JA1" i="27"/>
  <c r="IZ1" i="27"/>
  <c r="IY1" i="27"/>
  <c r="IX1" i="27"/>
  <c r="IW1" i="27"/>
  <c r="IV1" i="27"/>
  <c r="IU1" i="27"/>
  <c r="IT1" i="27"/>
  <c r="IS1" i="27"/>
  <c r="IR1" i="27"/>
  <c r="IQ1" i="27"/>
  <c r="IP1" i="27"/>
  <c r="IO1" i="27"/>
  <c r="IN1" i="27"/>
  <c r="IM1" i="27"/>
  <c r="IL1" i="27"/>
  <c r="IK1" i="27"/>
  <c r="IJ1" i="27"/>
  <c r="II1" i="27"/>
  <c r="IH1" i="27"/>
  <c r="IG1" i="27"/>
  <c r="IF1" i="27"/>
  <c r="IE1" i="27"/>
  <c r="ID1" i="27"/>
  <c r="IC1" i="27"/>
  <c r="IB1" i="27"/>
  <c r="IA1" i="27"/>
  <c r="HZ1" i="27"/>
  <c r="HY1" i="27"/>
  <c r="HX1" i="27"/>
  <c r="HW1" i="27"/>
  <c r="HV1" i="27"/>
  <c r="HU1" i="27"/>
  <c r="HT1" i="27"/>
  <c r="HS1" i="27"/>
  <c r="HR1" i="27"/>
  <c r="HQ1" i="27"/>
  <c r="HP1" i="27"/>
  <c r="HO1" i="27"/>
  <c r="HN1" i="27"/>
  <c r="HM1" i="27"/>
  <c r="HL1" i="27"/>
  <c r="HK1" i="27"/>
  <c r="HJ1" i="27"/>
  <c r="HI1" i="27"/>
  <c r="HH1" i="27"/>
  <c r="HG1" i="27"/>
  <c r="HF1" i="27"/>
  <c r="HE1" i="27"/>
  <c r="HD1" i="27"/>
  <c r="HC1" i="27"/>
  <c r="HB1" i="27"/>
  <c r="HA1" i="27"/>
  <c r="GZ1" i="27"/>
  <c r="GY1" i="27"/>
  <c r="GX1" i="27"/>
  <c r="GW1" i="27"/>
  <c r="GV1" i="27"/>
  <c r="GU1" i="27"/>
  <c r="GT1" i="27"/>
  <c r="GS1" i="27"/>
  <c r="GR1" i="27"/>
  <c r="GQ1" i="27"/>
  <c r="GP1" i="27"/>
  <c r="GO1" i="27"/>
  <c r="GN1" i="27"/>
  <c r="GM1" i="27"/>
  <c r="GL1" i="27"/>
  <c r="GK1" i="27"/>
  <c r="GJ1" i="27"/>
  <c r="GI1" i="27"/>
  <c r="GH1" i="27"/>
  <c r="GG1" i="27"/>
  <c r="GF1" i="27"/>
  <c r="GE1" i="27"/>
  <c r="GD1" i="27"/>
  <c r="GC1" i="27"/>
  <c r="GB1" i="27"/>
  <c r="GA1" i="27"/>
  <c r="FZ1" i="27"/>
  <c r="FY1" i="27"/>
  <c r="FX1" i="27"/>
  <c r="FW1" i="27"/>
  <c r="FV1" i="27"/>
  <c r="FU1" i="27"/>
  <c r="FT1" i="27"/>
  <c r="FS1" i="27"/>
  <c r="FR1" i="27"/>
  <c r="FQ1" i="27"/>
  <c r="FP1" i="27"/>
  <c r="FO1" i="27"/>
  <c r="FN1" i="27"/>
  <c r="FM1" i="27"/>
  <c r="FL1" i="27"/>
  <c r="FK1" i="27"/>
  <c r="FJ1" i="27"/>
  <c r="FI1" i="27"/>
  <c r="FH1" i="27"/>
  <c r="FG1" i="27"/>
  <c r="FF1" i="27"/>
  <c r="FE1" i="27"/>
  <c r="FD1" i="27"/>
  <c r="FC1" i="27"/>
  <c r="FB1" i="27"/>
  <c r="FA1" i="27"/>
  <c r="EZ1" i="27"/>
  <c r="EY1" i="27"/>
  <c r="EX1" i="27"/>
  <c r="EW1" i="27"/>
  <c r="EV1" i="27"/>
  <c r="EU1" i="27"/>
  <c r="ET1" i="27"/>
  <c r="ES1" i="27"/>
  <c r="ER1" i="27"/>
  <c r="EQ1" i="27"/>
  <c r="EP1" i="27"/>
  <c r="EO1" i="27"/>
  <c r="EN1" i="27"/>
  <c r="EM1" i="27"/>
  <c r="EL1" i="27"/>
  <c r="EK1" i="27"/>
  <c r="EJ1" i="27"/>
  <c r="EI1" i="27"/>
  <c r="EH1" i="27"/>
  <c r="EG1" i="27"/>
  <c r="EF1" i="27"/>
  <c r="EE1" i="27"/>
  <c r="ED1" i="27"/>
  <c r="EC1" i="27"/>
  <c r="EB1" i="27"/>
  <c r="EA1" i="27"/>
  <c r="DZ1" i="27"/>
  <c r="DY1" i="27"/>
  <c r="DX1" i="27"/>
  <c r="DW1" i="27"/>
  <c r="DV1" i="27"/>
  <c r="DU1" i="27"/>
  <c r="DT1" i="27"/>
  <c r="DS1" i="27"/>
  <c r="DR1" i="27"/>
  <c r="DQ1" i="27"/>
  <c r="DP1" i="27"/>
  <c r="DO1" i="27"/>
  <c r="DN1" i="27"/>
  <c r="DM1" i="27"/>
  <c r="DL1" i="27"/>
  <c r="DK1" i="27"/>
  <c r="DJ1" i="27"/>
  <c r="DI1" i="27"/>
  <c r="DH1" i="27"/>
  <c r="DG1" i="27"/>
  <c r="DF1" i="27"/>
  <c r="DE1" i="27"/>
  <c r="DD1" i="27"/>
  <c r="DC1" i="27"/>
  <c r="DB1" i="27"/>
  <c r="DA1" i="27"/>
  <c r="CZ1" i="27"/>
  <c r="CY1" i="27"/>
  <c r="CX1" i="27"/>
  <c r="CW1" i="27"/>
  <c r="CV1" i="27"/>
  <c r="CU1" i="27"/>
  <c r="CT1" i="27"/>
  <c r="CS1" i="27"/>
  <c r="CR1" i="27"/>
  <c r="CQ1" i="27"/>
  <c r="CP1" i="27"/>
  <c r="CO1" i="27"/>
  <c r="CN1" i="27"/>
  <c r="CM1" i="27"/>
  <c r="CL1" i="27"/>
  <c r="CK1" i="27"/>
  <c r="CJ1" i="27"/>
  <c r="CI1" i="27"/>
  <c r="CH1" i="27"/>
  <c r="CG1" i="27"/>
  <c r="CF1" i="27"/>
  <c r="CE1" i="27"/>
  <c r="CD1" i="27"/>
  <c r="CC1" i="27"/>
  <c r="CB1" i="27"/>
  <c r="CA1" i="27"/>
  <c r="BZ1" i="27"/>
  <c r="BY1" i="27"/>
  <c r="BX1" i="27"/>
  <c r="BW1" i="27"/>
  <c r="BV1" i="27"/>
  <c r="BU1" i="27"/>
  <c r="BT1" i="27"/>
  <c r="BS1" i="27"/>
  <c r="BR1" i="27"/>
  <c r="BQ1" i="27"/>
  <c r="BP1" i="27"/>
  <c r="BO1" i="27"/>
  <c r="BN1" i="27"/>
  <c r="BM1" i="27"/>
  <c r="BL1" i="27"/>
  <c r="BK1" i="27"/>
  <c r="BJ1" i="27"/>
  <c r="BI1" i="27"/>
  <c r="BH1" i="27"/>
  <c r="BG1" i="27"/>
  <c r="BF1" i="27"/>
  <c r="BE1" i="27"/>
  <c r="BD1" i="27"/>
  <c r="BC1" i="27"/>
  <c r="BB1" i="27"/>
  <c r="BA1" i="27"/>
  <c r="AZ1" i="27"/>
  <c r="AY1" i="27"/>
  <c r="AX1" i="27"/>
  <c r="AW1" i="27"/>
  <c r="AV1" i="27"/>
  <c r="AU1" i="27"/>
  <c r="AT1" i="27"/>
  <c r="AS1" i="27"/>
  <c r="AR1" i="27"/>
  <c r="AQ1" i="27"/>
  <c r="AP1" i="27"/>
  <c r="AO1" i="27"/>
  <c r="AN1" i="27"/>
  <c r="AM1" i="27"/>
  <c r="AL1" i="27"/>
  <c r="AK1" i="27"/>
  <c r="AJ1" i="27"/>
  <c r="AI1" i="27"/>
  <c r="AH1" i="27"/>
  <c r="AG1" i="27"/>
  <c r="AF1" i="27"/>
  <c r="AE1" i="27"/>
  <c r="AD1" i="27"/>
  <c r="AC1" i="27"/>
  <c r="AB1" i="27"/>
  <c r="AA1" i="27"/>
  <c r="Z1" i="27"/>
  <c r="Y1" i="27"/>
  <c r="X1" i="27"/>
  <c r="W1" i="27"/>
  <c r="V1" i="27"/>
  <c r="U1" i="27"/>
  <c r="T1" i="27"/>
  <c r="BL138" i="27" l="1"/>
  <c r="U193" i="27"/>
  <c r="U203" i="27"/>
  <c r="U173" i="27"/>
  <c r="U183" i="27"/>
  <c r="AK193" i="27"/>
  <c r="AK203" i="27"/>
  <c r="AK173" i="27"/>
  <c r="AK175" i="27" s="1"/>
  <c r="AK179" i="27" s="1"/>
  <c r="AK183" i="27"/>
  <c r="AK185" i="27" s="1"/>
  <c r="AK189" i="27" s="1"/>
  <c r="BA193" i="27"/>
  <c r="BA203" i="27"/>
  <c r="BA173" i="27"/>
  <c r="BA175" i="27" s="1"/>
  <c r="BA183" i="27"/>
  <c r="BQ193" i="27"/>
  <c r="BQ195" i="27" s="1"/>
  <c r="BQ199" i="27" s="1"/>
  <c r="BQ203" i="27"/>
  <c r="BQ173" i="27"/>
  <c r="BQ183" i="27"/>
  <c r="CG193" i="27"/>
  <c r="CG195" i="27" s="1"/>
  <c r="CG173" i="27"/>
  <c r="CG203" i="27"/>
  <c r="CG183" i="27"/>
  <c r="CW193" i="27"/>
  <c r="CW203" i="27"/>
  <c r="CW173" i="27"/>
  <c r="CW183" i="27"/>
  <c r="CW185" i="27" s="1"/>
  <c r="CW189" i="27" s="1"/>
  <c r="DM193" i="27"/>
  <c r="DM203" i="27"/>
  <c r="DM205" i="27" s="1"/>
  <c r="DM209" i="27" s="1"/>
  <c r="DM173" i="27"/>
  <c r="DM183" i="27"/>
  <c r="EC193" i="27"/>
  <c r="EC203" i="27"/>
  <c r="EC205" i="27" s="1"/>
  <c r="EC209" i="27" s="1"/>
  <c r="EC173" i="27"/>
  <c r="EC183" i="27"/>
  <c r="ES193" i="27"/>
  <c r="ES203" i="27"/>
  <c r="ES173" i="27"/>
  <c r="ES183" i="27"/>
  <c r="FI193" i="27"/>
  <c r="FI203" i="27"/>
  <c r="FI173" i="27"/>
  <c r="FI175" i="27" s="1"/>
  <c r="FI179" i="27" s="1"/>
  <c r="FI183" i="27"/>
  <c r="FI185" i="27" s="1"/>
  <c r="FI189" i="27" s="1"/>
  <c r="GK193" i="27"/>
  <c r="GK203" i="27"/>
  <c r="GK183" i="27"/>
  <c r="GK185" i="27" s="1"/>
  <c r="GK189" i="27" s="1"/>
  <c r="GK173" i="27"/>
  <c r="GK175" i="27" s="1"/>
  <c r="GK179" i="27" s="1"/>
  <c r="GK163" i="27"/>
  <c r="KC213" i="27"/>
  <c r="KC193" i="27"/>
  <c r="KC195" i="27" s="1"/>
  <c r="KC203" i="27"/>
  <c r="KC183" i="27"/>
  <c r="KC173" i="27"/>
  <c r="KC175" i="27" s="1"/>
  <c r="KC179" i="27" s="1"/>
  <c r="KC163" i="27"/>
  <c r="MO193" i="27"/>
  <c r="MO203" i="27"/>
  <c r="MO205" i="27" s="1"/>
  <c r="MO209" i="27" s="1"/>
  <c r="MO183" i="27"/>
  <c r="MO185" i="27" s="1"/>
  <c r="MO189" i="27" s="1"/>
  <c r="MO173" i="27"/>
  <c r="MO163" i="27"/>
  <c r="PA213" i="27"/>
  <c r="PA193" i="27"/>
  <c r="PA195" i="27" s="1"/>
  <c r="PA203" i="27"/>
  <c r="PA183" i="27"/>
  <c r="PA173" i="27"/>
  <c r="PA163" i="27"/>
  <c r="CA214" i="27"/>
  <c r="CA194" i="27"/>
  <c r="CA204" i="27"/>
  <c r="CA184" i="27"/>
  <c r="CA174" i="27"/>
  <c r="EM214" i="27"/>
  <c r="EM194" i="27"/>
  <c r="EM204" i="27"/>
  <c r="EM184" i="27"/>
  <c r="EM174" i="27"/>
  <c r="FS214" i="27"/>
  <c r="FS194" i="27"/>
  <c r="FS204" i="27"/>
  <c r="FS184" i="27"/>
  <c r="FS174" i="27"/>
  <c r="GY214" i="27"/>
  <c r="GY204" i="27"/>
  <c r="GY194" i="27"/>
  <c r="GY184" i="27"/>
  <c r="GY186" i="27" s="1"/>
  <c r="GY190" i="27" s="1"/>
  <c r="GY174" i="27"/>
  <c r="IE214" i="27"/>
  <c r="IE204" i="27"/>
  <c r="IE206" i="27" s="1"/>
  <c r="IE210" i="27" s="1"/>
  <c r="IE194" i="27"/>
  <c r="IE184" i="27"/>
  <c r="IE174" i="27"/>
  <c r="JK214" i="27"/>
  <c r="JK204" i="27"/>
  <c r="JK194" i="27"/>
  <c r="JK184" i="27"/>
  <c r="JK174" i="27"/>
  <c r="KQ214" i="27"/>
  <c r="KQ204" i="27"/>
  <c r="KQ194" i="27"/>
  <c r="KQ184" i="27"/>
  <c r="KQ174" i="27"/>
  <c r="NC214" i="27"/>
  <c r="NC204" i="27"/>
  <c r="NC184" i="27"/>
  <c r="NC194" i="27"/>
  <c r="NC174" i="27"/>
  <c r="OI214" i="27"/>
  <c r="OI204" i="27"/>
  <c r="OI184" i="27"/>
  <c r="OI194" i="27"/>
  <c r="OI174" i="27"/>
  <c r="QU214" i="27"/>
  <c r="QU204" i="27"/>
  <c r="QU184" i="27"/>
  <c r="QU194" i="27"/>
  <c r="QU174" i="27"/>
  <c r="DR195" i="27"/>
  <c r="DR199" i="27" s="1"/>
  <c r="EX195" i="27"/>
  <c r="FC175" i="27"/>
  <c r="FC179" i="27" s="1"/>
  <c r="IE175" i="27"/>
  <c r="IE179" i="27" s="1"/>
  <c r="RK175" i="27"/>
  <c r="RK179" i="27" s="1"/>
  <c r="GG176" i="27"/>
  <c r="GG180" i="27" s="1"/>
  <c r="MI195" i="27"/>
  <c r="MI199" i="27" s="1"/>
  <c r="BT138" i="27"/>
  <c r="FX138" i="27"/>
  <c r="KR138" i="27"/>
  <c r="KZ138" i="27"/>
  <c r="AC203" i="27"/>
  <c r="AC205" i="27" s="1"/>
  <c r="AC209" i="27" s="1"/>
  <c r="AC193" i="27"/>
  <c r="AC173" i="27"/>
  <c r="AC183" i="27"/>
  <c r="AC185" i="27" s="1"/>
  <c r="AC189" i="27" s="1"/>
  <c r="AS213" i="27"/>
  <c r="AS215" i="27" s="1"/>
  <c r="AS219" i="27" s="1"/>
  <c r="AS203" i="27"/>
  <c r="AS193" i="27"/>
  <c r="AS173" i="27"/>
  <c r="AS175" i="27" s="1"/>
  <c r="AS179" i="27" s="1"/>
  <c r="AS183" i="27"/>
  <c r="AS185" i="27" s="1"/>
  <c r="BI203" i="27"/>
  <c r="BI193" i="27"/>
  <c r="BI195" i="27" s="1"/>
  <c r="BI199" i="27" s="1"/>
  <c r="BI173" i="27"/>
  <c r="BI175" i="27" s="1"/>
  <c r="BI183" i="27"/>
  <c r="BI185" i="27" s="1"/>
  <c r="BI189" i="27" s="1"/>
  <c r="BY203" i="27"/>
  <c r="BY193" i="27"/>
  <c r="BY195" i="27" s="1"/>
  <c r="BY199" i="27" s="1"/>
  <c r="BY173" i="27"/>
  <c r="BY183" i="27"/>
  <c r="BY185" i="27" s="1"/>
  <c r="BY189" i="27" s="1"/>
  <c r="CO203" i="27"/>
  <c r="CO205" i="27" s="1"/>
  <c r="CO209" i="27" s="1"/>
  <c r="CO193" i="27"/>
  <c r="CO173" i="27"/>
  <c r="CO183" i="27"/>
  <c r="CO185" i="27" s="1"/>
  <c r="CO189" i="27" s="1"/>
  <c r="DE203" i="27"/>
  <c r="DE193" i="27"/>
  <c r="DE173" i="27"/>
  <c r="DE183" i="27"/>
  <c r="DE185" i="27" s="1"/>
  <c r="DU203" i="27"/>
  <c r="DU193" i="27"/>
  <c r="DU173" i="27"/>
  <c r="DU175" i="27" s="1"/>
  <c r="DU179" i="27" s="1"/>
  <c r="DU183" i="27"/>
  <c r="DU185" i="27" s="1"/>
  <c r="DU189" i="27" s="1"/>
  <c r="EK203" i="27"/>
  <c r="EK205" i="27" s="1"/>
  <c r="EK209" i="27" s="1"/>
  <c r="EK193" i="27"/>
  <c r="EK173" i="27"/>
  <c r="EK183" i="27"/>
  <c r="EK185" i="27" s="1"/>
  <c r="EK189" i="27" s="1"/>
  <c r="FA203" i="27"/>
  <c r="FA193" i="27"/>
  <c r="FA173" i="27"/>
  <c r="FA183" i="27"/>
  <c r="FA185" i="27" s="1"/>
  <c r="FA189" i="27" s="1"/>
  <c r="FQ203" i="27"/>
  <c r="FQ193" i="27"/>
  <c r="FQ173" i="27"/>
  <c r="FQ175" i="27" s="1"/>
  <c r="FQ179" i="27" s="1"/>
  <c r="FQ183" i="27"/>
  <c r="FQ185" i="27" s="1"/>
  <c r="FQ189" i="27" s="1"/>
  <c r="HQ193" i="27"/>
  <c r="HQ203" i="27"/>
  <c r="HQ205" i="27" s="1"/>
  <c r="HQ209" i="27" s="1"/>
  <c r="HQ183" i="27"/>
  <c r="HQ173" i="27"/>
  <c r="HQ175" i="27" s="1"/>
  <c r="HQ179" i="27" s="1"/>
  <c r="HQ163" i="27"/>
  <c r="IW213" i="27"/>
  <c r="IW215" i="27" s="1"/>
  <c r="IW219" i="27" s="1"/>
  <c r="IW193" i="27"/>
  <c r="IW183" i="27"/>
  <c r="IW173" i="27"/>
  <c r="IW175" i="27" s="1"/>
  <c r="IW179" i="27" s="1"/>
  <c r="IW203" i="27"/>
  <c r="IW163" i="27"/>
  <c r="LI193" i="27"/>
  <c r="LI203" i="27"/>
  <c r="LI183" i="27"/>
  <c r="LI185" i="27" s="1"/>
  <c r="LI189" i="27" s="1"/>
  <c r="LI173" i="27"/>
  <c r="LI175" i="27" s="1"/>
  <c r="LI179" i="27" s="1"/>
  <c r="LI163" i="27"/>
  <c r="NU213" i="27"/>
  <c r="NU193" i="27"/>
  <c r="NU195" i="27" s="1"/>
  <c r="NU199" i="27" s="1"/>
  <c r="NU183" i="27"/>
  <c r="NU173" i="27"/>
  <c r="NU203" i="27"/>
  <c r="NU163" i="27"/>
  <c r="QG193" i="27"/>
  <c r="QG203" i="27"/>
  <c r="QG183" i="27"/>
  <c r="QG185" i="27" s="1"/>
  <c r="QG189" i="27" s="1"/>
  <c r="QG173" i="27"/>
  <c r="QG163" i="27"/>
  <c r="RM213" i="27"/>
  <c r="RM215" i="27" s="1"/>
  <c r="RM219" i="27" s="1"/>
  <c r="RM193" i="27"/>
  <c r="RM195" i="27" s="1"/>
  <c r="RM199" i="27" s="1"/>
  <c r="RM203" i="27"/>
  <c r="RM205" i="27" s="1"/>
  <c r="RM209" i="27" s="1"/>
  <c r="RM183" i="27"/>
  <c r="RM185" i="27" s="1"/>
  <c r="RM189" i="27" s="1"/>
  <c r="RM173" i="27"/>
  <c r="RM175" i="27" s="1"/>
  <c r="RM179" i="27" s="1"/>
  <c r="AU214" i="27"/>
  <c r="AU194" i="27"/>
  <c r="AU204" i="27"/>
  <c r="AU184" i="27"/>
  <c r="AU174" i="27"/>
  <c r="AU176" i="27" s="1"/>
  <c r="AU180" i="27" s="1"/>
  <c r="DG214" i="27"/>
  <c r="DG194" i="27"/>
  <c r="DG204" i="27"/>
  <c r="DG184" i="27"/>
  <c r="DG174" i="27"/>
  <c r="LW214" i="27"/>
  <c r="LW204" i="27"/>
  <c r="LW194" i="27"/>
  <c r="LW184" i="27"/>
  <c r="LW174" i="27"/>
  <c r="PO214" i="27"/>
  <c r="PO204" i="27"/>
  <c r="PO184" i="27"/>
  <c r="PO194" i="27"/>
  <c r="PO174" i="27"/>
  <c r="T203" i="27"/>
  <c r="T193" i="27"/>
  <c r="T173" i="27"/>
  <c r="T183" i="27"/>
  <c r="AB213" i="27"/>
  <c r="AB203" i="27"/>
  <c r="AB193" i="27"/>
  <c r="AB173" i="27"/>
  <c r="AB183" i="27"/>
  <c r="AB163" i="27"/>
  <c r="AJ213" i="27"/>
  <c r="AJ203" i="27"/>
  <c r="AJ193" i="27"/>
  <c r="AJ173" i="27"/>
  <c r="AJ175" i="27" s="1"/>
  <c r="AJ179" i="27" s="1"/>
  <c r="AJ183" i="27"/>
  <c r="AJ185" i="27" s="1"/>
  <c r="AJ189" i="27" s="1"/>
  <c r="AR213" i="27"/>
  <c r="AR193" i="27"/>
  <c r="AR195" i="27" s="1"/>
  <c r="AR199" i="27" s="1"/>
  <c r="AR173" i="27"/>
  <c r="AR183" i="27"/>
  <c r="AR203" i="27"/>
  <c r="AR163" i="27"/>
  <c r="AZ203" i="27"/>
  <c r="AZ205" i="27" s="1"/>
  <c r="AZ209" i="27" s="1"/>
  <c r="AZ193" i="27"/>
  <c r="AZ173" i="27"/>
  <c r="AZ183" i="27"/>
  <c r="BH213" i="27"/>
  <c r="BH203" i="27"/>
  <c r="BH193" i="27"/>
  <c r="BH173" i="27"/>
  <c r="BH175" i="27" s="1"/>
  <c r="BH179" i="27" s="1"/>
  <c r="BH183" i="27"/>
  <c r="BH185" i="27" s="1"/>
  <c r="BH189" i="27" s="1"/>
  <c r="BH163" i="27"/>
  <c r="BP203" i="27"/>
  <c r="BP205" i="27" s="1"/>
  <c r="BP209" i="27" s="1"/>
  <c r="BP193" i="27"/>
  <c r="BP195" i="27" s="1"/>
  <c r="BP199" i="27" s="1"/>
  <c r="BP173" i="27"/>
  <c r="BP183" i="27"/>
  <c r="BX213" i="27"/>
  <c r="BX215" i="27" s="1"/>
  <c r="BX219" i="27" s="1"/>
  <c r="BX193" i="27"/>
  <c r="BX195" i="27" s="1"/>
  <c r="BX199" i="27" s="1"/>
  <c r="BX203" i="27"/>
  <c r="BX173" i="27"/>
  <c r="BX183" i="27"/>
  <c r="BX163" i="27"/>
  <c r="CF203" i="27"/>
  <c r="CF193" i="27"/>
  <c r="CF195" i="27" s="1"/>
  <c r="CF199" i="27" s="1"/>
  <c r="CF173" i="27"/>
  <c r="CF175" i="27" s="1"/>
  <c r="CF179" i="27" s="1"/>
  <c r="CF183" i="27"/>
  <c r="CN213" i="27"/>
  <c r="CN203" i="27"/>
  <c r="CN205" i="27" s="1"/>
  <c r="CN209" i="27" s="1"/>
  <c r="CN193" i="27"/>
  <c r="CN195" i="27" s="1"/>
  <c r="CN173" i="27"/>
  <c r="CN183" i="27"/>
  <c r="CN163" i="27"/>
  <c r="CV213" i="27"/>
  <c r="CV203" i="27"/>
  <c r="CV193" i="27"/>
  <c r="CV173" i="27"/>
  <c r="CV183" i="27"/>
  <c r="CV185" i="27" s="1"/>
  <c r="CV189" i="27" s="1"/>
  <c r="DD193" i="27"/>
  <c r="DD195" i="27" s="1"/>
  <c r="DD199" i="27" s="1"/>
  <c r="DD203" i="27"/>
  <c r="DD173" i="27"/>
  <c r="DD175" i="27" s="1"/>
  <c r="DD179" i="27" s="1"/>
  <c r="DD213" i="27"/>
  <c r="DD215" i="27" s="1"/>
  <c r="DD219" i="27" s="1"/>
  <c r="DD183" i="27"/>
  <c r="DD163" i="27"/>
  <c r="DL203" i="27"/>
  <c r="DL193" i="27"/>
  <c r="DL173" i="27"/>
  <c r="DL183" i="27"/>
  <c r="DL185" i="27" s="1"/>
  <c r="DL189" i="27" s="1"/>
  <c r="DT213" i="27"/>
  <c r="DT215" i="27" s="1"/>
  <c r="DT219" i="27" s="1"/>
  <c r="DT203" i="27"/>
  <c r="DT193" i="27"/>
  <c r="DT173" i="27"/>
  <c r="DT183" i="27"/>
  <c r="DT163" i="27"/>
  <c r="EB203" i="27"/>
  <c r="EB193" i="27"/>
  <c r="EB195" i="27" s="1"/>
  <c r="EB199" i="27" s="1"/>
  <c r="EB173" i="27"/>
  <c r="EB183" i="27"/>
  <c r="EJ213" i="27"/>
  <c r="EJ193" i="27"/>
  <c r="EJ195" i="27" s="1"/>
  <c r="EJ199" i="27" s="1"/>
  <c r="EJ203" i="27"/>
  <c r="EJ173" i="27"/>
  <c r="EJ183" i="27"/>
  <c r="EJ185" i="27" s="1"/>
  <c r="EJ189" i="27" s="1"/>
  <c r="EJ163" i="27"/>
  <c r="ER203" i="27"/>
  <c r="ER193" i="27"/>
  <c r="ER173" i="27"/>
  <c r="ER183" i="27"/>
  <c r="EZ213" i="27"/>
  <c r="EZ203" i="27"/>
  <c r="EZ193" i="27"/>
  <c r="EZ195" i="27" s="1"/>
  <c r="EZ199" i="27" s="1"/>
  <c r="EZ173" i="27"/>
  <c r="EZ183" i="27"/>
  <c r="EZ163" i="27"/>
  <c r="FH213" i="27"/>
  <c r="FH203" i="27"/>
  <c r="FH193" i="27"/>
  <c r="FH173" i="27"/>
  <c r="FH175" i="27" s="1"/>
  <c r="FH179" i="27" s="1"/>
  <c r="FH183" i="27"/>
  <c r="FH185" i="27" s="1"/>
  <c r="FH189" i="27" s="1"/>
  <c r="FP213" i="27"/>
  <c r="FP193" i="27"/>
  <c r="FP195" i="27" s="1"/>
  <c r="FP199" i="27" s="1"/>
  <c r="FP203" i="27"/>
  <c r="FP205" i="27" s="1"/>
  <c r="FP209" i="27" s="1"/>
  <c r="FP173" i="27"/>
  <c r="FP183" i="27"/>
  <c r="FP163" i="27"/>
  <c r="GJ193" i="27"/>
  <c r="GJ195" i="27" s="1"/>
  <c r="GJ199" i="27" s="1"/>
  <c r="GJ203" i="27"/>
  <c r="GJ183" i="27"/>
  <c r="GJ163" i="27"/>
  <c r="GJ173" i="27"/>
  <c r="GJ175" i="27" s="1"/>
  <c r="GJ179" i="27" s="1"/>
  <c r="GV213" i="27"/>
  <c r="GV193" i="27"/>
  <c r="GV195" i="27" s="1"/>
  <c r="GV199" i="27" s="1"/>
  <c r="GV203" i="27"/>
  <c r="GV173" i="27"/>
  <c r="GV175" i="27" s="1"/>
  <c r="GV179" i="27" s="1"/>
  <c r="GV183" i="27"/>
  <c r="GV163" i="27"/>
  <c r="HP213" i="27"/>
  <c r="HP193" i="27"/>
  <c r="HP195" i="27" s="1"/>
  <c r="HP199" i="27" s="1"/>
  <c r="HP203" i="27"/>
  <c r="HP183" i="27"/>
  <c r="HP163" i="27"/>
  <c r="HP173" i="27"/>
  <c r="HP175" i="27" s="1"/>
  <c r="HP179" i="27" s="1"/>
  <c r="IB213" i="27"/>
  <c r="IB193" i="27"/>
  <c r="IB195" i="27" s="1"/>
  <c r="IB199" i="27" s="1"/>
  <c r="IB203" i="27"/>
  <c r="IB173" i="27"/>
  <c r="IB175" i="27" s="1"/>
  <c r="IB179" i="27" s="1"/>
  <c r="IB183" i="27"/>
  <c r="IB163" i="27"/>
  <c r="IV193" i="27"/>
  <c r="IV195" i="27" s="1"/>
  <c r="IV199" i="27" s="1"/>
  <c r="IV183" i="27"/>
  <c r="IV163" i="27"/>
  <c r="IV203" i="27"/>
  <c r="IV173" i="27"/>
  <c r="IV175" i="27" s="1"/>
  <c r="IV179" i="27" s="1"/>
  <c r="JH213" i="27"/>
  <c r="JH193" i="27"/>
  <c r="JH195" i="27" s="1"/>
  <c r="JH199" i="27" s="1"/>
  <c r="JH203" i="27"/>
  <c r="JH205" i="27" s="1"/>
  <c r="JH209" i="27" s="1"/>
  <c r="JH173" i="27"/>
  <c r="JH183" i="27"/>
  <c r="JH163" i="27"/>
  <c r="KB213" i="27"/>
  <c r="KB215" i="27" s="1"/>
  <c r="KB219" i="27" s="1"/>
  <c r="KB193" i="27"/>
  <c r="KB203" i="27"/>
  <c r="KB183" i="27"/>
  <c r="KB163" i="27"/>
  <c r="KB173" i="27"/>
  <c r="KB175" i="27" s="1"/>
  <c r="KB179" i="27" s="1"/>
  <c r="KN213" i="27"/>
  <c r="KN193" i="27"/>
  <c r="KN195" i="27" s="1"/>
  <c r="KN199" i="27" s="1"/>
  <c r="KN173" i="27"/>
  <c r="KN183" i="27"/>
  <c r="KN203" i="27"/>
  <c r="KN163" i="27"/>
  <c r="LH193" i="27"/>
  <c r="LH203" i="27"/>
  <c r="LH183" i="27"/>
  <c r="LH163" i="27"/>
  <c r="LH173" i="27"/>
  <c r="LT213" i="27"/>
  <c r="LT193" i="27"/>
  <c r="LT195" i="27" s="1"/>
  <c r="LT199" i="27" s="1"/>
  <c r="LT203" i="27"/>
  <c r="LT173" i="27"/>
  <c r="LT175" i="27" s="1"/>
  <c r="LT179" i="27" s="1"/>
  <c r="LT183" i="27"/>
  <c r="LT163" i="27"/>
  <c r="MN213" i="27"/>
  <c r="MN193" i="27"/>
  <c r="MN195" i="27" s="1"/>
  <c r="MN199" i="27" s="1"/>
  <c r="MN203" i="27"/>
  <c r="MN183" i="27"/>
  <c r="MN163" i="27"/>
  <c r="MN173" i="27"/>
  <c r="MZ193" i="27"/>
  <c r="MZ195" i="27" s="1"/>
  <c r="MZ199" i="27" s="1"/>
  <c r="MZ213" i="27"/>
  <c r="MZ203" i="27"/>
  <c r="MZ173" i="27"/>
  <c r="MZ175" i="27" s="1"/>
  <c r="MZ179" i="27" s="1"/>
  <c r="MZ183" i="27"/>
  <c r="MZ163" i="27"/>
  <c r="NT193" i="27"/>
  <c r="NT195" i="27" s="1"/>
  <c r="NT199" i="27" s="1"/>
  <c r="NT183" i="27"/>
  <c r="NT163" i="27"/>
  <c r="NT173" i="27"/>
  <c r="NT175" i="27" s="1"/>
  <c r="NT179" i="27" s="1"/>
  <c r="NT203" i="27"/>
  <c r="OF213" i="27"/>
  <c r="OF193" i="27"/>
  <c r="OF195" i="27" s="1"/>
  <c r="OF199" i="27" s="1"/>
  <c r="OF203" i="27"/>
  <c r="OF205" i="27" s="1"/>
  <c r="OF209" i="27" s="1"/>
  <c r="OF173" i="27"/>
  <c r="OF175" i="27" s="1"/>
  <c r="OF179" i="27" s="1"/>
  <c r="OF183" i="27"/>
  <c r="OF163" i="27"/>
  <c r="OZ213" i="27"/>
  <c r="OZ215" i="27" s="1"/>
  <c r="OZ219" i="27" s="1"/>
  <c r="OZ193" i="27"/>
  <c r="OZ195" i="27" s="1"/>
  <c r="OZ199" i="27" s="1"/>
  <c r="OZ203" i="27"/>
  <c r="OZ183" i="27"/>
  <c r="OZ163" i="27"/>
  <c r="OZ173" i="27"/>
  <c r="OZ175" i="27" s="1"/>
  <c r="OZ179" i="27" s="1"/>
  <c r="PL213" i="27"/>
  <c r="PL193" i="27"/>
  <c r="PL195" i="27" s="1"/>
  <c r="PL199" i="27" s="1"/>
  <c r="PL203" i="27"/>
  <c r="PL205" i="27" s="1"/>
  <c r="PL209" i="27" s="1"/>
  <c r="PL173" i="27"/>
  <c r="PL175" i="27" s="1"/>
  <c r="PL179" i="27" s="1"/>
  <c r="PL183" i="27"/>
  <c r="PL163" i="27"/>
  <c r="QF203" i="27"/>
  <c r="QF205" i="27" s="1"/>
  <c r="QF209" i="27" s="1"/>
  <c r="QF193" i="27"/>
  <c r="QF183" i="27"/>
  <c r="QF163" i="27"/>
  <c r="QF173" i="27"/>
  <c r="QR213" i="27"/>
  <c r="QR193" i="27"/>
  <c r="QR195" i="27" s="1"/>
  <c r="QR199" i="27" s="1"/>
  <c r="QR203" i="27"/>
  <c r="QR173" i="27"/>
  <c r="QR175" i="27" s="1"/>
  <c r="QR179" i="27" s="1"/>
  <c r="QR183" i="27"/>
  <c r="QR163" i="27"/>
  <c r="RL213" i="27"/>
  <c r="RL203" i="27"/>
  <c r="RL205" i="27" s="1"/>
  <c r="RL209" i="27" s="1"/>
  <c r="RL193" i="27"/>
  <c r="RL183" i="27"/>
  <c r="RL163" i="27"/>
  <c r="RL173" i="27"/>
  <c r="RL175" i="27" s="1"/>
  <c r="RL179" i="27" s="1"/>
  <c r="Z194" i="27"/>
  <c r="Z174" i="27"/>
  <c r="Z176" i="27" s="1"/>
  <c r="Z180" i="27" s="1"/>
  <c r="Z184" i="27"/>
  <c r="Z204" i="27"/>
  <c r="AT204" i="27"/>
  <c r="AT194" i="27"/>
  <c r="AT184" i="27"/>
  <c r="AT174" i="27"/>
  <c r="BF214" i="27"/>
  <c r="BF194" i="27"/>
  <c r="BF196" i="27" s="1"/>
  <c r="BF200" i="27" s="1"/>
  <c r="BF204" i="27"/>
  <c r="BF174" i="27"/>
  <c r="BF184" i="27"/>
  <c r="BZ204" i="27"/>
  <c r="BZ194" i="27"/>
  <c r="BZ184" i="27"/>
  <c r="BZ174" i="27"/>
  <c r="CL194" i="27"/>
  <c r="CL204" i="27"/>
  <c r="CL174" i="27"/>
  <c r="CL176" i="27" s="1"/>
  <c r="CL184" i="27"/>
  <c r="DF204" i="27"/>
  <c r="DF194" i="27"/>
  <c r="DF184" i="27"/>
  <c r="DF174" i="27"/>
  <c r="DR214" i="27"/>
  <c r="DR194" i="27"/>
  <c r="DR196" i="27" s="1"/>
  <c r="DR200" i="27" s="1"/>
  <c r="DR204" i="27"/>
  <c r="DR174" i="27"/>
  <c r="DR184" i="27"/>
  <c r="EL204" i="27"/>
  <c r="EL194" i="27"/>
  <c r="EL184" i="27"/>
  <c r="EL186" i="27" s="1"/>
  <c r="EL174" i="27"/>
  <c r="EX194" i="27"/>
  <c r="EX174" i="27"/>
  <c r="EX184" i="27"/>
  <c r="EX204" i="27"/>
  <c r="FR204" i="27"/>
  <c r="FR206" i="27" s="1"/>
  <c r="FR210" i="27" s="1"/>
  <c r="FR194" i="27"/>
  <c r="FR184" i="27"/>
  <c r="FR174" i="27"/>
  <c r="GD214" i="27"/>
  <c r="GD194" i="27"/>
  <c r="GD204" i="27"/>
  <c r="GD174" i="27"/>
  <c r="GD184" i="27"/>
  <c r="GX204" i="27"/>
  <c r="GX194" i="27"/>
  <c r="GX184" i="27"/>
  <c r="GX174" i="27"/>
  <c r="HJ194" i="27"/>
  <c r="HJ204" i="27"/>
  <c r="HJ174" i="27"/>
  <c r="HJ176" i="27" s="1"/>
  <c r="HJ184" i="27"/>
  <c r="ID204" i="27"/>
  <c r="ID194" i="27"/>
  <c r="ID196" i="27" s="1"/>
  <c r="ID200" i="27" s="1"/>
  <c r="ID184" i="27"/>
  <c r="ID174" i="27"/>
  <c r="IP214" i="27"/>
  <c r="IP194" i="27"/>
  <c r="IP196" i="27" s="1"/>
  <c r="IP200" i="27" s="1"/>
  <c r="IP204" i="27"/>
  <c r="IP174" i="27"/>
  <c r="IP184" i="27"/>
  <c r="JJ204" i="27"/>
  <c r="JJ194" i="27"/>
  <c r="JJ184" i="27"/>
  <c r="JJ174" i="27"/>
  <c r="JJ176" i="27" s="1"/>
  <c r="JJ180" i="27" s="1"/>
  <c r="JV194" i="27"/>
  <c r="JV174" i="27"/>
  <c r="JV176" i="27" s="1"/>
  <c r="JV180" i="27" s="1"/>
  <c r="JV184" i="27"/>
  <c r="JV204" i="27"/>
  <c r="KP204" i="27"/>
  <c r="KP206" i="27" s="1"/>
  <c r="KP210" i="27" s="1"/>
  <c r="KP194" i="27"/>
  <c r="KP184" i="27"/>
  <c r="KP174" i="27"/>
  <c r="LB214" i="27"/>
  <c r="LB194" i="27"/>
  <c r="LB196" i="27" s="1"/>
  <c r="LB200" i="27" s="1"/>
  <c r="LB204" i="27"/>
  <c r="LB174" i="27"/>
  <c r="LB184" i="27"/>
  <c r="LV204" i="27"/>
  <c r="LV194" i="27"/>
  <c r="LV184" i="27"/>
  <c r="LV174" i="27"/>
  <c r="MH194" i="27"/>
  <c r="MH204" i="27"/>
  <c r="MH174" i="27"/>
  <c r="MH176" i="27" s="1"/>
  <c r="MH184" i="27"/>
  <c r="NB204" i="27"/>
  <c r="NB194" i="27"/>
  <c r="NB196" i="27" s="1"/>
  <c r="NB200" i="27" s="1"/>
  <c r="NB184" i="27"/>
  <c r="NB174" i="27"/>
  <c r="NN214" i="27"/>
  <c r="NN194" i="27"/>
  <c r="NN204" i="27"/>
  <c r="NN174" i="27"/>
  <c r="NN184" i="27"/>
  <c r="OH204" i="27"/>
  <c r="OH194" i="27"/>
  <c r="OH184" i="27"/>
  <c r="OH174" i="27"/>
  <c r="OH176" i="27" s="1"/>
  <c r="OH180" i="27" s="1"/>
  <c r="OT194" i="27"/>
  <c r="OT174" i="27"/>
  <c r="OT176" i="27" s="1"/>
  <c r="OT180" i="27" s="1"/>
  <c r="OT184" i="27"/>
  <c r="OT204" i="27"/>
  <c r="PN204" i="27"/>
  <c r="PN206" i="27" s="1"/>
  <c r="PN210" i="27" s="1"/>
  <c r="PN194" i="27"/>
  <c r="PN184" i="27"/>
  <c r="PN174" i="27"/>
  <c r="PZ214" i="27"/>
  <c r="PZ194" i="27"/>
  <c r="PZ204" i="27"/>
  <c r="PZ174" i="27"/>
  <c r="PZ184" i="27"/>
  <c r="QT204" i="27"/>
  <c r="QT194" i="27"/>
  <c r="QT184" i="27"/>
  <c r="QT174" i="27"/>
  <c r="RF194" i="27"/>
  <c r="RF204" i="27"/>
  <c r="RF174" i="27"/>
  <c r="RF176" i="27" s="1"/>
  <c r="RF180" i="27" s="1"/>
  <c r="RF184" i="27"/>
  <c r="T138" i="27"/>
  <c r="AB138" i="27"/>
  <c r="AJ138" i="27"/>
  <c r="AR138" i="27"/>
  <c r="AZ138" i="27"/>
  <c r="BH138" i="27"/>
  <c r="BP138" i="27"/>
  <c r="BX138" i="27"/>
  <c r="CF138" i="27"/>
  <c r="CN138" i="27"/>
  <c r="CV138" i="27"/>
  <c r="DH138" i="27"/>
  <c r="DP138" i="27"/>
  <c r="DX138" i="27"/>
  <c r="EF138" i="27"/>
  <c r="EN138" i="27"/>
  <c r="EV138" i="27"/>
  <c r="FD138" i="27"/>
  <c r="FL138" i="27"/>
  <c r="FT138" i="27"/>
  <c r="GB138" i="27"/>
  <c r="GJ138" i="27"/>
  <c r="GR138" i="27"/>
  <c r="GZ138" i="27"/>
  <c r="HH138" i="27"/>
  <c r="HP138" i="27"/>
  <c r="HX138" i="27"/>
  <c r="IF138" i="27"/>
  <c r="IR138" i="27"/>
  <c r="IZ138" i="27"/>
  <c r="JH138" i="27"/>
  <c r="JP138" i="27"/>
  <c r="JX138" i="27"/>
  <c r="KF138" i="27"/>
  <c r="KN138" i="27"/>
  <c r="KV138" i="27"/>
  <c r="LD138" i="27"/>
  <c r="LL138" i="27"/>
  <c r="LT138" i="27"/>
  <c r="MB138" i="27"/>
  <c r="MJ138" i="27"/>
  <c r="MR138" i="27"/>
  <c r="MZ138" i="27"/>
  <c r="NH138" i="27"/>
  <c r="NP138" i="27"/>
  <c r="NX138" i="27"/>
  <c r="OJ138" i="27"/>
  <c r="OR138" i="27"/>
  <c r="OZ138" i="27"/>
  <c r="PD138" i="27"/>
  <c r="PL138" i="27"/>
  <c r="PT138" i="27"/>
  <c r="QB138" i="27"/>
  <c r="QJ138" i="27"/>
  <c r="QR138" i="27"/>
  <c r="QZ138" i="27"/>
  <c r="RH138" i="27"/>
  <c r="RP138" i="27"/>
  <c r="X146" i="27"/>
  <c r="X151" i="27" s="1"/>
  <c r="X156" i="27" s="1"/>
  <c r="AF146" i="27"/>
  <c r="AF151" i="27" s="1"/>
  <c r="AF156" i="27" s="1"/>
  <c r="AN146" i="27"/>
  <c r="AN151" i="27" s="1"/>
  <c r="AN156" i="27" s="1"/>
  <c r="AV146" i="27"/>
  <c r="AV151" i="27" s="1"/>
  <c r="AV156" i="27" s="1"/>
  <c r="BD146" i="27"/>
  <c r="BD151" i="27" s="1"/>
  <c r="BD156" i="27" s="1"/>
  <c r="BL146" i="27"/>
  <c r="BL151" i="27" s="1"/>
  <c r="BL156" i="27" s="1"/>
  <c r="BT146" i="27"/>
  <c r="BT151" i="27" s="1"/>
  <c r="BT156" i="27" s="1"/>
  <c r="CB146" i="27"/>
  <c r="CB151" i="27" s="1"/>
  <c r="CB156" i="27" s="1"/>
  <c r="CJ146" i="27"/>
  <c r="CJ151" i="27" s="1"/>
  <c r="CJ156" i="27" s="1"/>
  <c r="CR146" i="27"/>
  <c r="CR151" i="27" s="1"/>
  <c r="CR156" i="27" s="1"/>
  <c r="CZ146" i="27"/>
  <c r="CZ151" i="27" s="1"/>
  <c r="CZ156" i="27" s="1"/>
  <c r="DH146" i="27"/>
  <c r="DH151" i="27" s="1"/>
  <c r="DH156" i="27" s="1"/>
  <c r="DP146" i="27"/>
  <c r="DP151" i="27" s="1"/>
  <c r="DP156" i="27" s="1"/>
  <c r="DX146" i="27"/>
  <c r="DX151" i="27" s="1"/>
  <c r="DX156" i="27" s="1"/>
  <c r="EF146" i="27"/>
  <c r="EF151" i="27" s="1"/>
  <c r="EF156" i="27" s="1"/>
  <c r="EN146" i="27"/>
  <c r="EN151" i="27" s="1"/>
  <c r="EN156" i="27" s="1"/>
  <c r="EV146" i="27"/>
  <c r="EV151" i="27" s="1"/>
  <c r="EV156" i="27" s="1"/>
  <c r="FD146" i="27"/>
  <c r="FD151" i="27" s="1"/>
  <c r="FD156" i="27" s="1"/>
  <c r="FL146" i="27"/>
  <c r="FL151" i="27" s="1"/>
  <c r="FL156" i="27" s="1"/>
  <c r="FT146" i="27"/>
  <c r="FT151" i="27" s="1"/>
  <c r="FT156" i="27" s="1"/>
  <c r="GB146" i="27"/>
  <c r="GB151" i="27" s="1"/>
  <c r="GB156" i="27" s="1"/>
  <c r="GJ146" i="27"/>
  <c r="GJ151" i="27" s="1"/>
  <c r="GJ156" i="27" s="1"/>
  <c r="GR146" i="27"/>
  <c r="GR151" i="27" s="1"/>
  <c r="GR156" i="27" s="1"/>
  <c r="GZ146" i="27"/>
  <c r="GZ151" i="27" s="1"/>
  <c r="GZ156" i="27" s="1"/>
  <c r="HH146" i="27"/>
  <c r="HH151" i="27" s="1"/>
  <c r="HH156" i="27" s="1"/>
  <c r="HP146" i="27"/>
  <c r="HP151" i="27" s="1"/>
  <c r="HP156" i="27" s="1"/>
  <c r="HX146" i="27"/>
  <c r="HX151" i="27" s="1"/>
  <c r="HX156" i="27" s="1"/>
  <c r="IF146" i="27"/>
  <c r="IF151" i="27" s="1"/>
  <c r="IF156" i="27" s="1"/>
  <c r="IN146" i="27"/>
  <c r="IN151" i="27" s="1"/>
  <c r="IN156" i="27" s="1"/>
  <c r="IV146" i="27"/>
  <c r="IV151" i="27" s="1"/>
  <c r="IV156" i="27" s="1"/>
  <c r="JD146" i="27"/>
  <c r="JD151" i="27" s="1"/>
  <c r="JD156" i="27" s="1"/>
  <c r="JL146" i="27"/>
  <c r="JL151" i="27" s="1"/>
  <c r="JL156" i="27" s="1"/>
  <c r="JT146" i="27"/>
  <c r="JT151" i="27" s="1"/>
  <c r="JT156" i="27" s="1"/>
  <c r="KB146" i="27"/>
  <c r="KB151" i="27" s="1"/>
  <c r="KB156" i="27" s="1"/>
  <c r="KJ146" i="27"/>
  <c r="KJ151" i="27" s="1"/>
  <c r="KJ156" i="27" s="1"/>
  <c r="KT146" i="27"/>
  <c r="KT151" i="27" s="1"/>
  <c r="KT156" i="27" s="1"/>
  <c r="LZ146" i="27"/>
  <c r="LZ151" i="27" s="1"/>
  <c r="LZ156" i="27" s="1"/>
  <c r="NF146" i="27"/>
  <c r="NF151" i="27" s="1"/>
  <c r="NF156" i="27" s="1"/>
  <c r="OL146" i="27"/>
  <c r="OL151" i="27" s="1"/>
  <c r="OL156" i="27" s="1"/>
  <c r="PR146" i="27"/>
  <c r="PR151" i="27" s="1"/>
  <c r="PR156" i="27" s="1"/>
  <c r="QX146" i="27"/>
  <c r="QX151" i="27" s="1"/>
  <c r="QX156" i="27" s="1"/>
  <c r="Z213" i="27"/>
  <c r="Z203" i="27"/>
  <c r="Z183" i="27"/>
  <c r="Z173" i="27"/>
  <c r="Z175" i="27" s="1"/>
  <c r="Z179" i="27" s="1"/>
  <c r="AH213" i="27"/>
  <c r="AH215" i="27" s="1"/>
  <c r="AH219" i="27" s="1"/>
  <c r="AH203" i="27"/>
  <c r="AH183" i="27"/>
  <c r="AH173" i="27"/>
  <c r="AH193" i="27"/>
  <c r="AH195" i="27" s="1"/>
  <c r="AH199" i="27" s="1"/>
  <c r="AP213" i="27"/>
  <c r="AP203" i="27"/>
  <c r="AP183" i="27"/>
  <c r="AP173" i="27"/>
  <c r="AP175" i="27" s="1"/>
  <c r="AP193" i="27"/>
  <c r="AP195" i="27" s="1"/>
  <c r="AP199" i="27" s="1"/>
  <c r="AX203" i="27"/>
  <c r="AX183" i="27"/>
  <c r="AX185" i="27" s="1"/>
  <c r="AX189" i="27" s="1"/>
  <c r="AX173" i="27"/>
  <c r="AX175" i="27" s="1"/>
  <c r="AX179" i="27" s="1"/>
  <c r="AX193" i="27"/>
  <c r="BF203" i="27"/>
  <c r="BF183" i="27"/>
  <c r="BF173" i="27"/>
  <c r="BF175" i="27" s="1"/>
  <c r="BF179" i="27" s="1"/>
  <c r="BJ203" i="27"/>
  <c r="BJ205" i="27" s="1"/>
  <c r="BJ193" i="27"/>
  <c r="BJ183" i="27"/>
  <c r="BJ185" i="27" s="1"/>
  <c r="BJ189" i="27" s="1"/>
  <c r="BJ173" i="27"/>
  <c r="BR203" i="27"/>
  <c r="BR193" i="27"/>
  <c r="BR183" i="27"/>
  <c r="BR173" i="27"/>
  <c r="CD213" i="27"/>
  <c r="CD215" i="27" s="1"/>
  <c r="CD219" i="27" s="1"/>
  <c r="CD203" i="27"/>
  <c r="CD183" i="27"/>
  <c r="CD173" i="27"/>
  <c r="CD175" i="27" s="1"/>
  <c r="CD179" i="27" s="1"/>
  <c r="CD193" i="27"/>
  <c r="CL203" i="27"/>
  <c r="CL183" i="27"/>
  <c r="CL185" i="27" s="1"/>
  <c r="CL189" i="27" s="1"/>
  <c r="CL173" i="27"/>
  <c r="CL175" i="27" s="1"/>
  <c r="CL179" i="27" s="1"/>
  <c r="CT203" i="27"/>
  <c r="CT183" i="27"/>
  <c r="CT185" i="27" s="1"/>
  <c r="CT189" i="27" s="1"/>
  <c r="CT173" i="27"/>
  <c r="CT193" i="27"/>
  <c r="CX203" i="27"/>
  <c r="CX193" i="27"/>
  <c r="CX195" i="27" s="1"/>
  <c r="CX183" i="27"/>
  <c r="CX173" i="27"/>
  <c r="DF203" i="27"/>
  <c r="DF205" i="27" s="1"/>
  <c r="DF209" i="27" s="1"/>
  <c r="DF193" i="27"/>
  <c r="DF183" i="27"/>
  <c r="DF185" i="27" s="1"/>
  <c r="DF189" i="27" s="1"/>
  <c r="DF173" i="27"/>
  <c r="DF175" i="27" s="1"/>
  <c r="DN213" i="27"/>
  <c r="DN203" i="27"/>
  <c r="DN193" i="27"/>
  <c r="DN183" i="27"/>
  <c r="DN173" i="27"/>
  <c r="DV203" i="27"/>
  <c r="DV193" i="27"/>
  <c r="DV183" i="27"/>
  <c r="DV185" i="27" s="1"/>
  <c r="DV189" i="27" s="1"/>
  <c r="DV173" i="27"/>
  <c r="ED203" i="27"/>
  <c r="ED205" i="27" s="1"/>
  <c r="ED209" i="27" s="1"/>
  <c r="ED193" i="27"/>
  <c r="ED195" i="27" s="1"/>
  <c r="ED183" i="27"/>
  <c r="ED173" i="27"/>
  <c r="EL213" i="27"/>
  <c r="EL203" i="27"/>
  <c r="EL205" i="27" s="1"/>
  <c r="EL209" i="27" s="1"/>
  <c r="EL193" i="27"/>
  <c r="EL183" i="27"/>
  <c r="EL185" i="27" s="1"/>
  <c r="EL189" i="27" s="1"/>
  <c r="EL173" i="27"/>
  <c r="EL175" i="27" s="1"/>
  <c r="ET203" i="27"/>
  <c r="ET193" i="27"/>
  <c r="ET183" i="27"/>
  <c r="ET185" i="27" s="1"/>
  <c r="ET189" i="27" s="1"/>
  <c r="ET173" i="27"/>
  <c r="FB203" i="27"/>
  <c r="FB193" i="27"/>
  <c r="FB183" i="27"/>
  <c r="FB185" i="27" s="1"/>
  <c r="FB189" i="27" s="1"/>
  <c r="FB173" i="27"/>
  <c r="FJ203" i="27"/>
  <c r="FJ193" i="27"/>
  <c r="FJ195" i="27" s="1"/>
  <c r="FJ183" i="27"/>
  <c r="FJ173" i="27"/>
  <c r="FR203" i="27"/>
  <c r="FR205" i="27" s="1"/>
  <c r="FR209" i="27" s="1"/>
  <c r="FR193" i="27"/>
  <c r="FR183" i="27"/>
  <c r="FR185" i="27" s="1"/>
  <c r="FR189" i="27" s="1"/>
  <c r="FR173" i="27"/>
  <c r="FR175" i="27" s="1"/>
  <c r="X203" i="27"/>
  <c r="X205" i="27" s="1"/>
  <c r="X209" i="27" s="1"/>
  <c r="X193" i="27"/>
  <c r="X183" i="27"/>
  <c r="AN203" i="27"/>
  <c r="AN205" i="27" s="1"/>
  <c r="AN209" i="27" s="1"/>
  <c r="AN193" i="27"/>
  <c r="AN183" i="27"/>
  <c r="AN185" i="27" s="1"/>
  <c r="AN189" i="27" s="1"/>
  <c r="BD203" i="27"/>
  <c r="BD193" i="27"/>
  <c r="BD183" i="27"/>
  <c r="BD185" i="27" s="1"/>
  <c r="BD189" i="27" s="1"/>
  <c r="BT203" i="27"/>
  <c r="BT193" i="27"/>
  <c r="BT183" i="27"/>
  <c r="CJ203" i="27"/>
  <c r="CJ205" i="27" s="1"/>
  <c r="CJ209" i="27" s="1"/>
  <c r="CJ193" i="27"/>
  <c r="CJ183" i="27"/>
  <c r="CJ185" i="27" s="1"/>
  <c r="CJ189" i="27" s="1"/>
  <c r="CZ213" i="27"/>
  <c r="CZ215" i="27" s="1"/>
  <c r="CZ219" i="27" s="1"/>
  <c r="CZ203" i="27"/>
  <c r="CZ193" i="27"/>
  <c r="CZ183" i="27"/>
  <c r="CZ185" i="27" s="1"/>
  <c r="CZ189" i="27" s="1"/>
  <c r="DP213" i="27"/>
  <c r="DP203" i="27"/>
  <c r="DP193" i="27"/>
  <c r="DP183" i="27"/>
  <c r="EF203" i="27"/>
  <c r="EF193" i="27"/>
  <c r="EF183" i="27"/>
  <c r="EF185" i="27" s="1"/>
  <c r="EF189" i="27" s="1"/>
  <c r="EV203" i="27"/>
  <c r="EV193" i="27"/>
  <c r="EV183" i="27"/>
  <c r="FL213" i="27"/>
  <c r="FL203" i="27"/>
  <c r="FL193" i="27"/>
  <c r="FL183" i="27"/>
  <c r="GE213" i="27"/>
  <c r="GE203" i="27"/>
  <c r="GE183" i="27"/>
  <c r="GE173" i="27"/>
  <c r="GZ213" i="27"/>
  <c r="GZ215" i="27" s="1"/>
  <c r="GZ219" i="27" s="1"/>
  <c r="GZ203" i="27"/>
  <c r="GZ193" i="27"/>
  <c r="GZ183" i="27"/>
  <c r="GZ163" i="27"/>
  <c r="HU193" i="27"/>
  <c r="HU203" i="27"/>
  <c r="HU205" i="27" s="1"/>
  <c r="HU209" i="27" s="1"/>
  <c r="HU173" i="27"/>
  <c r="IQ213" i="27"/>
  <c r="IQ203" i="27"/>
  <c r="IQ183" i="27"/>
  <c r="IQ185" i="27" s="1"/>
  <c r="IQ173" i="27"/>
  <c r="IQ175" i="27" s="1"/>
  <c r="IQ179" i="27" s="1"/>
  <c r="JL203" i="27"/>
  <c r="JL193" i="27"/>
  <c r="JL195" i="27" s="1"/>
  <c r="JL183" i="27"/>
  <c r="JL185" i="27" s="1"/>
  <c r="JL163" i="27"/>
  <c r="KG193" i="27"/>
  <c r="KG203" i="27"/>
  <c r="KG205" i="27" s="1"/>
  <c r="KG209" i="27" s="1"/>
  <c r="KG173" i="27"/>
  <c r="LC213" i="27"/>
  <c r="LC203" i="27"/>
  <c r="LC183" i="27"/>
  <c r="LC185" i="27" s="1"/>
  <c r="LC189" i="27" s="1"/>
  <c r="LC173" i="27"/>
  <c r="LX203" i="27"/>
  <c r="LX193" i="27"/>
  <c r="LX183" i="27"/>
  <c r="LX163" i="27"/>
  <c r="MS193" i="27"/>
  <c r="MS195" i="27" s="1"/>
  <c r="MS199" i="27" s="1"/>
  <c r="MS203" i="27"/>
  <c r="MS173" i="27"/>
  <c r="NO213" i="27"/>
  <c r="NO203" i="27"/>
  <c r="NO205" i="27" s="1"/>
  <c r="NO209" i="27" s="1"/>
  <c r="NO183" i="27"/>
  <c r="NO173" i="27"/>
  <c r="OJ213" i="27"/>
  <c r="OJ203" i="27"/>
  <c r="OJ205" i="27" s="1"/>
  <c r="OJ193" i="27"/>
  <c r="OJ183" i="27"/>
  <c r="OJ163" i="27"/>
  <c r="PE193" i="27"/>
  <c r="PE203" i="27"/>
  <c r="PE173" i="27"/>
  <c r="PE175" i="27" s="1"/>
  <c r="QA213" i="27"/>
  <c r="QA215" i="27" s="1"/>
  <c r="QA219" i="27" s="1"/>
  <c r="QA203" i="27"/>
  <c r="QA183" i="27"/>
  <c r="QA173" i="27"/>
  <c r="QA175" i="27" s="1"/>
  <c r="QA179" i="27" s="1"/>
  <c r="QV213" i="27"/>
  <c r="QV215" i="27" s="1"/>
  <c r="QV219" i="27" s="1"/>
  <c r="QV203" i="27"/>
  <c r="QV193" i="27"/>
  <c r="QV183" i="27"/>
  <c r="QV185" i="27" s="1"/>
  <c r="QV189" i="27" s="1"/>
  <c r="QV163" i="27"/>
  <c r="RG213" i="27"/>
  <c r="RG203" i="27"/>
  <c r="RG183" i="27"/>
  <c r="RG173" i="27"/>
  <c r="RG175" i="27" s="1"/>
  <c r="RG179" i="27" s="1"/>
  <c r="AD204" i="27"/>
  <c r="AD194" i="27"/>
  <c r="AD184" i="27"/>
  <c r="AD186" i="27" s="1"/>
  <c r="AD190" i="27" s="1"/>
  <c r="AY214" i="27"/>
  <c r="AY204" i="27"/>
  <c r="AY194" i="27"/>
  <c r="AY174" i="27"/>
  <c r="BU204" i="27"/>
  <c r="BU184" i="27"/>
  <c r="BU174" i="27"/>
  <c r="BU176" i="27" s="1"/>
  <c r="BU180" i="27" s="1"/>
  <c r="CP204" i="27"/>
  <c r="CP194" i="27"/>
  <c r="CP184" i="27"/>
  <c r="CP186" i="27" s="1"/>
  <c r="CP190" i="27" s="1"/>
  <c r="DK214" i="27"/>
  <c r="DK204" i="27"/>
  <c r="DK194" i="27"/>
  <c r="DK174" i="27"/>
  <c r="DK176" i="27" s="1"/>
  <c r="DK180" i="27" s="1"/>
  <c r="EG204" i="27"/>
  <c r="EG184" i="27"/>
  <c r="EG174" i="27"/>
  <c r="EG176" i="27" s="1"/>
  <c r="EG180" i="27" s="1"/>
  <c r="FB204" i="27"/>
  <c r="FB194" i="27"/>
  <c r="FB184" i="27"/>
  <c r="FW214" i="27"/>
  <c r="FW204" i="27"/>
  <c r="FW194" i="27"/>
  <c r="FW196" i="27" s="1"/>
  <c r="FW200" i="27" s="1"/>
  <c r="FW174" i="27"/>
  <c r="GS204" i="27"/>
  <c r="GS194" i="27"/>
  <c r="GS184" i="27"/>
  <c r="GS186" i="27" s="1"/>
  <c r="GS190" i="27" s="1"/>
  <c r="GS174" i="27"/>
  <c r="HN204" i="27"/>
  <c r="HN184" i="27"/>
  <c r="HN186" i="27" s="1"/>
  <c r="HN190" i="27" s="1"/>
  <c r="HN194" i="27"/>
  <c r="HY204" i="27"/>
  <c r="HY194" i="27"/>
  <c r="HY184" i="27"/>
  <c r="HY174" i="27"/>
  <c r="IT204" i="27"/>
  <c r="IT206" i="27" s="1"/>
  <c r="IT210" i="27" s="1"/>
  <c r="IT194" i="27"/>
  <c r="IT184" i="27"/>
  <c r="JO214" i="27"/>
  <c r="JO204" i="27"/>
  <c r="JO194" i="27"/>
  <c r="JO174" i="27"/>
  <c r="KK214" i="27"/>
  <c r="KK204" i="27"/>
  <c r="KK194" i="27"/>
  <c r="KK184" i="27"/>
  <c r="KK174" i="27"/>
  <c r="LF204" i="27"/>
  <c r="LF194" i="27"/>
  <c r="LF184" i="27"/>
  <c r="MA214" i="27"/>
  <c r="MA204" i="27"/>
  <c r="MA194" i="27"/>
  <c r="MA174" i="27"/>
  <c r="ML204" i="27"/>
  <c r="ML194" i="27"/>
  <c r="ML184" i="27"/>
  <c r="ML186" i="27" s="1"/>
  <c r="ML190" i="27" s="1"/>
  <c r="NG214" i="27"/>
  <c r="NG204" i="27"/>
  <c r="NG194" i="27"/>
  <c r="NG174" i="27"/>
  <c r="OC214" i="27"/>
  <c r="OC204" i="27"/>
  <c r="OC194" i="27"/>
  <c r="OC184" i="27"/>
  <c r="OC186" i="27" s="1"/>
  <c r="OC190" i="27" s="1"/>
  <c r="OC174" i="27"/>
  <c r="OX204" i="27"/>
  <c r="OX194" i="27"/>
  <c r="OX184" i="27"/>
  <c r="OX186" i="27" s="1"/>
  <c r="OX190" i="27" s="1"/>
  <c r="PS214" i="27"/>
  <c r="PS204" i="27"/>
  <c r="PS194" i="27"/>
  <c r="PS174" i="27"/>
  <c r="QO204" i="27"/>
  <c r="QO194" i="27"/>
  <c r="QO184" i="27"/>
  <c r="QO186" i="27" s="1"/>
  <c r="QO190" i="27" s="1"/>
  <c r="QO174" i="27"/>
  <c r="RJ204" i="27"/>
  <c r="RJ194" i="27"/>
  <c r="RJ184" i="27"/>
  <c r="PE187" i="27"/>
  <c r="PE191" i="27" s="1"/>
  <c r="HG175" i="27"/>
  <c r="HG179" i="27" s="1"/>
  <c r="IM175" i="27"/>
  <c r="IM179" i="27" s="1"/>
  <c r="MU175" i="27"/>
  <c r="MU179" i="27" s="1"/>
  <c r="OA175" i="27"/>
  <c r="OA179" i="27" s="1"/>
  <c r="BA176" i="27"/>
  <c r="BA180" i="27" s="1"/>
  <c r="JQ176" i="27"/>
  <c r="KW176" i="27"/>
  <c r="KV185" i="27"/>
  <c r="KV189" i="27" s="1"/>
  <c r="NH185" i="27"/>
  <c r="LJ186" i="27"/>
  <c r="LJ190" i="27" s="1"/>
  <c r="NV186" i="27"/>
  <c r="NV190" i="27" s="1"/>
  <c r="Z193" i="27"/>
  <c r="CL193" i="27"/>
  <c r="JV195" i="27"/>
  <c r="JV199" i="27" s="1"/>
  <c r="OT195" i="27"/>
  <c r="OQ206" i="27"/>
  <c r="OQ210" i="27" s="1"/>
  <c r="Y138" i="27"/>
  <c r="AG138" i="27"/>
  <c r="AO138" i="27"/>
  <c r="AW138" i="27"/>
  <c r="BE138" i="27"/>
  <c r="BM138" i="27"/>
  <c r="BQ138" i="27"/>
  <c r="BY138" i="27"/>
  <c r="CG138" i="27"/>
  <c r="CO138" i="27"/>
  <c r="CS138" i="27"/>
  <c r="DA138" i="27"/>
  <c r="DI138" i="27"/>
  <c r="DQ138" i="27"/>
  <c r="DY138" i="27"/>
  <c r="EG138" i="27"/>
  <c r="EO138" i="27"/>
  <c r="EW138" i="27"/>
  <c r="FE138" i="27"/>
  <c r="FM138" i="27"/>
  <c r="FU138" i="27"/>
  <c r="GC138" i="27"/>
  <c r="GK138" i="27"/>
  <c r="GS138" i="27"/>
  <c r="HA138" i="27"/>
  <c r="HI138" i="27"/>
  <c r="HQ138" i="27"/>
  <c r="HY138" i="27"/>
  <c r="IG138" i="27"/>
  <c r="IK138" i="27"/>
  <c r="IS138" i="27"/>
  <c r="JA138" i="27"/>
  <c r="JI138" i="27"/>
  <c r="JQ138" i="27"/>
  <c r="JY138" i="27"/>
  <c r="KG138" i="27"/>
  <c r="KO138" i="27"/>
  <c r="KW138" i="27"/>
  <c r="LE138" i="27"/>
  <c r="LM138" i="27"/>
  <c r="LU138" i="27"/>
  <c r="LY138" i="27"/>
  <c r="MG138" i="27"/>
  <c r="MO138" i="27"/>
  <c r="MW138" i="27"/>
  <c r="NE138" i="27"/>
  <c r="NM138" i="27"/>
  <c r="NU138" i="27"/>
  <c r="OC138" i="27"/>
  <c r="OS138" i="27"/>
  <c r="QG138" i="27"/>
  <c r="QO138" i="27"/>
  <c r="QS138" i="27"/>
  <c r="RA138" i="27"/>
  <c r="RI138" i="27"/>
  <c r="RQ138" i="27"/>
  <c r="U146" i="27"/>
  <c r="U151" i="27" s="1"/>
  <c r="U156" i="27" s="1"/>
  <c r="AC146" i="27"/>
  <c r="AC151" i="27" s="1"/>
  <c r="AC156" i="27" s="1"/>
  <c r="AK146" i="27"/>
  <c r="AK151" i="27" s="1"/>
  <c r="AK156" i="27" s="1"/>
  <c r="AS146" i="27"/>
  <c r="AS151" i="27" s="1"/>
  <c r="AS156" i="27" s="1"/>
  <c r="BA146" i="27"/>
  <c r="BA151" i="27" s="1"/>
  <c r="BA156" i="27" s="1"/>
  <c r="BI146" i="27"/>
  <c r="BI151" i="27" s="1"/>
  <c r="BI156" i="27" s="1"/>
  <c r="BQ146" i="27"/>
  <c r="BQ151" i="27" s="1"/>
  <c r="BQ156" i="27" s="1"/>
  <c r="BY146" i="27"/>
  <c r="BY151" i="27" s="1"/>
  <c r="BY156" i="27" s="1"/>
  <c r="CG146" i="27"/>
  <c r="CG151" i="27" s="1"/>
  <c r="CG156" i="27" s="1"/>
  <c r="CO146" i="27"/>
  <c r="CO151" i="27" s="1"/>
  <c r="CO156" i="27" s="1"/>
  <c r="CW146" i="27"/>
  <c r="CW151" i="27" s="1"/>
  <c r="CW156" i="27" s="1"/>
  <c r="DE146" i="27"/>
  <c r="DE151" i="27" s="1"/>
  <c r="DE156" i="27" s="1"/>
  <c r="DM146" i="27"/>
  <c r="DM151" i="27" s="1"/>
  <c r="DM156" i="27" s="1"/>
  <c r="DU146" i="27"/>
  <c r="DU151" i="27" s="1"/>
  <c r="DU156" i="27" s="1"/>
  <c r="EC146" i="27"/>
  <c r="EC151" i="27" s="1"/>
  <c r="EC156" i="27" s="1"/>
  <c r="EK146" i="27"/>
  <c r="EK151" i="27" s="1"/>
  <c r="EK156" i="27" s="1"/>
  <c r="ES146" i="27"/>
  <c r="ES151" i="27" s="1"/>
  <c r="ES156" i="27" s="1"/>
  <c r="FA146" i="27"/>
  <c r="FA151" i="27" s="1"/>
  <c r="FA156" i="27" s="1"/>
  <c r="FI146" i="27"/>
  <c r="FI151" i="27" s="1"/>
  <c r="FI156" i="27" s="1"/>
  <c r="FQ146" i="27"/>
  <c r="FQ151" i="27" s="1"/>
  <c r="FQ156" i="27" s="1"/>
  <c r="FY146" i="27"/>
  <c r="FY151" i="27" s="1"/>
  <c r="FY156" i="27" s="1"/>
  <c r="GG146" i="27"/>
  <c r="GG151" i="27" s="1"/>
  <c r="GG156" i="27" s="1"/>
  <c r="GO146" i="27"/>
  <c r="GO151" i="27" s="1"/>
  <c r="GO156" i="27" s="1"/>
  <c r="GW146" i="27"/>
  <c r="GW151" i="27" s="1"/>
  <c r="GW156" i="27" s="1"/>
  <c r="HE146" i="27"/>
  <c r="HE151" i="27" s="1"/>
  <c r="HE156" i="27" s="1"/>
  <c r="HM146" i="27"/>
  <c r="HM151" i="27" s="1"/>
  <c r="HM156" i="27" s="1"/>
  <c r="HU146" i="27"/>
  <c r="HU151" i="27" s="1"/>
  <c r="HU156" i="27" s="1"/>
  <c r="IC146" i="27"/>
  <c r="IC151" i="27" s="1"/>
  <c r="IC156" i="27" s="1"/>
  <c r="IK146" i="27"/>
  <c r="IK151" i="27" s="1"/>
  <c r="IK156" i="27" s="1"/>
  <c r="IS146" i="27"/>
  <c r="IS151" i="27" s="1"/>
  <c r="IS156" i="27" s="1"/>
  <c r="JA146" i="27"/>
  <c r="JA151" i="27" s="1"/>
  <c r="JA156" i="27" s="1"/>
  <c r="JI146" i="27"/>
  <c r="JI151" i="27" s="1"/>
  <c r="JI156" i="27" s="1"/>
  <c r="JQ146" i="27"/>
  <c r="JQ151" i="27" s="1"/>
  <c r="JQ156" i="27" s="1"/>
  <c r="JY146" i="27"/>
  <c r="JY151" i="27" s="1"/>
  <c r="JY156" i="27" s="1"/>
  <c r="KG146" i="27"/>
  <c r="KG151" i="27" s="1"/>
  <c r="KG156" i="27" s="1"/>
  <c r="KP146" i="27"/>
  <c r="KP151" i="27" s="1"/>
  <c r="KP156" i="27" s="1"/>
  <c r="LA146" i="27"/>
  <c r="LA151" i="27" s="1"/>
  <c r="LA156" i="27" s="1"/>
  <c r="LK146" i="27"/>
  <c r="LK151" i="27" s="1"/>
  <c r="LK156" i="27" s="1"/>
  <c r="LV146" i="27"/>
  <c r="LV151" i="27" s="1"/>
  <c r="LV156" i="27" s="1"/>
  <c r="MG146" i="27"/>
  <c r="MG151" i="27" s="1"/>
  <c r="MG156" i="27" s="1"/>
  <c r="MQ146" i="27"/>
  <c r="MQ151" i="27" s="1"/>
  <c r="MQ156" i="27" s="1"/>
  <c r="NB146" i="27"/>
  <c r="NB151" i="27" s="1"/>
  <c r="NB156" i="27" s="1"/>
  <c r="NM146" i="27"/>
  <c r="NM151" i="27" s="1"/>
  <c r="NM156" i="27" s="1"/>
  <c r="NW146" i="27"/>
  <c r="NW151" i="27" s="1"/>
  <c r="NW156" i="27" s="1"/>
  <c r="OH146" i="27"/>
  <c r="OH151" i="27" s="1"/>
  <c r="OH156" i="27" s="1"/>
  <c r="OS146" i="27"/>
  <c r="OS151" i="27" s="1"/>
  <c r="OS156" i="27" s="1"/>
  <c r="PC146" i="27"/>
  <c r="PC151" i="27" s="1"/>
  <c r="PC156" i="27" s="1"/>
  <c r="PN146" i="27"/>
  <c r="PN151" i="27" s="1"/>
  <c r="PN156" i="27" s="1"/>
  <c r="PY146" i="27"/>
  <c r="PY151" i="27" s="1"/>
  <c r="PY156" i="27" s="1"/>
  <c r="QI146" i="27"/>
  <c r="QI151" i="27" s="1"/>
  <c r="QI156" i="27" s="1"/>
  <c r="RE146" i="27"/>
  <c r="RE151" i="27" s="1"/>
  <c r="RE156" i="27" s="1"/>
  <c r="BC147" i="27"/>
  <c r="BC152" i="27" s="1"/>
  <c r="BS147" i="27"/>
  <c r="BS152" i="27" s="1"/>
  <c r="CY147" i="27"/>
  <c r="CY152" i="27" s="1"/>
  <c r="EE147" i="27"/>
  <c r="EE152" i="27" s="1"/>
  <c r="EU147" i="27"/>
  <c r="EU152" i="27" s="1"/>
  <c r="GA147" i="27"/>
  <c r="GA152" i="27" s="1"/>
  <c r="HG147" i="27"/>
  <c r="HG152" i="27" s="1"/>
  <c r="JC147" i="27"/>
  <c r="JC152" i="27" s="1"/>
  <c r="JS147" i="27"/>
  <c r="JS152" i="27" s="1"/>
  <c r="U202" i="27"/>
  <c r="U208" i="27" s="1"/>
  <c r="U192" i="27"/>
  <c r="U198" i="27" s="1"/>
  <c r="U163" i="27"/>
  <c r="U172" i="27"/>
  <c r="U178" i="27" s="1"/>
  <c r="AC202" i="27"/>
  <c r="AC208" i="27" s="1"/>
  <c r="AC192" i="27"/>
  <c r="AC172" i="27"/>
  <c r="AC178" i="27" s="1"/>
  <c r="AK202" i="27"/>
  <c r="AK208" i="27" s="1"/>
  <c r="AK192" i="27"/>
  <c r="AK198" i="27" s="1"/>
  <c r="AK163" i="27"/>
  <c r="AK172" i="27"/>
  <c r="AK178" i="27" s="1"/>
  <c r="AS202" i="27"/>
  <c r="AS212" i="27"/>
  <c r="AS218" i="27" s="1"/>
  <c r="AS172" i="27"/>
  <c r="AS178" i="27" s="1"/>
  <c r="BA202" i="27"/>
  <c r="BA192" i="27"/>
  <c r="BA163" i="27"/>
  <c r="BA172" i="27"/>
  <c r="BA178" i="27" s="1"/>
  <c r="BI202" i="27"/>
  <c r="BI208" i="27" s="1"/>
  <c r="BI192" i="27"/>
  <c r="BI198" i="27" s="1"/>
  <c r="BI172" i="27"/>
  <c r="BI178" i="27" s="1"/>
  <c r="BQ202" i="27"/>
  <c r="BQ208" i="27" s="1"/>
  <c r="BQ192" i="27"/>
  <c r="BQ198" i="27" s="1"/>
  <c r="BQ163" i="27"/>
  <c r="BQ172" i="27"/>
  <c r="BY202" i="27"/>
  <c r="BY172" i="27"/>
  <c r="BY178" i="27" s="1"/>
  <c r="CG212" i="27"/>
  <c r="CG218" i="27" s="1"/>
  <c r="CG202" i="27"/>
  <c r="CG192" i="27"/>
  <c r="CG198" i="27" s="1"/>
  <c r="CG163" i="27"/>
  <c r="CG172" i="27"/>
  <c r="CO202" i="27"/>
  <c r="CO208" i="27" s="1"/>
  <c r="CO192" i="27"/>
  <c r="CO198" i="27" s="1"/>
  <c r="CO172" i="27"/>
  <c r="CW202" i="27"/>
  <c r="CW208" i="27" s="1"/>
  <c r="CW192" i="27"/>
  <c r="CW198" i="27" s="1"/>
  <c r="CW163" i="27"/>
  <c r="CW172" i="27"/>
  <c r="DE202" i="27"/>
  <c r="DE208" i="27" s="1"/>
  <c r="DE172" i="27"/>
  <c r="DM212" i="27"/>
  <c r="DM218" i="27" s="1"/>
  <c r="DM202" i="27"/>
  <c r="DM208" i="27" s="1"/>
  <c r="DM192" i="27"/>
  <c r="DM198" i="27" s="1"/>
  <c r="DM163" i="27"/>
  <c r="DM172" i="27"/>
  <c r="DU202" i="27"/>
  <c r="DU208" i="27" s="1"/>
  <c r="DU192" i="27"/>
  <c r="DU172" i="27"/>
  <c r="EC202" i="27"/>
  <c r="EC208" i="27" s="1"/>
  <c r="EC192" i="27"/>
  <c r="EC198" i="27" s="1"/>
  <c r="EC163" i="27"/>
  <c r="EC172" i="27"/>
  <c r="EC178" i="27" s="1"/>
  <c r="EK202" i="27"/>
  <c r="EK208" i="27" s="1"/>
  <c r="EK172" i="27"/>
  <c r="ES202" i="27"/>
  <c r="ES192" i="27"/>
  <c r="ES163" i="27"/>
  <c r="ES172" i="27"/>
  <c r="ES178" i="27" s="1"/>
  <c r="FA202" i="27"/>
  <c r="FA192" i="27"/>
  <c r="FA172" i="27"/>
  <c r="FA178" i="27" s="1"/>
  <c r="FI202" i="27"/>
  <c r="FI208" i="27" s="1"/>
  <c r="FI192" i="27"/>
  <c r="FI198" i="27" s="1"/>
  <c r="FI163" i="27"/>
  <c r="FI172" i="27"/>
  <c r="FI178" i="27" s="1"/>
  <c r="FQ202" i="27"/>
  <c r="FQ208" i="27" s="1"/>
  <c r="FQ212" i="27"/>
  <c r="FQ218" i="27" s="1"/>
  <c r="FQ172" i="27"/>
  <c r="FQ178" i="27" s="1"/>
  <c r="FY202" i="27"/>
  <c r="FY192" i="27"/>
  <c r="FY163" i="27"/>
  <c r="FY172" i="27"/>
  <c r="FY178" i="27" s="1"/>
  <c r="GG202" i="27"/>
  <c r="GG192" i="27"/>
  <c r="GG198" i="27" s="1"/>
  <c r="GG172" i="27"/>
  <c r="GG178" i="27" s="1"/>
  <c r="GO202" i="27"/>
  <c r="GO208" i="27" s="1"/>
  <c r="GO192" i="27"/>
  <c r="GO198" i="27" s="1"/>
  <c r="GO163" i="27"/>
  <c r="GO172" i="27"/>
  <c r="GW202" i="27"/>
  <c r="GW208" i="27" s="1"/>
  <c r="GW172" i="27"/>
  <c r="GW178" i="27" s="1"/>
  <c r="HE212" i="27"/>
  <c r="HE218" i="27" s="1"/>
  <c r="HE202" i="27"/>
  <c r="HE192" i="27"/>
  <c r="HE198" i="27" s="1"/>
  <c r="HE163" i="27"/>
  <c r="HE172" i="27"/>
  <c r="HM202" i="27"/>
  <c r="HM208" i="27" s="1"/>
  <c r="HM192" i="27"/>
  <c r="HM198" i="27" s="1"/>
  <c r="HM172" i="27"/>
  <c r="HU202" i="27"/>
  <c r="HU208" i="27" s="1"/>
  <c r="HU192" i="27"/>
  <c r="HU198" i="27" s="1"/>
  <c r="HU163" i="27"/>
  <c r="HU172" i="27"/>
  <c r="IC202" i="27"/>
  <c r="IC208" i="27" s="1"/>
  <c r="IC172" i="27"/>
  <c r="IK212" i="27"/>
  <c r="IK218" i="27" s="1"/>
  <c r="IK202" i="27"/>
  <c r="IK208" i="27" s="1"/>
  <c r="IK192" i="27"/>
  <c r="IK198" i="27" s="1"/>
  <c r="IK163" i="27"/>
  <c r="IK172" i="27"/>
  <c r="IS202" i="27"/>
  <c r="IS208" i="27" s="1"/>
  <c r="IS192" i="27"/>
  <c r="IS172" i="27"/>
  <c r="JA202" i="27"/>
  <c r="JA208" i="27" s="1"/>
  <c r="JA192" i="27"/>
  <c r="JA198" i="27" s="1"/>
  <c r="JA163" i="27"/>
  <c r="JA172" i="27"/>
  <c r="JA178" i="27" s="1"/>
  <c r="JI202" i="27"/>
  <c r="JI208" i="27" s="1"/>
  <c r="JI172" i="27"/>
  <c r="JQ202" i="27"/>
  <c r="JQ208" i="27" s="1"/>
  <c r="JQ192" i="27"/>
  <c r="JQ198" i="27" s="1"/>
  <c r="JQ163" i="27"/>
  <c r="JQ172" i="27"/>
  <c r="JQ178" i="27" s="1"/>
  <c r="JY202" i="27"/>
  <c r="JY192" i="27"/>
  <c r="JY172" i="27"/>
  <c r="JY178" i="27" s="1"/>
  <c r="KG202" i="27"/>
  <c r="KG208" i="27" s="1"/>
  <c r="KG192" i="27"/>
  <c r="KG198" i="27" s="1"/>
  <c r="KG163" i="27"/>
  <c r="KG172" i="27"/>
  <c r="KG178" i="27" s="1"/>
  <c r="KO202" i="27"/>
  <c r="KO208" i="27" s="1"/>
  <c r="KO212" i="27"/>
  <c r="KO218" i="27" s="1"/>
  <c r="KO172" i="27"/>
  <c r="KO178" i="27" s="1"/>
  <c r="KW202" i="27"/>
  <c r="KW192" i="27"/>
  <c r="KW163" i="27"/>
  <c r="KW172" i="27"/>
  <c r="KW178" i="27" s="1"/>
  <c r="LE202" i="27"/>
  <c r="LE192" i="27"/>
  <c r="LE198" i="27" s="1"/>
  <c r="LE172" i="27"/>
  <c r="LE178" i="27" s="1"/>
  <c r="LM202" i="27"/>
  <c r="LM208" i="27" s="1"/>
  <c r="LM192" i="27"/>
  <c r="LM198" i="27" s="1"/>
  <c r="LM163" i="27"/>
  <c r="LM172" i="27"/>
  <c r="LU202" i="27"/>
  <c r="LU208" i="27" s="1"/>
  <c r="LU172" i="27"/>
  <c r="LU178" i="27" s="1"/>
  <c r="LY212" i="27"/>
  <c r="LY218" i="27" s="1"/>
  <c r="LY202" i="27"/>
  <c r="LY192" i="27"/>
  <c r="LY198" i="27" s="1"/>
  <c r="LY182" i="27"/>
  <c r="LY188" i="27" s="1"/>
  <c r="MG212" i="27"/>
  <c r="MG218" i="27" s="1"/>
  <c r="MG202" i="27"/>
  <c r="MG192" i="27"/>
  <c r="MG198" i="27" s="1"/>
  <c r="MG182" i="27"/>
  <c r="MG188" i="27" s="1"/>
  <c r="MG163" i="27"/>
  <c r="MO212" i="27"/>
  <c r="MO218" i="27" s="1"/>
  <c r="MO202" i="27"/>
  <c r="MO208" i="27" s="1"/>
  <c r="MO192" i="27"/>
  <c r="MO198" i="27" s="1"/>
  <c r="MO182" i="27"/>
  <c r="MW212" i="27"/>
  <c r="MW218" i="27" s="1"/>
  <c r="MW202" i="27"/>
  <c r="MW208" i="27" s="1"/>
  <c r="MW192" i="27"/>
  <c r="MW198" i="27" s="1"/>
  <c r="MW182" i="27"/>
  <c r="MW163" i="27"/>
  <c r="NE202" i="27"/>
  <c r="NE208" i="27" s="1"/>
  <c r="NE192" i="27"/>
  <c r="NE198" i="27" s="1"/>
  <c r="NE182" i="27"/>
  <c r="NM202" i="27"/>
  <c r="NM208" i="27" s="1"/>
  <c r="NM192" i="27"/>
  <c r="NM182" i="27"/>
  <c r="NM188" i="27" s="1"/>
  <c r="NM163" i="27"/>
  <c r="NU202" i="27"/>
  <c r="NU208" i="27" s="1"/>
  <c r="NU192" i="27"/>
  <c r="NU198" i="27" s="1"/>
  <c r="NU182" i="27"/>
  <c r="NU188" i="27" s="1"/>
  <c r="OC202" i="27"/>
  <c r="OC208" i="27" s="1"/>
  <c r="OC192" i="27"/>
  <c r="OC182" i="27"/>
  <c r="OC188" i="27" s="1"/>
  <c r="OC163" i="27"/>
  <c r="OK212" i="27"/>
  <c r="OK218" i="27" s="1"/>
  <c r="OK202" i="27"/>
  <c r="OK192" i="27"/>
  <c r="OK198" i="27" s="1"/>
  <c r="OK182" i="27"/>
  <c r="OK188" i="27" s="1"/>
  <c r="OS212" i="27"/>
  <c r="OS218" i="27" s="1"/>
  <c r="OS202" i="27"/>
  <c r="OS192" i="27"/>
  <c r="OS198" i="27" s="1"/>
  <c r="OS182" i="27"/>
  <c r="OS188" i="27" s="1"/>
  <c r="OS163" i="27"/>
  <c r="PA212" i="27"/>
  <c r="PA218" i="27" s="1"/>
  <c r="PA202" i="27"/>
  <c r="PA208" i="27" s="1"/>
  <c r="PA192" i="27"/>
  <c r="PA198" i="27" s="1"/>
  <c r="PA182" i="27"/>
  <c r="PI212" i="27"/>
  <c r="PI218" i="27" s="1"/>
  <c r="PI202" i="27"/>
  <c r="PI208" i="27" s="1"/>
  <c r="PI192" i="27"/>
  <c r="PI198" i="27" s="1"/>
  <c r="PI182" i="27"/>
  <c r="PI163" i="27"/>
  <c r="PQ202" i="27"/>
  <c r="PQ208" i="27" s="1"/>
  <c r="PQ192" i="27"/>
  <c r="PQ182" i="27"/>
  <c r="PY202" i="27"/>
  <c r="PY208" i="27" s="1"/>
  <c r="PY192" i="27"/>
  <c r="PY198" i="27" s="1"/>
  <c r="PY182" i="27"/>
  <c r="PY188" i="27" s="1"/>
  <c r="PY163" i="27"/>
  <c r="QG202" i="27"/>
  <c r="QG208" i="27" s="1"/>
  <c r="QG192" i="27"/>
  <c r="QG182" i="27"/>
  <c r="QG188" i="27" s="1"/>
  <c r="QO202" i="27"/>
  <c r="QO192" i="27"/>
  <c r="QO182" i="27"/>
  <c r="QO188" i="27" s="1"/>
  <c r="QO163" i="27"/>
  <c r="QW212" i="27"/>
  <c r="QW218" i="27" s="1"/>
  <c r="QW202" i="27"/>
  <c r="QW192" i="27"/>
  <c r="QW198" i="27" s="1"/>
  <c r="QW182" i="27"/>
  <c r="QW188" i="27" s="1"/>
  <c r="QW163" i="27"/>
  <c r="RE212" i="27"/>
  <c r="RE218" i="27" s="1"/>
  <c r="RE202" i="27"/>
  <c r="RE208" i="27" s="1"/>
  <c r="RE192" i="27"/>
  <c r="RE198" i="27" s="1"/>
  <c r="RE182" i="27"/>
  <c r="RE163" i="27"/>
  <c r="RM202" i="27"/>
  <c r="RM208" i="27" s="1"/>
  <c r="RM192" i="27"/>
  <c r="RM198" i="27" s="1"/>
  <c r="RM182" i="27"/>
  <c r="RM188" i="27" s="1"/>
  <c r="RM163" i="27"/>
  <c r="W213" i="27"/>
  <c r="W193" i="27"/>
  <c r="W195" i="27" s="1"/>
  <c r="W199" i="27" s="1"/>
  <c r="W183" i="27"/>
  <c r="W185" i="27" s="1"/>
  <c r="W203" i="27"/>
  <c r="AE213" i="27"/>
  <c r="AE203" i="27"/>
  <c r="AE205" i="27" s="1"/>
  <c r="AE193" i="27"/>
  <c r="AE195" i="27" s="1"/>
  <c r="AE199" i="27" s="1"/>
  <c r="AE183" i="27"/>
  <c r="AM213" i="27"/>
  <c r="AM203" i="27"/>
  <c r="AM205" i="27" s="1"/>
  <c r="AM209" i="27" s="1"/>
  <c r="AM193" i="27"/>
  <c r="AM195" i="27" s="1"/>
  <c r="AM199" i="27" s="1"/>
  <c r="AM183" i="27"/>
  <c r="AU213" i="27"/>
  <c r="AU203" i="27"/>
  <c r="AU205" i="27" s="1"/>
  <c r="AU193" i="27"/>
  <c r="AU195" i="27" s="1"/>
  <c r="AU199" i="27" s="1"/>
  <c r="AU183" i="27"/>
  <c r="BC213" i="27"/>
  <c r="BC203" i="27"/>
  <c r="BC205" i="27" s="1"/>
  <c r="BC209" i="27" s="1"/>
  <c r="BC193" i="27"/>
  <c r="BC195" i="27" s="1"/>
  <c r="BC199" i="27" s="1"/>
  <c r="BC183" i="27"/>
  <c r="BK213" i="27"/>
  <c r="BK203" i="27"/>
  <c r="BK205" i="27" s="1"/>
  <c r="BK193" i="27"/>
  <c r="BK195" i="27" s="1"/>
  <c r="BK199" i="27" s="1"/>
  <c r="BK183" i="27"/>
  <c r="BS213" i="27"/>
  <c r="BS203" i="27"/>
  <c r="BS205" i="27" s="1"/>
  <c r="BS209" i="27" s="1"/>
  <c r="BS193" i="27"/>
  <c r="BS195" i="27" s="1"/>
  <c r="BS199" i="27" s="1"/>
  <c r="BS183" i="27"/>
  <c r="CA213" i="27"/>
  <c r="CA203" i="27"/>
  <c r="CA205" i="27" s="1"/>
  <c r="CA193" i="27"/>
  <c r="CA195" i="27" s="1"/>
  <c r="CA183" i="27"/>
  <c r="CI213" i="27"/>
  <c r="CI193" i="27"/>
  <c r="CI195" i="27" s="1"/>
  <c r="CI199" i="27" s="1"/>
  <c r="CI183" i="27"/>
  <c r="CI185" i="27" s="1"/>
  <c r="CI189" i="27" s="1"/>
  <c r="CI203" i="27"/>
  <c r="CQ213" i="27"/>
  <c r="CQ203" i="27"/>
  <c r="CQ205" i="27" s="1"/>
  <c r="CQ193" i="27"/>
  <c r="CQ195" i="27" s="1"/>
  <c r="CQ199" i="27" s="1"/>
  <c r="CQ183" i="27"/>
  <c r="CY213" i="27"/>
  <c r="CY203" i="27"/>
  <c r="CY205" i="27" s="1"/>
  <c r="CY209" i="27" s="1"/>
  <c r="CY193" i="27"/>
  <c r="CY195" i="27" s="1"/>
  <c r="CY199" i="27" s="1"/>
  <c r="CY183" i="27"/>
  <c r="DG213" i="27"/>
  <c r="DG203" i="27"/>
  <c r="DG205" i="27" s="1"/>
  <c r="DG193" i="27"/>
  <c r="DG195" i="27" s="1"/>
  <c r="DG199" i="27" s="1"/>
  <c r="DG183" i="27"/>
  <c r="DO213" i="27"/>
  <c r="DO203" i="27"/>
  <c r="DO205" i="27" s="1"/>
  <c r="DO209" i="27" s="1"/>
  <c r="DO193" i="27"/>
  <c r="DO195" i="27" s="1"/>
  <c r="DO199" i="27" s="1"/>
  <c r="DO183" i="27"/>
  <c r="DW213" i="27"/>
  <c r="DW203" i="27"/>
  <c r="DW205" i="27" s="1"/>
  <c r="DW209" i="27" s="1"/>
  <c r="DW193" i="27"/>
  <c r="DW195" i="27" s="1"/>
  <c r="DW199" i="27" s="1"/>
  <c r="DW183" i="27"/>
  <c r="EE213" i="27"/>
  <c r="EE203" i="27"/>
  <c r="EE193" i="27"/>
  <c r="EE195" i="27" s="1"/>
  <c r="EE199" i="27" s="1"/>
  <c r="EE183" i="27"/>
  <c r="EM213" i="27"/>
  <c r="EM203" i="27"/>
  <c r="EM205" i="27" s="1"/>
  <c r="EM209" i="27" s="1"/>
  <c r="EM193" i="27"/>
  <c r="EM195" i="27" s="1"/>
  <c r="EM183" i="27"/>
  <c r="EY213" i="27"/>
  <c r="EY203" i="27"/>
  <c r="EY205" i="27" s="1"/>
  <c r="EY209" i="27" s="1"/>
  <c r="EY183" i="27"/>
  <c r="EY185" i="27" s="1"/>
  <c r="EY189" i="27" s="1"/>
  <c r="EY173" i="27"/>
  <c r="FG213" i="27"/>
  <c r="FG203" i="27"/>
  <c r="FG205" i="27" s="1"/>
  <c r="FG209" i="27" s="1"/>
  <c r="FG183" i="27"/>
  <c r="FG185" i="27" s="1"/>
  <c r="FG189" i="27" s="1"/>
  <c r="FG193" i="27"/>
  <c r="FG173" i="27"/>
  <c r="FO213" i="27"/>
  <c r="FO215" i="27" s="1"/>
  <c r="FO219" i="27" s="1"/>
  <c r="FO183" i="27"/>
  <c r="FO185" i="27" s="1"/>
  <c r="FO193" i="27"/>
  <c r="FO203" i="27"/>
  <c r="FO173" i="27"/>
  <c r="FO175" i="27" s="1"/>
  <c r="FO179" i="27" s="1"/>
  <c r="FW213" i="27"/>
  <c r="FW215" i="27" s="1"/>
  <c r="FW219" i="27" s="1"/>
  <c r="FW203" i="27"/>
  <c r="FW183" i="27"/>
  <c r="FW193" i="27"/>
  <c r="FW195" i="27" s="1"/>
  <c r="FW199" i="27" s="1"/>
  <c r="FW173" i="27"/>
  <c r="FW175" i="27" s="1"/>
  <c r="FW179" i="27" s="1"/>
  <c r="GI213" i="27"/>
  <c r="GI203" i="27"/>
  <c r="GI193" i="27"/>
  <c r="GI195" i="27" s="1"/>
  <c r="GI199" i="27" s="1"/>
  <c r="GI183" i="27"/>
  <c r="GI185" i="27" s="1"/>
  <c r="GI189" i="27" s="1"/>
  <c r="HC213" i="27"/>
  <c r="HC203" i="27"/>
  <c r="HC183" i="27"/>
  <c r="HC185" i="27" s="1"/>
  <c r="HC189" i="27" s="1"/>
  <c r="HC193" i="27"/>
  <c r="HC195" i="27" s="1"/>
  <c r="HC199" i="27" s="1"/>
  <c r="HC173" i="27"/>
  <c r="HS213" i="27"/>
  <c r="HS203" i="27"/>
  <c r="HS205" i="27" s="1"/>
  <c r="HS209" i="27" s="1"/>
  <c r="HS183" i="27"/>
  <c r="HS185" i="27" s="1"/>
  <c r="HS189" i="27" s="1"/>
  <c r="HS193" i="27"/>
  <c r="HS173" i="27"/>
  <c r="II213" i="27"/>
  <c r="II215" i="27" s="1"/>
  <c r="II219" i="27" s="1"/>
  <c r="II203" i="27"/>
  <c r="II205" i="27" s="1"/>
  <c r="II183" i="27"/>
  <c r="II193" i="27"/>
  <c r="II173" i="27"/>
  <c r="II175" i="27" s="1"/>
  <c r="II179" i="27" s="1"/>
  <c r="IU213" i="27"/>
  <c r="IU215" i="27" s="1"/>
  <c r="IU203" i="27"/>
  <c r="IU193" i="27"/>
  <c r="IU183" i="27"/>
  <c r="JK213" i="27"/>
  <c r="JK215" i="27" s="1"/>
  <c r="JK219" i="27" s="1"/>
  <c r="JK203" i="27"/>
  <c r="JK193" i="27"/>
  <c r="JK183" i="27"/>
  <c r="JK185" i="27" s="1"/>
  <c r="JK189" i="27" s="1"/>
  <c r="KA213" i="27"/>
  <c r="KA215" i="27" s="1"/>
  <c r="KA219" i="27" s="1"/>
  <c r="KA203" i="27"/>
  <c r="KA193" i="27"/>
  <c r="KA183" i="27"/>
  <c r="KQ213" i="27"/>
  <c r="KQ215" i="27" s="1"/>
  <c r="KQ219" i="27" s="1"/>
  <c r="KQ203" i="27"/>
  <c r="KQ205" i="27" s="1"/>
  <c r="KQ209" i="27" s="1"/>
  <c r="KQ193" i="27"/>
  <c r="KQ183" i="27"/>
  <c r="KQ185" i="27" s="1"/>
  <c r="KQ189" i="27" s="1"/>
  <c r="LG213" i="27"/>
  <c r="LG215" i="27" s="1"/>
  <c r="LG219" i="27" s="1"/>
  <c r="LG203" i="27"/>
  <c r="LG193" i="27"/>
  <c r="LG183" i="27"/>
  <c r="LG185" i="27" s="1"/>
  <c r="LW213" i="27"/>
  <c r="LW215" i="27" s="1"/>
  <c r="LW219" i="27" s="1"/>
  <c r="LW203" i="27"/>
  <c r="LW193" i="27"/>
  <c r="LW183" i="27"/>
  <c r="MM213" i="27"/>
  <c r="MM215" i="27" s="1"/>
  <c r="MM219" i="27" s="1"/>
  <c r="MM203" i="27"/>
  <c r="MM193" i="27"/>
  <c r="MM183" i="27"/>
  <c r="MM185" i="27" s="1"/>
  <c r="NC213" i="27"/>
  <c r="NC215" i="27" s="1"/>
  <c r="NC203" i="27"/>
  <c r="NC205" i="27" s="1"/>
  <c r="NC209" i="27" s="1"/>
  <c r="NC193" i="27"/>
  <c r="NC183" i="27"/>
  <c r="NS213" i="27"/>
  <c r="NS215" i="27" s="1"/>
  <c r="NS203" i="27"/>
  <c r="NS193" i="27"/>
  <c r="NS183" i="27"/>
  <c r="NS185" i="27" s="1"/>
  <c r="OI213" i="27"/>
  <c r="OI215" i="27" s="1"/>
  <c r="OI219" i="27" s="1"/>
  <c r="OI203" i="27"/>
  <c r="OI193" i="27"/>
  <c r="OI183" i="27"/>
  <c r="OI185" i="27" s="1"/>
  <c r="OY213" i="27"/>
  <c r="OY215" i="27" s="1"/>
  <c r="OY219" i="27" s="1"/>
  <c r="OY203" i="27"/>
  <c r="OY193" i="27"/>
  <c r="OY183" i="27"/>
  <c r="OY185" i="27" s="1"/>
  <c r="PO213" i="27"/>
  <c r="PO215" i="27" s="1"/>
  <c r="PO219" i="27" s="1"/>
  <c r="PO203" i="27"/>
  <c r="PO205" i="27" s="1"/>
  <c r="PO209" i="27" s="1"/>
  <c r="PO193" i="27"/>
  <c r="PO183" i="27"/>
  <c r="PO185" i="27" s="1"/>
  <c r="QE213" i="27"/>
  <c r="QE215" i="27" s="1"/>
  <c r="QE219" i="27" s="1"/>
  <c r="QE203" i="27"/>
  <c r="QE193" i="27"/>
  <c r="QE183" i="27"/>
  <c r="QE185" i="27" s="1"/>
  <c r="QE189" i="27" s="1"/>
  <c r="QU213" i="27"/>
  <c r="QU215" i="27" s="1"/>
  <c r="QU219" i="27" s="1"/>
  <c r="QU203" i="27"/>
  <c r="QU193" i="27"/>
  <c r="QU183" i="27"/>
  <c r="QU185" i="27" s="1"/>
  <c r="RO213" i="27"/>
  <c r="RO215" i="27" s="1"/>
  <c r="RO219" i="27" s="1"/>
  <c r="RO203" i="27"/>
  <c r="RO205" i="27" s="1"/>
  <c r="RO209" i="27" s="1"/>
  <c r="RO183" i="27"/>
  <c r="RO185" i="27" s="1"/>
  <c r="RO189" i="27" s="1"/>
  <c r="RO193" i="27"/>
  <c r="RO195" i="27" s="1"/>
  <c r="RO199" i="27" s="1"/>
  <c r="RO173" i="27"/>
  <c r="RO175" i="27" s="1"/>
  <c r="RO179" i="27" s="1"/>
  <c r="AG204" i="27"/>
  <c r="AG184" i="27"/>
  <c r="AG194" i="27"/>
  <c r="AG196" i="27" s="1"/>
  <c r="AG174" i="27"/>
  <c r="AW204" i="27"/>
  <c r="AW184" i="27"/>
  <c r="AW194" i="27"/>
  <c r="AW174" i="27"/>
  <c r="BM214" i="27"/>
  <c r="BM204" i="27"/>
  <c r="BM184" i="27"/>
  <c r="BM194" i="27"/>
  <c r="BM174" i="27"/>
  <c r="CC214" i="27"/>
  <c r="CC204" i="27"/>
  <c r="CC184" i="27"/>
  <c r="CC194" i="27"/>
  <c r="CC196" i="27" s="1"/>
  <c r="CC200" i="27" s="1"/>
  <c r="CC174" i="27"/>
  <c r="CS204" i="27"/>
  <c r="CS184" i="27"/>
  <c r="CS186" i="27" s="1"/>
  <c r="CS190" i="27" s="1"/>
  <c r="CS194" i="27"/>
  <c r="CS196" i="27" s="1"/>
  <c r="CS200" i="27" s="1"/>
  <c r="CS174" i="27"/>
  <c r="DI204" i="27"/>
  <c r="DI206" i="27" s="1"/>
  <c r="DI210" i="27" s="1"/>
  <c r="DI184" i="27"/>
  <c r="DI194" i="27"/>
  <c r="DI174" i="27"/>
  <c r="DY214" i="27"/>
  <c r="DY216" i="27" s="1"/>
  <c r="DY220" i="27" s="1"/>
  <c r="DY204" i="27"/>
  <c r="DY184" i="27"/>
  <c r="DY194" i="27"/>
  <c r="DY174" i="27"/>
  <c r="DY176" i="27" s="1"/>
  <c r="DY180" i="27" s="1"/>
  <c r="EO214" i="27"/>
  <c r="EO204" i="27"/>
  <c r="EO184" i="27"/>
  <c r="EO194" i="27"/>
  <c r="EO196" i="27" s="1"/>
  <c r="EO174" i="27"/>
  <c r="EO176" i="27" s="1"/>
  <c r="EO180" i="27" s="1"/>
  <c r="FE204" i="27"/>
  <c r="FE184" i="27"/>
  <c r="FE194" i="27"/>
  <c r="FE174" i="27"/>
  <c r="FU204" i="27"/>
  <c r="FU206" i="27" s="1"/>
  <c r="FU210" i="27" s="1"/>
  <c r="FU184" i="27"/>
  <c r="FU194" i="27"/>
  <c r="FU174" i="27"/>
  <c r="GK214" i="27"/>
  <c r="GK204" i="27"/>
  <c r="GK184" i="27"/>
  <c r="GK194" i="27"/>
  <c r="GK174" i="27"/>
  <c r="GK176" i="27" s="1"/>
  <c r="GK180" i="27" s="1"/>
  <c r="HA214" i="27"/>
  <c r="HA204" i="27"/>
  <c r="HA194" i="27"/>
  <c r="HA184" i="27"/>
  <c r="HA174" i="27"/>
  <c r="HA176" i="27" s="1"/>
  <c r="HA180" i="27" s="1"/>
  <c r="HQ204" i="27"/>
  <c r="HQ194" i="27"/>
  <c r="HQ184" i="27"/>
  <c r="HQ174" i="27"/>
  <c r="HQ176" i="27" s="1"/>
  <c r="HQ180" i="27" s="1"/>
  <c r="IC204" i="27"/>
  <c r="IC206" i="27" s="1"/>
  <c r="IC210" i="27" s="1"/>
  <c r="IC194" i="27"/>
  <c r="IC196" i="27" s="1"/>
  <c r="IC184" i="27"/>
  <c r="IS204" i="27"/>
  <c r="IS194" i="27"/>
  <c r="IS184" i="27"/>
  <c r="JI204" i="27"/>
  <c r="JI206" i="27" s="1"/>
  <c r="JI210" i="27" s="1"/>
  <c r="JI194" i="27"/>
  <c r="JI196" i="27" s="1"/>
  <c r="JI200" i="27" s="1"/>
  <c r="JI184" i="27"/>
  <c r="JY204" i="27"/>
  <c r="JY194" i="27"/>
  <c r="JY184" i="27"/>
  <c r="KO204" i="27"/>
  <c r="KO194" i="27"/>
  <c r="KO196" i="27" s="1"/>
  <c r="KO184" i="27"/>
  <c r="LE204" i="27"/>
  <c r="LE194" i="27"/>
  <c r="LE184" i="27"/>
  <c r="LU204" i="27"/>
  <c r="LU194" i="27"/>
  <c r="LU184" i="27"/>
  <c r="MK204" i="27"/>
  <c r="MK194" i="27"/>
  <c r="MK184" i="27"/>
  <c r="NA204" i="27"/>
  <c r="NA206" i="27" s="1"/>
  <c r="NA210" i="27" s="1"/>
  <c r="NA194" i="27"/>
  <c r="NA196" i="27" s="1"/>
  <c r="NA184" i="27"/>
  <c r="NQ204" i="27"/>
  <c r="NQ194" i="27"/>
  <c r="NQ184" i="27"/>
  <c r="OG204" i="27"/>
  <c r="OG206" i="27" s="1"/>
  <c r="OG210" i="27" s="1"/>
  <c r="OG194" i="27"/>
  <c r="OG184" i="27"/>
  <c r="OK204" i="27"/>
  <c r="OK194" i="27"/>
  <c r="OK184" i="27"/>
  <c r="OK174" i="27"/>
  <c r="PA214" i="27"/>
  <c r="PA204" i="27"/>
  <c r="PA194" i="27"/>
  <c r="PA184" i="27"/>
  <c r="PA174" i="27"/>
  <c r="PQ214" i="27"/>
  <c r="PQ204" i="27"/>
  <c r="PQ206" i="27" s="1"/>
  <c r="PQ210" i="27" s="1"/>
  <c r="PQ194" i="27"/>
  <c r="PQ184" i="27"/>
  <c r="PQ174" i="27"/>
  <c r="QG204" i="27"/>
  <c r="QG194" i="27"/>
  <c r="QG184" i="27"/>
  <c r="QG186" i="27" s="1"/>
  <c r="QG190" i="27" s="1"/>
  <c r="QG174" i="27"/>
  <c r="QW204" i="27"/>
  <c r="QW194" i="27"/>
  <c r="QW196" i="27" s="1"/>
  <c r="QW200" i="27" s="1"/>
  <c r="QW184" i="27"/>
  <c r="QW174" i="27"/>
  <c r="RI204" i="27"/>
  <c r="RI206" i="27" s="1"/>
  <c r="RI210" i="27" s="1"/>
  <c r="RI194" i="27"/>
  <c r="RI184" i="27"/>
  <c r="Y213" i="27"/>
  <c r="Y203" i="27"/>
  <c r="Y193" i="27"/>
  <c r="Y183" i="27"/>
  <c r="Y173" i="27"/>
  <c r="Y175" i="27" s="1"/>
  <c r="Y179" i="27" s="1"/>
  <c r="AO213" i="27"/>
  <c r="AO203" i="27"/>
  <c r="AO193" i="27"/>
  <c r="AO183" i="27"/>
  <c r="AO173" i="27"/>
  <c r="AO175" i="27" s="1"/>
  <c r="AO179" i="27" s="1"/>
  <c r="BE203" i="27"/>
  <c r="BE193" i="27"/>
  <c r="BE183" i="27"/>
  <c r="BE173" i="27"/>
  <c r="BE175" i="27" s="1"/>
  <c r="BE179" i="27" s="1"/>
  <c r="BU203" i="27"/>
  <c r="BU205" i="27" s="1"/>
  <c r="BU209" i="27" s="1"/>
  <c r="BU193" i="27"/>
  <c r="BU183" i="27"/>
  <c r="BU173" i="27"/>
  <c r="BU175" i="27" s="1"/>
  <c r="BU179" i="27" s="1"/>
  <c r="CK213" i="27"/>
  <c r="CK215" i="27" s="1"/>
  <c r="CK219" i="27" s="1"/>
  <c r="CK203" i="27"/>
  <c r="CK193" i="27"/>
  <c r="CK183" i="27"/>
  <c r="CK173" i="27"/>
  <c r="CK175" i="27" s="1"/>
  <c r="DA213" i="27"/>
  <c r="DA203" i="27"/>
  <c r="DA193" i="27"/>
  <c r="DA183" i="27"/>
  <c r="DA185" i="27" s="1"/>
  <c r="DA189" i="27" s="1"/>
  <c r="DA173" i="27"/>
  <c r="DA175" i="27" s="1"/>
  <c r="DA179" i="27" s="1"/>
  <c r="DQ203" i="27"/>
  <c r="DQ193" i="27"/>
  <c r="DQ183" i="27"/>
  <c r="DQ173" i="27"/>
  <c r="DQ175" i="27" s="1"/>
  <c r="DQ179" i="27" s="1"/>
  <c r="EG203" i="27"/>
  <c r="EG193" i="27"/>
  <c r="EG183" i="27"/>
  <c r="EG173" i="27"/>
  <c r="EG175" i="27" s="1"/>
  <c r="EG179" i="27" s="1"/>
  <c r="EW213" i="27"/>
  <c r="EW203" i="27"/>
  <c r="EW193" i="27"/>
  <c r="EW183" i="27"/>
  <c r="EW173" i="27"/>
  <c r="EW175" i="27" s="1"/>
  <c r="EW179" i="27" s="1"/>
  <c r="FM213" i="27"/>
  <c r="FM203" i="27"/>
  <c r="FM193" i="27"/>
  <c r="FM183" i="27"/>
  <c r="FM173" i="27"/>
  <c r="FM175" i="27" s="1"/>
  <c r="FM179" i="27" s="1"/>
  <c r="GF213" i="27"/>
  <c r="GF203" i="27"/>
  <c r="GF193" i="27"/>
  <c r="GF173" i="27"/>
  <c r="GF175" i="27" s="1"/>
  <c r="GF179" i="27" s="1"/>
  <c r="GF183" i="27"/>
  <c r="HA203" i="27"/>
  <c r="HA193" i="27"/>
  <c r="HA195" i="27" s="1"/>
  <c r="HA199" i="27" s="1"/>
  <c r="HA183" i="27"/>
  <c r="HA173" i="27"/>
  <c r="HA175" i="27" s="1"/>
  <c r="HA179" i="27" s="1"/>
  <c r="HW213" i="27"/>
  <c r="HW203" i="27"/>
  <c r="HW205" i="27" s="1"/>
  <c r="HW209" i="27" s="1"/>
  <c r="HW193" i="27"/>
  <c r="HW183" i="27"/>
  <c r="IR213" i="27"/>
  <c r="IR215" i="27" s="1"/>
  <c r="IR219" i="27" s="1"/>
  <c r="IR203" i="27"/>
  <c r="IR205" i="27" s="1"/>
  <c r="IR209" i="27" s="1"/>
  <c r="IR193" i="27"/>
  <c r="IR173" i="27"/>
  <c r="IR183" i="27"/>
  <c r="JM213" i="27"/>
  <c r="JM203" i="27"/>
  <c r="JM193" i="27"/>
  <c r="JM183" i="27"/>
  <c r="JM185" i="27" s="1"/>
  <c r="JM189" i="27" s="1"/>
  <c r="JM173" i="27"/>
  <c r="JM175" i="27" s="1"/>
  <c r="JM179" i="27" s="1"/>
  <c r="KI213" i="27"/>
  <c r="KI203" i="27"/>
  <c r="KI193" i="27"/>
  <c r="KI183" i="27"/>
  <c r="KI185" i="27" s="1"/>
  <c r="KI189" i="27" s="1"/>
  <c r="LO213" i="27"/>
  <c r="LO203" i="27"/>
  <c r="LO193" i="27"/>
  <c r="LO183" i="27"/>
  <c r="LO185" i="27" s="1"/>
  <c r="LO189" i="27" s="1"/>
  <c r="MJ213" i="27"/>
  <c r="MJ203" i="27"/>
  <c r="MJ193" i="27"/>
  <c r="MJ195" i="27" s="1"/>
  <c r="MJ173" i="27"/>
  <c r="MJ183" i="27"/>
  <c r="NE203" i="27"/>
  <c r="NE205" i="27" s="1"/>
  <c r="NE193" i="27"/>
  <c r="NE183" i="27"/>
  <c r="NE173" i="27"/>
  <c r="OA213" i="27"/>
  <c r="OA215" i="27" s="1"/>
  <c r="OA219" i="27" s="1"/>
  <c r="OA203" i="27"/>
  <c r="OA193" i="27"/>
  <c r="OA183" i="27"/>
  <c r="OV213" i="27"/>
  <c r="OV215" i="27" s="1"/>
  <c r="OV219" i="27" s="1"/>
  <c r="OV203" i="27"/>
  <c r="OV193" i="27"/>
  <c r="OV173" i="27"/>
  <c r="OV183" i="27"/>
  <c r="OV185" i="27" s="1"/>
  <c r="OV189" i="27" s="1"/>
  <c r="PQ213" i="27"/>
  <c r="PQ193" i="27"/>
  <c r="PQ203" i="27"/>
  <c r="PQ205" i="27" s="1"/>
  <c r="PQ209" i="27" s="1"/>
  <c r="PQ183" i="27"/>
  <c r="PQ173" i="27"/>
  <c r="PQ175" i="27" s="1"/>
  <c r="PQ179" i="27" s="1"/>
  <c r="QM213" i="27"/>
  <c r="QM203" i="27"/>
  <c r="QM193" i="27"/>
  <c r="QM195" i="27" s="1"/>
  <c r="QM199" i="27" s="1"/>
  <c r="QM183" i="27"/>
  <c r="QM185" i="27" s="1"/>
  <c r="QM189" i="27" s="1"/>
  <c r="QW193" i="27"/>
  <c r="QW195" i="27" s="1"/>
  <c r="QW199" i="27" s="1"/>
  <c r="QW203" i="27"/>
  <c r="QW205" i="27" s="1"/>
  <c r="QW209" i="27" s="1"/>
  <c r="QW183" i="27"/>
  <c r="QW185" i="27" s="1"/>
  <c r="QW173" i="27"/>
  <c r="U204" i="27"/>
  <c r="U194" i="27"/>
  <c r="U184" i="27"/>
  <c r="AE214" i="27"/>
  <c r="AE194" i="27"/>
  <c r="AE204" i="27"/>
  <c r="AE206" i="27" s="1"/>
  <c r="AE210" i="27" s="1"/>
  <c r="AE184" i="27"/>
  <c r="AE174" i="27"/>
  <c r="AP214" i="27"/>
  <c r="AP194" i="27"/>
  <c r="AP196" i="27" s="1"/>
  <c r="AP200" i="27" s="1"/>
  <c r="AP204" i="27"/>
  <c r="AP174" i="27"/>
  <c r="AP184" i="27"/>
  <c r="BA214" i="27"/>
  <c r="BA204" i="27"/>
  <c r="BA194" i="27"/>
  <c r="BA184" i="27"/>
  <c r="BK214" i="27"/>
  <c r="BK194" i="27"/>
  <c r="BK204" i="27"/>
  <c r="BK184" i="27"/>
  <c r="BK174" i="27"/>
  <c r="CG204" i="27"/>
  <c r="CG194" i="27"/>
  <c r="CG196" i="27" s="1"/>
  <c r="CG200" i="27" s="1"/>
  <c r="CG184" i="27"/>
  <c r="DB194" i="27"/>
  <c r="DB204" i="27"/>
  <c r="DB174" i="27"/>
  <c r="DB176" i="27" s="1"/>
  <c r="DB180" i="27" s="1"/>
  <c r="DB184" i="27"/>
  <c r="DW214" i="27"/>
  <c r="DW194" i="27"/>
  <c r="DW204" i="27"/>
  <c r="DW184" i="27"/>
  <c r="DW174" i="27"/>
  <c r="ES214" i="27"/>
  <c r="ES204" i="27"/>
  <c r="ES194" i="27"/>
  <c r="ES184" i="27"/>
  <c r="FN214" i="27"/>
  <c r="FN194" i="27"/>
  <c r="FN204" i="27"/>
  <c r="FN174" i="27"/>
  <c r="FN184" i="27"/>
  <c r="GI214" i="27"/>
  <c r="GI194" i="27"/>
  <c r="GI204" i="27"/>
  <c r="GI184" i="27"/>
  <c r="GI174" i="27"/>
  <c r="HE204" i="27"/>
  <c r="HE194" i="27"/>
  <c r="HE196" i="27" s="1"/>
  <c r="HE200" i="27" s="1"/>
  <c r="HE184" i="27"/>
  <c r="HO214" i="27"/>
  <c r="HO204" i="27"/>
  <c r="HO184" i="27"/>
  <c r="HO174" i="27"/>
  <c r="HO176" i="27" s="1"/>
  <c r="HO180" i="27" s="1"/>
  <c r="HO194" i="27"/>
  <c r="IK204" i="27"/>
  <c r="IK194" i="27"/>
  <c r="IK196" i="27" s="1"/>
  <c r="IK200" i="27" s="1"/>
  <c r="IK184" i="27"/>
  <c r="JF214" i="27"/>
  <c r="JF204" i="27"/>
  <c r="JF206" i="27" s="1"/>
  <c r="JF194" i="27"/>
  <c r="JF174" i="27"/>
  <c r="JF184" i="27"/>
  <c r="KA214" i="27"/>
  <c r="KA204" i="27"/>
  <c r="KA184" i="27"/>
  <c r="KA174" i="27"/>
  <c r="KW204" i="27"/>
  <c r="KW194" i="27"/>
  <c r="KW184" i="27"/>
  <c r="LR214" i="27"/>
  <c r="LR204" i="27"/>
  <c r="LR174" i="27"/>
  <c r="LR184" i="27"/>
  <c r="MM214" i="27"/>
  <c r="MM204" i="27"/>
  <c r="MM184" i="27"/>
  <c r="MM174" i="27"/>
  <c r="MM194" i="27"/>
  <c r="NI214" i="27"/>
  <c r="NI204" i="27"/>
  <c r="NI194" i="27"/>
  <c r="NI184" i="27"/>
  <c r="OD214" i="27"/>
  <c r="OD216" i="27" s="1"/>
  <c r="OD220" i="27" s="1"/>
  <c r="OD194" i="27"/>
  <c r="OD204" i="27"/>
  <c r="OD174" i="27"/>
  <c r="OD184" i="27"/>
  <c r="OY214" i="27"/>
  <c r="OY204" i="27"/>
  <c r="OY184" i="27"/>
  <c r="OY174" i="27"/>
  <c r="OY176" i="27" s="1"/>
  <c r="OY180" i="27" s="1"/>
  <c r="OY194" i="27"/>
  <c r="PU204" i="27"/>
  <c r="PU194" i="27"/>
  <c r="PU184" i="27"/>
  <c r="QP214" i="27"/>
  <c r="QP194" i="27"/>
  <c r="QP196" i="27" s="1"/>
  <c r="QP200" i="27" s="1"/>
  <c r="QP204" i="27"/>
  <c r="QP174" i="27"/>
  <c r="QP184" i="27"/>
  <c r="RK214" i="27"/>
  <c r="RK204" i="27"/>
  <c r="RK184" i="27"/>
  <c r="RK174" i="27"/>
  <c r="RK194" i="27"/>
  <c r="BD163" i="27"/>
  <c r="BY163" i="27"/>
  <c r="DP163" i="27"/>
  <c r="EK163" i="27"/>
  <c r="JI163" i="27"/>
  <c r="KO163" i="27"/>
  <c r="PG217" i="27"/>
  <c r="PG221" i="27" s="1"/>
  <c r="X173" i="27"/>
  <c r="BD173" i="27"/>
  <c r="CJ173" i="27"/>
  <c r="DP173" i="27"/>
  <c r="EV173" i="27"/>
  <c r="MF175" i="27"/>
  <c r="MF179" i="27" s="1"/>
  <c r="NL175" i="27"/>
  <c r="NL179" i="27" s="1"/>
  <c r="MC185" i="27"/>
  <c r="MC189" i="27" s="1"/>
  <c r="OO185" i="27"/>
  <c r="OO189" i="27" s="1"/>
  <c r="EK187" i="27"/>
  <c r="EK191" i="27" s="1"/>
  <c r="DE192" i="27"/>
  <c r="IC192" i="27"/>
  <c r="IC198" i="27" s="1"/>
  <c r="NA192" i="27"/>
  <c r="NA198" i="27" s="1"/>
  <c r="RG193" i="27"/>
  <c r="BU194" i="27"/>
  <c r="EG194" i="27"/>
  <c r="KA194" i="27"/>
  <c r="HG205" i="27"/>
  <c r="HG209" i="27" s="1"/>
  <c r="X137" i="27"/>
  <c r="X138" i="27" s="1"/>
  <c r="AF137" i="27"/>
  <c r="AF138" i="27" s="1"/>
  <c r="AN137" i="27"/>
  <c r="AN138" i="27" s="1"/>
  <c r="AV137" i="27"/>
  <c r="AV138" i="27" s="1"/>
  <c r="BD137" i="27"/>
  <c r="BD138" i="27" s="1"/>
  <c r="BL137" i="27"/>
  <c r="BT137" i="27"/>
  <c r="CR137" i="27"/>
  <c r="CR138" i="27" s="1"/>
  <c r="CZ137" i="27"/>
  <c r="CZ138" i="27" s="1"/>
  <c r="EJ137" i="27"/>
  <c r="EJ138" i="27" s="1"/>
  <c r="FX137" i="27"/>
  <c r="GF137" i="27"/>
  <c r="GF138" i="27" s="1"/>
  <c r="GN137" i="27"/>
  <c r="GN138" i="27" s="1"/>
  <c r="GV137" i="27"/>
  <c r="GV138" i="27" s="1"/>
  <c r="HD137" i="27"/>
  <c r="HD138" i="27" s="1"/>
  <c r="KB137" i="27"/>
  <c r="KB138" i="27" s="1"/>
  <c r="KJ137" i="27"/>
  <c r="KJ138" i="27" s="1"/>
  <c r="KR137" i="27"/>
  <c r="KZ137" i="27"/>
  <c r="MN137" i="27"/>
  <c r="MN138" i="27" s="1"/>
  <c r="MV137" i="27"/>
  <c r="MV138" i="27" s="1"/>
  <c r="ND137" i="27"/>
  <c r="ND138" i="27" s="1"/>
  <c r="NL137" i="27"/>
  <c r="NL138" i="27" s="1"/>
  <c r="OF137" i="27"/>
  <c r="OF138" i="27" s="1"/>
  <c r="PH137" i="27"/>
  <c r="PH138" i="27" s="1"/>
  <c r="PP137" i="27"/>
  <c r="PP138" i="27" s="1"/>
  <c r="RD137" i="27"/>
  <c r="RD138" i="27" s="1"/>
  <c r="RL137" i="27"/>
  <c r="RL138" i="27" s="1"/>
  <c r="KN146" i="27"/>
  <c r="KN151" i="27" s="1"/>
  <c r="KN156" i="27" s="1"/>
  <c r="KV146" i="27"/>
  <c r="KV151" i="27" s="1"/>
  <c r="KV156" i="27" s="1"/>
  <c r="LD146" i="27"/>
  <c r="LD151" i="27" s="1"/>
  <c r="LD156" i="27" s="1"/>
  <c r="LL146" i="27"/>
  <c r="LL151" i="27" s="1"/>
  <c r="LL156" i="27" s="1"/>
  <c r="LT146" i="27"/>
  <c r="LT151" i="27" s="1"/>
  <c r="LT156" i="27" s="1"/>
  <c r="MB146" i="27"/>
  <c r="MB151" i="27" s="1"/>
  <c r="MB156" i="27" s="1"/>
  <c r="MJ146" i="27"/>
  <c r="MJ151" i="27" s="1"/>
  <c r="MJ156" i="27" s="1"/>
  <c r="MR146" i="27"/>
  <c r="MR151" i="27" s="1"/>
  <c r="MR156" i="27" s="1"/>
  <c r="MZ146" i="27"/>
  <c r="MZ151" i="27" s="1"/>
  <c r="MZ156" i="27" s="1"/>
  <c r="NH146" i="27"/>
  <c r="NH151" i="27" s="1"/>
  <c r="NH156" i="27" s="1"/>
  <c r="NP146" i="27"/>
  <c r="NP151" i="27" s="1"/>
  <c r="NP156" i="27" s="1"/>
  <c r="NX146" i="27"/>
  <c r="NX151" i="27" s="1"/>
  <c r="NX156" i="27" s="1"/>
  <c r="OF146" i="27"/>
  <c r="OF151" i="27" s="1"/>
  <c r="OF156" i="27" s="1"/>
  <c r="ON146" i="27"/>
  <c r="ON151" i="27" s="1"/>
  <c r="ON156" i="27" s="1"/>
  <c r="OV146" i="27"/>
  <c r="OV151" i="27" s="1"/>
  <c r="OV156" i="27" s="1"/>
  <c r="PD146" i="27"/>
  <c r="PD151" i="27" s="1"/>
  <c r="PD156" i="27" s="1"/>
  <c r="PL146" i="27"/>
  <c r="PL151" i="27" s="1"/>
  <c r="PL156" i="27" s="1"/>
  <c r="PT146" i="27"/>
  <c r="PT151" i="27" s="1"/>
  <c r="PT156" i="27" s="1"/>
  <c r="QB146" i="27"/>
  <c r="QB151" i="27" s="1"/>
  <c r="QB156" i="27" s="1"/>
  <c r="QJ146" i="27"/>
  <c r="QJ151" i="27" s="1"/>
  <c r="QJ156" i="27" s="1"/>
  <c r="QR146" i="27"/>
  <c r="QR151" i="27" s="1"/>
  <c r="QR156" i="27" s="1"/>
  <c r="QV146" i="27"/>
  <c r="QV151" i="27" s="1"/>
  <c r="QV156" i="27" s="1"/>
  <c r="RD146" i="27"/>
  <c r="RD151" i="27" s="1"/>
  <c r="RD156" i="27" s="1"/>
  <c r="RL146" i="27"/>
  <c r="RL151" i="27" s="1"/>
  <c r="RL156" i="27" s="1"/>
  <c r="T143" i="27"/>
  <c r="T148" i="27" s="1"/>
  <c r="T153" i="27" s="1"/>
  <c r="AB143" i="27"/>
  <c r="AB148" i="27" s="1"/>
  <c r="AB153" i="27" s="1"/>
  <c r="AJ143" i="27"/>
  <c r="AJ148" i="27" s="1"/>
  <c r="AJ153" i="27" s="1"/>
  <c r="AR143" i="27"/>
  <c r="AR148" i="27" s="1"/>
  <c r="AR153" i="27" s="1"/>
  <c r="AZ143" i="27"/>
  <c r="AZ148" i="27" s="1"/>
  <c r="AZ153" i="27" s="1"/>
  <c r="BH143" i="27"/>
  <c r="BH148" i="27" s="1"/>
  <c r="BH153" i="27" s="1"/>
  <c r="BP143" i="27"/>
  <c r="BP148" i="27" s="1"/>
  <c r="BP153" i="27" s="1"/>
  <c r="BX143" i="27"/>
  <c r="BX148" i="27" s="1"/>
  <c r="BX153" i="27" s="1"/>
  <c r="CF143" i="27"/>
  <c r="CF148" i="27" s="1"/>
  <c r="CF153" i="27" s="1"/>
  <c r="FP143" i="27"/>
  <c r="FP148" i="27" s="1"/>
  <c r="FP153" i="27" s="1"/>
  <c r="FX143" i="27"/>
  <c r="FX148" i="27" s="1"/>
  <c r="FX153" i="27" s="1"/>
  <c r="GF143" i="27"/>
  <c r="GF148" i="27" s="1"/>
  <c r="GF153" i="27" s="1"/>
  <c r="GN143" i="27"/>
  <c r="GN148" i="27" s="1"/>
  <c r="GN153" i="27" s="1"/>
  <c r="GV143" i="27"/>
  <c r="GV148" i="27" s="1"/>
  <c r="GV153" i="27" s="1"/>
  <c r="HD143" i="27"/>
  <c r="HD148" i="27" s="1"/>
  <c r="HD153" i="27" s="1"/>
  <c r="HL143" i="27"/>
  <c r="HL148" i="27" s="1"/>
  <c r="HL153" i="27" s="1"/>
  <c r="HT143" i="27"/>
  <c r="HT148" i="27" s="1"/>
  <c r="HT153" i="27" s="1"/>
  <c r="IB143" i="27"/>
  <c r="IB148" i="27" s="1"/>
  <c r="IB153" i="27" s="1"/>
  <c r="IJ143" i="27"/>
  <c r="IJ148" i="27" s="1"/>
  <c r="IJ153" i="27" s="1"/>
  <c r="IR143" i="27"/>
  <c r="IR148" i="27" s="1"/>
  <c r="IR153" i="27" s="1"/>
  <c r="IZ143" i="27"/>
  <c r="IZ148" i="27" s="1"/>
  <c r="IZ153" i="27" s="1"/>
  <c r="JH143" i="27"/>
  <c r="JH148" i="27" s="1"/>
  <c r="JH153" i="27" s="1"/>
  <c r="JP143" i="27"/>
  <c r="JP148" i="27" s="1"/>
  <c r="JP153" i="27" s="1"/>
  <c r="JX143" i="27"/>
  <c r="JX148" i="27" s="1"/>
  <c r="JX153" i="27" s="1"/>
  <c r="KF143" i="27"/>
  <c r="KF148" i="27" s="1"/>
  <c r="KF153" i="27" s="1"/>
  <c r="V146" i="27"/>
  <c r="V151" i="27" s="1"/>
  <c r="V156" i="27" s="1"/>
  <c r="Z146" i="27"/>
  <c r="Z151" i="27" s="1"/>
  <c r="Z156" i="27" s="1"/>
  <c r="AD146" i="27"/>
  <c r="AD151" i="27" s="1"/>
  <c r="AD156" i="27" s="1"/>
  <c r="AH146" i="27"/>
  <c r="AH151" i="27" s="1"/>
  <c r="AH156" i="27" s="1"/>
  <c r="AL146" i="27"/>
  <c r="AL151" i="27" s="1"/>
  <c r="AL156" i="27" s="1"/>
  <c r="AP146" i="27"/>
  <c r="AP151" i="27" s="1"/>
  <c r="AP156" i="27" s="1"/>
  <c r="AT146" i="27"/>
  <c r="AT151" i="27" s="1"/>
  <c r="AT156" i="27" s="1"/>
  <c r="AX146" i="27"/>
  <c r="AX151" i="27" s="1"/>
  <c r="AX156" i="27" s="1"/>
  <c r="BB146" i="27"/>
  <c r="BB151" i="27" s="1"/>
  <c r="BB156" i="27" s="1"/>
  <c r="BF146" i="27"/>
  <c r="BF151" i="27" s="1"/>
  <c r="BF156" i="27" s="1"/>
  <c r="BJ146" i="27"/>
  <c r="BJ151" i="27" s="1"/>
  <c r="BJ156" i="27" s="1"/>
  <c r="BN146" i="27"/>
  <c r="BN151" i="27" s="1"/>
  <c r="BN156" i="27" s="1"/>
  <c r="BR146" i="27"/>
  <c r="BR151" i="27" s="1"/>
  <c r="BR156" i="27" s="1"/>
  <c r="BV146" i="27"/>
  <c r="BV151" i="27" s="1"/>
  <c r="BV156" i="27" s="1"/>
  <c r="BZ146" i="27"/>
  <c r="BZ151" i="27" s="1"/>
  <c r="BZ156" i="27" s="1"/>
  <c r="CD146" i="27"/>
  <c r="CD151" i="27" s="1"/>
  <c r="CD156" i="27" s="1"/>
  <c r="CH146" i="27"/>
  <c r="CH151" i="27" s="1"/>
  <c r="CH156" i="27" s="1"/>
  <c r="CL146" i="27"/>
  <c r="CL151" i="27" s="1"/>
  <c r="CL156" i="27" s="1"/>
  <c r="CP146" i="27"/>
  <c r="CP151" i="27" s="1"/>
  <c r="CP156" i="27" s="1"/>
  <c r="CT146" i="27"/>
  <c r="CT151" i="27" s="1"/>
  <c r="CT156" i="27" s="1"/>
  <c r="CX146" i="27"/>
  <c r="CX151" i="27" s="1"/>
  <c r="CX156" i="27" s="1"/>
  <c r="DB146" i="27"/>
  <c r="DB151" i="27" s="1"/>
  <c r="DB156" i="27" s="1"/>
  <c r="DF146" i="27"/>
  <c r="DF151" i="27" s="1"/>
  <c r="DF156" i="27" s="1"/>
  <c r="DJ146" i="27"/>
  <c r="DJ151" i="27" s="1"/>
  <c r="DJ156" i="27" s="1"/>
  <c r="DN146" i="27"/>
  <c r="DN151" i="27" s="1"/>
  <c r="DN156" i="27" s="1"/>
  <c r="DR146" i="27"/>
  <c r="DR151" i="27" s="1"/>
  <c r="DR156" i="27" s="1"/>
  <c r="DV146" i="27"/>
  <c r="DV151" i="27" s="1"/>
  <c r="DV156" i="27" s="1"/>
  <c r="DZ146" i="27"/>
  <c r="DZ151" i="27" s="1"/>
  <c r="DZ156" i="27" s="1"/>
  <c r="ED146" i="27"/>
  <c r="ED151" i="27" s="1"/>
  <c r="ED156" i="27" s="1"/>
  <c r="EH146" i="27"/>
  <c r="EH151" i="27" s="1"/>
  <c r="EH156" i="27" s="1"/>
  <c r="EL146" i="27"/>
  <c r="EL151" i="27" s="1"/>
  <c r="EL156" i="27" s="1"/>
  <c r="EP146" i="27"/>
  <c r="EP151" i="27" s="1"/>
  <c r="EP156" i="27" s="1"/>
  <c r="ET146" i="27"/>
  <c r="ET151" i="27" s="1"/>
  <c r="ET156" i="27" s="1"/>
  <c r="EX146" i="27"/>
  <c r="EX151" i="27" s="1"/>
  <c r="EX156" i="27" s="1"/>
  <c r="FB146" i="27"/>
  <c r="FB151" i="27" s="1"/>
  <c r="FB156" i="27" s="1"/>
  <c r="FF146" i="27"/>
  <c r="FF151" i="27" s="1"/>
  <c r="FF156" i="27" s="1"/>
  <c r="FJ146" i="27"/>
  <c r="FJ151" i="27" s="1"/>
  <c r="FJ156" i="27" s="1"/>
  <c r="FN146" i="27"/>
  <c r="FN151" i="27" s="1"/>
  <c r="FN156" i="27" s="1"/>
  <c r="FR146" i="27"/>
  <c r="FR151" i="27" s="1"/>
  <c r="FR156" i="27" s="1"/>
  <c r="FV146" i="27"/>
  <c r="FV151" i="27" s="1"/>
  <c r="FV156" i="27" s="1"/>
  <c r="FZ146" i="27"/>
  <c r="FZ151" i="27" s="1"/>
  <c r="FZ156" i="27" s="1"/>
  <c r="GD146" i="27"/>
  <c r="GD151" i="27" s="1"/>
  <c r="GD156" i="27" s="1"/>
  <c r="GH146" i="27"/>
  <c r="GH151" i="27" s="1"/>
  <c r="GH156" i="27" s="1"/>
  <c r="GL146" i="27"/>
  <c r="GL151" i="27" s="1"/>
  <c r="GL156" i="27" s="1"/>
  <c r="GP146" i="27"/>
  <c r="GP151" i="27" s="1"/>
  <c r="GP156" i="27" s="1"/>
  <c r="GT146" i="27"/>
  <c r="GT151" i="27" s="1"/>
  <c r="GT156" i="27" s="1"/>
  <c r="GX146" i="27"/>
  <c r="GX151" i="27" s="1"/>
  <c r="GX156" i="27" s="1"/>
  <c r="HB146" i="27"/>
  <c r="HB151" i="27" s="1"/>
  <c r="HB156" i="27" s="1"/>
  <c r="HF146" i="27"/>
  <c r="HF151" i="27" s="1"/>
  <c r="HF156" i="27" s="1"/>
  <c r="HJ146" i="27"/>
  <c r="HJ151" i="27" s="1"/>
  <c r="HJ156" i="27" s="1"/>
  <c r="HN146" i="27"/>
  <c r="HN151" i="27" s="1"/>
  <c r="HN156" i="27" s="1"/>
  <c r="HR146" i="27"/>
  <c r="HR151" i="27" s="1"/>
  <c r="HR156" i="27" s="1"/>
  <c r="HV146" i="27"/>
  <c r="HV151" i="27" s="1"/>
  <c r="HV156" i="27" s="1"/>
  <c r="HZ146" i="27"/>
  <c r="HZ151" i="27" s="1"/>
  <c r="HZ156" i="27" s="1"/>
  <c r="ID146" i="27"/>
  <c r="ID151" i="27" s="1"/>
  <c r="ID156" i="27" s="1"/>
  <c r="IH146" i="27"/>
  <c r="IH151" i="27" s="1"/>
  <c r="IH156" i="27" s="1"/>
  <c r="IL146" i="27"/>
  <c r="IL151" i="27" s="1"/>
  <c r="IL156" i="27" s="1"/>
  <c r="IP146" i="27"/>
  <c r="IP151" i="27" s="1"/>
  <c r="IP156" i="27" s="1"/>
  <c r="IT146" i="27"/>
  <c r="IT151" i="27" s="1"/>
  <c r="IT156" i="27" s="1"/>
  <c r="IX146" i="27"/>
  <c r="IX151" i="27" s="1"/>
  <c r="IX156" i="27" s="1"/>
  <c r="JB146" i="27"/>
  <c r="JB151" i="27" s="1"/>
  <c r="JB156" i="27" s="1"/>
  <c r="JF146" i="27"/>
  <c r="JF151" i="27" s="1"/>
  <c r="JF156" i="27" s="1"/>
  <c r="JJ146" i="27"/>
  <c r="JJ151" i="27" s="1"/>
  <c r="JJ156" i="27" s="1"/>
  <c r="JN146" i="27"/>
  <c r="JN151" i="27" s="1"/>
  <c r="JN156" i="27" s="1"/>
  <c r="JR146" i="27"/>
  <c r="JR151" i="27" s="1"/>
  <c r="JR156" i="27" s="1"/>
  <c r="JV146" i="27"/>
  <c r="JV151" i="27" s="1"/>
  <c r="JV156" i="27" s="1"/>
  <c r="JZ146" i="27"/>
  <c r="JZ151" i="27" s="1"/>
  <c r="JZ156" i="27" s="1"/>
  <c r="KD146" i="27"/>
  <c r="KD151" i="27" s="1"/>
  <c r="KD156" i="27" s="1"/>
  <c r="KH146" i="27"/>
  <c r="KH151" i="27" s="1"/>
  <c r="KH156" i="27" s="1"/>
  <c r="KL146" i="27"/>
  <c r="KL151" i="27" s="1"/>
  <c r="KL156" i="27" s="1"/>
  <c r="KQ146" i="27"/>
  <c r="KQ151" i="27" s="1"/>
  <c r="KQ156" i="27" s="1"/>
  <c r="KW146" i="27"/>
  <c r="KW151" i="27" s="1"/>
  <c r="KW156" i="27" s="1"/>
  <c r="LB146" i="27"/>
  <c r="LB151" i="27" s="1"/>
  <c r="LB156" i="27" s="1"/>
  <c r="LG146" i="27"/>
  <c r="LG151" i="27" s="1"/>
  <c r="LG156" i="27" s="1"/>
  <c r="LM146" i="27"/>
  <c r="LM151" i="27" s="1"/>
  <c r="LM156" i="27" s="1"/>
  <c r="LR146" i="27"/>
  <c r="LR151" i="27" s="1"/>
  <c r="LR156" i="27" s="1"/>
  <c r="LW146" i="27"/>
  <c r="LW151" i="27" s="1"/>
  <c r="LW156" i="27" s="1"/>
  <c r="MC146" i="27"/>
  <c r="MC151" i="27" s="1"/>
  <c r="MC156" i="27" s="1"/>
  <c r="MH146" i="27"/>
  <c r="MH151" i="27" s="1"/>
  <c r="MH156" i="27" s="1"/>
  <c r="MM146" i="27"/>
  <c r="MM151" i="27" s="1"/>
  <c r="MM156" i="27" s="1"/>
  <c r="MS146" i="27"/>
  <c r="MS151" i="27" s="1"/>
  <c r="MS156" i="27" s="1"/>
  <c r="MX146" i="27"/>
  <c r="MX151" i="27" s="1"/>
  <c r="MX156" i="27" s="1"/>
  <c r="NC146" i="27"/>
  <c r="NC151" i="27" s="1"/>
  <c r="NC156" i="27" s="1"/>
  <c r="NI146" i="27"/>
  <c r="NI151" i="27" s="1"/>
  <c r="NI156" i="27" s="1"/>
  <c r="NN146" i="27"/>
  <c r="NN151" i="27" s="1"/>
  <c r="NN156" i="27" s="1"/>
  <c r="NS146" i="27"/>
  <c r="NS151" i="27" s="1"/>
  <c r="NS156" i="27" s="1"/>
  <c r="NY146" i="27"/>
  <c r="NY151" i="27" s="1"/>
  <c r="NY156" i="27" s="1"/>
  <c r="OD146" i="27"/>
  <c r="OD151" i="27" s="1"/>
  <c r="OD156" i="27" s="1"/>
  <c r="OI146" i="27"/>
  <c r="OI151" i="27" s="1"/>
  <c r="OI156" i="27" s="1"/>
  <c r="OO146" i="27"/>
  <c r="OO151" i="27" s="1"/>
  <c r="OO156" i="27" s="1"/>
  <c r="OT146" i="27"/>
  <c r="OT151" i="27" s="1"/>
  <c r="OT156" i="27" s="1"/>
  <c r="OY146" i="27"/>
  <c r="OY151" i="27" s="1"/>
  <c r="OY156" i="27" s="1"/>
  <c r="PE146" i="27"/>
  <c r="PE151" i="27" s="1"/>
  <c r="PE156" i="27" s="1"/>
  <c r="PJ146" i="27"/>
  <c r="PJ151" i="27" s="1"/>
  <c r="PJ156" i="27" s="1"/>
  <c r="PO146" i="27"/>
  <c r="PO151" i="27" s="1"/>
  <c r="PO156" i="27" s="1"/>
  <c r="PU146" i="27"/>
  <c r="PU151" i="27" s="1"/>
  <c r="PU156" i="27" s="1"/>
  <c r="PZ146" i="27"/>
  <c r="PZ151" i="27" s="1"/>
  <c r="PZ156" i="27" s="1"/>
  <c r="QE146" i="27"/>
  <c r="QE151" i="27" s="1"/>
  <c r="QE156" i="27" s="1"/>
  <c r="QK146" i="27"/>
  <c r="QK151" i="27" s="1"/>
  <c r="QK156" i="27" s="1"/>
  <c r="QP146" i="27"/>
  <c r="QP151" i="27" s="1"/>
  <c r="QP156" i="27" s="1"/>
  <c r="QU146" i="27"/>
  <c r="QU151" i="27" s="1"/>
  <c r="QU156" i="27" s="1"/>
  <c r="RA146" i="27"/>
  <c r="RA151" i="27" s="1"/>
  <c r="RA156" i="27" s="1"/>
  <c r="RF146" i="27"/>
  <c r="RF151" i="27" s="1"/>
  <c r="RF156" i="27" s="1"/>
  <c r="RK146" i="27"/>
  <c r="RK151" i="27" s="1"/>
  <c r="RK156" i="27" s="1"/>
  <c r="RQ146" i="27"/>
  <c r="RQ151" i="27" s="1"/>
  <c r="RQ156" i="27" s="1"/>
  <c r="AI147" i="27"/>
  <c r="AI152" i="27" s="1"/>
  <c r="AY147" i="27"/>
  <c r="AY152" i="27" s="1"/>
  <c r="BO147" i="27"/>
  <c r="BO152" i="27" s="1"/>
  <c r="CE147" i="27"/>
  <c r="CE152" i="27" s="1"/>
  <c r="CU147" i="27"/>
  <c r="CU152" i="27" s="1"/>
  <c r="DK147" i="27"/>
  <c r="DK152" i="27" s="1"/>
  <c r="EA147" i="27"/>
  <c r="EA152" i="27" s="1"/>
  <c r="EQ147" i="27"/>
  <c r="EQ152" i="27" s="1"/>
  <c r="FG147" i="27"/>
  <c r="FG152" i="27" s="1"/>
  <c r="FW147" i="27"/>
  <c r="FW152" i="27" s="1"/>
  <c r="GM147" i="27"/>
  <c r="GM152" i="27" s="1"/>
  <c r="HC147" i="27"/>
  <c r="HC152" i="27" s="1"/>
  <c r="HS147" i="27"/>
  <c r="HS152" i="27" s="1"/>
  <c r="II147" i="27"/>
  <c r="II152" i="27" s="1"/>
  <c r="IY147" i="27"/>
  <c r="IY152" i="27" s="1"/>
  <c r="JO147" i="27"/>
  <c r="JO152" i="27" s="1"/>
  <c r="KE147" i="27"/>
  <c r="KE152" i="27" s="1"/>
  <c r="KU147" i="27"/>
  <c r="KU152" i="27" s="1"/>
  <c r="MA147" i="27"/>
  <c r="MA152" i="27" s="1"/>
  <c r="NG147" i="27"/>
  <c r="NG152" i="27" s="1"/>
  <c r="OM147" i="27"/>
  <c r="OM152" i="27" s="1"/>
  <c r="PS147" i="27"/>
  <c r="PS152" i="27" s="1"/>
  <c r="QY147" i="27"/>
  <c r="QY152" i="27" s="1"/>
  <c r="RD147" i="27"/>
  <c r="RD152" i="27" s="1"/>
  <c r="RO147" i="27"/>
  <c r="RO152" i="27" s="1"/>
  <c r="V212" i="27"/>
  <c r="V218" i="27" s="1"/>
  <c r="V202" i="27"/>
  <c r="V192" i="27"/>
  <c r="V198" i="27" s="1"/>
  <c r="V163" i="27"/>
  <c r="V172" i="27"/>
  <c r="Z202" i="27"/>
  <c r="Z192" i="27"/>
  <c r="Z198" i="27" s="1"/>
  <c r="Z163" i="27"/>
  <c r="Z182" i="27"/>
  <c r="AD202" i="27"/>
  <c r="AD208" i="27" s="1"/>
  <c r="AD192" i="27"/>
  <c r="AD163" i="27"/>
  <c r="AD172" i="27"/>
  <c r="AD178" i="27" s="1"/>
  <c r="AH212" i="27"/>
  <c r="AH218" i="27" s="1"/>
  <c r="AH202" i="27"/>
  <c r="AH208" i="27" s="1"/>
  <c r="AH192" i="27"/>
  <c r="AH163" i="27"/>
  <c r="AH182" i="27"/>
  <c r="AH188" i="27" s="1"/>
  <c r="AL202" i="27"/>
  <c r="AL208" i="27" s="1"/>
  <c r="AL192" i="27"/>
  <c r="AL198" i="27" s="1"/>
  <c r="AL163" i="27"/>
  <c r="AL172" i="27"/>
  <c r="AL176" i="27" s="1"/>
  <c r="AL180" i="27" s="1"/>
  <c r="AP212" i="27"/>
  <c r="AP218" i="27" s="1"/>
  <c r="AP202" i="27"/>
  <c r="AP208" i="27" s="1"/>
  <c r="AP192" i="27"/>
  <c r="AP198" i="27" s="1"/>
  <c r="AP163" i="27"/>
  <c r="AP182" i="27"/>
  <c r="AP188" i="27" s="1"/>
  <c r="AT202" i="27"/>
  <c r="AT208" i="27" s="1"/>
  <c r="AT192" i="27"/>
  <c r="AT163" i="27"/>
  <c r="AT172" i="27"/>
  <c r="AT178" i="27" s="1"/>
  <c r="AX212" i="27"/>
  <c r="AX218" i="27" s="1"/>
  <c r="AX202" i="27"/>
  <c r="AX192" i="27"/>
  <c r="AX163" i="27"/>
  <c r="AX182" i="27"/>
  <c r="AX188" i="27" s="1"/>
  <c r="BB212" i="27"/>
  <c r="BB218" i="27" s="1"/>
  <c r="BB202" i="27"/>
  <c r="BB192" i="27"/>
  <c r="BB198" i="27" s="1"/>
  <c r="BB163" i="27"/>
  <c r="BB172" i="27"/>
  <c r="BF202" i="27"/>
  <c r="BF208" i="27" s="1"/>
  <c r="BF192" i="27"/>
  <c r="BF198" i="27" s="1"/>
  <c r="BF163" i="27"/>
  <c r="BF182" i="27"/>
  <c r="BF212" i="27"/>
  <c r="BF218" i="27" s="1"/>
  <c r="BJ202" i="27"/>
  <c r="BJ208" i="27" s="1"/>
  <c r="BJ192" i="27"/>
  <c r="BJ163" i="27"/>
  <c r="BJ172" i="27"/>
  <c r="BJ178" i="27" s="1"/>
  <c r="BN212" i="27"/>
  <c r="BN218" i="27" s="1"/>
  <c r="BN202" i="27"/>
  <c r="BN208" i="27" s="1"/>
  <c r="BN192" i="27"/>
  <c r="BN163" i="27"/>
  <c r="BN182" i="27"/>
  <c r="BN188" i="27" s="1"/>
  <c r="BR202" i="27"/>
  <c r="BR208" i="27" s="1"/>
  <c r="BR192" i="27"/>
  <c r="BR198" i="27" s="1"/>
  <c r="BR163" i="27"/>
  <c r="BR172" i="27"/>
  <c r="BV212" i="27"/>
  <c r="BV218" i="27" s="1"/>
  <c r="BV202" i="27"/>
  <c r="BV208" i="27" s="1"/>
  <c r="BV192" i="27"/>
  <c r="BV198" i="27" s="1"/>
  <c r="BV163" i="27"/>
  <c r="BV182" i="27"/>
  <c r="BV188" i="27" s="1"/>
  <c r="BZ202" i="27"/>
  <c r="BZ208" i="27" s="1"/>
  <c r="BZ192" i="27"/>
  <c r="BZ198" i="27" s="1"/>
  <c r="BZ163" i="27"/>
  <c r="BZ172" i="27"/>
  <c r="BZ178" i="27" s="1"/>
  <c r="CD212" i="27"/>
  <c r="CD218" i="27" s="1"/>
  <c r="CD202" i="27"/>
  <c r="CD192" i="27"/>
  <c r="CD163" i="27"/>
  <c r="CD182" i="27"/>
  <c r="CD188" i="27" s="1"/>
  <c r="CH202" i="27"/>
  <c r="CH192" i="27"/>
  <c r="CH198" i="27" s="1"/>
  <c r="CH163" i="27"/>
  <c r="CH172" i="27"/>
  <c r="CL202" i="27"/>
  <c r="CL208" i="27" s="1"/>
  <c r="CL192" i="27"/>
  <c r="CL198" i="27" s="1"/>
  <c r="CL163" i="27"/>
  <c r="CL182" i="27"/>
  <c r="CP202" i="27"/>
  <c r="CP208" i="27" s="1"/>
  <c r="CP192" i="27"/>
  <c r="CP163" i="27"/>
  <c r="CP172" i="27"/>
  <c r="CP178" i="27" s="1"/>
  <c r="CT212" i="27"/>
  <c r="CT218" i="27" s="1"/>
  <c r="CT202" i="27"/>
  <c r="CT192" i="27"/>
  <c r="CT163" i="27"/>
  <c r="CT182" i="27"/>
  <c r="CT188" i="27" s="1"/>
  <c r="CX202" i="27"/>
  <c r="CX208" i="27" s="1"/>
  <c r="CX192" i="27"/>
  <c r="CX198" i="27" s="1"/>
  <c r="CX163" i="27"/>
  <c r="CX172" i="27"/>
  <c r="DB212" i="27"/>
  <c r="DB218" i="27" s="1"/>
  <c r="DB202" i="27"/>
  <c r="DB208" i="27" s="1"/>
  <c r="DB192" i="27"/>
  <c r="DB198" i="27" s="1"/>
  <c r="DB163" i="27"/>
  <c r="DB182" i="27"/>
  <c r="DB188" i="27" s="1"/>
  <c r="DF202" i="27"/>
  <c r="DF208" i="27" s="1"/>
  <c r="DF192" i="27"/>
  <c r="DF198" i="27" s="1"/>
  <c r="DF163" i="27"/>
  <c r="DF172" i="27"/>
  <c r="DF178" i="27" s="1"/>
  <c r="DJ212" i="27"/>
  <c r="DJ218" i="27" s="1"/>
  <c r="DJ202" i="27"/>
  <c r="DJ192" i="27"/>
  <c r="DJ163" i="27"/>
  <c r="DJ182" i="27"/>
  <c r="DJ188" i="27" s="1"/>
  <c r="DN212" i="27"/>
  <c r="DN218" i="27" s="1"/>
  <c r="DN202" i="27"/>
  <c r="DN192" i="27"/>
  <c r="DN198" i="27" s="1"/>
  <c r="DN163" i="27"/>
  <c r="DN172" i="27"/>
  <c r="DR202" i="27"/>
  <c r="DR208" i="27" s="1"/>
  <c r="DR192" i="27"/>
  <c r="DR198" i="27" s="1"/>
  <c r="DR212" i="27"/>
  <c r="DR218" i="27" s="1"/>
  <c r="DR163" i="27"/>
  <c r="DR182" i="27"/>
  <c r="DV202" i="27"/>
  <c r="DV208" i="27" s="1"/>
  <c r="DV192" i="27"/>
  <c r="DV198" i="27" s="1"/>
  <c r="DV163" i="27"/>
  <c r="DV172" i="27"/>
  <c r="DV178" i="27" s="1"/>
  <c r="DZ212" i="27"/>
  <c r="DZ218" i="27" s="1"/>
  <c r="DZ202" i="27"/>
  <c r="DZ208" i="27" s="1"/>
  <c r="DZ192" i="27"/>
  <c r="DZ163" i="27"/>
  <c r="DZ182" i="27"/>
  <c r="DZ188" i="27" s="1"/>
  <c r="ED202" i="27"/>
  <c r="ED208" i="27" s="1"/>
  <c r="ED192" i="27"/>
  <c r="ED198" i="27" s="1"/>
  <c r="ED163" i="27"/>
  <c r="ED172" i="27"/>
  <c r="EH212" i="27"/>
  <c r="EH218" i="27" s="1"/>
  <c r="EH202" i="27"/>
  <c r="EH208" i="27" s="1"/>
  <c r="EH192" i="27"/>
  <c r="EH163" i="27"/>
  <c r="EH182" i="27"/>
  <c r="EH188" i="27" s="1"/>
  <c r="EL202" i="27"/>
  <c r="EL192" i="27"/>
  <c r="EL198" i="27" s="1"/>
  <c r="EL163" i="27"/>
  <c r="EL172" i="27"/>
  <c r="EL178" i="27" s="1"/>
  <c r="EP212" i="27"/>
  <c r="EP218" i="27" s="1"/>
  <c r="EP202" i="27"/>
  <c r="EP192" i="27"/>
  <c r="EP198" i="27" s="1"/>
  <c r="EP163" i="27"/>
  <c r="EP182" i="27"/>
  <c r="EP188" i="27" s="1"/>
  <c r="ET202" i="27"/>
  <c r="ET208" i="27" s="1"/>
  <c r="ET192" i="27"/>
  <c r="ET198" i="27" s="1"/>
  <c r="ET163" i="27"/>
  <c r="ET172" i="27"/>
  <c r="EX202" i="27"/>
  <c r="EX208" i="27" s="1"/>
  <c r="EX192" i="27"/>
  <c r="EX198" i="27" s="1"/>
  <c r="EX163" i="27"/>
  <c r="EX182" i="27"/>
  <c r="FB202" i="27"/>
  <c r="FB208" i="27" s="1"/>
  <c r="FB192" i="27"/>
  <c r="FB198" i="27" s="1"/>
  <c r="FB163" i="27"/>
  <c r="FB172" i="27"/>
  <c r="FB178" i="27" s="1"/>
  <c r="FF212" i="27"/>
  <c r="FF218" i="27" s="1"/>
  <c r="FF202" i="27"/>
  <c r="FF208" i="27" s="1"/>
  <c r="FF192" i="27"/>
  <c r="FF163" i="27"/>
  <c r="FF182" i="27"/>
  <c r="FF188" i="27" s="1"/>
  <c r="FJ202" i="27"/>
  <c r="FJ192" i="27"/>
  <c r="FJ198" i="27" s="1"/>
  <c r="FJ163" i="27"/>
  <c r="FJ172" i="27"/>
  <c r="FN212" i="27"/>
  <c r="FN218" i="27" s="1"/>
  <c r="FN202" i="27"/>
  <c r="FN208" i="27" s="1"/>
  <c r="FN192" i="27"/>
  <c r="FN198" i="27" s="1"/>
  <c r="FN163" i="27"/>
  <c r="FN182" i="27"/>
  <c r="FR202" i="27"/>
  <c r="FR208" i="27" s="1"/>
  <c r="FR192" i="27"/>
  <c r="FR198" i="27" s="1"/>
  <c r="FR163" i="27"/>
  <c r="FR172" i="27"/>
  <c r="FR178" i="27" s="1"/>
  <c r="FV212" i="27"/>
  <c r="FV218" i="27" s="1"/>
  <c r="FV202" i="27"/>
  <c r="FV192" i="27"/>
  <c r="FV198" i="27" s="1"/>
  <c r="FV163" i="27"/>
  <c r="FV182" i="27"/>
  <c r="FV188" i="27" s="1"/>
  <c r="FZ202" i="27"/>
  <c r="FZ208" i="27" s="1"/>
  <c r="FZ192" i="27"/>
  <c r="FZ198" i="27" s="1"/>
  <c r="FZ163" i="27"/>
  <c r="FZ172" i="27"/>
  <c r="GD202" i="27"/>
  <c r="GD208" i="27" s="1"/>
  <c r="GD192" i="27"/>
  <c r="GD198" i="27" s="1"/>
  <c r="GD163" i="27"/>
  <c r="GD212" i="27"/>
  <c r="GD218" i="27" s="1"/>
  <c r="GD182" i="27"/>
  <c r="GH202" i="27"/>
  <c r="GH208" i="27" s="1"/>
  <c r="GH192" i="27"/>
  <c r="GH198" i="27" s="1"/>
  <c r="GH163" i="27"/>
  <c r="GH172" i="27"/>
  <c r="GH178" i="27" s="1"/>
  <c r="GL212" i="27"/>
  <c r="GL218" i="27" s="1"/>
  <c r="GL202" i="27"/>
  <c r="GL208" i="27" s="1"/>
  <c r="GL192" i="27"/>
  <c r="GL198" i="27" s="1"/>
  <c r="GL163" i="27"/>
  <c r="GL182" i="27"/>
  <c r="GL188" i="27" s="1"/>
  <c r="GP202" i="27"/>
  <c r="GP192" i="27"/>
  <c r="GP198" i="27" s="1"/>
  <c r="GP163" i="27"/>
  <c r="GP172" i="27"/>
  <c r="GT212" i="27"/>
  <c r="GT218" i="27" s="1"/>
  <c r="GT202" i="27"/>
  <c r="GT208" i="27" s="1"/>
  <c r="GT192" i="27"/>
  <c r="GT198" i="27" s="1"/>
  <c r="GT163" i="27"/>
  <c r="GT182" i="27"/>
  <c r="GT188" i="27" s="1"/>
  <c r="GX202" i="27"/>
  <c r="GX208" i="27" s="1"/>
  <c r="GX192" i="27"/>
  <c r="GX163" i="27"/>
  <c r="GX172" i="27"/>
  <c r="GX178" i="27" s="1"/>
  <c r="HB212" i="27"/>
  <c r="HB218" i="27" s="1"/>
  <c r="HB202" i="27"/>
  <c r="HB192" i="27"/>
  <c r="HB198" i="27" s="1"/>
  <c r="HB163" i="27"/>
  <c r="HB182" i="27"/>
  <c r="HB188" i="27" s="1"/>
  <c r="HF212" i="27"/>
  <c r="HF218" i="27" s="1"/>
  <c r="HF202" i="27"/>
  <c r="HF208" i="27" s="1"/>
  <c r="HF192" i="27"/>
  <c r="HF198" i="27" s="1"/>
  <c r="HF163" i="27"/>
  <c r="HF172" i="27"/>
  <c r="HJ202" i="27"/>
  <c r="HJ208" i="27" s="1"/>
  <c r="HJ192" i="27"/>
  <c r="HJ198" i="27" s="1"/>
  <c r="HJ163" i="27"/>
  <c r="HJ182" i="27"/>
  <c r="HN202" i="27"/>
  <c r="HN208" i="27" s="1"/>
  <c r="HN192" i="27"/>
  <c r="HN163" i="27"/>
  <c r="HN172" i="27"/>
  <c r="HN178" i="27" s="1"/>
  <c r="HR212" i="27"/>
  <c r="HR218" i="27" s="1"/>
  <c r="HR202" i="27"/>
  <c r="HR208" i="27" s="1"/>
  <c r="HR192" i="27"/>
  <c r="HR198" i="27" s="1"/>
  <c r="HR163" i="27"/>
  <c r="HR182" i="27"/>
  <c r="HR188" i="27" s="1"/>
  <c r="HV202" i="27"/>
  <c r="HV192" i="27"/>
  <c r="HV198" i="27" s="1"/>
  <c r="HV163" i="27"/>
  <c r="HV172" i="27"/>
  <c r="HZ212" i="27"/>
  <c r="HZ218" i="27" s="1"/>
  <c r="HZ202" i="27"/>
  <c r="HZ208" i="27" s="1"/>
  <c r="HZ192" i="27"/>
  <c r="HZ198" i="27" s="1"/>
  <c r="HZ163" i="27"/>
  <c r="HZ182" i="27"/>
  <c r="HZ188" i="27" s="1"/>
  <c r="ID202" i="27"/>
  <c r="ID208" i="27" s="1"/>
  <c r="ID192" i="27"/>
  <c r="ID163" i="27"/>
  <c r="ID172" i="27"/>
  <c r="ID178" i="27" s="1"/>
  <c r="IH212" i="27"/>
  <c r="IH218" i="27" s="1"/>
  <c r="IH202" i="27"/>
  <c r="IH192" i="27"/>
  <c r="IH198" i="27" s="1"/>
  <c r="IH163" i="27"/>
  <c r="IH182" i="27"/>
  <c r="IH188" i="27" s="1"/>
  <c r="IL202" i="27"/>
  <c r="IL208" i="27" s="1"/>
  <c r="IL192" i="27"/>
  <c r="IL198" i="27" s="1"/>
  <c r="IL163" i="27"/>
  <c r="IL172" i="27"/>
  <c r="IP202" i="27"/>
  <c r="IP208" i="27" s="1"/>
  <c r="IP192" i="27"/>
  <c r="IP198" i="27" s="1"/>
  <c r="IP212" i="27"/>
  <c r="IP218" i="27" s="1"/>
  <c r="IP163" i="27"/>
  <c r="IP182" i="27"/>
  <c r="IT202" i="27"/>
  <c r="IT208" i="27" s="1"/>
  <c r="IT192" i="27"/>
  <c r="IT163" i="27"/>
  <c r="IT172" i="27"/>
  <c r="IT178" i="27" s="1"/>
  <c r="IX212" i="27"/>
  <c r="IX218" i="27" s="1"/>
  <c r="IX202" i="27"/>
  <c r="IX208" i="27" s="1"/>
  <c r="IX192" i="27"/>
  <c r="IX198" i="27" s="1"/>
  <c r="IX163" i="27"/>
  <c r="IX182" i="27"/>
  <c r="IX188" i="27" s="1"/>
  <c r="JB202" i="27"/>
  <c r="JB192" i="27"/>
  <c r="JB198" i="27" s="1"/>
  <c r="JB163" i="27"/>
  <c r="JB172" i="27"/>
  <c r="JF212" i="27"/>
  <c r="JF218" i="27" s="1"/>
  <c r="JF202" i="27"/>
  <c r="JF208" i="27" s="1"/>
  <c r="JF192" i="27"/>
  <c r="JF163" i="27"/>
  <c r="JF182" i="27"/>
  <c r="JF188" i="27" s="1"/>
  <c r="JJ202" i="27"/>
  <c r="JJ208" i="27" s="1"/>
  <c r="JJ192" i="27"/>
  <c r="JJ163" i="27"/>
  <c r="JJ172" i="27"/>
  <c r="JJ178" i="27" s="1"/>
  <c r="JN212" i="27"/>
  <c r="JN218" i="27" s="1"/>
  <c r="JN202" i="27"/>
  <c r="JN192" i="27"/>
  <c r="JN163" i="27"/>
  <c r="JN182" i="27"/>
  <c r="JN188" i="27" s="1"/>
  <c r="JR212" i="27"/>
  <c r="JR218" i="27" s="1"/>
  <c r="JR202" i="27"/>
  <c r="JR192" i="27"/>
  <c r="JR198" i="27" s="1"/>
  <c r="JR163" i="27"/>
  <c r="JR172" i="27"/>
  <c r="JV202" i="27"/>
  <c r="JV192" i="27"/>
  <c r="JV198" i="27" s="1"/>
  <c r="JV163" i="27"/>
  <c r="JV182" i="27"/>
  <c r="JZ202" i="27"/>
  <c r="JZ208" i="27" s="1"/>
  <c r="JZ192" i="27"/>
  <c r="JZ163" i="27"/>
  <c r="JZ172" i="27"/>
  <c r="JZ178" i="27" s="1"/>
  <c r="KD212" i="27"/>
  <c r="KD218" i="27" s="1"/>
  <c r="KD202" i="27"/>
  <c r="KD208" i="27" s="1"/>
  <c r="KD192" i="27"/>
  <c r="KD163" i="27"/>
  <c r="KD182" i="27"/>
  <c r="KD188" i="27" s="1"/>
  <c r="KH202" i="27"/>
  <c r="KH192" i="27"/>
  <c r="KH198" i="27" s="1"/>
  <c r="KH163" i="27"/>
  <c r="KH172" i="27"/>
  <c r="KL212" i="27"/>
  <c r="KL218" i="27" s="1"/>
  <c r="KL202" i="27"/>
  <c r="KL208" i="27" s="1"/>
  <c r="KL192" i="27"/>
  <c r="KL198" i="27" s="1"/>
  <c r="KL163" i="27"/>
  <c r="KL182" i="27"/>
  <c r="KL188" i="27" s="1"/>
  <c r="KP202" i="27"/>
  <c r="KP208" i="27" s="1"/>
  <c r="KP192" i="27"/>
  <c r="KP163" i="27"/>
  <c r="KP172" i="27"/>
  <c r="KP178" i="27" s="1"/>
  <c r="KT212" i="27"/>
  <c r="KT218" i="27" s="1"/>
  <c r="KT202" i="27"/>
  <c r="KT192" i="27"/>
  <c r="KT163" i="27"/>
  <c r="KT182" i="27"/>
  <c r="KT188" i="27" s="1"/>
  <c r="KX212" i="27"/>
  <c r="KX218" i="27" s="1"/>
  <c r="KX202" i="27"/>
  <c r="KX208" i="27" s="1"/>
  <c r="KX192" i="27"/>
  <c r="KX198" i="27" s="1"/>
  <c r="KX163" i="27"/>
  <c r="KX172" i="27"/>
  <c r="LB202" i="27"/>
  <c r="LB208" i="27" s="1"/>
  <c r="LB192" i="27"/>
  <c r="LB198" i="27" s="1"/>
  <c r="LB163" i="27"/>
  <c r="LB182" i="27"/>
  <c r="LF202" i="27"/>
  <c r="LF208" i="27" s="1"/>
  <c r="LF192" i="27"/>
  <c r="LF198" i="27" s="1"/>
  <c r="LF163" i="27"/>
  <c r="LF172" i="27"/>
  <c r="LJ202" i="27"/>
  <c r="LJ208" i="27" s="1"/>
  <c r="LJ192" i="27"/>
  <c r="LJ163" i="27"/>
  <c r="LJ182" i="27"/>
  <c r="LJ188" i="27" s="1"/>
  <c r="LN202" i="27"/>
  <c r="LN192" i="27"/>
  <c r="LN198" i="27" s="1"/>
  <c r="LN163" i="27"/>
  <c r="LN172" i="27"/>
  <c r="LN178" i="27" s="1"/>
  <c r="LR212" i="27"/>
  <c r="LR218" i="27" s="1"/>
  <c r="LR202" i="27"/>
  <c r="LR192" i="27"/>
  <c r="LR198" i="27" s="1"/>
  <c r="LR163" i="27"/>
  <c r="LR182" i="27"/>
  <c r="LR188" i="27" s="1"/>
  <c r="LV202" i="27"/>
  <c r="LV208" i="27" s="1"/>
  <c r="LV192" i="27"/>
  <c r="LV198" i="27" s="1"/>
  <c r="LV163" i="27"/>
  <c r="LV172" i="27"/>
  <c r="LZ202" i="27"/>
  <c r="LZ208" i="27" s="1"/>
  <c r="LZ192" i="27"/>
  <c r="LZ163" i="27"/>
  <c r="LZ182" i="27"/>
  <c r="LZ188" i="27" s="1"/>
  <c r="MD202" i="27"/>
  <c r="MD192" i="27"/>
  <c r="MD163" i="27"/>
  <c r="MD172" i="27"/>
  <c r="MD178" i="27" s="1"/>
  <c r="MH202" i="27"/>
  <c r="MH212" i="27"/>
  <c r="MH218" i="27" s="1"/>
  <c r="MH192" i="27"/>
  <c r="MH198" i="27" s="1"/>
  <c r="MH163" i="27"/>
  <c r="MH182" i="27"/>
  <c r="ML202" i="27"/>
  <c r="ML208" i="27" s="1"/>
  <c r="ML192" i="27"/>
  <c r="ML198" i="27" s="1"/>
  <c r="ML163" i="27"/>
  <c r="ML172" i="27"/>
  <c r="MP202" i="27"/>
  <c r="MP208" i="27" s="1"/>
  <c r="MP192" i="27"/>
  <c r="MP163" i="27"/>
  <c r="MP182" i="27"/>
  <c r="MP188" i="27" s="1"/>
  <c r="MT202" i="27"/>
  <c r="MT192" i="27"/>
  <c r="MT163" i="27"/>
  <c r="MT172" i="27"/>
  <c r="MT178" i="27" s="1"/>
  <c r="MX212" i="27"/>
  <c r="MX218" i="27" s="1"/>
  <c r="MX202" i="27"/>
  <c r="MX192" i="27"/>
  <c r="MX198" i="27" s="1"/>
  <c r="MX163" i="27"/>
  <c r="MX182" i="27"/>
  <c r="MX188" i="27" s="1"/>
  <c r="NB202" i="27"/>
  <c r="NB208" i="27" s="1"/>
  <c r="NB192" i="27"/>
  <c r="NB198" i="27" s="1"/>
  <c r="NB163" i="27"/>
  <c r="NB172" i="27"/>
  <c r="NF202" i="27"/>
  <c r="NF208" i="27" s="1"/>
  <c r="NF192" i="27"/>
  <c r="NF163" i="27"/>
  <c r="NF182" i="27"/>
  <c r="NF188" i="27" s="1"/>
  <c r="NJ202" i="27"/>
  <c r="NJ208" i="27" s="1"/>
  <c r="NJ192" i="27"/>
  <c r="NJ163" i="27"/>
  <c r="NJ172" i="27"/>
  <c r="NJ178" i="27" s="1"/>
  <c r="NN202" i="27"/>
  <c r="NN208" i="27" s="1"/>
  <c r="NN192" i="27"/>
  <c r="NN198" i="27" s="1"/>
  <c r="NN163" i="27"/>
  <c r="NN182" i="27"/>
  <c r="NR212" i="27"/>
  <c r="NR218" i="27" s="1"/>
  <c r="NR202" i="27"/>
  <c r="NR208" i="27" s="1"/>
  <c r="NR192" i="27"/>
  <c r="NR198" i="27" s="1"/>
  <c r="NR163" i="27"/>
  <c r="NR172" i="27"/>
  <c r="NV202" i="27"/>
  <c r="NV208" i="27" s="1"/>
  <c r="NV192" i="27"/>
  <c r="NV163" i="27"/>
  <c r="NV182" i="27"/>
  <c r="NV188" i="27" s="1"/>
  <c r="NZ202" i="27"/>
  <c r="NZ192" i="27"/>
  <c r="NZ163" i="27"/>
  <c r="NZ172" i="27"/>
  <c r="NZ178" i="27" s="1"/>
  <c r="OD212" i="27"/>
  <c r="OD218" i="27" s="1"/>
  <c r="OD202" i="27"/>
  <c r="OD192" i="27"/>
  <c r="OD163" i="27"/>
  <c r="OD182" i="27"/>
  <c r="OD188" i="27" s="1"/>
  <c r="OH202" i="27"/>
  <c r="OH208" i="27" s="1"/>
  <c r="OH192" i="27"/>
  <c r="OH198" i="27" s="1"/>
  <c r="OH163" i="27"/>
  <c r="OH172" i="27"/>
  <c r="OL202" i="27"/>
  <c r="OL208" i="27" s="1"/>
  <c r="OL192" i="27"/>
  <c r="OL163" i="27"/>
  <c r="OL182" i="27"/>
  <c r="OL188" i="27" s="1"/>
  <c r="OP202" i="27"/>
  <c r="OP208" i="27" s="1"/>
  <c r="OP192" i="27"/>
  <c r="OP163" i="27"/>
  <c r="OP172" i="27"/>
  <c r="OP178" i="27" s="1"/>
  <c r="OT202" i="27"/>
  <c r="OT208" i="27" s="1"/>
  <c r="OT212" i="27"/>
  <c r="OT218" i="27" s="1"/>
  <c r="OT192" i="27"/>
  <c r="OT198" i="27" s="1"/>
  <c r="OT163" i="27"/>
  <c r="OT182" i="27"/>
  <c r="OX212" i="27"/>
  <c r="OX218" i="27" s="1"/>
  <c r="OX202" i="27"/>
  <c r="OX208" i="27" s="1"/>
  <c r="OX192" i="27"/>
  <c r="OX198" i="27" s="1"/>
  <c r="OX163" i="27"/>
  <c r="OX172" i="27"/>
  <c r="PB202" i="27"/>
  <c r="PB208" i="27" s="1"/>
  <c r="PB192" i="27"/>
  <c r="PB198" i="27" s="1"/>
  <c r="PB163" i="27"/>
  <c r="PB182" i="27"/>
  <c r="PB188" i="27" s="1"/>
  <c r="PF202" i="27"/>
  <c r="PF192" i="27"/>
  <c r="PF163" i="27"/>
  <c r="PF172" i="27"/>
  <c r="PF178" i="27" s="1"/>
  <c r="PJ212" i="27"/>
  <c r="PJ218" i="27" s="1"/>
  <c r="PJ202" i="27"/>
  <c r="PJ192" i="27"/>
  <c r="PJ198" i="27" s="1"/>
  <c r="PJ163" i="27"/>
  <c r="PJ182" i="27"/>
  <c r="PJ188" i="27" s="1"/>
  <c r="PN202" i="27"/>
  <c r="PN208" i="27" s="1"/>
  <c r="PN192" i="27"/>
  <c r="PN198" i="27" s="1"/>
  <c r="PN163" i="27"/>
  <c r="PN172" i="27"/>
  <c r="PR202" i="27"/>
  <c r="PR208" i="27" s="1"/>
  <c r="PR192" i="27"/>
  <c r="PR163" i="27"/>
  <c r="PR182" i="27"/>
  <c r="PR188" i="27" s="1"/>
  <c r="PV202" i="27"/>
  <c r="PV208" i="27" s="1"/>
  <c r="PV192" i="27"/>
  <c r="PV163" i="27"/>
  <c r="PV172" i="27"/>
  <c r="PV178" i="27" s="1"/>
  <c r="PZ202" i="27"/>
  <c r="PZ208" i="27" s="1"/>
  <c r="PZ192" i="27"/>
  <c r="PZ163" i="27"/>
  <c r="PZ212" i="27"/>
  <c r="PZ218" i="27" s="1"/>
  <c r="PZ182" i="27"/>
  <c r="QD212" i="27"/>
  <c r="QD218" i="27" s="1"/>
  <c r="QD202" i="27"/>
  <c r="QD208" i="27" s="1"/>
  <c r="QD192" i="27"/>
  <c r="QD198" i="27" s="1"/>
  <c r="QD163" i="27"/>
  <c r="QD172" i="27"/>
  <c r="QD182" i="27"/>
  <c r="QD188" i="27" s="1"/>
  <c r="QH212" i="27"/>
  <c r="QH218" i="27" s="1"/>
  <c r="QH202" i="27"/>
  <c r="QH208" i="27" s="1"/>
  <c r="QH192" i="27"/>
  <c r="QH198" i="27" s="1"/>
  <c r="QH163" i="27"/>
  <c r="QH182" i="27"/>
  <c r="QH188" i="27" s="1"/>
  <c r="QL202" i="27"/>
  <c r="QL192" i="27"/>
  <c r="QL198" i="27" s="1"/>
  <c r="QL163" i="27"/>
  <c r="QL172" i="27"/>
  <c r="QP202" i="27"/>
  <c r="QP192" i="27"/>
  <c r="QP198" i="27" s="1"/>
  <c r="QP163" i="27"/>
  <c r="QP182" i="27"/>
  <c r="QP188" i="27" s="1"/>
  <c r="QT202" i="27"/>
  <c r="QT208" i="27" s="1"/>
  <c r="QT192" i="27"/>
  <c r="QT163" i="27"/>
  <c r="QT172" i="27"/>
  <c r="QT178" i="27" s="1"/>
  <c r="QT182" i="27"/>
  <c r="QT188" i="27" s="1"/>
  <c r="QX212" i="27"/>
  <c r="QX218" i="27" s="1"/>
  <c r="QX192" i="27"/>
  <c r="QX198" i="27" s="1"/>
  <c r="QX163" i="27"/>
  <c r="QX182" i="27"/>
  <c r="QX188" i="27" s="1"/>
  <c r="QX202" i="27"/>
  <c r="RB202" i="27"/>
  <c r="RB208" i="27" s="1"/>
  <c r="RB192" i="27"/>
  <c r="RB198" i="27" s="1"/>
  <c r="RB163" i="27"/>
  <c r="RB172" i="27"/>
  <c r="RF202" i="27"/>
  <c r="RF208" i="27" s="1"/>
  <c r="RF212" i="27"/>
  <c r="RF218" i="27" s="1"/>
  <c r="RF192" i="27"/>
  <c r="RF163" i="27"/>
  <c r="RF182" i="27"/>
  <c r="RF188" i="27" s="1"/>
  <c r="RJ192" i="27"/>
  <c r="RJ202" i="27"/>
  <c r="RJ208" i="27" s="1"/>
  <c r="RJ163" i="27"/>
  <c r="RJ172" i="27"/>
  <c r="RJ178" i="27" s="1"/>
  <c r="RJ182" i="27"/>
  <c r="RJ188" i="27" s="1"/>
  <c r="RN212" i="27"/>
  <c r="RN218" i="27" s="1"/>
  <c r="RN202" i="27"/>
  <c r="RN208" i="27" s="1"/>
  <c r="RN192" i="27"/>
  <c r="RN198" i="27" s="1"/>
  <c r="RN163" i="27"/>
  <c r="RN182" i="27"/>
  <c r="RN188" i="27" s="1"/>
  <c r="FX203" i="27"/>
  <c r="FX193" i="27"/>
  <c r="FX195" i="27" s="1"/>
  <c r="FX173" i="27"/>
  <c r="FX175" i="27" s="1"/>
  <c r="FX179" i="27" s="1"/>
  <c r="GB203" i="27"/>
  <c r="GB193" i="27"/>
  <c r="GB183" i="27"/>
  <c r="GB185" i="27" s="1"/>
  <c r="GB189" i="27" s="1"/>
  <c r="GN203" i="27"/>
  <c r="GN205" i="27" s="1"/>
  <c r="GN209" i="27" s="1"/>
  <c r="GN193" i="27"/>
  <c r="GN173" i="27"/>
  <c r="GR203" i="27"/>
  <c r="GR193" i="27"/>
  <c r="GR195" i="27" s="1"/>
  <c r="GR199" i="27" s="1"/>
  <c r="GR183" i="27"/>
  <c r="HD203" i="27"/>
  <c r="HD193" i="27"/>
  <c r="HD195" i="27" s="1"/>
  <c r="HD199" i="27" s="1"/>
  <c r="HD173" i="27"/>
  <c r="HD175" i="27" s="1"/>
  <c r="HD179" i="27" s="1"/>
  <c r="HH203" i="27"/>
  <c r="HH205" i="27" s="1"/>
  <c r="HH209" i="27" s="1"/>
  <c r="HH193" i="27"/>
  <c r="HH183" i="27"/>
  <c r="HH185" i="27" s="1"/>
  <c r="HH189" i="27" s="1"/>
  <c r="HT203" i="27"/>
  <c r="HT193" i="27"/>
  <c r="HT195" i="27" s="1"/>
  <c r="HT199" i="27" s="1"/>
  <c r="HT173" i="27"/>
  <c r="HX203" i="27"/>
  <c r="HX193" i="27"/>
  <c r="HX183" i="27"/>
  <c r="HX185" i="27" s="1"/>
  <c r="HX189" i="27" s="1"/>
  <c r="IJ203" i="27"/>
  <c r="IJ193" i="27"/>
  <c r="IJ173" i="27"/>
  <c r="IJ175" i="27" s="1"/>
  <c r="IJ179" i="27" s="1"/>
  <c r="IN203" i="27"/>
  <c r="IN193" i="27"/>
  <c r="IN195" i="27" s="1"/>
  <c r="IN199" i="27" s="1"/>
  <c r="IN183" i="27"/>
  <c r="IZ203" i="27"/>
  <c r="IZ193" i="27"/>
  <c r="IZ195" i="27" s="1"/>
  <c r="IZ199" i="27" s="1"/>
  <c r="IZ173" i="27"/>
  <c r="IZ175" i="27" s="1"/>
  <c r="IZ179" i="27" s="1"/>
  <c r="JD203" i="27"/>
  <c r="JD205" i="27" s="1"/>
  <c r="JD209" i="27" s="1"/>
  <c r="JD193" i="27"/>
  <c r="JD195" i="27" s="1"/>
  <c r="JD199" i="27" s="1"/>
  <c r="JD183" i="27"/>
  <c r="JD185" i="27" s="1"/>
  <c r="JD189" i="27" s="1"/>
  <c r="JP203" i="27"/>
  <c r="JP205" i="27" s="1"/>
  <c r="JP209" i="27" s="1"/>
  <c r="JP193" i="27"/>
  <c r="JP195" i="27" s="1"/>
  <c r="JP199" i="27" s="1"/>
  <c r="JP173" i="27"/>
  <c r="JP175" i="27" s="1"/>
  <c r="JP179" i="27" s="1"/>
  <c r="JT203" i="27"/>
  <c r="JT193" i="27"/>
  <c r="JT195" i="27" s="1"/>
  <c r="JT199" i="27" s="1"/>
  <c r="JT183" i="27"/>
  <c r="JT185" i="27" s="1"/>
  <c r="JT189" i="27" s="1"/>
  <c r="KF203" i="27"/>
  <c r="KF193" i="27"/>
  <c r="KF173" i="27"/>
  <c r="KF175" i="27" s="1"/>
  <c r="KF179" i="27" s="1"/>
  <c r="KJ203" i="27"/>
  <c r="KJ193" i="27"/>
  <c r="KJ195" i="27" s="1"/>
  <c r="KJ199" i="27" s="1"/>
  <c r="KJ183" i="27"/>
  <c r="KV203" i="27"/>
  <c r="KV193" i="27"/>
  <c r="KV195" i="27" s="1"/>
  <c r="KV173" i="27"/>
  <c r="KZ203" i="27"/>
  <c r="KZ193" i="27"/>
  <c r="KZ183" i="27"/>
  <c r="KZ185" i="27" s="1"/>
  <c r="KZ189" i="27" s="1"/>
  <c r="LL203" i="27"/>
  <c r="LL205" i="27" s="1"/>
  <c r="LL209" i="27" s="1"/>
  <c r="LL193" i="27"/>
  <c r="LL173" i="27"/>
  <c r="LP203" i="27"/>
  <c r="LP193" i="27"/>
  <c r="LP195" i="27" s="1"/>
  <c r="LP199" i="27" s="1"/>
  <c r="LP183" i="27"/>
  <c r="MB203" i="27"/>
  <c r="MB193" i="27"/>
  <c r="MB195" i="27" s="1"/>
  <c r="MB199" i="27" s="1"/>
  <c r="MB173" i="27"/>
  <c r="MB175" i="27" s="1"/>
  <c r="MB179" i="27" s="1"/>
  <c r="MF203" i="27"/>
  <c r="MF205" i="27" s="1"/>
  <c r="MF209" i="27" s="1"/>
  <c r="MF193" i="27"/>
  <c r="MF183" i="27"/>
  <c r="MF185" i="27" s="1"/>
  <c r="MF189" i="27" s="1"/>
  <c r="MR203" i="27"/>
  <c r="MR193" i="27"/>
  <c r="MR195" i="27" s="1"/>
  <c r="MR199" i="27" s="1"/>
  <c r="MR173" i="27"/>
  <c r="MV203" i="27"/>
  <c r="MV193" i="27"/>
  <c r="MV183" i="27"/>
  <c r="MV185" i="27" s="1"/>
  <c r="MV189" i="27" s="1"/>
  <c r="NH203" i="27"/>
  <c r="NH193" i="27"/>
  <c r="NH173" i="27"/>
  <c r="NH175" i="27" s="1"/>
  <c r="NH179" i="27" s="1"/>
  <c r="NL203" i="27"/>
  <c r="NL193" i="27"/>
  <c r="NL195" i="27" s="1"/>
  <c r="NL199" i="27" s="1"/>
  <c r="NL183" i="27"/>
  <c r="NX203" i="27"/>
  <c r="NX193" i="27"/>
  <c r="NX195" i="27" s="1"/>
  <c r="NX199" i="27" s="1"/>
  <c r="NX173" i="27"/>
  <c r="NX175" i="27" s="1"/>
  <c r="NX179" i="27" s="1"/>
  <c r="OB203" i="27"/>
  <c r="OB205" i="27" s="1"/>
  <c r="OB209" i="27" s="1"/>
  <c r="OB193" i="27"/>
  <c r="OB183" i="27"/>
  <c r="OB185" i="27" s="1"/>
  <c r="OB189" i="27" s="1"/>
  <c r="ON203" i="27"/>
  <c r="ON205" i="27" s="1"/>
  <c r="ON209" i="27" s="1"/>
  <c r="ON193" i="27"/>
  <c r="ON173" i="27"/>
  <c r="ON175" i="27" s="1"/>
  <c r="ON179" i="27" s="1"/>
  <c r="OR203" i="27"/>
  <c r="OR193" i="27"/>
  <c r="OR195" i="27" s="1"/>
  <c r="OR199" i="27" s="1"/>
  <c r="OR183" i="27"/>
  <c r="OR185" i="27" s="1"/>
  <c r="OR189" i="27" s="1"/>
  <c r="PD203" i="27"/>
  <c r="PD193" i="27"/>
  <c r="PD173" i="27"/>
  <c r="PD175" i="27" s="1"/>
  <c r="PD179" i="27" s="1"/>
  <c r="PH203" i="27"/>
  <c r="PH193" i="27"/>
  <c r="PH195" i="27" s="1"/>
  <c r="PH199" i="27" s="1"/>
  <c r="PH183" i="27"/>
  <c r="PT203" i="27"/>
  <c r="PT193" i="27"/>
  <c r="PT195" i="27" s="1"/>
  <c r="PT173" i="27"/>
  <c r="PX203" i="27"/>
  <c r="PX205" i="27" s="1"/>
  <c r="PX209" i="27" s="1"/>
  <c r="PX193" i="27"/>
  <c r="PX183" i="27"/>
  <c r="QJ203" i="27"/>
  <c r="QJ205" i="27" s="1"/>
  <c r="QJ209" i="27" s="1"/>
  <c r="QJ193" i="27"/>
  <c r="QJ173" i="27"/>
  <c r="QN203" i="27"/>
  <c r="QN193" i="27"/>
  <c r="QN195" i="27" s="1"/>
  <c r="QN199" i="27" s="1"/>
  <c r="QN183" i="27"/>
  <c r="QZ203" i="27"/>
  <c r="QZ193" i="27"/>
  <c r="QZ173" i="27"/>
  <c r="QZ175" i="27" s="1"/>
  <c r="QZ179" i="27" s="1"/>
  <c r="RD203" i="27"/>
  <c r="RD193" i="27"/>
  <c r="RD183" i="27"/>
  <c r="RD185" i="27" s="1"/>
  <c r="RD189" i="27" s="1"/>
  <c r="RD163" i="27"/>
  <c r="RP203" i="27"/>
  <c r="RP205" i="27" s="1"/>
  <c r="RP209" i="27" s="1"/>
  <c r="RP193" i="27"/>
  <c r="RP195" i="27" s="1"/>
  <c r="RP199" i="27" s="1"/>
  <c r="RP173" i="27"/>
  <c r="RP175" i="27" s="1"/>
  <c r="RP179" i="27" s="1"/>
  <c r="V204" i="27"/>
  <c r="V194" i="27"/>
  <c r="V184" i="27"/>
  <c r="AH204" i="27"/>
  <c r="AH194" i="27"/>
  <c r="AH174" i="27"/>
  <c r="AL204" i="27"/>
  <c r="AL194" i="27"/>
  <c r="AL196" i="27" s="1"/>
  <c r="AL200" i="27" s="1"/>
  <c r="AL184" i="27"/>
  <c r="AX204" i="27"/>
  <c r="AX194" i="27"/>
  <c r="AX174" i="27"/>
  <c r="AX176" i="27" s="1"/>
  <c r="AX180" i="27" s="1"/>
  <c r="BB204" i="27"/>
  <c r="BB194" i="27"/>
  <c r="BB184" i="27"/>
  <c r="BN204" i="27"/>
  <c r="BN194" i="27"/>
  <c r="BN174" i="27"/>
  <c r="BR204" i="27"/>
  <c r="BR194" i="27"/>
  <c r="BR184" i="27"/>
  <c r="CD204" i="27"/>
  <c r="CD194" i="27"/>
  <c r="CD174" i="27"/>
  <c r="CD176" i="27" s="1"/>
  <c r="CD180" i="27" s="1"/>
  <c r="CH204" i="27"/>
  <c r="CH194" i="27"/>
  <c r="CH184" i="27"/>
  <c r="CH186" i="27" s="1"/>
  <c r="CH190" i="27" s="1"/>
  <c r="CT204" i="27"/>
  <c r="CT194" i="27"/>
  <c r="CT174" i="27"/>
  <c r="CX204" i="27"/>
  <c r="CX194" i="27"/>
  <c r="CX196" i="27" s="1"/>
  <c r="CX200" i="27" s="1"/>
  <c r="CX184" i="27"/>
  <c r="DJ204" i="27"/>
  <c r="DJ194" i="27"/>
  <c r="DJ174" i="27"/>
  <c r="DJ176" i="27" s="1"/>
  <c r="DJ180" i="27" s="1"/>
  <c r="DN204" i="27"/>
  <c r="DN194" i="27"/>
  <c r="DN184" i="27"/>
  <c r="DZ204" i="27"/>
  <c r="DZ194" i="27"/>
  <c r="DZ214" i="27"/>
  <c r="DZ174" i="27"/>
  <c r="ED204" i="27"/>
  <c r="ED194" i="27"/>
  <c r="ED196" i="27" s="1"/>
  <c r="ED200" i="27" s="1"/>
  <c r="ED184" i="27"/>
  <c r="EP204" i="27"/>
  <c r="EP194" i="27"/>
  <c r="EP196" i="27" s="1"/>
  <c r="EP200" i="27" s="1"/>
  <c r="EP174" i="27"/>
  <c r="ET204" i="27"/>
  <c r="ET194" i="27"/>
  <c r="ET184" i="27"/>
  <c r="ET186" i="27" s="1"/>
  <c r="ET190" i="27" s="1"/>
  <c r="FF204" i="27"/>
  <c r="FF194" i="27"/>
  <c r="FF174" i="27"/>
  <c r="FJ204" i="27"/>
  <c r="FJ194" i="27"/>
  <c r="FJ184" i="27"/>
  <c r="FV204" i="27"/>
  <c r="FV194" i="27"/>
  <c r="FV174" i="27"/>
  <c r="FZ204" i="27"/>
  <c r="FZ194" i="27"/>
  <c r="FZ196" i="27" s="1"/>
  <c r="FZ200" i="27" s="1"/>
  <c r="FZ184" i="27"/>
  <c r="FZ186" i="27" s="1"/>
  <c r="GL204" i="27"/>
  <c r="GL194" i="27"/>
  <c r="GL174" i="27"/>
  <c r="GL176" i="27" s="1"/>
  <c r="GL180" i="27" s="1"/>
  <c r="GP204" i="27"/>
  <c r="GP194" i="27"/>
  <c r="GP196" i="27" s="1"/>
  <c r="GP200" i="27" s="1"/>
  <c r="GP184" i="27"/>
  <c r="GP186" i="27" s="1"/>
  <c r="GP190" i="27" s="1"/>
  <c r="HB204" i="27"/>
  <c r="HB194" i="27"/>
  <c r="HB174" i="27"/>
  <c r="HF204" i="27"/>
  <c r="HF194" i="27"/>
  <c r="HF184" i="27"/>
  <c r="HR204" i="27"/>
  <c r="HR194" i="27"/>
  <c r="HR174" i="27"/>
  <c r="HV204" i="27"/>
  <c r="HV194" i="27"/>
  <c r="HV184" i="27"/>
  <c r="IH204" i="27"/>
  <c r="IH194" i="27"/>
  <c r="IH196" i="27" s="1"/>
  <c r="IH200" i="27" s="1"/>
  <c r="IH174" i="27"/>
  <c r="IL204" i="27"/>
  <c r="IL194" i="27"/>
  <c r="IL196" i="27" s="1"/>
  <c r="IL200" i="27" s="1"/>
  <c r="IL184" i="27"/>
  <c r="IL186" i="27" s="1"/>
  <c r="IX204" i="27"/>
  <c r="IX194" i="27"/>
  <c r="IX214" i="27"/>
  <c r="IX216" i="27" s="1"/>
  <c r="IX220" i="27" s="1"/>
  <c r="IX174" i="27"/>
  <c r="IX176" i="27" s="1"/>
  <c r="JB204" i="27"/>
  <c r="JB194" i="27"/>
  <c r="JB196" i="27" s="1"/>
  <c r="JB200" i="27" s="1"/>
  <c r="JB184" i="27"/>
  <c r="JB186" i="27" s="1"/>
  <c r="JB190" i="27" s="1"/>
  <c r="JN204" i="27"/>
  <c r="JN194" i="27"/>
  <c r="JN174" i="27"/>
  <c r="JR204" i="27"/>
  <c r="JR194" i="27"/>
  <c r="JR196" i="27" s="1"/>
  <c r="JR200" i="27" s="1"/>
  <c r="JR184" i="27"/>
  <c r="KD204" i="27"/>
  <c r="KD194" i="27"/>
  <c r="KD174" i="27"/>
  <c r="KH204" i="27"/>
  <c r="KH194" i="27"/>
  <c r="KH184" i="27"/>
  <c r="KT204" i="27"/>
  <c r="KT194" i="27"/>
  <c r="KT174" i="27"/>
  <c r="KX204" i="27"/>
  <c r="KX194" i="27"/>
  <c r="KX196" i="27" s="1"/>
  <c r="KX200" i="27" s="1"/>
  <c r="KX184" i="27"/>
  <c r="LJ204" i="27"/>
  <c r="LJ194" i="27"/>
  <c r="LJ174" i="27"/>
  <c r="LJ176" i="27" s="1"/>
  <c r="LN204" i="27"/>
  <c r="LN194" i="27"/>
  <c r="LN184" i="27"/>
  <c r="LN186" i="27" s="1"/>
  <c r="LN190" i="27" s="1"/>
  <c r="LZ204" i="27"/>
  <c r="LZ194" i="27"/>
  <c r="LZ174" i="27"/>
  <c r="MD204" i="27"/>
  <c r="MD194" i="27"/>
  <c r="MD196" i="27" s="1"/>
  <c r="MD200" i="27" s="1"/>
  <c r="MD184" i="27"/>
  <c r="MP194" i="27"/>
  <c r="MP204" i="27"/>
  <c r="MP174" i="27"/>
  <c r="MT204" i="27"/>
  <c r="MT194" i="27"/>
  <c r="MT184" i="27"/>
  <c r="NF194" i="27"/>
  <c r="NF204" i="27"/>
  <c r="NF174" i="27"/>
  <c r="NJ204" i="27"/>
  <c r="NJ194" i="27"/>
  <c r="NJ184" i="27"/>
  <c r="NV194" i="27"/>
  <c r="NV204" i="27"/>
  <c r="NV174" i="27"/>
  <c r="NV176" i="27" s="1"/>
  <c r="NZ204" i="27"/>
  <c r="NZ194" i="27"/>
  <c r="NZ184" i="27"/>
  <c r="NZ186" i="27" s="1"/>
  <c r="NZ190" i="27" s="1"/>
  <c r="OL194" i="27"/>
  <c r="OL204" i="27"/>
  <c r="OL206" i="27" s="1"/>
  <c r="OL174" i="27"/>
  <c r="OP204" i="27"/>
  <c r="OP194" i="27"/>
  <c r="OP184" i="27"/>
  <c r="PB194" i="27"/>
  <c r="PB204" i="27"/>
  <c r="PB174" i="27"/>
  <c r="PF204" i="27"/>
  <c r="PF194" i="27"/>
  <c r="PF184" i="27"/>
  <c r="PR194" i="27"/>
  <c r="PR204" i="27"/>
  <c r="PR174" i="27"/>
  <c r="PV204" i="27"/>
  <c r="PV194" i="27"/>
  <c r="PV184" i="27"/>
  <c r="QH194" i="27"/>
  <c r="QH204" i="27"/>
  <c r="QH174" i="27"/>
  <c r="QH176" i="27" s="1"/>
  <c r="QL204" i="27"/>
  <c r="QL194" i="27"/>
  <c r="QL196" i="27" s="1"/>
  <c r="QL200" i="27" s="1"/>
  <c r="QL184" i="27"/>
  <c r="QL186" i="27" s="1"/>
  <c r="QL190" i="27" s="1"/>
  <c r="QX194" i="27"/>
  <c r="QX204" i="27"/>
  <c r="QX214" i="27"/>
  <c r="QX174" i="27"/>
  <c r="QX176" i="27" s="1"/>
  <c r="QX180" i="27" s="1"/>
  <c r="RB204" i="27"/>
  <c r="RB194" i="27"/>
  <c r="RB184" i="27"/>
  <c r="RB186" i="27" s="1"/>
  <c r="RB190" i="27" s="1"/>
  <c r="RN194" i="27"/>
  <c r="RN196" i="27" s="1"/>
  <c r="RN200" i="27" s="1"/>
  <c r="RN204" i="27"/>
  <c r="RN206" i="27" s="1"/>
  <c r="RN210" i="27" s="1"/>
  <c r="RN174" i="27"/>
  <c r="RN176" i="27" s="1"/>
  <c r="RN180" i="27" s="1"/>
  <c r="FY193" i="27"/>
  <c r="FY203" i="27"/>
  <c r="FY205" i="27" s="1"/>
  <c r="FY209" i="27" s="1"/>
  <c r="FY173" i="27"/>
  <c r="FY175" i="27" s="1"/>
  <c r="GU213" i="27"/>
  <c r="GU203" i="27"/>
  <c r="GU183" i="27"/>
  <c r="GU185" i="27" s="1"/>
  <c r="GU189" i="27" s="1"/>
  <c r="GU193" i="27"/>
  <c r="GU195" i="27" s="1"/>
  <c r="GU199" i="27" s="1"/>
  <c r="GU173" i="27"/>
  <c r="HE193" i="27"/>
  <c r="HE195" i="27" s="1"/>
  <c r="HE173" i="27"/>
  <c r="IA213" i="27"/>
  <c r="IA183" i="27"/>
  <c r="IA203" i="27"/>
  <c r="IA193" i="27"/>
  <c r="IA195" i="27" s="1"/>
  <c r="IA199" i="27" s="1"/>
  <c r="IA173" i="27"/>
  <c r="IK193" i="27"/>
  <c r="IK195" i="27" s="1"/>
  <c r="IK199" i="27" s="1"/>
  <c r="IK203" i="27"/>
  <c r="IK205" i="27" s="1"/>
  <c r="IK173" i="27"/>
  <c r="JG213" i="27"/>
  <c r="JG203" i="27"/>
  <c r="JG205" i="27" s="1"/>
  <c r="JG209" i="27" s="1"/>
  <c r="JG183" i="27"/>
  <c r="JG193" i="27"/>
  <c r="JG173" i="27"/>
  <c r="JQ193" i="27"/>
  <c r="JQ203" i="27"/>
  <c r="JQ205" i="27" s="1"/>
  <c r="JQ209" i="27" s="1"/>
  <c r="JQ173" i="27"/>
  <c r="JQ175" i="27" s="1"/>
  <c r="JQ179" i="27" s="1"/>
  <c r="KM213" i="27"/>
  <c r="KM183" i="27"/>
  <c r="KM193" i="27"/>
  <c r="KM173" i="27"/>
  <c r="KW193" i="27"/>
  <c r="KW195" i="27" s="1"/>
  <c r="KW199" i="27" s="1"/>
  <c r="KW203" i="27"/>
  <c r="KW173" i="27"/>
  <c r="KW175" i="27" s="1"/>
  <c r="KW179" i="27" s="1"/>
  <c r="LS213" i="27"/>
  <c r="LS203" i="27"/>
  <c r="LS205" i="27" s="1"/>
  <c r="LS183" i="27"/>
  <c r="LS193" i="27"/>
  <c r="LS173" i="27"/>
  <c r="MC193" i="27"/>
  <c r="MC173" i="27"/>
  <c r="MC203" i="27"/>
  <c r="MY213" i="27"/>
  <c r="MY183" i="27"/>
  <c r="MY203" i="27"/>
  <c r="MY205" i="27" s="1"/>
  <c r="MY209" i="27" s="1"/>
  <c r="MY193" i="27"/>
  <c r="MY173" i="27"/>
  <c r="NI193" i="27"/>
  <c r="NI195" i="27" s="1"/>
  <c r="NI199" i="27" s="1"/>
  <c r="NI203" i="27"/>
  <c r="NI205" i="27" s="1"/>
  <c r="NI209" i="27" s="1"/>
  <c r="NI173" i="27"/>
  <c r="OE213" i="27"/>
  <c r="OE203" i="27"/>
  <c r="OE183" i="27"/>
  <c r="OE185" i="27" s="1"/>
  <c r="OE193" i="27"/>
  <c r="OE173" i="27"/>
  <c r="OO193" i="27"/>
  <c r="OO195" i="27" s="1"/>
  <c r="OO199" i="27" s="1"/>
  <c r="OO203" i="27"/>
  <c r="OO205" i="27" s="1"/>
  <c r="OO209" i="27" s="1"/>
  <c r="OO173" i="27"/>
  <c r="PK213" i="27"/>
  <c r="PK183" i="27"/>
  <c r="PK185" i="27" s="1"/>
  <c r="PK193" i="27"/>
  <c r="PK203" i="27"/>
  <c r="PK173" i="27"/>
  <c r="PU213" i="27"/>
  <c r="PU203" i="27"/>
  <c r="PU205" i="27" s="1"/>
  <c r="PU209" i="27" s="1"/>
  <c r="PU193" i="27"/>
  <c r="PU173" i="27"/>
  <c r="QQ213" i="27"/>
  <c r="QQ203" i="27"/>
  <c r="QQ205" i="27" s="1"/>
  <c r="QQ209" i="27" s="1"/>
  <c r="QQ183" i="27"/>
  <c r="QQ193" i="27"/>
  <c r="QQ195" i="27" s="1"/>
  <c r="QQ199" i="27" s="1"/>
  <c r="QQ173" i="27"/>
  <c r="RA213" i="27"/>
  <c r="RA203" i="27"/>
  <c r="RA193" i="27"/>
  <c r="RA195" i="27" s="1"/>
  <c r="RA199" i="27" s="1"/>
  <c r="RA173" i="27"/>
  <c r="Y214" i="27"/>
  <c r="Y204" i="27"/>
  <c r="Y184" i="27"/>
  <c r="Y194" i="27"/>
  <c r="Y174" i="27"/>
  <c r="Y176" i="27" s="1"/>
  <c r="AI214" i="27"/>
  <c r="AI204" i="27"/>
  <c r="AI194" i="27"/>
  <c r="AI174" i="27"/>
  <c r="BE204" i="27"/>
  <c r="BE184" i="27"/>
  <c r="BE194" i="27"/>
  <c r="BE174" i="27"/>
  <c r="BE176" i="27" s="1"/>
  <c r="BE180" i="27" s="1"/>
  <c r="BO214" i="27"/>
  <c r="BO204" i="27"/>
  <c r="BO194" i="27"/>
  <c r="BO174" i="27"/>
  <c r="CK214" i="27"/>
  <c r="CK204" i="27"/>
  <c r="CK184" i="27"/>
  <c r="CK194" i="27"/>
  <c r="CK174" i="27"/>
  <c r="CU214" i="27"/>
  <c r="CU204" i="27"/>
  <c r="CU194" i="27"/>
  <c r="CU174" i="27"/>
  <c r="DQ214" i="27"/>
  <c r="DQ204" i="27"/>
  <c r="DQ184" i="27"/>
  <c r="DQ194" i="27"/>
  <c r="DQ174" i="27"/>
  <c r="DQ176" i="27" s="1"/>
  <c r="DQ180" i="27" s="1"/>
  <c r="EA214" i="27"/>
  <c r="EA204" i="27"/>
  <c r="EA194" i="27"/>
  <c r="EA174" i="27"/>
  <c r="EW214" i="27"/>
  <c r="EW204" i="27"/>
  <c r="EW184" i="27"/>
  <c r="EW194" i="27"/>
  <c r="EW174" i="27"/>
  <c r="EW176" i="27" s="1"/>
  <c r="EW180" i="27" s="1"/>
  <c r="FG214" i="27"/>
  <c r="FG204" i="27"/>
  <c r="FG194" i="27"/>
  <c r="FG174" i="27"/>
  <c r="GC204" i="27"/>
  <c r="GC184" i="27"/>
  <c r="GC194" i="27"/>
  <c r="GC174" i="27"/>
  <c r="GM214" i="27"/>
  <c r="GM204" i="27"/>
  <c r="GM194" i="27"/>
  <c r="GM174" i="27"/>
  <c r="HI214" i="27"/>
  <c r="HI204" i="27"/>
  <c r="HI194" i="27"/>
  <c r="HI184" i="27"/>
  <c r="HI174" i="27"/>
  <c r="HI176" i="27" s="1"/>
  <c r="HI180" i="27" s="1"/>
  <c r="HS214" i="27"/>
  <c r="HS204" i="27"/>
  <c r="HS194" i="27"/>
  <c r="HS174" i="27"/>
  <c r="IO214" i="27"/>
  <c r="IO204" i="27"/>
  <c r="IO206" i="27" s="1"/>
  <c r="IO194" i="27"/>
  <c r="IO184" i="27"/>
  <c r="IO174" i="27"/>
  <c r="IO176" i="27" s="1"/>
  <c r="IO180" i="27" s="1"/>
  <c r="IY214" i="27"/>
  <c r="IY204" i="27"/>
  <c r="IY194" i="27"/>
  <c r="IY174" i="27"/>
  <c r="JU214" i="27"/>
  <c r="JU204" i="27"/>
  <c r="JU194" i="27"/>
  <c r="JU184" i="27"/>
  <c r="JU174" i="27"/>
  <c r="JU176" i="27" s="1"/>
  <c r="JU180" i="27" s="1"/>
  <c r="KE214" i="27"/>
  <c r="KE204" i="27"/>
  <c r="KE194" i="27"/>
  <c r="KE174" i="27"/>
  <c r="LA204" i="27"/>
  <c r="LA194" i="27"/>
  <c r="LA184" i="27"/>
  <c r="LA174" i="27"/>
  <c r="LK214" i="27"/>
  <c r="LK204" i="27"/>
  <c r="LK194" i="27"/>
  <c r="LK174" i="27"/>
  <c r="MG214" i="27"/>
  <c r="MG204" i="27"/>
  <c r="MG194" i="27"/>
  <c r="MG184" i="27"/>
  <c r="MG174" i="27"/>
  <c r="MG176" i="27" s="1"/>
  <c r="MG180" i="27" s="1"/>
  <c r="MQ214" i="27"/>
  <c r="MQ216" i="27" s="1"/>
  <c r="MQ220" i="27" s="1"/>
  <c r="MQ204" i="27"/>
  <c r="MQ194" i="27"/>
  <c r="MQ174" i="27"/>
  <c r="NM214" i="27"/>
  <c r="NM204" i="27"/>
  <c r="NM206" i="27" s="1"/>
  <c r="NM194" i="27"/>
  <c r="NM184" i="27"/>
  <c r="NM174" i="27"/>
  <c r="NM176" i="27" s="1"/>
  <c r="NW214" i="27"/>
  <c r="NW204" i="27"/>
  <c r="NW194" i="27"/>
  <c r="NW174" i="27"/>
  <c r="OS214" i="27"/>
  <c r="OS204" i="27"/>
  <c r="OS194" i="27"/>
  <c r="OS184" i="27"/>
  <c r="OS186" i="27" s="1"/>
  <c r="OS190" i="27" s="1"/>
  <c r="OS174" i="27"/>
  <c r="OS176" i="27" s="1"/>
  <c r="OS180" i="27" s="1"/>
  <c r="PC214" i="27"/>
  <c r="PC204" i="27"/>
  <c r="PC194" i="27"/>
  <c r="PC174" i="27"/>
  <c r="PY204" i="27"/>
  <c r="PY194" i="27"/>
  <c r="PY184" i="27"/>
  <c r="PY174" i="27"/>
  <c r="QI214" i="27"/>
  <c r="QI204" i="27"/>
  <c r="QI194" i="27"/>
  <c r="QI174" i="27"/>
  <c r="RE214" i="27"/>
  <c r="RE204" i="27"/>
  <c r="RE206" i="27" s="1"/>
  <c r="RE210" i="27" s="1"/>
  <c r="RE194" i="27"/>
  <c r="RE196" i="27" s="1"/>
  <c r="RE184" i="27"/>
  <c r="RE174" i="27"/>
  <c r="RE176" i="27" s="1"/>
  <c r="RE180" i="27" s="1"/>
  <c r="RO214" i="27"/>
  <c r="RO216" i="27" s="1"/>
  <c r="RO220" i="27" s="1"/>
  <c r="RO204" i="27"/>
  <c r="RO206" i="27" s="1"/>
  <c r="RO210" i="27" s="1"/>
  <c r="RO194" i="27"/>
  <c r="RO196" i="27" s="1"/>
  <c r="RO200" i="27" s="1"/>
  <c r="RO174" i="27"/>
  <c r="RO176" i="27" s="1"/>
  <c r="RO180" i="27" s="1"/>
  <c r="AM163" i="27"/>
  <c r="AW163" i="27"/>
  <c r="BS163" i="27"/>
  <c r="CC163" i="27"/>
  <c r="CY163" i="27"/>
  <c r="DI163" i="27"/>
  <c r="EE163" i="27"/>
  <c r="EO163" i="27"/>
  <c r="FU163" i="27"/>
  <c r="GF163" i="27"/>
  <c r="HA163" i="27"/>
  <c r="HW163" i="27"/>
  <c r="IG163" i="27"/>
  <c r="IR163" i="27"/>
  <c r="JM163" i="27"/>
  <c r="KI163" i="27"/>
  <c r="KS163" i="27"/>
  <c r="LO163" i="27"/>
  <c r="LY163" i="27"/>
  <c r="MJ163" i="27"/>
  <c r="NE163" i="27"/>
  <c r="OA163" i="27"/>
  <c r="OK163" i="27"/>
  <c r="OV163" i="27"/>
  <c r="PQ163" i="27"/>
  <c r="QM163" i="27"/>
  <c r="RO163" i="27"/>
  <c r="V171" i="27"/>
  <c r="Z177" i="27"/>
  <c r="Z181" i="27" s="1"/>
  <c r="Z171" i="27"/>
  <c r="AD171" i="27"/>
  <c r="AH171" i="27"/>
  <c r="AL171" i="27"/>
  <c r="AP171" i="27"/>
  <c r="AT171" i="27"/>
  <c r="AX171" i="27"/>
  <c r="BB171" i="27"/>
  <c r="BF171" i="27"/>
  <c r="BF213" i="27" s="1"/>
  <c r="BF215" i="27" s="1"/>
  <c r="BF219" i="27" s="1"/>
  <c r="BJ171" i="27"/>
  <c r="BN171" i="27"/>
  <c r="BR171" i="27"/>
  <c r="BV171" i="27"/>
  <c r="BZ171" i="27"/>
  <c r="CD177" i="27"/>
  <c r="CD181" i="27" s="1"/>
  <c r="CD171" i="27"/>
  <c r="CH171" i="27"/>
  <c r="CL171" i="27"/>
  <c r="CP171" i="27"/>
  <c r="CT171" i="27"/>
  <c r="CX171" i="27"/>
  <c r="DB177" i="27"/>
  <c r="DB181" i="27" s="1"/>
  <c r="DB171" i="27"/>
  <c r="DF171" i="27"/>
  <c r="DJ171" i="27"/>
  <c r="DN171" i="27"/>
  <c r="DR171" i="27"/>
  <c r="DV171" i="27"/>
  <c r="DZ171" i="27"/>
  <c r="ED171" i="27"/>
  <c r="EH177" i="27"/>
  <c r="EH181" i="27" s="1"/>
  <c r="EH171" i="27"/>
  <c r="EL171" i="27"/>
  <c r="EP171" i="27"/>
  <c r="ET171" i="27"/>
  <c r="EX171" i="27"/>
  <c r="FB171" i="27"/>
  <c r="FF171" i="27"/>
  <c r="FJ171" i="27"/>
  <c r="FN171" i="27"/>
  <c r="FR171" i="27"/>
  <c r="FV171" i="27"/>
  <c r="FZ171" i="27"/>
  <c r="GD171" i="27"/>
  <c r="GH171" i="27"/>
  <c r="GL171" i="27"/>
  <c r="GP171" i="27"/>
  <c r="GT171" i="27"/>
  <c r="GX171" i="27"/>
  <c r="HB171" i="27"/>
  <c r="HF171" i="27"/>
  <c r="HJ171" i="27"/>
  <c r="HN171" i="27"/>
  <c r="HR171" i="27"/>
  <c r="HV171" i="27"/>
  <c r="HZ171" i="27"/>
  <c r="ID171" i="27"/>
  <c r="IH171" i="27"/>
  <c r="IL171" i="27"/>
  <c r="IP171" i="27"/>
  <c r="IT171" i="27"/>
  <c r="IX171" i="27"/>
  <c r="JB171" i="27"/>
  <c r="JB212" i="27" s="1"/>
  <c r="JB218" i="27" s="1"/>
  <c r="JF171" i="27"/>
  <c r="JJ171" i="27"/>
  <c r="JN171" i="27"/>
  <c r="JR171" i="27"/>
  <c r="JV177" i="27"/>
  <c r="JV181" i="27" s="1"/>
  <c r="JV171" i="27"/>
  <c r="JZ171" i="27"/>
  <c r="KD171" i="27"/>
  <c r="KH171" i="27"/>
  <c r="KL171" i="27"/>
  <c r="KP171" i="27"/>
  <c r="KT171" i="27"/>
  <c r="KX171" i="27"/>
  <c r="LB171" i="27"/>
  <c r="LF171" i="27"/>
  <c r="LF214" i="27" s="1"/>
  <c r="LJ171" i="27"/>
  <c r="LN171" i="27"/>
  <c r="LR171" i="27"/>
  <c r="LV171" i="27"/>
  <c r="LZ171" i="27"/>
  <c r="MD171" i="27"/>
  <c r="MH171" i="27"/>
  <c r="ML171" i="27"/>
  <c r="ML214" i="27" s="1"/>
  <c r="MP171" i="27"/>
  <c r="MT171" i="27"/>
  <c r="MX171" i="27"/>
  <c r="NB171" i="27"/>
  <c r="NF171" i="27"/>
  <c r="NJ171" i="27"/>
  <c r="NN171" i="27"/>
  <c r="NR171" i="27"/>
  <c r="NV171" i="27"/>
  <c r="NZ171" i="27"/>
  <c r="OD171" i="27"/>
  <c r="OH171" i="27"/>
  <c r="OL171" i="27"/>
  <c r="OP171" i="27"/>
  <c r="OT177" i="27"/>
  <c r="OT181" i="27" s="1"/>
  <c r="OT171" i="27"/>
  <c r="OX171" i="27"/>
  <c r="PB171" i="27"/>
  <c r="PF171" i="27"/>
  <c r="PJ171" i="27"/>
  <c r="PN171" i="27"/>
  <c r="PR171" i="27"/>
  <c r="PV171" i="27"/>
  <c r="PZ171" i="27"/>
  <c r="QD171" i="27"/>
  <c r="QH171" i="27"/>
  <c r="QL171" i="27"/>
  <c r="QP171" i="27"/>
  <c r="QT171" i="27"/>
  <c r="QX177" i="27"/>
  <c r="QX181" i="27" s="1"/>
  <c r="QX171" i="27"/>
  <c r="RB171" i="27"/>
  <c r="RF177" i="27"/>
  <c r="RF181" i="27" s="1"/>
  <c r="RF171" i="27"/>
  <c r="RJ171" i="27"/>
  <c r="RN177" i="27"/>
  <c r="RN181" i="27" s="1"/>
  <c r="RN171" i="27"/>
  <c r="X171" i="27"/>
  <c r="AF171" i="27"/>
  <c r="AJ187" i="27"/>
  <c r="AJ191" i="27" s="1"/>
  <c r="AN171" i="27"/>
  <c r="AN213" i="27" s="1"/>
  <c r="AV171" i="27"/>
  <c r="BD171" i="27"/>
  <c r="BL171" i="27"/>
  <c r="BT171" i="27"/>
  <c r="CB171" i="27"/>
  <c r="CJ171" i="27"/>
  <c r="CR171" i="27"/>
  <c r="CZ171" i="27"/>
  <c r="DH171" i="27"/>
  <c r="DH213" i="27" s="1"/>
  <c r="DP171" i="27"/>
  <c r="DX171" i="27"/>
  <c r="EF171" i="27"/>
  <c r="EF213" i="27" s="1"/>
  <c r="EN171" i="27"/>
  <c r="EV171" i="27"/>
  <c r="EV213" i="27" s="1"/>
  <c r="FD171" i="27"/>
  <c r="FL171" i="27"/>
  <c r="FT171" i="27"/>
  <c r="GB171" i="27"/>
  <c r="GJ171" i="27"/>
  <c r="GR171" i="27"/>
  <c r="GZ171" i="27"/>
  <c r="HH171" i="27"/>
  <c r="HP171" i="27"/>
  <c r="HX171" i="27"/>
  <c r="IF171" i="27"/>
  <c r="IN171" i="27"/>
  <c r="IV171" i="27"/>
  <c r="JD171" i="27"/>
  <c r="JL171" i="27"/>
  <c r="JT171" i="27"/>
  <c r="KB171" i="27"/>
  <c r="KJ171" i="27"/>
  <c r="KR171" i="27"/>
  <c r="KZ171" i="27"/>
  <c r="LH171" i="27"/>
  <c r="LP171" i="27"/>
  <c r="LX171" i="27"/>
  <c r="LX213" i="27" s="1"/>
  <c r="LX215" i="27" s="1"/>
  <c r="LX219" i="27" s="1"/>
  <c r="MF171" i="27"/>
  <c r="MN171" i="27"/>
  <c r="MV171" i="27"/>
  <c r="ND171" i="27"/>
  <c r="NL171" i="27"/>
  <c r="NT171" i="27"/>
  <c r="OB171" i="27"/>
  <c r="OJ171" i="27"/>
  <c r="OR171" i="27"/>
  <c r="OZ171" i="27"/>
  <c r="PH171" i="27"/>
  <c r="PP171" i="27"/>
  <c r="PX171" i="27"/>
  <c r="QF171" i="27"/>
  <c r="QN171" i="27"/>
  <c r="QV171" i="27"/>
  <c r="RD171" i="27"/>
  <c r="RL171" i="27"/>
  <c r="AP197" i="27"/>
  <c r="AP201" i="27" s="1"/>
  <c r="BF197" i="27"/>
  <c r="BF201" i="27" s="1"/>
  <c r="IL197" i="27"/>
  <c r="IL201" i="27" s="1"/>
  <c r="JB197" i="27"/>
  <c r="JB201" i="27" s="1"/>
  <c r="KX197" i="27"/>
  <c r="KX201" i="27" s="1"/>
  <c r="LB197" i="27"/>
  <c r="LB201" i="27" s="1"/>
  <c r="AZ207" i="27"/>
  <c r="AZ211" i="27" s="1"/>
  <c r="HH207" i="27"/>
  <c r="HH211" i="27" s="1"/>
  <c r="JD207" i="27"/>
  <c r="JD211" i="27" s="1"/>
  <c r="MF207" i="27"/>
  <c r="MF211" i="27" s="1"/>
  <c r="ON207" i="27"/>
  <c r="ON211" i="27" s="1"/>
  <c r="QJ207" i="27"/>
  <c r="QJ211" i="27" s="1"/>
  <c r="QG187" i="27"/>
  <c r="QG191" i="27" s="1"/>
  <c r="KY197" i="27"/>
  <c r="KY201" i="27" s="1"/>
  <c r="CO207" i="27"/>
  <c r="CO211" i="27" s="1"/>
  <c r="IC207" i="27"/>
  <c r="IC211" i="27" s="1"/>
  <c r="JI207" i="27"/>
  <c r="JI211" i="27" s="1"/>
  <c r="NA207" i="27"/>
  <c r="NA211" i="27" s="1"/>
  <c r="OG207" i="27"/>
  <c r="OG211" i="27" s="1"/>
  <c r="LY172" i="27"/>
  <c r="LY178" i="27" s="1"/>
  <c r="MO172" i="27"/>
  <c r="MO178" i="27" s="1"/>
  <c r="NE172" i="27"/>
  <c r="NE178" i="27" s="1"/>
  <c r="NU172" i="27"/>
  <c r="NU178" i="27" s="1"/>
  <c r="OK172" i="27"/>
  <c r="OK178" i="27" s="1"/>
  <c r="PA172" i="27"/>
  <c r="PA178" i="27" s="1"/>
  <c r="PQ172" i="27"/>
  <c r="PQ178" i="27" s="1"/>
  <c r="QG172" i="27"/>
  <c r="QG178" i="27" s="1"/>
  <c r="QW172" i="27"/>
  <c r="QW178" i="27" s="1"/>
  <c r="RM172" i="27"/>
  <c r="RM178" i="27" s="1"/>
  <c r="AE173" i="27"/>
  <c r="AU173" i="27"/>
  <c r="AU175" i="27" s="1"/>
  <c r="AU179" i="27" s="1"/>
  <c r="BK173" i="27"/>
  <c r="CA173" i="27"/>
  <c r="CQ173" i="27"/>
  <c r="DG173" i="27"/>
  <c r="DW173" i="27"/>
  <c r="DW175" i="27" s="1"/>
  <c r="DW179" i="27" s="1"/>
  <c r="EM173" i="27"/>
  <c r="GI173" i="27"/>
  <c r="IU173" i="27"/>
  <c r="JK173" i="27"/>
  <c r="JK175" i="27" s="1"/>
  <c r="JK179" i="27" s="1"/>
  <c r="KA173" i="27"/>
  <c r="KQ173" i="27"/>
  <c r="LG173" i="27"/>
  <c r="LW173" i="27"/>
  <c r="MM173" i="27"/>
  <c r="NC173" i="27"/>
  <c r="NS173" i="27"/>
  <c r="OI173" i="27"/>
  <c r="OY173" i="27"/>
  <c r="OY175" i="27" s="1"/>
  <c r="OY179" i="27" s="1"/>
  <c r="PO173" i="27"/>
  <c r="QE173" i="27"/>
  <c r="QU173" i="27"/>
  <c r="IC174" i="27"/>
  <c r="IS174" i="27"/>
  <c r="JI174" i="27"/>
  <c r="JY174" i="27"/>
  <c r="JY176" i="27" s="1"/>
  <c r="KO174" i="27"/>
  <c r="LE174" i="27"/>
  <c r="LU174" i="27"/>
  <c r="MK174" i="27"/>
  <c r="NA174" i="27"/>
  <c r="NQ174" i="27"/>
  <c r="OG174" i="27"/>
  <c r="RI174" i="27"/>
  <c r="RI176" i="27" s="1"/>
  <c r="U182" i="27"/>
  <c r="AK182" i="27"/>
  <c r="AK188" i="27" s="1"/>
  <c r="BA182" i="27"/>
  <c r="BA188" i="27" s="1"/>
  <c r="BQ182" i="27"/>
  <c r="BQ188" i="27" s="1"/>
  <c r="CG182" i="27"/>
  <c r="CG188" i="27" s="1"/>
  <c r="CW182" i="27"/>
  <c r="CW188" i="27" s="1"/>
  <c r="DM182" i="27"/>
  <c r="DM188" i="27" s="1"/>
  <c r="EC182" i="27"/>
  <c r="ES182" i="27"/>
  <c r="FI182" i="27"/>
  <c r="FI188" i="27" s="1"/>
  <c r="FY182" i="27"/>
  <c r="FY188" i="27" s="1"/>
  <c r="GO182" i="27"/>
  <c r="GO188" i="27" s="1"/>
  <c r="HE182" i="27"/>
  <c r="HU182" i="27"/>
  <c r="HU188" i="27" s="1"/>
  <c r="IK182" i="27"/>
  <c r="IK188" i="27" s="1"/>
  <c r="JA182" i="27"/>
  <c r="JQ182" i="27"/>
  <c r="KG182" i="27"/>
  <c r="KG188" i="27" s="1"/>
  <c r="KW182" i="27"/>
  <c r="KW188" i="27" s="1"/>
  <c r="LM182" i="27"/>
  <c r="LM188" i="27" s="1"/>
  <c r="PV182" i="27"/>
  <c r="PV188" i="27" s="1"/>
  <c r="RB182" i="27"/>
  <c r="RB188" i="27" s="1"/>
  <c r="GN183" i="27"/>
  <c r="HT183" i="27"/>
  <c r="IZ183" i="27"/>
  <c r="KF183" i="27"/>
  <c r="LL183" i="27"/>
  <c r="MR183" i="27"/>
  <c r="NX183" i="27"/>
  <c r="PD183" i="27"/>
  <c r="QJ183" i="27"/>
  <c r="RP183" i="27"/>
  <c r="RP185" i="27" s="1"/>
  <c r="RP189" i="27" s="1"/>
  <c r="AX184" i="27"/>
  <c r="CD184" i="27"/>
  <c r="DJ184" i="27"/>
  <c r="EP184" i="27"/>
  <c r="FV184" i="27"/>
  <c r="HB184" i="27"/>
  <c r="IH184" i="27"/>
  <c r="JN184" i="27"/>
  <c r="KT184" i="27"/>
  <c r="LZ184" i="27"/>
  <c r="NF184" i="27"/>
  <c r="NF186" i="27" s="1"/>
  <c r="NF190" i="27" s="1"/>
  <c r="OL184" i="27"/>
  <c r="PR184" i="27"/>
  <c r="PR186" i="27" s="1"/>
  <c r="PR190" i="27" s="1"/>
  <c r="QX184" i="27"/>
  <c r="BF193" i="27"/>
  <c r="BF195" i="27" s="1"/>
  <c r="BF199" i="27" s="1"/>
  <c r="GD193" i="27"/>
  <c r="GD195" i="27" s="1"/>
  <c r="IP193" i="27"/>
  <c r="IP195" i="27" s="1"/>
  <c r="LB193" i="27"/>
  <c r="LB195" i="27" s="1"/>
  <c r="LB199" i="27" s="1"/>
  <c r="NN193" i="27"/>
  <c r="PZ193" i="27"/>
  <c r="KM203" i="27"/>
  <c r="KM205" i="27" s="1"/>
  <c r="KM209" i="27" s="1"/>
  <c r="CB138" i="27"/>
  <c r="CJ138" i="27"/>
  <c r="DD138" i="27"/>
  <c r="DL138" i="27"/>
  <c r="DT138" i="27"/>
  <c r="EB138" i="27"/>
  <c r="ER138" i="27"/>
  <c r="EZ138" i="27"/>
  <c r="FH138" i="27"/>
  <c r="FP138" i="27"/>
  <c r="HL138" i="27"/>
  <c r="HT138" i="27"/>
  <c r="IB138" i="27"/>
  <c r="IJ138" i="27"/>
  <c r="IN138" i="27"/>
  <c r="IV138" i="27"/>
  <c r="JD138" i="27"/>
  <c r="JL138" i="27"/>
  <c r="JT138" i="27"/>
  <c r="LH138" i="27"/>
  <c r="LP138" i="27"/>
  <c r="LX138" i="27"/>
  <c r="MF138" i="27"/>
  <c r="NT138" i="27"/>
  <c r="OB138" i="27"/>
  <c r="ON138" i="27"/>
  <c r="OV138" i="27"/>
  <c r="PX138" i="27"/>
  <c r="QF138" i="27"/>
  <c r="QN138" i="27"/>
  <c r="QV138" i="27"/>
  <c r="CN146" i="27"/>
  <c r="CN151" i="27" s="1"/>
  <c r="CN156" i="27" s="1"/>
  <c r="CV146" i="27"/>
  <c r="CV151" i="27" s="1"/>
  <c r="CV156" i="27" s="1"/>
  <c r="DD146" i="27"/>
  <c r="DD151" i="27" s="1"/>
  <c r="DD156" i="27" s="1"/>
  <c r="DL146" i="27"/>
  <c r="DL151" i="27" s="1"/>
  <c r="DL156" i="27" s="1"/>
  <c r="DT146" i="27"/>
  <c r="DT151" i="27" s="1"/>
  <c r="DT156" i="27" s="1"/>
  <c r="EB146" i="27"/>
  <c r="EB151" i="27" s="1"/>
  <c r="EB156" i="27" s="1"/>
  <c r="EJ146" i="27"/>
  <c r="EJ151" i="27" s="1"/>
  <c r="EJ156" i="27" s="1"/>
  <c r="ER146" i="27"/>
  <c r="ER151" i="27" s="1"/>
  <c r="ER156" i="27" s="1"/>
  <c r="EZ146" i="27"/>
  <c r="EZ151" i="27" s="1"/>
  <c r="EZ156" i="27" s="1"/>
  <c r="FH146" i="27"/>
  <c r="FH151" i="27" s="1"/>
  <c r="FH156" i="27" s="1"/>
  <c r="LJ146" i="27"/>
  <c r="LJ151" i="27" s="1"/>
  <c r="LJ156" i="27" s="1"/>
  <c r="MP146" i="27"/>
  <c r="MP151" i="27" s="1"/>
  <c r="MP156" i="27" s="1"/>
  <c r="NV146" i="27"/>
  <c r="NV151" i="27" s="1"/>
  <c r="NV156" i="27" s="1"/>
  <c r="PB146" i="27"/>
  <c r="PB151" i="27" s="1"/>
  <c r="PB156" i="27" s="1"/>
  <c r="QH146" i="27"/>
  <c r="QH151" i="27" s="1"/>
  <c r="QH156" i="27" s="1"/>
  <c r="RN146" i="27"/>
  <c r="RN151" i="27" s="1"/>
  <c r="RN156" i="27" s="1"/>
  <c r="V203" i="27"/>
  <c r="V193" i="27"/>
  <c r="V195" i="27" s="1"/>
  <c r="V183" i="27"/>
  <c r="V185" i="27" s="1"/>
  <c r="V189" i="27" s="1"/>
  <c r="V173" i="27"/>
  <c r="AD203" i="27"/>
  <c r="AD205" i="27" s="1"/>
  <c r="AD193" i="27"/>
  <c r="AD195" i="27" s="1"/>
  <c r="AD199" i="27" s="1"/>
  <c r="AD183" i="27"/>
  <c r="AD185" i="27" s="1"/>
  <c r="AD189" i="27" s="1"/>
  <c r="AD173" i="27"/>
  <c r="AD175" i="27" s="1"/>
  <c r="AD179" i="27" s="1"/>
  <c r="AL203" i="27"/>
  <c r="AL205" i="27" s="1"/>
  <c r="AL193" i="27"/>
  <c r="AL195" i="27" s="1"/>
  <c r="AL199" i="27" s="1"/>
  <c r="AL183" i="27"/>
  <c r="AL173" i="27"/>
  <c r="AL175" i="27" s="1"/>
  <c r="AL179" i="27" s="1"/>
  <c r="AT213" i="27"/>
  <c r="AT203" i="27"/>
  <c r="AT193" i="27"/>
  <c r="AT183" i="27"/>
  <c r="AT185" i="27" s="1"/>
  <c r="AT173" i="27"/>
  <c r="AT175" i="27" s="1"/>
  <c r="BB203" i="27"/>
  <c r="BB193" i="27"/>
  <c r="BB195" i="27" s="1"/>
  <c r="BB199" i="27" s="1"/>
  <c r="BB183" i="27"/>
  <c r="BB173" i="27"/>
  <c r="BN213" i="27"/>
  <c r="BN215" i="27" s="1"/>
  <c r="BN219" i="27" s="1"/>
  <c r="BN203" i="27"/>
  <c r="BN183" i="27"/>
  <c r="BN185" i="27" s="1"/>
  <c r="BN189" i="27" s="1"/>
  <c r="BN173" i="27"/>
  <c r="BN193" i="27"/>
  <c r="BV213" i="27"/>
  <c r="BV203" i="27"/>
  <c r="BV205" i="27" s="1"/>
  <c r="BV183" i="27"/>
  <c r="BV173" i="27"/>
  <c r="BV175" i="27" s="1"/>
  <c r="BV179" i="27" s="1"/>
  <c r="BV193" i="27"/>
  <c r="BV195" i="27" s="1"/>
  <c r="BV199" i="27" s="1"/>
  <c r="BZ203" i="27"/>
  <c r="BZ193" i="27"/>
  <c r="BZ183" i="27"/>
  <c r="BZ185" i="27" s="1"/>
  <c r="BZ173" i="27"/>
  <c r="BZ175" i="27" s="1"/>
  <c r="CH203" i="27"/>
  <c r="CH193" i="27"/>
  <c r="CH195" i="27" s="1"/>
  <c r="CH183" i="27"/>
  <c r="CH185" i="27" s="1"/>
  <c r="CH189" i="27" s="1"/>
  <c r="CH173" i="27"/>
  <c r="CP203" i="27"/>
  <c r="CP205" i="27" s="1"/>
  <c r="CP193" i="27"/>
  <c r="CP195" i="27" s="1"/>
  <c r="CP199" i="27" s="1"/>
  <c r="CP183" i="27"/>
  <c r="CP185" i="27" s="1"/>
  <c r="CP189" i="27" s="1"/>
  <c r="CP173" i="27"/>
  <c r="CP175" i="27" s="1"/>
  <c r="CP179" i="27" s="1"/>
  <c r="DB213" i="27"/>
  <c r="DB215" i="27" s="1"/>
  <c r="DB219" i="27" s="1"/>
  <c r="DB203" i="27"/>
  <c r="DB205" i="27" s="1"/>
  <c r="DB183" i="27"/>
  <c r="DB173" i="27"/>
  <c r="DB175" i="27" s="1"/>
  <c r="DB179" i="27" s="1"/>
  <c r="DB193" i="27"/>
  <c r="DB195" i="27" s="1"/>
  <c r="DB199" i="27" s="1"/>
  <c r="DJ213" i="27"/>
  <c r="DJ215" i="27" s="1"/>
  <c r="DJ219" i="27" s="1"/>
  <c r="DJ203" i="27"/>
  <c r="DJ183" i="27"/>
  <c r="DJ185" i="27" s="1"/>
  <c r="DJ189" i="27" s="1"/>
  <c r="DJ173" i="27"/>
  <c r="DJ175" i="27" s="1"/>
  <c r="DJ179" i="27" s="1"/>
  <c r="DJ193" i="27"/>
  <c r="DJ195" i="27" s="1"/>
  <c r="DJ199" i="27" s="1"/>
  <c r="DR213" i="27"/>
  <c r="DR203" i="27"/>
  <c r="DR183" i="27"/>
  <c r="DR185" i="27" s="1"/>
  <c r="DR189" i="27" s="1"/>
  <c r="DR173" i="27"/>
  <c r="DR175" i="27" s="1"/>
  <c r="DZ213" i="27"/>
  <c r="DZ203" i="27"/>
  <c r="DZ183" i="27"/>
  <c r="DZ185" i="27" s="1"/>
  <c r="DZ173" i="27"/>
  <c r="DZ175" i="27" s="1"/>
  <c r="DZ193" i="27"/>
  <c r="EH213" i="27"/>
  <c r="EH203" i="27"/>
  <c r="EH205" i="27" s="1"/>
  <c r="EH183" i="27"/>
  <c r="EH185" i="27" s="1"/>
  <c r="EH189" i="27" s="1"/>
  <c r="EH173" i="27"/>
  <c r="EH175" i="27" s="1"/>
  <c r="EH179" i="27" s="1"/>
  <c r="EH193" i="27"/>
  <c r="EH195" i="27" s="1"/>
  <c r="EH199" i="27" s="1"/>
  <c r="EP213" i="27"/>
  <c r="EP215" i="27" s="1"/>
  <c r="EP219" i="27" s="1"/>
  <c r="EP203" i="27"/>
  <c r="EP205" i="27" s="1"/>
  <c r="EP209" i="27" s="1"/>
  <c r="EP183" i="27"/>
  <c r="EP173" i="27"/>
  <c r="EP193" i="27"/>
  <c r="EP195" i="27" s="1"/>
  <c r="EP199" i="27" s="1"/>
  <c r="EX213" i="27"/>
  <c r="EX203" i="27"/>
  <c r="EX183" i="27"/>
  <c r="EX173" i="27"/>
  <c r="EX175" i="27" s="1"/>
  <c r="FF213" i="27"/>
  <c r="FF215" i="27" s="1"/>
  <c r="FF219" i="27" s="1"/>
  <c r="FF203" i="27"/>
  <c r="FF183" i="27"/>
  <c r="FF185" i="27" s="1"/>
  <c r="FF189" i="27" s="1"/>
  <c r="FF173" i="27"/>
  <c r="FF193" i="27"/>
  <c r="FF195" i="27" s="1"/>
  <c r="FF199" i="27" s="1"/>
  <c r="FN213" i="27"/>
  <c r="FN203" i="27"/>
  <c r="FN205" i="27" s="1"/>
  <c r="FN209" i="27" s="1"/>
  <c r="FN183" i="27"/>
  <c r="FN185" i="27" s="1"/>
  <c r="FN189" i="27" s="1"/>
  <c r="FN173" i="27"/>
  <c r="FN175" i="27" s="1"/>
  <c r="FN193" i="27"/>
  <c r="AF213" i="27"/>
  <c r="AF193" i="27"/>
  <c r="AF195" i="27" s="1"/>
  <c r="AF203" i="27"/>
  <c r="AF183" i="27"/>
  <c r="AF163" i="27"/>
  <c r="AV213" i="27"/>
  <c r="AV203" i="27"/>
  <c r="AV205" i="27" s="1"/>
  <c r="AV209" i="27" s="1"/>
  <c r="AV193" i="27"/>
  <c r="AV183" i="27"/>
  <c r="AV163" i="27"/>
  <c r="BL213" i="27"/>
  <c r="BL215" i="27" s="1"/>
  <c r="BL219" i="27" s="1"/>
  <c r="BL193" i="27"/>
  <c r="BL203" i="27"/>
  <c r="BL205" i="27" s="1"/>
  <c r="BL209" i="27" s="1"/>
  <c r="BL183" i="27"/>
  <c r="BL185" i="27" s="1"/>
  <c r="BL163" i="27"/>
  <c r="CB213" i="27"/>
  <c r="CB203" i="27"/>
  <c r="CB193" i="27"/>
  <c r="CB183" i="27"/>
  <c r="CB185" i="27" s="1"/>
  <c r="CB189" i="27" s="1"/>
  <c r="CB163" i="27"/>
  <c r="CR213" i="27"/>
  <c r="CR193" i="27"/>
  <c r="CR195" i="27" s="1"/>
  <c r="CR203" i="27"/>
  <c r="CR205" i="27" s="1"/>
  <c r="CR209" i="27" s="1"/>
  <c r="CR183" i="27"/>
  <c r="CR163" i="27"/>
  <c r="DH203" i="27"/>
  <c r="DH205" i="27" s="1"/>
  <c r="DH193" i="27"/>
  <c r="DH183" i="27"/>
  <c r="DH185" i="27" s="1"/>
  <c r="DH189" i="27" s="1"/>
  <c r="DH163" i="27"/>
  <c r="DX193" i="27"/>
  <c r="DX183" i="27"/>
  <c r="DX163" i="27"/>
  <c r="EN213" i="27"/>
  <c r="EN215" i="27" s="1"/>
  <c r="EN219" i="27" s="1"/>
  <c r="EN203" i="27"/>
  <c r="EN193" i="27"/>
  <c r="EN195" i="27" s="1"/>
  <c r="EN199" i="27" s="1"/>
  <c r="EN183" i="27"/>
  <c r="EN185" i="27" s="1"/>
  <c r="EN163" i="27"/>
  <c r="FD193" i="27"/>
  <c r="FD203" i="27"/>
  <c r="FD183" i="27"/>
  <c r="FD185" i="27" s="1"/>
  <c r="FD189" i="27" s="1"/>
  <c r="FD163" i="27"/>
  <c r="FT203" i="27"/>
  <c r="FT193" i="27"/>
  <c r="FT195" i="27" s="1"/>
  <c r="FT199" i="27" s="1"/>
  <c r="FT183" i="27"/>
  <c r="FT185" i="27" s="1"/>
  <c r="FT189" i="27" s="1"/>
  <c r="FT163" i="27"/>
  <c r="GO193" i="27"/>
  <c r="GO195" i="27" s="1"/>
  <c r="GO203" i="27"/>
  <c r="GO173" i="27"/>
  <c r="HK213" i="27"/>
  <c r="HK203" i="27"/>
  <c r="HK205" i="27" s="1"/>
  <c r="HK183" i="27"/>
  <c r="HK173" i="27"/>
  <c r="IF203" i="27"/>
  <c r="IF205" i="27" s="1"/>
  <c r="IF193" i="27"/>
  <c r="IF183" i="27"/>
  <c r="IF185" i="27" s="1"/>
  <c r="IF189" i="27" s="1"/>
  <c r="IF163" i="27"/>
  <c r="JA193" i="27"/>
  <c r="JA195" i="27" s="1"/>
  <c r="JA199" i="27" s="1"/>
  <c r="JA203" i="27"/>
  <c r="JA205" i="27" s="1"/>
  <c r="JA209" i="27" s="1"/>
  <c r="JA173" i="27"/>
  <c r="JA175" i="27" s="1"/>
  <c r="JW213" i="27"/>
  <c r="JW215" i="27" s="1"/>
  <c r="JW219" i="27" s="1"/>
  <c r="JW203" i="27"/>
  <c r="JW183" i="27"/>
  <c r="JW185" i="27" s="1"/>
  <c r="JW189" i="27" s="1"/>
  <c r="JW173" i="27"/>
  <c r="JW175" i="27" s="1"/>
  <c r="JW179" i="27" s="1"/>
  <c r="KR213" i="27"/>
  <c r="KR203" i="27"/>
  <c r="KR193" i="27"/>
  <c r="KR183" i="27"/>
  <c r="KR163" i="27"/>
  <c r="LM193" i="27"/>
  <c r="LM195" i="27" s="1"/>
  <c r="LM199" i="27" s="1"/>
  <c r="LM203" i="27"/>
  <c r="LM205" i="27" s="1"/>
  <c r="LM173" i="27"/>
  <c r="LM175" i="27" s="1"/>
  <c r="LM179" i="27" s="1"/>
  <c r="MI203" i="27"/>
  <c r="MI183" i="27"/>
  <c r="MI213" i="27"/>
  <c r="MI215" i="27" s="1"/>
  <c r="MI219" i="27" s="1"/>
  <c r="MI173" i="27"/>
  <c r="MI175" i="27" s="1"/>
  <c r="MI179" i="27" s="1"/>
  <c r="ND203" i="27"/>
  <c r="ND205" i="27" s="1"/>
  <c r="ND209" i="27" s="1"/>
  <c r="ND193" i="27"/>
  <c r="ND183" i="27"/>
  <c r="ND185" i="27" s="1"/>
  <c r="ND163" i="27"/>
  <c r="NY193" i="27"/>
  <c r="NY203" i="27"/>
  <c r="NY205" i="27" s="1"/>
  <c r="NY173" i="27"/>
  <c r="OU213" i="27"/>
  <c r="OU203" i="27"/>
  <c r="OU205" i="27" s="1"/>
  <c r="OU209" i="27" s="1"/>
  <c r="OU183" i="27"/>
  <c r="OU185" i="27" s="1"/>
  <c r="OU189" i="27" s="1"/>
  <c r="OU173" i="27"/>
  <c r="PP203" i="27"/>
  <c r="PP205" i="27" s="1"/>
  <c r="PP193" i="27"/>
  <c r="PP195" i="27" s="1"/>
  <c r="PP199" i="27" s="1"/>
  <c r="PP183" i="27"/>
  <c r="PP163" i="27"/>
  <c r="QK203" i="27"/>
  <c r="QK205" i="27" s="1"/>
  <c r="QK193" i="27"/>
  <c r="QK173" i="27"/>
  <c r="QK175" i="27" s="1"/>
  <c r="QK179" i="27" s="1"/>
  <c r="RQ203" i="27"/>
  <c r="RQ205" i="27" s="1"/>
  <c r="RQ209" i="27" s="1"/>
  <c r="RQ193" i="27"/>
  <c r="RQ195" i="27" s="1"/>
  <c r="RQ199" i="27" s="1"/>
  <c r="RQ173" i="27"/>
  <c r="RQ175" i="27" s="1"/>
  <c r="RQ179" i="27" s="1"/>
  <c r="AO214" i="27"/>
  <c r="AO204" i="27"/>
  <c r="AO184" i="27"/>
  <c r="AO174" i="27"/>
  <c r="BJ214" i="27"/>
  <c r="BJ204" i="27"/>
  <c r="BJ206" i="27" s="1"/>
  <c r="BJ210" i="27" s="1"/>
  <c r="BJ194" i="27"/>
  <c r="BJ184" i="27"/>
  <c r="BJ186" i="27" s="1"/>
  <c r="BJ190" i="27" s="1"/>
  <c r="CE214" i="27"/>
  <c r="CE204" i="27"/>
  <c r="CE194" i="27"/>
  <c r="CE174" i="27"/>
  <c r="DA214" i="27"/>
  <c r="DA204" i="27"/>
  <c r="DA184" i="27"/>
  <c r="DA174" i="27"/>
  <c r="DV214" i="27"/>
  <c r="DV204" i="27"/>
  <c r="DV194" i="27"/>
  <c r="DV184" i="27"/>
  <c r="EQ214" i="27"/>
  <c r="EQ204" i="27"/>
  <c r="EQ194" i="27"/>
  <c r="EQ174" i="27"/>
  <c r="FM214" i="27"/>
  <c r="FM204" i="27"/>
  <c r="FM184" i="27"/>
  <c r="FM174" i="27"/>
  <c r="GH214" i="27"/>
  <c r="GH204" i="27"/>
  <c r="GH206" i="27" s="1"/>
  <c r="GH210" i="27" s="1"/>
  <c r="GH194" i="27"/>
  <c r="GH184" i="27"/>
  <c r="HC214" i="27"/>
  <c r="HC204" i="27"/>
  <c r="HC194" i="27"/>
  <c r="HC174" i="27"/>
  <c r="II214" i="27"/>
  <c r="II204" i="27"/>
  <c r="II174" i="27"/>
  <c r="JE214" i="27"/>
  <c r="JE204" i="27"/>
  <c r="JE194" i="27"/>
  <c r="JE184" i="27"/>
  <c r="JE174" i="27"/>
  <c r="JZ214" i="27"/>
  <c r="JZ204" i="27"/>
  <c r="JZ184" i="27"/>
  <c r="KU214" i="27"/>
  <c r="KU204" i="27"/>
  <c r="KU174" i="27"/>
  <c r="KU194" i="27"/>
  <c r="LQ214" i="27"/>
  <c r="LQ204" i="27"/>
  <c r="LQ194" i="27"/>
  <c r="LQ184" i="27"/>
  <c r="LQ174" i="27"/>
  <c r="MW214" i="27"/>
  <c r="MW204" i="27"/>
  <c r="MW194" i="27"/>
  <c r="MW184" i="27"/>
  <c r="MW174" i="27"/>
  <c r="NR214" i="27"/>
  <c r="NR204" i="27"/>
  <c r="NR194" i="27"/>
  <c r="NR184" i="27"/>
  <c r="OM214" i="27"/>
  <c r="OM204" i="27"/>
  <c r="OM194" i="27"/>
  <c r="OM174" i="27"/>
  <c r="PI214" i="27"/>
  <c r="PI204" i="27"/>
  <c r="PI194" i="27"/>
  <c r="PI196" i="27" s="1"/>
  <c r="PI200" i="27" s="1"/>
  <c r="PI184" i="27"/>
  <c r="PI174" i="27"/>
  <c r="QD204" i="27"/>
  <c r="QD194" i="27"/>
  <c r="QD184" i="27"/>
  <c r="QY214" i="27"/>
  <c r="QY204" i="27"/>
  <c r="QY194" i="27"/>
  <c r="QY174" i="27"/>
  <c r="RG163" i="27"/>
  <c r="MC187" i="27"/>
  <c r="MC191" i="27" s="1"/>
  <c r="QA217" i="27"/>
  <c r="QA221" i="27" s="1"/>
  <c r="CY175" i="27"/>
  <c r="CY179" i="27" s="1"/>
  <c r="EE175" i="27"/>
  <c r="EE179" i="27" s="1"/>
  <c r="HW175" i="27"/>
  <c r="HW179" i="27" s="1"/>
  <c r="JC175" i="27"/>
  <c r="JC179" i="27" s="1"/>
  <c r="PW175" i="27"/>
  <c r="PW179" i="27" s="1"/>
  <c r="AK176" i="27"/>
  <c r="AK180" i="27" s="1"/>
  <c r="FI176" i="27"/>
  <c r="FI180" i="27" s="1"/>
  <c r="JA176" i="27"/>
  <c r="JA180" i="27" s="1"/>
  <c r="PE176" i="27"/>
  <c r="PE180" i="27" s="1"/>
  <c r="HD185" i="27"/>
  <c r="HD189" i="27" s="1"/>
  <c r="JP185" i="27"/>
  <c r="JP189" i="27" s="1"/>
  <c r="CT186" i="27"/>
  <c r="CT190" i="27" s="1"/>
  <c r="KD186" i="27"/>
  <c r="KD190" i="27" s="1"/>
  <c r="MP186" i="27"/>
  <c r="MP190" i="27" s="1"/>
  <c r="HJ195" i="27"/>
  <c r="HJ199" i="27" s="1"/>
  <c r="MH195" i="27"/>
  <c r="MH199" i="27" s="1"/>
  <c r="AQ205" i="27"/>
  <c r="AQ209" i="27" s="1"/>
  <c r="U138" i="27"/>
  <c r="AC138" i="27"/>
  <c r="AK138" i="27"/>
  <c r="AS138" i="27"/>
  <c r="BA138" i="27"/>
  <c r="BI138" i="27"/>
  <c r="BU138" i="27"/>
  <c r="CC138" i="27"/>
  <c r="CK138" i="27"/>
  <c r="CW138" i="27"/>
  <c r="DE138" i="27"/>
  <c r="DM138" i="27"/>
  <c r="DU138" i="27"/>
  <c r="EC138" i="27"/>
  <c r="EK138" i="27"/>
  <c r="ES138" i="27"/>
  <c r="FA138" i="27"/>
  <c r="FI138" i="27"/>
  <c r="FQ138" i="27"/>
  <c r="FY138" i="27"/>
  <c r="GG138" i="27"/>
  <c r="GO138" i="27"/>
  <c r="GW138" i="27"/>
  <c r="HE138" i="27"/>
  <c r="HM138" i="27"/>
  <c r="HU138" i="27"/>
  <c r="IC138" i="27"/>
  <c r="IO138" i="27"/>
  <c r="IW138" i="27"/>
  <c r="JE138" i="27"/>
  <c r="JM138" i="27"/>
  <c r="JU138" i="27"/>
  <c r="KC138" i="27"/>
  <c r="KK138" i="27"/>
  <c r="KS138" i="27"/>
  <c r="LA138" i="27"/>
  <c r="LI138" i="27"/>
  <c r="LQ138" i="27"/>
  <c r="MC138" i="27"/>
  <c r="MK138" i="27"/>
  <c r="MS138" i="27"/>
  <c r="NA138" i="27"/>
  <c r="NI138" i="27"/>
  <c r="NQ138" i="27"/>
  <c r="NY138" i="27"/>
  <c r="OG138" i="27"/>
  <c r="OK138" i="27"/>
  <c r="OO138" i="27"/>
  <c r="OW138" i="27"/>
  <c r="PA138" i="27"/>
  <c r="PE138" i="27"/>
  <c r="PI138" i="27"/>
  <c r="PM138" i="27"/>
  <c r="PQ138" i="27"/>
  <c r="PU138" i="27"/>
  <c r="PY138" i="27"/>
  <c r="QC138" i="27"/>
  <c r="QK138" i="27"/>
  <c r="QW138" i="27"/>
  <c r="RE138" i="27"/>
  <c r="RM138" i="27"/>
  <c r="Y146" i="27"/>
  <c r="Y151" i="27" s="1"/>
  <c r="Y156" i="27" s="1"/>
  <c r="AG146" i="27"/>
  <c r="AG151" i="27" s="1"/>
  <c r="AG156" i="27" s="1"/>
  <c r="AO146" i="27"/>
  <c r="AO151" i="27" s="1"/>
  <c r="AO156" i="27" s="1"/>
  <c r="AW146" i="27"/>
  <c r="AW151" i="27" s="1"/>
  <c r="AW156" i="27" s="1"/>
  <c r="BE146" i="27"/>
  <c r="BE151" i="27" s="1"/>
  <c r="BE156" i="27" s="1"/>
  <c r="BM146" i="27"/>
  <c r="BM151" i="27" s="1"/>
  <c r="BM156" i="27" s="1"/>
  <c r="BU146" i="27"/>
  <c r="BU151" i="27" s="1"/>
  <c r="BU156" i="27" s="1"/>
  <c r="CC146" i="27"/>
  <c r="CC151" i="27" s="1"/>
  <c r="CC156" i="27" s="1"/>
  <c r="CK146" i="27"/>
  <c r="CK151" i="27" s="1"/>
  <c r="CK156" i="27" s="1"/>
  <c r="CS146" i="27"/>
  <c r="CS151" i="27" s="1"/>
  <c r="CS156" i="27" s="1"/>
  <c r="DA146" i="27"/>
  <c r="DA151" i="27" s="1"/>
  <c r="DA156" i="27" s="1"/>
  <c r="DI146" i="27"/>
  <c r="DI151" i="27" s="1"/>
  <c r="DI156" i="27" s="1"/>
  <c r="DQ146" i="27"/>
  <c r="DQ151" i="27" s="1"/>
  <c r="DQ156" i="27" s="1"/>
  <c r="DY146" i="27"/>
  <c r="DY151" i="27" s="1"/>
  <c r="DY156" i="27" s="1"/>
  <c r="EG146" i="27"/>
  <c r="EG151" i="27" s="1"/>
  <c r="EG156" i="27" s="1"/>
  <c r="EO146" i="27"/>
  <c r="EO151" i="27" s="1"/>
  <c r="EO156" i="27" s="1"/>
  <c r="EW146" i="27"/>
  <c r="EW151" i="27" s="1"/>
  <c r="EW156" i="27" s="1"/>
  <c r="FE146" i="27"/>
  <c r="FE151" i="27" s="1"/>
  <c r="FE156" i="27" s="1"/>
  <c r="FM146" i="27"/>
  <c r="FM151" i="27" s="1"/>
  <c r="FM156" i="27" s="1"/>
  <c r="FU146" i="27"/>
  <c r="FU151" i="27" s="1"/>
  <c r="FU156" i="27" s="1"/>
  <c r="GC146" i="27"/>
  <c r="GC151" i="27" s="1"/>
  <c r="GC156" i="27" s="1"/>
  <c r="GK146" i="27"/>
  <c r="GK151" i="27" s="1"/>
  <c r="GK156" i="27" s="1"/>
  <c r="GS146" i="27"/>
  <c r="GS151" i="27" s="1"/>
  <c r="GS156" i="27" s="1"/>
  <c r="HA146" i="27"/>
  <c r="HA151" i="27" s="1"/>
  <c r="HA156" i="27" s="1"/>
  <c r="HI146" i="27"/>
  <c r="HI151" i="27" s="1"/>
  <c r="HI156" i="27" s="1"/>
  <c r="HQ146" i="27"/>
  <c r="HQ151" i="27" s="1"/>
  <c r="HQ156" i="27" s="1"/>
  <c r="HY146" i="27"/>
  <c r="HY151" i="27" s="1"/>
  <c r="HY156" i="27" s="1"/>
  <c r="IG146" i="27"/>
  <c r="IG151" i="27" s="1"/>
  <c r="IG156" i="27" s="1"/>
  <c r="IO146" i="27"/>
  <c r="IO151" i="27" s="1"/>
  <c r="IO156" i="27" s="1"/>
  <c r="IW146" i="27"/>
  <c r="IW151" i="27" s="1"/>
  <c r="IW156" i="27" s="1"/>
  <c r="JE146" i="27"/>
  <c r="JE151" i="27" s="1"/>
  <c r="JE156" i="27" s="1"/>
  <c r="JM146" i="27"/>
  <c r="JM151" i="27" s="1"/>
  <c r="JM156" i="27" s="1"/>
  <c r="JU146" i="27"/>
  <c r="JU151" i="27" s="1"/>
  <c r="JU156" i="27" s="1"/>
  <c r="KC146" i="27"/>
  <c r="KC151" i="27" s="1"/>
  <c r="KC156" i="27" s="1"/>
  <c r="KK146" i="27"/>
  <c r="KK151" i="27" s="1"/>
  <c r="KK156" i="27" s="1"/>
  <c r="LF146" i="27"/>
  <c r="LF151" i="27" s="1"/>
  <c r="LF156" i="27" s="1"/>
  <c r="LQ146" i="27"/>
  <c r="LQ151" i="27" s="1"/>
  <c r="LQ156" i="27" s="1"/>
  <c r="ML146" i="27"/>
  <c r="ML151" i="27" s="1"/>
  <c r="ML156" i="27" s="1"/>
  <c r="MW146" i="27"/>
  <c r="MW151" i="27" s="1"/>
  <c r="MW156" i="27" s="1"/>
  <c r="NR146" i="27"/>
  <c r="NR151" i="27" s="1"/>
  <c r="NR156" i="27" s="1"/>
  <c r="OC146" i="27"/>
  <c r="OC151" i="27" s="1"/>
  <c r="OC156" i="27" s="1"/>
  <c r="OX146" i="27"/>
  <c r="OX151" i="27" s="1"/>
  <c r="OX156" i="27" s="1"/>
  <c r="PI146" i="27"/>
  <c r="PI151" i="27" s="1"/>
  <c r="PI156" i="27" s="1"/>
  <c r="QD146" i="27"/>
  <c r="QD151" i="27" s="1"/>
  <c r="QD156" i="27" s="1"/>
  <c r="QO146" i="27"/>
  <c r="QO151" i="27" s="1"/>
  <c r="QO156" i="27" s="1"/>
  <c r="QT146" i="27"/>
  <c r="QT151" i="27" s="1"/>
  <c r="QT156" i="27" s="1"/>
  <c r="RJ146" i="27"/>
  <c r="RJ151" i="27" s="1"/>
  <c r="RJ156" i="27" s="1"/>
  <c r="W147" i="27"/>
  <c r="W152" i="27" s="1"/>
  <c r="AM147" i="27"/>
  <c r="AM152" i="27" s="1"/>
  <c r="CI147" i="27"/>
  <c r="CI152" i="27" s="1"/>
  <c r="DO147" i="27"/>
  <c r="DO152" i="27" s="1"/>
  <c r="FK147" i="27"/>
  <c r="FK152" i="27" s="1"/>
  <c r="GQ147" i="27"/>
  <c r="GQ152" i="27" s="1"/>
  <c r="HW147" i="27"/>
  <c r="HW152" i="27" s="1"/>
  <c r="IM147" i="27"/>
  <c r="IM152" i="27" s="1"/>
  <c r="KI147" i="27"/>
  <c r="KI152" i="27" s="1"/>
  <c r="Y212" i="27"/>
  <c r="Y218" i="27" s="1"/>
  <c r="Y202" i="27"/>
  <c r="Y192" i="27"/>
  <c r="Y198" i="27" s="1"/>
  <c r="Y182" i="27"/>
  <c r="Y188" i="27" s="1"/>
  <c r="Y163" i="27"/>
  <c r="AG212" i="27"/>
  <c r="AG218" i="27" s="1"/>
  <c r="AG202" i="27"/>
  <c r="AG208" i="27" s="1"/>
  <c r="AG192" i="27"/>
  <c r="AG198" i="27" s="1"/>
  <c r="AG182" i="27"/>
  <c r="AO212" i="27"/>
  <c r="AO218" i="27" s="1"/>
  <c r="AO202" i="27"/>
  <c r="AO208" i="27" s="1"/>
  <c r="AO192" i="27"/>
  <c r="AO198" i="27" s="1"/>
  <c r="AO182" i="27"/>
  <c r="AO163" i="27"/>
  <c r="AW202" i="27"/>
  <c r="AW208" i="27" s="1"/>
  <c r="AW192" i="27"/>
  <c r="AW182" i="27"/>
  <c r="BE202" i="27"/>
  <c r="BE208" i="27" s="1"/>
  <c r="BE192" i="27"/>
  <c r="BE198" i="27" s="1"/>
  <c r="BE182" i="27"/>
  <c r="BE188" i="27" s="1"/>
  <c r="BE163" i="27"/>
  <c r="BM212" i="27"/>
  <c r="BM218" i="27" s="1"/>
  <c r="BM202" i="27"/>
  <c r="BM208" i="27" s="1"/>
  <c r="BM192" i="27"/>
  <c r="BM182" i="27"/>
  <c r="BM188" i="27" s="1"/>
  <c r="BU212" i="27"/>
  <c r="BU218" i="27" s="1"/>
  <c r="BU202" i="27"/>
  <c r="BU208" i="27" s="1"/>
  <c r="BU192" i="27"/>
  <c r="BU182" i="27"/>
  <c r="BU188" i="27" s="1"/>
  <c r="BU163" i="27"/>
  <c r="CC212" i="27"/>
  <c r="CC218" i="27" s="1"/>
  <c r="CC202" i="27"/>
  <c r="CC192" i="27"/>
  <c r="CC198" i="27" s="1"/>
  <c r="CC182" i="27"/>
  <c r="CC188" i="27" s="1"/>
  <c r="CK212" i="27"/>
  <c r="CK218" i="27" s="1"/>
  <c r="CK202" i="27"/>
  <c r="CK192" i="27"/>
  <c r="CK198" i="27" s="1"/>
  <c r="CK182" i="27"/>
  <c r="CK188" i="27" s="1"/>
  <c r="CK163" i="27"/>
  <c r="CS212" i="27"/>
  <c r="CS218" i="27" s="1"/>
  <c r="CS202" i="27"/>
  <c r="CS208" i="27" s="1"/>
  <c r="CS192" i="27"/>
  <c r="CS198" i="27" s="1"/>
  <c r="CS182" i="27"/>
  <c r="CS188" i="27" s="1"/>
  <c r="DA212" i="27"/>
  <c r="DA218" i="27" s="1"/>
  <c r="DA202" i="27"/>
  <c r="DA208" i="27" s="1"/>
  <c r="DA192" i="27"/>
  <c r="DA198" i="27" s="1"/>
  <c r="DA182" i="27"/>
  <c r="DA163" i="27"/>
  <c r="DI202" i="27"/>
  <c r="DI208" i="27" s="1"/>
  <c r="DI192" i="27"/>
  <c r="DI182" i="27"/>
  <c r="DQ202" i="27"/>
  <c r="DQ208" i="27" s="1"/>
  <c r="DQ192" i="27"/>
  <c r="DQ182" i="27"/>
  <c r="DQ188" i="27" s="1"/>
  <c r="DQ163" i="27"/>
  <c r="DY212" i="27"/>
  <c r="DY218" i="27" s="1"/>
  <c r="DY202" i="27"/>
  <c r="DY208" i="27" s="1"/>
  <c r="DY192" i="27"/>
  <c r="DY198" i="27" s="1"/>
  <c r="DY182" i="27"/>
  <c r="DY188" i="27" s="1"/>
  <c r="EG212" i="27"/>
  <c r="EG218" i="27" s="1"/>
  <c r="EG202" i="27"/>
  <c r="EG208" i="27" s="1"/>
  <c r="EG192" i="27"/>
  <c r="EG182" i="27"/>
  <c r="EG188" i="27" s="1"/>
  <c r="EG163" i="27"/>
  <c r="EO212" i="27"/>
  <c r="EO218" i="27" s="1"/>
  <c r="EO202" i="27"/>
  <c r="EO192" i="27"/>
  <c r="EO198" i="27" s="1"/>
  <c r="EO182" i="27"/>
  <c r="EO188" i="27" s="1"/>
  <c r="EW212" i="27"/>
  <c r="EW218" i="27" s="1"/>
  <c r="EW202" i="27"/>
  <c r="EW192" i="27"/>
  <c r="EW198" i="27" s="1"/>
  <c r="EW182" i="27"/>
  <c r="EW188" i="27" s="1"/>
  <c r="EW163" i="27"/>
  <c r="FE212" i="27"/>
  <c r="FE218" i="27" s="1"/>
  <c r="FE202" i="27"/>
  <c r="FE208" i="27" s="1"/>
  <c r="FE192" i="27"/>
  <c r="FE198" i="27" s="1"/>
  <c r="FE182" i="27"/>
  <c r="FM212" i="27"/>
  <c r="FM218" i="27" s="1"/>
  <c r="FM202" i="27"/>
  <c r="FM208" i="27" s="1"/>
  <c r="FM192" i="27"/>
  <c r="FM198" i="27" s="1"/>
  <c r="FM182" i="27"/>
  <c r="FM163" i="27"/>
  <c r="FU202" i="27"/>
  <c r="FU208" i="27" s="1"/>
  <c r="FU192" i="27"/>
  <c r="FU182" i="27"/>
  <c r="GC202" i="27"/>
  <c r="GC208" i="27" s="1"/>
  <c r="GC192" i="27"/>
  <c r="GC198" i="27" s="1"/>
  <c r="GC182" i="27"/>
  <c r="GC188" i="27" s="1"/>
  <c r="GC163" i="27"/>
  <c r="GK212" i="27"/>
  <c r="GK218" i="27" s="1"/>
  <c r="GK202" i="27"/>
  <c r="GK208" i="27" s="1"/>
  <c r="GK192" i="27"/>
  <c r="GK182" i="27"/>
  <c r="GK188" i="27" s="1"/>
  <c r="GS212" i="27"/>
  <c r="GS218" i="27" s="1"/>
  <c r="GS202" i="27"/>
  <c r="GS208" i="27" s="1"/>
  <c r="GS192" i="27"/>
  <c r="GS182" i="27"/>
  <c r="GS188" i="27" s="1"/>
  <c r="GS163" i="27"/>
  <c r="HA212" i="27"/>
  <c r="HA218" i="27" s="1"/>
  <c r="HA202" i="27"/>
  <c r="HA192" i="27"/>
  <c r="HA198" i="27" s="1"/>
  <c r="HA182" i="27"/>
  <c r="HA188" i="27" s="1"/>
  <c r="HI212" i="27"/>
  <c r="HI218" i="27" s="1"/>
  <c r="HI202" i="27"/>
  <c r="HI192" i="27"/>
  <c r="HI198" i="27" s="1"/>
  <c r="HI182" i="27"/>
  <c r="HI188" i="27" s="1"/>
  <c r="HI163" i="27"/>
  <c r="HQ212" i="27"/>
  <c r="HQ218" i="27" s="1"/>
  <c r="HQ202" i="27"/>
  <c r="HQ208" i="27" s="1"/>
  <c r="HQ192" i="27"/>
  <c r="HQ198" i="27" s="1"/>
  <c r="HQ182" i="27"/>
  <c r="HQ188" i="27" s="1"/>
  <c r="HY212" i="27"/>
  <c r="HY218" i="27" s="1"/>
  <c r="HY202" i="27"/>
  <c r="HY208" i="27" s="1"/>
  <c r="HY192" i="27"/>
  <c r="HY198" i="27" s="1"/>
  <c r="HY182" i="27"/>
  <c r="HY163" i="27"/>
  <c r="IG202" i="27"/>
  <c r="IG208" i="27" s="1"/>
  <c r="IG192" i="27"/>
  <c r="IG198" i="27" s="1"/>
  <c r="IG182" i="27"/>
  <c r="IO202" i="27"/>
  <c r="IO208" i="27" s="1"/>
  <c r="IO192" i="27"/>
  <c r="IO182" i="27"/>
  <c r="IO188" i="27" s="1"/>
  <c r="IO163" i="27"/>
  <c r="IW212" i="27"/>
  <c r="IW218" i="27" s="1"/>
  <c r="IW202" i="27"/>
  <c r="IW208" i="27" s="1"/>
  <c r="IW192" i="27"/>
  <c r="IW182" i="27"/>
  <c r="IW188" i="27" s="1"/>
  <c r="JE212" i="27"/>
  <c r="JE218" i="27" s="1"/>
  <c r="JE202" i="27"/>
  <c r="JE208" i="27" s="1"/>
  <c r="JE192" i="27"/>
  <c r="JE182" i="27"/>
  <c r="JE188" i="27" s="1"/>
  <c r="JE163" i="27"/>
  <c r="JM212" i="27"/>
  <c r="JM218" i="27" s="1"/>
  <c r="JM202" i="27"/>
  <c r="JM192" i="27"/>
  <c r="JM198" i="27" s="1"/>
  <c r="JM182" i="27"/>
  <c r="JM188" i="27" s="1"/>
  <c r="JU212" i="27"/>
  <c r="JU218" i="27" s="1"/>
  <c r="JU202" i="27"/>
  <c r="JU192" i="27"/>
  <c r="JU198" i="27" s="1"/>
  <c r="JU182" i="27"/>
  <c r="JU188" i="27" s="1"/>
  <c r="JU163" i="27"/>
  <c r="KC212" i="27"/>
  <c r="KC218" i="27" s="1"/>
  <c r="KC202" i="27"/>
  <c r="KC208" i="27" s="1"/>
  <c r="KC192" i="27"/>
  <c r="KC198" i="27" s="1"/>
  <c r="KC182" i="27"/>
  <c r="KK212" i="27"/>
  <c r="KK218" i="27" s="1"/>
  <c r="KK202" i="27"/>
  <c r="KK208" i="27" s="1"/>
  <c r="KK192" i="27"/>
  <c r="KK198" i="27" s="1"/>
  <c r="KK182" i="27"/>
  <c r="KK163" i="27"/>
  <c r="KS202" i="27"/>
  <c r="KS208" i="27" s="1"/>
  <c r="KS192" i="27"/>
  <c r="KS182" i="27"/>
  <c r="LA202" i="27"/>
  <c r="LA208" i="27" s="1"/>
  <c r="LA192" i="27"/>
  <c r="LA198" i="27" s="1"/>
  <c r="LA182" i="27"/>
  <c r="LA188" i="27" s="1"/>
  <c r="LA163" i="27"/>
  <c r="LI212" i="27"/>
  <c r="LI218" i="27" s="1"/>
  <c r="LI202" i="27"/>
  <c r="LI208" i="27" s="1"/>
  <c r="LI192" i="27"/>
  <c r="LI182" i="27"/>
  <c r="LI188" i="27" s="1"/>
  <c r="LQ212" i="27"/>
  <c r="LQ218" i="27" s="1"/>
  <c r="LQ202" i="27"/>
  <c r="LQ208" i="27" s="1"/>
  <c r="LQ192" i="27"/>
  <c r="LQ182" i="27"/>
  <c r="LQ188" i="27" s="1"/>
  <c r="LQ163" i="27"/>
  <c r="MC202" i="27"/>
  <c r="MC192" i="27"/>
  <c r="MC198" i="27" s="1"/>
  <c r="MC163" i="27"/>
  <c r="MC172" i="27"/>
  <c r="MK202" i="27"/>
  <c r="MK208" i="27" s="1"/>
  <c r="MK192" i="27"/>
  <c r="MK198" i="27" s="1"/>
  <c r="MK172" i="27"/>
  <c r="MS202" i="27"/>
  <c r="MS208" i="27" s="1"/>
  <c r="MS192" i="27"/>
  <c r="MS198" i="27" s="1"/>
  <c r="MS163" i="27"/>
  <c r="MS172" i="27"/>
  <c r="NA202" i="27"/>
  <c r="NA208" i="27" s="1"/>
  <c r="NA172" i="27"/>
  <c r="NA178" i="27" s="1"/>
  <c r="NI202" i="27"/>
  <c r="NI192" i="27"/>
  <c r="NI198" i="27" s="1"/>
  <c r="NI163" i="27"/>
  <c r="NI172" i="27"/>
  <c r="NQ202" i="27"/>
  <c r="NQ208" i="27" s="1"/>
  <c r="NQ192" i="27"/>
  <c r="NQ198" i="27" s="1"/>
  <c r="NQ172" i="27"/>
  <c r="NY202" i="27"/>
  <c r="NY208" i="27" s="1"/>
  <c r="NY192" i="27"/>
  <c r="NY198" i="27" s="1"/>
  <c r="NY163" i="27"/>
  <c r="NY172" i="27"/>
  <c r="OG202" i="27"/>
  <c r="OG208" i="27" s="1"/>
  <c r="OG172" i="27"/>
  <c r="OO202" i="27"/>
  <c r="OO208" i="27" s="1"/>
  <c r="OO192" i="27"/>
  <c r="OO198" i="27" s="1"/>
  <c r="OO163" i="27"/>
  <c r="OO172" i="27"/>
  <c r="OW202" i="27"/>
  <c r="OW208" i="27" s="1"/>
  <c r="OW192" i="27"/>
  <c r="OW172" i="27"/>
  <c r="PE202" i="27"/>
  <c r="PE208" i="27" s="1"/>
  <c r="PE192" i="27"/>
  <c r="PE198" i="27" s="1"/>
  <c r="PE163" i="27"/>
  <c r="PE172" i="27"/>
  <c r="PE178" i="27" s="1"/>
  <c r="PM202" i="27"/>
  <c r="PM208" i="27" s="1"/>
  <c r="PM172" i="27"/>
  <c r="PU202" i="27"/>
  <c r="PU208" i="27" s="1"/>
  <c r="PU192" i="27"/>
  <c r="PU182" i="27"/>
  <c r="PU188" i="27" s="1"/>
  <c r="PU163" i="27"/>
  <c r="PU172" i="27"/>
  <c r="PU178" i="27" s="1"/>
  <c r="QC202" i="27"/>
  <c r="QC182" i="27"/>
  <c r="QC192" i="27"/>
  <c r="QC198" i="27" s="1"/>
  <c r="QC172" i="27"/>
  <c r="QK202" i="27"/>
  <c r="QK208" i="27" s="1"/>
  <c r="QK182" i="27"/>
  <c r="QK188" i="27" s="1"/>
  <c r="QK192" i="27"/>
  <c r="QK163" i="27"/>
  <c r="QK172" i="27"/>
  <c r="QK178" i="27" s="1"/>
  <c r="QS202" i="27"/>
  <c r="QS182" i="27"/>
  <c r="QS172" i="27"/>
  <c r="QS178" i="27" s="1"/>
  <c r="RA202" i="27"/>
  <c r="RA182" i="27"/>
  <c r="RA192" i="27"/>
  <c r="RA198" i="27" s="1"/>
  <c r="RA163" i="27"/>
  <c r="RA172" i="27"/>
  <c r="RI212" i="27"/>
  <c r="RI218" i="27" s="1"/>
  <c r="RI202" i="27"/>
  <c r="RI208" i="27" s="1"/>
  <c r="RI182" i="27"/>
  <c r="RI163" i="27"/>
  <c r="RI192" i="27"/>
  <c r="RI172" i="27"/>
  <c r="RI178" i="27" s="1"/>
  <c r="RQ202" i="27"/>
  <c r="RQ208" i="27" s="1"/>
  <c r="RQ182" i="27"/>
  <c r="RQ188" i="27" s="1"/>
  <c r="RQ192" i="27"/>
  <c r="RQ198" i="27" s="1"/>
  <c r="RQ163" i="27"/>
  <c r="RQ172" i="27"/>
  <c r="RQ178" i="27" s="1"/>
  <c r="AA203" i="27"/>
  <c r="AA205" i="27" s="1"/>
  <c r="AA209" i="27" s="1"/>
  <c r="AA183" i="27"/>
  <c r="AA213" i="27"/>
  <c r="AA173" i="27"/>
  <c r="AA175" i="27" s="1"/>
  <c r="AA179" i="27" s="1"/>
  <c r="AI213" i="27"/>
  <c r="AI215" i="27" s="1"/>
  <c r="AI219" i="27" s="1"/>
  <c r="AI203" i="27"/>
  <c r="AI183" i="27"/>
  <c r="AI185" i="27" s="1"/>
  <c r="AI189" i="27" s="1"/>
  <c r="AI193" i="27"/>
  <c r="AI173" i="27"/>
  <c r="AI175" i="27" s="1"/>
  <c r="AI179" i="27" s="1"/>
  <c r="AQ213" i="27"/>
  <c r="AQ183" i="27"/>
  <c r="AQ193" i="27"/>
  <c r="AQ195" i="27" s="1"/>
  <c r="AQ199" i="27" s="1"/>
  <c r="AQ173" i="27"/>
  <c r="AQ175" i="27" s="1"/>
  <c r="AQ179" i="27" s="1"/>
  <c r="AY213" i="27"/>
  <c r="AY203" i="27"/>
  <c r="AY205" i="27" s="1"/>
  <c r="AY209" i="27" s="1"/>
  <c r="AY183" i="27"/>
  <c r="AY185" i="27" s="1"/>
  <c r="AY189" i="27" s="1"/>
  <c r="AY193" i="27"/>
  <c r="AY195" i="27" s="1"/>
  <c r="AY173" i="27"/>
  <c r="BG213" i="27"/>
  <c r="BG215" i="27" s="1"/>
  <c r="BG219" i="27" s="1"/>
  <c r="BG203" i="27"/>
  <c r="BG183" i="27"/>
  <c r="BG185" i="27" s="1"/>
  <c r="BG189" i="27" s="1"/>
  <c r="BG173" i="27"/>
  <c r="BO213" i="27"/>
  <c r="BO215" i="27" s="1"/>
  <c r="BO219" i="27" s="1"/>
  <c r="BO203" i="27"/>
  <c r="BO183" i="27"/>
  <c r="BO185" i="27" s="1"/>
  <c r="BO193" i="27"/>
  <c r="BO173" i="27"/>
  <c r="BO175" i="27" s="1"/>
  <c r="BO179" i="27" s="1"/>
  <c r="BW213" i="27"/>
  <c r="BW203" i="27"/>
  <c r="BW205" i="27" s="1"/>
  <c r="BW183" i="27"/>
  <c r="BW193" i="27"/>
  <c r="BW173" i="27"/>
  <c r="CE213" i="27"/>
  <c r="CE215" i="27" s="1"/>
  <c r="CE219" i="27" s="1"/>
  <c r="CE203" i="27"/>
  <c r="CE183" i="27"/>
  <c r="CE193" i="27"/>
  <c r="CE173" i="27"/>
  <c r="CE175" i="27" s="1"/>
  <c r="CE179" i="27" s="1"/>
  <c r="CM203" i="27"/>
  <c r="CM213" i="27"/>
  <c r="CM215" i="27" s="1"/>
  <c r="CM219" i="27" s="1"/>
  <c r="CM183" i="27"/>
  <c r="CM173" i="27"/>
  <c r="CM175" i="27" s="1"/>
  <c r="CM179" i="27" s="1"/>
  <c r="CU213" i="27"/>
  <c r="CU203" i="27"/>
  <c r="CU183" i="27"/>
  <c r="CU193" i="27"/>
  <c r="CU195" i="27" s="1"/>
  <c r="CU173" i="27"/>
  <c r="DC213" i="27"/>
  <c r="DC183" i="27"/>
  <c r="DC185" i="27" s="1"/>
  <c r="DC189" i="27" s="1"/>
  <c r="DC203" i="27"/>
  <c r="DC205" i="27" s="1"/>
  <c r="DC193" i="27"/>
  <c r="DC173" i="27"/>
  <c r="DK213" i="27"/>
  <c r="DK215" i="27" s="1"/>
  <c r="DK219" i="27" s="1"/>
  <c r="DK203" i="27"/>
  <c r="DK205" i="27" s="1"/>
  <c r="DK183" i="27"/>
  <c r="DK193" i="27"/>
  <c r="DK173" i="27"/>
  <c r="DK175" i="27" s="1"/>
  <c r="DK179" i="27" s="1"/>
  <c r="DS213" i="27"/>
  <c r="DS215" i="27" s="1"/>
  <c r="DS219" i="27" s="1"/>
  <c r="DS203" i="27"/>
  <c r="DS183" i="27"/>
  <c r="DS173" i="27"/>
  <c r="EA213" i="27"/>
  <c r="EA215" i="27" s="1"/>
  <c r="EA219" i="27" s="1"/>
  <c r="EA203" i="27"/>
  <c r="EA183" i="27"/>
  <c r="EA193" i="27"/>
  <c r="EA195" i="27" s="1"/>
  <c r="EA173" i="27"/>
  <c r="EA175" i="27" s="1"/>
  <c r="EA179" i="27" s="1"/>
  <c r="EI213" i="27"/>
  <c r="EI203" i="27"/>
  <c r="EI183" i="27"/>
  <c r="EI185" i="27" s="1"/>
  <c r="EI193" i="27"/>
  <c r="EI195" i="27" s="1"/>
  <c r="EI199" i="27" s="1"/>
  <c r="EI173" i="27"/>
  <c r="EQ213" i="27"/>
  <c r="EQ203" i="27"/>
  <c r="EQ183" i="27"/>
  <c r="EQ185" i="27" s="1"/>
  <c r="EQ189" i="27" s="1"/>
  <c r="EQ193" i="27"/>
  <c r="EQ173" i="27"/>
  <c r="EU213" i="27"/>
  <c r="EU193" i="27"/>
  <c r="EU195" i="27" s="1"/>
  <c r="EU199" i="27" s="1"/>
  <c r="EU183" i="27"/>
  <c r="EU203" i="27"/>
  <c r="EU205" i="27" s="1"/>
  <c r="EU209" i="27" s="1"/>
  <c r="FC213" i="27"/>
  <c r="FC215" i="27" s="1"/>
  <c r="FC219" i="27" s="1"/>
  <c r="FC203" i="27"/>
  <c r="FC205" i="27" s="1"/>
  <c r="FC209" i="27" s="1"/>
  <c r="FC193" i="27"/>
  <c r="FC183" i="27"/>
  <c r="FC185" i="27" s="1"/>
  <c r="FC189" i="27" s="1"/>
  <c r="FK213" i="27"/>
  <c r="FK215" i="27" s="1"/>
  <c r="FK219" i="27" s="1"/>
  <c r="FK203" i="27"/>
  <c r="FK205" i="27" s="1"/>
  <c r="FK209" i="27" s="1"/>
  <c r="FK193" i="27"/>
  <c r="FK183" i="27"/>
  <c r="FS213" i="27"/>
  <c r="FS203" i="27"/>
  <c r="FS205" i="27" s="1"/>
  <c r="FS193" i="27"/>
  <c r="FS183" i="27"/>
  <c r="GM213" i="27"/>
  <c r="GM203" i="27"/>
  <c r="GM205" i="27" s="1"/>
  <c r="GM209" i="27" s="1"/>
  <c r="GM183" i="27"/>
  <c r="GM193" i="27"/>
  <c r="GM173" i="27"/>
  <c r="GY213" i="27"/>
  <c r="GY215" i="27" s="1"/>
  <c r="GY219" i="27" s="1"/>
  <c r="GY203" i="27"/>
  <c r="GY193" i="27"/>
  <c r="GY183" i="27"/>
  <c r="GY185" i="27" s="1"/>
  <c r="HO213" i="27"/>
  <c r="HO215" i="27" s="1"/>
  <c r="HO203" i="27"/>
  <c r="HO193" i="27"/>
  <c r="HO183" i="27"/>
  <c r="IE213" i="27"/>
  <c r="IE215" i="27" s="1"/>
  <c r="IE219" i="27" s="1"/>
  <c r="IE203" i="27"/>
  <c r="IE205" i="27" s="1"/>
  <c r="IE209" i="27" s="1"/>
  <c r="IE193" i="27"/>
  <c r="IE183" i="27"/>
  <c r="IE185" i="27" s="1"/>
  <c r="IY213" i="27"/>
  <c r="IY215" i="27" s="1"/>
  <c r="IY203" i="27"/>
  <c r="IY183" i="27"/>
  <c r="IY185" i="27" s="1"/>
  <c r="IY189" i="27" s="1"/>
  <c r="IY193" i="27"/>
  <c r="IY173" i="27"/>
  <c r="IY175" i="27" s="1"/>
  <c r="IY179" i="27" s="1"/>
  <c r="JO213" i="27"/>
  <c r="JO203" i="27"/>
  <c r="JO183" i="27"/>
  <c r="JO193" i="27"/>
  <c r="JO195" i="27" s="1"/>
  <c r="JO199" i="27" s="1"/>
  <c r="JO173" i="27"/>
  <c r="KE213" i="27"/>
  <c r="KE203" i="27"/>
  <c r="KE183" i="27"/>
  <c r="KE185" i="27" s="1"/>
  <c r="KE189" i="27" s="1"/>
  <c r="KE193" i="27"/>
  <c r="KE173" i="27"/>
  <c r="KU213" i="27"/>
  <c r="KU203" i="27"/>
  <c r="KU205" i="27" s="1"/>
  <c r="KU183" i="27"/>
  <c r="KU193" i="27"/>
  <c r="KU173" i="27"/>
  <c r="LK213" i="27"/>
  <c r="LK215" i="27" s="1"/>
  <c r="LK219" i="27" s="1"/>
  <c r="LK203" i="27"/>
  <c r="LK183" i="27"/>
  <c r="LK193" i="27"/>
  <c r="LK195" i="27" s="1"/>
  <c r="LK173" i="27"/>
  <c r="LK175" i="27" s="1"/>
  <c r="LK179" i="27" s="1"/>
  <c r="MA213" i="27"/>
  <c r="MA203" i="27"/>
  <c r="MA205" i="27" s="1"/>
  <c r="MA209" i="27" s="1"/>
  <c r="MA183" i="27"/>
  <c r="MA185" i="27" s="1"/>
  <c r="MA189" i="27" s="1"/>
  <c r="MA193" i="27"/>
  <c r="MA195" i="27" s="1"/>
  <c r="MA199" i="27" s="1"/>
  <c r="MA173" i="27"/>
  <c r="MQ213" i="27"/>
  <c r="MQ215" i="27" s="1"/>
  <c r="MQ219" i="27" s="1"/>
  <c r="MQ203" i="27"/>
  <c r="MQ183" i="27"/>
  <c r="MQ185" i="27" s="1"/>
  <c r="MQ189" i="27" s="1"/>
  <c r="MQ193" i="27"/>
  <c r="MQ173" i="27"/>
  <c r="MQ175" i="27" s="1"/>
  <c r="MQ179" i="27" s="1"/>
  <c r="NG213" i="27"/>
  <c r="NG215" i="27" s="1"/>
  <c r="NG219" i="27" s="1"/>
  <c r="NG203" i="27"/>
  <c r="NG205" i="27" s="1"/>
  <c r="NG183" i="27"/>
  <c r="NG193" i="27"/>
  <c r="NG173" i="27"/>
  <c r="NG175" i="27" s="1"/>
  <c r="NG179" i="27" s="1"/>
  <c r="NW213" i="27"/>
  <c r="NW215" i="27" s="1"/>
  <c r="NW219" i="27" s="1"/>
  <c r="NW203" i="27"/>
  <c r="NW183" i="27"/>
  <c r="NW193" i="27"/>
  <c r="NW195" i="27" s="1"/>
  <c r="NW173" i="27"/>
  <c r="NW175" i="27" s="1"/>
  <c r="NW179" i="27" s="1"/>
  <c r="OM213" i="27"/>
  <c r="OM203" i="27"/>
  <c r="OM183" i="27"/>
  <c r="OM185" i="27" s="1"/>
  <c r="OM189" i="27" s="1"/>
  <c r="OM193" i="27"/>
  <c r="OM195" i="27" s="1"/>
  <c r="OM199" i="27" s="1"/>
  <c r="OM173" i="27"/>
  <c r="PC213" i="27"/>
  <c r="PC203" i="27"/>
  <c r="PC205" i="27" s="1"/>
  <c r="PC209" i="27" s="1"/>
  <c r="PC183" i="27"/>
  <c r="PC185" i="27" s="1"/>
  <c r="PC189" i="27" s="1"/>
  <c r="PC193" i="27"/>
  <c r="PC173" i="27"/>
  <c r="PS213" i="27"/>
  <c r="PS215" i="27" s="1"/>
  <c r="PS219" i="27" s="1"/>
  <c r="PS203" i="27"/>
  <c r="PS205" i="27" s="1"/>
  <c r="PS209" i="27" s="1"/>
  <c r="PS183" i="27"/>
  <c r="PS193" i="27"/>
  <c r="PS173" i="27"/>
  <c r="PS175" i="27" s="1"/>
  <c r="PS179" i="27" s="1"/>
  <c r="QI213" i="27"/>
  <c r="QI215" i="27" s="1"/>
  <c r="QI219" i="27" s="1"/>
  <c r="QI203" i="27"/>
  <c r="QI183" i="27"/>
  <c r="QI185" i="27" s="1"/>
  <c r="QI189" i="27" s="1"/>
  <c r="QI193" i="27"/>
  <c r="QI173" i="27"/>
  <c r="QI175" i="27" s="1"/>
  <c r="QI179" i="27" s="1"/>
  <c r="QY213" i="27"/>
  <c r="QY203" i="27"/>
  <c r="QY183" i="27"/>
  <c r="QY185" i="27" s="1"/>
  <c r="QY189" i="27" s="1"/>
  <c r="QY193" i="27"/>
  <c r="QY195" i="27" s="1"/>
  <c r="QY199" i="27" s="1"/>
  <c r="QY173" i="27"/>
  <c r="RK213" i="27"/>
  <c r="RK203" i="27"/>
  <c r="RK193" i="27"/>
  <c r="RK195" i="27" s="1"/>
  <c r="RK199" i="27" s="1"/>
  <c r="RK183" i="27"/>
  <c r="AC204" i="27"/>
  <c r="AC194" i="27"/>
  <c r="AC184" i="27"/>
  <c r="AS204" i="27"/>
  <c r="AS194" i="27"/>
  <c r="AS184" i="27"/>
  <c r="BI204" i="27"/>
  <c r="BI194" i="27"/>
  <c r="BI196" i="27" s="1"/>
  <c r="BI200" i="27" s="1"/>
  <c r="BI184" i="27"/>
  <c r="BI186" i="27" s="1"/>
  <c r="BI190" i="27" s="1"/>
  <c r="BY204" i="27"/>
  <c r="BY194" i="27"/>
  <c r="BY196" i="27" s="1"/>
  <c r="BY184" i="27"/>
  <c r="BY186" i="27" s="1"/>
  <c r="BY190" i="27" s="1"/>
  <c r="CO204" i="27"/>
  <c r="CO206" i="27" s="1"/>
  <c r="CO210" i="27" s="1"/>
  <c r="CO194" i="27"/>
  <c r="CO184" i="27"/>
  <c r="DE204" i="27"/>
  <c r="DE194" i="27"/>
  <c r="DE184" i="27"/>
  <c r="DU204" i="27"/>
  <c r="DU194" i="27"/>
  <c r="DU184" i="27"/>
  <c r="DU186" i="27" s="1"/>
  <c r="DU190" i="27" s="1"/>
  <c r="EK204" i="27"/>
  <c r="EK206" i="27" s="1"/>
  <c r="EK210" i="27" s="1"/>
  <c r="EK194" i="27"/>
  <c r="EK184" i="27"/>
  <c r="EK186" i="27" s="1"/>
  <c r="EK190" i="27" s="1"/>
  <c r="FA204" i="27"/>
  <c r="FA194" i="27"/>
  <c r="FA184" i="27"/>
  <c r="FQ204" i="27"/>
  <c r="FQ194" i="27"/>
  <c r="FQ184" i="27"/>
  <c r="GG204" i="27"/>
  <c r="GG206" i="27" s="1"/>
  <c r="GG210" i="27" s="1"/>
  <c r="GG194" i="27"/>
  <c r="GG184" i="27"/>
  <c r="GW204" i="27"/>
  <c r="GW194" i="27"/>
  <c r="GW184" i="27"/>
  <c r="HM204" i="27"/>
  <c r="HM194" i="27"/>
  <c r="HM184" i="27"/>
  <c r="IG214" i="27"/>
  <c r="IG204" i="27"/>
  <c r="IG194" i="27"/>
  <c r="IG184" i="27"/>
  <c r="IG174" i="27"/>
  <c r="IW214" i="27"/>
  <c r="IW216" i="27" s="1"/>
  <c r="IW220" i="27" s="1"/>
  <c r="IW204" i="27"/>
  <c r="IW194" i="27"/>
  <c r="IW184" i="27"/>
  <c r="IW174" i="27"/>
  <c r="IW176" i="27" s="1"/>
  <c r="IW180" i="27" s="1"/>
  <c r="JM214" i="27"/>
  <c r="JM204" i="27"/>
  <c r="JM194" i="27"/>
  <c r="JM184" i="27"/>
  <c r="JM186" i="27" s="1"/>
  <c r="JM190" i="27" s="1"/>
  <c r="JM174" i="27"/>
  <c r="JM176" i="27" s="1"/>
  <c r="JM180" i="27" s="1"/>
  <c r="KC204" i="27"/>
  <c r="KC194" i="27"/>
  <c r="KC196" i="27" s="1"/>
  <c r="KC200" i="27" s="1"/>
  <c r="KC184" i="27"/>
  <c r="KC174" i="27"/>
  <c r="KS214" i="27"/>
  <c r="KS204" i="27"/>
  <c r="KS206" i="27" s="1"/>
  <c r="KS210" i="27" s="1"/>
  <c r="KS194" i="27"/>
  <c r="KS184" i="27"/>
  <c r="KS174" i="27"/>
  <c r="KS176" i="27" s="1"/>
  <c r="KS180" i="27" s="1"/>
  <c r="LI214" i="27"/>
  <c r="LI204" i="27"/>
  <c r="LI194" i="27"/>
  <c r="LI184" i="27"/>
  <c r="LI174" i="27"/>
  <c r="LI176" i="27" s="1"/>
  <c r="LY214" i="27"/>
  <c r="LY204" i="27"/>
  <c r="LY194" i="27"/>
  <c r="LY196" i="27" s="1"/>
  <c r="LY200" i="27" s="1"/>
  <c r="LY184" i="27"/>
  <c r="LY186" i="27" s="1"/>
  <c r="LY190" i="27" s="1"/>
  <c r="LY174" i="27"/>
  <c r="MO204" i="27"/>
  <c r="MO194" i="27"/>
  <c r="MO184" i="27"/>
  <c r="MO186" i="27" s="1"/>
  <c r="MO190" i="27" s="1"/>
  <c r="MO174" i="27"/>
  <c r="NE214" i="27"/>
  <c r="NE204" i="27"/>
  <c r="NE206" i="27" s="1"/>
  <c r="NE210" i="27" s="1"/>
  <c r="NE194" i="27"/>
  <c r="NE184" i="27"/>
  <c r="NE174" i="27"/>
  <c r="NU214" i="27"/>
  <c r="NU204" i="27"/>
  <c r="NU194" i="27"/>
  <c r="NU184" i="27"/>
  <c r="NU174" i="27"/>
  <c r="OW214" i="27"/>
  <c r="OW204" i="27"/>
  <c r="OW194" i="27"/>
  <c r="OW184" i="27"/>
  <c r="OW186" i="27" s="1"/>
  <c r="OW190" i="27" s="1"/>
  <c r="PM214" i="27"/>
  <c r="PM204" i="27"/>
  <c r="PM194" i="27"/>
  <c r="PM184" i="27"/>
  <c r="PM186" i="27" s="1"/>
  <c r="QC204" i="27"/>
  <c r="QC194" i="27"/>
  <c r="QC184" i="27"/>
  <c r="QC186" i="27" s="1"/>
  <c r="QC190" i="27" s="1"/>
  <c r="QS214" i="27"/>
  <c r="QS204" i="27"/>
  <c r="QS194" i="27"/>
  <c r="QS184" i="27"/>
  <c r="QS186" i="27" s="1"/>
  <c r="QS190" i="27" s="1"/>
  <c r="RM214" i="27"/>
  <c r="RM216" i="27" s="1"/>
  <c r="RM220" i="27" s="1"/>
  <c r="RM204" i="27"/>
  <c r="RM206" i="27" s="1"/>
  <c r="RM210" i="27" s="1"/>
  <c r="RM194" i="27"/>
  <c r="RM196" i="27" s="1"/>
  <c r="RM200" i="27" s="1"/>
  <c r="RM184" i="27"/>
  <c r="RM186" i="27" s="1"/>
  <c r="RM190" i="27" s="1"/>
  <c r="RM174" i="27"/>
  <c r="RM176" i="27" s="1"/>
  <c r="RM180" i="27" s="1"/>
  <c r="AG193" i="27"/>
  <c r="AG195" i="27" s="1"/>
  <c r="AG199" i="27" s="1"/>
  <c r="AG203" i="27"/>
  <c r="AG205" i="27" s="1"/>
  <c r="AG209" i="27" s="1"/>
  <c r="AG183" i="27"/>
  <c r="AG185" i="27" s="1"/>
  <c r="AG189" i="27" s="1"/>
  <c r="AG173" i="27"/>
  <c r="AG175" i="27" s="1"/>
  <c r="AG179" i="27" s="1"/>
  <c r="AW213" i="27"/>
  <c r="AW203" i="27"/>
  <c r="AW205" i="27" s="1"/>
  <c r="AW209" i="27" s="1"/>
  <c r="AW193" i="27"/>
  <c r="AW195" i="27" s="1"/>
  <c r="AW199" i="27" s="1"/>
  <c r="AW183" i="27"/>
  <c r="AW173" i="27"/>
  <c r="AW175" i="27" s="1"/>
  <c r="AW179" i="27" s="1"/>
  <c r="BM213" i="27"/>
  <c r="BM215" i="27" s="1"/>
  <c r="BM219" i="27" s="1"/>
  <c r="BM193" i="27"/>
  <c r="BM195" i="27" s="1"/>
  <c r="BM199" i="27" s="1"/>
  <c r="BM203" i="27"/>
  <c r="BM183" i="27"/>
  <c r="BM185" i="27" s="1"/>
  <c r="BM189" i="27" s="1"/>
  <c r="BM173" i="27"/>
  <c r="BM175" i="27" s="1"/>
  <c r="BM179" i="27" s="1"/>
  <c r="CC213" i="27"/>
  <c r="CC215" i="27" s="1"/>
  <c r="CC219" i="27" s="1"/>
  <c r="CC203" i="27"/>
  <c r="CC193" i="27"/>
  <c r="CC195" i="27" s="1"/>
  <c r="CC199" i="27" s="1"/>
  <c r="CC183" i="27"/>
  <c r="CC185" i="27" s="1"/>
  <c r="CC189" i="27" s="1"/>
  <c r="CC173" i="27"/>
  <c r="CC175" i="27" s="1"/>
  <c r="CC179" i="27" s="1"/>
  <c r="CS193" i="27"/>
  <c r="CS195" i="27" s="1"/>
  <c r="CS199" i="27" s="1"/>
  <c r="CS203" i="27"/>
  <c r="CS205" i="27" s="1"/>
  <c r="CS209" i="27" s="1"/>
  <c r="CS183" i="27"/>
  <c r="CS185" i="27" s="1"/>
  <c r="CS189" i="27" s="1"/>
  <c r="CS173" i="27"/>
  <c r="CS175" i="27" s="1"/>
  <c r="CS179" i="27" s="1"/>
  <c r="DI213" i="27"/>
  <c r="DI203" i="27"/>
  <c r="DI205" i="27" s="1"/>
  <c r="DI209" i="27" s="1"/>
  <c r="DI193" i="27"/>
  <c r="DI183" i="27"/>
  <c r="DI173" i="27"/>
  <c r="DI175" i="27" s="1"/>
  <c r="DI179" i="27" s="1"/>
  <c r="DY213" i="27"/>
  <c r="DY215" i="27" s="1"/>
  <c r="DY219" i="27" s="1"/>
  <c r="DY193" i="27"/>
  <c r="DY183" i="27"/>
  <c r="DY185" i="27" s="1"/>
  <c r="DY189" i="27" s="1"/>
  <c r="DY173" i="27"/>
  <c r="DY175" i="27" s="1"/>
  <c r="DY179" i="27" s="1"/>
  <c r="EO213" i="27"/>
  <c r="EO203" i="27"/>
  <c r="EO193" i="27"/>
  <c r="EO195" i="27" s="1"/>
  <c r="EO199" i="27" s="1"/>
  <c r="EO183" i="27"/>
  <c r="EO185" i="27" s="1"/>
  <c r="EO189" i="27" s="1"/>
  <c r="EO173" i="27"/>
  <c r="EO175" i="27" s="1"/>
  <c r="EO179" i="27" s="1"/>
  <c r="FE213" i="27"/>
  <c r="FE193" i="27"/>
  <c r="FE203" i="27"/>
  <c r="FE205" i="27" s="1"/>
  <c r="FE209" i="27" s="1"/>
  <c r="FE183" i="27"/>
  <c r="FE173" i="27"/>
  <c r="FE175" i="27" s="1"/>
  <c r="FE179" i="27" s="1"/>
  <c r="FU203" i="27"/>
  <c r="FU205" i="27" s="1"/>
  <c r="FU209" i="27" s="1"/>
  <c r="FU193" i="27"/>
  <c r="FU195" i="27" s="1"/>
  <c r="FU199" i="27" s="1"/>
  <c r="FU183" i="27"/>
  <c r="FU173" i="27"/>
  <c r="FU175" i="27" s="1"/>
  <c r="FU179" i="27" s="1"/>
  <c r="GQ213" i="27"/>
  <c r="GQ203" i="27"/>
  <c r="GQ205" i="27" s="1"/>
  <c r="GQ209" i="27" s="1"/>
  <c r="GQ193" i="27"/>
  <c r="GQ195" i="27" s="1"/>
  <c r="GQ183" i="27"/>
  <c r="HL213" i="27"/>
  <c r="HL203" i="27"/>
  <c r="HL205" i="27" s="1"/>
  <c r="HL209" i="27" s="1"/>
  <c r="HL193" i="27"/>
  <c r="HL195" i="27" s="1"/>
  <c r="HL173" i="27"/>
  <c r="HL183" i="27"/>
  <c r="IG213" i="27"/>
  <c r="IG203" i="27"/>
  <c r="IG205" i="27" s="1"/>
  <c r="IG209" i="27" s="1"/>
  <c r="IG193" i="27"/>
  <c r="IG183" i="27"/>
  <c r="IG173" i="27"/>
  <c r="IG175" i="27" s="1"/>
  <c r="IG179" i="27" s="1"/>
  <c r="JC213" i="27"/>
  <c r="JC203" i="27"/>
  <c r="JC193" i="27"/>
  <c r="JC183" i="27"/>
  <c r="JC185" i="27" s="1"/>
  <c r="JC189" i="27" s="1"/>
  <c r="JX213" i="27"/>
  <c r="JX215" i="27" s="1"/>
  <c r="JX219" i="27" s="1"/>
  <c r="JX203" i="27"/>
  <c r="JX193" i="27"/>
  <c r="JX173" i="27"/>
  <c r="JX175" i="27" s="1"/>
  <c r="JX179" i="27" s="1"/>
  <c r="JX183" i="27"/>
  <c r="KS203" i="27"/>
  <c r="KS205" i="27" s="1"/>
  <c r="KS209" i="27" s="1"/>
  <c r="KS193" i="27"/>
  <c r="KS195" i="27" s="1"/>
  <c r="KS199" i="27" s="1"/>
  <c r="KS183" i="27"/>
  <c r="KS185" i="27" s="1"/>
  <c r="KS189" i="27" s="1"/>
  <c r="KS173" i="27"/>
  <c r="KS175" i="27" s="1"/>
  <c r="KS179" i="27" s="1"/>
  <c r="LD213" i="27"/>
  <c r="LD203" i="27"/>
  <c r="LD205" i="27" s="1"/>
  <c r="LD209" i="27" s="1"/>
  <c r="LD193" i="27"/>
  <c r="LD173" i="27"/>
  <c r="LD183" i="27"/>
  <c r="LD185" i="27" s="1"/>
  <c r="LD189" i="27" s="1"/>
  <c r="LY213" i="27"/>
  <c r="LY215" i="27" s="1"/>
  <c r="LY219" i="27" s="1"/>
  <c r="LY203" i="27"/>
  <c r="LY205" i="27" s="1"/>
  <c r="LY209" i="27" s="1"/>
  <c r="LY193" i="27"/>
  <c r="LY195" i="27" s="1"/>
  <c r="LY199" i="27" s="1"/>
  <c r="LY183" i="27"/>
  <c r="LY185" i="27" s="1"/>
  <c r="LY189" i="27" s="1"/>
  <c r="LY173" i="27"/>
  <c r="LY175" i="27" s="1"/>
  <c r="LY179" i="27" s="1"/>
  <c r="MU213" i="27"/>
  <c r="MU215" i="27" s="1"/>
  <c r="MU219" i="27" s="1"/>
  <c r="MU203" i="27"/>
  <c r="MU193" i="27"/>
  <c r="MU183" i="27"/>
  <c r="MU185" i="27" s="1"/>
  <c r="MU189" i="27" s="1"/>
  <c r="NP213" i="27"/>
  <c r="NP215" i="27" s="1"/>
  <c r="NP203" i="27"/>
  <c r="NP193" i="27"/>
  <c r="NP173" i="27"/>
  <c r="NP175" i="27" s="1"/>
  <c r="NP179" i="27" s="1"/>
  <c r="NP183" i="27"/>
  <c r="NP185" i="27" s="1"/>
  <c r="NP189" i="27" s="1"/>
  <c r="OK203" i="27"/>
  <c r="OK193" i="27"/>
  <c r="OK195" i="27" s="1"/>
  <c r="OK183" i="27"/>
  <c r="OK185" i="27" s="1"/>
  <c r="OK173" i="27"/>
  <c r="PG213" i="27"/>
  <c r="PG215" i="27" s="1"/>
  <c r="PG219" i="27" s="1"/>
  <c r="PG203" i="27"/>
  <c r="PG193" i="27"/>
  <c r="PG195" i="27" s="1"/>
  <c r="PG199" i="27" s="1"/>
  <c r="PG183" i="27"/>
  <c r="QB213" i="27"/>
  <c r="QB193" i="27"/>
  <c r="QB203" i="27"/>
  <c r="QB205" i="27" s="1"/>
  <c r="QB209" i="27" s="1"/>
  <c r="QB173" i="27"/>
  <c r="QB183" i="27"/>
  <c r="QB185" i="27" s="1"/>
  <c r="QB189" i="27" s="1"/>
  <c r="RH213" i="27"/>
  <c r="RH215" i="27" s="1"/>
  <c r="RH219" i="27" s="1"/>
  <c r="RH193" i="27"/>
  <c r="RH195" i="27" s="1"/>
  <c r="RH203" i="27"/>
  <c r="RH173" i="27"/>
  <c r="RH183" i="27"/>
  <c r="BV214" i="27"/>
  <c r="BV194" i="27"/>
  <c r="BV204" i="27"/>
  <c r="BV174" i="27"/>
  <c r="BV176" i="27" s="1"/>
  <c r="BV180" i="27" s="1"/>
  <c r="BV184" i="27"/>
  <c r="CQ214" i="27"/>
  <c r="CQ194" i="27"/>
  <c r="CQ204" i="27"/>
  <c r="CQ184" i="27"/>
  <c r="CQ174" i="27"/>
  <c r="DM204" i="27"/>
  <c r="DM206" i="27" s="1"/>
  <c r="DM210" i="27" s="1"/>
  <c r="DM194" i="27"/>
  <c r="DM184" i="27"/>
  <c r="EH214" i="27"/>
  <c r="EH194" i="27"/>
  <c r="EH196" i="27" s="1"/>
  <c r="EH200" i="27" s="1"/>
  <c r="EH204" i="27"/>
  <c r="EH174" i="27"/>
  <c r="EH176" i="27" s="1"/>
  <c r="EH180" i="27" s="1"/>
  <c r="EH184" i="27"/>
  <c r="FC214" i="27"/>
  <c r="FC216" i="27" s="1"/>
  <c r="FC220" i="27" s="1"/>
  <c r="FC194" i="27"/>
  <c r="FC204" i="27"/>
  <c r="FC184" i="27"/>
  <c r="FC186" i="27" s="1"/>
  <c r="FC190" i="27" s="1"/>
  <c r="FC174" i="27"/>
  <c r="FC176" i="27" s="1"/>
  <c r="FC180" i="27" s="1"/>
  <c r="FY204" i="27"/>
  <c r="FY194" i="27"/>
  <c r="FY184" i="27"/>
  <c r="GT214" i="27"/>
  <c r="GT204" i="27"/>
  <c r="GT174" i="27"/>
  <c r="GT184" i="27"/>
  <c r="HZ214" i="27"/>
  <c r="HZ204" i="27"/>
  <c r="HZ194" i="27"/>
  <c r="HZ174" i="27"/>
  <c r="HZ176" i="27" s="1"/>
  <c r="HZ180" i="27" s="1"/>
  <c r="HZ184" i="27"/>
  <c r="IU214" i="27"/>
  <c r="IU204" i="27"/>
  <c r="IU194" i="27"/>
  <c r="IU184" i="27"/>
  <c r="IU174" i="27"/>
  <c r="JQ204" i="27"/>
  <c r="JQ206" i="27" s="1"/>
  <c r="JQ194" i="27"/>
  <c r="JQ184" i="27"/>
  <c r="KL214" i="27"/>
  <c r="KL204" i="27"/>
  <c r="KL206" i="27" s="1"/>
  <c r="KL210" i="27" s="1"/>
  <c r="KL194" i="27"/>
  <c r="KL174" i="27"/>
  <c r="KL184" i="27"/>
  <c r="LG214" i="27"/>
  <c r="LG216" i="27" s="1"/>
  <c r="LG220" i="27" s="1"/>
  <c r="LG204" i="27"/>
  <c r="LG194" i="27"/>
  <c r="LG184" i="27"/>
  <c r="LG174" i="27"/>
  <c r="MC204" i="27"/>
  <c r="MC194" i="27"/>
  <c r="MC184" i="27"/>
  <c r="MC186" i="27" s="1"/>
  <c r="MC190" i="27" s="1"/>
  <c r="MX214" i="27"/>
  <c r="MX194" i="27"/>
  <c r="MX204" i="27"/>
  <c r="MX174" i="27"/>
  <c r="MX176" i="27" s="1"/>
  <c r="MX184" i="27"/>
  <c r="NS214" i="27"/>
  <c r="NS204" i="27"/>
  <c r="NS184" i="27"/>
  <c r="NS186" i="27" s="1"/>
  <c r="NS190" i="27" s="1"/>
  <c r="NS174" i="27"/>
  <c r="OO204" i="27"/>
  <c r="OO194" i="27"/>
  <c r="OO196" i="27" s="1"/>
  <c r="OO200" i="27" s="1"/>
  <c r="OO184" i="27"/>
  <c r="OO186" i="27" s="1"/>
  <c r="PJ214" i="27"/>
  <c r="PJ194" i="27"/>
  <c r="PJ196" i="27" s="1"/>
  <c r="PJ200" i="27" s="1"/>
  <c r="PJ204" i="27"/>
  <c r="PJ206" i="27" s="1"/>
  <c r="PJ210" i="27" s="1"/>
  <c r="PJ174" i="27"/>
  <c r="PJ176" i="27" s="1"/>
  <c r="PJ184" i="27"/>
  <c r="QE214" i="27"/>
  <c r="QE204" i="27"/>
  <c r="QE184" i="27"/>
  <c r="QE186" i="27" s="1"/>
  <c r="QE190" i="27" s="1"/>
  <c r="QE174" i="27"/>
  <c r="RA204" i="27"/>
  <c r="RA194" i="27"/>
  <c r="RA196" i="27" s="1"/>
  <c r="RA200" i="27" s="1"/>
  <c r="RA184" i="27"/>
  <c r="X163" i="27"/>
  <c r="AS163" i="27"/>
  <c r="BO163" i="27"/>
  <c r="CJ163" i="27"/>
  <c r="DE163" i="27"/>
  <c r="EA163" i="27"/>
  <c r="EV163" i="27"/>
  <c r="FG163" i="27"/>
  <c r="FQ163" i="27"/>
  <c r="GM163" i="27"/>
  <c r="GW163" i="27"/>
  <c r="HS163" i="27"/>
  <c r="IC163" i="27"/>
  <c r="LK163" i="27"/>
  <c r="LU163" i="27"/>
  <c r="MQ163" i="27"/>
  <c r="NA163" i="27"/>
  <c r="RH163" i="27"/>
  <c r="JS217" i="27"/>
  <c r="JS221" i="27" s="1"/>
  <c r="PI197" i="27"/>
  <c r="PI201" i="27" s="1"/>
  <c r="AN173" i="27"/>
  <c r="BT173" i="27"/>
  <c r="BT175" i="27" s="1"/>
  <c r="BT179" i="27" s="1"/>
  <c r="CZ173" i="27"/>
  <c r="EF173" i="27"/>
  <c r="FL173" i="27"/>
  <c r="GR175" i="27"/>
  <c r="GR179" i="27" s="1"/>
  <c r="KJ175" i="27"/>
  <c r="KJ179" i="27" s="1"/>
  <c r="LP175" i="27"/>
  <c r="LP179" i="27" s="1"/>
  <c r="QN175" i="27"/>
  <c r="QN179" i="27" s="1"/>
  <c r="IL176" i="27"/>
  <c r="IL180" i="27" s="1"/>
  <c r="MD176" i="27"/>
  <c r="MD180" i="27" s="1"/>
  <c r="FY185" i="27"/>
  <c r="KW185" i="27"/>
  <c r="KW189" i="27" s="1"/>
  <c r="NI185" i="27"/>
  <c r="NI189" i="27" s="1"/>
  <c r="PU185" i="27"/>
  <c r="PU189" i="27" s="1"/>
  <c r="QI186" i="27"/>
  <c r="QI190" i="27" s="1"/>
  <c r="LE188" i="27"/>
  <c r="AS192" i="27"/>
  <c r="AS198" i="27" s="1"/>
  <c r="FQ192" i="27"/>
  <c r="FQ198" i="27" s="1"/>
  <c r="KO192" i="27"/>
  <c r="KO198" i="27" s="1"/>
  <c r="PM192" i="27"/>
  <c r="PM198" i="27" s="1"/>
  <c r="EY193" i="27"/>
  <c r="EY195" i="27" s="1"/>
  <c r="KR146" i="27"/>
  <c r="KR151" i="27" s="1"/>
  <c r="KR156" i="27" s="1"/>
  <c r="KZ146" i="27"/>
  <c r="KZ151" i="27" s="1"/>
  <c r="KZ156" i="27" s="1"/>
  <c r="LH146" i="27"/>
  <c r="LH151" i="27" s="1"/>
  <c r="LH156" i="27" s="1"/>
  <c r="LP146" i="27"/>
  <c r="LP151" i="27" s="1"/>
  <c r="LP156" i="27" s="1"/>
  <c r="LX146" i="27"/>
  <c r="LX151" i="27" s="1"/>
  <c r="LX156" i="27" s="1"/>
  <c r="MF146" i="27"/>
  <c r="MF151" i="27" s="1"/>
  <c r="MF156" i="27" s="1"/>
  <c r="MN146" i="27"/>
  <c r="MN151" i="27" s="1"/>
  <c r="MN156" i="27" s="1"/>
  <c r="MV146" i="27"/>
  <c r="MV151" i="27" s="1"/>
  <c r="MV156" i="27" s="1"/>
  <c r="ND146" i="27"/>
  <c r="ND151" i="27" s="1"/>
  <c r="ND156" i="27" s="1"/>
  <c r="NL146" i="27"/>
  <c r="NL151" i="27" s="1"/>
  <c r="NL156" i="27" s="1"/>
  <c r="NT146" i="27"/>
  <c r="NT151" i="27" s="1"/>
  <c r="NT156" i="27" s="1"/>
  <c r="OB146" i="27"/>
  <c r="OB151" i="27" s="1"/>
  <c r="OB156" i="27" s="1"/>
  <c r="OJ146" i="27"/>
  <c r="OJ151" i="27" s="1"/>
  <c r="OJ156" i="27" s="1"/>
  <c r="OR146" i="27"/>
  <c r="OR151" i="27" s="1"/>
  <c r="OR156" i="27" s="1"/>
  <c r="OZ146" i="27"/>
  <c r="OZ151" i="27" s="1"/>
  <c r="OZ156" i="27" s="1"/>
  <c r="PH146" i="27"/>
  <c r="PH151" i="27" s="1"/>
  <c r="PH156" i="27" s="1"/>
  <c r="PP146" i="27"/>
  <c r="PP151" i="27" s="1"/>
  <c r="PP156" i="27" s="1"/>
  <c r="PX146" i="27"/>
  <c r="PX151" i="27" s="1"/>
  <c r="PX156" i="27" s="1"/>
  <c r="QF146" i="27"/>
  <c r="QF151" i="27" s="1"/>
  <c r="QF156" i="27" s="1"/>
  <c r="QN146" i="27"/>
  <c r="QN151" i="27" s="1"/>
  <c r="QN156" i="27" s="1"/>
  <c r="QZ146" i="27"/>
  <c r="QZ151" i="27" s="1"/>
  <c r="QZ156" i="27" s="1"/>
  <c r="RH146" i="27"/>
  <c r="RH151" i="27" s="1"/>
  <c r="RH156" i="27" s="1"/>
  <c r="RP146" i="27"/>
  <c r="RP151" i="27" s="1"/>
  <c r="RP156" i="27" s="1"/>
  <c r="AE146" i="27"/>
  <c r="AE151" i="27" s="1"/>
  <c r="AE156" i="27" s="1"/>
  <c r="AU146" i="27"/>
  <c r="AU151" i="27" s="1"/>
  <c r="AU156" i="27" s="1"/>
  <c r="BK146" i="27"/>
  <c r="BK151" i="27" s="1"/>
  <c r="BK156" i="27" s="1"/>
  <c r="CA146" i="27"/>
  <c r="CA151" i="27" s="1"/>
  <c r="CA156" i="27" s="1"/>
  <c r="CQ146" i="27"/>
  <c r="CQ151" i="27" s="1"/>
  <c r="CQ156" i="27" s="1"/>
  <c r="DG146" i="27"/>
  <c r="DG151" i="27" s="1"/>
  <c r="DG156" i="27" s="1"/>
  <c r="DW146" i="27"/>
  <c r="DW151" i="27" s="1"/>
  <c r="DW156" i="27" s="1"/>
  <c r="EM146" i="27"/>
  <c r="EM151" i="27" s="1"/>
  <c r="EM156" i="27" s="1"/>
  <c r="FC146" i="27"/>
  <c r="FC151" i="27" s="1"/>
  <c r="FC156" i="27" s="1"/>
  <c r="FS146" i="27"/>
  <c r="FS151" i="27" s="1"/>
  <c r="FS156" i="27" s="1"/>
  <c r="GI146" i="27"/>
  <c r="GI151" i="27" s="1"/>
  <c r="GI156" i="27" s="1"/>
  <c r="GY146" i="27"/>
  <c r="GY151" i="27" s="1"/>
  <c r="GY156" i="27" s="1"/>
  <c r="HO146" i="27"/>
  <c r="HO151" i="27" s="1"/>
  <c r="HO156" i="27" s="1"/>
  <c r="IE146" i="27"/>
  <c r="IE151" i="27" s="1"/>
  <c r="IE156" i="27" s="1"/>
  <c r="IU146" i="27"/>
  <c r="IU151" i="27" s="1"/>
  <c r="IU156" i="27" s="1"/>
  <c r="JK146" i="27"/>
  <c r="JK151" i="27" s="1"/>
  <c r="JK156" i="27" s="1"/>
  <c r="KA146" i="27"/>
  <c r="KA151" i="27" s="1"/>
  <c r="KA156" i="27" s="1"/>
  <c r="KX146" i="27"/>
  <c r="KX151" i="27" s="1"/>
  <c r="KX156" i="27" s="1"/>
  <c r="LN146" i="27"/>
  <c r="LN151" i="27" s="1"/>
  <c r="LN156" i="27" s="1"/>
  <c r="MD146" i="27"/>
  <c r="MD151" i="27" s="1"/>
  <c r="MD156" i="27" s="1"/>
  <c r="MT146" i="27"/>
  <c r="MT151" i="27" s="1"/>
  <c r="MT156" i="27" s="1"/>
  <c r="NJ146" i="27"/>
  <c r="NJ151" i="27" s="1"/>
  <c r="NJ156" i="27" s="1"/>
  <c r="NZ146" i="27"/>
  <c r="NZ151" i="27" s="1"/>
  <c r="NZ156" i="27" s="1"/>
  <c r="OP146" i="27"/>
  <c r="OP151" i="27" s="1"/>
  <c r="OP156" i="27" s="1"/>
  <c r="PF146" i="27"/>
  <c r="PF151" i="27" s="1"/>
  <c r="PF156" i="27" s="1"/>
  <c r="PV146" i="27"/>
  <c r="PV151" i="27" s="1"/>
  <c r="PV156" i="27" s="1"/>
  <c r="QL146" i="27"/>
  <c r="QL151" i="27" s="1"/>
  <c r="QL156" i="27" s="1"/>
  <c r="RB146" i="27"/>
  <c r="RB151" i="27" s="1"/>
  <c r="RB156" i="27" s="1"/>
  <c r="KV147" i="27"/>
  <c r="KV152" i="27" s="1"/>
  <c r="LL147" i="27"/>
  <c r="LL152" i="27" s="1"/>
  <c r="MB147" i="27"/>
  <c r="MB152" i="27" s="1"/>
  <c r="MR147" i="27"/>
  <c r="MR152" i="27" s="1"/>
  <c r="NH147" i="27"/>
  <c r="NH152" i="27" s="1"/>
  <c r="NX147" i="27"/>
  <c r="NX152" i="27" s="1"/>
  <c r="ON147" i="27"/>
  <c r="ON152" i="27" s="1"/>
  <c r="PD147" i="27"/>
  <c r="PD152" i="27" s="1"/>
  <c r="PT147" i="27"/>
  <c r="PT152" i="27" s="1"/>
  <c r="QJ147" i="27"/>
  <c r="QJ152" i="27" s="1"/>
  <c r="QZ147" i="27"/>
  <c r="QZ152" i="27" s="1"/>
  <c r="RP147" i="27"/>
  <c r="RP152" i="27" s="1"/>
  <c r="W212" i="27"/>
  <c r="W218" i="27" s="1"/>
  <c r="W192" i="27"/>
  <c r="W198" i="27" s="1"/>
  <c r="W202" i="27"/>
  <c r="W182" i="27"/>
  <c r="W188" i="27" s="1"/>
  <c r="W172" i="27"/>
  <c r="AA212" i="27"/>
  <c r="AA218" i="27" s="1"/>
  <c r="AA192" i="27"/>
  <c r="AA202" i="27"/>
  <c r="AA182" i="27"/>
  <c r="AA188" i="27" s="1"/>
  <c r="AA172" i="27"/>
  <c r="AA163" i="27"/>
  <c r="AE212" i="27"/>
  <c r="AE192" i="27"/>
  <c r="AE198" i="27" s="1"/>
  <c r="AE202" i="27"/>
  <c r="AE208" i="27" s="1"/>
  <c r="AE182" i="27"/>
  <c r="AE172" i="27"/>
  <c r="AE163" i="27"/>
  <c r="AI212" i="27"/>
  <c r="AI218" i="27" s="1"/>
  <c r="AI192" i="27"/>
  <c r="AI202" i="27"/>
  <c r="AI208" i="27" s="1"/>
  <c r="AI182" i="27"/>
  <c r="AI188" i="27" s="1"/>
  <c r="AI172" i="27"/>
  <c r="AM212" i="27"/>
  <c r="AM192" i="27"/>
  <c r="AM202" i="27"/>
  <c r="AM208" i="27" s="1"/>
  <c r="AM182" i="27"/>
  <c r="AM188" i="27" s="1"/>
  <c r="AM172" i="27"/>
  <c r="AQ212" i="27"/>
  <c r="AQ218" i="27" s="1"/>
  <c r="AQ192" i="27"/>
  <c r="AQ198" i="27" s="1"/>
  <c r="AQ202" i="27"/>
  <c r="AQ208" i="27" s="1"/>
  <c r="AQ182" i="27"/>
  <c r="AQ172" i="27"/>
  <c r="AQ163" i="27"/>
  <c r="AU212" i="27"/>
  <c r="AU218" i="27" s="1"/>
  <c r="AU192" i="27"/>
  <c r="AU198" i="27" s="1"/>
  <c r="AU182" i="27"/>
  <c r="AU172" i="27"/>
  <c r="AU163" i="27"/>
  <c r="AY212" i="27"/>
  <c r="AY218" i="27" s="1"/>
  <c r="AY192" i="27"/>
  <c r="AY198" i="27" s="1"/>
  <c r="AY202" i="27"/>
  <c r="AY208" i="27" s="1"/>
  <c r="AY182" i="27"/>
  <c r="AY188" i="27" s="1"/>
  <c r="AY172" i="27"/>
  <c r="BC212" i="27"/>
  <c r="BC192" i="27"/>
  <c r="BC198" i="27" s="1"/>
  <c r="BC202" i="27"/>
  <c r="BC208" i="27" s="1"/>
  <c r="BC182" i="27"/>
  <c r="BC172" i="27"/>
  <c r="BG212" i="27"/>
  <c r="BG218" i="27" s="1"/>
  <c r="BG192" i="27"/>
  <c r="BG198" i="27" s="1"/>
  <c r="BG202" i="27"/>
  <c r="BG182" i="27"/>
  <c r="BG172" i="27"/>
  <c r="BG163" i="27"/>
  <c r="BK212" i="27"/>
  <c r="BK192" i="27"/>
  <c r="BK202" i="27"/>
  <c r="BK208" i="27" s="1"/>
  <c r="BK182" i="27"/>
  <c r="BK188" i="27" s="1"/>
  <c r="BK172" i="27"/>
  <c r="BK163" i="27"/>
  <c r="BO212" i="27"/>
  <c r="BO218" i="27" s="1"/>
  <c r="BO192" i="27"/>
  <c r="BO198" i="27" s="1"/>
  <c r="BO202" i="27"/>
  <c r="BO208" i="27" s="1"/>
  <c r="BO182" i="27"/>
  <c r="BO188" i="27" s="1"/>
  <c r="BO172" i="27"/>
  <c r="BS212" i="27"/>
  <c r="BS218" i="27" s="1"/>
  <c r="BS192" i="27"/>
  <c r="BS202" i="27"/>
  <c r="BS208" i="27" s="1"/>
  <c r="BS182" i="27"/>
  <c r="BS188" i="27" s="1"/>
  <c r="BS172" i="27"/>
  <c r="BW212" i="27"/>
  <c r="BW192" i="27"/>
  <c r="BW198" i="27" s="1"/>
  <c r="BW202" i="27"/>
  <c r="BW208" i="27" s="1"/>
  <c r="BW182" i="27"/>
  <c r="BW188" i="27" s="1"/>
  <c r="BW172" i="27"/>
  <c r="BW163" i="27"/>
  <c r="CA212" i="27"/>
  <c r="CA218" i="27" s="1"/>
  <c r="CA192" i="27"/>
  <c r="CA198" i="27" s="1"/>
  <c r="CA182" i="27"/>
  <c r="CA172" i="27"/>
  <c r="CA202" i="27"/>
  <c r="CA208" i="27" s="1"/>
  <c r="CA163" i="27"/>
  <c r="CE212" i="27"/>
  <c r="CE192" i="27"/>
  <c r="CE198" i="27" s="1"/>
  <c r="CE202" i="27"/>
  <c r="CE208" i="27" s="1"/>
  <c r="CE182" i="27"/>
  <c r="CE188" i="27" s="1"/>
  <c r="CE172" i="27"/>
  <c r="CI212" i="27"/>
  <c r="CI218" i="27" s="1"/>
  <c r="CI192" i="27"/>
  <c r="CI198" i="27" s="1"/>
  <c r="CI202" i="27"/>
  <c r="CI208" i="27" s="1"/>
  <c r="CI182" i="27"/>
  <c r="CI172" i="27"/>
  <c r="CM212" i="27"/>
  <c r="CM218" i="27" s="1"/>
  <c r="CM192" i="27"/>
  <c r="CM198" i="27" s="1"/>
  <c r="CM202" i="27"/>
  <c r="CM182" i="27"/>
  <c r="CM172" i="27"/>
  <c r="CM163" i="27"/>
  <c r="CQ212" i="27"/>
  <c r="CQ192" i="27"/>
  <c r="CQ202" i="27"/>
  <c r="CQ208" i="27" s="1"/>
  <c r="CQ182" i="27"/>
  <c r="CQ188" i="27" s="1"/>
  <c r="CQ172" i="27"/>
  <c r="CQ163" i="27"/>
  <c r="CU212" i="27"/>
  <c r="CU218" i="27" s="1"/>
  <c r="CU192" i="27"/>
  <c r="CU198" i="27" s="1"/>
  <c r="CU202" i="27"/>
  <c r="CU208" i="27" s="1"/>
  <c r="CU182" i="27"/>
  <c r="CU172" i="27"/>
  <c r="CY212" i="27"/>
  <c r="CY218" i="27" s="1"/>
  <c r="CY192" i="27"/>
  <c r="CY202" i="27"/>
  <c r="CY208" i="27" s="1"/>
  <c r="CY182" i="27"/>
  <c r="CY188" i="27" s="1"/>
  <c r="CY172" i="27"/>
  <c r="DC212" i="27"/>
  <c r="DC192" i="27"/>
  <c r="DC198" i="27" s="1"/>
  <c r="DC202" i="27"/>
  <c r="DC208" i="27" s="1"/>
  <c r="DC182" i="27"/>
  <c r="DC188" i="27" s="1"/>
  <c r="DC172" i="27"/>
  <c r="DC163" i="27"/>
  <c r="DG212" i="27"/>
  <c r="DG218" i="27" s="1"/>
  <c r="DG192" i="27"/>
  <c r="DG198" i="27" s="1"/>
  <c r="DG182" i="27"/>
  <c r="DG172" i="27"/>
  <c r="DG163" i="27"/>
  <c r="DK212" i="27"/>
  <c r="DK218" i="27" s="1"/>
  <c r="DK192" i="27"/>
  <c r="DK202" i="27"/>
  <c r="DK208" i="27" s="1"/>
  <c r="DK182" i="27"/>
  <c r="DK188" i="27" s="1"/>
  <c r="DK172" i="27"/>
  <c r="DO212" i="27"/>
  <c r="DO192" i="27"/>
  <c r="DO198" i="27" s="1"/>
  <c r="DO202" i="27"/>
  <c r="DO208" i="27" s="1"/>
  <c r="DO182" i="27"/>
  <c r="DO188" i="27" s="1"/>
  <c r="DO172" i="27"/>
  <c r="DS212" i="27"/>
  <c r="DS192" i="27"/>
  <c r="DS198" i="27" s="1"/>
  <c r="DS202" i="27"/>
  <c r="DS208" i="27" s="1"/>
  <c r="DS182" i="27"/>
  <c r="DS172" i="27"/>
  <c r="DS163" i="27"/>
  <c r="DW212" i="27"/>
  <c r="DW218" i="27" s="1"/>
  <c r="DW192" i="27"/>
  <c r="DW202" i="27"/>
  <c r="DW182" i="27"/>
  <c r="DW188" i="27" s="1"/>
  <c r="DW172" i="27"/>
  <c r="DW163" i="27"/>
  <c r="EA212" i="27"/>
  <c r="EA218" i="27" s="1"/>
  <c r="EA192" i="27"/>
  <c r="EA198" i="27" s="1"/>
  <c r="EA202" i="27"/>
  <c r="EA208" i="27" s="1"/>
  <c r="EA182" i="27"/>
  <c r="EA172" i="27"/>
  <c r="EE212" i="27"/>
  <c r="EE218" i="27" s="1"/>
  <c r="EE192" i="27"/>
  <c r="EE198" i="27" s="1"/>
  <c r="EE202" i="27"/>
  <c r="EE208" i="27" s="1"/>
  <c r="EE182" i="27"/>
  <c r="EE188" i="27" s="1"/>
  <c r="EE172" i="27"/>
  <c r="EI212" i="27"/>
  <c r="EI218" i="27" s="1"/>
  <c r="EI192" i="27"/>
  <c r="EI198" i="27" s="1"/>
  <c r="EI202" i="27"/>
  <c r="EI182" i="27"/>
  <c r="EI188" i="27" s="1"/>
  <c r="EI172" i="27"/>
  <c r="EI163" i="27"/>
  <c r="EM212" i="27"/>
  <c r="EM192" i="27"/>
  <c r="EM198" i="27" s="1"/>
  <c r="EM182" i="27"/>
  <c r="EM188" i="27" s="1"/>
  <c r="EM172" i="27"/>
  <c r="EM202" i="27"/>
  <c r="EM163" i="27"/>
  <c r="EQ212" i="27"/>
  <c r="EQ218" i="27" s="1"/>
  <c r="EQ192" i="27"/>
  <c r="EQ198" i="27" s="1"/>
  <c r="EQ202" i="27"/>
  <c r="EQ208" i="27" s="1"/>
  <c r="EQ182" i="27"/>
  <c r="EQ188" i="27" s="1"/>
  <c r="EQ172" i="27"/>
  <c r="EU212" i="27"/>
  <c r="EU218" i="27" s="1"/>
  <c r="EU192" i="27"/>
  <c r="EU198" i="27" s="1"/>
  <c r="EU202" i="27"/>
  <c r="EU208" i="27" s="1"/>
  <c r="EU182" i="27"/>
  <c r="EU188" i="27" s="1"/>
  <c r="EU172" i="27"/>
  <c r="EY212" i="27"/>
  <c r="EY192" i="27"/>
  <c r="EY198" i="27" s="1"/>
  <c r="EY202" i="27"/>
  <c r="EY208" i="27" s="1"/>
  <c r="EY182" i="27"/>
  <c r="EY172" i="27"/>
  <c r="EY163" i="27"/>
  <c r="FC212" i="27"/>
  <c r="FC218" i="27" s="1"/>
  <c r="FC192" i="27"/>
  <c r="FC202" i="27"/>
  <c r="FC182" i="27"/>
  <c r="FC188" i="27" s="1"/>
  <c r="FC172" i="27"/>
  <c r="FC163" i="27"/>
  <c r="FG212" i="27"/>
  <c r="FG192" i="27"/>
  <c r="FG198" i="27" s="1"/>
  <c r="FG202" i="27"/>
  <c r="FG208" i="27" s="1"/>
  <c r="FG182" i="27"/>
  <c r="FG188" i="27" s="1"/>
  <c r="FG172" i="27"/>
  <c r="FK212" i="27"/>
  <c r="FK218" i="27" s="1"/>
  <c r="FK192" i="27"/>
  <c r="FK198" i="27" s="1"/>
  <c r="FK202" i="27"/>
  <c r="FK208" i="27" s="1"/>
  <c r="FK182" i="27"/>
  <c r="FK188" i="27" s="1"/>
  <c r="FK172" i="27"/>
  <c r="FO212" i="27"/>
  <c r="FO218" i="27" s="1"/>
  <c r="FO192" i="27"/>
  <c r="FO202" i="27"/>
  <c r="FO182" i="27"/>
  <c r="FO188" i="27" s="1"/>
  <c r="FO172" i="27"/>
  <c r="FO163" i="27"/>
  <c r="FS212" i="27"/>
  <c r="FS218" i="27" s="1"/>
  <c r="FS192" i="27"/>
  <c r="FS198" i="27" s="1"/>
  <c r="FS182" i="27"/>
  <c r="FS188" i="27" s="1"/>
  <c r="FS172" i="27"/>
  <c r="FS175" i="27" s="1"/>
  <c r="FS179" i="27" s="1"/>
  <c r="FS163" i="27"/>
  <c r="FW212" i="27"/>
  <c r="FW218" i="27" s="1"/>
  <c r="FW192" i="27"/>
  <c r="FW198" i="27" s="1"/>
  <c r="FW202" i="27"/>
  <c r="FW182" i="27"/>
  <c r="FW188" i="27" s="1"/>
  <c r="FW172" i="27"/>
  <c r="GA212" i="27"/>
  <c r="GA218" i="27" s="1"/>
  <c r="GA192" i="27"/>
  <c r="GA198" i="27" s="1"/>
  <c r="GA202" i="27"/>
  <c r="GA208" i="27" s="1"/>
  <c r="GA182" i="27"/>
  <c r="GA188" i="27" s="1"/>
  <c r="GA172" i="27"/>
  <c r="GE212" i="27"/>
  <c r="GE218" i="27" s="1"/>
  <c r="GE192" i="27"/>
  <c r="GE202" i="27"/>
  <c r="GE208" i="27" s="1"/>
  <c r="GE182" i="27"/>
  <c r="GE188" i="27" s="1"/>
  <c r="GE172" i="27"/>
  <c r="GE163" i="27"/>
  <c r="GI212" i="27"/>
  <c r="GI218" i="27" s="1"/>
  <c r="GI192" i="27"/>
  <c r="GI198" i="27" s="1"/>
  <c r="GI202" i="27"/>
  <c r="GI182" i="27"/>
  <c r="GI172" i="27"/>
  <c r="GI163" i="27"/>
  <c r="GM212" i="27"/>
  <c r="GM218" i="27" s="1"/>
  <c r="GM192" i="27"/>
  <c r="GM202" i="27"/>
  <c r="GM208" i="27" s="1"/>
  <c r="GM182" i="27"/>
  <c r="GM188" i="27" s="1"/>
  <c r="GM172" i="27"/>
  <c r="GQ212" i="27"/>
  <c r="GQ218" i="27" s="1"/>
  <c r="GQ192" i="27"/>
  <c r="GQ198" i="27" s="1"/>
  <c r="GQ202" i="27"/>
  <c r="GQ208" i="27" s="1"/>
  <c r="GQ182" i="27"/>
  <c r="GQ188" i="27" s="1"/>
  <c r="GQ172" i="27"/>
  <c r="GU212" i="27"/>
  <c r="GU218" i="27" s="1"/>
  <c r="GU192" i="27"/>
  <c r="GU198" i="27" s="1"/>
  <c r="GU202" i="27"/>
  <c r="GU182" i="27"/>
  <c r="GU172" i="27"/>
  <c r="GU163" i="27"/>
  <c r="GY212" i="27"/>
  <c r="GY192" i="27"/>
  <c r="GY198" i="27" s="1"/>
  <c r="GY182" i="27"/>
  <c r="GY188" i="27" s="1"/>
  <c r="GY172" i="27"/>
  <c r="GY202" i="27"/>
  <c r="GY163" i="27"/>
  <c r="HC212" i="27"/>
  <c r="HC218" i="27" s="1"/>
  <c r="HC192" i="27"/>
  <c r="HC198" i="27" s="1"/>
  <c r="HC202" i="27"/>
  <c r="HC182" i="27"/>
  <c r="HC188" i="27" s="1"/>
  <c r="HC172" i="27"/>
  <c r="HG212" i="27"/>
  <c r="HG218" i="27" s="1"/>
  <c r="HG192" i="27"/>
  <c r="HG202" i="27"/>
  <c r="HG208" i="27" s="1"/>
  <c r="HG182" i="27"/>
  <c r="HG188" i="27" s="1"/>
  <c r="HG172" i="27"/>
  <c r="HK212" i="27"/>
  <c r="HK218" i="27" s="1"/>
  <c r="HK192" i="27"/>
  <c r="HK202" i="27"/>
  <c r="HK208" i="27" s="1"/>
  <c r="HK182" i="27"/>
  <c r="HK188" i="27" s="1"/>
  <c r="HK172" i="27"/>
  <c r="HK163" i="27"/>
  <c r="HO212" i="27"/>
  <c r="HO218" i="27" s="1"/>
  <c r="HO192" i="27"/>
  <c r="HO198" i="27" s="1"/>
  <c r="HO202" i="27"/>
  <c r="HO182" i="27"/>
  <c r="HO172" i="27"/>
  <c r="HO175" i="27" s="1"/>
  <c r="HO179" i="27" s="1"/>
  <c r="HO163" i="27"/>
  <c r="HS212" i="27"/>
  <c r="HS192" i="27"/>
  <c r="HS202" i="27"/>
  <c r="HS208" i="27" s="1"/>
  <c r="HS182" i="27"/>
  <c r="HS188" i="27" s="1"/>
  <c r="HS172" i="27"/>
  <c r="HW212" i="27"/>
  <c r="HW192" i="27"/>
  <c r="HW198" i="27" s="1"/>
  <c r="HW202" i="27"/>
  <c r="HW208" i="27" s="1"/>
  <c r="HW182" i="27"/>
  <c r="HW188" i="27" s="1"/>
  <c r="HW172" i="27"/>
  <c r="IA212" i="27"/>
  <c r="IA218" i="27" s="1"/>
  <c r="IA192" i="27"/>
  <c r="IA198" i="27" s="1"/>
  <c r="IA202" i="27"/>
  <c r="IA182" i="27"/>
  <c r="IA172" i="27"/>
  <c r="IA163" i="27"/>
  <c r="IE212" i="27"/>
  <c r="IE192" i="27"/>
  <c r="IE198" i="27" s="1"/>
  <c r="IE182" i="27"/>
  <c r="IE188" i="27" s="1"/>
  <c r="IE172" i="27"/>
  <c r="IE163" i="27"/>
  <c r="II212" i="27"/>
  <c r="II218" i="27" s="1"/>
  <c r="II192" i="27"/>
  <c r="II198" i="27" s="1"/>
  <c r="II202" i="27"/>
  <c r="II208" i="27" s="1"/>
  <c r="II182" i="27"/>
  <c r="II172" i="27"/>
  <c r="IM212" i="27"/>
  <c r="IM218" i="27" s="1"/>
  <c r="IM192" i="27"/>
  <c r="IM198" i="27" s="1"/>
  <c r="IM202" i="27"/>
  <c r="IM182" i="27"/>
  <c r="IM188" i="27" s="1"/>
  <c r="IM172" i="27"/>
  <c r="IQ212" i="27"/>
  <c r="IQ218" i="27" s="1"/>
  <c r="IQ192" i="27"/>
  <c r="IQ202" i="27"/>
  <c r="IQ182" i="27"/>
  <c r="IQ188" i="27" s="1"/>
  <c r="IQ172" i="27"/>
  <c r="IQ163" i="27"/>
  <c r="IU212" i="27"/>
  <c r="IU218" i="27" s="1"/>
  <c r="IU192" i="27"/>
  <c r="IU198" i="27" s="1"/>
  <c r="IU202" i="27"/>
  <c r="IU208" i="27" s="1"/>
  <c r="IU182" i="27"/>
  <c r="IU172" i="27"/>
  <c r="IU163" i="27"/>
  <c r="IY212" i="27"/>
  <c r="IY218" i="27" s="1"/>
  <c r="IY192" i="27"/>
  <c r="IY202" i="27"/>
  <c r="IY208" i="27" s="1"/>
  <c r="IY182" i="27"/>
  <c r="IY188" i="27" s="1"/>
  <c r="IY172" i="27"/>
  <c r="JC212" i="27"/>
  <c r="JC192" i="27"/>
  <c r="JC202" i="27"/>
  <c r="JC208" i="27" s="1"/>
  <c r="JC182" i="27"/>
  <c r="JC188" i="27" s="1"/>
  <c r="JC172" i="27"/>
  <c r="JG212" i="27"/>
  <c r="JG192" i="27"/>
  <c r="JG198" i="27" s="1"/>
  <c r="JG202" i="27"/>
  <c r="JG208" i="27" s="1"/>
  <c r="JG182" i="27"/>
  <c r="JG172" i="27"/>
  <c r="JG163" i="27"/>
  <c r="JK212" i="27"/>
  <c r="JK218" i="27" s="1"/>
  <c r="JK192" i="27"/>
  <c r="JK182" i="27"/>
  <c r="JK172" i="27"/>
  <c r="JK202" i="27"/>
  <c r="JK208" i="27" s="1"/>
  <c r="JK163" i="27"/>
  <c r="JO212" i="27"/>
  <c r="JO192" i="27"/>
  <c r="JO198" i="27" s="1"/>
  <c r="JO202" i="27"/>
  <c r="JO208" i="27" s="1"/>
  <c r="JO182" i="27"/>
  <c r="JO172" i="27"/>
  <c r="JS212" i="27"/>
  <c r="JS218" i="27" s="1"/>
  <c r="JS192" i="27"/>
  <c r="JS198" i="27" s="1"/>
  <c r="JS202" i="27"/>
  <c r="JS182" i="27"/>
  <c r="JS188" i="27" s="1"/>
  <c r="JS172" i="27"/>
  <c r="JW212" i="27"/>
  <c r="JW218" i="27" s="1"/>
  <c r="JW192" i="27"/>
  <c r="JW202" i="27"/>
  <c r="JW182" i="27"/>
  <c r="JW188" i="27" s="1"/>
  <c r="JW172" i="27"/>
  <c r="JW163" i="27"/>
  <c r="KA212" i="27"/>
  <c r="KA192" i="27"/>
  <c r="KA198" i="27" s="1"/>
  <c r="KA202" i="27"/>
  <c r="KA208" i="27" s="1"/>
  <c r="KA182" i="27"/>
  <c r="KA172" i="27"/>
  <c r="KA163" i="27"/>
  <c r="KE212" i="27"/>
  <c r="KE218" i="27" s="1"/>
  <c r="KE192" i="27"/>
  <c r="KE202" i="27"/>
  <c r="KE208" i="27" s="1"/>
  <c r="KE182" i="27"/>
  <c r="KE188" i="27" s="1"/>
  <c r="KE172" i="27"/>
  <c r="KI212" i="27"/>
  <c r="KI192" i="27"/>
  <c r="KI202" i="27"/>
  <c r="KI208" i="27" s="1"/>
  <c r="KI182" i="27"/>
  <c r="KI188" i="27" s="1"/>
  <c r="KI172" i="27"/>
  <c r="KM212" i="27"/>
  <c r="KM218" i="27" s="1"/>
  <c r="KM192" i="27"/>
  <c r="KM198" i="27" s="1"/>
  <c r="KM202" i="27"/>
  <c r="KM208" i="27" s="1"/>
  <c r="KM182" i="27"/>
  <c r="KM172" i="27"/>
  <c r="KM163" i="27"/>
  <c r="KQ212" i="27"/>
  <c r="KQ218" i="27" s="1"/>
  <c r="KQ192" i="27"/>
  <c r="KQ198" i="27" s="1"/>
  <c r="KQ182" i="27"/>
  <c r="KQ172" i="27"/>
  <c r="KQ163" i="27"/>
  <c r="KU212" i="27"/>
  <c r="KU218" i="27" s="1"/>
  <c r="KU192" i="27"/>
  <c r="KU198" i="27" s="1"/>
  <c r="KU202" i="27"/>
  <c r="KU208" i="27" s="1"/>
  <c r="KU182" i="27"/>
  <c r="KU188" i="27" s="1"/>
  <c r="KU172" i="27"/>
  <c r="KY212" i="27"/>
  <c r="KY192" i="27"/>
  <c r="KY198" i="27" s="1"/>
  <c r="KY202" i="27"/>
  <c r="KY208" i="27" s="1"/>
  <c r="KY182" i="27"/>
  <c r="KY172" i="27"/>
  <c r="LC212" i="27"/>
  <c r="LC218" i="27" s="1"/>
  <c r="LC192" i="27"/>
  <c r="LC198" i="27" s="1"/>
  <c r="LC202" i="27"/>
  <c r="LC182" i="27"/>
  <c r="LC172" i="27"/>
  <c r="LC163" i="27"/>
  <c r="LG212" i="27"/>
  <c r="LG192" i="27"/>
  <c r="LG202" i="27"/>
  <c r="LG208" i="27" s="1"/>
  <c r="LG182" i="27"/>
  <c r="LG188" i="27" s="1"/>
  <c r="LG172" i="27"/>
  <c r="LG163" i="27"/>
  <c r="LK212" i="27"/>
  <c r="LK218" i="27" s="1"/>
  <c r="LK192" i="27"/>
  <c r="LK198" i="27" s="1"/>
  <c r="LK202" i="27"/>
  <c r="LK208" i="27" s="1"/>
  <c r="LK182" i="27"/>
  <c r="LK188" i="27" s="1"/>
  <c r="LK172" i="27"/>
  <c r="LO212" i="27"/>
  <c r="LO218" i="27" s="1"/>
  <c r="LO192" i="27"/>
  <c r="LO202" i="27"/>
  <c r="LO208" i="27" s="1"/>
  <c r="LO182" i="27"/>
  <c r="LO188" i="27" s="1"/>
  <c r="LO172" i="27"/>
  <c r="LS212" i="27"/>
  <c r="LS192" i="27"/>
  <c r="LS198" i="27" s="1"/>
  <c r="LS202" i="27"/>
  <c r="LS208" i="27" s="1"/>
  <c r="LS182" i="27"/>
  <c r="LS188" i="27" s="1"/>
  <c r="LS172" i="27"/>
  <c r="LS163" i="27"/>
  <c r="LW212" i="27"/>
  <c r="LW218" i="27" s="1"/>
  <c r="LW192" i="27"/>
  <c r="LW198" i="27" s="1"/>
  <c r="LW182" i="27"/>
  <c r="LW172" i="27"/>
  <c r="LW202" i="27"/>
  <c r="LW208" i="27" s="1"/>
  <c r="LW163" i="27"/>
  <c r="MA212" i="27"/>
  <c r="MA192" i="27"/>
  <c r="MA198" i="27" s="1"/>
  <c r="MA202" i="27"/>
  <c r="MA208" i="27" s="1"/>
  <c r="MA182" i="27"/>
  <c r="MA188" i="27" s="1"/>
  <c r="MA172" i="27"/>
  <c r="ME212" i="27"/>
  <c r="ME218" i="27" s="1"/>
  <c r="ME192" i="27"/>
  <c r="ME198" i="27" s="1"/>
  <c r="ME202" i="27"/>
  <c r="ME208" i="27" s="1"/>
  <c r="ME182" i="27"/>
  <c r="ME172" i="27"/>
  <c r="MI212" i="27"/>
  <c r="MI218" i="27" s="1"/>
  <c r="MI192" i="27"/>
  <c r="MI198" i="27" s="1"/>
  <c r="MI202" i="27"/>
  <c r="MI182" i="27"/>
  <c r="MI172" i="27"/>
  <c r="MI163" i="27"/>
  <c r="MM212" i="27"/>
  <c r="MM192" i="27"/>
  <c r="MM202" i="27"/>
  <c r="MM208" i="27" s="1"/>
  <c r="MM182" i="27"/>
  <c r="MM188" i="27" s="1"/>
  <c r="MM172" i="27"/>
  <c r="MM163" i="27"/>
  <c r="MQ212" i="27"/>
  <c r="MQ218" i="27" s="1"/>
  <c r="MQ192" i="27"/>
  <c r="MQ198" i="27" s="1"/>
  <c r="MQ202" i="27"/>
  <c r="MQ208" i="27" s="1"/>
  <c r="MQ182" i="27"/>
  <c r="MQ172" i="27"/>
  <c r="MU212" i="27"/>
  <c r="MU218" i="27" s="1"/>
  <c r="MU192" i="27"/>
  <c r="MU202" i="27"/>
  <c r="MU208" i="27" s="1"/>
  <c r="MU182" i="27"/>
  <c r="MU188" i="27" s="1"/>
  <c r="MU172" i="27"/>
  <c r="MY212" i="27"/>
  <c r="MY192" i="27"/>
  <c r="MY198" i="27" s="1"/>
  <c r="MY202" i="27"/>
  <c r="MY208" i="27" s="1"/>
  <c r="MY182" i="27"/>
  <c r="MY188" i="27" s="1"/>
  <c r="MY172" i="27"/>
  <c r="MY163" i="27"/>
  <c r="NC212" i="27"/>
  <c r="NC218" i="27" s="1"/>
  <c r="NC192" i="27"/>
  <c r="NC198" i="27" s="1"/>
  <c r="NC182" i="27"/>
  <c r="NC172" i="27"/>
  <c r="NC163" i="27"/>
  <c r="NG212" i="27"/>
  <c r="NG218" i="27" s="1"/>
  <c r="NG192" i="27"/>
  <c r="NG202" i="27"/>
  <c r="NG208" i="27" s="1"/>
  <c r="NG182" i="27"/>
  <c r="NG188" i="27" s="1"/>
  <c r="NG172" i="27"/>
  <c r="NK212" i="27"/>
  <c r="NK192" i="27"/>
  <c r="NK198" i="27" s="1"/>
  <c r="NK202" i="27"/>
  <c r="NK208" i="27" s="1"/>
  <c r="NK182" i="27"/>
  <c r="NK188" i="27" s="1"/>
  <c r="NK172" i="27"/>
  <c r="NO212" i="27"/>
  <c r="NO192" i="27"/>
  <c r="NO198" i="27" s="1"/>
  <c r="NO202" i="27"/>
  <c r="NO208" i="27" s="1"/>
  <c r="NO182" i="27"/>
  <c r="NO172" i="27"/>
  <c r="NO163" i="27"/>
  <c r="NS212" i="27"/>
  <c r="NS218" i="27" s="1"/>
  <c r="NS192" i="27"/>
  <c r="NS202" i="27"/>
  <c r="NS182" i="27"/>
  <c r="NS188" i="27" s="1"/>
  <c r="NS172" i="27"/>
  <c r="NS163" i="27"/>
  <c r="NW212" i="27"/>
  <c r="NW218" i="27" s="1"/>
  <c r="NW192" i="27"/>
  <c r="NW198" i="27" s="1"/>
  <c r="NW202" i="27"/>
  <c r="NW208" i="27" s="1"/>
  <c r="NW182" i="27"/>
  <c r="NW172" i="27"/>
  <c r="OA212" i="27"/>
  <c r="OA218" i="27" s="1"/>
  <c r="OA192" i="27"/>
  <c r="OA198" i="27" s="1"/>
  <c r="OA202" i="27"/>
  <c r="OA208" i="27" s="1"/>
  <c r="OA182" i="27"/>
  <c r="OA188" i="27" s="1"/>
  <c r="OA172" i="27"/>
  <c r="OE212" i="27"/>
  <c r="OE218" i="27" s="1"/>
  <c r="OE192" i="27"/>
  <c r="OE198" i="27" s="1"/>
  <c r="OE202" i="27"/>
  <c r="OE182" i="27"/>
  <c r="OE188" i="27" s="1"/>
  <c r="OE172" i="27"/>
  <c r="OE163" i="27"/>
  <c r="OI212" i="27"/>
  <c r="OI218" i="27" s="1"/>
  <c r="OI192" i="27"/>
  <c r="OI198" i="27" s="1"/>
  <c r="OI182" i="27"/>
  <c r="OI188" i="27" s="1"/>
  <c r="OI172" i="27"/>
  <c r="OI202" i="27"/>
  <c r="OI163" i="27"/>
  <c r="OM212" i="27"/>
  <c r="OM218" i="27" s="1"/>
  <c r="OM192" i="27"/>
  <c r="OM198" i="27" s="1"/>
  <c r="OM202" i="27"/>
  <c r="OM208" i="27" s="1"/>
  <c r="OM182" i="27"/>
  <c r="OM188" i="27" s="1"/>
  <c r="OM172" i="27"/>
  <c r="OQ212" i="27"/>
  <c r="OQ218" i="27" s="1"/>
  <c r="OQ192" i="27"/>
  <c r="OQ198" i="27" s="1"/>
  <c r="OQ202" i="27"/>
  <c r="OQ208" i="27" s="1"/>
  <c r="OQ182" i="27"/>
  <c r="OQ188" i="27" s="1"/>
  <c r="OQ172" i="27"/>
  <c r="OU212" i="27"/>
  <c r="OU192" i="27"/>
  <c r="OU198" i="27" s="1"/>
  <c r="OU202" i="27"/>
  <c r="OU208" i="27" s="1"/>
  <c r="OU182" i="27"/>
  <c r="OU172" i="27"/>
  <c r="OU163" i="27"/>
  <c r="OY212" i="27"/>
  <c r="OY218" i="27" s="1"/>
  <c r="OY192" i="27"/>
  <c r="OY202" i="27"/>
  <c r="OY182" i="27"/>
  <c r="OY188" i="27" s="1"/>
  <c r="OY172" i="27"/>
  <c r="OY163" i="27"/>
  <c r="PC212" i="27"/>
  <c r="PC192" i="27"/>
  <c r="PC198" i="27" s="1"/>
  <c r="PC202" i="27"/>
  <c r="PC208" i="27" s="1"/>
  <c r="PC182" i="27"/>
  <c r="PC172" i="27"/>
  <c r="PG212" i="27"/>
  <c r="PG218" i="27" s="1"/>
  <c r="PG192" i="27"/>
  <c r="PG198" i="27" s="1"/>
  <c r="PG202" i="27"/>
  <c r="PG208" i="27" s="1"/>
  <c r="PG182" i="27"/>
  <c r="PG188" i="27" s="1"/>
  <c r="PG172" i="27"/>
  <c r="PK212" i="27"/>
  <c r="PK218" i="27" s="1"/>
  <c r="PK192" i="27"/>
  <c r="PK202" i="27"/>
  <c r="PK182" i="27"/>
  <c r="PK188" i="27" s="1"/>
  <c r="PK172" i="27"/>
  <c r="PK163" i="27"/>
  <c r="PO212" i="27"/>
  <c r="PO192" i="27"/>
  <c r="PO198" i="27" s="1"/>
  <c r="PO182" i="27"/>
  <c r="PO188" i="27" s="1"/>
  <c r="PO172" i="27"/>
  <c r="PO163" i="27"/>
  <c r="PS212" i="27"/>
  <c r="PS218" i="27" s="1"/>
  <c r="PS192" i="27"/>
  <c r="PS198" i="27" s="1"/>
  <c r="PS202" i="27"/>
  <c r="PS182" i="27"/>
  <c r="PS188" i="27" s="1"/>
  <c r="PS172" i="27"/>
  <c r="PW212" i="27"/>
  <c r="PW218" i="27" s="1"/>
  <c r="PW192" i="27"/>
  <c r="PW198" i="27" s="1"/>
  <c r="PW202" i="27"/>
  <c r="PW208" i="27" s="1"/>
  <c r="PW172" i="27"/>
  <c r="QA212" i="27"/>
  <c r="QA218" i="27" s="1"/>
  <c r="QA192" i="27"/>
  <c r="QA202" i="27"/>
  <c r="QA182" i="27"/>
  <c r="QA188" i="27" s="1"/>
  <c r="QA172" i="27"/>
  <c r="QA163" i="27"/>
  <c r="QE212" i="27"/>
  <c r="QE218" i="27" s="1"/>
  <c r="QE192" i="27"/>
  <c r="QE198" i="27" s="1"/>
  <c r="QE202" i="27"/>
  <c r="QE208" i="27" s="1"/>
  <c r="QE172" i="27"/>
  <c r="QE182" i="27"/>
  <c r="QE163" i="27"/>
  <c r="QI212" i="27"/>
  <c r="QI218" i="27" s="1"/>
  <c r="QI192" i="27"/>
  <c r="QI202" i="27"/>
  <c r="QI208" i="27" s="1"/>
  <c r="QI182" i="27"/>
  <c r="QI188" i="27" s="1"/>
  <c r="QI172" i="27"/>
  <c r="QM212" i="27"/>
  <c r="QM218" i="27" s="1"/>
  <c r="QM192" i="27"/>
  <c r="QM202" i="27"/>
  <c r="QM208" i="27" s="1"/>
  <c r="QM172" i="27"/>
  <c r="QQ212" i="27"/>
  <c r="QQ218" i="27" s="1"/>
  <c r="QQ202" i="27"/>
  <c r="QQ192" i="27"/>
  <c r="QQ198" i="27" s="1"/>
  <c r="QQ182" i="27"/>
  <c r="QQ188" i="27" s="1"/>
  <c r="QQ172" i="27"/>
  <c r="QQ163" i="27"/>
  <c r="QU212" i="27"/>
  <c r="QU218" i="27" s="1"/>
  <c r="QU202" i="27"/>
  <c r="QU208" i="27" s="1"/>
  <c r="QU192" i="27"/>
  <c r="QU172" i="27"/>
  <c r="QU182" i="27"/>
  <c r="QU188" i="27" s="1"/>
  <c r="QU163" i="27"/>
  <c r="QY212" i="27"/>
  <c r="QY192" i="27"/>
  <c r="QY198" i="27" s="1"/>
  <c r="QY182" i="27"/>
  <c r="QY188" i="27" s="1"/>
  <c r="QY172" i="27"/>
  <c r="QY202" i="27"/>
  <c r="RC212" i="27"/>
  <c r="RC192" i="27"/>
  <c r="RC198" i="27" s="1"/>
  <c r="RC202" i="27"/>
  <c r="RC208" i="27" s="1"/>
  <c r="RC172" i="27"/>
  <c r="RC175" i="27" s="1"/>
  <c r="RC179" i="27" s="1"/>
  <c r="RC163" i="27"/>
  <c r="RG212" i="27"/>
  <c r="RG218" i="27" s="1"/>
  <c r="RG202" i="27"/>
  <c r="RG208" i="27" s="1"/>
  <c r="RG192" i="27"/>
  <c r="RG182" i="27"/>
  <c r="RG172" i="27"/>
  <c r="RK212" i="27"/>
  <c r="RK218" i="27" s="1"/>
  <c r="RK202" i="27"/>
  <c r="RK192" i="27"/>
  <c r="RK172" i="27"/>
  <c r="RK182" i="27"/>
  <c r="RK188" i="27" s="1"/>
  <c r="RK163" i="27"/>
  <c r="RO212" i="27"/>
  <c r="RO202" i="27"/>
  <c r="RO208" i="27" s="1"/>
  <c r="RO192" i="27"/>
  <c r="RO198" i="27" s="1"/>
  <c r="RO182" i="27"/>
  <c r="RO188" i="27" s="1"/>
  <c r="RO172" i="27"/>
  <c r="RO178" i="27" s="1"/>
  <c r="GC203" i="27"/>
  <c r="GC205" i="27" s="1"/>
  <c r="GC209" i="27" s="1"/>
  <c r="GC193" i="27"/>
  <c r="GC195" i="27" s="1"/>
  <c r="GC183" i="27"/>
  <c r="GC185" i="27" s="1"/>
  <c r="GC189" i="27" s="1"/>
  <c r="GC173" i="27"/>
  <c r="GC175" i="27" s="1"/>
  <c r="GC179" i="27" s="1"/>
  <c r="GG203" i="27"/>
  <c r="GG205" i="27" s="1"/>
  <c r="GG209" i="27" s="1"/>
  <c r="GG193" i="27"/>
  <c r="GG195" i="27" s="1"/>
  <c r="GG173" i="27"/>
  <c r="GG175" i="27" s="1"/>
  <c r="GG179" i="27" s="1"/>
  <c r="GG183" i="27"/>
  <c r="GG185" i="27" s="1"/>
  <c r="GG189" i="27" s="1"/>
  <c r="GS213" i="27"/>
  <c r="GS215" i="27" s="1"/>
  <c r="GS219" i="27" s="1"/>
  <c r="GS203" i="27"/>
  <c r="GS205" i="27" s="1"/>
  <c r="GS209" i="27" s="1"/>
  <c r="GS193" i="27"/>
  <c r="GS183" i="27"/>
  <c r="GS185" i="27" s="1"/>
  <c r="GS189" i="27" s="1"/>
  <c r="GS173" i="27"/>
  <c r="GS175" i="27" s="1"/>
  <c r="GS179" i="27" s="1"/>
  <c r="GW213" i="27"/>
  <c r="GW203" i="27"/>
  <c r="GW193" i="27"/>
  <c r="GW173" i="27"/>
  <c r="GW175" i="27" s="1"/>
  <c r="GW183" i="27"/>
  <c r="GW185" i="27" s="1"/>
  <c r="HI203" i="27"/>
  <c r="HI193" i="27"/>
  <c r="HI195" i="27" s="1"/>
  <c r="HI183" i="27"/>
  <c r="HI185" i="27" s="1"/>
  <c r="HI189" i="27" s="1"/>
  <c r="HI173" i="27"/>
  <c r="HI175" i="27" s="1"/>
  <c r="HI179" i="27" s="1"/>
  <c r="HM203" i="27"/>
  <c r="HM205" i="27" s="1"/>
  <c r="HM193" i="27"/>
  <c r="HM195" i="27" s="1"/>
  <c r="HM199" i="27" s="1"/>
  <c r="HM173" i="27"/>
  <c r="HM183" i="27"/>
  <c r="HM185" i="27" s="1"/>
  <c r="HM189" i="27" s="1"/>
  <c r="HY213" i="27"/>
  <c r="HY215" i="27" s="1"/>
  <c r="HY219" i="27" s="1"/>
  <c r="HY203" i="27"/>
  <c r="HY205" i="27" s="1"/>
  <c r="HY209" i="27" s="1"/>
  <c r="HY193" i="27"/>
  <c r="HY183" i="27"/>
  <c r="HY173" i="27"/>
  <c r="HY175" i="27" s="1"/>
  <c r="HY179" i="27" s="1"/>
  <c r="IC203" i="27"/>
  <c r="IC205" i="27" s="1"/>
  <c r="IC209" i="27" s="1"/>
  <c r="IC193" i="27"/>
  <c r="IC195" i="27" s="1"/>
  <c r="IC199" i="27" s="1"/>
  <c r="IC173" i="27"/>
  <c r="IC175" i="27" s="1"/>
  <c r="IC179" i="27" s="1"/>
  <c r="IC183" i="27"/>
  <c r="IC185" i="27" s="1"/>
  <c r="IC189" i="27" s="1"/>
  <c r="IO203" i="27"/>
  <c r="IO205" i="27" s="1"/>
  <c r="IO209" i="27" s="1"/>
  <c r="IO193" i="27"/>
  <c r="IO195" i="27" s="1"/>
  <c r="IO199" i="27" s="1"/>
  <c r="IO183" i="27"/>
  <c r="IO185" i="27" s="1"/>
  <c r="IO189" i="27" s="1"/>
  <c r="IO173" i="27"/>
  <c r="IO175" i="27" s="1"/>
  <c r="IO179" i="27" s="1"/>
  <c r="IS203" i="27"/>
  <c r="IS205" i="27" s="1"/>
  <c r="IS193" i="27"/>
  <c r="IS195" i="27" s="1"/>
  <c r="IS199" i="27" s="1"/>
  <c r="IS173" i="27"/>
  <c r="IS183" i="27"/>
  <c r="IS185" i="27" s="1"/>
  <c r="IS189" i="27" s="1"/>
  <c r="JE213" i="27"/>
  <c r="JE215" i="27" s="1"/>
  <c r="JE219" i="27" s="1"/>
  <c r="JE203" i="27"/>
  <c r="JE205" i="27" s="1"/>
  <c r="JE209" i="27" s="1"/>
  <c r="JE193" i="27"/>
  <c r="JE183" i="27"/>
  <c r="JE185" i="27" s="1"/>
  <c r="JE189" i="27" s="1"/>
  <c r="JE173" i="27"/>
  <c r="JE175" i="27" s="1"/>
  <c r="JE179" i="27" s="1"/>
  <c r="JI213" i="27"/>
  <c r="JI203" i="27"/>
  <c r="JI205" i="27" s="1"/>
  <c r="JI209" i="27" s="1"/>
  <c r="JI193" i="27"/>
  <c r="JI195" i="27" s="1"/>
  <c r="JI199" i="27" s="1"/>
  <c r="JI173" i="27"/>
  <c r="JI175" i="27" s="1"/>
  <c r="JI179" i="27" s="1"/>
  <c r="JI183" i="27"/>
  <c r="JI185" i="27" s="1"/>
  <c r="JU203" i="27"/>
  <c r="JU193" i="27"/>
  <c r="JU195" i="27" s="1"/>
  <c r="JU199" i="27" s="1"/>
  <c r="JU183" i="27"/>
  <c r="JU185" i="27" s="1"/>
  <c r="JU189" i="27" s="1"/>
  <c r="JU173" i="27"/>
  <c r="JU175" i="27" s="1"/>
  <c r="JU179" i="27" s="1"/>
  <c r="JY203" i="27"/>
  <c r="JY205" i="27" s="1"/>
  <c r="JY209" i="27" s="1"/>
  <c r="JY193" i="27"/>
  <c r="JY173" i="27"/>
  <c r="JY175" i="27" s="1"/>
  <c r="JY179" i="27" s="1"/>
  <c r="JY183" i="27"/>
  <c r="JY185" i="27" s="1"/>
  <c r="JY189" i="27" s="1"/>
  <c r="KK213" i="27"/>
  <c r="KK215" i="27" s="1"/>
  <c r="KK219" i="27" s="1"/>
  <c r="KK203" i="27"/>
  <c r="KK205" i="27" s="1"/>
  <c r="KK209" i="27" s="1"/>
  <c r="KK193" i="27"/>
  <c r="KK183" i="27"/>
  <c r="KK173" i="27"/>
  <c r="KK175" i="27" s="1"/>
  <c r="KK179" i="27" s="1"/>
  <c r="KO203" i="27"/>
  <c r="KO193" i="27"/>
  <c r="KO195" i="27" s="1"/>
  <c r="KO199" i="27" s="1"/>
  <c r="KO173" i="27"/>
  <c r="KO175" i="27" s="1"/>
  <c r="KO183" i="27"/>
  <c r="KO185" i="27" s="1"/>
  <c r="LA203" i="27"/>
  <c r="LA205" i="27" s="1"/>
  <c r="LA209" i="27" s="1"/>
  <c r="LA193" i="27"/>
  <c r="LA195" i="27" s="1"/>
  <c r="LA199" i="27" s="1"/>
  <c r="LA183" i="27"/>
  <c r="LA185" i="27" s="1"/>
  <c r="LA189" i="27" s="1"/>
  <c r="LA173" i="27"/>
  <c r="LA175" i="27" s="1"/>
  <c r="LA179" i="27" s="1"/>
  <c r="LE203" i="27"/>
  <c r="LE205" i="27" s="1"/>
  <c r="LE209" i="27" s="1"/>
  <c r="LE193" i="27"/>
  <c r="LE195" i="27" s="1"/>
  <c r="LE199" i="27" s="1"/>
  <c r="LE173" i="27"/>
  <c r="LE175" i="27" s="1"/>
  <c r="LE179" i="27" s="1"/>
  <c r="LE183" i="27"/>
  <c r="LE185" i="27" s="1"/>
  <c r="LE189" i="27" s="1"/>
  <c r="LQ213" i="27"/>
  <c r="LQ215" i="27" s="1"/>
  <c r="LQ219" i="27" s="1"/>
  <c r="LQ203" i="27"/>
  <c r="LQ205" i="27" s="1"/>
  <c r="LQ209" i="27" s="1"/>
  <c r="LQ193" i="27"/>
  <c r="LQ183" i="27"/>
  <c r="LQ185" i="27" s="1"/>
  <c r="LQ189" i="27" s="1"/>
  <c r="LQ173" i="27"/>
  <c r="LQ175" i="27" s="1"/>
  <c r="LQ179" i="27" s="1"/>
  <c r="LU213" i="27"/>
  <c r="LU203" i="27"/>
  <c r="LU193" i="27"/>
  <c r="LU173" i="27"/>
  <c r="LU175" i="27" s="1"/>
  <c r="LU183" i="27"/>
  <c r="LU185" i="27" s="1"/>
  <c r="MG203" i="27"/>
  <c r="MG193" i="27"/>
  <c r="MG195" i="27" s="1"/>
  <c r="MG183" i="27"/>
  <c r="MG185" i="27" s="1"/>
  <c r="MG189" i="27" s="1"/>
  <c r="MG173" i="27"/>
  <c r="MG175" i="27" s="1"/>
  <c r="MG179" i="27" s="1"/>
  <c r="MK203" i="27"/>
  <c r="MK205" i="27" s="1"/>
  <c r="MK193" i="27"/>
  <c r="MK195" i="27" s="1"/>
  <c r="MK199" i="27" s="1"/>
  <c r="MK173" i="27"/>
  <c r="MK183" i="27"/>
  <c r="MK185" i="27" s="1"/>
  <c r="MK189" i="27" s="1"/>
  <c r="MW213" i="27"/>
  <c r="MW215" i="27" s="1"/>
  <c r="MW219" i="27" s="1"/>
  <c r="MW203" i="27"/>
  <c r="MW205" i="27" s="1"/>
  <c r="MW209" i="27" s="1"/>
  <c r="MW193" i="27"/>
  <c r="MW195" i="27" s="1"/>
  <c r="MW199" i="27" s="1"/>
  <c r="MW183" i="27"/>
  <c r="MW173" i="27"/>
  <c r="MW175" i="27" s="1"/>
  <c r="MW179" i="27" s="1"/>
  <c r="NA203" i="27"/>
  <c r="NA205" i="27" s="1"/>
  <c r="NA209" i="27" s="1"/>
  <c r="NA193" i="27"/>
  <c r="NA195" i="27" s="1"/>
  <c r="NA199" i="27" s="1"/>
  <c r="NA173" i="27"/>
  <c r="NA175" i="27" s="1"/>
  <c r="NA183" i="27"/>
  <c r="NA185" i="27" s="1"/>
  <c r="NM203" i="27"/>
  <c r="NM205" i="27" s="1"/>
  <c r="NM209" i="27" s="1"/>
  <c r="NM193" i="27"/>
  <c r="NM195" i="27" s="1"/>
  <c r="NM199" i="27" s="1"/>
  <c r="NM183" i="27"/>
  <c r="NM185" i="27" s="1"/>
  <c r="NM189" i="27" s="1"/>
  <c r="NM173" i="27"/>
  <c r="NM175" i="27" s="1"/>
  <c r="NM179" i="27" s="1"/>
  <c r="NQ203" i="27"/>
  <c r="NQ205" i="27" s="1"/>
  <c r="NQ193" i="27"/>
  <c r="NQ195" i="27" s="1"/>
  <c r="NQ173" i="27"/>
  <c r="NQ183" i="27"/>
  <c r="NQ185" i="27" s="1"/>
  <c r="NQ189" i="27" s="1"/>
  <c r="OC213" i="27"/>
  <c r="OC203" i="27"/>
  <c r="OC193" i="27"/>
  <c r="OC183" i="27"/>
  <c r="OC185" i="27" s="1"/>
  <c r="OC189" i="27" s="1"/>
  <c r="OC173" i="27"/>
  <c r="OC175" i="27" s="1"/>
  <c r="OC179" i="27" s="1"/>
  <c r="OG213" i="27"/>
  <c r="OG203" i="27"/>
  <c r="OG205" i="27" s="1"/>
  <c r="OG209" i="27" s="1"/>
  <c r="OG193" i="27"/>
  <c r="OG173" i="27"/>
  <c r="OG183" i="27"/>
  <c r="OG185" i="27" s="1"/>
  <c r="OS203" i="27"/>
  <c r="OS193" i="27"/>
  <c r="OS195" i="27" s="1"/>
  <c r="OS199" i="27" s="1"/>
  <c r="OS183" i="27"/>
  <c r="OS185" i="27" s="1"/>
  <c r="OS189" i="27" s="1"/>
  <c r="OS173" i="27"/>
  <c r="OS175" i="27" s="1"/>
  <c r="OS179" i="27" s="1"/>
  <c r="OW203" i="27"/>
  <c r="OW205" i="27" s="1"/>
  <c r="OW209" i="27" s="1"/>
  <c r="OW193" i="27"/>
  <c r="OW173" i="27"/>
  <c r="OW183" i="27"/>
  <c r="OW185" i="27" s="1"/>
  <c r="OW189" i="27" s="1"/>
  <c r="PI213" i="27"/>
  <c r="PI215" i="27" s="1"/>
  <c r="PI219" i="27" s="1"/>
  <c r="PI203" i="27"/>
  <c r="PI205" i="27" s="1"/>
  <c r="PI209" i="27" s="1"/>
  <c r="PI193" i="27"/>
  <c r="PI195" i="27" s="1"/>
  <c r="PI199" i="27" s="1"/>
  <c r="PI183" i="27"/>
  <c r="PI173" i="27"/>
  <c r="PI175" i="27" s="1"/>
  <c r="PI179" i="27" s="1"/>
  <c r="PM203" i="27"/>
  <c r="PM193" i="27"/>
  <c r="PM173" i="27"/>
  <c r="PM175" i="27" s="1"/>
  <c r="PM179" i="27" s="1"/>
  <c r="PM183" i="27"/>
  <c r="PM185" i="27" s="1"/>
  <c r="PM189" i="27" s="1"/>
  <c r="PY193" i="27"/>
  <c r="PY203" i="27"/>
  <c r="PY205" i="27" s="1"/>
  <c r="PY209" i="27" s="1"/>
  <c r="PY213" i="27"/>
  <c r="PY183" i="27"/>
  <c r="PY173" i="27"/>
  <c r="PY175" i="27" s="1"/>
  <c r="PY179" i="27" s="1"/>
  <c r="QC203" i="27"/>
  <c r="QC205" i="27" s="1"/>
  <c r="QC209" i="27" s="1"/>
  <c r="QC193" i="27"/>
  <c r="QC195" i="27" s="1"/>
  <c r="QC173" i="27"/>
  <c r="QC183" i="27"/>
  <c r="QC185" i="27" s="1"/>
  <c r="QC189" i="27" s="1"/>
  <c r="QO213" i="27"/>
  <c r="QO215" i="27" s="1"/>
  <c r="QO219" i="27" s="1"/>
  <c r="QO193" i="27"/>
  <c r="QO195" i="27" s="1"/>
  <c r="QO199" i="27" s="1"/>
  <c r="QO183" i="27"/>
  <c r="QO185" i="27" s="1"/>
  <c r="QO189" i="27" s="1"/>
  <c r="QO203" i="27"/>
  <c r="QO173" i="27"/>
  <c r="QO175" i="27" s="1"/>
  <c r="QO179" i="27" s="1"/>
  <c r="QS213" i="27"/>
  <c r="QS203" i="27"/>
  <c r="QS193" i="27"/>
  <c r="QS173" i="27"/>
  <c r="QS175" i="27" s="1"/>
  <c r="QS183" i="27"/>
  <c r="QS185" i="27" s="1"/>
  <c r="QS189" i="27" s="1"/>
  <c r="RE193" i="27"/>
  <c r="RE195" i="27" s="1"/>
  <c r="RE199" i="27" s="1"/>
  <c r="RE203" i="27"/>
  <c r="RE205" i="27" s="1"/>
  <c r="RE183" i="27"/>
  <c r="RE185" i="27" s="1"/>
  <c r="RE189" i="27" s="1"/>
  <c r="RE173" i="27"/>
  <c r="RE175" i="27" s="1"/>
  <c r="RE179" i="27" s="1"/>
  <c r="RI203" i="27"/>
  <c r="RI205" i="27" s="1"/>
  <c r="RI209" i="27" s="1"/>
  <c r="RI193" i="27"/>
  <c r="RI173" i="27"/>
  <c r="RI175" i="27" s="1"/>
  <c r="RI179" i="27" s="1"/>
  <c r="RI183" i="27"/>
  <c r="RI185" i="27" s="1"/>
  <c r="RI189" i="27" s="1"/>
  <c r="W214" i="27"/>
  <c r="W194" i="27"/>
  <c r="W184" i="27"/>
  <c r="W174" i="27"/>
  <c r="AA214" i="27"/>
  <c r="AA204" i="27"/>
  <c r="AA194" i="27"/>
  <c r="AA174" i="27"/>
  <c r="AA184" i="27"/>
  <c r="AM194" i="27"/>
  <c r="AM214" i="27"/>
  <c r="AM204" i="27"/>
  <c r="AM184" i="27"/>
  <c r="AM174" i="27"/>
  <c r="AQ214" i="27"/>
  <c r="AQ204" i="27"/>
  <c r="AQ194" i="27"/>
  <c r="AQ196" i="27" s="1"/>
  <c r="AQ200" i="27" s="1"/>
  <c r="AQ174" i="27"/>
  <c r="AQ184" i="27"/>
  <c r="BC214" i="27"/>
  <c r="BC194" i="27"/>
  <c r="BC184" i="27"/>
  <c r="BC204" i="27"/>
  <c r="BC174" i="27"/>
  <c r="BG214" i="27"/>
  <c r="BG216" i="27" s="1"/>
  <c r="BG220" i="27" s="1"/>
  <c r="BG204" i="27"/>
  <c r="BG194" i="27"/>
  <c r="BG174" i="27"/>
  <c r="BG184" i="27"/>
  <c r="BS214" i="27"/>
  <c r="BS194" i="27"/>
  <c r="BS204" i="27"/>
  <c r="BS184" i="27"/>
  <c r="BS174" i="27"/>
  <c r="BW214" i="27"/>
  <c r="BW204" i="27"/>
  <c r="BW194" i="27"/>
  <c r="BW174" i="27"/>
  <c r="BW184" i="27"/>
  <c r="CI214" i="27"/>
  <c r="CI194" i="27"/>
  <c r="CI184" i="27"/>
  <c r="CI174" i="27"/>
  <c r="CI204" i="27"/>
  <c r="CM214" i="27"/>
  <c r="CM216" i="27" s="1"/>
  <c r="CM220" i="27" s="1"/>
  <c r="CM204" i="27"/>
  <c r="CM194" i="27"/>
  <c r="CM174" i="27"/>
  <c r="CM184" i="27"/>
  <c r="CY194" i="27"/>
  <c r="CY204" i="27"/>
  <c r="CY184" i="27"/>
  <c r="CY174" i="27"/>
  <c r="CY176" i="27" s="1"/>
  <c r="CY180" i="27" s="1"/>
  <c r="DC214" i="27"/>
  <c r="DC204" i="27"/>
  <c r="DC194" i="27"/>
  <c r="DC174" i="27"/>
  <c r="DC184" i="27"/>
  <c r="DC186" i="27" s="1"/>
  <c r="DC190" i="27" s="1"/>
  <c r="DO214" i="27"/>
  <c r="DO194" i="27"/>
  <c r="DO184" i="27"/>
  <c r="DO204" i="27"/>
  <c r="DO174" i="27"/>
  <c r="DS214" i="27"/>
  <c r="DS204" i="27"/>
  <c r="DS194" i="27"/>
  <c r="DS196" i="27" s="1"/>
  <c r="DS200" i="27" s="1"/>
  <c r="DS174" i="27"/>
  <c r="DS184" i="27"/>
  <c r="EE214" i="27"/>
  <c r="EE194" i="27"/>
  <c r="EE204" i="27"/>
  <c r="EE184" i="27"/>
  <c r="EE174" i="27"/>
  <c r="EE176" i="27" s="1"/>
  <c r="EE180" i="27" s="1"/>
  <c r="EI214" i="27"/>
  <c r="EI204" i="27"/>
  <c r="EI194" i="27"/>
  <c r="EI174" i="27"/>
  <c r="EI184" i="27"/>
  <c r="EI186" i="27" s="1"/>
  <c r="EI190" i="27" s="1"/>
  <c r="EU214" i="27"/>
  <c r="EU194" i="27"/>
  <c r="EU184" i="27"/>
  <c r="EU174" i="27"/>
  <c r="EY214" i="27"/>
  <c r="EY204" i="27"/>
  <c r="EY194" i="27"/>
  <c r="EY196" i="27" s="1"/>
  <c r="EY200" i="27" s="1"/>
  <c r="EY174" i="27"/>
  <c r="EY184" i="27"/>
  <c r="FK194" i="27"/>
  <c r="FK214" i="27"/>
  <c r="FK216" i="27" s="1"/>
  <c r="FK220" i="27" s="1"/>
  <c r="FK204" i="27"/>
  <c r="FK184" i="27"/>
  <c r="FK174" i="27"/>
  <c r="FO214" i="27"/>
  <c r="FO204" i="27"/>
  <c r="FO194" i="27"/>
  <c r="FO174" i="27"/>
  <c r="FO184" i="27"/>
  <c r="GA214" i="27"/>
  <c r="GA194" i="27"/>
  <c r="GA184" i="27"/>
  <c r="GA204" i="27"/>
  <c r="GA174" i="27"/>
  <c r="GE214" i="27"/>
  <c r="GE204" i="27"/>
  <c r="GE194" i="27"/>
  <c r="GE174" i="27"/>
  <c r="GE184" i="27"/>
  <c r="GQ214" i="27"/>
  <c r="GQ194" i="27"/>
  <c r="GQ196" i="27" s="1"/>
  <c r="GQ200" i="27" s="1"/>
  <c r="GQ204" i="27"/>
  <c r="GQ184" i="27"/>
  <c r="GQ174" i="27"/>
  <c r="GU214" i="27"/>
  <c r="GU204" i="27"/>
  <c r="GU194" i="27"/>
  <c r="GU174" i="27"/>
  <c r="GU184" i="27"/>
  <c r="HG214" i="27"/>
  <c r="HG194" i="27"/>
  <c r="HG184" i="27"/>
  <c r="HG174" i="27"/>
  <c r="HG204" i="27"/>
  <c r="HK214" i="27"/>
  <c r="HK204" i="27"/>
  <c r="HK194" i="27"/>
  <c r="HK174" i="27"/>
  <c r="HK184" i="27"/>
  <c r="HW194" i="27"/>
  <c r="HW204" i="27"/>
  <c r="HW206" i="27" s="1"/>
  <c r="HW210" i="27" s="1"/>
  <c r="HW214" i="27"/>
  <c r="HW184" i="27"/>
  <c r="HW174" i="27"/>
  <c r="IA214" i="27"/>
  <c r="IA204" i="27"/>
  <c r="IA194" i="27"/>
  <c r="IA174" i="27"/>
  <c r="IA184" i="27"/>
  <c r="IM214" i="27"/>
  <c r="IM194" i="27"/>
  <c r="IM184" i="27"/>
  <c r="IM204" i="27"/>
  <c r="IM174" i="27"/>
  <c r="IQ214" i="27"/>
  <c r="IQ204" i="27"/>
  <c r="IQ194" i="27"/>
  <c r="IQ174" i="27"/>
  <c r="IQ176" i="27" s="1"/>
  <c r="IQ180" i="27" s="1"/>
  <c r="IQ184" i="27"/>
  <c r="JC214" i="27"/>
  <c r="JC194" i="27"/>
  <c r="JC204" i="27"/>
  <c r="JC184" i="27"/>
  <c r="JC174" i="27"/>
  <c r="JG214" i="27"/>
  <c r="JG204" i="27"/>
  <c r="JG206" i="27" s="1"/>
  <c r="JG210" i="27" s="1"/>
  <c r="JG194" i="27"/>
  <c r="JG174" i="27"/>
  <c r="JG184" i="27"/>
  <c r="JS214" i="27"/>
  <c r="JS216" i="27" s="1"/>
  <c r="JS220" i="27" s="1"/>
  <c r="JS194" i="27"/>
  <c r="JS184" i="27"/>
  <c r="JS174" i="27"/>
  <c r="JW214" i="27"/>
  <c r="JW216" i="27" s="1"/>
  <c r="JW220" i="27" s="1"/>
  <c r="JW204" i="27"/>
  <c r="JW194" i="27"/>
  <c r="JW174" i="27"/>
  <c r="JW184" i="27"/>
  <c r="JW186" i="27" s="1"/>
  <c r="JW190" i="27" s="1"/>
  <c r="KI194" i="27"/>
  <c r="KI214" i="27"/>
  <c r="KI204" i="27"/>
  <c r="KI184" i="27"/>
  <c r="KI186" i="27" s="1"/>
  <c r="KI190" i="27" s="1"/>
  <c r="KI174" i="27"/>
  <c r="KM214" i="27"/>
  <c r="KM204" i="27"/>
  <c r="KM206" i="27" s="1"/>
  <c r="KM210" i="27" s="1"/>
  <c r="KM194" i="27"/>
  <c r="KM174" i="27"/>
  <c r="KM184" i="27"/>
  <c r="KY214" i="27"/>
  <c r="KY194" i="27"/>
  <c r="KY196" i="27" s="1"/>
  <c r="KY200" i="27" s="1"/>
  <c r="KY184" i="27"/>
  <c r="KY204" i="27"/>
  <c r="KY174" i="27"/>
  <c r="LC214" i="27"/>
  <c r="LC204" i="27"/>
  <c r="LC194" i="27"/>
  <c r="LC174" i="27"/>
  <c r="LC184" i="27"/>
  <c r="LO214" i="27"/>
  <c r="LO194" i="27"/>
  <c r="LO204" i="27"/>
  <c r="LO184" i="27"/>
  <c r="LO186" i="27" s="1"/>
  <c r="LO190" i="27" s="1"/>
  <c r="LO174" i="27"/>
  <c r="LS214" i="27"/>
  <c r="LS204" i="27"/>
  <c r="LS206" i="27" s="1"/>
  <c r="LS210" i="27" s="1"/>
  <c r="LS194" i="27"/>
  <c r="LS174" i="27"/>
  <c r="LS184" i="27"/>
  <c r="ME214" i="27"/>
  <c r="ME194" i="27"/>
  <c r="ME184" i="27"/>
  <c r="ME174" i="27"/>
  <c r="ME204" i="27"/>
  <c r="ME206" i="27" s="1"/>
  <c r="ME210" i="27" s="1"/>
  <c r="MI214" i="27"/>
  <c r="MI204" i="27"/>
  <c r="MI194" i="27"/>
  <c r="MI174" i="27"/>
  <c r="MI184" i="27"/>
  <c r="MU214" i="27"/>
  <c r="MU204" i="27"/>
  <c r="MU194" i="27"/>
  <c r="MU184" i="27"/>
  <c r="MU174" i="27"/>
  <c r="MY214" i="27"/>
  <c r="MY204" i="27"/>
  <c r="MY206" i="27" s="1"/>
  <c r="MY210" i="27" s="1"/>
  <c r="MY194" i="27"/>
  <c r="MY174" i="27"/>
  <c r="MY184" i="27"/>
  <c r="NK214" i="27"/>
  <c r="NK194" i="27"/>
  <c r="NK184" i="27"/>
  <c r="NK204" i="27"/>
  <c r="NK174" i="27"/>
  <c r="NO214" i="27"/>
  <c r="NO204" i="27"/>
  <c r="NO194" i="27"/>
  <c r="NO174" i="27"/>
  <c r="NO184" i="27"/>
  <c r="OA214" i="27"/>
  <c r="OA204" i="27"/>
  <c r="OA194" i="27"/>
  <c r="OA184" i="27"/>
  <c r="OA174" i="27"/>
  <c r="OE214" i="27"/>
  <c r="OE204" i="27"/>
  <c r="OE194" i="27"/>
  <c r="OE174" i="27"/>
  <c r="OE184" i="27"/>
  <c r="OQ214" i="27"/>
  <c r="OQ194" i="27"/>
  <c r="OQ184" i="27"/>
  <c r="OQ174" i="27"/>
  <c r="OU204" i="27"/>
  <c r="OU206" i="27" s="1"/>
  <c r="OU210" i="27" s="1"/>
  <c r="OU194" i="27"/>
  <c r="OU214" i="27"/>
  <c r="OU174" i="27"/>
  <c r="OU184" i="27"/>
  <c r="PG214" i="27"/>
  <c r="PG216" i="27" s="1"/>
  <c r="PG220" i="27" s="1"/>
  <c r="PG204" i="27"/>
  <c r="PG194" i="27"/>
  <c r="PG184" i="27"/>
  <c r="PG174" i="27"/>
  <c r="PK214" i="27"/>
  <c r="PK204" i="27"/>
  <c r="PK194" i="27"/>
  <c r="PK174" i="27"/>
  <c r="PK184" i="27"/>
  <c r="PW214" i="27"/>
  <c r="PW194" i="27"/>
  <c r="PW184" i="27"/>
  <c r="PW204" i="27"/>
  <c r="PW174" i="27"/>
  <c r="PW176" i="27" s="1"/>
  <c r="PW180" i="27" s="1"/>
  <c r="QA214" i="27"/>
  <c r="QA216" i="27" s="1"/>
  <c r="QA220" i="27" s="1"/>
  <c r="QA204" i="27"/>
  <c r="QA194" i="27"/>
  <c r="QA174" i="27"/>
  <c r="QA184" i="27"/>
  <c r="QM214" i="27"/>
  <c r="QM204" i="27"/>
  <c r="QM194" i="27"/>
  <c r="QM184" i="27"/>
  <c r="QM186" i="27" s="1"/>
  <c r="QM190" i="27" s="1"/>
  <c r="QM174" i="27"/>
  <c r="QQ214" i="27"/>
  <c r="QQ204" i="27"/>
  <c r="QQ194" i="27"/>
  <c r="QQ196" i="27" s="1"/>
  <c r="QQ200" i="27" s="1"/>
  <c r="QQ174" i="27"/>
  <c r="QQ184" i="27"/>
  <c r="RC214" i="27"/>
  <c r="RC194" i="27"/>
  <c r="RC196" i="27" s="1"/>
  <c r="RC200" i="27" s="1"/>
  <c r="RC184" i="27"/>
  <c r="RC186" i="27" s="1"/>
  <c r="RC190" i="27" s="1"/>
  <c r="RC174" i="27"/>
  <c r="RC204" i="27"/>
  <c r="RG214" i="27"/>
  <c r="RG204" i="27"/>
  <c r="RG194" i="27"/>
  <c r="RG174" i="27"/>
  <c r="RG184" i="27"/>
  <c r="GA213" i="27"/>
  <c r="GA215" i="27" s="1"/>
  <c r="GA219" i="27" s="1"/>
  <c r="GA203" i="27"/>
  <c r="GA193" i="27"/>
  <c r="GA183" i="27"/>
  <c r="GA185" i="27" s="1"/>
  <c r="GA189" i="27" s="1"/>
  <c r="HG213" i="27"/>
  <c r="HG215" i="27" s="1"/>
  <c r="HG219" i="27" s="1"/>
  <c r="HG193" i="27"/>
  <c r="HG183" i="27"/>
  <c r="HG185" i="27" s="1"/>
  <c r="HG189" i="27" s="1"/>
  <c r="IM213" i="27"/>
  <c r="IM215" i="27" s="1"/>
  <c r="IM203" i="27"/>
  <c r="IM193" i="27"/>
  <c r="IM183" i="27"/>
  <c r="JS193" i="27"/>
  <c r="JS195" i="27" s="1"/>
  <c r="JS199" i="27" s="1"/>
  <c r="JS183" i="27"/>
  <c r="JS185" i="27" s="1"/>
  <c r="JS189" i="27" s="1"/>
  <c r="JS203" i="27"/>
  <c r="JS213" i="27"/>
  <c r="JS215" i="27" s="1"/>
  <c r="JS219" i="27" s="1"/>
  <c r="KY213" i="27"/>
  <c r="KY215" i="27" s="1"/>
  <c r="KY219" i="27" s="1"/>
  <c r="KY203" i="27"/>
  <c r="KY205" i="27" s="1"/>
  <c r="KY209" i="27" s="1"/>
  <c r="KY193" i="27"/>
  <c r="KY195" i="27" s="1"/>
  <c r="KY199" i="27" s="1"/>
  <c r="KY183" i="27"/>
  <c r="ME213" i="27"/>
  <c r="ME215" i="27" s="1"/>
  <c r="ME219" i="27" s="1"/>
  <c r="ME193" i="27"/>
  <c r="ME195" i="27" s="1"/>
  <c r="ME199" i="27" s="1"/>
  <c r="ME183" i="27"/>
  <c r="ME203" i="27"/>
  <c r="ME205" i="27" s="1"/>
  <c r="ME209" i="27" s="1"/>
  <c r="NK213" i="27"/>
  <c r="NK203" i="27"/>
  <c r="NK205" i="27" s="1"/>
  <c r="NK209" i="27" s="1"/>
  <c r="NK193" i="27"/>
  <c r="NK183" i="27"/>
  <c r="NK185" i="27" s="1"/>
  <c r="NK189" i="27" s="1"/>
  <c r="OQ213" i="27"/>
  <c r="OQ193" i="27"/>
  <c r="OQ183" i="27"/>
  <c r="OQ203" i="27"/>
  <c r="OQ205" i="27" s="1"/>
  <c r="OQ209" i="27" s="1"/>
  <c r="PW213" i="27"/>
  <c r="PW215" i="27" s="1"/>
  <c r="PW219" i="27" s="1"/>
  <c r="PW203" i="27"/>
  <c r="PW193" i="27"/>
  <c r="PW183" i="27"/>
  <c r="RC213" i="27"/>
  <c r="RC215" i="27" s="1"/>
  <c r="RC219" i="27" s="1"/>
  <c r="RC203" i="27"/>
  <c r="RC205" i="27" s="1"/>
  <c r="RC209" i="27" s="1"/>
  <c r="RC193" i="27"/>
  <c r="RC195" i="27" s="1"/>
  <c r="RC199" i="27" s="1"/>
  <c r="RC183" i="27"/>
  <c r="RC185" i="27" s="1"/>
  <c r="RC189" i="27" s="1"/>
  <c r="AK204" i="27"/>
  <c r="AK194" i="27"/>
  <c r="AK184" i="27"/>
  <c r="BQ204" i="27"/>
  <c r="BQ194" i="27"/>
  <c r="BQ184" i="27"/>
  <c r="CW204" i="27"/>
  <c r="CW194" i="27"/>
  <c r="CW184" i="27"/>
  <c r="EC204" i="27"/>
  <c r="EC194" i="27"/>
  <c r="EC184" i="27"/>
  <c r="FI204" i="27"/>
  <c r="FI194" i="27"/>
  <c r="FI184" i="27"/>
  <c r="GO204" i="27"/>
  <c r="GO194" i="27"/>
  <c r="GO184" i="27"/>
  <c r="HU204" i="27"/>
  <c r="HU194" i="27"/>
  <c r="HU184" i="27"/>
  <c r="JA204" i="27"/>
  <c r="JA206" i="27" s="1"/>
  <c r="JA210" i="27" s="1"/>
  <c r="JA194" i="27"/>
  <c r="JA184" i="27"/>
  <c r="KG204" i="27"/>
  <c r="KG194" i="27"/>
  <c r="KG184" i="27"/>
  <c r="KG186" i="27" s="1"/>
  <c r="KG190" i="27" s="1"/>
  <c r="LM204" i="27"/>
  <c r="LM194" i="27"/>
  <c r="LM184" i="27"/>
  <c r="MS204" i="27"/>
  <c r="MS194" i="27"/>
  <c r="MS184" i="27"/>
  <c r="NY204" i="27"/>
  <c r="NY194" i="27"/>
  <c r="NY184" i="27"/>
  <c r="PE204" i="27"/>
  <c r="PE194" i="27"/>
  <c r="PE184" i="27"/>
  <c r="PE186" i="27" s="1"/>
  <c r="PE190" i="27" s="1"/>
  <c r="QK204" i="27"/>
  <c r="QK206" i="27" s="1"/>
  <c r="QK210" i="27" s="1"/>
  <c r="QK194" i="27"/>
  <c r="QK184" i="27"/>
  <c r="RQ204" i="27"/>
  <c r="RQ206" i="27" s="1"/>
  <c r="RQ210" i="27" s="1"/>
  <c r="RQ194" i="27"/>
  <c r="RQ196" i="27" s="1"/>
  <c r="RQ200" i="27" s="1"/>
  <c r="RQ184" i="27"/>
  <c r="RQ186" i="27" s="1"/>
  <c r="RQ190" i="27" s="1"/>
  <c r="AC163" i="27"/>
  <c r="AN163" i="27"/>
  <c r="AY163" i="27"/>
  <c r="BI163" i="27"/>
  <c r="BT163" i="27"/>
  <c r="CE163" i="27"/>
  <c r="CO163" i="27"/>
  <c r="CZ163" i="27"/>
  <c r="DK163" i="27"/>
  <c r="DU163" i="27"/>
  <c r="EF163" i="27"/>
  <c r="EQ163" i="27"/>
  <c r="FA163" i="27"/>
  <c r="FL163" i="27"/>
  <c r="FW163" i="27"/>
  <c r="GG163" i="27"/>
  <c r="GR163" i="27"/>
  <c r="HC163" i="27"/>
  <c r="HM163" i="27"/>
  <c r="HX163" i="27"/>
  <c r="II163" i="27"/>
  <c r="IS163" i="27"/>
  <c r="JD163" i="27"/>
  <c r="JO163" i="27"/>
  <c r="JY163" i="27"/>
  <c r="KJ163" i="27"/>
  <c r="KU163" i="27"/>
  <c r="LE163" i="27"/>
  <c r="LP163" i="27"/>
  <c r="MA163" i="27"/>
  <c r="MK163" i="27"/>
  <c r="MV163" i="27"/>
  <c r="NG163" i="27"/>
  <c r="NQ163" i="27"/>
  <c r="OB163" i="27"/>
  <c r="OM163" i="27"/>
  <c r="OW163" i="27"/>
  <c r="PH163" i="27"/>
  <c r="PS163" i="27"/>
  <c r="QC163" i="27"/>
  <c r="QN163" i="27"/>
  <c r="QZ163" i="27"/>
  <c r="RP163" i="27"/>
  <c r="CT187" i="27"/>
  <c r="CT191" i="27" s="1"/>
  <c r="KD187" i="27"/>
  <c r="KD191" i="27" s="1"/>
  <c r="MP187" i="27"/>
  <c r="MP191" i="27" s="1"/>
  <c r="OR197" i="27"/>
  <c r="OR201" i="27" s="1"/>
  <c r="T171" i="27"/>
  <c r="AJ171" i="27"/>
  <c r="AZ171" i="27"/>
  <c r="BP171" i="27"/>
  <c r="CF171" i="27"/>
  <c r="CV171" i="27"/>
  <c r="DL171" i="27"/>
  <c r="EB171" i="27"/>
  <c r="ER171" i="27"/>
  <c r="FH171" i="27"/>
  <c r="FX171" i="27"/>
  <c r="GN171" i="27"/>
  <c r="GN212" i="27" s="1"/>
  <c r="GN218" i="27" s="1"/>
  <c r="HD171" i="27"/>
  <c r="HT171" i="27"/>
  <c r="IJ171" i="27"/>
  <c r="IZ171" i="27"/>
  <c r="JP171" i="27"/>
  <c r="KF171" i="27"/>
  <c r="KV171" i="27"/>
  <c r="LL171" i="27"/>
  <c r="MB171" i="27"/>
  <c r="MR171" i="27"/>
  <c r="NH171" i="27"/>
  <c r="NX171" i="27"/>
  <c r="ON171" i="27"/>
  <c r="PD171" i="27"/>
  <c r="PT171" i="27"/>
  <c r="QJ171" i="27"/>
  <c r="QZ171" i="27"/>
  <c r="RP171" i="27"/>
  <c r="AH172" i="27"/>
  <c r="AX172" i="27"/>
  <c r="AX178" i="27" s="1"/>
  <c r="BN172" i="27"/>
  <c r="BN178" i="27" s="1"/>
  <c r="CD172" i="27"/>
  <c r="CD178" i="27" s="1"/>
  <c r="CT172" i="27"/>
  <c r="DJ172" i="27"/>
  <c r="DJ178" i="27" s="1"/>
  <c r="DZ172" i="27"/>
  <c r="DZ178" i="27" s="1"/>
  <c r="EP172" i="27"/>
  <c r="EP178" i="27" s="1"/>
  <c r="FF172" i="27"/>
  <c r="FV172" i="27"/>
  <c r="FV178" i="27" s="1"/>
  <c r="GL172" i="27"/>
  <c r="GL178" i="27" s="1"/>
  <c r="HB172" i="27"/>
  <c r="HB178" i="27" s="1"/>
  <c r="HR172" i="27"/>
  <c r="IH172" i="27"/>
  <c r="IH178" i="27" s="1"/>
  <c r="IX172" i="27"/>
  <c r="IX178" i="27" s="1"/>
  <c r="JN172" i="27"/>
  <c r="JN178" i="27" s="1"/>
  <c r="KD172" i="27"/>
  <c r="KT172" i="27"/>
  <c r="KT178" i="27" s="1"/>
  <c r="LJ172" i="27"/>
  <c r="LJ178" i="27" s="1"/>
  <c r="LZ172" i="27"/>
  <c r="LZ178" i="27" s="1"/>
  <c r="MP172" i="27"/>
  <c r="NF172" i="27"/>
  <c r="NF178" i="27" s="1"/>
  <c r="NV172" i="27"/>
  <c r="NV178" i="27" s="1"/>
  <c r="OL172" i="27"/>
  <c r="OL178" i="27" s="1"/>
  <c r="PB172" i="27"/>
  <c r="PR172" i="27"/>
  <c r="PR178" i="27" s="1"/>
  <c r="QH172" i="27"/>
  <c r="QH178" i="27" s="1"/>
  <c r="QX172" i="27"/>
  <c r="QX178" i="27" s="1"/>
  <c r="RN172" i="27"/>
  <c r="RN178" i="27" s="1"/>
  <c r="AF173" i="27"/>
  <c r="AF175" i="27" s="1"/>
  <c r="AF179" i="27" s="1"/>
  <c r="AV173" i="27"/>
  <c r="BL173" i="27"/>
  <c r="CB173" i="27"/>
  <c r="CB175" i="27" s="1"/>
  <c r="CB179" i="27" s="1"/>
  <c r="CR173" i="27"/>
  <c r="DH173" i="27"/>
  <c r="DX173" i="27"/>
  <c r="DX175" i="27" s="1"/>
  <c r="DX179" i="27" s="1"/>
  <c r="EN173" i="27"/>
  <c r="FD173" i="27"/>
  <c r="FD175" i="27" s="1"/>
  <c r="FD179" i="27" s="1"/>
  <c r="FT173" i="27"/>
  <c r="GZ173" i="27"/>
  <c r="GZ175" i="27" s="1"/>
  <c r="GZ179" i="27" s="1"/>
  <c r="IF173" i="27"/>
  <c r="IF175" i="27" s="1"/>
  <c r="IF179" i="27" s="1"/>
  <c r="JL173" i="27"/>
  <c r="KR173" i="27"/>
  <c r="LX173" i="27"/>
  <c r="LX175" i="27" s="1"/>
  <c r="LX179" i="27" s="1"/>
  <c r="ND173" i="27"/>
  <c r="ND175" i="27" s="1"/>
  <c r="ND179" i="27" s="1"/>
  <c r="OJ173" i="27"/>
  <c r="OJ175" i="27" s="1"/>
  <c r="OJ179" i="27" s="1"/>
  <c r="PP173" i="27"/>
  <c r="QV173" i="27"/>
  <c r="AD174" i="27"/>
  <c r="AD176" i="27" s="1"/>
  <c r="AD180" i="27" s="1"/>
  <c r="BJ174" i="27"/>
  <c r="CP174" i="27"/>
  <c r="DV174" i="27"/>
  <c r="FB174" i="27"/>
  <c r="GH174" i="27"/>
  <c r="GH176" i="27" s="1"/>
  <c r="HN174" i="27"/>
  <c r="IT174" i="27"/>
  <c r="IT176" i="27" s="1"/>
  <c r="IT180" i="27" s="1"/>
  <c r="JZ174" i="27"/>
  <c r="JZ176" i="27" s="1"/>
  <c r="JZ180" i="27" s="1"/>
  <c r="LF174" i="27"/>
  <c r="ML174" i="27"/>
  <c r="NR174" i="27"/>
  <c r="OX174" i="27"/>
  <c r="QD174" i="27"/>
  <c r="RJ174" i="27"/>
  <c r="V182" i="27"/>
  <c r="V188" i="27" s="1"/>
  <c r="AL182" i="27"/>
  <c r="BB182" i="27"/>
  <c r="BB188" i="27" s="1"/>
  <c r="BR182" i="27"/>
  <c r="BR188" i="27" s="1"/>
  <c r="CH182" i="27"/>
  <c r="CH188" i="27" s="1"/>
  <c r="CX182" i="27"/>
  <c r="DN182" i="27"/>
  <c r="DN188" i="27" s="1"/>
  <c r="ED182" i="27"/>
  <c r="ED188" i="27" s="1"/>
  <c r="ET182" i="27"/>
  <c r="ET188" i="27" s="1"/>
  <c r="FJ182" i="27"/>
  <c r="FZ182" i="27"/>
  <c r="FZ188" i="27" s="1"/>
  <c r="GP182" i="27"/>
  <c r="GP188" i="27" s="1"/>
  <c r="HF182" i="27"/>
  <c r="HF188" i="27" s="1"/>
  <c r="HV182" i="27"/>
  <c r="IL182" i="27"/>
  <c r="IL188" i="27" s="1"/>
  <c r="JB182" i="27"/>
  <c r="JB188" i="27" s="1"/>
  <c r="JR182" i="27"/>
  <c r="JR188" i="27" s="1"/>
  <c r="KH182" i="27"/>
  <c r="KX182" i="27"/>
  <c r="KX188" i="27" s="1"/>
  <c r="LN182" i="27"/>
  <c r="LN188" i="27" s="1"/>
  <c r="MD182" i="27"/>
  <c r="MD188" i="27" s="1"/>
  <c r="MT182" i="27"/>
  <c r="NJ182" i="27"/>
  <c r="NJ188" i="27" s="1"/>
  <c r="NZ182" i="27"/>
  <c r="NZ188" i="27" s="1"/>
  <c r="OP182" i="27"/>
  <c r="OP188" i="27" s="1"/>
  <c r="PF182" i="27"/>
  <c r="PW182" i="27"/>
  <c r="PW188" i="27" s="1"/>
  <c r="RC182" i="27"/>
  <c r="RC188" i="27" s="1"/>
  <c r="GO183" i="27"/>
  <c r="HU183" i="27"/>
  <c r="HU185" i="27" s="1"/>
  <c r="HU189" i="27" s="1"/>
  <c r="JA183" i="27"/>
  <c r="JA185" i="27" s="1"/>
  <c r="JA189" i="27" s="1"/>
  <c r="KG183" i="27"/>
  <c r="KG185" i="27" s="1"/>
  <c r="KG189" i="27" s="1"/>
  <c r="LM183" i="27"/>
  <c r="MS183" i="27"/>
  <c r="MS185" i="27" s="1"/>
  <c r="NY183" i="27"/>
  <c r="NY185" i="27" s="1"/>
  <c r="PE183" i="27"/>
  <c r="PE185" i="27" s="1"/>
  <c r="PE189" i="27" s="1"/>
  <c r="QK183" i="27"/>
  <c r="QK185" i="27" s="1"/>
  <c r="QK189" i="27" s="1"/>
  <c r="RQ183" i="27"/>
  <c r="RQ185" i="27" s="1"/>
  <c r="RQ189" i="27" s="1"/>
  <c r="AY184" i="27"/>
  <c r="AY186" i="27" s="1"/>
  <c r="AY190" i="27" s="1"/>
  <c r="CE184" i="27"/>
  <c r="DK184" i="27"/>
  <c r="EQ184" i="27"/>
  <c r="EQ186" i="27" s="1"/>
  <c r="EQ190" i="27" s="1"/>
  <c r="FW184" i="27"/>
  <c r="HC184" i="27"/>
  <c r="II184" i="27"/>
  <c r="JO184" i="27"/>
  <c r="KU184" i="27"/>
  <c r="MA184" i="27"/>
  <c r="NG184" i="27"/>
  <c r="OM184" i="27"/>
  <c r="OM186" i="27" s="1"/>
  <c r="PS184" i="27"/>
  <c r="QY184" i="27"/>
  <c r="BI187" i="27"/>
  <c r="BI191" i="27" s="1"/>
  <c r="DU187" i="27"/>
  <c r="DU191" i="27" s="1"/>
  <c r="BY192" i="27"/>
  <c r="BY198" i="27" s="1"/>
  <c r="EK192" i="27"/>
  <c r="GW192" i="27"/>
  <c r="GW198" i="27" s="1"/>
  <c r="JI192" i="27"/>
  <c r="JI198" i="27" s="1"/>
  <c r="LU192" i="27"/>
  <c r="LU198" i="27" s="1"/>
  <c r="OG192" i="27"/>
  <c r="QS192" i="27"/>
  <c r="QS198" i="27" s="1"/>
  <c r="BG193" i="27"/>
  <c r="DS193" i="27"/>
  <c r="DS195" i="27" s="1"/>
  <c r="DS199" i="27" s="1"/>
  <c r="GE193" i="27"/>
  <c r="GE195" i="27" s="1"/>
  <c r="GE199" i="27" s="1"/>
  <c r="IQ193" i="27"/>
  <c r="IQ195" i="27" s="1"/>
  <c r="IQ199" i="27" s="1"/>
  <c r="LC193" i="27"/>
  <c r="NO193" i="27"/>
  <c r="NO195" i="27" s="1"/>
  <c r="NO199" i="27" s="1"/>
  <c r="QA193" i="27"/>
  <c r="QA195" i="27" s="1"/>
  <c r="QA199" i="27" s="1"/>
  <c r="AO194" i="27"/>
  <c r="DA194" i="27"/>
  <c r="FM194" i="27"/>
  <c r="LR194" i="27"/>
  <c r="LR196" i="27" s="1"/>
  <c r="LR200" i="27" s="1"/>
  <c r="QF194" i="27"/>
  <c r="AV202" i="27"/>
  <c r="AV208" i="27" s="1"/>
  <c r="FT202" i="27"/>
  <c r="KR202" i="27"/>
  <c r="PP202" i="27"/>
  <c r="PP208" i="27" s="1"/>
  <c r="DY203" i="27"/>
  <c r="CY214" i="27"/>
  <c r="T212" i="27"/>
  <c r="T218" i="27" s="1"/>
  <c r="T202" i="27"/>
  <c r="T208" i="27" s="1"/>
  <c r="T182" i="27"/>
  <c r="T188" i="27" s="1"/>
  <c r="T172" i="27"/>
  <c r="T192" i="27"/>
  <c r="X192" i="27"/>
  <c r="X198" i="27" s="1"/>
  <c r="X202" i="27"/>
  <c r="X208" i="27" s="1"/>
  <c r="X182" i="27"/>
  <c r="X188" i="27" s="1"/>
  <c r="X172" i="27"/>
  <c r="AB212" i="27"/>
  <c r="AB218" i="27" s="1"/>
  <c r="AB202" i="27"/>
  <c r="AB182" i="27"/>
  <c r="AB172" i="27"/>
  <c r="AF212" i="27"/>
  <c r="AF218" i="27" s="1"/>
  <c r="AF192" i="27"/>
  <c r="AF198" i="27" s="1"/>
  <c r="AF202" i="27"/>
  <c r="AF182" i="27"/>
  <c r="AF188" i="27" s="1"/>
  <c r="AF172" i="27"/>
  <c r="AJ212" i="27"/>
  <c r="AJ218" i="27" s="1"/>
  <c r="AJ202" i="27"/>
  <c r="AJ182" i="27"/>
  <c r="AJ188" i="27" s="1"/>
  <c r="AJ172" i="27"/>
  <c r="AJ192" i="27"/>
  <c r="AJ198" i="27" s="1"/>
  <c r="AN212" i="27"/>
  <c r="AN218" i="27" s="1"/>
  <c r="AN192" i="27"/>
  <c r="AN198" i="27" s="1"/>
  <c r="AN202" i="27"/>
  <c r="AN208" i="27" s="1"/>
  <c r="AN182" i="27"/>
  <c r="AN188" i="27" s="1"/>
  <c r="AN172" i="27"/>
  <c r="AR212" i="27"/>
  <c r="AR218" i="27" s="1"/>
  <c r="AR202" i="27"/>
  <c r="AR208" i="27" s="1"/>
  <c r="AR182" i="27"/>
  <c r="AR172" i="27"/>
  <c r="AV192" i="27"/>
  <c r="AV198" i="27" s="1"/>
  <c r="AV182" i="27"/>
  <c r="AV172" i="27"/>
  <c r="AZ202" i="27"/>
  <c r="AZ208" i="27" s="1"/>
  <c r="AZ182" i="27"/>
  <c r="AZ188" i="27" s="1"/>
  <c r="AZ172" i="27"/>
  <c r="AZ192" i="27"/>
  <c r="AZ198" i="27" s="1"/>
  <c r="BD212" i="27"/>
  <c r="BD218" i="27" s="1"/>
  <c r="BD192" i="27"/>
  <c r="BD202" i="27"/>
  <c r="BD208" i="27" s="1"/>
  <c r="BD182" i="27"/>
  <c r="BD188" i="27" s="1"/>
  <c r="BD172" i="27"/>
  <c r="BH212" i="27"/>
  <c r="BH218" i="27" s="1"/>
  <c r="BH202" i="27"/>
  <c r="BH182" i="27"/>
  <c r="BH188" i="27" s="1"/>
  <c r="BH172" i="27"/>
  <c r="BL212" i="27"/>
  <c r="BL218" i="27" s="1"/>
  <c r="BL192" i="27"/>
  <c r="BL198" i="27" s="1"/>
  <c r="BL202" i="27"/>
  <c r="BL208" i="27" s="1"/>
  <c r="BL182" i="27"/>
  <c r="BL188" i="27" s="1"/>
  <c r="BL172" i="27"/>
  <c r="BP212" i="27"/>
  <c r="BP218" i="27" s="1"/>
  <c r="BP202" i="27"/>
  <c r="BP208" i="27" s="1"/>
  <c r="BP182" i="27"/>
  <c r="BP188" i="27" s="1"/>
  <c r="BP172" i="27"/>
  <c r="BP192" i="27"/>
  <c r="BP198" i="27" s="1"/>
  <c r="BT192" i="27"/>
  <c r="BT198" i="27" s="1"/>
  <c r="BT202" i="27"/>
  <c r="BT182" i="27"/>
  <c r="BT172" i="27"/>
  <c r="BX212" i="27"/>
  <c r="BX218" i="27" s="1"/>
  <c r="BX202" i="27"/>
  <c r="BX182" i="27"/>
  <c r="BX172" i="27"/>
  <c r="CB212" i="27"/>
  <c r="CB218" i="27" s="1"/>
  <c r="CB192" i="27"/>
  <c r="CB182" i="27"/>
  <c r="CB188" i="27" s="1"/>
  <c r="CB172" i="27"/>
  <c r="CF212" i="27"/>
  <c r="CF218" i="27" s="1"/>
  <c r="CF202" i="27"/>
  <c r="CF208" i="27" s="1"/>
  <c r="CF182" i="27"/>
  <c r="CF172" i="27"/>
  <c r="CF192" i="27"/>
  <c r="CF198" i="27" s="1"/>
  <c r="CJ212" i="27"/>
  <c r="CJ218" i="27" s="1"/>
  <c r="CJ192" i="27"/>
  <c r="CJ198" i="27" s="1"/>
  <c r="CJ202" i="27"/>
  <c r="CJ208" i="27" s="1"/>
  <c r="CJ182" i="27"/>
  <c r="CJ188" i="27" s="1"/>
  <c r="CJ172" i="27"/>
  <c r="CN212" i="27"/>
  <c r="CN202" i="27"/>
  <c r="CN208" i="27" s="1"/>
  <c r="CN182" i="27"/>
  <c r="CN188" i="27" s="1"/>
  <c r="CN172" i="27"/>
  <c r="CR212" i="27"/>
  <c r="CR218" i="27" s="1"/>
  <c r="CR192" i="27"/>
  <c r="CR198" i="27" s="1"/>
  <c r="CR202" i="27"/>
  <c r="CR208" i="27" s="1"/>
  <c r="CR182" i="27"/>
  <c r="CR172" i="27"/>
  <c r="CV202" i="27"/>
  <c r="CV208" i="27" s="1"/>
  <c r="CV182" i="27"/>
  <c r="CV188" i="27" s="1"/>
  <c r="CV172" i="27"/>
  <c r="CV192" i="27"/>
  <c r="CV198" i="27" s="1"/>
  <c r="CZ212" i="27"/>
  <c r="CZ218" i="27" s="1"/>
  <c r="CZ192" i="27"/>
  <c r="CZ202" i="27"/>
  <c r="CZ182" i="27"/>
  <c r="CZ188" i="27" s="1"/>
  <c r="CZ172" i="27"/>
  <c r="DD212" i="27"/>
  <c r="DD218" i="27" s="1"/>
  <c r="DD202" i="27"/>
  <c r="DD182" i="27"/>
  <c r="DD172" i="27"/>
  <c r="DH192" i="27"/>
  <c r="DH182" i="27"/>
  <c r="DH188" i="27" s="1"/>
  <c r="DH172" i="27"/>
  <c r="DL202" i="27"/>
  <c r="DL208" i="27" s="1"/>
  <c r="DL182" i="27"/>
  <c r="DL188" i="27" s="1"/>
  <c r="DL172" i="27"/>
  <c r="DL192" i="27"/>
  <c r="DP212" i="27"/>
  <c r="DP218" i="27" s="1"/>
  <c r="DP192" i="27"/>
  <c r="DP198" i="27" s="1"/>
  <c r="DP202" i="27"/>
  <c r="DP208" i="27" s="1"/>
  <c r="DP182" i="27"/>
  <c r="DP172" i="27"/>
  <c r="DT212" i="27"/>
  <c r="DT218" i="27" s="1"/>
  <c r="DT202" i="27"/>
  <c r="DT208" i="27" s="1"/>
  <c r="DT182" i="27"/>
  <c r="DT188" i="27" s="1"/>
  <c r="DT172" i="27"/>
  <c r="DX192" i="27"/>
  <c r="DX198" i="27" s="1"/>
  <c r="DX202" i="27"/>
  <c r="DX182" i="27"/>
  <c r="DX188" i="27" s="1"/>
  <c r="DX172" i="27"/>
  <c r="EB202" i="27"/>
  <c r="EB182" i="27"/>
  <c r="EB172" i="27"/>
  <c r="EB192" i="27"/>
  <c r="EB198" i="27" s="1"/>
  <c r="EF212" i="27"/>
  <c r="EF218" i="27" s="1"/>
  <c r="EF192" i="27"/>
  <c r="EF202" i="27"/>
  <c r="EF208" i="27" s="1"/>
  <c r="EF182" i="27"/>
  <c r="EF188" i="27" s="1"/>
  <c r="EF172" i="27"/>
  <c r="EJ212" i="27"/>
  <c r="EJ218" i="27" s="1"/>
  <c r="EJ202" i="27"/>
  <c r="EJ208" i="27" s="1"/>
  <c r="EJ182" i="27"/>
  <c r="EJ172" i="27"/>
  <c r="EN212" i="27"/>
  <c r="EN218" i="27" s="1"/>
  <c r="EN192" i="27"/>
  <c r="EN198" i="27" s="1"/>
  <c r="EN182" i="27"/>
  <c r="EN188" i="27" s="1"/>
  <c r="EN172" i="27"/>
  <c r="ER212" i="27"/>
  <c r="ER218" i="27" s="1"/>
  <c r="ER202" i="27"/>
  <c r="ER208" i="27" s="1"/>
  <c r="ER182" i="27"/>
  <c r="ER188" i="27" s="1"/>
  <c r="ER172" i="27"/>
  <c r="ER192" i="27"/>
  <c r="EV192" i="27"/>
  <c r="EV198" i="27" s="1"/>
  <c r="EV202" i="27"/>
  <c r="EV208" i="27" s="1"/>
  <c r="EV182" i="27"/>
  <c r="EV188" i="27" s="1"/>
  <c r="EV172" i="27"/>
  <c r="EZ212" i="27"/>
  <c r="EZ218" i="27" s="1"/>
  <c r="EZ202" i="27"/>
  <c r="EZ182" i="27"/>
  <c r="EZ172" i="27"/>
  <c r="FD212" i="27"/>
  <c r="FD218" i="27" s="1"/>
  <c r="FD192" i="27"/>
  <c r="FD202" i="27"/>
  <c r="FD182" i="27"/>
  <c r="FD188" i="27" s="1"/>
  <c r="FD172" i="27"/>
  <c r="FH212" i="27"/>
  <c r="FH218" i="27" s="1"/>
  <c r="FH202" i="27"/>
  <c r="FH182" i="27"/>
  <c r="FH188" i="27" s="1"/>
  <c r="FH172" i="27"/>
  <c r="FH192" i="27"/>
  <c r="FL212" i="27"/>
  <c r="FL218" i="27" s="1"/>
  <c r="FL192" i="27"/>
  <c r="FL198" i="27" s="1"/>
  <c r="FL202" i="27"/>
  <c r="FL208" i="27" s="1"/>
  <c r="FL182" i="27"/>
  <c r="FL188" i="27" s="1"/>
  <c r="FL172" i="27"/>
  <c r="FP212" i="27"/>
  <c r="FP218" i="27" s="1"/>
  <c r="FP202" i="27"/>
  <c r="FP208" i="27" s="1"/>
  <c r="FP182" i="27"/>
  <c r="FP172" i="27"/>
  <c r="FT192" i="27"/>
  <c r="FT198" i="27" s="1"/>
  <c r="FT182" i="27"/>
  <c r="FT172" i="27"/>
  <c r="FX202" i="27"/>
  <c r="FX208" i="27" s="1"/>
  <c r="FX182" i="27"/>
  <c r="FX172" i="27"/>
  <c r="FX192" i="27"/>
  <c r="FX198" i="27" s="1"/>
  <c r="GB212" i="27"/>
  <c r="GB218" i="27" s="1"/>
  <c r="GB192" i="27"/>
  <c r="GB198" i="27" s="1"/>
  <c r="GB202" i="27"/>
  <c r="GB208" i="27" s="1"/>
  <c r="GB182" i="27"/>
  <c r="GB188" i="27" s="1"/>
  <c r="GB172" i="27"/>
  <c r="GF212" i="27"/>
  <c r="GF202" i="27"/>
  <c r="GF182" i="27"/>
  <c r="GF188" i="27" s="1"/>
  <c r="GF172" i="27"/>
  <c r="GJ212" i="27"/>
  <c r="GJ218" i="27" s="1"/>
  <c r="GJ192" i="27"/>
  <c r="GJ198" i="27" s="1"/>
  <c r="GJ202" i="27"/>
  <c r="GJ208" i="27" s="1"/>
  <c r="GJ182" i="27"/>
  <c r="GJ188" i="27" s="1"/>
  <c r="GJ172" i="27"/>
  <c r="GN202" i="27"/>
  <c r="GN208" i="27" s="1"/>
  <c r="GN182" i="27"/>
  <c r="GN188" i="27" s="1"/>
  <c r="GN172" i="27"/>
  <c r="GN192" i="27"/>
  <c r="GN198" i="27" s="1"/>
  <c r="GR192" i="27"/>
  <c r="GR198" i="27" s="1"/>
  <c r="GR202" i="27"/>
  <c r="GR182" i="27"/>
  <c r="GR172" i="27"/>
  <c r="GV212" i="27"/>
  <c r="GV218" i="27" s="1"/>
  <c r="GV202" i="27"/>
  <c r="GV182" i="27"/>
  <c r="GV172" i="27"/>
  <c r="GZ212" i="27"/>
  <c r="GZ218" i="27" s="1"/>
  <c r="GZ192" i="27"/>
  <c r="GZ182" i="27"/>
  <c r="GZ188" i="27" s="1"/>
  <c r="GZ172" i="27"/>
  <c r="HD212" i="27"/>
  <c r="HD218" i="27" s="1"/>
  <c r="HD202" i="27"/>
  <c r="HD208" i="27" s="1"/>
  <c r="HD182" i="27"/>
  <c r="HD172" i="27"/>
  <c r="HD192" i="27"/>
  <c r="HD198" i="27" s="1"/>
  <c r="HH192" i="27"/>
  <c r="HH198" i="27" s="1"/>
  <c r="HH202" i="27"/>
  <c r="HH208" i="27" s="1"/>
  <c r="HH182" i="27"/>
  <c r="HH188" i="27" s="1"/>
  <c r="HH172" i="27"/>
  <c r="HL212" i="27"/>
  <c r="HL218" i="27" s="1"/>
  <c r="HL202" i="27"/>
  <c r="HL208" i="27" s="1"/>
  <c r="HL182" i="27"/>
  <c r="HL188" i="27" s="1"/>
  <c r="HL172" i="27"/>
  <c r="HP212" i="27"/>
  <c r="HP218" i="27" s="1"/>
  <c r="HP192" i="27"/>
  <c r="HP198" i="27" s="1"/>
  <c r="HP202" i="27"/>
  <c r="HP208" i="27" s="1"/>
  <c r="HP182" i="27"/>
  <c r="HP172" i="27"/>
  <c r="HT202" i="27"/>
  <c r="HT208" i="27" s="1"/>
  <c r="HT182" i="27"/>
  <c r="HT172" i="27"/>
  <c r="HT192" i="27"/>
  <c r="HT198" i="27" s="1"/>
  <c r="HX212" i="27"/>
  <c r="HX218" i="27" s="1"/>
  <c r="HX192" i="27"/>
  <c r="HX202" i="27"/>
  <c r="HX182" i="27"/>
  <c r="HX188" i="27" s="1"/>
  <c r="HX172" i="27"/>
  <c r="IB212" i="27"/>
  <c r="IB202" i="27"/>
  <c r="IB182" i="27"/>
  <c r="IB172" i="27"/>
  <c r="IF192" i="27"/>
  <c r="IF182" i="27"/>
  <c r="IF188" i="27" s="1"/>
  <c r="IF172" i="27"/>
  <c r="IJ202" i="27"/>
  <c r="IJ208" i="27" s="1"/>
  <c r="IJ182" i="27"/>
  <c r="IJ188" i="27" s="1"/>
  <c r="IJ172" i="27"/>
  <c r="IJ192" i="27"/>
  <c r="IN212" i="27"/>
  <c r="IN218" i="27" s="1"/>
  <c r="IN192" i="27"/>
  <c r="IN198" i="27" s="1"/>
  <c r="IN202" i="27"/>
  <c r="IN208" i="27" s="1"/>
  <c r="IN182" i="27"/>
  <c r="IN172" i="27"/>
  <c r="IR212" i="27"/>
  <c r="IR218" i="27" s="1"/>
  <c r="IR202" i="27"/>
  <c r="IR208" i="27" s="1"/>
  <c r="IR182" i="27"/>
  <c r="IR172" i="27"/>
  <c r="IV192" i="27"/>
  <c r="IV198" i="27" s="1"/>
  <c r="IV202" i="27"/>
  <c r="IV182" i="27"/>
  <c r="IV188" i="27" s="1"/>
  <c r="IV172" i="27"/>
  <c r="IZ202" i="27"/>
  <c r="IZ208" i="27" s="1"/>
  <c r="IZ182" i="27"/>
  <c r="IZ172" i="27"/>
  <c r="IZ192" i="27"/>
  <c r="IZ198" i="27" s="1"/>
  <c r="JD212" i="27"/>
  <c r="JD218" i="27" s="1"/>
  <c r="JD192" i="27"/>
  <c r="JD202" i="27"/>
  <c r="JD208" i="27" s="1"/>
  <c r="JD182" i="27"/>
  <c r="JD188" i="27" s="1"/>
  <c r="JD172" i="27"/>
  <c r="JH212" i="27"/>
  <c r="JH202" i="27"/>
  <c r="JH208" i="27" s="1"/>
  <c r="JH182" i="27"/>
  <c r="JH172" i="27"/>
  <c r="JL212" i="27"/>
  <c r="JL218" i="27" s="1"/>
  <c r="JL192" i="27"/>
  <c r="JL198" i="27" s="1"/>
  <c r="JL182" i="27"/>
  <c r="JL188" i="27" s="1"/>
  <c r="JL172" i="27"/>
  <c r="JP212" i="27"/>
  <c r="JP218" i="27" s="1"/>
  <c r="JP202" i="27"/>
  <c r="JP208" i="27" s="1"/>
  <c r="JP182" i="27"/>
  <c r="JP188" i="27" s="1"/>
  <c r="JP172" i="27"/>
  <c r="JP192" i="27"/>
  <c r="JT192" i="27"/>
  <c r="JT198" i="27" s="1"/>
  <c r="JT202" i="27"/>
  <c r="JT208" i="27" s="1"/>
  <c r="JT182" i="27"/>
  <c r="JT188" i="27" s="1"/>
  <c r="JT172" i="27"/>
  <c r="JX212" i="27"/>
  <c r="JX218" i="27" s="1"/>
  <c r="JX202" i="27"/>
  <c r="JX182" i="27"/>
  <c r="JX188" i="27" s="1"/>
  <c r="JX172" i="27"/>
  <c r="KB212" i="27"/>
  <c r="KB218" i="27" s="1"/>
  <c r="KB192" i="27"/>
  <c r="KB202" i="27"/>
  <c r="KB182" i="27"/>
  <c r="KB188" i="27" s="1"/>
  <c r="KB172" i="27"/>
  <c r="KF212" i="27"/>
  <c r="KF218" i="27" s="1"/>
  <c r="KF202" i="27"/>
  <c r="KF208" i="27" s="1"/>
  <c r="KF182" i="27"/>
  <c r="KF188" i="27" s="1"/>
  <c r="KF172" i="27"/>
  <c r="KF192" i="27"/>
  <c r="KJ212" i="27"/>
  <c r="KJ218" i="27" s="1"/>
  <c r="KJ192" i="27"/>
  <c r="KJ198" i="27" s="1"/>
  <c r="KJ202" i="27"/>
  <c r="KJ208" i="27" s="1"/>
  <c r="KJ182" i="27"/>
  <c r="KJ188" i="27" s="1"/>
  <c r="KJ172" i="27"/>
  <c r="KN212" i="27"/>
  <c r="KN218" i="27" s="1"/>
  <c r="KN202" i="27"/>
  <c r="KN208" i="27" s="1"/>
  <c r="KN182" i="27"/>
  <c r="KN172" i="27"/>
  <c r="KR192" i="27"/>
  <c r="KR198" i="27" s="1"/>
  <c r="KR182" i="27"/>
  <c r="KR172" i="27"/>
  <c r="KV202" i="27"/>
  <c r="KV208" i="27" s="1"/>
  <c r="KV182" i="27"/>
  <c r="KV188" i="27" s="1"/>
  <c r="KV172" i="27"/>
  <c r="KV192" i="27"/>
  <c r="KV198" i="27" s="1"/>
  <c r="KZ212" i="27"/>
  <c r="KZ218" i="27" s="1"/>
  <c r="KZ192" i="27"/>
  <c r="KZ198" i="27" s="1"/>
  <c r="KZ202" i="27"/>
  <c r="KZ208" i="27" s="1"/>
  <c r="KZ182" i="27"/>
  <c r="KZ188" i="27" s="1"/>
  <c r="KZ172" i="27"/>
  <c r="LD212" i="27"/>
  <c r="LD202" i="27"/>
  <c r="LD182" i="27"/>
  <c r="LD188" i="27" s="1"/>
  <c r="LD172" i="27"/>
  <c r="LH212" i="27"/>
  <c r="LH218" i="27" s="1"/>
  <c r="LH192" i="27"/>
  <c r="LH198" i="27" s="1"/>
  <c r="LH202" i="27"/>
  <c r="LH208" i="27" s="1"/>
  <c r="LH182" i="27"/>
  <c r="LH188" i="27" s="1"/>
  <c r="LH172" i="27"/>
  <c r="LL212" i="27"/>
  <c r="LL218" i="27" s="1"/>
  <c r="LL202" i="27"/>
  <c r="LL208" i="27" s="1"/>
  <c r="LL182" i="27"/>
  <c r="LL188" i="27" s="1"/>
  <c r="LL172" i="27"/>
  <c r="LL192" i="27"/>
  <c r="LL198" i="27" s="1"/>
  <c r="LP192" i="27"/>
  <c r="LP198" i="27" s="1"/>
  <c r="LP202" i="27"/>
  <c r="LP208" i="27" s="1"/>
  <c r="LP182" i="27"/>
  <c r="LP172" i="27"/>
  <c r="LT212" i="27"/>
  <c r="LT218" i="27" s="1"/>
  <c r="LT202" i="27"/>
  <c r="LT182" i="27"/>
  <c r="LT172" i="27"/>
  <c r="LX212" i="27"/>
  <c r="LX218" i="27" s="1"/>
  <c r="LX192" i="27"/>
  <c r="LX182" i="27"/>
  <c r="LX188" i="27" s="1"/>
  <c r="LX172" i="27"/>
  <c r="MB212" i="27"/>
  <c r="MB218" i="27" s="1"/>
  <c r="MB202" i="27"/>
  <c r="MB208" i="27" s="1"/>
  <c r="MB182" i="27"/>
  <c r="MB172" i="27"/>
  <c r="MB192" i="27"/>
  <c r="MB198" i="27" s="1"/>
  <c r="MF192" i="27"/>
  <c r="MF198" i="27" s="1"/>
  <c r="MF202" i="27"/>
  <c r="MF208" i="27" s="1"/>
  <c r="MF182" i="27"/>
  <c r="MF188" i="27" s="1"/>
  <c r="MF172" i="27"/>
  <c r="MJ212" i="27"/>
  <c r="MJ218" i="27" s="1"/>
  <c r="MJ202" i="27"/>
  <c r="MJ208" i="27" s="1"/>
  <c r="MJ182" i="27"/>
  <c r="MJ188" i="27" s="1"/>
  <c r="MJ172" i="27"/>
  <c r="MN212" i="27"/>
  <c r="MN218" i="27" s="1"/>
  <c r="MN192" i="27"/>
  <c r="MN198" i="27" s="1"/>
  <c r="MN202" i="27"/>
  <c r="MN208" i="27" s="1"/>
  <c r="MN182" i="27"/>
  <c r="MN172" i="27"/>
  <c r="MR202" i="27"/>
  <c r="MR208" i="27" s="1"/>
  <c r="MR182" i="27"/>
  <c r="MR172" i="27"/>
  <c r="MR192" i="27"/>
  <c r="MR198" i="27" s="1"/>
  <c r="MV212" i="27"/>
  <c r="MV218" i="27" s="1"/>
  <c r="MV192" i="27"/>
  <c r="MV202" i="27"/>
  <c r="MV208" i="27" s="1"/>
  <c r="MV182" i="27"/>
  <c r="MV188" i="27" s="1"/>
  <c r="MV172" i="27"/>
  <c r="MZ212" i="27"/>
  <c r="MZ202" i="27"/>
  <c r="MZ182" i="27"/>
  <c r="MZ172" i="27"/>
  <c r="ND212" i="27"/>
  <c r="ND218" i="27" s="1"/>
  <c r="ND192" i="27"/>
  <c r="ND182" i="27"/>
  <c r="ND188" i="27" s="1"/>
  <c r="ND172" i="27"/>
  <c r="NH202" i="27"/>
  <c r="NH208" i="27" s="1"/>
  <c r="NH182" i="27"/>
  <c r="NH188" i="27" s="1"/>
  <c r="NH172" i="27"/>
  <c r="NH192" i="27"/>
  <c r="NL212" i="27"/>
  <c r="NL218" i="27" s="1"/>
  <c r="NL192" i="27"/>
  <c r="NL198" i="27" s="1"/>
  <c r="NL202" i="27"/>
  <c r="NL208" i="27" s="1"/>
  <c r="NL182" i="27"/>
  <c r="NL172" i="27"/>
  <c r="NP212" i="27"/>
  <c r="NP218" i="27" s="1"/>
  <c r="NP202" i="27"/>
  <c r="NP208" i="27" s="1"/>
  <c r="NP182" i="27"/>
  <c r="NP188" i="27" s="1"/>
  <c r="NP172" i="27"/>
  <c r="NT192" i="27"/>
  <c r="NT198" i="27" s="1"/>
  <c r="NT202" i="27"/>
  <c r="NT182" i="27"/>
  <c r="NT188" i="27" s="1"/>
  <c r="NT172" i="27"/>
  <c r="NX202" i="27"/>
  <c r="NX208" i="27" s="1"/>
  <c r="NX182" i="27"/>
  <c r="NX172" i="27"/>
  <c r="NX192" i="27"/>
  <c r="NX198" i="27" s="1"/>
  <c r="OB212" i="27"/>
  <c r="OB218" i="27" s="1"/>
  <c r="OB192" i="27"/>
  <c r="OB202" i="27"/>
  <c r="OB208" i="27" s="1"/>
  <c r="OB182" i="27"/>
  <c r="OB188" i="27" s="1"/>
  <c r="OB172" i="27"/>
  <c r="OF212" i="27"/>
  <c r="OF202" i="27"/>
  <c r="OF208" i="27" s="1"/>
  <c r="OF182" i="27"/>
  <c r="OF172" i="27"/>
  <c r="OJ212" i="27"/>
  <c r="OJ218" i="27" s="1"/>
  <c r="OJ192" i="27"/>
  <c r="OJ198" i="27" s="1"/>
  <c r="OJ182" i="27"/>
  <c r="OJ188" i="27" s="1"/>
  <c r="OJ172" i="27"/>
  <c r="ON212" i="27"/>
  <c r="ON218" i="27" s="1"/>
  <c r="ON202" i="27"/>
  <c r="ON208" i="27" s="1"/>
  <c r="ON182" i="27"/>
  <c r="ON188" i="27" s="1"/>
  <c r="ON172" i="27"/>
  <c r="ON192" i="27"/>
  <c r="OR192" i="27"/>
  <c r="OR198" i="27" s="1"/>
  <c r="OR202" i="27"/>
  <c r="OR208" i="27" s="1"/>
  <c r="OR182" i="27"/>
  <c r="OR188" i="27" s="1"/>
  <c r="OR172" i="27"/>
  <c r="OV212" i="27"/>
  <c r="OV218" i="27" s="1"/>
  <c r="OV202" i="27"/>
  <c r="OV182" i="27"/>
  <c r="OV188" i="27" s="1"/>
  <c r="OV172" i="27"/>
  <c r="OZ212" i="27"/>
  <c r="OZ218" i="27" s="1"/>
  <c r="OZ192" i="27"/>
  <c r="OZ198" i="27" s="1"/>
  <c r="OZ202" i="27"/>
  <c r="OZ182" i="27"/>
  <c r="OZ188" i="27" s="1"/>
  <c r="OZ172" i="27"/>
  <c r="PD212" i="27"/>
  <c r="PD218" i="27" s="1"/>
  <c r="PD202" i="27"/>
  <c r="PD208" i="27" s="1"/>
  <c r="PD182" i="27"/>
  <c r="PD188" i="27" s="1"/>
  <c r="PD172" i="27"/>
  <c r="PD192" i="27"/>
  <c r="PD198" i="27" s="1"/>
  <c r="PH212" i="27"/>
  <c r="PH218" i="27" s="1"/>
  <c r="PH192" i="27"/>
  <c r="PH198" i="27" s="1"/>
  <c r="PH202" i="27"/>
  <c r="PH208" i="27" s="1"/>
  <c r="PH182" i="27"/>
  <c r="PH188" i="27" s="1"/>
  <c r="PH172" i="27"/>
  <c r="PL212" i="27"/>
  <c r="PL218" i="27" s="1"/>
  <c r="PL202" i="27"/>
  <c r="PL208" i="27" s="1"/>
  <c r="PL182" i="27"/>
  <c r="PL172" i="27"/>
  <c r="PP192" i="27"/>
  <c r="PP198" i="27" s="1"/>
  <c r="PP182" i="27"/>
  <c r="PP172" i="27"/>
  <c r="PT202" i="27"/>
  <c r="PT208" i="27" s="1"/>
  <c r="PT182" i="27"/>
  <c r="PT172" i="27"/>
  <c r="PT192" i="27"/>
  <c r="PT198" i="27" s="1"/>
  <c r="PX212" i="27"/>
  <c r="PX218" i="27" s="1"/>
  <c r="PX192" i="27"/>
  <c r="PX182" i="27"/>
  <c r="PX202" i="27"/>
  <c r="PX208" i="27" s="1"/>
  <c r="PX172" i="27"/>
  <c r="QB212" i="27"/>
  <c r="QB202" i="27"/>
  <c r="QB182" i="27"/>
  <c r="QB188" i="27" s="1"/>
  <c r="QB172" i="27"/>
  <c r="QF212" i="27"/>
  <c r="QF218" i="27" s="1"/>
  <c r="QF192" i="27"/>
  <c r="QF198" i="27" s="1"/>
  <c r="QF182" i="27"/>
  <c r="QF188" i="27" s="1"/>
  <c r="QF202" i="27"/>
  <c r="QF208" i="27" s="1"/>
  <c r="QF172" i="27"/>
  <c r="QJ212" i="27"/>
  <c r="QJ218" i="27" s="1"/>
  <c r="QJ202" i="27"/>
  <c r="QJ208" i="27" s="1"/>
  <c r="QJ182" i="27"/>
  <c r="QJ188" i="27" s="1"/>
  <c r="QJ172" i="27"/>
  <c r="QJ192" i="27"/>
  <c r="QJ198" i="27" s="1"/>
  <c r="QN202" i="27"/>
  <c r="QN208" i="27" s="1"/>
  <c r="QN192" i="27"/>
  <c r="QN182" i="27"/>
  <c r="QN172" i="27"/>
  <c r="QR212" i="27"/>
  <c r="QR218" i="27" s="1"/>
  <c r="QR202" i="27"/>
  <c r="QR182" i="27"/>
  <c r="QR172" i="27"/>
  <c r="QV212" i="27"/>
  <c r="QV218" i="27" s="1"/>
  <c r="QV202" i="27"/>
  <c r="QV192" i="27"/>
  <c r="QV182" i="27"/>
  <c r="QV188" i="27" s="1"/>
  <c r="QV172" i="27"/>
  <c r="QZ212" i="27"/>
  <c r="QZ218" i="27" s="1"/>
  <c r="QZ202" i="27"/>
  <c r="QZ208" i="27" s="1"/>
  <c r="QZ182" i="27"/>
  <c r="QZ188" i="27" s="1"/>
  <c r="QZ172" i="27"/>
  <c r="QZ192" i="27"/>
  <c r="RD212" i="27"/>
  <c r="RD218" i="27" s="1"/>
  <c r="RD202" i="27"/>
  <c r="RD208" i="27" s="1"/>
  <c r="RD192" i="27"/>
  <c r="RD198" i="27" s="1"/>
  <c r="RD182" i="27"/>
  <c r="RD188" i="27" s="1"/>
  <c r="RD172" i="27"/>
  <c r="RH212" i="27"/>
  <c r="RH218" i="27" s="1"/>
  <c r="RH202" i="27"/>
  <c r="RH208" i="27" s="1"/>
  <c r="RH182" i="27"/>
  <c r="RH172" i="27"/>
  <c r="RL202" i="27"/>
  <c r="RL208" i="27" s="1"/>
  <c r="RL192" i="27"/>
  <c r="RL198" i="27" s="1"/>
  <c r="RL182" i="27"/>
  <c r="RL172" i="27"/>
  <c r="RP212" i="27"/>
  <c r="RP218" i="27" s="1"/>
  <c r="RP202" i="27"/>
  <c r="RP208" i="27" s="1"/>
  <c r="RP182" i="27"/>
  <c r="RP188" i="27" s="1"/>
  <c r="RP172" i="27"/>
  <c r="RP178" i="27" s="1"/>
  <c r="RP192" i="27"/>
  <c r="RP198" i="27" s="1"/>
  <c r="FV213" i="27"/>
  <c r="FV215" i="27" s="1"/>
  <c r="FV219" i="27" s="1"/>
  <c r="FV203" i="27"/>
  <c r="FV205" i="27" s="1"/>
  <c r="FV209" i="27" s="1"/>
  <c r="FV183" i="27"/>
  <c r="FV173" i="27"/>
  <c r="FV193" i="27"/>
  <c r="FZ213" i="27"/>
  <c r="FZ203" i="27"/>
  <c r="FZ193" i="27"/>
  <c r="FZ195" i="27" s="1"/>
  <c r="FZ199" i="27" s="1"/>
  <c r="FZ183" i="27"/>
  <c r="FZ185" i="27" s="1"/>
  <c r="FZ189" i="27" s="1"/>
  <c r="FZ173" i="27"/>
  <c r="FZ175" i="27" s="1"/>
  <c r="FZ179" i="27" s="1"/>
  <c r="GD213" i="27"/>
  <c r="GD203" i="27"/>
  <c r="GD183" i="27"/>
  <c r="GD173" i="27"/>
  <c r="GD175" i="27" s="1"/>
  <c r="GD179" i="27" s="1"/>
  <c r="GH203" i="27"/>
  <c r="GH205" i="27" s="1"/>
  <c r="GH209" i="27" s="1"/>
  <c r="GH193" i="27"/>
  <c r="GH195" i="27" s="1"/>
  <c r="GH183" i="27"/>
  <c r="GH185" i="27" s="1"/>
  <c r="GH189" i="27" s="1"/>
  <c r="GH173" i="27"/>
  <c r="GH175" i="27" s="1"/>
  <c r="GH179" i="27" s="1"/>
  <c r="GL213" i="27"/>
  <c r="GL215" i="27" s="1"/>
  <c r="GL219" i="27" s="1"/>
  <c r="GL203" i="27"/>
  <c r="GL205" i="27" s="1"/>
  <c r="GL209" i="27" s="1"/>
  <c r="GL183" i="27"/>
  <c r="GL185" i="27" s="1"/>
  <c r="GL189" i="27" s="1"/>
  <c r="GL173" i="27"/>
  <c r="GL175" i="27" s="1"/>
  <c r="GL179" i="27" s="1"/>
  <c r="GL193" i="27"/>
  <c r="GP203" i="27"/>
  <c r="GP205" i="27" s="1"/>
  <c r="GP209" i="27" s="1"/>
  <c r="GP193" i="27"/>
  <c r="GP195" i="27" s="1"/>
  <c r="GP199" i="27" s="1"/>
  <c r="GP183" i="27"/>
  <c r="GP185" i="27" s="1"/>
  <c r="GP189" i="27" s="1"/>
  <c r="GP173" i="27"/>
  <c r="GP175" i="27" s="1"/>
  <c r="GP179" i="27" s="1"/>
  <c r="GT213" i="27"/>
  <c r="GT215" i="27" s="1"/>
  <c r="GT219" i="27" s="1"/>
  <c r="GT203" i="27"/>
  <c r="GT205" i="27" s="1"/>
  <c r="GT209" i="27" s="1"/>
  <c r="GT183" i="27"/>
  <c r="GT173" i="27"/>
  <c r="GT175" i="27" s="1"/>
  <c r="GX203" i="27"/>
  <c r="GX193" i="27"/>
  <c r="GX183" i="27"/>
  <c r="GX185" i="27" s="1"/>
  <c r="GX173" i="27"/>
  <c r="GX175" i="27" s="1"/>
  <c r="HB213" i="27"/>
  <c r="HB203" i="27"/>
  <c r="HB183" i="27"/>
  <c r="HB185" i="27" s="1"/>
  <c r="HB189" i="27" s="1"/>
  <c r="HB173" i="27"/>
  <c r="HB175" i="27" s="1"/>
  <c r="HB179" i="27" s="1"/>
  <c r="HB193" i="27"/>
  <c r="HF203" i="27"/>
  <c r="HF205" i="27" s="1"/>
  <c r="HF193" i="27"/>
  <c r="HF195" i="27" s="1"/>
  <c r="HF199" i="27" s="1"/>
  <c r="HF183" i="27"/>
  <c r="HF173" i="27"/>
  <c r="HJ213" i="27"/>
  <c r="HJ203" i="27"/>
  <c r="HJ205" i="27" s="1"/>
  <c r="HJ183" i="27"/>
  <c r="HJ173" i="27"/>
  <c r="HJ175" i="27" s="1"/>
  <c r="HJ179" i="27" s="1"/>
  <c r="HN213" i="27"/>
  <c r="HN203" i="27"/>
  <c r="HN205" i="27" s="1"/>
  <c r="HN209" i="27" s="1"/>
  <c r="HN193" i="27"/>
  <c r="HN183" i="27"/>
  <c r="HN185" i="27" s="1"/>
  <c r="HN189" i="27" s="1"/>
  <c r="HN173" i="27"/>
  <c r="HN175" i="27" s="1"/>
  <c r="HR213" i="27"/>
  <c r="HR215" i="27" s="1"/>
  <c r="HR219" i="27" s="1"/>
  <c r="HR203" i="27"/>
  <c r="HR183" i="27"/>
  <c r="HR185" i="27" s="1"/>
  <c r="HR189" i="27" s="1"/>
  <c r="HR173" i="27"/>
  <c r="HR175" i="27" s="1"/>
  <c r="HR179" i="27" s="1"/>
  <c r="HR193" i="27"/>
  <c r="HR195" i="27" s="1"/>
  <c r="HR199" i="27" s="1"/>
  <c r="HV203" i="27"/>
  <c r="HV193" i="27"/>
  <c r="HV195" i="27" s="1"/>
  <c r="HV199" i="27" s="1"/>
  <c r="HV183" i="27"/>
  <c r="HV185" i="27" s="1"/>
  <c r="HV189" i="27" s="1"/>
  <c r="HV173" i="27"/>
  <c r="HZ213" i="27"/>
  <c r="HZ203" i="27"/>
  <c r="HZ205" i="27" s="1"/>
  <c r="HZ183" i="27"/>
  <c r="HZ185" i="27" s="1"/>
  <c r="HZ189" i="27" s="1"/>
  <c r="HZ173" i="27"/>
  <c r="HZ175" i="27" s="1"/>
  <c r="HZ179" i="27" s="1"/>
  <c r="ID203" i="27"/>
  <c r="ID205" i="27" s="1"/>
  <c r="ID209" i="27" s="1"/>
  <c r="ID193" i="27"/>
  <c r="ID195" i="27" s="1"/>
  <c r="ID199" i="27" s="1"/>
  <c r="ID183" i="27"/>
  <c r="ID185" i="27" s="1"/>
  <c r="ID189" i="27" s="1"/>
  <c r="ID173" i="27"/>
  <c r="ID175" i="27" s="1"/>
  <c r="ID179" i="27" s="1"/>
  <c r="IH213" i="27"/>
  <c r="IH215" i="27" s="1"/>
  <c r="IH219" i="27" s="1"/>
  <c r="IH203" i="27"/>
  <c r="IH205" i="27" s="1"/>
  <c r="IH209" i="27" s="1"/>
  <c r="IH183" i="27"/>
  <c r="IH173" i="27"/>
  <c r="IH193" i="27"/>
  <c r="IH195" i="27" s="1"/>
  <c r="IH199" i="27" s="1"/>
  <c r="IL213" i="27"/>
  <c r="IL203" i="27"/>
  <c r="IL193" i="27"/>
  <c r="IL195" i="27" s="1"/>
  <c r="IL199" i="27" s="1"/>
  <c r="IL183" i="27"/>
  <c r="IL185" i="27" s="1"/>
  <c r="IL189" i="27" s="1"/>
  <c r="IL173" i="27"/>
  <c r="IL175" i="27" s="1"/>
  <c r="IL179" i="27" s="1"/>
  <c r="IP213" i="27"/>
  <c r="IP203" i="27"/>
  <c r="IP183" i="27"/>
  <c r="IP185" i="27" s="1"/>
  <c r="IP189" i="27" s="1"/>
  <c r="IP173" i="27"/>
  <c r="IP175" i="27" s="1"/>
  <c r="IP179" i="27" s="1"/>
  <c r="IT203" i="27"/>
  <c r="IT205" i="27" s="1"/>
  <c r="IT209" i="27" s="1"/>
  <c r="IT193" i="27"/>
  <c r="IT195" i="27" s="1"/>
  <c r="IT199" i="27" s="1"/>
  <c r="IT183" i="27"/>
  <c r="IT185" i="27" s="1"/>
  <c r="IT189" i="27" s="1"/>
  <c r="IT173" i="27"/>
  <c r="IT175" i="27" s="1"/>
  <c r="IT179" i="27" s="1"/>
  <c r="IX213" i="27"/>
  <c r="IX215" i="27" s="1"/>
  <c r="IX219" i="27" s="1"/>
  <c r="IX203" i="27"/>
  <c r="IX205" i="27" s="1"/>
  <c r="IX209" i="27" s="1"/>
  <c r="IX183" i="27"/>
  <c r="IX185" i="27" s="1"/>
  <c r="IX189" i="27" s="1"/>
  <c r="IX173" i="27"/>
  <c r="IX175" i="27" s="1"/>
  <c r="IX179" i="27" s="1"/>
  <c r="IX193" i="27"/>
  <c r="JB213" i="27"/>
  <c r="JB203" i="27"/>
  <c r="JB205" i="27" s="1"/>
  <c r="JB209" i="27" s="1"/>
  <c r="JB193" i="27"/>
  <c r="JB195" i="27" s="1"/>
  <c r="JB199" i="27" s="1"/>
  <c r="JB183" i="27"/>
  <c r="JB185" i="27" s="1"/>
  <c r="JB189" i="27" s="1"/>
  <c r="JB173" i="27"/>
  <c r="JB175" i="27" s="1"/>
  <c r="JB179" i="27" s="1"/>
  <c r="JF213" i="27"/>
  <c r="JF215" i="27" s="1"/>
  <c r="JF219" i="27" s="1"/>
  <c r="JF203" i="27"/>
  <c r="JF205" i="27" s="1"/>
  <c r="JF209" i="27" s="1"/>
  <c r="JF183" i="27"/>
  <c r="JF173" i="27"/>
  <c r="JF175" i="27" s="1"/>
  <c r="JJ203" i="27"/>
  <c r="JJ193" i="27"/>
  <c r="JJ183" i="27"/>
  <c r="JJ185" i="27" s="1"/>
  <c r="JJ173" i="27"/>
  <c r="JJ175" i="27" s="1"/>
  <c r="JN213" i="27"/>
  <c r="JN203" i="27"/>
  <c r="JN183" i="27"/>
  <c r="JN185" i="27" s="1"/>
  <c r="JN189" i="27" s="1"/>
  <c r="JN173" i="27"/>
  <c r="JN175" i="27" s="1"/>
  <c r="JN179" i="27" s="1"/>
  <c r="JN193" i="27"/>
  <c r="JR203" i="27"/>
  <c r="JR205" i="27" s="1"/>
  <c r="JR209" i="27" s="1"/>
  <c r="JR193" i="27"/>
  <c r="JR195" i="27" s="1"/>
  <c r="JR199" i="27" s="1"/>
  <c r="JR183" i="27"/>
  <c r="JR173" i="27"/>
  <c r="JV213" i="27"/>
  <c r="JV203" i="27"/>
  <c r="JV205" i="27" s="1"/>
  <c r="JV209" i="27" s="1"/>
  <c r="JV183" i="27"/>
  <c r="JV173" i="27"/>
  <c r="JV175" i="27" s="1"/>
  <c r="JV179" i="27" s="1"/>
  <c r="JZ213" i="27"/>
  <c r="JZ203" i="27"/>
  <c r="JZ205" i="27" s="1"/>
  <c r="JZ209" i="27" s="1"/>
  <c r="JZ193" i="27"/>
  <c r="JZ183" i="27"/>
  <c r="JZ185" i="27" s="1"/>
  <c r="JZ189" i="27" s="1"/>
  <c r="JZ173" i="27"/>
  <c r="JZ175" i="27" s="1"/>
  <c r="KD213" i="27"/>
  <c r="KD215" i="27" s="1"/>
  <c r="KD219" i="27" s="1"/>
  <c r="KD203" i="27"/>
  <c r="KD183" i="27"/>
  <c r="KD185" i="27" s="1"/>
  <c r="KD189" i="27" s="1"/>
  <c r="KD173" i="27"/>
  <c r="KD193" i="27"/>
  <c r="KD195" i="27" s="1"/>
  <c r="KD199" i="27" s="1"/>
  <c r="KH203" i="27"/>
  <c r="KH193" i="27"/>
  <c r="KH195" i="27" s="1"/>
  <c r="KH199" i="27" s="1"/>
  <c r="KH183" i="27"/>
  <c r="KH173" i="27"/>
  <c r="KL213" i="27"/>
  <c r="KL203" i="27"/>
  <c r="KL205" i="27" s="1"/>
  <c r="KL183" i="27"/>
  <c r="KL185" i="27" s="1"/>
  <c r="KL173" i="27"/>
  <c r="KL175" i="27" s="1"/>
  <c r="KL179" i="27" s="1"/>
  <c r="KP203" i="27"/>
  <c r="KP205" i="27" s="1"/>
  <c r="KP209" i="27" s="1"/>
  <c r="KP193" i="27"/>
  <c r="KP183" i="27"/>
  <c r="KP185" i="27" s="1"/>
  <c r="KP189" i="27" s="1"/>
  <c r="KP173" i="27"/>
  <c r="KP175" i="27" s="1"/>
  <c r="KP179" i="27" s="1"/>
  <c r="KT213" i="27"/>
  <c r="KT215" i="27" s="1"/>
  <c r="KT219" i="27" s="1"/>
  <c r="KT203" i="27"/>
  <c r="KT183" i="27"/>
  <c r="KT173" i="27"/>
  <c r="KT193" i="27"/>
  <c r="KT195" i="27" s="1"/>
  <c r="KT199" i="27" s="1"/>
  <c r="KX213" i="27"/>
  <c r="KX203" i="27"/>
  <c r="KX193" i="27"/>
  <c r="KX195" i="27" s="1"/>
  <c r="KX199" i="27" s="1"/>
  <c r="KX183" i="27"/>
  <c r="KX185" i="27" s="1"/>
  <c r="KX189" i="27" s="1"/>
  <c r="KX173" i="27"/>
  <c r="LB213" i="27"/>
  <c r="LB203" i="27"/>
  <c r="LB183" i="27"/>
  <c r="LB173" i="27"/>
  <c r="LB175" i="27" s="1"/>
  <c r="LB179" i="27" s="1"/>
  <c r="LF203" i="27"/>
  <c r="LF205" i="27" s="1"/>
  <c r="LF209" i="27" s="1"/>
  <c r="LF193" i="27"/>
  <c r="LF195" i="27" s="1"/>
  <c r="LF199" i="27" s="1"/>
  <c r="LF183" i="27"/>
  <c r="LF185" i="27" s="1"/>
  <c r="LF189" i="27" s="1"/>
  <c r="LF173" i="27"/>
  <c r="LJ213" i="27"/>
  <c r="LJ203" i="27"/>
  <c r="LJ205" i="27" s="1"/>
  <c r="LJ209" i="27" s="1"/>
  <c r="LJ183" i="27"/>
  <c r="LJ185" i="27" s="1"/>
  <c r="LJ189" i="27" s="1"/>
  <c r="LJ173" i="27"/>
  <c r="LJ175" i="27" s="1"/>
  <c r="LJ179" i="27" s="1"/>
  <c r="LJ193" i="27"/>
  <c r="LN203" i="27"/>
  <c r="LN205" i="27" s="1"/>
  <c r="LN209" i="27" s="1"/>
  <c r="LN193" i="27"/>
  <c r="LN183" i="27"/>
  <c r="LN185" i="27" s="1"/>
  <c r="LN189" i="27" s="1"/>
  <c r="LN173" i="27"/>
  <c r="LN175" i="27" s="1"/>
  <c r="LR213" i="27"/>
  <c r="LR215" i="27" s="1"/>
  <c r="LR219" i="27" s="1"/>
  <c r="LR203" i="27"/>
  <c r="LR183" i="27"/>
  <c r="LR173" i="27"/>
  <c r="LR175" i="27" s="1"/>
  <c r="LV203" i="27"/>
  <c r="LV205" i="27" s="1"/>
  <c r="LV209" i="27" s="1"/>
  <c r="LV193" i="27"/>
  <c r="LV195" i="27" s="1"/>
  <c r="LV199" i="27" s="1"/>
  <c r="LV183" i="27"/>
  <c r="LV185" i="27" s="1"/>
  <c r="LV173" i="27"/>
  <c r="LZ213" i="27"/>
  <c r="LZ203" i="27"/>
  <c r="LZ205" i="27" s="1"/>
  <c r="LZ209" i="27" s="1"/>
  <c r="LZ183" i="27"/>
  <c r="LZ185" i="27" s="1"/>
  <c r="LZ173" i="27"/>
  <c r="LZ175" i="27" s="1"/>
  <c r="LZ179" i="27" s="1"/>
  <c r="LZ193" i="27"/>
  <c r="MD203" i="27"/>
  <c r="MD193" i="27"/>
  <c r="MD195" i="27" s="1"/>
  <c r="MD199" i="27" s="1"/>
  <c r="MD183" i="27"/>
  <c r="MD173" i="27"/>
  <c r="MD175" i="27" s="1"/>
  <c r="MD179" i="27" s="1"/>
  <c r="MH213" i="27"/>
  <c r="MH215" i="27" s="1"/>
  <c r="MH219" i="27" s="1"/>
  <c r="MH203" i="27"/>
  <c r="MH183" i="27"/>
  <c r="MH173" i="27"/>
  <c r="MH175" i="27" s="1"/>
  <c r="MH179" i="27" s="1"/>
  <c r="ML213" i="27"/>
  <c r="ML203" i="27"/>
  <c r="ML205" i="27" s="1"/>
  <c r="ML193" i="27"/>
  <c r="ML183" i="27"/>
  <c r="ML185" i="27" s="1"/>
  <c r="ML189" i="27" s="1"/>
  <c r="ML173" i="27"/>
  <c r="ML175" i="27" s="1"/>
  <c r="ML179" i="27" s="1"/>
  <c r="MP213" i="27"/>
  <c r="MP203" i="27"/>
  <c r="MP183" i="27"/>
  <c r="MP185" i="27" s="1"/>
  <c r="MP189" i="27" s="1"/>
  <c r="MP173" i="27"/>
  <c r="MP193" i="27"/>
  <c r="MP195" i="27" s="1"/>
  <c r="MP199" i="27" s="1"/>
  <c r="MT203" i="27"/>
  <c r="MT193" i="27"/>
  <c r="MT183" i="27"/>
  <c r="MT173" i="27"/>
  <c r="MX213" i="27"/>
  <c r="MX203" i="27"/>
  <c r="MX183" i="27"/>
  <c r="MX185" i="27" s="1"/>
  <c r="MX173" i="27"/>
  <c r="MX175" i="27" s="1"/>
  <c r="MX179" i="27" s="1"/>
  <c r="NB203" i="27"/>
  <c r="NB205" i="27" s="1"/>
  <c r="NB209" i="27" s="1"/>
  <c r="NB193" i="27"/>
  <c r="NB195" i="27" s="1"/>
  <c r="NB199" i="27" s="1"/>
  <c r="NB183" i="27"/>
  <c r="NB185" i="27" s="1"/>
  <c r="NB189" i="27" s="1"/>
  <c r="NB173" i="27"/>
  <c r="NF213" i="27"/>
  <c r="NF203" i="27"/>
  <c r="NF205" i="27" s="1"/>
  <c r="NF183" i="27"/>
  <c r="NF185" i="27" s="1"/>
  <c r="NF189" i="27" s="1"/>
  <c r="NF173" i="27"/>
  <c r="NF193" i="27"/>
  <c r="NF195" i="27" s="1"/>
  <c r="NF199" i="27" s="1"/>
  <c r="NJ213" i="27"/>
  <c r="NJ203" i="27"/>
  <c r="NJ193" i="27"/>
  <c r="NJ183" i="27"/>
  <c r="NJ185" i="27" s="1"/>
  <c r="NJ189" i="27" s="1"/>
  <c r="NJ173" i="27"/>
  <c r="NJ175" i="27" s="1"/>
  <c r="NN213" i="27"/>
  <c r="NN203" i="27"/>
  <c r="NN183" i="27"/>
  <c r="NN173" i="27"/>
  <c r="NN175" i="27" s="1"/>
  <c r="NN179" i="27" s="1"/>
  <c r="NR203" i="27"/>
  <c r="NR205" i="27" s="1"/>
  <c r="NR209" i="27" s="1"/>
  <c r="NR193" i="27"/>
  <c r="NR195" i="27" s="1"/>
  <c r="NR199" i="27" s="1"/>
  <c r="NR183" i="27"/>
  <c r="NR185" i="27" s="1"/>
  <c r="NR189" i="27" s="1"/>
  <c r="NR173" i="27"/>
  <c r="NV213" i="27"/>
  <c r="NV203" i="27"/>
  <c r="NV205" i="27" s="1"/>
  <c r="NV209" i="27" s="1"/>
  <c r="NV183" i="27"/>
  <c r="NV185" i="27" s="1"/>
  <c r="NV189" i="27" s="1"/>
  <c r="NV173" i="27"/>
  <c r="NV175" i="27" s="1"/>
  <c r="NV179" i="27" s="1"/>
  <c r="NV193" i="27"/>
  <c r="NZ213" i="27"/>
  <c r="NZ203" i="27"/>
  <c r="NZ205" i="27" s="1"/>
  <c r="NZ209" i="27" s="1"/>
  <c r="NZ193" i="27"/>
  <c r="NZ183" i="27"/>
  <c r="NZ185" i="27" s="1"/>
  <c r="NZ189" i="27" s="1"/>
  <c r="NZ173" i="27"/>
  <c r="NZ175" i="27" s="1"/>
  <c r="OD213" i="27"/>
  <c r="OD215" i="27" s="1"/>
  <c r="OD219" i="27" s="1"/>
  <c r="OD203" i="27"/>
  <c r="OD183" i="27"/>
  <c r="OD173" i="27"/>
  <c r="OD175" i="27" s="1"/>
  <c r="OH203" i="27"/>
  <c r="OH205" i="27" s="1"/>
  <c r="OH209" i="27" s="1"/>
  <c r="OH193" i="27"/>
  <c r="OH195" i="27" s="1"/>
  <c r="OH199" i="27" s="1"/>
  <c r="OH183" i="27"/>
  <c r="OH185" i="27" s="1"/>
  <c r="OH173" i="27"/>
  <c r="OH175" i="27" s="1"/>
  <c r="OH179" i="27" s="1"/>
  <c r="OL213" i="27"/>
  <c r="OL203" i="27"/>
  <c r="OL205" i="27" s="1"/>
  <c r="OL209" i="27" s="1"/>
  <c r="OL183" i="27"/>
  <c r="OL185" i="27" s="1"/>
  <c r="OL173" i="27"/>
  <c r="OL175" i="27" s="1"/>
  <c r="OL179" i="27" s="1"/>
  <c r="OL193" i="27"/>
  <c r="OP203" i="27"/>
  <c r="OP205" i="27" s="1"/>
  <c r="OP209" i="27" s="1"/>
  <c r="OP193" i="27"/>
  <c r="OP183" i="27"/>
  <c r="OP173" i="27"/>
  <c r="OP175" i="27" s="1"/>
  <c r="OP179" i="27" s="1"/>
  <c r="OT213" i="27"/>
  <c r="OT215" i="27" s="1"/>
  <c r="OT219" i="27" s="1"/>
  <c r="OT203" i="27"/>
  <c r="OT205" i="27" s="1"/>
  <c r="OT209" i="27" s="1"/>
  <c r="OT183" i="27"/>
  <c r="OT173" i="27"/>
  <c r="OT175" i="27" s="1"/>
  <c r="OT179" i="27" s="1"/>
  <c r="OX213" i="27"/>
  <c r="OX215" i="27" s="1"/>
  <c r="OX219" i="27" s="1"/>
  <c r="OX203" i="27"/>
  <c r="OX205" i="27" s="1"/>
  <c r="OX193" i="27"/>
  <c r="OX183" i="27"/>
  <c r="OX185" i="27" s="1"/>
  <c r="OX189" i="27" s="1"/>
  <c r="OX173" i="27"/>
  <c r="OX175" i="27" s="1"/>
  <c r="OX179" i="27" s="1"/>
  <c r="PB213" i="27"/>
  <c r="PB203" i="27"/>
  <c r="PB183" i="27"/>
  <c r="PB185" i="27" s="1"/>
  <c r="PB189" i="27" s="1"/>
  <c r="PB173" i="27"/>
  <c r="PB175" i="27" s="1"/>
  <c r="PB179" i="27" s="1"/>
  <c r="PB193" i="27"/>
  <c r="PB195" i="27" s="1"/>
  <c r="PB199" i="27" s="1"/>
  <c r="PF203" i="27"/>
  <c r="PF193" i="27"/>
  <c r="PF195" i="27" s="1"/>
  <c r="PF199" i="27" s="1"/>
  <c r="PF183" i="27"/>
  <c r="PF185" i="27" s="1"/>
  <c r="PF189" i="27" s="1"/>
  <c r="PF173" i="27"/>
  <c r="PJ213" i="27"/>
  <c r="PJ203" i="27"/>
  <c r="PJ205" i="27" s="1"/>
  <c r="PJ209" i="27" s="1"/>
  <c r="PJ183" i="27"/>
  <c r="PJ185" i="27" s="1"/>
  <c r="PJ173" i="27"/>
  <c r="PJ175" i="27" s="1"/>
  <c r="PJ179" i="27" s="1"/>
  <c r="PN203" i="27"/>
  <c r="PN205" i="27" s="1"/>
  <c r="PN193" i="27"/>
  <c r="PN195" i="27" s="1"/>
  <c r="PN199" i="27" s="1"/>
  <c r="PN183" i="27"/>
  <c r="PN185" i="27" s="1"/>
  <c r="PN189" i="27" s="1"/>
  <c r="PN173" i="27"/>
  <c r="PR213" i="27"/>
  <c r="PR203" i="27"/>
  <c r="PR205" i="27" s="1"/>
  <c r="PR183" i="27"/>
  <c r="PR185" i="27" s="1"/>
  <c r="PR189" i="27" s="1"/>
  <c r="PR173" i="27"/>
  <c r="PR193" i="27"/>
  <c r="PV213" i="27"/>
  <c r="PV203" i="27"/>
  <c r="PV193" i="27"/>
  <c r="PV183" i="27"/>
  <c r="PV185" i="27" s="1"/>
  <c r="PV189" i="27" s="1"/>
  <c r="PV173" i="27"/>
  <c r="PV175" i="27" s="1"/>
  <c r="PZ213" i="27"/>
  <c r="PZ203" i="27"/>
  <c r="PZ183" i="27"/>
  <c r="PZ173" i="27"/>
  <c r="PZ175" i="27" s="1"/>
  <c r="PZ179" i="27" s="1"/>
  <c r="QD203" i="27"/>
  <c r="QD205" i="27" s="1"/>
  <c r="QD209" i="27" s="1"/>
  <c r="QD193" i="27"/>
  <c r="QD195" i="27" s="1"/>
  <c r="QD199" i="27" s="1"/>
  <c r="QD183" i="27"/>
  <c r="QD185" i="27" s="1"/>
  <c r="QD189" i="27" s="1"/>
  <c r="QD173" i="27"/>
  <c r="QH213" i="27"/>
  <c r="QH215" i="27" s="1"/>
  <c r="QH219" i="27" s="1"/>
  <c r="QH203" i="27"/>
  <c r="QH205" i="27" s="1"/>
  <c r="QH209" i="27" s="1"/>
  <c r="QH183" i="27"/>
  <c r="QH185" i="27" s="1"/>
  <c r="QH173" i="27"/>
  <c r="QH175" i="27" s="1"/>
  <c r="QH179" i="27" s="1"/>
  <c r="QH193" i="27"/>
  <c r="QL213" i="27"/>
  <c r="QL203" i="27"/>
  <c r="QL193" i="27"/>
  <c r="QL195" i="27" s="1"/>
  <c r="QL199" i="27" s="1"/>
  <c r="QL183" i="27"/>
  <c r="QL185" i="27" s="1"/>
  <c r="QL189" i="27" s="1"/>
  <c r="QL173" i="27"/>
  <c r="QL175" i="27" s="1"/>
  <c r="QL179" i="27" s="1"/>
  <c r="QP213" i="27"/>
  <c r="QP203" i="27"/>
  <c r="QP183" i="27"/>
  <c r="QP173" i="27"/>
  <c r="QP175" i="27" s="1"/>
  <c r="QT203" i="27"/>
  <c r="QT193" i="27"/>
  <c r="QT183" i="27"/>
  <c r="QT185" i="27" s="1"/>
  <c r="QT173" i="27"/>
  <c r="QT175" i="27" s="1"/>
  <c r="QX213" i="27"/>
  <c r="QX203" i="27"/>
  <c r="QX183" i="27"/>
  <c r="QX185" i="27" s="1"/>
  <c r="QX189" i="27" s="1"/>
  <c r="QX173" i="27"/>
  <c r="QX175" i="27" s="1"/>
  <c r="QX179" i="27" s="1"/>
  <c r="QX193" i="27"/>
  <c r="RB203" i="27"/>
  <c r="RB205" i="27" s="1"/>
  <c r="RB209" i="27" s="1"/>
  <c r="RB193" i="27"/>
  <c r="RB195" i="27" s="1"/>
  <c r="RB183" i="27"/>
  <c r="RB185" i="27" s="1"/>
  <c r="RB189" i="27" s="1"/>
  <c r="RB173" i="27"/>
  <c r="RF213" i="27"/>
  <c r="RF215" i="27" s="1"/>
  <c r="RF219" i="27" s="1"/>
  <c r="RF203" i="27"/>
  <c r="RF205" i="27" s="1"/>
  <c r="RF183" i="27"/>
  <c r="RF185" i="27" s="1"/>
  <c r="RF189" i="27" s="1"/>
  <c r="RF173" i="27"/>
  <c r="RF175" i="27" s="1"/>
  <c r="RF179" i="27" s="1"/>
  <c r="RJ213" i="27"/>
  <c r="RJ203" i="27"/>
  <c r="RJ205" i="27" s="1"/>
  <c r="RJ193" i="27"/>
  <c r="RJ183" i="27"/>
  <c r="RJ173" i="27"/>
  <c r="RJ175" i="27" s="1"/>
  <c r="RN213" i="27"/>
  <c r="RN215" i="27" s="1"/>
  <c r="RN219" i="27" s="1"/>
  <c r="RN203" i="27"/>
  <c r="RN205" i="27" s="1"/>
  <c r="RN209" i="27" s="1"/>
  <c r="RN183" i="27"/>
  <c r="RN185" i="27" s="1"/>
  <c r="RN189" i="27" s="1"/>
  <c r="RN173" i="27"/>
  <c r="RN175" i="27" s="1"/>
  <c r="RN179" i="27" s="1"/>
  <c r="RN193" i="27"/>
  <c r="RN195" i="27" s="1"/>
  <c r="RN199" i="27" s="1"/>
  <c r="T214" i="27"/>
  <c r="T204" i="27"/>
  <c r="T194" i="27"/>
  <c r="T184" i="27"/>
  <c r="T174" i="27"/>
  <c r="X204" i="27"/>
  <c r="X184" i="27"/>
  <c r="X174" i="27"/>
  <c r="AB214" i="27"/>
  <c r="AB204" i="27"/>
  <c r="AB194" i="27"/>
  <c r="AB184" i="27"/>
  <c r="AB174" i="27"/>
  <c r="AF214" i="27"/>
  <c r="AF204" i="27"/>
  <c r="AF184" i="27"/>
  <c r="AF174" i="27"/>
  <c r="AF194" i="27"/>
  <c r="AJ214" i="27"/>
  <c r="AJ204" i="27"/>
  <c r="AJ194" i="27"/>
  <c r="AJ184" i="27"/>
  <c r="AJ186" i="27" s="1"/>
  <c r="AJ190" i="27" s="1"/>
  <c r="AJ174" i="27"/>
  <c r="AJ176" i="27" s="1"/>
  <c r="AJ180" i="27" s="1"/>
  <c r="AN214" i="27"/>
  <c r="AN204" i="27"/>
  <c r="AN184" i="27"/>
  <c r="AN174" i="27"/>
  <c r="AR214" i="27"/>
  <c r="AR204" i="27"/>
  <c r="AR194" i="27"/>
  <c r="AR196" i="27" s="1"/>
  <c r="AR200" i="27" s="1"/>
  <c r="AR184" i="27"/>
  <c r="AR174" i="27"/>
  <c r="AV204" i="27"/>
  <c r="AV184" i="27"/>
  <c r="AV174" i="27"/>
  <c r="AV194" i="27"/>
  <c r="AZ204" i="27"/>
  <c r="AZ206" i="27" s="1"/>
  <c r="AZ210" i="27" s="1"/>
  <c r="AZ194" i="27"/>
  <c r="AZ184" i="27"/>
  <c r="AZ174" i="27"/>
  <c r="BD214" i="27"/>
  <c r="BD204" i="27"/>
  <c r="BD184" i="27"/>
  <c r="BD174" i="27"/>
  <c r="BH214" i="27"/>
  <c r="BH204" i="27"/>
  <c r="BH194" i="27"/>
  <c r="BH184" i="27"/>
  <c r="BH186" i="27" s="1"/>
  <c r="BH190" i="27" s="1"/>
  <c r="BH174" i="27"/>
  <c r="BH176" i="27" s="1"/>
  <c r="BH180" i="27" s="1"/>
  <c r="BL204" i="27"/>
  <c r="BL206" i="27" s="1"/>
  <c r="BL210" i="27" s="1"/>
  <c r="BL184" i="27"/>
  <c r="BL186" i="27" s="1"/>
  <c r="BL190" i="27" s="1"/>
  <c r="BL174" i="27"/>
  <c r="BL194" i="27"/>
  <c r="BP204" i="27"/>
  <c r="BP206" i="27" s="1"/>
  <c r="BP194" i="27"/>
  <c r="BP196" i="27" s="1"/>
  <c r="BP200" i="27" s="1"/>
  <c r="BP184" i="27"/>
  <c r="BP174" i="27"/>
  <c r="BT204" i="27"/>
  <c r="BT184" i="27"/>
  <c r="BT174" i="27"/>
  <c r="BX214" i="27"/>
  <c r="BX216" i="27" s="1"/>
  <c r="BX220" i="27" s="1"/>
  <c r="BX204" i="27"/>
  <c r="BX194" i="27"/>
  <c r="BX184" i="27"/>
  <c r="BX174" i="27"/>
  <c r="CB214" i="27"/>
  <c r="CB204" i="27"/>
  <c r="CB184" i="27"/>
  <c r="CB174" i="27"/>
  <c r="CB194" i="27"/>
  <c r="CF214" i="27"/>
  <c r="CF204" i="27"/>
  <c r="CF194" i="27"/>
  <c r="CF196" i="27" s="1"/>
  <c r="CF200" i="27" s="1"/>
  <c r="CF184" i="27"/>
  <c r="CF174" i="27"/>
  <c r="CJ204" i="27"/>
  <c r="CJ184" i="27"/>
  <c r="CJ186" i="27" s="1"/>
  <c r="CJ174" i="27"/>
  <c r="CN214" i="27"/>
  <c r="CN204" i="27"/>
  <c r="CN206" i="27" s="1"/>
  <c r="CN210" i="27" s="1"/>
  <c r="CN194" i="27"/>
  <c r="CN196" i="27" s="1"/>
  <c r="CN200" i="27" s="1"/>
  <c r="CN184" i="27"/>
  <c r="CN174" i="27"/>
  <c r="CR214" i="27"/>
  <c r="CR204" i="27"/>
  <c r="CR184" i="27"/>
  <c r="CR174" i="27"/>
  <c r="CR194" i="27"/>
  <c r="CV214" i="27"/>
  <c r="CV204" i="27"/>
  <c r="CV194" i="27"/>
  <c r="CV184" i="27"/>
  <c r="CV174" i="27"/>
  <c r="CZ214" i="27"/>
  <c r="CZ204" i="27"/>
  <c r="CZ184" i="27"/>
  <c r="CZ186" i="27" s="1"/>
  <c r="CZ190" i="27" s="1"/>
  <c r="CZ174" i="27"/>
  <c r="DD214" i="27"/>
  <c r="DD204" i="27"/>
  <c r="DD194" i="27"/>
  <c r="DD196" i="27" s="1"/>
  <c r="DD200" i="27" s="1"/>
  <c r="DD184" i="27"/>
  <c r="DD174" i="27"/>
  <c r="DH204" i="27"/>
  <c r="DH184" i="27"/>
  <c r="DH186" i="27" s="1"/>
  <c r="DH190" i="27" s="1"/>
  <c r="DH174" i="27"/>
  <c r="DH194" i="27"/>
  <c r="DL204" i="27"/>
  <c r="DL194" i="27"/>
  <c r="DL184" i="27"/>
  <c r="DL174" i="27"/>
  <c r="DP214" i="27"/>
  <c r="DP204" i="27"/>
  <c r="DP184" i="27"/>
  <c r="DP174" i="27"/>
  <c r="DT214" i="27"/>
  <c r="DT216" i="27" s="1"/>
  <c r="DT220" i="27" s="1"/>
  <c r="DT204" i="27"/>
  <c r="DT194" i="27"/>
  <c r="DT184" i="27"/>
  <c r="DT174" i="27"/>
  <c r="DX204" i="27"/>
  <c r="DX184" i="27"/>
  <c r="DX174" i="27"/>
  <c r="DX176" i="27" s="1"/>
  <c r="DX180" i="27" s="1"/>
  <c r="DX194" i="27"/>
  <c r="EB204" i="27"/>
  <c r="EB194" i="27"/>
  <c r="EB196" i="27" s="1"/>
  <c r="EB200" i="27" s="1"/>
  <c r="EB184" i="27"/>
  <c r="EB174" i="27"/>
  <c r="EF214" i="27"/>
  <c r="EF204" i="27"/>
  <c r="EF184" i="27"/>
  <c r="EF174" i="27"/>
  <c r="EJ214" i="27"/>
  <c r="EJ204" i="27"/>
  <c r="EJ194" i="27"/>
  <c r="EJ184" i="27"/>
  <c r="EJ174" i="27"/>
  <c r="EN214" i="27"/>
  <c r="EN204" i="27"/>
  <c r="EN184" i="27"/>
  <c r="EN174" i="27"/>
  <c r="EN194" i="27"/>
  <c r="EN196" i="27" s="1"/>
  <c r="ER214" i="27"/>
  <c r="ER204" i="27"/>
  <c r="ER194" i="27"/>
  <c r="ER184" i="27"/>
  <c r="ER174" i="27"/>
  <c r="EV204" i="27"/>
  <c r="EV184" i="27"/>
  <c r="EV174" i="27"/>
  <c r="EZ214" i="27"/>
  <c r="EZ204" i="27"/>
  <c r="EZ194" i="27"/>
  <c r="EZ196" i="27" s="1"/>
  <c r="EZ200" i="27" s="1"/>
  <c r="EZ184" i="27"/>
  <c r="EZ174" i="27"/>
  <c r="FD214" i="27"/>
  <c r="FD204" i="27"/>
  <c r="FD184" i="27"/>
  <c r="FD174" i="27"/>
  <c r="FD194" i="27"/>
  <c r="FH214" i="27"/>
  <c r="FH204" i="27"/>
  <c r="FH194" i="27"/>
  <c r="FH184" i="27"/>
  <c r="FH174" i="27"/>
  <c r="FH176" i="27" s="1"/>
  <c r="FH180" i="27" s="1"/>
  <c r="FL214" i="27"/>
  <c r="FL204" i="27"/>
  <c r="FL184" i="27"/>
  <c r="FL174" i="27"/>
  <c r="FP214" i="27"/>
  <c r="FP204" i="27"/>
  <c r="FP194" i="27"/>
  <c r="FP196" i="27" s="1"/>
  <c r="FP200" i="27" s="1"/>
  <c r="FP184" i="27"/>
  <c r="FP174" i="27"/>
  <c r="FT204" i="27"/>
  <c r="FT184" i="27"/>
  <c r="FT174" i="27"/>
  <c r="FT194" i="27"/>
  <c r="FX204" i="27"/>
  <c r="FX194" i="27"/>
  <c r="FX184" i="27"/>
  <c r="FX174" i="27"/>
  <c r="GB214" i="27"/>
  <c r="GB204" i="27"/>
  <c r="GB184" i="27"/>
  <c r="GB174" i="27"/>
  <c r="GF214" i="27"/>
  <c r="GF204" i="27"/>
  <c r="GF194" i="27"/>
  <c r="GF184" i="27"/>
  <c r="GF174" i="27"/>
  <c r="GJ204" i="27"/>
  <c r="GJ184" i="27"/>
  <c r="GJ174" i="27"/>
  <c r="GJ194" i="27"/>
  <c r="GN204" i="27"/>
  <c r="GN206" i="27" s="1"/>
  <c r="GN194" i="27"/>
  <c r="GN184" i="27"/>
  <c r="GN174" i="27"/>
  <c r="GR214" i="27"/>
  <c r="GR204" i="27"/>
  <c r="GR184" i="27"/>
  <c r="GR174" i="27"/>
  <c r="GV214" i="27"/>
  <c r="GV204" i="27"/>
  <c r="GV194" i="27"/>
  <c r="GV196" i="27" s="1"/>
  <c r="GV200" i="27" s="1"/>
  <c r="GV184" i="27"/>
  <c r="GV174" i="27"/>
  <c r="GV176" i="27" s="1"/>
  <c r="GV180" i="27" s="1"/>
  <c r="GZ214" i="27"/>
  <c r="GZ216" i="27" s="1"/>
  <c r="GZ220" i="27" s="1"/>
  <c r="GZ204" i="27"/>
  <c r="GZ194" i="27"/>
  <c r="GZ184" i="27"/>
  <c r="GZ174" i="27"/>
  <c r="GZ176" i="27" s="1"/>
  <c r="GZ180" i="27" s="1"/>
  <c r="HD214" i="27"/>
  <c r="HD204" i="27"/>
  <c r="HD184" i="27"/>
  <c r="HD186" i="27" s="1"/>
  <c r="HD190" i="27" s="1"/>
  <c r="HD194" i="27"/>
  <c r="HD196" i="27" s="1"/>
  <c r="HD200" i="27" s="1"/>
  <c r="HD174" i="27"/>
  <c r="HH204" i="27"/>
  <c r="HH206" i="27" s="1"/>
  <c r="HH210" i="27" s="1"/>
  <c r="HH194" i="27"/>
  <c r="HH184" i="27"/>
  <c r="HH174" i="27"/>
  <c r="HL214" i="27"/>
  <c r="HL204" i="27"/>
  <c r="HL206" i="27" s="1"/>
  <c r="HL210" i="27" s="1"/>
  <c r="HL194" i="27"/>
  <c r="HL184" i="27"/>
  <c r="HL174" i="27"/>
  <c r="HP214" i="27"/>
  <c r="HP204" i="27"/>
  <c r="HP194" i="27"/>
  <c r="HP184" i="27"/>
  <c r="HP174" i="27"/>
  <c r="HP176" i="27" s="1"/>
  <c r="HP180" i="27" s="1"/>
  <c r="HT204" i="27"/>
  <c r="HT184" i="27"/>
  <c r="HT194" i="27"/>
  <c r="HT196" i="27" s="1"/>
  <c r="HT200" i="27" s="1"/>
  <c r="HT174" i="27"/>
  <c r="HX214" i="27"/>
  <c r="HX204" i="27"/>
  <c r="HX184" i="27"/>
  <c r="HX186" i="27" s="1"/>
  <c r="HX190" i="27" s="1"/>
  <c r="HX174" i="27"/>
  <c r="HX194" i="27"/>
  <c r="IB214" i="27"/>
  <c r="IB204" i="27"/>
  <c r="IB194" i="27"/>
  <c r="IB196" i="27" s="1"/>
  <c r="IB200" i="27" s="1"/>
  <c r="IB184" i="27"/>
  <c r="IB174" i="27"/>
  <c r="IF204" i="27"/>
  <c r="IF194" i="27"/>
  <c r="IF184" i="27"/>
  <c r="IF186" i="27" s="1"/>
  <c r="IF190" i="27" s="1"/>
  <c r="IF174" i="27"/>
  <c r="IJ204" i="27"/>
  <c r="IJ184" i="27"/>
  <c r="IJ174" i="27"/>
  <c r="IN204" i="27"/>
  <c r="IN194" i="27"/>
  <c r="IN196" i="27" s="1"/>
  <c r="IN184" i="27"/>
  <c r="IN174" i="27"/>
  <c r="IR214" i="27"/>
  <c r="IR204" i="27"/>
  <c r="IR206" i="27" s="1"/>
  <c r="IR210" i="27" s="1"/>
  <c r="IR194" i="27"/>
  <c r="IR184" i="27"/>
  <c r="IR174" i="27"/>
  <c r="IV214" i="27"/>
  <c r="IV204" i="27"/>
  <c r="IV194" i="27"/>
  <c r="IV184" i="27"/>
  <c r="IV174" i="27"/>
  <c r="IV176" i="27" s="1"/>
  <c r="IV180" i="27" s="1"/>
  <c r="IZ214" i="27"/>
  <c r="IZ204" i="27"/>
  <c r="IZ184" i="27"/>
  <c r="IZ194" i="27"/>
  <c r="IZ196" i="27" s="1"/>
  <c r="IZ200" i="27" s="1"/>
  <c r="IZ174" i="27"/>
  <c r="IZ176" i="27" s="1"/>
  <c r="IZ180" i="27" s="1"/>
  <c r="JD204" i="27"/>
  <c r="JD206" i="27" s="1"/>
  <c r="JD210" i="27" s="1"/>
  <c r="JD184" i="27"/>
  <c r="JD186" i="27" s="1"/>
  <c r="JD190" i="27" s="1"/>
  <c r="JD174" i="27"/>
  <c r="JH214" i="27"/>
  <c r="JH204" i="27"/>
  <c r="JH194" i="27"/>
  <c r="JH196" i="27" s="1"/>
  <c r="JH200" i="27" s="1"/>
  <c r="JH184" i="27"/>
  <c r="JH174" i="27"/>
  <c r="JL214" i="27"/>
  <c r="JL204" i="27"/>
  <c r="JL194" i="27"/>
  <c r="JL196" i="27" s="1"/>
  <c r="JL200" i="27" s="1"/>
  <c r="JL184" i="27"/>
  <c r="JL174" i="27"/>
  <c r="JP214" i="27"/>
  <c r="JP204" i="27"/>
  <c r="JP206" i="27" s="1"/>
  <c r="JP210" i="27" s="1"/>
  <c r="JP184" i="27"/>
  <c r="JP194" i="27"/>
  <c r="JP174" i="27"/>
  <c r="JT214" i="27"/>
  <c r="JT204" i="27"/>
  <c r="JT194" i="27"/>
  <c r="JT184" i="27"/>
  <c r="JT174" i="27"/>
  <c r="JX214" i="27"/>
  <c r="JX204" i="27"/>
  <c r="JX194" i="27"/>
  <c r="JX184" i="27"/>
  <c r="JX174" i="27"/>
  <c r="KB214" i="27"/>
  <c r="KB204" i="27"/>
  <c r="KB194" i="27"/>
  <c r="KB184" i="27"/>
  <c r="KB174" i="27"/>
  <c r="KF214" i="27"/>
  <c r="KF204" i="27"/>
  <c r="KF184" i="27"/>
  <c r="KF194" i="27"/>
  <c r="KF174" i="27"/>
  <c r="KF176" i="27" s="1"/>
  <c r="KF180" i="27" s="1"/>
  <c r="KJ214" i="27"/>
  <c r="KJ204" i="27"/>
  <c r="KJ184" i="27"/>
  <c r="KJ174" i="27"/>
  <c r="KJ194" i="27"/>
  <c r="KJ196" i="27" s="1"/>
  <c r="KJ200" i="27" s="1"/>
  <c r="KN214" i="27"/>
  <c r="KN204" i="27"/>
  <c r="KN194" i="27"/>
  <c r="KN196" i="27" s="1"/>
  <c r="KN200" i="27" s="1"/>
  <c r="KN184" i="27"/>
  <c r="KN174" i="27"/>
  <c r="KR204" i="27"/>
  <c r="KR194" i="27"/>
  <c r="KR184" i="27"/>
  <c r="KR174" i="27"/>
  <c r="KV204" i="27"/>
  <c r="KV184" i="27"/>
  <c r="KV174" i="27"/>
  <c r="KZ214" i="27"/>
  <c r="KZ204" i="27"/>
  <c r="KZ194" i="27"/>
  <c r="KZ184" i="27"/>
  <c r="KZ174" i="27"/>
  <c r="LD214" i="27"/>
  <c r="LD204" i="27"/>
  <c r="LD194" i="27"/>
  <c r="LD184" i="27"/>
  <c r="LD186" i="27" s="1"/>
  <c r="LD190" i="27" s="1"/>
  <c r="LD174" i="27"/>
  <c r="LH204" i="27"/>
  <c r="LH194" i="27"/>
  <c r="LH184" i="27"/>
  <c r="LH174" i="27"/>
  <c r="LL204" i="27"/>
  <c r="LL206" i="27" s="1"/>
  <c r="LL184" i="27"/>
  <c r="LL194" i="27"/>
  <c r="LL174" i="27"/>
  <c r="LP204" i="27"/>
  <c r="LP184" i="27"/>
  <c r="LP174" i="27"/>
  <c r="LT214" i="27"/>
  <c r="LT204" i="27"/>
  <c r="LT194" i="27"/>
  <c r="LT196" i="27" s="1"/>
  <c r="LT200" i="27" s="1"/>
  <c r="LT184" i="27"/>
  <c r="LT174" i="27"/>
  <c r="LT176" i="27" s="1"/>
  <c r="LT180" i="27" s="1"/>
  <c r="LX214" i="27"/>
  <c r="LX216" i="27" s="1"/>
  <c r="LX220" i="27" s="1"/>
  <c r="LX204" i="27"/>
  <c r="LX194" i="27"/>
  <c r="LX184" i="27"/>
  <c r="LX174" i="27"/>
  <c r="LX176" i="27" s="1"/>
  <c r="LX180" i="27" s="1"/>
  <c r="MB214" i="27"/>
  <c r="MB204" i="27"/>
  <c r="MB184" i="27"/>
  <c r="MB194" i="27"/>
  <c r="MB196" i="27" s="1"/>
  <c r="MB200" i="27" s="1"/>
  <c r="MB174" i="27"/>
  <c r="MF204" i="27"/>
  <c r="MF206" i="27" s="1"/>
  <c r="MF210" i="27" s="1"/>
  <c r="MF194" i="27"/>
  <c r="MF184" i="27"/>
  <c r="MF174" i="27"/>
  <c r="MJ214" i="27"/>
  <c r="MJ204" i="27"/>
  <c r="MJ194" i="27"/>
  <c r="MJ184" i="27"/>
  <c r="MJ174" i="27"/>
  <c r="MN214" i="27"/>
  <c r="MN204" i="27"/>
  <c r="MN184" i="27"/>
  <c r="MN174" i="27"/>
  <c r="MR214" i="27"/>
  <c r="MR204" i="27"/>
  <c r="MR194" i="27"/>
  <c r="MR184" i="27"/>
  <c r="MR174" i="27"/>
  <c r="MV214" i="27"/>
  <c r="MV204" i="27"/>
  <c r="MV184" i="27"/>
  <c r="MV186" i="27" s="1"/>
  <c r="MV190" i="27" s="1"/>
  <c r="MV194" i="27"/>
  <c r="MV174" i="27"/>
  <c r="MZ214" i="27"/>
  <c r="MZ204" i="27"/>
  <c r="MZ194" i="27"/>
  <c r="MZ196" i="27" s="1"/>
  <c r="MZ184" i="27"/>
  <c r="MZ174" i="27"/>
  <c r="ND204" i="27"/>
  <c r="ND206" i="27" s="1"/>
  <c r="ND210" i="27" s="1"/>
  <c r="ND184" i="27"/>
  <c r="ND194" i="27"/>
  <c r="ND174" i="27"/>
  <c r="NH204" i="27"/>
  <c r="NH194" i="27"/>
  <c r="NH184" i="27"/>
  <c r="NH174" i="27"/>
  <c r="NH176" i="27" s="1"/>
  <c r="NH180" i="27" s="1"/>
  <c r="NL204" i="27"/>
  <c r="NL184" i="27"/>
  <c r="NL194" i="27"/>
  <c r="NL196" i="27" s="1"/>
  <c r="NL200" i="27" s="1"/>
  <c r="NL174" i="27"/>
  <c r="NP214" i="27"/>
  <c r="NP204" i="27"/>
  <c r="NP194" i="27"/>
  <c r="NP184" i="27"/>
  <c r="NP174" i="27"/>
  <c r="NT204" i="27"/>
  <c r="NT184" i="27"/>
  <c r="NT174" i="27"/>
  <c r="NX214" i="27"/>
  <c r="NX204" i="27"/>
  <c r="NX194" i="27"/>
  <c r="NX184" i="27"/>
  <c r="NX174" i="27"/>
  <c r="NX176" i="27" s="1"/>
  <c r="NX180" i="27" s="1"/>
  <c r="OB214" i="27"/>
  <c r="OB204" i="27"/>
  <c r="OB184" i="27"/>
  <c r="OB194" i="27"/>
  <c r="OB174" i="27"/>
  <c r="OF214" i="27"/>
  <c r="OF204" i="27"/>
  <c r="OF194" i="27"/>
  <c r="OF196" i="27" s="1"/>
  <c r="OF200" i="27" s="1"/>
  <c r="OF184" i="27"/>
  <c r="OF174" i="27"/>
  <c r="OJ214" i="27"/>
  <c r="OJ204" i="27"/>
  <c r="OJ206" i="27" s="1"/>
  <c r="OJ210" i="27" s="1"/>
  <c r="OJ184" i="27"/>
  <c r="OJ194" i="27"/>
  <c r="OJ174" i="27"/>
  <c r="ON214" i="27"/>
  <c r="ON204" i="27"/>
  <c r="ON206" i="27" s="1"/>
  <c r="ON210" i="27" s="1"/>
  <c r="ON194" i="27"/>
  <c r="ON184" i="27"/>
  <c r="ON174" i="27"/>
  <c r="OR214" i="27"/>
  <c r="OR204" i="27"/>
  <c r="OR184" i="27"/>
  <c r="OR194" i="27"/>
  <c r="OR196" i="27" s="1"/>
  <c r="OR200" i="27" s="1"/>
  <c r="OR174" i="27"/>
  <c r="OV214" i="27"/>
  <c r="OV204" i="27"/>
  <c r="OV194" i="27"/>
  <c r="OV184" i="27"/>
  <c r="OV174" i="27"/>
  <c r="OZ214" i="27"/>
  <c r="OZ204" i="27"/>
  <c r="OZ184" i="27"/>
  <c r="OZ174" i="27"/>
  <c r="PD214" i="27"/>
  <c r="PD204" i="27"/>
  <c r="PD194" i="27"/>
  <c r="PD184" i="27"/>
  <c r="PD174" i="27"/>
  <c r="PH214" i="27"/>
  <c r="PH204" i="27"/>
  <c r="PH184" i="27"/>
  <c r="PH194" i="27"/>
  <c r="PH174" i="27"/>
  <c r="PL214" i="27"/>
  <c r="PL204" i="27"/>
  <c r="PL194" i="27"/>
  <c r="PL196" i="27" s="1"/>
  <c r="PL200" i="27" s="1"/>
  <c r="PL184" i="27"/>
  <c r="PL174" i="27"/>
  <c r="PP204" i="27"/>
  <c r="PP184" i="27"/>
  <c r="PP194" i="27"/>
  <c r="PP196" i="27" s="1"/>
  <c r="PP200" i="27" s="1"/>
  <c r="PP174" i="27"/>
  <c r="PT204" i="27"/>
  <c r="PT194" i="27"/>
  <c r="PT196" i="27" s="1"/>
  <c r="PT200" i="27" s="1"/>
  <c r="PT184" i="27"/>
  <c r="PT174" i="27"/>
  <c r="PX214" i="27"/>
  <c r="PX204" i="27"/>
  <c r="PX206" i="27" s="1"/>
  <c r="PX210" i="27" s="1"/>
  <c r="PX184" i="27"/>
  <c r="PX194" i="27"/>
  <c r="PX174" i="27"/>
  <c r="QB214" i="27"/>
  <c r="QB204" i="27"/>
  <c r="QB194" i="27"/>
  <c r="QB184" i="27"/>
  <c r="QB186" i="27" s="1"/>
  <c r="QB190" i="27" s="1"/>
  <c r="QB174" i="27"/>
  <c r="QF204" i="27"/>
  <c r="QF184" i="27"/>
  <c r="QF174" i="27"/>
  <c r="QJ204" i="27"/>
  <c r="QJ206" i="27" s="1"/>
  <c r="QJ210" i="27" s="1"/>
  <c r="QJ194" i="27"/>
  <c r="QJ184" i="27"/>
  <c r="QJ174" i="27"/>
  <c r="QN204" i="27"/>
  <c r="QN184" i="27"/>
  <c r="QN194" i="27"/>
  <c r="QN174" i="27"/>
  <c r="QR214" i="27"/>
  <c r="QR204" i="27"/>
  <c r="QR194" i="27"/>
  <c r="QR196" i="27" s="1"/>
  <c r="QR200" i="27" s="1"/>
  <c r="QR184" i="27"/>
  <c r="QR174" i="27"/>
  <c r="QR176" i="27" s="1"/>
  <c r="QR180" i="27" s="1"/>
  <c r="QV214" i="27"/>
  <c r="QV216" i="27" s="1"/>
  <c r="QV220" i="27" s="1"/>
  <c r="QV204" i="27"/>
  <c r="QV184" i="27"/>
  <c r="QV194" i="27"/>
  <c r="QV174" i="27"/>
  <c r="QZ214" i="27"/>
  <c r="QZ204" i="27"/>
  <c r="QZ194" i="27"/>
  <c r="QZ184" i="27"/>
  <c r="QZ174" i="27"/>
  <c r="RD204" i="27"/>
  <c r="RD184" i="27"/>
  <c r="RD194" i="27"/>
  <c r="RD174" i="27"/>
  <c r="RH214" i="27"/>
  <c r="RH216" i="27" s="1"/>
  <c r="RH204" i="27"/>
  <c r="RH194" i="27"/>
  <c r="RH184" i="27"/>
  <c r="RH174" i="27"/>
  <c r="RL214" i="27"/>
  <c r="RL204" i="27"/>
  <c r="RL184" i="27"/>
  <c r="RL174" i="27"/>
  <c r="RL176" i="27" s="1"/>
  <c r="RL180" i="27" s="1"/>
  <c r="RP214" i="27"/>
  <c r="RP216" i="27" s="1"/>
  <c r="RP220" i="27" s="1"/>
  <c r="RP204" i="27"/>
  <c r="RP206" i="27" s="1"/>
  <c r="RP210" i="27" s="1"/>
  <c r="RP194" i="27"/>
  <c r="RP196" i="27" s="1"/>
  <c r="RP200" i="27" s="1"/>
  <c r="RP184" i="27"/>
  <c r="RP186" i="27" s="1"/>
  <c r="RP190" i="27" s="1"/>
  <c r="RP174" i="27"/>
  <c r="RP176" i="27" s="1"/>
  <c r="RP180" i="27" s="1"/>
  <c r="T163" i="27"/>
  <c r="AJ163" i="27"/>
  <c r="AZ163" i="27"/>
  <c r="BP163" i="27"/>
  <c r="CF163" i="27"/>
  <c r="CV163" i="27"/>
  <c r="DL163" i="27"/>
  <c r="EB163" i="27"/>
  <c r="ER163" i="27"/>
  <c r="FH163" i="27"/>
  <c r="FX163" i="27"/>
  <c r="GN163" i="27"/>
  <c r="HD163" i="27"/>
  <c r="HT163" i="27"/>
  <c r="IJ163" i="27"/>
  <c r="IZ163" i="27"/>
  <c r="JP163" i="27"/>
  <c r="KF163" i="27"/>
  <c r="KV163" i="27"/>
  <c r="LL163" i="27"/>
  <c r="MB163" i="27"/>
  <c r="MR163" i="27"/>
  <c r="NH163" i="27"/>
  <c r="NX163" i="27"/>
  <c r="ON163" i="27"/>
  <c r="PD163" i="27"/>
  <c r="PT163" i="27"/>
  <c r="QJ163" i="27"/>
  <c r="AQ197" i="27"/>
  <c r="AQ201" i="27" s="1"/>
  <c r="QQ197" i="27"/>
  <c r="QQ201" i="27" s="1"/>
  <c r="PQ207" i="27"/>
  <c r="PQ211" i="27" s="1"/>
  <c r="AB192" i="27"/>
  <c r="BH192" i="27"/>
  <c r="CN192" i="27"/>
  <c r="CN198" i="27" s="1"/>
  <c r="DT192" i="27"/>
  <c r="DT198" i="27" s="1"/>
  <c r="EZ192" i="27"/>
  <c r="GF192" i="27"/>
  <c r="HL192" i="27"/>
  <c r="HL198" i="27" s="1"/>
  <c r="IR192" i="27"/>
  <c r="IR198" i="27" s="1"/>
  <c r="JX192" i="27"/>
  <c r="LD192" i="27"/>
  <c r="MJ192" i="27"/>
  <c r="MJ198" i="27" s="1"/>
  <c r="NP192" i="27"/>
  <c r="NP198" i="27" s="1"/>
  <c r="OV192" i="27"/>
  <c r="QB192" i="27"/>
  <c r="RH192" i="27"/>
  <c r="RH198" i="27" s="1"/>
  <c r="GT193" i="27"/>
  <c r="GT195" i="27" s="1"/>
  <c r="GT199" i="27" s="1"/>
  <c r="HZ193" i="27"/>
  <c r="HZ195" i="27" s="1"/>
  <c r="HZ199" i="27" s="1"/>
  <c r="JF193" i="27"/>
  <c r="JF195" i="27" s="1"/>
  <c r="JF199" i="27" s="1"/>
  <c r="KL193" i="27"/>
  <c r="LR193" i="27"/>
  <c r="LR195" i="27" s="1"/>
  <c r="LR199" i="27" s="1"/>
  <c r="MX193" i="27"/>
  <c r="MX195" i="27" s="1"/>
  <c r="MX199" i="27" s="1"/>
  <c r="OD193" i="27"/>
  <c r="OD195" i="27" s="1"/>
  <c r="OD199" i="27" s="1"/>
  <c r="PJ193" i="27"/>
  <c r="PJ195" i="27" s="1"/>
  <c r="PJ199" i="27" s="1"/>
  <c r="QP193" i="27"/>
  <c r="QP195" i="27" s="1"/>
  <c r="QP199" i="27" s="1"/>
  <c r="X194" i="27"/>
  <c r="BD194" i="27"/>
  <c r="CJ194" i="27"/>
  <c r="DP194" i="27"/>
  <c r="EV194" i="27"/>
  <c r="GB194" i="27"/>
  <c r="JD194" i="27"/>
  <c r="U171" i="27"/>
  <c r="Y171" i="27"/>
  <c r="AC171" i="27"/>
  <c r="AG171" i="27"/>
  <c r="AK171" i="27"/>
  <c r="AO171" i="27"/>
  <c r="AS171" i="27"/>
  <c r="AW171" i="27"/>
  <c r="AW214" i="27" s="1"/>
  <c r="BA171" i="27"/>
  <c r="BE177" i="27"/>
  <c r="BE181" i="27" s="1"/>
  <c r="BE171" i="27"/>
  <c r="BI171" i="27"/>
  <c r="BM171" i="27"/>
  <c r="BQ171" i="27"/>
  <c r="BU171" i="27"/>
  <c r="BU213" i="27" s="1"/>
  <c r="BU215" i="27" s="1"/>
  <c r="BU219" i="27" s="1"/>
  <c r="BY171" i="27"/>
  <c r="CC171" i="27"/>
  <c r="CG171" i="27"/>
  <c r="CK171" i="27"/>
  <c r="CO171" i="27"/>
  <c r="CS171" i="27"/>
  <c r="CW171" i="27"/>
  <c r="DA171" i="27"/>
  <c r="DE171" i="27"/>
  <c r="DI171" i="27"/>
  <c r="DI214" i="27" s="1"/>
  <c r="DM171" i="27"/>
  <c r="DQ177" i="27"/>
  <c r="DQ181" i="27" s="1"/>
  <c r="DQ171" i="27"/>
  <c r="DU171" i="27"/>
  <c r="DY171" i="27"/>
  <c r="EC171" i="27"/>
  <c r="EG177" i="27"/>
  <c r="EG181" i="27" s="1"/>
  <c r="EG171" i="27"/>
  <c r="EG213" i="27" s="1"/>
  <c r="EG215" i="27" s="1"/>
  <c r="EG219" i="27" s="1"/>
  <c r="EK171" i="27"/>
  <c r="EO171" i="27"/>
  <c r="ES171" i="27"/>
  <c r="EW171" i="27"/>
  <c r="FA171" i="27"/>
  <c r="FE171" i="27"/>
  <c r="FI171" i="27"/>
  <c r="FM171" i="27"/>
  <c r="FQ171" i="27"/>
  <c r="FU171" i="27"/>
  <c r="FU214" i="27" s="1"/>
  <c r="FY171" i="27"/>
  <c r="FY214" i="27" s="1"/>
  <c r="GC171" i="27"/>
  <c r="GG171" i="27"/>
  <c r="GK177" i="27"/>
  <c r="GK181" i="27" s="1"/>
  <c r="GK171" i="27"/>
  <c r="GK213" i="27" s="1"/>
  <c r="GK215" i="27" s="1"/>
  <c r="GK219" i="27" s="1"/>
  <c r="GO171" i="27"/>
  <c r="GS171" i="27"/>
  <c r="GW171" i="27"/>
  <c r="HA177" i="27"/>
  <c r="HA181" i="27" s="1"/>
  <c r="HA171" i="27"/>
  <c r="HA213" i="27" s="1"/>
  <c r="HA215" i="27" s="1"/>
  <c r="HA219" i="27" s="1"/>
  <c r="HE171" i="27"/>
  <c r="HI177" i="27"/>
  <c r="HI181" i="27" s="1"/>
  <c r="HI171" i="27"/>
  <c r="HM171" i="27"/>
  <c r="HQ177" i="27"/>
  <c r="HQ181" i="27" s="1"/>
  <c r="HQ171" i="27"/>
  <c r="HU171" i="27"/>
  <c r="HY171" i="27"/>
  <c r="HY214" i="27" s="1"/>
  <c r="IC171" i="27"/>
  <c r="IG171" i="27"/>
  <c r="IK171" i="27"/>
  <c r="IO177" i="27"/>
  <c r="IO181" i="27" s="1"/>
  <c r="IO171" i="27"/>
  <c r="IS171" i="27"/>
  <c r="IW177" i="27"/>
  <c r="IW181" i="27" s="1"/>
  <c r="IW171" i="27"/>
  <c r="JA171" i="27"/>
  <c r="JE171" i="27"/>
  <c r="JI171" i="27"/>
  <c r="JM177" i="27"/>
  <c r="JM181" i="27" s="1"/>
  <c r="JM171" i="27"/>
  <c r="JQ171" i="27"/>
  <c r="JU177" i="27"/>
  <c r="JU181" i="27" s="1"/>
  <c r="JU171" i="27"/>
  <c r="JY171" i="27"/>
  <c r="KC171" i="27"/>
  <c r="KG171" i="27"/>
  <c r="KK171" i="27"/>
  <c r="KO171" i="27"/>
  <c r="KS177" i="27"/>
  <c r="KS181" i="27" s="1"/>
  <c r="KS171" i="27"/>
  <c r="KW171" i="27"/>
  <c r="KW214" i="27" s="1"/>
  <c r="LA171" i="27"/>
  <c r="LE171" i="27"/>
  <c r="LI171" i="27"/>
  <c r="LM171" i="27"/>
  <c r="LQ171" i="27"/>
  <c r="LU171" i="27"/>
  <c r="LY171" i="27"/>
  <c r="MC171" i="27"/>
  <c r="MC213" i="27" s="1"/>
  <c r="MG177" i="27"/>
  <c r="MG181" i="27" s="1"/>
  <c r="MG171" i="27"/>
  <c r="MK171" i="27"/>
  <c r="MO171" i="27"/>
  <c r="MS171" i="27"/>
  <c r="MW171" i="27"/>
  <c r="NA171" i="27"/>
  <c r="NE171" i="27"/>
  <c r="NE213" i="27" s="1"/>
  <c r="NI171" i="27"/>
  <c r="NM171" i="27"/>
  <c r="NQ171" i="27"/>
  <c r="NU171" i="27"/>
  <c r="NU212" i="27" s="1"/>
  <c r="NU218" i="27" s="1"/>
  <c r="NY171" i="27"/>
  <c r="OC171" i="27"/>
  <c r="OC212" i="27" s="1"/>
  <c r="OC218" i="27" s="1"/>
  <c r="OG171" i="27"/>
  <c r="OK171" i="27"/>
  <c r="OK214" i="27" s="1"/>
  <c r="OO171" i="27"/>
  <c r="OS177" i="27"/>
  <c r="OS181" i="27" s="1"/>
  <c r="OS171" i="27"/>
  <c r="OW171" i="27"/>
  <c r="PA171" i="27"/>
  <c r="PE171" i="27"/>
  <c r="PI171" i="27"/>
  <c r="PM171" i="27"/>
  <c r="PQ171" i="27"/>
  <c r="PU171" i="27"/>
  <c r="PY171" i="27"/>
  <c r="QC171" i="27"/>
  <c r="QG171" i="27"/>
  <c r="QG212" i="27" s="1"/>
  <c r="QG218" i="27" s="1"/>
  <c r="QK171" i="27"/>
  <c r="QO171" i="27"/>
  <c r="QO212" i="27" s="1"/>
  <c r="QO218" i="27" s="1"/>
  <c r="QS171" i="27"/>
  <c r="QW171" i="27"/>
  <c r="QW214" i="27" s="1"/>
  <c r="RA171" i="27"/>
  <c r="RE177" i="27"/>
  <c r="RE181" i="27" s="1"/>
  <c r="RE171" i="27"/>
  <c r="RI171" i="27"/>
  <c r="RM177" i="27"/>
  <c r="RM181" i="27" s="1"/>
  <c r="RM171" i="27"/>
  <c r="RQ177" i="27"/>
  <c r="RQ181" i="27" s="1"/>
  <c r="RQ171" i="27"/>
  <c r="AY187" i="27"/>
  <c r="AY191" i="27" s="1"/>
  <c r="EQ187" i="27"/>
  <c r="EQ191" i="27" s="1"/>
  <c r="FC187" i="27"/>
  <c r="FC191" i="27" s="1"/>
  <c r="KI187" i="27"/>
  <c r="KI191" i="27" s="1"/>
  <c r="LO187" i="27"/>
  <c r="LO191" i="27" s="1"/>
  <c r="QI187" i="27"/>
  <c r="QI191" i="27" s="1"/>
  <c r="QM187" i="27"/>
  <c r="QM191" i="27" s="1"/>
  <c r="RC187" i="27"/>
  <c r="RC191" i="27" s="1"/>
  <c r="CC197" i="27"/>
  <c r="CC201" i="27" s="1"/>
  <c r="CS197" i="27"/>
  <c r="CS201" i="27" s="1"/>
  <c r="IK197" i="27"/>
  <c r="IK201" i="27" s="1"/>
  <c r="LY197" i="27"/>
  <c r="LY201" i="27" s="1"/>
  <c r="QW197" i="27"/>
  <c r="QW201" i="27" s="1"/>
  <c r="HW207" i="27"/>
  <c r="HW211" i="27" s="1"/>
  <c r="ME207" i="27"/>
  <c r="ME211" i="27" s="1"/>
  <c r="OQ207" i="27"/>
  <c r="OQ211" i="27" s="1"/>
  <c r="AD187" i="27"/>
  <c r="AD191" i="27" s="1"/>
  <c r="BJ187" i="27"/>
  <c r="BJ191" i="27" s="1"/>
  <c r="CH187" i="27"/>
  <c r="CH191" i="27" s="1"/>
  <c r="CP187" i="27"/>
  <c r="CP191" i="27" s="1"/>
  <c r="HN187" i="27"/>
  <c r="HN191" i="27" s="1"/>
  <c r="ML187" i="27"/>
  <c r="ML191" i="27" s="1"/>
  <c r="OX187" i="27"/>
  <c r="OX191" i="27" s="1"/>
  <c r="RB187" i="27"/>
  <c r="RB191" i="27" s="1"/>
  <c r="AR197" i="27"/>
  <c r="AR201" i="27" s="1"/>
  <c r="DD197" i="27"/>
  <c r="DD201" i="27" s="1"/>
  <c r="EB197" i="27"/>
  <c r="EB201" i="27" s="1"/>
  <c r="FP197" i="27"/>
  <c r="FP201" i="27" s="1"/>
  <c r="GV197" i="27"/>
  <c r="GV201" i="27" s="1"/>
  <c r="HT197" i="27"/>
  <c r="HT201" i="27" s="1"/>
  <c r="IB197" i="27"/>
  <c r="IB201" i="27" s="1"/>
  <c r="IZ197" i="27"/>
  <c r="IZ201" i="27" s="1"/>
  <c r="JH197" i="27"/>
  <c r="JH201" i="27" s="1"/>
  <c r="KN197" i="27"/>
  <c r="KN201" i="27" s="1"/>
  <c r="LT197" i="27"/>
  <c r="LT201" i="27" s="1"/>
  <c r="OF197" i="27"/>
  <c r="OF201" i="27" s="1"/>
  <c r="PL197" i="27"/>
  <c r="PL201" i="27" s="1"/>
  <c r="QR197" i="27"/>
  <c r="QR201" i="27" s="1"/>
  <c r="KV194" i="27"/>
  <c r="MN194" i="27"/>
  <c r="OZ194" i="27"/>
  <c r="RL194" i="27"/>
  <c r="CB202" i="27"/>
  <c r="EN202" i="27"/>
  <c r="EN208" i="27" s="1"/>
  <c r="GZ202" i="27"/>
  <c r="GZ208" i="27" s="1"/>
  <c r="JL202" i="27"/>
  <c r="LX202" i="27"/>
  <c r="OJ202" i="27"/>
  <c r="OJ208" i="27" s="1"/>
  <c r="QC213" i="27" l="1"/>
  <c r="QC215" i="27" s="1"/>
  <c r="QC219" i="27" s="1"/>
  <c r="QC212" i="27"/>
  <c r="QC218" i="27" s="1"/>
  <c r="PE212" i="27"/>
  <c r="PE218" i="27" s="1"/>
  <c r="PE214" i="27"/>
  <c r="PE216" i="27" s="1"/>
  <c r="PE220" i="27" s="1"/>
  <c r="PE213" i="27"/>
  <c r="PE215" i="27" s="1"/>
  <c r="PE219" i="27" s="1"/>
  <c r="LM213" i="27"/>
  <c r="LM215" i="27" s="1"/>
  <c r="LM219" i="27" s="1"/>
  <c r="LM212" i="27"/>
  <c r="LM218" i="27" s="1"/>
  <c r="LM214" i="27"/>
  <c r="JY212" i="27"/>
  <c r="JY218" i="27" s="1"/>
  <c r="JY214" i="27"/>
  <c r="JY213" i="27"/>
  <c r="IS212" i="27"/>
  <c r="IS218" i="27" s="1"/>
  <c r="IS214" i="27"/>
  <c r="IS213" i="27"/>
  <c r="HM217" i="27"/>
  <c r="HM221" i="27" s="1"/>
  <c r="HM214" i="27"/>
  <c r="HM216" i="27" s="1"/>
  <c r="HM220" i="27" s="1"/>
  <c r="HM213" i="27"/>
  <c r="HM215" i="27" s="1"/>
  <c r="HM219" i="27" s="1"/>
  <c r="HM212" i="27"/>
  <c r="HM218" i="27" s="1"/>
  <c r="GG217" i="27"/>
  <c r="GG221" i="27" s="1"/>
  <c r="GG214" i="27"/>
  <c r="GG216" i="27" s="1"/>
  <c r="GG220" i="27" s="1"/>
  <c r="GG213" i="27"/>
  <c r="GG215" i="27" s="1"/>
  <c r="GG219" i="27" s="1"/>
  <c r="GG212" i="27"/>
  <c r="GG218" i="27" s="1"/>
  <c r="FI212" i="27"/>
  <c r="FI218" i="27" s="1"/>
  <c r="FI214" i="27"/>
  <c r="FI213" i="27"/>
  <c r="DU213" i="27"/>
  <c r="DU215" i="27" s="1"/>
  <c r="DU219" i="27" s="1"/>
  <c r="DU212" i="27"/>
  <c r="DU218" i="27" s="1"/>
  <c r="DU214" i="27"/>
  <c r="AC212" i="27"/>
  <c r="AC218" i="27" s="1"/>
  <c r="AC214" i="27"/>
  <c r="AC213" i="27"/>
  <c r="AC215" i="27" s="1"/>
  <c r="AC219" i="27" s="1"/>
  <c r="QB198" i="27"/>
  <c r="LD198" i="27"/>
  <c r="GF198" i="27"/>
  <c r="BH198" i="27"/>
  <c r="RH220" i="27"/>
  <c r="RH217" i="27"/>
  <c r="RH221" i="27" s="1"/>
  <c r="GN210" i="27"/>
  <c r="GN207" i="27"/>
  <c r="GN211" i="27" s="1"/>
  <c r="RJ209" i="27"/>
  <c r="RF209" i="27"/>
  <c r="RB199" i="27"/>
  <c r="QT189" i="27"/>
  <c r="PJ189" i="27"/>
  <c r="JF179" i="27"/>
  <c r="JB215" i="27"/>
  <c r="JB219" i="27" s="1"/>
  <c r="HJ209" i="27"/>
  <c r="GX189" i="27"/>
  <c r="RH178" i="27"/>
  <c r="RD178" i="27"/>
  <c r="RD175" i="27"/>
  <c r="RD179" i="27" s="1"/>
  <c r="QV198" i="27"/>
  <c r="QR188" i="27"/>
  <c r="QN188" i="27"/>
  <c r="QJ178" i="27"/>
  <c r="QF178" i="27"/>
  <c r="QB218" i="27"/>
  <c r="PX198" i="27"/>
  <c r="PT188" i="27"/>
  <c r="PT185" i="27"/>
  <c r="PT189" i="27" s="1"/>
  <c r="ON198" i="27"/>
  <c r="OF218" i="27"/>
  <c r="OB198" i="27"/>
  <c r="NX188" i="27"/>
  <c r="NT208" i="27"/>
  <c r="DD208" i="27"/>
  <c r="CZ208" i="27"/>
  <c r="CV178" i="27"/>
  <c r="CR188" i="27"/>
  <c r="CN178" i="27"/>
  <c r="CJ178" i="27"/>
  <c r="CB198" i="27"/>
  <c r="BX208" i="27"/>
  <c r="BT208" i="27"/>
  <c r="AR178" i="27"/>
  <c r="AN178" i="27"/>
  <c r="AJ208" i="27"/>
  <c r="AF208" i="27"/>
  <c r="AB188" i="27"/>
  <c r="T178" i="27"/>
  <c r="FT208" i="27"/>
  <c r="OG198" i="27"/>
  <c r="EK198" i="27"/>
  <c r="QS179" i="27"/>
  <c r="GW189" i="27"/>
  <c r="GG199" i="27"/>
  <c r="GC199" i="27"/>
  <c r="NP219" i="27"/>
  <c r="LD195" i="27"/>
  <c r="LD199" i="27" s="1"/>
  <c r="QC214" i="27"/>
  <c r="QC216" i="27" s="1"/>
  <c r="QC220" i="27" s="1"/>
  <c r="LI180" i="27"/>
  <c r="LI177" i="27"/>
  <c r="LI181" i="27" s="1"/>
  <c r="GG196" i="27"/>
  <c r="GG200" i="27" s="1"/>
  <c r="RI198" i="27"/>
  <c r="RA188" i="27"/>
  <c r="RA185" i="27"/>
  <c r="RA189" i="27" s="1"/>
  <c r="QS208" i="27"/>
  <c r="OG178" i="27"/>
  <c r="ND189" i="27"/>
  <c r="LM209" i="27"/>
  <c r="V199" i="27"/>
  <c r="RD214" i="27"/>
  <c r="RD213" i="27"/>
  <c r="RD215" i="27" s="1"/>
  <c r="RD219" i="27" s="1"/>
  <c r="NT217" i="27"/>
  <c r="NT221" i="27" s="1"/>
  <c r="NT212" i="27"/>
  <c r="NT218" i="27" s="1"/>
  <c r="NT213" i="27"/>
  <c r="NT215" i="27" s="1"/>
  <c r="NT219" i="27" s="1"/>
  <c r="NT214" i="27"/>
  <c r="NT216" i="27" s="1"/>
  <c r="NT220" i="27" s="1"/>
  <c r="HH213" i="27"/>
  <c r="HH214" i="27"/>
  <c r="DX212" i="27"/>
  <c r="DX218" i="27" s="1"/>
  <c r="DX214" i="27"/>
  <c r="QT212" i="27"/>
  <c r="QT218" i="27" s="1"/>
  <c r="QT214" i="27"/>
  <c r="QT213" i="27"/>
  <c r="PF214" i="27"/>
  <c r="PF213" i="27"/>
  <c r="PF212" i="27"/>
  <c r="PF218" i="27" s="1"/>
  <c r="LN214" i="27"/>
  <c r="LN212" i="27"/>
  <c r="LN218" i="27" s="1"/>
  <c r="HV214" i="27"/>
  <c r="HV213" i="27"/>
  <c r="HV215" i="27" s="1"/>
  <c r="HV219" i="27" s="1"/>
  <c r="HV212" i="27"/>
  <c r="HV218" i="27" s="1"/>
  <c r="ED214" i="27"/>
  <c r="ED213" i="27"/>
  <c r="ED215" i="27" s="1"/>
  <c r="ED219" i="27" s="1"/>
  <c r="ED212" i="27"/>
  <c r="ED218" i="27" s="1"/>
  <c r="AL214" i="27"/>
  <c r="AL212" i="27"/>
  <c r="AL218" i="27" s="1"/>
  <c r="AL213" i="27"/>
  <c r="FY179" i="27"/>
  <c r="FY176" i="27"/>
  <c r="FY180" i="27" s="1"/>
  <c r="QH180" i="27"/>
  <c r="QH177" i="27"/>
  <c r="QH181" i="27" s="1"/>
  <c r="PB176" i="27"/>
  <c r="PB180" i="27" s="1"/>
  <c r="NV180" i="27"/>
  <c r="NV177" i="27"/>
  <c r="NV181" i="27" s="1"/>
  <c r="LJ180" i="27"/>
  <c r="LJ177" i="27"/>
  <c r="LJ181" i="27" s="1"/>
  <c r="IX180" i="27"/>
  <c r="IX177" i="27"/>
  <c r="IX181" i="27" s="1"/>
  <c r="IL190" i="27"/>
  <c r="IL187" i="27"/>
  <c r="IL191" i="27" s="1"/>
  <c r="FZ190" i="27"/>
  <c r="FZ187" i="27"/>
  <c r="FZ191" i="27" s="1"/>
  <c r="OX178" i="27"/>
  <c r="OP198" i="27"/>
  <c r="OL198" i="27"/>
  <c r="HJ188" i="27"/>
  <c r="HF178" i="27"/>
  <c r="HB208" i="27"/>
  <c r="GX198" i="27"/>
  <c r="Z208" i="27"/>
  <c r="V208" i="27"/>
  <c r="DE198" i="27"/>
  <c r="HE178" i="27"/>
  <c r="CO178" i="27"/>
  <c r="OT199" i="27"/>
  <c r="KW180" i="27"/>
  <c r="KW177" i="27"/>
  <c r="KW181" i="27" s="1"/>
  <c r="PA199" i="27"/>
  <c r="RQ212" i="27"/>
  <c r="RQ218" i="27" s="1"/>
  <c r="RQ213" i="27"/>
  <c r="RQ215" i="27" s="1"/>
  <c r="RQ219" i="27" s="1"/>
  <c r="RQ214" i="27"/>
  <c r="RQ216" i="27" s="1"/>
  <c r="RQ220" i="27" s="1"/>
  <c r="RI213" i="27"/>
  <c r="RI215" i="27" s="1"/>
  <c r="RI219" i="27" s="1"/>
  <c r="RI214" i="27"/>
  <c r="NQ214" i="27"/>
  <c r="NQ213" i="27"/>
  <c r="NQ215" i="27" s="1"/>
  <c r="NQ219" i="27" s="1"/>
  <c r="NQ212" i="27"/>
  <c r="NQ218" i="27" s="1"/>
  <c r="MS217" i="27"/>
  <c r="MS221" i="27" s="1"/>
  <c r="MS213" i="27"/>
  <c r="MS215" i="27" s="1"/>
  <c r="MS219" i="27" s="1"/>
  <c r="MS214" i="27"/>
  <c r="MS216" i="27" s="1"/>
  <c r="MS220" i="27" s="1"/>
  <c r="MS212" i="27"/>
  <c r="MS218" i="27" s="1"/>
  <c r="JA212" i="27"/>
  <c r="JA218" i="27" s="1"/>
  <c r="JA213" i="27"/>
  <c r="JA214" i="27"/>
  <c r="HU213" i="27"/>
  <c r="HU212" i="27"/>
  <c r="HU218" i="27" s="1"/>
  <c r="HU214" i="27"/>
  <c r="GO212" i="27"/>
  <c r="GO218" i="27" s="1"/>
  <c r="GO213" i="27"/>
  <c r="GO215" i="27" s="1"/>
  <c r="GO219" i="27" s="1"/>
  <c r="GO214" i="27"/>
  <c r="CW213" i="27"/>
  <c r="CW212" i="27"/>
  <c r="CW218" i="27" s="1"/>
  <c r="CW214" i="27"/>
  <c r="BI213" i="27"/>
  <c r="BI214" i="27"/>
  <c r="BI212" i="27"/>
  <c r="BI218" i="27" s="1"/>
  <c r="IN200" i="27"/>
  <c r="IN197" i="27"/>
  <c r="IN201" i="27" s="1"/>
  <c r="RJ179" i="27"/>
  <c r="LR179" i="27"/>
  <c r="LN179" i="27"/>
  <c r="LN213" i="27"/>
  <c r="LN215" i="27" s="1"/>
  <c r="LN219" i="27" s="1"/>
  <c r="JJ189" i="27"/>
  <c r="HN179" i="27"/>
  <c r="HF209" i="27"/>
  <c r="FP178" i="27"/>
  <c r="FL178" i="27"/>
  <c r="FH208" i="27"/>
  <c r="FD208" i="27"/>
  <c r="EZ188" i="27"/>
  <c r="ER178" i="27"/>
  <c r="EN178" i="27"/>
  <c r="EJ178" i="27"/>
  <c r="EF178" i="27"/>
  <c r="EB208" i="27"/>
  <c r="DH198" i="27"/>
  <c r="OM190" i="27"/>
  <c r="OM187" i="27"/>
  <c r="OM191" i="27" s="1"/>
  <c r="MS189" i="27"/>
  <c r="PF188" i="27"/>
  <c r="MT188" i="27"/>
  <c r="KH188" i="27"/>
  <c r="HV188" i="27"/>
  <c r="FJ188" i="27"/>
  <c r="CX188" i="27"/>
  <c r="AL188" i="27"/>
  <c r="OX176" i="27"/>
  <c r="OX180" i="27" s="1"/>
  <c r="EN175" i="27"/>
  <c r="EN179" i="27" s="1"/>
  <c r="PB178" i="27"/>
  <c r="PB177" i="27"/>
  <c r="PB181" i="27" s="1"/>
  <c r="MP178" i="27"/>
  <c r="KD178" i="27"/>
  <c r="HR178" i="27"/>
  <c r="FF178" i="27"/>
  <c r="CT178" i="27"/>
  <c r="AH178" i="27"/>
  <c r="PT213" i="27"/>
  <c r="PT212" i="27"/>
  <c r="PT218" i="27" s="1"/>
  <c r="PT214" i="27"/>
  <c r="NH213" i="27"/>
  <c r="KV217" i="27"/>
  <c r="KV221" i="27" s="1"/>
  <c r="KV213" i="27"/>
  <c r="KV215" i="27" s="1"/>
  <c r="KV219" i="27" s="1"/>
  <c r="KV212" i="27"/>
  <c r="KV218" i="27" s="1"/>
  <c r="KV214" i="27"/>
  <c r="KV216" i="27" s="1"/>
  <c r="KV220" i="27" s="1"/>
  <c r="IJ213" i="27"/>
  <c r="IJ214" i="27"/>
  <c r="FX213" i="27"/>
  <c r="FX215" i="27" s="1"/>
  <c r="FX219" i="27" s="1"/>
  <c r="FX212" i="27"/>
  <c r="FX218" i="27" s="1"/>
  <c r="FX214" i="27"/>
  <c r="DL213" i="27"/>
  <c r="DL215" i="27" s="1"/>
  <c r="DL219" i="27" s="1"/>
  <c r="DL214" i="27"/>
  <c r="DL212" i="27"/>
  <c r="DL218" i="27" s="1"/>
  <c r="AZ212" i="27"/>
  <c r="AZ218" i="27" s="1"/>
  <c r="AZ213" i="27"/>
  <c r="AZ214" i="27"/>
  <c r="MK209" i="27"/>
  <c r="KO179" i="27"/>
  <c r="JI189" i="27"/>
  <c r="JQ210" i="27"/>
  <c r="JQ207" i="27"/>
  <c r="JQ211" i="27" s="1"/>
  <c r="RH199" i="27"/>
  <c r="OK189" i="27"/>
  <c r="PM190" i="27"/>
  <c r="PM187" i="27"/>
  <c r="PM191" i="27" s="1"/>
  <c r="BY200" i="27"/>
  <c r="BY197" i="27"/>
  <c r="BY201" i="27" s="1"/>
  <c r="NG209" i="27"/>
  <c r="KU209" i="27"/>
  <c r="IY219" i="27"/>
  <c r="HO219" i="27"/>
  <c r="FS209" i="27"/>
  <c r="DK209" i="27"/>
  <c r="DC209" i="27"/>
  <c r="CU199" i="27"/>
  <c r="BW209" i="27"/>
  <c r="BO189" i="27"/>
  <c r="AY199" i="27"/>
  <c r="RA178" i="27"/>
  <c r="RA208" i="27"/>
  <c r="OW178" i="27"/>
  <c r="NY209" i="27"/>
  <c r="DX213" i="27"/>
  <c r="DX215" i="27" s="1"/>
  <c r="DX219" i="27" s="1"/>
  <c r="DH209" i="27"/>
  <c r="AF205" i="27"/>
  <c r="AF209" i="27" s="1"/>
  <c r="FN179" i="27"/>
  <c r="DZ179" i="27"/>
  <c r="DR179" i="27"/>
  <c r="DB209" i="27"/>
  <c r="CH199" i="27"/>
  <c r="AT179" i="27"/>
  <c r="AL209" i="27"/>
  <c r="JP207" i="27"/>
  <c r="JP211" i="27" s="1"/>
  <c r="IH197" i="27"/>
  <c r="IH201" i="27" s="1"/>
  <c r="LP213" i="27"/>
  <c r="LP212" i="27"/>
  <c r="LP218" i="27" s="1"/>
  <c r="IF213" i="27"/>
  <c r="IF214" i="27"/>
  <c r="BT213" i="27"/>
  <c r="BT212" i="27"/>
  <c r="BT218" i="27" s="1"/>
  <c r="KH214" i="27"/>
  <c r="KH213" i="27"/>
  <c r="KH212" i="27"/>
  <c r="KH218" i="27" s="1"/>
  <c r="GP214" i="27"/>
  <c r="GP212" i="27"/>
  <c r="GP218" i="27" s="1"/>
  <c r="AX177" i="27"/>
  <c r="AX181" i="27" s="1"/>
  <c r="QD178" i="27"/>
  <c r="PZ198" i="27"/>
  <c r="PV198" i="27"/>
  <c r="PR198" i="27"/>
  <c r="MH188" i="27"/>
  <c r="MH208" i="27"/>
  <c r="MD208" i="27"/>
  <c r="FF198" i="27"/>
  <c r="BN198" i="27"/>
  <c r="BF188" i="27"/>
  <c r="BB178" i="27"/>
  <c r="AX208" i="27"/>
  <c r="AT198" i="27"/>
  <c r="NA200" i="27"/>
  <c r="NA197" i="27"/>
  <c r="NA201" i="27" s="1"/>
  <c r="MK206" i="27"/>
  <c r="MK210" i="27" s="1"/>
  <c r="KO200" i="27"/>
  <c r="KO197" i="27"/>
  <c r="KO201" i="27" s="1"/>
  <c r="JY206" i="27"/>
  <c r="JY210" i="27" s="1"/>
  <c r="IC200" i="27"/>
  <c r="IC197" i="27"/>
  <c r="IC201" i="27" s="1"/>
  <c r="NS219" i="27"/>
  <c r="NC219" i="27"/>
  <c r="IU219" i="27"/>
  <c r="II209" i="27"/>
  <c r="FO189" i="27"/>
  <c r="EM199" i="27"/>
  <c r="CA199" i="27"/>
  <c r="W189" i="27"/>
  <c r="RE188" i="27"/>
  <c r="QO208" i="27"/>
  <c r="PQ188" i="27"/>
  <c r="PI188" i="27"/>
  <c r="PA188" i="27"/>
  <c r="NE188" i="27"/>
  <c r="MW188" i="27"/>
  <c r="MO188" i="27"/>
  <c r="MO187" i="27"/>
  <c r="MO191" i="27" s="1"/>
  <c r="HM178" i="27"/>
  <c r="DM178" i="27"/>
  <c r="AC198" i="27"/>
  <c r="AY196" i="27"/>
  <c r="AY200" i="27" s="1"/>
  <c r="AD196" i="27"/>
  <c r="AD200" i="27" s="1"/>
  <c r="BT205" i="27"/>
  <c r="BT209" i="27" s="1"/>
  <c r="AP179" i="27"/>
  <c r="QT186" i="27"/>
  <c r="QT190" i="27" s="1"/>
  <c r="HJ180" i="27"/>
  <c r="HJ177" i="27"/>
  <c r="HJ181" i="27" s="1"/>
  <c r="GX186" i="27"/>
  <c r="GX190" i="27" s="1"/>
  <c r="BP197" i="27"/>
  <c r="BP201" i="27" s="1"/>
  <c r="QK213" i="27"/>
  <c r="QK214" i="27"/>
  <c r="QK212" i="27"/>
  <c r="QK218" i="27" s="1"/>
  <c r="OW212" i="27"/>
  <c r="OW218" i="27" s="1"/>
  <c r="OW213" i="27"/>
  <c r="OW215" i="27" s="1"/>
  <c r="OW219" i="27" s="1"/>
  <c r="LE214" i="27"/>
  <c r="LE213" i="27"/>
  <c r="LE212" i="27"/>
  <c r="LE218" i="27" s="1"/>
  <c r="KG213" i="27"/>
  <c r="KG215" i="27" s="1"/>
  <c r="KG219" i="27" s="1"/>
  <c r="KG212" i="27"/>
  <c r="KG218" i="27" s="1"/>
  <c r="KG214" i="27"/>
  <c r="KG216" i="27" s="1"/>
  <c r="KG220" i="27" s="1"/>
  <c r="FA212" i="27"/>
  <c r="FA218" i="27" s="1"/>
  <c r="FA214" i="27"/>
  <c r="FA213" i="27"/>
  <c r="EO177" i="27"/>
  <c r="EO181" i="27" s="1"/>
  <c r="EC212" i="27"/>
  <c r="EC218" i="27" s="1"/>
  <c r="EC213" i="27"/>
  <c r="EC214" i="27"/>
  <c r="BU177" i="27"/>
  <c r="BU181" i="27" s="1"/>
  <c r="AK212" i="27"/>
  <c r="AK218" i="27" s="1"/>
  <c r="AK214" i="27"/>
  <c r="MZ200" i="27"/>
  <c r="MZ197" i="27"/>
  <c r="MZ201" i="27" s="1"/>
  <c r="LP214" i="27"/>
  <c r="LL210" i="27"/>
  <c r="LL207" i="27"/>
  <c r="LL211" i="27" s="1"/>
  <c r="EN200" i="27"/>
  <c r="EN197" i="27"/>
  <c r="EN201" i="27" s="1"/>
  <c r="EN216" i="27"/>
  <c r="EN220" i="27" s="1"/>
  <c r="CR206" i="27"/>
  <c r="CR210" i="27" s="1"/>
  <c r="CJ190" i="27"/>
  <c r="CJ187" i="27"/>
  <c r="CJ191" i="27" s="1"/>
  <c r="CB176" i="27"/>
  <c r="CB180" i="27" s="1"/>
  <c r="BT214" i="27"/>
  <c r="BP210" i="27"/>
  <c r="BP207" i="27"/>
  <c r="BP211" i="27" s="1"/>
  <c r="OD179" i="27"/>
  <c r="NZ179" i="27"/>
  <c r="NZ176" i="27"/>
  <c r="NZ180" i="27" s="1"/>
  <c r="ML209" i="27"/>
  <c r="MH205" i="27"/>
  <c r="MH209" i="27" s="1"/>
  <c r="LZ189" i="27"/>
  <c r="LV189" i="27"/>
  <c r="KL189" i="27"/>
  <c r="KH185" i="27"/>
  <c r="KH189" i="27" s="1"/>
  <c r="KD175" i="27"/>
  <c r="KD179" i="27" s="1"/>
  <c r="JZ179" i="27"/>
  <c r="JZ177" i="27"/>
  <c r="JZ181" i="27" s="1"/>
  <c r="KR178" i="27"/>
  <c r="KN188" i="27"/>
  <c r="KF198" i="27"/>
  <c r="KB198" i="27"/>
  <c r="JX208" i="27"/>
  <c r="IR178" i="27"/>
  <c r="IN178" i="27"/>
  <c r="IN175" i="27"/>
  <c r="IN179" i="27" s="1"/>
  <c r="IF198" i="27"/>
  <c r="IB208" i="27"/>
  <c r="HX208" i="27"/>
  <c r="HT178" i="27"/>
  <c r="HP188" i="27"/>
  <c r="HL178" i="27"/>
  <c r="HH178" i="27"/>
  <c r="HH175" i="27"/>
  <c r="HH179" i="27" s="1"/>
  <c r="HH212" i="27"/>
  <c r="HH218" i="27" s="1"/>
  <c r="GZ198" i="27"/>
  <c r="GV208" i="27"/>
  <c r="GR208" i="27"/>
  <c r="FT178" i="27"/>
  <c r="FP188" i="27"/>
  <c r="FH198" i="27"/>
  <c r="FD198" i="27"/>
  <c r="EZ208" i="27"/>
  <c r="DT178" i="27"/>
  <c r="DP178" i="27"/>
  <c r="NA179" i="27"/>
  <c r="LU189" i="27"/>
  <c r="HS186" i="27"/>
  <c r="HS190" i="27" s="1"/>
  <c r="PJ180" i="27"/>
  <c r="PJ177" i="27"/>
  <c r="PJ181" i="27" s="1"/>
  <c r="OO190" i="27"/>
  <c r="OO187" i="27"/>
  <c r="OO191" i="27" s="1"/>
  <c r="MX180" i="27"/>
  <c r="MX177" i="27"/>
  <c r="MX181" i="27" s="1"/>
  <c r="OW198" i="27"/>
  <c r="JU208" i="27"/>
  <c r="JM208" i="27"/>
  <c r="JE198" i="27"/>
  <c r="IW198" i="27"/>
  <c r="EW208" i="27"/>
  <c r="EO208" i="27"/>
  <c r="EG198" i="27"/>
  <c r="DI198" i="27"/>
  <c r="Y208" i="27"/>
  <c r="QY196" i="27"/>
  <c r="QD196" i="27"/>
  <c r="EN189" i="27"/>
  <c r="CR199" i="27"/>
  <c r="CB195" i="27"/>
  <c r="CB199" i="27" s="1"/>
  <c r="BL189" i="27"/>
  <c r="BL187" i="27"/>
  <c r="BL191" i="27" s="1"/>
  <c r="AF199" i="27"/>
  <c r="FF175" i="27"/>
  <c r="FF179" i="27" s="1"/>
  <c r="EX179" i="27"/>
  <c r="EH209" i="27"/>
  <c r="DZ189" i="27"/>
  <c r="DZ186" i="27"/>
  <c r="DZ190" i="27" s="1"/>
  <c r="CP209" i="27"/>
  <c r="PX207" i="27"/>
  <c r="PX211" i="27" s="1"/>
  <c r="JR197" i="27"/>
  <c r="JR201" i="27" s="1"/>
  <c r="EP197" i="27"/>
  <c r="EP201" i="27" s="1"/>
  <c r="AL197" i="27"/>
  <c r="AL201" i="27" s="1"/>
  <c r="MF213" i="27"/>
  <c r="MF214" i="27"/>
  <c r="MF212" i="27"/>
  <c r="MF218" i="27" s="1"/>
  <c r="IV212" i="27"/>
  <c r="IV218" i="27" s="1"/>
  <c r="IV213" i="27"/>
  <c r="CJ217" i="27"/>
  <c r="CJ221" i="27" s="1"/>
  <c r="CJ213" i="27"/>
  <c r="CJ215" i="27" s="1"/>
  <c r="CJ219" i="27" s="1"/>
  <c r="CJ214" i="27"/>
  <c r="CJ216" i="27" s="1"/>
  <c r="CJ220" i="27" s="1"/>
  <c r="QL214" i="27"/>
  <c r="QL212" i="27"/>
  <c r="QL218" i="27" s="1"/>
  <c r="PN214" i="27"/>
  <c r="PN213" i="27"/>
  <c r="PN215" i="27" s="1"/>
  <c r="PN219" i="27" s="1"/>
  <c r="PN212" i="27"/>
  <c r="PN218" i="27" s="1"/>
  <c r="NZ214" i="27"/>
  <c r="NZ212" i="27"/>
  <c r="NZ218" i="27" s="1"/>
  <c r="FJ214" i="27"/>
  <c r="FJ213" i="27"/>
  <c r="FJ215" i="27" s="1"/>
  <c r="FJ219" i="27" s="1"/>
  <c r="FJ212" i="27"/>
  <c r="FJ218" i="27" s="1"/>
  <c r="DJ177" i="27"/>
  <c r="DJ181" i="27" s="1"/>
  <c r="CX214" i="27"/>
  <c r="CX213" i="27"/>
  <c r="QP208" i="27"/>
  <c r="QL208" i="27"/>
  <c r="JV208" i="27"/>
  <c r="JR208" i="27"/>
  <c r="JN198" i="27"/>
  <c r="JB178" i="27"/>
  <c r="JB177" i="27"/>
  <c r="JB181" i="27" s="1"/>
  <c r="JB176" i="27"/>
  <c r="JB180" i="27" s="1"/>
  <c r="IT198" i="27"/>
  <c r="FN188" i="27"/>
  <c r="FJ208" i="27"/>
  <c r="BO186" i="27"/>
  <c r="BO190" i="27" s="1"/>
  <c r="GI186" i="27"/>
  <c r="GI190" i="27" s="1"/>
  <c r="FN186" i="27"/>
  <c r="FN190" i="27" s="1"/>
  <c r="DW196" i="27"/>
  <c r="DW200" i="27" s="1"/>
  <c r="DB206" i="27"/>
  <c r="DB210" i="27" s="1"/>
  <c r="QW189" i="27"/>
  <c r="PQ185" i="27"/>
  <c r="PQ189" i="27" s="1"/>
  <c r="NE209" i="27"/>
  <c r="NE207" i="27"/>
  <c r="NE211" i="27" s="1"/>
  <c r="DQ185" i="27"/>
  <c r="CK179" i="27"/>
  <c r="IK178" i="27"/>
  <c r="FA198" i="27"/>
  <c r="ES198" i="27"/>
  <c r="NH189" i="27"/>
  <c r="CT175" i="27"/>
  <c r="CT179" i="27" s="1"/>
  <c r="NT205" i="27"/>
  <c r="NT209" i="27" s="1"/>
  <c r="FP175" i="27"/>
  <c r="FP179" i="27" s="1"/>
  <c r="FH215" i="27"/>
  <c r="FH219" i="27" s="1"/>
  <c r="ER175" i="27"/>
  <c r="ER179" i="27" s="1"/>
  <c r="AK213" i="27"/>
  <c r="AK215" i="27" s="1"/>
  <c r="AK219" i="27" s="1"/>
  <c r="U195" i="27"/>
  <c r="U199" i="27" s="1"/>
  <c r="ET187" i="27"/>
  <c r="ET191" i="27" s="1"/>
  <c r="BI197" i="27"/>
  <c r="BI201" i="27" s="1"/>
  <c r="HS187" i="27"/>
  <c r="HS191" i="27" s="1"/>
  <c r="NY214" i="27"/>
  <c r="NY213" i="27"/>
  <c r="NY215" i="27" s="1"/>
  <c r="NY219" i="27" s="1"/>
  <c r="NY212" i="27"/>
  <c r="NY218" i="27" s="1"/>
  <c r="MK214" i="27"/>
  <c r="MK213" i="27"/>
  <c r="MK215" i="27" s="1"/>
  <c r="MK219" i="27" s="1"/>
  <c r="MK212" i="27"/>
  <c r="MK218" i="27" s="1"/>
  <c r="CO214" i="27"/>
  <c r="CO213" i="27"/>
  <c r="CO212" i="27"/>
  <c r="CO218" i="27" s="1"/>
  <c r="BQ213" i="27"/>
  <c r="BQ212" i="27"/>
  <c r="BQ218" i="27" s="1"/>
  <c r="BQ214" i="27"/>
  <c r="RD186" i="27"/>
  <c r="RD190" i="27" s="1"/>
  <c r="NH214" i="27"/>
  <c r="FH216" i="27"/>
  <c r="FH220" i="27" s="1"/>
  <c r="EN176" i="27"/>
  <c r="EN180" i="27" s="1"/>
  <c r="QP179" i="27"/>
  <c r="QL215" i="27"/>
  <c r="QL219" i="27" s="1"/>
  <c r="OX209" i="27"/>
  <c r="OP195" i="27"/>
  <c r="OP199" i="27" s="1"/>
  <c r="OL189" i="27"/>
  <c r="OH189" i="27"/>
  <c r="MX189" i="27"/>
  <c r="MT185" i="27"/>
  <c r="MT189" i="27" s="1"/>
  <c r="MP175" i="27"/>
  <c r="MP179" i="27" s="1"/>
  <c r="MD205" i="27"/>
  <c r="MD209" i="27" s="1"/>
  <c r="GT179" i="27"/>
  <c r="GP213" i="27"/>
  <c r="GP215" i="27" s="1"/>
  <c r="GP219" i="27" s="1"/>
  <c r="GH199" i="27"/>
  <c r="QB208" i="27"/>
  <c r="PX188" i="27"/>
  <c r="PT178" i="27"/>
  <c r="PP188" i="27"/>
  <c r="NL188" i="27"/>
  <c r="NH198" i="27"/>
  <c r="NH212" i="27"/>
  <c r="NH218" i="27" s="1"/>
  <c r="MZ218" i="27"/>
  <c r="MV198" i="27"/>
  <c r="MR188" i="27"/>
  <c r="LD208" i="27"/>
  <c r="KV178" i="27"/>
  <c r="KR188" i="27"/>
  <c r="IR188" i="27"/>
  <c r="IN188" i="27"/>
  <c r="IJ198" i="27"/>
  <c r="IJ212" i="27"/>
  <c r="IJ218" i="27" s="1"/>
  <c r="IF212" i="27"/>
  <c r="IF218" i="27" s="1"/>
  <c r="IB218" i="27"/>
  <c r="HX198" i="27"/>
  <c r="HT188" i="27"/>
  <c r="CR178" i="27"/>
  <c r="CN218" i="27"/>
  <c r="CF188" i="27"/>
  <c r="BX188" i="27"/>
  <c r="BT188" i="27"/>
  <c r="BP178" i="27"/>
  <c r="BL178" i="27"/>
  <c r="BD198" i="27"/>
  <c r="T198" i="27"/>
  <c r="KR208" i="27"/>
  <c r="QC199" i="27"/>
  <c r="OG189" i="27"/>
  <c r="OC205" i="27"/>
  <c r="NQ199" i="27"/>
  <c r="HM209" i="27"/>
  <c r="RK208" i="27"/>
  <c r="RG198" i="27"/>
  <c r="RC178" i="27"/>
  <c r="QY208" i="27"/>
  <c r="QY218" i="27"/>
  <c r="QU198" i="27"/>
  <c r="QQ178" i="27"/>
  <c r="QI198" i="27"/>
  <c r="QE178" i="27"/>
  <c r="QA198" i="27"/>
  <c r="PS208" i="27"/>
  <c r="PO178" i="27"/>
  <c r="PK198" i="27"/>
  <c r="PC188" i="27"/>
  <c r="PC186" i="27"/>
  <c r="PC190" i="27" s="1"/>
  <c r="OY198" i="27"/>
  <c r="OU188" i="27"/>
  <c r="OQ178" i="27"/>
  <c r="OQ175" i="27"/>
  <c r="OQ179" i="27" s="1"/>
  <c r="OI178" i="27"/>
  <c r="NW188" i="27"/>
  <c r="NS198" i="27"/>
  <c r="NO188" i="27"/>
  <c r="NK178" i="27"/>
  <c r="NK175" i="27"/>
  <c r="NK179" i="27" s="1"/>
  <c r="NK218" i="27"/>
  <c r="NG198" i="27"/>
  <c r="NC188" i="27"/>
  <c r="MY178" i="27"/>
  <c r="MY218" i="27"/>
  <c r="MU198" i="27"/>
  <c r="MM178" i="27"/>
  <c r="MM218" i="27"/>
  <c r="MI208" i="27"/>
  <c r="ME188" i="27"/>
  <c r="MA178" i="27"/>
  <c r="MA218" i="27"/>
  <c r="LW188" i="27"/>
  <c r="LS178" i="27"/>
  <c r="LS218" i="27"/>
  <c r="LO198" i="27"/>
  <c r="LG178" i="27"/>
  <c r="LG218" i="27"/>
  <c r="LG217" i="27"/>
  <c r="LG221" i="27" s="1"/>
  <c r="LC208" i="27"/>
  <c r="KY188" i="27"/>
  <c r="KU178" i="27"/>
  <c r="KM188" i="27"/>
  <c r="KI178" i="27"/>
  <c r="KI175" i="27"/>
  <c r="KI179" i="27" s="1"/>
  <c r="KI218" i="27"/>
  <c r="KE198" i="27"/>
  <c r="KA188" i="27"/>
  <c r="JW198" i="27"/>
  <c r="JW195" i="27"/>
  <c r="JW199" i="27" s="1"/>
  <c r="JS208" i="27"/>
  <c r="JO188" i="27"/>
  <c r="JK198" i="27"/>
  <c r="JG188" i="27"/>
  <c r="JC178" i="27"/>
  <c r="JC218" i="27"/>
  <c r="IY198" i="27"/>
  <c r="IU188" i="27"/>
  <c r="IQ198" i="27"/>
  <c r="IM208" i="27"/>
  <c r="II188" i="27"/>
  <c r="IE218" i="27"/>
  <c r="IA208" i="27"/>
  <c r="HS178" i="27"/>
  <c r="HS218" i="27"/>
  <c r="HO208" i="27"/>
  <c r="HK178" i="27"/>
  <c r="HG198" i="27"/>
  <c r="HC208" i="27"/>
  <c r="GY208" i="27"/>
  <c r="GY218" i="27"/>
  <c r="GU208" i="27"/>
  <c r="GM178" i="27"/>
  <c r="GI208" i="27"/>
  <c r="GE178" i="27"/>
  <c r="FW208" i="27"/>
  <c r="FS178" i="27"/>
  <c r="FO198" i="27"/>
  <c r="FC198" i="27"/>
  <c r="EY188" i="27"/>
  <c r="EU178" i="27"/>
  <c r="EU175" i="27"/>
  <c r="EU179" i="27" s="1"/>
  <c r="EM178" i="27"/>
  <c r="EA188" i="27"/>
  <c r="DW198" i="27"/>
  <c r="DW197" i="27"/>
  <c r="DW201" i="27" s="1"/>
  <c r="DS188" i="27"/>
  <c r="DO178" i="27"/>
  <c r="DO175" i="27"/>
  <c r="DO179" i="27" s="1"/>
  <c r="DO218" i="27"/>
  <c r="DK198" i="27"/>
  <c r="DG188" i="27"/>
  <c r="DC178" i="27"/>
  <c r="DC218" i="27"/>
  <c r="CY198" i="27"/>
  <c r="CQ178" i="27"/>
  <c r="CQ218" i="27"/>
  <c r="CM208" i="27"/>
  <c r="CI188" i="27"/>
  <c r="CE178" i="27"/>
  <c r="CE218" i="27"/>
  <c r="CA188" i="27"/>
  <c r="BW178" i="27"/>
  <c r="BW218" i="27"/>
  <c r="BS198" i="27"/>
  <c r="BK178" i="27"/>
  <c r="BK218" i="27"/>
  <c r="BG208" i="27"/>
  <c r="BC188" i="27"/>
  <c r="AY178" i="27"/>
  <c r="AQ188" i="27"/>
  <c r="AM178" i="27"/>
  <c r="AM175" i="27"/>
  <c r="AM179" i="27" s="1"/>
  <c r="AM218" i="27"/>
  <c r="AI198" i="27"/>
  <c r="AE188" i="27"/>
  <c r="AA198" i="27"/>
  <c r="AA195" i="27"/>
  <c r="AA199" i="27" s="1"/>
  <c r="W208" i="27"/>
  <c r="FG186" i="27"/>
  <c r="FG190" i="27" s="1"/>
  <c r="FY189" i="27"/>
  <c r="PM178" i="27"/>
  <c r="PM177" i="27"/>
  <c r="PM181" i="27" s="1"/>
  <c r="PM176" i="27"/>
  <c r="PM180" i="27" s="1"/>
  <c r="KS188" i="27"/>
  <c r="KK188" i="27"/>
  <c r="KC188" i="27"/>
  <c r="IO198" i="27"/>
  <c r="FU188" i="27"/>
  <c r="FM188" i="27"/>
  <c r="FE188" i="27"/>
  <c r="DQ198" i="27"/>
  <c r="AW188" i="27"/>
  <c r="AO188" i="27"/>
  <c r="AG188" i="27"/>
  <c r="KR185" i="27"/>
  <c r="KR189" i="27" s="1"/>
  <c r="JA179" i="27"/>
  <c r="JA177" i="27"/>
  <c r="JA181" i="27" s="1"/>
  <c r="QN213" i="27"/>
  <c r="QN215" i="27" s="1"/>
  <c r="QN219" i="27" s="1"/>
  <c r="QN212" i="27"/>
  <c r="QN218" i="27" s="1"/>
  <c r="QN214" i="27"/>
  <c r="QN216" i="27" s="1"/>
  <c r="QN220" i="27" s="1"/>
  <c r="ND213" i="27"/>
  <c r="ND215" i="27" s="1"/>
  <c r="ND219" i="27" s="1"/>
  <c r="ND214" i="27"/>
  <c r="GR213" i="27"/>
  <c r="GR212" i="27"/>
  <c r="GR218" i="27" s="1"/>
  <c r="EF215" i="27"/>
  <c r="EF219" i="27" s="1"/>
  <c r="DH214" i="27"/>
  <c r="DH212" i="27"/>
  <c r="DH218" i="27" s="1"/>
  <c r="MT214" i="27"/>
  <c r="MT213" i="27"/>
  <c r="MT212" i="27"/>
  <c r="MT218" i="27" s="1"/>
  <c r="JB214" i="27"/>
  <c r="JB216" i="27" s="1"/>
  <c r="JB220" i="27" s="1"/>
  <c r="BR214" i="27"/>
  <c r="BR213" i="27"/>
  <c r="BR212" i="27"/>
  <c r="BR218" i="27" s="1"/>
  <c r="RE200" i="27"/>
  <c r="RE197" i="27"/>
  <c r="RE201" i="27" s="1"/>
  <c r="NW176" i="27"/>
  <c r="NW180" i="27" s="1"/>
  <c r="NM180" i="27"/>
  <c r="NM177" i="27"/>
  <c r="NM181" i="27" s="1"/>
  <c r="LA196" i="27"/>
  <c r="AI176" i="27"/>
  <c r="AI180" i="27" s="1"/>
  <c r="Y180" i="27"/>
  <c r="Y177" i="27"/>
  <c r="Y181" i="27" s="1"/>
  <c r="PK195" i="27"/>
  <c r="PK199" i="27" s="1"/>
  <c r="OE189" i="27"/>
  <c r="PT175" i="27"/>
  <c r="PT179" i="27" s="1"/>
  <c r="OB195" i="27"/>
  <c r="OB199" i="27" s="1"/>
  <c r="MV195" i="27"/>
  <c r="MV199" i="27" s="1"/>
  <c r="KV175" i="27"/>
  <c r="KV179" i="27" s="1"/>
  <c r="HX195" i="27"/>
  <c r="HX199" i="27" s="1"/>
  <c r="RJ198" i="27"/>
  <c r="NR178" i="27"/>
  <c r="LB188" i="27"/>
  <c r="KX178" i="27"/>
  <c r="KT208" i="27"/>
  <c r="KP198" i="27"/>
  <c r="DR188" i="27"/>
  <c r="DN208" i="27"/>
  <c r="DJ198" i="27"/>
  <c r="CX178" i="27"/>
  <c r="CX212" i="27"/>
  <c r="CX218" i="27" s="1"/>
  <c r="CT208" i="27"/>
  <c r="CP198" i="27"/>
  <c r="JY198" i="27"/>
  <c r="CG178" i="27"/>
  <c r="JL189" i="27"/>
  <c r="IQ189" i="27"/>
  <c r="EL179" i="27"/>
  <c r="MH180" i="27"/>
  <c r="MH177" i="27"/>
  <c r="MH181" i="27" s="1"/>
  <c r="LV186" i="27"/>
  <c r="LV190" i="27" s="1"/>
  <c r="CL180" i="27"/>
  <c r="CL177" i="27"/>
  <c r="CL181" i="27" s="1"/>
  <c r="AS189" i="27"/>
  <c r="DM175" i="27"/>
  <c r="DM179" i="27" s="1"/>
  <c r="NB214" i="27"/>
  <c r="NB213" i="27"/>
  <c r="KP212" i="27"/>
  <c r="KP218" i="27" s="1"/>
  <c r="KP214" i="27"/>
  <c r="KP213" i="27"/>
  <c r="KP215" i="27" s="1"/>
  <c r="KP219" i="27" s="1"/>
  <c r="JJ212" i="27"/>
  <c r="JJ218" i="27" s="1"/>
  <c r="ID212" i="27"/>
  <c r="ID218" i="27" s="1"/>
  <c r="ID214" i="27"/>
  <c r="ID213" i="27"/>
  <c r="GX212" i="27"/>
  <c r="GX218" i="27" s="1"/>
  <c r="FR212" i="27"/>
  <c r="FR218" i="27" s="1"/>
  <c r="FR214" i="27"/>
  <c r="EL212" i="27"/>
  <c r="EL218" i="27" s="1"/>
  <c r="DF212" i="27"/>
  <c r="DF218" i="27" s="1"/>
  <c r="DF214" i="27"/>
  <c r="BZ212" i="27"/>
  <c r="BZ218" i="27" s="1"/>
  <c r="AT212" i="27"/>
  <c r="AT218" i="27" s="1"/>
  <c r="AT214" i="27"/>
  <c r="EA216" i="27"/>
  <c r="EA220" i="27" s="1"/>
  <c r="RA175" i="27"/>
  <c r="RA179" i="27" s="1"/>
  <c r="QQ175" i="27"/>
  <c r="QQ179" i="27" s="1"/>
  <c r="QQ215" i="27"/>
  <c r="QQ219" i="27" s="1"/>
  <c r="PK189" i="27"/>
  <c r="HE175" i="27"/>
  <c r="HE179" i="27" s="1"/>
  <c r="QH206" i="27"/>
  <c r="PF186" i="27"/>
  <c r="PF190" i="27" s="1"/>
  <c r="NV206" i="27"/>
  <c r="MT186" i="27"/>
  <c r="MT190" i="27" s="1"/>
  <c r="KH186" i="27"/>
  <c r="KH190" i="27" s="1"/>
  <c r="KD196" i="27"/>
  <c r="KD200" i="27" s="1"/>
  <c r="HR176" i="27"/>
  <c r="HR180" i="27" s="1"/>
  <c r="HF196" i="27"/>
  <c r="HF200" i="27" s="1"/>
  <c r="FF176" i="27"/>
  <c r="FF180" i="27" s="1"/>
  <c r="DZ176" i="27"/>
  <c r="DZ180" i="27" s="1"/>
  <c r="DJ196" i="27"/>
  <c r="DJ200" i="27" s="1"/>
  <c r="V186" i="27"/>
  <c r="PX185" i="27"/>
  <c r="PX189" i="27" s="1"/>
  <c r="PT199" i="27"/>
  <c r="PT197" i="27"/>
  <c r="PT201" i="27" s="1"/>
  <c r="ON195" i="27"/>
  <c r="ON199" i="27" s="1"/>
  <c r="NL185" i="27"/>
  <c r="NL189" i="27" s="1"/>
  <c r="NH195" i="27"/>
  <c r="NH199" i="27" s="1"/>
  <c r="KV199" i="27"/>
  <c r="IN185" i="27"/>
  <c r="IN189" i="27" s="1"/>
  <c r="IJ195" i="27"/>
  <c r="FX199" i="27"/>
  <c r="QL178" i="27"/>
  <c r="QL176" i="27"/>
  <c r="QL180" i="27" s="1"/>
  <c r="PZ188" i="27"/>
  <c r="OT188" i="27"/>
  <c r="NN188" i="27"/>
  <c r="NB178" i="27"/>
  <c r="NB212" i="27"/>
  <c r="NB218" i="27" s="1"/>
  <c r="MX208" i="27"/>
  <c r="MT198" i="27"/>
  <c r="MP198" i="27"/>
  <c r="LV178" i="27"/>
  <c r="LV212" i="27"/>
  <c r="LV218" i="27" s="1"/>
  <c r="LR208" i="27"/>
  <c r="LJ198" i="27"/>
  <c r="JV188" i="27"/>
  <c r="JR178" i="27"/>
  <c r="JN208" i="27"/>
  <c r="JJ198" i="27"/>
  <c r="HV208" i="27"/>
  <c r="GD188" i="27"/>
  <c r="FJ178" i="27"/>
  <c r="DZ198" i="27"/>
  <c r="DN178" i="27"/>
  <c r="DJ208" i="27"/>
  <c r="CH208" i="27"/>
  <c r="CD198" i="27"/>
  <c r="BR178" i="27"/>
  <c r="BJ198" i="27"/>
  <c r="Z188" i="27"/>
  <c r="V178" i="27"/>
  <c r="RG195" i="27"/>
  <c r="RG199" i="27" s="1"/>
  <c r="DP175" i="27"/>
  <c r="DP179" i="27" s="1"/>
  <c r="JF196" i="27"/>
  <c r="JF200" i="27" s="1"/>
  <c r="U196" i="27"/>
  <c r="U200" i="27" s="1"/>
  <c r="FM215" i="27"/>
  <c r="FM219" i="27" s="1"/>
  <c r="EW205" i="27"/>
  <c r="EW209" i="27" s="1"/>
  <c r="EG195" i="27"/>
  <c r="EG199" i="27" s="1"/>
  <c r="DQ195" i="27"/>
  <c r="DQ199" i="27" s="1"/>
  <c r="AO215" i="27"/>
  <c r="AO219" i="27" s="1"/>
  <c r="Y205" i="27"/>
  <c r="Y209" i="27" s="1"/>
  <c r="NQ196" i="27"/>
  <c r="NQ200" i="27" s="1"/>
  <c r="LE196" i="27"/>
  <c r="IS196" i="27"/>
  <c r="IS200" i="27" s="1"/>
  <c r="EO200" i="27"/>
  <c r="EO197" i="27"/>
  <c r="EO201" i="27" s="1"/>
  <c r="AG200" i="27"/>
  <c r="AG197" i="27"/>
  <c r="AG201" i="27" s="1"/>
  <c r="QU189" i="27"/>
  <c r="PO189" i="27"/>
  <c r="OY189" i="27"/>
  <c r="OI189" i="27"/>
  <c r="NS189" i="27"/>
  <c r="NS187" i="27"/>
  <c r="NS191" i="27" s="1"/>
  <c r="NC185" i="27"/>
  <c r="NC189" i="27" s="1"/>
  <c r="MM189" i="27"/>
  <c r="LW185" i="27"/>
  <c r="LW189" i="27" s="1"/>
  <c r="LG189" i="27"/>
  <c r="KA185" i="27"/>
  <c r="KA189" i="27" s="1"/>
  <c r="IU185" i="27"/>
  <c r="IU189" i="27" s="1"/>
  <c r="EE205" i="27"/>
  <c r="DG209" i="27"/>
  <c r="CQ209" i="27"/>
  <c r="CA209" i="27"/>
  <c r="BK209" i="27"/>
  <c r="AU209" i="27"/>
  <c r="AE209" i="27"/>
  <c r="AE207" i="27"/>
  <c r="AE211" i="27" s="1"/>
  <c r="PQ198" i="27"/>
  <c r="JY208" i="27"/>
  <c r="JY207" i="27"/>
  <c r="JY211" i="27" s="1"/>
  <c r="IS178" i="27"/>
  <c r="IC178" i="27"/>
  <c r="FA208" i="27"/>
  <c r="DU178" i="27"/>
  <c r="DU176" i="27"/>
  <c r="DU180" i="27" s="1"/>
  <c r="DE178" i="27"/>
  <c r="JQ180" i="27"/>
  <c r="JQ177" i="27"/>
  <c r="JQ181" i="27" s="1"/>
  <c r="QO196" i="27"/>
  <c r="QO200" i="27" s="1"/>
  <c r="JL199" i="27"/>
  <c r="JL197" i="27"/>
  <c r="JL201" i="27" s="1"/>
  <c r="FJ199" i="27"/>
  <c r="FB195" i="27"/>
  <c r="FB199" i="27" s="1"/>
  <c r="DN175" i="27"/>
  <c r="DN179" i="27" s="1"/>
  <c r="DN215" i="27"/>
  <c r="DN219" i="27" s="1"/>
  <c r="CX199" i="27"/>
  <c r="CX197" i="27"/>
  <c r="CX201" i="27" s="1"/>
  <c r="BF185" i="27"/>
  <c r="BF189" i="27" s="1"/>
  <c r="RF206" i="27"/>
  <c r="RF210" i="27" s="1"/>
  <c r="OH214" i="27"/>
  <c r="MH206" i="27"/>
  <c r="MH210" i="27" s="1"/>
  <c r="JJ214" i="27"/>
  <c r="HJ206" i="27"/>
  <c r="HJ210" i="27" s="1"/>
  <c r="EL176" i="27"/>
  <c r="EL180" i="27" s="1"/>
  <c r="EL214" i="27"/>
  <c r="QF175" i="27"/>
  <c r="QF179" i="27" s="1"/>
  <c r="CN199" i="27"/>
  <c r="CN197" i="27"/>
  <c r="CN201" i="27" s="1"/>
  <c r="EK195" i="27"/>
  <c r="EK199" i="27" s="1"/>
  <c r="BI179" i="27"/>
  <c r="BI177" i="27"/>
  <c r="BI181" i="27" s="1"/>
  <c r="BI176" i="27"/>
  <c r="BI180" i="27" s="1"/>
  <c r="OI186" i="27"/>
  <c r="OI190" i="27" s="1"/>
  <c r="KQ216" i="27"/>
  <c r="FS176" i="27"/>
  <c r="FS180" i="27" s="1"/>
  <c r="EM196" i="27"/>
  <c r="EM200" i="27" s="1"/>
  <c r="CA206" i="27"/>
  <c r="CA210" i="27" s="1"/>
  <c r="BA179" i="27"/>
  <c r="BA177" i="27"/>
  <c r="BA181" i="27" s="1"/>
  <c r="LX208" i="27"/>
  <c r="CB208" i="27"/>
  <c r="KV196" i="27"/>
  <c r="KV200" i="27" s="1"/>
  <c r="QS212" i="27"/>
  <c r="QS218" i="27" s="1"/>
  <c r="OG214" i="27"/>
  <c r="OG212" i="27"/>
  <c r="OG218" i="27" s="1"/>
  <c r="NA214" i="27"/>
  <c r="LU212" i="27"/>
  <c r="LU218" i="27" s="1"/>
  <c r="LU214" i="27"/>
  <c r="KO214" i="27"/>
  <c r="JI214" i="27"/>
  <c r="IC212" i="27"/>
  <c r="IC218" i="27" s="1"/>
  <c r="IC214" i="27"/>
  <c r="GW212" i="27"/>
  <c r="GW218" i="27" s="1"/>
  <c r="GW214" i="27"/>
  <c r="FQ214" i="27"/>
  <c r="EW177" i="27"/>
  <c r="EW181" i="27" s="1"/>
  <c r="EK213" i="27"/>
  <c r="EK214" i="27"/>
  <c r="DE212" i="27"/>
  <c r="DE218" i="27" s="1"/>
  <c r="DE214" i="27"/>
  <c r="BY212" i="27"/>
  <c r="BY218" i="27" s="1"/>
  <c r="BY213" i="27"/>
  <c r="BY214" i="27"/>
  <c r="AS214" i="27"/>
  <c r="AS216" i="27" s="1"/>
  <c r="AS220" i="27" s="1"/>
  <c r="OV198" i="27"/>
  <c r="JX198" i="27"/>
  <c r="EZ198" i="27"/>
  <c r="EZ197" i="27"/>
  <c r="EZ201" i="27" s="1"/>
  <c r="AB198" i="27"/>
  <c r="FW197" i="27"/>
  <c r="FW201" i="27" s="1"/>
  <c r="PL176" i="27"/>
  <c r="PL180" i="27" s="1"/>
  <c r="OV186" i="27"/>
  <c r="OV190" i="27" s="1"/>
  <c r="NT206" i="27"/>
  <c r="NT210" i="27" s="1"/>
  <c r="NH186" i="27"/>
  <c r="NH190" i="27" s="1"/>
  <c r="ND176" i="27"/>
  <c r="ND180" i="27" s="1"/>
  <c r="KJ176" i="27"/>
  <c r="KJ180" i="27" s="1"/>
  <c r="JT186" i="27"/>
  <c r="JP176" i="27"/>
  <c r="JP180" i="27" s="1"/>
  <c r="IF176" i="27"/>
  <c r="IF180" i="27" s="1"/>
  <c r="GF176" i="27"/>
  <c r="GF180" i="27" s="1"/>
  <c r="FT186" i="27"/>
  <c r="FT190" i="27" s="1"/>
  <c r="FH186" i="27"/>
  <c r="CV186" i="27"/>
  <c r="CV190" i="27" s="1"/>
  <c r="CR196" i="27"/>
  <c r="CR200" i="27" s="1"/>
  <c r="CJ206" i="27"/>
  <c r="AN186" i="27"/>
  <c r="AN190" i="27" s="1"/>
  <c r="AF196" i="27"/>
  <c r="AF200" i="27" s="1"/>
  <c r="X206" i="27"/>
  <c r="PV179" i="27"/>
  <c r="PV176" i="27"/>
  <c r="PV180" i="27" s="1"/>
  <c r="PR209" i="27"/>
  <c r="NJ179" i="27"/>
  <c r="NF209" i="27"/>
  <c r="MX205" i="27"/>
  <c r="MX209" i="27" s="1"/>
  <c r="MT195" i="27"/>
  <c r="MT199" i="27" s="1"/>
  <c r="KX175" i="27"/>
  <c r="KX179" i="27" s="1"/>
  <c r="KX215" i="27"/>
  <c r="KX219" i="27" s="1"/>
  <c r="KT205" i="27"/>
  <c r="KT209" i="27" s="1"/>
  <c r="KP195" i="27"/>
  <c r="KP199" i="27" s="1"/>
  <c r="KL209" i="27"/>
  <c r="KL207" i="27"/>
  <c r="KL211" i="27" s="1"/>
  <c r="HZ209" i="27"/>
  <c r="RL188" i="27"/>
  <c r="RH188" i="27"/>
  <c r="QZ198" i="27"/>
  <c r="QV208" i="27"/>
  <c r="QR208" i="27"/>
  <c r="QN198" i="27"/>
  <c r="PL178" i="27"/>
  <c r="PL177" i="27"/>
  <c r="PL181" i="27" s="1"/>
  <c r="PH178" i="27"/>
  <c r="OZ208" i="27"/>
  <c r="ON178" i="27"/>
  <c r="OJ178" i="27"/>
  <c r="OF178" i="27"/>
  <c r="OB178" i="27"/>
  <c r="OB175" i="27"/>
  <c r="OB179" i="27" s="1"/>
  <c r="MN178" i="27"/>
  <c r="MB188" i="27"/>
  <c r="MB185" i="27"/>
  <c r="MB189" i="27" s="1"/>
  <c r="LT188" i="27"/>
  <c r="LP188" i="27"/>
  <c r="LL178" i="27"/>
  <c r="LH178" i="27"/>
  <c r="LD218" i="27"/>
  <c r="JP198" i="27"/>
  <c r="JH218" i="27"/>
  <c r="JD198" i="27"/>
  <c r="IZ188" i="27"/>
  <c r="IV208" i="27"/>
  <c r="GF208" i="27"/>
  <c r="FX178" i="27"/>
  <c r="FT188" i="27"/>
  <c r="FT187" i="27"/>
  <c r="FT191" i="27" s="1"/>
  <c r="DP188" i="27"/>
  <c r="DL198" i="27"/>
  <c r="CZ198" i="27"/>
  <c r="AV178" i="27"/>
  <c r="AR188" i="27"/>
  <c r="AB208" i="27"/>
  <c r="KP207" i="27"/>
  <c r="KP211" i="27" s="1"/>
  <c r="FR207" i="27"/>
  <c r="FR211" i="27" s="1"/>
  <c r="NL197" i="27"/>
  <c r="NL201" i="27" s="1"/>
  <c r="NV187" i="27"/>
  <c r="NV191" i="27" s="1"/>
  <c r="LJ187" i="27"/>
  <c r="LJ191" i="27" s="1"/>
  <c r="NY206" i="27"/>
  <c r="NY210" i="27" s="1"/>
  <c r="LM206" i="27"/>
  <c r="LM210" i="27" s="1"/>
  <c r="KG206" i="27"/>
  <c r="HU206" i="27"/>
  <c r="EC206" i="27"/>
  <c r="EC210" i="27" s="1"/>
  <c r="PW205" i="27"/>
  <c r="OQ195" i="27"/>
  <c r="OQ199" i="27" s="1"/>
  <c r="IM205" i="27"/>
  <c r="IM209" i="27" s="1"/>
  <c r="QQ176" i="27"/>
  <c r="QQ180" i="27" s="1"/>
  <c r="OQ196" i="27"/>
  <c r="OQ200" i="27" s="1"/>
  <c r="MU186" i="27"/>
  <c r="MU190" i="27" s="1"/>
  <c r="MI216" i="27"/>
  <c r="MI220" i="27" s="1"/>
  <c r="ME196" i="27"/>
  <c r="ME200" i="27" s="1"/>
  <c r="LC186" i="27"/>
  <c r="LC190" i="27" s="1"/>
  <c r="IM176" i="27"/>
  <c r="IM180" i="27" s="1"/>
  <c r="IM216" i="27"/>
  <c r="IM220" i="27" s="1"/>
  <c r="HG206" i="27"/>
  <c r="HG210" i="27" s="1"/>
  <c r="HG216" i="27"/>
  <c r="HG220" i="27" s="1"/>
  <c r="GQ206" i="27"/>
  <c r="GQ210" i="27" s="1"/>
  <c r="GA216" i="27"/>
  <c r="GA220" i="27" s="1"/>
  <c r="FK206" i="27"/>
  <c r="EU176" i="27"/>
  <c r="EU180" i="27" s="1"/>
  <c r="EE196" i="27"/>
  <c r="EE200" i="27" s="1"/>
  <c r="DO206" i="27"/>
  <c r="DO210" i="27" s="1"/>
  <c r="CY196" i="27"/>
  <c r="CY200" i="27" s="1"/>
  <c r="CI186" i="27"/>
  <c r="CI190" i="27" s="1"/>
  <c r="AQ176" i="27"/>
  <c r="AQ180" i="27" s="1"/>
  <c r="AM176" i="27"/>
  <c r="AM180" i="27" s="1"/>
  <c r="AM196" i="27"/>
  <c r="AM200" i="27" s="1"/>
  <c r="AA206" i="27"/>
  <c r="AA210" i="27" s="1"/>
  <c r="W196" i="27"/>
  <c r="W200" i="27" s="1"/>
  <c r="RI195" i="27"/>
  <c r="RI199" i="27" s="1"/>
  <c r="RE209" i="27"/>
  <c r="RE207" i="27"/>
  <c r="RE211" i="27" s="1"/>
  <c r="OG175" i="27"/>
  <c r="OG179" i="27" s="1"/>
  <c r="OC215" i="27"/>
  <c r="OC219" i="27" s="1"/>
  <c r="NQ209" i="27"/>
  <c r="LU179" i="27"/>
  <c r="IS209" i="27"/>
  <c r="GW179" i="27"/>
  <c r="EY199" i="27"/>
  <c r="EY197" i="27"/>
  <c r="EY201" i="27" s="1"/>
  <c r="PH175" i="27"/>
  <c r="PH179" i="27" s="1"/>
  <c r="FL175" i="27"/>
  <c r="FL179" i="27" s="1"/>
  <c r="AN175" i="27"/>
  <c r="AN179" i="27" s="1"/>
  <c r="IU186" i="27"/>
  <c r="IU190" i="27" s="1"/>
  <c r="HZ186" i="27"/>
  <c r="HZ190" i="27" s="1"/>
  <c r="GT216" i="27"/>
  <c r="GT220" i="27" s="1"/>
  <c r="EH206" i="27"/>
  <c r="EH210" i="27" s="1"/>
  <c r="CQ206" i="27"/>
  <c r="CQ210" i="27" s="1"/>
  <c r="RH185" i="27"/>
  <c r="RH189" i="27" s="1"/>
  <c r="QB195" i="27"/>
  <c r="QB199" i="27" s="1"/>
  <c r="PG205" i="27"/>
  <c r="OK199" i="27"/>
  <c r="FE215" i="27"/>
  <c r="FE219" i="27" s="1"/>
  <c r="EO205" i="27"/>
  <c r="EO209" i="27" s="1"/>
  <c r="DY195" i="27"/>
  <c r="DI195" i="27"/>
  <c r="DI199" i="27" s="1"/>
  <c r="HM196" i="27"/>
  <c r="RK205" i="27"/>
  <c r="RK209" i="27" s="1"/>
  <c r="QI195" i="27"/>
  <c r="QI199" i="27" s="1"/>
  <c r="NW199" i="27"/>
  <c r="MQ205" i="27"/>
  <c r="LK199" i="27"/>
  <c r="KU175" i="27"/>
  <c r="KU179" i="27" s="1"/>
  <c r="KU215" i="27"/>
  <c r="KU219" i="27" s="1"/>
  <c r="KE205" i="27"/>
  <c r="JO185" i="27"/>
  <c r="JO189" i="27" s="1"/>
  <c r="IY195" i="27"/>
  <c r="IY199" i="27" s="1"/>
  <c r="IE189" i="27"/>
  <c r="HO185" i="27"/>
  <c r="HO189" i="27" s="1"/>
  <c r="GY189" i="27"/>
  <c r="GY187" i="27"/>
  <c r="GY191" i="27" s="1"/>
  <c r="GM175" i="27"/>
  <c r="GM179" i="27" s="1"/>
  <c r="GM215" i="27"/>
  <c r="GM219" i="27" s="1"/>
  <c r="FS215" i="27"/>
  <c r="EU215" i="27"/>
  <c r="EQ205" i="27"/>
  <c r="EI189" i="27"/>
  <c r="EI187" i="27"/>
  <c r="EI191" i="27" s="1"/>
  <c r="EA199" i="27"/>
  <c r="DS175" i="27"/>
  <c r="DS179" i="27" s="1"/>
  <c r="CU185" i="27"/>
  <c r="CM185" i="27"/>
  <c r="CM189" i="27" s="1"/>
  <c r="CE195" i="27"/>
  <c r="BW175" i="27"/>
  <c r="BW179" i="27" s="1"/>
  <c r="BW215" i="27"/>
  <c r="BW219" i="27" s="1"/>
  <c r="BO205" i="27"/>
  <c r="BG205" i="27"/>
  <c r="BG209" i="27" s="1"/>
  <c r="AI195" i="27"/>
  <c r="AI199" i="27" s="1"/>
  <c r="QC208" i="27"/>
  <c r="PM212" i="27"/>
  <c r="PM218" i="27" s="1"/>
  <c r="NY178" i="27"/>
  <c r="NI208" i="27"/>
  <c r="MS178" i="27"/>
  <c r="MC208" i="27"/>
  <c r="LQ198" i="27"/>
  <c r="LI198" i="27"/>
  <c r="KS198" i="27"/>
  <c r="HI208" i="27"/>
  <c r="HA208" i="27"/>
  <c r="GS198" i="27"/>
  <c r="GK198" i="27"/>
  <c r="FU198" i="27"/>
  <c r="CK208" i="27"/>
  <c r="CC208" i="27"/>
  <c r="BU198" i="27"/>
  <c r="BM198" i="27"/>
  <c r="AW198" i="27"/>
  <c r="CM217" i="27"/>
  <c r="CM221" i="27" s="1"/>
  <c r="PI176" i="27"/>
  <c r="PI216" i="27"/>
  <c r="PI220" i="27" s="1"/>
  <c r="MW206" i="27"/>
  <c r="KU176" i="27"/>
  <c r="KU180" i="27" s="1"/>
  <c r="JZ206" i="27"/>
  <c r="JZ210" i="27" s="1"/>
  <c r="II206" i="27"/>
  <c r="II210" i="27" s="1"/>
  <c r="EQ206" i="27"/>
  <c r="EQ210" i="27" s="1"/>
  <c r="QK209" i="27"/>
  <c r="QK207" i="27"/>
  <c r="QK211" i="27" s="1"/>
  <c r="ND195" i="27"/>
  <c r="ND199" i="27" s="1"/>
  <c r="IF209" i="27"/>
  <c r="HK209" i="27"/>
  <c r="GO199" i="27"/>
  <c r="FD205" i="27"/>
  <c r="FD209" i="27" s="1"/>
  <c r="BZ179" i="27"/>
  <c r="BZ213" i="27"/>
  <c r="BZ215" i="27" s="1"/>
  <c r="BZ219" i="27" s="1"/>
  <c r="BV209" i="27"/>
  <c r="BB185" i="27"/>
  <c r="AT189" i="27"/>
  <c r="AD209" i="27"/>
  <c r="IP199" i="27"/>
  <c r="IP197" i="27"/>
  <c r="IP201" i="27" s="1"/>
  <c r="AX186" i="27"/>
  <c r="AX190" i="27" s="1"/>
  <c r="NX185" i="27"/>
  <c r="NX189" i="27" s="1"/>
  <c r="IZ185" i="27"/>
  <c r="IZ189" i="27" s="1"/>
  <c r="JQ188" i="27"/>
  <c r="HE188" i="27"/>
  <c r="HE185" i="27"/>
  <c r="HE186" i="27" s="1"/>
  <c r="HE190" i="27" s="1"/>
  <c r="ES188" i="27"/>
  <c r="U188" i="27"/>
  <c r="NA176" i="27"/>
  <c r="NA180" i="27" s="1"/>
  <c r="KO176" i="27"/>
  <c r="KO180" i="27" s="1"/>
  <c r="IC176" i="27"/>
  <c r="IC180" i="27" s="1"/>
  <c r="MM175" i="27"/>
  <c r="MM179" i="27" s="1"/>
  <c r="KA175" i="27"/>
  <c r="KA179" i="27" s="1"/>
  <c r="EM175" i="27"/>
  <c r="EM179" i="27" s="1"/>
  <c r="CA175" i="27"/>
  <c r="CA179" i="27" s="1"/>
  <c r="EA217" i="27"/>
  <c r="EA221" i="27" s="1"/>
  <c r="EC207" i="27"/>
  <c r="EC211" i="27" s="1"/>
  <c r="RC197" i="27"/>
  <c r="RC201" i="27" s="1"/>
  <c r="OQ197" i="27"/>
  <c r="OQ201" i="27" s="1"/>
  <c r="ME197" i="27"/>
  <c r="ME201" i="27" s="1"/>
  <c r="W197" i="27"/>
  <c r="W201" i="27" s="1"/>
  <c r="CS187" i="27"/>
  <c r="CS191" i="27" s="1"/>
  <c r="NB197" i="27"/>
  <c r="NB201" i="27" s="1"/>
  <c r="RD187" i="27"/>
  <c r="RD191" i="27" s="1"/>
  <c r="QF214" i="27"/>
  <c r="QF216" i="27" s="1"/>
  <c r="QF220" i="27" s="1"/>
  <c r="QF213" i="27"/>
  <c r="QF215" i="27" s="1"/>
  <c r="QF219" i="27" s="1"/>
  <c r="PP212" i="27"/>
  <c r="PP218" i="27" s="1"/>
  <c r="PP214" i="27"/>
  <c r="PP216" i="27" s="1"/>
  <c r="PP220" i="27" s="1"/>
  <c r="PP213" i="27"/>
  <c r="PP215" i="27" s="1"/>
  <c r="PP219" i="27" s="1"/>
  <c r="MV187" i="27"/>
  <c r="MV191" i="27" s="1"/>
  <c r="LH214" i="27"/>
  <c r="LH213" i="27"/>
  <c r="LH215" i="27" s="1"/>
  <c r="LH219" i="27" s="1"/>
  <c r="KR212" i="27"/>
  <c r="KR218" i="27" s="1"/>
  <c r="KR214" i="27"/>
  <c r="HX187" i="27"/>
  <c r="HX191" i="27" s="1"/>
  <c r="GJ214" i="27"/>
  <c r="GJ213" i="27"/>
  <c r="GJ215" i="27" s="1"/>
  <c r="GJ219" i="27" s="1"/>
  <c r="FT213" i="27"/>
  <c r="FT215" i="27" s="1"/>
  <c r="FT219" i="27" s="1"/>
  <c r="FT212" i="27"/>
  <c r="FT218" i="27" s="1"/>
  <c r="FT214" i="27"/>
  <c r="CZ187" i="27"/>
  <c r="CZ191" i="27" s="1"/>
  <c r="BL217" i="27"/>
  <c r="BL221" i="27" s="1"/>
  <c r="BL214" i="27"/>
  <c r="BL216" i="27" s="1"/>
  <c r="BL220" i="27" s="1"/>
  <c r="AV212" i="27"/>
  <c r="AV218" i="27" s="1"/>
  <c r="AV214" i="27"/>
  <c r="RB214" i="27"/>
  <c r="RB213" i="27"/>
  <c r="PV214" i="27"/>
  <c r="PV212" i="27"/>
  <c r="PV218" i="27" s="1"/>
  <c r="OP214" i="27"/>
  <c r="OP216" i="27" s="1"/>
  <c r="OP220" i="27" s="1"/>
  <c r="OP212" i="27"/>
  <c r="OP218" i="27" s="1"/>
  <c r="OP213" i="27"/>
  <c r="OP215" i="27" s="1"/>
  <c r="OP219" i="27" s="1"/>
  <c r="NJ214" i="27"/>
  <c r="NJ212" i="27"/>
  <c r="NJ218" i="27" s="1"/>
  <c r="MD214" i="27"/>
  <c r="MD212" i="27"/>
  <c r="MD218" i="27" s="1"/>
  <c r="MD213" i="27"/>
  <c r="KX217" i="27"/>
  <c r="KX221" i="27" s="1"/>
  <c r="KX214" i="27"/>
  <c r="KX216" i="27" s="1"/>
  <c r="KX220" i="27" s="1"/>
  <c r="JR214" i="27"/>
  <c r="JR213" i="27"/>
  <c r="JR215" i="27" s="1"/>
  <c r="JR219" i="27" s="1"/>
  <c r="IL214" i="27"/>
  <c r="HF214" i="27"/>
  <c r="HF216" i="27" s="1"/>
  <c r="HF220" i="27" s="1"/>
  <c r="HF213" i="27"/>
  <c r="HF215" i="27" s="1"/>
  <c r="HF219" i="27" s="1"/>
  <c r="GL177" i="27"/>
  <c r="GL181" i="27" s="1"/>
  <c r="FZ214" i="27"/>
  <c r="ET214" i="27"/>
  <c r="DN214" i="27"/>
  <c r="DN216" i="27" s="1"/>
  <c r="DN220" i="27" s="1"/>
  <c r="CH214" i="27"/>
  <c r="CH213" i="27"/>
  <c r="BB214" i="27"/>
  <c r="BB213" i="27"/>
  <c r="BB215" i="27" s="1"/>
  <c r="BB219" i="27" s="1"/>
  <c r="V214" i="27"/>
  <c r="V216" i="27" s="1"/>
  <c r="V220" i="27" s="1"/>
  <c r="V213" i="27"/>
  <c r="V215" i="27" s="1"/>
  <c r="V219" i="27" s="1"/>
  <c r="IY216" i="27"/>
  <c r="IY220" i="27" s="1"/>
  <c r="IO210" i="27"/>
  <c r="IO207" i="27"/>
  <c r="IO211" i="27" s="1"/>
  <c r="HS206" i="27"/>
  <c r="HI196" i="27"/>
  <c r="HI200" i="27" s="1"/>
  <c r="GC196" i="27"/>
  <c r="GC200" i="27" s="1"/>
  <c r="EA176" i="27"/>
  <c r="EA180" i="27" s="1"/>
  <c r="BO206" i="27"/>
  <c r="BO210" i="27" s="1"/>
  <c r="MY175" i="27"/>
  <c r="MY179" i="27" s="1"/>
  <c r="MY215" i="27"/>
  <c r="MY219" i="27" s="1"/>
  <c r="LS209" i="27"/>
  <c r="LS207" i="27"/>
  <c r="LS211" i="27" s="1"/>
  <c r="KM185" i="27"/>
  <c r="KM189" i="27" s="1"/>
  <c r="JQ195" i="27"/>
  <c r="JG185" i="27"/>
  <c r="JG189" i="27" s="1"/>
  <c r="IK209" i="27"/>
  <c r="IA205" i="27"/>
  <c r="IA209" i="27" s="1"/>
  <c r="HE199" i="27"/>
  <c r="HE197" i="27"/>
  <c r="HE201" i="27" s="1"/>
  <c r="PF196" i="27"/>
  <c r="PF200" i="27" s="1"/>
  <c r="OL176" i="27"/>
  <c r="MT196" i="27"/>
  <c r="MT200" i="27" s="1"/>
  <c r="LZ176" i="27"/>
  <c r="KH196" i="27"/>
  <c r="KH200" i="27" s="1"/>
  <c r="JN176" i="27"/>
  <c r="HV186" i="27"/>
  <c r="HV190" i="27" s="1"/>
  <c r="HR196" i="27"/>
  <c r="HR200" i="27" s="1"/>
  <c r="FF196" i="27"/>
  <c r="FF200" i="27" s="1"/>
  <c r="CT176" i="27"/>
  <c r="CT180" i="27" s="1"/>
  <c r="CH196" i="27"/>
  <c r="CH200" i="27" s="1"/>
  <c r="BB196" i="27"/>
  <c r="BB200" i="27" s="1"/>
  <c r="V196" i="27"/>
  <c r="V200" i="27" s="1"/>
  <c r="QJ175" i="27"/>
  <c r="QJ179" i="27" s="1"/>
  <c r="PX195" i="27"/>
  <c r="PX199" i="27" s="1"/>
  <c r="MR175" i="27"/>
  <c r="MR179" i="27" s="1"/>
  <c r="MF195" i="27"/>
  <c r="LL175" i="27"/>
  <c r="LL179" i="27" s="1"/>
  <c r="KZ195" i="27"/>
  <c r="KZ199" i="27" s="1"/>
  <c r="HT175" i="27"/>
  <c r="HT179" i="27" s="1"/>
  <c r="HH195" i="27"/>
  <c r="GN175" i="27"/>
  <c r="GN179" i="27" s="1"/>
  <c r="GB195" i="27"/>
  <c r="GB199" i="27" s="1"/>
  <c r="RB178" i="27"/>
  <c r="RB212" i="27"/>
  <c r="RB218" i="27" s="1"/>
  <c r="PN178" i="27"/>
  <c r="PJ208" i="27"/>
  <c r="PJ207" i="27"/>
  <c r="PJ211" i="27" s="1"/>
  <c r="PF198" i="27"/>
  <c r="PF197" i="27"/>
  <c r="PF201" i="27" s="1"/>
  <c r="OH178" i="27"/>
  <c r="OH177" i="27"/>
  <c r="OH181" i="27" s="1"/>
  <c r="OH212" i="27"/>
  <c r="OD208" i="27"/>
  <c r="NZ198" i="27"/>
  <c r="NV198" i="27"/>
  <c r="MT208" i="27"/>
  <c r="LN208" i="27"/>
  <c r="KH208" i="27"/>
  <c r="KD198" i="27"/>
  <c r="KD197" i="27"/>
  <c r="KD201" i="27" s="1"/>
  <c r="IP188" i="27"/>
  <c r="HV178" i="27"/>
  <c r="HN198" i="27"/>
  <c r="GP208" i="27"/>
  <c r="FZ178" i="27"/>
  <c r="FZ176" i="27"/>
  <c r="FZ180" i="27" s="1"/>
  <c r="FZ212" i="27"/>
  <c r="FZ218" i="27" s="1"/>
  <c r="FV208" i="27"/>
  <c r="ED178" i="27"/>
  <c r="CL188" i="27"/>
  <c r="CH178" i="27"/>
  <c r="CH212" i="27"/>
  <c r="CD208" i="27"/>
  <c r="AH198" i="27"/>
  <c r="CJ175" i="27"/>
  <c r="RK206" i="27"/>
  <c r="RK210" i="27" s="1"/>
  <c r="OY186" i="27"/>
  <c r="OD176" i="27"/>
  <c r="OD180" i="27" s="1"/>
  <c r="NI186" i="27"/>
  <c r="MM216" i="27"/>
  <c r="LR216" i="27"/>
  <c r="LR220" i="27" s="1"/>
  <c r="KA216" i="27"/>
  <c r="KA220" i="27" s="1"/>
  <c r="JF210" i="27"/>
  <c r="JF207" i="27"/>
  <c r="JF211" i="27" s="1"/>
  <c r="IK206" i="27"/>
  <c r="IK210" i="27" s="1"/>
  <c r="AE196" i="27"/>
  <c r="AE200" i="27" s="1"/>
  <c r="MJ175" i="27"/>
  <c r="MJ179" i="27" s="1"/>
  <c r="JM215" i="27"/>
  <c r="GF195" i="27"/>
  <c r="GF199" i="27" s="1"/>
  <c r="FM185" i="27"/>
  <c r="EW215" i="27"/>
  <c r="EW219" i="27" s="1"/>
  <c r="EG205" i="27"/>
  <c r="BE185" i="27"/>
  <c r="BE186" i="27" s="1"/>
  <c r="BE190" i="27" s="1"/>
  <c r="AO185" i="27"/>
  <c r="Y215" i="27"/>
  <c r="Y219" i="27" s="1"/>
  <c r="QW206" i="27"/>
  <c r="QW210" i="27" s="1"/>
  <c r="NQ206" i="27"/>
  <c r="LE206" i="27"/>
  <c r="LE210" i="27" s="1"/>
  <c r="IS206" i="27"/>
  <c r="IS210" i="27" s="1"/>
  <c r="HA216" i="27"/>
  <c r="HA220" i="27" s="1"/>
  <c r="CC176" i="27"/>
  <c r="CC216" i="27"/>
  <c r="CC220" i="27" s="1"/>
  <c r="AG186" i="27"/>
  <c r="QG198" i="27"/>
  <c r="NM198" i="27"/>
  <c r="LE208" i="27"/>
  <c r="LE207" i="27"/>
  <c r="LE211" i="27" s="1"/>
  <c r="KW198" i="27"/>
  <c r="JI178" i="27"/>
  <c r="IS198" i="27"/>
  <c r="IS197" i="27"/>
  <c r="IS201" i="27" s="1"/>
  <c r="GG208" i="27"/>
  <c r="GG207" i="27"/>
  <c r="GG211" i="27" s="1"/>
  <c r="FY198" i="27"/>
  <c r="EK178" i="27"/>
  <c r="DU198" i="27"/>
  <c r="BY208" i="27"/>
  <c r="BA198" i="27"/>
  <c r="AS208" i="27"/>
  <c r="RJ206" i="27"/>
  <c r="OC176" i="27"/>
  <c r="OC216" i="27"/>
  <c r="OC220" i="27" s="1"/>
  <c r="NG216" i="27"/>
  <c r="NG220" i="27" s="1"/>
  <c r="KK206" i="27"/>
  <c r="HN206" i="27"/>
  <c r="HN210" i="27" s="1"/>
  <c r="CP196" i="27"/>
  <c r="OJ209" i="27"/>
  <c r="OJ207" i="27"/>
  <c r="OJ211" i="27" s="1"/>
  <c r="LX195" i="27"/>
  <c r="LX199" i="27" s="1"/>
  <c r="LC205" i="27"/>
  <c r="KG195" i="27"/>
  <c r="KG199" i="27" s="1"/>
  <c r="GE215" i="27"/>
  <c r="FL215" i="27"/>
  <c r="FL219" i="27" s="1"/>
  <c r="DP215" i="27"/>
  <c r="BT185" i="27"/>
  <c r="FR179" i="27"/>
  <c r="FR213" i="27"/>
  <c r="FR215" i="27" s="1"/>
  <c r="FR219" i="27" s="1"/>
  <c r="FJ205" i="27"/>
  <c r="DN185" i="27"/>
  <c r="DF179" i="27"/>
  <c r="DF213" i="27"/>
  <c r="DF215" i="27" s="1"/>
  <c r="CX205" i="27"/>
  <c r="CD195" i="27"/>
  <c r="BR205" i="27"/>
  <c r="BJ195" i="27"/>
  <c r="BF205" i="27"/>
  <c r="OH186" i="27"/>
  <c r="NB206" i="27"/>
  <c r="JJ186" i="27"/>
  <c r="IP186" i="27"/>
  <c r="IP190" i="27" s="1"/>
  <c r="ID206" i="27"/>
  <c r="EL190" i="27"/>
  <c r="EL187" i="27"/>
  <c r="EL191" i="27" s="1"/>
  <c r="KN185" i="27"/>
  <c r="KB195" i="27"/>
  <c r="JH175" i="27"/>
  <c r="JH179" i="27" s="1"/>
  <c r="DT185" i="27"/>
  <c r="DL205" i="27"/>
  <c r="AR185" i="27"/>
  <c r="AJ215" i="27"/>
  <c r="AB195" i="27"/>
  <c r="T175" i="27"/>
  <c r="PO216" i="27"/>
  <c r="PO220" i="27" s="1"/>
  <c r="FQ213" i="27"/>
  <c r="FQ215" i="27" s="1"/>
  <c r="FA205" i="27"/>
  <c r="GW176" i="27"/>
  <c r="NA212" i="27"/>
  <c r="ES195" i="27"/>
  <c r="BQ205" i="27"/>
  <c r="JL208" i="27"/>
  <c r="OO197" i="27"/>
  <c r="OO201" i="27" s="1"/>
  <c r="RA212" i="27"/>
  <c r="RA214" i="27"/>
  <c r="PU212" i="27"/>
  <c r="PU214" i="27"/>
  <c r="OO214" i="27"/>
  <c r="OO213" i="27"/>
  <c r="NI213" i="27"/>
  <c r="KW212" i="27"/>
  <c r="JQ212" i="27"/>
  <c r="JQ218" i="27" s="1"/>
  <c r="JQ214" i="27"/>
  <c r="IK214" i="27"/>
  <c r="IK216" i="27" s="1"/>
  <c r="IK220" i="27" s="1"/>
  <c r="IK213" i="27"/>
  <c r="IK215" i="27" s="1"/>
  <c r="IK219" i="27" s="1"/>
  <c r="HY216" i="27"/>
  <c r="HY220" i="27" s="1"/>
  <c r="HE214" i="27"/>
  <c r="HE216" i="27" s="1"/>
  <c r="HE220" i="27" s="1"/>
  <c r="HE213" i="27"/>
  <c r="HE215" i="27" s="1"/>
  <c r="HE219" i="27" s="1"/>
  <c r="FY213" i="27"/>
  <c r="FY212" i="27"/>
  <c r="ES212" i="27"/>
  <c r="ES213" i="27"/>
  <c r="DY177" i="27"/>
  <c r="DY181" i="27" s="1"/>
  <c r="DM213" i="27"/>
  <c r="DM215" i="27" s="1"/>
  <c r="DM219" i="27" s="1"/>
  <c r="DM214" i="27"/>
  <c r="CG214" i="27"/>
  <c r="CG213" i="27"/>
  <c r="CG215" i="27" s="1"/>
  <c r="CG219" i="27" s="1"/>
  <c r="BA213" i="27"/>
  <c r="BA215" i="27" s="1"/>
  <c r="BA219" i="27" s="1"/>
  <c r="BA212" i="27"/>
  <c r="U212" i="27"/>
  <c r="U218" i="27" s="1"/>
  <c r="U214" i="27"/>
  <c r="U216" i="27" s="1"/>
  <c r="U220" i="27" s="1"/>
  <c r="U213" i="27"/>
  <c r="U215" i="27" s="1"/>
  <c r="U219" i="27" s="1"/>
  <c r="PH176" i="27"/>
  <c r="PH180" i="27" s="1"/>
  <c r="ON176" i="27"/>
  <c r="OB196" i="27"/>
  <c r="OB200" i="27" s="1"/>
  <c r="NL186" i="27"/>
  <c r="NL190" i="27" s="1"/>
  <c r="IJ176" i="27"/>
  <c r="IJ180" i="27" s="1"/>
  <c r="IB176" i="27"/>
  <c r="IB180" i="27" s="1"/>
  <c r="GJ176" i="27"/>
  <c r="GJ180" i="27" s="1"/>
  <c r="FX176" i="27"/>
  <c r="DT186" i="27"/>
  <c r="DT190" i="27" s="1"/>
  <c r="DP176" i="27"/>
  <c r="DP180" i="27" s="1"/>
  <c r="DH206" i="27"/>
  <c r="AV206" i="27"/>
  <c r="AV210" i="27" s="1"/>
  <c r="QT179" i="27"/>
  <c r="QL205" i="27"/>
  <c r="QH189" i="27"/>
  <c r="QH186" i="27"/>
  <c r="PZ185" i="27"/>
  <c r="PR195" i="27"/>
  <c r="PN209" i="27"/>
  <c r="PN207" i="27"/>
  <c r="PN211" i="27" s="1"/>
  <c r="OH213" i="27"/>
  <c r="OH215" i="27" s="1"/>
  <c r="OH219" i="27" s="1"/>
  <c r="NN185" i="27"/>
  <c r="LV175" i="27"/>
  <c r="LV213" i="27"/>
  <c r="LV215" i="27" s="1"/>
  <c r="LV219" i="27" s="1"/>
  <c r="LB185" i="27"/>
  <c r="JJ179" i="27"/>
  <c r="JJ177" i="27"/>
  <c r="JJ181" i="27" s="1"/>
  <c r="JJ213" i="27"/>
  <c r="JJ215" i="27" s="1"/>
  <c r="JJ219" i="27" s="1"/>
  <c r="GX179" i="27"/>
  <c r="GX213" i="27"/>
  <c r="GX215" i="27" s="1"/>
  <c r="GX219" i="27" s="1"/>
  <c r="GD185" i="27"/>
  <c r="FV195" i="27"/>
  <c r="PP178" i="27"/>
  <c r="PL188" i="27"/>
  <c r="OV208" i="27"/>
  <c r="NP178" i="27"/>
  <c r="NL178" i="27"/>
  <c r="ND198" i="27"/>
  <c r="MZ208" i="27"/>
  <c r="MR178" i="27"/>
  <c r="MN188" i="27"/>
  <c r="MJ178" i="27"/>
  <c r="MF178" i="27"/>
  <c r="LX198" i="27"/>
  <c r="LT208" i="27"/>
  <c r="KN178" i="27"/>
  <c r="KJ178" i="27"/>
  <c r="KJ177" i="27"/>
  <c r="KJ181" i="27" s="1"/>
  <c r="KB208" i="27"/>
  <c r="JP178" i="27"/>
  <c r="JP177" i="27"/>
  <c r="JP181" i="27" s="1"/>
  <c r="JL178" i="27"/>
  <c r="JH178" i="27"/>
  <c r="JD178" i="27"/>
  <c r="JD175" i="27"/>
  <c r="HP178" i="27"/>
  <c r="HP177" i="27"/>
  <c r="HP181" i="27" s="1"/>
  <c r="HD188" i="27"/>
  <c r="HD187" i="27"/>
  <c r="HD191" i="27" s="1"/>
  <c r="GV188" i="27"/>
  <c r="GR188" i="27"/>
  <c r="GN178" i="27"/>
  <c r="GJ178" i="27"/>
  <c r="GJ177" i="27"/>
  <c r="GJ181" i="27" s="1"/>
  <c r="GF218" i="27"/>
  <c r="FX188" i="27"/>
  <c r="FX185" i="27"/>
  <c r="ER198" i="27"/>
  <c r="EF198" i="27"/>
  <c r="EB188" i="27"/>
  <c r="DX208" i="27"/>
  <c r="DX205" i="27"/>
  <c r="DX209" i="27" s="1"/>
  <c r="BH208" i="27"/>
  <c r="AZ178" i="27"/>
  <c r="AV188" i="27"/>
  <c r="NY189" i="27"/>
  <c r="GH180" i="27"/>
  <c r="GH177" i="27"/>
  <c r="GH181" i="27" s="1"/>
  <c r="JL175" i="27"/>
  <c r="JL179" i="27" s="1"/>
  <c r="CR175" i="27"/>
  <c r="QJ213" i="27"/>
  <c r="QJ215" i="27" s="1"/>
  <c r="QJ219" i="27" s="1"/>
  <c r="QJ214" i="27"/>
  <c r="NX213" i="27"/>
  <c r="NX215" i="27" s="1"/>
  <c r="NX219" i="27" s="1"/>
  <c r="NX212" i="27"/>
  <c r="NX218" i="27" s="1"/>
  <c r="LL213" i="27"/>
  <c r="LL215" i="27" s="1"/>
  <c r="LL219" i="27" s="1"/>
  <c r="LL214" i="27"/>
  <c r="LL216" i="27" s="1"/>
  <c r="LL220" i="27" s="1"/>
  <c r="IZ213" i="27"/>
  <c r="IZ212" i="27"/>
  <c r="GN213" i="27"/>
  <c r="GN215" i="27" s="1"/>
  <c r="GN219" i="27" s="1"/>
  <c r="GN214" i="27"/>
  <c r="EB213" i="27"/>
  <c r="EB215" i="27" s="1"/>
  <c r="EB219" i="27" s="1"/>
  <c r="EB212" i="27"/>
  <c r="EB218" i="27" s="1"/>
  <c r="EB214" i="27"/>
  <c r="BP213" i="27"/>
  <c r="BP215" i="27" s="1"/>
  <c r="BP219" i="27" s="1"/>
  <c r="BP214" i="27"/>
  <c r="HZ187" i="27"/>
  <c r="HZ191" i="27" s="1"/>
  <c r="OQ215" i="27"/>
  <c r="NK215" i="27"/>
  <c r="IM219" i="27"/>
  <c r="IM217" i="27"/>
  <c r="IM221" i="27" s="1"/>
  <c r="PK196" i="27"/>
  <c r="PK200" i="27" s="1"/>
  <c r="OU186" i="27"/>
  <c r="OQ216" i="27"/>
  <c r="OQ220" i="27" s="1"/>
  <c r="NK176" i="27"/>
  <c r="NK216" i="27"/>
  <c r="NK220" i="27" s="1"/>
  <c r="MI176" i="27"/>
  <c r="MI180" i="27" s="1"/>
  <c r="ME216" i="27"/>
  <c r="ME220" i="27" s="1"/>
  <c r="KY216" i="27"/>
  <c r="KY220" i="27" s="1"/>
  <c r="JW176" i="27"/>
  <c r="JW180" i="27" s="1"/>
  <c r="JG186" i="27"/>
  <c r="JG190" i="27" s="1"/>
  <c r="IQ196" i="27"/>
  <c r="IM206" i="27"/>
  <c r="IM210" i="27" s="1"/>
  <c r="HG176" i="27"/>
  <c r="HG180" i="27" s="1"/>
  <c r="GU186" i="27"/>
  <c r="GU190" i="27" s="1"/>
  <c r="GE196" i="27"/>
  <c r="GE200" i="27" s="1"/>
  <c r="FO186" i="27"/>
  <c r="FO216" i="27"/>
  <c r="CM186" i="27"/>
  <c r="CM190" i="27" s="1"/>
  <c r="CI196" i="27"/>
  <c r="BG186" i="27"/>
  <c r="BG190" i="27" s="1"/>
  <c r="BC196" i="27"/>
  <c r="PY185" i="27"/>
  <c r="PM213" i="27"/>
  <c r="PM215" i="27" s="1"/>
  <c r="PM219" i="27" s="1"/>
  <c r="OW195" i="27"/>
  <c r="NA189" i="27"/>
  <c r="NA213" i="27"/>
  <c r="NA215" i="27" s="1"/>
  <c r="NA219" i="27" s="1"/>
  <c r="MG199" i="27"/>
  <c r="KO189" i="27"/>
  <c r="KO213" i="27"/>
  <c r="KO215" i="27" s="1"/>
  <c r="JY195" i="27"/>
  <c r="IC213" i="27"/>
  <c r="IC215" i="27" s="1"/>
  <c r="HI199" i="27"/>
  <c r="HI197" i="27"/>
  <c r="HI201" i="27" s="1"/>
  <c r="RO218" i="27"/>
  <c r="RO217" i="27"/>
  <c r="RO221" i="27" s="1"/>
  <c r="RK198" i="27"/>
  <c r="RG188" i="27"/>
  <c r="RC218" i="27"/>
  <c r="QU178" i="27"/>
  <c r="QQ208" i="27"/>
  <c r="QM198" i="27"/>
  <c r="QE188" i="27"/>
  <c r="QE187" i="27"/>
  <c r="QE191" i="27" s="1"/>
  <c r="QA208" i="27"/>
  <c r="PO218" i="27"/>
  <c r="PO217" i="27"/>
  <c r="PO221" i="27" s="1"/>
  <c r="PK208" i="27"/>
  <c r="PC178" i="27"/>
  <c r="PC218" i="27"/>
  <c r="OY208" i="27"/>
  <c r="OU178" i="27"/>
  <c r="OU218" i="27"/>
  <c r="OI208" i="27"/>
  <c r="OE208" i="27"/>
  <c r="NW178" i="27"/>
  <c r="NW177" i="27"/>
  <c r="NW181" i="27" s="1"/>
  <c r="NS208" i="27"/>
  <c r="NO178" i="27"/>
  <c r="NO218" i="27"/>
  <c r="NC178" i="27"/>
  <c r="MQ188" i="27"/>
  <c r="MQ186" i="27"/>
  <c r="MM198" i="27"/>
  <c r="MI188" i="27"/>
  <c r="ME178" i="27"/>
  <c r="LW178" i="27"/>
  <c r="LG198" i="27"/>
  <c r="LC188" i="27"/>
  <c r="LC187" i="27"/>
  <c r="LC191" i="27" s="1"/>
  <c r="KY178" i="27"/>
  <c r="KY175" i="27"/>
  <c r="KY179" i="27" s="1"/>
  <c r="KY218" i="27"/>
  <c r="KY217" i="27"/>
  <c r="KY221" i="27" s="1"/>
  <c r="KQ188" i="27"/>
  <c r="KM178" i="27"/>
  <c r="KI198" i="27"/>
  <c r="KA178" i="27"/>
  <c r="KA218" i="27"/>
  <c r="KA217" i="27"/>
  <c r="KA221" i="27" s="1"/>
  <c r="JW208" i="27"/>
  <c r="JO178" i="27"/>
  <c r="JO218" i="27"/>
  <c r="JK188" i="27"/>
  <c r="JG178" i="27"/>
  <c r="JG218" i="27"/>
  <c r="JC198" i="27"/>
  <c r="IU178" i="27"/>
  <c r="IQ208" i="27"/>
  <c r="II178" i="27"/>
  <c r="IA188" i="27"/>
  <c r="HW178" i="27"/>
  <c r="HW218" i="27"/>
  <c r="HS198" i="27"/>
  <c r="HO188" i="27"/>
  <c r="HK198" i="27"/>
  <c r="HK195" i="27"/>
  <c r="HK199" i="27" s="1"/>
  <c r="GU188" i="27"/>
  <c r="GU187" i="27"/>
  <c r="GU191" i="27" s="1"/>
  <c r="GQ178" i="27"/>
  <c r="GQ175" i="27"/>
  <c r="GQ179" i="27" s="1"/>
  <c r="GM198" i="27"/>
  <c r="GI188" i="27"/>
  <c r="GI187" i="27"/>
  <c r="GI191" i="27" s="1"/>
  <c r="GE198" i="27"/>
  <c r="GE197" i="27"/>
  <c r="GE201" i="27" s="1"/>
  <c r="FO208" i="27"/>
  <c r="FG178" i="27"/>
  <c r="FG218" i="27"/>
  <c r="FC208" i="27"/>
  <c r="EY178" i="27"/>
  <c r="EY218" i="27"/>
  <c r="EM208" i="27"/>
  <c r="EM218" i="27"/>
  <c r="EI208" i="27"/>
  <c r="EA178" i="27"/>
  <c r="EA177" i="27"/>
  <c r="EA181" i="27" s="1"/>
  <c r="DW208" i="27"/>
  <c r="DS178" i="27"/>
  <c r="DS218" i="27"/>
  <c r="DG178" i="27"/>
  <c r="CU188" i="27"/>
  <c r="CU186" i="27"/>
  <c r="CU190" i="27" s="1"/>
  <c r="CQ198" i="27"/>
  <c r="CM188" i="27"/>
  <c r="CM187" i="27"/>
  <c r="CM191" i="27" s="1"/>
  <c r="CI178" i="27"/>
  <c r="CA178" i="27"/>
  <c r="BK198" i="27"/>
  <c r="BG188" i="27"/>
  <c r="BG187" i="27"/>
  <c r="BG191" i="27" s="1"/>
  <c r="BC178" i="27"/>
  <c r="BC175" i="27"/>
  <c r="BC179" i="27" s="1"/>
  <c r="BC218" i="27"/>
  <c r="AU188" i="27"/>
  <c r="AQ178" i="27"/>
  <c r="AQ177" i="27"/>
  <c r="AQ181" i="27" s="1"/>
  <c r="AM198" i="27"/>
  <c r="AM197" i="27"/>
  <c r="AM201" i="27" s="1"/>
  <c r="AE178" i="27"/>
  <c r="AE218" i="27"/>
  <c r="AA208" i="27"/>
  <c r="AA207" i="27"/>
  <c r="AA211" i="27" s="1"/>
  <c r="NJ176" i="27"/>
  <c r="DN176" i="27"/>
  <c r="DN180" i="27" s="1"/>
  <c r="ME217" i="27"/>
  <c r="ME221" i="27" s="1"/>
  <c r="HG217" i="27"/>
  <c r="HG221" i="27" s="1"/>
  <c r="MX186" i="27"/>
  <c r="MC214" i="27"/>
  <c r="JQ196" i="27"/>
  <c r="JQ200" i="27" s="1"/>
  <c r="FY186" i="27"/>
  <c r="JX185" i="27"/>
  <c r="JC215" i="27"/>
  <c r="HL199" i="27"/>
  <c r="GQ199" i="27"/>
  <c r="GQ197" i="27"/>
  <c r="GQ201" i="27" s="1"/>
  <c r="FU185" i="27"/>
  <c r="FE185" i="27"/>
  <c r="EO215" i="27"/>
  <c r="LY176" i="27"/>
  <c r="LY216" i="27"/>
  <c r="LY220" i="27" s="1"/>
  <c r="KS196" i="27"/>
  <c r="IG206" i="27"/>
  <c r="IG210" i="27" s="1"/>
  <c r="HM206" i="27"/>
  <c r="FA206" i="27"/>
  <c r="FA210" i="27" s="1"/>
  <c r="AC206" i="27"/>
  <c r="QS188" i="27"/>
  <c r="QS187" i="27"/>
  <c r="QS191" i="27" s="1"/>
  <c r="QK198" i="27"/>
  <c r="QC178" i="27"/>
  <c r="PU198" i="27"/>
  <c r="OO178" i="27"/>
  <c r="OO212" i="27"/>
  <c r="OO218" i="27" s="1"/>
  <c r="NQ178" i="27"/>
  <c r="NI178" i="27"/>
  <c r="NI212" i="27"/>
  <c r="MK178" i="27"/>
  <c r="MC178" i="27"/>
  <c r="MC212" i="27"/>
  <c r="IG188" i="27"/>
  <c r="HY188" i="27"/>
  <c r="DI188" i="27"/>
  <c r="DA188" i="27"/>
  <c r="ME175" i="27"/>
  <c r="ME179" i="27" s="1"/>
  <c r="BG217" i="27"/>
  <c r="BG221" i="27" s="1"/>
  <c r="QD186" i="27"/>
  <c r="NR186" i="27"/>
  <c r="MW176" i="27"/>
  <c r="MW216" i="27"/>
  <c r="MW220" i="27" s="1"/>
  <c r="LQ206" i="27"/>
  <c r="KU206" i="27"/>
  <c r="JE206" i="27"/>
  <c r="II216" i="27"/>
  <c r="II220" i="27" s="1"/>
  <c r="FM216" i="27"/>
  <c r="FM220" i="27" s="1"/>
  <c r="CE216" i="27"/>
  <c r="AO216" i="27"/>
  <c r="AO220" i="27" s="1"/>
  <c r="PP209" i="27"/>
  <c r="KR215" i="27"/>
  <c r="KR219" i="27" s="1"/>
  <c r="HK215" i="27"/>
  <c r="BZ189" i="27"/>
  <c r="BV215" i="27"/>
  <c r="BN205" i="27"/>
  <c r="PZ195" i="27"/>
  <c r="GD199" i="27"/>
  <c r="OL186" i="27"/>
  <c r="JN186" i="27"/>
  <c r="JN190" i="27" s="1"/>
  <c r="MR185" i="27"/>
  <c r="HT185" i="27"/>
  <c r="JA188" i="27"/>
  <c r="EC188" i="27"/>
  <c r="RI180" i="27"/>
  <c r="RI177" i="27"/>
  <c r="RI181" i="27" s="1"/>
  <c r="JY180" i="27"/>
  <c r="JY177" i="27"/>
  <c r="JY181" i="27" s="1"/>
  <c r="QU175" i="27"/>
  <c r="QU179" i="27" s="1"/>
  <c r="OI175" i="27"/>
  <c r="LW175" i="27"/>
  <c r="LW179" i="27" s="1"/>
  <c r="BK175" i="27"/>
  <c r="NG217" i="27"/>
  <c r="NG221" i="27" s="1"/>
  <c r="II217" i="27"/>
  <c r="II221" i="27" s="1"/>
  <c r="JA207" i="27"/>
  <c r="JA211" i="27" s="1"/>
  <c r="OS187" i="27"/>
  <c r="OS191" i="27" s="1"/>
  <c r="KH197" i="27"/>
  <c r="KH201" i="27" s="1"/>
  <c r="HR197" i="27"/>
  <c r="HR201" i="27" s="1"/>
  <c r="DR197" i="27"/>
  <c r="DR201" i="27" s="1"/>
  <c r="BB197" i="27"/>
  <c r="BB201" i="27" s="1"/>
  <c r="OR213" i="27"/>
  <c r="OR212" i="27"/>
  <c r="OB213" i="27"/>
  <c r="OB215" i="27" s="1"/>
  <c r="JT213" i="27"/>
  <c r="JT212" i="27"/>
  <c r="JD213" i="27"/>
  <c r="JD215" i="27" s="1"/>
  <c r="JD219" i="27" s="1"/>
  <c r="JD214" i="27"/>
  <c r="JD216" i="27" s="1"/>
  <c r="JD220" i="27" s="1"/>
  <c r="EV212" i="27"/>
  <c r="EV214" i="27"/>
  <c r="CV187" i="27"/>
  <c r="CV191" i="27" s="1"/>
  <c r="AN215" i="27"/>
  <c r="AN219" i="27" s="1"/>
  <c r="X213" i="27"/>
  <c r="X212" i="27"/>
  <c r="X218" i="27" s="1"/>
  <c r="X214" i="27"/>
  <c r="RJ214" i="27"/>
  <c r="RJ212" i="27"/>
  <c r="QD214" i="27"/>
  <c r="QD213" i="27"/>
  <c r="QD215" i="27" s="1"/>
  <c r="QD219" i="27" s="1"/>
  <c r="OX217" i="27"/>
  <c r="OX221" i="27" s="1"/>
  <c r="OX214" i="27"/>
  <c r="OX216" i="27" s="1"/>
  <c r="OX220" i="27" s="1"/>
  <c r="NR213" i="27"/>
  <c r="NR215" i="27" s="1"/>
  <c r="LF213" i="27"/>
  <c r="JZ212" i="27"/>
  <c r="IT212" i="27"/>
  <c r="IT218" i="27" s="1"/>
  <c r="IT213" i="27"/>
  <c r="IT215" i="27" s="1"/>
  <c r="IT219" i="27" s="1"/>
  <c r="HZ177" i="27"/>
  <c r="HZ181" i="27" s="1"/>
  <c r="HN212" i="27"/>
  <c r="HN214" i="27"/>
  <c r="GH212" i="27"/>
  <c r="GH218" i="27" s="1"/>
  <c r="GH213" i="27"/>
  <c r="FB213" i="27"/>
  <c r="FB215" i="27" s="1"/>
  <c r="FB219" i="27" s="1"/>
  <c r="FB214" i="27"/>
  <c r="FB212" i="27"/>
  <c r="FB218" i="27" s="1"/>
  <c r="DV213" i="27"/>
  <c r="DV215" i="27" s="1"/>
  <c r="DV219" i="27" s="1"/>
  <c r="DV212" i="27"/>
  <c r="DV218" i="27" s="1"/>
  <c r="CP214" i="27"/>
  <c r="CP212" i="27"/>
  <c r="CP218" i="27" s="1"/>
  <c r="CP213" i="27"/>
  <c r="BV177" i="27"/>
  <c r="BV181" i="27" s="1"/>
  <c r="BJ212" i="27"/>
  <c r="BJ218" i="27" s="1"/>
  <c r="BJ213" i="27"/>
  <c r="AD214" i="27"/>
  <c r="AD212" i="27"/>
  <c r="AD218" i="27" s="1"/>
  <c r="AD213" i="27"/>
  <c r="NW216" i="27"/>
  <c r="NM210" i="27"/>
  <c r="NM207" i="27"/>
  <c r="NM211" i="27" s="1"/>
  <c r="MQ206" i="27"/>
  <c r="MQ210" i="27" s="1"/>
  <c r="MG196" i="27"/>
  <c r="MG200" i="27" s="1"/>
  <c r="LK196" i="27"/>
  <c r="LA186" i="27"/>
  <c r="JU186" i="27"/>
  <c r="JU190" i="27" s="1"/>
  <c r="IY176" i="27"/>
  <c r="IY180" i="27" s="1"/>
  <c r="GM206" i="27"/>
  <c r="GC186" i="27"/>
  <c r="OE195" i="27"/>
  <c r="NI175" i="27"/>
  <c r="NI179" i="27" s="1"/>
  <c r="MY195" i="27"/>
  <c r="MC205" i="27"/>
  <c r="LS175" i="27"/>
  <c r="LS215" i="27"/>
  <c r="KW213" i="27"/>
  <c r="KW215" i="27" s="1"/>
  <c r="KW219" i="27" s="1"/>
  <c r="KM215" i="27"/>
  <c r="KM219" i="27" s="1"/>
  <c r="JQ213" i="27"/>
  <c r="JQ215" i="27" s="1"/>
  <c r="JQ219" i="27" s="1"/>
  <c r="RB196" i="27"/>
  <c r="PV186" i="27"/>
  <c r="PR206" i="27"/>
  <c r="OL210" i="27"/>
  <c r="OL207" i="27"/>
  <c r="OL211" i="27" s="1"/>
  <c r="NJ186" i="27"/>
  <c r="NF206" i="27"/>
  <c r="KX186" i="27"/>
  <c r="KT196" i="27"/>
  <c r="KT200" i="27" s="1"/>
  <c r="HV196" i="27"/>
  <c r="HB176" i="27"/>
  <c r="FJ196" i="27"/>
  <c r="AH196" i="27"/>
  <c r="AH200" i="27" s="1"/>
  <c r="QN185" i="27"/>
  <c r="QJ195" i="27"/>
  <c r="QJ196" i="27" s="1"/>
  <c r="QJ200" i="27" s="1"/>
  <c r="PH185" i="27"/>
  <c r="PD195" i="27"/>
  <c r="LP185" i="27"/>
  <c r="LL195" i="27"/>
  <c r="KJ185" i="27"/>
  <c r="KF195" i="27"/>
  <c r="GR185" i="27"/>
  <c r="GR189" i="27" s="1"/>
  <c r="GN195" i="27"/>
  <c r="RF198" i="27"/>
  <c r="RF195" i="27"/>
  <c r="RF199" i="27" s="1"/>
  <c r="QX208" i="27"/>
  <c r="QT198" i="27"/>
  <c r="PF208" i="27"/>
  <c r="NZ208" i="27"/>
  <c r="NJ198" i="27"/>
  <c r="NF198" i="27"/>
  <c r="ML178" i="27"/>
  <c r="ML212" i="27"/>
  <c r="MD198" i="27"/>
  <c r="MD197" i="27"/>
  <c r="MD201" i="27" s="1"/>
  <c r="LZ198" i="27"/>
  <c r="LF178" i="27"/>
  <c r="LF212" i="27"/>
  <c r="KT198" i="27"/>
  <c r="KH178" i="27"/>
  <c r="JZ198" i="27"/>
  <c r="JB208" i="27"/>
  <c r="IL178" i="27"/>
  <c r="IL177" i="27"/>
  <c r="IL181" i="27" s="1"/>
  <c r="IL212" i="27"/>
  <c r="IH208" i="27"/>
  <c r="ID198" i="27"/>
  <c r="ID197" i="27"/>
  <c r="ID201" i="27" s="1"/>
  <c r="GP178" i="27"/>
  <c r="GP176" i="27"/>
  <c r="GP180" i="27" s="1"/>
  <c r="EX188" i="27"/>
  <c r="ET178" i="27"/>
  <c r="ET212" i="27"/>
  <c r="EP208" i="27"/>
  <c r="CT198" i="27"/>
  <c r="BB208" i="27"/>
  <c r="AX198" i="27"/>
  <c r="AL178" i="27"/>
  <c r="AL177" i="27"/>
  <c r="AL181" i="27" s="1"/>
  <c r="AD198" i="27"/>
  <c r="AD197" i="27"/>
  <c r="AD201" i="27" s="1"/>
  <c r="JQ185" i="27"/>
  <c r="RK196" i="27"/>
  <c r="RK200" i="27" s="1"/>
  <c r="PU206" i="27"/>
  <c r="DW206" i="27"/>
  <c r="DW210" i="27" s="1"/>
  <c r="OV205" i="27"/>
  <c r="OV209" i="27" s="1"/>
  <c r="OA205" i="27"/>
  <c r="NE195" i="27"/>
  <c r="MJ199" i="27"/>
  <c r="LO195" i="27"/>
  <c r="KI195" i="27"/>
  <c r="KI199" i="27" s="1"/>
  <c r="IR185" i="27"/>
  <c r="HW215" i="27"/>
  <c r="HA205" i="27"/>
  <c r="DA215" i="27"/>
  <c r="DA219" i="27" s="1"/>
  <c r="CK205" i="27"/>
  <c r="BU195" i="27"/>
  <c r="BE195" i="27"/>
  <c r="PQ176" i="27"/>
  <c r="OK196" i="27"/>
  <c r="MK196" i="27"/>
  <c r="JY196" i="27"/>
  <c r="JY200" i="27" s="1"/>
  <c r="GK216" i="27"/>
  <c r="GK220" i="27" s="1"/>
  <c r="BM176" i="27"/>
  <c r="BM216" i="27"/>
  <c r="BM220" i="27" s="1"/>
  <c r="AW206" i="27"/>
  <c r="AW210" i="27" s="1"/>
  <c r="QW208" i="27"/>
  <c r="QW207" i="27"/>
  <c r="QW211" i="27" s="1"/>
  <c r="QO198" i="27"/>
  <c r="QO197" i="27"/>
  <c r="QO201" i="27" s="1"/>
  <c r="OS208" i="27"/>
  <c r="OK208" i="27"/>
  <c r="OC198" i="27"/>
  <c r="MG208" i="27"/>
  <c r="LY208" i="27"/>
  <c r="LM178" i="27"/>
  <c r="LM176" i="27"/>
  <c r="LM180" i="27" s="1"/>
  <c r="LM177" i="27"/>
  <c r="LM181" i="27" s="1"/>
  <c r="KW208" i="27"/>
  <c r="JI212" i="27"/>
  <c r="HU178" i="27"/>
  <c r="HU176" i="27"/>
  <c r="HU180" i="27" s="1"/>
  <c r="HE208" i="27"/>
  <c r="GO178" i="27"/>
  <c r="FY208" i="27"/>
  <c r="EK212" i="27"/>
  <c r="CW178" i="27"/>
  <c r="CG208" i="27"/>
  <c r="BQ178" i="27"/>
  <c r="BA208" i="27"/>
  <c r="HE205" i="27"/>
  <c r="HE209" i="27" s="1"/>
  <c r="BN186" i="27"/>
  <c r="CI175" i="27"/>
  <c r="CI179" i="27" s="1"/>
  <c r="PS176" i="27"/>
  <c r="PS180" i="27" s="1"/>
  <c r="NG176" i="27"/>
  <c r="NG180" i="27" s="1"/>
  <c r="LF186" i="27"/>
  <c r="KK176" i="27"/>
  <c r="KK216" i="27"/>
  <c r="KK220" i="27" s="1"/>
  <c r="IT214" i="27"/>
  <c r="IT216" i="27" s="1"/>
  <c r="IT220" i="27" s="1"/>
  <c r="HY206" i="27"/>
  <c r="FW176" i="27"/>
  <c r="FW180" i="27" s="1"/>
  <c r="FB186" i="27"/>
  <c r="RG185" i="27"/>
  <c r="RG189" i="27" s="1"/>
  <c r="PE179" i="27"/>
  <c r="PE177" i="27"/>
  <c r="PE181" i="27" s="1"/>
  <c r="OJ215" i="27"/>
  <c r="OJ219" i="27" s="1"/>
  <c r="NO215" i="27"/>
  <c r="LX205" i="27"/>
  <c r="HU175" i="27"/>
  <c r="HU179" i="27" s="1"/>
  <c r="GZ185" i="27"/>
  <c r="GE175" i="27"/>
  <c r="FL185" i="27"/>
  <c r="EV185" i="27"/>
  <c r="DP185" i="27"/>
  <c r="BD205" i="27"/>
  <c r="X185" i="27"/>
  <c r="ET175" i="27"/>
  <c r="ET179" i="27" s="1"/>
  <c r="ET213" i="27"/>
  <c r="ET215" i="27" s="1"/>
  <c r="ET219" i="27" s="1"/>
  <c r="ED199" i="27"/>
  <c r="ED197" i="27"/>
  <c r="ED201" i="27" s="1"/>
  <c r="DV195" i="27"/>
  <c r="BR175" i="27"/>
  <c r="BJ209" i="27"/>
  <c r="BJ207" i="27"/>
  <c r="BJ211" i="27" s="1"/>
  <c r="AP215" i="27"/>
  <c r="AP219" i="27" s="1"/>
  <c r="AH205" i="27"/>
  <c r="Z205" i="27"/>
  <c r="OV187" i="27"/>
  <c r="OV191" i="27" s="1"/>
  <c r="QT176" i="27"/>
  <c r="QT180" i="27" s="1"/>
  <c r="PZ196" i="27"/>
  <c r="PZ200" i="27" s="1"/>
  <c r="PN196" i="27"/>
  <c r="PN200" i="27" s="1"/>
  <c r="LV176" i="27"/>
  <c r="LV180" i="27" s="1"/>
  <c r="LV214" i="27"/>
  <c r="LV216" i="27" s="1"/>
  <c r="LV220" i="27" s="1"/>
  <c r="KP196" i="27"/>
  <c r="KP200" i="27" s="1"/>
  <c r="GX176" i="27"/>
  <c r="GX180" i="27" s="1"/>
  <c r="GX214" i="27"/>
  <c r="GX216" i="27" s="1"/>
  <c r="GX220" i="27" s="1"/>
  <c r="GD196" i="27"/>
  <c r="GD200" i="27" s="1"/>
  <c r="EX176" i="27"/>
  <c r="BZ176" i="27"/>
  <c r="BZ214" i="27"/>
  <c r="BZ216" i="27" s="1"/>
  <c r="BZ220" i="27" s="1"/>
  <c r="MN175" i="27"/>
  <c r="LH175" i="27"/>
  <c r="LH195" i="27"/>
  <c r="BH215" i="27"/>
  <c r="IW195" i="27"/>
  <c r="HQ185" i="27"/>
  <c r="DE189" i="27"/>
  <c r="DE213" i="27"/>
  <c r="DE215" i="27" s="1"/>
  <c r="EX199" i="27"/>
  <c r="KC199" i="27"/>
  <c r="KC197" i="27"/>
  <c r="KC201" i="27" s="1"/>
  <c r="CG199" i="27"/>
  <c r="CG197" i="27"/>
  <c r="CG201" i="27" s="1"/>
  <c r="DR186" i="27"/>
  <c r="DF206" i="27"/>
  <c r="BZ186" i="27"/>
  <c r="BZ190" i="27" s="1"/>
  <c r="BF186" i="27"/>
  <c r="BF190" i="27" s="1"/>
  <c r="BF216" i="27"/>
  <c r="BF220" i="27" s="1"/>
  <c r="QR205" i="27"/>
  <c r="MZ205" i="27"/>
  <c r="MN215" i="27"/>
  <c r="LT205" i="27"/>
  <c r="KN175" i="27"/>
  <c r="KN179" i="27" s="1"/>
  <c r="IV205" i="27"/>
  <c r="IB205" i="27"/>
  <c r="HP215" i="27"/>
  <c r="GV205" i="27"/>
  <c r="EZ205" i="27"/>
  <c r="ER195" i="27"/>
  <c r="EJ215" i="27"/>
  <c r="EB205" i="27"/>
  <c r="DT175" i="27"/>
  <c r="CV175" i="27"/>
  <c r="BX185" i="27"/>
  <c r="AZ185" i="27"/>
  <c r="AR175" i="27"/>
  <c r="AB205" i="27"/>
  <c r="T195" i="27"/>
  <c r="LW176" i="27"/>
  <c r="LW180" i="27" s="1"/>
  <c r="LW216" i="27"/>
  <c r="LW220" i="27" s="1"/>
  <c r="DG206" i="27"/>
  <c r="QG205" i="27"/>
  <c r="NU205" i="27"/>
  <c r="NU215" i="27"/>
  <c r="LI205" i="27"/>
  <c r="IW205" i="27"/>
  <c r="DU195" i="27"/>
  <c r="DE175" i="27"/>
  <c r="BY205" i="27"/>
  <c r="QU176" i="27"/>
  <c r="QU180" i="27" s="1"/>
  <c r="QU216" i="27"/>
  <c r="QU220" i="27" s="1"/>
  <c r="NC186" i="27"/>
  <c r="NC190" i="27" s="1"/>
  <c r="KQ186" i="27"/>
  <c r="KQ190" i="27" s="1"/>
  <c r="JK176" i="27"/>
  <c r="JK180" i="27" s="1"/>
  <c r="JK216" i="27"/>
  <c r="JK220" i="27" s="1"/>
  <c r="EM176" i="27"/>
  <c r="EM180" i="27" s="1"/>
  <c r="CA196" i="27"/>
  <c r="PA175" i="27"/>
  <c r="PA215" i="27"/>
  <c r="KC215" i="27"/>
  <c r="KC219" i="27" s="1"/>
  <c r="GK205" i="27"/>
  <c r="ES185" i="27"/>
  <c r="CW175" i="27"/>
  <c r="CW179" i="27" s="1"/>
  <c r="CG185" i="27"/>
  <c r="CG186" i="27" s="1"/>
  <c r="CG190" i="27" s="1"/>
  <c r="BA205" i="27"/>
  <c r="BA209" i="27" s="1"/>
  <c r="U185" i="27"/>
  <c r="OZ196" i="27"/>
  <c r="OZ200" i="27" s="1"/>
  <c r="IE207" i="27"/>
  <c r="IE211" i="27" s="1"/>
  <c r="GG177" i="27"/>
  <c r="GG181" i="27" s="1"/>
  <c r="FI177" i="27"/>
  <c r="FI181" i="27" s="1"/>
  <c r="AK177" i="27"/>
  <c r="AK181" i="27" s="1"/>
  <c r="RH186" i="27"/>
  <c r="RH190" i="27" s="1"/>
  <c r="RD176" i="27"/>
  <c r="QV186" i="27"/>
  <c r="QN176" i="27"/>
  <c r="QN180" i="27" s="1"/>
  <c r="QF206" i="27"/>
  <c r="QF210" i="27" s="1"/>
  <c r="QB196" i="27"/>
  <c r="QB200" i="27" s="1"/>
  <c r="PX196" i="27"/>
  <c r="PX200" i="27" s="1"/>
  <c r="PT176" i="27"/>
  <c r="PT180" i="27" s="1"/>
  <c r="PP206" i="27"/>
  <c r="PP210" i="27" s="1"/>
  <c r="PH196" i="27"/>
  <c r="PH200" i="27" s="1"/>
  <c r="PD176" i="27"/>
  <c r="PD180" i="27" s="1"/>
  <c r="OZ216" i="27"/>
  <c r="OZ220" i="27" s="1"/>
  <c r="OV206" i="27"/>
  <c r="OV210" i="27" s="1"/>
  <c r="OR186" i="27"/>
  <c r="OJ176" i="27"/>
  <c r="OJ216" i="27"/>
  <c r="OJ220" i="27" s="1"/>
  <c r="OF206" i="27"/>
  <c r="OF210" i="27" s="1"/>
  <c r="OB186" i="27"/>
  <c r="OB190" i="27" s="1"/>
  <c r="NX186" i="27"/>
  <c r="NX190" i="27" s="1"/>
  <c r="NT176" i="27"/>
  <c r="NT180" i="27" s="1"/>
  <c r="NP176" i="27"/>
  <c r="NP180" i="27" s="1"/>
  <c r="NP216" i="27"/>
  <c r="NH196" i="27"/>
  <c r="NH200" i="27" s="1"/>
  <c r="ND196" i="27"/>
  <c r="ND200" i="27" s="1"/>
  <c r="MZ176" i="27"/>
  <c r="MZ180" i="27" s="1"/>
  <c r="MR196" i="27"/>
  <c r="MF176" i="27"/>
  <c r="MF180" i="27" s="1"/>
  <c r="LX196" i="27"/>
  <c r="LX200" i="27" s="1"/>
  <c r="LP176" i="27"/>
  <c r="LP180" i="27" s="1"/>
  <c r="LL176" i="27"/>
  <c r="LL180" i="27" s="1"/>
  <c r="LD196" i="27"/>
  <c r="LD200" i="27" s="1"/>
  <c r="KZ186" i="27"/>
  <c r="KZ190" i="27" s="1"/>
  <c r="KV176" i="27"/>
  <c r="KV180" i="27" s="1"/>
  <c r="KJ186" i="27"/>
  <c r="KJ190" i="27" s="1"/>
  <c r="KF196" i="27"/>
  <c r="KF200" i="27" s="1"/>
  <c r="KB176" i="27"/>
  <c r="KB180" i="27" s="1"/>
  <c r="KB216" i="27"/>
  <c r="KB220" i="27" s="1"/>
  <c r="JT196" i="27"/>
  <c r="JP196" i="27"/>
  <c r="JL176" i="27"/>
  <c r="JL180" i="27" s="1"/>
  <c r="JH206" i="27"/>
  <c r="JH210" i="27" s="1"/>
  <c r="IZ186" i="27"/>
  <c r="IZ190" i="27" s="1"/>
  <c r="IR216" i="27"/>
  <c r="HX196" i="27"/>
  <c r="HX200" i="27" s="1"/>
  <c r="HP196" i="27"/>
  <c r="HP200" i="27" s="1"/>
  <c r="HH176" i="27"/>
  <c r="GR176" i="27"/>
  <c r="GR180" i="27" s="1"/>
  <c r="GN176" i="27"/>
  <c r="GN180" i="27" s="1"/>
  <c r="GF196" i="27"/>
  <c r="GF200" i="27" s="1"/>
  <c r="GB186" i="27"/>
  <c r="GB190" i="27" s="1"/>
  <c r="FX186" i="27"/>
  <c r="FX190" i="27" s="1"/>
  <c r="FT196" i="27"/>
  <c r="FT200" i="27" s="1"/>
  <c r="FP206" i="27"/>
  <c r="FP210" i="27" s="1"/>
  <c r="FD176" i="27"/>
  <c r="FD180" i="27" s="1"/>
  <c r="EN186" i="27"/>
  <c r="EJ186" i="27"/>
  <c r="EJ190" i="27" s="1"/>
  <c r="DX206" i="27"/>
  <c r="DX210" i="27" s="1"/>
  <c r="DP186" i="27"/>
  <c r="DP190" i="27" s="1"/>
  <c r="DL186" i="27"/>
  <c r="CR176" i="27"/>
  <c r="CR180" i="27" s="1"/>
  <c r="CB186" i="27"/>
  <c r="BX186" i="27"/>
  <c r="BX190" i="27" s="1"/>
  <c r="BT176" i="27"/>
  <c r="BT180" i="27" s="1"/>
  <c r="BD186" i="27"/>
  <c r="BD190" i="27" s="1"/>
  <c r="AZ186" i="27"/>
  <c r="AZ190" i="27" s="1"/>
  <c r="AN206" i="27"/>
  <c r="AF176" i="27"/>
  <c r="AF180" i="27" s="1"/>
  <c r="RJ185" i="27"/>
  <c r="RB175" i="27"/>
  <c r="QX205" i="27"/>
  <c r="QX209" i="27" s="1"/>
  <c r="QT195" i="27"/>
  <c r="QT199" i="27" s="1"/>
  <c r="QP185" i="27"/>
  <c r="QH195" i="27"/>
  <c r="PZ205" i="27"/>
  <c r="PV195" i="27"/>
  <c r="PR175" i="27"/>
  <c r="PN175" i="27"/>
  <c r="PJ215" i="27"/>
  <c r="PJ219" i="27" s="1"/>
  <c r="PF205" i="27"/>
  <c r="PF209" i="27" s="1"/>
  <c r="OD185" i="27"/>
  <c r="NV195" i="27"/>
  <c r="NN205" i="27"/>
  <c r="NJ195" i="27"/>
  <c r="NF175" i="27"/>
  <c r="NB175" i="27"/>
  <c r="MX215" i="27"/>
  <c r="MX219" i="27" s="1"/>
  <c r="MT205" i="27"/>
  <c r="MT209" i="27" s="1"/>
  <c r="LR185" i="27"/>
  <c r="LJ195" i="27"/>
  <c r="LB205" i="27"/>
  <c r="KT175" i="27"/>
  <c r="KL215" i="27"/>
  <c r="KL219" i="27" s="1"/>
  <c r="KH205" i="27"/>
  <c r="KH209" i="27" s="1"/>
  <c r="JR175" i="27"/>
  <c r="JN205" i="27"/>
  <c r="JJ195" i="27"/>
  <c r="JF185" i="27"/>
  <c r="IX195" i="27"/>
  <c r="IP205" i="27"/>
  <c r="IH175" i="27"/>
  <c r="IH176" i="27" s="1"/>
  <c r="IH180" i="27" s="1"/>
  <c r="HZ215" i="27"/>
  <c r="HV205" i="27"/>
  <c r="HF175" i="27"/>
  <c r="HB205" i="27"/>
  <c r="GX195" i="27"/>
  <c r="GT185" i="27"/>
  <c r="GT186" i="27" s="1"/>
  <c r="GT190" i="27" s="1"/>
  <c r="GL195" i="27"/>
  <c r="GD205" i="27"/>
  <c r="FV175" i="27"/>
  <c r="QZ178" i="27"/>
  <c r="QV178" i="27"/>
  <c r="QB178" i="27"/>
  <c r="PX178" i="27"/>
  <c r="PD178" i="27"/>
  <c r="PD177" i="27"/>
  <c r="PD181" i="27" s="1"/>
  <c r="OZ178" i="27"/>
  <c r="OF188" i="27"/>
  <c r="NH178" i="27"/>
  <c r="NH177" i="27"/>
  <c r="NH181" i="27" s="1"/>
  <c r="ND178" i="27"/>
  <c r="ND177" i="27"/>
  <c r="ND181" i="27" s="1"/>
  <c r="MZ178" i="27"/>
  <c r="MZ177" i="27"/>
  <c r="MZ181" i="27" s="1"/>
  <c r="MV178" i="27"/>
  <c r="LD178" i="27"/>
  <c r="KZ178" i="27"/>
  <c r="KF178" i="27"/>
  <c r="KF177" i="27"/>
  <c r="KF181" i="27" s="1"/>
  <c r="KB178" i="27"/>
  <c r="KB177" i="27"/>
  <c r="KB181" i="27" s="1"/>
  <c r="JH188" i="27"/>
  <c r="IJ178" i="27"/>
  <c r="IJ177" i="27"/>
  <c r="IJ181" i="27" s="1"/>
  <c r="IF178" i="27"/>
  <c r="IF177" i="27"/>
  <c r="IF181" i="27" s="1"/>
  <c r="IB178" i="27"/>
  <c r="IB177" i="27"/>
  <c r="IB181" i="27" s="1"/>
  <c r="HX178" i="27"/>
  <c r="GF178" i="27"/>
  <c r="GF177" i="27"/>
  <c r="GF181" i="27" s="1"/>
  <c r="GB178" i="27"/>
  <c r="FH178" i="27"/>
  <c r="FH177" i="27"/>
  <c r="FH181" i="27" s="1"/>
  <c r="FD178" i="27"/>
  <c r="FD177" i="27"/>
  <c r="FD181" i="27" s="1"/>
  <c r="EJ188" i="27"/>
  <c r="EJ187" i="27"/>
  <c r="EJ191" i="27" s="1"/>
  <c r="DL178" i="27"/>
  <c r="DH178" i="27"/>
  <c r="DD178" i="27"/>
  <c r="CZ178" i="27"/>
  <c r="BH178" i="27"/>
  <c r="BH177" i="27"/>
  <c r="BH181" i="27" s="1"/>
  <c r="BD178" i="27"/>
  <c r="AJ178" i="27"/>
  <c r="AJ177" i="27"/>
  <c r="AJ181" i="27" s="1"/>
  <c r="AF178" i="27"/>
  <c r="AF177" i="27"/>
  <c r="AF181" i="27" s="1"/>
  <c r="DY205" i="27"/>
  <c r="LM185" i="27"/>
  <c r="LM189" i="27" s="1"/>
  <c r="GO185" i="27"/>
  <c r="QV175" i="27"/>
  <c r="QV179" i="27" s="1"/>
  <c r="BL175" i="27"/>
  <c r="FH217" i="27"/>
  <c r="FH221" i="27" s="1"/>
  <c r="PP197" i="27"/>
  <c r="PP201" i="27" s="1"/>
  <c r="FT197" i="27"/>
  <c r="FT201" i="27" s="1"/>
  <c r="QK186" i="27"/>
  <c r="QK190" i="27" s="1"/>
  <c r="NY186" i="27"/>
  <c r="NY190" i="27" s="1"/>
  <c r="MS186" i="27"/>
  <c r="JA186" i="27"/>
  <c r="JA190" i="27" s="1"/>
  <c r="HU186" i="27"/>
  <c r="GO186" i="27"/>
  <c r="GO190" i="27" s="1"/>
  <c r="FI186" i="27"/>
  <c r="FI190" i="27" s="1"/>
  <c r="CW186" i="27"/>
  <c r="AK186" i="27"/>
  <c r="AK190" i="27" s="1"/>
  <c r="PW185" i="27"/>
  <c r="KY185" i="27"/>
  <c r="IM185" i="27"/>
  <c r="IM186" i="27" s="1"/>
  <c r="IM190" i="27" s="1"/>
  <c r="GA195" i="27"/>
  <c r="RG176" i="27"/>
  <c r="RG180" i="27" s="1"/>
  <c r="RC206" i="27"/>
  <c r="RC216" i="27"/>
  <c r="RC220" i="27" s="1"/>
  <c r="QQ206" i="27"/>
  <c r="QQ210" i="27" s="1"/>
  <c r="QM196" i="27"/>
  <c r="QM200" i="27" s="1"/>
  <c r="QA176" i="27"/>
  <c r="QA180" i="27" s="1"/>
  <c r="PW216" i="27"/>
  <c r="PW220" i="27" s="1"/>
  <c r="PG196" i="27"/>
  <c r="PG200" i="27" s="1"/>
  <c r="OQ176" i="27"/>
  <c r="OQ180" i="27" s="1"/>
  <c r="OE186" i="27"/>
  <c r="OA206" i="27"/>
  <c r="OA210" i="27" s="1"/>
  <c r="NO196" i="27"/>
  <c r="NO200" i="27" s="1"/>
  <c r="NK206" i="27"/>
  <c r="MY216" i="27"/>
  <c r="MY220" i="27" s="1"/>
  <c r="MI196" i="27"/>
  <c r="MI200" i="27" s="1"/>
  <c r="ME176" i="27"/>
  <c r="ME180" i="27" s="1"/>
  <c r="LS216" i="27"/>
  <c r="LS220" i="27" s="1"/>
  <c r="LO196" i="27"/>
  <c r="LO200" i="27" s="1"/>
  <c r="KY206" i="27"/>
  <c r="KM186" i="27"/>
  <c r="KM190" i="27" s="1"/>
  <c r="KM216" i="27"/>
  <c r="KM220" i="27" s="1"/>
  <c r="JW196" i="27"/>
  <c r="JS186" i="27"/>
  <c r="JC176" i="27"/>
  <c r="JC216" i="27"/>
  <c r="JC220" i="27" s="1"/>
  <c r="HW176" i="27"/>
  <c r="HW180" i="27" s="1"/>
  <c r="HK206" i="27"/>
  <c r="HG186" i="27"/>
  <c r="GQ176" i="27"/>
  <c r="GQ180" i="27" s="1"/>
  <c r="GA186" i="27"/>
  <c r="FO176" i="27"/>
  <c r="FO180" i="27" s="1"/>
  <c r="EY206" i="27"/>
  <c r="EY210" i="27" s="1"/>
  <c r="EU196" i="27"/>
  <c r="EI196" i="27"/>
  <c r="DS216" i="27"/>
  <c r="DS220" i="27" s="1"/>
  <c r="DO196" i="27"/>
  <c r="CM176" i="27"/>
  <c r="CM180" i="27" s="1"/>
  <c r="BW206" i="27"/>
  <c r="BS206" i="27"/>
  <c r="BC176" i="27"/>
  <c r="BC180" i="27" s="1"/>
  <c r="AQ206" i="27"/>
  <c r="AQ210" i="27" s="1"/>
  <c r="AM206" i="27"/>
  <c r="AA176" i="27"/>
  <c r="AA180" i="27" s="1"/>
  <c r="QS195" i="27"/>
  <c r="QO205" i="27"/>
  <c r="PM195" i="27"/>
  <c r="PI185" i="27"/>
  <c r="PI186" i="27" s="1"/>
  <c r="PI190" i="27" s="1"/>
  <c r="OS205" i="27"/>
  <c r="OS209" i="27" s="1"/>
  <c r="OG195" i="27"/>
  <c r="MW185" i="27"/>
  <c r="MG205" i="27"/>
  <c r="LU195" i="27"/>
  <c r="KK185" i="27"/>
  <c r="JU205" i="27"/>
  <c r="HY185" i="27"/>
  <c r="HY189" i="27" s="1"/>
  <c r="HI205" i="27"/>
  <c r="GW195" i="27"/>
  <c r="QY178" i="27"/>
  <c r="QM178" i="27"/>
  <c r="QI178" i="27"/>
  <c r="QA178" i="27"/>
  <c r="QA177" i="27"/>
  <c r="QA181" i="27" s="1"/>
  <c r="PK178" i="27"/>
  <c r="OY178" i="27"/>
  <c r="OY177" i="27"/>
  <c r="OY181" i="27" s="1"/>
  <c r="OM178" i="27"/>
  <c r="OE178" i="27"/>
  <c r="NS178" i="27"/>
  <c r="NG178" i="27"/>
  <c r="NG177" i="27"/>
  <c r="NG181" i="27" s="1"/>
  <c r="MU178" i="27"/>
  <c r="LO178" i="27"/>
  <c r="KE178" i="27"/>
  <c r="JW178" i="27"/>
  <c r="JW177" i="27"/>
  <c r="JW181" i="27" s="1"/>
  <c r="IY178" i="27"/>
  <c r="IY177" i="27"/>
  <c r="IY181" i="27" s="1"/>
  <c r="IQ178" i="27"/>
  <c r="IQ177" i="27"/>
  <c r="IQ181" i="27" s="1"/>
  <c r="IE178" i="27"/>
  <c r="HG178" i="27"/>
  <c r="HG177" i="27"/>
  <c r="HG181" i="27" s="1"/>
  <c r="GY178" i="27"/>
  <c r="GA178" i="27"/>
  <c r="FO178" i="27"/>
  <c r="FC178" i="27"/>
  <c r="FC177" i="27"/>
  <c r="FC181" i="27" s="1"/>
  <c r="EQ178" i="27"/>
  <c r="EI178" i="27"/>
  <c r="DW178" i="27"/>
  <c r="DK178" i="27"/>
  <c r="DK177" i="27"/>
  <c r="DK181" i="27" s="1"/>
  <c r="CY178" i="27"/>
  <c r="CY177" i="27"/>
  <c r="CY181" i="27" s="1"/>
  <c r="BS178" i="27"/>
  <c r="AI178" i="27"/>
  <c r="AI177" i="27"/>
  <c r="AI181" i="27" s="1"/>
  <c r="AA178" i="27"/>
  <c r="AA177" i="27"/>
  <c r="AA181" i="27" s="1"/>
  <c r="EF175" i="27"/>
  <c r="BX217" i="27"/>
  <c r="BX221" i="27" s="1"/>
  <c r="PW217" i="27"/>
  <c r="PW221" i="27" s="1"/>
  <c r="GA217" i="27"/>
  <c r="GA221" i="27" s="1"/>
  <c r="QE216" i="27"/>
  <c r="QE220" i="27" s="1"/>
  <c r="OO206" i="27"/>
  <c r="MX206" i="27"/>
  <c r="MX210" i="27" s="1"/>
  <c r="LG186" i="27"/>
  <c r="KL186" i="27"/>
  <c r="KL216" i="27"/>
  <c r="KL220" i="27" s="1"/>
  <c r="HZ196" i="27"/>
  <c r="HZ200" i="27" s="1"/>
  <c r="GT176" i="27"/>
  <c r="EH186" i="27"/>
  <c r="CQ196" i="27"/>
  <c r="CQ200" i="27" s="1"/>
  <c r="BV206" i="27"/>
  <c r="RH175" i="27"/>
  <c r="QB215" i="27"/>
  <c r="OK205" i="27"/>
  <c r="NP195" i="27"/>
  <c r="MU195" i="27"/>
  <c r="MU196" i="27" s="1"/>
  <c r="MU200" i="27" s="1"/>
  <c r="LD215" i="27"/>
  <c r="JX195" i="27"/>
  <c r="JC195" i="27"/>
  <c r="JC199" i="27" s="1"/>
  <c r="IG185" i="27"/>
  <c r="IG189" i="27" s="1"/>
  <c r="HL185" i="27"/>
  <c r="HL189" i="27" s="1"/>
  <c r="HL215" i="27"/>
  <c r="GQ215" i="27"/>
  <c r="QS196" i="27"/>
  <c r="QS200" i="27" s="1"/>
  <c r="QC196" i="27"/>
  <c r="PM196" i="27"/>
  <c r="PM200" i="27" s="1"/>
  <c r="OW196" i="27"/>
  <c r="OW200" i="27" s="1"/>
  <c r="MO206" i="27"/>
  <c r="LI186" i="27"/>
  <c r="IG176" i="27"/>
  <c r="RK215" i="27"/>
  <c r="QY205" i="27"/>
  <c r="PS195" i="27"/>
  <c r="PC175" i="27"/>
  <c r="PC179" i="27" s="1"/>
  <c r="PC215" i="27"/>
  <c r="PC219" i="27" s="1"/>
  <c r="OM205" i="27"/>
  <c r="NW185" i="27"/>
  <c r="NG195" i="27"/>
  <c r="LK185" i="27"/>
  <c r="KU195" i="27"/>
  <c r="KE175" i="27"/>
  <c r="KE215" i="27"/>
  <c r="KE219" i="27" s="1"/>
  <c r="JO205" i="27"/>
  <c r="IE195" i="27"/>
  <c r="HO195" i="27"/>
  <c r="HO199" i="27" s="1"/>
  <c r="GY195" i="27"/>
  <c r="GY199" i="27" s="1"/>
  <c r="GM195" i="27"/>
  <c r="FS185" i="27"/>
  <c r="FK185" i="27"/>
  <c r="EQ175" i="27"/>
  <c r="EQ179" i="27" s="1"/>
  <c r="EQ215" i="27"/>
  <c r="EQ219" i="27" s="1"/>
  <c r="EI205" i="27"/>
  <c r="EI209" i="27" s="1"/>
  <c r="EA185" i="27"/>
  <c r="DS185" i="27"/>
  <c r="DK195" i="27"/>
  <c r="DK196" i="27" s="1"/>
  <c r="DK200" i="27" s="1"/>
  <c r="DC175" i="27"/>
  <c r="DC215" i="27"/>
  <c r="CU205" i="27"/>
  <c r="CE185" i="27"/>
  <c r="BW195" i="27"/>
  <c r="AQ185" i="27"/>
  <c r="AA215" i="27"/>
  <c r="AA219" i="27" s="1"/>
  <c r="RI188" i="27"/>
  <c r="HR186" i="27"/>
  <c r="ON185" i="27"/>
  <c r="ON189" i="27" s="1"/>
  <c r="BS175" i="27"/>
  <c r="JW217" i="27"/>
  <c r="JW221" i="27" s="1"/>
  <c r="KG187" i="27"/>
  <c r="KG191" i="27" s="1"/>
  <c r="QY206" i="27"/>
  <c r="QY210" i="27" s="1"/>
  <c r="QD206" i="27"/>
  <c r="OM196" i="27"/>
  <c r="NR196" i="27"/>
  <c r="MW186" i="27"/>
  <c r="MW190" i="27" s="1"/>
  <c r="LQ176" i="27"/>
  <c r="LQ216" i="27"/>
  <c r="LQ220" i="27" s="1"/>
  <c r="KU216" i="27"/>
  <c r="KU220" i="27" s="1"/>
  <c r="JE176" i="27"/>
  <c r="JE216" i="27"/>
  <c r="JE220" i="27" s="1"/>
  <c r="GH186" i="27"/>
  <c r="FM176" i="27"/>
  <c r="EQ176" i="27"/>
  <c r="EQ180" i="27" s="1"/>
  <c r="DV186" i="27"/>
  <c r="DA176" i="27"/>
  <c r="CE176" i="27"/>
  <c r="AO176" i="27"/>
  <c r="OU215" i="27"/>
  <c r="OU219" i="27" s="1"/>
  <c r="NY195" i="27"/>
  <c r="MI185" i="27"/>
  <c r="KR195" i="27"/>
  <c r="HK175" i="27"/>
  <c r="GO175" i="27"/>
  <c r="GO179" i="27" s="1"/>
  <c r="FT205" i="27"/>
  <c r="FD195" i="27"/>
  <c r="DX185" i="27"/>
  <c r="CR215" i="27"/>
  <c r="CB205" i="27"/>
  <c r="AV185" i="27"/>
  <c r="AF215" i="27"/>
  <c r="EX185" i="27"/>
  <c r="EX189" i="27" s="1"/>
  <c r="EP175" i="27"/>
  <c r="EH215" i="27"/>
  <c r="EH219" i="27" s="1"/>
  <c r="DZ205" i="27"/>
  <c r="DR205" i="27"/>
  <c r="CH205" i="27"/>
  <c r="BZ195" i="27"/>
  <c r="BN195" i="27"/>
  <c r="BB205" i="27"/>
  <c r="BB209" i="27" s="1"/>
  <c r="AT195" i="27"/>
  <c r="AL185" i="27"/>
  <c r="V205" i="27"/>
  <c r="NN195" i="27"/>
  <c r="DJ186" i="27"/>
  <c r="DJ190" i="27" s="1"/>
  <c r="QJ185" i="27"/>
  <c r="LL185" i="27"/>
  <c r="GN185" i="27"/>
  <c r="GN189" i="27" s="1"/>
  <c r="OG176" i="27"/>
  <c r="OG180" i="27" s="1"/>
  <c r="LU176" i="27"/>
  <c r="JI176" i="27"/>
  <c r="JI180" i="27" s="1"/>
  <c r="QE175" i="27"/>
  <c r="NS175" i="27"/>
  <c r="NS179" i="27" s="1"/>
  <c r="LG175" i="27"/>
  <c r="IU175" i="27"/>
  <c r="IU179" i="27" s="1"/>
  <c r="DG175" i="27"/>
  <c r="DG179" i="27" s="1"/>
  <c r="MQ217" i="27"/>
  <c r="MQ221" i="27" s="1"/>
  <c r="DM207" i="27"/>
  <c r="DM211" i="27" s="1"/>
  <c r="PG197" i="27"/>
  <c r="PG201" i="27" s="1"/>
  <c r="EE197" i="27"/>
  <c r="EE201" i="27" s="1"/>
  <c r="LY187" i="27"/>
  <c r="LY191" i="27" s="1"/>
  <c r="JM187" i="27"/>
  <c r="JM191" i="27" s="1"/>
  <c r="QF207" i="27"/>
  <c r="QF211" i="27" s="1"/>
  <c r="ND207" i="27"/>
  <c r="ND211" i="27" s="1"/>
  <c r="CR207" i="27"/>
  <c r="CR211" i="27" s="1"/>
  <c r="BL207" i="27"/>
  <c r="BL211" i="27" s="1"/>
  <c r="AV207" i="27"/>
  <c r="AV211" i="27" s="1"/>
  <c r="PJ197" i="27"/>
  <c r="PJ201" i="27" s="1"/>
  <c r="OZ217" i="27"/>
  <c r="OZ221" i="27" s="1"/>
  <c r="OB187" i="27"/>
  <c r="OB191" i="27" s="1"/>
  <c r="KB217" i="27"/>
  <c r="KB221" i="27" s="1"/>
  <c r="JD187" i="27"/>
  <c r="JD191" i="27" s="1"/>
  <c r="IF187" i="27"/>
  <c r="IF191" i="27" s="1"/>
  <c r="DH187" i="27"/>
  <c r="DH191" i="27" s="1"/>
  <c r="MD177" i="27"/>
  <c r="MD181" i="27" s="1"/>
  <c r="IT177" i="27"/>
  <c r="IT181" i="27" s="1"/>
  <c r="AD177" i="27"/>
  <c r="AD181" i="27" s="1"/>
  <c r="QI216" i="27"/>
  <c r="PY206" i="27"/>
  <c r="PC206" i="27"/>
  <c r="OS196" i="27"/>
  <c r="NW196" i="27"/>
  <c r="NM186" i="27"/>
  <c r="MQ176" i="27"/>
  <c r="MQ180" i="27" s="1"/>
  <c r="LK216" i="27"/>
  <c r="LA206" i="27"/>
  <c r="KE206" i="27"/>
  <c r="KE210" i="27" s="1"/>
  <c r="JU196" i="27"/>
  <c r="IY196" i="27"/>
  <c r="IY200" i="27" s="1"/>
  <c r="IO186" i="27"/>
  <c r="GM216" i="27"/>
  <c r="GM220" i="27" s="1"/>
  <c r="GC206" i="27"/>
  <c r="FG206" i="27"/>
  <c r="EA196" i="27"/>
  <c r="DQ196" i="27"/>
  <c r="DQ200" i="27" s="1"/>
  <c r="CK176" i="27"/>
  <c r="CK216" i="27"/>
  <c r="CK220" i="27" s="1"/>
  <c r="BO216" i="27"/>
  <c r="PU175" i="27"/>
  <c r="PK175" i="27"/>
  <c r="PK215" i="27"/>
  <c r="OE205" i="27"/>
  <c r="OE209" i="27" s="1"/>
  <c r="MC175" i="27"/>
  <c r="MC179" i="27" s="1"/>
  <c r="LS195" i="27"/>
  <c r="KM175" i="27"/>
  <c r="KM179" i="27" s="1"/>
  <c r="JG175" i="27"/>
  <c r="JG179" i="27" s="1"/>
  <c r="JG215" i="27"/>
  <c r="JG219" i="27" s="1"/>
  <c r="IA185" i="27"/>
  <c r="IA189" i="27" s="1"/>
  <c r="GU205" i="27"/>
  <c r="FY195" i="27"/>
  <c r="FY199" i="27" s="1"/>
  <c r="RB206" i="27"/>
  <c r="QX206" i="27"/>
  <c r="QX210" i="27" s="1"/>
  <c r="QL206" i="27"/>
  <c r="QL210" i="27" s="1"/>
  <c r="QH196" i="27"/>
  <c r="QH200" i="27" s="1"/>
  <c r="PR196" i="27"/>
  <c r="PR200" i="27" s="1"/>
  <c r="PF206" i="27"/>
  <c r="PF210" i="27" s="1"/>
  <c r="PB196" i="27"/>
  <c r="OP206" i="27"/>
  <c r="NZ206" i="27"/>
  <c r="NZ210" i="27" s="1"/>
  <c r="NV196" i="27"/>
  <c r="NV200" i="27" s="1"/>
  <c r="NF196" i="27"/>
  <c r="NF200" i="27" s="1"/>
  <c r="MT206" i="27"/>
  <c r="MT210" i="27" s="1"/>
  <c r="MP196" i="27"/>
  <c r="MD206" i="27"/>
  <c r="MD210" i="27" s="1"/>
  <c r="LZ206" i="27"/>
  <c r="LN206" i="27"/>
  <c r="LJ206" i="27"/>
  <c r="KT206" i="27"/>
  <c r="KT210" i="27" s="1"/>
  <c r="KH206" i="27"/>
  <c r="KH210" i="27" s="1"/>
  <c r="JR206" i="27"/>
  <c r="JN206" i="27"/>
  <c r="JN210" i="27" s="1"/>
  <c r="JB206" i="27"/>
  <c r="JB210" i="27" s="1"/>
  <c r="IX196" i="27"/>
  <c r="IX200" i="27" s="1"/>
  <c r="IH206" i="27"/>
  <c r="IH210" i="27" s="1"/>
  <c r="HV206" i="27"/>
  <c r="HV210" i="27" s="1"/>
  <c r="HF206" i="27"/>
  <c r="HB206" i="27"/>
  <c r="HB210" i="27" s="1"/>
  <c r="GP206" i="27"/>
  <c r="GL206" i="27"/>
  <c r="FV206" i="27"/>
  <c r="FJ206" i="27"/>
  <c r="FJ210" i="27" s="1"/>
  <c r="EP206" i="27"/>
  <c r="EP210" i="27" s="1"/>
  <c r="ED206" i="27"/>
  <c r="CX206" i="27"/>
  <c r="CX210" i="27" s="1"/>
  <c r="CH206" i="27"/>
  <c r="CH210" i="27" s="1"/>
  <c r="BR206" i="27"/>
  <c r="BR210" i="27" s="1"/>
  <c r="BN206" i="27"/>
  <c r="BN210" i="27" s="1"/>
  <c r="BB206" i="27"/>
  <c r="BB210" i="27" s="1"/>
  <c r="AL206" i="27"/>
  <c r="AH206" i="27"/>
  <c r="AH210" i="27" s="1"/>
  <c r="V206" i="27"/>
  <c r="V210" i="27" s="1"/>
  <c r="RD195" i="27"/>
  <c r="QZ195" i="27"/>
  <c r="QN205" i="27"/>
  <c r="PT205" i="27"/>
  <c r="PH205" i="27"/>
  <c r="PD205" i="27"/>
  <c r="PD209" i="27" s="1"/>
  <c r="OR205" i="27"/>
  <c r="NX205" i="27"/>
  <c r="NL205" i="27"/>
  <c r="NL206" i="27" s="1"/>
  <c r="NL210" i="27" s="1"/>
  <c r="NH205" i="27"/>
  <c r="MV205" i="27"/>
  <c r="MR205" i="27"/>
  <c r="MB205" i="27"/>
  <c r="MB206" i="27" s="1"/>
  <c r="MB210" i="27" s="1"/>
  <c r="LP205" i="27"/>
  <c r="KZ205" i="27"/>
  <c r="KV205" i="27"/>
  <c r="KJ205" i="27"/>
  <c r="KF205" i="27"/>
  <c r="JT205" i="27"/>
  <c r="IZ205" i="27"/>
  <c r="IZ209" i="27" s="1"/>
  <c r="IN205" i="27"/>
  <c r="IN206" i="27" s="1"/>
  <c r="IN210" i="27" s="1"/>
  <c r="IJ205" i="27"/>
  <c r="IJ206" i="27" s="1"/>
  <c r="IJ210" i="27" s="1"/>
  <c r="HX205" i="27"/>
  <c r="HX206" i="27" s="1"/>
  <c r="HX210" i="27" s="1"/>
  <c r="HT205" i="27"/>
  <c r="HD205" i="27"/>
  <c r="GR205" i="27"/>
  <c r="GB205" i="27"/>
  <c r="FX205" i="27"/>
  <c r="JF198" i="27"/>
  <c r="JF197" i="27"/>
  <c r="JF201" i="27" s="1"/>
  <c r="EL208" i="27"/>
  <c r="EH198" i="27"/>
  <c r="EH197" i="27"/>
  <c r="EH201" i="27" s="1"/>
  <c r="IY186" i="27"/>
  <c r="PX175" i="27"/>
  <c r="KZ175" i="27"/>
  <c r="KZ179" i="27" s="1"/>
  <c r="GB175" i="27"/>
  <c r="GB179" i="27" s="1"/>
  <c r="BD175" i="27"/>
  <c r="BD179" i="27" s="1"/>
  <c r="FC217" i="27"/>
  <c r="FC221" i="27" s="1"/>
  <c r="RK176" i="27"/>
  <c r="RK180" i="27" s="1"/>
  <c r="QP186" i="27"/>
  <c r="QP190" i="27" s="1"/>
  <c r="NI196" i="27"/>
  <c r="MM176" i="27"/>
  <c r="MM180" i="27" s="1"/>
  <c r="LR186" i="27"/>
  <c r="LR190" i="27" s="1"/>
  <c r="KW186" i="27"/>
  <c r="KA176" i="27"/>
  <c r="KA180" i="27" s="1"/>
  <c r="JF186" i="27"/>
  <c r="JF190" i="27" s="1"/>
  <c r="JF216" i="27"/>
  <c r="JF220" i="27" s="1"/>
  <c r="HE206" i="27"/>
  <c r="HE210" i="27" s="1"/>
  <c r="FN176" i="27"/>
  <c r="ES186" i="27"/>
  <c r="ES190" i="27" s="1"/>
  <c r="DW176" i="27"/>
  <c r="DW180" i="27" s="1"/>
  <c r="DB196" i="27"/>
  <c r="BK206" i="27"/>
  <c r="AP176" i="27"/>
  <c r="AE216" i="27"/>
  <c r="AE220" i="27" s="1"/>
  <c r="QM205" i="27"/>
  <c r="OV175" i="27"/>
  <c r="OV179" i="27" s="1"/>
  <c r="OA185" i="27"/>
  <c r="NE175" i="27"/>
  <c r="NE176" i="27" s="1"/>
  <c r="NE180" i="27" s="1"/>
  <c r="MJ205" i="27"/>
  <c r="LO205" i="27"/>
  <c r="LO206" i="27" s="1"/>
  <c r="LO210" i="27" s="1"/>
  <c r="KI205" i="27"/>
  <c r="KI206" i="27" s="1"/>
  <c r="KI210" i="27" s="1"/>
  <c r="JM195" i="27"/>
  <c r="IR175" i="27"/>
  <c r="HW185" i="27"/>
  <c r="GF205" i="27"/>
  <c r="FM195" i="27"/>
  <c r="FM196" i="27" s="1"/>
  <c r="FM200" i="27" s="1"/>
  <c r="EW185" i="27"/>
  <c r="DQ205" i="27"/>
  <c r="DA195" i="27"/>
  <c r="CK185" i="27"/>
  <c r="BE205" i="27"/>
  <c r="AO195" i="27"/>
  <c r="Y185" i="27"/>
  <c r="Y186" i="27" s="1"/>
  <c r="Y190" i="27" s="1"/>
  <c r="RI186" i="27"/>
  <c r="RI190" i="27" s="1"/>
  <c r="QG206" i="27"/>
  <c r="QG210" i="27" s="1"/>
  <c r="HQ206" i="27"/>
  <c r="HA196" i="27"/>
  <c r="FU176" i="27"/>
  <c r="FE206" i="27"/>
  <c r="EO186" i="27"/>
  <c r="EO190" i="27" s="1"/>
  <c r="DY196" i="27"/>
  <c r="DY200" i="27" s="1"/>
  <c r="DI176" i="27"/>
  <c r="CS206" i="27"/>
  <c r="CC186" i="27"/>
  <c r="CC190" i="27" s="1"/>
  <c r="BM196" i="27"/>
  <c r="AW176" i="27"/>
  <c r="AG206" i="27"/>
  <c r="QU195" i="27"/>
  <c r="QE195" i="27"/>
  <c r="PO195" i="27"/>
  <c r="OY195" i="27"/>
  <c r="OI195" i="27"/>
  <c r="NS195" i="27"/>
  <c r="NC195" i="27"/>
  <c r="MM195" i="27"/>
  <c r="LW195" i="27"/>
  <c r="LG195" i="27"/>
  <c r="LG199" i="27" s="1"/>
  <c r="KQ195" i="27"/>
  <c r="KA195" i="27"/>
  <c r="KA199" i="27" s="1"/>
  <c r="JK195" i="27"/>
  <c r="IU195" i="27"/>
  <c r="IU199" i="27" s="1"/>
  <c r="II195" i="27"/>
  <c r="HS175" i="27"/>
  <c r="HS215" i="27"/>
  <c r="HC205" i="27"/>
  <c r="GI205" i="27"/>
  <c r="FW185" i="27"/>
  <c r="FW186" i="27" s="1"/>
  <c r="FW190" i="27" s="1"/>
  <c r="FO205" i="27"/>
  <c r="FG175" i="27"/>
  <c r="FG215" i="27"/>
  <c r="FG219" i="27" s="1"/>
  <c r="EY215" i="27"/>
  <c r="EY219" i="27" s="1"/>
  <c r="EM215" i="27"/>
  <c r="EM219" i="27" s="1"/>
  <c r="EE215" i="27"/>
  <c r="DW215" i="27"/>
  <c r="DO215" i="27"/>
  <c r="DG215" i="27"/>
  <c r="CY215" i="27"/>
  <c r="CQ215" i="27"/>
  <c r="CI215" i="27"/>
  <c r="CI219" i="27" s="1"/>
  <c r="CA215" i="27"/>
  <c r="CA219" i="27" s="1"/>
  <c r="BS215" i="27"/>
  <c r="BK215" i="27"/>
  <c r="BC215" i="27"/>
  <c r="BC219" i="27" s="1"/>
  <c r="AU215" i="27"/>
  <c r="AM215" i="27"/>
  <c r="AE215" i="27"/>
  <c r="AE219" i="27" s="1"/>
  <c r="W215" i="27"/>
  <c r="W216" i="27" s="1"/>
  <c r="W220" i="27" s="1"/>
  <c r="ES208" i="27"/>
  <c r="GR196" i="27"/>
  <c r="GR200" i="27" s="1"/>
  <c r="CL195" i="27"/>
  <c r="IX186" i="27"/>
  <c r="QZ185" i="27"/>
  <c r="QZ186" i="27" s="1"/>
  <c r="QZ190" i="27" s="1"/>
  <c r="IJ185" i="27"/>
  <c r="QM175" i="27"/>
  <c r="LO175" i="27"/>
  <c r="LO179" i="27" s="1"/>
  <c r="GA175" i="27"/>
  <c r="FI187" i="27"/>
  <c r="FI191" i="27" s="1"/>
  <c r="AK187" i="27"/>
  <c r="AK191" i="27" s="1"/>
  <c r="QO206" i="27"/>
  <c r="QO210" i="27" s="1"/>
  <c r="PS206" i="27"/>
  <c r="OX206" i="27"/>
  <c r="NG196" i="27"/>
  <c r="NG200" i="27" s="1"/>
  <c r="MA196" i="27"/>
  <c r="LF196" i="27"/>
  <c r="LF200" i="27" s="1"/>
  <c r="KK186" i="27"/>
  <c r="KK190" i="27" s="1"/>
  <c r="IT186" i="27"/>
  <c r="HY176" i="27"/>
  <c r="GS206" i="27"/>
  <c r="EG206" i="27"/>
  <c r="EG210" i="27" s="1"/>
  <c r="DK206" i="27"/>
  <c r="CP206" i="27"/>
  <c r="BU206" i="27"/>
  <c r="AY206" i="27"/>
  <c r="AD206" i="27"/>
  <c r="RG205" i="27"/>
  <c r="QV195" i="27"/>
  <c r="QA185" i="27"/>
  <c r="PE205" i="27"/>
  <c r="OJ185" i="27"/>
  <c r="NO175" i="27"/>
  <c r="NO179" i="27" s="1"/>
  <c r="MS175" i="27"/>
  <c r="LC215" i="27"/>
  <c r="JL205" i="27"/>
  <c r="IQ205" i="27"/>
  <c r="IQ209" i="27" s="1"/>
  <c r="HU195" i="27"/>
  <c r="GZ195" i="27"/>
  <c r="GE185" i="27"/>
  <c r="GE189" i="27" s="1"/>
  <c r="FL195" i="27"/>
  <c r="EV195" i="27"/>
  <c r="EF195" i="27"/>
  <c r="EF199" i="27" s="1"/>
  <c r="DP195" i="27"/>
  <c r="CZ195" i="27"/>
  <c r="CJ195" i="27"/>
  <c r="BT195" i="27"/>
  <c r="BT199" i="27" s="1"/>
  <c r="BD195" i="27"/>
  <c r="X195" i="27"/>
  <c r="FJ175" i="27"/>
  <c r="FB205" i="27"/>
  <c r="FB209" i="27" s="1"/>
  <c r="ET195" i="27"/>
  <c r="ED175" i="27"/>
  <c r="DV205" i="27"/>
  <c r="DN195" i="27"/>
  <c r="CX175" i="27"/>
  <c r="CT205" i="27"/>
  <c r="CT206" i="27" s="1"/>
  <c r="CT210" i="27" s="1"/>
  <c r="CL205" i="27"/>
  <c r="CL209" i="27" s="1"/>
  <c r="CD185" i="27"/>
  <c r="CD189" i="27" s="1"/>
  <c r="BR185" i="27"/>
  <c r="BJ175" i="27"/>
  <c r="BJ176" i="27" s="1"/>
  <c r="BJ180" i="27" s="1"/>
  <c r="AX205" i="27"/>
  <c r="AP185" i="27"/>
  <c r="AH175" i="27"/>
  <c r="QP197" i="27"/>
  <c r="QP201" i="27" s="1"/>
  <c r="II196" i="27"/>
  <c r="II200" i="27" s="1"/>
  <c r="RF196" i="27"/>
  <c r="RF200" i="27" s="1"/>
  <c r="QT196" i="27"/>
  <c r="QT200" i="27" s="1"/>
  <c r="PZ176" i="27"/>
  <c r="PN176" i="27"/>
  <c r="PN180" i="27" s="1"/>
  <c r="OT196" i="27"/>
  <c r="OH196" i="27"/>
  <c r="NN176" i="27"/>
  <c r="NB176" i="27"/>
  <c r="NB180" i="27" s="1"/>
  <c r="MH196" i="27"/>
  <c r="LV196" i="27"/>
  <c r="LB176" i="27"/>
  <c r="KP176" i="27"/>
  <c r="KP180" i="27" s="1"/>
  <c r="JV196" i="27"/>
  <c r="JJ196" i="27"/>
  <c r="JJ200" i="27" s="1"/>
  <c r="IP176" i="27"/>
  <c r="ID176" i="27"/>
  <c r="ID180" i="27" s="1"/>
  <c r="HJ196" i="27"/>
  <c r="HJ200" i="27" s="1"/>
  <c r="GX196" i="27"/>
  <c r="GX200" i="27" s="1"/>
  <c r="GD176" i="27"/>
  <c r="FR176" i="27"/>
  <c r="FR180" i="27" s="1"/>
  <c r="EX196" i="27"/>
  <c r="EX200" i="27" s="1"/>
  <c r="DR176" i="27"/>
  <c r="DF176" i="27"/>
  <c r="DF180" i="27" s="1"/>
  <c r="CL196" i="27"/>
  <c r="CL200" i="27" s="1"/>
  <c r="BZ196" i="27"/>
  <c r="BZ200" i="27" s="1"/>
  <c r="BF176" i="27"/>
  <c r="AT176" i="27"/>
  <c r="RL185" i="27"/>
  <c r="QF185" i="27"/>
  <c r="OZ185" i="27"/>
  <c r="MZ215" i="27"/>
  <c r="MZ216" i="27" s="1"/>
  <c r="MZ220" i="27" s="1"/>
  <c r="MN185" i="27"/>
  <c r="MN189" i="27" s="1"/>
  <c r="LH185" i="27"/>
  <c r="KB185" i="27"/>
  <c r="KB189" i="27" s="1"/>
  <c r="HP185" i="27"/>
  <c r="GJ185" i="27"/>
  <c r="FH195" i="27"/>
  <c r="EZ185" i="27"/>
  <c r="EZ215" i="27"/>
  <c r="EZ219" i="27" s="1"/>
  <c r="ER205" i="27"/>
  <c r="EJ175" i="27"/>
  <c r="EB185" i="27"/>
  <c r="EB189" i="27" s="1"/>
  <c r="DT195" i="27"/>
  <c r="DT196" i="27" s="1"/>
  <c r="DT200" i="27" s="1"/>
  <c r="DL175" i="27"/>
  <c r="DL179" i="27" s="1"/>
  <c r="DD205" i="27"/>
  <c r="CV195" i="27"/>
  <c r="CN185" i="27"/>
  <c r="CN189" i="27" s="1"/>
  <c r="CN215" i="27"/>
  <c r="CN216" i="27" s="1"/>
  <c r="CN220" i="27" s="1"/>
  <c r="CF205" i="27"/>
  <c r="BX175" i="27"/>
  <c r="BP185" i="27"/>
  <c r="BP189" i="27" s="1"/>
  <c r="BH195" i="27"/>
  <c r="AZ175" i="27"/>
  <c r="AZ179" i="27" s="1"/>
  <c r="AJ195" i="27"/>
  <c r="AJ196" i="27" s="1"/>
  <c r="AJ200" i="27" s="1"/>
  <c r="AB185" i="27"/>
  <c r="AB215" i="27"/>
  <c r="AB219" i="27" s="1"/>
  <c r="T205" i="27"/>
  <c r="PO186" i="27"/>
  <c r="LW186" i="27"/>
  <c r="LW190" i="27" s="1"/>
  <c r="DG196" i="27"/>
  <c r="AU206" i="27"/>
  <c r="QG195" i="27"/>
  <c r="NU175" i="27"/>
  <c r="LI195" i="27"/>
  <c r="HQ195" i="27"/>
  <c r="FQ195" i="27"/>
  <c r="FA175" i="27"/>
  <c r="DU205" i="27"/>
  <c r="DE195" i="27"/>
  <c r="DE196" i="27" s="1"/>
  <c r="DE200" i="27" s="1"/>
  <c r="CO175" i="27"/>
  <c r="BI205" i="27"/>
  <c r="AS195" i="27"/>
  <c r="AC175" i="27"/>
  <c r="FQ176" i="27"/>
  <c r="FQ180" i="27" s="1"/>
  <c r="AS176" i="27"/>
  <c r="AS180" i="27" s="1"/>
  <c r="CM195" i="27"/>
  <c r="CM199" i="27" s="1"/>
  <c r="GT196" i="27"/>
  <c r="LP196" i="27"/>
  <c r="LP200" i="27" s="1"/>
  <c r="QU196" i="27"/>
  <c r="QU200" i="27" s="1"/>
  <c r="OI176" i="27"/>
  <c r="OI180" i="27" s="1"/>
  <c r="OI216" i="27"/>
  <c r="NC206" i="27"/>
  <c r="KQ196" i="27"/>
  <c r="KQ200" i="27" s="1"/>
  <c r="JK186" i="27"/>
  <c r="JK190" i="27" s="1"/>
  <c r="IE176" i="27"/>
  <c r="IE180" i="27" s="1"/>
  <c r="IE216" i="27"/>
  <c r="FS206" i="27"/>
  <c r="CA176" i="27"/>
  <c r="CA180" i="27" s="1"/>
  <c r="CA216" i="27"/>
  <c r="CA220" i="27" s="1"/>
  <c r="PA185" i="27"/>
  <c r="MO195" i="27"/>
  <c r="KC185" i="27"/>
  <c r="KC186" i="27" s="1"/>
  <c r="KC190" i="27" s="1"/>
  <c r="FI205" i="27"/>
  <c r="ES175" i="27"/>
  <c r="EC185" i="27"/>
  <c r="EC189" i="27" s="1"/>
  <c r="EC195" i="27"/>
  <c r="DM195" i="27"/>
  <c r="CW205" i="27"/>
  <c r="CG205" i="27"/>
  <c r="CG209" i="27" s="1"/>
  <c r="BQ185" i="27"/>
  <c r="BQ189" i="27" s="1"/>
  <c r="BA195" i="27"/>
  <c r="BA199" i="27" s="1"/>
  <c r="AK205" i="27"/>
  <c r="U175" i="27"/>
  <c r="MN196" i="27"/>
  <c r="MB197" i="27"/>
  <c r="MB201" i="27" s="1"/>
  <c r="HD197" i="27"/>
  <c r="HD201" i="27" s="1"/>
  <c r="CF197" i="27"/>
  <c r="CF201" i="27" s="1"/>
  <c r="QL187" i="27"/>
  <c r="QL191" i="27" s="1"/>
  <c r="NZ187" i="27"/>
  <c r="NZ191" i="27" s="1"/>
  <c r="LN187" i="27"/>
  <c r="LN191" i="27" s="1"/>
  <c r="JB187" i="27"/>
  <c r="JB191" i="27" s="1"/>
  <c r="GP187" i="27"/>
  <c r="GP191" i="27" s="1"/>
  <c r="OU207" i="27"/>
  <c r="OU211" i="27" s="1"/>
  <c r="MY207" i="27"/>
  <c r="MY211" i="27" s="1"/>
  <c r="KM207" i="27"/>
  <c r="KM211" i="27" s="1"/>
  <c r="JG207" i="27"/>
  <c r="JG211" i="27" s="1"/>
  <c r="EY207" i="27"/>
  <c r="EY211" i="27" s="1"/>
  <c r="AQ207" i="27"/>
  <c r="AQ211" i="27" s="1"/>
  <c r="RA197" i="27"/>
  <c r="RA201" i="27" s="1"/>
  <c r="JI197" i="27"/>
  <c r="JI201" i="27" s="1"/>
  <c r="JW187" i="27"/>
  <c r="JW191" i="27" s="1"/>
  <c r="DC187" i="27"/>
  <c r="DC191" i="27" s="1"/>
  <c r="PI217" i="27"/>
  <c r="PI221" i="27" s="1"/>
  <c r="OC217" i="27"/>
  <c r="OC221" i="27" s="1"/>
  <c r="MW217" i="27"/>
  <c r="MW221" i="27" s="1"/>
  <c r="LY217" i="27"/>
  <c r="LY221" i="27" s="1"/>
  <c r="LQ217" i="27"/>
  <c r="LQ221" i="27" s="1"/>
  <c r="KK217" i="27"/>
  <c r="KK221" i="27" s="1"/>
  <c r="JE217" i="27"/>
  <c r="JE221" i="27" s="1"/>
  <c r="IW217" i="27"/>
  <c r="IW221" i="27" s="1"/>
  <c r="HY217" i="27"/>
  <c r="HY221" i="27" s="1"/>
  <c r="HA217" i="27"/>
  <c r="HA221" i="27" s="1"/>
  <c r="GK217" i="27"/>
  <c r="GK221" i="27" s="1"/>
  <c r="FM217" i="27"/>
  <c r="FM221" i="27" s="1"/>
  <c r="DY217" i="27"/>
  <c r="DY221" i="27" s="1"/>
  <c r="CK217" i="27"/>
  <c r="CK221" i="27" s="1"/>
  <c r="CC217" i="27"/>
  <c r="CC221" i="27" s="1"/>
  <c r="BM217" i="27"/>
  <c r="BM221" i="27" s="1"/>
  <c r="AO217" i="27"/>
  <c r="AO221" i="27" s="1"/>
  <c r="JD196" i="27"/>
  <c r="CJ196" i="27"/>
  <c r="CJ200" i="27" s="1"/>
  <c r="KL195" i="27"/>
  <c r="KS207" i="27"/>
  <c r="KS211" i="27" s="1"/>
  <c r="IG207" i="27"/>
  <c r="IG211" i="27" s="1"/>
  <c r="FU207" i="27"/>
  <c r="FU211" i="27" s="1"/>
  <c r="DI207" i="27"/>
  <c r="DI211" i="27" s="1"/>
  <c r="AW207" i="27"/>
  <c r="AW211" i="27" s="1"/>
  <c r="NO197" i="27"/>
  <c r="NO201" i="27" s="1"/>
  <c r="MI197" i="27"/>
  <c r="MI201" i="27" s="1"/>
  <c r="DS197" i="27"/>
  <c r="DS201" i="27" s="1"/>
  <c r="RL206" i="27"/>
  <c r="RL210" i="27" s="1"/>
  <c r="RH196" i="27"/>
  <c r="RD196" i="27"/>
  <c r="RD200" i="27" s="1"/>
  <c r="QZ176" i="27"/>
  <c r="QZ180" i="27" s="1"/>
  <c r="QN196" i="27"/>
  <c r="QJ176" i="27"/>
  <c r="QJ180" i="27" s="1"/>
  <c r="QB206" i="27"/>
  <c r="PX186" i="27"/>
  <c r="PX190" i="27" s="1"/>
  <c r="PT186" i="27"/>
  <c r="PL206" i="27"/>
  <c r="PL210" i="27" s="1"/>
  <c r="PH186" i="27"/>
  <c r="PH190" i="27" s="1"/>
  <c r="OZ176" i="27"/>
  <c r="OZ180" i="27" s="1"/>
  <c r="OV176" i="27"/>
  <c r="OV180" i="27" s="1"/>
  <c r="OV216" i="27"/>
  <c r="OV220" i="27" s="1"/>
  <c r="OR206" i="27"/>
  <c r="OR210" i="27" s="1"/>
  <c r="ON196" i="27"/>
  <c r="ON200" i="27" s="1"/>
  <c r="OF176" i="27"/>
  <c r="OB206" i="27"/>
  <c r="NX196" i="27"/>
  <c r="NP186" i="27"/>
  <c r="NL176" i="27"/>
  <c r="NL180" i="27" s="1"/>
  <c r="NL214" i="27"/>
  <c r="NH206" i="27"/>
  <c r="NH210" i="27" s="1"/>
  <c r="ND186" i="27"/>
  <c r="MR206" i="27"/>
  <c r="MR210" i="27" s="1"/>
  <c r="MJ196" i="27"/>
  <c r="MJ200" i="27" s="1"/>
  <c r="MF186" i="27"/>
  <c r="MB176" i="27"/>
  <c r="MB180" i="27" s="1"/>
  <c r="LX206" i="27"/>
  <c r="LX210" i="27" s="1"/>
  <c r="LP186" i="27"/>
  <c r="LP190" i="27" s="1"/>
  <c r="LL196" i="27"/>
  <c r="LL200" i="27" s="1"/>
  <c r="LH176" i="27"/>
  <c r="LH180" i="27" s="1"/>
  <c r="LD206" i="27"/>
  <c r="KZ196" i="27"/>
  <c r="KZ200" i="27" s="1"/>
  <c r="KV186" i="27"/>
  <c r="KR186" i="27"/>
  <c r="KR190" i="27" s="1"/>
  <c r="KN176" i="27"/>
  <c r="KN180" i="27" s="1"/>
  <c r="KJ206" i="27"/>
  <c r="KJ210" i="27" s="1"/>
  <c r="KB186" i="27"/>
  <c r="KB190" i="27" s="1"/>
  <c r="JX176" i="27"/>
  <c r="JX180" i="27" s="1"/>
  <c r="JX216" i="27"/>
  <c r="JX220" i="27" s="1"/>
  <c r="JT206" i="27"/>
  <c r="JT210" i="27" s="1"/>
  <c r="JP186" i="27"/>
  <c r="JP190" i="27" s="1"/>
  <c r="JL186" i="27"/>
  <c r="JH176" i="27"/>
  <c r="JH180" i="27" s="1"/>
  <c r="IZ206" i="27"/>
  <c r="IZ210" i="27" s="1"/>
  <c r="IV196" i="27"/>
  <c r="IR186" i="27"/>
  <c r="IR190" i="27" s="1"/>
  <c r="IN176" i="27"/>
  <c r="IN180" i="27" s="1"/>
  <c r="IN214" i="27"/>
  <c r="IF206" i="27"/>
  <c r="HT176" i="27"/>
  <c r="HT180" i="27" s="1"/>
  <c r="HT214" i="27"/>
  <c r="HL196" i="27"/>
  <c r="HL200" i="27" s="1"/>
  <c r="HH186" i="27"/>
  <c r="HD176" i="27"/>
  <c r="HD180" i="27" s="1"/>
  <c r="GR186" i="27"/>
  <c r="GR190" i="27" s="1"/>
  <c r="GN186" i="27"/>
  <c r="GN190" i="27" s="1"/>
  <c r="GJ196" i="27"/>
  <c r="GF206" i="27"/>
  <c r="GF210" i="27" s="1"/>
  <c r="GB206" i="27"/>
  <c r="GB210" i="27" s="1"/>
  <c r="FX196" i="27"/>
  <c r="FP176" i="27"/>
  <c r="FP180" i="27" s="1"/>
  <c r="FL216" i="27"/>
  <c r="FL220" i="27" s="1"/>
  <c r="FD186" i="27"/>
  <c r="FD190" i="27" s="1"/>
  <c r="EZ186" i="27"/>
  <c r="EZ190" i="27" s="1"/>
  <c r="ER176" i="27"/>
  <c r="ER180" i="27" s="1"/>
  <c r="EJ196" i="27"/>
  <c r="EF186" i="27"/>
  <c r="EF190" i="27" s="1"/>
  <c r="EB186" i="27"/>
  <c r="EB190" i="27" s="1"/>
  <c r="DD176" i="27"/>
  <c r="DD180" i="27" s="1"/>
  <c r="DD216" i="27"/>
  <c r="CZ216" i="27"/>
  <c r="CZ220" i="27" s="1"/>
  <c r="CN186" i="27"/>
  <c r="CN190" i="27" s="1"/>
  <c r="CJ176" i="27"/>
  <c r="CJ180" i="27" s="1"/>
  <c r="CF176" i="27"/>
  <c r="CF180" i="27" s="1"/>
  <c r="CB206" i="27"/>
  <c r="CB210" i="27" s="1"/>
  <c r="BX196" i="27"/>
  <c r="BT186" i="27"/>
  <c r="BT190" i="27" s="1"/>
  <c r="BP186" i="27"/>
  <c r="BP190" i="27" s="1"/>
  <c r="BD206" i="27"/>
  <c r="BD210" i="27" s="1"/>
  <c r="AR176" i="27"/>
  <c r="AR180" i="27" s="1"/>
  <c r="AN216" i="27"/>
  <c r="AN220" i="27" s="1"/>
  <c r="AB186" i="27"/>
  <c r="AB190" i="27" s="1"/>
  <c r="T176" i="27"/>
  <c r="T180" i="27" s="1"/>
  <c r="RJ195" i="27"/>
  <c r="QX195" i="27"/>
  <c r="QX215" i="27"/>
  <c r="QT205" i="27"/>
  <c r="QP205" i="27"/>
  <c r="QD175" i="27"/>
  <c r="PZ215" i="27"/>
  <c r="PV205" i="27"/>
  <c r="PV206" i="27" s="1"/>
  <c r="PV210" i="27" s="1"/>
  <c r="PF175" i="27"/>
  <c r="PB205" i="27"/>
  <c r="OX195" i="27"/>
  <c r="OT185" i="27"/>
  <c r="OP185" i="27"/>
  <c r="OL195" i="27"/>
  <c r="OD205" i="27"/>
  <c r="NZ195" i="27"/>
  <c r="NR175" i="27"/>
  <c r="NJ205" i="27"/>
  <c r="NJ206" i="27" s="1"/>
  <c r="NJ210" i="27" s="1"/>
  <c r="MT175" i="27"/>
  <c r="MP205" i="27"/>
  <c r="ML195" i="27"/>
  <c r="ML196" i="27" s="1"/>
  <c r="ML200" i="27" s="1"/>
  <c r="MH185" i="27"/>
  <c r="MD185" i="27"/>
  <c r="LZ195" i="27"/>
  <c r="LZ199" i="27" s="1"/>
  <c r="LR205" i="27"/>
  <c r="LN195" i="27"/>
  <c r="LF175" i="27"/>
  <c r="LF179" i="27" s="1"/>
  <c r="KX205" i="27"/>
  <c r="KX206" i="27" s="1"/>
  <c r="KX210" i="27" s="1"/>
  <c r="KT185" i="27"/>
  <c r="KH175" i="27"/>
  <c r="KD205" i="27"/>
  <c r="KD206" i="27" s="1"/>
  <c r="KD210" i="27" s="1"/>
  <c r="JZ195" i="27"/>
  <c r="JV185" i="27"/>
  <c r="JR185" i="27"/>
  <c r="JN195" i="27"/>
  <c r="JN196" i="27" s="1"/>
  <c r="JN200" i="27" s="1"/>
  <c r="JN215" i="27"/>
  <c r="JN219" i="27" s="1"/>
  <c r="JJ205" i="27"/>
  <c r="IP215" i="27"/>
  <c r="IP219" i="27" s="1"/>
  <c r="IL205" i="27"/>
  <c r="IL206" i="27" s="1"/>
  <c r="IL210" i="27" s="1"/>
  <c r="IH185" i="27"/>
  <c r="IH189" i="27" s="1"/>
  <c r="HV175" i="27"/>
  <c r="HR205" i="27"/>
  <c r="HN195" i="27"/>
  <c r="HJ185" i="27"/>
  <c r="HF185" i="27"/>
  <c r="HB195" i="27"/>
  <c r="HB215" i="27"/>
  <c r="HB219" i="27" s="1"/>
  <c r="GX205" i="27"/>
  <c r="GD215" i="27"/>
  <c r="FZ205" i="27"/>
  <c r="FV185" i="27"/>
  <c r="RL178" i="27"/>
  <c r="RL177" i="27"/>
  <c r="RL181" i="27" s="1"/>
  <c r="RL212" i="27"/>
  <c r="QR178" i="27"/>
  <c r="QR177" i="27"/>
  <c r="QR181" i="27" s="1"/>
  <c r="QN178" i="27"/>
  <c r="QN177" i="27"/>
  <c r="QN181" i="27" s="1"/>
  <c r="OV178" i="27"/>
  <c r="OV177" i="27"/>
  <c r="OV181" i="27" s="1"/>
  <c r="OR178" i="27"/>
  <c r="NX178" i="27"/>
  <c r="NX177" i="27"/>
  <c r="NX181" i="27" s="1"/>
  <c r="NT178" i="27"/>
  <c r="NT177" i="27"/>
  <c r="NT181" i="27" s="1"/>
  <c r="MZ188" i="27"/>
  <c r="MR212" i="27"/>
  <c r="MB178" i="27"/>
  <c r="MB177" i="27"/>
  <c r="MB181" i="27" s="1"/>
  <c r="LX178" i="27"/>
  <c r="LX177" i="27"/>
  <c r="LX181" i="27" s="1"/>
  <c r="LT178" i="27"/>
  <c r="LT177" i="27"/>
  <c r="LT181" i="27" s="1"/>
  <c r="LP178" i="27"/>
  <c r="LP177" i="27"/>
  <c r="LP181" i="27" s="1"/>
  <c r="JX178" i="27"/>
  <c r="JX177" i="27"/>
  <c r="JX181" i="27" s="1"/>
  <c r="JT178" i="27"/>
  <c r="IZ178" i="27"/>
  <c r="IZ177" i="27"/>
  <c r="IZ181" i="27" s="1"/>
  <c r="IV178" i="27"/>
  <c r="IV177" i="27"/>
  <c r="IV181" i="27" s="1"/>
  <c r="IB188" i="27"/>
  <c r="HT212" i="27"/>
  <c r="HT218" i="27" s="1"/>
  <c r="HD178" i="27"/>
  <c r="HD177" i="27"/>
  <c r="HD181" i="27" s="1"/>
  <c r="GZ178" i="27"/>
  <c r="GZ177" i="27"/>
  <c r="GZ181" i="27" s="1"/>
  <c r="GV178" i="27"/>
  <c r="GV177" i="27"/>
  <c r="GV181" i="27" s="1"/>
  <c r="GR178" i="27"/>
  <c r="GR177" i="27"/>
  <c r="GR181" i="27" s="1"/>
  <c r="EZ178" i="27"/>
  <c r="EV178" i="27"/>
  <c r="EB178" i="27"/>
  <c r="DX178" i="27"/>
  <c r="DX177" i="27"/>
  <c r="DX181" i="27" s="1"/>
  <c r="DD188" i="27"/>
  <c r="CV212" i="27"/>
  <c r="CF178" i="27"/>
  <c r="CF177" i="27"/>
  <c r="CF181" i="27" s="1"/>
  <c r="CB178" i="27"/>
  <c r="CB177" i="27"/>
  <c r="CB181" i="27" s="1"/>
  <c r="BX178" i="27"/>
  <c r="BT178" i="27"/>
  <c r="BT177" i="27"/>
  <c r="BT181" i="27" s="1"/>
  <c r="AB178" i="27"/>
  <c r="X178" i="27"/>
  <c r="DA196" i="27"/>
  <c r="DA200" i="27" s="1"/>
  <c r="LC195" i="27"/>
  <c r="LC199" i="27" s="1"/>
  <c r="BG195" i="27"/>
  <c r="BG199" i="27" s="1"/>
  <c r="OW187" i="27"/>
  <c r="OW191" i="27" s="1"/>
  <c r="QY186" i="27"/>
  <c r="MA186" i="27"/>
  <c r="HC186" i="27"/>
  <c r="HC190" i="27" s="1"/>
  <c r="CE186" i="27"/>
  <c r="CE190" i="27" s="1"/>
  <c r="RJ176" i="27"/>
  <c r="ML176" i="27"/>
  <c r="ML180" i="27" s="1"/>
  <c r="HN176" i="27"/>
  <c r="CP176" i="27"/>
  <c r="CP180" i="27" s="1"/>
  <c r="PP175" i="27"/>
  <c r="PP179" i="27" s="1"/>
  <c r="KR175" i="27"/>
  <c r="KR176" i="27" s="1"/>
  <c r="KR180" i="27" s="1"/>
  <c r="FT175" i="27"/>
  <c r="DH175" i="27"/>
  <c r="DH179" i="27" s="1"/>
  <c r="AV175" i="27"/>
  <c r="JZ207" i="27"/>
  <c r="JZ211" i="27" s="1"/>
  <c r="IT207" i="27"/>
  <c r="IT211" i="27" s="1"/>
  <c r="HN207" i="27"/>
  <c r="HN211" i="27" s="1"/>
  <c r="GH207" i="27"/>
  <c r="GH211" i="27" s="1"/>
  <c r="PH197" i="27"/>
  <c r="PH201" i="27" s="1"/>
  <c r="LP197" i="27"/>
  <c r="LP201" i="27" s="1"/>
  <c r="KJ197" i="27"/>
  <c r="KJ201" i="27" s="1"/>
  <c r="GR197" i="27"/>
  <c r="GR201" i="27" s="1"/>
  <c r="PR187" i="27"/>
  <c r="PR191" i="27" s="1"/>
  <c r="NF187" i="27"/>
  <c r="NF191" i="27" s="1"/>
  <c r="JN187" i="27"/>
  <c r="JN191" i="27" s="1"/>
  <c r="DJ187" i="27"/>
  <c r="DJ191" i="27" s="1"/>
  <c r="AX187" i="27"/>
  <c r="AX191" i="27" s="1"/>
  <c r="NY196" i="27"/>
  <c r="NY200" i="27" s="1"/>
  <c r="MS196" i="27"/>
  <c r="MS200" i="27" s="1"/>
  <c r="LM196" i="27"/>
  <c r="KG196" i="27"/>
  <c r="KG200" i="27" s="1"/>
  <c r="JA196" i="27"/>
  <c r="HU196" i="27"/>
  <c r="HU200" i="27" s="1"/>
  <c r="GO196" i="27"/>
  <c r="EC196" i="27"/>
  <c r="EC200" i="27" s="1"/>
  <c r="BQ196" i="27"/>
  <c r="BQ200" i="27" s="1"/>
  <c r="PW195" i="27"/>
  <c r="PW196" i="27" s="1"/>
  <c r="PW200" i="27" s="1"/>
  <c r="OQ185" i="27"/>
  <c r="OQ186" i="27" s="1"/>
  <c r="OQ190" i="27" s="1"/>
  <c r="NK195" i="27"/>
  <c r="ME185" i="27"/>
  <c r="JS205" i="27"/>
  <c r="IM195" i="27"/>
  <c r="HG195" i="27"/>
  <c r="GA205" i="27"/>
  <c r="RG196" i="27"/>
  <c r="RG200" i="27" s="1"/>
  <c r="RC176" i="27"/>
  <c r="QQ216" i="27"/>
  <c r="QQ220" i="27" s="1"/>
  <c r="QM206" i="27"/>
  <c r="QM210" i="27" s="1"/>
  <c r="QA196" i="27"/>
  <c r="PW206" i="27"/>
  <c r="PW210" i="27" s="1"/>
  <c r="PK186" i="27"/>
  <c r="PK216" i="27"/>
  <c r="PK220" i="27" s="1"/>
  <c r="PG206" i="27"/>
  <c r="PG210" i="27" s="1"/>
  <c r="OU216" i="27"/>
  <c r="OU220" i="27" s="1"/>
  <c r="OA176" i="27"/>
  <c r="OA180" i="27" s="1"/>
  <c r="OA216" i="27"/>
  <c r="OA220" i="27" s="1"/>
  <c r="NO206" i="27"/>
  <c r="NO210" i="27" s="1"/>
  <c r="NK186" i="27"/>
  <c r="MY176" i="27"/>
  <c r="MY180" i="27" s="1"/>
  <c r="MU176" i="27"/>
  <c r="MU180" i="27" s="1"/>
  <c r="MU216" i="27"/>
  <c r="MU220" i="27" s="1"/>
  <c r="ME186" i="27"/>
  <c r="ME190" i="27" s="1"/>
  <c r="LS176" i="27"/>
  <c r="LS180" i="27" s="1"/>
  <c r="LO176" i="27"/>
  <c r="LO180" i="27" s="1"/>
  <c r="LC206" i="27"/>
  <c r="LC210" i="27" s="1"/>
  <c r="KY186" i="27"/>
  <c r="KY190" i="27" s="1"/>
  <c r="KM176" i="27"/>
  <c r="KM180" i="27" s="1"/>
  <c r="KI176" i="27"/>
  <c r="KI180" i="27" s="1"/>
  <c r="KI196" i="27"/>
  <c r="KI200" i="27" s="1"/>
  <c r="JS196" i="27"/>
  <c r="JC186" i="27"/>
  <c r="IQ186" i="27"/>
  <c r="IA196" i="27"/>
  <c r="IA200" i="27" s="1"/>
  <c r="HW186" i="27"/>
  <c r="HW190" i="27" s="1"/>
  <c r="HK216" i="27"/>
  <c r="HK220" i="27" s="1"/>
  <c r="HG196" i="27"/>
  <c r="HG200" i="27" s="1"/>
  <c r="GU196" i="27"/>
  <c r="GE186" i="27"/>
  <c r="GE190" i="27" s="1"/>
  <c r="GE216" i="27"/>
  <c r="GE220" i="27" s="1"/>
  <c r="GA196" i="27"/>
  <c r="GA200" i="27" s="1"/>
  <c r="FK186" i="27"/>
  <c r="FK190" i="27" s="1"/>
  <c r="EY186" i="27"/>
  <c r="EY216" i="27"/>
  <c r="EY220" i="27" s="1"/>
  <c r="EU216" i="27"/>
  <c r="EU220" i="27" s="1"/>
  <c r="EI206" i="27"/>
  <c r="EI210" i="27" s="1"/>
  <c r="EE206" i="27"/>
  <c r="EE210" i="27" s="1"/>
  <c r="DS176" i="27"/>
  <c r="DS180" i="27" s="1"/>
  <c r="DO176" i="27"/>
  <c r="DO216" i="27"/>
  <c r="DO220" i="27" s="1"/>
  <c r="DC206" i="27"/>
  <c r="CY206" i="27"/>
  <c r="CM196" i="27"/>
  <c r="CM200" i="27" s="1"/>
  <c r="CI176" i="27"/>
  <c r="CI180" i="27" s="1"/>
  <c r="BW216" i="27"/>
  <c r="BW220" i="27" s="1"/>
  <c r="BS196" i="27"/>
  <c r="BG196" i="27"/>
  <c r="BG200" i="27" s="1"/>
  <c r="BC206" i="27"/>
  <c r="AQ186" i="27"/>
  <c r="AQ190" i="27" s="1"/>
  <c r="AM216" i="27"/>
  <c r="AM220" i="27" s="1"/>
  <c r="AA196" i="27"/>
  <c r="AA200" i="27" s="1"/>
  <c r="W186" i="27"/>
  <c r="RE213" i="27"/>
  <c r="RE215" i="27" s="1"/>
  <c r="RE219" i="27" s="1"/>
  <c r="QS205" i="27"/>
  <c r="QC175" i="27"/>
  <c r="PY195" i="27"/>
  <c r="PM205" i="27"/>
  <c r="OW175" i="27"/>
  <c r="OS213" i="27"/>
  <c r="OS215" i="27" s="1"/>
  <c r="OS219" i="27" s="1"/>
  <c r="OC195" i="27"/>
  <c r="OC199" i="27" s="1"/>
  <c r="NQ175" i="27"/>
  <c r="NQ179" i="27" s="1"/>
  <c r="NM213" i="27"/>
  <c r="MK175" i="27"/>
  <c r="MK179" i="27" s="1"/>
  <c r="MG213" i="27"/>
  <c r="MG215" i="27" s="1"/>
  <c r="MG219" i="27" s="1"/>
  <c r="LU205" i="27"/>
  <c r="LQ195" i="27"/>
  <c r="LA213" i="27"/>
  <c r="KO205" i="27"/>
  <c r="KK195" i="27"/>
  <c r="JU213" i="27"/>
  <c r="JU215" i="27" s="1"/>
  <c r="JE195" i="27"/>
  <c r="IS175" i="27"/>
  <c r="IO213" i="27"/>
  <c r="HY195" i="27"/>
  <c r="HY196" i="27" s="1"/>
  <c r="HY200" i="27" s="1"/>
  <c r="HM175" i="27"/>
  <c r="HI213" i="27"/>
  <c r="HI215" i="27" s="1"/>
  <c r="HI219" i="27" s="1"/>
  <c r="GW205" i="27"/>
  <c r="GS195" i="27"/>
  <c r="GC213" i="27"/>
  <c r="RK178" i="27"/>
  <c r="RK177" i="27"/>
  <c r="RK181" i="27" s="1"/>
  <c r="RG178" i="27"/>
  <c r="RG177" i="27"/>
  <c r="RG181" i="27" s="1"/>
  <c r="PW178" i="27"/>
  <c r="PW177" i="27"/>
  <c r="PW181" i="27" s="1"/>
  <c r="PS178" i="27"/>
  <c r="PS177" i="27"/>
  <c r="PS181" i="27" s="1"/>
  <c r="PG178" i="27"/>
  <c r="OA178" i="27"/>
  <c r="OA177" i="27"/>
  <c r="OA181" i="27" s="1"/>
  <c r="MQ178" i="27"/>
  <c r="MQ177" i="27"/>
  <c r="MQ181" i="27" s="1"/>
  <c r="MI178" i="27"/>
  <c r="MI177" i="27"/>
  <c r="MI181" i="27" s="1"/>
  <c r="LK178" i="27"/>
  <c r="LC178" i="27"/>
  <c r="KQ178" i="27"/>
  <c r="JS178" i="27"/>
  <c r="JK178" i="27"/>
  <c r="JK177" i="27"/>
  <c r="JK181" i="27" s="1"/>
  <c r="IM178" i="27"/>
  <c r="IM177" i="27"/>
  <c r="IM181" i="27" s="1"/>
  <c r="IA178" i="27"/>
  <c r="HO178" i="27"/>
  <c r="HO177" i="27"/>
  <c r="HO181" i="27" s="1"/>
  <c r="HC178" i="27"/>
  <c r="GU178" i="27"/>
  <c r="GI178" i="27"/>
  <c r="FW178" i="27"/>
  <c r="FW177" i="27"/>
  <c r="FW181" i="27" s="1"/>
  <c r="FK178" i="27"/>
  <c r="EE178" i="27"/>
  <c r="EE177" i="27"/>
  <c r="EE181" i="27" s="1"/>
  <c r="CU178" i="27"/>
  <c r="CM178" i="27"/>
  <c r="CM177" i="27"/>
  <c r="CM181" i="27" s="1"/>
  <c r="BO178" i="27"/>
  <c r="BG178" i="27"/>
  <c r="AU178" i="27"/>
  <c r="AU177" i="27"/>
  <c r="AU181" i="27" s="1"/>
  <c r="W178" i="27"/>
  <c r="NT196" i="27"/>
  <c r="KE186" i="27"/>
  <c r="AI186" i="27"/>
  <c r="IK185" i="27"/>
  <c r="IK189" i="27" s="1"/>
  <c r="OP176" i="27"/>
  <c r="OP180" i="27" s="1"/>
  <c r="MV175" i="27"/>
  <c r="MV179" i="27" s="1"/>
  <c r="HX175" i="27"/>
  <c r="HX179" i="27" s="1"/>
  <c r="CZ175" i="27"/>
  <c r="JX217" i="27"/>
  <c r="JX221" i="27" s="1"/>
  <c r="MU217" i="27"/>
  <c r="MU221" i="27" s="1"/>
  <c r="FK217" i="27"/>
  <c r="FK221" i="27" s="1"/>
  <c r="RA186" i="27"/>
  <c r="RA190" i="27" s="1"/>
  <c r="QE176" i="27"/>
  <c r="QE180" i="27" s="1"/>
  <c r="PJ186" i="27"/>
  <c r="PJ216" i="27"/>
  <c r="PJ220" i="27" s="1"/>
  <c r="NS216" i="27"/>
  <c r="MX196" i="27"/>
  <c r="MX200" i="27" s="1"/>
  <c r="MC206" i="27"/>
  <c r="MC210" i="27" s="1"/>
  <c r="LG196" i="27"/>
  <c r="LG200" i="27" s="1"/>
  <c r="KL176" i="27"/>
  <c r="JQ186" i="27"/>
  <c r="JQ190" i="27" s="1"/>
  <c r="IU176" i="27"/>
  <c r="IU180" i="27" s="1"/>
  <c r="IU216" i="27"/>
  <c r="HZ206" i="27"/>
  <c r="GT206" i="27"/>
  <c r="FY206" i="27"/>
  <c r="FY210" i="27" s="1"/>
  <c r="FC206" i="27"/>
  <c r="FC210" i="27" s="1"/>
  <c r="CQ216" i="27"/>
  <c r="CQ220" i="27" s="1"/>
  <c r="BV196" i="27"/>
  <c r="BV200" i="27" s="1"/>
  <c r="RH205" i="27"/>
  <c r="QB175" i="27"/>
  <c r="PG185" i="27"/>
  <c r="PG186" i="27" s="1"/>
  <c r="PG190" i="27" s="1"/>
  <c r="OK175" i="27"/>
  <c r="OK176" i="27" s="1"/>
  <c r="OK180" i="27" s="1"/>
  <c r="OK213" i="27"/>
  <c r="OK215" i="27" s="1"/>
  <c r="NP205" i="27"/>
  <c r="NP209" i="27" s="1"/>
  <c r="MU205" i="27"/>
  <c r="MU206" i="27" s="1"/>
  <c r="MU210" i="27" s="1"/>
  <c r="LD175" i="27"/>
  <c r="KS213" i="27"/>
  <c r="JX205" i="27"/>
  <c r="JC205" i="27"/>
  <c r="IG195" i="27"/>
  <c r="HL175" i="27"/>
  <c r="GQ185" i="27"/>
  <c r="FU213" i="27"/>
  <c r="FE195" i="27"/>
  <c r="DI185" i="27"/>
  <c r="CS213" i="27"/>
  <c r="CS215" i="27" s="1"/>
  <c r="CS219" i="27" s="1"/>
  <c r="CC205" i="27"/>
  <c r="BM205" i="27"/>
  <c r="AW185" i="27"/>
  <c r="AG213" i="27"/>
  <c r="AG215" i="27" s="1"/>
  <c r="AG219" i="27" s="1"/>
  <c r="QS206" i="27"/>
  <c r="QS210" i="27" s="1"/>
  <c r="QC206" i="27"/>
  <c r="PM206" i="27"/>
  <c r="PM210" i="27" s="1"/>
  <c r="OW206" i="27"/>
  <c r="OW210" i="27" s="1"/>
  <c r="NU196" i="27"/>
  <c r="MO214" i="27"/>
  <c r="LY206" i="27"/>
  <c r="LY210" i="27" s="1"/>
  <c r="LI196" i="27"/>
  <c r="LI200" i="27" s="1"/>
  <c r="KS186" i="27"/>
  <c r="KC176" i="27"/>
  <c r="KC214" i="27"/>
  <c r="KC216" i="27" s="1"/>
  <c r="KC220" i="27" s="1"/>
  <c r="IW196" i="27"/>
  <c r="IW200" i="27" s="1"/>
  <c r="IG186" i="27"/>
  <c r="IG190" i="27" s="1"/>
  <c r="HM186" i="27"/>
  <c r="GW186" i="27"/>
  <c r="GG186" i="27"/>
  <c r="FQ186" i="27"/>
  <c r="FA186" i="27"/>
  <c r="FA190" i="27" s="1"/>
  <c r="DE186" i="27"/>
  <c r="DE190" i="27" s="1"/>
  <c r="CO186" i="27"/>
  <c r="AS186" i="27"/>
  <c r="AC186" i="27"/>
  <c r="AC190" i="27" s="1"/>
  <c r="RK185" i="27"/>
  <c r="QY175" i="27"/>
  <c r="QY179" i="27" s="1"/>
  <c r="QY215" i="27"/>
  <c r="QI205" i="27"/>
  <c r="PS185" i="27"/>
  <c r="PC195" i="27"/>
  <c r="OM175" i="27"/>
  <c r="OM179" i="27" s="1"/>
  <c r="OM215" i="27"/>
  <c r="NW205" i="27"/>
  <c r="NG185" i="27"/>
  <c r="MQ195" i="27"/>
  <c r="MA175" i="27"/>
  <c r="MA176" i="27" s="1"/>
  <c r="MA180" i="27" s="1"/>
  <c r="MA215" i="27"/>
  <c r="MA216" i="27" s="1"/>
  <c r="MA220" i="27" s="1"/>
  <c r="LK205" i="27"/>
  <c r="KU185" i="27"/>
  <c r="KE195" i="27"/>
  <c r="JO175" i="27"/>
  <c r="JO179" i="27" s="1"/>
  <c r="JO215" i="27"/>
  <c r="JO219" i="27" s="1"/>
  <c r="IY205" i="27"/>
  <c r="HO205" i="27"/>
  <c r="HO206" i="27" s="1"/>
  <c r="HO210" i="27" s="1"/>
  <c r="GY205" i="27"/>
  <c r="GY206" i="27" s="1"/>
  <c r="GY210" i="27" s="1"/>
  <c r="GM185" i="27"/>
  <c r="FS195" i="27"/>
  <c r="FK195" i="27"/>
  <c r="FK199" i="27" s="1"/>
  <c r="FC195" i="27"/>
  <c r="EU185" i="27"/>
  <c r="EQ195" i="27"/>
  <c r="EI175" i="27"/>
  <c r="EI179" i="27" s="1"/>
  <c r="EI215" i="27"/>
  <c r="EA205" i="27"/>
  <c r="DS205" i="27"/>
  <c r="DS209" i="27" s="1"/>
  <c r="DK185" i="27"/>
  <c r="DC195" i="27"/>
  <c r="DC196" i="27" s="1"/>
  <c r="DC200" i="27" s="1"/>
  <c r="CU175" i="27"/>
  <c r="CU179" i="27" s="1"/>
  <c r="CU215" i="27"/>
  <c r="CM205" i="27"/>
  <c r="CE205" i="27"/>
  <c r="BW185" i="27"/>
  <c r="BW189" i="27" s="1"/>
  <c r="BO195" i="27"/>
  <c r="BG175" i="27"/>
  <c r="BG179" i="27" s="1"/>
  <c r="AY175" i="27"/>
  <c r="AY215" i="27"/>
  <c r="AQ215" i="27"/>
  <c r="AQ219" i="27" s="1"/>
  <c r="AI205" i="27"/>
  <c r="AI206" i="27" s="1"/>
  <c r="AI210" i="27" s="1"/>
  <c r="AA185" i="27"/>
  <c r="QC187" i="27"/>
  <c r="QC191" i="27" s="1"/>
  <c r="QC188" i="27"/>
  <c r="LA212" i="27"/>
  <c r="LA218" i="27" s="1"/>
  <c r="KS212" i="27"/>
  <c r="KS218" i="27" s="1"/>
  <c r="IO212" i="27"/>
  <c r="IO218" i="27" s="1"/>
  <c r="IG212" i="27"/>
  <c r="GC212" i="27"/>
  <c r="GC218" i="27" s="1"/>
  <c r="FU212" i="27"/>
  <c r="DQ212" i="27"/>
  <c r="DI212" i="27"/>
  <c r="BE212" i="27"/>
  <c r="BE218" i="27" s="1"/>
  <c r="AW212" i="27"/>
  <c r="EU206" i="27"/>
  <c r="PB186" i="27"/>
  <c r="FF186" i="27"/>
  <c r="QK176" i="27"/>
  <c r="FK175" i="27"/>
  <c r="FK179" i="27" s="1"/>
  <c r="QY216" i="27"/>
  <c r="QY220" i="27" s="1"/>
  <c r="PI206" i="27"/>
  <c r="OM206" i="27"/>
  <c r="OM210" i="27" s="1"/>
  <c r="NR206" i="27"/>
  <c r="NR210" i="27" s="1"/>
  <c r="MW196" i="27"/>
  <c r="MW200" i="27" s="1"/>
  <c r="LQ186" i="27"/>
  <c r="LQ190" i="27" s="1"/>
  <c r="KU196" i="27"/>
  <c r="KU200" i="27" s="1"/>
  <c r="JZ186" i="27"/>
  <c r="JE186" i="27"/>
  <c r="JE190" i="27" s="1"/>
  <c r="II176" i="27"/>
  <c r="II180" i="27" s="1"/>
  <c r="HC196" i="27"/>
  <c r="GH196" i="27"/>
  <c r="FM186" i="27"/>
  <c r="FM190" i="27" s="1"/>
  <c r="EQ196" i="27"/>
  <c r="EQ200" i="27" s="1"/>
  <c r="DV196" i="27"/>
  <c r="DV200" i="27" s="1"/>
  <c r="DA186" i="27"/>
  <c r="DA190" i="27" s="1"/>
  <c r="CE196" i="27"/>
  <c r="CE200" i="27" s="1"/>
  <c r="BJ196" i="27"/>
  <c r="BJ200" i="27" s="1"/>
  <c r="AO186" i="27"/>
  <c r="AO190" i="27" s="1"/>
  <c r="QK195" i="27"/>
  <c r="QK199" i="27" s="1"/>
  <c r="PP185" i="27"/>
  <c r="OU175" i="27"/>
  <c r="OU179" i="27" s="1"/>
  <c r="NY175" i="27"/>
  <c r="MI205" i="27"/>
  <c r="KR205" i="27"/>
  <c r="KR206" i="27" s="1"/>
  <c r="KR210" i="27" s="1"/>
  <c r="JW205" i="27"/>
  <c r="JW209" i="27" s="1"/>
  <c r="IF195" i="27"/>
  <c r="HK185" i="27"/>
  <c r="HK189" i="27" s="1"/>
  <c r="GO205" i="27"/>
  <c r="FD213" i="27"/>
  <c r="FD215" i="27" s="1"/>
  <c r="EN205" i="27"/>
  <c r="EN206" i="27" s="1"/>
  <c r="EN210" i="27" s="1"/>
  <c r="DX195" i="27"/>
  <c r="DX196" i="27" s="1"/>
  <c r="DX200" i="27" s="1"/>
  <c r="DH195" i="27"/>
  <c r="CR185" i="27"/>
  <c r="CB215" i="27"/>
  <c r="BL195" i="27"/>
  <c r="AV195" i="27"/>
  <c r="AV199" i="27" s="1"/>
  <c r="AF185" i="27"/>
  <c r="AF189" i="27" s="1"/>
  <c r="FN195" i="27"/>
  <c r="FN196" i="27" s="1"/>
  <c r="FN200" i="27" s="1"/>
  <c r="FN215" i="27"/>
  <c r="FF205" i="27"/>
  <c r="EX205" i="27"/>
  <c r="EP185" i="27"/>
  <c r="EP189" i="27" s="1"/>
  <c r="DZ195" i="27"/>
  <c r="DZ196" i="27" s="1"/>
  <c r="DZ200" i="27" s="1"/>
  <c r="DZ215" i="27"/>
  <c r="DR215" i="27"/>
  <c r="DR219" i="27" s="1"/>
  <c r="DJ205" i="27"/>
  <c r="DB185" i="27"/>
  <c r="CH175" i="27"/>
  <c r="BZ205" i="27"/>
  <c r="BV185" i="27"/>
  <c r="BN175" i="27"/>
  <c r="BB175" i="27"/>
  <c r="AT205" i="27"/>
  <c r="V175" i="27"/>
  <c r="QZ213" i="27"/>
  <c r="QZ215" i="27" s="1"/>
  <c r="QZ219" i="27" s="1"/>
  <c r="QX186" i="27"/>
  <c r="QX190" i="27" s="1"/>
  <c r="LZ186" i="27"/>
  <c r="HB186" i="27"/>
  <c r="HB190" i="27" s="1"/>
  <c r="CD186" i="27"/>
  <c r="CD190" i="27" s="1"/>
  <c r="PD185" i="27"/>
  <c r="KF185" i="27"/>
  <c r="NQ176" i="27"/>
  <c r="NQ180" i="27" s="1"/>
  <c r="LE176" i="27"/>
  <c r="IS176" i="27"/>
  <c r="IS180" i="27" s="1"/>
  <c r="PO175" i="27"/>
  <c r="NC175" i="27"/>
  <c r="NC179" i="27" s="1"/>
  <c r="KQ175" i="27"/>
  <c r="GI175" i="27"/>
  <c r="GI179" i="27" s="1"/>
  <c r="CQ175" i="27"/>
  <c r="AE175" i="27"/>
  <c r="AE179" i="27" s="1"/>
  <c r="RI207" i="27"/>
  <c r="RI211" i="27" s="1"/>
  <c r="OW207" i="27"/>
  <c r="OW211" i="27" s="1"/>
  <c r="EK207" i="27"/>
  <c r="EK211" i="27" s="1"/>
  <c r="AE197" i="27"/>
  <c r="AE201" i="27" s="1"/>
  <c r="QO187" i="27"/>
  <c r="QO191" i="27" s="1"/>
  <c r="OC187" i="27"/>
  <c r="OC191" i="27" s="1"/>
  <c r="LQ187" i="27"/>
  <c r="LQ191" i="27" s="1"/>
  <c r="GS187" i="27"/>
  <c r="GS191" i="27" s="1"/>
  <c r="PL207" i="27"/>
  <c r="PL211" i="27" s="1"/>
  <c r="OF207" i="27"/>
  <c r="OF211" i="27" s="1"/>
  <c r="JH207" i="27"/>
  <c r="JH211" i="27" s="1"/>
  <c r="IR207" i="27"/>
  <c r="IR211" i="27" s="1"/>
  <c r="HL207" i="27"/>
  <c r="HL211" i="27" s="1"/>
  <c r="FP207" i="27"/>
  <c r="FP211" i="27" s="1"/>
  <c r="CN207" i="27"/>
  <c r="CN211" i="27" s="1"/>
  <c r="QL197" i="27"/>
  <c r="QL201" i="27" s="1"/>
  <c r="LF197" i="27"/>
  <c r="LF201" i="27" s="1"/>
  <c r="HZ197" i="27"/>
  <c r="HZ201" i="27" s="1"/>
  <c r="HJ197" i="27"/>
  <c r="HJ201" i="27" s="1"/>
  <c r="GP197" i="27"/>
  <c r="GP201" i="27" s="1"/>
  <c r="FZ197" i="27"/>
  <c r="FZ201" i="27" s="1"/>
  <c r="QV217" i="27"/>
  <c r="QV221" i="27" s="1"/>
  <c r="OJ217" i="27"/>
  <c r="OJ221" i="27" s="1"/>
  <c r="LX217" i="27"/>
  <c r="LX221" i="27" s="1"/>
  <c r="KZ187" i="27"/>
  <c r="KZ191" i="27" s="1"/>
  <c r="KB187" i="27"/>
  <c r="KB191" i="27" s="1"/>
  <c r="GZ217" i="27"/>
  <c r="GZ221" i="27" s="1"/>
  <c r="GN187" i="27"/>
  <c r="GN191" i="27" s="1"/>
  <c r="GB187" i="27"/>
  <c r="GB191" i="27" s="1"/>
  <c r="FL217" i="27"/>
  <c r="FL221" i="27" s="1"/>
  <c r="FD187" i="27"/>
  <c r="FD191" i="27" s="1"/>
  <c r="EN217" i="27"/>
  <c r="EN221" i="27" s="1"/>
  <c r="CZ217" i="27"/>
  <c r="CZ221" i="27" s="1"/>
  <c r="BP187" i="27"/>
  <c r="BP191" i="27" s="1"/>
  <c r="BD187" i="27"/>
  <c r="BD191" i="27" s="1"/>
  <c r="AN217" i="27"/>
  <c r="AN221" i="27" s="1"/>
  <c r="QH217" i="27"/>
  <c r="QH221" i="27" s="1"/>
  <c r="PJ217" i="27"/>
  <c r="PJ221" i="27" s="1"/>
  <c r="OD217" i="27"/>
  <c r="OD221" i="27" s="1"/>
  <c r="LR217" i="27"/>
  <c r="LR221" i="27" s="1"/>
  <c r="LB212" i="27"/>
  <c r="KL217" i="27"/>
  <c r="KL221" i="27" s="1"/>
  <c r="JF217" i="27"/>
  <c r="JF221" i="27" s="1"/>
  <c r="IX217" i="27"/>
  <c r="IX221" i="27" s="1"/>
  <c r="GT217" i="27"/>
  <c r="GT221" i="27" s="1"/>
  <c r="BF217" i="27"/>
  <c r="BF221" i="27" s="1"/>
  <c r="RE186" i="27"/>
  <c r="QI176" i="27"/>
  <c r="QI180" i="27" s="1"/>
  <c r="PY176" i="27"/>
  <c r="PY214" i="27"/>
  <c r="PC216" i="27"/>
  <c r="PC220" i="27" s="1"/>
  <c r="OS206" i="27"/>
  <c r="OS210" i="27" s="1"/>
  <c r="NW206" i="27"/>
  <c r="NW210" i="27" s="1"/>
  <c r="NM196" i="27"/>
  <c r="NM200" i="27" s="1"/>
  <c r="MQ196" i="27"/>
  <c r="MQ200" i="27" s="1"/>
  <c r="MG186" i="27"/>
  <c r="MG190" i="27" s="1"/>
  <c r="LK176" i="27"/>
  <c r="LK180" i="27" s="1"/>
  <c r="LA176" i="27"/>
  <c r="LA214" i="27"/>
  <c r="KE216" i="27"/>
  <c r="KE220" i="27" s="1"/>
  <c r="JU206" i="27"/>
  <c r="JU210" i="27" s="1"/>
  <c r="IY206" i="27"/>
  <c r="IY210" i="27" s="1"/>
  <c r="IO196" i="27"/>
  <c r="HI186" i="27"/>
  <c r="HI190" i="27" s="1"/>
  <c r="GM176" i="27"/>
  <c r="GM180" i="27" s="1"/>
  <c r="GC176" i="27"/>
  <c r="GC214" i="27"/>
  <c r="FG216" i="27"/>
  <c r="FG220" i="27" s="1"/>
  <c r="EW206" i="27"/>
  <c r="EW210" i="27" s="1"/>
  <c r="EA206" i="27"/>
  <c r="EA210" i="27" s="1"/>
  <c r="DQ186" i="27"/>
  <c r="DQ190" i="27" s="1"/>
  <c r="CU196" i="27"/>
  <c r="BO176" i="27"/>
  <c r="BO180" i="27" s="1"/>
  <c r="BE214" i="27"/>
  <c r="AI216" i="27"/>
  <c r="AI220" i="27" s="1"/>
  <c r="Y206" i="27"/>
  <c r="Y210" i="27" s="1"/>
  <c r="RA205" i="27"/>
  <c r="QQ185" i="27"/>
  <c r="QQ189" i="27" s="1"/>
  <c r="PU195" i="27"/>
  <c r="PK205" i="27"/>
  <c r="PK209" i="27" s="1"/>
  <c r="OO175" i="27"/>
  <c r="OO179" i="27" s="1"/>
  <c r="OE175" i="27"/>
  <c r="OE179" i="27" s="1"/>
  <c r="OE215" i="27"/>
  <c r="OE219" i="27" s="1"/>
  <c r="MY185" i="27"/>
  <c r="MY189" i="27" s="1"/>
  <c r="MC195" i="27"/>
  <c r="LS185" i="27"/>
  <c r="LS189" i="27" s="1"/>
  <c r="KW205" i="27"/>
  <c r="KM195" i="27"/>
  <c r="JG195" i="27"/>
  <c r="IK175" i="27"/>
  <c r="IA175" i="27"/>
  <c r="IA179" i="27" s="1"/>
  <c r="IA215" i="27"/>
  <c r="IA219" i="27" s="1"/>
  <c r="GU175" i="27"/>
  <c r="GU179" i="27" s="1"/>
  <c r="GU215" i="27"/>
  <c r="GU216" i="27" s="1"/>
  <c r="GU220" i="27" s="1"/>
  <c r="RN214" i="27"/>
  <c r="RN216" i="27" s="1"/>
  <c r="RN220" i="27" s="1"/>
  <c r="QX196" i="27"/>
  <c r="QX200" i="27" s="1"/>
  <c r="QH214" i="27"/>
  <c r="QH216" i="27" s="1"/>
  <c r="QH220" i="27" s="1"/>
  <c r="PR214" i="27"/>
  <c r="PB214" i="27"/>
  <c r="OL214" i="27"/>
  <c r="NV214" i="27"/>
  <c r="NF214" i="27"/>
  <c r="MP214" i="27"/>
  <c r="LZ214" i="27"/>
  <c r="LJ214" i="27"/>
  <c r="KT214" i="27"/>
  <c r="KT216" i="27" s="1"/>
  <c r="KT220" i="27" s="1"/>
  <c r="KD214" i="27"/>
  <c r="KD216" i="27" s="1"/>
  <c r="KD220" i="27" s="1"/>
  <c r="JN214" i="27"/>
  <c r="JN216" i="27" s="1"/>
  <c r="JN220" i="27" s="1"/>
  <c r="IX206" i="27"/>
  <c r="IH214" i="27"/>
  <c r="IH216" i="27" s="1"/>
  <c r="IH220" i="27" s="1"/>
  <c r="HR214" i="27"/>
  <c r="HR216" i="27" s="1"/>
  <c r="HR220" i="27" s="1"/>
  <c r="HB214" i="27"/>
  <c r="HB216" i="27" s="1"/>
  <c r="HB220" i="27" s="1"/>
  <c r="GL214" i="27"/>
  <c r="GL216" i="27" s="1"/>
  <c r="GL220" i="27" s="1"/>
  <c r="FV214" i="27"/>
  <c r="FV216" i="27" s="1"/>
  <c r="FV220" i="27" s="1"/>
  <c r="FF214" i="27"/>
  <c r="FF216" i="27" s="1"/>
  <c r="FF220" i="27" s="1"/>
  <c r="EP214" i="27"/>
  <c r="EP216" i="27" s="1"/>
  <c r="EP220" i="27" s="1"/>
  <c r="DZ206" i="27"/>
  <c r="DZ210" i="27" s="1"/>
  <c r="DJ214" i="27"/>
  <c r="DJ216" i="27" s="1"/>
  <c r="DJ220" i="27" s="1"/>
  <c r="CT214" i="27"/>
  <c r="CD214" i="27"/>
  <c r="CD216" i="27" s="1"/>
  <c r="CD220" i="27" s="1"/>
  <c r="BN214" i="27"/>
  <c r="BN216" i="27" s="1"/>
  <c r="BN220" i="27" s="1"/>
  <c r="AX214" i="27"/>
  <c r="AH214" i="27"/>
  <c r="AH216" i="27" s="1"/>
  <c r="AH220" i="27" s="1"/>
  <c r="RP213" i="27"/>
  <c r="RP215" i="27" s="1"/>
  <c r="RP219" i="27" s="1"/>
  <c r="RD205" i="27"/>
  <c r="QZ205" i="27"/>
  <c r="QZ206" i="27" s="1"/>
  <c r="QZ210" i="27" s="1"/>
  <c r="PX213" i="27"/>
  <c r="PX215" i="27" s="1"/>
  <c r="PH213" i="27"/>
  <c r="PH215" i="27" s="1"/>
  <c r="PH219" i="27" s="1"/>
  <c r="PD213" i="27"/>
  <c r="PD215" i="27" s="1"/>
  <c r="PD219" i="27" s="1"/>
  <c r="ON213" i="27"/>
  <c r="ON215" i="27" s="1"/>
  <c r="ON219" i="27" s="1"/>
  <c r="NL213" i="27"/>
  <c r="NL215" i="27" s="1"/>
  <c r="NL219" i="27" s="1"/>
  <c r="MV213" i="27"/>
  <c r="MV215" i="27" s="1"/>
  <c r="MV219" i="27" s="1"/>
  <c r="MR213" i="27"/>
  <c r="MR215" i="27" s="1"/>
  <c r="MR219" i="27" s="1"/>
  <c r="MB213" i="27"/>
  <c r="MB215" i="27" s="1"/>
  <c r="MB219" i="27" s="1"/>
  <c r="KZ213" i="27"/>
  <c r="KZ215" i="27" s="1"/>
  <c r="KZ219" i="27" s="1"/>
  <c r="KJ213" i="27"/>
  <c r="KJ215" i="27" s="1"/>
  <c r="KF213" i="27"/>
  <c r="KF215" i="27" s="1"/>
  <c r="JP213" i="27"/>
  <c r="JP215" i="27" s="1"/>
  <c r="IN213" i="27"/>
  <c r="IN215" i="27" s="1"/>
  <c r="IN219" i="27" s="1"/>
  <c r="HX213" i="27"/>
  <c r="HX215" i="27" s="1"/>
  <c r="HX219" i="27" s="1"/>
  <c r="HT213" i="27"/>
  <c r="HT215" i="27" s="1"/>
  <c r="HT219" i="27" s="1"/>
  <c r="HD213" i="27"/>
  <c r="HD215" i="27" s="1"/>
  <c r="HD219" i="27" s="1"/>
  <c r="GB213" i="27"/>
  <c r="GB215" i="27" s="1"/>
  <c r="QP212" i="27"/>
  <c r="QP218" i="27" s="1"/>
  <c r="PR212" i="27"/>
  <c r="PR218" i="27" s="1"/>
  <c r="PB212" i="27"/>
  <c r="OL212" i="27"/>
  <c r="OL218" i="27" s="1"/>
  <c r="OD198" i="27"/>
  <c r="NV212" i="27"/>
  <c r="NV218" i="27" s="1"/>
  <c r="NN212" i="27"/>
  <c r="NN218" i="27" s="1"/>
  <c r="NF212" i="27"/>
  <c r="NF218" i="27" s="1"/>
  <c r="MP212" i="27"/>
  <c r="LZ212" i="27"/>
  <c r="LZ218" i="27" s="1"/>
  <c r="LJ212" i="27"/>
  <c r="LJ218" i="27" s="1"/>
  <c r="JV212" i="27"/>
  <c r="HJ212" i="27"/>
  <c r="EX212" i="27"/>
  <c r="CL212" i="27"/>
  <c r="CL218" i="27" s="1"/>
  <c r="Z212" i="27"/>
  <c r="EG196" i="27"/>
  <c r="EG200" i="27" s="1"/>
  <c r="BY187" i="27"/>
  <c r="BY191" i="27" s="1"/>
  <c r="GM186" i="27"/>
  <c r="GM190" i="27" s="1"/>
  <c r="LN176" i="27"/>
  <c r="OR175" i="27"/>
  <c r="JT175" i="27"/>
  <c r="EV175" i="27"/>
  <c r="EV179" i="27" s="1"/>
  <c r="X175" i="27"/>
  <c r="X179" i="27" s="1"/>
  <c r="DT217" i="27"/>
  <c r="DT221" i="27" s="1"/>
  <c r="MW197" i="27"/>
  <c r="MW201" i="27" s="1"/>
  <c r="QU217" i="27"/>
  <c r="QU221" i="27" s="1"/>
  <c r="OA217" i="27"/>
  <c r="OA221" i="27" s="1"/>
  <c r="LW217" i="27"/>
  <c r="LW221" i="27" s="1"/>
  <c r="JK217" i="27"/>
  <c r="JK221" i="27" s="1"/>
  <c r="CA217" i="27"/>
  <c r="CA221" i="27" s="1"/>
  <c r="RK186" i="27"/>
  <c r="RK190" i="27" s="1"/>
  <c r="QP176" i="27"/>
  <c r="PU186" i="27"/>
  <c r="OY196" i="27"/>
  <c r="OY200" i="27" s="1"/>
  <c r="OY216" i="27"/>
  <c r="OY220" i="27" s="1"/>
  <c r="OD196" i="27"/>
  <c r="OD200" i="27" s="1"/>
  <c r="NI206" i="27"/>
  <c r="MM186" i="27"/>
  <c r="LR176" i="27"/>
  <c r="KW196" i="27"/>
  <c r="KW200" i="27" s="1"/>
  <c r="KA186" i="27"/>
  <c r="KA190" i="27" s="1"/>
  <c r="JF176" i="27"/>
  <c r="IK186" i="27"/>
  <c r="IK190" i="27" s="1"/>
  <c r="HO196" i="27"/>
  <c r="HO200" i="27" s="1"/>
  <c r="HO216" i="27"/>
  <c r="GI196" i="27"/>
  <c r="GI200" i="27" s="1"/>
  <c r="FN206" i="27"/>
  <c r="FN210" i="27" s="1"/>
  <c r="ES196" i="27"/>
  <c r="ES200" i="27" s="1"/>
  <c r="DW186" i="27"/>
  <c r="DW190" i="27" s="1"/>
  <c r="DB186" i="27"/>
  <c r="DB190" i="27" s="1"/>
  <c r="DB214" i="27"/>
  <c r="DB216" i="27" s="1"/>
  <c r="DB220" i="27" s="1"/>
  <c r="BK196" i="27"/>
  <c r="BK200" i="27" s="1"/>
  <c r="BA206" i="27"/>
  <c r="BA210" i="27" s="1"/>
  <c r="U186" i="27"/>
  <c r="U190" i="27" s="1"/>
  <c r="QW175" i="27"/>
  <c r="QW176" i="27" s="1"/>
  <c r="QW180" i="27" s="1"/>
  <c r="QW213" i="27"/>
  <c r="QW215" i="27" s="1"/>
  <c r="QM215" i="27"/>
  <c r="PQ195" i="27"/>
  <c r="PQ196" i="27" s="1"/>
  <c r="PQ200" i="27" s="1"/>
  <c r="OV195" i="27"/>
  <c r="OA195" i="27"/>
  <c r="OA199" i="27" s="1"/>
  <c r="NE185" i="27"/>
  <c r="MJ185" i="27"/>
  <c r="MJ189" i="27" s="1"/>
  <c r="MJ215" i="27"/>
  <c r="LO215" i="27"/>
  <c r="KI215" i="27"/>
  <c r="JM205" i="27"/>
  <c r="JM206" i="27" s="1"/>
  <c r="JM210" i="27" s="1"/>
  <c r="IR195" i="27"/>
  <c r="HW195" i="27"/>
  <c r="HA185" i="27"/>
  <c r="HA189" i="27" s="1"/>
  <c r="GF185" i="27"/>
  <c r="GF189" i="27" s="1"/>
  <c r="GF215" i="27"/>
  <c r="FM205" i="27"/>
  <c r="EW195" i="27"/>
  <c r="EG185" i="27"/>
  <c r="EG189" i="27" s="1"/>
  <c r="DQ213" i="27"/>
  <c r="DQ215" i="27" s="1"/>
  <c r="DQ219" i="27" s="1"/>
  <c r="DA205" i="27"/>
  <c r="CK195" i="27"/>
  <c r="BU185" i="27"/>
  <c r="BE213" i="27"/>
  <c r="BE215" i="27" s="1"/>
  <c r="BE219" i="27" s="1"/>
  <c r="AO205" i="27"/>
  <c r="Y195" i="27"/>
  <c r="RI196" i="27"/>
  <c r="RI200" i="27" s="1"/>
  <c r="QW186" i="27"/>
  <c r="QG214" i="27"/>
  <c r="PA196" i="27"/>
  <c r="OK186" i="27"/>
  <c r="OG186" i="27"/>
  <c r="NQ186" i="27"/>
  <c r="NA186" i="27"/>
  <c r="NA190" i="27" s="1"/>
  <c r="MK186" i="27"/>
  <c r="LU186" i="27"/>
  <c r="LE186" i="27"/>
  <c r="KO186" i="27"/>
  <c r="KO190" i="27" s="1"/>
  <c r="JY186" i="27"/>
  <c r="JI186" i="27"/>
  <c r="IS186" i="27"/>
  <c r="IS190" i="27" s="1"/>
  <c r="IC186" i="27"/>
  <c r="HQ214" i="27"/>
  <c r="HA206" i="27"/>
  <c r="HA210" i="27" s="1"/>
  <c r="GK186" i="27"/>
  <c r="FU196" i="27"/>
  <c r="FE176" i="27"/>
  <c r="FE214" i="27"/>
  <c r="FE216" i="27" s="1"/>
  <c r="FE220" i="27" s="1"/>
  <c r="EO206" i="27"/>
  <c r="EO210" i="27" s="1"/>
  <c r="DY186" i="27"/>
  <c r="DI196" i="27"/>
  <c r="DI200" i="27" s="1"/>
  <c r="CS176" i="27"/>
  <c r="CS214" i="27"/>
  <c r="CS216" i="27" s="1"/>
  <c r="CS220" i="27" s="1"/>
  <c r="CC206" i="27"/>
  <c r="CC210" i="27" s="1"/>
  <c r="BM186" i="27"/>
  <c r="AW196" i="27"/>
  <c r="AG176" i="27"/>
  <c r="AG214" i="27"/>
  <c r="AG216" i="27" s="1"/>
  <c r="AG220" i="27" s="1"/>
  <c r="QU205" i="27"/>
  <c r="QE205" i="27"/>
  <c r="OY205" i="27"/>
  <c r="OY209" i="27" s="1"/>
  <c r="OI205" i="27"/>
  <c r="OI209" i="27" s="1"/>
  <c r="NS205" i="27"/>
  <c r="NS209" i="27" s="1"/>
  <c r="MM205" i="27"/>
  <c r="LW205" i="27"/>
  <c r="LG205" i="27"/>
  <c r="LG206" i="27" s="1"/>
  <c r="LG210" i="27" s="1"/>
  <c r="KA205" i="27"/>
  <c r="JK205" i="27"/>
  <c r="IU205" i="27"/>
  <c r="II185" i="27"/>
  <c r="II186" i="27" s="1"/>
  <c r="II190" i="27" s="1"/>
  <c r="HS195" i="27"/>
  <c r="HS199" i="27" s="1"/>
  <c r="HC175" i="27"/>
  <c r="HC179" i="27" s="1"/>
  <c r="HC215" i="27"/>
  <c r="HC219" i="27" s="1"/>
  <c r="GI215" i="27"/>
  <c r="FW205" i="27"/>
  <c r="FW206" i="27" s="1"/>
  <c r="FW210" i="27" s="1"/>
  <c r="FO195" i="27"/>
  <c r="FO196" i="27" s="1"/>
  <c r="FO200" i="27" s="1"/>
  <c r="FG195" i="27"/>
  <c r="EY175" i="27"/>
  <c r="EM185" i="27"/>
  <c r="EE185" i="27"/>
  <c r="EE186" i="27" s="1"/>
  <c r="EE190" i="27" s="1"/>
  <c r="DW185" i="27"/>
  <c r="DO185" i="27"/>
  <c r="DG185" i="27"/>
  <c r="CY185" i="27"/>
  <c r="CQ185" i="27"/>
  <c r="CI205" i="27"/>
  <c r="CI206" i="27" s="1"/>
  <c r="CI210" i="27" s="1"/>
  <c r="CA185" i="27"/>
  <c r="BS185" i="27"/>
  <c r="BK185" i="27"/>
  <c r="BC185" i="27"/>
  <c r="AU185" i="27"/>
  <c r="AU189" i="27" s="1"/>
  <c r="AM185" i="27"/>
  <c r="AE185" i="27"/>
  <c r="W205" i="27"/>
  <c r="RM212" i="27"/>
  <c r="RM218" i="27" s="1"/>
  <c r="PY212" i="27"/>
  <c r="PQ212" i="27"/>
  <c r="PQ218" i="27" s="1"/>
  <c r="NM212" i="27"/>
  <c r="NE212" i="27"/>
  <c r="BT196" i="27"/>
  <c r="BT200" i="27" s="1"/>
  <c r="Z195" i="27"/>
  <c r="GL186" i="27"/>
  <c r="PG175" i="27"/>
  <c r="JS175" i="27"/>
  <c r="JS179" i="27" s="1"/>
  <c r="W175" i="27"/>
  <c r="W179" i="27" s="1"/>
  <c r="MI217" i="27"/>
  <c r="MI221" i="27" s="1"/>
  <c r="QK187" i="27"/>
  <c r="QK191" i="27" s="1"/>
  <c r="IK187" i="27"/>
  <c r="IK191" i="27" s="1"/>
  <c r="RJ186" i="27"/>
  <c r="RJ190" i="27" s="1"/>
  <c r="QO176" i="27"/>
  <c r="QO214" i="27"/>
  <c r="QO216" i="27" s="1"/>
  <c r="QO220" i="27" s="1"/>
  <c r="PS216" i="27"/>
  <c r="OC206" i="27"/>
  <c r="OC210" i="27" s="1"/>
  <c r="NG206" i="27"/>
  <c r="ML206" i="27"/>
  <c r="MA206" i="27"/>
  <c r="LF206" i="27"/>
  <c r="LF210" i="27" s="1"/>
  <c r="KK196" i="27"/>
  <c r="KK200" i="27" s="1"/>
  <c r="JO196" i="27"/>
  <c r="IT196" i="27"/>
  <c r="HY186" i="27"/>
  <c r="HY190" i="27" s="1"/>
  <c r="HN196" i="27"/>
  <c r="HN200" i="27" s="1"/>
  <c r="GS176" i="27"/>
  <c r="GS214" i="27"/>
  <c r="GS216" i="27" s="1"/>
  <c r="GS220" i="27" s="1"/>
  <c r="FW216" i="27"/>
  <c r="EG214" i="27"/>
  <c r="EG216" i="27" s="1"/>
  <c r="EG220" i="27" s="1"/>
  <c r="DK216" i="27"/>
  <c r="DK220" i="27" s="1"/>
  <c r="BU214" i="27"/>
  <c r="BU216" i="27" s="1"/>
  <c r="BU220" i="27" s="1"/>
  <c r="AY216" i="27"/>
  <c r="AY220" i="27" s="1"/>
  <c r="RG215" i="27"/>
  <c r="RG216" i="27" s="1"/>
  <c r="RG220" i="27" s="1"/>
  <c r="QV205" i="27"/>
  <c r="QA205" i="27"/>
  <c r="PE195" i="27"/>
  <c r="PE196" i="27" s="1"/>
  <c r="PE200" i="27" s="1"/>
  <c r="OJ195" i="27"/>
  <c r="OJ196" i="27" s="1"/>
  <c r="OJ200" i="27" s="1"/>
  <c r="NO185" i="27"/>
  <c r="MS205" i="27"/>
  <c r="LX185" i="27"/>
  <c r="LC175" i="27"/>
  <c r="LC179" i="27" s="1"/>
  <c r="KG175" i="27"/>
  <c r="JL213" i="27"/>
  <c r="JL215" i="27" s="1"/>
  <c r="JL219" i="27" s="1"/>
  <c r="IQ215" i="27"/>
  <c r="IQ219" i="27" s="1"/>
  <c r="GZ205" i="27"/>
  <c r="GZ209" i="27" s="1"/>
  <c r="GE205" i="27"/>
  <c r="GE206" i="27" s="1"/>
  <c r="GE210" i="27" s="1"/>
  <c r="FL205" i="27"/>
  <c r="EV205" i="27"/>
  <c r="EF205" i="27"/>
  <c r="DP205" i="27"/>
  <c r="CZ205" i="27"/>
  <c r="BD213" i="27"/>
  <c r="BD215" i="27" s="1"/>
  <c r="AN195" i="27"/>
  <c r="AN199" i="27" s="1"/>
  <c r="FR195" i="27"/>
  <c r="FJ185" i="27"/>
  <c r="FB175" i="27"/>
  <c r="ET205" i="27"/>
  <c r="ET206" i="27" s="1"/>
  <c r="ET210" i="27" s="1"/>
  <c r="EL195" i="27"/>
  <c r="ED185" i="27"/>
  <c r="DV175" i="27"/>
  <c r="DN205" i="27"/>
  <c r="DN206" i="27" s="1"/>
  <c r="DN210" i="27" s="1"/>
  <c r="DF195" i="27"/>
  <c r="CX185" i="27"/>
  <c r="CT195" i="27"/>
  <c r="CT199" i="27" s="1"/>
  <c r="CT213" i="27"/>
  <c r="CT215" i="27" s="1"/>
  <c r="CT219" i="27" s="1"/>
  <c r="CL213" i="27"/>
  <c r="CL215" i="27" s="1"/>
  <c r="CL219" i="27" s="1"/>
  <c r="CD205" i="27"/>
  <c r="CD209" i="27" s="1"/>
  <c r="BR195" i="27"/>
  <c r="AX195" i="27"/>
  <c r="AX213" i="27"/>
  <c r="AX215" i="27" s="1"/>
  <c r="AX219" i="27" s="1"/>
  <c r="AP205" i="27"/>
  <c r="AH185" i="27"/>
  <c r="Z185" i="27"/>
  <c r="LR197" i="27"/>
  <c r="LR201" i="27" s="1"/>
  <c r="QB187" i="27"/>
  <c r="QB191" i="27" s="1"/>
  <c r="LD187" i="27"/>
  <c r="LD191" i="27" s="1"/>
  <c r="BH187" i="27"/>
  <c r="BH191" i="27" s="1"/>
  <c r="RF186" i="27"/>
  <c r="RF214" i="27"/>
  <c r="RF216" i="27" s="1"/>
  <c r="RF220" i="27" s="1"/>
  <c r="QT206" i="27"/>
  <c r="QT210" i="27" s="1"/>
  <c r="PZ206" i="27"/>
  <c r="PZ210" i="27" s="1"/>
  <c r="PN186" i="27"/>
  <c r="OT206" i="27"/>
  <c r="OT210" i="27" s="1"/>
  <c r="OT214" i="27"/>
  <c r="OT216" i="27" s="1"/>
  <c r="OT220" i="27" s="1"/>
  <c r="OH206" i="27"/>
  <c r="NN206" i="27"/>
  <c r="NN210" i="27" s="1"/>
  <c r="NB186" i="27"/>
  <c r="MH186" i="27"/>
  <c r="MH190" i="27" s="1"/>
  <c r="MH214" i="27"/>
  <c r="MH216" i="27" s="1"/>
  <c r="MH220" i="27" s="1"/>
  <c r="LV206" i="27"/>
  <c r="LB206" i="27"/>
  <c r="LB210" i="27" s="1"/>
  <c r="KP186" i="27"/>
  <c r="JV206" i="27"/>
  <c r="JV214" i="27"/>
  <c r="JJ206" i="27"/>
  <c r="JJ210" i="27" s="1"/>
  <c r="IP206" i="27"/>
  <c r="IP210" i="27" s="1"/>
  <c r="ID186" i="27"/>
  <c r="HJ186" i="27"/>
  <c r="HJ190" i="27" s="1"/>
  <c r="HJ214" i="27"/>
  <c r="GX206" i="27"/>
  <c r="GX210" i="27" s="1"/>
  <c r="GD206" i="27"/>
  <c r="GD210" i="27" s="1"/>
  <c r="FR186" i="27"/>
  <c r="EX206" i="27"/>
  <c r="EX210" i="27" s="1"/>
  <c r="EX214" i="27"/>
  <c r="EL206" i="27"/>
  <c r="EL210" i="27" s="1"/>
  <c r="DR206" i="27"/>
  <c r="DR210" i="27" s="1"/>
  <c r="DF186" i="27"/>
  <c r="CL186" i="27"/>
  <c r="CL214" i="27"/>
  <c r="CL216" i="27" s="1"/>
  <c r="CL220" i="27" s="1"/>
  <c r="BZ206" i="27"/>
  <c r="BZ210" i="27" s="1"/>
  <c r="BF206" i="27"/>
  <c r="BF210" i="27" s="1"/>
  <c r="AT186" i="27"/>
  <c r="Z206" i="27"/>
  <c r="Z210" i="27" s="1"/>
  <c r="Z214" i="27"/>
  <c r="RL195" i="27"/>
  <c r="RL199" i="27" s="1"/>
  <c r="QR185" i="27"/>
  <c r="QR215" i="27"/>
  <c r="QF195" i="27"/>
  <c r="PL185" i="27"/>
  <c r="PL189" i="27" s="1"/>
  <c r="PL215" i="27"/>
  <c r="OZ205" i="27"/>
  <c r="OF185" i="27"/>
  <c r="OF215" i="27"/>
  <c r="OF216" i="27" s="1"/>
  <c r="OF220" i="27" s="1"/>
  <c r="NT185" i="27"/>
  <c r="MZ185" i="27"/>
  <c r="MZ189" i="27" s="1"/>
  <c r="MN205" i="27"/>
  <c r="MN209" i="27" s="1"/>
  <c r="LT185" i="27"/>
  <c r="LT186" i="27" s="1"/>
  <c r="LT190" i="27" s="1"/>
  <c r="LT215" i="27"/>
  <c r="LH205" i="27"/>
  <c r="KN205" i="27"/>
  <c r="KN209" i="27" s="1"/>
  <c r="KN215" i="27"/>
  <c r="KB205" i="27"/>
  <c r="JH185" i="27"/>
  <c r="JH215" i="27"/>
  <c r="IV185" i="27"/>
  <c r="IV186" i="27" s="1"/>
  <c r="IV190" i="27" s="1"/>
  <c r="IB185" i="27"/>
  <c r="IB189" i="27" s="1"/>
  <c r="IB215" i="27"/>
  <c r="HP205" i="27"/>
  <c r="HP209" i="27" s="1"/>
  <c r="GV185" i="27"/>
  <c r="GV189" i="27" s="1"/>
  <c r="GV215" i="27"/>
  <c r="GJ205" i="27"/>
  <c r="FP185" i="27"/>
  <c r="FP215" i="27"/>
  <c r="FP219" i="27" s="1"/>
  <c r="FH205" i="27"/>
  <c r="EZ175" i="27"/>
  <c r="EZ179" i="27" s="1"/>
  <c r="ER185" i="27"/>
  <c r="ER213" i="27"/>
  <c r="ER215" i="27" s="1"/>
  <c r="ER219" i="27" s="1"/>
  <c r="EJ205" i="27"/>
  <c r="EB175" i="27"/>
  <c r="EB179" i="27" s="1"/>
  <c r="DT205" i="27"/>
  <c r="DT209" i="27" s="1"/>
  <c r="DL195" i="27"/>
  <c r="DL196" i="27" s="1"/>
  <c r="DL200" i="27" s="1"/>
  <c r="DD185" i="27"/>
  <c r="CV205" i="27"/>
  <c r="CN175" i="27"/>
  <c r="CF185" i="27"/>
  <c r="CF213" i="27"/>
  <c r="CF215" i="27" s="1"/>
  <c r="CF219" i="27" s="1"/>
  <c r="BX205" i="27"/>
  <c r="BP175" i="27"/>
  <c r="BH205" i="27"/>
  <c r="BH209" i="27" s="1"/>
  <c r="AZ195" i="27"/>
  <c r="AZ196" i="27" s="1"/>
  <c r="AZ200" i="27" s="1"/>
  <c r="AR205" i="27"/>
  <c r="AR209" i="27" s="1"/>
  <c r="AR215" i="27"/>
  <c r="AJ205" i="27"/>
  <c r="AB175" i="27"/>
  <c r="AB179" i="27" s="1"/>
  <c r="T185" i="27"/>
  <c r="T213" i="27"/>
  <c r="T215" i="27" s="1"/>
  <c r="T219" i="27" s="1"/>
  <c r="OU195" i="27"/>
  <c r="PO206" i="27"/>
  <c r="LW196" i="27"/>
  <c r="LW200" i="27" s="1"/>
  <c r="DG176" i="27"/>
  <c r="DG180" i="27" s="1"/>
  <c r="DG216" i="27"/>
  <c r="DG220" i="27" s="1"/>
  <c r="AU196" i="27"/>
  <c r="QG175" i="27"/>
  <c r="QG176" i="27" s="1"/>
  <c r="QG180" i="27" s="1"/>
  <c r="QG213" i="27"/>
  <c r="QG215" i="27" s="1"/>
  <c r="QG219" i="27" s="1"/>
  <c r="NU185" i="27"/>
  <c r="NU186" i="27" s="1"/>
  <c r="NU190" i="27" s="1"/>
  <c r="LI213" i="27"/>
  <c r="LI215" i="27" s="1"/>
  <c r="IW185" i="27"/>
  <c r="IW186" i="27" s="1"/>
  <c r="IW190" i="27" s="1"/>
  <c r="HQ213" i="27"/>
  <c r="HQ215" i="27" s="1"/>
  <c r="HQ219" i="27" s="1"/>
  <c r="FQ205" i="27"/>
  <c r="FA195" i="27"/>
  <c r="EK175" i="27"/>
  <c r="DE205" i="27"/>
  <c r="CO195" i="27"/>
  <c r="BY175" i="27"/>
  <c r="AS205" i="27"/>
  <c r="AC195" i="27"/>
  <c r="QS176" i="27"/>
  <c r="FA176" i="27"/>
  <c r="FA180" i="27" s="1"/>
  <c r="AC176" i="27"/>
  <c r="AC180" i="27" s="1"/>
  <c r="GY175" i="27"/>
  <c r="GY179" i="27" s="1"/>
  <c r="QU186" i="27"/>
  <c r="OI196" i="27"/>
  <c r="OI200" i="27" s="1"/>
  <c r="NC176" i="27"/>
  <c r="NC180" i="27" s="1"/>
  <c r="NC216" i="27"/>
  <c r="KQ206" i="27"/>
  <c r="JK196" i="27"/>
  <c r="JK200" i="27" s="1"/>
  <c r="IE186" i="27"/>
  <c r="GY176" i="27"/>
  <c r="GY180" i="27" s="1"/>
  <c r="GY216" i="27"/>
  <c r="FS196" i="27"/>
  <c r="FS200" i="27" s="1"/>
  <c r="EM206" i="27"/>
  <c r="EM210" i="27" s="1"/>
  <c r="CA186" i="27"/>
  <c r="CA190" i="27" s="1"/>
  <c r="PA205" i="27"/>
  <c r="MO175" i="27"/>
  <c r="MO176" i="27" s="1"/>
  <c r="MO180" i="27" s="1"/>
  <c r="MO213" i="27"/>
  <c r="MO215" i="27" s="1"/>
  <c r="MO219" i="27" s="1"/>
  <c r="KC205" i="27"/>
  <c r="GK195" i="27"/>
  <c r="GK196" i="27" s="1"/>
  <c r="GK200" i="27" s="1"/>
  <c r="FI195" i="27"/>
  <c r="FI196" i="27" s="1"/>
  <c r="FI200" i="27" s="1"/>
  <c r="ES205" i="27"/>
  <c r="ES209" i="27" s="1"/>
  <c r="EC175" i="27"/>
  <c r="DM185" i="27"/>
  <c r="DM189" i="27" s="1"/>
  <c r="CW195" i="27"/>
  <c r="CW196" i="27" s="1"/>
  <c r="CW200" i="27" s="1"/>
  <c r="CG175" i="27"/>
  <c r="BQ175" i="27"/>
  <c r="BQ179" i="27" s="1"/>
  <c r="BA185" i="27"/>
  <c r="AK195" i="27"/>
  <c r="AK199" i="27" s="1"/>
  <c r="U205" i="27"/>
  <c r="U206" i="27" s="1"/>
  <c r="U210" i="27" s="1"/>
  <c r="N29" i="26"/>
  <c r="N30" i="26" s="1"/>
  <c r="N31" i="26" s="1"/>
  <c r="N32" i="26" s="1"/>
  <c r="N33" i="26" s="1"/>
  <c r="N34" i="26" s="1"/>
  <c r="N35" i="26" s="1"/>
  <c r="N36" i="26" s="1"/>
  <c r="N37" i="26" s="1"/>
  <c r="N38" i="26" s="1"/>
  <c r="N39" i="26" s="1"/>
  <c r="N40" i="26" s="1"/>
  <c r="N41" i="26" s="1"/>
  <c r="N42" i="26" s="1"/>
  <c r="N43" i="26" s="1"/>
  <c r="N44" i="26" s="1"/>
  <c r="N45" i="26" s="1"/>
  <c r="N46" i="26" s="1"/>
  <c r="N47" i="26" s="1"/>
  <c r="N48" i="26" s="1"/>
  <c r="N49" i="26" s="1"/>
  <c r="N50" i="26" s="1"/>
  <c r="N51" i="26" s="1"/>
  <c r="N52" i="26" s="1"/>
  <c r="N53" i="26" s="1"/>
  <c r="N54" i="26" s="1"/>
  <c r="N55" i="26" s="1"/>
  <c r="N56" i="26" s="1"/>
  <c r="N57" i="26" s="1"/>
  <c r="N58" i="26" s="1"/>
  <c r="N59" i="26" s="1"/>
  <c r="N60" i="26" s="1"/>
  <c r="N61" i="26" s="1"/>
  <c r="N62" i="26" s="1"/>
  <c r="N63" i="26" s="1"/>
  <c r="N64" i="26" s="1"/>
  <c r="N65" i="26" s="1"/>
  <c r="N66" i="26" s="1"/>
  <c r="N67" i="26" s="1"/>
  <c r="N68" i="26" s="1"/>
  <c r="N69" i="26" s="1"/>
  <c r="N70" i="26" s="1"/>
  <c r="N71" i="26" s="1"/>
  <c r="N72" i="26" s="1"/>
  <c r="N73" i="26" s="1"/>
  <c r="N74" i="26" s="1"/>
  <c r="N75" i="26" s="1"/>
  <c r="N76" i="26" s="1"/>
  <c r="N77" i="26" s="1"/>
  <c r="N78" i="26" s="1"/>
  <c r="N79" i="26" s="1"/>
  <c r="N80" i="26" s="1"/>
  <c r="N81" i="26" s="1"/>
  <c r="N82" i="26" s="1"/>
  <c r="N83" i="26" s="1"/>
  <c r="N84" i="26" s="1"/>
  <c r="N85" i="26" s="1"/>
  <c r="N86" i="26" s="1"/>
  <c r="N87" i="26" s="1"/>
  <c r="N88" i="26" s="1"/>
  <c r="N89" i="26" s="1"/>
  <c r="N90" i="26" s="1"/>
  <c r="N91" i="26" s="1"/>
  <c r="N92" i="26" s="1"/>
  <c r="N93" i="26" s="1"/>
  <c r="N94" i="26" s="1"/>
  <c r="N95" i="26" s="1"/>
  <c r="N96" i="26" s="1"/>
  <c r="N97" i="26" s="1"/>
  <c r="N98" i="26" s="1"/>
  <c r="N99" i="26" s="1"/>
  <c r="N100" i="26" s="1"/>
  <c r="N101" i="26" s="1"/>
  <c r="N102" i="26" s="1"/>
  <c r="N103" i="26" s="1"/>
  <c r="N104" i="26" s="1"/>
  <c r="N105" i="26" s="1"/>
  <c r="N106" i="26" s="1"/>
  <c r="N107" i="26" s="1"/>
  <c r="N108" i="26" s="1"/>
  <c r="N109" i="26" s="1"/>
  <c r="N110" i="26" s="1"/>
  <c r="N111" i="26" s="1"/>
  <c r="N112" i="26" s="1"/>
  <c r="N113" i="26" s="1"/>
  <c r="N114" i="26" s="1"/>
  <c r="N115" i="26" s="1"/>
  <c r="N116" i="26" s="1"/>
  <c r="N117" i="26" s="1"/>
  <c r="N118" i="26" s="1"/>
  <c r="N119" i="26" s="1"/>
  <c r="N120" i="26" s="1"/>
  <c r="N121" i="26" s="1"/>
  <c r="N122" i="26" s="1"/>
  <c r="N123" i="26" s="1"/>
  <c r="N124" i="26" s="1"/>
  <c r="N125" i="26" s="1"/>
  <c r="N126" i="26" s="1"/>
  <c r="N127" i="26" s="1"/>
  <c r="N128" i="26" s="1"/>
  <c r="N129" i="26" s="1"/>
  <c r="N130" i="26" s="1"/>
  <c r="N131" i="26" s="1"/>
  <c r="N132" i="26" s="1"/>
  <c r="N133" i="26" s="1"/>
  <c r="N134" i="26" s="1"/>
  <c r="N135" i="26" s="1"/>
  <c r="N136" i="26" s="1"/>
  <c r="N137" i="26" s="1"/>
  <c r="N138" i="26" s="1"/>
  <c r="N139" i="26" s="1"/>
  <c r="N140" i="26" s="1"/>
  <c r="N141" i="26" s="1"/>
  <c r="N142" i="26" s="1"/>
  <c r="N143" i="26" s="1"/>
  <c r="IE190" i="27" l="1"/>
  <c r="IE187" i="27"/>
  <c r="IE191" i="27" s="1"/>
  <c r="EK179" i="27"/>
  <c r="EK176" i="27"/>
  <c r="EK180" i="27" s="1"/>
  <c r="AU200" i="27"/>
  <c r="AU197" i="27"/>
  <c r="AU201" i="27" s="1"/>
  <c r="DD189" i="27"/>
  <c r="DD186" i="27"/>
  <c r="DD190" i="27" s="1"/>
  <c r="FH209" i="27"/>
  <c r="KB209" i="27"/>
  <c r="KB206" i="27"/>
  <c r="KB210" i="27" s="1"/>
  <c r="AT190" i="27"/>
  <c r="AT187" i="27"/>
  <c r="AT191" i="27" s="1"/>
  <c r="KP190" i="27"/>
  <c r="KP187" i="27"/>
  <c r="KP191" i="27" s="1"/>
  <c r="PA209" i="27"/>
  <c r="GY220" i="27"/>
  <c r="GY217" i="27"/>
  <c r="GY221" i="27" s="1"/>
  <c r="QU190" i="27"/>
  <c r="QU187" i="27"/>
  <c r="QU191" i="27" s="1"/>
  <c r="CO199" i="27"/>
  <c r="CO196" i="27"/>
  <c r="CO200" i="27" s="1"/>
  <c r="EC179" i="27"/>
  <c r="EC176" i="27"/>
  <c r="EC180" i="27" s="1"/>
  <c r="KC209" i="27"/>
  <c r="NC220" i="27"/>
  <c r="NC217" i="27"/>
  <c r="NC221" i="27" s="1"/>
  <c r="AC199" i="27"/>
  <c r="AC196" i="27"/>
  <c r="AC200" i="27" s="1"/>
  <c r="AC197" i="27"/>
  <c r="AC201" i="27" s="1"/>
  <c r="DE209" i="27"/>
  <c r="DE207" i="27"/>
  <c r="DE211" i="27" s="1"/>
  <c r="DE206" i="27"/>
  <c r="DE210" i="27" s="1"/>
  <c r="AR219" i="27"/>
  <c r="BP179" i="27"/>
  <c r="CN179" i="27"/>
  <c r="ER189" i="27"/>
  <c r="ER186" i="27"/>
  <c r="ER190" i="27" s="1"/>
  <c r="FP189" i="27"/>
  <c r="FP186" i="27"/>
  <c r="FP190" i="27" s="1"/>
  <c r="JH219" i="27"/>
  <c r="OF189" i="27"/>
  <c r="OF186" i="27"/>
  <c r="OF190" i="27" s="1"/>
  <c r="QF199" i="27"/>
  <c r="FR190" i="27"/>
  <c r="FR187" i="27"/>
  <c r="FR191" i="27" s="1"/>
  <c r="LV210" i="27"/>
  <c r="LV207" i="27"/>
  <c r="LV211" i="27" s="1"/>
  <c r="PN190" i="27"/>
  <c r="PN187" i="27"/>
  <c r="PN191" i="27" s="1"/>
  <c r="RF190" i="27"/>
  <c r="RF187" i="27"/>
  <c r="RF191" i="27" s="1"/>
  <c r="AP209" i="27"/>
  <c r="CX189" i="27"/>
  <c r="ED189" i="27"/>
  <c r="ED186" i="27"/>
  <c r="ED190" i="27" s="1"/>
  <c r="FJ189" i="27"/>
  <c r="FJ187" i="27"/>
  <c r="FJ191" i="27" s="1"/>
  <c r="FJ186" i="27"/>
  <c r="FJ190" i="27" s="1"/>
  <c r="CZ209" i="27"/>
  <c r="FL209" i="27"/>
  <c r="MS209" i="27"/>
  <c r="MS207" i="27"/>
  <c r="MS211" i="27" s="1"/>
  <c r="MS206" i="27"/>
  <c r="MS210" i="27" s="1"/>
  <c r="QA209" i="27"/>
  <c r="QA206" i="27"/>
  <c r="QA210" i="27" s="1"/>
  <c r="IT200" i="27"/>
  <c r="IT197" i="27"/>
  <c r="IT201" i="27" s="1"/>
  <c r="MA210" i="27"/>
  <c r="MA207" i="27"/>
  <c r="MA211" i="27" s="1"/>
  <c r="PS220" i="27"/>
  <c r="PS217" i="27"/>
  <c r="PS221" i="27" s="1"/>
  <c r="Z199" i="27"/>
  <c r="AE189" i="27"/>
  <c r="BK189" i="27"/>
  <c r="BK186" i="27"/>
  <c r="BK190" i="27" s="1"/>
  <c r="CQ189" i="27"/>
  <c r="CQ186" i="27"/>
  <c r="CQ190" i="27" s="1"/>
  <c r="DW189" i="27"/>
  <c r="DW187" i="27"/>
  <c r="DW191" i="27" s="1"/>
  <c r="FG199" i="27"/>
  <c r="FG196" i="27"/>
  <c r="FG200" i="27" s="1"/>
  <c r="IU209" i="27"/>
  <c r="LW209" i="27"/>
  <c r="AG180" i="27"/>
  <c r="AG177" i="27"/>
  <c r="AG181" i="27" s="1"/>
  <c r="GK190" i="27"/>
  <c r="GK187" i="27"/>
  <c r="GK191" i="27" s="1"/>
  <c r="LE190" i="27"/>
  <c r="LE187" i="27"/>
  <c r="LE191" i="27" s="1"/>
  <c r="NQ190" i="27"/>
  <c r="NQ187" i="27"/>
  <c r="NQ191" i="27" s="1"/>
  <c r="QG216" i="27"/>
  <c r="QG220" i="27" s="1"/>
  <c r="Y199" i="27"/>
  <c r="Y196" i="27"/>
  <c r="Y200" i="27" s="1"/>
  <c r="CK199" i="27"/>
  <c r="EW199" i="27"/>
  <c r="EW197" i="27"/>
  <c r="EW201" i="27" s="1"/>
  <c r="EW196" i="27"/>
  <c r="EW200" i="27" s="1"/>
  <c r="KI219" i="27"/>
  <c r="NE189" i="27"/>
  <c r="QM219" i="27"/>
  <c r="QM216" i="27"/>
  <c r="QM220" i="27" s="1"/>
  <c r="AE186" i="27"/>
  <c r="AE190" i="27" s="1"/>
  <c r="LR180" i="27"/>
  <c r="LR177" i="27"/>
  <c r="LR181" i="27" s="1"/>
  <c r="LN180" i="27"/>
  <c r="LN177" i="27"/>
  <c r="LN181" i="27" s="1"/>
  <c r="Z218" i="27"/>
  <c r="Z215" i="27"/>
  <c r="Z219" i="27" s="1"/>
  <c r="JV218" i="27"/>
  <c r="JV215" i="27"/>
  <c r="JV219" i="27" s="1"/>
  <c r="KJ219" i="27"/>
  <c r="KJ216" i="27"/>
  <c r="KJ220" i="27" s="1"/>
  <c r="KM199" i="27"/>
  <c r="KM196" i="27"/>
  <c r="KM200" i="27" s="1"/>
  <c r="CK196" i="27"/>
  <c r="CK200" i="27" s="1"/>
  <c r="LA180" i="27"/>
  <c r="LA177" i="27"/>
  <c r="LA181" i="27" s="1"/>
  <c r="CL217" i="27"/>
  <c r="CL221" i="27" s="1"/>
  <c r="LB218" i="27"/>
  <c r="GI197" i="27"/>
  <c r="GI201" i="27" s="1"/>
  <c r="CQ179" i="27"/>
  <c r="PO179" i="27"/>
  <c r="KF189" i="27"/>
  <c r="LZ190" i="27"/>
  <c r="LZ187" i="27"/>
  <c r="LZ191" i="27" s="1"/>
  <c r="AT209" i="27"/>
  <c r="BZ209" i="27"/>
  <c r="BZ207" i="27"/>
  <c r="BZ211" i="27" s="1"/>
  <c r="EX209" i="27"/>
  <c r="EX207" i="27"/>
  <c r="EX211" i="27" s="1"/>
  <c r="CR189" i="27"/>
  <c r="FD219" i="27"/>
  <c r="FD216" i="27"/>
  <c r="FD220" i="27" s="1"/>
  <c r="PI210" i="27"/>
  <c r="PI207" i="27"/>
  <c r="PI211" i="27" s="1"/>
  <c r="PB190" i="27"/>
  <c r="PB187" i="27"/>
  <c r="PB191" i="27" s="1"/>
  <c r="DI218" i="27"/>
  <c r="IG218" i="27"/>
  <c r="IG215" i="27"/>
  <c r="IG219" i="27" s="1"/>
  <c r="BO199" i="27"/>
  <c r="BO197" i="27"/>
  <c r="BO201" i="27" s="1"/>
  <c r="BO196" i="27"/>
  <c r="BO200" i="27" s="1"/>
  <c r="CU219" i="27"/>
  <c r="CU217" i="27"/>
  <c r="CU221" i="27" s="1"/>
  <c r="CU216" i="27"/>
  <c r="CU220" i="27" s="1"/>
  <c r="EQ199" i="27"/>
  <c r="EQ197" i="27"/>
  <c r="EQ201" i="27" s="1"/>
  <c r="FS199" i="27"/>
  <c r="FS197" i="27"/>
  <c r="FS201" i="27" s="1"/>
  <c r="IY209" i="27"/>
  <c r="IY207" i="27"/>
  <c r="IY211" i="27" s="1"/>
  <c r="KU189" i="27"/>
  <c r="MQ199" i="27"/>
  <c r="MQ197" i="27"/>
  <c r="MQ201" i="27" s="1"/>
  <c r="QY219" i="27"/>
  <c r="QY217" i="27"/>
  <c r="QY221" i="27" s="1"/>
  <c r="AS190" i="27"/>
  <c r="AS187" i="27"/>
  <c r="AS191" i="27" s="1"/>
  <c r="FQ190" i="27"/>
  <c r="FQ187" i="27"/>
  <c r="FQ191" i="27" s="1"/>
  <c r="KC180" i="27"/>
  <c r="KC177" i="27"/>
  <c r="KC181" i="27" s="1"/>
  <c r="MO216" i="27"/>
  <c r="MO220" i="27" s="1"/>
  <c r="GQ189" i="27"/>
  <c r="JX209" i="27"/>
  <c r="QB179" i="27"/>
  <c r="QB176" i="27"/>
  <c r="QB180" i="27" s="1"/>
  <c r="CQ176" i="27"/>
  <c r="CQ180" i="27" s="1"/>
  <c r="GT210" i="27"/>
  <c r="GT207" i="27"/>
  <c r="GT211" i="27" s="1"/>
  <c r="KE190" i="27"/>
  <c r="KE187" i="27"/>
  <c r="KE191" i="27" s="1"/>
  <c r="BO177" i="27"/>
  <c r="BO181" i="27" s="1"/>
  <c r="LK177" i="27"/>
  <c r="LK181" i="27" s="1"/>
  <c r="GW209" i="27"/>
  <c r="GW207" i="27"/>
  <c r="GW211" i="27" s="1"/>
  <c r="GW206" i="27"/>
  <c r="GW210" i="27" s="1"/>
  <c r="IO215" i="27"/>
  <c r="IO219" i="27" s="1"/>
  <c r="KK199" i="27"/>
  <c r="KK197" i="27"/>
  <c r="KK201" i="27" s="1"/>
  <c r="LU209" i="27"/>
  <c r="PM209" i="27"/>
  <c r="PM207" i="27"/>
  <c r="PM211" i="27" s="1"/>
  <c r="AQ216" i="27"/>
  <c r="AQ220" i="27" s="1"/>
  <c r="BS200" i="27"/>
  <c r="BS197" i="27"/>
  <c r="BS201" i="27" s="1"/>
  <c r="DO180" i="27"/>
  <c r="DO177" i="27"/>
  <c r="DO181" i="27" s="1"/>
  <c r="GQ186" i="27"/>
  <c r="GQ190" i="27" s="1"/>
  <c r="HK186" i="27"/>
  <c r="HK190" i="27" s="1"/>
  <c r="IQ216" i="27"/>
  <c r="IQ220" i="27" s="1"/>
  <c r="JS200" i="27"/>
  <c r="JS197" i="27"/>
  <c r="JS201" i="27" s="1"/>
  <c r="PK190" i="27"/>
  <c r="PK187" i="27"/>
  <c r="PK191" i="27" s="1"/>
  <c r="GA209" i="27"/>
  <c r="ME189" i="27"/>
  <c r="ME187" i="27"/>
  <c r="ME191" i="27" s="1"/>
  <c r="AK196" i="27"/>
  <c r="AK200" i="27" s="1"/>
  <c r="AV179" i="27"/>
  <c r="RJ180" i="27"/>
  <c r="RJ177" i="27"/>
  <c r="RJ181" i="27" s="1"/>
  <c r="QY190" i="27"/>
  <c r="QY187" i="27"/>
  <c r="QY191" i="27" s="1"/>
  <c r="DD187" i="27"/>
  <c r="DD191" i="27" s="1"/>
  <c r="RL218" i="27"/>
  <c r="FZ209" i="27"/>
  <c r="HB199" i="27"/>
  <c r="HB196" i="27"/>
  <c r="HB200" i="27" s="1"/>
  <c r="HR209" i="27"/>
  <c r="JR189" i="27"/>
  <c r="KH179" i="27"/>
  <c r="KH176" i="27"/>
  <c r="KH180" i="27" s="1"/>
  <c r="MP209" i="27"/>
  <c r="MP206" i="27"/>
  <c r="MP210" i="27" s="1"/>
  <c r="NR179" i="27"/>
  <c r="OL199" i="27"/>
  <c r="PB209" i="27"/>
  <c r="PB206" i="27"/>
  <c r="PB210" i="27" s="1"/>
  <c r="QD179" i="27"/>
  <c r="QX199" i="27"/>
  <c r="QX197" i="27"/>
  <c r="QX201" i="27" s="1"/>
  <c r="X176" i="27"/>
  <c r="X180" i="27" s="1"/>
  <c r="CF216" i="27"/>
  <c r="CF220" i="27" s="1"/>
  <c r="CR186" i="27"/>
  <c r="CR190" i="27" s="1"/>
  <c r="DT206" i="27"/>
  <c r="DT210" i="27" s="1"/>
  <c r="EJ200" i="27"/>
  <c r="EJ197" i="27"/>
  <c r="EJ201" i="27" s="1"/>
  <c r="EV176" i="27"/>
  <c r="EV180" i="27" s="1"/>
  <c r="FX200" i="27"/>
  <c r="FX197" i="27"/>
  <c r="FX201" i="27" s="1"/>
  <c r="HT216" i="27"/>
  <c r="HT220" i="27" s="1"/>
  <c r="IN216" i="27"/>
  <c r="IN220" i="27" s="1"/>
  <c r="LD210" i="27"/>
  <c r="LD207" i="27"/>
  <c r="LD211" i="27" s="1"/>
  <c r="MV176" i="27"/>
  <c r="MV180" i="27" s="1"/>
  <c r="NL216" i="27"/>
  <c r="NL220" i="27" s="1"/>
  <c r="NX200" i="27"/>
  <c r="NX197" i="27"/>
  <c r="NX201" i="27" s="1"/>
  <c r="QB210" i="27"/>
  <c r="QB207" i="27"/>
  <c r="QB211" i="27" s="1"/>
  <c r="QZ216" i="27"/>
  <c r="QZ220" i="27" s="1"/>
  <c r="KL199" i="27"/>
  <c r="AG217" i="27"/>
  <c r="AG221" i="27" s="1"/>
  <c r="CS217" i="27"/>
  <c r="CS221" i="27" s="1"/>
  <c r="FE217" i="27"/>
  <c r="FE221" i="27" s="1"/>
  <c r="KC217" i="27"/>
  <c r="KC221" i="27" s="1"/>
  <c r="MO217" i="27"/>
  <c r="MO221" i="27" s="1"/>
  <c r="QG217" i="27"/>
  <c r="QG221" i="27" s="1"/>
  <c r="RM217" i="27"/>
  <c r="RM221" i="27" s="1"/>
  <c r="HK187" i="27"/>
  <c r="HK191" i="27" s="1"/>
  <c r="AK209" i="27"/>
  <c r="AK206" i="27"/>
  <c r="AK210" i="27" s="1"/>
  <c r="CW209" i="27"/>
  <c r="CW207" i="27"/>
  <c r="CW211" i="27" s="1"/>
  <c r="CW206" i="27"/>
  <c r="CW210" i="27" s="1"/>
  <c r="ES179" i="27"/>
  <c r="ES177" i="27"/>
  <c r="ES181" i="27" s="1"/>
  <c r="ES176" i="27"/>
  <c r="ES180" i="27" s="1"/>
  <c r="PA189" i="27"/>
  <c r="FS210" i="27"/>
  <c r="FS207" i="27"/>
  <c r="FS211" i="27" s="1"/>
  <c r="AS199" i="27"/>
  <c r="DU209" i="27"/>
  <c r="DU207" i="27"/>
  <c r="DU211" i="27" s="1"/>
  <c r="DU206" i="27"/>
  <c r="DU210" i="27" s="1"/>
  <c r="LI199" i="27"/>
  <c r="LI197" i="27"/>
  <c r="LI201" i="27" s="1"/>
  <c r="DG200" i="27"/>
  <c r="DG197" i="27"/>
  <c r="DG201" i="27" s="1"/>
  <c r="T209" i="27"/>
  <c r="CF209" i="27"/>
  <c r="DD209" i="27"/>
  <c r="EJ179" i="27"/>
  <c r="EJ176" i="27"/>
  <c r="EJ180" i="27" s="1"/>
  <c r="FH199" i="27"/>
  <c r="LH189" i="27"/>
  <c r="QF189" i="27"/>
  <c r="QF187" i="27"/>
  <c r="QF191" i="27" s="1"/>
  <c r="QF186" i="27"/>
  <c r="QF190" i="27" s="1"/>
  <c r="BF180" i="27"/>
  <c r="BF177" i="27"/>
  <c r="BF181" i="27" s="1"/>
  <c r="DR180" i="27"/>
  <c r="DR177" i="27"/>
  <c r="DR181" i="27" s="1"/>
  <c r="GD180" i="27"/>
  <c r="GD177" i="27"/>
  <c r="GD181" i="27" s="1"/>
  <c r="IP180" i="27"/>
  <c r="IP177" i="27"/>
  <c r="IP181" i="27" s="1"/>
  <c r="LB180" i="27"/>
  <c r="LB177" i="27"/>
  <c r="LB181" i="27" s="1"/>
  <c r="NN180" i="27"/>
  <c r="NN177" i="27"/>
  <c r="NN181" i="27" s="1"/>
  <c r="PZ180" i="27"/>
  <c r="PZ177" i="27"/>
  <c r="PZ181" i="27" s="1"/>
  <c r="CN187" i="27"/>
  <c r="CN191" i="27" s="1"/>
  <c r="AH179" i="27"/>
  <c r="AH176" i="27"/>
  <c r="AH180" i="27" s="1"/>
  <c r="BR189" i="27"/>
  <c r="CX179" i="27"/>
  <c r="CX176" i="27"/>
  <c r="CX180" i="27" s="1"/>
  <c r="ET199" i="27"/>
  <c r="ET196" i="27"/>
  <c r="ET200" i="27" s="1"/>
  <c r="BD199" i="27"/>
  <c r="BD196" i="27"/>
  <c r="BD200" i="27" s="1"/>
  <c r="BD197" i="27"/>
  <c r="BD201" i="27" s="1"/>
  <c r="DP199" i="27"/>
  <c r="JL209" i="27"/>
  <c r="JL206" i="27"/>
  <c r="JL210" i="27" s="1"/>
  <c r="OJ189" i="27"/>
  <c r="OJ187" i="27"/>
  <c r="OJ191" i="27" s="1"/>
  <c r="OJ186" i="27"/>
  <c r="OJ190" i="27" s="1"/>
  <c r="RG209" i="27"/>
  <c r="RG206" i="27"/>
  <c r="CP210" i="27"/>
  <c r="CP207" i="27"/>
  <c r="CP211" i="27" s="1"/>
  <c r="JO176" i="27"/>
  <c r="JO180" i="27" s="1"/>
  <c r="PS210" i="27"/>
  <c r="PS207" i="27"/>
  <c r="PS211" i="27" s="1"/>
  <c r="IJ189" i="27"/>
  <c r="IJ186" i="27"/>
  <c r="IJ190" i="27" s="1"/>
  <c r="BK219" i="27"/>
  <c r="BK216" i="27"/>
  <c r="BK220" i="27" s="1"/>
  <c r="CQ219" i="27"/>
  <c r="CQ217" i="27"/>
  <c r="CQ221" i="27" s="1"/>
  <c r="DW219" i="27"/>
  <c r="GI209" i="27"/>
  <c r="II199" i="27"/>
  <c r="II197" i="27"/>
  <c r="II201" i="27" s="1"/>
  <c r="KQ199" i="27"/>
  <c r="KQ197" i="27"/>
  <c r="KQ201" i="27" s="1"/>
  <c r="NC199" i="27"/>
  <c r="NC196" i="27"/>
  <c r="NC200" i="27" s="1"/>
  <c r="PO199" i="27"/>
  <c r="AW180" i="27"/>
  <c r="AW177" i="27"/>
  <c r="AW181" i="27" s="1"/>
  <c r="DI180" i="27"/>
  <c r="DI177" i="27"/>
  <c r="DI181" i="27" s="1"/>
  <c r="FU180" i="27"/>
  <c r="FU177" i="27"/>
  <c r="FU181" i="27" s="1"/>
  <c r="BE209" i="27"/>
  <c r="EW189" i="27"/>
  <c r="IR179" i="27"/>
  <c r="MJ209" i="27"/>
  <c r="MJ206" i="27"/>
  <c r="QM209" i="27"/>
  <c r="QM207" i="27"/>
  <c r="QM211" i="27" s="1"/>
  <c r="BA196" i="27"/>
  <c r="BA200" i="27" s="1"/>
  <c r="DW216" i="27"/>
  <c r="DW220" i="27" s="1"/>
  <c r="GI206" i="27"/>
  <c r="GI210" i="27" s="1"/>
  <c r="OY217" i="27"/>
  <c r="OY221" i="27" s="1"/>
  <c r="IY190" i="27"/>
  <c r="IY187" i="27"/>
  <c r="IY191" i="27" s="1"/>
  <c r="EL207" i="27"/>
  <c r="EL211" i="27" s="1"/>
  <c r="FX209" i="27"/>
  <c r="FX207" i="27"/>
  <c r="FX211" i="27" s="1"/>
  <c r="FX206" i="27"/>
  <c r="FX210" i="27" s="1"/>
  <c r="HT209" i="27"/>
  <c r="KV209" i="27"/>
  <c r="KV207" i="27"/>
  <c r="KV211" i="27" s="1"/>
  <c r="KV206" i="27"/>
  <c r="KV210" i="27" s="1"/>
  <c r="MR209" i="27"/>
  <c r="MR207" i="27"/>
  <c r="MR211" i="27" s="1"/>
  <c r="NX209" i="27"/>
  <c r="NX206" i="27"/>
  <c r="NX210" i="27" s="1"/>
  <c r="PT209" i="27"/>
  <c r="PT207" i="27"/>
  <c r="PT211" i="27" s="1"/>
  <c r="PT206" i="27"/>
  <c r="PT210" i="27" s="1"/>
  <c r="FZ206" i="27"/>
  <c r="FZ210" i="27" s="1"/>
  <c r="HF210" i="27"/>
  <c r="HF207" i="27"/>
  <c r="HF211" i="27" s="1"/>
  <c r="JR210" i="27"/>
  <c r="JR207" i="27"/>
  <c r="JR211" i="27" s="1"/>
  <c r="OP210" i="27"/>
  <c r="OP207" i="27"/>
  <c r="OP211" i="27" s="1"/>
  <c r="RB210" i="27"/>
  <c r="RB207" i="27"/>
  <c r="RB211" i="27" s="1"/>
  <c r="PU179" i="27"/>
  <c r="PU177" i="27"/>
  <c r="PU181" i="27" s="1"/>
  <c r="PU176" i="27"/>
  <c r="PU180" i="27" s="1"/>
  <c r="BO220" i="27"/>
  <c r="BO217" i="27"/>
  <c r="BO221" i="27" s="1"/>
  <c r="GC210" i="27"/>
  <c r="GC207" i="27"/>
  <c r="GC211" i="27" s="1"/>
  <c r="IO190" i="27"/>
  <c r="IO187" i="27"/>
  <c r="IO191" i="27" s="1"/>
  <c r="LA210" i="27"/>
  <c r="LA207" i="27"/>
  <c r="LA211" i="27" s="1"/>
  <c r="NM190" i="27"/>
  <c r="NM187" i="27"/>
  <c r="NM191" i="27" s="1"/>
  <c r="PY210" i="27"/>
  <c r="PY207" i="27"/>
  <c r="PY211" i="27" s="1"/>
  <c r="CP177" i="27"/>
  <c r="CP181" i="27" s="1"/>
  <c r="EF187" i="27"/>
  <c r="EF191" i="27" s="1"/>
  <c r="JP187" i="27"/>
  <c r="JP191" i="27" s="1"/>
  <c r="NL217" i="27"/>
  <c r="NL221" i="27" s="1"/>
  <c r="CC187" i="27"/>
  <c r="CC191" i="27" s="1"/>
  <c r="KE217" i="27"/>
  <c r="KE221" i="27" s="1"/>
  <c r="LG179" i="27"/>
  <c r="LG176" i="27"/>
  <c r="LG180" i="27" s="1"/>
  <c r="LG177" i="27"/>
  <c r="LG181" i="27" s="1"/>
  <c r="LU180" i="27"/>
  <c r="LU177" i="27"/>
  <c r="LU181" i="27" s="1"/>
  <c r="QJ189" i="27"/>
  <c r="QJ186" i="27"/>
  <c r="V209" i="27"/>
  <c r="V207" i="27"/>
  <c r="V211" i="27" s="1"/>
  <c r="BN199" i="27"/>
  <c r="DZ209" i="27"/>
  <c r="DZ207" i="27"/>
  <c r="DZ211" i="27" s="1"/>
  <c r="AF219" i="27"/>
  <c r="AF216" i="27"/>
  <c r="DX189" i="27"/>
  <c r="DX187" i="27"/>
  <c r="DX191" i="27" s="1"/>
  <c r="DX186" i="27"/>
  <c r="DX190" i="27" s="1"/>
  <c r="HK179" i="27"/>
  <c r="HK177" i="27"/>
  <c r="HK181" i="27" s="1"/>
  <c r="HK176" i="27"/>
  <c r="HK180" i="27" s="1"/>
  <c r="DV190" i="27"/>
  <c r="DV187" i="27"/>
  <c r="DV191" i="27" s="1"/>
  <c r="HC176" i="27"/>
  <c r="HC180" i="27" s="1"/>
  <c r="OM200" i="27"/>
  <c r="OM197" i="27"/>
  <c r="OM201" i="27" s="1"/>
  <c r="HR190" i="27"/>
  <c r="HR187" i="27"/>
  <c r="HR191" i="27" s="1"/>
  <c r="AQ189" i="27"/>
  <c r="AQ187" i="27"/>
  <c r="AQ191" i="27" s="1"/>
  <c r="DC219" i="27"/>
  <c r="DC217" i="27"/>
  <c r="DC221" i="27" s="1"/>
  <c r="DC216" i="27"/>
  <c r="DC220" i="27" s="1"/>
  <c r="EA189" i="27"/>
  <c r="EA186" i="27"/>
  <c r="EA190" i="27" s="1"/>
  <c r="EA187" i="27"/>
  <c r="EA191" i="27" s="1"/>
  <c r="FK189" i="27"/>
  <c r="FK187" i="27"/>
  <c r="FK191" i="27" s="1"/>
  <c r="KE179" i="27"/>
  <c r="KE176" i="27"/>
  <c r="KE180" i="27" s="1"/>
  <c r="NW189" i="27"/>
  <c r="NW186" i="27"/>
  <c r="NW190" i="27" s="1"/>
  <c r="PS199" i="27"/>
  <c r="PS197" i="27"/>
  <c r="PS201" i="27" s="1"/>
  <c r="PS196" i="27"/>
  <c r="PS200" i="27" s="1"/>
  <c r="IG180" i="27"/>
  <c r="IG177" i="27"/>
  <c r="IG181" i="27" s="1"/>
  <c r="QC200" i="27"/>
  <c r="QC197" i="27"/>
  <c r="QC201" i="27" s="1"/>
  <c r="GQ219" i="27"/>
  <c r="NP199" i="27"/>
  <c r="NP196" i="27"/>
  <c r="NP200" i="27" s="1"/>
  <c r="BV210" i="27"/>
  <c r="BV207" i="27"/>
  <c r="BV211" i="27" s="1"/>
  <c r="FY196" i="27"/>
  <c r="FY200" i="27" s="1"/>
  <c r="EF179" i="27"/>
  <c r="JU209" i="27"/>
  <c r="JU207" i="27"/>
  <c r="JU211" i="27" s="1"/>
  <c r="MW189" i="27"/>
  <c r="MW187" i="27"/>
  <c r="MW191" i="27" s="1"/>
  <c r="PM199" i="27"/>
  <c r="PM197" i="27"/>
  <c r="PM201" i="27" s="1"/>
  <c r="CI216" i="27"/>
  <c r="CI220" i="27" s="1"/>
  <c r="FK196" i="27"/>
  <c r="FK200" i="27" s="1"/>
  <c r="HG190" i="27"/>
  <c r="HG187" i="27"/>
  <c r="HG191" i="27" s="1"/>
  <c r="IA176" i="27"/>
  <c r="IA180" i="27" s="1"/>
  <c r="JC180" i="27"/>
  <c r="JC177" i="27"/>
  <c r="JC181" i="27" s="1"/>
  <c r="KI216" i="27"/>
  <c r="KI220" i="27" s="1"/>
  <c r="LC196" i="27"/>
  <c r="LC200" i="27" s="1"/>
  <c r="MY186" i="27"/>
  <c r="MY190" i="27" s="1"/>
  <c r="OE216" i="27"/>
  <c r="OE220" i="27" s="1"/>
  <c r="PW189" i="27"/>
  <c r="PW187" i="27"/>
  <c r="PW191" i="27" s="1"/>
  <c r="PW186" i="27"/>
  <c r="PW190" i="27" s="1"/>
  <c r="EC186" i="27"/>
  <c r="EC190" i="27" s="1"/>
  <c r="HT217" i="27"/>
  <c r="HT221" i="27" s="1"/>
  <c r="RP217" i="27"/>
  <c r="RP221" i="27" s="1"/>
  <c r="NR176" i="27"/>
  <c r="NR180" i="27" s="1"/>
  <c r="DD177" i="27"/>
  <c r="DD181" i="27" s="1"/>
  <c r="OZ177" i="27"/>
  <c r="OZ181" i="27" s="1"/>
  <c r="FV179" i="27"/>
  <c r="GX199" i="27"/>
  <c r="GX197" i="27"/>
  <c r="GX201" i="27" s="1"/>
  <c r="HZ219" i="27"/>
  <c r="HZ216" i="27"/>
  <c r="JF189" i="27"/>
  <c r="JF187" i="27"/>
  <c r="JF191" i="27" s="1"/>
  <c r="LJ215" i="27"/>
  <c r="LJ219" i="27" s="1"/>
  <c r="NN209" i="27"/>
  <c r="NN207" i="27"/>
  <c r="NN211" i="27" s="1"/>
  <c r="PV199" i="27"/>
  <c r="PV197" i="27"/>
  <c r="PV201" i="27" s="1"/>
  <c r="PV196" i="27"/>
  <c r="PV200" i="27" s="1"/>
  <c r="T206" i="27"/>
  <c r="T210" i="27" s="1"/>
  <c r="CZ206" i="27"/>
  <c r="CZ210" i="27" s="1"/>
  <c r="EF176" i="27"/>
  <c r="EF180" i="27" s="1"/>
  <c r="EZ216" i="27"/>
  <c r="EZ220" i="27" s="1"/>
  <c r="FL206" i="27"/>
  <c r="FL210" i="27" s="1"/>
  <c r="HH180" i="27"/>
  <c r="HH177" i="27"/>
  <c r="HH181" i="27" s="1"/>
  <c r="HX216" i="27"/>
  <c r="HX220" i="27" s="1"/>
  <c r="KN206" i="27"/>
  <c r="KN210" i="27" s="1"/>
  <c r="MJ186" i="27"/>
  <c r="MJ190" i="27" s="1"/>
  <c r="OJ180" i="27"/>
  <c r="OJ177" i="27"/>
  <c r="OJ181" i="27" s="1"/>
  <c r="DP196" i="27"/>
  <c r="DP200" i="27" s="1"/>
  <c r="FQ177" i="27"/>
  <c r="FQ181" i="27" s="1"/>
  <c r="PA219" i="27"/>
  <c r="PA216" i="27"/>
  <c r="DU199" i="27"/>
  <c r="DU196" i="27"/>
  <c r="DU200" i="27" s="1"/>
  <c r="NU209" i="27"/>
  <c r="NU207" i="27"/>
  <c r="NU211" i="27" s="1"/>
  <c r="NU206" i="27"/>
  <c r="NU210" i="27" s="1"/>
  <c r="AB209" i="27"/>
  <c r="AB207" i="27"/>
  <c r="AB211" i="27" s="1"/>
  <c r="AB206" i="27"/>
  <c r="AB210" i="27" s="1"/>
  <c r="CV179" i="27"/>
  <c r="CV176" i="27"/>
  <c r="CV180" i="27" s="1"/>
  <c r="ER199" i="27"/>
  <c r="ER196" i="27"/>
  <c r="ER200" i="27" s="1"/>
  <c r="IB209" i="27"/>
  <c r="IB207" i="27"/>
  <c r="IB211" i="27" s="1"/>
  <c r="IB206" i="27"/>
  <c r="IB210" i="27" s="1"/>
  <c r="MN219" i="27"/>
  <c r="MN216" i="27"/>
  <c r="AT206" i="27"/>
  <c r="AT210" i="27" s="1"/>
  <c r="CL206" i="27"/>
  <c r="CL210" i="27" s="1"/>
  <c r="EX197" i="27"/>
  <c r="EX201" i="27" s="1"/>
  <c r="LH199" i="27"/>
  <c r="LH197" i="27"/>
  <c r="LH201" i="27" s="1"/>
  <c r="LH196" i="27"/>
  <c r="LH200" i="27" s="1"/>
  <c r="DV199" i="27"/>
  <c r="DV197" i="27"/>
  <c r="DV201" i="27" s="1"/>
  <c r="EV189" i="27"/>
  <c r="EV187" i="27"/>
  <c r="EV191" i="27" s="1"/>
  <c r="EV186" i="27"/>
  <c r="EV190" i="27" s="1"/>
  <c r="EG186" i="27"/>
  <c r="EG190" i="27" s="1"/>
  <c r="LF190" i="27"/>
  <c r="LF187" i="27"/>
  <c r="LF191" i="27" s="1"/>
  <c r="OO176" i="27"/>
  <c r="OO180" i="27" s="1"/>
  <c r="JI218" i="27"/>
  <c r="JI215" i="27"/>
  <c r="JI219" i="27" s="1"/>
  <c r="HA186" i="27"/>
  <c r="HA190" i="27" s="1"/>
  <c r="MK200" i="27"/>
  <c r="MK197" i="27"/>
  <c r="MK201" i="27" s="1"/>
  <c r="PQ180" i="27"/>
  <c r="PQ177" i="27"/>
  <c r="PQ181" i="27" s="1"/>
  <c r="NE199" i="27"/>
  <c r="NE196" i="27"/>
  <c r="NE200" i="27" s="1"/>
  <c r="GI176" i="27"/>
  <c r="GI180" i="27" s="1"/>
  <c r="QE217" i="27"/>
  <c r="QE221" i="27" s="1"/>
  <c r="BB207" i="27"/>
  <c r="BB211" i="27" s="1"/>
  <c r="EP207" i="27"/>
  <c r="EP211" i="27" s="1"/>
  <c r="ET176" i="27"/>
  <c r="ET180" i="27" s="1"/>
  <c r="GP177" i="27"/>
  <c r="GP181" i="27" s="1"/>
  <c r="KT197" i="27"/>
  <c r="KT201" i="27" s="1"/>
  <c r="NF197" i="27"/>
  <c r="NF201" i="27" s="1"/>
  <c r="NZ207" i="27"/>
  <c r="NZ211" i="27" s="1"/>
  <c r="QT197" i="27"/>
  <c r="QT201" i="27" s="1"/>
  <c r="LP189" i="27"/>
  <c r="LP187" i="27"/>
  <c r="LP191" i="27" s="1"/>
  <c r="QN189" i="27"/>
  <c r="BR186" i="27"/>
  <c r="BR190" i="27" s="1"/>
  <c r="FJ200" i="27"/>
  <c r="FJ197" i="27"/>
  <c r="FJ201" i="27" s="1"/>
  <c r="KX190" i="27"/>
  <c r="KX187" i="27"/>
  <c r="KX191" i="27" s="1"/>
  <c r="NJ190" i="27"/>
  <c r="NJ187" i="27"/>
  <c r="NJ191" i="27" s="1"/>
  <c r="PR210" i="27"/>
  <c r="PR207" i="27"/>
  <c r="PR211" i="27" s="1"/>
  <c r="MC209" i="27"/>
  <c r="MC207" i="27"/>
  <c r="MC211" i="27" s="1"/>
  <c r="GC190" i="27"/>
  <c r="GC187" i="27"/>
  <c r="GC191" i="27" s="1"/>
  <c r="IO216" i="27"/>
  <c r="IO220" i="27" s="1"/>
  <c r="LA190" i="27"/>
  <c r="LA187" i="27"/>
  <c r="LA191" i="27" s="1"/>
  <c r="PC176" i="27"/>
  <c r="PC180" i="27" s="1"/>
  <c r="GH215" i="27"/>
  <c r="HN218" i="27"/>
  <c r="HN215" i="27"/>
  <c r="LF215" i="27"/>
  <c r="LF219" i="27" s="1"/>
  <c r="QD216" i="27"/>
  <c r="QD220" i="27" s="1"/>
  <c r="OR215" i="27"/>
  <c r="OR219" i="27" s="1"/>
  <c r="MX197" i="27"/>
  <c r="MX201" i="27" s="1"/>
  <c r="NX207" i="27"/>
  <c r="NX211" i="27" s="1"/>
  <c r="MG187" i="27"/>
  <c r="MG191" i="27" s="1"/>
  <c r="DK217" i="27"/>
  <c r="DK221" i="27" s="1"/>
  <c r="EC187" i="27"/>
  <c r="EC191" i="27" s="1"/>
  <c r="HT189" i="27"/>
  <c r="OL190" i="27"/>
  <c r="OL187" i="27"/>
  <c r="OL191" i="27" s="1"/>
  <c r="BN209" i="27"/>
  <c r="BN207" i="27"/>
  <c r="BN211" i="27" s="1"/>
  <c r="HK219" i="27"/>
  <c r="HK217" i="27"/>
  <c r="HK221" i="27" s="1"/>
  <c r="DV216" i="27"/>
  <c r="DV220" i="27" s="1"/>
  <c r="HC216" i="27"/>
  <c r="HC220" i="27" s="1"/>
  <c r="KU210" i="27"/>
  <c r="KU207" i="27"/>
  <c r="KU211" i="27" s="1"/>
  <c r="NR190" i="27"/>
  <c r="NR187" i="27"/>
  <c r="NR191" i="27" s="1"/>
  <c r="QY176" i="27"/>
  <c r="QY180" i="27" s="1"/>
  <c r="OO177" i="27"/>
  <c r="OO181" i="27" s="1"/>
  <c r="FU189" i="27"/>
  <c r="NS176" i="27"/>
  <c r="NS180" i="27" s="1"/>
  <c r="CA177" i="27"/>
  <c r="CA181" i="27" s="1"/>
  <c r="DS217" i="27"/>
  <c r="DS221" i="27" s="1"/>
  <c r="DW207" i="27"/>
  <c r="DW211" i="27" s="1"/>
  <c r="EI207" i="27"/>
  <c r="EI211" i="27" s="1"/>
  <c r="EM207" i="27"/>
  <c r="EM211" i="27" s="1"/>
  <c r="FG217" i="27"/>
  <c r="FG221" i="27" s="1"/>
  <c r="KA177" i="27"/>
  <c r="KA181" i="27" s="1"/>
  <c r="KM177" i="27"/>
  <c r="KM181" i="27" s="1"/>
  <c r="JY199" i="27"/>
  <c r="JY197" i="27"/>
  <c r="JY201" i="27" s="1"/>
  <c r="MG197" i="27"/>
  <c r="MG201" i="27" s="1"/>
  <c r="BC200" i="27"/>
  <c r="BC197" i="27"/>
  <c r="BC201" i="27" s="1"/>
  <c r="CI200" i="27"/>
  <c r="CI197" i="27"/>
  <c r="CI201" i="27" s="1"/>
  <c r="DS206" i="27"/>
  <c r="DS210" i="27" s="1"/>
  <c r="FO220" i="27"/>
  <c r="FO217" i="27"/>
  <c r="FO221" i="27" s="1"/>
  <c r="IA216" i="27"/>
  <c r="JC196" i="27"/>
  <c r="JC200" i="27" s="1"/>
  <c r="LC176" i="27"/>
  <c r="LC180" i="27" s="1"/>
  <c r="OA196" i="27"/>
  <c r="OA200" i="27" s="1"/>
  <c r="NK219" i="27"/>
  <c r="NK217" i="27"/>
  <c r="NK221" i="27" s="1"/>
  <c r="OZ197" i="27"/>
  <c r="OZ201" i="27" s="1"/>
  <c r="IZ218" i="27"/>
  <c r="CR179" i="27"/>
  <c r="CR177" i="27"/>
  <c r="CR181" i="27" s="1"/>
  <c r="FX189" i="27"/>
  <c r="FX187" i="27"/>
  <c r="FX191" i="27" s="1"/>
  <c r="GR187" i="27"/>
  <c r="GR191" i="27" s="1"/>
  <c r="JD179" i="27"/>
  <c r="JD176" i="27"/>
  <c r="GX177" i="27"/>
  <c r="GX181" i="27" s="1"/>
  <c r="NF215" i="27"/>
  <c r="NF219" i="27" s="1"/>
  <c r="QH190" i="27"/>
  <c r="QH187" i="27"/>
  <c r="QH191" i="27" s="1"/>
  <c r="QT177" i="27"/>
  <c r="QT181" i="27" s="1"/>
  <c r="BD176" i="27"/>
  <c r="BD180" i="27" s="1"/>
  <c r="GB176" i="27"/>
  <c r="GB180" i="27" s="1"/>
  <c r="ON216" i="27"/>
  <c r="ON220" i="27" s="1"/>
  <c r="PD206" i="27"/>
  <c r="PD210" i="27" s="1"/>
  <c r="DM216" i="27"/>
  <c r="DM220" i="27" s="1"/>
  <c r="ES215" i="27"/>
  <c r="ES219" i="27" s="1"/>
  <c r="FY215" i="27"/>
  <c r="FY219" i="27" s="1"/>
  <c r="HE217" i="27"/>
  <c r="HE221" i="27" s="1"/>
  <c r="IK217" i="27"/>
  <c r="IK221" i="27" s="1"/>
  <c r="KW218" i="27"/>
  <c r="KW216" i="27"/>
  <c r="KW220" i="27" s="1"/>
  <c r="RA218" i="27"/>
  <c r="RA215" i="27"/>
  <c r="KG197" i="27"/>
  <c r="KG201" i="27" s="1"/>
  <c r="OT207" i="27"/>
  <c r="OT211" i="27" s="1"/>
  <c r="BQ209" i="27"/>
  <c r="BQ207" i="27"/>
  <c r="BQ211" i="27" s="1"/>
  <c r="BQ206" i="27"/>
  <c r="BQ210" i="27" s="1"/>
  <c r="FA209" i="27"/>
  <c r="FA207" i="27"/>
  <c r="FA211" i="27" s="1"/>
  <c r="PO176" i="27"/>
  <c r="PO180" i="27" s="1"/>
  <c r="AR189" i="27"/>
  <c r="AR186" i="27"/>
  <c r="AR190" i="27" s="1"/>
  <c r="AR187" i="27"/>
  <c r="AR191" i="27" s="1"/>
  <c r="KB199" i="27"/>
  <c r="KB196" i="27"/>
  <c r="KB200" i="27" s="1"/>
  <c r="BV197" i="27"/>
  <c r="BV201" i="27" s="1"/>
  <c r="CD199" i="27"/>
  <c r="CD196" i="27"/>
  <c r="CD200" i="27" s="1"/>
  <c r="CD197" i="27"/>
  <c r="CD201" i="27" s="1"/>
  <c r="FR177" i="27"/>
  <c r="FR181" i="27" s="1"/>
  <c r="KK210" i="27"/>
  <c r="KK207" i="27"/>
  <c r="KK211" i="27" s="1"/>
  <c r="OC180" i="27"/>
  <c r="OC177" i="27"/>
  <c r="OC181" i="27" s="1"/>
  <c r="CC180" i="27"/>
  <c r="CC177" i="27"/>
  <c r="CC181" i="27" s="1"/>
  <c r="AO189" i="27"/>
  <c r="AO187" i="27"/>
  <c r="AO191" i="27" s="1"/>
  <c r="FM189" i="27"/>
  <c r="FM187" i="27"/>
  <c r="FM191" i="27" s="1"/>
  <c r="CJ179" i="27"/>
  <c r="CJ177" i="27"/>
  <c r="CJ181" i="27" s="1"/>
  <c r="IP187" i="27"/>
  <c r="IP191" i="27" s="1"/>
  <c r="KH207" i="27"/>
  <c r="KH211" i="27" s="1"/>
  <c r="CG179" i="27"/>
  <c r="CG176" i="27"/>
  <c r="CG180" i="27" s="1"/>
  <c r="BX209" i="27"/>
  <c r="BX207" i="27"/>
  <c r="BX211" i="27" s="1"/>
  <c r="BX206" i="27"/>
  <c r="BX210" i="27" s="1"/>
  <c r="CV209" i="27"/>
  <c r="GJ209" i="27"/>
  <c r="IB219" i="27"/>
  <c r="JH189" i="27"/>
  <c r="JH186" i="27"/>
  <c r="JH190" i="27" s="1"/>
  <c r="LH209" i="27"/>
  <c r="OZ209" i="27"/>
  <c r="QR219" i="27"/>
  <c r="QR216" i="27"/>
  <c r="QR220" i="27" s="1"/>
  <c r="ID190" i="27"/>
  <c r="ID187" i="27"/>
  <c r="ID191" i="27" s="1"/>
  <c r="JV210" i="27"/>
  <c r="JV207" i="27"/>
  <c r="JV211" i="27" s="1"/>
  <c r="OH210" i="27"/>
  <c r="OH207" i="27"/>
  <c r="OH211" i="27" s="1"/>
  <c r="DF199" i="27"/>
  <c r="DF196" i="27"/>
  <c r="DF200" i="27" s="1"/>
  <c r="EL199" i="27"/>
  <c r="FR199" i="27"/>
  <c r="DP209" i="27"/>
  <c r="GE209" i="27"/>
  <c r="GE207" i="27"/>
  <c r="GE211" i="27" s="1"/>
  <c r="KG179" i="27"/>
  <c r="KG176" i="27"/>
  <c r="KG180" i="27" s="1"/>
  <c r="NO189" i="27"/>
  <c r="NO187" i="27"/>
  <c r="NO191" i="27" s="1"/>
  <c r="NO186" i="27"/>
  <c r="NO190" i="27" s="1"/>
  <c r="QV209" i="27"/>
  <c r="GS180" i="27"/>
  <c r="GS177" i="27"/>
  <c r="GS181" i="27" s="1"/>
  <c r="JO200" i="27"/>
  <c r="JO197" i="27"/>
  <c r="JO201" i="27" s="1"/>
  <c r="ML210" i="27"/>
  <c r="ML207" i="27"/>
  <c r="ML211" i="27" s="1"/>
  <c r="PY218" i="27"/>
  <c r="PY215" i="27"/>
  <c r="PY219" i="27" s="1"/>
  <c r="AM189" i="27"/>
  <c r="BS189" i="27"/>
  <c r="CY189" i="27"/>
  <c r="EE189" i="27"/>
  <c r="EE187" i="27"/>
  <c r="EE191" i="27" s="1"/>
  <c r="FO199" i="27"/>
  <c r="FO197" i="27"/>
  <c r="FO201" i="27" s="1"/>
  <c r="JK209" i="27"/>
  <c r="JK207" i="27"/>
  <c r="JK211" i="27" s="1"/>
  <c r="JK206" i="27"/>
  <c r="JK210" i="27" s="1"/>
  <c r="MM209" i="27"/>
  <c r="MM206" i="27"/>
  <c r="MM210" i="27" s="1"/>
  <c r="QE209" i="27"/>
  <c r="QE206" i="27"/>
  <c r="QE210" i="27" s="1"/>
  <c r="AW200" i="27"/>
  <c r="AW197" i="27"/>
  <c r="AW201" i="27" s="1"/>
  <c r="CS180" i="27"/>
  <c r="CS177" i="27"/>
  <c r="CS181" i="27" s="1"/>
  <c r="JI190" i="27"/>
  <c r="JI187" i="27"/>
  <c r="JI191" i="27" s="1"/>
  <c r="LU190" i="27"/>
  <c r="LU187" i="27"/>
  <c r="LU191" i="27" s="1"/>
  <c r="OG190" i="27"/>
  <c r="OG187" i="27"/>
  <c r="OG191" i="27" s="1"/>
  <c r="AO209" i="27"/>
  <c r="AO206" i="27"/>
  <c r="AO210" i="27" s="1"/>
  <c r="DA209" i="27"/>
  <c r="DA206" i="27"/>
  <c r="DA210" i="27" s="1"/>
  <c r="FM209" i="27"/>
  <c r="FM207" i="27"/>
  <c r="FM211" i="27" s="1"/>
  <c r="FM206" i="27"/>
  <c r="FM210" i="27" s="1"/>
  <c r="HW199" i="27"/>
  <c r="LO219" i="27"/>
  <c r="QW219" i="27"/>
  <c r="QW216" i="27"/>
  <c r="QW220" i="27" s="1"/>
  <c r="AP206" i="27"/>
  <c r="AP210" i="27" s="1"/>
  <c r="JF180" i="27"/>
  <c r="JF177" i="27"/>
  <c r="JF181" i="27" s="1"/>
  <c r="MM190" i="27"/>
  <c r="MM187" i="27"/>
  <c r="MM191" i="27" s="1"/>
  <c r="GB219" i="27"/>
  <c r="GB216" i="27"/>
  <c r="GB220" i="27" s="1"/>
  <c r="PX219" i="27"/>
  <c r="PX216" i="27"/>
  <c r="PX220" i="27" s="1"/>
  <c r="CT216" i="27"/>
  <c r="CT220" i="27" s="1"/>
  <c r="KW209" i="27"/>
  <c r="KW206" i="27"/>
  <c r="KW210" i="27" s="1"/>
  <c r="PU199" i="27"/>
  <c r="PU196" i="27"/>
  <c r="PU200" i="27" s="1"/>
  <c r="CU200" i="27"/>
  <c r="CU197" i="27"/>
  <c r="CU201" i="27" s="1"/>
  <c r="PY180" i="27"/>
  <c r="PY177" i="27"/>
  <c r="PY181" i="27" s="1"/>
  <c r="AH217" i="27"/>
  <c r="AH221" i="27" s="1"/>
  <c r="BN217" i="27"/>
  <c r="BN221" i="27" s="1"/>
  <c r="CT217" i="27"/>
  <c r="CT221" i="27" s="1"/>
  <c r="FF217" i="27"/>
  <c r="FF221" i="27" s="1"/>
  <c r="GL217" i="27"/>
  <c r="GL221" i="27" s="1"/>
  <c r="HR217" i="27"/>
  <c r="HR221" i="27" s="1"/>
  <c r="KD217" i="27"/>
  <c r="KD221" i="27" s="1"/>
  <c r="MH217" i="27"/>
  <c r="MH221" i="27" s="1"/>
  <c r="OT217" i="27"/>
  <c r="OT221" i="27" s="1"/>
  <c r="RF217" i="27"/>
  <c r="RF221" i="27" s="1"/>
  <c r="EG187" i="27"/>
  <c r="EG191" i="27" s="1"/>
  <c r="HO197" i="27"/>
  <c r="HO201" i="27" s="1"/>
  <c r="HC217" i="27"/>
  <c r="HC221" i="27" s="1"/>
  <c r="PD189" i="27"/>
  <c r="BB179" i="27"/>
  <c r="BB176" i="27"/>
  <c r="BB180" i="27" s="1"/>
  <c r="CH179" i="27"/>
  <c r="CH176" i="27"/>
  <c r="CH180" i="27" s="1"/>
  <c r="CH177" i="27"/>
  <c r="CH181" i="27" s="1"/>
  <c r="DZ219" i="27"/>
  <c r="DZ216" i="27"/>
  <c r="FF209" i="27"/>
  <c r="DH199" i="27"/>
  <c r="GO209" i="27"/>
  <c r="GO206" i="27"/>
  <c r="GO210" i="27" s="1"/>
  <c r="KR209" i="27"/>
  <c r="KR207" i="27"/>
  <c r="KR211" i="27" s="1"/>
  <c r="PP189" i="27"/>
  <c r="PP186" i="27"/>
  <c r="PP190" i="27" s="1"/>
  <c r="EU210" i="27"/>
  <c r="EU207" i="27"/>
  <c r="EU211" i="27" s="1"/>
  <c r="DQ218" i="27"/>
  <c r="DQ216" i="27"/>
  <c r="DQ220" i="27" s="1"/>
  <c r="AY219" i="27"/>
  <c r="AY217" i="27"/>
  <c r="AY221" i="27" s="1"/>
  <c r="EA209" i="27"/>
  <c r="EA207" i="27"/>
  <c r="EA211" i="27" s="1"/>
  <c r="EU189" i="27"/>
  <c r="GM189" i="27"/>
  <c r="GM187" i="27"/>
  <c r="GM191" i="27" s="1"/>
  <c r="LK209" i="27"/>
  <c r="LK206" i="27"/>
  <c r="LK210" i="27" s="1"/>
  <c r="NG189" i="27"/>
  <c r="PC199" i="27"/>
  <c r="PC197" i="27"/>
  <c r="PC201" i="27" s="1"/>
  <c r="PC196" i="27"/>
  <c r="PC200" i="27" s="1"/>
  <c r="CO190" i="27"/>
  <c r="CO187" i="27"/>
  <c r="CO191" i="27" s="1"/>
  <c r="GG190" i="27"/>
  <c r="GG187" i="27"/>
  <c r="GG191" i="27" s="1"/>
  <c r="KS190" i="27"/>
  <c r="KS187" i="27"/>
  <c r="KS191" i="27" s="1"/>
  <c r="AW189" i="27"/>
  <c r="AW187" i="27"/>
  <c r="AW191" i="27" s="1"/>
  <c r="AW186" i="27"/>
  <c r="AW190" i="27" s="1"/>
  <c r="DI189" i="27"/>
  <c r="DI186" i="27"/>
  <c r="DI190" i="27" s="1"/>
  <c r="HL179" i="27"/>
  <c r="HL176" i="27"/>
  <c r="HL180" i="27" s="1"/>
  <c r="HL177" i="27"/>
  <c r="HL181" i="27" s="1"/>
  <c r="KS215" i="27"/>
  <c r="KS219" i="27" s="1"/>
  <c r="OK219" i="27"/>
  <c r="OK216" i="27"/>
  <c r="OK220" i="27" s="1"/>
  <c r="RH209" i="27"/>
  <c r="RH206" i="27"/>
  <c r="DM186" i="27"/>
  <c r="DM190" i="27" s="1"/>
  <c r="HZ210" i="27"/>
  <c r="HZ207" i="27"/>
  <c r="HZ211" i="27" s="1"/>
  <c r="KL180" i="27"/>
  <c r="KL177" i="27"/>
  <c r="KL181" i="27" s="1"/>
  <c r="NS220" i="27"/>
  <c r="NS217" i="27"/>
  <c r="NS221" i="27" s="1"/>
  <c r="NT200" i="27"/>
  <c r="NT197" i="27"/>
  <c r="NT201" i="27" s="1"/>
  <c r="IS179" i="27"/>
  <c r="IS177" i="27"/>
  <c r="IS181" i="27" s="1"/>
  <c r="KO209" i="27"/>
  <c r="KO207" i="27"/>
  <c r="KO211" i="27" s="1"/>
  <c r="KO206" i="27"/>
  <c r="KO210" i="27" s="1"/>
  <c r="PY199" i="27"/>
  <c r="PY197" i="27"/>
  <c r="PY201" i="27" s="1"/>
  <c r="PY196" i="27"/>
  <c r="PY200" i="27" s="1"/>
  <c r="W190" i="27"/>
  <c r="W187" i="27"/>
  <c r="W191" i="27" s="1"/>
  <c r="CY210" i="27"/>
  <c r="CY207" i="27"/>
  <c r="CY211" i="27" s="1"/>
  <c r="GU200" i="27"/>
  <c r="GU197" i="27"/>
  <c r="GU201" i="27" s="1"/>
  <c r="IQ190" i="27"/>
  <c r="IQ187" i="27"/>
  <c r="IQ191" i="27" s="1"/>
  <c r="JW206" i="27"/>
  <c r="JW210" i="27" s="1"/>
  <c r="QQ186" i="27"/>
  <c r="QQ190" i="27" s="1"/>
  <c r="HG199" i="27"/>
  <c r="HG197" i="27"/>
  <c r="HG201" i="27" s="1"/>
  <c r="NK199" i="27"/>
  <c r="NK196" i="27"/>
  <c r="NK200" i="27" s="1"/>
  <c r="GO200" i="27"/>
  <c r="GO197" i="27"/>
  <c r="GO201" i="27" s="1"/>
  <c r="LM200" i="27"/>
  <c r="LM197" i="27"/>
  <c r="LM201" i="27" s="1"/>
  <c r="QK196" i="27"/>
  <c r="QK200" i="27" s="1"/>
  <c r="QX187" i="27"/>
  <c r="QX191" i="27" s="1"/>
  <c r="CF217" i="27"/>
  <c r="CF221" i="27" s="1"/>
  <c r="MB217" i="27"/>
  <c r="MB221" i="27" s="1"/>
  <c r="IS187" i="27"/>
  <c r="IS191" i="27" s="1"/>
  <c r="MR218" i="27"/>
  <c r="MR216" i="27"/>
  <c r="MR220" i="27" s="1"/>
  <c r="GD219" i="27"/>
  <c r="GD216" i="27"/>
  <c r="HF189" i="27"/>
  <c r="HF187" i="27"/>
  <c r="HF191" i="27" s="1"/>
  <c r="HF186" i="27"/>
  <c r="HF190" i="27" s="1"/>
  <c r="HV179" i="27"/>
  <c r="HV176" i="27"/>
  <c r="HV180" i="27" s="1"/>
  <c r="HV177" i="27"/>
  <c r="HV181" i="27" s="1"/>
  <c r="JJ209" i="27"/>
  <c r="JJ207" i="27"/>
  <c r="JJ211" i="27" s="1"/>
  <c r="JV189" i="27"/>
  <c r="KT189" i="27"/>
  <c r="KT186" i="27"/>
  <c r="LN199" i="27"/>
  <c r="LN196" i="27"/>
  <c r="LN200" i="27" s="1"/>
  <c r="MD189" i="27"/>
  <c r="MT179" i="27"/>
  <c r="NZ199" i="27"/>
  <c r="NZ196" i="27"/>
  <c r="NZ200" i="27" s="1"/>
  <c r="OP189" i="27"/>
  <c r="PF179" i="27"/>
  <c r="PF176" i="27"/>
  <c r="PF180" i="27" s="1"/>
  <c r="QP209" i="27"/>
  <c r="RJ199" i="27"/>
  <c r="RJ196" i="27"/>
  <c r="RJ200" i="27" s="1"/>
  <c r="RJ197" i="27"/>
  <c r="RJ201" i="27" s="1"/>
  <c r="AR216" i="27"/>
  <c r="AR220" i="27" s="1"/>
  <c r="CV206" i="27"/>
  <c r="CV210" i="27" s="1"/>
  <c r="DH176" i="27"/>
  <c r="DH180" i="27" s="1"/>
  <c r="FP216" i="27"/>
  <c r="FP220" i="27" s="1"/>
  <c r="HH190" i="27"/>
  <c r="HH187" i="27"/>
  <c r="HH191" i="27" s="1"/>
  <c r="JH216" i="27"/>
  <c r="JH220" i="27" s="1"/>
  <c r="KF186" i="27"/>
  <c r="KF190" i="27" s="1"/>
  <c r="MB216" i="27"/>
  <c r="MB220" i="27" s="1"/>
  <c r="MN206" i="27"/>
  <c r="MN210" i="27" s="1"/>
  <c r="MZ186" i="27"/>
  <c r="MZ190" i="27" s="1"/>
  <c r="OB210" i="27"/>
  <c r="OB207" i="27"/>
  <c r="OB211" i="27" s="1"/>
  <c r="PP176" i="27"/>
  <c r="PP180" i="27" s="1"/>
  <c r="BG197" i="27"/>
  <c r="BG201" i="27" s="1"/>
  <c r="BU217" i="27"/>
  <c r="BU221" i="27" s="1"/>
  <c r="EG217" i="27"/>
  <c r="EG221" i="27" s="1"/>
  <c r="GS217" i="27"/>
  <c r="GS221" i="27" s="1"/>
  <c r="QO217" i="27"/>
  <c r="QO221" i="27" s="1"/>
  <c r="DS207" i="27"/>
  <c r="DS211" i="27" s="1"/>
  <c r="FN207" i="27"/>
  <c r="FN211" i="27" s="1"/>
  <c r="DM199" i="27"/>
  <c r="DM197" i="27"/>
  <c r="DM201" i="27" s="1"/>
  <c r="DM196" i="27"/>
  <c r="DM200" i="27" s="1"/>
  <c r="FI209" i="27"/>
  <c r="FI207" i="27"/>
  <c r="FI211" i="27" s="1"/>
  <c r="FI206" i="27"/>
  <c r="FI210" i="27" s="1"/>
  <c r="BI209" i="27"/>
  <c r="BI206" i="27"/>
  <c r="BI210" i="27" s="1"/>
  <c r="FA179" i="27"/>
  <c r="FA177" i="27"/>
  <c r="FA181" i="27" s="1"/>
  <c r="NU179" i="27"/>
  <c r="NU177" i="27"/>
  <c r="NU181" i="27" s="1"/>
  <c r="NU176" i="27"/>
  <c r="NU180" i="27" s="1"/>
  <c r="BH199" i="27"/>
  <c r="CN219" i="27"/>
  <c r="CN217" i="27"/>
  <c r="CN221" i="27" s="1"/>
  <c r="ER209" i="27"/>
  <c r="GJ189" i="27"/>
  <c r="GJ187" i="27"/>
  <c r="GJ191" i="27" s="1"/>
  <c r="GJ186" i="27"/>
  <c r="GJ190" i="27" s="1"/>
  <c r="RL189" i="27"/>
  <c r="EL196" i="27"/>
  <c r="EL200" i="27" s="1"/>
  <c r="LV200" i="27"/>
  <c r="LV197" i="27"/>
  <c r="LV201" i="27" s="1"/>
  <c r="OH200" i="27"/>
  <c r="OH197" i="27"/>
  <c r="OH201" i="27" s="1"/>
  <c r="AP189" i="27"/>
  <c r="AP186" i="27"/>
  <c r="AP190" i="27" s="1"/>
  <c r="DN199" i="27"/>
  <c r="DN196" i="27"/>
  <c r="DN200" i="27" s="1"/>
  <c r="GZ199" i="27"/>
  <c r="LC219" i="27"/>
  <c r="LC216" i="27"/>
  <c r="LC220" i="27" s="1"/>
  <c r="PE209" i="27"/>
  <c r="PE206" i="27"/>
  <c r="PE210" i="27" s="1"/>
  <c r="AD210" i="27"/>
  <c r="AD207" i="27"/>
  <c r="AD211" i="27" s="1"/>
  <c r="DK210" i="27"/>
  <c r="DK207" i="27"/>
  <c r="DK211" i="27" s="1"/>
  <c r="GS210" i="27"/>
  <c r="GS207" i="27"/>
  <c r="GS211" i="27" s="1"/>
  <c r="GA179" i="27"/>
  <c r="GA176" i="27"/>
  <c r="GA180" i="27" s="1"/>
  <c r="QZ189" i="27"/>
  <c r="QZ187" i="27"/>
  <c r="QZ191" i="27" s="1"/>
  <c r="AM219" i="27"/>
  <c r="AM217" i="27"/>
  <c r="AM221" i="27" s="1"/>
  <c r="BS219" i="27"/>
  <c r="BS217" i="27"/>
  <c r="BS221" i="27" s="1"/>
  <c r="BS216" i="27"/>
  <c r="BS220" i="27" s="1"/>
  <c r="CY219" i="27"/>
  <c r="CY216" i="27"/>
  <c r="EE219" i="27"/>
  <c r="FG179" i="27"/>
  <c r="FG176" i="27"/>
  <c r="FG180" i="27" s="1"/>
  <c r="HC209" i="27"/>
  <c r="HC206" i="27"/>
  <c r="HC210" i="27" s="1"/>
  <c r="HC207" i="27"/>
  <c r="HC211" i="27" s="1"/>
  <c r="NS199" i="27"/>
  <c r="NS196" i="27"/>
  <c r="NS200" i="27" s="1"/>
  <c r="QE199" i="27"/>
  <c r="QE196" i="27"/>
  <c r="BM200" i="27"/>
  <c r="BM197" i="27"/>
  <c r="BM201" i="27" s="1"/>
  <c r="PA186" i="27"/>
  <c r="PA190" i="27" s="1"/>
  <c r="CK189" i="27"/>
  <c r="CK187" i="27"/>
  <c r="CK191" i="27" s="1"/>
  <c r="CK186" i="27"/>
  <c r="CK190" i="27" s="1"/>
  <c r="FM199" i="27"/>
  <c r="FM197" i="27"/>
  <c r="FM201" i="27" s="1"/>
  <c r="JM199" i="27"/>
  <c r="NE179" i="27"/>
  <c r="NE177" i="27"/>
  <c r="NE181" i="27" s="1"/>
  <c r="BK210" i="27"/>
  <c r="BK207" i="27"/>
  <c r="BK211" i="27" s="1"/>
  <c r="NI200" i="27"/>
  <c r="NI197" i="27"/>
  <c r="NI201" i="27" s="1"/>
  <c r="EZ217" i="27"/>
  <c r="EZ221" i="27" s="1"/>
  <c r="KA196" i="27"/>
  <c r="GB209" i="27"/>
  <c r="GB207" i="27"/>
  <c r="GB211" i="27" s="1"/>
  <c r="HX209" i="27"/>
  <c r="HX207" i="27"/>
  <c r="HX211" i="27" s="1"/>
  <c r="JT209" i="27"/>
  <c r="JT207" i="27"/>
  <c r="JT211" i="27" s="1"/>
  <c r="KZ209" i="27"/>
  <c r="KZ206" i="27"/>
  <c r="KZ210" i="27" s="1"/>
  <c r="MV209" i="27"/>
  <c r="OR209" i="27"/>
  <c r="OR207" i="27"/>
  <c r="OR211" i="27" s="1"/>
  <c r="QN209" i="27"/>
  <c r="QN207" i="27"/>
  <c r="QN211" i="27" s="1"/>
  <c r="QN206" i="27"/>
  <c r="QN210" i="27" s="1"/>
  <c r="FF206" i="27"/>
  <c r="FF210" i="27" s="1"/>
  <c r="GL210" i="27"/>
  <c r="GL207" i="27"/>
  <c r="GL211" i="27" s="1"/>
  <c r="HR206" i="27"/>
  <c r="HR210" i="27" s="1"/>
  <c r="LJ210" i="27"/>
  <c r="LJ207" i="27"/>
  <c r="LJ211" i="27" s="1"/>
  <c r="MP200" i="27"/>
  <c r="MP197" i="27"/>
  <c r="MP201" i="27" s="1"/>
  <c r="PB200" i="27"/>
  <c r="PB197" i="27"/>
  <c r="PB201" i="27" s="1"/>
  <c r="EA200" i="27"/>
  <c r="EA197" i="27"/>
  <c r="EA201" i="27" s="1"/>
  <c r="LK220" i="27"/>
  <c r="LK217" i="27"/>
  <c r="LK221" i="27" s="1"/>
  <c r="NW200" i="27"/>
  <c r="NW197" i="27"/>
  <c r="NW201" i="27" s="1"/>
  <c r="QI220" i="27"/>
  <c r="QI217" i="27"/>
  <c r="QI221" i="27" s="1"/>
  <c r="ID177" i="27"/>
  <c r="ID181" i="27" s="1"/>
  <c r="OP177" i="27"/>
  <c r="OP181" i="27" s="1"/>
  <c r="ER187" i="27"/>
  <c r="ER191" i="27" s="1"/>
  <c r="EO187" i="27"/>
  <c r="EO191" i="27" s="1"/>
  <c r="AL189" i="27"/>
  <c r="BZ199" i="27"/>
  <c r="BZ197" i="27"/>
  <c r="BZ201" i="27" s="1"/>
  <c r="AV189" i="27"/>
  <c r="AV186" i="27"/>
  <c r="AV190" i="27" s="1"/>
  <c r="FD199" i="27"/>
  <c r="FD197" i="27"/>
  <c r="FD201" i="27" s="1"/>
  <c r="FD196" i="27"/>
  <c r="FD200" i="27" s="1"/>
  <c r="KR199" i="27"/>
  <c r="KR196" i="27"/>
  <c r="KR200" i="27" s="1"/>
  <c r="AO180" i="27"/>
  <c r="AO177" i="27"/>
  <c r="AO181" i="27" s="1"/>
  <c r="LQ180" i="27"/>
  <c r="LQ177" i="27"/>
  <c r="LQ181" i="27" s="1"/>
  <c r="QD210" i="27"/>
  <c r="QD207" i="27"/>
  <c r="QD211" i="27" s="1"/>
  <c r="RI187" i="27"/>
  <c r="RI191" i="27" s="1"/>
  <c r="BW199" i="27"/>
  <c r="DC179" i="27"/>
  <c r="FS189" i="27"/>
  <c r="IE199" i="27"/>
  <c r="IE196" i="27"/>
  <c r="IE200" i="27" s="1"/>
  <c r="KU199" i="27"/>
  <c r="KU197" i="27"/>
  <c r="KU201" i="27" s="1"/>
  <c r="OM209" i="27"/>
  <c r="OM207" i="27"/>
  <c r="OM211" i="27" s="1"/>
  <c r="QY209" i="27"/>
  <c r="QY207" i="27"/>
  <c r="QY211" i="27" s="1"/>
  <c r="LI190" i="27"/>
  <c r="LI187" i="27"/>
  <c r="LI191" i="27" s="1"/>
  <c r="HL219" i="27"/>
  <c r="HL216" i="27"/>
  <c r="HL220" i="27" s="1"/>
  <c r="HL217" i="27"/>
  <c r="HL221" i="27" s="1"/>
  <c r="JX199" i="27"/>
  <c r="JX196" i="27"/>
  <c r="JX200" i="27" s="1"/>
  <c r="OK209" i="27"/>
  <c r="OK206" i="27"/>
  <c r="OK210" i="27" s="1"/>
  <c r="GT180" i="27"/>
  <c r="GT177" i="27"/>
  <c r="GT181" i="27" s="1"/>
  <c r="KL190" i="27"/>
  <c r="KL187" i="27"/>
  <c r="KL191" i="27" s="1"/>
  <c r="NS206" i="27"/>
  <c r="NS210" i="27" s="1"/>
  <c r="GA177" i="27"/>
  <c r="GA181" i="27" s="1"/>
  <c r="LO177" i="27"/>
  <c r="LO181" i="27" s="1"/>
  <c r="GW199" i="27"/>
  <c r="GW196" i="27"/>
  <c r="GW200" i="27" s="1"/>
  <c r="KK189" i="27"/>
  <c r="KK187" i="27"/>
  <c r="KK191" i="27" s="1"/>
  <c r="OG199" i="27"/>
  <c r="OG196" i="27"/>
  <c r="OG200" i="27" s="1"/>
  <c r="QO209" i="27"/>
  <c r="QO207" i="27"/>
  <c r="QO211" i="27" s="1"/>
  <c r="AM210" i="27"/>
  <c r="AM207" i="27"/>
  <c r="AM211" i="27" s="1"/>
  <c r="BG176" i="27"/>
  <c r="DO200" i="27"/>
  <c r="DO197" i="27"/>
  <c r="DO201" i="27" s="1"/>
  <c r="EI200" i="27"/>
  <c r="EI197" i="27"/>
  <c r="EI201" i="27" s="1"/>
  <c r="FK176" i="27"/>
  <c r="FK180" i="27" s="1"/>
  <c r="GQ216" i="27"/>
  <c r="GQ220" i="27" s="1"/>
  <c r="HK210" i="27"/>
  <c r="HK207" i="27"/>
  <c r="HK211" i="27" s="1"/>
  <c r="JG176" i="27"/>
  <c r="JG180" i="27" s="1"/>
  <c r="NK210" i="27"/>
  <c r="NK207" i="27"/>
  <c r="NK211" i="27" s="1"/>
  <c r="OE190" i="27"/>
  <c r="OE187" i="27"/>
  <c r="OE191" i="27" s="1"/>
  <c r="PK206" i="27"/>
  <c r="PK210" i="27" s="1"/>
  <c r="GA199" i="27"/>
  <c r="GA197" i="27"/>
  <c r="GA201" i="27" s="1"/>
  <c r="LM186" i="27"/>
  <c r="LM190" i="27" s="1"/>
  <c r="BL179" i="27"/>
  <c r="GO189" i="27"/>
  <c r="GO187" i="27"/>
  <c r="GO191" i="27" s="1"/>
  <c r="NG186" i="27"/>
  <c r="NG190" i="27" s="1"/>
  <c r="DY209" i="27"/>
  <c r="DY206" i="27"/>
  <c r="DY210" i="27" s="1"/>
  <c r="GD209" i="27"/>
  <c r="GD207" i="27"/>
  <c r="GD211" i="27" s="1"/>
  <c r="HB209" i="27"/>
  <c r="HB207" i="27"/>
  <c r="HB211" i="27" s="1"/>
  <c r="IH179" i="27"/>
  <c r="IH177" i="27"/>
  <c r="IH181" i="27" s="1"/>
  <c r="JJ199" i="27"/>
  <c r="JJ197" i="27"/>
  <c r="JJ201" i="27" s="1"/>
  <c r="LJ199" i="27"/>
  <c r="LJ196" i="27"/>
  <c r="LJ200" i="27" s="1"/>
  <c r="NB179" i="27"/>
  <c r="NB177" i="27"/>
  <c r="NB181" i="27" s="1"/>
  <c r="NV215" i="27"/>
  <c r="NV219" i="27" s="1"/>
  <c r="PZ209" i="27"/>
  <c r="PZ207" i="27"/>
  <c r="PZ211" i="27" s="1"/>
  <c r="AB216" i="27"/>
  <c r="AN210" i="27"/>
  <c r="AN207" i="27"/>
  <c r="AN211" i="27" s="1"/>
  <c r="CN176" i="27"/>
  <c r="CN180" i="27" s="1"/>
  <c r="DD206" i="27"/>
  <c r="DD210" i="27" s="1"/>
  <c r="EZ176" i="27"/>
  <c r="EZ180" i="27" s="1"/>
  <c r="GV186" i="27"/>
  <c r="GV190" i="27" s="1"/>
  <c r="HL186" i="27"/>
  <c r="JP200" i="27"/>
  <c r="JP197" i="27"/>
  <c r="JP201" i="27" s="1"/>
  <c r="LH206" i="27"/>
  <c r="LH210" i="27" s="1"/>
  <c r="MN186" i="27"/>
  <c r="MN190" i="27" s="1"/>
  <c r="NP220" i="27"/>
  <c r="NP217" i="27"/>
  <c r="NP221" i="27" s="1"/>
  <c r="ON186" i="27"/>
  <c r="PD216" i="27"/>
  <c r="PD220" i="27" s="1"/>
  <c r="RD180" i="27"/>
  <c r="RD177" i="27"/>
  <c r="RD181" i="27" s="1"/>
  <c r="U189" i="27"/>
  <c r="U187" i="27"/>
  <c r="U191" i="27" s="1"/>
  <c r="ES189" i="27"/>
  <c r="ES187" i="27"/>
  <c r="ES191" i="27" s="1"/>
  <c r="PA179" i="27"/>
  <c r="PA177" i="27"/>
  <c r="PA181" i="27" s="1"/>
  <c r="PA176" i="27"/>
  <c r="PA180" i="27" s="1"/>
  <c r="FS186" i="27"/>
  <c r="FS190" i="27" s="1"/>
  <c r="IW209" i="27"/>
  <c r="IW207" i="27"/>
  <c r="IW211" i="27" s="1"/>
  <c r="IW206" i="27"/>
  <c r="IW210" i="27" s="1"/>
  <c r="QG209" i="27"/>
  <c r="QG207" i="27"/>
  <c r="QG211" i="27" s="1"/>
  <c r="AR179" i="27"/>
  <c r="AR177" i="27"/>
  <c r="AR181" i="27" s="1"/>
  <c r="DT179" i="27"/>
  <c r="DT176" i="27"/>
  <c r="DT180" i="27" s="1"/>
  <c r="EZ209" i="27"/>
  <c r="EZ206" i="27"/>
  <c r="EZ210" i="27" s="1"/>
  <c r="EZ207" i="27"/>
  <c r="EZ211" i="27" s="1"/>
  <c r="IV209" i="27"/>
  <c r="IV206" i="27"/>
  <c r="IV210" i="27" s="1"/>
  <c r="MZ209" i="27"/>
  <c r="MZ206" i="27"/>
  <c r="MZ210" i="27" s="1"/>
  <c r="DF210" i="27"/>
  <c r="DF207" i="27"/>
  <c r="DF211" i="27" s="1"/>
  <c r="HQ189" i="27"/>
  <c r="HQ187" i="27"/>
  <c r="HQ191" i="27" s="1"/>
  <c r="LH179" i="27"/>
  <c r="LH177" i="27"/>
  <c r="LH181" i="27" s="1"/>
  <c r="BZ180" i="27"/>
  <c r="BZ177" i="27"/>
  <c r="BZ181" i="27" s="1"/>
  <c r="X189" i="27"/>
  <c r="X186" i="27"/>
  <c r="X190" i="27" s="1"/>
  <c r="X187" i="27"/>
  <c r="X191" i="27" s="1"/>
  <c r="FL189" i="27"/>
  <c r="FL187" i="27"/>
  <c r="FL191" i="27" s="1"/>
  <c r="FL186" i="27"/>
  <c r="FL190" i="27" s="1"/>
  <c r="LX209" i="27"/>
  <c r="LX207" i="27"/>
  <c r="LX211" i="27" s="1"/>
  <c r="FB190" i="27"/>
  <c r="FB187" i="27"/>
  <c r="FB191" i="27" s="1"/>
  <c r="JO216" i="27"/>
  <c r="JO220" i="27" s="1"/>
  <c r="AQ217" i="27"/>
  <c r="AQ221" i="27" s="1"/>
  <c r="BN190" i="27"/>
  <c r="BN187" i="27"/>
  <c r="BN191" i="27" s="1"/>
  <c r="EK218" i="27"/>
  <c r="GO176" i="27"/>
  <c r="GO180" i="27" s="1"/>
  <c r="HU177" i="27"/>
  <c r="HU181" i="27" s="1"/>
  <c r="KW207" i="27"/>
  <c r="KW211" i="27" s="1"/>
  <c r="HQ186" i="27"/>
  <c r="HQ190" i="27" s="1"/>
  <c r="OK200" i="27"/>
  <c r="OK197" i="27"/>
  <c r="OK201" i="27" s="1"/>
  <c r="BE199" i="27"/>
  <c r="BE197" i="27"/>
  <c r="BE201" i="27" s="1"/>
  <c r="BE196" i="27"/>
  <c r="BE200" i="27" s="1"/>
  <c r="HA209" i="27"/>
  <c r="HA207" i="27"/>
  <c r="HA211" i="27" s="1"/>
  <c r="LO199" i="27"/>
  <c r="LO197" i="27"/>
  <c r="LO201" i="27" s="1"/>
  <c r="OA209" i="27"/>
  <c r="OA207" i="27"/>
  <c r="OA211" i="27" s="1"/>
  <c r="ES206" i="27"/>
  <c r="ES210" i="27" s="1"/>
  <c r="PU210" i="27"/>
  <c r="PU207" i="27"/>
  <c r="PU211" i="27" s="1"/>
  <c r="JQ189" i="27"/>
  <c r="JQ187" i="27"/>
  <c r="JQ191" i="27" s="1"/>
  <c r="IH207" i="27"/>
  <c r="IH211" i="27" s="1"/>
  <c r="ML218" i="27"/>
  <c r="ML215" i="27"/>
  <c r="ML219" i="27" s="1"/>
  <c r="RF197" i="27"/>
  <c r="RF201" i="27" s="1"/>
  <c r="KF199" i="27"/>
  <c r="KF197" i="27"/>
  <c r="KF201" i="27" s="1"/>
  <c r="PD199" i="27"/>
  <c r="PD196" i="27"/>
  <c r="PD200" i="27" s="1"/>
  <c r="CT196" i="27"/>
  <c r="CT200" i="27" s="1"/>
  <c r="FV176" i="27"/>
  <c r="FV180" i="27" s="1"/>
  <c r="LZ196" i="27"/>
  <c r="LZ200" i="27" s="1"/>
  <c r="PV190" i="27"/>
  <c r="PV187" i="27"/>
  <c r="PV191" i="27" s="1"/>
  <c r="MY199" i="27"/>
  <c r="MY196" i="27"/>
  <c r="MY200" i="27" s="1"/>
  <c r="GM210" i="27"/>
  <c r="GM207" i="27"/>
  <c r="GM211" i="27" s="1"/>
  <c r="LK200" i="27"/>
  <c r="LK197" i="27"/>
  <c r="LK201" i="27" s="1"/>
  <c r="AD215" i="27"/>
  <c r="AD219" i="27" s="1"/>
  <c r="BJ215" i="27"/>
  <c r="BJ219" i="27" s="1"/>
  <c r="CP215" i="27"/>
  <c r="CP219" i="27" s="1"/>
  <c r="FB216" i="27"/>
  <c r="FB220" i="27" s="1"/>
  <c r="IT217" i="27"/>
  <c r="IT221" i="27" s="1"/>
  <c r="QD217" i="27"/>
  <c r="QD221" i="27" s="1"/>
  <c r="EV218" i="27"/>
  <c r="EV215" i="27"/>
  <c r="JD217" i="27"/>
  <c r="JD221" i="27" s="1"/>
  <c r="OB219" i="27"/>
  <c r="OB216" i="27"/>
  <c r="PN197" i="27"/>
  <c r="PN201" i="27" s="1"/>
  <c r="PD207" i="27"/>
  <c r="PD211" i="27" s="1"/>
  <c r="OI179" i="27"/>
  <c r="OI177" i="27"/>
  <c r="OI181" i="27" s="1"/>
  <c r="MK176" i="27"/>
  <c r="MK180" i="27" s="1"/>
  <c r="MR189" i="27"/>
  <c r="MR186" i="27"/>
  <c r="MR190" i="27" s="1"/>
  <c r="MR187" i="27"/>
  <c r="MR191" i="27" s="1"/>
  <c r="GD197" i="27"/>
  <c r="GD201" i="27" s="1"/>
  <c r="BV219" i="27"/>
  <c r="BV216" i="27"/>
  <c r="BJ216" i="27"/>
  <c r="BJ220" i="27" s="1"/>
  <c r="EQ216" i="27"/>
  <c r="LQ210" i="27"/>
  <c r="LQ207" i="27"/>
  <c r="LQ211" i="27" s="1"/>
  <c r="OM176" i="27"/>
  <c r="OM180" i="27" s="1"/>
  <c r="DI187" i="27"/>
  <c r="DI191" i="27" s="1"/>
  <c r="IG187" i="27"/>
  <c r="IG191" i="27" s="1"/>
  <c r="MC176" i="27"/>
  <c r="MC180" i="27" s="1"/>
  <c r="NI218" i="27"/>
  <c r="NQ177" i="27"/>
  <c r="NQ181" i="27" s="1"/>
  <c r="LY180" i="27"/>
  <c r="LY177" i="27"/>
  <c r="LY181" i="27" s="1"/>
  <c r="JC219" i="27"/>
  <c r="JC217" i="27"/>
  <c r="JC221" i="27" s="1"/>
  <c r="IU196" i="27"/>
  <c r="CI217" i="27"/>
  <c r="CI221" i="27" s="1"/>
  <c r="AE217" i="27"/>
  <c r="AE221" i="27" s="1"/>
  <c r="GQ177" i="27"/>
  <c r="GQ181" i="27" s="1"/>
  <c r="LW177" i="27"/>
  <c r="LW181" i="27" s="1"/>
  <c r="MQ190" i="27"/>
  <c r="MQ187" i="27"/>
  <c r="MQ191" i="27" s="1"/>
  <c r="NS207" i="27"/>
  <c r="NS211" i="27" s="1"/>
  <c r="OE207" i="27"/>
  <c r="OE211" i="27" s="1"/>
  <c r="OU217" i="27"/>
  <c r="OU221" i="27" s="1"/>
  <c r="PC177" i="27"/>
  <c r="PC181" i="27" s="1"/>
  <c r="QQ207" i="27"/>
  <c r="QQ211" i="27" s="1"/>
  <c r="RC217" i="27"/>
  <c r="RC221" i="27" s="1"/>
  <c r="RK197" i="27"/>
  <c r="RK201" i="27" s="1"/>
  <c r="KO219" i="27"/>
  <c r="OW199" i="27"/>
  <c r="OW197" i="27"/>
  <c r="OW201" i="27" s="1"/>
  <c r="AA216" i="27"/>
  <c r="EE216" i="27"/>
  <c r="EE220" i="27" s="1"/>
  <c r="FO190" i="27"/>
  <c r="FO187" i="27"/>
  <c r="FO191" i="27" s="1"/>
  <c r="IA186" i="27"/>
  <c r="IA190" i="27" s="1"/>
  <c r="JG216" i="27"/>
  <c r="JG220" i="27" s="1"/>
  <c r="OE206" i="27"/>
  <c r="OE210" i="27" s="1"/>
  <c r="RG186" i="27"/>
  <c r="RG190" i="27" s="1"/>
  <c r="OQ219" i="27"/>
  <c r="OQ217" i="27"/>
  <c r="OQ221" i="27" s="1"/>
  <c r="EB216" i="27"/>
  <c r="EB220" i="27" s="1"/>
  <c r="GN216" i="27"/>
  <c r="IZ215" i="27"/>
  <c r="LL217" i="27"/>
  <c r="LL221" i="27" s="1"/>
  <c r="QJ216" i="27"/>
  <c r="LF176" i="27"/>
  <c r="LF180" i="27" s="1"/>
  <c r="EB187" i="27"/>
  <c r="EB191" i="27" s="1"/>
  <c r="JL177" i="27"/>
  <c r="JL181" i="27" s="1"/>
  <c r="KB207" i="27"/>
  <c r="KB211" i="27" s="1"/>
  <c r="KN177" i="27"/>
  <c r="KN181" i="27" s="1"/>
  <c r="LX197" i="27"/>
  <c r="LX201" i="27" s="1"/>
  <c r="ND197" i="27"/>
  <c r="ND201" i="27" s="1"/>
  <c r="NP177" i="27"/>
  <c r="NP181" i="27" s="1"/>
  <c r="FV199" i="27"/>
  <c r="FV196" i="27"/>
  <c r="FV200" i="27" s="1"/>
  <c r="LB189" i="27"/>
  <c r="LB186" i="27"/>
  <c r="LB190" i="27" s="1"/>
  <c r="NN189" i="27"/>
  <c r="NN187" i="27"/>
  <c r="NN191" i="27" s="1"/>
  <c r="PR215" i="27"/>
  <c r="PR219" i="27" s="1"/>
  <c r="BL176" i="27"/>
  <c r="BL180" i="27" s="1"/>
  <c r="GF186" i="27"/>
  <c r="IB216" i="27"/>
  <c r="IB220" i="27" s="1"/>
  <c r="KZ216" i="27"/>
  <c r="KZ220" i="27" s="1"/>
  <c r="NP206" i="27"/>
  <c r="ON180" i="27"/>
  <c r="ON177" i="27"/>
  <c r="ON181" i="27" s="1"/>
  <c r="PH216" i="27"/>
  <c r="PH220" i="27" s="1"/>
  <c r="QN186" i="27"/>
  <c r="QN190" i="27" s="1"/>
  <c r="IA197" i="27"/>
  <c r="IA201" i="27" s="1"/>
  <c r="U217" i="27"/>
  <c r="U221" i="27" s="1"/>
  <c r="ES218" i="27"/>
  <c r="ES216" i="27"/>
  <c r="ES220" i="27" s="1"/>
  <c r="JQ216" i="27"/>
  <c r="JQ220" i="27" s="1"/>
  <c r="KW217" i="27"/>
  <c r="KW221" i="27" s="1"/>
  <c r="OO215" i="27"/>
  <c r="OO219" i="27" s="1"/>
  <c r="PU218" i="27"/>
  <c r="PU215" i="27"/>
  <c r="PU219" i="27" s="1"/>
  <c r="NE197" i="27"/>
  <c r="NE201" i="27" s="1"/>
  <c r="RL196" i="27"/>
  <c r="RL200" i="27" s="1"/>
  <c r="ES199" i="27"/>
  <c r="ES197" i="27"/>
  <c r="ES201" i="27" s="1"/>
  <c r="FQ219" i="27"/>
  <c r="T179" i="27"/>
  <c r="T177" i="27"/>
  <c r="T181" i="27" s="1"/>
  <c r="DL209" i="27"/>
  <c r="DL207" i="27"/>
  <c r="DL211" i="27" s="1"/>
  <c r="DL206" i="27"/>
  <c r="DL210" i="27" s="1"/>
  <c r="KN189" i="27"/>
  <c r="KN187" i="27"/>
  <c r="KN191" i="27" s="1"/>
  <c r="KN186" i="27"/>
  <c r="KN190" i="27" s="1"/>
  <c r="EX186" i="27"/>
  <c r="EX190" i="27" s="1"/>
  <c r="JJ190" i="27"/>
  <c r="JJ187" i="27"/>
  <c r="JJ191" i="27" s="1"/>
  <c r="NN186" i="27"/>
  <c r="NN190" i="27" s="1"/>
  <c r="BF209" i="27"/>
  <c r="BF207" i="27"/>
  <c r="BF211" i="27" s="1"/>
  <c r="CX209" i="27"/>
  <c r="CX207" i="27"/>
  <c r="CX211" i="27" s="1"/>
  <c r="DN189" i="27"/>
  <c r="DN186" i="27"/>
  <c r="DN190" i="27" s="1"/>
  <c r="GE219" i="27"/>
  <c r="GE217" i="27"/>
  <c r="GE221" i="27" s="1"/>
  <c r="RJ210" i="27"/>
  <c r="RJ207" i="27"/>
  <c r="RJ211" i="27" s="1"/>
  <c r="BA197" i="27"/>
  <c r="BA201" i="27" s="1"/>
  <c r="DU197" i="27"/>
  <c r="DU201" i="27" s="1"/>
  <c r="FY197" i="27"/>
  <c r="FY201" i="27" s="1"/>
  <c r="KW197" i="27"/>
  <c r="KW201" i="27" s="1"/>
  <c r="NM197" i="27"/>
  <c r="NM201" i="27" s="1"/>
  <c r="AG190" i="27"/>
  <c r="AG187" i="27"/>
  <c r="AG191" i="27" s="1"/>
  <c r="FU186" i="27"/>
  <c r="FU190" i="27" s="1"/>
  <c r="NQ210" i="27"/>
  <c r="NQ207" i="27"/>
  <c r="NQ211" i="27" s="1"/>
  <c r="OY190" i="27"/>
  <c r="OY187" i="27"/>
  <c r="OY191" i="27" s="1"/>
  <c r="AH197" i="27"/>
  <c r="AH201" i="27" s="1"/>
  <c r="CH218" i="27"/>
  <c r="OH218" i="27"/>
  <c r="U209" i="27"/>
  <c r="U207" i="27"/>
  <c r="U211" i="27" s="1"/>
  <c r="AS209" i="27"/>
  <c r="AS206" i="27"/>
  <c r="AS210" i="27" s="1"/>
  <c r="QG179" i="27"/>
  <c r="QG177" i="27"/>
  <c r="QG181" i="27" s="1"/>
  <c r="FI199" i="27"/>
  <c r="FI197" i="27"/>
  <c r="FI201" i="27" s="1"/>
  <c r="BY179" i="27"/>
  <c r="BY176" i="27"/>
  <c r="BY180" i="27" s="1"/>
  <c r="FA199" i="27"/>
  <c r="FA196" i="27"/>
  <c r="FA200" i="27" s="1"/>
  <c r="PO210" i="27"/>
  <c r="PO207" i="27"/>
  <c r="PO211" i="27" s="1"/>
  <c r="AZ199" i="27"/>
  <c r="AZ197" i="27"/>
  <c r="AZ201" i="27" s="1"/>
  <c r="LT219" i="27"/>
  <c r="LT217" i="27"/>
  <c r="LT221" i="27" s="1"/>
  <c r="LT216" i="27"/>
  <c r="LT220" i="27" s="1"/>
  <c r="QR189" i="27"/>
  <c r="CL190" i="27"/>
  <c r="CL187" i="27"/>
  <c r="CL191" i="27" s="1"/>
  <c r="Z189" i="27"/>
  <c r="AX199" i="27"/>
  <c r="AX196" i="27"/>
  <c r="AX200" i="27" s="1"/>
  <c r="DN209" i="27"/>
  <c r="DN207" i="27"/>
  <c r="DN211" i="27" s="1"/>
  <c r="ET209" i="27"/>
  <c r="ET207" i="27"/>
  <c r="ET211" i="27" s="1"/>
  <c r="EF209" i="27"/>
  <c r="EF207" i="27"/>
  <c r="EF211" i="27" s="1"/>
  <c r="EF206" i="27"/>
  <c r="EF210" i="27" s="1"/>
  <c r="OJ199" i="27"/>
  <c r="OJ197" i="27"/>
  <c r="OJ201" i="27" s="1"/>
  <c r="RG219" i="27"/>
  <c r="RG217" i="27"/>
  <c r="RG221" i="27" s="1"/>
  <c r="NG210" i="27"/>
  <c r="NG207" i="27"/>
  <c r="NG211" i="27" s="1"/>
  <c r="QO180" i="27"/>
  <c r="QO177" i="27"/>
  <c r="QO181" i="27" s="1"/>
  <c r="PG179" i="27"/>
  <c r="PG176" i="27"/>
  <c r="PG180" i="27" s="1"/>
  <c r="NE218" i="27"/>
  <c r="NE215" i="27"/>
  <c r="NE219" i="27" s="1"/>
  <c r="CA189" i="27"/>
  <c r="CA187" i="27"/>
  <c r="CA191" i="27" s="1"/>
  <c r="DG189" i="27"/>
  <c r="DG187" i="27"/>
  <c r="DG191" i="27" s="1"/>
  <c r="DG186" i="27"/>
  <c r="DG190" i="27" s="1"/>
  <c r="EM189" i="27"/>
  <c r="FW209" i="27"/>
  <c r="FW207" i="27"/>
  <c r="FW211" i="27" s="1"/>
  <c r="KA209" i="27"/>
  <c r="KA207" i="27"/>
  <c r="KA211" i="27" s="1"/>
  <c r="KA206" i="27"/>
  <c r="KA210" i="27" s="1"/>
  <c r="QU209" i="27"/>
  <c r="QU206" i="27"/>
  <c r="QU210" i="27" s="1"/>
  <c r="BM190" i="27"/>
  <c r="BM187" i="27"/>
  <c r="BM191" i="27" s="1"/>
  <c r="FE180" i="27"/>
  <c r="FE177" i="27"/>
  <c r="FE181" i="27" s="1"/>
  <c r="HQ216" i="27"/>
  <c r="HQ220" i="27" s="1"/>
  <c r="JY190" i="27"/>
  <c r="JY187" i="27"/>
  <c r="JY191" i="27" s="1"/>
  <c r="MK190" i="27"/>
  <c r="MK187" i="27"/>
  <c r="MK191" i="27" s="1"/>
  <c r="OK190" i="27"/>
  <c r="OK187" i="27"/>
  <c r="OK191" i="27" s="1"/>
  <c r="QW190" i="27"/>
  <c r="QW187" i="27"/>
  <c r="QW191" i="27" s="1"/>
  <c r="GF219" i="27"/>
  <c r="GF216" i="27"/>
  <c r="GF220" i="27" s="1"/>
  <c r="IR199" i="27"/>
  <c r="IR197" i="27"/>
  <c r="IR201" i="27" s="1"/>
  <c r="IR196" i="27"/>
  <c r="IR200" i="27" s="1"/>
  <c r="MJ219" i="27"/>
  <c r="MJ217" i="27"/>
  <c r="MJ221" i="27" s="1"/>
  <c r="MJ216" i="27"/>
  <c r="MJ220" i="27" s="1"/>
  <c r="OV199" i="27"/>
  <c r="QW179" i="27"/>
  <c r="QW177" i="27"/>
  <c r="QW181" i="27" s="1"/>
  <c r="HO220" i="27"/>
  <c r="HO217" i="27"/>
  <c r="HO221" i="27" s="1"/>
  <c r="NI210" i="27"/>
  <c r="NI207" i="27"/>
  <c r="NI211" i="27" s="1"/>
  <c r="PU190" i="27"/>
  <c r="PU187" i="27"/>
  <c r="PU191" i="27" s="1"/>
  <c r="JT179" i="27"/>
  <c r="JT176" i="27"/>
  <c r="JT180" i="27" s="1"/>
  <c r="EX218" i="27"/>
  <c r="EX215" i="27"/>
  <c r="EX219" i="27" s="1"/>
  <c r="PB218" i="27"/>
  <c r="PB215" i="27"/>
  <c r="PB219" i="27" s="1"/>
  <c r="JP219" i="27"/>
  <c r="JP216" i="27"/>
  <c r="JP220" i="27" s="1"/>
  <c r="QZ209" i="27"/>
  <c r="QZ207" i="27"/>
  <c r="QZ211" i="27" s="1"/>
  <c r="AX216" i="27"/>
  <c r="AX220" i="27" s="1"/>
  <c r="NF216" i="27"/>
  <c r="NF220" i="27" s="1"/>
  <c r="PR216" i="27"/>
  <c r="PR220" i="27" s="1"/>
  <c r="GU219" i="27"/>
  <c r="GU217" i="27"/>
  <c r="GU221" i="27" s="1"/>
  <c r="IK179" i="27"/>
  <c r="IK176" i="27"/>
  <c r="IK180" i="27" s="1"/>
  <c r="BE216" i="27"/>
  <c r="BE220" i="27" s="1"/>
  <c r="HS196" i="27"/>
  <c r="HS200" i="27" s="1"/>
  <c r="DB217" i="27"/>
  <c r="DB221" i="27" s="1"/>
  <c r="RN217" i="27"/>
  <c r="RN221" i="27" s="1"/>
  <c r="KJ217" i="27"/>
  <c r="KJ221" i="27" s="1"/>
  <c r="KN207" i="27"/>
  <c r="KN211" i="27" s="1"/>
  <c r="KQ179" i="27"/>
  <c r="KQ176" i="27"/>
  <c r="KQ180" i="27" s="1"/>
  <c r="LE180" i="27"/>
  <c r="LE177" i="27"/>
  <c r="LE181" i="27" s="1"/>
  <c r="BN179" i="27"/>
  <c r="BN176" i="27"/>
  <c r="BN180" i="27" s="1"/>
  <c r="DB189" i="27"/>
  <c r="DB187" i="27"/>
  <c r="DB191" i="27" s="1"/>
  <c r="DZ199" i="27"/>
  <c r="DZ197" i="27"/>
  <c r="DZ201" i="27" s="1"/>
  <c r="FN219" i="27"/>
  <c r="FN216" i="27"/>
  <c r="BL199" i="27"/>
  <c r="DX199" i="27"/>
  <c r="DX197" i="27"/>
  <c r="DX201" i="27" s="1"/>
  <c r="MI209" i="27"/>
  <c r="GH200" i="27"/>
  <c r="GH197" i="27"/>
  <c r="GH201" i="27" s="1"/>
  <c r="JZ190" i="27"/>
  <c r="JZ187" i="27"/>
  <c r="JZ191" i="27" s="1"/>
  <c r="DM187" i="27"/>
  <c r="DM191" i="27" s="1"/>
  <c r="QK180" i="27"/>
  <c r="QK177" i="27"/>
  <c r="QK181" i="27" s="1"/>
  <c r="AW218" i="27"/>
  <c r="FU218" i="27"/>
  <c r="AA189" i="27"/>
  <c r="AY179" i="27"/>
  <c r="CE209" i="27"/>
  <c r="CE207" i="27"/>
  <c r="CE211" i="27" s="1"/>
  <c r="CE206" i="27"/>
  <c r="CE210" i="27" s="1"/>
  <c r="DC199" i="27"/>
  <c r="DC197" i="27"/>
  <c r="DC201" i="27" s="1"/>
  <c r="EI219" i="27"/>
  <c r="EI216" i="27"/>
  <c r="EI220" i="27" s="1"/>
  <c r="FC199" i="27"/>
  <c r="FC196" i="27"/>
  <c r="FC200" i="27" s="1"/>
  <c r="GY209" i="27"/>
  <c r="GY207" i="27"/>
  <c r="GY211" i="27" s="1"/>
  <c r="MA219" i="27"/>
  <c r="MA217" i="27"/>
  <c r="MA221" i="27" s="1"/>
  <c r="NW209" i="27"/>
  <c r="NW207" i="27"/>
  <c r="NW211" i="27" s="1"/>
  <c r="PS189" i="27"/>
  <c r="RK189" i="27"/>
  <c r="RK187" i="27"/>
  <c r="RK191" i="27" s="1"/>
  <c r="GW190" i="27"/>
  <c r="GW187" i="27"/>
  <c r="GW191" i="27" s="1"/>
  <c r="NE186" i="27"/>
  <c r="NE190" i="27" s="1"/>
  <c r="QC210" i="27"/>
  <c r="QC207" i="27"/>
  <c r="QC211" i="27" s="1"/>
  <c r="BM209" i="27"/>
  <c r="FE199" i="27"/>
  <c r="FE197" i="27"/>
  <c r="FE201" i="27" s="1"/>
  <c r="FE196" i="27"/>
  <c r="FE200" i="27" s="1"/>
  <c r="IG199" i="27"/>
  <c r="IG196" i="27"/>
  <c r="IG200" i="27" s="1"/>
  <c r="LD179" i="27"/>
  <c r="LD176" i="27"/>
  <c r="LD180" i="27" s="1"/>
  <c r="OK179" i="27"/>
  <c r="OK177" i="27"/>
  <c r="OK181" i="27" s="1"/>
  <c r="IU220" i="27"/>
  <c r="IU217" i="27"/>
  <c r="IU221" i="27" s="1"/>
  <c r="CZ179" i="27"/>
  <c r="CZ176" i="27"/>
  <c r="CZ180" i="27" s="1"/>
  <c r="LC177" i="27"/>
  <c r="LC181" i="27" s="1"/>
  <c r="GC215" i="27"/>
  <c r="GC219" i="27" s="1"/>
  <c r="HM179" i="27"/>
  <c r="HM176" i="27"/>
  <c r="HM180" i="27" s="1"/>
  <c r="HM177" i="27"/>
  <c r="HM181" i="27" s="1"/>
  <c r="JE199" i="27"/>
  <c r="JE196" i="27"/>
  <c r="JE200" i="27" s="1"/>
  <c r="LA215" i="27"/>
  <c r="LA219" i="27" s="1"/>
  <c r="QC179" i="27"/>
  <c r="QC176" i="27"/>
  <c r="QC180" i="27" s="1"/>
  <c r="BC210" i="27"/>
  <c r="BC207" i="27"/>
  <c r="BC211" i="27" s="1"/>
  <c r="BW186" i="27"/>
  <c r="BW190" i="27" s="1"/>
  <c r="DC210" i="27"/>
  <c r="DC207" i="27"/>
  <c r="DC211" i="27" s="1"/>
  <c r="EY190" i="27"/>
  <c r="EY187" i="27"/>
  <c r="EY191" i="27" s="1"/>
  <c r="JC190" i="27"/>
  <c r="JC187" i="27"/>
  <c r="JC191" i="27" s="1"/>
  <c r="QA200" i="27"/>
  <c r="QA197" i="27"/>
  <c r="QA201" i="27" s="1"/>
  <c r="RC180" i="27"/>
  <c r="RC177" i="27"/>
  <c r="RC181" i="27" s="1"/>
  <c r="IM199" i="27"/>
  <c r="OQ189" i="27"/>
  <c r="OQ187" i="27"/>
  <c r="OQ191" i="27" s="1"/>
  <c r="LF207" i="27"/>
  <c r="LF211" i="27" s="1"/>
  <c r="ON217" i="27"/>
  <c r="ON221" i="27" s="1"/>
  <c r="FT179" i="27"/>
  <c r="HN180" i="27"/>
  <c r="HN177" i="27"/>
  <c r="HN181" i="27" s="1"/>
  <c r="QF196" i="27"/>
  <c r="QF200" i="27" s="1"/>
  <c r="EV177" i="27"/>
  <c r="EV181" i="27" s="1"/>
  <c r="MZ187" i="27"/>
  <c r="MZ191" i="27" s="1"/>
  <c r="GX209" i="27"/>
  <c r="GX207" i="27"/>
  <c r="GX211" i="27" s="1"/>
  <c r="HJ189" i="27"/>
  <c r="HJ187" i="27"/>
  <c r="HJ191" i="27" s="1"/>
  <c r="JZ199" i="27"/>
  <c r="JZ196" i="27"/>
  <c r="JZ200" i="27" s="1"/>
  <c r="KX209" i="27"/>
  <c r="KX207" i="27"/>
  <c r="KX211" i="27" s="1"/>
  <c r="LR209" i="27"/>
  <c r="LR206" i="27"/>
  <c r="LR210" i="27" s="1"/>
  <c r="MH189" i="27"/>
  <c r="MH187" i="27"/>
  <c r="MH191" i="27" s="1"/>
  <c r="NJ209" i="27"/>
  <c r="NJ207" i="27"/>
  <c r="NJ211" i="27" s="1"/>
  <c r="OD209" i="27"/>
  <c r="OT189" i="27"/>
  <c r="PV209" i="27"/>
  <c r="PV207" i="27"/>
  <c r="PV211" i="27" s="1"/>
  <c r="QT209" i="27"/>
  <c r="QT207" i="27"/>
  <c r="QT211" i="27" s="1"/>
  <c r="T216" i="27"/>
  <c r="T220" i="27" s="1"/>
  <c r="AF186" i="27"/>
  <c r="BH206" i="27"/>
  <c r="BH210" i="27" s="1"/>
  <c r="BX200" i="27"/>
  <c r="BX197" i="27"/>
  <c r="BX201" i="27" s="1"/>
  <c r="ER216" i="27"/>
  <c r="ER220" i="27" s="1"/>
  <c r="GZ206" i="27"/>
  <c r="GZ210" i="27" s="1"/>
  <c r="HX176" i="27"/>
  <c r="HX180" i="27" s="1"/>
  <c r="KV190" i="27"/>
  <c r="KV187" i="27"/>
  <c r="KV191" i="27" s="1"/>
  <c r="ND190" i="27"/>
  <c r="ND187" i="27"/>
  <c r="ND191" i="27" s="1"/>
  <c r="NP190" i="27"/>
  <c r="NP187" i="27"/>
  <c r="NP191" i="27" s="1"/>
  <c r="PD186" i="27"/>
  <c r="PD190" i="27" s="1"/>
  <c r="PT190" i="27"/>
  <c r="PT187" i="27"/>
  <c r="PT191" i="27" s="1"/>
  <c r="QN200" i="27"/>
  <c r="QN197" i="27"/>
  <c r="QN201" i="27" s="1"/>
  <c r="CM197" i="27"/>
  <c r="CM201" i="27" s="1"/>
  <c r="JD200" i="27"/>
  <c r="JD197" i="27"/>
  <c r="JD201" i="27" s="1"/>
  <c r="OK217" i="27"/>
  <c r="OK221" i="27" s="1"/>
  <c r="QW217" i="27"/>
  <c r="QW221" i="27" s="1"/>
  <c r="MS197" i="27"/>
  <c r="MS201" i="27" s="1"/>
  <c r="NO207" i="27"/>
  <c r="NO211" i="27" s="1"/>
  <c r="MN200" i="27"/>
  <c r="MN197" i="27"/>
  <c r="MN201" i="27" s="1"/>
  <c r="EC199" i="27"/>
  <c r="EC197" i="27"/>
  <c r="EC201" i="27" s="1"/>
  <c r="KC189" i="27"/>
  <c r="KC187" i="27"/>
  <c r="KC191" i="27" s="1"/>
  <c r="IE220" i="27"/>
  <c r="IE217" i="27"/>
  <c r="IE221" i="27" s="1"/>
  <c r="NC210" i="27"/>
  <c r="NC207" i="27"/>
  <c r="NC211" i="27" s="1"/>
  <c r="CO179" i="27"/>
  <c r="CO176" i="27"/>
  <c r="CO180" i="27" s="1"/>
  <c r="CO177" i="27"/>
  <c r="CO181" i="27" s="1"/>
  <c r="FQ199" i="27"/>
  <c r="QG199" i="27"/>
  <c r="QG196" i="27"/>
  <c r="QG200" i="27" s="1"/>
  <c r="PO190" i="27"/>
  <c r="PO187" i="27"/>
  <c r="PO191" i="27" s="1"/>
  <c r="AB189" i="27"/>
  <c r="AB187" i="27"/>
  <c r="AB191" i="27" s="1"/>
  <c r="DT199" i="27"/>
  <c r="DT197" i="27"/>
  <c r="DT201" i="27" s="1"/>
  <c r="HP189" i="27"/>
  <c r="HP186" i="27"/>
  <c r="HP190" i="27" s="1"/>
  <c r="MZ219" i="27"/>
  <c r="MZ217" i="27"/>
  <c r="MZ221" i="27" s="1"/>
  <c r="Z196" i="27"/>
  <c r="Z200" i="27" s="1"/>
  <c r="JV200" i="27"/>
  <c r="JV197" i="27"/>
  <c r="JV201" i="27" s="1"/>
  <c r="MH200" i="27"/>
  <c r="MH197" i="27"/>
  <c r="MH201" i="27" s="1"/>
  <c r="OT200" i="27"/>
  <c r="OT197" i="27"/>
  <c r="OT201" i="27" s="1"/>
  <c r="MJ187" i="27"/>
  <c r="MJ191" i="27" s="1"/>
  <c r="AX209" i="27"/>
  <c r="DV209" i="27"/>
  <c r="DV206" i="27"/>
  <c r="DV210" i="27" s="1"/>
  <c r="FJ179" i="27"/>
  <c r="FJ176" i="27"/>
  <c r="FJ180" i="27" s="1"/>
  <c r="FJ177" i="27"/>
  <c r="FJ181" i="27" s="1"/>
  <c r="CJ199" i="27"/>
  <c r="CJ197" i="27"/>
  <c r="CJ201" i="27" s="1"/>
  <c r="EV199" i="27"/>
  <c r="EV196" i="27"/>
  <c r="EV200" i="27" s="1"/>
  <c r="HU199" i="27"/>
  <c r="HU197" i="27"/>
  <c r="HU201" i="27" s="1"/>
  <c r="MS179" i="27"/>
  <c r="MS176" i="27"/>
  <c r="MS180" i="27" s="1"/>
  <c r="QA189" i="27"/>
  <c r="AY210" i="27"/>
  <c r="AY207" i="27"/>
  <c r="AY211" i="27" s="1"/>
  <c r="HY180" i="27"/>
  <c r="HY177" i="27"/>
  <c r="HY181" i="27" s="1"/>
  <c r="OC196" i="27"/>
  <c r="OC200" i="27" s="1"/>
  <c r="IX190" i="27"/>
  <c r="IX187" i="27"/>
  <c r="IX191" i="27" s="1"/>
  <c r="AU219" i="27"/>
  <c r="AU217" i="27"/>
  <c r="AU221" i="27" s="1"/>
  <c r="AU216" i="27"/>
  <c r="AU220" i="27" s="1"/>
  <c r="DG219" i="27"/>
  <c r="DG217" i="27"/>
  <c r="DG221" i="27" s="1"/>
  <c r="FO209" i="27"/>
  <c r="FO206" i="27"/>
  <c r="FO210" i="27" s="1"/>
  <c r="HS219" i="27"/>
  <c r="JK199" i="27"/>
  <c r="JK197" i="27"/>
  <c r="JK201" i="27" s="1"/>
  <c r="LW199" i="27"/>
  <c r="LW197" i="27"/>
  <c r="LW201" i="27" s="1"/>
  <c r="OI199" i="27"/>
  <c r="OI197" i="27"/>
  <c r="OI201" i="27" s="1"/>
  <c r="QU199" i="27"/>
  <c r="QU197" i="27"/>
  <c r="QU201" i="27" s="1"/>
  <c r="HA200" i="27"/>
  <c r="HA197" i="27"/>
  <c r="HA201" i="27" s="1"/>
  <c r="Y189" i="27"/>
  <c r="Y187" i="27"/>
  <c r="Y191" i="27" s="1"/>
  <c r="DA199" i="27"/>
  <c r="DA197" i="27"/>
  <c r="DA201" i="27" s="1"/>
  <c r="GF209" i="27"/>
  <c r="GF207" i="27"/>
  <c r="GF211" i="27" s="1"/>
  <c r="KI209" i="27"/>
  <c r="KI207" i="27"/>
  <c r="KI211" i="27" s="1"/>
  <c r="OA189" i="27"/>
  <c r="OA186" i="27"/>
  <c r="OA190" i="27" s="1"/>
  <c r="AE176" i="27"/>
  <c r="AE180" i="27" s="1"/>
  <c r="CG206" i="27"/>
  <c r="CG210" i="27" s="1"/>
  <c r="KW190" i="27"/>
  <c r="KW187" i="27"/>
  <c r="KW191" i="27" s="1"/>
  <c r="OD206" i="27"/>
  <c r="OD210" i="27" s="1"/>
  <c r="OV217" i="27"/>
  <c r="OV221" i="27" s="1"/>
  <c r="PX179" i="27"/>
  <c r="PX176" i="27"/>
  <c r="PX180" i="27" s="1"/>
  <c r="GR209" i="27"/>
  <c r="GR206" i="27"/>
  <c r="GR210" i="27" s="1"/>
  <c r="GR207" i="27"/>
  <c r="GR211" i="27" s="1"/>
  <c r="IJ209" i="27"/>
  <c r="IJ207" i="27"/>
  <c r="IJ211" i="27" s="1"/>
  <c r="KF209" i="27"/>
  <c r="KF206" i="27"/>
  <c r="KF210" i="27" s="1"/>
  <c r="LP209" i="27"/>
  <c r="LP206" i="27"/>
  <c r="LP210" i="27" s="1"/>
  <c r="NH209" i="27"/>
  <c r="NH207" i="27"/>
  <c r="NH211" i="27" s="1"/>
  <c r="QZ199" i="27"/>
  <c r="QZ196" i="27"/>
  <c r="QZ200" i="27" s="1"/>
  <c r="AL210" i="27"/>
  <c r="AL207" i="27"/>
  <c r="AL211" i="27" s="1"/>
  <c r="ED210" i="27"/>
  <c r="ED207" i="27"/>
  <c r="ED211" i="27" s="1"/>
  <c r="GP210" i="27"/>
  <c r="GP207" i="27"/>
  <c r="GP211" i="27" s="1"/>
  <c r="LN210" i="27"/>
  <c r="LN207" i="27"/>
  <c r="LN211" i="27" s="1"/>
  <c r="GU209" i="27"/>
  <c r="GU207" i="27"/>
  <c r="GU211" i="27" s="1"/>
  <c r="GU206" i="27"/>
  <c r="GU210" i="27" s="1"/>
  <c r="PK219" i="27"/>
  <c r="PK217" i="27"/>
  <c r="PK221" i="27" s="1"/>
  <c r="CK180" i="27"/>
  <c r="CK177" i="27"/>
  <c r="CK181" i="27" s="1"/>
  <c r="EW186" i="27"/>
  <c r="EW190" i="27" s="1"/>
  <c r="HI216" i="27"/>
  <c r="HI220" i="27" s="1"/>
  <c r="JU200" i="27"/>
  <c r="JU197" i="27"/>
  <c r="JU201" i="27" s="1"/>
  <c r="MG216" i="27"/>
  <c r="MG220" i="27" s="1"/>
  <c r="OS200" i="27"/>
  <c r="OS197" i="27"/>
  <c r="OS201" i="27" s="1"/>
  <c r="RE216" i="27"/>
  <c r="RE220" i="27" s="1"/>
  <c r="FD217" i="27"/>
  <c r="FD221" i="27" s="1"/>
  <c r="IN217" i="27"/>
  <c r="IN221" i="27" s="1"/>
  <c r="KZ217" i="27"/>
  <c r="KZ221" i="27" s="1"/>
  <c r="GZ207" i="27"/>
  <c r="GZ211" i="27" s="1"/>
  <c r="HA187" i="27"/>
  <c r="HA191" i="27" s="1"/>
  <c r="FK197" i="27"/>
  <c r="FK201" i="27" s="1"/>
  <c r="PE207" i="27"/>
  <c r="PE211" i="27" s="1"/>
  <c r="QE179" i="27"/>
  <c r="QE177" i="27"/>
  <c r="QE181" i="27" s="1"/>
  <c r="IH186" i="27"/>
  <c r="IH190" i="27" s="1"/>
  <c r="AT199" i="27"/>
  <c r="CH209" i="27"/>
  <c r="CH207" i="27"/>
  <c r="CH211" i="27" s="1"/>
  <c r="EP179" i="27"/>
  <c r="CB209" i="27"/>
  <c r="CB207" i="27"/>
  <c r="CB211" i="27" s="1"/>
  <c r="FT209" i="27"/>
  <c r="MI189" i="27"/>
  <c r="MI186" i="27"/>
  <c r="MI190" i="27" s="1"/>
  <c r="CE180" i="27"/>
  <c r="CE177" i="27"/>
  <c r="CE181" i="27" s="1"/>
  <c r="FM180" i="27"/>
  <c r="FM177" i="27"/>
  <c r="FM181" i="27" s="1"/>
  <c r="JE180" i="27"/>
  <c r="JE177" i="27"/>
  <c r="JE181" i="27" s="1"/>
  <c r="BS179" i="27"/>
  <c r="BS176" i="27"/>
  <c r="BS180" i="27" s="1"/>
  <c r="CE189" i="27"/>
  <c r="CE187" i="27"/>
  <c r="CE191" i="27" s="1"/>
  <c r="DK199" i="27"/>
  <c r="DK197" i="27"/>
  <c r="DK201" i="27" s="1"/>
  <c r="GM199" i="27"/>
  <c r="GM196" i="27"/>
  <c r="GM200" i="27" s="1"/>
  <c r="JO209" i="27"/>
  <c r="LK189" i="27"/>
  <c r="LK186" i="27"/>
  <c r="LK190" i="27" s="1"/>
  <c r="RK219" i="27"/>
  <c r="JM196" i="27"/>
  <c r="JM200" i="27" s="1"/>
  <c r="MO210" i="27"/>
  <c r="MO207" i="27"/>
  <c r="MO211" i="27" s="1"/>
  <c r="AW215" i="27"/>
  <c r="AW219" i="27" s="1"/>
  <c r="LD219" i="27"/>
  <c r="LD216" i="27"/>
  <c r="LD220" i="27" s="1"/>
  <c r="QB219" i="27"/>
  <c r="QB216" i="27"/>
  <c r="QB220" i="27" s="1"/>
  <c r="EH216" i="27"/>
  <c r="LG190" i="27"/>
  <c r="LG187" i="27"/>
  <c r="LG191" i="27" s="1"/>
  <c r="OO210" i="27"/>
  <c r="OO207" i="27"/>
  <c r="OO211" i="27" s="1"/>
  <c r="HI209" i="27"/>
  <c r="LU199" i="27"/>
  <c r="LU197" i="27"/>
  <c r="LU201" i="27" s="1"/>
  <c r="LU196" i="27"/>
  <c r="LU200" i="27" s="1"/>
  <c r="QS199" i="27"/>
  <c r="QS197" i="27"/>
  <c r="QS201" i="27" s="1"/>
  <c r="BS210" i="27"/>
  <c r="BS207" i="27"/>
  <c r="BS211" i="27" s="1"/>
  <c r="EU200" i="27"/>
  <c r="EU197" i="27"/>
  <c r="EU201" i="27" s="1"/>
  <c r="HW196" i="27"/>
  <c r="HW200" i="27" s="1"/>
  <c r="IQ206" i="27"/>
  <c r="IQ210" i="27" s="1"/>
  <c r="JS190" i="27"/>
  <c r="JS187" i="27"/>
  <c r="JS191" i="27" s="1"/>
  <c r="IM189" i="27"/>
  <c r="IM187" i="27"/>
  <c r="IM191" i="27" s="1"/>
  <c r="BQ186" i="27"/>
  <c r="BQ190" i="27" s="1"/>
  <c r="MS190" i="27"/>
  <c r="MS187" i="27"/>
  <c r="MS191" i="27" s="1"/>
  <c r="MR217" i="27"/>
  <c r="MR221" i="27" s="1"/>
  <c r="AC187" i="27"/>
  <c r="AC191" i="27" s="1"/>
  <c r="BD177" i="27"/>
  <c r="BD181" i="27" s="1"/>
  <c r="CZ177" i="27"/>
  <c r="CZ181" i="27" s="1"/>
  <c r="DH177" i="27"/>
  <c r="DH181" i="27" s="1"/>
  <c r="MV177" i="27"/>
  <c r="MV181" i="27" s="1"/>
  <c r="OF187" i="27"/>
  <c r="OF191" i="27" s="1"/>
  <c r="QB177" i="27"/>
  <c r="QB181" i="27" s="1"/>
  <c r="QZ177" i="27"/>
  <c r="QZ181" i="27" s="1"/>
  <c r="GL199" i="27"/>
  <c r="GL197" i="27"/>
  <c r="GL201" i="27" s="1"/>
  <c r="GL196" i="27"/>
  <c r="GL200" i="27" s="1"/>
  <c r="HF179" i="27"/>
  <c r="HF176" i="27"/>
  <c r="HF180" i="27" s="1"/>
  <c r="HF177" i="27"/>
  <c r="HF181" i="27" s="1"/>
  <c r="IP209" i="27"/>
  <c r="IP207" i="27"/>
  <c r="IP211" i="27" s="1"/>
  <c r="JN209" i="27"/>
  <c r="JN207" i="27"/>
  <c r="JN211" i="27" s="1"/>
  <c r="KT179" i="27"/>
  <c r="KT176" i="27"/>
  <c r="KT180" i="27" s="1"/>
  <c r="LR189" i="27"/>
  <c r="LR187" i="27"/>
  <c r="LR191" i="27" s="1"/>
  <c r="NF179" i="27"/>
  <c r="NF176" i="27"/>
  <c r="NF180" i="27" s="1"/>
  <c r="NV199" i="27"/>
  <c r="NV197" i="27"/>
  <c r="NV201" i="27" s="1"/>
  <c r="PN179" i="27"/>
  <c r="PN177" i="27"/>
  <c r="PN181" i="27" s="1"/>
  <c r="QH199" i="27"/>
  <c r="QH197" i="27"/>
  <c r="QH201" i="27" s="1"/>
  <c r="RB179" i="27"/>
  <c r="RB176" i="27"/>
  <c r="RB180" i="27" s="1"/>
  <c r="AB176" i="27"/>
  <c r="AB180" i="27" s="1"/>
  <c r="AR206" i="27"/>
  <c r="AR210" i="27" s="1"/>
  <c r="BH196" i="27"/>
  <c r="BH200" i="27" s="1"/>
  <c r="CB190" i="27"/>
  <c r="CB187" i="27"/>
  <c r="CB191" i="27" s="1"/>
  <c r="DH196" i="27"/>
  <c r="DH200" i="27" s="1"/>
  <c r="EN190" i="27"/>
  <c r="EN187" i="27"/>
  <c r="EN191" i="27" s="1"/>
  <c r="GJ206" i="27"/>
  <c r="GJ210" i="27" s="1"/>
  <c r="GZ196" i="27"/>
  <c r="GZ200" i="27" s="1"/>
  <c r="IB186" i="27"/>
  <c r="IB190" i="27" s="1"/>
  <c r="IR220" i="27"/>
  <c r="IR217" i="27"/>
  <c r="IR221" i="27" s="1"/>
  <c r="JT200" i="27"/>
  <c r="JT197" i="27"/>
  <c r="JT201" i="27" s="1"/>
  <c r="MR200" i="27"/>
  <c r="MR197" i="27"/>
  <c r="MR201" i="27" s="1"/>
  <c r="OR190" i="27"/>
  <c r="OR187" i="27"/>
  <c r="OR191" i="27" s="1"/>
  <c r="QR186" i="27"/>
  <c r="QR190" i="27" s="1"/>
  <c r="AS177" i="27"/>
  <c r="AS181" i="27" s="1"/>
  <c r="BQ197" i="27"/>
  <c r="BQ201" i="27" s="1"/>
  <c r="GK209" i="27"/>
  <c r="GK207" i="27"/>
  <c r="GK211" i="27" s="1"/>
  <c r="GK206" i="27"/>
  <c r="GK210" i="27" s="1"/>
  <c r="CA200" i="27"/>
  <c r="CA197" i="27"/>
  <c r="CA201" i="27" s="1"/>
  <c r="GY196" i="27"/>
  <c r="GY200" i="27" s="1"/>
  <c r="BY209" i="27"/>
  <c r="BY206" i="27"/>
  <c r="BY210" i="27" s="1"/>
  <c r="LI209" i="27"/>
  <c r="AU186" i="27"/>
  <c r="AU190" i="27" s="1"/>
  <c r="PO196" i="27"/>
  <c r="PO200" i="27" s="1"/>
  <c r="AZ189" i="27"/>
  <c r="AZ187" i="27"/>
  <c r="AZ191" i="27" s="1"/>
  <c r="EB209" i="27"/>
  <c r="EB206" i="27"/>
  <c r="EB210" i="27" s="1"/>
  <c r="EB207" i="27"/>
  <c r="EB211" i="27" s="1"/>
  <c r="GV209" i="27"/>
  <c r="GV206" i="27"/>
  <c r="GV210" i="27" s="1"/>
  <c r="QR209" i="27"/>
  <c r="DR216" i="27"/>
  <c r="DE219" i="27"/>
  <c r="IW199" i="27"/>
  <c r="IW197" i="27"/>
  <c r="IW201" i="27" s="1"/>
  <c r="MN179" i="27"/>
  <c r="MN177" i="27"/>
  <c r="MN181" i="27" s="1"/>
  <c r="MN176" i="27"/>
  <c r="MN180" i="27" s="1"/>
  <c r="EX180" i="27"/>
  <c r="EX177" i="27"/>
  <c r="EX181" i="27" s="1"/>
  <c r="Z209" i="27"/>
  <c r="Z207" i="27"/>
  <c r="Z211" i="27" s="1"/>
  <c r="BD209" i="27"/>
  <c r="BD207" i="27"/>
  <c r="BD211" i="27" s="1"/>
  <c r="GE179" i="27"/>
  <c r="GE176" i="27"/>
  <c r="GE180" i="27" s="1"/>
  <c r="NO219" i="27"/>
  <c r="NO216" i="27"/>
  <c r="NO220" i="27" s="1"/>
  <c r="KM217" i="27"/>
  <c r="KM221" i="27" s="1"/>
  <c r="BQ176" i="27"/>
  <c r="BQ180" i="27" s="1"/>
  <c r="FY207" i="27"/>
  <c r="FY211" i="27" s="1"/>
  <c r="LY207" i="27"/>
  <c r="LY211" i="27" s="1"/>
  <c r="OC197" i="27"/>
  <c r="OC201" i="27" s="1"/>
  <c r="OS207" i="27"/>
  <c r="OS211" i="27" s="1"/>
  <c r="BM180" i="27"/>
  <c r="BM177" i="27"/>
  <c r="BM181" i="27" s="1"/>
  <c r="PA206" i="27"/>
  <c r="PA210" i="27" s="1"/>
  <c r="BU199" i="27"/>
  <c r="BU196" i="27"/>
  <c r="BU200" i="27" s="1"/>
  <c r="HW219" i="27"/>
  <c r="HW216" i="27"/>
  <c r="HW220" i="27" s="1"/>
  <c r="MJ197" i="27"/>
  <c r="MJ201" i="27" s="1"/>
  <c r="RK216" i="27"/>
  <c r="RK220" i="27" s="1"/>
  <c r="AX197" i="27"/>
  <c r="AX201" i="27" s="1"/>
  <c r="CT197" i="27"/>
  <c r="CT201" i="27" s="1"/>
  <c r="ET218" i="27"/>
  <c r="EX187" i="27"/>
  <c r="EX191" i="27" s="1"/>
  <c r="JB207" i="27"/>
  <c r="JB211" i="27" s="1"/>
  <c r="KH177" i="27"/>
  <c r="KH181" i="27" s="1"/>
  <c r="LF218" i="27"/>
  <c r="LF216" i="27"/>
  <c r="LF220" i="27" s="1"/>
  <c r="ML177" i="27"/>
  <c r="ML181" i="27" s="1"/>
  <c r="PF207" i="27"/>
  <c r="PF211" i="27" s="1"/>
  <c r="QX207" i="27"/>
  <c r="QX211" i="27" s="1"/>
  <c r="KJ189" i="27"/>
  <c r="KJ187" i="27"/>
  <c r="KJ191" i="27" s="1"/>
  <c r="PH189" i="27"/>
  <c r="PH187" i="27"/>
  <c r="PH191" i="27" s="1"/>
  <c r="AL186" i="27"/>
  <c r="AL190" i="27" s="1"/>
  <c r="CX186" i="27"/>
  <c r="CX190" i="27" s="1"/>
  <c r="HB180" i="27"/>
  <c r="HB177" i="27"/>
  <c r="HB181" i="27" s="1"/>
  <c r="JR186" i="27"/>
  <c r="JR190" i="27" s="1"/>
  <c r="MD186" i="27"/>
  <c r="MD190" i="27" s="1"/>
  <c r="RB200" i="27"/>
  <c r="RB197" i="27"/>
  <c r="RB201" i="27" s="1"/>
  <c r="LS219" i="27"/>
  <c r="LS217" i="27"/>
  <c r="LS221" i="27" s="1"/>
  <c r="HI206" i="27"/>
  <c r="HI210" i="27" s="1"/>
  <c r="NW220" i="27"/>
  <c r="NW217" i="27"/>
  <c r="NW221" i="27" s="1"/>
  <c r="JZ218" i="27"/>
  <c r="JZ215" i="27"/>
  <c r="JZ219" i="27" s="1"/>
  <c r="RJ218" i="27"/>
  <c r="RJ215" i="27"/>
  <c r="RJ219" i="27" s="1"/>
  <c r="JT218" i="27"/>
  <c r="IZ207" i="27"/>
  <c r="IZ211" i="27" s="1"/>
  <c r="HI187" i="27"/>
  <c r="HI191" i="27" s="1"/>
  <c r="GY197" i="27"/>
  <c r="GY201" i="27" s="1"/>
  <c r="JA187" i="27"/>
  <c r="JA191" i="27" s="1"/>
  <c r="EP186" i="27"/>
  <c r="EP190" i="27" s="1"/>
  <c r="BZ187" i="27"/>
  <c r="BZ191" i="27" s="1"/>
  <c r="PP207" i="27"/>
  <c r="PP211" i="27" s="1"/>
  <c r="CE220" i="27"/>
  <c r="CE217" i="27"/>
  <c r="CE221" i="27" s="1"/>
  <c r="JE210" i="27"/>
  <c r="JE207" i="27"/>
  <c r="JE211" i="27" s="1"/>
  <c r="PU197" i="27"/>
  <c r="PU201" i="27" s="1"/>
  <c r="QK197" i="27"/>
  <c r="QK201" i="27" s="1"/>
  <c r="AC210" i="27"/>
  <c r="AC207" i="27"/>
  <c r="AC211" i="27" s="1"/>
  <c r="FQ196" i="27"/>
  <c r="FQ200" i="27" s="1"/>
  <c r="KS200" i="27"/>
  <c r="KS197" i="27"/>
  <c r="KS201" i="27" s="1"/>
  <c r="EO219" i="27"/>
  <c r="EO216" i="27"/>
  <c r="JX189" i="27"/>
  <c r="JX187" i="27"/>
  <c r="JX191" i="27" s="1"/>
  <c r="JX186" i="27"/>
  <c r="JX190" i="27" s="1"/>
  <c r="MX216" i="27"/>
  <c r="NJ180" i="27"/>
  <c r="NJ177" i="27"/>
  <c r="NJ181" i="27" s="1"/>
  <c r="BC177" i="27"/>
  <c r="BC181" i="27" s="1"/>
  <c r="BK197" i="27"/>
  <c r="BK201" i="27" s="1"/>
  <c r="CI177" i="27"/>
  <c r="CI181" i="27" s="1"/>
  <c r="CQ197" i="27"/>
  <c r="CQ201" i="27" s="1"/>
  <c r="DG177" i="27"/>
  <c r="DG181" i="27" s="1"/>
  <c r="DS177" i="27"/>
  <c r="DS181" i="27" s="1"/>
  <c r="EY217" i="27"/>
  <c r="EY221" i="27" s="1"/>
  <c r="FC207" i="27"/>
  <c r="FC211" i="27" s="1"/>
  <c r="FG177" i="27"/>
  <c r="FG181" i="27" s="1"/>
  <c r="GM197" i="27"/>
  <c r="GM201" i="27" s="1"/>
  <c r="HS197" i="27"/>
  <c r="HS201" i="27" s="1"/>
  <c r="HW177" i="27"/>
  <c r="HW181" i="27" s="1"/>
  <c r="II177" i="27"/>
  <c r="II181" i="27" s="1"/>
  <c r="IU177" i="27"/>
  <c r="IU181" i="27" s="1"/>
  <c r="JG217" i="27"/>
  <c r="JG221" i="27" s="1"/>
  <c r="JK187" i="27"/>
  <c r="JK191" i="27" s="1"/>
  <c r="JO177" i="27"/>
  <c r="JO181" i="27" s="1"/>
  <c r="KI197" i="27"/>
  <c r="KI201" i="27" s="1"/>
  <c r="KQ187" i="27"/>
  <c r="KQ191" i="27" s="1"/>
  <c r="KO187" i="27"/>
  <c r="KO191" i="27" s="1"/>
  <c r="AA186" i="27"/>
  <c r="AA190" i="27" s="1"/>
  <c r="BS186" i="27"/>
  <c r="BS190" i="27" s="1"/>
  <c r="DC176" i="27"/>
  <c r="DC180" i="27" s="1"/>
  <c r="EI176" i="27"/>
  <c r="EI180" i="27" s="1"/>
  <c r="GA206" i="27"/>
  <c r="GA210" i="27" s="1"/>
  <c r="NK180" i="27"/>
  <c r="NK177" i="27"/>
  <c r="NK181" i="27" s="1"/>
  <c r="BP216" i="27"/>
  <c r="BP220" i="27" s="1"/>
  <c r="QD176" i="27"/>
  <c r="QD180" i="27" s="1"/>
  <c r="KU186" i="27"/>
  <c r="KU190" i="27" s="1"/>
  <c r="DX207" i="27"/>
  <c r="DX211" i="27" s="1"/>
  <c r="ER197" i="27"/>
  <c r="ER201" i="27" s="1"/>
  <c r="GF217" i="27"/>
  <c r="GF221" i="27" s="1"/>
  <c r="GN177" i="27"/>
  <c r="GN181" i="27" s="1"/>
  <c r="GV187" i="27"/>
  <c r="GV191" i="27" s="1"/>
  <c r="GD189" i="27"/>
  <c r="GD186" i="27"/>
  <c r="GD190" i="27" s="1"/>
  <c r="PR199" i="27"/>
  <c r="PR197" i="27"/>
  <c r="PR201" i="27" s="1"/>
  <c r="QL209" i="27"/>
  <c r="QL207" i="27"/>
  <c r="QL211" i="27" s="1"/>
  <c r="DH210" i="27"/>
  <c r="DH207" i="27"/>
  <c r="DH211" i="27" s="1"/>
  <c r="FT206" i="27"/>
  <c r="FT210" i="27" s="1"/>
  <c r="KZ176" i="27"/>
  <c r="KZ180" i="27" s="1"/>
  <c r="NX216" i="27"/>
  <c r="NX220" i="27" s="1"/>
  <c r="OV196" i="27"/>
  <c r="OV200" i="27" s="1"/>
  <c r="QR206" i="27"/>
  <c r="QR210" i="27" s="1"/>
  <c r="BA218" i="27"/>
  <c r="BA216" i="27"/>
  <c r="BA220" i="27" s="1"/>
  <c r="CG216" i="27"/>
  <c r="DM217" i="27"/>
  <c r="DM221" i="27" s="1"/>
  <c r="ES217" i="27"/>
  <c r="ES221" i="27" s="1"/>
  <c r="OO216" i="27"/>
  <c r="OO220" i="27" s="1"/>
  <c r="HC187" i="27"/>
  <c r="HC191" i="27" s="1"/>
  <c r="JL207" i="27"/>
  <c r="JL211" i="27" s="1"/>
  <c r="NA218" i="27"/>
  <c r="LW206" i="27"/>
  <c r="LW210" i="27" s="1"/>
  <c r="AB199" i="27"/>
  <c r="AB196" i="27"/>
  <c r="AB200" i="27" s="1"/>
  <c r="DT189" i="27"/>
  <c r="DT187" i="27"/>
  <c r="DT191" i="27" s="1"/>
  <c r="Z186" i="27"/>
  <c r="Z190" i="27" s="1"/>
  <c r="ID210" i="27"/>
  <c r="ID207" i="27"/>
  <c r="ID211" i="27" s="1"/>
  <c r="JV186" i="27"/>
  <c r="JV190" i="27" s="1"/>
  <c r="OH190" i="27"/>
  <c r="OH187" i="27"/>
  <c r="OH191" i="27" s="1"/>
  <c r="BJ199" i="27"/>
  <c r="BJ197" i="27"/>
  <c r="BJ201" i="27" s="1"/>
  <c r="DF219" i="27"/>
  <c r="FJ209" i="27"/>
  <c r="FJ207" i="27"/>
  <c r="FJ211" i="27" s="1"/>
  <c r="BT189" i="27"/>
  <c r="BT187" i="27"/>
  <c r="BT191" i="27" s="1"/>
  <c r="LM187" i="27"/>
  <c r="LM191" i="27" s="1"/>
  <c r="BM206" i="27"/>
  <c r="BM210" i="27" s="1"/>
  <c r="EG209" i="27"/>
  <c r="EG207" i="27"/>
  <c r="EG211" i="27" s="1"/>
  <c r="JM219" i="27"/>
  <c r="JM216" i="27"/>
  <c r="AP216" i="27"/>
  <c r="MM220" i="27"/>
  <c r="MM217" i="27"/>
  <c r="MM221" i="27" s="1"/>
  <c r="QP206" i="27"/>
  <c r="QP210" i="27" s="1"/>
  <c r="NZ197" i="27"/>
  <c r="NZ201" i="27" s="1"/>
  <c r="IW189" i="27"/>
  <c r="IW187" i="27"/>
  <c r="IW191" i="27" s="1"/>
  <c r="T189" i="27"/>
  <c r="T186" i="27"/>
  <c r="T190" i="27" s="1"/>
  <c r="CW199" i="27"/>
  <c r="CW197" i="27"/>
  <c r="CW201" i="27" s="1"/>
  <c r="MO179" i="27"/>
  <c r="MO177" i="27"/>
  <c r="MO181" i="27" s="1"/>
  <c r="LI219" i="27"/>
  <c r="LI216" i="27"/>
  <c r="LI220" i="27" s="1"/>
  <c r="EJ209" i="27"/>
  <c r="EJ206" i="27"/>
  <c r="EJ210" i="27" s="1"/>
  <c r="GV219" i="27"/>
  <c r="GV216" i="27"/>
  <c r="GV220" i="27" s="1"/>
  <c r="NT189" i="27"/>
  <c r="PL219" i="27"/>
  <c r="PL216" i="27"/>
  <c r="PL220" i="27" s="1"/>
  <c r="BA189" i="27"/>
  <c r="GK199" i="27"/>
  <c r="GK197" i="27"/>
  <c r="GK201" i="27" s="1"/>
  <c r="KQ210" i="27"/>
  <c r="KQ207" i="27"/>
  <c r="KQ211" i="27" s="1"/>
  <c r="QS180" i="27"/>
  <c r="QS177" i="27"/>
  <c r="QS181" i="27" s="1"/>
  <c r="FQ209" i="27"/>
  <c r="FQ206" i="27"/>
  <c r="FQ210" i="27" s="1"/>
  <c r="NU189" i="27"/>
  <c r="NU187" i="27"/>
  <c r="NU191" i="27" s="1"/>
  <c r="OU199" i="27"/>
  <c r="OU196" i="27"/>
  <c r="OU200" i="27" s="1"/>
  <c r="AJ209" i="27"/>
  <c r="CF189" i="27"/>
  <c r="CF186" i="27"/>
  <c r="CF190" i="27" s="1"/>
  <c r="DL199" i="27"/>
  <c r="DL197" i="27"/>
  <c r="DL201" i="27" s="1"/>
  <c r="IV189" i="27"/>
  <c r="IV187" i="27"/>
  <c r="IV191" i="27" s="1"/>
  <c r="KN219" i="27"/>
  <c r="LT189" i="27"/>
  <c r="LT187" i="27"/>
  <c r="LT191" i="27" s="1"/>
  <c r="OF219" i="27"/>
  <c r="OF217" i="27"/>
  <c r="OF221" i="27" s="1"/>
  <c r="DF190" i="27"/>
  <c r="DF187" i="27"/>
  <c r="DF191" i="27" s="1"/>
  <c r="NB190" i="27"/>
  <c r="NB187" i="27"/>
  <c r="NB191" i="27" s="1"/>
  <c r="AH189" i="27"/>
  <c r="AH186" i="27"/>
  <c r="AH190" i="27" s="1"/>
  <c r="AH187" i="27"/>
  <c r="AH191" i="27" s="1"/>
  <c r="BR199" i="27"/>
  <c r="BR197" i="27"/>
  <c r="BR201" i="27" s="1"/>
  <c r="BR196" i="27"/>
  <c r="BR200" i="27" s="1"/>
  <c r="DV179" i="27"/>
  <c r="FB179" i="27"/>
  <c r="FB176" i="27"/>
  <c r="FB180" i="27" s="1"/>
  <c r="BD219" i="27"/>
  <c r="BD216" i="27"/>
  <c r="BD220" i="27" s="1"/>
  <c r="EV209" i="27"/>
  <c r="EV206" i="27"/>
  <c r="EV210" i="27" s="1"/>
  <c r="LX189" i="27"/>
  <c r="LX186" i="27"/>
  <c r="LX190" i="27" s="1"/>
  <c r="PE199" i="27"/>
  <c r="PE197" i="27"/>
  <c r="PE201" i="27" s="1"/>
  <c r="FW220" i="27"/>
  <c r="FW217" i="27"/>
  <c r="FW221" i="27" s="1"/>
  <c r="GL190" i="27"/>
  <c r="GL187" i="27"/>
  <c r="GL191" i="27" s="1"/>
  <c r="NM218" i="27"/>
  <c r="W209" i="27"/>
  <c r="W206" i="27"/>
  <c r="W210" i="27" s="1"/>
  <c r="BC189" i="27"/>
  <c r="BC186" i="27"/>
  <c r="BC190" i="27" s="1"/>
  <c r="CI209" i="27"/>
  <c r="CI207" i="27"/>
  <c r="CI211" i="27" s="1"/>
  <c r="DO189" i="27"/>
  <c r="DO187" i="27"/>
  <c r="DO191" i="27" s="1"/>
  <c r="EY179" i="27"/>
  <c r="EY176" i="27"/>
  <c r="EY180" i="27" s="1"/>
  <c r="GI219" i="27"/>
  <c r="GI217" i="27"/>
  <c r="GI221" i="27" s="1"/>
  <c r="II189" i="27"/>
  <c r="II187" i="27"/>
  <c r="II191" i="27" s="1"/>
  <c r="LG209" i="27"/>
  <c r="LG207" i="27"/>
  <c r="LG211" i="27" s="1"/>
  <c r="DY190" i="27"/>
  <c r="DY187" i="27"/>
  <c r="DY191" i="27" s="1"/>
  <c r="FU200" i="27"/>
  <c r="FU197" i="27"/>
  <c r="FU201" i="27" s="1"/>
  <c r="IC190" i="27"/>
  <c r="IC187" i="27"/>
  <c r="IC191" i="27" s="1"/>
  <c r="PA200" i="27"/>
  <c r="PA197" i="27"/>
  <c r="PA201" i="27" s="1"/>
  <c r="BU189" i="27"/>
  <c r="BU186" i="27"/>
  <c r="BU190" i="27" s="1"/>
  <c r="JM209" i="27"/>
  <c r="JM207" i="27"/>
  <c r="JM211" i="27" s="1"/>
  <c r="PQ199" i="27"/>
  <c r="PQ197" i="27"/>
  <c r="PQ201" i="27" s="1"/>
  <c r="QP180" i="27"/>
  <c r="QP177" i="27"/>
  <c r="QP181" i="27" s="1"/>
  <c r="OR179" i="27"/>
  <c r="OR176" i="27"/>
  <c r="OR180" i="27" s="1"/>
  <c r="HJ218" i="27"/>
  <c r="HJ215" i="27"/>
  <c r="HJ219" i="27" s="1"/>
  <c r="MP218" i="27"/>
  <c r="MP215" i="27"/>
  <c r="MP219" i="27" s="1"/>
  <c r="OD197" i="27"/>
  <c r="OD201" i="27" s="1"/>
  <c r="KF219" i="27"/>
  <c r="KF216" i="27"/>
  <c r="KF220" i="27" s="1"/>
  <c r="RD209" i="27"/>
  <c r="RD206" i="27"/>
  <c r="RD210" i="27" s="1"/>
  <c r="IX210" i="27"/>
  <c r="IX207" i="27"/>
  <c r="IX211" i="27" s="1"/>
  <c r="LJ216" i="27"/>
  <c r="LJ220" i="27" s="1"/>
  <c r="NV216" i="27"/>
  <c r="NV220" i="27" s="1"/>
  <c r="JG199" i="27"/>
  <c r="JG197" i="27"/>
  <c r="JG201" i="27" s="1"/>
  <c r="MC199" i="27"/>
  <c r="RA209" i="27"/>
  <c r="RA206" i="27"/>
  <c r="RA210" i="27" s="1"/>
  <c r="GC180" i="27"/>
  <c r="GC177" i="27"/>
  <c r="GC181" i="27" s="1"/>
  <c r="IO200" i="27"/>
  <c r="IO197" i="27"/>
  <c r="IO201" i="27" s="1"/>
  <c r="LA216" i="27"/>
  <c r="LA220" i="27" s="1"/>
  <c r="RE190" i="27"/>
  <c r="RE187" i="27"/>
  <c r="RE191" i="27" s="1"/>
  <c r="AX217" i="27"/>
  <c r="AX221" i="27" s="1"/>
  <c r="CD217" i="27"/>
  <c r="CD221" i="27" s="1"/>
  <c r="DJ217" i="27"/>
  <c r="DJ221" i="27" s="1"/>
  <c r="EP217" i="27"/>
  <c r="EP221" i="27" s="1"/>
  <c r="FV217" i="27"/>
  <c r="FV221" i="27" s="1"/>
  <c r="HB217" i="27"/>
  <c r="HB221" i="27" s="1"/>
  <c r="IH217" i="27"/>
  <c r="IH221" i="27" s="1"/>
  <c r="JN217" i="27"/>
  <c r="JN221" i="27" s="1"/>
  <c r="KT217" i="27"/>
  <c r="KT221" i="27" s="1"/>
  <c r="HX217" i="27"/>
  <c r="HX221" i="27" s="1"/>
  <c r="JE187" i="27"/>
  <c r="JE191" i="27" s="1"/>
  <c r="V179" i="27"/>
  <c r="V176" i="27"/>
  <c r="V180" i="27" s="1"/>
  <c r="BV189" i="27"/>
  <c r="BV186" i="27"/>
  <c r="BV190" i="27" s="1"/>
  <c r="DJ209" i="27"/>
  <c r="FN199" i="27"/>
  <c r="FN197" i="27"/>
  <c r="FN201" i="27" s="1"/>
  <c r="CB219" i="27"/>
  <c r="CB216" i="27"/>
  <c r="EN209" i="27"/>
  <c r="EN207" i="27"/>
  <c r="EN211" i="27" s="1"/>
  <c r="IF199" i="27"/>
  <c r="NY179" i="27"/>
  <c r="NY176" i="27"/>
  <c r="NY180" i="27" s="1"/>
  <c r="HC200" i="27"/>
  <c r="HC197" i="27"/>
  <c r="HC201" i="27" s="1"/>
  <c r="IQ217" i="27"/>
  <c r="IQ221" i="27" s="1"/>
  <c r="FF190" i="27"/>
  <c r="FF187" i="27"/>
  <c r="FF191" i="27" s="1"/>
  <c r="AI209" i="27"/>
  <c r="AI207" i="27"/>
  <c r="AI211" i="27" s="1"/>
  <c r="CM209" i="27"/>
  <c r="CM206" i="27"/>
  <c r="CM210" i="27" s="1"/>
  <c r="CM207" i="27"/>
  <c r="CM211" i="27" s="1"/>
  <c r="DK189" i="27"/>
  <c r="HO209" i="27"/>
  <c r="HO207" i="27"/>
  <c r="HO211" i="27" s="1"/>
  <c r="KE199" i="27"/>
  <c r="MA179" i="27"/>
  <c r="MA177" i="27"/>
  <c r="MA181" i="27" s="1"/>
  <c r="OM219" i="27"/>
  <c r="OM216" i="27"/>
  <c r="QI209" i="27"/>
  <c r="QI206" i="27"/>
  <c r="QI210" i="27" s="1"/>
  <c r="HM190" i="27"/>
  <c r="HM187" i="27"/>
  <c r="HM191" i="27" s="1"/>
  <c r="NU200" i="27"/>
  <c r="NU197" i="27"/>
  <c r="NU201" i="27" s="1"/>
  <c r="CC209" i="27"/>
  <c r="CC207" i="27"/>
  <c r="CC211" i="27" s="1"/>
  <c r="FU215" i="27"/>
  <c r="FU219" i="27" s="1"/>
  <c r="JC209" i="27"/>
  <c r="JC206" i="27"/>
  <c r="JC210" i="27" s="1"/>
  <c r="MU209" i="27"/>
  <c r="MU207" i="27"/>
  <c r="MU211" i="27" s="1"/>
  <c r="PG189" i="27"/>
  <c r="PG187" i="27"/>
  <c r="PG191" i="27" s="1"/>
  <c r="PJ190" i="27"/>
  <c r="PJ187" i="27"/>
  <c r="PJ191" i="27" s="1"/>
  <c r="FP217" i="27"/>
  <c r="FP221" i="27" s="1"/>
  <c r="AI190" i="27"/>
  <c r="AI187" i="27"/>
  <c r="AI191" i="27" s="1"/>
  <c r="GS199" i="27"/>
  <c r="GS196" i="27"/>
  <c r="GS200" i="27" s="1"/>
  <c r="HY199" i="27"/>
  <c r="HY197" i="27"/>
  <c r="HY201" i="27" s="1"/>
  <c r="JU219" i="27"/>
  <c r="JU216" i="27"/>
  <c r="JU220" i="27" s="1"/>
  <c r="LQ199" i="27"/>
  <c r="LQ197" i="27"/>
  <c r="LQ201" i="27" s="1"/>
  <c r="LQ196" i="27"/>
  <c r="LQ200" i="27" s="1"/>
  <c r="NM215" i="27"/>
  <c r="NM219" i="27" s="1"/>
  <c r="OW179" i="27"/>
  <c r="OW176" i="27"/>
  <c r="OW180" i="27" s="1"/>
  <c r="QS209" i="27"/>
  <c r="QS207" i="27"/>
  <c r="QS211" i="27" s="1"/>
  <c r="IM196" i="27"/>
  <c r="IM200" i="27" s="1"/>
  <c r="JG196" i="27"/>
  <c r="JG200" i="27" s="1"/>
  <c r="LO216" i="27"/>
  <c r="LO220" i="27" s="1"/>
  <c r="MI206" i="27"/>
  <c r="MI210" i="27" s="1"/>
  <c r="NK190" i="27"/>
  <c r="NK187" i="27"/>
  <c r="NK191" i="27" s="1"/>
  <c r="OE176" i="27"/>
  <c r="OE180" i="27" s="1"/>
  <c r="JS209" i="27"/>
  <c r="JS206" i="27"/>
  <c r="JS210" i="27" s="1"/>
  <c r="PW199" i="27"/>
  <c r="PW197" i="27"/>
  <c r="PW201" i="27" s="1"/>
  <c r="JA200" i="27"/>
  <c r="JA197" i="27"/>
  <c r="JA201" i="27" s="1"/>
  <c r="CD187" i="27"/>
  <c r="CD191" i="27" s="1"/>
  <c r="HB187" i="27"/>
  <c r="HB191" i="27" s="1"/>
  <c r="BT197" i="27"/>
  <c r="BT201" i="27" s="1"/>
  <c r="NR207" i="27"/>
  <c r="NR211" i="27" s="1"/>
  <c r="QZ217" i="27"/>
  <c r="QZ221" i="27" s="1"/>
  <c r="KR179" i="27"/>
  <c r="KR177" i="27"/>
  <c r="KR181" i="27" s="1"/>
  <c r="MA190" i="27"/>
  <c r="MA187" i="27"/>
  <c r="MA191" i="27" s="1"/>
  <c r="X177" i="27"/>
  <c r="X181" i="27" s="1"/>
  <c r="CV218" i="27"/>
  <c r="CV215" i="27"/>
  <c r="CV219" i="27" s="1"/>
  <c r="CV216" i="27"/>
  <c r="CV220" i="27" s="1"/>
  <c r="IB187" i="27"/>
  <c r="IB191" i="27" s="1"/>
  <c r="FV189" i="27"/>
  <c r="FV186" i="27"/>
  <c r="HN199" i="27"/>
  <c r="HN197" i="27"/>
  <c r="HN201" i="27" s="1"/>
  <c r="IL209" i="27"/>
  <c r="IL207" i="27"/>
  <c r="IL211" i="27" s="1"/>
  <c r="JN199" i="27"/>
  <c r="JN197" i="27"/>
  <c r="JN201" i="27" s="1"/>
  <c r="KD209" i="27"/>
  <c r="KD207" i="27"/>
  <c r="KD211" i="27" s="1"/>
  <c r="LB215" i="27"/>
  <c r="LB216" i="27" s="1"/>
  <c r="LB220" i="27" s="1"/>
  <c r="LZ215" i="27"/>
  <c r="LZ219" i="27" s="1"/>
  <c r="ML199" i="27"/>
  <c r="ML197" i="27"/>
  <c r="ML201" i="27" s="1"/>
  <c r="NN215" i="27"/>
  <c r="NN219" i="27" s="1"/>
  <c r="OL215" i="27"/>
  <c r="OL219" i="27" s="1"/>
  <c r="OX199" i="27"/>
  <c r="OX196" i="27"/>
  <c r="OX200" i="27" s="1"/>
  <c r="PZ219" i="27"/>
  <c r="PZ216" i="27"/>
  <c r="QX219" i="27"/>
  <c r="QX216" i="27"/>
  <c r="AJ206" i="27"/>
  <c r="AJ210" i="27" s="1"/>
  <c r="AV176" i="27"/>
  <c r="AV180" i="27" s="1"/>
  <c r="BL196" i="27"/>
  <c r="BL200" i="27" s="1"/>
  <c r="DD220" i="27"/>
  <c r="DD217" i="27"/>
  <c r="DD221" i="27" s="1"/>
  <c r="DP206" i="27"/>
  <c r="DP210" i="27" s="1"/>
  <c r="FH206" i="27"/>
  <c r="FH210" i="27" s="1"/>
  <c r="FT176" i="27"/>
  <c r="FT180" i="27" s="1"/>
  <c r="GJ200" i="27"/>
  <c r="GJ197" i="27"/>
  <c r="GJ201" i="27" s="1"/>
  <c r="HD216" i="27"/>
  <c r="HD220" i="27" s="1"/>
  <c r="HP206" i="27"/>
  <c r="HP210" i="27" s="1"/>
  <c r="IF210" i="27"/>
  <c r="IF207" i="27"/>
  <c r="IF211" i="27" s="1"/>
  <c r="IV200" i="27"/>
  <c r="IV197" i="27"/>
  <c r="IV201" i="27" s="1"/>
  <c r="JL190" i="27"/>
  <c r="JL187" i="27"/>
  <c r="JL191" i="27" s="1"/>
  <c r="KN216" i="27"/>
  <c r="KN220" i="27" s="1"/>
  <c r="MF190" i="27"/>
  <c r="MF187" i="27"/>
  <c r="MF191" i="27" s="1"/>
  <c r="MV216" i="27"/>
  <c r="MV220" i="27" s="1"/>
  <c r="NT186" i="27"/>
  <c r="NT190" i="27" s="1"/>
  <c r="OF180" i="27"/>
  <c r="OF177" i="27"/>
  <c r="OF181" i="27" s="1"/>
  <c r="QV206" i="27"/>
  <c r="QV210" i="27" s="1"/>
  <c r="RH200" i="27"/>
  <c r="RH197" i="27"/>
  <c r="RH201" i="27" s="1"/>
  <c r="BE217" i="27"/>
  <c r="BE221" i="27" s="1"/>
  <c r="DQ217" i="27"/>
  <c r="DQ221" i="27" s="1"/>
  <c r="HI217" i="27"/>
  <c r="HI221" i="27" s="1"/>
  <c r="IO217" i="27"/>
  <c r="IO221" i="27" s="1"/>
  <c r="MG217" i="27"/>
  <c r="MG221" i="27" s="1"/>
  <c r="RE217" i="27"/>
  <c r="RE221" i="27" s="1"/>
  <c r="GE187" i="27"/>
  <c r="GE191" i="27" s="1"/>
  <c r="MY187" i="27"/>
  <c r="MY191" i="27" s="1"/>
  <c r="U179" i="27"/>
  <c r="U176" i="27"/>
  <c r="U180" i="27" s="1"/>
  <c r="MO199" i="27"/>
  <c r="MO196" i="27"/>
  <c r="MO200" i="27" s="1"/>
  <c r="EM186" i="27"/>
  <c r="EM190" i="27" s="1"/>
  <c r="OI220" i="27"/>
  <c r="OI217" i="27"/>
  <c r="OI221" i="27" s="1"/>
  <c r="GT200" i="27"/>
  <c r="GT197" i="27"/>
  <c r="GT201" i="27" s="1"/>
  <c r="AC179" i="27"/>
  <c r="AC177" i="27"/>
  <c r="AC181" i="27" s="1"/>
  <c r="DE199" i="27"/>
  <c r="DE197" i="27"/>
  <c r="DE201" i="27" s="1"/>
  <c r="HQ199" i="27"/>
  <c r="HQ196" i="27"/>
  <c r="HQ200" i="27" s="1"/>
  <c r="AU210" i="27"/>
  <c r="AU207" i="27"/>
  <c r="AU211" i="27" s="1"/>
  <c r="AN196" i="27"/>
  <c r="AN200" i="27" s="1"/>
  <c r="AJ199" i="27"/>
  <c r="AJ197" i="27"/>
  <c r="AJ201" i="27" s="1"/>
  <c r="BX179" i="27"/>
  <c r="BX176" i="27"/>
  <c r="CV199" i="27"/>
  <c r="EZ189" i="27"/>
  <c r="EZ187" i="27"/>
  <c r="EZ191" i="27" s="1"/>
  <c r="OZ189" i="27"/>
  <c r="OZ186" i="27"/>
  <c r="AT180" i="27"/>
  <c r="AT177" i="27"/>
  <c r="AT181" i="27" s="1"/>
  <c r="BJ179" i="27"/>
  <c r="BJ177" i="27"/>
  <c r="BJ181" i="27" s="1"/>
  <c r="CT209" i="27"/>
  <c r="CT207" i="27"/>
  <c r="CT211" i="27" s="1"/>
  <c r="ED179" i="27"/>
  <c r="ED176" i="27"/>
  <c r="ED180" i="27" s="1"/>
  <c r="X199" i="27"/>
  <c r="X196" i="27"/>
  <c r="X200" i="27" s="1"/>
  <c r="CZ199" i="27"/>
  <c r="CZ196" i="27"/>
  <c r="CZ200" i="27" s="1"/>
  <c r="FL199" i="27"/>
  <c r="FL196" i="27"/>
  <c r="QV199" i="27"/>
  <c r="QV196" i="27"/>
  <c r="QV200" i="27" s="1"/>
  <c r="QV197" i="27"/>
  <c r="QV201" i="27" s="1"/>
  <c r="BU210" i="27"/>
  <c r="BU207" i="27"/>
  <c r="BU211" i="27" s="1"/>
  <c r="FB206" i="27"/>
  <c r="IT190" i="27"/>
  <c r="IT187" i="27"/>
  <c r="IT191" i="27" s="1"/>
  <c r="MA200" i="27"/>
  <c r="MA197" i="27"/>
  <c r="MA201" i="27" s="1"/>
  <c r="OX210" i="27"/>
  <c r="OX207" i="27"/>
  <c r="OX211" i="27" s="1"/>
  <c r="QM179" i="27"/>
  <c r="QM176" i="27"/>
  <c r="QM180" i="27" s="1"/>
  <c r="CL199" i="27"/>
  <c r="CL197" i="27"/>
  <c r="CL201" i="27" s="1"/>
  <c r="W219" i="27"/>
  <c r="W217" i="27"/>
  <c r="W221" i="27" s="1"/>
  <c r="DO219" i="27"/>
  <c r="DO217" i="27"/>
  <c r="DO221" i="27" s="1"/>
  <c r="FW189" i="27"/>
  <c r="FW187" i="27"/>
  <c r="FW191" i="27" s="1"/>
  <c r="HS179" i="27"/>
  <c r="MM199" i="27"/>
  <c r="MM196" i="27"/>
  <c r="MM200" i="27" s="1"/>
  <c r="OY199" i="27"/>
  <c r="OY197" i="27"/>
  <c r="OY201" i="27" s="1"/>
  <c r="AG210" i="27"/>
  <c r="AG207" i="27"/>
  <c r="AG211" i="27" s="1"/>
  <c r="CS210" i="27"/>
  <c r="CS207" i="27"/>
  <c r="CS211" i="27" s="1"/>
  <c r="FE210" i="27"/>
  <c r="FE207" i="27"/>
  <c r="FE211" i="27" s="1"/>
  <c r="HQ210" i="27"/>
  <c r="HQ207" i="27"/>
  <c r="HQ211" i="27" s="1"/>
  <c r="AO199" i="27"/>
  <c r="AO196" i="27"/>
  <c r="DQ209" i="27"/>
  <c r="DQ206" i="27"/>
  <c r="DQ210" i="27" s="1"/>
  <c r="HW189" i="27"/>
  <c r="HW187" i="27"/>
  <c r="HW191" i="27" s="1"/>
  <c r="LO209" i="27"/>
  <c r="LO207" i="27"/>
  <c r="LO211" i="27" s="1"/>
  <c r="AP180" i="27"/>
  <c r="AP177" i="27"/>
  <c r="AP181" i="27" s="1"/>
  <c r="DB200" i="27"/>
  <c r="DB197" i="27"/>
  <c r="DB201" i="27" s="1"/>
  <c r="FN180" i="27"/>
  <c r="FN177" i="27"/>
  <c r="FN181" i="27" s="1"/>
  <c r="OY206" i="27"/>
  <c r="OY210" i="27" s="1"/>
  <c r="MT176" i="27"/>
  <c r="MT180" i="27" s="1"/>
  <c r="HD209" i="27"/>
  <c r="HD207" i="27"/>
  <c r="HD211" i="27" s="1"/>
  <c r="IN209" i="27"/>
  <c r="IN207" i="27"/>
  <c r="IN211" i="27" s="1"/>
  <c r="KJ209" i="27"/>
  <c r="KJ207" i="27"/>
  <c r="KJ211" i="27" s="1"/>
  <c r="MB209" i="27"/>
  <c r="MB207" i="27"/>
  <c r="MB211" i="27" s="1"/>
  <c r="NL209" i="27"/>
  <c r="NL207" i="27"/>
  <c r="NL211" i="27" s="1"/>
  <c r="PH209" i="27"/>
  <c r="PH206" i="27"/>
  <c r="PH210" i="27" s="1"/>
  <c r="RD199" i="27"/>
  <c r="RD197" i="27"/>
  <c r="RD201" i="27" s="1"/>
  <c r="AX206" i="27"/>
  <c r="AX210" i="27" s="1"/>
  <c r="CD206" i="27"/>
  <c r="CD210" i="27" s="1"/>
  <c r="DJ206" i="27"/>
  <c r="DJ210" i="27" s="1"/>
  <c r="FV210" i="27"/>
  <c r="FV207" i="27"/>
  <c r="FV211" i="27" s="1"/>
  <c r="LZ210" i="27"/>
  <c r="LZ207" i="27"/>
  <c r="LZ211" i="27" s="1"/>
  <c r="OL196" i="27"/>
  <c r="OL200" i="27" s="1"/>
  <c r="LS199" i="27"/>
  <c r="LS196" i="27"/>
  <c r="LS200" i="27" s="1"/>
  <c r="PK179" i="27"/>
  <c r="PK176" i="27"/>
  <c r="PK180" i="27" s="1"/>
  <c r="BE206" i="27"/>
  <c r="BE210" i="27" s="1"/>
  <c r="CU176" i="27"/>
  <c r="CU180" i="27" s="1"/>
  <c r="FG210" i="27"/>
  <c r="FG207" i="27"/>
  <c r="FG211" i="27" s="1"/>
  <c r="HS176" i="27"/>
  <c r="HS180" i="27" s="1"/>
  <c r="PC210" i="27"/>
  <c r="PC207" i="27"/>
  <c r="PC211" i="27" s="1"/>
  <c r="KP177" i="27"/>
  <c r="KP181" i="27" s="1"/>
  <c r="GB217" i="27"/>
  <c r="GB221" i="27" s="1"/>
  <c r="HP207" i="27"/>
  <c r="HP211" i="27" s="1"/>
  <c r="RL207" i="27"/>
  <c r="RL211" i="27" s="1"/>
  <c r="OA197" i="27"/>
  <c r="OA201" i="27" s="1"/>
  <c r="AI217" i="27"/>
  <c r="AI221" i="27" s="1"/>
  <c r="LL189" i="27"/>
  <c r="LL186" i="27"/>
  <c r="NN199" i="27"/>
  <c r="NN196" i="27"/>
  <c r="NN200" i="27" s="1"/>
  <c r="DR209" i="27"/>
  <c r="DR207" i="27"/>
  <c r="DR211" i="27" s="1"/>
  <c r="CR219" i="27"/>
  <c r="CR216" i="27"/>
  <c r="NY199" i="27"/>
  <c r="NY197" i="27"/>
  <c r="NY201" i="27" s="1"/>
  <c r="DA180" i="27"/>
  <c r="DA177" i="27"/>
  <c r="DA181" i="27" s="1"/>
  <c r="GH190" i="27"/>
  <c r="GH187" i="27"/>
  <c r="GH191" i="27" s="1"/>
  <c r="NR200" i="27"/>
  <c r="NR197" i="27"/>
  <c r="NR201" i="27" s="1"/>
  <c r="CU209" i="27"/>
  <c r="CU206" i="27"/>
  <c r="CU210" i="27" s="1"/>
  <c r="DS189" i="27"/>
  <c r="NG199" i="27"/>
  <c r="NG197" i="27"/>
  <c r="NG201" i="27" s="1"/>
  <c r="IG216" i="27"/>
  <c r="IG220" i="27" s="1"/>
  <c r="KC206" i="27"/>
  <c r="KC210" i="27" s="1"/>
  <c r="NE216" i="27"/>
  <c r="NE220" i="27" s="1"/>
  <c r="DI215" i="27"/>
  <c r="DI219" i="27" s="1"/>
  <c r="MU199" i="27"/>
  <c r="MU197" i="27"/>
  <c r="MU201" i="27" s="1"/>
  <c r="RH179" i="27"/>
  <c r="RH176" i="27"/>
  <c r="RH180" i="27" s="1"/>
  <c r="EH190" i="27"/>
  <c r="EH187" i="27"/>
  <c r="EH191" i="27" s="1"/>
  <c r="IU206" i="27"/>
  <c r="IU210" i="27" s="1"/>
  <c r="MC196" i="27"/>
  <c r="MC200" i="27" s="1"/>
  <c r="QR217" i="27"/>
  <c r="QR221" i="27" s="1"/>
  <c r="DW177" i="27"/>
  <c r="DW181" i="27" s="1"/>
  <c r="EQ177" i="27"/>
  <c r="EQ181" i="27" s="1"/>
  <c r="FO177" i="27"/>
  <c r="FO181" i="27" s="1"/>
  <c r="GY177" i="27"/>
  <c r="GY181" i="27" s="1"/>
  <c r="IE177" i="27"/>
  <c r="IE181" i="27" s="1"/>
  <c r="KE177" i="27"/>
  <c r="KE181" i="27" s="1"/>
  <c r="MU177" i="27"/>
  <c r="MU181" i="27" s="1"/>
  <c r="NS177" i="27"/>
  <c r="NS181" i="27" s="1"/>
  <c r="OM177" i="27"/>
  <c r="OM181" i="27" s="1"/>
  <c r="PK177" i="27"/>
  <c r="PK181" i="27" s="1"/>
  <c r="QI177" i="27"/>
  <c r="QI181" i="27" s="1"/>
  <c r="QY177" i="27"/>
  <c r="QY181" i="27" s="1"/>
  <c r="MG209" i="27"/>
  <c r="MG206" i="27"/>
  <c r="MG210" i="27" s="1"/>
  <c r="PI189" i="27"/>
  <c r="PI187" i="27"/>
  <c r="PI191" i="27" s="1"/>
  <c r="W176" i="27"/>
  <c r="W180" i="27" s="1"/>
  <c r="BC216" i="27"/>
  <c r="BC220" i="27" s="1"/>
  <c r="BW210" i="27"/>
  <c r="BW207" i="27"/>
  <c r="BW211" i="27" s="1"/>
  <c r="CY186" i="27"/>
  <c r="CY190" i="27" s="1"/>
  <c r="DS186" i="27"/>
  <c r="DS190" i="27" s="1"/>
  <c r="GA190" i="27"/>
  <c r="GA187" i="27"/>
  <c r="GA191" i="27" s="1"/>
  <c r="GU176" i="27"/>
  <c r="GU180" i="27" s="1"/>
  <c r="JW200" i="27"/>
  <c r="JW197" i="27"/>
  <c r="JW201" i="27" s="1"/>
  <c r="KY210" i="27"/>
  <c r="KY207" i="27"/>
  <c r="KY211" i="27" s="1"/>
  <c r="LS186" i="27"/>
  <c r="LS190" i="27" s="1"/>
  <c r="OU176" i="27"/>
  <c r="OU180" i="27" s="1"/>
  <c r="RC210" i="27"/>
  <c r="RC207" i="27"/>
  <c r="RC211" i="27" s="1"/>
  <c r="KY189" i="27"/>
  <c r="KY187" i="27"/>
  <c r="KY191" i="27" s="1"/>
  <c r="CW190" i="27"/>
  <c r="CW187" i="27"/>
  <c r="CW191" i="27" s="1"/>
  <c r="HU190" i="27"/>
  <c r="HU187" i="27"/>
  <c r="HU191" i="27" s="1"/>
  <c r="KR197" i="27"/>
  <c r="KR201" i="27" s="1"/>
  <c r="PD217" i="27"/>
  <c r="PD221" i="27" s="1"/>
  <c r="DV176" i="27"/>
  <c r="DV180" i="27" s="1"/>
  <c r="DK186" i="27"/>
  <c r="DK190" i="27" s="1"/>
  <c r="FA187" i="27"/>
  <c r="FA191" i="27" s="1"/>
  <c r="GT189" i="27"/>
  <c r="GT187" i="27"/>
  <c r="GT191" i="27" s="1"/>
  <c r="HV209" i="27"/>
  <c r="HV207" i="27"/>
  <c r="HV211" i="27" s="1"/>
  <c r="IX199" i="27"/>
  <c r="IX197" i="27"/>
  <c r="IX201" i="27" s="1"/>
  <c r="JR179" i="27"/>
  <c r="JR176" i="27"/>
  <c r="JR180" i="27" s="1"/>
  <c r="JR177" i="27"/>
  <c r="JR181" i="27" s="1"/>
  <c r="LB209" i="27"/>
  <c r="LB207" i="27"/>
  <c r="LB211" i="27" s="1"/>
  <c r="NJ199" i="27"/>
  <c r="NJ196" i="27"/>
  <c r="NJ200" i="27" s="1"/>
  <c r="OD189" i="27"/>
  <c r="OD187" i="27"/>
  <c r="OD191" i="27" s="1"/>
  <c r="OD186" i="27"/>
  <c r="OD190" i="27" s="1"/>
  <c r="PR179" i="27"/>
  <c r="PR176" i="27"/>
  <c r="PR180" i="27" s="1"/>
  <c r="QP189" i="27"/>
  <c r="QP187" i="27"/>
  <c r="QP191" i="27" s="1"/>
  <c r="RJ189" i="27"/>
  <c r="RJ187" i="27"/>
  <c r="RJ191" i="27" s="1"/>
  <c r="AV196" i="27"/>
  <c r="AV200" i="27" s="1"/>
  <c r="BP176" i="27"/>
  <c r="BP180" i="27" s="1"/>
  <c r="CF206" i="27"/>
  <c r="CF210" i="27" s="1"/>
  <c r="CV196" i="27"/>
  <c r="CV200" i="27" s="1"/>
  <c r="DL190" i="27"/>
  <c r="DL187" i="27"/>
  <c r="DL191" i="27" s="1"/>
  <c r="EB176" i="27"/>
  <c r="EB180" i="27" s="1"/>
  <c r="ER206" i="27"/>
  <c r="ER210" i="27" s="1"/>
  <c r="FH196" i="27"/>
  <c r="FH200" i="27" s="1"/>
  <c r="HD206" i="27"/>
  <c r="HD210" i="27" s="1"/>
  <c r="HT206" i="27"/>
  <c r="HT210" i="27" s="1"/>
  <c r="IF196" i="27"/>
  <c r="IF200" i="27" s="1"/>
  <c r="IR176" i="27"/>
  <c r="IR180" i="27" s="1"/>
  <c r="JL216" i="27"/>
  <c r="JL220" i="27" s="1"/>
  <c r="JX206" i="27"/>
  <c r="JX210" i="27" s="1"/>
  <c r="MV206" i="27"/>
  <c r="MV210" i="27" s="1"/>
  <c r="QV190" i="27"/>
  <c r="QV187" i="27"/>
  <c r="QV191" i="27" s="1"/>
  <c r="RL186" i="27"/>
  <c r="RL190" i="27" s="1"/>
  <c r="CG189" i="27"/>
  <c r="CG187" i="27"/>
  <c r="CG191" i="27" s="1"/>
  <c r="EM216" i="27"/>
  <c r="EM220" i="27" s="1"/>
  <c r="OI206" i="27"/>
  <c r="OI210" i="27" s="1"/>
  <c r="DE179" i="27"/>
  <c r="DE176" i="27"/>
  <c r="DE180" i="27" s="1"/>
  <c r="NU219" i="27"/>
  <c r="NU216" i="27"/>
  <c r="DG210" i="27"/>
  <c r="DG207" i="27"/>
  <c r="DG211" i="27" s="1"/>
  <c r="T199" i="27"/>
  <c r="T197" i="27"/>
  <c r="T201" i="27" s="1"/>
  <c r="T196" i="27"/>
  <c r="T200" i="27" s="1"/>
  <c r="BX189" i="27"/>
  <c r="BX187" i="27"/>
  <c r="BX191" i="27" s="1"/>
  <c r="EJ219" i="27"/>
  <c r="EJ216" i="27"/>
  <c r="EJ220" i="27" s="1"/>
  <c r="HP219" i="27"/>
  <c r="HP216" i="27"/>
  <c r="LT209" i="27"/>
  <c r="LT206" i="27"/>
  <c r="LT210" i="27" s="1"/>
  <c r="RL215" i="27"/>
  <c r="RL219" i="27" s="1"/>
  <c r="DR190" i="27"/>
  <c r="DR187" i="27"/>
  <c r="DR191" i="27" s="1"/>
  <c r="DE187" i="27"/>
  <c r="DE191" i="27" s="1"/>
  <c r="BH219" i="27"/>
  <c r="BH216" i="27"/>
  <c r="BH220" i="27" s="1"/>
  <c r="AT196" i="27"/>
  <c r="AT200" i="27" s="1"/>
  <c r="FR196" i="27"/>
  <c r="FR200" i="27" s="1"/>
  <c r="AH209" i="27"/>
  <c r="AH207" i="27"/>
  <c r="AH211" i="27" s="1"/>
  <c r="BR179" i="27"/>
  <c r="BR176" i="27"/>
  <c r="BR180" i="27" s="1"/>
  <c r="DP189" i="27"/>
  <c r="DP187" i="27"/>
  <c r="DP191" i="27" s="1"/>
  <c r="GZ189" i="27"/>
  <c r="GZ186" i="27"/>
  <c r="GZ190" i="27" s="1"/>
  <c r="AY176" i="27"/>
  <c r="AY180" i="27" s="1"/>
  <c r="HY210" i="27"/>
  <c r="HY207" i="27"/>
  <c r="HY211" i="27" s="1"/>
  <c r="KK180" i="27"/>
  <c r="KK177" i="27"/>
  <c r="KK181" i="27" s="1"/>
  <c r="BA207" i="27"/>
  <c r="BA211" i="27" s="1"/>
  <c r="CW176" i="27"/>
  <c r="CW180" i="27" s="1"/>
  <c r="HE207" i="27"/>
  <c r="HE211" i="27" s="1"/>
  <c r="LU206" i="27"/>
  <c r="LU210" i="27" s="1"/>
  <c r="CK209" i="27"/>
  <c r="CK206" i="27"/>
  <c r="CK210" i="27" s="1"/>
  <c r="IR189" i="27"/>
  <c r="IR187" i="27"/>
  <c r="IR191" i="27" s="1"/>
  <c r="PQ215" i="27"/>
  <c r="PQ219" i="27" s="1"/>
  <c r="GI216" i="27"/>
  <c r="GI220" i="27" s="1"/>
  <c r="ET177" i="27"/>
  <c r="ET181" i="27" s="1"/>
  <c r="IL218" i="27"/>
  <c r="IL215" i="27"/>
  <c r="IL219" i="27" s="1"/>
  <c r="LF177" i="27"/>
  <c r="LF181" i="27" s="1"/>
  <c r="GN199" i="27"/>
  <c r="GN197" i="27"/>
  <c r="GN201" i="27" s="1"/>
  <c r="GN196" i="27"/>
  <c r="GN200" i="27" s="1"/>
  <c r="LL199" i="27"/>
  <c r="LL197" i="27"/>
  <c r="LL201" i="27" s="1"/>
  <c r="QJ199" i="27"/>
  <c r="QJ197" i="27"/>
  <c r="QJ201" i="27" s="1"/>
  <c r="BN196" i="27"/>
  <c r="BN200" i="27" s="1"/>
  <c r="EP176" i="27"/>
  <c r="EP180" i="27" s="1"/>
  <c r="HV200" i="27"/>
  <c r="HV197" i="27"/>
  <c r="HV201" i="27" s="1"/>
  <c r="NF210" i="27"/>
  <c r="NF207" i="27"/>
  <c r="NF211" i="27" s="1"/>
  <c r="OP186" i="27"/>
  <c r="OP190" i="27" s="1"/>
  <c r="LS179" i="27"/>
  <c r="LS177" i="27"/>
  <c r="LS181" i="27" s="1"/>
  <c r="OE199" i="27"/>
  <c r="OE197" i="27"/>
  <c r="OE201" i="27" s="1"/>
  <c r="OE196" i="27"/>
  <c r="OE200" i="27" s="1"/>
  <c r="HS216" i="27"/>
  <c r="HS220" i="27" s="1"/>
  <c r="KE196" i="27"/>
  <c r="KE200" i="27" s="1"/>
  <c r="OS216" i="27"/>
  <c r="OS220" i="27" s="1"/>
  <c r="AD216" i="27"/>
  <c r="AD220" i="27" s="1"/>
  <c r="BJ217" i="27"/>
  <c r="BJ221" i="27" s="1"/>
  <c r="CP216" i="27"/>
  <c r="CP220" i="27" s="1"/>
  <c r="DV217" i="27"/>
  <c r="DV221" i="27" s="1"/>
  <c r="FB217" i="27"/>
  <c r="FB221" i="27" s="1"/>
  <c r="HN216" i="27"/>
  <c r="HN220" i="27" s="1"/>
  <c r="JZ217" i="27"/>
  <c r="JZ221" i="27" s="1"/>
  <c r="NR219" i="27"/>
  <c r="NR216" i="27"/>
  <c r="NR220" i="27" s="1"/>
  <c r="RJ216" i="27"/>
  <c r="RJ220" i="27" s="1"/>
  <c r="X215" i="27"/>
  <c r="X219" i="27" s="1"/>
  <c r="JT215" i="27"/>
  <c r="JT219" i="27" s="1"/>
  <c r="OR218" i="27"/>
  <c r="OR216" i="27"/>
  <c r="OR220" i="27" s="1"/>
  <c r="LN197" i="27"/>
  <c r="LN201" i="27" s="1"/>
  <c r="KF207" i="27"/>
  <c r="KF211" i="27" s="1"/>
  <c r="JU187" i="27"/>
  <c r="JU191" i="27" s="1"/>
  <c r="BK179" i="27"/>
  <c r="BK176" i="27"/>
  <c r="BK180" i="27" s="1"/>
  <c r="PZ199" i="27"/>
  <c r="PZ197" i="27"/>
  <c r="PZ201" i="27" s="1"/>
  <c r="DA216" i="27"/>
  <c r="GH216" i="27"/>
  <c r="GH220" i="27" s="1"/>
  <c r="JZ216" i="27"/>
  <c r="JZ220" i="27" s="1"/>
  <c r="MW180" i="27"/>
  <c r="MW177" i="27"/>
  <c r="MW181" i="27" s="1"/>
  <c r="QD190" i="27"/>
  <c r="QD187" i="27"/>
  <c r="QD191" i="27" s="1"/>
  <c r="DA187" i="27"/>
  <c r="DA191" i="27" s="1"/>
  <c r="HY187" i="27"/>
  <c r="HY191" i="27" s="1"/>
  <c r="MC218" i="27"/>
  <c r="MC215" i="27"/>
  <c r="MC219" i="27" s="1"/>
  <c r="MK177" i="27"/>
  <c r="MK181" i="27" s="1"/>
  <c r="NI176" i="27"/>
  <c r="NI180" i="27" s="1"/>
  <c r="AS196" i="27"/>
  <c r="AS200" i="27" s="1"/>
  <c r="HM210" i="27"/>
  <c r="HM207" i="27"/>
  <c r="HM211" i="27" s="1"/>
  <c r="LI206" i="27"/>
  <c r="LI210" i="27" s="1"/>
  <c r="FE189" i="27"/>
  <c r="FE186" i="27"/>
  <c r="FE190" i="27" s="1"/>
  <c r="HL197" i="27"/>
  <c r="HL201" i="27" s="1"/>
  <c r="FY190" i="27"/>
  <c r="FY187" i="27"/>
  <c r="FY191" i="27" s="1"/>
  <c r="KL196" i="27"/>
  <c r="KL200" i="27" s="1"/>
  <c r="MX190" i="27"/>
  <c r="MX187" i="27"/>
  <c r="MX191" i="27" s="1"/>
  <c r="AE177" i="27"/>
  <c r="AE181" i="27" s="1"/>
  <c r="BC217" i="27"/>
  <c r="BC221" i="27" s="1"/>
  <c r="LG197" i="27"/>
  <c r="LG201" i="27" s="1"/>
  <c r="ME177" i="27"/>
  <c r="ME181" i="27" s="1"/>
  <c r="MM197" i="27"/>
  <c r="MM201" i="27" s="1"/>
  <c r="NC177" i="27"/>
  <c r="NC181" i="27" s="1"/>
  <c r="PC217" i="27"/>
  <c r="PC221" i="27" s="1"/>
  <c r="PK207" i="27"/>
  <c r="PK211" i="27" s="1"/>
  <c r="QA207" i="27"/>
  <c r="QA211" i="27" s="1"/>
  <c r="QM197" i="27"/>
  <c r="QM201" i="27" s="1"/>
  <c r="QU177" i="27"/>
  <c r="QU181" i="27" s="1"/>
  <c r="RG187" i="27"/>
  <c r="RG191" i="27" s="1"/>
  <c r="IC219" i="27"/>
  <c r="NA187" i="27"/>
  <c r="NA191" i="27" s="1"/>
  <c r="PY189" i="27"/>
  <c r="PY186" i="27"/>
  <c r="PY190" i="27" s="1"/>
  <c r="AM186" i="27"/>
  <c r="AM190" i="27" s="1"/>
  <c r="BW196" i="27"/>
  <c r="BW200" i="27" s="1"/>
  <c r="DO186" i="27"/>
  <c r="DO190" i="27" s="1"/>
  <c r="EU186" i="27"/>
  <c r="EU190" i="27" s="1"/>
  <c r="HK196" i="27"/>
  <c r="IQ200" i="27"/>
  <c r="IQ197" i="27"/>
  <c r="IQ201" i="27" s="1"/>
  <c r="JS176" i="27"/>
  <c r="JS180" i="27" s="1"/>
  <c r="KY176" i="27"/>
  <c r="KY180" i="27" s="1"/>
  <c r="NO176" i="27"/>
  <c r="NO180" i="27" s="1"/>
  <c r="OU190" i="27"/>
  <c r="OU187" i="27"/>
  <c r="OU191" i="27" s="1"/>
  <c r="QA186" i="27"/>
  <c r="QA190" i="27" s="1"/>
  <c r="HP197" i="27"/>
  <c r="HP201" i="27" s="1"/>
  <c r="NY187" i="27"/>
  <c r="NY191" i="27" s="1"/>
  <c r="PS186" i="27"/>
  <c r="PS190" i="27" s="1"/>
  <c r="EF196" i="27"/>
  <c r="EF200" i="27" s="1"/>
  <c r="JH177" i="27"/>
  <c r="JH181" i="27" s="1"/>
  <c r="LT207" i="27"/>
  <c r="LT211" i="27" s="1"/>
  <c r="MF177" i="27"/>
  <c r="MF181" i="27" s="1"/>
  <c r="MN187" i="27"/>
  <c r="MN191" i="27" s="1"/>
  <c r="MZ207" i="27"/>
  <c r="MZ211" i="27" s="1"/>
  <c r="NL177" i="27"/>
  <c r="NL181" i="27" s="1"/>
  <c r="OV207" i="27"/>
  <c r="OV211" i="27" s="1"/>
  <c r="PP177" i="27"/>
  <c r="PP181" i="27" s="1"/>
  <c r="LV179" i="27"/>
  <c r="LV177" i="27"/>
  <c r="LV181" i="27" s="1"/>
  <c r="PZ189" i="27"/>
  <c r="PZ186" i="27"/>
  <c r="PZ190" i="27" s="1"/>
  <c r="PZ187" i="27"/>
  <c r="PZ191" i="27" s="1"/>
  <c r="QP215" i="27"/>
  <c r="QP219" i="27" s="1"/>
  <c r="AZ176" i="27"/>
  <c r="AZ180" i="27" s="1"/>
  <c r="DL176" i="27"/>
  <c r="DL180" i="27" s="1"/>
  <c r="FX180" i="27"/>
  <c r="FX177" i="27"/>
  <c r="FX181" i="27" s="1"/>
  <c r="HT186" i="27"/>
  <c r="HT190" i="27" s="1"/>
  <c r="LH186" i="27"/>
  <c r="LH190" i="27" s="1"/>
  <c r="OZ206" i="27"/>
  <c r="OZ210" i="27" s="1"/>
  <c r="PL186" i="27"/>
  <c r="PL190" i="27" s="1"/>
  <c r="QV176" i="27"/>
  <c r="QV180" i="27" s="1"/>
  <c r="FY218" i="27"/>
  <c r="FY216" i="27"/>
  <c r="FY220" i="27" s="1"/>
  <c r="JQ217" i="27"/>
  <c r="JQ221" i="27" s="1"/>
  <c r="NI215" i="27"/>
  <c r="NI219" i="27" s="1"/>
  <c r="OO217" i="27"/>
  <c r="OO221" i="27" s="1"/>
  <c r="RA216" i="27"/>
  <c r="RA220" i="27" s="1"/>
  <c r="AK197" i="27"/>
  <c r="AK201" i="27" s="1"/>
  <c r="CL207" i="27"/>
  <c r="CL211" i="27" s="1"/>
  <c r="GW180" i="27"/>
  <c r="GW177" i="27"/>
  <c r="GW181" i="27" s="1"/>
  <c r="AJ219" i="27"/>
  <c r="AJ216" i="27"/>
  <c r="IP216" i="27"/>
  <c r="NB210" i="27"/>
  <c r="NB207" i="27"/>
  <c r="NB211" i="27" s="1"/>
  <c r="OT186" i="27"/>
  <c r="OT190" i="27" s="1"/>
  <c r="BR209" i="27"/>
  <c r="BR207" i="27"/>
  <c r="BR211" i="27" s="1"/>
  <c r="DF177" i="27"/>
  <c r="DF181" i="27" s="1"/>
  <c r="DP219" i="27"/>
  <c r="DP216" i="27"/>
  <c r="LC209" i="27"/>
  <c r="LC207" i="27"/>
  <c r="LC211" i="27" s="1"/>
  <c r="CP200" i="27"/>
  <c r="CP197" i="27"/>
  <c r="CP201" i="27" s="1"/>
  <c r="JO206" i="27"/>
  <c r="JO210" i="27" s="1"/>
  <c r="AS207" i="27"/>
  <c r="AS211" i="27" s="1"/>
  <c r="BY207" i="27"/>
  <c r="BY211" i="27" s="1"/>
  <c r="EK177" i="27"/>
  <c r="EK181" i="27" s="1"/>
  <c r="JI177" i="27"/>
  <c r="JI181" i="27" s="1"/>
  <c r="QG197" i="27"/>
  <c r="QG201" i="27" s="1"/>
  <c r="BA186" i="27"/>
  <c r="BA190" i="27" s="1"/>
  <c r="NI190" i="27"/>
  <c r="NI187" i="27"/>
  <c r="NI191" i="27" s="1"/>
  <c r="CD207" i="27"/>
  <c r="CD211" i="27" s="1"/>
  <c r="MT207" i="27"/>
  <c r="MT211" i="27" s="1"/>
  <c r="JN180" i="27"/>
  <c r="JN177" i="27"/>
  <c r="JN181" i="27" s="1"/>
  <c r="LZ180" i="27"/>
  <c r="LZ177" i="27"/>
  <c r="LZ181" i="27" s="1"/>
  <c r="OL180" i="27"/>
  <c r="OL177" i="27"/>
  <c r="OL181" i="27" s="1"/>
  <c r="ET216" i="27"/>
  <c r="ET220" i="27" s="1"/>
  <c r="IL216" i="27"/>
  <c r="IL220" i="27" s="1"/>
  <c r="BO209" i="27"/>
  <c r="BO207" i="27"/>
  <c r="BO211" i="27" s="1"/>
  <c r="EU219" i="27"/>
  <c r="EU217" i="27"/>
  <c r="EU221" i="27" s="1"/>
  <c r="MQ209" i="27"/>
  <c r="MQ207" i="27"/>
  <c r="MQ211" i="27" s="1"/>
  <c r="PG209" i="27"/>
  <c r="PG207" i="27"/>
  <c r="PG211" i="27" s="1"/>
  <c r="PW209" i="27"/>
  <c r="PW207" i="27"/>
  <c r="PW211" i="27" s="1"/>
  <c r="KG210" i="27"/>
  <c r="KG207" i="27"/>
  <c r="KG211" i="27" s="1"/>
  <c r="PH177" i="27"/>
  <c r="PH181" i="27" s="1"/>
  <c r="RH187" i="27"/>
  <c r="RH191" i="27" s="1"/>
  <c r="FZ215" i="27"/>
  <c r="FZ219" i="27" s="1"/>
  <c r="MJ176" i="27"/>
  <c r="BY216" i="27"/>
  <c r="BY220" i="27" s="1"/>
  <c r="DE216" i="27"/>
  <c r="DE220" i="27" s="1"/>
  <c r="EK215" i="27"/>
  <c r="EK219" i="27" s="1"/>
  <c r="IC216" i="27"/>
  <c r="IC220" i="27" s="1"/>
  <c r="HG207" i="27"/>
  <c r="HG211" i="27" s="1"/>
  <c r="OH216" i="27"/>
  <c r="OH220" i="27" s="1"/>
  <c r="DN177" i="27"/>
  <c r="DN181" i="27" s="1"/>
  <c r="MT197" i="27"/>
  <c r="MT201" i="27" s="1"/>
  <c r="KV197" i="27"/>
  <c r="KV201" i="27" s="1"/>
  <c r="V190" i="27"/>
  <c r="V187" i="27"/>
  <c r="V191" i="27" s="1"/>
  <c r="NV210" i="27"/>
  <c r="NV207" i="27"/>
  <c r="NV211" i="27" s="1"/>
  <c r="AI196" i="27"/>
  <c r="AI200" i="27" s="1"/>
  <c r="DF216" i="27"/>
  <c r="DF220" i="27" s="1"/>
  <c r="LV217" i="27"/>
  <c r="LV221" i="27" s="1"/>
  <c r="DJ197" i="27"/>
  <c r="DJ201" i="27" s="1"/>
  <c r="KT207" i="27"/>
  <c r="KT211" i="27" s="1"/>
  <c r="Y216" i="27"/>
  <c r="LA200" i="27"/>
  <c r="LA197" i="27"/>
  <c r="LA201" i="27" s="1"/>
  <c r="MT216" i="27"/>
  <c r="MT220" i="27" s="1"/>
  <c r="EU177" i="27"/>
  <c r="EU181" i="27" s="1"/>
  <c r="FS177" i="27"/>
  <c r="FS181" i="27" s="1"/>
  <c r="GM177" i="27"/>
  <c r="GM181" i="27" s="1"/>
  <c r="IY197" i="27"/>
  <c r="IY201" i="27" s="1"/>
  <c r="QS215" i="27"/>
  <c r="QS219" i="27" s="1"/>
  <c r="NH197" i="27"/>
  <c r="NH201" i="27" s="1"/>
  <c r="PX187" i="27"/>
  <c r="PX191" i="27" s="1"/>
  <c r="QL216" i="27"/>
  <c r="QL220" i="27" s="1"/>
  <c r="EH207" i="27"/>
  <c r="EH211" i="27" s="1"/>
  <c r="QY200" i="27"/>
  <c r="QY197" i="27"/>
  <c r="QY201" i="27" s="1"/>
  <c r="DI197" i="27"/>
  <c r="DI201" i="27" s="1"/>
  <c r="EO207" i="27"/>
  <c r="EO211" i="27" s="1"/>
  <c r="NA177" i="27"/>
  <c r="NA181" i="27" s="1"/>
  <c r="DP177" i="27"/>
  <c r="DP181" i="27" s="1"/>
  <c r="HT177" i="27"/>
  <c r="HT181" i="27" s="1"/>
  <c r="MV196" i="27"/>
  <c r="MV200" i="27" s="1"/>
  <c r="FA216" i="27"/>
  <c r="FA220" i="27" s="1"/>
  <c r="EM197" i="27"/>
  <c r="EM201" i="27" s="1"/>
  <c r="II207" i="27"/>
  <c r="II211" i="27" s="1"/>
  <c r="MH207" i="27"/>
  <c r="MH211" i="27" s="1"/>
  <c r="AT215" i="27"/>
  <c r="AT219" i="27" s="1"/>
  <c r="AY197" i="27"/>
  <c r="AY201" i="27" s="1"/>
  <c r="IY217" i="27"/>
  <c r="IY221" i="27" s="1"/>
  <c r="MK207" i="27"/>
  <c r="MK211" i="27" s="1"/>
  <c r="KH187" i="27"/>
  <c r="KH191" i="27" s="1"/>
  <c r="PF187" i="27"/>
  <c r="PF191" i="27" s="1"/>
  <c r="JO186" i="27"/>
  <c r="JO190" i="27" s="1"/>
  <c r="AF206" i="27"/>
  <c r="AF210" i="27" s="1"/>
  <c r="BT206" i="27"/>
  <c r="BT210" i="27" s="1"/>
  <c r="JA216" i="27"/>
  <c r="JA220" i="27" s="1"/>
  <c r="OX177" i="27"/>
  <c r="OX181" i="27" s="1"/>
  <c r="KD176" i="27"/>
  <c r="KD180" i="27" s="1"/>
  <c r="LN216" i="27"/>
  <c r="LN220" i="27" s="1"/>
  <c r="DX217" i="27"/>
  <c r="DX221" i="27" s="1"/>
  <c r="LM207" i="27"/>
  <c r="LM211" i="27" s="1"/>
  <c r="OG177" i="27"/>
  <c r="OG181" i="27" s="1"/>
  <c r="PM216" i="27"/>
  <c r="PM220" i="27" s="1"/>
  <c r="GX187" i="27"/>
  <c r="GX191" i="27" s="1"/>
  <c r="GR216" i="27"/>
  <c r="GR220" i="27" s="1"/>
  <c r="GF197" i="27"/>
  <c r="GF201" i="27" s="1"/>
  <c r="QB197" i="27"/>
  <c r="QB201" i="27" s="1"/>
  <c r="BB216" i="27"/>
  <c r="BB220" i="27" s="1"/>
  <c r="OP217" i="27"/>
  <c r="OP221" i="27" s="1"/>
  <c r="RB215" i="27"/>
  <c r="RB219" i="27" s="1"/>
  <c r="QF217" i="27"/>
  <c r="QF221" i="27" s="1"/>
  <c r="BB189" i="27"/>
  <c r="MW210" i="27"/>
  <c r="MW207" i="27"/>
  <c r="MW211" i="27" s="1"/>
  <c r="PI180" i="27"/>
  <c r="PI177" i="27"/>
  <c r="PI181" i="27" s="1"/>
  <c r="CU189" i="27"/>
  <c r="CU187" i="27"/>
  <c r="CU191" i="27" s="1"/>
  <c r="FS219" i="27"/>
  <c r="FS217" i="27"/>
  <c r="FS221" i="27" s="1"/>
  <c r="IS207" i="27"/>
  <c r="IS211" i="27" s="1"/>
  <c r="BW176" i="27"/>
  <c r="BW180" i="27" s="1"/>
  <c r="PV177" i="27"/>
  <c r="PV181" i="27" s="1"/>
  <c r="JT190" i="27"/>
  <c r="JT187" i="27"/>
  <c r="JT191" i="27" s="1"/>
  <c r="BY215" i="27"/>
  <c r="BY219" i="27" s="1"/>
  <c r="KO216" i="27"/>
  <c r="KO220" i="27" s="1"/>
  <c r="JJ216" i="27"/>
  <c r="JJ220" i="27" s="1"/>
  <c r="CA207" i="27"/>
  <c r="CA211" i="27" s="1"/>
  <c r="LE200" i="27"/>
  <c r="LE197" i="27"/>
  <c r="LE201" i="27" s="1"/>
  <c r="QL177" i="27"/>
  <c r="QL181" i="27" s="1"/>
  <c r="FR216" i="27"/>
  <c r="FR220" i="27" s="1"/>
  <c r="GX217" i="27"/>
  <c r="GX221" i="27" s="1"/>
  <c r="ID217" i="27"/>
  <c r="ID221" i="27" s="1"/>
  <c r="KP216" i="27"/>
  <c r="KP220" i="27" s="1"/>
  <c r="NB215" i="27"/>
  <c r="NB219" i="27" s="1"/>
  <c r="EL215" i="27"/>
  <c r="QQ217" i="27"/>
  <c r="QQ221" i="27" s="1"/>
  <c r="QI196" i="27"/>
  <c r="QI200" i="27" s="1"/>
  <c r="BR215" i="27"/>
  <c r="BR219" i="27" s="1"/>
  <c r="JB217" i="27"/>
  <c r="JB221" i="27" s="1"/>
  <c r="MT217" i="27"/>
  <c r="MT221" i="27" s="1"/>
  <c r="GR215" i="27"/>
  <c r="GR219" i="27" s="1"/>
  <c r="ND216" i="27"/>
  <c r="ND220" i="27" s="1"/>
  <c r="GM217" i="27"/>
  <c r="GM221" i="27" s="1"/>
  <c r="DQ197" i="27"/>
  <c r="DQ201" i="27" s="1"/>
  <c r="AM177" i="27"/>
  <c r="AM181" i="27" s="1"/>
  <c r="BG207" i="27"/>
  <c r="BG211" i="27" s="1"/>
  <c r="BW217" i="27"/>
  <c r="BW221" i="27" s="1"/>
  <c r="EM177" i="27"/>
  <c r="EM181" i="27" s="1"/>
  <c r="KI177" i="27"/>
  <c r="KI181" i="27" s="1"/>
  <c r="KU177" i="27"/>
  <c r="KU181" i="27" s="1"/>
  <c r="LW187" i="27"/>
  <c r="LW191" i="27" s="1"/>
  <c r="MM177" i="27"/>
  <c r="MM181" i="27" s="1"/>
  <c r="MY217" i="27"/>
  <c r="MY221" i="27" s="1"/>
  <c r="NC187" i="27"/>
  <c r="NC191" i="27" s="1"/>
  <c r="QI197" i="27"/>
  <c r="QI201" i="27" s="1"/>
  <c r="RG197" i="27"/>
  <c r="RG201" i="27" s="1"/>
  <c r="OC209" i="27"/>
  <c r="OC207" i="27"/>
  <c r="OC211" i="27" s="1"/>
  <c r="KV177" i="27"/>
  <c r="KV181" i="27" s="1"/>
  <c r="FD206" i="27"/>
  <c r="FD210" i="27" s="1"/>
  <c r="MK216" i="27"/>
  <c r="MK220" i="27" s="1"/>
  <c r="NY216" i="27"/>
  <c r="NY220" i="27" s="1"/>
  <c r="GQ207" i="27"/>
  <c r="GQ211" i="27" s="1"/>
  <c r="DQ189" i="27"/>
  <c r="DQ187" i="27"/>
  <c r="DQ191" i="27" s="1"/>
  <c r="FN187" i="27"/>
  <c r="FN191" i="27" s="1"/>
  <c r="FJ216" i="27"/>
  <c r="FJ220" i="27" s="1"/>
  <c r="PN216" i="27"/>
  <c r="PN220" i="27" s="1"/>
  <c r="IV215" i="27"/>
  <c r="IV219" i="27" s="1"/>
  <c r="DZ187" i="27"/>
  <c r="DZ191" i="27" s="1"/>
  <c r="AF197" i="27"/>
  <c r="AF201" i="27" s="1"/>
  <c r="LU215" i="27"/>
  <c r="LU219" i="27" s="1"/>
  <c r="IN177" i="27"/>
  <c r="IN181" i="27" s="1"/>
  <c r="NZ177" i="27"/>
  <c r="NZ181" i="27" s="1"/>
  <c r="LE215" i="27"/>
  <c r="LE219" i="27" s="1"/>
  <c r="MU187" i="27"/>
  <c r="MU191" i="27" s="1"/>
  <c r="KH215" i="27"/>
  <c r="KH219" i="27" s="1"/>
  <c r="IF216" i="27"/>
  <c r="IF220" i="27" s="1"/>
  <c r="LP215" i="27"/>
  <c r="LP219" i="27" s="1"/>
  <c r="DB207" i="27"/>
  <c r="DB211" i="27" s="1"/>
  <c r="DZ177" i="27"/>
  <c r="DZ181" i="27" s="1"/>
  <c r="RA177" i="27"/>
  <c r="RA181" i="27" s="1"/>
  <c r="NH215" i="27"/>
  <c r="NH219" i="27" s="1"/>
  <c r="PT215" i="27"/>
  <c r="PT219" i="27" s="1"/>
  <c r="CT177" i="27"/>
  <c r="CT181" i="27" s="1"/>
  <c r="HR177" i="27"/>
  <c r="HR181" i="27" s="1"/>
  <c r="ER177" i="27"/>
  <c r="ER181" i="27" s="1"/>
  <c r="FD207" i="27"/>
  <c r="FD211" i="27" s="1"/>
  <c r="BI215" i="27"/>
  <c r="BI219" i="27" s="1"/>
  <c r="CW215" i="27"/>
  <c r="CW219" i="27" s="1"/>
  <c r="HU215" i="27"/>
  <c r="HU219" i="27" s="1"/>
  <c r="JA215" i="27"/>
  <c r="JA219" i="27" s="1"/>
  <c r="RQ217" i="27"/>
  <c r="RQ221" i="27" s="1"/>
  <c r="FY177" i="27"/>
  <c r="FY181" i="27" s="1"/>
  <c r="ED216" i="27"/>
  <c r="ED220" i="27" s="1"/>
  <c r="HV216" i="27"/>
  <c r="HV220" i="27" s="1"/>
  <c r="LN217" i="27"/>
  <c r="LN221" i="27" s="1"/>
  <c r="QT217" i="27"/>
  <c r="QT221" i="27" s="1"/>
  <c r="RA187" i="27"/>
  <c r="RA191" i="27" s="1"/>
  <c r="GG197" i="27"/>
  <c r="GG201" i="27" s="1"/>
  <c r="NT207" i="27"/>
  <c r="NT211" i="27" s="1"/>
  <c r="OB197" i="27"/>
  <c r="OB201" i="27" s="1"/>
  <c r="ON197" i="27"/>
  <c r="ON201" i="27" s="1"/>
  <c r="PX197" i="27"/>
  <c r="PX201" i="27" s="1"/>
  <c r="QF177" i="27"/>
  <c r="QF181" i="27" s="1"/>
  <c r="QT187" i="27"/>
  <c r="QT191" i="27" s="1"/>
  <c r="RF207" i="27"/>
  <c r="RF211" i="27" s="1"/>
  <c r="QF176" i="27"/>
  <c r="QF180" i="27" s="1"/>
  <c r="AC216" i="27"/>
  <c r="AC220" i="27" s="1"/>
  <c r="DU216" i="27"/>
  <c r="FI215" i="27"/>
  <c r="IS215" i="27"/>
  <c r="JY215" i="27"/>
  <c r="JY216" i="27" s="1"/>
  <c r="JY220" i="27" s="1"/>
  <c r="LM217" i="27"/>
  <c r="LM221" i="27" s="1"/>
  <c r="QC217" i="27"/>
  <c r="QC221" i="27" s="1"/>
  <c r="HH199" i="27"/>
  <c r="MF199" i="27"/>
  <c r="JQ199" i="27"/>
  <c r="JQ197" i="27"/>
  <c r="JQ201" i="27" s="1"/>
  <c r="BB217" i="27"/>
  <c r="BB221" i="27" s="1"/>
  <c r="FZ216" i="27"/>
  <c r="FZ220" i="27" s="1"/>
  <c r="RB216" i="27"/>
  <c r="RB220" i="27" s="1"/>
  <c r="FT216" i="27"/>
  <c r="FT220" i="27" s="1"/>
  <c r="PP217" i="27"/>
  <c r="PP221" i="27" s="1"/>
  <c r="HE189" i="27"/>
  <c r="HE187" i="27"/>
  <c r="HE191" i="27" s="1"/>
  <c r="HM200" i="27"/>
  <c r="HM197" i="27"/>
  <c r="HM201" i="27" s="1"/>
  <c r="BG206" i="27"/>
  <c r="BG210" i="27" s="1"/>
  <c r="IA206" i="27"/>
  <c r="IA210" i="27" s="1"/>
  <c r="KZ197" i="27"/>
  <c r="KZ201" i="27" s="1"/>
  <c r="IZ187" i="27"/>
  <c r="IZ191" i="27" s="1"/>
  <c r="LL177" i="27"/>
  <c r="LL181" i="27" s="1"/>
  <c r="NJ215" i="27"/>
  <c r="NJ219" i="27" s="1"/>
  <c r="FH190" i="27"/>
  <c r="FH187" i="27"/>
  <c r="FH191" i="27" s="1"/>
  <c r="OB176" i="27"/>
  <c r="NA216" i="27"/>
  <c r="NA220" i="27" s="1"/>
  <c r="FS216" i="27"/>
  <c r="FS220" i="27" s="1"/>
  <c r="KQ220" i="27"/>
  <c r="KQ217" i="27"/>
  <c r="KQ221" i="27" s="1"/>
  <c r="EL216" i="27"/>
  <c r="EL220" i="27" s="1"/>
  <c r="OI187" i="27"/>
  <c r="OI191" i="27" s="1"/>
  <c r="HO186" i="27"/>
  <c r="MX207" i="27"/>
  <c r="MX211" i="27" s="1"/>
  <c r="IJ199" i="27"/>
  <c r="IJ196" i="27"/>
  <c r="IJ200" i="27" s="1"/>
  <c r="BB186" i="27"/>
  <c r="BB190" i="27" s="1"/>
  <c r="ID215" i="27"/>
  <c r="ID219" i="27" s="1"/>
  <c r="NB216" i="27"/>
  <c r="NB220" i="27" s="1"/>
  <c r="EL177" i="27"/>
  <c r="EL181" i="27" s="1"/>
  <c r="KP197" i="27"/>
  <c r="KP201" i="27" s="1"/>
  <c r="KX176" i="27"/>
  <c r="KX180" i="27" s="1"/>
  <c r="BR216" i="27"/>
  <c r="BR220" i="27" s="1"/>
  <c r="GR217" i="27"/>
  <c r="GR221" i="27" s="1"/>
  <c r="IM207" i="27"/>
  <c r="IM211" i="27" s="1"/>
  <c r="IU187" i="27"/>
  <c r="IU191" i="27" s="1"/>
  <c r="JG187" i="27"/>
  <c r="JG191" i="27" s="1"/>
  <c r="JO187" i="27"/>
  <c r="JO191" i="27" s="1"/>
  <c r="KA187" i="27"/>
  <c r="KA191" i="27" s="1"/>
  <c r="OG215" i="27"/>
  <c r="OG219" i="27" s="1"/>
  <c r="NL187" i="27"/>
  <c r="NL191" i="27" s="1"/>
  <c r="PT177" i="27"/>
  <c r="PT181" i="27" s="1"/>
  <c r="MK217" i="27"/>
  <c r="MK221" i="27" s="1"/>
  <c r="NY217" i="27"/>
  <c r="NY221" i="27" s="1"/>
  <c r="NH187" i="27"/>
  <c r="NH191" i="27" s="1"/>
  <c r="PN217" i="27"/>
  <c r="PN221" i="27" s="1"/>
  <c r="MF215" i="27"/>
  <c r="MF219" i="27" s="1"/>
  <c r="KU217" i="27"/>
  <c r="KU221" i="27" s="1"/>
  <c r="Y207" i="27"/>
  <c r="Y211" i="27" s="1"/>
  <c r="EG197" i="27"/>
  <c r="EG201" i="27" s="1"/>
  <c r="EW207" i="27"/>
  <c r="EW211" i="27" s="1"/>
  <c r="MB186" i="27"/>
  <c r="AK216" i="27"/>
  <c r="AK220" i="27" s="1"/>
  <c r="U197" i="27"/>
  <c r="U201" i="27" s="1"/>
  <c r="DM177" i="27"/>
  <c r="DM181" i="27" s="1"/>
  <c r="MD207" i="27"/>
  <c r="MD211" i="27" s="1"/>
  <c r="GP216" i="27"/>
  <c r="GP220" i="27" s="1"/>
  <c r="KH216" i="27"/>
  <c r="KH220" i="27" s="1"/>
  <c r="BT215" i="27"/>
  <c r="IF215" i="27"/>
  <c r="IF219" i="27" s="1"/>
  <c r="NY207" i="27"/>
  <c r="NY211" i="27" s="1"/>
  <c r="RA176" i="27"/>
  <c r="RA180" i="27" s="1"/>
  <c r="BO187" i="27"/>
  <c r="BO191" i="27" s="1"/>
  <c r="EK196" i="27"/>
  <c r="EK200" i="27" s="1"/>
  <c r="KO177" i="27"/>
  <c r="KO181" i="27" s="1"/>
  <c r="FX216" i="27"/>
  <c r="FX220" i="27" s="1"/>
  <c r="HV187" i="27"/>
  <c r="HV191" i="27" s="1"/>
  <c r="MT187" i="27"/>
  <c r="MT191" i="27" s="1"/>
  <c r="AN176" i="27"/>
  <c r="AN180" i="27" s="1"/>
  <c r="GO217" i="27"/>
  <c r="GO221" i="27" s="1"/>
  <c r="HU217" i="27"/>
  <c r="HU221" i="27" s="1"/>
  <c r="HE176" i="27"/>
  <c r="HE180" i="27" s="1"/>
  <c r="ED217" i="27"/>
  <c r="ED221" i="27" s="1"/>
  <c r="HV217" i="27"/>
  <c r="HV221" i="27" s="1"/>
  <c r="QT215" i="27"/>
  <c r="QT219" i="27" s="1"/>
  <c r="DX216" i="27"/>
  <c r="DX220" i="27" s="1"/>
  <c r="HH216" i="27"/>
  <c r="HH220" i="27" s="1"/>
  <c r="RD216" i="27"/>
  <c r="RD220" i="27" s="1"/>
  <c r="V197" i="27"/>
  <c r="V201" i="27" s="1"/>
  <c r="QS216" i="27"/>
  <c r="QS220" i="27" s="1"/>
  <c r="HJ207" i="27"/>
  <c r="HJ211" i="27" s="1"/>
  <c r="IN186" i="27"/>
  <c r="IN190" i="27" s="1"/>
  <c r="LD197" i="27"/>
  <c r="LD201" i="27" s="1"/>
  <c r="FI216" i="27"/>
  <c r="FI220" i="27" s="1"/>
  <c r="IS216" i="27"/>
  <c r="IS220" i="27" s="1"/>
  <c r="LM216" i="27"/>
  <c r="LM220" i="27" s="1"/>
  <c r="PE217" i="27"/>
  <c r="PE221" i="27" s="1"/>
  <c r="BE189" i="27"/>
  <c r="BE187" i="27"/>
  <c r="BE191" i="27" s="1"/>
  <c r="FZ177" i="27"/>
  <c r="FZ181" i="27" s="1"/>
  <c r="IK207" i="27"/>
  <c r="IK211" i="27" s="1"/>
  <c r="HS210" i="27"/>
  <c r="HS207" i="27"/>
  <c r="HS211" i="27" s="1"/>
  <c r="V217" i="27"/>
  <c r="V221" i="27" s="1"/>
  <c r="CH215" i="27"/>
  <c r="CH219" i="27" s="1"/>
  <c r="DN217" i="27"/>
  <c r="DN221" i="27" s="1"/>
  <c r="FZ217" i="27"/>
  <c r="FZ221" i="27" s="1"/>
  <c r="HF217" i="27"/>
  <c r="HF221" i="27" s="1"/>
  <c r="JR216" i="27"/>
  <c r="MD215" i="27"/>
  <c r="MD219" i="27" s="1"/>
  <c r="GJ216" i="27"/>
  <c r="KR216" i="27"/>
  <c r="KR220" i="27" s="1"/>
  <c r="LH216" i="27"/>
  <c r="CE199" i="27"/>
  <c r="CE197" i="27"/>
  <c r="CE201" i="27" s="1"/>
  <c r="EQ209" i="27"/>
  <c r="EQ207" i="27"/>
  <c r="EQ211" i="27" s="1"/>
  <c r="KE209" i="27"/>
  <c r="KE207" i="27"/>
  <c r="KE211" i="27" s="1"/>
  <c r="DY199" i="27"/>
  <c r="DY197" i="27"/>
  <c r="DY201" i="27" s="1"/>
  <c r="FK210" i="27"/>
  <c r="FK207" i="27"/>
  <c r="FK211" i="27" s="1"/>
  <c r="HU210" i="27"/>
  <c r="HU207" i="27"/>
  <c r="HU211" i="27" s="1"/>
  <c r="PV215" i="27"/>
  <c r="PV216" i="27" s="1"/>
  <c r="PV220" i="27" s="1"/>
  <c r="X210" i="27"/>
  <c r="X207" i="27"/>
  <c r="X211" i="27" s="1"/>
  <c r="CJ210" i="27"/>
  <c r="CJ207" i="27"/>
  <c r="CJ211" i="27" s="1"/>
  <c r="AS217" i="27"/>
  <c r="AS221" i="27" s="1"/>
  <c r="BY217" i="27"/>
  <c r="BY221" i="27" s="1"/>
  <c r="EK216" i="27"/>
  <c r="EK220" i="27" s="1"/>
  <c r="FQ216" i="27"/>
  <c r="FQ220" i="27" s="1"/>
  <c r="JI216" i="27"/>
  <c r="JI220" i="27" s="1"/>
  <c r="DO207" i="27"/>
  <c r="DO211" i="27" s="1"/>
  <c r="DU177" i="27"/>
  <c r="DU181" i="27" s="1"/>
  <c r="IC177" i="27"/>
  <c r="IC181" i="27" s="1"/>
  <c r="CQ207" i="27"/>
  <c r="CQ211" i="27" s="1"/>
  <c r="EE209" i="27"/>
  <c r="EE207" i="27"/>
  <c r="EE211" i="27" s="1"/>
  <c r="QH210" i="27"/>
  <c r="QH207" i="27"/>
  <c r="QH211" i="27" s="1"/>
  <c r="EW216" i="27"/>
  <c r="AT216" i="27"/>
  <c r="AT220" i="27" s="1"/>
  <c r="BZ217" i="27"/>
  <c r="BZ221" i="27" s="1"/>
  <c r="FR217" i="27"/>
  <c r="FR221" i="27" s="1"/>
  <c r="ID216" i="27"/>
  <c r="ID220" i="27" s="1"/>
  <c r="JJ217" i="27"/>
  <c r="JJ221" i="27" s="1"/>
  <c r="KP217" i="27"/>
  <c r="KP221" i="27" s="1"/>
  <c r="KX177" i="27"/>
  <c r="KX181" i="27" s="1"/>
  <c r="BR217" i="27"/>
  <c r="BR221" i="27" s="1"/>
  <c r="MT215" i="27"/>
  <c r="MT219" i="27" s="1"/>
  <c r="AN187" i="27"/>
  <c r="AN191" i="27" s="1"/>
  <c r="ND217" i="27"/>
  <c r="ND221" i="27" s="1"/>
  <c r="QN217" i="27"/>
  <c r="QN221" i="27" s="1"/>
  <c r="AA197" i="27"/>
  <c r="AA201" i="27" s="1"/>
  <c r="BW177" i="27"/>
  <c r="BW181" i="27" s="1"/>
  <c r="CI187" i="27"/>
  <c r="CI191" i="27" s="1"/>
  <c r="CY197" i="27"/>
  <c r="CY201" i="27" s="1"/>
  <c r="KM187" i="27"/>
  <c r="KM191" i="27" s="1"/>
  <c r="MY177" i="27"/>
  <c r="MY181" i="27" s="1"/>
  <c r="OQ177" i="27"/>
  <c r="OQ181" i="27" s="1"/>
  <c r="PK197" i="27"/>
  <c r="PK201" i="27" s="1"/>
  <c r="QQ177" i="27"/>
  <c r="QQ181" i="27" s="1"/>
  <c r="RK207" i="27"/>
  <c r="RK211" i="27" s="1"/>
  <c r="NQ197" i="27"/>
  <c r="NQ201" i="27" s="1"/>
  <c r="HX197" i="27"/>
  <c r="HX201" i="27" s="1"/>
  <c r="IN187" i="27"/>
  <c r="IN191" i="27" s="1"/>
  <c r="KR187" i="27"/>
  <c r="KR191" i="27" s="1"/>
  <c r="MV197" i="27"/>
  <c r="MV201" i="27" s="1"/>
  <c r="EF216" i="27"/>
  <c r="FL176" i="27"/>
  <c r="FL180" i="27" s="1"/>
  <c r="BQ215" i="27"/>
  <c r="BQ216" i="27" s="1"/>
  <c r="BQ220" i="27" s="1"/>
  <c r="CO215" i="27"/>
  <c r="CO219" i="27" s="1"/>
  <c r="FG187" i="27"/>
  <c r="FG191" i="27" s="1"/>
  <c r="PC187" i="27"/>
  <c r="PC191" i="27" s="1"/>
  <c r="CX215" i="27"/>
  <c r="CX219" i="27" s="1"/>
  <c r="HF197" i="27"/>
  <c r="HF201" i="27" s="1"/>
  <c r="AV215" i="27"/>
  <c r="CR197" i="27"/>
  <c r="CR201" i="27" s="1"/>
  <c r="QD200" i="27"/>
  <c r="QD197" i="27"/>
  <c r="QD201" i="27" s="1"/>
  <c r="LV187" i="27"/>
  <c r="LV191" i="27" s="1"/>
  <c r="NZ215" i="27"/>
  <c r="NZ219" i="27" s="1"/>
  <c r="OD177" i="27"/>
  <c r="OD181" i="27" s="1"/>
  <c r="MF196" i="27"/>
  <c r="MF200" i="27" s="1"/>
  <c r="MR176" i="27"/>
  <c r="EC215" i="27"/>
  <c r="EC219" i="27" s="1"/>
  <c r="FA215" i="27"/>
  <c r="KG217" i="27"/>
  <c r="KG221" i="27" s="1"/>
  <c r="QK215" i="27"/>
  <c r="FB196" i="27"/>
  <c r="DM176" i="27"/>
  <c r="DM180" i="27" s="1"/>
  <c r="PQ186" i="27"/>
  <c r="PQ190" i="27" s="1"/>
  <c r="BF187" i="27"/>
  <c r="BF191" i="27" s="1"/>
  <c r="FF197" i="27"/>
  <c r="FF201" i="27" s="1"/>
  <c r="IF217" i="27"/>
  <c r="IF221" i="27" s="1"/>
  <c r="CH197" i="27"/>
  <c r="CH201" i="27" s="1"/>
  <c r="AZ215" i="27"/>
  <c r="AZ219" i="27" s="1"/>
  <c r="DL216" i="27"/>
  <c r="DL220" i="27" s="1"/>
  <c r="IJ215" i="27"/>
  <c r="IJ219" i="27" s="1"/>
  <c r="FF177" i="27"/>
  <c r="FF181" i="27" s="1"/>
  <c r="KD177" i="27"/>
  <c r="KD181" i="27" s="1"/>
  <c r="EN177" i="27"/>
  <c r="EN181" i="27" s="1"/>
  <c r="FP177" i="27"/>
  <c r="FP181" i="27" s="1"/>
  <c r="CB196" i="27"/>
  <c r="CB200" i="27" s="1"/>
  <c r="CW216" i="27"/>
  <c r="CW220" i="27" s="1"/>
  <c r="GO216" i="27"/>
  <c r="GO220" i="27" s="1"/>
  <c r="HU216" i="27"/>
  <c r="HU220" i="27" s="1"/>
  <c r="JA217" i="27"/>
  <c r="JA221" i="27" s="1"/>
  <c r="NQ216" i="27"/>
  <c r="RI216" i="27"/>
  <c r="RI220" i="27" s="1"/>
  <c r="MP176" i="27"/>
  <c r="MP180" i="27" s="1"/>
  <c r="OP196" i="27"/>
  <c r="OP200" i="27" s="1"/>
  <c r="AL215" i="27"/>
  <c r="AL219" i="27" s="1"/>
  <c r="PF215" i="27"/>
  <c r="PF219" i="27" s="1"/>
  <c r="QT216" i="27"/>
  <c r="QT220" i="27" s="1"/>
  <c r="HH215" i="27"/>
  <c r="HH219" i="27" s="1"/>
  <c r="RD217" i="27"/>
  <c r="RD221" i="27" s="1"/>
  <c r="RI197" i="27"/>
  <c r="RI201" i="27" s="1"/>
  <c r="OW216" i="27"/>
  <c r="GC197" i="27"/>
  <c r="GC201" i="27" s="1"/>
  <c r="GW215" i="27"/>
  <c r="GW219" i="27" s="1"/>
  <c r="BT207" i="27"/>
  <c r="BT211" i="27" s="1"/>
  <c r="CB197" i="27"/>
  <c r="CB201" i="27" s="1"/>
  <c r="NX187" i="27"/>
  <c r="NX191" i="27" s="1"/>
  <c r="QJ177" i="27"/>
  <c r="QJ181" i="27" s="1"/>
  <c r="HH196" i="27"/>
  <c r="HH200" i="27" s="1"/>
  <c r="GB196" i="27"/>
  <c r="GB200" i="27" s="1"/>
  <c r="AC217" i="27"/>
  <c r="AC221" i="27" s="1"/>
  <c r="DH215" i="27"/>
  <c r="DH219" i="27" s="1"/>
  <c r="N1002" i="26"/>
  <c r="N1003" i="26" s="1"/>
  <c r="N1004" i="26" s="1"/>
  <c r="N1005" i="26" s="1"/>
  <c r="N1006" i="26" s="1"/>
  <c r="N1007" i="26" s="1"/>
  <c r="N1008" i="26" s="1"/>
  <c r="N1009" i="26" s="1"/>
  <c r="N1010" i="26" s="1"/>
  <c r="N1011" i="26" s="1"/>
  <c r="N1012" i="26" s="1"/>
  <c r="N1013" i="26" s="1"/>
  <c r="AC819" i="26"/>
  <c r="AY818" i="26"/>
  <c r="AX818" i="26"/>
  <c r="AW818" i="26"/>
  <c r="AV818" i="26"/>
  <c r="AU818" i="26"/>
  <c r="AT818" i="26"/>
  <c r="AS818" i="26"/>
  <c r="AR818" i="26"/>
  <c r="AQ818" i="26"/>
  <c r="AP818" i="26"/>
  <c r="AO818" i="26"/>
  <c r="AN818" i="26"/>
  <c r="AM818" i="26"/>
  <c r="AL818" i="26"/>
  <c r="AK818" i="26"/>
  <c r="AJ818" i="26"/>
  <c r="AI818" i="26"/>
  <c r="AH818" i="26"/>
  <c r="AG818" i="26"/>
  <c r="AF818" i="26"/>
  <c r="AE818" i="26"/>
  <c r="AD818" i="26"/>
  <c r="AC818" i="26"/>
  <c r="AB818" i="26"/>
  <c r="AA818" i="26"/>
  <c r="Z818" i="26"/>
  <c r="Y818" i="26"/>
  <c r="X818" i="26"/>
  <c r="W818" i="26"/>
  <c r="V818" i="26"/>
  <c r="U818" i="26"/>
  <c r="T818" i="26"/>
  <c r="S818" i="26"/>
  <c r="R818" i="26"/>
  <c r="Q818" i="26"/>
  <c r="P818" i="26"/>
  <c r="AY815" i="26"/>
  <c r="AX815" i="26"/>
  <c r="AW815" i="26"/>
  <c r="AV815" i="26"/>
  <c r="AU815" i="26"/>
  <c r="AT815" i="26"/>
  <c r="AS815" i="26"/>
  <c r="AR815" i="26"/>
  <c r="AQ815" i="26"/>
  <c r="AP815" i="26"/>
  <c r="AO815" i="26"/>
  <c r="AN815" i="26"/>
  <c r="AM815" i="26"/>
  <c r="AL815" i="26"/>
  <c r="AK815" i="26"/>
  <c r="AJ815" i="26"/>
  <c r="AI815" i="26"/>
  <c r="AH815" i="26"/>
  <c r="AG815" i="26"/>
  <c r="AF815" i="26"/>
  <c r="AE815" i="26"/>
  <c r="AD815" i="26"/>
  <c r="AC815" i="26"/>
  <c r="AB815" i="26"/>
  <c r="AA815" i="26"/>
  <c r="Z815" i="26"/>
  <c r="Y815" i="26"/>
  <c r="X815" i="26"/>
  <c r="W815" i="26"/>
  <c r="V815" i="26"/>
  <c r="U815" i="26"/>
  <c r="T815" i="26"/>
  <c r="S815" i="26"/>
  <c r="R815" i="26"/>
  <c r="Q815" i="26"/>
  <c r="P815" i="26"/>
  <c r="AY798" i="26"/>
  <c r="AX798" i="26"/>
  <c r="AW798" i="26"/>
  <c r="AV798" i="26"/>
  <c r="AV799" i="26" s="1"/>
  <c r="AU798" i="26"/>
  <c r="AT798" i="26"/>
  <c r="AS798" i="26"/>
  <c r="AR798" i="26"/>
  <c r="AQ798" i="26"/>
  <c r="AP798" i="26"/>
  <c r="AO798" i="26"/>
  <c r="AN798" i="26"/>
  <c r="AM798" i="26"/>
  <c r="AL798" i="26"/>
  <c r="AK798" i="26"/>
  <c r="AJ798" i="26"/>
  <c r="AI798" i="26"/>
  <c r="AH798" i="26"/>
  <c r="AG798" i="26"/>
  <c r="AF798" i="26"/>
  <c r="AE798" i="26"/>
  <c r="AD798" i="26"/>
  <c r="AC798" i="26"/>
  <c r="AB798" i="26"/>
  <c r="AB799" i="26" s="1"/>
  <c r="AA798" i="26"/>
  <c r="Z798" i="26"/>
  <c r="Y798" i="26"/>
  <c r="X798" i="26"/>
  <c r="X799" i="26" s="1"/>
  <c r="W798" i="26"/>
  <c r="V798" i="26"/>
  <c r="U798" i="26"/>
  <c r="T798" i="26"/>
  <c r="T799" i="26" s="1"/>
  <c r="S798" i="26"/>
  <c r="R798" i="26"/>
  <c r="Q798" i="26"/>
  <c r="P798" i="26"/>
  <c r="AR787" i="26"/>
  <c r="AJ787" i="26"/>
  <c r="AW783" i="26"/>
  <c r="AW787" i="26" s="1"/>
  <c r="AS783" i="26"/>
  <c r="AS787" i="26" s="1"/>
  <c r="AG783" i="26"/>
  <c r="AG787" i="26" s="1"/>
  <c r="AC783" i="26"/>
  <c r="AC787" i="26" s="1"/>
  <c r="AY779" i="26"/>
  <c r="AX779" i="26"/>
  <c r="AW779" i="26"/>
  <c r="AV779" i="26"/>
  <c r="AU779" i="26"/>
  <c r="AT779" i="26"/>
  <c r="AS779" i="26"/>
  <c r="AR779" i="26"/>
  <c r="AQ779" i="26"/>
  <c r="AP779" i="26"/>
  <c r="AO779" i="26"/>
  <c r="AN779" i="26"/>
  <c r="AM779" i="26"/>
  <c r="AL779" i="26"/>
  <c r="AK779" i="26"/>
  <c r="AJ779" i="26"/>
  <c r="AI779" i="26"/>
  <c r="AH779" i="26"/>
  <c r="AG779" i="26"/>
  <c r="AF779" i="26"/>
  <c r="AE779" i="26"/>
  <c r="AD779" i="26"/>
  <c r="AC779" i="26"/>
  <c r="AB779" i="26"/>
  <c r="AA779" i="26"/>
  <c r="Z779" i="26"/>
  <c r="Y779" i="26"/>
  <c r="X779" i="26"/>
  <c r="W779" i="26"/>
  <c r="V779" i="26"/>
  <c r="U779" i="26"/>
  <c r="T779" i="26"/>
  <c r="S779" i="26"/>
  <c r="R779" i="26"/>
  <c r="Q779" i="26"/>
  <c r="P779" i="26"/>
  <c r="AY778" i="26"/>
  <c r="AX778" i="26"/>
  <c r="AW778" i="26"/>
  <c r="AV778" i="26"/>
  <c r="AU778" i="26"/>
  <c r="AT778" i="26"/>
  <c r="AS778" i="26"/>
  <c r="AR778" i="26"/>
  <c r="AQ778" i="26"/>
  <c r="AP778" i="26"/>
  <c r="AO778" i="26"/>
  <c r="AN778" i="26"/>
  <c r="AM778" i="26"/>
  <c r="AL778" i="26"/>
  <c r="AK778" i="26"/>
  <c r="AJ778" i="26"/>
  <c r="AI778" i="26"/>
  <c r="AH778" i="26"/>
  <c r="AG778" i="26"/>
  <c r="AF778" i="26"/>
  <c r="AE778" i="26"/>
  <c r="AD778" i="26"/>
  <c r="AC778" i="26"/>
  <c r="AB778" i="26"/>
  <c r="AA778" i="26"/>
  <c r="Z778" i="26"/>
  <c r="Y778" i="26"/>
  <c r="X778" i="26"/>
  <c r="W778" i="26"/>
  <c r="V778" i="26"/>
  <c r="U778" i="26"/>
  <c r="T778" i="26"/>
  <c r="S778" i="26"/>
  <c r="R778" i="26"/>
  <c r="Q778" i="26"/>
  <c r="P778" i="26"/>
  <c r="AY777" i="26"/>
  <c r="AX777" i="26"/>
  <c r="AW777" i="26"/>
  <c r="AV777" i="26"/>
  <c r="AU777" i="26"/>
  <c r="AT777" i="26"/>
  <c r="AS777" i="26"/>
  <c r="AR777" i="26"/>
  <c r="AQ777" i="26"/>
  <c r="AP777" i="26"/>
  <c r="AO777" i="26"/>
  <c r="AN777" i="26"/>
  <c r="AM777" i="26"/>
  <c r="AL777" i="26"/>
  <c r="AK777" i="26"/>
  <c r="AJ777" i="26"/>
  <c r="AI777" i="26"/>
  <c r="AH777" i="26"/>
  <c r="AG777" i="26"/>
  <c r="AF777" i="26"/>
  <c r="AE777" i="26"/>
  <c r="AD777" i="26"/>
  <c r="AC777" i="26"/>
  <c r="AB777" i="26"/>
  <c r="AA777" i="26"/>
  <c r="Z777" i="26"/>
  <c r="Y777" i="26"/>
  <c r="X777" i="26"/>
  <c r="W777" i="26"/>
  <c r="V777" i="26"/>
  <c r="U777" i="26"/>
  <c r="T777" i="26"/>
  <c r="S777" i="26"/>
  <c r="R777" i="26"/>
  <c r="Q777" i="26"/>
  <c r="P777" i="26"/>
  <c r="AY776" i="26"/>
  <c r="AX776" i="26"/>
  <c r="AW776" i="26"/>
  <c r="AW783" i="26" s="1" a="1"/>
  <c r="AV776" i="26"/>
  <c r="AV783" i="26" s="1" a="1"/>
  <c r="AV783" i="26" s="1"/>
  <c r="AV787" i="26" s="1"/>
  <c r="AU776" i="26"/>
  <c r="AT776" i="26"/>
  <c r="AS776" i="26"/>
  <c r="AS783" i="26" s="1" a="1"/>
  <c r="AR776" i="26"/>
  <c r="AR783" i="26" s="1" a="1"/>
  <c r="AR783" i="26" s="1"/>
  <c r="AQ776" i="26"/>
  <c r="AP776" i="26"/>
  <c r="AO776" i="26"/>
  <c r="AO783" i="26" s="1" a="1"/>
  <c r="AO783" i="26" s="1"/>
  <c r="AO787" i="26" s="1"/>
  <c r="AN776" i="26"/>
  <c r="AN783" i="26" s="1" a="1"/>
  <c r="AN783" i="26" s="1"/>
  <c r="AN787" i="26" s="1"/>
  <c r="AM776" i="26"/>
  <c r="AL776" i="26"/>
  <c r="AK776" i="26"/>
  <c r="AK783" i="26" s="1" a="1"/>
  <c r="AK783" i="26" s="1"/>
  <c r="AK787" i="26" s="1"/>
  <c r="AJ776" i="26"/>
  <c r="AJ783" i="26" s="1" a="1"/>
  <c r="AJ783" i="26" s="1"/>
  <c r="AI776" i="26"/>
  <c r="AH776" i="26"/>
  <c r="AG776" i="26"/>
  <c r="AG783" i="26" s="1" a="1"/>
  <c r="AF776" i="26"/>
  <c r="AF783" i="26" s="1" a="1"/>
  <c r="AF783" i="26" s="1"/>
  <c r="AF787" i="26" s="1"/>
  <c r="AE776" i="26"/>
  <c r="AD776" i="26"/>
  <c r="AC776" i="26"/>
  <c r="AC783" i="26" s="1" a="1"/>
  <c r="AB776" i="26"/>
  <c r="AB783" i="26" s="1" a="1"/>
  <c r="AB783" i="26" s="1"/>
  <c r="AB787" i="26" s="1"/>
  <c r="AA776" i="26"/>
  <c r="Z776" i="26"/>
  <c r="Y776" i="26"/>
  <c r="Y783" i="26" s="1" a="1"/>
  <c r="Y783" i="26" s="1"/>
  <c r="Y787" i="26" s="1"/>
  <c r="X776" i="26"/>
  <c r="X783" i="26" s="1" a="1"/>
  <c r="X783" i="26" s="1"/>
  <c r="X787" i="26" s="1"/>
  <c r="W776" i="26"/>
  <c r="V776" i="26"/>
  <c r="U776" i="26"/>
  <c r="U783" i="26" s="1" a="1"/>
  <c r="U783" i="26" s="1"/>
  <c r="U787" i="26" s="1"/>
  <c r="T776" i="26"/>
  <c r="T783" i="26" s="1" a="1"/>
  <c r="T783" i="26" s="1"/>
  <c r="T787" i="26" s="1"/>
  <c r="S776" i="26"/>
  <c r="R776" i="26"/>
  <c r="Q776" i="26"/>
  <c r="Q783" i="26" s="1" a="1"/>
  <c r="Q783" i="26" s="1"/>
  <c r="Q787" i="26" s="1"/>
  <c r="P776" i="26"/>
  <c r="P783" i="26" s="1" a="1"/>
  <c r="P783" i="26" s="1"/>
  <c r="P787" i="26" s="1"/>
  <c r="AV764" i="26" a="1"/>
  <c r="AV764" i="26" s="1"/>
  <c r="AV791" i="26" s="1"/>
  <c r="AV795" i="26" s="1"/>
  <c r="AF764" i="26" a="1"/>
  <c r="AF764" i="26" s="1"/>
  <c r="AF791" i="26" s="1"/>
  <c r="AF795" i="26" s="1"/>
  <c r="AY760" i="26"/>
  <c r="AX760" i="26"/>
  <c r="AW760" i="26"/>
  <c r="AV760" i="26"/>
  <c r="AU760" i="26"/>
  <c r="AT760" i="26"/>
  <c r="AS760" i="26"/>
  <c r="AR760" i="26"/>
  <c r="AQ760" i="26"/>
  <c r="AP760" i="26"/>
  <c r="AO760" i="26"/>
  <c r="AN760" i="26"/>
  <c r="AM760" i="26"/>
  <c r="AL760" i="26"/>
  <c r="AK760" i="26"/>
  <c r="AJ760" i="26"/>
  <c r="AI760" i="26"/>
  <c r="AH760" i="26"/>
  <c r="AG760" i="26"/>
  <c r="AF760" i="26"/>
  <c r="AE760" i="26"/>
  <c r="AD760" i="26"/>
  <c r="AC760" i="26"/>
  <c r="AB760" i="26"/>
  <c r="AA760" i="26"/>
  <c r="Z760" i="26"/>
  <c r="Y760" i="26"/>
  <c r="X760" i="26"/>
  <c r="W760" i="26"/>
  <c r="V760" i="26"/>
  <c r="U760" i="26"/>
  <c r="T760" i="26"/>
  <c r="S760" i="26"/>
  <c r="R760" i="26"/>
  <c r="Q760" i="26"/>
  <c r="P760" i="26"/>
  <c r="AY759" i="26"/>
  <c r="AX759" i="26"/>
  <c r="AW759" i="26"/>
  <c r="AV759" i="26"/>
  <c r="AU759" i="26"/>
  <c r="AT759" i="26"/>
  <c r="AS759" i="26"/>
  <c r="AR759" i="26"/>
  <c r="AQ759" i="26"/>
  <c r="AP759" i="26"/>
  <c r="AO759" i="26"/>
  <c r="AN759" i="26"/>
  <c r="AM759" i="26"/>
  <c r="AL759" i="26"/>
  <c r="AK759" i="26"/>
  <c r="AJ759" i="26"/>
  <c r="AI759" i="26"/>
  <c r="AH759" i="26"/>
  <c r="AG759" i="26"/>
  <c r="AF759" i="26"/>
  <c r="AE759" i="26"/>
  <c r="AD759" i="26"/>
  <c r="AC759" i="26"/>
  <c r="AB759" i="26"/>
  <c r="AA759" i="26"/>
  <c r="Z759" i="26"/>
  <c r="Y759" i="26"/>
  <c r="X759" i="26"/>
  <c r="W759" i="26"/>
  <c r="V759" i="26"/>
  <c r="U759" i="26"/>
  <c r="T759" i="26"/>
  <c r="S759" i="26"/>
  <c r="R759" i="26"/>
  <c r="Q759" i="26"/>
  <c r="P759" i="26"/>
  <c r="AY758" i="26"/>
  <c r="AX758" i="26"/>
  <c r="AW758" i="26"/>
  <c r="AV758" i="26"/>
  <c r="AU758" i="26"/>
  <c r="AT758" i="26"/>
  <c r="AS758" i="26"/>
  <c r="AR758" i="26"/>
  <c r="AQ758" i="26"/>
  <c r="AP758" i="26"/>
  <c r="AO758" i="26"/>
  <c r="AN758" i="26"/>
  <c r="AM758" i="26"/>
  <c r="AL758" i="26"/>
  <c r="AK758" i="26"/>
  <c r="AJ758" i="26"/>
  <c r="AI758" i="26"/>
  <c r="AH758" i="26"/>
  <c r="AG758" i="26"/>
  <c r="AF758" i="26"/>
  <c r="AE758" i="26"/>
  <c r="AD758" i="26"/>
  <c r="AC758" i="26"/>
  <c r="AB758" i="26"/>
  <c r="AA758" i="26"/>
  <c r="Z758" i="26"/>
  <c r="Y758" i="26"/>
  <c r="X758" i="26"/>
  <c r="W758" i="26"/>
  <c r="V758" i="26"/>
  <c r="U758" i="26"/>
  <c r="T758" i="26"/>
  <c r="S758" i="26"/>
  <c r="R758" i="26"/>
  <c r="Q758" i="26"/>
  <c r="P758" i="26"/>
  <c r="AY757" i="26"/>
  <c r="AX757" i="26"/>
  <c r="AW757" i="26"/>
  <c r="AW764" i="26" s="1" a="1"/>
  <c r="AW764" i="26" s="1"/>
  <c r="AW791" i="26" s="1"/>
  <c r="AW795" i="26" s="1"/>
  <c r="AV757" i="26"/>
  <c r="AU757" i="26"/>
  <c r="AT757" i="26"/>
  <c r="AT764" i="26" s="1" a="1"/>
  <c r="AT764" i="26" s="1"/>
  <c r="AT791" i="26" s="1"/>
  <c r="AT795" i="26" s="1"/>
  <c r="AS757" i="26"/>
  <c r="AS764" i="26" s="1" a="1"/>
  <c r="AS764" i="26" s="1"/>
  <c r="AS791" i="26" s="1"/>
  <c r="AS795" i="26" s="1"/>
  <c r="AR757" i="26"/>
  <c r="AQ757" i="26"/>
  <c r="AP757" i="26"/>
  <c r="AO757" i="26"/>
  <c r="AO764" i="26" s="1" a="1"/>
  <c r="AO764" i="26" s="1"/>
  <c r="AN757" i="26"/>
  <c r="AM757" i="26"/>
  <c r="AL757" i="26"/>
  <c r="AK757" i="26"/>
  <c r="AK764" i="26" s="1" a="1"/>
  <c r="AK764" i="26" s="1"/>
  <c r="AK791" i="26" s="1"/>
  <c r="AK795" i="26" s="1"/>
  <c r="AJ757" i="26"/>
  <c r="AI757" i="26"/>
  <c r="AH757" i="26"/>
  <c r="AG757" i="26"/>
  <c r="AG764" i="26" s="1" a="1"/>
  <c r="AG764" i="26" s="1"/>
  <c r="AG791" i="26" s="1"/>
  <c r="AG795" i="26" s="1"/>
  <c r="AF757" i="26"/>
  <c r="AE757" i="26"/>
  <c r="AD757" i="26"/>
  <c r="AD764" i="26" s="1" a="1"/>
  <c r="AD764" i="26" s="1"/>
  <c r="AD791" i="26" s="1"/>
  <c r="AD795" i="26" s="1"/>
  <c r="AC757" i="26"/>
  <c r="AC764" i="26" s="1" a="1"/>
  <c r="AC764" i="26" s="1"/>
  <c r="AC791" i="26" s="1"/>
  <c r="AC795" i="26" s="1"/>
  <c r="AB757" i="26"/>
  <c r="AB764" i="26" s="1" a="1"/>
  <c r="AB764" i="26" s="1"/>
  <c r="AB791" i="26" s="1"/>
  <c r="AB795" i="26" s="1"/>
  <c r="AA757" i="26"/>
  <c r="Z757" i="26"/>
  <c r="Y757" i="26"/>
  <c r="Y764" i="26" s="1" a="1"/>
  <c r="Y764" i="26" s="1"/>
  <c r="X757" i="26"/>
  <c r="X764" i="26" s="1" a="1"/>
  <c r="X764" i="26" s="1"/>
  <c r="X791" i="26" s="1"/>
  <c r="X795" i="26" s="1"/>
  <c r="W757" i="26"/>
  <c r="V757" i="26"/>
  <c r="U757" i="26"/>
  <c r="U764" i="26" s="1" a="1"/>
  <c r="U764" i="26" s="1"/>
  <c r="U791" i="26" s="1"/>
  <c r="U795" i="26" s="1"/>
  <c r="T757" i="26"/>
  <c r="T764" i="26" s="1" a="1"/>
  <c r="T764" i="26" s="1"/>
  <c r="T791" i="26" s="1"/>
  <c r="T795" i="26" s="1"/>
  <c r="S757" i="26"/>
  <c r="R757" i="26"/>
  <c r="Q757" i="26"/>
  <c r="Q764" i="26" s="1" a="1"/>
  <c r="Q764" i="26" s="1"/>
  <c r="Q791" i="26" s="1"/>
  <c r="Q795" i="26" s="1"/>
  <c r="P757" i="26"/>
  <c r="P764" i="26" s="1" a="1"/>
  <c r="P764" i="26" s="1"/>
  <c r="P791" i="26" s="1"/>
  <c r="P795" i="26" s="1"/>
  <c r="AP745" i="26" a="1"/>
  <c r="AP745" i="26" s="1"/>
  <c r="AL745" i="26" a="1"/>
  <c r="AL745" i="26" s="1"/>
  <c r="AY741" i="26"/>
  <c r="AX741" i="26"/>
  <c r="AW741" i="26"/>
  <c r="AV741" i="26"/>
  <c r="AU741" i="26"/>
  <c r="AT741" i="26"/>
  <c r="AS741" i="26"/>
  <c r="AR741" i="26"/>
  <c r="AQ741" i="26"/>
  <c r="AP741" i="26"/>
  <c r="AO741" i="26"/>
  <c r="AN741" i="26"/>
  <c r="AM741" i="26"/>
  <c r="AL741" i="26"/>
  <c r="AK741" i="26"/>
  <c r="AJ741" i="26"/>
  <c r="AI741" i="26"/>
  <c r="AH741" i="26"/>
  <c r="AG741" i="26"/>
  <c r="AF741" i="26"/>
  <c r="AE741" i="26"/>
  <c r="AD741" i="26"/>
  <c r="AC741" i="26"/>
  <c r="AB741" i="26"/>
  <c r="AA741" i="26"/>
  <c r="Z741" i="26"/>
  <c r="Y741" i="26"/>
  <c r="X741" i="26"/>
  <c r="W741" i="26"/>
  <c r="V741" i="26"/>
  <c r="U741" i="26"/>
  <c r="T741" i="26"/>
  <c r="S741" i="26"/>
  <c r="R741" i="26"/>
  <c r="Q741" i="26"/>
  <c r="P741" i="26"/>
  <c r="AY740" i="26"/>
  <c r="AX740" i="26"/>
  <c r="AW740" i="26"/>
  <c r="AV740" i="26"/>
  <c r="AU740" i="26"/>
  <c r="AT740" i="26"/>
  <c r="AS740" i="26"/>
  <c r="AR740" i="26"/>
  <c r="AQ740" i="26"/>
  <c r="AP740" i="26"/>
  <c r="AO740" i="26"/>
  <c r="AN740" i="26"/>
  <c r="AM740" i="26"/>
  <c r="AL740" i="26"/>
  <c r="AK740" i="26"/>
  <c r="AJ740" i="26"/>
  <c r="AI740" i="26"/>
  <c r="AH740" i="26"/>
  <c r="AG740" i="26"/>
  <c r="AF740" i="26"/>
  <c r="AE740" i="26"/>
  <c r="AD740" i="26"/>
  <c r="AC740" i="26"/>
  <c r="AB740" i="26"/>
  <c r="AA740" i="26"/>
  <c r="Z740" i="26"/>
  <c r="Y740" i="26"/>
  <c r="X740" i="26"/>
  <c r="W740" i="26"/>
  <c r="V740" i="26"/>
  <c r="U740" i="26"/>
  <c r="T740" i="26"/>
  <c r="S740" i="26"/>
  <c r="R740" i="26"/>
  <c r="Q740" i="26"/>
  <c r="P740" i="26"/>
  <c r="AY739" i="26"/>
  <c r="AX739" i="26"/>
  <c r="AW739" i="26"/>
  <c r="AV739" i="26"/>
  <c r="AU739" i="26"/>
  <c r="AT739" i="26"/>
  <c r="AS739" i="26"/>
  <c r="AR739" i="26"/>
  <c r="AQ739" i="26"/>
  <c r="AP739" i="26"/>
  <c r="AO739" i="26"/>
  <c r="AN739" i="26"/>
  <c r="AM739" i="26"/>
  <c r="AL739" i="26"/>
  <c r="AK739" i="26"/>
  <c r="AJ739" i="26"/>
  <c r="AI739" i="26"/>
  <c r="AH739" i="26"/>
  <c r="AG739" i="26"/>
  <c r="AF739" i="26"/>
  <c r="AE739" i="26"/>
  <c r="AD739" i="26"/>
  <c r="AC739" i="26"/>
  <c r="AB739" i="26"/>
  <c r="AA739" i="26"/>
  <c r="Z739" i="26"/>
  <c r="Y739" i="26"/>
  <c r="X739" i="26"/>
  <c r="W739" i="26"/>
  <c r="V739" i="26"/>
  <c r="U739" i="26"/>
  <c r="T739" i="26"/>
  <c r="S739" i="26"/>
  <c r="R739" i="26"/>
  <c r="Q739" i="26"/>
  <c r="P739" i="26"/>
  <c r="AY738" i="26"/>
  <c r="AX738" i="26"/>
  <c r="AW738" i="26"/>
  <c r="AV738" i="26"/>
  <c r="AU738" i="26"/>
  <c r="AT738" i="26"/>
  <c r="AS738" i="26"/>
  <c r="AS745" i="26" s="1" a="1"/>
  <c r="AS745" i="26" s="1"/>
  <c r="AR738" i="26"/>
  <c r="AQ738" i="26"/>
  <c r="AP738" i="26"/>
  <c r="AO738" i="26"/>
  <c r="AN738" i="26"/>
  <c r="AM738" i="26"/>
  <c r="AM745" i="26" s="1" a="1"/>
  <c r="AM745" i="26" s="1"/>
  <c r="AL738" i="26"/>
  <c r="AK738" i="26"/>
  <c r="AK745" i="26" s="1" a="1"/>
  <c r="AK745" i="26" s="1"/>
  <c r="AJ738" i="26"/>
  <c r="AI738" i="26"/>
  <c r="AI745" i="26" s="1" a="1"/>
  <c r="AI745" i="26" s="1"/>
  <c r="AH738" i="26"/>
  <c r="AG738" i="26"/>
  <c r="AG745" i="26" s="1" a="1"/>
  <c r="AG745" i="26" s="1"/>
  <c r="AF738" i="26"/>
  <c r="AE738" i="26"/>
  <c r="AE745" i="26" s="1" a="1"/>
  <c r="AE745" i="26" s="1"/>
  <c r="AD738" i="26"/>
  <c r="AC738" i="26"/>
  <c r="AC745" i="26" s="1" a="1"/>
  <c r="AC745" i="26" s="1"/>
  <c r="AB738" i="26"/>
  <c r="AA738" i="26"/>
  <c r="AA745" i="26" s="1" a="1"/>
  <c r="AA745" i="26" s="1"/>
  <c r="Z738" i="26"/>
  <c r="Z745" i="26" s="1" a="1"/>
  <c r="Z745" i="26" s="1"/>
  <c r="Y738" i="26"/>
  <c r="Y745" i="26" s="1" a="1"/>
  <c r="Y745" i="26" s="1"/>
  <c r="X738" i="26"/>
  <c r="X745" i="26" s="1" a="1"/>
  <c r="X745" i="26" s="1"/>
  <c r="W738" i="26"/>
  <c r="V738" i="26"/>
  <c r="V745" i="26" s="1" a="1"/>
  <c r="V745" i="26" s="1"/>
  <c r="U738" i="26"/>
  <c r="U745" i="26" s="1" a="1"/>
  <c r="U745" i="26" s="1"/>
  <c r="T738" i="26"/>
  <c r="S738" i="26"/>
  <c r="R738" i="26"/>
  <c r="Q738" i="26"/>
  <c r="Q745" i="26" s="1" a="1"/>
  <c r="Q745" i="26" s="1"/>
  <c r="P738" i="26"/>
  <c r="AY693" i="26"/>
  <c r="AX693" i="26"/>
  <c r="AW693" i="26"/>
  <c r="AV693" i="26"/>
  <c r="AU693" i="26"/>
  <c r="AT693" i="26"/>
  <c r="AS693" i="26"/>
  <c r="AR693" i="26"/>
  <c r="AQ693" i="26"/>
  <c r="AP693" i="26"/>
  <c r="AO693" i="26"/>
  <c r="AN693" i="26"/>
  <c r="AM693" i="26"/>
  <c r="AL693" i="26"/>
  <c r="AK693" i="26"/>
  <c r="AJ693" i="26"/>
  <c r="AI693" i="26"/>
  <c r="AH693" i="26"/>
  <c r="AG693" i="26"/>
  <c r="AF693" i="26"/>
  <c r="AE693" i="26"/>
  <c r="AD693" i="26"/>
  <c r="AC693" i="26"/>
  <c r="AB693" i="26"/>
  <c r="AA693" i="26"/>
  <c r="Z693" i="26"/>
  <c r="Y693" i="26"/>
  <c r="X693" i="26"/>
  <c r="W693" i="26"/>
  <c r="V693" i="26"/>
  <c r="U693" i="26"/>
  <c r="T693" i="26"/>
  <c r="S693" i="26"/>
  <c r="R693" i="26"/>
  <c r="Q693" i="26"/>
  <c r="P693" i="26"/>
  <c r="AC686" i="26"/>
  <c r="AC690" i="26" s="1"/>
  <c r="AO678" i="26" a="1"/>
  <c r="AO678" i="26" s="1"/>
  <c r="AO682" i="26" s="1"/>
  <c r="AK678" i="26" a="1"/>
  <c r="AK678" i="26" s="1"/>
  <c r="AK682" i="26" s="1"/>
  <c r="U678" i="26" a="1"/>
  <c r="U678" i="26" s="1"/>
  <c r="U682" i="26" s="1"/>
  <c r="AY674" i="26"/>
  <c r="AX674" i="26"/>
  <c r="AW674" i="26"/>
  <c r="AV674" i="26"/>
  <c r="AU674" i="26"/>
  <c r="AT674" i="26"/>
  <c r="AS674" i="26"/>
  <c r="AR674" i="26"/>
  <c r="AQ674" i="26"/>
  <c r="AP674" i="26"/>
  <c r="AO674" i="26"/>
  <c r="AN674" i="26"/>
  <c r="AM674" i="26"/>
  <c r="AL674" i="26"/>
  <c r="AK674" i="26"/>
  <c r="AJ674" i="26"/>
  <c r="AI674" i="26"/>
  <c r="AH674" i="26"/>
  <c r="AG674" i="26"/>
  <c r="AF674" i="26"/>
  <c r="AE674" i="26"/>
  <c r="AD674" i="26"/>
  <c r="AC674" i="26"/>
  <c r="AB674" i="26"/>
  <c r="AA674" i="26"/>
  <c r="Z674" i="26"/>
  <c r="Y674" i="26"/>
  <c r="X674" i="26"/>
  <c r="W674" i="26"/>
  <c r="V674" i="26"/>
  <c r="U674" i="26"/>
  <c r="T674" i="26"/>
  <c r="S674" i="26"/>
  <c r="R674" i="26"/>
  <c r="Q674" i="26"/>
  <c r="P674" i="26"/>
  <c r="AY673" i="26"/>
  <c r="AX673" i="26"/>
  <c r="AW673" i="26"/>
  <c r="AV673" i="26"/>
  <c r="AU673" i="26"/>
  <c r="AT673" i="26"/>
  <c r="AS673" i="26"/>
  <c r="AR673" i="26"/>
  <c r="AQ673" i="26"/>
  <c r="AP673" i="26"/>
  <c r="AO673" i="26"/>
  <c r="AN673" i="26"/>
  <c r="AM673" i="26"/>
  <c r="AL673" i="26"/>
  <c r="AK673" i="26"/>
  <c r="AJ673" i="26"/>
  <c r="AI673" i="26"/>
  <c r="AH673" i="26"/>
  <c r="AG673" i="26"/>
  <c r="AF673" i="26"/>
  <c r="AE673" i="26"/>
  <c r="AD673" i="26"/>
  <c r="AC673" i="26"/>
  <c r="AB673" i="26"/>
  <c r="AA673" i="26"/>
  <c r="Z673" i="26"/>
  <c r="Y673" i="26"/>
  <c r="X673" i="26"/>
  <c r="W673" i="26"/>
  <c r="V673" i="26"/>
  <c r="U673" i="26"/>
  <c r="T673" i="26"/>
  <c r="S673" i="26"/>
  <c r="R673" i="26"/>
  <c r="Q673" i="26"/>
  <c r="P673" i="26"/>
  <c r="AY672" i="26"/>
  <c r="AX672" i="26"/>
  <c r="AW672" i="26"/>
  <c r="AV672" i="26"/>
  <c r="AU672" i="26"/>
  <c r="AT672" i="26"/>
  <c r="AS672" i="26"/>
  <c r="AR672" i="26"/>
  <c r="AQ672" i="26"/>
  <c r="AP672" i="26"/>
  <c r="AO672" i="26"/>
  <c r="AN672" i="26"/>
  <c r="AM672" i="26"/>
  <c r="AL672" i="26"/>
  <c r="AK672" i="26"/>
  <c r="AJ672" i="26"/>
  <c r="AI672" i="26"/>
  <c r="AH672" i="26"/>
  <c r="AG672" i="26"/>
  <c r="AF672" i="26"/>
  <c r="AE672" i="26"/>
  <c r="AD672" i="26"/>
  <c r="AC672" i="26"/>
  <c r="AB672" i="26"/>
  <c r="AA672" i="26"/>
  <c r="Z672" i="26"/>
  <c r="Y672" i="26"/>
  <c r="X672" i="26"/>
  <c r="W672" i="26"/>
  <c r="V672" i="26"/>
  <c r="U672" i="26"/>
  <c r="T672" i="26"/>
  <c r="S672" i="26"/>
  <c r="R672" i="26"/>
  <c r="Q672" i="26"/>
  <c r="P672" i="26"/>
  <c r="AY671" i="26"/>
  <c r="AX671" i="26"/>
  <c r="AW671" i="26"/>
  <c r="AV671" i="26"/>
  <c r="AU671" i="26"/>
  <c r="AT671" i="26"/>
  <c r="AS671" i="26"/>
  <c r="AS678" i="26" s="1" a="1"/>
  <c r="AS678" i="26" s="1"/>
  <c r="AS682" i="26" s="1"/>
  <c r="AR671" i="26"/>
  <c r="AQ671" i="26"/>
  <c r="AP671" i="26"/>
  <c r="AO671" i="26"/>
  <c r="AN671" i="26"/>
  <c r="AM671" i="26"/>
  <c r="AL671" i="26"/>
  <c r="AK671" i="26"/>
  <c r="AJ671" i="26"/>
  <c r="AI671" i="26"/>
  <c r="AH671" i="26"/>
  <c r="AG671" i="26"/>
  <c r="AF671" i="26"/>
  <c r="AE671" i="26"/>
  <c r="AD671" i="26"/>
  <c r="AC671" i="26"/>
  <c r="AC678" i="26" s="1" a="1"/>
  <c r="AC678" i="26" s="1"/>
  <c r="AC682" i="26" s="1"/>
  <c r="AB671" i="26"/>
  <c r="AA671" i="26"/>
  <c r="Z671" i="26"/>
  <c r="Y671" i="26"/>
  <c r="Y678" i="26" s="1" a="1"/>
  <c r="Y678" i="26" s="1"/>
  <c r="Y682" i="26" s="1"/>
  <c r="X671" i="26"/>
  <c r="W671" i="26"/>
  <c r="V671" i="26"/>
  <c r="U671" i="26"/>
  <c r="T671" i="26"/>
  <c r="S671" i="26"/>
  <c r="R671" i="26"/>
  <c r="Q671" i="26"/>
  <c r="P671" i="26"/>
  <c r="AW659" i="26"/>
  <c r="AW686" i="26" s="1"/>
  <c r="AW690" i="26" s="1"/>
  <c r="AG659" i="26"/>
  <c r="AG686" i="26" s="1"/>
  <c r="AG690" i="26" s="1"/>
  <c r="AF659" i="26" a="1"/>
  <c r="AF659" i="26" s="1"/>
  <c r="AF686" i="26" s="1"/>
  <c r="AF690" i="26" s="1"/>
  <c r="AY655" i="26"/>
  <c r="AX655" i="26"/>
  <c r="AW655" i="26"/>
  <c r="AV655" i="26"/>
  <c r="AU655" i="26"/>
  <c r="AT655" i="26"/>
  <c r="AS655" i="26"/>
  <c r="AR655" i="26"/>
  <c r="AQ655" i="26"/>
  <c r="AP655" i="26"/>
  <c r="AO655" i="26"/>
  <c r="AN655" i="26"/>
  <c r="AM655" i="26"/>
  <c r="AL655" i="26"/>
  <c r="AK655" i="26"/>
  <c r="AJ655" i="26"/>
  <c r="AI655" i="26"/>
  <c r="AH655" i="26"/>
  <c r="AG655" i="26"/>
  <c r="AF655" i="26"/>
  <c r="AE655" i="26"/>
  <c r="AD655" i="26"/>
  <c r="AC655" i="26"/>
  <c r="AB655" i="26"/>
  <c r="AA655" i="26"/>
  <c r="Z655" i="26"/>
  <c r="Y655" i="26"/>
  <c r="X655" i="26"/>
  <c r="W655" i="26"/>
  <c r="V655" i="26"/>
  <c r="U655" i="26"/>
  <c r="T655" i="26"/>
  <c r="S655" i="26"/>
  <c r="R655" i="26"/>
  <c r="Q655" i="26"/>
  <c r="P655" i="26"/>
  <c r="AY654" i="26"/>
  <c r="AX654" i="26"/>
  <c r="AW654" i="26"/>
  <c r="AV654" i="26"/>
  <c r="AU654" i="26"/>
  <c r="AT654" i="26"/>
  <c r="AS654" i="26"/>
  <c r="AR654" i="26"/>
  <c r="AQ654" i="26"/>
  <c r="AP654" i="26"/>
  <c r="AO654" i="26"/>
  <c r="AN654" i="26"/>
  <c r="AM654" i="26"/>
  <c r="AL654" i="26"/>
  <c r="AK654" i="26"/>
  <c r="AJ654" i="26"/>
  <c r="AI654" i="26"/>
  <c r="AH654" i="26"/>
  <c r="AG654" i="26"/>
  <c r="AF654" i="26"/>
  <c r="AE654" i="26"/>
  <c r="AD654" i="26"/>
  <c r="AC654" i="26"/>
  <c r="AB654" i="26"/>
  <c r="AA654" i="26"/>
  <c r="Z654" i="26"/>
  <c r="Y654" i="26"/>
  <c r="X654" i="26"/>
  <c r="W654" i="26"/>
  <c r="V654" i="26"/>
  <c r="U654" i="26"/>
  <c r="T654" i="26"/>
  <c r="S654" i="26"/>
  <c r="R654" i="26"/>
  <c r="Q654" i="26"/>
  <c r="P654" i="26"/>
  <c r="AY653" i="26"/>
  <c r="AX653" i="26"/>
  <c r="AW653" i="26"/>
  <c r="AV653" i="26"/>
  <c r="AU653" i="26"/>
  <c r="AT653" i="26"/>
  <c r="AS653" i="26"/>
  <c r="AR653" i="26"/>
  <c r="AQ653" i="26"/>
  <c r="AP653" i="26"/>
  <c r="AO653" i="26"/>
  <c r="AN653" i="26"/>
  <c r="AM653" i="26"/>
  <c r="AL653" i="26"/>
  <c r="AK653" i="26"/>
  <c r="AJ653" i="26"/>
  <c r="AI653" i="26"/>
  <c r="AH653" i="26"/>
  <c r="AG653" i="26"/>
  <c r="AF653" i="26"/>
  <c r="AE653" i="26"/>
  <c r="AD653" i="26"/>
  <c r="AC653" i="26"/>
  <c r="AB653" i="26"/>
  <c r="AA653" i="26"/>
  <c r="Z653" i="26"/>
  <c r="Y653" i="26"/>
  <c r="X653" i="26"/>
  <c r="W653" i="26"/>
  <c r="V653" i="26"/>
  <c r="U653" i="26"/>
  <c r="T653" i="26"/>
  <c r="S653" i="26"/>
  <c r="R653" i="26"/>
  <c r="Q653" i="26"/>
  <c r="P653" i="26"/>
  <c r="AY652" i="26"/>
  <c r="AX652" i="26"/>
  <c r="AW652" i="26"/>
  <c r="AW659" i="26" s="1" a="1"/>
  <c r="AV652" i="26"/>
  <c r="AV659" i="26" s="1" a="1"/>
  <c r="AV659" i="26" s="1"/>
  <c r="AU652" i="26"/>
  <c r="AU659" i="26" s="1" a="1"/>
  <c r="AU659" i="26" s="1"/>
  <c r="AU686" i="26" s="1"/>
  <c r="AU690" i="26" s="1"/>
  <c r="AT652" i="26"/>
  <c r="AS652" i="26"/>
  <c r="AS659" i="26" s="1" a="1"/>
  <c r="AS659" i="26" s="1"/>
  <c r="AS686" i="26" s="1"/>
  <c r="AS690" i="26" s="1"/>
  <c r="AR652" i="26"/>
  <c r="AR659" i="26" s="1" a="1"/>
  <c r="AR659" i="26" s="1"/>
  <c r="AR686" i="26" s="1"/>
  <c r="AR690" i="26" s="1"/>
  <c r="AQ652" i="26"/>
  <c r="AQ659" i="26" s="1" a="1"/>
  <c r="AQ659" i="26" s="1"/>
  <c r="AQ686" i="26" s="1"/>
  <c r="AQ690" i="26" s="1"/>
  <c r="AP652" i="26"/>
  <c r="AO652" i="26"/>
  <c r="AO659" i="26" s="1" a="1"/>
  <c r="AO659" i="26" s="1"/>
  <c r="AO686" i="26" s="1"/>
  <c r="AO690" i="26" s="1"/>
  <c r="AN652" i="26"/>
  <c r="AN659" i="26" s="1" a="1"/>
  <c r="AN659" i="26" s="1"/>
  <c r="AM652" i="26"/>
  <c r="AM659" i="26" s="1" a="1"/>
  <c r="AM659" i="26" s="1"/>
  <c r="AM686" i="26" s="1"/>
  <c r="AM690" i="26" s="1"/>
  <c r="AL652" i="26"/>
  <c r="AK652" i="26"/>
  <c r="AK659" i="26" s="1" a="1"/>
  <c r="AK659" i="26" s="1"/>
  <c r="AK686" i="26" s="1"/>
  <c r="AK690" i="26" s="1"/>
  <c r="AJ652" i="26"/>
  <c r="AI652" i="26"/>
  <c r="AH652" i="26"/>
  <c r="AG652" i="26"/>
  <c r="AG659" i="26" s="1" a="1"/>
  <c r="AF652" i="26"/>
  <c r="AE652" i="26"/>
  <c r="AE659" i="26" s="1" a="1"/>
  <c r="AE659" i="26" s="1"/>
  <c r="AD652" i="26"/>
  <c r="AC652" i="26"/>
  <c r="AC659" i="26" s="1" a="1"/>
  <c r="AC659" i="26" s="1"/>
  <c r="AB652" i="26"/>
  <c r="AB659" i="26" s="1" a="1"/>
  <c r="AB659" i="26" s="1"/>
  <c r="AB686" i="26" s="1"/>
  <c r="AB690" i="26" s="1"/>
  <c r="AA652" i="26"/>
  <c r="AA659" i="26" s="1" a="1"/>
  <c r="AA659" i="26" s="1"/>
  <c r="AA686" i="26" s="1"/>
  <c r="AA690" i="26" s="1"/>
  <c r="Z652" i="26"/>
  <c r="Y652" i="26"/>
  <c r="Y659" i="26" s="1" a="1"/>
  <c r="Y659" i="26" s="1"/>
  <c r="Y686" i="26" s="1"/>
  <c r="Y690" i="26" s="1"/>
  <c r="X652" i="26"/>
  <c r="X659" i="26" s="1" a="1"/>
  <c r="X659" i="26" s="1"/>
  <c r="W652" i="26"/>
  <c r="W659" i="26" s="1" a="1"/>
  <c r="W659" i="26" s="1"/>
  <c r="W686" i="26" s="1"/>
  <c r="W690" i="26" s="1"/>
  <c r="V652" i="26"/>
  <c r="U652" i="26"/>
  <c r="U659" i="26" s="1" a="1"/>
  <c r="U659" i="26" s="1"/>
  <c r="U686" i="26" s="1"/>
  <c r="U690" i="26" s="1"/>
  <c r="T652" i="26"/>
  <c r="S652" i="26"/>
  <c r="R652" i="26"/>
  <c r="Q652" i="26"/>
  <c r="Q659" i="26" s="1" a="1"/>
  <c r="Q659" i="26" s="1"/>
  <c r="Q686" i="26" s="1"/>
  <c r="Q690" i="26" s="1"/>
  <c r="P652" i="26"/>
  <c r="P659" i="26" s="1" a="1"/>
  <c r="P659" i="26" s="1"/>
  <c r="P686" i="26" s="1"/>
  <c r="P690" i="26" s="1"/>
  <c r="AR640" i="26"/>
  <c r="AY636" i="26"/>
  <c r="AX636" i="26"/>
  <c r="AW636" i="26"/>
  <c r="AV636" i="26"/>
  <c r="AU636" i="26"/>
  <c r="AT636" i="26"/>
  <c r="AS636" i="26"/>
  <c r="AR636" i="26"/>
  <c r="AQ636" i="26"/>
  <c r="AP636" i="26"/>
  <c r="AO636" i="26"/>
  <c r="AN636" i="26"/>
  <c r="AM636" i="26"/>
  <c r="AL636" i="26"/>
  <c r="AK636" i="26"/>
  <c r="AJ636" i="26"/>
  <c r="AI636" i="26"/>
  <c r="AH636" i="26"/>
  <c r="AG636" i="26"/>
  <c r="AF636" i="26"/>
  <c r="AE636" i="26"/>
  <c r="AD636" i="26"/>
  <c r="AC636" i="26"/>
  <c r="AB636" i="26"/>
  <c r="AA636" i="26"/>
  <c r="Z636" i="26"/>
  <c r="Y636" i="26"/>
  <c r="X636" i="26"/>
  <c r="W636" i="26"/>
  <c r="V636" i="26"/>
  <c r="U636" i="26"/>
  <c r="T636" i="26"/>
  <c r="S636" i="26"/>
  <c r="R636" i="26"/>
  <c r="Q636" i="26"/>
  <c r="P636" i="26"/>
  <c r="AY635" i="26"/>
  <c r="AX635" i="26"/>
  <c r="AW635" i="26"/>
  <c r="AV635" i="26"/>
  <c r="AU635" i="26"/>
  <c r="AT635" i="26"/>
  <c r="AS635" i="26"/>
  <c r="AR635" i="26"/>
  <c r="AQ635" i="26"/>
  <c r="AP635" i="26"/>
  <c r="AO635" i="26"/>
  <c r="AN635" i="26"/>
  <c r="AM635" i="26"/>
  <c r="AL635" i="26"/>
  <c r="AK635" i="26"/>
  <c r="AJ635" i="26"/>
  <c r="AI635" i="26"/>
  <c r="AH635" i="26"/>
  <c r="AG635" i="26"/>
  <c r="AF635" i="26"/>
  <c r="AE635" i="26"/>
  <c r="AD635" i="26"/>
  <c r="AC635" i="26"/>
  <c r="AB635" i="26"/>
  <c r="AA635" i="26"/>
  <c r="Z635" i="26"/>
  <c r="Y635" i="26"/>
  <c r="X635" i="26"/>
  <c r="W635" i="26"/>
  <c r="V635" i="26"/>
  <c r="U635" i="26"/>
  <c r="T635" i="26"/>
  <c r="S635" i="26"/>
  <c r="R635" i="26"/>
  <c r="Q635" i="26"/>
  <c r="P635" i="26"/>
  <c r="AY634" i="26"/>
  <c r="AX634" i="26"/>
  <c r="AW634" i="26"/>
  <c r="AV634" i="26"/>
  <c r="AU634" i="26"/>
  <c r="AT634" i="26"/>
  <c r="AS634" i="26"/>
  <c r="AR634" i="26"/>
  <c r="AQ634" i="26"/>
  <c r="AP634" i="26"/>
  <c r="AO634" i="26"/>
  <c r="AN634" i="26"/>
  <c r="AM634" i="26"/>
  <c r="AL634" i="26"/>
  <c r="AK634" i="26"/>
  <c r="AJ634" i="26"/>
  <c r="AI634" i="26"/>
  <c r="AH634" i="26"/>
  <c r="AG634" i="26"/>
  <c r="AF634" i="26"/>
  <c r="AE634" i="26"/>
  <c r="AD634" i="26"/>
  <c r="AC634" i="26"/>
  <c r="AB634" i="26"/>
  <c r="AA634" i="26"/>
  <c r="Z634" i="26"/>
  <c r="Y634" i="26"/>
  <c r="X634" i="26"/>
  <c r="W634" i="26"/>
  <c r="V634" i="26"/>
  <c r="U634" i="26"/>
  <c r="T634" i="26"/>
  <c r="S634" i="26"/>
  <c r="R634" i="26"/>
  <c r="Q634" i="26"/>
  <c r="P634" i="26"/>
  <c r="AY633" i="26"/>
  <c r="AY640" i="26" s="1" a="1"/>
  <c r="AY640" i="26" s="1"/>
  <c r="AX633" i="26"/>
  <c r="AW633" i="26"/>
  <c r="AV633" i="26"/>
  <c r="AV640" i="26" s="1" a="1"/>
  <c r="AV640" i="26" s="1"/>
  <c r="AU633" i="26"/>
  <c r="AU640" i="26" s="1" a="1"/>
  <c r="AU640" i="26" s="1"/>
  <c r="AT633" i="26"/>
  <c r="AS633" i="26"/>
  <c r="AR633" i="26"/>
  <c r="AR640" i="26" s="1" a="1"/>
  <c r="AQ633" i="26"/>
  <c r="AQ640" i="26" s="1" a="1"/>
  <c r="AQ640" i="26" s="1"/>
  <c r="AP633" i="26"/>
  <c r="AO633" i="26"/>
  <c r="AN633" i="26"/>
  <c r="AN640" i="26" s="1" a="1"/>
  <c r="AN640" i="26" s="1"/>
  <c r="AM633" i="26"/>
  <c r="AM640" i="26" s="1" a="1"/>
  <c r="AM640" i="26" s="1"/>
  <c r="AL633" i="26"/>
  <c r="AK633" i="26"/>
  <c r="AJ633" i="26"/>
  <c r="AJ640" i="26" s="1" a="1"/>
  <c r="AJ640" i="26" s="1"/>
  <c r="AI633" i="26"/>
  <c r="AI640" i="26" s="1" a="1"/>
  <c r="AI640" i="26" s="1"/>
  <c r="AH633" i="26"/>
  <c r="AG633" i="26"/>
  <c r="AF633" i="26"/>
  <c r="AF640" i="26" s="1" a="1"/>
  <c r="AF640" i="26" s="1"/>
  <c r="AE633" i="26"/>
  <c r="AE640" i="26" s="1" a="1"/>
  <c r="AE640" i="26" s="1"/>
  <c r="AD633" i="26"/>
  <c r="AC633" i="26"/>
  <c r="AB633" i="26"/>
  <c r="AB640" i="26" s="1" a="1"/>
  <c r="AB640" i="26" s="1"/>
  <c r="AA633" i="26"/>
  <c r="AA640" i="26" s="1" a="1"/>
  <c r="AA640" i="26" s="1"/>
  <c r="Z633" i="26"/>
  <c r="Y633" i="26"/>
  <c r="X633" i="26"/>
  <c r="X640" i="26" s="1" a="1"/>
  <c r="X640" i="26" s="1"/>
  <c r="W633" i="26"/>
  <c r="W640" i="26" s="1" a="1"/>
  <c r="W640" i="26" s="1"/>
  <c r="V633" i="26"/>
  <c r="U633" i="26"/>
  <c r="T633" i="26"/>
  <c r="T640" i="26" s="1" a="1"/>
  <c r="T640" i="26" s="1"/>
  <c r="S633" i="26"/>
  <c r="S640" i="26" s="1" a="1"/>
  <c r="S640" i="26" s="1"/>
  <c r="R633" i="26"/>
  <c r="Q633" i="26"/>
  <c r="P633" i="26"/>
  <c r="P640" i="26" s="1" a="1"/>
  <c r="P640" i="26" s="1"/>
  <c r="AW555" i="26"/>
  <c r="U555" i="26"/>
  <c r="AP554" i="26"/>
  <c r="AL554" i="26"/>
  <c r="V554" i="26"/>
  <c r="AE553" i="26"/>
  <c r="K553" i="26"/>
  <c r="AY551" i="26"/>
  <c r="AX551" i="26"/>
  <c r="AW551" i="26"/>
  <c r="AV551" i="26"/>
  <c r="AU551" i="26"/>
  <c r="AT551" i="26"/>
  <c r="AS551" i="26"/>
  <c r="AR551" i="26"/>
  <c r="AQ551" i="26"/>
  <c r="AP551" i="26"/>
  <c r="AO551" i="26"/>
  <c r="AN551" i="26"/>
  <c r="AM551" i="26"/>
  <c r="AL551" i="26"/>
  <c r="AK551" i="26"/>
  <c r="AJ551" i="26"/>
  <c r="AI551" i="26"/>
  <c r="AH551" i="26"/>
  <c r="AG551" i="26"/>
  <c r="AF551" i="26"/>
  <c r="AE551" i="26"/>
  <c r="AD551" i="26"/>
  <c r="AC551" i="26"/>
  <c r="AC816" i="26" s="1"/>
  <c r="AB551" i="26"/>
  <c r="AA551" i="26"/>
  <c r="Z551" i="26"/>
  <c r="Y551" i="26"/>
  <c r="X551" i="26"/>
  <c r="W551" i="26"/>
  <c r="V551" i="26"/>
  <c r="U551" i="26"/>
  <c r="T551" i="26"/>
  <c r="S551" i="26"/>
  <c r="R551" i="26"/>
  <c r="Q551" i="26"/>
  <c r="P551" i="26"/>
  <c r="AY545" i="26"/>
  <c r="AY555" i="26" s="1"/>
  <c r="AX545" i="26"/>
  <c r="AX555" i="26" s="1"/>
  <c r="AW545" i="26"/>
  <c r="AV545" i="26"/>
  <c r="AV555" i="26" s="1"/>
  <c r="AU545" i="26"/>
  <c r="AU555" i="26" s="1"/>
  <c r="AT545" i="26"/>
  <c r="AT555" i="26" s="1"/>
  <c r="AS545" i="26"/>
  <c r="AS555" i="26" s="1"/>
  <c r="AR545" i="26"/>
  <c r="AR555" i="26" s="1"/>
  <c r="AQ545" i="26"/>
  <c r="AQ555" i="26" s="1"/>
  <c r="AP545" i="26"/>
  <c r="AP555" i="26" s="1"/>
  <c r="AO545" i="26"/>
  <c r="AO555" i="26" s="1"/>
  <c r="AN545" i="26"/>
  <c r="AN555" i="26" s="1"/>
  <c r="AM545" i="26"/>
  <c r="AM555" i="26" s="1"/>
  <c r="AL545" i="26"/>
  <c r="AL555" i="26" s="1"/>
  <c r="AK545" i="26"/>
  <c r="AK555" i="26" s="1"/>
  <c r="AJ545" i="26"/>
  <c r="AJ555" i="26" s="1"/>
  <c r="AI545" i="26"/>
  <c r="AI555" i="26" s="1"/>
  <c r="AH545" i="26"/>
  <c r="AH555" i="26" s="1"/>
  <c r="AG545" i="26"/>
  <c r="AG555" i="26" s="1"/>
  <c r="AF545" i="26"/>
  <c r="AF555" i="26" s="1"/>
  <c r="AE545" i="26"/>
  <c r="AE555" i="26" s="1"/>
  <c r="AD545" i="26"/>
  <c r="AD555" i="26" s="1"/>
  <c r="AC545" i="26"/>
  <c r="AC555" i="26" s="1"/>
  <c r="AB545" i="26"/>
  <c r="AB555" i="26" s="1"/>
  <c r="AA545" i="26"/>
  <c r="AA555" i="26" s="1"/>
  <c r="Z545" i="26"/>
  <c r="Z555" i="26" s="1"/>
  <c r="Y545" i="26"/>
  <c r="Y555" i="26" s="1"/>
  <c r="X545" i="26"/>
  <c r="X555" i="26" s="1"/>
  <c r="W545" i="26"/>
  <c r="W555" i="26" s="1"/>
  <c r="V545" i="26"/>
  <c r="V555" i="26" s="1"/>
  <c r="U545" i="26"/>
  <c r="T545" i="26"/>
  <c r="T555" i="26" s="1"/>
  <c r="S545" i="26"/>
  <c r="S555" i="26" s="1"/>
  <c r="R545" i="26"/>
  <c r="R555" i="26" s="1"/>
  <c r="Q545" i="26"/>
  <c r="Q555" i="26" s="1"/>
  <c r="P545" i="26"/>
  <c r="P555" i="26" s="1"/>
  <c r="K545" i="26"/>
  <c r="K555" i="26" s="1"/>
  <c r="AY544" i="26"/>
  <c r="AY554" i="26" s="1"/>
  <c r="AX544" i="26"/>
  <c r="AX554" i="26" s="1"/>
  <c r="AW544" i="26"/>
  <c r="AW554" i="26" s="1"/>
  <c r="AV544" i="26"/>
  <c r="AV554" i="26" s="1"/>
  <c r="AU544" i="26"/>
  <c r="AU554" i="26" s="1"/>
  <c r="AT544" i="26"/>
  <c r="AT554" i="26" s="1"/>
  <c r="AS544" i="26"/>
  <c r="AS554" i="26" s="1"/>
  <c r="AR544" i="26"/>
  <c r="AR554" i="26" s="1"/>
  <c r="AQ544" i="26"/>
  <c r="AQ554" i="26" s="1"/>
  <c r="AP544" i="26"/>
  <c r="AO544" i="26"/>
  <c r="AO554" i="26" s="1"/>
  <c r="AN544" i="26"/>
  <c r="AN554" i="26" s="1"/>
  <c r="AM544" i="26"/>
  <c r="AM554" i="26" s="1"/>
  <c r="AL544" i="26"/>
  <c r="AK544" i="26"/>
  <c r="AK554" i="26" s="1"/>
  <c r="AJ544" i="26"/>
  <c r="AJ554" i="26" s="1"/>
  <c r="AI544" i="26"/>
  <c r="AI554" i="26" s="1"/>
  <c r="AH544" i="26"/>
  <c r="AH554" i="26" s="1"/>
  <c r="AG544" i="26"/>
  <c r="AG554" i="26" s="1"/>
  <c r="AF544" i="26"/>
  <c r="AF554" i="26" s="1"/>
  <c r="AE544" i="26"/>
  <c r="AE554" i="26" s="1"/>
  <c r="AD544" i="26"/>
  <c r="AD554" i="26" s="1"/>
  <c r="AC544" i="26"/>
  <c r="AC554" i="26" s="1"/>
  <c r="AB544" i="26"/>
  <c r="AB554" i="26" s="1"/>
  <c r="AA544" i="26"/>
  <c r="AA554" i="26" s="1"/>
  <c r="Z544" i="26"/>
  <c r="Z554" i="26" s="1"/>
  <c r="Y544" i="26"/>
  <c r="Y554" i="26" s="1"/>
  <c r="X544" i="26"/>
  <c r="X554" i="26" s="1"/>
  <c r="W544" i="26"/>
  <c r="W554" i="26" s="1"/>
  <c r="V544" i="26"/>
  <c r="U544" i="26"/>
  <c r="U554" i="26" s="1"/>
  <c r="T544" i="26"/>
  <c r="T554" i="26" s="1"/>
  <c r="S544" i="26"/>
  <c r="S554" i="26" s="1"/>
  <c r="R544" i="26"/>
  <c r="R554" i="26" s="1"/>
  <c r="Q544" i="26"/>
  <c r="Q554" i="26" s="1"/>
  <c r="P544" i="26"/>
  <c r="P554" i="26" s="1"/>
  <c r="K544" i="26"/>
  <c r="K554" i="26" s="1"/>
  <c r="AY543" i="26"/>
  <c r="AY553" i="26" s="1"/>
  <c r="AX543" i="26"/>
  <c r="AX553" i="26" s="1"/>
  <c r="AW543" i="26"/>
  <c r="AW553" i="26" s="1"/>
  <c r="AW557" i="26" s="1" a="1"/>
  <c r="AW557" i="26" s="1"/>
  <c r="AV543" i="26"/>
  <c r="AV553" i="26" s="1"/>
  <c r="AU543" i="26"/>
  <c r="AU553" i="26" s="1"/>
  <c r="AT543" i="26"/>
  <c r="AT553" i="26" s="1"/>
  <c r="AS543" i="26"/>
  <c r="AS553" i="26" s="1"/>
  <c r="AS557" i="26" s="1" a="1"/>
  <c r="AS557" i="26" s="1"/>
  <c r="AR543" i="26"/>
  <c r="AR553" i="26" s="1"/>
  <c r="AQ543" i="26"/>
  <c r="AQ553" i="26" s="1"/>
  <c r="AP543" i="26"/>
  <c r="AP553" i="26" s="1"/>
  <c r="AO543" i="26"/>
  <c r="AO553" i="26" s="1"/>
  <c r="AO557" i="26" s="1" a="1"/>
  <c r="AO557" i="26" s="1"/>
  <c r="AN543" i="26"/>
  <c r="AN553" i="26" s="1"/>
  <c r="AM543" i="26"/>
  <c r="AM553" i="26" s="1"/>
  <c r="AL543" i="26"/>
  <c r="AL553" i="26" s="1"/>
  <c r="AK543" i="26"/>
  <c r="AK553" i="26" s="1"/>
  <c r="AJ543" i="26"/>
  <c r="AJ553" i="26" s="1"/>
  <c r="AI543" i="26"/>
  <c r="AI553" i="26" s="1"/>
  <c r="AH543" i="26"/>
  <c r="AH553" i="26" s="1"/>
  <c r="AG543" i="26"/>
  <c r="AG553" i="26" s="1"/>
  <c r="AF543" i="26"/>
  <c r="AF553" i="26" s="1"/>
  <c r="AE543" i="26"/>
  <c r="AD543" i="26"/>
  <c r="AD553" i="26" s="1"/>
  <c r="AC543" i="26"/>
  <c r="AC553" i="26" s="1"/>
  <c r="AC557" i="26" s="1" a="1"/>
  <c r="AC557" i="26" s="1"/>
  <c r="AB543" i="26"/>
  <c r="AB553" i="26" s="1"/>
  <c r="AA543" i="26"/>
  <c r="AA553" i="26" s="1"/>
  <c r="Z543" i="26"/>
  <c r="Z553" i="26" s="1"/>
  <c r="Y543" i="26"/>
  <c r="Y553" i="26" s="1"/>
  <c r="Y557" i="26" s="1" a="1"/>
  <c r="Y557" i="26" s="1"/>
  <c r="X543" i="26"/>
  <c r="X553" i="26" s="1"/>
  <c r="W543" i="26"/>
  <c r="W553" i="26" s="1"/>
  <c r="V543" i="26"/>
  <c r="V553" i="26" s="1"/>
  <c r="U543" i="26"/>
  <c r="U553" i="26" s="1"/>
  <c r="U557" i="26" s="1" a="1"/>
  <c r="U557" i="26" s="1"/>
  <c r="T543" i="26"/>
  <c r="T553" i="26" s="1"/>
  <c r="S543" i="26"/>
  <c r="S553" i="26" s="1"/>
  <c r="R543" i="26"/>
  <c r="R553" i="26" s="1"/>
  <c r="Q543" i="26"/>
  <c r="Q553" i="26" s="1"/>
  <c r="P543" i="26"/>
  <c r="P553" i="26" s="1"/>
  <c r="K543" i="26"/>
  <c r="K529" i="26"/>
  <c r="K523" i="26"/>
  <c r="K522" i="26"/>
  <c r="K521" i="26"/>
  <c r="AH513" i="26"/>
  <c r="AY487" i="26"/>
  <c r="AX487" i="26"/>
  <c r="AW487" i="26"/>
  <c r="AV487" i="26"/>
  <c r="AU487" i="26"/>
  <c r="AT487" i="26"/>
  <c r="AS487" i="26"/>
  <c r="AR487" i="26"/>
  <c r="AQ487" i="26"/>
  <c r="AP487" i="26"/>
  <c r="AO487" i="26"/>
  <c r="AN487" i="26"/>
  <c r="AM487" i="26"/>
  <c r="AL487" i="26"/>
  <c r="AK487" i="26"/>
  <c r="AJ487" i="26"/>
  <c r="AI487" i="26"/>
  <c r="AH487" i="26"/>
  <c r="AG487" i="26"/>
  <c r="AF487" i="26"/>
  <c r="AE487" i="26"/>
  <c r="AD487" i="26"/>
  <c r="AC487" i="26"/>
  <c r="AB487" i="26"/>
  <c r="AA487" i="26"/>
  <c r="Z487" i="26"/>
  <c r="Y487" i="26"/>
  <c r="X487" i="26"/>
  <c r="W487" i="26"/>
  <c r="V487" i="26"/>
  <c r="U487" i="26"/>
  <c r="T487" i="26"/>
  <c r="S487" i="26"/>
  <c r="R487" i="26"/>
  <c r="Q487" i="26"/>
  <c r="P487" i="26"/>
  <c r="AY486" i="26"/>
  <c r="AX486" i="26"/>
  <c r="AW486" i="26"/>
  <c r="AV486" i="26"/>
  <c r="AU486" i="26"/>
  <c r="AT486" i="26"/>
  <c r="AS486" i="26"/>
  <c r="AR486" i="26"/>
  <c r="AQ486" i="26"/>
  <c r="AP486" i="26"/>
  <c r="AO486" i="26"/>
  <c r="AN486" i="26"/>
  <c r="AM486" i="26"/>
  <c r="AL486" i="26"/>
  <c r="AK486" i="26"/>
  <c r="AJ486" i="26"/>
  <c r="AI486" i="26"/>
  <c r="AH486" i="26"/>
  <c r="AG486" i="26"/>
  <c r="AF486" i="26"/>
  <c r="AE486" i="26"/>
  <c r="AD486" i="26"/>
  <c r="AC486" i="26"/>
  <c r="AB486" i="26"/>
  <c r="AA486" i="26"/>
  <c r="Z486" i="26"/>
  <c r="Y486" i="26"/>
  <c r="X486" i="26"/>
  <c r="W486" i="26"/>
  <c r="V486" i="26"/>
  <c r="U486" i="26"/>
  <c r="T486" i="26"/>
  <c r="S486" i="26"/>
  <c r="R486" i="26"/>
  <c r="Q486" i="26"/>
  <c r="P486" i="26"/>
  <c r="AY485" i="26"/>
  <c r="AX485" i="26"/>
  <c r="AW485" i="26"/>
  <c r="AV485" i="26"/>
  <c r="AU485" i="26"/>
  <c r="AT485" i="26"/>
  <c r="AS485" i="26"/>
  <c r="AR485" i="26"/>
  <c r="AQ485" i="26"/>
  <c r="AP485" i="26"/>
  <c r="AO485" i="26"/>
  <c r="AN485" i="26"/>
  <c r="AM485" i="26"/>
  <c r="AL485" i="26"/>
  <c r="AK485" i="26"/>
  <c r="AJ485" i="26"/>
  <c r="AI485" i="26"/>
  <c r="AH485" i="26"/>
  <c r="AG485" i="26"/>
  <c r="AF485" i="26"/>
  <c r="AE485" i="26"/>
  <c r="AD485" i="26"/>
  <c r="AC485" i="26"/>
  <c r="AB485" i="26"/>
  <c r="AA485" i="26"/>
  <c r="Z485" i="26"/>
  <c r="Y485" i="26"/>
  <c r="X485" i="26"/>
  <c r="W485" i="26"/>
  <c r="V485" i="26"/>
  <c r="U485" i="26"/>
  <c r="T485" i="26"/>
  <c r="S485" i="26"/>
  <c r="R485" i="26"/>
  <c r="Q485" i="26"/>
  <c r="P485" i="26"/>
  <c r="AY484" i="26"/>
  <c r="AX484" i="26"/>
  <c r="AW484" i="26"/>
  <c r="AV484" i="26"/>
  <c r="AU484" i="26"/>
  <c r="AT484" i="26"/>
  <c r="AS484" i="26"/>
  <c r="AR484" i="26"/>
  <c r="AQ484" i="26"/>
  <c r="AP484" i="26"/>
  <c r="AO484" i="26"/>
  <c r="AN484" i="26"/>
  <c r="AM484" i="26"/>
  <c r="AL484" i="26"/>
  <c r="AK484" i="26"/>
  <c r="AJ484" i="26"/>
  <c r="AI484" i="26"/>
  <c r="AH484" i="26"/>
  <c r="AG484" i="26"/>
  <c r="AF484" i="26"/>
  <c r="AE484" i="26"/>
  <c r="AD484" i="26"/>
  <c r="AC484" i="26"/>
  <c r="AB484" i="26"/>
  <c r="AA484" i="26"/>
  <c r="Z484" i="26"/>
  <c r="Y484" i="26"/>
  <c r="X484" i="26"/>
  <c r="W484" i="26"/>
  <c r="V484" i="26"/>
  <c r="U484" i="26"/>
  <c r="T484" i="26"/>
  <c r="S484" i="26"/>
  <c r="R484" i="26"/>
  <c r="Q484" i="26"/>
  <c r="P484" i="26"/>
  <c r="AY483" i="26"/>
  <c r="AX483" i="26"/>
  <c r="AW483" i="26"/>
  <c r="AV483" i="26"/>
  <c r="AU483" i="26"/>
  <c r="AT483" i="26"/>
  <c r="AS483" i="26"/>
  <c r="AR483" i="26"/>
  <c r="AQ483" i="26"/>
  <c r="AP483" i="26"/>
  <c r="AO483" i="26"/>
  <c r="AN483" i="26"/>
  <c r="AM483" i="26"/>
  <c r="AL483" i="26"/>
  <c r="AK483" i="26"/>
  <c r="AJ483" i="26"/>
  <c r="AI483" i="26"/>
  <c r="AH483" i="26"/>
  <c r="AG483" i="26"/>
  <c r="AF483" i="26"/>
  <c r="AE483" i="26"/>
  <c r="AD483" i="26"/>
  <c r="AC483" i="26"/>
  <c r="AB483" i="26"/>
  <c r="AA483" i="26"/>
  <c r="Z483" i="26"/>
  <c r="Y483" i="26"/>
  <c r="X483" i="26"/>
  <c r="W483" i="26"/>
  <c r="V483" i="26"/>
  <c r="U483" i="26"/>
  <c r="T483" i="26"/>
  <c r="S483" i="26"/>
  <c r="R483" i="26"/>
  <c r="Q483" i="26"/>
  <c r="P483" i="26"/>
  <c r="AY481" i="26"/>
  <c r="AX481" i="26"/>
  <c r="AW481" i="26"/>
  <c r="AV481" i="26"/>
  <c r="AU481" i="26"/>
  <c r="AT481" i="26"/>
  <c r="AS481" i="26"/>
  <c r="AR481" i="26"/>
  <c r="AQ481" i="26"/>
  <c r="AP481" i="26"/>
  <c r="AO481" i="26"/>
  <c r="AN481" i="26"/>
  <c r="AM481" i="26"/>
  <c r="AL481" i="26"/>
  <c r="AK481" i="26"/>
  <c r="AJ481" i="26"/>
  <c r="AI481" i="26"/>
  <c r="AH481" i="26"/>
  <c r="AG481" i="26"/>
  <c r="AF481" i="26"/>
  <c r="AE481" i="26"/>
  <c r="AD481" i="26"/>
  <c r="AC481" i="26"/>
  <c r="AB481" i="26"/>
  <c r="AA481" i="26"/>
  <c r="Z481" i="26"/>
  <c r="Y481" i="26"/>
  <c r="X481" i="26"/>
  <c r="W481" i="26"/>
  <c r="V481" i="26"/>
  <c r="U481" i="26"/>
  <c r="T481" i="26"/>
  <c r="S481" i="26"/>
  <c r="R481" i="26"/>
  <c r="Q481" i="26"/>
  <c r="P481" i="26"/>
  <c r="AY480" i="26"/>
  <c r="AX480" i="26"/>
  <c r="AW480" i="26"/>
  <c r="AV480" i="26"/>
  <c r="AU480" i="26"/>
  <c r="AT480" i="26"/>
  <c r="AS480" i="26"/>
  <c r="AR480" i="26"/>
  <c r="AQ480" i="26"/>
  <c r="AP480" i="26"/>
  <c r="AO480" i="26"/>
  <c r="AN480" i="26"/>
  <c r="AM480" i="26"/>
  <c r="AL480" i="26"/>
  <c r="AK480" i="26"/>
  <c r="AJ480" i="26"/>
  <c r="AI480" i="26"/>
  <c r="AH480" i="26"/>
  <c r="AG480" i="26"/>
  <c r="AF480" i="26"/>
  <c r="AE480" i="26"/>
  <c r="AD480" i="26"/>
  <c r="AC480" i="26"/>
  <c r="AB480" i="26"/>
  <c r="AA480" i="26"/>
  <c r="Z480" i="26"/>
  <c r="Y480" i="26"/>
  <c r="X480" i="26"/>
  <c r="W480" i="26"/>
  <c r="V480" i="26"/>
  <c r="U480" i="26"/>
  <c r="T480" i="26"/>
  <c r="S480" i="26"/>
  <c r="R480" i="26"/>
  <c r="Q480" i="26"/>
  <c r="P480" i="26"/>
  <c r="AY479" i="26"/>
  <c r="AX479" i="26"/>
  <c r="AW479" i="26"/>
  <c r="AV479" i="26"/>
  <c r="AU479" i="26"/>
  <c r="AT479" i="26"/>
  <c r="AS479" i="26"/>
  <c r="AR479" i="26"/>
  <c r="AQ479" i="26"/>
  <c r="AP479" i="26"/>
  <c r="AO479" i="26"/>
  <c r="AN479" i="26"/>
  <c r="AM479" i="26"/>
  <c r="AL479" i="26"/>
  <c r="AK479" i="26"/>
  <c r="AJ479" i="26"/>
  <c r="AI479" i="26"/>
  <c r="AH479" i="26"/>
  <c r="AG479" i="26"/>
  <c r="AF479" i="26"/>
  <c r="AE479" i="26"/>
  <c r="AD479" i="26"/>
  <c r="AC479" i="26"/>
  <c r="AB479" i="26"/>
  <c r="AA479" i="26"/>
  <c r="Z479" i="26"/>
  <c r="Y479" i="26"/>
  <c r="X479" i="26"/>
  <c r="W479" i="26"/>
  <c r="V479" i="26"/>
  <c r="U479" i="26"/>
  <c r="T479" i="26"/>
  <c r="S479" i="26"/>
  <c r="R479" i="26"/>
  <c r="Q479" i="26"/>
  <c r="P479" i="26"/>
  <c r="AY478" i="26"/>
  <c r="AX478" i="26"/>
  <c r="AW478" i="26"/>
  <c r="AV478" i="26"/>
  <c r="AU478" i="26"/>
  <c r="AT478" i="26"/>
  <c r="AS478" i="26"/>
  <c r="AR478" i="26"/>
  <c r="AQ478" i="26"/>
  <c r="AP478" i="26"/>
  <c r="AO478" i="26"/>
  <c r="AN478" i="26"/>
  <c r="AM478" i="26"/>
  <c r="AL478" i="26"/>
  <c r="AK478" i="26"/>
  <c r="AJ478" i="26"/>
  <c r="AI478" i="26"/>
  <c r="AH478" i="26"/>
  <c r="AG478" i="26"/>
  <c r="AF478" i="26"/>
  <c r="AE478" i="26"/>
  <c r="AD478" i="26"/>
  <c r="AC478" i="26"/>
  <c r="AB478" i="26"/>
  <c r="AA478" i="26"/>
  <c r="Z478" i="26"/>
  <c r="Y478" i="26"/>
  <c r="X478" i="26"/>
  <c r="W478" i="26"/>
  <c r="V478" i="26"/>
  <c r="U478" i="26"/>
  <c r="T478" i="26"/>
  <c r="S478" i="26"/>
  <c r="R478" i="26"/>
  <c r="Q478" i="26"/>
  <c r="P478" i="26"/>
  <c r="AY477" i="26"/>
  <c r="AX477" i="26"/>
  <c r="AW477" i="26"/>
  <c r="AV477" i="26"/>
  <c r="AU477" i="26"/>
  <c r="AT477" i="26"/>
  <c r="AS477" i="26"/>
  <c r="AR477" i="26"/>
  <c r="AQ477" i="26"/>
  <c r="AP477" i="26"/>
  <c r="AO477" i="26"/>
  <c r="AN477" i="26"/>
  <c r="AM477" i="26"/>
  <c r="AL477" i="26"/>
  <c r="AK477" i="26"/>
  <c r="AJ477" i="26"/>
  <c r="AI477" i="26"/>
  <c r="AH477" i="26"/>
  <c r="AG477" i="26"/>
  <c r="AF477" i="26"/>
  <c r="AE477" i="26"/>
  <c r="AD477" i="26"/>
  <c r="AC477" i="26"/>
  <c r="AB477" i="26"/>
  <c r="AA477" i="26"/>
  <c r="Z477" i="26"/>
  <c r="Y477" i="26"/>
  <c r="X477" i="26"/>
  <c r="W477" i="26"/>
  <c r="V477" i="26"/>
  <c r="U477" i="26"/>
  <c r="T477" i="26"/>
  <c r="S477" i="26"/>
  <c r="R477" i="26"/>
  <c r="Q477" i="26"/>
  <c r="P477" i="26"/>
  <c r="AY475" i="26"/>
  <c r="AX475" i="26"/>
  <c r="AW475" i="26"/>
  <c r="AV475" i="26"/>
  <c r="AU475" i="26"/>
  <c r="AT475" i="26"/>
  <c r="AS475" i="26"/>
  <c r="AR475" i="26"/>
  <c r="AQ475" i="26"/>
  <c r="AP475" i="26"/>
  <c r="AO475" i="26"/>
  <c r="AN475" i="26"/>
  <c r="AM475" i="26"/>
  <c r="AL475" i="26"/>
  <c r="AK475" i="26"/>
  <c r="AJ475" i="26"/>
  <c r="AI475" i="26"/>
  <c r="AH475" i="26"/>
  <c r="AG475" i="26"/>
  <c r="AF475" i="26"/>
  <c r="AE475" i="26"/>
  <c r="AD475" i="26"/>
  <c r="AC475" i="26"/>
  <c r="AB475" i="26"/>
  <c r="AA475" i="26"/>
  <c r="Z475" i="26"/>
  <c r="Y475" i="26"/>
  <c r="X475" i="26"/>
  <c r="W475" i="26"/>
  <c r="V475" i="26"/>
  <c r="U475" i="26"/>
  <c r="T475" i="26"/>
  <c r="S475" i="26"/>
  <c r="R475" i="26"/>
  <c r="Q475" i="26"/>
  <c r="P475" i="26"/>
  <c r="AY474" i="26"/>
  <c r="AX474" i="26"/>
  <c r="AW474" i="26"/>
  <c r="AV474" i="26"/>
  <c r="AU474" i="26"/>
  <c r="AT474" i="26"/>
  <c r="AS474" i="26"/>
  <c r="AR474" i="26"/>
  <c r="AQ474" i="26"/>
  <c r="AP474" i="26"/>
  <c r="AO474" i="26"/>
  <c r="AN474" i="26"/>
  <c r="AM474" i="26"/>
  <c r="AL474" i="26"/>
  <c r="AK474" i="26"/>
  <c r="AJ474" i="26"/>
  <c r="AI474" i="26"/>
  <c r="AH474" i="26"/>
  <c r="AG474" i="26"/>
  <c r="AF474" i="26"/>
  <c r="AE474" i="26"/>
  <c r="AD474" i="26"/>
  <c r="AC474" i="26"/>
  <c r="AB474" i="26"/>
  <c r="AA474" i="26"/>
  <c r="Z474" i="26"/>
  <c r="Y474" i="26"/>
  <c r="X474" i="26"/>
  <c r="W474" i="26"/>
  <c r="V474" i="26"/>
  <c r="U474" i="26"/>
  <c r="T474" i="26"/>
  <c r="S474" i="26"/>
  <c r="R474" i="26"/>
  <c r="Q474" i="26"/>
  <c r="P474" i="26"/>
  <c r="AY473" i="26"/>
  <c r="AX473" i="26"/>
  <c r="AW473" i="26"/>
  <c r="AV473" i="26"/>
  <c r="AU473" i="26"/>
  <c r="AT473" i="26"/>
  <c r="AS473" i="26"/>
  <c r="AR473" i="26"/>
  <c r="AQ473" i="26"/>
  <c r="AP473" i="26"/>
  <c r="AO473" i="26"/>
  <c r="AN473" i="26"/>
  <c r="AM473" i="26"/>
  <c r="AL473" i="26"/>
  <c r="AK473" i="26"/>
  <c r="AJ473" i="26"/>
  <c r="AI473" i="26"/>
  <c r="AH473" i="26"/>
  <c r="AG473" i="26"/>
  <c r="AF473" i="26"/>
  <c r="AE473" i="26"/>
  <c r="AD473" i="26"/>
  <c r="AC473" i="26"/>
  <c r="AB473" i="26"/>
  <c r="AA473" i="26"/>
  <c r="Z473" i="26"/>
  <c r="Y473" i="26"/>
  <c r="X473" i="26"/>
  <c r="W473" i="26"/>
  <c r="V473" i="26"/>
  <c r="U473" i="26"/>
  <c r="T473" i="26"/>
  <c r="S473" i="26"/>
  <c r="R473" i="26"/>
  <c r="Q473" i="26"/>
  <c r="P473" i="26"/>
  <c r="AY472" i="26"/>
  <c r="AX472" i="26"/>
  <c r="AW472" i="26"/>
  <c r="AV472" i="26"/>
  <c r="AU472" i="26"/>
  <c r="AT472" i="26"/>
  <c r="AS472" i="26"/>
  <c r="AR472" i="26"/>
  <c r="AQ472" i="26"/>
  <c r="AP472" i="26"/>
  <c r="AO472" i="26"/>
  <c r="AN472" i="26"/>
  <c r="AM472" i="26"/>
  <c r="AL472" i="26"/>
  <c r="AK472" i="26"/>
  <c r="AJ472" i="26"/>
  <c r="AI472" i="26"/>
  <c r="AH472" i="26"/>
  <c r="AG472" i="26"/>
  <c r="AF472" i="26"/>
  <c r="AE472" i="26"/>
  <c r="AD472" i="26"/>
  <c r="AC472" i="26"/>
  <c r="AB472" i="26"/>
  <c r="AA472" i="26"/>
  <c r="Z472" i="26"/>
  <c r="Y472" i="26"/>
  <c r="X472" i="26"/>
  <c r="W472" i="26"/>
  <c r="V472" i="26"/>
  <c r="U472" i="26"/>
  <c r="T472" i="26"/>
  <c r="S472" i="26"/>
  <c r="R472" i="26"/>
  <c r="Q472" i="26"/>
  <c r="P472" i="26"/>
  <c r="AY471" i="26"/>
  <c r="AX471" i="26"/>
  <c r="AW471" i="26"/>
  <c r="AV471" i="26"/>
  <c r="AU471" i="26"/>
  <c r="AT471" i="26"/>
  <c r="AS471" i="26"/>
  <c r="AR471" i="26"/>
  <c r="AQ471" i="26"/>
  <c r="AP471" i="26"/>
  <c r="AO471" i="26"/>
  <c r="AN471" i="26"/>
  <c r="AM471" i="26"/>
  <c r="AL471" i="26"/>
  <c r="AK471" i="26"/>
  <c r="AJ471" i="26"/>
  <c r="AI471" i="26"/>
  <c r="AH471" i="26"/>
  <c r="AG471" i="26"/>
  <c r="AF471" i="26"/>
  <c r="AE471" i="26"/>
  <c r="AD471" i="26"/>
  <c r="AC471" i="26"/>
  <c r="AB471" i="26"/>
  <c r="AA471" i="26"/>
  <c r="Z471" i="26"/>
  <c r="Y471" i="26"/>
  <c r="X471" i="26"/>
  <c r="W471" i="26"/>
  <c r="V471" i="26"/>
  <c r="U471" i="26"/>
  <c r="T471" i="26"/>
  <c r="S471" i="26"/>
  <c r="R471" i="26"/>
  <c r="Q471" i="26"/>
  <c r="P471" i="26"/>
  <c r="AY469" i="26"/>
  <c r="AY499" i="26" s="1"/>
  <c r="AY513" i="26" s="1"/>
  <c r="AX469" i="26"/>
  <c r="AX499" i="26" s="1"/>
  <c r="AX513" i="26" s="1"/>
  <c r="AW469" i="26"/>
  <c r="AW499" i="26" s="1"/>
  <c r="AW513" i="26" s="1"/>
  <c r="AV469" i="26"/>
  <c r="AU469" i="26"/>
  <c r="AU499" i="26" s="1"/>
  <c r="AU513" i="26" s="1"/>
  <c r="AT469" i="26"/>
  <c r="AT499" i="26" s="1"/>
  <c r="AT513" i="26" s="1"/>
  <c r="AS469" i="26"/>
  <c r="AS499" i="26" s="1"/>
  <c r="AS513" i="26" s="1"/>
  <c r="AR469" i="26"/>
  <c r="AQ469" i="26"/>
  <c r="AQ499" i="26" s="1"/>
  <c r="AQ513" i="26" s="1"/>
  <c r="AP469" i="26"/>
  <c r="AP499" i="26" s="1"/>
  <c r="AP513" i="26" s="1"/>
  <c r="AO469" i="26"/>
  <c r="AO499" i="26" s="1"/>
  <c r="AO513" i="26" s="1"/>
  <c r="AN469" i="26"/>
  <c r="AM469" i="26"/>
  <c r="AM499" i="26" s="1"/>
  <c r="AM513" i="26" s="1"/>
  <c r="AL469" i="26"/>
  <c r="AL499" i="26" s="1"/>
  <c r="AL513" i="26" s="1"/>
  <c r="AK469" i="26"/>
  <c r="AK499" i="26" s="1"/>
  <c r="AK513" i="26" s="1"/>
  <c r="AJ469" i="26"/>
  <c r="AI469" i="26"/>
  <c r="AI499" i="26" s="1"/>
  <c r="AI513" i="26" s="1"/>
  <c r="AH469" i="26"/>
  <c r="AH499" i="26" s="1"/>
  <c r="AG469" i="26"/>
  <c r="AG499" i="26" s="1"/>
  <c r="AG513" i="26" s="1"/>
  <c r="AF469" i="26"/>
  <c r="AE469" i="26"/>
  <c r="AE499" i="26" s="1"/>
  <c r="AE513" i="26" s="1"/>
  <c r="AD469" i="26"/>
  <c r="AD499" i="26" s="1"/>
  <c r="AD513" i="26" s="1"/>
  <c r="AC469" i="26"/>
  <c r="AC499" i="26" s="1"/>
  <c r="AC513" i="26" s="1"/>
  <c r="AB469" i="26"/>
  <c r="AA469" i="26"/>
  <c r="AA499" i="26" s="1"/>
  <c r="AA513" i="26" s="1"/>
  <c r="Z469" i="26"/>
  <c r="Z499" i="26" s="1"/>
  <c r="Z513" i="26" s="1"/>
  <c r="Y469" i="26"/>
  <c r="Y499" i="26" s="1"/>
  <c r="Y513" i="26" s="1"/>
  <c r="X469" i="26"/>
  <c r="W469" i="26"/>
  <c r="W499" i="26" s="1"/>
  <c r="W513" i="26" s="1"/>
  <c r="V469" i="26"/>
  <c r="V499" i="26" s="1"/>
  <c r="V513" i="26" s="1"/>
  <c r="U469" i="26"/>
  <c r="U499" i="26" s="1"/>
  <c r="U513" i="26" s="1"/>
  <c r="T469" i="26"/>
  <c r="S469" i="26"/>
  <c r="S499" i="26" s="1"/>
  <c r="S513" i="26" s="1"/>
  <c r="R469" i="26"/>
  <c r="R499" i="26" s="1"/>
  <c r="R513" i="26" s="1"/>
  <c r="Q469" i="26"/>
  <c r="Q499" i="26" s="1"/>
  <c r="Q513" i="26" s="1"/>
  <c r="P469" i="26"/>
  <c r="AY468" i="26"/>
  <c r="AY498" i="26" s="1"/>
  <c r="AY512" i="26" s="1"/>
  <c r="AX468" i="26"/>
  <c r="AW468" i="26"/>
  <c r="AW498" i="26" s="1"/>
  <c r="AW512" i="26" s="1"/>
  <c r="AV468" i="26"/>
  <c r="AV498" i="26" s="1"/>
  <c r="AV512" i="26" s="1"/>
  <c r="AU468" i="26"/>
  <c r="AU498" i="26" s="1"/>
  <c r="AU512" i="26" s="1"/>
  <c r="AT468" i="26"/>
  <c r="AS468" i="26"/>
  <c r="AS498" i="26" s="1"/>
  <c r="AS512" i="26" s="1"/>
  <c r="AR468" i="26"/>
  <c r="AR498" i="26" s="1"/>
  <c r="AR512" i="26" s="1"/>
  <c r="AQ468" i="26"/>
  <c r="AQ498" i="26" s="1"/>
  <c r="AQ512" i="26" s="1"/>
  <c r="AP468" i="26"/>
  <c r="AO468" i="26"/>
  <c r="AO498" i="26" s="1"/>
  <c r="AO512" i="26" s="1"/>
  <c r="AN468" i="26"/>
  <c r="AN498" i="26" s="1"/>
  <c r="AN512" i="26" s="1"/>
  <c r="AM468" i="26"/>
  <c r="AM498" i="26" s="1"/>
  <c r="AM512" i="26" s="1"/>
  <c r="AL468" i="26"/>
  <c r="AK468" i="26"/>
  <c r="AK498" i="26" s="1"/>
  <c r="AK512" i="26" s="1"/>
  <c r="AJ468" i="26"/>
  <c r="AJ498" i="26" s="1"/>
  <c r="AJ512" i="26" s="1"/>
  <c r="AI468" i="26"/>
  <c r="AI498" i="26" s="1"/>
  <c r="AI512" i="26" s="1"/>
  <c r="AH468" i="26"/>
  <c r="AG468" i="26"/>
  <c r="AG498" i="26" s="1"/>
  <c r="AG512" i="26" s="1"/>
  <c r="AF468" i="26"/>
  <c r="AF498" i="26" s="1"/>
  <c r="AF512" i="26" s="1"/>
  <c r="AE468" i="26"/>
  <c r="AE498" i="26" s="1"/>
  <c r="AE512" i="26" s="1"/>
  <c r="AD468" i="26"/>
  <c r="AC468" i="26"/>
  <c r="AC498" i="26" s="1"/>
  <c r="AC512" i="26" s="1"/>
  <c r="AB468" i="26"/>
  <c r="AB498" i="26" s="1"/>
  <c r="AB512" i="26" s="1"/>
  <c r="AA468" i="26"/>
  <c r="AA498" i="26" s="1"/>
  <c r="AA512" i="26" s="1"/>
  <c r="Z468" i="26"/>
  <c r="Y468" i="26"/>
  <c r="Y498" i="26" s="1"/>
  <c r="Y512" i="26" s="1"/>
  <c r="X468" i="26"/>
  <c r="X498" i="26" s="1"/>
  <c r="X512" i="26" s="1"/>
  <c r="W468" i="26"/>
  <c r="W498" i="26" s="1"/>
  <c r="W512" i="26" s="1"/>
  <c r="V468" i="26"/>
  <c r="U468" i="26"/>
  <c r="U498" i="26" s="1"/>
  <c r="U512" i="26" s="1"/>
  <c r="T468" i="26"/>
  <c r="T498" i="26" s="1"/>
  <c r="T512" i="26" s="1"/>
  <c r="S468" i="26"/>
  <c r="S498" i="26" s="1"/>
  <c r="S512" i="26" s="1"/>
  <c r="R468" i="26"/>
  <c r="Q468" i="26"/>
  <c r="Q498" i="26" s="1"/>
  <c r="Q512" i="26" s="1"/>
  <c r="P468" i="26"/>
  <c r="P498" i="26" s="1"/>
  <c r="P512" i="26" s="1"/>
  <c r="AY467" i="26"/>
  <c r="AX467" i="26"/>
  <c r="AW467" i="26"/>
  <c r="AW497" i="26" s="1"/>
  <c r="AW511" i="26" s="1"/>
  <c r="AV467" i="26"/>
  <c r="AV497" i="26" s="1"/>
  <c r="AV511" i="26" s="1"/>
  <c r="AU467" i="26"/>
  <c r="AT467" i="26"/>
  <c r="AS467" i="26"/>
  <c r="AS497" i="26" s="1"/>
  <c r="AS511" i="26" s="1"/>
  <c r="AR467" i="26"/>
  <c r="AR497" i="26" s="1"/>
  <c r="AR511" i="26" s="1"/>
  <c r="AQ467" i="26"/>
  <c r="AP467" i="26"/>
  <c r="AO467" i="26"/>
  <c r="AO497" i="26" s="1"/>
  <c r="AO511" i="26" s="1"/>
  <c r="AN467" i="26"/>
  <c r="AN497" i="26" s="1"/>
  <c r="AN511" i="26" s="1"/>
  <c r="AM467" i="26"/>
  <c r="AL467" i="26"/>
  <c r="AK467" i="26"/>
  <c r="AK497" i="26" s="1"/>
  <c r="AK511" i="26" s="1"/>
  <c r="AJ467" i="26"/>
  <c r="AJ497" i="26" s="1"/>
  <c r="AJ511" i="26" s="1"/>
  <c r="AI467" i="26"/>
  <c r="AH467" i="26"/>
  <c r="AG467" i="26"/>
  <c r="AG497" i="26" s="1"/>
  <c r="AG511" i="26" s="1"/>
  <c r="AF467" i="26"/>
  <c r="AF497" i="26" s="1"/>
  <c r="AF511" i="26" s="1"/>
  <c r="AE467" i="26"/>
  <c r="AD467" i="26"/>
  <c r="AC467" i="26"/>
  <c r="AC497" i="26" s="1"/>
  <c r="AC511" i="26" s="1"/>
  <c r="AB467" i="26"/>
  <c r="AB497" i="26" s="1"/>
  <c r="AB511" i="26" s="1"/>
  <c r="AA467" i="26"/>
  <c r="Z467" i="26"/>
  <c r="Y467" i="26"/>
  <c r="Y497" i="26" s="1"/>
  <c r="Y511" i="26" s="1"/>
  <c r="X467" i="26"/>
  <c r="X497" i="26" s="1"/>
  <c r="X511" i="26" s="1"/>
  <c r="W467" i="26"/>
  <c r="V467" i="26"/>
  <c r="U467" i="26"/>
  <c r="U497" i="26" s="1"/>
  <c r="U511" i="26" s="1"/>
  <c r="T467" i="26"/>
  <c r="T497" i="26" s="1"/>
  <c r="T511" i="26" s="1"/>
  <c r="S467" i="26"/>
  <c r="R467" i="26"/>
  <c r="Q467" i="26"/>
  <c r="Q497" i="26" s="1"/>
  <c r="Q511" i="26" s="1"/>
  <c r="P467" i="26"/>
  <c r="P497" i="26" s="1"/>
  <c r="P511" i="26" s="1"/>
  <c r="AY466" i="26"/>
  <c r="AX466" i="26"/>
  <c r="AX496" i="26" s="1"/>
  <c r="AX510" i="26" s="1"/>
  <c r="AW466" i="26"/>
  <c r="AW496" i="26" s="1"/>
  <c r="AW510" i="26" s="1"/>
  <c r="AV466" i="26"/>
  <c r="AV496" i="26" s="1"/>
  <c r="AV510" i="26" s="1"/>
  <c r="AU466" i="26"/>
  <c r="AT466" i="26"/>
  <c r="AT496" i="26" s="1"/>
  <c r="AT510" i="26" s="1"/>
  <c r="AS466" i="26"/>
  <c r="AS496" i="26" s="1"/>
  <c r="AS510" i="26" s="1"/>
  <c r="AR466" i="26"/>
  <c r="AR496" i="26" s="1"/>
  <c r="AR510" i="26" s="1"/>
  <c r="AQ466" i="26"/>
  <c r="AP466" i="26"/>
  <c r="AP496" i="26" s="1"/>
  <c r="AP510" i="26" s="1"/>
  <c r="AO466" i="26"/>
  <c r="AO496" i="26" s="1"/>
  <c r="AO510" i="26" s="1"/>
  <c r="AN466" i="26"/>
  <c r="AN496" i="26" s="1"/>
  <c r="AN510" i="26" s="1"/>
  <c r="AM466" i="26"/>
  <c r="AL466" i="26"/>
  <c r="AL496" i="26" s="1"/>
  <c r="AL510" i="26" s="1"/>
  <c r="AK466" i="26"/>
  <c r="AK496" i="26" s="1"/>
  <c r="AK510" i="26" s="1"/>
  <c r="AJ466" i="26"/>
  <c r="AJ496" i="26" s="1"/>
  <c r="AJ510" i="26" s="1"/>
  <c r="AI466" i="26"/>
  <c r="AH466" i="26"/>
  <c r="AH496" i="26" s="1"/>
  <c r="AH510" i="26" s="1"/>
  <c r="AG466" i="26"/>
  <c r="AG496" i="26" s="1"/>
  <c r="AG510" i="26" s="1"/>
  <c r="AF466" i="26"/>
  <c r="AF496" i="26" s="1"/>
  <c r="AF510" i="26" s="1"/>
  <c r="AE466" i="26"/>
  <c r="AD466" i="26"/>
  <c r="AD496" i="26" s="1"/>
  <c r="AD510" i="26" s="1"/>
  <c r="AC466" i="26"/>
  <c r="AC496" i="26" s="1"/>
  <c r="AC510" i="26" s="1"/>
  <c r="AB466" i="26"/>
  <c r="AB496" i="26" s="1"/>
  <c r="AB510" i="26" s="1"/>
  <c r="AA466" i="26"/>
  <c r="Z466" i="26"/>
  <c r="Z496" i="26" s="1"/>
  <c r="Z510" i="26" s="1"/>
  <c r="Y466" i="26"/>
  <c r="Y496" i="26" s="1"/>
  <c r="Y510" i="26" s="1"/>
  <c r="X466" i="26"/>
  <c r="X496" i="26" s="1"/>
  <c r="X510" i="26" s="1"/>
  <c r="W466" i="26"/>
  <c r="V466" i="26"/>
  <c r="V496" i="26" s="1"/>
  <c r="V510" i="26" s="1"/>
  <c r="U466" i="26"/>
  <c r="U496" i="26" s="1"/>
  <c r="U510" i="26" s="1"/>
  <c r="T466" i="26"/>
  <c r="T496" i="26" s="1"/>
  <c r="T510" i="26" s="1"/>
  <c r="S466" i="26"/>
  <c r="R466" i="26"/>
  <c r="R496" i="26" s="1"/>
  <c r="R510" i="26" s="1"/>
  <c r="Q466" i="26"/>
  <c r="Q496" i="26" s="1"/>
  <c r="Q510" i="26" s="1"/>
  <c r="P466" i="26"/>
  <c r="P496" i="26" s="1"/>
  <c r="P510" i="26" s="1"/>
  <c r="AY465" i="26"/>
  <c r="AX465" i="26"/>
  <c r="AX495" i="26" s="1"/>
  <c r="AX509" i="26" s="1"/>
  <c r="AW465" i="26"/>
  <c r="AW495" i="26" s="1"/>
  <c r="AW509" i="26" s="1"/>
  <c r="AV465" i="26"/>
  <c r="AU465" i="26"/>
  <c r="AT465" i="26"/>
  <c r="AT495" i="26" s="1"/>
  <c r="AT509" i="26" s="1"/>
  <c r="AS465" i="26"/>
  <c r="AS495" i="26" s="1"/>
  <c r="AS509" i="26" s="1"/>
  <c r="AR465" i="26"/>
  <c r="AQ465" i="26"/>
  <c r="AP465" i="26"/>
  <c r="AP495" i="26" s="1"/>
  <c r="AP509" i="26" s="1"/>
  <c r="AO465" i="26"/>
  <c r="AO495" i="26" s="1"/>
  <c r="AO509" i="26" s="1"/>
  <c r="AN465" i="26"/>
  <c r="AM465" i="26"/>
  <c r="AL465" i="26"/>
  <c r="AL495" i="26" s="1"/>
  <c r="AL509" i="26" s="1"/>
  <c r="AK465" i="26"/>
  <c r="AK495" i="26" s="1"/>
  <c r="AK509" i="26" s="1"/>
  <c r="AJ465" i="26"/>
  <c r="AI465" i="26"/>
  <c r="AH465" i="26"/>
  <c r="AH495" i="26" s="1"/>
  <c r="AH509" i="26" s="1"/>
  <c r="AG465" i="26"/>
  <c r="AG495" i="26" s="1"/>
  <c r="AG509" i="26" s="1"/>
  <c r="AF465" i="26"/>
  <c r="AE465" i="26"/>
  <c r="AD465" i="26"/>
  <c r="AD495" i="26" s="1"/>
  <c r="AD509" i="26" s="1"/>
  <c r="AC465" i="26"/>
  <c r="AC495" i="26" s="1"/>
  <c r="AC509" i="26" s="1"/>
  <c r="AB465" i="26"/>
  <c r="AA465" i="26"/>
  <c r="Z465" i="26"/>
  <c r="Z495" i="26" s="1"/>
  <c r="Z509" i="26" s="1"/>
  <c r="Y465" i="26"/>
  <c r="Y495" i="26" s="1"/>
  <c r="Y509" i="26" s="1"/>
  <c r="X465" i="26"/>
  <c r="W465" i="26"/>
  <c r="V465" i="26"/>
  <c r="V495" i="26" s="1"/>
  <c r="V509" i="26" s="1"/>
  <c r="U465" i="26"/>
  <c r="U495" i="26" s="1"/>
  <c r="U509" i="26" s="1"/>
  <c r="T465" i="26"/>
  <c r="S465" i="26"/>
  <c r="R465" i="26"/>
  <c r="R495" i="26" s="1"/>
  <c r="R509" i="26" s="1"/>
  <c r="Q465" i="26"/>
  <c r="Q495" i="26" s="1"/>
  <c r="Q509" i="26" s="1"/>
  <c r="P465" i="26"/>
  <c r="I384" i="26"/>
  <c r="I383" i="26"/>
  <c r="I382" i="26"/>
  <c r="I381" i="26"/>
  <c r="I380" i="26"/>
  <c r="I379" i="26"/>
  <c r="I378" i="26"/>
  <c r="I377" i="26"/>
  <c r="N376" i="26"/>
  <c r="N377" i="26" s="1"/>
  <c r="N378" i="26" s="1"/>
  <c r="N379" i="26" s="1"/>
  <c r="N380" i="26" s="1"/>
  <c r="N381" i="26" s="1"/>
  <c r="N382" i="26" s="1"/>
  <c r="N383" i="26" s="1"/>
  <c r="N384" i="26" s="1"/>
  <c r="N385" i="26" s="1"/>
  <c r="N397" i="26" s="1"/>
  <c r="N398" i="26" s="1"/>
  <c r="N399" i="26" s="1"/>
  <c r="N400" i="26" s="1"/>
  <c r="N401" i="26" s="1"/>
  <c r="N408" i="26" s="1"/>
  <c r="N409" i="26" s="1"/>
  <c r="N410" i="26" s="1"/>
  <c r="N411" i="26" s="1"/>
  <c r="N416" i="26" s="1"/>
  <c r="N417" i="26" s="1"/>
  <c r="N418" i="26" s="1"/>
  <c r="N419" i="26" s="1"/>
  <c r="N420" i="26" s="1"/>
  <c r="N421" i="26" s="1"/>
  <c r="N422" i="26" s="1"/>
  <c r="N423" i="26" s="1"/>
  <c r="N424" i="26" s="1"/>
  <c r="N425" i="26" s="1"/>
  <c r="N426" i="26" s="1"/>
  <c r="N427" i="26" s="1"/>
  <c r="N428" i="26" s="1"/>
  <c r="N429" i="26" s="1"/>
  <c r="N430" i="26" s="1"/>
  <c r="N431" i="26" s="1"/>
  <c r="N432" i="26" s="1"/>
  <c r="N433" i="26" s="1"/>
  <c r="N434" i="26" s="1"/>
  <c r="N435" i="26" s="1"/>
  <c r="N436" i="26" s="1"/>
  <c r="N437" i="26" s="1"/>
  <c r="N438" i="26" s="1"/>
  <c r="N439" i="26" s="1"/>
  <c r="N440" i="26" s="1"/>
  <c r="N441" i="26" s="1"/>
  <c r="N442" i="26" s="1"/>
  <c r="N443" i="26" s="1"/>
  <c r="N444" i="26" s="1"/>
  <c r="N445" i="26" s="1"/>
  <c r="N446" i="26" s="1"/>
  <c r="N447" i="26" s="1"/>
  <c r="N448" i="26" s="1"/>
  <c r="N449" i="26" s="1"/>
  <c r="N450" i="26" s="1"/>
  <c r="N451" i="26" s="1"/>
  <c r="N452" i="26" s="1"/>
  <c r="N453" i="26" s="1"/>
  <c r="N454" i="26" s="1"/>
  <c r="N455" i="26" s="1"/>
  <c r="N456" i="26" s="1"/>
  <c r="N457" i="26" s="1"/>
  <c r="N458" i="26" s="1"/>
  <c r="N459" i="26" s="1"/>
  <c r="N460" i="26" s="1"/>
  <c r="N461" i="26" s="1"/>
  <c r="N462" i="26" s="1"/>
  <c r="N463" i="26" s="1"/>
  <c r="N464" i="26" s="1"/>
  <c r="N465" i="26" s="1"/>
  <c r="N466" i="26" s="1"/>
  <c r="N467" i="26" s="1"/>
  <c r="N468" i="26" s="1"/>
  <c r="N469" i="26" s="1"/>
  <c r="N470" i="26" s="1"/>
  <c r="N471" i="26" s="1"/>
  <c r="N472" i="26" s="1"/>
  <c r="N473" i="26" s="1"/>
  <c r="N474" i="26" s="1"/>
  <c r="N475" i="26" s="1"/>
  <c r="N476" i="26" s="1"/>
  <c r="N477" i="26" s="1"/>
  <c r="N478" i="26" s="1"/>
  <c r="N479" i="26" s="1"/>
  <c r="N480" i="26" s="1"/>
  <c r="N481" i="26" s="1"/>
  <c r="N482" i="26" s="1"/>
  <c r="N483" i="26" s="1"/>
  <c r="N484" i="26" s="1"/>
  <c r="N485" i="26" s="1"/>
  <c r="N486" i="26" s="1"/>
  <c r="N487" i="26" s="1"/>
  <c r="N488" i="26" s="1"/>
  <c r="N489" i="26" s="1"/>
  <c r="N490" i="26" s="1"/>
  <c r="N491" i="26" s="1"/>
  <c r="N492" i="26" s="1"/>
  <c r="N493" i="26" s="1"/>
  <c r="N494" i="26" s="1"/>
  <c r="N501" i="26" s="1"/>
  <c r="N502" i="26" s="1"/>
  <c r="N503" i="26" s="1"/>
  <c r="N504" i="26" s="1"/>
  <c r="N505" i="26" s="1"/>
  <c r="N506" i="26" s="1"/>
  <c r="N507" i="26" s="1"/>
  <c r="N514" i="26" s="1"/>
  <c r="N515" i="26" s="1"/>
  <c r="N516" i="26" s="1"/>
  <c r="N517" i="26" s="1"/>
  <c r="N520" i="26" s="1"/>
  <c r="N521" i="26" s="1"/>
  <c r="N522" i="26" s="1"/>
  <c r="N523" i="26" s="1"/>
  <c r="N524" i="26" s="1"/>
  <c r="N529" i="26" s="1"/>
  <c r="N530" i="26" s="1"/>
  <c r="N533" i="26" s="1"/>
  <c r="N534" i="26" s="1"/>
  <c r="N535" i="26" s="1"/>
  <c r="N538" i="26" s="1"/>
  <c r="N539" i="26" s="1"/>
  <c r="N540" i="26" s="1"/>
  <c r="N541" i="26" s="1"/>
  <c r="N542" i="26" s="1"/>
  <c r="N547" i="26" s="1"/>
  <c r="N548" i="26" s="1"/>
  <c r="N549" i="26" s="1"/>
  <c r="N552" i="26" s="1"/>
  <c r="N559" i="26" s="1"/>
  <c r="N560" i="26" s="1"/>
  <c r="N561" i="26" s="1"/>
  <c r="N562" i="26" s="1"/>
  <c r="N563" i="26" s="1"/>
  <c r="N564" i="26" s="1"/>
  <c r="N565" i="26" s="1"/>
  <c r="N566" i="26" s="1"/>
  <c r="N567" i="26" s="1"/>
  <c r="N568" i="26" s="1"/>
  <c r="N569" i="26" s="1"/>
  <c r="N570" i="26" s="1"/>
  <c r="N571" i="26" s="1"/>
  <c r="N572" i="26" s="1"/>
  <c r="N573" i="26" s="1"/>
  <c r="N574" i="26" s="1"/>
  <c r="N575" i="26" s="1"/>
  <c r="N576" i="26" s="1"/>
  <c r="N577" i="26" s="1"/>
  <c r="N578" i="26" s="1"/>
  <c r="N579" i="26" s="1"/>
  <c r="N580" i="26" s="1"/>
  <c r="N581" i="26" s="1"/>
  <c r="N582" i="26" s="1"/>
  <c r="N583" i="26" s="1"/>
  <c r="N584" i="26" s="1"/>
  <c r="N585" i="26" s="1"/>
  <c r="N586" i="26" s="1"/>
  <c r="N587" i="26" s="1"/>
  <c r="N588" i="26" s="1"/>
  <c r="N589" i="26" s="1"/>
  <c r="N590" i="26" s="1"/>
  <c r="N591" i="26" s="1"/>
  <c r="N592" i="26" s="1"/>
  <c r="N593" i="26" s="1"/>
  <c r="N594" i="26" s="1"/>
  <c r="N595" i="26" s="1"/>
  <c r="N596" i="26" s="1"/>
  <c r="N597" i="26" s="1"/>
  <c r="N598" i="26" s="1"/>
  <c r="N599" i="26" s="1"/>
  <c r="N600" i="26" s="1"/>
  <c r="N601" i="26" s="1"/>
  <c r="N602" i="26" s="1"/>
  <c r="N603" i="26" s="1"/>
  <c r="N604" i="26" s="1"/>
  <c r="N605" i="26" s="1"/>
  <c r="N606" i="26" s="1"/>
  <c r="N607" i="26" s="1"/>
  <c r="N608" i="26" s="1"/>
  <c r="N609" i="26" s="1"/>
  <c r="N610" i="26" s="1"/>
  <c r="N611" i="26" s="1"/>
  <c r="N612" i="26" s="1"/>
  <c r="N613" i="26" s="1"/>
  <c r="N614" i="26" s="1"/>
  <c r="N615" i="26" s="1"/>
  <c r="N616" i="26" s="1"/>
  <c r="N617" i="26" s="1"/>
  <c r="N618" i="26" s="1"/>
  <c r="N619" i="26" s="1"/>
  <c r="N620" i="26" s="1"/>
  <c r="N621" i="26" s="1"/>
  <c r="N622" i="26" s="1"/>
  <c r="N623" i="26" s="1"/>
  <c r="N624" i="26" s="1"/>
  <c r="N625" i="26" s="1"/>
  <c r="N626" i="26" s="1"/>
  <c r="N627" i="26" s="1"/>
  <c r="N628" i="26" s="1"/>
  <c r="N629" i="26" s="1"/>
  <c r="N630" i="26" s="1"/>
  <c r="N631" i="26" s="1"/>
  <c r="N632" i="26" s="1"/>
  <c r="N633" i="26" s="1"/>
  <c r="N634" i="26" s="1"/>
  <c r="N635" i="26" s="1"/>
  <c r="N636" i="26" s="1"/>
  <c r="N637" i="26" s="1"/>
  <c r="N638" i="26" s="1"/>
  <c r="N641" i="26" s="1"/>
  <c r="N642" i="26" s="1"/>
  <c r="N643" i="26" s="1"/>
  <c r="N644" i="26" s="1"/>
  <c r="N645" i="26" s="1"/>
  <c r="N646" i="26" s="1"/>
  <c r="N647" i="26" s="1"/>
  <c r="N648" i="26" s="1"/>
  <c r="N649" i="26" s="1"/>
  <c r="N650" i="26" s="1"/>
  <c r="N651" i="26" s="1"/>
  <c r="N652" i="26" s="1"/>
  <c r="N653" i="26" s="1"/>
  <c r="N654" i="26" s="1"/>
  <c r="N655" i="26" s="1"/>
  <c r="N656" i="26" s="1"/>
  <c r="N657" i="26" s="1"/>
  <c r="N660" i="26" s="1"/>
  <c r="N661" i="26" s="1"/>
  <c r="N662" i="26" s="1"/>
  <c r="N663" i="26" s="1"/>
  <c r="N664" i="26" s="1"/>
  <c r="N665" i="26" s="1"/>
  <c r="N666" i="26" s="1"/>
  <c r="N667" i="26" s="1"/>
  <c r="N668" i="26" s="1"/>
  <c r="N669" i="26" s="1"/>
  <c r="N670" i="26" s="1"/>
  <c r="N671" i="26" s="1"/>
  <c r="N672" i="26" s="1"/>
  <c r="N673" i="26" s="1"/>
  <c r="N674" i="26" s="1"/>
  <c r="N675" i="26" s="1"/>
  <c r="N676" i="26" s="1"/>
  <c r="N679" i="26" s="1"/>
  <c r="N680" i="26" s="1"/>
  <c r="N683" i="26" s="1"/>
  <c r="N684" i="26" s="1"/>
  <c r="N688" i="26" s="1"/>
  <c r="N691" i="26" s="1"/>
  <c r="N692" i="26" s="1"/>
  <c r="N696" i="26" s="1"/>
  <c r="N697" i="26" s="1"/>
  <c r="N700" i="26" s="1"/>
  <c r="N703" i="26" s="1"/>
  <c r="N704" i="26" s="1"/>
  <c r="N707" i="26" s="1"/>
  <c r="N708" i="26" s="1"/>
  <c r="N709" i="26" s="1"/>
  <c r="N710" i="26" s="1"/>
  <c r="N711" i="26" s="1"/>
  <c r="N712" i="26" s="1"/>
  <c r="N713" i="26" s="1"/>
  <c r="N714" i="26" s="1"/>
  <c r="N715" i="26" s="1"/>
  <c r="N716" i="26" s="1"/>
  <c r="N717" i="26" s="1"/>
  <c r="N718" i="26" s="1"/>
  <c r="N719" i="26" s="1"/>
  <c r="N720" i="26" s="1"/>
  <c r="N721" i="26" s="1"/>
  <c r="N722" i="26" s="1"/>
  <c r="N723" i="26" s="1"/>
  <c r="N724" i="26" s="1"/>
  <c r="N725" i="26" s="1"/>
  <c r="N726" i="26" s="1"/>
  <c r="N727" i="26" s="1"/>
  <c r="N728" i="26" s="1"/>
  <c r="N729" i="26" s="1"/>
  <c r="N730" i="26" s="1"/>
  <c r="N731" i="26" s="1"/>
  <c r="N732" i="26" s="1"/>
  <c r="N733" i="26" s="1"/>
  <c r="N734" i="26" s="1"/>
  <c r="N735" i="26" s="1"/>
  <c r="N736" i="26" s="1"/>
  <c r="N737" i="26" s="1"/>
  <c r="N738" i="26" s="1"/>
  <c r="N739" i="26" s="1"/>
  <c r="N740" i="26" s="1"/>
  <c r="N741" i="26" s="1"/>
  <c r="N742" i="26" s="1"/>
  <c r="N743" i="26" s="1"/>
  <c r="N746" i="26" s="1"/>
  <c r="N747" i="26" s="1"/>
  <c r="N748" i="26" s="1"/>
  <c r="N749" i="26" s="1"/>
  <c r="N750" i="26" s="1"/>
  <c r="N751" i="26" s="1"/>
  <c r="N752" i="26" s="1"/>
  <c r="N753" i="26" s="1"/>
  <c r="N754" i="26" s="1"/>
  <c r="N755" i="26" s="1"/>
  <c r="N756" i="26" s="1"/>
  <c r="N757" i="26" s="1"/>
  <c r="N758" i="26" s="1"/>
  <c r="N759" i="26" s="1"/>
  <c r="N760" i="26" s="1"/>
  <c r="N761" i="26" s="1"/>
  <c r="N762" i="26" s="1"/>
  <c r="N765" i="26" s="1"/>
  <c r="N766" i="26" s="1"/>
  <c r="N767" i="26" s="1"/>
  <c r="N768" i="26" s="1"/>
  <c r="N769" i="26" s="1"/>
  <c r="N770" i="26" s="1"/>
  <c r="N771" i="26" s="1"/>
  <c r="N772" i="26" s="1"/>
  <c r="N773" i="26" s="1"/>
  <c r="N774" i="26" s="1"/>
  <c r="N775" i="26" s="1"/>
  <c r="N776" i="26" s="1"/>
  <c r="N777" i="26" s="1"/>
  <c r="N778" i="26" s="1"/>
  <c r="N779" i="26" s="1"/>
  <c r="N780" i="26" s="1"/>
  <c r="N781" i="26" s="1"/>
  <c r="N784" i="26" s="1"/>
  <c r="N785" i="26" s="1"/>
  <c r="N786" i="26" s="1"/>
  <c r="N789" i="26" s="1"/>
  <c r="N793" i="26" s="1"/>
  <c r="N794" i="26" s="1"/>
  <c r="N797" i="26" s="1"/>
  <c r="N801" i="26" s="1"/>
  <c r="N804" i="26" s="1"/>
  <c r="N805" i="26" s="1"/>
  <c r="N808" i="26" s="1"/>
  <c r="N809" i="26" s="1"/>
  <c r="N919" i="26" s="1"/>
  <c r="N920" i="26" s="1"/>
  <c r="N921" i="26" s="1"/>
  <c r="N922" i="26" s="1"/>
  <c r="N923" i="26" s="1"/>
  <c r="N924" i="26" s="1"/>
  <c r="N925" i="26" s="1"/>
  <c r="N926" i="26" s="1"/>
  <c r="N927" i="26" s="1"/>
  <c r="N928" i="26" s="1"/>
  <c r="N929" i="26" s="1"/>
  <c r="N930" i="26" s="1"/>
  <c r="N931" i="26" s="1"/>
  <c r="N932" i="26" s="1"/>
  <c r="N933" i="26" s="1"/>
  <c r="N934" i="26" s="1"/>
  <c r="N935" i="26" s="1"/>
  <c r="N936" i="26" s="1"/>
  <c r="N937" i="26" s="1"/>
  <c r="N938" i="26" s="1"/>
  <c r="N939" i="26" s="1"/>
  <c r="N940" i="26" s="1"/>
  <c r="N941" i="26" s="1"/>
  <c r="N942" i="26" s="1"/>
  <c r="N943" i="26" s="1"/>
  <c r="N944" i="26" s="1"/>
  <c r="N945" i="26" s="1"/>
  <c r="N946" i="26" s="1"/>
  <c r="N947" i="26" s="1"/>
  <c r="N948" i="26" s="1"/>
  <c r="N949" i="26" s="1"/>
  <c r="N950" i="26" s="1"/>
  <c r="N951" i="26" s="1"/>
  <c r="N952" i="26" s="1"/>
  <c r="N953" i="26" s="1"/>
  <c r="N954" i="26" s="1"/>
  <c r="N955" i="26" s="1"/>
  <c r="N956" i="26" s="1"/>
  <c r="N957" i="26" s="1"/>
  <c r="N958" i="26" s="1"/>
  <c r="N959" i="26" s="1"/>
  <c r="N960" i="26" s="1"/>
  <c r="N961" i="26" s="1"/>
  <c r="N962" i="26" s="1"/>
  <c r="N963" i="26" s="1"/>
  <c r="N964" i="26" s="1"/>
  <c r="N965" i="26" s="1"/>
  <c r="N966" i="26" s="1"/>
  <c r="N967" i="26" s="1"/>
  <c r="N968" i="26" s="1"/>
  <c r="N969" i="26" s="1"/>
  <c r="N970" i="26" s="1"/>
  <c r="N971" i="26" s="1"/>
  <c r="N972" i="26" s="1"/>
  <c r="N973" i="26" s="1"/>
  <c r="N974" i="26" s="1"/>
  <c r="N975" i="26" s="1"/>
  <c r="N976" i="26" s="1"/>
  <c r="N977" i="26" s="1"/>
  <c r="N978" i="26" s="1"/>
  <c r="N979" i="26" s="1"/>
  <c r="N980" i="26" s="1"/>
  <c r="N981" i="26" s="1"/>
  <c r="N982" i="26" s="1"/>
  <c r="N983" i="26" s="1"/>
  <c r="N984" i="26" s="1"/>
  <c r="N985" i="26" s="1"/>
  <c r="N986" i="26" s="1"/>
  <c r="N987" i="26" s="1"/>
  <c r="N988" i="26" s="1"/>
  <c r="N989" i="26" s="1"/>
  <c r="N990" i="26" s="1"/>
  <c r="N991" i="26" s="1"/>
  <c r="N992" i="26" s="1"/>
  <c r="N993" i="26" s="1"/>
  <c r="N994" i="26" s="1"/>
  <c r="N995" i="26" s="1"/>
  <c r="N996" i="26" s="1"/>
  <c r="N997" i="26" s="1"/>
  <c r="N998" i="26" s="1"/>
  <c r="N999" i="26" s="1"/>
  <c r="I376" i="26"/>
  <c r="I375" i="26"/>
  <c r="N374" i="26"/>
  <c r="N375" i="26" s="1"/>
  <c r="AY373" i="26"/>
  <c r="AX373" i="26"/>
  <c r="AW373" i="26"/>
  <c r="AV373" i="26"/>
  <c r="AU373" i="26"/>
  <c r="AT373" i="26"/>
  <c r="AS373" i="26"/>
  <c r="AR373" i="26"/>
  <c r="AQ373" i="26"/>
  <c r="AP373" i="26"/>
  <c r="AO373" i="26"/>
  <c r="AN373" i="26"/>
  <c r="AM373" i="26"/>
  <c r="AL373" i="26"/>
  <c r="AK373" i="26"/>
  <c r="AJ373" i="26"/>
  <c r="AI373" i="26"/>
  <c r="AH373" i="26"/>
  <c r="AG373" i="26"/>
  <c r="AF373" i="26"/>
  <c r="AE373" i="26"/>
  <c r="AD373" i="26"/>
  <c r="AC373" i="26"/>
  <c r="AB373" i="26"/>
  <c r="AA373" i="26"/>
  <c r="Z373" i="26"/>
  <c r="Y373" i="26"/>
  <c r="X373" i="26"/>
  <c r="W373" i="26"/>
  <c r="V373" i="26"/>
  <c r="U373" i="26"/>
  <c r="T373" i="26"/>
  <c r="S373" i="26"/>
  <c r="R373" i="26"/>
  <c r="Q373" i="26"/>
  <c r="P373" i="26"/>
  <c r="AY372" i="26"/>
  <c r="AX372" i="26"/>
  <c r="AW372" i="26"/>
  <c r="AV372" i="26"/>
  <c r="AU372" i="26"/>
  <c r="AT372" i="26"/>
  <c r="AS372" i="26"/>
  <c r="AR372" i="26"/>
  <c r="AQ372" i="26"/>
  <c r="AP372" i="26"/>
  <c r="AO372" i="26"/>
  <c r="AN372" i="26"/>
  <c r="AM372" i="26"/>
  <c r="AL372" i="26"/>
  <c r="AK372" i="26"/>
  <c r="AJ372" i="26"/>
  <c r="AI372" i="26"/>
  <c r="AH372" i="26"/>
  <c r="AG372" i="26"/>
  <c r="AF372" i="26"/>
  <c r="AE372" i="26"/>
  <c r="AD372" i="26"/>
  <c r="AC372" i="26"/>
  <c r="AB372" i="26"/>
  <c r="AA372" i="26"/>
  <c r="Z372" i="26"/>
  <c r="Y372" i="26"/>
  <c r="X372" i="26"/>
  <c r="W372" i="26"/>
  <c r="V372" i="26"/>
  <c r="U372" i="26"/>
  <c r="T372" i="26"/>
  <c r="S372" i="26"/>
  <c r="R372" i="26"/>
  <c r="Q372" i="26"/>
  <c r="P372" i="26"/>
  <c r="AY371" i="26"/>
  <c r="AX371" i="26"/>
  <c r="AW371" i="26"/>
  <c r="AV371" i="26"/>
  <c r="AU371" i="26"/>
  <c r="AT371" i="26"/>
  <c r="AS371" i="26"/>
  <c r="AR371" i="26"/>
  <c r="AQ371" i="26"/>
  <c r="AP371" i="26"/>
  <c r="AO371" i="26"/>
  <c r="AN371" i="26"/>
  <c r="AM371" i="26"/>
  <c r="AL371" i="26"/>
  <c r="AK371" i="26"/>
  <c r="AJ371" i="26"/>
  <c r="AI371" i="26"/>
  <c r="AH371" i="26"/>
  <c r="AG371" i="26"/>
  <c r="AF371" i="26"/>
  <c r="AE371" i="26"/>
  <c r="AD371" i="26"/>
  <c r="AC371" i="26"/>
  <c r="AB371" i="26"/>
  <c r="AA371" i="26"/>
  <c r="Z371" i="26"/>
  <c r="Y371" i="26"/>
  <c r="X371" i="26"/>
  <c r="W371" i="26"/>
  <c r="V371" i="26"/>
  <c r="U371" i="26"/>
  <c r="T371" i="26"/>
  <c r="S371" i="26"/>
  <c r="R371" i="26"/>
  <c r="Q371" i="26"/>
  <c r="P371" i="26"/>
  <c r="AY370" i="26"/>
  <c r="AX370" i="26"/>
  <c r="AW370" i="26"/>
  <c r="AV370" i="26"/>
  <c r="AU370" i="26"/>
  <c r="AT370" i="26"/>
  <c r="AS370" i="26"/>
  <c r="AR370" i="26"/>
  <c r="AQ370" i="26"/>
  <c r="AP370" i="26"/>
  <c r="AO370" i="26"/>
  <c r="AN370" i="26"/>
  <c r="AM370" i="26"/>
  <c r="AL370" i="26"/>
  <c r="AK370" i="26"/>
  <c r="AJ370" i="26"/>
  <c r="AI370" i="26"/>
  <c r="AH370" i="26"/>
  <c r="AG370" i="26"/>
  <c r="AF370" i="26"/>
  <c r="AE370" i="26"/>
  <c r="AD370" i="26"/>
  <c r="AC370" i="26"/>
  <c r="AB370" i="26"/>
  <c r="AA370" i="26"/>
  <c r="Z370" i="26"/>
  <c r="Y370" i="26"/>
  <c r="X370" i="26"/>
  <c r="W370" i="26"/>
  <c r="V370" i="26"/>
  <c r="U370" i="26"/>
  <c r="T370" i="26"/>
  <c r="S370" i="26"/>
  <c r="R370" i="26"/>
  <c r="Q370" i="26"/>
  <c r="P370" i="26"/>
  <c r="AY369" i="26"/>
  <c r="AX369" i="26"/>
  <c r="AW369" i="26"/>
  <c r="AV369" i="26"/>
  <c r="AU369" i="26"/>
  <c r="AT369" i="26"/>
  <c r="AS369" i="26"/>
  <c r="AR369" i="26"/>
  <c r="AQ369" i="26"/>
  <c r="AP369" i="26"/>
  <c r="AO369" i="26"/>
  <c r="AN369" i="26"/>
  <c r="AM369" i="26"/>
  <c r="AL369" i="26"/>
  <c r="AK369" i="26"/>
  <c r="AJ369" i="26"/>
  <c r="AI369" i="26"/>
  <c r="AH369" i="26"/>
  <c r="AG369" i="26"/>
  <c r="AF369" i="26"/>
  <c r="AE369" i="26"/>
  <c r="AD369" i="26"/>
  <c r="AC369" i="26"/>
  <c r="AB369" i="26"/>
  <c r="AA369" i="26"/>
  <c r="Z369" i="26"/>
  <c r="Y369" i="26"/>
  <c r="X369" i="26"/>
  <c r="W369" i="26"/>
  <c r="V369" i="26"/>
  <c r="U369" i="26"/>
  <c r="T369" i="26"/>
  <c r="S369" i="26"/>
  <c r="R369" i="26"/>
  <c r="Q369" i="26"/>
  <c r="P369" i="26"/>
  <c r="AY368" i="26"/>
  <c r="AX368" i="26"/>
  <c r="AW368" i="26"/>
  <c r="AV368" i="26"/>
  <c r="AU368" i="26"/>
  <c r="AT368" i="26"/>
  <c r="AS368" i="26"/>
  <c r="AR368" i="26"/>
  <c r="AQ368" i="26"/>
  <c r="AP368" i="26"/>
  <c r="AO368" i="26"/>
  <c r="AN368" i="26"/>
  <c r="AM368" i="26"/>
  <c r="AL368" i="26"/>
  <c r="AK368" i="26"/>
  <c r="AJ368" i="26"/>
  <c r="AI368" i="26"/>
  <c r="AH368" i="26"/>
  <c r="AG368" i="26"/>
  <c r="AF368" i="26"/>
  <c r="AE368" i="26"/>
  <c r="AD368" i="26"/>
  <c r="AC368" i="26"/>
  <c r="AB368" i="26"/>
  <c r="AA368" i="26"/>
  <c r="Z368" i="26"/>
  <c r="Y368" i="26"/>
  <c r="X368" i="26"/>
  <c r="W368" i="26"/>
  <c r="V368" i="26"/>
  <c r="U368" i="26"/>
  <c r="T368" i="26"/>
  <c r="S368" i="26"/>
  <c r="R368" i="26"/>
  <c r="Q368" i="26"/>
  <c r="P368" i="26"/>
  <c r="AY367" i="26"/>
  <c r="AX367" i="26"/>
  <c r="AW367" i="26"/>
  <c r="AV367" i="26"/>
  <c r="AU367" i="26"/>
  <c r="AT367" i="26"/>
  <c r="AS367" i="26"/>
  <c r="AR367" i="26"/>
  <c r="AQ367" i="26"/>
  <c r="AP367" i="26"/>
  <c r="AO367" i="26"/>
  <c r="AN367" i="26"/>
  <c r="AM367" i="26"/>
  <c r="AL367" i="26"/>
  <c r="AK367" i="26"/>
  <c r="AJ367" i="26"/>
  <c r="AI367" i="26"/>
  <c r="AH367" i="26"/>
  <c r="AG367" i="26"/>
  <c r="AF367" i="26"/>
  <c r="AE367" i="26"/>
  <c r="AD367" i="26"/>
  <c r="AC367" i="26"/>
  <c r="AB367" i="26"/>
  <c r="AA367" i="26"/>
  <c r="Z367" i="26"/>
  <c r="Y367" i="26"/>
  <c r="X367" i="26"/>
  <c r="W367" i="26"/>
  <c r="V367" i="26"/>
  <c r="U367" i="26"/>
  <c r="T367" i="26"/>
  <c r="S367" i="26"/>
  <c r="R367" i="26"/>
  <c r="Q367" i="26"/>
  <c r="P367" i="26"/>
  <c r="AY366" i="26"/>
  <c r="AX366" i="26"/>
  <c r="AW366" i="26"/>
  <c r="AV366" i="26"/>
  <c r="AU366" i="26"/>
  <c r="AT366" i="26"/>
  <c r="AS366" i="26"/>
  <c r="AR366" i="26"/>
  <c r="AQ366" i="26"/>
  <c r="AP366" i="26"/>
  <c r="AO366" i="26"/>
  <c r="AN366" i="26"/>
  <c r="AM366" i="26"/>
  <c r="AL366" i="26"/>
  <c r="AK366" i="26"/>
  <c r="AJ366" i="26"/>
  <c r="AI366" i="26"/>
  <c r="AH366" i="26"/>
  <c r="AG366" i="26"/>
  <c r="AF366" i="26"/>
  <c r="AE366" i="26"/>
  <c r="AD366" i="26"/>
  <c r="AC366" i="26"/>
  <c r="AB366" i="26"/>
  <c r="AA366" i="26"/>
  <c r="Z366" i="26"/>
  <c r="Y366" i="26"/>
  <c r="X366" i="26"/>
  <c r="W366" i="26"/>
  <c r="V366" i="26"/>
  <c r="U366" i="26"/>
  <c r="T366" i="26"/>
  <c r="S366" i="26"/>
  <c r="R366" i="26"/>
  <c r="Q366" i="26"/>
  <c r="P366" i="26"/>
  <c r="AY365" i="26"/>
  <c r="AX365" i="26"/>
  <c r="AW365" i="26"/>
  <c r="AV365" i="26"/>
  <c r="AU365" i="26"/>
  <c r="AT365" i="26"/>
  <c r="AS365" i="26"/>
  <c r="AR365" i="26"/>
  <c r="AQ365" i="26"/>
  <c r="AP365" i="26"/>
  <c r="AO365" i="26"/>
  <c r="AN365" i="26"/>
  <c r="AM365" i="26"/>
  <c r="AL365" i="26"/>
  <c r="AK365" i="26"/>
  <c r="AJ365" i="26"/>
  <c r="AI365" i="26"/>
  <c r="AH365" i="26"/>
  <c r="AG365" i="26"/>
  <c r="AF365" i="26"/>
  <c r="AE365" i="26"/>
  <c r="AD365" i="26"/>
  <c r="AC365" i="26"/>
  <c r="AB365" i="26"/>
  <c r="AA365" i="26"/>
  <c r="Z365" i="26"/>
  <c r="Y365" i="26"/>
  <c r="X365" i="26"/>
  <c r="W365" i="26"/>
  <c r="V365" i="26"/>
  <c r="U365" i="26"/>
  <c r="T365" i="26"/>
  <c r="S365" i="26"/>
  <c r="R365" i="26"/>
  <c r="Q365" i="26"/>
  <c r="P365" i="26"/>
  <c r="AY364" i="26"/>
  <c r="AX364" i="26"/>
  <c r="AW364" i="26"/>
  <c r="AV364" i="26"/>
  <c r="AU364" i="26"/>
  <c r="AT364" i="26"/>
  <c r="AS364" i="26"/>
  <c r="AR364" i="26"/>
  <c r="AQ364" i="26"/>
  <c r="AP364" i="26"/>
  <c r="AO364" i="26"/>
  <c r="AN364" i="26"/>
  <c r="AM364" i="26"/>
  <c r="AL364" i="26"/>
  <c r="AK364" i="26"/>
  <c r="AJ364" i="26"/>
  <c r="AI364" i="26"/>
  <c r="AH364" i="26"/>
  <c r="AG364" i="26"/>
  <c r="AF364" i="26"/>
  <c r="AE364" i="26"/>
  <c r="AD364" i="26"/>
  <c r="AC364" i="26"/>
  <c r="AB364" i="26"/>
  <c r="AA364" i="26"/>
  <c r="Z364" i="26"/>
  <c r="Y364" i="26"/>
  <c r="X364" i="26"/>
  <c r="W364" i="26"/>
  <c r="V364" i="26"/>
  <c r="U364" i="26"/>
  <c r="T364" i="26"/>
  <c r="S364" i="26"/>
  <c r="R364" i="26"/>
  <c r="Q364" i="26"/>
  <c r="P364" i="26"/>
  <c r="AY362" i="26"/>
  <c r="AX362" i="26"/>
  <c r="AW362" i="26"/>
  <c r="AV362" i="26"/>
  <c r="AU362" i="26"/>
  <c r="AT362" i="26"/>
  <c r="AS362" i="26"/>
  <c r="AR362" i="26"/>
  <c r="AQ362" i="26"/>
  <c r="AP362" i="26"/>
  <c r="AO362" i="26"/>
  <c r="AN362" i="26"/>
  <c r="AM362" i="26"/>
  <c r="AL362" i="26"/>
  <c r="AK362" i="26"/>
  <c r="AJ362" i="26"/>
  <c r="AI362" i="26"/>
  <c r="AH362" i="26"/>
  <c r="AG362" i="26"/>
  <c r="AF362" i="26"/>
  <c r="AE362" i="26"/>
  <c r="AD362" i="26"/>
  <c r="AC362" i="26"/>
  <c r="AB362" i="26"/>
  <c r="AA362" i="26"/>
  <c r="Z362" i="26"/>
  <c r="Y362" i="26"/>
  <c r="X362" i="26"/>
  <c r="W362" i="26"/>
  <c r="V362" i="26"/>
  <c r="U362" i="26"/>
  <c r="T362" i="26"/>
  <c r="S362" i="26"/>
  <c r="R362" i="26"/>
  <c r="Q362" i="26"/>
  <c r="P362" i="26"/>
  <c r="AY361" i="26"/>
  <c r="AX361" i="26"/>
  <c r="AW361" i="26"/>
  <c r="AV361" i="26"/>
  <c r="AU361" i="26"/>
  <c r="AT361" i="26"/>
  <c r="AS361" i="26"/>
  <c r="AR361" i="26"/>
  <c r="AQ361" i="26"/>
  <c r="AP361" i="26"/>
  <c r="AO361" i="26"/>
  <c r="AN361" i="26"/>
  <c r="AM361" i="26"/>
  <c r="AL361" i="26"/>
  <c r="AK361" i="26"/>
  <c r="AJ361" i="26"/>
  <c r="AI361" i="26"/>
  <c r="AH361" i="26"/>
  <c r="AG361" i="26"/>
  <c r="AF361" i="26"/>
  <c r="AE361" i="26"/>
  <c r="AD361" i="26"/>
  <c r="AC361" i="26"/>
  <c r="AB361" i="26"/>
  <c r="AA361" i="26"/>
  <c r="Z361" i="26"/>
  <c r="Y361" i="26"/>
  <c r="X361" i="26"/>
  <c r="W361" i="26"/>
  <c r="V361" i="26"/>
  <c r="U361" i="26"/>
  <c r="T361" i="26"/>
  <c r="S361" i="26"/>
  <c r="R361" i="26"/>
  <c r="Q361" i="26"/>
  <c r="P361" i="26"/>
  <c r="AY360" i="26"/>
  <c r="AX360" i="26"/>
  <c r="AW360" i="26"/>
  <c r="AV360" i="26"/>
  <c r="AU360" i="26"/>
  <c r="AT360" i="26"/>
  <c r="AS360" i="26"/>
  <c r="AR360" i="26"/>
  <c r="AQ360" i="26"/>
  <c r="AP360" i="26"/>
  <c r="AO360" i="26"/>
  <c r="AN360" i="26"/>
  <c r="AM360" i="26"/>
  <c r="AL360" i="26"/>
  <c r="AK360" i="26"/>
  <c r="AJ360" i="26"/>
  <c r="AI360" i="26"/>
  <c r="AH360" i="26"/>
  <c r="AG360" i="26"/>
  <c r="AF360" i="26"/>
  <c r="AE360" i="26"/>
  <c r="AD360" i="26"/>
  <c r="AC360" i="26"/>
  <c r="AB360" i="26"/>
  <c r="AA360" i="26"/>
  <c r="Z360" i="26"/>
  <c r="Y360" i="26"/>
  <c r="X360" i="26"/>
  <c r="W360" i="26"/>
  <c r="V360" i="26"/>
  <c r="U360" i="26"/>
  <c r="T360" i="26"/>
  <c r="S360" i="26"/>
  <c r="R360" i="26"/>
  <c r="Q360" i="26"/>
  <c r="P360" i="26"/>
  <c r="AY359" i="26"/>
  <c r="AX359" i="26"/>
  <c r="AW359" i="26"/>
  <c r="AV359" i="26"/>
  <c r="AU359" i="26"/>
  <c r="AT359" i="26"/>
  <c r="AS359" i="26"/>
  <c r="AR359" i="26"/>
  <c r="AQ359" i="26"/>
  <c r="AP359" i="26"/>
  <c r="AO359" i="26"/>
  <c r="AN359" i="26"/>
  <c r="AM359" i="26"/>
  <c r="AL359" i="26"/>
  <c r="AK359" i="26"/>
  <c r="AJ359" i="26"/>
  <c r="AI359" i="26"/>
  <c r="AH359" i="26"/>
  <c r="AG359" i="26"/>
  <c r="AF359" i="26"/>
  <c r="AE359" i="26"/>
  <c r="AD359" i="26"/>
  <c r="AC359" i="26"/>
  <c r="AB359" i="26"/>
  <c r="AA359" i="26"/>
  <c r="Z359" i="26"/>
  <c r="Y359" i="26"/>
  <c r="X359" i="26"/>
  <c r="W359" i="26"/>
  <c r="V359" i="26"/>
  <c r="U359" i="26"/>
  <c r="T359" i="26"/>
  <c r="S359" i="26"/>
  <c r="R359" i="26"/>
  <c r="Q359" i="26"/>
  <c r="P359" i="26"/>
  <c r="AY358" i="26"/>
  <c r="AX358" i="26"/>
  <c r="AW358" i="26"/>
  <c r="AV358" i="26"/>
  <c r="AU358" i="26"/>
  <c r="AT358" i="26"/>
  <c r="AS358" i="26"/>
  <c r="AR358" i="26"/>
  <c r="AQ358" i="26"/>
  <c r="AP358" i="26"/>
  <c r="AO358" i="26"/>
  <c r="AN358" i="26"/>
  <c r="AM358" i="26"/>
  <c r="AL358" i="26"/>
  <c r="AK358" i="26"/>
  <c r="AJ358" i="26"/>
  <c r="AI358" i="26"/>
  <c r="AH358" i="26"/>
  <c r="AG358" i="26"/>
  <c r="AF358" i="26"/>
  <c r="AE358" i="26"/>
  <c r="AD358" i="26"/>
  <c r="AC358" i="26"/>
  <c r="AB358" i="26"/>
  <c r="AA358" i="26"/>
  <c r="Z358" i="26"/>
  <c r="Y358" i="26"/>
  <c r="X358" i="26"/>
  <c r="W358" i="26"/>
  <c r="V358" i="26"/>
  <c r="U358" i="26"/>
  <c r="T358" i="26"/>
  <c r="S358" i="26"/>
  <c r="R358" i="26"/>
  <c r="Q358" i="26"/>
  <c r="P358" i="26"/>
  <c r="AY357" i="26"/>
  <c r="AX357" i="26"/>
  <c r="AW357" i="26"/>
  <c r="AV357" i="26"/>
  <c r="AU357" i="26"/>
  <c r="AT357" i="26"/>
  <c r="AS357" i="26"/>
  <c r="AR357" i="26"/>
  <c r="AQ357" i="26"/>
  <c r="AP357" i="26"/>
  <c r="AO357" i="26"/>
  <c r="AN357" i="26"/>
  <c r="AM357" i="26"/>
  <c r="AL357" i="26"/>
  <c r="AK357" i="26"/>
  <c r="AJ357" i="26"/>
  <c r="AI357" i="26"/>
  <c r="AH357" i="26"/>
  <c r="AG357" i="26"/>
  <c r="AF357" i="26"/>
  <c r="AE357" i="26"/>
  <c r="AD357" i="26"/>
  <c r="AC357" i="26"/>
  <c r="AB357" i="26"/>
  <c r="AA357" i="26"/>
  <c r="Z357" i="26"/>
  <c r="Y357" i="26"/>
  <c r="X357" i="26"/>
  <c r="W357" i="26"/>
  <c r="V357" i="26"/>
  <c r="U357" i="26"/>
  <c r="T357" i="26"/>
  <c r="S357" i="26"/>
  <c r="R357" i="26"/>
  <c r="Q357" i="26"/>
  <c r="P357" i="26"/>
  <c r="AY356" i="26"/>
  <c r="AX356" i="26"/>
  <c r="AW356" i="26"/>
  <c r="AV356" i="26"/>
  <c r="AU356" i="26"/>
  <c r="AT356" i="26"/>
  <c r="AS356" i="26"/>
  <c r="AR356" i="26"/>
  <c r="AQ356" i="26"/>
  <c r="AP356" i="26"/>
  <c r="AO356" i="26"/>
  <c r="AN356" i="26"/>
  <c r="AM356" i="26"/>
  <c r="AL356" i="26"/>
  <c r="AK356" i="26"/>
  <c r="AJ356" i="26"/>
  <c r="AI356" i="26"/>
  <c r="AH356" i="26"/>
  <c r="AG356" i="26"/>
  <c r="AF356" i="26"/>
  <c r="AE356" i="26"/>
  <c r="AD356" i="26"/>
  <c r="AC356" i="26"/>
  <c r="AB356" i="26"/>
  <c r="AA356" i="26"/>
  <c r="Z356" i="26"/>
  <c r="Y356" i="26"/>
  <c r="X356" i="26"/>
  <c r="W356" i="26"/>
  <c r="V356" i="26"/>
  <c r="U356" i="26"/>
  <c r="T356" i="26"/>
  <c r="S356" i="26"/>
  <c r="R356" i="26"/>
  <c r="Q356" i="26"/>
  <c r="P356" i="26"/>
  <c r="AY355" i="26"/>
  <c r="AX355" i="26"/>
  <c r="AW355" i="26"/>
  <c r="AV355" i="26"/>
  <c r="AU355" i="26"/>
  <c r="AT355" i="26"/>
  <c r="AS355" i="26"/>
  <c r="AR355" i="26"/>
  <c r="AQ355" i="26"/>
  <c r="AP355" i="26"/>
  <c r="AO355" i="26"/>
  <c r="AN355" i="26"/>
  <c r="AM355" i="26"/>
  <c r="AL355" i="26"/>
  <c r="AK355" i="26"/>
  <c r="AJ355" i="26"/>
  <c r="AI355" i="26"/>
  <c r="AH355" i="26"/>
  <c r="AG355" i="26"/>
  <c r="AF355" i="26"/>
  <c r="AE355" i="26"/>
  <c r="AD355" i="26"/>
  <c r="AC355" i="26"/>
  <c r="AB355" i="26"/>
  <c r="AA355" i="26"/>
  <c r="Z355" i="26"/>
  <c r="Y355" i="26"/>
  <c r="X355" i="26"/>
  <c r="W355" i="26"/>
  <c r="V355" i="26"/>
  <c r="U355" i="26"/>
  <c r="T355" i="26"/>
  <c r="S355" i="26"/>
  <c r="R355" i="26"/>
  <c r="Q355" i="26"/>
  <c r="P355" i="26"/>
  <c r="AY354" i="26"/>
  <c r="AX354" i="26"/>
  <c r="AW354" i="26"/>
  <c r="AV354" i="26"/>
  <c r="AU354" i="26"/>
  <c r="AT354" i="26"/>
  <c r="AS354" i="26"/>
  <c r="AR354" i="26"/>
  <c r="AQ354" i="26"/>
  <c r="AP354" i="26"/>
  <c r="AO354" i="26"/>
  <c r="AN354" i="26"/>
  <c r="AM354" i="26"/>
  <c r="AL354" i="26"/>
  <c r="AK354" i="26"/>
  <c r="AJ354" i="26"/>
  <c r="AI354" i="26"/>
  <c r="AH354" i="26"/>
  <c r="AG354" i="26"/>
  <c r="AF354" i="26"/>
  <c r="AE354" i="26"/>
  <c r="AD354" i="26"/>
  <c r="AC354" i="26"/>
  <c r="AB354" i="26"/>
  <c r="AA354" i="26"/>
  <c r="Z354" i="26"/>
  <c r="Y354" i="26"/>
  <c r="X354" i="26"/>
  <c r="W354" i="26"/>
  <c r="V354" i="26"/>
  <c r="U354" i="26"/>
  <c r="T354" i="26"/>
  <c r="S354" i="26"/>
  <c r="R354" i="26"/>
  <c r="Q354" i="26"/>
  <c r="P354" i="26"/>
  <c r="AY353" i="26"/>
  <c r="AX353" i="26"/>
  <c r="AW353" i="26"/>
  <c r="AV353" i="26"/>
  <c r="AU353" i="26"/>
  <c r="AT353" i="26"/>
  <c r="AS353" i="26"/>
  <c r="AR353" i="26"/>
  <c r="AQ353" i="26"/>
  <c r="AP353" i="26"/>
  <c r="AO353" i="26"/>
  <c r="AN353" i="26"/>
  <c r="AM353" i="26"/>
  <c r="AL353" i="26"/>
  <c r="AK353" i="26"/>
  <c r="AJ353" i="26"/>
  <c r="AI353" i="26"/>
  <c r="AH353" i="26"/>
  <c r="AG353" i="26"/>
  <c r="AF353" i="26"/>
  <c r="AE353" i="26"/>
  <c r="AD353" i="26"/>
  <c r="AC353" i="26"/>
  <c r="AB353" i="26"/>
  <c r="AA353" i="26"/>
  <c r="Z353" i="26"/>
  <c r="Y353" i="26"/>
  <c r="X353" i="26"/>
  <c r="W353" i="26"/>
  <c r="V353" i="26"/>
  <c r="U353" i="26"/>
  <c r="T353" i="26"/>
  <c r="S353" i="26"/>
  <c r="R353" i="26"/>
  <c r="Q353" i="26"/>
  <c r="P353" i="26"/>
  <c r="AY351" i="26"/>
  <c r="AX351" i="26"/>
  <c r="AW351" i="26"/>
  <c r="AV351" i="26"/>
  <c r="AU351" i="26"/>
  <c r="AT351" i="26"/>
  <c r="AS351" i="26"/>
  <c r="AR351" i="26"/>
  <c r="AQ351" i="26"/>
  <c r="AP351" i="26"/>
  <c r="AO351" i="26"/>
  <c r="AN351" i="26"/>
  <c r="AM351" i="26"/>
  <c r="AL351" i="26"/>
  <c r="AK351" i="26"/>
  <c r="AJ351" i="26"/>
  <c r="AI351" i="26"/>
  <c r="AH351" i="26"/>
  <c r="AG351" i="26"/>
  <c r="AF351" i="26"/>
  <c r="AE351" i="26"/>
  <c r="AD351" i="26"/>
  <c r="AC351" i="26"/>
  <c r="AB351" i="26"/>
  <c r="AA351" i="26"/>
  <c r="Z351" i="26"/>
  <c r="Y351" i="26"/>
  <c r="X351" i="26"/>
  <c r="W351" i="26"/>
  <c r="V351" i="26"/>
  <c r="U351" i="26"/>
  <c r="T351" i="26"/>
  <c r="S351" i="26"/>
  <c r="R351" i="26"/>
  <c r="Q351" i="26"/>
  <c r="P351" i="26"/>
  <c r="AY350" i="26"/>
  <c r="AX350" i="26"/>
  <c r="AW350" i="26"/>
  <c r="AV350" i="26"/>
  <c r="AU350" i="26"/>
  <c r="AT350" i="26"/>
  <c r="AS350" i="26"/>
  <c r="AR350" i="26"/>
  <c r="AQ350" i="26"/>
  <c r="AP350" i="26"/>
  <c r="AO350" i="26"/>
  <c r="AN350" i="26"/>
  <c r="AM350" i="26"/>
  <c r="AL350" i="26"/>
  <c r="AK350" i="26"/>
  <c r="AJ350" i="26"/>
  <c r="AI350" i="26"/>
  <c r="AH350" i="26"/>
  <c r="AG350" i="26"/>
  <c r="AF350" i="26"/>
  <c r="AE350" i="26"/>
  <c r="AD350" i="26"/>
  <c r="AC350" i="26"/>
  <c r="AB350" i="26"/>
  <c r="AA350" i="26"/>
  <c r="Z350" i="26"/>
  <c r="Y350" i="26"/>
  <c r="X350" i="26"/>
  <c r="W350" i="26"/>
  <c r="V350" i="26"/>
  <c r="U350" i="26"/>
  <c r="T350" i="26"/>
  <c r="S350" i="26"/>
  <c r="R350" i="26"/>
  <c r="Q350" i="26"/>
  <c r="P350" i="26"/>
  <c r="AY349" i="26"/>
  <c r="AX349" i="26"/>
  <c r="AW349" i="26"/>
  <c r="AV349" i="26"/>
  <c r="AU349" i="26"/>
  <c r="AT349" i="26"/>
  <c r="AS349" i="26"/>
  <c r="AR349" i="26"/>
  <c r="AQ349" i="26"/>
  <c r="AP349" i="26"/>
  <c r="AO349" i="26"/>
  <c r="AN349" i="26"/>
  <c r="AM349" i="26"/>
  <c r="AL349" i="26"/>
  <c r="AK349" i="26"/>
  <c r="AJ349" i="26"/>
  <c r="AI349" i="26"/>
  <c r="AH349" i="26"/>
  <c r="AG349" i="26"/>
  <c r="AF349" i="26"/>
  <c r="AE349" i="26"/>
  <c r="AD349" i="26"/>
  <c r="AC349" i="26"/>
  <c r="AB349" i="26"/>
  <c r="AA349" i="26"/>
  <c r="Z349" i="26"/>
  <c r="Y349" i="26"/>
  <c r="X349" i="26"/>
  <c r="W349" i="26"/>
  <c r="V349" i="26"/>
  <c r="U349" i="26"/>
  <c r="T349" i="26"/>
  <c r="S349" i="26"/>
  <c r="R349" i="26"/>
  <c r="Q349" i="26"/>
  <c r="P349" i="26"/>
  <c r="AY348" i="26"/>
  <c r="AX348" i="26"/>
  <c r="AW348" i="26"/>
  <c r="AV348" i="26"/>
  <c r="AU348" i="26"/>
  <c r="AT348" i="26"/>
  <c r="AS348" i="26"/>
  <c r="AR348" i="26"/>
  <c r="AQ348" i="26"/>
  <c r="AP348" i="26"/>
  <c r="AO348" i="26"/>
  <c r="AN348" i="26"/>
  <c r="AM348" i="26"/>
  <c r="AL348" i="26"/>
  <c r="AK348" i="26"/>
  <c r="AJ348" i="26"/>
  <c r="AI348" i="26"/>
  <c r="AH348" i="26"/>
  <c r="AG348" i="26"/>
  <c r="AF348" i="26"/>
  <c r="AE348" i="26"/>
  <c r="AD348" i="26"/>
  <c r="AC348" i="26"/>
  <c r="AB348" i="26"/>
  <c r="AA348" i="26"/>
  <c r="Z348" i="26"/>
  <c r="Y348" i="26"/>
  <c r="X348" i="26"/>
  <c r="W348" i="26"/>
  <c r="V348" i="26"/>
  <c r="U348" i="26"/>
  <c r="T348" i="26"/>
  <c r="S348" i="26"/>
  <c r="R348" i="26"/>
  <c r="Q348" i="26"/>
  <c r="P348" i="26"/>
  <c r="AY347" i="26"/>
  <c r="AX347" i="26"/>
  <c r="AW347" i="26"/>
  <c r="AV347" i="26"/>
  <c r="AU347" i="26"/>
  <c r="AT347" i="26"/>
  <c r="AS347" i="26"/>
  <c r="AR347" i="26"/>
  <c r="AQ347" i="26"/>
  <c r="AP347" i="26"/>
  <c r="AO347" i="26"/>
  <c r="AN347" i="26"/>
  <c r="AM347" i="26"/>
  <c r="AL347" i="26"/>
  <c r="AK347" i="26"/>
  <c r="AJ347" i="26"/>
  <c r="AI347" i="26"/>
  <c r="AH347" i="26"/>
  <c r="AG347" i="26"/>
  <c r="AF347" i="26"/>
  <c r="AE347" i="26"/>
  <c r="AD347" i="26"/>
  <c r="AC347" i="26"/>
  <c r="AB347" i="26"/>
  <c r="AA347" i="26"/>
  <c r="Z347" i="26"/>
  <c r="Y347" i="26"/>
  <c r="X347" i="26"/>
  <c r="W347" i="26"/>
  <c r="V347" i="26"/>
  <c r="U347" i="26"/>
  <c r="T347" i="26"/>
  <c r="S347" i="26"/>
  <c r="R347" i="26"/>
  <c r="Q347" i="26"/>
  <c r="P347" i="26"/>
  <c r="AY346" i="26"/>
  <c r="AX346" i="26"/>
  <c r="AW346" i="26"/>
  <c r="AV346" i="26"/>
  <c r="AU346" i="26"/>
  <c r="AT346" i="26"/>
  <c r="AS346" i="26"/>
  <c r="AR346" i="26"/>
  <c r="AQ346" i="26"/>
  <c r="AP346" i="26"/>
  <c r="AO346" i="26"/>
  <c r="AN346" i="26"/>
  <c r="AM346" i="26"/>
  <c r="AL346" i="26"/>
  <c r="AK346" i="26"/>
  <c r="AJ346" i="26"/>
  <c r="AI346" i="26"/>
  <c r="AH346" i="26"/>
  <c r="AG346" i="26"/>
  <c r="AF346" i="26"/>
  <c r="AE346" i="26"/>
  <c r="AD346" i="26"/>
  <c r="AC346" i="26"/>
  <c r="AB346" i="26"/>
  <c r="AA346" i="26"/>
  <c r="Z346" i="26"/>
  <c r="Y346" i="26"/>
  <c r="X346" i="26"/>
  <c r="W346" i="26"/>
  <c r="V346" i="26"/>
  <c r="U346" i="26"/>
  <c r="T346" i="26"/>
  <c r="S346" i="26"/>
  <c r="R346" i="26"/>
  <c r="Q346" i="26"/>
  <c r="P346" i="26"/>
  <c r="AY345" i="26"/>
  <c r="AX345" i="26"/>
  <c r="AW345" i="26"/>
  <c r="AV345" i="26"/>
  <c r="AU345" i="26"/>
  <c r="AT345" i="26"/>
  <c r="AS345" i="26"/>
  <c r="AR345" i="26"/>
  <c r="AQ345" i="26"/>
  <c r="AP345" i="26"/>
  <c r="AO345" i="26"/>
  <c r="AN345" i="26"/>
  <c r="AM345" i="26"/>
  <c r="AL345" i="26"/>
  <c r="AK345" i="26"/>
  <c r="AJ345" i="26"/>
  <c r="AI345" i="26"/>
  <c r="AH345" i="26"/>
  <c r="AG345" i="26"/>
  <c r="AF345" i="26"/>
  <c r="AE345" i="26"/>
  <c r="AD345" i="26"/>
  <c r="AC345" i="26"/>
  <c r="AB345" i="26"/>
  <c r="AA345" i="26"/>
  <c r="Z345" i="26"/>
  <c r="Y345" i="26"/>
  <c r="X345" i="26"/>
  <c r="W345" i="26"/>
  <c r="V345" i="26"/>
  <c r="U345" i="26"/>
  <c r="T345" i="26"/>
  <c r="S345" i="26"/>
  <c r="R345" i="26"/>
  <c r="Q345" i="26"/>
  <c r="P345" i="26"/>
  <c r="AY344" i="26"/>
  <c r="AX344" i="26"/>
  <c r="AW344" i="26"/>
  <c r="AV344" i="26"/>
  <c r="AU344" i="26"/>
  <c r="AT344" i="26"/>
  <c r="AS344" i="26"/>
  <c r="AR344" i="26"/>
  <c r="AQ344" i="26"/>
  <c r="AP344" i="26"/>
  <c r="AO344" i="26"/>
  <c r="AN344" i="26"/>
  <c r="AM344" i="26"/>
  <c r="AL344" i="26"/>
  <c r="AK344" i="26"/>
  <c r="AJ344" i="26"/>
  <c r="AI344" i="26"/>
  <c r="AH344" i="26"/>
  <c r="AG344" i="26"/>
  <c r="AF344" i="26"/>
  <c r="AE344" i="26"/>
  <c r="AD344" i="26"/>
  <c r="AC344" i="26"/>
  <c r="AB344" i="26"/>
  <c r="AA344" i="26"/>
  <c r="Z344" i="26"/>
  <c r="Y344" i="26"/>
  <c r="X344" i="26"/>
  <c r="W344" i="26"/>
  <c r="V344" i="26"/>
  <c r="U344" i="26"/>
  <c r="T344" i="26"/>
  <c r="S344" i="26"/>
  <c r="R344" i="26"/>
  <c r="Q344" i="26"/>
  <c r="P344" i="26"/>
  <c r="AY343" i="26"/>
  <c r="AX343" i="26"/>
  <c r="AW343" i="26"/>
  <c r="AV343" i="26"/>
  <c r="AU343" i="26"/>
  <c r="AT343" i="26"/>
  <c r="AS343" i="26"/>
  <c r="AR343" i="26"/>
  <c r="AQ343" i="26"/>
  <c r="AP343" i="26"/>
  <c r="AO343" i="26"/>
  <c r="AN343" i="26"/>
  <c r="AM343" i="26"/>
  <c r="AL343" i="26"/>
  <c r="AK343" i="26"/>
  <c r="AJ343" i="26"/>
  <c r="AI343" i="26"/>
  <c r="AH343" i="26"/>
  <c r="AG343" i="26"/>
  <c r="AF343" i="26"/>
  <c r="AE343" i="26"/>
  <c r="AD343" i="26"/>
  <c r="AC343" i="26"/>
  <c r="AB343" i="26"/>
  <c r="AA343" i="26"/>
  <c r="Z343" i="26"/>
  <c r="Y343" i="26"/>
  <c r="X343" i="26"/>
  <c r="W343" i="26"/>
  <c r="V343" i="26"/>
  <c r="U343" i="26"/>
  <c r="T343" i="26"/>
  <c r="S343" i="26"/>
  <c r="R343" i="26"/>
  <c r="Q343" i="26"/>
  <c r="P343" i="26"/>
  <c r="AY342" i="26"/>
  <c r="AX342" i="26"/>
  <c r="AW342" i="26"/>
  <c r="AV342" i="26"/>
  <c r="AU342" i="26"/>
  <c r="AT342" i="26"/>
  <c r="AS342" i="26"/>
  <c r="AR342" i="26"/>
  <c r="AQ342" i="26"/>
  <c r="AP342" i="26"/>
  <c r="AO342" i="26"/>
  <c r="AN342" i="26"/>
  <c r="AM342" i="26"/>
  <c r="AL342" i="26"/>
  <c r="AK342" i="26"/>
  <c r="AJ342" i="26"/>
  <c r="AI342" i="26"/>
  <c r="AH342" i="26"/>
  <c r="AG342" i="26"/>
  <c r="AF342" i="26"/>
  <c r="AE342" i="26"/>
  <c r="AD342" i="26"/>
  <c r="AC342" i="26"/>
  <c r="AB342" i="26"/>
  <c r="AA342" i="26"/>
  <c r="Z342" i="26"/>
  <c r="Y342" i="26"/>
  <c r="X342" i="26"/>
  <c r="W342" i="26"/>
  <c r="V342" i="26"/>
  <c r="U342" i="26"/>
  <c r="T342" i="26"/>
  <c r="S342" i="26"/>
  <c r="R342" i="26"/>
  <c r="Q342" i="26"/>
  <c r="P342" i="26"/>
  <c r="AY340" i="26"/>
  <c r="AX340" i="26"/>
  <c r="AW340" i="26"/>
  <c r="AV340" i="26"/>
  <c r="AU340" i="26"/>
  <c r="AT340" i="26"/>
  <c r="AS340" i="26"/>
  <c r="AR340" i="26"/>
  <c r="AQ340" i="26"/>
  <c r="AP340" i="26"/>
  <c r="AO340" i="26"/>
  <c r="AN340" i="26"/>
  <c r="AM340" i="26"/>
  <c r="AL340" i="26"/>
  <c r="AK340" i="26"/>
  <c r="AJ340" i="26"/>
  <c r="AI340" i="26"/>
  <c r="AH340" i="26"/>
  <c r="AG340" i="26"/>
  <c r="AF340" i="26"/>
  <c r="AE340" i="26"/>
  <c r="AD340" i="26"/>
  <c r="AC340" i="26"/>
  <c r="AB340" i="26"/>
  <c r="AA340" i="26"/>
  <c r="Z340" i="26"/>
  <c r="Y340" i="26"/>
  <c r="X340" i="26"/>
  <c r="W340" i="26"/>
  <c r="V340" i="26"/>
  <c r="U340" i="26"/>
  <c r="T340" i="26"/>
  <c r="S340" i="26"/>
  <c r="R340" i="26"/>
  <c r="Q340" i="26"/>
  <c r="P340" i="26"/>
  <c r="P395" i="26" s="1"/>
  <c r="AY339" i="26"/>
  <c r="AX339" i="26"/>
  <c r="AW339" i="26"/>
  <c r="AV339" i="26"/>
  <c r="AU339" i="26"/>
  <c r="AT339" i="26"/>
  <c r="AS339" i="26"/>
  <c r="AR339" i="26"/>
  <c r="AQ339" i="26"/>
  <c r="AP339" i="26"/>
  <c r="AO339" i="26"/>
  <c r="AN339" i="26"/>
  <c r="AM339" i="26"/>
  <c r="AL339" i="26"/>
  <c r="AK339" i="26"/>
  <c r="AJ339" i="26"/>
  <c r="AI339" i="26"/>
  <c r="AH339" i="26"/>
  <c r="AG339" i="26"/>
  <c r="AF339" i="26"/>
  <c r="AE339" i="26"/>
  <c r="AD339" i="26"/>
  <c r="AC339" i="26"/>
  <c r="AB339" i="26"/>
  <c r="AA339" i="26"/>
  <c r="Z339" i="26"/>
  <c r="Y339" i="26"/>
  <c r="X339" i="26"/>
  <c r="W339" i="26"/>
  <c r="V339" i="26"/>
  <c r="U339" i="26"/>
  <c r="T339" i="26"/>
  <c r="S339" i="26"/>
  <c r="R339" i="26"/>
  <c r="Q339" i="26"/>
  <c r="P339" i="26"/>
  <c r="P394" i="26" s="1"/>
  <c r="AY338" i="26"/>
  <c r="AX338" i="26"/>
  <c r="AW338" i="26"/>
  <c r="AV338" i="26"/>
  <c r="AU338" i="26"/>
  <c r="AT338" i="26"/>
  <c r="AS338" i="26"/>
  <c r="AR338" i="26"/>
  <c r="AQ338" i="26"/>
  <c r="AP338" i="26"/>
  <c r="AO338" i="26"/>
  <c r="AN338" i="26"/>
  <c r="AM338" i="26"/>
  <c r="AL338" i="26"/>
  <c r="AK338" i="26"/>
  <c r="AJ338" i="26"/>
  <c r="AI338" i="26"/>
  <c r="AH338" i="26"/>
  <c r="AG338" i="26"/>
  <c r="AF338" i="26"/>
  <c r="AE338" i="26"/>
  <c r="AD338" i="26"/>
  <c r="AC338" i="26"/>
  <c r="AB338" i="26"/>
  <c r="AA338" i="26"/>
  <c r="Z338" i="26"/>
  <c r="Y338" i="26"/>
  <c r="X338" i="26"/>
  <c r="W338" i="26"/>
  <c r="V338" i="26"/>
  <c r="U338" i="26"/>
  <c r="T338" i="26"/>
  <c r="S338" i="26"/>
  <c r="R338" i="26"/>
  <c r="Q338" i="26"/>
  <c r="P338" i="26"/>
  <c r="P393" i="26" s="1"/>
  <c r="AY337" i="26"/>
  <c r="AX337" i="26"/>
  <c r="AW337" i="26"/>
  <c r="AV337" i="26"/>
  <c r="AU337" i="26"/>
  <c r="AT337" i="26"/>
  <c r="AS337" i="26"/>
  <c r="AR337" i="26"/>
  <c r="AQ337" i="26"/>
  <c r="AP337" i="26"/>
  <c r="AO337" i="26"/>
  <c r="AN337" i="26"/>
  <c r="AM337" i="26"/>
  <c r="AL337" i="26"/>
  <c r="AK337" i="26"/>
  <c r="AJ337" i="26"/>
  <c r="AI337" i="26"/>
  <c r="AH337" i="26"/>
  <c r="AG337" i="26"/>
  <c r="AF337" i="26"/>
  <c r="AE337" i="26"/>
  <c r="AD337" i="26"/>
  <c r="AC337" i="26"/>
  <c r="AB337" i="26"/>
  <c r="AA337" i="26"/>
  <c r="Z337" i="26"/>
  <c r="Y337" i="26"/>
  <c r="X337" i="26"/>
  <c r="W337" i="26"/>
  <c r="V337" i="26"/>
  <c r="U337" i="26"/>
  <c r="T337" i="26"/>
  <c r="S337" i="26"/>
  <c r="R337" i="26"/>
  <c r="Q337" i="26"/>
  <c r="P337" i="26"/>
  <c r="P392" i="26" s="1"/>
  <c r="AY336" i="26"/>
  <c r="AX336" i="26"/>
  <c r="AW336" i="26"/>
  <c r="AV336" i="26"/>
  <c r="AU336" i="26"/>
  <c r="AT336" i="26"/>
  <c r="AS336" i="26"/>
  <c r="AR336" i="26"/>
  <c r="AQ336" i="26"/>
  <c r="AP336" i="26"/>
  <c r="AO336" i="26"/>
  <c r="AN336" i="26"/>
  <c r="AM336" i="26"/>
  <c r="AL336" i="26"/>
  <c r="AK336" i="26"/>
  <c r="AJ336" i="26"/>
  <c r="AI336" i="26"/>
  <c r="AH336" i="26"/>
  <c r="AG336" i="26"/>
  <c r="AF336" i="26"/>
  <c r="AE336" i="26"/>
  <c r="AD336" i="26"/>
  <c r="AC336" i="26"/>
  <c r="AB336" i="26"/>
  <c r="AA336" i="26"/>
  <c r="Z336" i="26"/>
  <c r="Y336" i="26"/>
  <c r="X336" i="26"/>
  <c r="W336" i="26"/>
  <c r="V336" i="26"/>
  <c r="U336" i="26"/>
  <c r="T336" i="26"/>
  <c r="S336" i="26"/>
  <c r="R336" i="26"/>
  <c r="Q336" i="26"/>
  <c r="P336" i="26"/>
  <c r="P391" i="26" s="1"/>
  <c r="AY335" i="26"/>
  <c r="AX335" i="26"/>
  <c r="AW335" i="26"/>
  <c r="AV335" i="26"/>
  <c r="AU335" i="26"/>
  <c r="AT335" i="26"/>
  <c r="AS335" i="26"/>
  <c r="AR335" i="26"/>
  <c r="AQ335" i="26"/>
  <c r="AP335" i="26"/>
  <c r="AO335" i="26"/>
  <c r="AN335" i="26"/>
  <c r="AM335" i="26"/>
  <c r="AL335" i="26"/>
  <c r="AK335" i="26"/>
  <c r="AJ335" i="26"/>
  <c r="AI335" i="26"/>
  <c r="AH335" i="26"/>
  <c r="AG335" i="26"/>
  <c r="AF335" i="26"/>
  <c r="AE335" i="26"/>
  <c r="AD335" i="26"/>
  <c r="AC335" i="26"/>
  <c r="AB335" i="26"/>
  <c r="AA335" i="26"/>
  <c r="Z335" i="26"/>
  <c r="Y335" i="26"/>
  <c r="X335" i="26"/>
  <c r="W335" i="26"/>
  <c r="V335" i="26"/>
  <c r="U335" i="26"/>
  <c r="T335" i="26"/>
  <c r="S335" i="26"/>
  <c r="R335" i="26"/>
  <c r="Q335" i="26"/>
  <c r="P335" i="26"/>
  <c r="P390" i="26" s="1"/>
  <c r="AY334" i="26"/>
  <c r="AX334" i="26"/>
  <c r="AW334" i="26"/>
  <c r="AV334" i="26"/>
  <c r="AU334" i="26"/>
  <c r="AT334" i="26"/>
  <c r="AS334" i="26"/>
  <c r="AR334" i="26"/>
  <c r="AQ334" i="26"/>
  <c r="AP334" i="26"/>
  <c r="AO334" i="26"/>
  <c r="AN334" i="26"/>
  <c r="AM334" i="26"/>
  <c r="AL334" i="26"/>
  <c r="AK334" i="26"/>
  <c r="AJ334" i="26"/>
  <c r="AI334" i="26"/>
  <c r="AH334" i="26"/>
  <c r="AG334" i="26"/>
  <c r="AF334" i="26"/>
  <c r="AE334" i="26"/>
  <c r="AD334" i="26"/>
  <c r="AC334" i="26"/>
  <c r="AB334" i="26"/>
  <c r="AA334" i="26"/>
  <c r="Z334" i="26"/>
  <c r="Y334" i="26"/>
  <c r="X334" i="26"/>
  <c r="W334" i="26"/>
  <c r="V334" i="26"/>
  <c r="U334" i="26"/>
  <c r="T334" i="26"/>
  <c r="S334" i="26"/>
  <c r="R334" i="26"/>
  <c r="Q334" i="26"/>
  <c r="P334" i="26"/>
  <c r="P389" i="26" s="1"/>
  <c r="AY333" i="26"/>
  <c r="AX333" i="26"/>
  <c r="AW333" i="26"/>
  <c r="AV333" i="26"/>
  <c r="AU333" i="26"/>
  <c r="AT333" i="26"/>
  <c r="AS333" i="26"/>
  <c r="AR333" i="26"/>
  <c r="AQ333" i="26"/>
  <c r="AP333" i="26"/>
  <c r="AO333" i="26"/>
  <c r="AN333" i="26"/>
  <c r="AM333" i="26"/>
  <c r="AL333" i="26"/>
  <c r="AK333" i="26"/>
  <c r="AJ333" i="26"/>
  <c r="AI333" i="26"/>
  <c r="AH333" i="26"/>
  <c r="AG333" i="26"/>
  <c r="AF333" i="26"/>
  <c r="AE333" i="26"/>
  <c r="AD333" i="26"/>
  <c r="AC333" i="26"/>
  <c r="AB333" i="26"/>
  <c r="AA333" i="26"/>
  <c r="Z333" i="26"/>
  <c r="Y333" i="26"/>
  <c r="X333" i="26"/>
  <c r="W333" i="26"/>
  <c r="V333" i="26"/>
  <c r="U333" i="26"/>
  <c r="T333" i="26"/>
  <c r="S333" i="26"/>
  <c r="R333" i="26"/>
  <c r="Q333" i="26"/>
  <c r="P333" i="26"/>
  <c r="P388" i="26" s="1"/>
  <c r="P405" i="26" s="1"/>
  <c r="P415" i="26" s="1"/>
  <c r="AY332" i="26"/>
  <c r="AX332" i="26"/>
  <c r="AW332" i="26"/>
  <c r="AV332" i="26"/>
  <c r="AU332" i="26"/>
  <c r="AT332" i="26"/>
  <c r="AS332" i="26"/>
  <c r="AR332" i="26"/>
  <c r="AQ332" i="26"/>
  <c r="AP332" i="26"/>
  <c r="AO332" i="26"/>
  <c r="AN332" i="26"/>
  <c r="AM332" i="26"/>
  <c r="AL332" i="26"/>
  <c r="AK332" i="26"/>
  <c r="AJ332" i="26"/>
  <c r="AI332" i="26"/>
  <c r="AH332" i="26"/>
  <c r="AG332" i="26"/>
  <c r="AF332" i="26"/>
  <c r="AE332" i="26"/>
  <c r="AD332" i="26"/>
  <c r="AC332" i="26"/>
  <c r="AB332" i="26"/>
  <c r="AA332" i="26"/>
  <c r="Z332" i="26"/>
  <c r="Y332" i="26"/>
  <c r="X332" i="26"/>
  <c r="W332" i="26"/>
  <c r="V332" i="26"/>
  <c r="U332" i="26"/>
  <c r="T332" i="26"/>
  <c r="S332" i="26"/>
  <c r="R332" i="26"/>
  <c r="Q332" i="26"/>
  <c r="P332" i="26"/>
  <c r="P387" i="26" s="1"/>
  <c r="AY331" i="26"/>
  <c r="AX331" i="26"/>
  <c r="AW331" i="26"/>
  <c r="AV331" i="26"/>
  <c r="AU331" i="26"/>
  <c r="AT331" i="26"/>
  <c r="AS331" i="26"/>
  <c r="AR331" i="26"/>
  <c r="AQ331" i="26"/>
  <c r="AP331" i="26"/>
  <c r="AO331" i="26"/>
  <c r="AN331" i="26"/>
  <c r="AM331" i="26"/>
  <c r="AL331" i="26"/>
  <c r="AK331" i="26"/>
  <c r="AJ331" i="26"/>
  <c r="AI331" i="26"/>
  <c r="AH331" i="26"/>
  <c r="AG331" i="26"/>
  <c r="AF331" i="26"/>
  <c r="AE331" i="26"/>
  <c r="AD331" i="26"/>
  <c r="AC331" i="26"/>
  <c r="AB331" i="26"/>
  <c r="AA331" i="26"/>
  <c r="Z331" i="26"/>
  <c r="Y331" i="26"/>
  <c r="X331" i="26"/>
  <c r="W331" i="26"/>
  <c r="V331" i="26"/>
  <c r="U331" i="26"/>
  <c r="T331" i="26"/>
  <c r="S331" i="26"/>
  <c r="R331" i="26"/>
  <c r="Q331" i="26"/>
  <c r="P331" i="26"/>
  <c r="P386" i="26" s="1"/>
  <c r="P403" i="26" s="1"/>
  <c r="N214" i="26"/>
  <c r="N215" i="26" s="1"/>
  <c r="N216" i="26" s="1"/>
  <c r="N217" i="26" s="1"/>
  <c r="N218" i="26" s="1"/>
  <c r="N219" i="26" s="1"/>
  <c r="N220" i="26" s="1"/>
  <c r="N221" i="26" s="1"/>
  <c r="N222" i="26" s="1"/>
  <c r="N231" i="26" s="1"/>
  <c r="N232" i="26" s="1"/>
  <c r="N233" i="26" s="1"/>
  <c r="N234" i="26" s="1"/>
  <c r="N235" i="26" s="1"/>
  <c r="N236" i="26" s="1"/>
  <c r="N243" i="26" s="1"/>
  <c r="N244" i="26" s="1"/>
  <c r="N245" i="26" s="1"/>
  <c r="N246" i="26" s="1"/>
  <c r="N247" i="26" s="1"/>
  <c r="N248" i="26" s="1"/>
  <c r="N249" i="26" s="1"/>
  <c r="N250" i="26" s="1"/>
  <c r="N251" i="26" s="1"/>
  <c r="N252" i="26" s="1"/>
  <c r="N253" i="26" s="1"/>
  <c r="N254" i="26" s="1"/>
  <c r="N255" i="26" s="1"/>
  <c r="N256" i="26" s="1"/>
  <c r="N257" i="26" s="1"/>
  <c r="N258" i="26" s="1"/>
  <c r="N259" i="26" s="1"/>
  <c r="N260" i="26" s="1"/>
  <c r="N261" i="26" s="1"/>
  <c r="N262" i="26" s="1"/>
  <c r="N263" i="26" s="1"/>
  <c r="N264" i="26" s="1"/>
  <c r="N265" i="26" s="1"/>
  <c r="N266" i="26" s="1"/>
  <c r="N267" i="26" s="1"/>
  <c r="N268" i="26" s="1"/>
  <c r="N269" i="26" s="1"/>
  <c r="N270" i="26" s="1"/>
  <c r="N271" i="26" s="1"/>
  <c r="N272" i="26" s="1"/>
  <c r="N273" i="26" s="1"/>
  <c r="N274" i="26" s="1"/>
  <c r="N275" i="26" s="1"/>
  <c r="N276" i="26" s="1"/>
  <c r="N277" i="26" s="1"/>
  <c r="N278" i="26" s="1"/>
  <c r="N279" i="26" s="1"/>
  <c r="N280" i="26" s="1"/>
  <c r="N281" i="26" s="1"/>
  <c r="N282" i="26" s="1"/>
  <c r="N283" i="26" s="1"/>
  <c r="N284" i="26" s="1"/>
  <c r="N285" i="26" s="1"/>
  <c r="N286" i="26" s="1"/>
  <c r="N287" i="26" s="1"/>
  <c r="N288" i="26" s="1"/>
  <c r="N289" i="26" s="1"/>
  <c r="N290" i="26" s="1"/>
  <c r="N291" i="26" s="1"/>
  <c r="N292" i="26" s="1"/>
  <c r="N293" i="26" s="1"/>
  <c r="N294" i="26" s="1"/>
  <c r="N295" i="26" s="1"/>
  <c r="N296" i="26" s="1"/>
  <c r="N297" i="26" s="1"/>
  <c r="N298" i="26" s="1"/>
  <c r="N299" i="26" s="1"/>
  <c r="N300" i="26" s="1"/>
  <c r="N301" i="26" s="1"/>
  <c r="N302" i="26" s="1"/>
  <c r="N303" i="26" s="1"/>
  <c r="N304" i="26" s="1"/>
  <c r="N305" i="26" s="1"/>
  <c r="N306" i="26" s="1"/>
  <c r="N307" i="26" s="1"/>
  <c r="N308" i="26" s="1"/>
  <c r="N309" i="26" s="1"/>
  <c r="N310" i="26" s="1"/>
  <c r="N311" i="26" s="1"/>
  <c r="N312" i="26" s="1"/>
  <c r="N313" i="26" s="1"/>
  <c r="N314" i="26" s="1"/>
  <c r="N315" i="26" s="1"/>
  <c r="N316" i="26" s="1"/>
  <c r="N317" i="26" s="1"/>
  <c r="N318" i="26" s="1"/>
  <c r="N319" i="26" s="1"/>
  <c r="N320" i="26" s="1"/>
  <c r="N321" i="26" s="1"/>
  <c r="N322" i="26" s="1"/>
  <c r="N323" i="26" s="1"/>
  <c r="N324" i="26" s="1"/>
  <c r="N325" i="26" s="1"/>
  <c r="N326" i="26" s="1"/>
  <c r="N327" i="26" s="1"/>
  <c r="N328" i="26" s="1"/>
  <c r="N329" i="26" s="1"/>
  <c r="N330" i="26" s="1"/>
  <c r="AY213" i="26"/>
  <c r="AX213" i="26"/>
  <c r="AW213" i="26"/>
  <c r="AV213" i="26"/>
  <c r="AU213" i="26"/>
  <c r="AT213" i="26"/>
  <c r="AS213" i="26"/>
  <c r="AR213" i="26"/>
  <c r="AQ213" i="26"/>
  <c r="AP213" i="26"/>
  <c r="AO213" i="26"/>
  <c r="AN213" i="26"/>
  <c r="AM213" i="26"/>
  <c r="AL213" i="26"/>
  <c r="AK213" i="26"/>
  <c r="AJ213" i="26"/>
  <c r="AI213" i="26"/>
  <c r="AH213" i="26"/>
  <c r="AG213" i="26"/>
  <c r="AF213" i="26"/>
  <c r="AE213" i="26"/>
  <c r="AD213" i="26"/>
  <c r="AC213" i="26"/>
  <c r="AB213" i="26"/>
  <c r="AA213" i="26"/>
  <c r="Z213" i="26"/>
  <c r="Y213" i="26"/>
  <c r="X213" i="26"/>
  <c r="W213" i="26"/>
  <c r="V213" i="26"/>
  <c r="U213" i="26"/>
  <c r="T213" i="26"/>
  <c r="S213" i="26"/>
  <c r="R213" i="26"/>
  <c r="Q213" i="26"/>
  <c r="P213" i="26"/>
  <c r="AY212" i="26"/>
  <c r="AX212" i="26"/>
  <c r="AW212" i="26"/>
  <c r="AV212" i="26"/>
  <c r="AU212" i="26"/>
  <c r="AT212" i="26"/>
  <c r="AS212" i="26"/>
  <c r="AR212" i="26"/>
  <c r="AQ212" i="26"/>
  <c r="AP212" i="26"/>
  <c r="AO212" i="26"/>
  <c r="AN212" i="26"/>
  <c r="AM212" i="26"/>
  <c r="AL212" i="26"/>
  <c r="AK212" i="26"/>
  <c r="AJ212" i="26"/>
  <c r="AI212" i="26"/>
  <c r="AH212" i="26"/>
  <c r="AG212" i="26"/>
  <c r="AF212" i="26"/>
  <c r="AE212" i="26"/>
  <c r="AD212" i="26"/>
  <c r="AC212" i="26"/>
  <c r="AB212" i="26"/>
  <c r="AA212" i="26"/>
  <c r="Z212" i="26"/>
  <c r="Y212" i="26"/>
  <c r="X212" i="26"/>
  <c r="W212" i="26"/>
  <c r="V212" i="26"/>
  <c r="U212" i="26"/>
  <c r="T212" i="26"/>
  <c r="S212" i="26"/>
  <c r="R212" i="26"/>
  <c r="Q212" i="26"/>
  <c r="P212" i="26"/>
  <c r="AY211" i="26"/>
  <c r="AX211" i="26"/>
  <c r="AW211" i="26"/>
  <c r="AV211" i="26"/>
  <c r="AU211" i="26"/>
  <c r="AT211" i="26"/>
  <c r="AS211" i="26"/>
  <c r="AR211" i="26"/>
  <c r="AQ211" i="26"/>
  <c r="AP211" i="26"/>
  <c r="AO211" i="26"/>
  <c r="AN211" i="26"/>
  <c r="AM211" i="26"/>
  <c r="AL211" i="26"/>
  <c r="AK211" i="26"/>
  <c r="AJ211" i="26"/>
  <c r="AI211" i="26"/>
  <c r="AH211" i="26"/>
  <c r="AG211" i="26"/>
  <c r="AF211" i="26"/>
  <c r="AE211" i="26"/>
  <c r="AD211" i="26"/>
  <c r="AC211" i="26"/>
  <c r="AB211" i="26"/>
  <c r="AA211" i="26"/>
  <c r="Z211" i="26"/>
  <c r="Y211" i="26"/>
  <c r="X211" i="26"/>
  <c r="W211" i="26"/>
  <c r="V211" i="26"/>
  <c r="U211" i="26"/>
  <c r="T211" i="26"/>
  <c r="S211" i="26"/>
  <c r="R211" i="26"/>
  <c r="Q211" i="26"/>
  <c r="P211" i="26"/>
  <c r="AY210" i="26"/>
  <c r="AX210" i="26"/>
  <c r="AW210" i="26"/>
  <c r="AV210" i="26"/>
  <c r="AU210" i="26"/>
  <c r="AT210" i="26"/>
  <c r="AS210" i="26"/>
  <c r="AR210" i="26"/>
  <c r="AQ210" i="26"/>
  <c r="AP210" i="26"/>
  <c r="AO210" i="26"/>
  <c r="AN210" i="26"/>
  <c r="AM210" i="26"/>
  <c r="AL210" i="26"/>
  <c r="AK210" i="26"/>
  <c r="AJ210" i="26"/>
  <c r="AI210" i="26"/>
  <c r="AH210" i="26"/>
  <c r="AG210" i="26"/>
  <c r="AF210" i="26"/>
  <c r="AE210" i="26"/>
  <c r="AD210" i="26"/>
  <c r="AC210" i="26"/>
  <c r="AB210" i="26"/>
  <c r="AA210" i="26"/>
  <c r="Z210" i="26"/>
  <c r="Y210" i="26"/>
  <c r="X210" i="26"/>
  <c r="W210" i="26"/>
  <c r="V210" i="26"/>
  <c r="U210" i="26"/>
  <c r="T210" i="26"/>
  <c r="S210" i="26"/>
  <c r="R210" i="26"/>
  <c r="Q210" i="26"/>
  <c r="P210" i="26"/>
  <c r="AY209" i="26"/>
  <c r="AX209" i="26"/>
  <c r="AW209" i="26"/>
  <c r="AV209" i="26"/>
  <c r="AU209" i="26"/>
  <c r="AT209" i="26"/>
  <c r="AS209" i="26"/>
  <c r="AR209" i="26"/>
  <c r="AQ209" i="26"/>
  <c r="AP209" i="26"/>
  <c r="AO209" i="26"/>
  <c r="AN209" i="26"/>
  <c r="AM209" i="26"/>
  <c r="AL209" i="26"/>
  <c r="AK209" i="26"/>
  <c r="AJ209" i="26"/>
  <c r="AI209" i="26"/>
  <c r="AH209" i="26"/>
  <c r="AG209" i="26"/>
  <c r="AF209" i="26"/>
  <c r="AE209" i="26"/>
  <c r="AD209" i="26"/>
  <c r="AC209" i="26"/>
  <c r="AB209" i="26"/>
  <c r="AA209" i="26"/>
  <c r="Z209" i="26"/>
  <c r="Y209" i="26"/>
  <c r="X209" i="26"/>
  <c r="W209" i="26"/>
  <c r="V209" i="26"/>
  <c r="U209" i="26"/>
  <c r="T209" i="26"/>
  <c r="S209" i="26"/>
  <c r="R209" i="26"/>
  <c r="Q209" i="26"/>
  <c r="P209" i="26"/>
  <c r="AY207" i="26"/>
  <c r="AX207" i="26"/>
  <c r="AW207" i="26"/>
  <c r="AV207" i="26"/>
  <c r="AU207" i="26"/>
  <c r="AT207" i="26"/>
  <c r="AS207" i="26"/>
  <c r="AR207" i="26"/>
  <c r="AQ207" i="26"/>
  <c r="AP207" i="26"/>
  <c r="AO207" i="26"/>
  <c r="AN207" i="26"/>
  <c r="AM207" i="26"/>
  <c r="AL207" i="26"/>
  <c r="AK207" i="26"/>
  <c r="AJ207" i="26"/>
  <c r="AI207" i="26"/>
  <c r="AH207" i="26"/>
  <c r="AG207" i="26"/>
  <c r="AF207" i="26"/>
  <c r="AE207" i="26"/>
  <c r="AD207" i="26"/>
  <c r="AC207" i="26"/>
  <c r="AB207" i="26"/>
  <c r="AA207" i="26"/>
  <c r="Z207" i="26"/>
  <c r="Y207" i="26"/>
  <c r="X207" i="26"/>
  <c r="W207" i="26"/>
  <c r="V207" i="26"/>
  <c r="U207" i="26"/>
  <c r="T207" i="26"/>
  <c r="S207" i="26"/>
  <c r="R207" i="26"/>
  <c r="Q207" i="26"/>
  <c r="P207" i="26"/>
  <c r="AY206" i="26"/>
  <c r="AX206" i="26"/>
  <c r="AW206" i="26"/>
  <c r="AV206" i="26"/>
  <c r="AU206" i="26"/>
  <c r="AT206" i="26"/>
  <c r="AS206" i="26"/>
  <c r="AR206" i="26"/>
  <c r="AQ206" i="26"/>
  <c r="AP206" i="26"/>
  <c r="AO206" i="26"/>
  <c r="AN206" i="26"/>
  <c r="AM206" i="26"/>
  <c r="AL206" i="26"/>
  <c r="AK206" i="26"/>
  <c r="AJ206" i="26"/>
  <c r="AI206" i="26"/>
  <c r="AH206" i="26"/>
  <c r="AG206" i="26"/>
  <c r="AF206" i="26"/>
  <c r="AE206" i="26"/>
  <c r="AD206" i="26"/>
  <c r="AC206" i="26"/>
  <c r="AB206" i="26"/>
  <c r="AA206" i="26"/>
  <c r="Z206" i="26"/>
  <c r="Y206" i="26"/>
  <c r="X206" i="26"/>
  <c r="W206" i="26"/>
  <c r="V206" i="26"/>
  <c r="U206" i="26"/>
  <c r="T206" i="26"/>
  <c r="S206" i="26"/>
  <c r="R206" i="26"/>
  <c r="Q206" i="26"/>
  <c r="P206" i="26"/>
  <c r="AY205" i="26"/>
  <c r="AX205" i="26"/>
  <c r="AW205" i="26"/>
  <c r="AV205" i="26"/>
  <c r="AU205" i="26"/>
  <c r="AT205" i="26"/>
  <c r="AS205" i="26"/>
  <c r="AR205" i="26"/>
  <c r="AQ205" i="26"/>
  <c r="AP205" i="26"/>
  <c r="AO205" i="26"/>
  <c r="AN205" i="26"/>
  <c r="AM205" i="26"/>
  <c r="AL205" i="26"/>
  <c r="AK205" i="26"/>
  <c r="AJ205" i="26"/>
  <c r="AI205" i="26"/>
  <c r="AH205" i="26"/>
  <c r="AG205" i="26"/>
  <c r="AF205" i="26"/>
  <c r="AE205" i="26"/>
  <c r="AD205" i="26"/>
  <c r="AC205" i="26"/>
  <c r="AB205" i="26"/>
  <c r="AA205" i="26"/>
  <c r="Z205" i="26"/>
  <c r="Y205" i="26"/>
  <c r="X205" i="26"/>
  <c r="W205" i="26"/>
  <c r="V205" i="26"/>
  <c r="U205" i="26"/>
  <c r="T205" i="26"/>
  <c r="S205" i="26"/>
  <c r="R205" i="26"/>
  <c r="Q205" i="26"/>
  <c r="P205" i="26"/>
  <c r="AY204" i="26"/>
  <c r="AX204" i="26"/>
  <c r="AW204" i="26"/>
  <c r="AV204" i="26"/>
  <c r="AU204" i="26"/>
  <c r="AT204" i="26"/>
  <c r="AS204" i="26"/>
  <c r="AR204" i="26"/>
  <c r="AQ204" i="26"/>
  <c r="AP204" i="26"/>
  <c r="AO204" i="26"/>
  <c r="AN204" i="26"/>
  <c r="AM204" i="26"/>
  <c r="AL204" i="26"/>
  <c r="AK204" i="26"/>
  <c r="AJ204" i="26"/>
  <c r="AI204" i="26"/>
  <c r="AH204" i="26"/>
  <c r="AG204" i="26"/>
  <c r="AF204" i="26"/>
  <c r="AE204" i="26"/>
  <c r="AD204" i="26"/>
  <c r="AC204" i="26"/>
  <c r="AB204" i="26"/>
  <c r="AA204" i="26"/>
  <c r="Z204" i="26"/>
  <c r="Y204" i="26"/>
  <c r="X204" i="26"/>
  <c r="W204" i="26"/>
  <c r="V204" i="26"/>
  <c r="U204" i="26"/>
  <c r="T204" i="26"/>
  <c r="S204" i="26"/>
  <c r="R204" i="26"/>
  <c r="Q204" i="26"/>
  <c r="P204" i="26"/>
  <c r="AY203" i="26"/>
  <c r="AX203" i="26"/>
  <c r="AW203" i="26"/>
  <c r="AV203" i="26"/>
  <c r="AU203" i="26"/>
  <c r="AT203" i="26"/>
  <c r="AS203" i="26"/>
  <c r="AR203" i="26"/>
  <c r="AQ203" i="26"/>
  <c r="AP203" i="26"/>
  <c r="AO203" i="26"/>
  <c r="AN203" i="26"/>
  <c r="AM203" i="26"/>
  <c r="AL203" i="26"/>
  <c r="AK203" i="26"/>
  <c r="AJ203" i="26"/>
  <c r="AI203" i="26"/>
  <c r="AH203" i="26"/>
  <c r="AG203" i="26"/>
  <c r="AF203" i="26"/>
  <c r="AE203" i="26"/>
  <c r="AD203" i="26"/>
  <c r="AC203" i="26"/>
  <c r="AB203" i="26"/>
  <c r="AA203" i="26"/>
  <c r="Z203" i="26"/>
  <c r="Y203" i="26"/>
  <c r="X203" i="26"/>
  <c r="W203" i="26"/>
  <c r="V203" i="26"/>
  <c r="U203" i="26"/>
  <c r="T203" i="26"/>
  <c r="S203" i="26"/>
  <c r="R203" i="26"/>
  <c r="Q203" i="26"/>
  <c r="P203" i="26"/>
  <c r="AY201" i="26"/>
  <c r="AX201" i="26"/>
  <c r="AW201" i="26"/>
  <c r="AV201" i="26"/>
  <c r="AU201" i="26"/>
  <c r="AT201" i="26"/>
  <c r="AS201" i="26"/>
  <c r="AR201" i="26"/>
  <c r="AQ201" i="26"/>
  <c r="AP201" i="26"/>
  <c r="AO201" i="26"/>
  <c r="AN201" i="26"/>
  <c r="AM201" i="26"/>
  <c r="AL201" i="26"/>
  <c r="AK201" i="26"/>
  <c r="AJ201" i="26"/>
  <c r="AI201" i="26"/>
  <c r="AH201" i="26"/>
  <c r="AG201" i="26"/>
  <c r="AF201" i="26"/>
  <c r="AE201" i="26"/>
  <c r="AD201" i="26"/>
  <c r="AC201" i="26"/>
  <c r="AB201" i="26"/>
  <c r="AA201" i="26"/>
  <c r="Z201" i="26"/>
  <c r="Y201" i="26"/>
  <c r="X201" i="26"/>
  <c r="W201" i="26"/>
  <c r="V201" i="26"/>
  <c r="U201" i="26"/>
  <c r="T201" i="26"/>
  <c r="S201" i="26"/>
  <c r="R201" i="26"/>
  <c r="Q201" i="26"/>
  <c r="P201" i="26"/>
  <c r="AY200" i="26"/>
  <c r="AX200" i="26"/>
  <c r="AW200" i="26"/>
  <c r="AV200" i="26"/>
  <c r="AU200" i="26"/>
  <c r="AT200" i="26"/>
  <c r="AS200" i="26"/>
  <c r="AR200" i="26"/>
  <c r="AQ200" i="26"/>
  <c r="AP200" i="26"/>
  <c r="AO200" i="26"/>
  <c r="AN200" i="26"/>
  <c r="AM200" i="26"/>
  <c r="AL200" i="26"/>
  <c r="AK200" i="26"/>
  <c r="AJ200" i="26"/>
  <c r="AI200" i="26"/>
  <c r="AH200" i="26"/>
  <c r="AG200" i="26"/>
  <c r="AF200" i="26"/>
  <c r="AE200" i="26"/>
  <c r="AD200" i="26"/>
  <c r="AC200" i="26"/>
  <c r="AB200" i="26"/>
  <c r="AA200" i="26"/>
  <c r="Z200" i="26"/>
  <c r="Y200" i="26"/>
  <c r="X200" i="26"/>
  <c r="W200" i="26"/>
  <c r="V200" i="26"/>
  <c r="U200" i="26"/>
  <c r="T200" i="26"/>
  <c r="S200" i="26"/>
  <c r="R200" i="26"/>
  <c r="Q200" i="26"/>
  <c r="P200" i="26"/>
  <c r="AY199" i="26"/>
  <c r="AX199" i="26"/>
  <c r="AW199" i="26"/>
  <c r="AV199" i="26"/>
  <c r="AU199" i="26"/>
  <c r="AT199" i="26"/>
  <c r="AS199" i="26"/>
  <c r="AR199" i="26"/>
  <c r="AQ199" i="26"/>
  <c r="AP199" i="26"/>
  <c r="AO199" i="26"/>
  <c r="AN199" i="26"/>
  <c r="AM199" i="26"/>
  <c r="AL199" i="26"/>
  <c r="AK199" i="26"/>
  <c r="AJ199" i="26"/>
  <c r="AI199" i="26"/>
  <c r="AH199" i="26"/>
  <c r="AG199" i="26"/>
  <c r="AF199" i="26"/>
  <c r="AE199" i="26"/>
  <c r="AD199" i="26"/>
  <c r="AC199" i="26"/>
  <c r="AB199" i="26"/>
  <c r="AA199" i="26"/>
  <c r="Z199" i="26"/>
  <c r="Y199" i="26"/>
  <c r="X199" i="26"/>
  <c r="W199" i="26"/>
  <c r="V199" i="26"/>
  <c r="U199" i="26"/>
  <c r="T199" i="26"/>
  <c r="S199" i="26"/>
  <c r="R199" i="26"/>
  <c r="Q199" i="26"/>
  <c r="P199" i="26"/>
  <c r="AY198" i="26"/>
  <c r="AX198" i="26"/>
  <c r="AW198" i="26"/>
  <c r="AV198" i="26"/>
  <c r="AU198" i="26"/>
  <c r="AT198" i="26"/>
  <c r="AS198" i="26"/>
  <c r="AR198" i="26"/>
  <c r="AQ198" i="26"/>
  <c r="AP198" i="26"/>
  <c r="AO198" i="26"/>
  <c r="AN198" i="26"/>
  <c r="AM198" i="26"/>
  <c r="AL198" i="26"/>
  <c r="AK198" i="26"/>
  <c r="AJ198" i="26"/>
  <c r="AI198" i="26"/>
  <c r="AH198" i="26"/>
  <c r="AG198" i="26"/>
  <c r="AF198" i="26"/>
  <c r="AE198" i="26"/>
  <c r="AD198" i="26"/>
  <c r="AC198" i="26"/>
  <c r="AB198" i="26"/>
  <c r="AA198" i="26"/>
  <c r="Z198" i="26"/>
  <c r="Y198" i="26"/>
  <c r="X198" i="26"/>
  <c r="W198" i="26"/>
  <c r="V198" i="26"/>
  <c r="U198" i="26"/>
  <c r="T198" i="26"/>
  <c r="S198" i="26"/>
  <c r="R198" i="26"/>
  <c r="Q198" i="26"/>
  <c r="P198" i="26"/>
  <c r="AY197" i="26"/>
  <c r="AX197" i="26"/>
  <c r="AW197" i="26"/>
  <c r="AV197" i="26"/>
  <c r="AU197" i="26"/>
  <c r="AT197" i="26"/>
  <c r="AS197" i="26"/>
  <c r="AR197" i="26"/>
  <c r="AQ197" i="26"/>
  <c r="AP197" i="26"/>
  <c r="AO197" i="26"/>
  <c r="AN197" i="26"/>
  <c r="AM197" i="26"/>
  <c r="AL197" i="26"/>
  <c r="AK197" i="26"/>
  <c r="AJ197" i="26"/>
  <c r="AI197" i="26"/>
  <c r="AH197" i="26"/>
  <c r="AG197" i="26"/>
  <c r="AF197" i="26"/>
  <c r="AE197" i="26"/>
  <c r="AD197" i="26"/>
  <c r="AC197" i="26"/>
  <c r="AB197" i="26"/>
  <c r="AA197" i="26"/>
  <c r="Z197" i="26"/>
  <c r="Y197" i="26"/>
  <c r="X197" i="26"/>
  <c r="W197" i="26"/>
  <c r="V197" i="26"/>
  <c r="U197" i="26"/>
  <c r="T197" i="26"/>
  <c r="S197" i="26"/>
  <c r="R197" i="26"/>
  <c r="Q197" i="26"/>
  <c r="P197" i="26"/>
  <c r="AY195" i="26"/>
  <c r="AX195" i="26"/>
  <c r="AW195" i="26"/>
  <c r="AV195" i="26"/>
  <c r="AU195" i="26"/>
  <c r="AT195" i="26"/>
  <c r="AS195" i="26"/>
  <c r="AR195" i="26"/>
  <c r="AQ195" i="26"/>
  <c r="AP195" i="26"/>
  <c r="AO195" i="26"/>
  <c r="AN195" i="26"/>
  <c r="AM195" i="26"/>
  <c r="AL195" i="26"/>
  <c r="AK195" i="26"/>
  <c r="AJ195" i="26"/>
  <c r="AI195" i="26"/>
  <c r="AH195" i="26"/>
  <c r="AG195" i="26"/>
  <c r="AF195" i="26"/>
  <c r="AE195" i="26"/>
  <c r="AD195" i="26"/>
  <c r="AC195" i="26"/>
  <c r="AB195" i="26"/>
  <c r="AA195" i="26"/>
  <c r="Z195" i="26"/>
  <c r="Y195" i="26"/>
  <c r="X195" i="26"/>
  <c r="W195" i="26"/>
  <c r="V195" i="26"/>
  <c r="U195" i="26"/>
  <c r="T195" i="26"/>
  <c r="S195" i="26"/>
  <c r="R195" i="26"/>
  <c r="Q195" i="26"/>
  <c r="P195" i="26"/>
  <c r="P227" i="26" s="1"/>
  <c r="P241" i="26" s="1"/>
  <c r="AY194" i="26"/>
  <c r="AX194" i="26"/>
  <c r="AW194" i="26"/>
  <c r="AV194" i="26"/>
  <c r="AU194" i="26"/>
  <c r="AT194" i="26"/>
  <c r="AS194" i="26"/>
  <c r="AR194" i="26"/>
  <c r="AQ194" i="26"/>
  <c r="AP194" i="26"/>
  <c r="AO194" i="26"/>
  <c r="AN194" i="26"/>
  <c r="AM194" i="26"/>
  <c r="AL194" i="26"/>
  <c r="AK194" i="26"/>
  <c r="AJ194" i="26"/>
  <c r="AI194" i="26"/>
  <c r="AH194" i="26"/>
  <c r="AG194" i="26"/>
  <c r="AF194" i="26"/>
  <c r="AE194" i="26"/>
  <c r="AD194" i="26"/>
  <c r="AC194" i="26"/>
  <c r="AB194" i="26"/>
  <c r="AA194" i="26"/>
  <c r="Z194" i="26"/>
  <c r="Y194" i="26"/>
  <c r="X194" i="26"/>
  <c r="W194" i="26"/>
  <c r="V194" i="26"/>
  <c r="U194" i="26"/>
  <c r="T194" i="26"/>
  <c r="S194" i="26"/>
  <c r="R194" i="26"/>
  <c r="Q194" i="26"/>
  <c r="P194" i="26"/>
  <c r="P226" i="26" s="1"/>
  <c r="P240" i="26" s="1"/>
  <c r="AY193" i="26"/>
  <c r="AX193" i="26"/>
  <c r="AW193" i="26"/>
  <c r="AV193" i="26"/>
  <c r="AU193" i="26"/>
  <c r="AT193" i="26"/>
  <c r="AS193" i="26"/>
  <c r="AR193" i="26"/>
  <c r="AQ193" i="26"/>
  <c r="AP193" i="26"/>
  <c r="AO193" i="26"/>
  <c r="AN193" i="26"/>
  <c r="AM193" i="26"/>
  <c r="AL193" i="26"/>
  <c r="AK193" i="26"/>
  <c r="AJ193" i="26"/>
  <c r="AI193" i="26"/>
  <c r="AH193" i="26"/>
  <c r="AG193" i="26"/>
  <c r="AF193" i="26"/>
  <c r="AE193" i="26"/>
  <c r="AD193" i="26"/>
  <c r="AC193" i="26"/>
  <c r="AB193" i="26"/>
  <c r="AA193" i="26"/>
  <c r="Z193" i="26"/>
  <c r="Y193" i="26"/>
  <c r="X193" i="26"/>
  <c r="W193" i="26"/>
  <c r="V193" i="26"/>
  <c r="U193" i="26"/>
  <c r="T193" i="26"/>
  <c r="S193" i="26"/>
  <c r="R193" i="26"/>
  <c r="Q193" i="26"/>
  <c r="P193" i="26"/>
  <c r="P225" i="26" s="1"/>
  <c r="P239" i="26" s="1"/>
  <c r="AY192" i="26"/>
  <c r="AX192" i="26"/>
  <c r="AW192" i="26"/>
  <c r="AV192" i="26"/>
  <c r="AU192" i="26"/>
  <c r="AT192" i="26"/>
  <c r="AS192" i="26"/>
  <c r="AR192" i="26"/>
  <c r="AQ192" i="26"/>
  <c r="AP192" i="26"/>
  <c r="AO192" i="26"/>
  <c r="AN192" i="26"/>
  <c r="AM192" i="26"/>
  <c r="AL192" i="26"/>
  <c r="AK192" i="26"/>
  <c r="AJ192" i="26"/>
  <c r="AI192" i="26"/>
  <c r="AH192" i="26"/>
  <c r="AG192" i="26"/>
  <c r="AF192" i="26"/>
  <c r="AE192" i="26"/>
  <c r="AD192" i="26"/>
  <c r="AC192" i="26"/>
  <c r="AB192" i="26"/>
  <c r="AA192" i="26"/>
  <c r="Z192" i="26"/>
  <c r="Y192" i="26"/>
  <c r="X192" i="26"/>
  <c r="W192" i="26"/>
  <c r="V192" i="26"/>
  <c r="U192" i="26"/>
  <c r="T192" i="26"/>
  <c r="S192" i="26"/>
  <c r="R192" i="26"/>
  <c r="Q192" i="26"/>
  <c r="P192" i="26"/>
  <c r="P224" i="26" s="1"/>
  <c r="P238" i="26" s="1"/>
  <c r="AY191" i="26"/>
  <c r="AX191" i="26"/>
  <c r="AW191" i="26"/>
  <c r="AV191" i="26"/>
  <c r="AU191" i="26"/>
  <c r="AT191" i="26"/>
  <c r="AS191" i="26"/>
  <c r="AR191" i="26"/>
  <c r="AQ191" i="26"/>
  <c r="AP191" i="26"/>
  <c r="AO191" i="26"/>
  <c r="AN191" i="26"/>
  <c r="AM191" i="26"/>
  <c r="AL191" i="26"/>
  <c r="AK191" i="26"/>
  <c r="AJ191" i="26"/>
  <c r="AI191" i="26"/>
  <c r="AH191" i="26"/>
  <c r="AG191" i="26"/>
  <c r="AF191" i="26"/>
  <c r="AE191" i="26"/>
  <c r="AD191" i="26"/>
  <c r="AC191" i="26"/>
  <c r="AB191" i="26"/>
  <c r="AA191" i="26"/>
  <c r="Z191" i="26"/>
  <c r="Y191" i="26"/>
  <c r="X191" i="26"/>
  <c r="W191" i="26"/>
  <c r="V191" i="26"/>
  <c r="U191" i="26"/>
  <c r="T191" i="26"/>
  <c r="S191" i="26"/>
  <c r="R191" i="26"/>
  <c r="Q191" i="26"/>
  <c r="P191" i="26"/>
  <c r="P223" i="26" s="1"/>
  <c r="P237" i="26" s="1"/>
  <c r="P125" i="26"/>
  <c r="P139" i="26" s="1"/>
  <c r="P113" i="26"/>
  <c r="P112" i="26"/>
  <c r="P111" i="26"/>
  <c r="P110" i="26"/>
  <c r="P109" i="26"/>
  <c r="P107" i="26"/>
  <c r="P106" i="26"/>
  <c r="P105" i="26"/>
  <c r="P104" i="26"/>
  <c r="P103" i="26"/>
  <c r="P101" i="26"/>
  <c r="P100" i="26"/>
  <c r="P99" i="26"/>
  <c r="P98" i="26"/>
  <c r="P97" i="26"/>
  <c r="P95" i="26"/>
  <c r="P127" i="26" s="1"/>
  <c r="P141" i="26" s="1"/>
  <c r="P94" i="26"/>
  <c r="P93" i="26"/>
  <c r="P92" i="26"/>
  <c r="P91" i="26"/>
  <c r="P123" i="26" s="1"/>
  <c r="P137" i="26" s="1"/>
  <c r="K16" i="26"/>
  <c r="K533" i="26" s="1"/>
  <c r="K534" i="26" s="1"/>
  <c r="K535" i="26" s="1"/>
  <c r="K14" i="26"/>
  <c r="N11" i="26"/>
  <c r="N12" i="26" s="1"/>
  <c r="N13" i="26" s="1"/>
  <c r="N14" i="26" s="1"/>
  <c r="N15" i="26" s="1"/>
  <c r="N16" i="26" s="1"/>
  <c r="N17" i="26" s="1"/>
  <c r="N18" i="26" s="1"/>
  <c r="N19" i="26" s="1"/>
  <c r="N20" i="26" s="1"/>
  <c r="N21" i="26" s="1"/>
  <c r="N22" i="26" s="1"/>
  <c r="N23" i="26" s="1"/>
  <c r="N24" i="26" s="1"/>
  <c r="N25" i="26" s="1"/>
  <c r="N26" i="26" s="1"/>
  <c r="N27" i="26" s="1"/>
  <c r="N28" i="26" s="1"/>
  <c r="N144" i="26" s="1"/>
  <c r="N145" i="26" s="1"/>
  <c r="N146" i="26" s="1"/>
  <c r="N147" i="26" s="1"/>
  <c r="N148" i="26" s="1"/>
  <c r="N149" i="26" s="1"/>
  <c r="N150" i="26" s="1"/>
  <c r="N151" i="26" s="1"/>
  <c r="N152" i="26" s="1"/>
  <c r="N153" i="26" s="1"/>
  <c r="N154" i="26" s="1"/>
  <c r="N155" i="26" s="1"/>
  <c r="N156" i="26" s="1"/>
  <c r="N157" i="26" s="1"/>
  <c r="N158" i="26" s="1"/>
  <c r="N159" i="26" s="1"/>
  <c r="N160" i="26" s="1"/>
  <c r="N161" i="26" s="1"/>
  <c r="N162" i="26" s="1"/>
  <c r="N163" i="26" s="1"/>
  <c r="N164" i="26" s="1"/>
  <c r="N165" i="26" s="1"/>
  <c r="N166" i="26" s="1"/>
  <c r="N167" i="26" s="1"/>
  <c r="N168" i="26" s="1"/>
  <c r="N169" i="26" s="1"/>
  <c r="N170" i="26" s="1"/>
  <c r="N171" i="26" s="1"/>
  <c r="N172" i="26" s="1"/>
  <c r="N173" i="26" s="1"/>
  <c r="N174" i="26" s="1"/>
  <c r="N175" i="26" s="1"/>
  <c r="N176" i="26" s="1"/>
  <c r="N177" i="26" s="1"/>
  <c r="N178" i="26" s="1"/>
  <c r="N179" i="26" s="1"/>
  <c r="N180" i="26" s="1"/>
  <c r="N181" i="26" s="1"/>
  <c r="N182" i="26" s="1"/>
  <c r="N183" i="26" s="1"/>
  <c r="N184" i="26" s="1"/>
  <c r="N185" i="26" s="1"/>
  <c r="N186" i="26" s="1"/>
  <c r="N187" i="26" s="1"/>
  <c r="N188" i="26" s="1"/>
  <c r="N189" i="26" s="1"/>
  <c r="N190" i="26" s="1"/>
  <c r="K11" i="26"/>
  <c r="B4" i="26"/>
  <c r="A4" i="26"/>
  <c r="Q2" i="26"/>
  <c r="R2" i="26" s="1"/>
  <c r="S2" i="26" s="1"/>
  <c r="T2" i="26" s="1"/>
  <c r="U2" i="26" s="1"/>
  <c r="V2" i="26" s="1"/>
  <c r="W2" i="26" s="1"/>
  <c r="X2" i="26" s="1"/>
  <c r="Y2" i="26" s="1"/>
  <c r="Z2" i="26" s="1"/>
  <c r="AA2" i="26" s="1"/>
  <c r="AB2" i="26" s="1"/>
  <c r="AC2" i="26" s="1"/>
  <c r="AD2" i="26" s="1"/>
  <c r="AE2" i="26" s="1"/>
  <c r="AF2" i="26" s="1"/>
  <c r="AG2" i="26" s="1"/>
  <c r="AH2" i="26" s="1"/>
  <c r="AI2" i="26" s="1"/>
  <c r="AJ2" i="26" s="1"/>
  <c r="AK2" i="26" s="1"/>
  <c r="AL2" i="26" s="1"/>
  <c r="AM2" i="26" s="1"/>
  <c r="AN2" i="26" s="1"/>
  <c r="AO2" i="26" s="1"/>
  <c r="AP2" i="26" s="1"/>
  <c r="AQ2" i="26" s="1"/>
  <c r="AR2" i="26" s="1"/>
  <c r="AS2" i="26" s="1"/>
  <c r="AT2" i="26" s="1"/>
  <c r="AU2" i="26" s="1"/>
  <c r="AV2" i="26" s="1"/>
  <c r="AW2" i="26" s="1"/>
  <c r="AX2" i="26" s="1"/>
  <c r="AY2" i="26" s="1"/>
  <c r="EC216" i="27" l="1"/>
  <c r="EC220" i="27" s="1"/>
  <c r="MC197" i="27"/>
  <c r="MC201" i="27" s="1"/>
  <c r="AF207" i="27"/>
  <c r="AF211" i="27" s="1"/>
  <c r="PT216" i="27"/>
  <c r="PT220" i="27" s="1"/>
  <c r="FB200" i="27"/>
  <c r="FB197" i="27"/>
  <c r="FB201" i="27" s="1"/>
  <c r="FA219" i="27"/>
  <c r="FA217" i="27"/>
  <c r="FA221" i="27" s="1"/>
  <c r="LP216" i="27"/>
  <c r="LP220" i="27" s="1"/>
  <c r="LU216" i="27"/>
  <c r="LU220" i="27" s="1"/>
  <c r="LH220" i="27"/>
  <c r="LH217" i="27"/>
  <c r="LH221" i="27" s="1"/>
  <c r="PT217" i="27"/>
  <c r="PT221" i="27" s="1"/>
  <c r="AZ216" i="27"/>
  <c r="BT219" i="27"/>
  <c r="PQ187" i="27"/>
  <c r="PQ191" i="27" s="1"/>
  <c r="LE216" i="27"/>
  <c r="LE220" i="27" s="1"/>
  <c r="MF197" i="27"/>
  <c r="MF201" i="27" s="1"/>
  <c r="FI219" i="27"/>
  <c r="FI217" i="27"/>
  <c r="FI221" i="27" s="1"/>
  <c r="HE177" i="27"/>
  <c r="HE181" i="27" s="1"/>
  <c r="DL217" i="27"/>
  <c r="DL221" i="27" s="1"/>
  <c r="MF216" i="27"/>
  <c r="NZ216" i="27"/>
  <c r="NZ220" i="27" s="1"/>
  <c r="DH216" i="27"/>
  <c r="DH220" i="27" s="1"/>
  <c r="AT217" i="27"/>
  <c r="AT221" i="27" s="1"/>
  <c r="LU217" i="27"/>
  <c r="LU221" i="27" s="1"/>
  <c r="EK197" i="27"/>
  <c r="EK201" i="27" s="1"/>
  <c r="HH217" i="27"/>
  <c r="HH221" i="27" s="1"/>
  <c r="BT216" i="27"/>
  <c r="BT220" i="27" s="1"/>
  <c r="IA207" i="27"/>
  <c r="IA211" i="27" s="1"/>
  <c r="AI197" i="27"/>
  <c r="AI201" i="27" s="1"/>
  <c r="Y220" i="27"/>
  <c r="Y217" i="27"/>
  <c r="Y221" i="27" s="1"/>
  <c r="NJ216" i="27"/>
  <c r="PY187" i="27"/>
  <c r="PY191" i="27" s="1"/>
  <c r="OI207" i="27"/>
  <c r="OI211" i="27" s="1"/>
  <c r="FE187" i="27"/>
  <c r="FE191" i="27" s="1"/>
  <c r="IL217" i="27"/>
  <c r="IL221" i="27" s="1"/>
  <c r="CK207" i="27"/>
  <c r="CK211" i="27" s="1"/>
  <c r="DE177" i="27"/>
  <c r="DE181" i="27" s="1"/>
  <c r="DS187" i="27"/>
  <c r="DS191" i="27" s="1"/>
  <c r="LL190" i="27"/>
  <c r="LL187" i="27"/>
  <c r="LL191" i="27" s="1"/>
  <c r="DQ207" i="27"/>
  <c r="DQ211" i="27" s="1"/>
  <c r="HS177" i="27"/>
  <c r="HS181" i="27" s="1"/>
  <c r="FL200" i="27"/>
  <c r="FL197" i="27"/>
  <c r="FL201" i="27" s="1"/>
  <c r="ED177" i="27"/>
  <c r="ED181" i="27" s="1"/>
  <c r="OS217" i="27"/>
  <c r="OS221" i="27" s="1"/>
  <c r="JU217" i="27"/>
  <c r="JU221" i="27" s="1"/>
  <c r="PZ220" i="27"/>
  <c r="PZ217" i="27"/>
  <c r="PZ221" i="27" s="1"/>
  <c r="JS207" i="27"/>
  <c r="JS211" i="27" s="1"/>
  <c r="OW177" i="27"/>
  <c r="OW181" i="27" s="1"/>
  <c r="GS197" i="27"/>
  <c r="GS201" i="27" s="1"/>
  <c r="JC207" i="27"/>
  <c r="JC211" i="27" s="1"/>
  <c r="OM220" i="27"/>
  <c r="OM217" i="27"/>
  <c r="OM221" i="27" s="1"/>
  <c r="KE197" i="27"/>
  <c r="KE201" i="27" s="1"/>
  <c r="DK187" i="27"/>
  <c r="DK191" i="27" s="1"/>
  <c r="NY177" i="27"/>
  <c r="NY181" i="27" s="1"/>
  <c r="V177" i="27"/>
  <c r="V181" i="27" s="1"/>
  <c r="W207" i="27"/>
  <c r="W211" i="27" s="1"/>
  <c r="LX187" i="27"/>
  <c r="LX191" i="27" s="1"/>
  <c r="FB177" i="27"/>
  <c r="FB181" i="27" s="1"/>
  <c r="HJ216" i="27"/>
  <c r="HJ220" i="27" s="1"/>
  <c r="AJ207" i="27"/>
  <c r="AJ211" i="27" s="1"/>
  <c r="FQ207" i="27"/>
  <c r="FQ211" i="27" s="1"/>
  <c r="BA187" i="27"/>
  <c r="BA191" i="27" s="1"/>
  <c r="NT187" i="27"/>
  <c r="NT191" i="27" s="1"/>
  <c r="DF217" i="27"/>
  <c r="DF221" i="27" s="1"/>
  <c r="AB197" i="27"/>
  <c r="AB201" i="27" s="1"/>
  <c r="NA217" i="27"/>
  <c r="NA221" i="27" s="1"/>
  <c r="CG220" i="27"/>
  <c r="CG217" i="27"/>
  <c r="CG221" i="27" s="1"/>
  <c r="MX220" i="27"/>
  <c r="MX217" i="27"/>
  <c r="MX221" i="27" s="1"/>
  <c r="EO220" i="27"/>
  <c r="EO217" i="27"/>
  <c r="EO221" i="27" s="1"/>
  <c r="GE177" i="27"/>
  <c r="GE181" i="27" s="1"/>
  <c r="DR220" i="27"/>
  <c r="DR217" i="27"/>
  <c r="DR221" i="27" s="1"/>
  <c r="GV207" i="27"/>
  <c r="GV211" i="27" s="1"/>
  <c r="KT177" i="27"/>
  <c r="KT181" i="27" s="1"/>
  <c r="KZ177" i="27"/>
  <c r="KZ181" i="27" s="1"/>
  <c r="HI207" i="27"/>
  <c r="HI211" i="27" s="1"/>
  <c r="QB217" i="27"/>
  <c r="QB221" i="27" s="1"/>
  <c r="LK187" i="27"/>
  <c r="LK191" i="27" s="1"/>
  <c r="FT207" i="27"/>
  <c r="FT211" i="27" s="1"/>
  <c r="EP177" i="27"/>
  <c r="EP181" i="27" s="1"/>
  <c r="AT197" i="27"/>
  <c r="AT201" i="27" s="1"/>
  <c r="QZ197" i="27"/>
  <c r="QZ201" i="27" s="1"/>
  <c r="LP207" i="27"/>
  <c r="LP211" i="27" s="1"/>
  <c r="FQ197" i="27"/>
  <c r="FQ201" i="27" s="1"/>
  <c r="ER217" i="27"/>
  <c r="ER221" i="27" s="1"/>
  <c r="JE197" i="27"/>
  <c r="JE201" i="27" s="1"/>
  <c r="GU177" i="27"/>
  <c r="GU181" i="27" s="1"/>
  <c r="BM207" i="27"/>
  <c r="BM211" i="27" s="1"/>
  <c r="FN220" i="27"/>
  <c r="FN217" i="27"/>
  <c r="FN221" i="27" s="1"/>
  <c r="LJ217" i="27"/>
  <c r="LJ221" i="27" s="1"/>
  <c r="FA197" i="27"/>
  <c r="FA201" i="27" s="1"/>
  <c r="NP210" i="27"/>
  <c r="NP207" i="27"/>
  <c r="NP211" i="27" s="1"/>
  <c r="LB187" i="27"/>
  <c r="LB191" i="27" s="1"/>
  <c r="FV197" i="27"/>
  <c r="FV201" i="27" s="1"/>
  <c r="RL197" i="27"/>
  <c r="RL201" i="27" s="1"/>
  <c r="ML216" i="27"/>
  <c r="IV207" i="27"/>
  <c r="IV211" i="27" s="1"/>
  <c r="LJ197" i="27"/>
  <c r="LJ201" i="27" s="1"/>
  <c r="BL177" i="27"/>
  <c r="BL181" i="27" s="1"/>
  <c r="BG180" i="27"/>
  <c r="BG177" i="27"/>
  <c r="BG181" i="27" s="1"/>
  <c r="EI177" i="27"/>
  <c r="EI181" i="27" s="1"/>
  <c r="JX197" i="27"/>
  <c r="JX201" i="27" s="1"/>
  <c r="KZ207" i="27"/>
  <c r="KZ211" i="27" s="1"/>
  <c r="KA200" i="27"/>
  <c r="KA197" i="27"/>
  <c r="KA201" i="27" s="1"/>
  <c r="JM197" i="27"/>
  <c r="JM201" i="27" s="1"/>
  <c r="NS197" i="27"/>
  <c r="NS201" i="27" s="1"/>
  <c r="EE217" i="27"/>
  <c r="EE221" i="27" s="1"/>
  <c r="DN197" i="27"/>
  <c r="DN201" i="27" s="1"/>
  <c r="QP207" i="27"/>
  <c r="QP211" i="27" s="1"/>
  <c r="EP187" i="27"/>
  <c r="EP191" i="27" s="1"/>
  <c r="NG187" i="27"/>
  <c r="NG191" i="27" s="1"/>
  <c r="LO217" i="27"/>
  <c r="LO221" i="27" s="1"/>
  <c r="DA207" i="27"/>
  <c r="DA211" i="27" s="1"/>
  <c r="QE207" i="27"/>
  <c r="QE211" i="27" s="1"/>
  <c r="CY187" i="27"/>
  <c r="CY191" i="27" s="1"/>
  <c r="AM187" i="27"/>
  <c r="AM191" i="27" s="1"/>
  <c r="KG177" i="27"/>
  <c r="KG181" i="27" s="1"/>
  <c r="DP207" i="27"/>
  <c r="DP211" i="27" s="1"/>
  <c r="EL197" i="27"/>
  <c r="EL201" i="27" s="1"/>
  <c r="CG177" i="27"/>
  <c r="CG181" i="27" s="1"/>
  <c r="KB197" i="27"/>
  <c r="KB201" i="27" s="1"/>
  <c r="JD180" i="27"/>
  <c r="JD177" i="27"/>
  <c r="JD181" i="27" s="1"/>
  <c r="EB217" i="27"/>
  <c r="EB221" i="27" s="1"/>
  <c r="IA220" i="27"/>
  <c r="IA217" i="27"/>
  <c r="IA221" i="27" s="1"/>
  <c r="JC197" i="27"/>
  <c r="JC201" i="27" s="1"/>
  <c r="BQ187" i="27"/>
  <c r="BQ191" i="27" s="1"/>
  <c r="NW187" i="27"/>
  <c r="NW191" i="27" s="1"/>
  <c r="MN207" i="27"/>
  <c r="MN211" i="27" s="1"/>
  <c r="QP216" i="27"/>
  <c r="IR177" i="27"/>
  <c r="IR181" i="27" s="1"/>
  <c r="BE207" i="27"/>
  <c r="BE211" i="27" s="1"/>
  <c r="PO197" i="27"/>
  <c r="PO201" i="27" s="1"/>
  <c r="BK217" i="27"/>
  <c r="BK221" i="27" s="1"/>
  <c r="BR187" i="27"/>
  <c r="BR191" i="27" s="1"/>
  <c r="EJ177" i="27"/>
  <c r="EJ181" i="27" s="1"/>
  <c r="CF207" i="27"/>
  <c r="CF211" i="27" s="1"/>
  <c r="AK207" i="27"/>
  <c r="AK211" i="27" s="1"/>
  <c r="HQ217" i="27"/>
  <c r="HQ221" i="27" s="1"/>
  <c r="KL197" i="27"/>
  <c r="KL201" i="27" s="1"/>
  <c r="PB207" i="27"/>
  <c r="PB211" i="27" s="1"/>
  <c r="NR177" i="27"/>
  <c r="NR181" i="27" s="1"/>
  <c r="HB197" i="27"/>
  <c r="HB201" i="27" s="1"/>
  <c r="RL216" i="27"/>
  <c r="RL220" i="27" s="1"/>
  <c r="IH187" i="27"/>
  <c r="IH191" i="27" s="1"/>
  <c r="GA207" i="27"/>
  <c r="GA211" i="27" s="1"/>
  <c r="LU207" i="27"/>
  <c r="LU211" i="27" s="1"/>
  <c r="FK177" i="27"/>
  <c r="FK181" i="27" s="1"/>
  <c r="GQ187" i="27"/>
  <c r="GQ191" i="27" s="1"/>
  <c r="AT207" i="27"/>
  <c r="AT211" i="27" s="1"/>
  <c r="KF187" i="27"/>
  <c r="KF191" i="27" s="1"/>
  <c r="CQ177" i="27"/>
  <c r="CQ181" i="27" s="1"/>
  <c r="JL217" i="27"/>
  <c r="JL221" i="27" s="1"/>
  <c r="CK197" i="27"/>
  <c r="CK201" i="27" s="1"/>
  <c r="IU207" i="27"/>
  <c r="IU211" i="27" s="1"/>
  <c r="CQ187" i="27"/>
  <c r="CQ191" i="27" s="1"/>
  <c r="FL207" i="27"/>
  <c r="FL211" i="27" s="1"/>
  <c r="ED187" i="27"/>
  <c r="ED191" i="27" s="1"/>
  <c r="AP207" i="27"/>
  <c r="AP211" i="27" s="1"/>
  <c r="JV216" i="27"/>
  <c r="QF197" i="27"/>
  <c r="QF201" i="27" s="1"/>
  <c r="JH217" i="27"/>
  <c r="JH221" i="27" s="1"/>
  <c r="EC177" i="27"/>
  <c r="EC181" i="27" s="1"/>
  <c r="MC217" i="27"/>
  <c r="MC221" i="27" s="1"/>
  <c r="MG207" i="27"/>
  <c r="MG211" i="27" s="1"/>
  <c r="KQ177" i="27"/>
  <c r="KQ181" i="27" s="1"/>
  <c r="EY177" i="27"/>
  <c r="EY181" i="27" s="1"/>
  <c r="LF217" i="27"/>
  <c r="LF221" i="27" s="1"/>
  <c r="PX177" i="27"/>
  <c r="PX181" i="27" s="1"/>
  <c r="FY217" i="27"/>
  <c r="FY221" i="27" s="1"/>
  <c r="QM177" i="27"/>
  <c r="QM181" i="27" s="1"/>
  <c r="BA217" i="27"/>
  <c r="BA221" i="27" s="1"/>
  <c r="EI217" i="27"/>
  <c r="EI221" i="27" s="1"/>
  <c r="BD217" i="27"/>
  <c r="BD221" i="27" s="1"/>
  <c r="AP220" i="27"/>
  <c r="AP217" i="27"/>
  <c r="AP221" i="27" s="1"/>
  <c r="NI177" i="27"/>
  <c r="NI181" i="27" s="1"/>
  <c r="JT216" i="27"/>
  <c r="JT220" i="27" s="1"/>
  <c r="ET217" i="27"/>
  <c r="ET221" i="27" s="1"/>
  <c r="BU197" i="27"/>
  <c r="BU201" i="27" s="1"/>
  <c r="QR207" i="27"/>
  <c r="QR211" i="27" s="1"/>
  <c r="LI207" i="27"/>
  <c r="LI211" i="27" s="1"/>
  <c r="RB177" i="27"/>
  <c r="RB181" i="27" s="1"/>
  <c r="RK217" i="27"/>
  <c r="RK221" i="27" s="1"/>
  <c r="MS177" i="27"/>
  <c r="MS181" i="27" s="1"/>
  <c r="AX207" i="27"/>
  <c r="AX211" i="27" s="1"/>
  <c r="HP187" i="27"/>
  <c r="HP191" i="27" s="1"/>
  <c r="LS187" i="27"/>
  <c r="LS191" i="27" s="1"/>
  <c r="NE217" i="27"/>
  <c r="NE221" i="27" s="1"/>
  <c r="OT187" i="27"/>
  <c r="OT191" i="27" s="1"/>
  <c r="LR207" i="27"/>
  <c r="LR211" i="27" s="1"/>
  <c r="FT177" i="27"/>
  <c r="FT181" i="27" s="1"/>
  <c r="IM197" i="27"/>
  <c r="IM201" i="27" s="1"/>
  <c r="W177" i="27"/>
  <c r="W181" i="27" s="1"/>
  <c r="PS187" i="27"/>
  <c r="PS191" i="27" s="1"/>
  <c r="FC197" i="27"/>
  <c r="FC201" i="27" s="1"/>
  <c r="AA187" i="27"/>
  <c r="AA191" i="27" s="1"/>
  <c r="AW216" i="27"/>
  <c r="AW220" i="27" s="1"/>
  <c r="IK177" i="27"/>
  <c r="IK181" i="27" s="1"/>
  <c r="OH217" i="27"/>
  <c r="OH221" i="27" s="1"/>
  <c r="FQ217" i="27"/>
  <c r="FQ221" i="27" s="1"/>
  <c r="IZ219" i="27"/>
  <c r="KO217" i="27"/>
  <c r="KO221" i="27" s="1"/>
  <c r="NI216" i="27"/>
  <c r="NI220" i="27" s="1"/>
  <c r="EQ220" i="27"/>
  <c r="EQ217" i="27"/>
  <c r="EQ221" i="27" s="1"/>
  <c r="EV219" i="27"/>
  <c r="EK217" i="27"/>
  <c r="EK221" i="27" s="1"/>
  <c r="AB220" i="27"/>
  <c r="AB217" i="27"/>
  <c r="AB221" i="27" s="1"/>
  <c r="OG197" i="27"/>
  <c r="OG201" i="27" s="1"/>
  <c r="OE177" i="27"/>
  <c r="OE181" i="27" s="1"/>
  <c r="FS187" i="27"/>
  <c r="FS191" i="27" s="1"/>
  <c r="BW197" i="27"/>
  <c r="BW201" i="27" s="1"/>
  <c r="MV207" i="27"/>
  <c r="MV211" i="27" s="1"/>
  <c r="ES207" i="27"/>
  <c r="ES211" i="27" s="1"/>
  <c r="GZ197" i="27"/>
  <c r="GZ201" i="27" s="1"/>
  <c r="BW187" i="27"/>
  <c r="BW191" i="27" s="1"/>
  <c r="OP187" i="27"/>
  <c r="OP191" i="27" s="1"/>
  <c r="MT177" i="27"/>
  <c r="MT181" i="27" s="1"/>
  <c r="JV187" i="27"/>
  <c r="JV191" i="27" s="1"/>
  <c r="PP187" i="27"/>
  <c r="PP191" i="27" s="1"/>
  <c r="DH197" i="27"/>
  <c r="DH201" i="27" s="1"/>
  <c r="DZ220" i="27"/>
  <c r="DZ217" i="27"/>
  <c r="DZ221" i="27" s="1"/>
  <c r="PD187" i="27"/>
  <c r="PD191" i="27" s="1"/>
  <c r="OZ207" i="27"/>
  <c r="OZ211" i="27" s="1"/>
  <c r="GJ207" i="27"/>
  <c r="GJ211" i="27" s="1"/>
  <c r="RA219" i="27"/>
  <c r="RA217" i="27"/>
  <c r="RA221" i="27" s="1"/>
  <c r="EF197" i="27"/>
  <c r="EF201" i="27" s="1"/>
  <c r="NX217" i="27"/>
  <c r="NX221" i="27" s="1"/>
  <c r="BP217" i="27"/>
  <c r="BP221" i="27" s="1"/>
  <c r="JW207" i="27"/>
  <c r="JW211" i="27" s="1"/>
  <c r="IQ207" i="27"/>
  <c r="IQ211" i="27" s="1"/>
  <c r="MC177" i="27"/>
  <c r="MC181" i="27" s="1"/>
  <c r="GH219" i="27"/>
  <c r="GH217" i="27"/>
  <c r="GH221" i="27" s="1"/>
  <c r="QN187" i="27"/>
  <c r="QN191" i="27" s="1"/>
  <c r="GO177" i="27"/>
  <c r="GO181" i="27" s="1"/>
  <c r="PA220" i="27"/>
  <c r="PA217" i="27"/>
  <c r="PA221" i="27" s="1"/>
  <c r="HZ220" i="27"/>
  <c r="HZ217" i="27"/>
  <c r="HZ221" i="27" s="1"/>
  <c r="FV177" i="27"/>
  <c r="FV181" i="27" s="1"/>
  <c r="HX177" i="27"/>
  <c r="HX181" i="27" s="1"/>
  <c r="EF177" i="27"/>
  <c r="EF181" i="27" s="1"/>
  <c r="GQ217" i="27"/>
  <c r="GQ221" i="27" s="1"/>
  <c r="KS216" i="27"/>
  <c r="GI207" i="27"/>
  <c r="GI211" i="27" s="1"/>
  <c r="DP197" i="27"/>
  <c r="DP201" i="27" s="1"/>
  <c r="CX177" i="27"/>
  <c r="CX181" i="27" s="1"/>
  <c r="FH197" i="27"/>
  <c r="FH201" i="27" s="1"/>
  <c r="QD177" i="27"/>
  <c r="QD181" i="27" s="1"/>
  <c r="HR207" i="27"/>
  <c r="HR211" i="27" s="1"/>
  <c r="AV177" i="27"/>
  <c r="AV181" i="27" s="1"/>
  <c r="IA177" i="27"/>
  <c r="IA181" i="27" s="1"/>
  <c r="CU177" i="27"/>
  <c r="CU181" i="27" s="1"/>
  <c r="KU187" i="27"/>
  <c r="KU191" i="27" s="1"/>
  <c r="DI216" i="27"/>
  <c r="DI220" i="27" s="1"/>
  <c r="OE217" i="27"/>
  <c r="OE221" i="27" s="1"/>
  <c r="PR217" i="27"/>
  <c r="PR221" i="27" s="1"/>
  <c r="OL216" i="27"/>
  <c r="OL220" i="27" s="1"/>
  <c r="NE187" i="27"/>
  <c r="NE191" i="27" s="1"/>
  <c r="AE187" i="27"/>
  <c r="AE191" i="27" s="1"/>
  <c r="BP177" i="27"/>
  <c r="BP181" i="27" s="1"/>
  <c r="KC207" i="27"/>
  <c r="KC211" i="27" s="1"/>
  <c r="PA207" i="27"/>
  <c r="PA211" i="27" s="1"/>
  <c r="EX216" i="27"/>
  <c r="EX220" i="27" s="1"/>
  <c r="JT217" i="27"/>
  <c r="JT221" i="27" s="1"/>
  <c r="MI187" i="27"/>
  <c r="MI191" i="27" s="1"/>
  <c r="KF217" i="27"/>
  <c r="KF221" i="27" s="1"/>
  <c r="JH187" i="27"/>
  <c r="JH191" i="27" s="1"/>
  <c r="EJ217" i="27"/>
  <c r="EJ221" i="27" s="1"/>
  <c r="JP217" i="27"/>
  <c r="JP221" i="27" s="1"/>
  <c r="NO217" i="27"/>
  <c r="NO221" i="27" s="1"/>
  <c r="LD177" i="27"/>
  <c r="LD181" i="27" s="1"/>
  <c r="RJ217" i="27"/>
  <c r="RJ221" i="27" s="1"/>
  <c r="PL217" i="27"/>
  <c r="PL221" i="27" s="1"/>
  <c r="NQ220" i="27"/>
  <c r="NQ217" i="27"/>
  <c r="NQ221" i="27" s="1"/>
  <c r="NO177" i="27"/>
  <c r="NO181" i="27" s="1"/>
  <c r="CR220" i="27"/>
  <c r="CR217" i="27"/>
  <c r="CR221" i="27" s="1"/>
  <c r="KH217" i="27"/>
  <c r="KH221" i="27" s="1"/>
  <c r="LE217" i="27"/>
  <c r="LE221" i="27" s="1"/>
  <c r="MR180" i="27"/>
  <c r="MR177" i="27"/>
  <c r="MR181" i="27" s="1"/>
  <c r="EW220" i="27"/>
  <c r="EW217" i="27"/>
  <c r="EW221" i="27" s="1"/>
  <c r="GJ220" i="27"/>
  <c r="GJ217" i="27"/>
  <c r="GJ221" i="27" s="1"/>
  <c r="JR220" i="27"/>
  <c r="JR217" i="27"/>
  <c r="JR221" i="27" s="1"/>
  <c r="IJ216" i="27"/>
  <c r="IJ220" i="27" s="1"/>
  <c r="LP217" i="27"/>
  <c r="LP221" i="27" s="1"/>
  <c r="NZ217" i="27"/>
  <c r="NZ221" i="27" s="1"/>
  <c r="HH197" i="27"/>
  <c r="HH201" i="27" s="1"/>
  <c r="JY219" i="27"/>
  <c r="JY217" i="27"/>
  <c r="JY221" i="27" s="1"/>
  <c r="AL216" i="27"/>
  <c r="AL220" i="27" s="1"/>
  <c r="RI217" i="27"/>
  <c r="RI221" i="27" s="1"/>
  <c r="MP177" i="27"/>
  <c r="MP181" i="27" s="1"/>
  <c r="EC217" i="27"/>
  <c r="EC221" i="27" s="1"/>
  <c r="QL217" i="27"/>
  <c r="QL221" i="27" s="1"/>
  <c r="CX217" i="27"/>
  <c r="CX221" i="27" s="1"/>
  <c r="EL219" i="27"/>
  <c r="EL217" i="27"/>
  <c r="EL221" i="27" s="1"/>
  <c r="QS217" i="27"/>
  <c r="QS221" i="27" s="1"/>
  <c r="GW216" i="27"/>
  <c r="GW220" i="27" s="1"/>
  <c r="BB187" i="27"/>
  <c r="BB191" i="27" s="1"/>
  <c r="FT217" i="27"/>
  <c r="FT221" i="27" s="1"/>
  <c r="MD216" i="27"/>
  <c r="MD220" i="27" s="1"/>
  <c r="PF216" i="27"/>
  <c r="PF220" i="27" s="1"/>
  <c r="AK217" i="27"/>
  <c r="AK221" i="27" s="1"/>
  <c r="CX216" i="27"/>
  <c r="CX220" i="27" s="1"/>
  <c r="IJ197" i="27"/>
  <c r="IJ201" i="27" s="1"/>
  <c r="DP220" i="27"/>
  <c r="DP217" i="27"/>
  <c r="DP221" i="27" s="1"/>
  <c r="IP220" i="27"/>
  <c r="IP217" i="27"/>
  <c r="IP221" i="27" s="1"/>
  <c r="HK200" i="27"/>
  <c r="HK197" i="27"/>
  <c r="HK201" i="27" s="1"/>
  <c r="KY177" i="27"/>
  <c r="KY181" i="27" s="1"/>
  <c r="DA220" i="27"/>
  <c r="DA217" i="27"/>
  <c r="DA221" i="27" s="1"/>
  <c r="BK177" i="27"/>
  <c r="BK181" i="27" s="1"/>
  <c r="GZ187" i="27"/>
  <c r="GZ191" i="27" s="1"/>
  <c r="BH217" i="27"/>
  <c r="BH221" i="27" s="1"/>
  <c r="HP220" i="27"/>
  <c r="HP217" i="27"/>
  <c r="HP221" i="27" s="1"/>
  <c r="PR177" i="27"/>
  <c r="PR181" i="27" s="1"/>
  <c r="RH177" i="27"/>
  <c r="RH181" i="27" s="1"/>
  <c r="NN197" i="27"/>
  <c r="NN201" i="27" s="1"/>
  <c r="LS197" i="27"/>
  <c r="LS201" i="27" s="1"/>
  <c r="AO200" i="27"/>
  <c r="AO197" i="27"/>
  <c r="AO201" i="27" s="1"/>
  <c r="FB210" i="27"/>
  <c r="FB207" i="27"/>
  <c r="FB211" i="27" s="1"/>
  <c r="X197" i="27"/>
  <c r="X201" i="27" s="1"/>
  <c r="U177" i="27"/>
  <c r="U181" i="27" s="1"/>
  <c r="QX220" i="27"/>
  <c r="QX217" i="27"/>
  <c r="QX221" i="27" s="1"/>
  <c r="LB219" i="27"/>
  <c r="LB217" i="27"/>
  <c r="LB221" i="27" s="1"/>
  <c r="QI207" i="27"/>
  <c r="QI211" i="27" s="1"/>
  <c r="BV187" i="27"/>
  <c r="BV191" i="27" s="1"/>
  <c r="RD207" i="27"/>
  <c r="RD211" i="27" s="1"/>
  <c r="BC187" i="27"/>
  <c r="BC191" i="27" s="1"/>
  <c r="DV177" i="27"/>
  <c r="DV181" i="27" s="1"/>
  <c r="CF187" i="27"/>
  <c r="CF191" i="27" s="1"/>
  <c r="JM220" i="27"/>
  <c r="JM217" i="27"/>
  <c r="JM221" i="27" s="1"/>
  <c r="AZ177" i="27"/>
  <c r="AZ181" i="27" s="1"/>
  <c r="DE217" i="27"/>
  <c r="DE221" i="27" s="1"/>
  <c r="EH220" i="27"/>
  <c r="EH217" i="27"/>
  <c r="EH221" i="27" s="1"/>
  <c r="JO207" i="27"/>
  <c r="JO211" i="27" s="1"/>
  <c r="AW217" i="27"/>
  <c r="AW221" i="27" s="1"/>
  <c r="AN197" i="27"/>
  <c r="AN201" i="27" s="1"/>
  <c r="MI207" i="27"/>
  <c r="MI211" i="27" s="1"/>
  <c r="BL197" i="27"/>
  <c r="BL201" i="27" s="1"/>
  <c r="AR207" i="27"/>
  <c r="AR211" i="27" s="1"/>
  <c r="EM187" i="27"/>
  <c r="EM191" i="27" s="1"/>
  <c r="Z187" i="27"/>
  <c r="Z191" i="27" s="1"/>
  <c r="QR187" i="27"/>
  <c r="QR191" i="27" s="1"/>
  <c r="PL187" i="27"/>
  <c r="PL191" i="27" s="1"/>
  <c r="GN220" i="27"/>
  <c r="GN217" i="27"/>
  <c r="GN221" i="27" s="1"/>
  <c r="AA220" i="27"/>
  <c r="AA217" i="27"/>
  <c r="AA221" i="27" s="1"/>
  <c r="MC216" i="27"/>
  <c r="MC220" i="27" s="1"/>
  <c r="OB220" i="27"/>
  <c r="OB217" i="27"/>
  <c r="OB221" i="27" s="1"/>
  <c r="HL190" i="27"/>
  <c r="HL187" i="27"/>
  <c r="HL191" i="27" s="1"/>
  <c r="AV197" i="27"/>
  <c r="AV201" i="27" s="1"/>
  <c r="RL217" i="27"/>
  <c r="RL221" i="27" s="1"/>
  <c r="QE200" i="27"/>
  <c r="QE197" i="27"/>
  <c r="QE201" i="27" s="1"/>
  <c r="CY220" i="27"/>
  <c r="CY217" i="27"/>
  <c r="CY221" i="27" s="1"/>
  <c r="RL187" i="27"/>
  <c r="RL191" i="27" s="1"/>
  <c r="RH210" i="27"/>
  <c r="RH207" i="27"/>
  <c r="RH211" i="27" s="1"/>
  <c r="PH217" i="27"/>
  <c r="PH221" i="27" s="1"/>
  <c r="PB216" i="27"/>
  <c r="HW197" i="27"/>
  <c r="HW201" i="27" s="1"/>
  <c r="BS187" i="27"/>
  <c r="BS191" i="27" s="1"/>
  <c r="QV207" i="27"/>
  <c r="QV211" i="27" s="1"/>
  <c r="FR197" i="27"/>
  <c r="FR201" i="27" s="1"/>
  <c r="NN216" i="27"/>
  <c r="NN220" i="27" s="1"/>
  <c r="BH207" i="27"/>
  <c r="BH211" i="27" s="1"/>
  <c r="IZ216" i="27"/>
  <c r="IZ220" i="27" s="1"/>
  <c r="JO217" i="27"/>
  <c r="JO221" i="27" s="1"/>
  <c r="IA187" i="27"/>
  <c r="IA191" i="27" s="1"/>
  <c r="FU187" i="27"/>
  <c r="FU191" i="27" s="1"/>
  <c r="CP217" i="27"/>
  <c r="CP221" i="27" s="1"/>
  <c r="JI217" i="27"/>
  <c r="JI221" i="27" s="1"/>
  <c r="CG207" i="27"/>
  <c r="CG211" i="27" s="1"/>
  <c r="GB177" i="27"/>
  <c r="GB181" i="27" s="1"/>
  <c r="MJ210" i="27"/>
  <c r="MJ207" i="27"/>
  <c r="MJ211" i="27" s="1"/>
  <c r="EW187" i="27"/>
  <c r="EW191" i="27" s="1"/>
  <c r="RG210" i="27"/>
  <c r="RG207" i="27"/>
  <c r="RG211" i="27" s="1"/>
  <c r="DD207" i="27"/>
  <c r="DD211" i="27" s="1"/>
  <c r="T207" i="27"/>
  <c r="T211" i="27" s="1"/>
  <c r="QQ187" i="27"/>
  <c r="QQ191" i="27" s="1"/>
  <c r="LC197" i="27"/>
  <c r="LC201" i="27" s="1"/>
  <c r="OL197" i="27"/>
  <c r="OL201" i="27" s="1"/>
  <c r="FZ207" i="27"/>
  <c r="FZ211" i="27" s="1"/>
  <c r="EZ177" i="27"/>
  <c r="EZ181" i="27" s="1"/>
  <c r="HC177" i="27"/>
  <c r="HC181" i="27" s="1"/>
  <c r="JX207" i="27"/>
  <c r="JX211" i="27" s="1"/>
  <c r="CR187" i="27"/>
  <c r="CR191" i="27" s="1"/>
  <c r="PO177" i="27"/>
  <c r="PO181" i="27" s="1"/>
  <c r="OL217" i="27"/>
  <c r="OL221" i="27" s="1"/>
  <c r="PY216" i="27"/>
  <c r="LZ216" i="27"/>
  <c r="LZ220" i="27" s="1"/>
  <c r="LW207" i="27"/>
  <c r="LW211" i="27" s="1"/>
  <c r="CZ207" i="27"/>
  <c r="CZ211" i="27" s="1"/>
  <c r="CX187" i="27"/>
  <c r="CX191" i="27" s="1"/>
  <c r="FH207" i="27"/>
  <c r="FH211" i="27" s="1"/>
  <c r="NR217" i="27"/>
  <c r="NR221" i="27" s="1"/>
  <c r="FO207" i="27"/>
  <c r="FO211" i="27" s="1"/>
  <c r="EX217" i="27"/>
  <c r="EX221" i="27" s="1"/>
  <c r="NI217" i="27"/>
  <c r="NI221" i="27" s="1"/>
  <c r="NJ197" i="27"/>
  <c r="NJ201" i="27" s="1"/>
  <c r="BU187" i="27"/>
  <c r="BU191" i="27" s="1"/>
  <c r="OK207" i="27"/>
  <c r="OK211" i="27" s="1"/>
  <c r="PX217" i="27"/>
  <c r="PX221" i="27" s="1"/>
  <c r="CV217" i="27"/>
  <c r="CV221" i="27" s="1"/>
  <c r="HJ217" i="27"/>
  <c r="HJ221" i="27" s="1"/>
  <c r="EJ207" i="27"/>
  <c r="EJ211" i="27" s="1"/>
  <c r="QK219" i="27"/>
  <c r="QK217" i="27"/>
  <c r="QK221" i="27" s="1"/>
  <c r="EF220" i="27"/>
  <c r="EF217" i="27"/>
  <c r="EF221" i="27" s="1"/>
  <c r="DU220" i="27"/>
  <c r="DU217" i="27"/>
  <c r="DU221" i="27" s="1"/>
  <c r="KR217" i="27"/>
  <c r="KR221" i="27" s="1"/>
  <c r="NU220" i="27"/>
  <c r="NU217" i="27"/>
  <c r="NU221" i="27" s="1"/>
  <c r="OZ190" i="27"/>
  <c r="OZ187" i="27"/>
  <c r="OZ191" i="27" s="1"/>
  <c r="CV197" i="27"/>
  <c r="CV201" i="27" s="1"/>
  <c r="IV216" i="27"/>
  <c r="IV220" i="27" s="1"/>
  <c r="AN177" i="27"/>
  <c r="AN181" i="27" s="1"/>
  <c r="OW220" i="27"/>
  <c r="OW217" i="27"/>
  <c r="OW221" i="27" s="1"/>
  <c r="GP217" i="27"/>
  <c r="GP221" i="27" s="1"/>
  <c r="AV219" i="27"/>
  <c r="AV217" i="27"/>
  <c r="AV221" i="27" s="1"/>
  <c r="BQ219" i="27"/>
  <c r="BQ217" i="27"/>
  <c r="BQ221" i="27" s="1"/>
  <c r="NB217" i="27"/>
  <c r="NB221" i="27" s="1"/>
  <c r="PM217" i="27"/>
  <c r="PM221" i="27" s="1"/>
  <c r="PV219" i="27"/>
  <c r="PV217" i="27"/>
  <c r="PV221" i="27" s="1"/>
  <c r="RB217" i="27"/>
  <c r="RB221" i="27" s="1"/>
  <c r="OP197" i="27"/>
  <c r="OP201" i="27" s="1"/>
  <c r="CW217" i="27"/>
  <c r="CW221" i="27" s="1"/>
  <c r="QK216" i="27"/>
  <c r="QK220" i="27" s="1"/>
  <c r="MB190" i="27"/>
  <c r="MB187" i="27"/>
  <c r="MB191" i="27" s="1"/>
  <c r="FJ217" i="27"/>
  <c r="FJ221" i="27" s="1"/>
  <c r="HO190" i="27"/>
  <c r="HO187" i="27"/>
  <c r="HO191" i="27" s="1"/>
  <c r="OB180" i="27"/>
  <c r="OB177" i="27"/>
  <c r="OB181" i="27" s="1"/>
  <c r="MD217" i="27"/>
  <c r="MD221" i="27" s="1"/>
  <c r="IS219" i="27"/>
  <c r="IS217" i="27"/>
  <c r="IS221" i="27" s="1"/>
  <c r="FL177" i="27"/>
  <c r="FL181" i="27" s="1"/>
  <c r="FX217" i="27"/>
  <c r="FX221" i="27" s="1"/>
  <c r="NH216" i="27"/>
  <c r="OG216" i="27"/>
  <c r="OG220" i="27" s="1"/>
  <c r="GB197" i="27"/>
  <c r="GB201" i="27" s="1"/>
  <c r="BI216" i="27"/>
  <c r="BI220" i="27" s="1"/>
  <c r="CO216" i="27"/>
  <c r="MJ180" i="27"/>
  <c r="MJ177" i="27"/>
  <c r="MJ181" i="27" s="1"/>
  <c r="AV216" i="27"/>
  <c r="AV220" i="27" s="1"/>
  <c r="CH216" i="27"/>
  <c r="CH220" i="27" s="1"/>
  <c r="AJ220" i="27"/>
  <c r="AJ217" i="27"/>
  <c r="AJ221" i="27" s="1"/>
  <c r="IC217" i="27"/>
  <c r="IC221" i="27" s="1"/>
  <c r="OU177" i="27"/>
  <c r="OU181" i="27" s="1"/>
  <c r="PQ216" i="27"/>
  <c r="PQ220" i="27" s="1"/>
  <c r="BR177" i="27"/>
  <c r="BR181" i="27" s="1"/>
  <c r="CU207" i="27"/>
  <c r="CU211" i="27" s="1"/>
  <c r="PH207" i="27"/>
  <c r="PH211" i="27" s="1"/>
  <c r="CZ197" i="27"/>
  <c r="CZ201" i="27" s="1"/>
  <c r="BX180" i="27"/>
  <c r="BX177" i="27"/>
  <c r="BX181" i="27" s="1"/>
  <c r="HQ197" i="27"/>
  <c r="HQ201" i="27" s="1"/>
  <c r="MO197" i="27"/>
  <c r="MO201" i="27" s="1"/>
  <c r="LA217" i="27"/>
  <c r="LA221" i="27" s="1"/>
  <c r="OX197" i="27"/>
  <c r="OX201" i="27" s="1"/>
  <c r="FV190" i="27"/>
  <c r="FV187" i="27"/>
  <c r="FV191" i="27" s="1"/>
  <c r="HD217" i="27"/>
  <c r="HD221" i="27" s="1"/>
  <c r="IF197" i="27"/>
  <c r="IF201" i="27" s="1"/>
  <c r="CB220" i="27"/>
  <c r="CB217" i="27"/>
  <c r="CB221" i="27" s="1"/>
  <c r="DJ207" i="27"/>
  <c r="DJ211" i="27" s="1"/>
  <c r="RA207" i="27"/>
  <c r="RA211" i="27" s="1"/>
  <c r="NM216" i="27"/>
  <c r="EV207" i="27"/>
  <c r="EV211" i="27" s="1"/>
  <c r="KN217" i="27"/>
  <c r="KN221" i="27" s="1"/>
  <c r="OU197" i="27"/>
  <c r="OU201" i="27" s="1"/>
  <c r="GV217" i="27"/>
  <c r="GV221" i="27" s="1"/>
  <c r="GD187" i="27"/>
  <c r="GD191" i="27" s="1"/>
  <c r="EM217" i="27"/>
  <c r="EM221" i="27" s="1"/>
  <c r="CW177" i="27"/>
  <c r="CW181" i="27" s="1"/>
  <c r="NF177" i="27"/>
  <c r="NF181" i="27" s="1"/>
  <c r="LD217" i="27"/>
  <c r="LD221" i="27" s="1"/>
  <c r="OA187" i="27"/>
  <c r="OA191" i="27" s="1"/>
  <c r="HS217" i="27"/>
  <c r="HS221" i="27" s="1"/>
  <c r="QA187" i="27"/>
  <c r="QA191" i="27" s="1"/>
  <c r="EV197" i="27"/>
  <c r="EV201" i="27" s="1"/>
  <c r="DV207" i="27"/>
  <c r="DV211" i="27" s="1"/>
  <c r="IG217" i="27"/>
  <c r="IG221" i="27" s="1"/>
  <c r="AF190" i="27"/>
  <c r="AF187" i="27"/>
  <c r="AF191" i="27" s="1"/>
  <c r="OD207" i="27"/>
  <c r="OD211" i="27" s="1"/>
  <c r="JS177" i="27"/>
  <c r="JS181" i="27" s="1"/>
  <c r="IG197" i="27"/>
  <c r="IG201" i="27" s="1"/>
  <c r="AY177" i="27"/>
  <c r="AY181" i="27" s="1"/>
  <c r="FU216" i="27"/>
  <c r="FU220" i="27" s="1"/>
  <c r="BN177" i="27"/>
  <c r="BN181" i="27" s="1"/>
  <c r="MV217" i="27"/>
  <c r="MV221" i="27" s="1"/>
  <c r="NV217" i="27"/>
  <c r="NV221" i="27" s="1"/>
  <c r="GC216" i="27"/>
  <c r="OV197" i="27"/>
  <c r="OV201" i="27" s="1"/>
  <c r="QU207" i="27"/>
  <c r="QU211" i="27" s="1"/>
  <c r="BY177" i="27"/>
  <c r="BY181" i="27" s="1"/>
  <c r="CH217" i="27"/>
  <c r="CH221" i="27" s="1"/>
  <c r="DN187" i="27"/>
  <c r="DN191" i="27" s="1"/>
  <c r="GF190" i="27"/>
  <c r="GF187" i="27"/>
  <c r="GF191" i="27" s="1"/>
  <c r="QJ220" i="27"/>
  <c r="QJ217" i="27"/>
  <c r="QJ221" i="27" s="1"/>
  <c r="OY207" i="27"/>
  <c r="OY211" i="27" s="1"/>
  <c r="AU187" i="27"/>
  <c r="AU191" i="27" s="1"/>
  <c r="IU200" i="27"/>
  <c r="IU197" i="27"/>
  <c r="IU201" i="27" s="1"/>
  <c r="BV220" i="27"/>
  <c r="BV217" i="27"/>
  <c r="BV221" i="27" s="1"/>
  <c r="X216" i="27"/>
  <c r="X220" i="27" s="1"/>
  <c r="MY197" i="27"/>
  <c r="MY201" i="27" s="1"/>
  <c r="PD197" i="27"/>
  <c r="PD201" i="27" s="1"/>
  <c r="LZ197" i="27"/>
  <c r="LZ201" i="27" s="1"/>
  <c r="BQ177" i="27"/>
  <c r="BQ181" i="27" s="1"/>
  <c r="DT177" i="27"/>
  <c r="DT181" i="27" s="1"/>
  <c r="ON190" i="27"/>
  <c r="ON187" i="27"/>
  <c r="ON191" i="27" s="1"/>
  <c r="DY207" i="27"/>
  <c r="DY211" i="27" s="1"/>
  <c r="GW197" i="27"/>
  <c r="GW201" i="27" s="1"/>
  <c r="IE197" i="27"/>
  <c r="IE201" i="27" s="1"/>
  <c r="DC177" i="27"/>
  <c r="DC181" i="27" s="1"/>
  <c r="AL187" i="27"/>
  <c r="AL191" i="27" s="1"/>
  <c r="LC217" i="27"/>
  <c r="LC221" i="27" s="1"/>
  <c r="AP187" i="27"/>
  <c r="AP191" i="27" s="1"/>
  <c r="ER207" i="27"/>
  <c r="ER211" i="27" s="1"/>
  <c r="BH197" i="27"/>
  <c r="BH201" i="27" s="1"/>
  <c r="BI207" i="27"/>
  <c r="BI211" i="27" s="1"/>
  <c r="PF177" i="27"/>
  <c r="PF181" i="27" s="1"/>
  <c r="MD187" i="27"/>
  <c r="MD191" i="27" s="1"/>
  <c r="KT190" i="27"/>
  <c r="KT187" i="27"/>
  <c r="KT191" i="27" s="1"/>
  <c r="GD220" i="27"/>
  <c r="GD217" i="27"/>
  <c r="GD221" i="27" s="1"/>
  <c r="AB177" i="27"/>
  <c r="AB181" i="27" s="1"/>
  <c r="NK197" i="27"/>
  <c r="NK201" i="27" s="1"/>
  <c r="LK207" i="27"/>
  <c r="LK211" i="27" s="1"/>
  <c r="EU187" i="27"/>
  <c r="EU191" i="27" s="1"/>
  <c r="GO207" i="27"/>
  <c r="GO211" i="27" s="1"/>
  <c r="FF207" i="27"/>
  <c r="FF211" i="27" s="1"/>
  <c r="BB177" i="27"/>
  <c r="BB181" i="27" s="1"/>
  <c r="MP216" i="27"/>
  <c r="MP220" i="27" s="1"/>
  <c r="AO207" i="27"/>
  <c r="AO211" i="27" s="1"/>
  <c r="MM207" i="27"/>
  <c r="MM211" i="27" s="1"/>
  <c r="DF197" i="27"/>
  <c r="DF201" i="27" s="1"/>
  <c r="LH207" i="27"/>
  <c r="LH211" i="27" s="1"/>
  <c r="IB217" i="27"/>
  <c r="IB221" i="27" s="1"/>
  <c r="CV207" i="27"/>
  <c r="CV211" i="27" s="1"/>
  <c r="PU216" i="27"/>
  <c r="JG177" i="27"/>
  <c r="JG181" i="27" s="1"/>
  <c r="HT187" i="27"/>
  <c r="HT191" i="27" s="1"/>
  <c r="EV216" i="27"/>
  <c r="EV220" i="27" s="1"/>
  <c r="HN219" i="27"/>
  <c r="HN217" i="27"/>
  <c r="HN221" i="27" s="1"/>
  <c r="AD217" i="27"/>
  <c r="AD221" i="27" s="1"/>
  <c r="MN220" i="27"/>
  <c r="MN217" i="27"/>
  <c r="MN221" i="27" s="1"/>
  <c r="CV177" i="27"/>
  <c r="CV181" i="27" s="1"/>
  <c r="QV177" i="27"/>
  <c r="QV181" i="27" s="1"/>
  <c r="DL177" i="27"/>
  <c r="DL181" i="27" s="1"/>
  <c r="NP197" i="27"/>
  <c r="NP201" i="27" s="1"/>
  <c r="AF220" i="27"/>
  <c r="AF217" i="27"/>
  <c r="AF221" i="27" s="1"/>
  <c r="BN197" i="27"/>
  <c r="BN201" i="27" s="1"/>
  <c r="QJ190" i="27"/>
  <c r="QJ187" i="27"/>
  <c r="QJ191" i="27" s="1"/>
  <c r="HT207" i="27"/>
  <c r="HT211" i="27" s="1"/>
  <c r="NC197" i="27"/>
  <c r="NC201" i="27" s="1"/>
  <c r="DW217" i="27"/>
  <c r="DW221" i="27" s="1"/>
  <c r="IJ187" i="27"/>
  <c r="IJ191" i="27" s="1"/>
  <c r="ET197" i="27"/>
  <c r="ET201" i="27" s="1"/>
  <c r="AH177" i="27"/>
  <c r="AH181" i="27" s="1"/>
  <c r="LH187" i="27"/>
  <c r="LH191" i="27" s="1"/>
  <c r="AS197" i="27"/>
  <c r="AS201" i="27" s="1"/>
  <c r="PA187" i="27"/>
  <c r="PA191" i="27" s="1"/>
  <c r="MP207" i="27"/>
  <c r="MP211" i="27" s="1"/>
  <c r="JR187" i="27"/>
  <c r="JR191" i="27" s="1"/>
  <c r="EB177" i="27"/>
  <c r="EB181" i="27" s="1"/>
  <c r="T217" i="27"/>
  <c r="T221" i="27" s="1"/>
  <c r="GI177" i="27"/>
  <c r="GI181" i="27" s="1"/>
  <c r="DT207" i="27"/>
  <c r="DT211" i="27" s="1"/>
  <c r="NF217" i="27"/>
  <c r="NF221" i="27" s="1"/>
  <c r="KM197" i="27"/>
  <c r="KM201" i="27" s="1"/>
  <c r="QM217" i="27"/>
  <c r="QM221" i="27" s="1"/>
  <c r="KI217" i="27"/>
  <c r="KI221" i="27" s="1"/>
  <c r="Y197" i="27"/>
  <c r="Y201" i="27" s="1"/>
  <c r="FG197" i="27"/>
  <c r="FG201" i="27" s="1"/>
  <c r="BK187" i="27"/>
  <c r="BK191" i="27" s="1"/>
  <c r="Z197" i="27"/>
  <c r="Z201" i="27" s="1"/>
  <c r="Z216" i="27"/>
  <c r="FP187" i="27"/>
  <c r="FP191" i="27" s="1"/>
  <c r="CN177" i="27"/>
  <c r="CN181" i="27" s="1"/>
  <c r="AR217" i="27"/>
  <c r="AR221" i="27" s="1"/>
  <c r="CO197" i="27"/>
  <c r="CO201" i="27" s="1"/>
  <c r="HW217" i="27"/>
  <c r="HW221" i="27" s="1"/>
  <c r="JZ197" i="27"/>
  <c r="JZ201" i="27" s="1"/>
  <c r="JT177" i="27"/>
  <c r="JT181" i="27" s="1"/>
  <c r="OR217" i="27"/>
  <c r="OR221" i="27" s="1"/>
  <c r="AV187" i="27"/>
  <c r="AV191" i="27" s="1"/>
  <c r="PG177" i="27"/>
  <c r="PG181" i="27" s="1"/>
  <c r="BS177" i="27"/>
  <c r="BS181" i="27" s="1"/>
  <c r="T187" i="27"/>
  <c r="T191" i="27" s="1"/>
  <c r="QC177" i="27"/>
  <c r="QC181" i="27" s="1"/>
  <c r="OR177" i="27"/>
  <c r="OR181" i="27" s="1"/>
  <c r="LI217" i="27"/>
  <c r="LI221" i="27" s="1"/>
  <c r="AE686" i="26"/>
  <c r="AE690" i="26" s="1"/>
  <c r="AE694" i="26"/>
  <c r="AB694" i="26"/>
  <c r="AB698" i="26" s="1"/>
  <c r="Q678" i="26" a="1"/>
  <c r="Q678" i="26" s="1"/>
  <c r="Q682" i="26" s="1"/>
  <c r="AG678" i="26" a="1"/>
  <c r="AG678" i="26" s="1"/>
  <c r="AG682" i="26" s="1"/>
  <c r="AW678" i="26" a="1"/>
  <c r="AW678" i="26" s="1"/>
  <c r="AW682" i="26" s="1"/>
  <c r="P557" i="26" a="1"/>
  <c r="P557" i="26" s="1"/>
  <c r="T557" i="26" a="1"/>
  <c r="T557" i="26" s="1"/>
  <c r="X557" i="26" a="1"/>
  <c r="X557" i="26" s="1"/>
  <c r="AB557" i="26" a="1"/>
  <c r="AB557" i="26" s="1"/>
  <c r="AF557" i="26" a="1"/>
  <c r="AF557" i="26" s="1"/>
  <c r="AJ557" i="26" a="1"/>
  <c r="AJ557" i="26" s="1"/>
  <c r="AN557" i="26" a="1"/>
  <c r="AN557" i="26" s="1"/>
  <c r="AR557" i="26" a="1"/>
  <c r="AR557" i="26" s="1"/>
  <c r="AV557" i="26" a="1"/>
  <c r="AV557" i="26" s="1"/>
  <c r="S557" i="26" a="1"/>
  <c r="S557" i="26" s="1"/>
  <c r="AA557" i="26" a="1"/>
  <c r="AA557" i="26" s="1"/>
  <c r="AI557" i="26" a="1"/>
  <c r="AI557" i="26" s="1"/>
  <c r="R659" i="26" a="1"/>
  <c r="R659" i="26" s="1"/>
  <c r="R686" i="26" s="1"/>
  <c r="R690" i="26" s="1"/>
  <c r="Z659" i="26" a="1"/>
  <c r="Z659" i="26" s="1"/>
  <c r="Z686" i="26" s="1"/>
  <c r="Z690" i="26" s="1"/>
  <c r="AD659" i="26" a="1"/>
  <c r="AD659" i="26" s="1"/>
  <c r="AD686" i="26" s="1"/>
  <c r="AD690" i="26" s="1"/>
  <c r="AH659" i="26" a="1"/>
  <c r="AH659" i="26" s="1"/>
  <c r="AL659" i="26" a="1"/>
  <c r="AL659" i="26" s="1"/>
  <c r="AL686" i="26" s="1"/>
  <c r="AL690" i="26" s="1"/>
  <c r="AP659" i="26" a="1"/>
  <c r="AP659" i="26" s="1"/>
  <c r="AP686" i="26" s="1"/>
  <c r="AP690" i="26" s="1"/>
  <c r="AT659" i="26" a="1"/>
  <c r="AT659" i="26" s="1"/>
  <c r="AX659" i="26" a="1"/>
  <c r="AX659" i="26" s="1"/>
  <c r="AX694" i="26" s="1"/>
  <c r="V659" i="26" a="1"/>
  <c r="V659" i="26" s="1"/>
  <c r="V686" i="26" s="1"/>
  <c r="V690" i="26" s="1"/>
  <c r="AF694" i="26"/>
  <c r="AF698" i="26" s="1"/>
  <c r="R745" i="26" a="1"/>
  <c r="R745" i="26" s="1"/>
  <c r="AJ764" i="26" a="1"/>
  <c r="AJ764" i="26" s="1"/>
  <c r="AJ791" i="26" s="1"/>
  <c r="AJ795" i="26" s="1"/>
  <c r="AN764" i="26" a="1"/>
  <c r="AN764" i="26" s="1"/>
  <c r="AN791" i="26" s="1"/>
  <c r="AN795" i="26" s="1"/>
  <c r="AR764" i="26" a="1"/>
  <c r="AR764" i="26" s="1"/>
  <c r="AR791" i="26" s="1"/>
  <c r="AR795" i="26" s="1"/>
  <c r="Q557" i="26" a="1"/>
  <c r="Q557" i="26" s="1"/>
  <c r="AG557" i="26" a="1"/>
  <c r="AG557" i="26" s="1"/>
  <c r="AK557" i="26" a="1"/>
  <c r="AK557" i="26" s="1"/>
  <c r="S659" i="26" a="1"/>
  <c r="S659" i="26" s="1"/>
  <c r="S686" i="26" s="1"/>
  <c r="S690" i="26" s="1"/>
  <c r="AI659" i="26" a="1"/>
  <c r="AI659" i="26" s="1"/>
  <c r="AI686" i="26" s="1"/>
  <c r="AI690" i="26" s="1"/>
  <c r="AY659" i="26" a="1"/>
  <c r="AY659" i="26" s="1"/>
  <c r="AY686" i="26" s="1"/>
  <c r="AY690" i="26" s="1"/>
  <c r="S745" i="26" a="1"/>
  <c r="S745" i="26" s="1"/>
  <c r="W745" i="26" a="1"/>
  <c r="W745" i="26" s="1"/>
  <c r="AQ745" i="26" a="1"/>
  <c r="AQ745" i="26" s="1"/>
  <c r="AU745" i="26" a="1"/>
  <c r="AU745" i="26" s="1"/>
  <c r="AY745" i="26" a="1"/>
  <c r="AY745" i="26" s="1"/>
  <c r="R783" i="26" a="1"/>
  <c r="R783" i="26" s="1"/>
  <c r="R787" i="26" s="1"/>
  <c r="V783" i="26" a="1"/>
  <c r="V783" i="26" s="1"/>
  <c r="V787" i="26" s="1"/>
  <c r="Z783" i="26" a="1"/>
  <c r="Z783" i="26" s="1"/>
  <c r="Z787" i="26" s="1"/>
  <c r="AD783" i="26" a="1"/>
  <c r="AD783" i="26" s="1"/>
  <c r="AD787" i="26" s="1"/>
  <c r="AH783" i="26" a="1"/>
  <c r="AH783" i="26" s="1"/>
  <c r="AH787" i="26" s="1"/>
  <c r="AL783" i="26" a="1"/>
  <c r="AL783" i="26" s="1"/>
  <c r="AL787" i="26" s="1"/>
  <c r="AP783" i="26" a="1"/>
  <c r="AP783" i="26" s="1"/>
  <c r="AP787" i="26" s="1"/>
  <c r="AT783" i="26" a="1"/>
  <c r="AT783" i="26" s="1"/>
  <c r="AT787" i="26" s="1"/>
  <c r="AX783" i="26" a="1"/>
  <c r="AX783" i="26" s="1"/>
  <c r="AX787" i="26" s="1"/>
  <c r="P799" i="26"/>
  <c r="AJ799" i="26"/>
  <c r="R640" i="26" a="1"/>
  <c r="R640" i="26" s="1"/>
  <c r="AD640" i="26" a="1"/>
  <c r="AD640" i="26" s="1"/>
  <c r="AH640" i="26" a="1"/>
  <c r="AH640" i="26" s="1"/>
  <c r="AT640" i="26" a="1"/>
  <c r="AT640" i="26" s="1"/>
  <c r="AX640" i="26" a="1"/>
  <c r="AX640" i="26" s="1"/>
  <c r="T659" i="26" a="1"/>
  <c r="T659" i="26" s="1"/>
  <c r="T686" i="26" s="1"/>
  <c r="T690" i="26" s="1"/>
  <c r="AJ659" i="26" a="1"/>
  <c r="AJ659" i="26" s="1"/>
  <c r="AN745" i="26" a="1"/>
  <c r="AN745" i="26" s="1"/>
  <c r="V764" i="26" a="1"/>
  <c r="V764" i="26" s="1"/>
  <c r="V791" i="26" s="1"/>
  <c r="V795" i="26" s="1"/>
  <c r="AL764" i="26" a="1"/>
  <c r="AL764" i="26" s="1"/>
  <c r="AL791" i="26" s="1"/>
  <c r="AL795" i="26" s="1"/>
  <c r="I997" i="26"/>
  <c r="I994" i="26"/>
  <c r="I995" i="26"/>
  <c r="I998" i="26"/>
  <c r="K541" i="26"/>
  <c r="K549" i="26" s="1"/>
  <c r="K539" i="26"/>
  <c r="K547" i="26" s="1"/>
  <c r="AU557" i="26" a="1"/>
  <c r="AU557" i="26" s="1"/>
  <c r="R497" i="26"/>
  <c r="R511" i="26" s="1"/>
  <c r="V497" i="26"/>
  <c r="V511" i="26" s="1"/>
  <c r="Z497" i="26"/>
  <c r="Z511" i="26" s="1"/>
  <c r="AD497" i="26"/>
  <c r="AD511" i="26" s="1"/>
  <c r="AH497" i="26"/>
  <c r="AH511" i="26" s="1"/>
  <c r="AL497" i="26"/>
  <c r="AL511" i="26" s="1"/>
  <c r="AP497" i="26"/>
  <c r="AP511" i="26" s="1"/>
  <c r="AT497" i="26"/>
  <c r="AT511" i="26" s="1"/>
  <c r="AX497" i="26"/>
  <c r="AX511" i="26" s="1"/>
  <c r="R498" i="26"/>
  <c r="R512" i="26" s="1"/>
  <c r="V498" i="26"/>
  <c r="V512" i="26" s="1"/>
  <c r="Z498" i="26"/>
  <c r="Z512" i="26" s="1"/>
  <c r="AD498" i="26"/>
  <c r="AD512" i="26" s="1"/>
  <c r="AH498" i="26"/>
  <c r="AH512" i="26" s="1"/>
  <c r="AL498" i="26"/>
  <c r="AL512" i="26" s="1"/>
  <c r="AP498" i="26"/>
  <c r="AP512" i="26" s="1"/>
  <c r="AT498" i="26"/>
  <c r="AT512" i="26" s="1"/>
  <c r="AX498" i="26"/>
  <c r="AX512" i="26" s="1"/>
  <c r="P819" i="26"/>
  <c r="P816" i="26"/>
  <c r="T819" i="26"/>
  <c r="T816" i="26"/>
  <c r="X819" i="26"/>
  <c r="X816" i="26"/>
  <c r="AB819" i="26"/>
  <c r="AB816" i="26"/>
  <c r="P413" i="26"/>
  <c r="AE702" i="26"/>
  <c r="AE706" i="26" s="1"/>
  <c r="P495" i="26"/>
  <c r="P509" i="26" s="1"/>
  <c r="T495" i="26"/>
  <c r="T509" i="26" s="1"/>
  <c r="X495" i="26"/>
  <c r="X509" i="26" s="1"/>
  <c r="AB495" i="26"/>
  <c r="AB509" i="26" s="1"/>
  <c r="AF495" i="26"/>
  <c r="AF509" i="26" s="1"/>
  <c r="AJ495" i="26"/>
  <c r="AJ509" i="26" s="1"/>
  <c r="AN495" i="26"/>
  <c r="AN509" i="26" s="1"/>
  <c r="AR495" i="26"/>
  <c r="AR509" i="26" s="1"/>
  <c r="AV495" i="26"/>
  <c r="AV509" i="26" s="1"/>
  <c r="P499" i="26"/>
  <c r="P513" i="26" s="1"/>
  <c r="T499" i="26"/>
  <c r="T513" i="26" s="1"/>
  <c r="X499" i="26"/>
  <c r="X513" i="26" s="1"/>
  <c r="AB499" i="26"/>
  <c r="AB513" i="26" s="1"/>
  <c r="AF499" i="26"/>
  <c r="AF513" i="26" s="1"/>
  <c r="AJ499" i="26"/>
  <c r="AJ513" i="26" s="1"/>
  <c r="AN499" i="26"/>
  <c r="AN513" i="26" s="1"/>
  <c r="AR499" i="26"/>
  <c r="AR513" i="26" s="1"/>
  <c r="AV499" i="26"/>
  <c r="AV513" i="26" s="1"/>
  <c r="K540" i="26"/>
  <c r="K548" i="26" s="1"/>
  <c r="AE557" i="26" a="1"/>
  <c r="AE557" i="26" s="1"/>
  <c r="X686" i="26"/>
  <c r="X690" i="26" s="1"/>
  <c r="X694" i="26"/>
  <c r="X698" i="26" s="1"/>
  <c r="AN686" i="26"/>
  <c r="AN690" i="26" s="1"/>
  <c r="AN694" i="26"/>
  <c r="AN698" i="26" s="1"/>
  <c r="AJ686" i="26"/>
  <c r="AJ690" i="26" s="1"/>
  <c r="AJ694" i="26"/>
  <c r="AJ698" i="26" s="1"/>
  <c r="AX686" i="26"/>
  <c r="AX690" i="26" s="1"/>
  <c r="P694" i="26"/>
  <c r="P698" i="26" s="1"/>
  <c r="AR694" i="26"/>
  <c r="AR698" i="26" s="1"/>
  <c r="AM694" i="26"/>
  <c r="AM698" i="26" s="1"/>
  <c r="X807" i="26"/>
  <c r="X811" i="26" s="1"/>
  <c r="P124" i="26"/>
  <c r="P138" i="26" s="1"/>
  <c r="P126" i="26"/>
  <c r="P140" i="26" s="1"/>
  <c r="P229" i="26"/>
  <c r="S495" i="26"/>
  <c r="S509" i="26" s="1"/>
  <c r="W495" i="26"/>
  <c r="W509" i="26" s="1"/>
  <c r="AA495" i="26"/>
  <c r="AA509" i="26" s="1"/>
  <c r="AE495" i="26"/>
  <c r="AE509" i="26" s="1"/>
  <c r="AI495" i="26"/>
  <c r="AI509" i="26" s="1"/>
  <c r="AM495" i="26"/>
  <c r="AM509" i="26" s="1"/>
  <c r="AQ495" i="26"/>
  <c r="AQ509" i="26" s="1"/>
  <c r="AU495" i="26"/>
  <c r="AU509" i="26" s="1"/>
  <c r="AY495" i="26"/>
  <c r="AY509" i="26" s="1"/>
  <c r="S496" i="26"/>
  <c r="S510" i="26" s="1"/>
  <c r="W496" i="26"/>
  <c r="W510" i="26" s="1"/>
  <c r="AA496" i="26"/>
  <c r="AA510" i="26" s="1"/>
  <c r="AE496" i="26"/>
  <c r="AE510" i="26" s="1"/>
  <c r="AI496" i="26"/>
  <c r="AI510" i="26" s="1"/>
  <c r="AM496" i="26"/>
  <c r="AM510" i="26" s="1"/>
  <c r="AQ496" i="26"/>
  <c r="AQ510" i="26" s="1"/>
  <c r="AU496" i="26"/>
  <c r="AU510" i="26" s="1"/>
  <c r="AY496" i="26"/>
  <c r="AY510" i="26" s="1"/>
  <c r="S497" i="26"/>
  <c r="S511" i="26" s="1"/>
  <c r="W497" i="26"/>
  <c r="W511" i="26" s="1"/>
  <c r="AA497" i="26"/>
  <c r="AA511" i="26" s="1"/>
  <c r="AE497" i="26"/>
  <c r="AE511" i="26" s="1"/>
  <c r="AI497" i="26"/>
  <c r="AI511" i="26" s="1"/>
  <c r="AM497" i="26"/>
  <c r="AM511" i="26" s="1"/>
  <c r="AQ497" i="26"/>
  <c r="AQ511" i="26" s="1"/>
  <c r="AU497" i="26"/>
  <c r="AU511" i="26" s="1"/>
  <c r="AY497" i="26"/>
  <c r="AY511" i="26" s="1"/>
  <c r="W557" i="26" a="1"/>
  <c r="W557" i="26" s="1"/>
  <c r="AM557" i="26" a="1"/>
  <c r="AM557" i="26" s="1"/>
  <c r="AY557" i="26" a="1"/>
  <c r="AY557" i="26" s="1"/>
  <c r="AQ557" i="26" a="1"/>
  <c r="AQ557" i="26" s="1"/>
  <c r="V640" i="26" a="1"/>
  <c r="V640" i="26" s="1"/>
  <c r="Z640" i="26" a="1"/>
  <c r="Z640" i="26" s="1"/>
  <c r="AL640" i="26" a="1"/>
  <c r="AL640" i="26" s="1"/>
  <c r="AP640" i="26" a="1"/>
  <c r="AP640" i="26" s="1"/>
  <c r="Q694" i="26"/>
  <c r="U694" i="26"/>
  <c r="Y694" i="26"/>
  <c r="Y698" i="26" s="1"/>
  <c r="AC694" i="26"/>
  <c r="AG694" i="26"/>
  <c r="AK694" i="26"/>
  <c r="T694" i="26"/>
  <c r="T698" i="26" s="1"/>
  <c r="AQ694" i="26"/>
  <c r="AQ698" i="26" s="1"/>
  <c r="AH694" i="26"/>
  <c r="AH698" i="26" s="1"/>
  <c r="AH686" i="26"/>
  <c r="AH690" i="26" s="1"/>
  <c r="AT686" i="26"/>
  <c r="AT690" i="26" s="1"/>
  <c r="AT694" i="26"/>
  <c r="AT698" i="26" s="1"/>
  <c r="AX698" i="26"/>
  <c r="AV686" i="26"/>
  <c r="AV690" i="26" s="1"/>
  <c r="AV694" i="26"/>
  <c r="AV698" i="26" s="1"/>
  <c r="P404" i="26"/>
  <c r="P414" i="26" s="1"/>
  <c r="Q819" i="26"/>
  <c r="Q816" i="26"/>
  <c r="U816" i="26"/>
  <c r="U819" i="26"/>
  <c r="Y819" i="26"/>
  <c r="Y816" i="26"/>
  <c r="AG819" i="26"/>
  <c r="AG816" i="26"/>
  <c r="AK816" i="26"/>
  <c r="AK819" i="26"/>
  <c r="AO819" i="26"/>
  <c r="AO816" i="26"/>
  <c r="AS816" i="26"/>
  <c r="AS819" i="26"/>
  <c r="AW819" i="26"/>
  <c r="AW816" i="26"/>
  <c r="T702" i="26"/>
  <c r="T706" i="26" s="1"/>
  <c r="W694" i="26"/>
  <c r="W698" i="26" s="1"/>
  <c r="AE698" i="26"/>
  <c r="R557" i="26" a="1"/>
  <c r="R557" i="26" s="1"/>
  <c r="V557" i="26" a="1"/>
  <c r="V557" i="26" s="1"/>
  <c r="Z557" i="26" a="1"/>
  <c r="Z557" i="26" s="1"/>
  <c r="AD557" i="26" a="1"/>
  <c r="AD557" i="26" s="1"/>
  <c r="AH557" i="26" a="1"/>
  <c r="AH557" i="26" s="1"/>
  <c r="AL557" i="26" a="1"/>
  <c r="AL557" i="26" s="1"/>
  <c r="AP557" i="26" a="1"/>
  <c r="AP557" i="26" s="1"/>
  <c r="AT557" i="26" a="1"/>
  <c r="AT557" i="26" s="1"/>
  <c r="AX557" i="26" a="1"/>
  <c r="AX557" i="26" s="1"/>
  <c r="R819" i="26"/>
  <c r="R816" i="26"/>
  <c r="V816" i="26"/>
  <c r="V819" i="26"/>
  <c r="Z819" i="26"/>
  <c r="Z816" i="26"/>
  <c r="AD816" i="26"/>
  <c r="AD819" i="26"/>
  <c r="AH819" i="26"/>
  <c r="AH816" i="26"/>
  <c r="AL816" i="26"/>
  <c r="AL819" i="26"/>
  <c r="AP819" i="26"/>
  <c r="AP816" i="26"/>
  <c r="AT816" i="26"/>
  <c r="AT819" i="26"/>
  <c r="AX819" i="26"/>
  <c r="AX816" i="26"/>
  <c r="Q640" i="26" a="1"/>
  <c r="Q640" i="26" s="1"/>
  <c r="U640" i="26" a="1"/>
  <c r="U640" i="26" s="1"/>
  <c r="Y640" i="26" a="1"/>
  <c r="Y640" i="26" s="1"/>
  <c r="AC640" i="26" a="1"/>
  <c r="AC640" i="26" s="1"/>
  <c r="AG640" i="26" a="1"/>
  <c r="AG640" i="26" s="1"/>
  <c r="AK640" i="26" a="1"/>
  <c r="AK640" i="26" s="1"/>
  <c r="AO640" i="26" a="1"/>
  <c r="AO640" i="26" s="1"/>
  <c r="AS640" i="26" a="1"/>
  <c r="AS640" i="26" s="1"/>
  <c r="AW640" i="26" a="1"/>
  <c r="AW640" i="26" s="1"/>
  <c r="V694" i="26"/>
  <c r="V698" i="26" s="1"/>
  <c r="AD694" i="26"/>
  <c r="AD698" i="26" s="1"/>
  <c r="AC807" i="26"/>
  <c r="AC811" i="26" s="1"/>
  <c r="S819" i="26"/>
  <c r="S816" i="26"/>
  <c r="W819" i="26"/>
  <c r="W816" i="26"/>
  <c r="AA819" i="26"/>
  <c r="AA816" i="26"/>
  <c r="AE819" i="26"/>
  <c r="AE816" i="26"/>
  <c r="AI819" i="26"/>
  <c r="AI816" i="26"/>
  <c r="AM819" i="26"/>
  <c r="AM816" i="26"/>
  <c r="AQ819" i="26"/>
  <c r="AQ816" i="26"/>
  <c r="AU819" i="26"/>
  <c r="AU816" i="26"/>
  <c r="AY819" i="26"/>
  <c r="AY816" i="26"/>
  <c r="S678" i="26" a="1"/>
  <c r="S678" i="26" s="1"/>
  <c r="S682" i="26" s="1"/>
  <c r="W678" i="26" a="1"/>
  <c r="W678" i="26" s="1"/>
  <c r="W682" i="26" s="1"/>
  <c r="W702" i="26" s="1"/>
  <c r="W706" i="26" s="1"/>
  <c r="AA678" i="26" a="1"/>
  <c r="AA678" i="26" s="1"/>
  <c r="AA682" i="26" s="1"/>
  <c r="AE678" i="26" a="1"/>
  <c r="AE678" i="26" s="1"/>
  <c r="AE682" i="26" s="1"/>
  <c r="AI678" i="26" a="1"/>
  <c r="AI678" i="26" s="1"/>
  <c r="AI682" i="26" s="1"/>
  <c r="AM678" i="26" a="1"/>
  <c r="AM678" i="26" s="1"/>
  <c r="AM682" i="26" s="1"/>
  <c r="AM702" i="26" s="1"/>
  <c r="AM706" i="26" s="1"/>
  <c r="AQ678" i="26" a="1"/>
  <c r="AQ678" i="26" s="1"/>
  <c r="AQ682" i="26" s="1"/>
  <c r="AQ702" i="26" s="1"/>
  <c r="AQ706" i="26" s="1"/>
  <c r="AU678" i="26" a="1"/>
  <c r="AU678" i="26" s="1"/>
  <c r="AU682" i="26" s="1"/>
  <c r="AY678" i="26" a="1"/>
  <c r="AY678" i="26" s="1"/>
  <c r="AY682" i="26" s="1"/>
  <c r="AA694" i="26"/>
  <c r="AA698" i="26" s="1"/>
  <c r="AI694" i="26"/>
  <c r="AI698" i="26" s="1"/>
  <c r="AU694" i="26"/>
  <c r="AU698" i="26" s="1"/>
  <c r="AY694" i="26"/>
  <c r="AY698" i="26" s="1"/>
  <c r="X803" i="26"/>
  <c r="AF799" i="26"/>
  <c r="AN799" i="26"/>
  <c r="AN803" i="26" s="1"/>
  <c r="AN807" i="26" s="1"/>
  <c r="AN811" i="26" s="1"/>
  <c r="AF819" i="26"/>
  <c r="AF816" i="26"/>
  <c r="AJ819" i="26"/>
  <c r="AJ816" i="26"/>
  <c r="AN819" i="26"/>
  <c r="AN816" i="26"/>
  <c r="AR819" i="26"/>
  <c r="AR816" i="26"/>
  <c r="AV819" i="26"/>
  <c r="AV816" i="26"/>
  <c r="P678" i="26" a="1"/>
  <c r="P678" i="26" s="1"/>
  <c r="P682" i="26" s="1"/>
  <c r="P702" i="26" s="1"/>
  <c r="P706" i="26" s="1"/>
  <c r="T678" i="26" a="1"/>
  <c r="T678" i="26" s="1"/>
  <c r="T682" i="26" s="1"/>
  <c r="X678" i="26" a="1"/>
  <c r="X678" i="26" s="1"/>
  <c r="X682" i="26" s="1"/>
  <c r="X702" i="26" s="1"/>
  <c r="X706" i="26" s="1"/>
  <c r="AB678" i="26" a="1"/>
  <c r="AB678" i="26" s="1"/>
  <c r="AB682" i="26" s="1"/>
  <c r="AB702" i="26" s="1"/>
  <c r="AB706" i="26" s="1"/>
  <c r="AF678" i="26" a="1"/>
  <c r="AF678" i="26" s="1"/>
  <c r="AF682" i="26" s="1"/>
  <c r="AF702" i="26" s="1"/>
  <c r="AF706" i="26" s="1"/>
  <c r="AJ678" i="26" a="1"/>
  <c r="AJ678" i="26" s="1"/>
  <c r="AJ682" i="26" s="1"/>
  <c r="AJ702" i="26" s="1"/>
  <c r="AJ706" i="26" s="1"/>
  <c r="AN678" i="26" a="1"/>
  <c r="AN678" i="26" s="1"/>
  <c r="AN682" i="26" s="1"/>
  <c r="AR678" i="26" a="1"/>
  <c r="AR678" i="26" s="1"/>
  <c r="AR682" i="26" s="1"/>
  <c r="AR702" i="26" s="1"/>
  <c r="AR706" i="26" s="1"/>
  <c r="AV678" i="26" a="1"/>
  <c r="AV678" i="26" s="1"/>
  <c r="AV682" i="26" s="1"/>
  <c r="AV702" i="26" s="1"/>
  <c r="AV706" i="26" s="1"/>
  <c r="AD745" i="26" a="1"/>
  <c r="AD745" i="26" s="1"/>
  <c r="AH745" i="26" a="1"/>
  <c r="AH745" i="26" s="1"/>
  <c r="AT745" i="26" a="1"/>
  <c r="AT745" i="26" s="1"/>
  <c r="AX745" i="26" a="1"/>
  <c r="AX745" i="26" s="1"/>
  <c r="R678" i="26" a="1"/>
  <c r="R678" i="26" s="1"/>
  <c r="R682" i="26" s="1"/>
  <c r="V678" i="26" a="1"/>
  <c r="V678" i="26" s="1"/>
  <c r="V682" i="26" s="1"/>
  <c r="Z678" i="26" a="1"/>
  <c r="Z678" i="26" s="1"/>
  <c r="Z682" i="26" s="1"/>
  <c r="AD678" i="26" a="1"/>
  <c r="AD678" i="26" s="1"/>
  <c r="AD682" i="26" s="1"/>
  <c r="AD702" i="26" s="1"/>
  <c r="AD706" i="26" s="1"/>
  <c r="AH678" i="26" a="1"/>
  <c r="AH678" i="26" s="1"/>
  <c r="AH682" i="26" s="1"/>
  <c r="AL678" i="26" a="1"/>
  <c r="AL678" i="26" s="1"/>
  <c r="AL682" i="26" s="1"/>
  <c r="AP678" i="26" a="1"/>
  <c r="AP678" i="26" s="1"/>
  <c r="AP682" i="26" s="1"/>
  <c r="AT678" i="26" a="1"/>
  <c r="AT678" i="26" s="1"/>
  <c r="AT682" i="26" s="1"/>
  <c r="AT702" i="26" s="1"/>
  <c r="AT706" i="26" s="1"/>
  <c r="AX678" i="26" a="1"/>
  <c r="AX678" i="26" s="1"/>
  <c r="AX682" i="26" s="1"/>
  <c r="P745" i="26" a="1"/>
  <c r="P745" i="26" s="1"/>
  <c r="T745" i="26" a="1"/>
  <c r="T745" i="26" s="1"/>
  <c r="T803" i="26" s="1"/>
  <c r="AB745" i="26" a="1"/>
  <c r="AB745" i="26" s="1"/>
  <c r="AF745" i="26" a="1"/>
  <c r="AF745" i="26" s="1"/>
  <c r="AJ745" i="26" a="1"/>
  <c r="AJ745" i="26" s="1"/>
  <c r="AR745" i="26" a="1"/>
  <c r="AR745" i="26" s="1"/>
  <c r="AV745" i="26" a="1"/>
  <c r="AV745" i="26" s="1"/>
  <c r="AV803" i="26" s="1"/>
  <c r="R764" i="26" a="1"/>
  <c r="R764" i="26" s="1"/>
  <c r="R791" i="26" s="1"/>
  <c r="R795" i="26" s="1"/>
  <c r="Z764" i="26" a="1"/>
  <c r="Z764" i="26" s="1"/>
  <c r="Z791" i="26" s="1"/>
  <c r="Z795" i="26" s="1"/>
  <c r="AH764" i="26" a="1"/>
  <c r="AH764" i="26" s="1"/>
  <c r="AH791" i="26" s="1"/>
  <c r="AH795" i="26" s="1"/>
  <c r="AP764" i="26" a="1"/>
  <c r="AP764" i="26" s="1"/>
  <c r="AP791" i="26" s="1"/>
  <c r="AP795" i="26" s="1"/>
  <c r="AX764" i="26" a="1"/>
  <c r="AX764" i="26" s="1"/>
  <c r="AX791" i="26" s="1"/>
  <c r="AX795" i="26" s="1"/>
  <c r="AO694" i="26"/>
  <c r="AO698" i="26" s="1"/>
  <c r="AS694" i="26"/>
  <c r="AW694" i="26"/>
  <c r="Q799" i="26"/>
  <c r="Q803" i="26" s="1"/>
  <c r="Q807" i="26" s="1"/>
  <c r="Q811" i="26" s="1"/>
  <c r="AG799" i="26"/>
  <c r="AG803" i="26" s="1"/>
  <c r="AG807" i="26" s="1"/>
  <c r="AG811" i="26" s="1"/>
  <c r="AW799" i="26"/>
  <c r="AO745" i="26" a="1"/>
  <c r="AO745" i="26" s="1"/>
  <c r="AW745" i="26" a="1"/>
  <c r="AW745" i="26" s="1"/>
  <c r="Y791" i="26"/>
  <c r="Y795" i="26" s="1"/>
  <c r="Y799" i="26"/>
  <c r="Y803" i="26" s="1"/>
  <c r="AO791" i="26"/>
  <c r="AO795" i="26" s="1"/>
  <c r="AO799" i="26"/>
  <c r="S764" i="26" a="1"/>
  <c r="S764" i="26" s="1"/>
  <c r="S791" i="26" s="1"/>
  <c r="S795" i="26" s="1"/>
  <c r="W764" i="26" a="1"/>
  <c r="W764" i="26" s="1"/>
  <c r="W791" i="26" s="1"/>
  <c r="W795" i="26" s="1"/>
  <c r="AA764" i="26" a="1"/>
  <c r="AA764" i="26" s="1"/>
  <c r="AA791" i="26" s="1"/>
  <c r="AA795" i="26" s="1"/>
  <c r="AE764" i="26" a="1"/>
  <c r="AE764" i="26" s="1"/>
  <c r="AE791" i="26" s="1"/>
  <c r="AE795" i="26" s="1"/>
  <c r="AI764" i="26" a="1"/>
  <c r="AI764" i="26" s="1"/>
  <c r="AI791" i="26" s="1"/>
  <c r="AI795" i="26" s="1"/>
  <c r="AM764" i="26" a="1"/>
  <c r="AM764" i="26" s="1"/>
  <c r="AM791" i="26" s="1"/>
  <c r="AM795" i="26" s="1"/>
  <c r="AQ764" i="26" a="1"/>
  <c r="AQ764" i="26" s="1"/>
  <c r="AQ791" i="26" s="1"/>
  <c r="AQ795" i="26" s="1"/>
  <c r="AU764" i="26" a="1"/>
  <c r="AU764" i="26" s="1"/>
  <c r="AU791" i="26" s="1"/>
  <c r="AU795" i="26" s="1"/>
  <c r="AY764" i="26" a="1"/>
  <c r="AY764" i="26" s="1"/>
  <c r="AY791" i="26" s="1"/>
  <c r="AY795" i="26" s="1"/>
  <c r="S783" i="26" a="1"/>
  <c r="S783" i="26" s="1"/>
  <c r="S787" i="26" s="1"/>
  <c r="W783" i="26" a="1"/>
  <c r="W783" i="26" s="1"/>
  <c r="W787" i="26" s="1"/>
  <c r="AA783" i="26" a="1"/>
  <c r="AA783" i="26" s="1"/>
  <c r="AA787" i="26" s="1"/>
  <c r="AE783" i="26" a="1"/>
  <c r="AE783" i="26" s="1"/>
  <c r="AE787" i="26" s="1"/>
  <c r="AI783" i="26" a="1"/>
  <c r="AI783" i="26" s="1"/>
  <c r="AI787" i="26" s="1"/>
  <c r="AM783" i="26" a="1"/>
  <c r="AM783" i="26" s="1"/>
  <c r="AM787" i="26" s="1"/>
  <c r="AQ783" i="26" a="1"/>
  <c r="AQ783" i="26" s="1"/>
  <c r="AQ787" i="26" s="1"/>
  <c r="AU783" i="26" a="1"/>
  <c r="AU783" i="26" s="1"/>
  <c r="AU787" i="26" s="1"/>
  <c r="AY783" i="26" a="1"/>
  <c r="AY783" i="26" s="1"/>
  <c r="AY787" i="26" s="1"/>
  <c r="U799" i="26"/>
  <c r="U803" i="26" s="1"/>
  <c r="U807" i="26" s="1"/>
  <c r="U811" i="26" s="1"/>
  <c r="AC799" i="26"/>
  <c r="AC803" i="26" s="1"/>
  <c r="AK799" i="26"/>
  <c r="AK803" i="26" s="1"/>
  <c r="AK807" i="26" s="1"/>
  <c r="AK811" i="26" s="1"/>
  <c r="AS799" i="26"/>
  <c r="AS803" i="26" s="1"/>
  <c r="AS807" i="26" s="1"/>
  <c r="AS811" i="26" s="1"/>
  <c r="R799" i="26"/>
  <c r="R803" i="26" s="1"/>
  <c r="Z799" i="26"/>
  <c r="Z803" i="26" s="1"/>
  <c r="AD799" i="26"/>
  <c r="AL799" i="26"/>
  <c r="AL803" i="26" s="1"/>
  <c r="AL807" i="26" s="1"/>
  <c r="AL811" i="26" s="1"/>
  <c r="AT799" i="26"/>
  <c r="AX799" i="26"/>
  <c r="AX803" i="26" s="1"/>
  <c r="AE799" i="26"/>
  <c r="AE803" i="26" s="1"/>
  <c r="AU799" i="26"/>
  <c r="AU803" i="26" s="1"/>
  <c r="PU220" i="27" l="1"/>
  <c r="PU217" i="27"/>
  <c r="PU221" i="27" s="1"/>
  <c r="Z220" i="27"/>
  <c r="Z217" i="27"/>
  <c r="Z221" i="27" s="1"/>
  <c r="PY220" i="27"/>
  <c r="PY217" i="27"/>
  <c r="PY221" i="27" s="1"/>
  <c r="PB220" i="27"/>
  <c r="PB217" i="27"/>
  <c r="PB221" i="27" s="1"/>
  <c r="KS220" i="27"/>
  <c r="KS217" i="27"/>
  <c r="KS221" i="27" s="1"/>
  <c r="LZ217" i="27"/>
  <c r="LZ221" i="27" s="1"/>
  <c r="QP220" i="27"/>
  <c r="QP217" i="27"/>
  <c r="QP221" i="27" s="1"/>
  <c r="X217" i="27"/>
  <c r="X221" i="27" s="1"/>
  <c r="FU217" i="27"/>
  <c r="FU221" i="27" s="1"/>
  <c r="AZ220" i="27"/>
  <c r="AZ217" i="27"/>
  <c r="AZ221" i="27" s="1"/>
  <c r="IZ217" i="27"/>
  <c r="IZ221" i="27" s="1"/>
  <c r="JV220" i="27"/>
  <c r="JV217" i="27"/>
  <c r="JV221" i="27" s="1"/>
  <c r="NJ220" i="27"/>
  <c r="NJ217" i="27"/>
  <c r="NJ221" i="27" s="1"/>
  <c r="NM220" i="27"/>
  <c r="NM217" i="27"/>
  <c r="NM221" i="27" s="1"/>
  <c r="CO220" i="27"/>
  <c r="CO217" i="27"/>
  <c r="CO221" i="27" s="1"/>
  <c r="NH220" i="27"/>
  <c r="NH217" i="27"/>
  <c r="NH221" i="27" s="1"/>
  <c r="AL217" i="27"/>
  <c r="AL221" i="27" s="1"/>
  <c r="IV217" i="27"/>
  <c r="IV221" i="27" s="1"/>
  <c r="OG217" i="27"/>
  <c r="OG221" i="27" s="1"/>
  <c r="MP217" i="27"/>
  <c r="MP221" i="27" s="1"/>
  <c r="ML220" i="27"/>
  <c r="ML217" i="27"/>
  <c r="ML221" i="27" s="1"/>
  <c r="BT217" i="27"/>
  <c r="BT221" i="27" s="1"/>
  <c r="BI217" i="27"/>
  <c r="BI221" i="27" s="1"/>
  <c r="IJ217" i="27"/>
  <c r="IJ221" i="27" s="1"/>
  <c r="MF220" i="27"/>
  <c r="MF217" i="27"/>
  <c r="MF221" i="27" s="1"/>
  <c r="GC220" i="27"/>
  <c r="GC217" i="27"/>
  <c r="GC221" i="27" s="1"/>
  <c r="PQ217" i="27"/>
  <c r="PQ221" i="27" s="1"/>
  <c r="PF217" i="27"/>
  <c r="PF221" i="27" s="1"/>
  <c r="GW217" i="27"/>
  <c r="GW221" i="27" s="1"/>
  <c r="NN217" i="27"/>
  <c r="NN221" i="27" s="1"/>
  <c r="EV217" i="27"/>
  <c r="EV221" i="27" s="1"/>
  <c r="DI217" i="27"/>
  <c r="DI221" i="27" s="1"/>
  <c r="DH217" i="27"/>
  <c r="DH221" i="27" s="1"/>
  <c r="Y807" i="26"/>
  <c r="Y811" i="26" s="1"/>
  <c r="S694" i="26"/>
  <c r="S698" i="26" s="1"/>
  <c r="AR799" i="26"/>
  <c r="AR803" i="26" s="1"/>
  <c r="AE807" i="26"/>
  <c r="AE811" i="26" s="1"/>
  <c r="AE825" i="26" s="1"/>
  <c r="V799" i="26"/>
  <c r="V803" i="26" s="1"/>
  <c r="V807" i="26" s="1"/>
  <c r="V811" i="26" s="1"/>
  <c r="AP694" i="26"/>
  <c r="AP698" i="26" s="1"/>
  <c r="AN702" i="26"/>
  <c r="AN706" i="26" s="1"/>
  <c r="AN822" i="26" s="1"/>
  <c r="AY702" i="26"/>
  <c r="AY706" i="26" s="1"/>
  <c r="AY822" i="26" s="1"/>
  <c r="AI702" i="26"/>
  <c r="AI706" i="26" s="1"/>
  <c r="S702" i="26"/>
  <c r="S706" i="26" s="1"/>
  <c r="AL694" i="26"/>
  <c r="Z694" i="26"/>
  <c r="Z698" i="26" s="1"/>
  <c r="AG698" i="26"/>
  <c r="Q698" i="26"/>
  <c r="R694" i="26"/>
  <c r="R698" i="26" s="1"/>
  <c r="AA702" i="26"/>
  <c r="AA706" i="26" s="1"/>
  <c r="AA821" i="26" s="1"/>
  <c r="AM799" i="26"/>
  <c r="AM803" i="26" s="1"/>
  <c r="AU807" i="26"/>
  <c r="AU811" i="26" s="1"/>
  <c r="Z807" i="26"/>
  <c r="Z811" i="26" s="1"/>
  <c r="Z824" i="26" s="1"/>
  <c r="W799" i="26"/>
  <c r="W803" i="26" s="1"/>
  <c r="W807" i="26" s="1"/>
  <c r="W811" i="26" s="1"/>
  <c r="AH799" i="26"/>
  <c r="AH803" i="26" s="1"/>
  <c r="R807" i="26"/>
  <c r="R811" i="26" s="1"/>
  <c r="AM807" i="26"/>
  <c r="AM811" i="26" s="1"/>
  <c r="AM825" i="26" s="1"/>
  <c r="AW698" i="26"/>
  <c r="AX702" i="26"/>
  <c r="AX706" i="26" s="1"/>
  <c r="AH702" i="26"/>
  <c r="AH706" i="26" s="1"/>
  <c r="AH821" i="26" s="1"/>
  <c r="R702" i="26"/>
  <c r="R706" i="26" s="1"/>
  <c r="R822" i="26" s="1"/>
  <c r="AU702" i="26"/>
  <c r="AU706" i="26" s="1"/>
  <c r="AU822" i="26" s="1"/>
  <c r="R825" i="26"/>
  <c r="R824" i="26"/>
  <c r="U824" i="26"/>
  <c r="U825" i="26"/>
  <c r="AM824" i="26"/>
  <c r="AX822" i="26"/>
  <c r="AX821" i="26"/>
  <c r="AH822" i="26"/>
  <c r="AJ822" i="26"/>
  <c r="AJ821" i="26"/>
  <c r="AU821" i="26"/>
  <c r="AS824" i="26"/>
  <c r="AS825" i="26"/>
  <c r="S807" i="26"/>
  <c r="S811" i="26" s="1"/>
  <c r="AT821" i="26"/>
  <c r="AT822" i="26"/>
  <c r="AV822" i="26"/>
  <c r="AV821" i="26"/>
  <c r="AF822" i="26"/>
  <c r="AF821" i="26"/>
  <c r="P822" i="26"/>
  <c r="P821" i="26"/>
  <c r="AQ822" i="26"/>
  <c r="AQ821" i="26"/>
  <c r="AK824" i="26"/>
  <c r="AK825" i="26"/>
  <c r="AU825" i="26"/>
  <c r="AU824" i="26"/>
  <c r="Y825" i="26"/>
  <c r="Y824" i="26"/>
  <c r="AG825" i="26"/>
  <c r="AG824" i="26"/>
  <c r="Z825" i="26"/>
  <c r="AR822" i="26"/>
  <c r="AR821" i="26"/>
  <c r="AB822" i="26"/>
  <c r="AB821" i="26"/>
  <c r="AM822" i="26"/>
  <c r="AM821" i="26"/>
  <c r="W822" i="26"/>
  <c r="W821" i="26"/>
  <c r="AL824" i="26"/>
  <c r="AL825" i="26"/>
  <c r="Q825" i="26"/>
  <c r="Q824" i="26"/>
  <c r="AY821" i="26"/>
  <c r="AI822" i="26"/>
  <c r="AI821" i="26"/>
  <c r="S822" i="26"/>
  <c r="S821" i="26"/>
  <c r="AJ803" i="26"/>
  <c r="AJ807" i="26" s="1"/>
  <c r="AJ811" i="26" s="1"/>
  <c r="U702" i="26"/>
  <c r="U706" i="26" s="1"/>
  <c r="T822" i="26"/>
  <c r="T821" i="26"/>
  <c r="X825" i="26"/>
  <c r="X824" i="26"/>
  <c r="X822" i="26"/>
  <c r="X821" i="26"/>
  <c r="AQ799" i="26"/>
  <c r="AQ803" i="26" s="1"/>
  <c r="AQ807" i="26" s="1"/>
  <c r="AQ811" i="26" s="1"/>
  <c r="AA799" i="26"/>
  <c r="AA803" i="26" s="1"/>
  <c r="AA807" i="26" s="1"/>
  <c r="AA811" i="26" s="1"/>
  <c r="AT803" i="26"/>
  <c r="AT807" i="26" s="1"/>
  <c r="AT811" i="26" s="1"/>
  <c r="AD803" i="26"/>
  <c r="AD807" i="26" s="1"/>
  <c r="AD811" i="26" s="1"/>
  <c r="AW803" i="26"/>
  <c r="AW807" i="26" s="1"/>
  <c r="AW811" i="26" s="1"/>
  <c r="AS698" i="26"/>
  <c r="AS702" i="26" s="1"/>
  <c r="AS706" i="26" s="1"/>
  <c r="AH807" i="26"/>
  <c r="AH811" i="26" s="1"/>
  <c r="AF803" i="26"/>
  <c r="AF807" i="26" s="1"/>
  <c r="AF811" i="26" s="1"/>
  <c r="AW702" i="26"/>
  <c r="AW706" i="26" s="1"/>
  <c r="AG702" i="26"/>
  <c r="AG706" i="26" s="1"/>
  <c r="Q702" i="26"/>
  <c r="Q706" i="26" s="1"/>
  <c r="AK698" i="26"/>
  <c r="AK702" i="26" s="1"/>
  <c r="AK706" i="26" s="1"/>
  <c r="U698" i="26"/>
  <c r="Z702" i="26"/>
  <c r="Z706" i="26" s="1"/>
  <c r="AP799" i="26"/>
  <c r="AP803" i="26" s="1"/>
  <c r="AP807" i="26" s="1"/>
  <c r="AP811" i="26" s="1"/>
  <c r="AV807" i="26"/>
  <c r="AV811" i="26" s="1"/>
  <c r="AB803" i="26"/>
  <c r="AB807" i="26" s="1"/>
  <c r="AB811" i="26" s="1"/>
  <c r="V824" i="26"/>
  <c r="V825" i="26"/>
  <c r="AC824" i="26"/>
  <c r="AC825" i="26"/>
  <c r="AL698" i="26"/>
  <c r="AL702" i="26" s="1"/>
  <c r="AL706" i="26" s="1"/>
  <c r="AN825" i="26"/>
  <c r="AN824" i="26"/>
  <c r="V702" i="26"/>
  <c r="V706" i="26" s="1"/>
  <c r="P803" i="26"/>
  <c r="P807" i="26" s="1"/>
  <c r="P811" i="26" s="1"/>
  <c r="K576" i="26"/>
  <c r="K560" i="26"/>
  <c r="K568" i="26"/>
  <c r="K572" i="26"/>
  <c r="K564" i="26"/>
  <c r="AE822" i="26"/>
  <c r="AE821" i="26"/>
  <c r="AD821" i="26"/>
  <c r="AD822" i="26"/>
  <c r="K567" i="26"/>
  <c r="K575" i="26"/>
  <c r="K559" i="26"/>
  <c r="K563" i="26"/>
  <c r="K571" i="26"/>
  <c r="AY799" i="26"/>
  <c r="AY803" i="26" s="1"/>
  <c r="AY807" i="26" s="1"/>
  <c r="AY811" i="26" s="1"/>
  <c r="AI799" i="26"/>
  <c r="AI803" i="26" s="1"/>
  <c r="AI807" i="26" s="1"/>
  <c r="AI811" i="26" s="1"/>
  <c r="S799" i="26"/>
  <c r="S803" i="26" s="1"/>
  <c r="AO803" i="26"/>
  <c r="AO807" i="26" s="1"/>
  <c r="AO811" i="26" s="1"/>
  <c r="AR807" i="26"/>
  <c r="AR811" i="26" s="1"/>
  <c r="T807" i="26"/>
  <c r="T811" i="26" s="1"/>
  <c r="AX807" i="26"/>
  <c r="AX811" i="26" s="1"/>
  <c r="AO702" i="26"/>
  <c r="AO706" i="26" s="1"/>
  <c r="Y702" i="26"/>
  <c r="Y706" i="26" s="1"/>
  <c r="AC698" i="26"/>
  <c r="AC702" i="26" s="1"/>
  <c r="AC706" i="26" s="1"/>
  <c r="AP702" i="26"/>
  <c r="AP706" i="26" s="1"/>
  <c r="P407" i="26"/>
  <c r="P129" i="26"/>
  <c r="K569" i="26"/>
  <c r="K577" i="26"/>
  <c r="K561" i="26"/>
  <c r="K565" i="26"/>
  <c r="K573" i="26"/>
  <c r="W824" i="26" l="1"/>
  <c r="W825" i="26"/>
  <c r="AE824" i="26"/>
  <c r="R821" i="26"/>
  <c r="AN821" i="26"/>
  <c r="AA822" i="26"/>
  <c r="AC821" i="26"/>
  <c r="AC822" i="26"/>
  <c r="AP825" i="26"/>
  <c r="AP824" i="26"/>
  <c r="AT824" i="26"/>
  <c r="AT825" i="26"/>
  <c r="AL821" i="26"/>
  <c r="AL822" i="26"/>
  <c r="AO825" i="26"/>
  <c r="AO824" i="26"/>
  <c r="AB825" i="26"/>
  <c r="AB824" i="26"/>
  <c r="AW825" i="26"/>
  <c r="AW824" i="26"/>
  <c r="AQ825" i="26"/>
  <c r="AQ824" i="26"/>
  <c r="AK821" i="26"/>
  <c r="AK822" i="26"/>
  <c r="AF825" i="26"/>
  <c r="AF824" i="26"/>
  <c r="AD824" i="26"/>
  <c r="AD825" i="26"/>
  <c r="AP822" i="26"/>
  <c r="AP821" i="26"/>
  <c r="AV825" i="26"/>
  <c r="AV824" i="26"/>
  <c r="P825" i="26"/>
  <c r="P824" i="26"/>
  <c r="S825" i="26"/>
  <c r="S824" i="26"/>
  <c r="T825" i="26"/>
  <c r="T824" i="26"/>
  <c r="Q822" i="26"/>
  <c r="Q821" i="26"/>
  <c r="AH825" i="26"/>
  <c r="AH824" i="26"/>
  <c r="AJ825" i="26"/>
  <c r="AJ824" i="26"/>
  <c r="AA825" i="26"/>
  <c r="AA824" i="26"/>
  <c r="AI825" i="26"/>
  <c r="AI824" i="26"/>
  <c r="Y822" i="26"/>
  <c r="Y821" i="26"/>
  <c r="AR825" i="26"/>
  <c r="AR824" i="26"/>
  <c r="Z822" i="26"/>
  <c r="Z821" i="26"/>
  <c r="AG822" i="26"/>
  <c r="AG821" i="26"/>
  <c r="AX825" i="26"/>
  <c r="AX824" i="26"/>
  <c r="U821" i="26"/>
  <c r="U822" i="26"/>
  <c r="AO822" i="26"/>
  <c r="AO821" i="26"/>
  <c r="AY825" i="26"/>
  <c r="AY824" i="26"/>
  <c r="V821" i="26"/>
  <c r="V822" i="26"/>
  <c r="AS821" i="26"/>
  <c r="AS822" i="26"/>
  <c r="AW822" i="26"/>
  <c r="AW821" i="26"/>
  <c r="B2" i="3" l="1"/>
  <c r="C2" i="3"/>
  <c r="D2" i="3"/>
  <c r="E2" i="3"/>
  <c r="F2" i="3"/>
  <c r="G2" i="3"/>
  <c r="H2" i="3"/>
  <c r="I2" i="3"/>
  <c r="J2" i="3"/>
  <c r="K2" i="3"/>
  <c r="L2" i="3"/>
  <c r="M2" i="3"/>
  <c r="N2" i="3"/>
  <c r="O2" i="3"/>
  <c r="P2" i="3"/>
  <c r="Q2" i="3"/>
  <c r="R2" i="3"/>
  <c r="S2" i="3"/>
  <c r="T2" i="3"/>
  <c r="U2" i="3"/>
  <c r="V2" i="3"/>
  <c r="W2" i="3"/>
  <c r="X2" i="3"/>
  <c r="Y2" i="3"/>
  <c r="Z2" i="3"/>
  <c r="AA2" i="3"/>
  <c r="AB2" i="3"/>
  <c r="AC2" i="3"/>
  <c r="AD2" i="3"/>
  <c r="B3" i="3"/>
  <c r="C3" i="3"/>
  <c r="D3" i="3"/>
  <c r="E3" i="3"/>
  <c r="F3" i="3"/>
  <c r="G3" i="3"/>
  <c r="H3" i="3"/>
  <c r="I3" i="3"/>
  <c r="J3" i="3"/>
  <c r="K3" i="3"/>
  <c r="L3" i="3"/>
  <c r="M3" i="3"/>
  <c r="N3" i="3"/>
  <c r="O3" i="3"/>
  <c r="P3" i="3"/>
  <c r="Q3" i="3"/>
  <c r="R3" i="3"/>
  <c r="S3" i="3"/>
  <c r="T3" i="3"/>
  <c r="U3" i="3"/>
  <c r="V3" i="3"/>
  <c r="W3" i="3"/>
  <c r="X3" i="3"/>
  <c r="Y3" i="3"/>
  <c r="Z3" i="3"/>
  <c r="AA3" i="3"/>
  <c r="AB3" i="3"/>
  <c r="AC3" i="3"/>
  <c r="AD3" i="3"/>
  <c r="B4" i="3"/>
  <c r="C4" i="3"/>
  <c r="D4" i="3"/>
  <c r="E4" i="3"/>
  <c r="F4" i="3"/>
  <c r="G4" i="3"/>
  <c r="H4" i="3"/>
  <c r="I4" i="3"/>
  <c r="J4" i="3"/>
  <c r="K4" i="3"/>
  <c r="L4" i="3"/>
  <c r="M4" i="3"/>
  <c r="N4" i="3"/>
  <c r="O4" i="3"/>
  <c r="P4" i="3"/>
  <c r="Q4" i="3"/>
  <c r="R4" i="3"/>
  <c r="S4" i="3"/>
  <c r="T4" i="3"/>
  <c r="U4" i="3"/>
  <c r="V4" i="3"/>
  <c r="W4" i="3"/>
  <c r="X4" i="3"/>
  <c r="Y4" i="3"/>
  <c r="Z4" i="3"/>
  <c r="AA4" i="3"/>
  <c r="AB4" i="3"/>
  <c r="AC4" i="3"/>
  <c r="AD4" i="3"/>
  <c r="B5" i="3"/>
  <c r="C5" i="3"/>
  <c r="D5" i="3"/>
  <c r="E5" i="3"/>
  <c r="F5" i="3"/>
  <c r="G5" i="3"/>
  <c r="H5" i="3"/>
  <c r="I5" i="3"/>
  <c r="J5" i="3"/>
  <c r="K5" i="3"/>
  <c r="L5" i="3"/>
  <c r="M5" i="3"/>
  <c r="N5" i="3"/>
  <c r="O5" i="3"/>
  <c r="P5" i="3"/>
  <c r="Q5" i="3"/>
  <c r="R5" i="3"/>
  <c r="S5" i="3"/>
  <c r="T5" i="3"/>
  <c r="U5" i="3"/>
  <c r="V5" i="3"/>
  <c r="W5" i="3"/>
  <c r="X5" i="3"/>
  <c r="Y5" i="3"/>
  <c r="Z5" i="3"/>
  <c r="AA5" i="3"/>
  <c r="AB5" i="3"/>
  <c r="AC5" i="3"/>
  <c r="AD5" i="3"/>
  <c r="B6" i="3"/>
  <c r="C6" i="3"/>
  <c r="D6" i="3"/>
  <c r="E6" i="3"/>
  <c r="F6" i="3"/>
  <c r="G6" i="3"/>
  <c r="H6" i="3"/>
  <c r="I6" i="3"/>
  <c r="J6" i="3"/>
  <c r="K6" i="3"/>
  <c r="L6" i="3"/>
  <c r="M6" i="3"/>
  <c r="N6" i="3"/>
  <c r="O6" i="3"/>
  <c r="P6" i="3"/>
  <c r="Q6" i="3"/>
  <c r="R6" i="3"/>
  <c r="S6" i="3"/>
  <c r="T6" i="3"/>
  <c r="U6" i="3"/>
  <c r="V6" i="3"/>
  <c r="W6" i="3"/>
  <c r="X6" i="3"/>
  <c r="Y6" i="3"/>
  <c r="Z6" i="3"/>
  <c r="AA6" i="3"/>
  <c r="AB6" i="3"/>
  <c r="AC6" i="3"/>
  <c r="AD6" i="3"/>
  <c r="B7" i="3"/>
  <c r="C7" i="3"/>
  <c r="D7" i="3"/>
  <c r="E7" i="3"/>
  <c r="F7" i="3"/>
  <c r="G7" i="3"/>
  <c r="H7" i="3"/>
  <c r="I7" i="3"/>
  <c r="J7" i="3"/>
  <c r="K7" i="3"/>
  <c r="L7" i="3"/>
  <c r="M7" i="3"/>
  <c r="N7" i="3"/>
  <c r="O7" i="3"/>
  <c r="P7" i="3"/>
  <c r="Q7" i="3"/>
  <c r="R7" i="3"/>
  <c r="S7" i="3"/>
  <c r="T7" i="3"/>
  <c r="U7" i="3"/>
  <c r="V7" i="3"/>
  <c r="W7" i="3"/>
  <c r="X7" i="3"/>
  <c r="Y7" i="3"/>
  <c r="Z7" i="3"/>
  <c r="AA7" i="3"/>
  <c r="AB7" i="3"/>
  <c r="AC7" i="3"/>
  <c r="AD7" i="3"/>
  <c r="B8" i="3"/>
  <c r="C8" i="3"/>
  <c r="D8" i="3"/>
  <c r="E8" i="3"/>
  <c r="F8" i="3"/>
  <c r="G8" i="3"/>
  <c r="H8" i="3"/>
  <c r="I8" i="3"/>
  <c r="J8" i="3"/>
  <c r="K8" i="3"/>
  <c r="L8" i="3"/>
  <c r="M8" i="3"/>
  <c r="N8" i="3"/>
  <c r="O8" i="3"/>
  <c r="P8" i="3"/>
  <c r="Q8" i="3"/>
  <c r="R8" i="3"/>
  <c r="S8" i="3"/>
  <c r="T8" i="3"/>
  <c r="U8" i="3"/>
  <c r="V8" i="3"/>
  <c r="W8" i="3"/>
  <c r="X8" i="3"/>
  <c r="Y8" i="3"/>
  <c r="Z8" i="3"/>
  <c r="AA8" i="3"/>
  <c r="AB8" i="3"/>
  <c r="AC8" i="3"/>
  <c r="AD8" i="3"/>
  <c r="B9" i="3"/>
  <c r="C9" i="3"/>
  <c r="D9" i="3"/>
  <c r="E9" i="3"/>
  <c r="F9" i="3"/>
  <c r="G9" i="3"/>
  <c r="H9" i="3"/>
  <c r="I9" i="3"/>
  <c r="J9" i="3"/>
  <c r="K9" i="3"/>
  <c r="L9" i="3"/>
  <c r="M9" i="3"/>
  <c r="N9" i="3"/>
  <c r="O9" i="3"/>
  <c r="P9" i="3"/>
  <c r="Q9" i="3"/>
  <c r="R9" i="3"/>
  <c r="S9" i="3"/>
  <c r="T9" i="3"/>
  <c r="U9" i="3"/>
  <c r="V9" i="3"/>
  <c r="W9" i="3"/>
  <c r="X9" i="3"/>
  <c r="Y9" i="3"/>
  <c r="Z9" i="3"/>
  <c r="AA9" i="3"/>
  <c r="AB9" i="3"/>
  <c r="AC9" i="3"/>
  <c r="AD9" i="3"/>
  <c r="B10" i="3"/>
  <c r="C10" i="3"/>
  <c r="D10" i="3"/>
  <c r="E10" i="3"/>
  <c r="F10" i="3"/>
  <c r="G10" i="3"/>
  <c r="H10" i="3"/>
  <c r="I10" i="3"/>
  <c r="J10" i="3"/>
  <c r="K10" i="3"/>
  <c r="L10" i="3"/>
  <c r="M10" i="3"/>
  <c r="N10" i="3"/>
  <c r="O10" i="3"/>
  <c r="P10" i="3"/>
  <c r="Q10" i="3"/>
  <c r="R10" i="3"/>
  <c r="S10" i="3"/>
  <c r="T10" i="3"/>
  <c r="U10" i="3"/>
  <c r="V10" i="3"/>
  <c r="W10" i="3"/>
  <c r="X10" i="3"/>
  <c r="Y10" i="3"/>
  <c r="Z10" i="3"/>
  <c r="AA10" i="3"/>
  <c r="AB10" i="3"/>
  <c r="AC10" i="3"/>
  <c r="AD10" i="3"/>
  <c r="AF132" i="3"/>
  <c r="AG132" i="3"/>
  <c r="AF10" i="3" l="1"/>
  <c r="AG10" i="3"/>
  <c r="DI12" i="16" l="1"/>
  <c r="DH12" i="16"/>
  <c r="DG12" i="16"/>
  <c r="DF12" i="16"/>
  <c r="DE12" i="16"/>
  <c r="DD12" i="16"/>
  <c r="DC12" i="16"/>
  <c r="DB12" i="16"/>
  <c r="DA12" i="16"/>
  <c r="CZ12" i="16"/>
  <c r="CY12" i="16"/>
  <c r="CX12" i="16"/>
  <c r="CW12" i="16"/>
  <c r="CV12" i="16"/>
  <c r="CU12" i="16"/>
  <c r="CT12" i="16"/>
  <c r="CS12" i="16"/>
  <c r="CR12" i="16"/>
  <c r="CQ12" i="16"/>
  <c r="CP12" i="16"/>
  <c r="CO12" i="16"/>
  <c r="CN12" i="16"/>
  <c r="CM12" i="16"/>
  <c r="CL12" i="16"/>
  <c r="CK12" i="16"/>
  <c r="CJ12" i="16"/>
  <c r="CI12" i="16"/>
  <c r="CH12" i="16"/>
  <c r="CG12" i="16"/>
  <c r="CF12" i="16"/>
  <c r="CE12" i="16"/>
  <c r="CD12" i="16"/>
  <c r="CC12" i="16"/>
  <c r="CB12" i="16"/>
  <c r="CA12" i="16"/>
  <c r="BZ12" i="16"/>
  <c r="BY12" i="16"/>
  <c r="BX12" i="16"/>
  <c r="BW12" i="16"/>
  <c r="BV12" i="16"/>
  <c r="BU12" i="16"/>
  <c r="BT12" i="16"/>
  <c r="BS12" i="16"/>
  <c r="BR12" i="16"/>
  <c r="BQ12" i="16"/>
  <c r="BP12" i="16"/>
  <c r="BO12" i="16"/>
  <c r="BN12" i="16"/>
  <c r="BM12" i="16"/>
  <c r="BL12" i="16"/>
  <c r="BK12" i="16"/>
  <c r="BJ12" i="16"/>
  <c r="BI12" i="16"/>
  <c r="BH12" i="16"/>
  <c r="BG12" i="16"/>
  <c r="BF12" i="16"/>
  <c r="BE12" i="16"/>
  <c r="BD12" i="16"/>
  <c r="BC12" i="16"/>
  <c r="BB12" i="16"/>
  <c r="BA12" i="16"/>
  <c r="AZ12" i="16"/>
  <c r="AY12" i="16"/>
  <c r="AX12" i="16"/>
  <c r="AW12" i="16"/>
  <c r="AV12" i="16"/>
  <c r="AU12" i="16"/>
  <c r="AT12" i="16"/>
  <c r="AS12" i="16"/>
  <c r="AR12" i="16"/>
  <c r="AQ12" i="16"/>
  <c r="AP12" i="16"/>
  <c r="AO12" i="16"/>
  <c r="AN12" i="16"/>
  <c r="AM12" i="16"/>
  <c r="AL12" i="16"/>
  <c r="AK12" i="16"/>
  <c r="AJ12" i="16"/>
  <c r="AI12" i="16"/>
  <c r="AH12" i="16"/>
  <c r="AG12" i="16"/>
  <c r="AF12" i="16"/>
  <c r="AE12" i="16"/>
  <c r="AD12" i="16"/>
  <c r="AC12" i="16"/>
  <c r="AB12" i="16"/>
  <c r="AA12" i="16"/>
  <c r="Z12" i="16"/>
  <c r="Y12" i="16"/>
  <c r="X12" i="16"/>
  <c r="W12" i="16"/>
  <c r="V12" i="16"/>
  <c r="U12" i="16"/>
  <c r="T12" i="16"/>
  <c r="S12" i="16"/>
  <c r="R12" i="16"/>
  <c r="Q12" i="16"/>
  <c r="P12" i="16"/>
  <c r="O12" i="16"/>
  <c r="N12" i="16"/>
  <c r="M12" i="16"/>
  <c r="L12" i="16"/>
  <c r="K12" i="16"/>
  <c r="J12" i="16"/>
  <c r="I12" i="16"/>
  <c r="H12" i="16"/>
  <c r="G12" i="16"/>
  <c r="F12" i="16"/>
  <c r="E12" i="16"/>
  <c r="D12" i="16"/>
  <c r="C12" i="16"/>
  <c r="B12" i="16"/>
  <c r="DI10" i="17"/>
  <c r="DH10" i="17"/>
  <c r="DG10" i="17"/>
  <c r="DF10" i="17"/>
  <c r="DE10" i="17"/>
  <c r="DD10" i="17"/>
  <c r="DC10" i="17"/>
  <c r="DB10" i="17"/>
  <c r="DA10" i="17"/>
  <c r="CZ10" i="17"/>
  <c r="CY10" i="17"/>
  <c r="CX10" i="17"/>
  <c r="CW10" i="17"/>
  <c r="CV10" i="17"/>
  <c r="CU10" i="17"/>
  <c r="CT10" i="17"/>
  <c r="CS10" i="17"/>
  <c r="CR10" i="17"/>
  <c r="CQ10" i="17"/>
  <c r="CP10" i="17"/>
  <c r="CO10" i="17"/>
  <c r="CN10" i="17"/>
  <c r="CM10" i="17"/>
  <c r="CL10" i="17"/>
  <c r="CK10" i="17"/>
  <c r="CJ10" i="17"/>
  <c r="CI10" i="17"/>
  <c r="CH10" i="17"/>
  <c r="CG10" i="17"/>
  <c r="CF10" i="17"/>
  <c r="CE10" i="17"/>
  <c r="CD10" i="17"/>
  <c r="CC10" i="17"/>
  <c r="CB10" i="17"/>
  <c r="CA10" i="17"/>
  <c r="BZ10" i="17"/>
  <c r="BY10" i="17"/>
  <c r="BX10" i="17"/>
  <c r="BW10" i="17"/>
  <c r="BV10" i="17"/>
  <c r="BU10" i="17"/>
  <c r="BT10" i="17"/>
  <c r="BS10" i="17"/>
  <c r="BR10" i="17"/>
  <c r="BQ10" i="17"/>
  <c r="BP10" i="17"/>
  <c r="BO10" i="17"/>
  <c r="BN10" i="17"/>
  <c r="BM10" i="17"/>
  <c r="BL10" i="17"/>
  <c r="BK10" i="17"/>
  <c r="BJ10" i="17"/>
  <c r="BI10" i="17"/>
  <c r="BH10" i="17"/>
  <c r="BG10" i="17"/>
  <c r="BF10" i="17"/>
  <c r="BE10" i="17"/>
  <c r="BD10" i="17"/>
  <c r="BC10" i="17"/>
  <c r="BB10" i="17"/>
  <c r="BA10" i="17"/>
  <c r="AZ10" i="17"/>
  <c r="AY10" i="17"/>
  <c r="AX10" i="17"/>
  <c r="AW10" i="17"/>
  <c r="AV10" i="17"/>
  <c r="AU10" i="17"/>
  <c r="AT10" i="17"/>
  <c r="AS10" i="17"/>
  <c r="AR10" i="17"/>
  <c r="AQ10" i="17"/>
  <c r="AP10" i="17"/>
  <c r="AO10" i="17"/>
  <c r="AN10" i="17"/>
  <c r="AM10" i="17"/>
  <c r="AL10" i="17"/>
  <c r="AK10" i="17"/>
  <c r="AJ10" i="17"/>
  <c r="AI10" i="17"/>
  <c r="AH10" i="17"/>
  <c r="AG10" i="17"/>
  <c r="AF10" i="17"/>
  <c r="AE10" i="17"/>
  <c r="AD10" i="17"/>
  <c r="AC10" i="17"/>
  <c r="AB10" i="17"/>
  <c r="AA10" i="17"/>
  <c r="Z10" i="17"/>
  <c r="Y10" i="17"/>
  <c r="X10" i="17"/>
  <c r="W10" i="17"/>
  <c r="V10" i="17"/>
  <c r="U10" i="17"/>
  <c r="T10" i="17"/>
  <c r="S10" i="17"/>
  <c r="R10" i="17"/>
  <c r="Q10" i="17"/>
  <c r="P10" i="17"/>
  <c r="O10" i="17"/>
  <c r="N10" i="17"/>
  <c r="M10" i="17"/>
  <c r="L10" i="17"/>
  <c r="K10" i="17"/>
  <c r="J10" i="17"/>
  <c r="I10" i="17"/>
  <c r="H10" i="17"/>
  <c r="G10" i="17"/>
  <c r="F10" i="17"/>
  <c r="E10" i="17"/>
  <c r="D10" i="17"/>
  <c r="C10" i="17"/>
  <c r="B10" i="17"/>
  <c r="DL10" i="17" s="1"/>
  <c r="DL12" i="16" l="1"/>
  <c r="DK10" i="17"/>
  <c r="DK12" i="16"/>
  <c r="AD10" i="15"/>
  <c r="AC10" i="15"/>
  <c r="AB10" i="15"/>
  <c r="AA10" i="15"/>
  <c r="Z10" i="15"/>
  <c r="Y10" i="15"/>
  <c r="X10" i="15"/>
  <c r="W10" i="15"/>
  <c r="V10" i="15"/>
  <c r="U10" i="15"/>
  <c r="T10" i="15"/>
  <c r="S10" i="15"/>
  <c r="R10" i="15"/>
  <c r="Q10" i="15"/>
  <c r="P10" i="15"/>
  <c r="O10" i="15"/>
  <c r="N10" i="15"/>
  <c r="M10" i="15"/>
  <c r="L10" i="15"/>
  <c r="K10" i="15"/>
  <c r="J10" i="15"/>
  <c r="I10" i="15"/>
  <c r="H10" i="15"/>
  <c r="G10" i="15"/>
  <c r="F10" i="15"/>
  <c r="E10" i="15"/>
  <c r="D10" i="15"/>
  <c r="C10" i="15"/>
  <c r="AD9" i="15"/>
  <c r="AC9" i="15"/>
  <c r="AB9" i="15"/>
  <c r="AA9" i="15"/>
  <c r="Z9" i="15"/>
  <c r="Y9" i="15"/>
  <c r="X9" i="15"/>
  <c r="W9" i="15"/>
  <c r="V9" i="15"/>
  <c r="U9" i="15"/>
  <c r="T9" i="15"/>
  <c r="S9" i="15"/>
  <c r="R9" i="15"/>
  <c r="Q9" i="15"/>
  <c r="P9" i="15"/>
  <c r="O9" i="15"/>
  <c r="N9" i="15"/>
  <c r="M9" i="15"/>
  <c r="L9" i="15"/>
  <c r="K9" i="15"/>
  <c r="J9" i="15"/>
  <c r="I9" i="15"/>
  <c r="H9" i="15"/>
  <c r="G9" i="15"/>
  <c r="F9" i="15"/>
  <c r="E9" i="15"/>
  <c r="D9" i="15"/>
  <c r="C9" i="15"/>
  <c r="AD8" i="15"/>
  <c r="AC8" i="15"/>
  <c r="AB8" i="15"/>
  <c r="AA8" i="15"/>
  <c r="Z8" i="15"/>
  <c r="Y8" i="15"/>
  <c r="X8" i="15"/>
  <c r="W8" i="15"/>
  <c r="V8" i="15"/>
  <c r="U8" i="15"/>
  <c r="T8" i="15"/>
  <c r="S8" i="15"/>
  <c r="R8" i="15"/>
  <c r="Q8" i="15"/>
  <c r="P8" i="15"/>
  <c r="O8" i="15"/>
  <c r="N8" i="15"/>
  <c r="M8" i="15"/>
  <c r="L8" i="15"/>
  <c r="K8" i="15"/>
  <c r="J8" i="15"/>
  <c r="I8" i="15"/>
  <c r="H8" i="15"/>
  <c r="G8" i="15"/>
  <c r="F8" i="15"/>
  <c r="E8" i="15"/>
  <c r="D8" i="15"/>
  <c r="C8" i="15"/>
  <c r="AD7" i="15"/>
  <c r="AC7" i="15"/>
  <c r="AB7" i="15"/>
  <c r="AA7" i="15"/>
  <c r="Z7" i="15"/>
  <c r="Y7" i="15"/>
  <c r="X7" i="15"/>
  <c r="W7" i="15"/>
  <c r="V7" i="15"/>
  <c r="U7" i="15"/>
  <c r="T7" i="15"/>
  <c r="S7" i="15"/>
  <c r="R7" i="15"/>
  <c r="Q7" i="15"/>
  <c r="P7" i="15"/>
  <c r="O7" i="15"/>
  <c r="N7" i="15"/>
  <c r="M7" i="15"/>
  <c r="L7" i="15"/>
  <c r="K7" i="15"/>
  <c r="J7" i="15"/>
  <c r="I7" i="15"/>
  <c r="H7" i="15"/>
  <c r="G7" i="15"/>
  <c r="F7" i="15"/>
  <c r="E7" i="15"/>
  <c r="D7" i="15"/>
  <c r="C7" i="15"/>
  <c r="AD6" i="15"/>
  <c r="AC6" i="15"/>
  <c r="AB6" i="15"/>
  <c r="AA6" i="15"/>
  <c r="Z6" i="15"/>
  <c r="Y6" i="15"/>
  <c r="X6" i="15"/>
  <c r="W6" i="15"/>
  <c r="V6" i="15"/>
  <c r="U6" i="15"/>
  <c r="T6" i="15"/>
  <c r="S6" i="15"/>
  <c r="R6" i="15"/>
  <c r="Q6" i="15"/>
  <c r="P6" i="15"/>
  <c r="O6" i="15"/>
  <c r="N6" i="15"/>
  <c r="M6" i="15"/>
  <c r="L6" i="15"/>
  <c r="K6" i="15"/>
  <c r="J6" i="15"/>
  <c r="I6" i="15"/>
  <c r="H6" i="15"/>
  <c r="G6" i="15"/>
  <c r="F6" i="15"/>
  <c r="E6" i="15"/>
  <c r="D6" i="15"/>
  <c r="C6"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D4" i="15"/>
  <c r="AC4" i="15"/>
  <c r="AB4" i="15"/>
  <c r="AA4" i="15"/>
  <c r="Z4" i="15"/>
  <c r="Y4" i="15"/>
  <c r="X4" i="15"/>
  <c r="W4" i="15"/>
  <c r="V4" i="15"/>
  <c r="U4" i="15"/>
  <c r="T4" i="15"/>
  <c r="S4" i="15"/>
  <c r="R4" i="15"/>
  <c r="Q4" i="15"/>
  <c r="P4" i="15"/>
  <c r="O4" i="15"/>
  <c r="N4" i="15"/>
  <c r="M4" i="15"/>
  <c r="L4" i="15"/>
  <c r="K4" i="15"/>
  <c r="J4" i="15"/>
  <c r="I4" i="15"/>
  <c r="H4" i="15"/>
  <c r="G4" i="15"/>
  <c r="F4" i="15"/>
  <c r="E4" i="15"/>
  <c r="D4" i="15"/>
  <c r="C4" i="15"/>
  <c r="AD3" i="15"/>
  <c r="AC3" i="15"/>
  <c r="AB3" i="15"/>
  <c r="AA3" i="15"/>
  <c r="Z3" i="15"/>
  <c r="Y3" i="15"/>
  <c r="X3" i="15"/>
  <c r="W3" i="15"/>
  <c r="V3" i="15"/>
  <c r="U3" i="15"/>
  <c r="T3" i="15"/>
  <c r="S3" i="15"/>
  <c r="R3" i="15"/>
  <c r="Q3" i="15"/>
  <c r="P3" i="15"/>
  <c r="O3" i="15"/>
  <c r="N3" i="15"/>
  <c r="M3" i="15"/>
  <c r="L3" i="15"/>
  <c r="K3" i="15"/>
  <c r="J3" i="15"/>
  <c r="I3" i="15"/>
  <c r="H3" i="15"/>
  <c r="G3" i="15"/>
  <c r="F3" i="15"/>
  <c r="E3" i="15"/>
  <c r="D3" i="15"/>
  <c r="C3" i="15"/>
  <c r="AD2" i="15"/>
  <c r="AC2" i="15"/>
  <c r="AB2" i="15"/>
  <c r="AA2" i="15"/>
  <c r="Z2" i="15"/>
  <c r="Y2" i="15"/>
  <c r="X2" i="15"/>
  <c r="W2" i="15"/>
  <c r="V2" i="15"/>
  <c r="U2" i="15"/>
  <c r="T2" i="15"/>
  <c r="S2" i="15"/>
  <c r="R2" i="15"/>
  <c r="Q2" i="15"/>
  <c r="P2" i="15"/>
  <c r="O2" i="15"/>
  <c r="N2" i="15"/>
  <c r="M2" i="15"/>
  <c r="L2" i="15"/>
  <c r="K2" i="15"/>
  <c r="J2" i="15"/>
  <c r="I2" i="15"/>
  <c r="H2" i="15"/>
  <c r="G2" i="15"/>
  <c r="F2" i="15"/>
  <c r="E2" i="15"/>
  <c r="D2" i="15"/>
  <c r="C2" i="15"/>
  <c r="B9" i="15"/>
  <c r="B8" i="15"/>
  <c r="B7" i="15"/>
  <c r="B6" i="15"/>
  <c r="B5" i="15"/>
  <c r="B4" i="15"/>
  <c r="B3" i="15"/>
  <c r="B2" i="15"/>
  <c r="B10" i="15"/>
  <c r="AF10" i="15" l="1"/>
  <c r="AG10" i="15"/>
  <c r="BC10" i="2"/>
  <c r="BB10" i="2"/>
  <c r="BA10" i="2"/>
  <c r="AZ10" i="2"/>
  <c r="AY10" i="2"/>
  <c r="AX10" i="2"/>
  <c r="AW10" i="2"/>
  <c r="AV10" i="2"/>
  <c r="AU10" i="2"/>
  <c r="AT10" i="2"/>
  <c r="AS10" i="2"/>
  <c r="AR10" i="2"/>
  <c r="AQ10" i="2"/>
  <c r="AP10" i="2"/>
  <c r="AO10" i="2"/>
  <c r="AN10" i="2"/>
  <c r="AM10" i="2"/>
  <c r="AL10"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I10" i="2"/>
  <c r="H10" i="2"/>
  <c r="G10" i="2"/>
  <c r="F10" i="2"/>
  <c r="E10" i="2"/>
  <c r="D10" i="2"/>
  <c r="C10" i="2"/>
  <c r="B10" i="2"/>
  <c r="BC10" i="14"/>
  <c r="BB10" i="14"/>
  <c r="BA10" i="14"/>
  <c r="AZ10" i="14"/>
  <c r="AY10" i="14"/>
  <c r="AX10" i="14"/>
  <c r="AW10" i="14"/>
  <c r="AV10" i="14"/>
  <c r="AU10" i="14"/>
  <c r="AT10" i="14"/>
  <c r="AS10" i="14"/>
  <c r="AR10" i="14"/>
  <c r="AQ10" i="14"/>
  <c r="AP10" i="14"/>
  <c r="AO10" i="14"/>
  <c r="AN10" i="14"/>
  <c r="AM10" i="14"/>
  <c r="AL10" i="14"/>
  <c r="AK10" i="14"/>
  <c r="AJ10" i="14"/>
  <c r="AI10" i="14"/>
  <c r="AH10" i="14"/>
  <c r="AG10" i="14"/>
  <c r="AF10" i="14"/>
  <c r="AE10" i="14"/>
  <c r="AD10" i="14"/>
  <c r="AC10" i="14"/>
  <c r="AB10" i="14"/>
  <c r="AA10" i="14"/>
  <c r="Z10" i="14"/>
  <c r="Y10" i="14"/>
  <c r="X10" i="14"/>
  <c r="W10" i="14"/>
  <c r="V10" i="14"/>
  <c r="U10" i="14"/>
  <c r="T10" i="14"/>
  <c r="S10" i="14"/>
  <c r="R10" i="14"/>
  <c r="Q10" i="14"/>
  <c r="P10" i="14"/>
  <c r="O10" i="14"/>
  <c r="N10" i="14"/>
  <c r="M10" i="14"/>
  <c r="L10" i="14"/>
  <c r="K10" i="14"/>
  <c r="J10" i="14"/>
  <c r="I10" i="14"/>
  <c r="H10" i="14"/>
  <c r="G10" i="14"/>
  <c r="F10" i="14"/>
  <c r="E10" i="14"/>
  <c r="D10" i="14"/>
  <c r="C10" i="14"/>
  <c r="B10" i="14"/>
  <c r="BF10" i="14" l="1"/>
  <c r="BE10" i="14"/>
  <c r="BF10" i="2"/>
  <c r="BE10" i="2"/>
  <c r="AM3" i="21"/>
  <c r="AM4" i="21"/>
  <c r="AM5" i="21"/>
  <c r="AM6" i="21"/>
  <c r="AM7" i="21"/>
  <c r="AM8" i="21"/>
  <c r="AM9" i="21"/>
  <c r="AM10" i="21"/>
  <c r="AM11" i="21"/>
  <c r="AD45" i="21"/>
  <c r="AC45" i="21"/>
  <c r="AB45" i="21"/>
  <c r="AA45" i="21"/>
  <c r="Z45" i="21"/>
  <c r="Y45" i="21"/>
  <c r="X45" i="21"/>
  <c r="W45" i="21"/>
  <c r="V45" i="21"/>
  <c r="U45" i="21"/>
  <c r="T45" i="21"/>
  <c r="S45" i="21"/>
  <c r="R45" i="21"/>
  <c r="Q45" i="21"/>
  <c r="P45" i="21"/>
  <c r="O45" i="21"/>
  <c r="N45" i="21"/>
  <c r="M45" i="21"/>
  <c r="L45" i="21"/>
  <c r="K45" i="21"/>
  <c r="J45" i="21"/>
  <c r="I45" i="21"/>
  <c r="H45" i="21"/>
  <c r="G45" i="21"/>
  <c r="F45" i="21"/>
  <c r="E45" i="21"/>
  <c r="D45" i="21"/>
  <c r="C45" i="21"/>
  <c r="B45" i="21"/>
  <c r="AD44" i="21"/>
  <c r="AC44" i="21"/>
  <c r="AB44" i="21"/>
  <c r="AA44" i="21"/>
  <c r="Z44" i="21"/>
  <c r="Y44" i="21"/>
  <c r="X44" i="21"/>
  <c r="W44" i="21"/>
  <c r="V44" i="21"/>
  <c r="U44" i="21"/>
  <c r="T44" i="21"/>
  <c r="S44" i="21"/>
  <c r="R44" i="21"/>
  <c r="Q44" i="21"/>
  <c r="P44" i="21"/>
  <c r="O44" i="21"/>
  <c r="N44" i="21"/>
  <c r="M44" i="21"/>
  <c r="L44" i="21"/>
  <c r="K44" i="21"/>
  <c r="J44" i="21"/>
  <c r="I44" i="21"/>
  <c r="H44" i="21"/>
  <c r="G44" i="21"/>
  <c r="F44" i="21"/>
  <c r="E44" i="21"/>
  <c r="D44" i="21"/>
  <c r="C44" i="21"/>
  <c r="B44" i="21"/>
  <c r="AD43" i="21"/>
  <c r="AC43" i="21"/>
  <c r="AB43" i="21"/>
  <c r="AA43" i="21"/>
  <c r="Z43" i="21"/>
  <c r="Y43" i="21"/>
  <c r="X43" i="21"/>
  <c r="W43" i="21"/>
  <c r="V43" i="21"/>
  <c r="U43" i="21"/>
  <c r="T43" i="21"/>
  <c r="S43" i="21"/>
  <c r="R43" i="21"/>
  <c r="Q43" i="21"/>
  <c r="P43" i="21"/>
  <c r="O43" i="21"/>
  <c r="N43" i="21"/>
  <c r="M43" i="21"/>
  <c r="L43" i="21"/>
  <c r="K43" i="21"/>
  <c r="J43" i="21"/>
  <c r="I43" i="21"/>
  <c r="H43" i="21"/>
  <c r="G43" i="21"/>
  <c r="F43" i="21"/>
  <c r="E43" i="21"/>
  <c r="D43" i="21"/>
  <c r="C43" i="21"/>
  <c r="B43" i="21"/>
  <c r="AD42" i="21"/>
  <c r="AC42" i="21"/>
  <c r="AB42" i="21"/>
  <c r="AA42" i="21"/>
  <c r="Z42" i="21"/>
  <c r="Y42" i="21"/>
  <c r="X42" i="21"/>
  <c r="W42" i="21"/>
  <c r="V42" i="21"/>
  <c r="U42" i="21"/>
  <c r="T42" i="21"/>
  <c r="S42" i="21"/>
  <c r="R42" i="21"/>
  <c r="Q42" i="21"/>
  <c r="P42" i="21"/>
  <c r="O42" i="21"/>
  <c r="N42" i="21"/>
  <c r="M42" i="21"/>
  <c r="L42" i="21"/>
  <c r="K42" i="21"/>
  <c r="J42" i="21"/>
  <c r="I42" i="21"/>
  <c r="H42" i="21"/>
  <c r="G42" i="21"/>
  <c r="F42" i="21"/>
  <c r="E42" i="21"/>
  <c r="D42" i="21"/>
  <c r="C42" i="21"/>
  <c r="B42" i="21"/>
  <c r="AD41" i="21"/>
  <c r="AC41" i="21"/>
  <c r="AB41" i="21"/>
  <c r="AA41" i="21"/>
  <c r="Z41" i="21"/>
  <c r="Y41" i="21"/>
  <c r="X41" i="21"/>
  <c r="W41" i="21"/>
  <c r="V41" i="21"/>
  <c r="U41" i="21"/>
  <c r="T41" i="21"/>
  <c r="S41" i="21"/>
  <c r="R41" i="21"/>
  <c r="Q41" i="21"/>
  <c r="P41" i="21"/>
  <c r="O41" i="21"/>
  <c r="N41" i="21"/>
  <c r="M41" i="21"/>
  <c r="L41" i="21"/>
  <c r="K41" i="21"/>
  <c r="J41" i="21"/>
  <c r="I41" i="21"/>
  <c r="H41" i="21"/>
  <c r="G41" i="21"/>
  <c r="F41" i="21"/>
  <c r="E41" i="21"/>
  <c r="D41" i="21"/>
  <c r="C41" i="21"/>
  <c r="B41" i="21"/>
  <c r="AD40" i="21"/>
  <c r="AC40" i="21"/>
  <c r="AB40" i="21"/>
  <c r="AA40" i="21"/>
  <c r="Z40" i="21"/>
  <c r="Y40" i="21"/>
  <c r="X40" i="21"/>
  <c r="W40" i="21"/>
  <c r="V40" i="21"/>
  <c r="U40" i="21"/>
  <c r="T40" i="21"/>
  <c r="S40" i="21"/>
  <c r="R40" i="21"/>
  <c r="Q40" i="21"/>
  <c r="P40" i="21"/>
  <c r="O40" i="21"/>
  <c r="N40" i="21"/>
  <c r="M40" i="21"/>
  <c r="L40" i="21"/>
  <c r="K40" i="21"/>
  <c r="J40" i="21"/>
  <c r="I40" i="21"/>
  <c r="H40" i="21"/>
  <c r="G40" i="21"/>
  <c r="F40" i="21"/>
  <c r="E40" i="21"/>
  <c r="D40" i="21"/>
  <c r="C40" i="21"/>
  <c r="B40" i="21"/>
  <c r="AD39" i="21"/>
  <c r="AC39" i="21"/>
  <c r="AB39" i="21"/>
  <c r="AA39" i="21"/>
  <c r="Z39" i="21"/>
  <c r="Y39" i="21"/>
  <c r="X39" i="21"/>
  <c r="W39" i="21"/>
  <c r="V39" i="21"/>
  <c r="U39" i="21"/>
  <c r="T39" i="21"/>
  <c r="S39" i="21"/>
  <c r="R39" i="21"/>
  <c r="Q39" i="21"/>
  <c r="P39" i="21"/>
  <c r="O39" i="21"/>
  <c r="N39" i="21"/>
  <c r="M39" i="21"/>
  <c r="L39" i="21"/>
  <c r="K39" i="21"/>
  <c r="J39" i="21"/>
  <c r="I39" i="21"/>
  <c r="H39" i="21"/>
  <c r="G39" i="21"/>
  <c r="F39" i="21"/>
  <c r="E39" i="21"/>
  <c r="D39" i="21"/>
  <c r="C39" i="21"/>
  <c r="B39" i="21"/>
  <c r="AD38" i="21"/>
  <c r="AC38" i="21"/>
  <c r="AB38" i="21"/>
  <c r="AA38" i="21"/>
  <c r="Z38" i="21"/>
  <c r="Y38" i="21"/>
  <c r="X38" i="21"/>
  <c r="W38" i="21"/>
  <c r="V38" i="21"/>
  <c r="U38" i="21"/>
  <c r="T38" i="21"/>
  <c r="S38" i="21"/>
  <c r="R38" i="21"/>
  <c r="Q38" i="21"/>
  <c r="P38" i="21"/>
  <c r="O38" i="21"/>
  <c r="N38" i="21"/>
  <c r="M38" i="21"/>
  <c r="L38" i="21"/>
  <c r="K38" i="21"/>
  <c r="J38" i="21"/>
  <c r="I38" i="21"/>
  <c r="H38" i="21"/>
  <c r="G38" i="21"/>
  <c r="F38" i="21"/>
  <c r="E38" i="21"/>
  <c r="D38" i="21"/>
  <c r="C38" i="21"/>
  <c r="B38" i="21"/>
  <c r="AD37" i="21"/>
  <c r="AC37" i="21"/>
  <c r="AB37" i="21"/>
  <c r="AA37" i="21"/>
  <c r="Z37" i="21"/>
  <c r="Y37" i="21"/>
  <c r="X37" i="21"/>
  <c r="W37" i="21"/>
  <c r="V37" i="21"/>
  <c r="U37" i="21"/>
  <c r="T37" i="21"/>
  <c r="S37" i="21"/>
  <c r="R37" i="21"/>
  <c r="Q37" i="21"/>
  <c r="P37" i="21"/>
  <c r="O37" i="21"/>
  <c r="N37" i="21"/>
  <c r="M37" i="21"/>
  <c r="L37" i="21"/>
  <c r="K37" i="21"/>
  <c r="J37" i="21"/>
  <c r="I37" i="21"/>
  <c r="H37" i="21"/>
  <c r="G37" i="21"/>
  <c r="F37" i="21"/>
  <c r="E37" i="21"/>
  <c r="D37" i="21"/>
  <c r="C37" i="21"/>
  <c r="B37" i="21"/>
  <c r="AD34" i="21"/>
  <c r="AC34" i="21"/>
  <c r="AB34" i="21"/>
  <c r="AA34" i="21"/>
  <c r="Z34" i="21"/>
  <c r="Y34" i="21"/>
  <c r="X34" i="21"/>
  <c r="W34" i="21"/>
  <c r="V34" i="21"/>
  <c r="U34" i="21"/>
  <c r="T34" i="21"/>
  <c r="S34" i="21"/>
  <c r="R34" i="21"/>
  <c r="Q34" i="21"/>
  <c r="P34" i="21"/>
  <c r="O34" i="21"/>
  <c r="N34" i="21"/>
  <c r="M34" i="21"/>
  <c r="L34" i="21"/>
  <c r="K34" i="21"/>
  <c r="J34" i="21"/>
  <c r="I34" i="21"/>
  <c r="H34" i="21"/>
  <c r="G34" i="21"/>
  <c r="F34" i="21"/>
  <c r="E34" i="21"/>
  <c r="D34" i="21"/>
  <c r="C34" i="21"/>
  <c r="B34" i="21"/>
  <c r="AD33" i="21"/>
  <c r="AC33" i="21"/>
  <c r="AB33" i="21"/>
  <c r="AA33" i="21"/>
  <c r="Z33" i="21"/>
  <c r="Y33" i="21"/>
  <c r="X33" i="21"/>
  <c r="W33" i="21"/>
  <c r="V33" i="21"/>
  <c r="U33" i="21"/>
  <c r="T33" i="21"/>
  <c r="S33" i="21"/>
  <c r="R33" i="21"/>
  <c r="Q33" i="21"/>
  <c r="P33" i="21"/>
  <c r="O33" i="21"/>
  <c r="N33" i="21"/>
  <c r="M33" i="21"/>
  <c r="L33" i="21"/>
  <c r="K33" i="21"/>
  <c r="J33" i="21"/>
  <c r="I33" i="21"/>
  <c r="H33" i="21"/>
  <c r="G33" i="21"/>
  <c r="F33" i="21"/>
  <c r="E33" i="21"/>
  <c r="D33" i="21"/>
  <c r="C33" i="21"/>
  <c r="B33" i="21"/>
  <c r="AD32" i="21"/>
  <c r="AC32" i="21"/>
  <c r="AB32" i="21"/>
  <c r="AA32" i="21"/>
  <c r="Z32" i="21"/>
  <c r="Y32" i="21"/>
  <c r="X32" i="21"/>
  <c r="W32" i="21"/>
  <c r="V32" i="21"/>
  <c r="U32" i="21"/>
  <c r="T32" i="21"/>
  <c r="S32" i="21"/>
  <c r="R32" i="21"/>
  <c r="Q32" i="21"/>
  <c r="P32" i="21"/>
  <c r="O32" i="21"/>
  <c r="N32" i="21"/>
  <c r="M32" i="21"/>
  <c r="L32" i="21"/>
  <c r="K32" i="21"/>
  <c r="J32" i="21"/>
  <c r="I32" i="21"/>
  <c r="H32" i="21"/>
  <c r="G32" i="21"/>
  <c r="F32" i="21"/>
  <c r="E32" i="21"/>
  <c r="D32" i="21"/>
  <c r="C32" i="21"/>
  <c r="B32" i="21"/>
  <c r="AD31" i="21"/>
  <c r="AC31" i="21"/>
  <c r="AB31" i="21"/>
  <c r="AA31" i="21"/>
  <c r="Z31" i="21"/>
  <c r="Y31" i="21"/>
  <c r="X31" i="21"/>
  <c r="W31" i="21"/>
  <c r="V31" i="21"/>
  <c r="U31" i="21"/>
  <c r="T31" i="21"/>
  <c r="S31" i="21"/>
  <c r="R31" i="21"/>
  <c r="Q31" i="21"/>
  <c r="P31" i="21"/>
  <c r="O31" i="21"/>
  <c r="N31" i="21"/>
  <c r="M31" i="21"/>
  <c r="L31" i="21"/>
  <c r="K31" i="21"/>
  <c r="J31" i="21"/>
  <c r="I31" i="21"/>
  <c r="H31" i="21"/>
  <c r="G31" i="21"/>
  <c r="F31" i="21"/>
  <c r="E31" i="21"/>
  <c r="D31" i="21"/>
  <c r="C31" i="21"/>
  <c r="B31" i="21"/>
  <c r="AD30" i="21"/>
  <c r="AC30" i="21"/>
  <c r="AB30" i="21"/>
  <c r="AA30" i="21"/>
  <c r="Z30" i="21"/>
  <c r="Y30" i="21"/>
  <c r="X30" i="21"/>
  <c r="W30" i="21"/>
  <c r="V30" i="21"/>
  <c r="U30" i="21"/>
  <c r="T30" i="21"/>
  <c r="S30" i="21"/>
  <c r="R30" i="21"/>
  <c r="Q30" i="21"/>
  <c r="P30" i="21"/>
  <c r="O30" i="21"/>
  <c r="N30" i="21"/>
  <c r="M30" i="21"/>
  <c r="L30" i="21"/>
  <c r="K30" i="21"/>
  <c r="J30" i="21"/>
  <c r="I30" i="21"/>
  <c r="H30" i="21"/>
  <c r="G30" i="21"/>
  <c r="F30" i="21"/>
  <c r="E30" i="21"/>
  <c r="D30" i="21"/>
  <c r="C30" i="21"/>
  <c r="B30" i="21"/>
  <c r="AD29" i="21"/>
  <c r="AC29" i="21"/>
  <c r="AB29" i="21"/>
  <c r="AA29" i="21"/>
  <c r="Z29" i="21"/>
  <c r="Y29" i="21"/>
  <c r="X29" i="21"/>
  <c r="W29" i="21"/>
  <c r="V29" i="21"/>
  <c r="U29" i="21"/>
  <c r="T29" i="21"/>
  <c r="S29" i="21"/>
  <c r="R29" i="21"/>
  <c r="Q29" i="21"/>
  <c r="P29" i="21"/>
  <c r="O29" i="21"/>
  <c r="N29" i="21"/>
  <c r="M29" i="21"/>
  <c r="L29" i="21"/>
  <c r="K29" i="21"/>
  <c r="J29" i="21"/>
  <c r="I29" i="21"/>
  <c r="H29" i="21"/>
  <c r="G29" i="21"/>
  <c r="F29" i="21"/>
  <c r="E29" i="21"/>
  <c r="D29" i="21"/>
  <c r="C29" i="21"/>
  <c r="B29" i="21"/>
  <c r="AD28" i="21"/>
  <c r="AC28" i="21"/>
  <c r="AB28" i="21"/>
  <c r="AA28" i="21"/>
  <c r="Z28" i="21"/>
  <c r="Y28" i="21"/>
  <c r="X28" i="21"/>
  <c r="W28" i="21"/>
  <c r="V28" i="21"/>
  <c r="U28" i="21"/>
  <c r="T28" i="21"/>
  <c r="S28" i="21"/>
  <c r="R28" i="21"/>
  <c r="Q28" i="21"/>
  <c r="P28" i="21"/>
  <c r="O28" i="21"/>
  <c r="N28" i="21"/>
  <c r="M28" i="21"/>
  <c r="L28" i="21"/>
  <c r="K28" i="21"/>
  <c r="J28" i="21"/>
  <c r="I28" i="21"/>
  <c r="H28" i="21"/>
  <c r="G28" i="21"/>
  <c r="F28" i="21"/>
  <c r="E28" i="21"/>
  <c r="D28" i="21"/>
  <c r="C28" i="21"/>
  <c r="B28" i="21"/>
  <c r="AD27" i="21"/>
  <c r="AC27" i="21"/>
  <c r="AB27" i="21"/>
  <c r="AA27" i="21"/>
  <c r="Z27" i="21"/>
  <c r="Y27" i="21"/>
  <c r="X27" i="21"/>
  <c r="W27" i="21"/>
  <c r="V27" i="21"/>
  <c r="U27" i="21"/>
  <c r="T27" i="21"/>
  <c r="S27" i="21"/>
  <c r="R27" i="21"/>
  <c r="Q27" i="21"/>
  <c r="P27" i="21"/>
  <c r="O27" i="21"/>
  <c r="N27" i="21"/>
  <c r="M27" i="21"/>
  <c r="L27" i="21"/>
  <c r="K27" i="21"/>
  <c r="J27" i="21"/>
  <c r="I27" i="21"/>
  <c r="H27" i="21"/>
  <c r="G27" i="21"/>
  <c r="F27" i="21"/>
  <c r="E27" i="21"/>
  <c r="D27" i="21"/>
  <c r="C27" i="21"/>
  <c r="B27" i="21"/>
  <c r="AD26" i="21"/>
  <c r="AC26" i="21"/>
  <c r="AB26" i="21"/>
  <c r="AA26" i="21"/>
  <c r="Z26" i="21"/>
  <c r="Y26" i="21"/>
  <c r="X26" i="21"/>
  <c r="W26" i="21"/>
  <c r="V26" i="21"/>
  <c r="U26" i="21"/>
  <c r="T26" i="21"/>
  <c r="S26" i="21"/>
  <c r="R26" i="21"/>
  <c r="Q26" i="21"/>
  <c r="P26" i="21"/>
  <c r="O26" i="21"/>
  <c r="N26" i="21"/>
  <c r="M26" i="21"/>
  <c r="L26" i="21"/>
  <c r="K26" i="21"/>
  <c r="J26" i="21"/>
  <c r="I26" i="21"/>
  <c r="H26" i="21"/>
  <c r="G26" i="21"/>
  <c r="F26" i="21"/>
  <c r="E26" i="21"/>
  <c r="D26" i="21"/>
  <c r="C26" i="21"/>
  <c r="B26" i="21"/>
  <c r="AA83" i="21" l="1"/>
  <c r="AA98" i="21"/>
  <c r="AA93" i="21"/>
  <c r="AA74" i="21"/>
  <c r="AA89" i="21"/>
  <c r="AA76" i="21"/>
  <c r="AA73" i="21"/>
  <c r="AA78" i="21"/>
  <c r="AA81" i="21"/>
  <c r="M81" i="21"/>
  <c r="M78" i="21"/>
  <c r="O73" i="21"/>
  <c r="O74" i="21" s="1"/>
  <c r="O75" i="21" s="1"/>
  <c r="O76" i="21" s="1"/>
  <c r="O77" i="21" s="1"/>
  <c r="O78" i="21" s="1"/>
  <c r="O79" i="21" s="1"/>
  <c r="O80" i="21" s="1"/>
  <c r="M87" i="21"/>
  <c r="M99" i="21"/>
  <c r="M97" i="21"/>
  <c r="M98" i="21"/>
  <c r="M92" i="21"/>
  <c r="M95" i="21"/>
  <c r="M84" i="21"/>
  <c r="BC4" i="14" l="1"/>
  <c r="BB4" i="14"/>
  <c r="BA4" i="14"/>
  <c r="AZ4" i="14"/>
  <c r="AY4" i="14"/>
  <c r="AX4" i="14"/>
  <c r="AW4" i="14"/>
  <c r="AV4" i="14"/>
  <c r="AU4" i="14"/>
  <c r="AT4" i="14"/>
  <c r="AS4" i="14"/>
  <c r="AR4" i="14"/>
  <c r="AQ4" i="14"/>
  <c r="AP4" i="14"/>
  <c r="AO4" i="14"/>
  <c r="AN4" i="14"/>
  <c r="AM4" i="14"/>
  <c r="AL4" i="14"/>
  <c r="AK4" i="14"/>
  <c r="AJ4" i="14"/>
  <c r="AI4" i="14"/>
  <c r="AH4" i="14"/>
  <c r="AG4" i="14"/>
  <c r="AF4" i="14"/>
  <c r="AE4" i="14"/>
  <c r="AD4" i="14"/>
  <c r="AC4" i="14"/>
  <c r="AB4" i="14"/>
  <c r="AA4" i="14"/>
  <c r="Z4" i="14"/>
  <c r="Y4" i="14"/>
  <c r="X4" i="14"/>
  <c r="W4" i="14"/>
  <c r="V4" i="14"/>
  <c r="U4" i="14"/>
  <c r="T4" i="14"/>
  <c r="S4" i="14"/>
  <c r="R4" i="14"/>
  <c r="Q4" i="14"/>
  <c r="P4" i="14"/>
  <c r="O4" i="14"/>
  <c r="N4" i="14"/>
  <c r="M4" i="14"/>
  <c r="L4" i="14"/>
  <c r="K4" i="14"/>
  <c r="J4" i="14"/>
  <c r="I4" i="14"/>
  <c r="H4" i="14"/>
  <c r="G4" i="14"/>
  <c r="F4" i="14"/>
  <c r="E4" i="14"/>
  <c r="D4" i="14"/>
  <c r="C4" i="14"/>
  <c r="B4" i="14"/>
  <c r="BC9" i="14"/>
  <c r="BB9" i="14"/>
  <c r="BA9" i="14"/>
  <c r="AZ9" i="14"/>
  <c r="AY9" i="14"/>
  <c r="AX9" i="14"/>
  <c r="AW9" i="14"/>
  <c r="AV9" i="14"/>
  <c r="AU9" i="14"/>
  <c r="AT9" i="14"/>
  <c r="AS9" i="14"/>
  <c r="AR9" i="14"/>
  <c r="AQ9" i="14"/>
  <c r="AP9" i="14"/>
  <c r="AO9" i="14"/>
  <c r="AN9" i="14"/>
  <c r="AM9" i="14"/>
  <c r="AL9" i="14"/>
  <c r="AK9" i="14"/>
  <c r="AJ9" i="14"/>
  <c r="AI9" i="14"/>
  <c r="AH9" i="14"/>
  <c r="AG9" i="14"/>
  <c r="AF9" i="14"/>
  <c r="AE9" i="14"/>
  <c r="AD9" i="14"/>
  <c r="AC9" i="14"/>
  <c r="AB9" i="14"/>
  <c r="AA9" i="14"/>
  <c r="Z9" i="14"/>
  <c r="Y9" i="14"/>
  <c r="X9" i="14"/>
  <c r="W9" i="14"/>
  <c r="V9" i="14"/>
  <c r="U9" i="14"/>
  <c r="T9" i="14"/>
  <c r="S9" i="14"/>
  <c r="R9" i="14"/>
  <c r="Q9" i="14"/>
  <c r="P9" i="14"/>
  <c r="O9" i="14"/>
  <c r="N9" i="14"/>
  <c r="M9" i="14"/>
  <c r="L9" i="14"/>
  <c r="K9" i="14"/>
  <c r="J9" i="14"/>
  <c r="I9" i="14"/>
  <c r="H9" i="14"/>
  <c r="G9" i="14"/>
  <c r="F9" i="14"/>
  <c r="E9" i="14"/>
  <c r="D9" i="14"/>
  <c r="C9" i="14"/>
  <c r="BC8" i="14"/>
  <c r="BB8" i="14"/>
  <c r="BA8" i="14"/>
  <c r="AZ8" i="14"/>
  <c r="AY8" i="14"/>
  <c r="AX8" i="14"/>
  <c r="AW8" i="14"/>
  <c r="AV8" i="14"/>
  <c r="AU8" i="14"/>
  <c r="AT8" i="14"/>
  <c r="AS8" i="14"/>
  <c r="AR8" i="14"/>
  <c r="AQ8" i="14"/>
  <c r="AP8" i="14"/>
  <c r="AO8" i="14"/>
  <c r="AN8" i="14"/>
  <c r="AM8" i="14"/>
  <c r="AL8" i="14"/>
  <c r="AK8" i="14"/>
  <c r="AJ8" i="14"/>
  <c r="AI8" i="14"/>
  <c r="AH8" i="14"/>
  <c r="AG8" i="14"/>
  <c r="AF8" i="14"/>
  <c r="AE8" i="14"/>
  <c r="AD8" i="14"/>
  <c r="AC8" i="14"/>
  <c r="AB8" i="14"/>
  <c r="AA8" i="14"/>
  <c r="Z8" i="14"/>
  <c r="Y8" i="14"/>
  <c r="X8" i="14"/>
  <c r="W8" i="14"/>
  <c r="V8" i="14"/>
  <c r="U8" i="14"/>
  <c r="T8" i="14"/>
  <c r="S8" i="14"/>
  <c r="R8" i="14"/>
  <c r="Q8" i="14"/>
  <c r="P8" i="14"/>
  <c r="O8" i="14"/>
  <c r="N8" i="14"/>
  <c r="M8" i="14"/>
  <c r="L8" i="14"/>
  <c r="K8" i="14"/>
  <c r="J8" i="14"/>
  <c r="I8" i="14"/>
  <c r="H8" i="14"/>
  <c r="G8" i="14"/>
  <c r="F8" i="14"/>
  <c r="E8" i="14"/>
  <c r="D8" i="14"/>
  <c r="C8" i="14"/>
  <c r="BC7" i="14"/>
  <c r="BB7" i="14"/>
  <c r="BA7" i="14"/>
  <c r="AZ7" i="14"/>
  <c r="AY7" i="14"/>
  <c r="AX7" i="14"/>
  <c r="AW7" i="14"/>
  <c r="AV7" i="14"/>
  <c r="AU7" i="14"/>
  <c r="AT7" i="14"/>
  <c r="AS7" i="14"/>
  <c r="AR7" i="14"/>
  <c r="AQ7" i="14"/>
  <c r="AP7" i="14"/>
  <c r="AO7" i="14"/>
  <c r="AN7" i="14"/>
  <c r="AM7" i="14"/>
  <c r="AL7" i="14"/>
  <c r="AK7" i="14"/>
  <c r="AJ7" i="14"/>
  <c r="AI7" i="14"/>
  <c r="AH7" i="14"/>
  <c r="AG7" i="14"/>
  <c r="AF7" i="14"/>
  <c r="AE7" i="14"/>
  <c r="AD7" i="14"/>
  <c r="AC7" i="14"/>
  <c r="AB7" i="14"/>
  <c r="AA7" i="14"/>
  <c r="Z7" i="14"/>
  <c r="Y7" i="14"/>
  <c r="X7" i="14"/>
  <c r="W7" i="14"/>
  <c r="V7" i="14"/>
  <c r="U7" i="14"/>
  <c r="T7" i="14"/>
  <c r="S7" i="14"/>
  <c r="R7" i="14"/>
  <c r="Q7" i="14"/>
  <c r="P7" i="14"/>
  <c r="O7" i="14"/>
  <c r="N7" i="14"/>
  <c r="M7" i="14"/>
  <c r="L7" i="14"/>
  <c r="K7" i="14"/>
  <c r="J7" i="14"/>
  <c r="I7" i="14"/>
  <c r="H7" i="14"/>
  <c r="G7" i="14"/>
  <c r="F7" i="14"/>
  <c r="E7" i="14"/>
  <c r="D7" i="14"/>
  <c r="C7" i="14"/>
  <c r="BC6" i="14"/>
  <c r="BB6" i="14"/>
  <c r="BA6" i="14"/>
  <c r="AZ6" i="14"/>
  <c r="AY6" i="14"/>
  <c r="AX6" i="14"/>
  <c r="AW6" i="14"/>
  <c r="AV6" i="14"/>
  <c r="AU6" i="14"/>
  <c r="AT6" i="14"/>
  <c r="AS6" i="14"/>
  <c r="AR6" i="14"/>
  <c r="AQ6" i="14"/>
  <c r="AP6" i="14"/>
  <c r="AO6" i="14"/>
  <c r="AN6" i="14"/>
  <c r="AM6" i="14"/>
  <c r="AL6" i="14"/>
  <c r="AK6" i="14"/>
  <c r="AJ6" i="14"/>
  <c r="AI6" i="14"/>
  <c r="AH6" i="14"/>
  <c r="AG6" i="14"/>
  <c r="AF6" i="14"/>
  <c r="AE6" i="14"/>
  <c r="AD6" i="14"/>
  <c r="AC6" i="14"/>
  <c r="AB6" i="14"/>
  <c r="AA6" i="14"/>
  <c r="Z6" i="14"/>
  <c r="Y6" i="14"/>
  <c r="X6" i="14"/>
  <c r="W6" i="14"/>
  <c r="V6" i="14"/>
  <c r="U6" i="14"/>
  <c r="T6" i="14"/>
  <c r="S6" i="14"/>
  <c r="R6" i="14"/>
  <c r="Q6" i="14"/>
  <c r="P6" i="14"/>
  <c r="O6" i="14"/>
  <c r="N6" i="14"/>
  <c r="M6" i="14"/>
  <c r="L6" i="14"/>
  <c r="K6" i="14"/>
  <c r="J6" i="14"/>
  <c r="I6" i="14"/>
  <c r="H6" i="14"/>
  <c r="G6" i="14"/>
  <c r="F6" i="14"/>
  <c r="E6" i="14"/>
  <c r="D6" i="14"/>
  <c r="C6" i="14"/>
  <c r="BC5" i="14"/>
  <c r="BB5" i="14"/>
  <c r="BA5" i="14"/>
  <c r="AZ5" i="14"/>
  <c r="AY5" i="14"/>
  <c r="AX5" i="14"/>
  <c r="AW5" i="14"/>
  <c r="AV5" i="14"/>
  <c r="AU5" i="14"/>
  <c r="AT5" i="14"/>
  <c r="AS5" i="14"/>
  <c r="AR5" i="14"/>
  <c r="AQ5" i="14"/>
  <c r="AP5" i="14"/>
  <c r="AO5" i="14"/>
  <c r="AN5" i="14"/>
  <c r="AM5" i="14"/>
  <c r="AL5" i="14"/>
  <c r="AK5" i="14"/>
  <c r="AJ5" i="14"/>
  <c r="AI5" i="14"/>
  <c r="AH5" i="14"/>
  <c r="AG5" i="14"/>
  <c r="AF5" i="14"/>
  <c r="AE5" i="14"/>
  <c r="AD5" i="14"/>
  <c r="AC5" i="14"/>
  <c r="AB5" i="14"/>
  <c r="AA5" i="14"/>
  <c r="Z5" i="14"/>
  <c r="Y5" i="14"/>
  <c r="X5" i="14"/>
  <c r="W5" i="14"/>
  <c r="V5" i="14"/>
  <c r="U5" i="14"/>
  <c r="T5" i="14"/>
  <c r="S5" i="14"/>
  <c r="R5" i="14"/>
  <c r="Q5" i="14"/>
  <c r="P5" i="14"/>
  <c r="O5" i="14"/>
  <c r="N5" i="14"/>
  <c r="M5" i="14"/>
  <c r="L5" i="14"/>
  <c r="K5" i="14"/>
  <c r="J5" i="14"/>
  <c r="I5" i="14"/>
  <c r="H5" i="14"/>
  <c r="G5" i="14"/>
  <c r="F5" i="14"/>
  <c r="E5" i="14"/>
  <c r="D5" i="14"/>
  <c r="C5" i="14"/>
  <c r="BC3" i="14"/>
  <c r="BB3" i="14"/>
  <c r="BA3" i="14"/>
  <c r="AZ3" i="14"/>
  <c r="AY3" i="14"/>
  <c r="AX3" i="14"/>
  <c r="AW3" i="14"/>
  <c r="AV3" i="14"/>
  <c r="AU3" i="14"/>
  <c r="AT3" i="14"/>
  <c r="AS3" i="14"/>
  <c r="AR3" i="14"/>
  <c r="AQ3" i="14"/>
  <c r="AP3" i="14"/>
  <c r="AO3" i="14"/>
  <c r="AN3" i="14"/>
  <c r="AM3" i="14"/>
  <c r="AL3" i="14"/>
  <c r="AK3" i="14"/>
  <c r="AJ3" i="14"/>
  <c r="AI3" i="14"/>
  <c r="AH3" i="14"/>
  <c r="AG3" i="14"/>
  <c r="AF3" i="14"/>
  <c r="AE3" i="14"/>
  <c r="AD3" i="14"/>
  <c r="AC3" i="14"/>
  <c r="AB3" i="14"/>
  <c r="AA3" i="14"/>
  <c r="Z3" i="14"/>
  <c r="Y3" i="14"/>
  <c r="X3" i="14"/>
  <c r="W3" i="14"/>
  <c r="V3" i="14"/>
  <c r="U3" i="14"/>
  <c r="T3" i="14"/>
  <c r="S3" i="14"/>
  <c r="R3" i="14"/>
  <c r="Q3" i="14"/>
  <c r="P3" i="14"/>
  <c r="O3" i="14"/>
  <c r="N3" i="14"/>
  <c r="M3" i="14"/>
  <c r="L3" i="14"/>
  <c r="K3" i="14"/>
  <c r="J3" i="14"/>
  <c r="I3" i="14"/>
  <c r="H3" i="14"/>
  <c r="G3" i="14"/>
  <c r="F3" i="14"/>
  <c r="E3" i="14"/>
  <c r="D3" i="14"/>
  <c r="C3" i="14"/>
  <c r="BC2" i="14"/>
  <c r="BB2" i="14"/>
  <c r="BA2" i="14"/>
  <c r="AZ2" i="14"/>
  <c r="AY2" i="14"/>
  <c r="AX2" i="14"/>
  <c r="AW2" i="14"/>
  <c r="AV2" i="14"/>
  <c r="AU2" i="14"/>
  <c r="AT2" i="14"/>
  <c r="AS2" i="14"/>
  <c r="AR2" i="14"/>
  <c r="AQ2" i="14"/>
  <c r="AP2" i="14"/>
  <c r="AO2" i="14"/>
  <c r="AN2" i="14"/>
  <c r="AM2" i="14"/>
  <c r="AL2" i="14"/>
  <c r="AK2" i="14"/>
  <c r="AJ2" i="14"/>
  <c r="AI2" i="14"/>
  <c r="AH2" i="14"/>
  <c r="AG2" i="14"/>
  <c r="AF2" i="14"/>
  <c r="AE2" i="14"/>
  <c r="AD2" i="14"/>
  <c r="AC2" i="14"/>
  <c r="AB2" i="14"/>
  <c r="AA2" i="14"/>
  <c r="Z2" i="14"/>
  <c r="Y2" i="14"/>
  <c r="X2" i="14"/>
  <c r="W2" i="14"/>
  <c r="V2" i="14"/>
  <c r="U2" i="14"/>
  <c r="T2" i="14"/>
  <c r="S2" i="14"/>
  <c r="R2" i="14"/>
  <c r="Q2" i="14"/>
  <c r="P2" i="14"/>
  <c r="O2" i="14"/>
  <c r="N2" i="14"/>
  <c r="M2" i="14"/>
  <c r="L2" i="14"/>
  <c r="K2" i="14"/>
  <c r="J2" i="14"/>
  <c r="I2" i="14"/>
  <c r="H2" i="14"/>
  <c r="G2" i="14"/>
  <c r="F2" i="14"/>
  <c r="E2" i="14"/>
  <c r="D2" i="14"/>
  <c r="C2" i="14"/>
  <c r="B9" i="14"/>
  <c r="B8" i="14"/>
  <c r="B7" i="14"/>
  <c r="B6" i="14"/>
  <c r="B5" i="14"/>
  <c r="B3" i="14"/>
  <c r="B2" i="14"/>
  <c r="BC9" i="2"/>
  <c r="BB9" i="2"/>
  <c r="BA9" i="2"/>
  <c r="AZ9" i="2"/>
  <c r="AY9" i="2"/>
  <c r="AX9" i="2"/>
  <c r="AW9" i="2"/>
  <c r="AV9" i="2"/>
  <c r="AU9" i="2"/>
  <c r="AT9" i="2"/>
  <c r="AS9" i="2"/>
  <c r="AR9" i="2"/>
  <c r="AQ9" i="2"/>
  <c r="AP9" i="2"/>
  <c r="AO9" i="2"/>
  <c r="AN9" i="2"/>
  <c r="AM9" i="2"/>
  <c r="AL9" i="2"/>
  <c r="AK9" i="2"/>
  <c r="AJ9" i="2"/>
  <c r="AI9" i="2"/>
  <c r="AH9" i="2"/>
  <c r="AG9" i="2"/>
  <c r="AF9" i="2"/>
  <c r="AE9" i="2"/>
  <c r="AD9" i="2"/>
  <c r="AC9" i="2"/>
  <c r="AB9" i="2"/>
  <c r="AA9" i="2"/>
  <c r="Z9" i="2"/>
  <c r="Y9" i="2"/>
  <c r="X9" i="2"/>
  <c r="W9" i="2"/>
  <c r="V9" i="2"/>
  <c r="U9" i="2"/>
  <c r="T9" i="2"/>
  <c r="S9" i="2"/>
  <c r="R9" i="2"/>
  <c r="Q9" i="2"/>
  <c r="P9" i="2"/>
  <c r="O9" i="2"/>
  <c r="N9" i="2"/>
  <c r="M9" i="2"/>
  <c r="L9" i="2"/>
  <c r="K9" i="2"/>
  <c r="J9" i="2"/>
  <c r="I9" i="2"/>
  <c r="H9" i="2"/>
  <c r="G9" i="2"/>
  <c r="F9" i="2"/>
  <c r="E9" i="2"/>
  <c r="D9" i="2"/>
  <c r="C9" i="2"/>
  <c r="BC8" i="2"/>
  <c r="BB8" i="2"/>
  <c r="BA8" i="2"/>
  <c r="AZ8" i="2"/>
  <c r="AY8" i="2"/>
  <c r="AX8" i="2"/>
  <c r="AW8" i="2"/>
  <c r="AV8" i="2"/>
  <c r="AU8" i="2"/>
  <c r="AT8" i="2"/>
  <c r="AS8" i="2"/>
  <c r="AR8" i="2"/>
  <c r="AQ8" i="2"/>
  <c r="AP8" i="2"/>
  <c r="AO8" i="2"/>
  <c r="AN8" i="2"/>
  <c r="AM8" i="2"/>
  <c r="AL8" i="2"/>
  <c r="AK8" i="2"/>
  <c r="AJ8" i="2"/>
  <c r="AI8" i="2"/>
  <c r="AH8" i="2"/>
  <c r="AG8" i="2"/>
  <c r="AF8" i="2"/>
  <c r="AE8" i="2"/>
  <c r="AD8" i="2"/>
  <c r="AC8" i="2"/>
  <c r="AB8" i="2"/>
  <c r="AA8" i="2"/>
  <c r="Z8" i="2"/>
  <c r="Y8" i="2"/>
  <c r="X8" i="2"/>
  <c r="W8" i="2"/>
  <c r="V8" i="2"/>
  <c r="U8" i="2"/>
  <c r="T8" i="2"/>
  <c r="S8" i="2"/>
  <c r="R8" i="2"/>
  <c r="Q8" i="2"/>
  <c r="P8" i="2"/>
  <c r="O8" i="2"/>
  <c r="N8" i="2"/>
  <c r="M8" i="2"/>
  <c r="L8" i="2"/>
  <c r="K8" i="2"/>
  <c r="J8" i="2"/>
  <c r="I8" i="2"/>
  <c r="H8" i="2"/>
  <c r="G8" i="2"/>
  <c r="F8" i="2"/>
  <c r="E8" i="2"/>
  <c r="D8" i="2"/>
  <c r="C8"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J7" i="2"/>
  <c r="I7" i="2"/>
  <c r="H7" i="2"/>
  <c r="G7" i="2"/>
  <c r="F7" i="2"/>
  <c r="E7" i="2"/>
  <c r="D7" i="2"/>
  <c r="C7" i="2"/>
  <c r="BC6" i="2"/>
  <c r="BB6" i="2"/>
  <c r="BA6" i="2"/>
  <c r="AZ6" i="2"/>
  <c r="AY6" i="2"/>
  <c r="AX6" i="2"/>
  <c r="AW6" i="2"/>
  <c r="AV6" i="2"/>
  <c r="AU6" i="2"/>
  <c r="AT6" i="2"/>
  <c r="AS6" i="2"/>
  <c r="AR6" i="2"/>
  <c r="AQ6" i="2"/>
  <c r="AP6" i="2"/>
  <c r="AO6" i="2"/>
  <c r="AN6" i="2"/>
  <c r="AM6" i="2"/>
  <c r="AL6" i="2"/>
  <c r="AK6" i="2"/>
  <c r="AJ6" i="2"/>
  <c r="AI6" i="2"/>
  <c r="AH6" i="2"/>
  <c r="AG6" i="2"/>
  <c r="AF6" i="2"/>
  <c r="AE6" i="2"/>
  <c r="AD6" i="2"/>
  <c r="AC6" i="2"/>
  <c r="AB6" i="2"/>
  <c r="AA6" i="2"/>
  <c r="Z6" i="2"/>
  <c r="Y6" i="2"/>
  <c r="X6" i="2"/>
  <c r="W6" i="2"/>
  <c r="V6" i="2"/>
  <c r="U6" i="2"/>
  <c r="T6" i="2"/>
  <c r="S6" i="2"/>
  <c r="R6" i="2"/>
  <c r="Q6" i="2"/>
  <c r="P6" i="2"/>
  <c r="O6" i="2"/>
  <c r="N6" i="2"/>
  <c r="M6" i="2"/>
  <c r="L6" i="2"/>
  <c r="K6" i="2"/>
  <c r="J6" i="2"/>
  <c r="I6" i="2"/>
  <c r="H6" i="2"/>
  <c r="G6" i="2"/>
  <c r="F6" i="2"/>
  <c r="E6" i="2"/>
  <c r="D6" i="2"/>
  <c r="C6" i="2"/>
  <c r="BC5" i="2"/>
  <c r="BB5" i="2"/>
  <c r="BA5" i="2"/>
  <c r="AZ5" i="2"/>
  <c r="AY5" i="2"/>
  <c r="AX5" i="2"/>
  <c r="AW5" i="2"/>
  <c r="AV5" i="2"/>
  <c r="AU5" i="2"/>
  <c r="AT5" i="2"/>
  <c r="AS5" i="2"/>
  <c r="AR5" i="2"/>
  <c r="AQ5" i="2"/>
  <c r="AP5" i="2"/>
  <c r="AO5" i="2"/>
  <c r="AN5" i="2"/>
  <c r="AM5" i="2"/>
  <c r="AL5" i="2"/>
  <c r="AK5" i="2"/>
  <c r="AJ5" i="2"/>
  <c r="AI5" i="2"/>
  <c r="AH5" i="2"/>
  <c r="AG5" i="2"/>
  <c r="AF5" i="2"/>
  <c r="AE5" i="2"/>
  <c r="AD5" i="2"/>
  <c r="AC5" i="2"/>
  <c r="AB5" i="2"/>
  <c r="AA5" i="2"/>
  <c r="Z5" i="2"/>
  <c r="Y5" i="2"/>
  <c r="X5" i="2"/>
  <c r="W5" i="2"/>
  <c r="V5" i="2"/>
  <c r="U5" i="2"/>
  <c r="T5" i="2"/>
  <c r="S5" i="2"/>
  <c r="R5" i="2"/>
  <c r="Q5" i="2"/>
  <c r="P5" i="2"/>
  <c r="O5" i="2"/>
  <c r="N5" i="2"/>
  <c r="M5" i="2"/>
  <c r="L5" i="2"/>
  <c r="K5" i="2"/>
  <c r="J5" i="2"/>
  <c r="I5" i="2"/>
  <c r="H5" i="2"/>
  <c r="G5" i="2"/>
  <c r="F5" i="2"/>
  <c r="E5" i="2"/>
  <c r="D5" i="2"/>
  <c r="C5" i="2"/>
  <c r="BC4" i="2"/>
  <c r="BB4" i="2"/>
  <c r="BA4" i="2"/>
  <c r="AZ4" i="2"/>
  <c r="AY4" i="2"/>
  <c r="AX4" i="2"/>
  <c r="AW4" i="2"/>
  <c r="AV4" i="2"/>
  <c r="AU4" i="2"/>
  <c r="AT4" i="2"/>
  <c r="AS4" i="2"/>
  <c r="AR4" i="2"/>
  <c r="AQ4" i="2"/>
  <c r="AP4" i="2"/>
  <c r="AO4" i="2"/>
  <c r="AN4" i="2"/>
  <c r="AM4" i="2"/>
  <c r="AL4" i="2"/>
  <c r="AK4" i="2"/>
  <c r="AJ4" i="2"/>
  <c r="AI4" i="2"/>
  <c r="AH4" i="2"/>
  <c r="AG4" i="2"/>
  <c r="AF4" i="2"/>
  <c r="AE4" i="2"/>
  <c r="AD4" i="2"/>
  <c r="AC4" i="2"/>
  <c r="AB4" i="2"/>
  <c r="AA4" i="2"/>
  <c r="Z4" i="2"/>
  <c r="Y4" i="2"/>
  <c r="X4" i="2"/>
  <c r="W4" i="2"/>
  <c r="V4" i="2"/>
  <c r="U4" i="2"/>
  <c r="T4" i="2"/>
  <c r="S4" i="2"/>
  <c r="R4" i="2"/>
  <c r="Q4" i="2"/>
  <c r="P4" i="2"/>
  <c r="O4" i="2"/>
  <c r="N4" i="2"/>
  <c r="M4" i="2"/>
  <c r="L4" i="2"/>
  <c r="K4" i="2"/>
  <c r="J4" i="2"/>
  <c r="I4" i="2"/>
  <c r="H4" i="2"/>
  <c r="G4" i="2"/>
  <c r="F4" i="2"/>
  <c r="E4" i="2"/>
  <c r="D4" i="2"/>
  <c r="C4" i="2"/>
  <c r="BC3" i="2"/>
  <c r="BB3" i="2"/>
  <c r="BA3" i="2"/>
  <c r="AZ3" i="2"/>
  <c r="AY3" i="2"/>
  <c r="AX3" i="2"/>
  <c r="AW3" i="2"/>
  <c r="AV3" i="2"/>
  <c r="AU3" i="2"/>
  <c r="AT3" i="2"/>
  <c r="AS3" i="2"/>
  <c r="AR3" i="2"/>
  <c r="AQ3" i="2"/>
  <c r="AP3" i="2"/>
  <c r="AO3" i="2"/>
  <c r="AN3" i="2"/>
  <c r="AM3" i="2"/>
  <c r="AL3" i="2"/>
  <c r="AK3" i="2"/>
  <c r="AJ3" i="2"/>
  <c r="AI3" i="2"/>
  <c r="AH3" i="2"/>
  <c r="AG3" i="2"/>
  <c r="AF3" i="2"/>
  <c r="AE3" i="2"/>
  <c r="AD3" i="2"/>
  <c r="AC3" i="2"/>
  <c r="AB3" i="2"/>
  <c r="AA3" i="2"/>
  <c r="Z3" i="2"/>
  <c r="Y3" i="2"/>
  <c r="X3" i="2"/>
  <c r="W3" i="2"/>
  <c r="V3" i="2"/>
  <c r="U3" i="2"/>
  <c r="T3" i="2"/>
  <c r="S3" i="2"/>
  <c r="R3" i="2"/>
  <c r="Q3" i="2"/>
  <c r="P3" i="2"/>
  <c r="O3" i="2"/>
  <c r="N3" i="2"/>
  <c r="M3" i="2"/>
  <c r="L3" i="2"/>
  <c r="K3" i="2"/>
  <c r="J3" i="2"/>
  <c r="I3" i="2"/>
  <c r="H3" i="2"/>
  <c r="G3" i="2"/>
  <c r="F3" i="2"/>
  <c r="E3" i="2"/>
  <c r="D3" i="2"/>
  <c r="C3" i="2"/>
  <c r="BC2" i="2"/>
  <c r="BB2" i="2"/>
  <c r="BA2" i="2"/>
  <c r="AZ2" i="2"/>
  <c r="AY2" i="2"/>
  <c r="AX2" i="2"/>
  <c r="AW2" i="2"/>
  <c r="AV2" i="2"/>
  <c r="AU2" i="2"/>
  <c r="AT2" i="2"/>
  <c r="AS2" i="2"/>
  <c r="AR2" i="2"/>
  <c r="AQ2" i="2"/>
  <c r="AP2" i="2"/>
  <c r="AO2" i="2"/>
  <c r="AN2" i="2"/>
  <c r="AM2" i="2"/>
  <c r="AL2" i="2"/>
  <c r="AK2" i="2"/>
  <c r="AJ2" i="2"/>
  <c r="AI2" i="2"/>
  <c r="AH2" i="2"/>
  <c r="AG2" i="2"/>
  <c r="AF2" i="2"/>
  <c r="AE2" i="2"/>
  <c r="AD2" i="2"/>
  <c r="AC2" i="2"/>
  <c r="AB2" i="2"/>
  <c r="AA2" i="2"/>
  <c r="Z2" i="2"/>
  <c r="Y2" i="2"/>
  <c r="X2" i="2"/>
  <c r="W2" i="2"/>
  <c r="V2" i="2"/>
  <c r="U2" i="2"/>
  <c r="T2" i="2"/>
  <c r="S2" i="2"/>
  <c r="R2" i="2"/>
  <c r="Q2" i="2"/>
  <c r="P2" i="2"/>
  <c r="O2" i="2"/>
  <c r="N2" i="2"/>
  <c r="M2" i="2"/>
  <c r="L2" i="2"/>
  <c r="K2" i="2"/>
  <c r="J2" i="2"/>
  <c r="I2" i="2"/>
  <c r="H2" i="2"/>
  <c r="G2" i="2"/>
  <c r="F2" i="2"/>
  <c r="E2" i="2"/>
  <c r="D2" i="2"/>
  <c r="C2" i="2"/>
  <c r="B7" i="2"/>
  <c r="B6" i="2"/>
  <c r="B5" i="2"/>
  <c r="B4" i="2"/>
  <c r="B3" i="2"/>
  <c r="B2" i="2"/>
  <c r="B9" i="2"/>
  <c r="B8" i="2"/>
  <c r="BC10" i="20" l="1"/>
  <c r="BB10" i="20"/>
  <c r="BA10" i="20"/>
  <c r="AZ10" i="20"/>
  <c r="AY10" i="20"/>
  <c r="AX10" i="20"/>
  <c r="AW10" i="20"/>
  <c r="AV10" i="20"/>
  <c r="AU10" i="20"/>
  <c r="AT10" i="20"/>
  <c r="AS10" i="20"/>
  <c r="AR10" i="20"/>
  <c r="AQ10" i="20"/>
  <c r="AP10" i="20"/>
  <c r="AO10" i="20"/>
  <c r="AN10" i="20"/>
  <c r="AM10" i="20"/>
  <c r="AL10" i="20"/>
  <c r="AK10" i="20"/>
  <c r="AJ10" i="20"/>
  <c r="AI10" i="20"/>
  <c r="AH10" i="20"/>
  <c r="AG10" i="20"/>
  <c r="AF10" i="20"/>
  <c r="AE10" i="20"/>
  <c r="AD10" i="20"/>
  <c r="AC10" i="20"/>
  <c r="AB10" i="20"/>
  <c r="AA10" i="20"/>
  <c r="Z10" i="20"/>
  <c r="Y10" i="20"/>
  <c r="X10" i="20"/>
  <c r="W10" i="20"/>
  <c r="V10" i="20"/>
  <c r="U10" i="20"/>
  <c r="T10" i="20"/>
  <c r="S10" i="20"/>
  <c r="R10" i="20"/>
  <c r="Q10" i="20"/>
  <c r="P10" i="20"/>
  <c r="O10" i="20"/>
  <c r="N10" i="20"/>
  <c r="M10" i="20"/>
  <c r="L10" i="20"/>
  <c r="K10" i="20"/>
  <c r="J10" i="20"/>
  <c r="I10" i="20"/>
  <c r="H10" i="20"/>
  <c r="G10" i="20"/>
  <c r="F10" i="20"/>
  <c r="E10" i="20"/>
  <c r="D10" i="20"/>
  <c r="C10" i="20"/>
  <c r="B10" i="20"/>
  <c r="BC9" i="20"/>
  <c r="BB9" i="20"/>
  <c r="BA9" i="20"/>
  <c r="AZ9" i="20"/>
  <c r="AY9" i="20"/>
  <c r="AX9" i="20"/>
  <c r="AW9" i="20"/>
  <c r="AV9" i="20"/>
  <c r="AU9" i="20"/>
  <c r="AT9" i="20"/>
  <c r="AS9" i="20"/>
  <c r="AR9" i="20"/>
  <c r="AQ9" i="20"/>
  <c r="AP9" i="20"/>
  <c r="AO9" i="20"/>
  <c r="AN9" i="20"/>
  <c r="AM9" i="20"/>
  <c r="AL9" i="20"/>
  <c r="AK9" i="20"/>
  <c r="AJ9" i="20"/>
  <c r="AI9" i="20"/>
  <c r="AH9" i="20"/>
  <c r="AG9" i="20"/>
  <c r="AF9" i="20"/>
  <c r="AE9" i="20"/>
  <c r="AD9" i="20"/>
  <c r="AC9" i="20"/>
  <c r="AB9" i="20"/>
  <c r="AA9" i="20"/>
  <c r="Z9" i="20"/>
  <c r="Y9" i="20"/>
  <c r="X9" i="20"/>
  <c r="W9" i="20"/>
  <c r="V9" i="20"/>
  <c r="U9" i="20"/>
  <c r="T9" i="20"/>
  <c r="S9" i="20"/>
  <c r="R9" i="20"/>
  <c r="Q9" i="20"/>
  <c r="P9" i="20"/>
  <c r="O9" i="20"/>
  <c r="N9" i="20"/>
  <c r="M9" i="20"/>
  <c r="L9" i="20"/>
  <c r="K9" i="20"/>
  <c r="J9" i="20"/>
  <c r="I9" i="20"/>
  <c r="H9" i="20"/>
  <c r="G9" i="20"/>
  <c r="F9" i="20"/>
  <c r="E9" i="20"/>
  <c r="D9" i="20"/>
  <c r="C9" i="20"/>
  <c r="B9" i="20"/>
  <c r="BC8" i="20"/>
  <c r="BB8" i="20"/>
  <c r="BA8" i="20"/>
  <c r="AZ8" i="20"/>
  <c r="AY8" i="20"/>
  <c r="AX8" i="20"/>
  <c r="AW8" i="20"/>
  <c r="AV8" i="20"/>
  <c r="AU8" i="20"/>
  <c r="AT8" i="20"/>
  <c r="AS8" i="20"/>
  <c r="AR8" i="20"/>
  <c r="AQ8" i="20"/>
  <c r="AP8" i="20"/>
  <c r="AO8" i="20"/>
  <c r="AN8" i="20"/>
  <c r="AM8" i="20"/>
  <c r="AL8" i="20"/>
  <c r="AK8" i="20"/>
  <c r="AJ8" i="20"/>
  <c r="AI8" i="20"/>
  <c r="AH8" i="20"/>
  <c r="AG8" i="20"/>
  <c r="AF8" i="20"/>
  <c r="AE8" i="20"/>
  <c r="AD8" i="20"/>
  <c r="AC8" i="20"/>
  <c r="AB8" i="20"/>
  <c r="AA8" i="20"/>
  <c r="Z8" i="20"/>
  <c r="Y8" i="20"/>
  <c r="X8" i="20"/>
  <c r="W8" i="20"/>
  <c r="V8" i="20"/>
  <c r="U8" i="20"/>
  <c r="T8" i="20"/>
  <c r="S8" i="20"/>
  <c r="R8" i="20"/>
  <c r="Q8" i="20"/>
  <c r="P8" i="20"/>
  <c r="O8" i="20"/>
  <c r="N8" i="20"/>
  <c r="M8" i="20"/>
  <c r="L8" i="20"/>
  <c r="K8" i="20"/>
  <c r="J8" i="20"/>
  <c r="I8" i="20"/>
  <c r="H8" i="20"/>
  <c r="G8" i="20"/>
  <c r="F8" i="20"/>
  <c r="E8" i="20"/>
  <c r="D8" i="20"/>
  <c r="C8" i="20"/>
  <c r="B8" i="20"/>
  <c r="BC7" i="20"/>
  <c r="BB7" i="20"/>
  <c r="BA7" i="20"/>
  <c r="AZ7" i="20"/>
  <c r="AY7" i="20"/>
  <c r="AX7" i="20"/>
  <c r="AW7" i="20"/>
  <c r="AV7" i="20"/>
  <c r="AU7" i="20"/>
  <c r="AT7" i="20"/>
  <c r="AS7" i="20"/>
  <c r="AR7" i="20"/>
  <c r="AQ7" i="20"/>
  <c r="AP7" i="20"/>
  <c r="AO7" i="20"/>
  <c r="AN7" i="20"/>
  <c r="AM7" i="20"/>
  <c r="AL7" i="20"/>
  <c r="AK7" i="20"/>
  <c r="AJ7" i="20"/>
  <c r="AI7" i="20"/>
  <c r="AH7" i="20"/>
  <c r="AG7" i="20"/>
  <c r="AF7" i="20"/>
  <c r="AE7" i="20"/>
  <c r="AD7" i="20"/>
  <c r="AC7" i="20"/>
  <c r="AB7" i="20"/>
  <c r="AA7" i="20"/>
  <c r="Z7" i="20"/>
  <c r="Y7" i="20"/>
  <c r="X7" i="20"/>
  <c r="W7" i="20"/>
  <c r="V7" i="20"/>
  <c r="U7" i="20"/>
  <c r="T7" i="20"/>
  <c r="S7" i="20"/>
  <c r="R7" i="20"/>
  <c r="Q7" i="20"/>
  <c r="P7" i="20"/>
  <c r="O7" i="20"/>
  <c r="N7" i="20"/>
  <c r="M7" i="20"/>
  <c r="L7" i="20"/>
  <c r="K7" i="20"/>
  <c r="J7" i="20"/>
  <c r="I7" i="20"/>
  <c r="H7" i="20"/>
  <c r="G7" i="20"/>
  <c r="F7" i="20"/>
  <c r="E7" i="20"/>
  <c r="D7" i="20"/>
  <c r="C7" i="20"/>
  <c r="B7" i="20"/>
  <c r="BC6" i="20"/>
  <c r="BB6" i="20"/>
  <c r="BA6" i="20"/>
  <c r="AZ6" i="20"/>
  <c r="AY6" i="20"/>
  <c r="AX6" i="20"/>
  <c r="AW6" i="20"/>
  <c r="AV6" i="20"/>
  <c r="AU6" i="20"/>
  <c r="AT6" i="20"/>
  <c r="AS6" i="20"/>
  <c r="AR6" i="20"/>
  <c r="AQ6" i="20"/>
  <c r="AP6" i="20"/>
  <c r="AO6" i="20"/>
  <c r="AN6" i="20"/>
  <c r="AM6" i="20"/>
  <c r="AL6" i="20"/>
  <c r="AK6" i="20"/>
  <c r="AJ6" i="20"/>
  <c r="AI6" i="20"/>
  <c r="AH6" i="20"/>
  <c r="AG6" i="20"/>
  <c r="AF6" i="20"/>
  <c r="AE6" i="20"/>
  <c r="AD6" i="20"/>
  <c r="AC6" i="20"/>
  <c r="AB6" i="20"/>
  <c r="AA6" i="20"/>
  <c r="Z6" i="20"/>
  <c r="Y6" i="20"/>
  <c r="X6" i="20"/>
  <c r="W6" i="20"/>
  <c r="V6" i="20"/>
  <c r="U6" i="20"/>
  <c r="T6" i="20"/>
  <c r="S6" i="20"/>
  <c r="R6" i="20"/>
  <c r="Q6" i="20"/>
  <c r="P6" i="20"/>
  <c r="O6" i="20"/>
  <c r="N6" i="20"/>
  <c r="M6" i="20"/>
  <c r="L6" i="20"/>
  <c r="K6" i="20"/>
  <c r="J6" i="20"/>
  <c r="I6" i="20"/>
  <c r="H6" i="20"/>
  <c r="G6" i="20"/>
  <c r="F6" i="20"/>
  <c r="E6" i="20"/>
  <c r="D6" i="20"/>
  <c r="C6" i="20"/>
  <c r="B6" i="20"/>
  <c r="BC5" i="20"/>
  <c r="BB5" i="20"/>
  <c r="BA5" i="20"/>
  <c r="AZ5" i="20"/>
  <c r="AY5" i="20"/>
  <c r="AX5" i="20"/>
  <c r="AW5" i="20"/>
  <c r="AV5" i="20"/>
  <c r="AU5" i="20"/>
  <c r="AT5" i="20"/>
  <c r="AS5" i="20"/>
  <c r="AR5" i="20"/>
  <c r="AQ5" i="20"/>
  <c r="AP5" i="20"/>
  <c r="AO5" i="20"/>
  <c r="AN5" i="20"/>
  <c r="AM5" i="20"/>
  <c r="AL5" i="20"/>
  <c r="AK5" i="20"/>
  <c r="AJ5" i="20"/>
  <c r="AI5" i="20"/>
  <c r="AH5" i="20"/>
  <c r="AG5" i="20"/>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B5" i="20"/>
  <c r="BC4" i="20"/>
  <c r="BB4" i="20"/>
  <c r="BA4" i="20"/>
  <c r="AZ4" i="20"/>
  <c r="AY4" i="20"/>
  <c r="AX4" i="20"/>
  <c r="AW4" i="20"/>
  <c r="AV4" i="20"/>
  <c r="AU4" i="20"/>
  <c r="AT4" i="20"/>
  <c r="AS4" i="20"/>
  <c r="AR4" i="20"/>
  <c r="AQ4" i="20"/>
  <c r="AP4" i="20"/>
  <c r="AO4" i="20"/>
  <c r="AN4" i="20"/>
  <c r="AM4" i="20"/>
  <c r="AL4" i="20"/>
  <c r="AK4" i="20"/>
  <c r="AJ4" i="20"/>
  <c r="AI4" i="20"/>
  <c r="AH4" i="20"/>
  <c r="AG4" i="20"/>
  <c r="AF4" i="20"/>
  <c r="AE4" i="20"/>
  <c r="AD4" i="20"/>
  <c r="AC4" i="20"/>
  <c r="AB4" i="20"/>
  <c r="AA4" i="20"/>
  <c r="Z4" i="20"/>
  <c r="Y4" i="20"/>
  <c r="X4" i="20"/>
  <c r="W4" i="20"/>
  <c r="V4" i="20"/>
  <c r="U4" i="20"/>
  <c r="T4" i="20"/>
  <c r="S4" i="20"/>
  <c r="R4" i="20"/>
  <c r="Q4" i="20"/>
  <c r="P4" i="20"/>
  <c r="O4" i="20"/>
  <c r="N4" i="20"/>
  <c r="M4" i="20"/>
  <c r="L4" i="20"/>
  <c r="K4" i="20"/>
  <c r="J4" i="20"/>
  <c r="I4" i="20"/>
  <c r="H4" i="20"/>
  <c r="G4" i="20"/>
  <c r="F4" i="20"/>
  <c r="E4" i="20"/>
  <c r="D4" i="20"/>
  <c r="C4" i="20"/>
  <c r="B4" i="20"/>
  <c r="BC3" i="20"/>
  <c r="BB3" i="20"/>
  <c r="BA3" i="20"/>
  <c r="AZ3" i="20"/>
  <c r="AY3" i="20"/>
  <c r="AX3" i="20"/>
  <c r="AW3" i="20"/>
  <c r="AV3" i="20"/>
  <c r="AU3" i="20"/>
  <c r="AT3" i="20"/>
  <c r="AS3" i="20"/>
  <c r="AR3" i="20"/>
  <c r="AQ3" i="20"/>
  <c r="AP3" i="20"/>
  <c r="AO3" i="20"/>
  <c r="AN3" i="20"/>
  <c r="AM3" i="20"/>
  <c r="AL3" i="20"/>
  <c r="AK3" i="20"/>
  <c r="AJ3" i="20"/>
  <c r="AI3" i="20"/>
  <c r="AH3" i="20"/>
  <c r="AG3" i="20"/>
  <c r="AF3" i="20"/>
  <c r="AE3" i="20"/>
  <c r="AD3" i="20"/>
  <c r="AC3" i="20"/>
  <c r="AB3" i="20"/>
  <c r="AA3" i="20"/>
  <c r="Z3" i="20"/>
  <c r="Y3" i="20"/>
  <c r="X3" i="20"/>
  <c r="W3" i="20"/>
  <c r="V3" i="20"/>
  <c r="U3" i="20"/>
  <c r="T3" i="20"/>
  <c r="S3" i="20"/>
  <c r="R3" i="20"/>
  <c r="Q3" i="20"/>
  <c r="P3" i="20"/>
  <c r="O3" i="20"/>
  <c r="N3" i="20"/>
  <c r="M3" i="20"/>
  <c r="L3" i="20"/>
  <c r="K3" i="20"/>
  <c r="J3" i="20"/>
  <c r="I3" i="20"/>
  <c r="H3" i="20"/>
  <c r="G3" i="20"/>
  <c r="F3" i="20"/>
  <c r="E3" i="20"/>
  <c r="D3" i="20"/>
  <c r="C3" i="20"/>
  <c r="B3" i="20"/>
  <c r="BC2" i="20"/>
  <c r="BB2" i="20"/>
  <c r="BA2" i="20"/>
  <c r="AZ2" i="20"/>
  <c r="AY2" i="20"/>
  <c r="AX2" i="20"/>
  <c r="AW2" i="20"/>
  <c r="AV2" i="20"/>
  <c r="AU2" i="20"/>
  <c r="AT2" i="20"/>
  <c r="AS2" i="20"/>
  <c r="AR2" i="20"/>
  <c r="AQ2" i="20"/>
  <c r="AP2" i="20"/>
  <c r="AO2" i="20"/>
  <c r="AN2" i="20"/>
  <c r="AM2" i="20"/>
  <c r="AL2" i="20"/>
  <c r="AK2" i="20"/>
  <c r="AJ2" i="20"/>
  <c r="AI2" i="20"/>
  <c r="AH2" i="20"/>
  <c r="AG2" i="20"/>
  <c r="AF2" i="20"/>
  <c r="AE2" i="20"/>
  <c r="AD2" i="20"/>
  <c r="AC2" i="20"/>
  <c r="AB2" i="20"/>
  <c r="AA2" i="20"/>
  <c r="Z2" i="20"/>
  <c r="Y2" i="20"/>
  <c r="X2" i="20"/>
  <c r="W2" i="20"/>
  <c r="V2" i="20"/>
  <c r="U2" i="20"/>
  <c r="T2" i="20"/>
  <c r="S2" i="20"/>
  <c r="R2" i="20"/>
  <c r="Q2" i="20"/>
  <c r="P2" i="20"/>
  <c r="O2" i="20"/>
  <c r="N2" i="20"/>
  <c r="M2" i="20"/>
  <c r="L2" i="20"/>
  <c r="K2" i="20"/>
  <c r="J2" i="20"/>
  <c r="I2" i="20"/>
  <c r="H2" i="20"/>
  <c r="G2" i="20"/>
  <c r="F2" i="20"/>
  <c r="E2" i="20"/>
  <c r="D2" i="20"/>
  <c r="C2" i="20"/>
  <c r="B2" i="20"/>
  <c r="AA75" i="21"/>
  <c r="AA77" i="21"/>
  <c r="AA80" i="21"/>
  <c r="AA79" i="21"/>
  <c r="AA100" i="21"/>
  <c r="AA82" i="21"/>
  <c r="AA92" i="21"/>
  <c r="AA91" i="21"/>
  <c r="AA90" i="21"/>
  <c r="AA94" i="21"/>
  <c r="AA96" i="21"/>
  <c r="AA99" i="21"/>
  <c r="AA72" i="21"/>
  <c r="AA87" i="21"/>
  <c r="AA88" i="21"/>
  <c r="AA86" i="21"/>
  <c r="AA97" i="21"/>
  <c r="AA95" i="21"/>
  <c r="AA85" i="21"/>
  <c r="AA84" i="21"/>
  <c r="M74" i="21"/>
  <c r="M85" i="21"/>
  <c r="M72" i="21"/>
  <c r="M77" i="21"/>
  <c r="M88" i="21"/>
  <c r="M79" i="21"/>
  <c r="M100" i="21"/>
  <c r="M86" i="21"/>
  <c r="M75" i="21"/>
  <c r="M82" i="21"/>
  <c r="M94" i="21"/>
  <c r="M91" i="21"/>
  <c r="M83" i="21"/>
  <c r="M80" i="21"/>
  <c r="M93" i="21"/>
  <c r="M73" i="21"/>
  <c r="M96" i="21"/>
  <c r="M76" i="21"/>
  <c r="M89" i="21"/>
  <c r="M90" i="21"/>
  <c r="O81" i="21"/>
  <c r="O82" i="21" s="1"/>
  <c r="O83" i="21" s="1"/>
  <c r="O84" i="21" s="1"/>
  <c r="O85" i="21" s="1"/>
  <c r="O86" i="21" s="1"/>
  <c r="O87" i="21" s="1"/>
  <c r="O88" i="21" s="1"/>
  <c r="O89" i="21" s="1"/>
  <c r="O90" i="21" s="1"/>
  <c r="O91" i="21" s="1"/>
  <c r="O92" i="21" s="1"/>
  <c r="O93" i="21" s="1"/>
  <c r="O94" i="21" s="1"/>
  <c r="O95" i="21" s="1"/>
  <c r="O96" i="21" s="1"/>
  <c r="O97" i="21" s="1"/>
  <c r="O98" i="21" s="1"/>
  <c r="O99" i="21" s="1"/>
  <c r="O100" i="21" s="1"/>
  <c r="A74" i="21"/>
  <c r="A75" i="21" s="1"/>
  <c r="A76" i="21" s="1"/>
  <c r="A77" i="21" s="1"/>
  <c r="A78" i="21" s="1"/>
  <c r="A79" i="21" s="1"/>
  <c r="A80" i="21" s="1"/>
  <c r="A81" i="21" s="1"/>
  <c r="A82" i="21" s="1"/>
  <c r="A83" i="21" s="1"/>
  <c r="A84" i="21" s="1"/>
  <c r="A85" i="21" s="1"/>
  <c r="A86" i="21" s="1"/>
  <c r="A87" i="21" s="1"/>
  <c r="A88" i="21" s="1"/>
  <c r="A89" i="21" s="1"/>
  <c r="A90" i="21" s="1"/>
  <c r="A91" i="21" s="1"/>
  <c r="A92" i="21" s="1"/>
  <c r="A93" i="21" s="1"/>
  <c r="A94" i="21" s="1"/>
  <c r="A95" i="21" s="1"/>
  <c r="A96" i="21" s="1"/>
  <c r="A97" i="21" s="1"/>
  <c r="A98" i="21" s="1"/>
  <c r="A99" i="21" s="1"/>
  <c r="A100" i="21" s="1"/>
  <c r="A73" i="21"/>
  <c r="BC45" i="19" l="1"/>
  <c r="BB45" i="19"/>
  <c r="BA45" i="19"/>
  <c r="AZ45" i="19"/>
  <c r="AY45" i="19"/>
  <c r="AX45" i="19"/>
  <c r="AW45" i="19"/>
  <c r="AV45" i="19"/>
  <c r="AU45" i="19"/>
  <c r="AT45" i="19"/>
  <c r="AS45" i="19"/>
  <c r="AR45" i="19"/>
  <c r="AQ45" i="19"/>
  <c r="AP45" i="19"/>
  <c r="AO45" i="19"/>
  <c r="AN45" i="19"/>
  <c r="AM45" i="19"/>
  <c r="AL45" i="19"/>
  <c r="AK45" i="19"/>
  <c r="AJ45" i="19"/>
  <c r="AI45" i="19"/>
  <c r="AH45" i="19"/>
  <c r="AG45" i="19"/>
  <c r="AF45" i="19"/>
  <c r="AE45" i="19"/>
  <c r="AD45" i="19"/>
  <c r="AC45" i="19"/>
  <c r="AB45" i="19"/>
  <c r="AA45" i="19"/>
  <c r="Z45" i="19"/>
  <c r="Y45" i="19"/>
  <c r="X45" i="19"/>
  <c r="W45" i="19"/>
  <c r="V45" i="19"/>
  <c r="U45" i="19"/>
  <c r="T45" i="19"/>
  <c r="S45" i="19"/>
  <c r="R45" i="19"/>
  <c r="Q45" i="19"/>
  <c r="P45" i="19"/>
  <c r="O45" i="19"/>
  <c r="N45" i="19"/>
  <c r="M45" i="19"/>
  <c r="L45" i="19"/>
  <c r="K45" i="19"/>
  <c r="J45" i="19"/>
  <c r="I45" i="19"/>
  <c r="H45" i="19"/>
  <c r="G45" i="19"/>
  <c r="F45" i="19"/>
  <c r="E45" i="19"/>
  <c r="D45" i="19"/>
  <c r="C45" i="19"/>
  <c r="B45" i="19"/>
  <c r="BC44" i="19"/>
  <c r="BB44" i="19"/>
  <c r="BA44" i="19"/>
  <c r="AZ44" i="19"/>
  <c r="AY44" i="19"/>
  <c r="AX44" i="19"/>
  <c r="AW44" i="19"/>
  <c r="AV44" i="19"/>
  <c r="AU44" i="19"/>
  <c r="AT44" i="19"/>
  <c r="AS44" i="19"/>
  <c r="AR44" i="19"/>
  <c r="AQ44" i="19"/>
  <c r="AP44" i="19"/>
  <c r="AO44" i="19"/>
  <c r="AN44" i="19"/>
  <c r="AM44" i="19"/>
  <c r="AL44" i="19"/>
  <c r="AK44" i="19"/>
  <c r="AJ44" i="19"/>
  <c r="AI44" i="19"/>
  <c r="AH44" i="19"/>
  <c r="AG44" i="19"/>
  <c r="AF44" i="19"/>
  <c r="AE44" i="19"/>
  <c r="AD44" i="19"/>
  <c r="AC44" i="19"/>
  <c r="AB44" i="19"/>
  <c r="AA44" i="19"/>
  <c r="Z44" i="19"/>
  <c r="Y44" i="19"/>
  <c r="X44" i="19"/>
  <c r="W44" i="19"/>
  <c r="V44" i="19"/>
  <c r="U44" i="19"/>
  <c r="T44" i="19"/>
  <c r="S44" i="19"/>
  <c r="R44" i="19"/>
  <c r="Q44" i="19"/>
  <c r="P44" i="19"/>
  <c r="O44" i="19"/>
  <c r="N44" i="19"/>
  <c r="M44" i="19"/>
  <c r="L44" i="19"/>
  <c r="K44" i="19"/>
  <c r="J44" i="19"/>
  <c r="I44" i="19"/>
  <c r="H44" i="19"/>
  <c r="G44" i="19"/>
  <c r="F44" i="19"/>
  <c r="E44" i="19"/>
  <c r="D44" i="19"/>
  <c r="C44" i="19"/>
  <c r="B44" i="19"/>
  <c r="BC43" i="19"/>
  <c r="BB43" i="19"/>
  <c r="BA43" i="19"/>
  <c r="AZ43" i="19"/>
  <c r="AY43" i="19"/>
  <c r="AX43" i="19"/>
  <c r="AW43" i="19"/>
  <c r="AV43" i="19"/>
  <c r="AU43" i="19"/>
  <c r="AT43" i="19"/>
  <c r="AS43" i="19"/>
  <c r="AR43" i="19"/>
  <c r="AQ43" i="19"/>
  <c r="AP43" i="19"/>
  <c r="AO43" i="19"/>
  <c r="AN43" i="19"/>
  <c r="AM43" i="19"/>
  <c r="AL43" i="19"/>
  <c r="AK43" i="19"/>
  <c r="AJ43" i="19"/>
  <c r="AI43" i="19"/>
  <c r="AH43" i="19"/>
  <c r="AG43" i="19"/>
  <c r="AF43" i="19"/>
  <c r="AE43" i="19"/>
  <c r="AD43" i="19"/>
  <c r="AC43" i="19"/>
  <c r="AB43" i="19"/>
  <c r="AA43" i="19"/>
  <c r="Z43" i="19"/>
  <c r="Y43" i="19"/>
  <c r="X43" i="19"/>
  <c r="W43" i="19"/>
  <c r="V43" i="19"/>
  <c r="U43" i="19"/>
  <c r="T43" i="19"/>
  <c r="S43" i="19"/>
  <c r="R43" i="19"/>
  <c r="Q43" i="19"/>
  <c r="P43" i="19"/>
  <c r="O43" i="19"/>
  <c r="N43" i="19"/>
  <c r="M43" i="19"/>
  <c r="L43" i="19"/>
  <c r="K43" i="19"/>
  <c r="J43" i="19"/>
  <c r="I43" i="19"/>
  <c r="H43" i="19"/>
  <c r="G43" i="19"/>
  <c r="F43" i="19"/>
  <c r="E43" i="19"/>
  <c r="D43" i="19"/>
  <c r="C43" i="19"/>
  <c r="B43" i="19"/>
  <c r="BC42" i="19"/>
  <c r="BB42" i="19"/>
  <c r="BA42" i="19"/>
  <c r="AZ42" i="19"/>
  <c r="AY42" i="19"/>
  <c r="AX42" i="19"/>
  <c r="AW42" i="19"/>
  <c r="AV42" i="19"/>
  <c r="AU42" i="19"/>
  <c r="AT42" i="19"/>
  <c r="AS42" i="19"/>
  <c r="AR42" i="19"/>
  <c r="AQ42" i="19"/>
  <c r="AP42" i="19"/>
  <c r="AO42" i="19"/>
  <c r="AN42" i="19"/>
  <c r="AM42" i="19"/>
  <c r="AL42" i="19"/>
  <c r="AK42" i="19"/>
  <c r="AJ42" i="19"/>
  <c r="AI42" i="19"/>
  <c r="AH42" i="19"/>
  <c r="AG42" i="19"/>
  <c r="AF42" i="19"/>
  <c r="AE42" i="19"/>
  <c r="AD42" i="19"/>
  <c r="AC42" i="19"/>
  <c r="AB42" i="19"/>
  <c r="AA42" i="19"/>
  <c r="Z42" i="19"/>
  <c r="Y42" i="19"/>
  <c r="X42" i="19"/>
  <c r="W42" i="19"/>
  <c r="V42" i="19"/>
  <c r="U42" i="19"/>
  <c r="T42" i="19"/>
  <c r="S42" i="19"/>
  <c r="R42" i="19"/>
  <c r="Q42" i="19"/>
  <c r="P42" i="19"/>
  <c r="O42" i="19"/>
  <c r="N42" i="19"/>
  <c r="M42" i="19"/>
  <c r="L42" i="19"/>
  <c r="K42" i="19"/>
  <c r="J42" i="19"/>
  <c r="I42" i="19"/>
  <c r="H42" i="19"/>
  <c r="G42" i="19"/>
  <c r="F42" i="19"/>
  <c r="E42" i="19"/>
  <c r="D42" i="19"/>
  <c r="C42" i="19"/>
  <c r="B42" i="19"/>
  <c r="BC41" i="19"/>
  <c r="BB41" i="19"/>
  <c r="BA41" i="19"/>
  <c r="AZ41" i="19"/>
  <c r="AY41" i="19"/>
  <c r="AX41" i="19"/>
  <c r="AW41" i="19"/>
  <c r="AV41" i="19"/>
  <c r="AU41" i="19"/>
  <c r="AT41" i="19"/>
  <c r="AS41" i="19"/>
  <c r="AR41" i="19"/>
  <c r="AQ41" i="19"/>
  <c r="AP41" i="19"/>
  <c r="AO41" i="19"/>
  <c r="AN41" i="19"/>
  <c r="AM41" i="19"/>
  <c r="AL41" i="19"/>
  <c r="AK41" i="19"/>
  <c r="AJ41" i="19"/>
  <c r="AI41" i="19"/>
  <c r="AH41" i="19"/>
  <c r="AG41" i="19"/>
  <c r="AF41" i="19"/>
  <c r="AE41" i="19"/>
  <c r="AD41" i="19"/>
  <c r="AC41" i="19"/>
  <c r="AB41" i="19"/>
  <c r="AA41" i="19"/>
  <c r="Z41" i="19"/>
  <c r="Y41" i="19"/>
  <c r="X41" i="19"/>
  <c r="W41" i="19"/>
  <c r="V41" i="19"/>
  <c r="U41" i="19"/>
  <c r="T41" i="19"/>
  <c r="S41" i="19"/>
  <c r="R41" i="19"/>
  <c r="Q41" i="19"/>
  <c r="P41" i="19"/>
  <c r="O41" i="19"/>
  <c r="N41" i="19"/>
  <c r="M41" i="19"/>
  <c r="L41" i="19"/>
  <c r="K41" i="19"/>
  <c r="J41" i="19"/>
  <c r="I41" i="19"/>
  <c r="H41" i="19"/>
  <c r="G41" i="19"/>
  <c r="F41" i="19"/>
  <c r="E41" i="19"/>
  <c r="D41" i="19"/>
  <c r="C41" i="19"/>
  <c r="B41" i="19"/>
  <c r="BC40" i="19"/>
  <c r="BB40" i="19"/>
  <c r="BA40" i="19"/>
  <c r="AZ40" i="19"/>
  <c r="AY40" i="19"/>
  <c r="AX40" i="19"/>
  <c r="AW40" i="19"/>
  <c r="AV40" i="19"/>
  <c r="AU40" i="19"/>
  <c r="AT40" i="19"/>
  <c r="AS40" i="19"/>
  <c r="AR40" i="19"/>
  <c r="AQ40" i="19"/>
  <c r="AP40" i="19"/>
  <c r="AO40" i="19"/>
  <c r="AN40" i="19"/>
  <c r="AM40" i="19"/>
  <c r="AL40" i="19"/>
  <c r="AK40" i="19"/>
  <c r="AJ40" i="19"/>
  <c r="AI40" i="19"/>
  <c r="AH40" i="19"/>
  <c r="AG40" i="19"/>
  <c r="AF40" i="19"/>
  <c r="AE40" i="19"/>
  <c r="AD40" i="19"/>
  <c r="AC40" i="19"/>
  <c r="AB40" i="19"/>
  <c r="AA40" i="19"/>
  <c r="Z40" i="19"/>
  <c r="Y40" i="19"/>
  <c r="X40" i="19"/>
  <c r="W40" i="19"/>
  <c r="V40" i="19"/>
  <c r="U40" i="19"/>
  <c r="T40" i="19"/>
  <c r="S40" i="19"/>
  <c r="R40" i="19"/>
  <c r="Q40" i="19"/>
  <c r="P40" i="19"/>
  <c r="O40" i="19"/>
  <c r="N40" i="19"/>
  <c r="M40" i="19"/>
  <c r="L40" i="19"/>
  <c r="K40" i="19"/>
  <c r="J40" i="19"/>
  <c r="I40" i="19"/>
  <c r="H40" i="19"/>
  <c r="G40" i="19"/>
  <c r="F40" i="19"/>
  <c r="E40" i="19"/>
  <c r="D40" i="19"/>
  <c r="C40" i="19"/>
  <c r="B40" i="19"/>
  <c r="BC39" i="19"/>
  <c r="BB39" i="19"/>
  <c r="BA39" i="19"/>
  <c r="AZ39" i="19"/>
  <c r="AY39" i="19"/>
  <c r="AX39" i="19"/>
  <c r="AW39" i="19"/>
  <c r="AV39" i="19"/>
  <c r="AU39" i="19"/>
  <c r="AT39" i="19"/>
  <c r="AS39" i="19"/>
  <c r="AR39" i="19"/>
  <c r="AQ39" i="19"/>
  <c r="AP39" i="19"/>
  <c r="AO39" i="19"/>
  <c r="AN39" i="19"/>
  <c r="AM39" i="19"/>
  <c r="AL39" i="19"/>
  <c r="AK39" i="19"/>
  <c r="AJ39" i="19"/>
  <c r="AI39" i="19"/>
  <c r="AH39" i="19"/>
  <c r="AG39" i="19"/>
  <c r="AF39" i="19"/>
  <c r="AE39" i="19"/>
  <c r="AD39" i="19"/>
  <c r="AC39" i="19"/>
  <c r="AB39" i="19"/>
  <c r="AA39" i="19"/>
  <c r="Z39" i="19"/>
  <c r="Y39" i="19"/>
  <c r="X39" i="19"/>
  <c r="W39" i="19"/>
  <c r="V39" i="19"/>
  <c r="U39" i="19"/>
  <c r="T39" i="19"/>
  <c r="S39" i="19"/>
  <c r="R39" i="19"/>
  <c r="Q39" i="19"/>
  <c r="P39" i="19"/>
  <c r="O39" i="19"/>
  <c r="N39" i="19"/>
  <c r="M39" i="19"/>
  <c r="L39" i="19"/>
  <c r="K39" i="19"/>
  <c r="J39" i="19"/>
  <c r="I39" i="19"/>
  <c r="H39" i="19"/>
  <c r="G39" i="19"/>
  <c r="F39" i="19"/>
  <c r="E39" i="19"/>
  <c r="D39" i="19"/>
  <c r="C39" i="19"/>
  <c r="B39" i="19"/>
  <c r="BC38" i="19"/>
  <c r="BB38" i="19"/>
  <c r="BA38" i="19"/>
  <c r="AZ38" i="19"/>
  <c r="AY38" i="19"/>
  <c r="AX38" i="19"/>
  <c r="AW38" i="19"/>
  <c r="AV38" i="19"/>
  <c r="AU38" i="19"/>
  <c r="AT38" i="19"/>
  <c r="AS38" i="19"/>
  <c r="AR38" i="19"/>
  <c r="AQ38" i="19"/>
  <c r="AP38" i="19"/>
  <c r="AO38" i="19"/>
  <c r="AN38" i="19"/>
  <c r="AM38" i="19"/>
  <c r="AL38" i="19"/>
  <c r="AK38" i="19"/>
  <c r="AJ38" i="19"/>
  <c r="AI38" i="19"/>
  <c r="AH38" i="19"/>
  <c r="AG38" i="19"/>
  <c r="AF38" i="19"/>
  <c r="AE38" i="19"/>
  <c r="AD38" i="19"/>
  <c r="AC38" i="19"/>
  <c r="AB38" i="19"/>
  <c r="AA38" i="19"/>
  <c r="Z38" i="19"/>
  <c r="Y38" i="19"/>
  <c r="X38" i="19"/>
  <c r="W38" i="19"/>
  <c r="V38" i="19"/>
  <c r="U38" i="19"/>
  <c r="T38" i="19"/>
  <c r="S38" i="19"/>
  <c r="R38" i="19"/>
  <c r="Q38" i="19"/>
  <c r="P38" i="19"/>
  <c r="O38" i="19"/>
  <c r="N38" i="19"/>
  <c r="M38" i="19"/>
  <c r="L38" i="19"/>
  <c r="K38" i="19"/>
  <c r="J38" i="19"/>
  <c r="I38" i="19"/>
  <c r="H38" i="19"/>
  <c r="G38" i="19"/>
  <c r="F38" i="19"/>
  <c r="E38" i="19"/>
  <c r="D38" i="19"/>
  <c r="C38" i="19"/>
  <c r="B38" i="19"/>
  <c r="BC37" i="19"/>
  <c r="BB37" i="19"/>
  <c r="BA37" i="19"/>
  <c r="AZ37" i="19"/>
  <c r="AY37" i="19"/>
  <c r="AX37" i="19"/>
  <c r="AW37" i="19"/>
  <c r="AV37" i="19"/>
  <c r="AU37" i="19"/>
  <c r="AT37" i="19"/>
  <c r="AS37" i="19"/>
  <c r="AR37" i="19"/>
  <c r="AQ37" i="19"/>
  <c r="AP37" i="19"/>
  <c r="AO37" i="19"/>
  <c r="AN37" i="19"/>
  <c r="AM37" i="19"/>
  <c r="AL37" i="19"/>
  <c r="AK37" i="19"/>
  <c r="AJ37" i="19"/>
  <c r="AI37" i="19"/>
  <c r="AH37" i="19"/>
  <c r="AG37" i="19"/>
  <c r="AF37" i="19"/>
  <c r="AE37" i="19"/>
  <c r="AD37" i="19"/>
  <c r="AC37" i="19"/>
  <c r="AB37" i="19"/>
  <c r="AA37" i="19"/>
  <c r="Z37" i="19"/>
  <c r="Y37" i="19"/>
  <c r="X37" i="19"/>
  <c r="W37" i="19"/>
  <c r="V37" i="19"/>
  <c r="U37" i="19"/>
  <c r="T37" i="19"/>
  <c r="S37" i="19"/>
  <c r="R37" i="19"/>
  <c r="Q37" i="19"/>
  <c r="P37" i="19"/>
  <c r="O37" i="19"/>
  <c r="N37" i="19"/>
  <c r="M37" i="19"/>
  <c r="L37" i="19"/>
  <c r="K37" i="19"/>
  <c r="J37" i="19"/>
  <c r="I37" i="19"/>
  <c r="H37" i="19"/>
  <c r="G37" i="19"/>
  <c r="F37" i="19"/>
  <c r="E37" i="19"/>
  <c r="D37" i="19"/>
  <c r="C37" i="19"/>
  <c r="B37" i="19"/>
  <c r="BC34" i="19"/>
  <c r="BB34" i="19"/>
  <c r="BA34" i="19"/>
  <c r="AZ34" i="19"/>
  <c r="AY34" i="19"/>
  <c r="AX34" i="19"/>
  <c r="AW34" i="19"/>
  <c r="AV34" i="19"/>
  <c r="AU34" i="19"/>
  <c r="AT34" i="19"/>
  <c r="AS34" i="19"/>
  <c r="AR34" i="19"/>
  <c r="AQ34" i="19"/>
  <c r="AP34" i="19"/>
  <c r="AO34" i="19"/>
  <c r="AN34" i="19"/>
  <c r="AM34" i="19"/>
  <c r="AL34" i="19"/>
  <c r="AK34" i="19"/>
  <c r="AJ34" i="19"/>
  <c r="AI34" i="19"/>
  <c r="AH34" i="19"/>
  <c r="AG34" i="19"/>
  <c r="AF34" i="19"/>
  <c r="AE34" i="19"/>
  <c r="AD34" i="19"/>
  <c r="AC34" i="19"/>
  <c r="AB34" i="19"/>
  <c r="AA34" i="19"/>
  <c r="Z34" i="19"/>
  <c r="Y34" i="19"/>
  <c r="X34" i="19"/>
  <c r="W34" i="19"/>
  <c r="V34" i="19"/>
  <c r="U34" i="19"/>
  <c r="T34" i="19"/>
  <c r="S34" i="19"/>
  <c r="R34" i="19"/>
  <c r="Q34" i="19"/>
  <c r="P34" i="19"/>
  <c r="O34" i="19"/>
  <c r="N34" i="19"/>
  <c r="M34" i="19"/>
  <c r="L34" i="19"/>
  <c r="K34" i="19"/>
  <c r="J34" i="19"/>
  <c r="I34" i="19"/>
  <c r="H34" i="19"/>
  <c r="G34" i="19"/>
  <c r="F34" i="19"/>
  <c r="E34" i="19"/>
  <c r="D34" i="19"/>
  <c r="C34" i="19"/>
  <c r="B34" i="19"/>
  <c r="BC33" i="19"/>
  <c r="BB33" i="19"/>
  <c r="BA33" i="19"/>
  <c r="AZ33" i="19"/>
  <c r="AY33" i="19"/>
  <c r="AX33" i="19"/>
  <c r="AW33" i="19"/>
  <c r="AV33" i="19"/>
  <c r="AU33" i="19"/>
  <c r="AT33" i="19"/>
  <c r="AS33" i="19"/>
  <c r="AR33" i="19"/>
  <c r="AQ33" i="19"/>
  <c r="AP33" i="19"/>
  <c r="AO33" i="19"/>
  <c r="AN33" i="19"/>
  <c r="AM33" i="19"/>
  <c r="AL33" i="19"/>
  <c r="AK33" i="19"/>
  <c r="AJ33" i="19"/>
  <c r="AI33" i="19"/>
  <c r="AH33" i="19"/>
  <c r="AG33" i="19"/>
  <c r="AF33" i="19"/>
  <c r="AE33" i="19"/>
  <c r="AD33" i="19"/>
  <c r="AC33" i="19"/>
  <c r="AB33" i="19"/>
  <c r="AA33" i="19"/>
  <c r="Z33" i="19"/>
  <c r="Y33" i="19"/>
  <c r="X33" i="19"/>
  <c r="W33" i="19"/>
  <c r="V33" i="19"/>
  <c r="U33" i="19"/>
  <c r="T33" i="19"/>
  <c r="S33" i="19"/>
  <c r="R33" i="19"/>
  <c r="Q33" i="19"/>
  <c r="P33" i="19"/>
  <c r="O33" i="19"/>
  <c r="N33" i="19"/>
  <c r="M33" i="19"/>
  <c r="L33" i="19"/>
  <c r="K33" i="19"/>
  <c r="J33" i="19"/>
  <c r="I33" i="19"/>
  <c r="H33" i="19"/>
  <c r="G33" i="19"/>
  <c r="F33" i="19"/>
  <c r="E33" i="19"/>
  <c r="D33" i="19"/>
  <c r="C33" i="19"/>
  <c r="B33" i="19"/>
  <c r="BC32" i="19"/>
  <c r="BB32" i="19"/>
  <c r="BA32" i="19"/>
  <c r="AZ32" i="19"/>
  <c r="AY32" i="19"/>
  <c r="AX32" i="19"/>
  <c r="AW32" i="19"/>
  <c r="AV32" i="19"/>
  <c r="AU32" i="19"/>
  <c r="AT32" i="19"/>
  <c r="AS32" i="19"/>
  <c r="AR32" i="19"/>
  <c r="AQ32" i="19"/>
  <c r="AP32" i="19"/>
  <c r="AO32" i="19"/>
  <c r="AN32" i="19"/>
  <c r="AM32" i="19"/>
  <c r="AL32" i="19"/>
  <c r="AK32" i="19"/>
  <c r="AJ32" i="19"/>
  <c r="AI32" i="19"/>
  <c r="AH32" i="19"/>
  <c r="AG32" i="19"/>
  <c r="AF32" i="19"/>
  <c r="AE32" i="19"/>
  <c r="AD32" i="19"/>
  <c r="AC32" i="19"/>
  <c r="AB32" i="19"/>
  <c r="AA32" i="19"/>
  <c r="Z32" i="19"/>
  <c r="Y32" i="19"/>
  <c r="X32" i="19"/>
  <c r="W32" i="19"/>
  <c r="V32" i="19"/>
  <c r="U32" i="19"/>
  <c r="T32" i="19"/>
  <c r="S32" i="19"/>
  <c r="R32" i="19"/>
  <c r="Q32" i="19"/>
  <c r="P32" i="19"/>
  <c r="O32" i="19"/>
  <c r="N32" i="19"/>
  <c r="M32" i="19"/>
  <c r="L32" i="19"/>
  <c r="K32" i="19"/>
  <c r="J32" i="19"/>
  <c r="I32" i="19"/>
  <c r="H32" i="19"/>
  <c r="G32" i="19"/>
  <c r="F32" i="19"/>
  <c r="E32" i="19"/>
  <c r="D32" i="19"/>
  <c r="C32" i="19"/>
  <c r="B32" i="19"/>
  <c r="BC31" i="19"/>
  <c r="BB31" i="19"/>
  <c r="BA31" i="19"/>
  <c r="AZ31" i="19"/>
  <c r="AY31" i="19"/>
  <c r="AX31" i="19"/>
  <c r="AW31" i="19"/>
  <c r="AV31" i="19"/>
  <c r="AU31" i="19"/>
  <c r="AT31" i="19"/>
  <c r="AS31" i="19"/>
  <c r="AR31" i="19"/>
  <c r="AQ31" i="19"/>
  <c r="AP31" i="19"/>
  <c r="AO31" i="19"/>
  <c r="AN31" i="19"/>
  <c r="AM31" i="19"/>
  <c r="AL31" i="19"/>
  <c r="AK31" i="19"/>
  <c r="AJ31" i="19"/>
  <c r="AI31" i="19"/>
  <c r="AH31" i="19"/>
  <c r="AG31" i="19"/>
  <c r="AF31" i="19"/>
  <c r="AE31" i="19"/>
  <c r="AD31" i="19"/>
  <c r="AC31" i="19"/>
  <c r="AB31" i="19"/>
  <c r="AA31" i="19"/>
  <c r="Z31" i="19"/>
  <c r="Y31" i="19"/>
  <c r="X31" i="19"/>
  <c r="W31" i="19"/>
  <c r="V31" i="19"/>
  <c r="U31" i="19"/>
  <c r="T31" i="19"/>
  <c r="S31" i="19"/>
  <c r="R31" i="19"/>
  <c r="Q31" i="19"/>
  <c r="P31" i="19"/>
  <c r="O31" i="19"/>
  <c r="N31" i="19"/>
  <c r="M31" i="19"/>
  <c r="L31" i="19"/>
  <c r="K31" i="19"/>
  <c r="J31" i="19"/>
  <c r="I31" i="19"/>
  <c r="H31" i="19"/>
  <c r="G31" i="19"/>
  <c r="F31" i="19"/>
  <c r="E31" i="19"/>
  <c r="D31" i="19"/>
  <c r="C31" i="19"/>
  <c r="B31" i="19"/>
  <c r="BC30" i="19"/>
  <c r="BB30" i="19"/>
  <c r="BA30" i="19"/>
  <c r="AZ30" i="19"/>
  <c r="AY30" i="19"/>
  <c r="AX30" i="19"/>
  <c r="AW30" i="19"/>
  <c r="AV30" i="19"/>
  <c r="AU30" i="19"/>
  <c r="AT30" i="19"/>
  <c r="AS30" i="19"/>
  <c r="AR30" i="19"/>
  <c r="AQ30" i="19"/>
  <c r="AP30" i="19"/>
  <c r="AO30" i="19"/>
  <c r="AN30" i="19"/>
  <c r="AM30" i="19"/>
  <c r="AL30" i="19"/>
  <c r="AK30" i="19"/>
  <c r="AJ30" i="19"/>
  <c r="AI30" i="19"/>
  <c r="AH30" i="19"/>
  <c r="AG30" i="19"/>
  <c r="AF30" i="19"/>
  <c r="AE30" i="19"/>
  <c r="AD30" i="19"/>
  <c r="AC30" i="19"/>
  <c r="AB30" i="19"/>
  <c r="AA30" i="19"/>
  <c r="Z30" i="19"/>
  <c r="Y30" i="19"/>
  <c r="X30" i="19"/>
  <c r="W30" i="19"/>
  <c r="V30" i="19"/>
  <c r="U30" i="19"/>
  <c r="T30" i="19"/>
  <c r="S30" i="19"/>
  <c r="R30" i="19"/>
  <c r="Q30" i="19"/>
  <c r="P30" i="19"/>
  <c r="O30" i="19"/>
  <c r="N30" i="19"/>
  <c r="M30" i="19"/>
  <c r="L30" i="19"/>
  <c r="K30" i="19"/>
  <c r="J30" i="19"/>
  <c r="I30" i="19"/>
  <c r="H30" i="19"/>
  <c r="G30" i="19"/>
  <c r="F30" i="19"/>
  <c r="E30" i="19"/>
  <c r="D30" i="19"/>
  <c r="C30" i="19"/>
  <c r="B30" i="19"/>
  <c r="BC29" i="19"/>
  <c r="BB29" i="19"/>
  <c r="BA29" i="19"/>
  <c r="AZ29" i="19"/>
  <c r="AY29" i="19"/>
  <c r="AX29" i="19"/>
  <c r="AW29" i="19"/>
  <c r="AV29" i="19"/>
  <c r="AU29" i="19"/>
  <c r="AT29" i="19"/>
  <c r="AS29" i="19"/>
  <c r="AR29" i="19"/>
  <c r="AQ29" i="19"/>
  <c r="AP29" i="19"/>
  <c r="AO29" i="19"/>
  <c r="AN29" i="19"/>
  <c r="AM29" i="19"/>
  <c r="AL29" i="19"/>
  <c r="AK29" i="19"/>
  <c r="AJ29" i="19"/>
  <c r="AI29" i="19"/>
  <c r="AH29" i="19"/>
  <c r="AG29" i="19"/>
  <c r="AF29" i="19"/>
  <c r="AE29" i="19"/>
  <c r="AD29" i="19"/>
  <c r="AC29" i="19"/>
  <c r="AB29" i="19"/>
  <c r="AA29" i="19"/>
  <c r="Z29" i="19"/>
  <c r="Y29" i="19"/>
  <c r="X29" i="19"/>
  <c r="W29" i="19"/>
  <c r="V29" i="19"/>
  <c r="U29" i="19"/>
  <c r="T29" i="19"/>
  <c r="S29" i="19"/>
  <c r="R29" i="19"/>
  <c r="Q29" i="19"/>
  <c r="P29" i="19"/>
  <c r="O29" i="19"/>
  <c r="N29" i="19"/>
  <c r="M29" i="19"/>
  <c r="L29" i="19"/>
  <c r="K29" i="19"/>
  <c r="J29" i="19"/>
  <c r="I29" i="19"/>
  <c r="H29" i="19"/>
  <c r="G29" i="19"/>
  <c r="F29" i="19"/>
  <c r="E29" i="19"/>
  <c r="D29" i="19"/>
  <c r="C29" i="19"/>
  <c r="B29" i="19"/>
  <c r="BC28" i="19"/>
  <c r="BB28" i="19"/>
  <c r="BA28" i="19"/>
  <c r="AZ28" i="19"/>
  <c r="AY28" i="19"/>
  <c r="AX28" i="19"/>
  <c r="AW28" i="19"/>
  <c r="AV28" i="19"/>
  <c r="AU28" i="19"/>
  <c r="AT28" i="19"/>
  <c r="AS28" i="19"/>
  <c r="AR28" i="19"/>
  <c r="AQ28" i="19"/>
  <c r="AP28" i="19"/>
  <c r="AO28" i="19"/>
  <c r="AN28" i="19"/>
  <c r="AM28" i="19"/>
  <c r="AL28" i="19"/>
  <c r="AK28" i="19"/>
  <c r="AJ28" i="19"/>
  <c r="AI28" i="19"/>
  <c r="AH28" i="19"/>
  <c r="AG28" i="19"/>
  <c r="AF28" i="19"/>
  <c r="AE28" i="19"/>
  <c r="AD28" i="19"/>
  <c r="AC28" i="19"/>
  <c r="AB28" i="19"/>
  <c r="AA28" i="19"/>
  <c r="Z28" i="19"/>
  <c r="Y28" i="19"/>
  <c r="X28" i="19"/>
  <c r="W28" i="19"/>
  <c r="V28" i="19"/>
  <c r="U28" i="19"/>
  <c r="T28" i="19"/>
  <c r="S28" i="19"/>
  <c r="R28" i="19"/>
  <c r="Q28" i="19"/>
  <c r="P28" i="19"/>
  <c r="O28" i="19"/>
  <c r="N28" i="19"/>
  <c r="M28" i="19"/>
  <c r="L28" i="19"/>
  <c r="K28" i="19"/>
  <c r="J28" i="19"/>
  <c r="I28" i="19"/>
  <c r="H28" i="19"/>
  <c r="G28" i="19"/>
  <c r="F28" i="19"/>
  <c r="E28" i="19"/>
  <c r="D28" i="19"/>
  <c r="C28" i="19"/>
  <c r="B28" i="19"/>
  <c r="BC27" i="19"/>
  <c r="BB27" i="19"/>
  <c r="BA27" i="19"/>
  <c r="AZ27" i="19"/>
  <c r="AY27" i="19"/>
  <c r="AX27" i="19"/>
  <c r="AW27" i="19"/>
  <c r="AV27" i="19"/>
  <c r="AU27" i="19"/>
  <c r="AT27" i="19"/>
  <c r="AS27" i="19"/>
  <c r="AR27" i="19"/>
  <c r="AQ27" i="19"/>
  <c r="AP27" i="19"/>
  <c r="AO27" i="19"/>
  <c r="AN27" i="19"/>
  <c r="AM27" i="19"/>
  <c r="AL27" i="19"/>
  <c r="AK27" i="19"/>
  <c r="AJ27" i="19"/>
  <c r="AI27" i="19"/>
  <c r="AH27" i="19"/>
  <c r="AG27" i="19"/>
  <c r="AF27" i="19"/>
  <c r="AE27" i="19"/>
  <c r="AD27" i="19"/>
  <c r="AC27" i="19"/>
  <c r="AB27" i="19"/>
  <c r="AA27" i="19"/>
  <c r="Z27" i="19"/>
  <c r="Y27" i="19"/>
  <c r="X27" i="19"/>
  <c r="W27" i="19"/>
  <c r="V27" i="19"/>
  <c r="U27" i="19"/>
  <c r="T27" i="19"/>
  <c r="S27" i="19"/>
  <c r="R27" i="19"/>
  <c r="Q27" i="19"/>
  <c r="P27" i="19"/>
  <c r="O27" i="19"/>
  <c r="N27" i="19"/>
  <c r="M27" i="19"/>
  <c r="L27" i="19"/>
  <c r="K27" i="19"/>
  <c r="J27" i="19"/>
  <c r="I27" i="19"/>
  <c r="H27" i="19"/>
  <c r="G27" i="19"/>
  <c r="F27" i="19"/>
  <c r="E27" i="19"/>
  <c r="D27" i="19"/>
  <c r="C27" i="19"/>
  <c r="B27" i="19"/>
  <c r="BC26" i="19"/>
  <c r="BB26" i="19"/>
  <c r="BA26" i="19"/>
  <c r="AZ26" i="19"/>
  <c r="AY26" i="19"/>
  <c r="AX26" i="19"/>
  <c r="AW26" i="19"/>
  <c r="AV26" i="19"/>
  <c r="AU26" i="19"/>
  <c r="AT26" i="19"/>
  <c r="AS26" i="19"/>
  <c r="AR26" i="19"/>
  <c r="AQ26" i="19"/>
  <c r="AP26" i="19"/>
  <c r="AO26" i="19"/>
  <c r="AN26" i="19"/>
  <c r="AM26" i="19"/>
  <c r="AL26" i="19"/>
  <c r="AK26" i="19"/>
  <c r="AJ26" i="19"/>
  <c r="AI26" i="19"/>
  <c r="AH26" i="19"/>
  <c r="AG26" i="19"/>
  <c r="AF26" i="19"/>
  <c r="AE26" i="19"/>
  <c r="AD26" i="19"/>
  <c r="AC26" i="19"/>
  <c r="AB26" i="19"/>
  <c r="AA26" i="19"/>
  <c r="Z26" i="19"/>
  <c r="Y26" i="19"/>
  <c r="X26" i="19"/>
  <c r="W26" i="19"/>
  <c r="V26" i="19"/>
  <c r="U26" i="19"/>
  <c r="T26" i="19"/>
  <c r="S26" i="19"/>
  <c r="R26" i="19"/>
  <c r="Q26" i="19"/>
  <c r="P26" i="19"/>
  <c r="O26" i="19"/>
  <c r="N26" i="19"/>
  <c r="M26" i="19"/>
  <c r="L26" i="19"/>
  <c r="K26" i="19"/>
  <c r="J26" i="19"/>
  <c r="I26" i="19"/>
  <c r="H26" i="19"/>
  <c r="G26" i="19"/>
  <c r="F26" i="19"/>
  <c r="E26" i="19"/>
  <c r="D26" i="19"/>
  <c r="C26" i="19"/>
  <c r="B26" i="19"/>
  <c r="BC22" i="19"/>
  <c r="BB22" i="19"/>
  <c r="BA22" i="19"/>
  <c r="AZ22" i="19"/>
  <c r="AY22" i="19"/>
  <c r="AX22" i="19"/>
  <c r="AW22" i="19"/>
  <c r="AV22" i="19"/>
  <c r="AU22" i="19"/>
  <c r="AT22" i="19"/>
  <c r="AS22" i="19"/>
  <c r="AR22" i="19"/>
  <c r="AQ22" i="19"/>
  <c r="AP22" i="19"/>
  <c r="AO22" i="19"/>
  <c r="AN22" i="19"/>
  <c r="AM22" i="19"/>
  <c r="AL22" i="19"/>
  <c r="AK22" i="19"/>
  <c r="AJ22" i="19"/>
  <c r="AI22" i="19"/>
  <c r="AH22" i="19"/>
  <c r="AG22" i="19"/>
  <c r="AF22" i="19"/>
  <c r="AE22" i="19"/>
  <c r="AD22" i="19"/>
  <c r="AC22" i="19"/>
  <c r="AB22" i="19"/>
  <c r="AA22" i="19"/>
  <c r="Z22" i="19"/>
  <c r="Y22" i="19"/>
  <c r="X22" i="19"/>
  <c r="W22" i="19"/>
  <c r="V22" i="19"/>
  <c r="U22" i="19"/>
  <c r="T22" i="19"/>
  <c r="S22" i="19"/>
  <c r="R22" i="19"/>
  <c r="Q22" i="19"/>
  <c r="P22" i="19"/>
  <c r="O22" i="19"/>
  <c r="N22" i="19"/>
  <c r="M22" i="19"/>
  <c r="L22" i="19"/>
  <c r="K22" i="19"/>
  <c r="J22" i="19"/>
  <c r="I22" i="19"/>
  <c r="H22" i="19"/>
  <c r="G22" i="19"/>
  <c r="F22" i="19"/>
  <c r="E22" i="19"/>
  <c r="D22" i="19"/>
  <c r="C22" i="19"/>
  <c r="B22" i="19"/>
  <c r="BC21" i="19"/>
  <c r="BB21" i="19"/>
  <c r="BA21" i="19"/>
  <c r="AZ21" i="19"/>
  <c r="AY21" i="19"/>
  <c r="AX21" i="19"/>
  <c r="AW21" i="19"/>
  <c r="AV21" i="19"/>
  <c r="AU21" i="19"/>
  <c r="AT21" i="19"/>
  <c r="AS21" i="19"/>
  <c r="AR21" i="19"/>
  <c r="AQ21" i="19"/>
  <c r="AP21" i="19"/>
  <c r="AO21" i="19"/>
  <c r="AN21" i="19"/>
  <c r="AM21" i="19"/>
  <c r="AL21" i="19"/>
  <c r="AK21" i="19"/>
  <c r="AJ21" i="19"/>
  <c r="AI21" i="19"/>
  <c r="AH21" i="19"/>
  <c r="AG21" i="19"/>
  <c r="AF21" i="19"/>
  <c r="AE21" i="19"/>
  <c r="AD21" i="19"/>
  <c r="AC21" i="19"/>
  <c r="AB21" i="19"/>
  <c r="AA21" i="19"/>
  <c r="Z21" i="19"/>
  <c r="Y21" i="19"/>
  <c r="X21" i="19"/>
  <c r="W21" i="19"/>
  <c r="V21" i="19"/>
  <c r="U21" i="19"/>
  <c r="T21" i="19"/>
  <c r="S21" i="19"/>
  <c r="R21" i="19"/>
  <c r="Q21" i="19"/>
  <c r="P21" i="19"/>
  <c r="O21" i="19"/>
  <c r="N21" i="19"/>
  <c r="M21" i="19"/>
  <c r="L21" i="19"/>
  <c r="K21" i="19"/>
  <c r="J21" i="19"/>
  <c r="I21" i="19"/>
  <c r="H21" i="19"/>
  <c r="G21" i="19"/>
  <c r="F21" i="19"/>
  <c r="E21" i="19"/>
  <c r="D21" i="19"/>
  <c r="C21" i="19"/>
  <c r="B21" i="19"/>
  <c r="BC20" i="19"/>
  <c r="BB20" i="19"/>
  <c r="BA20" i="19"/>
  <c r="AZ20" i="19"/>
  <c r="AY20" i="19"/>
  <c r="AX20" i="19"/>
  <c r="AW20" i="19"/>
  <c r="AV20" i="19"/>
  <c r="AU20" i="19"/>
  <c r="AT20" i="19"/>
  <c r="AS20" i="19"/>
  <c r="AR20" i="19"/>
  <c r="AQ20" i="19"/>
  <c r="AP20" i="19"/>
  <c r="AO20" i="19"/>
  <c r="AN20" i="19"/>
  <c r="AM20" i="19"/>
  <c r="AL20" i="19"/>
  <c r="AK20" i="19"/>
  <c r="AJ20" i="19"/>
  <c r="AI20" i="19"/>
  <c r="AH20" i="19"/>
  <c r="AG20" i="19"/>
  <c r="AF20" i="19"/>
  <c r="AE20" i="19"/>
  <c r="AD20" i="19"/>
  <c r="AC20" i="19"/>
  <c r="AB20" i="19"/>
  <c r="AA20" i="19"/>
  <c r="Z20" i="19"/>
  <c r="Y20" i="19"/>
  <c r="X20" i="19"/>
  <c r="W20" i="19"/>
  <c r="V20" i="19"/>
  <c r="U20" i="19"/>
  <c r="T20" i="19"/>
  <c r="S20" i="19"/>
  <c r="R20" i="19"/>
  <c r="Q20" i="19"/>
  <c r="P20" i="19"/>
  <c r="O20" i="19"/>
  <c r="N20" i="19"/>
  <c r="M20" i="19"/>
  <c r="L20" i="19"/>
  <c r="K20" i="19"/>
  <c r="J20" i="19"/>
  <c r="I20" i="19"/>
  <c r="H20" i="19"/>
  <c r="G20" i="19"/>
  <c r="F20" i="19"/>
  <c r="E20" i="19"/>
  <c r="D20" i="19"/>
  <c r="C20" i="19"/>
  <c r="B20" i="19"/>
  <c r="BC19" i="19"/>
  <c r="BB19" i="19"/>
  <c r="BA19" i="19"/>
  <c r="AZ19" i="19"/>
  <c r="AY19" i="19"/>
  <c r="AX19" i="19"/>
  <c r="AW19" i="19"/>
  <c r="AV19" i="19"/>
  <c r="AU19" i="19"/>
  <c r="AT19" i="19"/>
  <c r="AS19" i="19"/>
  <c r="AR19" i="19"/>
  <c r="AQ19" i="19"/>
  <c r="AP19" i="19"/>
  <c r="AO19" i="19"/>
  <c r="AN19" i="19"/>
  <c r="AM19" i="19"/>
  <c r="AL19" i="19"/>
  <c r="AK19" i="19"/>
  <c r="AJ19" i="19"/>
  <c r="AI19" i="19"/>
  <c r="AH19" i="19"/>
  <c r="AG19" i="19"/>
  <c r="AF19" i="19"/>
  <c r="AE19" i="19"/>
  <c r="AD19" i="19"/>
  <c r="AC19" i="19"/>
  <c r="AB19" i="19"/>
  <c r="AA19" i="19"/>
  <c r="Z19" i="19"/>
  <c r="Y19" i="19"/>
  <c r="X19" i="19"/>
  <c r="W19" i="19"/>
  <c r="V19" i="19"/>
  <c r="U19" i="19"/>
  <c r="T19" i="19"/>
  <c r="S19" i="19"/>
  <c r="R19" i="19"/>
  <c r="Q19" i="19"/>
  <c r="P19" i="19"/>
  <c r="O19" i="19"/>
  <c r="N19" i="19"/>
  <c r="M19" i="19"/>
  <c r="L19" i="19"/>
  <c r="K19" i="19"/>
  <c r="J19" i="19"/>
  <c r="I19" i="19"/>
  <c r="H19" i="19"/>
  <c r="G19" i="19"/>
  <c r="F19" i="19"/>
  <c r="E19" i="19"/>
  <c r="D19" i="19"/>
  <c r="C19" i="19"/>
  <c r="B19" i="19"/>
  <c r="BC18" i="19"/>
  <c r="BB18" i="19"/>
  <c r="BA18" i="19"/>
  <c r="AZ18" i="19"/>
  <c r="AY18" i="19"/>
  <c r="AX18" i="19"/>
  <c r="AW18" i="19"/>
  <c r="AV18" i="19"/>
  <c r="AU18" i="19"/>
  <c r="AT18" i="19"/>
  <c r="AS18" i="19"/>
  <c r="AR18" i="19"/>
  <c r="AQ18" i="19"/>
  <c r="AP18" i="19"/>
  <c r="AO18" i="19"/>
  <c r="AN18" i="19"/>
  <c r="AM18" i="19"/>
  <c r="AL18" i="19"/>
  <c r="AK18" i="19"/>
  <c r="AJ18" i="19"/>
  <c r="AI18" i="19"/>
  <c r="AH18" i="19"/>
  <c r="AG18" i="19"/>
  <c r="AF18" i="19"/>
  <c r="AE18" i="19"/>
  <c r="AD18" i="19"/>
  <c r="AC18" i="19"/>
  <c r="AB18" i="19"/>
  <c r="AA18" i="19"/>
  <c r="Z18" i="19"/>
  <c r="Y18" i="19"/>
  <c r="X18" i="19"/>
  <c r="W18" i="19"/>
  <c r="V18" i="19"/>
  <c r="U18" i="19"/>
  <c r="T18" i="19"/>
  <c r="S18" i="19"/>
  <c r="R18" i="19"/>
  <c r="Q18" i="19"/>
  <c r="P18" i="19"/>
  <c r="O18" i="19"/>
  <c r="N18" i="19"/>
  <c r="M18" i="19"/>
  <c r="L18" i="19"/>
  <c r="K18" i="19"/>
  <c r="J18" i="19"/>
  <c r="I18" i="19"/>
  <c r="H18" i="19"/>
  <c r="G18" i="19"/>
  <c r="F18" i="19"/>
  <c r="E18" i="19"/>
  <c r="D18" i="19"/>
  <c r="C18" i="19"/>
  <c r="B18" i="19"/>
  <c r="BC17" i="19"/>
  <c r="BB17" i="19"/>
  <c r="BA17" i="19"/>
  <c r="AZ17" i="19"/>
  <c r="AY17" i="19"/>
  <c r="AX17" i="19"/>
  <c r="AW17" i="19"/>
  <c r="AV17" i="19"/>
  <c r="AU17" i="19"/>
  <c r="AT17" i="19"/>
  <c r="AS17" i="19"/>
  <c r="AR17" i="19"/>
  <c r="AQ17" i="19"/>
  <c r="AP17" i="19"/>
  <c r="AO17" i="19"/>
  <c r="AN17" i="19"/>
  <c r="AM17" i="19"/>
  <c r="AL17" i="19"/>
  <c r="AK17" i="19"/>
  <c r="AJ17" i="19"/>
  <c r="AI17" i="19"/>
  <c r="AH17" i="19"/>
  <c r="AG17" i="19"/>
  <c r="AF17" i="19"/>
  <c r="AE17" i="19"/>
  <c r="AD17" i="19"/>
  <c r="AC17" i="19"/>
  <c r="AB17" i="19"/>
  <c r="AA17" i="19"/>
  <c r="Z17" i="19"/>
  <c r="Y17" i="19"/>
  <c r="X17" i="19"/>
  <c r="W17" i="19"/>
  <c r="V17" i="19"/>
  <c r="U17" i="19"/>
  <c r="T17" i="19"/>
  <c r="S17" i="19"/>
  <c r="R17" i="19"/>
  <c r="Q17" i="19"/>
  <c r="P17" i="19"/>
  <c r="O17" i="19"/>
  <c r="N17" i="19"/>
  <c r="M17" i="19"/>
  <c r="L17" i="19"/>
  <c r="K17" i="19"/>
  <c r="J17" i="19"/>
  <c r="I17" i="19"/>
  <c r="H17" i="19"/>
  <c r="G17" i="19"/>
  <c r="F17" i="19"/>
  <c r="E17" i="19"/>
  <c r="D17" i="19"/>
  <c r="C17" i="19"/>
  <c r="B17" i="19"/>
  <c r="BC16" i="19"/>
  <c r="BB16" i="19"/>
  <c r="BA16" i="19"/>
  <c r="AZ16" i="19"/>
  <c r="AY16" i="19"/>
  <c r="AX16" i="19"/>
  <c r="AW16" i="19"/>
  <c r="AV16" i="19"/>
  <c r="AU16" i="19"/>
  <c r="AT16" i="19"/>
  <c r="AS16" i="19"/>
  <c r="AR16" i="19"/>
  <c r="AQ16" i="19"/>
  <c r="AP16" i="19"/>
  <c r="AO16" i="19"/>
  <c r="AN16" i="19"/>
  <c r="AM16" i="19"/>
  <c r="AL16" i="19"/>
  <c r="AK16" i="19"/>
  <c r="AJ16" i="19"/>
  <c r="AI16" i="19"/>
  <c r="AH16" i="19"/>
  <c r="AG16" i="19"/>
  <c r="AF16" i="19"/>
  <c r="AE16" i="19"/>
  <c r="AD16" i="19"/>
  <c r="AC16" i="19"/>
  <c r="AB16" i="19"/>
  <c r="AA16" i="19"/>
  <c r="Z16" i="19"/>
  <c r="Y16" i="19"/>
  <c r="X16" i="19"/>
  <c r="W16" i="19"/>
  <c r="V16" i="19"/>
  <c r="U16" i="19"/>
  <c r="T16" i="19"/>
  <c r="S16" i="19"/>
  <c r="R16" i="19"/>
  <c r="Q16" i="19"/>
  <c r="P16" i="19"/>
  <c r="O16" i="19"/>
  <c r="N16" i="19"/>
  <c r="M16" i="19"/>
  <c r="L16" i="19"/>
  <c r="K16" i="19"/>
  <c r="J16" i="19"/>
  <c r="I16" i="19"/>
  <c r="H16" i="19"/>
  <c r="G16" i="19"/>
  <c r="F16" i="19"/>
  <c r="E16" i="19"/>
  <c r="D16" i="19"/>
  <c r="C16" i="19"/>
  <c r="B16" i="19"/>
  <c r="BC15" i="19"/>
  <c r="BB15" i="19"/>
  <c r="BA15" i="19"/>
  <c r="AZ15" i="19"/>
  <c r="AY15" i="19"/>
  <c r="AX15" i="19"/>
  <c r="AW15" i="19"/>
  <c r="AV15" i="19"/>
  <c r="AU15" i="19"/>
  <c r="AT15" i="19"/>
  <c r="AS15" i="19"/>
  <c r="AR15" i="19"/>
  <c r="AQ15" i="19"/>
  <c r="AP15" i="19"/>
  <c r="AO15" i="19"/>
  <c r="AN15" i="19"/>
  <c r="AM15" i="19"/>
  <c r="AL15" i="19"/>
  <c r="AK15" i="19"/>
  <c r="AJ15" i="19"/>
  <c r="AI15" i="19"/>
  <c r="AH15" i="19"/>
  <c r="AG15" i="19"/>
  <c r="AF15" i="19"/>
  <c r="AE15" i="19"/>
  <c r="AD15" i="19"/>
  <c r="AC15" i="19"/>
  <c r="AB15" i="19"/>
  <c r="AA15" i="19"/>
  <c r="Z15" i="19"/>
  <c r="Y15" i="19"/>
  <c r="X15" i="19"/>
  <c r="W15" i="19"/>
  <c r="V15" i="19"/>
  <c r="U15" i="19"/>
  <c r="T15" i="19"/>
  <c r="S15" i="19"/>
  <c r="R15" i="19"/>
  <c r="Q15" i="19"/>
  <c r="P15" i="19"/>
  <c r="O15" i="19"/>
  <c r="N15" i="19"/>
  <c r="M15" i="19"/>
  <c r="L15" i="19"/>
  <c r="K15" i="19"/>
  <c r="J15" i="19"/>
  <c r="I15" i="19"/>
  <c r="H15" i="19"/>
  <c r="G15" i="19"/>
  <c r="F15" i="19"/>
  <c r="E15" i="19"/>
  <c r="D15" i="19"/>
  <c r="C15" i="19"/>
  <c r="B15" i="19"/>
  <c r="BC14" i="19"/>
  <c r="BB14" i="19"/>
  <c r="BA14" i="19"/>
  <c r="AZ14" i="19"/>
  <c r="AY14" i="19"/>
  <c r="AX14" i="19"/>
  <c r="AW14" i="19"/>
  <c r="AV14" i="19"/>
  <c r="AU14" i="19"/>
  <c r="AT14" i="19"/>
  <c r="AS14" i="19"/>
  <c r="AR14" i="19"/>
  <c r="AQ14" i="19"/>
  <c r="AP14" i="19"/>
  <c r="AO14" i="19"/>
  <c r="AN14" i="19"/>
  <c r="AM14" i="19"/>
  <c r="AL14" i="19"/>
  <c r="AK14" i="19"/>
  <c r="AJ14" i="19"/>
  <c r="AI14" i="19"/>
  <c r="AH14" i="19"/>
  <c r="AG14" i="19"/>
  <c r="AF14" i="19"/>
  <c r="AE14" i="19"/>
  <c r="AD14" i="19"/>
  <c r="AC14" i="19"/>
  <c r="AB14" i="19"/>
  <c r="AA14" i="19"/>
  <c r="Z14" i="19"/>
  <c r="Y14" i="19"/>
  <c r="X14" i="19"/>
  <c r="W14" i="19"/>
  <c r="V14" i="19"/>
  <c r="U14" i="19"/>
  <c r="T14" i="19"/>
  <c r="S14" i="19"/>
  <c r="R14" i="19"/>
  <c r="Q14" i="19"/>
  <c r="P14" i="19"/>
  <c r="O14" i="19"/>
  <c r="N14" i="19"/>
  <c r="M14" i="19"/>
  <c r="L14" i="19"/>
  <c r="K14" i="19"/>
  <c r="J14" i="19"/>
  <c r="I14" i="19"/>
  <c r="H14" i="19"/>
  <c r="G14" i="19"/>
  <c r="F14" i="19"/>
  <c r="E14" i="19"/>
  <c r="D14" i="19"/>
  <c r="C14" i="19"/>
  <c r="B14" i="19"/>
  <c r="BC11" i="19"/>
  <c r="BB11" i="19"/>
  <c r="BA11" i="19"/>
  <c r="AZ11" i="19"/>
  <c r="AY11" i="19"/>
  <c r="AX11" i="19"/>
  <c r="AW11" i="19"/>
  <c r="AV11" i="19"/>
  <c r="AU11" i="19"/>
  <c r="AT11" i="19"/>
  <c r="AS11" i="19"/>
  <c r="AR11" i="19"/>
  <c r="AQ11" i="19"/>
  <c r="AP11" i="19"/>
  <c r="AO11" i="19"/>
  <c r="AN11" i="19"/>
  <c r="AM11" i="19"/>
  <c r="AL11" i="19"/>
  <c r="AK11" i="19"/>
  <c r="AJ11" i="19"/>
  <c r="AI11" i="19"/>
  <c r="AH11" i="19"/>
  <c r="AG11" i="19"/>
  <c r="AF11" i="19"/>
  <c r="AE11" i="19"/>
  <c r="AD11" i="19"/>
  <c r="AC11" i="19"/>
  <c r="AB11" i="19"/>
  <c r="AA11" i="19"/>
  <c r="Z11" i="19"/>
  <c r="Y11" i="19"/>
  <c r="X11" i="19"/>
  <c r="W11" i="19"/>
  <c r="V11" i="19"/>
  <c r="U11" i="19"/>
  <c r="T11" i="19"/>
  <c r="S11" i="19"/>
  <c r="R11" i="19"/>
  <c r="Q11" i="19"/>
  <c r="P11" i="19"/>
  <c r="O11" i="19"/>
  <c r="N11" i="19"/>
  <c r="M11" i="19"/>
  <c r="L11" i="19"/>
  <c r="K11" i="19"/>
  <c r="J11" i="19"/>
  <c r="I11" i="19"/>
  <c r="H11" i="19"/>
  <c r="G11" i="19"/>
  <c r="F11" i="19"/>
  <c r="E11" i="19"/>
  <c r="D11" i="19"/>
  <c r="C11" i="19"/>
  <c r="B11" i="19"/>
  <c r="BC10" i="19"/>
  <c r="BB10" i="19"/>
  <c r="BA10" i="19"/>
  <c r="AZ10" i="19"/>
  <c r="AY10" i="19"/>
  <c r="AX10" i="19"/>
  <c r="AW10" i="19"/>
  <c r="AV10" i="19"/>
  <c r="AU10" i="19"/>
  <c r="AT10" i="19"/>
  <c r="AS10" i="19"/>
  <c r="AR10" i="19"/>
  <c r="AQ10" i="19"/>
  <c r="AP10" i="19"/>
  <c r="AO10" i="19"/>
  <c r="AN10" i="19"/>
  <c r="AM10" i="19"/>
  <c r="AL10" i="19"/>
  <c r="AK10" i="19"/>
  <c r="AJ10" i="19"/>
  <c r="AI10" i="19"/>
  <c r="AH10" i="19"/>
  <c r="AG10" i="19"/>
  <c r="AF10" i="19"/>
  <c r="AE10" i="19"/>
  <c r="AD10" i="19"/>
  <c r="AC10" i="19"/>
  <c r="AB10" i="19"/>
  <c r="AA10" i="19"/>
  <c r="Z10" i="19"/>
  <c r="Y10" i="19"/>
  <c r="X10" i="19"/>
  <c r="W10" i="19"/>
  <c r="V10" i="19"/>
  <c r="U10" i="19"/>
  <c r="T10" i="19"/>
  <c r="S10" i="19"/>
  <c r="R10" i="19"/>
  <c r="Q10" i="19"/>
  <c r="P10" i="19"/>
  <c r="O10" i="19"/>
  <c r="N10" i="19"/>
  <c r="M10" i="19"/>
  <c r="L10" i="19"/>
  <c r="K10" i="19"/>
  <c r="J10" i="19"/>
  <c r="I10" i="19"/>
  <c r="H10" i="19"/>
  <c r="G10" i="19"/>
  <c r="F10" i="19"/>
  <c r="E10" i="19"/>
  <c r="D10" i="19"/>
  <c r="C10" i="19"/>
  <c r="B10" i="19"/>
  <c r="BC9" i="19"/>
  <c r="BB9" i="19"/>
  <c r="BA9" i="19"/>
  <c r="AZ9" i="19"/>
  <c r="AY9" i="19"/>
  <c r="AX9" i="19"/>
  <c r="AW9" i="19"/>
  <c r="AV9" i="19"/>
  <c r="AU9" i="19"/>
  <c r="AT9" i="19"/>
  <c r="AS9" i="19"/>
  <c r="AR9" i="19"/>
  <c r="AQ9" i="19"/>
  <c r="AP9" i="19"/>
  <c r="AO9" i="19"/>
  <c r="AN9" i="19"/>
  <c r="AM9" i="19"/>
  <c r="AL9" i="19"/>
  <c r="AK9" i="19"/>
  <c r="AJ9" i="19"/>
  <c r="AI9" i="19"/>
  <c r="AH9" i="19"/>
  <c r="AG9" i="19"/>
  <c r="AF9" i="19"/>
  <c r="AE9" i="19"/>
  <c r="AD9" i="19"/>
  <c r="AC9" i="19"/>
  <c r="AB9" i="19"/>
  <c r="AA9" i="19"/>
  <c r="Z9" i="19"/>
  <c r="Y9" i="19"/>
  <c r="X9" i="19"/>
  <c r="W9" i="19"/>
  <c r="V9" i="19"/>
  <c r="U9" i="19"/>
  <c r="T9" i="19"/>
  <c r="S9" i="19"/>
  <c r="R9" i="19"/>
  <c r="Q9" i="19"/>
  <c r="P9" i="19"/>
  <c r="O9" i="19"/>
  <c r="N9" i="19"/>
  <c r="M9" i="19"/>
  <c r="L9" i="19"/>
  <c r="K9" i="19"/>
  <c r="J9" i="19"/>
  <c r="I9" i="19"/>
  <c r="H9" i="19"/>
  <c r="G9" i="19"/>
  <c r="F9" i="19"/>
  <c r="E9" i="19"/>
  <c r="D9" i="19"/>
  <c r="C9" i="19"/>
  <c r="B9" i="19"/>
  <c r="BC8" i="19"/>
  <c r="BB8" i="19"/>
  <c r="BA8" i="19"/>
  <c r="AZ8" i="19"/>
  <c r="AY8" i="19"/>
  <c r="AX8" i="19"/>
  <c r="AW8" i="19"/>
  <c r="AV8" i="19"/>
  <c r="AU8" i="19"/>
  <c r="AT8" i="19"/>
  <c r="AS8" i="19"/>
  <c r="AR8" i="19"/>
  <c r="AQ8" i="19"/>
  <c r="AP8" i="19"/>
  <c r="AO8" i="19"/>
  <c r="AN8" i="19"/>
  <c r="AM8" i="19"/>
  <c r="AL8" i="19"/>
  <c r="AK8" i="19"/>
  <c r="AJ8" i="19"/>
  <c r="AI8" i="19"/>
  <c r="AH8" i="19"/>
  <c r="AG8" i="19"/>
  <c r="AF8" i="19"/>
  <c r="AE8" i="19"/>
  <c r="AD8" i="19"/>
  <c r="AC8" i="19"/>
  <c r="AB8" i="19"/>
  <c r="AA8" i="19"/>
  <c r="Z8" i="19"/>
  <c r="Y8" i="19"/>
  <c r="X8" i="19"/>
  <c r="W8" i="19"/>
  <c r="V8" i="19"/>
  <c r="U8" i="19"/>
  <c r="T8" i="19"/>
  <c r="S8" i="19"/>
  <c r="R8" i="19"/>
  <c r="Q8" i="19"/>
  <c r="P8" i="19"/>
  <c r="O8" i="19"/>
  <c r="N8" i="19"/>
  <c r="M8" i="19"/>
  <c r="L8" i="19"/>
  <c r="K8" i="19"/>
  <c r="J8" i="19"/>
  <c r="I8" i="19"/>
  <c r="H8" i="19"/>
  <c r="G8" i="19"/>
  <c r="F8" i="19"/>
  <c r="E8" i="19"/>
  <c r="D8" i="19"/>
  <c r="C8" i="19"/>
  <c r="B8" i="19"/>
  <c r="BC7" i="19"/>
  <c r="BB7" i="19"/>
  <c r="BA7" i="19"/>
  <c r="AZ7" i="19"/>
  <c r="AY7" i="19"/>
  <c r="AX7" i="19"/>
  <c r="AW7" i="19"/>
  <c r="AV7" i="19"/>
  <c r="AU7" i="19"/>
  <c r="AT7" i="19"/>
  <c r="AS7" i="19"/>
  <c r="AR7" i="19"/>
  <c r="AQ7" i="19"/>
  <c r="AP7" i="19"/>
  <c r="AO7" i="19"/>
  <c r="AN7" i="19"/>
  <c r="AM7" i="19"/>
  <c r="AL7" i="19"/>
  <c r="AK7" i="19"/>
  <c r="AJ7" i="19"/>
  <c r="AI7" i="19"/>
  <c r="AH7" i="19"/>
  <c r="AG7" i="19"/>
  <c r="AF7" i="19"/>
  <c r="AE7" i="19"/>
  <c r="AD7" i="19"/>
  <c r="AC7" i="19"/>
  <c r="AB7" i="19"/>
  <c r="AA7" i="19"/>
  <c r="Z7" i="19"/>
  <c r="Y7" i="19"/>
  <c r="X7" i="19"/>
  <c r="W7" i="19"/>
  <c r="V7" i="19"/>
  <c r="U7" i="19"/>
  <c r="T7" i="19"/>
  <c r="S7" i="19"/>
  <c r="R7" i="19"/>
  <c r="Q7" i="19"/>
  <c r="P7" i="19"/>
  <c r="O7" i="19"/>
  <c r="N7" i="19"/>
  <c r="M7" i="19"/>
  <c r="L7" i="19"/>
  <c r="K7" i="19"/>
  <c r="J7" i="19"/>
  <c r="I7" i="19"/>
  <c r="H7" i="19"/>
  <c r="G7" i="19"/>
  <c r="F7" i="19"/>
  <c r="E7" i="19"/>
  <c r="D7" i="19"/>
  <c r="C7" i="19"/>
  <c r="B7" i="19"/>
  <c r="BC6" i="19"/>
  <c r="BB6" i="19"/>
  <c r="BA6" i="19"/>
  <c r="AZ6" i="19"/>
  <c r="AY6" i="19"/>
  <c r="AX6" i="19"/>
  <c r="AW6" i="19"/>
  <c r="AV6" i="19"/>
  <c r="AU6" i="19"/>
  <c r="AT6" i="19"/>
  <c r="AS6" i="19"/>
  <c r="AR6" i="19"/>
  <c r="AQ6" i="19"/>
  <c r="AP6" i="19"/>
  <c r="AO6" i="19"/>
  <c r="AN6" i="19"/>
  <c r="AM6" i="19"/>
  <c r="AL6" i="19"/>
  <c r="AK6" i="19"/>
  <c r="AJ6" i="19"/>
  <c r="AI6" i="19"/>
  <c r="AH6" i="19"/>
  <c r="AG6" i="19"/>
  <c r="AF6" i="19"/>
  <c r="AE6" i="19"/>
  <c r="AD6" i="19"/>
  <c r="AC6" i="19"/>
  <c r="AB6" i="19"/>
  <c r="AA6" i="19"/>
  <c r="Z6" i="19"/>
  <c r="Y6" i="19"/>
  <c r="X6" i="19"/>
  <c r="W6" i="19"/>
  <c r="V6" i="19"/>
  <c r="U6" i="19"/>
  <c r="T6" i="19"/>
  <c r="S6" i="19"/>
  <c r="R6" i="19"/>
  <c r="Q6" i="19"/>
  <c r="P6" i="19"/>
  <c r="O6" i="19"/>
  <c r="N6" i="19"/>
  <c r="M6" i="19"/>
  <c r="L6" i="19"/>
  <c r="K6" i="19"/>
  <c r="J6" i="19"/>
  <c r="I6" i="19"/>
  <c r="H6" i="19"/>
  <c r="G6" i="19"/>
  <c r="F6" i="19"/>
  <c r="E6" i="19"/>
  <c r="D6" i="19"/>
  <c r="C6" i="19"/>
  <c r="B6" i="19"/>
  <c r="BC5" i="19"/>
  <c r="BB5" i="19"/>
  <c r="BA5" i="19"/>
  <c r="AZ5" i="19"/>
  <c r="AY5" i="19"/>
  <c r="AX5" i="19"/>
  <c r="AW5" i="19"/>
  <c r="AV5" i="19"/>
  <c r="AU5" i="19"/>
  <c r="AT5" i="19"/>
  <c r="AS5" i="19"/>
  <c r="AR5" i="19"/>
  <c r="AQ5" i="19"/>
  <c r="AP5" i="19"/>
  <c r="AO5" i="19"/>
  <c r="AN5" i="19"/>
  <c r="AM5" i="19"/>
  <c r="AL5" i="19"/>
  <c r="AK5" i="19"/>
  <c r="AJ5" i="19"/>
  <c r="AI5" i="19"/>
  <c r="AH5" i="19"/>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B5" i="19"/>
  <c r="BC4" i="19"/>
  <c r="BB4" i="19"/>
  <c r="BA4" i="19"/>
  <c r="AZ4" i="19"/>
  <c r="AY4" i="19"/>
  <c r="AX4" i="19"/>
  <c r="AW4" i="19"/>
  <c r="AV4" i="19"/>
  <c r="AU4" i="19"/>
  <c r="AT4" i="19"/>
  <c r="AS4" i="19"/>
  <c r="AR4" i="19"/>
  <c r="AQ4" i="19"/>
  <c r="AP4" i="19"/>
  <c r="AO4" i="19"/>
  <c r="AN4" i="19"/>
  <c r="AM4" i="19"/>
  <c r="AL4" i="19"/>
  <c r="AK4" i="19"/>
  <c r="AJ4" i="19"/>
  <c r="AI4" i="19"/>
  <c r="AH4" i="19"/>
  <c r="AG4" i="19"/>
  <c r="AF4" i="19"/>
  <c r="AE4" i="19"/>
  <c r="AD4" i="19"/>
  <c r="AC4" i="19"/>
  <c r="AB4" i="19"/>
  <c r="AA4" i="19"/>
  <c r="Z4" i="19"/>
  <c r="Y4" i="19"/>
  <c r="X4" i="19"/>
  <c r="W4" i="19"/>
  <c r="V4" i="19"/>
  <c r="U4" i="19"/>
  <c r="T4" i="19"/>
  <c r="S4" i="19"/>
  <c r="R4" i="19"/>
  <c r="Q4" i="19"/>
  <c r="P4" i="19"/>
  <c r="O4" i="19"/>
  <c r="N4" i="19"/>
  <c r="M4" i="19"/>
  <c r="L4" i="19"/>
  <c r="K4" i="19"/>
  <c r="J4" i="19"/>
  <c r="I4" i="19"/>
  <c r="H4" i="19"/>
  <c r="G4" i="19"/>
  <c r="F4" i="19"/>
  <c r="E4" i="19"/>
  <c r="D4" i="19"/>
  <c r="C4" i="19"/>
  <c r="B4" i="19"/>
  <c r="BC3" i="19"/>
  <c r="BB3" i="19"/>
  <c r="BA3" i="19"/>
  <c r="AZ3" i="19"/>
  <c r="AY3" i="19"/>
  <c r="AX3" i="19"/>
  <c r="AW3" i="19"/>
  <c r="AV3" i="19"/>
  <c r="AU3" i="19"/>
  <c r="AT3" i="19"/>
  <c r="AS3" i="19"/>
  <c r="AR3" i="19"/>
  <c r="AQ3" i="19"/>
  <c r="AP3" i="19"/>
  <c r="AO3" i="19"/>
  <c r="AN3" i="19"/>
  <c r="AM3" i="19"/>
  <c r="AL3" i="19"/>
  <c r="AK3" i="19"/>
  <c r="AJ3" i="19"/>
  <c r="AI3" i="19"/>
  <c r="AH3" i="19"/>
  <c r="AG3" i="19"/>
  <c r="AF3" i="19"/>
  <c r="AE3" i="19"/>
  <c r="AD3" i="19"/>
  <c r="AC3" i="19"/>
  <c r="AB3" i="19"/>
  <c r="AA3" i="19"/>
  <c r="Z3" i="19"/>
  <c r="Y3" i="19"/>
  <c r="X3" i="19"/>
  <c r="W3" i="19"/>
  <c r="V3" i="19"/>
  <c r="U3" i="19"/>
  <c r="T3" i="19"/>
  <c r="S3" i="19"/>
  <c r="R3" i="19"/>
  <c r="Q3" i="19"/>
  <c r="P3" i="19"/>
  <c r="O3" i="19"/>
  <c r="N3" i="19"/>
  <c r="M3" i="19"/>
  <c r="L3" i="19"/>
  <c r="K3" i="19"/>
  <c r="J3" i="19"/>
  <c r="I3" i="19"/>
  <c r="H3" i="19"/>
  <c r="G3" i="19"/>
  <c r="F3" i="19"/>
  <c r="E3" i="19"/>
  <c r="D3" i="19"/>
  <c r="C3" i="19"/>
  <c r="B3" i="19"/>
  <c r="BC22" i="20"/>
  <c r="BB22" i="20"/>
  <c r="BA22" i="20"/>
  <c r="AZ22"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Z22" i="20"/>
  <c r="Y22" i="20"/>
  <c r="X22" i="20"/>
  <c r="W22" i="20"/>
  <c r="V22" i="20"/>
  <c r="U22" i="20"/>
  <c r="T22" i="20"/>
  <c r="S22" i="20"/>
  <c r="R22" i="20"/>
  <c r="Q22" i="20"/>
  <c r="P22" i="20"/>
  <c r="O22" i="20"/>
  <c r="N22" i="20"/>
  <c r="M22" i="20"/>
  <c r="L22" i="20"/>
  <c r="K22" i="20"/>
  <c r="J22" i="20"/>
  <c r="I22" i="20"/>
  <c r="H22" i="20"/>
  <c r="G22" i="20"/>
  <c r="F22" i="20"/>
  <c r="E22" i="20"/>
  <c r="D22" i="20"/>
  <c r="C22" i="20"/>
  <c r="B22" i="20"/>
  <c r="BC21" i="20"/>
  <c r="BB21" i="20"/>
  <c r="BA21" i="20"/>
  <c r="AZ21" i="20"/>
  <c r="AY21" i="20"/>
  <c r="AX21" i="20"/>
  <c r="AW21" i="20"/>
  <c r="AV21" i="20"/>
  <c r="AU21" i="20"/>
  <c r="AT21" i="20"/>
  <c r="AS21" i="20"/>
  <c r="AR21" i="20"/>
  <c r="AQ21" i="20"/>
  <c r="AP21" i="20"/>
  <c r="AO21" i="20"/>
  <c r="AN21" i="20"/>
  <c r="AM21" i="20"/>
  <c r="AL21" i="20"/>
  <c r="AK21" i="20"/>
  <c r="AJ21" i="20"/>
  <c r="AI21" i="20"/>
  <c r="AH21" i="20"/>
  <c r="AG21" i="20"/>
  <c r="AF21" i="20"/>
  <c r="AE21" i="20"/>
  <c r="AD21" i="20"/>
  <c r="AC21" i="20"/>
  <c r="AB21" i="20"/>
  <c r="AA21" i="20"/>
  <c r="Z21" i="20"/>
  <c r="Y21" i="20"/>
  <c r="X21" i="20"/>
  <c r="W21" i="20"/>
  <c r="V21" i="20"/>
  <c r="U21" i="20"/>
  <c r="T21" i="20"/>
  <c r="S21" i="20"/>
  <c r="R21" i="20"/>
  <c r="Q21" i="20"/>
  <c r="P21" i="20"/>
  <c r="O21" i="20"/>
  <c r="N21" i="20"/>
  <c r="M21" i="20"/>
  <c r="L21" i="20"/>
  <c r="K21" i="20"/>
  <c r="J21" i="20"/>
  <c r="I21" i="20"/>
  <c r="H21" i="20"/>
  <c r="G21" i="20"/>
  <c r="F21" i="20"/>
  <c r="E21" i="20"/>
  <c r="D21" i="20"/>
  <c r="C21" i="20"/>
  <c r="B21" i="20"/>
  <c r="BC20" i="20"/>
  <c r="BB20" i="20"/>
  <c r="BA20" i="20"/>
  <c r="AZ20" i="20"/>
  <c r="AY20" i="20"/>
  <c r="AX20" i="20"/>
  <c r="AW20" i="20"/>
  <c r="AV20" i="20"/>
  <c r="AU20" i="20"/>
  <c r="AT20" i="20"/>
  <c r="AS20" i="20"/>
  <c r="AR20" i="20"/>
  <c r="AQ20" i="20"/>
  <c r="AP20" i="20"/>
  <c r="AO20" i="20"/>
  <c r="AN20" i="20"/>
  <c r="AM20" i="20"/>
  <c r="AL20" i="20"/>
  <c r="AK20" i="20"/>
  <c r="AJ20" i="20"/>
  <c r="AI20" i="20"/>
  <c r="AH20" i="20"/>
  <c r="AG20" i="20"/>
  <c r="AF20" i="20"/>
  <c r="AE20" i="20"/>
  <c r="AD20" i="20"/>
  <c r="AC20" i="20"/>
  <c r="AB20" i="20"/>
  <c r="AA20" i="20"/>
  <c r="Z20" i="20"/>
  <c r="Y20" i="20"/>
  <c r="X20" i="20"/>
  <c r="W20" i="20"/>
  <c r="V20" i="20"/>
  <c r="U20" i="20"/>
  <c r="T20" i="20"/>
  <c r="S20" i="20"/>
  <c r="R20" i="20"/>
  <c r="Q20" i="20"/>
  <c r="P20" i="20"/>
  <c r="O20" i="20"/>
  <c r="N20" i="20"/>
  <c r="M20" i="20"/>
  <c r="L20" i="20"/>
  <c r="K20" i="20"/>
  <c r="J20" i="20"/>
  <c r="I20" i="20"/>
  <c r="H20" i="20"/>
  <c r="G20" i="20"/>
  <c r="F20" i="20"/>
  <c r="E20" i="20"/>
  <c r="D20" i="20"/>
  <c r="C20" i="20"/>
  <c r="B20" i="20"/>
  <c r="BC19" i="20"/>
  <c r="BB19" i="20"/>
  <c r="BA19" i="20"/>
  <c r="AZ19" i="20"/>
  <c r="AY19" i="20"/>
  <c r="AX19" i="20"/>
  <c r="AW19" i="20"/>
  <c r="AV19" i="20"/>
  <c r="AU19" i="20"/>
  <c r="AT19" i="20"/>
  <c r="AS19" i="20"/>
  <c r="AR19" i="20"/>
  <c r="AQ19" i="20"/>
  <c r="AP19" i="20"/>
  <c r="AO19" i="20"/>
  <c r="AN19" i="20"/>
  <c r="AM19" i="20"/>
  <c r="AL19" i="20"/>
  <c r="AK19" i="20"/>
  <c r="AJ19" i="20"/>
  <c r="AI19" i="20"/>
  <c r="AH19" i="20"/>
  <c r="AG19" i="20"/>
  <c r="AF19" i="20"/>
  <c r="AE19" i="20"/>
  <c r="AD19" i="20"/>
  <c r="AC19" i="20"/>
  <c r="AB19" i="20"/>
  <c r="AA19" i="20"/>
  <c r="Z19" i="20"/>
  <c r="Y19" i="20"/>
  <c r="X19" i="20"/>
  <c r="W19" i="20"/>
  <c r="V19" i="20"/>
  <c r="U19" i="20"/>
  <c r="T19" i="20"/>
  <c r="S19" i="20"/>
  <c r="R19" i="20"/>
  <c r="Q19" i="20"/>
  <c r="P19" i="20"/>
  <c r="O19" i="20"/>
  <c r="N19" i="20"/>
  <c r="M19" i="20"/>
  <c r="L19" i="20"/>
  <c r="K19" i="20"/>
  <c r="J19" i="20"/>
  <c r="I19" i="20"/>
  <c r="H19" i="20"/>
  <c r="G19" i="20"/>
  <c r="F19" i="20"/>
  <c r="E19" i="20"/>
  <c r="D19" i="20"/>
  <c r="C19" i="20"/>
  <c r="B19" i="20"/>
  <c r="BC18" i="20"/>
  <c r="BB18" i="20"/>
  <c r="BA18" i="20"/>
  <c r="AZ18" i="20"/>
  <c r="AY18" i="20"/>
  <c r="AX18" i="20"/>
  <c r="AW18" i="20"/>
  <c r="AV18" i="20"/>
  <c r="AU18" i="20"/>
  <c r="AT18" i="20"/>
  <c r="AS18" i="20"/>
  <c r="AR18" i="20"/>
  <c r="AQ18" i="20"/>
  <c r="AP18" i="20"/>
  <c r="AO18" i="20"/>
  <c r="AN18" i="20"/>
  <c r="AM18" i="20"/>
  <c r="AL18" i="20"/>
  <c r="AK18" i="20"/>
  <c r="AJ18" i="20"/>
  <c r="AI18" i="20"/>
  <c r="AH18" i="20"/>
  <c r="AG18" i="20"/>
  <c r="AF18" i="20"/>
  <c r="AE18" i="20"/>
  <c r="AD18" i="20"/>
  <c r="AC18" i="20"/>
  <c r="AB18" i="20"/>
  <c r="AA18" i="20"/>
  <c r="Z18" i="20"/>
  <c r="Y18" i="20"/>
  <c r="X18" i="20"/>
  <c r="W18" i="20"/>
  <c r="V18" i="20"/>
  <c r="U18" i="20"/>
  <c r="T18" i="20"/>
  <c r="S18" i="20"/>
  <c r="R18" i="20"/>
  <c r="Q18" i="20"/>
  <c r="P18" i="20"/>
  <c r="O18" i="20"/>
  <c r="N18" i="20"/>
  <c r="M18" i="20"/>
  <c r="L18" i="20"/>
  <c r="K18" i="20"/>
  <c r="J18" i="20"/>
  <c r="I18" i="20"/>
  <c r="H18" i="20"/>
  <c r="G18" i="20"/>
  <c r="F18" i="20"/>
  <c r="E18" i="20"/>
  <c r="D18" i="20"/>
  <c r="C18" i="20"/>
  <c r="B18" i="20"/>
  <c r="BC17" i="20"/>
  <c r="BB17" i="20"/>
  <c r="BA17" i="20"/>
  <c r="AZ17" i="20"/>
  <c r="AY17" i="20"/>
  <c r="AX17" i="20"/>
  <c r="AW17" i="20"/>
  <c r="AV17" i="20"/>
  <c r="AU17" i="20"/>
  <c r="AT17" i="20"/>
  <c r="AS17" i="20"/>
  <c r="AR17" i="20"/>
  <c r="AQ17" i="20"/>
  <c r="AP17" i="20"/>
  <c r="AO17" i="20"/>
  <c r="AN17" i="20"/>
  <c r="AM17" i="20"/>
  <c r="AL17" i="20"/>
  <c r="AK17" i="20"/>
  <c r="AJ17" i="20"/>
  <c r="AI17" i="20"/>
  <c r="AH17" i="20"/>
  <c r="AG17" i="20"/>
  <c r="AF17" i="20"/>
  <c r="AE17" i="20"/>
  <c r="AD17" i="20"/>
  <c r="AC17" i="20"/>
  <c r="AB17" i="20"/>
  <c r="AA17" i="20"/>
  <c r="Z17" i="20"/>
  <c r="Y17" i="20"/>
  <c r="X17" i="20"/>
  <c r="W17" i="20"/>
  <c r="V17" i="20"/>
  <c r="U17" i="20"/>
  <c r="T17" i="20"/>
  <c r="S17" i="20"/>
  <c r="R17" i="20"/>
  <c r="Q17" i="20"/>
  <c r="P17" i="20"/>
  <c r="O17" i="20"/>
  <c r="N17" i="20"/>
  <c r="M17" i="20"/>
  <c r="L17" i="20"/>
  <c r="K17" i="20"/>
  <c r="J17" i="20"/>
  <c r="I17" i="20"/>
  <c r="H17" i="20"/>
  <c r="G17" i="20"/>
  <c r="F17" i="20"/>
  <c r="E17" i="20"/>
  <c r="D17" i="20"/>
  <c r="C17" i="20"/>
  <c r="B17" i="20"/>
  <c r="BC16" i="20"/>
  <c r="BB16" i="20"/>
  <c r="BA16" i="20"/>
  <c r="AZ16" i="20"/>
  <c r="AY16" i="20"/>
  <c r="AX16" i="20"/>
  <c r="AW16" i="20"/>
  <c r="AV16" i="20"/>
  <c r="AU16" i="20"/>
  <c r="AT16" i="20"/>
  <c r="AS16" i="20"/>
  <c r="AR16" i="20"/>
  <c r="AQ16" i="20"/>
  <c r="AP16" i="20"/>
  <c r="AO16" i="20"/>
  <c r="AN16" i="20"/>
  <c r="AM16" i="20"/>
  <c r="AL16" i="20"/>
  <c r="AK16" i="20"/>
  <c r="AJ16" i="20"/>
  <c r="AI16" i="20"/>
  <c r="AH16" i="20"/>
  <c r="AG16" i="20"/>
  <c r="AF16" i="20"/>
  <c r="AE16" i="20"/>
  <c r="AD16" i="20"/>
  <c r="AC16" i="20"/>
  <c r="AB16" i="20"/>
  <c r="AA16" i="20"/>
  <c r="Z16" i="20"/>
  <c r="Y16" i="20"/>
  <c r="X16" i="20"/>
  <c r="W16" i="20"/>
  <c r="V16" i="20"/>
  <c r="U16" i="20"/>
  <c r="T16" i="20"/>
  <c r="S16" i="20"/>
  <c r="R16" i="20"/>
  <c r="Q16" i="20"/>
  <c r="P16" i="20"/>
  <c r="O16" i="20"/>
  <c r="N16" i="20"/>
  <c r="M16" i="20"/>
  <c r="L16" i="20"/>
  <c r="K16" i="20"/>
  <c r="J16" i="20"/>
  <c r="I16" i="20"/>
  <c r="H16" i="20"/>
  <c r="G16" i="20"/>
  <c r="F16" i="20"/>
  <c r="E16" i="20"/>
  <c r="D16" i="20"/>
  <c r="C16" i="20"/>
  <c r="B16" i="20"/>
  <c r="BC15" i="20"/>
  <c r="BB15" i="20"/>
  <c r="BA15" i="20"/>
  <c r="AZ15" i="20"/>
  <c r="AY15" i="20"/>
  <c r="AX15" i="20"/>
  <c r="AW15" i="20"/>
  <c r="AV15" i="20"/>
  <c r="AU15" i="20"/>
  <c r="AT15" i="20"/>
  <c r="AS15" i="20"/>
  <c r="AR15" i="20"/>
  <c r="AQ15" i="20"/>
  <c r="AP15" i="20"/>
  <c r="AO15" i="20"/>
  <c r="AN15" i="20"/>
  <c r="AM15" i="20"/>
  <c r="AL15" i="20"/>
  <c r="AK15" i="20"/>
  <c r="AJ15" i="20"/>
  <c r="AI15" i="20"/>
  <c r="AH15" i="20"/>
  <c r="AG15" i="20"/>
  <c r="AF15" i="20"/>
  <c r="AE15" i="20"/>
  <c r="AD15" i="20"/>
  <c r="AC15" i="20"/>
  <c r="AB15" i="20"/>
  <c r="AA15" i="20"/>
  <c r="Z15" i="20"/>
  <c r="Y15" i="20"/>
  <c r="X15" i="20"/>
  <c r="W15" i="20"/>
  <c r="V15" i="20"/>
  <c r="U15" i="20"/>
  <c r="T15" i="20"/>
  <c r="S15" i="20"/>
  <c r="R15" i="20"/>
  <c r="Q15" i="20"/>
  <c r="P15" i="20"/>
  <c r="O15" i="20"/>
  <c r="N15" i="20"/>
  <c r="M15" i="20"/>
  <c r="L15" i="20"/>
  <c r="K15" i="20"/>
  <c r="J15" i="20"/>
  <c r="I15" i="20"/>
  <c r="H15" i="20"/>
  <c r="G15" i="20"/>
  <c r="F15" i="20"/>
  <c r="E15" i="20"/>
  <c r="D15" i="20"/>
  <c r="C15" i="20"/>
  <c r="B15" i="20"/>
  <c r="BC14" i="20"/>
  <c r="BB14" i="20"/>
  <c r="BA14" i="20"/>
  <c r="AZ14" i="20"/>
  <c r="AY14" i="20"/>
  <c r="AX14" i="20"/>
  <c r="AW14" i="20"/>
  <c r="AV14" i="20"/>
  <c r="AU14" i="20"/>
  <c r="AT14" i="20"/>
  <c r="AS14" i="20"/>
  <c r="AR14" i="20"/>
  <c r="AQ14" i="20"/>
  <c r="AP14" i="20"/>
  <c r="AO14" i="20"/>
  <c r="AN14" i="20"/>
  <c r="AM14" i="20"/>
  <c r="AL14" i="20"/>
  <c r="AK14" i="20"/>
  <c r="AJ14" i="20"/>
  <c r="AI14" i="20"/>
  <c r="AH14" i="20"/>
  <c r="AG14" i="20"/>
  <c r="AF14" i="20"/>
  <c r="AE14" i="20"/>
  <c r="AD14" i="20"/>
  <c r="AC14" i="20"/>
  <c r="AB14" i="20"/>
  <c r="AA14" i="20"/>
  <c r="Z14" i="20"/>
  <c r="Y14" i="20"/>
  <c r="X14" i="20"/>
  <c r="W14" i="20"/>
  <c r="V14" i="20"/>
  <c r="U14" i="20"/>
  <c r="T14" i="20"/>
  <c r="S14" i="20"/>
  <c r="R14" i="20"/>
  <c r="Q14" i="20"/>
  <c r="P14" i="20"/>
  <c r="O14" i="20"/>
  <c r="N14" i="20"/>
  <c r="M14" i="20"/>
  <c r="L14" i="20"/>
  <c r="K14" i="20"/>
  <c r="J14" i="20"/>
  <c r="I14" i="20"/>
  <c r="H14" i="20"/>
  <c r="G14" i="20"/>
  <c r="F14" i="20"/>
  <c r="E14" i="20"/>
  <c r="D14" i="20"/>
  <c r="C14" i="20"/>
  <c r="B14" i="20"/>
  <c r="AD22" i="21"/>
  <c r="AC22" i="21"/>
  <c r="AB22" i="21"/>
  <c r="AA22" i="21"/>
  <c r="Z22" i="21"/>
  <c r="Y22" i="21"/>
  <c r="X22" i="21"/>
  <c r="W22" i="21"/>
  <c r="V22" i="21"/>
  <c r="U22" i="21"/>
  <c r="T22" i="21"/>
  <c r="S22" i="21"/>
  <c r="R22" i="21"/>
  <c r="Q22" i="21"/>
  <c r="P22" i="21"/>
  <c r="O22" i="21"/>
  <c r="N22" i="21"/>
  <c r="M22" i="21"/>
  <c r="L22" i="21"/>
  <c r="K22" i="21"/>
  <c r="J22" i="21"/>
  <c r="I22" i="21"/>
  <c r="H22" i="21"/>
  <c r="G22" i="21"/>
  <c r="F22" i="21"/>
  <c r="E22" i="21"/>
  <c r="D22" i="21"/>
  <c r="C22" i="21"/>
  <c r="B22" i="21"/>
  <c r="AD21" i="21"/>
  <c r="AC21" i="21"/>
  <c r="AB21" i="21"/>
  <c r="AA21" i="21"/>
  <c r="Z21" i="21"/>
  <c r="Y21" i="21"/>
  <c r="X21" i="21"/>
  <c r="W21" i="21"/>
  <c r="V21" i="21"/>
  <c r="U21" i="21"/>
  <c r="T21" i="21"/>
  <c r="S21" i="21"/>
  <c r="R21" i="21"/>
  <c r="Q21" i="21"/>
  <c r="P21" i="21"/>
  <c r="O21" i="21"/>
  <c r="N21" i="21"/>
  <c r="M21" i="21"/>
  <c r="L21" i="21"/>
  <c r="K21" i="21"/>
  <c r="J21" i="21"/>
  <c r="I21" i="21"/>
  <c r="H21" i="21"/>
  <c r="G21" i="21"/>
  <c r="F21" i="21"/>
  <c r="E21" i="21"/>
  <c r="D21" i="21"/>
  <c r="C21" i="21"/>
  <c r="B21" i="21"/>
  <c r="AD20" i="21"/>
  <c r="AC20" i="21"/>
  <c r="AB20" i="21"/>
  <c r="AA20" i="21"/>
  <c r="Z20" i="21"/>
  <c r="Y20" i="21"/>
  <c r="X20" i="21"/>
  <c r="W20" i="21"/>
  <c r="V20" i="21"/>
  <c r="U20" i="21"/>
  <c r="T20" i="21"/>
  <c r="S20" i="21"/>
  <c r="R20" i="21"/>
  <c r="Q20" i="21"/>
  <c r="P20" i="21"/>
  <c r="O20" i="21"/>
  <c r="N20" i="21"/>
  <c r="M20" i="21"/>
  <c r="L20" i="21"/>
  <c r="K20" i="21"/>
  <c r="J20" i="21"/>
  <c r="I20" i="21"/>
  <c r="H20" i="21"/>
  <c r="G20" i="21"/>
  <c r="F20" i="21"/>
  <c r="E20" i="21"/>
  <c r="D20" i="21"/>
  <c r="C20" i="21"/>
  <c r="B20" i="21"/>
  <c r="AD19" i="21"/>
  <c r="AC19" i="21"/>
  <c r="AB19" i="21"/>
  <c r="AA19" i="21"/>
  <c r="Z19" i="21"/>
  <c r="Y19" i="21"/>
  <c r="X19" i="21"/>
  <c r="W19" i="21"/>
  <c r="V19" i="21"/>
  <c r="U19" i="21"/>
  <c r="T19" i="21"/>
  <c r="S19" i="21"/>
  <c r="R19" i="21"/>
  <c r="Q19" i="21"/>
  <c r="P19" i="21"/>
  <c r="O19" i="21"/>
  <c r="N19" i="21"/>
  <c r="M19" i="21"/>
  <c r="L19" i="21"/>
  <c r="K19" i="21"/>
  <c r="J19" i="21"/>
  <c r="I19" i="21"/>
  <c r="H19" i="21"/>
  <c r="G19" i="21"/>
  <c r="F19" i="21"/>
  <c r="E19" i="21"/>
  <c r="D19" i="21"/>
  <c r="C19" i="21"/>
  <c r="B19" i="21"/>
  <c r="AD18" i="21"/>
  <c r="AC18" i="21"/>
  <c r="AB18" i="21"/>
  <c r="AA18" i="21"/>
  <c r="Z18" i="21"/>
  <c r="Y18" i="21"/>
  <c r="X18" i="21"/>
  <c r="W18" i="21"/>
  <c r="V18" i="21"/>
  <c r="U18" i="21"/>
  <c r="T18" i="21"/>
  <c r="S18" i="21"/>
  <c r="R18" i="21"/>
  <c r="Q18" i="21"/>
  <c r="P18" i="21"/>
  <c r="O18" i="21"/>
  <c r="N18" i="21"/>
  <c r="M18" i="21"/>
  <c r="L18" i="21"/>
  <c r="K18" i="21"/>
  <c r="J18" i="21"/>
  <c r="I18" i="21"/>
  <c r="H18" i="21"/>
  <c r="G18" i="21"/>
  <c r="F18" i="21"/>
  <c r="E18" i="21"/>
  <c r="D18" i="21"/>
  <c r="C18" i="21"/>
  <c r="B18" i="21"/>
  <c r="AD17" i="21"/>
  <c r="AC17" i="21"/>
  <c r="AB17" i="21"/>
  <c r="AA17" i="21"/>
  <c r="Z17" i="21"/>
  <c r="Y17" i="21"/>
  <c r="X17" i="21"/>
  <c r="W17" i="21"/>
  <c r="V17" i="21"/>
  <c r="U17" i="21"/>
  <c r="T17" i="21"/>
  <c r="S17" i="21"/>
  <c r="R17" i="21"/>
  <c r="Q17" i="21"/>
  <c r="P17" i="21"/>
  <c r="O17" i="21"/>
  <c r="N17" i="21"/>
  <c r="M17" i="21"/>
  <c r="L17" i="21"/>
  <c r="K17" i="21"/>
  <c r="J17" i="21"/>
  <c r="I17" i="21"/>
  <c r="H17" i="21"/>
  <c r="G17" i="21"/>
  <c r="F17" i="21"/>
  <c r="E17" i="21"/>
  <c r="D17" i="21"/>
  <c r="C17" i="21"/>
  <c r="B17" i="21"/>
  <c r="AD16" i="21"/>
  <c r="AC16" i="21"/>
  <c r="AB16" i="21"/>
  <c r="AA16" i="21"/>
  <c r="Z16" i="21"/>
  <c r="Y16" i="21"/>
  <c r="X16" i="21"/>
  <c r="W16" i="21"/>
  <c r="V16" i="21"/>
  <c r="U16" i="21"/>
  <c r="T16" i="21"/>
  <c r="S16" i="21"/>
  <c r="R16" i="21"/>
  <c r="Q16" i="21"/>
  <c r="P16" i="21"/>
  <c r="O16" i="21"/>
  <c r="N16" i="21"/>
  <c r="M16" i="21"/>
  <c r="L16" i="21"/>
  <c r="K16" i="21"/>
  <c r="J16" i="21"/>
  <c r="I16" i="21"/>
  <c r="H16" i="21"/>
  <c r="G16" i="21"/>
  <c r="F16" i="21"/>
  <c r="E16" i="21"/>
  <c r="D16" i="21"/>
  <c r="C16" i="21"/>
  <c r="B16" i="21"/>
  <c r="AD15" i="21"/>
  <c r="AC15" i="21"/>
  <c r="AB15" i="21"/>
  <c r="AA15" i="21"/>
  <c r="Z15" i="21"/>
  <c r="Y15" i="21"/>
  <c r="X15" i="21"/>
  <c r="W15" i="21"/>
  <c r="V15" i="21"/>
  <c r="U15" i="21"/>
  <c r="T15" i="21"/>
  <c r="S15" i="21"/>
  <c r="R15" i="21"/>
  <c r="Q15" i="21"/>
  <c r="P15" i="21"/>
  <c r="O15" i="21"/>
  <c r="N15" i="21"/>
  <c r="M15" i="21"/>
  <c r="L15" i="21"/>
  <c r="K15" i="21"/>
  <c r="J15" i="21"/>
  <c r="I15" i="21"/>
  <c r="H15" i="21"/>
  <c r="G15" i="21"/>
  <c r="F15" i="21"/>
  <c r="E15" i="21"/>
  <c r="D15" i="21"/>
  <c r="C15" i="21"/>
  <c r="B15" i="21"/>
  <c r="AD14" i="21"/>
  <c r="AC14" i="21"/>
  <c r="AB14" i="21"/>
  <c r="AA14" i="21"/>
  <c r="Z14" i="21"/>
  <c r="Y14" i="21"/>
  <c r="X14" i="21"/>
  <c r="W14" i="21"/>
  <c r="V14" i="21"/>
  <c r="U14" i="21"/>
  <c r="T14" i="21"/>
  <c r="S14" i="21"/>
  <c r="R14" i="21"/>
  <c r="Q14" i="21"/>
  <c r="P14" i="21"/>
  <c r="O14" i="21"/>
  <c r="N14" i="21"/>
  <c r="M14" i="21"/>
  <c r="L14" i="21"/>
  <c r="K14" i="21"/>
  <c r="J14" i="21"/>
  <c r="I14" i="21"/>
  <c r="H14" i="21"/>
  <c r="G14" i="21"/>
  <c r="F14" i="21"/>
  <c r="E14" i="21"/>
  <c r="D14" i="21"/>
  <c r="C14" i="21"/>
  <c r="B14" i="21"/>
  <c r="AD11" i="21"/>
  <c r="AC11" i="21"/>
  <c r="AB11" i="21"/>
  <c r="AA11" i="21"/>
  <c r="Z11" i="21"/>
  <c r="Y11" i="21"/>
  <c r="X11" i="21"/>
  <c r="W11" i="21"/>
  <c r="V11" i="21"/>
  <c r="U11" i="21"/>
  <c r="T11" i="21"/>
  <c r="S11" i="21"/>
  <c r="R11" i="21"/>
  <c r="Q11" i="21"/>
  <c r="P11" i="21"/>
  <c r="O11" i="21"/>
  <c r="N11" i="21"/>
  <c r="M11" i="21"/>
  <c r="L11" i="21"/>
  <c r="K11" i="21"/>
  <c r="J11" i="21"/>
  <c r="I11" i="21"/>
  <c r="H11" i="21"/>
  <c r="G11" i="21"/>
  <c r="F11" i="21"/>
  <c r="E11" i="21"/>
  <c r="D11" i="21"/>
  <c r="C11" i="21"/>
  <c r="B11" i="21"/>
  <c r="AD10" i="21"/>
  <c r="AC10" i="21"/>
  <c r="AB10" i="21"/>
  <c r="AA10" i="21"/>
  <c r="Z10" i="21"/>
  <c r="Y10" i="21"/>
  <c r="X10" i="21"/>
  <c r="W10" i="21"/>
  <c r="V10" i="21"/>
  <c r="U10" i="21"/>
  <c r="T10" i="21"/>
  <c r="S10" i="21"/>
  <c r="R10" i="21"/>
  <c r="Q10" i="21"/>
  <c r="P10" i="21"/>
  <c r="O10" i="21"/>
  <c r="N10" i="21"/>
  <c r="M10" i="21"/>
  <c r="L10" i="21"/>
  <c r="K10" i="21"/>
  <c r="J10" i="21"/>
  <c r="I10" i="21"/>
  <c r="H10" i="21"/>
  <c r="G10" i="21"/>
  <c r="F10" i="21"/>
  <c r="E10" i="21"/>
  <c r="D10" i="21"/>
  <c r="C10" i="21"/>
  <c r="B10" i="21"/>
  <c r="AD9" i="21"/>
  <c r="AC9" i="21"/>
  <c r="AB9" i="21"/>
  <c r="AA9" i="21"/>
  <c r="Z9" i="21"/>
  <c r="Y9" i="21"/>
  <c r="X9" i="21"/>
  <c r="W9" i="21"/>
  <c r="V9" i="21"/>
  <c r="U9" i="21"/>
  <c r="T9" i="21"/>
  <c r="S9" i="21"/>
  <c r="R9" i="21"/>
  <c r="Q9" i="21"/>
  <c r="P9" i="21"/>
  <c r="O9" i="21"/>
  <c r="N9" i="21"/>
  <c r="M9" i="21"/>
  <c r="L9" i="21"/>
  <c r="K9" i="21"/>
  <c r="J9" i="21"/>
  <c r="I9" i="21"/>
  <c r="H9" i="21"/>
  <c r="G9" i="21"/>
  <c r="F9" i="21"/>
  <c r="E9" i="21"/>
  <c r="D9" i="21"/>
  <c r="C9" i="21"/>
  <c r="B9" i="21"/>
  <c r="AD8" i="21"/>
  <c r="AC8" i="21"/>
  <c r="AB8" i="21"/>
  <c r="AA8" i="21"/>
  <c r="Z8" i="21"/>
  <c r="Y8" i="21"/>
  <c r="X8" i="21"/>
  <c r="W8" i="21"/>
  <c r="V8" i="21"/>
  <c r="U8" i="21"/>
  <c r="T8" i="21"/>
  <c r="S8" i="21"/>
  <c r="R8" i="21"/>
  <c r="Q8" i="21"/>
  <c r="P8" i="21"/>
  <c r="O8" i="21"/>
  <c r="N8" i="21"/>
  <c r="M8" i="21"/>
  <c r="L8" i="21"/>
  <c r="K8" i="21"/>
  <c r="J8" i="21"/>
  <c r="I8" i="21"/>
  <c r="H8" i="21"/>
  <c r="G8" i="21"/>
  <c r="F8" i="21"/>
  <c r="E8" i="21"/>
  <c r="D8" i="21"/>
  <c r="C8" i="21"/>
  <c r="B8" i="21"/>
  <c r="AD7" i="21"/>
  <c r="AC7" i="21"/>
  <c r="AB7" i="21"/>
  <c r="AA7" i="21"/>
  <c r="Z7" i="21"/>
  <c r="Y7" i="21"/>
  <c r="X7" i="21"/>
  <c r="W7" i="21"/>
  <c r="V7" i="21"/>
  <c r="U7" i="21"/>
  <c r="T7" i="21"/>
  <c r="S7" i="21"/>
  <c r="R7" i="21"/>
  <c r="Q7" i="21"/>
  <c r="P7" i="21"/>
  <c r="O7" i="21"/>
  <c r="N7" i="21"/>
  <c r="M7" i="21"/>
  <c r="L7" i="21"/>
  <c r="K7" i="21"/>
  <c r="J7" i="21"/>
  <c r="I7" i="21"/>
  <c r="H7" i="21"/>
  <c r="G7" i="21"/>
  <c r="F7" i="21"/>
  <c r="E7" i="21"/>
  <c r="D7" i="21"/>
  <c r="C7" i="21"/>
  <c r="B7" i="21"/>
  <c r="AD6" i="21"/>
  <c r="AC6" i="21"/>
  <c r="AB6" i="21"/>
  <c r="AA6" i="21"/>
  <c r="Z6" i="21"/>
  <c r="Y6" i="21"/>
  <c r="X6" i="21"/>
  <c r="W6" i="21"/>
  <c r="V6" i="21"/>
  <c r="U6" i="21"/>
  <c r="T6" i="21"/>
  <c r="S6" i="21"/>
  <c r="R6" i="21"/>
  <c r="Q6" i="21"/>
  <c r="P6" i="21"/>
  <c r="O6" i="21"/>
  <c r="N6" i="21"/>
  <c r="M6" i="21"/>
  <c r="L6" i="21"/>
  <c r="K6" i="21"/>
  <c r="J6" i="21"/>
  <c r="I6" i="21"/>
  <c r="H6" i="21"/>
  <c r="G6" i="21"/>
  <c r="F6" i="21"/>
  <c r="E6" i="21"/>
  <c r="D6" i="21"/>
  <c r="C6" i="21"/>
  <c r="B6"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B5" i="21"/>
  <c r="AD4" i="21"/>
  <c r="AC4" i="21"/>
  <c r="AB4" i="21"/>
  <c r="AA4" i="21"/>
  <c r="Z4" i="21"/>
  <c r="Y4" i="21"/>
  <c r="X4" i="21"/>
  <c r="W4" i="21"/>
  <c r="V4" i="21"/>
  <c r="U4" i="21"/>
  <c r="T4" i="21"/>
  <c r="S4" i="21"/>
  <c r="R4" i="21"/>
  <c r="Q4" i="21"/>
  <c r="P4" i="21"/>
  <c r="O4" i="21"/>
  <c r="N4" i="21"/>
  <c r="M4" i="21"/>
  <c r="L4" i="21"/>
  <c r="K4" i="21"/>
  <c r="J4" i="21"/>
  <c r="I4" i="21"/>
  <c r="H4" i="21"/>
  <c r="G4" i="21"/>
  <c r="F4" i="21"/>
  <c r="E4" i="21"/>
  <c r="D4" i="21"/>
  <c r="C4" i="21"/>
  <c r="B4" i="21"/>
  <c r="AD3" i="21"/>
  <c r="AC3" i="21"/>
  <c r="AB3" i="21"/>
  <c r="AA3" i="21"/>
  <c r="Z3" i="21"/>
  <c r="Y3" i="21"/>
  <c r="X3" i="21"/>
  <c r="W3" i="21"/>
  <c r="V3" i="21"/>
  <c r="U3" i="21"/>
  <c r="T3" i="21"/>
  <c r="S3" i="21"/>
  <c r="R3" i="21"/>
  <c r="Q3" i="21"/>
  <c r="P3" i="21"/>
  <c r="O3" i="21"/>
  <c r="N3" i="21"/>
  <c r="M3" i="21"/>
  <c r="L3" i="21"/>
  <c r="K3" i="21"/>
  <c r="J3" i="21"/>
  <c r="I3" i="21"/>
  <c r="H3" i="21"/>
  <c r="G3" i="21"/>
  <c r="F3" i="21"/>
  <c r="E3" i="21"/>
  <c r="D3" i="21"/>
  <c r="C3" i="21"/>
  <c r="B3" i="21"/>
  <c r="AD22" i="22"/>
  <c r="AC22" i="22"/>
  <c r="AB22" i="22"/>
  <c r="AA22" i="22"/>
  <c r="Z22" i="22"/>
  <c r="Y22" i="22"/>
  <c r="X22" i="22"/>
  <c r="W22" i="22"/>
  <c r="V22" i="22"/>
  <c r="U22" i="22"/>
  <c r="T22" i="22"/>
  <c r="S22" i="22"/>
  <c r="R22" i="22"/>
  <c r="Q22" i="22"/>
  <c r="P22" i="22"/>
  <c r="O22" i="22"/>
  <c r="N22" i="22"/>
  <c r="M22" i="22"/>
  <c r="L22" i="22"/>
  <c r="K22" i="22"/>
  <c r="J22" i="22"/>
  <c r="I22" i="22"/>
  <c r="H22" i="22"/>
  <c r="G22" i="22"/>
  <c r="F22" i="22"/>
  <c r="E22" i="22"/>
  <c r="D22" i="22"/>
  <c r="C22" i="22"/>
  <c r="B22" i="22"/>
  <c r="AD21" i="22"/>
  <c r="AC21" i="22"/>
  <c r="AB21" i="22"/>
  <c r="AA21" i="22"/>
  <c r="Z21" i="22"/>
  <c r="Y21" i="22"/>
  <c r="X21" i="22"/>
  <c r="W21" i="22"/>
  <c r="V21" i="22"/>
  <c r="U21" i="22"/>
  <c r="T21" i="22"/>
  <c r="S21" i="22"/>
  <c r="R21" i="22"/>
  <c r="Q21" i="22"/>
  <c r="P21" i="22"/>
  <c r="O21" i="22"/>
  <c r="N21" i="22"/>
  <c r="M21" i="22"/>
  <c r="L21" i="22"/>
  <c r="K21" i="22"/>
  <c r="J21" i="22"/>
  <c r="I21" i="22"/>
  <c r="H21" i="22"/>
  <c r="G21" i="22"/>
  <c r="F21" i="22"/>
  <c r="E21" i="22"/>
  <c r="D21" i="22"/>
  <c r="C21" i="22"/>
  <c r="B21" i="22"/>
  <c r="AD20" i="22"/>
  <c r="AC20" i="22"/>
  <c r="AB20" i="22"/>
  <c r="AA20" i="22"/>
  <c r="Z20" i="22"/>
  <c r="Y20" i="22"/>
  <c r="X20" i="22"/>
  <c r="W20" i="22"/>
  <c r="V20" i="22"/>
  <c r="U20" i="22"/>
  <c r="T20" i="22"/>
  <c r="S20" i="22"/>
  <c r="R20" i="22"/>
  <c r="Q20" i="22"/>
  <c r="P20" i="22"/>
  <c r="O20" i="22"/>
  <c r="N20" i="22"/>
  <c r="M20" i="22"/>
  <c r="L20" i="22"/>
  <c r="K20" i="22"/>
  <c r="J20" i="22"/>
  <c r="I20" i="22"/>
  <c r="H20" i="22"/>
  <c r="G20" i="22"/>
  <c r="F20" i="22"/>
  <c r="E20" i="22"/>
  <c r="D20" i="22"/>
  <c r="C20" i="22"/>
  <c r="B20" i="22"/>
  <c r="AD19" i="22"/>
  <c r="AC19" i="22"/>
  <c r="AB19" i="22"/>
  <c r="AA19" i="22"/>
  <c r="Z19" i="22"/>
  <c r="Y19" i="22"/>
  <c r="X19" i="22"/>
  <c r="W19" i="22"/>
  <c r="V19" i="22"/>
  <c r="U19" i="22"/>
  <c r="T19" i="22"/>
  <c r="S19" i="22"/>
  <c r="R19" i="22"/>
  <c r="Q19" i="22"/>
  <c r="P19" i="22"/>
  <c r="O19" i="22"/>
  <c r="N19" i="22"/>
  <c r="M19" i="22"/>
  <c r="L19" i="22"/>
  <c r="K19" i="22"/>
  <c r="J19" i="22"/>
  <c r="I19" i="22"/>
  <c r="H19" i="22"/>
  <c r="G19" i="22"/>
  <c r="F19" i="22"/>
  <c r="E19" i="22"/>
  <c r="D19" i="22"/>
  <c r="C19" i="22"/>
  <c r="B19" i="22"/>
  <c r="AD18" i="22"/>
  <c r="AC18" i="22"/>
  <c r="AB18" i="22"/>
  <c r="AA18" i="22"/>
  <c r="Z18" i="22"/>
  <c r="Y18" i="22"/>
  <c r="X18" i="22"/>
  <c r="W18" i="22"/>
  <c r="V18" i="22"/>
  <c r="U18" i="22"/>
  <c r="T18" i="22"/>
  <c r="S18" i="22"/>
  <c r="R18" i="22"/>
  <c r="Q18" i="22"/>
  <c r="P18" i="22"/>
  <c r="O18" i="22"/>
  <c r="N18" i="22"/>
  <c r="M18" i="22"/>
  <c r="L18" i="22"/>
  <c r="K18" i="22"/>
  <c r="J18" i="22"/>
  <c r="I18" i="22"/>
  <c r="H18" i="22"/>
  <c r="G18" i="22"/>
  <c r="F18" i="22"/>
  <c r="E18" i="22"/>
  <c r="D18" i="22"/>
  <c r="C18" i="22"/>
  <c r="B18" i="22"/>
  <c r="AD17" i="22"/>
  <c r="AC17" i="22"/>
  <c r="AB17" i="22"/>
  <c r="AA17" i="22"/>
  <c r="Z17" i="22"/>
  <c r="Y17" i="22"/>
  <c r="X17" i="22"/>
  <c r="W17" i="22"/>
  <c r="V17" i="22"/>
  <c r="U17" i="22"/>
  <c r="T17" i="22"/>
  <c r="S17" i="22"/>
  <c r="R17" i="22"/>
  <c r="Q17" i="22"/>
  <c r="P17" i="22"/>
  <c r="O17" i="22"/>
  <c r="N17" i="22"/>
  <c r="M17" i="22"/>
  <c r="L17" i="22"/>
  <c r="K17" i="22"/>
  <c r="J17" i="22"/>
  <c r="I17" i="22"/>
  <c r="H17" i="22"/>
  <c r="G17" i="22"/>
  <c r="F17" i="22"/>
  <c r="E17" i="22"/>
  <c r="D17" i="22"/>
  <c r="C17" i="22"/>
  <c r="B17" i="22"/>
  <c r="AD16" i="22"/>
  <c r="AC16" i="22"/>
  <c r="AB16" i="22"/>
  <c r="AA16" i="22"/>
  <c r="Z16" i="22"/>
  <c r="Y16" i="22"/>
  <c r="X16" i="22"/>
  <c r="W16" i="22"/>
  <c r="V16" i="22"/>
  <c r="U16" i="22"/>
  <c r="T16" i="22"/>
  <c r="S16" i="22"/>
  <c r="R16" i="22"/>
  <c r="Q16" i="22"/>
  <c r="P16" i="22"/>
  <c r="O16" i="22"/>
  <c r="N16" i="22"/>
  <c r="M16" i="22"/>
  <c r="L16" i="22"/>
  <c r="K16" i="22"/>
  <c r="J16" i="22"/>
  <c r="I16" i="22"/>
  <c r="H16" i="22"/>
  <c r="G16" i="22"/>
  <c r="F16" i="22"/>
  <c r="E16" i="22"/>
  <c r="D16" i="22"/>
  <c r="C16" i="22"/>
  <c r="B16" i="22"/>
  <c r="AD15" i="22"/>
  <c r="AC15" i="22"/>
  <c r="AB15" i="22"/>
  <c r="AA15" i="22"/>
  <c r="Z15" i="22"/>
  <c r="Y15" i="22"/>
  <c r="X15" i="22"/>
  <c r="W15" i="22"/>
  <c r="V15" i="22"/>
  <c r="U15" i="22"/>
  <c r="T15" i="22"/>
  <c r="S15" i="22"/>
  <c r="R15" i="22"/>
  <c r="Q15" i="22"/>
  <c r="P15" i="22"/>
  <c r="O15" i="22"/>
  <c r="N15" i="22"/>
  <c r="M15" i="22"/>
  <c r="L15" i="22"/>
  <c r="K15" i="22"/>
  <c r="J15" i="22"/>
  <c r="I15" i="22"/>
  <c r="H15" i="22"/>
  <c r="G15" i="22"/>
  <c r="F15" i="22"/>
  <c r="E15" i="22"/>
  <c r="D15" i="22"/>
  <c r="C15" i="22"/>
  <c r="B15" i="22"/>
  <c r="AD14" i="22"/>
  <c r="AC14" i="22"/>
  <c r="AB14" i="22"/>
  <c r="AA14" i="22"/>
  <c r="Z14" i="22"/>
  <c r="Y14" i="22"/>
  <c r="X14" i="22"/>
  <c r="W14" i="22"/>
  <c r="V14" i="22"/>
  <c r="U14" i="22"/>
  <c r="T14" i="22"/>
  <c r="S14" i="22"/>
  <c r="R14" i="22"/>
  <c r="Q14" i="22"/>
  <c r="P14" i="22"/>
  <c r="O14" i="22"/>
  <c r="N14" i="22"/>
  <c r="M14" i="22"/>
  <c r="L14" i="22"/>
  <c r="K14" i="22"/>
  <c r="J14" i="22"/>
  <c r="I14" i="22"/>
  <c r="H14" i="22"/>
  <c r="G14" i="22"/>
  <c r="F14" i="22"/>
  <c r="E14" i="22"/>
  <c r="D14" i="22"/>
  <c r="C14" i="22"/>
  <c r="B14" i="22"/>
  <c r="E49" i="21" l="1"/>
  <c r="I49" i="21"/>
  <c r="M49" i="21"/>
  <c r="Q49" i="21"/>
  <c r="U49" i="21"/>
  <c r="Y49" i="21"/>
  <c r="AC49" i="21"/>
  <c r="D50" i="21"/>
  <c r="H50" i="21"/>
  <c r="L50" i="21"/>
  <c r="P50" i="21"/>
  <c r="T50" i="21"/>
  <c r="X50" i="21"/>
  <c r="AB50" i="21"/>
  <c r="C51" i="21"/>
  <c r="G51" i="21"/>
  <c r="K51" i="21"/>
  <c r="O51" i="21"/>
  <c r="S51" i="21"/>
  <c r="W51" i="21"/>
  <c r="AA51" i="21"/>
  <c r="F52" i="21"/>
  <c r="J52" i="21"/>
  <c r="N52" i="21"/>
  <c r="R52" i="21"/>
  <c r="V52" i="21"/>
  <c r="Z52" i="21"/>
  <c r="AD52" i="21"/>
  <c r="E53" i="21"/>
  <c r="I53" i="21"/>
  <c r="M53" i="21"/>
  <c r="Q53" i="21"/>
  <c r="U53" i="21"/>
  <c r="Y53" i="21"/>
  <c r="AC53" i="21"/>
  <c r="D54" i="21"/>
  <c r="H54" i="21"/>
  <c r="L54" i="21"/>
  <c r="P54" i="21"/>
  <c r="T54" i="21"/>
  <c r="X54" i="21"/>
  <c r="AB54" i="21"/>
  <c r="C55" i="21"/>
  <c r="G55" i="21"/>
  <c r="K55" i="21"/>
  <c r="O55" i="21"/>
  <c r="S55" i="21"/>
  <c r="W55" i="21"/>
  <c r="AA55" i="21"/>
  <c r="F56" i="21"/>
  <c r="J56" i="21"/>
  <c r="N56" i="21"/>
  <c r="R56" i="21"/>
  <c r="V56" i="21"/>
  <c r="Z56" i="21"/>
  <c r="AD56" i="21"/>
  <c r="E57" i="21"/>
  <c r="I57" i="21"/>
  <c r="M57" i="21"/>
  <c r="Q57" i="21"/>
  <c r="U57" i="21"/>
  <c r="Y57" i="21"/>
  <c r="AC57" i="21"/>
  <c r="AH3" i="21"/>
  <c r="AF3" i="21"/>
  <c r="AF7" i="21"/>
  <c r="AH7" i="21"/>
  <c r="AH11" i="21"/>
  <c r="AF11" i="21"/>
  <c r="AH17" i="21"/>
  <c r="AF17" i="21"/>
  <c r="AF21" i="21"/>
  <c r="AH21" i="21"/>
  <c r="AH4" i="21"/>
  <c r="AF4" i="21"/>
  <c r="AH8" i="21"/>
  <c r="AF8" i="21"/>
  <c r="AH14" i="21"/>
  <c r="AF14" i="21"/>
  <c r="AH18" i="21"/>
  <c r="AF18" i="21"/>
  <c r="AH22" i="21"/>
  <c r="AF22" i="21"/>
  <c r="AF5" i="21"/>
  <c r="AH5" i="21"/>
  <c r="AF9" i="21"/>
  <c r="AH9" i="21"/>
  <c r="AH15" i="21"/>
  <c r="AF15" i="21"/>
  <c r="AF19" i="21"/>
  <c r="AH19" i="21"/>
  <c r="B52" i="21"/>
  <c r="AF6" i="21"/>
  <c r="AH6" i="21"/>
  <c r="B56" i="21"/>
  <c r="AF10" i="21"/>
  <c r="AH10" i="21"/>
  <c r="AF16" i="21"/>
  <c r="AH16" i="21"/>
  <c r="AF20" i="21"/>
  <c r="AH20" i="21"/>
  <c r="C49" i="21"/>
  <c r="G49" i="21"/>
  <c r="K49" i="21"/>
  <c r="O49" i="21"/>
  <c r="S49" i="21"/>
  <c r="W49" i="21"/>
  <c r="AA49" i="21"/>
  <c r="B50" i="21"/>
  <c r="F50" i="21"/>
  <c r="J50" i="21"/>
  <c r="N50" i="21"/>
  <c r="R50" i="21"/>
  <c r="V50" i="21"/>
  <c r="Z50" i="21"/>
  <c r="AD50" i="21"/>
  <c r="E51" i="21"/>
  <c r="I51" i="21"/>
  <c r="M51" i="21"/>
  <c r="Q51" i="21"/>
  <c r="U51" i="21"/>
  <c r="Y51" i="21"/>
  <c r="AC51" i="21"/>
  <c r="D52" i="21"/>
  <c r="H52" i="21"/>
  <c r="L52" i="21"/>
  <c r="P52" i="21"/>
  <c r="T52" i="21"/>
  <c r="X52" i="21"/>
  <c r="AB52" i="21"/>
  <c r="C53" i="21"/>
  <c r="G53" i="21"/>
  <c r="K53" i="21"/>
  <c r="O53" i="21"/>
  <c r="S53" i="21"/>
  <c r="W53" i="21"/>
  <c r="AA53" i="21"/>
  <c r="B54" i="21"/>
  <c r="F54" i="21"/>
  <c r="J54" i="21"/>
  <c r="N54" i="21"/>
  <c r="R54" i="21"/>
  <c r="V54" i="21"/>
  <c r="Z54" i="21"/>
  <c r="AD54" i="21"/>
  <c r="E55" i="21"/>
  <c r="I55" i="21"/>
  <c r="M55" i="21"/>
  <c r="Q55" i="21"/>
  <c r="U55" i="21"/>
  <c r="Y55" i="21"/>
  <c r="AC55" i="21"/>
  <c r="D56" i="21"/>
  <c r="H56" i="21"/>
  <c r="L56" i="21"/>
  <c r="P56" i="21"/>
  <c r="T56" i="21"/>
  <c r="X56" i="21"/>
  <c r="AB56" i="21"/>
  <c r="C57" i="21"/>
  <c r="G57" i="21"/>
  <c r="K57" i="21"/>
  <c r="O57" i="21"/>
  <c r="S57" i="21"/>
  <c r="W57" i="21"/>
  <c r="AA57" i="21"/>
  <c r="C60" i="21"/>
  <c r="G60" i="21"/>
  <c r="K60" i="21"/>
  <c r="O60" i="21"/>
  <c r="S60" i="21"/>
  <c r="W60" i="21"/>
  <c r="AA60" i="21"/>
  <c r="B61" i="21"/>
  <c r="F61" i="21"/>
  <c r="J61" i="21"/>
  <c r="N61" i="21"/>
  <c r="R61" i="21"/>
  <c r="V61" i="21"/>
  <c r="Z61" i="21"/>
  <c r="AD61" i="21"/>
  <c r="E62" i="21"/>
  <c r="I62" i="21"/>
  <c r="M62" i="21"/>
  <c r="Q62" i="21"/>
  <c r="U62" i="21"/>
  <c r="Y62" i="21"/>
  <c r="AC62" i="21"/>
  <c r="D63" i="21"/>
  <c r="H63" i="21"/>
  <c r="L63" i="21"/>
  <c r="P63" i="21"/>
  <c r="T63" i="21"/>
  <c r="X63" i="21"/>
  <c r="AB63" i="21"/>
  <c r="C64" i="21"/>
  <c r="G64" i="21"/>
  <c r="K64" i="21"/>
  <c r="O64" i="21"/>
  <c r="S64" i="21"/>
  <c r="W64" i="21"/>
  <c r="AA64" i="21"/>
  <c r="B65" i="21"/>
  <c r="F65" i="21"/>
  <c r="J65" i="21"/>
  <c r="N65" i="21"/>
  <c r="R65" i="21"/>
  <c r="V65" i="21"/>
  <c r="Z65" i="21"/>
  <c r="AD65" i="21"/>
  <c r="E66" i="21"/>
  <c r="I66" i="21"/>
  <c r="M66" i="21"/>
  <c r="Q66" i="21"/>
  <c r="U66" i="21"/>
  <c r="Y66" i="21"/>
  <c r="AC66" i="21"/>
  <c r="D67" i="21"/>
  <c r="H67" i="21"/>
  <c r="L67" i="21"/>
  <c r="P67" i="21"/>
  <c r="T67" i="21"/>
  <c r="X67" i="21"/>
  <c r="AB67" i="21"/>
  <c r="C68" i="21"/>
  <c r="G68" i="21"/>
  <c r="K68" i="21"/>
  <c r="O68" i="21"/>
  <c r="S68" i="21"/>
  <c r="W68" i="21"/>
  <c r="AA68" i="21"/>
  <c r="E60" i="21"/>
  <c r="I60" i="21"/>
  <c r="M60" i="21"/>
  <c r="Q60" i="21"/>
  <c r="U60" i="21"/>
  <c r="Y60" i="21"/>
  <c r="AC60" i="21"/>
  <c r="D61" i="21"/>
  <c r="H61" i="21"/>
  <c r="L61" i="21"/>
  <c r="P61" i="21"/>
  <c r="T61" i="21"/>
  <c r="X61" i="21"/>
  <c r="AB61" i="21"/>
  <c r="C62" i="21"/>
  <c r="G62" i="21"/>
  <c r="K62" i="21"/>
  <c r="O62" i="21"/>
  <c r="S62" i="21"/>
  <c r="W62" i="21"/>
  <c r="AA62" i="21"/>
  <c r="B63" i="21"/>
  <c r="F63" i="21"/>
  <c r="J63" i="21"/>
  <c r="N63" i="21"/>
  <c r="R63" i="21"/>
  <c r="V63" i="21"/>
  <c r="Z63" i="21"/>
  <c r="AD63" i="21"/>
  <c r="E64" i="21"/>
  <c r="I64" i="21"/>
  <c r="M64" i="21"/>
  <c r="Q64" i="21"/>
  <c r="U64" i="21"/>
  <c r="Y64" i="21"/>
  <c r="AC64" i="21"/>
  <c r="D65" i="21"/>
  <c r="H65" i="21"/>
  <c r="L65" i="21"/>
  <c r="P65" i="21"/>
  <c r="T65" i="21"/>
  <c r="X65" i="21"/>
  <c r="AB65" i="21"/>
  <c r="C66" i="21"/>
  <c r="G66" i="21"/>
  <c r="K66" i="21"/>
  <c r="O66" i="21"/>
  <c r="S66" i="21"/>
  <c r="W66" i="21"/>
  <c r="AA66" i="21"/>
  <c r="B67" i="21"/>
  <c r="F67" i="21"/>
  <c r="J67" i="21"/>
  <c r="N67" i="21"/>
  <c r="R67" i="21"/>
  <c r="V67" i="21"/>
  <c r="Z67" i="21"/>
  <c r="AD67" i="21"/>
  <c r="E68" i="21"/>
  <c r="I68" i="21"/>
  <c r="M68" i="21"/>
  <c r="Q68" i="21"/>
  <c r="U68" i="21"/>
  <c r="Y68" i="21"/>
  <c r="AC68" i="21"/>
  <c r="BG3" i="19"/>
  <c r="AG33" i="21"/>
  <c r="B49" i="21"/>
  <c r="F49" i="21"/>
  <c r="J49" i="21"/>
  <c r="N49" i="21"/>
  <c r="R49" i="21"/>
  <c r="V49" i="21"/>
  <c r="Z49" i="21"/>
  <c r="AD49" i="21"/>
  <c r="E50" i="21"/>
  <c r="I50" i="21"/>
  <c r="M50" i="21"/>
  <c r="Q50" i="21"/>
  <c r="U50" i="21"/>
  <c r="Y50" i="21"/>
  <c r="AC50" i="21"/>
  <c r="D51" i="21"/>
  <c r="H51" i="21"/>
  <c r="L51" i="21"/>
  <c r="P51" i="21"/>
  <c r="T51" i="21"/>
  <c r="X51" i="21"/>
  <c r="AB51" i="21"/>
  <c r="C52" i="21"/>
  <c r="G52" i="21"/>
  <c r="K52" i="21"/>
  <c r="O52" i="21"/>
  <c r="S52" i="21"/>
  <c r="W52" i="21"/>
  <c r="AA52" i="21"/>
  <c r="B53" i="21"/>
  <c r="F53" i="21"/>
  <c r="J53" i="21"/>
  <c r="N53" i="21"/>
  <c r="R53" i="21"/>
  <c r="V53" i="21"/>
  <c r="Z53" i="21"/>
  <c r="AD53" i="21"/>
  <c r="E54" i="21"/>
  <c r="I54" i="21"/>
  <c r="M54" i="21"/>
  <c r="Q54" i="21"/>
  <c r="U54" i="21"/>
  <c r="Y54" i="21"/>
  <c r="AC54" i="21"/>
  <c r="D55" i="21"/>
  <c r="H55" i="21"/>
  <c r="L55" i="21"/>
  <c r="P55" i="21"/>
  <c r="T55" i="21"/>
  <c r="X55" i="21"/>
  <c r="AG28" i="21"/>
  <c r="AG32" i="21"/>
  <c r="AG27" i="21"/>
  <c r="AG29" i="21"/>
  <c r="D49" i="21"/>
  <c r="H49" i="21"/>
  <c r="L49" i="21"/>
  <c r="P49" i="21"/>
  <c r="T49" i="21"/>
  <c r="X49" i="21"/>
  <c r="AB49" i="21"/>
  <c r="C50" i="21"/>
  <c r="G50" i="21"/>
  <c r="K50" i="21"/>
  <c r="O50" i="21"/>
  <c r="S50" i="21"/>
  <c r="W50" i="21"/>
  <c r="AA50" i="21"/>
  <c r="B51" i="21"/>
  <c r="F51" i="21"/>
  <c r="J51" i="21"/>
  <c r="N51" i="21"/>
  <c r="R51" i="21"/>
  <c r="V51" i="21"/>
  <c r="Z51" i="21"/>
  <c r="AD51" i="21"/>
  <c r="E52" i="21"/>
  <c r="I52" i="21"/>
  <c r="M52" i="21"/>
  <c r="Q52" i="21"/>
  <c r="U52" i="21"/>
  <c r="Y52" i="21"/>
  <c r="AC52" i="21"/>
  <c r="D53" i="21"/>
  <c r="H53" i="21"/>
  <c r="L53" i="21"/>
  <c r="P53" i="21"/>
  <c r="T53" i="21"/>
  <c r="X53" i="21"/>
  <c r="AB53" i="21"/>
  <c r="C54" i="21"/>
  <c r="G54" i="21"/>
  <c r="K54" i="21"/>
  <c r="O54" i="21"/>
  <c r="S54" i="21"/>
  <c r="W54" i="21"/>
  <c r="AA54" i="21"/>
  <c r="B55" i="21"/>
  <c r="F55" i="21"/>
  <c r="J55" i="21"/>
  <c r="N55" i="21"/>
  <c r="R55" i="21"/>
  <c r="V55" i="21"/>
  <c r="Z55" i="21"/>
  <c r="AG31" i="21"/>
  <c r="AD55" i="21"/>
  <c r="E56" i="21"/>
  <c r="I56" i="21"/>
  <c r="M56" i="21"/>
  <c r="Q56" i="21"/>
  <c r="U56" i="21"/>
  <c r="Y56" i="21"/>
  <c r="AC56" i="21"/>
  <c r="D57" i="21"/>
  <c r="H57" i="21"/>
  <c r="L57" i="21"/>
  <c r="P57" i="21"/>
  <c r="T57" i="21"/>
  <c r="X57" i="21"/>
  <c r="AB57" i="21"/>
  <c r="B60" i="21"/>
  <c r="F60" i="21"/>
  <c r="J60" i="21"/>
  <c r="N60" i="21"/>
  <c r="R60" i="21"/>
  <c r="V60" i="21"/>
  <c r="Z60" i="21"/>
  <c r="AD60" i="21"/>
  <c r="E61" i="21"/>
  <c r="I61" i="21"/>
  <c r="M61" i="21"/>
  <c r="Q61" i="21"/>
  <c r="U61" i="21"/>
  <c r="Y61" i="21"/>
  <c r="AC61" i="21"/>
  <c r="D62" i="21"/>
  <c r="H62" i="21"/>
  <c r="L62" i="21"/>
  <c r="P62" i="21"/>
  <c r="T62" i="21"/>
  <c r="X62" i="21"/>
  <c r="AB62" i="21"/>
  <c r="C63" i="21"/>
  <c r="G63" i="21"/>
  <c r="K63" i="21"/>
  <c r="O63" i="21"/>
  <c r="S63" i="21"/>
  <c r="W63" i="21"/>
  <c r="AA63" i="21"/>
  <c r="B64" i="21"/>
  <c r="F64" i="21"/>
  <c r="J64" i="21"/>
  <c r="N64" i="21"/>
  <c r="R64" i="21"/>
  <c r="V64" i="21"/>
  <c r="Z64" i="21"/>
  <c r="AD64" i="21"/>
  <c r="E65" i="21"/>
  <c r="I65" i="21"/>
  <c r="M65" i="21"/>
  <c r="Q65" i="21"/>
  <c r="U65" i="21"/>
  <c r="Y65" i="21"/>
  <c r="AC65" i="21"/>
  <c r="D66" i="21"/>
  <c r="H66" i="21"/>
  <c r="L66" i="21"/>
  <c r="P66" i="21"/>
  <c r="T66" i="21"/>
  <c r="X66" i="21"/>
  <c r="AB66" i="21"/>
  <c r="C67" i="21"/>
  <c r="G67" i="21"/>
  <c r="K67" i="21"/>
  <c r="O67" i="21"/>
  <c r="S67" i="21"/>
  <c r="W67" i="21"/>
  <c r="AA67" i="21"/>
  <c r="B68" i="21"/>
  <c r="F68" i="21"/>
  <c r="J68" i="21"/>
  <c r="N68" i="21"/>
  <c r="R68" i="21"/>
  <c r="V68" i="21"/>
  <c r="Z68" i="21"/>
  <c r="AD68" i="21"/>
  <c r="AB55" i="21"/>
  <c r="C56" i="21"/>
  <c r="G56" i="21"/>
  <c r="K56" i="21"/>
  <c r="O56" i="21"/>
  <c r="S56" i="21"/>
  <c r="W56" i="21"/>
  <c r="AA56" i="21"/>
  <c r="B57" i="21"/>
  <c r="F57" i="21"/>
  <c r="J57" i="21"/>
  <c r="N57" i="21"/>
  <c r="R57" i="21"/>
  <c r="V57" i="21"/>
  <c r="Z57" i="21"/>
  <c r="AD57" i="21"/>
  <c r="D60" i="21"/>
  <c r="H60" i="21"/>
  <c r="L60" i="21"/>
  <c r="P60" i="21"/>
  <c r="T60" i="21"/>
  <c r="X60" i="21"/>
  <c r="AB60" i="21"/>
  <c r="C61" i="21"/>
  <c r="G61" i="21"/>
  <c r="K61" i="21"/>
  <c r="O61" i="21"/>
  <c r="S61" i="21"/>
  <c r="W61" i="21"/>
  <c r="AA61" i="21"/>
  <c r="B62" i="21"/>
  <c r="F62" i="21"/>
  <c r="J62" i="21"/>
  <c r="N62" i="21"/>
  <c r="R62" i="21"/>
  <c r="V62" i="21"/>
  <c r="Z62" i="21"/>
  <c r="AD62" i="21"/>
  <c r="E63" i="21"/>
  <c r="I63" i="21"/>
  <c r="M63" i="21"/>
  <c r="Q63" i="21"/>
  <c r="U63" i="21"/>
  <c r="Y63" i="21"/>
  <c r="AC63" i="21"/>
  <c r="D64" i="21"/>
  <c r="H64" i="21"/>
  <c r="L64" i="21"/>
  <c r="P64" i="21"/>
  <c r="T64" i="21"/>
  <c r="X64" i="21"/>
  <c r="AB64" i="21"/>
  <c r="C65" i="21"/>
  <c r="G65" i="21"/>
  <c r="K65" i="21"/>
  <c r="O65" i="21"/>
  <c r="S65" i="21"/>
  <c r="W65" i="21"/>
  <c r="AA65" i="21"/>
  <c r="B66" i="21"/>
  <c r="F66" i="21"/>
  <c r="J66" i="21"/>
  <c r="N66" i="21"/>
  <c r="R66" i="21"/>
  <c r="V66" i="21"/>
  <c r="Z66" i="21"/>
  <c r="AD66" i="21"/>
  <c r="E67" i="21"/>
  <c r="I67" i="21"/>
  <c r="M67" i="21"/>
  <c r="Q67" i="21"/>
  <c r="U67" i="21"/>
  <c r="Y67" i="21"/>
  <c r="AC67" i="21"/>
  <c r="D68" i="21"/>
  <c r="H68" i="21"/>
  <c r="L68" i="21"/>
  <c r="P68" i="21"/>
  <c r="T68" i="21"/>
  <c r="X68" i="21"/>
  <c r="AB68" i="21"/>
  <c r="AG26" i="21"/>
  <c r="AG30" i="21"/>
  <c r="AG34" i="21"/>
  <c r="U39" i="22"/>
  <c r="U37" i="22"/>
  <c r="U40" i="22"/>
  <c r="U31" i="22"/>
  <c r="U35" i="22"/>
  <c r="U30" i="22"/>
  <c r="U34" i="22"/>
  <c r="U41" i="22"/>
  <c r="U36" i="22"/>
  <c r="U42" i="22"/>
  <c r="U43" i="22"/>
  <c r="U33" i="22"/>
  <c r="U32" i="22"/>
  <c r="U29" i="22"/>
  <c r="U38" i="22"/>
  <c r="AD25" i="22"/>
  <c r="AC25" i="22"/>
  <c r="AB25" i="22"/>
  <c r="AA25" i="22"/>
  <c r="Z25" i="22"/>
  <c r="Y25" i="22"/>
  <c r="X25" i="22"/>
  <c r="W25" i="22"/>
  <c r="V25" i="22"/>
  <c r="U25" i="22"/>
  <c r="T25" i="22"/>
  <c r="S25" i="22"/>
  <c r="R25" i="22"/>
  <c r="Q25" i="22"/>
  <c r="P25" i="22"/>
  <c r="O25" i="22"/>
  <c r="N25" i="22"/>
  <c r="M25" i="22"/>
  <c r="L25" i="22"/>
  <c r="K25" i="22"/>
  <c r="J25" i="22"/>
  <c r="I25" i="22"/>
  <c r="H25" i="22"/>
  <c r="G25" i="22"/>
  <c r="F25" i="22"/>
  <c r="E25" i="22"/>
  <c r="D25" i="22"/>
  <c r="C25" i="22"/>
  <c r="AD24" i="22"/>
  <c r="AD26" i="22" s="1"/>
  <c r="AC24" i="22"/>
  <c r="AC26" i="22" s="1"/>
  <c r="AB24" i="22"/>
  <c r="AB26" i="22" s="1"/>
  <c r="AA24" i="22"/>
  <c r="AA26" i="22" s="1"/>
  <c r="Z24" i="22"/>
  <c r="Z26" i="22" s="1"/>
  <c r="Y24" i="22"/>
  <c r="Y26" i="22" s="1"/>
  <c r="X24" i="22"/>
  <c r="X26" i="22" s="1"/>
  <c r="W24" i="22"/>
  <c r="W26" i="22" s="1"/>
  <c r="V24" i="22"/>
  <c r="V26" i="22" s="1"/>
  <c r="U24" i="22"/>
  <c r="U26" i="22" s="1"/>
  <c r="T24" i="22"/>
  <c r="T26" i="22" s="1"/>
  <c r="S24" i="22"/>
  <c r="S26" i="22" s="1"/>
  <c r="R24" i="22"/>
  <c r="R26" i="22" s="1"/>
  <c r="Q24" i="22"/>
  <c r="Q26" i="22" s="1"/>
  <c r="P24" i="22"/>
  <c r="P26" i="22" s="1"/>
  <c r="O24" i="22"/>
  <c r="O26" i="22" s="1"/>
  <c r="N24" i="22"/>
  <c r="N26" i="22" s="1"/>
  <c r="M24" i="22"/>
  <c r="M26" i="22" s="1"/>
  <c r="L24" i="22"/>
  <c r="L26" i="22" s="1"/>
  <c r="K24" i="22"/>
  <c r="K26" i="22" s="1"/>
  <c r="J24" i="22"/>
  <c r="J26" i="22" s="1"/>
  <c r="I24" i="22"/>
  <c r="I26" i="22" s="1"/>
  <c r="H24" i="22"/>
  <c r="H26" i="22" s="1"/>
  <c r="G24" i="22"/>
  <c r="G26" i="22" s="1"/>
  <c r="F24" i="22"/>
  <c r="F26" i="22" s="1"/>
  <c r="E24" i="22"/>
  <c r="E26" i="22" s="1"/>
  <c r="D24" i="22"/>
  <c r="D26" i="22" s="1"/>
  <c r="C24" i="22"/>
  <c r="C26" i="22" s="1"/>
  <c r="AH20" i="22"/>
  <c r="AD36" i="22"/>
  <c r="AD35" i="22"/>
  <c r="AD34" i="22"/>
  <c r="AD33" i="22"/>
  <c r="AD32" i="22"/>
  <c r="AD31" i="22"/>
  <c r="AD30" i="22"/>
  <c r="Z30" i="22"/>
  <c r="Z31" i="22" s="1"/>
  <c r="Z32" i="22" s="1"/>
  <c r="Z33" i="22" s="1"/>
  <c r="Z34" i="22" s="1"/>
  <c r="Z35" i="22" s="1"/>
  <c r="Z36" i="22" s="1"/>
  <c r="Z37" i="22" s="1"/>
  <c r="Q30" i="22"/>
  <c r="Q31" i="22" s="1"/>
  <c r="Q32" i="22" s="1"/>
  <c r="Q33" i="22" s="1"/>
  <c r="Q34" i="22" s="1"/>
  <c r="Q35" i="22" s="1"/>
  <c r="Q36" i="22" s="1"/>
  <c r="Q37" i="22" s="1"/>
  <c r="Q38" i="22" s="1"/>
  <c r="Q39" i="22" s="1"/>
  <c r="Q40" i="22" s="1"/>
  <c r="Q41" i="22" s="1"/>
  <c r="Q42" i="22" s="1"/>
  <c r="Q43" i="22" s="1"/>
  <c r="AD29" i="22"/>
  <c r="A74" i="19"/>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73" i="19"/>
  <c r="O73" i="19"/>
  <c r="O74" i="19"/>
  <c r="O75" i="19" s="1"/>
  <c r="O76" i="19" s="1"/>
  <c r="O77" i="19" s="1"/>
  <c r="O78" i="19" s="1"/>
  <c r="O79" i="19" s="1"/>
  <c r="O80" i="19" s="1"/>
  <c r="O81" i="19" s="1"/>
  <c r="O82" i="19" s="1"/>
  <c r="O83" i="19" s="1"/>
  <c r="O84" i="19" s="1"/>
  <c r="O85" i="19" s="1"/>
  <c r="O86" i="19" s="1"/>
  <c r="O87" i="19" s="1"/>
  <c r="O88" i="19" s="1"/>
  <c r="O89" i="19" s="1"/>
  <c r="O90" i="19" s="1"/>
  <c r="O91" i="19" s="1"/>
  <c r="O92" i="19" s="1"/>
  <c r="O93" i="19" s="1"/>
  <c r="O94" i="19" s="1"/>
  <c r="O95" i="19" s="1"/>
  <c r="O96" i="19" s="1"/>
  <c r="O97" i="19" s="1"/>
  <c r="O98" i="19" s="1"/>
  <c r="O99" i="19" s="1"/>
  <c r="O100" i="19" s="1"/>
  <c r="O101" i="19" s="1"/>
  <c r="O102" i="19" s="1"/>
  <c r="O103" i="19" s="1"/>
  <c r="O104" i="19" s="1"/>
  <c r="O105" i="19" s="1"/>
  <c r="O106" i="19" s="1"/>
  <c r="O107" i="19" s="1"/>
  <c r="O108" i="19" s="1"/>
  <c r="O109" i="19" s="1"/>
  <c r="O110" i="19" s="1"/>
  <c r="O111" i="19" s="1"/>
  <c r="O112" i="19" s="1"/>
  <c r="O113" i="19" s="1"/>
  <c r="O114" i="19" s="1"/>
  <c r="O115" i="19" s="1"/>
  <c r="O116" i="19" s="1"/>
  <c r="O117" i="19" s="1"/>
  <c r="O118" i="19" s="1"/>
  <c r="O119" i="19" s="1"/>
  <c r="O120" i="19" s="1"/>
  <c r="O121" i="19" s="1"/>
  <c r="O122" i="19" s="1"/>
  <c r="O123" i="19" s="1"/>
  <c r="O124" i="19" s="1"/>
  <c r="O125" i="19" s="1"/>
  <c r="M74" i="19"/>
  <c r="M115" i="19"/>
  <c r="M86" i="19"/>
  <c r="M78" i="19"/>
  <c r="M109" i="19"/>
  <c r="M73" i="19"/>
  <c r="M120" i="19"/>
  <c r="M88" i="19"/>
  <c r="M108" i="19"/>
  <c r="M76" i="19"/>
  <c r="M92" i="19"/>
  <c r="M98" i="19"/>
  <c r="M83" i="19"/>
  <c r="M103" i="19"/>
  <c r="M81" i="19"/>
  <c r="M105" i="19"/>
  <c r="M102" i="19"/>
  <c r="M112" i="19"/>
  <c r="M87" i="19"/>
  <c r="M79" i="19"/>
  <c r="M93" i="19"/>
  <c r="M101" i="19"/>
  <c r="M72" i="19"/>
  <c r="M117" i="19"/>
  <c r="M118" i="19"/>
  <c r="M75" i="19"/>
  <c r="M96" i="19"/>
  <c r="M90" i="19"/>
  <c r="M113" i="19"/>
  <c r="M82" i="19"/>
  <c r="M89" i="19"/>
  <c r="M100" i="19"/>
  <c r="M121" i="19"/>
  <c r="M111" i="19"/>
  <c r="M77" i="19"/>
  <c r="M110" i="19"/>
  <c r="M99" i="19"/>
  <c r="M97" i="19"/>
  <c r="M85" i="19"/>
  <c r="M122" i="19"/>
  <c r="M125" i="19"/>
  <c r="M106" i="19"/>
  <c r="M119" i="19"/>
  <c r="M94" i="19"/>
  <c r="M107" i="19"/>
  <c r="M114" i="19"/>
  <c r="M123" i="19"/>
  <c r="M104" i="19"/>
  <c r="M124" i="19"/>
  <c r="M80" i="19"/>
  <c r="M116" i="19"/>
  <c r="M91" i="19"/>
  <c r="M95" i="19"/>
  <c r="M84" i="19"/>
  <c r="AA125" i="19"/>
  <c r="AA107" i="19"/>
  <c r="AA82" i="19"/>
  <c r="AA116" i="19"/>
  <c r="AA106" i="19"/>
  <c r="AA87" i="19"/>
  <c r="AA99" i="19"/>
  <c r="AA72" i="19"/>
  <c r="AA79" i="19"/>
  <c r="AA120" i="19"/>
  <c r="AA112" i="19"/>
  <c r="AA78" i="19"/>
  <c r="AA88" i="19"/>
  <c r="AA84" i="19"/>
  <c r="AA119" i="19"/>
  <c r="AA80" i="19"/>
  <c r="AA96" i="19"/>
  <c r="AA86" i="19"/>
  <c r="AA114" i="19"/>
  <c r="AA81" i="19"/>
  <c r="AA100" i="19"/>
  <c r="AA91" i="19"/>
  <c r="AA113" i="19"/>
  <c r="AA73" i="19"/>
  <c r="AA85" i="19"/>
  <c r="AA90" i="19"/>
  <c r="AA77" i="19"/>
  <c r="AA103" i="19"/>
  <c r="AA115" i="19"/>
  <c r="AA101" i="19"/>
  <c r="AA109" i="19"/>
  <c r="AA108" i="19"/>
  <c r="AA122" i="19"/>
  <c r="AA102" i="19"/>
  <c r="AA110" i="19"/>
  <c r="AA92" i="19"/>
  <c r="AA98" i="19"/>
  <c r="AA105" i="19"/>
  <c r="AA104" i="19"/>
  <c r="AA111" i="19"/>
  <c r="AA75" i="19"/>
  <c r="AA117" i="19"/>
  <c r="AA121" i="19"/>
  <c r="AA124" i="19"/>
  <c r="AA118" i="19"/>
  <c r="AA76" i="19"/>
  <c r="AA89" i="19"/>
  <c r="AA94" i="19"/>
  <c r="AA93" i="19"/>
  <c r="AA74" i="19"/>
  <c r="AA97" i="19"/>
  <c r="AA95" i="19"/>
  <c r="AA83" i="19"/>
  <c r="AA123" i="19"/>
  <c r="AH15" i="22" l="1"/>
  <c r="AH18" i="22"/>
  <c r="AG22" i="22"/>
  <c r="AG20" i="22"/>
  <c r="AG15" i="22"/>
  <c r="AG19" i="22"/>
  <c r="AH21" i="22"/>
  <c r="AF17" i="22"/>
  <c r="AH17" i="22"/>
  <c r="AG17" i="22"/>
  <c r="AG16" i="22"/>
  <c r="AH16" i="22"/>
  <c r="AF16" i="22"/>
  <c r="B25" i="22"/>
  <c r="AG18" i="22"/>
  <c r="AF18" i="22"/>
  <c r="AF19" i="22"/>
  <c r="AF22" i="22"/>
  <c r="AF14" i="22"/>
  <c r="AH19" i="22"/>
  <c r="AF21" i="22"/>
  <c r="AH22" i="22"/>
  <c r="AG14" i="22"/>
  <c r="AF15" i="22"/>
  <c r="B24" i="22"/>
  <c r="AH14" i="22"/>
  <c r="AF20" i="22"/>
  <c r="AG21" i="22"/>
  <c r="BF132" i="2"/>
  <c r="BE132" i="2"/>
  <c r="AH24" i="22" l="1"/>
  <c r="AG24" i="22"/>
  <c r="B26" i="22"/>
  <c r="AF24" i="22"/>
  <c r="AG25" i="22"/>
  <c r="AF25" i="22"/>
  <c r="AH25" i="22"/>
  <c r="AG22" i="21"/>
  <c r="AG20" i="21"/>
  <c r="AG18" i="21"/>
  <c r="AG14" i="21"/>
  <c r="AG10" i="21"/>
  <c r="AG6" i="21"/>
  <c r="AG4" i="21"/>
  <c r="AH43" i="21"/>
  <c r="AG42" i="21"/>
  <c r="AH39" i="21"/>
  <c r="AG38" i="21"/>
  <c r="AH33" i="21"/>
  <c r="AH29" i="21"/>
  <c r="AM22" i="21"/>
  <c r="AM21" i="21"/>
  <c r="AM20" i="21"/>
  <c r="AM19" i="21"/>
  <c r="AM18" i="21"/>
  <c r="AM17" i="21"/>
  <c r="AM16" i="21"/>
  <c r="AG16" i="21"/>
  <c r="AM15" i="21"/>
  <c r="AM14" i="21"/>
  <c r="AG8" i="21"/>
  <c r="BG22" i="20"/>
  <c r="BF22" i="20"/>
  <c r="BE22" i="20"/>
  <c r="BG21" i="20"/>
  <c r="BF21" i="20"/>
  <c r="BE21" i="20"/>
  <c r="BG20" i="20"/>
  <c r="BF20" i="20"/>
  <c r="BE20" i="20"/>
  <c r="BG19" i="20"/>
  <c r="BF19" i="20"/>
  <c r="BE19" i="20"/>
  <c r="BG18" i="20"/>
  <c r="BF18" i="20"/>
  <c r="BE18" i="20"/>
  <c r="BG17" i="20"/>
  <c r="BF17" i="20"/>
  <c r="BE17" i="20"/>
  <c r="BG16" i="20"/>
  <c r="BF16" i="20"/>
  <c r="BE16" i="20"/>
  <c r="BG15" i="20"/>
  <c r="BF15" i="20"/>
  <c r="BE15" i="20"/>
  <c r="BG14" i="20"/>
  <c r="BF14" i="20"/>
  <c r="BE14" i="20"/>
  <c r="BC25" i="20"/>
  <c r="BB25" i="20"/>
  <c r="BA25" i="20"/>
  <c r="AZ25" i="20"/>
  <c r="AY25" i="20"/>
  <c r="AX25" i="20"/>
  <c r="AW25" i="20"/>
  <c r="AV25" i="20"/>
  <c r="AU25" i="20"/>
  <c r="AT25" i="20"/>
  <c r="AS25" i="20"/>
  <c r="AR25" i="20"/>
  <c r="AQ25" i="20"/>
  <c r="AP25" i="20"/>
  <c r="AO25" i="20"/>
  <c r="AN25" i="20"/>
  <c r="AM25" i="20"/>
  <c r="AL25" i="20"/>
  <c r="AK25" i="20"/>
  <c r="AJ25" i="20"/>
  <c r="AI25" i="20"/>
  <c r="AH25" i="20"/>
  <c r="AG25" i="20"/>
  <c r="AF25" i="20"/>
  <c r="AE25" i="20"/>
  <c r="AD25" i="20"/>
  <c r="AC25" i="20"/>
  <c r="AB25" i="20"/>
  <c r="AA25" i="20"/>
  <c r="Z25" i="20"/>
  <c r="Y25" i="20"/>
  <c r="X25" i="20"/>
  <c r="W25" i="20"/>
  <c r="V25" i="20"/>
  <c r="U25" i="20"/>
  <c r="T25" i="20"/>
  <c r="S25" i="20"/>
  <c r="R25" i="20"/>
  <c r="Q25" i="20"/>
  <c r="P25" i="20"/>
  <c r="O25" i="20"/>
  <c r="N25" i="20"/>
  <c r="M25" i="20"/>
  <c r="L25" i="20"/>
  <c r="K25" i="20"/>
  <c r="J25" i="20"/>
  <c r="I25" i="20"/>
  <c r="H25" i="20"/>
  <c r="G25" i="20"/>
  <c r="F25" i="20"/>
  <c r="E25" i="20"/>
  <c r="D25" i="20"/>
  <c r="C25" i="20"/>
  <c r="BC24" i="20"/>
  <c r="BB24" i="20"/>
  <c r="BA24" i="20"/>
  <c r="AZ24" i="20"/>
  <c r="AY24" i="20"/>
  <c r="AX24" i="20"/>
  <c r="AW24" i="20"/>
  <c r="AV24" i="20"/>
  <c r="AU24" i="20"/>
  <c r="AT24" i="20"/>
  <c r="AS24" i="20"/>
  <c r="AR24" i="20"/>
  <c r="AQ24" i="20"/>
  <c r="AP24" i="20"/>
  <c r="AO24" i="20"/>
  <c r="AN24" i="20"/>
  <c r="AM24" i="20"/>
  <c r="AL24" i="20"/>
  <c r="AK24" i="20"/>
  <c r="AJ24" i="20"/>
  <c r="AI24" i="20"/>
  <c r="AH24" i="20"/>
  <c r="AG24" i="20"/>
  <c r="AF24" i="20"/>
  <c r="AE24" i="20"/>
  <c r="AD24" i="20"/>
  <c r="AC24" i="20"/>
  <c r="AB24" i="20"/>
  <c r="AA24" i="20"/>
  <c r="Z24" i="20"/>
  <c r="Y24" i="20"/>
  <c r="X24" i="20"/>
  <c r="W24" i="20"/>
  <c r="V24" i="20"/>
  <c r="U24" i="20"/>
  <c r="T24" i="20"/>
  <c r="S24" i="20"/>
  <c r="R24" i="20"/>
  <c r="Q24" i="20"/>
  <c r="P24" i="20"/>
  <c r="O24" i="20"/>
  <c r="N24" i="20"/>
  <c r="M24" i="20"/>
  <c r="L24" i="20"/>
  <c r="K24" i="20"/>
  <c r="J24" i="20"/>
  <c r="I24" i="20"/>
  <c r="H24" i="20"/>
  <c r="G24" i="20"/>
  <c r="F24" i="20"/>
  <c r="E24" i="20"/>
  <c r="D24" i="20"/>
  <c r="C24" i="20"/>
  <c r="B25" i="20"/>
  <c r="B24" i="20"/>
  <c r="AD35" i="20"/>
  <c r="AD29" i="20"/>
  <c r="AD31" i="20"/>
  <c r="AD34" i="20"/>
  <c r="AD33" i="20"/>
  <c r="AD36" i="20"/>
  <c r="AD32" i="20"/>
  <c r="AD30" i="20"/>
  <c r="U51" i="20"/>
  <c r="U30" i="20"/>
  <c r="U39" i="20"/>
  <c r="U45" i="20"/>
  <c r="U48" i="20"/>
  <c r="U50" i="20"/>
  <c r="U42" i="20"/>
  <c r="U29" i="20"/>
  <c r="U34" i="20"/>
  <c r="U37" i="20"/>
  <c r="U44" i="20"/>
  <c r="U40" i="20"/>
  <c r="U46" i="20"/>
  <c r="U43" i="20"/>
  <c r="U35" i="20"/>
  <c r="U32" i="20"/>
  <c r="U49" i="20"/>
  <c r="U36" i="20"/>
  <c r="U41" i="20"/>
  <c r="U47" i="20"/>
  <c r="U33" i="20"/>
  <c r="U38" i="20"/>
  <c r="U31" i="20"/>
  <c r="BC13" i="20"/>
  <c r="BB13" i="20"/>
  <c r="BA13" i="20"/>
  <c r="AZ13" i="20"/>
  <c r="AY13" i="20"/>
  <c r="AX13" i="20"/>
  <c r="AW13" i="20"/>
  <c r="AV13" i="20"/>
  <c r="AU13" i="20"/>
  <c r="AT13" i="20"/>
  <c r="AS13" i="20"/>
  <c r="AR13" i="20"/>
  <c r="AQ13" i="20"/>
  <c r="AP13" i="20"/>
  <c r="AO13" i="20"/>
  <c r="AN13" i="20"/>
  <c r="AM13" i="20"/>
  <c r="AL13" i="20"/>
  <c r="AK13" i="20"/>
  <c r="AJ13" i="20"/>
  <c r="AI13" i="20"/>
  <c r="AH13" i="20"/>
  <c r="AG13" i="20"/>
  <c r="AF13" i="20"/>
  <c r="AE13" i="20"/>
  <c r="AD13" i="20"/>
  <c r="AC13" i="20"/>
  <c r="AB13" i="20"/>
  <c r="AA13" i="20"/>
  <c r="Z13" i="20"/>
  <c r="Y13" i="20"/>
  <c r="X13" i="20"/>
  <c r="W13" i="20"/>
  <c r="V13" i="20"/>
  <c r="U13" i="20"/>
  <c r="T13" i="20"/>
  <c r="S13" i="20"/>
  <c r="R13" i="20"/>
  <c r="Q13" i="20"/>
  <c r="P13" i="20"/>
  <c r="O13" i="20"/>
  <c r="N13" i="20"/>
  <c r="M13" i="20"/>
  <c r="L13" i="20"/>
  <c r="K13" i="20"/>
  <c r="J13" i="20"/>
  <c r="I13" i="20"/>
  <c r="H13" i="20"/>
  <c r="G13" i="20"/>
  <c r="F13" i="20"/>
  <c r="E13" i="20"/>
  <c r="D13" i="20"/>
  <c r="C13" i="20"/>
  <c r="BC12" i="20"/>
  <c r="BB12" i="20"/>
  <c r="BA12" i="20"/>
  <c r="AZ12" i="20"/>
  <c r="AY12" i="20"/>
  <c r="AX12" i="20"/>
  <c r="AW12" i="20"/>
  <c r="AV12" i="20"/>
  <c r="AU12" i="20"/>
  <c r="AT12" i="20"/>
  <c r="AS12" i="20"/>
  <c r="AR12" i="20"/>
  <c r="AQ12" i="20"/>
  <c r="AP12" i="20"/>
  <c r="AO12" i="20"/>
  <c r="AN12" i="20"/>
  <c r="AM12" i="20"/>
  <c r="AL12" i="20"/>
  <c r="AK12" i="20"/>
  <c r="AJ12" i="20"/>
  <c r="AI12" i="20"/>
  <c r="AH12" i="20"/>
  <c r="AG12" i="20"/>
  <c r="AF12" i="20"/>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B13" i="20"/>
  <c r="B12" i="20"/>
  <c r="Z30" i="20"/>
  <c r="Z31" i="20" s="1"/>
  <c r="Z32" i="20" s="1"/>
  <c r="Z33" i="20" s="1"/>
  <c r="Z34" i="20" s="1"/>
  <c r="Z35" i="20" s="1"/>
  <c r="Z36" i="20" s="1"/>
  <c r="Z37" i="20" s="1"/>
  <c r="Q30" i="20"/>
  <c r="Q31" i="20" s="1"/>
  <c r="Q32" i="20" s="1"/>
  <c r="Q33" i="20" s="1"/>
  <c r="Q34" i="20" s="1"/>
  <c r="Q35" i="20" s="1"/>
  <c r="Q36" i="20" s="1"/>
  <c r="Q37" i="20" s="1"/>
  <c r="Q38" i="20" s="1"/>
  <c r="Q39" i="20" s="1"/>
  <c r="Q40" i="20" s="1"/>
  <c r="Q41" i="20" s="1"/>
  <c r="Q42" i="20" s="1"/>
  <c r="Q43" i="20" s="1"/>
  <c r="Q44" i="20" s="1"/>
  <c r="Q45" i="20" s="1"/>
  <c r="Q46" i="20" s="1"/>
  <c r="Q47" i="20" s="1"/>
  <c r="Q48" i="20" s="1"/>
  <c r="Q49" i="20" s="1"/>
  <c r="Q50" i="20" s="1"/>
  <c r="Q51" i="20" s="1"/>
  <c r="Q52" i="20" s="1"/>
  <c r="Q53" i="20" s="1"/>
  <c r="Q54" i="20" s="1"/>
  <c r="Q55" i="20" s="1"/>
  <c r="Q56" i="20" s="1"/>
  <c r="Q57" i="20" s="1"/>
  <c r="Q58" i="20" s="1"/>
  <c r="Q59" i="20" s="1"/>
  <c r="Q60" i="20" s="1"/>
  <c r="Q61" i="20" s="1"/>
  <c r="Q62" i="20" s="1"/>
  <c r="Q63" i="20" s="1"/>
  <c r="Q64" i="20" s="1"/>
  <c r="BL14" i="19"/>
  <c r="BL15" i="19"/>
  <c r="BL19" i="19"/>
  <c r="BL16" i="19"/>
  <c r="BL20" i="19"/>
  <c r="BL22" i="19"/>
  <c r="BL21" i="19"/>
  <c r="BL18" i="19"/>
  <c r="BL17" i="19"/>
  <c r="BL3" i="19"/>
  <c r="BL4" i="19"/>
  <c r="BL8" i="19"/>
  <c r="BL5" i="19"/>
  <c r="BL9" i="19"/>
  <c r="BL11" i="19"/>
  <c r="BL10" i="19"/>
  <c r="BL7" i="19"/>
  <c r="BL6" i="19"/>
  <c r="BG45" i="19"/>
  <c r="BF43" i="19"/>
  <c r="BG41" i="19"/>
  <c r="BF39" i="19"/>
  <c r="BG37" i="19"/>
  <c r="BA68" i="19"/>
  <c r="AZ68" i="19"/>
  <c r="AW68" i="19"/>
  <c r="AV68" i="19"/>
  <c r="AS68" i="19"/>
  <c r="AR68" i="19"/>
  <c r="AO68" i="19"/>
  <c r="AN68" i="19"/>
  <c r="AK68" i="19"/>
  <c r="AJ68" i="19"/>
  <c r="AG68" i="19"/>
  <c r="AF68" i="19"/>
  <c r="AC68" i="19"/>
  <c r="AB68" i="19"/>
  <c r="Y68" i="19"/>
  <c r="X68" i="19"/>
  <c r="U68" i="19"/>
  <c r="T68" i="19"/>
  <c r="Q68" i="19"/>
  <c r="P68" i="19"/>
  <c r="M68" i="19"/>
  <c r="L68" i="19"/>
  <c r="I68" i="19"/>
  <c r="H68" i="19"/>
  <c r="E68" i="19"/>
  <c r="D68" i="19"/>
  <c r="BC67" i="19"/>
  <c r="BB67" i="19"/>
  <c r="AY67" i="19"/>
  <c r="AX67" i="19"/>
  <c r="AU67" i="19"/>
  <c r="AT67" i="19"/>
  <c r="AQ67" i="19"/>
  <c r="AP67" i="19"/>
  <c r="AM67" i="19"/>
  <c r="AL67" i="19"/>
  <c r="AI67" i="19"/>
  <c r="AH67" i="19"/>
  <c r="AE67" i="19"/>
  <c r="AD67" i="19"/>
  <c r="AA67" i="19"/>
  <c r="Z67" i="19"/>
  <c r="W67" i="19"/>
  <c r="V67" i="19"/>
  <c r="S67" i="19"/>
  <c r="R67" i="19"/>
  <c r="O67" i="19"/>
  <c r="N67" i="19"/>
  <c r="K67" i="19"/>
  <c r="J67" i="19"/>
  <c r="G67" i="19"/>
  <c r="F67" i="19"/>
  <c r="C67" i="19"/>
  <c r="B67" i="19"/>
  <c r="BA66" i="19"/>
  <c r="AZ66" i="19"/>
  <c r="AW66" i="19"/>
  <c r="AV66" i="19"/>
  <c r="AS66" i="19"/>
  <c r="AR66" i="19"/>
  <c r="AO66" i="19"/>
  <c r="AN66" i="19"/>
  <c r="AK66" i="19"/>
  <c r="AJ66" i="19"/>
  <c r="AG66" i="19"/>
  <c r="AF66" i="19"/>
  <c r="AC66" i="19"/>
  <c r="AB66" i="19"/>
  <c r="Y66" i="19"/>
  <c r="X66" i="19"/>
  <c r="U66" i="19"/>
  <c r="T66" i="19"/>
  <c r="Q66" i="19"/>
  <c r="P66" i="19"/>
  <c r="M66" i="19"/>
  <c r="L66" i="19"/>
  <c r="I66" i="19"/>
  <c r="H66" i="19"/>
  <c r="E66" i="19"/>
  <c r="D66" i="19"/>
  <c r="BC65" i="19"/>
  <c r="BB65" i="19"/>
  <c r="AY65" i="19"/>
  <c r="AX65" i="19"/>
  <c r="AU65" i="19"/>
  <c r="AT65" i="19"/>
  <c r="AQ65" i="19"/>
  <c r="AP65" i="19"/>
  <c r="AM65" i="19"/>
  <c r="AL65" i="19"/>
  <c r="AI65" i="19"/>
  <c r="AH65" i="19"/>
  <c r="AE65" i="19"/>
  <c r="AD65" i="19"/>
  <c r="AA65" i="19"/>
  <c r="Z65" i="19"/>
  <c r="W65" i="19"/>
  <c r="V65" i="19"/>
  <c r="S65" i="19"/>
  <c r="R65" i="19"/>
  <c r="O65" i="19"/>
  <c r="N65" i="19"/>
  <c r="K65" i="19"/>
  <c r="J65" i="19"/>
  <c r="G65" i="19"/>
  <c r="F65" i="19"/>
  <c r="C65" i="19"/>
  <c r="B65" i="19"/>
  <c r="BA64" i="19"/>
  <c r="AZ64" i="19"/>
  <c r="AW64" i="19"/>
  <c r="AV64" i="19"/>
  <c r="AS64" i="19"/>
  <c r="AR64" i="19"/>
  <c r="AO64" i="19"/>
  <c r="AN64" i="19"/>
  <c r="AK64" i="19"/>
  <c r="AJ64" i="19"/>
  <c r="AG64" i="19"/>
  <c r="AF64" i="19"/>
  <c r="AC64" i="19"/>
  <c r="AB64" i="19"/>
  <c r="Y64" i="19"/>
  <c r="X64" i="19"/>
  <c r="U64" i="19"/>
  <c r="T64" i="19"/>
  <c r="Q64" i="19"/>
  <c r="P64" i="19"/>
  <c r="M64" i="19"/>
  <c r="L64" i="19"/>
  <c r="I64" i="19"/>
  <c r="H64" i="19"/>
  <c r="E64" i="19"/>
  <c r="D64" i="19"/>
  <c r="BC63" i="19"/>
  <c r="BB63" i="19"/>
  <c r="AY63" i="19"/>
  <c r="AX63" i="19"/>
  <c r="AU63" i="19"/>
  <c r="AT63" i="19"/>
  <c r="AQ63" i="19"/>
  <c r="AP63" i="19"/>
  <c r="AM63" i="19"/>
  <c r="AL63" i="19"/>
  <c r="AI63" i="19"/>
  <c r="AH63" i="19"/>
  <c r="AE63" i="19"/>
  <c r="AD63" i="19"/>
  <c r="AA63" i="19"/>
  <c r="Z63" i="19"/>
  <c r="W63" i="19"/>
  <c r="V63" i="19"/>
  <c r="S63" i="19"/>
  <c r="R63" i="19"/>
  <c r="O63" i="19"/>
  <c r="N63" i="19"/>
  <c r="K63" i="19"/>
  <c r="J63" i="19"/>
  <c r="G63" i="19"/>
  <c r="F63" i="19"/>
  <c r="C63" i="19"/>
  <c r="B63" i="19"/>
  <c r="BA62" i="19"/>
  <c r="AZ62" i="19"/>
  <c r="AW62" i="19"/>
  <c r="AV62" i="19"/>
  <c r="AS62" i="19"/>
  <c r="AR62" i="19"/>
  <c r="AO62" i="19"/>
  <c r="AN62" i="19"/>
  <c r="AK62" i="19"/>
  <c r="AJ62" i="19"/>
  <c r="AG62" i="19"/>
  <c r="AF62" i="19"/>
  <c r="AC62" i="19"/>
  <c r="AB62" i="19"/>
  <c r="Y62" i="19"/>
  <c r="X62" i="19"/>
  <c r="U62" i="19"/>
  <c r="T62" i="19"/>
  <c r="Q62" i="19"/>
  <c r="P62" i="19"/>
  <c r="M62" i="19"/>
  <c r="L62" i="19"/>
  <c r="I62" i="19"/>
  <c r="H62" i="19"/>
  <c r="E62" i="19"/>
  <c r="D62" i="19"/>
  <c r="BC61" i="19"/>
  <c r="BB61" i="19"/>
  <c r="AY61" i="19"/>
  <c r="AX61" i="19"/>
  <c r="AU61" i="19"/>
  <c r="AT61" i="19"/>
  <c r="AQ61" i="19"/>
  <c r="AP61" i="19"/>
  <c r="AM61" i="19"/>
  <c r="AL61" i="19"/>
  <c r="AI61" i="19"/>
  <c r="AH61" i="19"/>
  <c r="AE61" i="19"/>
  <c r="AD61" i="19"/>
  <c r="AA61" i="19"/>
  <c r="Z61" i="19"/>
  <c r="W61" i="19"/>
  <c r="V61" i="19"/>
  <c r="S61" i="19"/>
  <c r="R61" i="19"/>
  <c r="O61" i="19"/>
  <c r="N61" i="19"/>
  <c r="K61" i="19"/>
  <c r="J61" i="19"/>
  <c r="G61" i="19"/>
  <c r="F61" i="19"/>
  <c r="C61" i="19"/>
  <c r="B61" i="19"/>
  <c r="BA60" i="19"/>
  <c r="AZ60" i="19"/>
  <c r="AW60" i="19"/>
  <c r="AV60" i="19"/>
  <c r="AS60" i="19"/>
  <c r="AR60" i="19"/>
  <c r="AO60" i="19"/>
  <c r="AN60" i="19"/>
  <c r="AK60" i="19"/>
  <c r="AJ60" i="19"/>
  <c r="AG60" i="19"/>
  <c r="AF60" i="19"/>
  <c r="AC60" i="19"/>
  <c r="AB60" i="19"/>
  <c r="Y60" i="19"/>
  <c r="X60" i="19"/>
  <c r="U60" i="19"/>
  <c r="T60" i="19"/>
  <c r="Q60" i="19"/>
  <c r="P60" i="19"/>
  <c r="M60" i="19"/>
  <c r="L60" i="19"/>
  <c r="I60" i="19"/>
  <c r="H60" i="19"/>
  <c r="E60" i="19"/>
  <c r="D60" i="19"/>
  <c r="BF22" i="19"/>
  <c r="BF20" i="19"/>
  <c r="BF18" i="19"/>
  <c r="BF16" i="19"/>
  <c r="BF14" i="19"/>
  <c r="BB57" i="19"/>
  <c r="BA57" i="19"/>
  <c r="AX57" i="19"/>
  <c r="AW57" i="19"/>
  <c r="AT57" i="19"/>
  <c r="AS57" i="19"/>
  <c r="AP57" i="19"/>
  <c r="AO57" i="19"/>
  <c r="AL57" i="19"/>
  <c r="AK57" i="19"/>
  <c r="AH57" i="19"/>
  <c r="AG57" i="19"/>
  <c r="AD57" i="19"/>
  <c r="AC57" i="19"/>
  <c r="Z57" i="19"/>
  <c r="Y57" i="19"/>
  <c r="V57" i="19"/>
  <c r="U57" i="19"/>
  <c r="R57" i="19"/>
  <c r="Q57" i="19"/>
  <c r="N57" i="19"/>
  <c r="M57" i="19"/>
  <c r="J57" i="19"/>
  <c r="I57" i="19"/>
  <c r="F57" i="19"/>
  <c r="E57" i="19"/>
  <c r="B57" i="19"/>
  <c r="BC56" i="19"/>
  <c r="AZ56" i="19"/>
  <c r="AY56" i="19"/>
  <c r="AV56" i="19"/>
  <c r="AU56" i="19"/>
  <c r="AR56" i="19"/>
  <c r="AQ56" i="19"/>
  <c r="AN56" i="19"/>
  <c r="AM56" i="19"/>
  <c r="AJ56" i="19"/>
  <c r="AI56" i="19"/>
  <c r="AF56" i="19"/>
  <c r="AE56" i="19"/>
  <c r="AB56" i="19"/>
  <c r="AA56" i="19"/>
  <c r="X56" i="19"/>
  <c r="W56" i="19"/>
  <c r="T56" i="19"/>
  <c r="S56" i="19"/>
  <c r="P56" i="19"/>
  <c r="O56" i="19"/>
  <c r="L56" i="19"/>
  <c r="K56" i="19"/>
  <c r="H56" i="19"/>
  <c r="G56" i="19"/>
  <c r="D56" i="19"/>
  <c r="C56" i="19"/>
  <c r="BB55" i="19"/>
  <c r="BA55" i="19"/>
  <c r="AX55" i="19"/>
  <c r="AW55" i="19"/>
  <c r="AT55" i="19"/>
  <c r="AS55" i="19"/>
  <c r="AP55" i="19"/>
  <c r="AO55" i="19"/>
  <c r="AL55" i="19"/>
  <c r="AK55" i="19"/>
  <c r="AH55" i="19"/>
  <c r="AG55" i="19"/>
  <c r="AD55" i="19"/>
  <c r="AC55" i="19"/>
  <c r="Z55" i="19"/>
  <c r="Y55" i="19"/>
  <c r="V55" i="19"/>
  <c r="U55" i="19"/>
  <c r="R55" i="19"/>
  <c r="Q55" i="19"/>
  <c r="N55" i="19"/>
  <c r="M55" i="19"/>
  <c r="J55" i="19"/>
  <c r="I55" i="19"/>
  <c r="F55" i="19"/>
  <c r="E55" i="19"/>
  <c r="B55" i="19"/>
  <c r="BC54" i="19"/>
  <c r="AZ54" i="19"/>
  <c r="AY54" i="19"/>
  <c r="AV54" i="19"/>
  <c r="AU54" i="19"/>
  <c r="AR54" i="19"/>
  <c r="AQ54" i="19"/>
  <c r="AN54" i="19"/>
  <c r="AM54" i="19"/>
  <c r="AJ54" i="19"/>
  <c r="AI54" i="19"/>
  <c r="AF54" i="19"/>
  <c r="AE54" i="19"/>
  <c r="AB54" i="19"/>
  <c r="AA54" i="19"/>
  <c r="X54" i="19"/>
  <c r="W54" i="19"/>
  <c r="T54" i="19"/>
  <c r="S54" i="19"/>
  <c r="P54" i="19"/>
  <c r="O54" i="19"/>
  <c r="L54" i="19"/>
  <c r="K54" i="19"/>
  <c r="H54" i="19"/>
  <c r="G54" i="19"/>
  <c r="D54" i="19"/>
  <c r="C54" i="19"/>
  <c r="BB53" i="19"/>
  <c r="BA53" i="19"/>
  <c r="AX53" i="19"/>
  <c r="AW53" i="19"/>
  <c r="AT53" i="19"/>
  <c r="AS53" i="19"/>
  <c r="AP53" i="19"/>
  <c r="AO53" i="19"/>
  <c r="AL53" i="19"/>
  <c r="AK53" i="19"/>
  <c r="AH53" i="19"/>
  <c r="AG53" i="19"/>
  <c r="AD53" i="19"/>
  <c r="AC53" i="19"/>
  <c r="Z53" i="19"/>
  <c r="Y53" i="19"/>
  <c r="V53" i="19"/>
  <c r="U53" i="19"/>
  <c r="R53" i="19"/>
  <c r="Q53" i="19"/>
  <c r="N53" i="19"/>
  <c r="M53" i="19"/>
  <c r="J53" i="19"/>
  <c r="I53" i="19"/>
  <c r="F53" i="19"/>
  <c r="E53" i="19"/>
  <c r="B53" i="19"/>
  <c r="BC52" i="19"/>
  <c r="AZ52" i="19"/>
  <c r="AY52" i="19"/>
  <c r="AV52" i="19"/>
  <c r="AU52" i="19"/>
  <c r="AR52" i="19"/>
  <c r="AQ52" i="19"/>
  <c r="AN52" i="19"/>
  <c r="AM52" i="19"/>
  <c r="AJ52" i="19"/>
  <c r="AI52" i="19"/>
  <c r="AF52" i="19"/>
  <c r="AE52" i="19"/>
  <c r="AB52" i="19"/>
  <c r="AA52" i="19"/>
  <c r="X52" i="19"/>
  <c r="W52" i="19"/>
  <c r="T52" i="19"/>
  <c r="S52" i="19"/>
  <c r="P52" i="19"/>
  <c r="O52" i="19"/>
  <c r="L52" i="19"/>
  <c r="K52" i="19"/>
  <c r="H52" i="19"/>
  <c r="G52" i="19"/>
  <c r="D52" i="19"/>
  <c r="C52" i="19"/>
  <c r="BB51" i="19"/>
  <c r="BA51" i="19"/>
  <c r="AX51" i="19"/>
  <c r="AW51" i="19"/>
  <c r="AT51" i="19"/>
  <c r="AS51" i="19"/>
  <c r="AP51" i="19"/>
  <c r="AO51" i="19"/>
  <c r="AL51" i="19"/>
  <c r="AK51" i="19"/>
  <c r="AH51" i="19"/>
  <c r="AG51" i="19"/>
  <c r="AD51" i="19"/>
  <c r="AC51" i="19"/>
  <c r="Z51" i="19"/>
  <c r="Y51" i="19"/>
  <c r="V51" i="19"/>
  <c r="U51" i="19"/>
  <c r="R51" i="19"/>
  <c r="Q51" i="19"/>
  <c r="N51" i="19"/>
  <c r="M51" i="19"/>
  <c r="J51" i="19"/>
  <c r="I51" i="19"/>
  <c r="F51" i="19"/>
  <c r="E51" i="19"/>
  <c r="B51" i="19"/>
  <c r="BC50" i="19"/>
  <c r="AZ50" i="19"/>
  <c r="AY50" i="19"/>
  <c r="AV50" i="19"/>
  <c r="AU50" i="19"/>
  <c r="AR50" i="19"/>
  <c r="AQ50" i="19"/>
  <c r="AN50" i="19"/>
  <c r="AM50" i="19"/>
  <c r="AJ50" i="19"/>
  <c r="AI50" i="19"/>
  <c r="AF50" i="19"/>
  <c r="AE50" i="19"/>
  <c r="AB50" i="19"/>
  <c r="AA50" i="19"/>
  <c r="X50" i="19"/>
  <c r="W50" i="19"/>
  <c r="T50" i="19"/>
  <c r="S50" i="19"/>
  <c r="P50" i="19"/>
  <c r="O50" i="19"/>
  <c r="L50" i="19"/>
  <c r="K50" i="19"/>
  <c r="H50" i="19"/>
  <c r="G50" i="19"/>
  <c r="D50" i="19"/>
  <c r="C50" i="19"/>
  <c r="BB49" i="19"/>
  <c r="BA49" i="19"/>
  <c r="AX49" i="19"/>
  <c r="AW49" i="19"/>
  <c r="AT49" i="19"/>
  <c r="AS49" i="19"/>
  <c r="AP49" i="19"/>
  <c r="AO49" i="19"/>
  <c r="AL49" i="19"/>
  <c r="AK49" i="19"/>
  <c r="AH49" i="19"/>
  <c r="AG49" i="19"/>
  <c r="AD49" i="19"/>
  <c r="AC49" i="19"/>
  <c r="Z49" i="19"/>
  <c r="Y49" i="19"/>
  <c r="V49" i="19"/>
  <c r="U49" i="19"/>
  <c r="R49" i="19"/>
  <c r="Q49" i="19"/>
  <c r="N49" i="19"/>
  <c r="M49" i="19"/>
  <c r="J49" i="19"/>
  <c r="I49" i="19"/>
  <c r="F49" i="19"/>
  <c r="E49" i="19"/>
  <c r="AL63" i="18"/>
  <c r="AL64" i="18" s="1"/>
  <c r="AL65" i="18" s="1"/>
  <c r="AL66" i="18" s="1"/>
  <c r="AL67" i="18" s="1"/>
  <c r="AL68" i="18" s="1"/>
  <c r="AL69" i="18" s="1"/>
  <c r="AL70" i="18" s="1"/>
  <c r="AL71" i="18" s="1"/>
  <c r="AL72" i="18" s="1"/>
  <c r="AL73" i="18" s="1"/>
  <c r="AL74" i="18" s="1"/>
  <c r="AL75" i="18" s="1"/>
  <c r="AL76" i="18" s="1"/>
  <c r="AL77" i="18" s="1"/>
  <c r="AL78" i="18" s="1"/>
  <c r="AL79" i="18" s="1"/>
  <c r="AL80" i="18" s="1"/>
  <c r="AL81" i="18" s="1"/>
  <c r="AL82" i="18" s="1"/>
  <c r="AL83" i="18" s="1"/>
  <c r="AL84" i="18" s="1"/>
  <c r="AL85" i="18" s="1"/>
  <c r="AL86" i="18" s="1"/>
  <c r="AL87" i="18" s="1"/>
  <c r="AL88" i="18" s="1"/>
  <c r="AL89" i="18" s="1"/>
  <c r="AL90" i="18" s="1"/>
  <c r="AL91" i="18" s="1"/>
  <c r="AL92" i="18" s="1"/>
  <c r="AL93" i="18" s="1"/>
  <c r="AL94" i="18" s="1"/>
  <c r="AL95" i="18" s="1"/>
  <c r="AL96" i="18" s="1"/>
  <c r="AL97" i="18" s="1"/>
  <c r="AL98" i="18" s="1"/>
  <c r="AL99" i="18" s="1"/>
  <c r="AL100" i="18" s="1"/>
  <c r="AL101" i="18" s="1"/>
  <c r="AL102" i="18" s="1"/>
  <c r="AL103" i="18" s="1"/>
  <c r="AL104" i="18" s="1"/>
  <c r="AL105" i="18" s="1"/>
  <c r="AL106" i="18" s="1"/>
  <c r="AL107" i="18" s="1"/>
  <c r="AL108" i="18" s="1"/>
  <c r="AL109" i="18" s="1"/>
  <c r="AL110" i="18" s="1"/>
  <c r="AL111" i="18" s="1"/>
  <c r="AL112" i="18" s="1"/>
  <c r="AL113" i="18" s="1"/>
  <c r="AL114" i="18" s="1"/>
  <c r="AL115" i="18" s="1"/>
  <c r="AL116" i="18" s="1"/>
  <c r="AL117" i="18" s="1"/>
  <c r="AL118" i="18" s="1"/>
  <c r="AL119" i="18" s="1"/>
  <c r="AL120" i="18" s="1"/>
  <c r="AL121" i="18" s="1"/>
  <c r="AL122" i="18" s="1"/>
  <c r="AL123" i="18" s="1"/>
  <c r="AL124" i="18" s="1"/>
  <c r="AL125" i="18" s="1"/>
  <c r="AL126" i="18" s="1"/>
  <c r="AL127" i="18" s="1"/>
  <c r="AL128" i="18" s="1"/>
  <c r="AL129" i="18" s="1"/>
  <c r="AL130" i="18" s="1"/>
  <c r="AL131" i="18" s="1"/>
  <c r="AL132" i="18" s="1"/>
  <c r="AL133" i="18" s="1"/>
  <c r="AL134" i="18" s="1"/>
  <c r="AL135" i="18" s="1"/>
  <c r="AL136" i="18" s="1"/>
  <c r="AL137" i="18" s="1"/>
  <c r="AL138" i="18" s="1"/>
  <c r="AL139" i="18" s="1"/>
  <c r="AL140" i="18" s="1"/>
  <c r="AL141" i="18" s="1"/>
  <c r="AL142" i="18" s="1"/>
  <c r="AL143" i="18" s="1"/>
  <c r="AL144" i="18" s="1"/>
  <c r="AL145" i="18" s="1"/>
  <c r="AL146" i="18" s="1"/>
  <c r="AL147" i="18" s="1"/>
  <c r="AL148" i="18" s="1"/>
  <c r="AL149" i="18" s="1"/>
  <c r="AL150" i="18" s="1"/>
  <c r="AL151" i="18" s="1"/>
  <c r="AL152" i="18" s="1"/>
  <c r="AL153" i="18" s="1"/>
  <c r="AL154" i="18" s="1"/>
  <c r="AL155" i="18" s="1"/>
  <c r="AL156" i="18" s="1"/>
  <c r="AL157" i="18" s="1"/>
  <c r="AL158" i="18" s="1"/>
  <c r="AL159" i="18" s="1"/>
  <c r="AL160" i="18" s="1"/>
  <c r="AL161" i="18" s="1"/>
  <c r="AL162" i="18" s="1"/>
  <c r="AL163" i="18" s="1"/>
  <c r="AL164" i="18" s="1"/>
  <c r="AL165" i="18" s="1"/>
  <c r="AL166" i="18" s="1"/>
  <c r="AL167" i="18" s="1"/>
  <c r="AL168" i="18" s="1"/>
  <c r="AL169" i="18" s="1"/>
  <c r="AL170" i="18" s="1"/>
  <c r="AL171" i="18" s="1"/>
  <c r="AL172" i="18" s="1"/>
  <c r="AL173" i="18" s="1"/>
  <c r="AB62" i="18"/>
  <c r="AJ62" i="18"/>
  <c r="AJ173" i="18"/>
  <c r="AJ172" i="18"/>
  <c r="AJ171" i="18"/>
  <c r="AJ170" i="18"/>
  <c r="AJ169" i="18"/>
  <c r="AJ168" i="18"/>
  <c r="AJ167" i="18"/>
  <c r="AJ166" i="18"/>
  <c r="AJ165" i="18"/>
  <c r="AJ164" i="18"/>
  <c r="AJ163" i="18"/>
  <c r="AJ162" i="18"/>
  <c r="AJ161" i="18"/>
  <c r="AJ160" i="18"/>
  <c r="AJ159" i="18"/>
  <c r="AJ158" i="18"/>
  <c r="AJ157" i="18"/>
  <c r="AJ156" i="18"/>
  <c r="AJ155" i="18"/>
  <c r="AJ154" i="18"/>
  <c r="AJ153" i="18"/>
  <c r="AJ152" i="18"/>
  <c r="AJ151" i="18"/>
  <c r="AJ150" i="18"/>
  <c r="AJ149" i="18"/>
  <c r="AJ148" i="18"/>
  <c r="AJ147" i="18"/>
  <c r="AJ146" i="18"/>
  <c r="AJ145" i="18"/>
  <c r="AJ144" i="18"/>
  <c r="AJ143" i="18"/>
  <c r="AJ142" i="18"/>
  <c r="AJ141" i="18"/>
  <c r="AJ140" i="18"/>
  <c r="AJ139" i="18"/>
  <c r="AJ138" i="18"/>
  <c r="AJ137" i="18"/>
  <c r="AJ136" i="18"/>
  <c r="AJ135" i="18"/>
  <c r="AJ134" i="18"/>
  <c r="AJ133" i="18"/>
  <c r="AJ132" i="18"/>
  <c r="AJ131" i="18"/>
  <c r="AJ130" i="18"/>
  <c r="AJ129" i="18"/>
  <c r="AJ128" i="18"/>
  <c r="AJ127" i="18"/>
  <c r="AJ126" i="18"/>
  <c r="AJ125" i="18"/>
  <c r="AJ124" i="18"/>
  <c r="AJ123" i="18"/>
  <c r="AJ122" i="18"/>
  <c r="AJ121" i="18"/>
  <c r="AJ120" i="18"/>
  <c r="AJ119" i="18"/>
  <c r="AJ118" i="18"/>
  <c r="AJ117" i="18"/>
  <c r="AJ116" i="18"/>
  <c r="AJ115" i="18"/>
  <c r="AJ114" i="18"/>
  <c r="AJ113" i="18"/>
  <c r="AJ112" i="18"/>
  <c r="AJ111" i="18"/>
  <c r="AJ110" i="18"/>
  <c r="AJ109" i="18"/>
  <c r="AJ108" i="18"/>
  <c r="AJ107" i="18"/>
  <c r="AJ106" i="18"/>
  <c r="AJ105" i="18"/>
  <c r="AJ104" i="18"/>
  <c r="AJ103" i="18"/>
  <c r="AJ102" i="18"/>
  <c r="AJ101" i="18"/>
  <c r="AJ100" i="18"/>
  <c r="AJ99" i="18"/>
  <c r="AJ98" i="18"/>
  <c r="AJ97" i="18"/>
  <c r="AJ96" i="18"/>
  <c r="AJ95" i="18"/>
  <c r="AJ94" i="18"/>
  <c r="AJ93" i="18"/>
  <c r="AJ92" i="18"/>
  <c r="AJ91" i="18"/>
  <c r="AJ90" i="18"/>
  <c r="AJ89" i="18"/>
  <c r="AJ88" i="18"/>
  <c r="AJ87" i="18"/>
  <c r="AJ86" i="18"/>
  <c r="AJ85" i="18"/>
  <c r="AJ84" i="18"/>
  <c r="AJ83" i="18"/>
  <c r="AJ82" i="18"/>
  <c r="AJ81" i="18"/>
  <c r="AJ80" i="18"/>
  <c r="AJ79" i="18"/>
  <c r="AJ78" i="18"/>
  <c r="AJ77" i="18"/>
  <c r="AJ76" i="18"/>
  <c r="AJ75" i="18"/>
  <c r="AJ74" i="18"/>
  <c r="AJ73" i="18"/>
  <c r="AJ72" i="18"/>
  <c r="AJ71" i="18"/>
  <c r="AJ70" i="18"/>
  <c r="AJ69" i="18"/>
  <c r="AJ68" i="18"/>
  <c r="AJ67" i="18"/>
  <c r="AJ66" i="18"/>
  <c r="AJ65" i="18"/>
  <c r="AJ64" i="18"/>
  <c r="AJ63"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AB76" i="18"/>
  <c r="W63" i="18"/>
  <c r="W64" i="18" s="1"/>
  <c r="W65" i="18" s="1"/>
  <c r="W66" i="18" s="1"/>
  <c r="W67" i="18" s="1"/>
  <c r="W68" i="18" s="1"/>
  <c r="W69" i="18" s="1"/>
  <c r="W70" i="18" s="1"/>
  <c r="W71" i="18" s="1"/>
  <c r="W72" i="18" s="1"/>
  <c r="W73" i="18" s="1"/>
  <c r="W74" i="18" s="1"/>
  <c r="W75" i="18" s="1"/>
  <c r="W76" i="18" s="1"/>
  <c r="W77" i="18" s="1"/>
  <c r="W78" i="18" s="1"/>
  <c r="W79" i="18" s="1"/>
  <c r="W80" i="18" s="1"/>
  <c r="W81" i="18" s="1"/>
  <c r="W82" i="18" s="1"/>
  <c r="W83" i="18" s="1"/>
  <c r="W84" i="18" s="1"/>
  <c r="W85" i="18" s="1"/>
  <c r="W86" i="18" s="1"/>
  <c r="W87" i="18" s="1"/>
  <c r="W88" i="18" s="1"/>
  <c r="W89" i="18" s="1"/>
  <c r="W90" i="18" s="1"/>
  <c r="W91" i="18" s="1"/>
  <c r="W92" i="18" s="1"/>
  <c r="W93" i="18" s="1"/>
  <c r="W94" i="18" s="1"/>
  <c r="W95" i="18" s="1"/>
  <c r="W96" i="18" s="1"/>
  <c r="W97" i="18" s="1"/>
  <c r="W98" i="18" s="1"/>
  <c r="W99" i="18" s="1"/>
  <c r="W100" i="18" s="1"/>
  <c r="W101" i="18" s="1"/>
  <c r="W102" i="18" s="1"/>
  <c r="W103" i="18" s="1"/>
  <c r="W104" i="18" s="1"/>
  <c r="W105" i="18" s="1"/>
  <c r="W106" i="18" s="1"/>
  <c r="W107" i="18" s="1"/>
  <c r="W108" i="18" s="1"/>
  <c r="W109" i="18" s="1"/>
  <c r="W110" i="18" s="1"/>
  <c r="W111" i="18" s="1"/>
  <c r="W112" i="18" s="1"/>
  <c r="W113" i="18" s="1"/>
  <c r="W114" i="18" s="1"/>
  <c r="W115" i="18" s="1"/>
  <c r="W116" i="18" s="1"/>
  <c r="W117" i="18" s="1"/>
  <c r="W118" i="18" s="1"/>
  <c r="W119" i="18" s="1"/>
  <c r="W120" i="18" s="1"/>
  <c r="W121" i="18" s="1"/>
  <c r="W122" i="18" s="1"/>
  <c r="W123" i="18" s="1"/>
  <c r="W124" i="18" s="1"/>
  <c r="W125" i="18" s="1"/>
  <c r="W126" i="18" s="1"/>
  <c r="W127" i="18" s="1"/>
  <c r="W128" i="18" s="1"/>
  <c r="W129" i="18" s="1"/>
  <c r="W130" i="18" s="1"/>
  <c r="W131" i="18" s="1"/>
  <c r="W132" i="18" s="1"/>
  <c r="W133" i="18" s="1"/>
  <c r="W134" i="18" s="1"/>
  <c r="W135" i="18" s="1"/>
  <c r="W136" i="18" s="1"/>
  <c r="W137" i="18" s="1"/>
  <c r="W138" i="18" s="1"/>
  <c r="W139" i="18" s="1"/>
  <c r="W140" i="18" s="1"/>
  <c r="W141" i="18" s="1"/>
  <c r="W142" i="18" s="1"/>
  <c r="W143" i="18" s="1"/>
  <c r="W144" i="18" s="1"/>
  <c r="W145" i="18" s="1"/>
  <c r="W146" i="18" s="1"/>
  <c r="W147" i="18" s="1"/>
  <c r="W148" i="18" s="1"/>
  <c r="W149" i="18" s="1"/>
  <c r="W150" i="18" s="1"/>
  <c r="W151" i="18" s="1"/>
  <c r="W152" i="18" s="1"/>
  <c r="W153" i="18" s="1"/>
  <c r="W154" i="18" s="1"/>
  <c r="W155" i="18" s="1"/>
  <c r="W156" i="18" s="1"/>
  <c r="W157" i="18" s="1"/>
  <c r="W158" i="18" s="1"/>
  <c r="W159" i="18" s="1"/>
  <c r="W160" i="18" s="1"/>
  <c r="W161" i="18" s="1"/>
  <c r="W162" i="18" s="1"/>
  <c r="W163" i="18" s="1"/>
  <c r="W164" i="18" s="1"/>
  <c r="W165" i="18" s="1"/>
  <c r="W166" i="18" s="1"/>
  <c r="W167" i="18" s="1"/>
  <c r="W168" i="18" s="1"/>
  <c r="W169" i="18" s="1"/>
  <c r="W170" i="18" s="1"/>
  <c r="W171" i="18" s="1"/>
  <c r="W172" i="18" s="1"/>
  <c r="W173" i="18" s="1"/>
  <c r="AB104" i="18"/>
  <c r="AE63" i="18"/>
  <c r="AE64" i="18" s="1"/>
  <c r="AE65" i="18" s="1"/>
  <c r="AE66" i="18" s="1"/>
  <c r="AE67" i="18" s="1"/>
  <c r="AE68" i="18" s="1"/>
  <c r="AE69" i="18" s="1"/>
  <c r="AE70" i="18" s="1"/>
  <c r="AE71" i="18" s="1"/>
  <c r="AE72" i="18" s="1"/>
  <c r="AE73" i="18" s="1"/>
  <c r="AE74" i="18" s="1"/>
  <c r="AE75" i="18" s="1"/>
  <c r="AE76" i="18" s="1"/>
  <c r="AE77" i="18" s="1"/>
  <c r="AE78" i="18" s="1"/>
  <c r="AE79" i="18" s="1"/>
  <c r="AE80" i="18" s="1"/>
  <c r="AE81" i="18" s="1"/>
  <c r="AE82" i="18" s="1"/>
  <c r="AE83" i="18" s="1"/>
  <c r="AE84" i="18" s="1"/>
  <c r="AE85" i="18" s="1"/>
  <c r="AE86" i="18" s="1"/>
  <c r="AE87" i="18" s="1"/>
  <c r="AE88" i="18" s="1"/>
  <c r="AE89" i="18" s="1"/>
  <c r="AE90" i="18" s="1"/>
  <c r="AE91" i="18" s="1"/>
  <c r="AE92" i="18" s="1"/>
  <c r="AE93" i="18" s="1"/>
  <c r="AE94" i="18" s="1"/>
  <c r="AE95" i="18" s="1"/>
  <c r="AE96" i="18" s="1"/>
  <c r="AE97" i="18" s="1"/>
  <c r="AE98" i="18" s="1"/>
  <c r="AE99" i="18" s="1"/>
  <c r="AE100" i="18" s="1"/>
  <c r="AE101" i="18" s="1"/>
  <c r="AE102" i="18" s="1"/>
  <c r="AE103" i="18" s="1"/>
  <c r="AE104" i="18" s="1"/>
  <c r="AE105" i="18" s="1"/>
  <c r="AE106" i="18" s="1"/>
  <c r="AE107" i="18" s="1"/>
  <c r="AE108" i="18" s="1"/>
  <c r="AE109" i="18" s="1"/>
  <c r="AE110" i="18" s="1"/>
  <c r="AE111" i="18" s="1"/>
  <c r="AE112" i="18" s="1"/>
  <c r="AE113" i="18" s="1"/>
  <c r="AE114" i="18" s="1"/>
  <c r="AE115" i="18" s="1"/>
  <c r="AE116" i="18" s="1"/>
  <c r="AE117" i="18" s="1"/>
  <c r="AE118" i="18" s="1"/>
  <c r="AE119" i="18" s="1"/>
  <c r="AE120" i="18" s="1"/>
  <c r="AE121" i="18" s="1"/>
  <c r="AE122" i="18" s="1"/>
  <c r="AE123" i="18" s="1"/>
  <c r="AE124" i="18" s="1"/>
  <c r="AE125" i="18" s="1"/>
  <c r="AE126" i="18" s="1"/>
  <c r="AE127" i="18" s="1"/>
  <c r="AE128" i="18" s="1"/>
  <c r="AE129" i="18" s="1"/>
  <c r="AE130" i="18" s="1"/>
  <c r="AE131" i="18" s="1"/>
  <c r="AE132" i="18" s="1"/>
  <c r="AE133" i="18" s="1"/>
  <c r="AE134" i="18" s="1"/>
  <c r="AE135" i="18" s="1"/>
  <c r="AE136" i="18" s="1"/>
  <c r="AE137" i="18" s="1"/>
  <c r="AE138" i="18" s="1"/>
  <c r="AE139" i="18" s="1"/>
  <c r="AE140" i="18" s="1"/>
  <c r="AE141" i="18" s="1"/>
  <c r="AE142" i="18" s="1"/>
  <c r="AE143" i="18" s="1"/>
  <c r="AE144" i="18" s="1"/>
  <c r="AE145" i="18" s="1"/>
  <c r="AE146" i="18" s="1"/>
  <c r="AE147" i="18" s="1"/>
  <c r="AE148" i="18" s="1"/>
  <c r="AE149" i="18" s="1"/>
  <c r="AE150" i="18" s="1"/>
  <c r="AE151" i="18" s="1"/>
  <c r="AE152" i="18" s="1"/>
  <c r="AE153" i="18" s="1"/>
  <c r="AE154" i="18" s="1"/>
  <c r="AE155" i="18" s="1"/>
  <c r="AE156" i="18" s="1"/>
  <c r="AE157" i="18" s="1"/>
  <c r="AE158" i="18" s="1"/>
  <c r="AE159" i="18" s="1"/>
  <c r="AE160" i="18" s="1"/>
  <c r="AE161" i="18" s="1"/>
  <c r="AE162" i="18" s="1"/>
  <c r="AE163" i="18" s="1"/>
  <c r="AE164" i="18" s="1"/>
  <c r="AE165" i="18" s="1"/>
  <c r="AE166" i="18" s="1"/>
  <c r="AE167" i="18" s="1"/>
  <c r="AE168" i="18" s="1"/>
  <c r="AE169" i="18" s="1"/>
  <c r="AE170" i="18" s="1"/>
  <c r="AE171" i="18" s="1"/>
  <c r="AE172" i="18" s="1"/>
  <c r="AE173" i="18" s="1"/>
  <c r="I63" i="18"/>
  <c r="I64" i="18" s="1"/>
  <c r="I65" i="18" s="1"/>
  <c r="I66" i="18" s="1"/>
  <c r="I67" i="18" s="1"/>
  <c r="I68" i="18" s="1"/>
  <c r="I69" i="18" s="1"/>
  <c r="I70" i="18" s="1"/>
  <c r="I71" i="18" s="1"/>
  <c r="I72" i="18" s="1"/>
  <c r="I73" i="18" s="1"/>
  <c r="I74" i="18" s="1"/>
  <c r="I75" i="18" s="1"/>
  <c r="I76" i="18" s="1"/>
  <c r="I77" i="18" s="1"/>
  <c r="I78" i="18" s="1"/>
  <c r="I79" i="18" s="1"/>
  <c r="I80" i="18" s="1"/>
  <c r="I81" i="18" s="1"/>
  <c r="I82" i="18" s="1"/>
  <c r="I83" i="18" s="1"/>
  <c r="I84" i="18" s="1"/>
  <c r="I85" i="18" s="1"/>
  <c r="I86" i="18" s="1"/>
  <c r="I87" i="18" s="1"/>
  <c r="I88" i="18" s="1"/>
  <c r="I89" i="18" s="1"/>
  <c r="I90" i="18" s="1"/>
  <c r="I91" i="18" s="1"/>
  <c r="I92" i="18" s="1"/>
  <c r="I93" i="18" s="1"/>
  <c r="I94" i="18" s="1"/>
  <c r="I95" i="18" s="1"/>
  <c r="I96" i="18" s="1"/>
  <c r="I97" i="18" s="1"/>
  <c r="I98" i="18" s="1"/>
  <c r="I99" i="18" s="1"/>
  <c r="I100" i="18" s="1"/>
  <c r="I101" i="18" s="1"/>
  <c r="I102" i="18" s="1"/>
  <c r="I103" i="18" s="1"/>
  <c r="I104" i="18" s="1"/>
  <c r="I105" i="18" s="1"/>
  <c r="I106" i="18" s="1"/>
  <c r="I107" i="18" s="1"/>
  <c r="I108" i="18" s="1"/>
  <c r="I109" i="18" s="1"/>
  <c r="I110" i="18" s="1"/>
  <c r="I111" i="18" s="1"/>
  <c r="I112" i="18" s="1"/>
  <c r="I113" i="18" s="1"/>
  <c r="I114" i="18" s="1"/>
  <c r="I115" i="18" s="1"/>
  <c r="I116" i="18" s="1"/>
  <c r="I117" i="18" s="1"/>
  <c r="I118" i="18" s="1"/>
  <c r="I119" i="18" s="1"/>
  <c r="I120" i="18" s="1"/>
  <c r="I121" i="18" s="1"/>
  <c r="I122" i="18" s="1"/>
  <c r="I123" i="18" s="1"/>
  <c r="I124" i="18" s="1"/>
  <c r="I125" i="18" s="1"/>
  <c r="I126" i="18" s="1"/>
  <c r="I127" i="18" s="1"/>
  <c r="I128" i="18" s="1"/>
  <c r="I129" i="18" s="1"/>
  <c r="I130" i="18" s="1"/>
  <c r="I131" i="18" s="1"/>
  <c r="I132" i="18" s="1"/>
  <c r="I133" i="18" s="1"/>
  <c r="I134" i="18" s="1"/>
  <c r="I135" i="18" s="1"/>
  <c r="I136" i="18" s="1"/>
  <c r="I137" i="18" s="1"/>
  <c r="I138" i="18" s="1"/>
  <c r="I139" i="18" s="1"/>
  <c r="I140" i="18" s="1"/>
  <c r="I141" i="18" s="1"/>
  <c r="I142" i="18" s="1"/>
  <c r="I143" i="18" s="1"/>
  <c r="I144" i="18" s="1"/>
  <c r="I145" i="18" s="1"/>
  <c r="I146" i="18" s="1"/>
  <c r="I147" i="18" s="1"/>
  <c r="I148" i="18" s="1"/>
  <c r="I149" i="18" s="1"/>
  <c r="I150" i="18" s="1"/>
  <c r="I151" i="18" s="1"/>
  <c r="I152" i="18" s="1"/>
  <c r="I153" i="18" s="1"/>
  <c r="I154" i="18" s="1"/>
  <c r="I155" i="18" s="1"/>
  <c r="I156" i="18" s="1"/>
  <c r="I157" i="18" s="1"/>
  <c r="I158" i="18" s="1"/>
  <c r="I159" i="18" s="1"/>
  <c r="I160" i="18" s="1"/>
  <c r="I161" i="18" s="1"/>
  <c r="I162" i="18" s="1"/>
  <c r="I163" i="18" s="1"/>
  <c r="I164" i="18" s="1"/>
  <c r="I165" i="18" s="1"/>
  <c r="I166" i="18" s="1"/>
  <c r="I167" i="18" s="1"/>
  <c r="I168" i="18" s="1"/>
  <c r="I169" i="18" s="1"/>
  <c r="I170" i="18" s="1"/>
  <c r="I171" i="18" s="1"/>
  <c r="I172" i="18" s="1"/>
  <c r="I173" i="18" s="1"/>
  <c r="AB134" i="18"/>
  <c r="AB123" i="18"/>
  <c r="AB99" i="18"/>
  <c r="AB158" i="18"/>
  <c r="AB96" i="18"/>
  <c r="AB145" i="18"/>
  <c r="AB108" i="18"/>
  <c r="AB169" i="18"/>
  <c r="AB90" i="18"/>
  <c r="AB147" i="18"/>
  <c r="AB112" i="18"/>
  <c r="AB118" i="18"/>
  <c r="AB85" i="18"/>
  <c r="AB152" i="18"/>
  <c r="AB103" i="18"/>
  <c r="AB74" i="18"/>
  <c r="AB140" i="18"/>
  <c r="AB137" i="18"/>
  <c r="AB82" i="18"/>
  <c r="AB67" i="18"/>
  <c r="AB109" i="18"/>
  <c r="AB78" i="18"/>
  <c r="AB69" i="18"/>
  <c r="AB170" i="18"/>
  <c r="AB172" i="18"/>
  <c r="AB130" i="18"/>
  <c r="AB94" i="18"/>
  <c r="AB100" i="18"/>
  <c r="AB150" i="18"/>
  <c r="AB143" i="18"/>
  <c r="AB146" i="18"/>
  <c r="AB73" i="18"/>
  <c r="AB106" i="18"/>
  <c r="AB148" i="18"/>
  <c r="AB139" i="18"/>
  <c r="AB154" i="18"/>
  <c r="AB64" i="18"/>
  <c r="AB115" i="18"/>
  <c r="AB116" i="18"/>
  <c r="AB173" i="18"/>
  <c r="AB166" i="18"/>
  <c r="AB119" i="18"/>
  <c r="AB167" i="18"/>
  <c r="AB68" i="18"/>
  <c r="AB127" i="18"/>
  <c r="AB133" i="18"/>
  <c r="AB160" i="18"/>
  <c r="AB171" i="18"/>
  <c r="AB86" i="18"/>
  <c r="AB126" i="18"/>
  <c r="AB128" i="18"/>
  <c r="AB131" i="18"/>
  <c r="AB110" i="18"/>
  <c r="AB122" i="18"/>
  <c r="AB159" i="18"/>
  <c r="AB142" i="18"/>
  <c r="AB111" i="18"/>
  <c r="AB153" i="18"/>
  <c r="AB87" i="18"/>
  <c r="AB144" i="18"/>
  <c r="AB79" i="18"/>
  <c r="AB84" i="18"/>
  <c r="AB81" i="18"/>
  <c r="AB164" i="18"/>
  <c r="AB83" i="18"/>
  <c r="AB101" i="18"/>
  <c r="AB156" i="18"/>
  <c r="AB93" i="18"/>
  <c r="AB162" i="18"/>
  <c r="AB125" i="18"/>
  <c r="AB124" i="18"/>
  <c r="AB71" i="18"/>
  <c r="AB80" i="18"/>
  <c r="AB135" i="18"/>
  <c r="AB136" i="18"/>
  <c r="AB157" i="18"/>
  <c r="AB165" i="18"/>
  <c r="AB155" i="18"/>
  <c r="AB138" i="18"/>
  <c r="AB65" i="18"/>
  <c r="AB120" i="18"/>
  <c r="AB88" i="18"/>
  <c r="AB105" i="18"/>
  <c r="AB75" i="18"/>
  <c r="AB92" i="18"/>
  <c r="AB149" i="18"/>
  <c r="AB97" i="18"/>
  <c r="AB63" i="18"/>
  <c r="AB113" i="18"/>
  <c r="AB91" i="18"/>
  <c r="AB121" i="18"/>
  <c r="AB107" i="18"/>
  <c r="AB102" i="18"/>
  <c r="AB89" i="18"/>
  <c r="AB72" i="18"/>
  <c r="AB70" i="18"/>
  <c r="AB114" i="18"/>
  <c r="AB132" i="18"/>
  <c r="AB151" i="18"/>
  <c r="AB141" i="18"/>
  <c r="AB95" i="18"/>
  <c r="AB77" i="18"/>
  <c r="AB161" i="18"/>
  <c r="AB117" i="18"/>
  <c r="AB98" i="18"/>
  <c r="AB168" i="18"/>
  <c r="AB163" i="18"/>
  <c r="AB66" i="18"/>
  <c r="AB129" i="18"/>
  <c r="F134" i="18"/>
  <c r="F123" i="18"/>
  <c r="F99" i="18"/>
  <c r="F158" i="18"/>
  <c r="F96" i="18"/>
  <c r="F145" i="18"/>
  <c r="F108" i="18"/>
  <c r="F169" i="18"/>
  <c r="F90" i="18"/>
  <c r="F147" i="18"/>
  <c r="F76" i="18"/>
  <c r="F112" i="18"/>
  <c r="F118" i="18"/>
  <c r="F85" i="18"/>
  <c r="F152" i="18"/>
  <c r="F103" i="18"/>
  <c r="F74" i="18"/>
  <c r="F140" i="18"/>
  <c r="F137" i="18"/>
  <c r="F82" i="18"/>
  <c r="F67" i="18"/>
  <c r="F109" i="18"/>
  <c r="F78" i="18"/>
  <c r="F69" i="18"/>
  <c r="F170" i="18"/>
  <c r="F172" i="18"/>
  <c r="F130" i="18"/>
  <c r="F94" i="18"/>
  <c r="F100" i="18"/>
  <c r="F150" i="18"/>
  <c r="F143" i="18"/>
  <c r="F146" i="18"/>
  <c r="F73" i="18"/>
  <c r="F106" i="18"/>
  <c r="F148" i="18"/>
  <c r="F139" i="18"/>
  <c r="F154" i="18"/>
  <c r="F64" i="18"/>
  <c r="F115" i="18"/>
  <c r="F116" i="18"/>
  <c r="F173" i="18"/>
  <c r="F166" i="18"/>
  <c r="F119" i="18"/>
  <c r="F167" i="18"/>
  <c r="F68" i="18"/>
  <c r="F127" i="18"/>
  <c r="F133" i="18"/>
  <c r="F160" i="18"/>
  <c r="F171" i="18"/>
  <c r="F86" i="18"/>
  <c r="F126" i="18"/>
  <c r="F128" i="18"/>
  <c r="F131" i="18"/>
  <c r="F110" i="18"/>
  <c r="F122" i="18"/>
  <c r="F159" i="18"/>
  <c r="F142" i="18"/>
  <c r="F111" i="18"/>
  <c r="F153" i="18"/>
  <c r="F87" i="18"/>
  <c r="F144" i="18"/>
  <c r="F79" i="18"/>
  <c r="F84" i="18"/>
  <c r="F81" i="18"/>
  <c r="F164" i="18"/>
  <c r="F83" i="18"/>
  <c r="F101" i="18"/>
  <c r="F156" i="18"/>
  <c r="F93" i="18"/>
  <c r="F162" i="18"/>
  <c r="F125" i="18"/>
  <c r="F124" i="18"/>
  <c r="F71" i="18"/>
  <c r="F80" i="18"/>
  <c r="F135" i="18"/>
  <c r="F136" i="18"/>
  <c r="F157" i="18"/>
  <c r="F165" i="18"/>
  <c r="F155" i="18"/>
  <c r="F138" i="18"/>
  <c r="F65" i="18"/>
  <c r="F120" i="18"/>
  <c r="F88" i="18"/>
  <c r="F105" i="18"/>
  <c r="F75" i="18"/>
  <c r="F92" i="18"/>
  <c r="F149" i="18"/>
  <c r="F97" i="18"/>
  <c r="F63" i="18"/>
  <c r="F113" i="18"/>
  <c r="F91" i="18"/>
  <c r="F121" i="18"/>
  <c r="F107" i="18"/>
  <c r="F102" i="18"/>
  <c r="F89" i="18"/>
  <c r="F72" i="18"/>
  <c r="F70" i="18"/>
  <c r="F114" i="18"/>
  <c r="F62" i="18"/>
  <c r="F132" i="18"/>
  <c r="F151" i="18"/>
  <c r="F141" i="18"/>
  <c r="F95" i="18"/>
  <c r="F77" i="18"/>
  <c r="F161" i="18"/>
  <c r="F117" i="18"/>
  <c r="F98" i="18"/>
  <c r="F168" i="18"/>
  <c r="F163" i="18"/>
  <c r="F66" i="18"/>
  <c r="F104" i="18"/>
  <c r="F129" i="18"/>
  <c r="A63" i="18"/>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A88" i="18" s="1"/>
  <c r="A89" i="18" s="1"/>
  <c r="A90" i="18" s="1"/>
  <c r="A91" i="18" s="1"/>
  <c r="A92" i="18" s="1"/>
  <c r="A93" i="18" s="1"/>
  <c r="A94" i="18" s="1"/>
  <c r="A95" i="18" s="1"/>
  <c r="A96" i="18" s="1"/>
  <c r="A97" i="18" s="1"/>
  <c r="A98" i="18" s="1"/>
  <c r="A99" i="18" s="1"/>
  <c r="A100" i="18" s="1"/>
  <c r="A101" i="18" s="1"/>
  <c r="A102" i="18" s="1"/>
  <c r="A103" i="18" s="1"/>
  <c r="A104" i="18" s="1"/>
  <c r="A105" i="18" s="1"/>
  <c r="A106" i="18" s="1"/>
  <c r="A107" i="18" s="1"/>
  <c r="A108" i="18" s="1"/>
  <c r="A109" i="18" s="1"/>
  <c r="A110" i="18" s="1"/>
  <c r="A111" i="18" s="1"/>
  <c r="A112" i="18" s="1"/>
  <c r="A113" i="18" s="1"/>
  <c r="A114" i="18" s="1"/>
  <c r="A115" i="18" s="1"/>
  <c r="A116" i="18" s="1"/>
  <c r="A117" i="18" s="1"/>
  <c r="A118" i="18" s="1"/>
  <c r="A119" i="18" s="1"/>
  <c r="A120" i="18" s="1"/>
  <c r="A121" i="18" s="1"/>
  <c r="A122" i="18" s="1"/>
  <c r="A123" i="18" s="1"/>
  <c r="A124" i="18" s="1"/>
  <c r="A125" i="18" s="1"/>
  <c r="A126" i="18" s="1"/>
  <c r="A127" i="18" s="1"/>
  <c r="A128" i="18" s="1"/>
  <c r="A129" i="18" s="1"/>
  <c r="A130" i="18" s="1"/>
  <c r="A131" i="18" s="1"/>
  <c r="A132" i="18" s="1"/>
  <c r="A133"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56" i="18" s="1"/>
  <c r="A157" i="18" s="1"/>
  <c r="A158" i="18" s="1"/>
  <c r="A159" i="18" s="1"/>
  <c r="A160" i="18" s="1"/>
  <c r="A161" i="18" s="1"/>
  <c r="A162" i="18" s="1"/>
  <c r="A163" i="18" s="1"/>
  <c r="A164" i="18" s="1"/>
  <c r="A165" i="18" s="1"/>
  <c r="A166" i="18" s="1"/>
  <c r="A167" i="18" s="1"/>
  <c r="A168" i="18" s="1"/>
  <c r="A169" i="18" s="1"/>
  <c r="A170" i="18" s="1"/>
  <c r="A171" i="18" s="1"/>
  <c r="A172" i="18" s="1"/>
  <c r="A173" i="18" s="1"/>
  <c r="BE24" i="20" l="1"/>
  <c r="BF24" i="20"/>
  <c r="BF25" i="20"/>
  <c r="BG24" i="20"/>
  <c r="BG25" i="20"/>
  <c r="BE25" i="20"/>
  <c r="AF26" i="22"/>
  <c r="AH26" i="22"/>
  <c r="AG26" i="22"/>
  <c r="C49" i="19"/>
  <c r="G49" i="19"/>
  <c r="K49" i="19"/>
  <c r="O49" i="19"/>
  <c r="S49" i="19"/>
  <c r="W49" i="19"/>
  <c r="AA49" i="19"/>
  <c r="AE49" i="19"/>
  <c r="AI49" i="19"/>
  <c r="AM49" i="19"/>
  <c r="AQ49" i="19"/>
  <c r="AU49" i="19"/>
  <c r="AY49" i="19"/>
  <c r="BC49" i="19"/>
  <c r="E50" i="19"/>
  <c r="I50" i="19"/>
  <c r="M50" i="19"/>
  <c r="Q50" i="19"/>
  <c r="U50" i="19"/>
  <c r="Y50" i="19"/>
  <c r="AC50" i="19"/>
  <c r="AG50" i="19"/>
  <c r="AK50" i="19"/>
  <c r="AO50" i="19"/>
  <c r="AS50" i="19"/>
  <c r="AW50" i="19"/>
  <c r="BA50" i="19"/>
  <c r="C51" i="19"/>
  <c r="G51" i="19"/>
  <c r="K51" i="19"/>
  <c r="O51" i="19"/>
  <c r="S51" i="19"/>
  <c r="W51" i="19"/>
  <c r="AA51" i="19"/>
  <c r="AE51" i="19"/>
  <c r="AI51" i="19"/>
  <c r="AM51" i="19"/>
  <c r="AQ51" i="19"/>
  <c r="AU51" i="19"/>
  <c r="AY51" i="19"/>
  <c r="BC51" i="19"/>
  <c r="E52" i="19"/>
  <c r="I52" i="19"/>
  <c r="M52" i="19"/>
  <c r="Q52" i="19"/>
  <c r="U52" i="19"/>
  <c r="Y52" i="19"/>
  <c r="AC52" i="19"/>
  <c r="AG52" i="19"/>
  <c r="AK52" i="19"/>
  <c r="AO52" i="19"/>
  <c r="AS52" i="19"/>
  <c r="AW52" i="19"/>
  <c r="BA52" i="19"/>
  <c r="C53" i="19"/>
  <c r="G53" i="19"/>
  <c r="K53" i="19"/>
  <c r="O53" i="19"/>
  <c r="S53" i="19"/>
  <c r="W53" i="19"/>
  <c r="AA53" i="19"/>
  <c r="AE53" i="19"/>
  <c r="AI53" i="19"/>
  <c r="AM53" i="19"/>
  <c r="AQ53" i="19"/>
  <c r="AU53" i="19"/>
  <c r="AY53" i="19"/>
  <c r="BC53" i="19"/>
  <c r="E54" i="19"/>
  <c r="I54" i="19"/>
  <c r="M54" i="19"/>
  <c r="Q54" i="19"/>
  <c r="U54" i="19"/>
  <c r="Y54" i="19"/>
  <c r="D49" i="19"/>
  <c r="H49" i="19"/>
  <c r="L49" i="19"/>
  <c r="P49" i="19"/>
  <c r="T49" i="19"/>
  <c r="X49" i="19"/>
  <c r="AB49" i="19"/>
  <c r="AF49" i="19"/>
  <c r="AJ49" i="19"/>
  <c r="AN49" i="19"/>
  <c r="AR49" i="19"/>
  <c r="AV49" i="19"/>
  <c r="AZ49" i="19"/>
  <c r="B50" i="19"/>
  <c r="F50" i="19"/>
  <c r="J50" i="19"/>
  <c r="N50" i="19"/>
  <c r="R50" i="19"/>
  <c r="V50" i="19"/>
  <c r="Z50" i="19"/>
  <c r="AD50" i="19"/>
  <c r="AH50" i="19"/>
  <c r="AL50" i="19"/>
  <c r="AP50" i="19"/>
  <c r="AT50" i="19"/>
  <c r="AX50" i="19"/>
  <c r="BB50" i="19"/>
  <c r="D51" i="19"/>
  <c r="H51" i="19"/>
  <c r="L51" i="19"/>
  <c r="P51" i="19"/>
  <c r="T51" i="19"/>
  <c r="X51" i="19"/>
  <c r="AB51" i="19"/>
  <c r="AF51" i="19"/>
  <c r="AJ51" i="19"/>
  <c r="AN51" i="19"/>
  <c r="AR51" i="19"/>
  <c r="AV51" i="19"/>
  <c r="AZ51" i="19"/>
  <c r="B52" i="19"/>
  <c r="F52" i="19"/>
  <c r="J52" i="19"/>
  <c r="N52" i="19"/>
  <c r="R52" i="19"/>
  <c r="V52" i="19"/>
  <c r="Z52" i="19"/>
  <c r="AD52" i="19"/>
  <c r="AH52" i="19"/>
  <c r="AL52" i="19"/>
  <c r="AP52" i="19"/>
  <c r="AT52" i="19"/>
  <c r="AX52" i="19"/>
  <c r="BB52" i="19"/>
  <c r="D53" i="19"/>
  <c r="H53" i="19"/>
  <c r="L53" i="19"/>
  <c r="P53" i="19"/>
  <c r="T53" i="19"/>
  <c r="X53" i="19"/>
  <c r="AB53" i="19"/>
  <c r="AF53" i="19"/>
  <c r="AJ53" i="19"/>
  <c r="AN53" i="19"/>
  <c r="AR53" i="19"/>
  <c r="AV53" i="19"/>
  <c r="AZ53" i="19"/>
  <c r="B54" i="19"/>
  <c r="F54" i="19"/>
  <c r="J54" i="19"/>
  <c r="N54" i="19"/>
  <c r="R54" i="19"/>
  <c r="V54" i="19"/>
  <c r="Z54" i="19"/>
  <c r="AC54" i="19"/>
  <c r="AG54" i="19"/>
  <c r="AK54" i="19"/>
  <c r="AO54" i="19"/>
  <c r="AS54" i="19"/>
  <c r="AW54" i="19"/>
  <c r="BA54" i="19"/>
  <c r="C55" i="19"/>
  <c r="G55" i="19"/>
  <c r="K55" i="19"/>
  <c r="O55" i="19"/>
  <c r="S55" i="19"/>
  <c r="W55" i="19"/>
  <c r="AA55" i="19"/>
  <c r="AE55" i="19"/>
  <c r="AI55" i="19"/>
  <c r="AM55" i="19"/>
  <c r="AQ55" i="19"/>
  <c r="AU55" i="19"/>
  <c r="AY55" i="19"/>
  <c r="BC55" i="19"/>
  <c r="E56" i="19"/>
  <c r="I56" i="19"/>
  <c r="M56" i="19"/>
  <c r="Q56" i="19"/>
  <c r="U56" i="19"/>
  <c r="Y56" i="19"/>
  <c r="AC56" i="19"/>
  <c r="AG56" i="19"/>
  <c r="AK56" i="19"/>
  <c r="AO56" i="19"/>
  <c r="AS56" i="19"/>
  <c r="AW56" i="19"/>
  <c r="BA56" i="19"/>
  <c r="C57" i="19"/>
  <c r="G57" i="19"/>
  <c r="K57" i="19"/>
  <c r="O57" i="19"/>
  <c r="S57" i="19"/>
  <c r="W57" i="19"/>
  <c r="AA57" i="19"/>
  <c r="AE57" i="19"/>
  <c r="AI57" i="19"/>
  <c r="AM57" i="19"/>
  <c r="AQ57" i="19"/>
  <c r="AU57" i="19"/>
  <c r="AY57" i="19"/>
  <c r="BC57" i="19"/>
  <c r="B60" i="19"/>
  <c r="F60" i="19"/>
  <c r="J60" i="19"/>
  <c r="N60" i="19"/>
  <c r="R60" i="19"/>
  <c r="V60" i="19"/>
  <c r="Z60" i="19"/>
  <c r="AD60" i="19"/>
  <c r="AH60" i="19"/>
  <c r="AL60" i="19"/>
  <c r="AP60" i="19"/>
  <c r="AT60" i="19"/>
  <c r="AX60" i="19"/>
  <c r="BB60" i="19"/>
  <c r="D61" i="19"/>
  <c r="H61" i="19"/>
  <c r="L61" i="19"/>
  <c r="P61" i="19"/>
  <c r="T61" i="19"/>
  <c r="X61" i="19"/>
  <c r="AB61" i="19"/>
  <c r="AF61" i="19"/>
  <c r="AJ61" i="19"/>
  <c r="AN61" i="19"/>
  <c r="AR61" i="19"/>
  <c r="AV61" i="19"/>
  <c r="AZ61" i="19"/>
  <c r="B62" i="19"/>
  <c r="F62" i="19"/>
  <c r="J62" i="19"/>
  <c r="N62" i="19"/>
  <c r="R62" i="19"/>
  <c r="V62" i="19"/>
  <c r="Z62" i="19"/>
  <c r="AD62" i="19"/>
  <c r="AH62" i="19"/>
  <c r="AL62" i="19"/>
  <c r="AD54" i="19"/>
  <c r="AH54" i="19"/>
  <c r="AL54" i="19"/>
  <c r="AP54" i="19"/>
  <c r="AT54" i="19"/>
  <c r="AX54" i="19"/>
  <c r="BB54" i="19"/>
  <c r="D55" i="19"/>
  <c r="H55" i="19"/>
  <c r="L55" i="19"/>
  <c r="P55" i="19"/>
  <c r="T55" i="19"/>
  <c r="X55" i="19"/>
  <c r="AB55" i="19"/>
  <c r="AF55" i="19"/>
  <c r="AJ55" i="19"/>
  <c r="AN55" i="19"/>
  <c r="AR55" i="19"/>
  <c r="AV55" i="19"/>
  <c r="AZ55" i="19"/>
  <c r="B56" i="19"/>
  <c r="F56" i="19"/>
  <c r="J56" i="19"/>
  <c r="N56" i="19"/>
  <c r="R56" i="19"/>
  <c r="V56" i="19"/>
  <c r="Z56" i="19"/>
  <c r="AD56" i="19"/>
  <c r="AH56" i="19"/>
  <c r="AL56" i="19"/>
  <c r="AP56" i="19"/>
  <c r="AT56" i="19"/>
  <c r="AX56" i="19"/>
  <c r="BB56" i="19"/>
  <c r="D57" i="19"/>
  <c r="H57" i="19"/>
  <c r="L57" i="19"/>
  <c r="P57" i="19"/>
  <c r="T57" i="19"/>
  <c r="X57" i="19"/>
  <c r="AB57" i="19"/>
  <c r="AF57" i="19"/>
  <c r="AJ57" i="19"/>
  <c r="AN57" i="19"/>
  <c r="AR57" i="19"/>
  <c r="AV57" i="19"/>
  <c r="AZ57" i="19"/>
  <c r="C60" i="19"/>
  <c r="G60" i="19"/>
  <c r="K60" i="19"/>
  <c r="O60" i="19"/>
  <c r="S60" i="19"/>
  <c r="W60" i="19"/>
  <c r="AA60" i="19"/>
  <c r="AE60" i="19"/>
  <c r="AI60" i="19"/>
  <c r="AM60" i="19"/>
  <c r="AQ60" i="19"/>
  <c r="AU60" i="19"/>
  <c r="AY60" i="19"/>
  <c r="BC60" i="19"/>
  <c r="E61" i="19"/>
  <c r="I61" i="19"/>
  <c r="M61" i="19"/>
  <c r="Q61" i="19"/>
  <c r="U61" i="19"/>
  <c r="Y61" i="19"/>
  <c r="AC61" i="19"/>
  <c r="AG61" i="19"/>
  <c r="AK61" i="19"/>
  <c r="AO61" i="19"/>
  <c r="AS61" i="19"/>
  <c r="AW61" i="19"/>
  <c r="BA61" i="19"/>
  <c r="C62" i="19"/>
  <c r="G62" i="19"/>
  <c r="K62" i="19"/>
  <c r="O62" i="19"/>
  <c r="S62" i="19"/>
  <c r="W62" i="19"/>
  <c r="AA62" i="19"/>
  <c r="AE62" i="19"/>
  <c r="AI62" i="19"/>
  <c r="AM62" i="19"/>
  <c r="AQ62" i="19"/>
  <c r="AP62" i="19"/>
  <c r="AT62" i="19"/>
  <c r="AX62" i="19"/>
  <c r="BB62" i="19"/>
  <c r="D63" i="19"/>
  <c r="H63" i="19"/>
  <c r="L63" i="19"/>
  <c r="P63" i="19"/>
  <c r="T63" i="19"/>
  <c r="X63" i="19"/>
  <c r="AB63" i="19"/>
  <c r="AF63" i="19"/>
  <c r="AJ63" i="19"/>
  <c r="AN63" i="19"/>
  <c r="AR63" i="19"/>
  <c r="AV63" i="19"/>
  <c r="AZ63" i="19"/>
  <c r="B64" i="19"/>
  <c r="F64" i="19"/>
  <c r="J64" i="19"/>
  <c r="N64" i="19"/>
  <c r="R64" i="19"/>
  <c r="V64" i="19"/>
  <c r="Z64" i="19"/>
  <c r="AD64" i="19"/>
  <c r="AH64" i="19"/>
  <c r="AL64" i="19"/>
  <c r="AP64" i="19"/>
  <c r="AT64" i="19"/>
  <c r="AX64" i="19"/>
  <c r="BB64" i="19"/>
  <c r="D65" i="19"/>
  <c r="H65" i="19"/>
  <c r="L65" i="19"/>
  <c r="P65" i="19"/>
  <c r="T65" i="19"/>
  <c r="X65" i="19"/>
  <c r="AB65" i="19"/>
  <c r="AF65" i="19"/>
  <c r="AJ65" i="19"/>
  <c r="AN65" i="19"/>
  <c r="AR65" i="19"/>
  <c r="AV65" i="19"/>
  <c r="AZ65" i="19"/>
  <c r="B66" i="19"/>
  <c r="F66" i="19"/>
  <c r="J66" i="19"/>
  <c r="N66" i="19"/>
  <c r="R66" i="19"/>
  <c r="V66" i="19"/>
  <c r="Z66" i="19"/>
  <c r="AD66" i="19"/>
  <c r="AH66" i="19"/>
  <c r="AL66" i="19"/>
  <c r="AP66" i="19"/>
  <c r="AT66" i="19"/>
  <c r="AX66" i="19"/>
  <c r="BB66" i="19"/>
  <c r="D67" i="19"/>
  <c r="H67" i="19"/>
  <c r="L67" i="19"/>
  <c r="P67" i="19"/>
  <c r="T67" i="19"/>
  <c r="X67" i="19"/>
  <c r="AB67" i="19"/>
  <c r="AF67" i="19"/>
  <c r="AJ67" i="19"/>
  <c r="AN67" i="19"/>
  <c r="AR67" i="19"/>
  <c r="AV67" i="19"/>
  <c r="AZ67" i="19"/>
  <c r="B68" i="19"/>
  <c r="F68" i="19"/>
  <c r="J68" i="19"/>
  <c r="N68" i="19"/>
  <c r="R68" i="19"/>
  <c r="V68" i="19"/>
  <c r="Z68" i="19"/>
  <c r="AD68" i="19"/>
  <c r="AH68" i="19"/>
  <c r="AL68" i="19"/>
  <c r="AP68" i="19"/>
  <c r="AT68" i="19"/>
  <c r="AX68" i="19"/>
  <c r="BB68" i="19"/>
  <c r="AU62" i="19"/>
  <c r="AY62" i="19"/>
  <c r="BC62" i="19"/>
  <c r="E63" i="19"/>
  <c r="I63" i="19"/>
  <c r="M63" i="19"/>
  <c r="Q63" i="19"/>
  <c r="U63" i="19"/>
  <c r="Y63" i="19"/>
  <c r="AC63" i="19"/>
  <c r="AG63" i="19"/>
  <c r="AK63" i="19"/>
  <c r="AO63" i="19"/>
  <c r="AS63" i="19"/>
  <c r="AW63" i="19"/>
  <c r="BA63" i="19"/>
  <c r="C64" i="19"/>
  <c r="G64" i="19"/>
  <c r="K64" i="19"/>
  <c r="O64" i="19"/>
  <c r="S64" i="19"/>
  <c r="W64" i="19"/>
  <c r="AA64" i="19"/>
  <c r="AE64" i="19"/>
  <c r="AI64" i="19"/>
  <c r="AM64" i="19"/>
  <c r="AQ64" i="19"/>
  <c r="AU64" i="19"/>
  <c r="AY64" i="19"/>
  <c r="BC64" i="19"/>
  <c r="E65" i="19"/>
  <c r="I65" i="19"/>
  <c r="M65" i="19"/>
  <c r="Q65" i="19"/>
  <c r="U65" i="19"/>
  <c r="Y65" i="19"/>
  <c r="AC65" i="19"/>
  <c r="AG65" i="19"/>
  <c r="AK65" i="19"/>
  <c r="AO65" i="19"/>
  <c r="AS65" i="19"/>
  <c r="AW65" i="19"/>
  <c r="BA65" i="19"/>
  <c r="C66" i="19"/>
  <c r="G66" i="19"/>
  <c r="K66" i="19"/>
  <c r="O66" i="19"/>
  <c r="S66" i="19"/>
  <c r="W66" i="19"/>
  <c r="AA66" i="19"/>
  <c r="AE66" i="19"/>
  <c r="AI66" i="19"/>
  <c r="AM66" i="19"/>
  <c r="AQ66" i="19"/>
  <c r="AU66" i="19"/>
  <c r="AY66" i="19"/>
  <c r="BC66" i="19"/>
  <c r="E67" i="19"/>
  <c r="I67" i="19"/>
  <c r="M67" i="19"/>
  <c r="Q67" i="19"/>
  <c r="U67" i="19"/>
  <c r="Y67" i="19"/>
  <c r="AC67" i="19"/>
  <c r="AG67" i="19"/>
  <c r="AK67" i="19"/>
  <c r="AO67" i="19"/>
  <c r="AS67" i="19"/>
  <c r="AW67" i="19"/>
  <c r="BA67" i="19"/>
  <c r="C68" i="19"/>
  <c r="G68" i="19"/>
  <c r="K68" i="19"/>
  <c r="O68" i="19"/>
  <c r="S68" i="19"/>
  <c r="W68" i="19"/>
  <c r="AA68" i="19"/>
  <c r="AE68" i="19"/>
  <c r="AI68" i="19"/>
  <c r="AM68" i="19"/>
  <c r="AQ68" i="19"/>
  <c r="AU68" i="19"/>
  <c r="AY68" i="19"/>
  <c r="BC68" i="19"/>
  <c r="BF15" i="19"/>
  <c r="BF17" i="19"/>
  <c r="BF19" i="19"/>
  <c r="BF21" i="19"/>
  <c r="BG15" i="19"/>
  <c r="BG17" i="19"/>
  <c r="BG19" i="19"/>
  <c r="BG21" i="19"/>
  <c r="BE38" i="19"/>
  <c r="BF40" i="19"/>
  <c r="BE42" i="19"/>
  <c r="BF44" i="19"/>
  <c r="BG14" i="19"/>
  <c r="BG16" i="19"/>
  <c r="BG18" i="19"/>
  <c r="BG20" i="19"/>
  <c r="BG22" i="19"/>
  <c r="BE5" i="19"/>
  <c r="BE9" i="19"/>
  <c r="BG4" i="19"/>
  <c r="BG8" i="19"/>
  <c r="BE26" i="19"/>
  <c r="BE28" i="19"/>
  <c r="BE30" i="19"/>
  <c r="BE32" i="19"/>
  <c r="BE34" i="19"/>
  <c r="BF27" i="19"/>
  <c r="BF31" i="19"/>
  <c r="BF37" i="19"/>
  <c r="BF41" i="19"/>
  <c r="BF45" i="19"/>
  <c r="BF3" i="19"/>
  <c r="BF7" i="19"/>
  <c r="BF11" i="19"/>
  <c r="BE17" i="19"/>
  <c r="BE21" i="19"/>
  <c r="BE39" i="19"/>
  <c r="BE43" i="19"/>
  <c r="BG38" i="19"/>
  <c r="BG42" i="19"/>
  <c r="B49" i="19"/>
  <c r="BE6" i="19"/>
  <c r="BE10" i="19"/>
  <c r="BG5" i="19"/>
  <c r="BG9" i="19"/>
  <c r="BG26" i="19"/>
  <c r="BG28" i="19"/>
  <c r="BG30" i="19"/>
  <c r="BG32" i="19"/>
  <c r="BG34" i="19"/>
  <c r="BF28" i="19"/>
  <c r="BF32" i="19"/>
  <c r="BF38" i="19"/>
  <c r="BF42" i="19"/>
  <c r="BF4" i="19"/>
  <c r="BF8" i="19"/>
  <c r="BE14" i="19"/>
  <c r="BE18" i="19"/>
  <c r="BE22" i="19"/>
  <c r="BE40" i="19"/>
  <c r="BE44" i="19"/>
  <c r="BG39" i="19"/>
  <c r="BG43" i="19"/>
  <c r="BE3" i="19"/>
  <c r="BE7" i="19"/>
  <c r="BE11" i="19"/>
  <c r="BG6" i="19"/>
  <c r="BG10" i="19"/>
  <c r="BE27" i="19"/>
  <c r="BE29" i="19"/>
  <c r="BE31" i="19"/>
  <c r="BE33" i="19"/>
  <c r="BF29" i="19"/>
  <c r="BF33" i="19"/>
  <c r="BF5" i="19"/>
  <c r="BF9" i="19"/>
  <c r="BE15" i="19"/>
  <c r="BE19" i="19"/>
  <c r="BE37" i="19"/>
  <c r="BE41" i="19"/>
  <c r="BE45" i="19"/>
  <c r="BG40" i="19"/>
  <c r="BG44" i="19"/>
  <c r="BE4" i="19"/>
  <c r="BE8" i="19"/>
  <c r="BG7" i="19"/>
  <c r="BG11" i="19"/>
  <c r="BG27" i="19"/>
  <c r="BG29" i="19"/>
  <c r="BG31" i="19"/>
  <c r="BG33" i="19"/>
  <c r="BF26" i="19"/>
  <c r="BF30" i="19"/>
  <c r="BF34" i="19"/>
  <c r="BF6" i="19"/>
  <c r="BF10" i="19"/>
  <c r="BE16" i="19"/>
  <c r="BE20" i="19"/>
  <c r="AH26" i="21"/>
  <c r="AH34" i="21"/>
  <c r="AH40" i="21"/>
  <c r="AH44" i="21"/>
  <c r="AF28" i="21"/>
  <c r="AF32" i="21"/>
  <c r="AF38" i="21"/>
  <c r="AF42" i="21"/>
  <c r="AH30" i="21"/>
  <c r="AG3" i="21"/>
  <c r="AG5" i="21"/>
  <c r="AG7" i="21"/>
  <c r="AG9" i="21"/>
  <c r="AG11" i="21"/>
  <c r="AG15" i="21"/>
  <c r="AG17" i="21"/>
  <c r="AG19" i="21"/>
  <c r="AG21" i="21"/>
  <c r="AG37" i="21"/>
  <c r="AG40" i="21"/>
  <c r="AG41" i="21"/>
  <c r="AG44" i="21"/>
  <c r="AG45" i="21"/>
  <c r="AH27" i="21"/>
  <c r="AF29" i="21"/>
  <c r="AH31" i="21"/>
  <c r="AF33" i="21"/>
  <c r="AH37" i="21"/>
  <c r="AF39" i="21"/>
  <c r="AH41" i="21"/>
  <c r="AF43" i="21"/>
  <c r="AH45" i="21"/>
  <c r="AF26" i="21"/>
  <c r="AH28" i="21"/>
  <c r="AF30" i="21"/>
  <c r="AH32" i="21"/>
  <c r="AF34" i="21"/>
  <c r="AH38" i="21"/>
  <c r="AG39" i="21"/>
  <c r="AF40" i="21"/>
  <c r="AH42" i="21"/>
  <c r="AG43" i="21"/>
  <c r="AF44" i="21"/>
  <c r="AF27" i="21"/>
  <c r="AF31" i="21"/>
  <c r="AF37" i="21"/>
  <c r="AF41" i="21"/>
  <c r="AF45" i="21"/>
  <c r="AD26" i="20"/>
  <c r="P26" i="20"/>
  <c r="AF26" i="20"/>
  <c r="AV26" i="20"/>
  <c r="AT26" i="20"/>
  <c r="AA26" i="20"/>
  <c r="F26" i="20"/>
  <c r="R26" i="20"/>
  <c r="Z26" i="20"/>
  <c r="AH26" i="20"/>
  <c r="BB26" i="20"/>
  <c r="AQ26" i="20"/>
  <c r="C26" i="20"/>
  <c r="AE26" i="20"/>
  <c r="AM26" i="20"/>
  <c r="D26" i="20"/>
  <c r="T26" i="20"/>
  <c r="AJ26" i="20"/>
  <c r="AZ26" i="20"/>
  <c r="I26" i="20"/>
  <c r="AG26" i="20"/>
  <c r="AK26" i="20"/>
  <c r="AW26" i="20"/>
  <c r="J26" i="20"/>
  <c r="DI45" i="18"/>
  <c r="DH45" i="18"/>
  <c r="DG45" i="18"/>
  <c r="DF45" i="18"/>
  <c r="DE45" i="18"/>
  <c r="DD45" i="18"/>
  <c r="DC45" i="18"/>
  <c r="DB45" i="18"/>
  <c r="DA45" i="18"/>
  <c r="CZ45" i="18"/>
  <c r="CY45" i="18"/>
  <c r="CX45" i="18"/>
  <c r="CW45" i="18"/>
  <c r="CV45" i="18"/>
  <c r="CU45" i="18"/>
  <c r="CT45" i="18"/>
  <c r="CS45" i="18"/>
  <c r="CR45" i="18"/>
  <c r="CQ45" i="18"/>
  <c r="CP45" i="18"/>
  <c r="CO45" i="18"/>
  <c r="CN45" i="18"/>
  <c r="CM45" i="18"/>
  <c r="CL45" i="18"/>
  <c r="CK45" i="18"/>
  <c r="CJ45" i="18"/>
  <c r="CI45" i="18"/>
  <c r="CH45" i="18"/>
  <c r="CG45" i="18"/>
  <c r="CF45" i="18"/>
  <c r="CE45" i="18"/>
  <c r="CD45" i="18"/>
  <c r="CC45" i="18"/>
  <c r="CB45" i="18"/>
  <c r="CA45" i="18"/>
  <c r="BZ45" i="18"/>
  <c r="BY45" i="18"/>
  <c r="BX45" i="18"/>
  <c r="BW45" i="18"/>
  <c r="BV45" i="18"/>
  <c r="BU45" i="18"/>
  <c r="BT45" i="18"/>
  <c r="BS45" i="18"/>
  <c r="BR45" i="18"/>
  <c r="BQ45" i="18"/>
  <c r="BP45" i="18"/>
  <c r="BO45" i="18"/>
  <c r="BN45" i="18"/>
  <c r="BM45" i="18"/>
  <c r="BL45" i="18"/>
  <c r="BK45" i="18"/>
  <c r="BJ45" i="18"/>
  <c r="BI45" i="18"/>
  <c r="BH45" i="18"/>
  <c r="BG45" i="18"/>
  <c r="BF45" i="18"/>
  <c r="BE45" i="18"/>
  <c r="BD45" i="18"/>
  <c r="BC45" i="18"/>
  <c r="BB45" i="18"/>
  <c r="BA45" i="18"/>
  <c r="AZ45" i="18"/>
  <c r="AY45" i="18"/>
  <c r="AX45" i="18"/>
  <c r="AW45" i="18"/>
  <c r="AV45" i="18"/>
  <c r="AU45" i="18"/>
  <c r="AT45" i="18"/>
  <c r="AS45" i="18"/>
  <c r="AR45" i="18"/>
  <c r="AQ45" i="18"/>
  <c r="AP45" i="18"/>
  <c r="AO45" i="18"/>
  <c r="AN45" i="18"/>
  <c r="AM45" i="18"/>
  <c r="AL45" i="18"/>
  <c r="AK45" i="18"/>
  <c r="AJ45" i="18"/>
  <c r="AI45" i="18"/>
  <c r="AH45" i="18"/>
  <c r="AG45" i="18"/>
  <c r="AF45" i="18"/>
  <c r="AE45" i="18"/>
  <c r="AD45" i="18"/>
  <c r="AC45" i="18"/>
  <c r="AB45" i="18"/>
  <c r="AA45" i="18"/>
  <c r="Z45" i="18"/>
  <c r="Y45" i="18"/>
  <c r="X45" i="18"/>
  <c r="W45" i="18"/>
  <c r="V45" i="18"/>
  <c r="U45" i="18"/>
  <c r="T45" i="18"/>
  <c r="S45" i="18"/>
  <c r="R45" i="18"/>
  <c r="Q45" i="18"/>
  <c r="P45" i="18"/>
  <c r="O45" i="18"/>
  <c r="N45" i="18"/>
  <c r="M45" i="18"/>
  <c r="L45" i="18"/>
  <c r="K45" i="18"/>
  <c r="J45" i="18"/>
  <c r="I45" i="18"/>
  <c r="H45" i="18"/>
  <c r="G45" i="18"/>
  <c r="F45" i="18"/>
  <c r="E45" i="18"/>
  <c r="D45" i="18"/>
  <c r="C45" i="18"/>
  <c r="B45" i="18"/>
  <c r="DI44" i="18"/>
  <c r="DH44" i="18"/>
  <c r="DG44" i="18"/>
  <c r="DF44" i="18"/>
  <c r="DE44" i="18"/>
  <c r="DD44" i="18"/>
  <c r="DC44" i="18"/>
  <c r="DB44" i="18"/>
  <c r="DA44" i="18"/>
  <c r="CZ44" i="18"/>
  <c r="CY44" i="18"/>
  <c r="CX44" i="18"/>
  <c r="CW44" i="18"/>
  <c r="CV44" i="18"/>
  <c r="CU44" i="18"/>
  <c r="CT44" i="18"/>
  <c r="CS44" i="18"/>
  <c r="CR44" i="18"/>
  <c r="CQ44" i="18"/>
  <c r="CP44" i="18"/>
  <c r="CO44" i="18"/>
  <c r="CN44" i="18"/>
  <c r="CM44" i="18"/>
  <c r="CL44" i="18"/>
  <c r="CK44" i="18"/>
  <c r="CJ44" i="18"/>
  <c r="CI44" i="18"/>
  <c r="CH44" i="18"/>
  <c r="CG44" i="18"/>
  <c r="CF44" i="18"/>
  <c r="CE44" i="18"/>
  <c r="CD44" i="18"/>
  <c r="CC44" i="18"/>
  <c r="CB44" i="18"/>
  <c r="CA44" i="18"/>
  <c r="BZ44" i="18"/>
  <c r="BY44" i="18"/>
  <c r="BX44" i="18"/>
  <c r="BW44" i="18"/>
  <c r="BV44" i="18"/>
  <c r="BU44" i="18"/>
  <c r="BT44" i="18"/>
  <c r="BS44" i="18"/>
  <c r="BR44" i="18"/>
  <c r="BQ44" i="18"/>
  <c r="BP44" i="18"/>
  <c r="BO44" i="18"/>
  <c r="BN44" i="18"/>
  <c r="BM44" i="18"/>
  <c r="BL44" i="18"/>
  <c r="BK44" i="18"/>
  <c r="BJ44" i="18"/>
  <c r="BI44" i="18"/>
  <c r="BH44" i="18"/>
  <c r="BG44" i="18"/>
  <c r="BF44" i="18"/>
  <c r="BE44" i="18"/>
  <c r="BD44" i="18"/>
  <c r="BC44" i="18"/>
  <c r="BB44" i="18"/>
  <c r="BA44" i="18"/>
  <c r="AZ44" i="18"/>
  <c r="AY44" i="18"/>
  <c r="AX44" i="18"/>
  <c r="AW44" i="18"/>
  <c r="AV44" i="18"/>
  <c r="AU44" i="18"/>
  <c r="AT44" i="18"/>
  <c r="AS44" i="18"/>
  <c r="AR44" i="18"/>
  <c r="AQ44" i="18"/>
  <c r="AP44" i="18"/>
  <c r="AO44" i="18"/>
  <c r="AN44" i="18"/>
  <c r="AM44" i="18"/>
  <c r="AL44" i="18"/>
  <c r="AK44" i="18"/>
  <c r="AJ44" i="18"/>
  <c r="AI44" i="18"/>
  <c r="AH44" i="18"/>
  <c r="AG44" i="18"/>
  <c r="AF44" i="18"/>
  <c r="AE44" i="18"/>
  <c r="AD44" i="18"/>
  <c r="AC44" i="18"/>
  <c r="AB44" i="18"/>
  <c r="AA44" i="18"/>
  <c r="Z44" i="18"/>
  <c r="Y44" i="18"/>
  <c r="X44" i="18"/>
  <c r="W44" i="18"/>
  <c r="V44" i="18"/>
  <c r="U44" i="18"/>
  <c r="T44" i="18"/>
  <c r="S44" i="18"/>
  <c r="R44" i="18"/>
  <c r="Q44" i="18"/>
  <c r="P44" i="18"/>
  <c r="O44" i="18"/>
  <c r="N44" i="18"/>
  <c r="M44" i="18"/>
  <c r="L44" i="18"/>
  <c r="K44" i="18"/>
  <c r="J44" i="18"/>
  <c r="I44" i="18"/>
  <c r="H44" i="18"/>
  <c r="G44" i="18"/>
  <c r="F44" i="18"/>
  <c r="E44" i="18"/>
  <c r="D44" i="18"/>
  <c r="C44" i="18"/>
  <c r="B44" i="18"/>
  <c r="DI43" i="18"/>
  <c r="DH43" i="18"/>
  <c r="DG43" i="18"/>
  <c r="DF43" i="18"/>
  <c r="DE43" i="18"/>
  <c r="DD43" i="18"/>
  <c r="DC43" i="18"/>
  <c r="DB43" i="18"/>
  <c r="DA43" i="18"/>
  <c r="CZ43" i="18"/>
  <c r="CY43" i="18"/>
  <c r="CX43" i="18"/>
  <c r="CW43" i="18"/>
  <c r="CV43" i="18"/>
  <c r="CU43" i="18"/>
  <c r="CT43" i="18"/>
  <c r="CS43" i="18"/>
  <c r="CR43" i="18"/>
  <c r="CQ43" i="18"/>
  <c r="CP43" i="18"/>
  <c r="CO43" i="18"/>
  <c r="CN43" i="18"/>
  <c r="CM43" i="18"/>
  <c r="CL43" i="18"/>
  <c r="CK43" i="18"/>
  <c r="CJ43" i="18"/>
  <c r="CI43" i="18"/>
  <c r="CH43" i="18"/>
  <c r="CG43" i="18"/>
  <c r="CF43" i="18"/>
  <c r="CE43" i="18"/>
  <c r="CD43" i="18"/>
  <c r="CC43" i="18"/>
  <c r="CB43" i="18"/>
  <c r="CA43" i="18"/>
  <c r="BZ43" i="18"/>
  <c r="BY43" i="18"/>
  <c r="BX43" i="18"/>
  <c r="BW43" i="18"/>
  <c r="BV43" i="18"/>
  <c r="BU43" i="18"/>
  <c r="BT43" i="18"/>
  <c r="BS43" i="18"/>
  <c r="BR43" i="18"/>
  <c r="BQ43" i="18"/>
  <c r="BP43" i="18"/>
  <c r="BO43" i="18"/>
  <c r="BN43" i="18"/>
  <c r="BM43" i="18"/>
  <c r="BL43" i="18"/>
  <c r="BK43" i="18"/>
  <c r="BJ43" i="18"/>
  <c r="BI43" i="18"/>
  <c r="BH43" i="18"/>
  <c r="BG43" i="18"/>
  <c r="BF43" i="18"/>
  <c r="BE43" i="18"/>
  <c r="BD43" i="18"/>
  <c r="BC43" i="18"/>
  <c r="BB43" i="18"/>
  <c r="BA43" i="18"/>
  <c r="AZ43" i="18"/>
  <c r="AY43" i="18"/>
  <c r="AX43" i="18"/>
  <c r="AW43" i="18"/>
  <c r="AV43" i="18"/>
  <c r="AU43" i="18"/>
  <c r="AT43" i="18"/>
  <c r="AS43" i="18"/>
  <c r="AR43" i="18"/>
  <c r="AQ43" i="18"/>
  <c r="AP43" i="18"/>
  <c r="AO43" i="18"/>
  <c r="AN43" i="18"/>
  <c r="AM43" i="18"/>
  <c r="AL43" i="18"/>
  <c r="AK43" i="18"/>
  <c r="AJ43" i="18"/>
  <c r="AI43" i="18"/>
  <c r="AH43" i="18"/>
  <c r="AG43" i="18"/>
  <c r="AF43" i="18"/>
  <c r="AE43" i="18"/>
  <c r="AD43" i="18"/>
  <c r="AC43" i="18"/>
  <c r="AB43" i="18"/>
  <c r="AA43" i="18"/>
  <c r="Z43" i="18"/>
  <c r="Y43" i="18"/>
  <c r="X43" i="18"/>
  <c r="W43" i="18"/>
  <c r="V43" i="18"/>
  <c r="U43" i="18"/>
  <c r="T43" i="18"/>
  <c r="S43" i="18"/>
  <c r="R43" i="18"/>
  <c r="Q43" i="18"/>
  <c r="P43" i="18"/>
  <c r="O43" i="18"/>
  <c r="N43" i="18"/>
  <c r="M43" i="18"/>
  <c r="L43" i="18"/>
  <c r="K43" i="18"/>
  <c r="J43" i="18"/>
  <c r="I43" i="18"/>
  <c r="H43" i="18"/>
  <c r="G43" i="18"/>
  <c r="F43" i="18"/>
  <c r="E43" i="18"/>
  <c r="D43" i="18"/>
  <c r="C43" i="18"/>
  <c r="B43" i="18"/>
  <c r="DI42" i="18"/>
  <c r="DH42" i="18"/>
  <c r="DG42" i="18"/>
  <c r="DF42" i="18"/>
  <c r="DE42" i="18"/>
  <c r="DD42" i="18"/>
  <c r="DC42" i="18"/>
  <c r="DB42" i="18"/>
  <c r="DA42" i="18"/>
  <c r="CZ42" i="18"/>
  <c r="CY42" i="18"/>
  <c r="CX42" i="18"/>
  <c r="CW42" i="18"/>
  <c r="CV42" i="18"/>
  <c r="CU42" i="18"/>
  <c r="CT42" i="18"/>
  <c r="CS42" i="18"/>
  <c r="CR42" i="18"/>
  <c r="CQ42" i="18"/>
  <c r="CP42" i="18"/>
  <c r="CO42" i="18"/>
  <c r="CN42" i="18"/>
  <c r="CM42" i="18"/>
  <c r="CL42" i="18"/>
  <c r="CK42" i="18"/>
  <c r="CJ42" i="18"/>
  <c r="CI42" i="18"/>
  <c r="CH42" i="18"/>
  <c r="CG42" i="18"/>
  <c r="CF42" i="18"/>
  <c r="CE42" i="18"/>
  <c r="CD42" i="18"/>
  <c r="CC42" i="18"/>
  <c r="CB42" i="18"/>
  <c r="CA42" i="18"/>
  <c r="BZ42" i="18"/>
  <c r="BY42" i="18"/>
  <c r="BX42" i="18"/>
  <c r="BW42" i="18"/>
  <c r="BV42" i="18"/>
  <c r="BU42" i="18"/>
  <c r="BT42" i="18"/>
  <c r="BS42" i="18"/>
  <c r="BR42" i="18"/>
  <c r="BQ42" i="18"/>
  <c r="BP42" i="18"/>
  <c r="BO42" i="18"/>
  <c r="BN42" i="18"/>
  <c r="BM42" i="18"/>
  <c r="BL42" i="18"/>
  <c r="BK42" i="18"/>
  <c r="BJ42" i="18"/>
  <c r="BI42" i="18"/>
  <c r="BH42" i="18"/>
  <c r="BG42" i="18"/>
  <c r="BF42" i="18"/>
  <c r="BE42" i="18"/>
  <c r="BD42" i="18"/>
  <c r="BC42" i="18"/>
  <c r="BB42" i="18"/>
  <c r="BA42" i="18"/>
  <c r="AZ42" i="18"/>
  <c r="AY42" i="18"/>
  <c r="AX42" i="18"/>
  <c r="AW42" i="18"/>
  <c r="AV42" i="18"/>
  <c r="AU42" i="18"/>
  <c r="AT42" i="18"/>
  <c r="AS42" i="18"/>
  <c r="AR42" i="18"/>
  <c r="AQ42" i="18"/>
  <c r="AP42" i="18"/>
  <c r="AO42" i="18"/>
  <c r="AN42" i="18"/>
  <c r="AM42" i="18"/>
  <c r="AL42" i="18"/>
  <c r="AK42" i="18"/>
  <c r="AJ42" i="18"/>
  <c r="AI42" i="18"/>
  <c r="AH42" i="18"/>
  <c r="AG42" i="18"/>
  <c r="AF42" i="18"/>
  <c r="AE42" i="18"/>
  <c r="AD42" i="18"/>
  <c r="AC42" i="18"/>
  <c r="AB42" i="18"/>
  <c r="AA42" i="18"/>
  <c r="Z42" i="18"/>
  <c r="Y42" i="18"/>
  <c r="X42" i="18"/>
  <c r="W42" i="18"/>
  <c r="V42" i="18"/>
  <c r="U42" i="18"/>
  <c r="T42" i="18"/>
  <c r="S42" i="18"/>
  <c r="R42" i="18"/>
  <c r="Q42" i="18"/>
  <c r="P42" i="18"/>
  <c r="O42" i="18"/>
  <c r="N42" i="18"/>
  <c r="M42" i="18"/>
  <c r="L42" i="18"/>
  <c r="K42" i="18"/>
  <c r="J42" i="18"/>
  <c r="I42" i="18"/>
  <c r="H42" i="18"/>
  <c r="G42" i="18"/>
  <c r="F42" i="18"/>
  <c r="E42" i="18"/>
  <c r="D42" i="18"/>
  <c r="C42" i="18"/>
  <c r="B42" i="18"/>
  <c r="DI41" i="18"/>
  <c r="DH41" i="18"/>
  <c r="DG41" i="18"/>
  <c r="DF41" i="18"/>
  <c r="DE41" i="18"/>
  <c r="DD41" i="18"/>
  <c r="DC41" i="18"/>
  <c r="DB41" i="18"/>
  <c r="DA41" i="18"/>
  <c r="CZ41" i="18"/>
  <c r="CY41" i="18"/>
  <c r="CX41" i="18"/>
  <c r="CW41" i="18"/>
  <c r="CV41" i="18"/>
  <c r="CU41" i="18"/>
  <c r="CT41" i="18"/>
  <c r="CS41" i="18"/>
  <c r="CR41" i="18"/>
  <c r="CQ41" i="18"/>
  <c r="CP41" i="18"/>
  <c r="CO41" i="18"/>
  <c r="CN41" i="18"/>
  <c r="CM41" i="18"/>
  <c r="CL41" i="18"/>
  <c r="CK41" i="18"/>
  <c r="CJ41" i="18"/>
  <c r="CI41" i="18"/>
  <c r="CH41" i="18"/>
  <c r="CG41" i="18"/>
  <c r="CF41" i="18"/>
  <c r="CE41" i="18"/>
  <c r="CD41" i="18"/>
  <c r="CC41" i="18"/>
  <c r="CB41" i="18"/>
  <c r="CA41" i="18"/>
  <c r="BZ41" i="18"/>
  <c r="BY41" i="18"/>
  <c r="BX41" i="18"/>
  <c r="BW41" i="18"/>
  <c r="BV41" i="18"/>
  <c r="BU41" i="18"/>
  <c r="BT41" i="18"/>
  <c r="BS41" i="18"/>
  <c r="BR41" i="18"/>
  <c r="BQ41" i="18"/>
  <c r="BP41" i="18"/>
  <c r="BO41" i="18"/>
  <c r="BN41" i="18"/>
  <c r="BM41" i="18"/>
  <c r="BL41" i="18"/>
  <c r="BK41" i="18"/>
  <c r="BJ41" i="18"/>
  <c r="BI41" i="18"/>
  <c r="BH41" i="18"/>
  <c r="BG41" i="18"/>
  <c r="BF41" i="18"/>
  <c r="BE41" i="18"/>
  <c r="BD41" i="18"/>
  <c r="BC41" i="18"/>
  <c r="BB41" i="18"/>
  <c r="BA41" i="18"/>
  <c r="AZ41" i="18"/>
  <c r="AY41" i="18"/>
  <c r="AX41" i="18"/>
  <c r="AW41" i="18"/>
  <c r="AV41" i="18"/>
  <c r="AU41" i="18"/>
  <c r="AT41" i="18"/>
  <c r="AS41" i="18"/>
  <c r="AR41" i="18"/>
  <c r="AQ41" i="18"/>
  <c r="AP41" i="18"/>
  <c r="AO41" i="18"/>
  <c r="AN41" i="18"/>
  <c r="AM41" i="18"/>
  <c r="AL41" i="18"/>
  <c r="AK41" i="18"/>
  <c r="AJ41" i="18"/>
  <c r="AI41" i="18"/>
  <c r="AH41" i="18"/>
  <c r="AG41" i="18"/>
  <c r="AF41" i="18"/>
  <c r="AE41" i="18"/>
  <c r="AD41" i="18"/>
  <c r="AC41" i="18"/>
  <c r="AB41" i="18"/>
  <c r="AA41" i="18"/>
  <c r="Z41" i="18"/>
  <c r="Y41" i="18"/>
  <c r="X41" i="18"/>
  <c r="W41" i="18"/>
  <c r="V41" i="18"/>
  <c r="U41" i="18"/>
  <c r="T41" i="18"/>
  <c r="S41" i="18"/>
  <c r="R41" i="18"/>
  <c r="Q41" i="18"/>
  <c r="P41" i="18"/>
  <c r="O41" i="18"/>
  <c r="N41" i="18"/>
  <c r="M41" i="18"/>
  <c r="L41" i="18"/>
  <c r="K41" i="18"/>
  <c r="J41" i="18"/>
  <c r="I41" i="18"/>
  <c r="H41" i="18"/>
  <c r="G41" i="18"/>
  <c r="F41" i="18"/>
  <c r="E41" i="18"/>
  <c r="D41" i="18"/>
  <c r="C41" i="18"/>
  <c r="B41" i="18"/>
  <c r="DI40" i="18"/>
  <c r="DH40" i="18"/>
  <c r="DG40" i="18"/>
  <c r="DF40" i="18"/>
  <c r="DE40" i="18"/>
  <c r="DD40" i="18"/>
  <c r="DC40" i="18"/>
  <c r="DB40" i="18"/>
  <c r="DA40" i="18"/>
  <c r="CZ40" i="18"/>
  <c r="CY40" i="18"/>
  <c r="CX40" i="18"/>
  <c r="CW40" i="18"/>
  <c r="CV40" i="18"/>
  <c r="CU40" i="18"/>
  <c r="CT40" i="18"/>
  <c r="CS40" i="18"/>
  <c r="CR40" i="18"/>
  <c r="CQ40" i="18"/>
  <c r="CP40" i="18"/>
  <c r="CO40" i="18"/>
  <c r="CN40" i="18"/>
  <c r="CM40" i="18"/>
  <c r="CL40" i="18"/>
  <c r="CK40" i="18"/>
  <c r="CJ40" i="18"/>
  <c r="CI40" i="18"/>
  <c r="CH40" i="18"/>
  <c r="CG40" i="18"/>
  <c r="CF40" i="18"/>
  <c r="CE40" i="18"/>
  <c r="CD40" i="18"/>
  <c r="CC40" i="18"/>
  <c r="CB40" i="18"/>
  <c r="CA40" i="18"/>
  <c r="BZ40" i="18"/>
  <c r="BY40" i="18"/>
  <c r="BX40" i="18"/>
  <c r="BW40" i="18"/>
  <c r="BV40" i="18"/>
  <c r="BU40" i="18"/>
  <c r="BT40" i="18"/>
  <c r="BS40" i="18"/>
  <c r="BR40" i="18"/>
  <c r="BQ40" i="18"/>
  <c r="BP40" i="18"/>
  <c r="BO40" i="18"/>
  <c r="BN40" i="18"/>
  <c r="BM40" i="18"/>
  <c r="BL40" i="18"/>
  <c r="BK40" i="18"/>
  <c r="BJ40" i="18"/>
  <c r="BI40" i="18"/>
  <c r="BH40" i="18"/>
  <c r="BG40" i="18"/>
  <c r="BF40" i="18"/>
  <c r="BE40" i="18"/>
  <c r="BD40" i="18"/>
  <c r="BC40" i="18"/>
  <c r="BB40" i="18"/>
  <c r="BA40" i="18"/>
  <c r="AZ40" i="18"/>
  <c r="AY40" i="18"/>
  <c r="AX40" i="18"/>
  <c r="AW40" i="18"/>
  <c r="AV40" i="18"/>
  <c r="AU40" i="18"/>
  <c r="AT40" i="18"/>
  <c r="AS40" i="18"/>
  <c r="AR40" i="18"/>
  <c r="AQ40" i="18"/>
  <c r="AP40" i="18"/>
  <c r="AO40" i="18"/>
  <c r="AN40" i="18"/>
  <c r="AM40" i="18"/>
  <c r="AL40" i="18"/>
  <c r="AK40" i="18"/>
  <c r="AJ40" i="18"/>
  <c r="AI40" i="18"/>
  <c r="AH40" i="18"/>
  <c r="AG40" i="18"/>
  <c r="AF40" i="18"/>
  <c r="AE40" i="18"/>
  <c r="AD40" i="18"/>
  <c r="AC40" i="18"/>
  <c r="AB40" i="18"/>
  <c r="AA40" i="18"/>
  <c r="Z40" i="18"/>
  <c r="Y40" i="18"/>
  <c r="X40" i="18"/>
  <c r="W40" i="18"/>
  <c r="V40" i="18"/>
  <c r="U40" i="18"/>
  <c r="T40" i="18"/>
  <c r="S40" i="18"/>
  <c r="R40" i="18"/>
  <c r="Q40" i="18"/>
  <c r="P40" i="18"/>
  <c r="O40" i="18"/>
  <c r="N40" i="18"/>
  <c r="M40" i="18"/>
  <c r="L40" i="18"/>
  <c r="K40" i="18"/>
  <c r="J40" i="18"/>
  <c r="I40" i="18"/>
  <c r="H40" i="18"/>
  <c r="G40" i="18"/>
  <c r="F40" i="18"/>
  <c r="E40" i="18"/>
  <c r="D40" i="18"/>
  <c r="C40" i="18"/>
  <c r="B40" i="18"/>
  <c r="DI39" i="18"/>
  <c r="DH39" i="18"/>
  <c r="DG39" i="18"/>
  <c r="DF39" i="18"/>
  <c r="DE39" i="18"/>
  <c r="DD39" i="18"/>
  <c r="DC39" i="18"/>
  <c r="DB39" i="18"/>
  <c r="DA39" i="18"/>
  <c r="CZ39" i="18"/>
  <c r="CY39" i="18"/>
  <c r="CX39" i="18"/>
  <c r="CW39" i="18"/>
  <c r="CV39" i="18"/>
  <c r="CU39" i="18"/>
  <c r="CT39" i="18"/>
  <c r="CS39" i="18"/>
  <c r="CR39" i="18"/>
  <c r="CQ39" i="18"/>
  <c r="CP39" i="18"/>
  <c r="CO39" i="18"/>
  <c r="CN39" i="18"/>
  <c r="CM39" i="18"/>
  <c r="CL39" i="18"/>
  <c r="CK39" i="18"/>
  <c r="CJ39" i="18"/>
  <c r="CI39" i="18"/>
  <c r="CH39" i="18"/>
  <c r="CG39" i="18"/>
  <c r="CF39" i="18"/>
  <c r="CE39" i="18"/>
  <c r="CD39" i="18"/>
  <c r="CC39" i="18"/>
  <c r="CB39" i="18"/>
  <c r="CA39" i="18"/>
  <c r="BZ39" i="18"/>
  <c r="BY39" i="18"/>
  <c r="BX39" i="18"/>
  <c r="BW39" i="18"/>
  <c r="BV39" i="18"/>
  <c r="BU39" i="18"/>
  <c r="BT39" i="18"/>
  <c r="BS39" i="18"/>
  <c r="BR39" i="18"/>
  <c r="BQ39" i="18"/>
  <c r="BP39" i="18"/>
  <c r="BO39" i="18"/>
  <c r="BN39" i="18"/>
  <c r="BM39" i="18"/>
  <c r="BL39" i="18"/>
  <c r="BK39" i="18"/>
  <c r="BJ39" i="18"/>
  <c r="BI39" i="18"/>
  <c r="BH39" i="18"/>
  <c r="BG39" i="18"/>
  <c r="BF39" i="18"/>
  <c r="BE39" i="18"/>
  <c r="BD39" i="18"/>
  <c r="BC39" i="18"/>
  <c r="BB39" i="18"/>
  <c r="BA39" i="18"/>
  <c r="AZ39" i="18"/>
  <c r="AY39" i="18"/>
  <c r="AX39" i="18"/>
  <c r="AW39" i="18"/>
  <c r="AV39" i="18"/>
  <c r="AU39" i="18"/>
  <c r="AT39" i="18"/>
  <c r="AS39" i="18"/>
  <c r="AR39" i="18"/>
  <c r="AQ39" i="18"/>
  <c r="AP39" i="18"/>
  <c r="AO39" i="18"/>
  <c r="AN39" i="18"/>
  <c r="AM39" i="18"/>
  <c r="AL39" i="18"/>
  <c r="AK39" i="18"/>
  <c r="AJ39" i="18"/>
  <c r="AI39" i="18"/>
  <c r="AH39" i="18"/>
  <c r="AG39" i="18"/>
  <c r="AF39" i="18"/>
  <c r="AE39" i="18"/>
  <c r="AD39" i="18"/>
  <c r="AC39" i="18"/>
  <c r="AB39" i="18"/>
  <c r="AA39" i="18"/>
  <c r="Z39" i="18"/>
  <c r="Y39" i="18"/>
  <c r="X39" i="18"/>
  <c r="W39" i="18"/>
  <c r="V39" i="18"/>
  <c r="U39" i="18"/>
  <c r="T39" i="18"/>
  <c r="S39" i="18"/>
  <c r="R39" i="18"/>
  <c r="Q39" i="18"/>
  <c r="P39" i="18"/>
  <c r="O39" i="18"/>
  <c r="N39" i="18"/>
  <c r="M39" i="18"/>
  <c r="L39" i="18"/>
  <c r="K39" i="18"/>
  <c r="J39" i="18"/>
  <c r="I39" i="18"/>
  <c r="H39" i="18"/>
  <c r="G39" i="18"/>
  <c r="F39" i="18"/>
  <c r="E39" i="18"/>
  <c r="D39" i="18"/>
  <c r="C39" i="18"/>
  <c r="B39" i="18"/>
  <c r="DI38" i="18"/>
  <c r="DH38" i="18"/>
  <c r="DG38" i="18"/>
  <c r="DF38" i="18"/>
  <c r="DE38" i="18"/>
  <c r="DD38" i="18"/>
  <c r="DC38" i="18"/>
  <c r="DB38" i="18"/>
  <c r="DA38" i="18"/>
  <c r="CZ38" i="18"/>
  <c r="CY38" i="18"/>
  <c r="CX38" i="18"/>
  <c r="CW38" i="18"/>
  <c r="CV38" i="18"/>
  <c r="CU38" i="18"/>
  <c r="CT38" i="18"/>
  <c r="CS38" i="18"/>
  <c r="CR38" i="18"/>
  <c r="CQ38" i="18"/>
  <c r="CP38" i="18"/>
  <c r="CO38" i="18"/>
  <c r="CN38" i="18"/>
  <c r="CM38" i="18"/>
  <c r="CL38" i="18"/>
  <c r="CK38" i="18"/>
  <c r="CJ38" i="18"/>
  <c r="CI38" i="18"/>
  <c r="CH38" i="18"/>
  <c r="CG38" i="18"/>
  <c r="CF38" i="18"/>
  <c r="CE38" i="18"/>
  <c r="CD38" i="18"/>
  <c r="CC38" i="18"/>
  <c r="CB38" i="18"/>
  <c r="CA38" i="18"/>
  <c r="BZ38" i="18"/>
  <c r="BY38" i="18"/>
  <c r="BX38" i="18"/>
  <c r="BW38" i="18"/>
  <c r="BV38" i="18"/>
  <c r="BU38" i="18"/>
  <c r="BT38" i="18"/>
  <c r="BS38" i="18"/>
  <c r="BR38" i="18"/>
  <c r="BQ38" i="18"/>
  <c r="BP38" i="18"/>
  <c r="BO38" i="18"/>
  <c r="BN38" i="18"/>
  <c r="BM38" i="18"/>
  <c r="BL38" i="18"/>
  <c r="BK38" i="18"/>
  <c r="BJ38" i="18"/>
  <c r="BI38" i="18"/>
  <c r="BH38" i="18"/>
  <c r="BG38" i="18"/>
  <c r="BF38" i="18"/>
  <c r="BE38" i="18"/>
  <c r="BD38" i="18"/>
  <c r="BC38" i="18"/>
  <c r="BB38" i="18"/>
  <c r="BA38" i="18"/>
  <c r="AZ38" i="18"/>
  <c r="AY38" i="18"/>
  <c r="AX38" i="18"/>
  <c r="AW38" i="18"/>
  <c r="AV38" i="18"/>
  <c r="AU38" i="18"/>
  <c r="AT38" i="18"/>
  <c r="AS38" i="18"/>
  <c r="AR38" i="18"/>
  <c r="AQ38" i="18"/>
  <c r="AP38" i="18"/>
  <c r="AO38" i="18"/>
  <c r="AN38" i="18"/>
  <c r="AM38" i="18"/>
  <c r="AL38" i="18"/>
  <c r="AK38" i="18"/>
  <c r="AJ38" i="18"/>
  <c r="AI38" i="18"/>
  <c r="AH38" i="18"/>
  <c r="AG38" i="18"/>
  <c r="AF38" i="18"/>
  <c r="AE38" i="18"/>
  <c r="AD38" i="18"/>
  <c r="AC38" i="18"/>
  <c r="AB38" i="18"/>
  <c r="AA38" i="18"/>
  <c r="Z38" i="18"/>
  <c r="Y38" i="18"/>
  <c r="X38" i="18"/>
  <c r="W38" i="18"/>
  <c r="V38" i="18"/>
  <c r="U38" i="18"/>
  <c r="T38" i="18"/>
  <c r="S38" i="18"/>
  <c r="R38" i="18"/>
  <c r="Q38" i="18"/>
  <c r="P38" i="18"/>
  <c r="O38" i="18"/>
  <c r="N38" i="18"/>
  <c r="M38" i="18"/>
  <c r="L38" i="18"/>
  <c r="K38" i="18"/>
  <c r="J38" i="18"/>
  <c r="I38" i="18"/>
  <c r="H38" i="18"/>
  <c r="G38" i="18"/>
  <c r="F38" i="18"/>
  <c r="E38" i="18"/>
  <c r="D38" i="18"/>
  <c r="C38" i="18"/>
  <c r="B38" i="18"/>
  <c r="DI37" i="18"/>
  <c r="DH37" i="18"/>
  <c r="DG37" i="18"/>
  <c r="DF37" i="18"/>
  <c r="DE37" i="18"/>
  <c r="DD37" i="18"/>
  <c r="DC37" i="18"/>
  <c r="DB37" i="18"/>
  <c r="DA37" i="18"/>
  <c r="CZ37" i="18"/>
  <c r="CY37" i="18"/>
  <c r="CX37" i="18"/>
  <c r="CW37" i="18"/>
  <c r="CV37" i="18"/>
  <c r="CU37" i="18"/>
  <c r="CT37" i="18"/>
  <c r="CS37" i="18"/>
  <c r="CR37" i="18"/>
  <c r="CQ37" i="18"/>
  <c r="CP37" i="18"/>
  <c r="CO37" i="18"/>
  <c r="CN37" i="18"/>
  <c r="CM37" i="18"/>
  <c r="CL37" i="18"/>
  <c r="CK37" i="18"/>
  <c r="CJ37" i="18"/>
  <c r="CI37" i="18"/>
  <c r="CH37" i="18"/>
  <c r="CG37" i="18"/>
  <c r="CF37" i="18"/>
  <c r="CE37" i="18"/>
  <c r="CD37" i="18"/>
  <c r="CC37" i="18"/>
  <c r="CB37" i="18"/>
  <c r="CA37" i="18"/>
  <c r="BZ37" i="18"/>
  <c r="BY37" i="18"/>
  <c r="BX37" i="18"/>
  <c r="BW37" i="18"/>
  <c r="BV37" i="18"/>
  <c r="BU37" i="18"/>
  <c r="BT37" i="18"/>
  <c r="BS37" i="18"/>
  <c r="BR37" i="18"/>
  <c r="BQ37" i="18"/>
  <c r="BP37" i="18"/>
  <c r="BO37" i="18"/>
  <c r="BN37" i="18"/>
  <c r="BM37" i="18"/>
  <c r="BL37" i="18"/>
  <c r="BK37" i="18"/>
  <c r="BJ37" i="18"/>
  <c r="BI37" i="18"/>
  <c r="BH37" i="18"/>
  <c r="BG37" i="18"/>
  <c r="BF37" i="18"/>
  <c r="BE37" i="18"/>
  <c r="BD37" i="18"/>
  <c r="BC37" i="18"/>
  <c r="BB37" i="18"/>
  <c r="BA37" i="18"/>
  <c r="AZ37" i="18"/>
  <c r="AY37" i="18"/>
  <c r="AX37" i="18"/>
  <c r="AW37" i="18"/>
  <c r="AV37" i="18"/>
  <c r="AU37" i="18"/>
  <c r="AT37" i="18"/>
  <c r="AS37" i="18"/>
  <c r="AR37" i="18"/>
  <c r="AQ37" i="18"/>
  <c r="AP37" i="18"/>
  <c r="AO37" i="18"/>
  <c r="AN37" i="18"/>
  <c r="AM37" i="18"/>
  <c r="AL37" i="18"/>
  <c r="AK37" i="18"/>
  <c r="AJ37" i="18"/>
  <c r="AI37" i="18"/>
  <c r="AH37" i="18"/>
  <c r="AG37" i="18"/>
  <c r="AF37" i="18"/>
  <c r="AE37" i="18"/>
  <c r="AD37" i="18"/>
  <c r="AC37" i="18"/>
  <c r="AB37" i="18"/>
  <c r="AA37" i="18"/>
  <c r="Z37" i="18"/>
  <c r="Y37" i="18"/>
  <c r="X37" i="18"/>
  <c r="W37" i="18"/>
  <c r="V37" i="18"/>
  <c r="U37" i="18"/>
  <c r="T37" i="18"/>
  <c r="S37" i="18"/>
  <c r="R37" i="18"/>
  <c r="Q37" i="18"/>
  <c r="P37" i="18"/>
  <c r="O37" i="18"/>
  <c r="N37" i="18"/>
  <c r="M37" i="18"/>
  <c r="L37" i="18"/>
  <c r="K37" i="18"/>
  <c r="J37" i="18"/>
  <c r="I37" i="18"/>
  <c r="H37" i="18"/>
  <c r="G37" i="18"/>
  <c r="F37" i="18"/>
  <c r="E37" i="18"/>
  <c r="D37" i="18"/>
  <c r="C37" i="18"/>
  <c r="B37" i="18"/>
  <c r="DI34" i="18"/>
  <c r="DH34" i="18"/>
  <c r="DG34" i="18"/>
  <c r="DF34" i="18"/>
  <c r="DE34" i="18"/>
  <c r="DD34" i="18"/>
  <c r="DC34" i="18"/>
  <c r="DB34" i="18"/>
  <c r="DA34" i="18"/>
  <c r="CZ34" i="18"/>
  <c r="CY34" i="18"/>
  <c r="CX34" i="18"/>
  <c r="CW34" i="18"/>
  <c r="CV34" i="18"/>
  <c r="CU34" i="18"/>
  <c r="CT34" i="18"/>
  <c r="CS34" i="18"/>
  <c r="CR34" i="18"/>
  <c r="CQ34" i="18"/>
  <c r="CP34" i="18"/>
  <c r="CO34" i="18"/>
  <c r="CN34" i="18"/>
  <c r="CM34" i="18"/>
  <c r="CL34" i="18"/>
  <c r="CK34" i="18"/>
  <c r="CJ34" i="18"/>
  <c r="CI34" i="18"/>
  <c r="CH34" i="18"/>
  <c r="CG34" i="18"/>
  <c r="CF34" i="18"/>
  <c r="CE34" i="18"/>
  <c r="CD34" i="18"/>
  <c r="CC34" i="18"/>
  <c r="CB34" i="18"/>
  <c r="CA34" i="18"/>
  <c r="BZ34" i="18"/>
  <c r="BY34" i="18"/>
  <c r="BX34" i="18"/>
  <c r="BW34" i="18"/>
  <c r="BV34" i="18"/>
  <c r="BU34" i="18"/>
  <c r="BT34" i="18"/>
  <c r="BS34" i="18"/>
  <c r="BR34" i="18"/>
  <c r="BQ34" i="18"/>
  <c r="BP34" i="18"/>
  <c r="BO34" i="18"/>
  <c r="BN34" i="18"/>
  <c r="BM34" i="18"/>
  <c r="BL34" i="18"/>
  <c r="BK34" i="18"/>
  <c r="BJ34" i="18"/>
  <c r="BI34" i="18"/>
  <c r="BH34" i="18"/>
  <c r="BG34" i="18"/>
  <c r="BF34" i="18"/>
  <c r="BE34" i="18"/>
  <c r="BD34" i="18"/>
  <c r="BC34" i="18"/>
  <c r="BB34" i="18"/>
  <c r="BA34" i="18"/>
  <c r="AZ34" i="18"/>
  <c r="AY34" i="18"/>
  <c r="AX34" i="18"/>
  <c r="AW34" i="18"/>
  <c r="AV34" i="18"/>
  <c r="AU34" i="18"/>
  <c r="AT34" i="18"/>
  <c r="AS34" i="18"/>
  <c r="AR34" i="18"/>
  <c r="AQ34" i="18"/>
  <c r="AP34" i="18"/>
  <c r="AO34" i="18"/>
  <c r="AN34" i="18"/>
  <c r="AM34" i="18"/>
  <c r="AL34" i="18"/>
  <c r="AK34" i="18"/>
  <c r="AJ34" i="18"/>
  <c r="AI34" i="18"/>
  <c r="AH34" i="18"/>
  <c r="AG34" i="18"/>
  <c r="AF34" i="18"/>
  <c r="AE34" i="18"/>
  <c r="AD34" i="18"/>
  <c r="AC34" i="18"/>
  <c r="AB34" i="18"/>
  <c r="AA34" i="18"/>
  <c r="Z34" i="18"/>
  <c r="Y34" i="18"/>
  <c r="X34" i="18"/>
  <c r="W34" i="18"/>
  <c r="V34" i="18"/>
  <c r="U34" i="18"/>
  <c r="T34" i="18"/>
  <c r="S34" i="18"/>
  <c r="R34" i="18"/>
  <c r="Q34" i="18"/>
  <c r="P34" i="18"/>
  <c r="O34" i="18"/>
  <c r="N34" i="18"/>
  <c r="M34" i="18"/>
  <c r="L34" i="18"/>
  <c r="K34" i="18"/>
  <c r="J34" i="18"/>
  <c r="I34" i="18"/>
  <c r="H34" i="18"/>
  <c r="G34" i="18"/>
  <c r="F34" i="18"/>
  <c r="E34" i="18"/>
  <c r="D34" i="18"/>
  <c r="C34" i="18"/>
  <c r="B34" i="18"/>
  <c r="DI33" i="18"/>
  <c r="DH33" i="18"/>
  <c r="DG33" i="18"/>
  <c r="DF33" i="18"/>
  <c r="DE33" i="18"/>
  <c r="DD33" i="18"/>
  <c r="DC33" i="18"/>
  <c r="DB33" i="18"/>
  <c r="DA33" i="18"/>
  <c r="CZ33" i="18"/>
  <c r="CY33" i="18"/>
  <c r="CX33" i="18"/>
  <c r="CW33" i="18"/>
  <c r="CV33" i="18"/>
  <c r="CU33" i="18"/>
  <c r="CT33" i="18"/>
  <c r="CS33" i="18"/>
  <c r="CR33" i="18"/>
  <c r="CQ33" i="18"/>
  <c r="CP33" i="18"/>
  <c r="CO33" i="18"/>
  <c r="CN33" i="18"/>
  <c r="CM33" i="18"/>
  <c r="CL33" i="18"/>
  <c r="CK33" i="18"/>
  <c r="CJ33" i="18"/>
  <c r="CI33" i="18"/>
  <c r="CH33" i="18"/>
  <c r="CG33" i="18"/>
  <c r="CF33" i="18"/>
  <c r="CE33" i="18"/>
  <c r="CD33" i="18"/>
  <c r="CC33" i="18"/>
  <c r="CB33" i="18"/>
  <c r="CA33" i="18"/>
  <c r="BZ33" i="18"/>
  <c r="BY33" i="18"/>
  <c r="BX33" i="18"/>
  <c r="BW33" i="18"/>
  <c r="BV33" i="18"/>
  <c r="BU33" i="18"/>
  <c r="BT33" i="18"/>
  <c r="BS33" i="18"/>
  <c r="BR33" i="18"/>
  <c r="BQ33" i="18"/>
  <c r="BP33" i="18"/>
  <c r="BO33" i="18"/>
  <c r="BN33" i="18"/>
  <c r="BM33" i="18"/>
  <c r="BL33" i="18"/>
  <c r="BK33" i="18"/>
  <c r="BJ33" i="18"/>
  <c r="BI33" i="18"/>
  <c r="BH33" i="18"/>
  <c r="BG33" i="18"/>
  <c r="BF33" i="18"/>
  <c r="BE33" i="18"/>
  <c r="BD33" i="18"/>
  <c r="BC33" i="18"/>
  <c r="BB33" i="18"/>
  <c r="BA33" i="18"/>
  <c r="AZ33" i="18"/>
  <c r="AY33" i="18"/>
  <c r="AX33" i="18"/>
  <c r="AW33" i="18"/>
  <c r="AV33" i="18"/>
  <c r="AU33" i="18"/>
  <c r="AT33" i="18"/>
  <c r="AS33" i="18"/>
  <c r="AR33" i="18"/>
  <c r="AQ33" i="18"/>
  <c r="AP33" i="18"/>
  <c r="AO33" i="18"/>
  <c r="AN33" i="18"/>
  <c r="AM33" i="18"/>
  <c r="AL33" i="18"/>
  <c r="AK33" i="18"/>
  <c r="AJ33" i="18"/>
  <c r="AI33" i="18"/>
  <c r="AH33" i="18"/>
  <c r="AG33" i="18"/>
  <c r="AF33" i="18"/>
  <c r="AE33" i="18"/>
  <c r="AD33" i="18"/>
  <c r="AC33" i="18"/>
  <c r="AB33" i="18"/>
  <c r="AA33" i="18"/>
  <c r="Z33" i="18"/>
  <c r="Y33" i="18"/>
  <c r="X33" i="18"/>
  <c r="W33" i="18"/>
  <c r="V33" i="18"/>
  <c r="U33" i="18"/>
  <c r="T33" i="18"/>
  <c r="S33" i="18"/>
  <c r="R33" i="18"/>
  <c r="Q33" i="18"/>
  <c r="P33" i="18"/>
  <c r="O33" i="18"/>
  <c r="N33" i="18"/>
  <c r="M33" i="18"/>
  <c r="L33" i="18"/>
  <c r="K33" i="18"/>
  <c r="J33" i="18"/>
  <c r="I33" i="18"/>
  <c r="H33" i="18"/>
  <c r="G33" i="18"/>
  <c r="F33" i="18"/>
  <c r="E33" i="18"/>
  <c r="D33" i="18"/>
  <c r="C33" i="18"/>
  <c r="B33" i="18"/>
  <c r="DI32" i="18"/>
  <c r="DH32" i="18"/>
  <c r="DG32" i="18"/>
  <c r="DF32" i="18"/>
  <c r="DE32" i="18"/>
  <c r="DD32" i="18"/>
  <c r="DC32" i="18"/>
  <c r="DB32" i="18"/>
  <c r="DA32" i="18"/>
  <c r="CZ32" i="18"/>
  <c r="CY32" i="18"/>
  <c r="CX32" i="18"/>
  <c r="CW32" i="18"/>
  <c r="CV32" i="18"/>
  <c r="CU32" i="18"/>
  <c r="CT32" i="18"/>
  <c r="CS32" i="18"/>
  <c r="CR32" i="18"/>
  <c r="CQ32" i="18"/>
  <c r="CP32" i="18"/>
  <c r="CO32" i="18"/>
  <c r="CN32" i="18"/>
  <c r="CM32" i="18"/>
  <c r="CL32" i="18"/>
  <c r="CK32" i="18"/>
  <c r="CJ32" i="18"/>
  <c r="CI32" i="18"/>
  <c r="CH32" i="18"/>
  <c r="CG32" i="18"/>
  <c r="CF32" i="18"/>
  <c r="CE32" i="18"/>
  <c r="CD32" i="18"/>
  <c r="CC32" i="18"/>
  <c r="CB32" i="18"/>
  <c r="CA32" i="18"/>
  <c r="BZ32" i="18"/>
  <c r="BY32" i="18"/>
  <c r="BX32" i="18"/>
  <c r="BW32" i="18"/>
  <c r="BV32" i="18"/>
  <c r="BU32" i="18"/>
  <c r="BT32" i="18"/>
  <c r="BS32" i="18"/>
  <c r="BR32" i="18"/>
  <c r="BQ32" i="18"/>
  <c r="BP32" i="18"/>
  <c r="BO32" i="18"/>
  <c r="BN32" i="18"/>
  <c r="BM32" i="18"/>
  <c r="BL32" i="18"/>
  <c r="BK32" i="18"/>
  <c r="BJ32" i="18"/>
  <c r="BI32" i="18"/>
  <c r="BH32" i="18"/>
  <c r="BG32" i="18"/>
  <c r="BF32" i="18"/>
  <c r="BE32" i="18"/>
  <c r="BD32" i="18"/>
  <c r="BC32" i="18"/>
  <c r="BB32" i="18"/>
  <c r="BA32" i="18"/>
  <c r="AZ32" i="18"/>
  <c r="AY32" i="18"/>
  <c r="AX32" i="18"/>
  <c r="AW32" i="18"/>
  <c r="AV32" i="18"/>
  <c r="AU32" i="18"/>
  <c r="AT32" i="18"/>
  <c r="AS32" i="18"/>
  <c r="AR32" i="18"/>
  <c r="AQ32" i="18"/>
  <c r="AP32" i="18"/>
  <c r="AO32" i="18"/>
  <c r="AN32" i="18"/>
  <c r="AM32" i="18"/>
  <c r="AL32" i="18"/>
  <c r="AK32" i="18"/>
  <c r="AJ32" i="18"/>
  <c r="AI32" i="18"/>
  <c r="AH32" i="18"/>
  <c r="AG32" i="18"/>
  <c r="AF32" i="18"/>
  <c r="AE32" i="18"/>
  <c r="AD32" i="18"/>
  <c r="AC32" i="18"/>
  <c r="AB32" i="18"/>
  <c r="AA32" i="18"/>
  <c r="Z32" i="18"/>
  <c r="Y32" i="18"/>
  <c r="X32" i="18"/>
  <c r="W32" i="18"/>
  <c r="V32" i="18"/>
  <c r="U32" i="18"/>
  <c r="T32" i="18"/>
  <c r="S32" i="18"/>
  <c r="R32" i="18"/>
  <c r="Q32" i="18"/>
  <c r="P32" i="18"/>
  <c r="O32" i="18"/>
  <c r="N32" i="18"/>
  <c r="M32" i="18"/>
  <c r="L32" i="18"/>
  <c r="K32" i="18"/>
  <c r="J32" i="18"/>
  <c r="I32" i="18"/>
  <c r="H32" i="18"/>
  <c r="G32" i="18"/>
  <c r="F32" i="18"/>
  <c r="E32" i="18"/>
  <c r="D32" i="18"/>
  <c r="C32" i="18"/>
  <c r="B32" i="18"/>
  <c r="DI31" i="18"/>
  <c r="DH31" i="18"/>
  <c r="DG31" i="18"/>
  <c r="DF31" i="18"/>
  <c r="DE31" i="18"/>
  <c r="DD31" i="18"/>
  <c r="DC31" i="18"/>
  <c r="DB31" i="18"/>
  <c r="DA31" i="18"/>
  <c r="CZ31" i="18"/>
  <c r="CY31" i="18"/>
  <c r="CX31" i="18"/>
  <c r="CW31" i="18"/>
  <c r="CV31" i="18"/>
  <c r="CU31" i="18"/>
  <c r="CT31" i="18"/>
  <c r="CS31" i="18"/>
  <c r="CR31" i="18"/>
  <c r="CQ31" i="18"/>
  <c r="CP31" i="18"/>
  <c r="CO31" i="18"/>
  <c r="CN31" i="18"/>
  <c r="CM31" i="18"/>
  <c r="CL31" i="18"/>
  <c r="CK31" i="18"/>
  <c r="CJ31" i="18"/>
  <c r="CI31" i="18"/>
  <c r="CH31" i="18"/>
  <c r="CG31" i="18"/>
  <c r="CF31" i="18"/>
  <c r="CE31" i="18"/>
  <c r="CD31" i="18"/>
  <c r="CC31" i="18"/>
  <c r="CB31" i="18"/>
  <c r="CA31" i="18"/>
  <c r="BZ31" i="18"/>
  <c r="BY31" i="18"/>
  <c r="BX31" i="18"/>
  <c r="BW31" i="18"/>
  <c r="BV31" i="18"/>
  <c r="BU31" i="18"/>
  <c r="BT31" i="18"/>
  <c r="BS31" i="18"/>
  <c r="BR31" i="18"/>
  <c r="BQ31" i="18"/>
  <c r="BP31" i="18"/>
  <c r="BO31" i="18"/>
  <c r="BN31" i="18"/>
  <c r="BM31" i="18"/>
  <c r="BL31" i="18"/>
  <c r="BK31" i="18"/>
  <c r="BJ31" i="18"/>
  <c r="BI31" i="18"/>
  <c r="BH31" i="18"/>
  <c r="BG31" i="18"/>
  <c r="BF31" i="18"/>
  <c r="BE31" i="18"/>
  <c r="BD31" i="18"/>
  <c r="BC31" i="18"/>
  <c r="BB31" i="18"/>
  <c r="BA31" i="18"/>
  <c r="AZ31" i="18"/>
  <c r="AY31" i="18"/>
  <c r="AX31" i="18"/>
  <c r="AW31" i="18"/>
  <c r="AV31" i="18"/>
  <c r="AU31" i="18"/>
  <c r="AT31" i="18"/>
  <c r="AS31" i="18"/>
  <c r="AR31" i="18"/>
  <c r="AQ31" i="18"/>
  <c r="AP31" i="18"/>
  <c r="AO31" i="18"/>
  <c r="AN31" i="18"/>
  <c r="AM31" i="18"/>
  <c r="AL31" i="18"/>
  <c r="AK31" i="18"/>
  <c r="AJ31" i="18"/>
  <c r="AI31" i="18"/>
  <c r="AH31" i="18"/>
  <c r="AG31" i="18"/>
  <c r="AF31" i="18"/>
  <c r="AE31" i="18"/>
  <c r="AD31" i="18"/>
  <c r="AC31" i="18"/>
  <c r="AB31" i="18"/>
  <c r="AA31" i="18"/>
  <c r="Z31" i="18"/>
  <c r="Y31" i="18"/>
  <c r="X31" i="18"/>
  <c r="W31" i="18"/>
  <c r="V31" i="18"/>
  <c r="U31" i="18"/>
  <c r="T31" i="18"/>
  <c r="S31" i="18"/>
  <c r="R31" i="18"/>
  <c r="Q31" i="18"/>
  <c r="P31" i="18"/>
  <c r="O31" i="18"/>
  <c r="N31" i="18"/>
  <c r="M31" i="18"/>
  <c r="L31" i="18"/>
  <c r="K31" i="18"/>
  <c r="J31" i="18"/>
  <c r="I31" i="18"/>
  <c r="H31" i="18"/>
  <c r="G31" i="18"/>
  <c r="F31" i="18"/>
  <c r="E31" i="18"/>
  <c r="D31" i="18"/>
  <c r="C31" i="18"/>
  <c r="B31" i="18"/>
  <c r="DI30" i="18"/>
  <c r="DH30" i="18"/>
  <c r="DG30" i="18"/>
  <c r="DF30" i="18"/>
  <c r="DE30" i="18"/>
  <c r="DD30" i="18"/>
  <c r="DC30" i="18"/>
  <c r="DB30" i="18"/>
  <c r="DA30" i="18"/>
  <c r="CZ30" i="18"/>
  <c r="CY30" i="18"/>
  <c r="CX30" i="18"/>
  <c r="CW30" i="18"/>
  <c r="CV30" i="18"/>
  <c r="CU30" i="18"/>
  <c r="CT30" i="18"/>
  <c r="CS30" i="18"/>
  <c r="CR30" i="18"/>
  <c r="CQ30" i="18"/>
  <c r="CP30" i="18"/>
  <c r="CO30" i="18"/>
  <c r="CN30" i="18"/>
  <c r="CM30" i="18"/>
  <c r="CL30" i="18"/>
  <c r="CK30" i="18"/>
  <c r="CJ30" i="18"/>
  <c r="CI30" i="18"/>
  <c r="CH30" i="18"/>
  <c r="CG30" i="18"/>
  <c r="CF30" i="18"/>
  <c r="CE30" i="18"/>
  <c r="CD30" i="18"/>
  <c r="CC30" i="18"/>
  <c r="CB30" i="18"/>
  <c r="CA30" i="18"/>
  <c r="BZ30" i="18"/>
  <c r="BY30" i="18"/>
  <c r="BX30" i="18"/>
  <c r="BW30" i="18"/>
  <c r="BV30" i="18"/>
  <c r="BU30" i="18"/>
  <c r="BT30" i="18"/>
  <c r="BS30" i="18"/>
  <c r="BR30" i="18"/>
  <c r="BQ30" i="18"/>
  <c r="BP30" i="18"/>
  <c r="BO30" i="18"/>
  <c r="BN30" i="18"/>
  <c r="BM30" i="18"/>
  <c r="BL30" i="18"/>
  <c r="BK30" i="18"/>
  <c r="BJ30" i="18"/>
  <c r="BI30" i="18"/>
  <c r="BH30" i="18"/>
  <c r="BG30" i="18"/>
  <c r="BF30" i="18"/>
  <c r="BE30" i="18"/>
  <c r="BD30" i="18"/>
  <c r="BC30" i="18"/>
  <c r="BB30" i="18"/>
  <c r="BA30" i="18"/>
  <c r="AZ30" i="18"/>
  <c r="AY30" i="18"/>
  <c r="AX30" i="18"/>
  <c r="AW30" i="18"/>
  <c r="AV30" i="18"/>
  <c r="AU30" i="18"/>
  <c r="AT30" i="18"/>
  <c r="AS30" i="18"/>
  <c r="AR30" i="18"/>
  <c r="AQ30" i="18"/>
  <c r="AP30" i="18"/>
  <c r="AO30" i="18"/>
  <c r="AN30" i="18"/>
  <c r="AM30" i="18"/>
  <c r="AL30" i="18"/>
  <c r="AK30" i="18"/>
  <c r="AJ30" i="18"/>
  <c r="AI30" i="18"/>
  <c r="AH30" i="18"/>
  <c r="AG30" i="18"/>
  <c r="AF30" i="18"/>
  <c r="AE30" i="18"/>
  <c r="AD30" i="18"/>
  <c r="AC30" i="18"/>
  <c r="AB30" i="18"/>
  <c r="AA30" i="18"/>
  <c r="Z30" i="18"/>
  <c r="Y30" i="18"/>
  <c r="X30" i="18"/>
  <c r="W30" i="18"/>
  <c r="V30" i="18"/>
  <c r="U30" i="18"/>
  <c r="T30" i="18"/>
  <c r="S30" i="18"/>
  <c r="R30" i="18"/>
  <c r="Q30" i="18"/>
  <c r="P30" i="18"/>
  <c r="O30" i="18"/>
  <c r="N30" i="18"/>
  <c r="M30" i="18"/>
  <c r="L30" i="18"/>
  <c r="K30" i="18"/>
  <c r="J30" i="18"/>
  <c r="I30" i="18"/>
  <c r="H30" i="18"/>
  <c r="G30" i="18"/>
  <c r="F30" i="18"/>
  <c r="E30" i="18"/>
  <c r="D30" i="18"/>
  <c r="C30" i="18"/>
  <c r="B30" i="18"/>
  <c r="DI29" i="18"/>
  <c r="DH29" i="18"/>
  <c r="DG29" i="18"/>
  <c r="DF29" i="18"/>
  <c r="DE29" i="18"/>
  <c r="DD29" i="18"/>
  <c r="DC29" i="18"/>
  <c r="DB29" i="18"/>
  <c r="DA29" i="18"/>
  <c r="CZ29" i="18"/>
  <c r="CY29" i="18"/>
  <c r="CX29" i="18"/>
  <c r="CW29" i="18"/>
  <c r="CV29" i="18"/>
  <c r="CU29" i="18"/>
  <c r="CT29" i="18"/>
  <c r="CS29" i="18"/>
  <c r="CR29" i="18"/>
  <c r="CQ29" i="18"/>
  <c r="CP29" i="18"/>
  <c r="CO29" i="18"/>
  <c r="CN29" i="18"/>
  <c r="CM29" i="18"/>
  <c r="CL29" i="18"/>
  <c r="CK29" i="18"/>
  <c r="CJ29" i="18"/>
  <c r="CI29" i="18"/>
  <c r="CH29" i="18"/>
  <c r="CG29" i="18"/>
  <c r="CF29" i="18"/>
  <c r="CE29" i="18"/>
  <c r="CD29" i="18"/>
  <c r="CC29" i="18"/>
  <c r="CB29" i="18"/>
  <c r="CA29" i="18"/>
  <c r="BZ29" i="18"/>
  <c r="BY29" i="18"/>
  <c r="BX29" i="18"/>
  <c r="BW29" i="18"/>
  <c r="BV29" i="18"/>
  <c r="BU29" i="18"/>
  <c r="BT29" i="18"/>
  <c r="BS29" i="18"/>
  <c r="BR29" i="18"/>
  <c r="BQ29" i="18"/>
  <c r="BP29" i="18"/>
  <c r="BO29" i="18"/>
  <c r="BN29" i="18"/>
  <c r="BM29" i="18"/>
  <c r="BL29" i="18"/>
  <c r="BK29" i="18"/>
  <c r="BJ29" i="18"/>
  <c r="BI29" i="18"/>
  <c r="BH29" i="18"/>
  <c r="BG29" i="18"/>
  <c r="BF29" i="18"/>
  <c r="BE29" i="18"/>
  <c r="BD29" i="18"/>
  <c r="BC29" i="18"/>
  <c r="BB29" i="18"/>
  <c r="BA29" i="18"/>
  <c r="AZ29" i="18"/>
  <c r="AY29" i="18"/>
  <c r="AX29" i="18"/>
  <c r="AW29" i="18"/>
  <c r="AV29" i="18"/>
  <c r="AU29" i="18"/>
  <c r="AT29" i="18"/>
  <c r="AS29" i="18"/>
  <c r="AR29" i="18"/>
  <c r="AQ29" i="18"/>
  <c r="AP29" i="18"/>
  <c r="AO29" i="18"/>
  <c r="AN29" i="18"/>
  <c r="AM29" i="18"/>
  <c r="AL29" i="18"/>
  <c r="AK29" i="18"/>
  <c r="AJ29" i="18"/>
  <c r="AI29" i="18"/>
  <c r="AH29" i="18"/>
  <c r="AG29" i="18"/>
  <c r="AF29" i="18"/>
  <c r="AE29" i="18"/>
  <c r="AD29" i="18"/>
  <c r="AC29" i="18"/>
  <c r="AB29" i="18"/>
  <c r="AA29" i="18"/>
  <c r="Z29" i="18"/>
  <c r="Y29" i="18"/>
  <c r="X29" i="18"/>
  <c r="W29" i="18"/>
  <c r="V29" i="18"/>
  <c r="U29" i="18"/>
  <c r="T29" i="18"/>
  <c r="S29" i="18"/>
  <c r="R29" i="18"/>
  <c r="Q29" i="18"/>
  <c r="P29" i="18"/>
  <c r="O29" i="18"/>
  <c r="N29" i="18"/>
  <c r="M29" i="18"/>
  <c r="L29" i="18"/>
  <c r="K29" i="18"/>
  <c r="J29" i="18"/>
  <c r="I29" i="18"/>
  <c r="H29" i="18"/>
  <c r="G29" i="18"/>
  <c r="F29" i="18"/>
  <c r="E29" i="18"/>
  <c r="D29" i="18"/>
  <c r="C29" i="18"/>
  <c r="B29" i="18"/>
  <c r="DI28" i="18"/>
  <c r="DH28" i="18"/>
  <c r="DG28" i="18"/>
  <c r="DF28" i="18"/>
  <c r="DE28" i="18"/>
  <c r="DD28" i="18"/>
  <c r="DC28" i="18"/>
  <c r="DB28" i="18"/>
  <c r="DA28" i="18"/>
  <c r="CZ28" i="18"/>
  <c r="CY28" i="18"/>
  <c r="CX28" i="18"/>
  <c r="CW28" i="18"/>
  <c r="CV28" i="18"/>
  <c r="CU28" i="18"/>
  <c r="CT28" i="18"/>
  <c r="CS28" i="18"/>
  <c r="CR28" i="18"/>
  <c r="CQ28" i="18"/>
  <c r="CP28" i="18"/>
  <c r="CO28" i="18"/>
  <c r="CN28" i="18"/>
  <c r="CM28" i="18"/>
  <c r="CL28" i="18"/>
  <c r="CK28" i="18"/>
  <c r="CJ28" i="18"/>
  <c r="CI28" i="18"/>
  <c r="CH28" i="18"/>
  <c r="CG28" i="18"/>
  <c r="CF28" i="18"/>
  <c r="CE28" i="18"/>
  <c r="CD28" i="18"/>
  <c r="CC28" i="18"/>
  <c r="CB28" i="18"/>
  <c r="CA28" i="18"/>
  <c r="BZ28" i="18"/>
  <c r="BY28" i="18"/>
  <c r="BX28" i="18"/>
  <c r="BW28" i="18"/>
  <c r="BV28" i="18"/>
  <c r="BU28" i="18"/>
  <c r="BT28" i="18"/>
  <c r="BS28" i="18"/>
  <c r="BR28" i="18"/>
  <c r="BQ28" i="18"/>
  <c r="BP28" i="18"/>
  <c r="BO28" i="18"/>
  <c r="BN28" i="18"/>
  <c r="BM28" i="18"/>
  <c r="BL28" i="18"/>
  <c r="BK28" i="18"/>
  <c r="BJ28" i="18"/>
  <c r="BI28" i="18"/>
  <c r="BH28" i="18"/>
  <c r="BG28" i="18"/>
  <c r="BF28" i="18"/>
  <c r="BE28" i="18"/>
  <c r="BD28" i="18"/>
  <c r="BC28" i="18"/>
  <c r="BB28" i="18"/>
  <c r="BA28" i="18"/>
  <c r="AZ28" i="18"/>
  <c r="AY28" i="18"/>
  <c r="AX28" i="18"/>
  <c r="AW28" i="18"/>
  <c r="AV28" i="18"/>
  <c r="AU28" i="18"/>
  <c r="AT28" i="18"/>
  <c r="AS28" i="18"/>
  <c r="AR28" i="18"/>
  <c r="AQ28" i="18"/>
  <c r="AP28" i="18"/>
  <c r="AO28" i="18"/>
  <c r="AN28" i="18"/>
  <c r="AM28" i="18"/>
  <c r="AL28" i="18"/>
  <c r="AK28" i="18"/>
  <c r="AJ28" i="18"/>
  <c r="AI28" i="18"/>
  <c r="AH28" i="18"/>
  <c r="AG28" i="18"/>
  <c r="AF28" i="18"/>
  <c r="AE28" i="18"/>
  <c r="AD28" i="18"/>
  <c r="AC28" i="18"/>
  <c r="AB28" i="18"/>
  <c r="AA28" i="18"/>
  <c r="Z28" i="18"/>
  <c r="Y28" i="18"/>
  <c r="X28" i="18"/>
  <c r="W28" i="18"/>
  <c r="V28" i="18"/>
  <c r="U28" i="18"/>
  <c r="T28" i="18"/>
  <c r="S28" i="18"/>
  <c r="R28" i="18"/>
  <c r="Q28" i="18"/>
  <c r="P28" i="18"/>
  <c r="O28" i="18"/>
  <c r="N28" i="18"/>
  <c r="M28" i="18"/>
  <c r="L28" i="18"/>
  <c r="K28" i="18"/>
  <c r="J28" i="18"/>
  <c r="I28" i="18"/>
  <c r="H28" i="18"/>
  <c r="G28" i="18"/>
  <c r="F28" i="18"/>
  <c r="E28" i="18"/>
  <c r="D28" i="18"/>
  <c r="C28" i="18"/>
  <c r="B28" i="18"/>
  <c r="DI27" i="18"/>
  <c r="DH27" i="18"/>
  <c r="DG27" i="18"/>
  <c r="DF27" i="18"/>
  <c r="DE27" i="18"/>
  <c r="DD27" i="18"/>
  <c r="DC27" i="18"/>
  <c r="DB27" i="18"/>
  <c r="DA27" i="18"/>
  <c r="CZ27" i="18"/>
  <c r="CY27" i="18"/>
  <c r="CX27" i="18"/>
  <c r="CW27" i="18"/>
  <c r="CV27" i="18"/>
  <c r="CU27" i="18"/>
  <c r="CT27" i="18"/>
  <c r="CS27" i="18"/>
  <c r="CR27" i="18"/>
  <c r="CQ27" i="18"/>
  <c r="CP27" i="18"/>
  <c r="CO27" i="18"/>
  <c r="CN27" i="18"/>
  <c r="CM27" i="18"/>
  <c r="CL27" i="18"/>
  <c r="CK27" i="18"/>
  <c r="CJ27" i="18"/>
  <c r="CI27" i="18"/>
  <c r="CH27" i="18"/>
  <c r="CG27" i="18"/>
  <c r="CF27" i="18"/>
  <c r="CE27" i="18"/>
  <c r="CD27" i="18"/>
  <c r="CC27" i="18"/>
  <c r="CB27" i="18"/>
  <c r="CA27" i="18"/>
  <c r="BZ27" i="18"/>
  <c r="BY27" i="18"/>
  <c r="BX27" i="18"/>
  <c r="BW27" i="18"/>
  <c r="BV27" i="18"/>
  <c r="BU27" i="18"/>
  <c r="BT27" i="18"/>
  <c r="BS27" i="18"/>
  <c r="BR27" i="18"/>
  <c r="BQ27" i="18"/>
  <c r="BP27" i="18"/>
  <c r="BO27" i="18"/>
  <c r="BN27" i="18"/>
  <c r="BM27" i="18"/>
  <c r="BL27" i="18"/>
  <c r="BK27" i="18"/>
  <c r="BJ27" i="18"/>
  <c r="BI27" i="18"/>
  <c r="BH27" i="18"/>
  <c r="BG27" i="18"/>
  <c r="BF27" i="18"/>
  <c r="BE27" i="18"/>
  <c r="BD27" i="18"/>
  <c r="BC27" i="18"/>
  <c r="BB27" i="18"/>
  <c r="BA27" i="18"/>
  <c r="AZ27" i="18"/>
  <c r="AY27" i="18"/>
  <c r="AX27" i="18"/>
  <c r="AW27" i="18"/>
  <c r="AV27" i="18"/>
  <c r="AU27" i="18"/>
  <c r="AT27" i="18"/>
  <c r="AS27" i="18"/>
  <c r="AR27" i="18"/>
  <c r="AQ27" i="18"/>
  <c r="AP27" i="18"/>
  <c r="AO27" i="18"/>
  <c r="AN27" i="18"/>
  <c r="AM27" i="18"/>
  <c r="AL27" i="18"/>
  <c r="AK27" i="18"/>
  <c r="AJ27" i="18"/>
  <c r="AI27" i="18"/>
  <c r="AH27" i="18"/>
  <c r="AG27" i="18"/>
  <c r="AF27" i="18"/>
  <c r="AE27" i="18"/>
  <c r="AD27" i="18"/>
  <c r="AC27" i="18"/>
  <c r="AB27" i="18"/>
  <c r="AA27" i="18"/>
  <c r="Z27" i="18"/>
  <c r="Y27" i="18"/>
  <c r="X27" i="18"/>
  <c r="W27" i="18"/>
  <c r="V27" i="18"/>
  <c r="U27" i="18"/>
  <c r="T27" i="18"/>
  <c r="S27" i="18"/>
  <c r="R27" i="18"/>
  <c r="Q27" i="18"/>
  <c r="P27" i="18"/>
  <c r="O27" i="18"/>
  <c r="N27" i="18"/>
  <c r="M27" i="18"/>
  <c r="L27" i="18"/>
  <c r="K27" i="18"/>
  <c r="J27" i="18"/>
  <c r="I27" i="18"/>
  <c r="H27" i="18"/>
  <c r="G27" i="18"/>
  <c r="F27" i="18"/>
  <c r="E27" i="18"/>
  <c r="D27" i="18"/>
  <c r="C27" i="18"/>
  <c r="B27" i="18"/>
  <c r="DI26" i="18"/>
  <c r="DH26" i="18"/>
  <c r="DG26" i="18"/>
  <c r="DF26" i="18"/>
  <c r="DE26" i="18"/>
  <c r="DD26" i="18"/>
  <c r="DC26" i="18"/>
  <c r="DB26" i="18"/>
  <c r="DA26" i="18"/>
  <c r="CZ26" i="18"/>
  <c r="CY26" i="18"/>
  <c r="CX26" i="18"/>
  <c r="CW26" i="18"/>
  <c r="CV26" i="18"/>
  <c r="CU26" i="18"/>
  <c r="CT26" i="18"/>
  <c r="CS26" i="18"/>
  <c r="CR26" i="18"/>
  <c r="CQ26" i="18"/>
  <c r="CP26" i="18"/>
  <c r="CO26" i="18"/>
  <c r="CN26" i="18"/>
  <c r="CM26" i="18"/>
  <c r="CL26" i="18"/>
  <c r="CK26" i="18"/>
  <c r="CJ26" i="18"/>
  <c r="CI26" i="18"/>
  <c r="CH26" i="18"/>
  <c r="CG26" i="18"/>
  <c r="CF26" i="18"/>
  <c r="CE26" i="18"/>
  <c r="CD26" i="18"/>
  <c r="CC26" i="18"/>
  <c r="CB26" i="18"/>
  <c r="CA26" i="18"/>
  <c r="BZ26" i="18"/>
  <c r="BY26" i="18"/>
  <c r="BX26" i="18"/>
  <c r="BW26" i="18"/>
  <c r="BV26" i="18"/>
  <c r="BU26" i="18"/>
  <c r="BT26" i="18"/>
  <c r="BS26" i="18"/>
  <c r="BR26" i="18"/>
  <c r="BQ26" i="18"/>
  <c r="BP26" i="18"/>
  <c r="BO26" i="18"/>
  <c r="BN26" i="18"/>
  <c r="BM26" i="18"/>
  <c r="BL26" i="18"/>
  <c r="BK26" i="18"/>
  <c r="BJ26" i="18"/>
  <c r="BI26" i="18"/>
  <c r="BH26" i="18"/>
  <c r="BG26" i="18"/>
  <c r="BF26" i="18"/>
  <c r="BE26" i="18"/>
  <c r="BD26" i="18"/>
  <c r="BC26" i="18"/>
  <c r="BB26" i="18"/>
  <c r="BA26" i="18"/>
  <c r="AZ26" i="18"/>
  <c r="AY26" i="18"/>
  <c r="AX26" i="18"/>
  <c r="AW26" i="18"/>
  <c r="AV26" i="18"/>
  <c r="AU26" i="18"/>
  <c r="AT26" i="18"/>
  <c r="AS26" i="18"/>
  <c r="AR26" i="18"/>
  <c r="AQ26" i="18"/>
  <c r="AP26" i="18"/>
  <c r="AO26" i="18"/>
  <c r="AN26" i="18"/>
  <c r="AM26" i="18"/>
  <c r="AL26" i="18"/>
  <c r="AK26" i="18"/>
  <c r="AJ26" i="18"/>
  <c r="AI26" i="18"/>
  <c r="AH26" i="18"/>
  <c r="AG26" i="18"/>
  <c r="AF26" i="18"/>
  <c r="AE26" i="18"/>
  <c r="AD26" i="18"/>
  <c r="AC26" i="18"/>
  <c r="AB26" i="18"/>
  <c r="AA26" i="18"/>
  <c r="Z26" i="18"/>
  <c r="Y26" i="18"/>
  <c r="X26" i="18"/>
  <c r="W26" i="18"/>
  <c r="V26" i="18"/>
  <c r="U26" i="18"/>
  <c r="T26" i="18"/>
  <c r="S26" i="18"/>
  <c r="R26" i="18"/>
  <c r="Q26" i="18"/>
  <c r="P26" i="18"/>
  <c r="O26" i="18"/>
  <c r="N26" i="18"/>
  <c r="M26" i="18"/>
  <c r="L26" i="18"/>
  <c r="K26" i="18"/>
  <c r="J26" i="18"/>
  <c r="I26" i="18"/>
  <c r="H26" i="18"/>
  <c r="G26" i="18"/>
  <c r="F26" i="18"/>
  <c r="E26" i="18"/>
  <c r="D26" i="18"/>
  <c r="C26" i="18"/>
  <c r="B26" i="18"/>
  <c r="DI22" i="18"/>
  <c r="DH22" i="18"/>
  <c r="DG22" i="18"/>
  <c r="DF22" i="18"/>
  <c r="DE22" i="18"/>
  <c r="DD22" i="18"/>
  <c r="DC22" i="18"/>
  <c r="DB22" i="18"/>
  <c r="DA22" i="18"/>
  <c r="CZ22" i="18"/>
  <c r="CY22" i="18"/>
  <c r="CX22" i="18"/>
  <c r="CW22" i="18"/>
  <c r="CV22" i="18"/>
  <c r="CU22" i="18"/>
  <c r="CT22" i="18"/>
  <c r="CS22" i="18"/>
  <c r="CR22" i="18"/>
  <c r="CQ22" i="18"/>
  <c r="CP22" i="18"/>
  <c r="CO22" i="18"/>
  <c r="CN22" i="18"/>
  <c r="CM22" i="18"/>
  <c r="CL22" i="18"/>
  <c r="CK22" i="18"/>
  <c r="CJ22" i="18"/>
  <c r="CI22" i="18"/>
  <c r="CH22" i="18"/>
  <c r="CG22" i="18"/>
  <c r="CF22" i="18"/>
  <c r="CE22" i="18"/>
  <c r="CD22" i="18"/>
  <c r="CC22" i="18"/>
  <c r="CB22" i="18"/>
  <c r="CA22" i="18"/>
  <c r="BZ22" i="18"/>
  <c r="BY22" i="18"/>
  <c r="BX22" i="18"/>
  <c r="BW22" i="18"/>
  <c r="BV22" i="18"/>
  <c r="BU22" i="18"/>
  <c r="BT22" i="18"/>
  <c r="BS22" i="18"/>
  <c r="BR22" i="18"/>
  <c r="BQ22" i="18"/>
  <c r="BP22" i="18"/>
  <c r="BO22" i="18"/>
  <c r="BN22" i="18"/>
  <c r="BM22" i="18"/>
  <c r="BL22" i="18"/>
  <c r="BK22" i="18"/>
  <c r="BJ22" i="18"/>
  <c r="BI22" i="18"/>
  <c r="BH22" i="18"/>
  <c r="BG22" i="18"/>
  <c r="BF22" i="18"/>
  <c r="BE22" i="18"/>
  <c r="BD22" i="18"/>
  <c r="BC22" i="18"/>
  <c r="BB22" i="18"/>
  <c r="BA22" i="18"/>
  <c r="AZ22" i="18"/>
  <c r="AY22" i="18"/>
  <c r="AX22" i="18"/>
  <c r="AW22" i="18"/>
  <c r="AV22" i="18"/>
  <c r="AU22" i="18"/>
  <c r="AT22" i="18"/>
  <c r="AS22" i="18"/>
  <c r="AR22" i="18"/>
  <c r="AQ22" i="18"/>
  <c r="AP22" i="18"/>
  <c r="AO22" i="18"/>
  <c r="AN22" i="18"/>
  <c r="AM22" i="18"/>
  <c r="AL22" i="18"/>
  <c r="AK22" i="18"/>
  <c r="AJ22" i="18"/>
  <c r="AI22" i="18"/>
  <c r="AH22" i="18"/>
  <c r="AG22" i="18"/>
  <c r="AF22" i="18"/>
  <c r="AE22" i="18"/>
  <c r="AD22" i="18"/>
  <c r="AC22" i="18"/>
  <c r="AB22" i="18"/>
  <c r="AA22" i="18"/>
  <c r="Z22" i="18"/>
  <c r="Y22" i="18"/>
  <c r="X22" i="18"/>
  <c r="W22" i="18"/>
  <c r="V22" i="18"/>
  <c r="U22" i="18"/>
  <c r="T22" i="18"/>
  <c r="S22" i="18"/>
  <c r="R22" i="18"/>
  <c r="Q22" i="18"/>
  <c r="P22" i="18"/>
  <c r="O22" i="18"/>
  <c r="N22" i="18"/>
  <c r="M22" i="18"/>
  <c r="L22" i="18"/>
  <c r="K22" i="18"/>
  <c r="J22" i="18"/>
  <c r="I22" i="18"/>
  <c r="H22" i="18"/>
  <c r="G22" i="18"/>
  <c r="F22" i="18"/>
  <c r="E22" i="18"/>
  <c r="D22" i="18"/>
  <c r="C22" i="18"/>
  <c r="B22" i="18"/>
  <c r="DI21" i="18"/>
  <c r="DH21" i="18"/>
  <c r="DG21" i="18"/>
  <c r="DF21" i="18"/>
  <c r="DE21" i="18"/>
  <c r="DD21" i="18"/>
  <c r="DC21" i="18"/>
  <c r="DB21" i="18"/>
  <c r="DA21" i="18"/>
  <c r="CZ21" i="18"/>
  <c r="CY21" i="18"/>
  <c r="CX21" i="18"/>
  <c r="CW21" i="18"/>
  <c r="CV21" i="18"/>
  <c r="CU21" i="18"/>
  <c r="CT21" i="18"/>
  <c r="CS21" i="18"/>
  <c r="CR21" i="18"/>
  <c r="CQ21" i="18"/>
  <c r="CP21" i="18"/>
  <c r="CO21" i="18"/>
  <c r="CN21" i="18"/>
  <c r="CM21" i="18"/>
  <c r="CL21" i="18"/>
  <c r="CK21" i="18"/>
  <c r="CJ21" i="18"/>
  <c r="CI21" i="18"/>
  <c r="CH21" i="18"/>
  <c r="CG21" i="18"/>
  <c r="CF21" i="18"/>
  <c r="CE21" i="18"/>
  <c r="CD21" i="18"/>
  <c r="CC21" i="18"/>
  <c r="CB21" i="18"/>
  <c r="CA21" i="18"/>
  <c r="BZ21" i="18"/>
  <c r="BY21" i="18"/>
  <c r="BX21" i="18"/>
  <c r="BW21" i="18"/>
  <c r="BV21" i="18"/>
  <c r="BU21" i="18"/>
  <c r="BT21" i="18"/>
  <c r="BS21" i="18"/>
  <c r="BR21" i="18"/>
  <c r="BQ21" i="18"/>
  <c r="BP21" i="18"/>
  <c r="BO21" i="18"/>
  <c r="BN21" i="18"/>
  <c r="BM21" i="18"/>
  <c r="BL21" i="18"/>
  <c r="BK21" i="18"/>
  <c r="BJ21" i="18"/>
  <c r="BI21" i="18"/>
  <c r="BH21" i="18"/>
  <c r="BG21" i="18"/>
  <c r="BF21" i="18"/>
  <c r="BE21" i="18"/>
  <c r="BD21" i="18"/>
  <c r="BC21" i="18"/>
  <c r="BB21" i="18"/>
  <c r="BA21" i="18"/>
  <c r="AZ21" i="18"/>
  <c r="AY21" i="18"/>
  <c r="AX21" i="18"/>
  <c r="AW21" i="18"/>
  <c r="AV21" i="18"/>
  <c r="AU21" i="18"/>
  <c r="AT21" i="18"/>
  <c r="AS21" i="18"/>
  <c r="AR21" i="18"/>
  <c r="AQ21" i="18"/>
  <c r="AP21" i="18"/>
  <c r="AO21" i="18"/>
  <c r="AN21" i="18"/>
  <c r="AM21" i="18"/>
  <c r="AL21" i="18"/>
  <c r="AK21" i="18"/>
  <c r="AJ21" i="18"/>
  <c r="AI21" i="18"/>
  <c r="AH21" i="18"/>
  <c r="AG21" i="18"/>
  <c r="AF21" i="18"/>
  <c r="AE21" i="18"/>
  <c r="AD21" i="18"/>
  <c r="AC21" i="18"/>
  <c r="AB21" i="18"/>
  <c r="AA21" i="18"/>
  <c r="Z21" i="18"/>
  <c r="Y21" i="18"/>
  <c r="X21" i="18"/>
  <c r="W21" i="18"/>
  <c r="V21" i="18"/>
  <c r="U21" i="18"/>
  <c r="T21" i="18"/>
  <c r="S21" i="18"/>
  <c r="R21" i="18"/>
  <c r="Q21" i="18"/>
  <c r="P21" i="18"/>
  <c r="O21" i="18"/>
  <c r="N21" i="18"/>
  <c r="M21" i="18"/>
  <c r="L21" i="18"/>
  <c r="K21" i="18"/>
  <c r="J21" i="18"/>
  <c r="I21" i="18"/>
  <c r="H21" i="18"/>
  <c r="G21" i="18"/>
  <c r="F21" i="18"/>
  <c r="E21" i="18"/>
  <c r="D21" i="18"/>
  <c r="C21" i="18"/>
  <c r="B21" i="18"/>
  <c r="DI20" i="18"/>
  <c r="DH20" i="18"/>
  <c r="DG20" i="18"/>
  <c r="DF20" i="18"/>
  <c r="DE20" i="18"/>
  <c r="DD20" i="18"/>
  <c r="DC20" i="18"/>
  <c r="DB20" i="18"/>
  <c r="DA20" i="18"/>
  <c r="CZ20" i="18"/>
  <c r="CY20" i="18"/>
  <c r="CX20" i="18"/>
  <c r="CW20" i="18"/>
  <c r="CV20" i="18"/>
  <c r="CU20" i="18"/>
  <c r="CT20" i="18"/>
  <c r="CS20" i="18"/>
  <c r="CR20" i="18"/>
  <c r="CQ20" i="18"/>
  <c r="CP20" i="18"/>
  <c r="CO20" i="18"/>
  <c r="CN20" i="18"/>
  <c r="CM20" i="18"/>
  <c r="CL20" i="18"/>
  <c r="CK20" i="18"/>
  <c r="CJ20" i="18"/>
  <c r="CI20" i="18"/>
  <c r="CH20" i="18"/>
  <c r="CG20" i="18"/>
  <c r="CF20" i="18"/>
  <c r="CE20" i="18"/>
  <c r="CD20" i="18"/>
  <c r="CC20" i="18"/>
  <c r="CB20" i="18"/>
  <c r="CA20" i="18"/>
  <c r="BZ20" i="18"/>
  <c r="BY20" i="18"/>
  <c r="BX20" i="18"/>
  <c r="BW20" i="18"/>
  <c r="BV20" i="18"/>
  <c r="BU20" i="18"/>
  <c r="BT20" i="18"/>
  <c r="BS20" i="18"/>
  <c r="BR20" i="18"/>
  <c r="BQ20" i="18"/>
  <c r="BP20" i="18"/>
  <c r="BO20" i="18"/>
  <c r="BN20" i="18"/>
  <c r="BM20" i="18"/>
  <c r="BL20" i="18"/>
  <c r="BK20" i="18"/>
  <c r="BJ20" i="18"/>
  <c r="BI20" i="18"/>
  <c r="BH20" i="18"/>
  <c r="BG20" i="18"/>
  <c r="BF20" i="18"/>
  <c r="BE20" i="18"/>
  <c r="BD20" i="18"/>
  <c r="BC20" i="18"/>
  <c r="BB20" i="18"/>
  <c r="BA20" i="18"/>
  <c r="AZ20" i="18"/>
  <c r="AY20" i="18"/>
  <c r="AX20" i="18"/>
  <c r="AW20" i="18"/>
  <c r="AV20" i="18"/>
  <c r="AU20" i="18"/>
  <c r="AT20" i="18"/>
  <c r="AS20" i="18"/>
  <c r="AR20" i="18"/>
  <c r="AQ20" i="18"/>
  <c r="AP20" i="18"/>
  <c r="AO20" i="18"/>
  <c r="AN20" i="18"/>
  <c r="AM20" i="18"/>
  <c r="AL20" i="18"/>
  <c r="AK20" i="18"/>
  <c r="AJ20" i="18"/>
  <c r="AI20" i="18"/>
  <c r="AH20" i="18"/>
  <c r="AG20" i="18"/>
  <c r="AF20" i="18"/>
  <c r="AE20" i="18"/>
  <c r="AD20" i="18"/>
  <c r="AC20" i="18"/>
  <c r="AB20" i="18"/>
  <c r="AA20" i="18"/>
  <c r="Z20" i="18"/>
  <c r="Y20" i="18"/>
  <c r="X20" i="18"/>
  <c r="W20" i="18"/>
  <c r="V20" i="18"/>
  <c r="U20" i="18"/>
  <c r="T20" i="18"/>
  <c r="S20" i="18"/>
  <c r="R20" i="18"/>
  <c r="Q20" i="18"/>
  <c r="P20" i="18"/>
  <c r="O20" i="18"/>
  <c r="N20" i="18"/>
  <c r="M20" i="18"/>
  <c r="L20" i="18"/>
  <c r="K20" i="18"/>
  <c r="J20" i="18"/>
  <c r="I20" i="18"/>
  <c r="H20" i="18"/>
  <c r="G20" i="18"/>
  <c r="F20" i="18"/>
  <c r="E20" i="18"/>
  <c r="D20" i="18"/>
  <c r="C20" i="18"/>
  <c r="B20" i="18"/>
  <c r="DI19" i="18"/>
  <c r="DH19" i="18"/>
  <c r="DG19" i="18"/>
  <c r="DF19" i="18"/>
  <c r="DE19" i="18"/>
  <c r="DD19" i="18"/>
  <c r="DC19" i="18"/>
  <c r="DB19" i="18"/>
  <c r="DA19" i="18"/>
  <c r="CZ19" i="18"/>
  <c r="CY19" i="18"/>
  <c r="CX19" i="18"/>
  <c r="CW19" i="18"/>
  <c r="CV19" i="18"/>
  <c r="CU19" i="18"/>
  <c r="CT19" i="18"/>
  <c r="CS19" i="18"/>
  <c r="CR19" i="18"/>
  <c r="CQ19" i="18"/>
  <c r="CP19" i="18"/>
  <c r="CO19" i="18"/>
  <c r="CN19" i="18"/>
  <c r="CM19" i="18"/>
  <c r="CL19" i="18"/>
  <c r="CK19" i="18"/>
  <c r="CJ19" i="18"/>
  <c r="CI19" i="18"/>
  <c r="CH19" i="18"/>
  <c r="CG19" i="18"/>
  <c r="CF19" i="18"/>
  <c r="CE19" i="18"/>
  <c r="CD19" i="18"/>
  <c r="CC19" i="18"/>
  <c r="CB19" i="18"/>
  <c r="CA19" i="18"/>
  <c r="BZ19" i="18"/>
  <c r="BY19" i="18"/>
  <c r="BX19" i="18"/>
  <c r="BW19" i="18"/>
  <c r="BV19" i="18"/>
  <c r="BU19" i="18"/>
  <c r="BT19" i="18"/>
  <c r="BS19" i="18"/>
  <c r="BR19" i="18"/>
  <c r="BQ19" i="18"/>
  <c r="BP19" i="18"/>
  <c r="BO19" i="18"/>
  <c r="BN19" i="18"/>
  <c r="BM19" i="18"/>
  <c r="BL19" i="18"/>
  <c r="BK19" i="18"/>
  <c r="BJ19" i="18"/>
  <c r="BI19" i="18"/>
  <c r="BH19" i="18"/>
  <c r="BG19" i="18"/>
  <c r="BF19" i="18"/>
  <c r="BE19" i="18"/>
  <c r="BD19" i="18"/>
  <c r="BC19" i="18"/>
  <c r="BB19" i="18"/>
  <c r="BA19" i="18"/>
  <c r="AZ19" i="18"/>
  <c r="AY19" i="18"/>
  <c r="AX19" i="18"/>
  <c r="AW19" i="18"/>
  <c r="AV19" i="18"/>
  <c r="AU19" i="18"/>
  <c r="AT19" i="18"/>
  <c r="AS19" i="18"/>
  <c r="AR19" i="18"/>
  <c r="AQ19" i="18"/>
  <c r="AP19" i="18"/>
  <c r="AO19" i="18"/>
  <c r="AN19" i="18"/>
  <c r="AM19" i="18"/>
  <c r="AL19" i="18"/>
  <c r="AK19" i="18"/>
  <c r="AJ19" i="18"/>
  <c r="AI19" i="18"/>
  <c r="AH19" i="18"/>
  <c r="AG19" i="18"/>
  <c r="AF19" i="18"/>
  <c r="AE19" i="18"/>
  <c r="AD19" i="18"/>
  <c r="AC19" i="18"/>
  <c r="AB19" i="18"/>
  <c r="AA19" i="18"/>
  <c r="Z19" i="18"/>
  <c r="Y19" i="18"/>
  <c r="X19" i="18"/>
  <c r="W19" i="18"/>
  <c r="V19" i="18"/>
  <c r="U19" i="18"/>
  <c r="T19" i="18"/>
  <c r="S19" i="18"/>
  <c r="R19" i="18"/>
  <c r="Q19" i="18"/>
  <c r="P19" i="18"/>
  <c r="O19" i="18"/>
  <c r="N19" i="18"/>
  <c r="M19" i="18"/>
  <c r="L19" i="18"/>
  <c r="K19" i="18"/>
  <c r="J19" i="18"/>
  <c r="I19" i="18"/>
  <c r="H19" i="18"/>
  <c r="G19" i="18"/>
  <c r="F19" i="18"/>
  <c r="E19" i="18"/>
  <c r="D19" i="18"/>
  <c r="C19" i="18"/>
  <c r="B19" i="18"/>
  <c r="DI18" i="18"/>
  <c r="DH18" i="18"/>
  <c r="DG18" i="18"/>
  <c r="DF18" i="18"/>
  <c r="DE18" i="18"/>
  <c r="DD18" i="18"/>
  <c r="DC18" i="18"/>
  <c r="DB18" i="18"/>
  <c r="DA18" i="18"/>
  <c r="CZ18" i="18"/>
  <c r="CY18" i="18"/>
  <c r="CX18" i="18"/>
  <c r="CW18" i="18"/>
  <c r="CV18" i="18"/>
  <c r="CU18" i="18"/>
  <c r="CT18" i="18"/>
  <c r="CS18" i="18"/>
  <c r="CR18" i="18"/>
  <c r="CQ18" i="18"/>
  <c r="CP18" i="18"/>
  <c r="CO18" i="18"/>
  <c r="CN18" i="18"/>
  <c r="CM18" i="18"/>
  <c r="CL18" i="18"/>
  <c r="CK18" i="18"/>
  <c r="CJ18" i="18"/>
  <c r="CI18" i="18"/>
  <c r="CH18" i="18"/>
  <c r="CG18" i="18"/>
  <c r="CF18" i="18"/>
  <c r="CE18" i="18"/>
  <c r="CD18" i="18"/>
  <c r="CC18" i="18"/>
  <c r="CB18" i="18"/>
  <c r="CA18" i="18"/>
  <c r="BZ18" i="18"/>
  <c r="BY18" i="18"/>
  <c r="BX18" i="18"/>
  <c r="BW18" i="18"/>
  <c r="BV18" i="18"/>
  <c r="BU18" i="18"/>
  <c r="BT18" i="18"/>
  <c r="BS18" i="18"/>
  <c r="BR18" i="18"/>
  <c r="BQ18" i="18"/>
  <c r="BP18" i="18"/>
  <c r="BO18" i="18"/>
  <c r="BN18" i="18"/>
  <c r="BM18" i="18"/>
  <c r="BL18" i="18"/>
  <c r="BK18" i="18"/>
  <c r="BJ18" i="18"/>
  <c r="BI18" i="18"/>
  <c r="BH18" i="18"/>
  <c r="BG18" i="18"/>
  <c r="BF18" i="18"/>
  <c r="BE18" i="18"/>
  <c r="BD18" i="18"/>
  <c r="BC18" i="18"/>
  <c r="BB18" i="18"/>
  <c r="BA18" i="18"/>
  <c r="AZ18" i="18"/>
  <c r="AY18" i="18"/>
  <c r="AX18" i="18"/>
  <c r="AW18" i="18"/>
  <c r="AV18" i="18"/>
  <c r="AU18" i="18"/>
  <c r="AT18" i="18"/>
  <c r="AS18" i="18"/>
  <c r="AR18" i="18"/>
  <c r="AQ18" i="18"/>
  <c r="AP18" i="18"/>
  <c r="AO18" i="18"/>
  <c r="AN18" i="18"/>
  <c r="AM18" i="18"/>
  <c r="AL18" i="18"/>
  <c r="AK18" i="18"/>
  <c r="AJ18" i="18"/>
  <c r="AI18" i="18"/>
  <c r="AH18" i="18"/>
  <c r="AG18" i="18"/>
  <c r="AF18" i="18"/>
  <c r="AE18" i="18"/>
  <c r="AD18" i="18"/>
  <c r="AC18" i="18"/>
  <c r="AB18" i="18"/>
  <c r="AA18" i="18"/>
  <c r="Z18" i="18"/>
  <c r="Y18" i="18"/>
  <c r="X18" i="18"/>
  <c r="W18" i="18"/>
  <c r="V18" i="18"/>
  <c r="U18" i="18"/>
  <c r="T18" i="18"/>
  <c r="S18" i="18"/>
  <c r="R18" i="18"/>
  <c r="Q18" i="18"/>
  <c r="P18" i="18"/>
  <c r="O18" i="18"/>
  <c r="N18" i="18"/>
  <c r="M18" i="18"/>
  <c r="L18" i="18"/>
  <c r="K18" i="18"/>
  <c r="J18" i="18"/>
  <c r="I18" i="18"/>
  <c r="H18" i="18"/>
  <c r="G18" i="18"/>
  <c r="F18" i="18"/>
  <c r="E18" i="18"/>
  <c r="D18" i="18"/>
  <c r="C18" i="18"/>
  <c r="B18" i="18"/>
  <c r="DI17" i="18"/>
  <c r="DH17" i="18"/>
  <c r="DG17" i="18"/>
  <c r="DF17" i="18"/>
  <c r="DE17" i="18"/>
  <c r="DD17" i="18"/>
  <c r="DC17" i="18"/>
  <c r="DB17" i="18"/>
  <c r="DA17" i="18"/>
  <c r="CZ17" i="18"/>
  <c r="CY17" i="18"/>
  <c r="CX17" i="18"/>
  <c r="CW17" i="18"/>
  <c r="CV17" i="18"/>
  <c r="CU17" i="18"/>
  <c r="CT17" i="18"/>
  <c r="CS17" i="18"/>
  <c r="CR17" i="18"/>
  <c r="CQ17" i="18"/>
  <c r="CP17" i="18"/>
  <c r="CO17" i="18"/>
  <c r="CN17" i="18"/>
  <c r="CM17" i="18"/>
  <c r="CL17" i="18"/>
  <c r="CK17" i="18"/>
  <c r="CJ17" i="18"/>
  <c r="CI17" i="18"/>
  <c r="CH17" i="18"/>
  <c r="CG17" i="18"/>
  <c r="CF17" i="18"/>
  <c r="CE17" i="18"/>
  <c r="CD17" i="18"/>
  <c r="CC17" i="18"/>
  <c r="CB17" i="18"/>
  <c r="CA17" i="18"/>
  <c r="BZ17" i="18"/>
  <c r="BY17" i="18"/>
  <c r="BX17" i="18"/>
  <c r="BW17" i="18"/>
  <c r="BV17" i="18"/>
  <c r="BU17" i="18"/>
  <c r="BT17" i="18"/>
  <c r="BS17" i="18"/>
  <c r="BR17" i="18"/>
  <c r="BQ17" i="18"/>
  <c r="BP17" i="18"/>
  <c r="BO17" i="18"/>
  <c r="BN17" i="18"/>
  <c r="BM17" i="18"/>
  <c r="BL17" i="18"/>
  <c r="BK17" i="18"/>
  <c r="BJ17" i="18"/>
  <c r="BI17" i="18"/>
  <c r="BH17" i="18"/>
  <c r="BG17" i="18"/>
  <c r="BF17" i="18"/>
  <c r="BE17" i="18"/>
  <c r="BD17" i="18"/>
  <c r="BC17" i="18"/>
  <c r="BB17" i="18"/>
  <c r="BA17" i="18"/>
  <c r="AZ17" i="18"/>
  <c r="AY17" i="18"/>
  <c r="AX17" i="18"/>
  <c r="AW17" i="18"/>
  <c r="AV17" i="18"/>
  <c r="AU17" i="18"/>
  <c r="AT17" i="18"/>
  <c r="AS17" i="18"/>
  <c r="AR17" i="18"/>
  <c r="AQ17" i="18"/>
  <c r="AP17" i="18"/>
  <c r="AO17" i="18"/>
  <c r="AN17" i="18"/>
  <c r="AM17" i="18"/>
  <c r="AL17" i="18"/>
  <c r="AK17" i="18"/>
  <c r="AJ17" i="18"/>
  <c r="AI17" i="18"/>
  <c r="AH17" i="18"/>
  <c r="AG17" i="18"/>
  <c r="AF17" i="18"/>
  <c r="AE17" i="18"/>
  <c r="AD17" i="18"/>
  <c r="AC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C17" i="18"/>
  <c r="B17" i="18"/>
  <c r="DI16" i="18"/>
  <c r="DH16" i="18"/>
  <c r="DG16" i="18"/>
  <c r="DF16" i="18"/>
  <c r="DE16" i="18"/>
  <c r="DD16" i="18"/>
  <c r="DC16" i="18"/>
  <c r="DB16" i="18"/>
  <c r="DA16" i="18"/>
  <c r="CZ16" i="18"/>
  <c r="CY16" i="18"/>
  <c r="CX16" i="18"/>
  <c r="CW16" i="18"/>
  <c r="CV16" i="18"/>
  <c r="CU16" i="18"/>
  <c r="CT16" i="18"/>
  <c r="CS16" i="18"/>
  <c r="CR16" i="18"/>
  <c r="CQ16" i="18"/>
  <c r="CP16" i="18"/>
  <c r="CO16" i="18"/>
  <c r="CN16" i="18"/>
  <c r="CM16" i="18"/>
  <c r="CL16" i="18"/>
  <c r="CK16" i="18"/>
  <c r="CJ16" i="18"/>
  <c r="CI16" i="18"/>
  <c r="CH16" i="18"/>
  <c r="CG16" i="18"/>
  <c r="CF16" i="18"/>
  <c r="CE16" i="18"/>
  <c r="CD16" i="18"/>
  <c r="CC16" i="18"/>
  <c r="CB16" i="18"/>
  <c r="CA16" i="18"/>
  <c r="BZ16" i="18"/>
  <c r="BY16" i="18"/>
  <c r="BX16" i="18"/>
  <c r="BW16" i="18"/>
  <c r="BV16" i="18"/>
  <c r="BU16" i="18"/>
  <c r="BT16" i="18"/>
  <c r="BS16" i="18"/>
  <c r="BR16" i="18"/>
  <c r="BQ16" i="18"/>
  <c r="BP16" i="18"/>
  <c r="BO16" i="18"/>
  <c r="BN16" i="18"/>
  <c r="BM16" i="18"/>
  <c r="BL16" i="18"/>
  <c r="BK16" i="18"/>
  <c r="BJ16" i="18"/>
  <c r="BI16" i="18"/>
  <c r="BH16" i="18"/>
  <c r="BG16" i="18"/>
  <c r="BF16" i="18"/>
  <c r="BE16" i="18"/>
  <c r="BD16" i="18"/>
  <c r="BC16" i="18"/>
  <c r="BB16" i="18"/>
  <c r="BA16" i="18"/>
  <c r="AZ16" i="18"/>
  <c r="AY16" i="18"/>
  <c r="AX16" i="18"/>
  <c r="AW16" i="18"/>
  <c r="AV16" i="18"/>
  <c r="AU16" i="18"/>
  <c r="AT16" i="18"/>
  <c r="AS16" i="18"/>
  <c r="AR16" i="18"/>
  <c r="AQ16" i="18"/>
  <c r="AP16" i="18"/>
  <c r="AO16" i="18"/>
  <c r="AN16" i="18"/>
  <c r="AM16" i="18"/>
  <c r="AL16" i="18"/>
  <c r="AK16" i="18"/>
  <c r="AJ16" i="18"/>
  <c r="AI16" i="18"/>
  <c r="AH16" i="18"/>
  <c r="AG16" i="18"/>
  <c r="AF16" i="18"/>
  <c r="AE16" i="18"/>
  <c r="AD16" i="18"/>
  <c r="AC16" i="18"/>
  <c r="AB16" i="18"/>
  <c r="AA16" i="18"/>
  <c r="Z16" i="18"/>
  <c r="Y16" i="18"/>
  <c r="X16" i="18"/>
  <c r="W16" i="18"/>
  <c r="V16" i="18"/>
  <c r="U16" i="18"/>
  <c r="T16" i="18"/>
  <c r="S16" i="18"/>
  <c r="R16" i="18"/>
  <c r="Q16" i="18"/>
  <c r="P16" i="18"/>
  <c r="O16" i="18"/>
  <c r="N16" i="18"/>
  <c r="M16" i="18"/>
  <c r="L16" i="18"/>
  <c r="K16" i="18"/>
  <c r="J16" i="18"/>
  <c r="I16" i="18"/>
  <c r="H16" i="18"/>
  <c r="G16" i="18"/>
  <c r="F16" i="18"/>
  <c r="E16" i="18"/>
  <c r="D16" i="18"/>
  <c r="C16" i="18"/>
  <c r="B16" i="18"/>
  <c r="DI15" i="18"/>
  <c r="DH15" i="18"/>
  <c r="DG15" i="18"/>
  <c r="DF15" i="18"/>
  <c r="DE15" i="18"/>
  <c r="DD15" i="18"/>
  <c r="DC15" i="18"/>
  <c r="DB15" i="18"/>
  <c r="DA15" i="18"/>
  <c r="CZ15" i="18"/>
  <c r="CY15" i="18"/>
  <c r="CX15" i="18"/>
  <c r="CW15" i="18"/>
  <c r="CV15" i="18"/>
  <c r="CU15" i="18"/>
  <c r="CT15" i="18"/>
  <c r="CS15" i="18"/>
  <c r="CR15" i="18"/>
  <c r="CQ15" i="18"/>
  <c r="CP15" i="18"/>
  <c r="CO15" i="18"/>
  <c r="CN15" i="18"/>
  <c r="CM15" i="18"/>
  <c r="CL15" i="18"/>
  <c r="CK15" i="18"/>
  <c r="CJ15" i="18"/>
  <c r="CI15" i="18"/>
  <c r="CH15" i="18"/>
  <c r="CG15" i="18"/>
  <c r="CF15" i="18"/>
  <c r="CE15" i="18"/>
  <c r="CD15" i="18"/>
  <c r="CC15" i="18"/>
  <c r="CB15" i="18"/>
  <c r="CA15" i="18"/>
  <c r="BZ15" i="18"/>
  <c r="BY15" i="18"/>
  <c r="BX15" i="18"/>
  <c r="BW15" i="18"/>
  <c r="BV15" i="18"/>
  <c r="BU15" i="18"/>
  <c r="BT15" i="18"/>
  <c r="BS15" i="18"/>
  <c r="BR15" i="18"/>
  <c r="BQ15" i="18"/>
  <c r="BP15" i="18"/>
  <c r="BO15" i="18"/>
  <c r="BN15" i="18"/>
  <c r="BM15" i="18"/>
  <c r="BL15" i="18"/>
  <c r="BK15" i="18"/>
  <c r="BJ15" i="18"/>
  <c r="BI15" i="18"/>
  <c r="BH15" i="18"/>
  <c r="BG15" i="18"/>
  <c r="BF15" i="18"/>
  <c r="BE15" i="18"/>
  <c r="BD15" i="18"/>
  <c r="BC15" i="18"/>
  <c r="BB15" i="18"/>
  <c r="BA15" i="18"/>
  <c r="AZ15" i="18"/>
  <c r="AY15" i="18"/>
  <c r="AX15" i="18"/>
  <c r="AW15" i="18"/>
  <c r="AV15" i="18"/>
  <c r="AU15" i="18"/>
  <c r="AT15" i="18"/>
  <c r="AS15" i="18"/>
  <c r="AR15" i="18"/>
  <c r="AQ15" i="18"/>
  <c r="AP15" i="18"/>
  <c r="AO15" i="18"/>
  <c r="AN15" i="18"/>
  <c r="AM15" i="18"/>
  <c r="AL15" i="18"/>
  <c r="AK15" i="18"/>
  <c r="AJ15" i="18"/>
  <c r="AI15" i="18"/>
  <c r="AH15" i="18"/>
  <c r="AG15" i="18"/>
  <c r="AF15" i="18"/>
  <c r="AE15" i="18"/>
  <c r="AD15" i="18"/>
  <c r="AC15" i="18"/>
  <c r="AB15" i="18"/>
  <c r="AA15" i="18"/>
  <c r="Z15" i="18"/>
  <c r="Y15" i="18"/>
  <c r="X15" i="18"/>
  <c r="W15" i="18"/>
  <c r="V15" i="18"/>
  <c r="U15" i="18"/>
  <c r="T15" i="18"/>
  <c r="S15" i="18"/>
  <c r="R15" i="18"/>
  <c r="Q15" i="18"/>
  <c r="P15" i="18"/>
  <c r="O15" i="18"/>
  <c r="N15" i="18"/>
  <c r="M15" i="18"/>
  <c r="L15" i="18"/>
  <c r="K15" i="18"/>
  <c r="J15" i="18"/>
  <c r="I15" i="18"/>
  <c r="H15" i="18"/>
  <c r="G15" i="18"/>
  <c r="F15" i="18"/>
  <c r="E15" i="18"/>
  <c r="D15" i="18"/>
  <c r="C15" i="18"/>
  <c r="B15" i="18"/>
  <c r="DI14" i="18"/>
  <c r="DH14" i="18"/>
  <c r="DG14" i="18"/>
  <c r="DF14" i="18"/>
  <c r="DE14" i="18"/>
  <c r="DD14" i="18"/>
  <c r="DC14" i="18"/>
  <c r="DB14" i="18"/>
  <c r="DA14" i="18"/>
  <c r="CZ14" i="18"/>
  <c r="CY14" i="18"/>
  <c r="CX14" i="18"/>
  <c r="CW14" i="18"/>
  <c r="CV14" i="18"/>
  <c r="CU14" i="18"/>
  <c r="CT14" i="18"/>
  <c r="CS14" i="18"/>
  <c r="CR14" i="18"/>
  <c r="CQ14" i="18"/>
  <c r="CP14" i="18"/>
  <c r="CO14" i="18"/>
  <c r="CN14" i="18"/>
  <c r="CM14" i="18"/>
  <c r="CL14" i="18"/>
  <c r="CK14" i="18"/>
  <c r="CJ14" i="18"/>
  <c r="CI14" i="18"/>
  <c r="CH14" i="18"/>
  <c r="CG14" i="18"/>
  <c r="CF14" i="18"/>
  <c r="CE14" i="18"/>
  <c r="CD14" i="18"/>
  <c r="CC14" i="18"/>
  <c r="CB14" i="18"/>
  <c r="CA14" i="18"/>
  <c r="BZ14" i="18"/>
  <c r="BY14" i="18"/>
  <c r="BX14" i="18"/>
  <c r="BW14" i="18"/>
  <c r="BV14" i="18"/>
  <c r="BU14" i="18"/>
  <c r="BT14" i="18"/>
  <c r="BS14" i="18"/>
  <c r="BR14" i="18"/>
  <c r="BQ14" i="18"/>
  <c r="BP14" i="18"/>
  <c r="BO14" i="18"/>
  <c r="BN14" i="18"/>
  <c r="BM14" i="18"/>
  <c r="BL14" i="18"/>
  <c r="BK14" i="18"/>
  <c r="BJ14" i="18"/>
  <c r="BI14" i="18"/>
  <c r="BH14" i="18"/>
  <c r="BG14" i="18"/>
  <c r="BF14" i="18"/>
  <c r="BE14" i="18"/>
  <c r="BD14" i="18"/>
  <c r="BC14" i="18"/>
  <c r="BB14" i="18"/>
  <c r="BA14" i="18"/>
  <c r="AZ14" i="18"/>
  <c r="AY14" i="18"/>
  <c r="AX14" i="18"/>
  <c r="AW14" i="18"/>
  <c r="AV14" i="18"/>
  <c r="AU14" i="18"/>
  <c r="AT14" i="18"/>
  <c r="AS14" i="18"/>
  <c r="AR14" i="18"/>
  <c r="AQ14" i="18"/>
  <c r="AP14" i="18"/>
  <c r="AO14" i="18"/>
  <c r="AN14" i="18"/>
  <c r="AM14" i="18"/>
  <c r="AL14" i="18"/>
  <c r="AK14" i="18"/>
  <c r="AJ14" i="18"/>
  <c r="AI14" i="18"/>
  <c r="AH14" i="18"/>
  <c r="AG14" i="18"/>
  <c r="AF14" i="18"/>
  <c r="AE14" i="18"/>
  <c r="AD14" i="18"/>
  <c r="AC14" i="18"/>
  <c r="AB14" i="18"/>
  <c r="AA14" i="18"/>
  <c r="Z14" i="18"/>
  <c r="Y14" i="18"/>
  <c r="X14" i="18"/>
  <c r="W14" i="18"/>
  <c r="V14" i="18"/>
  <c r="U14" i="18"/>
  <c r="T14" i="18"/>
  <c r="S14" i="18"/>
  <c r="R14" i="18"/>
  <c r="Q14" i="18"/>
  <c r="P14" i="18"/>
  <c r="O14" i="18"/>
  <c r="N14" i="18"/>
  <c r="M14" i="18"/>
  <c r="L14" i="18"/>
  <c r="K14" i="18"/>
  <c r="J14" i="18"/>
  <c r="I14" i="18"/>
  <c r="H14" i="18"/>
  <c r="G14" i="18"/>
  <c r="F14" i="18"/>
  <c r="E14" i="18"/>
  <c r="D14" i="18"/>
  <c r="C14" i="18"/>
  <c r="B14" i="18"/>
  <c r="DI11" i="18"/>
  <c r="DH11" i="18"/>
  <c r="DG11" i="18"/>
  <c r="DF11" i="18"/>
  <c r="DE11" i="18"/>
  <c r="DD11" i="18"/>
  <c r="DC11" i="18"/>
  <c r="DB11" i="18"/>
  <c r="DA11" i="18"/>
  <c r="CZ11" i="18"/>
  <c r="CY11" i="18"/>
  <c r="CX11" i="18"/>
  <c r="CW11" i="18"/>
  <c r="CV11" i="18"/>
  <c r="CU11" i="18"/>
  <c r="CT11" i="18"/>
  <c r="CS11" i="18"/>
  <c r="CR11" i="18"/>
  <c r="CQ11" i="18"/>
  <c r="CP11" i="18"/>
  <c r="CO11" i="18"/>
  <c r="CN11" i="18"/>
  <c r="CM11" i="18"/>
  <c r="CL11" i="18"/>
  <c r="CK11" i="18"/>
  <c r="CJ11" i="18"/>
  <c r="CI11" i="18"/>
  <c r="CH11" i="18"/>
  <c r="CG11" i="18"/>
  <c r="CF11" i="18"/>
  <c r="CE11" i="18"/>
  <c r="CD11" i="18"/>
  <c r="CC11" i="18"/>
  <c r="CB11" i="18"/>
  <c r="CA11" i="18"/>
  <c r="BZ11" i="18"/>
  <c r="BY11" i="18"/>
  <c r="BX11" i="18"/>
  <c r="BW11" i="18"/>
  <c r="BV11" i="18"/>
  <c r="BU11" i="18"/>
  <c r="BT11" i="18"/>
  <c r="BS11" i="18"/>
  <c r="BR11" i="18"/>
  <c r="BQ11" i="18"/>
  <c r="BP11" i="18"/>
  <c r="BO11" i="18"/>
  <c r="BN11" i="18"/>
  <c r="BM11" i="18"/>
  <c r="BL11" i="18"/>
  <c r="BK11" i="18"/>
  <c r="BJ11" i="18"/>
  <c r="BI11" i="18"/>
  <c r="BH11" i="18"/>
  <c r="BG11" i="18"/>
  <c r="BF11" i="18"/>
  <c r="BE11" i="18"/>
  <c r="BD11" i="18"/>
  <c r="BC11" i="18"/>
  <c r="BB11" i="18"/>
  <c r="BA11" i="18"/>
  <c r="AZ11" i="18"/>
  <c r="AY11" i="18"/>
  <c r="AX11" i="18"/>
  <c r="AW11" i="18"/>
  <c r="AV11" i="18"/>
  <c r="AU11" i="18"/>
  <c r="AT11" i="18"/>
  <c r="AS11" i="18"/>
  <c r="AR11" i="18"/>
  <c r="AQ11" i="18"/>
  <c r="AP11" i="18"/>
  <c r="AO11" i="18"/>
  <c r="AN11" i="18"/>
  <c r="AM11" i="18"/>
  <c r="AL11" i="18"/>
  <c r="AK11" i="18"/>
  <c r="AJ11" i="18"/>
  <c r="AI11" i="18"/>
  <c r="AH11" i="18"/>
  <c r="AG11" i="18"/>
  <c r="AF11" i="18"/>
  <c r="AE11" i="18"/>
  <c r="AD11" i="18"/>
  <c r="AC11" i="18"/>
  <c r="AB11" i="18"/>
  <c r="AA11" i="18"/>
  <c r="Z11" i="18"/>
  <c r="Y11" i="18"/>
  <c r="X11" i="18"/>
  <c r="W11" i="18"/>
  <c r="V11" i="18"/>
  <c r="U11" i="18"/>
  <c r="T11" i="18"/>
  <c r="S11" i="18"/>
  <c r="R11" i="18"/>
  <c r="Q11" i="18"/>
  <c r="P11" i="18"/>
  <c r="O11" i="18"/>
  <c r="N11" i="18"/>
  <c r="M11" i="18"/>
  <c r="L11" i="18"/>
  <c r="K11" i="18"/>
  <c r="J11" i="18"/>
  <c r="I11" i="18"/>
  <c r="H11" i="18"/>
  <c r="G11" i="18"/>
  <c r="F11" i="18"/>
  <c r="E11" i="18"/>
  <c r="D11" i="18"/>
  <c r="C11" i="18"/>
  <c r="B11" i="18"/>
  <c r="DI10" i="18"/>
  <c r="DH10" i="18"/>
  <c r="DG10" i="18"/>
  <c r="DF10" i="18"/>
  <c r="DE10" i="18"/>
  <c r="DD10" i="18"/>
  <c r="DC10" i="18"/>
  <c r="DB10" i="18"/>
  <c r="DA10" i="18"/>
  <c r="CZ10" i="18"/>
  <c r="CY10" i="18"/>
  <c r="CX10" i="18"/>
  <c r="CW10" i="18"/>
  <c r="CV10" i="18"/>
  <c r="CU10" i="18"/>
  <c r="CT10" i="18"/>
  <c r="CS10" i="18"/>
  <c r="CR10" i="18"/>
  <c r="CQ10" i="18"/>
  <c r="CP10" i="18"/>
  <c r="CO10" i="18"/>
  <c r="CN10" i="18"/>
  <c r="CM10" i="18"/>
  <c r="CL10" i="18"/>
  <c r="CK10" i="18"/>
  <c r="CJ10" i="18"/>
  <c r="CI10" i="18"/>
  <c r="CH10" i="18"/>
  <c r="CG10" i="18"/>
  <c r="CF10" i="18"/>
  <c r="CE10" i="18"/>
  <c r="CD10" i="18"/>
  <c r="CC10" i="18"/>
  <c r="CB10" i="18"/>
  <c r="CA10" i="18"/>
  <c r="BZ10" i="18"/>
  <c r="BY10" i="18"/>
  <c r="BX10" i="18"/>
  <c r="BW10" i="18"/>
  <c r="BV10" i="18"/>
  <c r="BU10" i="18"/>
  <c r="BT10" i="18"/>
  <c r="BS10" i="18"/>
  <c r="BR10" i="18"/>
  <c r="BQ10" i="18"/>
  <c r="BP10" i="18"/>
  <c r="BO10" i="18"/>
  <c r="BN10" i="18"/>
  <c r="BM10" i="18"/>
  <c r="BL10" i="18"/>
  <c r="BK10" i="18"/>
  <c r="BJ10" i="18"/>
  <c r="BI10" i="18"/>
  <c r="BH10" i="18"/>
  <c r="BG10" i="18"/>
  <c r="BF10" i="18"/>
  <c r="BE10" i="18"/>
  <c r="BD10" i="18"/>
  <c r="BC10" i="18"/>
  <c r="BB10" i="18"/>
  <c r="BA10" i="18"/>
  <c r="AZ10" i="18"/>
  <c r="AY10" i="18"/>
  <c r="AX10" i="18"/>
  <c r="AW10" i="18"/>
  <c r="AV10" i="18"/>
  <c r="AU10" i="18"/>
  <c r="AT10" i="18"/>
  <c r="AS10" i="18"/>
  <c r="AR10" i="18"/>
  <c r="AQ10" i="18"/>
  <c r="AP10" i="18"/>
  <c r="AO10" i="18"/>
  <c r="AN10" i="18"/>
  <c r="AM10" i="18"/>
  <c r="AL10" i="18"/>
  <c r="AK10" i="18"/>
  <c r="AJ10" i="18"/>
  <c r="AI10" i="18"/>
  <c r="AH10" i="18"/>
  <c r="AG10" i="18"/>
  <c r="AF10" i="18"/>
  <c r="AE10" i="18"/>
  <c r="AD10" i="18"/>
  <c r="AC10" i="18"/>
  <c r="AB10" i="18"/>
  <c r="AA10" i="18"/>
  <c r="Z10" i="18"/>
  <c r="Y10" i="18"/>
  <c r="X10" i="18"/>
  <c r="W10" i="18"/>
  <c r="V10" i="18"/>
  <c r="U10" i="18"/>
  <c r="T10" i="18"/>
  <c r="S10" i="18"/>
  <c r="R10" i="18"/>
  <c r="Q10" i="18"/>
  <c r="P10" i="18"/>
  <c r="O10" i="18"/>
  <c r="N10" i="18"/>
  <c r="M10" i="18"/>
  <c r="L10" i="18"/>
  <c r="K10" i="18"/>
  <c r="J10" i="18"/>
  <c r="I10" i="18"/>
  <c r="H10" i="18"/>
  <c r="G10" i="18"/>
  <c r="F10" i="18"/>
  <c r="E10" i="18"/>
  <c r="D10" i="18"/>
  <c r="C10" i="18"/>
  <c r="B10" i="18"/>
  <c r="DI9" i="18"/>
  <c r="DH9" i="18"/>
  <c r="DG9" i="18"/>
  <c r="DF9" i="18"/>
  <c r="DE9" i="18"/>
  <c r="DD9" i="18"/>
  <c r="DC9" i="18"/>
  <c r="DB9" i="18"/>
  <c r="DA9" i="18"/>
  <c r="CZ9" i="18"/>
  <c r="CY9" i="18"/>
  <c r="CX9" i="18"/>
  <c r="CW9" i="18"/>
  <c r="CV9" i="18"/>
  <c r="CU9" i="18"/>
  <c r="CT9" i="18"/>
  <c r="CS9" i="18"/>
  <c r="CR9" i="18"/>
  <c r="CQ9" i="18"/>
  <c r="CP9" i="18"/>
  <c r="CO9" i="18"/>
  <c r="CN9" i="18"/>
  <c r="CM9" i="18"/>
  <c r="CL9" i="18"/>
  <c r="CK9" i="18"/>
  <c r="CJ9" i="18"/>
  <c r="CI9" i="18"/>
  <c r="CH9" i="18"/>
  <c r="CG9" i="18"/>
  <c r="CF9" i="18"/>
  <c r="CE9" i="18"/>
  <c r="CD9" i="18"/>
  <c r="CC9" i="18"/>
  <c r="CB9" i="18"/>
  <c r="CA9" i="18"/>
  <c r="BZ9" i="18"/>
  <c r="BY9" i="18"/>
  <c r="BX9" i="18"/>
  <c r="BW9" i="18"/>
  <c r="BV9" i="18"/>
  <c r="BU9" i="18"/>
  <c r="BT9" i="18"/>
  <c r="BS9" i="18"/>
  <c r="BR9" i="18"/>
  <c r="BQ9" i="18"/>
  <c r="BP9" i="18"/>
  <c r="BO9" i="18"/>
  <c r="BN9" i="18"/>
  <c r="BM9" i="18"/>
  <c r="BL9" i="18"/>
  <c r="BK9" i="18"/>
  <c r="BJ9" i="18"/>
  <c r="BI9" i="18"/>
  <c r="BH9" i="18"/>
  <c r="BG9" i="18"/>
  <c r="BF9" i="18"/>
  <c r="BE9" i="18"/>
  <c r="BD9" i="18"/>
  <c r="BC9" i="18"/>
  <c r="BB9" i="18"/>
  <c r="BA9" i="18"/>
  <c r="AZ9" i="18"/>
  <c r="AY9" i="18"/>
  <c r="AX9" i="18"/>
  <c r="AW9" i="18"/>
  <c r="AV9" i="18"/>
  <c r="AU9" i="18"/>
  <c r="AT9" i="18"/>
  <c r="AS9" i="18"/>
  <c r="AR9" i="18"/>
  <c r="AQ9" i="18"/>
  <c r="AP9" i="18"/>
  <c r="AO9" i="18"/>
  <c r="AN9" i="18"/>
  <c r="AM9" i="18"/>
  <c r="AL9" i="18"/>
  <c r="AK9" i="18"/>
  <c r="AJ9" i="18"/>
  <c r="AI9" i="18"/>
  <c r="AH9" i="18"/>
  <c r="AG9" i="18"/>
  <c r="AF9" i="18"/>
  <c r="AE9" i="18"/>
  <c r="AD9" i="18"/>
  <c r="AC9" i="18"/>
  <c r="AB9" i="18"/>
  <c r="AA9" i="18"/>
  <c r="Z9" i="18"/>
  <c r="Y9" i="18"/>
  <c r="X9" i="18"/>
  <c r="W9" i="18"/>
  <c r="V9" i="18"/>
  <c r="U9" i="18"/>
  <c r="T9" i="18"/>
  <c r="S9" i="18"/>
  <c r="R9" i="18"/>
  <c r="Q9" i="18"/>
  <c r="P9" i="18"/>
  <c r="O9" i="18"/>
  <c r="N9" i="18"/>
  <c r="M9" i="18"/>
  <c r="L9" i="18"/>
  <c r="K9" i="18"/>
  <c r="J9" i="18"/>
  <c r="I9" i="18"/>
  <c r="H9" i="18"/>
  <c r="G9" i="18"/>
  <c r="F9" i="18"/>
  <c r="E9" i="18"/>
  <c r="D9" i="18"/>
  <c r="C9" i="18"/>
  <c r="B9" i="18"/>
  <c r="DI8" i="18"/>
  <c r="DH8" i="18"/>
  <c r="DG8" i="18"/>
  <c r="DF8" i="18"/>
  <c r="DE8" i="18"/>
  <c r="DD8" i="18"/>
  <c r="DC8" i="18"/>
  <c r="DB8" i="18"/>
  <c r="DA8" i="18"/>
  <c r="CZ8" i="18"/>
  <c r="CY8" i="18"/>
  <c r="CX8" i="18"/>
  <c r="CW8" i="18"/>
  <c r="CV8" i="18"/>
  <c r="CU8" i="18"/>
  <c r="CT8" i="18"/>
  <c r="CS8" i="18"/>
  <c r="CR8" i="18"/>
  <c r="CQ8" i="18"/>
  <c r="CP8" i="18"/>
  <c r="CO8" i="18"/>
  <c r="CN8" i="18"/>
  <c r="CM8" i="18"/>
  <c r="CL8" i="18"/>
  <c r="CK8" i="18"/>
  <c r="CJ8" i="18"/>
  <c r="CI8" i="18"/>
  <c r="CH8" i="18"/>
  <c r="CG8" i="18"/>
  <c r="CF8" i="18"/>
  <c r="CE8" i="18"/>
  <c r="CD8" i="18"/>
  <c r="CC8" i="18"/>
  <c r="CB8" i="18"/>
  <c r="CA8" i="18"/>
  <c r="BZ8" i="18"/>
  <c r="BY8" i="18"/>
  <c r="BX8" i="18"/>
  <c r="BW8" i="18"/>
  <c r="BV8" i="18"/>
  <c r="BU8" i="18"/>
  <c r="BT8" i="18"/>
  <c r="BS8" i="18"/>
  <c r="BR8" i="18"/>
  <c r="BQ8" i="18"/>
  <c r="BP8" i="18"/>
  <c r="BO8" i="18"/>
  <c r="BN8" i="18"/>
  <c r="BM8" i="18"/>
  <c r="BL8" i="18"/>
  <c r="BK8" i="18"/>
  <c r="BJ8" i="18"/>
  <c r="BI8" i="18"/>
  <c r="BH8" i="18"/>
  <c r="BG8" i="18"/>
  <c r="BF8" i="18"/>
  <c r="BE8" i="18"/>
  <c r="BD8" i="18"/>
  <c r="BC8" i="18"/>
  <c r="BB8" i="18"/>
  <c r="BA8" i="18"/>
  <c r="AZ8" i="18"/>
  <c r="AY8" i="18"/>
  <c r="AX8" i="18"/>
  <c r="AW8" i="18"/>
  <c r="AV8" i="18"/>
  <c r="AU8" i="18"/>
  <c r="AT8" i="18"/>
  <c r="AS8" i="18"/>
  <c r="AR8" i="18"/>
  <c r="AQ8" i="18"/>
  <c r="AP8" i="18"/>
  <c r="AO8" i="18"/>
  <c r="AN8" i="18"/>
  <c r="AM8" i="18"/>
  <c r="AL8" i="18"/>
  <c r="AK8" i="18"/>
  <c r="AJ8" i="18"/>
  <c r="AI8" i="18"/>
  <c r="AH8" i="18"/>
  <c r="AG8" i="18"/>
  <c r="AF8" i="18"/>
  <c r="AE8" i="18"/>
  <c r="AD8" i="18"/>
  <c r="AC8" i="18"/>
  <c r="AB8" i="18"/>
  <c r="AA8" i="18"/>
  <c r="Z8" i="18"/>
  <c r="Y8" i="18"/>
  <c r="X8" i="18"/>
  <c r="W8" i="18"/>
  <c r="V8" i="18"/>
  <c r="U8" i="18"/>
  <c r="T8" i="18"/>
  <c r="S8" i="18"/>
  <c r="R8" i="18"/>
  <c r="Q8" i="18"/>
  <c r="P8" i="18"/>
  <c r="O8" i="18"/>
  <c r="N8" i="18"/>
  <c r="M8" i="18"/>
  <c r="L8" i="18"/>
  <c r="K8" i="18"/>
  <c r="J8" i="18"/>
  <c r="I8" i="18"/>
  <c r="H8" i="18"/>
  <c r="G8" i="18"/>
  <c r="F8" i="18"/>
  <c r="E8" i="18"/>
  <c r="D8" i="18"/>
  <c r="C8" i="18"/>
  <c r="B8" i="18"/>
  <c r="DI7" i="18"/>
  <c r="DH7" i="18"/>
  <c r="DG7" i="18"/>
  <c r="DF7" i="18"/>
  <c r="DE7" i="18"/>
  <c r="DD7" i="18"/>
  <c r="DC7" i="18"/>
  <c r="DB7" i="18"/>
  <c r="DA7" i="18"/>
  <c r="CZ7" i="18"/>
  <c r="CY7" i="18"/>
  <c r="CX7" i="18"/>
  <c r="CW7" i="18"/>
  <c r="CV7" i="18"/>
  <c r="CU7" i="18"/>
  <c r="CT7" i="18"/>
  <c r="CS7" i="18"/>
  <c r="CR7" i="18"/>
  <c r="CQ7" i="18"/>
  <c r="CP7" i="18"/>
  <c r="CO7" i="18"/>
  <c r="CN7" i="18"/>
  <c r="CM7" i="18"/>
  <c r="CL7" i="18"/>
  <c r="CK7" i="18"/>
  <c r="CJ7" i="18"/>
  <c r="CI7" i="18"/>
  <c r="CH7" i="18"/>
  <c r="CG7" i="18"/>
  <c r="CF7" i="18"/>
  <c r="CE7" i="18"/>
  <c r="CD7" i="18"/>
  <c r="CC7" i="18"/>
  <c r="CB7" i="18"/>
  <c r="CA7" i="18"/>
  <c r="BZ7" i="18"/>
  <c r="BY7" i="18"/>
  <c r="BX7" i="18"/>
  <c r="BW7" i="18"/>
  <c r="BV7" i="18"/>
  <c r="BU7" i="18"/>
  <c r="BT7" i="18"/>
  <c r="BS7" i="18"/>
  <c r="BR7" i="18"/>
  <c r="BQ7" i="18"/>
  <c r="BP7" i="18"/>
  <c r="BO7" i="18"/>
  <c r="BN7" i="18"/>
  <c r="BM7" i="18"/>
  <c r="BL7" i="18"/>
  <c r="BK7" i="18"/>
  <c r="BJ7" i="18"/>
  <c r="BI7" i="18"/>
  <c r="BH7" i="18"/>
  <c r="BG7" i="18"/>
  <c r="BF7" i="18"/>
  <c r="BE7" i="18"/>
  <c r="BD7" i="18"/>
  <c r="BC7" i="18"/>
  <c r="BB7" i="18"/>
  <c r="BA7" i="18"/>
  <c r="AZ7" i="18"/>
  <c r="AY7" i="18"/>
  <c r="AX7" i="18"/>
  <c r="AW7" i="18"/>
  <c r="AV7" i="18"/>
  <c r="AU7" i="18"/>
  <c r="AT7" i="18"/>
  <c r="AS7" i="18"/>
  <c r="AR7" i="18"/>
  <c r="AQ7" i="18"/>
  <c r="AP7" i="18"/>
  <c r="AO7" i="18"/>
  <c r="AN7" i="18"/>
  <c r="AM7" i="18"/>
  <c r="AL7" i="18"/>
  <c r="AK7" i="18"/>
  <c r="AJ7" i="18"/>
  <c r="AI7" i="18"/>
  <c r="AH7" i="18"/>
  <c r="AG7" i="18"/>
  <c r="AF7" i="18"/>
  <c r="AE7" i="18"/>
  <c r="AD7" i="18"/>
  <c r="AC7" i="18"/>
  <c r="AB7" i="18"/>
  <c r="AA7" i="18"/>
  <c r="Z7" i="18"/>
  <c r="Y7" i="18"/>
  <c r="X7" i="18"/>
  <c r="W7" i="18"/>
  <c r="V7" i="18"/>
  <c r="U7" i="18"/>
  <c r="T7" i="18"/>
  <c r="S7" i="18"/>
  <c r="R7" i="18"/>
  <c r="Q7" i="18"/>
  <c r="P7" i="18"/>
  <c r="O7" i="18"/>
  <c r="N7" i="18"/>
  <c r="M7" i="18"/>
  <c r="L7" i="18"/>
  <c r="K7" i="18"/>
  <c r="J7" i="18"/>
  <c r="I7" i="18"/>
  <c r="H7" i="18"/>
  <c r="G7" i="18"/>
  <c r="F7" i="18"/>
  <c r="E7" i="18"/>
  <c r="D7" i="18"/>
  <c r="C7" i="18"/>
  <c r="B7" i="18"/>
  <c r="DI6" i="18"/>
  <c r="DH6" i="18"/>
  <c r="DG6" i="18"/>
  <c r="DF6" i="18"/>
  <c r="DE6" i="18"/>
  <c r="DD6" i="18"/>
  <c r="DC6" i="18"/>
  <c r="DB6" i="18"/>
  <c r="DA6" i="18"/>
  <c r="CZ6" i="18"/>
  <c r="CY6" i="18"/>
  <c r="CX6" i="18"/>
  <c r="CW6" i="18"/>
  <c r="CV6" i="18"/>
  <c r="CU6" i="18"/>
  <c r="CT6" i="18"/>
  <c r="CS6" i="18"/>
  <c r="CR6" i="18"/>
  <c r="CQ6" i="18"/>
  <c r="CP6" i="18"/>
  <c r="CO6" i="18"/>
  <c r="CN6" i="18"/>
  <c r="CM6" i="18"/>
  <c r="CL6" i="18"/>
  <c r="CK6" i="18"/>
  <c r="CJ6" i="18"/>
  <c r="CI6" i="18"/>
  <c r="CH6" i="18"/>
  <c r="CG6" i="18"/>
  <c r="CF6" i="18"/>
  <c r="CE6" i="18"/>
  <c r="CD6" i="18"/>
  <c r="CC6" i="18"/>
  <c r="CB6" i="18"/>
  <c r="CA6" i="18"/>
  <c r="BZ6" i="18"/>
  <c r="BY6" i="18"/>
  <c r="BX6" i="18"/>
  <c r="BW6" i="18"/>
  <c r="BV6" i="18"/>
  <c r="BU6" i="18"/>
  <c r="BT6" i="18"/>
  <c r="BS6" i="18"/>
  <c r="BR6" i="18"/>
  <c r="BQ6" i="18"/>
  <c r="BP6" i="18"/>
  <c r="BO6" i="18"/>
  <c r="BN6" i="18"/>
  <c r="BM6" i="18"/>
  <c r="BL6" i="18"/>
  <c r="BK6" i="18"/>
  <c r="BJ6" i="18"/>
  <c r="BI6" i="18"/>
  <c r="BH6" i="18"/>
  <c r="BG6" i="18"/>
  <c r="BF6" i="18"/>
  <c r="BE6" i="18"/>
  <c r="BD6" i="18"/>
  <c r="BC6" i="18"/>
  <c r="BB6" i="18"/>
  <c r="BA6" i="18"/>
  <c r="AZ6" i="18"/>
  <c r="AY6" i="18"/>
  <c r="AX6" i="18"/>
  <c r="AW6" i="18"/>
  <c r="AV6" i="18"/>
  <c r="AU6" i="18"/>
  <c r="AT6" i="18"/>
  <c r="AS6" i="18"/>
  <c r="AR6" i="18"/>
  <c r="AQ6" i="18"/>
  <c r="AP6" i="18"/>
  <c r="AO6" i="18"/>
  <c r="AN6" i="18"/>
  <c r="AM6" i="18"/>
  <c r="AL6" i="18"/>
  <c r="AK6" i="18"/>
  <c r="AJ6" i="18"/>
  <c r="AI6" i="18"/>
  <c r="AH6" i="18"/>
  <c r="AG6" i="18"/>
  <c r="AF6" i="18"/>
  <c r="AE6" i="18"/>
  <c r="AD6" i="18"/>
  <c r="AC6" i="18"/>
  <c r="AB6" i="18"/>
  <c r="AA6" i="18"/>
  <c r="Z6" i="18"/>
  <c r="Y6" i="18"/>
  <c r="X6" i="18"/>
  <c r="W6" i="18"/>
  <c r="V6" i="18"/>
  <c r="U6" i="18"/>
  <c r="T6" i="18"/>
  <c r="S6" i="18"/>
  <c r="R6" i="18"/>
  <c r="Q6" i="18"/>
  <c r="P6" i="18"/>
  <c r="O6" i="18"/>
  <c r="N6" i="18"/>
  <c r="M6" i="18"/>
  <c r="L6" i="18"/>
  <c r="K6" i="18"/>
  <c r="J6" i="18"/>
  <c r="I6" i="18"/>
  <c r="H6" i="18"/>
  <c r="G6" i="18"/>
  <c r="F6" i="18"/>
  <c r="E6" i="18"/>
  <c r="D6" i="18"/>
  <c r="C6" i="18"/>
  <c r="B6" i="18"/>
  <c r="DI5" i="18"/>
  <c r="DH5" i="18"/>
  <c r="DG5" i="18"/>
  <c r="DF5" i="18"/>
  <c r="DE5" i="18"/>
  <c r="DD5" i="18"/>
  <c r="DC5" i="18"/>
  <c r="DB5" i="18"/>
  <c r="DA5" i="18"/>
  <c r="CZ5" i="18"/>
  <c r="CY5" i="18"/>
  <c r="CX5" i="18"/>
  <c r="CW5" i="18"/>
  <c r="CV5" i="18"/>
  <c r="CU5" i="18"/>
  <c r="CT5" i="18"/>
  <c r="CS5" i="18"/>
  <c r="CR5" i="18"/>
  <c r="CQ5" i="18"/>
  <c r="CP5" i="18"/>
  <c r="CO5" i="18"/>
  <c r="CN5" i="18"/>
  <c r="CM5" i="18"/>
  <c r="CL5" i="18"/>
  <c r="CK5" i="18"/>
  <c r="CJ5" i="18"/>
  <c r="CI5" i="18"/>
  <c r="CH5" i="18"/>
  <c r="CG5" i="18"/>
  <c r="CF5" i="18"/>
  <c r="CE5" i="18"/>
  <c r="CD5" i="18"/>
  <c r="CC5" i="18"/>
  <c r="CB5" i="18"/>
  <c r="CA5" i="18"/>
  <c r="BZ5" i="18"/>
  <c r="BY5" i="18"/>
  <c r="BX5" i="18"/>
  <c r="BW5" i="18"/>
  <c r="BV5" i="18"/>
  <c r="BU5" i="18"/>
  <c r="BT5" i="18"/>
  <c r="BS5" i="18"/>
  <c r="BR5" i="18"/>
  <c r="BQ5" i="18"/>
  <c r="BP5" i="18"/>
  <c r="BO5" i="18"/>
  <c r="BN5" i="18"/>
  <c r="BM5" i="18"/>
  <c r="BL5" i="18"/>
  <c r="BK5" i="18"/>
  <c r="BJ5" i="18"/>
  <c r="BI5" i="18"/>
  <c r="BH5" i="18"/>
  <c r="BG5" i="18"/>
  <c r="BF5" i="18"/>
  <c r="BE5" i="18"/>
  <c r="BD5" i="18"/>
  <c r="BC5" i="18"/>
  <c r="BB5" i="18"/>
  <c r="BA5" i="18"/>
  <c r="AZ5" i="18"/>
  <c r="AY5" i="18"/>
  <c r="AX5" i="18"/>
  <c r="AW5" i="18"/>
  <c r="AV5" i="18"/>
  <c r="AU5" i="18"/>
  <c r="AT5" i="18"/>
  <c r="AS5" i="18"/>
  <c r="AR5" i="18"/>
  <c r="AQ5" i="18"/>
  <c r="AP5" i="18"/>
  <c r="AO5" i="18"/>
  <c r="AN5" i="18"/>
  <c r="AM5" i="18"/>
  <c r="AL5" i="18"/>
  <c r="AK5" i="18"/>
  <c r="AJ5" i="18"/>
  <c r="AI5" i="18"/>
  <c r="AH5" i="18"/>
  <c r="AG5" i="18"/>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B5" i="18"/>
  <c r="DI4" i="18"/>
  <c r="DH4" i="18"/>
  <c r="DG4" i="18"/>
  <c r="DF4" i="18"/>
  <c r="DE4" i="18"/>
  <c r="DD4" i="18"/>
  <c r="DC4" i="18"/>
  <c r="DB4" i="18"/>
  <c r="DA4" i="18"/>
  <c r="CZ4" i="18"/>
  <c r="CY4" i="18"/>
  <c r="CX4" i="18"/>
  <c r="CW4" i="18"/>
  <c r="CV4" i="18"/>
  <c r="CU4" i="18"/>
  <c r="CT4" i="18"/>
  <c r="CS4" i="18"/>
  <c r="CR4" i="18"/>
  <c r="CQ4" i="18"/>
  <c r="CP4" i="18"/>
  <c r="CO4" i="18"/>
  <c r="CN4" i="18"/>
  <c r="CM4" i="18"/>
  <c r="CL4" i="18"/>
  <c r="CK4" i="18"/>
  <c r="CJ4" i="18"/>
  <c r="CI4" i="18"/>
  <c r="CH4" i="18"/>
  <c r="CG4" i="18"/>
  <c r="CF4" i="18"/>
  <c r="CE4" i="18"/>
  <c r="CD4" i="18"/>
  <c r="CC4" i="18"/>
  <c r="CB4" i="18"/>
  <c r="CA4" i="18"/>
  <c r="BZ4" i="18"/>
  <c r="BY4" i="18"/>
  <c r="BX4" i="18"/>
  <c r="BW4" i="18"/>
  <c r="BV4" i="18"/>
  <c r="BU4" i="18"/>
  <c r="BT4" i="18"/>
  <c r="BS4" i="18"/>
  <c r="BR4" i="18"/>
  <c r="BQ4" i="18"/>
  <c r="BP4" i="18"/>
  <c r="BO4" i="18"/>
  <c r="BN4" i="18"/>
  <c r="BM4" i="18"/>
  <c r="BL4" i="18"/>
  <c r="BK4" i="18"/>
  <c r="BJ4" i="18"/>
  <c r="BI4" i="18"/>
  <c r="BH4" i="18"/>
  <c r="BG4" i="18"/>
  <c r="BF4" i="18"/>
  <c r="BE4" i="18"/>
  <c r="BD4" i="18"/>
  <c r="BC4" i="18"/>
  <c r="BB4" i="18"/>
  <c r="BA4" i="18"/>
  <c r="AZ4" i="18"/>
  <c r="AY4" i="18"/>
  <c r="AX4" i="18"/>
  <c r="AW4" i="18"/>
  <c r="AV4" i="18"/>
  <c r="AU4" i="18"/>
  <c r="AT4" i="18"/>
  <c r="AS4" i="18"/>
  <c r="AR4" i="18"/>
  <c r="AQ4" i="18"/>
  <c r="AP4" i="18"/>
  <c r="AO4" i="18"/>
  <c r="AN4" i="18"/>
  <c r="AM4" i="18"/>
  <c r="AL4" i="18"/>
  <c r="AK4" i="18"/>
  <c r="AJ4" i="18"/>
  <c r="AI4" i="18"/>
  <c r="AH4" i="18"/>
  <c r="AG4" i="18"/>
  <c r="AF4" i="18"/>
  <c r="AE4" i="18"/>
  <c r="AD4" i="18"/>
  <c r="AC4" i="18"/>
  <c r="AB4" i="18"/>
  <c r="AA4" i="18"/>
  <c r="Z4" i="18"/>
  <c r="Y4" i="18"/>
  <c r="X4" i="18"/>
  <c r="W4" i="18"/>
  <c r="V4" i="18"/>
  <c r="U4" i="18"/>
  <c r="T4" i="18"/>
  <c r="S4" i="18"/>
  <c r="R4" i="18"/>
  <c r="Q4" i="18"/>
  <c r="P4" i="18"/>
  <c r="O4" i="18"/>
  <c r="N4" i="18"/>
  <c r="M4" i="18"/>
  <c r="L4" i="18"/>
  <c r="K4" i="18"/>
  <c r="J4" i="18"/>
  <c r="I4" i="18"/>
  <c r="H4" i="18"/>
  <c r="G4" i="18"/>
  <c r="F4" i="18"/>
  <c r="E4" i="18"/>
  <c r="D4" i="18"/>
  <c r="C4" i="18"/>
  <c r="B4" i="18"/>
  <c r="DI3" i="18"/>
  <c r="DH3" i="18"/>
  <c r="DG3" i="18"/>
  <c r="DF3" i="18"/>
  <c r="DE3" i="18"/>
  <c r="DD3" i="18"/>
  <c r="DC3" i="18"/>
  <c r="DB3" i="18"/>
  <c r="DA3" i="18"/>
  <c r="CZ3" i="18"/>
  <c r="CY3" i="18"/>
  <c r="CX3" i="18"/>
  <c r="CW3" i="18"/>
  <c r="CV3" i="18"/>
  <c r="CU3" i="18"/>
  <c r="CT3" i="18"/>
  <c r="CS3" i="18"/>
  <c r="CR3" i="18"/>
  <c r="CQ3" i="18"/>
  <c r="CP3" i="18"/>
  <c r="CO3" i="18"/>
  <c r="CN3" i="18"/>
  <c r="CM3" i="18"/>
  <c r="CL3" i="18"/>
  <c r="CK3" i="18"/>
  <c r="CJ3" i="18"/>
  <c r="CI3" i="18"/>
  <c r="CH3" i="18"/>
  <c r="CG3" i="18"/>
  <c r="CF3" i="18"/>
  <c r="CE3" i="18"/>
  <c r="CD3" i="18"/>
  <c r="CC3" i="18"/>
  <c r="CB3" i="18"/>
  <c r="CA3" i="18"/>
  <c r="BZ3" i="18"/>
  <c r="BY3" i="18"/>
  <c r="BX3" i="18"/>
  <c r="BW3" i="18"/>
  <c r="BV3" i="18"/>
  <c r="BU3" i="18"/>
  <c r="BT3" i="18"/>
  <c r="BS3" i="18"/>
  <c r="BR3" i="18"/>
  <c r="BQ3" i="18"/>
  <c r="BP3" i="18"/>
  <c r="BO3" i="18"/>
  <c r="BN3" i="18"/>
  <c r="BM3" i="18"/>
  <c r="BL3" i="18"/>
  <c r="BK3" i="18"/>
  <c r="BJ3" i="18"/>
  <c r="BI3" i="18"/>
  <c r="BH3" i="18"/>
  <c r="BG3" i="18"/>
  <c r="BF3" i="18"/>
  <c r="BE3" i="18"/>
  <c r="BD3" i="18"/>
  <c r="BC3" i="18"/>
  <c r="BB3" i="18"/>
  <c r="BA3" i="18"/>
  <c r="AZ3" i="18"/>
  <c r="AY3" i="18"/>
  <c r="AX3" i="18"/>
  <c r="AW3" i="18"/>
  <c r="AV3" i="18"/>
  <c r="AU3" i="18"/>
  <c r="AT3" i="18"/>
  <c r="AS3" i="18"/>
  <c r="AR3" i="18"/>
  <c r="AQ3" i="18"/>
  <c r="AP3" i="18"/>
  <c r="AO3" i="18"/>
  <c r="AN3" i="18"/>
  <c r="AM3" i="18"/>
  <c r="AL3" i="18"/>
  <c r="AK3" i="18"/>
  <c r="AJ3" i="18"/>
  <c r="AI3" i="18"/>
  <c r="AH3" i="18"/>
  <c r="AG3" i="18"/>
  <c r="AF3" i="18"/>
  <c r="AE3" i="18"/>
  <c r="AD3" i="18"/>
  <c r="AC3" i="18"/>
  <c r="AB3" i="18"/>
  <c r="AA3" i="18"/>
  <c r="Z3" i="18"/>
  <c r="Y3" i="18"/>
  <c r="X3" i="18"/>
  <c r="W3" i="18"/>
  <c r="V3" i="18"/>
  <c r="U3" i="18"/>
  <c r="T3" i="18"/>
  <c r="S3" i="18"/>
  <c r="R3" i="18"/>
  <c r="Q3" i="18"/>
  <c r="P3" i="18"/>
  <c r="O3" i="18"/>
  <c r="N3" i="18"/>
  <c r="M3" i="18"/>
  <c r="L3" i="18"/>
  <c r="K3" i="18"/>
  <c r="J3" i="18"/>
  <c r="I3" i="18"/>
  <c r="H3" i="18"/>
  <c r="G3" i="18"/>
  <c r="F3" i="18"/>
  <c r="E3" i="18"/>
  <c r="D3" i="18"/>
  <c r="C3" i="18"/>
  <c r="B3" i="18"/>
  <c r="DN24" i="16"/>
  <c r="DN23" i="16"/>
  <c r="DN22" i="16"/>
  <c r="DN21" i="16"/>
  <c r="DN20" i="16"/>
  <c r="DN19" i="16"/>
  <c r="DN18" i="16"/>
  <c r="DN17" i="16"/>
  <c r="DN16" i="16"/>
  <c r="DM16" i="16"/>
  <c r="DM24" i="16"/>
  <c r="DM23" i="16"/>
  <c r="DM22" i="16"/>
  <c r="DM21" i="16"/>
  <c r="DM20" i="16"/>
  <c r="DM19" i="16"/>
  <c r="DM18" i="16"/>
  <c r="DM17" i="16"/>
  <c r="DL24" i="16"/>
  <c r="DK24" i="16"/>
  <c r="DL23" i="16"/>
  <c r="DK23" i="16"/>
  <c r="DL22" i="16"/>
  <c r="DK22" i="16"/>
  <c r="DL21" i="16"/>
  <c r="DK21" i="16"/>
  <c r="DL20" i="16"/>
  <c r="DK20" i="16"/>
  <c r="DL19" i="16"/>
  <c r="DK19" i="16"/>
  <c r="DL18" i="16"/>
  <c r="DK18" i="16"/>
  <c r="DL17" i="16"/>
  <c r="DK17" i="16"/>
  <c r="DL16" i="16"/>
  <c r="DK16" i="16"/>
  <c r="S26" i="20" l="1"/>
  <c r="B26" i="20"/>
  <c r="AY26" i="20"/>
  <c r="W26" i="20"/>
  <c r="AS26" i="20"/>
  <c r="G26" i="20"/>
  <c r="AO26" i="20"/>
  <c r="AR26" i="20"/>
  <c r="AB26" i="20"/>
  <c r="L26" i="20"/>
  <c r="AU26" i="20"/>
  <c r="AL26" i="20"/>
  <c r="O26" i="20"/>
  <c r="BA26" i="20"/>
  <c r="Y26" i="20"/>
  <c r="Q26" i="20"/>
  <c r="E26" i="20"/>
  <c r="AX26" i="20"/>
  <c r="V26" i="20"/>
  <c r="N26" i="20"/>
  <c r="AN26" i="20"/>
  <c r="X26" i="20"/>
  <c r="H26" i="20"/>
  <c r="BC26" i="20"/>
  <c r="AI26" i="20"/>
  <c r="AP26" i="20"/>
  <c r="U26" i="20"/>
  <c r="M26" i="20"/>
  <c r="K26" i="20"/>
  <c r="AC26" i="20"/>
  <c r="DL26" i="18"/>
  <c r="DM27" i="18"/>
  <c r="DP16" i="18" s="1"/>
  <c r="DM28" i="18"/>
  <c r="DP17" i="18" s="1"/>
  <c r="DK29" i="18"/>
  <c r="DL30" i="18"/>
  <c r="DM31" i="18"/>
  <c r="DP18" i="18" s="1"/>
  <c r="DM32" i="18"/>
  <c r="DP19" i="18" s="1"/>
  <c r="DK33" i="18"/>
  <c r="DL34" i="18"/>
  <c r="DM37" i="18"/>
  <c r="DQ15" i="18" s="1"/>
  <c r="DM38" i="18"/>
  <c r="DQ16" i="18" s="1"/>
  <c r="DK39" i="18"/>
  <c r="DL40" i="18"/>
  <c r="DM41" i="18"/>
  <c r="DQ14" i="18" s="1"/>
  <c r="DM42" i="18"/>
  <c r="DQ18" i="18" s="1"/>
  <c r="DK43" i="18"/>
  <c r="DL44" i="18"/>
  <c r="DM45" i="18"/>
  <c r="DQ20" i="18" s="1"/>
  <c r="DK27" i="18"/>
  <c r="DL28" i="18"/>
  <c r="DM29" i="18"/>
  <c r="DP13" i="18" s="1"/>
  <c r="DK31" i="18"/>
  <c r="DL32" i="18"/>
  <c r="DM33" i="18"/>
  <c r="DM26" i="18"/>
  <c r="DP15" i="18" s="1"/>
  <c r="DK28" i="18"/>
  <c r="DL29" i="18"/>
  <c r="DM30" i="18"/>
  <c r="DP14" i="18" s="1"/>
  <c r="DK32" i="18"/>
  <c r="DL33" i="18"/>
  <c r="DM34" i="18"/>
  <c r="DP20" i="18" s="1"/>
  <c r="DK38" i="18"/>
  <c r="DL39" i="18"/>
  <c r="DM40" i="18"/>
  <c r="DQ13" i="18" s="1"/>
  <c r="DK42" i="18"/>
  <c r="DL43" i="18"/>
  <c r="DM44" i="18"/>
  <c r="DK18" i="18"/>
  <c r="DL19" i="18"/>
  <c r="DM21" i="18"/>
  <c r="DK22" i="18"/>
  <c r="DK26" i="18"/>
  <c r="DL31" i="18"/>
  <c r="DK34" i="18"/>
  <c r="DK37" i="18"/>
  <c r="DL38" i="18"/>
  <c r="DM39" i="18"/>
  <c r="DQ17" i="18" s="1"/>
  <c r="DK41" i="18"/>
  <c r="DL42" i="18"/>
  <c r="DM43" i="18"/>
  <c r="DQ19" i="18" s="1"/>
  <c r="DK45" i="18"/>
  <c r="DK14" i="18"/>
  <c r="DL15" i="18"/>
  <c r="DM16" i="18"/>
  <c r="DQ5" i="18" s="1"/>
  <c r="DM17" i="18"/>
  <c r="DQ6" i="18" s="1"/>
  <c r="DM20" i="18"/>
  <c r="DQ9" i="18" s="1"/>
  <c r="DL27" i="18"/>
  <c r="DK30" i="18"/>
  <c r="DL37" i="18"/>
  <c r="DK40" i="18"/>
  <c r="DL41" i="18"/>
  <c r="DK44" i="18"/>
  <c r="DL45" i="18"/>
  <c r="DM3" i="18"/>
  <c r="DP3" i="18" s="1"/>
  <c r="DL4" i="18"/>
  <c r="DK5" i="18"/>
  <c r="DM6" i="18"/>
  <c r="DP6" i="18" s="1"/>
  <c r="DM7" i="18"/>
  <c r="DP7" i="18" s="1"/>
  <c r="DK8" i="18"/>
  <c r="DK9" i="18"/>
  <c r="DM10" i="18"/>
  <c r="DM11" i="18"/>
  <c r="DP10" i="18" s="1"/>
  <c r="DM14" i="18"/>
  <c r="DQ3" i="18" s="1"/>
  <c r="DM15" i="18"/>
  <c r="DQ4" i="18" s="1"/>
  <c r="DK16" i="18"/>
  <c r="DL17" i="18"/>
  <c r="DL18" i="18"/>
  <c r="DM19" i="18"/>
  <c r="DQ8" i="18" s="1"/>
  <c r="DK20" i="18"/>
  <c r="DL21" i="18"/>
  <c r="DM22" i="18"/>
  <c r="DQ10" i="18" s="1"/>
  <c r="DL14" i="18"/>
  <c r="DK17" i="18"/>
  <c r="DL22" i="18"/>
  <c r="DM18" i="18"/>
  <c r="DQ7" i="18" s="1"/>
  <c r="DK15" i="18"/>
  <c r="DL16" i="18"/>
  <c r="DK19" i="18"/>
  <c r="DL20" i="18"/>
  <c r="DK21" i="18"/>
  <c r="DK3" i="18"/>
  <c r="DM4" i="18"/>
  <c r="DP4" i="18" s="1"/>
  <c r="DM5" i="18"/>
  <c r="DP5" i="18" s="1"/>
  <c r="DL6" i="18"/>
  <c r="DK7" i="18"/>
  <c r="DM8" i="18"/>
  <c r="DP8" i="18" s="1"/>
  <c r="DM9" i="18"/>
  <c r="DP9" i="18" s="1"/>
  <c r="DL10" i="18"/>
  <c r="DK11" i="18"/>
  <c r="DK4" i="18"/>
  <c r="DL3" i="18"/>
  <c r="DL7" i="18"/>
  <c r="DL11" i="18"/>
  <c r="DL8" i="18"/>
  <c r="DK6" i="18"/>
  <c r="DK10" i="18"/>
  <c r="DL5" i="18"/>
  <c r="DL9" i="18"/>
  <c r="AD29" i="7"/>
  <c r="AD30" i="7"/>
  <c r="AD31" i="7"/>
  <c r="AD32" i="7"/>
  <c r="AD33" i="7"/>
  <c r="AD34" i="7"/>
  <c r="AD35" i="7"/>
  <c r="AD36" i="7"/>
  <c r="AD37" i="7"/>
  <c r="Z31" i="7"/>
  <c r="Z32" i="7" s="1"/>
  <c r="Z33" i="7" s="1"/>
  <c r="Z34" i="7" s="1"/>
  <c r="Z35" i="7" s="1"/>
  <c r="Z36" i="7" s="1"/>
  <c r="Z37" i="7" s="1"/>
  <c r="Z30" i="7"/>
  <c r="Q30" i="7"/>
  <c r="BG26" i="20" l="1"/>
  <c r="BF26" i="20"/>
  <c r="BE26" i="20"/>
  <c r="DK134" i="16"/>
  <c r="DK133" i="16"/>
  <c r="DK132" i="16"/>
  <c r="DK131" i="16"/>
  <c r="DK130" i="16"/>
  <c r="DK129" i="16"/>
  <c r="DK128" i="16"/>
  <c r="DK127" i="16"/>
  <c r="DK126" i="16"/>
  <c r="DI10" i="16"/>
  <c r="DI11" i="16" s="1"/>
  <c r="DH10" i="16"/>
  <c r="DH11" i="16" s="1"/>
  <c r="DG10" i="16"/>
  <c r="DG11" i="16" s="1"/>
  <c r="DF10" i="16"/>
  <c r="DF11" i="16" s="1"/>
  <c r="DE10" i="16"/>
  <c r="DE11" i="16" s="1"/>
  <c r="DD10" i="16"/>
  <c r="DD11" i="16" s="1"/>
  <c r="DC10" i="16"/>
  <c r="DC11" i="16" s="1"/>
  <c r="DB10" i="16"/>
  <c r="DB11" i="16" s="1"/>
  <c r="DA10" i="16"/>
  <c r="DA11" i="16" s="1"/>
  <c r="CZ10" i="16"/>
  <c r="CZ11" i="16" s="1"/>
  <c r="CY10" i="16"/>
  <c r="CY11" i="16" s="1"/>
  <c r="CX10" i="16"/>
  <c r="CX11" i="16" s="1"/>
  <c r="CW10" i="16"/>
  <c r="CW11" i="16" s="1"/>
  <c r="CV10" i="16"/>
  <c r="CV11" i="16" s="1"/>
  <c r="CU10" i="16"/>
  <c r="CU11" i="16" s="1"/>
  <c r="CT10" i="16"/>
  <c r="CT11" i="16" s="1"/>
  <c r="CS10" i="16"/>
  <c r="CS11" i="16" s="1"/>
  <c r="CR10" i="16"/>
  <c r="CR11" i="16" s="1"/>
  <c r="CQ10" i="16"/>
  <c r="CQ11" i="16" s="1"/>
  <c r="CP10" i="16"/>
  <c r="CP11" i="16" s="1"/>
  <c r="CO10" i="16"/>
  <c r="CO11" i="16" s="1"/>
  <c r="CN10" i="16"/>
  <c r="CN11" i="16" s="1"/>
  <c r="CM10" i="16"/>
  <c r="CM11" i="16" s="1"/>
  <c r="CL10" i="16"/>
  <c r="CL11" i="16" s="1"/>
  <c r="CK10" i="16"/>
  <c r="CK11" i="16" s="1"/>
  <c r="CJ10" i="16"/>
  <c r="CJ11" i="16" s="1"/>
  <c r="CI10" i="16"/>
  <c r="CI11" i="16" s="1"/>
  <c r="CH10" i="16"/>
  <c r="CH11" i="16" s="1"/>
  <c r="CG10" i="16"/>
  <c r="CG11" i="16" s="1"/>
  <c r="CF10" i="16"/>
  <c r="CF11" i="16" s="1"/>
  <c r="CE10" i="16"/>
  <c r="CE11" i="16" s="1"/>
  <c r="CD10" i="16"/>
  <c r="CD11" i="16" s="1"/>
  <c r="CC10" i="16"/>
  <c r="CC11" i="16" s="1"/>
  <c r="CB10" i="16"/>
  <c r="CB11" i="16" s="1"/>
  <c r="CA10" i="16"/>
  <c r="CA11" i="16" s="1"/>
  <c r="BZ10" i="16"/>
  <c r="BZ11" i="16" s="1"/>
  <c r="BY10" i="16"/>
  <c r="BY11" i="16" s="1"/>
  <c r="BX10" i="16"/>
  <c r="BX11" i="16" s="1"/>
  <c r="BW10" i="16"/>
  <c r="BW11" i="16" s="1"/>
  <c r="BV10" i="16"/>
  <c r="BV11" i="16" s="1"/>
  <c r="BU10" i="16"/>
  <c r="BU11" i="16" s="1"/>
  <c r="BT10" i="16"/>
  <c r="BT11" i="16" s="1"/>
  <c r="BS10" i="16"/>
  <c r="BS11" i="16" s="1"/>
  <c r="BR10" i="16"/>
  <c r="BR11" i="16" s="1"/>
  <c r="BQ10" i="16"/>
  <c r="BQ11" i="16" s="1"/>
  <c r="BP10" i="16"/>
  <c r="BP11" i="16" s="1"/>
  <c r="BO10" i="16"/>
  <c r="BO11" i="16" s="1"/>
  <c r="BN10" i="16"/>
  <c r="BN11" i="16" s="1"/>
  <c r="BM10" i="16"/>
  <c r="BM11" i="16" s="1"/>
  <c r="BL10" i="16"/>
  <c r="BL11" i="16" s="1"/>
  <c r="BK10" i="16"/>
  <c r="BK11" i="16" s="1"/>
  <c r="BJ10" i="16"/>
  <c r="BJ11" i="16" s="1"/>
  <c r="BI10" i="16"/>
  <c r="BI11" i="16" s="1"/>
  <c r="BH10" i="16"/>
  <c r="BH11" i="16" s="1"/>
  <c r="BG10" i="16"/>
  <c r="BG11" i="16" s="1"/>
  <c r="BF10" i="16"/>
  <c r="BF11" i="16" s="1"/>
  <c r="BE10" i="16"/>
  <c r="BE11" i="16" s="1"/>
  <c r="BD10" i="16"/>
  <c r="BD11" i="16" s="1"/>
  <c r="BC10" i="16"/>
  <c r="BC11" i="16" s="1"/>
  <c r="BB10" i="16"/>
  <c r="BB11" i="16" s="1"/>
  <c r="BA10" i="16"/>
  <c r="BA11" i="16" s="1"/>
  <c r="AZ10" i="16"/>
  <c r="AZ11" i="16" s="1"/>
  <c r="AY10" i="16"/>
  <c r="AY11" i="16" s="1"/>
  <c r="AX10" i="16"/>
  <c r="AX11" i="16" s="1"/>
  <c r="AW10" i="16"/>
  <c r="AW11" i="16" s="1"/>
  <c r="AV10" i="16"/>
  <c r="AV11" i="16" s="1"/>
  <c r="AU10" i="16"/>
  <c r="AU11" i="16" s="1"/>
  <c r="AT10" i="16"/>
  <c r="AT11" i="16" s="1"/>
  <c r="AS10" i="16"/>
  <c r="AS11" i="16" s="1"/>
  <c r="AR10" i="16"/>
  <c r="AR11" i="16" s="1"/>
  <c r="AQ10" i="16"/>
  <c r="AQ11" i="16" s="1"/>
  <c r="AP10" i="16"/>
  <c r="AP11" i="16" s="1"/>
  <c r="AO10" i="16"/>
  <c r="AO11" i="16" s="1"/>
  <c r="AN10" i="16"/>
  <c r="AN11" i="16" s="1"/>
  <c r="AM10" i="16"/>
  <c r="AM11" i="16" s="1"/>
  <c r="AL10" i="16"/>
  <c r="AL11" i="16" s="1"/>
  <c r="AK10" i="16"/>
  <c r="AK11" i="16" s="1"/>
  <c r="AJ10" i="16"/>
  <c r="AJ11" i="16" s="1"/>
  <c r="AI10" i="16"/>
  <c r="AI11" i="16" s="1"/>
  <c r="AH10" i="16"/>
  <c r="AH11" i="16" s="1"/>
  <c r="AG10" i="16"/>
  <c r="AG11" i="16" s="1"/>
  <c r="AF10" i="16"/>
  <c r="AF11" i="16" s="1"/>
  <c r="AE10" i="16"/>
  <c r="AE11" i="16" s="1"/>
  <c r="AD10" i="16"/>
  <c r="AD11" i="16" s="1"/>
  <c r="AC10" i="16"/>
  <c r="AC11" i="16" s="1"/>
  <c r="AB10" i="16"/>
  <c r="AB11" i="16" s="1"/>
  <c r="AA10" i="16"/>
  <c r="AA11" i="16" s="1"/>
  <c r="Z10" i="16"/>
  <c r="Z11" i="16" s="1"/>
  <c r="Y10" i="16"/>
  <c r="Y11" i="16" s="1"/>
  <c r="X10" i="16"/>
  <c r="X11" i="16" s="1"/>
  <c r="W10" i="16"/>
  <c r="W11" i="16" s="1"/>
  <c r="V10" i="16"/>
  <c r="V11" i="16" s="1"/>
  <c r="U10" i="16"/>
  <c r="U11" i="16" s="1"/>
  <c r="T10" i="16"/>
  <c r="T11" i="16" s="1"/>
  <c r="S10" i="16"/>
  <c r="S11" i="16" s="1"/>
  <c r="R10" i="16"/>
  <c r="R11" i="16" s="1"/>
  <c r="Q10" i="16"/>
  <c r="Q11" i="16" s="1"/>
  <c r="P10" i="16"/>
  <c r="P11" i="16" s="1"/>
  <c r="O10" i="16"/>
  <c r="O11" i="16" s="1"/>
  <c r="N10" i="16"/>
  <c r="N11" i="16" s="1"/>
  <c r="M10" i="16"/>
  <c r="M11" i="16" s="1"/>
  <c r="L10" i="16"/>
  <c r="L11" i="16" s="1"/>
  <c r="K10" i="16"/>
  <c r="K11" i="16" s="1"/>
  <c r="J10" i="16"/>
  <c r="J11" i="16" s="1"/>
  <c r="I10" i="16"/>
  <c r="I11" i="16" s="1"/>
  <c r="H10" i="16"/>
  <c r="H11" i="16" s="1"/>
  <c r="G10" i="16"/>
  <c r="G11" i="16" s="1"/>
  <c r="F10" i="16"/>
  <c r="F11" i="16" s="1"/>
  <c r="E10" i="16"/>
  <c r="E11" i="16" s="1"/>
  <c r="D10" i="16"/>
  <c r="D11" i="16" s="1"/>
  <c r="C10" i="16"/>
  <c r="C11" i="16" s="1"/>
  <c r="DI9" i="16"/>
  <c r="DH9" i="16"/>
  <c r="DG9" i="16"/>
  <c r="DF9" i="16"/>
  <c r="DE9" i="16"/>
  <c r="DD9" i="16"/>
  <c r="DC9" i="16"/>
  <c r="DB9" i="16"/>
  <c r="DA9" i="16"/>
  <c r="CZ9" i="16"/>
  <c r="CY9" i="16"/>
  <c r="CX9" i="16"/>
  <c r="CW9" i="16"/>
  <c r="CV9" i="16"/>
  <c r="CU9" i="16"/>
  <c r="CT9" i="16"/>
  <c r="CS9" i="16"/>
  <c r="CR9" i="16"/>
  <c r="CQ9" i="16"/>
  <c r="CP9" i="16"/>
  <c r="CO9" i="16"/>
  <c r="CN9" i="16"/>
  <c r="CM9" i="16"/>
  <c r="CL9" i="16"/>
  <c r="CK9" i="16"/>
  <c r="CJ9" i="16"/>
  <c r="CI9" i="16"/>
  <c r="CH9" i="16"/>
  <c r="CG9" i="16"/>
  <c r="CF9" i="16"/>
  <c r="CE9" i="16"/>
  <c r="CD9" i="16"/>
  <c r="CC9" i="16"/>
  <c r="CB9" i="16"/>
  <c r="CA9" i="16"/>
  <c r="BZ9" i="16"/>
  <c r="BY9" i="16"/>
  <c r="BX9" i="16"/>
  <c r="BW9" i="16"/>
  <c r="BV9" i="16"/>
  <c r="BU9" i="16"/>
  <c r="BT9" i="16"/>
  <c r="BS9" i="16"/>
  <c r="BR9" i="16"/>
  <c r="BQ9" i="16"/>
  <c r="BP9" i="16"/>
  <c r="BO9" i="16"/>
  <c r="BN9" i="16"/>
  <c r="BM9" i="16"/>
  <c r="BL9" i="16"/>
  <c r="BK9" i="16"/>
  <c r="BJ9" i="16"/>
  <c r="BI9" i="16"/>
  <c r="BH9" i="16"/>
  <c r="BG9" i="16"/>
  <c r="BF9" i="16"/>
  <c r="BE9" i="16"/>
  <c r="BD9" i="16"/>
  <c r="BC9" i="16"/>
  <c r="BB9" i="16"/>
  <c r="BA9" i="16"/>
  <c r="AZ9" i="16"/>
  <c r="AY9" i="16"/>
  <c r="AX9" i="16"/>
  <c r="AW9" i="16"/>
  <c r="AV9" i="16"/>
  <c r="AU9" i="16"/>
  <c r="AT9" i="16"/>
  <c r="AS9" i="16"/>
  <c r="AR9" i="16"/>
  <c r="AQ9" i="16"/>
  <c r="AP9" i="16"/>
  <c r="AO9" i="16"/>
  <c r="AN9" i="16"/>
  <c r="AM9" i="16"/>
  <c r="AL9" i="16"/>
  <c r="AK9" i="16"/>
  <c r="AJ9" i="16"/>
  <c r="AI9" i="16"/>
  <c r="AH9" i="16"/>
  <c r="AG9" i="16"/>
  <c r="AF9" i="16"/>
  <c r="AE9" i="16"/>
  <c r="AD9" i="16"/>
  <c r="AC9" i="16"/>
  <c r="AB9" i="16"/>
  <c r="AA9" i="16"/>
  <c r="Z9" i="16"/>
  <c r="Y9" i="16"/>
  <c r="X9" i="16"/>
  <c r="W9" i="16"/>
  <c r="V9" i="16"/>
  <c r="U9" i="16"/>
  <c r="T9" i="16"/>
  <c r="S9" i="16"/>
  <c r="R9" i="16"/>
  <c r="Q9" i="16"/>
  <c r="P9" i="16"/>
  <c r="O9" i="16"/>
  <c r="N9" i="16"/>
  <c r="M9" i="16"/>
  <c r="L9" i="16"/>
  <c r="K9" i="16"/>
  <c r="J9" i="16"/>
  <c r="I9" i="16"/>
  <c r="H9" i="16"/>
  <c r="G9" i="16"/>
  <c r="F9" i="16"/>
  <c r="E9" i="16"/>
  <c r="D9" i="16"/>
  <c r="C9" i="16"/>
  <c r="DI8" i="16"/>
  <c r="DH8" i="16"/>
  <c r="DG8" i="16"/>
  <c r="DF8" i="16"/>
  <c r="DE8" i="16"/>
  <c r="DD8" i="16"/>
  <c r="DC8" i="16"/>
  <c r="DB8" i="16"/>
  <c r="DA8" i="16"/>
  <c r="CZ8" i="16"/>
  <c r="CY8" i="16"/>
  <c r="CX8" i="16"/>
  <c r="CW8" i="16"/>
  <c r="CV8" i="16"/>
  <c r="CU8" i="16"/>
  <c r="CT8" i="16"/>
  <c r="CS8" i="16"/>
  <c r="CR8" i="16"/>
  <c r="CQ8" i="16"/>
  <c r="CP8" i="16"/>
  <c r="CO8" i="16"/>
  <c r="CN8" i="16"/>
  <c r="CM8" i="16"/>
  <c r="CL8" i="16"/>
  <c r="CK8" i="16"/>
  <c r="CJ8" i="16"/>
  <c r="CI8" i="16"/>
  <c r="CH8" i="16"/>
  <c r="CG8" i="16"/>
  <c r="CF8" i="16"/>
  <c r="CE8" i="16"/>
  <c r="CD8" i="16"/>
  <c r="CC8" i="16"/>
  <c r="CB8" i="16"/>
  <c r="CA8" i="16"/>
  <c r="BZ8" i="16"/>
  <c r="BY8" i="16"/>
  <c r="BX8" i="16"/>
  <c r="BW8" i="16"/>
  <c r="BV8" i="16"/>
  <c r="BU8" i="16"/>
  <c r="BT8" i="16"/>
  <c r="BS8" i="16"/>
  <c r="BR8" i="16"/>
  <c r="BQ8" i="16"/>
  <c r="BP8" i="16"/>
  <c r="BO8" i="16"/>
  <c r="BN8" i="16"/>
  <c r="BM8" i="16"/>
  <c r="BL8" i="16"/>
  <c r="BK8" i="16"/>
  <c r="BJ8" i="16"/>
  <c r="BI8" i="16"/>
  <c r="BH8" i="16"/>
  <c r="BG8" i="16"/>
  <c r="BF8" i="16"/>
  <c r="BE8" i="16"/>
  <c r="BD8" i="16"/>
  <c r="BC8" i="16"/>
  <c r="BB8" i="16"/>
  <c r="BA8" i="16"/>
  <c r="AZ8" i="16"/>
  <c r="AY8" i="16"/>
  <c r="AX8" i="16"/>
  <c r="AW8" i="16"/>
  <c r="AV8" i="16"/>
  <c r="AU8" i="16"/>
  <c r="AT8" i="16"/>
  <c r="AS8" i="16"/>
  <c r="AR8" i="16"/>
  <c r="AQ8" i="16"/>
  <c r="AP8" i="16"/>
  <c r="AO8" i="16"/>
  <c r="AN8" i="16"/>
  <c r="AM8" i="16"/>
  <c r="AL8" i="16"/>
  <c r="AK8" i="16"/>
  <c r="AJ8" i="16"/>
  <c r="AI8" i="16"/>
  <c r="AH8" i="16"/>
  <c r="AG8" i="16"/>
  <c r="AF8" i="16"/>
  <c r="AE8" i="16"/>
  <c r="AD8" i="16"/>
  <c r="AC8" i="16"/>
  <c r="AB8" i="16"/>
  <c r="AA8" i="16"/>
  <c r="Z8" i="16"/>
  <c r="Y8" i="16"/>
  <c r="X8" i="16"/>
  <c r="W8" i="16"/>
  <c r="V8" i="16"/>
  <c r="U8" i="16"/>
  <c r="T8" i="16"/>
  <c r="S8" i="16"/>
  <c r="R8" i="16"/>
  <c r="Q8" i="16"/>
  <c r="P8" i="16"/>
  <c r="O8" i="16"/>
  <c r="N8" i="16"/>
  <c r="M8" i="16"/>
  <c r="L8" i="16"/>
  <c r="K8" i="16"/>
  <c r="J8" i="16"/>
  <c r="I8" i="16"/>
  <c r="H8" i="16"/>
  <c r="G8" i="16"/>
  <c r="F8" i="16"/>
  <c r="E8" i="16"/>
  <c r="D8" i="16"/>
  <c r="C8" i="16"/>
  <c r="DI7" i="16"/>
  <c r="DH7" i="16"/>
  <c r="DG7" i="16"/>
  <c r="DF7" i="16"/>
  <c r="DE7" i="16"/>
  <c r="DD7" i="16"/>
  <c r="DC7" i="16"/>
  <c r="DB7" i="16"/>
  <c r="DA7" i="16"/>
  <c r="CZ7" i="16"/>
  <c r="CY7" i="16"/>
  <c r="CX7" i="16"/>
  <c r="CW7" i="16"/>
  <c r="CV7" i="16"/>
  <c r="CU7" i="16"/>
  <c r="CT7" i="16"/>
  <c r="CS7" i="16"/>
  <c r="CR7" i="16"/>
  <c r="CQ7" i="16"/>
  <c r="CP7" i="16"/>
  <c r="CO7" i="16"/>
  <c r="CN7" i="16"/>
  <c r="CM7" i="16"/>
  <c r="CL7" i="16"/>
  <c r="CK7" i="16"/>
  <c r="CJ7" i="16"/>
  <c r="CI7" i="16"/>
  <c r="CH7" i="16"/>
  <c r="CG7" i="16"/>
  <c r="CF7" i="16"/>
  <c r="CE7" i="16"/>
  <c r="CD7" i="16"/>
  <c r="CC7" i="16"/>
  <c r="CB7" i="16"/>
  <c r="CA7" i="16"/>
  <c r="BZ7" i="16"/>
  <c r="BY7" i="16"/>
  <c r="BX7" i="16"/>
  <c r="BW7" i="16"/>
  <c r="BV7" i="16"/>
  <c r="BU7" i="16"/>
  <c r="BT7" i="16"/>
  <c r="BS7" i="16"/>
  <c r="BR7" i="16"/>
  <c r="BQ7" i="16"/>
  <c r="BP7" i="16"/>
  <c r="BO7" i="16"/>
  <c r="BN7" i="16"/>
  <c r="BM7" i="16"/>
  <c r="BL7" i="16"/>
  <c r="BK7" i="16"/>
  <c r="BJ7" i="16"/>
  <c r="BI7" i="16"/>
  <c r="BH7" i="16"/>
  <c r="BG7" i="16"/>
  <c r="BF7" i="16"/>
  <c r="BE7" i="16"/>
  <c r="BD7" i="16"/>
  <c r="BC7" i="16"/>
  <c r="BB7" i="16"/>
  <c r="BA7" i="16"/>
  <c r="AZ7" i="16"/>
  <c r="AY7" i="16"/>
  <c r="AX7" i="16"/>
  <c r="AW7" i="16"/>
  <c r="AV7" i="16"/>
  <c r="AU7" i="16"/>
  <c r="AT7" i="16"/>
  <c r="AS7" i="16"/>
  <c r="AR7" i="16"/>
  <c r="AQ7" i="16"/>
  <c r="AP7" i="16"/>
  <c r="AO7" i="16"/>
  <c r="AN7" i="16"/>
  <c r="AM7" i="16"/>
  <c r="AL7" i="16"/>
  <c r="AK7" i="16"/>
  <c r="AJ7" i="16"/>
  <c r="AI7" i="16"/>
  <c r="AH7" i="16"/>
  <c r="AG7" i="16"/>
  <c r="AF7" i="16"/>
  <c r="AE7" i="16"/>
  <c r="AD7" i="16"/>
  <c r="AC7" i="16"/>
  <c r="AB7" i="16"/>
  <c r="AA7" i="16"/>
  <c r="Z7" i="16"/>
  <c r="Y7" i="16"/>
  <c r="X7" i="16"/>
  <c r="W7" i="16"/>
  <c r="V7" i="16"/>
  <c r="U7" i="16"/>
  <c r="T7" i="16"/>
  <c r="S7" i="16"/>
  <c r="R7" i="16"/>
  <c r="Q7" i="16"/>
  <c r="P7" i="16"/>
  <c r="O7" i="16"/>
  <c r="N7" i="16"/>
  <c r="M7" i="16"/>
  <c r="L7" i="16"/>
  <c r="K7" i="16"/>
  <c r="J7" i="16"/>
  <c r="I7" i="16"/>
  <c r="H7" i="16"/>
  <c r="G7" i="16"/>
  <c r="F7" i="16"/>
  <c r="E7" i="16"/>
  <c r="D7" i="16"/>
  <c r="C7" i="16"/>
  <c r="DI6" i="16"/>
  <c r="DH6" i="16"/>
  <c r="DG6" i="16"/>
  <c r="DF6" i="16"/>
  <c r="DE6" i="16"/>
  <c r="DD6" i="16"/>
  <c r="DC6" i="16"/>
  <c r="DB6" i="16"/>
  <c r="DA6" i="16"/>
  <c r="CZ6" i="16"/>
  <c r="CY6" i="16"/>
  <c r="CX6" i="16"/>
  <c r="CW6" i="16"/>
  <c r="CV6" i="16"/>
  <c r="CU6" i="16"/>
  <c r="CT6" i="16"/>
  <c r="CS6" i="16"/>
  <c r="CR6" i="16"/>
  <c r="CQ6" i="16"/>
  <c r="CP6" i="16"/>
  <c r="CO6" i="16"/>
  <c r="CN6" i="16"/>
  <c r="CM6" i="16"/>
  <c r="CL6" i="16"/>
  <c r="CK6" i="16"/>
  <c r="CJ6" i="16"/>
  <c r="CI6" i="16"/>
  <c r="CH6" i="16"/>
  <c r="CG6" i="16"/>
  <c r="CF6" i="16"/>
  <c r="CE6" i="16"/>
  <c r="CD6" i="16"/>
  <c r="CC6" i="16"/>
  <c r="CB6" i="16"/>
  <c r="CA6" i="16"/>
  <c r="BZ6" i="16"/>
  <c r="BY6" i="16"/>
  <c r="BX6" i="16"/>
  <c r="BW6" i="16"/>
  <c r="BV6" i="16"/>
  <c r="BU6" i="16"/>
  <c r="BT6" i="16"/>
  <c r="BS6" i="16"/>
  <c r="BR6" i="16"/>
  <c r="BQ6" i="16"/>
  <c r="BP6" i="16"/>
  <c r="BO6" i="16"/>
  <c r="BN6" i="16"/>
  <c r="BM6" i="16"/>
  <c r="BL6" i="16"/>
  <c r="BK6" i="16"/>
  <c r="BJ6" i="16"/>
  <c r="BI6" i="16"/>
  <c r="BH6" i="16"/>
  <c r="BG6" i="16"/>
  <c r="BF6" i="16"/>
  <c r="BE6" i="16"/>
  <c r="BD6" i="16"/>
  <c r="BC6" i="16"/>
  <c r="BB6" i="16"/>
  <c r="BA6" i="16"/>
  <c r="AZ6" i="16"/>
  <c r="AY6" i="16"/>
  <c r="AX6" i="16"/>
  <c r="AW6" i="16"/>
  <c r="AV6" i="16"/>
  <c r="AU6" i="16"/>
  <c r="AT6" i="16"/>
  <c r="AS6" i="16"/>
  <c r="AR6" i="16"/>
  <c r="AQ6" i="16"/>
  <c r="AP6" i="16"/>
  <c r="AO6" i="16"/>
  <c r="AN6" i="16"/>
  <c r="AM6" i="16"/>
  <c r="AL6" i="16"/>
  <c r="AK6" i="16"/>
  <c r="AJ6" i="16"/>
  <c r="AI6" i="16"/>
  <c r="AH6" i="16"/>
  <c r="AG6" i="16"/>
  <c r="AF6" i="16"/>
  <c r="AE6" i="16"/>
  <c r="AD6" i="16"/>
  <c r="AC6" i="16"/>
  <c r="AB6" i="16"/>
  <c r="AA6" i="16"/>
  <c r="Z6" i="16"/>
  <c r="Y6" i="16"/>
  <c r="X6" i="16"/>
  <c r="W6" i="16"/>
  <c r="V6" i="16"/>
  <c r="U6" i="16"/>
  <c r="T6" i="16"/>
  <c r="S6" i="16"/>
  <c r="R6" i="16"/>
  <c r="Q6" i="16"/>
  <c r="P6" i="16"/>
  <c r="O6" i="16"/>
  <c r="N6" i="16"/>
  <c r="M6" i="16"/>
  <c r="L6" i="16"/>
  <c r="K6" i="16"/>
  <c r="J6" i="16"/>
  <c r="I6" i="16"/>
  <c r="H6" i="16"/>
  <c r="G6" i="16"/>
  <c r="F6" i="16"/>
  <c r="E6" i="16"/>
  <c r="D6" i="16"/>
  <c r="C6" i="16"/>
  <c r="DI5" i="16"/>
  <c r="DH5" i="16"/>
  <c r="DG5" i="16"/>
  <c r="DF5" i="16"/>
  <c r="DE5" i="16"/>
  <c r="DD5" i="16"/>
  <c r="DC5" i="16"/>
  <c r="DB5" i="16"/>
  <c r="DA5" i="16"/>
  <c r="CZ5" i="16"/>
  <c r="CY5" i="16"/>
  <c r="CX5" i="16"/>
  <c r="CW5" i="16"/>
  <c r="CV5" i="16"/>
  <c r="CU5" i="16"/>
  <c r="CT5" i="16"/>
  <c r="CS5" i="16"/>
  <c r="CR5" i="16"/>
  <c r="CQ5" i="16"/>
  <c r="CP5" i="16"/>
  <c r="CO5" i="16"/>
  <c r="CN5" i="16"/>
  <c r="CM5" i="16"/>
  <c r="CL5" i="16"/>
  <c r="CK5" i="16"/>
  <c r="CJ5" i="16"/>
  <c r="CI5" i="16"/>
  <c r="CH5" i="16"/>
  <c r="CG5" i="16"/>
  <c r="CF5" i="16"/>
  <c r="CE5" i="16"/>
  <c r="CD5" i="16"/>
  <c r="CC5" i="16"/>
  <c r="CB5" i="16"/>
  <c r="CA5" i="16"/>
  <c r="BZ5" i="16"/>
  <c r="BY5" i="16"/>
  <c r="BX5" i="16"/>
  <c r="BW5" i="16"/>
  <c r="BV5" i="16"/>
  <c r="BU5" i="16"/>
  <c r="BT5" i="16"/>
  <c r="BS5" i="16"/>
  <c r="BR5" i="16"/>
  <c r="BQ5" i="16"/>
  <c r="BP5" i="16"/>
  <c r="BO5" i="16"/>
  <c r="BN5" i="16"/>
  <c r="BM5" i="16"/>
  <c r="BL5" i="16"/>
  <c r="BK5" i="16"/>
  <c r="BJ5" i="16"/>
  <c r="BI5" i="16"/>
  <c r="BH5" i="16"/>
  <c r="BG5" i="16"/>
  <c r="BF5" i="16"/>
  <c r="BE5" i="16"/>
  <c r="BD5" i="16"/>
  <c r="BC5" i="16"/>
  <c r="BB5" i="16"/>
  <c r="BA5" i="16"/>
  <c r="AZ5" i="16"/>
  <c r="AY5" i="16"/>
  <c r="AX5" i="16"/>
  <c r="AW5" i="16"/>
  <c r="AV5" i="16"/>
  <c r="AU5" i="16"/>
  <c r="AT5" i="16"/>
  <c r="AS5" i="16"/>
  <c r="AR5" i="16"/>
  <c r="AQ5" i="16"/>
  <c r="AP5" i="16"/>
  <c r="AO5" i="16"/>
  <c r="AN5" i="16"/>
  <c r="AM5" i="16"/>
  <c r="AL5" i="16"/>
  <c r="AK5" i="16"/>
  <c r="AJ5" i="16"/>
  <c r="AI5" i="16"/>
  <c r="AH5" i="16"/>
  <c r="AG5" i="16"/>
  <c r="AF5" i="16"/>
  <c r="AE5" i="16"/>
  <c r="AD5" i="16"/>
  <c r="AC5" i="16"/>
  <c r="AB5" i="16"/>
  <c r="AA5" i="16"/>
  <c r="Z5" i="16"/>
  <c r="Y5" i="16"/>
  <c r="X5" i="16"/>
  <c r="W5" i="16"/>
  <c r="V5" i="16"/>
  <c r="U5" i="16"/>
  <c r="T5" i="16"/>
  <c r="S5" i="16"/>
  <c r="R5" i="16"/>
  <c r="Q5" i="16"/>
  <c r="P5" i="16"/>
  <c r="O5" i="16"/>
  <c r="N5" i="16"/>
  <c r="M5" i="16"/>
  <c r="L5" i="16"/>
  <c r="K5" i="16"/>
  <c r="J5" i="16"/>
  <c r="I5" i="16"/>
  <c r="H5" i="16"/>
  <c r="G5" i="16"/>
  <c r="F5" i="16"/>
  <c r="E5" i="16"/>
  <c r="D5" i="16"/>
  <c r="C5" i="16"/>
  <c r="DI4" i="16"/>
  <c r="DH4" i="16"/>
  <c r="DG4" i="16"/>
  <c r="DF4" i="16"/>
  <c r="DE4" i="16"/>
  <c r="DD4" i="16"/>
  <c r="DC4" i="16"/>
  <c r="DB4" i="16"/>
  <c r="DA4" i="16"/>
  <c r="CZ4" i="16"/>
  <c r="CY4" i="16"/>
  <c r="CX4" i="16"/>
  <c r="CW4" i="16"/>
  <c r="CV4" i="16"/>
  <c r="CU4" i="16"/>
  <c r="CT4" i="16"/>
  <c r="CS4" i="16"/>
  <c r="CR4" i="16"/>
  <c r="CQ4" i="16"/>
  <c r="CP4" i="16"/>
  <c r="CO4" i="16"/>
  <c r="CN4" i="16"/>
  <c r="CM4" i="16"/>
  <c r="CL4" i="16"/>
  <c r="CK4" i="16"/>
  <c r="CJ4" i="16"/>
  <c r="CI4" i="16"/>
  <c r="CH4" i="16"/>
  <c r="CG4" i="16"/>
  <c r="CF4" i="16"/>
  <c r="CE4" i="16"/>
  <c r="CD4" i="16"/>
  <c r="CC4" i="16"/>
  <c r="CB4" i="16"/>
  <c r="CA4" i="16"/>
  <c r="BZ4" i="16"/>
  <c r="BY4" i="16"/>
  <c r="BX4" i="16"/>
  <c r="BW4" i="16"/>
  <c r="BV4" i="16"/>
  <c r="BU4" i="16"/>
  <c r="BT4" i="16"/>
  <c r="BS4" i="16"/>
  <c r="BR4" i="16"/>
  <c r="BQ4" i="16"/>
  <c r="BP4" i="16"/>
  <c r="BO4" i="16"/>
  <c r="BN4" i="16"/>
  <c r="BM4" i="16"/>
  <c r="BL4" i="16"/>
  <c r="BK4" i="16"/>
  <c r="BJ4" i="16"/>
  <c r="BI4" i="16"/>
  <c r="BH4" i="16"/>
  <c r="BG4" i="16"/>
  <c r="BF4" i="16"/>
  <c r="BE4" i="16"/>
  <c r="BD4" i="16"/>
  <c r="BC4" i="16"/>
  <c r="BB4" i="16"/>
  <c r="BA4" i="16"/>
  <c r="AZ4" i="16"/>
  <c r="AY4" i="16"/>
  <c r="AX4" i="16"/>
  <c r="AW4" i="16"/>
  <c r="AV4" i="16"/>
  <c r="AU4" i="16"/>
  <c r="AT4" i="16"/>
  <c r="AS4" i="16"/>
  <c r="AR4" i="16"/>
  <c r="AQ4" i="16"/>
  <c r="AP4" i="16"/>
  <c r="AO4" i="16"/>
  <c r="AN4" i="16"/>
  <c r="AM4" i="16"/>
  <c r="AL4" i="16"/>
  <c r="AK4" i="16"/>
  <c r="AJ4" i="16"/>
  <c r="AI4" i="16"/>
  <c r="AH4" i="16"/>
  <c r="AG4" i="16"/>
  <c r="AF4" i="16"/>
  <c r="AE4" i="16"/>
  <c r="AD4" i="16"/>
  <c r="AC4" i="16"/>
  <c r="AB4" i="16"/>
  <c r="AA4" i="16"/>
  <c r="Z4" i="16"/>
  <c r="Y4" i="16"/>
  <c r="X4" i="16"/>
  <c r="W4" i="16"/>
  <c r="V4" i="16"/>
  <c r="U4" i="16"/>
  <c r="T4" i="16"/>
  <c r="S4" i="16"/>
  <c r="R4" i="16"/>
  <c r="Q4" i="16"/>
  <c r="P4" i="16"/>
  <c r="O4" i="16"/>
  <c r="N4" i="16"/>
  <c r="M4" i="16"/>
  <c r="L4" i="16"/>
  <c r="K4" i="16"/>
  <c r="J4" i="16"/>
  <c r="I4" i="16"/>
  <c r="H4" i="16"/>
  <c r="G4" i="16"/>
  <c r="F4" i="16"/>
  <c r="E4" i="16"/>
  <c r="D4" i="16"/>
  <c r="C4" i="16"/>
  <c r="DI3" i="16"/>
  <c r="DH3" i="16"/>
  <c r="DG3" i="16"/>
  <c r="DF3" i="16"/>
  <c r="DE3" i="16"/>
  <c r="DD3" i="16"/>
  <c r="DC3" i="16"/>
  <c r="DB3" i="16"/>
  <c r="DA3" i="16"/>
  <c r="CZ3" i="16"/>
  <c r="CY3" i="16"/>
  <c r="CX3" i="16"/>
  <c r="CW3" i="16"/>
  <c r="CV3" i="16"/>
  <c r="CU3" i="16"/>
  <c r="CT3" i="16"/>
  <c r="CS3" i="16"/>
  <c r="CR3" i="16"/>
  <c r="CQ3" i="16"/>
  <c r="CP3" i="16"/>
  <c r="CO3" i="16"/>
  <c r="CN3" i="16"/>
  <c r="CM3" i="16"/>
  <c r="CL3" i="16"/>
  <c r="CK3" i="16"/>
  <c r="CJ3" i="16"/>
  <c r="CI3" i="16"/>
  <c r="CH3" i="16"/>
  <c r="CG3" i="16"/>
  <c r="CF3" i="16"/>
  <c r="CE3" i="16"/>
  <c r="CD3" i="16"/>
  <c r="CC3" i="16"/>
  <c r="CB3" i="16"/>
  <c r="CA3" i="16"/>
  <c r="BZ3" i="16"/>
  <c r="BY3" i="16"/>
  <c r="BX3" i="16"/>
  <c r="BW3" i="16"/>
  <c r="BV3" i="16"/>
  <c r="BU3" i="16"/>
  <c r="BT3" i="16"/>
  <c r="BS3" i="16"/>
  <c r="BR3" i="16"/>
  <c r="BQ3" i="16"/>
  <c r="BP3" i="16"/>
  <c r="BO3" i="16"/>
  <c r="BN3" i="16"/>
  <c r="BM3" i="16"/>
  <c r="BL3" i="16"/>
  <c r="BK3" i="16"/>
  <c r="BJ3" i="16"/>
  <c r="BI3" i="16"/>
  <c r="BH3" i="16"/>
  <c r="BG3" i="16"/>
  <c r="BF3" i="16"/>
  <c r="BE3" i="16"/>
  <c r="BD3" i="16"/>
  <c r="BC3" i="16"/>
  <c r="BB3" i="16"/>
  <c r="BA3" i="16"/>
  <c r="AZ3" i="16"/>
  <c r="AY3" i="16"/>
  <c r="AX3" i="16"/>
  <c r="AW3" i="16"/>
  <c r="AV3" i="16"/>
  <c r="AU3" i="16"/>
  <c r="AT3" i="16"/>
  <c r="AS3" i="16"/>
  <c r="AR3" i="16"/>
  <c r="AQ3" i="16"/>
  <c r="AP3" i="16"/>
  <c r="AO3" i="16"/>
  <c r="AN3" i="16"/>
  <c r="AM3" i="16"/>
  <c r="AL3" i="16"/>
  <c r="AK3" i="16"/>
  <c r="AJ3" i="16"/>
  <c r="AI3" i="16"/>
  <c r="AH3" i="16"/>
  <c r="AG3" i="16"/>
  <c r="AF3" i="16"/>
  <c r="AE3" i="16"/>
  <c r="AD3" i="16"/>
  <c r="AC3" i="16"/>
  <c r="AB3" i="16"/>
  <c r="AA3" i="16"/>
  <c r="Z3" i="16"/>
  <c r="Y3" i="16"/>
  <c r="X3" i="16"/>
  <c r="W3" i="16"/>
  <c r="V3" i="16"/>
  <c r="U3" i="16"/>
  <c r="T3" i="16"/>
  <c r="S3" i="16"/>
  <c r="R3" i="16"/>
  <c r="Q3" i="16"/>
  <c r="P3" i="16"/>
  <c r="O3" i="16"/>
  <c r="N3" i="16"/>
  <c r="M3" i="16"/>
  <c r="L3" i="16"/>
  <c r="K3" i="16"/>
  <c r="J3" i="16"/>
  <c r="I3" i="16"/>
  <c r="H3" i="16"/>
  <c r="G3" i="16"/>
  <c r="F3" i="16"/>
  <c r="E3" i="16"/>
  <c r="D3" i="16"/>
  <c r="C3" i="16"/>
  <c r="DI2" i="16"/>
  <c r="DH2" i="16"/>
  <c r="DG2" i="16"/>
  <c r="DF2" i="16"/>
  <c r="DE2" i="16"/>
  <c r="DD2" i="16"/>
  <c r="DC2" i="16"/>
  <c r="DB2" i="16"/>
  <c r="DA2" i="16"/>
  <c r="CZ2" i="16"/>
  <c r="CY2" i="16"/>
  <c r="CX2" i="16"/>
  <c r="CW2" i="16"/>
  <c r="CV2" i="16"/>
  <c r="CU2" i="16"/>
  <c r="CT2" i="16"/>
  <c r="CS2" i="16"/>
  <c r="CR2" i="16"/>
  <c r="CQ2" i="16"/>
  <c r="CP2" i="16"/>
  <c r="CO2" i="16"/>
  <c r="CN2" i="16"/>
  <c r="CM2" i="16"/>
  <c r="CL2" i="16"/>
  <c r="CK2" i="16"/>
  <c r="CJ2" i="16"/>
  <c r="CI2" i="16"/>
  <c r="CH2" i="16"/>
  <c r="CG2" i="16"/>
  <c r="CF2" i="16"/>
  <c r="CE2" i="16"/>
  <c r="CD2" i="16"/>
  <c r="CC2" i="16"/>
  <c r="CB2" i="16"/>
  <c r="CA2" i="16"/>
  <c r="BZ2" i="16"/>
  <c r="BY2" i="16"/>
  <c r="BX2" i="16"/>
  <c r="BW2" i="16"/>
  <c r="BV2" i="16"/>
  <c r="BU2" i="16"/>
  <c r="BT2" i="16"/>
  <c r="BS2" i="16"/>
  <c r="BR2" i="16"/>
  <c r="BQ2" i="16"/>
  <c r="BP2" i="16"/>
  <c r="BO2" i="16"/>
  <c r="BN2" i="16"/>
  <c r="BM2" i="16"/>
  <c r="BL2" i="16"/>
  <c r="BK2" i="16"/>
  <c r="BJ2" i="16"/>
  <c r="BI2" i="16"/>
  <c r="BH2" i="16"/>
  <c r="BG2" i="16"/>
  <c r="BF2" i="16"/>
  <c r="BE2" i="16"/>
  <c r="BD2" i="16"/>
  <c r="BC2" i="16"/>
  <c r="BB2" i="16"/>
  <c r="BA2" i="16"/>
  <c r="AZ2" i="16"/>
  <c r="AY2" i="16"/>
  <c r="AX2" i="16"/>
  <c r="AW2" i="16"/>
  <c r="AV2" i="16"/>
  <c r="AU2" i="16"/>
  <c r="AT2" i="16"/>
  <c r="AS2" i="16"/>
  <c r="AR2" i="16"/>
  <c r="AQ2" i="16"/>
  <c r="AP2" i="16"/>
  <c r="AO2" i="16"/>
  <c r="AN2" i="16"/>
  <c r="AM2" i="16"/>
  <c r="AL2" i="16"/>
  <c r="AK2" i="16"/>
  <c r="AJ2" i="16"/>
  <c r="AI2" i="16"/>
  <c r="AH2" i="16"/>
  <c r="AG2" i="16"/>
  <c r="AF2" i="16"/>
  <c r="AE2" i="16"/>
  <c r="AD2" i="16"/>
  <c r="AC2" i="16"/>
  <c r="AB2" i="16"/>
  <c r="AA2" i="16"/>
  <c r="Z2" i="16"/>
  <c r="Y2" i="16"/>
  <c r="X2" i="16"/>
  <c r="W2" i="16"/>
  <c r="V2" i="16"/>
  <c r="U2" i="16"/>
  <c r="T2" i="16"/>
  <c r="S2" i="16"/>
  <c r="R2" i="16"/>
  <c r="Q2" i="16"/>
  <c r="P2" i="16"/>
  <c r="O2" i="16"/>
  <c r="N2" i="16"/>
  <c r="M2" i="16"/>
  <c r="L2" i="16"/>
  <c r="K2" i="16"/>
  <c r="J2" i="16"/>
  <c r="I2" i="16"/>
  <c r="H2" i="16"/>
  <c r="G2" i="16"/>
  <c r="F2" i="16"/>
  <c r="E2" i="16"/>
  <c r="D2" i="16"/>
  <c r="C2" i="16"/>
  <c r="B10" i="16"/>
  <c r="B11" i="16" s="1"/>
  <c r="B8" i="16"/>
  <c r="B7" i="16"/>
  <c r="B6" i="16"/>
  <c r="B5" i="16"/>
  <c r="B4" i="16"/>
  <c r="B3" i="16"/>
  <c r="B2" i="16"/>
  <c r="DI57" i="18"/>
  <c r="DH57" i="18"/>
  <c r="DG57" i="18"/>
  <c r="DF57" i="18"/>
  <c r="DE57" i="18"/>
  <c r="DD57" i="18"/>
  <c r="DC57" i="18"/>
  <c r="DB57" i="18"/>
  <c r="DA57" i="18"/>
  <c r="CZ57" i="18"/>
  <c r="CY57" i="18"/>
  <c r="CX57" i="18"/>
  <c r="CW57" i="18"/>
  <c r="CV57" i="18"/>
  <c r="CU57" i="18"/>
  <c r="CT57" i="18"/>
  <c r="CS57" i="18"/>
  <c r="CR57" i="18"/>
  <c r="CQ57" i="18"/>
  <c r="CP57" i="18"/>
  <c r="CO57" i="18"/>
  <c r="CN57" i="18"/>
  <c r="CM57" i="18"/>
  <c r="CL57" i="18"/>
  <c r="CK57" i="18"/>
  <c r="CJ57" i="18"/>
  <c r="CI57" i="18"/>
  <c r="CH57" i="18"/>
  <c r="CG57" i="18"/>
  <c r="CF57" i="18"/>
  <c r="CE57" i="18"/>
  <c r="CD57" i="18"/>
  <c r="CC57" i="18"/>
  <c r="CB57" i="18"/>
  <c r="CA57" i="18"/>
  <c r="BZ57" i="18"/>
  <c r="BY57" i="18"/>
  <c r="BX57" i="18"/>
  <c r="BW57" i="18"/>
  <c r="BV57" i="18"/>
  <c r="BU57" i="18"/>
  <c r="BT57" i="18"/>
  <c r="BS57" i="18"/>
  <c r="BR57" i="18"/>
  <c r="BQ57" i="18"/>
  <c r="BP57" i="18"/>
  <c r="BO57" i="18"/>
  <c r="BN57" i="18"/>
  <c r="BM57" i="18"/>
  <c r="BL57" i="18"/>
  <c r="BK57" i="18"/>
  <c r="BJ57" i="18"/>
  <c r="BI57" i="18"/>
  <c r="BH57" i="18"/>
  <c r="BG57" i="18"/>
  <c r="BF57" i="18"/>
  <c r="BE57" i="18"/>
  <c r="BD57" i="18"/>
  <c r="BC57" i="18"/>
  <c r="BB57" i="18"/>
  <c r="BA57" i="18"/>
  <c r="AZ57" i="18"/>
  <c r="AY57" i="18"/>
  <c r="AX57" i="18"/>
  <c r="AW57" i="18"/>
  <c r="AV57" i="18"/>
  <c r="AU57" i="18"/>
  <c r="AT57" i="18"/>
  <c r="AS57" i="18"/>
  <c r="AR57" i="18"/>
  <c r="AQ57" i="18"/>
  <c r="AP57" i="18"/>
  <c r="AO57" i="18"/>
  <c r="AN57" i="18"/>
  <c r="AM57" i="18"/>
  <c r="AL57" i="18"/>
  <c r="AK57" i="18"/>
  <c r="AJ57" i="18"/>
  <c r="AI57" i="18"/>
  <c r="AH57" i="18"/>
  <c r="AG57" i="18"/>
  <c r="AF57" i="18"/>
  <c r="AE57" i="18"/>
  <c r="AD57" i="18"/>
  <c r="AC57" i="18"/>
  <c r="AB57" i="18"/>
  <c r="AA57" i="18"/>
  <c r="Z57" i="18"/>
  <c r="Y57" i="18"/>
  <c r="X57" i="18"/>
  <c r="W57" i="18"/>
  <c r="V57" i="18"/>
  <c r="U57" i="18"/>
  <c r="T57" i="18"/>
  <c r="S57" i="18"/>
  <c r="R57" i="18"/>
  <c r="Q57" i="18"/>
  <c r="P57" i="18"/>
  <c r="O57" i="18"/>
  <c r="N57" i="18"/>
  <c r="M57" i="18"/>
  <c r="L57" i="18"/>
  <c r="K57" i="18"/>
  <c r="J57" i="18"/>
  <c r="I57" i="18"/>
  <c r="H57" i="18"/>
  <c r="G57" i="18"/>
  <c r="F57" i="18"/>
  <c r="E57" i="18"/>
  <c r="D57" i="18"/>
  <c r="C57" i="18"/>
  <c r="B57" i="18"/>
  <c r="DI56" i="18"/>
  <c r="DH56" i="18"/>
  <c r="DG56" i="18"/>
  <c r="DF56" i="18"/>
  <c r="DE56" i="18"/>
  <c r="DD56" i="18"/>
  <c r="DC56" i="18"/>
  <c r="DB56" i="18"/>
  <c r="DA56" i="18"/>
  <c r="CZ56" i="18"/>
  <c r="CY56" i="18"/>
  <c r="CX56" i="18"/>
  <c r="CW56" i="18"/>
  <c r="CV56" i="18"/>
  <c r="CU56" i="18"/>
  <c r="CT56" i="18"/>
  <c r="CS56" i="18"/>
  <c r="CR56" i="18"/>
  <c r="CQ56" i="18"/>
  <c r="CP56" i="18"/>
  <c r="CO56" i="18"/>
  <c r="CN56" i="18"/>
  <c r="CM56" i="18"/>
  <c r="CL56" i="18"/>
  <c r="CK56" i="18"/>
  <c r="CJ56" i="18"/>
  <c r="CI56" i="18"/>
  <c r="CH56" i="18"/>
  <c r="CG56" i="18"/>
  <c r="CF56" i="18"/>
  <c r="CE56" i="18"/>
  <c r="CD56" i="18"/>
  <c r="CC56" i="18"/>
  <c r="CB56" i="18"/>
  <c r="CA56" i="18"/>
  <c r="BZ56" i="18"/>
  <c r="BY56" i="18"/>
  <c r="BX56" i="18"/>
  <c r="BW56" i="18"/>
  <c r="BV56" i="18"/>
  <c r="BU56" i="18"/>
  <c r="BT56" i="18"/>
  <c r="BS56" i="18"/>
  <c r="BR56" i="18"/>
  <c r="BQ56" i="18"/>
  <c r="BP56" i="18"/>
  <c r="BO56" i="18"/>
  <c r="BN56" i="18"/>
  <c r="BM56" i="18"/>
  <c r="BL56" i="18"/>
  <c r="BK56" i="18"/>
  <c r="BJ56" i="18"/>
  <c r="BI56" i="18"/>
  <c r="BH56" i="18"/>
  <c r="BG56" i="18"/>
  <c r="BF56" i="18"/>
  <c r="BE56" i="18"/>
  <c r="BD56" i="18"/>
  <c r="BC56" i="18"/>
  <c r="BB56" i="18"/>
  <c r="BA56" i="18"/>
  <c r="AZ56" i="18"/>
  <c r="AY56" i="18"/>
  <c r="AX56" i="18"/>
  <c r="AW56" i="18"/>
  <c r="AV56" i="18"/>
  <c r="AU56" i="18"/>
  <c r="AT56" i="18"/>
  <c r="AS56" i="18"/>
  <c r="AR56" i="18"/>
  <c r="AQ56" i="18"/>
  <c r="AP56" i="18"/>
  <c r="AO56" i="18"/>
  <c r="AN56" i="18"/>
  <c r="AM56" i="18"/>
  <c r="AL56" i="18"/>
  <c r="AK56" i="18"/>
  <c r="AJ56" i="18"/>
  <c r="AI56" i="18"/>
  <c r="AH56" i="18"/>
  <c r="AG56" i="18"/>
  <c r="AF56" i="18"/>
  <c r="AE56" i="18"/>
  <c r="AD56" i="18"/>
  <c r="AC56" i="18"/>
  <c r="AB56" i="18"/>
  <c r="AA56" i="18"/>
  <c r="Z56" i="18"/>
  <c r="Y56" i="18"/>
  <c r="X56" i="18"/>
  <c r="W56" i="18"/>
  <c r="V56" i="18"/>
  <c r="U56" i="18"/>
  <c r="T56" i="18"/>
  <c r="S56" i="18"/>
  <c r="R56" i="18"/>
  <c r="Q56" i="18"/>
  <c r="P56" i="18"/>
  <c r="O56" i="18"/>
  <c r="N56" i="18"/>
  <c r="M56" i="18"/>
  <c r="L56" i="18"/>
  <c r="K56" i="18"/>
  <c r="J56" i="18"/>
  <c r="I56" i="18"/>
  <c r="H56" i="18"/>
  <c r="G56" i="18"/>
  <c r="F56" i="18"/>
  <c r="E56" i="18"/>
  <c r="D56" i="18"/>
  <c r="C56" i="18"/>
  <c r="B56" i="18"/>
  <c r="DI55" i="18"/>
  <c r="DH55" i="18"/>
  <c r="DG55" i="18"/>
  <c r="DF55" i="18"/>
  <c r="DE55" i="18"/>
  <c r="DD55" i="18"/>
  <c r="DC55" i="18"/>
  <c r="DB55" i="18"/>
  <c r="DA55" i="18"/>
  <c r="CZ55" i="18"/>
  <c r="CY55" i="18"/>
  <c r="CX55" i="18"/>
  <c r="CW55" i="18"/>
  <c r="CV55" i="18"/>
  <c r="CU55" i="18"/>
  <c r="CT55" i="18"/>
  <c r="CS55" i="18"/>
  <c r="CR55" i="18"/>
  <c r="CQ55" i="18"/>
  <c r="CP55" i="18"/>
  <c r="CO55" i="18"/>
  <c r="CN55" i="18"/>
  <c r="CM55" i="18"/>
  <c r="CL55" i="18"/>
  <c r="CK55" i="18"/>
  <c r="CJ55" i="18"/>
  <c r="CI55" i="18"/>
  <c r="CH55" i="18"/>
  <c r="CG55" i="18"/>
  <c r="CF55" i="18"/>
  <c r="CE55" i="18"/>
  <c r="CD55" i="18"/>
  <c r="CC55" i="18"/>
  <c r="CB55" i="18"/>
  <c r="CA55" i="18"/>
  <c r="BZ55" i="18"/>
  <c r="BY55" i="18"/>
  <c r="BX55" i="18"/>
  <c r="BW55" i="18"/>
  <c r="BV55" i="18"/>
  <c r="BU55" i="18"/>
  <c r="BT55" i="18"/>
  <c r="BS55" i="18"/>
  <c r="BR55" i="18"/>
  <c r="BQ55" i="18"/>
  <c r="BP55" i="18"/>
  <c r="BO55" i="18"/>
  <c r="BN55" i="18"/>
  <c r="BM55" i="18"/>
  <c r="BL55" i="18"/>
  <c r="BK55" i="18"/>
  <c r="BJ55" i="18"/>
  <c r="BI55" i="18"/>
  <c r="BH55" i="18"/>
  <c r="BG55" i="18"/>
  <c r="BF55" i="18"/>
  <c r="BE55" i="18"/>
  <c r="BD55" i="18"/>
  <c r="BC55" i="18"/>
  <c r="BB55" i="18"/>
  <c r="BA55" i="18"/>
  <c r="AZ55" i="18"/>
  <c r="AY55" i="18"/>
  <c r="AX55" i="18"/>
  <c r="AW55" i="18"/>
  <c r="AV55" i="18"/>
  <c r="AU55" i="18"/>
  <c r="AT55" i="18"/>
  <c r="AS55" i="18"/>
  <c r="AR55" i="18"/>
  <c r="AQ55" i="18"/>
  <c r="AP55" i="18"/>
  <c r="AO55" i="18"/>
  <c r="AN55" i="18"/>
  <c r="AM55" i="18"/>
  <c r="AL55" i="18"/>
  <c r="AK55" i="18"/>
  <c r="AJ55" i="18"/>
  <c r="AI55" i="18"/>
  <c r="AH55" i="18"/>
  <c r="AG55" i="18"/>
  <c r="AF55" i="18"/>
  <c r="AE55" i="18"/>
  <c r="AD55" i="18"/>
  <c r="AC55" i="18"/>
  <c r="AB55" i="18"/>
  <c r="AA55" i="18"/>
  <c r="Z55" i="18"/>
  <c r="Y55" i="18"/>
  <c r="X55" i="18"/>
  <c r="W55" i="18"/>
  <c r="V55" i="18"/>
  <c r="U55" i="18"/>
  <c r="T55" i="18"/>
  <c r="S55" i="18"/>
  <c r="R55" i="18"/>
  <c r="Q55" i="18"/>
  <c r="P55" i="18"/>
  <c r="O55" i="18"/>
  <c r="N55" i="18"/>
  <c r="M55" i="18"/>
  <c r="L55" i="18"/>
  <c r="K55" i="18"/>
  <c r="J55" i="18"/>
  <c r="I55" i="18"/>
  <c r="H55" i="18"/>
  <c r="G55" i="18"/>
  <c r="F55" i="18"/>
  <c r="E55" i="18"/>
  <c r="D55" i="18"/>
  <c r="C55" i="18"/>
  <c r="B55" i="18"/>
  <c r="DI54" i="18"/>
  <c r="DH54" i="18"/>
  <c r="DG54" i="18"/>
  <c r="DF54" i="18"/>
  <c r="DE54" i="18"/>
  <c r="DD54" i="18"/>
  <c r="DC54" i="18"/>
  <c r="DB54" i="18"/>
  <c r="DA54" i="18"/>
  <c r="CZ54" i="18"/>
  <c r="CY54" i="18"/>
  <c r="CX54" i="18"/>
  <c r="CW54" i="18"/>
  <c r="CV54" i="18"/>
  <c r="CU54" i="18"/>
  <c r="CT54" i="18"/>
  <c r="CS54" i="18"/>
  <c r="CR54" i="18"/>
  <c r="CQ54" i="18"/>
  <c r="CP54" i="18"/>
  <c r="CO54" i="18"/>
  <c r="CN54" i="18"/>
  <c r="CM54" i="18"/>
  <c r="CL54" i="18"/>
  <c r="CK54" i="18"/>
  <c r="CJ54" i="18"/>
  <c r="CI54" i="18"/>
  <c r="CH54" i="18"/>
  <c r="CG54" i="18"/>
  <c r="CF54" i="18"/>
  <c r="CE54" i="18"/>
  <c r="CD54" i="18"/>
  <c r="CC54" i="18"/>
  <c r="CB54" i="18"/>
  <c r="CA54" i="18"/>
  <c r="BZ54" i="18"/>
  <c r="BY54" i="18"/>
  <c r="BX54" i="18"/>
  <c r="BW54" i="18"/>
  <c r="BV54" i="18"/>
  <c r="BU54" i="18"/>
  <c r="BT54" i="18"/>
  <c r="BS54" i="18"/>
  <c r="BR54" i="18"/>
  <c r="BQ54" i="18"/>
  <c r="BP54" i="18"/>
  <c r="BO54" i="18"/>
  <c r="BN54" i="18"/>
  <c r="BM54" i="18"/>
  <c r="BL54" i="18"/>
  <c r="BK54" i="18"/>
  <c r="BJ54" i="18"/>
  <c r="BI54" i="18"/>
  <c r="BH54" i="18"/>
  <c r="BG54" i="18"/>
  <c r="BF54" i="18"/>
  <c r="BE54" i="18"/>
  <c r="BD54" i="18"/>
  <c r="BC54" i="18"/>
  <c r="BB54" i="18"/>
  <c r="BA54" i="18"/>
  <c r="AZ54" i="18"/>
  <c r="AY54" i="18"/>
  <c r="AX54" i="18"/>
  <c r="AW54" i="18"/>
  <c r="AV54" i="18"/>
  <c r="AU54" i="18"/>
  <c r="AT54" i="18"/>
  <c r="AS54" i="18"/>
  <c r="AR54" i="18"/>
  <c r="AQ54" i="18"/>
  <c r="AP54" i="18"/>
  <c r="AO54" i="18"/>
  <c r="AN54" i="18"/>
  <c r="AM54" i="18"/>
  <c r="AL54" i="18"/>
  <c r="AK54" i="18"/>
  <c r="AJ54" i="18"/>
  <c r="AI54" i="18"/>
  <c r="AH54" i="18"/>
  <c r="AG54" i="18"/>
  <c r="AF54" i="18"/>
  <c r="AE54" i="18"/>
  <c r="AD54" i="18"/>
  <c r="AC54" i="18"/>
  <c r="AB54" i="18"/>
  <c r="AA54" i="18"/>
  <c r="Z54" i="18"/>
  <c r="Y54" i="18"/>
  <c r="X54" i="18"/>
  <c r="W54" i="18"/>
  <c r="V54" i="18"/>
  <c r="U54" i="18"/>
  <c r="T54" i="18"/>
  <c r="S54" i="18"/>
  <c r="R54" i="18"/>
  <c r="Q54" i="18"/>
  <c r="P54" i="18"/>
  <c r="O54" i="18"/>
  <c r="N54" i="18"/>
  <c r="M54" i="18"/>
  <c r="L54" i="18"/>
  <c r="K54" i="18"/>
  <c r="J54" i="18"/>
  <c r="I54" i="18"/>
  <c r="H54" i="18"/>
  <c r="G54" i="18"/>
  <c r="F54" i="18"/>
  <c r="E54" i="18"/>
  <c r="D54" i="18"/>
  <c r="C54" i="18"/>
  <c r="B54" i="18"/>
  <c r="DI53" i="18"/>
  <c r="DH53" i="18"/>
  <c r="DG53" i="18"/>
  <c r="DF53" i="18"/>
  <c r="DE53" i="18"/>
  <c r="DD53" i="18"/>
  <c r="DC53" i="18"/>
  <c r="DB53" i="18"/>
  <c r="DA53" i="18"/>
  <c r="CZ53" i="18"/>
  <c r="CY53" i="18"/>
  <c r="CX53" i="18"/>
  <c r="CW53" i="18"/>
  <c r="CV53" i="18"/>
  <c r="CU53" i="18"/>
  <c r="CT53" i="18"/>
  <c r="CS53" i="18"/>
  <c r="CR53" i="18"/>
  <c r="CQ53" i="18"/>
  <c r="CP53" i="18"/>
  <c r="CO53" i="18"/>
  <c r="CN53" i="18"/>
  <c r="CM53" i="18"/>
  <c r="CL53" i="18"/>
  <c r="CK53" i="18"/>
  <c r="CJ53" i="18"/>
  <c r="CI53" i="18"/>
  <c r="CH53" i="18"/>
  <c r="CG53" i="18"/>
  <c r="CF53" i="18"/>
  <c r="CE53" i="18"/>
  <c r="CD53" i="18"/>
  <c r="CC53" i="18"/>
  <c r="CB53" i="18"/>
  <c r="CA53" i="18"/>
  <c r="BZ53" i="18"/>
  <c r="BY53" i="18"/>
  <c r="BX53" i="18"/>
  <c r="BW53" i="18"/>
  <c r="BV53" i="18"/>
  <c r="BU53" i="18"/>
  <c r="BT53" i="18"/>
  <c r="BS53" i="18"/>
  <c r="BR53" i="18"/>
  <c r="BQ53" i="18"/>
  <c r="BP53" i="18"/>
  <c r="BO53" i="18"/>
  <c r="BN53" i="18"/>
  <c r="BM53" i="18"/>
  <c r="BL53" i="18"/>
  <c r="BK53" i="18"/>
  <c r="BJ53" i="18"/>
  <c r="BI53" i="18"/>
  <c r="BH53" i="18"/>
  <c r="BG53" i="18"/>
  <c r="BF53" i="18"/>
  <c r="BE53" i="18"/>
  <c r="BD53" i="18"/>
  <c r="BC53" i="18"/>
  <c r="BB53" i="18"/>
  <c r="BA53" i="18"/>
  <c r="AZ53" i="18"/>
  <c r="AY53" i="18"/>
  <c r="AX53" i="18"/>
  <c r="AW53" i="18"/>
  <c r="AV53" i="18"/>
  <c r="AU53" i="18"/>
  <c r="AT53" i="18"/>
  <c r="AS53" i="18"/>
  <c r="AR53" i="18"/>
  <c r="AQ53" i="18"/>
  <c r="AP53" i="18"/>
  <c r="AO53" i="18"/>
  <c r="AN53" i="18"/>
  <c r="AM53" i="18"/>
  <c r="AL53" i="18"/>
  <c r="AK53" i="18"/>
  <c r="AJ53" i="18"/>
  <c r="AI53" i="18"/>
  <c r="AH53" i="18"/>
  <c r="AG53" i="18"/>
  <c r="AF53" i="18"/>
  <c r="AE53" i="18"/>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C53" i="18"/>
  <c r="B53" i="18"/>
  <c r="DI52" i="18"/>
  <c r="DH52" i="18"/>
  <c r="DG52" i="18"/>
  <c r="DF52" i="18"/>
  <c r="DE52" i="18"/>
  <c r="DD52" i="18"/>
  <c r="DC52" i="18"/>
  <c r="DB52" i="18"/>
  <c r="DA52" i="18"/>
  <c r="CZ52" i="18"/>
  <c r="CY52" i="18"/>
  <c r="CX52" i="18"/>
  <c r="CW52" i="18"/>
  <c r="CV52" i="18"/>
  <c r="CU52" i="18"/>
  <c r="CT52" i="18"/>
  <c r="CS52" i="18"/>
  <c r="CR52" i="18"/>
  <c r="CQ52" i="18"/>
  <c r="CP52" i="18"/>
  <c r="CO52" i="18"/>
  <c r="CN52" i="18"/>
  <c r="CM52" i="18"/>
  <c r="CL52" i="18"/>
  <c r="CK52" i="18"/>
  <c r="CJ52" i="18"/>
  <c r="CI52" i="18"/>
  <c r="CH52" i="18"/>
  <c r="CG52" i="18"/>
  <c r="CF52" i="18"/>
  <c r="CE52" i="18"/>
  <c r="CD52" i="18"/>
  <c r="CC52" i="18"/>
  <c r="CB52" i="18"/>
  <c r="CA52" i="18"/>
  <c r="BZ52" i="18"/>
  <c r="BY52" i="18"/>
  <c r="BX52" i="18"/>
  <c r="BW52" i="18"/>
  <c r="BV52" i="18"/>
  <c r="BU52" i="18"/>
  <c r="BT52" i="18"/>
  <c r="BS52" i="18"/>
  <c r="BR52" i="18"/>
  <c r="BQ52" i="18"/>
  <c r="BP52" i="18"/>
  <c r="BO52" i="18"/>
  <c r="BN52" i="18"/>
  <c r="BM52" i="18"/>
  <c r="BL52" i="18"/>
  <c r="BK52" i="18"/>
  <c r="BJ52" i="18"/>
  <c r="BI52" i="18"/>
  <c r="BH52" i="18"/>
  <c r="BG52" i="18"/>
  <c r="BF52" i="18"/>
  <c r="BE52" i="18"/>
  <c r="BD52" i="18"/>
  <c r="BC52" i="18"/>
  <c r="BB52" i="18"/>
  <c r="BA52" i="18"/>
  <c r="AZ52" i="18"/>
  <c r="AY52" i="18"/>
  <c r="AX52" i="18"/>
  <c r="AW52" i="18"/>
  <c r="AV52" i="18"/>
  <c r="AU52" i="18"/>
  <c r="AT52" i="18"/>
  <c r="AS52" i="18"/>
  <c r="AR52" i="18"/>
  <c r="AQ52" i="18"/>
  <c r="AP52" i="18"/>
  <c r="AO52" i="18"/>
  <c r="AN52" i="18"/>
  <c r="AM52" i="18"/>
  <c r="AL52" i="18"/>
  <c r="AK52" i="18"/>
  <c r="AJ52" i="18"/>
  <c r="AI52" i="18"/>
  <c r="AH52" i="18"/>
  <c r="AG52" i="18"/>
  <c r="AF52" i="18"/>
  <c r="AE52" i="18"/>
  <c r="AD52" i="18"/>
  <c r="AC52" i="18"/>
  <c r="AB52" i="18"/>
  <c r="AA52" i="18"/>
  <c r="Z52" i="18"/>
  <c r="Y52" i="18"/>
  <c r="X52" i="18"/>
  <c r="W52" i="18"/>
  <c r="V52" i="18"/>
  <c r="U52" i="18"/>
  <c r="T52" i="18"/>
  <c r="S52" i="18"/>
  <c r="R52" i="18"/>
  <c r="Q52" i="18"/>
  <c r="P52" i="18"/>
  <c r="O52" i="18"/>
  <c r="N52" i="18"/>
  <c r="M52" i="18"/>
  <c r="L52" i="18"/>
  <c r="K52" i="18"/>
  <c r="J52" i="18"/>
  <c r="I52" i="18"/>
  <c r="H52" i="18"/>
  <c r="G52" i="18"/>
  <c r="F52" i="18"/>
  <c r="E52" i="18"/>
  <c r="D52" i="18"/>
  <c r="C52" i="18"/>
  <c r="B52" i="18"/>
  <c r="DI51" i="18"/>
  <c r="DH51" i="18"/>
  <c r="DG51" i="18"/>
  <c r="DF51" i="18"/>
  <c r="DE51" i="18"/>
  <c r="DD51" i="18"/>
  <c r="DC51" i="18"/>
  <c r="DB51" i="18"/>
  <c r="DA51" i="18"/>
  <c r="CZ51" i="18"/>
  <c r="CY51" i="18"/>
  <c r="CX51" i="18"/>
  <c r="CW51" i="18"/>
  <c r="CV51" i="18"/>
  <c r="CU51" i="18"/>
  <c r="CT51" i="18"/>
  <c r="CS51" i="18"/>
  <c r="CR51" i="18"/>
  <c r="CQ51" i="18"/>
  <c r="CP51" i="18"/>
  <c r="CO51" i="18"/>
  <c r="CN51" i="18"/>
  <c r="CM51" i="18"/>
  <c r="CL51" i="18"/>
  <c r="CK51" i="18"/>
  <c r="CJ51" i="18"/>
  <c r="CI51" i="18"/>
  <c r="CH51" i="18"/>
  <c r="CG51" i="18"/>
  <c r="CF51" i="18"/>
  <c r="CE51" i="18"/>
  <c r="CD51" i="18"/>
  <c r="CC51" i="18"/>
  <c r="CB51" i="18"/>
  <c r="CA51" i="18"/>
  <c r="BZ51" i="18"/>
  <c r="BY51" i="18"/>
  <c r="BX51" i="18"/>
  <c r="BW51" i="18"/>
  <c r="BV51" i="18"/>
  <c r="BU51" i="18"/>
  <c r="BT51" i="18"/>
  <c r="BS51" i="18"/>
  <c r="BR51" i="18"/>
  <c r="BQ51" i="18"/>
  <c r="BP51" i="18"/>
  <c r="BO51" i="18"/>
  <c r="BN51" i="18"/>
  <c r="BM51" i="18"/>
  <c r="BL51" i="18"/>
  <c r="BK51" i="18"/>
  <c r="BJ51" i="18"/>
  <c r="BI51" i="18"/>
  <c r="BH51" i="18"/>
  <c r="BG51" i="18"/>
  <c r="BF51" i="18"/>
  <c r="BE51" i="18"/>
  <c r="BD51" i="18"/>
  <c r="BC51" i="18"/>
  <c r="BB51" i="18"/>
  <c r="BA51" i="18"/>
  <c r="AZ51" i="18"/>
  <c r="AY51" i="18"/>
  <c r="AX51" i="18"/>
  <c r="AW51" i="18"/>
  <c r="AV51" i="18"/>
  <c r="AU51" i="18"/>
  <c r="AT51" i="18"/>
  <c r="AS51" i="18"/>
  <c r="AR51" i="18"/>
  <c r="AQ51" i="18"/>
  <c r="AP51" i="18"/>
  <c r="AO51" i="18"/>
  <c r="AN51" i="18"/>
  <c r="AM51" i="18"/>
  <c r="AL51" i="18"/>
  <c r="AK51" i="18"/>
  <c r="AJ51" i="18"/>
  <c r="AI51" i="18"/>
  <c r="AH51" i="18"/>
  <c r="AG51" i="18"/>
  <c r="AF51" i="18"/>
  <c r="AE51" i="18"/>
  <c r="AD51" i="18"/>
  <c r="AC51" i="18"/>
  <c r="AB51" i="18"/>
  <c r="AA51" i="18"/>
  <c r="Z51" i="18"/>
  <c r="Y51" i="18"/>
  <c r="X51" i="18"/>
  <c r="W51" i="18"/>
  <c r="V51" i="18"/>
  <c r="U51" i="18"/>
  <c r="T51" i="18"/>
  <c r="S51" i="18"/>
  <c r="R51" i="18"/>
  <c r="Q51" i="18"/>
  <c r="P51" i="18"/>
  <c r="O51" i="18"/>
  <c r="N51" i="18"/>
  <c r="M51" i="18"/>
  <c r="L51" i="18"/>
  <c r="K51" i="18"/>
  <c r="J51" i="18"/>
  <c r="I51" i="18"/>
  <c r="H51" i="18"/>
  <c r="G51" i="18"/>
  <c r="F51" i="18"/>
  <c r="E51" i="18"/>
  <c r="D51" i="18"/>
  <c r="C51" i="18"/>
  <c r="B51" i="18"/>
  <c r="DI50" i="18"/>
  <c r="DH50" i="18"/>
  <c r="DG50" i="18"/>
  <c r="DF50" i="18"/>
  <c r="DE50" i="18"/>
  <c r="DD50" i="18"/>
  <c r="DC50" i="18"/>
  <c r="DB50" i="18"/>
  <c r="DA50" i="18"/>
  <c r="CZ50" i="18"/>
  <c r="CY50" i="18"/>
  <c r="CX50" i="18"/>
  <c r="CW50" i="18"/>
  <c r="CV50" i="18"/>
  <c r="CU50" i="18"/>
  <c r="CT50" i="18"/>
  <c r="CS50" i="18"/>
  <c r="CR50" i="18"/>
  <c r="CQ50" i="18"/>
  <c r="CP50" i="18"/>
  <c r="CO50" i="18"/>
  <c r="CN50" i="18"/>
  <c r="CM50" i="18"/>
  <c r="CL50" i="18"/>
  <c r="CK50" i="18"/>
  <c r="CJ50" i="18"/>
  <c r="CI50" i="18"/>
  <c r="CH50" i="18"/>
  <c r="CG50" i="18"/>
  <c r="CF50" i="18"/>
  <c r="CE50" i="18"/>
  <c r="CD50" i="18"/>
  <c r="CC50" i="18"/>
  <c r="CB50" i="18"/>
  <c r="CA50" i="18"/>
  <c r="BZ50" i="18"/>
  <c r="BY50" i="18"/>
  <c r="BX50" i="18"/>
  <c r="BW50" i="18"/>
  <c r="BV50" i="18"/>
  <c r="BU50" i="18"/>
  <c r="BT50" i="18"/>
  <c r="BS50" i="18"/>
  <c r="BR50" i="18"/>
  <c r="BQ50" i="18"/>
  <c r="BP50" i="18"/>
  <c r="BO50" i="18"/>
  <c r="BN50" i="18"/>
  <c r="BM50" i="18"/>
  <c r="BL50" i="18"/>
  <c r="BK50" i="18"/>
  <c r="BJ50" i="18"/>
  <c r="BI50" i="18"/>
  <c r="BH50" i="18"/>
  <c r="BG50" i="18"/>
  <c r="BF50" i="18"/>
  <c r="BE50" i="18"/>
  <c r="BD50" i="18"/>
  <c r="BC50" i="18"/>
  <c r="BB50" i="18"/>
  <c r="BA50" i="18"/>
  <c r="AZ50" i="18"/>
  <c r="AY50" i="18"/>
  <c r="AX50" i="18"/>
  <c r="AW50" i="18"/>
  <c r="AV50" i="18"/>
  <c r="AU50" i="18"/>
  <c r="AT50" i="18"/>
  <c r="AS50" i="18"/>
  <c r="AR50" i="18"/>
  <c r="AQ50" i="18"/>
  <c r="AP50" i="18"/>
  <c r="AO50" i="18"/>
  <c r="AN50" i="18"/>
  <c r="AM50" i="18"/>
  <c r="AL50" i="18"/>
  <c r="AK50" i="18"/>
  <c r="AJ50" i="18"/>
  <c r="AI50" i="18"/>
  <c r="AH50" i="18"/>
  <c r="AG50" i="18"/>
  <c r="AF50" i="18"/>
  <c r="AE50" i="18"/>
  <c r="AD50" i="18"/>
  <c r="AC50" i="18"/>
  <c r="AB50" i="18"/>
  <c r="AA50" i="18"/>
  <c r="Z50" i="18"/>
  <c r="Y50" i="18"/>
  <c r="X50" i="18"/>
  <c r="W50" i="18"/>
  <c r="V50" i="18"/>
  <c r="U50" i="18"/>
  <c r="T50" i="18"/>
  <c r="S50" i="18"/>
  <c r="R50" i="18"/>
  <c r="Q50" i="18"/>
  <c r="P50" i="18"/>
  <c r="O50" i="18"/>
  <c r="N50" i="18"/>
  <c r="M50" i="18"/>
  <c r="L50" i="18"/>
  <c r="K50" i="18"/>
  <c r="J50" i="18"/>
  <c r="I50" i="18"/>
  <c r="H50" i="18"/>
  <c r="G50" i="18"/>
  <c r="F50" i="18"/>
  <c r="E50" i="18"/>
  <c r="D50" i="18"/>
  <c r="C50" i="18"/>
  <c r="B50" i="18"/>
  <c r="DI49" i="18"/>
  <c r="DH49" i="18"/>
  <c r="DG49" i="18"/>
  <c r="DF49" i="18"/>
  <c r="DE49" i="18"/>
  <c r="DD49" i="18"/>
  <c r="DC49" i="18"/>
  <c r="DB49" i="18"/>
  <c r="DA49" i="18"/>
  <c r="CZ49" i="18"/>
  <c r="CY49" i="18"/>
  <c r="CX49" i="18"/>
  <c r="CW49" i="18"/>
  <c r="CV49" i="18"/>
  <c r="CU49" i="18"/>
  <c r="CT49" i="18"/>
  <c r="CS49" i="18"/>
  <c r="CR49" i="18"/>
  <c r="CQ49" i="18"/>
  <c r="CP49" i="18"/>
  <c r="CO49" i="18"/>
  <c r="CN49" i="18"/>
  <c r="CM49" i="18"/>
  <c r="CL49" i="18"/>
  <c r="CK49" i="18"/>
  <c r="CJ49" i="18"/>
  <c r="CI49" i="18"/>
  <c r="CH49" i="18"/>
  <c r="CG49" i="18"/>
  <c r="CF49" i="18"/>
  <c r="CE49" i="18"/>
  <c r="CD49" i="18"/>
  <c r="CC49" i="18"/>
  <c r="CB49" i="18"/>
  <c r="CA49" i="18"/>
  <c r="BZ49" i="18"/>
  <c r="BY49" i="18"/>
  <c r="BX49" i="18"/>
  <c r="BW49" i="18"/>
  <c r="BV49" i="18"/>
  <c r="BU49" i="18"/>
  <c r="BT49" i="18"/>
  <c r="BS49" i="18"/>
  <c r="BR49" i="18"/>
  <c r="BQ49" i="18"/>
  <c r="BP49" i="18"/>
  <c r="BO49" i="18"/>
  <c r="BN49" i="18"/>
  <c r="BM49" i="18"/>
  <c r="BL49" i="18"/>
  <c r="BK49" i="18"/>
  <c r="BJ49" i="18"/>
  <c r="BI49" i="18"/>
  <c r="BH49" i="18"/>
  <c r="BG49" i="18"/>
  <c r="BF49" i="18"/>
  <c r="BE49" i="18"/>
  <c r="BD49" i="18"/>
  <c r="BC49" i="18"/>
  <c r="BB49" i="18"/>
  <c r="BA49" i="18"/>
  <c r="AZ49" i="18"/>
  <c r="AY49" i="18"/>
  <c r="AX49" i="18"/>
  <c r="AW49" i="18"/>
  <c r="AV49" i="18"/>
  <c r="AU49" i="18"/>
  <c r="AT49" i="18"/>
  <c r="AS49" i="18"/>
  <c r="AR49" i="18"/>
  <c r="AQ49" i="18"/>
  <c r="AP49" i="18"/>
  <c r="AO49" i="18"/>
  <c r="AN49" i="18"/>
  <c r="AM49" i="18"/>
  <c r="AL49" i="18"/>
  <c r="AK49" i="18"/>
  <c r="AJ49" i="18"/>
  <c r="AI49" i="18"/>
  <c r="AH49" i="18"/>
  <c r="AG49" i="18"/>
  <c r="AF49" i="18"/>
  <c r="AE49" i="18"/>
  <c r="AD49" i="18"/>
  <c r="AC49" i="18"/>
  <c r="AB49" i="18"/>
  <c r="AA49" i="18"/>
  <c r="Z49" i="18"/>
  <c r="Y49" i="18"/>
  <c r="X49" i="18"/>
  <c r="W49" i="18"/>
  <c r="V49" i="18"/>
  <c r="U49" i="18"/>
  <c r="T49" i="18"/>
  <c r="S49" i="18"/>
  <c r="R49" i="18"/>
  <c r="Q49" i="18"/>
  <c r="P49" i="18"/>
  <c r="O49" i="18"/>
  <c r="N49" i="18"/>
  <c r="M49" i="18"/>
  <c r="L49" i="18"/>
  <c r="K49" i="18"/>
  <c r="J49" i="18"/>
  <c r="I49" i="18"/>
  <c r="H49" i="18"/>
  <c r="G49" i="18"/>
  <c r="F49" i="18"/>
  <c r="E49" i="18"/>
  <c r="D49" i="18"/>
  <c r="C49" i="18"/>
  <c r="B49" i="18"/>
  <c r="CS22" i="7"/>
  <c r="DI21" i="7"/>
  <c r="DI10" i="7"/>
  <c r="DI22" i="7" s="1"/>
  <c r="DH10" i="7"/>
  <c r="DH22" i="7" s="1"/>
  <c r="DG10" i="7"/>
  <c r="DG22" i="7" s="1"/>
  <c r="DF10" i="7"/>
  <c r="DF22" i="7" s="1"/>
  <c r="DE10" i="7"/>
  <c r="DE22" i="7" s="1"/>
  <c r="DD10" i="7"/>
  <c r="DD22" i="7" s="1"/>
  <c r="DC10" i="7"/>
  <c r="DC22" i="7" s="1"/>
  <c r="DB10" i="7"/>
  <c r="DB22" i="7" s="1"/>
  <c r="DA10" i="7"/>
  <c r="DA22" i="7" s="1"/>
  <c r="CZ10" i="7"/>
  <c r="CZ22" i="7" s="1"/>
  <c r="CY10" i="7"/>
  <c r="CY22" i="7" s="1"/>
  <c r="CX10" i="7"/>
  <c r="CX22" i="7" s="1"/>
  <c r="CW10" i="7"/>
  <c r="CW22" i="7" s="1"/>
  <c r="CV10" i="7"/>
  <c r="CV22" i="7" s="1"/>
  <c r="CU10" i="7"/>
  <c r="CU22" i="7" s="1"/>
  <c r="CT10" i="7"/>
  <c r="CT22" i="7" s="1"/>
  <c r="CS10" i="7"/>
  <c r="CR10" i="7"/>
  <c r="CR22" i="7" s="1"/>
  <c r="CQ10" i="7"/>
  <c r="CQ22" i="7" s="1"/>
  <c r="CP10" i="7"/>
  <c r="CP22" i="7" s="1"/>
  <c r="CO10" i="7"/>
  <c r="CO22" i="7" s="1"/>
  <c r="CN10" i="7"/>
  <c r="CN22" i="7" s="1"/>
  <c r="CM10" i="7"/>
  <c r="CM22" i="7" s="1"/>
  <c r="CL10" i="7"/>
  <c r="CL22" i="7" s="1"/>
  <c r="CK10" i="7"/>
  <c r="CK22" i="7" s="1"/>
  <c r="CJ10" i="7"/>
  <c r="CJ22" i="7" s="1"/>
  <c r="CI10" i="7"/>
  <c r="CI22" i="7" s="1"/>
  <c r="CH10" i="7"/>
  <c r="CH22" i="7" s="1"/>
  <c r="CG10" i="7"/>
  <c r="CG22" i="7" s="1"/>
  <c r="CF10" i="7"/>
  <c r="CF22" i="7" s="1"/>
  <c r="CE10" i="7"/>
  <c r="CE22" i="7" s="1"/>
  <c r="CD10" i="7"/>
  <c r="CD22" i="7" s="1"/>
  <c r="CC10" i="7"/>
  <c r="CC22" i="7" s="1"/>
  <c r="CB10" i="7"/>
  <c r="CB22" i="7" s="1"/>
  <c r="CA10" i="7"/>
  <c r="CA22" i="7" s="1"/>
  <c r="BZ10" i="7"/>
  <c r="BZ22" i="7" s="1"/>
  <c r="BY10" i="7"/>
  <c r="BY22" i="7" s="1"/>
  <c r="BX10" i="7"/>
  <c r="BX22" i="7" s="1"/>
  <c r="BW10" i="7"/>
  <c r="BW22" i="7" s="1"/>
  <c r="BV10" i="7"/>
  <c r="BV22" i="7" s="1"/>
  <c r="BU10" i="7"/>
  <c r="BU22" i="7" s="1"/>
  <c r="BT10" i="7"/>
  <c r="BT22" i="7" s="1"/>
  <c r="BS10" i="7"/>
  <c r="BS22" i="7" s="1"/>
  <c r="BR10" i="7"/>
  <c r="BR22" i="7" s="1"/>
  <c r="BQ10" i="7"/>
  <c r="BQ22" i="7" s="1"/>
  <c r="BP10" i="7"/>
  <c r="BP22" i="7" s="1"/>
  <c r="BO10" i="7"/>
  <c r="BO22" i="7" s="1"/>
  <c r="BN10" i="7"/>
  <c r="BN22" i="7" s="1"/>
  <c r="BM10" i="7"/>
  <c r="BM22" i="7" s="1"/>
  <c r="BL10" i="7"/>
  <c r="BL22" i="7" s="1"/>
  <c r="BK10" i="7"/>
  <c r="BK22" i="7" s="1"/>
  <c r="BJ10" i="7"/>
  <c r="BJ22" i="7" s="1"/>
  <c r="BI10" i="7"/>
  <c r="BI22" i="7" s="1"/>
  <c r="BH10" i="7"/>
  <c r="BH22" i="7" s="1"/>
  <c r="BG10" i="7"/>
  <c r="BG22" i="7" s="1"/>
  <c r="BF10" i="7"/>
  <c r="BF22" i="7" s="1"/>
  <c r="BE10" i="7"/>
  <c r="BE22" i="7" s="1"/>
  <c r="BD10" i="7"/>
  <c r="BD22" i="7" s="1"/>
  <c r="BC10" i="7"/>
  <c r="BC22" i="7" s="1"/>
  <c r="BB10" i="7"/>
  <c r="BB22" i="7" s="1"/>
  <c r="BA10" i="7"/>
  <c r="BA22" i="7" s="1"/>
  <c r="AZ10" i="7"/>
  <c r="AZ22" i="7" s="1"/>
  <c r="AY10" i="7"/>
  <c r="AY22" i="7" s="1"/>
  <c r="AX10" i="7"/>
  <c r="AX22" i="7" s="1"/>
  <c r="AW10" i="7"/>
  <c r="AW22" i="7" s="1"/>
  <c r="AV10" i="7"/>
  <c r="AV22" i="7" s="1"/>
  <c r="AU10" i="7"/>
  <c r="AU22" i="7" s="1"/>
  <c r="AT10" i="7"/>
  <c r="AT22" i="7" s="1"/>
  <c r="AS10" i="7"/>
  <c r="AS22" i="7" s="1"/>
  <c r="AR10" i="7"/>
  <c r="AR22" i="7" s="1"/>
  <c r="AQ10" i="7"/>
  <c r="AQ22" i="7" s="1"/>
  <c r="AP10" i="7"/>
  <c r="AP22" i="7" s="1"/>
  <c r="AO10" i="7"/>
  <c r="AO22" i="7" s="1"/>
  <c r="AN10" i="7"/>
  <c r="AN22" i="7" s="1"/>
  <c r="AM10" i="7"/>
  <c r="AM22" i="7" s="1"/>
  <c r="AL10" i="7"/>
  <c r="AL22" i="7" s="1"/>
  <c r="AK10" i="7"/>
  <c r="AK22" i="7" s="1"/>
  <c r="AJ10" i="7"/>
  <c r="AJ22" i="7" s="1"/>
  <c r="AI10" i="7"/>
  <c r="AI22" i="7" s="1"/>
  <c r="AH10" i="7"/>
  <c r="AH22" i="7" s="1"/>
  <c r="AG10" i="7"/>
  <c r="AG22" i="7" s="1"/>
  <c r="AF10" i="7"/>
  <c r="AF22" i="7" s="1"/>
  <c r="AE10" i="7"/>
  <c r="AE22" i="7" s="1"/>
  <c r="AD10" i="7"/>
  <c r="AD22" i="7" s="1"/>
  <c r="AC10" i="7"/>
  <c r="AC22" i="7" s="1"/>
  <c r="AB10" i="7"/>
  <c r="AB22" i="7" s="1"/>
  <c r="AA10" i="7"/>
  <c r="AA22" i="7" s="1"/>
  <c r="Z10" i="7"/>
  <c r="Z22" i="7" s="1"/>
  <c r="Y10" i="7"/>
  <c r="Y22" i="7" s="1"/>
  <c r="X10" i="7"/>
  <c r="X22" i="7" s="1"/>
  <c r="W10" i="7"/>
  <c r="W22" i="7" s="1"/>
  <c r="V10" i="7"/>
  <c r="V22" i="7" s="1"/>
  <c r="U10" i="7"/>
  <c r="U22" i="7" s="1"/>
  <c r="T10" i="7"/>
  <c r="T22" i="7" s="1"/>
  <c r="S10" i="7"/>
  <c r="S22" i="7" s="1"/>
  <c r="R10" i="7"/>
  <c r="R22" i="7" s="1"/>
  <c r="Q10" i="7"/>
  <c r="Q22" i="7" s="1"/>
  <c r="P10" i="7"/>
  <c r="P22" i="7" s="1"/>
  <c r="O10" i="7"/>
  <c r="O22" i="7" s="1"/>
  <c r="N10" i="7"/>
  <c r="N22" i="7" s="1"/>
  <c r="M10" i="7"/>
  <c r="M22" i="7" s="1"/>
  <c r="L10" i="7"/>
  <c r="L22" i="7" s="1"/>
  <c r="K10" i="7"/>
  <c r="K22" i="7" s="1"/>
  <c r="J10" i="7"/>
  <c r="J22" i="7" s="1"/>
  <c r="I10" i="7"/>
  <c r="I22" i="7" s="1"/>
  <c r="H10" i="7"/>
  <c r="H22" i="7" s="1"/>
  <c r="G10" i="7"/>
  <c r="G22" i="7" s="1"/>
  <c r="F10" i="7"/>
  <c r="F22" i="7" s="1"/>
  <c r="E10" i="7"/>
  <c r="E22" i="7" s="1"/>
  <c r="D10" i="7"/>
  <c r="D22" i="7" s="1"/>
  <c r="C10" i="7"/>
  <c r="C22" i="7" s="1"/>
  <c r="B10" i="7"/>
  <c r="B22" i="7" s="1"/>
  <c r="DI9" i="7"/>
  <c r="DH9" i="7"/>
  <c r="DH21" i="7" s="1"/>
  <c r="DG9" i="7"/>
  <c r="DG21" i="7" s="1"/>
  <c r="DF9" i="7"/>
  <c r="DF21" i="7" s="1"/>
  <c r="DE9" i="7"/>
  <c r="DE21" i="7" s="1"/>
  <c r="DD9" i="7"/>
  <c r="DD21" i="7" s="1"/>
  <c r="DC9" i="7"/>
  <c r="DC21" i="7" s="1"/>
  <c r="DB9" i="7"/>
  <c r="DB21" i="7" s="1"/>
  <c r="DA9" i="7"/>
  <c r="DA21" i="7" s="1"/>
  <c r="CZ9" i="7"/>
  <c r="CZ21" i="7" s="1"/>
  <c r="CY9" i="7"/>
  <c r="CY21" i="7" s="1"/>
  <c r="CX9" i="7"/>
  <c r="CX21" i="7" s="1"/>
  <c r="CW9" i="7"/>
  <c r="CW21" i="7" s="1"/>
  <c r="CV9" i="7"/>
  <c r="CV21" i="7" s="1"/>
  <c r="CU9" i="7"/>
  <c r="CU21" i="7" s="1"/>
  <c r="CT9" i="7"/>
  <c r="CT21" i="7" s="1"/>
  <c r="CS9" i="7"/>
  <c r="CS21" i="7" s="1"/>
  <c r="CR9" i="7"/>
  <c r="CR21" i="7" s="1"/>
  <c r="CQ9" i="7"/>
  <c r="CQ21" i="7" s="1"/>
  <c r="CP9" i="7"/>
  <c r="CP21" i="7" s="1"/>
  <c r="CO9" i="7"/>
  <c r="CO21" i="7" s="1"/>
  <c r="CN9" i="7"/>
  <c r="CN21" i="7" s="1"/>
  <c r="CM9" i="7"/>
  <c r="CM21" i="7" s="1"/>
  <c r="CL9" i="7"/>
  <c r="CL21" i="7" s="1"/>
  <c r="CK9" i="7"/>
  <c r="CK21" i="7" s="1"/>
  <c r="CJ9" i="7"/>
  <c r="CJ21" i="7" s="1"/>
  <c r="CI9" i="7"/>
  <c r="CI21" i="7" s="1"/>
  <c r="CH9" i="7"/>
  <c r="CH21" i="7" s="1"/>
  <c r="CG9" i="7"/>
  <c r="CG21" i="7" s="1"/>
  <c r="CF9" i="7"/>
  <c r="CF21" i="7" s="1"/>
  <c r="CE9" i="7"/>
  <c r="CE21" i="7" s="1"/>
  <c r="CD9" i="7"/>
  <c r="CD21" i="7" s="1"/>
  <c r="CC9" i="7"/>
  <c r="CC21" i="7" s="1"/>
  <c r="CB9" i="7"/>
  <c r="CB21" i="7" s="1"/>
  <c r="CA9" i="7"/>
  <c r="CA21" i="7" s="1"/>
  <c r="BZ9" i="7"/>
  <c r="BZ21" i="7" s="1"/>
  <c r="BY9" i="7"/>
  <c r="BY21" i="7" s="1"/>
  <c r="BX9" i="7"/>
  <c r="BX21" i="7" s="1"/>
  <c r="BW9" i="7"/>
  <c r="BW21" i="7" s="1"/>
  <c r="BV9" i="7"/>
  <c r="BV21" i="7" s="1"/>
  <c r="BU9" i="7"/>
  <c r="BU21" i="7" s="1"/>
  <c r="BT9" i="7"/>
  <c r="BT21" i="7" s="1"/>
  <c r="BS9" i="7"/>
  <c r="BS21" i="7" s="1"/>
  <c r="BR9" i="7"/>
  <c r="BR21" i="7" s="1"/>
  <c r="BQ9" i="7"/>
  <c r="BQ21" i="7" s="1"/>
  <c r="BP9" i="7"/>
  <c r="BP21" i="7" s="1"/>
  <c r="BO9" i="7"/>
  <c r="BO21" i="7" s="1"/>
  <c r="BN9" i="7"/>
  <c r="BN21" i="7" s="1"/>
  <c r="BM9" i="7"/>
  <c r="BM21" i="7" s="1"/>
  <c r="BL9" i="7"/>
  <c r="BL21" i="7" s="1"/>
  <c r="BK9" i="7"/>
  <c r="BK21" i="7" s="1"/>
  <c r="BJ9" i="7"/>
  <c r="BJ21" i="7" s="1"/>
  <c r="BI9" i="7"/>
  <c r="BI21" i="7" s="1"/>
  <c r="BH9" i="7"/>
  <c r="BH21" i="7" s="1"/>
  <c r="BG9" i="7"/>
  <c r="BG21" i="7" s="1"/>
  <c r="BF9" i="7"/>
  <c r="BF21" i="7" s="1"/>
  <c r="BE9" i="7"/>
  <c r="BE21" i="7" s="1"/>
  <c r="BD9" i="7"/>
  <c r="BD21" i="7" s="1"/>
  <c r="BC9" i="7"/>
  <c r="BC21" i="7" s="1"/>
  <c r="BB9" i="7"/>
  <c r="BB21" i="7" s="1"/>
  <c r="BA9" i="7"/>
  <c r="BA21" i="7" s="1"/>
  <c r="AZ9" i="7"/>
  <c r="AZ21" i="7" s="1"/>
  <c r="AY9" i="7"/>
  <c r="AY21" i="7" s="1"/>
  <c r="AX9" i="7"/>
  <c r="AX21" i="7" s="1"/>
  <c r="AW9" i="7"/>
  <c r="AW21" i="7" s="1"/>
  <c r="AV9" i="7"/>
  <c r="AV21" i="7" s="1"/>
  <c r="AU9" i="7"/>
  <c r="AU21" i="7" s="1"/>
  <c r="AT9" i="7"/>
  <c r="AT21" i="7" s="1"/>
  <c r="AS9" i="7"/>
  <c r="AS21" i="7" s="1"/>
  <c r="AR9" i="7"/>
  <c r="AR21" i="7" s="1"/>
  <c r="AQ9" i="7"/>
  <c r="AQ21" i="7" s="1"/>
  <c r="AP9" i="7"/>
  <c r="AP21" i="7" s="1"/>
  <c r="AO9" i="7"/>
  <c r="AO21" i="7" s="1"/>
  <c r="AN9" i="7"/>
  <c r="AN21" i="7" s="1"/>
  <c r="AM9" i="7"/>
  <c r="AM21" i="7" s="1"/>
  <c r="AL9" i="7"/>
  <c r="AL21" i="7" s="1"/>
  <c r="AK9" i="7"/>
  <c r="AK21" i="7" s="1"/>
  <c r="AJ9" i="7"/>
  <c r="AJ21" i="7" s="1"/>
  <c r="AI9" i="7"/>
  <c r="AI21" i="7" s="1"/>
  <c r="AH9" i="7"/>
  <c r="AH21" i="7" s="1"/>
  <c r="AG9" i="7"/>
  <c r="AG21" i="7" s="1"/>
  <c r="AF9" i="7"/>
  <c r="AF21" i="7" s="1"/>
  <c r="AE9" i="7"/>
  <c r="AE21" i="7" s="1"/>
  <c r="AD9" i="7"/>
  <c r="AD21" i="7" s="1"/>
  <c r="AC9" i="7"/>
  <c r="AC21" i="7" s="1"/>
  <c r="AB9" i="7"/>
  <c r="AB21" i="7" s="1"/>
  <c r="AA9" i="7"/>
  <c r="AA21" i="7" s="1"/>
  <c r="Z9" i="7"/>
  <c r="Z21" i="7" s="1"/>
  <c r="Y9" i="7"/>
  <c r="Y21" i="7" s="1"/>
  <c r="X9" i="7"/>
  <c r="X21" i="7" s="1"/>
  <c r="W9" i="7"/>
  <c r="W21" i="7" s="1"/>
  <c r="V9" i="7"/>
  <c r="V21" i="7" s="1"/>
  <c r="U9" i="7"/>
  <c r="U21" i="7" s="1"/>
  <c r="T9" i="7"/>
  <c r="T21" i="7" s="1"/>
  <c r="S9" i="7"/>
  <c r="S21" i="7" s="1"/>
  <c r="R9" i="7"/>
  <c r="R21" i="7" s="1"/>
  <c r="Q9" i="7"/>
  <c r="Q21" i="7" s="1"/>
  <c r="P9" i="7"/>
  <c r="P21" i="7" s="1"/>
  <c r="O9" i="7"/>
  <c r="O21" i="7" s="1"/>
  <c r="N9" i="7"/>
  <c r="N21" i="7" s="1"/>
  <c r="M9" i="7"/>
  <c r="M21" i="7" s="1"/>
  <c r="L9" i="7"/>
  <c r="L21" i="7" s="1"/>
  <c r="K9" i="7"/>
  <c r="K21" i="7" s="1"/>
  <c r="J9" i="7"/>
  <c r="J21" i="7" s="1"/>
  <c r="I9" i="7"/>
  <c r="I21" i="7" s="1"/>
  <c r="H9" i="7"/>
  <c r="H21" i="7" s="1"/>
  <c r="G9" i="7"/>
  <c r="G21" i="7" s="1"/>
  <c r="F9" i="7"/>
  <c r="F21" i="7" s="1"/>
  <c r="E9" i="7"/>
  <c r="E21" i="7" s="1"/>
  <c r="D9" i="7"/>
  <c r="D21" i="7" s="1"/>
  <c r="C9" i="7"/>
  <c r="C21" i="7" s="1"/>
  <c r="B9" i="7"/>
  <c r="B21" i="7" s="1"/>
  <c r="DI8" i="7"/>
  <c r="DI20" i="7" s="1"/>
  <c r="DH8" i="7"/>
  <c r="DH20" i="7" s="1"/>
  <c r="DG8" i="7"/>
  <c r="DG20" i="7" s="1"/>
  <c r="DF8" i="7"/>
  <c r="DF20" i="7" s="1"/>
  <c r="DE8" i="7"/>
  <c r="DE20" i="7" s="1"/>
  <c r="DD8" i="7"/>
  <c r="DD20" i="7" s="1"/>
  <c r="DC8" i="7"/>
  <c r="DC20" i="7" s="1"/>
  <c r="DB8" i="7"/>
  <c r="DB20" i="7" s="1"/>
  <c r="DA8" i="7"/>
  <c r="DA20" i="7" s="1"/>
  <c r="CZ8" i="7"/>
  <c r="CZ20" i="7" s="1"/>
  <c r="CY8" i="7"/>
  <c r="CY20" i="7" s="1"/>
  <c r="CX8" i="7"/>
  <c r="CX20" i="7" s="1"/>
  <c r="CW8" i="7"/>
  <c r="CW20" i="7" s="1"/>
  <c r="CV8" i="7"/>
  <c r="CV20" i="7" s="1"/>
  <c r="CU8" i="7"/>
  <c r="CU20" i="7" s="1"/>
  <c r="CT8" i="7"/>
  <c r="CT20" i="7" s="1"/>
  <c r="CS8" i="7"/>
  <c r="CS20" i="7" s="1"/>
  <c r="CR8" i="7"/>
  <c r="CR20" i="7" s="1"/>
  <c r="CQ8" i="7"/>
  <c r="CQ20" i="7" s="1"/>
  <c r="CP8" i="7"/>
  <c r="CP20" i="7" s="1"/>
  <c r="CO8" i="7"/>
  <c r="CO20" i="7" s="1"/>
  <c r="CN8" i="7"/>
  <c r="CN20" i="7" s="1"/>
  <c r="CM8" i="7"/>
  <c r="CM20" i="7" s="1"/>
  <c r="CL8" i="7"/>
  <c r="CL20" i="7" s="1"/>
  <c r="CK8" i="7"/>
  <c r="CK20" i="7" s="1"/>
  <c r="CJ8" i="7"/>
  <c r="CJ20" i="7" s="1"/>
  <c r="CI8" i="7"/>
  <c r="CI20" i="7" s="1"/>
  <c r="CH8" i="7"/>
  <c r="CH20" i="7" s="1"/>
  <c r="CG8" i="7"/>
  <c r="CG20" i="7" s="1"/>
  <c r="CF8" i="7"/>
  <c r="CF20" i="7" s="1"/>
  <c r="CE8" i="7"/>
  <c r="CE20" i="7" s="1"/>
  <c r="CD8" i="7"/>
  <c r="CD20" i="7" s="1"/>
  <c r="CC8" i="7"/>
  <c r="CC20" i="7" s="1"/>
  <c r="CB8" i="7"/>
  <c r="CB20" i="7" s="1"/>
  <c r="CA8" i="7"/>
  <c r="CA20" i="7" s="1"/>
  <c r="BZ8" i="7"/>
  <c r="BZ20" i="7" s="1"/>
  <c r="BY8" i="7"/>
  <c r="BY20" i="7" s="1"/>
  <c r="BX8" i="7"/>
  <c r="BX20" i="7" s="1"/>
  <c r="BW8" i="7"/>
  <c r="BW20" i="7" s="1"/>
  <c r="BV8" i="7"/>
  <c r="BV20" i="7" s="1"/>
  <c r="BU8" i="7"/>
  <c r="BU20" i="7" s="1"/>
  <c r="BT8" i="7"/>
  <c r="BT20" i="7" s="1"/>
  <c r="BS8" i="7"/>
  <c r="BS20" i="7" s="1"/>
  <c r="BR8" i="7"/>
  <c r="BR20" i="7" s="1"/>
  <c r="BQ8" i="7"/>
  <c r="BQ20" i="7" s="1"/>
  <c r="BP8" i="7"/>
  <c r="BP20" i="7" s="1"/>
  <c r="BO8" i="7"/>
  <c r="BO20" i="7" s="1"/>
  <c r="BN8" i="7"/>
  <c r="BN20" i="7" s="1"/>
  <c r="BM8" i="7"/>
  <c r="BM20" i="7" s="1"/>
  <c r="BL8" i="7"/>
  <c r="BL20" i="7" s="1"/>
  <c r="BK8" i="7"/>
  <c r="BK20" i="7" s="1"/>
  <c r="BJ8" i="7"/>
  <c r="BJ20" i="7" s="1"/>
  <c r="BI8" i="7"/>
  <c r="BI20" i="7" s="1"/>
  <c r="BH8" i="7"/>
  <c r="BH20" i="7" s="1"/>
  <c r="BG8" i="7"/>
  <c r="BG20" i="7" s="1"/>
  <c r="BF8" i="7"/>
  <c r="BF20" i="7" s="1"/>
  <c r="BE8" i="7"/>
  <c r="BE20" i="7" s="1"/>
  <c r="BD8" i="7"/>
  <c r="BD20" i="7" s="1"/>
  <c r="BC8" i="7"/>
  <c r="BC20" i="7" s="1"/>
  <c r="BB8" i="7"/>
  <c r="BB20" i="7" s="1"/>
  <c r="BA8" i="7"/>
  <c r="BA20" i="7" s="1"/>
  <c r="AZ8" i="7"/>
  <c r="AZ20" i="7" s="1"/>
  <c r="AY8" i="7"/>
  <c r="AY20" i="7" s="1"/>
  <c r="AX8" i="7"/>
  <c r="AX20" i="7" s="1"/>
  <c r="AW8" i="7"/>
  <c r="AW20" i="7" s="1"/>
  <c r="AV8" i="7"/>
  <c r="AV20" i="7" s="1"/>
  <c r="AU8" i="7"/>
  <c r="AU20" i="7" s="1"/>
  <c r="AT8" i="7"/>
  <c r="AT20" i="7" s="1"/>
  <c r="AS8" i="7"/>
  <c r="AS20" i="7" s="1"/>
  <c r="AR8" i="7"/>
  <c r="AR20" i="7" s="1"/>
  <c r="AQ8" i="7"/>
  <c r="AQ20" i="7" s="1"/>
  <c r="AP8" i="7"/>
  <c r="AP20" i="7" s="1"/>
  <c r="AO8" i="7"/>
  <c r="AO20" i="7" s="1"/>
  <c r="AN8" i="7"/>
  <c r="AN20" i="7" s="1"/>
  <c r="AM8" i="7"/>
  <c r="AM20" i="7" s="1"/>
  <c r="AL8" i="7"/>
  <c r="AL20" i="7" s="1"/>
  <c r="AK8" i="7"/>
  <c r="AK20" i="7" s="1"/>
  <c r="AJ8" i="7"/>
  <c r="AJ20" i="7" s="1"/>
  <c r="AI8" i="7"/>
  <c r="AI20" i="7" s="1"/>
  <c r="AH8" i="7"/>
  <c r="AH20" i="7" s="1"/>
  <c r="AG8" i="7"/>
  <c r="AG20" i="7" s="1"/>
  <c r="AF8" i="7"/>
  <c r="AF20" i="7" s="1"/>
  <c r="AE8" i="7"/>
  <c r="AE20" i="7" s="1"/>
  <c r="AD8" i="7"/>
  <c r="AD20" i="7" s="1"/>
  <c r="AC8" i="7"/>
  <c r="AC20" i="7" s="1"/>
  <c r="AB8" i="7"/>
  <c r="AB20" i="7" s="1"/>
  <c r="AA8" i="7"/>
  <c r="AA20" i="7" s="1"/>
  <c r="Z8" i="7"/>
  <c r="Z20" i="7" s="1"/>
  <c r="Y8" i="7"/>
  <c r="Y20" i="7" s="1"/>
  <c r="X8" i="7"/>
  <c r="X20" i="7" s="1"/>
  <c r="W8" i="7"/>
  <c r="W20" i="7" s="1"/>
  <c r="V8" i="7"/>
  <c r="V20" i="7" s="1"/>
  <c r="U8" i="7"/>
  <c r="U20" i="7" s="1"/>
  <c r="T8" i="7"/>
  <c r="T20" i="7" s="1"/>
  <c r="S8" i="7"/>
  <c r="S20" i="7" s="1"/>
  <c r="R8" i="7"/>
  <c r="R20" i="7" s="1"/>
  <c r="Q8" i="7"/>
  <c r="Q20" i="7" s="1"/>
  <c r="P8" i="7"/>
  <c r="P20" i="7" s="1"/>
  <c r="O8" i="7"/>
  <c r="O20" i="7" s="1"/>
  <c r="N8" i="7"/>
  <c r="N20" i="7" s="1"/>
  <c r="M8" i="7"/>
  <c r="M20" i="7" s="1"/>
  <c r="L8" i="7"/>
  <c r="L20" i="7" s="1"/>
  <c r="K8" i="7"/>
  <c r="K20" i="7" s="1"/>
  <c r="J8" i="7"/>
  <c r="J20" i="7" s="1"/>
  <c r="I8" i="7"/>
  <c r="I20" i="7" s="1"/>
  <c r="H8" i="7"/>
  <c r="H20" i="7" s="1"/>
  <c r="G8" i="7"/>
  <c r="G20" i="7" s="1"/>
  <c r="F8" i="7"/>
  <c r="F20" i="7" s="1"/>
  <c r="E8" i="7"/>
  <c r="E20" i="7" s="1"/>
  <c r="D8" i="7"/>
  <c r="D20" i="7" s="1"/>
  <c r="C8" i="7"/>
  <c r="C20" i="7" s="1"/>
  <c r="B8" i="7"/>
  <c r="B20" i="7" s="1"/>
  <c r="DI7" i="7"/>
  <c r="DI19" i="7" s="1"/>
  <c r="DH7" i="7"/>
  <c r="DH19" i="7" s="1"/>
  <c r="DG7" i="7"/>
  <c r="DG19" i="7" s="1"/>
  <c r="DF7" i="7"/>
  <c r="DF19" i="7" s="1"/>
  <c r="DE7" i="7"/>
  <c r="DE19" i="7" s="1"/>
  <c r="DD7" i="7"/>
  <c r="DD19" i="7" s="1"/>
  <c r="DC7" i="7"/>
  <c r="DC19" i="7" s="1"/>
  <c r="DB7" i="7"/>
  <c r="DB19" i="7" s="1"/>
  <c r="DA7" i="7"/>
  <c r="DA19" i="7" s="1"/>
  <c r="CZ7" i="7"/>
  <c r="CZ19" i="7" s="1"/>
  <c r="CY7" i="7"/>
  <c r="CY19" i="7" s="1"/>
  <c r="CX7" i="7"/>
  <c r="CX19" i="7" s="1"/>
  <c r="CW7" i="7"/>
  <c r="CW19" i="7" s="1"/>
  <c r="CV7" i="7"/>
  <c r="CV19" i="7" s="1"/>
  <c r="CU7" i="7"/>
  <c r="CU19" i="7" s="1"/>
  <c r="CT7" i="7"/>
  <c r="CT19" i="7" s="1"/>
  <c r="CS7" i="7"/>
  <c r="CS19" i="7" s="1"/>
  <c r="CR7" i="7"/>
  <c r="CR19" i="7" s="1"/>
  <c r="CQ7" i="7"/>
  <c r="CQ19" i="7" s="1"/>
  <c r="CP7" i="7"/>
  <c r="CP19" i="7" s="1"/>
  <c r="CO7" i="7"/>
  <c r="CO19" i="7" s="1"/>
  <c r="CN7" i="7"/>
  <c r="CN19" i="7" s="1"/>
  <c r="CM7" i="7"/>
  <c r="CM19" i="7" s="1"/>
  <c r="CL7" i="7"/>
  <c r="CL19" i="7" s="1"/>
  <c r="CK7" i="7"/>
  <c r="CK19" i="7" s="1"/>
  <c r="CJ7" i="7"/>
  <c r="CJ19" i="7" s="1"/>
  <c r="CI7" i="7"/>
  <c r="CI19" i="7" s="1"/>
  <c r="CH7" i="7"/>
  <c r="CH19" i="7" s="1"/>
  <c r="CG7" i="7"/>
  <c r="CG19" i="7" s="1"/>
  <c r="CF7" i="7"/>
  <c r="CF19" i="7" s="1"/>
  <c r="CE7" i="7"/>
  <c r="CE19" i="7" s="1"/>
  <c r="CD7" i="7"/>
  <c r="CD19" i="7" s="1"/>
  <c r="CC7" i="7"/>
  <c r="CC19" i="7" s="1"/>
  <c r="CB7" i="7"/>
  <c r="CB19" i="7" s="1"/>
  <c r="CA7" i="7"/>
  <c r="CA19" i="7" s="1"/>
  <c r="BZ7" i="7"/>
  <c r="BZ19" i="7" s="1"/>
  <c r="BY7" i="7"/>
  <c r="BY19" i="7" s="1"/>
  <c r="BX7" i="7"/>
  <c r="BX19" i="7" s="1"/>
  <c r="BW7" i="7"/>
  <c r="BW19" i="7" s="1"/>
  <c r="BV7" i="7"/>
  <c r="BV19" i="7" s="1"/>
  <c r="BU7" i="7"/>
  <c r="BU19" i="7" s="1"/>
  <c r="BT7" i="7"/>
  <c r="BT19" i="7" s="1"/>
  <c r="BS7" i="7"/>
  <c r="BS19" i="7" s="1"/>
  <c r="BR7" i="7"/>
  <c r="BR19" i="7" s="1"/>
  <c r="BQ7" i="7"/>
  <c r="BQ19" i="7" s="1"/>
  <c r="BP7" i="7"/>
  <c r="BP19" i="7" s="1"/>
  <c r="BO7" i="7"/>
  <c r="BO19" i="7" s="1"/>
  <c r="BN7" i="7"/>
  <c r="BN19" i="7" s="1"/>
  <c r="BM7" i="7"/>
  <c r="BM19" i="7" s="1"/>
  <c r="BL7" i="7"/>
  <c r="BL19" i="7" s="1"/>
  <c r="BK7" i="7"/>
  <c r="BK19" i="7" s="1"/>
  <c r="BJ7" i="7"/>
  <c r="BJ19" i="7" s="1"/>
  <c r="BI7" i="7"/>
  <c r="BI19" i="7" s="1"/>
  <c r="BH7" i="7"/>
  <c r="BH19" i="7" s="1"/>
  <c r="BG7" i="7"/>
  <c r="BG19" i="7" s="1"/>
  <c r="BF7" i="7"/>
  <c r="BF19" i="7" s="1"/>
  <c r="BE7" i="7"/>
  <c r="BE19" i="7" s="1"/>
  <c r="BD7" i="7"/>
  <c r="BD19" i="7" s="1"/>
  <c r="BC7" i="7"/>
  <c r="BC19" i="7" s="1"/>
  <c r="BB7" i="7"/>
  <c r="BB19" i="7" s="1"/>
  <c r="BA7" i="7"/>
  <c r="BA19" i="7" s="1"/>
  <c r="AZ7" i="7"/>
  <c r="AZ19" i="7" s="1"/>
  <c r="AY7" i="7"/>
  <c r="AY19" i="7" s="1"/>
  <c r="AX7" i="7"/>
  <c r="AX19" i="7" s="1"/>
  <c r="AW7" i="7"/>
  <c r="AW19" i="7" s="1"/>
  <c r="AV7" i="7"/>
  <c r="AV19" i="7" s="1"/>
  <c r="AU7" i="7"/>
  <c r="AU19" i="7" s="1"/>
  <c r="AT7" i="7"/>
  <c r="AT19" i="7" s="1"/>
  <c r="AS7" i="7"/>
  <c r="AS19" i="7" s="1"/>
  <c r="AR7" i="7"/>
  <c r="AR19" i="7" s="1"/>
  <c r="AQ7" i="7"/>
  <c r="AQ19" i="7" s="1"/>
  <c r="AP7" i="7"/>
  <c r="AP19" i="7" s="1"/>
  <c r="AO7" i="7"/>
  <c r="AO19" i="7" s="1"/>
  <c r="AN7" i="7"/>
  <c r="AN19" i="7" s="1"/>
  <c r="AM7" i="7"/>
  <c r="AM19" i="7" s="1"/>
  <c r="AL7" i="7"/>
  <c r="AL19" i="7" s="1"/>
  <c r="AK7" i="7"/>
  <c r="AK19" i="7" s="1"/>
  <c r="AJ7" i="7"/>
  <c r="AJ19" i="7" s="1"/>
  <c r="AI7" i="7"/>
  <c r="AI19" i="7" s="1"/>
  <c r="AH7" i="7"/>
  <c r="AH19" i="7" s="1"/>
  <c r="AG7" i="7"/>
  <c r="AG19" i="7" s="1"/>
  <c r="AF7" i="7"/>
  <c r="AF19" i="7" s="1"/>
  <c r="AE7" i="7"/>
  <c r="AE19" i="7" s="1"/>
  <c r="AD7" i="7"/>
  <c r="AD19" i="7" s="1"/>
  <c r="AC7" i="7"/>
  <c r="AC19" i="7" s="1"/>
  <c r="AB7" i="7"/>
  <c r="AB19" i="7" s="1"/>
  <c r="AA7" i="7"/>
  <c r="AA19" i="7" s="1"/>
  <c r="Z7" i="7"/>
  <c r="Z19" i="7" s="1"/>
  <c r="Y7" i="7"/>
  <c r="Y19" i="7" s="1"/>
  <c r="X7" i="7"/>
  <c r="X19" i="7" s="1"/>
  <c r="W7" i="7"/>
  <c r="W19" i="7" s="1"/>
  <c r="V7" i="7"/>
  <c r="V19" i="7" s="1"/>
  <c r="U7" i="7"/>
  <c r="U19" i="7" s="1"/>
  <c r="T7" i="7"/>
  <c r="T19" i="7" s="1"/>
  <c r="S7" i="7"/>
  <c r="S19" i="7" s="1"/>
  <c r="R7" i="7"/>
  <c r="R19" i="7" s="1"/>
  <c r="Q7" i="7"/>
  <c r="Q19" i="7" s="1"/>
  <c r="P7" i="7"/>
  <c r="P19" i="7" s="1"/>
  <c r="O7" i="7"/>
  <c r="O19" i="7" s="1"/>
  <c r="N7" i="7"/>
  <c r="N19" i="7" s="1"/>
  <c r="M7" i="7"/>
  <c r="M19" i="7" s="1"/>
  <c r="L7" i="7"/>
  <c r="L19" i="7" s="1"/>
  <c r="K7" i="7"/>
  <c r="K19" i="7" s="1"/>
  <c r="J7" i="7"/>
  <c r="J19" i="7" s="1"/>
  <c r="I7" i="7"/>
  <c r="I19" i="7" s="1"/>
  <c r="H7" i="7"/>
  <c r="H19" i="7" s="1"/>
  <c r="G7" i="7"/>
  <c r="G19" i="7" s="1"/>
  <c r="F7" i="7"/>
  <c r="F19" i="7" s="1"/>
  <c r="E7" i="7"/>
  <c r="E19" i="7" s="1"/>
  <c r="D7" i="7"/>
  <c r="D19" i="7" s="1"/>
  <c r="C7" i="7"/>
  <c r="C19" i="7" s="1"/>
  <c r="B7" i="7"/>
  <c r="B19" i="7" s="1"/>
  <c r="DI6" i="7"/>
  <c r="DI18" i="7" s="1"/>
  <c r="DH6" i="7"/>
  <c r="DH18" i="7" s="1"/>
  <c r="DG6" i="7"/>
  <c r="DG18" i="7" s="1"/>
  <c r="DF6" i="7"/>
  <c r="DF18" i="7" s="1"/>
  <c r="DE6" i="7"/>
  <c r="DE18" i="7" s="1"/>
  <c r="DD6" i="7"/>
  <c r="DD18" i="7" s="1"/>
  <c r="DC6" i="7"/>
  <c r="DC18" i="7" s="1"/>
  <c r="DB6" i="7"/>
  <c r="DB18" i="7" s="1"/>
  <c r="DA6" i="7"/>
  <c r="DA18" i="7" s="1"/>
  <c r="CZ6" i="7"/>
  <c r="CZ18" i="7" s="1"/>
  <c r="CY6" i="7"/>
  <c r="CY18" i="7" s="1"/>
  <c r="CX6" i="7"/>
  <c r="CX18" i="7" s="1"/>
  <c r="CW6" i="7"/>
  <c r="CW18" i="7" s="1"/>
  <c r="CV6" i="7"/>
  <c r="CV18" i="7" s="1"/>
  <c r="CU6" i="7"/>
  <c r="CU18" i="7" s="1"/>
  <c r="CT6" i="7"/>
  <c r="CT18" i="7" s="1"/>
  <c r="CS6" i="7"/>
  <c r="CS18" i="7" s="1"/>
  <c r="CR6" i="7"/>
  <c r="CR18" i="7" s="1"/>
  <c r="CQ6" i="7"/>
  <c r="CQ18" i="7" s="1"/>
  <c r="CP6" i="7"/>
  <c r="CP18" i="7" s="1"/>
  <c r="CO6" i="7"/>
  <c r="CO18" i="7" s="1"/>
  <c r="CN6" i="7"/>
  <c r="CN18" i="7" s="1"/>
  <c r="CM6" i="7"/>
  <c r="CM18" i="7" s="1"/>
  <c r="CL6" i="7"/>
  <c r="CL18" i="7" s="1"/>
  <c r="CK6" i="7"/>
  <c r="CK18" i="7" s="1"/>
  <c r="CJ6" i="7"/>
  <c r="CJ18" i="7" s="1"/>
  <c r="CI6" i="7"/>
  <c r="CI18" i="7" s="1"/>
  <c r="CH6" i="7"/>
  <c r="CH18" i="7" s="1"/>
  <c r="CG6" i="7"/>
  <c r="CG18" i="7" s="1"/>
  <c r="CF6" i="7"/>
  <c r="CF18" i="7" s="1"/>
  <c r="CE6" i="7"/>
  <c r="CE18" i="7" s="1"/>
  <c r="CD6" i="7"/>
  <c r="CD18" i="7" s="1"/>
  <c r="CC6" i="7"/>
  <c r="CC18" i="7" s="1"/>
  <c r="CB6" i="7"/>
  <c r="CB18" i="7" s="1"/>
  <c r="CA6" i="7"/>
  <c r="CA18" i="7" s="1"/>
  <c r="BZ6" i="7"/>
  <c r="BZ18" i="7" s="1"/>
  <c r="BY6" i="7"/>
  <c r="BY18" i="7" s="1"/>
  <c r="BX6" i="7"/>
  <c r="BX18" i="7" s="1"/>
  <c r="BW6" i="7"/>
  <c r="BW18" i="7" s="1"/>
  <c r="BV6" i="7"/>
  <c r="BV18" i="7" s="1"/>
  <c r="BU6" i="7"/>
  <c r="BU18" i="7" s="1"/>
  <c r="BT6" i="7"/>
  <c r="BT18" i="7" s="1"/>
  <c r="BS6" i="7"/>
  <c r="BS18" i="7" s="1"/>
  <c r="BR6" i="7"/>
  <c r="BR18" i="7" s="1"/>
  <c r="BQ6" i="7"/>
  <c r="BQ18" i="7" s="1"/>
  <c r="BP6" i="7"/>
  <c r="BP18" i="7" s="1"/>
  <c r="BO6" i="7"/>
  <c r="BO18" i="7" s="1"/>
  <c r="BN6" i="7"/>
  <c r="BN18" i="7" s="1"/>
  <c r="BM6" i="7"/>
  <c r="BM18" i="7" s="1"/>
  <c r="BL6" i="7"/>
  <c r="BL18" i="7" s="1"/>
  <c r="BK6" i="7"/>
  <c r="BK18" i="7" s="1"/>
  <c r="BJ6" i="7"/>
  <c r="BJ18" i="7" s="1"/>
  <c r="BI6" i="7"/>
  <c r="BI18" i="7" s="1"/>
  <c r="BH6" i="7"/>
  <c r="BH18" i="7" s="1"/>
  <c r="BG6" i="7"/>
  <c r="BG18" i="7" s="1"/>
  <c r="BF6" i="7"/>
  <c r="BF18" i="7" s="1"/>
  <c r="BE6" i="7"/>
  <c r="BE18" i="7" s="1"/>
  <c r="BD6" i="7"/>
  <c r="BD18" i="7" s="1"/>
  <c r="BC6" i="7"/>
  <c r="BC18" i="7" s="1"/>
  <c r="BB6" i="7"/>
  <c r="BB18" i="7" s="1"/>
  <c r="BA6" i="7"/>
  <c r="BA18" i="7" s="1"/>
  <c r="AZ6" i="7"/>
  <c r="AZ18" i="7" s="1"/>
  <c r="AY6" i="7"/>
  <c r="AY18" i="7" s="1"/>
  <c r="AX6" i="7"/>
  <c r="AX18" i="7" s="1"/>
  <c r="AW6" i="7"/>
  <c r="AW18" i="7" s="1"/>
  <c r="AV6" i="7"/>
  <c r="AV18" i="7" s="1"/>
  <c r="AU6" i="7"/>
  <c r="AU18" i="7" s="1"/>
  <c r="AT6" i="7"/>
  <c r="AT18" i="7" s="1"/>
  <c r="AS6" i="7"/>
  <c r="AS18" i="7" s="1"/>
  <c r="AR6" i="7"/>
  <c r="AR18" i="7" s="1"/>
  <c r="AQ6" i="7"/>
  <c r="AQ18" i="7" s="1"/>
  <c r="AP6" i="7"/>
  <c r="AP18" i="7" s="1"/>
  <c r="AO6" i="7"/>
  <c r="AO18" i="7" s="1"/>
  <c r="AN6" i="7"/>
  <c r="AN18" i="7" s="1"/>
  <c r="AM6" i="7"/>
  <c r="AM18" i="7" s="1"/>
  <c r="AL6" i="7"/>
  <c r="AL18" i="7" s="1"/>
  <c r="AK6" i="7"/>
  <c r="AK18" i="7" s="1"/>
  <c r="AJ6" i="7"/>
  <c r="AJ18" i="7" s="1"/>
  <c r="AI6" i="7"/>
  <c r="AI18" i="7" s="1"/>
  <c r="AH6" i="7"/>
  <c r="AH18" i="7" s="1"/>
  <c r="AG6" i="7"/>
  <c r="AG18" i="7" s="1"/>
  <c r="AF6" i="7"/>
  <c r="AF18" i="7" s="1"/>
  <c r="AE6" i="7"/>
  <c r="AE18" i="7" s="1"/>
  <c r="AD6" i="7"/>
  <c r="AD18" i="7" s="1"/>
  <c r="AC6" i="7"/>
  <c r="AC18" i="7" s="1"/>
  <c r="AB6" i="7"/>
  <c r="AB18" i="7" s="1"/>
  <c r="AA6" i="7"/>
  <c r="AA18" i="7" s="1"/>
  <c r="Z6" i="7"/>
  <c r="Z18" i="7" s="1"/>
  <c r="Y6" i="7"/>
  <c r="Y18" i="7" s="1"/>
  <c r="X6" i="7"/>
  <c r="X18" i="7" s="1"/>
  <c r="W6" i="7"/>
  <c r="W18" i="7" s="1"/>
  <c r="V6" i="7"/>
  <c r="V18" i="7" s="1"/>
  <c r="U6" i="7"/>
  <c r="U18" i="7" s="1"/>
  <c r="T6" i="7"/>
  <c r="T18" i="7" s="1"/>
  <c r="S6" i="7"/>
  <c r="S18" i="7" s="1"/>
  <c r="R6" i="7"/>
  <c r="R18" i="7" s="1"/>
  <c r="Q6" i="7"/>
  <c r="Q18" i="7" s="1"/>
  <c r="P6" i="7"/>
  <c r="P18" i="7" s="1"/>
  <c r="O6" i="7"/>
  <c r="O18" i="7" s="1"/>
  <c r="N6" i="7"/>
  <c r="N18" i="7" s="1"/>
  <c r="M6" i="7"/>
  <c r="M18" i="7" s="1"/>
  <c r="L6" i="7"/>
  <c r="L18" i="7" s="1"/>
  <c r="K6" i="7"/>
  <c r="K18" i="7" s="1"/>
  <c r="J6" i="7"/>
  <c r="J18" i="7" s="1"/>
  <c r="I6" i="7"/>
  <c r="I18" i="7" s="1"/>
  <c r="H6" i="7"/>
  <c r="H18" i="7" s="1"/>
  <c r="G6" i="7"/>
  <c r="G18" i="7" s="1"/>
  <c r="F6" i="7"/>
  <c r="F18" i="7" s="1"/>
  <c r="E6" i="7"/>
  <c r="E18" i="7" s="1"/>
  <c r="D6" i="7"/>
  <c r="D18" i="7" s="1"/>
  <c r="C6" i="7"/>
  <c r="C18" i="7" s="1"/>
  <c r="B6" i="7"/>
  <c r="B18" i="7" s="1"/>
  <c r="DI5" i="7"/>
  <c r="DI17" i="7" s="1"/>
  <c r="DH5" i="7"/>
  <c r="DH17" i="7" s="1"/>
  <c r="DG5" i="7"/>
  <c r="DG17" i="7" s="1"/>
  <c r="DF5" i="7"/>
  <c r="DF17" i="7" s="1"/>
  <c r="DE5" i="7"/>
  <c r="DE17" i="7" s="1"/>
  <c r="DD5" i="7"/>
  <c r="DD17" i="7" s="1"/>
  <c r="DC5" i="7"/>
  <c r="DC17" i="7" s="1"/>
  <c r="DB5" i="7"/>
  <c r="DB17" i="7" s="1"/>
  <c r="DA5" i="7"/>
  <c r="DA17" i="7" s="1"/>
  <c r="CZ5" i="7"/>
  <c r="CZ17" i="7" s="1"/>
  <c r="CY5" i="7"/>
  <c r="CY17" i="7" s="1"/>
  <c r="CX5" i="7"/>
  <c r="CX17" i="7" s="1"/>
  <c r="CW5" i="7"/>
  <c r="CW17" i="7" s="1"/>
  <c r="CV5" i="7"/>
  <c r="CV17" i="7" s="1"/>
  <c r="CU5" i="7"/>
  <c r="CU17" i="7" s="1"/>
  <c r="CT5" i="7"/>
  <c r="CT17" i="7" s="1"/>
  <c r="CS5" i="7"/>
  <c r="CS17" i="7" s="1"/>
  <c r="CR5" i="7"/>
  <c r="CR17" i="7" s="1"/>
  <c r="CQ5" i="7"/>
  <c r="CQ17" i="7" s="1"/>
  <c r="CP5" i="7"/>
  <c r="CP17" i="7" s="1"/>
  <c r="CO5" i="7"/>
  <c r="CO17" i="7" s="1"/>
  <c r="CN5" i="7"/>
  <c r="CN17" i="7" s="1"/>
  <c r="CM5" i="7"/>
  <c r="CM17" i="7" s="1"/>
  <c r="CL5" i="7"/>
  <c r="CL17" i="7" s="1"/>
  <c r="CK5" i="7"/>
  <c r="CK17" i="7" s="1"/>
  <c r="CJ5" i="7"/>
  <c r="CJ17" i="7" s="1"/>
  <c r="CI5" i="7"/>
  <c r="CI17" i="7" s="1"/>
  <c r="CH5" i="7"/>
  <c r="CH17" i="7" s="1"/>
  <c r="CG5" i="7"/>
  <c r="CG17" i="7" s="1"/>
  <c r="CF5" i="7"/>
  <c r="CF17" i="7" s="1"/>
  <c r="CE5" i="7"/>
  <c r="CE17" i="7" s="1"/>
  <c r="CD5" i="7"/>
  <c r="CD17" i="7" s="1"/>
  <c r="CC5" i="7"/>
  <c r="CC17" i="7" s="1"/>
  <c r="CB5" i="7"/>
  <c r="CB17" i="7" s="1"/>
  <c r="CA5" i="7"/>
  <c r="CA17" i="7" s="1"/>
  <c r="BZ5" i="7"/>
  <c r="BZ17" i="7" s="1"/>
  <c r="BY5" i="7"/>
  <c r="BY17" i="7" s="1"/>
  <c r="BX5" i="7"/>
  <c r="BX17" i="7" s="1"/>
  <c r="BW5" i="7"/>
  <c r="BW17" i="7" s="1"/>
  <c r="BV5" i="7"/>
  <c r="BV17" i="7" s="1"/>
  <c r="BU5" i="7"/>
  <c r="BU17" i="7" s="1"/>
  <c r="BT5" i="7"/>
  <c r="BT17" i="7" s="1"/>
  <c r="BS5" i="7"/>
  <c r="BS17" i="7" s="1"/>
  <c r="BR5" i="7"/>
  <c r="BR17" i="7" s="1"/>
  <c r="BQ5" i="7"/>
  <c r="BQ17" i="7" s="1"/>
  <c r="BP5" i="7"/>
  <c r="BP17" i="7" s="1"/>
  <c r="BO5" i="7"/>
  <c r="BO17" i="7" s="1"/>
  <c r="BN5" i="7"/>
  <c r="BN17" i="7" s="1"/>
  <c r="BM5" i="7"/>
  <c r="BM17" i="7" s="1"/>
  <c r="BL5" i="7"/>
  <c r="BL17" i="7" s="1"/>
  <c r="BK5" i="7"/>
  <c r="BK17" i="7" s="1"/>
  <c r="BJ5" i="7"/>
  <c r="BJ17" i="7" s="1"/>
  <c r="BI5" i="7"/>
  <c r="BI17" i="7" s="1"/>
  <c r="BH5" i="7"/>
  <c r="BH17" i="7" s="1"/>
  <c r="BG5" i="7"/>
  <c r="BG17" i="7" s="1"/>
  <c r="BF5" i="7"/>
  <c r="BF17" i="7" s="1"/>
  <c r="BE5" i="7"/>
  <c r="BE17" i="7" s="1"/>
  <c r="BD5" i="7"/>
  <c r="BD17" i="7" s="1"/>
  <c r="BC5" i="7"/>
  <c r="BC17" i="7" s="1"/>
  <c r="BB5" i="7"/>
  <c r="BB17" i="7" s="1"/>
  <c r="BA5" i="7"/>
  <c r="BA17" i="7" s="1"/>
  <c r="AZ5" i="7"/>
  <c r="AZ17" i="7" s="1"/>
  <c r="AY5" i="7"/>
  <c r="AY17" i="7" s="1"/>
  <c r="AX5" i="7"/>
  <c r="AX17" i="7" s="1"/>
  <c r="AW5" i="7"/>
  <c r="AW17" i="7" s="1"/>
  <c r="AV5" i="7"/>
  <c r="AV17" i="7" s="1"/>
  <c r="AU5" i="7"/>
  <c r="AU17" i="7" s="1"/>
  <c r="AT5" i="7"/>
  <c r="AT17" i="7" s="1"/>
  <c r="AS5" i="7"/>
  <c r="AS17" i="7" s="1"/>
  <c r="AR5" i="7"/>
  <c r="AR17" i="7" s="1"/>
  <c r="AQ5" i="7"/>
  <c r="AQ17" i="7" s="1"/>
  <c r="AP5" i="7"/>
  <c r="AP17" i="7" s="1"/>
  <c r="AO5" i="7"/>
  <c r="AO17" i="7" s="1"/>
  <c r="AN5" i="7"/>
  <c r="AN17" i="7" s="1"/>
  <c r="AM5" i="7"/>
  <c r="AM17" i="7" s="1"/>
  <c r="AL5" i="7"/>
  <c r="AL17" i="7" s="1"/>
  <c r="AK5" i="7"/>
  <c r="AK17" i="7" s="1"/>
  <c r="AJ5" i="7"/>
  <c r="AJ17" i="7" s="1"/>
  <c r="AI5" i="7"/>
  <c r="AI17" i="7" s="1"/>
  <c r="AH5" i="7"/>
  <c r="AH17" i="7" s="1"/>
  <c r="AG5" i="7"/>
  <c r="AG17" i="7" s="1"/>
  <c r="AF5" i="7"/>
  <c r="AF17" i="7" s="1"/>
  <c r="AE5" i="7"/>
  <c r="AE17" i="7" s="1"/>
  <c r="AD5" i="7"/>
  <c r="AD17" i="7" s="1"/>
  <c r="AC5" i="7"/>
  <c r="AC17" i="7" s="1"/>
  <c r="AB5" i="7"/>
  <c r="AB17" i="7" s="1"/>
  <c r="AA5" i="7"/>
  <c r="AA17" i="7" s="1"/>
  <c r="Z5" i="7"/>
  <c r="Z17" i="7" s="1"/>
  <c r="Y5" i="7"/>
  <c r="Y17" i="7" s="1"/>
  <c r="X5" i="7"/>
  <c r="X17" i="7" s="1"/>
  <c r="W5" i="7"/>
  <c r="W17" i="7" s="1"/>
  <c r="V5" i="7"/>
  <c r="V17" i="7" s="1"/>
  <c r="U5" i="7"/>
  <c r="U17" i="7" s="1"/>
  <c r="T5" i="7"/>
  <c r="T17" i="7" s="1"/>
  <c r="S5" i="7"/>
  <c r="S17" i="7" s="1"/>
  <c r="R5" i="7"/>
  <c r="R17" i="7" s="1"/>
  <c r="Q5" i="7"/>
  <c r="Q17" i="7" s="1"/>
  <c r="P5" i="7"/>
  <c r="P17" i="7" s="1"/>
  <c r="O5" i="7"/>
  <c r="O17" i="7" s="1"/>
  <c r="N5" i="7"/>
  <c r="N17" i="7" s="1"/>
  <c r="M5" i="7"/>
  <c r="M17" i="7" s="1"/>
  <c r="L5" i="7"/>
  <c r="L17" i="7" s="1"/>
  <c r="K5" i="7"/>
  <c r="K17" i="7" s="1"/>
  <c r="J5" i="7"/>
  <c r="J17" i="7" s="1"/>
  <c r="I5" i="7"/>
  <c r="I17" i="7" s="1"/>
  <c r="H5" i="7"/>
  <c r="H17" i="7" s="1"/>
  <c r="G5" i="7"/>
  <c r="G17" i="7" s="1"/>
  <c r="F5" i="7"/>
  <c r="F17" i="7" s="1"/>
  <c r="E5" i="7"/>
  <c r="E17" i="7" s="1"/>
  <c r="D5" i="7"/>
  <c r="D17" i="7" s="1"/>
  <c r="C5" i="7"/>
  <c r="C17" i="7" s="1"/>
  <c r="B5" i="7"/>
  <c r="B17" i="7" s="1"/>
  <c r="DI4" i="7"/>
  <c r="DI16" i="7" s="1"/>
  <c r="DH4" i="7"/>
  <c r="DH16" i="7" s="1"/>
  <c r="DG4" i="7"/>
  <c r="DG16" i="7" s="1"/>
  <c r="DF4" i="7"/>
  <c r="DF16" i="7" s="1"/>
  <c r="DE4" i="7"/>
  <c r="DE16" i="7" s="1"/>
  <c r="DD4" i="7"/>
  <c r="DD16" i="7" s="1"/>
  <c r="DC4" i="7"/>
  <c r="DC16" i="7" s="1"/>
  <c r="DB4" i="7"/>
  <c r="DB16" i="7" s="1"/>
  <c r="DA4" i="7"/>
  <c r="DA16" i="7" s="1"/>
  <c r="CZ4" i="7"/>
  <c r="CZ16" i="7" s="1"/>
  <c r="CY4" i="7"/>
  <c r="CY16" i="7" s="1"/>
  <c r="CX4" i="7"/>
  <c r="CX16" i="7" s="1"/>
  <c r="CW4" i="7"/>
  <c r="CW16" i="7" s="1"/>
  <c r="CV4" i="7"/>
  <c r="CV16" i="7" s="1"/>
  <c r="CU4" i="7"/>
  <c r="CU16" i="7" s="1"/>
  <c r="CT4" i="7"/>
  <c r="CT16" i="7" s="1"/>
  <c r="CS4" i="7"/>
  <c r="CS16" i="7" s="1"/>
  <c r="CR4" i="7"/>
  <c r="CR16" i="7" s="1"/>
  <c r="CQ4" i="7"/>
  <c r="CQ16" i="7" s="1"/>
  <c r="CP4" i="7"/>
  <c r="CP16" i="7" s="1"/>
  <c r="CO4" i="7"/>
  <c r="CO16" i="7" s="1"/>
  <c r="CN4" i="7"/>
  <c r="CN16" i="7" s="1"/>
  <c r="CM4" i="7"/>
  <c r="CM16" i="7" s="1"/>
  <c r="CL4" i="7"/>
  <c r="CL16" i="7" s="1"/>
  <c r="CK4" i="7"/>
  <c r="CK16" i="7" s="1"/>
  <c r="CJ4" i="7"/>
  <c r="CJ16" i="7" s="1"/>
  <c r="CI4" i="7"/>
  <c r="CI16" i="7" s="1"/>
  <c r="CH4" i="7"/>
  <c r="CH16" i="7" s="1"/>
  <c r="CG4" i="7"/>
  <c r="CG16" i="7" s="1"/>
  <c r="CF4" i="7"/>
  <c r="CF16" i="7" s="1"/>
  <c r="CE4" i="7"/>
  <c r="CE16" i="7" s="1"/>
  <c r="CD4" i="7"/>
  <c r="CD16" i="7" s="1"/>
  <c r="CC4" i="7"/>
  <c r="CC16" i="7" s="1"/>
  <c r="CB4" i="7"/>
  <c r="CB16" i="7" s="1"/>
  <c r="CA4" i="7"/>
  <c r="CA16" i="7" s="1"/>
  <c r="BZ4" i="7"/>
  <c r="BZ16" i="7" s="1"/>
  <c r="BY4" i="7"/>
  <c r="BY16" i="7" s="1"/>
  <c r="BX4" i="7"/>
  <c r="BX16" i="7" s="1"/>
  <c r="BW4" i="7"/>
  <c r="BW16" i="7" s="1"/>
  <c r="BV4" i="7"/>
  <c r="BV16" i="7" s="1"/>
  <c r="BU4" i="7"/>
  <c r="BU16" i="7" s="1"/>
  <c r="BT4" i="7"/>
  <c r="BT16" i="7" s="1"/>
  <c r="BS4" i="7"/>
  <c r="BS16" i="7" s="1"/>
  <c r="BR4" i="7"/>
  <c r="BR16" i="7" s="1"/>
  <c r="BQ4" i="7"/>
  <c r="BQ16" i="7" s="1"/>
  <c r="BP4" i="7"/>
  <c r="BP16" i="7" s="1"/>
  <c r="BO4" i="7"/>
  <c r="BO16" i="7" s="1"/>
  <c r="BN4" i="7"/>
  <c r="BN16" i="7" s="1"/>
  <c r="BM4" i="7"/>
  <c r="BM16" i="7" s="1"/>
  <c r="BL4" i="7"/>
  <c r="BL16" i="7" s="1"/>
  <c r="BK4" i="7"/>
  <c r="BK16" i="7" s="1"/>
  <c r="BJ4" i="7"/>
  <c r="BJ16" i="7" s="1"/>
  <c r="BI4" i="7"/>
  <c r="BI16" i="7" s="1"/>
  <c r="BH4" i="7"/>
  <c r="BH16" i="7" s="1"/>
  <c r="BG4" i="7"/>
  <c r="BG16" i="7" s="1"/>
  <c r="BF4" i="7"/>
  <c r="BF16" i="7" s="1"/>
  <c r="BE4" i="7"/>
  <c r="BE16" i="7" s="1"/>
  <c r="BD4" i="7"/>
  <c r="BD16" i="7" s="1"/>
  <c r="BC4" i="7"/>
  <c r="BC16" i="7" s="1"/>
  <c r="BB4" i="7"/>
  <c r="BB16" i="7" s="1"/>
  <c r="BA4" i="7"/>
  <c r="BA16" i="7" s="1"/>
  <c r="AZ4" i="7"/>
  <c r="AZ16" i="7" s="1"/>
  <c r="AY4" i="7"/>
  <c r="AY16" i="7" s="1"/>
  <c r="AX4" i="7"/>
  <c r="AX16" i="7" s="1"/>
  <c r="AW4" i="7"/>
  <c r="AW16" i="7" s="1"/>
  <c r="AV4" i="7"/>
  <c r="AV16" i="7" s="1"/>
  <c r="AU4" i="7"/>
  <c r="AU16" i="7" s="1"/>
  <c r="AT4" i="7"/>
  <c r="AT16" i="7" s="1"/>
  <c r="AS4" i="7"/>
  <c r="AS16" i="7" s="1"/>
  <c r="AR4" i="7"/>
  <c r="AR16" i="7" s="1"/>
  <c r="AQ4" i="7"/>
  <c r="AQ16" i="7" s="1"/>
  <c r="AP4" i="7"/>
  <c r="AP16" i="7" s="1"/>
  <c r="AO4" i="7"/>
  <c r="AO16" i="7" s="1"/>
  <c r="AN4" i="7"/>
  <c r="AN16" i="7" s="1"/>
  <c r="AM4" i="7"/>
  <c r="AM16" i="7" s="1"/>
  <c r="AL4" i="7"/>
  <c r="AL16" i="7" s="1"/>
  <c r="AK4" i="7"/>
  <c r="AK16" i="7" s="1"/>
  <c r="AJ4" i="7"/>
  <c r="AJ16" i="7" s="1"/>
  <c r="AI4" i="7"/>
  <c r="AI16" i="7" s="1"/>
  <c r="AH4" i="7"/>
  <c r="AH16" i="7" s="1"/>
  <c r="AG4" i="7"/>
  <c r="AG16" i="7" s="1"/>
  <c r="AF4" i="7"/>
  <c r="AF16" i="7" s="1"/>
  <c r="AE4" i="7"/>
  <c r="AE16" i="7" s="1"/>
  <c r="AD4" i="7"/>
  <c r="AD16" i="7" s="1"/>
  <c r="AC4" i="7"/>
  <c r="AC16" i="7" s="1"/>
  <c r="AB4" i="7"/>
  <c r="AB16" i="7" s="1"/>
  <c r="AA4" i="7"/>
  <c r="AA16" i="7" s="1"/>
  <c r="Z4" i="7"/>
  <c r="Z16" i="7" s="1"/>
  <c r="Y4" i="7"/>
  <c r="Y16" i="7" s="1"/>
  <c r="X4" i="7"/>
  <c r="X16" i="7" s="1"/>
  <c r="W4" i="7"/>
  <c r="W16" i="7" s="1"/>
  <c r="V4" i="7"/>
  <c r="V16" i="7" s="1"/>
  <c r="U4" i="7"/>
  <c r="U16" i="7" s="1"/>
  <c r="T4" i="7"/>
  <c r="T16" i="7" s="1"/>
  <c r="S4" i="7"/>
  <c r="S16" i="7" s="1"/>
  <c r="R4" i="7"/>
  <c r="R16" i="7" s="1"/>
  <c r="Q4" i="7"/>
  <c r="Q16" i="7" s="1"/>
  <c r="P4" i="7"/>
  <c r="P16" i="7" s="1"/>
  <c r="O4" i="7"/>
  <c r="O16" i="7" s="1"/>
  <c r="N4" i="7"/>
  <c r="N16" i="7" s="1"/>
  <c r="M4" i="7"/>
  <c r="M16" i="7" s="1"/>
  <c r="L4" i="7"/>
  <c r="L16" i="7" s="1"/>
  <c r="K4" i="7"/>
  <c r="K16" i="7" s="1"/>
  <c r="J4" i="7"/>
  <c r="J16" i="7" s="1"/>
  <c r="I4" i="7"/>
  <c r="I16" i="7" s="1"/>
  <c r="H4" i="7"/>
  <c r="H16" i="7" s="1"/>
  <c r="G4" i="7"/>
  <c r="G16" i="7" s="1"/>
  <c r="F4" i="7"/>
  <c r="F16" i="7" s="1"/>
  <c r="E4" i="7"/>
  <c r="E16" i="7" s="1"/>
  <c r="D4" i="7"/>
  <c r="D16" i="7" s="1"/>
  <c r="C4" i="7"/>
  <c r="C16" i="7" s="1"/>
  <c r="B4" i="7"/>
  <c r="B16" i="7" s="1"/>
  <c r="DI3" i="7"/>
  <c r="DI15" i="7" s="1"/>
  <c r="DH3" i="7"/>
  <c r="DH15" i="7" s="1"/>
  <c r="DG3" i="7"/>
  <c r="DG15" i="7" s="1"/>
  <c r="DF3" i="7"/>
  <c r="DF15" i="7" s="1"/>
  <c r="DE3" i="7"/>
  <c r="DE15" i="7" s="1"/>
  <c r="DD3" i="7"/>
  <c r="DD15" i="7" s="1"/>
  <c r="DC3" i="7"/>
  <c r="DC15" i="7" s="1"/>
  <c r="DB3" i="7"/>
  <c r="DB15" i="7" s="1"/>
  <c r="DA3" i="7"/>
  <c r="DA15" i="7" s="1"/>
  <c r="CZ3" i="7"/>
  <c r="CZ15" i="7" s="1"/>
  <c r="CY3" i="7"/>
  <c r="CY15" i="7" s="1"/>
  <c r="CX3" i="7"/>
  <c r="CX15" i="7" s="1"/>
  <c r="CW3" i="7"/>
  <c r="CW15" i="7" s="1"/>
  <c r="CV3" i="7"/>
  <c r="CV15" i="7" s="1"/>
  <c r="CU3" i="7"/>
  <c r="CU15" i="7" s="1"/>
  <c r="CT3" i="7"/>
  <c r="CT15" i="7" s="1"/>
  <c r="CS3" i="7"/>
  <c r="CS15" i="7" s="1"/>
  <c r="CR3" i="7"/>
  <c r="CR15" i="7" s="1"/>
  <c r="CQ3" i="7"/>
  <c r="CQ15" i="7" s="1"/>
  <c r="CP3" i="7"/>
  <c r="CP15" i="7" s="1"/>
  <c r="CO3" i="7"/>
  <c r="CO15" i="7" s="1"/>
  <c r="CN3" i="7"/>
  <c r="CN15" i="7" s="1"/>
  <c r="CM3" i="7"/>
  <c r="CM15" i="7" s="1"/>
  <c r="CL3" i="7"/>
  <c r="CL15" i="7" s="1"/>
  <c r="CK3" i="7"/>
  <c r="CK15" i="7" s="1"/>
  <c r="CJ3" i="7"/>
  <c r="CJ15" i="7" s="1"/>
  <c r="CI3" i="7"/>
  <c r="CI15" i="7" s="1"/>
  <c r="CH3" i="7"/>
  <c r="CH15" i="7" s="1"/>
  <c r="CG3" i="7"/>
  <c r="CG15" i="7" s="1"/>
  <c r="CF3" i="7"/>
  <c r="CF15" i="7" s="1"/>
  <c r="CE3" i="7"/>
  <c r="CE15" i="7" s="1"/>
  <c r="CD3" i="7"/>
  <c r="CD15" i="7" s="1"/>
  <c r="CC3" i="7"/>
  <c r="CC15" i="7" s="1"/>
  <c r="CB3" i="7"/>
  <c r="CB15" i="7" s="1"/>
  <c r="CA3" i="7"/>
  <c r="CA15" i="7" s="1"/>
  <c r="BZ3" i="7"/>
  <c r="BZ15" i="7" s="1"/>
  <c r="BY3" i="7"/>
  <c r="BY15" i="7" s="1"/>
  <c r="BX3" i="7"/>
  <c r="BX15" i="7" s="1"/>
  <c r="BW3" i="7"/>
  <c r="BW15" i="7" s="1"/>
  <c r="BV3" i="7"/>
  <c r="BV15" i="7" s="1"/>
  <c r="BU3" i="7"/>
  <c r="BU15" i="7" s="1"/>
  <c r="BT3" i="7"/>
  <c r="BT15" i="7" s="1"/>
  <c r="BS3" i="7"/>
  <c r="BS15" i="7" s="1"/>
  <c r="BR3" i="7"/>
  <c r="BR15" i="7" s="1"/>
  <c r="BQ3" i="7"/>
  <c r="BQ15" i="7" s="1"/>
  <c r="BP3" i="7"/>
  <c r="BP15" i="7" s="1"/>
  <c r="BO3" i="7"/>
  <c r="BO15" i="7" s="1"/>
  <c r="BN3" i="7"/>
  <c r="BN15" i="7" s="1"/>
  <c r="BM3" i="7"/>
  <c r="BM15" i="7" s="1"/>
  <c r="BL3" i="7"/>
  <c r="BL15" i="7" s="1"/>
  <c r="BK3" i="7"/>
  <c r="BK15" i="7" s="1"/>
  <c r="BJ3" i="7"/>
  <c r="BJ15" i="7" s="1"/>
  <c r="BI3" i="7"/>
  <c r="BI15" i="7" s="1"/>
  <c r="BH3" i="7"/>
  <c r="BH15" i="7" s="1"/>
  <c r="BG3" i="7"/>
  <c r="BG15" i="7" s="1"/>
  <c r="BF3" i="7"/>
  <c r="BF15" i="7" s="1"/>
  <c r="BE3" i="7"/>
  <c r="BE15" i="7" s="1"/>
  <c r="BD3" i="7"/>
  <c r="BD15" i="7" s="1"/>
  <c r="BC3" i="7"/>
  <c r="BC15" i="7" s="1"/>
  <c r="BB3" i="7"/>
  <c r="BB15" i="7" s="1"/>
  <c r="BA3" i="7"/>
  <c r="BA15" i="7" s="1"/>
  <c r="AZ3" i="7"/>
  <c r="AZ15" i="7" s="1"/>
  <c r="AY3" i="7"/>
  <c r="AY15" i="7" s="1"/>
  <c r="AX3" i="7"/>
  <c r="AX15" i="7" s="1"/>
  <c r="AW3" i="7"/>
  <c r="AW15" i="7" s="1"/>
  <c r="AV3" i="7"/>
  <c r="AV15" i="7" s="1"/>
  <c r="AU3" i="7"/>
  <c r="AU15" i="7" s="1"/>
  <c r="AT3" i="7"/>
  <c r="AT15" i="7" s="1"/>
  <c r="AS3" i="7"/>
  <c r="AS15" i="7" s="1"/>
  <c r="AR3" i="7"/>
  <c r="AR15" i="7" s="1"/>
  <c r="AQ3" i="7"/>
  <c r="AQ15" i="7" s="1"/>
  <c r="AP3" i="7"/>
  <c r="AP15" i="7" s="1"/>
  <c r="AO3" i="7"/>
  <c r="AO15" i="7" s="1"/>
  <c r="AN3" i="7"/>
  <c r="AN15" i="7" s="1"/>
  <c r="AM3" i="7"/>
  <c r="AM15" i="7" s="1"/>
  <c r="AL3" i="7"/>
  <c r="AL15" i="7" s="1"/>
  <c r="AK3" i="7"/>
  <c r="AK15" i="7" s="1"/>
  <c r="AJ3" i="7"/>
  <c r="AJ15" i="7" s="1"/>
  <c r="AI3" i="7"/>
  <c r="AI15" i="7" s="1"/>
  <c r="AH3" i="7"/>
  <c r="AH15" i="7" s="1"/>
  <c r="AG3" i="7"/>
  <c r="AG15" i="7" s="1"/>
  <c r="AF3" i="7"/>
  <c r="AF15" i="7" s="1"/>
  <c r="AE3" i="7"/>
  <c r="AE15" i="7" s="1"/>
  <c r="AD3" i="7"/>
  <c r="AD15" i="7" s="1"/>
  <c r="AC3" i="7"/>
  <c r="AC15" i="7" s="1"/>
  <c r="AB3" i="7"/>
  <c r="AB15" i="7" s="1"/>
  <c r="AA3" i="7"/>
  <c r="AA15" i="7" s="1"/>
  <c r="Z3" i="7"/>
  <c r="Z15" i="7" s="1"/>
  <c r="Y3" i="7"/>
  <c r="Y15" i="7" s="1"/>
  <c r="X3" i="7"/>
  <c r="X15" i="7" s="1"/>
  <c r="W3" i="7"/>
  <c r="W15" i="7" s="1"/>
  <c r="V3" i="7"/>
  <c r="V15" i="7" s="1"/>
  <c r="U3" i="7"/>
  <c r="U15" i="7" s="1"/>
  <c r="T3" i="7"/>
  <c r="T15" i="7" s="1"/>
  <c r="S3" i="7"/>
  <c r="S15" i="7" s="1"/>
  <c r="R3" i="7"/>
  <c r="R15" i="7" s="1"/>
  <c r="Q3" i="7"/>
  <c r="Q15" i="7" s="1"/>
  <c r="P3" i="7"/>
  <c r="P15" i="7" s="1"/>
  <c r="O3" i="7"/>
  <c r="O15" i="7" s="1"/>
  <c r="N3" i="7"/>
  <c r="N15" i="7" s="1"/>
  <c r="M3" i="7"/>
  <c r="M15" i="7" s="1"/>
  <c r="L3" i="7"/>
  <c r="L15" i="7" s="1"/>
  <c r="K3" i="7"/>
  <c r="K15" i="7" s="1"/>
  <c r="J3" i="7"/>
  <c r="J15" i="7" s="1"/>
  <c r="I3" i="7"/>
  <c r="I15" i="7" s="1"/>
  <c r="H3" i="7"/>
  <c r="H15" i="7" s="1"/>
  <c r="G3" i="7"/>
  <c r="G15" i="7" s="1"/>
  <c r="F3" i="7"/>
  <c r="F15" i="7" s="1"/>
  <c r="E3" i="7"/>
  <c r="E15" i="7" s="1"/>
  <c r="D3" i="7"/>
  <c r="D15" i="7" s="1"/>
  <c r="C3" i="7"/>
  <c r="C15" i="7" s="1"/>
  <c r="B3" i="7"/>
  <c r="B15" i="7" s="1"/>
  <c r="DI2" i="7"/>
  <c r="DI14" i="7" s="1"/>
  <c r="DH2" i="7"/>
  <c r="DH14" i="7" s="1"/>
  <c r="DG2" i="7"/>
  <c r="DG14" i="7" s="1"/>
  <c r="DF2" i="7"/>
  <c r="DF14" i="7" s="1"/>
  <c r="DE2" i="7"/>
  <c r="DE14" i="7" s="1"/>
  <c r="DD2" i="7"/>
  <c r="DD14" i="7" s="1"/>
  <c r="DC2" i="7"/>
  <c r="DC14" i="7" s="1"/>
  <c r="DB2" i="7"/>
  <c r="DB14" i="7" s="1"/>
  <c r="DA2" i="7"/>
  <c r="DA14" i="7" s="1"/>
  <c r="CZ2" i="7"/>
  <c r="CZ14" i="7" s="1"/>
  <c r="CY2" i="7"/>
  <c r="CY14" i="7" s="1"/>
  <c r="CX2" i="7"/>
  <c r="CX14" i="7" s="1"/>
  <c r="CW2" i="7"/>
  <c r="CW14" i="7" s="1"/>
  <c r="CV2" i="7"/>
  <c r="CV14" i="7" s="1"/>
  <c r="CU2" i="7"/>
  <c r="CU14" i="7" s="1"/>
  <c r="CT2" i="7"/>
  <c r="CT14" i="7" s="1"/>
  <c r="CS2" i="7"/>
  <c r="CS14" i="7" s="1"/>
  <c r="CR2" i="7"/>
  <c r="CR14" i="7" s="1"/>
  <c r="CQ2" i="7"/>
  <c r="CQ14" i="7" s="1"/>
  <c r="CP2" i="7"/>
  <c r="CP14" i="7" s="1"/>
  <c r="CO2" i="7"/>
  <c r="CO14" i="7" s="1"/>
  <c r="CN2" i="7"/>
  <c r="CN14" i="7" s="1"/>
  <c r="CM2" i="7"/>
  <c r="CM14" i="7" s="1"/>
  <c r="CL2" i="7"/>
  <c r="CL14" i="7" s="1"/>
  <c r="CK2" i="7"/>
  <c r="CK14" i="7" s="1"/>
  <c r="CJ2" i="7"/>
  <c r="CJ14" i="7" s="1"/>
  <c r="CI2" i="7"/>
  <c r="CI14" i="7" s="1"/>
  <c r="CH2" i="7"/>
  <c r="CH14" i="7" s="1"/>
  <c r="CG2" i="7"/>
  <c r="CG14" i="7" s="1"/>
  <c r="CF2" i="7"/>
  <c r="CF14" i="7" s="1"/>
  <c r="CE2" i="7"/>
  <c r="CE14" i="7" s="1"/>
  <c r="CD2" i="7"/>
  <c r="CD14" i="7" s="1"/>
  <c r="CC2" i="7"/>
  <c r="CC14" i="7" s="1"/>
  <c r="CB2" i="7"/>
  <c r="CB14" i="7" s="1"/>
  <c r="CA2" i="7"/>
  <c r="CA14" i="7" s="1"/>
  <c r="BZ2" i="7"/>
  <c r="BZ14" i="7" s="1"/>
  <c r="BY2" i="7"/>
  <c r="BY14" i="7" s="1"/>
  <c r="BX2" i="7"/>
  <c r="BX14" i="7" s="1"/>
  <c r="BW2" i="7"/>
  <c r="BW14" i="7" s="1"/>
  <c r="BV2" i="7"/>
  <c r="BV14" i="7" s="1"/>
  <c r="BU2" i="7"/>
  <c r="BU14" i="7" s="1"/>
  <c r="BT2" i="7"/>
  <c r="BT14" i="7" s="1"/>
  <c r="BS2" i="7"/>
  <c r="BS14" i="7" s="1"/>
  <c r="BR2" i="7"/>
  <c r="BR14" i="7" s="1"/>
  <c r="BQ2" i="7"/>
  <c r="BQ14" i="7" s="1"/>
  <c r="BP2" i="7"/>
  <c r="BP14" i="7" s="1"/>
  <c r="BO2" i="7"/>
  <c r="BO14" i="7" s="1"/>
  <c r="BN2" i="7"/>
  <c r="BN14" i="7" s="1"/>
  <c r="BM2" i="7"/>
  <c r="BM14" i="7" s="1"/>
  <c r="BL2" i="7"/>
  <c r="BL14" i="7" s="1"/>
  <c r="BK2" i="7"/>
  <c r="BK14" i="7" s="1"/>
  <c r="BJ2" i="7"/>
  <c r="BJ14" i="7" s="1"/>
  <c r="BI2" i="7"/>
  <c r="BI14" i="7" s="1"/>
  <c r="BH2" i="7"/>
  <c r="BH14" i="7" s="1"/>
  <c r="BG2" i="7"/>
  <c r="BG14" i="7" s="1"/>
  <c r="BF2" i="7"/>
  <c r="BF14" i="7" s="1"/>
  <c r="BE2" i="7"/>
  <c r="BE14" i="7" s="1"/>
  <c r="BD2" i="7"/>
  <c r="BD14" i="7" s="1"/>
  <c r="BC2" i="7"/>
  <c r="BC14" i="7" s="1"/>
  <c r="BB2" i="7"/>
  <c r="BB14" i="7" s="1"/>
  <c r="BA2" i="7"/>
  <c r="BA14" i="7" s="1"/>
  <c r="AZ2" i="7"/>
  <c r="AZ14" i="7" s="1"/>
  <c r="AY2" i="7"/>
  <c r="AY14" i="7" s="1"/>
  <c r="AX2" i="7"/>
  <c r="AX14" i="7" s="1"/>
  <c r="AW2" i="7"/>
  <c r="AW14" i="7" s="1"/>
  <c r="AV2" i="7"/>
  <c r="AV14" i="7" s="1"/>
  <c r="AU2" i="7"/>
  <c r="AU14" i="7" s="1"/>
  <c r="AT2" i="7"/>
  <c r="AT14" i="7" s="1"/>
  <c r="AS2" i="7"/>
  <c r="AS14" i="7" s="1"/>
  <c r="AR2" i="7"/>
  <c r="AR14" i="7" s="1"/>
  <c r="AQ2" i="7"/>
  <c r="AQ14" i="7" s="1"/>
  <c r="AP2" i="7"/>
  <c r="AP14" i="7" s="1"/>
  <c r="AO2" i="7"/>
  <c r="AO14" i="7" s="1"/>
  <c r="AN2" i="7"/>
  <c r="AN14" i="7" s="1"/>
  <c r="AM2" i="7"/>
  <c r="AM14" i="7" s="1"/>
  <c r="AL2" i="7"/>
  <c r="AL14" i="7" s="1"/>
  <c r="AK2" i="7"/>
  <c r="AK14" i="7" s="1"/>
  <c r="AJ2" i="7"/>
  <c r="AJ14" i="7" s="1"/>
  <c r="AI2" i="7"/>
  <c r="AI14" i="7" s="1"/>
  <c r="AH2" i="7"/>
  <c r="AH14" i="7" s="1"/>
  <c r="AG2" i="7"/>
  <c r="AG14" i="7" s="1"/>
  <c r="AF2" i="7"/>
  <c r="AF14" i="7" s="1"/>
  <c r="AE2" i="7"/>
  <c r="AE14" i="7" s="1"/>
  <c r="AD2" i="7"/>
  <c r="AD14" i="7" s="1"/>
  <c r="AC2" i="7"/>
  <c r="AC14" i="7" s="1"/>
  <c r="AB2" i="7"/>
  <c r="AB14" i="7" s="1"/>
  <c r="AA2" i="7"/>
  <c r="AA14" i="7" s="1"/>
  <c r="Z2" i="7"/>
  <c r="Z14" i="7" s="1"/>
  <c r="Y2" i="7"/>
  <c r="Y14" i="7" s="1"/>
  <c r="X2" i="7"/>
  <c r="X14" i="7" s="1"/>
  <c r="W2" i="7"/>
  <c r="W14" i="7" s="1"/>
  <c r="V2" i="7"/>
  <c r="V14" i="7" s="1"/>
  <c r="U2" i="7"/>
  <c r="U14" i="7" s="1"/>
  <c r="T2" i="7"/>
  <c r="T14" i="7" s="1"/>
  <c r="S2" i="7"/>
  <c r="S14" i="7" s="1"/>
  <c r="R2" i="7"/>
  <c r="R14" i="7" s="1"/>
  <c r="Q2" i="7"/>
  <c r="Q14" i="7" s="1"/>
  <c r="P2" i="7"/>
  <c r="P14" i="7" s="1"/>
  <c r="O2" i="7"/>
  <c r="O14" i="7" s="1"/>
  <c r="N2" i="7"/>
  <c r="N14" i="7" s="1"/>
  <c r="M2" i="7"/>
  <c r="M14" i="7" s="1"/>
  <c r="L2" i="7"/>
  <c r="L14" i="7" s="1"/>
  <c r="K2" i="7"/>
  <c r="K14" i="7" s="1"/>
  <c r="J2" i="7"/>
  <c r="J14" i="7" s="1"/>
  <c r="I2" i="7"/>
  <c r="I14" i="7" s="1"/>
  <c r="H2" i="7"/>
  <c r="H14" i="7" s="1"/>
  <c r="G2" i="7"/>
  <c r="G14" i="7" s="1"/>
  <c r="F2" i="7"/>
  <c r="F14" i="7" s="1"/>
  <c r="E2" i="7"/>
  <c r="E14" i="7" s="1"/>
  <c r="D2" i="7"/>
  <c r="D14" i="7" s="1"/>
  <c r="C2" i="7"/>
  <c r="C14" i="7" s="1"/>
  <c r="B2" i="7"/>
  <c r="B14" i="7" s="1"/>
  <c r="DI9" i="17" l="1"/>
  <c r="DH9" i="17"/>
  <c r="DG9" i="17"/>
  <c r="DF9" i="17"/>
  <c r="DE9" i="17"/>
  <c r="DD9" i="17"/>
  <c r="DC9" i="17"/>
  <c r="DB9" i="17"/>
  <c r="DA9" i="17"/>
  <c r="CZ9" i="17"/>
  <c r="CY9" i="17"/>
  <c r="CX9" i="17"/>
  <c r="CW9" i="17"/>
  <c r="CV9" i="17"/>
  <c r="CU9" i="17"/>
  <c r="CT9" i="17"/>
  <c r="CS9" i="17"/>
  <c r="CR9" i="17"/>
  <c r="CQ9" i="17"/>
  <c r="CP9" i="17"/>
  <c r="CO9" i="17"/>
  <c r="CN9" i="17"/>
  <c r="CM9" i="17"/>
  <c r="CL9" i="17"/>
  <c r="CK9" i="17"/>
  <c r="CJ9" i="17"/>
  <c r="CI9" i="17"/>
  <c r="CH9" i="17"/>
  <c r="CG9" i="17"/>
  <c r="CF9" i="17"/>
  <c r="CE9" i="17"/>
  <c r="CD9" i="17"/>
  <c r="CC9" i="17"/>
  <c r="CB9" i="17"/>
  <c r="CA9" i="17"/>
  <c r="BZ9" i="17"/>
  <c r="BY9" i="17"/>
  <c r="BX9" i="17"/>
  <c r="BW9" i="17"/>
  <c r="BV9" i="17"/>
  <c r="BU9" i="17"/>
  <c r="BT9" i="17"/>
  <c r="BS9" i="17"/>
  <c r="BR9" i="17"/>
  <c r="BQ9" i="17"/>
  <c r="BP9" i="17"/>
  <c r="BO9" i="17"/>
  <c r="BN9" i="17"/>
  <c r="BM9" i="17"/>
  <c r="BL9" i="17"/>
  <c r="BK9" i="17"/>
  <c r="BJ9" i="17"/>
  <c r="BI9" i="17"/>
  <c r="BH9" i="17"/>
  <c r="BG9" i="17"/>
  <c r="BF9" i="17"/>
  <c r="BE9" i="17"/>
  <c r="BD9" i="17"/>
  <c r="BC9" i="17"/>
  <c r="BB9" i="17"/>
  <c r="BA9" i="17"/>
  <c r="AZ9" i="17"/>
  <c r="AY9" i="17"/>
  <c r="AX9" i="17"/>
  <c r="AW9" i="17"/>
  <c r="AV9" i="17"/>
  <c r="AU9" i="17"/>
  <c r="AT9" i="17"/>
  <c r="AS9" i="17"/>
  <c r="AR9" i="17"/>
  <c r="AQ9" i="17"/>
  <c r="AP9" i="17"/>
  <c r="AO9" i="17"/>
  <c r="AN9" i="17"/>
  <c r="AM9" i="17"/>
  <c r="AL9" i="17"/>
  <c r="AK9" i="17"/>
  <c r="AJ9" i="17"/>
  <c r="AI9" i="17"/>
  <c r="AH9" i="17"/>
  <c r="AG9" i="17"/>
  <c r="AF9" i="17"/>
  <c r="AE9" i="17"/>
  <c r="AD9" i="17"/>
  <c r="AC9" i="17"/>
  <c r="AB9" i="17"/>
  <c r="AA9" i="17"/>
  <c r="Z9" i="17"/>
  <c r="Y9" i="17"/>
  <c r="X9" i="17"/>
  <c r="W9" i="17"/>
  <c r="V9" i="17"/>
  <c r="U9" i="17"/>
  <c r="T9" i="17"/>
  <c r="S9" i="17"/>
  <c r="R9" i="17"/>
  <c r="Q9" i="17"/>
  <c r="P9" i="17"/>
  <c r="O9" i="17"/>
  <c r="N9" i="17"/>
  <c r="M9" i="17"/>
  <c r="L9" i="17"/>
  <c r="K9" i="17"/>
  <c r="J9" i="17"/>
  <c r="I9" i="17"/>
  <c r="H9" i="17"/>
  <c r="G9" i="17"/>
  <c r="F9" i="17"/>
  <c r="E9" i="17"/>
  <c r="D9" i="17"/>
  <c r="C9" i="17"/>
  <c r="DI8" i="17"/>
  <c r="DH8" i="17"/>
  <c r="DG8" i="17"/>
  <c r="DF8" i="17"/>
  <c r="DE8" i="17"/>
  <c r="DD8" i="17"/>
  <c r="DC8" i="17"/>
  <c r="DB8" i="17"/>
  <c r="DA8" i="17"/>
  <c r="CZ8" i="17"/>
  <c r="CY8" i="17"/>
  <c r="CX8" i="17"/>
  <c r="CW8" i="17"/>
  <c r="CV8" i="17"/>
  <c r="CU8" i="17"/>
  <c r="CT8" i="17"/>
  <c r="CS8" i="17"/>
  <c r="CR8" i="17"/>
  <c r="CQ8" i="17"/>
  <c r="CP8" i="17"/>
  <c r="CO8" i="17"/>
  <c r="CN8" i="17"/>
  <c r="CM8" i="17"/>
  <c r="CL8" i="17"/>
  <c r="CK8" i="17"/>
  <c r="CJ8" i="17"/>
  <c r="CI8" i="17"/>
  <c r="CH8" i="17"/>
  <c r="CG8" i="17"/>
  <c r="CF8" i="17"/>
  <c r="CE8" i="17"/>
  <c r="CD8" i="17"/>
  <c r="CC8" i="17"/>
  <c r="CB8" i="17"/>
  <c r="CA8" i="17"/>
  <c r="BZ8" i="17"/>
  <c r="BY8" i="17"/>
  <c r="BX8" i="17"/>
  <c r="BW8" i="17"/>
  <c r="BV8" i="17"/>
  <c r="BU8" i="17"/>
  <c r="BT8" i="17"/>
  <c r="BS8" i="17"/>
  <c r="BR8" i="17"/>
  <c r="BQ8" i="17"/>
  <c r="BP8" i="17"/>
  <c r="BO8" i="17"/>
  <c r="BN8" i="17"/>
  <c r="BM8" i="17"/>
  <c r="BL8" i="17"/>
  <c r="BK8" i="17"/>
  <c r="BJ8" i="17"/>
  <c r="BI8" i="17"/>
  <c r="BH8" i="17"/>
  <c r="BG8" i="17"/>
  <c r="BF8" i="17"/>
  <c r="BE8" i="17"/>
  <c r="BD8" i="17"/>
  <c r="BC8" i="17"/>
  <c r="BB8" i="17"/>
  <c r="BA8" i="17"/>
  <c r="AZ8" i="17"/>
  <c r="AY8" i="17"/>
  <c r="AX8" i="17"/>
  <c r="AW8" i="17"/>
  <c r="AV8" i="17"/>
  <c r="AU8" i="17"/>
  <c r="AT8" i="17"/>
  <c r="AS8" i="17"/>
  <c r="AR8" i="17"/>
  <c r="AQ8" i="17"/>
  <c r="AP8" i="17"/>
  <c r="AO8" i="17"/>
  <c r="AN8" i="17"/>
  <c r="AM8" i="17"/>
  <c r="AL8" i="17"/>
  <c r="AK8" i="17"/>
  <c r="AJ8" i="17"/>
  <c r="AI8" i="17"/>
  <c r="AH8" i="17"/>
  <c r="AG8" i="17"/>
  <c r="AF8" i="17"/>
  <c r="AE8" i="17"/>
  <c r="AD8" i="17"/>
  <c r="AC8" i="17"/>
  <c r="AB8" i="17"/>
  <c r="AA8" i="17"/>
  <c r="Z8" i="17"/>
  <c r="Y8" i="17"/>
  <c r="X8" i="17"/>
  <c r="W8" i="17"/>
  <c r="V8" i="17"/>
  <c r="U8" i="17"/>
  <c r="T8" i="17"/>
  <c r="S8" i="17"/>
  <c r="R8" i="17"/>
  <c r="Q8" i="17"/>
  <c r="P8" i="17"/>
  <c r="O8" i="17"/>
  <c r="N8" i="17"/>
  <c r="M8" i="17"/>
  <c r="L8" i="17"/>
  <c r="K8" i="17"/>
  <c r="J8" i="17"/>
  <c r="I8" i="17"/>
  <c r="H8" i="17"/>
  <c r="G8" i="17"/>
  <c r="F8" i="17"/>
  <c r="E8" i="17"/>
  <c r="D8" i="17"/>
  <c r="C8" i="17"/>
  <c r="DI7" i="17"/>
  <c r="DH7" i="17"/>
  <c r="DG7" i="17"/>
  <c r="DF7" i="17"/>
  <c r="DE7" i="17"/>
  <c r="DD7" i="17"/>
  <c r="DC7" i="17"/>
  <c r="DB7" i="17"/>
  <c r="DA7" i="17"/>
  <c r="CZ7" i="17"/>
  <c r="CY7" i="17"/>
  <c r="CX7" i="17"/>
  <c r="CW7" i="17"/>
  <c r="CV7" i="17"/>
  <c r="CU7" i="17"/>
  <c r="CT7" i="17"/>
  <c r="CS7" i="17"/>
  <c r="CR7" i="17"/>
  <c r="CQ7" i="17"/>
  <c r="CP7" i="17"/>
  <c r="CO7" i="17"/>
  <c r="CN7" i="17"/>
  <c r="CM7" i="17"/>
  <c r="CL7" i="17"/>
  <c r="CK7" i="17"/>
  <c r="CJ7" i="17"/>
  <c r="CI7" i="17"/>
  <c r="CH7" i="17"/>
  <c r="CG7" i="17"/>
  <c r="CF7" i="17"/>
  <c r="CE7" i="17"/>
  <c r="CD7" i="17"/>
  <c r="CC7" i="17"/>
  <c r="CB7" i="17"/>
  <c r="CA7" i="17"/>
  <c r="BZ7" i="17"/>
  <c r="BY7" i="17"/>
  <c r="BX7" i="17"/>
  <c r="BW7" i="17"/>
  <c r="BV7" i="17"/>
  <c r="BU7" i="17"/>
  <c r="BT7" i="17"/>
  <c r="BS7" i="17"/>
  <c r="BR7" i="17"/>
  <c r="BQ7" i="17"/>
  <c r="BP7" i="17"/>
  <c r="BO7" i="17"/>
  <c r="BN7" i="17"/>
  <c r="BM7" i="17"/>
  <c r="BL7" i="17"/>
  <c r="BK7" i="17"/>
  <c r="BJ7" i="17"/>
  <c r="BI7" i="17"/>
  <c r="BH7" i="17"/>
  <c r="BG7" i="17"/>
  <c r="BF7" i="17"/>
  <c r="BE7" i="17"/>
  <c r="BD7" i="17"/>
  <c r="BC7" i="17"/>
  <c r="BB7" i="17"/>
  <c r="BA7" i="17"/>
  <c r="AZ7" i="17"/>
  <c r="AY7" i="17"/>
  <c r="AX7" i="17"/>
  <c r="AW7" i="17"/>
  <c r="AV7" i="17"/>
  <c r="AU7" i="17"/>
  <c r="AT7" i="17"/>
  <c r="AS7" i="17"/>
  <c r="AR7" i="17"/>
  <c r="AQ7" i="17"/>
  <c r="AP7" i="17"/>
  <c r="AO7" i="17"/>
  <c r="AN7" i="17"/>
  <c r="AM7" i="17"/>
  <c r="AL7" i="17"/>
  <c r="AK7" i="17"/>
  <c r="AJ7" i="17"/>
  <c r="AI7" i="17"/>
  <c r="AH7" i="17"/>
  <c r="AG7" i="17"/>
  <c r="AF7" i="17"/>
  <c r="AE7" i="17"/>
  <c r="AD7" i="17"/>
  <c r="AC7" i="17"/>
  <c r="AB7" i="17"/>
  <c r="AA7" i="17"/>
  <c r="Z7" i="17"/>
  <c r="Y7" i="17"/>
  <c r="X7" i="17"/>
  <c r="W7" i="17"/>
  <c r="V7" i="17"/>
  <c r="U7" i="17"/>
  <c r="T7" i="17"/>
  <c r="S7" i="17"/>
  <c r="R7" i="17"/>
  <c r="Q7" i="17"/>
  <c r="P7" i="17"/>
  <c r="O7" i="17"/>
  <c r="N7" i="17"/>
  <c r="M7" i="17"/>
  <c r="L7" i="17"/>
  <c r="K7" i="17"/>
  <c r="J7" i="17"/>
  <c r="I7" i="17"/>
  <c r="H7" i="17"/>
  <c r="G7" i="17"/>
  <c r="F7" i="17"/>
  <c r="E7" i="17"/>
  <c r="D7" i="17"/>
  <c r="C7" i="17"/>
  <c r="DI6" i="17"/>
  <c r="DH6" i="17"/>
  <c r="DG6" i="17"/>
  <c r="DF6" i="17"/>
  <c r="DE6" i="17"/>
  <c r="DD6" i="17"/>
  <c r="DC6" i="17"/>
  <c r="DB6" i="17"/>
  <c r="DA6" i="17"/>
  <c r="CZ6" i="17"/>
  <c r="CY6" i="17"/>
  <c r="CX6" i="17"/>
  <c r="CW6" i="17"/>
  <c r="CV6" i="17"/>
  <c r="CU6" i="17"/>
  <c r="CT6" i="17"/>
  <c r="CS6" i="17"/>
  <c r="CR6" i="17"/>
  <c r="CQ6" i="17"/>
  <c r="CP6" i="17"/>
  <c r="CO6" i="17"/>
  <c r="CN6" i="17"/>
  <c r="CM6" i="17"/>
  <c r="CL6" i="17"/>
  <c r="CK6" i="17"/>
  <c r="CJ6" i="17"/>
  <c r="CI6" i="17"/>
  <c r="CH6" i="17"/>
  <c r="CG6" i="17"/>
  <c r="CF6" i="17"/>
  <c r="CE6" i="17"/>
  <c r="CD6" i="17"/>
  <c r="CC6" i="17"/>
  <c r="CB6" i="17"/>
  <c r="CA6" i="17"/>
  <c r="BZ6" i="17"/>
  <c r="BY6" i="17"/>
  <c r="BX6" i="17"/>
  <c r="BW6" i="17"/>
  <c r="BV6" i="17"/>
  <c r="BU6" i="17"/>
  <c r="BT6" i="17"/>
  <c r="BS6" i="17"/>
  <c r="BR6" i="17"/>
  <c r="BQ6" i="17"/>
  <c r="BP6" i="17"/>
  <c r="BO6" i="17"/>
  <c r="BN6" i="17"/>
  <c r="BM6" i="17"/>
  <c r="BL6" i="17"/>
  <c r="BK6" i="17"/>
  <c r="BJ6" i="17"/>
  <c r="BI6" i="17"/>
  <c r="BH6" i="17"/>
  <c r="BG6" i="17"/>
  <c r="BF6" i="17"/>
  <c r="BE6" i="17"/>
  <c r="BD6" i="17"/>
  <c r="BC6" i="17"/>
  <c r="BB6" i="17"/>
  <c r="BA6" i="17"/>
  <c r="AZ6" i="17"/>
  <c r="AY6" i="17"/>
  <c r="AX6" i="17"/>
  <c r="AW6" i="17"/>
  <c r="AV6" i="17"/>
  <c r="AU6" i="17"/>
  <c r="AT6" i="17"/>
  <c r="AS6" i="17"/>
  <c r="AR6" i="17"/>
  <c r="AQ6" i="17"/>
  <c r="AP6" i="17"/>
  <c r="AO6" i="17"/>
  <c r="AN6" i="17"/>
  <c r="AM6" i="17"/>
  <c r="AL6" i="17"/>
  <c r="AK6" i="17"/>
  <c r="AJ6" i="17"/>
  <c r="AI6" i="17"/>
  <c r="AH6" i="17"/>
  <c r="AG6" i="17"/>
  <c r="AF6" i="17"/>
  <c r="AE6" i="17"/>
  <c r="AD6" i="17"/>
  <c r="AC6" i="17"/>
  <c r="AB6" i="17"/>
  <c r="AA6" i="17"/>
  <c r="Z6" i="17"/>
  <c r="Y6" i="17"/>
  <c r="X6" i="17"/>
  <c r="W6" i="17"/>
  <c r="V6" i="17"/>
  <c r="U6" i="17"/>
  <c r="T6" i="17"/>
  <c r="S6" i="17"/>
  <c r="R6" i="17"/>
  <c r="Q6" i="17"/>
  <c r="P6" i="17"/>
  <c r="O6" i="17"/>
  <c r="N6" i="17"/>
  <c r="M6" i="17"/>
  <c r="L6" i="17"/>
  <c r="K6" i="17"/>
  <c r="J6" i="17"/>
  <c r="I6" i="17"/>
  <c r="H6" i="17"/>
  <c r="G6" i="17"/>
  <c r="F6" i="17"/>
  <c r="E6" i="17"/>
  <c r="D6" i="17"/>
  <c r="C6" i="17"/>
  <c r="DI5" i="17"/>
  <c r="DH5" i="17"/>
  <c r="DG5" i="17"/>
  <c r="DF5" i="17"/>
  <c r="DE5" i="17"/>
  <c r="DD5" i="17"/>
  <c r="DC5" i="17"/>
  <c r="DB5" i="17"/>
  <c r="DA5" i="17"/>
  <c r="CZ5" i="17"/>
  <c r="CY5" i="17"/>
  <c r="CX5" i="17"/>
  <c r="CW5" i="17"/>
  <c r="CV5" i="17"/>
  <c r="CU5" i="17"/>
  <c r="CT5" i="17"/>
  <c r="CS5" i="17"/>
  <c r="CR5" i="17"/>
  <c r="CQ5" i="17"/>
  <c r="CP5" i="17"/>
  <c r="CO5" i="17"/>
  <c r="CN5" i="17"/>
  <c r="CM5" i="17"/>
  <c r="CL5" i="17"/>
  <c r="CK5" i="17"/>
  <c r="CJ5" i="17"/>
  <c r="CI5" i="17"/>
  <c r="CH5" i="17"/>
  <c r="CG5" i="17"/>
  <c r="CF5" i="17"/>
  <c r="CE5" i="17"/>
  <c r="CD5" i="17"/>
  <c r="CC5" i="17"/>
  <c r="CB5" i="17"/>
  <c r="CA5" i="17"/>
  <c r="BZ5" i="17"/>
  <c r="BY5" i="17"/>
  <c r="BX5" i="17"/>
  <c r="BW5" i="17"/>
  <c r="BV5" i="17"/>
  <c r="BU5" i="17"/>
  <c r="BT5" i="17"/>
  <c r="BS5" i="17"/>
  <c r="BR5" i="17"/>
  <c r="BQ5" i="17"/>
  <c r="BP5" i="17"/>
  <c r="BO5" i="17"/>
  <c r="BN5" i="17"/>
  <c r="BM5" i="17"/>
  <c r="BL5" i="17"/>
  <c r="BK5" i="17"/>
  <c r="BJ5" i="17"/>
  <c r="BI5" i="17"/>
  <c r="BH5" i="17"/>
  <c r="BG5" i="17"/>
  <c r="BF5" i="17"/>
  <c r="BE5" i="17"/>
  <c r="BD5" i="17"/>
  <c r="BC5" i="17"/>
  <c r="BB5" i="17"/>
  <c r="BA5" i="17"/>
  <c r="AZ5" i="17"/>
  <c r="AY5" i="17"/>
  <c r="AX5" i="17"/>
  <c r="AW5" i="17"/>
  <c r="AV5" i="17"/>
  <c r="AU5" i="17"/>
  <c r="AT5" i="17"/>
  <c r="AS5" i="17"/>
  <c r="AR5" i="17"/>
  <c r="AQ5" i="17"/>
  <c r="AP5" i="17"/>
  <c r="AO5" i="17"/>
  <c r="AN5" i="17"/>
  <c r="AM5" i="17"/>
  <c r="AL5" i="17"/>
  <c r="AK5" i="17"/>
  <c r="AJ5" i="17"/>
  <c r="AI5" i="17"/>
  <c r="AH5" i="17"/>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DI4" i="17"/>
  <c r="DH4" i="17"/>
  <c r="DG4" i="17"/>
  <c r="DF4" i="17"/>
  <c r="DE4" i="17"/>
  <c r="DD4" i="17"/>
  <c r="DC4" i="17"/>
  <c r="DB4" i="17"/>
  <c r="DA4" i="17"/>
  <c r="CZ4" i="17"/>
  <c r="CY4" i="17"/>
  <c r="CX4" i="17"/>
  <c r="CW4" i="17"/>
  <c r="CV4" i="17"/>
  <c r="CU4" i="17"/>
  <c r="CT4" i="17"/>
  <c r="CS4" i="17"/>
  <c r="CR4" i="17"/>
  <c r="CQ4" i="17"/>
  <c r="CP4" i="17"/>
  <c r="CO4" i="17"/>
  <c r="CN4" i="17"/>
  <c r="CM4" i="17"/>
  <c r="CL4" i="17"/>
  <c r="CK4" i="17"/>
  <c r="CJ4" i="17"/>
  <c r="CI4" i="17"/>
  <c r="CH4" i="17"/>
  <c r="CG4" i="17"/>
  <c r="CF4" i="17"/>
  <c r="CE4" i="17"/>
  <c r="CD4" i="17"/>
  <c r="CC4" i="17"/>
  <c r="CB4" i="17"/>
  <c r="CA4" i="17"/>
  <c r="BZ4" i="17"/>
  <c r="BY4" i="17"/>
  <c r="BX4" i="17"/>
  <c r="BW4" i="17"/>
  <c r="BV4" i="17"/>
  <c r="BU4" i="17"/>
  <c r="BT4" i="17"/>
  <c r="BS4" i="17"/>
  <c r="BR4" i="17"/>
  <c r="BQ4" i="17"/>
  <c r="BP4" i="17"/>
  <c r="BO4" i="17"/>
  <c r="BN4" i="17"/>
  <c r="BM4" i="17"/>
  <c r="BL4" i="17"/>
  <c r="BK4" i="17"/>
  <c r="BJ4" i="17"/>
  <c r="BI4" i="17"/>
  <c r="BH4" i="17"/>
  <c r="BG4" i="17"/>
  <c r="BF4" i="17"/>
  <c r="BE4" i="17"/>
  <c r="BD4" i="17"/>
  <c r="BC4" i="17"/>
  <c r="BB4" i="17"/>
  <c r="BA4" i="17"/>
  <c r="AZ4" i="17"/>
  <c r="AY4" i="17"/>
  <c r="AX4" i="17"/>
  <c r="AW4" i="17"/>
  <c r="AV4" i="17"/>
  <c r="AU4" i="17"/>
  <c r="AT4" i="17"/>
  <c r="AS4" i="17"/>
  <c r="AR4" i="17"/>
  <c r="AQ4" i="17"/>
  <c r="AP4" i="17"/>
  <c r="AO4" i="17"/>
  <c r="AN4" i="17"/>
  <c r="AM4" i="17"/>
  <c r="AL4" i="17"/>
  <c r="AK4" i="17"/>
  <c r="AJ4" i="17"/>
  <c r="AI4" i="17"/>
  <c r="AH4" i="17"/>
  <c r="AG4" i="17"/>
  <c r="AF4" i="17"/>
  <c r="AE4" i="17"/>
  <c r="AD4" i="17"/>
  <c r="AC4" i="17"/>
  <c r="AB4" i="17"/>
  <c r="AA4" i="17"/>
  <c r="Z4" i="17"/>
  <c r="Y4" i="17"/>
  <c r="X4" i="17"/>
  <c r="W4" i="17"/>
  <c r="V4" i="17"/>
  <c r="U4" i="17"/>
  <c r="T4" i="17"/>
  <c r="S4" i="17"/>
  <c r="R4" i="17"/>
  <c r="Q4" i="17"/>
  <c r="P4" i="17"/>
  <c r="O4" i="17"/>
  <c r="N4" i="17"/>
  <c r="M4" i="17"/>
  <c r="L4" i="17"/>
  <c r="K4" i="17"/>
  <c r="J4" i="17"/>
  <c r="I4" i="17"/>
  <c r="H4" i="17"/>
  <c r="G4" i="17"/>
  <c r="F4" i="17"/>
  <c r="E4" i="17"/>
  <c r="D4" i="17"/>
  <c r="C4" i="17"/>
  <c r="DI3" i="17"/>
  <c r="DH3" i="17"/>
  <c r="DG3" i="17"/>
  <c r="DF3" i="17"/>
  <c r="DE3" i="17"/>
  <c r="DD3" i="17"/>
  <c r="DC3" i="17"/>
  <c r="DB3" i="17"/>
  <c r="DA3" i="17"/>
  <c r="CZ3" i="17"/>
  <c r="CY3" i="17"/>
  <c r="CX3" i="17"/>
  <c r="CW3" i="17"/>
  <c r="CV3" i="17"/>
  <c r="CU3" i="17"/>
  <c r="CT3" i="17"/>
  <c r="CS3" i="17"/>
  <c r="CR3" i="17"/>
  <c r="CQ3" i="17"/>
  <c r="CP3" i="17"/>
  <c r="CO3" i="17"/>
  <c r="CN3" i="17"/>
  <c r="CM3" i="17"/>
  <c r="CL3" i="17"/>
  <c r="CK3" i="17"/>
  <c r="CJ3" i="17"/>
  <c r="CI3" i="17"/>
  <c r="CH3" i="17"/>
  <c r="CG3" i="17"/>
  <c r="CF3" i="17"/>
  <c r="CE3" i="17"/>
  <c r="CD3" i="17"/>
  <c r="CC3" i="17"/>
  <c r="CB3" i="17"/>
  <c r="CA3" i="17"/>
  <c r="BZ3" i="17"/>
  <c r="BY3" i="17"/>
  <c r="BX3" i="17"/>
  <c r="BW3" i="17"/>
  <c r="BV3" i="17"/>
  <c r="BU3" i="17"/>
  <c r="BT3" i="17"/>
  <c r="BS3" i="17"/>
  <c r="BR3" i="17"/>
  <c r="BQ3" i="17"/>
  <c r="BP3" i="17"/>
  <c r="BO3" i="17"/>
  <c r="BN3" i="17"/>
  <c r="BM3" i="17"/>
  <c r="BL3" i="17"/>
  <c r="BK3" i="17"/>
  <c r="BJ3" i="17"/>
  <c r="BI3" i="17"/>
  <c r="BH3" i="17"/>
  <c r="BG3" i="17"/>
  <c r="BF3" i="17"/>
  <c r="BE3" i="17"/>
  <c r="BD3" i="17"/>
  <c r="BC3" i="17"/>
  <c r="BB3" i="17"/>
  <c r="BA3" i="17"/>
  <c r="AZ3" i="17"/>
  <c r="AY3" i="17"/>
  <c r="AX3" i="17"/>
  <c r="AW3" i="17"/>
  <c r="AV3" i="17"/>
  <c r="AU3" i="17"/>
  <c r="AT3" i="17"/>
  <c r="AS3" i="17"/>
  <c r="AR3" i="17"/>
  <c r="AQ3" i="17"/>
  <c r="AP3" i="17"/>
  <c r="AO3" i="17"/>
  <c r="AN3" i="17"/>
  <c r="AM3" i="17"/>
  <c r="AL3" i="17"/>
  <c r="AK3" i="17"/>
  <c r="AJ3" i="17"/>
  <c r="AI3" i="17"/>
  <c r="AH3" i="17"/>
  <c r="AG3" i="17"/>
  <c r="AF3" i="17"/>
  <c r="AE3" i="17"/>
  <c r="AD3" i="17"/>
  <c r="AC3" i="17"/>
  <c r="AB3" i="17"/>
  <c r="AA3" i="17"/>
  <c r="Z3" i="17"/>
  <c r="Y3" i="17"/>
  <c r="X3" i="17"/>
  <c r="W3" i="17"/>
  <c r="V3" i="17"/>
  <c r="U3" i="17"/>
  <c r="T3" i="17"/>
  <c r="S3" i="17"/>
  <c r="R3" i="17"/>
  <c r="Q3" i="17"/>
  <c r="P3" i="17"/>
  <c r="O3" i="17"/>
  <c r="N3" i="17"/>
  <c r="M3" i="17"/>
  <c r="L3" i="17"/>
  <c r="K3" i="17"/>
  <c r="J3" i="17"/>
  <c r="I3" i="17"/>
  <c r="H3" i="17"/>
  <c r="G3" i="17"/>
  <c r="F3" i="17"/>
  <c r="E3" i="17"/>
  <c r="D3" i="17"/>
  <c r="C3" i="17"/>
  <c r="DI2" i="17"/>
  <c r="DH2" i="17"/>
  <c r="DG2" i="17"/>
  <c r="DF2" i="17"/>
  <c r="DE2" i="17"/>
  <c r="DD2" i="17"/>
  <c r="DC2" i="17"/>
  <c r="DB2" i="17"/>
  <c r="DA2" i="17"/>
  <c r="CZ2" i="17"/>
  <c r="CY2" i="17"/>
  <c r="CX2" i="17"/>
  <c r="CW2" i="17"/>
  <c r="CV2" i="17"/>
  <c r="CU2" i="17"/>
  <c r="CT2" i="17"/>
  <c r="CS2" i="17"/>
  <c r="CR2" i="17"/>
  <c r="CQ2" i="17"/>
  <c r="CP2" i="17"/>
  <c r="CO2" i="17"/>
  <c r="CN2" i="17"/>
  <c r="CM2" i="17"/>
  <c r="CL2" i="17"/>
  <c r="CK2" i="17"/>
  <c r="CJ2" i="17"/>
  <c r="CI2" i="17"/>
  <c r="CH2" i="17"/>
  <c r="CG2" i="17"/>
  <c r="CF2" i="17"/>
  <c r="CE2" i="17"/>
  <c r="CD2" i="17"/>
  <c r="CC2" i="17"/>
  <c r="CB2" i="17"/>
  <c r="CA2" i="17"/>
  <c r="BZ2" i="17"/>
  <c r="BY2" i="17"/>
  <c r="BX2" i="17"/>
  <c r="BW2" i="17"/>
  <c r="BV2" i="17"/>
  <c r="BU2" i="17"/>
  <c r="BT2" i="17"/>
  <c r="BS2" i="17"/>
  <c r="BR2" i="17"/>
  <c r="BQ2" i="17"/>
  <c r="BP2" i="17"/>
  <c r="BO2" i="17"/>
  <c r="BN2" i="17"/>
  <c r="BM2" i="17"/>
  <c r="BL2" i="17"/>
  <c r="BK2" i="17"/>
  <c r="BJ2" i="17"/>
  <c r="BI2" i="17"/>
  <c r="BH2" i="17"/>
  <c r="BG2" i="17"/>
  <c r="BF2" i="17"/>
  <c r="BE2" i="17"/>
  <c r="BD2" i="17"/>
  <c r="BC2" i="17"/>
  <c r="BB2" i="17"/>
  <c r="BA2" i="17"/>
  <c r="AZ2" i="17"/>
  <c r="AY2" i="17"/>
  <c r="AX2" i="17"/>
  <c r="AW2" i="17"/>
  <c r="AV2" i="17"/>
  <c r="AU2" i="17"/>
  <c r="AT2" i="17"/>
  <c r="AS2" i="17"/>
  <c r="AR2" i="17"/>
  <c r="AQ2" i="17"/>
  <c r="AP2" i="17"/>
  <c r="AO2" i="17"/>
  <c r="AN2" i="17"/>
  <c r="AM2" i="17"/>
  <c r="AL2" i="17"/>
  <c r="AK2" i="17"/>
  <c r="AJ2" i="17"/>
  <c r="AI2" i="17"/>
  <c r="AH2" i="17"/>
  <c r="AG2" i="17"/>
  <c r="AF2" i="17"/>
  <c r="AE2" i="17"/>
  <c r="AD2" i="17"/>
  <c r="AC2" i="17"/>
  <c r="AB2" i="17"/>
  <c r="AA2" i="17"/>
  <c r="Z2" i="17"/>
  <c r="Y2" i="17"/>
  <c r="X2" i="17"/>
  <c r="W2" i="17"/>
  <c r="V2" i="17"/>
  <c r="U2" i="17"/>
  <c r="T2" i="17"/>
  <c r="S2" i="17"/>
  <c r="R2" i="17"/>
  <c r="Q2" i="17"/>
  <c r="P2" i="17"/>
  <c r="O2" i="17"/>
  <c r="N2" i="17"/>
  <c r="M2" i="17"/>
  <c r="L2" i="17"/>
  <c r="K2" i="17"/>
  <c r="J2" i="17"/>
  <c r="I2" i="17"/>
  <c r="H2" i="17"/>
  <c r="G2" i="17"/>
  <c r="F2" i="17"/>
  <c r="E2" i="17"/>
  <c r="D2" i="17"/>
  <c r="C2" i="17"/>
  <c r="B9" i="17"/>
  <c r="B8" i="17"/>
  <c r="B7" i="17"/>
  <c r="B6" i="17"/>
  <c r="B5" i="17"/>
  <c r="B4" i="17"/>
  <c r="B3" i="17"/>
  <c r="B2" i="17"/>
  <c r="B9" i="16"/>
  <c r="U37" i="7" l="1"/>
  <c r="U43" i="7"/>
  <c r="U42" i="7"/>
  <c r="U64" i="7"/>
  <c r="U38" i="7"/>
  <c r="U47" i="7"/>
  <c r="U33" i="7"/>
  <c r="U46" i="7"/>
  <c r="U40" i="7"/>
  <c r="U62" i="7"/>
  <c r="U50" i="7"/>
  <c r="U35" i="7"/>
  <c r="U56" i="7"/>
  <c r="U49" i="7"/>
  <c r="U54" i="7"/>
  <c r="U44" i="7"/>
  <c r="U61" i="7"/>
  <c r="U52" i="7"/>
  <c r="U48" i="7"/>
  <c r="U45" i="7"/>
  <c r="U39" i="7"/>
  <c r="U63" i="7"/>
  <c r="U53" i="7"/>
  <c r="U58" i="7"/>
  <c r="U34" i="7"/>
  <c r="U51" i="7"/>
  <c r="U41" i="7"/>
  <c r="U32" i="7"/>
  <c r="U59" i="7"/>
  <c r="U31" i="7"/>
  <c r="U36" i="7"/>
  <c r="U55" i="7"/>
  <c r="U57" i="7"/>
  <c r="U29" i="7"/>
  <c r="U60" i="7"/>
  <c r="U30" i="7"/>
  <c r="P24" i="7" l="1"/>
  <c r="AJ25" i="7"/>
  <c r="AZ25" i="7"/>
  <c r="AV24" i="7"/>
  <c r="CV25" i="7"/>
  <c r="BA24" i="7"/>
  <c r="K25" i="7"/>
  <c r="AA25" i="7"/>
  <c r="AQ25" i="7"/>
  <c r="BG25" i="7"/>
  <c r="BW25" i="7"/>
  <c r="CE25" i="7"/>
  <c r="CM25" i="7"/>
  <c r="CU25" i="7"/>
  <c r="DC25" i="7"/>
  <c r="DG25" i="7"/>
  <c r="E24" i="7"/>
  <c r="D24" i="7"/>
  <c r="L24" i="7"/>
  <c r="T24" i="7"/>
  <c r="AB24" i="7"/>
  <c r="AJ24" i="7"/>
  <c r="AR24" i="7"/>
  <c r="AZ24" i="7"/>
  <c r="BH24" i="7"/>
  <c r="BP24" i="7"/>
  <c r="CF25" i="7"/>
  <c r="CE24" i="7"/>
  <c r="CU24" i="7"/>
  <c r="AJ26" i="7"/>
  <c r="AA24" i="7"/>
  <c r="BG24" i="7"/>
  <c r="D25" i="7"/>
  <c r="BP25" i="7"/>
  <c r="BP26" i="7" s="1"/>
  <c r="L25" i="7"/>
  <c r="P25" i="7"/>
  <c r="P26" i="7" s="1"/>
  <c r="AB25" i="7"/>
  <c r="AF25" i="7"/>
  <c r="AR25" i="7"/>
  <c r="AV25" i="7"/>
  <c r="AV26" i="7" s="1"/>
  <c r="BH25" i="7"/>
  <c r="BL25" i="7"/>
  <c r="BX25" i="7"/>
  <c r="CB25" i="7"/>
  <c r="CJ25" i="7"/>
  <c r="CN25" i="7"/>
  <c r="CR25" i="7"/>
  <c r="CZ25" i="7"/>
  <c r="DD25" i="7"/>
  <c r="DH25" i="7"/>
  <c r="E25" i="7"/>
  <c r="U25" i="7"/>
  <c r="AK25" i="7"/>
  <c r="BA25" i="7"/>
  <c r="BA26" i="7" s="1"/>
  <c r="BQ25" i="7"/>
  <c r="AK24" i="7"/>
  <c r="BQ24" i="7"/>
  <c r="T25" i="7"/>
  <c r="C25" i="7"/>
  <c r="C24" i="7"/>
  <c r="G25" i="7"/>
  <c r="G24" i="7"/>
  <c r="O25" i="7"/>
  <c r="O24" i="7"/>
  <c r="S25" i="7"/>
  <c r="S24" i="7"/>
  <c r="W25" i="7"/>
  <c r="W24" i="7"/>
  <c r="AE25" i="7"/>
  <c r="AE24" i="7"/>
  <c r="AI25" i="7"/>
  <c r="AI24" i="7"/>
  <c r="AM25" i="7"/>
  <c r="AM24" i="7"/>
  <c r="AU25" i="7"/>
  <c r="AU24" i="7"/>
  <c r="AY25" i="7"/>
  <c r="AY24" i="7"/>
  <c r="BC25" i="7"/>
  <c r="BC24" i="7"/>
  <c r="BK25" i="7"/>
  <c r="BK24" i="7"/>
  <c r="BO25" i="7"/>
  <c r="BO24" i="7"/>
  <c r="BS25" i="7"/>
  <c r="BS24" i="7"/>
  <c r="CA25" i="7"/>
  <c r="CA24" i="7"/>
  <c r="CI25" i="7"/>
  <c r="CI24" i="7"/>
  <c r="CQ25" i="7"/>
  <c r="CQ24" i="7"/>
  <c r="CY25" i="7"/>
  <c r="CY24" i="7"/>
  <c r="K24" i="7"/>
  <c r="AF24" i="7"/>
  <c r="BW24" i="7"/>
  <c r="DC24" i="7"/>
  <c r="H25" i="7"/>
  <c r="H24" i="7"/>
  <c r="X25" i="7"/>
  <c r="X24" i="7"/>
  <c r="AN25" i="7"/>
  <c r="AN24" i="7"/>
  <c r="BD25" i="7"/>
  <c r="BD24" i="7"/>
  <c r="BT25" i="7"/>
  <c r="BT24" i="7"/>
  <c r="I25" i="7"/>
  <c r="I24" i="7"/>
  <c r="M25" i="7"/>
  <c r="M24" i="7"/>
  <c r="Q25" i="7"/>
  <c r="Q24" i="7"/>
  <c r="Y25" i="7"/>
  <c r="Y24" i="7"/>
  <c r="AC25" i="7"/>
  <c r="AC24" i="7"/>
  <c r="AG25" i="7"/>
  <c r="AG24" i="7"/>
  <c r="AO25" i="7"/>
  <c r="AO24" i="7"/>
  <c r="AS25" i="7"/>
  <c r="AS24" i="7"/>
  <c r="AW25" i="7"/>
  <c r="AW24" i="7"/>
  <c r="BE25" i="7"/>
  <c r="BE24" i="7"/>
  <c r="BI25" i="7"/>
  <c r="BI24" i="7"/>
  <c r="BM25" i="7"/>
  <c r="BM24" i="7"/>
  <c r="BU25" i="7"/>
  <c r="BU24" i="7"/>
  <c r="BY25" i="7"/>
  <c r="BY24" i="7"/>
  <c r="CC25" i="7"/>
  <c r="CC24" i="7"/>
  <c r="CG25" i="7"/>
  <c r="CG24" i="7"/>
  <c r="CK25" i="7"/>
  <c r="CK24" i="7"/>
  <c r="CO25" i="7"/>
  <c r="CO24" i="7"/>
  <c r="CS25" i="7"/>
  <c r="CS24" i="7"/>
  <c r="CW25" i="7"/>
  <c r="CW24" i="7"/>
  <c r="DA25" i="7"/>
  <c r="DA24" i="7"/>
  <c r="DE25" i="7"/>
  <c r="DE24" i="7"/>
  <c r="DI25" i="7"/>
  <c r="DI24" i="7"/>
  <c r="U24" i="7"/>
  <c r="AQ24" i="7"/>
  <c r="BL24" i="7"/>
  <c r="CM24" i="7"/>
  <c r="B25" i="7"/>
  <c r="F24" i="7"/>
  <c r="J24" i="7"/>
  <c r="N24" i="7"/>
  <c r="R24" i="7"/>
  <c r="V24" i="7"/>
  <c r="Z24" i="7"/>
  <c r="AD24" i="7"/>
  <c r="AH24" i="7"/>
  <c r="AL24" i="7"/>
  <c r="AP24" i="7"/>
  <c r="AT24" i="7"/>
  <c r="AX24" i="7"/>
  <c r="BB24" i="7"/>
  <c r="BF24" i="7"/>
  <c r="BJ24" i="7"/>
  <c r="BN24" i="7"/>
  <c r="BR24" i="7"/>
  <c r="BV24" i="7"/>
  <c r="BZ24" i="7"/>
  <c r="CD24" i="7"/>
  <c r="CH24" i="7"/>
  <c r="CL24" i="7"/>
  <c r="CP24" i="7"/>
  <c r="CT24" i="7"/>
  <c r="CX24" i="7"/>
  <c r="DB24" i="7"/>
  <c r="DF24" i="7"/>
  <c r="B24" i="7"/>
  <c r="B26" i="7" s="1"/>
  <c r="F25" i="7"/>
  <c r="N25" i="7"/>
  <c r="V25" i="7"/>
  <c r="AD25" i="7"/>
  <c r="AL25" i="7"/>
  <c r="AT25" i="7"/>
  <c r="BB25" i="7"/>
  <c r="BJ25" i="7"/>
  <c r="BR25" i="7"/>
  <c r="BZ25" i="7"/>
  <c r="CH25" i="7"/>
  <c r="CP25" i="7"/>
  <c r="CX25" i="7"/>
  <c r="DF25" i="7"/>
  <c r="DG24" i="7"/>
  <c r="BX24" i="7"/>
  <c r="CB24" i="7"/>
  <c r="CF24" i="7"/>
  <c r="CJ24" i="7"/>
  <c r="CN24" i="7"/>
  <c r="CR24" i="7"/>
  <c r="CV24" i="7"/>
  <c r="CZ24" i="7"/>
  <c r="DD24" i="7"/>
  <c r="DH24" i="7"/>
  <c r="J25" i="7"/>
  <c r="R25" i="7"/>
  <c r="Z25" i="7"/>
  <c r="AH25" i="7"/>
  <c r="AP25" i="7"/>
  <c r="AX25" i="7"/>
  <c r="BF25" i="7"/>
  <c r="BN25" i="7"/>
  <c r="BV25" i="7"/>
  <c r="CD25" i="7"/>
  <c r="CL25" i="7"/>
  <c r="CT25" i="7"/>
  <c r="DB25" i="7"/>
  <c r="DM22" i="7"/>
  <c r="DL22" i="7"/>
  <c r="DK22" i="7"/>
  <c r="DM21" i="7"/>
  <c r="DL21" i="7"/>
  <c r="DK21" i="7"/>
  <c r="DM20" i="7"/>
  <c r="DL20" i="7"/>
  <c r="DK20" i="7"/>
  <c r="DM19" i="7"/>
  <c r="DL19" i="7"/>
  <c r="DK19" i="7"/>
  <c r="DM18" i="7"/>
  <c r="DL18" i="7"/>
  <c r="DK18" i="7"/>
  <c r="DM17" i="7"/>
  <c r="DL17" i="7"/>
  <c r="DK17" i="7"/>
  <c r="DM16" i="7"/>
  <c r="DL16" i="7"/>
  <c r="DK16" i="7"/>
  <c r="DM15" i="7"/>
  <c r="DL15" i="7"/>
  <c r="DK15" i="7"/>
  <c r="DM14" i="7"/>
  <c r="DL14" i="7"/>
  <c r="DK14" i="7"/>
  <c r="AZ26" i="7" l="1"/>
  <c r="U26" i="7"/>
  <c r="T26" i="7"/>
  <c r="DG26" i="7"/>
  <c r="DF26" i="7"/>
  <c r="BZ26" i="7"/>
  <c r="AT26" i="7"/>
  <c r="N26" i="7"/>
  <c r="DI26" i="7"/>
  <c r="DA26" i="7"/>
  <c r="CS26" i="7"/>
  <c r="CK26" i="7"/>
  <c r="CC26" i="7"/>
  <c r="BU26" i="7"/>
  <c r="BI26" i="7"/>
  <c r="AW26" i="7"/>
  <c r="AO26" i="7"/>
  <c r="AC26" i="7"/>
  <c r="Q26" i="7"/>
  <c r="I26" i="7"/>
  <c r="BD26" i="7"/>
  <c r="X26" i="7"/>
  <c r="CB26" i="7"/>
  <c r="CR26" i="7"/>
  <c r="BW26" i="7"/>
  <c r="BQ26" i="7"/>
  <c r="D26" i="7"/>
  <c r="CN26" i="7"/>
  <c r="AR26" i="7"/>
  <c r="L26" i="7"/>
  <c r="CV26" i="7"/>
  <c r="BX26" i="7"/>
  <c r="CF26" i="7"/>
  <c r="K26" i="7"/>
  <c r="BG26" i="7"/>
  <c r="DC26" i="7"/>
  <c r="AF26" i="7"/>
  <c r="BL26" i="7"/>
  <c r="CU26" i="7"/>
  <c r="CM26" i="7"/>
  <c r="BH26" i="7"/>
  <c r="AB26" i="7"/>
  <c r="CE26" i="7"/>
  <c r="DH26" i="7"/>
  <c r="AQ26" i="7"/>
  <c r="DE26" i="7"/>
  <c r="CW26" i="7"/>
  <c r="CO26" i="7"/>
  <c r="CG26" i="7"/>
  <c r="BY26" i="7"/>
  <c r="BM26" i="7"/>
  <c r="BE26" i="7"/>
  <c r="AS26" i="7"/>
  <c r="AG26" i="7"/>
  <c r="Y26" i="7"/>
  <c r="M26" i="7"/>
  <c r="BT26" i="7"/>
  <c r="AN26" i="7"/>
  <c r="H26" i="7"/>
  <c r="E26" i="7"/>
  <c r="AA26" i="7"/>
  <c r="DD26" i="7"/>
  <c r="AK26" i="7"/>
  <c r="CZ26" i="7"/>
  <c r="CJ26" i="7"/>
  <c r="CP26" i="7"/>
  <c r="BJ26" i="7"/>
  <c r="AD26" i="7"/>
  <c r="DB26" i="7"/>
  <c r="CL26" i="7"/>
  <c r="BV26" i="7"/>
  <c r="BF26" i="7"/>
  <c r="AP26" i="7"/>
  <c r="Z26" i="7"/>
  <c r="J26" i="7"/>
  <c r="CQ26" i="7"/>
  <c r="CA26" i="7"/>
  <c r="BO26" i="7"/>
  <c r="BC26" i="7"/>
  <c r="AU26" i="7"/>
  <c r="AI26" i="7"/>
  <c r="W26" i="7"/>
  <c r="O26" i="7"/>
  <c r="C26" i="7"/>
  <c r="CX26" i="7"/>
  <c r="CH26" i="7"/>
  <c r="BR26" i="7"/>
  <c r="BB26" i="7"/>
  <c r="AL26" i="7"/>
  <c r="V26" i="7"/>
  <c r="F26" i="7"/>
  <c r="CT26" i="7"/>
  <c r="CD26" i="7"/>
  <c r="BN26" i="7"/>
  <c r="AX26" i="7"/>
  <c r="AH26" i="7"/>
  <c r="R26" i="7"/>
  <c r="CY26" i="7"/>
  <c r="CI26" i="7"/>
  <c r="BS26" i="7"/>
  <c r="BK26" i="7"/>
  <c r="AY26" i="7"/>
  <c r="AM26" i="7"/>
  <c r="AE26" i="7"/>
  <c r="S26" i="7"/>
  <c r="G26" i="7"/>
  <c r="DK26" i="7" l="1"/>
  <c r="DL26" i="7"/>
  <c r="DM26" i="7" l="1"/>
  <c r="Q31" i="7"/>
  <c r="Q32" i="7" s="1"/>
  <c r="Q33" i="7" s="1"/>
  <c r="Q34" i="7" s="1"/>
  <c r="Q35" i="7" s="1"/>
  <c r="Q36" i="7" s="1"/>
  <c r="Q37" i="7" s="1"/>
  <c r="Q38" i="7" s="1"/>
  <c r="Q39" i="7" s="1"/>
  <c r="Q40" i="7" s="1"/>
  <c r="Q41" i="7" s="1"/>
  <c r="Q42" i="7" s="1"/>
  <c r="Q43" i="7" s="1"/>
  <c r="Q44" i="7" s="1"/>
  <c r="Q45" i="7" s="1"/>
  <c r="Q46" i="7" s="1"/>
  <c r="Q47" i="7" s="1"/>
  <c r="Q48" i="7" s="1"/>
  <c r="Q49" i="7" s="1"/>
  <c r="Q50" i="7" s="1"/>
  <c r="Q51" i="7" s="1"/>
  <c r="Q52" i="7" s="1"/>
  <c r="Q53" i="7" s="1"/>
  <c r="Q54" i="7" s="1"/>
  <c r="Q55" i="7" s="1"/>
  <c r="Q56" i="7" s="1"/>
  <c r="Q57" i="7" s="1"/>
  <c r="Q58" i="7" s="1"/>
  <c r="Q59" i="7" s="1"/>
  <c r="Q60" i="7" s="1"/>
  <c r="Q61" i="7" s="1"/>
  <c r="Q62" i="7" s="1"/>
  <c r="Q63" i="7" s="1"/>
  <c r="Q64" i="7" s="1"/>
</calcChain>
</file>

<file path=xl/comments1.xml><?xml version="1.0" encoding="utf-8"?>
<comments xmlns="http://schemas.openxmlformats.org/spreadsheetml/2006/main">
  <authors>
    <author>Ezra</author>
  </authors>
  <commentList>
    <comment ref="A9" authorId="0">
      <text>
        <r>
          <rPr>
            <b/>
            <sz val="9"/>
            <color indexed="81"/>
            <rFont val="Tahoma"/>
            <family val="2"/>
          </rPr>
          <t>Ezra:</t>
        </r>
        <r>
          <rPr>
            <sz val="9"/>
            <color indexed="81"/>
            <rFont val="Tahoma"/>
            <family val="2"/>
          </rPr>
          <t xml:space="preserve">
Probability of observing the given statistic, under assumed normal distribution</t>
        </r>
      </text>
    </comment>
    <comment ref="A10" authorId="0">
      <text>
        <r>
          <rPr>
            <b/>
            <sz val="9"/>
            <color indexed="81"/>
            <rFont val="Tahoma"/>
            <family val="2"/>
          </rPr>
          <t>Ezra:</t>
        </r>
        <r>
          <rPr>
            <sz val="9"/>
            <color indexed="81"/>
            <rFont val="Tahoma"/>
            <family val="2"/>
          </rPr>
          <t xml:space="preserve">
0 = normal distribution (hypothesis is not rejected)
1 = not normal distribution (hypothesis is rejected)</t>
        </r>
      </text>
    </comment>
  </commentList>
</comments>
</file>

<file path=xl/comments2.xml><?xml version="1.0" encoding="utf-8"?>
<comments xmlns="http://schemas.openxmlformats.org/spreadsheetml/2006/main">
  <authors>
    <author>Ezra</author>
  </authors>
  <commentList>
    <comment ref="A1" authorId="0">
      <text>
        <r>
          <rPr>
            <b/>
            <sz val="9"/>
            <color indexed="81"/>
            <rFont val="Tahoma"/>
            <family val="2"/>
          </rPr>
          <t>Ezra:</t>
        </r>
        <r>
          <rPr>
            <sz val="9"/>
            <color indexed="81"/>
            <rFont val="Tahoma"/>
            <family val="2"/>
          </rPr>
          <t xml:space="preserve">
This page represents the average difference between the two models. </t>
        </r>
      </text>
    </comment>
    <comment ref="A9"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List>
</comments>
</file>

<file path=xl/comments3.xml><?xml version="1.0" encoding="utf-8"?>
<comments xmlns="http://schemas.openxmlformats.org/spreadsheetml/2006/main">
  <authors>
    <author>Ezra</author>
  </authors>
  <commentList>
    <comment ref="A1" authorId="0">
      <text>
        <r>
          <rPr>
            <b/>
            <sz val="9"/>
            <color indexed="81"/>
            <rFont val="Tahoma"/>
            <family val="2"/>
          </rPr>
          <t>Ezra:</t>
        </r>
        <r>
          <rPr>
            <sz val="9"/>
            <color indexed="81"/>
            <rFont val="Tahoma"/>
            <family val="2"/>
          </rPr>
          <t xml:space="preserve">
This page represents the average difference between the two models. </t>
        </r>
      </text>
    </comment>
    <comment ref="A9"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List>
</comments>
</file>

<file path=xl/comments4.xml><?xml version="1.0" encoding="utf-8"?>
<comments xmlns="http://schemas.openxmlformats.org/spreadsheetml/2006/main">
  <authors>
    <author>Ezra</author>
  </authors>
  <commentList>
    <comment ref="A1" authorId="0">
      <text>
        <r>
          <rPr>
            <b/>
            <sz val="9"/>
            <color indexed="81"/>
            <rFont val="Tahoma"/>
            <family val="2"/>
          </rPr>
          <t>Ezra:</t>
        </r>
        <r>
          <rPr>
            <sz val="9"/>
            <color indexed="81"/>
            <rFont val="Tahoma"/>
            <family val="2"/>
          </rPr>
          <t xml:space="preserve">
This page represents the average difference between the two models. </t>
        </r>
      </text>
    </comment>
    <comment ref="A9"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List>
</comments>
</file>

<file path=xl/comments5.xml><?xml version="1.0" encoding="utf-8"?>
<comments xmlns="http://schemas.openxmlformats.org/spreadsheetml/2006/main">
  <authors>
    <author>Ezra</author>
  </authors>
  <commentList>
    <comment ref="A10"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 ref="A21"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 ref="A33"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 ref="A44"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 ref="A56" authorId="0">
      <text>
        <r>
          <rPr>
            <b/>
            <sz val="9"/>
            <color indexed="81"/>
            <rFont val="Tahoma"/>
            <family val="2"/>
          </rPr>
          <t>Ezra:</t>
        </r>
        <r>
          <rPr>
            <sz val="9"/>
            <color indexed="81"/>
            <rFont val="Tahoma"/>
            <family val="2"/>
          </rPr>
          <t xml:space="preserve">
here "average" means using just the expected value, and not average difference across all of the samples.  For mostly normal data, we would expect to have an "average" value that is very simliar to the "all" value since these are centered normal values.</t>
        </r>
      </text>
    </comment>
  </commentList>
</comments>
</file>

<file path=xl/comments6.xml><?xml version="1.0" encoding="utf-8"?>
<comments xmlns="http://schemas.openxmlformats.org/spreadsheetml/2006/main">
  <authors>
    <author>Ezra</author>
  </authors>
  <commentList>
    <comment ref="D33" authorId="0">
      <text>
        <r>
          <rPr>
            <b/>
            <sz val="9"/>
            <color indexed="81"/>
            <rFont val="Tahoma"/>
            <family val="2"/>
          </rPr>
          <t>Ezra:</t>
        </r>
        <r>
          <rPr>
            <sz val="9"/>
            <color indexed="81"/>
            <rFont val="Tahoma"/>
            <family val="2"/>
          </rPr>
          <t xml:space="preserve">
from Tx A and M irrigation guide. Fips.</t>
        </r>
      </text>
    </comment>
    <comment ref="I115" authorId="0">
      <text>
        <r>
          <rPr>
            <b/>
            <sz val="9"/>
            <color indexed="81"/>
            <rFont val="Tahoma"/>
            <family val="2"/>
          </rPr>
          <t>Ezra:</t>
        </r>
        <r>
          <rPr>
            <sz val="9"/>
            <color indexed="81"/>
            <rFont val="Tahoma"/>
            <family val="2"/>
          </rPr>
          <t xml:space="preserve">
Conditional to prevent a div/0 error
</t>
        </r>
      </text>
    </comment>
    <comment ref="D465" authorId="0">
      <text>
        <r>
          <rPr>
            <b/>
            <sz val="9"/>
            <color indexed="81"/>
            <rFont val="Tahoma"/>
            <family val="2"/>
          </rPr>
          <t xml:space="preserve">Ezra:
</t>
        </r>
        <r>
          <rPr>
            <sz val="9"/>
            <color indexed="81"/>
            <rFont val="Tahoma"/>
            <family val="2"/>
          </rPr>
          <t>How to handle the capacity term here.</t>
        </r>
      </text>
    </comment>
    <comment ref="D596" authorId="0">
      <text>
        <r>
          <rPr>
            <b/>
            <sz val="9"/>
            <color indexed="81"/>
            <rFont val="Tahoma"/>
            <family val="2"/>
          </rPr>
          <t xml:space="preserve">Ezra:
</t>
        </r>
        <r>
          <rPr>
            <sz val="9"/>
            <color indexed="81"/>
            <rFont val="Tahoma"/>
            <family val="2"/>
          </rPr>
          <t>How to handle the capacity term here.</t>
        </r>
      </text>
    </comment>
    <comment ref="D679" authorId="0">
      <text>
        <r>
          <rPr>
            <b/>
            <sz val="9"/>
            <color indexed="81"/>
            <rFont val="Tahoma"/>
            <family val="2"/>
          </rPr>
          <t xml:space="preserve">Ezra:
</t>
        </r>
        <r>
          <rPr>
            <sz val="9"/>
            <color indexed="81"/>
            <rFont val="Tahoma"/>
            <family val="2"/>
          </rPr>
          <t>How to handle the capacity term here.</t>
        </r>
      </text>
    </comment>
    <comment ref="D706" authorId="0">
      <text>
        <r>
          <rPr>
            <b/>
            <sz val="9"/>
            <color indexed="81"/>
            <rFont val="Tahoma"/>
            <family val="2"/>
          </rPr>
          <t>Ezra:</t>
        </r>
        <r>
          <rPr>
            <sz val="9"/>
            <color indexed="81"/>
            <rFont val="Tahoma"/>
            <family val="2"/>
          </rPr>
          <t xml:space="preserve">
equipment lifetimes from WA state irrigation guide.</t>
        </r>
      </text>
    </comment>
    <comment ref="P756" authorId="0">
      <text>
        <r>
          <rPr>
            <b/>
            <sz val="9"/>
            <color indexed="81"/>
            <rFont val="Tahoma"/>
            <family val="2"/>
          </rPr>
          <t>Ezra:</t>
        </r>
        <r>
          <rPr>
            <sz val="9"/>
            <color indexed="81"/>
            <rFont val="Tahoma"/>
            <family val="2"/>
          </rPr>
          <t xml:space="preserve">
no irrigation = no energy
</t>
        </r>
      </text>
    </comment>
  </commentList>
</comments>
</file>

<file path=xl/comments7.xml><?xml version="1.0" encoding="utf-8"?>
<comments xmlns="http://schemas.openxmlformats.org/spreadsheetml/2006/main">
  <authors>
    <author>Ezra</author>
  </authors>
  <commentList>
    <comment ref="D33" authorId="0">
      <text>
        <r>
          <rPr>
            <b/>
            <sz val="9"/>
            <color indexed="81"/>
            <rFont val="Tahoma"/>
            <family val="2"/>
          </rPr>
          <t>Ezra:</t>
        </r>
        <r>
          <rPr>
            <sz val="9"/>
            <color indexed="81"/>
            <rFont val="Tahoma"/>
            <family val="2"/>
          </rPr>
          <t xml:space="preserve">
from Tx A and M irrigation guide. Fips.</t>
        </r>
      </text>
    </comment>
    <comment ref="I115" authorId="0">
      <text>
        <r>
          <rPr>
            <b/>
            <sz val="9"/>
            <color indexed="81"/>
            <rFont val="Tahoma"/>
            <family val="2"/>
          </rPr>
          <t>Ezra:</t>
        </r>
        <r>
          <rPr>
            <sz val="9"/>
            <color indexed="81"/>
            <rFont val="Tahoma"/>
            <family val="2"/>
          </rPr>
          <t xml:space="preserve">
Conditional to prevent a div/0 error
</t>
        </r>
      </text>
    </comment>
    <comment ref="D534" authorId="0">
      <text>
        <r>
          <rPr>
            <b/>
            <sz val="9"/>
            <color indexed="81"/>
            <rFont val="Tahoma"/>
            <family val="2"/>
          </rPr>
          <t xml:space="preserve">Ezra:
</t>
        </r>
        <r>
          <rPr>
            <sz val="9"/>
            <color indexed="81"/>
            <rFont val="Tahoma"/>
            <family val="2"/>
          </rPr>
          <t>How to handle the capacity term here.</t>
        </r>
      </text>
    </comment>
    <comment ref="D692" authorId="0">
      <text>
        <r>
          <rPr>
            <b/>
            <sz val="9"/>
            <color indexed="81"/>
            <rFont val="Tahoma"/>
            <family val="2"/>
          </rPr>
          <t xml:space="preserve">Ezra:
</t>
        </r>
        <r>
          <rPr>
            <sz val="9"/>
            <color indexed="81"/>
            <rFont val="Tahoma"/>
            <family val="2"/>
          </rPr>
          <t>How to handle the capacity term here.</t>
        </r>
      </text>
    </comment>
    <comment ref="D694" authorId="0">
      <text>
        <r>
          <rPr>
            <b/>
            <sz val="9"/>
            <color indexed="81"/>
            <rFont val="Tahoma"/>
            <family val="2"/>
          </rPr>
          <t xml:space="preserve">Ezra:
</t>
        </r>
        <r>
          <rPr>
            <sz val="9"/>
            <color indexed="81"/>
            <rFont val="Tahoma"/>
            <family val="2"/>
          </rPr>
          <t>How to handle the capacity term here.</t>
        </r>
      </text>
    </comment>
    <comment ref="D797" authorId="0">
      <text>
        <r>
          <rPr>
            <b/>
            <sz val="9"/>
            <color indexed="81"/>
            <rFont val="Tahoma"/>
            <family val="2"/>
          </rPr>
          <t xml:space="preserve">Ezra:
</t>
        </r>
        <r>
          <rPr>
            <sz val="9"/>
            <color indexed="81"/>
            <rFont val="Tahoma"/>
            <family val="2"/>
          </rPr>
          <t>How to handle the capacity term here.</t>
        </r>
      </text>
    </comment>
    <comment ref="D799" authorId="0">
      <text>
        <r>
          <rPr>
            <b/>
            <sz val="9"/>
            <color indexed="81"/>
            <rFont val="Tahoma"/>
            <family val="2"/>
          </rPr>
          <t xml:space="preserve">Ezra:
</t>
        </r>
        <r>
          <rPr>
            <sz val="9"/>
            <color indexed="81"/>
            <rFont val="Tahoma"/>
            <family val="2"/>
          </rPr>
          <t>How to handle the capacity term here.</t>
        </r>
      </text>
    </comment>
    <comment ref="D940" authorId="0">
      <text>
        <r>
          <rPr>
            <b/>
            <sz val="9"/>
            <color indexed="81"/>
            <rFont val="Tahoma"/>
            <family val="2"/>
          </rPr>
          <t>Ezra:</t>
        </r>
        <r>
          <rPr>
            <sz val="9"/>
            <color indexed="81"/>
            <rFont val="Tahoma"/>
            <family val="2"/>
          </rPr>
          <t xml:space="preserve">
equipment lifetimes from WA state irrigation guide.</t>
        </r>
      </text>
    </comment>
  </commentList>
</comments>
</file>

<file path=xl/comments8.xml><?xml version="1.0" encoding="utf-8"?>
<comments xmlns="http://schemas.openxmlformats.org/spreadsheetml/2006/main">
  <authors>
    <author>Ezra</author>
    <author>Joyce Cooper</author>
  </authors>
  <commentList>
    <comment ref="A43" authorId="0">
      <text>
        <r>
          <rPr>
            <b/>
            <sz val="9"/>
            <color indexed="81"/>
            <rFont val="Tahoma"/>
            <family val="2"/>
          </rPr>
          <t>Ezra:</t>
        </r>
        <r>
          <rPr>
            <sz val="9"/>
            <color indexed="81"/>
            <rFont val="Tahoma"/>
            <family val="2"/>
          </rPr>
          <t xml:space="preserve">
bias towards ground water source.
</t>
        </r>
      </text>
    </comment>
    <comment ref="RP99" authorId="1">
      <text>
        <r>
          <rPr>
            <b/>
            <sz val="9"/>
            <color indexed="81"/>
            <rFont val="Tahoma"/>
            <family val="2"/>
          </rPr>
          <t>Joyce Cooper:</t>
        </r>
        <r>
          <rPr>
            <sz val="9"/>
            <color indexed="81"/>
            <rFont val="Tahoma"/>
            <family val="2"/>
          </rPr>
          <t xml:space="preserve">
ARMS lists this as 171.972%... So here it has been replaced with NA</t>
        </r>
      </text>
    </comment>
    <comment ref="D114" authorId="1">
      <text>
        <r>
          <rPr>
            <b/>
            <sz val="9"/>
            <color indexed="81"/>
            <rFont val="Tahoma"/>
            <family val="2"/>
          </rPr>
          <t>Joyce Cooper:</t>
        </r>
        <r>
          <rPr>
            <sz val="9"/>
            <color indexed="81"/>
            <rFont val="Tahoma"/>
            <family val="2"/>
          </rPr>
          <t xml:space="preserve">
when irrigation quantity data are available; some percentages sum to &gt;100%</t>
        </r>
      </text>
    </comment>
    <comment ref="D121" authorId="1">
      <text>
        <r>
          <rPr>
            <b/>
            <sz val="9"/>
            <color indexed="81"/>
            <rFont val="Tahoma"/>
            <family val="2"/>
          </rPr>
          <t>Joyce Cooper:</t>
        </r>
        <r>
          <rPr>
            <sz val="9"/>
            <color indexed="81"/>
            <rFont val="Tahoma"/>
            <family val="2"/>
          </rPr>
          <t xml:space="preserve">
some percentages sum to &gt;100%</t>
        </r>
      </text>
    </comment>
  </commentList>
</comments>
</file>

<file path=xl/sharedStrings.xml><?xml version="1.0" encoding="utf-8"?>
<sst xmlns="http://schemas.openxmlformats.org/spreadsheetml/2006/main" count="17993" uniqueCount="2222">
  <si>
    <t>'ALcotton'</t>
  </si>
  <si>
    <t>'ALpeanuts'</t>
  </si>
  <si>
    <t>'ARcotton'</t>
  </si>
  <si>
    <t>'ARrice'</t>
  </si>
  <si>
    <t>'ARsoybeans'</t>
  </si>
  <si>
    <t>'ARwheat spring'</t>
  </si>
  <si>
    <t>'AZcotton'</t>
  </si>
  <si>
    <t>'CAcotton'</t>
  </si>
  <si>
    <t>'CArice'</t>
  </si>
  <si>
    <t>'CAwheat spring'</t>
  </si>
  <si>
    <t>'CAwheat spring exc durum'</t>
  </si>
  <si>
    <t>'COcorn'</t>
  </si>
  <si>
    <t>'COwheat spring'</t>
  </si>
  <si>
    <t>'COwinter wheat'</t>
  </si>
  <si>
    <t>'DEwheat spring'</t>
  </si>
  <si>
    <t>'FLpeanuts'</t>
  </si>
  <si>
    <t>'GAcorn'</t>
  </si>
  <si>
    <t>'GAcotton'</t>
  </si>
  <si>
    <t>'GApeanuts'</t>
  </si>
  <si>
    <t>'GAwheat spring'</t>
  </si>
  <si>
    <t>'IAcorn'</t>
  </si>
  <si>
    <t>'IAoats'</t>
  </si>
  <si>
    <t>'IAsoybeans'</t>
  </si>
  <si>
    <t>'IDwheat spring'</t>
  </si>
  <si>
    <t>'IDwinter wheat'</t>
  </si>
  <si>
    <t>'ILcorn'</t>
  </si>
  <si>
    <t>'ILoats'</t>
  </si>
  <si>
    <t>'ILsoybeans'</t>
  </si>
  <si>
    <t>'ILwheat spring'</t>
  </si>
  <si>
    <t>'INcorn'</t>
  </si>
  <si>
    <t>'INsoybeans'</t>
  </si>
  <si>
    <t>'KScorn'</t>
  </si>
  <si>
    <t>'KSoats'</t>
  </si>
  <si>
    <t>'KSsoybeans'</t>
  </si>
  <si>
    <t>'KSwheat spring'</t>
  </si>
  <si>
    <t>'KYcorn'</t>
  </si>
  <si>
    <t>'KYsoybeans'</t>
  </si>
  <si>
    <t>'KYwheat spring'</t>
  </si>
  <si>
    <t>'LAcotton'</t>
  </si>
  <si>
    <t>'LArice'</t>
  </si>
  <si>
    <t>'LAsoybeans'</t>
  </si>
  <si>
    <t>'LAwheat spring'</t>
  </si>
  <si>
    <t>'MDsoybeans'</t>
  </si>
  <si>
    <t>'MIcorn'</t>
  </si>
  <si>
    <t>'MIoats'</t>
  </si>
  <si>
    <t>'MIsoybeans'</t>
  </si>
  <si>
    <t>'MIwheat spring'</t>
  </si>
  <si>
    <t>'MNcorn'</t>
  </si>
  <si>
    <t>'MNoats'</t>
  </si>
  <si>
    <t>'MNsoybeans'</t>
  </si>
  <si>
    <t>'MNwheat spring'</t>
  </si>
  <si>
    <t>'MNwinter wheat'</t>
  </si>
  <si>
    <t>'MOcorn'</t>
  </si>
  <si>
    <t>'MOcotton'</t>
  </si>
  <si>
    <t>'MOrice'</t>
  </si>
  <si>
    <t>'MOsoybeans'</t>
  </si>
  <si>
    <t>'MOwheat spring'</t>
  </si>
  <si>
    <t>'MScotton'</t>
  </si>
  <si>
    <t>'MSrice'</t>
  </si>
  <si>
    <t>'MSsoybeans'</t>
  </si>
  <si>
    <t>'MSwheat spring'</t>
  </si>
  <si>
    <t>'MTwheat spring'</t>
  </si>
  <si>
    <t>'MTwheat spring exc durum'</t>
  </si>
  <si>
    <t>'MTwinter wheat'</t>
  </si>
  <si>
    <t>'NCcorn'</t>
  </si>
  <si>
    <t>'NCcotton'</t>
  </si>
  <si>
    <t>'NCpeanuts'</t>
  </si>
  <si>
    <t>'NCsoybeans'</t>
  </si>
  <si>
    <t>'NCwheat spring'</t>
  </si>
  <si>
    <t>'NDcorn'</t>
  </si>
  <si>
    <t>'NDoats'</t>
  </si>
  <si>
    <t>'NDsoybeans'</t>
  </si>
  <si>
    <t>'NDwheat spring'</t>
  </si>
  <si>
    <t>'NDwheat spring exc durum'</t>
  </si>
  <si>
    <t>'NDwinter wheat'</t>
  </si>
  <si>
    <t>'NEcorn'</t>
  </si>
  <si>
    <t>'NEoats'</t>
  </si>
  <si>
    <t>'NEsoybeans'</t>
  </si>
  <si>
    <t>'NEwheat spring'</t>
  </si>
  <si>
    <t>'NYcorn'</t>
  </si>
  <si>
    <t>'NYoats'</t>
  </si>
  <si>
    <t>'OHcorn'</t>
  </si>
  <si>
    <t>'OHsoybeans'</t>
  </si>
  <si>
    <t>'OHwheat spring'</t>
  </si>
  <si>
    <t>'OKwheat spring'</t>
  </si>
  <si>
    <t>'ORwheat spring'</t>
  </si>
  <si>
    <t>'ORwinter wheat'</t>
  </si>
  <si>
    <t>'PAcorn'</t>
  </si>
  <si>
    <t>'PAoats'</t>
  </si>
  <si>
    <t>'PAsoybeans'</t>
  </si>
  <si>
    <t>'PAwheat spring'</t>
  </si>
  <si>
    <t>'SCcorn'</t>
  </si>
  <si>
    <t>'SCcotton'</t>
  </si>
  <si>
    <t>'SDcorn'</t>
  </si>
  <si>
    <t>'SDoats'</t>
  </si>
  <si>
    <t>'SDsoybeans'</t>
  </si>
  <si>
    <t>'SDwheat spring'</t>
  </si>
  <si>
    <t>'SDwinter wheat'</t>
  </si>
  <si>
    <t>'TNcotton'</t>
  </si>
  <si>
    <t>'TNsoybeans'</t>
  </si>
  <si>
    <t>'TXcorn'</t>
  </si>
  <si>
    <t>'TXcotton'</t>
  </si>
  <si>
    <t>'TXoats'</t>
  </si>
  <si>
    <t>'TXpeanuts'</t>
  </si>
  <si>
    <t>'TXrice'</t>
  </si>
  <si>
    <t>'TXwheat spring'</t>
  </si>
  <si>
    <t>'VAsoybeans'</t>
  </si>
  <si>
    <t>'WAwheat spring'</t>
  </si>
  <si>
    <t>'WAwinter wheat'</t>
  </si>
  <si>
    <t>'WIcorn'</t>
  </si>
  <si>
    <t>'WIoats'</t>
  </si>
  <si>
    <t>'WIsoybeans'</t>
  </si>
  <si>
    <t>NaN</t>
  </si>
  <si>
    <t>min</t>
  </si>
  <si>
    <t>max</t>
  </si>
  <si>
    <t>median</t>
  </si>
  <si>
    <t>mean</t>
  </si>
  <si>
    <t>std</t>
  </si>
  <si>
    <t>ALcotton</t>
  </si>
  <si>
    <t>ARcotton</t>
  </si>
  <si>
    <t>ALpeanuts</t>
  </si>
  <si>
    <t>ARrice</t>
  </si>
  <si>
    <t>ARsoybeans</t>
  </si>
  <si>
    <t>AZcotton</t>
  </si>
  <si>
    <t>CAcotton</t>
  </si>
  <si>
    <t>CArice</t>
  </si>
  <si>
    <t>CAwheat spring</t>
  </si>
  <si>
    <t>COcorn</t>
  </si>
  <si>
    <t>COwheat spring</t>
  </si>
  <si>
    <t>COwinter wheat</t>
  </si>
  <si>
    <t>IDwheat spring</t>
  </si>
  <si>
    <t>FLpeanuts</t>
  </si>
  <si>
    <t>IDwinter wheat</t>
  </si>
  <si>
    <t>GAcorn</t>
  </si>
  <si>
    <t>KScorn</t>
  </si>
  <si>
    <t>GAcotton</t>
  </si>
  <si>
    <t>KSsoybeans</t>
  </si>
  <si>
    <t>GApeanuts</t>
  </si>
  <si>
    <t>KSwheat spring</t>
  </si>
  <si>
    <t>LAcotton</t>
  </si>
  <si>
    <t>LArice</t>
  </si>
  <si>
    <t>ILcorn</t>
  </si>
  <si>
    <t>LAsoybeans</t>
  </si>
  <si>
    <t>ILsoybeans</t>
  </si>
  <si>
    <t>MOcorn</t>
  </si>
  <si>
    <t>MOcotton</t>
  </si>
  <si>
    <t>MOrice</t>
  </si>
  <si>
    <t>MOsoybeans</t>
  </si>
  <si>
    <t>MScotton</t>
  </si>
  <si>
    <t>MSrice</t>
  </si>
  <si>
    <t>MIcorn</t>
  </si>
  <si>
    <t>MSsoybeans</t>
  </si>
  <si>
    <t>MIsoybeans</t>
  </si>
  <si>
    <t>MTwinter wheat</t>
  </si>
  <si>
    <t>MNcorn</t>
  </si>
  <si>
    <t>NEcorn</t>
  </si>
  <si>
    <t>MNsoybeans</t>
  </si>
  <si>
    <t>NEsoybeans</t>
  </si>
  <si>
    <t>ORwheat spring</t>
  </si>
  <si>
    <t>TXcorn</t>
  </si>
  <si>
    <t>TXcotton</t>
  </si>
  <si>
    <t>TXrice</t>
  </si>
  <si>
    <t>TXwheat spring</t>
  </si>
  <si>
    <t>WAwinter wheat</t>
  </si>
  <si>
    <t>NEoats</t>
  </si>
  <si>
    <t>NEwheat spring</t>
  </si>
  <si>
    <t>ORwinter wheat</t>
  </si>
  <si>
    <t>SCcotton</t>
  </si>
  <si>
    <t>SDcorn</t>
  </si>
  <si>
    <t>TXpeanuts</t>
  </si>
  <si>
    <t>WAwheat spring</t>
  </si>
  <si>
    <t>WIcorn</t>
  </si>
  <si>
    <t>cotton</t>
  </si>
  <si>
    <t>peanuts</t>
  </si>
  <si>
    <t>rice</t>
  </si>
  <si>
    <t>soybeans</t>
  </si>
  <si>
    <t>wheat spring</t>
  </si>
  <si>
    <t>corn</t>
  </si>
  <si>
    <t>winter wheat</t>
  </si>
  <si>
    <t>wheat spring exc durum</t>
  </si>
  <si>
    <t>oats</t>
  </si>
  <si>
    <t>AL</t>
  </si>
  <si>
    <t>AR</t>
  </si>
  <si>
    <t>AZ</t>
  </si>
  <si>
    <t>CA</t>
  </si>
  <si>
    <t>CO</t>
  </si>
  <si>
    <t>ID</t>
  </si>
  <si>
    <t>FL</t>
  </si>
  <si>
    <t>GA</t>
  </si>
  <si>
    <t>KS</t>
  </si>
  <si>
    <t>DE</t>
  </si>
  <si>
    <t>LA</t>
  </si>
  <si>
    <t>IL</t>
  </si>
  <si>
    <t>MO</t>
  </si>
  <si>
    <t>IA</t>
  </si>
  <si>
    <t>MS</t>
  </si>
  <si>
    <t>MI</t>
  </si>
  <si>
    <t>MT</t>
  </si>
  <si>
    <t>MN</t>
  </si>
  <si>
    <t>NE</t>
  </si>
  <si>
    <t>OR</t>
  </si>
  <si>
    <t>TX</t>
  </si>
  <si>
    <t>IN</t>
  </si>
  <si>
    <t>WA</t>
  </si>
  <si>
    <t>KY</t>
  </si>
  <si>
    <t>SC</t>
  </si>
  <si>
    <t>SD</t>
  </si>
  <si>
    <t>MD</t>
  </si>
  <si>
    <t>WI</t>
  </si>
  <si>
    <t>NC</t>
  </si>
  <si>
    <t>ND</t>
  </si>
  <si>
    <t>NY</t>
  </si>
  <si>
    <t>OH</t>
  </si>
  <si>
    <t>OK</t>
  </si>
  <si>
    <t>PA</t>
  </si>
  <si>
    <t>TN</t>
  </si>
  <si>
    <t>VA</t>
  </si>
  <si>
    <t>Row Labels</t>
  </si>
  <si>
    <t>Grand Total</t>
  </si>
  <si>
    <t>chi2gof</t>
  </si>
  <si>
    <t>% of applied</t>
  </si>
  <si>
    <t>State</t>
  </si>
  <si>
    <t>Crop</t>
  </si>
  <si>
    <t>2.5th pec</t>
  </si>
  <si>
    <t>97.5th pec</t>
  </si>
  <si>
    <t>ground</t>
  </si>
  <si>
    <t>net rad</t>
  </si>
  <si>
    <t>temp</t>
  </si>
  <si>
    <t>wind</t>
  </si>
  <si>
    <t>relative</t>
  </si>
  <si>
    <t>crop k</t>
  </si>
  <si>
    <t>precip</t>
  </si>
  <si>
    <t>all</t>
  </si>
  <si>
    <t>difference</t>
  </si>
  <si>
    <t>as percent of the estimate</t>
  </si>
  <si>
    <t>average</t>
  </si>
  <si>
    <t>in hc / kg</t>
  </si>
  <si>
    <t>state</t>
  </si>
  <si>
    <t>crop</t>
  </si>
  <si>
    <t>Max of all</t>
  </si>
  <si>
    <t>Min of all</t>
  </si>
  <si>
    <t>Min of all2</t>
  </si>
  <si>
    <t>Difference</t>
  </si>
  <si>
    <t>Parameter</t>
  </si>
  <si>
    <t>Maximum</t>
  </si>
  <si>
    <t>Minimum</t>
  </si>
  <si>
    <t>Sensitivity results</t>
  </si>
  <si>
    <t>Correlation coefficient</t>
  </si>
  <si>
    <t>application</t>
  </si>
  <si>
    <t>Average diff</t>
  </si>
  <si>
    <t xml:space="preserve">chi 2 </t>
  </si>
  <si>
    <t>mean values</t>
  </si>
  <si>
    <t>standard deviation</t>
  </si>
  <si>
    <t>absolute difference</t>
  </si>
  <si>
    <t>Corr Coef</t>
  </si>
  <si>
    <t>m3/kg</t>
  </si>
  <si>
    <t>diff as %</t>
  </si>
  <si>
    <t>t-test</t>
  </si>
  <si>
    <t>all (as m3/kg)</t>
  </si>
  <si>
    <t>Sum of all</t>
  </si>
  <si>
    <t>% &gt; .95</t>
  </si>
  <si>
    <t>%&gt;.9</t>
  </si>
  <si>
    <t>Sen - 2sd</t>
  </si>
  <si>
    <t>Sen + 2sd</t>
  </si>
  <si>
    <t>ave</t>
  </si>
  <si>
    <t>FAO 56</t>
  </si>
  <si>
    <t>PT</t>
  </si>
  <si>
    <t>Sens +2sd</t>
  </si>
  <si>
    <t>Sens - 2sd</t>
  </si>
  <si>
    <t>For Plots</t>
  </si>
  <si>
    <t>Pos</t>
  </si>
  <si>
    <t>Neg</t>
  </si>
  <si>
    <t>FAO56</t>
  </si>
  <si>
    <t>pos</t>
  </si>
  <si>
    <t>neg</t>
  </si>
  <si>
    <t>crop k - hi</t>
  </si>
  <si>
    <t>crop k - low</t>
  </si>
  <si>
    <t>precip - high</t>
  </si>
  <si>
    <t>precip - low</t>
  </si>
  <si>
    <t>range</t>
  </si>
  <si>
    <t>Priestley-Taylor</t>
  </si>
  <si>
    <t>Priestley - Taylor</t>
  </si>
  <si>
    <t>R</t>
  </si>
  <si>
    <t>Crop Kc</t>
  </si>
  <si>
    <t>Precipitation</t>
  </si>
  <si>
    <t>sens +</t>
  </si>
  <si>
    <t>sens -</t>
  </si>
  <si>
    <t>Max</t>
  </si>
  <si>
    <t>Min</t>
  </si>
  <si>
    <t>Average</t>
  </si>
  <si>
    <t>Ranges</t>
  </si>
  <si>
    <t>Sensitivity range</t>
  </si>
  <si>
    <t>chi2 val</t>
  </si>
  <si>
    <t>chi2 valu</t>
  </si>
  <si>
    <t>Chi2 test</t>
  </si>
  <si>
    <t>Planting days</t>
  </si>
  <si>
    <t>Planting - Triangular</t>
  </si>
  <si>
    <t>Harvest days</t>
  </si>
  <si>
    <t>Harvesting - Triangular</t>
  </si>
  <si>
    <t>Begin start</t>
  </si>
  <si>
    <t>Most active start</t>
  </si>
  <si>
    <t>Most active end</t>
  </si>
  <si>
    <t>End end</t>
  </si>
  <si>
    <t>Begin day</t>
  </si>
  <si>
    <t>End day</t>
  </si>
  <si>
    <t>day at 0%</t>
  </si>
  <si>
    <t>mid-day</t>
  </si>
  <si>
    <t>day at 100%</t>
  </si>
  <si>
    <t xml:space="preserve">Colorado </t>
  </si>
  <si>
    <t>corn grain</t>
  </si>
  <si>
    <t xml:space="preserve">Georgia </t>
  </si>
  <si>
    <t xml:space="preserve">Iowa </t>
  </si>
  <si>
    <t xml:space="preserve">Illinois </t>
  </si>
  <si>
    <t xml:space="preserve">Indiana </t>
  </si>
  <si>
    <t xml:space="preserve">Kansas </t>
  </si>
  <si>
    <t xml:space="preserve">Kentucky </t>
  </si>
  <si>
    <t xml:space="preserve">Michigan </t>
  </si>
  <si>
    <t xml:space="preserve">Minnesota </t>
  </si>
  <si>
    <t xml:space="preserve">Missouri </t>
  </si>
  <si>
    <t xml:space="preserve">North Carolina </t>
  </si>
  <si>
    <t xml:space="preserve">North Dakota </t>
  </si>
  <si>
    <t xml:space="preserve">Nebraska </t>
  </si>
  <si>
    <t xml:space="preserve">New York </t>
  </si>
  <si>
    <t xml:space="preserve">Ohio </t>
  </si>
  <si>
    <t xml:space="preserve">Pennsylvania </t>
  </si>
  <si>
    <t xml:space="preserve">South Carolina </t>
  </si>
  <si>
    <t xml:space="preserve">South Dakota </t>
  </si>
  <si>
    <t xml:space="preserve">Texas </t>
  </si>
  <si>
    <t xml:space="preserve">Wisconsin </t>
  </si>
  <si>
    <t xml:space="preserve">Alabama </t>
  </si>
  <si>
    <t xml:space="preserve">Arkansas </t>
  </si>
  <si>
    <t xml:space="preserve">Arizona </t>
  </si>
  <si>
    <t xml:space="preserve">California </t>
  </si>
  <si>
    <t xml:space="preserve">Louisiana </t>
  </si>
  <si>
    <t xml:space="preserve">Mississippi </t>
  </si>
  <si>
    <t xml:space="preserve">Tennessee </t>
  </si>
  <si>
    <t>wheat, spring, durum</t>
  </si>
  <si>
    <t xml:space="preserve">Montana </t>
  </si>
  <si>
    <t xml:space="preserve">Florida </t>
  </si>
  <si>
    <t xml:space="preserve">Maryland </t>
  </si>
  <si>
    <t xml:space="preserve">Virginia </t>
  </si>
  <si>
    <t>wheat, spring (excl durum)</t>
  </si>
  <si>
    <t xml:space="preserve">Idaho </t>
  </si>
  <si>
    <t xml:space="preserve">Oregon </t>
  </si>
  <si>
    <t xml:space="preserve">Washington </t>
  </si>
  <si>
    <t>wheat, winter</t>
  </si>
  <si>
    <t xml:space="preserve">Delaware </t>
  </si>
  <si>
    <t xml:space="preserve">Oklahoma </t>
  </si>
  <si>
    <t>Pumping and application energy, lubrication, and equipment usage</t>
  </si>
  <si>
    <t>Alabama</t>
  </si>
  <si>
    <t>Arizona</t>
  </si>
  <si>
    <t>Arkansas</t>
  </si>
  <si>
    <t>California</t>
  </si>
  <si>
    <t>Colorado</t>
  </si>
  <si>
    <t>Delaware</t>
  </si>
  <si>
    <t>Florida</t>
  </si>
  <si>
    <t>Georgia</t>
  </si>
  <si>
    <t>Idaho</t>
  </si>
  <si>
    <t>Illinois</t>
  </si>
  <si>
    <t>Indiana</t>
  </si>
  <si>
    <t>Iowa</t>
  </si>
  <si>
    <t>Kansas</t>
  </si>
  <si>
    <t>Kentucky</t>
  </si>
  <si>
    <t>Louisiana</t>
  </si>
  <si>
    <t>Maryland</t>
  </si>
  <si>
    <t>Michigan</t>
  </si>
  <si>
    <t>Minnesota</t>
  </si>
  <si>
    <t>Mississippi</t>
  </si>
  <si>
    <t>Missouri</t>
  </si>
  <si>
    <t>Montana</t>
  </si>
  <si>
    <t>Nebraska</t>
  </si>
  <si>
    <t>New York</t>
  </si>
  <si>
    <t>North Carolina</t>
  </si>
  <si>
    <t>North Dakota</t>
  </si>
  <si>
    <t>Ohio</t>
  </si>
  <si>
    <t>Oklahoma</t>
  </si>
  <si>
    <t>Oregon</t>
  </si>
  <si>
    <t>Pennsylvania</t>
  </si>
  <si>
    <t>South Carolina</t>
  </si>
  <si>
    <t>South Dakota</t>
  </si>
  <si>
    <t>Tennessee</t>
  </si>
  <si>
    <t>Texas</t>
  </si>
  <si>
    <t>Virginia</t>
  </si>
  <si>
    <t>Washington</t>
  </si>
  <si>
    <t>Wisconsin</t>
  </si>
  <si>
    <t>end</t>
  </si>
  <si>
    <t>application selected:</t>
  </si>
  <si>
    <t>source selected:</t>
  </si>
  <si>
    <t>pressure</t>
  </si>
  <si>
    <t>groundwater source</t>
  </si>
  <si>
    <t>Selected state</t>
  </si>
  <si>
    <t>column number</t>
  </si>
  <si>
    <t>Energy and lubrication use</t>
  </si>
  <si>
    <t>category</t>
  </si>
  <si>
    <t>Parameter description</t>
  </si>
  <si>
    <t>Type</t>
  </si>
  <si>
    <t>units</t>
  </si>
  <si>
    <t>Parameter name</t>
  </si>
  <si>
    <t>Mathematical relation</t>
  </si>
  <si>
    <t>Uncertainty Type</t>
  </si>
  <si>
    <t>Expected value</t>
  </si>
  <si>
    <t>index-1</t>
  </si>
  <si>
    <t>address</t>
  </si>
  <si>
    <t>index-2</t>
  </si>
  <si>
    <t>conversion factors</t>
  </si>
  <si>
    <t>physical property</t>
  </si>
  <si>
    <t>density of water at 60F</t>
  </si>
  <si>
    <t>constant</t>
  </si>
  <si>
    <t>gal/lb</t>
  </si>
  <si>
    <t>dens_water</t>
  </si>
  <si>
    <t>start</t>
  </si>
  <si>
    <t>electricity energy conversion</t>
  </si>
  <si>
    <t>kwh/BTU</t>
  </si>
  <si>
    <t>btu_t_kwh</t>
  </si>
  <si>
    <t>acceleration due to gravity at sea level</t>
  </si>
  <si>
    <t>ft/s2</t>
  </si>
  <si>
    <t>g</t>
  </si>
  <si>
    <t>conversion factor</t>
  </si>
  <si>
    <t>foot pound force to btu</t>
  </si>
  <si>
    <t>BTU/lbf</t>
  </si>
  <si>
    <t>lbf_t_btu</t>
  </si>
  <si>
    <t>convert minutes to seconds</t>
  </si>
  <si>
    <t>min/sec</t>
  </si>
  <si>
    <t>m_t_s</t>
  </si>
  <si>
    <t>cubic inches to gallons</t>
  </si>
  <si>
    <t>in3/gal</t>
  </si>
  <si>
    <t>in3_t_gal</t>
  </si>
  <si>
    <t>inches to feet</t>
  </si>
  <si>
    <t>ft/in</t>
  </si>
  <si>
    <t>in_t_ft</t>
  </si>
  <si>
    <t>btu to mj</t>
  </si>
  <si>
    <t>MJ/BTU</t>
  </si>
  <si>
    <t>btu_t_mj</t>
  </si>
  <si>
    <t>gal to ha-m</t>
  </si>
  <si>
    <t>gal/ha-m</t>
  </si>
  <si>
    <t>gal_t_ham</t>
  </si>
  <si>
    <t>gal to liter</t>
  </si>
  <si>
    <t>l/gal</t>
  </si>
  <si>
    <t>gal_t_l</t>
  </si>
  <si>
    <t>hours to years</t>
  </si>
  <si>
    <t>yr/hr</t>
  </si>
  <si>
    <t>hr_t_yr</t>
  </si>
  <si>
    <t>equipment parameters: general</t>
  </si>
  <si>
    <t>pipe head</t>
  </si>
  <si>
    <t>hazen williams pipe friction coefficient</t>
  </si>
  <si>
    <t>parameter</t>
  </si>
  <si>
    <t>HW_coeff</t>
  </si>
  <si>
    <t>uniform</t>
  </si>
  <si>
    <t>plant efficiency</t>
  </si>
  <si>
    <t>efficiency; diesel plant</t>
  </si>
  <si>
    <t>d_eff</t>
  </si>
  <si>
    <t>efficiency; electricity  plant</t>
  </si>
  <si>
    <t>e_eff</t>
  </si>
  <si>
    <t>efficiency; gasoline  plant</t>
  </si>
  <si>
    <t>g_eff</t>
  </si>
  <si>
    <t>efficiency; lpg  plant</t>
  </si>
  <si>
    <t>lpg_eff</t>
  </si>
  <si>
    <t>efficiency; natural gas  plant</t>
  </si>
  <si>
    <t>ng_eff</t>
  </si>
  <si>
    <t>pipe head, velocity head: pumping</t>
  </si>
  <si>
    <t>hydraulic diameter: pumping</t>
  </si>
  <si>
    <t>in</t>
  </si>
  <si>
    <t>hy_dia_pump</t>
  </si>
  <si>
    <t>equipment parameters: application</t>
  </si>
  <si>
    <t>pipe head, velocity head: application</t>
  </si>
  <si>
    <t>pipe velocity</t>
  </si>
  <si>
    <t>ft/s</t>
  </si>
  <si>
    <t>v_app</t>
  </si>
  <si>
    <t>triangular</t>
  </si>
  <si>
    <t>hydraulic diameter: application</t>
  </si>
  <si>
    <t>hy_dia_app</t>
  </si>
  <si>
    <t>pipe head: application</t>
  </si>
  <si>
    <t>pipe length</t>
  </si>
  <si>
    <t>ft</t>
  </si>
  <si>
    <t>pipe_l</t>
  </si>
  <si>
    <t>value of pressure mix</t>
  </si>
  <si>
    <t>system pressure; low pressure system</t>
  </si>
  <si>
    <t>psi</t>
  </si>
  <si>
    <t>press_l</t>
  </si>
  <si>
    <t>system pressure; medium pressure system</t>
  </si>
  <si>
    <t>press_m</t>
  </si>
  <si>
    <t>system pressure; high pressure system</t>
  </si>
  <si>
    <t>press_h</t>
  </si>
  <si>
    <t>Equipment shares</t>
  </si>
  <si>
    <t>fuel shares; groundwater sources</t>
  </si>
  <si>
    <t>acres irrigated by diesel; 1994</t>
  </si>
  <si>
    <t>raw data</t>
  </si>
  <si>
    <t>acres</t>
  </si>
  <si>
    <t>acre_d_1994</t>
  </si>
  <si>
    <t>normal</t>
  </si>
  <si>
    <t>acres irrigated by electricity; 1994</t>
  </si>
  <si>
    <t>acre_e_1994</t>
  </si>
  <si>
    <t>acres irrigated by gasoline; 1994</t>
  </si>
  <si>
    <t>acre_g_1994</t>
  </si>
  <si>
    <t>acres irrigated by lpg; 1994</t>
  </si>
  <si>
    <t>acre_lpg_1994</t>
  </si>
  <si>
    <t>acres irrigated by ng; 1994</t>
  </si>
  <si>
    <t>acre_ng_1994</t>
  </si>
  <si>
    <t>acres irrigated by diesel; 1998</t>
  </si>
  <si>
    <t>acre_d_1998</t>
  </si>
  <si>
    <t>acres irrigated by electricity; 1998</t>
  </si>
  <si>
    <t>acre_e_1998</t>
  </si>
  <si>
    <t>acres irrigated by gasoline; 1998</t>
  </si>
  <si>
    <t>acre_g_1998</t>
  </si>
  <si>
    <t>acres irrigated by lpg; 1998</t>
  </si>
  <si>
    <t>acre_lpg_1998</t>
  </si>
  <si>
    <t>acres irrigated by ng; 1998</t>
  </si>
  <si>
    <t>acre_ng_1998</t>
  </si>
  <si>
    <t>acres irrigated by diesel; 2003</t>
  </si>
  <si>
    <t>acre_d_2003</t>
  </si>
  <si>
    <t>acres irrigated by electricity; 2003</t>
  </si>
  <si>
    <t>acre_e_2003</t>
  </si>
  <si>
    <t>acres irrigated by gasoline; 2003</t>
  </si>
  <si>
    <t>acre_g_2003</t>
  </si>
  <si>
    <t>acres irrigated by lpg; 2003</t>
  </si>
  <si>
    <t>acre_lpg_2003</t>
  </si>
  <si>
    <t>acres irrigated by ng; 2003</t>
  </si>
  <si>
    <t>acre_ng_2003</t>
  </si>
  <si>
    <t>acres irrigated by diesel; 2008</t>
  </si>
  <si>
    <t>acre_d_2008</t>
  </si>
  <si>
    <t>acres irrigated by electricity; 2008</t>
  </si>
  <si>
    <t>acre_e_2008</t>
  </si>
  <si>
    <t>acres irrigated by gasoline; 2008</t>
  </si>
  <si>
    <t>acre_g_2008</t>
  </si>
  <si>
    <t>acres irrigated by lpg; 2008</t>
  </si>
  <si>
    <t>acre_lpg_2008</t>
  </si>
  <si>
    <t>acres irrigated by ng; 2008</t>
  </si>
  <si>
    <t>acre_ng_2008</t>
  </si>
  <si>
    <t>RSE; acres irrigated by diesel; 1994</t>
  </si>
  <si>
    <t>RSE_acre_d_1994</t>
  </si>
  <si>
    <t>RSE; acres irrigated by electricity; 1994</t>
  </si>
  <si>
    <t>RSE_acre_e_1994</t>
  </si>
  <si>
    <t>RSE; acres irrigated by gasoline; 1994</t>
  </si>
  <si>
    <t>RSE_acre_g_1994</t>
  </si>
  <si>
    <t>RSE; acres irrigated by lpg; 1994</t>
  </si>
  <si>
    <t>RSE_acre_lpg_1994</t>
  </si>
  <si>
    <t>RSE; acres irrigated by ng; 1994</t>
  </si>
  <si>
    <t>RSE_acre_ng_1994</t>
  </si>
  <si>
    <t>RSE; acres irrigated by diesel; 1998</t>
  </si>
  <si>
    <t>RSE_acre_d_1998</t>
  </si>
  <si>
    <t>RSE; acres irrigated by electricity; 1998</t>
  </si>
  <si>
    <t>RSE_acre_e_1998</t>
  </si>
  <si>
    <t>RSE; acres irrigated by gasoline; 1998</t>
  </si>
  <si>
    <t>RSE_acre_g_1998</t>
  </si>
  <si>
    <t>RSE; acres irrigated by lpg; 1998</t>
  </si>
  <si>
    <t>RSE_acre_lpg_1998</t>
  </si>
  <si>
    <t>RSE; acres irrigated by ng; 1998</t>
  </si>
  <si>
    <t>RSE_acre_ng_1998</t>
  </si>
  <si>
    <t>RSE; acres irrigated by diesel; 2003</t>
  </si>
  <si>
    <t>RSE_acre_d_2003</t>
  </si>
  <si>
    <t>RSE; acres irrigated by electricity; 2003</t>
  </si>
  <si>
    <t>RSE_acre_e_2003</t>
  </si>
  <si>
    <t>RSE; acres irrigated by gasoline; 2003</t>
  </si>
  <si>
    <t>RSE_acre_g_2003</t>
  </si>
  <si>
    <t>RSE; acres irrigated by lpg; 2003</t>
  </si>
  <si>
    <t>RSE_acre_lpg_2003</t>
  </si>
  <si>
    <t>RSE; acres irrigated by ng; 2003</t>
  </si>
  <si>
    <t>RSE_acre_ng_2003</t>
  </si>
  <si>
    <t>RSE; acres irrigated by diesel; 2008</t>
  </si>
  <si>
    <t>RSE_acre_d_2008</t>
  </si>
  <si>
    <t>RSE; acres irrigated by electricity; 2008</t>
  </si>
  <si>
    <t>RSE_acre_e_2008</t>
  </si>
  <si>
    <t>RSE; acres irrigated by gasoline; 2008</t>
  </si>
  <si>
    <t>RSE_acre_g_2008</t>
  </si>
  <si>
    <t>RSE; acres irrigated by lpg; 2008</t>
  </si>
  <si>
    <t>RSE_acre_lpg_2008</t>
  </si>
  <si>
    <t>RSE; acres irrigated by ng; 2008</t>
  </si>
  <si>
    <t>RSE_acre_ng_2008</t>
  </si>
  <si>
    <t>weight; acres irrigated by diesel; 1994</t>
  </si>
  <si>
    <t>function</t>
  </si>
  <si>
    <t>w_acre_d_1994</t>
  </si>
  <si>
    <t>=IF(acre_d_1994=-1,0,1)</t>
  </si>
  <si>
    <t>weight; acres irrigated by electricity; 1994</t>
  </si>
  <si>
    <t>w_acre_e_1994</t>
  </si>
  <si>
    <t>=IF(acre_e_1994=-1,0,1)</t>
  </si>
  <si>
    <t>weight; acres irrigated by gasoline; 1994</t>
  </si>
  <si>
    <t>w_acre_g_1994</t>
  </si>
  <si>
    <t>=IF(acre_g_1994=-1,0,1)</t>
  </si>
  <si>
    <t>weight; acres irrigated by lpg; 1994</t>
  </si>
  <si>
    <t>w_acre_lpg_1994</t>
  </si>
  <si>
    <t>=IF(acre_lpg_1994=-1,0,1)</t>
  </si>
  <si>
    <t>weight; acres irrigated by ng; 1994</t>
  </si>
  <si>
    <t>w_acre_ng_1994</t>
  </si>
  <si>
    <t>=IF(acre_ng_1994=-1,0,1)</t>
  </si>
  <si>
    <t>weight; acres irrigated by diesel; 1998</t>
  </si>
  <si>
    <t>w_acre_d_1998</t>
  </si>
  <si>
    <t>=IF(acre_d_1998=-1,0,1)</t>
  </si>
  <si>
    <t>weight; acres irrigated by electricity; 1998</t>
  </si>
  <si>
    <t>w_acre_e_1998</t>
  </si>
  <si>
    <t>=IF(acre_e_1998=-1,0,1)</t>
  </si>
  <si>
    <t>weight; acres irrigated by gasoline; 1998</t>
  </si>
  <si>
    <t>w_acre_g_1998</t>
  </si>
  <si>
    <t>=IF(acre_g_1998=-1,0,1)</t>
  </si>
  <si>
    <t>weight; acres irrigated by lpg; 1998</t>
  </si>
  <si>
    <t>w_acre_lpg_1998</t>
  </si>
  <si>
    <t>=IF(acre_lpg_1998=-1,0,1)</t>
  </si>
  <si>
    <t>weight; acres irrigated by ng; 1998</t>
  </si>
  <si>
    <t>w_acre_ng_1998</t>
  </si>
  <si>
    <t>=IF(acre_ng_1998=-1,0,1)</t>
  </si>
  <si>
    <t>weight; acres irrigated by diesel; 2003</t>
  </si>
  <si>
    <t>w_acre_d_2003</t>
  </si>
  <si>
    <t>=IF(acre_d_2003=-1,0,1)</t>
  </si>
  <si>
    <t>weight; acres irrigated by electricity; 2003</t>
  </si>
  <si>
    <t>w_acre_e_2003</t>
  </si>
  <si>
    <t>=IF(acre_e_2003=-1,0,1)</t>
  </si>
  <si>
    <t>weight; acres irrigated by gasoline; 2003</t>
  </si>
  <si>
    <t>w_acre_g_2003</t>
  </si>
  <si>
    <t>=IF(acre_g_2003=-1,0,1)</t>
  </si>
  <si>
    <t>weight; acres irrigated by lpg; 2003</t>
  </si>
  <si>
    <t>w_acre_lpg_2003</t>
  </si>
  <si>
    <t>=IF(acre_lpg_2003=-1,0,1)</t>
  </si>
  <si>
    <t>weight; acres irrigated by ng; 2003</t>
  </si>
  <si>
    <t>w_acre_ng_2003</t>
  </si>
  <si>
    <t>=IF(acre_ng_2003=-1,0,1)</t>
  </si>
  <si>
    <t>weight; acres irrigated by diesel; 2008</t>
  </si>
  <si>
    <t>w_acre_d_2008</t>
  </si>
  <si>
    <t>=IF(acre_d_2008=-1,0,1)</t>
  </si>
  <si>
    <t>weight; acres irrigated by electricity; 2008</t>
  </si>
  <si>
    <t>w_acre_e_2008</t>
  </si>
  <si>
    <t>=IF(acre_e_2008=-1,0,1)</t>
  </si>
  <si>
    <t>weight; acres irrigated by gasoline; 2008</t>
  </si>
  <si>
    <t>w_acre_g_2008</t>
  </si>
  <si>
    <t>=IF(acre_g_2008=-1,0,1)</t>
  </si>
  <si>
    <t>weight; acres irrigated by lpg; 2008</t>
  </si>
  <si>
    <t>w_acre_lpg_2008</t>
  </si>
  <si>
    <t>=IF(acre_lpg_2008=-1,0,1)</t>
  </si>
  <si>
    <t>weight; acres irrigated by ng; 2008</t>
  </si>
  <si>
    <t>w_acre_ng_2008</t>
  </si>
  <si>
    <t>=IF(acre_ng_2008=-1,0,1)</t>
  </si>
  <si>
    <t>acres irrigated by diesel; average</t>
  </si>
  <si>
    <t>acre</t>
  </si>
  <si>
    <t>acre_d</t>
  </si>
  <si>
    <t>=IF(AND(w_acre_d_1994=0,w_acre_d_1998=0,w_acre_d_2003=0,w_acre_d_2008=0),0,(acre_d_1994*w_acre_d_1994+acre_d_1998*w_acre_d_1998+acre_d_2003*w_acre_d_2003+acre_d_2008*w_acre_d_2008)/(w_acre_d_1994+w_acre_d_1998+w_acre_d_2003+w_acre_d_2008))</t>
  </si>
  <si>
    <t>acres irrigated by electricity; average</t>
  </si>
  <si>
    <t>acre_e</t>
  </si>
  <si>
    <t>=IF(AND(w_acre_e_1994=0,w_acre_e_1998=0,w_acre_e_2003=0,w_acre_e_2008=0),0,(acre_e_1994*w_acre_e_1994+acre_e_1998*w_acre_e_1998+acre_e_2003*w_acre_e_2003+acre_e_2008*w_acre_e_2008)/(w_acre_e_1994+w_acre_e_1998+w_acre_e_2003+w_acre_e_2008))</t>
  </si>
  <si>
    <t>acres irrigated by gasoline; average</t>
  </si>
  <si>
    <t>acre_g</t>
  </si>
  <si>
    <t>=IF(AND(w_acre_g_1994=0,w_acre_g_1998=0,w_acre_g_2003=0,w_acre_g_2008=0),0,(acre_g_1994*w_acre_g_1994+acre_g_1998*w_acre_g_1998+acre_g_2003*w_acre_g_2003+acre_g_2008*w_acre_g_2008)/(w_acre_g_1994+w_acre_g_1998+w_acre_g_2003+w_acre_g_2008))</t>
  </si>
  <si>
    <t>acres irrigated by lpg; average</t>
  </si>
  <si>
    <t>acre_lpg</t>
  </si>
  <si>
    <t>=IF(AND(w_acre_lpg_1994=0,w_acre_lpg_1998=0,w_acre_lpg_2003=0,w_acre_lpg_2008=0),0,(acre_lpg_1994*w_acre_lpg_1994+acre_lpg_1998*w_acre_lpg_1998+acre_lpg_2003*w_acre_lpg_2003+acre_lpg_2008*w_acre_lpg_2008)/(w_acre_lpg_1994+w_acre_lpg_1998+w_acre_lpg_2003+w_acre_lpg_2008))</t>
  </si>
  <si>
    <t>acres irrigated by ng; average</t>
  </si>
  <si>
    <t>acre_ng</t>
  </si>
  <si>
    <t>=IF(AND(w_acre_ng_1994=0,w_acre_ng_1998=0,w_acre_ng_2003=0,w_acre_ng_2008=0),0,(acre_ng_1994*w_acre_ng_1994+acre_ng_1998*w_acre_ng_1998+acre_ng_2003*w_acre_ng_2003+acre_ng_2008*w_acre_ng_2008)/(w_acre_ng_1994+w_acre_ng_1998+w_acre_ng_2003+w_acre_ng_2008))</t>
  </si>
  <si>
    <t>sum of acres irrigated by all fuels</t>
  </si>
  <si>
    <t>sum_fuel</t>
  </si>
  <si>
    <t>=acre_d+acre_e+acre_g+acre_lpg+acre_ng</t>
  </si>
  <si>
    <t>percent irrigated by diesel</t>
  </si>
  <si>
    <t>pct_d_grd</t>
  </si>
  <si>
    <t>=IF(sum_fuel=0,0,acre_d/sum_fuel)</t>
  </si>
  <si>
    <t>percent irrigated by electricity</t>
  </si>
  <si>
    <t>pct_e_grd</t>
  </si>
  <si>
    <t>=IF(sum_fuel=0,0,acre_e/sum_fuel)</t>
  </si>
  <si>
    <t>percent irrigated by gasoline</t>
  </si>
  <si>
    <t>pct_g_grd</t>
  </si>
  <si>
    <t>=IF(sum_fuel=0,0,acre_g/sum_fuel)</t>
  </si>
  <si>
    <t>percent irrigated by lpg</t>
  </si>
  <si>
    <t>pct_lpg_grd</t>
  </si>
  <si>
    <t>=IF(sum_fuel=0,0,acre_lpg/sum_fuel)</t>
  </si>
  <si>
    <t>percent irrigated by ng</t>
  </si>
  <si>
    <t>pct_ng_grd</t>
  </si>
  <si>
    <t>=IF(sum_fuel=0,0,acre_ng/sum_fuel)</t>
  </si>
  <si>
    <t>fuel shares; surface water sources</t>
  </si>
  <si>
    <t>=IF(w_acre_d_1994=-1,0,1)</t>
  </si>
  <si>
    <t>=IF(w_acre_e_1994=-1,0,1)</t>
  </si>
  <si>
    <t>=IF(w_acre_g_1994=-1,0,1)</t>
  </si>
  <si>
    <t>=IF(w_acre_lpg_1994=-1,0,1)</t>
  </si>
  <si>
    <t>=IF(w_acre_ng_1994=-1,0,1)</t>
  </si>
  <si>
    <t>=IF(w_acre_d_1998=-1,0,1)</t>
  </si>
  <si>
    <t>=IF(w_acre_e_1998=-1,0,1)</t>
  </si>
  <si>
    <t>=IF(w_acre_g_1998=-1,0,1)</t>
  </si>
  <si>
    <t>=IF(w_acre_lpg_1998=-1,0,1)</t>
  </si>
  <si>
    <t>=IF(w_acre_ng_1998=-1,0,1)</t>
  </si>
  <si>
    <t>=IF(w_acre_d_2003=-1,0,1)</t>
  </si>
  <si>
    <t>=IF(w_acre_e_2003=-1,0,1)</t>
  </si>
  <si>
    <t>=IF(w_acre_g_2003=-1,0,1)</t>
  </si>
  <si>
    <t>=IF(w_acre_lpg_2003=-1,0,1)</t>
  </si>
  <si>
    <t>=IF(w_acre_ng_2003=-1,0,1)</t>
  </si>
  <si>
    <t>=IF(w_acre_d_2008=-1,0,1)</t>
  </si>
  <si>
    <t>=IF(w_acre_e_2008=-1,0,1)</t>
  </si>
  <si>
    <t>=IF(w_acre_g_2008=-1,0,1)</t>
  </si>
  <si>
    <t>=IF(w_acre_lpg_2008=-1,0,1)</t>
  </si>
  <si>
    <t>=IF(w_acre_ng_2008=-1,0,1)</t>
  </si>
  <si>
    <t>pct_d_srf</t>
  </si>
  <si>
    <t>pct_e_srf</t>
  </si>
  <si>
    <t>pct_g_srf</t>
  </si>
  <si>
    <t>pct_lpg_srf</t>
  </si>
  <si>
    <t>pct_ng_srf</t>
  </si>
  <si>
    <t>pressure application; equipment mixes</t>
  </si>
  <si>
    <t>acres of application, central pivot, at &lt; 30 psi</t>
  </si>
  <si>
    <t>cp_lt30psi_1994</t>
  </si>
  <si>
    <t>acres of application, central pivot, 30 psi - 60 psi</t>
  </si>
  <si>
    <t>cp_30_60psi_1994</t>
  </si>
  <si>
    <t>acres of application, central pivot, at &gt; 60 psi</t>
  </si>
  <si>
    <t>cp_gt60psi_1994</t>
  </si>
  <si>
    <t>acres of application, linear move, at &lt; 30 psi</t>
  </si>
  <si>
    <t>lm_lt30psi_1994</t>
  </si>
  <si>
    <t>acres of application, linear move, at &gt; 30psi</t>
  </si>
  <si>
    <t>lm_gt30psi_1994</t>
  </si>
  <si>
    <t>acres of application, solid set, at &lt; 30 psi</t>
  </si>
  <si>
    <t>ss_lt30psi_1994</t>
  </si>
  <si>
    <t>acres of application, solid set, at &gt; 30psi</t>
  </si>
  <si>
    <t>ss_gt30psi_1994</t>
  </si>
  <si>
    <t>acres of application, other mechanical move</t>
  </si>
  <si>
    <t>mech_move_1994</t>
  </si>
  <si>
    <t>acres of application, big gun</t>
  </si>
  <si>
    <t>big_gun_1994</t>
  </si>
  <si>
    <t>acres of application, hand move</t>
  </si>
  <si>
    <t>hand_move_1994</t>
  </si>
  <si>
    <t>cp_lt30psi_1998</t>
  </si>
  <si>
    <t>cp_30_60psi_1998</t>
  </si>
  <si>
    <t>cp_gt60psi_1998</t>
  </si>
  <si>
    <t>lm_lt30psi_1998</t>
  </si>
  <si>
    <t>lm_gt30psi_1998</t>
  </si>
  <si>
    <t>ss_lt30psi_1998</t>
  </si>
  <si>
    <t>ss_gt30psi_1998</t>
  </si>
  <si>
    <t>mech_move_1998</t>
  </si>
  <si>
    <t>big_gun_1998</t>
  </si>
  <si>
    <t>hand_move_1998</t>
  </si>
  <si>
    <t>cp_lt30psi_2003</t>
  </si>
  <si>
    <t>cp_30_60psi_2003</t>
  </si>
  <si>
    <t>cp_gt60psi_2003</t>
  </si>
  <si>
    <t>lm_lt30psi_2003</t>
  </si>
  <si>
    <t>lm_gt30psi_2003</t>
  </si>
  <si>
    <t>ss_lt30psi_2003</t>
  </si>
  <si>
    <t>ss_gt30psi_2003</t>
  </si>
  <si>
    <t>mech_move_2003</t>
  </si>
  <si>
    <t>big_gun_2003</t>
  </si>
  <si>
    <t>hand_move_2003</t>
  </si>
  <si>
    <t>cp_lt30psi_2008</t>
  </si>
  <si>
    <t>cp_30_60psi_2008</t>
  </si>
  <si>
    <t>cp_gt60psi_2008</t>
  </si>
  <si>
    <t>lm_lt30psi_2008</t>
  </si>
  <si>
    <t>lm_gt30psi_2008</t>
  </si>
  <si>
    <t>ss_lt30psi_2008</t>
  </si>
  <si>
    <t>ss_gt30psi_2008</t>
  </si>
  <si>
    <t>mech_move_2008</t>
  </si>
  <si>
    <t>big_gun_2008</t>
  </si>
  <si>
    <t>hand_move_2008</t>
  </si>
  <si>
    <t>RSE; acres of application, central pivot, at &lt; 30 psi</t>
  </si>
  <si>
    <t>RSE_cp_lt30psi_1994</t>
  </si>
  <si>
    <t>RSE; acres of application, central pivot, 30 psi - 60 psi</t>
  </si>
  <si>
    <t>RSE_cp_30_60psi_1994</t>
  </si>
  <si>
    <t>RSE; acres of application, central pivot, at &gt; 60 psi</t>
  </si>
  <si>
    <t>RSE_cp_gt60psi_1994</t>
  </si>
  <si>
    <t>RSE; acres of application, linear move, at &lt; 30 psi</t>
  </si>
  <si>
    <t>RSE_lm_lt30psi_1994</t>
  </si>
  <si>
    <t>RSE; acres of application, linear move, at &gt; 30psi</t>
  </si>
  <si>
    <t>RSE_lm_gt30psi_1994</t>
  </si>
  <si>
    <t>RSE; acres of application, solid set, at &lt; 30 psi</t>
  </si>
  <si>
    <t>RSE_ss_lt30psi_1994</t>
  </si>
  <si>
    <t>RSE; acres of application, solid set, at &gt; 30psi</t>
  </si>
  <si>
    <t>RSE_ss_gt30psi_1994</t>
  </si>
  <si>
    <t>RSE; acres of application, other mechanical move</t>
  </si>
  <si>
    <t>RSE_mech_move_1994</t>
  </si>
  <si>
    <t>RSE; acres of application, big gun</t>
  </si>
  <si>
    <t>RSE_big_gun_1994</t>
  </si>
  <si>
    <t>RSE; acres of application, hand move</t>
  </si>
  <si>
    <t>RSE_hand_move_1994</t>
  </si>
  <si>
    <t>RSE_cp_lt30psi_1998</t>
  </si>
  <si>
    <t>RSE_cp_30_60psi_1998</t>
  </si>
  <si>
    <t>RSE_cp_gt60psi_1998</t>
  </si>
  <si>
    <t>RSE_lm_lt30psi_1998</t>
  </si>
  <si>
    <t>RSE_lm_gt30psi_1998</t>
  </si>
  <si>
    <t>RSE_ss_lt30psi_1998</t>
  </si>
  <si>
    <t>RSE_ss_gt30psi_1998</t>
  </si>
  <si>
    <t>RSE_mech_move_1998</t>
  </si>
  <si>
    <t>RSE_big_gun_1998</t>
  </si>
  <si>
    <t>RSE_hand_move_1998</t>
  </si>
  <si>
    <t>RSE_cp_lt30psi_2003</t>
  </si>
  <si>
    <t>RSE_cp_30_60psi_2003</t>
  </si>
  <si>
    <t>RSE_cp_gt60psi_2003</t>
  </si>
  <si>
    <t>RSE_lm_lt30psi_2003</t>
  </si>
  <si>
    <t>RSE_lm_gt30psi_2003</t>
  </si>
  <si>
    <t>RSE_ss_lt30psi_2003</t>
  </si>
  <si>
    <t>RSE_ss_gt30psi_2003</t>
  </si>
  <si>
    <t>RSE_mech_move_2003</t>
  </si>
  <si>
    <t>RSE_big_gun_2003</t>
  </si>
  <si>
    <t>RSE_hand_move_2003</t>
  </si>
  <si>
    <t>RSE_cp_lt30psi_2008</t>
  </si>
  <si>
    <t>RSE_cp_30_60psi_2008</t>
  </si>
  <si>
    <t>RSE_cp_gt60psi_2008</t>
  </si>
  <si>
    <t>RSE_lm_lt30psi_2008</t>
  </si>
  <si>
    <t>RSE_lm_gt30psi_2008</t>
  </si>
  <si>
    <t>RSE_ss_lt30psi_2008</t>
  </si>
  <si>
    <t>RSE_ss_gt30psi_2008</t>
  </si>
  <si>
    <t>RSE_mech_move_2008</t>
  </si>
  <si>
    <t>RSE_big_gun_2008</t>
  </si>
  <si>
    <t>RSE_hand_move_2008</t>
  </si>
  <si>
    <t>weight; acres  of application, central pivot, at &lt; 30 psi</t>
  </si>
  <si>
    <t>w_cp_lt30psi_1994</t>
  </si>
  <si>
    <t>=IF(w_cp_lt30psi_1994=-1,0,1)</t>
  </si>
  <si>
    <t>weight; acres  of application, central pivot, 30 psi - 60 psi</t>
  </si>
  <si>
    <t>w_cp_30_60psi_1994</t>
  </si>
  <si>
    <t>=IF(w_cp_30_60psi_1994=-1,0,1)</t>
  </si>
  <si>
    <t>weight; acres  of application, central pivot, at &gt; 60 psi</t>
  </si>
  <si>
    <t>w_cp_gt60psi_1994</t>
  </si>
  <si>
    <t>=IF(w_cp_gt60psi_1994=-1,0,1)</t>
  </si>
  <si>
    <t>weight; acres  of application, linear move, at &lt; 30 psi</t>
  </si>
  <si>
    <t>w_lm_lt30psi_1994</t>
  </si>
  <si>
    <t>=IF(w_lm_lt30psi_1994=-1,0,1)</t>
  </si>
  <si>
    <t>weight; acres  of application, linear move, at &gt; 30psi</t>
  </si>
  <si>
    <t>w_lm_gt30psi_1994</t>
  </si>
  <si>
    <t>=IF(w_lm_gt30psi_1994=-1,0,1)</t>
  </si>
  <si>
    <t>weight; acres  of application, solid set, at &lt; 30 psi</t>
  </si>
  <si>
    <t>w_ss_lt30psi_1994</t>
  </si>
  <si>
    <t>=IF(w_ss_lt30psi_1994=-1,0,1)</t>
  </si>
  <si>
    <t>weight; acres  of application, solid set, at &gt; 30psi</t>
  </si>
  <si>
    <t>w_ss_gt30psi_1994</t>
  </si>
  <si>
    <t>=IF(w_ss_gt30psi_1994=-1,0,1)</t>
  </si>
  <si>
    <t>weight; acres  of application, other mechanical move</t>
  </si>
  <si>
    <t>w_mech_move_1994</t>
  </si>
  <si>
    <t>=IF(w_mech_move_1994=-1,0,1)</t>
  </si>
  <si>
    <t>weight; acres  of application, big gun</t>
  </si>
  <si>
    <t>w_big_gun_1994</t>
  </si>
  <si>
    <t>=IF(w_big_gun_1994=-1,0,1)</t>
  </si>
  <si>
    <t>weight; acres  of application, hand move</t>
  </si>
  <si>
    <t>w_hand_move_1994</t>
  </si>
  <si>
    <t>=IF(w_hand_move_1994=-1,0,1)</t>
  </si>
  <si>
    <t>w_cp_lt30psi_1998</t>
  </si>
  <si>
    <t>=IF(w_cp_lt30psi_1998=-1,0,1)</t>
  </si>
  <si>
    <t>w_cp_30_60psi_1998</t>
  </si>
  <si>
    <t>=IF(w_cp_30_60psi_1998=-1,0,1)</t>
  </si>
  <si>
    <t>w_cp_gt60psi_1998</t>
  </si>
  <si>
    <t>=IF(w_cp_gt60psi_1998=-1,0,1)</t>
  </si>
  <si>
    <t>w_lm_lt30psi_1998</t>
  </si>
  <si>
    <t>=IF(w_lm_lt30psi_1998=-1,0,1)</t>
  </si>
  <si>
    <t>w_lm_gt30psi_1998</t>
  </si>
  <si>
    <t>=IF(w_lm_gt30psi_1998=-1,0,1)</t>
  </si>
  <si>
    <t>w_ss_lt30psi_1998</t>
  </si>
  <si>
    <t>=IF(w_ss_lt30psi_1998=-1,0,1)</t>
  </si>
  <si>
    <t>w_ss_gt30psi_1998</t>
  </si>
  <si>
    <t>=IF(w_ss_gt30psi_1998=-1,0,1)</t>
  </si>
  <si>
    <t>w_mech_move_1998</t>
  </si>
  <si>
    <t>=IF(w_mech_move_1998=-1,0,1)</t>
  </si>
  <si>
    <t>w_big_gun_1998</t>
  </si>
  <si>
    <t>=IF(w_big_gun_1998=-1,0,1)</t>
  </si>
  <si>
    <t>w_hand_move_1998</t>
  </si>
  <si>
    <t>=IF(w_hand_move_1998=-1,0,1)</t>
  </si>
  <si>
    <t>w_cp_lt30psi_2003</t>
  </si>
  <si>
    <t>=IF(w_cp_lt30psi_2003=-1,0,1)</t>
  </si>
  <si>
    <t>w_cp_30_60psi_2003</t>
  </si>
  <si>
    <t>=IF(w_cp_30_60psi_2003=-1,0,1)</t>
  </si>
  <si>
    <t>w_cp_gt60psi_2003</t>
  </si>
  <si>
    <t>=IF(w_cp_gt60psi_2003=-1,0,1)</t>
  </si>
  <si>
    <t>w_lm_lt30psi_2003</t>
  </si>
  <si>
    <t>=IF(w_lm_lt30psi_2003=-1,0,1)</t>
  </si>
  <si>
    <t>w_lm_gt30psi_2003</t>
  </si>
  <si>
    <t>=IF(w_lm_gt30psi_2003=-1,0,1)</t>
  </si>
  <si>
    <t>w_ss_lt30psi_2003</t>
  </si>
  <si>
    <t>=IF(w_ss_lt30psi_2003=-1,0,1)</t>
  </si>
  <si>
    <t>w_ss_gt30psi_2003</t>
  </si>
  <si>
    <t>=IF(w_ss_gt30psi_2003=-1,0,1)</t>
  </si>
  <si>
    <t>w_mech_move_2003</t>
  </si>
  <si>
    <t>=IF(w_mech_move_2003=-1,0,1)</t>
  </si>
  <si>
    <t>w_big_gun_2003</t>
  </si>
  <si>
    <t>=IF(w_big_gun_2003=-1,0,1)</t>
  </si>
  <si>
    <t>w_hand_move_2003</t>
  </si>
  <si>
    <t>=IF(w_hand_move_2003=-1,0,1)</t>
  </si>
  <si>
    <t>w_cp_lt30psi_2008</t>
  </si>
  <si>
    <t>=IF(w_cp_lt30psi_2008=-1,0,1)</t>
  </si>
  <si>
    <t>w_cp_30_60psi_2008</t>
  </si>
  <si>
    <t>=IF(w_cp_30_60psi_2008=-1,0,1)</t>
  </si>
  <si>
    <t>w_cp_gt60psi_2008</t>
  </si>
  <si>
    <t>=IF(w_cp_gt60psi_2008=-1,0,1)</t>
  </si>
  <si>
    <t>w_lm_lt30psi_2008</t>
  </si>
  <si>
    <t>=IF(w_lm_lt30psi_2008=-1,0,1)</t>
  </si>
  <si>
    <t>w_lm_gt30psi_2008</t>
  </si>
  <si>
    <t>=IF(w_lm_gt30psi_2008=-1,0,1)</t>
  </si>
  <si>
    <t>w_ss_lt30psi_2008</t>
  </si>
  <si>
    <t>=IF(w_ss_lt30psi_2008=-1,0,1)</t>
  </si>
  <si>
    <t>w_ss_gt30psi_2008</t>
  </si>
  <si>
    <t>=IF(w_ss_gt30psi_2008=-1,0,1)</t>
  </si>
  <si>
    <t>w_mech_move_2008</t>
  </si>
  <si>
    <t>=IF(w_mech_move_2008=-1,0,1)</t>
  </si>
  <si>
    <t>w_big_gun_2008</t>
  </si>
  <si>
    <t>=IF(w_big_gun_2008=-1,0,1)</t>
  </si>
  <si>
    <t>w_hand_move_2008</t>
  </si>
  <si>
    <t>=IF(w_hand_move_2008=-1,0,1)</t>
  </si>
  <si>
    <t>cp_lt30psi</t>
  </si>
  <si>
    <t>=IF(AND(cp_lt30psi_1994=0,cp_lt30psi_1998=0,cp_lt30psi_2003=0,cp_lt30psi_2008=0),0,(cp_lt30psi_1994*w_cp_lt30psi_1994+cp_lt30psi_1998*w_cp_lt30psi_1998+cp_lt30psi_2003*w_cp_lt30psi_2003+cp_lt30psi_2008*w_cp_lt30psi_2008)/(cp_lt30psi_1994+cp_lt30psi_1998+cp_lt30psi_2003+cp_lt30psi_2008))</t>
  </si>
  <si>
    <t>cp_30_60psi</t>
  </si>
  <si>
    <t>=IF(AND(cp_30_60psi_1994=0,cp_30_60psi_1998=0,cp_30_60psi_2003=0,cp_30_60psi_2008=0),0,(cp_30_60psi_1994*w_cp_30_60psi_1994+cp_30_60psi_1998*w_cp_30_60psi_1998+cp_30_60psi_2003*w_cp_30_60psi_2003+cp_30_60psi_2008*w_cp_30_60psi_2008)/(cp_30_60psi_1994+cp_30_60psi_1998+cp_30_60psi_2003+cp_30_60psi_2008))</t>
  </si>
  <si>
    <t>cp_gt60psi</t>
  </si>
  <si>
    <t>=IF(AND(cp_gt60psi_1994=0,cp_gt60psi_1998=0,cp_gt60psi_2003=0,cp_gt60psi_2008=0),0,(cp_gt60psi_1994*w_cp_gt60psi_1994+cp_gt60psi_1998*w_cp_gt60psi_1998+cp_gt60psi_2003*w_cp_gt60psi_2003+cp_gt60psi_2008*w_cp_gt60psi_2008)/(cp_gt60psi_1994+cp_gt60psi_1998+cp_gt60psi_2003+cp_gt60psi_2008))</t>
  </si>
  <si>
    <t>lm_lt30psi</t>
  </si>
  <si>
    <t>=IF(AND(lm_lt30psi_1994=0,lm_lt30psi_1998=0,lm_lt30psi_2003=0,lm_lt30psi_2008=0),0,(lm_lt30psi_1994*w_lm_lt30psi_1994+lm_lt30psi_1998*w_lm_lt30psi_1998+lm_lt30psi_2003*w_lm_lt30psi_2003+lm_lt30psi_2008*w_lm_lt30psi_2008)/(lm_lt30psi_1994+lm_lt30psi_1998+lm_lt30psi_2003+lm_lt30psi_2008))</t>
  </si>
  <si>
    <t>lm_gt30psi</t>
  </si>
  <si>
    <t>=IF(AND(lm_gt30psi_1994=0,lm_gt30psi_1998=0,lm_gt30psi_2003=0,lm_gt30psi_2008=0),0,(lm_gt30psi_1994*w_lm_gt30psi_1994+lm_gt30psi_1998*w_lm_gt30psi_1998+lm_gt30psi_2003*w_lm_gt30psi_2003+lm_gt30psi_2008*w_lm_gt30psi_2008)/(lm_gt30psi_1994+lm_gt30psi_1998+lm_gt30psi_2003+lm_gt30psi_2008))</t>
  </si>
  <si>
    <t>ss_lt30psi</t>
  </si>
  <si>
    <t>=IF(AND(ss_lt30psi_1994=0,ss_lt30psi_1998=0,ss_lt30psi_2003=0,ss_lt30psi_2008=0),0,(ss_lt30psi_1994*w_ss_lt30psi_1994+ss_lt30psi_1998*w_ss_lt30psi_1998+ss_lt30psi_2003*w_ss_lt30psi_2003+ss_lt30psi_2008*w_ss_lt30psi_2008)/(ss_lt30psi_1994+ss_lt30psi_1998+ss_lt30psi_2003+ss_lt30psi_2008))</t>
  </si>
  <si>
    <t>ss_gt30psi</t>
  </si>
  <si>
    <t>=IF(AND(ss_gt30psi_1994=0,ss_gt30psi_1998=0,ss_gt30psi_2003=0,ss_gt30psi_2008=0),0,(ss_gt30psi_1994*w_ss_gt30psi_1994+ss_gt30psi_1998*w_ss_gt30psi_1998+ss_gt30psi_2003*w_ss_gt30psi_2003+ss_gt30psi_2008*w_ss_gt30psi_2008)/(ss_gt30psi_1994+ss_gt30psi_1998+ss_gt30psi_2003+ss_gt30psi_2008))</t>
  </si>
  <si>
    <t>mech_move</t>
  </si>
  <si>
    <t>=IF(AND(mech_move_1994=0,mech_move_1998=0,mech_move_2003=0,mech_move_2008=0),0,(mech_move_1994*w_mech_move_1994+mech_move_1998*w_mech_move_1998+mech_move_2003*w_mech_move_2003+mech_move_2008*w_mech_move_2008)/(mech_move_1994+mech_move_1998+mech_move_2003+mech_move_2008))</t>
  </si>
  <si>
    <t>big_gun</t>
  </si>
  <si>
    <t>=IF(AND(big_gun_1994=0,big_gun_1998=0,big_gun_2003=0,big_gun_2008=0),0,(big_gun_1994*w_big_gun_1994+big_gun_1998*w_big_gun_1998+big_gun_2003*w_big_gun_2003+big_gun_2008*w_big_gun_2008)/(big_gun_1994+big_gun_1998+big_gun_2003+big_gun_2008))</t>
  </si>
  <si>
    <t>hand_move</t>
  </si>
  <si>
    <t>=IF(AND(hand_move_1994=0,hand_move_1998=0,hand_move_2003=0,hand_move_2008=0),0,(hand_move_1994*w_hand_move_1994+hand_move_1998*w_hand_move_1998+hand_move_2003*w_hand_move_2003+hand_move_2008*w_hand_move_2008)/(hand_move_1994+hand_move_1998+hand_move_2003+hand_move_2008))</t>
  </si>
  <si>
    <t>sum of acres, low pressure sprinklers</t>
  </si>
  <si>
    <t>tot_lpsi</t>
  </si>
  <si>
    <t>=cp_lt30psi+lm_lt30psi+ss_lt30psi</t>
  </si>
  <si>
    <t>sum of acres, medium pressure sprinklers</t>
  </si>
  <si>
    <t>tot_mpsi</t>
  </si>
  <si>
    <t>=cp_30_60psi+lm_gt30psi+ss_gt30psi+mech_move</t>
  </si>
  <si>
    <t>sum of acres, high pressure sprinklers</t>
  </si>
  <si>
    <t>tot_hpsi</t>
  </si>
  <si>
    <t>=cp_gt60psi+big_gun+hand_move</t>
  </si>
  <si>
    <t>sum of acres of sprinklers</t>
  </si>
  <si>
    <t>tot_spr</t>
  </si>
  <si>
    <t>=tot_lpsi+tot_mpsi+tot_hpsi</t>
  </si>
  <si>
    <t>percent of sprinklers at less than 30 psi</t>
  </si>
  <si>
    <t>pct_l</t>
  </si>
  <si>
    <t>=IF(tot_spr=0,0,tot_lpsi/tot_spr)</t>
  </si>
  <si>
    <t>percent of sprinklers between 30 and 60 psi</t>
  </si>
  <si>
    <t>pct_m</t>
  </si>
  <si>
    <t>=IF(tot_spr=0,0,tot_mpsi/tot_spr)</t>
  </si>
  <si>
    <t>percent of sprinklers greater than 60 psi</t>
  </si>
  <si>
    <t>pct_h</t>
  </si>
  <si>
    <t>=IF(tot_spr=0,0,tot_hpsi/tot_spr)</t>
  </si>
  <si>
    <t>gravity irrigation; equipment mixes</t>
  </si>
  <si>
    <t>acres of application; above ground pipe</t>
  </si>
  <si>
    <t>acres_apipe_1994</t>
  </si>
  <si>
    <t>acres of application; poly tubing</t>
  </si>
  <si>
    <t>acres_poly_1994</t>
  </si>
  <si>
    <t>acres of application; unlined ditches</t>
  </si>
  <si>
    <t>acres_lined_1994</t>
  </si>
  <si>
    <t>acres of application; lined ditches</t>
  </si>
  <si>
    <t>acres_unlined_1994</t>
  </si>
  <si>
    <t>acres of application; underground pipe</t>
  </si>
  <si>
    <t>acres_ugpipe_1994</t>
  </si>
  <si>
    <t>acres_apipe_1998</t>
  </si>
  <si>
    <t>acres_poly_1998</t>
  </si>
  <si>
    <t>acres_lined_1998</t>
  </si>
  <si>
    <t>acres_unlined_1998</t>
  </si>
  <si>
    <t>acres_ugpipe_1998</t>
  </si>
  <si>
    <t>acres_apipe_2003</t>
  </si>
  <si>
    <t>acres_poly_2003</t>
  </si>
  <si>
    <t>acres_lined_2003</t>
  </si>
  <si>
    <t>acres_unlined_2003</t>
  </si>
  <si>
    <t>acres_ugpipe_2003</t>
  </si>
  <si>
    <t>acres_apipe_2008</t>
  </si>
  <si>
    <t>acres_poly_2008</t>
  </si>
  <si>
    <t>acres_lined_2008</t>
  </si>
  <si>
    <t>acres_unlined_2008</t>
  </si>
  <si>
    <t>acres_ugpipe_2008</t>
  </si>
  <si>
    <t>RSE; acres of application; above ground pipe</t>
  </si>
  <si>
    <t>RSE_acres_apipe_1994</t>
  </si>
  <si>
    <t>RSE; acres of application; poly tubing</t>
  </si>
  <si>
    <t>RSE_acres_poly_1994</t>
  </si>
  <si>
    <t>RSE; acres of application; unlined ditches</t>
  </si>
  <si>
    <t>RSE_acres_lined_1994</t>
  </si>
  <si>
    <t>RSE; acres of application; lined ditches</t>
  </si>
  <si>
    <t>RSE_acres_unlined_1994</t>
  </si>
  <si>
    <t>RSE; acres of application; underground pipe</t>
  </si>
  <si>
    <t>RSE_acres_ugpipe_1994</t>
  </si>
  <si>
    <t>RSE_acres_apipe_1998</t>
  </si>
  <si>
    <t>RSE_acres_poly_1998</t>
  </si>
  <si>
    <t>RSE_acres_lined_1998</t>
  </si>
  <si>
    <t>RSE_acres_unlined_1998</t>
  </si>
  <si>
    <t>RSE_acres_ugpipe_1998</t>
  </si>
  <si>
    <t>RSE_acres_apipe_2003</t>
  </si>
  <si>
    <t>RSE_acres_poly_2003</t>
  </si>
  <si>
    <t>RSE_acres_lined_2003</t>
  </si>
  <si>
    <t>RSE_acres_unlined_2003</t>
  </si>
  <si>
    <t>RSE_acres_ugpipe_2003</t>
  </si>
  <si>
    <t>RSE_acres_apipe_2008</t>
  </si>
  <si>
    <t>RSE_acres_poly_2008</t>
  </si>
  <si>
    <t>RSE_acres_lined_2008</t>
  </si>
  <si>
    <t>RSE_acres_unlined_2008</t>
  </si>
  <si>
    <t>RSE_acres_ugpipe_2008</t>
  </si>
  <si>
    <t>weight; acres of application; above ground pipe</t>
  </si>
  <si>
    <t>w_acres_apipe_1994</t>
  </si>
  <si>
    <t>=IF(w_acres_apipe_1994=-1,0,1)</t>
  </si>
  <si>
    <t>weight; acres of application; poly tubing</t>
  </si>
  <si>
    <t>w_acres_poly_1994</t>
  </si>
  <si>
    <t>=IF(w_acres_poly_1994=-1,0,1)</t>
  </si>
  <si>
    <t>weight; acres of application; unlined ditches</t>
  </si>
  <si>
    <t>w_acres_lined_1994</t>
  </si>
  <si>
    <t>=IF(w_acres_lined_1994=-1,0,1)</t>
  </si>
  <si>
    <t>weight; acres of application; lined ditches</t>
  </si>
  <si>
    <t>w_acres_unlined_1994</t>
  </si>
  <si>
    <t>=IF(w_acres_unlined_1994=-1,0,1)</t>
  </si>
  <si>
    <t>weight; acres of application; underground pipe</t>
  </si>
  <si>
    <t>w_acres_ugpipe_1994</t>
  </si>
  <si>
    <t>=IF(w_acres_ugpipe_1994=-1,0,1)</t>
  </si>
  <si>
    <t>w_acres_apipe_1998</t>
  </si>
  <si>
    <t>=IF(w_acres_apipe_1998=-1,0,1)</t>
  </si>
  <si>
    <t>w_acres_poly_1998</t>
  </si>
  <si>
    <t>=IF(w_acres_poly_1998=-1,0,1)</t>
  </si>
  <si>
    <t>w_acres_lined_1998</t>
  </si>
  <si>
    <t>=IF(w_acres_lined_1998=-1,0,1)</t>
  </si>
  <si>
    <t>w_acres_unlined_1998</t>
  </si>
  <si>
    <t>=IF(w_acres_unlined_1998=-1,0,1)</t>
  </si>
  <si>
    <t>w_acres_ugpipe_1998</t>
  </si>
  <si>
    <t>=IF(w_acres_ugpipe_1998=-1,0,1)</t>
  </si>
  <si>
    <t>w_acres_apipe_2003</t>
  </si>
  <si>
    <t>=IF(w_acres_apipe_2003=-1,0,1)</t>
  </si>
  <si>
    <t>w_acres_poly_2003</t>
  </si>
  <si>
    <t>=IF(w_acres_poly_2003=-1,0,1)</t>
  </si>
  <si>
    <t>w_acres_lined_2003</t>
  </si>
  <si>
    <t>=IF(w_acres_lined_2003=-1,0,1)</t>
  </si>
  <si>
    <t>w_acres_unlined_2003</t>
  </si>
  <si>
    <t>=IF(w_acres_unlined_2003=-1,0,1)</t>
  </si>
  <si>
    <t>w_acres_ugpipe_2003</t>
  </si>
  <si>
    <t>=IF(w_acres_ugpipe_2003=-1,0,1)</t>
  </si>
  <si>
    <t>w_acres_apipe_2008</t>
  </si>
  <si>
    <t>=IF(w_acres_apipe_2008=-1,0,1)</t>
  </si>
  <si>
    <t>w_acres_poly_2008</t>
  </si>
  <si>
    <t>=IF(w_acres_poly_2008=-1,0,1)</t>
  </si>
  <si>
    <t>w_acres_lined_2008</t>
  </si>
  <si>
    <t>=IF(w_acres_lined_2008=-1,0,1)</t>
  </si>
  <si>
    <t>w_acres_unlined_2008</t>
  </si>
  <si>
    <t>=IF(w_acres_unlined_2008=-1,0,1)</t>
  </si>
  <si>
    <t>w_acres_ugpipe_2008</t>
  </si>
  <si>
    <t>=IF(w_acres_ugpipe_2008=-1,0,1)</t>
  </si>
  <si>
    <t>acres_apipe</t>
  </si>
  <si>
    <t>=IF(AND(w_acres_apipe_1994=0,w_acres_apipe_1998=0,w_acres_apipe_2003=0,w_acres_apipe_2008=0),0,(acres_apipe_1994*w_acres_apipe_1994+acres_apipe_1998*w_acres_apipe_1998+acres_apipe_2003*w_acres_apipe_2003+acres_apipe_2008*w_acres_apipe_2008)/(w_acres_apipe_1994+w_acres_apipe_1998+w_acres_apipe_2003+w_acres_apipe_2008))</t>
  </si>
  <si>
    <t>acres_poly</t>
  </si>
  <si>
    <t>=IF(AND(w_acres_poly_1994=0,w_acres_poly_1998=0,w_acres_poly_2003=0,w_acres_poly_2008=0),0,(acres_poly_1994*w_acres_poly_1994+acres_poly_1998*w_acres_poly_1998+acres_poly_2003*w_acres_poly_2003+acres_poly_2008*w_acres_poly_2008)/(w_acres_poly_1994+w_acres_poly_1998+w_acres_poly_2003+w_acres_poly_2008))</t>
  </si>
  <si>
    <t>acres_lined</t>
  </si>
  <si>
    <t>=IF(AND(w_acres_lined_1994=0,w_acres_lined_1998=0,w_acres_lined_2003=0,w_acres_lined_2008=0),0,(acres_lined_1994*w_acres_lined_1994+acres_lined_1998*w_acres_lined_1998+acres_lined_2003*w_acres_lined_2003+acres_lined_2008*w_acres_lined_2008)/(w_acres_lined_1994+w_acres_lined_1998+w_acres_lined_2003+w_acres_lined_2008))</t>
  </si>
  <si>
    <t>acres_unlined</t>
  </si>
  <si>
    <t>=IF(AND(w_acres_unlined_1994=0,w_acres_unlined_1998=0,w_acres_unlined_2003=0,w_acres_unlined_2008=0),0,(acres_unlined_1994*w_acres_unlined_1994+acres_unlined_1998*w_acres_unlined_1998+acres_unlined_2003*w_acres_unlined_2003+acres_unlined_2008*w_acres_unlined_2008)/(w_acres_unlined_1994+w_acres_unlined_1998+w_acres_unlined_2003+w_acres_unlined_2008))</t>
  </si>
  <si>
    <t>acres_ugpipe</t>
  </si>
  <si>
    <t>=IF(AND(w_acres_ugpipe_1994=0,w_acres_ugpipe_1998=0,w_acres_ugpipe_2003=0,w_acres_ugpipe_2008=0),0,(acres_ugpipe_1994*w_acres_ugpipe_1994+acres_ugpipe_1998*w_acres_ugpipe_1998+acres_ugpipe_2003*w_acres_ugpipe_2003+acres_ugpipe_2008*w_acres_ugpipe_2008)/(w_acres_ugpipe_1994+w_acres_ugpipe_1998+w_acres_ugpipe_2003+w_acres_ugpipe_2008))</t>
  </si>
  <si>
    <t>sum of acres of gravity</t>
  </si>
  <si>
    <t>tot_grav</t>
  </si>
  <si>
    <t>=acres_ugpipe+acres_poly+acres_lined+acres_unlined+acres_ugpipe</t>
  </si>
  <si>
    <t>percent of application; above ground pipe</t>
  </si>
  <si>
    <t>pct_apipe</t>
  </si>
  <si>
    <t>=IF(tot_grav=0,0,pct_apipe/tot_grav)</t>
  </si>
  <si>
    <t>percent of application; poly tubing</t>
  </si>
  <si>
    <t>pct_poly</t>
  </si>
  <si>
    <t>=IF(tot_grav=0,0,pct_poly/tot_grav)</t>
  </si>
  <si>
    <t>percent of application; unlined ditches</t>
  </si>
  <si>
    <t>pct_lined</t>
  </si>
  <si>
    <t>=IF(tot_grav=0,0,pct_lined/tot_grav)</t>
  </si>
  <si>
    <t>percent of application; lined ditches</t>
  </si>
  <si>
    <t>pct_unlined</t>
  </si>
  <si>
    <t>=IF(tot_grav=0,0,pct_unlined/tot_grav)</t>
  </si>
  <si>
    <t>percent of application; underground pipe</t>
  </si>
  <si>
    <t>pct_ugpipe</t>
  </si>
  <si>
    <t>=IF(tot_grav=0,0,pct_ugpipe/tot_grav)</t>
  </si>
  <si>
    <t>Energy and lubrication: application</t>
  </si>
  <si>
    <t>total dynamic head: application</t>
  </si>
  <si>
    <t xml:space="preserve"> head, lift</t>
  </si>
  <si>
    <t>h_lift_a</t>
  </si>
  <si>
    <t xml:space="preserve"> head, pressure, low</t>
  </si>
  <si>
    <t>h_press_l</t>
  </si>
  <si>
    <t>=2.31*press_l</t>
  </si>
  <si>
    <t xml:space="preserve"> head, pressure, medium</t>
  </si>
  <si>
    <t>h_press_m</t>
  </si>
  <si>
    <t>=2.31*press_m</t>
  </si>
  <si>
    <t xml:space="preserve"> head, pressure, high</t>
  </si>
  <si>
    <t>h_press_h</t>
  </si>
  <si>
    <t>=2.31*press_h</t>
  </si>
  <si>
    <t xml:space="preserve"> head, velocity</t>
  </si>
  <si>
    <t>h_velo_a</t>
  </si>
  <si>
    <t>=v_app^2/(2*g)</t>
  </si>
  <si>
    <t>application capacity</t>
  </si>
  <si>
    <t>gpm</t>
  </si>
  <si>
    <t>app_gpm</t>
  </si>
  <si>
    <t>=v_app*PI()*(hy_dia_app/2)^2*(1/in_t_ft)*(1/m_t_s)*(1/in3_t_gal)</t>
  </si>
  <si>
    <t>hazen williams pipe loss factor</t>
  </si>
  <si>
    <t>ft/ft</t>
  </si>
  <si>
    <t>hw_app</t>
  </si>
  <si>
    <t>=[0.2083*(100/HW_coeff)^1.852*app_gpm^1.852/(hy_dia_app^4.8655)]/100</t>
  </si>
  <si>
    <t>head, pipe loss</t>
  </si>
  <si>
    <t>h_pipe_app</t>
  </si>
  <si>
    <t>=hw_app*pipe_l</t>
  </si>
  <si>
    <t>total dynamic  head, pressure, low</t>
  </si>
  <si>
    <t>tdh_app_l</t>
  </si>
  <si>
    <t>=h_lift_a+h_press_l+h_velo_a+h_pipe_l</t>
  </si>
  <si>
    <t>total dynamic  head, pressure, medium</t>
  </si>
  <si>
    <t>tdh_app_m</t>
  </si>
  <si>
    <t>=h_lift_a+h_press_m+h_velo_a+h_pipe_m</t>
  </si>
  <si>
    <t>total dynamic  head, pressure, high</t>
  </si>
  <si>
    <t>tdh_app_h</t>
  </si>
  <si>
    <t>=h_lift_a+h_press_h+h_velo_a+h_pipe_h</t>
  </si>
  <si>
    <t>work and energy: pressure application</t>
  </si>
  <si>
    <t>energy; pressure, low</t>
  </si>
  <si>
    <t>btu/gal</t>
  </si>
  <si>
    <t>energy_l</t>
  </si>
  <si>
    <t>=tdh_app_l*lbf_t_btu*dens_water*g</t>
  </si>
  <si>
    <t>energy; pressure, medium</t>
  </si>
  <si>
    <t>energy_m</t>
  </si>
  <si>
    <t>=tdh_app_m*lbf_t_btu*dens_water*g</t>
  </si>
  <si>
    <t>energy; pressure, high</t>
  </si>
  <si>
    <t>energy_h</t>
  </si>
  <si>
    <t>=tdh_app_h*lbf_t_btu*dens_water*g</t>
  </si>
  <si>
    <t>pressure application; mixer processes</t>
  </si>
  <si>
    <t>work; pressure, diesel, low</t>
  </si>
  <si>
    <t>work_d_l</t>
  </si>
  <si>
    <t>=energy_l/(d_eff)</t>
  </si>
  <si>
    <t>work; pressure, diesel, medium</t>
  </si>
  <si>
    <t>work_d_m</t>
  </si>
  <si>
    <t>=energy_m/(d_eff)</t>
  </si>
  <si>
    <t>work; pressure, diesel, high</t>
  </si>
  <si>
    <t>work_d_h</t>
  </si>
  <si>
    <t>=energy_h/(d_eff)</t>
  </si>
  <si>
    <t>work; pressure, electricity, low</t>
  </si>
  <si>
    <t>work_e_l</t>
  </si>
  <si>
    <t>=energy_l/(e_eff)</t>
  </si>
  <si>
    <t>work; pressure, electricity, medium</t>
  </si>
  <si>
    <t>work_e_m</t>
  </si>
  <si>
    <t>=energy_m/(e_eff)</t>
  </si>
  <si>
    <t>work; pressure, electricity, high</t>
  </si>
  <si>
    <t>work_e_h</t>
  </si>
  <si>
    <t>=energy_h/(e_eff)</t>
  </si>
  <si>
    <t>work; pressure, gasoline, low</t>
  </si>
  <si>
    <t>work_g_l</t>
  </si>
  <si>
    <t>=energy_l/(g_eff)</t>
  </si>
  <si>
    <t>work; pressure, gasoline, medium</t>
  </si>
  <si>
    <t>work_g_m</t>
  </si>
  <si>
    <t>=energy_m/(g_eff)</t>
  </si>
  <si>
    <t>work; pressure, gasoline, high</t>
  </si>
  <si>
    <t>work_g_h</t>
  </si>
  <si>
    <t>=energy_h/(g_eff)</t>
  </si>
  <si>
    <t>work; pressure, lpg, low</t>
  </si>
  <si>
    <t>work_lpg_l</t>
  </si>
  <si>
    <t>=energy_l/(lpg_eff)</t>
  </si>
  <si>
    <t>work; pressure, lpg, medium</t>
  </si>
  <si>
    <t>work_lpg_m</t>
  </si>
  <si>
    <t>=energy_m/(lpg_eff)</t>
  </si>
  <si>
    <t>work; pressure, lpg, high</t>
  </si>
  <si>
    <t>work_lpg_h</t>
  </si>
  <si>
    <t>=energy_h/(lpg_eff)</t>
  </si>
  <si>
    <t>work; pressure, ng, low</t>
  </si>
  <si>
    <t>work_ng_l</t>
  </si>
  <si>
    <t>=energy_l/(ng_eff)</t>
  </si>
  <si>
    <t>work; pressure, ng, medium</t>
  </si>
  <si>
    <t>work_ng_m</t>
  </si>
  <si>
    <t>=energy_m/(ng_eff)</t>
  </si>
  <si>
    <t>work; pressure, ng, high</t>
  </si>
  <si>
    <t>work_ng_h</t>
  </si>
  <si>
    <t>=energy_h/(ng_eff)</t>
  </si>
  <si>
    <t>production mix; pressure</t>
  </si>
  <si>
    <t>work; pressure, diesel</t>
  </si>
  <si>
    <t>work_d</t>
  </si>
  <si>
    <t>=work_d_l*pct_l+work_d_m*pct_m+work_d_h*pct_h</t>
  </si>
  <si>
    <t>work; pressure, electricity</t>
  </si>
  <si>
    <t>work_e</t>
  </si>
  <si>
    <t>=work_e_l*pct_l+work_e_m*pct_m+work_e_h*pct_h</t>
  </si>
  <si>
    <t>work; pressure, gasoline</t>
  </si>
  <si>
    <t>work_g</t>
  </si>
  <si>
    <t>=work_g_l*pct_l+work_g_m*pct_m+work_g_h*pct_h</t>
  </si>
  <si>
    <t>work; pressure, lpg</t>
  </si>
  <si>
    <t>work_lpg</t>
  </si>
  <si>
    <t>=work_lpg_l*pct_l+work_lpg_m*pct_m+work_lpg_h*pct_h</t>
  </si>
  <si>
    <t>work; pressure, ng</t>
  </si>
  <si>
    <t>work_ng</t>
  </si>
  <si>
    <t>=work_ng_l*pct_l+work_ng_m*pct_m+work_ng_h*pct_h</t>
  </si>
  <si>
    <t>production mix; fuel; ground</t>
  </si>
  <si>
    <t>energy, as diesel</t>
  </si>
  <si>
    <t>energy_d</t>
  </si>
  <si>
    <t>=work_d*pct_d</t>
  </si>
  <si>
    <t>energy, as electricity</t>
  </si>
  <si>
    <t>energy_e</t>
  </si>
  <si>
    <t>=work_g*pct_g</t>
  </si>
  <si>
    <t>energy, as gasoline</t>
  </si>
  <si>
    <t>energy_g</t>
  </si>
  <si>
    <t>=work_e*pct_e</t>
  </si>
  <si>
    <t>energy, as lpg</t>
  </si>
  <si>
    <t>energy_lpg</t>
  </si>
  <si>
    <t>=work_lpg*pct_lpg</t>
  </si>
  <si>
    <t>energy as ng</t>
  </si>
  <si>
    <t>energy_ng</t>
  </si>
  <si>
    <t>=work_ng*pct_ng</t>
  </si>
  <si>
    <t>production mix; fuel; surface</t>
  </si>
  <si>
    <t>production mix; ground, as si</t>
  </si>
  <si>
    <t>MJ/ha-m</t>
  </si>
  <si>
    <t>energy_d_prs_grd</t>
  </si>
  <si>
    <t>=energy_d*btu_t_mj*gal_t_ham</t>
  </si>
  <si>
    <t>kwh/ha-m</t>
  </si>
  <si>
    <t>energy_e_prs_grd</t>
  </si>
  <si>
    <t>=energy_e*btu_t_kwh*gal_t_ham</t>
  </si>
  <si>
    <t>energy_g_prs_grd</t>
  </si>
  <si>
    <t>=energy_g*btu_t_mj*gal_t_ham</t>
  </si>
  <si>
    <t>energy_lpg_prs_grd</t>
  </si>
  <si>
    <t>=energy_lpg*btu_t_mj*gal_t_ham</t>
  </si>
  <si>
    <t>energy_ng_prs_grd</t>
  </si>
  <si>
    <t>=energy_ng*btu_t_mj*gal_t_ham</t>
  </si>
  <si>
    <t>production mix; surface, as si</t>
  </si>
  <si>
    <t>energy_d_prs_srf</t>
  </si>
  <si>
    <t>energy_e_prs_srf</t>
  </si>
  <si>
    <t>energy_g_prs_srf</t>
  </si>
  <si>
    <t>energy_lpg_prs_srf</t>
  </si>
  <si>
    <t>energy_ng_prs_srf</t>
  </si>
  <si>
    <t>production mix; gravity</t>
  </si>
  <si>
    <t>energy_d_grv_grd</t>
  </si>
  <si>
    <t>energy_e_grv_grd</t>
  </si>
  <si>
    <t>energy_g_grv_grd</t>
  </si>
  <si>
    <t>energy_lpg_grv_grd</t>
  </si>
  <si>
    <t>energy_ng_grv_grd</t>
  </si>
  <si>
    <t>energy_d_grv_srf</t>
  </si>
  <si>
    <t>energy_e_grv_srf</t>
  </si>
  <si>
    <t>energy_g_grv_srf</t>
  </si>
  <si>
    <t>energy_lpg_grv_srf</t>
  </si>
  <si>
    <t>energy_ng_grv_srf</t>
  </si>
  <si>
    <t>Energy and lubrication: pumping, groundwater source</t>
  </si>
  <si>
    <t>total dynamic head</t>
  </si>
  <si>
    <t>head, lift, ground</t>
  </si>
  <si>
    <t>h_lift_p_1994</t>
  </si>
  <si>
    <t>h_lift_p_1998</t>
  </si>
  <si>
    <t>h_lift_p_2004</t>
  </si>
  <si>
    <t>h_lift_p_2008</t>
  </si>
  <si>
    <t>RSE; head, lift, ground lift, ground</t>
  </si>
  <si>
    <t>RSE_h_lift_p_1994</t>
  </si>
  <si>
    <t>RSE_h_lift_p_1998</t>
  </si>
  <si>
    <t>RSE_h_lift_p_2004</t>
  </si>
  <si>
    <t>RSE_h_lift_p_2008</t>
  </si>
  <si>
    <t>weight; head, lift, ground lift, ground</t>
  </si>
  <si>
    <t>w_h_lift_p_1994</t>
  </si>
  <si>
    <t>=IF(w_h_lift_p_1994=-1,0,1)</t>
  </si>
  <si>
    <t>w_h_lift_p_1998</t>
  </si>
  <si>
    <t>=IF(w_h_lift_p_1998=-1,0,1)</t>
  </si>
  <si>
    <t>w_h_lift_p_2004</t>
  </si>
  <si>
    <t>=IF(w_h_lift_p_2004=-1,0,1)</t>
  </si>
  <si>
    <t>w_h_lift_p_2008</t>
  </si>
  <si>
    <t>=IF(w_h_lift_p_2008=-1,0,1)</t>
  </si>
  <si>
    <t>h_lift_p</t>
  </si>
  <si>
    <t>=(h_lift_p_1994*w_h_lift_p_1994+h_lift_p_1998*w_h_lift_p_1998+h_lift_p_2004*w_h_lift_p_2004+h_lift_p_2008*w_h_lift_p_2008)/(w_h_lift_p_1994+w_h_lift_p_1998+w_h_lift_p_2004+w_h_lift_p_2008)</t>
  </si>
  <si>
    <t>pumping flow capacity, ground</t>
  </si>
  <si>
    <t>pump_gpm_1994</t>
  </si>
  <si>
    <t>pump_gpm_1998</t>
  </si>
  <si>
    <t>pump_gpm_2004</t>
  </si>
  <si>
    <t>pump_gpm_2008</t>
  </si>
  <si>
    <t>RSE; pumping flow capacity, ground</t>
  </si>
  <si>
    <t>RSE_pump_gpm_1994</t>
  </si>
  <si>
    <t>RSE_pump_gpm_1998</t>
  </si>
  <si>
    <t>RSE_pump_gpm_2004</t>
  </si>
  <si>
    <t>RSE_pump_gpm_2008</t>
  </si>
  <si>
    <t>weight; pumping flow capacity, ground</t>
  </si>
  <si>
    <t>w_pump_gpm_1994</t>
  </si>
  <si>
    <t>=IF(w_pump_gpm_1994=-1,0,1)</t>
  </si>
  <si>
    <t>w_pump_gpm_1998</t>
  </si>
  <si>
    <t>=IF(w_pump_gpm_1998=-1,0,1)</t>
  </si>
  <si>
    <t>w_pump_gpm_2004</t>
  </si>
  <si>
    <t>=IF(w_pump_gpm_2004=-1,0,1)</t>
  </si>
  <si>
    <t>w_pump_gpm_2008</t>
  </si>
  <si>
    <t>=IF(w_pump_gpm_2008=-1,0,1)</t>
  </si>
  <si>
    <t>pump_gpm</t>
  </si>
  <si>
    <t>=(pump_gpm_1994*w_pump_gpm_1994+pump_gpm_1998*w_pump_gpm_1998+pump_gpm_2004*w_pump_gpm_2004+pump_gpm_2008*w_pump_gpm_2008)/(w_pump_gpm_1994+w_pump_gpm_1998+w_pump_gpm_2004+w_pump_gpm_2008)</t>
  </si>
  <si>
    <t>operating pressure: pumping, ground</t>
  </si>
  <si>
    <t>pump_psi_1994</t>
  </si>
  <si>
    <t>pump_psi_1998</t>
  </si>
  <si>
    <t>pump_psi_2004</t>
  </si>
  <si>
    <t>pump_psi_2008</t>
  </si>
  <si>
    <t>RSE; operating pressure: pumping, ground</t>
  </si>
  <si>
    <t>RSE_pump_psi_1994</t>
  </si>
  <si>
    <t>RSE_pump_psi_1998</t>
  </si>
  <si>
    <t>RSE_pump_psi_2004</t>
  </si>
  <si>
    <t>RSE_pump_psi_2008</t>
  </si>
  <si>
    <t>weight; operating pressure: pumping, ground</t>
  </si>
  <si>
    <t>w_pump_psi_1994</t>
  </si>
  <si>
    <t>=IF(w_pump_psi_1994=-1,0,1)</t>
  </si>
  <si>
    <t>w_pump_psi_1998</t>
  </si>
  <si>
    <t>=IF(w_pump_psi_1998=-1,0,1)</t>
  </si>
  <si>
    <t>w_pump_psi_2004</t>
  </si>
  <si>
    <t>=IF(w_pump_psi_2004=-1,0,1)</t>
  </si>
  <si>
    <t>w_pump_psi_2008</t>
  </si>
  <si>
    <t>=IF(w_pump_psi_2008=-1,0,1)</t>
  </si>
  <si>
    <t>pump_psi</t>
  </si>
  <si>
    <t>=(pump_psi_1994*w_pump_psi_1994+pump_psi_1998*w_pump_psi_1998+pump_psi_2004*w_pump_psi_2004+pump_psi_2008*w_pump_psi_2008)/(w_pump_psi_1994+w_pump_psi_1998+w_pump_psi_2004+w_pump_psi_2008)</t>
  </si>
  <si>
    <t>head, pressure, ground</t>
  </si>
  <si>
    <t>h_press_p</t>
  </si>
  <si>
    <t>=2.31*pump_psi</t>
  </si>
  <si>
    <t>v</t>
  </si>
  <si>
    <t>=pump_gpm*m_t_s*in3_t_gal*in_t_ft/(PI()*hy_dia_pump^2)</t>
  </si>
  <si>
    <t>head, velocity</t>
  </si>
  <si>
    <t>h_velo_p</t>
  </si>
  <si>
    <t>=v^2/(2*g)</t>
  </si>
  <si>
    <t>hw_pump</t>
  </si>
  <si>
    <t>=[0.2083*(100/HW_coeff)^1.852*pump_gpm^1.852/(hy_dia_pump^4.8655)]/100</t>
  </si>
  <si>
    <t>h_pipe_p</t>
  </si>
  <si>
    <t>=hw_pump*h_lift_p</t>
  </si>
  <si>
    <t>total dynamic head, pumping, ground</t>
  </si>
  <si>
    <t>tdh_pump</t>
  </si>
  <si>
    <t>=h_lift_p+h_press_p+h_velo_p+h_pipe_p</t>
  </si>
  <si>
    <t>work and energy: groundwater pumping</t>
  </si>
  <si>
    <t>energy; groundwater pumping</t>
  </si>
  <si>
    <t>energy</t>
  </si>
  <si>
    <t>=tdh_pump*lbf_t_btu*dens_water*g</t>
  </si>
  <si>
    <t>work; groundwater pumping, diesel</t>
  </si>
  <si>
    <t>=energy/(d_eff)</t>
  </si>
  <si>
    <t>work; groundwater pumping, electricity</t>
  </si>
  <si>
    <t>=energy/(e_eff)</t>
  </si>
  <si>
    <t>work; groundwater pumping, gasoline</t>
  </si>
  <si>
    <t>=energy/(g_eff)</t>
  </si>
  <si>
    <t>work; groundwater pumping, lpg</t>
  </si>
  <si>
    <t>=energy/(lpg_eff)</t>
  </si>
  <si>
    <t>work; groundwater pumping, ng</t>
  </si>
  <si>
    <t>=energy/(ng_eff)</t>
  </si>
  <si>
    <t>production mix; groundwater</t>
  </si>
  <si>
    <t>=work_d*pct_d_grd</t>
  </si>
  <si>
    <t>=work_e*pct_e_grd</t>
  </si>
  <si>
    <t>=work_g*pct_g_grd</t>
  </si>
  <si>
    <t>=work_lpg*pct_lpg_grd</t>
  </si>
  <si>
    <t>=work_ng*pct_ng_grd</t>
  </si>
  <si>
    <t>production mix; groundwater as si</t>
  </si>
  <si>
    <t>energy_d_grd</t>
  </si>
  <si>
    <t>energy_e_grd</t>
  </si>
  <si>
    <t>energy_g_grd</t>
  </si>
  <si>
    <t>energy_lpg_grd</t>
  </si>
  <si>
    <t>energy_ng_grd</t>
  </si>
  <si>
    <t>Energy and lubrication: pumping, surface water source</t>
  </si>
  <si>
    <t>head, lift, surface</t>
  </si>
  <si>
    <t>RSE; head, lift, surface</t>
  </si>
  <si>
    <t>weight; head, lift, surface</t>
  </si>
  <si>
    <t>pumping flow capacity, surface</t>
  </si>
  <si>
    <t>RSE; pumping flow capacity, surface</t>
  </si>
  <si>
    <t>weight; pumping flow capacity, surface</t>
  </si>
  <si>
    <t>operating pressure, pumping, surface</t>
  </si>
  <si>
    <t>RSE; operating pressure, pumping, surface</t>
  </si>
  <si>
    <t>weight; operating pressure, pumping, surface</t>
  </si>
  <si>
    <t>head, pressure, surface</t>
  </si>
  <si>
    <t>=pump_gpm*m_t_s*in3_t_gal*ft_t_in/(PI()*hy_dia_pump^2)</t>
  </si>
  <si>
    <t>total dynamic head, pumping, surface</t>
  </si>
  <si>
    <t>work and energy: surface water pumping</t>
  </si>
  <si>
    <t>energy; surface water pumping</t>
  </si>
  <si>
    <t>work; surface water pumping, diesel</t>
  </si>
  <si>
    <t>work; surface water pumping, electricity</t>
  </si>
  <si>
    <t>work; surface water pumping, gasoline</t>
  </si>
  <si>
    <t>work; surface water pumping, lpg</t>
  </si>
  <si>
    <t>work; surface water pumping, ng</t>
  </si>
  <si>
    <t>production mix; surface water</t>
  </si>
  <si>
    <t>=work_d*pct_d_srf</t>
  </si>
  <si>
    <t>=work_e*pct_e_srf</t>
  </si>
  <si>
    <t>=work_g*pct_g_srf</t>
  </si>
  <si>
    <t>=work_lpg*pct_lpg_srf</t>
  </si>
  <si>
    <t>=work_ng*pct_ng_srf</t>
  </si>
  <si>
    <t>production mix; surface water, as si</t>
  </si>
  <si>
    <t>energy_d_srf</t>
  </si>
  <si>
    <t>energy_e_srf</t>
  </si>
  <si>
    <t>energy_g_srf</t>
  </si>
  <si>
    <t>energy_lpg_srf</t>
  </si>
  <si>
    <t>energy_ng_srf</t>
  </si>
  <si>
    <t>Equipment use</t>
  </si>
  <si>
    <t>hours of use; gravity, groundwater</t>
  </si>
  <si>
    <t>lifetime; above ground pipe</t>
  </si>
  <si>
    <t>year</t>
  </si>
  <si>
    <t>yrs_apipe</t>
  </si>
  <si>
    <t>lifetime; poly tubing</t>
  </si>
  <si>
    <t>yrs_poly</t>
  </si>
  <si>
    <t>lifetime; unlined ditches</t>
  </si>
  <si>
    <t>yrs_lined</t>
  </si>
  <si>
    <t>lifetime; lined ditches</t>
  </si>
  <si>
    <t>yrs_unlined</t>
  </si>
  <si>
    <t>lifetime; underground pipe</t>
  </si>
  <si>
    <t>yrs_ugpipe</t>
  </si>
  <si>
    <t>hours; above ground pipe</t>
  </si>
  <si>
    <t>hr/gal</t>
  </si>
  <si>
    <t>hrs_apipe</t>
  </si>
  <si>
    <t>=1/(60*pump_gpm)*pct_apipe</t>
  </si>
  <si>
    <t>hours; poly tubing</t>
  </si>
  <si>
    <t>hrs_poly</t>
  </si>
  <si>
    <t>=1/(60*pump_gpm)*pct_poly</t>
  </si>
  <si>
    <t>hours; unlined ditches</t>
  </si>
  <si>
    <t>hrs_lined</t>
  </si>
  <si>
    <t>=1/(60*pump_gpm)*pct_lined</t>
  </si>
  <si>
    <t>hours; lined ditches</t>
  </si>
  <si>
    <t>hrs_unlined</t>
  </si>
  <si>
    <t>=1/(60*pump_gpm)*pct_unlined</t>
  </si>
  <si>
    <t>hours; underground pipe</t>
  </si>
  <si>
    <t>hrs_ugpipe</t>
  </si>
  <si>
    <t>=1/(60*pump_gpm)*pct_ugpipe</t>
  </si>
  <si>
    <t>hours of use; gravity, surface</t>
  </si>
  <si>
    <t>hours of use; gravity, groundwater in si</t>
  </si>
  <si>
    <t>hr/ha-m</t>
  </si>
  <si>
    <t>hours_apipe_grd</t>
  </si>
  <si>
    <t>=hrs_apipe*gal_t_ham</t>
  </si>
  <si>
    <t>hours_poly_grd</t>
  </si>
  <si>
    <t>=hrs_poly*gal_t_ham</t>
  </si>
  <si>
    <t>hours_lined_grd</t>
  </si>
  <si>
    <t>=hrs_lined*gal_t_ham</t>
  </si>
  <si>
    <t>hours_unlined_grd</t>
  </si>
  <si>
    <t>=hrs_unlined*gal_t_ham</t>
  </si>
  <si>
    <t>hours_ugpipe_grd</t>
  </si>
  <si>
    <t>=hrs_ugpipe*gal_t_ham</t>
  </si>
  <si>
    <t>hours of use; gravity, surface in si</t>
  </si>
  <si>
    <t>hours_apipe_srf</t>
  </si>
  <si>
    <t>hours_poly_srf</t>
  </si>
  <si>
    <t>hours_lined_srf</t>
  </si>
  <si>
    <t>hours_unlined_srf</t>
  </si>
  <si>
    <t>hours_ugpipe_srf</t>
  </si>
  <si>
    <t>units of use; gravity, groundwater in si</t>
  </si>
  <si>
    <t>units; above ground pipe</t>
  </si>
  <si>
    <t>unit/ha-m</t>
  </si>
  <si>
    <t>units_apipe_grd</t>
  </si>
  <si>
    <t>hours_apipe_grd*hr_t_yr/yrs_apipe</t>
  </si>
  <si>
    <t>units; poly tubing</t>
  </si>
  <si>
    <t>units_poly_grd</t>
  </si>
  <si>
    <t>hours_poly_grd*hr_t_yr/yrs_poly</t>
  </si>
  <si>
    <t>units; unlined ditches</t>
  </si>
  <si>
    <t>units_lined_grd</t>
  </si>
  <si>
    <t>hours_lined_grd*hr_t_yr/yrs_lined</t>
  </si>
  <si>
    <t>units; lined ditches</t>
  </si>
  <si>
    <t>units_unlined_grd</t>
  </si>
  <si>
    <t>hours_unlined_grd*hr_t_yr/yrs_unlined</t>
  </si>
  <si>
    <t>units; underground pipe</t>
  </si>
  <si>
    <t>units_ugpipe_grd</t>
  </si>
  <si>
    <t>hours_ugpipe_grd*hr_t_yr/yrs_ugpipe</t>
  </si>
  <si>
    <t>units of use; gravity, surface in si</t>
  </si>
  <si>
    <t>units_apipe_srf</t>
  </si>
  <si>
    <t>hours_apipe_srf*hr_t_yr/yrs_apipe</t>
  </si>
  <si>
    <t>units_poly_srf</t>
  </si>
  <si>
    <t>hours_poly_srf*hr_t_yr/yrs_poly</t>
  </si>
  <si>
    <t>units_lined_srf</t>
  </si>
  <si>
    <t>hours_lined_srf*hr_t_yr/yrs_lined</t>
  </si>
  <si>
    <t>units_unlined_srf</t>
  </si>
  <si>
    <t>hours_unlined_srf*hr_t_yr/yrs_unlined</t>
  </si>
  <si>
    <t>units_ugpipe_srf</t>
  </si>
  <si>
    <t>hours_ugpipe_srf*hr_t_yr/yrs_ugpipe</t>
  </si>
  <si>
    <t>electricity use; summary</t>
  </si>
  <si>
    <t>total electricity usage</t>
  </si>
  <si>
    <t>electricity; gravity, groundwater</t>
  </si>
  <si>
    <t>e_tot_grv_grd</t>
  </si>
  <si>
    <t>=energy_e_grd</t>
  </si>
  <si>
    <t>electricity; pressure, groundwater</t>
  </si>
  <si>
    <t>e_tot_prs_grd</t>
  </si>
  <si>
    <t>=energy_e_prs_grd+energy_e_grd</t>
  </si>
  <si>
    <t>electricity; gravity, surface water</t>
  </si>
  <si>
    <t>e_tot_grv_srf</t>
  </si>
  <si>
    <t>=energy_e_srf</t>
  </si>
  <si>
    <t>electricity; pressure, surface water</t>
  </si>
  <si>
    <t>e_tot_prs_srf</t>
  </si>
  <si>
    <t>=energy_e_prs_srf+energy_e_srf</t>
  </si>
  <si>
    <t>random variable</t>
  </si>
  <si>
    <t>random_1</t>
  </si>
  <si>
    <t>random_2</t>
  </si>
  <si>
    <t>Unspecified flows</t>
  </si>
  <si>
    <t>unspecified application, known source</t>
  </si>
  <si>
    <t>gravity, groundwater source</t>
  </si>
  <si>
    <t>ran_grv_grd</t>
  </si>
  <si>
    <t>=random_1</t>
  </si>
  <si>
    <t>pressure, groundwater source</t>
  </si>
  <si>
    <t>ran_prs_grd</t>
  </si>
  <si>
    <t>=(1-ran_grd_grv)</t>
  </si>
  <si>
    <t>gravity, surface water source</t>
  </si>
  <si>
    <t>ran_grv_srf</t>
  </si>
  <si>
    <t>pressure, surface water source</t>
  </si>
  <si>
    <t>ran_prs_srf</t>
  </si>
  <si>
    <t>=(1-ran_srf_grv)</t>
  </si>
  <si>
    <t>no irrigation</t>
  </si>
  <si>
    <t>energy_d_no_grd</t>
  </si>
  <si>
    <t>energy_e_no_grd</t>
  </si>
  <si>
    <t>energy_g_no_grd</t>
  </si>
  <si>
    <t>energy_lpg_no_grd</t>
  </si>
  <si>
    <t>energy_ng_no_grd</t>
  </si>
  <si>
    <t>energy_d_no_srf</t>
  </si>
  <si>
    <t>energy_e_no_srf</t>
  </si>
  <si>
    <t>energy_g_no_srf</t>
  </si>
  <si>
    <t>energy_lpg_no_srf</t>
  </si>
  <si>
    <t>energy_ng_no_srf</t>
  </si>
  <si>
    <t>se_HW_coeff</t>
  </si>
  <si>
    <t>SE hydraulic diameter: pumping</t>
  </si>
  <si>
    <t>rse_acre_d_1994</t>
  </si>
  <si>
    <t>rse_acre_e_1994</t>
  </si>
  <si>
    <t>rse_acre_g_1994</t>
  </si>
  <si>
    <t>rse_acre_lpg_1994</t>
  </si>
  <si>
    <t>rse_acre_ng_1994</t>
  </si>
  <si>
    <t>rse_acre_d_1998</t>
  </si>
  <si>
    <t>rse_acre_e_1998</t>
  </si>
  <si>
    <t>rse_acre_g_1998</t>
  </si>
  <si>
    <t>rse_acre_lpg_1998</t>
  </si>
  <si>
    <t>rse_acre_ng_1998</t>
  </si>
  <si>
    <t>rse_acre_d_2003</t>
  </si>
  <si>
    <t>rse_acre_e_2003</t>
  </si>
  <si>
    <t>rse_acre_g_2003</t>
  </si>
  <si>
    <t>rse_acre_lpg_2003</t>
  </si>
  <si>
    <t>rse_acre_ng_2003</t>
  </si>
  <si>
    <t>rse_acre_d_2008</t>
  </si>
  <si>
    <t>rse_acre_e_2008</t>
  </si>
  <si>
    <t>rse_acre_g_2008</t>
  </si>
  <si>
    <t>rse_acre_lpg_2008</t>
  </si>
  <si>
    <t>rse_acre_ng_2008</t>
  </si>
  <si>
    <t>SE; acres irrigated by diesel; 1994</t>
  </si>
  <si>
    <t>SE; acres irrigated by electricity; 1994</t>
  </si>
  <si>
    <t>SE; acres irrigated by gasoline; 1994</t>
  </si>
  <si>
    <t>SE; acres irrigated by lpg; 1994</t>
  </si>
  <si>
    <t>SE; acres irrigated by ng; 1994</t>
  </si>
  <si>
    <t>SE; acres irrigated by diesel; 1998</t>
  </si>
  <si>
    <t>SE; acres irrigated by electricity; 1998</t>
  </si>
  <si>
    <t>SE; acres irrigated by gasoline; 1998</t>
  </si>
  <si>
    <t>SE; acres irrigated by lpg; 1998</t>
  </si>
  <si>
    <t>SE; acres irrigated by ng; 1998</t>
  </si>
  <si>
    <t>SE; acres irrigated by diesel; 2003</t>
  </si>
  <si>
    <t>SE; acres irrigated by electricity; 2003</t>
  </si>
  <si>
    <t>SE; acres irrigated by gasoline; 2003</t>
  </si>
  <si>
    <t>SE; acres irrigated by lpg; 2003</t>
  </si>
  <si>
    <t>SE; acres irrigated by ng; 2003</t>
  </si>
  <si>
    <t>SE; acres irrigated by diesel; 2008</t>
  </si>
  <si>
    <t>SE; acres irrigated by electricity; 2008</t>
  </si>
  <si>
    <t>SE; acres irrigated by gasoline; 2008</t>
  </si>
  <si>
    <t>SE; acres irrigated by lpg; 2008</t>
  </si>
  <si>
    <t>SE; acres irrigated by ng; 2008</t>
  </si>
  <si>
    <t>SE irrigated by diesel; average</t>
  </si>
  <si>
    <t>SE irrigated by electricity; average</t>
  </si>
  <si>
    <t>SE irrigated by gasoline; average</t>
  </si>
  <si>
    <t>SE irrigated by lpg; average</t>
  </si>
  <si>
    <t>SE irrigated by ng; average</t>
  </si>
  <si>
    <t>SE irrigated by all fuels</t>
  </si>
  <si>
    <t>RSE of percent irrigated by diesel</t>
  </si>
  <si>
    <t>RSE of percent irrigated by electricity</t>
  </si>
  <si>
    <t>RSE of percent irrigated by gasoline</t>
  </si>
  <si>
    <t>RSE of percent irrigated by lpg</t>
  </si>
  <si>
    <t>RSE of percent irrigated by ng</t>
  </si>
  <si>
    <t>se_acre_d_1994</t>
  </si>
  <si>
    <t>se_acre_e_1994</t>
  </si>
  <si>
    <t>se_acre_g_1994</t>
  </si>
  <si>
    <t>se_acre_lpg_1994</t>
  </si>
  <si>
    <t>se_acre_ng_1994</t>
  </si>
  <si>
    <t>se_acre_d_1998</t>
  </si>
  <si>
    <t>se_acre_e_1998</t>
  </si>
  <si>
    <t>se_acre_g_1998</t>
  </si>
  <si>
    <t>se_acre_lpg_1998</t>
  </si>
  <si>
    <t>se_acre_ng_1998</t>
  </si>
  <si>
    <t>se_acre_d_2003</t>
  </si>
  <si>
    <t>se_acre_e_2003</t>
  </si>
  <si>
    <t>se_acre_g_2003</t>
  </si>
  <si>
    <t>se_acre_lpg_2003</t>
  </si>
  <si>
    <t>se_acre_ng_2003</t>
  </si>
  <si>
    <t>se_acre_d_2008</t>
  </si>
  <si>
    <t>se_acre_e_2008</t>
  </si>
  <si>
    <t>se_acre_g_2008</t>
  </si>
  <si>
    <t>se_acre_lpg_2008</t>
  </si>
  <si>
    <t>se_acre_ng_2008</t>
  </si>
  <si>
    <t>SE of percent irrigated by diesel</t>
  </si>
  <si>
    <t>SE of percent irrigated by electricity</t>
  </si>
  <si>
    <t>SE of percent irrigated by gasoline</t>
  </si>
  <si>
    <t>SE of percent irrigated by lpg</t>
  </si>
  <si>
    <t>SE of percent irrigated by ng</t>
  </si>
  <si>
    <t>rse_cp_lt30psi_1994</t>
  </si>
  <si>
    <t>rse_cp_30_60psi_1994</t>
  </si>
  <si>
    <t>rse_cp_gt60psi_1994</t>
  </si>
  <si>
    <t>rse_lm_lt30psi_1994</t>
  </si>
  <si>
    <t>rse_lm_gt30psi_1994</t>
  </si>
  <si>
    <t>rse_ss_lt30psi_1994</t>
  </si>
  <si>
    <t>rse_ss_gt30psi_1994</t>
  </si>
  <si>
    <t>rse_mech_move_1994</t>
  </si>
  <si>
    <t>rse_big_gun_1994</t>
  </si>
  <si>
    <t>rse_hand_move_1994</t>
  </si>
  <si>
    <t>rse_cp_lt30psi_1998</t>
  </si>
  <si>
    <t>rse_cp_30_60psi_1998</t>
  </si>
  <si>
    <t>rse_cp_gt60psi_1998</t>
  </si>
  <si>
    <t>rse_lm_lt30psi_1998</t>
  </si>
  <si>
    <t>rse_lm_gt30psi_1998</t>
  </si>
  <si>
    <t>rse_ss_lt30psi_1998</t>
  </si>
  <si>
    <t>rse_ss_gt30psi_1998</t>
  </si>
  <si>
    <t>rse_mech_move_1998</t>
  </si>
  <si>
    <t>rse_big_gun_1998</t>
  </si>
  <si>
    <t>rse_hand_move_1998</t>
  </si>
  <si>
    <t>rse_cp_lt30psi_2003</t>
  </si>
  <si>
    <t>rse_cp_30_60psi_2003</t>
  </si>
  <si>
    <t>rse_cp_gt60psi_2003</t>
  </si>
  <si>
    <t>rse_lm_lt30psi_2003</t>
  </si>
  <si>
    <t>rse_lm_gt30psi_2003</t>
  </si>
  <si>
    <t>rse_ss_lt30psi_2003</t>
  </si>
  <si>
    <t>rse_ss_gt30psi_2003</t>
  </si>
  <si>
    <t>rse_mech_move_2003</t>
  </si>
  <si>
    <t>rse_big_gun_2003</t>
  </si>
  <si>
    <t>rse_hand_move_2003</t>
  </si>
  <si>
    <t>rse_cp_lt30psi_2008</t>
  </si>
  <si>
    <t>rse_cp_30_60psi_2008</t>
  </si>
  <si>
    <t>rse_cp_gt60psi_2008</t>
  </si>
  <si>
    <t>rse_lm_lt30psi_2008</t>
  </si>
  <si>
    <t>rse_lm_gt30psi_2008</t>
  </si>
  <si>
    <t>rse_ss_lt30psi_2008</t>
  </si>
  <si>
    <t>rse_ss_gt30psi_2008</t>
  </si>
  <si>
    <t>rse_mech_move_2008</t>
  </si>
  <si>
    <t>rse_big_gun_2008</t>
  </si>
  <si>
    <t>rse_hand_move_2008</t>
  </si>
  <si>
    <t>SE; acres of application, central pivot, at &lt; 30 psi</t>
  </si>
  <si>
    <t>se_cp_lt30psi_1994</t>
  </si>
  <si>
    <t>SE; acres of application, central pivot, 30 psi - 60 psi</t>
  </si>
  <si>
    <t>se_cp_30_60psi_1994</t>
  </si>
  <si>
    <t>SE; acres of application, central pivot, at &gt; 60 psi</t>
  </si>
  <si>
    <t>se_cp_gt60psi_1994</t>
  </si>
  <si>
    <t>SE; acres of application, linear move, at &lt; 30 psi</t>
  </si>
  <si>
    <t>se_lm_lt30psi_1994</t>
  </si>
  <si>
    <t>SE; acres of application, linear move, at &gt; 30psi</t>
  </si>
  <si>
    <t>se_lm_gt30psi_1994</t>
  </si>
  <si>
    <t>SE; acres of application, solid set, at &lt; 30 psi</t>
  </si>
  <si>
    <t>se_ss_lt30psi_1994</t>
  </si>
  <si>
    <t>SE; acres of application, solid set, at &gt; 30psi</t>
  </si>
  <si>
    <t>se_ss_gt30psi_1994</t>
  </si>
  <si>
    <t>SE; acres of application, other mechanical move</t>
  </si>
  <si>
    <t>se_mech_move_1994</t>
  </si>
  <si>
    <t>SE; acres of application, big gun</t>
  </si>
  <si>
    <t>se_big_gun_1994</t>
  </si>
  <si>
    <t>SE; acres of application, hand move</t>
  </si>
  <si>
    <t>se_hand_move_1994</t>
  </si>
  <si>
    <t>se_cp_lt30psi_1998</t>
  </si>
  <si>
    <t>se_cp_30_60psi_1998</t>
  </si>
  <si>
    <t>se_cp_gt60psi_1998</t>
  </si>
  <si>
    <t>se_lm_lt30psi_1998</t>
  </si>
  <si>
    <t>se_lm_gt30psi_1998</t>
  </si>
  <si>
    <t>se_ss_lt30psi_1998</t>
  </si>
  <si>
    <t>se_ss_gt30psi_1998</t>
  </si>
  <si>
    <t>se_mech_move_1998</t>
  </si>
  <si>
    <t>se_big_gun_1998</t>
  </si>
  <si>
    <t>se_hand_move_1998</t>
  </si>
  <si>
    <t>se_cp_lt30psi_2003</t>
  </si>
  <si>
    <t>se_cp_30_60psi_2003</t>
  </si>
  <si>
    <t>se_cp_gt60psi_2003</t>
  </si>
  <si>
    <t>se_lm_lt30psi_2003</t>
  </si>
  <si>
    <t>se_lm_gt30psi_2003</t>
  </si>
  <si>
    <t>se_ss_lt30psi_2003</t>
  </si>
  <si>
    <t>se_ss_gt30psi_2003</t>
  </si>
  <si>
    <t>se_mech_move_2003</t>
  </si>
  <si>
    <t>se_big_gun_2003</t>
  </si>
  <si>
    <t>se_hand_move_2003</t>
  </si>
  <si>
    <t>se_cp_lt30psi_2008</t>
  </si>
  <si>
    <t>se_cp_30_60psi_2008</t>
  </si>
  <si>
    <t>se_cp_gt60psi_2008</t>
  </si>
  <si>
    <t>se_lm_lt30psi_2008</t>
  </si>
  <si>
    <t>se_lm_gt30psi_2008</t>
  </si>
  <si>
    <t>se_ss_lt30psi_2008</t>
  </si>
  <si>
    <t>se_ss_gt30psi_2008</t>
  </si>
  <si>
    <t>se_mech_move_2008</t>
  </si>
  <si>
    <t>se_big_gun_2008</t>
  </si>
  <si>
    <t>se_hand_move_2008</t>
  </si>
  <si>
    <t>SE of application, central pivot, at &lt; 30 psi</t>
  </si>
  <si>
    <t>SE of application, central pivot, 30 psi - 60 psi</t>
  </si>
  <si>
    <t>SE of application, central pivot, at &gt; 60 psi</t>
  </si>
  <si>
    <t>SE of application, linear move, at &lt; 30 psi</t>
  </si>
  <si>
    <t>SE of application, linear move, at &gt; 30psi</t>
  </si>
  <si>
    <t>SE of application, solid set, at &lt; 30 psi</t>
  </si>
  <si>
    <t>SE of application, solid set, at &gt; 30psi</t>
  </si>
  <si>
    <t>SE of application, other mechanical move</t>
  </si>
  <si>
    <t>SE of application, big gun</t>
  </si>
  <si>
    <t>SE of application, hand move</t>
  </si>
  <si>
    <t>SE, low pressure sprinklers</t>
  </si>
  <si>
    <t>SE, medium pressure sprinklers</t>
  </si>
  <si>
    <t>SE, high pressure sprinklers</t>
  </si>
  <si>
    <t>SE of sprinklers</t>
  </si>
  <si>
    <t>RSE of percent of sprinklers at less than 30 psi</t>
  </si>
  <si>
    <t>RSE of percent of sprinklers between 30 and 60 psi</t>
  </si>
  <si>
    <t>RSE of percent of sprinklers greater than 60 psi</t>
  </si>
  <si>
    <t>se_acres_apipe_1994</t>
  </si>
  <si>
    <t>rse_acres_poly_1994</t>
  </si>
  <si>
    <t>rse_acres_lined_1994</t>
  </si>
  <si>
    <t>rse_acres_unlined_1994</t>
  </si>
  <si>
    <t>rse_acres_ugpipe_1994</t>
  </si>
  <si>
    <t>rse_acres_apipe_1998</t>
  </si>
  <si>
    <t>rse_acres_poly_1998</t>
  </si>
  <si>
    <t>rse_acres_lined_1998</t>
  </si>
  <si>
    <t>rse_acres_unlined_1998</t>
  </si>
  <si>
    <t>rse_acres_ugpipe_1998</t>
  </si>
  <si>
    <t>rse_acres_apipe_2003</t>
  </si>
  <si>
    <t>rse_acres_poly_2003</t>
  </si>
  <si>
    <t>rse_acres_lined_2003</t>
  </si>
  <si>
    <t>rse_acres_unlined_2003</t>
  </si>
  <si>
    <t>rse_acres_ugpipe_2003</t>
  </si>
  <si>
    <t>rse_acres_apipe_2008</t>
  </si>
  <si>
    <t>rse_acres_poly_2008</t>
  </si>
  <si>
    <t>rse_acres_lined_2008</t>
  </si>
  <si>
    <t>rse_acres_unlined_2008</t>
  </si>
  <si>
    <t>rse_acres_ugpipe_2008</t>
  </si>
  <si>
    <t>SE; acres of application; above ground pipe</t>
  </si>
  <si>
    <t>SE; acres of application; poly tubing</t>
  </si>
  <si>
    <t>se_acres_poly_1994</t>
  </si>
  <si>
    <t>SE; acres of application; unlined ditches</t>
  </si>
  <si>
    <t>se_acres_lined_1994</t>
  </si>
  <si>
    <t>SE; acres of application; lined ditches</t>
  </si>
  <si>
    <t>se_acres_unlined_1994</t>
  </si>
  <si>
    <t>SE; acres of application; underground pipe</t>
  </si>
  <si>
    <t>se_acres_ugpipe_1994</t>
  </si>
  <si>
    <t>se_acres_apipe_1998</t>
  </si>
  <si>
    <t>se_acres_poly_1998</t>
  </si>
  <si>
    <t>se_acres_lined_1998</t>
  </si>
  <si>
    <t>se_acres_unlined_1998</t>
  </si>
  <si>
    <t>se_acres_ugpipe_1998</t>
  </si>
  <si>
    <t>se_acres_apipe_2003</t>
  </si>
  <si>
    <t>se_acres_poly_2003</t>
  </si>
  <si>
    <t>se_acres_lined_2003</t>
  </si>
  <si>
    <t>se_acres_unlined_2003</t>
  </si>
  <si>
    <t>se_acres_ugpipe_2003</t>
  </si>
  <si>
    <t>se_acres_apipe_2008</t>
  </si>
  <si>
    <t>se_acres_poly_2008</t>
  </si>
  <si>
    <t>se_acres_lined_2008</t>
  </si>
  <si>
    <t>se_acres_unlined_2008</t>
  </si>
  <si>
    <t>se_acres_ugpipe_2008</t>
  </si>
  <si>
    <t>SE of application; above ground pipe</t>
  </si>
  <si>
    <t>SE of application; poly tubing</t>
  </si>
  <si>
    <t>SE of application; unlined ditches</t>
  </si>
  <si>
    <t>SE of application; lined ditches</t>
  </si>
  <si>
    <t>SE of application; underground pipe</t>
  </si>
  <si>
    <t>SE of percent of application; above ground pipe</t>
  </si>
  <si>
    <t>SE of percent of application; poly tubing</t>
  </si>
  <si>
    <t>SE of percent of application; unlined ditches</t>
  </si>
  <si>
    <t>SE of percent of application; lined ditches</t>
  </si>
  <si>
    <t>SE of percent of application; underground pipe</t>
  </si>
  <si>
    <t xml:space="preserve"> SE head, lift</t>
  </si>
  <si>
    <t>se_h_lift_a</t>
  </si>
  <si>
    <t xml:space="preserve"> SE of head, pressure, low</t>
  </si>
  <si>
    <t>se_h_press_l</t>
  </si>
  <si>
    <t xml:space="preserve"> SE of head, pressure, medium</t>
  </si>
  <si>
    <t>se_h_press_m</t>
  </si>
  <si>
    <t xml:space="preserve"> SE of head, pressure, high</t>
  </si>
  <si>
    <t>se_h_press_se_h</t>
  </si>
  <si>
    <t>SE of head, velocity</t>
  </si>
  <si>
    <t>se_h_velo_a</t>
  </si>
  <si>
    <t>SE head, pipe loss</t>
  </si>
  <si>
    <t>se_h_pipe_app</t>
  </si>
  <si>
    <t>SE of total dynamic  head, pressure, low</t>
  </si>
  <si>
    <t>se_tdh_app_l</t>
  </si>
  <si>
    <t>SE of total dynamic  head, pressure, medium</t>
  </si>
  <si>
    <t>se_tdh_app_m</t>
  </si>
  <si>
    <t>SE of total dynamic  head, pressure, high</t>
  </si>
  <si>
    <t>se_tdh_app_h</t>
  </si>
  <si>
    <t>energy; pressure, average</t>
  </si>
  <si>
    <t>SE of energy; pressure, low</t>
  </si>
  <si>
    <t>se_energy_l</t>
  </si>
  <si>
    <t>SE of energy; pressure, medium</t>
  </si>
  <si>
    <t>se_energy_m</t>
  </si>
  <si>
    <t>SE of energy; pressure, high</t>
  </si>
  <si>
    <t>se_energy_h</t>
  </si>
  <si>
    <t>SE of energy; pressure, average</t>
  </si>
  <si>
    <t>se_energy</t>
  </si>
  <si>
    <t>rse_h_lift_p_1994</t>
  </si>
  <si>
    <t>rse_h_lift_p_1998</t>
  </si>
  <si>
    <t>rse_h_lift_p_2004</t>
  </si>
  <si>
    <t>rse_h_lift_p_2008</t>
  </si>
  <si>
    <t>SE; head, lift, ground lift, ground</t>
  </si>
  <si>
    <t>se_h_lift_p_1994</t>
  </si>
  <si>
    <t>se_h_lift_p_1998</t>
  </si>
  <si>
    <t>se_h_lift_p_2004</t>
  </si>
  <si>
    <t>se_h_lift_p_2008</t>
  </si>
  <si>
    <t>SE head, lift, ground</t>
  </si>
  <si>
    <t>se_h_lift_p</t>
  </si>
  <si>
    <t>rse_pump_gpm_1994</t>
  </si>
  <si>
    <t>rse_pump_gpm_1998</t>
  </si>
  <si>
    <t>rse_pump_gpm_2004</t>
  </si>
  <si>
    <t>rse_pump_gpm_2008</t>
  </si>
  <si>
    <t>SE; pumping flow capacity, ground</t>
  </si>
  <si>
    <t>se_pump_gpm_1994</t>
  </si>
  <si>
    <t>se_pump_gpm_1998</t>
  </si>
  <si>
    <t>se_pump_gpm_2004</t>
  </si>
  <si>
    <t>se_pump_gpm_2008</t>
  </si>
  <si>
    <t>SE pumping flow capacity, ground</t>
  </si>
  <si>
    <t>se_pump_gpm</t>
  </si>
  <si>
    <t>rse_pump_psi_1994</t>
  </si>
  <si>
    <t>rse_pump_psi_1998</t>
  </si>
  <si>
    <t>rse_pump_psi_2004</t>
  </si>
  <si>
    <t>rse_pump_psi_2008</t>
  </si>
  <si>
    <t>SE; operating pressure: pumping, ground</t>
  </si>
  <si>
    <t>se_pump_psi_1994</t>
  </si>
  <si>
    <t>se_pump_psi_1998</t>
  </si>
  <si>
    <t>se_pump_psi_2004</t>
  </si>
  <si>
    <t>se_pump_psi_2008</t>
  </si>
  <si>
    <t>SE operating pressure: pumping, ground</t>
  </si>
  <si>
    <t>se_pump_psi</t>
  </si>
  <si>
    <t>SE head, pressure, ground</t>
  </si>
  <si>
    <t>se_h_press_p</t>
  </si>
  <si>
    <t>SE, pipe velocity</t>
  </si>
  <si>
    <t>se_v</t>
  </si>
  <si>
    <t>=m_t_s*in3_t_gal*ft_t_in/(PI()*{SE_pump_gpm*hy_dia_pump^-2+2*SE_hy_dia_pump*pump_gpm*hy_dia_pump^-3)</t>
  </si>
  <si>
    <t>SE, head, velocity</t>
  </si>
  <si>
    <t>se_h_velo_p</t>
  </si>
  <si>
    <t>=v/(g)*se_v</t>
  </si>
  <si>
    <t>A</t>
  </si>
  <si>
    <t>=0.2083*100^1.852/100</t>
  </si>
  <si>
    <t>SE, hazen williams pipe loss factor</t>
  </si>
  <si>
    <t>se_hw_pump</t>
  </si>
  <si>
    <t>Se, head, pipe loss</t>
  </si>
  <si>
    <t>se_h_pipe_p</t>
  </si>
  <si>
    <t>=SE_hw_pump*h_lift_p+SE_h_lift_p*hw_pump</t>
  </si>
  <si>
    <t>SE, total dynamic head, pumping, ground</t>
  </si>
  <si>
    <t>se_tdh_pump</t>
  </si>
  <si>
    <t>SE; head, lift, surface</t>
  </si>
  <si>
    <t>SE, head, lift, surface</t>
  </si>
  <si>
    <t>se-h_lift_p</t>
  </si>
  <si>
    <t>SE; pumping flow capacity, surface</t>
  </si>
  <si>
    <t>se_pumping flow capacity, surface</t>
  </si>
  <si>
    <t>SE; operating pressure, pumping, surface</t>
  </si>
  <si>
    <t>SE, operating pressure, pumping, surface</t>
  </si>
  <si>
    <t>SE, head, pressure, surface</t>
  </si>
  <si>
    <t>=A*((se_HW_coeff*1.852*HW_coeff^-2.852*pump_gpm^1.852*hy_dia_pump^-4.8655)+(se_pump_gpm*1.852*HW_coeff^-1.852*pump_gpm^0.852*hy_dia_pump^-4.8655)+(se_hy_dia_pump*4.8655*HW_coeff^-1.852*pump_gpm^1.852*hy_dia_pump^-5.8655))</t>
  </si>
  <si>
    <t>SE, head, pipe loss</t>
  </si>
  <si>
    <t>SE, total dynamic head, pumping, surface</t>
  </si>
  <si>
    <t>SE, energy; surface water pumping</t>
  </si>
  <si>
    <t xml:space="preserve"> </t>
  </si>
  <si>
    <t>MJ/m3</t>
  </si>
  <si>
    <t>se - gravity, groundwater source</t>
  </si>
  <si>
    <t>se - pressure, groundwater source</t>
  </si>
  <si>
    <t>se - gravity, surface water source</t>
  </si>
  <si>
    <t>se - pressure, surface water source</t>
  </si>
  <si>
    <t>List of relevant ARMS parameters:</t>
  </si>
  <si>
    <t>water; withdrawal from groundwater, for &lt;crop&gt;, in &lt;yr&gt;</t>
  </si>
  <si>
    <t>GWWithdrawal</t>
  </si>
  <si>
    <t>irracrs</t>
  </si>
  <si>
    <t>irrwat</t>
  </si>
  <si>
    <t>gndw</t>
  </si>
  <si>
    <t>Wheat, spring, durum</t>
  </si>
  <si>
    <t>Wheat, spring (excl durum)</t>
  </si>
  <si>
    <t>Wheat, winter</t>
  </si>
  <si>
    <t>durum</t>
  </si>
  <si>
    <t>spring</t>
  </si>
  <si>
    <t>winter</t>
  </si>
  <si>
    <t>ARMS raw data</t>
  </si>
  <si>
    <t>IRRACRS</t>
  </si>
  <si>
    <t>Raw data for Irrigated acres (1,000 acres)</t>
  </si>
  <si>
    <t>1000 acre</t>
  </si>
  <si>
    <t>Raw_IRRACRS</t>
  </si>
  <si>
    <t>IRRWAT</t>
  </si>
  <si>
    <t>Raw data for Water applied per irrigated acre (Inches)</t>
  </si>
  <si>
    <t>Raw_IRRWAT</t>
  </si>
  <si>
    <t>SRFW</t>
  </si>
  <si>
    <t>Raw data for Surface water source (Percent of irrigated acres)</t>
  </si>
  <si>
    <t>Raw_SRFW</t>
  </si>
  <si>
    <t>GNDW</t>
  </si>
  <si>
    <t>Raw data for Ground water source (Percent of irrigated acres)</t>
  </si>
  <si>
    <t>Raw_GNDW</t>
  </si>
  <si>
    <t>GIRRACRS</t>
  </si>
  <si>
    <t>Raw data for Gravity irrigated acres (1,000 acres)</t>
  </si>
  <si>
    <t>Raw_GIRRACRS</t>
  </si>
  <si>
    <t>GIRRWAT</t>
  </si>
  <si>
    <t>Raw data for Gravity water applied per irrigated acre (Inches)</t>
  </si>
  <si>
    <t>Raw_GIRRWAT</t>
  </si>
  <si>
    <t>GSRFW</t>
  </si>
  <si>
    <t>Raw data for Gravity surface water source (Percent of irrigated acres)</t>
  </si>
  <si>
    <t>Raw_GSRFW</t>
  </si>
  <si>
    <t>GGNDW</t>
  </si>
  <si>
    <t>Raw data for Gravity ground water source (Percent of irrigated acres)</t>
  </si>
  <si>
    <t>Raw_GGNDW</t>
  </si>
  <si>
    <t>PIRRACRS</t>
  </si>
  <si>
    <t>Raw data for Pressure irrigated acres (1,000 acres)</t>
  </si>
  <si>
    <t>Raw_PIRRACRS</t>
  </si>
  <si>
    <t>PIRRWAT</t>
  </si>
  <si>
    <t>Raw data for Pressure water applied per irrigated acre (Inches)</t>
  </si>
  <si>
    <t>Raw_PIRRWAT</t>
  </si>
  <si>
    <t>PSRFW</t>
  </si>
  <si>
    <t>Raw data for Pressure surface water source (Percent of irrigated acres)</t>
  </si>
  <si>
    <t>Raw_PSRFW</t>
  </si>
  <si>
    <t>PGNDW</t>
  </si>
  <si>
    <t>Raw data for Pressure ground water source (Percent of irrigated acres)</t>
  </si>
  <si>
    <t>Raw_PGNDW</t>
  </si>
  <si>
    <t>NIRRACRS</t>
  </si>
  <si>
    <t>Raw data for No irrigation system irrigated acres (1,000 acres)</t>
  </si>
  <si>
    <t>Raw_NIRRACRS</t>
  </si>
  <si>
    <t>NIRRWAT</t>
  </si>
  <si>
    <t>Raw data for No irrigation system water applied per irrigated acre (Inches)</t>
  </si>
  <si>
    <t>Raw_NIRRWAT</t>
  </si>
  <si>
    <t>NSRFW</t>
  </si>
  <si>
    <t>Raw data for No irrigation system surface water source (Percent of irrigated acres)</t>
  </si>
  <si>
    <t>Raw_NSRFW</t>
  </si>
  <si>
    <t>NGNDW</t>
  </si>
  <si>
    <t>Raw data for No irrigation system ground water source (Percent of irrigated acres)</t>
  </si>
  <si>
    <t>Raw_NGNDW</t>
  </si>
  <si>
    <t>RSE</t>
  </si>
  <si>
    <t>RSE for Irrigated acres (1,000 acres)</t>
  </si>
  <si>
    <t>RSE_Raw_IRRACRS</t>
  </si>
  <si>
    <t>RSE for Water applied per irrigated acre (Inches)</t>
  </si>
  <si>
    <t>RSE_Raw_IRRWAT</t>
  </si>
  <si>
    <t>RSE for Surface water source (Percent of irrigated acres)</t>
  </si>
  <si>
    <t>RSE_Raw_SRFW</t>
  </si>
  <si>
    <t>RSE for Ground water source (Percent of irrigated acres)</t>
  </si>
  <si>
    <t>RSE_Raw_GNDW</t>
  </si>
  <si>
    <t>RSE for Gravity irrigated acres (1,000 acres)</t>
  </si>
  <si>
    <t>RSE_Raw_GIRRACRS</t>
  </si>
  <si>
    <t>RSE for Gravity water applied per irrigated acre (Inches)</t>
  </si>
  <si>
    <t>RSE_Raw_GIRRWAT</t>
  </si>
  <si>
    <t>RSE for Gravity surface water source (Percent of irrigated acres)</t>
  </si>
  <si>
    <t>RSE_Raw_GSRFW</t>
  </si>
  <si>
    <t>RSE for Gravity ground water source (Percent of irrigated acres)</t>
  </si>
  <si>
    <t>RSE_Raw_GGNDW</t>
  </si>
  <si>
    <t>RSE for Pressure irrigated acres (1,000 acres)</t>
  </si>
  <si>
    <t>RSE_Raw_PIRRACRS</t>
  </si>
  <si>
    <t>RSE for Pressure water applied per irrigated acre (Inches)</t>
  </si>
  <si>
    <t>RSE_Raw_PIRRWAT</t>
  </si>
  <si>
    <t>RSE for Pressure surface water source (Percent of irrigated acres)</t>
  </si>
  <si>
    <t>RSE_Raw_PSRFW</t>
  </si>
  <si>
    <t>RSE for Pressure ground water source (Percent of irrigated acres)</t>
  </si>
  <si>
    <t>RSE_Raw_PGNDW</t>
  </si>
  <si>
    <t>RSE for No irrigation system irrigated acres (1,000 acres)</t>
  </si>
  <si>
    <t>RSE_Raw_NIRRACRS</t>
  </si>
  <si>
    <t>RSE for No irrigation system water applied per irrigated acre (Inches)</t>
  </si>
  <si>
    <t>RSE_Raw_NIRRWAT</t>
  </si>
  <si>
    <t>RSE for No irrigation system surface water source (Percent of irrigated acres)</t>
  </si>
  <si>
    <t>RSE_Raw_NSRFW</t>
  </si>
  <si>
    <t>RSE for No irrigation system ground water source (Percent of irrigated acres)</t>
  </si>
  <si>
    <t>RSE_Raw_NGNDW</t>
  </si>
  <si>
    <t>probability</t>
  </si>
  <si>
    <t>Probability for t_ IRRACRS</t>
  </si>
  <si>
    <t>p_t_IRRACRS</t>
  </si>
  <si>
    <t>Probability for t_ IRRWAT</t>
  </si>
  <si>
    <t>p_t_IRRWAT</t>
  </si>
  <si>
    <t>Probability for t_ SRFW</t>
  </si>
  <si>
    <t>p_t_SRFW</t>
  </si>
  <si>
    <t>Probability for t_ GNDW</t>
  </si>
  <si>
    <t>p_t_GNDW</t>
  </si>
  <si>
    <t>Probability for t_ GIRRACRS</t>
  </si>
  <si>
    <t>p_t_GIRRACRS</t>
  </si>
  <si>
    <t>Probability for t_ GIRRWAT</t>
  </si>
  <si>
    <t>p_t_GIRRWAT</t>
  </si>
  <si>
    <t>Probability for t_ GSRFW</t>
  </si>
  <si>
    <t>p_t_GSRFW</t>
  </si>
  <si>
    <t>Probability for t_ GGNDW</t>
  </si>
  <si>
    <t>p_t_GGNDW</t>
  </si>
  <si>
    <t>Probability for t_ PIRRACRS</t>
  </si>
  <si>
    <t>p_t_PIRRACRS</t>
  </si>
  <si>
    <t>Probability for t_ PIRRWAT</t>
  </si>
  <si>
    <t>p_t_PIRRWAT</t>
  </si>
  <si>
    <t>Probability for t_ PSRFW</t>
  </si>
  <si>
    <t>p_t_PSRFW</t>
  </si>
  <si>
    <t>Probability for t_ PGNDW</t>
  </si>
  <si>
    <t>p_t_PGNDW</t>
  </si>
  <si>
    <t>Probability for t_ NIRRACRS</t>
  </si>
  <si>
    <t>p_t_NIRRACRS</t>
  </si>
  <si>
    <t>Probability for t_ NIRRWAT</t>
  </si>
  <si>
    <t>p_t_NIRRWAT</t>
  </si>
  <si>
    <t>Probability for t_ NSRFW</t>
  </si>
  <si>
    <t>p_t_NSRFW</t>
  </si>
  <si>
    <t>Probability for t_ NGNDW</t>
  </si>
  <si>
    <t>p_t_NGNDW</t>
  </si>
  <si>
    <t>zp</t>
  </si>
  <si>
    <t>Standard normal at p for t_ IRRACRS</t>
  </si>
  <si>
    <t>zp_t_IRRACRS</t>
  </si>
  <si>
    <t>SQRT(2)*(IF((2*p_t_IRRACRS-1)&lt;0,-1,IF((2*p_t_IRRACRS-1)&gt;0,1,0))*SQRT(SQRT((2/(PI()*0.140012289)+LN(1-(2*p_t_IRRACRS-1)^2)/2)^2-LN(1-(2*p_t_IRRACRS-1)^2)/0.140012289)-(2/(PI()*0.140012289)+LN(1-(2*p_t_IRRACRS-1)^2)/2)))</t>
  </si>
  <si>
    <t>Standard normal at p for t_ IRRWAT</t>
  </si>
  <si>
    <t>zp_t_IRRWAT</t>
  </si>
  <si>
    <t>SQRT(2)*(IF((2*p_t_IRRWAT-1)&lt;0,-1,IF((2*p_t_IRRWAT-1)&gt;0,1,0))*SQRT(SQRT((2/(PI()*0.140012289)+LN(1-(2*p_t_IRRWAT-1)^2)/2)^2-LN(1-(2*p_t_IRRWAT-1)^2)/0.140012289)-(2/(PI()*0.140012289)+LN(1-(2*p_t_IRRWAT-1)^2)/2)))</t>
  </si>
  <si>
    <t>Standard normal at p for t_ SRFW</t>
  </si>
  <si>
    <t>zp_t_SRFW</t>
  </si>
  <si>
    <t>SQRT(2)*(IF((2*p_t_SRFW-1)&lt;0,-1,IF((2*p_t_SRFW-1)&gt;0,1,0))*SQRT(SQRT((2/(PI()*0.140012289)+LN(1-(2*p_t_SRFW-1)^2)/2)^2-LN(1-(2*p_t_SRFW-1)^2)/0.140012289)-(2/(PI()*0.140012289)+LN(1-(2*p_t_SRFW-1)^2)/2)))</t>
  </si>
  <si>
    <t>Standard normal at p for t_ GNDW</t>
  </si>
  <si>
    <t>zp_t_GNDW</t>
  </si>
  <si>
    <t>SQRT(2)*(IF((2*p_t_GNDW-1)&lt;0,-1,IF((2*p_t_GNDW-1)&gt;0,1,0))*SQRT(SQRT((2/(PI()*0.140012289)+LN(1-(2*p_t_GNDW-1)^2)/2)^2-LN(1-(2*p_t_GNDW-1)^2)/0.140012289)-(2/(PI()*0.140012289)+LN(1-(2*p_t_GNDW-1)^2)/2)))</t>
  </si>
  <si>
    <t>Standard normal at p for t_ GIRRACRS</t>
  </si>
  <si>
    <t>zp_t_GIRRACRS</t>
  </si>
  <si>
    <t>SQRT(2)*(IF((2*p_t_GIRRACRS-1)&lt;0,-1,IF((2*p_t_GIRRACRS-1)&gt;0,1,0))*SQRT(SQRT((2/(PI()*0.140012289)+LN(1-(2*p_t_GIRRACRS-1)^2)/2)^2-LN(1-(2*p_t_GIRRACRS-1)^2)/0.140012289)-(2/(PI()*0.140012289)+LN(1-(2*p_t_GIRRACRS-1)^2)/2)))</t>
  </si>
  <si>
    <t>Standard normal at p for t_ GIRRWAT</t>
  </si>
  <si>
    <t>zp_t_GIRRWAT</t>
  </si>
  <si>
    <t>SQRT(2)*(IF((2*p_t_GIRRWAT-1)&lt;0,-1,IF((2*p_t_GIRRWAT-1)&gt;0,1,0))*SQRT(SQRT((2/(PI()*0.140012289)+LN(1-(2*p_t_GIRRWAT-1)^2)/2)^2-LN(1-(2*p_t_GIRRWAT-1)^2)/0.140012289)-(2/(PI()*0.140012289)+LN(1-(2*p_t_GIRRWAT-1)^2)/2)))</t>
  </si>
  <si>
    <t>Standard normal at p for t_ GSRFW</t>
  </si>
  <si>
    <t>zp_t_GSRFW</t>
  </si>
  <si>
    <t>SQRT(2)*(IF((2*p_t_GSRFW-1)&lt;0,-1,IF((2*p_t_GSRFW-1)&gt;0,1,0))*SQRT(SQRT((2/(PI()*0.140012289)+LN(1-(2*p_t_GSRFW-1)^2)/2)^2-LN(1-(2*p_t_GSRFW-1)^2)/0.140012289)-(2/(PI()*0.140012289)+LN(1-(2*p_t_GSRFW-1)^2)/2)))</t>
  </si>
  <si>
    <t>Standard normal at p for t_ GGNDW</t>
  </si>
  <si>
    <t>zp_t_GGNDW</t>
  </si>
  <si>
    <t>SQRT(2)*(IF((2*p_t_GGNDW-1)&lt;0,-1,IF((2*p_t_GGNDW-1)&gt;0,1,0))*SQRT(SQRT((2/(PI()*0.140012289)+LN(1-(2*p_t_GGNDW-1)^2)/2)^2-LN(1-(2*p_t_GGNDW-1)^2)/0.140012289)-(2/(PI()*0.140012289)+LN(1-(2*p_t_GGNDW-1)^2)/2)))</t>
  </si>
  <si>
    <t>Standard normal at p for t_ PIRRACRS</t>
  </si>
  <si>
    <t>zp_t_PIRRACRS</t>
  </si>
  <si>
    <t>SQRT(2)*(IF((2*p_t_PIRRACRS-1)&lt;0,-1,IF((2*p_t_PIRRACRS-1)&gt;0,1,0))*SQRT(SQRT((2/(PI()*0.140012289)+LN(1-(2*p_t_PIRRACRS-1)^2)/2)^2-LN(1-(2*p_t_PIRRACRS-1)^2)/0.140012289)-(2/(PI()*0.140012289)+LN(1-(2*p_t_PIRRACRS-1)^2)/2)))</t>
  </si>
  <si>
    <t>Standard normal at p for t_ PIRRWAT</t>
  </si>
  <si>
    <t>zp_t_PIRRWAT</t>
  </si>
  <si>
    <t>SQRT(2)*(IF((2*p_t_PIRRWAT-1)&lt;0,-1,IF((2*p_t_PIRRWAT-1)&gt;0,1,0))*SQRT(SQRT((2/(PI()*0.140012289)+LN(1-(2*p_t_PIRRWAT-1)^2)/2)^2-LN(1-(2*p_t_PIRRWAT-1)^2)/0.140012289)-(2/(PI()*0.140012289)+LN(1-(2*p_t_PIRRWAT-1)^2)/2)))</t>
  </si>
  <si>
    <t>Standard normal at p for t_ PSRFW</t>
  </si>
  <si>
    <t>zp_t_PSRFW</t>
  </si>
  <si>
    <t>SQRT(2)*(IF((2*p_t_PSRFW-1)&lt;0,-1,IF((2*p_t_PSRFW-1)&gt;0,1,0))*SQRT(SQRT((2/(PI()*0.140012289)+LN(1-(2*p_t_PSRFW-1)^2)/2)^2-LN(1-(2*p_t_PSRFW-1)^2)/0.140012289)-(2/(PI()*0.140012289)+LN(1-(2*p_t_PSRFW-1)^2)/2)))</t>
  </si>
  <si>
    <t>Standard normal at p for t_ PGNDW</t>
  </si>
  <si>
    <t>zp_t_PGNDW</t>
  </si>
  <si>
    <t>SQRT(2)*(IF((2*p_t_PGNDW-1)&lt;0,-1,IF((2*p_t_PGNDW-1)&gt;0,1,0))*SQRT(SQRT((2/(PI()*0.140012289)+LN(1-(2*p_t_PGNDW-1)^2)/2)^2-LN(1-(2*p_t_PGNDW-1)^2)/0.140012289)-(2/(PI()*0.140012289)+LN(1-(2*p_t_PGNDW-1)^2)/2)))</t>
  </si>
  <si>
    <t>Standard normal at p for t_ NIRRACRS</t>
  </si>
  <si>
    <t>zp_t_NIRRACRS</t>
  </si>
  <si>
    <t>SQRT(2)*(IF((2*p_t_NIRRACRS-1)&lt;0,-1,IF((2*p_t_NIRRACRS-1)&gt;0,1,0))*SQRT(SQRT((2/(PI()*0.140012289)+LN(1-(2*p_t_NIRRACRS-1)^2)/2)^2-LN(1-(2*p_t_NIRRACRS-1)^2)/0.140012289)-(2/(PI()*0.140012289)+LN(1-(2*p_t_NIRRACRS-1)^2)/2)))</t>
  </si>
  <si>
    <t>Standard normal at p for t_ NIRRWAT</t>
  </si>
  <si>
    <t>zp_t_NIRRWAT</t>
  </si>
  <si>
    <t>SQRT(2)*(IF((2*p_t_NIRRWAT-1)&lt;0,-1,IF((2*p_t_NIRRWAT-1)&gt;0,1,0))*SQRT(SQRT((2/(PI()*0.140012289)+LN(1-(2*p_t_NIRRWAT-1)^2)/2)^2-LN(1-(2*p_t_NIRRWAT-1)^2)/0.140012289)-(2/(PI()*0.140012289)+LN(1-(2*p_t_NIRRWAT-1)^2)/2)))</t>
  </si>
  <si>
    <t>Standard normal at p for t_ NSRFW</t>
  </si>
  <si>
    <t>zp_t_NSRFW</t>
  </si>
  <si>
    <t>SQRT(2)*(IF((2*p_t_NSRFW-1)&lt;0,-1,IF((2*p_t_NSRFW-1)&gt;0,1,0))*SQRT(SQRT((2/(PI()*0.140012289)+LN(1-(2*p_t_NSRFW-1)^2)/2)^2-LN(1-(2*p_t_NSRFW-1)^2)/0.140012289)-(2/(PI()*0.140012289)+LN(1-(2*p_t_NSRFW-1)^2)/2)))</t>
  </si>
  <si>
    <t>Standard normal at p for t_ NGNDW</t>
  </si>
  <si>
    <t>zp_t_NGNDW</t>
  </si>
  <si>
    <t>SQRT(2)*(IF((2*p_t_NGNDW-1)&lt;0,-1,IF((2*p_t_NGNDW-1)&gt;0,1,0))*SQRT(SQRT((2/(PI()*0.140012289)+LN(1-(2*p_t_NGNDW-1)^2)/2)^2-LN(1-(2*p_t_NGNDW-1)^2)/0.140012289)-(2/(PI()*0.140012289)+LN(1-(2*p_t_NGNDW-1)^2)/2)))</t>
  </si>
  <si>
    <t>student's t</t>
  </si>
  <si>
    <t>Student's t for IRRACRS</t>
  </si>
  <si>
    <t>t_IRRACRS</t>
  </si>
  <si>
    <t>IF(p_t_IRRACRS&lt;0.5,-SQRT(df*EXP(zp_t_IRRACRS^2*g_df)-df),SQRT(df*EXP(zp_t_IRRACRS^2*g_df)-df))</t>
  </si>
  <si>
    <t>Student's t for IRRWAT</t>
  </si>
  <si>
    <t>t_IRRWAT</t>
  </si>
  <si>
    <t>IF(p_t_IRRWAT&lt;0.5,-SQRT(df*EXP(zp_t_IRRWAT^2*g_df)-df),SQRT(df*EXP(zp_t_IRRWAT^2*g_df)-df))</t>
  </si>
  <si>
    <t>Student's t for SRFW</t>
  </si>
  <si>
    <t>t_SRFW</t>
  </si>
  <si>
    <t>IF(p_t_SRFW&lt;0.5,-SQRT(df*EXP(zp_t_SRFW^2*g_df)-df),SQRT(df*EXP(zp_t_SRFW^2*g_df)-df))</t>
  </si>
  <si>
    <t>Student's t for GNDW</t>
  </si>
  <si>
    <t>t_GNDW</t>
  </si>
  <si>
    <t>IF(p_t_GNDW&lt;0.5,-SQRT(df*EXP(zp_t_GNDW^2*g_df)-df),SQRT(df*EXP(zp_t_GNDW^2*g_df)-df))</t>
  </si>
  <si>
    <t>Student's t for GIRRACRS</t>
  </si>
  <si>
    <t>t_GIRRACRS</t>
  </si>
  <si>
    <t>IF(p_t_GIRRACRS&lt;0.5,-SQRT(df*EXP(zp_t_GIRRACRS^2*g_df)-df),SQRT(df*EXP(zp_t_GIRRACRS^2*g_df)-df))</t>
  </si>
  <si>
    <t>Student's t for GIRRWAT</t>
  </si>
  <si>
    <t>t_GIRRWAT</t>
  </si>
  <si>
    <t>IF(p_t_GIRRWAT&lt;0.5,-SQRT(df*EXP(zp_t_GIRRWAT^2*g_df)-df),SQRT(df*EXP(zp_t_GIRRWAT^2*g_df)-df))</t>
  </si>
  <si>
    <t>Student's t for GSRFW</t>
  </si>
  <si>
    <t>t_GSRFW</t>
  </si>
  <si>
    <t>IF(p_t_GSRFW&lt;0.5,-SQRT(df*EXP(zp_t_GSRFW^2*g_df)-df),SQRT(df*EXP(zp_t_GSRFW^2*g_df)-df))</t>
  </si>
  <si>
    <t>Student's t for GGNDW</t>
  </si>
  <si>
    <t>t_GGNDW</t>
  </si>
  <si>
    <t>IF(p_t_GGNDW&lt;0.5,-SQRT(df*EXP(zp_t_GGNDW^2*g_df)-df),SQRT(df*EXP(zp_t_GGNDW^2*g_df)-df))</t>
  </si>
  <si>
    <t>Student's t for PIRRACRS</t>
  </si>
  <si>
    <t>t_PIRRACRS</t>
  </si>
  <si>
    <t>IF(p_t_PIRRACRS&lt;0.5,-SQRT(df*EXP(zp_t_PIRRACRS^2*g_df)-df),SQRT(df*EXP(zp_t_PIRRACRS^2*g_df)-df))</t>
  </si>
  <si>
    <t>Student's t for PIRRWAT</t>
  </si>
  <si>
    <t>t_PIRRWAT</t>
  </si>
  <si>
    <t>IF(p_t_PIRRWAT&lt;0.5,-SQRT(df*EXP(zp_t_PIRRWAT^2*g_df)-df),SQRT(df*EXP(zp_t_PIRRWAT^2*g_df)-df))</t>
  </si>
  <si>
    <t>Student's t for PSRFW</t>
  </si>
  <si>
    <t>t_PSRFW</t>
  </si>
  <si>
    <t>IF(p_t_PSRFW&lt;0.5,-SQRT(df*EXP(zp_t_PSRFW^2*g_df)-df),SQRT(df*EXP(zp_t_PSRFW^2*g_df)-df))</t>
  </si>
  <si>
    <t>Student's t for PGNDW</t>
  </si>
  <si>
    <t>t_PGNDW</t>
  </si>
  <si>
    <t>IF(p_t_PGNDW&lt;0.5,-SQRT(df*EXP(zp_t_PGNDW^2*g_df)-df),SQRT(df*EXP(zp_t_PGNDW^2*g_df)-df))</t>
  </si>
  <si>
    <t>Student's t for NIRRACRS</t>
  </si>
  <si>
    <t>t_NIRRACRS</t>
  </si>
  <si>
    <t>IF(p_t_NIRRACRS&lt;0.5,-SQRT(df*EXP(zp_t_NIRRACRS^2*g_df)-df),SQRT(df*EXP(zp_t_NIRRACRS^2*g_df)-df))</t>
  </si>
  <si>
    <t>Student's t for NIRRWAT</t>
  </si>
  <si>
    <t>t_NIRRWAT</t>
  </si>
  <si>
    <t>IF(p_t_NIRRWAT&lt;0.5,-SQRT(df*EXP(zp_t_NIRRWAT^2*g_df)-df),SQRT(df*EXP(zp_t_NIRRWAT^2*g_df)-df))</t>
  </si>
  <si>
    <t>Student's t for NSRFW</t>
  </si>
  <si>
    <t>t_NSRFW</t>
  </si>
  <si>
    <t>IF(p_t_NSRFW&lt;0.5,-SQRT(df*EXP(zp_t_NSRFW^2*g_df)-df),SQRT(df*EXP(zp_t_NSRFW^2*g_df)-df))</t>
  </si>
  <si>
    <t>Student's t for NGNDW</t>
  </si>
  <si>
    <t>t_NGNDW</t>
  </si>
  <si>
    <t>IF(p_t_NGNDW&lt;0.5,-SQRT(df*EXP(zp_t_NGNDW^2*g_df)-df),SQRT(df*EXP(zp_t_NGNDW^2*g_df)-df))</t>
  </si>
  <si>
    <t>parameterized data</t>
  </si>
  <si>
    <t>Irrigated acres (1,000 acres)</t>
  </si>
  <si>
    <t>Raw_IRRACRS*(1+t_IRRACRS*RSE_Raw_IRRACRS/100)</t>
  </si>
  <si>
    <t/>
  </si>
  <si>
    <t>Water applied per irrigated acre (Inches)</t>
  </si>
  <si>
    <t>Raw_IRRWAT*(1+t_IRRWAT*RSE_Raw_IRRWAT/100)</t>
  </si>
  <si>
    <t>Surface water source (Percent of irrigated acres)</t>
  </si>
  <si>
    <t>Raw_SRFW*(1+t_SRFW*RSE_Raw_SRFW/100)</t>
  </si>
  <si>
    <t>Ground water source (Percent of irrigated acres)</t>
  </si>
  <si>
    <t>Raw_GNDW*(1+t_GNDW*RSE_Raw_GNDW/100)</t>
  </si>
  <si>
    <t>Gravity irrigated acres (1,000 acres)</t>
  </si>
  <si>
    <t>Raw_GIRRACRS*(1+t_GIRRACRS*RSE_Raw_GIRRACRS/100)</t>
  </si>
  <si>
    <t>Gravity water applied per irrigated acre (Inches)</t>
  </si>
  <si>
    <t>Raw_GIRRWAT*(1+t_GIRRWAT*RSE_Raw_GIRRWAT/100)</t>
  </si>
  <si>
    <t>Gravity surface water source (Percent of irrigated acres)</t>
  </si>
  <si>
    <t>Raw_GSRFW*(1+t_GSRFW*RSE_Raw_GSRFW/100)</t>
  </si>
  <si>
    <t>Gravity ground water source (Percent of irrigated acres)</t>
  </si>
  <si>
    <t>Raw_GGNDW*(1+t_GGNDW*RSE_Raw_GGNDW/100)</t>
  </si>
  <si>
    <t>Pressure irrigated acres (1,000 acres)</t>
  </si>
  <si>
    <t>Raw_PIRRACRS*(1+t_PIRRACRS*RSE_Raw_PIRRACRS/100)</t>
  </si>
  <si>
    <t>Pressure water applied per irrigated acre (Inches)</t>
  </si>
  <si>
    <t>Raw_PIRRWAT*(1+t_PIRRWAT*RSE_Raw_PIRRWAT/100)</t>
  </si>
  <si>
    <t>Pressure surface water source (Percent of irrigated acres)</t>
  </si>
  <si>
    <t>Raw_PSRFW*(1+t_PSRFW*RSE_Raw_PSRFW/100)</t>
  </si>
  <si>
    <t>Pressure ground water source (Percent of irrigated acres)</t>
  </si>
  <si>
    <t>Raw_PGNDW*(1+t_PGNDW*RSE_Raw_PGNDW/100)</t>
  </si>
  <si>
    <t>No irrigation system irrigated acres (1,000 acres)</t>
  </si>
  <si>
    <t>Raw_NIRRACRS*(1+t_NIRRACRS*RSE_Raw_NIRRACRS/100)</t>
  </si>
  <si>
    <t>No irrigation system water applied per irrigated acre (Inches)</t>
  </si>
  <si>
    <t>Raw_NIRRWAT*(1+t_NIRRWAT*RSE_Raw_NIRRWAT/100)</t>
  </si>
  <si>
    <t>No irrigation system surface water source (Percent of irrigated acres)</t>
  </si>
  <si>
    <t>Raw_NSRFW*(1+t_NSRFW*RSE_Raw_NSRFW/100)</t>
  </si>
  <si>
    <t>No irrigation system ground water source (Percent of irrigated acres)</t>
  </si>
  <si>
    <t>Raw_NGNDW*(1+t_NGNDW*RSE_Raw_NGNDW/100)</t>
  </si>
  <si>
    <t>Parameterized flows from nature</t>
  </si>
  <si>
    <t>percent of groundwater by gravity irrigation</t>
  </si>
  <si>
    <t>per_GGNDW</t>
  </si>
  <si>
    <t>(GIRRWAT*GIRRACRS*1000*GGNDW/100)/GWWithdrawal</t>
  </si>
  <si>
    <t>percent of groundwater by pressure irrigation</t>
  </si>
  <si>
    <t>per_PGNDW</t>
  </si>
  <si>
    <t>(PIRRWAT*PIRRACRS*1000*PGNDW/100)/GWWithdrawal</t>
  </si>
  <si>
    <t>percent of groundwater by no irrigation</t>
  </si>
  <si>
    <t>per_NGNDW</t>
  </si>
  <si>
    <t>(NIRRWAT*NIRRACRS*1000*NGNDW/100)/GWWithdrawal</t>
  </si>
  <si>
    <t>balanced percent PGNDW_AC_IN</t>
  </si>
  <si>
    <t>Bal_PGNDW</t>
  </si>
  <si>
    <t>IF(per_GGNDW=1,0,IF(per_GGNDW+per_PGNDW&gt;1,1-per_GGNDW,per_PGNDW))</t>
  </si>
  <si>
    <t>balanced percent NGNDW_AC_IN</t>
  </si>
  <si>
    <t>Bal_NGNDW</t>
  </si>
  <si>
    <t>IF(per_GGNDW+Bal_PGNDW=1,0,IF(per_GGNDW+Bal_PGNDW+per_NGNDW&gt;1,1-(per_GGNDW+Bal_PGNDW),per_NGNDW))</t>
  </si>
  <si>
    <t>balanced percent UGNDW_AC_IN</t>
  </si>
  <si>
    <t>Bal_UGNDW</t>
  </si>
  <si>
    <t>IF(per_GGNDW+Bal_PGNDW+Bal_NGNDW=1,0,1-(per_GGNDW+Bal_PGNDW+Bal_NGNDW))</t>
  </si>
  <si>
    <t>percent of surface water by gravity irrigation</t>
  </si>
  <si>
    <t>per_GSRFW</t>
  </si>
  <si>
    <t>(GIRRWAT*GIRRACRS*1000*GSRFW/100)/SWWithdrawal</t>
  </si>
  <si>
    <t>percent of surface water by pressure irrigation</t>
  </si>
  <si>
    <t>per_PSRFW</t>
  </si>
  <si>
    <t>(PIRRWAT*PIRRACRS*1000*PSRFW/100)/SWWithdrawal</t>
  </si>
  <si>
    <t>percent of surface water by no irrigation</t>
  </si>
  <si>
    <t>per_NSRFW</t>
  </si>
  <si>
    <t>(NIRRWAT*NIRRACRS*1000*NSRFW/100)/SWWithdrawal</t>
  </si>
  <si>
    <t>balanced percent PSRFW_AC_IN</t>
  </si>
  <si>
    <t>Bal_PSRFW</t>
  </si>
  <si>
    <t>IF(per_GSRFW=1,0,IF(per_GSRFW+per_PSRFW&gt;1,1-per_GSRFW,per_PSRFW))</t>
  </si>
  <si>
    <t>balanced percent NSRFW_AC_IN</t>
  </si>
  <si>
    <t>Bal_NSRFW</t>
  </si>
  <si>
    <t>IF(per_GSRFW+Bal_PSRFW=1,0,IF(per_GSRFW+Bal_PSRFW+per_NSRFW&gt;1,1-(per_GSRFW+Bal_PSRFW),per_NSRFW))</t>
  </si>
  <si>
    <t>balanced percent USRFW_AC_IN</t>
  </si>
  <si>
    <t>Bal_USRFW</t>
  </si>
  <si>
    <t>IF(per_GSRFW+Bal_PSRFW+Bal_NSRFW=1,0,1-(per_GSRFW+Bal_PSRFW+Bal_NSRFW))</t>
  </si>
  <si>
    <t>balanced percent SWWithdrawal</t>
  </si>
  <si>
    <t>Bal_SWWithdrawal</t>
  </si>
  <si>
    <t>IF(GNDW=100,0,IF(GNDW+SRFW&gt;100,100-GNDW,SRFW))</t>
  </si>
  <si>
    <t>balanced percent UWithdrawal</t>
  </si>
  <si>
    <t>Bal_UWithdrawal</t>
  </si>
  <si>
    <t>IF(GNDW+Bal_SWWithdrawal=100,0,100-(GNDW+Bal_SWWithdrawal))</t>
  </si>
  <si>
    <t>water, groundwater source, for irrigation (acre-inch)</t>
  </si>
  <si>
    <t>acre-in</t>
  </si>
  <si>
    <t>IRRACRS*1000*IRRWAT*GNDW/100</t>
  </si>
  <si>
    <t>water, surface water source, for irrigation (acre-inch)</t>
  </si>
  <si>
    <t>SWWithdrawal</t>
  </si>
  <si>
    <t>IRRACRS*1000*IRRWAT*Bal_SWWithdrawal/100</t>
  </si>
  <si>
    <t>water, unspecified source, for irrigation (acre-inch)</t>
  </si>
  <si>
    <t>UWithdrawal</t>
  </si>
  <si>
    <t>IRRACRS*1000*IRRWAT*Bal_UWithdrawal/100</t>
  </si>
  <si>
    <t>water from manure application</t>
  </si>
  <si>
    <t>(MANACRSeighteen/100)*PLACRESeighteen*1000</t>
  </si>
  <si>
    <t>Raw_PLACRES</t>
  </si>
  <si>
    <t>SERVICE_manure_apply_AC*HA_per_AC/(PROD_LB*KG_per_LB)</t>
  </si>
  <si>
    <t>MANMBIeighteen/100</t>
  </si>
  <si>
    <t>MANMBSeighteen/100</t>
  </si>
  <si>
    <t>MANMIIeighteen/100</t>
  </si>
  <si>
    <t>MANMISeighteen/100</t>
  </si>
  <si>
    <t>IF(per_Apply_manure_broad_inc_AC=1,0,IF(per_Apply_manure_broad_inc_AC+per_Apply_manure_broad_no_inc_AC&gt;1,1-per_Apply_manure_broad_inc_AC,per_Apply_manure_broad_no_inc_AC))</t>
  </si>
  <si>
    <t>IF(per_Apply_manure_broad_inc_AC+Bal_Apply_manure_broad_no_inc_AC=1,0,IF(per_Apply_manure_broad_inc_AC+Bal_Apply_manure_broad_no_inc_AC+per_Apply_manure_injected_AC&gt;1,1-(per_Apply_manure_broad_inc_AC+Bal_Apply_manure_broad_no_inc_AC),per_Apply_manure_injected_AC))</t>
  </si>
  <si>
    <t>IF(per_Apply_manure_broad_inc_AC+Bal_Apply_manure_broad_no_inc_AC+Bal_Apply_manure_injected_AC=1,0,IF(per_Apply_manure_broad_inc_AC+Bal_Apply_manure_broad_no_inc_AC+Bal_Apply_manure_injected_AC+per_Apply_manure_in_irrigation_AC&gt;1,1-(per_Apply_manure_broad_inc_AC+Bal_Apply_manure_broad_no_inc_AC+Bal_Apply_manure_injected_AC),per_Apply_manure_in_irrigation_AC))</t>
  </si>
  <si>
    <t>IF(per_Apply_manure_broad_inc_AC+Bal_Apply_manure_broad_no_inc_AC+Bal_Apply_manure_injected_AC+Bal_Apply_manure_in_irrigation_AC=1,0,1-(per_Apply_manure_broad_inc_AC+Bal_Apply_manure_broad_no_inc_AC+Bal_Apply_manure_injected_AC+Bal_Apply_manure_in_irrigation_AC))</t>
  </si>
  <si>
    <t>per_Apply_manure_broad_inc_AC*(MANACRSeighteen/100)*PLACRESeighteen*1000</t>
  </si>
  <si>
    <t>Bal_Apply_manure_broad_no_inc_AC*(MANACRSeighteen/100)*PLACRESeighteen*1000</t>
  </si>
  <si>
    <t>Bal_Apply_manure_injected_AC*(MANACRSeighteen/100)*PLACRESeighteen*1000</t>
  </si>
  <si>
    <t>Bal_Apply_manure_in_irrigation_AC*(MANACRSeighteen/100)*PLACRESeighteen*1000</t>
  </si>
  <si>
    <t>Bal_Apply_manure_unspec_AC*(MANACRSeighteen/100)*PLACRESeighteen*1000</t>
  </si>
  <si>
    <t>Apply_manure_broad_inc_AC*HA_per_AC/(PROD_LB*KG_per_LB)</t>
  </si>
  <si>
    <t>Apply_manure_broad_no_inc_AC*HA_per_AC/(PROD_LB*KG_per_LB)</t>
  </si>
  <si>
    <t>Apply_manure_injected_AC*HA_per_AC/(PROD_LB*KG_per_LB)</t>
  </si>
  <si>
    <t>Apply_manure_in_irrigation_AC*HA_per_AC/(PROD_LB*KG_per_LB)</t>
  </si>
  <si>
    <t>Apply_manure_unspec_AC*HA_per_AC/(PROD_LB*KG_per_LB)</t>
  </si>
  <si>
    <t>MANAPPeighteen*2000*PLACRESeighteen*1000*MANACRSeighteen/100</t>
  </si>
  <si>
    <t>MANSLLeighteen/100</t>
  </si>
  <si>
    <t>MANSSDeighteen/100</t>
  </si>
  <si>
    <t>MANSSLeighteen/100</t>
  </si>
  <si>
    <t>IF(per_lagoon_liquid_manure=1,0,IF(per_lagoon_liquid_manure+per_semi_and_dry_manure&gt;1,1-per_lagoon_liquid_manure,per_semi_and_dry_manure))</t>
  </si>
  <si>
    <t>IF(per_lagoon_liquid_manure+Bal_semi_and_dry_manure=1,0,IF(per_lagoon_liquid_manure+Bal_semi_and_dry_manure+per_slurry_liquid_manure&gt;1,1-(per_lagoon_liquid_manure+Bal_semi_and_dry_manure),per_slurry_liquid_manure))</t>
  </si>
  <si>
    <t>IF(per_lagoon_liquid_manure+Bal_semi_and_dry_manure+Bal_slurry_liquid_manure=1,0,1-(per_lagoon_liquid_manure+Bal_semi_and_dry_manure+Bal_slurry_liquid_manure))</t>
  </si>
  <si>
    <t>MANSBCeighteen/100</t>
  </si>
  <si>
    <t>MANSDCeighteen/100</t>
  </si>
  <si>
    <t>MANSHOeighteen/100</t>
  </si>
  <si>
    <t>MANSPOeighteen/100</t>
  </si>
  <si>
    <t>IF(per_beef_manure=1,0,IF(per_beef_manure+per_dairy_manure&gt;1,1-per_beef_manure,per_dairy_manure))</t>
  </si>
  <si>
    <t>IF(per_beef_manure+Bal_dairy_manure=1,0,IF(per_beef_manure+Bal_dairy_manure+per_hogs_manure&gt;1,1-(per_beef_manure+Bal_dairy_manure),per_hogs_manure))</t>
  </si>
  <si>
    <t>IF(per_beef_manure+Bal_dairy_manure+Bal_hogs_manure=1,0,IF(per_beef_manure+Bal_dairy_manure+Bal_hogs_manure+per_poultry_manure&gt;1,1-(per_beef_manure+Bal_dairy_manure+Bal_hogs_manure),per_poultry_manure))</t>
  </si>
  <si>
    <t>IF(per_beef_manure+Bal_dairy_manure+Bal_hogs_manure+Bal_poultry_manure=1,0,1-(per_beef_manure+Bal_dairy_manure+Bal_hogs_manure+Bal_poultry_manure))</t>
  </si>
  <si>
    <t>IF(per_beef_lagoon=per_beef_manure,0,IF(per_beef_lagoon+per_beef_solid&gt;per_beef_manure,per_beef_manure-per_beef_lagoon,per_beef_solid))</t>
  </si>
  <si>
    <t>IF(per_beef_lagoon+Bal_beef_solid=per_beef_manure,0,IF(per_beef_lagoon+Bal_beef_solid+per_beef_slurry&gt;per_beef_manure,per_beef_manure-(per_beef_lagoon+Bal_beef_solid),per_beef_slurry))</t>
  </si>
  <si>
    <t>IF(per_beef_lagoon+Bal_beef_solid+Bal_beef_slurry=per_beef_manure,0,per_beef_manure-(per_beef_lagoon+Bal_beef_solid+Bal_beef_slurry))</t>
  </si>
  <si>
    <t>per_beef_lagoon*total_manure_LB/PROD_LB</t>
  </si>
  <si>
    <t>Bal_beef_solid*total_manure_LB/PROD_LB</t>
  </si>
  <si>
    <t>Bal_beef_slurry*total_manure_LB/PROD_LB</t>
  </si>
  <si>
    <t>Bal_beef_unspec*total_manure_LB/PROD_LB</t>
  </si>
  <si>
    <t>IF(per_dairy_lagoon=Bal_dairy_manure,0,IF(per_dairy_lagoon+per_dairy_solid&gt;Bal_dairy_manure,Bal_dairy_manure-per_dairy_lagoon,per_dairy_solid))</t>
  </si>
  <si>
    <t>IF(per_dairy_lagoon+Bal_dairy_solid=Bal_dairy_manure,0,IF(per_dairy_lagoon+Bal_dairy_solid+per_dairy_slurry&gt;Bal_dairy_manure,Bal_dairy_manure-(per_dairy_lagoon+Bal_dairy_solid),per_dairy_slurry))</t>
  </si>
  <si>
    <t>IF(per_dairy_lagoon+Bal_dairy_solid+Bal_dairy_slurry=per_dairy_manure,0,per_dairy_manure-(per_dairy_lagoon+Bal_dairy_solid+Bal_dairy_slurry))</t>
  </si>
  <si>
    <t>per_dairy_lagoon*total_manure_LB/PROD_LB</t>
  </si>
  <si>
    <t>Bal_dairy_solid*total_manure_LB/PROD_LB</t>
  </si>
  <si>
    <t>Bal_dairy_slurry*total_manure_LB/PROD_LB</t>
  </si>
  <si>
    <t>Bal_dairy_unspec*total_manure_LB/PROD_LB</t>
  </si>
  <si>
    <t>IF(per_hog_lagoon=Bal_hog_manure,0,IF(per_hog_lagoon+per_hog_solid&gt;Bal_hog_manure,Bal_hog_manure-per_hog_lagoon,per_hog_solid))</t>
  </si>
  <si>
    <t>IF(per_hog_lagoon+Bal_hog_solid=Bal_hog_manure,0,IF(per_hog_lagoon+Bal_hog_solid+per_hog_slurry&gt;Bal_hog_manure,Bal_hog_manure-(per_hog_lagoon+Bal_hog_solid),per_hog_slurry))</t>
  </si>
  <si>
    <t>IF(per_hog_lagoon+Bal_hog_solid+Bal_hog_slurry=per_hog_manure,0,per_hog_manure-(per_hog_lagoon+Bal_hog_solid+Bal_hog_slurry))</t>
  </si>
  <si>
    <t>per_hog_lagoon*total_manure_LB/PROD_LB</t>
  </si>
  <si>
    <t>Bal_hog_solid*total_manure_LB/PROD_LB</t>
  </si>
  <si>
    <t>Bal_hog_slurry*total_manure_LB/PROD_LB</t>
  </si>
  <si>
    <t>Bal_hog_unspec*total_manure_LB/PROD_LB</t>
  </si>
  <si>
    <t>IF(per_poultry_lagoon=Bal_poultry_manure,0,IF(per_poultry_lagoon+per_poultry_solid&gt;Bal_poultry_manure,Bal_poultry_manure-per_poultry_lagoon,per_poultry_solid))</t>
  </si>
  <si>
    <t>IF(per_poultry_lagoon+Bal_poultry_solid=Bal_poultry_manure,0,IF(per_poultry_lagoon+Bal_poultry_solid+per_poultry_slurry&gt;Bal_poultry_manure,Bal_poultry_manure-(per_poultry_lagoon+Bal_poultry_solid),per_poultry_slurry))</t>
  </si>
  <si>
    <t>IF(per_poultry_lagoon+Bal_poultry_solid+Bal_poultry_slurry=per_poultry_manure,0,per_poultry_manure-(per_poultry_lagoon+Bal_poultry_solid+Bal_poultry_slurry))</t>
  </si>
  <si>
    <t>lagoon liquid moisture content</t>
  </si>
  <si>
    <t>MC_lagoon_liquid_manure</t>
  </si>
  <si>
    <t>per_poultry_lagoon*total_manure_LB/PROD_LB</t>
  </si>
  <si>
    <t>semi-dry or dry moisture content</t>
  </si>
  <si>
    <t>MC_semi_and_dry_manure</t>
  </si>
  <si>
    <t>Bal_poultry_solid*total_manure_LB/PROD_LB</t>
  </si>
  <si>
    <t>slurry liquid moisture content</t>
  </si>
  <si>
    <t>MC_slurry_liquid_manure</t>
  </si>
  <si>
    <t>Bal_poultry_slurry*total_manure_LB/PROD_LB</t>
  </si>
  <si>
    <t>unspecified manure form moisture content</t>
  </si>
  <si>
    <t>MC_unspec_form_manure</t>
  </si>
  <si>
    <t>Bal_poultry_unspec*total_manure_LB/PROD_LB</t>
  </si>
  <si>
    <t>water, applied to field in manure (lb applied)</t>
  </si>
  <si>
    <t>water_applied_in_manure_LB</t>
  </si>
  <si>
    <t>total_manure_LB-(TS_beef_manure_LB+TS_dairy_manure_LB+TS_hog_manure_LB+TS_poultry_manure_LB+TS_unspec_manure_LB)</t>
  </si>
  <si>
    <t>total solids in manure from beef cattle (lb)</t>
  </si>
  <si>
    <t>TS_beef_manure_LB</t>
  </si>
  <si>
    <t>total_manure_LB*(per_beef_lagoon*(1-MC_lagoon_liquid_manure)+Bal_beef_solid*(1-MC_semi_and_dry_manure)+Bal_beef_slurry*(1-MC_slurry_liquid_manure)+Bal_beef_unspec*(1-MC_unspec_form_manure))</t>
  </si>
  <si>
    <t>total solids in manure from dairy cattle (lb)</t>
  </si>
  <si>
    <t>TS_dairy_manure_LB</t>
  </si>
  <si>
    <t>total_manure_LB*(per_dairy_lagoon*(1-MC_lagoon_liquid_manure)+Bal_dairy_solid*(1-MC_semi_and_dry_manure)+Bal_dairy_slurry*(1-MC_slurry_liquid_manure)+Bal_dairy_unspec*(1-MC_unspec_form_manure))</t>
  </si>
  <si>
    <t>total solids in manure from hogs (lb)</t>
  </si>
  <si>
    <t>TS_hog_manure_LB</t>
  </si>
  <si>
    <t>total_manure_LB*(per_hog_lagoon*(1-MC_lagoon_liquid_manure)+Bal_hog_solid*(1-MC_semi_and_dry_manure)+Bal_hog_slurry*(1-MC_slurry_liquid_manure)+Bal_hog_unspec*(1-MC_unspec_form_manure))</t>
  </si>
  <si>
    <t>IF(per_unspecified_animal_lagoon=Bal_unspecified_animal_manure,0,IF(per_unspecified_animal_lagoon+per_unspecified_animal_solid&gt;Bal_unspecified_animal_manure,Bal_unspecified_animal_manure-per_unspecified_animal_lagoon,per_unspecified_animal_solid))</t>
  </si>
  <si>
    <t>total solids in manure from poultry (lb)</t>
  </si>
  <si>
    <t>TS_poultry_manure_LB</t>
  </si>
  <si>
    <t>total_manure_LB*(per_poultry_lagoon*(1-MC_lagoon_liquid_manure)+Bal_poultry_solid*(1-MC_semi_and_dry_manure)+Bal_poultry_slurry*(1-MC_slurry_liquid_manure)+Bal_poultry_unspec*(1-MC_unspec_form_manure))</t>
  </si>
  <si>
    <t>IF(per_unspecified_animal_lagoon+Bal_unspecified_animal_solid=Bal_unspecified_animal_manure,0,IF(per_unspecified_animal_lagoon+Bal_unspecified_animal_solid+per_unspecified_animal_slurry&gt;Bal_unspecified_animal_manure,Bal_unspecified_animal_manure-(per_unspecified_animal_lagoon+Bal_unspecified_animal_solid),per_unspecified_animal_slurry))</t>
  </si>
  <si>
    <t>total solids in manure from unspecified animals (lb)</t>
  </si>
  <si>
    <t>TS_unspec_manure_LB</t>
  </si>
  <si>
    <t>total_manure_LB*(per_unspecified_animal_lagoon*(1-MC_lagoon_liquid_manure)+Bal_unspecified_animal_solid*(1-MC_semi_and_dry_manure)+Bal_unspecified_animal_slurry*(1-MC_slurry_liquid_manure)+Bal_unspecified_animal_unspec*(1-MC_unspec_form_manure))</t>
  </si>
  <si>
    <t>IF(per_unspecified_animal_lagoon+Bal_unspecified_animal_solid+Bal_unspecified_animal_slurry=per_unspecified_animal_manure,0,per_unspecified_animal_manure-(per_unspecified_animal_lagoon+Bal_unspecified_animal_solid+Bal_unspecified_animal_slurry))</t>
  </si>
  <si>
    <t>per_unspecified_animal_lagoon*total_manure_LB/PROD_LB</t>
  </si>
  <si>
    <t>Bal_unspecified_animal_solid*total_manure_LB/PROD_LB</t>
  </si>
  <si>
    <t>Bal_unspecified_animal_slurry*total_manure_LB/PROD_LB</t>
  </si>
  <si>
    <t>Bal_unspecified_animal_unspec*total_manure_LB/PROD_LB</t>
  </si>
  <si>
    <t>prepared by Ezra Kahn</t>
  </si>
  <si>
    <t xml:space="preserve">for the dissertation: Characterization of Uncertainty and Variability of Freshwater Consumption in Life Cycle Assessment </t>
  </si>
  <si>
    <t>Supporting information - 1</t>
  </si>
  <si>
    <t>Fresh water consumption characterization factor data and results</t>
  </si>
  <si>
    <t>The following sheets contain results for fresh water consumption characterization factors:</t>
  </si>
  <si>
    <t>FAO surface averages</t>
  </si>
  <si>
    <t>PT surface averages</t>
  </si>
  <si>
    <t>surface sensitivity</t>
  </si>
  <si>
    <t>surface difference mean</t>
  </si>
  <si>
    <t>FAO ground averages</t>
  </si>
  <si>
    <t>PT ground averages</t>
  </si>
  <si>
    <t>ground sensitivity</t>
  </si>
  <si>
    <t>ground difference mean</t>
  </si>
  <si>
    <t>FAO green averages</t>
  </si>
  <si>
    <t>PT green averages</t>
  </si>
  <si>
    <t>green sensitivity</t>
  </si>
  <si>
    <t>green difference mean</t>
  </si>
  <si>
    <r>
      <t xml:space="preserve">Sheets titled </t>
    </r>
    <r>
      <rPr>
        <b/>
        <sz val="11"/>
        <color theme="1"/>
        <rFont val="Calibri"/>
        <family val="2"/>
        <scheme val="minor"/>
      </rPr>
      <t>&lt;indicator&gt; sensitivity</t>
    </r>
    <r>
      <rPr>
        <sz val="11"/>
        <color theme="1"/>
        <rFont val="Calibri"/>
        <family val="2"/>
        <scheme val="minor"/>
      </rPr>
      <t xml:space="preserve"> represent the sensitivity of individual parameters on the final estimate</t>
    </r>
  </si>
  <si>
    <r>
      <t xml:space="preserve">Sheets titled </t>
    </r>
    <r>
      <rPr>
        <b/>
        <sz val="11"/>
        <color theme="1"/>
        <rFont val="Calibri"/>
        <family val="2"/>
        <scheme val="minor"/>
      </rPr>
      <t>&lt;indicator&gt; averages</t>
    </r>
    <r>
      <rPr>
        <sz val="11"/>
        <color theme="1"/>
        <rFont val="Calibri"/>
        <family val="2"/>
        <scheme val="minor"/>
      </rPr>
      <t xml:space="preserve"> represent the summary statistics of the monte carlo estimation for that characterization factor</t>
    </r>
  </si>
  <si>
    <r>
      <t xml:space="preserve">Sheets titled </t>
    </r>
    <r>
      <rPr>
        <b/>
        <sz val="11"/>
        <color theme="1"/>
        <rFont val="Calibri"/>
        <family val="2"/>
        <scheme val="minor"/>
      </rPr>
      <t xml:space="preserve">&lt;indicator&gt; difference mean </t>
    </r>
    <r>
      <rPr>
        <sz val="11"/>
        <color theme="1"/>
        <rFont val="Calibri"/>
        <family val="2"/>
        <scheme val="minor"/>
      </rPr>
      <t>represent the average difference in characterization factors between the FAO56 and Priestley-Taylor methods for estimation crop water deficit</t>
    </r>
  </si>
  <si>
    <t>The sheets energy - as parameterizaed flows, and energy - error propgation contain the data and estimates for conveyance and application energy of irrigation water</t>
  </si>
  <si>
    <t>The sheet titled application data contain the irrigation application data from ARMS</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</si>
</sst>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3" formatCode="_(* #,##0.00_);_(* \(#,##0.00\);_(* &quot;-&quot;??_);_(@_)"/>
    <numFmt numFmtId="164" formatCode="0.0%"/>
    <numFmt numFmtId="165" formatCode="0.000"/>
    <numFmt numFmtId="166" formatCode="#,##0.0&quot; dt&quot;;[Red]#,##0.0&quot; dt&quot;"/>
    <numFmt numFmtId="167" formatCode="_ [$€-2]\ * #,##0.00_ ;_ [$€-2]\ * \-#,##0.00_ ;_ [$€-2]\ * &quot;-&quot;??_ "/>
    <numFmt numFmtId="168" formatCode="#,##0&quot; kg&quot;;[Red]#,##0&quot; kg&quot;"/>
    <numFmt numFmtId="169" formatCode="#,##0&quot; Liter&quot;;[Red]#,##0&quot; Liter&quot;"/>
    <numFmt numFmtId="170" formatCode="#,##0&quot; m2&quot;;[Red]#,##0&quot; m2&quot;"/>
    <numFmt numFmtId="171" formatCode="#,##0&quot; m2a&quot;;[Red]#,##0&quot; m2a&quot;"/>
    <numFmt numFmtId="172" formatCode="#,##0.0&quot; m3&quot;;[Red]#,##0.0&quot; m3&quot;"/>
    <numFmt numFmtId="173" formatCode="0.00E+0;[=0]&quot;0&quot;;General"/>
    <numFmt numFmtId="174" formatCode="0.00%;[=0]&quot;0&quot;;General"/>
    <numFmt numFmtId="175" formatCode="0.0%;[=0]&quot;0%&quot;;0.0%"/>
    <numFmt numFmtId="176" formatCode="[=0]&quot;&quot;;General"/>
    <numFmt numFmtId="177" formatCode="0.0E+0;[=0]&quot;-&quot;;0.0E+0"/>
    <numFmt numFmtId="178" formatCode="0.00E+0;[=0]&quot;-&quot;;0.00E+0"/>
    <numFmt numFmtId="179" formatCode="#,##0.0&quot; ZKh&quot;;[Red]#,##0.0&quot; ZKh&quot;"/>
    <numFmt numFmtId="180" formatCode="#_.###_.###_.##0.0;\–_.#_.##0.0"/>
    <numFmt numFmtId="181" formatCode="#_.###_.###_.##0;&quot;–&quot;_.0"/>
    <numFmt numFmtId="182" formatCode="#_.###_.###_.##0_.&quot;**&quot;;\–_.#_.###_.###_.##0_.&quot;**&quot;"/>
    <numFmt numFmtId="183" formatCode="#_.###_.###_.##0_._*_*;\–_.#_.###_.###_.##0_._*_*"/>
    <numFmt numFmtId="184" formatCode="#_.###_.###_.##0.0;\–_.0.0"/>
    <numFmt numFmtId="185" formatCode="#_.###_.###_.##0;&quot;–&quot;_.#_.###_.###_.##0"/>
    <numFmt numFmtId="186" formatCode="0_)"/>
  </numFmts>
  <fonts count="7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indexed="81"/>
      <name val="Tahoma"/>
      <family val="2"/>
    </font>
    <font>
      <b/>
      <sz val="9"/>
      <color indexed="81"/>
      <name val="Tahoma"/>
      <family val="2"/>
    </font>
    <font>
      <sz val="12"/>
      <color theme="1"/>
      <name val="Calibri"/>
      <family val="2"/>
      <scheme val="minor"/>
    </font>
    <font>
      <sz val="8"/>
      <color theme="1"/>
      <name val="Calibri"/>
      <family val="2"/>
      <scheme val="minor"/>
    </font>
    <font>
      <b/>
      <sz val="9"/>
      <color theme="1"/>
      <name val="Calibri"/>
      <family val="2"/>
      <scheme val="minor"/>
    </font>
    <font>
      <sz val="9"/>
      <color theme="1"/>
      <name val="Calibri"/>
      <family val="2"/>
      <scheme val="minor"/>
    </font>
    <font>
      <sz val="9"/>
      <color rgb="FFFF0000"/>
      <name val="Calibri"/>
      <family val="2"/>
      <scheme val="minor"/>
    </font>
    <font>
      <b/>
      <sz val="9"/>
      <color rgb="FFFF0000"/>
      <name val="Calibri"/>
      <family val="2"/>
      <scheme val="minor"/>
    </font>
    <font>
      <b/>
      <sz val="8"/>
      <color theme="1"/>
      <name val="Calibri"/>
      <family val="2"/>
      <scheme val="minor"/>
    </font>
    <font>
      <sz val="9"/>
      <name val="Times New Roman"/>
      <family val="1"/>
    </font>
    <font>
      <sz val="9"/>
      <name val="Helvetica"/>
      <family val="2"/>
    </font>
    <font>
      <sz val="9"/>
      <name val="Helvetica"/>
    </font>
    <font>
      <b/>
      <sz val="9"/>
      <name val="Times New Roman"/>
      <family val="1"/>
    </font>
    <font>
      <sz val="10"/>
      <name val="Arial"/>
      <family val="2"/>
    </font>
    <font>
      <sz val="7"/>
      <name val="Helvetica"/>
      <family val="2"/>
    </font>
    <font>
      <sz val="9"/>
      <name val="Helv"/>
    </font>
    <font>
      <sz val="9"/>
      <name val="Arial"/>
      <family val="2"/>
    </font>
    <font>
      <b/>
      <sz val="12"/>
      <name val="Times New Roman"/>
      <family val="1"/>
    </font>
    <font>
      <u/>
      <sz val="10"/>
      <color indexed="12"/>
      <name val="Arial"/>
      <family val="2"/>
    </font>
    <font>
      <u/>
      <sz val="8.25"/>
      <color theme="10"/>
      <name val="Calibri"/>
      <family val="2"/>
    </font>
    <font>
      <u/>
      <sz val="12"/>
      <color theme="10"/>
      <name val="Calibri"/>
      <family val="2"/>
      <scheme val="minor"/>
    </font>
    <font>
      <sz val="10"/>
      <name val="Helv"/>
    </font>
    <font>
      <sz val="10"/>
      <name val="Trebuchet MS"/>
      <family val="2"/>
    </font>
    <font>
      <sz val="8"/>
      <name val="Helvetica"/>
      <family val="2"/>
    </font>
    <font>
      <sz val="8"/>
      <name val="Helvetica"/>
    </font>
    <font>
      <sz val="10"/>
      <name val="Helvetica"/>
      <family val="2"/>
    </font>
    <font>
      <sz val="8"/>
      <color rgb="FF7030A0"/>
      <name val="Calibri"/>
      <family val="2"/>
      <scheme val="minor"/>
    </font>
    <font>
      <sz val="8"/>
      <color rgb="FFFF0000"/>
      <name val="Calibri"/>
      <family val="2"/>
      <scheme val="minor"/>
    </font>
    <font>
      <sz val="8"/>
      <name val="Calibri"/>
      <family val="2"/>
      <scheme val="minor"/>
    </font>
    <font>
      <sz val="12"/>
      <color indexed="8"/>
      <name val="Arial MT"/>
    </font>
    <font>
      <b/>
      <sz val="11"/>
      <color indexed="52"/>
      <name val="Calibri"/>
      <family val="2"/>
    </font>
    <font>
      <b/>
      <sz val="11"/>
      <color indexed="9"/>
      <name val="Calibri"/>
      <family val="2"/>
    </font>
    <font>
      <sz val="12"/>
      <color indexed="8"/>
      <name val="Arial"/>
      <family val="2"/>
    </font>
    <font>
      <sz val="1"/>
      <color indexed="8"/>
      <name val="Courier"/>
      <family val="3"/>
    </font>
    <font>
      <i/>
      <sz val="1"/>
      <color indexed="8"/>
      <name val="Courier"/>
      <family val="3"/>
    </font>
    <font>
      <sz val="11"/>
      <color indexed="52"/>
      <name val="Calibri"/>
      <family val="2"/>
    </font>
    <font>
      <sz val="11"/>
      <color indexed="17"/>
      <name val="Calibri"/>
      <family val="2"/>
    </font>
    <font>
      <u/>
      <sz val="11"/>
      <color theme="10"/>
      <name val="Calibri"/>
      <family val="2"/>
      <scheme val="minor"/>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sz val="10"/>
      <name val="Helv"/>
      <family val="2"/>
    </font>
    <font>
      <sz val="10"/>
      <color indexed="8"/>
      <name val="Arial"/>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8"/>
      <name val="Calibri"/>
      <family val="2"/>
      <scheme val="minor"/>
    </font>
    <font>
      <b/>
      <sz val="8"/>
      <color rgb="FFFF0000"/>
      <name val="Calibri"/>
      <family val="2"/>
      <scheme val="minor"/>
    </font>
  </fonts>
  <fills count="5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47"/>
        <bgColor indexed="64"/>
      </patternFill>
    </fill>
    <fill>
      <patternFill patternType="solid">
        <fgColor indexed="45"/>
        <bgColor indexed="64"/>
      </patternFill>
    </fill>
    <fill>
      <patternFill patternType="solid">
        <fgColor indexed="43"/>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0" tint="-0.499984740745262"/>
        <bgColor indexed="64"/>
      </patternFill>
    </fill>
    <fill>
      <patternFill patternType="solid">
        <fgColor rgb="FFFF0000"/>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theme="7" tint="0.59999389629810485"/>
        <bgColor indexed="64"/>
      </patternFill>
    </fill>
    <fill>
      <patternFill patternType="solid">
        <fgColor theme="7" tint="0.79998168889431442"/>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bottom style="thin">
        <color indexed="8"/>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top style="thin">
        <color auto="1"/>
      </top>
      <bottom/>
      <diagonal/>
    </border>
  </borders>
  <cellStyleXfs count="218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0" fillId="0" borderId="0"/>
    <xf numFmtId="49" fontId="27" fillId="0" borderId="11" applyNumberFormat="0" applyFont="0" applyFill="0" applyBorder="0" applyProtection="0">
      <alignment horizontal="left" vertical="center" indent="2"/>
    </xf>
    <xf numFmtId="49" fontId="27" fillId="0" borderId="12" applyNumberFormat="0" applyFont="0" applyFill="0" applyBorder="0" applyProtection="0">
      <alignment horizontal="left" vertical="center" indent="5"/>
    </xf>
    <xf numFmtId="0" fontId="28" fillId="36" borderId="0">
      <alignment horizontal="left" vertical="center"/>
    </xf>
    <xf numFmtId="0" fontId="29" fillId="36" borderId="0">
      <alignment horizontal="left" vertical="center"/>
    </xf>
    <xf numFmtId="4" fontId="30" fillId="0" borderId="13" applyFill="0" applyBorder="0" applyProtection="0">
      <alignment horizontal="right" vertical="center"/>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0" fontId="32" fillId="0" borderId="0">
      <alignment vertical="center"/>
    </xf>
    <xf numFmtId="166" fontId="33" fillId="0" borderId="0"/>
    <xf numFmtId="0" fontId="28" fillId="37" borderId="0">
      <alignment horizontal="center" vertical="center" wrapText="1"/>
    </xf>
    <xf numFmtId="0" fontId="29" fillId="37" borderId="0">
      <alignment horizontal="center" vertical="center" wrapText="1"/>
    </xf>
    <xf numFmtId="167" fontId="34" fillId="0" borderId="0" applyFont="0" applyFill="0" applyBorder="0" applyAlignment="0" applyProtection="0">
      <alignment vertical="center"/>
    </xf>
    <xf numFmtId="0" fontId="35" fillId="0" borderId="0" applyNumberFormat="0" applyFill="0" applyBorder="0" applyAlignment="0" applyProtection="0"/>
    <xf numFmtId="0" fontId="36"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8" fillId="0" borderId="0" applyNumberFormat="0" applyFill="0" applyBorder="0" applyAlignment="0" applyProtection="0"/>
    <xf numFmtId="168" fontId="33" fillId="0" borderId="0"/>
    <xf numFmtId="169" fontId="39" fillId="0" borderId="0"/>
    <xf numFmtId="0" fontId="28" fillId="38" borderId="0">
      <alignment horizontal="left" vertical="center"/>
    </xf>
    <xf numFmtId="0" fontId="29" fillId="38" borderId="0">
      <alignment horizontal="left" vertical="center"/>
    </xf>
    <xf numFmtId="170" fontId="39" fillId="0" borderId="0"/>
    <xf numFmtId="171" fontId="33" fillId="0" borderId="0"/>
    <xf numFmtId="172" fontId="39" fillId="0" borderId="0"/>
    <xf numFmtId="173" fontId="33" fillId="0" borderId="0" applyAlignment="0">
      <alignment wrapText="1"/>
    </xf>
    <xf numFmtId="174"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1" fillId="0" borderId="0"/>
    <xf numFmtId="0" fontId="1" fillId="0" borderId="0"/>
    <xf numFmtId="0" fontId="31" fillId="0" borderId="0"/>
    <xf numFmtId="0" fontId="3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31" fillId="0" borderId="0"/>
    <xf numFmtId="0" fontId="20"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4" fontId="27" fillId="0" borderId="11" applyFill="0" applyBorder="0" applyProtection="0">
      <alignment horizontal="right" vertical="center"/>
    </xf>
    <xf numFmtId="49" fontId="30" fillId="0" borderId="11" applyNumberFormat="0" applyFill="0" applyBorder="0" applyProtection="0">
      <alignment horizontal="left" vertical="center"/>
    </xf>
    <xf numFmtId="0" fontId="27" fillId="0" borderId="11" applyNumberFormat="0" applyFill="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175" fontId="31" fillId="0" borderId="0"/>
    <xf numFmtId="175" fontId="31" fillId="0" borderId="0"/>
    <xf numFmtId="164" fontId="31" fillId="39" borderId="0">
      <alignment horizontal="center" vertical="center"/>
    </xf>
    <xf numFmtId="164" fontId="31" fillId="39" borderId="0">
      <alignment horizontal="center" vertical="center"/>
    </xf>
    <xf numFmtId="164" fontId="31" fillId="39" borderId="0">
      <alignment horizontal="center" vertical="center"/>
    </xf>
    <xf numFmtId="164" fontId="31" fillId="39" borderId="0">
      <alignment horizontal="center" vertical="center"/>
    </xf>
    <xf numFmtId="164" fontId="31" fillId="39" borderId="0">
      <alignment horizontal="center" vertical="center"/>
    </xf>
    <xf numFmtId="164" fontId="31" fillId="39" borderId="0">
      <alignment horizontal="center" vertical="center"/>
    </xf>
    <xf numFmtId="164" fontId="31" fillId="39" borderId="0">
      <alignment horizontal="center" vertical="center"/>
    </xf>
    <xf numFmtId="164" fontId="31" fillId="39" borderId="0">
      <alignment horizontal="center" vertical="center"/>
    </xf>
    <xf numFmtId="164" fontId="31" fillId="39" borderId="0">
      <alignment horizontal="center" vertical="center"/>
    </xf>
    <xf numFmtId="0" fontId="31" fillId="0" borderId="0"/>
    <xf numFmtId="176" fontId="28" fillId="0" borderId="0">
      <alignment horizontal="center" vertical="center"/>
    </xf>
    <xf numFmtId="176" fontId="29" fillId="0" borderId="0">
      <alignment horizontal="center" vertical="center"/>
    </xf>
    <xf numFmtId="0" fontId="40" fillId="40" borderId="0">
      <alignment vertical="center" wrapText="1"/>
    </xf>
    <xf numFmtId="176" fontId="41" fillId="0" borderId="0">
      <alignment horizontal="center" vertical="center"/>
    </xf>
    <xf numFmtId="176" fontId="42" fillId="0" borderId="0">
      <alignment horizontal="center" vertical="center"/>
    </xf>
    <xf numFmtId="0" fontId="28" fillId="41" borderId="0">
      <alignment horizontal="left" vertical="center"/>
    </xf>
    <xf numFmtId="0" fontId="29" fillId="41" borderId="0">
      <alignment horizontal="left" vertical="center"/>
    </xf>
    <xf numFmtId="11" fontId="34" fillId="0" borderId="0">
      <alignment horizontal="center" vertical="center" wrapText="1"/>
    </xf>
    <xf numFmtId="177" fontId="43" fillId="0" borderId="0">
      <alignment horizontal="center" vertical="center"/>
    </xf>
    <xf numFmtId="178" fontId="31" fillId="0" borderId="0">
      <alignment horizontal="center" vertical="center"/>
    </xf>
    <xf numFmtId="178" fontId="31" fillId="0" borderId="0">
      <alignment horizontal="center" vertical="center"/>
    </xf>
    <xf numFmtId="179" fontId="39" fillId="0" borderId="0"/>
    <xf numFmtId="180" fontId="47" fillId="0" borderId="0" applyFont="0" applyFill="0" applyBorder="0" applyAlignment="0" applyProtection="0"/>
    <xf numFmtId="0" fontId="48" fillId="44" borderId="15" applyNumberFormat="0" applyAlignment="0" applyProtection="0"/>
    <xf numFmtId="0" fontId="49" fillId="45" borderId="16" applyNumberFormat="0" applyAlignment="0" applyProtection="0"/>
    <xf numFmtId="181" fontId="50" fillId="0" borderId="17" applyFont="0" applyFill="0" applyBorder="0" applyAlignment="0" applyProtection="0">
      <alignment horizontal="right"/>
    </xf>
    <xf numFmtId="182" fontId="50" fillId="0" borderId="17" applyFont="0" applyFill="0" applyBorder="0" applyAlignment="0" applyProtection="0">
      <alignment horizontal="right"/>
    </xf>
    <xf numFmtId="183" fontId="50" fillId="0" borderId="17" applyFont="0" applyFill="0" applyBorder="0" applyAlignment="0" applyProtection="0">
      <alignment horizontal="right"/>
    </xf>
    <xf numFmtId="184" fontId="50" fillId="0" borderId="17" applyFont="0" applyFill="0" applyBorder="0" applyAlignment="0" applyProtection="0">
      <alignment horizontal="right"/>
    </xf>
    <xf numFmtId="185" fontId="50" fillId="0" borderId="17" applyFont="0" applyFill="0" applyBorder="0" applyAlignment="0" applyProtection="0">
      <alignment horizontal="right"/>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2" fillId="0" borderId="0">
      <protection locked="0"/>
    </xf>
    <xf numFmtId="0" fontId="53" fillId="0" borderId="18" applyNumberFormat="0" applyFill="0" applyAlignment="0" applyProtection="0"/>
    <xf numFmtId="0" fontId="54" fillId="46" borderId="0" applyNumberFormat="0" applyBorder="0" applyAlignment="0" applyProtection="0"/>
    <xf numFmtId="0" fontId="36" fillId="0" borderId="0" applyNumberFormat="0" applyFill="0" applyBorder="0" applyAlignment="0" applyProtection="0">
      <alignment vertical="top"/>
      <protection locked="0"/>
    </xf>
    <xf numFmtId="0" fontId="55" fillId="0" borderId="0" applyNumberFormat="0" applyFill="0" applyBorder="0" applyAlignment="0" applyProtection="0"/>
    <xf numFmtId="0" fontId="56" fillId="47" borderId="15" applyNumberFormat="0" applyAlignment="0" applyProtection="0"/>
    <xf numFmtId="0" fontId="57" fillId="0" borderId="19" applyNumberFormat="0" applyFill="0" applyAlignment="0" applyProtection="0"/>
    <xf numFmtId="0" fontId="58" fillId="0" borderId="20" applyNumberFormat="0" applyFill="0" applyAlignment="0" applyProtection="0"/>
    <xf numFmtId="0" fontId="59" fillId="0" borderId="21" applyNumberFormat="0" applyFill="0" applyAlignment="0" applyProtection="0"/>
    <xf numFmtId="0" fontId="59" fillId="0" borderId="0" applyNumberFormat="0" applyFill="0" applyBorder="0" applyAlignment="0" applyProtection="0"/>
    <xf numFmtId="0" fontId="60" fillId="48" borderId="0" applyNumberFormat="0" applyBorder="0" applyAlignment="0" applyProtection="0"/>
    <xf numFmtId="0" fontId="1" fillId="0" borderId="0"/>
    <xf numFmtId="0" fontId="1" fillId="0" borderId="0"/>
    <xf numFmtId="0" fontId="1" fillId="0" borderId="0"/>
    <xf numFmtId="0" fontId="1" fillId="0" borderId="0"/>
    <xf numFmtId="0" fontId="31" fillId="49" borderId="22" applyNumberFormat="0" applyFont="0" applyAlignment="0" applyProtection="0"/>
    <xf numFmtId="0" fontId="61" fillId="50" borderId="0" applyNumberFormat="0" applyBorder="0" applyAlignment="0" applyProtection="0"/>
    <xf numFmtId="186" fontId="62" fillId="0" borderId="0"/>
    <xf numFmtId="11" fontId="62" fillId="0" borderId="0" applyFont="0" applyFill="0" applyBorder="0" applyAlignment="0" applyProtection="0"/>
    <xf numFmtId="0" fontId="63" fillId="0" borderId="0"/>
    <xf numFmtId="0" fontId="64" fillId="0" borderId="0" applyNumberFormat="0" applyFill="0" applyBorder="0" applyAlignment="0" applyProtection="0"/>
    <xf numFmtId="0" fontId="65" fillId="0" borderId="23" applyNumberFormat="0" applyFill="0" applyAlignment="0" applyProtection="0"/>
    <xf numFmtId="0" fontId="66" fillId="44" borderId="24" applyNumberFormat="0" applyAlignment="0" applyProtection="0"/>
    <xf numFmtId="0" fontId="67" fillId="0" borderId="0" applyNumberFormat="0" applyFill="0" applyBorder="0" applyAlignment="0" applyProtection="0"/>
    <xf numFmtId="0" fontId="68" fillId="0" borderId="0" applyNumberFormat="0" applyFill="0" applyBorder="0" applyAlignment="0" applyProtection="0"/>
  </cellStyleXfs>
  <cellXfs count="103">
    <xf numFmtId="0" fontId="0" fillId="0" borderId="0" xfId="0"/>
    <xf numFmtId="11" fontId="0" fillId="0" borderId="0" xfId="0" applyNumberFormat="1"/>
    <xf numFmtId="0" fontId="0" fillId="0" borderId="0" xfId="0" pivotButton="1"/>
    <xf numFmtId="0" fontId="0" fillId="0" borderId="0" xfId="0" applyAlignment="1">
      <alignment horizontal="left"/>
    </xf>
    <xf numFmtId="10" fontId="0" fillId="0" borderId="0" xfId="0" applyNumberFormat="1"/>
    <xf numFmtId="164" fontId="0" fillId="0" borderId="0" xfId="0" applyNumberFormat="1"/>
    <xf numFmtId="9" fontId="0" fillId="0" borderId="0" xfId="0" applyNumberFormat="1"/>
    <xf numFmtId="0" fontId="16" fillId="0" borderId="0" xfId="0" applyFont="1"/>
    <xf numFmtId="1" fontId="0" fillId="0" borderId="0" xfId="0" applyNumberFormat="1"/>
    <xf numFmtId="165" fontId="0" fillId="0" borderId="0" xfId="0" applyNumberFormat="1"/>
    <xf numFmtId="0" fontId="21" fillId="33" borderId="0" xfId="42" applyFont="1" applyFill="1" applyAlignment="1">
      <alignment horizontal="left"/>
    </xf>
    <xf numFmtId="0" fontId="22" fillId="33" borderId="10" xfId="42" applyFont="1" applyFill="1" applyBorder="1" applyAlignment="1">
      <alignment horizontal="left"/>
    </xf>
    <xf numFmtId="0" fontId="23" fillId="33" borderId="10" xfId="42" applyFont="1" applyFill="1" applyBorder="1" applyAlignment="1">
      <alignment horizontal="left"/>
    </xf>
    <xf numFmtId="0" fontId="23" fillId="33" borderId="0" xfId="42" applyFont="1" applyFill="1" applyAlignment="1">
      <alignment horizontal="left"/>
    </xf>
    <xf numFmtId="9" fontId="23" fillId="33" borderId="0" xfId="42" applyNumberFormat="1" applyFont="1" applyFill="1" applyAlignment="1">
      <alignment horizontal="left"/>
    </xf>
    <xf numFmtId="9" fontId="24" fillId="33" borderId="0" xfId="42" applyNumberFormat="1" applyFont="1" applyFill="1" applyAlignment="1">
      <alignment horizontal="left"/>
    </xf>
    <xf numFmtId="1" fontId="24" fillId="33" borderId="0" xfId="42" applyNumberFormat="1" applyFont="1" applyFill="1" applyAlignment="1">
      <alignment horizontal="left"/>
    </xf>
    <xf numFmtId="0" fontId="22" fillId="33" borderId="0" xfId="42" applyFont="1" applyFill="1" applyBorder="1" applyAlignment="1">
      <alignment horizontal="left" wrapText="1"/>
    </xf>
    <xf numFmtId="0" fontId="25" fillId="33" borderId="0" xfId="42" applyFont="1" applyFill="1" applyBorder="1" applyAlignment="1">
      <alignment horizontal="left" wrapText="1"/>
    </xf>
    <xf numFmtId="1" fontId="25" fillId="33" borderId="0" xfId="42" applyNumberFormat="1" applyFont="1" applyFill="1" applyAlignment="1">
      <alignment horizontal="left" wrapText="1"/>
    </xf>
    <xf numFmtId="0" fontId="26" fillId="33" borderId="10" xfId="42" applyFont="1" applyFill="1" applyBorder="1" applyAlignment="1">
      <alignment horizontal="left"/>
    </xf>
    <xf numFmtId="9" fontId="22" fillId="33" borderId="10" xfId="42" applyNumberFormat="1" applyFont="1" applyFill="1" applyBorder="1" applyAlignment="1">
      <alignment horizontal="left"/>
    </xf>
    <xf numFmtId="0" fontId="25" fillId="33" borderId="10" xfId="42" applyFont="1" applyFill="1" applyBorder="1" applyAlignment="1">
      <alignment horizontal="left" wrapText="1"/>
    </xf>
    <xf numFmtId="2" fontId="25" fillId="33" borderId="10" xfId="42" applyNumberFormat="1" applyFont="1" applyFill="1" applyBorder="1" applyAlignment="1">
      <alignment horizontal="left" wrapText="1"/>
    </xf>
    <xf numFmtId="0" fontId="22" fillId="33" borderId="0" xfId="42" applyFont="1" applyFill="1" applyAlignment="1">
      <alignment horizontal="left"/>
    </xf>
    <xf numFmtId="0" fontId="23" fillId="34" borderId="0" xfId="42" applyFont="1" applyFill="1" applyAlignment="1">
      <alignment horizontal="left"/>
    </xf>
    <xf numFmtId="1" fontId="24" fillId="34" borderId="0" xfId="42" applyNumberFormat="1" applyFont="1" applyFill="1" applyAlignment="1">
      <alignment horizontal="left"/>
    </xf>
    <xf numFmtId="0" fontId="21" fillId="35" borderId="0" xfId="42" applyFont="1" applyFill="1" applyAlignment="1">
      <alignment horizontal="left"/>
    </xf>
    <xf numFmtId="0" fontId="23" fillId="35" borderId="0" xfId="42" applyFont="1" applyFill="1" applyAlignment="1">
      <alignment horizontal="left"/>
    </xf>
    <xf numFmtId="1" fontId="24" fillId="35" borderId="0" xfId="42" applyNumberFormat="1" applyFont="1" applyFill="1" applyAlignment="1">
      <alignment horizontal="left"/>
    </xf>
    <xf numFmtId="0" fontId="24" fillId="33" borderId="0" xfId="42" applyFont="1" applyFill="1" applyAlignment="1">
      <alignment horizontal="left"/>
    </xf>
    <xf numFmtId="0" fontId="21" fillId="33" borderId="0" xfId="0" applyFont="1" applyFill="1"/>
    <xf numFmtId="0" fontId="21" fillId="33" borderId="10" xfId="0" applyFont="1" applyFill="1" applyBorder="1"/>
    <xf numFmtId="0" fontId="26" fillId="33" borderId="0" xfId="0" applyFont="1" applyFill="1" applyBorder="1"/>
    <xf numFmtId="0" fontId="26" fillId="33" borderId="10" xfId="0" applyFont="1" applyFill="1" applyBorder="1"/>
    <xf numFmtId="0" fontId="21" fillId="33" borderId="14" xfId="0" applyFont="1" applyFill="1" applyBorder="1" applyAlignment="1">
      <alignment wrapText="1"/>
    </xf>
    <xf numFmtId="11" fontId="21" fillId="33" borderId="0" xfId="0" applyNumberFormat="1" applyFont="1" applyFill="1"/>
    <xf numFmtId="0" fontId="21" fillId="33" borderId="0" xfId="0" applyFont="1" applyFill="1" applyBorder="1" applyAlignment="1">
      <alignment wrapText="1"/>
    </xf>
    <xf numFmtId="0" fontId="21" fillId="33" borderId="0" xfId="0" applyFont="1" applyFill="1" applyAlignment="1"/>
    <xf numFmtId="0" fontId="21" fillId="33" borderId="0" xfId="0" applyFont="1" applyFill="1" applyBorder="1"/>
    <xf numFmtId="0" fontId="21" fillId="42" borderId="0" xfId="0" applyFont="1" applyFill="1"/>
    <xf numFmtId="0" fontId="21" fillId="33" borderId="0" xfId="0" quotePrefix="1" applyFont="1" applyFill="1"/>
    <xf numFmtId="0" fontId="44" fillId="33" borderId="0" xfId="0" applyFont="1" applyFill="1"/>
    <xf numFmtId="0" fontId="44" fillId="33" borderId="0" xfId="0" quotePrefix="1" applyFont="1" applyFill="1"/>
    <xf numFmtId="0" fontId="21" fillId="33" borderId="0" xfId="0" quotePrefix="1" applyFont="1" applyFill="1" applyAlignment="1"/>
    <xf numFmtId="4" fontId="44" fillId="33" borderId="0" xfId="0" quotePrefix="1" applyNumberFormat="1" applyFont="1" applyFill="1"/>
    <xf numFmtId="0" fontId="44" fillId="42" borderId="0" xfId="0" applyFont="1" applyFill="1"/>
    <xf numFmtId="4" fontId="44" fillId="42" borderId="0" xfId="0" quotePrefix="1" applyNumberFormat="1" applyFont="1" applyFill="1"/>
    <xf numFmtId="4" fontId="21" fillId="33" borderId="0" xfId="0" quotePrefix="1" applyNumberFormat="1" applyFont="1" applyFill="1"/>
    <xf numFmtId="0" fontId="45" fillId="33" borderId="0" xfId="0" applyFont="1" applyFill="1"/>
    <xf numFmtId="0" fontId="45" fillId="33" borderId="0" xfId="0" quotePrefix="1" applyFont="1" applyFill="1"/>
    <xf numFmtId="11" fontId="45" fillId="33" borderId="0" xfId="0" applyNumberFormat="1" applyFont="1" applyFill="1"/>
    <xf numFmtId="49" fontId="45" fillId="33" borderId="0" xfId="0" applyNumberFormat="1" applyFont="1" applyFill="1"/>
    <xf numFmtId="0" fontId="21" fillId="42" borderId="0" xfId="0" quotePrefix="1" applyFont="1" applyFill="1"/>
    <xf numFmtId="11" fontId="21" fillId="33" borderId="0" xfId="0" quotePrefix="1" applyNumberFormat="1" applyFont="1" applyFill="1"/>
    <xf numFmtId="0" fontId="46" fillId="33" borderId="0" xfId="0" applyFont="1" applyFill="1"/>
    <xf numFmtId="11" fontId="46" fillId="33" borderId="0" xfId="0" applyNumberFormat="1" applyFont="1" applyFill="1"/>
    <xf numFmtId="0" fontId="45" fillId="42" borderId="0" xfId="0" applyFont="1" applyFill="1"/>
    <xf numFmtId="0" fontId="45" fillId="42" borderId="0" xfId="0" quotePrefix="1" applyFont="1" applyFill="1"/>
    <xf numFmtId="0" fontId="46" fillId="33" borderId="0" xfId="0" quotePrefix="1" applyFont="1" applyFill="1"/>
    <xf numFmtId="0" fontId="21" fillId="43" borderId="0" xfId="0" applyFont="1" applyFill="1"/>
    <xf numFmtId="0" fontId="46" fillId="42" borderId="0" xfId="0" applyFont="1" applyFill="1"/>
    <xf numFmtId="0" fontId="46" fillId="42" borderId="0" xfId="0" quotePrefix="1" applyFont="1" applyFill="1"/>
    <xf numFmtId="0" fontId="46" fillId="33" borderId="0" xfId="2141" applyNumberFormat="1" applyFont="1" applyFill="1" applyBorder="1" applyAlignment="1" applyProtection="1">
      <alignment horizontal="left" vertical="center" wrapText="1"/>
      <protection locked="0"/>
    </xf>
    <xf numFmtId="0" fontId="21" fillId="33" borderId="0" xfId="0" applyNumberFormat="1" applyFont="1" applyFill="1" applyAlignment="1">
      <alignment horizontal="left"/>
    </xf>
    <xf numFmtId="0" fontId="46" fillId="33" borderId="0" xfId="2141" applyNumberFormat="1" applyFont="1" applyFill="1" applyBorder="1" applyAlignment="1" applyProtection="1">
      <alignment horizontal="left" vertical="center"/>
      <protection locked="0"/>
    </xf>
    <xf numFmtId="0" fontId="46" fillId="33" borderId="0" xfId="0" applyFont="1" applyFill="1" applyAlignment="1"/>
    <xf numFmtId="0" fontId="45" fillId="34" borderId="0" xfId="0" applyFont="1" applyFill="1"/>
    <xf numFmtId="0" fontId="21" fillId="35" borderId="0" xfId="0" applyFont="1" applyFill="1"/>
    <xf numFmtId="0" fontId="21" fillId="35" borderId="0" xfId="0" quotePrefix="1" applyFont="1" applyFill="1"/>
    <xf numFmtId="11" fontId="21" fillId="35" borderId="0" xfId="0" applyNumberFormat="1" applyFont="1" applyFill="1"/>
    <xf numFmtId="0" fontId="21" fillId="0" borderId="0" xfId="0" applyFont="1"/>
    <xf numFmtId="0" fontId="21" fillId="0" borderId="0" xfId="0" quotePrefix="1" applyFont="1"/>
    <xf numFmtId="0" fontId="21" fillId="34" borderId="0" xfId="0" applyFont="1" applyFill="1"/>
    <xf numFmtId="0" fontId="46" fillId="34" borderId="0" xfId="0" applyFont="1" applyFill="1"/>
    <xf numFmtId="0" fontId="21" fillId="34" borderId="0" xfId="0" quotePrefix="1" applyFont="1" applyFill="1"/>
    <xf numFmtId="11" fontId="21" fillId="34" borderId="0" xfId="0" applyNumberFormat="1" applyFont="1" applyFill="1"/>
    <xf numFmtId="0" fontId="26" fillId="33" borderId="0" xfId="0" applyFont="1" applyFill="1"/>
    <xf numFmtId="0" fontId="46" fillId="51" borderId="0" xfId="0" applyFont="1" applyFill="1" applyAlignment="1">
      <alignment horizontal="left" vertical="top"/>
    </xf>
    <xf numFmtId="0" fontId="46" fillId="33" borderId="0" xfId="0" applyFont="1" applyFill="1" applyAlignment="1">
      <alignment horizontal="left" vertical="top"/>
    </xf>
    <xf numFmtId="0" fontId="69" fillId="51" borderId="0" xfId="0" applyFont="1" applyFill="1" applyAlignment="1">
      <alignment horizontal="left" vertical="top"/>
    </xf>
    <xf numFmtId="0" fontId="69" fillId="33" borderId="0" xfId="0" applyFont="1" applyFill="1" applyAlignment="1">
      <alignment horizontal="left" vertical="top"/>
    </xf>
    <xf numFmtId="0" fontId="21" fillId="33" borderId="25" xfId="0" applyFont="1" applyFill="1" applyBorder="1"/>
    <xf numFmtId="0" fontId="69" fillId="52" borderId="25" xfId="0" applyFont="1" applyFill="1" applyBorder="1" applyAlignment="1">
      <alignment horizontal="left"/>
    </xf>
    <xf numFmtId="0" fontId="69" fillId="33" borderId="25" xfId="0" applyFont="1" applyFill="1" applyBorder="1" applyAlignment="1">
      <alignment horizontal="left"/>
    </xf>
    <xf numFmtId="0" fontId="46" fillId="35" borderId="0" xfId="0" applyFont="1" applyFill="1" applyAlignment="1">
      <alignment horizontal="left"/>
    </xf>
    <xf numFmtId="0" fontId="46" fillId="35" borderId="0" xfId="0" applyFont="1" applyFill="1" applyBorder="1" applyAlignment="1">
      <alignment horizontal="left"/>
    </xf>
    <xf numFmtId="0" fontId="46" fillId="33" borderId="0" xfId="0" applyFont="1" applyFill="1" applyAlignment="1">
      <alignment horizontal="left"/>
    </xf>
    <xf numFmtId="0" fontId="46" fillId="33" borderId="0" xfId="0" applyFont="1" applyFill="1" applyBorder="1" applyAlignment="1">
      <alignment horizontal="left"/>
    </xf>
    <xf numFmtId="2" fontId="46" fillId="35" borderId="0" xfId="0" applyNumberFormat="1" applyFont="1" applyFill="1" applyAlignment="1">
      <alignment horizontal="left"/>
    </xf>
    <xf numFmtId="2" fontId="46" fillId="35" borderId="0" xfId="0" applyNumberFormat="1" applyFont="1" applyFill="1" applyBorder="1" applyAlignment="1">
      <alignment horizontal="left"/>
    </xf>
    <xf numFmtId="0" fontId="46" fillId="35" borderId="0" xfId="0" applyFont="1" applyFill="1" applyBorder="1" applyAlignment="1">
      <alignment horizontal="left" vertical="top"/>
    </xf>
    <xf numFmtId="0" fontId="46" fillId="33" borderId="0" xfId="0" applyFont="1" applyFill="1" applyBorder="1" applyAlignment="1">
      <alignment horizontal="left" vertical="top"/>
    </xf>
    <xf numFmtId="0" fontId="46" fillId="35" borderId="0" xfId="0" applyNumberFormat="1" applyFont="1" applyFill="1" applyBorder="1" applyAlignment="1">
      <alignment horizontal="left" vertical="top"/>
    </xf>
    <xf numFmtId="0" fontId="46" fillId="33" borderId="0" xfId="0" applyNumberFormat="1" applyFont="1" applyFill="1" applyBorder="1" applyAlignment="1">
      <alignment horizontal="left" vertical="top"/>
    </xf>
    <xf numFmtId="0" fontId="46" fillId="33" borderId="25" xfId="0" applyFont="1" applyFill="1" applyBorder="1" applyAlignment="1">
      <alignment horizontal="left"/>
    </xf>
    <xf numFmtId="0" fontId="46" fillId="33" borderId="26" xfId="0" applyFont="1" applyFill="1" applyBorder="1" applyAlignment="1">
      <alignment horizontal="left" vertical="top"/>
    </xf>
    <xf numFmtId="0" fontId="46" fillId="33" borderId="26" xfId="0" applyFont="1" applyFill="1" applyBorder="1" applyAlignment="1">
      <alignment horizontal="left"/>
    </xf>
    <xf numFmtId="0" fontId="70" fillId="33" borderId="0" xfId="0" applyFont="1" applyFill="1" applyAlignment="1">
      <alignment horizontal="left"/>
    </xf>
    <xf numFmtId="0" fontId="70" fillId="33" borderId="0" xfId="0" applyFont="1" applyFill="1" applyBorder="1" applyAlignment="1">
      <alignment horizontal="left"/>
    </xf>
    <xf numFmtId="0" fontId="21" fillId="33" borderId="0" xfId="0" applyFont="1" applyFill="1" applyAlignment="1">
      <alignment horizontal="left"/>
    </xf>
    <xf numFmtId="0" fontId="46" fillId="33" borderId="0" xfId="0" applyFont="1" applyFill="1" applyBorder="1" applyAlignment="1">
      <alignment horizontal="left" wrapText="1"/>
    </xf>
    <xf numFmtId="9" fontId="46" fillId="33" borderId="0" xfId="0" applyNumberFormat="1" applyFont="1" applyFill="1" applyBorder="1" applyAlignment="1">
      <alignment horizontal="left" wrapText="1"/>
    </xf>
  </cellXfs>
  <cellStyles count="2183">
    <cellStyle name="(min) Duizend,0" xfId="21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2x indented GHG Textfiels" xfId="43"/>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5x indented GHG Textfiels" xfId="44"/>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Berekening" xfId="2145"/>
    <cellStyle name="Boden" xfId="45"/>
    <cellStyle name="Boden 2" xfId="46"/>
    <cellStyle name="Bold GHG Numbers (0.00)" xfId="47"/>
    <cellStyle name="Calculation" xfId="11" builtinId="22" customBuiltin="1"/>
    <cellStyle name="Check Cell" xfId="13" builtinId="23" customBuiltin="1"/>
    <cellStyle name="Comma 2" xfId="48"/>
    <cellStyle name="Comma 2 2" xfId="49"/>
    <cellStyle name="Comma 2 3" xfId="50"/>
    <cellStyle name="Comma 3" xfId="51"/>
    <cellStyle name="Comma 3 2" xfId="52"/>
    <cellStyle name="comment" xfId="53"/>
    <cellStyle name="Controlecel" xfId="2146"/>
    <cellStyle name="dt" xfId="54"/>
    <cellStyle name="Duizend" xfId="2147"/>
    <cellStyle name="Duizend met sterren" xfId="2148"/>
    <cellStyle name="Duizend zonder sterren" xfId="2149"/>
    <cellStyle name="Duizend,0" xfId="2150"/>
    <cellStyle name="Duizend_full4" xfId="2151"/>
    <cellStyle name="EcoTitel" xfId="55"/>
    <cellStyle name="EcoTitel 2" xfId="56"/>
    <cellStyle name="Euro" xfId="57"/>
    <cellStyle name="Explanatory Text" xfId="16" builtinId="53" customBuiltin="1"/>
    <cellStyle name="F2" xfId="2152"/>
    <cellStyle name="F3" xfId="2153"/>
    <cellStyle name="F4" xfId="2154"/>
    <cellStyle name="F5" xfId="2155"/>
    <cellStyle name="F6" xfId="2156"/>
    <cellStyle name="F7" xfId="2157"/>
    <cellStyle name="F8" xfId="2158"/>
    <cellStyle name="Gekoppelde cel" xfId="2159"/>
    <cellStyle name="Goed" xfId="2160"/>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eadline" xfId="58"/>
    <cellStyle name="Hyperlink 2" xfId="59"/>
    <cellStyle name="Hyperlink 2 2" xfId="2161"/>
    <cellStyle name="Hyperlink 2 3" xfId="2162"/>
    <cellStyle name="Hyperlink 3" xfId="60"/>
    <cellStyle name="Hyperlink 3 2" xfId="61"/>
    <cellStyle name="Input" xfId="9" builtinId="20" customBuiltin="1"/>
    <cellStyle name="Invoer" xfId="2163"/>
    <cellStyle name="kg" xfId="62"/>
    <cellStyle name="Kop 1" xfId="2164"/>
    <cellStyle name="Kop 2" xfId="2165"/>
    <cellStyle name="Kop 3" xfId="2166"/>
    <cellStyle name="Kop 4" xfId="2167"/>
    <cellStyle name="l" xfId="63"/>
    <cellStyle name="Linked Cell" xfId="12" builtinId="24" customBuiltin="1"/>
    <cellStyle name="Luft" xfId="64"/>
    <cellStyle name="Luft 2" xfId="65"/>
    <cellStyle name="m2" xfId="66"/>
    <cellStyle name="m2a" xfId="67"/>
    <cellStyle name="m3" xfId="68"/>
    <cellStyle name="Neutraal" xfId="2168"/>
    <cellStyle name="Neutral" xfId="8" builtinId="28" customBuiltin="1"/>
    <cellStyle name="Niels" xfId="69"/>
    <cellStyle name="NielsProz" xfId="70"/>
    <cellStyle name="Normal" xfId="0" builtinId="0"/>
    <cellStyle name="Normal 10" xfId="71"/>
    <cellStyle name="Normal 10 10" xfId="72"/>
    <cellStyle name="Normal 10 10 2" xfId="73"/>
    <cellStyle name="Normal 10 11" xfId="74"/>
    <cellStyle name="Normal 10 11 2" xfId="75"/>
    <cellStyle name="Normal 10 12" xfId="76"/>
    <cellStyle name="Normal 10 12 2" xfId="77"/>
    <cellStyle name="Normal 10 13" xfId="78"/>
    <cellStyle name="Normal 10 2" xfId="79"/>
    <cellStyle name="Normal 10 2 10" xfId="80"/>
    <cellStyle name="Normal 10 2 10 2" xfId="81"/>
    <cellStyle name="Normal 10 2 11" xfId="82"/>
    <cellStyle name="Normal 10 2 11 2" xfId="83"/>
    <cellStyle name="Normal 10 2 12" xfId="84"/>
    <cellStyle name="Normal 10 2 2" xfId="85"/>
    <cellStyle name="Normal 10 2 2 2" xfId="86"/>
    <cellStyle name="Normal 10 2 2 2 2" xfId="87"/>
    <cellStyle name="Normal 10 2 2 2 2 2" xfId="88"/>
    <cellStyle name="Normal 10 2 2 2 3" xfId="89"/>
    <cellStyle name="Normal 10 2 2 2 3 2" xfId="90"/>
    <cellStyle name="Normal 10 2 2 2 4" xfId="91"/>
    <cellStyle name="Normal 10 2 2 3" xfId="92"/>
    <cellStyle name="Normal 10 2 2 3 2" xfId="93"/>
    <cellStyle name="Normal 10 2 2 3 2 2" xfId="94"/>
    <cellStyle name="Normal 10 2 2 3 3" xfId="95"/>
    <cellStyle name="Normal 10 2 2 3 3 2" xfId="96"/>
    <cellStyle name="Normal 10 2 2 3 4" xfId="97"/>
    <cellStyle name="Normal 10 2 2 4" xfId="98"/>
    <cellStyle name="Normal 10 2 2 4 2" xfId="99"/>
    <cellStyle name="Normal 10 2 2 4 2 2" xfId="100"/>
    <cellStyle name="Normal 10 2 2 4 3" xfId="101"/>
    <cellStyle name="Normal 10 2 2 5" xfId="102"/>
    <cellStyle name="Normal 10 2 2 5 2" xfId="103"/>
    <cellStyle name="Normal 10 2 2 6" xfId="104"/>
    <cellStyle name="Normal 10 2 3" xfId="105"/>
    <cellStyle name="Normal 10 2 3 2" xfId="106"/>
    <cellStyle name="Normal 10 2 3 2 2" xfId="107"/>
    <cellStyle name="Normal 10 2 3 2 2 2" xfId="108"/>
    <cellStyle name="Normal 10 2 3 2 3" xfId="109"/>
    <cellStyle name="Normal 10 2 3 2 3 2" xfId="110"/>
    <cellStyle name="Normal 10 2 3 2 4" xfId="111"/>
    <cellStyle name="Normal 10 2 3 3" xfId="112"/>
    <cellStyle name="Normal 10 2 3 3 2" xfId="113"/>
    <cellStyle name="Normal 10 2 3 3 2 2" xfId="114"/>
    <cellStyle name="Normal 10 2 3 3 3" xfId="115"/>
    <cellStyle name="Normal 10 2 3 3 3 2" xfId="116"/>
    <cellStyle name="Normal 10 2 3 3 4" xfId="117"/>
    <cellStyle name="Normal 10 2 3 4" xfId="118"/>
    <cellStyle name="Normal 10 2 3 4 2" xfId="119"/>
    <cellStyle name="Normal 10 2 3 4 2 2" xfId="120"/>
    <cellStyle name="Normal 10 2 3 4 3" xfId="121"/>
    <cellStyle name="Normal 10 2 3 5" xfId="122"/>
    <cellStyle name="Normal 10 2 3 5 2" xfId="123"/>
    <cellStyle name="Normal 10 2 3 6" xfId="124"/>
    <cellStyle name="Normal 10 2 4" xfId="125"/>
    <cellStyle name="Normal 10 2 4 2" xfId="126"/>
    <cellStyle name="Normal 10 2 4 2 2" xfId="127"/>
    <cellStyle name="Normal 10 2 4 2 2 2" xfId="128"/>
    <cellStyle name="Normal 10 2 4 2 3" xfId="129"/>
    <cellStyle name="Normal 10 2 4 2 3 2" xfId="130"/>
    <cellStyle name="Normal 10 2 4 2 4" xfId="131"/>
    <cellStyle name="Normal 10 2 4 3" xfId="132"/>
    <cellStyle name="Normal 10 2 4 3 2" xfId="133"/>
    <cellStyle name="Normal 10 2 4 3 2 2" xfId="134"/>
    <cellStyle name="Normal 10 2 4 3 3" xfId="135"/>
    <cellStyle name="Normal 10 2 4 3 3 2" xfId="136"/>
    <cellStyle name="Normal 10 2 4 3 4" xfId="137"/>
    <cellStyle name="Normal 10 2 4 4" xfId="138"/>
    <cellStyle name="Normal 10 2 4 4 2" xfId="139"/>
    <cellStyle name="Normal 10 2 4 4 2 2" xfId="140"/>
    <cellStyle name="Normal 10 2 4 4 3" xfId="141"/>
    <cellStyle name="Normal 10 2 4 5" xfId="142"/>
    <cellStyle name="Normal 10 2 4 5 2" xfId="143"/>
    <cellStyle name="Normal 10 2 4 6" xfId="144"/>
    <cellStyle name="Normal 10 2 5" xfId="145"/>
    <cellStyle name="Normal 10 2 5 2" xfId="146"/>
    <cellStyle name="Normal 10 2 5 2 2" xfId="147"/>
    <cellStyle name="Normal 10 2 5 2 2 2" xfId="148"/>
    <cellStyle name="Normal 10 2 5 2 3" xfId="149"/>
    <cellStyle name="Normal 10 2 5 2 3 2" xfId="150"/>
    <cellStyle name="Normal 10 2 5 2 4" xfId="151"/>
    <cellStyle name="Normal 10 2 5 3" xfId="152"/>
    <cellStyle name="Normal 10 2 5 3 2" xfId="153"/>
    <cellStyle name="Normal 10 2 5 3 2 2" xfId="154"/>
    <cellStyle name="Normal 10 2 5 3 3" xfId="155"/>
    <cellStyle name="Normal 10 2 5 3 3 2" xfId="156"/>
    <cellStyle name="Normal 10 2 5 3 4" xfId="157"/>
    <cellStyle name="Normal 10 2 5 4" xfId="158"/>
    <cellStyle name="Normal 10 2 5 4 2" xfId="159"/>
    <cellStyle name="Normal 10 2 5 4 2 2" xfId="160"/>
    <cellStyle name="Normal 10 2 5 4 3" xfId="161"/>
    <cellStyle name="Normal 10 2 5 5" xfId="162"/>
    <cellStyle name="Normal 10 2 5 5 2" xfId="163"/>
    <cellStyle name="Normal 10 2 5 6" xfId="164"/>
    <cellStyle name="Normal 10 2 6" xfId="165"/>
    <cellStyle name="Normal 10 2 6 2" xfId="166"/>
    <cellStyle name="Normal 10 2 6 2 2" xfId="167"/>
    <cellStyle name="Normal 10 2 6 2 2 2" xfId="168"/>
    <cellStyle name="Normal 10 2 6 2 3" xfId="169"/>
    <cellStyle name="Normal 10 2 6 3" xfId="170"/>
    <cellStyle name="Normal 10 2 6 3 2" xfId="171"/>
    <cellStyle name="Normal 10 2 6 4" xfId="172"/>
    <cellStyle name="Normal 10 2 7" xfId="173"/>
    <cellStyle name="Normal 10 2 7 2" xfId="174"/>
    <cellStyle name="Normal 10 2 7 2 2" xfId="175"/>
    <cellStyle name="Normal 10 2 7 3" xfId="176"/>
    <cellStyle name="Normal 10 2 7 3 2" xfId="177"/>
    <cellStyle name="Normal 10 2 7 4" xfId="178"/>
    <cellStyle name="Normal 10 2 8" xfId="179"/>
    <cellStyle name="Normal 10 2 8 2" xfId="180"/>
    <cellStyle name="Normal 10 2 8 2 2" xfId="181"/>
    <cellStyle name="Normal 10 2 8 3" xfId="182"/>
    <cellStyle name="Normal 10 2 9" xfId="183"/>
    <cellStyle name="Normal 10 2 9 2" xfId="184"/>
    <cellStyle name="Normal 10 3" xfId="185"/>
    <cellStyle name="Normal 10 3 2" xfId="186"/>
    <cellStyle name="Normal 10 3 2 2" xfId="187"/>
    <cellStyle name="Normal 10 3 2 2 2" xfId="188"/>
    <cellStyle name="Normal 10 3 2 3" xfId="189"/>
    <cellStyle name="Normal 10 3 2 3 2" xfId="190"/>
    <cellStyle name="Normal 10 3 2 4" xfId="191"/>
    <cellStyle name="Normal 10 3 3" xfId="192"/>
    <cellStyle name="Normal 10 3 3 2" xfId="193"/>
    <cellStyle name="Normal 10 3 3 2 2" xfId="194"/>
    <cellStyle name="Normal 10 3 3 3" xfId="195"/>
    <cellStyle name="Normal 10 3 3 3 2" xfId="196"/>
    <cellStyle name="Normal 10 3 3 4" xfId="197"/>
    <cellStyle name="Normal 10 3 4" xfId="198"/>
    <cellStyle name="Normal 10 3 4 2" xfId="199"/>
    <cellStyle name="Normal 10 3 4 2 2" xfId="200"/>
    <cellStyle name="Normal 10 3 4 3" xfId="201"/>
    <cellStyle name="Normal 10 3 5" xfId="202"/>
    <cellStyle name="Normal 10 3 5 2" xfId="203"/>
    <cellStyle name="Normal 10 3 6" xfId="204"/>
    <cellStyle name="Normal 10 4" xfId="205"/>
    <cellStyle name="Normal 10 4 2" xfId="206"/>
    <cellStyle name="Normal 10 4 2 2" xfId="207"/>
    <cellStyle name="Normal 10 4 2 2 2" xfId="208"/>
    <cellStyle name="Normal 10 4 2 3" xfId="209"/>
    <cellStyle name="Normal 10 4 2 3 2" xfId="210"/>
    <cellStyle name="Normal 10 4 2 4" xfId="211"/>
    <cellStyle name="Normal 10 4 3" xfId="212"/>
    <cellStyle name="Normal 10 4 3 2" xfId="213"/>
    <cellStyle name="Normal 10 4 3 2 2" xfId="214"/>
    <cellStyle name="Normal 10 4 3 3" xfId="215"/>
    <cellStyle name="Normal 10 4 3 3 2" xfId="216"/>
    <cellStyle name="Normal 10 4 3 4" xfId="217"/>
    <cellStyle name="Normal 10 4 4" xfId="218"/>
    <cellStyle name="Normal 10 4 4 2" xfId="219"/>
    <cellStyle name="Normal 10 4 4 2 2" xfId="220"/>
    <cellStyle name="Normal 10 4 4 3" xfId="221"/>
    <cellStyle name="Normal 10 4 5" xfId="222"/>
    <cellStyle name="Normal 10 4 5 2" xfId="223"/>
    <cellStyle name="Normal 10 4 6" xfId="224"/>
    <cellStyle name="Normal 10 5" xfId="225"/>
    <cellStyle name="Normal 10 5 2" xfId="226"/>
    <cellStyle name="Normal 10 5 2 2" xfId="227"/>
    <cellStyle name="Normal 10 5 2 2 2" xfId="228"/>
    <cellStyle name="Normal 10 5 2 3" xfId="229"/>
    <cellStyle name="Normal 10 5 2 3 2" xfId="230"/>
    <cellStyle name="Normal 10 5 2 4" xfId="231"/>
    <cellStyle name="Normal 10 5 3" xfId="232"/>
    <cellStyle name="Normal 10 5 3 2" xfId="233"/>
    <cellStyle name="Normal 10 5 3 2 2" xfId="234"/>
    <cellStyle name="Normal 10 5 3 3" xfId="235"/>
    <cellStyle name="Normal 10 5 3 3 2" xfId="236"/>
    <cellStyle name="Normal 10 5 3 4" xfId="237"/>
    <cellStyle name="Normal 10 5 4" xfId="238"/>
    <cellStyle name="Normal 10 5 4 2" xfId="239"/>
    <cellStyle name="Normal 10 5 4 2 2" xfId="240"/>
    <cellStyle name="Normal 10 5 4 3" xfId="241"/>
    <cellStyle name="Normal 10 5 5" xfId="242"/>
    <cellStyle name="Normal 10 5 5 2" xfId="243"/>
    <cellStyle name="Normal 10 5 6" xfId="244"/>
    <cellStyle name="Normal 10 6" xfId="245"/>
    <cellStyle name="Normal 10 6 2" xfId="246"/>
    <cellStyle name="Normal 10 6 2 2" xfId="247"/>
    <cellStyle name="Normal 10 6 2 2 2" xfId="248"/>
    <cellStyle name="Normal 10 6 2 3" xfId="249"/>
    <cellStyle name="Normal 10 6 2 3 2" xfId="250"/>
    <cellStyle name="Normal 10 6 2 4" xfId="251"/>
    <cellStyle name="Normal 10 6 3" xfId="252"/>
    <cellStyle name="Normal 10 6 3 2" xfId="253"/>
    <cellStyle name="Normal 10 6 3 2 2" xfId="254"/>
    <cellStyle name="Normal 10 6 3 3" xfId="255"/>
    <cellStyle name="Normal 10 6 3 3 2" xfId="256"/>
    <cellStyle name="Normal 10 6 3 4" xfId="257"/>
    <cellStyle name="Normal 10 6 4" xfId="258"/>
    <cellStyle name="Normal 10 6 4 2" xfId="259"/>
    <cellStyle name="Normal 10 6 4 2 2" xfId="260"/>
    <cellStyle name="Normal 10 6 4 3" xfId="261"/>
    <cellStyle name="Normal 10 6 5" xfId="262"/>
    <cellStyle name="Normal 10 6 5 2" xfId="263"/>
    <cellStyle name="Normal 10 6 6" xfId="264"/>
    <cellStyle name="Normal 10 7" xfId="265"/>
    <cellStyle name="Normal 10 7 2" xfId="266"/>
    <cellStyle name="Normal 10 7 2 2" xfId="267"/>
    <cellStyle name="Normal 10 7 2 2 2" xfId="268"/>
    <cellStyle name="Normal 10 7 2 3" xfId="269"/>
    <cellStyle name="Normal 10 7 3" xfId="270"/>
    <cellStyle name="Normal 10 7 3 2" xfId="271"/>
    <cellStyle name="Normal 10 7 4" xfId="272"/>
    <cellStyle name="Normal 10 8" xfId="273"/>
    <cellStyle name="Normal 10 8 2" xfId="274"/>
    <cellStyle name="Normal 10 8 2 2" xfId="275"/>
    <cellStyle name="Normal 10 8 3" xfId="276"/>
    <cellStyle name="Normal 10 8 3 2" xfId="277"/>
    <cellStyle name="Normal 10 8 4" xfId="278"/>
    <cellStyle name="Normal 10 9" xfId="279"/>
    <cellStyle name="Normal 10 9 2" xfId="280"/>
    <cellStyle name="Normal 10 9 2 2" xfId="281"/>
    <cellStyle name="Normal 10 9 3" xfId="282"/>
    <cellStyle name="Normal 11" xfId="283"/>
    <cellStyle name="Normal 12" xfId="284"/>
    <cellStyle name="Normal 12 10" xfId="285"/>
    <cellStyle name="Normal 12 10 2" xfId="286"/>
    <cellStyle name="Normal 12 11" xfId="287"/>
    <cellStyle name="Normal 12 11 2" xfId="288"/>
    <cellStyle name="Normal 12 12" xfId="289"/>
    <cellStyle name="Normal 12 2" xfId="290"/>
    <cellStyle name="Normal 12 2 2" xfId="291"/>
    <cellStyle name="Normal 12 2 2 2" xfId="292"/>
    <cellStyle name="Normal 12 2 2 2 2" xfId="293"/>
    <cellStyle name="Normal 12 2 2 3" xfId="294"/>
    <cellStyle name="Normal 12 2 2 3 2" xfId="295"/>
    <cellStyle name="Normal 12 2 2 4" xfId="296"/>
    <cellStyle name="Normal 12 2 3" xfId="297"/>
    <cellStyle name="Normal 12 2 3 2" xfId="298"/>
    <cellStyle name="Normal 12 2 3 2 2" xfId="299"/>
    <cellStyle name="Normal 12 2 3 3" xfId="300"/>
    <cellStyle name="Normal 12 2 3 3 2" xfId="301"/>
    <cellStyle name="Normal 12 2 3 4" xfId="302"/>
    <cellStyle name="Normal 12 2 4" xfId="303"/>
    <cellStyle name="Normal 12 2 4 2" xfId="304"/>
    <cellStyle name="Normal 12 2 4 2 2" xfId="305"/>
    <cellStyle name="Normal 12 2 4 3" xfId="306"/>
    <cellStyle name="Normal 12 2 5" xfId="307"/>
    <cellStyle name="Normal 12 2 5 2" xfId="308"/>
    <cellStyle name="Normal 12 2 6" xfId="309"/>
    <cellStyle name="Normal 12 3" xfId="310"/>
    <cellStyle name="Normal 12 3 2" xfId="311"/>
    <cellStyle name="Normal 12 3 2 2" xfId="312"/>
    <cellStyle name="Normal 12 3 2 2 2" xfId="313"/>
    <cellStyle name="Normal 12 3 2 3" xfId="314"/>
    <cellStyle name="Normal 12 3 2 3 2" xfId="315"/>
    <cellStyle name="Normal 12 3 2 4" xfId="316"/>
    <cellStyle name="Normal 12 3 3" xfId="317"/>
    <cellStyle name="Normal 12 3 3 2" xfId="318"/>
    <cellStyle name="Normal 12 3 3 2 2" xfId="319"/>
    <cellStyle name="Normal 12 3 3 3" xfId="320"/>
    <cellStyle name="Normal 12 3 3 3 2" xfId="321"/>
    <cellStyle name="Normal 12 3 3 4" xfId="322"/>
    <cellStyle name="Normal 12 3 4" xfId="323"/>
    <cellStyle name="Normal 12 3 4 2" xfId="324"/>
    <cellStyle name="Normal 12 3 4 2 2" xfId="325"/>
    <cellStyle name="Normal 12 3 4 3" xfId="326"/>
    <cellStyle name="Normal 12 3 5" xfId="327"/>
    <cellStyle name="Normal 12 3 5 2" xfId="328"/>
    <cellStyle name="Normal 12 3 6" xfId="329"/>
    <cellStyle name="Normal 12 4" xfId="330"/>
    <cellStyle name="Normal 12 4 2" xfId="331"/>
    <cellStyle name="Normal 12 4 2 2" xfId="332"/>
    <cellStyle name="Normal 12 4 2 2 2" xfId="333"/>
    <cellStyle name="Normal 12 4 2 3" xfId="334"/>
    <cellStyle name="Normal 12 4 2 3 2" xfId="335"/>
    <cellStyle name="Normal 12 4 2 4" xfId="336"/>
    <cellStyle name="Normal 12 4 3" xfId="337"/>
    <cellStyle name="Normal 12 4 3 2" xfId="338"/>
    <cellStyle name="Normal 12 4 3 2 2" xfId="339"/>
    <cellStyle name="Normal 12 4 3 3" xfId="340"/>
    <cellStyle name="Normal 12 4 3 3 2" xfId="341"/>
    <cellStyle name="Normal 12 4 3 4" xfId="342"/>
    <cellStyle name="Normal 12 4 4" xfId="343"/>
    <cellStyle name="Normal 12 4 4 2" xfId="344"/>
    <cellStyle name="Normal 12 4 4 2 2" xfId="345"/>
    <cellStyle name="Normal 12 4 4 3" xfId="346"/>
    <cellStyle name="Normal 12 4 5" xfId="347"/>
    <cellStyle name="Normal 12 4 5 2" xfId="348"/>
    <cellStyle name="Normal 12 4 6" xfId="349"/>
    <cellStyle name="Normal 12 5" xfId="350"/>
    <cellStyle name="Normal 12 5 2" xfId="351"/>
    <cellStyle name="Normal 12 5 2 2" xfId="352"/>
    <cellStyle name="Normal 12 5 2 2 2" xfId="353"/>
    <cellStyle name="Normal 12 5 2 3" xfId="354"/>
    <cellStyle name="Normal 12 5 2 3 2" xfId="355"/>
    <cellStyle name="Normal 12 5 2 4" xfId="356"/>
    <cellStyle name="Normal 12 5 3" xfId="357"/>
    <cellStyle name="Normal 12 5 3 2" xfId="358"/>
    <cellStyle name="Normal 12 5 3 2 2" xfId="359"/>
    <cellStyle name="Normal 12 5 3 3" xfId="360"/>
    <cellStyle name="Normal 12 5 3 3 2" xfId="361"/>
    <cellStyle name="Normal 12 5 3 4" xfId="362"/>
    <cellStyle name="Normal 12 5 4" xfId="363"/>
    <cellStyle name="Normal 12 5 4 2" xfId="364"/>
    <cellStyle name="Normal 12 5 4 2 2" xfId="365"/>
    <cellStyle name="Normal 12 5 4 3" xfId="366"/>
    <cellStyle name="Normal 12 5 5" xfId="367"/>
    <cellStyle name="Normal 12 5 5 2" xfId="368"/>
    <cellStyle name="Normal 12 5 6" xfId="369"/>
    <cellStyle name="Normal 12 6" xfId="370"/>
    <cellStyle name="Normal 12 6 2" xfId="371"/>
    <cellStyle name="Normal 12 6 2 2" xfId="372"/>
    <cellStyle name="Normal 12 6 2 2 2" xfId="373"/>
    <cellStyle name="Normal 12 6 2 3" xfId="374"/>
    <cellStyle name="Normal 12 6 3" xfId="375"/>
    <cellStyle name="Normal 12 6 3 2" xfId="376"/>
    <cellStyle name="Normal 12 6 4" xfId="377"/>
    <cellStyle name="Normal 12 7" xfId="378"/>
    <cellStyle name="Normal 12 7 2" xfId="379"/>
    <cellStyle name="Normal 12 7 2 2" xfId="380"/>
    <cellStyle name="Normal 12 7 3" xfId="381"/>
    <cellStyle name="Normal 12 7 3 2" xfId="382"/>
    <cellStyle name="Normal 12 7 4" xfId="383"/>
    <cellStyle name="Normal 12 8" xfId="384"/>
    <cellStyle name="Normal 12 8 2" xfId="385"/>
    <cellStyle name="Normal 12 8 2 2" xfId="386"/>
    <cellStyle name="Normal 12 8 3" xfId="387"/>
    <cellStyle name="Normal 12 9" xfId="388"/>
    <cellStyle name="Normal 12 9 2" xfId="389"/>
    <cellStyle name="Normal 13" xfId="390"/>
    <cellStyle name="Normal 13 2" xfId="391"/>
    <cellStyle name="Normal 14" xfId="392"/>
    <cellStyle name="Normal 15" xfId="2169"/>
    <cellStyle name="Normal 16" xfId="2170"/>
    <cellStyle name="Normal 17" xfId="2171"/>
    <cellStyle name="Normal 18" xfId="2172"/>
    <cellStyle name="Normal 2" xfId="42"/>
    <cellStyle name="Normal 2 2" xfId="393"/>
    <cellStyle name="Normal 2 3" xfId="394"/>
    <cellStyle name="Normal 2 4" xfId="395"/>
    <cellStyle name="Normal 2 5" xfId="396"/>
    <cellStyle name="Normal 2 5 2" xfId="397"/>
    <cellStyle name="Normal 3" xfId="398"/>
    <cellStyle name="Normal 3 2" xfId="399"/>
    <cellStyle name="Normal 3 3" xfId="400"/>
    <cellStyle name="Normal 4" xfId="401"/>
    <cellStyle name="Normal 4 2" xfId="402"/>
    <cellStyle name="Normal 4 2 2" xfId="403"/>
    <cellStyle name="Normal 5" xfId="404"/>
    <cellStyle name="Normal 5 10" xfId="405"/>
    <cellStyle name="Normal 5 10 2" xfId="406"/>
    <cellStyle name="Normal 5 10 2 2" xfId="407"/>
    <cellStyle name="Normal 5 10 3" xfId="408"/>
    <cellStyle name="Normal 5 11" xfId="409"/>
    <cellStyle name="Normal 5 11 2" xfId="410"/>
    <cellStyle name="Normal 5 12" xfId="411"/>
    <cellStyle name="Normal 5 12 2" xfId="412"/>
    <cellStyle name="Normal 5 13" xfId="413"/>
    <cellStyle name="Normal 5 13 2" xfId="414"/>
    <cellStyle name="Normal 5 14" xfId="415"/>
    <cellStyle name="Normal 5 14 2" xfId="416"/>
    <cellStyle name="Normal 5 15" xfId="417"/>
    <cellStyle name="Normal 5 2" xfId="418"/>
    <cellStyle name="Normal 5 2 10" xfId="419"/>
    <cellStyle name="Normal 5 2 10 2" xfId="420"/>
    <cellStyle name="Normal 5 2 11" xfId="421"/>
    <cellStyle name="Normal 5 2 11 2" xfId="422"/>
    <cellStyle name="Normal 5 2 12" xfId="423"/>
    <cellStyle name="Normal 5 2 12 2" xfId="424"/>
    <cellStyle name="Normal 5 2 13" xfId="425"/>
    <cellStyle name="Normal 5 2 2" xfId="426"/>
    <cellStyle name="Normal 5 2 2 10" xfId="427"/>
    <cellStyle name="Normal 5 2 2 10 2" xfId="428"/>
    <cellStyle name="Normal 5 2 2 11" xfId="429"/>
    <cellStyle name="Normal 5 2 2 11 2" xfId="430"/>
    <cellStyle name="Normal 5 2 2 12" xfId="431"/>
    <cellStyle name="Normal 5 2 2 2" xfId="432"/>
    <cellStyle name="Normal 5 2 2 2 2" xfId="433"/>
    <cellStyle name="Normal 5 2 2 2 2 2" xfId="434"/>
    <cellStyle name="Normal 5 2 2 2 2 2 2" xfId="435"/>
    <cellStyle name="Normal 5 2 2 2 2 3" xfId="436"/>
    <cellStyle name="Normal 5 2 2 2 2 3 2" xfId="437"/>
    <cellStyle name="Normal 5 2 2 2 2 4" xfId="438"/>
    <cellStyle name="Normal 5 2 2 2 3" xfId="439"/>
    <cellStyle name="Normal 5 2 2 2 3 2" xfId="440"/>
    <cellStyle name="Normal 5 2 2 2 3 2 2" xfId="441"/>
    <cellStyle name="Normal 5 2 2 2 3 3" xfId="442"/>
    <cellStyle name="Normal 5 2 2 2 3 3 2" xfId="443"/>
    <cellStyle name="Normal 5 2 2 2 3 4" xfId="444"/>
    <cellStyle name="Normal 5 2 2 2 4" xfId="445"/>
    <cellStyle name="Normal 5 2 2 2 4 2" xfId="446"/>
    <cellStyle name="Normal 5 2 2 2 4 2 2" xfId="447"/>
    <cellStyle name="Normal 5 2 2 2 4 3" xfId="448"/>
    <cellStyle name="Normal 5 2 2 2 5" xfId="449"/>
    <cellStyle name="Normal 5 2 2 2 5 2" xfId="450"/>
    <cellStyle name="Normal 5 2 2 2 6" xfId="451"/>
    <cellStyle name="Normal 5 2 2 3" xfId="452"/>
    <cellStyle name="Normal 5 2 2 3 2" xfId="453"/>
    <cellStyle name="Normal 5 2 2 3 2 2" xfId="454"/>
    <cellStyle name="Normal 5 2 2 3 2 2 2" xfId="455"/>
    <cellStyle name="Normal 5 2 2 3 2 3" xfId="456"/>
    <cellStyle name="Normal 5 2 2 3 2 3 2" xfId="457"/>
    <cellStyle name="Normal 5 2 2 3 2 4" xfId="458"/>
    <cellStyle name="Normal 5 2 2 3 3" xfId="459"/>
    <cellStyle name="Normal 5 2 2 3 3 2" xfId="460"/>
    <cellStyle name="Normal 5 2 2 3 3 2 2" xfId="461"/>
    <cellStyle name="Normal 5 2 2 3 3 3" xfId="462"/>
    <cellStyle name="Normal 5 2 2 3 3 3 2" xfId="463"/>
    <cellStyle name="Normal 5 2 2 3 3 4" xfId="464"/>
    <cellStyle name="Normal 5 2 2 3 4" xfId="465"/>
    <cellStyle name="Normal 5 2 2 3 4 2" xfId="466"/>
    <cellStyle name="Normal 5 2 2 3 4 2 2" xfId="467"/>
    <cellStyle name="Normal 5 2 2 3 4 3" xfId="468"/>
    <cellStyle name="Normal 5 2 2 3 5" xfId="469"/>
    <cellStyle name="Normal 5 2 2 3 5 2" xfId="470"/>
    <cellStyle name="Normal 5 2 2 3 6" xfId="471"/>
    <cellStyle name="Normal 5 2 2 4" xfId="472"/>
    <cellStyle name="Normal 5 2 2 4 2" xfId="473"/>
    <cellStyle name="Normal 5 2 2 4 2 2" xfId="474"/>
    <cellStyle name="Normal 5 2 2 4 2 2 2" xfId="475"/>
    <cellStyle name="Normal 5 2 2 4 2 3" xfId="476"/>
    <cellStyle name="Normal 5 2 2 4 2 3 2" xfId="477"/>
    <cellStyle name="Normal 5 2 2 4 2 4" xfId="478"/>
    <cellStyle name="Normal 5 2 2 4 3" xfId="479"/>
    <cellStyle name="Normal 5 2 2 4 3 2" xfId="480"/>
    <cellStyle name="Normal 5 2 2 4 3 2 2" xfId="481"/>
    <cellStyle name="Normal 5 2 2 4 3 3" xfId="482"/>
    <cellStyle name="Normal 5 2 2 4 3 3 2" xfId="483"/>
    <cellStyle name="Normal 5 2 2 4 3 4" xfId="484"/>
    <cellStyle name="Normal 5 2 2 4 4" xfId="485"/>
    <cellStyle name="Normal 5 2 2 4 4 2" xfId="486"/>
    <cellStyle name="Normal 5 2 2 4 4 2 2" xfId="487"/>
    <cellStyle name="Normal 5 2 2 4 4 3" xfId="488"/>
    <cellStyle name="Normal 5 2 2 4 5" xfId="489"/>
    <cellStyle name="Normal 5 2 2 4 5 2" xfId="490"/>
    <cellStyle name="Normal 5 2 2 4 6" xfId="491"/>
    <cellStyle name="Normal 5 2 2 5" xfId="492"/>
    <cellStyle name="Normal 5 2 2 5 2" xfId="493"/>
    <cellStyle name="Normal 5 2 2 5 2 2" xfId="494"/>
    <cellStyle name="Normal 5 2 2 5 2 2 2" xfId="495"/>
    <cellStyle name="Normal 5 2 2 5 2 3" xfId="496"/>
    <cellStyle name="Normal 5 2 2 5 2 3 2" xfId="497"/>
    <cellStyle name="Normal 5 2 2 5 2 4" xfId="498"/>
    <cellStyle name="Normal 5 2 2 5 3" xfId="499"/>
    <cellStyle name="Normal 5 2 2 5 3 2" xfId="500"/>
    <cellStyle name="Normal 5 2 2 5 3 2 2" xfId="501"/>
    <cellStyle name="Normal 5 2 2 5 3 3" xfId="502"/>
    <cellStyle name="Normal 5 2 2 5 3 3 2" xfId="503"/>
    <cellStyle name="Normal 5 2 2 5 3 4" xfId="504"/>
    <cellStyle name="Normal 5 2 2 5 4" xfId="505"/>
    <cellStyle name="Normal 5 2 2 5 4 2" xfId="506"/>
    <cellStyle name="Normal 5 2 2 5 4 2 2" xfId="507"/>
    <cellStyle name="Normal 5 2 2 5 4 3" xfId="508"/>
    <cellStyle name="Normal 5 2 2 5 5" xfId="509"/>
    <cellStyle name="Normal 5 2 2 5 5 2" xfId="510"/>
    <cellStyle name="Normal 5 2 2 5 6" xfId="511"/>
    <cellStyle name="Normal 5 2 2 6" xfId="512"/>
    <cellStyle name="Normal 5 2 2 6 2" xfId="513"/>
    <cellStyle name="Normal 5 2 2 6 2 2" xfId="514"/>
    <cellStyle name="Normal 5 2 2 6 2 2 2" xfId="515"/>
    <cellStyle name="Normal 5 2 2 6 2 3" xfId="516"/>
    <cellStyle name="Normal 5 2 2 6 3" xfId="517"/>
    <cellStyle name="Normal 5 2 2 6 3 2" xfId="518"/>
    <cellStyle name="Normal 5 2 2 6 4" xfId="519"/>
    <cellStyle name="Normal 5 2 2 7" xfId="520"/>
    <cellStyle name="Normal 5 2 2 7 2" xfId="521"/>
    <cellStyle name="Normal 5 2 2 7 2 2" xfId="522"/>
    <cellStyle name="Normal 5 2 2 7 3" xfId="523"/>
    <cellStyle name="Normal 5 2 2 7 3 2" xfId="524"/>
    <cellStyle name="Normal 5 2 2 7 4" xfId="525"/>
    <cellStyle name="Normal 5 2 2 8" xfId="526"/>
    <cellStyle name="Normal 5 2 2 8 2" xfId="527"/>
    <cellStyle name="Normal 5 2 2 8 2 2" xfId="528"/>
    <cellStyle name="Normal 5 2 2 8 3" xfId="529"/>
    <cellStyle name="Normal 5 2 2 9" xfId="530"/>
    <cellStyle name="Normal 5 2 2 9 2" xfId="531"/>
    <cellStyle name="Normal 5 2 3" xfId="532"/>
    <cellStyle name="Normal 5 2 3 2" xfId="533"/>
    <cellStyle name="Normal 5 2 3 2 2" xfId="534"/>
    <cellStyle name="Normal 5 2 3 2 2 2" xfId="535"/>
    <cellStyle name="Normal 5 2 3 2 3" xfId="536"/>
    <cellStyle name="Normal 5 2 3 2 3 2" xfId="537"/>
    <cellStyle name="Normal 5 2 3 2 4" xfId="538"/>
    <cellStyle name="Normal 5 2 3 3" xfId="539"/>
    <cellStyle name="Normal 5 2 3 3 2" xfId="540"/>
    <cellStyle name="Normal 5 2 3 3 2 2" xfId="541"/>
    <cellStyle name="Normal 5 2 3 3 3" xfId="542"/>
    <cellStyle name="Normal 5 2 3 3 3 2" xfId="543"/>
    <cellStyle name="Normal 5 2 3 3 4" xfId="544"/>
    <cellStyle name="Normal 5 2 3 4" xfId="545"/>
    <cellStyle name="Normal 5 2 3 4 2" xfId="546"/>
    <cellStyle name="Normal 5 2 3 4 2 2" xfId="547"/>
    <cellStyle name="Normal 5 2 3 4 3" xfId="548"/>
    <cellStyle name="Normal 5 2 3 5" xfId="549"/>
    <cellStyle name="Normal 5 2 3 5 2" xfId="550"/>
    <cellStyle name="Normal 5 2 3 6" xfId="551"/>
    <cellStyle name="Normal 5 2 4" xfId="552"/>
    <cellStyle name="Normal 5 2 4 2" xfId="553"/>
    <cellStyle name="Normal 5 2 4 2 2" xfId="554"/>
    <cellStyle name="Normal 5 2 4 2 2 2" xfId="555"/>
    <cellStyle name="Normal 5 2 4 2 3" xfId="556"/>
    <cellStyle name="Normal 5 2 4 2 3 2" xfId="557"/>
    <cellStyle name="Normal 5 2 4 2 4" xfId="558"/>
    <cellStyle name="Normal 5 2 4 3" xfId="559"/>
    <cellStyle name="Normal 5 2 4 3 2" xfId="560"/>
    <cellStyle name="Normal 5 2 4 3 2 2" xfId="561"/>
    <cellStyle name="Normal 5 2 4 3 3" xfId="562"/>
    <cellStyle name="Normal 5 2 4 3 3 2" xfId="563"/>
    <cellStyle name="Normal 5 2 4 3 4" xfId="564"/>
    <cellStyle name="Normal 5 2 4 4" xfId="565"/>
    <cellStyle name="Normal 5 2 4 4 2" xfId="566"/>
    <cellStyle name="Normal 5 2 4 4 2 2" xfId="567"/>
    <cellStyle name="Normal 5 2 4 4 3" xfId="568"/>
    <cellStyle name="Normal 5 2 4 5" xfId="569"/>
    <cellStyle name="Normal 5 2 4 5 2" xfId="570"/>
    <cellStyle name="Normal 5 2 4 6" xfId="571"/>
    <cellStyle name="Normal 5 2 5" xfId="572"/>
    <cellStyle name="Normal 5 2 5 2" xfId="573"/>
    <cellStyle name="Normal 5 2 5 2 2" xfId="574"/>
    <cellStyle name="Normal 5 2 5 2 2 2" xfId="575"/>
    <cellStyle name="Normal 5 2 5 2 3" xfId="576"/>
    <cellStyle name="Normal 5 2 5 2 3 2" xfId="577"/>
    <cellStyle name="Normal 5 2 5 2 4" xfId="578"/>
    <cellStyle name="Normal 5 2 5 3" xfId="579"/>
    <cellStyle name="Normal 5 2 5 3 2" xfId="580"/>
    <cellStyle name="Normal 5 2 5 3 2 2" xfId="581"/>
    <cellStyle name="Normal 5 2 5 3 3" xfId="582"/>
    <cellStyle name="Normal 5 2 5 3 3 2" xfId="583"/>
    <cellStyle name="Normal 5 2 5 3 4" xfId="584"/>
    <cellStyle name="Normal 5 2 5 4" xfId="585"/>
    <cellStyle name="Normal 5 2 5 4 2" xfId="586"/>
    <cellStyle name="Normal 5 2 5 4 2 2" xfId="587"/>
    <cellStyle name="Normal 5 2 5 4 3" xfId="588"/>
    <cellStyle name="Normal 5 2 5 5" xfId="589"/>
    <cellStyle name="Normal 5 2 5 5 2" xfId="590"/>
    <cellStyle name="Normal 5 2 5 6" xfId="591"/>
    <cellStyle name="Normal 5 2 6" xfId="592"/>
    <cellStyle name="Normal 5 2 6 2" xfId="593"/>
    <cellStyle name="Normal 5 2 6 2 2" xfId="594"/>
    <cellStyle name="Normal 5 2 6 2 2 2" xfId="595"/>
    <cellStyle name="Normal 5 2 6 2 3" xfId="596"/>
    <cellStyle name="Normal 5 2 6 2 3 2" xfId="597"/>
    <cellStyle name="Normal 5 2 6 2 4" xfId="598"/>
    <cellStyle name="Normal 5 2 6 3" xfId="599"/>
    <cellStyle name="Normal 5 2 6 3 2" xfId="600"/>
    <cellStyle name="Normal 5 2 6 3 2 2" xfId="601"/>
    <cellStyle name="Normal 5 2 6 3 3" xfId="602"/>
    <cellStyle name="Normal 5 2 6 3 3 2" xfId="603"/>
    <cellStyle name="Normal 5 2 6 3 4" xfId="604"/>
    <cellStyle name="Normal 5 2 6 4" xfId="605"/>
    <cellStyle name="Normal 5 2 6 4 2" xfId="606"/>
    <cellStyle name="Normal 5 2 6 4 2 2" xfId="607"/>
    <cellStyle name="Normal 5 2 6 4 3" xfId="608"/>
    <cellStyle name="Normal 5 2 6 5" xfId="609"/>
    <cellStyle name="Normal 5 2 6 5 2" xfId="610"/>
    <cellStyle name="Normal 5 2 6 6" xfId="611"/>
    <cellStyle name="Normal 5 2 7" xfId="612"/>
    <cellStyle name="Normal 5 2 7 2" xfId="613"/>
    <cellStyle name="Normal 5 2 7 2 2" xfId="614"/>
    <cellStyle name="Normal 5 2 7 2 2 2" xfId="615"/>
    <cellStyle name="Normal 5 2 7 2 3" xfId="616"/>
    <cellStyle name="Normal 5 2 7 3" xfId="617"/>
    <cellStyle name="Normal 5 2 7 3 2" xfId="618"/>
    <cellStyle name="Normal 5 2 7 4" xfId="619"/>
    <cellStyle name="Normal 5 2 8" xfId="620"/>
    <cellStyle name="Normal 5 2 8 2" xfId="621"/>
    <cellStyle name="Normal 5 2 8 2 2" xfId="622"/>
    <cellStyle name="Normal 5 2 8 3" xfId="623"/>
    <cellStyle name="Normal 5 2 8 3 2" xfId="624"/>
    <cellStyle name="Normal 5 2 8 4" xfId="625"/>
    <cellStyle name="Normal 5 2 9" xfId="626"/>
    <cellStyle name="Normal 5 2 9 2" xfId="627"/>
    <cellStyle name="Normal 5 2 9 2 2" xfId="628"/>
    <cellStyle name="Normal 5 2 9 3" xfId="629"/>
    <cellStyle name="Normal 5 3" xfId="630"/>
    <cellStyle name="Normal 5 3 10" xfId="631"/>
    <cellStyle name="Normal 5 3 10 2" xfId="632"/>
    <cellStyle name="Normal 5 3 11" xfId="633"/>
    <cellStyle name="Normal 5 3 11 2" xfId="634"/>
    <cellStyle name="Normal 5 3 12" xfId="635"/>
    <cellStyle name="Normal 5 3 2" xfId="636"/>
    <cellStyle name="Normal 5 3 2 2" xfId="637"/>
    <cellStyle name="Normal 5 3 2 2 2" xfId="638"/>
    <cellStyle name="Normal 5 3 2 2 2 2" xfId="639"/>
    <cellStyle name="Normal 5 3 2 2 3" xfId="640"/>
    <cellStyle name="Normal 5 3 2 2 3 2" xfId="641"/>
    <cellStyle name="Normal 5 3 2 2 4" xfId="642"/>
    <cellStyle name="Normal 5 3 2 3" xfId="643"/>
    <cellStyle name="Normal 5 3 2 3 2" xfId="644"/>
    <cellStyle name="Normal 5 3 2 3 2 2" xfId="645"/>
    <cellStyle name="Normal 5 3 2 3 3" xfId="646"/>
    <cellStyle name="Normal 5 3 2 3 3 2" xfId="647"/>
    <cellStyle name="Normal 5 3 2 3 4" xfId="648"/>
    <cellStyle name="Normal 5 3 2 4" xfId="649"/>
    <cellStyle name="Normal 5 3 2 4 2" xfId="650"/>
    <cellStyle name="Normal 5 3 2 4 2 2" xfId="651"/>
    <cellStyle name="Normal 5 3 2 4 3" xfId="652"/>
    <cellStyle name="Normal 5 3 2 5" xfId="653"/>
    <cellStyle name="Normal 5 3 2 5 2" xfId="654"/>
    <cellStyle name="Normal 5 3 2 6" xfId="655"/>
    <cellStyle name="Normal 5 3 3" xfId="656"/>
    <cellStyle name="Normal 5 3 3 2" xfId="657"/>
    <cellStyle name="Normal 5 3 3 2 2" xfId="658"/>
    <cellStyle name="Normal 5 3 3 2 2 2" xfId="659"/>
    <cellStyle name="Normal 5 3 3 2 3" xfId="660"/>
    <cellStyle name="Normal 5 3 3 2 3 2" xfId="661"/>
    <cellStyle name="Normal 5 3 3 2 4" xfId="662"/>
    <cellStyle name="Normal 5 3 3 3" xfId="663"/>
    <cellStyle name="Normal 5 3 3 3 2" xfId="664"/>
    <cellStyle name="Normal 5 3 3 3 2 2" xfId="665"/>
    <cellStyle name="Normal 5 3 3 3 3" xfId="666"/>
    <cellStyle name="Normal 5 3 3 3 3 2" xfId="667"/>
    <cellStyle name="Normal 5 3 3 3 4" xfId="668"/>
    <cellStyle name="Normal 5 3 3 4" xfId="669"/>
    <cellStyle name="Normal 5 3 3 4 2" xfId="670"/>
    <cellStyle name="Normal 5 3 3 4 2 2" xfId="671"/>
    <cellStyle name="Normal 5 3 3 4 3" xfId="672"/>
    <cellStyle name="Normal 5 3 3 5" xfId="673"/>
    <cellStyle name="Normal 5 3 3 5 2" xfId="674"/>
    <cellStyle name="Normal 5 3 3 6" xfId="675"/>
    <cellStyle name="Normal 5 3 4" xfId="676"/>
    <cellStyle name="Normal 5 3 4 2" xfId="677"/>
    <cellStyle name="Normal 5 3 4 2 2" xfId="678"/>
    <cellStyle name="Normal 5 3 4 2 2 2" xfId="679"/>
    <cellStyle name="Normal 5 3 4 2 3" xfId="680"/>
    <cellStyle name="Normal 5 3 4 2 3 2" xfId="681"/>
    <cellStyle name="Normal 5 3 4 2 4" xfId="682"/>
    <cellStyle name="Normal 5 3 4 3" xfId="683"/>
    <cellStyle name="Normal 5 3 4 3 2" xfId="684"/>
    <cellStyle name="Normal 5 3 4 3 2 2" xfId="685"/>
    <cellStyle name="Normal 5 3 4 3 3" xfId="686"/>
    <cellStyle name="Normal 5 3 4 3 3 2" xfId="687"/>
    <cellStyle name="Normal 5 3 4 3 4" xfId="688"/>
    <cellStyle name="Normal 5 3 4 4" xfId="689"/>
    <cellStyle name="Normal 5 3 4 4 2" xfId="690"/>
    <cellStyle name="Normal 5 3 4 4 2 2" xfId="691"/>
    <cellStyle name="Normal 5 3 4 4 3" xfId="692"/>
    <cellStyle name="Normal 5 3 4 5" xfId="693"/>
    <cellStyle name="Normal 5 3 4 5 2" xfId="694"/>
    <cellStyle name="Normal 5 3 4 6" xfId="695"/>
    <cellStyle name="Normal 5 3 5" xfId="696"/>
    <cellStyle name="Normal 5 3 5 2" xfId="697"/>
    <cellStyle name="Normal 5 3 5 2 2" xfId="698"/>
    <cellStyle name="Normal 5 3 5 2 2 2" xfId="699"/>
    <cellStyle name="Normal 5 3 5 2 3" xfId="700"/>
    <cellStyle name="Normal 5 3 5 2 3 2" xfId="701"/>
    <cellStyle name="Normal 5 3 5 2 4" xfId="702"/>
    <cellStyle name="Normal 5 3 5 3" xfId="703"/>
    <cellStyle name="Normal 5 3 5 3 2" xfId="704"/>
    <cellStyle name="Normal 5 3 5 3 2 2" xfId="705"/>
    <cellStyle name="Normal 5 3 5 3 3" xfId="706"/>
    <cellStyle name="Normal 5 3 5 3 3 2" xfId="707"/>
    <cellStyle name="Normal 5 3 5 3 4" xfId="708"/>
    <cellStyle name="Normal 5 3 5 4" xfId="709"/>
    <cellStyle name="Normal 5 3 5 4 2" xfId="710"/>
    <cellStyle name="Normal 5 3 5 4 2 2" xfId="711"/>
    <cellStyle name="Normal 5 3 5 4 3" xfId="712"/>
    <cellStyle name="Normal 5 3 5 5" xfId="713"/>
    <cellStyle name="Normal 5 3 5 5 2" xfId="714"/>
    <cellStyle name="Normal 5 3 5 6" xfId="715"/>
    <cellStyle name="Normal 5 3 6" xfId="716"/>
    <cellStyle name="Normal 5 3 6 2" xfId="717"/>
    <cellStyle name="Normal 5 3 6 2 2" xfId="718"/>
    <cellStyle name="Normal 5 3 6 2 2 2" xfId="719"/>
    <cellStyle name="Normal 5 3 6 2 3" xfId="720"/>
    <cellStyle name="Normal 5 3 6 3" xfId="721"/>
    <cellStyle name="Normal 5 3 6 3 2" xfId="722"/>
    <cellStyle name="Normal 5 3 6 4" xfId="723"/>
    <cellStyle name="Normal 5 3 7" xfId="724"/>
    <cellStyle name="Normal 5 3 7 2" xfId="725"/>
    <cellStyle name="Normal 5 3 7 2 2" xfId="726"/>
    <cellStyle name="Normal 5 3 7 3" xfId="727"/>
    <cellStyle name="Normal 5 3 7 3 2" xfId="728"/>
    <cellStyle name="Normal 5 3 7 4" xfId="729"/>
    <cellStyle name="Normal 5 3 8" xfId="730"/>
    <cellStyle name="Normal 5 3 8 2" xfId="731"/>
    <cellStyle name="Normal 5 3 8 2 2" xfId="732"/>
    <cellStyle name="Normal 5 3 8 3" xfId="733"/>
    <cellStyle name="Normal 5 3 9" xfId="734"/>
    <cellStyle name="Normal 5 3 9 2" xfId="735"/>
    <cellStyle name="Normal 5 4" xfId="736"/>
    <cellStyle name="Normal 5 4 2" xfId="737"/>
    <cellStyle name="Normal 5 4 2 2" xfId="738"/>
    <cellStyle name="Normal 5 4 2 2 2" xfId="739"/>
    <cellStyle name="Normal 5 4 2 3" xfId="740"/>
    <cellStyle name="Normal 5 4 2 3 2" xfId="741"/>
    <cellStyle name="Normal 5 4 2 4" xfId="742"/>
    <cellStyle name="Normal 5 4 3" xfId="743"/>
    <cellStyle name="Normal 5 4 3 2" xfId="744"/>
    <cellStyle name="Normal 5 4 3 2 2" xfId="745"/>
    <cellStyle name="Normal 5 4 3 3" xfId="746"/>
    <cellStyle name="Normal 5 4 3 3 2" xfId="747"/>
    <cellStyle name="Normal 5 4 3 4" xfId="748"/>
    <cellStyle name="Normal 5 4 4" xfId="749"/>
    <cellStyle name="Normal 5 4 4 2" xfId="750"/>
    <cellStyle name="Normal 5 4 4 2 2" xfId="751"/>
    <cellStyle name="Normal 5 4 4 3" xfId="752"/>
    <cellStyle name="Normal 5 4 5" xfId="753"/>
    <cellStyle name="Normal 5 4 5 2" xfId="754"/>
    <cellStyle name="Normal 5 4 6" xfId="755"/>
    <cellStyle name="Normal 5 5" xfId="756"/>
    <cellStyle name="Normal 5 5 2" xfId="757"/>
    <cellStyle name="Normal 5 5 2 2" xfId="758"/>
    <cellStyle name="Normal 5 5 2 2 2" xfId="759"/>
    <cellStyle name="Normal 5 5 2 3" xfId="760"/>
    <cellStyle name="Normal 5 5 2 3 2" xfId="761"/>
    <cellStyle name="Normal 5 5 2 4" xfId="762"/>
    <cellStyle name="Normal 5 5 3" xfId="763"/>
    <cellStyle name="Normal 5 5 3 2" xfId="764"/>
    <cellStyle name="Normal 5 5 3 2 2" xfId="765"/>
    <cellStyle name="Normal 5 5 3 3" xfId="766"/>
    <cellStyle name="Normal 5 5 3 3 2" xfId="767"/>
    <cellStyle name="Normal 5 5 3 4" xfId="768"/>
    <cellStyle name="Normal 5 5 4" xfId="769"/>
    <cellStyle name="Normal 5 5 4 2" xfId="770"/>
    <cellStyle name="Normal 5 5 4 2 2" xfId="771"/>
    <cellStyle name="Normal 5 5 4 3" xfId="772"/>
    <cellStyle name="Normal 5 5 5" xfId="773"/>
    <cellStyle name="Normal 5 5 5 2" xfId="774"/>
    <cellStyle name="Normal 5 5 6" xfId="775"/>
    <cellStyle name="Normal 5 6" xfId="776"/>
    <cellStyle name="Normal 5 6 2" xfId="777"/>
    <cellStyle name="Normal 5 6 2 2" xfId="778"/>
    <cellStyle name="Normal 5 6 2 2 2" xfId="779"/>
    <cellStyle name="Normal 5 6 2 3" xfId="780"/>
    <cellStyle name="Normal 5 6 2 3 2" xfId="781"/>
    <cellStyle name="Normal 5 6 2 4" xfId="782"/>
    <cellStyle name="Normal 5 6 3" xfId="783"/>
    <cellStyle name="Normal 5 6 3 2" xfId="784"/>
    <cellStyle name="Normal 5 6 3 2 2" xfId="785"/>
    <cellStyle name="Normal 5 6 3 3" xfId="786"/>
    <cellStyle name="Normal 5 6 3 3 2" xfId="787"/>
    <cellStyle name="Normal 5 6 3 4" xfId="788"/>
    <cellStyle name="Normal 5 6 4" xfId="789"/>
    <cellStyle name="Normal 5 6 4 2" xfId="790"/>
    <cellStyle name="Normal 5 6 4 2 2" xfId="791"/>
    <cellStyle name="Normal 5 6 4 3" xfId="792"/>
    <cellStyle name="Normal 5 6 5" xfId="793"/>
    <cellStyle name="Normal 5 6 5 2" xfId="794"/>
    <cellStyle name="Normal 5 6 6" xfId="795"/>
    <cellStyle name="Normal 5 7" xfId="796"/>
    <cellStyle name="Normal 5 7 2" xfId="797"/>
    <cellStyle name="Normal 5 7 2 2" xfId="798"/>
    <cellStyle name="Normal 5 7 2 2 2" xfId="799"/>
    <cellStyle name="Normal 5 7 2 3" xfId="800"/>
    <cellStyle name="Normal 5 7 2 3 2" xfId="801"/>
    <cellStyle name="Normal 5 7 2 4" xfId="802"/>
    <cellStyle name="Normal 5 7 3" xfId="803"/>
    <cellStyle name="Normal 5 7 3 2" xfId="804"/>
    <cellStyle name="Normal 5 7 3 2 2" xfId="805"/>
    <cellStyle name="Normal 5 7 3 3" xfId="806"/>
    <cellStyle name="Normal 5 7 3 3 2" xfId="807"/>
    <cellStyle name="Normal 5 7 3 4" xfId="808"/>
    <cellStyle name="Normal 5 7 4" xfId="809"/>
    <cellStyle name="Normal 5 7 4 2" xfId="810"/>
    <cellStyle name="Normal 5 7 4 2 2" xfId="811"/>
    <cellStyle name="Normal 5 7 4 3" xfId="812"/>
    <cellStyle name="Normal 5 7 5" xfId="813"/>
    <cellStyle name="Normal 5 7 5 2" xfId="814"/>
    <cellStyle name="Normal 5 7 6" xfId="815"/>
    <cellStyle name="Normal 5 8" xfId="816"/>
    <cellStyle name="Normal 5 8 2" xfId="817"/>
    <cellStyle name="Normal 5 8 2 2" xfId="818"/>
    <cellStyle name="Normal 5 8 2 2 2" xfId="819"/>
    <cellStyle name="Normal 5 8 2 3" xfId="820"/>
    <cellStyle name="Normal 5 8 3" xfId="821"/>
    <cellStyle name="Normal 5 8 3 2" xfId="822"/>
    <cellStyle name="Normal 5 8 4" xfId="823"/>
    <cellStyle name="Normal 5 9" xfId="824"/>
    <cellStyle name="Normal 5 9 2" xfId="825"/>
    <cellStyle name="Normal 5 9 2 2" xfId="826"/>
    <cellStyle name="Normal 5 9 3" xfId="827"/>
    <cellStyle name="Normal 5 9 3 2" xfId="828"/>
    <cellStyle name="Normal 5 9 4" xfId="829"/>
    <cellStyle name="Normal 6" xfId="830"/>
    <cellStyle name="Normal 6 10" xfId="831"/>
    <cellStyle name="Normal 6 10 2" xfId="832"/>
    <cellStyle name="Normal 6 10 2 2" xfId="833"/>
    <cellStyle name="Normal 6 10 3" xfId="834"/>
    <cellStyle name="Normal 6 11" xfId="835"/>
    <cellStyle name="Normal 6 11 2" xfId="836"/>
    <cellStyle name="Normal 6 12" xfId="837"/>
    <cellStyle name="Normal 6 12 2" xfId="838"/>
    <cellStyle name="Normal 6 13" xfId="839"/>
    <cellStyle name="Normal 6 13 2" xfId="840"/>
    <cellStyle name="Normal 6 14" xfId="841"/>
    <cellStyle name="Normal 6 14 2" xfId="842"/>
    <cellStyle name="Normal 6 15" xfId="843"/>
    <cellStyle name="Normal 6 2" xfId="844"/>
    <cellStyle name="Normal 6 2 10" xfId="845"/>
    <cellStyle name="Normal 6 2 10 2" xfId="846"/>
    <cellStyle name="Normal 6 2 11" xfId="847"/>
    <cellStyle name="Normal 6 2 11 2" xfId="848"/>
    <cellStyle name="Normal 6 2 12" xfId="849"/>
    <cellStyle name="Normal 6 2 12 2" xfId="850"/>
    <cellStyle name="Normal 6 2 13" xfId="851"/>
    <cellStyle name="Normal 6 2 2" xfId="852"/>
    <cellStyle name="Normal 6 2 2 10" xfId="853"/>
    <cellStyle name="Normal 6 2 2 10 2" xfId="854"/>
    <cellStyle name="Normal 6 2 2 11" xfId="855"/>
    <cellStyle name="Normal 6 2 2 11 2" xfId="856"/>
    <cellStyle name="Normal 6 2 2 12" xfId="857"/>
    <cellStyle name="Normal 6 2 2 2" xfId="858"/>
    <cellStyle name="Normal 6 2 2 2 2" xfId="859"/>
    <cellStyle name="Normal 6 2 2 2 2 2" xfId="860"/>
    <cellStyle name="Normal 6 2 2 2 2 2 2" xfId="861"/>
    <cellStyle name="Normal 6 2 2 2 2 3" xfId="862"/>
    <cellStyle name="Normal 6 2 2 2 2 3 2" xfId="863"/>
    <cellStyle name="Normal 6 2 2 2 2 4" xfId="864"/>
    <cellStyle name="Normal 6 2 2 2 3" xfId="865"/>
    <cellStyle name="Normal 6 2 2 2 3 2" xfId="866"/>
    <cellStyle name="Normal 6 2 2 2 3 2 2" xfId="867"/>
    <cellStyle name="Normal 6 2 2 2 3 3" xfId="868"/>
    <cellStyle name="Normal 6 2 2 2 3 3 2" xfId="869"/>
    <cellStyle name="Normal 6 2 2 2 3 4" xfId="870"/>
    <cellStyle name="Normal 6 2 2 2 4" xfId="871"/>
    <cellStyle name="Normal 6 2 2 2 4 2" xfId="872"/>
    <cellStyle name="Normal 6 2 2 2 4 2 2" xfId="873"/>
    <cellStyle name="Normal 6 2 2 2 4 3" xfId="874"/>
    <cellStyle name="Normal 6 2 2 2 5" xfId="875"/>
    <cellStyle name="Normal 6 2 2 2 5 2" xfId="876"/>
    <cellStyle name="Normal 6 2 2 2 6" xfId="877"/>
    <cellStyle name="Normal 6 2 2 3" xfId="878"/>
    <cellStyle name="Normal 6 2 2 3 2" xfId="879"/>
    <cellStyle name="Normal 6 2 2 3 2 2" xfId="880"/>
    <cellStyle name="Normal 6 2 2 3 2 2 2" xfId="881"/>
    <cellStyle name="Normal 6 2 2 3 2 3" xfId="882"/>
    <cellStyle name="Normal 6 2 2 3 2 3 2" xfId="883"/>
    <cellStyle name="Normal 6 2 2 3 2 4" xfId="884"/>
    <cellStyle name="Normal 6 2 2 3 3" xfId="885"/>
    <cellStyle name="Normal 6 2 2 3 3 2" xfId="886"/>
    <cellStyle name="Normal 6 2 2 3 3 2 2" xfId="887"/>
    <cellStyle name="Normal 6 2 2 3 3 3" xfId="888"/>
    <cellStyle name="Normal 6 2 2 3 3 3 2" xfId="889"/>
    <cellStyle name="Normal 6 2 2 3 3 4" xfId="890"/>
    <cellStyle name="Normal 6 2 2 3 4" xfId="891"/>
    <cellStyle name="Normal 6 2 2 3 4 2" xfId="892"/>
    <cellStyle name="Normal 6 2 2 3 4 2 2" xfId="893"/>
    <cellStyle name="Normal 6 2 2 3 4 3" xfId="894"/>
    <cellStyle name="Normal 6 2 2 3 5" xfId="895"/>
    <cellStyle name="Normal 6 2 2 3 5 2" xfId="896"/>
    <cellStyle name="Normal 6 2 2 3 6" xfId="897"/>
    <cellStyle name="Normal 6 2 2 4" xfId="898"/>
    <cellStyle name="Normal 6 2 2 4 2" xfId="899"/>
    <cellStyle name="Normal 6 2 2 4 2 2" xfId="900"/>
    <cellStyle name="Normal 6 2 2 4 2 2 2" xfId="901"/>
    <cellStyle name="Normal 6 2 2 4 2 3" xfId="902"/>
    <cellStyle name="Normal 6 2 2 4 2 3 2" xfId="903"/>
    <cellStyle name="Normal 6 2 2 4 2 4" xfId="904"/>
    <cellStyle name="Normal 6 2 2 4 3" xfId="905"/>
    <cellStyle name="Normal 6 2 2 4 3 2" xfId="906"/>
    <cellStyle name="Normal 6 2 2 4 3 2 2" xfId="907"/>
    <cellStyle name="Normal 6 2 2 4 3 3" xfId="908"/>
    <cellStyle name="Normal 6 2 2 4 3 3 2" xfId="909"/>
    <cellStyle name="Normal 6 2 2 4 3 4" xfId="910"/>
    <cellStyle name="Normal 6 2 2 4 4" xfId="911"/>
    <cellStyle name="Normal 6 2 2 4 4 2" xfId="912"/>
    <cellStyle name="Normal 6 2 2 4 4 2 2" xfId="913"/>
    <cellStyle name="Normal 6 2 2 4 4 3" xfId="914"/>
    <cellStyle name="Normal 6 2 2 4 5" xfId="915"/>
    <cellStyle name="Normal 6 2 2 4 5 2" xfId="916"/>
    <cellStyle name="Normal 6 2 2 4 6" xfId="917"/>
    <cellStyle name="Normal 6 2 2 5" xfId="918"/>
    <cellStyle name="Normal 6 2 2 5 2" xfId="919"/>
    <cellStyle name="Normal 6 2 2 5 2 2" xfId="920"/>
    <cellStyle name="Normal 6 2 2 5 2 2 2" xfId="921"/>
    <cellStyle name="Normal 6 2 2 5 2 3" xfId="922"/>
    <cellStyle name="Normal 6 2 2 5 2 3 2" xfId="923"/>
    <cellStyle name="Normal 6 2 2 5 2 4" xfId="924"/>
    <cellStyle name="Normal 6 2 2 5 3" xfId="925"/>
    <cellStyle name="Normal 6 2 2 5 3 2" xfId="926"/>
    <cellStyle name="Normal 6 2 2 5 3 2 2" xfId="927"/>
    <cellStyle name="Normal 6 2 2 5 3 3" xfId="928"/>
    <cellStyle name="Normal 6 2 2 5 3 3 2" xfId="929"/>
    <cellStyle name="Normal 6 2 2 5 3 4" xfId="930"/>
    <cellStyle name="Normal 6 2 2 5 4" xfId="931"/>
    <cellStyle name="Normal 6 2 2 5 4 2" xfId="932"/>
    <cellStyle name="Normal 6 2 2 5 4 2 2" xfId="933"/>
    <cellStyle name="Normal 6 2 2 5 4 3" xfId="934"/>
    <cellStyle name="Normal 6 2 2 5 5" xfId="935"/>
    <cellStyle name="Normal 6 2 2 5 5 2" xfId="936"/>
    <cellStyle name="Normal 6 2 2 5 6" xfId="937"/>
    <cellStyle name="Normal 6 2 2 6" xfId="938"/>
    <cellStyle name="Normal 6 2 2 6 2" xfId="939"/>
    <cellStyle name="Normal 6 2 2 6 2 2" xfId="940"/>
    <cellStyle name="Normal 6 2 2 6 2 2 2" xfId="941"/>
    <cellStyle name="Normal 6 2 2 6 2 3" xfId="942"/>
    <cellStyle name="Normal 6 2 2 6 3" xfId="943"/>
    <cellStyle name="Normal 6 2 2 6 3 2" xfId="944"/>
    <cellStyle name="Normal 6 2 2 6 4" xfId="945"/>
    <cellStyle name="Normal 6 2 2 7" xfId="946"/>
    <cellStyle name="Normal 6 2 2 7 2" xfId="947"/>
    <cellStyle name="Normal 6 2 2 7 2 2" xfId="948"/>
    <cellStyle name="Normal 6 2 2 7 3" xfId="949"/>
    <cellStyle name="Normal 6 2 2 7 3 2" xfId="950"/>
    <cellStyle name="Normal 6 2 2 7 4" xfId="951"/>
    <cellStyle name="Normal 6 2 2 8" xfId="952"/>
    <cellStyle name="Normal 6 2 2 8 2" xfId="953"/>
    <cellStyle name="Normal 6 2 2 8 2 2" xfId="954"/>
    <cellStyle name="Normal 6 2 2 8 3" xfId="955"/>
    <cellStyle name="Normal 6 2 2 9" xfId="956"/>
    <cellStyle name="Normal 6 2 2 9 2" xfId="957"/>
    <cellStyle name="Normal 6 2 3" xfId="958"/>
    <cellStyle name="Normal 6 2 3 2" xfId="959"/>
    <cellStyle name="Normal 6 2 3 2 2" xfId="960"/>
    <cellStyle name="Normal 6 2 3 2 2 2" xfId="961"/>
    <cellStyle name="Normal 6 2 3 2 3" xfId="962"/>
    <cellStyle name="Normal 6 2 3 2 3 2" xfId="963"/>
    <cellStyle name="Normal 6 2 3 2 4" xfId="964"/>
    <cellStyle name="Normal 6 2 3 3" xfId="965"/>
    <cellStyle name="Normal 6 2 3 3 2" xfId="966"/>
    <cellStyle name="Normal 6 2 3 3 2 2" xfId="967"/>
    <cellStyle name="Normal 6 2 3 3 3" xfId="968"/>
    <cellStyle name="Normal 6 2 3 3 3 2" xfId="969"/>
    <cellStyle name="Normal 6 2 3 3 4" xfId="970"/>
    <cellStyle name="Normal 6 2 3 4" xfId="971"/>
    <cellStyle name="Normal 6 2 3 4 2" xfId="972"/>
    <cellStyle name="Normal 6 2 3 4 2 2" xfId="973"/>
    <cellStyle name="Normal 6 2 3 4 3" xfId="974"/>
    <cellStyle name="Normal 6 2 3 5" xfId="975"/>
    <cellStyle name="Normal 6 2 3 5 2" xfId="976"/>
    <cellStyle name="Normal 6 2 3 6" xfId="977"/>
    <cellStyle name="Normal 6 2 4" xfId="978"/>
    <cellStyle name="Normal 6 2 4 2" xfId="979"/>
    <cellStyle name="Normal 6 2 4 2 2" xfId="980"/>
    <cellStyle name="Normal 6 2 4 2 2 2" xfId="981"/>
    <cellStyle name="Normal 6 2 4 2 3" xfId="982"/>
    <cellStyle name="Normal 6 2 4 2 3 2" xfId="983"/>
    <cellStyle name="Normal 6 2 4 2 4" xfId="984"/>
    <cellStyle name="Normal 6 2 4 3" xfId="985"/>
    <cellStyle name="Normal 6 2 4 3 2" xfId="986"/>
    <cellStyle name="Normal 6 2 4 3 2 2" xfId="987"/>
    <cellStyle name="Normal 6 2 4 3 3" xfId="988"/>
    <cellStyle name="Normal 6 2 4 3 3 2" xfId="989"/>
    <cellStyle name="Normal 6 2 4 3 4" xfId="990"/>
    <cellStyle name="Normal 6 2 4 4" xfId="991"/>
    <cellStyle name="Normal 6 2 4 4 2" xfId="992"/>
    <cellStyle name="Normal 6 2 4 4 2 2" xfId="993"/>
    <cellStyle name="Normal 6 2 4 4 3" xfId="994"/>
    <cellStyle name="Normal 6 2 4 5" xfId="995"/>
    <cellStyle name="Normal 6 2 4 5 2" xfId="996"/>
    <cellStyle name="Normal 6 2 4 6" xfId="997"/>
    <cellStyle name="Normal 6 2 5" xfId="998"/>
    <cellStyle name="Normal 6 2 5 2" xfId="999"/>
    <cellStyle name="Normal 6 2 5 2 2" xfId="1000"/>
    <cellStyle name="Normal 6 2 5 2 2 2" xfId="1001"/>
    <cellStyle name="Normal 6 2 5 2 3" xfId="1002"/>
    <cellStyle name="Normal 6 2 5 2 3 2" xfId="1003"/>
    <cellStyle name="Normal 6 2 5 2 4" xfId="1004"/>
    <cellStyle name="Normal 6 2 5 3" xfId="1005"/>
    <cellStyle name="Normal 6 2 5 3 2" xfId="1006"/>
    <cellStyle name="Normal 6 2 5 3 2 2" xfId="1007"/>
    <cellStyle name="Normal 6 2 5 3 3" xfId="1008"/>
    <cellStyle name="Normal 6 2 5 3 3 2" xfId="1009"/>
    <cellStyle name="Normal 6 2 5 3 4" xfId="1010"/>
    <cellStyle name="Normal 6 2 5 4" xfId="1011"/>
    <cellStyle name="Normal 6 2 5 4 2" xfId="1012"/>
    <cellStyle name="Normal 6 2 5 4 2 2" xfId="1013"/>
    <cellStyle name="Normal 6 2 5 4 3" xfId="1014"/>
    <cellStyle name="Normal 6 2 5 5" xfId="1015"/>
    <cellStyle name="Normal 6 2 5 5 2" xfId="1016"/>
    <cellStyle name="Normal 6 2 5 6" xfId="1017"/>
    <cellStyle name="Normal 6 2 6" xfId="1018"/>
    <cellStyle name="Normal 6 2 6 2" xfId="1019"/>
    <cellStyle name="Normal 6 2 6 2 2" xfId="1020"/>
    <cellStyle name="Normal 6 2 6 2 2 2" xfId="1021"/>
    <cellStyle name="Normal 6 2 6 2 3" xfId="1022"/>
    <cellStyle name="Normal 6 2 6 2 3 2" xfId="1023"/>
    <cellStyle name="Normal 6 2 6 2 4" xfId="1024"/>
    <cellStyle name="Normal 6 2 6 3" xfId="1025"/>
    <cellStyle name="Normal 6 2 6 3 2" xfId="1026"/>
    <cellStyle name="Normal 6 2 6 3 2 2" xfId="1027"/>
    <cellStyle name="Normal 6 2 6 3 3" xfId="1028"/>
    <cellStyle name="Normal 6 2 6 3 3 2" xfId="1029"/>
    <cellStyle name="Normal 6 2 6 3 4" xfId="1030"/>
    <cellStyle name="Normal 6 2 6 4" xfId="1031"/>
    <cellStyle name="Normal 6 2 6 4 2" xfId="1032"/>
    <cellStyle name="Normal 6 2 6 4 2 2" xfId="1033"/>
    <cellStyle name="Normal 6 2 6 4 3" xfId="1034"/>
    <cellStyle name="Normal 6 2 6 5" xfId="1035"/>
    <cellStyle name="Normal 6 2 6 5 2" xfId="1036"/>
    <cellStyle name="Normal 6 2 6 6" xfId="1037"/>
    <cellStyle name="Normal 6 2 7" xfId="1038"/>
    <cellStyle name="Normal 6 2 7 2" xfId="1039"/>
    <cellStyle name="Normal 6 2 7 2 2" xfId="1040"/>
    <cellStyle name="Normal 6 2 7 2 2 2" xfId="1041"/>
    <cellStyle name="Normal 6 2 7 2 3" xfId="1042"/>
    <cellStyle name="Normal 6 2 7 3" xfId="1043"/>
    <cellStyle name="Normal 6 2 7 3 2" xfId="1044"/>
    <cellStyle name="Normal 6 2 7 4" xfId="1045"/>
    <cellStyle name="Normal 6 2 8" xfId="1046"/>
    <cellStyle name="Normal 6 2 8 2" xfId="1047"/>
    <cellStyle name="Normal 6 2 8 2 2" xfId="1048"/>
    <cellStyle name="Normal 6 2 8 3" xfId="1049"/>
    <cellStyle name="Normal 6 2 8 3 2" xfId="1050"/>
    <cellStyle name="Normal 6 2 8 4" xfId="1051"/>
    <cellStyle name="Normal 6 2 9" xfId="1052"/>
    <cellStyle name="Normal 6 2 9 2" xfId="1053"/>
    <cellStyle name="Normal 6 2 9 2 2" xfId="1054"/>
    <cellStyle name="Normal 6 2 9 3" xfId="1055"/>
    <cellStyle name="Normal 6 3" xfId="1056"/>
    <cellStyle name="Normal 6 3 10" xfId="1057"/>
    <cellStyle name="Normal 6 3 10 2" xfId="1058"/>
    <cellStyle name="Normal 6 3 11" xfId="1059"/>
    <cellStyle name="Normal 6 3 11 2" xfId="1060"/>
    <cellStyle name="Normal 6 3 12" xfId="1061"/>
    <cellStyle name="Normal 6 3 2" xfId="1062"/>
    <cellStyle name="Normal 6 3 2 2" xfId="1063"/>
    <cellStyle name="Normal 6 3 2 2 2" xfId="1064"/>
    <cellStyle name="Normal 6 3 2 2 2 2" xfId="1065"/>
    <cellStyle name="Normal 6 3 2 2 3" xfId="1066"/>
    <cellStyle name="Normal 6 3 2 2 3 2" xfId="1067"/>
    <cellStyle name="Normal 6 3 2 2 4" xfId="1068"/>
    <cellStyle name="Normal 6 3 2 3" xfId="1069"/>
    <cellStyle name="Normal 6 3 2 3 2" xfId="1070"/>
    <cellStyle name="Normal 6 3 2 3 2 2" xfId="1071"/>
    <cellStyle name="Normal 6 3 2 3 3" xfId="1072"/>
    <cellStyle name="Normal 6 3 2 3 3 2" xfId="1073"/>
    <cellStyle name="Normal 6 3 2 3 4" xfId="1074"/>
    <cellStyle name="Normal 6 3 2 4" xfId="1075"/>
    <cellStyle name="Normal 6 3 2 4 2" xfId="1076"/>
    <cellStyle name="Normal 6 3 2 4 2 2" xfId="1077"/>
    <cellStyle name="Normal 6 3 2 4 3" xfId="1078"/>
    <cellStyle name="Normal 6 3 2 5" xfId="1079"/>
    <cellStyle name="Normal 6 3 2 5 2" xfId="1080"/>
    <cellStyle name="Normal 6 3 2 6" xfId="1081"/>
    <cellStyle name="Normal 6 3 3" xfId="1082"/>
    <cellStyle name="Normal 6 3 3 2" xfId="1083"/>
    <cellStyle name="Normal 6 3 3 2 2" xfId="1084"/>
    <cellStyle name="Normal 6 3 3 2 2 2" xfId="1085"/>
    <cellStyle name="Normal 6 3 3 2 3" xfId="1086"/>
    <cellStyle name="Normal 6 3 3 2 3 2" xfId="1087"/>
    <cellStyle name="Normal 6 3 3 2 4" xfId="1088"/>
    <cellStyle name="Normal 6 3 3 3" xfId="1089"/>
    <cellStyle name="Normal 6 3 3 3 2" xfId="1090"/>
    <cellStyle name="Normal 6 3 3 3 2 2" xfId="1091"/>
    <cellStyle name="Normal 6 3 3 3 3" xfId="1092"/>
    <cellStyle name="Normal 6 3 3 3 3 2" xfId="1093"/>
    <cellStyle name="Normal 6 3 3 3 4" xfId="1094"/>
    <cellStyle name="Normal 6 3 3 4" xfId="1095"/>
    <cellStyle name="Normal 6 3 3 4 2" xfId="1096"/>
    <cellStyle name="Normal 6 3 3 4 2 2" xfId="1097"/>
    <cellStyle name="Normal 6 3 3 4 3" xfId="1098"/>
    <cellStyle name="Normal 6 3 3 5" xfId="1099"/>
    <cellStyle name="Normal 6 3 3 5 2" xfId="1100"/>
    <cellStyle name="Normal 6 3 3 6" xfId="1101"/>
    <cellStyle name="Normal 6 3 4" xfId="1102"/>
    <cellStyle name="Normal 6 3 4 2" xfId="1103"/>
    <cellStyle name="Normal 6 3 4 2 2" xfId="1104"/>
    <cellStyle name="Normal 6 3 4 2 2 2" xfId="1105"/>
    <cellStyle name="Normal 6 3 4 2 3" xfId="1106"/>
    <cellStyle name="Normal 6 3 4 2 3 2" xfId="1107"/>
    <cellStyle name="Normal 6 3 4 2 4" xfId="1108"/>
    <cellStyle name="Normal 6 3 4 3" xfId="1109"/>
    <cellStyle name="Normal 6 3 4 3 2" xfId="1110"/>
    <cellStyle name="Normal 6 3 4 3 2 2" xfId="1111"/>
    <cellStyle name="Normal 6 3 4 3 3" xfId="1112"/>
    <cellStyle name="Normal 6 3 4 3 3 2" xfId="1113"/>
    <cellStyle name="Normal 6 3 4 3 4" xfId="1114"/>
    <cellStyle name="Normal 6 3 4 4" xfId="1115"/>
    <cellStyle name="Normal 6 3 4 4 2" xfId="1116"/>
    <cellStyle name="Normal 6 3 4 4 2 2" xfId="1117"/>
    <cellStyle name="Normal 6 3 4 4 3" xfId="1118"/>
    <cellStyle name="Normal 6 3 4 5" xfId="1119"/>
    <cellStyle name="Normal 6 3 4 5 2" xfId="1120"/>
    <cellStyle name="Normal 6 3 4 6" xfId="1121"/>
    <cellStyle name="Normal 6 3 5" xfId="1122"/>
    <cellStyle name="Normal 6 3 5 2" xfId="1123"/>
    <cellStyle name="Normal 6 3 5 2 2" xfId="1124"/>
    <cellStyle name="Normal 6 3 5 2 2 2" xfId="1125"/>
    <cellStyle name="Normal 6 3 5 2 3" xfId="1126"/>
    <cellStyle name="Normal 6 3 5 2 3 2" xfId="1127"/>
    <cellStyle name="Normal 6 3 5 2 4" xfId="1128"/>
    <cellStyle name="Normal 6 3 5 3" xfId="1129"/>
    <cellStyle name="Normal 6 3 5 3 2" xfId="1130"/>
    <cellStyle name="Normal 6 3 5 3 2 2" xfId="1131"/>
    <cellStyle name="Normal 6 3 5 3 3" xfId="1132"/>
    <cellStyle name="Normal 6 3 5 3 3 2" xfId="1133"/>
    <cellStyle name="Normal 6 3 5 3 4" xfId="1134"/>
    <cellStyle name="Normal 6 3 5 4" xfId="1135"/>
    <cellStyle name="Normal 6 3 5 4 2" xfId="1136"/>
    <cellStyle name="Normal 6 3 5 4 2 2" xfId="1137"/>
    <cellStyle name="Normal 6 3 5 4 3" xfId="1138"/>
    <cellStyle name="Normal 6 3 5 5" xfId="1139"/>
    <cellStyle name="Normal 6 3 5 5 2" xfId="1140"/>
    <cellStyle name="Normal 6 3 5 6" xfId="1141"/>
    <cellStyle name="Normal 6 3 6" xfId="1142"/>
    <cellStyle name="Normal 6 3 6 2" xfId="1143"/>
    <cellStyle name="Normal 6 3 6 2 2" xfId="1144"/>
    <cellStyle name="Normal 6 3 6 2 2 2" xfId="1145"/>
    <cellStyle name="Normal 6 3 6 2 3" xfId="1146"/>
    <cellStyle name="Normal 6 3 6 3" xfId="1147"/>
    <cellStyle name="Normal 6 3 6 3 2" xfId="1148"/>
    <cellStyle name="Normal 6 3 6 4" xfId="1149"/>
    <cellStyle name="Normal 6 3 7" xfId="1150"/>
    <cellStyle name="Normal 6 3 7 2" xfId="1151"/>
    <cellStyle name="Normal 6 3 7 2 2" xfId="1152"/>
    <cellStyle name="Normal 6 3 7 3" xfId="1153"/>
    <cellStyle name="Normal 6 3 7 3 2" xfId="1154"/>
    <cellStyle name="Normal 6 3 7 4" xfId="1155"/>
    <cellStyle name="Normal 6 3 8" xfId="1156"/>
    <cellStyle name="Normal 6 3 8 2" xfId="1157"/>
    <cellStyle name="Normal 6 3 8 2 2" xfId="1158"/>
    <cellStyle name="Normal 6 3 8 3" xfId="1159"/>
    <cellStyle name="Normal 6 3 9" xfId="1160"/>
    <cellStyle name="Normal 6 3 9 2" xfId="1161"/>
    <cellStyle name="Normal 6 4" xfId="1162"/>
    <cellStyle name="Normal 6 4 2" xfId="1163"/>
    <cellStyle name="Normal 6 4 2 2" xfId="1164"/>
    <cellStyle name="Normal 6 4 2 2 2" xfId="1165"/>
    <cellStyle name="Normal 6 4 2 3" xfId="1166"/>
    <cellStyle name="Normal 6 4 2 3 2" xfId="1167"/>
    <cellStyle name="Normal 6 4 2 4" xfId="1168"/>
    <cellStyle name="Normal 6 4 3" xfId="1169"/>
    <cellStyle name="Normal 6 4 3 2" xfId="1170"/>
    <cellStyle name="Normal 6 4 3 2 2" xfId="1171"/>
    <cellStyle name="Normal 6 4 3 3" xfId="1172"/>
    <cellStyle name="Normal 6 4 3 3 2" xfId="1173"/>
    <cellStyle name="Normal 6 4 3 4" xfId="1174"/>
    <cellStyle name="Normal 6 4 4" xfId="1175"/>
    <cellStyle name="Normal 6 4 4 2" xfId="1176"/>
    <cellStyle name="Normal 6 4 4 2 2" xfId="1177"/>
    <cellStyle name="Normal 6 4 4 3" xfId="1178"/>
    <cellStyle name="Normal 6 4 5" xfId="1179"/>
    <cellStyle name="Normal 6 4 5 2" xfId="1180"/>
    <cellStyle name="Normal 6 4 6" xfId="1181"/>
    <cellStyle name="Normal 6 5" xfId="1182"/>
    <cellStyle name="Normal 6 5 2" xfId="1183"/>
    <cellStyle name="Normal 6 5 2 2" xfId="1184"/>
    <cellStyle name="Normal 6 5 2 2 2" xfId="1185"/>
    <cellStyle name="Normal 6 5 2 3" xfId="1186"/>
    <cellStyle name="Normal 6 5 2 3 2" xfId="1187"/>
    <cellStyle name="Normal 6 5 2 4" xfId="1188"/>
    <cellStyle name="Normal 6 5 3" xfId="1189"/>
    <cellStyle name="Normal 6 5 3 2" xfId="1190"/>
    <cellStyle name="Normal 6 5 3 2 2" xfId="1191"/>
    <cellStyle name="Normal 6 5 3 3" xfId="1192"/>
    <cellStyle name="Normal 6 5 3 3 2" xfId="1193"/>
    <cellStyle name="Normal 6 5 3 4" xfId="1194"/>
    <cellStyle name="Normal 6 5 4" xfId="1195"/>
    <cellStyle name="Normal 6 5 4 2" xfId="1196"/>
    <cellStyle name="Normal 6 5 4 2 2" xfId="1197"/>
    <cellStyle name="Normal 6 5 4 3" xfId="1198"/>
    <cellStyle name="Normal 6 5 5" xfId="1199"/>
    <cellStyle name="Normal 6 5 5 2" xfId="1200"/>
    <cellStyle name="Normal 6 5 6" xfId="1201"/>
    <cellStyle name="Normal 6 6" xfId="1202"/>
    <cellStyle name="Normal 6 6 2" xfId="1203"/>
    <cellStyle name="Normal 6 6 2 2" xfId="1204"/>
    <cellStyle name="Normal 6 6 2 2 2" xfId="1205"/>
    <cellStyle name="Normal 6 6 2 3" xfId="1206"/>
    <cellStyle name="Normal 6 6 2 3 2" xfId="1207"/>
    <cellStyle name="Normal 6 6 2 4" xfId="1208"/>
    <cellStyle name="Normal 6 6 3" xfId="1209"/>
    <cellStyle name="Normal 6 6 3 2" xfId="1210"/>
    <cellStyle name="Normal 6 6 3 2 2" xfId="1211"/>
    <cellStyle name="Normal 6 6 3 3" xfId="1212"/>
    <cellStyle name="Normal 6 6 3 3 2" xfId="1213"/>
    <cellStyle name="Normal 6 6 3 4" xfId="1214"/>
    <cellStyle name="Normal 6 6 4" xfId="1215"/>
    <cellStyle name="Normal 6 6 4 2" xfId="1216"/>
    <cellStyle name="Normal 6 6 4 2 2" xfId="1217"/>
    <cellStyle name="Normal 6 6 4 3" xfId="1218"/>
    <cellStyle name="Normal 6 6 5" xfId="1219"/>
    <cellStyle name="Normal 6 6 5 2" xfId="1220"/>
    <cellStyle name="Normal 6 6 6" xfId="1221"/>
    <cellStyle name="Normal 6 7" xfId="1222"/>
    <cellStyle name="Normal 6 7 2" xfId="1223"/>
    <cellStyle name="Normal 6 7 2 2" xfId="1224"/>
    <cellStyle name="Normal 6 7 2 2 2" xfId="1225"/>
    <cellStyle name="Normal 6 7 2 3" xfId="1226"/>
    <cellStyle name="Normal 6 7 2 3 2" xfId="1227"/>
    <cellStyle name="Normal 6 7 2 4" xfId="1228"/>
    <cellStyle name="Normal 6 7 3" xfId="1229"/>
    <cellStyle name="Normal 6 7 3 2" xfId="1230"/>
    <cellStyle name="Normal 6 7 3 2 2" xfId="1231"/>
    <cellStyle name="Normal 6 7 3 3" xfId="1232"/>
    <cellStyle name="Normal 6 7 3 3 2" xfId="1233"/>
    <cellStyle name="Normal 6 7 3 4" xfId="1234"/>
    <cellStyle name="Normal 6 7 4" xfId="1235"/>
    <cellStyle name="Normal 6 7 4 2" xfId="1236"/>
    <cellStyle name="Normal 6 7 4 2 2" xfId="1237"/>
    <cellStyle name="Normal 6 7 4 3" xfId="1238"/>
    <cellStyle name="Normal 6 7 5" xfId="1239"/>
    <cellStyle name="Normal 6 7 5 2" xfId="1240"/>
    <cellStyle name="Normal 6 7 6" xfId="1241"/>
    <cellStyle name="Normal 6 8" xfId="1242"/>
    <cellStyle name="Normal 6 8 2" xfId="1243"/>
    <cellStyle name="Normal 6 8 2 2" xfId="1244"/>
    <cellStyle name="Normal 6 8 2 2 2" xfId="1245"/>
    <cellStyle name="Normal 6 8 2 3" xfId="1246"/>
    <cellStyle name="Normal 6 8 3" xfId="1247"/>
    <cellStyle name="Normal 6 8 3 2" xfId="1248"/>
    <cellStyle name="Normal 6 8 4" xfId="1249"/>
    <cellStyle name="Normal 6 9" xfId="1250"/>
    <cellStyle name="Normal 6 9 2" xfId="1251"/>
    <cellStyle name="Normal 6 9 2 2" xfId="1252"/>
    <cellStyle name="Normal 6 9 3" xfId="1253"/>
    <cellStyle name="Normal 6 9 3 2" xfId="1254"/>
    <cellStyle name="Normal 6 9 4" xfId="1255"/>
    <cellStyle name="Normal 7" xfId="1256"/>
    <cellStyle name="Normal 7 2" xfId="1257"/>
    <cellStyle name="Normal 7 2 2" xfId="1258"/>
    <cellStyle name="Normal 7 3" xfId="1259"/>
    <cellStyle name="Normal 7 4" xfId="1260"/>
    <cellStyle name="Normal 8" xfId="1261"/>
    <cellStyle name="Normal 8 10" xfId="1262"/>
    <cellStyle name="Normal 8 10 2" xfId="1263"/>
    <cellStyle name="Normal 8 10 2 2" xfId="1264"/>
    <cellStyle name="Normal 8 10 3" xfId="1265"/>
    <cellStyle name="Normal 8 11" xfId="1266"/>
    <cellStyle name="Normal 8 11 2" xfId="1267"/>
    <cellStyle name="Normal 8 12" xfId="1268"/>
    <cellStyle name="Normal 8 12 2" xfId="1269"/>
    <cellStyle name="Normal 8 13" xfId="1270"/>
    <cellStyle name="Normal 8 13 2" xfId="1271"/>
    <cellStyle name="Normal 8 14" xfId="1272"/>
    <cellStyle name="Normal 8 2" xfId="1273"/>
    <cellStyle name="Normal 8 3" xfId="1274"/>
    <cellStyle name="Normal 8 3 10" xfId="1275"/>
    <cellStyle name="Normal 8 3 10 2" xfId="1276"/>
    <cellStyle name="Normal 8 3 11" xfId="1277"/>
    <cellStyle name="Normal 8 3 11 2" xfId="1278"/>
    <cellStyle name="Normal 8 3 12" xfId="1279"/>
    <cellStyle name="Normal 8 3 2" xfId="1280"/>
    <cellStyle name="Normal 8 3 2 2" xfId="1281"/>
    <cellStyle name="Normal 8 3 2 2 2" xfId="1282"/>
    <cellStyle name="Normal 8 3 2 2 2 2" xfId="1283"/>
    <cellStyle name="Normal 8 3 2 2 3" xfId="1284"/>
    <cellStyle name="Normal 8 3 2 2 3 2" xfId="1285"/>
    <cellStyle name="Normal 8 3 2 2 4" xfId="1286"/>
    <cellStyle name="Normal 8 3 2 3" xfId="1287"/>
    <cellStyle name="Normal 8 3 2 3 2" xfId="1288"/>
    <cellStyle name="Normal 8 3 2 3 2 2" xfId="1289"/>
    <cellStyle name="Normal 8 3 2 3 3" xfId="1290"/>
    <cellStyle name="Normal 8 3 2 3 3 2" xfId="1291"/>
    <cellStyle name="Normal 8 3 2 3 4" xfId="1292"/>
    <cellStyle name="Normal 8 3 2 4" xfId="1293"/>
    <cellStyle name="Normal 8 3 2 4 2" xfId="1294"/>
    <cellStyle name="Normal 8 3 2 4 2 2" xfId="1295"/>
    <cellStyle name="Normal 8 3 2 4 3" xfId="1296"/>
    <cellStyle name="Normal 8 3 2 5" xfId="1297"/>
    <cellStyle name="Normal 8 3 2 5 2" xfId="1298"/>
    <cellStyle name="Normal 8 3 2 6" xfId="1299"/>
    <cellStyle name="Normal 8 3 3" xfId="1300"/>
    <cellStyle name="Normal 8 3 3 2" xfId="1301"/>
    <cellStyle name="Normal 8 3 3 2 2" xfId="1302"/>
    <cellStyle name="Normal 8 3 3 2 2 2" xfId="1303"/>
    <cellStyle name="Normal 8 3 3 2 3" xfId="1304"/>
    <cellStyle name="Normal 8 3 3 2 3 2" xfId="1305"/>
    <cellStyle name="Normal 8 3 3 2 4" xfId="1306"/>
    <cellStyle name="Normal 8 3 3 3" xfId="1307"/>
    <cellStyle name="Normal 8 3 3 3 2" xfId="1308"/>
    <cellStyle name="Normal 8 3 3 3 2 2" xfId="1309"/>
    <cellStyle name="Normal 8 3 3 3 3" xfId="1310"/>
    <cellStyle name="Normal 8 3 3 3 3 2" xfId="1311"/>
    <cellStyle name="Normal 8 3 3 3 4" xfId="1312"/>
    <cellStyle name="Normal 8 3 3 4" xfId="1313"/>
    <cellStyle name="Normal 8 3 3 4 2" xfId="1314"/>
    <cellStyle name="Normal 8 3 3 4 2 2" xfId="1315"/>
    <cellStyle name="Normal 8 3 3 4 3" xfId="1316"/>
    <cellStyle name="Normal 8 3 3 5" xfId="1317"/>
    <cellStyle name="Normal 8 3 3 5 2" xfId="1318"/>
    <cellStyle name="Normal 8 3 3 6" xfId="1319"/>
    <cellStyle name="Normal 8 3 4" xfId="1320"/>
    <cellStyle name="Normal 8 3 4 2" xfId="1321"/>
    <cellStyle name="Normal 8 3 4 2 2" xfId="1322"/>
    <cellStyle name="Normal 8 3 4 2 2 2" xfId="1323"/>
    <cellStyle name="Normal 8 3 4 2 3" xfId="1324"/>
    <cellStyle name="Normal 8 3 4 2 3 2" xfId="1325"/>
    <cellStyle name="Normal 8 3 4 2 4" xfId="1326"/>
    <cellStyle name="Normal 8 3 4 3" xfId="1327"/>
    <cellStyle name="Normal 8 3 4 3 2" xfId="1328"/>
    <cellStyle name="Normal 8 3 4 3 2 2" xfId="1329"/>
    <cellStyle name="Normal 8 3 4 3 3" xfId="1330"/>
    <cellStyle name="Normal 8 3 4 3 3 2" xfId="1331"/>
    <cellStyle name="Normal 8 3 4 3 4" xfId="1332"/>
    <cellStyle name="Normal 8 3 4 4" xfId="1333"/>
    <cellStyle name="Normal 8 3 4 4 2" xfId="1334"/>
    <cellStyle name="Normal 8 3 4 4 2 2" xfId="1335"/>
    <cellStyle name="Normal 8 3 4 4 3" xfId="1336"/>
    <cellStyle name="Normal 8 3 4 5" xfId="1337"/>
    <cellStyle name="Normal 8 3 4 5 2" xfId="1338"/>
    <cellStyle name="Normal 8 3 4 6" xfId="1339"/>
    <cellStyle name="Normal 8 3 5" xfId="1340"/>
    <cellStyle name="Normal 8 3 5 2" xfId="1341"/>
    <cellStyle name="Normal 8 3 5 2 2" xfId="1342"/>
    <cellStyle name="Normal 8 3 5 2 2 2" xfId="1343"/>
    <cellStyle name="Normal 8 3 5 2 3" xfId="1344"/>
    <cellStyle name="Normal 8 3 5 2 3 2" xfId="1345"/>
    <cellStyle name="Normal 8 3 5 2 4" xfId="1346"/>
    <cellStyle name="Normal 8 3 5 3" xfId="1347"/>
    <cellStyle name="Normal 8 3 5 3 2" xfId="1348"/>
    <cellStyle name="Normal 8 3 5 3 2 2" xfId="1349"/>
    <cellStyle name="Normal 8 3 5 3 3" xfId="1350"/>
    <cellStyle name="Normal 8 3 5 3 3 2" xfId="1351"/>
    <cellStyle name="Normal 8 3 5 3 4" xfId="1352"/>
    <cellStyle name="Normal 8 3 5 4" xfId="1353"/>
    <cellStyle name="Normal 8 3 5 4 2" xfId="1354"/>
    <cellStyle name="Normal 8 3 5 4 2 2" xfId="1355"/>
    <cellStyle name="Normal 8 3 5 4 3" xfId="1356"/>
    <cellStyle name="Normal 8 3 5 5" xfId="1357"/>
    <cellStyle name="Normal 8 3 5 5 2" xfId="1358"/>
    <cellStyle name="Normal 8 3 5 6" xfId="1359"/>
    <cellStyle name="Normal 8 3 6" xfId="1360"/>
    <cellStyle name="Normal 8 3 6 2" xfId="1361"/>
    <cellStyle name="Normal 8 3 6 2 2" xfId="1362"/>
    <cellStyle name="Normal 8 3 6 2 2 2" xfId="1363"/>
    <cellStyle name="Normal 8 3 6 2 3" xfId="1364"/>
    <cellStyle name="Normal 8 3 6 3" xfId="1365"/>
    <cellStyle name="Normal 8 3 6 3 2" xfId="1366"/>
    <cellStyle name="Normal 8 3 6 4" xfId="1367"/>
    <cellStyle name="Normal 8 3 7" xfId="1368"/>
    <cellStyle name="Normal 8 3 7 2" xfId="1369"/>
    <cellStyle name="Normal 8 3 7 2 2" xfId="1370"/>
    <cellStyle name="Normal 8 3 7 3" xfId="1371"/>
    <cellStyle name="Normal 8 3 7 3 2" xfId="1372"/>
    <cellStyle name="Normal 8 3 7 4" xfId="1373"/>
    <cellStyle name="Normal 8 3 8" xfId="1374"/>
    <cellStyle name="Normal 8 3 8 2" xfId="1375"/>
    <cellStyle name="Normal 8 3 8 2 2" xfId="1376"/>
    <cellStyle name="Normal 8 3 8 3" xfId="1377"/>
    <cellStyle name="Normal 8 3 9" xfId="1378"/>
    <cellStyle name="Normal 8 3 9 2" xfId="1379"/>
    <cellStyle name="Normal 8 4" xfId="1380"/>
    <cellStyle name="Normal 8 4 2" xfId="1381"/>
    <cellStyle name="Normal 8 4 2 2" xfId="1382"/>
    <cellStyle name="Normal 8 4 2 2 2" xfId="1383"/>
    <cellStyle name="Normal 8 4 2 3" xfId="1384"/>
    <cellStyle name="Normal 8 4 2 3 2" xfId="1385"/>
    <cellStyle name="Normal 8 4 2 4" xfId="1386"/>
    <cellStyle name="Normal 8 4 3" xfId="1387"/>
    <cellStyle name="Normal 8 4 3 2" xfId="1388"/>
    <cellStyle name="Normal 8 4 3 2 2" xfId="1389"/>
    <cellStyle name="Normal 8 4 3 3" xfId="1390"/>
    <cellStyle name="Normal 8 4 3 3 2" xfId="1391"/>
    <cellStyle name="Normal 8 4 3 4" xfId="1392"/>
    <cellStyle name="Normal 8 4 4" xfId="1393"/>
    <cellStyle name="Normal 8 4 4 2" xfId="1394"/>
    <cellStyle name="Normal 8 4 4 2 2" xfId="1395"/>
    <cellStyle name="Normal 8 4 4 3" xfId="1396"/>
    <cellStyle name="Normal 8 4 5" xfId="1397"/>
    <cellStyle name="Normal 8 4 5 2" xfId="1398"/>
    <cellStyle name="Normal 8 4 6" xfId="1399"/>
    <cellStyle name="Normal 8 5" xfId="1400"/>
    <cellStyle name="Normal 8 5 2" xfId="1401"/>
    <cellStyle name="Normal 8 5 2 2" xfId="1402"/>
    <cellStyle name="Normal 8 5 2 2 2" xfId="1403"/>
    <cellStyle name="Normal 8 5 2 3" xfId="1404"/>
    <cellStyle name="Normal 8 5 2 3 2" xfId="1405"/>
    <cellStyle name="Normal 8 5 2 4" xfId="1406"/>
    <cellStyle name="Normal 8 5 3" xfId="1407"/>
    <cellStyle name="Normal 8 5 3 2" xfId="1408"/>
    <cellStyle name="Normal 8 5 3 2 2" xfId="1409"/>
    <cellStyle name="Normal 8 5 3 3" xfId="1410"/>
    <cellStyle name="Normal 8 5 3 3 2" xfId="1411"/>
    <cellStyle name="Normal 8 5 3 4" xfId="1412"/>
    <cellStyle name="Normal 8 5 4" xfId="1413"/>
    <cellStyle name="Normal 8 5 4 2" xfId="1414"/>
    <cellStyle name="Normal 8 5 4 2 2" xfId="1415"/>
    <cellStyle name="Normal 8 5 4 3" xfId="1416"/>
    <cellStyle name="Normal 8 5 5" xfId="1417"/>
    <cellStyle name="Normal 8 5 5 2" xfId="1418"/>
    <cellStyle name="Normal 8 5 6" xfId="1419"/>
    <cellStyle name="Normal 8 6" xfId="1420"/>
    <cellStyle name="Normal 8 6 2" xfId="1421"/>
    <cellStyle name="Normal 8 6 2 2" xfId="1422"/>
    <cellStyle name="Normal 8 6 2 2 2" xfId="1423"/>
    <cellStyle name="Normal 8 6 2 3" xfId="1424"/>
    <cellStyle name="Normal 8 6 2 3 2" xfId="1425"/>
    <cellStyle name="Normal 8 6 2 4" xfId="1426"/>
    <cellStyle name="Normal 8 6 3" xfId="1427"/>
    <cellStyle name="Normal 8 6 3 2" xfId="1428"/>
    <cellStyle name="Normal 8 6 3 2 2" xfId="1429"/>
    <cellStyle name="Normal 8 6 3 3" xfId="1430"/>
    <cellStyle name="Normal 8 6 3 3 2" xfId="1431"/>
    <cellStyle name="Normal 8 6 3 4" xfId="1432"/>
    <cellStyle name="Normal 8 6 4" xfId="1433"/>
    <cellStyle name="Normal 8 6 4 2" xfId="1434"/>
    <cellStyle name="Normal 8 6 4 2 2" xfId="1435"/>
    <cellStyle name="Normal 8 6 4 3" xfId="1436"/>
    <cellStyle name="Normal 8 6 5" xfId="1437"/>
    <cellStyle name="Normal 8 6 5 2" xfId="1438"/>
    <cellStyle name="Normal 8 6 6" xfId="1439"/>
    <cellStyle name="Normal 8 7" xfId="1440"/>
    <cellStyle name="Normal 8 7 2" xfId="1441"/>
    <cellStyle name="Normal 8 7 2 2" xfId="1442"/>
    <cellStyle name="Normal 8 7 2 2 2" xfId="1443"/>
    <cellStyle name="Normal 8 7 2 3" xfId="1444"/>
    <cellStyle name="Normal 8 7 2 3 2" xfId="1445"/>
    <cellStyle name="Normal 8 7 2 4" xfId="1446"/>
    <cellStyle name="Normal 8 7 3" xfId="1447"/>
    <cellStyle name="Normal 8 7 3 2" xfId="1448"/>
    <cellStyle name="Normal 8 7 3 2 2" xfId="1449"/>
    <cellStyle name="Normal 8 7 3 3" xfId="1450"/>
    <cellStyle name="Normal 8 7 3 3 2" xfId="1451"/>
    <cellStyle name="Normal 8 7 3 4" xfId="1452"/>
    <cellStyle name="Normal 8 7 4" xfId="1453"/>
    <cellStyle name="Normal 8 7 4 2" xfId="1454"/>
    <cellStyle name="Normal 8 7 4 2 2" xfId="1455"/>
    <cellStyle name="Normal 8 7 4 3" xfId="1456"/>
    <cellStyle name="Normal 8 7 5" xfId="1457"/>
    <cellStyle name="Normal 8 7 5 2" xfId="1458"/>
    <cellStyle name="Normal 8 7 6" xfId="1459"/>
    <cellStyle name="Normal 8 8" xfId="1460"/>
    <cellStyle name="Normal 8 8 2" xfId="1461"/>
    <cellStyle name="Normal 8 8 2 2" xfId="1462"/>
    <cellStyle name="Normal 8 8 2 2 2" xfId="1463"/>
    <cellStyle name="Normal 8 8 2 3" xfId="1464"/>
    <cellStyle name="Normal 8 8 3" xfId="1465"/>
    <cellStyle name="Normal 8 8 3 2" xfId="1466"/>
    <cellStyle name="Normal 8 8 4" xfId="1467"/>
    <cellStyle name="Normal 8 9" xfId="1468"/>
    <cellStyle name="Normal 8 9 2" xfId="1469"/>
    <cellStyle name="Normal 8 9 2 2" xfId="1470"/>
    <cellStyle name="Normal 8 9 3" xfId="1471"/>
    <cellStyle name="Normal 8 9 3 2" xfId="1472"/>
    <cellStyle name="Normal 8 9 4" xfId="1473"/>
    <cellStyle name="Normal 9" xfId="1474"/>
    <cellStyle name="Normal GHG Numbers (0.00)" xfId="1475"/>
    <cellStyle name="Normal GHG Textfiels Bold" xfId="1476"/>
    <cellStyle name="Normal GHG whole table" xfId="1477"/>
    <cellStyle name="Note" xfId="15" builtinId="10" customBuiltin="1"/>
    <cellStyle name="Note 2" xfId="1478"/>
    <cellStyle name="Note 2 10" xfId="1479"/>
    <cellStyle name="Note 2 10 2" xfId="1480"/>
    <cellStyle name="Note 2 10 2 2" xfId="1481"/>
    <cellStyle name="Note 2 10 3" xfId="1482"/>
    <cellStyle name="Note 2 11" xfId="1483"/>
    <cellStyle name="Note 2 11 2" xfId="1484"/>
    <cellStyle name="Note 2 12" xfId="1485"/>
    <cellStyle name="Note 2 12 2" xfId="1486"/>
    <cellStyle name="Note 2 13" xfId="1487"/>
    <cellStyle name="Note 2 13 2" xfId="1488"/>
    <cellStyle name="Note 2 14" xfId="1489"/>
    <cellStyle name="Note 2 14 2" xfId="1490"/>
    <cellStyle name="Note 2 15" xfId="1491"/>
    <cellStyle name="Note 2 2" xfId="1492"/>
    <cellStyle name="Note 2 2 10" xfId="1493"/>
    <cellStyle name="Note 2 2 10 2" xfId="1494"/>
    <cellStyle name="Note 2 2 11" xfId="1495"/>
    <cellStyle name="Note 2 2 11 2" xfId="1496"/>
    <cellStyle name="Note 2 2 12" xfId="1497"/>
    <cellStyle name="Note 2 2 12 2" xfId="1498"/>
    <cellStyle name="Note 2 2 13" xfId="1499"/>
    <cellStyle name="Note 2 2 2" xfId="1500"/>
    <cellStyle name="Note 2 2 2 10" xfId="1501"/>
    <cellStyle name="Note 2 2 2 10 2" xfId="1502"/>
    <cellStyle name="Note 2 2 2 11" xfId="1503"/>
    <cellStyle name="Note 2 2 2 11 2" xfId="1504"/>
    <cellStyle name="Note 2 2 2 12" xfId="1505"/>
    <cellStyle name="Note 2 2 2 2" xfId="1506"/>
    <cellStyle name="Note 2 2 2 2 2" xfId="1507"/>
    <cellStyle name="Note 2 2 2 2 2 2" xfId="1508"/>
    <cellStyle name="Note 2 2 2 2 2 2 2" xfId="1509"/>
    <cellStyle name="Note 2 2 2 2 2 3" xfId="1510"/>
    <cellStyle name="Note 2 2 2 2 2 3 2" xfId="1511"/>
    <cellStyle name="Note 2 2 2 2 2 4" xfId="1512"/>
    <cellStyle name="Note 2 2 2 2 3" xfId="1513"/>
    <cellStyle name="Note 2 2 2 2 3 2" xfId="1514"/>
    <cellStyle name="Note 2 2 2 2 3 2 2" xfId="1515"/>
    <cellStyle name="Note 2 2 2 2 3 3" xfId="1516"/>
    <cellStyle name="Note 2 2 2 2 3 3 2" xfId="1517"/>
    <cellStyle name="Note 2 2 2 2 3 4" xfId="1518"/>
    <cellStyle name="Note 2 2 2 2 4" xfId="1519"/>
    <cellStyle name="Note 2 2 2 2 4 2" xfId="1520"/>
    <cellStyle name="Note 2 2 2 2 4 2 2" xfId="1521"/>
    <cellStyle name="Note 2 2 2 2 4 3" xfId="1522"/>
    <cellStyle name="Note 2 2 2 2 5" xfId="1523"/>
    <cellStyle name="Note 2 2 2 2 5 2" xfId="1524"/>
    <cellStyle name="Note 2 2 2 2 6" xfId="1525"/>
    <cellStyle name="Note 2 2 2 3" xfId="1526"/>
    <cellStyle name="Note 2 2 2 3 2" xfId="1527"/>
    <cellStyle name="Note 2 2 2 3 2 2" xfId="1528"/>
    <cellStyle name="Note 2 2 2 3 2 2 2" xfId="1529"/>
    <cellStyle name="Note 2 2 2 3 2 3" xfId="1530"/>
    <cellStyle name="Note 2 2 2 3 2 3 2" xfId="1531"/>
    <cellStyle name="Note 2 2 2 3 2 4" xfId="1532"/>
    <cellStyle name="Note 2 2 2 3 3" xfId="1533"/>
    <cellStyle name="Note 2 2 2 3 3 2" xfId="1534"/>
    <cellStyle name="Note 2 2 2 3 3 2 2" xfId="1535"/>
    <cellStyle name="Note 2 2 2 3 3 3" xfId="1536"/>
    <cellStyle name="Note 2 2 2 3 3 3 2" xfId="1537"/>
    <cellStyle name="Note 2 2 2 3 3 4" xfId="1538"/>
    <cellStyle name="Note 2 2 2 3 4" xfId="1539"/>
    <cellStyle name="Note 2 2 2 3 4 2" xfId="1540"/>
    <cellStyle name="Note 2 2 2 3 4 2 2" xfId="1541"/>
    <cellStyle name="Note 2 2 2 3 4 3" xfId="1542"/>
    <cellStyle name="Note 2 2 2 3 5" xfId="1543"/>
    <cellStyle name="Note 2 2 2 3 5 2" xfId="1544"/>
    <cellStyle name="Note 2 2 2 3 6" xfId="1545"/>
    <cellStyle name="Note 2 2 2 4" xfId="1546"/>
    <cellStyle name="Note 2 2 2 4 2" xfId="1547"/>
    <cellStyle name="Note 2 2 2 4 2 2" xfId="1548"/>
    <cellStyle name="Note 2 2 2 4 2 2 2" xfId="1549"/>
    <cellStyle name="Note 2 2 2 4 2 3" xfId="1550"/>
    <cellStyle name="Note 2 2 2 4 2 3 2" xfId="1551"/>
    <cellStyle name="Note 2 2 2 4 2 4" xfId="1552"/>
    <cellStyle name="Note 2 2 2 4 3" xfId="1553"/>
    <cellStyle name="Note 2 2 2 4 3 2" xfId="1554"/>
    <cellStyle name="Note 2 2 2 4 3 2 2" xfId="1555"/>
    <cellStyle name="Note 2 2 2 4 3 3" xfId="1556"/>
    <cellStyle name="Note 2 2 2 4 3 3 2" xfId="1557"/>
    <cellStyle name="Note 2 2 2 4 3 4" xfId="1558"/>
    <cellStyle name="Note 2 2 2 4 4" xfId="1559"/>
    <cellStyle name="Note 2 2 2 4 4 2" xfId="1560"/>
    <cellStyle name="Note 2 2 2 4 4 2 2" xfId="1561"/>
    <cellStyle name="Note 2 2 2 4 4 3" xfId="1562"/>
    <cellStyle name="Note 2 2 2 4 5" xfId="1563"/>
    <cellStyle name="Note 2 2 2 4 5 2" xfId="1564"/>
    <cellStyle name="Note 2 2 2 4 6" xfId="1565"/>
    <cellStyle name="Note 2 2 2 5" xfId="1566"/>
    <cellStyle name="Note 2 2 2 5 2" xfId="1567"/>
    <cellStyle name="Note 2 2 2 5 2 2" xfId="1568"/>
    <cellStyle name="Note 2 2 2 5 2 2 2" xfId="1569"/>
    <cellStyle name="Note 2 2 2 5 2 3" xfId="1570"/>
    <cellStyle name="Note 2 2 2 5 2 3 2" xfId="1571"/>
    <cellStyle name="Note 2 2 2 5 2 4" xfId="1572"/>
    <cellStyle name="Note 2 2 2 5 3" xfId="1573"/>
    <cellStyle name="Note 2 2 2 5 3 2" xfId="1574"/>
    <cellStyle name="Note 2 2 2 5 3 2 2" xfId="1575"/>
    <cellStyle name="Note 2 2 2 5 3 3" xfId="1576"/>
    <cellStyle name="Note 2 2 2 5 3 3 2" xfId="1577"/>
    <cellStyle name="Note 2 2 2 5 3 4" xfId="1578"/>
    <cellStyle name="Note 2 2 2 5 4" xfId="1579"/>
    <cellStyle name="Note 2 2 2 5 4 2" xfId="1580"/>
    <cellStyle name="Note 2 2 2 5 4 2 2" xfId="1581"/>
    <cellStyle name="Note 2 2 2 5 4 3" xfId="1582"/>
    <cellStyle name="Note 2 2 2 5 5" xfId="1583"/>
    <cellStyle name="Note 2 2 2 5 5 2" xfId="1584"/>
    <cellStyle name="Note 2 2 2 5 6" xfId="1585"/>
    <cellStyle name="Note 2 2 2 6" xfId="1586"/>
    <cellStyle name="Note 2 2 2 6 2" xfId="1587"/>
    <cellStyle name="Note 2 2 2 6 2 2" xfId="1588"/>
    <cellStyle name="Note 2 2 2 6 2 2 2" xfId="1589"/>
    <cellStyle name="Note 2 2 2 6 2 3" xfId="1590"/>
    <cellStyle name="Note 2 2 2 6 3" xfId="1591"/>
    <cellStyle name="Note 2 2 2 6 3 2" xfId="1592"/>
    <cellStyle name="Note 2 2 2 6 4" xfId="1593"/>
    <cellStyle name="Note 2 2 2 7" xfId="1594"/>
    <cellStyle name="Note 2 2 2 7 2" xfId="1595"/>
    <cellStyle name="Note 2 2 2 7 2 2" xfId="1596"/>
    <cellStyle name="Note 2 2 2 7 3" xfId="1597"/>
    <cellStyle name="Note 2 2 2 7 3 2" xfId="1598"/>
    <cellStyle name="Note 2 2 2 7 4" xfId="1599"/>
    <cellStyle name="Note 2 2 2 8" xfId="1600"/>
    <cellStyle name="Note 2 2 2 8 2" xfId="1601"/>
    <cellStyle name="Note 2 2 2 8 2 2" xfId="1602"/>
    <cellStyle name="Note 2 2 2 8 3" xfId="1603"/>
    <cellStyle name="Note 2 2 2 9" xfId="1604"/>
    <cellStyle name="Note 2 2 2 9 2" xfId="1605"/>
    <cellStyle name="Note 2 2 3" xfId="1606"/>
    <cellStyle name="Note 2 2 3 2" xfId="1607"/>
    <cellStyle name="Note 2 2 3 2 2" xfId="1608"/>
    <cellStyle name="Note 2 2 3 2 2 2" xfId="1609"/>
    <cellStyle name="Note 2 2 3 2 3" xfId="1610"/>
    <cellStyle name="Note 2 2 3 2 3 2" xfId="1611"/>
    <cellStyle name="Note 2 2 3 2 4" xfId="1612"/>
    <cellStyle name="Note 2 2 3 3" xfId="1613"/>
    <cellStyle name="Note 2 2 3 3 2" xfId="1614"/>
    <cellStyle name="Note 2 2 3 3 2 2" xfId="1615"/>
    <cellStyle name="Note 2 2 3 3 3" xfId="1616"/>
    <cellStyle name="Note 2 2 3 3 3 2" xfId="1617"/>
    <cellStyle name="Note 2 2 3 3 4" xfId="1618"/>
    <cellStyle name="Note 2 2 3 4" xfId="1619"/>
    <cellStyle name="Note 2 2 3 4 2" xfId="1620"/>
    <cellStyle name="Note 2 2 3 4 2 2" xfId="1621"/>
    <cellStyle name="Note 2 2 3 4 3" xfId="1622"/>
    <cellStyle name="Note 2 2 3 5" xfId="1623"/>
    <cellStyle name="Note 2 2 3 5 2" xfId="1624"/>
    <cellStyle name="Note 2 2 3 6" xfId="1625"/>
    <cellStyle name="Note 2 2 4" xfId="1626"/>
    <cellStyle name="Note 2 2 4 2" xfId="1627"/>
    <cellStyle name="Note 2 2 4 2 2" xfId="1628"/>
    <cellStyle name="Note 2 2 4 2 2 2" xfId="1629"/>
    <cellStyle name="Note 2 2 4 2 3" xfId="1630"/>
    <cellStyle name="Note 2 2 4 2 3 2" xfId="1631"/>
    <cellStyle name="Note 2 2 4 2 4" xfId="1632"/>
    <cellStyle name="Note 2 2 4 3" xfId="1633"/>
    <cellStyle name="Note 2 2 4 3 2" xfId="1634"/>
    <cellStyle name="Note 2 2 4 3 2 2" xfId="1635"/>
    <cellStyle name="Note 2 2 4 3 3" xfId="1636"/>
    <cellStyle name="Note 2 2 4 3 3 2" xfId="1637"/>
    <cellStyle name="Note 2 2 4 3 4" xfId="1638"/>
    <cellStyle name="Note 2 2 4 4" xfId="1639"/>
    <cellStyle name="Note 2 2 4 4 2" xfId="1640"/>
    <cellStyle name="Note 2 2 4 4 2 2" xfId="1641"/>
    <cellStyle name="Note 2 2 4 4 3" xfId="1642"/>
    <cellStyle name="Note 2 2 4 5" xfId="1643"/>
    <cellStyle name="Note 2 2 4 5 2" xfId="1644"/>
    <cellStyle name="Note 2 2 4 6" xfId="1645"/>
    <cellStyle name="Note 2 2 5" xfId="1646"/>
    <cellStyle name="Note 2 2 5 2" xfId="1647"/>
    <cellStyle name="Note 2 2 5 2 2" xfId="1648"/>
    <cellStyle name="Note 2 2 5 2 2 2" xfId="1649"/>
    <cellStyle name="Note 2 2 5 2 3" xfId="1650"/>
    <cellStyle name="Note 2 2 5 2 3 2" xfId="1651"/>
    <cellStyle name="Note 2 2 5 2 4" xfId="1652"/>
    <cellStyle name="Note 2 2 5 3" xfId="1653"/>
    <cellStyle name="Note 2 2 5 3 2" xfId="1654"/>
    <cellStyle name="Note 2 2 5 3 2 2" xfId="1655"/>
    <cellStyle name="Note 2 2 5 3 3" xfId="1656"/>
    <cellStyle name="Note 2 2 5 3 3 2" xfId="1657"/>
    <cellStyle name="Note 2 2 5 3 4" xfId="1658"/>
    <cellStyle name="Note 2 2 5 4" xfId="1659"/>
    <cellStyle name="Note 2 2 5 4 2" xfId="1660"/>
    <cellStyle name="Note 2 2 5 4 2 2" xfId="1661"/>
    <cellStyle name="Note 2 2 5 4 3" xfId="1662"/>
    <cellStyle name="Note 2 2 5 5" xfId="1663"/>
    <cellStyle name="Note 2 2 5 5 2" xfId="1664"/>
    <cellStyle name="Note 2 2 5 6" xfId="1665"/>
    <cellStyle name="Note 2 2 6" xfId="1666"/>
    <cellStyle name="Note 2 2 6 2" xfId="1667"/>
    <cellStyle name="Note 2 2 6 2 2" xfId="1668"/>
    <cellStyle name="Note 2 2 6 2 2 2" xfId="1669"/>
    <cellStyle name="Note 2 2 6 2 3" xfId="1670"/>
    <cellStyle name="Note 2 2 6 2 3 2" xfId="1671"/>
    <cellStyle name="Note 2 2 6 2 4" xfId="1672"/>
    <cellStyle name="Note 2 2 6 3" xfId="1673"/>
    <cellStyle name="Note 2 2 6 3 2" xfId="1674"/>
    <cellStyle name="Note 2 2 6 3 2 2" xfId="1675"/>
    <cellStyle name="Note 2 2 6 3 3" xfId="1676"/>
    <cellStyle name="Note 2 2 6 3 3 2" xfId="1677"/>
    <cellStyle name="Note 2 2 6 3 4" xfId="1678"/>
    <cellStyle name="Note 2 2 6 4" xfId="1679"/>
    <cellStyle name="Note 2 2 6 4 2" xfId="1680"/>
    <cellStyle name="Note 2 2 6 4 2 2" xfId="1681"/>
    <cellStyle name="Note 2 2 6 4 3" xfId="1682"/>
    <cellStyle name="Note 2 2 6 5" xfId="1683"/>
    <cellStyle name="Note 2 2 6 5 2" xfId="1684"/>
    <cellStyle name="Note 2 2 6 6" xfId="1685"/>
    <cellStyle name="Note 2 2 7" xfId="1686"/>
    <cellStyle name="Note 2 2 7 2" xfId="1687"/>
    <cellStyle name="Note 2 2 7 2 2" xfId="1688"/>
    <cellStyle name="Note 2 2 7 2 2 2" xfId="1689"/>
    <cellStyle name="Note 2 2 7 2 3" xfId="1690"/>
    <cellStyle name="Note 2 2 7 3" xfId="1691"/>
    <cellStyle name="Note 2 2 7 3 2" xfId="1692"/>
    <cellStyle name="Note 2 2 7 4" xfId="1693"/>
    <cellStyle name="Note 2 2 8" xfId="1694"/>
    <cellStyle name="Note 2 2 8 2" xfId="1695"/>
    <cellStyle name="Note 2 2 8 2 2" xfId="1696"/>
    <cellStyle name="Note 2 2 8 3" xfId="1697"/>
    <cellStyle name="Note 2 2 8 3 2" xfId="1698"/>
    <cellStyle name="Note 2 2 8 4" xfId="1699"/>
    <cellStyle name="Note 2 2 9" xfId="1700"/>
    <cellStyle name="Note 2 2 9 2" xfId="1701"/>
    <cellStyle name="Note 2 2 9 2 2" xfId="1702"/>
    <cellStyle name="Note 2 2 9 3" xfId="1703"/>
    <cellStyle name="Note 2 3" xfId="1704"/>
    <cellStyle name="Note 2 3 10" xfId="1705"/>
    <cellStyle name="Note 2 3 10 2" xfId="1706"/>
    <cellStyle name="Note 2 3 11" xfId="1707"/>
    <cellStyle name="Note 2 3 11 2" xfId="1708"/>
    <cellStyle name="Note 2 3 12" xfId="1709"/>
    <cellStyle name="Note 2 3 2" xfId="1710"/>
    <cellStyle name="Note 2 3 2 2" xfId="1711"/>
    <cellStyle name="Note 2 3 2 2 2" xfId="1712"/>
    <cellStyle name="Note 2 3 2 2 2 2" xfId="1713"/>
    <cellStyle name="Note 2 3 2 2 3" xfId="1714"/>
    <cellStyle name="Note 2 3 2 2 3 2" xfId="1715"/>
    <cellStyle name="Note 2 3 2 2 4" xfId="1716"/>
    <cellStyle name="Note 2 3 2 3" xfId="1717"/>
    <cellStyle name="Note 2 3 2 3 2" xfId="1718"/>
    <cellStyle name="Note 2 3 2 3 2 2" xfId="1719"/>
    <cellStyle name="Note 2 3 2 3 3" xfId="1720"/>
    <cellStyle name="Note 2 3 2 3 3 2" xfId="1721"/>
    <cellStyle name="Note 2 3 2 3 4" xfId="1722"/>
    <cellStyle name="Note 2 3 2 4" xfId="1723"/>
    <cellStyle name="Note 2 3 2 4 2" xfId="1724"/>
    <cellStyle name="Note 2 3 2 4 2 2" xfId="1725"/>
    <cellStyle name="Note 2 3 2 4 3" xfId="1726"/>
    <cellStyle name="Note 2 3 2 5" xfId="1727"/>
    <cellStyle name="Note 2 3 2 5 2" xfId="1728"/>
    <cellStyle name="Note 2 3 2 6" xfId="1729"/>
    <cellStyle name="Note 2 3 3" xfId="1730"/>
    <cellStyle name="Note 2 3 3 2" xfId="1731"/>
    <cellStyle name="Note 2 3 3 2 2" xfId="1732"/>
    <cellStyle name="Note 2 3 3 2 2 2" xfId="1733"/>
    <cellStyle name="Note 2 3 3 2 3" xfId="1734"/>
    <cellStyle name="Note 2 3 3 2 3 2" xfId="1735"/>
    <cellStyle name="Note 2 3 3 2 4" xfId="1736"/>
    <cellStyle name="Note 2 3 3 3" xfId="1737"/>
    <cellStyle name="Note 2 3 3 3 2" xfId="1738"/>
    <cellStyle name="Note 2 3 3 3 2 2" xfId="1739"/>
    <cellStyle name="Note 2 3 3 3 3" xfId="1740"/>
    <cellStyle name="Note 2 3 3 3 3 2" xfId="1741"/>
    <cellStyle name="Note 2 3 3 3 4" xfId="1742"/>
    <cellStyle name="Note 2 3 3 4" xfId="1743"/>
    <cellStyle name="Note 2 3 3 4 2" xfId="1744"/>
    <cellStyle name="Note 2 3 3 4 2 2" xfId="1745"/>
    <cellStyle name="Note 2 3 3 4 3" xfId="1746"/>
    <cellStyle name="Note 2 3 3 5" xfId="1747"/>
    <cellStyle name="Note 2 3 3 5 2" xfId="1748"/>
    <cellStyle name="Note 2 3 3 6" xfId="1749"/>
    <cellStyle name="Note 2 3 4" xfId="1750"/>
    <cellStyle name="Note 2 3 4 2" xfId="1751"/>
    <cellStyle name="Note 2 3 4 2 2" xfId="1752"/>
    <cellStyle name="Note 2 3 4 2 2 2" xfId="1753"/>
    <cellStyle name="Note 2 3 4 2 3" xfId="1754"/>
    <cellStyle name="Note 2 3 4 2 3 2" xfId="1755"/>
    <cellStyle name="Note 2 3 4 2 4" xfId="1756"/>
    <cellStyle name="Note 2 3 4 3" xfId="1757"/>
    <cellStyle name="Note 2 3 4 3 2" xfId="1758"/>
    <cellStyle name="Note 2 3 4 3 2 2" xfId="1759"/>
    <cellStyle name="Note 2 3 4 3 3" xfId="1760"/>
    <cellStyle name="Note 2 3 4 3 3 2" xfId="1761"/>
    <cellStyle name="Note 2 3 4 3 4" xfId="1762"/>
    <cellStyle name="Note 2 3 4 4" xfId="1763"/>
    <cellStyle name="Note 2 3 4 4 2" xfId="1764"/>
    <cellStyle name="Note 2 3 4 4 2 2" xfId="1765"/>
    <cellStyle name="Note 2 3 4 4 3" xfId="1766"/>
    <cellStyle name="Note 2 3 4 5" xfId="1767"/>
    <cellStyle name="Note 2 3 4 5 2" xfId="1768"/>
    <cellStyle name="Note 2 3 4 6" xfId="1769"/>
    <cellStyle name="Note 2 3 5" xfId="1770"/>
    <cellStyle name="Note 2 3 5 2" xfId="1771"/>
    <cellStyle name="Note 2 3 5 2 2" xfId="1772"/>
    <cellStyle name="Note 2 3 5 2 2 2" xfId="1773"/>
    <cellStyle name="Note 2 3 5 2 3" xfId="1774"/>
    <cellStyle name="Note 2 3 5 2 3 2" xfId="1775"/>
    <cellStyle name="Note 2 3 5 2 4" xfId="1776"/>
    <cellStyle name="Note 2 3 5 3" xfId="1777"/>
    <cellStyle name="Note 2 3 5 3 2" xfId="1778"/>
    <cellStyle name="Note 2 3 5 3 2 2" xfId="1779"/>
    <cellStyle name="Note 2 3 5 3 3" xfId="1780"/>
    <cellStyle name="Note 2 3 5 3 3 2" xfId="1781"/>
    <cellStyle name="Note 2 3 5 3 4" xfId="1782"/>
    <cellStyle name="Note 2 3 5 4" xfId="1783"/>
    <cellStyle name="Note 2 3 5 4 2" xfId="1784"/>
    <cellStyle name="Note 2 3 5 4 2 2" xfId="1785"/>
    <cellStyle name="Note 2 3 5 4 3" xfId="1786"/>
    <cellStyle name="Note 2 3 5 5" xfId="1787"/>
    <cellStyle name="Note 2 3 5 5 2" xfId="1788"/>
    <cellStyle name="Note 2 3 5 6" xfId="1789"/>
    <cellStyle name="Note 2 3 6" xfId="1790"/>
    <cellStyle name="Note 2 3 6 2" xfId="1791"/>
    <cellStyle name="Note 2 3 6 2 2" xfId="1792"/>
    <cellStyle name="Note 2 3 6 2 2 2" xfId="1793"/>
    <cellStyle name="Note 2 3 6 2 3" xfId="1794"/>
    <cellStyle name="Note 2 3 6 3" xfId="1795"/>
    <cellStyle name="Note 2 3 6 3 2" xfId="1796"/>
    <cellStyle name="Note 2 3 6 4" xfId="1797"/>
    <cellStyle name="Note 2 3 7" xfId="1798"/>
    <cellStyle name="Note 2 3 7 2" xfId="1799"/>
    <cellStyle name="Note 2 3 7 2 2" xfId="1800"/>
    <cellStyle name="Note 2 3 7 3" xfId="1801"/>
    <cellStyle name="Note 2 3 7 3 2" xfId="1802"/>
    <cellStyle name="Note 2 3 7 4" xfId="1803"/>
    <cellStyle name="Note 2 3 8" xfId="1804"/>
    <cellStyle name="Note 2 3 8 2" xfId="1805"/>
    <cellStyle name="Note 2 3 8 2 2" xfId="1806"/>
    <cellStyle name="Note 2 3 8 3" xfId="1807"/>
    <cellStyle name="Note 2 3 9" xfId="1808"/>
    <cellStyle name="Note 2 3 9 2" xfId="1809"/>
    <cellStyle name="Note 2 4" xfId="1810"/>
    <cellStyle name="Note 2 4 2" xfId="1811"/>
    <cellStyle name="Note 2 4 2 2" xfId="1812"/>
    <cellStyle name="Note 2 4 2 2 2" xfId="1813"/>
    <cellStyle name="Note 2 4 2 3" xfId="1814"/>
    <cellStyle name="Note 2 4 2 3 2" xfId="1815"/>
    <cellStyle name="Note 2 4 2 4" xfId="1816"/>
    <cellStyle name="Note 2 4 3" xfId="1817"/>
    <cellStyle name="Note 2 4 3 2" xfId="1818"/>
    <cellStyle name="Note 2 4 3 2 2" xfId="1819"/>
    <cellStyle name="Note 2 4 3 3" xfId="1820"/>
    <cellStyle name="Note 2 4 3 3 2" xfId="1821"/>
    <cellStyle name="Note 2 4 3 4" xfId="1822"/>
    <cellStyle name="Note 2 4 4" xfId="1823"/>
    <cellStyle name="Note 2 4 4 2" xfId="1824"/>
    <cellStyle name="Note 2 4 4 2 2" xfId="1825"/>
    <cellStyle name="Note 2 4 4 3" xfId="1826"/>
    <cellStyle name="Note 2 4 5" xfId="1827"/>
    <cellStyle name="Note 2 4 5 2" xfId="1828"/>
    <cellStyle name="Note 2 4 6" xfId="1829"/>
    <cellStyle name="Note 2 5" xfId="1830"/>
    <cellStyle name="Note 2 5 2" xfId="1831"/>
    <cellStyle name="Note 2 5 2 2" xfId="1832"/>
    <cellStyle name="Note 2 5 2 2 2" xfId="1833"/>
    <cellStyle name="Note 2 5 2 3" xfId="1834"/>
    <cellStyle name="Note 2 5 2 3 2" xfId="1835"/>
    <cellStyle name="Note 2 5 2 4" xfId="1836"/>
    <cellStyle name="Note 2 5 3" xfId="1837"/>
    <cellStyle name="Note 2 5 3 2" xfId="1838"/>
    <cellStyle name="Note 2 5 3 2 2" xfId="1839"/>
    <cellStyle name="Note 2 5 3 3" xfId="1840"/>
    <cellStyle name="Note 2 5 3 3 2" xfId="1841"/>
    <cellStyle name="Note 2 5 3 4" xfId="1842"/>
    <cellStyle name="Note 2 5 4" xfId="1843"/>
    <cellStyle name="Note 2 5 4 2" xfId="1844"/>
    <cellStyle name="Note 2 5 4 2 2" xfId="1845"/>
    <cellStyle name="Note 2 5 4 3" xfId="1846"/>
    <cellStyle name="Note 2 5 5" xfId="1847"/>
    <cellStyle name="Note 2 5 5 2" xfId="1848"/>
    <cellStyle name="Note 2 5 6" xfId="1849"/>
    <cellStyle name="Note 2 6" xfId="1850"/>
    <cellStyle name="Note 2 6 2" xfId="1851"/>
    <cellStyle name="Note 2 6 2 2" xfId="1852"/>
    <cellStyle name="Note 2 6 2 2 2" xfId="1853"/>
    <cellStyle name="Note 2 6 2 3" xfId="1854"/>
    <cellStyle name="Note 2 6 2 3 2" xfId="1855"/>
    <cellStyle name="Note 2 6 2 4" xfId="1856"/>
    <cellStyle name="Note 2 6 3" xfId="1857"/>
    <cellStyle name="Note 2 6 3 2" xfId="1858"/>
    <cellStyle name="Note 2 6 3 2 2" xfId="1859"/>
    <cellStyle name="Note 2 6 3 3" xfId="1860"/>
    <cellStyle name="Note 2 6 3 3 2" xfId="1861"/>
    <cellStyle name="Note 2 6 3 4" xfId="1862"/>
    <cellStyle name="Note 2 6 4" xfId="1863"/>
    <cellStyle name="Note 2 6 4 2" xfId="1864"/>
    <cellStyle name="Note 2 6 4 2 2" xfId="1865"/>
    <cellStyle name="Note 2 6 4 3" xfId="1866"/>
    <cellStyle name="Note 2 6 5" xfId="1867"/>
    <cellStyle name="Note 2 6 5 2" xfId="1868"/>
    <cellStyle name="Note 2 6 6" xfId="1869"/>
    <cellStyle name="Note 2 7" xfId="1870"/>
    <cellStyle name="Note 2 7 2" xfId="1871"/>
    <cellStyle name="Note 2 7 2 2" xfId="1872"/>
    <cellStyle name="Note 2 7 2 2 2" xfId="1873"/>
    <cellStyle name="Note 2 7 2 3" xfId="1874"/>
    <cellStyle name="Note 2 7 2 3 2" xfId="1875"/>
    <cellStyle name="Note 2 7 2 4" xfId="1876"/>
    <cellStyle name="Note 2 7 3" xfId="1877"/>
    <cellStyle name="Note 2 7 3 2" xfId="1878"/>
    <cellStyle name="Note 2 7 3 2 2" xfId="1879"/>
    <cellStyle name="Note 2 7 3 3" xfId="1880"/>
    <cellStyle name="Note 2 7 3 3 2" xfId="1881"/>
    <cellStyle name="Note 2 7 3 4" xfId="1882"/>
    <cellStyle name="Note 2 7 4" xfId="1883"/>
    <cellStyle name="Note 2 7 4 2" xfId="1884"/>
    <cellStyle name="Note 2 7 4 2 2" xfId="1885"/>
    <cellStyle name="Note 2 7 4 3" xfId="1886"/>
    <cellStyle name="Note 2 7 5" xfId="1887"/>
    <cellStyle name="Note 2 7 5 2" xfId="1888"/>
    <cellStyle name="Note 2 7 6" xfId="1889"/>
    <cellStyle name="Note 2 8" xfId="1890"/>
    <cellStyle name="Note 2 8 2" xfId="1891"/>
    <cellStyle name="Note 2 8 2 2" xfId="1892"/>
    <cellStyle name="Note 2 8 2 2 2" xfId="1893"/>
    <cellStyle name="Note 2 8 2 3" xfId="1894"/>
    <cellStyle name="Note 2 8 3" xfId="1895"/>
    <cellStyle name="Note 2 8 3 2" xfId="1896"/>
    <cellStyle name="Note 2 8 4" xfId="1897"/>
    <cellStyle name="Note 2 9" xfId="1898"/>
    <cellStyle name="Note 2 9 2" xfId="1899"/>
    <cellStyle name="Note 2 9 2 2" xfId="1900"/>
    <cellStyle name="Note 2 9 3" xfId="1901"/>
    <cellStyle name="Note 2 9 3 2" xfId="1902"/>
    <cellStyle name="Note 2 9 4" xfId="1903"/>
    <cellStyle name="Notitie" xfId="2173"/>
    <cellStyle name="Ongeldig" xfId="2174"/>
    <cellStyle name="Output" xfId="10" builtinId="21" customBuiltin="1"/>
    <cellStyle name="Percent 2" xfId="1904"/>
    <cellStyle name="Percent 2 10" xfId="1905"/>
    <cellStyle name="Percent 2 10 2" xfId="1906"/>
    <cellStyle name="Percent 2 11" xfId="1907"/>
    <cellStyle name="Percent 2 11 2" xfId="1908"/>
    <cellStyle name="Percent 2 12" xfId="1909"/>
    <cellStyle name="Percent 2 12 2" xfId="1910"/>
    <cellStyle name="Percent 2 13" xfId="1911"/>
    <cellStyle name="Percent 2 13 2" xfId="1912"/>
    <cellStyle name="Percent 2 14" xfId="1913"/>
    <cellStyle name="Percent 2 2" xfId="1914"/>
    <cellStyle name="Percent 2 2 10" xfId="1915"/>
    <cellStyle name="Percent 2 2 10 2" xfId="1916"/>
    <cellStyle name="Percent 2 2 11" xfId="1917"/>
    <cellStyle name="Percent 2 2 11 2" xfId="1918"/>
    <cellStyle name="Percent 2 2 12" xfId="1919"/>
    <cellStyle name="Percent 2 2 2" xfId="1920"/>
    <cellStyle name="Percent 2 2 2 2" xfId="1921"/>
    <cellStyle name="Percent 2 2 2 2 2" xfId="1922"/>
    <cellStyle name="Percent 2 2 2 2 2 2" xfId="1923"/>
    <cellStyle name="Percent 2 2 2 2 3" xfId="1924"/>
    <cellStyle name="Percent 2 2 2 2 3 2" xfId="1925"/>
    <cellStyle name="Percent 2 2 2 2 4" xfId="1926"/>
    <cellStyle name="Percent 2 2 2 3" xfId="1927"/>
    <cellStyle name="Percent 2 2 2 3 2" xfId="1928"/>
    <cellStyle name="Percent 2 2 2 3 2 2" xfId="1929"/>
    <cellStyle name="Percent 2 2 2 3 3" xfId="1930"/>
    <cellStyle name="Percent 2 2 2 3 3 2" xfId="1931"/>
    <cellStyle name="Percent 2 2 2 3 4" xfId="1932"/>
    <cellStyle name="Percent 2 2 2 4" xfId="1933"/>
    <cellStyle name="Percent 2 2 2 4 2" xfId="1934"/>
    <cellStyle name="Percent 2 2 2 4 2 2" xfId="1935"/>
    <cellStyle name="Percent 2 2 2 4 3" xfId="1936"/>
    <cellStyle name="Percent 2 2 2 5" xfId="1937"/>
    <cellStyle name="Percent 2 2 2 5 2" xfId="1938"/>
    <cellStyle name="Percent 2 2 2 6" xfId="1939"/>
    <cellStyle name="Percent 2 2 3" xfId="1940"/>
    <cellStyle name="Percent 2 2 3 2" xfId="1941"/>
    <cellStyle name="Percent 2 2 3 2 2" xfId="1942"/>
    <cellStyle name="Percent 2 2 3 2 2 2" xfId="1943"/>
    <cellStyle name="Percent 2 2 3 2 3" xfId="1944"/>
    <cellStyle name="Percent 2 2 3 2 3 2" xfId="1945"/>
    <cellStyle name="Percent 2 2 3 2 4" xfId="1946"/>
    <cellStyle name="Percent 2 2 3 3" xfId="1947"/>
    <cellStyle name="Percent 2 2 3 3 2" xfId="1948"/>
    <cellStyle name="Percent 2 2 3 3 2 2" xfId="1949"/>
    <cellStyle name="Percent 2 2 3 3 3" xfId="1950"/>
    <cellStyle name="Percent 2 2 3 3 3 2" xfId="1951"/>
    <cellStyle name="Percent 2 2 3 3 4" xfId="1952"/>
    <cellStyle name="Percent 2 2 3 4" xfId="1953"/>
    <cellStyle name="Percent 2 2 3 4 2" xfId="1954"/>
    <cellStyle name="Percent 2 2 3 4 2 2" xfId="1955"/>
    <cellStyle name="Percent 2 2 3 4 3" xfId="1956"/>
    <cellStyle name="Percent 2 2 3 5" xfId="1957"/>
    <cellStyle name="Percent 2 2 3 5 2" xfId="1958"/>
    <cellStyle name="Percent 2 2 3 6" xfId="1959"/>
    <cellStyle name="Percent 2 2 4" xfId="1960"/>
    <cellStyle name="Percent 2 2 4 2" xfId="1961"/>
    <cellStyle name="Percent 2 2 4 2 2" xfId="1962"/>
    <cellStyle name="Percent 2 2 4 2 2 2" xfId="1963"/>
    <cellStyle name="Percent 2 2 4 2 3" xfId="1964"/>
    <cellStyle name="Percent 2 2 4 2 3 2" xfId="1965"/>
    <cellStyle name="Percent 2 2 4 2 4" xfId="1966"/>
    <cellStyle name="Percent 2 2 4 3" xfId="1967"/>
    <cellStyle name="Percent 2 2 4 3 2" xfId="1968"/>
    <cellStyle name="Percent 2 2 4 3 2 2" xfId="1969"/>
    <cellStyle name="Percent 2 2 4 3 3" xfId="1970"/>
    <cellStyle name="Percent 2 2 4 3 3 2" xfId="1971"/>
    <cellStyle name="Percent 2 2 4 3 4" xfId="1972"/>
    <cellStyle name="Percent 2 2 4 4" xfId="1973"/>
    <cellStyle name="Percent 2 2 4 4 2" xfId="1974"/>
    <cellStyle name="Percent 2 2 4 4 2 2" xfId="1975"/>
    <cellStyle name="Percent 2 2 4 4 3" xfId="1976"/>
    <cellStyle name="Percent 2 2 4 5" xfId="1977"/>
    <cellStyle name="Percent 2 2 4 5 2" xfId="1978"/>
    <cellStyle name="Percent 2 2 4 6" xfId="1979"/>
    <cellStyle name="Percent 2 2 5" xfId="1980"/>
    <cellStyle name="Percent 2 2 5 2" xfId="1981"/>
    <cellStyle name="Percent 2 2 5 2 2" xfId="1982"/>
    <cellStyle name="Percent 2 2 5 2 2 2" xfId="1983"/>
    <cellStyle name="Percent 2 2 5 2 3" xfId="1984"/>
    <cellStyle name="Percent 2 2 5 2 3 2" xfId="1985"/>
    <cellStyle name="Percent 2 2 5 2 4" xfId="1986"/>
    <cellStyle name="Percent 2 2 5 3" xfId="1987"/>
    <cellStyle name="Percent 2 2 5 3 2" xfId="1988"/>
    <cellStyle name="Percent 2 2 5 3 2 2" xfId="1989"/>
    <cellStyle name="Percent 2 2 5 3 3" xfId="1990"/>
    <cellStyle name="Percent 2 2 5 3 3 2" xfId="1991"/>
    <cellStyle name="Percent 2 2 5 3 4" xfId="1992"/>
    <cellStyle name="Percent 2 2 5 4" xfId="1993"/>
    <cellStyle name="Percent 2 2 5 4 2" xfId="1994"/>
    <cellStyle name="Percent 2 2 5 4 2 2" xfId="1995"/>
    <cellStyle name="Percent 2 2 5 4 3" xfId="1996"/>
    <cellStyle name="Percent 2 2 5 5" xfId="1997"/>
    <cellStyle name="Percent 2 2 5 5 2" xfId="1998"/>
    <cellStyle name="Percent 2 2 5 6" xfId="1999"/>
    <cellStyle name="Percent 2 2 6" xfId="2000"/>
    <cellStyle name="Percent 2 2 6 2" xfId="2001"/>
    <cellStyle name="Percent 2 2 6 2 2" xfId="2002"/>
    <cellStyle name="Percent 2 2 6 2 2 2" xfId="2003"/>
    <cellStyle name="Percent 2 2 6 2 3" xfId="2004"/>
    <cellStyle name="Percent 2 2 6 3" xfId="2005"/>
    <cellStyle name="Percent 2 2 6 3 2" xfId="2006"/>
    <cellStyle name="Percent 2 2 6 4" xfId="2007"/>
    <cellStyle name="Percent 2 2 7" xfId="2008"/>
    <cellStyle name="Percent 2 2 7 2" xfId="2009"/>
    <cellStyle name="Percent 2 2 7 2 2" xfId="2010"/>
    <cellStyle name="Percent 2 2 7 3" xfId="2011"/>
    <cellStyle name="Percent 2 2 7 3 2" xfId="2012"/>
    <cellStyle name="Percent 2 2 7 4" xfId="2013"/>
    <cellStyle name="Percent 2 2 8" xfId="2014"/>
    <cellStyle name="Percent 2 2 8 2" xfId="2015"/>
    <cellStyle name="Percent 2 2 8 2 2" xfId="2016"/>
    <cellStyle name="Percent 2 2 8 3" xfId="2017"/>
    <cellStyle name="Percent 2 2 9" xfId="2018"/>
    <cellStyle name="Percent 2 2 9 2" xfId="2019"/>
    <cellStyle name="Percent 2 3" xfId="2020"/>
    <cellStyle name="Percent 2 3 2" xfId="2021"/>
    <cellStyle name="Percent 2 3 2 2" xfId="2022"/>
    <cellStyle name="Percent 2 3 2 2 2" xfId="2023"/>
    <cellStyle name="Percent 2 3 2 3" xfId="2024"/>
    <cellStyle name="Percent 2 3 2 3 2" xfId="2025"/>
    <cellStyle name="Percent 2 3 2 4" xfId="2026"/>
    <cellStyle name="Percent 2 3 3" xfId="2027"/>
    <cellStyle name="Percent 2 3 3 2" xfId="2028"/>
    <cellStyle name="Percent 2 3 3 2 2" xfId="2029"/>
    <cellStyle name="Percent 2 3 3 3" xfId="2030"/>
    <cellStyle name="Percent 2 3 3 3 2" xfId="2031"/>
    <cellStyle name="Percent 2 3 3 4" xfId="2032"/>
    <cellStyle name="Percent 2 3 4" xfId="2033"/>
    <cellStyle name="Percent 2 3 4 2" xfId="2034"/>
    <cellStyle name="Percent 2 3 4 2 2" xfId="2035"/>
    <cellStyle name="Percent 2 3 4 3" xfId="2036"/>
    <cellStyle name="Percent 2 3 5" xfId="2037"/>
    <cellStyle name="Percent 2 3 5 2" xfId="2038"/>
    <cellStyle name="Percent 2 3 6" xfId="2039"/>
    <cellStyle name="Percent 2 4" xfId="2040"/>
    <cellStyle name="Percent 2 4 2" xfId="2041"/>
    <cellStyle name="Percent 2 4 2 2" xfId="2042"/>
    <cellStyle name="Percent 2 4 2 2 2" xfId="2043"/>
    <cellStyle name="Percent 2 4 2 3" xfId="2044"/>
    <cellStyle name="Percent 2 4 2 3 2" xfId="2045"/>
    <cellStyle name="Percent 2 4 2 4" xfId="2046"/>
    <cellStyle name="Percent 2 4 3" xfId="2047"/>
    <cellStyle name="Percent 2 4 3 2" xfId="2048"/>
    <cellStyle name="Percent 2 4 3 2 2" xfId="2049"/>
    <cellStyle name="Percent 2 4 3 3" xfId="2050"/>
    <cellStyle name="Percent 2 4 3 3 2" xfId="2051"/>
    <cellStyle name="Percent 2 4 3 4" xfId="2052"/>
    <cellStyle name="Percent 2 4 4" xfId="2053"/>
    <cellStyle name="Percent 2 4 4 2" xfId="2054"/>
    <cellStyle name="Percent 2 4 4 2 2" xfId="2055"/>
    <cellStyle name="Percent 2 4 4 3" xfId="2056"/>
    <cellStyle name="Percent 2 4 5" xfId="2057"/>
    <cellStyle name="Percent 2 4 5 2" xfId="2058"/>
    <cellStyle name="Percent 2 4 6" xfId="2059"/>
    <cellStyle name="Percent 2 5" xfId="2060"/>
    <cellStyle name="Percent 2 5 2" xfId="2061"/>
    <cellStyle name="Percent 2 5 2 2" xfId="2062"/>
    <cellStyle name="Percent 2 5 2 2 2" xfId="2063"/>
    <cellStyle name="Percent 2 5 2 3" xfId="2064"/>
    <cellStyle name="Percent 2 5 2 3 2" xfId="2065"/>
    <cellStyle name="Percent 2 5 2 4" xfId="2066"/>
    <cellStyle name="Percent 2 5 3" xfId="2067"/>
    <cellStyle name="Percent 2 5 3 2" xfId="2068"/>
    <cellStyle name="Percent 2 5 3 2 2" xfId="2069"/>
    <cellStyle name="Percent 2 5 3 3" xfId="2070"/>
    <cellStyle name="Percent 2 5 3 3 2" xfId="2071"/>
    <cellStyle name="Percent 2 5 3 4" xfId="2072"/>
    <cellStyle name="Percent 2 5 4" xfId="2073"/>
    <cellStyle name="Percent 2 5 4 2" xfId="2074"/>
    <cellStyle name="Percent 2 5 4 2 2" xfId="2075"/>
    <cellStyle name="Percent 2 5 4 3" xfId="2076"/>
    <cellStyle name="Percent 2 5 5" xfId="2077"/>
    <cellStyle name="Percent 2 5 5 2" xfId="2078"/>
    <cellStyle name="Percent 2 5 6" xfId="2079"/>
    <cellStyle name="Percent 2 6" xfId="2080"/>
    <cellStyle name="Percent 2 6 2" xfId="2081"/>
    <cellStyle name="Percent 2 6 2 2" xfId="2082"/>
    <cellStyle name="Percent 2 6 2 2 2" xfId="2083"/>
    <cellStyle name="Percent 2 6 2 3" xfId="2084"/>
    <cellStyle name="Percent 2 6 2 3 2" xfId="2085"/>
    <cellStyle name="Percent 2 6 2 4" xfId="2086"/>
    <cellStyle name="Percent 2 6 3" xfId="2087"/>
    <cellStyle name="Percent 2 6 3 2" xfId="2088"/>
    <cellStyle name="Percent 2 6 3 2 2" xfId="2089"/>
    <cellStyle name="Percent 2 6 3 3" xfId="2090"/>
    <cellStyle name="Percent 2 6 3 3 2" xfId="2091"/>
    <cellStyle name="Percent 2 6 3 4" xfId="2092"/>
    <cellStyle name="Percent 2 6 4" xfId="2093"/>
    <cellStyle name="Percent 2 6 4 2" xfId="2094"/>
    <cellStyle name="Percent 2 6 4 2 2" xfId="2095"/>
    <cellStyle name="Percent 2 6 4 3" xfId="2096"/>
    <cellStyle name="Percent 2 6 5" xfId="2097"/>
    <cellStyle name="Percent 2 6 5 2" xfId="2098"/>
    <cellStyle name="Percent 2 6 6" xfId="2099"/>
    <cellStyle name="Percent 2 7" xfId="2100"/>
    <cellStyle name="Percent 2 7 2" xfId="2101"/>
    <cellStyle name="Percent 2 7 2 2" xfId="2102"/>
    <cellStyle name="Percent 2 7 2 2 2" xfId="2103"/>
    <cellStyle name="Percent 2 7 2 3" xfId="2104"/>
    <cellStyle name="Percent 2 7 3" xfId="2105"/>
    <cellStyle name="Percent 2 7 3 2" xfId="2106"/>
    <cellStyle name="Percent 2 7 4" xfId="2107"/>
    <cellStyle name="Percent 2 8" xfId="2108"/>
    <cellStyle name="Percent 2 8 2" xfId="2109"/>
    <cellStyle name="Percent 2 8 2 2" xfId="2110"/>
    <cellStyle name="Percent 2 8 3" xfId="2111"/>
    <cellStyle name="Percent 2 8 3 2" xfId="2112"/>
    <cellStyle name="Percent 2 8 4" xfId="2113"/>
    <cellStyle name="Percent 2 9" xfId="2114"/>
    <cellStyle name="Percent 2 9 2" xfId="2115"/>
    <cellStyle name="Percent 2 9 2 2" xfId="2116"/>
    <cellStyle name="Percent 2 9 3" xfId="2117"/>
    <cellStyle name="Percent 3" xfId="2118"/>
    <cellStyle name="Percent 4" xfId="2119"/>
    <cellStyle name="Plain" xfId="2175"/>
    <cellStyle name="prozent+" xfId="2120"/>
    <cellStyle name="prozent+ 2" xfId="2121"/>
    <cellStyle name="Prüfung" xfId="2122"/>
    <cellStyle name="Prüfung 2" xfId="2123"/>
    <cellStyle name="Prüfung 2 2" xfId="2124"/>
    <cellStyle name="Prüfung 3" xfId="2125"/>
    <cellStyle name="Prüfung 3 2" xfId="2126"/>
    <cellStyle name="Prüfung 3 2 2" xfId="2127"/>
    <cellStyle name="Prüfung 3 3" xfId="2128"/>
    <cellStyle name="Prüfung 4" xfId="2129"/>
    <cellStyle name="Prüfung 4 2" xfId="2130"/>
    <cellStyle name="Scientific" xfId="2176"/>
    <cellStyle name="Standaard_Blad1" xfId="2177"/>
    <cellStyle name="Standard_Bsp-Datenaustausch_S&amp;U" xfId="2131"/>
    <cellStyle name="text" xfId="2132"/>
    <cellStyle name="text 2" xfId="2133"/>
    <cellStyle name="Text-Manual" xfId="2134"/>
    <cellStyle name="Titel" xfId="2178"/>
    <cellStyle name="Title" xfId="1" builtinId="15" customBuiltin="1"/>
    <cellStyle name="Totaal" xfId="2179"/>
    <cellStyle name="Total" xfId="17" builtinId="25" customBuiltin="1"/>
    <cellStyle name="Uitvoer" xfId="2180"/>
    <cellStyle name="unit" xfId="2135"/>
    <cellStyle name="unit 2" xfId="2136"/>
    <cellStyle name="Verklarende tekst" xfId="2181"/>
    <cellStyle name="Waarschuwingstekst" xfId="2182"/>
    <cellStyle name="Warning Text" xfId="14" builtinId="11" customBuiltin="1"/>
    <cellStyle name="Wasser" xfId="2137"/>
    <cellStyle name="Wasser 2" xfId="2138"/>
    <cellStyle name="wissenschaft" xfId="2139"/>
    <cellStyle name="wissenschaft+" xfId="2140"/>
    <cellStyle name="wissenschaft-Eingabe" xfId="2141"/>
    <cellStyle name="wissenschaft-Eingabe 2" xfId="2142"/>
    <cellStyle name="zkh" xfId="2143"/>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4" formatCode="0.0%"/>
    </dxf>
    <dxf>
      <numFmt numFmtId="164" formatCode="0.0%"/>
    </dxf>
    <dxf>
      <numFmt numFmtId="164" formatCode="0.0%"/>
    </dxf>
    <dxf>
      <numFmt numFmtId="164" formatCode="0.0%"/>
    </dxf>
    <dxf>
      <numFmt numFmtId="164" formatCode="0.0%"/>
    </dxf>
    <dxf>
      <numFmt numFmtId="164" formatCode="0.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pivotCacheDefinition" Target="pivotCache/pivotCacheDefinition2.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pivotCacheDefinition" Target="pivotCache/pivotCacheDefinition3.xml"/><Relationship Id="rId30"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Sensitivity of blue water consumption from surface sources - FAO56</a:t>
            </a:r>
          </a:p>
        </c:rich>
      </c:tx>
      <c:overlay val="0"/>
    </c:title>
    <c:autoTitleDeleted val="0"/>
    <c:plotArea>
      <c:layout/>
      <c:barChart>
        <c:barDir val="bar"/>
        <c:grouping val="stacked"/>
        <c:varyColors val="0"/>
        <c:ser>
          <c:idx val="1"/>
          <c:order val="0"/>
          <c:spPr>
            <a:solidFill>
              <a:schemeClr val="accent1"/>
            </a:solidFill>
          </c:spPr>
          <c:invertIfNegative val="0"/>
          <c:dPt>
            <c:idx val="0"/>
            <c:invertIfNegative val="0"/>
            <c:bubble3D val="0"/>
          </c:dPt>
          <c:dPt>
            <c:idx val="1"/>
            <c:invertIfNegative val="0"/>
            <c:bubble3D val="0"/>
          </c:dPt>
          <c:dPt>
            <c:idx val="2"/>
            <c:invertIfNegative val="0"/>
            <c:bubble3D val="0"/>
          </c:dPt>
          <c:dPt>
            <c:idx val="3"/>
            <c:invertIfNegative val="0"/>
            <c:bubble3D val="0"/>
          </c:dPt>
          <c:dPt>
            <c:idx val="4"/>
            <c:invertIfNegative val="0"/>
            <c:bubble3D val="0"/>
          </c:dPt>
          <c:dPt>
            <c:idx val="5"/>
            <c:invertIfNegative val="0"/>
            <c:bubble3D val="0"/>
          </c:dPt>
          <c:dPt>
            <c:idx val="6"/>
            <c:invertIfNegative val="0"/>
            <c:bubble3D val="0"/>
          </c:dPt>
          <c:dPt>
            <c:idx val="7"/>
            <c:invertIfNegative val="0"/>
            <c:bubble3D val="0"/>
            <c:spPr>
              <a:noFill/>
            </c:spPr>
          </c:dPt>
          <c:dPt>
            <c:idx val="8"/>
            <c:invertIfNegative val="0"/>
            <c:bubble3D val="0"/>
          </c:dPt>
          <c:cat>
            <c:strRef>
              <c:f>'surface sensitivity'!$BI$3:$BI$11</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'surface sensitivity'!$BK$3:$BK$11</c:f>
              <c:numCache>
                <c:formatCode>0.00%</c:formatCode>
                <c:ptCount val="9"/>
                <c:pt idx="0">
                  <c:v>-7.3184055334257541E-3</c:v>
                </c:pt>
                <c:pt idx="1">
                  <c:v>-8.1088421854774058E-3</c:v>
                </c:pt>
                <c:pt idx="2">
                  <c:v>-1.1059892511770317E-2</c:v>
                </c:pt>
                <c:pt idx="3">
                  <c:v>-7.7522479945759592E-3</c:v>
                </c:pt>
                <c:pt idx="4">
                  <c:v>-1.0161015981067219E-2</c:v>
                </c:pt>
                <c:pt idx="5">
                  <c:v>-3.6304956783920143E-2</c:v>
                </c:pt>
                <c:pt idx="6">
                  <c:v>-4.399419329219123E-2</c:v>
                </c:pt>
                <c:pt idx="7">
                  <c:v>7.792940495726236E-3</c:v>
                </c:pt>
                <c:pt idx="8">
                  <c:v>-0.19853237631092371</c:v>
                </c:pt>
              </c:numCache>
            </c:numRef>
          </c:val>
        </c:ser>
        <c:ser>
          <c:idx val="0"/>
          <c:order val="1"/>
          <c:spPr>
            <a:solidFill>
              <a:schemeClr val="accent1"/>
            </a:solidFill>
          </c:spPr>
          <c:invertIfNegative val="0"/>
          <c:cat>
            <c:strRef>
              <c:f>'surface sensitivity'!$BI$3:$BI$11</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'surface sensitivity'!$BJ$3:$BJ$11</c:f>
              <c:numCache>
                <c:formatCode>0.00%</c:formatCode>
                <c:ptCount val="9"/>
                <c:pt idx="0">
                  <c:v>0.43745827978039836</c:v>
                </c:pt>
                <c:pt idx="1">
                  <c:v>0.43871074178231839</c:v>
                </c:pt>
                <c:pt idx="2">
                  <c:v>0.44426783857853913</c:v>
                </c:pt>
                <c:pt idx="3">
                  <c:v>0.438042973397334</c:v>
                </c:pt>
                <c:pt idx="4">
                  <c:v>0.44178875049092242</c:v>
                </c:pt>
                <c:pt idx="5">
                  <c:v>0.4786007964994306</c:v>
                </c:pt>
                <c:pt idx="6">
                  <c:v>0.48005580673595599</c:v>
                </c:pt>
                <c:pt idx="7">
                  <c:v>0.18430434527616121</c:v>
                </c:pt>
                <c:pt idx="8">
                  <c:v>0.17323632607777364</c:v>
                </c:pt>
              </c:numCache>
            </c:numRef>
          </c:val>
        </c:ser>
        <c:dLbls>
          <c:showLegendKey val="0"/>
          <c:showVal val="0"/>
          <c:showCatName val="0"/>
          <c:showSerName val="0"/>
          <c:showPercent val="0"/>
          <c:showBubbleSize val="0"/>
        </c:dLbls>
        <c:gapWidth val="150"/>
        <c:overlap val="99"/>
        <c:axId val="65227776"/>
        <c:axId val="86659072"/>
      </c:barChart>
      <c:catAx>
        <c:axId val="65227776"/>
        <c:scaling>
          <c:orientation val="minMax"/>
        </c:scaling>
        <c:delete val="0"/>
        <c:axPos val="l"/>
        <c:majorTickMark val="out"/>
        <c:minorTickMark val="none"/>
        <c:tickLblPos val="low"/>
        <c:crossAx val="86659072"/>
        <c:crosses val="autoZero"/>
        <c:auto val="1"/>
        <c:lblAlgn val="ctr"/>
        <c:lblOffset val="100"/>
        <c:noMultiLvlLbl val="0"/>
      </c:catAx>
      <c:valAx>
        <c:axId val="86659072"/>
        <c:scaling>
          <c:orientation val="minMax"/>
        </c:scaling>
        <c:delete val="0"/>
        <c:axPos val="b"/>
        <c:majorGridlines/>
        <c:numFmt formatCode="0%" sourceLinked="0"/>
        <c:majorTickMark val="out"/>
        <c:minorTickMark val="none"/>
        <c:tickLblPos val="nextTo"/>
        <c:crossAx val="65227776"/>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Sensitivity of blue water consumption from surface sources - Priestley Taylor</a:t>
            </a:r>
          </a:p>
        </c:rich>
      </c:tx>
      <c:overlay val="0"/>
    </c:title>
    <c:autoTitleDeleted val="0"/>
    <c:plotArea>
      <c:layout/>
      <c:barChart>
        <c:barDir val="bar"/>
        <c:grouping val="stacked"/>
        <c:varyColors val="0"/>
        <c:ser>
          <c:idx val="1"/>
          <c:order val="0"/>
          <c:spPr>
            <a:solidFill>
              <a:schemeClr val="bg1"/>
            </a:solidFill>
          </c:spPr>
          <c:invertIfNegative val="0"/>
          <c:dPt>
            <c:idx val="0"/>
            <c:invertIfNegative val="0"/>
            <c:bubble3D val="0"/>
            <c:spPr>
              <a:noFill/>
            </c:spPr>
          </c:dPt>
          <c:dPt>
            <c:idx val="2"/>
            <c:invertIfNegative val="0"/>
            <c:bubble3D val="0"/>
            <c:spPr>
              <a:noFill/>
            </c:spPr>
          </c:dPt>
          <c:dPt>
            <c:idx val="5"/>
            <c:invertIfNegative val="0"/>
            <c:bubble3D val="0"/>
            <c:spPr>
              <a:solidFill>
                <a:schemeClr val="accent1"/>
              </a:solidFill>
            </c:spPr>
          </c:dPt>
          <c:dPt>
            <c:idx val="6"/>
            <c:invertIfNegative val="0"/>
            <c:bubble3D val="0"/>
            <c:spPr>
              <a:solidFill>
                <a:schemeClr val="accent1"/>
              </a:solidFill>
            </c:spPr>
          </c:dPt>
          <c:dPt>
            <c:idx val="8"/>
            <c:invertIfNegative val="0"/>
            <c:bubble3D val="0"/>
            <c:spPr>
              <a:solidFill>
                <a:schemeClr val="accent1"/>
              </a:solidFill>
            </c:spPr>
          </c:dPt>
          <c:cat>
            <c:strRef>
              <c:f>'surface sensitivity'!$BI$14:$BI$22</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'surface sensitivity'!$BK$14:$BK$22</c:f>
              <c:numCache>
                <c:formatCode>0.00%</c:formatCode>
                <c:ptCount val="9"/>
                <c:pt idx="0">
                  <c:v>1.2316888112554681E-2</c:v>
                </c:pt>
                <c:pt idx="1">
                  <c:v>9.1812022016236391E-3</c:v>
                </c:pt>
                <c:pt idx="2">
                  <c:v>1.3140461885748279E-2</c:v>
                </c:pt>
                <c:pt idx="3">
                  <c:v>1.6178806783551256E-2</c:v>
                </c:pt>
                <c:pt idx="4">
                  <c:v>1.6178806783551256E-2</c:v>
                </c:pt>
                <c:pt idx="5">
                  <c:v>-3.4653682648317218E-2</c:v>
                </c:pt>
                <c:pt idx="6">
                  <c:v>-4.5017091589305114E-2</c:v>
                </c:pt>
                <c:pt idx="7">
                  <c:v>2.601325667049971E-2</c:v>
                </c:pt>
                <c:pt idx="8">
                  <c:v>-0.20558718693487846</c:v>
                </c:pt>
              </c:numCache>
            </c:numRef>
          </c:val>
        </c:ser>
        <c:ser>
          <c:idx val="0"/>
          <c:order val="1"/>
          <c:invertIfNegative val="0"/>
          <c:cat>
            <c:strRef>
              <c:f>'surface sensitivity'!$BI$14:$BI$22</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'surface sensitivity'!$BJ$14:$BJ$22</c:f>
              <c:numCache>
                <c:formatCode>0.00%</c:formatCode>
                <c:ptCount val="9"/>
                <c:pt idx="0">
                  <c:v>0.42803397198186155</c:v>
                </c:pt>
                <c:pt idx="1">
                  <c:v>0.43165833395661535</c:v>
                </c:pt>
                <c:pt idx="2">
                  <c:v>0.42894566227167441</c:v>
                </c:pt>
                <c:pt idx="3">
                  <c:v>0.42520901632582625</c:v>
                </c:pt>
                <c:pt idx="4">
                  <c:v>0.42520901632582625</c:v>
                </c:pt>
                <c:pt idx="5">
                  <c:v>0.48204868819044305</c:v>
                </c:pt>
                <c:pt idx="6">
                  <c:v>0.47978966781690874</c:v>
                </c:pt>
                <c:pt idx="7">
                  <c:v>0.19837335910199219</c:v>
                </c:pt>
                <c:pt idx="8">
                  <c:v>0.19598506384808256</c:v>
                </c:pt>
              </c:numCache>
            </c:numRef>
          </c:val>
        </c:ser>
        <c:dLbls>
          <c:showLegendKey val="0"/>
          <c:showVal val="0"/>
          <c:showCatName val="0"/>
          <c:showSerName val="0"/>
          <c:showPercent val="0"/>
          <c:showBubbleSize val="0"/>
        </c:dLbls>
        <c:gapWidth val="150"/>
        <c:overlap val="100"/>
        <c:axId val="88519808"/>
        <c:axId val="88521344"/>
      </c:barChart>
      <c:catAx>
        <c:axId val="88519808"/>
        <c:scaling>
          <c:orientation val="minMax"/>
        </c:scaling>
        <c:delete val="0"/>
        <c:axPos val="l"/>
        <c:majorTickMark val="out"/>
        <c:minorTickMark val="none"/>
        <c:tickLblPos val="low"/>
        <c:crossAx val="88521344"/>
        <c:crosses val="autoZero"/>
        <c:auto val="1"/>
        <c:lblAlgn val="ctr"/>
        <c:lblOffset val="100"/>
        <c:noMultiLvlLbl val="0"/>
      </c:catAx>
      <c:valAx>
        <c:axId val="88521344"/>
        <c:scaling>
          <c:orientation val="minMax"/>
        </c:scaling>
        <c:delete val="0"/>
        <c:axPos val="b"/>
        <c:majorGridlines/>
        <c:numFmt formatCode="0%" sourceLinked="0"/>
        <c:majorTickMark val="out"/>
        <c:minorTickMark val="none"/>
        <c:tickLblPos val="nextTo"/>
        <c:crossAx val="88519808"/>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Sensitivity of blue water consumption from surface sources - FAO56</a:t>
            </a:r>
          </a:p>
        </c:rich>
      </c:tx>
      <c:overlay val="0"/>
    </c:title>
    <c:autoTitleDeleted val="0"/>
    <c:plotArea>
      <c:layout/>
      <c:barChart>
        <c:barDir val="bar"/>
        <c:grouping val="stacked"/>
        <c:varyColors val="0"/>
        <c:ser>
          <c:idx val="1"/>
          <c:order val="0"/>
          <c:spPr>
            <a:solidFill>
              <a:schemeClr val="accent1"/>
            </a:solidFill>
          </c:spPr>
          <c:invertIfNegative val="0"/>
          <c:dPt>
            <c:idx val="0"/>
            <c:invertIfNegative val="0"/>
            <c:bubble3D val="0"/>
          </c:dPt>
          <c:dPt>
            <c:idx val="1"/>
            <c:invertIfNegative val="0"/>
            <c:bubble3D val="0"/>
          </c:dPt>
          <c:dPt>
            <c:idx val="2"/>
            <c:invertIfNegative val="0"/>
            <c:bubble3D val="0"/>
          </c:dPt>
          <c:dPt>
            <c:idx val="3"/>
            <c:invertIfNegative val="0"/>
            <c:bubble3D val="0"/>
          </c:dPt>
          <c:dPt>
            <c:idx val="4"/>
            <c:invertIfNegative val="0"/>
            <c:bubble3D val="0"/>
          </c:dPt>
          <c:dPt>
            <c:idx val="5"/>
            <c:invertIfNegative val="0"/>
            <c:bubble3D val="0"/>
          </c:dPt>
          <c:dPt>
            <c:idx val="6"/>
            <c:invertIfNegative val="0"/>
            <c:bubble3D val="0"/>
          </c:dPt>
          <c:dPt>
            <c:idx val="7"/>
            <c:invertIfNegative val="0"/>
            <c:bubble3D val="0"/>
          </c:dPt>
          <c:dPt>
            <c:idx val="8"/>
            <c:invertIfNegative val="0"/>
            <c:bubble3D val="0"/>
          </c:dPt>
          <c:cat>
            <c:strRef>
              <c:f>'ground sensitivity'!$AJ$3:$AJ$11</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'ground sensitivity'!$AL$3:$AL$11</c:f>
              <c:numCache>
                <c:formatCode>0.00%</c:formatCode>
                <c:ptCount val="9"/>
                <c:pt idx="0">
                  <c:v>-0.12249451809427096</c:v>
                </c:pt>
                <c:pt idx="1">
                  <c:v>-0.12259823981595365</c:v>
                </c:pt>
                <c:pt idx="2">
                  <c:v>-0.12283874438688956</c:v>
                </c:pt>
                <c:pt idx="3">
                  <c:v>-0.12258635627669455</c:v>
                </c:pt>
                <c:pt idx="4">
                  <c:v>-0.12270765869445775</c:v>
                </c:pt>
                <c:pt idx="5">
                  <c:v>-0.12677295843732145</c:v>
                </c:pt>
                <c:pt idx="6">
                  <c:v>-0.13174158572936004</c:v>
                </c:pt>
                <c:pt idx="7">
                  <c:v>-1.016295634816569E-2</c:v>
                </c:pt>
                <c:pt idx="8">
                  <c:v>-0.1335347562222631</c:v>
                </c:pt>
              </c:numCache>
            </c:numRef>
          </c:val>
        </c:ser>
        <c:ser>
          <c:idx val="0"/>
          <c:order val="1"/>
          <c:spPr>
            <a:solidFill>
              <a:schemeClr val="accent1"/>
            </a:solidFill>
          </c:spPr>
          <c:invertIfNegative val="0"/>
          <c:cat>
            <c:strRef>
              <c:f>'ground sensitivity'!$AJ$3:$AJ$11</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'ground sensitivity'!$AK$3:$AK$11</c:f>
              <c:numCache>
                <c:formatCode>0.00%</c:formatCode>
                <c:ptCount val="9"/>
                <c:pt idx="0">
                  <c:v>0.99639924765435028</c:v>
                </c:pt>
                <c:pt idx="1">
                  <c:v>0.99716002367806977</c:v>
                </c:pt>
                <c:pt idx="2">
                  <c:v>0.9970280431237184</c:v>
                </c:pt>
                <c:pt idx="3">
                  <c:v>0.99650522487731241</c:v>
                </c:pt>
                <c:pt idx="4">
                  <c:v>0.99644627123006668</c:v>
                </c:pt>
                <c:pt idx="5">
                  <c:v>0.99869050201343379</c:v>
                </c:pt>
                <c:pt idx="6">
                  <c:v>1.0006799311432615</c:v>
                </c:pt>
                <c:pt idx="7">
                  <c:v>0.16079025744283409</c:v>
                </c:pt>
                <c:pt idx="8">
                  <c:v>0.14820778915158467</c:v>
                </c:pt>
              </c:numCache>
            </c:numRef>
          </c:val>
        </c:ser>
        <c:dLbls>
          <c:showLegendKey val="0"/>
          <c:showVal val="0"/>
          <c:showCatName val="0"/>
          <c:showSerName val="0"/>
          <c:showPercent val="0"/>
          <c:showBubbleSize val="0"/>
        </c:dLbls>
        <c:gapWidth val="150"/>
        <c:overlap val="100"/>
        <c:axId val="108632320"/>
        <c:axId val="125102720"/>
      </c:barChart>
      <c:catAx>
        <c:axId val="108632320"/>
        <c:scaling>
          <c:orientation val="minMax"/>
        </c:scaling>
        <c:delete val="0"/>
        <c:axPos val="l"/>
        <c:majorTickMark val="out"/>
        <c:minorTickMark val="none"/>
        <c:tickLblPos val="low"/>
        <c:crossAx val="125102720"/>
        <c:crosses val="autoZero"/>
        <c:auto val="1"/>
        <c:lblAlgn val="ctr"/>
        <c:lblOffset val="100"/>
        <c:noMultiLvlLbl val="0"/>
      </c:catAx>
      <c:valAx>
        <c:axId val="125102720"/>
        <c:scaling>
          <c:orientation val="minMax"/>
        </c:scaling>
        <c:delete val="0"/>
        <c:axPos val="b"/>
        <c:majorGridlines/>
        <c:numFmt formatCode="0%" sourceLinked="0"/>
        <c:majorTickMark val="out"/>
        <c:minorTickMark val="none"/>
        <c:tickLblPos val="nextTo"/>
        <c:crossAx val="108632320"/>
        <c:crosses val="autoZero"/>
        <c:crossBetween val="between"/>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Sensitivity of blue water consumption from surface sources - Priestley Taylor</a:t>
            </a:r>
          </a:p>
        </c:rich>
      </c:tx>
      <c:overlay val="0"/>
    </c:title>
    <c:autoTitleDeleted val="0"/>
    <c:plotArea>
      <c:layout/>
      <c:barChart>
        <c:barDir val="bar"/>
        <c:grouping val="stacked"/>
        <c:varyColors val="0"/>
        <c:ser>
          <c:idx val="1"/>
          <c:order val="0"/>
          <c:spPr>
            <a:solidFill>
              <a:schemeClr val="accent1"/>
            </a:solidFill>
          </c:spPr>
          <c:invertIfNegative val="0"/>
          <c:dPt>
            <c:idx val="0"/>
            <c:invertIfNegative val="0"/>
            <c:bubble3D val="0"/>
          </c:dPt>
          <c:dPt>
            <c:idx val="1"/>
            <c:invertIfNegative val="0"/>
            <c:bubble3D val="0"/>
          </c:dPt>
          <c:dPt>
            <c:idx val="2"/>
            <c:invertIfNegative val="0"/>
            <c:bubble3D val="0"/>
          </c:dPt>
          <c:dPt>
            <c:idx val="3"/>
            <c:invertIfNegative val="0"/>
            <c:bubble3D val="0"/>
          </c:dPt>
          <c:dPt>
            <c:idx val="4"/>
            <c:invertIfNegative val="0"/>
            <c:bubble3D val="0"/>
          </c:dPt>
          <c:dPt>
            <c:idx val="5"/>
            <c:invertIfNegative val="0"/>
            <c:bubble3D val="0"/>
          </c:dPt>
          <c:dPt>
            <c:idx val="7"/>
            <c:invertIfNegative val="0"/>
            <c:bubble3D val="0"/>
            <c:spPr>
              <a:noFill/>
            </c:spPr>
          </c:dPt>
          <c:cat>
            <c:strRef>
              <c:f>'ground sensitivity'!$AJ$14:$AJ$22</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'ground sensitivity'!$AL$14:$AL$22</c:f>
              <c:numCache>
                <c:formatCode>0.00%</c:formatCode>
                <c:ptCount val="9"/>
                <c:pt idx="0">
                  <c:v>-9.596823851563957E-2</c:v>
                </c:pt>
                <c:pt idx="1">
                  <c:v>-9.8065934873078908E-2</c:v>
                </c:pt>
                <c:pt idx="2">
                  <c:v>-9.5721761845669023E-2</c:v>
                </c:pt>
                <c:pt idx="3">
                  <c:v>-9.463613671655971E-2</c:v>
                </c:pt>
                <c:pt idx="4">
                  <c:v>-9.463613671655971E-2</c:v>
                </c:pt>
                <c:pt idx="5">
                  <c:v>-0.12508201733576502</c:v>
                </c:pt>
                <c:pt idx="6">
                  <c:v>-0.12852008266934123</c:v>
                </c:pt>
                <c:pt idx="7">
                  <c:v>1.5019295895058004E-2</c:v>
                </c:pt>
                <c:pt idx="8">
                  <c:v>-0.16966063350590949</c:v>
                </c:pt>
              </c:numCache>
            </c:numRef>
          </c:val>
        </c:ser>
        <c:ser>
          <c:idx val="0"/>
          <c:order val="1"/>
          <c:invertIfNegative val="0"/>
          <c:cat>
            <c:strRef>
              <c:f>'ground sensitivity'!$AJ$14:$AJ$22</c:f>
              <c:strCache>
                <c:ptCount val="9"/>
                <c:pt idx="0">
                  <c:v>ground</c:v>
                </c:pt>
                <c:pt idx="1">
                  <c:v>net rad</c:v>
                </c:pt>
                <c:pt idx="2">
                  <c:v>temp</c:v>
                </c:pt>
                <c:pt idx="3">
                  <c:v>wind</c:v>
                </c:pt>
                <c:pt idx="4">
                  <c:v>relative</c:v>
                </c:pt>
                <c:pt idx="5">
                  <c:v>crop k</c:v>
                </c:pt>
                <c:pt idx="6">
                  <c:v>precip</c:v>
                </c:pt>
                <c:pt idx="7">
                  <c:v>application</c:v>
                </c:pt>
                <c:pt idx="8">
                  <c:v>all</c:v>
                </c:pt>
              </c:strCache>
            </c:strRef>
          </c:cat>
          <c:val>
            <c:numRef>
              <c:f>'ground sensitivity'!$AK$14:$AK$22</c:f>
              <c:numCache>
                <c:formatCode>0.00%</c:formatCode>
                <c:ptCount val="9"/>
                <c:pt idx="0">
                  <c:v>1.0087753746075625</c:v>
                </c:pt>
                <c:pt idx="1">
                  <c:v>1.0112373604606788</c:v>
                </c:pt>
                <c:pt idx="2">
                  <c:v>1.0080690618829578</c:v>
                </c:pt>
                <c:pt idx="3">
                  <c:v>1.0065930916503132</c:v>
                </c:pt>
                <c:pt idx="4">
                  <c:v>1.0065930916503132</c:v>
                </c:pt>
                <c:pt idx="5">
                  <c:v>1.0111562975236663</c:v>
                </c:pt>
                <c:pt idx="6">
                  <c:v>1.0108896504987461</c:v>
                </c:pt>
                <c:pt idx="7">
                  <c:v>0.19232592673295409</c:v>
                </c:pt>
                <c:pt idx="8">
                  <c:v>0.17372032173729118</c:v>
                </c:pt>
              </c:numCache>
            </c:numRef>
          </c:val>
        </c:ser>
        <c:dLbls>
          <c:showLegendKey val="0"/>
          <c:showVal val="0"/>
          <c:showCatName val="0"/>
          <c:showSerName val="0"/>
          <c:showPercent val="0"/>
          <c:showBubbleSize val="0"/>
        </c:dLbls>
        <c:gapWidth val="150"/>
        <c:overlap val="100"/>
        <c:axId val="130958080"/>
        <c:axId val="130959616"/>
      </c:barChart>
      <c:catAx>
        <c:axId val="130958080"/>
        <c:scaling>
          <c:orientation val="minMax"/>
        </c:scaling>
        <c:delete val="0"/>
        <c:axPos val="l"/>
        <c:majorTickMark val="out"/>
        <c:minorTickMark val="none"/>
        <c:tickLblPos val="low"/>
        <c:crossAx val="130959616"/>
        <c:crosses val="autoZero"/>
        <c:auto val="1"/>
        <c:lblAlgn val="ctr"/>
        <c:lblOffset val="100"/>
        <c:noMultiLvlLbl val="0"/>
      </c:catAx>
      <c:valAx>
        <c:axId val="130959616"/>
        <c:scaling>
          <c:orientation val="minMax"/>
        </c:scaling>
        <c:delete val="0"/>
        <c:axPos val="b"/>
        <c:majorGridlines/>
        <c:numFmt formatCode="0%" sourceLinked="0"/>
        <c:majorTickMark val="out"/>
        <c:minorTickMark val="none"/>
        <c:tickLblPos val="nextTo"/>
        <c:crossAx val="130958080"/>
        <c:crosses val="autoZero"/>
        <c:crossBetween val="between"/>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FAO56 Sensitivity Analysis</a:t>
            </a:r>
          </a:p>
        </c:rich>
      </c:tx>
      <c:overlay val="0"/>
    </c:title>
    <c:autoTitleDeleted val="0"/>
    <c:plotArea>
      <c:layout/>
      <c:barChart>
        <c:barDir val="bar"/>
        <c:grouping val="clustered"/>
        <c:varyColors val="0"/>
        <c:ser>
          <c:idx val="1"/>
          <c:order val="0"/>
          <c:spPr>
            <a:solidFill>
              <a:schemeClr val="accent1"/>
            </a:solidFill>
          </c:spPr>
          <c:invertIfNegative val="0"/>
          <c:cat>
            <c:strRef>
              <c:f>'green sensitivity'!$DO$3:$DO$10</c:f>
              <c:strCache>
                <c:ptCount val="8"/>
                <c:pt idx="0">
                  <c:v>ground</c:v>
                </c:pt>
                <c:pt idx="1">
                  <c:v>net rad</c:v>
                </c:pt>
                <c:pt idx="2">
                  <c:v>temp</c:v>
                </c:pt>
                <c:pt idx="3">
                  <c:v>wind</c:v>
                </c:pt>
                <c:pt idx="4">
                  <c:v>relative</c:v>
                </c:pt>
                <c:pt idx="5">
                  <c:v>crop k</c:v>
                </c:pt>
                <c:pt idx="6">
                  <c:v>precip</c:v>
                </c:pt>
                <c:pt idx="7">
                  <c:v>all</c:v>
                </c:pt>
              </c:strCache>
            </c:strRef>
          </c:cat>
          <c:val>
            <c:numRef>
              <c:f>'green sensitivity'!$DQ$3:$DQ$10</c:f>
              <c:numCache>
                <c:formatCode>0.00%</c:formatCode>
                <c:ptCount val="8"/>
                <c:pt idx="0">
                  <c:v>7.7501142653710262E-2</c:v>
                </c:pt>
                <c:pt idx="1">
                  <c:v>7.4639925465527654E-2</c:v>
                </c:pt>
                <c:pt idx="2">
                  <c:v>6.3419653776525572E-2</c:v>
                </c:pt>
                <c:pt idx="3">
                  <c:v>7.5461165296969293E-2</c:v>
                </c:pt>
                <c:pt idx="4">
                  <c:v>7.1105731127331318E-2</c:v>
                </c:pt>
                <c:pt idx="5">
                  <c:v>-7.988253793615753E-2</c:v>
                </c:pt>
                <c:pt idx="6">
                  <c:v>-0.1145030985295772</c:v>
                </c:pt>
                <c:pt idx="7">
                  <c:v>-0.24038077636622243</c:v>
                </c:pt>
              </c:numCache>
            </c:numRef>
          </c:val>
        </c:ser>
        <c:ser>
          <c:idx val="0"/>
          <c:order val="1"/>
          <c:invertIfNegative val="0"/>
          <c:dPt>
            <c:idx val="0"/>
            <c:invertIfNegative val="0"/>
            <c:bubble3D val="0"/>
            <c:spPr>
              <a:solidFill>
                <a:schemeClr val="bg1"/>
              </a:solidFill>
            </c:spPr>
          </c:dPt>
          <c:dPt>
            <c:idx val="1"/>
            <c:invertIfNegative val="0"/>
            <c:bubble3D val="0"/>
            <c:spPr>
              <a:solidFill>
                <a:schemeClr val="bg1"/>
              </a:solidFill>
            </c:spPr>
          </c:dPt>
          <c:dPt>
            <c:idx val="2"/>
            <c:invertIfNegative val="0"/>
            <c:bubble3D val="0"/>
            <c:spPr>
              <a:solidFill>
                <a:schemeClr val="bg1"/>
              </a:solidFill>
            </c:spPr>
          </c:dPt>
          <c:dPt>
            <c:idx val="3"/>
            <c:invertIfNegative val="0"/>
            <c:bubble3D val="0"/>
            <c:spPr>
              <a:solidFill>
                <a:schemeClr val="bg1"/>
              </a:solidFill>
            </c:spPr>
          </c:dPt>
          <c:dPt>
            <c:idx val="4"/>
            <c:invertIfNegative val="0"/>
            <c:bubble3D val="0"/>
            <c:spPr>
              <a:solidFill>
                <a:schemeClr val="bg1"/>
              </a:solidFill>
            </c:spPr>
          </c:dPt>
          <c:cat>
            <c:strRef>
              <c:f>'green sensitivity'!$DO$3:$DO$10</c:f>
              <c:strCache>
                <c:ptCount val="8"/>
                <c:pt idx="0">
                  <c:v>ground</c:v>
                </c:pt>
                <c:pt idx="1">
                  <c:v>net rad</c:v>
                </c:pt>
                <c:pt idx="2">
                  <c:v>temp</c:v>
                </c:pt>
                <c:pt idx="3">
                  <c:v>wind</c:v>
                </c:pt>
                <c:pt idx="4">
                  <c:v>relative</c:v>
                </c:pt>
                <c:pt idx="5">
                  <c:v>crop k</c:v>
                </c:pt>
                <c:pt idx="6">
                  <c:v>precip</c:v>
                </c:pt>
                <c:pt idx="7">
                  <c:v>all</c:v>
                </c:pt>
              </c:strCache>
            </c:strRef>
          </c:cat>
          <c:val>
            <c:numRef>
              <c:f>'green sensitivity'!$DP$3:$DP$10</c:f>
              <c:numCache>
                <c:formatCode>0.00%</c:formatCode>
                <c:ptCount val="8"/>
                <c:pt idx="0">
                  <c:v>5.4485225631438414E-3</c:v>
                </c:pt>
                <c:pt idx="1">
                  <c:v>8.7654466764256513E-3</c:v>
                </c:pt>
                <c:pt idx="2">
                  <c:v>2.0181704067368366E-2</c:v>
                </c:pt>
                <c:pt idx="3">
                  <c:v>7.0561954217175328E-3</c:v>
                </c:pt>
                <c:pt idx="4">
                  <c:v>1.1686646480551661E-2</c:v>
                </c:pt>
                <c:pt idx="5">
                  <c:v>0.16791772441909383</c:v>
                </c:pt>
                <c:pt idx="6">
                  <c:v>0.17072483828932869</c:v>
                </c:pt>
                <c:pt idx="7">
                  <c:v>0.25572229671803515</c:v>
                </c:pt>
              </c:numCache>
            </c:numRef>
          </c:val>
        </c:ser>
        <c:dLbls>
          <c:showLegendKey val="0"/>
          <c:showVal val="0"/>
          <c:showCatName val="0"/>
          <c:showSerName val="0"/>
          <c:showPercent val="0"/>
          <c:showBubbleSize val="0"/>
        </c:dLbls>
        <c:gapWidth val="150"/>
        <c:overlap val="100"/>
        <c:axId val="113734016"/>
        <c:axId val="113735552"/>
      </c:barChart>
      <c:catAx>
        <c:axId val="113734016"/>
        <c:scaling>
          <c:orientation val="minMax"/>
        </c:scaling>
        <c:delete val="0"/>
        <c:axPos val="l"/>
        <c:majorTickMark val="out"/>
        <c:minorTickMark val="none"/>
        <c:tickLblPos val="low"/>
        <c:txPr>
          <a:bodyPr rot="0" vert="horz" anchor="ctr" anchorCtr="0"/>
          <a:lstStyle/>
          <a:p>
            <a:pPr>
              <a:defRPr/>
            </a:pPr>
            <a:endParaRPr lang="en-US"/>
          </a:p>
        </c:txPr>
        <c:crossAx val="113735552"/>
        <c:crosses val="autoZero"/>
        <c:auto val="0"/>
        <c:lblAlgn val="ctr"/>
        <c:lblOffset val="100"/>
        <c:tickLblSkip val="1"/>
        <c:noMultiLvlLbl val="0"/>
      </c:catAx>
      <c:valAx>
        <c:axId val="113735552"/>
        <c:scaling>
          <c:orientation val="minMax"/>
        </c:scaling>
        <c:delete val="0"/>
        <c:axPos val="b"/>
        <c:majorGridlines/>
        <c:numFmt formatCode="0%" sourceLinked="0"/>
        <c:majorTickMark val="out"/>
        <c:minorTickMark val="none"/>
        <c:tickLblPos val="nextTo"/>
        <c:crossAx val="113734016"/>
        <c:crosses val="autoZero"/>
        <c:crossBetween val="between"/>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Priestley - Taylor Sensitivity Analysis</a:t>
            </a:r>
          </a:p>
        </c:rich>
      </c:tx>
      <c:overlay val="0"/>
    </c:title>
    <c:autoTitleDeleted val="0"/>
    <c:plotArea>
      <c:layout/>
      <c:barChart>
        <c:barDir val="bar"/>
        <c:grouping val="clustered"/>
        <c:varyColors val="0"/>
        <c:ser>
          <c:idx val="0"/>
          <c:order val="0"/>
          <c:invertIfNegative val="0"/>
          <c:cat>
            <c:strRef>
              <c:f>'green sensitivity'!$DO$13:$DO$20</c:f>
              <c:strCache>
                <c:ptCount val="8"/>
                <c:pt idx="0">
                  <c:v>wind</c:v>
                </c:pt>
                <c:pt idx="1">
                  <c:v>relative</c:v>
                </c:pt>
                <c:pt idx="2">
                  <c:v>ground</c:v>
                </c:pt>
                <c:pt idx="3">
                  <c:v>net rad</c:v>
                </c:pt>
                <c:pt idx="4">
                  <c:v>temp</c:v>
                </c:pt>
                <c:pt idx="5">
                  <c:v>crop k</c:v>
                </c:pt>
                <c:pt idx="6">
                  <c:v>precip</c:v>
                </c:pt>
                <c:pt idx="7">
                  <c:v>all</c:v>
                </c:pt>
              </c:strCache>
            </c:strRef>
          </c:cat>
          <c:val>
            <c:numRef>
              <c:f>'green sensitivity'!$DP$13:$DP$20</c:f>
              <c:numCache>
                <c:formatCode>0.00%</c:formatCode>
                <c:ptCount val="8"/>
                <c:pt idx="0">
                  <c:v>-6.936650697718945E-5</c:v>
                </c:pt>
                <c:pt idx="1">
                  <c:v>-6.936650697718945E-5</c:v>
                </c:pt>
                <c:pt idx="2">
                  <c:v>1.9151890745566308E-2</c:v>
                </c:pt>
                <c:pt idx="3">
                  <c:v>1.9861729398008489E-2</c:v>
                </c:pt>
                <c:pt idx="4">
                  <c:v>9.5947885708988854E-3</c:v>
                </c:pt>
                <c:pt idx="5">
                  <c:v>0.15021944584717817</c:v>
                </c:pt>
                <c:pt idx="6">
                  <c:v>0.15506994547216726</c:v>
                </c:pt>
                <c:pt idx="7">
                  <c:v>0.16950030231811467</c:v>
                </c:pt>
              </c:numCache>
            </c:numRef>
          </c:val>
        </c:ser>
        <c:ser>
          <c:idx val="1"/>
          <c:order val="1"/>
          <c:spPr>
            <a:solidFill>
              <a:schemeClr val="accent1"/>
            </a:solidFill>
          </c:spPr>
          <c:invertIfNegative val="0"/>
          <c:cat>
            <c:strRef>
              <c:f>'green sensitivity'!$DO$13:$DO$20</c:f>
              <c:strCache>
                <c:ptCount val="8"/>
                <c:pt idx="0">
                  <c:v>wind</c:v>
                </c:pt>
                <c:pt idx="1">
                  <c:v>relative</c:v>
                </c:pt>
                <c:pt idx="2">
                  <c:v>ground</c:v>
                </c:pt>
                <c:pt idx="3">
                  <c:v>net rad</c:v>
                </c:pt>
                <c:pt idx="4">
                  <c:v>temp</c:v>
                </c:pt>
                <c:pt idx="5">
                  <c:v>crop k</c:v>
                </c:pt>
                <c:pt idx="6">
                  <c:v>precip</c:v>
                </c:pt>
                <c:pt idx="7">
                  <c:v>all</c:v>
                </c:pt>
              </c:strCache>
            </c:strRef>
          </c:cat>
          <c:val>
            <c:numRef>
              <c:f>'green sensitivity'!$DQ$13:$DQ$20</c:f>
              <c:numCache>
                <c:formatCode>0.00%</c:formatCode>
                <c:ptCount val="8"/>
                <c:pt idx="0">
                  <c:v>-6.936650697718945E-5</c:v>
                </c:pt>
                <c:pt idx="1">
                  <c:v>-6.936650697718945E-5</c:v>
                </c:pt>
                <c:pt idx="2">
                  <c:v>-1.9598612330764133E-2</c:v>
                </c:pt>
                <c:pt idx="3">
                  <c:v>-2.9527583758107545E-2</c:v>
                </c:pt>
                <c:pt idx="4">
                  <c:v>-1.005692152875147E-2</c:v>
                </c:pt>
                <c:pt idx="5">
                  <c:v>-0.14995583821446196</c:v>
                </c:pt>
                <c:pt idx="6">
                  <c:v>-0.18982916352181581</c:v>
                </c:pt>
                <c:pt idx="7">
                  <c:v>-0.31118681048897612</c:v>
                </c:pt>
              </c:numCache>
            </c:numRef>
          </c:val>
        </c:ser>
        <c:dLbls>
          <c:showLegendKey val="0"/>
          <c:showVal val="0"/>
          <c:showCatName val="0"/>
          <c:showSerName val="0"/>
          <c:showPercent val="0"/>
          <c:showBubbleSize val="0"/>
        </c:dLbls>
        <c:gapWidth val="150"/>
        <c:overlap val="100"/>
        <c:axId val="113752320"/>
        <c:axId val="113758208"/>
      </c:barChart>
      <c:catAx>
        <c:axId val="113752320"/>
        <c:scaling>
          <c:orientation val="minMax"/>
        </c:scaling>
        <c:delete val="0"/>
        <c:axPos val="l"/>
        <c:majorTickMark val="out"/>
        <c:minorTickMark val="none"/>
        <c:tickLblPos val="low"/>
        <c:crossAx val="113758208"/>
        <c:crosses val="autoZero"/>
        <c:auto val="1"/>
        <c:lblAlgn val="ctr"/>
        <c:lblOffset val="100"/>
        <c:noMultiLvlLbl val="0"/>
      </c:catAx>
      <c:valAx>
        <c:axId val="113758208"/>
        <c:scaling>
          <c:orientation val="minMax"/>
          <c:min val="-0.35000000000000003"/>
        </c:scaling>
        <c:delete val="0"/>
        <c:axPos val="b"/>
        <c:majorGridlines/>
        <c:numFmt formatCode="0%" sourceLinked="0"/>
        <c:majorTickMark val="out"/>
        <c:minorTickMark val="none"/>
        <c:tickLblPos val="nextTo"/>
        <c:crossAx val="113752320"/>
        <c:crosses val="autoZero"/>
        <c:crossBetween val="between"/>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Green water consumption - sensitivity to precipitation</a:t>
            </a:r>
          </a:p>
        </c:rich>
      </c:tx>
      <c:overlay val="0"/>
    </c:title>
    <c:autoTitleDeleted val="0"/>
    <c:plotArea>
      <c:layout/>
      <c:barChart>
        <c:barDir val="col"/>
        <c:grouping val="clustered"/>
        <c:varyColors val="0"/>
        <c:ser>
          <c:idx val="0"/>
          <c:order val="0"/>
          <c:tx>
            <c:strRef>
              <c:f>'green sensitivity'!$AO$61</c:f>
              <c:strCache>
                <c:ptCount val="1"/>
                <c:pt idx="0">
                  <c:v>FAO56</c:v>
                </c:pt>
              </c:strCache>
            </c:strRef>
          </c:tx>
          <c:invertIfNegative val="0"/>
          <c:val>
            <c:numRef>
              <c:f>'green sensitivity'!$AO$62:$AO$173</c:f>
              <c:numCache>
                <c:formatCode>0.00%</c:formatCode>
                <c:ptCount val="112"/>
                <c:pt idx="0">
                  <c:v>0.66340493237867948</c:v>
                </c:pt>
                <c:pt idx="1">
                  <c:v>0.63190669692332047</c:v>
                </c:pt>
                <c:pt idx="2">
                  <c:v>0.45721984349623507</c:v>
                </c:pt>
                <c:pt idx="3">
                  <c:v>0.41482295598986957</c:v>
                </c:pt>
                <c:pt idx="4">
                  <c:v>0.38578579373907518</c:v>
                </c:pt>
                <c:pt idx="5">
                  <c:v>0.37998183263313284</c:v>
                </c:pt>
                <c:pt idx="6">
                  <c:v>0.37919762258543838</c:v>
                </c:pt>
                <c:pt idx="7">
                  <c:v>0.37025093808630394</c:v>
                </c:pt>
                <c:pt idx="8">
                  <c:v>0.36788201556739036</c:v>
                </c:pt>
                <c:pt idx="9">
                  <c:v>0.36049241041155911</c:v>
                </c:pt>
                <c:pt idx="10">
                  <c:v>0.35926495588116236</c:v>
                </c:pt>
                <c:pt idx="11">
                  <c:v>0.35686247020888828</c:v>
                </c:pt>
                <c:pt idx="12">
                  <c:v>0.34656194019567332</c:v>
                </c:pt>
                <c:pt idx="13">
                  <c:v>0.34585902829808068</c:v>
                </c:pt>
                <c:pt idx="14">
                  <c:v>0.33555088379297959</c:v>
                </c:pt>
                <c:pt idx="15">
                  <c:v>0.33488433927147043</c:v>
                </c:pt>
                <c:pt idx="16">
                  <c:v>0.33484730771529325</c:v>
                </c:pt>
                <c:pt idx="17">
                  <c:v>0.3344002048393292</c:v>
                </c:pt>
                <c:pt idx="18">
                  <c:v>0.32705373687461398</c:v>
                </c:pt>
                <c:pt idx="19">
                  <c:v>0.32476252241254333</c:v>
                </c:pt>
                <c:pt idx="20">
                  <c:v>0.32358594179022515</c:v>
                </c:pt>
                <c:pt idx="21">
                  <c:v>0.32358379559589856</c:v>
                </c:pt>
                <c:pt idx="22">
                  <c:v>0.32237354085603098</c:v>
                </c:pt>
                <c:pt idx="23">
                  <c:v>0.31676110400292457</c:v>
                </c:pt>
                <c:pt idx="24">
                  <c:v>0.31602516864123359</c:v>
                </c:pt>
                <c:pt idx="25">
                  <c:v>0.30935031847133776</c:v>
                </c:pt>
                <c:pt idx="26">
                  <c:v>0.30805695059088728</c:v>
                </c:pt>
                <c:pt idx="27">
                  <c:v>0.29919618934206615</c:v>
                </c:pt>
                <c:pt idx="28">
                  <c:v>0.29917658641367584</c:v>
                </c:pt>
                <c:pt idx="29">
                  <c:v>0.29487338886816694</c:v>
                </c:pt>
                <c:pt idx="30">
                  <c:v>0.29454563331121097</c:v>
                </c:pt>
                <c:pt idx="31">
                  <c:v>0.29431576765635531</c:v>
                </c:pt>
                <c:pt idx="32">
                  <c:v>0.29324523650764783</c:v>
                </c:pt>
                <c:pt idx="33">
                  <c:v>0.29279561472200466</c:v>
                </c:pt>
                <c:pt idx="34">
                  <c:v>0.29218886621976081</c:v>
                </c:pt>
                <c:pt idx="35">
                  <c:v>0.29071066990993388</c:v>
                </c:pt>
                <c:pt idx="36">
                  <c:v>0.28800647205555174</c:v>
                </c:pt>
                <c:pt idx="37">
                  <c:v>0.28784631261411453</c:v>
                </c:pt>
                <c:pt idx="38">
                  <c:v>0.28695714183840842</c:v>
                </c:pt>
                <c:pt idx="39">
                  <c:v>0.28664384722269282</c:v>
                </c:pt>
                <c:pt idx="40">
                  <c:v>0.2866052650663572</c:v>
                </c:pt>
                <c:pt idx="41">
                  <c:v>0.28642983740463912</c:v>
                </c:pt>
                <c:pt idx="42">
                  <c:v>0.28409017609494935</c:v>
                </c:pt>
                <c:pt idx="43">
                  <c:v>0.28397740112994352</c:v>
                </c:pt>
                <c:pt idx="44">
                  <c:v>0.28395061728395055</c:v>
                </c:pt>
                <c:pt idx="45">
                  <c:v>0.28102437041481976</c:v>
                </c:pt>
                <c:pt idx="46">
                  <c:v>0.28069562177750601</c:v>
                </c:pt>
                <c:pt idx="47">
                  <c:v>0.27980171872632431</c:v>
                </c:pt>
                <c:pt idx="48">
                  <c:v>0.27974514742924877</c:v>
                </c:pt>
                <c:pt idx="49">
                  <c:v>0.2796197210013377</c:v>
                </c:pt>
                <c:pt idx="50">
                  <c:v>0.27913048949289032</c:v>
                </c:pt>
                <c:pt idx="51">
                  <c:v>0.27818470135165746</c:v>
                </c:pt>
                <c:pt idx="52">
                  <c:v>0.27750483846955465</c:v>
                </c:pt>
                <c:pt idx="53">
                  <c:v>0.27697787208244928</c:v>
                </c:pt>
                <c:pt idx="54">
                  <c:v>0.27696312364425163</c:v>
                </c:pt>
                <c:pt idx="55">
                  <c:v>0.27476968859153905</c:v>
                </c:pt>
                <c:pt idx="56">
                  <c:v>0.2741475138951478</c:v>
                </c:pt>
                <c:pt idx="57">
                  <c:v>0.27345169039667183</c:v>
                </c:pt>
                <c:pt idx="58">
                  <c:v>0.27334624861286128</c:v>
                </c:pt>
                <c:pt idx="59">
                  <c:v>0.27267076455556322</c:v>
                </c:pt>
                <c:pt idx="60">
                  <c:v>0.27116322393293513</c:v>
                </c:pt>
                <c:pt idx="61">
                  <c:v>0.27113200611372312</c:v>
                </c:pt>
                <c:pt idx="62">
                  <c:v>0.27026552093767031</c:v>
                </c:pt>
                <c:pt idx="63">
                  <c:v>0.26958691797465012</c:v>
                </c:pt>
                <c:pt idx="64">
                  <c:v>0.26942007275839924</c:v>
                </c:pt>
                <c:pt idx="65">
                  <c:v>0.26908605413278325</c:v>
                </c:pt>
                <c:pt idx="66">
                  <c:v>0.26737542489332466</c:v>
                </c:pt>
                <c:pt idx="67">
                  <c:v>0.26698472956103886</c:v>
                </c:pt>
                <c:pt idx="68">
                  <c:v>0.26509234828496053</c:v>
                </c:pt>
                <c:pt idx="69">
                  <c:v>0.26496077124250045</c:v>
                </c:pt>
                <c:pt idx="70">
                  <c:v>0.26284278612284173</c:v>
                </c:pt>
                <c:pt idx="71">
                  <c:v>0.26198140200286113</c:v>
                </c:pt>
                <c:pt idx="72">
                  <c:v>0.26066055372562985</c:v>
                </c:pt>
                <c:pt idx="73">
                  <c:v>0.26022951793044841</c:v>
                </c:pt>
                <c:pt idx="74">
                  <c:v>0.25927548933683903</c:v>
                </c:pt>
                <c:pt idx="75">
                  <c:v>0.25868659219254753</c:v>
                </c:pt>
                <c:pt idx="76">
                  <c:v>0.25824831568816176</c:v>
                </c:pt>
                <c:pt idx="77">
                  <c:v>0.25727656073228411</c:v>
                </c:pt>
                <c:pt idx="78">
                  <c:v>0.25432282617688429</c:v>
                </c:pt>
                <c:pt idx="79">
                  <c:v>0.25302940428777243</c:v>
                </c:pt>
                <c:pt idx="80">
                  <c:v>0.24984895129038759</c:v>
                </c:pt>
                <c:pt idx="81">
                  <c:v>0.24818935264690525</c:v>
                </c:pt>
                <c:pt idx="82">
                  <c:v>0.24666666666666681</c:v>
                </c:pt>
                <c:pt idx="83">
                  <c:v>0.24588270362918255</c:v>
                </c:pt>
                <c:pt idx="84">
                  <c:v>0.24430343236227281</c:v>
                </c:pt>
                <c:pt idx="85">
                  <c:v>0.24396720031237801</c:v>
                </c:pt>
                <c:pt idx="86">
                  <c:v>0.24358412893054221</c:v>
                </c:pt>
                <c:pt idx="87">
                  <c:v>0.24286865431103941</c:v>
                </c:pt>
                <c:pt idx="88">
                  <c:v>0.24151857835218105</c:v>
                </c:pt>
                <c:pt idx="89">
                  <c:v>0.24118110889774233</c:v>
                </c:pt>
                <c:pt idx="90">
                  <c:v>0.24116731142751646</c:v>
                </c:pt>
                <c:pt idx="91">
                  <c:v>0.23343465045592687</c:v>
                </c:pt>
                <c:pt idx="92">
                  <c:v>0.23032915360501571</c:v>
                </c:pt>
                <c:pt idx="93">
                  <c:v>0.22840295245556885</c:v>
                </c:pt>
                <c:pt idx="94">
                  <c:v>0.22740891658676893</c:v>
                </c:pt>
                <c:pt idx="95">
                  <c:v>0.2245322245322246</c:v>
                </c:pt>
                <c:pt idx="96">
                  <c:v>0.22287882738043507</c:v>
                </c:pt>
                <c:pt idx="97">
                  <c:v>0.22271684877917189</c:v>
                </c:pt>
                <c:pt idx="98">
                  <c:v>0.22204249984835903</c:v>
                </c:pt>
                <c:pt idx="99">
                  <c:v>0.22134425720276457</c:v>
                </c:pt>
                <c:pt idx="100">
                  <c:v>0.22034863349684658</c:v>
                </c:pt>
                <c:pt idx="101">
                  <c:v>0.21933851775508301</c:v>
                </c:pt>
                <c:pt idx="102">
                  <c:v>0.21897752138452353</c:v>
                </c:pt>
                <c:pt idx="103">
                  <c:v>0.21795059469350403</c:v>
                </c:pt>
                <c:pt idx="104">
                  <c:v>0.21700808755871964</c:v>
                </c:pt>
                <c:pt idx="105">
                  <c:v>0.21626411131530582</c:v>
                </c:pt>
                <c:pt idx="106">
                  <c:v>0.21272588673153692</c:v>
                </c:pt>
                <c:pt idx="107">
                  <c:v>0.21136478092999833</c:v>
                </c:pt>
                <c:pt idx="108">
                  <c:v>0.20996180610055978</c:v>
                </c:pt>
                <c:pt idx="109">
                  <c:v>0.20979807022779262</c:v>
                </c:pt>
                <c:pt idx="110">
                  <c:v>0.20966707064946177</c:v>
                </c:pt>
                <c:pt idx="111">
                  <c:v>0.17391711981998881</c:v>
                </c:pt>
              </c:numCache>
            </c:numRef>
          </c:val>
        </c:ser>
        <c:ser>
          <c:idx val="1"/>
          <c:order val="1"/>
          <c:tx>
            <c:strRef>
              <c:f>'green sensitivity'!$AP$61</c:f>
              <c:strCache>
                <c:ptCount val="1"/>
                <c:pt idx="0">
                  <c:v>Priestley - Taylor</c:v>
                </c:pt>
              </c:strCache>
            </c:strRef>
          </c:tx>
          <c:invertIfNegative val="0"/>
          <c:val>
            <c:numRef>
              <c:f>'green sensitivity'!$AP$62:$AP$173</c:f>
              <c:numCache>
                <c:formatCode>0.00%</c:formatCode>
                <c:ptCount val="112"/>
                <c:pt idx="0">
                  <c:v>0.73662750518313747</c:v>
                </c:pt>
                <c:pt idx="1">
                  <c:v>0.65916784973244513</c:v>
                </c:pt>
                <c:pt idx="2">
                  <c:v>0.46425284430258296</c:v>
                </c:pt>
                <c:pt idx="3">
                  <c:v>0.46460963493003959</c:v>
                </c:pt>
                <c:pt idx="4">
                  <c:v>0.41210302575643909</c:v>
                </c:pt>
                <c:pt idx="5">
                  <c:v>0.40575714128157059</c:v>
                </c:pt>
                <c:pt idx="6">
                  <c:v>0.39462690031333403</c:v>
                </c:pt>
                <c:pt idx="7">
                  <c:v>0.3958760537707906</c:v>
                </c:pt>
                <c:pt idx="8">
                  <c:v>0.39532308494007296</c:v>
                </c:pt>
                <c:pt idx="9">
                  <c:v>0.39239054552707697</c:v>
                </c:pt>
                <c:pt idx="10">
                  <c:v>0.41482014388489197</c:v>
                </c:pt>
                <c:pt idx="11">
                  <c:v>0.37787986357625114</c:v>
                </c:pt>
                <c:pt idx="12">
                  <c:v>0.37322627535128394</c:v>
                </c:pt>
                <c:pt idx="13">
                  <c:v>0.37045661063153124</c:v>
                </c:pt>
                <c:pt idx="14">
                  <c:v>0.37442975278425483</c:v>
                </c:pt>
                <c:pt idx="15">
                  <c:v>0.35551574097773231</c:v>
                </c:pt>
                <c:pt idx="16">
                  <c:v>0.35644253273451837</c:v>
                </c:pt>
                <c:pt idx="17">
                  <c:v>0.38965465857020443</c:v>
                </c:pt>
                <c:pt idx="18">
                  <c:v>0.37904961692812844</c:v>
                </c:pt>
                <c:pt idx="19">
                  <c:v>0.34854152055897569</c:v>
                </c:pt>
                <c:pt idx="20">
                  <c:v>0.35236049540697401</c:v>
                </c:pt>
                <c:pt idx="21">
                  <c:v>0.35237335795526087</c:v>
                </c:pt>
                <c:pt idx="22">
                  <c:v>0.36302149601553607</c:v>
                </c:pt>
                <c:pt idx="23">
                  <c:v>0.36403757644536916</c:v>
                </c:pt>
                <c:pt idx="24">
                  <c:v>0.34957878667948206</c:v>
                </c:pt>
                <c:pt idx="25">
                  <c:v>0.35339846622544391</c:v>
                </c:pt>
                <c:pt idx="26">
                  <c:v>0.33261206052373882</c:v>
                </c:pt>
                <c:pt idx="27">
                  <c:v>0.34205776173285196</c:v>
                </c:pt>
                <c:pt idx="28">
                  <c:v>0.38970711017600101</c:v>
                </c:pt>
                <c:pt idx="29">
                  <c:v>0.34660460477100824</c:v>
                </c:pt>
                <c:pt idx="30">
                  <c:v>0.37166604639622869</c:v>
                </c:pt>
                <c:pt idx="31">
                  <c:v>0.36833864888373441</c:v>
                </c:pt>
                <c:pt idx="32">
                  <c:v>0.35452903117385104</c:v>
                </c:pt>
                <c:pt idx="33">
                  <c:v>0.34712085973213558</c:v>
                </c:pt>
                <c:pt idx="34">
                  <c:v>0.35775946475195819</c:v>
                </c:pt>
                <c:pt idx="35">
                  <c:v>0.35732441471571902</c:v>
                </c:pt>
                <c:pt idx="36">
                  <c:v>0.34674637847781098</c:v>
                </c:pt>
                <c:pt idx="37">
                  <c:v>0.3191823899371069</c:v>
                </c:pt>
                <c:pt idx="38">
                  <c:v>0.3683881064162754</c:v>
                </c:pt>
                <c:pt idx="39">
                  <c:v>0.3424758430808621</c:v>
                </c:pt>
                <c:pt idx="40">
                  <c:v>0.36695478248446312</c:v>
                </c:pt>
                <c:pt idx="41">
                  <c:v>0.35490000904895469</c:v>
                </c:pt>
                <c:pt idx="42">
                  <c:v>0.34911431548519389</c:v>
                </c:pt>
                <c:pt idx="43">
                  <c:v>0.32703379774095725</c:v>
                </c:pt>
                <c:pt idx="44">
                  <c:v>0.32701521613225915</c:v>
                </c:pt>
                <c:pt idx="45">
                  <c:v>0.34169550173010377</c:v>
                </c:pt>
                <c:pt idx="46">
                  <c:v>0.3577732927674187</c:v>
                </c:pt>
                <c:pt idx="47">
                  <c:v>0.33923106136764747</c:v>
                </c:pt>
                <c:pt idx="48">
                  <c:v>0.35327338931411167</c:v>
                </c:pt>
                <c:pt idx="49">
                  <c:v>0.33397497593840242</c:v>
                </c:pt>
                <c:pt idx="50">
                  <c:v>0.34995871982905147</c:v>
                </c:pt>
                <c:pt idx="51">
                  <c:v>0.36636347098417316</c:v>
                </c:pt>
                <c:pt idx="52">
                  <c:v>0.34095690532745171</c:v>
                </c:pt>
                <c:pt idx="53">
                  <c:v>0.3196834665027658</c:v>
                </c:pt>
                <c:pt idx="54">
                  <c:v>0.37056112767687727</c:v>
                </c:pt>
                <c:pt idx="55">
                  <c:v>0.3311691027329946</c:v>
                </c:pt>
                <c:pt idx="56">
                  <c:v>0.3196591662839941</c:v>
                </c:pt>
                <c:pt idx="57">
                  <c:v>0.33722627737226268</c:v>
                </c:pt>
                <c:pt idx="58">
                  <c:v>0.33645628464151611</c:v>
                </c:pt>
                <c:pt idx="59">
                  <c:v>0.32082866741321381</c:v>
                </c:pt>
                <c:pt idx="60">
                  <c:v>0.33873814972213145</c:v>
                </c:pt>
                <c:pt idx="61">
                  <c:v>0.32526520544648768</c:v>
                </c:pt>
                <c:pt idx="62">
                  <c:v>0.32187168944032446</c:v>
                </c:pt>
                <c:pt idx="63">
                  <c:v>0.31984702093397732</c:v>
                </c:pt>
                <c:pt idx="64">
                  <c:v>0.34129965630245385</c:v>
                </c:pt>
                <c:pt idx="65">
                  <c:v>0.32777346780449956</c:v>
                </c:pt>
                <c:pt idx="66">
                  <c:v>0.32338850174216022</c:v>
                </c:pt>
                <c:pt idx="67">
                  <c:v>0.33517958476332854</c:v>
                </c:pt>
                <c:pt idx="68">
                  <c:v>0.33675356129065881</c:v>
                </c:pt>
                <c:pt idx="69">
                  <c:v>0.31334133013461274</c:v>
                </c:pt>
                <c:pt idx="70">
                  <c:v>0.32750099414872469</c:v>
                </c:pt>
                <c:pt idx="71">
                  <c:v>0.33083003952569162</c:v>
                </c:pt>
                <c:pt idx="72">
                  <c:v>0.32207236059513566</c:v>
                </c:pt>
                <c:pt idx="73">
                  <c:v>0.33018992102294098</c:v>
                </c:pt>
                <c:pt idx="74">
                  <c:v>0.30538809344385831</c:v>
                </c:pt>
                <c:pt idx="75">
                  <c:v>0.30522553103944883</c:v>
                </c:pt>
                <c:pt idx="76">
                  <c:v>0.31471948346566625</c:v>
                </c:pt>
                <c:pt idx="77">
                  <c:v>0.32842499609761167</c:v>
                </c:pt>
                <c:pt idx="78">
                  <c:v>0.34787503518153684</c:v>
                </c:pt>
                <c:pt idx="79">
                  <c:v>0.30960381861575181</c:v>
                </c:pt>
                <c:pt idx="80">
                  <c:v>0.29628407184311123</c:v>
                </c:pt>
                <c:pt idx="81">
                  <c:v>0.31732684222173047</c:v>
                </c:pt>
                <c:pt idx="82">
                  <c:v>0.30078942041697576</c:v>
                </c:pt>
                <c:pt idx="83">
                  <c:v>0.30693883654852705</c:v>
                </c:pt>
                <c:pt idx="84">
                  <c:v>0.33404772937905475</c:v>
                </c:pt>
                <c:pt idx="85">
                  <c:v>0.33419705492005303</c:v>
                </c:pt>
                <c:pt idx="86">
                  <c:v>0.33309228235105059</c:v>
                </c:pt>
                <c:pt idx="87">
                  <c:v>0.32317957137617243</c:v>
                </c:pt>
                <c:pt idx="88">
                  <c:v>0.31935910766613113</c:v>
                </c:pt>
                <c:pt idx="89">
                  <c:v>0.30698701785825921</c:v>
                </c:pt>
                <c:pt idx="90">
                  <c:v>0.31454815169995654</c:v>
                </c:pt>
                <c:pt idx="91">
                  <c:v>0.30605064759327283</c:v>
                </c:pt>
                <c:pt idx="92">
                  <c:v>0.3026704940848991</c:v>
                </c:pt>
                <c:pt idx="93">
                  <c:v>0.30754810267397303</c:v>
                </c:pt>
                <c:pt idx="94">
                  <c:v>0.29723704654461924</c:v>
                </c:pt>
                <c:pt idx="95">
                  <c:v>0.29222650700223263</c:v>
                </c:pt>
                <c:pt idx="96">
                  <c:v>0.31970094034222296</c:v>
                </c:pt>
                <c:pt idx="97">
                  <c:v>0.28626147145745845</c:v>
                </c:pt>
                <c:pt idx="98">
                  <c:v>0.28622601108643009</c:v>
                </c:pt>
                <c:pt idx="99">
                  <c:v>0.27489259666300325</c:v>
                </c:pt>
                <c:pt idx="100">
                  <c:v>0.2887827010329182</c:v>
                </c:pt>
                <c:pt idx="101">
                  <c:v>0.32987586206896546</c:v>
                </c:pt>
                <c:pt idx="102">
                  <c:v>0.29747357992073981</c:v>
                </c:pt>
                <c:pt idx="103">
                  <c:v>0.31915170681797045</c:v>
                </c:pt>
                <c:pt idx="104">
                  <c:v>0.29200110711320232</c:v>
                </c:pt>
                <c:pt idx="105">
                  <c:v>0.31247655956994624</c:v>
                </c:pt>
                <c:pt idx="106">
                  <c:v>0.3083862170241779</c:v>
                </c:pt>
                <c:pt idx="107">
                  <c:v>0.30405439520675903</c:v>
                </c:pt>
                <c:pt idx="108">
                  <c:v>0.2757829055804098</c:v>
                </c:pt>
                <c:pt idx="109">
                  <c:v>0.31612490718587588</c:v>
                </c:pt>
                <c:pt idx="110">
                  <c:v>0.27895283683995703</c:v>
                </c:pt>
                <c:pt idx="111">
                  <c:v>0.25692135251260961</c:v>
                </c:pt>
              </c:numCache>
            </c:numRef>
          </c:val>
        </c:ser>
        <c:dLbls>
          <c:showLegendKey val="0"/>
          <c:showVal val="0"/>
          <c:showCatName val="0"/>
          <c:showSerName val="0"/>
          <c:showPercent val="0"/>
          <c:showBubbleSize val="0"/>
        </c:dLbls>
        <c:gapWidth val="150"/>
        <c:axId val="113774592"/>
        <c:axId val="113776512"/>
      </c:barChart>
      <c:catAx>
        <c:axId val="113774592"/>
        <c:scaling>
          <c:orientation val="minMax"/>
        </c:scaling>
        <c:delete val="0"/>
        <c:axPos val="b"/>
        <c:title>
          <c:tx>
            <c:rich>
              <a:bodyPr/>
              <a:lstStyle/>
              <a:p>
                <a:pPr>
                  <a:defRPr/>
                </a:pPr>
                <a:r>
                  <a:rPr lang="en-US"/>
                  <a:t>Rank of State - Crop variable</a:t>
                </a:r>
              </a:p>
            </c:rich>
          </c:tx>
          <c:overlay val="0"/>
        </c:title>
        <c:numFmt formatCode="#,##0" sourceLinked="1"/>
        <c:majorTickMark val="out"/>
        <c:minorTickMark val="none"/>
        <c:tickLblPos val="nextTo"/>
        <c:crossAx val="113776512"/>
        <c:crosses val="autoZero"/>
        <c:auto val="1"/>
        <c:lblAlgn val="ctr"/>
        <c:lblOffset val="100"/>
        <c:noMultiLvlLbl val="0"/>
      </c:catAx>
      <c:valAx>
        <c:axId val="113776512"/>
        <c:scaling>
          <c:orientation val="minMax"/>
        </c:scaling>
        <c:delete val="0"/>
        <c:axPos val="l"/>
        <c:majorGridlines/>
        <c:title>
          <c:tx>
            <c:rich>
              <a:bodyPr rot="-5400000" vert="horz"/>
              <a:lstStyle/>
              <a:p>
                <a:pPr>
                  <a:defRPr/>
                </a:pPr>
                <a:r>
                  <a:rPr lang="en-US"/>
                  <a:t>Sensitivity range (% of expected value)</a:t>
                </a:r>
              </a:p>
            </c:rich>
          </c:tx>
          <c:overlay val="0"/>
        </c:title>
        <c:numFmt formatCode="0%" sourceLinked="0"/>
        <c:majorTickMark val="out"/>
        <c:minorTickMark val="none"/>
        <c:tickLblPos val="nextTo"/>
        <c:crossAx val="11377459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Green water consumption, sensitivity to crop coefficients</a:t>
            </a:r>
          </a:p>
        </c:rich>
      </c:tx>
      <c:overlay val="0"/>
    </c:title>
    <c:autoTitleDeleted val="0"/>
    <c:plotArea>
      <c:layout/>
      <c:barChart>
        <c:barDir val="col"/>
        <c:grouping val="clustered"/>
        <c:varyColors val="0"/>
        <c:ser>
          <c:idx val="0"/>
          <c:order val="0"/>
          <c:tx>
            <c:strRef>
              <c:f>'green sensitivity'!$R$61</c:f>
              <c:strCache>
                <c:ptCount val="1"/>
                <c:pt idx="0">
                  <c:v>FAO56</c:v>
                </c:pt>
              </c:strCache>
            </c:strRef>
          </c:tx>
          <c:invertIfNegative val="0"/>
          <c:val>
            <c:numRef>
              <c:f>'green sensitivity'!$R$62:$R$173</c:f>
              <c:numCache>
                <c:formatCode>0.00%</c:formatCode>
                <c:ptCount val="112"/>
                <c:pt idx="0">
                  <c:v>0.57847556868231531</c:v>
                </c:pt>
                <c:pt idx="1">
                  <c:v>0.57401445986595601</c:v>
                </c:pt>
                <c:pt idx="2">
                  <c:v>0.56661497425717999</c:v>
                </c:pt>
                <c:pt idx="3">
                  <c:v>0.54272611464968135</c:v>
                </c:pt>
                <c:pt idx="4">
                  <c:v>0.48505257669244806</c:v>
                </c:pt>
                <c:pt idx="5">
                  <c:v>0.42903009034570294</c:v>
                </c:pt>
                <c:pt idx="6">
                  <c:v>0.42313204662717352</c:v>
                </c:pt>
                <c:pt idx="7">
                  <c:v>0.41977181696807864</c:v>
                </c:pt>
                <c:pt idx="8">
                  <c:v>0.40672297488804482</c:v>
                </c:pt>
                <c:pt idx="9">
                  <c:v>0.39809438737531627</c:v>
                </c:pt>
                <c:pt idx="10">
                  <c:v>0.39054562839897211</c:v>
                </c:pt>
                <c:pt idx="11">
                  <c:v>0.37231672137670335</c:v>
                </c:pt>
                <c:pt idx="12">
                  <c:v>0.37171123742672219</c:v>
                </c:pt>
                <c:pt idx="13">
                  <c:v>0.36986154915272362</c:v>
                </c:pt>
                <c:pt idx="14">
                  <c:v>0.35687809465851572</c:v>
                </c:pt>
                <c:pt idx="15">
                  <c:v>0.35321215762856129</c:v>
                </c:pt>
                <c:pt idx="16">
                  <c:v>0.35292706333973134</c:v>
                </c:pt>
                <c:pt idx="17">
                  <c:v>0.35074948931150557</c:v>
                </c:pt>
                <c:pt idx="18">
                  <c:v>0.35045553145336228</c:v>
                </c:pt>
                <c:pt idx="19">
                  <c:v>0.34340577552843099</c:v>
                </c:pt>
                <c:pt idx="20">
                  <c:v>0.33553810114372323</c:v>
                </c:pt>
                <c:pt idx="21">
                  <c:v>0.33068189961405781</c:v>
                </c:pt>
                <c:pt idx="22">
                  <c:v>0.32973774691566099</c:v>
                </c:pt>
                <c:pt idx="23">
                  <c:v>0.32954385964912281</c:v>
                </c:pt>
                <c:pt idx="24">
                  <c:v>0.32305078683834032</c:v>
                </c:pt>
                <c:pt idx="25">
                  <c:v>0.32272038119991342</c:v>
                </c:pt>
                <c:pt idx="26">
                  <c:v>0.32271186440677968</c:v>
                </c:pt>
                <c:pt idx="27">
                  <c:v>0.31848860686472469</c:v>
                </c:pt>
                <c:pt idx="28">
                  <c:v>0.31739598830349347</c:v>
                </c:pt>
                <c:pt idx="29">
                  <c:v>0.31469440832249684</c:v>
                </c:pt>
                <c:pt idx="30">
                  <c:v>0.31148232960121569</c:v>
                </c:pt>
                <c:pt idx="31">
                  <c:v>0.31121125221903589</c:v>
                </c:pt>
                <c:pt idx="32">
                  <c:v>0.30552033003194379</c:v>
                </c:pt>
                <c:pt idx="33">
                  <c:v>0.30383698350662447</c:v>
                </c:pt>
                <c:pt idx="34">
                  <c:v>0.3012143064362387</c:v>
                </c:pt>
                <c:pt idx="35">
                  <c:v>0.2994233937397035</c:v>
                </c:pt>
                <c:pt idx="36">
                  <c:v>0.29942007060010095</c:v>
                </c:pt>
                <c:pt idx="37">
                  <c:v>0.2883032545495734</c:v>
                </c:pt>
                <c:pt idx="38">
                  <c:v>0.28267526188557601</c:v>
                </c:pt>
                <c:pt idx="39">
                  <c:v>0.27692196427279953</c:v>
                </c:pt>
                <c:pt idx="40">
                  <c:v>0.27408894379246457</c:v>
                </c:pt>
                <c:pt idx="41">
                  <c:v>0.2740318703819104</c:v>
                </c:pt>
                <c:pt idx="42">
                  <c:v>0.27051883044652775</c:v>
                </c:pt>
                <c:pt idx="43">
                  <c:v>0.26700281425891192</c:v>
                </c:pt>
                <c:pt idx="44">
                  <c:v>0.26597218903808484</c:v>
                </c:pt>
                <c:pt idx="45">
                  <c:v>0.26164036625754922</c:v>
                </c:pt>
                <c:pt idx="46">
                  <c:v>0.25813567554440231</c:v>
                </c:pt>
                <c:pt idx="47">
                  <c:v>0.25785257333871242</c:v>
                </c:pt>
                <c:pt idx="48">
                  <c:v>0.25505837986801083</c:v>
                </c:pt>
                <c:pt idx="49">
                  <c:v>0.25447390611824228</c:v>
                </c:pt>
                <c:pt idx="50">
                  <c:v>0.25207522697795059</c:v>
                </c:pt>
                <c:pt idx="51">
                  <c:v>0.25013041210224313</c:v>
                </c:pt>
                <c:pt idx="52">
                  <c:v>0.25006563402467846</c:v>
                </c:pt>
                <c:pt idx="53">
                  <c:v>0.2480248751861259</c:v>
                </c:pt>
                <c:pt idx="54">
                  <c:v>0.24237997857629759</c:v>
                </c:pt>
                <c:pt idx="55">
                  <c:v>0.23580416423721468</c:v>
                </c:pt>
                <c:pt idx="56">
                  <c:v>0.23489775590320494</c:v>
                </c:pt>
                <c:pt idx="57">
                  <c:v>0.22955169258920408</c:v>
                </c:pt>
                <c:pt idx="58">
                  <c:v>0.2259366754617414</c:v>
                </c:pt>
                <c:pt idx="59">
                  <c:v>0.22233272007027682</c:v>
                </c:pt>
                <c:pt idx="60">
                  <c:v>0.22087480723398273</c:v>
                </c:pt>
                <c:pt idx="61">
                  <c:v>0.21720269766496081</c:v>
                </c:pt>
                <c:pt idx="62">
                  <c:v>0.2165538097429493</c:v>
                </c:pt>
                <c:pt idx="63">
                  <c:v>0.21655060008890198</c:v>
                </c:pt>
                <c:pt idx="64">
                  <c:v>0.21579874706342989</c:v>
                </c:pt>
                <c:pt idx="65">
                  <c:v>0.21336745262901369</c:v>
                </c:pt>
                <c:pt idx="66">
                  <c:v>0.2125062951149907</c:v>
                </c:pt>
                <c:pt idx="67">
                  <c:v>0.20710821461048798</c:v>
                </c:pt>
                <c:pt idx="68">
                  <c:v>0.20579633076309489</c:v>
                </c:pt>
                <c:pt idx="69">
                  <c:v>0.20532169366969974</c:v>
                </c:pt>
                <c:pt idx="70">
                  <c:v>0.20222810812996619</c:v>
                </c:pt>
                <c:pt idx="71">
                  <c:v>0.1972294765527422</c:v>
                </c:pt>
                <c:pt idx="72">
                  <c:v>0.19079320372368641</c:v>
                </c:pt>
                <c:pt idx="73">
                  <c:v>0.18949912578422301</c:v>
                </c:pt>
                <c:pt idx="74">
                  <c:v>0.18819211245607201</c:v>
                </c:pt>
                <c:pt idx="75">
                  <c:v>0.18736633456783691</c:v>
                </c:pt>
                <c:pt idx="76">
                  <c:v>0.18476219972513125</c:v>
                </c:pt>
                <c:pt idx="77">
                  <c:v>0.18074294205052019</c:v>
                </c:pt>
                <c:pt idx="78">
                  <c:v>0.17995784572794776</c:v>
                </c:pt>
                <c:pt idx="79">
                  <c:v>0.17669179538545349</c:v>
                </c:pt>
                <c:pt idx="80">
                  <c:v>0.17649673678042485</c:v>
                </c:pt>
                <c:pt idx="81">
                  <c:v>0.17560472529533092</c:v>
                </c:pt>
                <c:pt idx="82">
                  <c:v>0.16872816710629515</c:v>
                </c:pt>
                <c:pt idx="83">
                  <c:v>0.16424771786957365</c:v>
                </c:pt>
                <c:pt idx="84">
                  <c:v>0.16183964393988265</c:v>
                </c:pt>
                <c:pt idx="85">
                  <c:v>0.15892672858617146</c:v>
                </c:pt>
                <c:pt idx="86">
                  <c:v>0.15723095285458524</c:v>
                </c:pt>
                <c:pt idx="87">
                  <c:v>0.15001035983148009</c:v>
                </c:pt>
                <c:pt idx="88">
                  <c:v>0.14978621316772112</c:v>
                </c:pt>
                <c:pt idx="89">
                  <c:v>0.14785643963125397</c:v>
                </c:pt>
                <c:pt idx="90">
                  <c:v>0.14723154362416113</c:v>
                </c:pt>
                <c:pt idx="91">
                  <c:v>0.14507432235499865</c:v>
                </c:pt>
                <c:pt idx="92">
                  <c:v>0.14340725950224636</c:v>
                </c:pt>
                <c:pt idx="93">
                  <c:v>0.13974151857835221</c:v>
                </c:pt>
                <c:pt idx="94">
                  <c:v>0.1385804146928632</c:v>
                </c:pt>
                <c:pt idx="95">
                  <c:v>0.13717216844543723</c:v>
                </c:pt>
                <c:pt idx="96">
                  <c:v>0.12842931131736832</c:v>
                </c:pt>
                <c:pt idx="97">
                  <c:v>0.12542980289602396</c:v>
                </c:pt>
                <c:pt idx="98">
                  <c:v>0.12476151933861367</c:v>
                </c:pt>
                <c:pt idx="99">
                  <c:v>0.11904388714733538</c:v>
                </c:pt>
                <c:pt idx="100">
                  <c:v>0.11758694809542265</c:v>
                </c:pt>
                <c:pt idx="101">
                  <c:v>0.11744687915006634</c:v>
                </c:pt>
                <c:pt idx="102">
                  <c:v>0.11710871960003386</c:v>
                </c:pt>
                <c:pt idx="103">
                  <c:v>0.11191953777016912</c:v>
                </c:pt>
                <c:pt idx="104">
                  <c:v>0.1104284359407859</c:v>
                </c:pt>
                <c:pt idx="105">
                  <c:v>0.10910126138752628</c:v>
                </c:pt>
                <c:pt idx="106">
                  <c:v>9.8790167218925792E-2</c:v>
                </c:pt>
                <c:pt idx="107">
                  <c:v>9.5604299571790577E-2</c:v>
                </c:pt>
                <c:pt idx="108">
                  <c:v>8.3940605994192216E-2</c:v>
                </c:pt>
                <c:pt idx="109">
                  <c:v>7.5665163970653301E-2</c:v>
                </c:pt>
                <c:pt idx="110">
                  <c:v>3.5473238110186864E-2</c:v>
                </c:pt>
                <c:pt idx="111">
                  <c:v>2.2175168431183834E-2</c:v>
                </c:pt>
              </c:numCache>
            </c:numRef>
          </c:val>
        </c:ser>
        <c:ser>
          <c:idx val="1"/>
          <c:order val="1"/>
          <c:tx>
            <c:strRef>
              <c:f>'green sensitivity'!$S$61</c:f>
              <c:strCache>
                <c:ptCount val="1"/>
                <c:pt idx="0">
                  <c:v>Priestley-Taylor</c:v>
                </c:pt>
              </c:strCache>
            </c:strRef>
          </c:tx>
          <c:invertIfNegative val="0"/>
          <c:val>
            <c:numRef>
              <c:f>'green sensitivity'!$S$62:$S$173</c:f>
              <c:numCache>
                <c:formatCode>0.00%</c:formatCode>
                <c:ptCount val="112"/>
                <c:pt idx="0">
                  <c:v>0.75993041461293132</c:v>
                </c:pt>
                <c:pt idx="1">
                  <c:v>0.66075133777438033</c:v>
                </c:pt>
                <c:pt idx="2">
                  <c:v>0.50723629099813139</c:v>
                </c:pt>
                <c:pt idx="3">
                  <c:v>0.57626851560037817</c:v>
                </c:pt>
                <c:pt idx="4">
                  <c:v>0.56439031909973802</c:v>
                </c:pt>
                <c:pt idx="5">
                  <c:v>0.41314450099579553</c:v>
                </c:pt>
                <c:pt idx="6">
                  <c:v>0.54908565928777675</c:v>
                </c:pt>
                <c:pt idx="7">
                  <c:v>0.51758469097491588</c:v>
                </c:pt>
                <c:pt idx="8">
                  <c:v>0.42381410075196468</c:v>
                </c:pt>
                <c:pt idx="9">
                  <c:v>0.41377672209026117</c:v>
                </c:pt>
                <c:pt idx="10">
                  <c:v>0.47631096211019031</c:v>
                </c:pt>
                <c:pt idx="11">
                  <c:v>0.39217061298572725</c:v>
                </c:pt>
                <c:pt idx="12">
                  <c:v>0.37213953609184652</c:v>
                </c:pt>
                <c:pt idx="13">
                  <c:v>0.45333181844003867</c:v>
                </c:pt>
                <c:pt idx="14">
                  <c:v>0.36878158988544374</c:v>
                </c:pt>
                <c:pt idx="15">
                  <c:v>0.43752232256747792</c:v>
                </c:pt>
                <c:pt idx="16">
                  <c:v>0.44138093093387121</c:v>
                </c:pt>
                <c:pt idx="17">
                  <c:v>0.32773606183128406</c:v>
                </c:pt>
                <c:pt idx="18">
                  <c:v>0.53705611276768772</c:v>
                </c:pt>
                <c:pt idx="19">
                  <c:v>0.36600944182171613</c:v>
                </c:pt>
                <c:pt idx="20">
                  <c:v>0.3400706028933343</c:v>
                </c:pt>
                <c:pt idx="21">
                  <c:v>0.3030650620534035</c:v>
                </c:pt>
                <c:pt idx="22">
                  <c:v>0.43065838890166325</c:v>
                </c:pt>
                <c:pt idx="23">
                  <c:v>0.3783820255043519</c:v>
                </c:pt>
                <c:pt idx="24">
                  <c:v>0.32652613087395699</c:v>
                </c:pt>
                <c:pt idx="25">
                  <c:v>0.34291581108829572</c:v>
                </c:pt>
                <c:pt idx="26">
                  <c:v>0.34294378763240019</c:v>
                </c:pt>
                <c:pt idx="27">
                  <c:v>0.39011816496756246</c:v>
                </c:pt>
                <c:pt idx="28">
                  <c:v>0.35750450236161602</c:v>
                </c:pt>
                <c:pt idx="29">
                  <c:v>0.39649656474537154</c:v>
                </c:pt>
                <c:pt idx="30">
                  <c:v>0.32135165087928419</c:v>
                </c:pt>
                <c:pt idx="31">
                  <c:v>0.32347576862949445</c:v>
                </c:pt>
                <c:pt idx="32">
                  <c:v>0.33341324902228142</c:v>
                </c:pt>
                <c:pt idx="33">
                  <c:v>0.37268328991440258</c:v>
                </c:pt>
                <c:pt idx="34">
                  <c:v>0.33289003407863033</c:v>
                </c:pt>
                <c:pt idx="35">
                  <c:v>0.29655865819660898</c:v>
                </c:pt>
                <c:pt idx="36">
                  <c:v>0.29655432912242408</c:v>
                </c:pt>
                <c:pt idx="37">
                  <c:v>0.39908131708204481</c:v>
                </c:pt>
                <c:pt idx="38">
                  <c:v>0.30080519798089184</c:v>
                </c:pt>
                <c:pt idx="39">
                  <c:v>0.341971544715447</c:v>
                </c:pt>
                <c:pt idx="40">
                  <c:v>0.38075519883254294</c:v>
                </c:pt>
                <c:pt idx="41">
                  <c:v>0.30119136943432817</c:v>
                </c:pt>
                <c:pt idx="42">
                  <c:v>0.31047345169625734</c:v>
                </c:pt>
                <c:pt idx="43">
                  <c:v>0.2813852813852814</c:v>
                </c:pt>
                <c:pt idx="44">
                  <c:v>0.27309603026297791</c:v>
                </c:pt>
                <c:pt idx="45">
                  <c:v>0.33536626231485833</c:v>
                </c:pt>
                <c:pt idx="46">
                  <c:v>0.31366906474820133</c:v>
                </c:pt>
                <c:pt idx="47">
                  <c:v>0.277373920945025</c:v>
                </c:pt>
                <c:pt idx="48">
                  <c:v>0.32145153225230383</c:v>
                </c:pt>
                <c:pt idx="49">
                  <c:v>0.3442206896551725</c:v>
                </c:pt>
                <c:pt idx="50">
                  <c:v>0.33590035491863657</c:v>
                </c:pt>
                <c:pt idx="51">
                  <c:v>0.26037460744728591</c:v>
                </c:pt>
                <c:pt idx="52">
                  <c:v>0.30153769221152649</c:v>
                </c:pt>
                <c:pt idx="53">
                  <c:v>0.36577477803222042</c:v>
                </c:pt>
                <c:pt idx="54">
                  <c:v>0.25456857573474001</c:v>
                </c:pt>
                <c:pt idx="55">
                  <c:v>0.26735204720185946</c:v>
                </c:pt>
                <c:pt idx="56">
                  <c:v>0.31199999999999994</c:v>
                </c:pt>
                <c:pt idx="57">
                  <c:v>0.31228722909496787</c:v>
                </c:pt>
                <c:pt idx="58">
                  <c:v>0.22232349800776058</c:v>
                </c:pt>
                <c:pt idx="59">
                  <c:v>0.23710395805035228</c:v>
                </c:pt>
                <c:pt idx="60">
                  <c:v>0.22280225516809349</c:v>
                </c:pt>
                <c:pt idx="61">
                  <c:v>0.28928677901899225</c:v>
                </c:pt>
                <c:pt idx="62">
                  <c:v>0.2563210702341136</c:v>
                </c:pt>
                <c:pt idx="63">
                  <c:v>0.26848480344801962</c:v>
                </c:pt>
                <c:pt idx="64">
                  <c:v>0.22257197850669663</c:v>
                </c:pt>
                <c:pt idx="65">
                  <c:v>0.26952903347834306</c:v>
                </c:pt>
                <c:pt idx="66">
                  <c:v>0.28666879849201399</c:v>
                </c:pt>
                <c:pt idx="67">
                  <c:v>0.28365089121081738</c:v>
                </c:pt>
                <c:pt idx="68">
                  <c:v>0.210071666240082</c:v>
                </c:pt>
                <c:pt idx="69">
                  <c:v>0.21519312863241274</c:v>
                </c:pt>
                <c:pt idx="70">
                  <c:v>0.25538812511256526</c:v>
                </c:pt>
                <c:pt idx="71">
                  <c:v>0.21705084371898084</c:v>
                </c:pt>
                <c:pt idx="72">
                  <c:v>0.26662444585180495</c:v>
                </c:pt>
                <c:pt idx="73">
                  <c:v>0.22800353816535723</c:v>
                </c:pt>
                <c:pt idx="74">
                  <c:v>0.21582506477911909</c:v>
                </c:pt>
                <c:pt idx="75">
                  <c:v>0.21127954522788461</c:v>
                </c:pt>
                <c:pt idx="76">
                  <c:v>0.21270218073549527</c:v>
                </c:pt>
                <c:pt idx="77">
                  <c:v>0.20743878379946606</c:v>
                </c:pt>
                <c:pt idx="78">
                  <c:v>0.20398879769478576</c:v>
                </c:pt>
                <c:pt idx="79">
                  <c:v>0.20359829781121508</c:v>
                </c:pt>
                <c:pt idx="80">
                  <c:v>0.21328039660532733</c:v>
                </c:pt>
                <c:pt idx="81">
                  <c:v>0.28198206613114141</c:v>
                </c:pt>
                <c:pt idx="82">
                  <c:v>0.27034398307914953</c:v>
                </c:pt>
                <c:pt idx="83">
                  <c:v>0.21276167471819635</c:v>
                </c:pt>
                <c:pt idx="84">
                  <c:v>0.23363920540486033</c:v>
                </c:pt>
                <c:pt idx="85">
                  <c:v>0.25239986759351213</c:v>
                </c:pt>
                <c:pt idx="86">
                  <c:v>0.26628550198150591</c:v>
                </c:pt>
                <c:pt idx="87">
                  <c:v>0.23397256438969755</c:v>
                </c:pt>
                <c:pt idx="88">
                  <c:v>0.23865482182605738</c:v>
                </c:pt>
                <c:pt idx="89">
                  <c:v>0.26961226330027044</c:v>
                </c:pt>
                <c:pt idx="90">
                  <c:v>0.20320205363777613</c:v>
                </c:pt>
                <c:pt idx="91">
                  <c:v>0.1875</c:v>
                </c:pt>
                <c:pt idx="92">
                  <c:v>0.24009554402438027</c:v>
                </c:pt>
                <c:pt idx="93">
                  <c:v>0.20999149257963887</c:v>
                </c:pt>
                <c:pt idx="94">
                  <c:v>0.23824557897891885</c:v>
                </c:pt>
                <c:pt idx="95">
                  <c:v>0.19359226944366259</c:v>
                </c:pt>
                <c:pt idx="96">
                  <c:v>0.19618819139011057</c:v>
                </c:pt>
                <c:pt idx="97">
                  <c:v>0.20016606698034861</c:v>
                </c:pt>
                <c:pt idx="98">
                  <c:v>0.17148856742883808</c:v>
                </c:pt>
                <c:pt idx="99">
                  <c:v>0.18288100208768276</c:v>
                </c:pt>
                <c:pt idx="100">
                  <c:v>0.18169271361883488</c:v>
                </c:pt>
                <c:pt idx="101">
                  <c:v>0.19616995561482825</c:v>
                </c:pt>
                <c:pt idx="102">
                  <c:v>0.15070167064439136</c:v>
                </c:pt>
                <c:pt idx="103">
                  <c:v>0.17392694428902558</c:v>
                </c:pt>
                <c:pt idx="104">
                  <c:v>0.19164846936673399</c:v>
                </c:pt>
                <c:pt idx="105">
                  <c:v>0.17492035910802195</c:v>
                </c:pt>
                <c:pt idx="106">
                  <c:v>0.18326848249027228</c:v>
                </c:pt>
                <c:pt idx="107">
                  <c:v>0.15472281631874363</c:v>
                </c:pt>
                <c:pt idx="108">
                  <c:v>0.16096763648251067</c:v>
                </c:pt>
                <c:pt idx="109">
                  <c:v>0.13336953302399054</c:v>
                </c:pt>
                <c:pt idx="110">
                  <c:v>0.11084294796326816</c:v>
                </c:pt>
                <c:pt idx="111">
                  <c:v>7.0543582584416731E-2</c:v>
                </c:pt>
              </c:numCache>
            </c:numRef>
          </c:val>
        </c:ser>
        <c:dLbls>
          <c:showLegendKey val="0"/>
          <c:showVal val="0"/>
          <c:showCatName val="0"/>
          <c:showSerName val="0"/>
          <c:showPercent val="0"/>
          <c:showBubbleSize val="0"/>
        </c:dLbls>
        <c:gapWidth val="150"/>
        <c:axId val="113806336"/>
        <c:axId val="113816704"/>
      </c:barChart>
      <c:catAx>
        <c:axId val="113806336"/>
        <c:scaling>
          <c:orientation val="minMax"/>
        </c:scaling>
        <c:delete val="0"/>
        <c:axPos val="b"/>
        <c:title>
          <c:tx>
            <c:rich>
              <a:bodyPr/>
              <a:lstStyle/>
              <a:p>
                <a:pPr>
                  <a:defRPr/>
                </a:pPr>
                <a:r>
                  <a:rPr lang="en-US"/>
                  <a:t>Rank of State - Crop variable</a:t>
                </a:r>
              </a:p>
            </c:rich>
          </c:tx>
          <c:overlay val="0"/>
        </c:title>
        <c:majorTickMark val="out"/>
        <c:minorTickMark val="none"/>
        <c:tickLblPos val="nextTo"/>
        <c:crossAx val="113816704"/>
        <c:crosses val="autoZero"/>
        <c:auto val="1"/>
        <c:lblAlgn val="ctr"/>
        <c:lblOffset val="100"/>
        <c:noMultiLvlLbl val="0"/>
      </c:catAx>
      <c:valAx>
        <c:axId val="113816704"/>
        <c:scaling>
          <c:orientation val="minMax"/>
        </c:scaling>
        <c:delete val="0"/>
        <c:axPos val="l"/>
        <c:majorGridlines/>
        <c:title>
          <c:tx>
            <c:rich>
              <a:bodyPr rot="-5400000" vert="horz"/>
              <a:lstStyle/>
              <a:p>
                <a:pPr>
                  <a:defRPr/>
                </a:pPr>
                <a:r>
                  <a:rPr lang="en-US"/>
                  <a:t>Sensitivity range (% of expected value)</a:t>
                </a:r>
              </a:p>
            </c:rich>
          </c:tx>
          <c:overlay val="0"/>
        </c:title>
        <c:numFmt formatCode="0%" sourceLinked="0"/>
        <c:majorTickMark val="out"/>
        <c:minorTickMark val="none"/>
        <c:tickLblPos val="nextTo"/>
        <c:crossAx val="11380633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70</xdr:col>
      <xdr:colOff>240505</xdr:colOff>
      <xdr:row>1</xdr:row>
      <xdr:rowOff>88104</xdr:rowOff>
    </xdr:from>
    <xdr:to>
      <xdr:col>79</xdr:col>
      <xdr:colOff>590549</xdr:colOff>
      <xdr:row>18</xdr:row>
      <xdr:rowOff>188117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70</xdr:col>
      <xdr:colOff>221456</xdr:colOff>
      <xdr:row>19</xdr:row>
      <xdr:rowOff>97629</xdr:rowOff>
    </xdr:from>
    <xdr:to>
      <xdr:col>79</xdr:col>
      <xdr:colOff>581025</xdr:colOff>
      <xdr:row>37</xdr:row>
      <xdr:rowOff>83342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44</xdr:col>
      <xdr:colOff>281515</xdr:colOff>
      <xdr:row>1</xdr:row>
      <xdr:rowOff>62970</xdr:rowOff>
    </xdr:from>
    <xdr:to>
      <xdr:col>54</xdr:col>
      <xdr:colOff>24341</xdr:colOff>
      <xdr:row>18</xdr:row>
      <xdr:rowOff>162983</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44</xdr:col>
      <xdr:colOff>262466</xdr:colOff>
      <xdr:row>19</xdr:row>
      <xdr:rowOff>72495</xdr:rowOff>
    </xdr:from>
    <xdr:to>
      <xdr:col>54</xdr:col>
      <xdr:colOff>14817</xdr:colOff>
      <xdr:row>37</xdr:row>
      <xdr:rowOff>58208</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122</xdr:col>
      <xdr:colOff>523874</xdr:colOff>
      <xdr:row>2</xdr:row>
      <xdr:rowOff>33336</xdr:rowOff>
    </xdr:from>
    <xdr:to>
      <xdr:col>130</xdr:col>
      <xdr:colOff>590549</xdr:colOff>
      <xdr:row>21</xdr:row>
      <xdr:rowOff>38099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122</xdr:col>
      <xdr:colOff>561975</xdr:colOff>
      <xdr:row>21</xdr:row>
      <xdr:rowOff>166686</xdr:rowOff>
    </xdr:from>
    <xdr:to>
      <xdr:col>130</xdr:col>
      <xdr:colOff>600075</xdr:colOff>
      <xdr:row>37</xdr:row>
      <xdr:rowOff>57149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43</xdr:col>
      <xdr:colOff>276224</xdr:colOff>
      <xdr:row>60</xdr:row>
      <xdr:rowOff>147637</xdr:rowOff>
    </xdr:from>
    <xdr:to>
      <xdr:col>53</xdr:col>
      <xdr:colOff>19049</xdr:colOff>
      <xdr:row>82</xdr:row>
      <xdr:rowOff>66675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43</xdr:col>
      <xdr:colOff>266699</xdr:colOff>
      <xdr:row>83</xdr:row>
      <xdr:rowOff>14286</xdr:rowOff>
    </xdr:from>
    <xdr:to>
      <xdr:col>53</xdr:col>
      <xdr:colOff>47625</xdr:colOff>
      <xdr:row>104</xdr:row>
      <xdr:rowOff>38099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zra/Documents/UW/LCA/USDA/climate_normals/study_latest_n_greates/characterization_factor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zra/Documents/UW/LCA/USDA/nonroad_ryan/Ecospoldv1_Templa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yce%20Cooper/AppData/Local/Microsoft/Windows/Temporary%20Internet%20Files/Content.Outlook/8P504717/New%20LCI%20Data/GABI/IZA/Datasets/SS_zinc_sheet_ACC_review_19Aug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oyce%20Cooper/Documents/2010%20Summer/Current%20projects/USAF%20system%20boundaries/Soy/For%20final%20doc/Copy%20of%20Machdat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yce%20Cooper/Documents/2010%20Fall/Current%20projects/USDA/First%20cut/Example%20soy%20data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Ezra/Documents/UW/LCA/USDA/Irrigation/Tier2/irrigation_tier2_09012012_38_temp.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Ezra/Documents/UW/LCA/USDA/Joyces%20Data/2012%20NAL%20final%20data%20divide%20fertilizer%20to%20nature10_tem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EcoSpold v1 -- water x-walk"/>
      <sheetName val="param - c factors"/>
      <sheetName val="evap-model results"/>
      <sheetName val="param - tier 1"/>
    </sheetNames>
    <sheetDataSet>
      <sheetData sheetId="0"/>
      <sheetData sheetId="1"/>
      <sheetData sheetId="2">
        <row r="12">
          <cell r="I12">
            <v>0</v>
          </cell>
        </row>
        <row r="28">
          <cell r="I28" t="str">
            <v>=bw_cons_g*per_GSRFW+bw_cons_p*Bal_PSRFW+(Bal_USRFW+Bal_NSRFW)*(ran*bw_cons_g+(1-ran)*bw_cons_p)</v>
          </cell>
        </row>
        <row r="29">
          <cell r="I29" t="str">
            <v>=bw_cons_g*per_GGNDW+bw_cons_p*Bal_PGNDW+(Bal_UGNDW+Bal_NGNDW)*(ran*bw_cons_g+(1-ran)*bw_cons_p)</v>
          </cell>
        </row>
        <row r="36">
          <cell r="I36" t="str">
            <v>=srf_cons_tot/srf_app</v>
          </cell>
        </row>
        <row r="37">
          <cell r="I37" t="str">
            <v>=grd_cons_tot/grd_app</v>
          </cell>
        </row>
      </sheetData>
      <sheetData sheetId="3"/>
      <sheetData sheetId="4">
        <row r="48">
          <cell r="I48">
            <v>0</v>
          </cell>
        </row>
        <row r="49">
          <cell r="I49">
            <v>0</v>
          </cell>
        </row>
        <row r="50">
          <cell r="I50">
            <v>0</v>
          </cell>
        </row>
        <row r="51">
          <cell r="I51">
            <v>0</v>
          </cell>
        </row>
        <row r="52">
          <cell r="I52">
            <v>0</v>
          </cell>
        </row>
        <row r="53">
          <cell r="I53">
            <v>0</v>
          </cell>
        </row>
        <row r="54">
          <cell r="I54">
            <v>0</v>
          </cell>
        </row>
        <row r="55">
          <cell r="I55">
            <v>0</v>
          </cell>
        </row>
        <row r="56">
          <cell r="I56">
            <v>0</v>
          </cell>
        </row>
        <row r="57">
          <cell r="I57">
            <v>0</v>
          </cell>
        </row>
        <row r="59">
          <cell r="I59">
            <v>0</v>
          </cell>
        </row>
        <row r="60">
          <cell r="I60">
            <v>0</v>
          </cell>
        </row>
        <row r="62">
          <cell r="I62" t="str">
            <v>SQRT(2)*(IF((2*p_t_IRRACRS-1)&lt;0,-1,IF((2*p_t_IRRACRS-1)&gt;0,1,0))*SQRT(SQRT((2/(PI()*0.140012289)+LN(1-(2*p_t_IRRACRS-1)^2)/2)^2-LN(1-(2*p_t_IRRACRS-1)^2)/0.140012289)-(2/(PI()*0.140012289)+LN(1-(2*p_t_IRRACRS-1)^2)/2)))</v>
          </cell>
        </row>
        <row r="63">
          <cell r="I63" t="str">
            <v>SQRT(2)*(IF((2*p_t_IRRWAT-1)&lt;0,-1,IF((2*p_t_IRRWAT-1)&gt;0,1,0))*SQRT(SQRT((2/(PI()*0.140012289)+LN(1-(2*p_t_IRRWAT-1)^2)/2)^2-LN(1-(2*p_t_IRRWAT-1)^2)/0.140012289)-(2/(PI()*0.140012289)+LN(1-(2*p_t_IRRWAT-1)^2)/2)))</v>
          </cell>
        </row>
        <row r="64">
          <cell r="I64" t="str">
            <v>SQRT(2)*(IF((2*p_t_SRFW-1)&lt;0,-1,IF((2*p_t_SRFW-1)&gt;0,1,0))*SQRT(SQRT((2/(PI()*0.140012289)+LN(1-(2*p_t_SRFW-1)^2)/2)^2-LN(1-(2*p_t_SRFW-1)^2)/0.140012289)-(2/(PI()*0.140012289)+LN(1-(2*p_t_SRFW-1)^2)/2)))</v>
          </cell>
        </row>
        <row r="65">
          <cell r="I65" t="str">
            <v>SQRT(2)*(IF((2*p_t_GNDW-1)&lt;0,-1,IF((2*p_t_GNDW-1)&gt;0,1,0))*SQRT(SQRT((2/(PI()*0.140012289)+LN(1-(2*p_t_GNDW-1)^2)/2)^2-LN(1-(2*p_t_GNDW-1)^2)/0.140012289)-(2/(PI()*0.140012289)+LN(1-(2*p_t_GNDW-1)^2)/2)))</v>
          </cell>
        </row>
        <row r="66">
          <cell r="I66" t="str">
            <v>SQRT(2)*(IF((2*p_t_GIRRACRS-1)&lt;0,-1,IF((2*p_t_GIRRACRS-1)&gt;0,1,0))*SQRT(SQRT((2/(PI()*0.140012289)+LN(1-(2*p_t_GIRRACRS-1)^2)/2)^2-LN(1-(2*p_t_GIRRACRS-1)^2)/0.140012289)-(2/(PI()*0.140012289)+LN(1-(2*p_t_GIRRACRS-1)^2)/2)))</v>
          </cell>
        </row>
        <row r="67">
          <cell r="I67" t="str">
            <v>SQRT(2)*(IF((2*p_t_GIRRWAT-1)&lt;0,-1,IF((2*p_t_GIRRWAT-1)&gt;0,1,0))*SQRT(SQRT((2/(PI()*0.140012289)+LN(1-(2*p_t_GIRRWAT-1)^2)/2)^2-LN(1-(2*p_t_GIRRWAT-1)^2)/0.140012289)-(2/(PI()*0.140012289)+LN(1-(2*p_t_GIRRWAT-1)^2)/2)))</v>
          </cell>
        </row>
        <row r="68">
          <cell r="I68" t="str">
            <v>SQRT(2)*(IF((2*p_t_GSRFW-1)&lt;0,-1,IF((2*p_t_GSRFW-1)&gt;0,1,0))*SQRT(SQRT((2/(PI()*0.140012289)+LN(1-(2*p_t_GSRFW-1)^2)/2)^2-LN(1-(2*p_t_GSRFW-1)^2)/0.140012289)-(2/(PI()*0.140012289)+LN(1-(2*p_t_GSRFW-1)^2)/2)))</v>
          </cell>
        </row>
        <row r="69">
          <cell r="I69" t="str">
            <v>SQRT(2)*(IF((2*p_t_GGNDW-1)&lt;0,-1,IF((2*p_t_GGNDW-1)&gt;0,1,0))*SQRT(SQRT((2/(PI()*0.140012289)+LN(1-(2*p_t_GGNDW-1)^2)/2)^2-LN(1-(2*p_t_GGNDW-1)^2)/0.140012289)-(2/(PI()*0.140012289)+LN(1-(2*p_t_GGNDW-1)^2)/2)))</v>
          </cell>
        </row>
        <row r="70">
          <cell r="I70" t="str">
            <v>SQRT(2)*(IF((2*p_t_PIRRACRS-1)&lt;0,-1,IF((2*p_t_PIRRACRS-1)&gt;0,1,0))*SQRT(SQRT((2/(PI()*0.140012289)+LN(1-(2*p_t_PIRRACRS-1)^2)/2)^2-LN(1-(2*p_t_PIRRACRS-1)^2)/0.140012289)-(2/(PI()*0.140012289)+LN(1-(2*p_t_PIRRACRS-1)^2)/2)))</v>
          </cell>
        </row>
        <row r="71">
          <cell r="I71" t="str">
            <v>SQRT(2)*(IF((2*p_t_PIRRWAT-1)&lt;0,-1,IF((2*p_t_PIRRWAT-1)&gt;0,1,0))*SQRT(SQRT((2/(PI()*0.140012289)+LN(1-(2*p_t_PIRRWAT-1)^2)/2)^2-LN(1-(2*p_t_PIRRWAT-1)^2)/0.140012289)-(2/(PI()*0.140012289)+LN(1-(2*p_t_PIRRWAT-1)^2)/2)))</v>
          </cell>
        </row>
        <row r="72">
          <cell r="I72" t="str">
            <v>SQRT(2)*(IF((2*p_t_PSRFW-1)&lt;0,-1,IF((2*p_t_PSRFW-1)&gt;0,1,0))*SQRT(SQRT((2/(PI()*0.140012289)+LN(1-(2*p_t_PSRFW-1)^2)/2)^2-LN(1-(2*p_t_PSRFW-1)^2)/0.140012289)-(2/(PI()*0.140012289)+LN(1-(2*p_t_PSRFW-1)^2)/2)))</v>
          </cell>
        </row>
        <row r="73">
          <cell r="I73" t="str">
            <v>SQRT(2)*(IF((2*p_t_PGNDW-1)&lt;0,-1,IF((2*p_t_PGNDW-1)&gt;0,1,0))*SQRT(SQRT((2/(PI()*0.140012289)+LN(1-(2*p_t_PGNDW-1)^2)/2)^2-LN(1-(2*p_t_PGNDW-1)^2)/0.140012289)-(2/(PI()*0.140012289)+LN(1-(2*p_t_PGNDW-1)^2)/2)))</v>
          </cell>
        </row>
        <row r="74">
          <cell r="I74" t="str">
            <v>SQRT(2)*(IF((2*p_t_NIRRACRS-1)&lt;0,-1,IF((2*p_t_NIRRACRS-1)&gt;0,1,0))*SQRT(SQRT((2/(PI()*0.140012289)+LN(1-(2*p_t_NIRRACRS-1)^2)/2)^2-LN(1-(2*p_t_NIRRACRS-1)^2)/0.140012289)-(2/(PI()*0.140012289)+LN(1-(2*p_t_NIRRACRS-1)^2)/2)))</v>
          </cell>
        </row>
        <row r="75">
          <cell r="I75" t="str">
            <v>SQRT(2)*(IF((2*p_t_NIRRWAT-1)&lt;0,-1,IF((2*p_t_NIRRWAT-1)&gt;0,1,0))*SQRT(SQRT((2/(PI()*0.140012289)+LN(1-(2*p_t_NIRRWAT-1)^2)/2)^2-LN(1-(2*p_t_NIRRWAT-1)^2)/0.140012289)-(2/(PI()*0.140012289)+LN(1-(2*p_t_NIRRWAT-1)^2)/2)))</v>
          </cell>
        </row>
        <row r="76">
          <cell r="I76" t="str">
            <v>SQRT(2)*(IF((2*p_t_NSRFW-1)&lt;0,-1,IF((2*p_t_NSRFW-1)&gt;0,1,0))*SQRT(SQRT((2/(PI()*0.140012289)+LN(1-(2*p_t_NSRFW-1)^2)/2)^2-LN(1-(2*p_t_NSRFW-1)^2)/0.140012289)-(2/(PI()*0.140012289)+LN(1-(2*p_t_NSRFW-1)^2)/2)))</v>
          </cell>
        </row>
        <row r="77">
          <cell r="I77" t="str">
            <v>SQRT(2)*(IF((2*p_t_NGNDW-1)&lt;0,-1,IF((2*p_t_NGNDW-1)&gt;0,1,0))*SQRT(SQRT((2/(PI()*0.140012289)+LN(1-(2*p_t_NGNDW-1)^2)/2)^2-LN(1-(2*p_t_NGNDW-1)^2)/0.140012289)-(2/(PI()*0.140012289)+LN(1-(2*p_t_NGNDW-1)^2)/2)))</v>
          </cell>
        </row>
        <row r="79">
          <cell r="I79" t="str">
            <v>IF(p_t_IRRACRS&lt;0.5,-SQRT(df*EXP(zp_t_IRRACRS^2*g_df)-df),SQRT(df*EXP(zp_t_IRRACRS^2*g_df)-df))</v>
          </cell>
        </row>
        <row r="80">
          <cell r="I80" t="str">
            <v>IF(p_t_IRRWAT&lt;0.5,-SQRT(df*EXP(zp_t_IRRWAT^2*g_df)-df),SQRT(df*EXP(zp_t_IRRWAT^2*g_df)-df))</v>
          </cell>
        </row>
        <row r="81">
          <cell r="I81" t="str">
            <v>IF(p_t_SRFW&lt;0.5,-SQRT(df*EXP(zp_t_SRFW^2*g_df)-df),SQRT(df*EXP(zp_t_SRFW^2*g_df)-df))</v>
          </cell>
        </row>
        <row r="82">
          <cell r="I82" t="str">
            <v>IF(p_t_GNDW&lt;0.5,-SQRT(df*EXP(zp_t_GNDW^2*g_df)-df),SQRT(df*EXP(zp_t_GNDW^2*g_df)-df))</v>
          </cell>
        </row>
        <row r="83">
          <cell r="I83" t="str">
            <v>IF(p_t_GIRRACRS&lt;0.5,-SQRT(df*EXP(zp_t_GIRRACRS^2*g_df)-df),SQRT(df*EXP(zp_t_GIRRACRS^2*g_df)-df))</v>
          </cell>
        </row>
        <row r="84">
          <cell r="I84" t="str">
            <v>IF(p_t_GIRRWAT&lt;0.5,-SQRT(df*EXP(zp_t_GIRRWAT^2*g_df)-df),SQRT(df*EXP(zp_t_GIRRWAT^2*g_df)-df))</v>
          </cell>
        </row>
        <row r="85">
          <cell r="I85" t="str">
            <v>IF(p_t_GSRFW&lt;0.5,-SQRT(df*EXP(zp_t_GSRFW^2*g_df)-df),SQRT(df*EXP(zp_t_GSRFW^2*g_df)-df))</v>
          </cell>
        </row>
        <row r="86">
          <cell r="I86" t="str">
            <v>IF(p_t_GGNDW&lt;0.5,-SQRT(df*EXP(zp_t_GGNDW^2*g_df)-df),SQRT(df*EXP(zp_t_GGNDW^2*g_df)-df))</v>
          </cell>
        </row>
        <row r="87">
          <cell r="I87" t="str">
            <v>IF(p_t_PIRRACRS&lt;0.5,-SQRT(df*EXP(zp_t_PIRRACRS^2*g_df)-df),SQRT(df*EXP(zp_t_PIRRACRS^2*g_df)-df))</v>
          </cell>
        </row>
        <row r="88">
          <cell r="I88" t="str">
            <v>IF(p_t_PIRRWAT&lt;0.5,-SQRT(df*EXP(zp_t_PIRRWAT^2*g_df)-df),SQRT(df*EXP(zp_t_PIRRWAT^2*g_df)-df))</v>
          </cell>
        </row>
        <row r="89">
          <cell r="I89" t="str">
            <v>IF(p_t_PSRFW&lt;0.5,-SQRT(df*EXP(zp_t_PSRFW^2*g_df)-df),SQRT(df*EXP(zp_t_PSRFW^2*g_df)-df))</v>
          </cell>
        </row>
        <row r="90">
          <cell r="I90" t="str">
            <v>IF(p_t_PGNDW&lt;0.5,-SQRT(df*EXP(zp_t_PGNDW^2*g_df)-df),SQRT(df*EXP(zp_t_PGNDW^2*g_df)-df))</v>
          </cell>
        </row>
        <row r="91">
          <cell r="I91" t="str">
            <v>IF(p_t_NIRRACRS&lt;0.5,-SQRT(df*EXP(zp_t_NIRRACRS^2*g_df)-df),SQRT(df*EXP(zp_t_NIRRACRS^2*g_df)-df))</v>
          </cell>
        </row>
        <row r="92">
          <cell r="I92" t="str">
            <v>IF(p_t_NIRRWAT&lt;0.5,-SQRT(df*EXP(zp_t_NIRRWAT^2*g_df)-df),SQRT(df*EXP(zp_t_NIRRWAT^2*g_df)-df))</v>
          </cell>
        </row>
        <row r="93">
          <cell r="I93" t="str">
            <v>IF(p_t_NSRFW&lt;0.5,-SQRT(df*EXP(zp_t_NSRFW^2*g_df)-df),SQRT(df*EXP(zp_t_NSRFW^2*g_df)-df))</v>
          </cell>
        </row>
        <row r="94">
          <cell r="I94" t="str">
            <v>IF(p_t_NGNDW&lt;0.5,-SQRT(df*EXP(zp_t_NGNDW^2*g_df)-df),SQRT(df*EXP(zp_t_NGNDW^2*g_df)-df))</v>
          </cell>
        </row>
        <row r="96">
          <cell r="I96" t="str">
            <v>Raw_IRRACRS*(1+t_IRRACRS*RSE_Raw_IRRACRS/100)</v>
          </cell>
        </row>
        <row r="97">
          <cell r="I97" t="str">
            <v>Raw_IRRWAT*(1+t_IRRWAT*RSE_Raw_IRRWAT/100)</v>
          </cell>
        </row>
        <row r="98">
          <cell r="I98" t="str">
            <v>Raw_SRFW*(1+t_SRFW*RSE_Raw_SRFW/100)</v>
          </cell>
        </row>
        <row r="99">
          <cell r="I99" t="str">
            <v>Raw_GNDW*(1+t_GNDW*RSE_Raw_GNDW/100)</v>
          </cell>
        </row>
        <row r="100">
          <cell r="I100" t="str">
            <v>Raw_GIRRACRS*(1+t_GIRRACRS*RSE_Raw_GIRRACRS/100)</v>
          </cell>
        </row>
        <row r="101">
          <cell r="I101" t="str">
            <v>Raw_GIRRWAT*(1+t_GIRRWAT*RSE_Raw_GIRRWAT/100)</v>
          </cell>
        </row>
        <row r="102">
          <cell r="I102" t="str">
            <v>Raw_GSRFW*(1+t_GSRFW*RSE_Raw_GSRFW/100)</v>
          </cell>
        </row>
        <row r="103">
          <cell r="I103" t="str">
            <v>Raw_GGNDW*(1+t_GGNDW*RSE_Raw_GGNDW/100)</v>
          </cell>
        </row>
        <row r="104">
          <cell r="I104" t="str">
            <v>Raw_PIRRACRS*(1+t_PIRRACRS*RSE_Raw_PIRRACRS/100)</v>
          </cell>
        </row>
        <row r="105">
          <cell r="I105" t="str">
            <v>Raw_PIRRWAT*(1+t_PIRRWAT*RSE_Raw_PIRRWAT/100)</v>
          </cell>
        </row>
        <row r="106">
          <cell r="I106" t="str">
            <v>Raw_PSRFW*(1+t_PSRFW*RSE_Raw_PSRFW/100)</v>
          </cell>
        </row>
        <row r="107">
          <cell r="I107" t="str">
            <v>Raw_PGNDW*(1+t_PGNDW*RSE_Raw_PGNDW/100)</v>
          </cell>
        </row>
        <row r="108">
          <cell r="I108" t="str">
            <v>Raw_NIRRACRS*(1+t_NIRRACRS*RSE_Raw_NIRRACRS/100)</v>
          </cell>
        </row>
        <row r="109">
          <cell r="I109" t="str">
            <v>Raw_NIRRWAT*(1+t_NIRRWAT*RSE_Raw_NIRRWAT/100)</v>
          </cell>
        </row>
        <row r="110">
          <cell r="I110" t="str">
            <v>Raw_NSRFW*(1+t_NSRFW*RSE_Raw_NSRFW/100)</v>
          </cell>
        </row>
        <row r="111">
          <cell r="I111" t="str">
            <v>Raw_NGNDW*(1+t_NGNDW*RSE_Raw_NGNDW/100)</v>
          </cell>
        </row>
        <row r="114">
          <cell r="I114" t="str">
            <v>(GIRRWAT*GIRRACRS*1000*GGNDW/100)/GWWithdrawal</v>
          </cell>
        </row>
        <row r="115">
          <cell r="I115" t="str">
            <v>(PIRRWAT*PIRRACRS*1000*PGNDW/100)/GWWithdrawal</v>
          </cell>
        </row>
        <row r="116">
          <cell r="I116" t="str">
            <v>(NIRRWAT*NIRRACRS*1000*NGNDW/100)/GWWithdrawal</v>
          </cell>
        </row>
        <row r="117">
          <cell r="I117" t="str">
            <v>IF(per_GGNDW=1,0,IF(per_GGNDW+per_PGNDW&gt;1,1-per_GGNDW,per_PGNDW))</v>
          </cell>
        </row>
        <row r="118">
          <cell r="I118" t="str">
            <v>IF(per_GGNDW+Bal_PGNDW=1,0,IF(per_GGNDW+Bal_PGNDW+per_NGNDW&gt;1,1-(per_GGNDW+Bal_PGNDW),per_NGNDW))</v>
          </cell>
        </row>
        <row r="119">
          <cell r="I119" t="str">
            <v>IF(per_GGNDW+Bal_PGNDW+Bal_NGNDW=1,0,1-(per_GGNDW+Bal_PGNDW+Bal_NGNDW))</v>
          </cell>
        </row>
        <row r="121">
          <cell r="I121" t="str">
            <v>(GIRRWAT*GIRRACRS*1000*GSRFW/100)/SWWithdrawal</v>
          </cell>
        </row>
        <row r="122">
          <cell r="I122" t="str">
            <v>(PIRRWAT*PIRRACRS*1000*PSRFW/100)/SWWithdrawal</v>
          </cell>
        </row>
        <row r="123">
          <cell r="I123" t="str">
            <v>(NIRRWAT*NIRRACRS*1000*NSRFW/100)/SWWithdrawal</v>
          </cell>
        </row>
        <row r="124">
          <cell r="I124" t="str">
            <v>IF(per_GSRFW=1,0,IF(per_GSRFW+per_PSRFW&gt;1,1-per_GSRFW,per_PSRFW))</v>
          </cell>
        </row>
        <row r="125">
          <cell r="I125" t="str">
            <v>IF(per_GSRFW+Bal_PSRFW=1,0,IF(per_GSRFW+Bal_PSRFW+per_NSRFW&gt;1,1-(per_GSRFW+Bal_PSRFW),per_NSRFW))</v>
          </cell>
        </row>
        <row r="126">
          <cell r="I126" t="str">
            <v>IF(per_GSRFW+Bal_PSRFW+Bal_NSRFW=1,0,1-(per_GSRFW+Bal_PSRFW+Bal_NSRFW))</v>
          </cell>
        </row>
        <row r="128">
          <cell r="I128" t="str">
            <v>IF(GNDW=100,0,IF(GNDW+SRFW&gt;100,100-GNDW,SRFW))</v>
          </cell>
        </row>
        <row r="129">
          <cell r="I129" t="str">
            <v>IF(GNDW+Bal_SWWithdrawal=100,0,100-(GNDW+Bal_SWWithdrawal))</v>
          </cell>
        </row>
        <row r="131">
          <cell r="I131" t="str">
            <v>IRRACRS*1000*IRRWAT*GNDW/100</v>
          </cell>
        </row>
        <row r="132">
          <cell r="I132" t="str">
            <v>IRRACRS*1000*IRRWAT*Bal_SWWithdrawal/100</v>
          </cell>
        </row>
        <row r="133">
          <cell r="I133" t="str">
            <v>IRRACRS*1000*IRRWAT*Bal_UWithdrawal/100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X-Exchange"/>
      <sheetName val="X-Process"/>
      <sheetName val="X-Source"/>
      <sheetName val="X-Person"/>
      <sheetName val="Codes"/>
      <sheetName val="Code - USDA Regions"/>
      <sheetName val="Code - US States"/>
      <sheetName val="Code - Countries"/>
      <sheetName val="Code - Categories"/>
      <sheetName val="Code - Subcategories"/>
      <sheetName val="Code - NACE"/>
      <sheetName val="X-Parameters"/>
      <sheetName val="Field data types"/>
      <sheetName val="Categories and subcategories"/>
      <sheetName val="Location Co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s"/>
      <sheetName val="Process Info"/>
      <sheetName val="Flow Info"/>
      <sheetName val="Source Info"/>
      <sheetName val="Person Info"/>
      <sheetName val="HELP"/>
      <sheetName val="Categories"/>
      <sheetName val="review comments"/>
      <sheetName val="nomenclature comme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Parameters"/>
      <sheetName val="Power"/>
      <sheetName val="Implements"/>
      <sheetName val="Detail"/>
      <sheetName val="Calculate"/>
      <sheetName val="Costbytype"/>
      <sheetName val="Menu_for_Implements_col_A"/>
      <sheetName val="Repair_RemainVal_Coef"/>
    </sheetNames>
    <sheetDataSet>
      <sheetData sheetId="0"/>
      <sheetData sheetId="1"/>
      <sheetData sheetId="2">
        <row r="1">
          <cell r="D1">
            <v>2</v>
          </cell>
        </row>
        <row r="7">
          <cell r="P7" t="str">
            <v>310 HP 4WD (270 PTO)</v>
          </cell>
          <cell r="Q7">
            <v>198000</v>
          </cell>
          <cell r="R7">
            <v>400</v>
          </cell>
          <cell r="S7">
            <v>33.939047999999993</v>
          </cell>
          <cell r="T7">
            <v>3.1679999999999997</v>
          </cell>
          <cell r="U7">
            <v>29.878344272866038</v>
          </cell>
          <cell r="V7">
            <v>9227.4976971835622</v>
          </cell>
          <cell r="W7">
            <v>23.068744242958907</v>
          </cell>
          <cell r="X7">
            <v>36021.654606329976</v>
          </cell>
          <cell r="Y7">
            <v>90.054136515824936</v>
          </cell>
          <cell r="Z7">
            <v>11.866799999999998</v>
          </cell>
        </row>
        <row r="8">
          <cell r="C8" t="str">
            <v>40 HP</v>
          </cell>
          <cell r="D8">
            <v>40</v>
          </cell>
          <cell r="E8">
            <v>21000</v>
          </cell>
          <cell r="F8">
            <v>21000</v>
          </cell>
          <cell r="G8">
            <v>12</v>
          </cell>
          <cell r="H8">
            <v>400</v>
          </cell>
          <cell r="I8">
            <v>4.3999999999999997E-2</v>
          </cell>
          <cell r="J8">
            <v>0</v>
          </cell>
          <cell r="K8" t="str">
            <v>Two wheel drive tractors, under 80 HP</v>
          </cell>
          <cell r="L8">
            <v>92</v>
          </cell>
          <cell r="M8">
            <v>105.88057813911473</v>
          </cell>
          <cell r="N8">
            <v>40</v>
          </cell>
          <cell r="P8" t="str">
            <v>40 HP</v>
          </cell>
          <cell r="Q8">
            <v>21000</v>
          </cell>
          <cell r="R8">
            <v>400</v>
          </cell>
          <cell r="S8">
            <v>5.0335999999999999</v>
          </cell>
          <cell r="T8">
            <v>0.7056</v>
          </cell>
          <cell r="U8">
            <v>2.7879676165578902</v>
          </cell>
          <cell r="V8">
            <v>1079.8696980951734</v>
          </cell>
          <cell r="W8">
            <v>2.6996742452379334</v>
          </cell>
          <cell r="X8">
            <v>4490.7367447183296</v>
          </cell>
          <cell r="Y8">
            <v>11.226841861795823</v>
          </cell>
          <cell r="Z8">
            <v>1.7599999999999998</v>
          </cell>
        </row>
        <row r="9">
          <cell r="C9" t="str">
            <v>60 HP</v>
          </cell>
          <cell r="D9">
            <v>60</v>
          </cell>
          <cell r="E9">
            <v>25000</v>
          </cell>
          <cell r="F9">
            <v>25000</v>
          </cell>
          <cell r="G9">
            <v>12</v>
          </cell>
          <cell r="H9">
            <v>400</v>
          </cell>
          <cell r="I9">
            <v>4.3999999999999997E-2</v>
          </cell>
          <cell r="J9">
            <v>0</v>
          </cell>
          <cell r="K9" t="str">
            <v>Two wheel drive tractors, under 80 HP</v>
          </cell>
          <cell r="L9">
            <v>104</v>
          </cell>
          <cell r="M9">
            <v>99.655879257558354</v>
          </cell>
          <cell r="N9">
            <v>60</v>
          </cell>
          <cell r="P9" t="str">
            <v>60 HP</v>
          </cell>
          <cell r="Q9">
            <v>25000</v>
          </cell>
          <cell r="R9">
            <v>400</v>
          </cell>
          <cell r="S9">
            <v>7.5503999999999998</v>
          </cell>
          <cell r="T9">
            <v>0.84</v>
          </cell>
          <cell r="U9">
            <v>3.3190090673308221</v>
          </cell>
          <cell r="V9">
            <v>1281.8656320607081</v>
          </cell>
          <cell r="W9">
            <v>3.2046640801517703</v>
          </cell>
          <cell r="X9">
            <v>5965.6292589930363</v>
          </cell>
          <cell r="Y9">
            <v>14.914073147482592</v>
          </cell>
          <cell r="Z9">
            <v>2.6399999999999997</v>
          </cell>
        </row>
        <row r="10">
          <cell r="C10" t="str">
            <v>75 HP</v>
          </cell>
          <cell r="D10">
            <v>75</v>
          </cell>
          <cell r="E10">
            <v>35789.473684210527</v>
          </cell>
          <cell r="F10">
            <v>34000</v>
          </cell>
          <cell r="G10">
            <v>12</v>
          </cell>
          <cell r="H10">
            <v>400</v>
          </cell>
          <cell r="I10">
            <v>4.3999999999999997E-2</v>
          </cell>
          <cell r="J10">
            <v>0.05</v>
          </cell>
          <cell r="K10" t="str">
            <v>Two wheel drive tractors, under 80 HP</v>
          </cell>
          <cell r="L10">
            <v>115</v>
          </cell>
          <cell r="M10">
            <v>107.13330691802913</v>
          </cell>
          <cell r="N10">
            <v>75</v>
          </cell>
          <cell r="P10" t="str">
            <v>75 HP</v>
          </cell>
          <cell r="Q10">
            <v>34000</v>
          </cell>
          <cell r="R10">
            <v>400</v>
          </cell>
          <cell r="S10">
            <v>9.4380000000000006</v>
          </cell>
          <cell r="T10">
            <v>1.2025263157894737</v>
          </cell>
          <cell r="U10">
            <v>4.3786164893718436</v>
          </cell>
          <cell r="V10">
            <v>1746.0380174397228</v>
          </cell>
          <cell r="W10">
            <v>4.3650950435993074</v>
          </cell>
          <cell r="X10">
            <v>7753.6951395042506</v>
          </cell>
          <cell r="Y10">
            <v>19.384237848760627</v>
          </cell>
          <cell r="Z10">
            <v>3.3</v>
          </cell>
        </row>
        <row r="11">
          <cell r="C11" t="str">
            <v>105 HP MFWD</v>
          </cell>
          <cell r="D11">
            <v>105</v>
          </cell>
          <cell r="E11">
            <v>83333.333333333328</v>
          </cell>
          <cell r="F11">
            <v>75000</v>
          </cell>
          <cell r="G11">
            <v>12</v>
          </cell>
          <cell r="H11">
            <v>450</v>
          </cell>
          <cell r="I11">
            <v>4.3999999999999997E-2</v>
          </cell>
          <cell r="J11">
            <v>0.1</v>
          </cell>
          <cell r="K11" t="str">
            <v>Mech. front wheel drive tractors</v>
          </cell>
          <cell r="L11">
            <v>127</v>
          </cell>
          <cell r="M11">
            <v>96.649999999999991</v>
          </cell>
          <cell r="N11">
            <v>105</v>
          </cell>
          <cell r="P11" t="str">
            <v>105 HP MFWD</v>
          </cell>
          <cell r="Q11">
            <v>75000</v>
          </cell>
          <cell r="R11">
            <v>450</v>
          </cell>
          <cell r="S11">
            <v>13.213200000000002</v>
          </cell>
          <cell r="T11">
            <v>2.25</v>
          </cell>
          <cell r="U11">
            <v>10.120390657393409</v>
          </cell>
          <cell r="V11">
            <v>3506.6336719072397</v>
          </cell>
          <cell r="W11">
            <v>7.7925192709049771</v>
          </cell>
          <cell r="X11">
            <v>15019.249467734277</v>
          </cell>
          <cell r="Y11">
            <v>33.376109928298391</v>
          </cell>
          <cell r="Z11">
            <v>4.62</v>
          </cell>
        </row>
        <row r="12">
          <cell r="C12" t="str">
            <v>130 HP MFWD</v>
          </cell>
          <cell r="D12">
            <v>130</v>
          </cell>
          <cell r="E12">
            <v>118888.88888888889</v>
          </cell>
          <cell r="F12">
            <v>107000</v>
          </cell>
          <cell r="G12">
            <v>12</v>
          </cell>
          <cell r="H12">
            <v>450</v>
          </cell>
          <cell r="I12">
            <v>4.3999999999999997E-2</v>
          </cell>
          <cell r="J12">
            <v>0.1</v>
          </cell>
          <cell r="K12" t="str">
            <v>Mech. front wheel drive tractors</v>
          </cell>
          <cell r="L12">
            <v>130</v>
          </cell>
          <cell r="M12">
            <v>110.85428571428572</v>
          </cell>
          <cell r="N12">
            <v>130</v>
          </cell>
          <cell r="P12" t="str">
            <v>130 HP MFWD</v>
          </cell>
          <cell r="Q12">
            <v>107000</v>
          </cell>
          <cell r="R12">
            <v>450</v>
          </cell>
          <cell r="S12">
            <v>16.359200000000001</v>
          </cell>
          <cell r="T12">
            <v>3.21</v>
          </cell>
          <cell r="U12">
            <v>14.438424004547931</v>
          </cell>
          <cell r="V12">
            <v>4968.5710634632833</v>
          </cell>
          <cell r="W12">
            <v>11.041269029918407</v>
          </cell>
          <cell r="X12">
            <v>20272.001865509854</v>
          </cell>
          <cell r="Y12">
            <v>45.048893034466346</v>
          </cell>
          <cell r="Z12">
            <v>5.72</v>
          </cell>
        </row>
        <row r="13">
          <cell r="C13" t="str">
            <v>160 HP MFWD</v>
          </cell>
          <cell r="D13">
            <v>160</v>
          </cell>
          <cell r="E13">
            <v>137777.77777777778</v>
          </cell>
          <cell r="F13">
            <v>124000</v>
          </cell>
          <cell r="G13">
            <v>12</v>
          </cell>
          <cell r="H13">
            <v>500</v>
          </cell>
          <cell r="I13">
            <v>4.3999999999999997E-2</v>
          </cell>
          <cell r="J13">
            <v>0.1</v>
          </cell>
          <cell r="K13" t="str">
            <v>Mech. front wheel drive tractors</v>
          </cell>
          <cell r="L13">
            <v>200</v>
          </cell>
          <cell r="M13">
            <v>106.33191786283892</v>
          </cell>
          <cell r="N13">
            <v>160</v>
          </cell>
          <cell r="P13" t="str">
            <v>160 HP MFWD</v>
          </cell>
          <cell r="Q13">
            <v>124000</v>
          </cell>
          <cell r="R13">
            <v>500</v>
          </cell>
          <cell r="S13">
            <v>20.134399999999999</v>
          </cell>
          <cell r="T13">
            <v>4.1333333333333337</v>
          </cell>
          <cell r="U13">
            <v>15.143346798675989</v>
          </cell>
          <cell r="V13">
            <v>5775.1033900829925</v>
          </cell>
          <cell r="W13">
            <v>11.550206780165984</v>
          </cell>
          <cell r="X13">
            <v>25480.643456087651</v>
          </cell>
          <cell r="Y13">
            <v>50.961286912175304</v>
          </cell>
          <cell r="Z13">
            <v>7.0399999999999991</v>
          </cell>
        </row>
        <row r="14">
          <cell r="C14" t="str">
            <v>200 HP MFWD</v>
          </cell>
          <cell r="D14">
            <v>200</v>
          </cell>
          <cell r="E14">
            <v>177777.77777777778</v>
          </cell>
          <cell r="F14">
            <v>160000</v>
          </cell>
          <cell r="G14">
            <v>12</v>
          </cell>
          <cell r="H14">
            <v>500</v>
          </cell>
          <cell r="I14">
            <v>4.3999999999999997E-2</v>
          </cell>
          <cell r="J14">
            <v>0.1</v>
          </cell>
          <cell r="K14" t="str">
            <v>Mech. front wheel drive tractors</v>
          </cell>
          <cell r="L14">
            <v>210</v>
          </cell>
          <cell r="M14">
            <v>106.09</v>
          </cell>
          <cell r="N14">
            <v>200</v>
          </cell>
          <cell r="P14" t="str">
            <v>200 HP MFWD</v>
          </cell>
          <cell r="Q14">
            <v>160000</v>
          </cell>
          <cell r="R14">
            <v>500</v>
          </cell>
          <cell r="S14">
            <v>25.167999999999999</v>
          </cell>
          <cell r="T14">
            <v>5.3333333333333321</v>
          </cell>
          <cell r="U14">
            <v>19.539802320872244</v>
          </cell>
          <cell r="V14">
            <v>7419.6076482534518</v>
          </cell>
          <cell r="W14">
            <v>14.839215296506904</v>
          </cell>
          <cell r="X14">
            <v>32440.175475356242</v>
          </cell>
          <cell r="Y14">
            <v>64.880350950712483</v>
          </cell>
          <cell r="Z14">
            <v>8.7999999999999989</v>
          </cell>
        </row>
        <row r="15">
          <cell r="C15" t="str">
            <v>225 HP MFWD</v>
          </cell>
          <cell r="D15">
            <v>225</v>
          </cell>
          <cell r="E15">
            <v>196666.66666666666</v>
          </cell>
          <cell r="F15">
            <v>177000</v>
          </cell>
          <cell r="G15">
            <v>12</v>
          </cell>
          <cell r="H15">
            <v>400</v>
          </cell>
          <cell r="I15">
            <v>4.3999999999999997E-2</v>
          </cell>
          <cell r="J15">
            <v>0.1</v>
          </cell>
          <cell r="K15" t="str">
            <v>Mech. front wheel drive tractors</v>
          </cell>
          <cell r="L15">
            <v>250</v>
          </cell>
          <cell r="M15">
            <v>104.76508417508417</v>
          </cell>
          <cell r="N15">
            <v>225</v>
          </cell>
          <cell r="P15" t="str">
            <v>225 HP MFWD</v>
          </cell>
          <cell r="Q15">
            <v>177000</v>
          </cell>
          <cell r="R15">
            <v>400</v>
          </cell>
          <cell r="S15">
            <v>28.314</v>
          </cell>
          <cell r="T15">
            <v>4.72</v>
          </cell>
          <cell r="U15">
            <v>26.709428971198427</v>
          </cell>
          <cell r="V15">
            <v>8266.5532331448721</v>
          </cell>
          <cell r="W15">
            <v>20.666383082862179</v>
          </cell>
          <cell r="X15">
            <v>32163.924821624241</v>
          </cell>
          <cell r="Y15">
            <v>80.409812054060609</v>
          </cell>
          <cell r="Z15">
            <v>9.8999999999999986</v>
          </cell>
        </row>
        <row r="16">
          <cell r="C16" t="str">
            <v>260 HP 4WD (226 PTO)</v>
          </cell>
          <cell r="D16">
            <v>260</v>
          </cell>
          <cell r="E16">
            <v>206666.66666666666</v>
          </cell>
          <cell r="F16">
            <v>186000</v>
          </cell>
          <cell r="G16">
            <v>12</v>
          </cell>
          <cell r="H16">
            <v>400</v>
          </cell>
          <cell r="I16">
            <v>3.8279999999999995E-2</v>
          </cell>
          <cell r="J16">
            <v>0.1</v>
          </cell>
          <cell r="K16" t="str">
            <v>Four wheel drive tractors &amp; crawlers</v>
          </cell>
          <cell r="L16">
            <v>250</v>
          </cell>
          <cell r="M16">
            <v>112.90196078431372</v>
          </cell>
          <cell r="N16">
            <v>226.2</v>
          </cell>
          <cell r="P16" t="str">
            <v>260 HP 4WD (226 PTO)</v>
          </cell>
          <cell r="Q16">
            <v>186000</v>
          </cell>
          <cell r="R16">
            <v>400</v>
          </cell>
          <cell r="S16">
            <v>28.465007999999997</v>
          </cell>
          <cell r="T16">
            <v>2.976</v>
          </cell>
          <cell r="U16">
            <v>28.067535529055974</v>
          </cell>
          <cell r="V16">
            <v>8678.3865748757435</v>
          </cell>
          <cell r="W16">
            <v>21.695966437189359</v>
          </cell>
          <cell r="X16">
            <v>32481.803986498133</v>
          </cell>
          <cell r="Y16">
            <v>81.204509966245325</v>
          </cell>
          <cell r="Z16">
            <v>9.9527999999999981</v>
          </cell>
        </row>
        <row r="17">
          <cell r="C17" t="str">
            <v>310 HP 4WD (270 PTO)</v>
          </cell>
          <cell r="D17">
            <v>310</v>
          </cell>
          <cell r="E17">
            <v>220000</v>
          </cell>
          <cell r="F17">
            <v>198000</v>
          </cell>
          <cell r="G17">
            <v>12</v>
          </cell>
          <cell r="H17">
            <v>400</v>
          </cell>
          <cell r="I17">
            <v>3.8279999999999995E-2</v>
          </cell>
          <cell r="J17">
            <v>0.1</v>
          </cell>
          <cell r="K17" t="str">
            <v>Four wheel drive tractors &amp; crawlers</v>
          </cell>
          <cell r="L17">
            <v>250</v>
          </cell>
          <cell r="M17">
            <v>110</v>
          </cell>
          <cell r="N17">
            <v>269.7</v>
          </cell>
          <cell r="P17" t="str">
            <v>310 HP 4WD (270 PTO)</v>
          </cell>
          <cell r="Q17">
            <v>198000</v>
          </cell>
          <cell r="R17">
            <v>400</v>
          </cell>
          <cell r="S17">
            <v>33.939047999999993</v>
          </cell>
          <cell r="T17">
            <v>3.1679999999999997</v>
          </cell>
          <cell r="U17">
            <v>29.878344272866038</v>
          </cell>
          <cell r="V17">
            <v>9227.4976971835622</v>
          </cell>
          <cell r="W17">
            <v>23.068744242958907</v>
          </cell>
          <cell r="X17">
            <v>36021.654606329976</v>
          </cell>
          <cell r="Y17">
            <v>90.054136515824936</v>
          </cell>
          <cell r="Z17">
            <v>11.866799999999998</v>
          </cell>
        </row>
        <row r="18">
          <cell r="C18" t="str">
            <v>360 HP 4WD (313 PTO)</v>
          </cell>
          <cell r="D18">
            <v>360</v>
          </cell>
          <cell r="E18">
            <v>231111.11111111109</v>
          </cell>
          <cell r="F18">
            <v>208000</v>
          </cell>
          <cell r="G18">
            <v>12</v>
          </cell>
          <cell r="H18">
            <v>400</v>
          </cell>
          <cell r="I18">
            <v>3.8279999999999995E-2</v>
          </cell>
          <cell r="J18">
            <v>0.1</v>
          </cell>
          <cell r="K18" t="str">
            <v>Four wheel drive tractors &amp; crawlers</v>
          </cell>
          <cell r="L18">
            <v>250</v>
          </cell>
          <cell r="M18">
            <v>113.44997093046227</v>
          </cell>
          <cell r="N18">
            <v>313.2</v>
          </cell>
          <cell r="P18" t="str">
            <v>360 HP 4WD (313 PTO)</v>
          </cell>
          <cell r="Q18">
            <v>208000</v>
          </cell>
          <cell r="R18">
            <v>400</v>
          </cell>
          <cell r="S18">
            <v>39.413087999999995</v>
          </cell>
          <cell r="T18">
            <v>3.3279999999999998</v>
          </cell>
          <cell r="U18">
            <v>31.387351559374423</v>
          </cell>
          <cell r="V18">
            <v>9685.0902991067542</v>
          </cell>
          <cell r="W18">
            <v>24.212725747766886</v>
          </cell>
          <cell r="X18">
            <v>39336.466122856524</v>
          </cell>
          <cell r="Y18">
            <v>98.34116530714131</v>
          </cell>
          <cell r="Z18">
            <v>13.780799999999997</v>
          </cell>
        </row>
        <row r="19">
          <cell r="C19" t="str">
            <v>425 HP 4WD (370 PTO)</v>
          </cell>
          <cell r="D19">
            <v>425</v>
          </cell>
          <cell r="E19">
            <v>272222.22222222219</v>
          </cell>
          <cell r="F19">
            <v>245000</v>
          </cell>
          <cell r="G19">
            <v>12</v>
          </cell>
          <cell r="H19">
            <v>400</v>
          </cell>
          <cell r="I19">
            <v>3.8279999999999995E-2</v>
          </cell>
          <cell r="J19">
            <v>0.1</v>
          </cell>
          <cell r="K19" t="str">
            <v>Four wheel drive tractors &amp; crawlers</v>
          </cell>
          <cell r="L19">
            <v>250</v>
          </cell>
          <cell r="M19">
            <v>104.8102726473175</v>
          </cell>
          <cell r="N19">
            <v>369.75</v>
          </cell>
          <cell r="P19" t="str">
            <v>425 HP 4WD (370 PTO)</v>
          </cell>
          <cell r="Q19">
            <v>245000</v>
          </cell>
          <cell r="R19">
            <v>400</v>
          </cell>
          <cell r="S19">
            <v>46.529340000000005</v>
          </cell>
          <cell r="T19">
            <v>3.919999999999999</v>
          </cell>
          <cell r="U19">
            <v>36.970678519455447</v>
          </cell>
          <cell r="V19">
            <v>11378.18292622254</v>
          </cell>
          <cell r="W19">
            <v>28.44545731555635</v>
          </cell>
          <cell r="X19">
            <v>46346.190334004728</v>
          </cell>
          <cell r="Y19">
            <v>115.86547583501181</v>
          </cell>
          <cell r="Z19">
            <v>16.268999999999998</v>
          </cell>
        </row>
        <row r="20">
          <cell r="C20" t="str">
            <v>260 HP Tracked Tractor</v>
          </cell>
          <cell r="D20">
            <v>260</v>
          </cell>
          <cell r="E20">
            <v>206666.66666666666</v>
          </cell>
          <cell r="F20">
            <v>186000</v>
          </cell>
          <cell r="G20">
            <v>12</v>
          </cell>
          <cell r="H20">
            <v>400</v>
          </cell>
          <cell r="I20">
            <v>4.3999999999999997E-2</v>
          </cell>
          <cell r="J20">
            <v>0.1</v>
          </cell>
          <cell r="K20" t="str">
            <v>Four wheel drive tractors &amp; crawlers</v>
          </cell>
          <cell r="L20">
            <v>250</v>
          </cell>
          <cell r="M20">
            <v>97.202929292929298</v>
          </cell>
          <cell r="N20">
            <v>260</v>
          </cell>
          <cell r="P20" t="str">
            <v>260 HP Tracked Tractor</v>
          </cell>
          <cell r="Q20">
            <v>186000</v>
          </cell>
          <cell r="R20">
            <v>400</v>
          </cell>
          <cell r="S20">
            <v>32.718400000000003</v>
          </cell>
          <cell r="T20">
            <v>2.976</v>
          </cell>
          <cell r="U20">
            <v>28.067535529055974</v>
          </cell>
          <cell r="V20">
            <v>8678.3865748757435</v>
          </cell>
          <cell r="W20">
            <v>21.695966437189359</v>
          </cell>
          <cell r="X20">
            <v>34183.160786498134</v>
          </cell>
          <cell r="Y20">
            <v>85.457901966245331</v>
          </cell>
          <cell r="Z20">
            <v>11.44</v>
          </cell>
        </row>
        <row r="21">
          <cell r="C21" t="str">
            <v>275 HP Combine</v>
          </cell>
          <cell r="D21">
            <v>275</v>
          </cell>
          <cell r="E21">
            <v>253684.21052631582</v>
          </cell>
          <cell r="F21">
            <v>241000</v>
          </cell>
          <cell r="G21">
            <v>12</v>
          </cell>
          <cell r="H21">
            <v>300</v>
          </cell>
          <cell r="I21">
            <v>4.3999999999999997E-2</v>
          </cell>
          <cell r="J21">
            <v>0.05</v>
          </cell>
          <cell r="K21" t="str">
            <v>Combine (self propelled)</v>
          </cell>
          <cell r="L21">
            <v>400</v>
          </cell>
          <cell r="M21">
            <v>115.21702992843201</v>
          </cell>
          <cell r="N21">
            <v>275</v>
          </cell>
          <cell r="P21" t="str">
            <v>275 HP Combine</v>
          </cell>
          <cell r="Q21">
            <v>241000</v>
          </cell>
          <cell r="R21">
            <v>300</v>
          </cell>
          <cell r="S21">
            <v>34.606000000000002</v>
          </cell>
          <cell r="T21">
            <v>40.206281328198209</v>
          </cell>
          <cell r="U21">
            <v>52.716511197617976</v>
          </cell>
          <cell r="V21">
            <v>10817.679008456389</v>
          </cell>
          <cell r="W21">
            <v>36.058930028187966</v>
          </cell>
          <cell r="X21">
            <v>49076.316766201242</v>
          </cell>
          <cell r="Y21">
            <v>163.58772255400413</v>
          </cell>
          <cell r="Z21">
            <v>12.1</v>
          </cell>
        </row>
        <row r="22">
          <cell r="C22" t="str">
            <v>340 HP Combine</v>
          </cell>
          <cell r="D22">
            <v>340</v>
          </cell>
          <cell r="E22">
            <v>288421.05263157893</v>
          </cell>
          <cell r="F22">
            <v>274000</v>
          </cell>
          <cell r="G22">
            <v>12</v>
          </cell>
          <cell r="H22">
            <v>300</v>
          </cell>
          <cell r="I22">
            <v>4.3999999999999997E-2</v>
          </cell>
          <cell r="J22">
            <v>0.05</v>
          </cell>
          <cell r="K22" t="str">
            <v>Combine (self propelled)</v>
          </cell>
          <cell r="L22">
            <v>500</v>
          </cell>
          <cell r="M22">
            <v>98.224335748792271</v>
          </cell>
          <cell r="N22">
            <v>340</v>
          </cell>
          <cell r="P22" t="str">
            <v>340 HP Combine</v>
          </cell>
          <cell r="Q22">
            <v>274000</v>
          </cell>
          <cell r="R22">
            <v>300</v>
          </cell>
          <cell r="S22">
            <v>42.785600000000002</v>
          </cell>
          <cell r="T22">
            <v>45.711705742432798</v>
          </cell>
          <cell r="U22">
            <v>59.934954639615462</v>
          </cell>
          <cell r="V22">
            <v>12329.180110066416</v>
          </cell>
          <cell r="W22">
            <v>41.097267033554722</v>
          </cell>
          <cell r="X22">
            <v>56858.858224680895</v>
          </cell>
          <cell r="Y22">
            <v>189.52952741560298</v>
          </cell>
          <cell r="Z22">
            <v>14.959999999999999</v>
          </cell>
        </row>
        <row r="23">
          <cell r="C23" t="str">
            <v>440 HP Combine</v>
          </cell>
          <cell r="D23">
            <v>440</v>
          </cell>
          <cell r="E23">
            <v>344210.5263157895</v>
          </cell>
          <cell r="F23">
            <v>327000</v>
          </cell>
          <cell r="G23">
            <v>12</v>
          </cell>
          <cell r="H23">
            <v>300</v>
          </cell>
          <cell r="I23">
            <v>3.8305882352941169E-2</v>
          </cell>
          <cell r="J23">
            <v>0.05</v>
          </cell>
          <cell r="K23" t="str">
            <v>Combine (self propelled)</v>
          </cell>
          <cell r="L23">
            <v>500</v>
          </cell>
          <cell r="M23">
            <v>98.224335748792271</v>
          </cell>
          <cell r="N23">
            <v>440</v>
          </cell>
          <cell r="P23" t="str">
            <v>440 HP Combine</v>
          </cell>
          <cell r="Q23">
            <v>327000</v>
          </cell>
          <cell r="R23">
            <v>300</v>
          </cell>
          <cell r="S23">
            <v>48.204122352941162</v>
          </cell>
          <cell r="T23">
            <v>54.553751013779305</v>
          </cell>
          <cell r="U23">
            <v>71.528212288884149</v>
          </cell>
          <cell r="V23">
            <v>14649.352164257827</v>
          </cell>
          <cell r="W23">
            <v>48.831173880859424</v>
          </cell>
          <cell r="X23">
            <v>66935.177860939206</v>
          </cell>
          <cell r="Y23">
            <v>223.11725953646405</v>
          </cell>
          <cell r="Z23">
            <v>16.854588235294113</v>
          </cell>
        </row>
        <row r="24">
          <cell r="C24" t="str">
            <v>315 HP SP Forage Harvester Base Unit</v>
          </cell>
          <cell r="D24">
            <v>315</v>
          </cell>
          <cell r="E24">
            <v>226315.78947368421</v>
          </cell>
          <cell r="F24">
            <v>215000</v>
          </cell>
          <cell r="G24">
            <v>12</v>
          </cell>
          <cell r="H24">
            <v>300</v>
          </cell>
          <cell r="I24">
            <v>2.4E-2</v>
          </cell>
          <cell r="J24">
            <v>0.05</v>
          </cell>
          <cell r="K24" t="str">
            <v>Forage harvester (SP)</v>
          </cell>
          <cell r="L24">
            <v>500</v>
          </cell>
          <cell r="M24">
            <v>67.657639751552793</v>
          </cell>
          <cell r="N24">
            <v>315</v>
          </cell>
          <cell r="P24" t="str">
            <v>315 HP SP Forage Harvester Base Unit</v>
          </cell>
          <cell r="Q24">
            <v>215000</v>
          </cell>
          <cell r="R24">
            <v>300</v>
          </cell>
          <cell r="S24">
            <v>21.621600000000004</v>
          </cell>
          <cell r="T24">
            <v>24.442105263157899</v>
          </cell>
          <cell r="U24">
            <v>41.721392675123305</v>
          </cell>
          <cell r="V24">
            <v>10346.267951103146</v>
          </cell>
          <cell r="W24">
            <v>34.487559837010487</v>
          </cell>
          <cell r="X24">
            <v>36681.797332587506</v>
          </cell>
          <cell r="Y24">
            <v>122.27265777529169</v>
          </cell>
          <cell r="Z24">
            <v>7.5600000000000005</v>
          </cell>
        </row>
        <row r="25">
          <cell r="C25" t="str">
            <v>570 HP SP Forage Harvester Base Unit</v>
          </cell>
          <cell r="D25">
            <v>570</v>
          </cell>
          <cell r="E25">
            <v>335789.47368421056</v>
          </cell>
          <cell r="F25">
            <v>319000</v>
          </cell>
          <cell r="G25">
            <v>12</v>
          </cell>
          <cell r="H25">
            <v>300</v>
          </cell>
          <cell r="I25">
            <v>2.4E-2</v>
          </cell>
          <cell r="J25">
            <v>0.05</v>
          </cell>
          <cell r="K25" t="str">
            <v>Forage harvester (SP)</v>
          </cell>
          <cell r="L25">
            <v>500</v>
          </cell>
          <cell r="M25">
            <v>41.728451043338687</v>
          </cell>
          <cell r="N25">
            <v>570</v>
          </cell>
          <cell r="P25" t="str">
            <v>570 HP SP Forage Harvester Base Unit</v>
          </cell>
          <cell r="Q25">
            <v>319000</v>
          </cell>
          <cell r="R25">
            <v>300</v>
          </cell>
          <cell r="S25">
            <v>39.1248</v>
          </cell>
          <cell r="T25">
            <v>36.265263157894744</v>
          </cell>
          <cell r="U25">
            <v>61.902903550531782</v>
          </cell>
          <cell r="V25">
            <v>15189.252684410098</v>
          </cell>
          <cell r="W25">
            <v>50.630842281366995</v>
          </cell>
          <cell r="X25">
            <v>56377.142696938055</v>
          </cell>
          <cell r="Y25">
            <v>187.92380898979354</v>
          </cell>
          <cell r="Z25">
            <v>13.68</v>
          </cell>
        </row>
        <row r="26">
          <cell r="C26" t="str">
            <v>None</v>
          </cell>
          <cell r="D26">
            <v>0</v>
          </cell>
          <cell r="E26">
            <v>0</v>
          </cell>
          <cell r="F26">
            <v>0</v>
          </cell>
          <cell r="G26">
            <v>12</v>
          </cell>
          <cell r="H26">
            <v>0</v>
          </cell>
          <cell r="I26">
            <v>0</v>
          </cell>
          <cell r="J26">
            <v>0</v>
          </cell>
          <cell r="K26" t="str">
            <v>No repairs calculated</v>
          </cell>
          <cell r="L26">
            <v>0</v>
          </cell>
          <cell r="M26">
            <v>0</v>
          </cell>
          <cell r="N26">
            <v>0</v>
          </cell>
        </row>
      </sheetData>
      <sheetData sheetId="3">
        <row r="2">
          <cell r="H2">
            <v>0</v>
          </cell>
          <cell r="I2">
            <v>112</v>
          </cell>
          <cell r="AG2">
            <v>33</v>
          </cell>
        </row>
        <row r="10">
          <cell r="B10" t="str">
            <v>Tillage</v>
          </cell>
        </row>
      </sheetData>
      <sheetData sheetId="4">
        <row r="11">
          <cell r="F11">
            <v>4</v>
          </cell>
        </row>
      </sheetData>
      <sheetData sheetId="5"/>
      <sheetData sheetId="6">
        <row r="5">
          <cell r="A5">
            <v>54</v>
          </cell>
        </row>
        <row r="6">
          <cell r="A6" t="str">
            <v>(enter new)</v>
          </cell>
        </row>
      </sheetData>
      <sheetData sheetId="7"/>
      <sheetData sheetId="8">
        <row r="6">
          <cell r="A6" t="str">
            <v>Mech. front wheel drive tractors</v>
          </cell>
        </row>
        <row r="7">
          <cell r="A7" t="str">
            <v>Four wheel drive tractors &amp; crawlers</v>
          </cell>
        </row>
        <row r="8">
          <cell r="A8" t="str">
            <v>Two wheel drive tractors, under 80 HP</v>
          </cell>
        </row>
        <row r="9">
          <cell r="A9" t="str">
            <v>Two wheel drive tractors, 81-120 HP</v>
          </cell>
        </row>
        <row r="10">
          <cell r="A10" t="str">
            <v>Two wheel drive tractors, 81-120 HP</v>
          </cell>
        </row>
        <row r="11">
          <cell r="A11" t="str">
            <v>Two wheel drive tractors, 146+ HP TWD</v>
          </cell>
        </row>
        <row r="12">
          <cell r="A12" t="str">
            <v>Combine (self propelled)</v>
          </cell>
        </row>
        <row r="13">
          <cell r="A13" t="str">
            <v>Forage harvester (SP)</v>
          </cell>
        </row>
        <row r="14">
          <cell r="A14" t="str">
            <v>Windrower (SP)</v>
          </cell>
        </row>
        <row r="15">
          <cell r="A15" t="str">
            <v>Sprayer (SP)</v>
          </cell>
        </row>
        <row r="16">
          <cell r="A16" t="str">
            <v>Skid-steer loader</v>
          </cell>
        </row>
        <row r="17">
          <cell r="A17" t="str">
            <v>No repairs calculated</v>
          </cell>
        </row>
        <row r="19">
          <cell r="A19" t="str">
            <v>Moldboard plow</v>
          </cell>
        </row>
        <row r="20">
          <cell r="A20" t="str">
            <v>Heavy Duty disk harrow</v>
          </cell>
        </row>
        <row r="21">
          <cell r="A21" t="str">
            <v>Tandem disk harrow</v>
          </cell>
        </row>
        <row r="22">
          <cell r="A22" t="str">
            <v>Chisel plow</v>
          </cell>
        </row>
        <row r="23">
          <cell r="A23" t="str">
            <v>Field cultivators</v>
          </cell>
        </row>
        <row r="24">
          <cell r="A24" t="str">
            <v>Spring tooth harrow</v>
          </cell>
        </row>
        <row r="25">
          <cell r="A25" t="str">
            <v>Roller packer</v>
          </cell>
        </row>
        <row r="26">
          <cell r="A26" t="str">
            <v>Mulcher-packer</v>
          </cell>
        </row>
        <row r="27">
          <cell r="A27" t="str">
            <v>Rotary hoe</v>
          </cell>
        </row>
        <row r="28">
          <cell r="A28" t="str">
            <v>Row crop cultivator</v>
          </cell>
        </row>
        <row r="29">
          <cell r="A29" t="str">
            <v>Rotary tiller</v>
          </cell>
        </row>
        <row r="30">
          <cell r="A30" t="str">
            <v>Row crop planter</v>
          </cell>
        </row>
        <row r="31">
          <cell r="A31" t="str">
            <v>Grain drill</v>
          </cell>
        </row>
        <row r="32">
          <cell r="A32" t="str">
            <v>Corn picker sheller</v>
          </cell>
        </row>
        <row r="33">
          <cell r="A33" t="str">
            <v>Combine (pulled)</v>
          </cell>
        </row>
        <row r="34">
          <cell r="A34" t="str">
            <v>Combine (self propelled)</v>
          </cell>
        </row>
        <row r="35">
          <cell r="A35" t="str">
            <v>Mower</v>
          </cell>
        </row>
        <row r="36">
          <cell r="A36" t="str">
            <v>Mower (rotary)</v>
          </cell>
        </row>
        <row r="37">
          <cell r="A37" t="str">
            <v>Mower-conditioner</v>
          </cell>
        </row>
        <row r="38">
          <cell r="A38" t="str">
            <v>Mower-conditioner (rotary)</v>
          </cell>
        </row>
        <row r="39">
          <cell r="A39" t="str">
            <v>Windrower (SP)</v>
          </cell>
        </row>
        <row r="40">
          <cell r="A40" t="str">
            <v>Side delivery rake</v>
          </cell>
        </row>
        <row r="41">
          <cell r="A41" t="str">
            <v>Rectangular baler</v>
          </cell>
        </row>
        <row r="42">
          <cell r="A42" t="str">
            <v>Large rectangular baler</v>
          </cell>
        </row>
        <row r="43">
          <cell r="A43" t="str">
            <v>Large round baler</v>
          </cell>
        </row>
        <row r="44">
          <cell r="A44" t="str">
            <v>Forage harvester (Pull)</v>
          </cell>
        </row>
        <row r="45">
          <cell r="A45" t="str">
            <v>Forage harvester (SP)</v>
          </cell>
        </row>
        <row r="46">
          <cell r="A46" t="str">
            <v>Sugar beet harvester</v>
          </cell>
        </row>
        <row r="47">
          <cell r="A47" t="str">
            <v>Potato harvester</v>
          </cell>
        </row>
        <row r="48">
          <cell r="A48" t="str">
            <v>Cotton picker</v>
          </cell>
        </row>
        <row r="49">
          <cell r="A49" t="str">
            <v>Fertilizer spreader</v>
          </cell>
        </row>
        <row r="50">
          <cell r="A50" t="str">
            <v>Boom type sprayer</v>
          </cell>
        </row>
        <row r="51">
          <cell r="A51" t="str">
            <v>Air-carrier sprayer</v>
          </cell>
        </row>
        <row r="52">
          <cell r="A52" t="str">
            <v>Bean puller-windrower</v>
          </cell>
        </row>
        <row r="53">
          <cell r="A53" t="str">
            <v>Beet topper/stalk chopper</v>
          </cell>
        </row>
        <row r="54">
          <cell r="A54" t="str">
            <v>Forage blower</v>
          </cell>
        </row>
        <row r="55">
          <cell r="A55" t="str">
            <v>Forage wagons</v>
          </cell>
        </row>
        <row r="56">
          <cell r="A56" t="str">
            <v>Wagon</v>
          </cell>
        </row>
        <row r="57">
          <cell r="A57" t="str">
            <v>Manure handling equipment</v>
          </cell>
        </row>
        <row r="58">
          <cell r="A58" t="str">
            <v>Total mixed ration mixer wagons</v>
          </cell>
        </row>
        <row r="59">
          <cell r="A59" t="str">
            <v>No repairs calculated</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stionaire data fields"/>
      <sheetName val="Raw data soybean production"/>
      <sheetName val="Raw data soybean production (2)"/>
      <sheetName val="row crop planter"/>
      <sheetName val="conversion"/>
      <sheetName val="data categories"/>
      <sheetName val="GREET emission factors"/>
      <sheetName val="IPCC emission factors"/>
      <sheetName val="Fuel use from Bill"/>
      <sheetName val="yield"/>
      <sheetName val="yield projections"/>
      <sheetName val="fertilizers"/>
      <sheetName val="other applications"/>
      <sheetName val="equipment list"/>
      <sheetName val="trade names"/>
      <sheetName val="ARMS rot + nutrient national"/>
      <sheetName val="ARMS rot + nutrient IA"/>
      <sheetName val="ARMS rot + nutrient KS"/>
      <sheetName val="ARMS rot + nutrient NE"/>
      <sheetName val="manure table national"/>
      <sheetName val="manure table IA"/>
      <sheetName val="manure table NE"/>
      <sheetName val="product slate"/>
      <sheetName val="N slate"/>
      <sheetName val="P and K slate"/>
      <sheetName val="secondary fert slate"/>
      <sheetName val="Irrigation KS"/>
      <sheetName val="Irrigation NE"/>
      <sheetName val="Irrigation national"/>
      <sheetName val="Lazarus"/>
      <sheetName val="Implements"/>
      <sheetName val="Pow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0">
          <cell r="AH10" t="str">
            <v xml:space="preserve">Tillage  </v>
          </cell>
        </row>
      </sheetData>
      <sheetData sheetId="3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X-Exchange"/>
      <sheetName val="X-Process"/>
      <sheetName val="X-Source"/>
      <sheetName val="X-Person"/>
      <sheetName val="X - Parameters"/>
      <sheetName val="Process List"/>
      <sheetName val="Param - technosphere flows"/>
      <sheetName val="raw - pressure"/>
      <sheetName val="raw - uncertainty"/>
      <sheetName val="fuel shares"/>
      <sheetName val="gravity"/>
      <sheetName val="raw - pumping"/>
      <sheetName val="Other --&gt;"/>
      <sheetName val="Non-road emissions groups"/>
    </sheetNames>
    <sheetDataSet>
      <sheetData sheetId="0">
        <row r="12">
          <cell r="D12" t="str">
            <v>pressure</v>
          </cell>
          <cell r="E12" t="str">
            <v>groundwater source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EcoSpold v1 data summary"/>
      <sheetName val="Param-Production"/>
      <sheetName val="Param-From Nature"/>
      <sheetName val="Param-Technosphere"/>
      <sheetName val="Param-To Nature"/>
      <sheetName val="Param-ARMS Data"/>
      <sheetName val="Multi-year data"/>
      <sheetName val="Supporting information--&gt;"/>
      <sheetName val="Balance"/>
      <sheetName val="ARMS flags"/>
      <sheetName val="NASS production data"/>
      <sheetName val="ARMS variable keys"/>
      <sheetName val="Plant constituents"/>
      <sheetName val="Applications except pest"/>
      <sheetName val="Lime check"/>
      <sheetName val="Residue burn EFs"/>
      <sheetName val="quickstats national planted"/>
      <sheetName val="quickstats state planted acres"/>
      <sheetName val="Manure transport"/>
      <sheetName val="Pest names and AI percent"/>
      <sheetName val="Region codes"/>
    </sheetNames>
    <sheetDataSet>
      <sheetData sheetId="0"/>
      <sheetData sheetId="1"/>
      <sheetData sheetId="2">
        <row r="6">
          <cell r="M6" t="str">
            <v>corn</v>
          </cell>
        </row>
        <row r="9">
          <cell r="R9">
            <v>2600000</v>
          </cell>
          <cell r="S9">
            <v>7500000</v>
          </cell>
          <cell r="T9">
            <v>2650000</v>
          </cell>
          <cell r="U9">
            <v>8500000</v>
          </cell>
          <cell r="V9">
            <v>1000000</v>
          </cell>
          <cell r="W9">
            <v>3000000</v>
          </cell>
          <cell r="X9">
            <v>1450000</v>
          </cell>
          <cell r="Y9">
            <v>400000</v>
          </cell>
          <cell r="Z9">
            <v>4000000</v>
          </cell>
          <cell r="AA9">
            <v>2100000</v>
          </cell>
          <cell r="AB9">
            <v>3900000</v>
          </cell>
          <cell r="AC9">
            <v>11200000</v>
          </cell>
          <cell r="AD9">
            <v>5900000</v>
          </cell>
          <cell r="AE9">
            <v>12200000</v>
          </cell>
          <cell r="AF9">
            <v>2500000</v>
          </cell>
          <cell r="AG9">
            <v>7000000</v>
          </cell>
          <cell r="AH9">
            <v>2700000</v>
          </cell>
          <cell r="AI9">
            <v>8900000</v>
          </cell>
          <cell r="AJ9">
            <v>3800000</v>
          </cell>
          <cell r="AK9">
            <v>3800000</v>
          </cell>
          <cell r="AL9">
            <v>3850000</v>
          </cell>
          <cell r="AM9">
            <v>1180000</v>
          </cell>
          <cell r="AN9">
            <v>10600000</v>
          </cell>
          <cell r="AO9">
            <v>5800000</v>
          </cell>
          <cell r="AP9">
            <v>12500000</v>
          </cell>
          <cell r="AQ9">
            <v>3000000</v>
          </cell>
          <cell r="AR9">
            <v>1300000</v>
          </cell>
          <cell r="AS9">
            <v>2300000</v>
          </cell>
          <cell r="AT9">
            <v>7300000</v>
          </cell>
          <cell r="AU9">
            <v>2650000</v>
          </cell>
          <cell r="AV9">
            <v>8800000</v>
          </cell>
          <cell r="AW9">
            <v>860000</v>
          </cell>
          <cell r="AX9">
            <v>3550000</v>
          </cell>
          <cell r="AY9">
            <v>1550000</v>
          </cell>
          <cell r="AZ9">
            <v>3900000</v>
          </cell>
          <cell r="BA9">
            <v>2400000</v>
          </cell>
          <cell r="BB9">
            <v>3700000</v>
          </cell>
          <cell r="BC9">
            <v>1230000</v>
          </cell>
          <cell r="BD9">
            <v>10800000</v>
          </cell>
          <cell r="BE9">
            <v>5800000</v>
          </cell>
          <cell r="BF9">
            <v>12100000</v>
          </cell>
          <cell r="BG9">
            <v>3150000</v>
          </cell>
          <cell r="BH9">
            <v>1320000</v>
          </cell>
          <cell r="BI9">
            <v>2200000</v>
          </cell>
          <cell r="BJ9">
            <v>7100000</v>
          </cell>
          <cell r="BK9">
            <v>2650000</v>
          </cell>
          <cell r="BL9">
            <v>8600000</v>
          </cell>
          <cell r="BM9">
            <v>750000</v>
          </cell>
          <cell r="BN9">
            <v>3450000</v>
          </cell>
          <cell r="BO9">
            <v>3600000</v>
          </cell>
          <cell r="BP9">
            <v>1950000</v>
          </cell>
          <cell r="BQ9">
            <v>3600000</v>
          </cell>
          <cell r="BR9">
            <v>1350000</v>
          </cell>
          <cell r="BS9">
            <v>11200000</v>
          </cell>
          <cell r="BT9">
            <v>5700000</v>
          </cell>
          <cell r="BU9">
            <v>12300000</v>
          </cell>
          <cell r="BV9">
            <v>3450000</v>
          </cell>
          <cell r="BW9">
            <v>1330000</v>
          </cell>
          <cell r="BX9">
            <v>2200000</v>
          </cell>
          <cell r="BY9">
            <v>7200000</v>
          </cell>
          <cell r="BZ9">
            <v>2850000</v>
          </cell>
          <cell r="CA9">
            <v>8500000</v>
          </cell>
          <cell r="CB9">
            <v>980000</v>
          </cell>
          <cell r="CC9">
            <v>730000</v>
          </cell>
          <cell r="CD9">
            <v>1080000</v>
          </cell>
          <cell r="CE9">
            <v>3550000</v>
          </cell>
          <cell r="CF9">
            <v>1550000</v>
          </cell>
          <cell r="CG9">
            <v>4300000</v>
          </cell>
          <cell r="CH9">
            <v>2100000</v>
          </cell>
          <cell r="CI9">
            <v>3500000</v>
          </cell>
          <cell r="CJ9">
            <v>1220000</v>
          </cell>
          <cell r="CK9">
            <v>265000</v>
          </cell>
          <cell r="CL9">
            <v>11000000</v>
          </cell>
          <cell r="CM9">
            <v>5800000</v>
          </cell>
          <cell r="CN9">
            <v>11700000</v>
          </cell>
          <cell r="CO9">
            <v>3450000</v>
          </cell>
          <cell r="CP9">
            <v>1200000</v>
          </cell>
          <cell r="CQ9">
            <v>2200000</v>
          </cell>
          <cell r="CR9">
            <v>6800000</v>
          </cell>
          <cell r="CS9">
            <v>2700000</v>
          </cell>
          <cell r="CT9">
            <v>8100000</v>
          </cell>
          <cell r="CU9">
            <v>1030000</v>
          </cell>
          <cell r="CV9">
            <v>700000</v>
          </cell>
          <cell r="CW9">
            <v>880000</v>
          </cell>
          <cell r="CX9">
            <v>3400000</v>
          </cell>
          <cell r="CY9">
            <v>1450000</v>
          </cell>
          <cell r="CZ9">
            <v>3800000</v>
          </cell>
          <cell r="DA9">
            <v>1600000</v>
          </cell>
          <cell r="DB9">
            <v>3400000</v>
          </cell>
          <cell r="DC9">
            <v>1100000</v>
          </cell>
          <cell r="DD9">
            <v>270000</v>
          </cell>
          <cell r="DE9">
            <v>12100000</v>
          </cell>
          <cell r="DF9">
            <v>5900000</v>
          </cell>
          <cell r="DG9">
            <v>12800000</v>
          </cell>
          <cell r="DH9">
            <v>3650000</v>
          </cell>
          <cell r="DI9">
            <v>1250000</v>
          </cell>
          <cell r="DJ9">
            <v>2250000</v>
          </cell>
          <cell r="DK9">
            <v>7300000</v>
          </cell>
          <cell r="DL9">
            <v>3100000</v>
          </cell>
          <cell r="DM9">
            <v>8500000</v>
          </cell>
          <cell r="DN9">
            <v>990000</v>
          </cell>
          <cell r="DO9">
            <v>750000</v>
          </cell>
          <cell r="DP9">
            <v>1410000</v>
          </cell>
          <cell r="DQ9">
            <v>3450000</v>
          </cell>
          <cell r="DR9">
            <v>1350000</v>
          </cell>
          <cell r="DS9">
            <v>4450000</v>
          </cell>
          <cell r="DT9">
            <v>2050000</v>
          </cell>
          <cell r="DU9">
            <v>3800000</v>
          </cell>
          <cell r="DV9">
            <v>357000</v>
          </cell>
          <cell r="DW9">
            <v>1000000</v>
          </cell>
          <cell r="DX9">
            <v>1165000</v>
          </cell>
          <cell r="DY9">
            <v>1340000</v>
          </cell>
          <cell r="DZ9">
            <v>890000</v>
          </cell>
          <cell r="EA9">
            <v>1120000</v>
          </cell>
          <cell r="EB9">
            <v>540000</v>
          </cell>
          <cell r="EC9">
            <v>5737000</v>
          </cell>
          <cell r="ED9">
            <v>535000</v>
          </cell>
          <cell r="EE9">
            <v>347000</v>
          </cell>
          <cell r="EF9">
            <v>980000</v>
          </cell>
          <cell r="EG9">
            <v>1065000</v>
          </cell>
          <cell r="EH9">
            <v>1440000</v>
          </cell>
          <cell r="EI9">
            <v>655000</v>
          </cell>
          <cell r="EJ9">
            <v>985000</v>
          </cell>
          <cell r="EK9">
            <v>395000</v>
          </cell>
          <cell r="EL9">
            <v>690000</v>
          </cell>
          <cell r="EM9">
            <v>290000</v>
          </cell>
          <cell r="EN9">
            <v>490000</v>
          </cell>
          <cell r="EO9">
            <v>5532000</v>
          </cell>
          <cell r="EP9">
            <v>495000</v>
          </cell>
          <cell r="EQ9">
            <v>265900</v>
          </cell>
          <cell r="ER9">
            <v>920000</v>
          </cell>
          <cell r="ES9">
            <v>850000</v>
          </cell>
          <cell r="ET9">
            <v>1370000</v>
          </cell>
          <cell r="EU9">
            <v>535000</v>
          </cell>
          <cell r="EV9">
            <v>950000</v>
          </cell>
          <cell r="EW9">
            <v>710000</v>
          </cell>
          <cell r="EX9">
            <v>450000</v>
          </cell>
          <cell r="EY9">
            <v>5755000</v>
          </cell>
          <cell r="EZ9">
            <v>565000</v>
          </cell>
          <cell r="FA9">
            <v>279000</v>
          </cell>
          <cell r="FB9">
            <v>970000</v>
          </cell>
          <cell r="FC9">
            <v>850000</v>
          </cell>
          <cell r="FD9">
            <v>1470000</v>
          </cell>
          <cell r="FE9">
            <v>615000</v>
          </cell>
          <cell r="FF9">
            <v>1200000</v>
          </cell>
          <cell r="FG9">
            <v>880000</v>
          </cell>
          <cell r="FH9">
            <v>570000</v>
          </cell>
          <cell r="FI9">
            <v>6183000</v>
          </cell>
          <cell r="FJ9">
            <v>590000</v>
          </cell>
          <cell r="FK9">
            <v>285000</v>
          </cell>
          <cell r="FL9">
            <v>960000</v>
          </cell>
          <cell r="FM9">
            <v>920000</v>
          </cell>
          <cell r="FN9">
            <v>1500000</v>
          </cell>
          <cell r="FO9">
            <v>710000</v>
          </cell>
          <cell r="FP9">
            <v>1300000</v>
          </cell>
          <cell r="FQ9">
            <v>400000</v>
          </cell>
          <cell r="FR9">
            <v>930000</v>
          </cell>
          <cell r="FS9">
            <v>570000</v>
          </cell>
          <cell r="FT9">
            <v>6416000</v>
          </cell>
          <cell r="FU9">
            <v>525000</v>
          </cell>
          <cell r="FV9">
            <v>217500</v>
          </cell>
          <cell r="FW9">
            <v>980000</v>
          </cell>
          <cell r="FX9">
            <v>700000</v>
          </cell>
          <cell r="FY9">
            <v>1300000</v>
          </cell>
          <cell r="FZ9">
            <v>525000</v>
          </cell>
          <cell r="GA9">
            <v>1110000</v>
          </cell>
          <cell r="GB9">
            <v>400000</v>
          </cell>
          <cell r="GC9">
            <v>810000</v>
          </cell>
          <cell r="GD9">
            <v>220000</v>
          </cell>
          <cell r="GE9">
            <v>560000</v>
          </cell>
          <cell r="GF9">
            <v>5620000</v>
          </cell>
          <cell r="GG9">
            <v>400000</v>
          </cell>
          <cell r="GH9">
            <v>860000</v>
          </cell>
          <cell r="GI9">
            <v>455000</v>
          </cell>
          <cell r="GJ9">
            <v>1030000</v>
          </cell>
          <cell r="GK9">
            <v>335000</v>
          </cell>
          <cell r="GL9">
            <v>660000</v>
          </cell>
          <cell r="GM9">
            <v>380000</v>
          </cell>
          <cell r="GN9">
            <v>500000</v>
          </cell>
          <cell r="GO9">
            <v>180000</v>
          </cell>
          <cell r="GP9">
            <v>515000</v>
          </cell>
          <cell r="GQ9">
            <v>4925000</v>
          </cell>
          <cell r="GR9">
            <v>3000000</v>
          </cell>
          <cell r="GS9">
            <v>2750000</v>
          </cell>
          <cell r="GT9">
            <v>180000</v>
          </cell>
          <cell r="GU9">
            <v>450000</v>
          </cell>
          <cell r="GV9">
            <v>3000000</v>
          </cell>
          <cell r="GW9">
            <v>3250000</v>
          </cell>
          <cell r="GX9">
            <v>570000</v>
          </cell>
          <cell r="GY9">
            <v>1750000</v>
          </cell>
          <cell r="GZ9">
            <v>570000</v>
          </cell>
          <cell r="HA9">
            <v>1650000</v>
          </cell>
          <cell r="HB9">
            <v>60000</v>
          </cell>
          <cell r="HC9">
            <v>210000</v>
          </cell>
          <cell r="HD9">
            <v>100000</v>
          </cell>
          <cell r="HE9">
            <v>90000</v>
          </cell>
          <cell r="HF9">
            <v>310000</v>
          </cell>
          <cell r="HG9">
            <v>150000</v>
          </cell>
          <cell r="HH9">
            <v>95000</v>
          </cell>
          <cell r="HI9">
            <v>490000</v>
          </cell>
          <cell r="HJ9">
            <v>140000</v>
          </cell>
          <cell r="HK9">
            <v>380000</v>
          </cell>
          <cell r="HL9">
            <v>690000</v>
          </cell>
          <cell r="HM9">
            <v>400000</v>
          </cell>
          <cell r="HN9">
            <v>207000</v>
          </cell>
          <cell r="HO9">
            <v>546000</v>
          </cell>
          <cell r="HP9">
            <v>126000</v>
          </cell>
          <cell r="HQ9">
            <v>360000</v>
          </cell>
          <cell r="HR9">
            <v>200000</v>
          </cell>
          <cell r="HS9">
            <v>145000</v>
          </cell>
          <cell r="HT9">
            <v>620000</v>
          </cell>
          <cell r="HU9">
            <v>105000</v>
          </cell>
          <cell r="HV9">
            <v>240000</v>
          </cell>
          <cell r="HW9">
            <v>1406000</v>
          </cell>
          <cell r="HX9">
            <v>526000</v>
          </cell>
          <cell r="HY9">
            <v>350000</v>
          </cell>
          <cell r="HZ9">
            <v>190000</v>
          </cell>
          <cell r="IA9">
            <v>216000</v>
          </cell>
          <cell r="IB9">
            <v>150000</v>
          </cell>
          <cell r="IC9">
            <v>3550000</v>
          </cell>
          <cell r="ID9">
            <v>9900000</v>
          </cell>
          <cell r="IE9">
            <v>5400000</v>
          </cell>
          <cell r="IF9">
            <v>9500000</v>
          </cell>
          <cell r="IG9">
            <v>1100000</v>
          </cell>
          <cell r="IH9">
            <v>6000000</v>
          </cell>
          <cell r="II9">
            <v>1800000</v>
          </cell>
          <cell r="IJ9">
            <v>4100000</v>
          </cell>
          <cell r="IK9">
            <v>3050000</v>
          </cell>
          <cell r="IL9">
            <v>4500000</v>
          </cell>
          <cell r="IM9">
            <v>1150000</v>
          </cell>
          <cell r="IN9">
            <v>3650000</v>
          </cell>
          <cell r="IO9">
            <v>10000000</v>
          </cell>
          <cell r="IP9">
            <v>5350000</v>
          </cell>
          <cell r="IQ9">
            <v>10500000</v>
          </cell>
          <cell r="IR9">
            <v>2400000</v>
          </cell>
          <cell r="IS9">
            <v>1240000</v>
          </cell>
          <cell r="IT9">
            <v>1400000</v>
          </cell>
          <cell r="IU9">
            <v>1870000</v>
          </cell>
          <cell r="IV9">
            <v>6600000</v>
          </cell>
          <cell r="IW9">
            <v>2100000</v>
          </cell>
          <cell r="IX9">
            <v>4900000</v>
          </cell>
          <cell r="IY9">
            <v>3600000</v>
          </cell>
          <cell r="IZ9">
            <v>1400000</v>
          </cell>
          <cell r="JA9">
            <v>4350000</v>
          </cell>
          <cell r="JB9">
            <v>375000</v>
          </cell>
          <cell r="JC9">
            <v>3300000</v>
          </cell>
          <cell r="JD9">
            <v>1240000</v>
          </cell>
          <cell r="JE9">
            <v>1040000</v>
          </cell>
          <cell r="JF9">
            <v>3550000</v>
          </cell>
          <cell r="JG9">
            <v>10600000</v>
          </cell>
          <cell r="JH9">
            <v>5600000</v>
          </cell>
          <cell r="JI9">
            <v>10400000</v>
          </cell>
          <cell r="JJ9">
            <v>2550000</v>
          </cell>
          <cell r="JK9">
            <v>1220000</v>
          </cell>
          <cell r="JL9">
            <v>1200000</v>
          </cell>
          <cell r="JM9">
            <v>1900000</v>
          </cell>
          <cell r="JN9">
            <v>6900000</v>
          </cell>
          <cell r="JO9">
            <v>2050000</v>
          </cell>
          <cell r="JP9">
            <v>5100000</v>
          </cell>
          <cell r="JQ9">
            <v>3800000</v>
          </cell>
          <cell r="JR9">
            <v>1475000</v>
          </cell>
          <cell r="JS9">
            <v>4400000</v>
          </cell>
          <cell r="JT9">
            <v>3450000</v>
          </cell>
          <cell r="JU9">
            <v>1250000</v>
          </cell>
          <cell r="JV9">
            <v>3400000</v>
          </cell>
          <cell r="JW9">
            <v>10600000</v>
          </cell>
          <cell r="JX9">
            <v>5600000</v>
          </cell>
          <cell r="JY9">
            <v>10800000</v>
          </cell>
          <cell r="JZ9">
            <v>2850000</v>
          </cell>
          <cell r="KA9">
            <v>1200000</v>
          </cell>
          <cell r="KB9">
            <v>1020000</v>
          </cell>
          <cell r="KC9">
            <v>1950000</v>
          </cell>
          <cell r="KD9">
            <v>7000000</v>
          </cell>
          <cell r="KE9">
            <v>1950000</v>
          </cell>
          <cell r="KF9">
            <v>5400000</v>
          </cell>
          <cell r="KG9">
            <v>4300000</v>
          </cell>
          <cell r="KH9">
            <v>1400000</v>
          </cell>
          <cell r="KI9">
            <v>4600000</v>
          </cell>
          <cell r="KJ9">
            <v>370000</v>
          </cell>
          <cell r="KK9">
            <v>4100000</v>
          </cell>
          <cell r="KL9">
            <v>1250000</v>
          </cell>
          <cell r="KM9">
            <v>3350000</v>
          </cell>
          <cell r="KN9">
            <v>10500000</v>
          </cell>
          <cell r="KO9">
            <v>5500000</v>
          </cell>
          <cell r="KP9">
            <v>10700000</v>
          </cell>
          <cell r="KQ9">
            <v>2950000</v>
          </cell>
          <cell r="KR9">
            <v>1180000</v>
          </cell>
          <cell r="KS9">
            <v>930000</v>
          </cell>
          <cell r="KT9">
            <v>2050000</v>
          </cell>
          <cell r="KU9">
            <v>7300000</v>
          </cell>
          <cell r="KV9">
            <v>1700000</v>
          </cell>
          <cell r="KW9">
            <v>5150000</v>
          </cell>
          <cell r="KX9">
            <v>4650000</v>
          </cell>
          <cell r="KY9">
            <v>1400000</v>
          </cell>
          <cell r="KZ9">
            <v>1900000</v>
          </cell>
          <cell r="LA9">
            <v>4450000</v>
          </cell>
          <cell r="LB9">
            <v>4400000</v>
          </cell>
          <cell r="LC9">
            <v>1180000</v>
          </cell>
          <cell r="LD9">
            <v>1550000</v>
          </cell>
          <cell r="LE9">
            <v>2950000</v>
          </cell>
          <cell r="LF9">
            <v>10600000</v>
          </cell>
          <cell r="LG9">
            <v>5800000</v>
          </cell>
          <cell r="LH9">
            <v>10450000</v>
          </cell>
          <cell r="LI9">
            <v>2750000</v>
          </cell>
          <cell r="LJ9">
            <v>1310000</v>
          </cell>
          <cell r="LK9">
            <v>800000</v>
          </cell>
          <cell r="LL9">
            <v>490000</v>
          </cell>
          <cell r="LM9">
            <v>2050000</v>
          </cell>
          <cell r="LN9">
            <v>7200000</v>
          </cell>
          <cell r="LO9">
            <v>1440000</v>
          </cell>
          <cell r="LP9">
            <v>5050000</v>
          </cell>
          <cell r="LQ9">
            <v>4700000</v>
          </cell>
          <cell r="LR9">
            <v>1370000</v>
          </cell>
          <cell r="LS9">
            <v>2670000</v>
          </cell>
          <cell r="LT9">
            <v>4750000</v>
          </cell>
          <cell r="LU9">
            <v>4250000</v>
          </cell>
          <cell r="LV9">
            <v>1160000</v>
          </cell>
          <cell r="LW9">
            <v>490000</v>
          </cell>
          <cell r="LX9">
            <v>1540000</v>
          </cell>
          <cell r="LY9">
            <v>3110000</v>
          </cell>
          <cell r="LZ9">
            <v>10100000</v>
          </cell>
          <cell r="MA9">
            <v>5700000</v>
          </cell>
          <cell r="MB9">
            <v>10150000</v>
          </cell>
          <cell r="MC9">
            <v>3150000</v>
          </cell>
          <cell r="MD9">
            <v>1380000</v>
          </cell>
          <cell r="ME9">
            <v>870000</v>
          </cell>
          <cell r="MF9">
            <v>2000000</v>
          </cell>
          <cell r="MG9">
            <v>7350000</v>
          </cell>
          <cell r="MH9">
            <v>1670000</v>
          </cell>
          <cell r="MI9">
            <v>5150000</v>
          </cell>
          <cell r="MJ9">
            <v>5050000</v>
          </cell>
          <cell r="MK9">
            <v>1370000</v>
          </cell>
          <cell r="ML9">
            <v>3900000</v>
          </cell>
          <cell r="MM9">
            <v>4650000</v>
          </cell>
          <cell r="MN9">
            <v>3950000</v>
          </cell>
          <cell r="MO9">
            <v>1160000</v>
          </cell>
          <cell r="MP9">
            <v>520000</v>
          </cell>
          <cell r="MQ9">
            <v>1650000</v>
          </cell>
          <cell r="MR9">
            <v>2550000</v>
          </cell>
          <cell r="MS9">
            <v>4200000</v>
          </cell>
          <cell r="MT9">
            <v>9600000</v>
          </cell>
          <cell r="MU9">
            <v>2450000</v>
          </cell>
          <cell r="MV9">
            <v>4250000</v>
          </cell>
          <cell r="MW9">
            <v>8800000</v>
          </cell>
          <cell r="MX9">
            <v>2350000</v>
          </cell>
          <cell r="MY9">
            <v>530000</v>
          </cell>
          <cell r="MZ9">
            <v>1950000</v>
          </cell>
          <cell r="NA9">
            <v>3800000</v>
          </cell>
          <cell r="NB9">
            <v>6700000</v>
          </cell>
          <cell r="NC9">
            <v>100000</v>
          </cell>
          <cell r="ND9">
            <v>1900000</v>
          </cell>
          <cell r="NE9">
            <v>470000</v>
          </cell>
          <cell r="NF9">
            <v>2000000</v>
          </cell>
          <cell r="NG9">
            <v>3350000</v>
          </cell>
          <cell r="NH9">
            <v>6800000</v>
          </cell>
          <cell r="NI9">
            <v>1650000</v>
          </cell>
          <cell r="NJ9">
            <v>500000</v>
          </cell>
          <cell r="NK9">
            <v>1700000</v>
          </cell>
          <cell r="NL9">
            <v>3000000</v>
          </cell>
          <cell r="NM9">
            <v>6200000</v>
          </cell>
          <cell r="NN9">
            <v>180000</v>
          </cell>
          <cell r="NO9">
            <v>1600000</v>
          </cell>
          <cell r="NP9">
            <v>530000</v>
          </cell>
          <cell r="NQ9">
            <v>30000</v>
          </cell>
          <cell r="NR9">
            <v>550000</v>
          </cell>
          <cell r="NS9">
            <v>1600000</v>
          </cell>
          <cell r="NT9">
            <v>2400000</v>
          </cell>
          <cell r="NU9">
            <v>6450000</v>
          </cell>
          <cell r="NV9">
            <v>130000</v>
          </cell>
          <cell r="NW9">
            <v>1500000</v>
          </cell>
          <cell r="NX9">
            <v>590000</v>
          </cell>
          <cell r="NY9">
            <v>2800000</v>
          </cell>
          <cell r="NZ9">
            <v>80000</v>
          </cell>
          <cell r="OA9">
            <v>900000</v>
          </cell>
          <cell r="OB9">
            <v>11800000</v>
          </cell>
          <cell r="OC9">
            <v>2150000</v>
          </cell>
          <cell r="OD9">
            <v>2300000</v>
          </cell>
          <cell r="OE9">
            <v>6800000</v>
          </cell>
          <cell r="OF9">
            <v>830000</v>
          </cell>
          <cell r="OG9">
            <v>2000000</v>
          </cell>
          <cell r="OH9">
            <v>6000000</v>
          </cell>
          <cell r="OI9">
            <v>2400000</v>
          </cell>
          <cell r="OJ9">
            <v>3000000</v>
          </cell>
          <cell r="OK9">
            <v>910000</v>
          </cell>
          <cell r="OL9">
            <v>1150000</v>
          </cell>
          <cell r="OM9">
            <v>11400000</v>
          </cell>
          <cell r="ON9">
            <v>1150000</v>
          </cell>
          <cell r="OO9">
            <v>1600000</v>
          </cell>
          <cell r="OP9">
            <v>2000000</v>
          </cell>
          <cell r="OQ9">
            <v>1180000</v>
          </cell>
          <cell r="OR9">
            <v>6700000</v>
          </cell>
          <cell r="OS9">
            <v>830000</v>
          </cell>
          <cell r="OT9">
            <v>180000</v>
          </cell>
          <cell r="OU9">
            <v>1650000</v>
          </cell>
          <cell r="OV9">
            <v>6300000</v>
          </cell>
          <cell r="OW9">
            <v>2250000</v>
          </cell>
          <cell r="OX9">
            <v>500000</v>
          </cell>
          <cell r="OY9">
            <v>2750000</v>
          </cell>
          <cell r="OZ9">
            <v>290000</v>
          </cell>
          <cell r="PA9">
            <v>820000</v>
          </cell>
          <cell r="PB9">
            <v>1250000</v>
          </cell>
          <cell r="PC9">
            <v>10700000</v>
          </cell>
          <cell r="PD9">
            <v>100000</v>
          </cell>
          <cell r="PE9">
            <v>60000</v>
          </cell>
          <cell r="PF9">
            <v>160000</v>
          </cell>
          <cell r="PG9">
            <v>1350000</v>
          </cell>
          <cell r="PH9">
            <v>1400000</v>
          </cell>
          <cell r="PI9">
            <v>1900000</v>
          </cell>
          <cell r="PJ9">
            <v>730000</v>
          </cell>
          <cell r="PK9">
            <v>1200000</v>
          </cell>
          <cell r="PL9">
            <v>6600000</v>
          </cell>
          <cell r="PM9">
            <v>810000</v>
          </cell>
          <cell r="PN9">
            <v>1500000</v>
          </cell>
          <cell r="PO9">
            <v>6100000</v>
          </cell>
          <cell r="PP9">
            <v>2200000</v>
          </cell>
          <cell r="PQ9">
            <v>1180000</v>
          </cell>
          <cell r="PR9">
            <v>2500000</v>
          </cell>
          <cell r="PS9">
            <v>750000</v>
          </cell>
          <cell r="PT9">
            <v>950000</v>
          </cell>
          <cell r="PU9">
            <v>9800000</v>
          </cell>
          <cell r="PV9">
            <v>670000</v>
          </cell>
          <cell r="PW9">
            <v>1050000</v>
          </cell>
          <cell r="PX9">
            <v>1500000</v>
          </cell>
          <cell r="PY9">
            <v>1750000</v>
          </cell>
          <cell r="PZ9">
            <v>670000</v>
          </cell>
          <cell r="QA9">
            <v>1120000</v>
          </cell>
          <cell r="QB9">
            <v>6100000</v>
          </cell>
          <cell r="QC9">
            <v>750000</v>
          </cell>
          <cell r="QD9">
            <v>1350000</v>
          </cell>
          <cell r="QE9">
            <v>6000000</v>
          </cell>
          <cell r="QF9">
            <v>1850000</v>
          </cell>
          <cell r="QG9">
            <v>2300000</v>
          </cell>
          <cell r="QH9">
            <v>750000</v>
          </cell>
          <cell r="QI9">
            <v>920000</v>
          </cell>
          <cell r="QJ9">
            <v>10000000</v>
          </cell>
          <cell r="QK9">
            <v>660000</v>
          </cell>
          <cell r="QL9">
            <v>1050000</v>
          </cell>
          <cell r="QM9">
            <v>1900000</v>
          </cell>
          <cell r="QN9">
            <v>1850000</v>
          </cell>
          <cell r="QO9">
            <v>920000</v>
          </cell>
          <cell r="QP9">
            <v>6200000</v>
          </cell>
          <cell r="QQ9">
            <v>790000</v>
          </cell>
          <cell r="QR9">
            <v>1650000</v>
          </cell>
          <cell r="QS9">
            <v>6300000</v>
          </cell>
          <cell r="QT9">
            <v>1800000</v>
          </cell>
          <cell r="QU9">
            <v>2600000</v>
          </cell>
          <cell r="QV9">
            <v>740000</v>
          </cell>
          <cell r="QW9">
            <v>850000</v>
          </cell>
          <cell r="QX9">
            <v>9300000</v>
          </cell>
          <cell r="QY9">
            <v>630000</v>
          </cell>
          <cell r="QZ9">
            <v>55000</v>
          </cell>
          <cell r="RA9">
            <v>780000</v>
          </cell>
          <cell r="RB9">
            <v>2550000</v>
          </cell>
          <cell r="RC9">
            <v>1700000</v>
          </cell>
          <cell r="RD9">
            <v>580000</v>
          </cell>
          <cell r="RE9">
            <v>1010000</v>
          </cell>
          <cell r="RF9">
            <v>5700000</v>
          </cell>
          <cell r="RG9">
            <v>760000</v>
          </cell>
          <cell r="RH9">
            <v>1700000</v>
          </cell>
          <cell r="RI9">
            <v>6400000</v>
          </cell>
          <cell r="RJ9">
            <v>1700000</v>
          </cell>
        </row>
        <row r="42">
          <cell r="R42">
            <v>11844000000</v>
          </cell>
          <cell r="S42">
            <v>48650000000</v>
          </cell>
          <cell r="T42">
            <v>19060160000</v>
          </cell>
          <cell r="U42">
            <v>66066000000</v>
          </cell>
          <cell r="V42">
            <v>4788000000</v>
          </cell>
          <cell r="W42">
            <v>17404800000</v>
          </cell>
          <cell r="X42">
            <v>7130480000</v>
          </cell>
          <cell r="Y42">
            <v>1681120000</v>
          </cell>
          <cell r="Z42">
            <v>20440000000</v>
          </cell>
          <cell r="AA42">
            <v>11101440000</v>
          </cell>
          <cell r="AB42">
            <v>18648000000</v>
          </cell>
          <cell r="AC42">
            <v>79825200000</v>
          </cell>
          <cell r="AD42">
            <v>39284000000</v>
          </cell>
          <cell r="AE42">
            <v>91963200000</v>
          </cell>
          <cell r="AF42">
            <v>14283360000</v>
          </cell>
          <cell r="AG42">
            <v>47678400000</v>
          </cell>
          <cell r="AH42">
            <v>16744000000</v>
          </cell>
          <cell r="AI42">
            <v>63571200000</v>
          </cell>
          <cell r="AJ42">
            <v>26639200000</v>
          </cell>
          <cell r="AK42">
            <v>18278400000</v>
          </cell>
          <cell r="AL42">
            <v>22545600000</v>
          </cell>
          <cell r="AM42">
            <v>8688400000</v>
          </cell>
          <cell r="AN42">
            <v>82513200000</v>
          </cell>
          <cell r="AO42">
            <v>42579600000</v>
          </cell>
          <cell r="AP42">
            <v>99064000000</v>
          </cell>
          <cell r="AQ42">
            <v>23461200000</v>
          </cell>
          <cell r="AR42">
            <v>7599200000</v>
          </cell>
          <cell r="AS42">
            <v>12742800000</v>
          </cell>
          <cell r="AT42">
            <v>57834000000</v>
          </cell>
          <cell r="AU42">
            <v>15960000000</v>
          </cell>
          <cell r="AV42">
            <v>69426000000</v>
          </cell>
          <cell r="AW42">
            <v>3018400000</v>
          </cell>
          <cell r="AX42">
            <v>26372640000</v>
          </cell>
          <cell r="AY42">
            <v>6526800000</v>
          </cell>
          <cell r="AZ42">
            <v>24054800000</v>
          </cell>
          <cell r="BA42">
            <v>10360000000</v>
          </cell>
          <cell r="BB42">
            <v>22632400000</v>
          </cell>
          <cell r="BC42">
            <v>8906240000</v>
          </cell>
          <cell r="BD42">
            <v>83496000000</v>
          </cell>
          <cell r="BE42">
            <v>41912640000</v>
          </cell>
          <cell r="BF42">
            <v>98459200000</v>
          </cell>
          <cell r="BG42">
            <v>23530080000</v>
          </cell>
          <cell r="BH42">
            <v>6938400000</v>
          </cell>
          <cell r="BI42">
            <v>14196000000</v>
          </cell>
          <cell r="BJ42">
            <v>55440000000</v>
          </cell>
          <cell r="BK42">
            <v>13851600000</v>
          </cell>
          <cell r="BL42">
            <v>64607200000</v>
          </cell>
          <cell r="BM42">
            <v>2867200000</v>
          </cell>
          <cell r="BN42">
            <v>22579200000</v>
          </cell>
          <cell r="BO42">
            <v>20566000000</v>
          </cell>
          <cell r="BP42">
            <v>12786480000</v>
          </cell>
          <cell r="BQ42">
            <v>22822800000</v>
          </cell>
          <cell r="BR42">
            <v>8114400000</v>
          </cell>
          <cell r="BS42">
            <v>93438800000</v>
          </cell>
          <cell r="BT42">
            <v>45376800000</v>
          </cell>
          <cell r="BU42">
            <v>96768000000</v>
          </cell>
          <cell r="BV42">
            <v>23077600000</v>
          </cell>
          <cell r="BW42">
            <v>8954400000</v>
          </cell>
          <cell r="BX42">
            <v>13540800000</v>
          </cell>
          <cell r="BY42">
            <v>53998000000</v>
          </cell>
          <cell r="BZ42">
            <v>22182160000</v>
          </cell>
          <cell r="CA42">
            <v>56800800000</v>
          </cell>
          <cell r="CB42">
            <v>2469600000</v>
          </cell>
          <cell r="CC42">
            <v>4157440000</v>
          </cell>
          <cell r="CD42">
            <v>5832960000</v>
          </cell>
          <cell r="CE42">
            <v>27165600000</v>
          </cell>
          <cell r="CF42">
            <v>7680960000</v>
          </cell>
          <cell r="CG42">
            <v>23833600000</v>
          </cell>
          <cell r="CH42">
            <v>13193600000</v>
          </cell>
          <cell r="CI42">
            <v>20328000000</v>
          </cell>
          <cell r="CJ42">
            <v>8388800000</v>
          </cell>
          <cell r="CK42">
            <v>1650880000</v>
          </cell>
          <cell r="CL42">
            <v>92355200000</v>
          </cell>
          <cell r="CM42">
            <v>49533120000</v>
          </cell>
          <cell r="CN42">
            <v>93206400000</v>
          </cell>
          <cell r="CO42">
            <v>21691600000</v>
          </cell>
          <cell r="CP42">
            <v>8747200000</v>
          </cell>
          <cell r="CQ42">
            <v>11172000000</v>
          </cell>
          <cell r="CR42">
            <v>45136000000</v>
          </cell>
          <cell r="CS42">
            <v>19364800000</v>
          </cell>
          <cell r="CT42">
            <v>63798000000</v>
          </cell>
          <cell r="CU42">
            <v>3175200000</v>
          </cell>
          <cell r="CV42">
            <v>4375000000</v>
          </cell>
          <cell r="CW42">
            <v>4540200000</v>
          </cell>
          <cell r="CX42">
            <v>24497760000</v>
          </cell>
          <cell r="CY42">
            <v>5268480000</v>
          </cell>
          <cell r="CZ42">
            <v>20753600000</v>
          </cell>
          <cell r="DA42">
            <v>9383360000</v>
          </cell>
          <cell r="DB42">
            <v>18491200000</v>
          </cell>
          <cell r="DC42">
            <v>7873600000</v>
          </cell>
          <cell r="DD42">
            <v>1648640000</v>
          </cell>
          <cell r="DE42">
            <v>95695600000</v>
          </cell>
          <cell r="DF42">
            <v>49760480000</v>
          </cell>
          <cell r="DG42">
            <v>121100000000</v>
          </cell>
          <cell r="DH42">
            <v>26082000000</v>
          </cell>
          <cell r="DI42">
            <v>8722560000</v>
          </cell>
          <cell r="DJ42">
            <v>16096080000</v>
          </cell>
          <cell r="DK42">
            <v>66746400000</v>
          </cell>
          <cell r="DL42">
            <v>18461520000</v>
          </cell>
          <cell r="DM42">
            <v>71148000000</v>
          </cell>
          <cell r="DN42">
            <v>3194240000</v>
          </cell>
          <cell r="DO42">
            <v>4704000000</v>
          </cell>
          <cell r="DP42">
            <v>8668800000</v>
          </cell>
          <cell r="DQ42">
            <v>26026000000</v>
          </cell>
          <cell r="DR42">
            <v>6558720000</v>
          </cell>
          <cell r="DS42">
            <v>26322800000</v>
          </cell>
          <cell r="DT42">
            <v>11810400000</v>
          </cell>
          <cell r="DU42">
            <v>24035200000</v>
          </cell>
          <cell r="DV42">
            <v>409152000</v>
          </cell>
          <cell r="DW42">
            <v>785280000</v>
          </cell>
          <cell r="DX42">
            <v>1327200000</v>
          </cell>
          <cell r="DY42">
            <v>997920000</v>
          </cell>
          <cell r="DZ42">
            <v>617280000</v>
          </cell>
          <cell r="EA42">
            <v>900480000</v>
          </cell>
          <cell r="EB42">
            <v>324000000</v>
          </cell>
          <cell r="EC42">
            <v>2114448000</v>
          </cell>
          <cell r="ED42">
            <v>264000000</v>
          </cell>
          <cell r="EE42">
            <v>426624000</v>
          </cell>
          <cell r="EF42">
            <v>807840000</v>
          </cell>
          <cell r="EG42">
            <v>1261536000</v>
          </cell>
          <cell r="EH42">
            <v>921120000</v>
          </cell>
          <cell r="EI42">
            <v>473280000</v>
          </cell>
          <cell r="EJ42">
            <v>874080000</v>
          </cell>
          <cell r="EK42">
            <v>271200000</v>
          </cell>
          <cell r="EL42">
            <v>446400000</v>
          </cell>
          <cell r="EM42">
            <v>196800000</v>
          </cell>
          <cell r="EN42">
            <v>317760000</v>
          </cell>
          <cell r="EO42">
            <v>2493264000</v>
          </cell>
          <cell r="EP42">
            <v>265440000</v>
          </cell>
          <cell r="EQ42">
            <v>304704000</v>
          </cell>
          <cell r="ER42">
            <v>580320000</v>
          </cell>
          <cell r="ES42">
            <v>719424000</v>
          </cell>
          <cell r="ET42">
            <v>740160000</v>
          </cell>
          <cell r="EU42">
            <v>307680000</v>
          </cell>
          <cell r="EV42">
            <v>693120000</v>
          </cell>
          <cell r="EW42">
            <v>492480000</v>
          </cell>
          <cell r="EX42">
            <v>262080000</v>
          </cell>
          <cell r="EY42">
            <v>1753296000</v>
          </cell>
          <cell r="EZ42">
            <v>300000000</v>
          </cell>
          <cell r="FA42">
            <v>351504000</v>
          </cell>
          <cell r="FB42">
            <v>685440000</v>
          </cell>
          <cell r="FC42">
            <v>1047696000</v>
          </cell>
          <cell r="FD42">
            <v>752160000</v>
          </cell>
          <cell r="FE42">
            <v>432480000</v>
          </cell>
          <cell r="FF42">
            <v>830880000</v>
          </cell>
          <cell r="FG42">
            <v>391680000</v>
          </cell>
          <cell r="FH42">
            <v>285600000</v>
          </cell>
          <cell r="FI42">
            <v>2445408000</v>
          </cell>
          <cell r="FJ42">
            <v>260640000</v>
          </cell>
          <cell r="FK42">
            <v>383136000</v>
          </cell>
          <cell r="FL42">
            <v>684000000</v>
          </cell>
          <cell r="FM42">
            <v>1227024000</v>
          </cell>
          <cell r="FN42">
            <v>798240000</v>
          </cell>
          <cell r="FO42">
            <v>437280000</v>
          </cell>
          <cell r="FP42">
            <v>821280000</v>
          </cell>
          <cell r="FQ42">
            <v>259200000</v>
          </cell>
          <cell r="FR42">
            <v>685920000</v>
          </cell>
          <cell r="FS42">
            <v>340800000</v>
          </cell>
          <cell r="FT42">
            <v>1906080000</v>
          </cell>
          <cell r="FU42">
            <v>393600000</v>
          </cell>
          <cell r="FV42">
            <v>266208000</v>
          </cell>
          <cell r="FW42">
            <v>865920000</v>
          </cell>
          <cell r="FX42">
            <v>895440000</v>
          </cell>
          <cell r="FY42">
            <v>1012800000</v>
          </cell>
          <cell r="FZ42">
            <v>492960000</v>
          </cell>
          <cell r="GA42">
            <v>1017600000</v>
          </cell>
          <cell r="GB42">
            <v>336000000</v>
          </cell>
          <cell r="GC42">
            <v>497760000</v>
          </cell>
          <cell r="GD42">
            <v>156480000</v>
          </cell>
          <cell r="GE42">
            <v>427200000</v>
          </cell>
          <cell r="GF42">
            <v>2099520000</v>
          </cell>
          <cell r="GG42">
            <v>199680000</v>
          </cell>
          <cell r="GH42">
            <v>910080000</v>
          </cell>
          <cell r="GI42">
            <v>692640000</v>
          </cell>
          <cell r="GJ42">
            <v>796800000</v>
          </cell>
          <cell r="GK42">
            <v>335520000</v>
          </cell>
          <cell r="GL42">
            <v>632640000</v>
          </cell>
          <cell r="GM42">
            <v>366720000</v>
          </cell>
          <cell r="GN42">
            <v>375840000</v>
          </cell>
          <cell r="GO42">
            <v>76800000</v>
          </cell>
          <cell r="GP42">
            <v>288000000</v>
          </cell>
          <cell r="GQ42">
            <v>3982080000</v>
          </cell>
          <cell r="GR42">
            <v>4762800000</v>
          </cell>
          <cell r="GS42">
            <v>3471600000</v>
          </cell>
          <cell r="GT42">
            <v>945000000</v>
          </cell>
          <cell r="GU42">
            <v>722400000</v>
          </cell>
          <cell r="GV42">
            <v>5664000000</v>
          </cell>
          <cell r="GW42">
            <v>4698000000</v>
          </cell>
          <cell r="GX42">
            <v>1079100000</v>
          </cell>
          <cell r="GY42">
            <v>3168000000</v>
          </cell>
          <cell r="GZ42">
            <v>995100000</v>
          </cell>
          <cell r="HA42">
            <v>3673800000</v>
          </cell>
          <cell r="HB42">
            <v>101120000</v>
          </cell>
          <cell r="HC42">
            <v>316000000</v>
          </cell>
          <cell r="HD42">
            <v>75520000</v>
          </cell>
          <cell r="HE42">
            <v>146400000</v>
          </cell>
          <cell r="HF42">
            <v>406720000</v>
          </cell>
          <cell r="HG42">
            <v>140160000</v>
          </cell>
          <cell r="HH42">
            <v>129600000</v>
          </cell>
          <cell r="HI42">
            <v>453120000</v>
          </cell>
          <cell r="HJ42">
            <v>193600000</v>
          </cell>
          <cell r="HK42">
            <v>414720000</v>
          </cell>
          <cell r="HL42">
            <v>151360000</v>
          </cell>
          <cell r="HM42">
            <v>440320000</v>
          </cell>
          <cell r="HN42">
            <v>448050000</v>
          </cell>
          <cell r="HO42">
            <v>1400800000</v>
          </cell>
          <cell r="HP42">
            <v>298840000</v>
          </cell>
          <cell r="HQ42">
            <v>926800000</v>
          </cell>
          <cell r="HR42">
            <v>557200000</v>
          </cell>
          <cell r="HS42">
            <v>364000000</v>
          </cell>
          <cell r="HT42">
            <v>1817800000</v>
          </cell>
          <cell r="HU42">
            <v>367500000</v>
          </cell>
          <cell r="HV42">
            <v>803700000</v>
          </cell>
          <cell r="HW42">
            <v>9656500000</v>
          </cell>
          <cell r="HX42">
            <v>4004000000</v>
          </cell>
          <cell r="HY42">
            <v>2029400000</v>
          </cell>
          <cell r="HZ42">
            <v>1323000000</v>
          </cell>
          <cell r="IA42">
            <v>1369600000</v>
          </cell>
          <cell r="IB42">
            <v>1076000000</v>
          </cell>
          <cell r="IC42">
            <v>6720000000</v>
          </cell>
          <cell r="ID42">
            <v>23935500000</v>
          </cell>
          <cell r="IE42">
            <v>12220800000</v>
          </cell>
          <cell r="IF42">
            <v>24948000000</v>
          </cell>
          <cell r="IG42">
            <v>2138400000</v>
          </cell>
          <cell r="IH42">
            <v>13452000000</v>
          </cell>
          <cell r="II42">
            <v>3255000000</v>
          </cell>
          <cell r="IJ42">
            <v>8991000000</v>
          </cell>
          <cell r="IK42">
            <v>8127000000</v>
          </cell>
          <cell r="IL42">
            <v>9429000000</v>
          </cell>
          <cell r="IM42">
            <v>2310000000</v>
          </cell>
          <cell r="IN42">
            <v>6588000000</v>
          </cell>
          <cell r="IO42">
            <v>25671000000</v>
          </cell>
          <cell r="IP42">
            <v>13833000000</v>
          </cell>
          <cell r="IQ42">
            <v>28704000000</v>
          </cell>
          <cell r="IR42">
            <v>5217000000</v>
          </cell>
          <cell r="IS42">
            <v>2525400000</v>
          </cell>
          <cell r="IT42">
            <v>2349000000</v>
          </cell>
          <cell r="IU42">
            <v>4296600000</v>
          </cell>
          <cell r="IV42">
            <v>15327000000</v>
          </cell>
          <cell r="IW42">
            <v>3850200000</v>
          </cell>
          <cell r="IX42">
            <v>10476000000</v>
          </cell>
          <cell r="IY42">
            <v>8626500000</v>
          </cell>
          <cell r="IZ42">
            <v>2314200000</v>
          </cell>
          <cell r="JA42">
            <v>11457600000</v>
          </cell>
          <cell r="JB42">
            <v>821400000</v>
          </cell>
          <cell r="JC42">
            <v>6825000000</v>
          </cell>
          <cell r="JD42">
            <v>2448000000</v>
          </cell>
          <cell r="JE42">
            <v>2640000000</v>
          </cell>
          <cell r="JF42">
            <v>5100000000</v>
          </cell>
          <cell r="JG42">
            <v>27852000000</v>
          </cell>
          <cell r="JH42">
            <v>13860000000</v>
          </cell>
          <cell r="JI42">
            <v>29808000000</v>
          </cell>
          <cell r="JJ42">
            <v>4500000000</v>
          </cell>
          <cell r="JK42">
            <v>2160000000</v>
          </cell>
          <cell r="JL42">
            <v>1348200000</v>
          </cell>
          <cell r="JM42">
            <v>4422600000</v>
          </cell>
          <cell r="JN42">
            <v>17136000000</v>
          </cell>
          <cell r="JO42">
            <v>2880000000</v>
          </cell>
          <cell r="JP42">
            <v>10200000000</v>
          </cell>
          <cell r="JQ42">
            <v>9900000000</v>
          </cell>
          <cell r="JR42">
            <v>2292300000</v>
          </cell>
          <cell r="JS42">
            <v>11589600000</v>
          </cell>
          <cell r="JT42">
            <v>7956000000</v>
          </cell>
          <cell r="JU42">
            <v>2105400000</v>
          </cell>
          <cell r="JV42">
            <v>5544000000</v>
          </cell>
          <cell r="JW42">
            <v>26586000000</v>
          </cell>
          <cell r="JX42">
            <v>12987000000</v>
          </cell>
          <cell r="JY42">
            <v>28702500000</v>
          </cell>
          <cell r="JZ42">
            <v>4872000000</v>
          </cell>
          <cell r="KA42">
            <v>1461600000</v>
          </cell>
          <cell r="KB42">
            <v>1603800000</v>
          </cell>
          <cell r="KC42">
            <v>4656000000</v>
          </cell>
          <cell r="KD42">
            <v>17388000000</v>
          </cell>
          <cell r="KE42">
            <v>2679000000</v>
          </cell>
          <cell r="KF42">
            <v>8827500000</v>
          </cell>
          <cell r="KG42">
            <v>10837500000</v>
          </cell>
          <cell r="KH42">
            <v>1794000000</v>
          </cell>
          <cell r="KI42">
            <v>9720000000</v>
          </cell>
          <cell r="KJ42">
            <v>609000000</v>
          </cell>
          <cell r="KK42">
            <v>8791200000</v>
          </cell>
          <cell r="KL42">
            <v>1368000000</v>
          </cell>
          <cell r="KM42">
            <v>4819500000</v>
          </cell>
          <cell r="KN42">
            <v>27588000000</v>
          </cell>
          <cell r="KO42">
            <v>15124800000</v>
          </cell>
          <cell r="KP42">
            <v>27874800000</v>
          </cell>
          <cell r="KQ42">
            <v>3000000000</v>
          </cell>
          <cell r="KR42">
            <v>2714400000</v>
          </cell>
          <cell r="KS42">
            <v>1224000000</v>
          </cell>
          <cell r="KT42">
            <v>4384800000</v>
          </cell>
          <cell r="KU42">
            <v>17589000000</v>
          </cell>
          <cell r="KV42">
            <v>2085600000</v>
          </cell>
          <cell r="KW42">
            <v>10500000000</v>
          </cell>
          <cell r="KX42">
            <v>10431000000</v>
          </cell>
          <cell r="KY42">
            <v>2652000000</v>
          </cell>
          <cell r="KZ42">
            <v>3552000000</v>
          </cell>
          <cell r="LA42">
            <v>11188800000</v>
          </cell>
          <cell r="LB42">
            <v>9177000000</v>
          </cell>
          <cell r="LC42">
            <v>1725000000</v>
          </cell>
          <cell r="LD42">
            <v>3600000000</v>
          </cell>
          <cell r="LE42">
            <v>5788800000</v>
          </cell>
          <cell r="LF42">
            <v>27219000000</v>
          </cell>
          <cell r="LG42">
            <v>14367300000</v>
          </cell>
          <cell r="LH42">
            <v>29952000000</v>
          </cell>
          <cell r="LI42">
            <v>3505200000</v>
          </cell>
          <cell r="LJ42">
            <v>2554200000</v>
          </cell>
          <cell r="LK42">
            <v>1267200000</v>
          </cell>
          <cell r="LL42">
            <v>648600000</v>
          </cell>
          <cell r="LM42">
            <v>4712400000</v>
          </cell>
          <cell r="LN42">
            <v>18531000000</v>
          </cell>
          <cell r="LO42">
            <v>2630400000</v>
          </cell>
          <cell r="LP42">
            <v>10200000000</v>
          </cell>
          <cell r="LQ42">
            <v>10579800000</v>
          </cell>
          <cell r="LR42">
            <v>1857600000</v>
          </cell>
          <cell r="LS42">
            <v>5207400000</v>
          </cell>
          <cell r="LT42">
            <v>9062400000</v>
          </cell>
          <cell r="LU42">
            <v>7607400000</v>
          </cell>
          <cell r="LV42">
            <v>2083200000</v>
          </cell>
          <cell r="LW42">
            <v>634800000</v>
          </cell>
          <cell r="LX42">
            <v>4012800000</v>
          </cell>
          <cell r="LY42">
            <v>6447000000</v>
          </cell>
          <cell r="LZ42">
            <v>28944000000</v>
          </cell>
          <cell r="MA42">
            <v>17040000000</v>
          </cell>
          <cell r="MB42">
            <v>30603000000</v>
          </cell>
          <cell r="MC42">
            <v>5913600000</v>
          </cell>
          <cell r="MD42">
            <v>3616800000</v>
          </cell>
          <cell r="ME42">
            <v>1814400000</v>
          </cell>
          <cell r="MF42">
            <v>5492400000</v>
          </cell>
          <cell r="MG42">
            <v>19357500000</v>
          </cell>
          <cell r="MH42">
            <v>2574000000</v>
          </cell>
          <cell r="MI42">
            <v>11650800000</v>
          </cell>
          <cell r="MJ42">
            <v>15030000000</v>
          </cell>
          <cell r="MK42">
            <v>2611200000</v>
          </cell>
          <cell r="ML42">
            <v>7314300000</v>
          </cell>
          <cell r="MM42">
            <v>13028400000</v>
          </cell>
          <cell r="MN42">
            <v>7854000000</v>
          </cell>
          <cell r="MO42">
            <v>2644200000</v>
          </cell>
          <cell r="MP42">
            <v>948600000</v>
          </cell>
          <cell r="MQ42">
            <v>4329600000</v>
          </cell>
          <cell r="MR42">
            <v>6300000000</v>
          </cell>
          <cell r="MS42">
            <v>6396000000</v>
          </cell>
          <cell r="MT42">
            <v>18810000000</v>
          </cell>
          <cell r="MU42">
            <v>4512000000</v>
          </cell>
          <cell r="MV42">
            <v>7134000000</v>
          </cell>
          <cell r="MW42">
            <v>12600000000</v>
          </cell>
          <cell r="MX42">
            <v>3780000000</v>
          </cell>
          <cell r="MY42">
            <v>2356200000</v>
          </cell>
          <cell r="MZ42">
            <v>4723200000</v>
          </cell>
          <cell r="NA42">
            <v>6480000000</v>
          </cell>
          <cell r="NB42">
            <v>12672000000</v>
          </cell>
          <cell r="NC42">
            <v>273600000</v>
          </cell>
          <cell r="ND42">
            <v>3552000000</v>
          </cell>
          <cell r="NE42">
            <v>1255500000</v>
          </cell>
          <cell r="NF42">
            <v>5733000000</v>
          </cell>
          <cell r="NG42">
            <v>4650000000</v>
          </cell>
          <cell r="NH42">
            <v>14016000000</v>
          </cell>
          <cell r="NI42">
            <v>3602400000</v>
          </cell>
          <cell r="NJ42">
            <v>2322600000</v>
          </cell>
          <cell r="NK42">
            <v>5313000000</v>
          </cell>
          <cell r="NL42">
            <v>5301000000</v>
          </cell>
          <cell r="NM42">
            <v>14637000000</v>
          </cell>
          <cell r="NN42">
            <v>504000000</v>
          </cell>
          <cell r="NO42">
            <v>4314600000</v>
          </cell>
          <cell r="NP42">
            <v>1575000000</v>
          </cell>
          <cell r="NQ42">
            <v>156600000</v>
          </cell>
          <cell r="NR42">
            <v>2448600000</v>
          </cell>
          <cell r="NS42">
            <v>4929000000</v>
          </cell>
          <cell r="NT42">
            <v>4230000000</v>
          </cell>
          <cell r="NU42">
            <v>17388000000</v>
          </cell>
          <cell r="NV42">
            <v>411480000</v>
          </cell>
          <cell r="NW42">
            <v>3880800000</v>
          </cell>
          <cell r="NX42">
            <v>1579500000</v>
          </cell>
          <cell r="NY42">
            <v>4224000000</v>
          </cell>
          <cell r="NZ42">
            <v>248040000</v>
          </cell>
          <cell r="OA42">
            <v>4128000000</v>
          </cell>
          <cell r="OB42">
            <v>15312000000</v>
          </cell>
          <cell r="OC42">
            <v>3682800000</v>
          </cell>
          <cell r="OD42">
            <v>4410000000</v>
          </cell>
          <cell r="OE42">
            <v>5586000000</v>
          </cell>
          <cell r="OF42">
            <v>3520800000</v>
          </cell>
          <cell r="OG42">
            <v>3318000000</v>
          </cell>
          <cell r="OH42">
            <v>4524000000</v>
          </cell>
          <cell r="OI42">
            <v>9870000000</v>
          </cell>
          <cell r="OJ42">
            <v>5184000000</v>
          </cell>
          <cell r="OK42">
            <v>4128000000</v>
          </cell>
          <cell r="OL42">
            <v>3989400000</v>
          </cell>
          <cell r="OM42">
            <v>30084000000</v>
          </cell>
          <cell r="ON42">
            <v>3499200000</v>
          </cell>
          <cell r="OO42">
            <v>3306000000</v>
          </cell>
          <cell r="OP42">
            <v>4218000000</v>
          </cell>
          <cell r="OQ42">
            <v>4120200000</v>
          </cell>
          <cell r="OR42">
            <v>10176000000</v>
          </cell>
          <cell r="OS42">
            <v>3227400000</v>
          </cell>
          <cell r="OT42">
            <v>546000000</v>
          </cell>
          <cell r="OU42">
            <v>2070000000</v>
          </cell>
          <cell r="OV42">
            <v>7134000000</v>
          </cell>
          <cell r="OW42">
            <v>8514000000</v>
          </cell>
          <cell r="OX42">
            <v>1368000000</v>
          </cell>
          <cell r="OY42">
            <v>5967000000</v>
          </cell>
          <cell r="OZ42">
            <v>619200000</v>
          </cell>
          <cell r="PA42">
            <v>3788400000</v>
          </cell>
          <cell r="PB42">
            <v>3456000000</v>
          </cell>
          <cell r="PC42">
            <v>29694000000</v>
          </cell>
          <cell r="PD42">
            <v>237600000</v>
          </cell>
          <cell r="PE42">
            <v>92340000</v>
          </cell>
          <cell r="PF42">
            <v>405000000</v>
          </cell>
          <cell r="PG42">
            <v>3450000000</v>
          </cell>
          <cell r="PH42">
            <v>2925000000</v>
          </cell>
          <cell r="PI42">
            <v>4968000000</v>
          </cell>
          <cell r="PJ42">
            <v>1672800000</v>
          </cell>
          <cell r="PK42">
            <v>4454400000</v>
          </cell>
          <cell r="PL42">
            <v>11934000000</v>
          </cell>
          <cell r="PM42">
            <v>3175800000</v>
          </cell>
          <cell r="PN42">
            <v>3663600000</v>
          </cell>
          <cell r="PO42">
            <v>8190000000</v>
          </cell>
          <cell r="PP42">
            <v>8190000000</v>
          </cell>
          <cell r="PQ42">
            <v>3564000000</v>
          </cell>
          <cell r="PR42">
            <v>4089000000</v>
          </cell>
          <cell r="PS42">
            <v>3834000000</v>
          </cell>
          <cell r="PT42">
            <v>3146400000</v>
          </cell>
          <cell r="PU42">
            <v>20868000000</v>
          </cell>
          <cell r="PV42">
            <v>1436400000</v>
          </cell>
          <cell r="PW42">
            <v>2964000000</v>
          </cell>
          <cell r="PX42">
            <v>2673000000</v>
          </cell>
          <cell r="PY42">
            <v>3564000000</v>
          </cell>
          <cell r="PZ42">
            <v>1500000000</v>
          </cell>
          <cell r="QA42">
            <v>4795200000</v>
          </cell>
          <cell r="QB42">
            <v>8568000000</v>
          </cell>
          <cell r="QC42">
            <v>2715600000</v>
          </cell>
          <cell r="QD42">
            <v>3225600000</v>
          </cell>
          <cell r="QE42">
            <v>3960000000</v>
          </cell>
          <cell r="QF42">
            <v>7884000000</v>
          </cell>
          <cell r="QG42">
            <v>2754000000</v>
          </cell>
          <cell r="QH42">
            <v>3780000000</v>
          </cell>
          <cell r="QI42">
            <v>3186000000</v>
          </cell>
          <cell r="QJ42">
            <v>18870000000</v>
          </cell>
          <cell r="QK42">
            <v>2457600000</v>
          </cell>
          <cell r="QL42">
            <v>2901600000</v>
          </cell>
          <cell r="QM42">
            <v>4009800000</v>
          </cell>
          <cell r="QN42">
            <v>3663000000</v>
          </cell>
          <cell r="QO42">
            <v>3310800000</v>
          </cell>
          <cell r="QP42">
            <v>9870000000</v>
          </cell>
          <cell r="QQ42">
            <v>2745000000</v>
          </cell>
          <cell r="QR42">
            <v>3375000000</v>
          </cell>
          <cell r="QS42">
            <v>6510000000</v>
          </cell>
          <cell r="QT42">
            <v>7035000000</v>
          </cell>
          <cell r="QU42">
            <v>5880000000</v>
          </cell>
          <cell r="QV42">
            <v>3402000000</v>
          </cell>
          <cell r="QW42">
            <v>2755200000</v>
          </cell>
          <cell r="QX42">
            <v>22176000000</v>
          </cell>
          <cell r="QY42">
            <v>2359800000</v>
          </cell>
          <cell r="QZ42">
            <v>121500000</v>
          </cell>
          <cell r="RA42">
            <v>2058600000</v>
          </cell>
          <cell r="RB42">
            <v>5372400000</v>
          </cell>
          <cell r="RC42">
            <v>4608000000</v>
          </cell>
          <cell r="RD42">
            <v>1569600000</v>
          </cell>
          <cell r="RE42">
            <v>4233600000</v>
          </cell>
          <cell r="RF42">
            <v>4620000000</v>
          </cell>
          <cell r="RG42">
            <v>2520000000</v>
          </cell>
          <cell r="RH42">
            <v>3855600000</v>
          </cell>
          <cell r="RI42">
            <v>3675000000</v>
          </cell>
          <cell r="RJ42">
            <v>5805600000</v>
          </cell>
        </row>
      </sheetData>
      <sheetData sheetId="3">
        <row r="27">
          <cell r="N27">
            <v>1.1931492932971783</v>
          </cell>
        </row>
      </sheetData>
      <sheetData sheetId="4"/>
      <sheetData sheetId="5"/>
      <sheetData sheetId="6">
        <row r="338">
          <cell r="O338">
            <v>0.5</v>
          </cell>
          <cell r="P338">
            <v>0.5</v>
          </cell>
          <cell r="Q338">
            <v>0.5</v>
          </cell>
          <cell r="R338">
            <v>0.5</v>
          </cell>
          <cell r="S338">
            <v>0.5</v>
          </cell>
          <cell r="T338">
            <v>0.5</v>
          </cell>
          <cell r="U338">
            <v>0.5</v>
          </cell>
          <cell r="V338">
            <v>0.5</v>
          </cell>
          <cell r="W338">
            <v>0.5</v>
          </cell>
          <cell r="X338">
            <v>0.5</v>
          </cell>
          <cell r="Y338">
            <v>0.5</v>
          </cell>
          <cell r="Z338">
            <v>0.5</v>
          </cell>
          <cell r="AA338">
            <v>0.5</v>
          </cell>
          <cell r="AB338">
            <v>0.5</v>
          </cell>
          <cell r="AC338">
            <v>0.5</v>
          </cell>
          <cell r="AD338">
            <v>0.5</v>
          </cell>
          <cell r="AE338">
            <v>0.5</v>
          </cell>
          <cell r="AF338">
            <v>0.5</v>
          </cell>
          <cell r="AG338">
            <v>0.5</v>
          </cell>
          <cell r="AH338">
            <v>0.5</v>
          </cell>
          <cell r="AI338">
            <v>0.5</v>
          </cell>
          <cell r="AJ338">
            <v>0.5</v>
          </cell>
          <cell r="AK338">
            <v>0.5</v>
          </cell>
          <cell r="AL338">
            <v>0.5</v>
          </cell>
          <cell r="AM338">
            <v>0.5</v>
          </cell>
          <cell r="AN338">
            <v>0.5</v>
          </cell>
          <cell r="AO338">
            <v>0.5</v>
          </cell>
          <cell r="AP338">
            <v>0.5</v>
          </cell>
          <cell r="AQ338">
            <v>0.5</v>
          </cell>
          <cell r="AR338">
            <v>0.5</v>
          </cell>
          <cell r="AS338">
            <v>0.5</v>
          </cell>
          <cell r="AT338">
            <v>0.5</v>
          </cell>
          <cell r="AU338">
            <v>0.5</v>
          </cell>
          <cell r="AV338">
            <v>0.5</v>
          </cell>
          <cell r="AW338">
            <v>0.5</v>
          </cell>
          <cell r="AX338">
            <v>0.5</v>
          </cell>
          <cell r="AY338">
            <v>0.5</v>
          </cell>
          <cell r="AZ338">
            <v>0.5</v>
          </cell>
          <cell r="BA338">
            <v>0.5</v>
          </cell>
          <cell r="BB338">
            <v>0.5</v>
          </cell>
          <cell r="BC338">
            <v>0.5</v>
          </cell>
          <cell r="BD338">
            <v>0.5</v>
          </cell>
          <cell r="BE338">
            <v>0.5</v>
          </cell>
          <cell r="BF338">
            <v>0.5</v>
          </cell>
          <cell r="BG338">
            <v>0.5</v>
          </cell>
          <cell r="BH338">
            <v>0.5</v>
          </cell>
          <cell r="BI338">
            <v>0.5</v>
          </cell>
          <cell r="BJ338">
            <v>0.5</v>
          </cell>
          <cell r="BK338">
            <v>0.5</v>
          </cell>
          <cell r="BL338">
            <v>0.5</v>
          </cell>
          <cell r="BM338">
            <v>0.5</v>
          </cell>
          <cell r="BN338">
            <v>0.5</v>
          </cell>
          <cell r="BO338">
            <v>0.5</v>
          </cell>
          <cell r="BP338">
            <v>0.5</v>
          </cell>
          <cell r="BQ338">
            <v>0.5</v>
          </cell>
          <cell r="BR338">
            <v>0.5</v>
          </cell>
          <cell r="BS338">
            <v>0.5</v>
          </cell>
          <cell r="BT338">
            <v>0.5</v>
          </cell>
          <cell r="BU338">
            <v>0.5</v>
          </cell>
          <cell r="BV338">
            <v>0.5</v>
          </cell>
          <cell r="BW338">
            <v>0.5</v>
          </cell>
          <cell r="BX338">
            <v>0.5</v>
          </cell>
          <cell r="BY338">
            <v>0.5</v>
          </cell>
          <cell r="BZ338">
            <v>0.5</v>
          </cell>
          <cell r="CA338">
            <v>0.5</v>
          </cell>
          <cell r="CB338">
            <v>0.5</v>
          </cell>
          <cell r="CC338">
            <v>0.5</v>
          </cell>
          <cell r="CD338">
            <v>0.5</v>
          </cell>
          <cell r="CE338">
            <v>0.5</v>
          </cell>
          <cell r="CF338">
            <v>0.5</v>
          </cell>
          <cell r="CG338">
            <v>0.5</v>
          </cell>
          <cell r="CH338">
            <v>0.5</v>
          </cell>
          <cell r="CI338">
            <v>0.5</v>
          </cell>
          <cell r="CJ338">
            <v>0.5</v>
          </cell>
          <cell r="CK338">
            <v>0.5</v>
          </cell>
          <cell r="CL338">
            <v>0.5</v>
          </cell>
          <cell r="CM338">
            <v>0.5</v>
          </cell>
          <cell r="CN338">
            <v>0.5</v>
          </cell>
          <cell r="CO338">
            <v>0.5</v>
          </cell>
          <cell r="CP338">
            <v>0.5</v>
          </cell>
          <cell r="CQ338">
            <v>0.5</v>
          </cell>
          <cell r="CR338">
            <v>0.5</v>
          </cell>
          <cell r="CS338">
            <v>0.5</v>
          </cell>
          <cell r="CT338">
            <v>0.5</v>
          </cell>
          <cell r="CU338">
            <v>0.5</v>
          </cell>
          <cell r="CV338">
            <v>0.5</v>
          </cell>
          <cell r="CW338">
            <v>0.5</v>
          </cell>
          <cell r="CX338">
            <v>0.5</v>
          </cell>
          <cell r="CY338">
            <v>0.5</v>
          </cell>
          <cell r="CZ338">
            <v>0.5</v>
          </cell>
          <cell r="DA338">
            <v>0.5</v>
          </cell>
          <cell r="DB338">
            <v>0.5</v>
          </cell>
          <cell r="DC338">
            <v>0.5</v>
          </cell>
          <cell r="DD338">
            <v>0.5</v>
          </cell>
          <cell r="DE338">
            <v>0.5</v>
          </cell>
          <cell r="DF338">
            <v>0.5</v>
          </cell>
          <cell r="DG338">
            <v>0.5</v>
          </cell>
          <cell r="DH338">
            <v>0.5</v>
          </cell>
          <cell r="DI338">
            <v>0.5</v>
          </cell>
          <cell r="DJ338">
            <v>0.5</v>
          </cell>
          <cell r="DK338">
            <v>0.5</v>
          </cell>
          <cell r="DL338">
            <v>0.5</v>
          </cell>
          <cell r="DM338">
            <v>0.5</v>
          </cell>
          <cell r="DN338">
            <v>0.5</v>
          </cell>
          <cell r="DO338">
            <v>0.5</v>
          </cell>
          <cell r="DP338">
            <v>0.5</v>
          </cell>
          <cell r="DQ338">
            <v>0.5</v>
          </cell>
          <cell r="DR338">
            <v>0.5</v>
          </cell>
          <cell r="DS338">
            <v>0.5</v>
          </cell>
          <cell r="DT338">
            <v>0.5</v>
          </cell>
          <cell r="DU338">
            <v>0.5</v>
          </cell>
          <cell r="DV338">
            <v>0.5</v>
          </cell>
          <cell r="DW338">
            <v>0.5</v>
          </cell>
          <cell r="DX338">
            <v>0.5</v>
          </cell>
          <cell r="DY338">
            <v>0.5</v>
          </cell>
          <cell r="DZ338">
            <v>0.5</v>
          </cell>
          <cell r="EA338">
            <v>0.5</v>
          </cell>
          <cell r="EB338">
            <v>0.5</v>
          </cell>
          <cell r="EC338">
            <v>0.5</v>
          </cell>
          <cell r="ED338">
            <v>0.5</v>
          </cell>
          <cell r="EE338">
            <v>0.5</v>
          </cell>
          <cell r="EF338">
            <v>0.5</v>
          </cell>
          <cell r="EG338">
            <v>0.5</v>
          </cell>
          <cell r="EH338">
            <v>0.5</v>
          </cell>
          <cell r="EI338">
            <v>0.5</v>
          </cell>
          <cell r="EJ338">
            <v>0.5</v>
          </cell>
          <cell r="EK338">
            <v>0.5</v>
          </cell>
          <cell r="EL338">
            <v>0.5</v>
          </cell>
          <cell r="EM338">
            <v>0.5</v>
          </cell>
          <cell r="EN338">
            <v>0.5</v>
          </cell>
          <cell r="EO338">
            <v>0.5</v>
          </cell>
          <cell r="EP338">
            <v>0.5</v>
          </cell>
          <cell r="EQ338">
            <v>0.5</v>
          </cell>
          <cell r="ER338">
            <v>0.5</v>
          </cell>
          <cell r="ES338">
            <v>0.5</v>
          </cell>
          <cell r="ET338">
            <v>0.5</v>
          </cell>
          <cell r="EU338">
            <v>0.5</v>
          </cell>
          <cell r="EV338">
            <v>0.5</v>
          </cell>
          <cell r="EW338">
            <v>0.5</v>
          </cell>
          <cell r="EX338">
            <v>0.5</v>
          </cell>
          <cell r="EY338">
            <v>0.5</v>
          </cell>
          <cell r="EZ338">
            <v>0.5</v>
          </cell>
          <cell r="FA338">
            <v>0.5</v>
          </cell>
          <cell r="FB338">
            <v>0.5</v>
          </cell>
          <cell r="FC338">
            <v>0.5</v>
          </cell>
          <cell r="FD338">
            <v>0.5</v>
          </cell>
          <cell r="FE338">
            <v>0.5</v>
          </cell>
          <cell r="FF338">
            <v>0.5</v>
          </cell>
          <cell r="FG338">
            <v>0.5</v>
          </cell>
          <cell r="FH338">
            <v>0.5</v>
          </cell>
          <cell r="FI338">
            <v>0.5</v>
          </cell>
          <cell r="FJ338">
            <v>0.5</v>
          </cell>
          <cell r="FK338">
            <v>0.5</v>
          </cell>
          <cell r="FL338">
            <v>0.5</v>
          </cell>
          <cell r="FM338">
            <v>0.5</v>
          </cell>
          <cell r="FN338">
            <v>0.5</v>
          </cell>
          <cell r="FO338">
            <v>0.5</v>
          </cell>
          <cell r="FP338">
            <v>0.5</v>
          </cell>
          <cell r="FQ338">
            <v>0.5</v>
          </cell>
          <cell r="FR338">
            <v>0.5</v>
          </cell>
          <cell r="FS338">
            <v>0.5</v>
          </cell>
          <cell r="FT338">
            <v>0.5</v>
          </cell>
          <cell r="FU338">
            <v>0.5</v>
          </cell>
          <cell r="FV338">
            <v>0.5</v>
          </cell>
          <cell r="FW338">
            <v>0.5</v>
          </cell>
          <cell r="FX338">
            <v>0.5</v>
          </cell>
          <cell r="FY338">
            <v>0.5</v>
          </cell>
          <cell r="FZ338">
            <v>0.5</v>
          </cell>
          <cell r="GA338">
            <v>0.5</v>
          </cell>
          <cell r="GB338">
            <v>0.5</v>
          </cell>
          <cell r="GC338">
            <v>0.5</v>
          </cell>
          <cell r="GD338">
            <v>0.5</v>
          </cell>
          <cell r="GE338">
            <v>0.5</v>
          </cell>
          <cell r="GF338">
            <v>0.5</v>
          </cell>
          <cell r="GG338">
            <v>0.5</v>
          </cell>
          <cell r="GH338">
            <v>0.5</v>
          </cell>
          <cell r="GI338">
            <v>0.5</v>
          </cell>
          <cell r="GJ338">
            <v>0.5</v>
          </cell>
          <cell r="GK338">
            <v>0.5</v>
          </cell>
          <cell r="GL338">
            <v>0.5</v>
          </cell>
          <cell r="GM338">
            <v>0.5</v>
          </cell>
          <cell r="GN338">
            <v>0.5</v>
          </cell>
          <cell r="GO338">
            <v>0.5</v>
          </cell>
          <cell r="GP338">
            <v>0.5</v>
          </cell>
          <cell r="GQ338">
            <v>0.5</v>
          </cell>
          <cell r="GR338">
            <v>0.5</v>
          </cell>
          <cell r="GS338">
            <v>0.5</v>
          </cell>
          <cell r="GT338">
            <v>0.5</v>
          </cell>
          <cell r="GU338">
            <v>0.5</v>
          </cell>
          <cell r="GV338">
            <v>0.5</v>
          </cell>
          <cell r="GW338">
            <v>0.5</v>
          </cell>
          <cell r="GX338">
            <v>0.5</v>
          </cell>
          <cell r="GY338">
            <v>0.5</v>
          </cell>
          <cell r="GZ338">
            <v>0.5</v>
          </cell>
          <cell r="HA338">
            <v>0.5</v>
          </cell>
          <cell r="HB338">
            <v>0.5</v>
          </cell>
          <cell r="HC338">
            <v>0.5</v>
          </cell>
          <cell r="HD338">
            <v>0.5</v>
          </cell>
          <cell r="HE338">
            <v>0.5</v>
          </cell>
          <cell r="HF338">
            <v>0.5</v>
          </cell>
          <cell r="HG338">
            <v>0.5</v>
          </cell>
          <cell r="HH338">
            <v>0.5</v>
          </cell>
          <cell r="HI338">
            <v>0.5</v>
          </cell>
          <cell r="HJ338">
            <v>0.5</v>
          </cell>
          <cell r="HK338">
            <v>0.5</v>
          </cell>
          <cell r="HL338">
            <v>0.5</v>
          </cell>
          <cell r="HM338">
            <v>0.5</v>
          </cell>
          <cell r="HN338">
            <v>0.5</v>
          </cell>
          <cell r="HO338">
            <v>0.5</v>
          </cell>
          <cell r="HP338">
            <v>0.5</v>
          </cell>
          <cell r="HQ338">
            <v>0.5</v>
          </cell>
          <cell r="HR338">
            <v>0.5</v>
          </cell>
          <cell r="HS338">
            <v>0.5</v>
          </cell>
          <cell r="HT338">
            <v>0.5</v>
          </cell>
          <cell r="HU338">
            <v>0.5</v>
          </cell>
          <cell r="HV338">
            <v>0.5</v>
          </cell>
          <cell r="HW338">
            <v>0.5</v>
          </cell>
          <cell r="HX338">
            <v>0.5</v>
          </cell>
          <cell r="HY338">
            <v>0.5</v>
          </cell>
          <cell r="HZ338">
            <v>0.5</v>
          </cell>
          <cell r="IA338">
            <v>0.5</v>
          </cell>
          <cell r="IB338">
            <v>0.5</v>
          </cell>
          <cell r="IC338">
            <v>0.5</v>
          </cell>
          <cell r="ID338">
            <v>0.5</v>
          </cell>
          <cell r="IE338">
            <v>0.5</v>
          </cell>
          <cell r="IF338">
            <v>0.5</v>
          </cell>
          <cell r="IG338">
            <v>0.5</v>
          </cell>
          <cell r="IH338">
            <v>0.5</v>
          </cell>
          <cell r="II338">
            <v>0.5</v>
          </cell>
          <cell r="IJ338">
            <v>0.5</v>
          </cell>
          <cell r="IK338">
            <v>0.5</v>
          </cell>
          <cell r="IL338">
            <v>0.5</v>
          </cell>
          <cell r="IM338">
            <v>0.5</v>
          </cell>
          <cell r="IN338">
            <v>0.5</v>
          </cell>
          <cell r="IO338">
            <v>0.5</v>
          </cell>
          <cell r="IP338">
            <v>0.5</v>
          </cell>
          <cell r="IQ338">
            <v>0.5</v>
          </cell>
          <cell r="IR338">
            <v>0.5</v>
          </cell>
          <cell r="IS338">
            <v>0.5</v>
          </cell>
          <cell r="IT338">
            <v>0.5</v>
          </cell>
          <cell r="IU338">
            <v>0.5</v>
          </cell>
          <cell r="IV338">
            <v>0.5</v>
          </cell>
          <cell r="IW338">
            <v>0.5</v>
          </cell>
          <cell r="IX338">
            <v>0.5</v>
          </cell>
          <cell r="IY338">
            <v>0.5</v>
          </cell>
          <cell r="IZ338">
            <v>0.5</v>
          </cell>
          <cell r="JA338">
            <v>0.5</v>
          </cell>
          <cell r="JB338">
            <v>0.5</v>
          </cell>
          <cell r="JC338">
            <v>0.5</v>
          </cell>
          <cell r="JD338">
            <v>0.5</v>
          </cell>
          <cell r="JE338">
            <v>0.5</v>
          </cell>
          <cell r="JF338">
            <v>0.5</v>
          </cell>
          <cell r="JG338">
            <v>0.5</v>
          </cell>
          <cell r="JH338">
            <v>0.5</v>
          </cell>
          <cell r="JI338">
            <v>0.5</v>
          </cell>
          <cell r="JJ338">
            <v>0.5</v>
          </cell>
          <cell r="JK338">
            <v>0.5</v>
          </cell>
          <cell r="JL338">
            <v>0.5</v>
          </cell>
          <cell r="JM338">
            <v>0.5</v>
          </cell>
          <cell r="JN338">
            <v>0.5</v>
          </cell>
          <cell r="JO338">
            <v>0.5</v>
          </cell>
          <cell r="JP338">
            <v>0.5</v>
          </cell>
          <cell r="JQ338">
            <v>0.5</v>
          </cell>
          <cell r="JR338">
            <v>0.5</v>
          </cell>
          <cell r="JS338">
            <v>0.5</v>
          </cell>
          <cell r="JT338">
            <v>0.5</v>
          </cell>
          <cell r="JU338">
            <v>0.5</v>
          </cell>
          <cell r="JV338">
            <v>0.5</v>
          </cell>
          <cell r="JW338">
            <v>0.5</v>
          </cell>
          <cell r="JX338">
            <v>0.5</v>
          </cell>
          <cell r="JY338">
            <v>0.5</v>
          </cell>
          <cell r="JZ338">
            <v>0.5</v>
          </cell>
          <cell r="KA338">
            <v>0.5</v>
          </cell>
          <cell r="KB338">
            <v>0.5</v>
          </cell>
          <cell r="KC338">
            <v>0.5</v>
          </cell>
          <cell r="KD338">
            <v>0.5</v>
          </cell>
          <cell r="KE338">
            <v>0.5</v>
          </cell>
          <cell r="KF338">
            <v>0.5</v>
          </cell>
          <cell r="KG338">
            <v>0.5</v>
          </cell>
          <cell r="KH338">
            <v>0.5</v>
          </cell>
          <cell r="KI338">
            <v>0.5</v>
          </cell>
          <cell r="KJ338">
            <v>0.5</v>
          </cell>
          <cell r="KK338">
            <v>0.5</v>
          </cell>
          <cell r="KL338">
            <v>0.5</v>
          </cell>
          <cell r="KM338">
            <v>0.5</v>
          </cell>
          <cell r="KN338">
            <v>0.5</v>
          </cell>
          <cell r="KO338">
            <v>0.5</v>
          </cell>
          <cell r="KP338">
            <v>0.5</v>
          </cell>
          <cell r="KQ338">
            <v>0.5</v>
          </cell>
          <cell r="KR338">
            <v>0.5</v>
          </cell>
          <cell r="KS338">
            <v>0.5</v>
          </cell>
          <cell r="KT338">
            <v>0.5</v>
          </cell>
          <cell r="KU338">
            <v>0.5</v>
          </cell>
          <cell r="KV338">
            <v>0.5</v>
          </cell>
          <cell r="KW338">
            <v>0.5</v>
          </cell>
          <cell r="KX338">
            <v>0.5</v>
          </cell>
          <cell r="KY338">
            <v>0.5</v>
          </cell>
          <cell r="KZ338">
            <v>0.5</v>
          </cell>
          <cell r="LA338">
            <v>0.5</v>
          </cell>
          <cell r="LB338">
            <v>0.5</v>
          </cell>
          <cell r="LC338">
            <v>0.5</v>
          </cell>
          <cell r="LD338">
            <v>0.5</v>
          </cell>
          <cell r="LE338">
            <v>0.5</v>
          </cell>
          <cell r="LF338">
            <v>0.5</v>
          </cell>
          <cell r="LG338">
            <v>0.5</v>
          </cell>
          <cell r="LH338">
            <v>0.5</v>
          </cell>
          <cell r="LI338">
            <v>0.5</v>
          </cell>
          <cell r="LJ338">
            <v>0.5</v>
          </cell>
          <cell r="LK338">
            <v>0.5</v>
          </cell>
          <cell r="LL338">
            <v>0.5</v>
          </cell>
          <cell r="LM338">
            <v>0.5</v>
          </cell>
          <cell r="LN338">
            <v>0.5</v>
          </cell>
          <cell r="LO338">
            <v>0.5</v>
          </cell>
          <cell r="LP338">
            <v>0.5</v>
          </cell>
          <cell r="LQ338">
            <v>0.5</v>
          </cell>
          <cell r="LR338">
            <v>0.5</v>
          </cell>
          <cell r="LS338">
            <v>0.5</v>
          </cell>
          <cell r="LT338">
            <v>0.5</v>
          </cell>
          <cell r="LU338">
            <v>0.5</v>
          </cell>
          <cell r="LV338">
            <v>0.5</v>
          </cell>
          <cell r="LW338">
            <v>0.5</v>
          </cell>
          <cell r="LX338">
            <v>0.5</v>
          </cell>
          <cell r="LY338">
            <v>0.5</v>
          </cell>
          <cell r="LZ338">
            <v>0.5</v>
          </cell>
          <cell r="MA338">
            <v>0.5</v>
          </cell>
          <cell r="MB338">
            <v>0.5</v>
          </cell>
          <cell r="MC338">
            <v>0.5</v>
          </cell>
          <cell r="MD338">
            <v>0.5</v>
          </cell>
          <cell r="ME338">
            <v>0.5</v>
          </cell>
          <cell r="MF338">
            <v>0.5</v>
          </cell>
          <cell r="MG338">
            <v>0.5</v>
          </cell>
          <cell r="MH338">
            <v>0.5</v>
          </cell>
          <cell r="MI338">
            <v>0.5</v>
          </cell>
          <cell r="MJ338">
            <v>0.5</v>
          </cell>
          <cell r="MK338">
            <v>0.5</v>
          </cell>
          <cell r="ML338">
            <v>0.5</v>
          </cell>
          <cell r="MM338">
            <v>0.5</v>
          </cell>
          <cell r="MN338">
            <v>0.5</v>
          </cell>
          <cell r="MO338">
            <v>0.5</v>
          </cell>
          <cell r="MP338">
            <v>0.5</v>
          </cell>
          <cell r="MQ338">
            <v>0.5</v>
          </cell>
          <cell r="MR338">
            <v>0.5</v>
          </cell>
          <cell r="MS338">
            <v>0.5</v>
          </cell>
          <cell r="MT338">
            <v>0.5</v>
          </cell>
          <cell r="MU338">
            <v>0.5</v>
          </cell>
          <cell r="MV338">
            <v>0.5</v>
          </cell>
          <cell r="MW338">
            <v>0.5</v>
          </cell>
          <cell r="MX338">
            <v>0.5</v>
          </cell>
          <cell r="MY338">
            <v>0.5</v>
          </cell>
          <cell r="MZ338">
            <v>0.5</v>
          </cell>
          <cell r="NA338">
            <v>0.5</v>
          </cell>
          <cell r="NB338">
            <v>0.5</v>
          </cell>
          <cell r="NC338">
            <v>0.5</v>
          </cell>
          <cell r="ND338">
            <v>0.5</v>
          </cell>
          <cell r="NE338">
            <v>0.5</v>
          </cell>
          <cell r="NF338">
            <v>0.5</v>
          </cell>
          <cell r="NG338">
            <v>0.5</v>
          </cell>
          <cell r="NH338">
            <v>0.5</v>
          </cell>
          <cell r="NI338">
            <v>0.5</v>
          </cell>
          <cell r="NJ338">
            <v>0.5</v>
          </cell>
          <cell r="NK338">
            <v>0.5</v>
          </cell>
          <cell r="NL338">
            <v>0.5</v>
          </cell>
          <cell r="NM338">
            <v>0.5</v>
          </cell>
          <cell r="NN338">
            <v>0.5</v>
          </cell>
          <cell r="NO338">
            <v>0.5</v>
          </cell>
          <cell r="NP338">
            <v>0.5</v>
          </cell>
          <cell r="NQ338">
            <v>0.5</v>
          </cell>
          <cell r="NR338">
            <v>0.5</v>
          </cell>
          <cell r="NS338">
            <v>0.5</v>
          </cell>
          <cell r="NT338">
            <v>0.5</v>
          </cell>
          <cell r="NU338">
            <v>0.5</v>
          </cell>
          <cell r="NV338">
            <v>0.5</v>
          </cell>
          <cell r="NW338">
            <v>0.5</v>
          </cell>
          <cell r="NX338">
            <v>0.5</v>
          </cell>
          <cell r="NY338">
            <v>0.5</v>
          </cell>
          <cell r="NZ338">
            <v>0.5</v>
          </cell>
          <cell r="OA338">
            <v>0.5</v>
          </cell>
          <cell r="OB338">
            <v>0.5</v>
          </cell>
          <cell r="OC338">
            <v>0.5</v>
          </cell>
          <cell r="OD338">
            <v>0.5</v>
          </cell>
          <cell r="OE338">
            <v>0.5</v>
          </cell>
          <cell r="OF338">
            <v>0.5</v>
          </cell>
          <cell r="OG338">
            <v>0.5</v>
          </cell>
          <cell r="OH338">
            <v>0.5</v>
          </cell>
          <cell r="OI338">
            <v>0.5</v>
          </cell>
          <cell r="OJ338">
            <v>0.5</v>
          </cell>
          <cell r="OK338">
            <v>0.5</v>
          </cell>
          <cell r="OL338">
            <v>0.5</v>
          </cell>
          <cell r="OM338">
            <v>0.5</v>
          </cell>
          <cell r="ON338">
            <v>0.5</v>
          </cell>
          <cell r="OO338">
            <v>0.5</v>
          </cell>
          <cell r="OP338">
            <v>0.5</v>
          </cell>
          <cell r="OQ338">
            <v>0.5</v>
          </cell>
          <cell r="OR338">
            <v>0.5</v>
          </cell>
          <cell r="OS338">
            <v>0.5</v>
          </cell>
          <cell r="OT338">
            <v>0.5</v>
          </cell>
          <cell r="OU338">
            <v>0.5</v>
          </cell>
          <cell r="OV338">
            <v>0.5</v>
          </cell>
          <cell r="OW338">
            <v>0.5</v>
          </cell>
          <cell r="OX338">
            <v>0.5</v>
          </cell>
          <cell r="OY338">
            <v>0.5</v>
          </cell>
          <cell r="OZ338">
            <v>0.5</v>
          </cell>
          <cell r="PA338">
            <v>0.5</v>
          </cell>
          <cell r="PB338">
            <v>0.5</v>
          </cell>
          <cell r="PC338">
            <v>0.5</v>
          </cell>
          <cell r="PD338">
            <v>0.5</v>
          </cell>
          <cell r="PE338">
            <v>0.5</v>
          </cell>
          <cell r="PF338">
            <v>0.5</v>
          </cell>
          <cell r="PG338">
            <v>0.5</v>
          </cell>
          <cell r="PH338">
            <v>0.5</v>
          </cell>
          <cell r="PI338">
            <v>0.5</v>
          </cell>
          <cell r="PJ338">
            <v>0.5</v>
          </cell>
          <cell r="PK338">
            <v>0.5</v>
          </cell>
          <cell r="PL338">
            <v>0.5</v>
          </cell>
          <cell r="PM338">
            <v>0.5</v>
          </cell>
          <cell r="PN338">
            <v>0.5</v>
          </cell>
          <cell r="PO338">
            <v>0.5</v>
          </cell>
          <cell r="PP338">
            <v>0.5</v>
          </cell>
          <cell r="PQ338">
            <v>0.5</v>
          </cell>
          <cell r="PR338">
            <v>0.5</v>
          </cell>
          <cell r="PS338">
            <v>0.5</v>
          </cell>
          <cell r="PT338">
            <v>0.5</v>
          </cell>
          <cell r="PU338">
            <v>0.5</v>
          </cell>
          <cell r="PV338">
            <v>0.5</v>
          </cell>
          <cell r="PW338">
            <v>0.5</v>
          </cell>
          <cell r="PX338">
            <v>0.5</v>
          </cell>
          <cell r="PY338">
            <v>0.5</v>
          </cell>
          <cell r="PZ338">
            <v>0.5</v>
          </cell>
          <cell r="QA338">
            <v>0.5</v>
          </cell>
          <cell r="QB338">
            <v>0.5</v>
          </cell>
          <cell r="QC338">
            <v>0.5</v>
          </cell>
          <cell r="QD338">
            <v>0.5</v>
          </cell>
          <cell r="QE338">
            <v>0.5</v>
          </cell>
          <cell r="QF338">
            <v>0.5</v>
          </cell>
          <cell r="QG338">
            <v>0.5</v>
          </cell>
          <cell r="QH338">
            <v>0.5</v>
          </cell>
          <cell r="QI338">
            <v>0.5</v>
          </cell>
          <cell r="QJ338">
            <v>0.5</v>
          </cell>
          <cell r="QK338">
            <v>0.5</v>
          </cell>
          <cell r="QL338">
            <v>0.5</v>
          </cell>
          <cell r="QM338">
            <v>0.5</v>
          </cell>
          <cell r="QN338">
            <v>0.5</v>
          </cell>
          <cell r="QO338">
            <v>0.5</v>
          </cell>
          <cell r="QP338">
            <v>0.5</v>
          </cell>
          <cell r="QQ338">
            <v>0.5</v>
          </cell>
          <cell r="QR338">
            <v>0.5</v>
          </cell>
          <cell r="QS338">
            <v>0.5</v>
          </cell>
          <cell r="QT338">
            <v>0.5</v>
          </cell>
          <cell r="QU338">
            <v>0.5</v>
          </cell>
          <cell r="QV338">
            <v>0.5</v>
          </cell>
          <cell r="QW338">
            <v>0.5</v>
          </cell>
          <cell r="QX338">
            <v>0.5</v>
          </cell>
          <cell r="QY338">
            <v>0.5</v>
          </cell>
          <cell r="QZ338">
            <v>0.5</v>
          </cell>
          <cell r="RA338">
            <v>0.5</v>
          </cell>
          <cell r="RB338">
            <v>0.5</v>
          </cell>
          <cell r="RC338">
            <v>0.5</v>
          </cell>
          <cell r="RD338">
            <v>0.5</v>
          </cell>
          <cell r="RE338">
            <v>0.5</v>
          </cell>
          <cell r="RF338">
            <v>0.5</v>
          </cell>
          <cell r="RG338">
            <v>0.5</v>
          </cell>
        </row>
        <row r="339">
          <cell r="O339">
            <v>0.5</v>
          </cell>
          <cell r="P339">
            <v>0.5</v>
          </cell>
          <cell r="Q339">
            <v>0.5</v>
          </cell>
          <cell r="R339">
            <v>0.5</v>
          </cell>
          <cell r="S339">
            <v>0.5</v>
          </cell>
          <cell r="T339">
            <v>0.5</v>
          </cell>
          <cell r="U339">
            <v>0.5</v>
          </cell>
          <cell r="V339">
            <v>0.5</v>
          </cell>
          <cell r="W339">
            <v>0.5</v>
          </cell>
          <cell r="X339">
            <v>0.5</v>
          </cell>
          <cell r="Y339">
            <v>0.5</v>
          </cell>
          <cell r="Z339">
            <v>0.5</v>
          </cell>
          <cell r="AA339">
            <v>0.5</v>
          </cell>
          <cell r="AB339">
            <v>0.5</v>
          </cell>
          <cell r="AC339">
            <v>0.5</v>
          </cell>
          <cell r="AD339">
            <v>0.5</v>
          </cell>
          <cell r="AE339">
            <v>0.5</v>
          </cell>
          <cell r="AF339">
            <v>0.5</v>
          </cell>
          <cell r="AG339">
            <v>0.5</v>
          </cell>
          <cell r="AH339">
            <v>0.5</v>
          </cell>
          <cell r="AI339">
            <v>0.5</v>
          </cell>
          <cell r="AJ339">
            <v>0.5</v>
          </cell>
          <cell r="AK339">
            <v>0.5</v>
          </cell>
          <cell r="AL339">
            <v>0.5</v>
          </cell>
          <cell r="AM339">
            <v>0.5</v>
          </cell>
          <cell r="AN339">
            <v>0.5</v>
          </cell>
          <cell r="AO339">
            <v>0.5</v>
          </cell>
          <cell r="AP339">
            <v>0.5</v>
          </cell>
          <cell r="AQ339">
            <v>0.5</v>
          </cell>
          <cell r="AR339">
            <v>0.5</v>
          </cell>
          <cell r="AS339">
            <v>0.5</v>
          </cell>
          <cell r="AT339">
            <v>0.5</v>
          </cell>
          <cell r="AU339">
            <v>0.5</v>
          </cell>
          <cell r="AV339">
            <v>0.5</v>
          </cell>
          <cell r="AW339">
            <v>0.5</v>
          </cell>
          <cell r="AX339">
            <v>0.5</v>
          </cell>
          <cell r="AY339">
            <v>0.5</v>
          </cell>
          <cell r="AZ339">
            <v>0.5</v>
          </cell>
          <cell r="BA339">
            <v>0.5</v>
          </cell>
          <cell r="BB339">
            <v>0.5</v>
          </cell>
          <cell r="BC339">
            <v>0.5</v>
          </cell>
          <cell r="BD339">
            <v>0.5</v>
          </cell>
          <cell r="BE339">
            <v>0.5</v>
          </cell>
          <cell r="BF339">
            <v>0.5</v>
          </cell>
          <cell r="BG339">
            <v>0.5</v>
          </cell>
          <cell r="BH339">
            <v>0.5</v>
          </cell>
          <cell r="BI339">
            <v>0.5</v>
          </cell>
          <cell r="BJ339">
            <v>0.5</v>
          </cell>
          <cell r="BK339">
            <v>0.5</v>
          </cell>
          <cell r="BL339">
            <v>0.5</v>
          </cell>
          <cell r="BM339">
            <v>0.5</v>
          </cell>
          <cell r="BN339">
            <v>0.5</v>
          </cell>
          <cell r="BO339">
            <v>0.5</v>
          </cell>
          <cell r="BP339">
            <v>0.5</v>
          </cell>
          <cell r="BQ339">
            <v>0.5</v>
          </cell>
          <cell r="BR339">
            <v>0.5</v>
          </cell>
          <cell r="BS339">
            <v>0.5</v>
          </cell>
          <cell r="BT339">
            <v>0.5</v>
          </cell>
          <cell r="BU339">
            <v>0.5</v>
          </cell>
          <cell r="BV339">
            <v>0.5</v>
          </cell>
          <cell r="BW339">
            <v>0.5</v>
          </cell>
          <cell r="BX339">
            <v>0.5</v>
          </cell>
          <cell r="BY339">
            <v>0.5</v>
          </cell>
          <cell r="BZ339">
            <v>0.5</v>
          </cell>
          <cell r="CA339">
            <v>0.5</v>
          </cell>
          <cell r="CB339">
            <v>0.5</v>
          </cell>
          <cell r="CC339">
            <v>0.5</v>
          </cell>
          <cell r="CD339">
            <v>0.5</v>
          </cell>
          <cell r="CE339">
            <v>0.5</v>
          </cell>
          <cell r="CF339">
            <v>0.5</v>
          </cell>
          <cell r="CG339">
            <v>0.5</v>
          </cell>
          <cell r="CH339">
            <v>0.5</v>
          </cell>
          <cell r="CI339">
            <v>0.5</v>
          </cell>
          <cell r="CJ339">
            <v>0.5</v>
          </cell>
          <cell r="CK339">
            <v>0.5</v>
          </cell>
          <cell r="CL339">
            <v>0.5</v>
          </cell>
          <cell r="CM339">
            <v>0.5</v>
          </cell>
          <cell r="CN339">
            <v>0.5</v>
          </cell>
          <cell r="CO339">
            <v>0.5</v>
          </cell>
          <cell r="CP339">
            <v>0.5</v>
          </cell>
          <cell r="CQ339">
            <v>0.5</v>
          </cell>
          <cell r="CR339">
            <v>0.5</v>
          </cell>
          <cell r="CS339">
            <v>0.5</v>
          </cell>
          <cell r="CT339">
            <v>0.5</v>
          </cell>
          <cell r="CU339">
            <v>0.5</v>
          </cell>
          <cell r="CV339">
            <v>0.5</v>
          </cell>
          <cell r="CW339">
            <v>0.5</v>
          </cell>
          <cell r="CX339">
            <v>0.5</v>
          </cell>
          <cell r="CY339">
            <v>0.5</v>
          </cell>
          <cell r="CZ339">
            <v>0.5</v>
          </cell>
          <cell r="DA339">
            <v>0.5</v>
          </cell>
          <cell r="DB339">
            <v>0.5</v>
          </cell>
          <cell r="DC339">
            <v>0.5</v>
          </cell>
          <cell r="DD339">
            <v>0.5</v>
          </cell>
          <cell r="DE339">
            <v>0.5</v>
          </cell>
          <cell r="DF339">
            <v>0.5</v>
          </cell>
          <cell r="DG339">
            <v>0.5</v>
          </cell>
          <cell r="DH339">
            <v>0.5</v>
          </cell>
          <cell r="DI339">
            <v>0.5</v>
          </cell>
          <cell r="DJ339">
            <v>0.5</v>
          </cell>
          <cell r="DK339">
            <v>0.5</v>
          </cell>
          <cell r="DL339">
            <v>0.5</v>
          </cell>
          <cell r="DM339">
            <v>0.5</v>
          </cell>
          <cell r="DN339">
            <v>0.5</v>
          </cell>
          <cell r="DO339">
            <v>0.5</v>
          </cell>
          <cell r="DP339">
            <v>0.5</v>
          </cell>
          <cell r="DQ339">
            <v>0.5</v>
          </cell>
          <cell r="DR339">
            <v>0.5</v>
          </cell>
          <cell r="DS339">
            <v>0.5</v>
          </cell>
          <cell r="DT339">
            <v>0.5</v>
          </cell>
          <cell r="DU339">
            <v>0.5</v>
          </cell>
          <cell r="DV339">
            <v>0.5</v>
          </cell>
          <cell r="DW339">
            <v>0.5</v>
          </cell>
          <cell r="DX339">
            <v>0.5</v>
          </cell>
          <cell r="DY339">
            <v>0.5</v>
          </cell>
          <cell r="DZ339">
            <v>0.5</v>
          </cell>
          <cell r="EA339">
            <v>0.5</v>
          </cell>
          <cell r="EB339">
            <v>0.5</v>
          </cell>
          <cell r="EC339">
            <v>0.5</v>
          </cell>
          <cell r="ED339">
            <v>0.5</v>
          </cell>
          <cell r="EE339">
            <v>0.5</v>
          </cell>
          <cell r="EF339">
            <v>0.5</v>
          </cell>
          <cell r="EG339">
            <v>0.5</v>
          </cell>
          <cell r="EH339">
            <v>0.5</v>
          </cell>
          <cell r="EI339">
            <v>0.5</v>
          </cell>
          <cell r="EJ339">
            <v>0.5</v>
          </cell>
          <cell r="EK339">
            <v>0.5</v>
          </cell>
          <cell r="EL339">
            <v>0.5</v>
          </cell>
          <cell r="EM339">
            <v>0.5</v>
          </cell>
          <cell r="EN339">
            <v>0.5</v>
          </cell>
          <cell r="EO339">
            <v>0.5</v>
          </cell>
          <cell r="EP339">
            <v>0.5</v>
          </cell>
          <cell r="EQ339">
            <v>0.5</v>
          </cell>
          <cell r="ER339">
            <v>0.5</v>
          </cell>
          <cell r="ES339">
            <v>0.5</v>
          </cell>
          <cell r="ET339">
            <v>0.5</v>
          </cell>
          <cell r="EU339">
            <v>0.5</v>
          </cell>
          <cell r="EV339">
            <v>0.5</v>
          </cell>
          <cell r="EW339">
            <v>0.5</v>
          </cell>
          <cell r="EX339">
            <v>0.5</v>
          </cell>
          <cell r="EY339">
            <v>0.5</v>
          </cell>
          <cell r="EZ339">
            <v>0.5</v>
          </cell>
          <cell r="FA339">
            <v>0.5</v>
          </cell>
          <cell r="FB339">
            <v>0.5</v>
          </cell>
          <cell r="FC339">
            <v>0.5</v>
          </cell>
          <cell r="FD339">
            <v>0.5</v>
          </cell>
          <cell r="FE339">
            <v>0.5</v>
          </cell>
          <cell r="FF339">
            <v>0.5</v>
          </cell>
          <cell r="FG339">
            <v>0.5</v>
          </cell>
          <cell r="FH339">
            <v>0.5</v>
          </cell>
          <cell r="FI339">
            <v>0.5</v>
          </cell>
          <cell r="FJ339">
            <v>0.5</v>
          </cell>
          <cell r="FK339">
            <v>0.5</v>
          </cell>
          <cell r="FL339">
            <v>0.5</v>
          </cell>
          <cell r="FM339">
            <v>0.5</v>
          </cell>
          <cell r="FN339">
            <v>0.5</v>
          </cell>
          <cell r="FO339">
            <v>0.5</v>
          </cell>
          <cell r="FP339">
            <v>0.5</v>
          </cell>
          <cell r="FQ339">
            <v>0.5</v>
          </cell>
          <cell r="FR339">
            <v>0.5</v>
          </cell>
          <cell r="FS339">
            <v>0.5</v>
          </cell>
          <cell r="FT339">
            <v>0.5</v>
          </cell>
          <cell r="FU339">
            <v>0.5</v>
          </cell>
          <cell r="FV339">
            <v>0.5</v>
          </cell>
          <cell r="FW339">
            <v>0.5</v>
          </cell>
          <cell r="FX339">
            <v>0.5</v>
          </cell>
          <cell r="FY339">
            <v>0.5</v>
          </cell>
          <cell r="FZ339">
            <v>0.5</v>
          </cell>
          <cell r="GA339">
            <v>0.5</v>
          </cell>
          <cell r="GB339">
            <v>0.5</v>
          </cell>
          <cell r="GC339">
            <v>0.5</v>
          </cell>
          <cell r="GD339">
            <v>0.5</v>
          </cell>
          <cell r="GE339">
            <v>0.5</v>
          </cell>
          <cell r="GF339">
            <v>0.5</v>
          </cell>
          <cell r="GG339">
            <v>0.5</v>
          </cell>
          <cell r="GH339">
            <v>0.5</v>
          </cell>
          <cell r="GI339">
            <v>0.5</v>
          </cell>
          <cell r="GJ339">
            <v>0.5</v>
          </cell>
          <cell r="GK339">
            <v>0.5</v>
          </cell>
          <cell r="GL339">
            <v>0.5</v>
          </cell>
          <cell r="GM339">
            <v>0.5</v>
          </cell>
          <cell r="GN339">
            <v>0.5</v>
          </cell>
          <cell r="GO339">
            <v>0.5</v>
          </cell>
          <cell r="GP339">
            <v>0.5</v>
          </cell>
          <cell r="GQ339">
            <v>0.5</v>
          </cell>
          <cell r="GR339">
            <v>0.5</v>
          </cell>
          <cell r="GS339">
            <v>0.5</v>
          </cell>
          <cell r="GT339">
            <v>0.5</v>
          </cell>
          <cell r="GU339">
            <v>0.5</v>
          </cell>
          <cell r="GV339">
            <v>0.5</v>
          </cell>
          <cell r="GW339">
            <v>0.5</v>
          </cell>
          <cell r="GX339">
            <v>0.5</v>
          </cell>
          <cell r="GY339">
            <v>0.5</v>
          </cell>
          <cell r="GZ339">
            <v>0.5</v>
          </cell>
          <cell r="HA339">
            <v>0.5</v>
          </cell>
          <cell r="HB339">
            <v>0.5</v>
          </cell>
          <cell r="HC339">
            <v>0.5</v>
          </cell>
          <cell r="HD339">
            <v>0.5</v>
          </cell>
          <cell r="HE339">
            <v>0.5</v>
          </cell>
          <cell r="HF339">
            <v>0.5</v>
          </cell>
          <cell r="HG339">
            <v>0.5</v>
          </cell>
          <cell r="HH339">
            <v>0.5</v>
          </cell>
          <cell r="HI339">
            <v>0.5</v>
          </cell>
          <cell r="HJ339">
            <v>0.5</v>
          </cell>
          <cell r="HK339">
            <v>0.5</v>
          </cell>
          <cell r="HL339">
            <v>0.5</v>
          </cell>
          <cell r="HM339">
            <v>0.5</v>
          </cell>
          <cell r="HN339">
            <v>0.5</v>
          </cell>
          <cell r="HO339">
            <v>0.5</v>
          </cell>
          <cell r="HP339">
            <v>0.5</v>
          </cell>
          <cell r="HQ339">
            <v>0.5</v>
          </cell>
          <cell r="HR339">
            <v>0.5</v>
          </cell>
          <cell r="HS339">
            <v>0.5</v>
          </cell>
          <cell r="HT339">
            <v>0.5</v>
          </cell>
          <cell r="HU339">
            <v>0.5</v>
          </cell>
          <cell r="HV339">
            <v>0.5</v>
          </cell>
          <cell r="HW339">
            <v>0.5</v>
          </cell>
          <cell r="HX339">
            <v>0.5</v>
          </cell>
          <cell r="HY339">
            <v>0.5</v>
          </cell>
          <cell r="HZ339">
            <v>0.5</v>
          </cell>
          <cell r="IA339">
            <v>0.5</v>
          </cell>
          <cell r="IB339">
            <v>0.5</v>
          </cell>
          <cell r="IC339">
            <v>0.5</v>
          </cell>
          <cell r="ID339">
            <v>0.5</v>
          </cell>
          <cell r="IE339">
            <v>0.5</v>
          </cell>
          <cell r="IF339">
            <v>0.5</v>
          </cell>
          <cell r="IG339">
            <v>0.5</v>
          </cell>
          <cell r="IH339">
            <v>0.5</v>
          </cell>
          <cell r="II339">
            <v>0.5</v>
          </cell>
          <cell r="IJ339">
            <v>0.5</v>
          </cell>
          <cell r="IK339">
            <v>0.5</v>
          </cell>
          <cell r="IL339">
            <v>0.5</v>
          </cell>
          <cell r="IM339">
            <v>0.5</v>
          </cell>
          <cell r="IN339">
            <v>0.5</v>
          </cell>
          <cell r="IO339">
            <v>0.5</v>
          </cell>
          <cell r="IP339">
            <v>0.5</v>
          </cell>
          <cell r="IQ339">
            <v>0.5</v>
          </cell>
          <cell r="IR339">
            <v>0.5</v>
          </cell>
          <cell r="IS339">
            <v>0.5</v>
          </cell>
          <cell r="IT339">
            <v>0.5</v>
          </cell>
          <cell r="IU339">
            <v>0.5</v>
          </cell>
          <cell r="IV339">
            <v>0.5</v>
          </cell>
          <cell r="IW339">
            <v>0.5</v>
          </cell>
          <cell r="IX339">
            <v>0.5</v>
          </cell>
          <cell r="IY339">
            <v>0.5</v>
          </cell>
          <cell r="IZ339">
            <v>0.5</v>
          </cell>
          <cell r="JA339">
            <v>0.5</v>
          </cell>
          <cell r="JB339">
            <v>0.5</v>
          </cell>
          <cell r="JC339">
            <v>0.5</v>
          </cell>
          <cell r="JD339">
            <v>0.5</v>
          </cell>
          <cell r="JE339">
            <v>0.5</v>
          </cell>
          <cell r="JF339">
            <v>0.5</v>
          </cell>
          <cell r="JG339">
            <v>0.5</v>
          </cell>
          <cell r="JH339">
            <v>0.5</v>
          </cell>
          <cell r="JI339">
            <v>0.5</v>
          </cell>
          <cell r="JJ339">
            <v>0.5</v>
          </cell>
          <cell r="JK339">
            <v>0.5</v>
          </cell>
          <cell r="JL339">
            <v>0.5</v>
          </cell>
          <cell r="JM339">
            <v>0.5</v>
          </cell>
          <cell r="JN339">
            <v>0.5</v>
          </cell>
          <cell r="JO339">
            <v>0.5</v>
          </cell>
          <cell r="JP339">
            <v>0.5</v>
          </cell>
          <cell r="JQ339">
            <v>0.5</v>
          </cell>
          <cell r="JR339">
            <v>0.5</v>
          </cell>
          <cell r="JS339">
            <v>0.5</v>
          </cell>
          <cell r="JT339">
            <v>0.5</v>
          </cell>
          <cell r="JU339">
            <v>0.5</v>
          </cell>
          <cell r="JV339">
            <v>0.5</v>
          </cell>
          <cell r="JW339">
            <v>0.5</v>
          </cell>
          <cell r="JX339">
            <v>0.5</v>
          </cell>
          <cell r="JY339">
            <v>0.5</v>
          </cell>
          <cell r="JZ339">
            <v>0.5</v>
          </cell>
          <cell r="KA339">
            <v>0.5</v>
          </cell>
          <cell r="KB339">
            <v>0.5</v>
          </cell>
          <cell r="KC339">
            <v>0.5</v>
          </cell>
          <cell r="KD339">
            <v>0.5</v>
          </cell>
          <cell r="KE339">
            <v>0.5</v>
          </cell>
          <cell r="KF339">
            <v>0.5</v>
          </cell>
          <cell r="KG339">
            <v>0.5</v>
          </cell>
          <cell r="KH339">
            <v>0.5</v>
          </cell>
          <cell r="KI339">
            <v>0.5</v>
          </cell>
          <cell r="KJ339">
            <v>0.5</v>
          </cell>
          <cell r="KK339">
            <v>0.5</v>
          </cell>
          <cell r="KL339">
            <v>0.5</v>
          </cell>
          <cell r="KM339">
            <v>0.5</v>
          </cell>
          <cell r="KN339">
            <v>0.5</v>
          </cell>
          <cell r="KO339">
            <v>0.5</v>
          </cell>
          <cell r="KP339">
            <v>0.5</v>
          </cell>
          <cell r="KQ339">
            <v>0.5</v>
          </cell>
          <cell r="KR339">
            <v>0.5</v>
          </cell>
          <cell r="KS339">
            <v>0.5</v>
          </cell>
          <cell r="KT339">
            <v>0.5</v>
          </cell>
          <cell r="KU339">
            <v>0.5</v>
          </cell>
          <cell r="KV339">
            <v>0.5</v>
          </cell>
          <cell r="KW339">
            <v>0.5</v>
          </cell>
          <cell r="KX339">
            <v>0.5</v>
          </cell>
          <cell r="KY339">
            <v>0.5</v>
          </cell>
          <cell r="KZ339">
            <v>0.5</v>
          </cell>
          <cell r="LA339">
            <v>0.5</v>
          </cell>
          <cell r="LB339">
            <v>0.5</v>
          </cell>
          <cell r="LC339">
            <v>0.5</v>
          </cell>
          <cell r="LD339">
            <v>0.5</v>
          </cell>
          <cell r="LE339">
            <v>0.5</v>
          </cell>
          <cell r="LF339">
            <v>0.5</v>
          </cell>
          <cell r="LG339">
            <v>0.5</v>
          </cell>
          <cell r="LH339">
            <v>0.5</v>
          </cell>
          <cell r="LI339">
            <v>0.5</v>
          </cell>
          <cell r="LJ339">
            <v>0.5</v>
          </cell>
          <cell r="LK339">
            <v>0.5</v>
          </cell>
          <cell r="LL339">
            <v>0.5</v>
          </cell>
          <cell r="LM339">
            <v>0.5</v>
          </cell>
          <cell r="LN339">
            <v>0.5</v>
          </cell>
          <cell r="LO339">
            <v>0.5</v>
          </cell>
          <cell r="LP339">
            <v>0.5</v>
          </cell>
          <cell r="LQ339">
            <v>0.5</v>
          </cell>
          <cell r="LR339">
            <v>0.5</v>
          </cell>
          <cell r="LS339">
            <v>0.5</v>
          </cell>
          <cell r="LT339">
            <v>0.5</v>
          </cell>
          <cell r="LU339">
            <v>0.5</v>
          </cell>
          <cell r="LV339">
            <v>0.5</v>
          </cell>
          <cell r="LW339">
            <v>0.5</v>
          </cell>
          <cell r="LX339">
            <v>0.5</v>
          </cell>
          <cell r="LY339">
            <v>0.5</v>
          </cell>
          <cell r="LZ339">
            <v>0.5</v>
          </cell>
          <cell r="MA339">
            <v>0.5</v>
          </cell>
          <cell r="MB339">
            <v>0.5</v>
          </cell>
          <cell r="MC339">
            <v>0.5</v>
          </cell>
          <cell r="MD339">
            <v>0.5</v>
          </cell>
          <cell r="ME339">
            <v>0.5</v>
          </cell>
          <cell r="MF339">
            <v>0.5</v>
          </cell>
          <cell r="MG339">
            <v>0.5</v>
          </cell>
          <cell r="MH339">
            <v>0.5</v>
          </cell>
          <cell r="MI339">
            <v>0.5</v>
          </cell>
          <cell r="MJ339">
            <v>0.5</v>
          </cell>
          <cell r="MK339">
            <v>0.5</v>
          </cell>
          <cell r="ML339">
            <v>0.5</v>
          </cell>
          <cell r="MM339">
            <v>0.5</v>
          </cell>
          <cell r="MN339">
            <v>0.5</v>
          </cell>
          <cell r="MO339">
            <v>0.5</v>
          </cell>
          <cell r="MP339">
            <v>0.5</v>
          </cell>
          <cell r="MQ339">
            <v>0.5</v>
          </cell>
          <cell r="MR339">
            <v>0.5</v>
          </cell>
          <cell r="MS339">
            <v>0.5</v>
          </cell>
          <cell r="MT339">
            <v>0.5</v>
          </cell>
          <cell r="MU339">
            <v>0.5</v>
          </cell>
          <cell r="MV339">
            <v>0.5</v>
          </cell>
          <cell r="MW339">
            <v>0.5</v>
          </cell>
          <cell r="MX339">
            <v>0.5</v>
          </cell>
          <cell r="MY339">
            <v>0.5</v>
          </cell>
          <cell r="MZ339">
            <v>0.5</v>
          </cell>
          <cell r="NA339">
            <v>0.5</v>
          </cell>
          <cell r="NB339">
            <v>0.5</v>
          </cell>
          <cell r="NC339">
            <v>0.5</v>
          </cell>
          <cell r="ND339">
            <v>0.5</v>
          </cell>
          <cell r="NE339">
            <v>0.5</v>
          </cell>
          <cell r="NF339">
            <v>0.5</v>
          </cell>
          <cell r="NG339">
            <v>0.5</v>
          </cell>
          <cell r="NH339">
            <v>0.5</v>
          </cell>
          <cell r="NI339">
            <v>0.5</v>
          </cell>
          <cell r="NJ339">
            <v>0.5</v>
          </cell>
          <cell r="NK339">
            <v>0.5</v>
          </cell>
          <cell r="NL339">
            <v>0.5</v>
          </cell>
          <cell r="NM339">
            <v>0.5</v>
          </cell>
          <cell r="NN339">
            <v>0.5</v>
          </cell>
          <cell r="NO339">
            <v>0.5</v>
          </cell>
          <cell r="NP339">
            <v>0.5</v>
          </cell>
          <cell r="NQ339">
            <v>0.5</v>
          </cell>
          <cell r="NR339">
            <v>0.5</v>
          </cell>
          <cell r="NS339">
            <v>0.5</v>
          </cell>
          <cell r="NT339">
            <v>0.5</v>
          </cell>
          <cell r="NU339">
            <v>0.5</v>
          </cell>
          <cell r="NV339">
            <v>0.5</v>
          </cell>
          <cell r="NW339">
            <v>0.5</v>
          </cell>
          <cell r="NX339">
            <v>0.5</v>
          </cell>
          <cell r="NY339">
            <v>0.5</v>
          </cell>
          <cell r="NZ339">
            <v>0.5</v>
          </cell>
          <cell r="OA339">
            <v>0.5</v>
          </cell>
          <cell r="OB339">
            <v>0.5</v>
          </cell>
          <cell r="OC339">
            <v>0.5</v>
          </cell>
          <cell r="OD339">
            <v>0.5</v>
          </cell>
          <cell r="OE339">
            <v>0.5</v>
          </cell>
          <cell r="OF339">
            <v>0.5</v>
          </cell>
          <cell r="OG339">
            <v>0.5</v>
          </cell>
          <cell r="OH339">
            <v>0.5</v>
          </cell>
          <cell r="OI339">
            <v>0.5</v>
          </cell>
          <cell r="OJ339">
            <v>0.5</v>
          </cell>
          <cell r="OK339">
            <v>0.5</v>
          </cell>
          <cell r="OL339">
            <v>0.5</v>
          </cell>
          <cell r="OM339">
            <v>0.5</v>
          </cell>
          <cell r="ON339">
            <v>0.5</v>
          </cell>
          <cell r="OO339">
            <v>0.5</v>
          </cell>
          <cell r="OP339">
            <v>0.5</v>
          </cell>
          <cell r="OQ339">
            <v>0.5</v>
          </cell>
          <cell r="OR339">
            <v>0.5</v>
          </cell>
          <cell r="OS339">
            <v>0.5</v>
          </cell>
          <cell r="OT339">
            <v>0.5</v>
          </cell>
          <cell r="OU339">
            <v>0.5</v>
          </cell>
          <cell r="OV339">
            <v>0.5</v>
          </cell>
          <cell r="OW339">
            <v>0.5</v>
          </cell>
          <cell r="OX339">
            <v>0.5</v>
          </cell>
          <cell r="OY339">
            <v>0.5</v>
          </cell>
          <cell r="OZ339">
            <v>0.5</v>
          </cell>
          <cell r="PA339">
            <v>0.5</v>
          </cell>
          <cell r="PB339">
            <v>0.5</v>
          </cell>
          <cell r="PC339">
            <v>0.5</v>
          </cell>
          <cell r="PD339">
            <v>0.5</v>
          </cell>
          <cell r="PE339">
            <v>0.5</v>
          </cell>
          <cell r="PF339">
            <v>0.5</v>
          </cell>
          <cell r="PG339">
            <v>0.5</v>
          </cell>
          <cell r="PH339">
            <v>0.5</v>
          </cell>
          <cell r="PI339">
            <v>0.5</v>
          </cell>
          <cell r="PJ339">
            <v>0.5</v>
          </cell>
          <cell r="PK339">
            <v>0.5</v>
          </cell>
          <cell r="PL339">
            <v>0.5</v>
          </cell>
          <cell r="PM339">
            <v>0.5</v>
          </cell>
          <cell r="PN339">
            <v>0.5</v>
          </cell>
          <cell r="PO339">
            <v>0.5</v>
          </cell>
          <cell r="PP339">
            <v>0.5</v>
          </cell>
          <cell r="PQ339">
            <v>0.5</v>
          </cell>
          <cell r="PR339">
            <v>0.5</v>
          </cell>
          <cell r="PS339">
            <v>0.5</v>
          </cell>
          <cell r="PT339">
            <v>0.5</v>
          </cell>
          <cell r="PU339">
            <v>0.5</v>
          </cell>
          <cell r="PV339">
            <v>0.5</v>
          </cell>
          <cell r="PW339">
            <v>0.5</v>
          </cell>
          <cell r="PX339">
            <v>0.5</v>
          </cell>
          <cell r="PY339">
            <v>0.5</v>
          </cell>
          <cell r="PZ339">
            <v>0.5</v>
          </cell>
          <cell r="QA339">
            <v>0.5</v>
          </cell>
          <cell r="QB339">
            <v>0.5</v>
          </cell>
          <cell r="QC339">
            <v>0.5</v>
          </cell>
          <cell r="QD339">
            <v>0.5</v>
          </cell>
          <cell r="QE339">
            <v>0.5</v>
          </cell>
          <cell r="QF339">
            <v>0.5</v>
          </cell>
          <cell r="QG339">
            <v>0.5</v>
          </cell>
          <cell r="QH339">
            <v>0.5</v>
          </cell>
          <cell r="QI339">
            <v>0.5</v>
          </cell>
          <cell r="QJ339">
            <v>0.5</v>
          </cell>
          <cell r="QK339">
            <v>0.5</v>
          </cell>
          <cell r="QL339">
            <v>0.5</v>
          </cell>
          <cell r="QM339">
            <v>0.5</v>
          </cell>
          <cell r="QN339">
            <v>0.5</v>
          </cell>
          <cell r="QO339">
            <v>0.5</v>
          </cell>
          <cell r="QP339">
            <v>0.5</v>
          </cell>
          <cell r="QQ339">
            <v>0.5</v>
          </cell>
          <cell r="QR339">
            <v>0.5</v>
          </cell>
          <cell r="QS339">
            <v>0.5</v>
          </cell>
          <cell r="QT339">
            <v>0.5</v>
          </cell>
          <cell r="QU339">
            <v>0.5</v>
          </cell>
          <cell r="QV339">
            <v>0.5</v>
          </cell>
          <cell r="QW339">
            <v>0.5</v>
          </cell>
          <cell r="QX339">
            <v>0.5</v>
          </cell>
          <cell r="QY339">
            <v>0.5</v>
          </cell>
          <cell r="QZ339">
            <v>0.5</v>
          </cell>
          <cell r="RA339">
            <v>0.5</v>
          </cell>
          <cell r="RB339">
            <v>0.5</v>
          </cell>
          <cell r="RC339">
            <v>0.5</v>
          </cell>
          <cell r="RD339">
            <v>0.5</v>
          </cell>
          <cell r="RE339">
            <v>0.5</v>
          </cell>
          <cell r="RF339">
            <v>0.5</v>
          </cell>
          <cell r="RG339">
            <v>0.5</v>
          </cell>
        </row>
        <row r="340">
          <cell r="O340">
            <v>0.5</v>
          </cell>
          <cell r="P340">
            <v>0.5</v>
          </cell>
          <cell r="Q340">
            <v>0.5</v>
          </cell>
          <cell r="R340">
            <v>0.5</v>
          </cell>
          <cell r="S340">
            <v>0.5</v>
          </cell>
          <cell r="T340">
            <v>0.5</v>
          </cell>
          <cell r="U340">
            <v>0.5</v>
          </cell>
          <cell r="V340">
            <v>0.5</v>
          </cell>
          <cell r="W340">
            <v>0.5</v>
          </cell>
          <cell r="X340">
            <v>0.5</v>
          </cell>
          <cell r="Y340">
            <v>0.5</v>
          </cell>
          <cell r="Z340">
            <v>0.5</v>
          </cell>
          <cell r="AA340">
            <v>0.5</v>
          </cell>
          <cell r="AB340">
            <v>0.5</v>
          </cell>
          <cell r="AC340">
            <v>0.5</v>
          </cell>
          <cell r="AD340">
            <v>0.5</v>
          </cell>
          <cell r="AE340">
            <v>0.5</v>
          </cell>
          <cell r="AF340">
            <v>0.5</v>
          </cell>
          <cell r="AG340">
            <v>0.5</v>
          </cell>
          <cell r="AH340">
            <v>0.5</v>
          </cell>
          <cell r="AI340">
            <v>0.5</v>
          </cell>
          <cell r="AJ340">
            <v>0.5</v>
          </cell>
          <cell r="AK340">
            <v>0.5</v>
          </cell>
          <cell r="AL340">
            <v>0.5</v>
          </cell>
          <cell r="AM340">
            <v>0.5</v>
          </cell>
          <cell r="AN340">
            <v>0.5</v>
          </cell>
          <cell r="AO340">
            <v>0.5</v>
          </cell>
          <cell r="AP340">
            <v>0.5</v>
          </cell>
          <cell r="AQ340">
            <v>0.5</v>
          </cell>
          <cell r="AR340">
            <v>0.5</v>
          </cell>
          <cell r="AS340">
            <v>0.5</v>
          </cell>
          <cell r="AT340">
            <v>0.5</v>
          </cell>
          <cell r="AU340">
            <v>0.5</v>
          </cell>
          <cell r="AV340">
            <v>0.5</v>
          </cell>
          <cell r="AW340">
            <v>0.5</v>
          </cell>
          <cell r="AX340">
            <v>0.5</v>
          </cell>
          <cell r="AY340">
            <v>0.5</v>
          </cell>
          <cell r="AZ340">
            <v>0.5</v>
          </cell>
          <cell r="BA340">
            <v>0.5</v>
          </cell>
          <cell r="BB340">
            <v>0.5</v>
          </cell>
          <cell r="BC340">
            <v>0.5</v>
          </cell>
          <cell r="BD340">
            <v>0.5</v>
          </cell>
          <cell r="BE340">
            <v>0.5</v>
          </cell>
          <cell r="BF340">
            <v>0.5</v>
          </cell>
          <cell r="BG340">
            <v>0.5</v>
          </cell>
          <cell r="BH340">
            <v>0.5</v>
          </cell>
          <cell r="BI340">
            <v>0.5</v>
          </cell>
          <cell r="BJ340">
            <v>0.5</v>
          </cell>
          <cell r="BK340">
            <v>0.5</v>
          </cell>
          <cell r="BL340">
            <v>0.5</v>
          </cell>
          <cell r="BM340">
            <v>0.5</v>
          </cell>
          <cell r="BN340">
            <v>0.5</v>
          </cell>
          <cell r="BO340">
            <v>0.5</v>
          </cell>
          <cell r="BP340">
            <v>0.5</v>
          </cell>
          <cell r="BQ340">
            <v>0.5</v>
          </cell>
          <cell r="BR340">
            <v>0.5</v>
          </cell>
          <cell r="BS340">
            <v>0.5</v>
          </cell>
          <cell r="BT340">
            <v>0.5</v>
          </cell>
          <cell r="BU340">
            <v>0.5</v>
          </cell>
          <cell r="BV340">
            <v>0.5</v>
          </cell>
          <cell r="BW340">
            <v>0.5</v>
          </cell>
          <cell r="BX340">
            <v>0.5</v>
          </cell>
          <cell r="BY340">
            <v>0.5</v>
          </cell>
          <cell r="BZ340">
            <v>0.5</v>
          </cell>
          <cell r="CA340">
            <v>0.5</v>
          </cell>
          <cell r="CB340">
            <v>0.5</v>
          </cell>
          <cell r="CC340">
            <v>0.5</v>
          </cell>
          <cell r="CD340">
            <v>0.5</v>
          </cell>
          <cell r="CE340">
            <v>0.5</v>
          </cell>
          <cell r="CF340">
            <v>0.5</v>
          </cell>
          <cell r="CG340">
            <v>0.5</v>
          </cell>
          <cell r="CH340">
            <v>0.5</v>
          </cell>
          <cell r="CI340">
            <v>0.5</v>
          </cell>
          <cell r="CJ340">
            <v>0.5</v>
          </cell>
          <cell r="CK340">
            <v>0.5</v>
          </cell>
          <cell r="CL340">
            <v>0.5</v>
          </cell>
          <cell r="CM340">
            <v>0.5</v>
          </cell>
          <cell r="CN340">
            <v>0.5</v>
          </cell>
          <cell r="CO340">
            <v>0.5</v>
          </cell>
          <cell r="CP340">
            <v>0.5</v>
          </cell>
          <cell r="CQ340">
            <v>0.5</v>
          </cell>
          <cell r="CR340">
            <v>0.5</v>
          </cell>
          <cell r="CS340">
            <v>0.5</v>
          </cell>
          <cell r="CT340">
            <v>0.5</v>
          </cell>
          <cell r="CU340">
            <v>0.5</v>
          </cell>
          <cell r="CV340">
            <v>0.5</v>
          </cell>
          <cell r="CW340">
            <v>0.5</v>
          </cell>
          <cell r="CX340">
            <v>0.5</v>
          </cell>
          <cell r="CY340">
            <v>0.5</v>
          </cell>
          <cell r="CZ340">
            <v>0.5</v>
          </cell>
          <cell r="DA340">
            <v>0.5</v>
          </cell>
          <cell r="DB340">
            <v>0.5</v>
          </cell>
          <cell r="DC340">
            <v>0.5</v>
          </cell>
          <cell r="DD340">
            <v>0.5</v>
          </cell>
          <cell r="DE340">
            <v>0.5</v>
          </cell>
          <cell r="DF340">
            <v>0.5</v>
          </cell>
          <cell r="DG340">
            <v>0.5</v>
          </cell>
          <cell r="DH340">
            <v>0.5</v>
          </cell>
          <cell r="DI340">
            <v>0.5</v>
          </cell>
          <cell r="DJ340">
            <v>0.5</v>
          </cell>
          <cell r="DK340">
            <v>0.5</v>
          </cell>
          <cell r="DL340">
            <v>0.5</v>
          </cell>
          <cell r="DM340">
            <v>0.5</v>
          </cell>
          <cell r="DN340">
            <v>0.5</v>
          </cell>
          <cell r="DO340">
            <v>0.5</v>
          </cell>
          <cell r="DP340">
            <v>0.5</v>
          </cell>
          <cell r="DQ340">
            <v>0.5</v>
          </cell>
          <cell r="DR340">
            <v>0.5</v>
          </cell>
          <cell r="DS340">
            <v>0.5</v>
          </cell>
          <cell r="DT340">
            <v>0.5</v>
          </cell>
          <cell r="DU340">
            <v>0.5</v>
          </cell>
          <cell r="DV340">
            <v>0.5</v>
          </cell>
          <cell r="DW340">
            <v>0.5</v>
          </cell>
          <cell r="DX340">
            <v>0.5</v>
          </cell>
          <cell r="DY340">
            <v>0.5</v>
          </cell>
          <cell r="DZ340">
            <v>0.5</v>
          </cell>
          <cell r="EA340">
            <v>0.5</v>
          </cell>
          <cell r="EB340">
            <v>0.5</v>
          </cell>
          <cell r="EC340">
            <v>0.5</v>
          </cell>
          <cell r="ED340">
            <v>0.5</v>
          </cell>
          <cell r="EE340">
            <v>0.5</v>
          </cell>
          <cell r="EF340">
            <v>0.5</v>
          </cell>
          <cell r="EG340">
            <v>0.5</v>
          </cell>
          <cell r="EH340">
            <v>0.5</v>
          </cell>
          <cell r="EI340">
            <v>0.5</v>
          </cell>
          <cell r="EJ340">
            <v>0.5</v>
          </cell>
          <cell r="EK340">
            <v>0.5</v>
          </cell>
          <cell r="EL340">
            <v>0.5</v>
          </cell>
          <cell r="EM340">
            <v>0.5</v>
          </cell>
          <cell r="EN340">
            <v>0.5</v>
          </cell>
          <cell r="EO340">
            <v>0.5</v>
          </cell>
          <cell r="EP340">
            <v>0.5</v>
          </cell>
          <cell r="EQ340">
            <v>0.5</v>
          </cell>
          <cell r="ER340">
            <v>0.5</v>
          </cell>
          <cell r="ES340">
            <v>0.5</v>
          </cell>
          <cell r="ET340">
            <v>0.5</v>
          </cell>
          <cell r="EU340">
            <v>0.5</v>
          </cell>
          <cell r="EV340">
            <v>0.5</v>
          </cell>
          <cell r="EW340">
            <v>0.5</v>
          </cell>
          <cell r="EX340">
            <v>0.5</v>
          </cell>
          <cell r="EY340">
            <v>0.5</v>
          </cell>
          <cell r="EZ340">
            <v>0.5</v>
          </cell>
          <cell r="FA340">
            <v>0.5</v>
          </cell>
          <cell r="FB340">
            <v>0.5</v>
          </cell>
          <cell r="FC340">
            <v>0.5</v>
          </cell>
          <cell r="FD340">
            <v>0.5</v>
          </cell>
          <cell r="FE340">
            <v>0.5</v>
          </cell>
          <cell r="FF340">
            <v>0.5</v>
          </cell>
          <cell r="FG340">
            <v>0.5</v>
          </cell>
          <cell r="FH340">
            <v>0.5</v>
          </cell>
          <cell r="FI340">
            <v>0.5</v>
          </cell>
          <cell r="FJ340">
            <v>0.5</v>
          </cell>
          <cell r="FK340">
            <v>0.5</v>
          </cell>
          <cell r="FL340">
            <v>0.5</v>
          </cell>
          <cell r="FM340">
            <v>0.5</v>
          </cell>
          <cell r="FN340">
            <v>0.5</v>
          </cell>
          <cell r="FO340">
            <v>0.5</v>
          </cell>
          <cell r="FP340">
            <v>0.5</v>
          </cell>
          <cell r="FQ340">
            <v>0.5</v>
          </cell>
          <cell r="FR340">
            <v>0.5</v>
          </cell>
          <cell r="FS340">
            <v>0.5</v>
          </cell>
          <cell r="FT340">
            <v>0.5</v>
          </cell>
          <cell r="FU340">
            <v>0.5</v>
          </cell>
          <cell r="FV340">
            <v>0.5</v>
          </cell>
          <cell r="FW340">
            <v>0.5</v>
          </cell>
          <cell r="FX340">
            <v>0.5</v>
          </cell>
          <cell r="FY340">
            <v>0.5</v>
          </cell>
          <cell r="FZ340">
            <v>0.5</v>
          </cell>
          <cell r="GA340">
            <v>0.5</v>
          </cell>
          <cell r="GB340">
            <v>0.5</v>
          </cell>
          <cell r="GC340">
            <v>0.5</v>
          </cell>
          <cell r="GD340">
            <v>0.5</v>
          </cell>
          <cell r="GE340">
            <v>0.5</v>
          </cell>
          <cell r="GF340">
            <v>0.5</v>
          </cell>
          <cell r="GG340">
            <v>0.5</v>
          </cell>
          <cell r="GH340">
            <v>0.5</v>
          </cell>
          <cell r="GI340">
            <v>0.5</v>
          </cell>
          <cell r="GJ340">
            <v>0.5</v>
          </cell>
          <cell r="GK340">
            <v>0.5</v>
          </cell>
          <cell r="GL340">
            <v>0.5</v>
          </cell>
          <cell r="GM340">
            <v>0.5</v>
          </cell>
          <cell r="GN340">
            <v>0.5</v>
          </cell>
          <cell r="GO340">
            <v>0.5</v>
          </cell>
          <cell r="GP340">
            <v>0.5</v>
          </cell>
          <cell r="GQ340">
            <v>0.5</v>
          </cell>
          <cell r="GR340">
            <v>0.5</v>
          </cell>
          <cell r="GS340">
            <v>0.5</v>
          </cell>
          <cell r="GT340">
            <v>0.5</v>
          </cell>
          <cell r="GU340">
            <v>0.5</v>
          </cell>
          <cell r="GV340">
            <v>0.5</v>
          </cell>
          <cell r="GW340">
            <v>0.5</v>
          </cell>
          <cell r="GX340">
            <v>0.5</v>
          </cell>
          <cell r="GY340">
            <v>0.5</v>
          </cell>
          <cell r="GZ340">
            <v>0.5</v>
          </cell>
          <cell r="HA340">
            <v>0.5</v>
          </cell>
          <cell r="HB340">
            <v>0.5</v>
          </cell>
          <cell r="HC340">
            <v>0.5</v>
          </cell>
          <cell r="HD340">
            <v>0.5</v>
          </cell>
          <cell r="HE340">
            <v>0.5</v>
          </cell>
          <cell r="HF340">
            <v>0.5</v>
          </cell>
          <cell r="HG340">
            <v>0.5</v>
          </cell>
          <cell r="HH340">
            <v>0.5</v>
          </cell>
          <cell r="HI340">
            <v>0.5</v>
          </cell>
          <cell r="HJ340">
            <v>0.5</v>
          </cell>
          <cell r="HK340">
            <v>0.5</v>
          </cell>
          <cell r="HL340">
            <v>0.5</v>
          </cell>
          <cell r="HM340">
            <v>0.5</v>
          </cell>
          <cell r="HN340">
            <v>0.5</v>
          </cell>
          <cell r="HO340">
            <v>0.5</v>
          </cell>
          <cell r="HP340">
            <v>0.5</v>
          </cell>
          <cell r="HQ340">
            <v>0.5</v>
          </cell>
          <cell r="HR340">
            <v>0.5</v>
          </cell>
          <cell r="HS340">
            <v>0.5</v>
          </cell>
          <cell r="HT340">
            <v>0.5</v>
          </cell>
          <cell r="HU340">
            <v>0.5</v>
          </cell>
          <cell r="HV340">
            <v>0.5</v>
          </cell>
          <cell r="HW340">
            <v>0.5</v>
          </cell>
          <cell r="HX340">
            <v>0.5</v>
          </cell>
          <cell r="HY340">
            <v>0.5</v>
          </cell>
          <cell r="HZ340">
            <v>0.5</v>
          </cell>
          <cell r="IA340">
            <v>0.5</v>
          </cell>
          <cell r="IB340">
            <v>0.5</v>
          </cell>
          <cell r="IC340">
            <v>0.5</v>
          </cell>
          <cell r="ID340">
            <v>0.5</v>
          </cell>
          <cell r="IE340">
            <v>0.5</v>
          </cell>
          <cell r="IF340">
            <v>0.5</v>
          </cell>
          <cell r="IG340">
            <v>0.5</v>
          </cell>
          <cell r="IH340">
            <v>0.5</v>
          </cell>
          <cell r="II340">
            <v>0.5</v>
          </cell>
          <cell r="IJ340">
            <v>0.5</v>
          </cell>
          <cell r="IK340">
            <v>0.5</v>
          </cell>
          <cell r="IL340">
            <v>0.5</v>
          </cell>
          <cell r="IM340">
            <v>0.5</v>
          </cell>
          <cell r="IN340">
            <v>0.5</v>
          </cell>
          <cell r="IO340">
            <v>0.5</v>
          </cell>
          <cell r="IP340">
            <v>0.5</v>
          </cell>
          <cell r="IQ340">
            <v>0.5</v>
          </cell>
          <cell r="IR340">
            <v>0.5</v>
          </cell>
          <cell r="IS340">
            <v>0.5</v>
          </cell>
          <cell r="IT340">
            <v>0.5</v>
          </cell>
          <cell r="IU340">
            <v>0.5</v>
          </cell>
          <cell r="IV340">
            <v>0.5</v>
          </cell>
          <cell r="IW340">
            <v>0.5</v>
          </cell>
          <cell r="IX340">
            <v>0.5</v>
          </cell>
          <cell r="IY340">
            <v>0.5</v>
          </cell>
          <cell r="IZ340">
            <v>0.5</v>
          </cell>
          <cell r="JA340">
            <v>0.5</v>
          </cell>
          <cell r="JB340">
            <v>0.5</v>
          </cell>
          <cell r="JC340">
            <v>0.5</v>
          </cell>
          <cell r="JD340">
            <v>0.5</v>
          </cell>
          <cell r="JE340">
            <v>0.5</v>
          </cell>
          <cell r="JF340">
            <v>0.5</v>
          </cell>
          <cell r="JG340">
            <v>0.5</v>
          </cell>
          <cell r="JH340">
            <v>0.5</v>
          </cell>
          <cell r="JI340">
            <v>0.5</v>
          </cell>
          <cell r="JJ340">
            <v>0.5</v>
          </cell>
          <cell r="JK340">
            <v>0.5</v>
          </cell>
          <cell r="JL340">
            <v>0.5</v>
          </cell>
          <cell r="JM340">
            <v>0.5</v>
          </cell>
          <cell r="JN340">
            <v>0.5</v>
          </cell>
          <cell r="JO340">
            <v>0.5</v>
          </cell>
          <cell r="JP340">
            <v>0.5</v>
          </cell>
          <cell r="JQ340">
            <v>0.5</v>
          </cell>
          <cell r="JR340">
            <v>0.5</v>
          </cell>
          <cell r="JS340">
            <v>0.5</v>
          </cell>
          <cell r="JT340">
            <v>0.5</v>
          </cell>
          <cell r="JU340">
            <v>0.5</v>
          </cell>
          <cell r="JV340">
            <v>0.5</v>
          </cell>
          <cell r="JW340">
            <v>0.5</v>
          </cell>
          <cell r="JX340">
            <v>0.5</v>
          </cell>
          <cell r="JY340">
            <v>0.5</v>
          </cell>
          <cell r="JZ340">
            <v>0.5</v>
          </cell>
          <cell r="KA340">
            <v>0.5</v>
          </cell>
          <cell r="KB340">
            <v>0.5</v>
          </cell>
          <cell r="KC340">
            <v>0.5</v>
          </cell>
          <cell r="KD340">
            <v>0.5</v>
          </cell>
          <cell r="KE340">
            <v>0.5</v>
          </cell>
          <cell r="KF340">
            <v>0.5</v>
          </cell>
          <cell r="KG340">
            <v>0.5</v>
          </cell>
          <cell r="KH340">
            <v>0.5</v>
          </cell>
          <cell r="KI340">
            <v>0.5</v>
          </cell>
          <cell r="KJ340">
            <v>0.5</v>
          </cell>
          <cell r="KK340">
            <v>0.5</v>
          </cell>
          <cell r="KL340">
            <v>0.5</v>
          </cell>
          <cell r="KM340">
            <v>0.5</v>
          </cell>
          <cell r="KN340">
            <v>0.5</v>
          </cell>
          <cell r="KO340">
            <v>0.5</v>
          </cell>
          <cell r="KP340">
            <v>0.5</v>
          </cell>
          <cell r="KQ340">
            <v>0.5</v>
          </cell>
          <cell r="KR340">
            <v>0.5</v>
          </cell>
          <cell r="KS340">
            <v>0.5</v>
          </cell>
          <cell r="KT340">
            <v>0.5</v>
          </cell>
          <cell r="KU340">
            <v>0.5</v>
          </cell>
          <cell r="KV340">
            <v>0.5</v>
          </cell>
          <cell r="KW340">
            <v>0.5</v>
          </cell>
          <cell r="KX340">
            <v>0.5</v>
          </cell>
          <cell r="KY340">
            <v>0.5</v>
          </cell>
          <cell r="KZ340">
            <v>0.5</v>
          </cell>
          <cell r="LA340">
            <v>0.5</v>
          </cell>
          <cell r="LB340">
            <v>0.5</v>
          </cell>
          <cell r="LC340">
            <v>0.5</v>
          </cell>
          <cell r="LD340">
            <v>0.5</v>
          </cell>
          <cell r="LE340">
            <v>0.5</v>
          </cell>
          <cell r="LF340">
            <v>0.5</v>
          </cell>
          <cell r="LG340">
            <v>0.5</v>
          </cell>
          <cell r="LH340">
            <v>0.5</v>
          </cell>
          <cell r="LI340">
            <v>0.5</v>
          </cell>
          <cell r="LJ340">
            <v>0.5</v>
          </cell>
          <cell r="LK340">
            <v>0.5</v>
          </cell>
          <cell r="LL340">
            <v>0.5</v>
          </cell>
          <cell r="LM340">
            <v>0.5</v>
          </cell>
          <cell r="LN340">
            <v>0.5</v>
          </cell>
          <cell r="LO340">
            <v>0.5</v>
          </cell>
          <cell r="LP340">
            <v>0.5</v>
          </cell>
          <cell r="LQ340">
            <v>0.5</v>
          </cell>
          <cell r="LR340">
            <v>0.5</v>
          </cell>
          <cell r="LS340">
            <v>0.5</v>
          </cell>
          <cell r="LT340">
            <v>0.5</v>
          </cell>
          <cell r="LU340">
            <v>0.5</v>
          </cell>
          <cell r="LV340">
            <v>0.5</v>
          </cell>
          <cell r="LW340">
            <v>0.5</v>
          </cell>
          <cell r="LX340">
            <v>0.5</v>
          </cell>
          <cell r="LY340">
            <v>0.5</v>
          </cell>
          <cell r="LZ340">
            <v>0.5</v>
          </cell>
          <cell r="MA340">
            <v>0.5</v>
          </cell>
          <cell r="MB340">
            <v>0.5</v>
          </cell>
          <cell r="MC340">
            <v>0.5</v>
          </cell>
          <cell r="MD340">
            <v>0.5</v>
          </cell>
          <cell r="ME340">
            <v>0.5</v>
          </cell>
          <cell r="MF340">
            <v>0.5</v>
          </cell>
          <cell r="MG340">
            <v>0.5</v>
          </cell>
          <cell r="MH340">
            <v>0.5</v>
          </cell>
          <cell r="MI340">
            <v>0.5</v>
          </cell>
          <cell r="MJ340">
            <v>0.5</v>
          </cell>
          <cell r="MK340">
            <v>0.5</v>
          </cell>
          <cell r="ML340">
            <v>0.5</v>
          </cell>
          <cell r="MM340">
            <v>0.5</v>
          </cell>
          <cell r="MN340">
            <v>0.5</v>
          </cell>
          <cell r="MO340">
            <v>0.5</v>
          </cell>
          <cell r="MP340">
            <v>0.5</v>
          </cell>
          <cell r="MQ340">
            <v>0.5</v>
          </cell>
          <cell r="MR340">
            <v>0.5</v>
          </cell>
          <cell r="MS340">
            <v>0.5</v>
          </cell>
          <cell r="MT340">
            <v>0.5</v>
          </cell>
          <cell r="MU340">
            <v>0.5</v>
          </cell>
          <cell r="MV340">
            <v>0.5</v>
          </cell>
          <cell r="MW340">
            <v>0.5</v>
          </cell>
          <cell r="MX340">
            <v>0.5</v>
          </cell>
          <cell r="MY340">
            <v>0.5</v>
          </cell>
          <cell r="MZ340">
            <v>0.5</v>
          </cell>
          <cell r="NA340">
            <v>0.5</v>
          </cell>
          <cell r="NB340">
            <v>0.5</v>
          </cell>
          <cell r="NC340">
            <v>0.5</v>
          </cell>
          <cell r="ND340">
            <v>0.5</v>
          </cell>
          <cell r="NE340">
            <v>0.5</v>
          </cell>
          <cell r="NF340">
            <v>0.5</v>
          </cell>
          <cell r="NG340">
            <v>0.5</v>
          </cell>
          <cell r="NH340">
            <v>0.5</v>
          </cell>
          <cell r="NI340">
            <v>0.5</v>
          </cell>
          <cell r="NJ340">
            <v>0.5</v>
          </cell>
          <cell r="NK340">
            <v>0.5</v>
          </cell>
          <cell r="NL340">
            <v>0.5</v>
          </cell>
          <cell r="NM340">
            <v>0.5</v>
          </cell>
          <cell r="NN340">
            <v>0.5</v>
          </cell>
          <cell r="NO340">
            <v>0.5</v>
          </cell>
          <cell r="NP340">
            <v>0.5</v>
          </cell>
          <cell r="NQ340">
            <v>0.5</v>
          </cell>
          <cell r="NR340">
            <v>0.5</v>
          </cell>
          <cell r="NS340">
            <v>0.5</v>
          </cell>
          <cell r="NT340">
            <v>0.5</v>
          </cell>
          <cell r="NU340">
            <v>0.5</v>
          </cell>
          <cell r="NV340">
            <v>0.5</v>
          </cell>
          <cell r="NW340">
            <v>0.5</v>
          </cell>
          <cell r="NX340">
            <v>0.5</v>
          </cell>
          <cell r="NY340">
            <v>0.5</v>
          </cell>
          <cell r="NZ340">
            <v>0.5</v>
          </cell>
          <cell r="OA340">
            <v>0.5</v>
          </cell>
          <cell r="OB340">
            <v>0.5</v>
          </cell>
          <cell r="OC340">
            <v>0.5</v>
          </cell>
          <cell r="OD340">
            <v>0.5</v>
          </cell>
          <cell r="OE340">
            <v>0.5</v>
          </cell>
          <cell r="OF340">
            <v>0.5</v>
          </cell>
          <cell r="OG340">
            <v>0.5</v>
          </cell>
          <cell r="OH340">
            <v>0.5</v>
          </cell>
          <cell r="OI340">
            <v>0.5</v>
          </cell>
          <cell r="OJ340">
            <v>0.5</v>
          </cell>
          <cell r="OK340">
            <v>0.5</v>
          </cell>
          <cell r="OL340">
            <v>0.5</v>
          </cell>
          <cell r="OM340">
            <v>0.5</v>
          </cell>
          <cell r="ON340">
            <v>0.5</v>
          </cell>
          <cell r="OO340">
            <v>0.5</v>
          </cell>
          <cell r="OP340">
            <v>0.5</v>
          </cell>
          <cell r="OQ340">
            <v>0.5</v>
          </cell>
          <cell r="OR340">
            <v>0.5</v>
          </cell>
          <cell r="OS340">
            <v>0.5</v>
          </cell>
          <cell r="OT340">
            <v>0.5</v>
          </cell>
          <cell r="OU340">
            <v>0.5</v>
          </cell>
          <cell r="OV340">
            <v>0.5</v>
          </cell>
          <cell r="OW340">
            <v>0.5</v>
          </cell>
          <cell r="OX340">
            <v>0.5</v>
          </cell>
          <cell r="OY340">
            <v>0.5</v>
          </cell>
          <cell r="OZ340">
            <v>0.5</v>
          </cell>
          <cell r="PA340">
            <v>0.5</v>
          </cell>
          <cell r="PB340">
            <v>0.5</v>
          </cell>
          <cell r="PC340">
            <v>0.5</v>
          </cell>
          <cell r="PD340">
            <v>0.5</v>
          </cell>
          <cell r="PE340">
            <v>0.5</v>
          </cell>
          <cell r="PF340">
            <v>0.5</v>
          </cell>
          <cell r="PG340">
            <v>0.5</v>
          </cell>
          <cell r="PH340">
            <v>0.5</v>
          </cell>
          <cell r="PI340">
            <v>0.5</v>
          </cell>
          <cell r="PJ340">
            <v>0.5</v>
          </cell>
          <cell r="PK340">
            <v>0.5</v>
          </cell>
          <cell r="PL340">
            <v>0.5</v>
          </cell>
          <cell r="PM340">
            <v>0.5</v>
          </cell>
          <cell r="PN340">
            <v>0.5</v>
          </cell>
          <cell r="PO340">
            <v>0.5</v>
          </cell>
          <cell r="PP340">
            <v>0.5</v>
          </cell>
          <cell r="PQ340">
            <v>0.5</v>
          </cell>
          <cell r="PR340">
            <v>0.5</v>
          </cell>
          <cell r="PS340">
            <v>0.5</v>
          </cell>
          <cell r="PT340">
            <v>0.5</v>
          </cell>
          <cell r="PU340">
            <v>0.5</v>
          </cell>
          <cell r="PV340">
            <v>0.5</v>
          </cell>
          <cell r="PW340">
            <v>0.5</v>
          </cell>
          <cell r="PX340">
            <v>0.5</v>
          </cell>
          <cell r="PY340">
            <v>0.5</v>
          </cell>
          <cell r="PZ340">
            <v>0.5</v>
          </cell>
          <cell r="QA340">
            <v>0.5</v>
          </cell>
          <cell r="QB340">
            <v>0.5</v>
          </cell>
          <cell r="QC340">
            <v>0.5</v>
          </cell>
          <cell r="QD340">
            <v>0.5</v>
          </cell>
          <cell r="QE340">
            <v>0.5</v>
          </cell>
          <cell r="QF340">
            <v>0.5</v>
          </cell>
          <cell r="QG340">
            <v>0.5</v>
          </cell>
          <cell r="QH340">
            <v>0.5</v>
          </cell>
          <cell r="QI340">
            <v>0.5</v>
          </cell>
          <cell r="QJ340">
            <v>0.5</v>
          </cell>
          <cell r="QK340">
            <v>0.5</v>
          </cell>
          <cell r="QL340">
            <v>0.5</v>
          </cell>
          <cell r="QM340">
            <v>0.5</v>
          </cell>
          <cell r="QN340">
            <v>0.5</v>
          </cell>
          <cell r="QO340">
            <v>0.5</v>
          </cell>
          <cell r="QP340">
            <v>0.5</v>
          </cell>
          <cell r="QQ340">
            <v>0.5</v>
          </cell>
          <cell r="QR340">
            <v>0.5</v>
          </cell>
          <cell r="QS340">
            <v>0.5</v>
          </cell>
          <cell r="QT340">
            <v>0.5</v>
          </cell>
          <cell r="QU340">
            <v>0.5</v>
          </cell>
          <cell r="QV340">
            <v>0.5</v>
          </cell>
          <cell r="QW340">
            <v>0.5</v>
          </cell>
          <cell r="QX340">
            <v>0.5</v>
          </cell>
          <cell r="QY340">
            <v>0.5</v>
          </cell>
          <cell r="QZ340">
            <v>0.5</v>
          </cell>
          <cell r="RA340">
            <v>0.5</v>
          </cell>
          <cell r="RB340">
            <v>0.5</v>
          </cell>
          <cell r="RC340">
            <v>0.5</v>
          </cell>
          <cell r="RD340">
            <v>0.5</v>
          </cell>
          <cell r="RE340">
            <v>0.5</v>
          </cell>
          <cell r="RF340">
            <v>0.5</v>
          </cell>
          <cell r="RG340">
            <v>0.5</v>
          </cell>
        </row>
        <row r="341">
          <cell r="O341">
            <v>0.5</v>
          </cell>
          <cell r="P341">
            <v>0.5</v>
          </cell>
          <cell r="Q341">
            <v>0.5</v>
          </cell>
          <cell r="R341">
            <v>0.5</v>
          </cell>
          <cell r="S341">
            <v>0.5</v>
          </cell>
          <cell r="T341">
            <v>0.5</v>
          </cell>
          <cell r="U341">
            <v>0.5</v>
          </cell>
          <cell r="V341">
            <v>0.5</v>
          </cell>
          <cell r="W341">
            <v>0.5</v>
          </cell>
          <cell r="X341">
            <v>0.5</v>
          </cell>
          <cell r="Y341">
            <v>0.5</v>
          </cell>
          <cell r="Z341">
            <v>0.5</v>
          </cell>
          <cell r="AA341">
            <v>0.5</v>
          </cell>
          <cell r="AB341">
            <v>0.5</v>
          </cell>
          <cell r="AC341">
            <v>0.5</v>
          </cell>
          <cell r="AD341">
            <v>0.5</v>
          </cell>
          <cell r="AE341">
            <v>0.5</v>
          </cell>
          <cell r="AF341">
            <v>0.5</v>
          </cell>
          <cell r="AG341">
            <v>0.5</v>
          </cell>
          <cell r="AH341">
            <v>0.5</v>
          </cell>
          <cell r="AI341">
            <v>0.5</v>
          </cell>
          <cell r="AJ341">
            <v>0.5</v>
          </cell>
          <cell r="AK341">
            <v>0.5</v>
          </cell>
          <cell r="AL341">
            <v>0.5</v>
          </cell>
          <cell r="AM341">
            <v>0.5</v>
          </cell>
          <cell r="AN341">
            <v>0.5</v>
          </cell>
          <cell r="AO341">
            <v>0.5</v>
          </cell>
          <cell r="AP341">
            <v>0.5</v>
          </cell>
          <cell r="AQ341">
            <v>0.5</v>
          </cell>
          <cell r="AR341">
            <v>0.5</v>
          </cell>
          <cell r="AS341">
            <v>0.5</v>
          </cell>
          <cell r="AT341">
            <v>0.5</v>
          </cell>
          <cell r="AU341">
            <v>0.5</v>
          </cell>
          <cell r="AV341">
            <v>0.5</v>
          </cell>
          <cell r="AW341">
            <v>0.5</v>
          </cell>
          <cell r="AX341">
            <v>0.5</v>
          </cell>
          <cell r="AY341">
            <v>0.5</v>
          </cell>
          <cell r="AZ341">
            <v>0.5</v>
          </cell>
          <cell r="BA341">
            <v>0.5</v>
          </cell>
          <cell r="BB341">
            <v>0.5</v>
          </cell>
          <cell r="BC341">
            <v>0.5</v>
          </cell>
          <cell r="BD341">
            <v>0.5</v>
          </cell>
          <cell r="BE341">
            <v>0.5</v>
          </cell>
          <cell r="BF341">
            <v>0.5</v>
          </cell>
          <cell r="BG341">
            <v>0.5</v>
          </cell>
          <cell r="BH341">
            <v>0.5</v>
          </cell>
          <cell r="BI341">
            <v>0.5</v>
          </cell>
          <cell r="BJ341">
            <v>0.5</v>
          </cell>
          <cell r="BK341">
            <v>0.5</v>
          </cell>
          <cell r="BL341">
            <v>0.5</v>
          </cell>
          <cell r="BM341">
            <v>0.5</v>
          </cell>
          <cell r="BN341">
            <v>0.5</v>
          </cell>
          <cell r="BO341">
            <v>0.5</v>
          </cell>
          <cell r="BP341">
            <v>0.5</v>
          </cell>
          <cell r="BQ341">
            <v>0.5</v>
          </cell>
          <cell r="BR341">
            <v>0.5</v>
          </cell>
          <cell r="BS341">
            <v>0.5</v>
          </cell>
          <cell r="BT341">
            <v>0.5</v>
          </cell>
          <cell r="BU341">
            <v>0.5</v>
          </cell>
          <cell r="BV341">
            <v>0.5</v>
          </cell>
          <cell r="BW341">
            <v>0.5</v>
          </cell>
          <cell r="BX341">
            <v>0.5</v>
          </cell>
          <cell r="BY341">
            <v>0.5</v>
          </cell>
          <cell r="BZ341">
            <v>0.5</v>
          </cell>
          <cell r="CA341">
            <v>0.5</v>
          </cell>
          <cell r="CB341">
            <v>0.5</v>
          </cell>
          <cell r="CC341">
            <v>0.5</v>
          </cell>
          <cell r="CD341">
            <v>0.5</v>
          </cell>
          <cell r="CE341">
            <v>0.5</v>
          </cell>
          <cell r="CF341">
            <v>0.5</v>
          </cell>
          <cell r="CG341">
            <v>0.5</v>
          </cell>
          <cell r="CH341">
            <v>0.5</v>
          </cell>
          <cell r="CI341">
            <v>0.5</v>
          </cell>
          <cell r="CJ341">
            <v>0.5</v>
          </cell>
          <cell r="CK341">
            <v>0.5</v>
          </cell>
          <cell r="CL341">
            <v>0.5</v>
          </cell>
          <cell r="CM341">
            <v>0.5</v>
          </cell>
          <cell r="CN341">
            <v>0.5</v>
          </cell>
          <cell r="CO341">
            <v>0.5</v>
          </cell>
          <cell r="CP341">
            <v>0.5</v>
          </cell>
          <cell r="CQ341">
            <v>0.5</v>
          </cell>
          <cell r="CR341">
            <v>0.5</v>
          </cell>
          <cell r="CS341">
            <v>0.5</v>
          </cell>
          <cell r="CT341">
            <v>0.5</v>
          </cell>
          <cell r="CU341">
            <v>0.5</v>
          </cell>
          <cell r="CV341">
            <v>0.5</v>
          </cell>
          <cell r="CW341">
            <v>0.5</v>
          </cell>
          <cell r="CX341">
            <v>0.5</v>
          </cell>
          <cell r="CY341">
            <v>0.5</v>
          </cell>
          <cell r="CZ341">
            <v>0.5</v>
          </cell>
          <cell r="DA341">
            <v>0.5</v>
          </cell>
          <cell r="DB341">
            <v>0.5</v>
          </cell>
          <cell r="DC341">
            <v>0.5</v>
          </cell>
          <cell r="DD341">
            <v>0.5</v>
          </cell>
          <cell r="DE341">
            <v>0.5</v>
          </cell>
          <cell r="DF341">
            <v>0.5</v>
          </cell>
          <cell r="DG341">
            <v>0.5</v>
          </cell>
          <cell r="DH341">
            <v>0.5</v>
          </cell>
          <cell r="DI341">
            <v>0.5</v>
          </cell>
          <cell r="DJ341">
            <v>0.5</v>
          </cell>
          <cell r="DK341">
            <v>0.5</v>
          </cell>
          <cell r="DL341">
            <v>0.5</v>
          </cell>
          <cell r="DM341">
            <v>0.5</v>
          </cell>
          <cell r="DN341">
            <v>0.5</v>
          </cell>
          <cell r="DO341">
            <v>0.5</v>
          </cell>
          <cell r="DP341">
            <v>0.5</v>
          </cell>
          <cell r="DQ341">
            <v>0.5</v>
          </cell>
          <cell r="DR341">
            <v>0.5</v>
          </cell>
          <cell r="DS341">
            <v>0.5</v>
          </cell>
          <cell r="DT341">
            <v>0.5</v>
          </cell>
          <cell r="DU341">
            <v>0.5</v>
          </cell>
          <cell r="DV341">
            <v>0.5</v>
          </cell>
          <cell r="DW341">
            <v>0.5</v>
          </cell>
          <cell r="DX341">
            <v>0.5</v>
          </cell>
          <cell r="DY341">
            <v>0.5</v>
          </cell>
          <cell r="DZ341">
            <v>0.5</v>
          </cell>
          <cell r="EA341">
            <v>0.5</v>
          </cell>
          <cell r="EB341">
            <v>0.5</v>
          </cell>
          <cell r="EC341">
            <v>0.5</v>
          </cell>
          <cell r="ED341">
            <v>0.5</v>
          </cell>
          <cell r="EE341">
            <v>0.5</v>
          </cell>
          <cell r="EF341">
            <v>0.5</v>
          </cell>
          <cell r="EG341">
            <v>0.5</v>
          </cell>
          <cell r="EH341">
            <v>0.5</v>
          </cell>
          <cell r="EI341">
            <v>0.5</v>
          </cell>
          <cell r="EJ341">
            <v>0.5</v>
          </cell>
          <cell r="EK341">
            <v>0.5</v>
          </cell>
          <cell r="EL341">
            <v>0.5</v>
          </cell>
          <cell r="EM341">
            <v>0.5</v>
          </cell>
          <cell r="EN341">
            <v>0.5</v>
          </cell>
          <cell r="EO341">
            <v>0.5</v>
          </cell>
          <cell r="EP341">
            <v>0.5</v>
          </cell>
          <cell r="EQ341">
            <v>0.5</v>
          </cell>
          <cell r="ER341">
            <v>0.5</v>
          </cell>
          <cell r="ES341">
            <v>0.5</v>
          </cell>
          <cell r="ET341">
            <v>0.5</v>
          </cell>
          <cell r="EU341">
            <v>0.5</v>
          </cell>
          <cell r="EV341">
            <v>0.5</v>
          </cell>
          <cell r="EW341">
            <v>0.5</v>
          </cell>
          <cell r="EX341">
            <v>0.5</v>
          </cell>
          <cell r="EY341">
            <v>0.5</v>
          </cell>
          <cell r="EZ341">
            <v>0.5</v>
          </cell>
          <cell r="FA341">
            <v>0.5</v>
          </cell>
          <cell r="FB341">
            <v>0.5</v>
          </cell>
          <cell r="FC341">
            <v>0.5</v>
          </cell>
          <cell r="FD341">
            <v>0.5</v>
          </cell>
          <cell r="FE341">
            <v>0.5</v>
          </cell>
          <cell r="FF341">
            <v>0.5</v>
          </cell>
          <cell r="FG341">
            <v>0.5</v>
          </cell>
          <cell r="FH341">
            <v>0.5</v>
          </cell>
          <cell r="FI341">
            <v>0.5</v>
          </cell>
          <cell r="FJ341">
            <v>0.5</v>
          </cell>
          <cell r="FK341">
            <v>0.5</v>
          </cell>
          <cell r="FL341">
            <v>0.5</v>
          </cell>
          <cell r="FM341">
            <v>0.5</v>
          </cell>
          <cell r="FN341">
            <v>0.5</v>
          </cell>
          <cell r="FO341">
            <v>0.5</v>
          </cell>
          <cell r="FP341">
            <v>0.5</v>
          </cell>
          <cell r="FQ341">
            <v>0.5</v>
          </cell>
          <cell r="FR341">
            <v>0.5</v>
          </cell>
          <cell r="FS341">
            <v>0.5</v>
          </cell>
          <cell r="FT341">
            <v>0.5</v>
          </cell>
          <cell r="FU341">
            <v>0.5</v>
          </cell>
          <cell r="FV341">
            <v>0.5</v>
          </cell>
          <cell r="FW341">
            <v>0.5</v>
          </cell>
          <cell r="FX341">
            <v>0.5</v>
          </cell>
          <cell r="FY341">
            <v>0.5</v>
          </cell>
          <cell r="FZ341">
            <v>0.5</v>
          </cell>
          <cell r="GA341">
            <v>0.5</v>
          </cell>
          <cell r="GB341">
            <v>0.5</v>
          </cell>
          <cell r="GC341">
            <v>0.5</v>
          </cell>
          <cell r="GD341">
            <v>0.5</v>
          </cell>
          <cell r="GE341">
            <v>0.5</v>
          </cell>
          <cell r="GF341">
            <v>0.5</v>
          </cell>
          <cell r="GG341">
            <v>0.5</v>
          </cell>
          <cell r="GH341">
            <v>0.5</v>
          </cell>
          <cell r="GI341">
            <v>0.5</v>
          </cell>
          <cell r="GJ341">
            <v>0.5</v>
          </cell>
          <cell r="GK341">
            <v>0.5</v>
          </cell>
          <cell r="GL341">
            <v>0.5</v>
          </cell>
          <cell r="GM341">
            <v>0.5</v>
          </cell>
          <cell r="GN341">
            <v>0.5</v>
          </cell>
          <cell r="GO341">
            <v>0.5</v>
          </cell>
          <cell r="GP341">
            <v>0.5</v>
          </cell>
          <cell r="GQ341">
            <v>0.5</v>
          </cell>
          <cell r="GR341">
            <v>0.5</v>
          </cell>
          <cell r="GS341">
            <v>0.5</v>
          </cell>
          <cell r="GT341">
            <v>0.5</v>
          </cell>
          <cell r="GU341">
            <v>0.5</v>
          </cell>
          <cell r="GV341">
            <v>0.5</v>
          </cell>
          <cell r="GW341">
            <v>0.5</v>
          </cell>
          <cell r="GX341">
            <v>0.5</v>
          </cell>
          <cell r="GY341">
            <v>0.5</v>
          </cell>
          <cell r="GZ341">
            <v>0.5</v>
          </cell>
          <cell r="HA341">
            <v>0.5</v>
          </cell>
          <cell r="HB341">
            <v>0.5</v>
          </cell>
          <cell r="HC341">
            <v>0.5</v>
          </cell>
          <cell r="HD341">
            <v>0.5</v>
          </cell>
          <cell r="HE341">
            <v>0.5</v>
          </cell>
          <cell r="HF341">
            <v>0.5</v>
          </cell>
          <cell r="HG341">
            <v>0.5</v>
          </cell>
          <cell r="HH341">
            <v>0.5</v>
          </cell>
          <cell r="HI341">
            <v>0.5</v>
          </cell>
          <cell r="HJ341">
            <v>0.5</v>
          </cell>
          <cell r="HK341">
            <v>0.5</v>
          </cell>
          <cell r="HL341">
            <v>0.5</v>
          </cell>
          <cell r="HM341">
            <v>0.5</v>
          </cell>
          <cell r="HN341">
            <v>0.5</v>
          </cell>
          <cell r="HO341">
            <v>0.5</v>
          </cell>
          <cell r="HP341">
            <v>0.5</v>
          </cell>
          <cell r="HQ341">
            <v>0.5</v>
          </cell>
          <cell r="HR341">
            <v>0.5</v>
          </cell>
          <cell r="HS341">
            <v>0.5</v>
          </cell>
          <cell r="HT341">
            <v>0.5</v>
          </cell>
          <cell r="HU341">
            <v>0.5</v>
          </cell>
          <cell r="HV341">
            <v>0.5</v>
          </cell>
          <cell r="HW341">
            <v>0.5</v>
          </cell>
          <cell r="HX341">
            <v>0.5</v>
          </cell>
          <cell r="HY341">
            <v>0.5</v>
          </cell>
          <cell r="HZ341">
            <v>0.5</v>
          </cell>
          <cell r="IA341">
            <v>0.5</v>
          </cell>
          <cell r="IB341">
            <v>0.5</v>
          </cell>
          <cell r="IC341">
            <v>0.5</v>
          </cell>
          <cell r="ID341">
            <v>0.5</v>
          </cell>
          <cell r="IE341">
            <v>0.5</v>
          </cell>
          <cell r="IF341">
            <v>0.5</v>
          </cell>
          <cell r="IG341">
            <v>0.5</v>
          </cell>
          <cell r="IH341">
            <v>0.5</v>
          </cell>
          <cell r="II341">
            <v>0.5</v>
          </cell>
          <cell r="IJ341">
            <v>0.5</v>
          </cell>
          <cell r="IK341">
            <v>0.5</v>
          </cell>
          <cell r="IL341">
            <v>0.5</v>
          </cell>
          <cell r="IM341">
            <v>0.5</v>
          </cell>
          <cell r="IN341">
            <v>0.5</v>
          </cell>
          <cell r="IO341">
            <v>0.5</v>
          </cell>
          <cell r="IP341">
            <v>0.5</v>
          </cell>
          <cell r="IQ341">
            <v>0.5</v>
          </cell>
          <cell r="IR341">
            <v>0.5</v>
          </cell>
          <cell r="IS341">
            <v>0.5</v>
          </cell>
          <cell r="IT341">
            <v>0.5</v>
          </cell>
          <cell r="IU341">
            <v>0.5</v>
          </cell>
          <cell r="IV341">
            <v>0.5</v>
          </cell>
          <cell r="IW341">
            <v>0.5</v>
          </cell>
          <cell r="IX341">
            <v>0.5</v>
          </cell>
          <cell r="IY341">
            <v>0.5</v>
          </cell>
          <cell r="IZ341">
            <v>0.5</v>
          </cell>
          <cell r="JA341">
            <v>0.5</v>
          </cell>
          <cell r="JB341">
            <v>0.5</v>
          </cell>
          <cell r="JC341">
            <v>0.5</v>
          </cell>
          <cell r="JD341">
            <v>0.5</v>
          </cell>
          <cell r="JE341">
            <v>0.5</v>
          </cell>
          <cell r="JF341">
            <v>0.5</v>
          </cell>
          <cell r="JG341">
            <v>0.5</v>
          </cell>
          <cell r="JH341">
            <v>0.5</v>
          </cell>
          <cell r="JI341">
            <v>0.5</v>
          </cell>
          <cell r="JJ341">
            <v>0.5</v>
          </cell>
          <cell r="JK341">
            <v>0.5</v>
          </cell>
          <cell r="JL341">
            <v>0.5</v>
          </cell>
          <cell r="JM341">
            <v>0.5</v>
          </cell>
          <cell r="JN341">
            <v>0.5</v>
          </cell>
          <cell r="JO341">
            <v>0.5</v>
          </cell>
          <cell r="JP341">
            <v>0.5</v>
          </cell>
          <cell r="JQ341">
            <v>0.5</v>
          </cell>
          <cell r="JR341">
            <v>0.5</v>
          </cell>
          <cell r="JS341">
            <v>0.5</v>
          </cell>
          <cell r="JT341">
            <v>0.5</v>
          </cell>
          <cell r="JU341">
            <v>0.5</v>
          </cell>
          <cell r="JV341">
            <v>0.5</v>
          </cell>
          <cell r="JW341">
            <v>0.5</v>
          </cell>
          <cell r="JX341">
            <v>0.5</v>
          </cell>
          <cell r="JY341">
            <v>0.5</v>
          </cell>
          <cell r="JZ341">
            <v>0.5</v>
          </cell>
          <cell r="KA341">
            <v>0.5</v>
          </cell>
          <cell r="KB341">
            <v>0.5</v>
          </cell>
          <cell r="KC341">
            <v>0.5</v>
          </cell>
          <cell r="KD341">
            <v>0.5</v>
          </cell>
          <cell r="KE341">
            <v>0.5</v>
          </cell>
          <cell r="KF341">
            <v>0.5</v>
          </cell>
          <cell r="KG341">
            <v>0.5</v>
          </cell>
          <cell r="KH341">
            <v>0.5</v>
          </cell>
          <cell r="KI341">
            <v>0.5</v>
          </cell>
          <cell r="KJ341">
            <v>0.5</v>
          </cell>
          <cell r="KK341">
            <v>0.5</v>
          </cell>
          <cell r="KL341">
            <v>0.5</v>
          </cell>
          <cell r="KM341">
            <v>0.5</v>
          </cell>
          <cell r="KN341">
            <v>0.5</v>
          </cell>
          <cell r="KO341">
            <v>0.5</v>
          </cell>
          <cell r="KP341">
            <v>0.5</v>
          </cell>
          <cell r="KQ341">
            <v>0.5</v>
          </cell>
          <cell r="KR341">
            <v>0.5</v>
          </cell>
          <cell r="KS341">
            <v>0.5</v>
          </cell>
          <cell r="KT341">
            <v>0.5</v>
          </cell>
          <cell r="KU341">
            <v>0.5</v>
          </cell>
          <cell r="KV341">
            <v>0.5</v>
          </cell>
          <cell r="KW341">
            <v>0.5</v>
          </cell>
          <cell r="KX341">
            <v>0.5</v>
          </cell>
          <cell r="KY341">
            <v>0.5</v>
          </cell>
          <cell r="KZ341">
            <v>0.5</v>
          </cell>
          <cell r="LA341">
            <v>0.5</v>
          </cell>
          <cell r="LB341">
            <v>0.5</v>
          </cell>
          <cell r="LC341">
            <v>0.5</v>
          </cell>
          <cell r="LD341">
            <v>0.5</v>
          </cell>
          <cell r="LE341">
            <v>0.5</v>
          </cell>
          <cell r="LF341">
            <v>0.5</v>
          </cell>
          <cell r="LG341">
            <v>0.5</v>
          </cell>
          <cell r="LH341">
            <v>0.5</v>
          </cell>
          <cell r="LI341">
            <v>0.5</v>
          </cell>
          <cell r="LJ341">
            <v>0.5</v>
          </cell>
          <cell r="LK341">
            <v>0.5</v>
          </cell>
          <cell r="LL341">
            <v>0.5</v>
          </cell>
          <cell r="LM341">
            <v>0.5</v>
          </cell>
          <cell r="LN341">
            <v>0.5</v>
          </cell>
          <cell r="LO341">
            <v>0.5</v>
          </cell>
          <cell r="LP341">
            <v>0.5</v>
          </cell>
          <cell r="LQ341">
            <v>0.5</v>
          </cell>
          <cell r="LR341">
            <v>0.5</v>
          </cell>
          <cell r="LS341">
            <v>0.5</v>
          </cell>
          <cell r="LT341">
            <v>0.5</v>
          </cell>
          <cell r="LU341">
            <v>0.5</v>
          </cell>
          <cell r="LV341">
            <v>0.5</v>
          </cell>
          <cell r="LW341">
            <v>0.5</v>
          </cell>
          <cell r="LX341">
            <v>0.5</v>
          </cell>
          <cell r="LY341">
            <v>0.5</v>
          </cell>
          <cell r="LZ341">
            <v>0.5</v>
          </cell>
          <cell r="MA341">
            <v>0.5</v>
          </cell>
          <cell r="MB341">
            <v>0.5</v>
          </cell>
          <cell r="MC341">
            <v>0.5</v>
          </cell>
          <cell r="MD341">
            <v>0.5</v>
          </cell>
          <cell r="ME341">
            <v>0.5</v>
          </cell>
          <cell r="MF341">
            <v>0.5</v>
          </cell>
          <cell r="MG341">
            <v>0.5</v>
          </cell>
          <cell r="MH341">
            <v>0.5</v>
          </cell>
          <cell r="MI341">
            <v>0.5</v>
          </cell>
          <cell r="MJ341">
            <v>0.5</v>
          </cell>
          <cell r="MK341">
            <v>0.5</v>
          </cell>
          <cell r="ML341">
            <v>0.5</v>
          </cell>
          <cell r="MM341">
            <v>0.5</v>
          </cell>
          <cell r="MN341">
            <v>0.5</v>
          </cell>
          <cell r="MO341">
            <v>0.5</v>
          </cell>
          <cell r="MP341">
            <v>0.5</v>
          </cell>
          <cell r="MQ341">
            <v>0.5</v>
          </cell>
          <cell r="MR341">
            <v>0.5</v>
          </cell>
          <cell r="MS341">
            <v>0.5</v>
          </cell>
          <cell r="MT341">
            <v>0.5</v>
          </cell>
          <cell r="MU341">
            <v>0.5</v>
          </cell>
          <cell r="MV341">
            <v>0.5</v>
          </cell>
          <cell r="MW341">
            <v>0.5</v>
          </cell>
          <cell r="MX341">
            <v>0.5</v>
          </cell>
          <cell r="MY341">
            <v>0.5</v>
          </cell>
          <cell r="MZ341">
            <v>0.5</v>
          </cell>
          <cell r="NA341">
            <v>0.5</v>
          </cell>
          <cell r="NB341">
            <v>0.5</v>
          </cell>
          <cell r="NC341">
            <v>0.5</v>
          </cell>
          <cell r="ND341">
            <v>0.5</v>
          </cell>
          <cell r="NE341">
            <v>0.5</v>
          </cell>
          <cell r="NF341">
            <v>0.5</v>
          </cell>
          <cell r="NG341">
            <v>0.5</v>
          </cell>
          <cell r="NH341">
            <v>0.5</v>
          </cell>
          <cell r="NI341">
            <v>0.5</v>
          </cell>
          <cell r="NJ341">
            <v>0.5</v>
          </cell>
          <cell r="NK341">
            <v>0.5</v>
          </cell>
          <cell r="NL341">
            <v>0.5</v>
          </cell>
          <cell r="NM341">
            <v>0.5</v>
          </cell>
          <cell r="NN341">
            <v>0.5</v>
          </cell>
          <cell r="NO341">
            <v>0.5</v>
          </cell>
          <cell r="NP341">
            <v>0.5</v>
          </cell>
          <cell r="NQ341">
            <v>0.5</v>
          </cell>
          <cell r="NR341">
            <v>0.5</v>
          </cell>
          <cell r="NS341">
            <v>0.5</v>
          </cell>
          <cell r="NT341">
            <v>0.5</v>
          </cell>
          <cell r="NU341">
            <v>0.5</v>
          </cell>
          <cell r="NV341">
            <v>0.5</v>
          </cell>
          <cell r="NW341">
            <v>0.5</v>
          </cell>
          <cell r="NX341">
            <v>0.5</v>
          </cell>
          <cell r="NY341">
            <v>0.5</v>
          </cell>
          <cell r="NZ341">
            <v>0.5</v>
          </cell>
          <cell r="OA341">
            <v>0.5</v>
          </cell>
          <cell r="OB341">
            <v>0.5</v>
          </cell>
          <cell r="OC341">
            <v>0.5</v>
          </cell>
          <cell r="OD341">
            <v>0.5</v>
          </cell>
          <cell r="OE341">
            <v>0.5</v>
          </cell>
          <cell r="OF341">
            <v>0.5</v>
          </cell>
          <cell r="OG341">
            <v>0.5</v>
          </cell>
          <cell r="OH341">
            <v>0.5</v>
          </cell>
          <cell r="OI341">
            <v>0.5</v>
          </cell>
          <cell r="OJ341">
            <v>0.5</v>
          </cell>
          <cell r="OK341">
            <v>0.5</v>
          </cell>
          <cell r="OL341">
            <v>0.5</v>
          </cell>
          <cell r="OM341">
            <v>0.5</v>
          </cell>
          <cell r="ON341">
            <v>0.5</v>
          </cell>
          <cell r="OO341">
            <v>0.5</v>
          </cell>
          <cell r="OP341">
            <v>0.5</v>
          </cell>
          <cell r="OQ341">
            <v>0.5</v>
          </cell>
          <cell r="OR341">
            <v>0.5</v>
          </cell>
          <cell r="OS341">
            <v>0.5</v>
          </cell>
          <cell r="OT341">
            <v>0.5</v>
          </cell>
          <cell r="OU341">
            <v>0.5</v>
          </cell>
          <cell r="OV341">
            <v>0.5</v>
          </cell>
          <cell r="OW341">
            <v>0.5</v>
          </cell>
          <cell r="OX341">
            <v>0.5</v>
          </cell>
          <cell r="OY341">
            <v>0.5</v>
          </cell>
          <cell r="OZ341">
            <v>0.5</v>
          </cell>
          <cell r="PA341">
            <v>0.5</v>
          </cell>
          <cell r="PB341">
            <v>0.5</v>
          </cell>
          <cell r="PC341">
            <v>0.5</v>
          </cell>
          <cell r="PD341">
            <v>0.5</v>
          </cell>
          <cell r="PE341">
            <v>0.5</v>
          </cell>
          <cell r="PF341">
            <v>0.5</v>
          </cell>
          <cell r="PG341">
            <v>0.5</v>
          </cell>
          <cell r="PH341">
            <v>0.5</v>
          </cell>
          <cell r="PI341">
            <v>0.5</v>
          </cell>
          <cell r="PJ341">
            <v>0.5</v>
          </cell>
          <cell r="PK341">
            <v>0.5</v>
          </cell>
          <cell r="PL341">
            <v>0.5</v>
          </cell>
          <cell r="PM341">
            <v>0.5</v>
          </cell>
          <cell r="PN341">
            <v>0.5</v>
          </cell>
          <cell r="PO341">
            <v>0.5</v>
          </cell>
          <cell r="PP341">
            <v>0.5</v>
          </cell>
          <cell r="PQ341">
            <v>0.5</v>
          </cell>
          <cell r="PR341">
            <v>0.5</v>
          </cell>
          <cell r="PS341">
            <v>0.5</v>
          </cell>
          <cell r="PT341">
            <v>0.5</v>
          </cell>
          <cell r="PU341">
            <v>0.5</v>
          </cell>
          <cell r="PV341">
            <v>0.5</v>
          </cell>
          <cell r="PW341">
            <v>0.5</v>
          </cell>
          <cell r="PX341">
            <v>0.5</v>
          </cell>
          <cell r="PY341">
            <v>0.5</v>
          </cell>
          <cell r="PZ341">
            <v>0.5</v>
          </cell>
          <cell r="QA341">
            <v>0.5</v>
          </cell>
          <cell r="QB341">
            <v>0.5</v>
          </cell>
          <cell r="QC341">
            <v>0.5</v>
          </cell>
          <cell r="QD341">
            <v>0.5</v>
          </cell>
          <cell r="QE341">
            <v>0.5</v>
          </cell>
          <cell r="QF341">
            <v>0.5</v>
          </cell>
          <cell r="QG341">
            <v>0.5</v>
          </cell>
          <cell r="QH341">
            <v>0.5</v>
          </cell>
          <cell r="QI341">
            <v>0.5</v>
          </cell>
          <cell r="QJ341">
            <v>0.5</v>
          </cell>
          <cell r="QK341">
            <v>0.5</v>
          </cell>
          <cell r="QL341">
            <v>0.5</v>
          </cell>
          <cell r="QM341">
            <v>0.5</v>
          </cell>
          <cell r="QN341">
            <v>0.5</v>
          </cell>
          <cell r="QO341">
            <v>0.5</v>
          </cell>
          <cell r="QP341">
            <v>0.5</v>
          </cell>
          <cell r="QQ341">
            <v>0.5</v>
          </cell>
          <cell r="QR341">
            <v>0.5</v>
          </cell>
          <cell r="QS341">
            <v>0.5</v>
          </cell>
          <cell r="QT341">
            <v>0.5</v>
          </cell>
          <cell r="QU341">
            <v>0.5</v>
          </cell>
          <cell r="QV341">
            <v>0.5</v>
          </cell>
          <cell r="QW341">
            <v>0.5</v>
          </cell>
          <cell r="QX341">
            <v>0.5</v>
          </cell>
          <cell r="QY341">
            <v>0.5</v>
          </cell>
          <cell r="QZ341">
            <v>0.5</v>
          </cell>
          <cell r="RA341">
            <v>0.5</v>
          </cell>
          <cell r="RB341">
            <v>0.5</v>
          </cell>
          <cell r="RC341">
            <v>0.5</v>
          </cell>
          <cell r="RD341">
            <v>0.5</v>
          </cell>
          <cell r="RE341">
            <v>0.5</v>
          </cell>
          <cell r="RF341">
            <v>0.5</v>
          </cell>
          <cell r="RG341">
            <v>0.5</v>
          </cell>
        </row>
        <row r="342">
          <cell r="O342">
            <v>0.5</v>
          </cell>
          <cell r="P342">
            <v>0.5</v>
          </cell>
          <cell r="Q342">
            <v>0.5</v>
          </cell>
          <cell r="R342">
            <v>0.5</v>
          </cell>
          <cell r="S342">
            <v>0.5</v>
          </cell>
          <cell r="T342">
            <v>0.5</v>
          </cell>
          <cell r="U342">
            <v>0.5</v>
          </cell>
          <cell r="V342">
            <v>0.5</v>
          </cell>
          <cell r="W342">
            <v>0.5</v>
          </cell>
          <cell r="X342">
            <v>0.5</v>
          </cell>
          <cell r="Y342">
            <v>0.5</v>
          </cell>
          <cell r="Z342">
            <v>0.5</v>
          </cell>
          <cell r="AA342">
            <v>0.5</v>
          </cell>
          <cell r="AB342">
            <v>0.5</v>
          </cell>
          <cell r="AC342">
            <v>0.5</v>
          </cell>
          <cell r="AD342">
            <v>0.5</v>
          </cell>
          <cell r="AE342">
            <v>0.5</v>
          </cell>
          <cell r="AF342">
            <v>0.5</v>
          </cell>
          <cell r="AG342">
            <v>0.5</v>
          </cell>
          <cell r="AH342">
            <v>0.5</v>
          </cell>
          <cell r="AI342">
            <v>0.5</v>
          </cell>
          <cell r="AJ342">
            <v>0.5</v>
          </cell>
          <cell r="AK342">
            <v>0.5</v>
          </cell>
          <cell r="AL342">
            <v>0.5</v>
          </cell>
          <cell r="AM342">
            <v>0.5</v>
          </cell>
          <cell r="AN342">
            <v>0.5</v>
          </cell>
          <cell r="AO342">
            <v>0.5</v>
          </cell>
          <cell r="AP342">
            <v>0.5</v>
          </cell>
          <cell r="AQ342">
            <v>0.5</v>
          </cell>
          <cell r="AR342">
            <v>0.5</v>
          </cell>
          <cell r="AS342">
            <v>0.5</v>
          </cell>
          <cell r="AT342">
            <v>0.5</v>
          </cell>
          <cell r="AU342">
            <v>0.5</v>
          </cell>
          <cell r="AV342">
            <v>0.5</v>
          </cell>
          <cell r="AW342">
            <v>0.5</v>
          </cell>
          <cell r="AX342">
            <v>0.5</v>
          </cell>
          <cell r="AY342">
            <v>0.5</v>
          </cell>
          <cell r="AZ342">
            <v>0.5</v>
          </cell>
          <cell r="BA342">
            <v>0.5</v>
          </cell>
          <cell r="BB342">
            <v>0.5</v>
          </cell>
          <cell r="BC342">
            <v>0.5</v>
          </cell>
          <cell r="BD342">
            <v>0.5</v>
          </cell>
          <cell r="BE342">
            <v>0.5</v>
          </cell>
          <cell r="BF342">
            <v>0.5</v>
          </cell>
          <cell r="BG342">
            <v>0.5</v>
          </cell>
          <cell r="BH342">
            <v>0.5</v>
          </cell>
          <cell r="BI342">
            <v>0.5</v>
          </cell>
          <cell r="BJ342">
            <v>0.5</v>
          </cell>
          <cell r="BK342">
            <v>0.5</v>
          </cell>
          <cell r="BL342">
            <v>0.5</v>
          </cell>
          <cell r="BM342">
            <v>0.5</v>
          </cell>
          <cell r="BN342">
            <v>0.5</v>
          </cell>
          <cell r="BO342">
            <v>0.5</v>
          </cell>
          <cell r="BP342">
            <v>0.5</v>
          </cell>
          <cell r="BQ342">
            <v>0.5</v>
          </cell>
          <cell r="BR342">
            <v>0.5</v>
          </cell>
          <cell r="BS342">
            <v>0.5</v>
          </cell>
          <cell r="BT342">
            <v>0.5</v>
          </cell>
          <cell r="BU342">
            <v>0.5</v>
          </cell>
          <cell r="BV342">
            <v>0.5</v>
          </cell>
          <cell r="BW342">
            <v>0.5</v>
          </cell>
          <cell r="BX342">
            <v>0.5</v>
          </cell>
          <cell r="BY342">
            <v>0.5</v>
          </cell>
          <cell r="BZ342">
            <v>0.5</v>
          </cell>
          <cell r="CA342">
            <v>0.5</v>
          </cell>
          <cell r="CB342">
            <v>0.5</v>
          </cell>
          <cell r="CC342">
            <v>0.5</v>
          </cell>
          <cell r="CD342">
            <v>0.5</v>
          </cell>
          <cell r="CE342">
            <v>0.5</v>
          </cell>
          <cell r="CF342">
            <v>0.5</v>
          </cell>
          <cell r="CG342">
            <v>0.5</v>
          </cell>
          <cell r="CH342">
            <v>0.5</v>
          </cell>
          <cell r="CI342">
            <v>0.5</v>
          </cell>
          <cell r="CJ342">
            <v>0.5</v>
          </cell>
          <cell r="CK342">
            <v>0.5</v>
          </cell>
          <cell r="CL342">
            <v>0.5</v>
          </cell>
          <cell r="CM342">
            <v>0.5</v>
          </cell>
          <cell r="CN342">
            <v>0.5</v>
          </cell>
          <cell r="CO342">
            <v>0.5</v>
          </cell>
          <cell r="CP342">
            <v>0.5</v>
          </cell>
          <cell r="CQ342">
            <v>0.5</v>
          </cell>
          <cell r="CR342">
            <v>0.5</v>
          </cell>
          <cell r="CS342">
            <v>0.5</v>
          </cell>
          <cell r="CT342">
            <v>0.5</v>
          </cell>
          <cell r="CU342">
            <v>0.5</v>
          </cell>
          <cell r="CV342">
            <v>0.5</v>
          </cell>
          <cell r="CW342">
            <v>0.5</v>
          </cell>
          <cell r="CX342">
            <v>0.5</v>
          </cell>
          <cell r="CY342">
            <v>0.5</v>
          </cell>
          <cell r="CZ342">
            <v>0.5</v>
          </cell>
          <cell r="DA342">
            <v>0.5</v>
          </cell>
          <cell r="DB342">
            <v>0.5</v>
          </cell>
          <cell r="DC342">
            <v>0.5</v>
          </cell>
          <cell r="DD342">
            <v>0.5</v>
          </cell>
          <cell r="DE342">
            <v>0.5</v>
          </cell>
          <cell r="DF342">
            <v>0.5</v>
          </cell>
          <cell r="DG342">
            <v>0.5</v>
          </cell>
          <cell r="DH342">
            <v>0.5</v>
          </cell>
          <cell r="DI342">
            <v>0.5</v>
          </cell>
          <cell r="DJ342">
            <v>0.5</v>
          </cell>
          <cell r="DK342">
            <v>0.5</v>
          </cell>
          <cell r="DL342">
            <v>0.5</v>
          </cell>
          <cell r="DM342">
            <v>0.5</v>
          </cell>
          <cell r="DN342">
            <v>0.5</v>
          </cell>
          <cell r="DO342">
            <v>0.5</v>
          </cell>
          <cell r="DP342">
            <v>0.5</v>
          </cell>
          <cell r="DQ342">
            <v>0.5</v>
          </cell>
          <cell r="DR342">
            <v>0.5</v>
          </cell>
          <cell r="DS342">
            <v>0.5</v>
          </cell>
          <cell r="DT342">
            <v>0.5</v>
          </cell>
          <cell r="DU342">
            <v>0.5</v>
          </cell>
          <cell r="DV342">
            <v>0.5</v>
          </cell>
          <cell r="DW342">
            <v>0.5</v>
          </cell>
          <cell r="DX342">
            <v>0.5</v>
          </cell>
          <cell r="DY342">
            <v>0.5</v>
          </cell>
          <cell r="DZ342">
            <v>0.5</v>
          </cell>
          <cell r="EA342">
            <v>0.5</v>
          </cell>
          <cell r="EB342">
            <v>0.5</v>
          </cell>
          <cell r="EC342">
            <v>0.5</v>
          </cell>
          <cell r="ED342">
            <v>0.5</v>
          </cell>
          <cell r="EE342">
            <v>0.5</v>
          </cell>
          <cell r="EF342">
            <v>0.5</v>
          </cell>
          <cell r="EG342">
            <v>0.5</v>
          </cell>
          <cell r="EH342">
            <v>0.5</v>
          </cell>
          <cell r="EI342">
            <v>0.5</v>
          </cell>
          <cell r="EJ342">
            <v>0.5</v>
          </cell>
          <cell r="EK342">
            <v>0.5</v>
          </cell>
          <cell r="EL342">
            <v>0.5</v>
          </cell>
          <cell r="EM342">
            <v>0.5</v>
          </cell>
          <cell r="EN342">
            <v>0.5</v>
          </cell>
          <cell r="EO342">
            <v>0.5</v>
          </cell>
          <cell r="EP342">
            <v>0.5</v>
          </cell>
          <cell r="EQ342">
            <v>0.5</v>
          </cell>
          <cell r="ER342">
            <v>0.5</v>
          </cell>
          <cell r="ES342">
            <v>0.5</v>
          </cell>
          <cell r="ET342">
            <v>0.5</v>
          </cell>
          <cell r="EU342">
            <v>0.5</v>
          </cell>
          <cell r="EV342">
            <v>0.5</v>
          </cell>
          <cell r="EW342">
            <v>0.5</v>
          </cell>
          <cell r="EX342">
            <v>0.5</v>
          </cell>
          <cell r="EY342">
            <v>0.5</v>
          </cell>
          <cell r="EZ342">
            <v>0.5</v>
          </cell>
          <cell r="FA342">
            <v>0.5</v>
          </cell>
          <cell r="FB342">
            <v>0.5</v>
          </cell>
          <cell r="FC342">
            <v>0.5</v>
          </cell>
          <cell r="FD342">
            <v>0.5</v>
          </cell>
          <cell r="FE342">
            <v>0.5</v>
          </cell>
          <cell r="FF342">
            <v>0.5</v>
          </cell>
          <cell r="FG342">
            <v>0.5</v>
          </cell>
          <cell r="FH342">
            <v>0.5</v>
          </cell>
          <cell r="FI342">
            <v>0.5</v>
          </cell>
          <cell r="FJ342">
            <v>0.5</v>
          </cell>
          <cell r="FK342">
            <v>0.5</v>
          </cell>
          <cell r="FL342">
            <v>0.5</v>
          </cell>
          <cell r="FM342">
            <v>0.5</v>
          </cell>
          <cell r="FN342">
            <v>0.5</v>
          </cell>
          <cell r="FO342">
            <v>0.5</v>
          </cell>
          <cell r="FP342">
            <v>0.5</v>
          </cell>
          <cell r="FQ342">
            <v>0.5</v>
          </cell>
          <cell r="FR342">
            <v>0.5</v>
          </cell>
          <cell r="FS342">
            <v>0.5</v>
          </cell>
          <cell r="FT342">
            <v>0.5</v>
          </cell>
          <cell r="FU342">
            <v>0.5</v>
          </cell>
          <cell r="FV342">
            <v>0.5</v>
          </cell>
          <cell r="FW342">
            <v>0.5</v>
          </cell>
          <cell r="FX342">
            <v>0.5</v>
          </cell>
          <cell r="FY342">
            <v>0.5</v>
          </cell>
          <cell r="FZ342">
            <v>0.5</v>
          </cell>
          <cell r="GA342">
            <v>0.5</v>
          </cell>
          <cell r="GB342">
            <v>0.5</v>
          </cell>
          <cell r="GC342">
            <v>0.5</v>
          </cell>
          <cell r="GD342">
            <v>0.5</v>
          </cell>
          <cell r="GE342">
            <v>0.5</v>
          </cell>
          <cell r="GF342">
            <v>0.5</v>
          </cell>
          <cell r="GG342">
            <v>0.5</v>
          </cell>
          <cell r="GH342">
            <v>0.5</v>
          </cell>
          <cell r="GI342">
            <v>0.5</v>
          </cell>
          <cell r="GJ342">
            <v>0.5</v>
          </cell>
          <cell r="GK342">
            <v>0.5</v>
          </cell>
          <cell r="GL342">
            <v>0.5</v>
          </cell>
          <cell r="GM342">
            <v>0.5</v>
          </cell>
          <cell r="GN342">
            <v>0.5</v>
          </cell>
          <cell r="GO342">
            <v>0.5</v>
          </cell>
          <cell r="GP342">
            <v>0.5</v>
          </cell>
          <cell r="GQ342">
            <v>0.5</v>
          </cell>
          <cell r="GR342">
            <v>0.5</v>
          </cell>
          <cell r="GS342">
            <v>0.5</v>
          </cell>
          <cell r="GT342">
            <v>0.5</v>
          </cell>
          <cell r="GU342">
            <v>0.5</v>
          </cell>
          <cell r="GV342">
            <v>0.5</v>
          </cell>
          <cell r="GW342">
            <v>0.5</v>
          </cell>
          <cell r="GX342">
            <v>0.5</v>
          </cell>
          <cell r="GY342">
            <v>0.5</v>
          </cell>
          <cell r="GZ342">
            <v>0.5</v>
          </cell>
          <cell r="HA342">
            <v>0.5</v>
          </cell>
          <cell r="HB342">
            <v>0.5</v>
          </cell>
          <cell r="HC342">
            <v>0.5</v>
          </cell>
          <cell r="HD342">
            <v>0.5</v>
          </cell>
          <cell r="HE342">
            <v>0.5</v>
          </cell>
          <cell r="HF342">
            <v>0.5</v>
          </cell>
          <cell r="HG342">
            <v>0.5</v>
          </cell>
          <cell r="HH342">
            <v>0.5</v>
          </cell>
          <cell r="HI342">
            <v>0.5</v>
          </cell>
          <cell r="HJ342">
            <v>0.5</v>
          </cell>
          <cell r="HK342">
            <v>0.5</v>
          </cell>
          <cell r="HL342">
            <v>0.5</v>
          </cell>
          <cell r="HM342">
            <v>0.5</v>
          </cell>
          <cell r="HN342">
            <v>0.5</v>
          </cell>
          <cell r="HO342">
            <v>0.5</v>
          </cell>
          <cell r="HP342">
            <v>0.5</v>
          </cell>
          <cell r="HQ342">
            <v>0.5</v>
          </cell>
          <cell r="HR342">
            <v>0.5</v>
          </cell>
          <cell r="HS342">
            <v>0.5</v>
          </cell>
          <cell r="HT342">
            <v>0.5</v>
          </cell>
          <cell r="HU342">
            <v>0.5</v>
          </cell>
          <cell r="HV342">
            <v>0.5</v>
          </cell>
          <cell r="HW342">
            <v>0.5</v>
          </cell>
          <cell r="HX342">
            <v>0.5</v>
          </cell>
          <cell r="HY342">
            <v>0.5</v>
          </cell>
          <cell r="HZ342">
            <v>0.5</v>
          </cell>
          <cell r="IA342">
            <v>0.5</v>
          </cell>
          <cell r="IB342">
            <v>0.5</v>
          </cell>
          <cell r="IC342">
            <v>0.5</v>
          </cell>
          <cell r="ID342">
            <v>0.5</v>
          </cell>
          <cell r="IE342">
            <v>0.5</v>
          </cell>
          <cell r="IF342">
            <v>0.5</v>
          </cell>
          <cell r="IG342">
            <v>0.5</v>
          </cell>
          <cell r="IH342">
            <v>0.5</v>
          </cell>
          <cell r="II342">
            <v>0.5</v>
          </cell>
          <cell r="IJ342">
            <v>0.5</v>
          </cell>
          <cell r="IK342">
            <v>0.5</v>
          </cell>
          <cell r="IL342">
            <v>0.5</v>
          </cell>
          <cell r="IM342">
            <v>0.5</v>
          </cell>
          <cell r="IN342">
            <v>0.5</v>
          </cell>
          <cell r="IO342">
            <v>0.5</v>
          </cell>
          <cell r="IP342">
            <v>0.5</v>
          </cell>
          <cell r="IQ342">
            <v>0.5</v>
          </cell>
          <cell r="IR342">
            <v>0.5</v>
          </cell>
          <cell r="IS342">
            <v>0.5</v>
          </cell>
          <cell r="IT342">
            <v>0.5</v>
          </cell>
          <cell r="IU342">
            <v>0.5</v>
          </cell>
          <cell r="IV342">
            <v>0.5</v>
          </cell>
          <cell r="IW342">
            <v>0.5</v>
          </cell>
          <cell r="IX342">
            <v>0.5</v>
          </cell>
          <cell r="IY342">
            <v>0.5</v>
          </cell>
          <cell r="IZ342">
            <v>0.5</v>
          </cell>
          <cell r="JA342">
            <v>0.5</v>
          </cell>
          <cell r="JB342">
            <v>0.5</v>
          </cell>
          <cell r="JC342">
            <v>0.5</v>
          </cell>
          <cell r="JD342">
            <v>0.5</v>
          </cell>
          <cell r="JE342">
            <v>0.5</v>
          </cell>
          <cell r="JF342">
            <v>0.5</v>
          </cell>
          <cell r="JG342">
            <v>0.5</v>
          </cell>
          <cell r="JH342">
            <v>0.5</v>
          </cell>
          <cell r="JI342">
            <v>0.5</v>
          </cell>
          <cell r="JJ342">
            <v>0.5</v>
          </cell>
          <cell r="JK342">
            <v>0.5</v>
          </cell>
          <cell r="JL342">
            <v>0.5</v>
          </cell>
          <cell r="JM342">
            <v>0.5</v>
          </cell>
          <cell r="JN342">
            <v>0.5</v>
          </cell>
          <cell r="JO342">
            <v>0.5</v>
          </cell>
          <cell r="JP342">
            <v>0.5</v>
          </cell>
          <cell r="JQ342">
            <v>0.5</v>
          </cell>
          <cell r="JR342">
            <v>0.5</v>
          </cell>
          <cell r="JS342">
            <v>0.5</v>
          </cell>
          <cell r="JT342">
            <v>0.5</v>
          </cell>
          <cell r="JU342">
            <v>0.5</v>
          </cell>
          <cell r="JV342">
            <v>0.5</v>
          </cell>
          <cell r="JW342">
            <v>0.5</v>
          </cell>
          <cell r="JX342">
            <v>0.5</v>
          </cell>
          <cell r="JY342">
            <v>0.5</v>
          </cell>
          <cell r="JZ342">
            <v>0.5</v>
          </cell>
          <cell r="KA342">
            <v>0.5</v>
          </cell>
          <cell r="KB342">
            <v>0.5</v>
          </cell>
          <cell r="KC342">
            <v>0.5</v>
          </cell>
          <cell r="KD342">
            <v>0.5</v>
          </cell>
          <cell r="KE342">
            <v>0.5</v>
          </cell>
          <cell r="KF342">
            <v>0.5</v>
          </cell>
          <cell r="KG342">
            <v>0.5</v>
          </cell>
          <cell r="KH342">
            <v>0.5</v>
          </cell>
          <cell r="KI342">
            <v>0.5</v>
          </cell>
          <cell r="KJ342">
            <v>0.5</v>
          </cell>
          <cell r="KK342">
            <v>0.5</v>
          </cell>
          <cell r="KL342">
            <v>0.5</v>
          </cell>
          <cell r="KM342">
            <v>0.5</v>
          </cell>
          <cell r="KN342">
            <v>0.5</v>
          </cell>
          <cell r="KO342">
            <v>0.5</v>
          </cell>
          <cell r="KP342">
            <v>0.5</v>
          </cell>
          <cell r="KQ342">
            <v>0.5</v>
          </cell>
          <cell r="KR342">
            <v>0.5</v>
          </cell>
          <cell r="KS342">
            <v>0.5</v>
          </cell>
          <cell r="KT342">
            <v>0.5</v>
          </cell>
          <cell r="KU342">
            <v>0.5</v>
          </cell>
          <cell r="KV342">
            <v>0.5</v>
          </cell>
          <cell r="KW342">
            <v>0.5</v>
          </cell>
          <cell r="KX342">
            <v>0.5</v>
          </cell>
          <cell r="KY342">
            <v>0.5</v>
          </cell>
          <cell r="KZ342">
            <v>0.5</v>
          </cell>
          <cell r="LA342">
            <v>0.5</v>
          </cell>
          <cell r="LB342">
            <v>0.5</v>
          </cell>
          <cell r="LC342">
            <v>0.5</v>
          </cell>
          <cell r="LD342">
            <v>0.5</v>
          </cell>
          <cell r="LE342">
            <v>0.5</v>
          </cell>
          <cell r="LF342">
            <v>0.5</v>
          </cell>
          <cell r="LG342">
            <v>0.5</v>
          </cell>
          <cell r="LH342">
            <v>0.5</v>
          </cell>
          <cell r="LI342">
            <v>0.5</v>
          </cell>
          <cell r="LJ342">
            <v>0.5</v>
          </cell>
          <cell r="LK342">
            <v>0.5</v>
          </cell>
          <cell r="LL342">
            <v>0.5</v>
          </cell>
          <cell r="LM342">
            <v>0.5</v>
          </cell>
          <cell r="LN342">
            <v>0.5</v>
          </cell>
          <cell r="LO342">
            <v>0.5</v>
          </cell>
          <cell r="LP342">
            <v>0.5</v>
          </cell>
          <cell r="LQ342">
            <v>0.5</v>
          </cell>
          <cell r="LR342">
            <v>0.5</v>
          </cell>
          <cell r="LS342">
            <v>0.5</v>
          </cell>
          <cell r="LT342">
            <v>0.5</v>
          </cell>
          <cell r="LU342">
            <v>0.5</v>
          </cell>
          <cell r="LV342">
            <v>0.5</v>
          </cell>
          <cell r="LW342">
            <v>0.5</v>
          </cell>
          <cell r="LX342">
            <v>0.5</v>
          </cell>
          <cell r="LY342">
            <v>0.5</v>
          </cell>
          <cell r="LZ342">
            <v>0.5</v>
          </cell>
          <cell r="MA342">
            <v>0.5</v>
          </cell>
          <cell r="MB342">
            <v>0.5</v>
          </cell>
          <cell r="MC342">
            <v>0.5</v>
          </cell>
          <cell r="MD342">
            <v>0.5</v>
          </cell>
          <cell r="ME342">
            <v>0.5</v>
          </cell>
          <cell r="MF342">
            <v>0.5</v>
          </cell>
          <cell r="MG342">
            <v>0.5</v>
          </cell>
          <cell r="MH342">
            <v>0.5</v>
          </cell>
          <cell r="MI342">
            <v>0.5</v>
          </cell>
          <cell r="MJ342">
            <v>0.5</v>
          </cell>
          <cell r="MK342">
            <v>0.5</v>
          </cell>
          <cell r="ML342">
            <v>0.5</v>
          </cell>
          <cell r="MM342">
            <v>0.5</v>
          </cell>
          <cell r="MN342">
            <v>0.5</v>
          </cell>
          <cell r="MO342">
            <v>0.5</v>
          </cell>
          <cell r="MP342">
            <v>0.5</v>
          </cell>
          <cell r="MQ342">
            <v>0.5</v>
          </cell>
          <cell r="MR342">
            <v>0.5</v>
          </cell>
          <cell r="MS342">
            <v>0.5</v>
          </cell>
          <cell r="MT342">
            <v>0.5</v>
          </cell>
          <cell r="MU342">
            <v>0.5</v>
          </cell>
          <cell r="MV342">
            <v>0.5</v>
          </cell>
          <cell r="MW342">
            <v>0.5</v>
          </cell>
          <cell r="MX342">
            <v>0.5</v>
          </cell>
          <cell r="MY342">
            <v>0.5</v>
          </cell>
          <cell r="MZ342">
            <v>0.5</v>
          </cell>
          <cell r="NA342">
            <v>0.5</v>
          </cell>
          <cell r="NB342">
            <v>0.5</v>
          </cell>
          <cell r="NC342">
            <v>0.5</v>
          </cell>
          <cell r="ND342">
            <v>0.5</v>
          </cell>
          <cell r="NE342">
            <v>0.5</v>
          </cell>
          <cell r="NF342">
            <v>0.5</v>
          </cell>
          <cell r="NG342">
            <v>0.5</v>
          </cell>
          <cell r="NH342">
            <v>0.5</v>
          </cell>
          <cell r="NI342">
            <v>0.5</v>
          </cell>
          <cell r="NJ342">
            <v>0.5</v>
          </cell>
          <cell r="NK342">
            <v>0.5</v>
          </cell>
          <cell r="NL342">
            <v>0.5</v>
          </cell>
          <cell r="NM342">
            <v>0.5</v>
          </cell>
          <cell r="NN342">
            <v>0.5</v>
          </cell>
          <cell r="NO342">
            <v>0.5</v>
          </cell>
          <cell r="NP342">
            <v>0.5</v>
          </cell>
          <cell r="NQ342">
            <v>0.5</v>
          </cell>
          <cell r="NR342">
            <v>0.5</v>
          </cell>
          <cell r="NS342">
            <v>0.5</v>
          </cell>
          <cell r="NT342">
            <v>0.5</v>
          </cell>
          <cell r="NU342">
            <v>0.5</v>
          </cell>
          <cell r="NV342">
            <v>0.5</v>
          </cell>
          <cell r="NW342">
            <v>0.5</v>
          </cell>
          <cell r="NX342">
            <v>0.5</v>
          </cell>
          <cell r="NY342">
            <v>0.5</v>
          </cell>
          <cell r="NZ342">
            <v>0.5</v>
          </cell>
          <cell r="OA342">
            <v>0.5</v>
          </cell>
          <cell r="OB342">
            <v>0.5</v>
          </cell>
          <cell r="OC342">
            <v>0.5</v>
          </cell>
          <cell r="OD342">
            <v>0.5</v>
          </cell>
          <cell r="OE342">
            <v>0.5</v>
          </cell>
          <cell r="OF342">
            <v>0.5</v>
          </cell>
          <cell r="OG342">
            <v>0.5</v>
          </cell>
          <cell r="OH342">
            <v>0.5</v>
          </cell>
          <cell r="OI342">
            <v>0.5</v>
          </cell>
          <cell r="OJ342">
            <v>0.5</v>
          </cell>
          <cell r="OK342">
            <v>0.5</v>
          </cell>
          <cell r="OL342">
            <v>0.5</v>
          </cell>
          <cell r="OM342">
            <v>0.5</v>
          </cell>
          <cell r="ON342">
            <v>0.5</v>
          </cell>
          <cell r="OO342">
            <v>0.5</v>
          </cell>
          <cell r="OP342">
            <v>0.5</v>
          </cell>
          <cell r="OQ342">
            <v>0.5</v>
          </cell>
          <cell r="OR342">
            <v>0.5</v>
          </cell>
          <cell r="OS342">
            <v>0.5</v>
          </cell>
          <cell r="OT342">
            <v>0.5</v>
          </cell>
          <cell r="OU342">
            <v>0.5</v>
          </cell>
          <cell r="OV342">
            <v>0.5</v>
          </cell>
          <cell r="OW342">
            <v>0.5</v>
          </cell>
          <cell r="OX342">
            <v>0.5</v>
          </cell>
          <cell r="OY342">
            <v>0.5</v>
          </cell>
          <cell r="OZ342">
            <v>0.5</v>
          </cell>
          <cell r="PA342">
            <v>0.5</v>
          </cell>
          <cell r="PB342">
            <v>0.5</v>
          </cell>
          <cell r="PC342">
            <v>0.5</v>
          </cell>
          <cell r="PD342">
            <v>0.5</v>
          </cell>
          <cell r="PE342">
            <v>0.5</v>
          </cell>
          <cell r="PF342">
            <v>0.5</v>
          </cell>
          <cell r="PG342">
            <v>0.5</v>
          </cell>
          <cell r="PH342">
            <v>0.5</v>
          </cell>
          <cell r="PI342">
            <v>0.5</v>
          </cell>
          <cell r="PJ342">
            <v>0.5</v>
          </cell>
          <cell r="PK342">
            <v>0.5</v>
          </cell>
          <cell r="PL342">
            <v>0.5</v>
          </cell>
          <cell r="PM342">
            <v>0.5</v>
          </cell>
          <cell r="PN342">
            <v>0.5</v>
          </cell>
          <cell r="PO342">
            <v>0.5</v>
          </cell>
          <cell r="PP342">
            <v>0.5</v>
          </cell>
          <cell r="PQ342">
            <v>0.5</v>
          </cell>
          <cell r="PR342">
            <v>0.5</v>
          </cell>
          <cell r="PS342">
            <v>0.5</v>
          </cell>
          <cell r="PT342">
            <v>0.5</v>
          </cell>
          <cell r="PU342">
            <v>0.5</v>
          </cell>
          <cell r="PV342">
            <v>0.5</v>
          </cell>
          <cell r="PW342">
            <v>0.5</v>
          </cell>
          <cell r="PX342">
            <v>0.5</v>
          </cell>
          <cell r="PY342">
            <v>0.5</v>
          </cell>
          <cell r="PZ342">
            <v>0.5</v>
          </cell>
          <cell r="QA342">
            <v>0.5</v>
          </cell>
          <cell r="QB342">
            <v>0.5</v>
          </cell>
          <cell r="QC342">
            <v>0.5</v>
          </cell>
          <cell r="QD342">
            <v>0.5</v>
          </cell>
          <cell r="QE342">
            <v>0.5</v>
          </cell>
          <cell r="QF342">
            <v>0.5</v>
          </cell>
          <cell r="QG342">
            <v>0.5</v>
          </cell>
          <cell r="QH342">
            <v>0.5</v>
          </cell>
          <cell r="QI342">
            <v>0.5</v>
          </cell>
          <cell r="QJ342">
            <v>0.5</v>
          </cell>
          <cell r="QK342">
            <v>0.5</v>
          </cell>
          <cell r="QL342">
            <v>0.5</v>
          </cell>
          <cell r="QM342">
            <v>0.5</v>
          </cell>
          <cell r="QN342">
            <v>0.5</v>
          </cell>
          <cell r="QO342">
            <v>0.5</v>
          </cell>
          <cell r="QP342">
            <v>0.5</v>
          </cell>
          <cell r="QQ342">
            <v>0.5</v>
          </cell>
          <cell r="QR342">
            <v>0.5</v>
          </cell>
          <cell r="QS342">
            <v>0.5</v>
          </cell>
          <cell r="QT342">
            <v>0.5</v>
          </cell>
          <cell r="QU342">
            <v>0.5</v>
          </cell>
          <cell r="QV342">
            <v>0.5</v>
          </cell>
          <cell r="QW342">
            <v>0.5</v>
          </cell>
          <cell r="QX342">
            <v>0.5</v>
          </cell>
          <cell r="QY342">
            <v>0.5</v>
          </cell>
          <cell r="QZ342">
            <v>0.5</v>
          </cell>
          <cell r="RA342">
            <v>0.5</v>
          </cell>
          <cell r="RB342">
            <v>0.5</v>
          </cell>
          <cell r="RC342">
            <v>0.5</v>
          </cell>
          <cell r="RD342">
            <v>0.5</v>
          </cell>
          <cell r="RE342">
            <v>0.5</v>
          </cell>
          <cell r="RF342">
            <v>0.5</v>
          </cell>
          <cell r="RG342">
            <v>0.5</v>
          </cell>
        </row>
        <row r="343">
          <cell r="O343">
            <v>0.5</v>
          </cell>
          <cell r="P343">
            <v>0.5</v>
          </cell>
          <cell r="Q343">
            <v>0.5</v>
          </cell>
          <cell r="R343">
            <v>0.5</v>
          </cell>
          <cell r="S343">
            <v>0.5</v>
          </cell>
          <cell r="T343">
            <v>0.5</v>
          </cell>
          <cell r="U343">
            <v>0.5</v>
          </cell>
          <cell r="V343">
            <v>0.5</v>
          </cell>
          <cell r="W343">
            <v>0.5</v>
          </cell>
          <cell r="X343">
            <v>0.5</v>
          </cell>
          <cell r="Y343">
            <v>0.5</v>
          </cell>
          <cell r="Z343">
            <v>0.5</v>
          </cell>
          <cell r="AA343">
            <v>0.5</v>
          </cell>
          <cell r="AB343">
            <v>0.5</v>
          </cell>
          <cell r="AC343">
            <v>0.5</v>
          </cell>
          <cell r="AD343">
            <v>0.5</v>
          </cell>
          <cell r="AE343">
            <v>0.5</v>
          </cell>
          <cell r="AF343">
            <v>0.5</v>
          </cell>
          <cell r="AG343">
            <v>0.5</v>
          </cell>
          <cell r="AH343">
            <v>0.5</v>
          </cell>
          <cell r="AI343">
            <v>0.5</v>
          </cell>
          <cell r="AJ343">
            <v>0.5</v>
          </cell>
          <cell r="AK343">
            <v>0.5</v>
          </cell>
          <cell r="AL343">
            <v>0.5</v>
          </cell>
          <cell r="AM343">
            <v>0.5</v>
          </cell>
          <cell r="AN343">
            <v>0.5</v>
          </cell>
          <cell r="AO343">
            <v>0.5</v>
          </cell>
          <cell r="AP343">
            <v>0.5</v>
          </cell>
          <cell r="AQ343">
            <v>0.5</v>
          </cell>
          <cell r="AR343">
            <v>0.5</v>
          </cell>
          <cell r="AS343">
            <v>0.5</v>
          </cell>
          <cell r="AT343">
            <v>0.5</v>
          </cell>
          <cell r="AU343">
            <v>0.5</v>
          </cell>
          <cell r="AV343">
            <v>0.5</v>
          </cell>
          <cell r="AW343">
            <v>0.5</v>
          </cell>
          <cell r="AX343">
            <v>0.5</v>
          </cell>
          <cell r="AY343">
            <v>0.5</v>
          </cell>
          <cell r="AZ343">
            <v>0.5</v>
          </cell>
          <cell r="BA343">
            <v>0.5</v>
          </cell>
          <cell r="BB343">
            <v>0.5</v>
          </cell>
          <cell r="BC343">
            <v>0.5</v>
          </cell>
          <cell r="BD343">
            <v>0.5</v>
          </cell>
          <cell r="BE343">
            <v>0.5</v>
          </cell>
          <cell r="BF343">
            <v>0.5</v>
          </cell>
          <cell r="BG343">
            <v>0.5</v>
          </cell>
          <cell r="BH343">
            <v>0.5</v>
          </cell>
          <cell r="BI343">
            <v>0.5</v>
          </cell>
          <cell r="BJ343">
            <v>0.5</v>
          </cell>
          <cell r="BK343">
            <v>0.5</v>
          </cell>
          <cell r="BL343">
            <v>0.5</v>
          </cell>
          <cell r="BM343">
            <v>0.5</v>
          </cell>
          <cell r="BN343">
            <v>0.5</v>
          </cell>
          <cell r="BO343">
            <v>0.5</v>
          </cell>
          <cell r="BP343">
            <v>0.5</v>
          </cell>
          <cell r="BQ343">
            <v>0.5</v>
          </cell>
          <cell r="BR343">
            <v>0.5</v>
          </cell>
          <cell r="BS343">
            <v>0.5</v>
          </cell>
          <cell r="BT343">
            <v>0.5</v>
          </cell>
          <cell r="BU343">
            <v>0.5</v>
          </cell>
          <cell r="BV343">
            <v>0.5</v>
          </cell>
          <cell r="BW343">
            <v>0.5</v>
          </cell>
          <cell r="BX343">
            <v>0.5</v>
          </cell>
          <cell r="BY343">
            <v>0.5</v>
          </cell>
          <cell r="BZ343">
            <v>0.5</v>
          </cell>
          <cell r="CA343">
            <v>0.5</v>
          </cell>
          <cell r="CB343">
            <v>0.5</v>
          </cell>
          <cell r="CC343">
            <v>0.5</v>
          </cell>
          <cell r="CD343">
            <v>0.5</v>
          </cell>
          <cell r="CE343">
            <v>0.5</v>
          </cell>
          <cell r="CF343">
            <v>0.5</v>
          </cell>
          <cell r="CG343">
            <v>0.5</v>
          </cell>
          <cell r="CH343">
            <v>0.5</v>
          </cell>
          <cell r="CI343">
            <v>0.5</v>
          </cell>
          <cell r="CJ343">
            <v>0.5</v>
          </cell>
          <cell r="CK343">
            <v>0.5</v>
          </cell>
          <cell r="CL343">
            <v>0.5</v>
          </cell>
          <cell r="CM343">
            <v>0.5</v>
          </cell>
          <cell r="CN343">
            <v>0.5</v>
          </cell>
          <cell r="CO343">
            <v>0.5</v>
          </cell>
          <cell r="CP343">
            <v>0.5</v>
          </cell>
          <cell r="CQ343">
            <v>0.5</v>
          </cell>
          <cell r="CR343">
            <v>0.5</v>
          </cell>
          <cell r="CS343">
            <v>0.5</v>
          </cell>
          <cell r="CT343">
            <v>0.5</v>
          </cell>
          <cell r="CU343">
            <v>0.5</v>
          </cell>
          <cell r="CV343">
            <v>0.5</v>
          </cell>
          <cell r="CW343">
            <v>0.5</v>
          </cell>
          <cell r="CX343">
            <v>0.5</v>
          </cell>
          <cell r="CY343">
            <v>0.5</v>
          </cell>
          <cell r="CZ343">
            <v>0.5</v>
          </cell>
          <cell r="DA343">
            <v>0.5</v>
          </cell>
          <cell r="DB343">
            <v>0.5</v>
          </cell>
          <cell r="DC343">
            <v>0.5</v>
          </cell>
          <cell r="DD343">
            <v>0.5</v>
          </cell>
          <cell r="DE343">
            <v>0.5</v>
          </cell>
          <cell r="DF343">
            <v>0.5</v>
          </cell>
          <cell r="DG343">
            <v>0.5</v>
          </cell>
          <cell r="DH343">
            <v>0.5</v>
          </cell>
          <cell r="DI343">
            <v>0.5</v>
          </cell>
          <cell r="DJ343">
            <v>0.5</v>
          </cell>
          <cell r="DK343">
            <v>0.5</v>
          </cell>
          <cell r="DL343">
            <v>0.5</v>
          </cell>
          <cell r="DM343">
            <v>0.5</v>
          </cell>
          <cell r="DN343">
            <v>0.5</v>
          </cell>
          <cell r="DO343">
            <v>0.5</v>
          </cell>
          <cell r="DP343">
            <v>0.5</v>
          </cell>
          <cell r="DQ343">
            <v>0.5</v>
          </cell>
          <cell r="DR343">
            <v>0.5</v>
          </cell>
          <cell r="DS343">
            <v>0.5</v>
          </cell>
          <cell r="DT343">
            <v>0.5</v>
          </cell>
          <cell r="DU343">
            <v>0.5</v>
          </cell>
          <cell r="DV343">
            <v>0.5</v>
          </cell>
          <cell r="DW343">
            <v>0.5</v>
          </cell>
          <cell r="DX343">
            <v>0.5</v>
          </cell>
          <cell r="DY343">
            <v>0.5</v>
          </cell>
          <cell r="DZ343">
            <v>0.5</v>
          </cell>
          <cell r="EA343">
            <v>0.5</v>
          </cell>
          <cell r="EB343">
            <v>0.5</v>
          </cell>
          <cell r="EC343">
            <v>0.5</v>
          </cell>
          <cell r="ED343">
            <v>0.5</v>
          </cell>
          <cell r="EE343">
            <v>0.5</v>
          </cell>
          <cell r="EF343">
            <v>0.5</v>
          </cell>
          <cell r="EG343">
            <v>0.5</v>
          </cell>
          <cell r="EH343">
            <v>0.5</v>
          </cell>
          <cell r="EI343">
            <v>0.5</v>
          </cell>
          <cell r="EJ343">
            <v>0.5</v>
          </cell>
          <cell r="EK343">
            <v>0.5</v>
          </cell>
          <cell r="EL343">
            <v>0.5</v>
          </cell>
          <cell r="EM343">
            <v>0.5</v>
          </cell>
          <cell r="EN343">
            <v>0.5</v>
          </cell>
          <cell r="EO343">
            <v>0.5</v>
          </cell>
          <cell r="EP343">
            <v>0.5</v>
          </cell>
          <cell r="EQ343">
            <v>0.5</v>
          </cell>
          <cell r="ER343">
            <v>0.5</v>
          </cell>
          <cell r="ES343">
            <v>0.5</v>
          </cell>
          <cell r="ET343">
            <v>0.5</v>
          </cell>
          <cell r="EU343">
            <v>0.5</v>
          </cell>
          <cell r="EV343">
            <v>0.5</v>
          </cell>
          <cell r="EW343">
            <v>0.5</v>
          </cell>
          <cell r="EX343">
            <v>0.5</v>
          </cell>
          <cell r="EY343">
            <v>0.5</v>
          </cell>
          <cell r="EZ343">
            <v>0.5</v>
          </cell>
          <cell r="FA343">
            <v>0.5</v>
          </cell>
          <cell r="FB343">
            <v>0.5</v>
          </cell>
          <cell r="FC343">
            <v>0.5</v>
          </cell>
          <cell r="FD343">
            <v>0.5</v>
          </cell>
          <cell r="FE343">
            <v>0.5</v>
          </cell>
          <cell r="FF343">
            <v>0.5</v>
          </cell>
          <cell r="FG343">
            <v>0.5</v>
          </cell>
          <cell r="FH343">
            <v>0.5</v>
          </cell>
          <cell r="FI343">
            <v>0.5</v>
          </cell>
          <cell r="FJ343">
            <v>0.5</v>
          </cell>
          <cell r="FK343">
            <v>0.5</v>
          </cell>
          <cell r="FL343">
            <v>0.5</v>
          </cell>
          <cell r="FM343">
            <v>0.5</v>
          </cell>
          <cell r="FN343">
            <v>0.5</v>
          </cell>
          <cell r="FO343">
            <v>0.5</v>
          </cell>
          <cell r="FP343">
            <v>0.5</v>
          </cell>
          <cell r="FQ343">
            <v>0.5</v>
          </cell>
          <cell r="FR343">
            <v>0.5</v>
          </cell>
          <cell r="FS343">
            <v>0.5</v>
          </cell>
          <cell r="FT343">
            <v>0.5</v>
          </cell>
          <cell r="FU343">
            <v>0.5</v>
          </cell>
          <cell r="FV343">
            <v>0.5</v>
          </cell>
          <cell r="FW343">
            <v>0.5</v>
          </cell>
          <cell r="FX343">
            <v>0.5</v>
          </cell>
          <cell r="FY343">
            <v>0.5</v>
          </cell>
          <cell r="FZ343">
            <v>0.5</v>
          </cell>
          <cell r="GA343">
            <v>0.5</v>
          </cell>
          <cell r="GB343">
            <v>0.5</v>
          </cell>
          <cell r="GC343">
            <v>0.5</v>
          </cell>
          <cell r="GD343">
            <v>0.5</v>
          </cell>
          <cell r="GE343">
            <v>0.5</v>
          </cell>
          <cell r="GF343">
            <v>0.5</v>
          </cell>
          <cell r="GG343">
            <v>0.5</v>
          </cell>
          <cell r="GH343">
            <v>0.5</v>
          </cell>
          <cell r="GI343">
            <v>0.5</v>
          </cell>
          <cell r="GJ343">
            <v>0.5</v>
          </cell>
          <cell r="GK343">
            <v>0.5</v>
          </cell>
          <cell r="GL343">
            <v>0.5</v>
          </cell>
          <cell r="GM343">
            <v>0.5</v>
          </cell>
          <cell r="GN343">
            <v>0.5</v>
          </cell>
          <cell r="GO343">
            <v>0.5</v>
          </cell>
          <cell r="GP343">
            <v>0.5</v>
          </cell>
          <cell r="GQ343">
            <v>0.5</v>
          </cell>
          <cell r="GR343">
            <v>0.5</v>
          </cell>
          <cell r="GS343">
            <v>0.5</v>
          </cell>
          <cell r="GT343">
            <v>0.5</v>
          </cell>
          <cell r="GU343">
            <v>0.5</v>
          </cell>
          <cell r="GV343">
            <v>0.5</v>
          </cell>
          <cell r="GW343">
            <v>0.5</v>
          </cell>
          <cell r="GX343">
            <v>0.5</v>
          </cell>
          <cell r="GY343">
            <v>0.5</v>
          </cell>
          <cell r="GZ343">
            <v>0.5</v>
          </cell>
          <cell r="HA343">
            <v>0.5</v>
          </cell>
          <cell r="HB343">
            <v>0.5</v>
          </cell>
          <cell r="HC343">
            <v>0.5</v>
          </cell>
          <cell r="HD343">
            <v>0.5</v>
          </cell>
          <cell r="HE343">
            <v>0.5</v>
          </cell>
          <cell r="HF343">
            <v>0.5</v>
          </cell>
          <cell r="HG343">
            <v>0.5</v>
          </cell>
          <cell r="HH343">
            <v>0.5</v>
          </cell>
          <cell r="HI343">
            <v>0.5</v>
          </cell>
          <cell r="HJ343">
            <v>0.5</v>
          </cell>
          <cell r="HK343">
            <v>0.5</v>
          </cell>
          <cell r="HL343">
            <v>0.5</v>
          </cell>
          <cell r="HM343">
            <v>0.5</v>
          </cell>
          <cell r="HN343">
            <v>0.5</v>
          </cell>
          <cell r="HO343">
            <v>0.5</v>
          </cell>
          <cell r="HP343">
            <v>0.5</v>
          </cell>
          <cell r="HQ343">
            <v>0.5</v>
          </cell>
          <cell r="HR343">
            <v>0.5</v>
          </cell>
          <cell r="HS343">
            <v>0.5</v>
          </cell>
          <cell r="HT343">
            <v>0.5</v>
          </cell>
          <cell r="HU343">
            <v>0.5</v>
          </cell>
          <cell r="HV343">
            <v>0.5</v>
          </cell>
          <cell r="HW343">
            <v>0.5</v>
          </cell>
          <cell r="HX343">
            <v>0.5</v>
          </cell>
          <cell r="HY343">
            <v>0.5</v>
          </cell>
          <cell r="HZ343">
            <v>0.5</v>
          </cell>
          <cell r="IA343">
            <v>0.5</v>
          </cell>
          <cell r="IB343">
            <v>0.5</v>
          </cell>
          <cell r="IC343">
            <v>0.5</v>
          </cell>
          <cell r="ID343">
            <v>0.5</v>
          </cell>
          <cell r="IE343">
            <v>0.5</v>
          </cell>
          <cell r="IF343">
            <v>0.5</v>
          </cell>
          <cell r="IG343">
            <v>0.5</v>
          </cell>
          <cell r="IH343">
            <v>0.5</v>
          </cell>
          <cell r="II343">
            <v>0.5</v>
          </cell>
          <cell r="IJ343">
            <v>0.5</v>
          </cell>
          <cell r="IK343">
            <v>0.5</v>
          </cell>
          <cell r="IL343">
            <v>0.5</v>
          </cell>
          <cell r="IM343">
            <v>0.5</v>
          </cell>
          <cell r="IN343">
            <v>0.5</v>
          </cell>
          <cell r="IO343">
            <v>0.5</v>
          </cell>
          <cell r="IP343">
            <v>0.5</v>
          </cell>
          <cell r="IQ343">
            <v>0.5</v>
          </cell>
          <cell r="IR343">
            <v>0.5</v>
          </cell>
          <cell r="IS343">
            <v>0.5</v>
          </cell>
          <cell r="IT343">
            <v>0.5</v>
          </cell>
          <cell r="IU343">
            <v>0.5</v>
          </cell>
          <cell r="IV343">
            <v>0.5</v>
          </cell>
          <cell r="IW343">
            <v>0.5</v>
          </cell>
          <cell r="IX343">
            <v>0.5</v>
          </cell>
          <cell r="IY343">
            <v>0.5</v>
          </cell>
          <cell r="IZ343">
            <v>0.5</v>
          </cell>
          <cell r="JA343">
            <v>0.5</v>
          </cell>
          <cell r="JB343">
            <v>0.5</v>
          </cell>
          <cell r="JC343">
            <v>0.5</v>
          </cell>
          <cell r="JD343">
            <v>0.5</v>
          </cell>
          <cell r="JE343">
            <v>0.5</v>
          </cell>
          <cell r="JF343">
            <v>0.5</v>
          </cell>
          <cell r="JG343">
            <v>0.5</v>
          </cell>
          <cell r="JH343">
            <v>0.5</v>
          </cell>
          <cell r="JI343">
            <v>0.5</v>
          </cell>
          <cell r="JJ343">
            <v>0.5</v>
          </cell>
          <cell r="JK343">
            <v>0.5</v>
          </cell>
          <cell r="JL343">
            <v>0.5</v>
          </cell>
          <cell r="JM343">
            <v>0.5</v>
          </cell>
          <cell r="JN343">
            <v>0.5</v>
          </cell>
          <cell r="JO343">
            <v>0.5</v>
          </cell>
          <cell r="JP343">
            <v>0.5</v>
          </cell>
          <cell r="JQ343">
            <v>0.5</v>
          </cell>
          <cell r="JR343">
            <v>0.5</v>
          </cell>
          <cell r="JS343">
            <v>0.5</v>
          </cell>
          <cell r="JT343">
            <v>0.5</v>
          </cell>
          <cell r="JU343">
            <v>0.5</v>
          </cell>
          <cell r="JV343">
            <v>0.5</v>
          </cell>
          <cell r="JW343">
            <v>0.5</v>
          </cell>
          <cell r="JX343">
            <v>0.5</v>
          </cell>
          <cell r="JY343">
            <v>0.5</v>
          </cell>
          <cell r="JZ343">
            <v>0.5</v>
          </cell>
          <cell r="KA343">
            <v>0.5</v>
          </cell>
          <cell r="KB343">
            <v>0.5</v>
          </cell>
          <cell r="KC343">
            <v>0.5</v>
          </cell>
          <cell r="KD343">
            <v>0.5</v>
          </cell>
          <cell r="KE343">
            <v>0.5</v>
          </cell>
          <cell r="KF343">
            <v>0.5</v>
          </cell>
          <cell r="KG343">
            <v>0.5</v>
          </cell>
          <cell r="KH343">
            <v>0.5</v>
          </cell>
          <cell r="KI343">
            <v>0.5</v>
          </cell>
          <cell r="KJ343">
            <v>0.5</v>
          </cell>
          <cell r="KK343">
            <v>0.5</v>
          </cell>
          <cell r="KL343">
            <v>0.5</v>
          </cell>
          <cell r="KM343">
            <v>0.5</v>
          </cell>
          <cell r="KN343">
            <v>0.5</v>
          </cell>
          <cell r="KO343">
            <v>0.5</v>
          </cell>
          <cell r="KP343">
            <v>0.5</v>
          </cell>
          <cell r="KQ343">
            <v>0.5</v>
          </cell>
          <cell r="KR343">
            <v>0.5</v>
          </cell>
          <cell r="KS343">
            <v>0.5</v>
          </cell>
          <cell r="KT343">
            <v>0.5</v>
          </cell>
          <cell r="KU343">
            <v>0.5</v>
          </cell>
          <cell r="KV343">
            <v>0.5</v>
          </cell>
          <cell r="KW343">
            <v>0.5</v>
          </cell>
          <cell r="KX343">
            <v>0.5</v>
          </cell>
          <cell r="KY343">
            <v>0.5</v>
          </cell>
          <cell r="KZ343">
            <v>0.5</v>
          </cell>
          <cell r="LA343">
            <v>0.5</v>
          </cell>
          <cell r="LB343">
            <v>0.5</v>
          </cell>
          <cell r="LC343">
            <v>0.5</v>
          </cell>
          <cell r="LD343">
            <v>0.5</v>
          </cell>
          <cell r="LE343">
            <v>0.5</v>
          </cell>
          <cell r="LF343">
            <v>0.5</v>
          </cell>
          <cell r="LG343">
            <v>0.5</v>
          </cell>
          <cell r="LH343">
            <v>0.5</v>
          </cell>
          <cell r="LI343">
            <v>0.5</v>
          </cell>
          <cell r="LJ343">
            <v>0.5</v>
          </cell>
          <cell r="LK343">
            <v>0.5</v>
          </cell>
          <cell r="LL343">
            <v>0.5</v>
          </cell>
          <cell r="LM343">
            <v>0.5</v>
          </cell>
          <cell r="LN343">
            <v>0.5</v>
          </cell>
          <cell r="LO343">
            <v>0.5</v>
          </cell>
          <cell r="LP343">
            <v>0.5</v>
          </cell>
          <cell r="LQ343">
            <v>0.5</v>
          </cell>
          <cell r="LR343">
            <v>0.5</v>
          </cell>
          <cell r="LS343">
            <v>0.5</v>
          </cell>
          <cell r="LT343">
            <v>0.5</v>
          </cell>
          <cell r="LU343">
            <v>0.5</v>
          </cell>
          <cell r="LV343">
            <v>0.5</v>
          </cell>
          <cell r="LW343">
            <v>0.5</v>
          </cell>
          <cell r="LX343">
            <v>0.5</v>
          </cell>
          <cell r="LY343">
            <v>0.5</v>
          </cell>
          <cell r="LZ343">
            <v>0.5</v>
          </cell>
          <cell r="MA343">
            <v>0.5</v>
          </cell>
          <cell r="MB343">
            <v>0.5</v>
          </cell>
          <cell r="MC343">
            <v>0.5</v>
          </cell>
          <cell r="MD343">
            <v>0.5</v>
          </cell>
          <cell r="ME343">
            <v>0.5</v>
          </cell>
          <cell r="MF343">
            <v>0.5</v>
          </cell>
          <cell r="MG343">
            <v>0.5</v>
          </cell>
          <cell r="MH343">
            <v>0.5</v>
          </cell>
          <cell r="MI343">
            <v>0.5</v>
          </cell>
          <cell r="MJ343">
            <v>0.5</v>
          </cell>
          <cell r="MK343">
            <v>0.5</v>
          </cell>
          <cell r="ML343">
            <v>0.5</v>
          </cell>
          <cell r="MM343">
            <v>0.5</v>
          </cell>
          <cell r="MN343">
            <v>0.5</v>
          </cell>
          <cell r="MO343">
            <v>0.5</v>
          </cell>
          <cell r="MP343">
            <v>0.5</v>
          </cell>
          <cell r="MQ343">
            <v>0.5</v>
          </cell>
          <cell r="MR343">
            <v>0.5</v>
          </cell>
          <cell r="MS343">
            <v>0.5</v>
          </cell>
          <cell r="MT343">
            <v>0.5</v>
          </cell>
          <cell r="MU343">
            <v>0.5</v>
          </cell>
          <cell r="MV343">
            <v>0.5</v>
          </cell>
          <cell r="MW343">
            <v>0.5</v>
          </cell>
          <cell r="MX343">
            <v>0.5</v>
          </cell>
          <cell r="MY343">
            <v>0.5</v>
          </cell>
          <cell r="MZ343">
            <v>0.5</v>
          </cell>
          <cell r="NA343">
            <v>0.5</v>
          </cell>
          <cell r="NB343">
            <v>0.5</v>
          </cell>
          <cell r="NC343">
            <v>0.5</v>
          </cell>
          <cell r="ND343">
            <v>0.5</v>
          </cell>
          <cell r="NE343">
            <v>0.5</v>
          </cell>
          <cell r="NF343">
            <v>0.5</v>
          </cell>
          <cell r="NG343">
            <v>0.5</v>
          </cell>
          <cell r="NH343">
            <v>0.5</v>
          </cell>
          <cell r="NI343">
            <v>0.5</v>
          </cell>
          <cell r="NJ343">
            <v>0.5</v>
          </cell>
          <cell r="NK343">
            <v>0.5</v>
          </cell>
          <cell r="NL343">
            <v>0.5</v>
          </cell>
          <cell r="NM343">
            <v>0.5</v>
          </cell>
          <cell r="NN343">
            <v>0.5</v>
          </cell>
          <cell r="NO343">
            <v>0.5</v>
          </cell>
          <cell r="NP343">
            <v>0.5</v>
          </cell>
          <cell r="NQ343">
            <v>0.5</v>
          </cell>
          <cell r="NR343">
            <v>0.5</v>
          </cell>
          <cell r="NS343">
            <v>0.5</v>
          </cell>
          <cell r="NT343">
            <v>0.5</v>
          </cell>
          <cell r="NU343">
            <v>0.5</v>
          </cell>
          <cell r="NV343">
            <v>0.5</v>
          </cell>
          <cell r="NW343">
            <v>0.5</v>
          </cell>
          <cell r="NX343">
            <v>0.5</v>
          </cell>
          <cell r="NY343">
            <v>0.5</v>
          </cell>
          <cell r="NZ343">
            <v>0.5</v>
          </cell>
          <cell r="OA343">
            <v>0.5</v>
          </cell>
          <cell r="OB343">
            <v>0.5</v>
          </cell>
          <cell r="OC343">
            <v>0.5</v>
          </cell>
          <cell r="OD343">
            <v>0.5</v>
          </cell>
          <cell r="OE343">
            <v>0.5</v>
          </cell>
          <cell r="OF343">
            <v>0.5</v>
          </cell>
          <cell r="OG343">
            <v>0.5</v>
          </cell>
          <cell r="OH343">
            <v>0.5</v>
          </cell>
          <cell r="OI343">
            <v>0.5</v>
          </cell>
          <cell r="OJ343">
            <v>0.5</v>
          </cell>
          <cell r="OK343">
            <v>0.5</v>
          </cell>
          <cell r="OL343">
            <v>0.5</v>
          </cell>
          <cell r="OM343">
            <v>0.5</v>
          </cell>
          <cell r="ON343">
            <v>0.5</v>
          </cell>
          <cell r="OO343">
            <v>0.5</v>
          </cell>
          <cell r="OP343">
            <v>0.5</v>
          </cell>
          <cell r="OQ343">
            <v>0.5</v>
          </cell>
          <cell r="OR343">
            <v>0.5</v>
          </cell>
          <cell r="OS343">
            <v>0.5</v>
          </cell>
          <cell r="OT343">
            <v>0.5</v>
          </cell>
          <cell r="OU343">
            <v>0.5</v>
          </cell>
          <cell r="OV343">
            <v>0.5</v>
          </cell>
          <cell r="OW343">
            <v>0.5</v>
          </cell>
          <cell r="OX343">
            <v>0.5</v>
          </cell>
          <cell r="OY343">
            <v>0.5</v>
          </cell>
          <cell r="OZ343">
            <v>0.5</v>
          </cell>
          <cell r="PA343">
            <v>0.5</v>
          </cell>
          <cell r="PB343">
            <v>0.5</v>
          </cell>
          <cell r="PC343">
            <v>0.5</v>
          </cell>
          <cell r="PD343">
            <v>0.5</v>
          </cell>
          <cell r="PE343">
            <v>0.5</v>
          </cell>
          <cell r="PF343">
            <v>0.5</v>
          </cell>
          <cell r="PG343">
            <v>0.5</v>
          </cell>
          <cell r="PH343">
            <v>0.5</v>
          </cell>
          <cell r="PI343">
            <v>0.5</v>
          </cell>
          <cell r="PJ343">
            <v>0.5</v>
          </cell>
          <cell r="PK343">
            <v>0.5</v>
          </cell>
          <cell r="PL343">
            <v>0.5</v>
          </cell>
          <cell r="PM343">
            <v>0.5</v>
          </cell>
          <cell r="PN343">
            <v>0.5</v>
          </cell>
          <cell r="PO343">
            <v>0.5</v>
          </cell>
          <cell r="PP343">
            <v>0.5</v>
          </cell>
          <cell r="PQ343">
            <v>0.5</v>
          </cell>
          <cell r="PR343">
            <v>0.5</v>
          </cell>
          <cell r="PS343">
            <v>0.5</v>
          </cell>
          <cell r="PT343">
            <v>0.5</v>
          </cell>
          <cell r="PU343">
            <v>0.5</v>
          </cell>
          <cell r="PV343">
            <v>0.5</v>
          </cell>
          <cell r="PW343">
            <v>0.5</v>
          </cell>
          <cell r="PX343">
            <v>0.5</v>
          </cell>
          <cell r="PY343">
            <v>0.5</v>
          </cell>
          <cell r="PZ343">
            <v>0.5</v>
          </cell>
          <cell r="QA343">
            <v>0.5</v>
          </cell>
          <cell r="QB343">
            <v>0.5</v>
          </cell>
          <cell r="QC343">
            <v>0.5</v>
          </cell>
          <cell r="QD343">
            <v>0.5</v>
          </cell>
          <cell r="QE343">
            <v>0.5</v>
          </cell>
          <cell r="QF343">
            <v>0.5</v>
          </cell>
          <cell r="QG343">
            <v>0.5</v>
          </cell>
          <cell r="QH343">
            <v>0.5</v>
          </cell>
          <cell r="QI343">
            <v>0.5</v>
          </cell>
          <cell r="QJ343">
            <v>0.5</v>
          </cell>
          <cell r="QK343">
            <v>0.5</v>
          </cell>
          <cell r="QL343">
            <v>0.5</v>
          </cell>
          <cell r="QM343">
            <v>0.5</v>
          </cell>
          <cell r="QN343">
            <v>0.5</v>
          </cell>
          <cell r="QO343">
            <v>0.5</v>
          </cell>
          <cell r="QP343">
            <v>0.5</v>
          </cell>
          <cell r="QQ343">
            <v>0.5</v>
          </cell>
          <cell r="QR343">
            <v>0.5</v>
          </cell>
          <cell r="QS343">
            <v>0.5</v>
          </cell>
          <cell r="QT343">
            <v>0.5</v>
          </cell>
          <cell r="QU343">
            <v>0.5</v>
          </cell>
          <cell r="QV343">
            <v>0.5</v>
          </cell>
          <cell r="QW343">
            <v>0.5</v>
          </cell>
          <cell r="QX343">
            <v>0.5</v>
          </cell>
          <cell r="QY343">
            <v>0.5</v>
          </cell>
          <cell r="QZ343">
            <v>0.5</v>
          </cell>
          <cell r="RA343">
            <v>0.5</v>
          </cell>
          <cell r="RB343">
            <v>0.5</v>
          </cell>
          <cell r="RC343">
            <v>0.5</v>
          </cell>
          <cell r="RD343">
            <v>0.5</v>
          </cell>
          <cell r="RE343">
            <v>0.5</v>
          </cell>
          <cell r="RF343">
            <v>0.5</v>
          </cell>
          <cell r="RG343">
            <v>0.5</v>
          </cell>
        </row>
        <row r="344">
          <cell r="O344">
            <v>0.5</v>
          </cell>
          <cell r="P344">
            <v>0.5</v>
          </cell>
          <cell r="Q344">
            <v>0.5</v>
          </cell>
          <cell r="R344">
            <v>0.5</v>
          </cell>
          <cell r="S344">
            <v>0.5</v>
          </cell>
          <cell r="T344">
            <v>0.5</v>
          </cell>
          <cell r="U344">
            <v>0.5</v>
          </cell>
          <cell r="V344">
            <v>0.5</v>
          </cell>
          <cell r="W344">
            <v>0.5</v>
          </cell>
          <cell r="X344">
            <v>0.5</v>
          </cell>
          <cell r="Y344">
            <v>0.5</v>
          </cell>
          <cell r="Z344">
            <v>0.5</v>
          </cell>
          <cell r="AA344">
            <v>0.5</v>
          </cell>
          <cell r="AB344">
            <v>0.5</v>
          </cell>
          <cell r="AC344">
            <v>0.5</v>
          </cell>
          <cell r="AD344">
            <v>0.5</v>
          </cell>
          <cell r="AE344">
            <v>0.5</v>
          </cell>
          <cell r="AF344">
            <v>0.5</v>
          </cell>
          <cell r="AG344">
            <v>0.5</v>
          </cell>
          <cell r="AH344">
            <v>0.5</v>
          </cell>
          <cell r="AI344">
            <v>0.5</v>
          </cell>
          <cell r="AJ344">
            <v>0.5</v>
          </cell>
          <cell r="AK344">
            <v>0.5</v>
          </cell>
          <cell r="AL344">
            <v>0.5</v>
          </cell>
          <cell r="AM344">
            <v>0.5</v>
          </cell>
          <cell r="AN344">
            <v>0.5</v>
          </cell>
          <cell r="AO344">
            <v>0.5</v>
          </cell>
          <cell r="AP344">
            <v>0.5</v>
          </cell>
          <cell r="AQ344">
            <v>0.5</v>
          </cell>
          <cell r="AR344">
            <v>0.5</v>
          </cell>
          <cell r="AS344">
            <v>0.5</v>
          </cell>
          <cell r="AT344">
            <v>0.5</v>
          </cell>
          <cell r="AU344">
            <v>0.5</v>
          </cell>
          <cell r="AV344">
            <v>0.5</v>
          </cell>
          <cell r="AW344">
            <v>0.5</v>
          </cell>
          <cell r="AX344">
            <v>0.5</v>
          </cell>
          <cell r="AY344">
            <v>0.5</v>
          </cell>
          <cell r="AZ344">
            <v>0.5</v>
          </cell>
          <cell r="BA344">
            <v>0.5</v>
          </cell>
          <cell r="BB344">
            <v>0.5</v>
          </cell>
          <cell r="BC344">
            <v>0.5</v>
          </cell>
          <cell r="BD344">
            <v>0.5</v>
          </cell>
          <cell r="BE344">
            <v>0.5</v>
          </cell>
          <cell r="BF344">
            <v>0.5</v>
          </cell>
          <cell r="BG344">
            <v>0.5</v>
          </cell>
          <cell r="BH344">
            <v>0.5</v>
          </cell>
          <cell r="BI344">
            <v>0.5</v>
          </cell>
          <cell r="BJ344">
            <v>0.5</v>
          </cell>
          <cell r="BK344">
            <v>0.5</v>
          </cell>
          <cell r="BL344">
            <v>0.5</v>
          </cell>
          <cell r="BM344">
            <v>0.5</v>
          </cell>
          <cell r="BN344">
            <v>0.5</v>
          </cell>
          <cell r="BO344">
            <v>0.5</v>
          </cell>
          <cell r="BP344">
            <v>0.5</v>
          </cell>
          <cell r="BQ344">
            <v>0.5</v>
          </cell>
          <cell r="BR344">
            <v>0.5</v>
          </cell>
          <cell r="BS344">
            <v>0.5</v>
          </cell>
          <cell r="BT344">
            <v>0.5</v>
          </cell>
          <cell r="BU344">
            <v>0.5</v>
          </cell>
          <cell r="BV344">
            <v>0.5</v>
          </cell>
          <cell r="BW344">
            <v>0.5</v>
          </cell>
          <cell r="BX344">
            <v>0.5</v>
          </cell>
          <cell r="BY344">
            <v>0.5</v>
          </cell>
          <cell r="BZ344">
            <v>0.5</v>
          </cell>
          <cell r="CA344">
            <v>0.5</v>
          </cell>
          <cell r="CB344">
            <v>0.5</v>
          </cell>
          <cell r="CC344">
            <v>0.5</v>
          </cell>
          <cell r="CD344">
            <v>0.5</v>
          </cell>
          <cell r="CE344">
            <v>0.5</v>
          </cell>
          <cell r="CF344">
            <v>0.5</v>
          </cell>
          <cell r="CG344">
            <v>0.5</v>
          </cell>
          <cell r="CH344">
            <v>0.5</v>
          </cell>
          <cell r="CI344">
            <v>0.5</v>
          </cell>
          <cell r="CJ344">
            <v>0.5</v>
          </cell>
          <cell r="CK344">
            <v>0.5</v>
          </cell>
          <cell r="CL344">
            <v>0.5</v>
          </cell>
          <cell r="CM344">
            <v>0.5</v>
          </cell>
          <cell r="CN344">
            <v>0.5</v>
          </cell>
          <cell r="CO344">
            <v>0.5</v>
          </cell>
          <cell r="CP344">
            <v>0.5</v>
          </cell>
          <cell r="CQ344">
            <v>0.5</v>
          </cell>
          <cell r="CR344">
            <v>0.5</v>
          </cell>
          <cell r="CS344">
            <v>0.5</v>
          </cell>
          <cell r="CT344">
            <v>0.5</v>
          </cell>
          <cell r="CU344">
            <v>0.5</v>
          </cell>
          <cell r="CV344">
            <v>0.5</v>
          </cell>
          <cell r="CW344">
            <v>0.5</v>
          </cell>
          <cell r="CX344">
            <v>0.5</v>
          </cell>
          <cell r="CY344">
            <v>0.5</v>
          </cell>
          <cell r="CZ344">
            <v>0.5</v>
          </cell>
          <cell r="DA344">
            <v>0.5</v>
          </cell>
          <cell r="DB344">
            <v>0.5</v>
          </cell>
          <cell r="DC344">
            <v>0.5</v>
          </cell>
          <cell r="DD344">
            <v>0.5</v>
          </cell>
          <cell r="DE344">
            <v>0.5</v>
          </cell>
          <cell r="DF344">
            <v>0.5</v>
          </cell>
          <cell r="DG344">
            <v>0.5</v>
          </cell>
          <cell r="DH344">
            <v>0.5</v>
          </cell>
          <cell r="DI344">
            <v>0.5</v>
          </cell>
          <cell r="DJ344">
            <v>0.5</v>
          </cell>
          <cell r="DK344">
            <v>0.5</v>
          </cell>
          <cell r="DL344">
            <v>0.5</v>
          </cell>
          <cell r="DM344">
            <v>0.5</v>
          </cell>
          <cell r="DN344">
            <v>0.5</v>
          </cell>
          <cell r="DO344">
            <v>0.5</v>
          </cell>
          <cell r="DP344">
            <v>0.5</v>
          </cell>
          <cell r="DQ344">
            <v>0.5</v>
          </cell>
          <cell r="DR344">
            <v>0.5</v>
          </cell>
          <cell r="DS344">
            <v>0.5</v>
          </cell>
          <cell r="DT344">
            <v>0.5</v>
          </cell>
          <cell r="DU344">
            <v>0.5</v>
          </cell>
          <cell r="DV344">
            <v>0.5</v>
          </cell>
          <cell r="DW344">
            <v>0.5</v>
          </cell>
          <cell r="DX344">
            <v>0.5</v>
          </cell>
          <cell r="DY344">
            <v>0.5</v>
          </cell>
          <cell r="DZ344">
            <v>0.5</v>
          </cell>
          <cell r="EA344">
            <v>0.5</v>
          </cell>
          <cell r="EB344">
            <v>0.5</v>
          </cell>
          <cell r="EC344">
            <v>0.5</v>
          </cell>
          <cell r="ED344">
            <v>0.5</v>
          </cell>
          <cell r="EE344">
            <v>0.5</v>
          </cell>
          <cell r="EF344">
            <v>0.5</v>
          </cell>
          <cell r="EG344">
            <v>0.5</v>
          </cell>
          <cell r="EH344">
            <v>0.5</v>
          </cell>
          <cell r="EI344">
            <v>0.5</v>
          </cell>
          <cell r="EJ344">
            <v>0.5</v>
          </cell>
          <cell r="EK344">
            <v>0.5</v>
          </cell>
          <cell r="EL344">
            <v>0.5</v>
          </cell>
          <cell r="EM344">
            <v>0.5</v>
          </cell>
          <cell r="EN344">
            <v>0.5</v>
          </cell>
          <cell r="EO344">
            <v>0.5</v>
          </cell>
          <cell r="EP344">
            <v>0.5</v>
          </cell>
          <cell r="EQ344">
            <v>0.5</v>
          </cell>
          <cell r="ER344">
            <v>0.5</v>
          </cell>
          <cell r="ES344">
            <v>0.5</v>
          </cell>
          <cell r="ET344">
            <v>0.5</v>
          </cell>
          <cell r="EU344">
            <v>0.5</v>
          </cell>
          <cell r="EV344">
            <v>0.5</v>
          </cell>
          <cell r="EW344">
            <v>0.5</v>
          </cell>
          <cell r="EX344">
            <v>0.5</v>
          </cell>
          <cell r="EY344">
            <v>0.5</v>
          </cell>
          <cell r="EZ344">
            <v>0.5</v>
          </cell>
          <cell r="FA344">
            <v>0.5</v>
          </cell>
          <cell r="FB344">
            <v>0.5</v>
          </cell>
          <cell r="FC344">
            <v>0.5</v>
          </cell>
          <cell r="FD344">
            <v>0.5</v>
          </cell>
          <cell r="FE344">
            <v>0.5</v>
          </cell>
          <cell r="FF344">
            <v>0.5</v>
          </cell>
          <cell r="FG344">
            <v>0.5</v>
          </cell>
          <cell r="FH344">
            <v>0.5</v>
          </cell>
          <cell r="FI344">
            <v>0.5</v>
          </cell>
          <cell r="FJ344">
            <v>0.5</v>
          </cell>
          <cell r="FK344">
            <v>0.5</v>
          </cell>
          <cell r="FL344">
            <v>0.5</v>
          </cell>
          <cell r="FM344">
            <v>0.5</v>
          </cell>
          <cell r="FN344">
            <v>0.5</v>
          </cell>
          <cell r="FO344">
            <v>0.5</v>
          </cell>
          <cell r="FP344">
            <v>0.5</v>
          </cell>
          <cell r="FQ344">
            <v>0.5</v>
          </cell>
          <cell r="FR344">
            <v>0.5</v>
          </cell>
          <cell r="FS344">
            <v>0.5</v>
          </cell>
          <cell r="FT344">
            <v>0.5</v>
          </cell>
          <cell r="FU344">
            <v>0.5</v>
          </cell>
          <cell r="FV344">
            <v>0.5</v>
          </cell>
          <cell r="FW344">
            <v>0.5</v>
          </cell>
          <cell r="FX344">
            <v>0.5</v>
          </cell>
          <cell r="FY344">
            <v>0.5</v>
          </cell>
          <cell r="FZ344">
            <v>0.5</v>
          </cell>
          <cell r="GA344">
            <v>0.5</v>
          </cell>
          <cell r="GB344">
            <v>0.5</v>
          </cell>
          <cell r="GC344">
            <v>0.5</v>
          </cell>
          <cell r="GD344">
            <v>0.5</v>
          </cell>
          <cell r="GE344">
            <v>0.5</v>
          </cell>
          <cell r="GF344">
            <v>0.5</v>
          </cell>
          <cell r="GG344">
            <v>0.5</v>
          </cell>
          <cell r="GH344">
            <v>0.5</v>
          </cell>
          <cell r="GI344">
            <v>0.5</v>
          </cell>
          <cell r="GJ344">
            <v>0.5</v>
          </cell>
          <cell r="GK344">
            <v>0.5</v>
          </cell>
          <cell r="GL344">
            <v>0.5</v>
          </cell>
          <cell r="GM344">
            <v>0.5</v>
          </cell>
          <cell r="GN344">
            <v>0.5</v>
          </cell>
          <cell r="GO344">
            <v>0.5</v>
          </cell>
          <cell r="GP344">
            <v>0.5</v>
          </cell>
          <cell r="GQ344">
            <v>0.5</v>
          </cell>
          <cell r="GR344">
            <v>0.5</v>
          </cell>
          <cell r="GS344">
            <v>0.5</v>
          </cell>
          <cell r="GT344">
            <v>0.5</v>
          </cell>
          <cell r="GU344">
            <v>0.5</v>
          </cell>
          <cell r="GV344">
            <v>0.5</v>
          </cell>
          <cell r="GW344">
            <v>0.5</v>
          </cell>
          <cell r="GX344">
            <v>0.5</v>
          </cell>
          <cell r="GY344">
            <v>0.5</v>
          </cell>
          <cell r="GZ344">
            <v>0.5</v>
          </cell>
          <cell r="HA344">
            <v>0.5</v>
          </cell>
          <cell r="HB344">
            <v>0.5</v>
          </cell>
          <cell r="HC344">
            <v>0.5</v>
          </cell>
          <cell r="HD344">
            <v>0.5</v>
          </cell>
          <cell r="HE344">
            <v>0.5</v>
          </cell>
          <cell r="HF344">
            <v>0.5</v>
          </cell>
          <cell r="HG344">
            <v>0.5</v>
          </cell>
          <cell r="HH344">
            <v>0.5</v>
          </cell>
          <cell r="HI344">
            <v>0.5</v>
          </cell>
          <cell r="HJ344">
            <v>0.5</v>
          </cell>
          <cell r="HK344">
            <v>0.5</v>
          </cell>
          <cell r="HL344">
            <v>0.5</v>
          </cell>
          <cell r="HM344">
            <v>0.5</v>
          </cell>
          <cell r="HN344">
            <v>0.5</v>
          </cell>
          <cell r="HO344">
            <v>0.5</v>
          </cell>
          <cell r="HP344">
            <v>0.5</v>
          </cell>
          <cell r="HQ344">
            <v>0.5</v>
          </cell>
          <cell r="HR344">
            <v>0.5</v>
          </cell>
          <cell r="HS344">
            <v>0.5</v>
          </cell>
          <cell r="HT344">
            <v>0.5</v>
          </cell>
          <cell r="HU344">
            <v>0.5</v>
          </cell>
          <cell r="HV344">
            <v>0.5</v>
          </cell>
          <cell r="HW344">
            <v>0.5</v>
          </cell>
          <cell r="HX344">
            <v>0.5</v>
          </cell>
          <cell r="HY344">
            <v>0.5</v>
          </cell>
          <cell r="HZ344">
            <v>0.5</v>
          </cell>
          <cell r="IA344">
            <v>0.5</v>
          </cell>
          <cell r="IB344">
            <v>0.5</v>
          </cell>
          <cell r="IC344">
            <v>0.5</v>
          </cell>
          <cell r="ID344">
            <v>0.5</v>
          </cell>
          <cell r="IE344">
            <v>0.5</v>
          </cell>
          <cell r="IF344">
            <v>0.5</v>
          </cell>
          <cell r="IG344">
            <v>0.5</v>
          </cell>
          <cell r="IH344">
            <v>0.5</v>
          </cell>
          <cell r="II344">
            <v>0.5</v>
          </cell>
          <cell r="IJ344">
            <v>0.5</v>
          </cell>
          <cell r="IK344">
            <v>0.5</v>
          </cell>
          <cell r="IL344">
            <v>0.5</v>
          </cell>
          <cell r="IM344">
            <v>0.5</v>
          </cell>
          <cell r="IN344">
            <v>0.5</v>
          </cell>
          <cell r="IO344">
            <v>0.5</v>
          </cell>
          <cell r="IP344">
            <v>0.5</v>
          </cell>
          <cell r="IQ344">
            <v>0.5</v>
          </cell>
          <cell r="IR344">
            <v>0.5</v>
          </cell>
          <cell r="IS344">
            <v>0.5</v>
          </cell>
          <cell r="IT344">
            <v>0.5</v>
          </cell>
          <cell r="IU344">
            <v>0.5</v>
          </cell>
          <cell r="IV344">
            <v>0.5</v>
          </cell>
          <cell r="IW344">
            <v>0.5</v>
          </cell>
          <cell r="IX344">
            <v>0.5</v>
          </cell>
          <cell r="IY344">
            <v>0.5</v>
          </cell>
          <cell r="IZ344">
            <v>0.5</v>
          </cell>
          <cell r="JA344">
            <v>0.5</v>
          </cell>
          <cell r="JB344">
            <v>0.5</v>
          </cell>
          <cell r="JC344">
            <v>0.5</v>
          </cell>
          <cell r="JD344">
            <v>0.5</v>
          </cell>
          <cell r="JE344">
            <v>0.5</v>
          </cell>
          <cell r="JF344">
            <v>0.5</v>
          </cell>
          <cell r="JG344">
            <v>0.5</v>
          </cell>
          <cell r="JH344">
            <v>0.5</v>
          </cell>
          <cell r="JI344">
            <v>0.5</v>
          </cell>
          <cell r="JJ344">
            <v>0.5</v>
          </cell>
          <cell r="JK344">
            <v>0.5</v>
          </cell>
          <cell r="JL344">
            <v>0.5</v>
          </cell>
          <cell r="JM344">
            <v>0.5</v>
          </cell>
          <cell r="JN344">
            <v>0.5</v>
          </cell>
          <cell r="JO344">
            <v>0.5</v>
          </cell>
          <cell r="JP344">
            <v>0.5</v>
          </cell>
          <cell r="JQ344">
            <v>0.5</v>
          </cell>
          <cell r="JR344">
            <v>0.5</v>
          </cell>
          <cell r="JS344">
            <v>0.5</v>
          </cell>
          <cell r="JT344">
            <v>0.5</v>
          </cell>
          <cell r="JU344">
            <v>0.5</v>
          </cell>
          <cell r="JV344">
            <v>0.5</v>
          </cell>
          <cell r="JW344">
            <v>0.5</v>
          </cell>
          <cell r="JX344">
            <v>0.5</v>
          </cell>
          <cell r="JY344">
            <v>0.5</v>
          </cell>
          <cell r="JZ344">
            <v>0.5</v>
          </cell>
          <cell r="KA344">
            <v>0.5</v>
          </cell>
          <cell r="KB344">
            <v>0.5</v>
          </cell>
          <cell r="KC344">
            <v>0.5</v>
          </cell>
          <cell r="KD344">
            <v>0.5</v>
          </cell>
          <cell r="KE344">
            <v>0.5</v>
          </cell>
          <cell r="KF344">
            <v>0.5</v>
          </cell>
          <cell r="KG344">
            <v>0.5</v>
          </cell>
          <cell r="KH344">
            <v>0.5</v>
          </cell>
          <cell r="KI344">
            <v>0.5</v>
          </cell>
          <cell r="KJ344">
            <v>0.5</v>
          </cell>
          <cell r="KK344">
            <v>0.5</v>
          </cell>
          <cell r="KL344">
            <v>0.5</v>
          </cell>
          <cell r="KM344">
            <v>0.5</v>
          </cell>
          <cell r="KN344">
            <v>0.5</v>
          </cell>
          <cell r="KO344">
            <v>0.5</v>
          </cell>
          <cell r="KP344">
            <v>0.5</v>
          </cell>
          <cell r="KQ344">
            <v>0.5</v>
          </cell>
          <cell r="KR344">
            <v>0.5</v>
          </cell>
          <cell r="KS344">
            <v>0.5</v>
          </cell>
          <cell r="KT344">
            <v>0.5</v>
          </cell>
          <cell r="KU344">
            <v>0.5</v>
          </cell>
          <cell r="KV344">
            <v>0.5</v>
          </cell>
          <cell r="KW344">
            <v>0.5</v>
          </cell>
          <cell r="KX344">
            <v>0.5</v>
          </cell>
          <cell r="KY344">
            <v>0.5</v>
          </cell>
          <cell r="KZ344">
            <v>0.5</v>
          </cell>
          <cell r="LA344">
            <v>0.5</v>
          </cell>
          <cell r="LB344">
            <v>0.5</v>
          </cell>
          <cell r="LC344">
            <v>0.5</v>
          </cell>
          <cell r="LD344">
            <v>0.5</v>
          </cell>
          <cell r="LE344">
            <v>0.5</v>
          </cell>
          <cell r="LF344">
            <v>0.5</v>
          </cell>
          <cell r="LG344">
            <v>0.5</v>
          </cell>
          <cell r="LH344">
            <v>0.5</v>
          </cell>
          <cell r="LI344">
            <v>0.5</v>
          </cell>
          <cell r="LJ344">
            <v>0.5</v>
          </cell>
          <cell r="LK344">
            <v>0.5</v>
          </cell>
          <cell r="LL344">
            <v>0.5</v>
          </cell>
          <cell r="LM344">
            <v>0.5</v>
          </cell>
          <cell r="LN344">
            <v>0.5</v>
          </cell>
          <cell r="LO344">
            <v>0.5</v>
          </cell>
          <cell r="LP344">
            <v>0.5</v>
          </cell>
          <cell r="LQ344">
            <v>0.5</v>
          </cell>
          <cell r="LR344">
            <v>0.5</v>
          </cell>
          <cell r="LS344">
            <v>0.5</v>
          </cell>
          <cell r="LT344">
            <v>0.5</v>
          </cell>
          <cell r="LU344">
            <v>0.5</v>
          </cell>
          <cell r="LV344">
            <v>0.5</v>
          </cell>
          <cell r="LW344">
            <v>0.5</v>
          </cell>
          <cell r="LX344">
            <v>0.5</v>
          </cell>
          <cell r="LY344">
            <v>0.5</v>
          </cell>
          <cell r="LZ344">
            <v>0.5</v>
          </cell>
          <cell r="MA344">
            <v>0.5</v>
          </cell>
          <cell r="MB344">
            <v>0.5</v>
          </cell>
          <cell r="MC344">
            <v>0.5</v>
          </cell>
          <cell r="MD344">
            <v>0.5</v>
          </cell>
          <cell r="ME344">
            <v>0.5</v>
          </cell>
          <cell r="MF344">
            <v>0.5</v>
          </cell>
          <cell r="MG344">
            <v>0.5</v>
          </cell>
          <cell r="MH344">
            <v>0.5</v>
          </cell>
          <cell r="MI344">
            <v>0.5</v>
          </cell>
          <cell r="MJ344">
            <v>0.5</v>
          </cell>
          <cell r="MK344">
            <v>0.5</v>
          </cell>
          <cell r="ML344">
            <v>0.5</v>
          </cell>
          <cell r="MM344">
            <v>0.5</v>
          </cell>
          <cell r="MN344">
            <v>0.5</v>
          </cell>
          <cell r="MO344">
            <v>0.5</v>
          </cell>
          <cell r="MP344">
            <v>0.5</v>
          </cell>
          <cell r="MQ344">
            <v>0.5</v>
          </cell>
          <cell r="MR344">
            <v>0.5</v>
          </cell>
          <cell r="MS344">
            <v>0.5</v>
          </cell>
          <cell r="MT344">
            <v>0.5</v>
          </cell>
          <cell r="MU344">
            <v>0.5</v>
          </cell>
          <cell r="MV344">
            <v>0.5</v>
          </cell>
          <cell r="MW344">
            <v>0.5</v>
          </cell>
          <cell r="MX344">
            <v>0.5</v>
          </cell>
          <cell r="MY344">
            <v>0.5</v>
          </cell>
          <cell r="MZ344">
            <v>0.5</v>
          </cell>
          <cell r="NA344">
            <v>0.5</v>
          </cell>
          <cell r="NB344">
            <v>0.5</v>
          </cell>
          <cell r="NC344">
            <v>0.5</v>
          </cell>
          <cell r="ND344">
            <v>0.5</v>
          </cell>
          <cell r="NE344">
            <v>0.5</v>
          </cell>
          <cell r="NF344">
            <v>0.5</v>
          </cell>
          <cell r="NG344">
            <v>0.5</v>
          </cell>
          <cell r="NH344">
            <v>0.5</v>
          </cell>
          <cell r="NI344">
            <v>0.5</v>
          </cell>
          <cell r="NJ344">
            <v>0.5</v>
          </cell>
          <cell r="NK344">
            <v>0.5</v>
          </cell>
          <cell r="NL344">
            <v>0.5</v>
          </cell>
          <cell r="NM344">
            <v>0.5</v>
          </cell>
          <cell r="NN344">
            <v>0.5</v>
          </cell>
          <cell r="NO344">
            <v>0.5</v>
          </cell>
          <cell r="NP344">
            <v>0.5</v>
          </cell>
          <cell r="NQ344">
            <v>0.5</v>
          </cell>
          <cell r="NR344">
            <v>0.5</v>
          </cell>
          <cell r="NS344">
            <v>0.5</v>
          </cell>
          <cell r="NT344">
            <v>0.5</v>
          </cell>
          <cell r="NU344">
            <v>0.5</v>
          </cell>
          <cell r="NV344">
            <v>0.5</v>
          </cell>
          <cell r="NW344">
            <v>0.5</v>
          </cell>
          <cell r="NX344">
            <v>0.5</v>
          </cell>
          <cell r="NY344">
            <v>0.5</v>
          </cell>
          <cell r="NZ344">
            <v>0.5</v>
          </cell>
          <cell r="OA344">
            <v>0.5</v>
          </cell>
          <cell r="OB344">
            <v>0.5</v>
          </cell>
          <cell r="OC344">
            <v>0.5</v>
          </cell>
          <cell r="OD344">
            <v>0.5</v>
          </cell>
          <cell r="OE344">
            <v>0.5</v>
          </cell>
          <cell r="OF344">
            <v>0.5</v>
          </cell>
          <cell r="OG344">
            <v>0.5</v>
          </cell>
          <cell r="OH344">
            <v>0.5</v>
          </cell>
          <cell r="OI344">
            <v>0.5</v>
          </cell>
          <cell r="OJ344">
            <v>0.5</v>
          </cell>
          <cell r="OK344">
            <v>0.5</v>
          </cell>
          <cell r="OL344">
            <v>0.5</v>
          </cell>
          <cell r="OM344">
            <v>0.5</v>
          </cell>
          <cell r="ON344">
            <v>0.5</v>
          </cell>
          <cell r="OO344">
            <v>0.5</v>
          </cell>
          <cell r="OP344">
            <v>0.5</v>
          </cell>
          <cell r="OQ344">
            <v>0.5</v>
          </cell>
          <cell r="OR344">
            <v>0.5</v>
          </cell>
          <cell r="OS344">
            <v>0.5</v>
          </cell>
          <cell r="OT344">
            <v>0.5</v>
          </cell>
          <cell r="OU344">
            <v>0.5</v>
          </cell>
          <cell r="OV344">
            <v>0.5</v>
          </cell>
          <cell r="OW344">
            <v>0.5</v>
          </cell>
          <cell r="OX344">
            <v>0.5</v>
          </cell>
          <cell r="OY344">
            <v>0.5</v>
          </cell>
          <cell r="OZ344">
            <v>0.5</v>
          </cell>
          <cell r="PA344">
            <v>0.5</v>
          </cell>
          <cell r="PB344">
            <v>0.5</v>
          </cell>
          <cell r="PC344">
            <v>0.5</v>
          </cell>
          <cell r="PD344">
            <v>0.5</v>
          </cell>
          <cell r="PE344">
            <v>0.5</v>
          </cell>
          <cell r="PF344">
            <v>0.5</v>
          </cell>
          <cell r="PG344">
            <v>0.5</v>
          </cell>
          <cell r="PH344">
            <v>0.5</v>
          </cell>
          <cell r="PI344">
            <v>0.5</v>
          </cell>
          <cell r="PJ344">
            <v>0.5</v>
          </cell>
          <cell r="PK344">
            <v>0.5</v>
          </cell>
          <cell r="PL344">
            <v>0.5</v>
          </cell>
          <cell r="PM344">
            <v>0.5</v>
          </cell>
          <cell r="PN344">
            <v>0.5</v>
          </cell>
          <cell r="PO344">
            <v>0.5</v>
          </cell>
          <cell r="PP344">
            <v>0.5</v>
          </cell>
          <cell r="PQ344">
            <v>0.5</v>
          </cell>
          <cell r="PR344">
            <v>0.5</v>
          </cell>
          <cell r="PS344">
            <v>0.5</v>
          </cell>
          <cell r="PT344">
            <v>0.5</v>
          </cell>
          <cell r="PU344">
            <v>0.5</v>
          </cell>
          <cell r="PV344">
            <v>0.5</v>
          </cell>
          <cell r="PW344">
            <v>0.5</v>
          </cell>
          <cell r="PX344">
            <v>0.5</v>
          </cell>
          <cell r="PY344">
            <v>0.5</v>
          </cell>
          <cell r="PZ344">
            <v>0.5</v>
          </cell>
          <cell r="QA344">
            <v>0.5</v>
          </cell>
          <cell r="QB344">
            <v>0.5</v>
          </cell>
          <cell r="QC344">
            <v>0.5</v>
          </cell>
          <cell r="QD344">
            <v>0.5</v>
          </cell>
          <cell r="QE344">
            <v>0.5</v>
          </cell>
          <cell r="QF344">
            <v>0.5</v>
          </cell>
          <cell r="QG344">
            <v>0.5</v>
          </cell>
          <cell r="QH344">
            <v>0.5</v>
          </cell>
          <cell r="QI344">
            <v>0.5</v>
          </cell>
          <cell r="QJ344">
            <v>0.5</v>
          </cell>
          <cell r="QK344">
            <v>0.5</v>
          </cell>
          <cell r="QL344">
            <v>0.5</v>
          </cell>
          <cell r="QM344">
            <v>0.5</v>
          </cell>
          <cell r="QN344">
            <v>0.5</v>
          </cell>
          <cell r="QO344">
            <v>0.5</v>
          </cell>
          <cell r="QP344">
            <v>0.5</v>
          </cell>
          <cell r="QQ344">
            <v>0.5</v>
          </cell>
          <cell r="QR344">
            <v>0.5</v>
          </cell>
          <cell r="QS344">
            <v>0.5</v>
          </cell>
          <cell r="QT344">
            <v>0.5</v>
          </cell>
          <cell r="QU344">
            <v>0.5</v>
          </cell>
          <cell r="QV344">
            <v>0.5</v>
          </cell>
          <cell r="QW344">
            <v>0.5</v>
          </cell>
          <cell r="QX344">
            <v>0.5</v>
          </cell>
          <cell r="QY344">
            <v>0.5</v>
          </cell>
          <cell r="QZ344">
            <v>0.5</v>
          </cell>
          <cell r="RA344">
            <v>0.5</v>
          </cell>
          <cell r="RB344">
            <v>0.5</v>
          </cell>
          <cell r="RC344">
            <v>0.5</v>
          </cell>
          <cell r="RD344">
            <v>0.5</v>
          </cell>
          <cell r="RE344">
            <v>0.5</v>
          </cell>
          <cell r="RF344">
            <v>0.5</v>
          </cell>
          <cell r="RG344">
            <v>0.5</v>
          </cell>
        </row>
        <row r="345">
          <cell r="O345">
            <v>0.5</v>
          </cell>
          <cell r="P345">
            <v>0.5</v>
          </cell>
          <cell r="Q345">
            <v>0.5</v>
          </cell>
          <cell r="R345">
            <v>0.5</v>
          </cell>
          <cell r="S345">
            <v>0.5</v>
          </cell>
          <cell r="T345">
            <v>0.5</v>
          </cell>
          <cell r="U345">
            <v>0.5</v>
          </cell>
          <cell r="V345">
            <v>0.5</v>
          </cell>
          <cell r="W345">
            <v>0.5</v>
          </cell>
          <cell r="X345">
            <v>0.5</v>
          </cell>
          <cell r="Y345">
            <v>0.5</v>
          </cell>
          <cell r="Z345">
            <v>0.5</v>
          </cell>
          <cell r="AA345">
            <v>0.5</v>
          </cell>
          <cell r="AB345">
            <v>0.5</v>
          </cell>
          <cell r="AC345">
            <v>0.5</v>
          </cell>
          <cell r="AD345">
            <v>0.5</v>
          </cell>
          <cell r="AE345">
            <v>0.5</v>
          </cell>
          <cell r="AF345">
            <v>0.5</v>
          </cell>
          <cell r="AG345">
            <v>0.5</v>
          </cell>
          <cell r="AH345">
            <v>0.5</v>
          </cell>
          <cell r="AI345">
            <v>0.5</v>
          </cell>
          <cell r="AJ345">
            <v>0.5</v>
          </cell>
          <cell r="AK345">
            <v>0.5</v>
          </cell>
          <cell r="AL345">
            <v>0.5</v>
          </cell>
          <cell r="AM345">
            <v>0.5</v>
          </cell>
          <cell r="AN345">
            <v>0.5</v>
          </cell>
          <cell r="AO345">
            <v>0.5</v>
          </cell>
          <cell r="AP345">
            <v>0.5</v>
          </cell>
          <cell r="AQ345">
            <v>0.5</v>
          </cell>
          <cell r="AR345">
            <v>0.5</v>
          </cell>
          <cell r="AS345">
            <v>0.5</v>
          </cell>
          <cell r="AT345">
            <v>0.5</v>
          </cell>
          <cell r="AU345">
            <v>0.5</v>
          </cell>
          <cell r="AV345">
            <v>0.5</v>
          </cell>
          <cell r="AW345">
            <v>0.5</v>
          </cell>
          <cell r="AX345">
            <v>0.5</v>
          </cell>
          <cell r="AY345">
            <v>0.5</v>
          </cell>
          <cell r="AZ345">
            <v>0.5</v>
          </cell>
          <cell r="BA345">
            <v>0.5</v>
          </cell>
          <cell r="BB345">
            <v>0.5</v>
          </cell>
          <cell r="BC345">
            <v>0.5</v>
          </cell>
          <cell r="BD345">
            <v>0.5</v>
          </cell>
          <cell r="BE345">
            <v>0.5</v>
          </cell>
          <cell r="BF345">
            <v>0.5</v>
          </cell>
          <cell r="BG345">
            <v>0.5</v>
          </cell>
          <cell r="BH345">
            <v>0.5</v>
          </cell>
          <cell r="BI345">
            <v>0.5</v>
          </cell>
          <cell r="BJ345">
            <v>0.5</v>
          </cell>
          <cell r="BK345">
            <v>0.5</v>
          </cell>
          <cell r="BL345">
            <v>0.5</v>
          </cell>
          <cell r="BM345">
            <v>0.5</v>
          </cell>
          <cell r="BN345">
            <v>0.5</v>
          </cell>
          <cell r="BO345">
            <v>0.5</v>
          </cell>
          <cell r="BP345">
            <v>0.5</v>
          </cell>
          <cell r="BQ345">
            <v>0.5</v>
          </cell>
          <cell r="BR345">
            <v>0.5</v>
          </cell>
          <cell r="BS345">
            <v>0.5</v>
          </cell>
          <cell r="BT345">
            <v>0.5</v>
          </cell>
          <cell r="BU345">
            <v>0.5</v>
          </cell>
          <cell r="BV345">
            <v>0.5</v>
          </cell>
          <cell r="BW345">
            <v>0.5</v>
          </cell>
          <cell r="BX345">
            <v>0.5</v>
          </cell>
          <cell r="BY345">
            <v>0.5</v>
          </cell>
          <cell r="BZ345">
            <v>0.5</v>
          </cell>
          <cell r="CA345">
            <v>0.5</v>
          </cell>
          <cell r="CB345">
            <v>0.5</v>
          </cell>
          <cell r="CC345">
            <v>0.5</v>
          </cell>
          <cell r="CD345">
            <v>0.5</v>
          </cell>
          <cell r="CE345">
            <v>0.5</v>
          </cell>
          <cell r="CF345">
            <v>0.5</v>
          </cell>
          <cell r="CG345">
            <v>0.5</v>
          </cell>
          <cell r="CH345">
            <v>0.5</v>
          </cell>
          <cell r="CI345">
            <v>0.5</v>
          </cell>
          <cell r="CJ345">
            <v>0.5</v>
          </cell>
          <cell r="CK345">
            <v>0.5</v>
          </cell>
          <cell r="CL345">
            <v>0.5</v>
          </cell>
          <cell r="CM345">
            <v>0.5</v>
          </cell>
          <cell r="CN345">
            <v>0.5</v>
          </cell>
          <cell r="CO345">
            <v>0.5</v>
          </cell>
          <cell r="CP345">
            <v>0.5</v>
          </cell>
          <cell r="CQ345">
            <v>0.5</v>
          </cell>
          <cell r="CR345">
            <v>0.5</v>
          </cell>
          <cell r="CS345">
            <v>0.5</v>
          </cell>
          <cell r="CT345">
            <v>0.5</v>
          </cell>
          <cell r="CU345">
            <v>0.5</v>
          </cell>
          <cell r="CV345">
            <v>0.5</v>
          </cell>
          <cell r="CW345">
            <v>0.5</v>
          </cell>
          <cell r="CX345">
            <v>0.5</v>
          </cell>
          <cell r="CY345">
            <v>0.5</v>
          </cell>
          <cell r="CZ345">
            <v>0.5</v>
          </cell>
          <cell r="DA345">
            <v>0.5</v>
          </cell>
          <cell r="DB345">
            <v>0.5</v>
          </cell>
          <cell r="DC345">
            <v>0.5</v>
          </cell>
          <cell r="DD345">
            <v>0.5</v>
          </cell>
          <cell r="DE345">
            <v>0.5</v>
          </cell>
          <cell r="DF345">
            <v>0.5</v>
          </cell>
          <cell r="DG345">
            <v>0.5</v>
          </cell>
          <cell r="DH345">
            <v>0.5</v>
          </cell>
          <cell r="DI345">
            <v>0.5</v>
          </cell>
          <cell r="DJ345">
            <v>0.5</v>
          </cell>
          <cell r="DK345">
            <v>0.5</v>
          </cell>
          <cell r="DL345">
            <v>0.5</v>
          </cell>
          <cell r="DM345">
            <v>0.5</v>
          </cell>
          <cell r="DN345">
            <v>0.5</v>
          </cell>
          <cell r="DO345">
            <v>0.5</v>
          </cell>
          <cell r="DP345">
            <v>0.5</v>
          </cell>
          <cell r="DQ345">
            <v>0.5</v>
          </cell>
          <cell r="DR345">
            <v>0.5</v>
          </cell>
          <cell r="DS345">
            <v>0.5</v>
          </cell>
          <cell r="DT345">
            <v>0.5</v>
          </cell>
          <cell r="DU345">
            <v>0.5</v>
          </cell>
          <cell r="DV345">
            <v>0.5</v>
          </cell>
          <cell r="DW345">
            <v>0.5</v>
          </cell>
          <cell r="DX345">
            <v>0.5</v>
          </cell>
          <cell r="DY345">
            <v>0.5</v>
          </cell>
          <cell r="DZ345">
            <v>0.5</v>
          </cell>
          <cell r="EA345">
            <v>0.5</v>
          </cell>
          <cell r="EB345">
            <v>0.5</v>
          </cell>
          <cell r="EC345">
            <v>0.5</v>
          </cell>
          <cell r="ED345">
            <v>0.5</v>
          </cell>
          <cell r="EE345">
            <v>0.5</v>
          </cell>
          <cell r="EF345">
            <v>0.5</v>
          </cell>
          <cell r="EG345">
            <v>0.5</v>
          </cell>
          <cell r="EH345">
            <v>0.5</v>
          </cell>
          <cell r="EI345">
            <v>0.5</v>
          </cell>
          <cell r="EJ345">
            <v>0.5</v>
          </cell>
          <cell r="EK345">
            <v>0.5</v>
          </cell>
          <cell r="EL345">
            <v>0.5</v>
          </cell>
          <cell r="EM345">
            <v>0.5</v>
          </cell>
          <cell r="EN345">
            <v>0.5</v>
          </cell>
          <cell r="EO345">
            <v>0.5</v>
          </cell>
          <cell r="EP345">
            <v>0.5</v>
          </cell>
          <cell r="EQ345">
            <v>0.5</v>
          </cell>
          <cell r="ER345">
            <v>0.5</v>
          </cell>
          <cell r="ES345">
            <v>0.5</v>
          </cell>
          <cell r="ET345">
            <v>0.5</v>
          </cell>
          <cell r="EU345">
            <v>0.5</v>
          </cell>
          <cell r="EV345">
            <v>0.5</v>
          </cell>
          <cell r="EW345">
            <v>0.5</v>
          </cell>
          <cell r="EX345">
            <v>0.5</v>
          </cell>
          <cell r="EY345">
            <v>0.5</v>
          </cell>
          <cell r="EZ345">
            <v>0.5</v>
          </cell>
          <cell r="FA345">
            <v>0.5</v>
          </cell>
          <cell r="FB345">
            <v>0.5</v>
          </cell>
          <cell r="FC345">
            <v>0.5</v>
          </cell>
          <cell r="FD345">
            <v>0.5</v>
          </cell>
          <cell r="FE345">
            <v>0.5</v>
          </cell>
          <cell r="FF345">
            <v>0.5</v>
          </cell>
          <cell r="FG345">
            <v>0.5</v>
          </cell>
          <cell r="FH345">
            <v>0.5</v>
          </cell>
          <cell r="FI345">
            <v>0.5</v>
          </cell>
          <cell r="FJ345">
            <v>0.5</v>
          </cell>
          <cell r="FK345">
            <v>0.5</v>
          </cell>
          <cell r="FL345">
            <v>0.5</v>
          </cell>
          <cell r="FM345">
            <v>0.5</v>
          </cell>
          <cell r="FN345">
            <v>0.5</v>
          </cell>
          <cell r="FO345">
            <v>0.5</v>
          </cell>
          <cell r="FP345">
            <v>0.5</v>
          </cell>
          <cell r="FQ345">
            <v>0.5</v>
          </cell>
          <cell r="FR345">
            <v>0.5</v>
          </cell>
          <cell r="FS345">
            <v>0.5</v>
          </cell>
          <cell r="FT345">
            <v>0.5</v>
          </cell>
          <cell r="FU345">
            <v>0.5</v>
          </cell>
          <cell r="FV345">
            <v>0.5</v>
          </cell>
          <cell r="FW345">
            <v>0.5</v>
          </cell>
          <cell r="FX345">
            <v>0.5</v>
          </cell>
          <cell r="FY345">
            <v>0.5</v>
          </cell>
          <cell r="FZ345">
            <v>0.5</v>
          </cell>
          <cell r="GA345">
            <v>0.5</v>
          </cell>
          <cell r="GB345">
            <v>0.5</v>
          </cell>
          <cell r="GC345">
            <v>0.5</v>
          </cell>
          <cell r="GD345">
            <v>0.5</v>
          </cell>
          <cell r="GE345">
            <v>0.5</v>
          </cell>
          <cell r="GF345">
            <v>0.5</v>
          </cell>
          <cell r="GG345">
            <v>0.5</v>
          </cell>
          <cell r="GH345">
            <v>0.5</v>
          </cell>
          <cell r="GI345">
            <v>0.5</v>
          </cell>
          <cell r="GJ345">
            <v>0.5</v>
          </cell>
          <cell r="GK345">
            <v>0.5</v>
          </cell>
          <cell r="GL345">
            <v>0.5</v>
          </cell>
          <cell r="GM345">
            <v>0.5</v>
          </cell>
          <cell r="GN345">
            <v>0.5</v>
          </cell>
          <cell r="GO345">
            <v>0.5</v>
          </cell>
          <cell r="GP345">
            <v>0.5</v>
          </cell>
          <cell r="GQ345">
            <v>0.5</v>
          </cell>
          <cell r="GR345">
            <v>0.5</v>
          </cell>
          <cell r="GS345">
            <v>0.5</v>
          </cell>
          <cell r="GT345">
            <v>0.5</v>
          </cell>
          <cell r="GU345">
            <v>0.5</v>
          </cell>
          <cell r="GV345">
            <v>0.5</v>
          </cell>
          <cell r="GW345">
            <v>0.5</v>
          </cell>
          <cell r="GX345">
            <v>0.5</v>
          </cell>
          <cell r="GY345">
            <v>0.5</v>
          </cell>
          <cell r="GZ345">
            <v>0.5</v>
          </cell>
          <cell r="HA345">
            <v>0.5</v>
          </cell>
          <cell r="HB345">
            <v>0.5</v>
          </cell>
          <cell r="HC345">
            <v>0.5</v>
          </cell>
          <cell r="HD345">
            <v>0.5</v>
          </cell>
          <cell r="HE345">
            <v>0.5</v>
          </cell>
          <cell r="HF345">
            <v>0.5</v>
          </cell>
          <cell r="HG345">
            <v>0.5</v>
          </cell>
          <cell r="HH345">
            <v>0.5</v>
          </cell>
          <cell r="HI345">
            <v>0.5</v>
          </cell>
          <cell r="HJ345">
            <v>0.5</v>
          </cell>
          <cell r="HK345">
            <v>0.5</v>
          </cell>
          <cell r="HL345">
            <v>0.5</v>
          </cell>
          <cell r="HM345">
            <v>0.5</v>
          </cell>
          <cell r="HN345">
            <v>0.5</v>
          </cell>
          <cell r="HO345">
            <v>0.5</v>
          </cell>
          <cell r="HP345">
            <v>0.5</v>
          </cell>
          <cell r="HQ345">
            <v>0.5</v>
          </cell>
          <cell r="HR345">
            <v>0.5</v>
          </cell>
          <cell r="HS345">
            <v>0.5</v>
          </cell>
          <cell r="HT345">
            <v>0.5</v>
          </cell>
          <cell r="HU345">
            <v>0.5</v>
          </cell>
          <cell r="HV345">
            <v>0.5</v>
          </cell>
          <cell r="HW345">
            <v>0.5</v>
          </cell>
          <cell r="HX345">
            <v>0.5</v>
          </cell>
          <cell r="HY345">
            <v>0.5</v>
          </cell>
          <cell r="HZ345">
            <v>0.5</v>
          </cell>
          <cell r="IA345">
            <v>0.5</v>
          </cell>
          <cell r="IB345">
            <v>0.5</v>
          </cell>
          <cell r="IC345">
            <v>0.5</v>
          </cell>
          <cell r="ID345">
            <v>0.5</v>
          </cell>
          <cell r="IE345">
            <v>0.5</v>
          </cell>
          <cell r="IF345">
            <v>0.5</v>
          </cell>
          <cell r="IG345">
            <v>0.5</v>
          </cell>
          <cell r="IH345">
            <v>0.5</v>
          </cell>
          <cell r="II345">
            <v>0.5</v>
          </cell>
          <cell r="IJ345">
            <v>0.5</v>
          </cell>
          <cell r="IK345">
            <v>0.5</v>
          </cell>
          <cell r="IL345">
            <v>0.5</v>
          </cell>
          <cell r="IM345">
            <v>0.5</v>
          </cell>
          <cell r="IN345">
            <v>0.5</v>
          </cell>
          <cell r="IO345">
            <v>0.5</v>
          </cell>
          <cell r="IP345">
            <v>0.5</v>
          </cell>
          <cell r="IQ345">
            <v>0.5</v>
          </cell>
          <cell r="IR345">
            <v>0.5</v>
          </cell>
          <cell r="IS345">
            <v>0.5</v>
          </cell>
          <cell r="IT345">
            <v>0.5</v>
          </cell>
          <cell r="IU345">
            <v>0.5</v>
          </cell>
          <cell r="IV345">
            <v>0.5</v>
          </cell>
          <cell r="IW345">
            <v>0.5</v>
          </cell>
          <cell r="IX345">
            <v>0.5</v>
          </cell>
          <cell r="IY345">
            <v>0.5</v>
          </cell>
          <cell r="IZ345">
            <v>0.5</v>
          </cell>
          <cell r="JA345">
            <v>0.5</v>
          </cell>
          <cell r="JB345">
            <v>0.5</v>
          </cell>
          <cell r="JC345">
            <v>0.5</v>
          </cell>
          <cell r="JD345">
            <v>0.5</v>
          </cell>
          <cell r="JE345">
            <v>0.5</v>
          </cell>
          <cell r="JF345">
            <v>0.5</v>
          </cell>
          <cell r="JG345">
            <v>0.5</v>
          </cell>
          <cell r="JH345">
            <v>0.5</v>
          </cell>
          <cell r="JI345">
            <v>0.5</v>
          </cell>
          <cell r="JJ345">
            <v>0.5</v>
          </cell>
          <cell r="JK345">
            <v>0.5</v>
          </cell>
          <cell r="JL345">
            <v>0.5</v>
          </cell>
          <cell r="JM345">
            <v>0.5</v>
          </cell>
          <cell r="JN345">
            <v>0.5</v>
          </cell>
          <cell r="JO345">
            <v>0.5</v>
          </cell>
          <cell r="JP345">
            <v>0.5</v>
          </cell>
          <cell r="JQ345">
            <v>0.5</v>
          </cell>
          <cell r="JR345">
            <v>0.5</v>
          </cell>
          <cell r="JS345">
            <v>0.5</v>
          </cell>
          <cell r="JT345">
            <v>0.5</v>
          </cell>
          <cell r="JU345">
            <v>0.5</v>
          </cell>
          <cell r="JV345">
            <v>0.5</v>
          </cell>
          <cell r="JW345">
            <v>0.5</v>
          </cell>
          <cell r="JX345">
            <v>0.5</v>
          </cell>
          <cell r="JY345">
            <v>0.5</v>
          </cell>
          <cell r="JZ345">
            <v>0.5</v>
          </cell>
          <cell r="KA345">
            <v>0.5</v>
          </cell>
          <cell r="KB345">
            <v>0.5</v>
          </cell>
          <cell r="KC345">
            <v>0.5</v>
          </cell>
          <cell r="KD345">
            <v>0.5</v>
          </cell>
          <cell r="KE345">
            <v>0.5</v>
          </cell>
          <cell r="KF345">
            <v>0.5</v>
          </cell>
          <cell r="KG345">
            <v>0.5</v>
          </cell>
          <cell r="KH345">
            <v>0.5</v>
          </cell>
          <cell r="KI345">
            <v>0.5</v>
          </cell>
          <cell r="KJ345">
            <v>0.5</v>
          </cell>
          <cell r="KK345">
            <v>0.5</v>
          </cell>
          <cell r="KL345">
            <v>0.5</v>
          </cell>
          <cell r="KM345">
            <v>0.5</v>
          </cell>
          <cell r="KN345">
            <v>0.5</v>
          </cell>
          <cell r="KO345">
            <v>0.5</v>
          </cell>
          <cell r="KP345">
            <v>0.5</v>
          </cell>
          <cell r="KQ345">
            <v>0.5</v>
          </cell>
          <cell r="KR345">
            <v>0.5</v>
          </cell>
          <cell r="KS345">
            <v>0.5</v>
          </cell>
          <cell r="KT345">
            <v>0.5</v>
          </cell>
          <cell r="KU345">
            <v>0.5</v>
          </cell>
          <cell r="KV345">
            <v>0.5</v>
          </cell>
          <cell r="KW345">
            <v>0.5</v>
          </cell>
          <cell r="KX345">
            <v>0.5</v>
          </cell>
          <cell r="KY345">
            <v>0.5</v>
          </cell>
          <cell r="KZ345">
            <v>0.5</v>
          </cell>
          <cell r="LA345">
            <v>0.5</v>
          </cell>
          <cell r="LB345">
            <v>0.5</v>
          </cell>
          <cell r="LC345">
            <v>0.5</v>
          </cell>
          <cell r="LD345">
            <v>0.5</v>
          </cell>
          <cell r="LE345">
            <v>0.5</v>
          </cell>
          <cell r="LF345">
            <v>0.5</v>
          </cell>
          <cell r="LG345">
            <v>0.5</v>
          </cell>
          <cell r="LH345">
            <v>0.5</v>
          </cell>
          <cell r="LI345">
            <v>0.5</v>
          </cell>
          <cell r="LJ345">
            <v>0.5</v>
          </cell>
          <cell r="LK345">
            <v>0.5</v>
          </cell>
          <cell r="LL345">
            <v>0.5</v>
          </cell>
          <cell r="LM345">
            <v>0.5</v>
          </cell>
          <cell r="LN345">
            <v>0.5</v>
          </cell>
          <cell r="LO345">
            <v>0.5</v>
          </cell>
          <cell r="LP345">
            <v>0.5</v>
          </cell>
          <cell r="LQ345">
            <v>0.5</v>
          </cell>
          <cell r="LR345">
            <v>0.5</v>
          </cell>
          <cell r="LS345">
            <v>0.5</v>
          </cell>
          <cell r="LT345">
            <v>0.5</v>
          </cell>
          <cell r="LU345">
            <v>0.5</v>
          </cell>
          <cell r="LV345">
            <v>0.5</v>
          </cell>
          <cell r="LW345">
            <v>0.5</v>
          </cell>
          <cell r="LX345">
            <v>0.5</v>
          </cell>
          <cell r="LY345">
            <v>0.5</v>
          </cell>
          <cell r="LZ345">
            <v>0.5</v>
          </cell>
          <cell r="MA345">
            <v>0.5</v>
          </cell>
          <cell r="MB345">
            <v>0.5</v>
          </cell>
          <cell r="MC345">
            <v>0.5</v>
          </cell>
          <cell r="MD345">
            <v>0.5</v>
          </cell>
          <cell r="ME345">
            <v>0.5</v>
          </cell>
          <cell r="MF345">
            <v>0.5</v>
          </cell>
          <cell r="MG345">
            <v>0.5</v>
          </cell>
          <cell r="MH345">
            <v>0.5</v>
          </cell>
          <cell r="MI345">
            <v>0.5</v>
          </cell>
          <cell r="MJ345">
            <v>0.5</v>
          </cell>
          <cell r="MK345">
            <v>0.5</v>
          </cell>
          <cell r="ML345">
            <v>0.5</v>
          </cell>
          <cell r="MM345">
            <v>0.5</v>
          </cell>
          <cell r="MN345">
            <v>0.5</v>
          </cell>
          <cell r="MO345">
            <v>0.5</v>
          </cell>
          <cell r="MP345">
            <v>0.5</v>
          </cell>
          <cell r="MQ345">
            <v>0.5</v>
          </cell>
          <cell r="MR345">
            <v>0.5</v>
          </cell>
          <cell r="MS345">
            <v>0.5</v>
          </cell>
          <cell r="MT345">
            <v>0.5</v>
          </cell>
          <cell r="MU345">
            <v>0.5</v>
          </cell>
          <cell r="MV345">
            <v>0.5</v>
          </cell>
          <cell r="MW345">
            <v>0.5</v>
          </cell>
          <cell r="MX345">
            <v>0.5</v>
          </cell>
          <cell r="MY345">
            <v>0.5</v>
          </cell>
          <cell r="MZ345">
            <v>0.5</v>
          </cell>
          <cell r="NA345">
            <v>0.5</v>
          </cell>
          <cell r="NB345">
            <v>0.5</v>
          </cell>
          <cell r="NC345">
            <v>0.5</v>
          </cell>
          <cell r="ND345">
            <v>0.5</v>
          </cell>
          <cell r="NE345">
            <v>0.5</v>
          </cell>
          <cell r="NF345">
            <v>0.5</v>
          </cell>
          <cell r="NG345">
            <v>0.5</v>
          </cell>
          <cell r="NH345">
            <v>0.5</v>
          </cell>
          <cell r="NI345">
            <v>0.5</v>
          </cell>
          <cell r="NJ345">
            <v>0.5</v>
          </cell>
          <cell r="NK345">
            <v>0.5</v>
          </cell>
          <cell r="NL345">
            <v>0.5</v>
          </cell>
          <cell r="NM345">
            <v>0.5</v>
          </cell>
          <cell r="NN345">
            <v>0.5</v>
          </cell>
          <cell r="NO345">
            <v>0.5</v>
          </cell>
          <cell r="NP345">
            <v>0.5</v>
          </cell>
          <cell r="NQ345">
            <v>0.5</v>
          </cell>
          <cell r="NR345">
            <v>0.5</v>
          </cell>
          <cell r="NS345">
            <v>0.5</v>
          </cell>
          <cell r="NT345">
            <v>0.5</v>
          </cell>
          <cell r="NU345">
            <v>0.5</v>
          </cell>
          <cell r="NV345">
            <v>0.5</v>
          </cell>
          <cell r="NW345">
            <v>0.5</v>
          </cell>
          <cell r="NX345">
            <v>0.5</v>
          </cell>
          <cell r="NY345">
            <v>0.5</v>
          </cell>
          <cell r="NZ345">
            <v>0.5</v>
          </cell>
          <cell r="OA345">
            <v>0.5</v>
          </cell>
          <cell r="OB345">
            <v>0.5</v>
          </cell>
          <cell r="OC345">
            <v>0.5</v>
          </cell>
          <cell r="OD345">
            <v>0.5</v>
          </cell>
          <cell r="OE345">
            <v>0.5</v>
          </cell>
          <cell r="OF345">
            <v>0.5</v>
          </cell>
          <cell r="OG345">
            <v>0.5</v>
          </cell>
          <cell r="OH345">
            <v>0.5</v>
          </cell>
          <cell r="OI345">
            <v>0.5</v>
          </cell>
          <cell r="OJ345">
            <v>0.5</v>
          </cell>
          <cell r="OK345">
            <v>0.5</v>
          </cell>
          <cell r="OL345">
            <v>0.5</v>
          </cell>
          <cell r="OM345">
            <v>0.5</v>
          </cell>
          <cell r="ON345">
            <v>0.5</v>
          </cell>
          <cell r="OO345">
            <v>0.5</v>
          </cell>
          <cell r="OP345">
            <v>0.5</v>
          </cell>
          <cell r="OQ345">
            <v>0.5</v>
          </cell>
          <cell r="OR345">
            <v>0.5</v>
          </cell>
          <cell r="OS345">
            <v>0.5</v>
          </cell>
          <cell r="OT345">
            <v>0.5</v>
          </cell>
          <cell r="OU345">
            <v>0.5</v>
          </cell>
          <cell r="OV345">
            <v>0.5</v>
          </cell>
          <cell r="OW345">
            <v>0.5</v>
          </cell>
          <cell r="OX345">
            <v>0.5</v>
          </cell>
          <cell r="OY345">
            <v>0.5</v>
          </cell>
          <cell r="OZ345">
            <v>0.5</v>
          </cell>
          <cell r="PA345">
            <v>0.5</v>
          </cell>
          <cell r="PB345">
            <v>0.5</v>
          </cell>
          <cell r="PC345">
            <v>0.5</v>
          </cell>
          <cell r="PD345">
            <v>0.5</v>
          </cell>
          <cell r="PE345">
            <v>0.5</v>
          </cell>
          <cell r="PF345">
            <v>0.5</v>
          </cell>
          <cell r="PG345">
            <v>0.5</v>
          </cell>
          <cell r="PH345">
            <v>0.5</v>
          </cell>
          <cell r="PI345">
            <v>0.5</v>
          </cell>
          <cell r="PJ345">
            <v>0.5</v>
          </cell>
          <cell r="PK345">
            <v>0.5</v>
          </cell>
          <cell r="PL345">
            <v>0.5</v>
          </cell>
          <cell r="PM345">
            <v>0.5</v>
          </cell>
          <cell r="PN345">
            <v>0.5</v>
          </cell>
          <cell r="PO345">
            <v>0.5</v>
          </cell>
          <cell r="PP345">
            <v>0.5</v>
          </cell>
          <cell r="PQ345">
            <v>0.5</v>
          </cell>
          <cell r="PR345">
            <v>0.5</v>
          </cell>
          <cell r="PS345">
            <v>0.5</v>
          </cell>
          <cell r="PT345">
            <v>0.5</v>
          </cell>
          <cell r="PU345">
            <v>0.5</v>
          </cell>
          <cell r="PV345">
            <v>0.5</v>
          </cell>
          <cell r="PW345">
            <v>0.5</v>
          </cell>
          <cell r="PX345">
            <v>0.5</v>
          </cell>
          <cell r="PY345">
            <v>0.5</v>
          </cell>
          <cell r="PZ345">
            <v>0.5</v>
          </cell>
          <cell r="QA345">
            <v>0.5</v>
          </cell>
          <cell r="QB345">
            <v>0.5</v>
          </cell>
          <cell r="QC345">
            <v>0.5</v>
          </cell>
          <cell r="QD345">
            <v>0.5</v>
          </cell>
          <cell r="QE345">
            <v>0.5</v>
          </cell>
          <cell r="QF345">
            <v>0.5</v>
          </cell>
          <cell r="QG345">
            <v>0.5</v>
          </cell>
          <cell r="QH345">
            <v>0.5</v>
          </cell>
          <cell r="QI345">
            <v>0.5</v>
          </cell>
          <cell r="QJ345">
            <v>0.5</v>
          </cell>
          <cell r="QK345">
            <v>0.5</v>
          </cell>
          <cell r="QL345">
            <v>0.5</v>
          </cell>
          <cell r="QM345">
            <v>0.5</v>
          </cell>
          <cell r="QN345">
            <v>0.5</v>
          </cell>
          <cell r="QO345">
            <v>0.5</v>
          </cell>
          <cell r="QP345">
            <v>0.5</v>
          </cell>
          <cell r="QQ345">
            <v>0.5</v>
          </cell>
          <cell r="QR345">
            <v>0.5</v>
          </cell>
          <cell r="QS345">
            <v>0.5</v>
          </cell>
          <cell r="QT345">
            <v>0.5</v>
          </cell>
          <cell r="QU345">
            <v>0.5</v>
          </cell>
          <cell r="QV345">
            <v>0.5</v>
          </cell>
          <cell r="QW345">
            <v>0.5</v>
          </cell>
          <cell r="QX345">
            <v>0.5</v>
          </cell>
          <cell r="QY345">
            <v>0.5</v>
          </cell>
          <cell r="QZ345">
            <v>0.5</v>
          </cell>
          <cell r="RA345">
            <v>0.5</v>
          </cell>
          <cell r="RB345">
            <v>0.5</v>
          </cell>
          <cell r="RC345">
            <v>0.5</v>
          </cell>
          <cell r="RD345">
            <v>0.5</v>
          </cell>
          <cell r="RE345">
            <v>0.5</v>
          </cell>
          <cell r="RF345">
            <v>0.5</v>
          </cell>
          <cell r="RG345">
            <v>0.5</v>
          </cell>
        </row>
        <row r="346">
          <cell r="O346">
            <v>0.5</v>
          </cell>
          <cell r="P346">
            <v>0.5</v>
          </cell>
          <cell r="Q346">
            <v>0.5</v>
          </cell>
          <cell r="R346">
            <v>0.5</v>
          </cell>
          <cell r="S346">
            <v>0.5</v>
          </cell>
          <cell r="T346">
            <v>0.5</v>
          </cell>
          <cell r="U346">
            <v>0.5</v>
          </cell>
          <cell r="V346">
            <v>0.5</v>
          </cell>
          <cell r="W346">
            <v>0.5</v>
          </cell>
          <cell r="X346">
            <v>0.5</v>
          </cell>
          <cell r="Y346">
            <v>0.5</v>
          </cell>
          <cell r="Z346">
            <v>0.5</v>
          </cell>
          <cell r="AA346">
            <v>0.5</v>
          </cell>
          <cell r="AB346">
            <v>0.5</v>
          </cell>
          <cell r="AC346">
            <v>0.5</v>
          </cell>
          <cell r="AD346">
            <v>0.5</v>
          </cell>
          <cell r="AE346">
            <v>0.5</v>
          </cell>
          <cell r="AF346">
            <v>0.5</v>
          </cell>
          <cell r="AG346">
            <v>0.5</v>
          </cell>
          <cell r="AH346">
            <v>0.5</v>
          </cell>
          <cell r="AI346">
            <v>0.5</v>
          </cell>
          <cell r="AJ346">
            <v>0.5</v>
          </cell>
          <cell r="AK346">
            <v>0.5</v>
          </cell>
          <cell r="AL346">
            <v>0.5</v>
          </cell>
          <cell r="AM346">
            <v>0.5</v>
          </cell>
          <cell r="AN346">
            <v>0.5</v>
          </cell>
          <cell r="AO346">
            <v>0.5</v>
          </cell>
          <cell r="AP346">
            <v>0.5</v>
          </cell>
          <cell r="AQ346">
            <v>0.5</v>
          </cell>
          <cell r="AR346">
            <v>0.5</v>
          </cell>
          <cell r="AS346">
            <v>0.5</v>
          </cell>
          <cell r="AT346">
            <v>0.5</v>
          </cell>
          <cell r="AU346">
            <v>0.5</v>
          </cell>
          <cell r="AV346">
            <v>0.5</v>
          </cell>
          <cell r="AW346">
            <v>0.5</v>
          </cell>
          <cell r="AX346">
            <v>0.5</v>
          </cell>
          <cell r="AY346">
            <v>0.5</v>
          </cell>
          <cell r="AZ346">
            <v>0.5</v>
          </cell>
          <cell r="BA346">
            <v>0.5</v>
          </cell>
          <cell r="BB346">
            <v>0.5</v>
          </cell>
          <cell r="BC346">
            <v>0.5</v>
          </cell>
          <cell r="BD346">
            <v>0.5</v>
          </cell>
          <cell r="BE346">
            <v>0.5</v>
          </cell>
          <cell r="BF346">
            <v>0.5</v>
          </cell>
          <cell r="BG346">
            <v>0.5</v>
          </cell>
          <cell r="BH346">
            <v>0.5</v>
          </cell>
          <cell r="BI346">
            <v>0.5</v>
          </cell>
          <cell r="BJ346">
            <v>0.5</v>
          </cell>
          <cell r="BK346">
            <v>0.5</v>
          </cell>
          <cell r="BL346">
            <v>0.5</v>
          </cell>
          <cell r="BM346">
            <v>0.5</v>
          </cell>
          <cell r="BN346">
            <v>0.5</v>
          </cell>
          <cell r="BO346">
            <v>0.5</v>
          </cell>
          <cell r="BP346">
            <v>0.5</v>
          </cell>
          <cell r="BQ346">
            <v>0.5</v>
          </cell>
          <cell r="BR346">
            <v>0.5</v>
          </cell>
          <cell r="BS346">
            <v>0.5</v>
          </cell>
          <cell r="BT346">
            <v>0.5</v>
          </cell>
          <cell r="BU346">
            <v>0.5</v>
          </cell>
          <cell r="BV346">
            <v>0.5</v>
          </cell>
          <cell r="BW346">
            <v>0.5</v>
          </cell>
          <cell r="BX346">
            <v>0.5</v>
          </cell>
          <cell r="BY346">
            <v>0.5</v>
          </cell>
          <cell r="BZ346">
            <v>0.5</v>
          </cell>
          <cell r="CA346">
            <v>0.5</v>
          </cell>
          <cell r="CB346">
            <v>0.5</v>
          </cell>
          <cell r="CC346">
            <v>0.5</v>
          </cell>
          <cell r="CD346">
            <v>0.5</v>
          </cell>
          <cell r="CE346">
            <v>0.5</v>
          </cell>
          <cell r="CF346">
            <v>0.5</v>
          </cell>
          <cell r="CG346">
            <v>0.5</v>
          </cell>
          <cell r="CH346">
            <v>0.5</v>
          </cell>
          <cell r="CI346">
            <v>0.5</v>
          </cell>
          <cell r="CJ346">
            <v>0.5</v>
          </cell>
          <cell r="CK346">
            <v>0.5</v>
          </cell>
          <cell r="CL346">
            <v>0.5</v>
          </cell>
          <cell r="CM346">
            <v>0.5</v>
          </cell>
          <cell r="CN346">
            <v>0.5</v>
          </cell>
          <cell r="CO346">
            <v>0.5</v>
          </cell>
          <cell r="CP346">
            <v>0.5</v>
          </cell>
          <cell r="CQ346">
            <v>0.5</v>
          </cell>
          <cell r="CR346">
            <v>0.5</v>
          </cell>
          <cell r="CS346">
            <v>0.5</v>
          </cell>
          <cell r="CT346">
            <v>0.5</v>
          </cell>
          <cell r="CU346">
            <v>0.5</v>
          </cell>
          <cell r="CV346">
            <v>0.5</v>
          </cell>
          <cell r="CW346">
            <v>0.5</v>
          </cell>
          <cell r="CX346">
            <v>0.5</v>
          </cell>
          <cell r="CY346">
            <v>0.5</v>
          </cell>
          <cell r="CZ346">
            <v>0.5</v>
          </cell>
          <cell r="DA346">
            <v>0.5</v>
          </cell>
          <cell r="DB346">
            <v>0.5</v>
          </cell>
          <cell r="DC346">
            <v>0.5</v>
          </cell>
          <cell r="DD346">
            <v>0.5</v>
          </cell>
          <cell r="DE346">
            <v>0.5</v>
          </cell>
          <cell r="DF346">
            <v>0.5</v>
          </cell>
          <cell r="DG346">
            <v>0.5</v>
          </cell>
          <cell r="DH346">
            <v>0.5</v>
          </cell>
          <cell r="DI346">
            <v>0.5</v>
          </cell>
          <cell r="DJ346">
            <v>0.5</v>
          </cell>
          <cell r="DK346">
            <v>0.5</v>
          </cell>
          <cell r="DL346">
            <v>0.5</v>
          </cell>
          <cell r="DM346">
            <v>0.5</v>
          </cell>
          <cell r="DN346">
            <v>0.5</v>
          </cell>
          <cell r="DO346">
            <v>0.5</v>
          </cell>
          <cell r="DP346">
            <v>0.5</v>
          </cell>
          <cell r="DQ346">
            <v>0.5</v>
          </cell>
          <cell r="DR346">
            <v>0.5</v>
          </cell>
          <cell r="DS346">
            <v>0.5</v>
          </cell>
          <cell r="DT346">
            <v>0.5</v>
          </cell>
          <cell r="DU346">
            <v>0.5</v>
          </cell>
          <cell r="DV346">
            <v>0.5</v>
          </cell>
          <cell r="DW346">
            <v>0.5</v>
          </cell>
          <cell r="DX346">
            <v>0.5</v>
          </cell>
          <cell r="DY346">
            <v>0.5</v>
          </cell>
          <cell r="DZ346">
            <v>0.5</v>
          </cell>
          <cell r="EA346">
            <v>0.5</v>
          </cell>
          <cell r="EB346">
            <v>0.5</v>
          </cell>
          <cell r="EC346">
            <v>0.5</v>
          </cell>
          <cell r="ED346">
            <v>0.5</v>
          </cell>
          <cell r="EE346">
            <v>0.5</v>
          </cell>
          <cell r="EF346">
            <v>0.5</v>
          </cell>
          <cell r="EG346">
            <v>0.5</v>
          </cell>
          <cell r="EH346">
            <v>0.5</v>
          </cell>
          <cell r="EI346">
            <v>0.5</v>
          </cell>
          <cell r="EJ346">
            <v>0.5</v>
          </cell>
          <cell r="EK346">
            <v>0.5</v>
          </cell>
          <cell r="EL346">
            <v>0.5</v>
          </cell>
          <cell r="EM346">
            <v>0.5</v>
          </cell>
          <cell r="EN346">
            <v>0.5</v>
          </cell>
          <cell r="EO346">
            <v>0.5</v>
          </cell>
          <cell r="EP346">
            <v>0.5</v>
          </cell>
          <cell r="EQ346">
            <v>0.5</v>
          </cell>
          <cell r="ER346">
            <v>0.5</v>
          </cell>
          <cell r="ES346">
            <v>0.5</v>
          </cell>
          <cell r="ET346">
            <v>0.5</v>
          </cell>
          <cell r="EU346">
            <v>0.5</v>
          </cell>
          <cell r="EV346">
            <v>0.5</v>
          </cell>
          <cell r="EW346">
            <v>0.5</v>
          </cell>
          <cell r="EX346">
            <v>0.5</v>
          </cell>
          <cell r="EY346">
            <v>0.5</v>
          </cell>
          <cell r="EZ346">
            <v>0.5</v>
          </cell>
          <cell r="FA346">
            <v>0.5</v>
          </cell>
          <cell r="FB346">
            <v>0.5</v>
          </cell>
          <cell r="FC346">
            <v>0.5</v>
          </cell>
          <cell r="FD346">
            <v>0.5</v>
          </cell>
          <cell r="FE346">
            <v>0.5</v>
          </cell>
          <cell r="FF346">
            <v>0.5</v>
          </cell>
          <cell r="FG346">
            <v>0.5</v>
          </cell>
          <cell r="FH346">
            <v>0.5</v>
          </cell>
          <cell r="FI346">
            <v>0.5</v>
          </cell>
          <cell r="FJ346">
            <v>0.5</v>
          </cell>
          <cell r="FK346">
            <v>0.5</v>
          </cell>
          <cell r="FL346">
            <v>0.5</v>
          </cell>
          <cell r="FM346">
            <v>0.5</v>
          </cell>
          <cell r="FN346">
            <v>0.5</v>
          </cell>
          <cell r="FO346">
            <v>0.5</v>
          </cell>
          <cell r="FP346">
            <v>0.5</v>
          </cell>
          <cell r="FQ346">
            <v>0.5</v>
          </cell>
          <cell r="FR346">
            <v>0.5</v>
          </cell>
          <cell r="FS346">
            <v>0.5</v>
          </cell>
          <cell r="FT346">
            <v>0.5</v>
          </cell>
          <cell r="FU346">
            <v>0.5</v>
          </cell>
          <cell r="FV346">
            <v>0.5</v>
          </cell>
          <cell r="FW346">
            <v>0.5</v>
          </cell>
          <cell r="FX346">
            <v>0.5</v>
          </cell>
          <cell r="FY346">
            <v>0.5</v>
          </cell>
          <cell r="FZ346">
            <v>0.5</v>
          </cell>
          <cell r="GA346">
            <v>0.5</v>
          </cell>
          <cell r="GB346">
            <v>0.5</v>
          </cell>
          <cell r="GC346">
            <v>0.5</v>
          </cell>
          <cell r="GD346">
            <v>0.5</v>
          </cell>
          <cell r="GE346">
            <v>0.5</v>
          </cell>
          <cell r="GF346">
            <v>0.5</v>
          </cell>
          <cell r="GG346">
            <v>0.5</v>
          </cell>
          <cell r="GH346">
            <v>0.5</v>
          </cell>
          <cell r="GI346">
            <v>0.5</v>
          </cell>
          <cell r="GJ346">
            <v>0.5</v>
          </cell>
          <cell r="GK346">
            <v>0.5</v>
          </cell>
          <cell r="GL346">
            <v>0.5</v>
          </cell>
          <cell r="GM346">
            <v>0.5</v>
          </cell>
          <cell r="GN346">
            <v>0.5</v>
          </cell>
          <cell r="GO346">
            <v>0.5</v>
          </cell>
          <cell r="GP346">
            <v>0.5</v>
          </cell>
          <cell r="GQ346">
            <v>0.5</v>
          </cell>
          <cell r="GR346">
            <v>0.5</v>
          </cell>
          <cell r="GS346">
            <v>0.5</v>
          </cell>
          <cell r="GT346">
            <v>0.5</v>
          </cell>
          <cell r="GU346">
            <v>0.5</v>
          </cell>
          <cell r="GV346">
            <v>0.5</v>
          </cell>
          <cell r="GW346">
            <v>0.5</v>
          </cell>
          <cell r="GX346">
            <v>0.5</v>
          </cell>
          <cell r="GY346">
            <v>0.5</v>
          </cell>
          <cell r="GZ346">
            <v>0.5</v>
          </cell>
          <cell r="HA346">
            <v>0.5</v>
          </cell>
          <cell r="HB346">
            <v>0.5</v>
          </cell>
          <cell r="HC346">
            <v>0.5</v>
          </cell>
          <cell r="HD346">
            <v>0.5</v>
          </cell>
          <cell r="HE346">
            <v>0.5</v>
          </cell>
          <cell r="HF346">
            <v>0.5</v>
          </cell>
          <cell r="HG346">
            <v>0.5</v>
          </cell>
          <cell r="HH346">
            <v>0.5</v>
          </cell>
          <cell r="HI346">
            <v>0.5</v>
          </cell>
          <cell r="HJ346">
            <v>0.5</v>
          </cell>
          <cell r="HK346">
            <v>0.5</v>
          </cell>
          <cell r="HL346">
            <v>0.5</v>
          </cell>
          <cell r="HM346">
            <v>0.5</v>
          </cell>
          <cell r="HN346">
            <v>0.5</v>
          </cell>
          <cell r="HO346">
            <v>0.5</v>
          </cell>
          <cell r="HP346">
            <v>0.5</v>
          </cell>
          <cell r="HQ346">
            <v>0.5</v>
          </cell>
          <cell r="HR346">
            <v>0.5</v>
          </cell>
          <cell r="HS346">
            <v>0.5</v>
          </cell>
          <cell r="HT346">
            <v>0.5</v>
          </cell>
          <cell r="HU346">
            <v>0.5</v>
          </cell>
          <cell r="HV346">
            <v>0.5</v>
          </cell>
          <cell r="HW346">
            <v>0.5</v>
          </cell>
          <cell r="HX346">
            <v>0.5</v>
          </cell>
          <cell r="HY346">
            <v>0.5</v>
          </cell>
          <cell r="HZ346">
            <v>0.5</v>
          </cell>
          <cell r="IA346">
            <v>0.5</v>
          </cell>
          <cell r="IB346">
            <v>0.5</v>
          </cell>
          <cell r="IC346">
            <v>0.5</v>
          </cell>
          <cell r="ID346">
            <v>0.5</v>
          </cell>
          <cell r="IE346">
            <v>0.5</v>
          </cell>
          <cell r="IF346">
            <v>0.5</v>
          </cell>
          <cell r="IG346">
            <v>0.5</v>
          </cell>
          <cell r="IH346">
            <v>0.5</v>
          </cell>
          <cell r="II346">
            <v>0.5</v>
          </cell>
          <cell r="IJ346">
            <v>0.5</v>
          </cell>
          <cell r="IK346">
            <v>0.5</v>
          </cell>
          <cell r="IL346">
            <v>0.5</v>
          </cell>
          <cell r="IM346">
            <v>0.5</v>
          </cell>
          <cell r="IN346">
            <v>0.5</v>
          </cell>
          <cell r="IO346">
            <v>0.5</v>
          </cell>
          <cell r="IP346">
            <v>0.5</v>
          </cell>
          <cell r="IQ346">
            <v>0.5</v>
          </cell>
          <cell r="IR346">
            <v>0.5</v>
          </cell>
          <cell r="IS346">
            <v>0.5</v>
          </cell>
          <cell r="IT346">
            <v>0.5</v>
          </cell>
          <cell r="IU346">
            <v>0.5</v>
          </cell>
          <cell r="IV346">
            <v>0.5</v>
          </cell>
          <cell r="IW346">
            <v>0.5</v>
          </cell>
          <cell r="IX346">
            <v>0.5</v>
          </cell>
          <cell r="IY346">
            <v>0.5</v>
          </cell>
          <cell r="IZ346">
            <v>0.5</v>
          </cell>
          <cell r="JA346">
            <v>0.5</v>
          </cell>
          <cell r="JB346">
            <v>0.5</v>
          </cell>
          <cell r="JC346">
            <v>0.5</v>
          </cell>
          <cell r="JD346">
            <v>0.5</v>
          </cell>
          <cell r="JE346">
            <v>0.5</v>
          </cell>
          <cell r="JF346">
            <v>0.5</v>
          </cell>
          <cell r="JG346">
            <v>0.5</v>
          </cell>
          <cell r="JH346">
            <v>0.5</v>
          </cell>
          <cell r="JI346">
            <v>0.5</v>
          </cell>
          <cell r="JJ346">
            <v>0.5</v>
          </cell>
          <cell r="JK346">
            <v>0.5</v>
          </cell>
          <cell r="JL346">
            <v>0.5</v>
          </cell>
          <cell r="JM346">
            <v>0.5</v>
          </cell>
          <cell r="JN346">
            <v>0.5</v>
          </cell>
          <cell r="JO346">
            <v>0.5</v>
          </cell>
          <cell r="JP346">
            <v>0.5</v>
          </cell>
          <cell r="JQ346">
            <v>0.5</v>
          </cell>
          <cell r="JR346">
            <v>0.5</v>
          </cell>
          <cell r="JS346">
            <v>0.5</v>
          </cell>
          <cell r="JT346">
            <v>0.5</v>
          </cell>
          <cell r="JU346">
            <v>0.5</v>
          </cell>
          <cell r="JV346">
            <v>0.5</v>
          </cell>
          <cell r="JW346">
            <v>0.5</v>
          </cell>
          <cell r="JX346">
            <v>0.5</v>
          </cell>
          <cell r="JY346">
            <v>0.5</v>
          </cell>
          <cell r="JZ346">
            <v>0.5</v>
          </cell>
          <cell r="KA346">
            <v>0.5</v>
          </cell>
          <cell r="KB346">
            <v>0.5</v>
          </cell>
          <cell r="KC346">
            <v>0.5</v>
          </cell>
          <cell r="KD346">
            <v>0.5</v>
          </cell>
          <cell r="KE346">
            <v>0.5</v>
          </cell>
          <cell r="KF346">
            <v>0.5</v>
          </cell>
          <cell r="KG346">
            <v>0.5</v>
          </cell>
          <cell r="KH346">
            <v>0.5</v>
          </cell>
          <cell r="KI346">
            <v>0.5</v>
          </cell>
          <cell r="KJ346">
            <v>0.5</v>
          </cell>
          <cell r="KK346">
            <v>0.5</v>
          </cell>
          <cell r="KL346">
            <v>0.5</v>
          </cell>
          <cell r="KM346">
            <v>0.5</v>
          </cell>
          <cell r="KN346">
            <v>0.5</v>
          </cell>
          <cell r="KO346">
            <v>0.5</v>
          </cell>
          <cell r="KP346">
            <v>0.5</v>
          </cell>
          <cell r="KQ346">
            <v>0.5</v>
          </cell>
          <cell r="KR346">
            <v>0.5</v>
          </cell>
          <cell r="KS346">
            <v>0.5</v>
          </cell>
          <cell r="KT346">
            <v>0.5</v>
          </cell>
          <cell r="KU346">
            <v>0.5</v>
          </cell>
          <cell r="KV346">
            <v>0.5</v>
          </cell>
          <cell r="KW346">
            <v>0.5</v>
          </cell>
          <cell r="KX346">
            <v>0.5</v>
          </cell>
          <cell r="KY346">
            <v>0.5</v>
          </cell>
          <cell r="KZ346">
            <v>0.5</v>
          </cell>
          <cell r="LA346">
            <v>0.5</v>
          </cell>
          <cell r="LB346">
            <v>0.5</v>
          </cell>
          <cell r="LC346">
            <v>0.5</v>
          </cell>
          <cell r="LD346">
            <v>0.5</v>
          </cell>
          <cell r="LE346">
            <v>0.5</v>
          </cell>
          <cell r="LF346">
            <v>0.5</v>
          </cell>
          <cell r="LG346">
            <v>0.5</v>
          </cell>
          <cell r="LH346">
            <v>0.5</v>
          </cell>
          <cell r="LI346">
            <v>0.5</v>
          </cell>
          <cell r="LJ346">
            <v>0.5</v>
          </cell>
          <cell r="LK346">
            <v>0.5</v>
          </cell>
          <cell r="LL346">
            <v>0.5</v>
          </cell>
          <cell r="LM346">
            <v>0.5</v>
          </cell>
          <cell r="LN346">
            <v>0.5</v>
          </cell>
          <cell r="LO346">
            <v>0.5</v>
          </cell>
          <cell r="LP346">
            <v>0.5</v>
          </cell>
          <cell r="LQ346">
            <v>0.5</v>
          </cell>
          <cell r="LR346">
            <v>0.5</v>
          </cell>
          <cell r="LS346">
            <v>0.5</v>
          </cell>
          <cell r="LT346">
            <v>0.5</v>
          </cell>
          <cell r="LU346">
            <v>0.5</v>
          </cell>
          <cell r="LV346">
            <v>0.5</v>
          </cell>
          <cell r="LW346">
            <v>0.5</v>
          </cell>
          <cell r="LX346">
            <v>0.5</v>
          </cell>
          <cell r="LY346">
            <v>0.5</v>
          </cell>
          <cell r="LZ346">
            <v>0.5</v>
          </cell>
          <cell r="MA346">
            <v>0.5</v>
          </cell>
          <cell r="MB346">
            <v>0.5</v>
          </cell>
          <cell r="MC346">
            <v>0.5</v>
          </cell>
          <cell r="MD346">
            <v>0.5</v>
          </cell>
          <cell r="ME346">
            <v>0.5</v>
          </cell>
          <cell r="MF346">
            <v>0.5</v>
          </cell>
          <cell r="MG346">
            <v>0.5</v>
          </cell>
          <cell r="MH346">
            <v>0.5</v>
          </cell>
          <cell r="MI346">
            <v>0.5</v>
          </cell>
          <cell r="MJ346">
            <v>0.5</v>
          </cell>
          <cell r="MK346">
            <v>0.5</v>
          </cell>
          <cell r="ML346">
            <v>0.5</v>
          </cell>
          <cell r="MM346">
            <v>0.5</v>
          </cell>
          <cell r="MN346">
            <v>0.5</v>
          </cell>
          <cell r="MO346">
            <v>0.5</v>
          </cell>
          <cell r="MP346">
            <v>0.5</v>
          </cell>
          <cell r="MQ346">
            <v>0.5</v>
          </cell>
          <cell r="MR346">
            <v>0.5</v>
          </cell>
          <cell r="MS346">
            <v>0.5</v>
          </cell>
          <cell r="MT346">
            <v>0.5</v>
          </cell>
          <cell r="MU346">
            <v>0.5</v>
          </cell>
          <cell r="MV346">
            <v>0.5</v>
          </cell>
          <cell r="MW346">
            <v>0.5</v>
          </cell>
          <cell r="MX346">
            <v>0.5</v>
          </cell>
          <cell r="MY346">
            <v>0.5</v>
          </cell>
          <cell r="MZ346">
            <v>0.5</v>
          </cell>
          <cell r="NA346">
            <v>0.5</v>
          </cell>
          <cell r="NB346">
            <v>0.5</v>
          </cell>
          <cell r="NC346">
            <v>0.5</v>
          </cell>
          <cell r="ND346">
            <v>0.5</v>
          </cell>
          <cell r="NE346">
            <v>0.5</v>
          </cell>
          <cell r="NF346">
            <v>0.5</v>
          </cell>
          <cell r="NG346">
            <v>0.5</v>
          </cell>
          <cell r="NH346">
            <v>0.5</v>
          </cell>
          <cell r="NI346">
            <v>0.5</v>
          </cell>
          <cell r="NJ346">
            <v>0.5</v>
          </cell>
          <cell r="NK346">
            <v>0.5</v>
          </cell>
          <cell r="NL346">
            <v>0.5</v>
          </cell>
          <cell r="NM346">
            <v>0.5</v>
          </cell>
          <cell r="NN346">
            <v>0.5</v>
          </cell>
          <cell r="NO346">
            <v>0.5</v>
          </cell>
          <cell r="NP346">
            <v>0.5</v>
          </cell>
          <cell r="NQ346">
            <v>0.5</v>
          </cell>
          <cell r="NR346">
            <v>0.5</v>
          </cell>
          <cell r="NS346">
            <v>0.5</v>
          </cell>
          <cell r="NT346">
            <v>0.5</v>
          </cell>
          <cell r="NU346">
            <v>0.5</v>
          </cell>
          <cell r="NV346">
            <v>0.5</v>
          </cell>
          <cell r="NW346">
            <v>0.5</v>
          </cell>
          <cell r="NX346">
            <v>0.5</v>
          </cell>
          <cell r="NY346">
            <v>0.5</v>
          </cell>
          <cell r="NZ346">
            <v>0.5</v>
          </cell>
          <cell r="OA346">
            <v>0.5</v>
          </cell>
          <cell r="OB346">
            <v>0.5</v>
          </cell>
          <cell r="OC346">
            <v>0.5</v>
          </cell>
          <cell r="OD346">
            <v>0.5</v>
          </cell>
          <cell r="OE346">
            <v>0.5</v>
          </cell>
          <cell r="OF346">
            <v>0.5</v>
          </cell>
          <cell r="OG346">
            <v>0.5</v>
          </cell>
          <cell r="OH346">
            <v>0.5</v>
          </cell>
          <cell r="OI346">
            <v>0.5</v>
          </cell>
          <cell r="OJ346">
            <v>0.5</v>
          </cell>
          <cell r="OK346">
            <v>0.5</v>
          </cell>
          <cell r="OL346">
            <v>0.5</v>
          </cell>
          <cell r="OM346">
            <v>0.5</v>
          </cell>
          <cell r="ON346">
            <v>0.5</v>
          </cell>
          <cell r="OO346">
            <v>0.5</v>
          </cell>
          <cell r="OP346">
            <v>0.5</v>
          </cell>
          <cell r="OQ346">
            <v>0.5</v>
          </cell>
          <cell r="OR346">
            <v>0.5</v>
          </cell>
          <cell r="OS346">
            <v>0.5</v>
          </cell>
          <cell r="OT346">
            <v>0.5</v>
          </cell>
          <cell r="OU346">
            <v>0.5</v>
          </cell>
          <cell r="OV346">
            <v>0.5</v>
          </cell>
          <cell r="OW346">
            <v>0.5</v>
          </cell>
          <cell r="OX346">
            <v>0.5</v>
          </cell>
          <cell r="OY346">
            <v>0.5</v>
          </cell>
          <cell r="OZ346">
            <v>0.5</v>
          </cell>
          <cell r="PA346">
            <v>0.5</v>
          </cell>
          <cell r="PB346">
            <v>0.5</v>
          </cell>
          <cell r="PC346">
            <v>0.5</v>
          </cell>
          <cell r="PD346">
            <v>0.5</v>
          </cell>
          <cell r="PE346">
            <v>0.5</v>
          </cell>
          <cell r="PF346">
            <v>0.5</v>
          </cell>
          <cell r="PG346">
            <v>0.5</v>
          </cell>
          <cell r="PH346">
            <v>0.5</v>
          </cell>
          <cell r="PI346">
            <v>0.5</v>
          </cell>
          <cell r="PJ346">
            <v>0.5</v>
          </cell>
          <cell r="PK346">
            <v>0.5</v>
          </cell>
          <cell r="PL346">
            <v>0.5</v>
          </cell>
          <cell r="PM346">
            <v>0.5</v>
          </cell>
          <cell r="PN346">
            <v>0.5</v>
          </cell>
          <cell r="PO346">
            <v>0.5</v>
          </cell>
          <cell r="PP346">
            <v>0.5</v>
          </cell>
          <cell r="PQ346">
            <v>0.5</v>
          </cell>
          <cell r="PR346">
            <v>0.5</v>
          </cell>
          <cell r="PS346">
            <v>0.5</v>
          </cell>
          <cell r="PT346">
            <v>0.5</v>
          </cell>
          <cell r="PU346">
            <v>0.5</v>
          </cell>
          <cell r="PV346">
            <v>0.5</v>
          </cell>
          <cell r="PW346">
            <v>0.5</v>
          </cell>
          <cell r="PX346">
            <v>0.5</v>
          </cell>
          <cell r="PY346">
            <v>0.5</v>
          </cell>
          <cell r="PZ346">
            <v>0.5</v>
          </cell>
          <cell r="QA346">
            <v>0.5</v>
          </cell>
          <cell r="QB346">
            <v>0.5</v>
          </cell>
          <cell r="QC346">
            <v>0.5</v>
          </cell>
          <cell r="QD346">
            <v>0.5</v>
          </cell>
          <cell r="QE346">
            <v>0.5</v>
          </cell>
          <cell r="QF346">
            <v>0.5</v>
          </cell>
          <cell r="QG346">
            <v>0.5</v>
          </cell>
          <cell r="QH346">
            <v>0.5</v>
          </cell>
          <cell r="QI346">
            <v>0.5</v>
          </cell>
          <cell r="QJ346">
            <v>0.5</v>
          </cell>
          <cell r="QK346">
            <v>0.5</v>
          </cell>
          <cell r="QL346">
            <v>0.5</v>
          </cell>
          <cell r="QM346">
            <v>0.5</v>
          </cell>
          <cell r="QN346">
            <v>0.5</v>
          </cell>
          <cell r="QO346">
            <v>0.5</v>
          </cell>
          <cell r="QP346">
            <v>0.5</v>
          </cell>
          <cell r="QQ346">
            <v>0.5</v>
          </cell>
          <cell r="QR346">
            <v>0.5</v>
          </cell>
          <cell r="QS346">
            <v>0.5</v>
          </cell>
          <cell r="QT346">
            <v>0.5</v>
          </cell>
          <cell r="QU346">
            <v>0.5</v>
          </cell>
          <cell r="QV346">
            <v>0.5</v>
          </cell>
          <cell r="QW346">
            <v>0.5</v>
          </cell>
          <cell r="QX346">
            <v>0.5</v>
          </cell>
          <cell r="QY346">
            <v>0.5</v>
          </cell>
          <cell r="QZ346">
            <v>0.5</v>
          </cell>
          <cell r="RA346">
            <v>0.5</v>
          </cell>
          <cell r="RB346">
            <v>0.5</v>
          </cell>
          <cell r="RC346">
            <v>0.5</v>
          </cell>
          <cell r="RD346">
            <v>0.5</v>
          </cell>
          <cell r="RE346">
            <v>0.5</v>
          </cell>
          <cell r="RF346">
            <v>0.5</v>
          </cell>
          <cell r="RG346">
            <v>0.5</v>
          </cell>
        </row>
        <row r="347">
          <cell r="O347">
            <v>0.5</v>
          </cell>
          <cell r="P347">
            <v>0.5</v>
          </cell>
          <cell r="Q347">
            <v>0.5</v>
          </cell>
          <cell r="R347">
            <v>0.5</v>
          </cell>
          <cell r="S347">
            <v>0.5</v>
          </cell>
          <cell r="T347">
            <v>0.5</v>
          </cell>
          <cell r="U347">
            <v>0.5</v>
          </cell>
          <cell r="V347">
            <v>0.5</v>
          </cell>
          <cell r="W347">
            <v>0.5</v>
          </cell>
          <cell r="X347">
            <v>0.5</v>
          </cell>
          <cell r="Y347">
            <v>0.5</v>
          </cell>
          <cell r="Z347">
            <v>0.5</v>
          </cell>
          <cell r="AA347">
            <v>0.5</v>
          </cell>
          <cell r="AB347">
            <v>0.5</v>
          </cell>
          <cell r="AC347">
            <v>0.5</v>
          </cell>
          <cell r="AD347">
            <v>0.5</v>
          </cell>
          <cell r="AE347">
            <v>0.5</v>
          </cell>
          <cell r="AF347">
            <v>0.5</v>
          </cell>
          <cell r="AG347">
            <v>0.5</v>
          </cell>
          <cell r="AH347">
            <v>0.5</v>
          </cell>
          <cell r="AI347">
            <v>0.5</v>
          </cell>
          <cell r="AJ347">
            <v>0.5</v>
          </cell>
          <cell r="AK347">
            <v>0.5</v>
          </cell>
          <cell r="AL347">
            <v>0.5</v>
          </cell>
          <cell r="AM347">
            <v>0.5</v>
          </cell>
          <cell r="AN347">
            <v>0.5</v>
          </cell>
          <cell r="AO347">
            <v>0.5</v>
          </cell>
          <cell r="AP347">
            <v>0.5</v>
          </cell>
          <cell r="AQ347">
            <v>0.5</v>
          </cell>
          <cell r="AR347">
            <v>0.5</v>
          </cell>
          <cell r="AS347">
            <v>0.5</v>
          </cell>
          <cell r="AT347">
            <v>0.5</v>
          </cell>
          <cell r="AU347">
            <v>0.5</v>
          </cell>
          <cell r="AV347">
            <v>0.5</v>
          </cell>
          <cell r="AW347">
            <v>0.5</v>
          </cell>
          <cell r="AX347">
            <v>0.5</v>
          </cell>
          <cell r="AY347">
            <v>0.5</v>
          </cell>
          <cell r="AZ347">
            <v>0.5</v>
          </cell>
          <cell r="BA347">
            <v>0.5</v>
          </cell>
          <cell r="BB347">
            <v>0.5</v>
          </cell>
          <cell r="BC347">
            <v>0.5</v>
          </cell>
          <cell r="BD347">
            <v>0.5</v>
          </cell>
          <cell r="BE347">
            <v>0.5</v>
          </cell>
          <cell r="BF347">
            <v>0.5</v>
          </cell>
          <cell r="BG347">
            <v>0.5</v>
          </cell>
          <cell r="BH347">
            <v>0.5</v>
          </cell>
          <cell r="BI347">
            <v>0.5</v>
          </cell>
          <cell r="BJ347">
            <v>0.5</v>
          </cell>
          <cell r="BK347">
            <v>0.5</v>
          </cell>
          <cell r="BL347">
            <v>0.5</v>
          </cell>
          <cell r="BM347">
            <v>0.5</v>
          </cell>
          <cell r="BN347">
            <v>0.5</v>
          </cell>
          <cell r="BO347">
            <v>0.5</v>
          </cell>
          <cell r="BP347">
            <v>0.5</v>
          </cell>
          <cell r="BQ347">
            <v>0.5</v>
          </cell>
          <cell r="BR347">
            <v>0.5</v>
          </cell>
          <cell r="BS347">
            <v>0.5</v>
          </cell>
          <cell r="BT347">
            <v>0.5</v>
          </cell>
          <cell r="BU347">
            <v>0.5</v>
          </cell>
          <cell r="BV347">
            <v>0.5</v>
          </cell>
          <cell r="BW347">
            <v>0.5</v>
          </cell>
          <cell r="BX347">
            <v>0.5</v>
          </cell>
          <cell r="BY347">
            <v>0.5</v>
          </cell>
          <cell r="BZ347">
            <v>0.5</v>
          </cell>
          <cell r="CA347">
            <v>0.5</v>
          </cell>
          <cell r="CB347">
            <v>0.5</v>
          </cell>
          <cell r="CC347">
            <v>0.5</v>
          </cell>
          <cell r="CD347">
            <v>0.5</v>
          </cell>
          <cell r="CE347">
            <v>0.5</v>
          </cell>
          <cell r="CF347">
            <v>0.5</v>
          </cell>
          <cell r="CG347">
            <v>0.5</v>
          </cell>
          <cell r="CH347">
            <v>0.5</v>
          </cell>
          <cell r="CI347">
            <v>0.5</v>
          </cell>
          <cell r="CJ347">
            <v>0.5</v>
          </cell>
          <cell r="CK347">
            <v>0.5</v>
          </cell>
          <cell r="CL347">
            <v>0.5</v>
          </cell>
          <cell r="CM347">
            <v>0.5</v>
          </cell>
          <cell r="CN347">
            <v>0.5</v>
          </cell>
          <cell r="CO347">
            <v>0.5</v>
          </cell>
          <cell r="CP347">
            <v>0.5</v>
          </cell>
          <cell r="CQ347">
            <v>0.5</v>
          </cell>
          <cell r="CR347">
            <v>0.5</v>
          </cell>
          <cell r="CS347">
            <v>0.5</v>
          </cell>
          <cell r="CT347">
            <v>0.5</v>
          </cell>
          <cell r="CU347">
            <v>0.5</v>
          </cell>
          <cell r="CV347">
            <v>0.5</v>
          </cell>
          <cell r="CW347">
            <v>0.5</v>
          </cell>
          <cell r="CX347">
            <v>0.5</v>
          </cell>
          <cell r="CY347">
            <v>0.5</v>
          </cell>
          <cell r="CZ347">
            <v>0.5</v>
          </cell>
          <cell r="DA347">
            <v>0.5</v>
          </cell>
          <cell r="DB347">
            <v>0.5</v>
          </cell>
          <cell r="DC347">
            <v>0.5</v>
          </cell>
          <cell r="DD347">
            <v>0.5</v>
          </cell>
          <cell r="DE347">
            <v>0.5</v>
          </cell>
          <cell r="DF347">
            <v>0.5</v>
          </cell>
          <cell r="DG347">
            <v>0.5</v>
          </cell>
          <cell r="DH347">
            <v>0.5</v>
          </cell>
          <cell r="DI347">
            <v>0.5</v>
          </cell>
          <cell r="DJ347">
            <v>0.5</v>
          </cell>
          <cell r="DK347">
            <v>0.5</v>
          </cell>
          <cell r="DL347">
            <v>0.5</v>
          </cell>
          <cell r="DM347">
            <v>0.5</v>
          </cell>
          <cell r="DN347">
            <v>0.5</v>
          </cell>
          <cell r="DO347">
            <v>0.5</v>
          </cell>
          <cell r="DP347">
            <v>0.5</v>
          </cell>
          <cell r="DQ347">
            <v>0.5</v>
          </cell>
          <cell r="DR347">
            <v>0.5</v>
          </cell>
          <cell r="DS347">
            <v>0.5</v>
          </cell>
          <cell r="DT347">
            <v>0.5</v>
          </cell>
          <cell r="DU347">
            <v>0.5</v>
          </cell>
          <cell r="DV347">
            <v>0.5</v>
          </cell>
          <cell r="DW347">
            <v>0.5</v>
          </cell>
          <cell r="DX347">
            <v>0.5</v>
          </cell>
          <cell r="DY347">
            <v>0.5</v>
          </cell>
          <cell r="DZ347">
            <v>0.5</v>
          </cell>
          <cell r="EA347">
            <v>0.5</v>
          </cell>
          <cell r="EB347">
            <v>0.5</v>
          </cell>
          <cell r="EC347">
            <v>0.5</v>
          </cell>
          <cell r="ED347">
            <v>0.5</v>
          </cell>
          <cell r="EE347">
            <v>0.5</v>
          </cell>
          <cell r="EF347">
            <v>0.5</v>
          </cell>
          <cell r="EG347">
            <v>0.5</v>
          </cell>
          <cell r="EH347">
            <v>0.5</v>
          </cell>
          <cell r="EI347">
            <v>0.5</v>
          </cell>
          <cell r="EJ347">
            <v>0.5</v>
          </cell>
          <cell r="EK347">
            <v>0.5</v>
          </cell>
          <cell r="EL347">
            <v>0.5</v>
          </cell>
          <cell r="EM347">
            <v>0.5</v>
          </cell>
          <cell r="EN347">
            <v>0.5</v>
          </cell>
          <cell r="EO347">
            <v>0.5</v>
          </cell>
          <cell r="EP347">
            <v>0.5</v>
          </cell>
          <cell r="EQ347">
            <v>0.5</v>
          </cell>
          <cell r="ER347">
            <v>0.5</v>
          </cell>
          <cell r="ES347">
            <v>0.5</v>
          </cell>
          <cell r="ET347">
            <v>0.5</v>
          </cell>
          <cell r="EU347">
            <v>0.5</v>
          </cell>
          <cell r="EV347">
            <v>0.5</v>
          </cell>
          <cell r="EW347">
            <v>0.5</v>
          </cell>
          <cell r="EX347">
            <v>0.5</v>
          </cell>
          <cell r="EY347">
            <v>0.5</v>
          </cell>
          <cell r="EZ347">
            <v>0.5</v>
          </cell>
          <cell r="FA347">
            <v>0.5</v>
          </cell>
          <cell r="FB347">
            <v>0.5</v>
          </cell>
          <cell r="FC347">
            <v>0.5</v>
          </cell>
          <cell r="FD347">
            <v>0.5</v>
          </cell>
          <cell r="FE347">
            <v>0.5</v>
          </cell>
          <cell r="FF347">
            <v>0.5</v>
          </cell>
          <cell r="FG347">
            <v>0.5</v>
          </cell>
          <cell r="FH347">
            <v>0.5</v>
          </cell>
          <cell r="FI347">
            <v>0.5</v>
          </cell>
          <cell r="FJ347">
            <v>0.5</v>
          </cell>
          <cell r="FK347">
            <v>0.5</v>
          </cell>
          <cell r="FL347">
            <v>0.5</v>
          </cell>
          <cell r="FM347">
            <v>0.5</v>
          </cell>
          <cell r="FN347">
            <v>0.5</v>
          </cell>
          <cell r="FO347">
            <v>0.5</v>
          </cell>
          <cell r="FP347">
            <v>0.5</v>
          </cell>
          <cell r="FQ347">
            <v>0.5</v>
          </cell>
          <cell r="FR347">
            <v>0.5</v>
          </cell>
          <cell r="FS347">
            <v>0.5</v>
          </cell>
          <cell r="FT347">
            <v>0.5</v>
          </cell>
          <cell r="FU347">
            <v>0.5</v>
          </cell>
          <cell r="FV347">
            <v>0.5</v>
          </cell>
          <cell r="FW347">
            <v>0.5</v>
          </cell>
          <cell r="FX347">
            <v>0.5</v>
          </cell>
          <cell r="FY347">
            <v>0.5</v>
          </cell>
          <cell r="FZ347">
            <v>0.5</v>
          </cell>
          <cell r="GA347">
            <v>0.5</v>
          </cell>
          <cell r="GB347">
            <v>0.5</v>
          </cell>
          <cell r="GC347">
            <v>0.5</v>
          </cell>
          <cell r="GD347">
            <v>0.5</v>
          </cell>
          <cell r="GE347">
            <v>0.5</v>
          </cell>
          <cell r="GF347">
            <v>0.5</v>
          </cell>
          <cell r="GG347">
            <v>0.5</v>
          </cell>
          <cell r="GH347">
            <v>0.5</v>
          </cell>
          <cell r="GI347">
            <v>0.5</v>
          </cell>
          <cell r="GJ347">
            <v>0.5</v>
          </cell>
          <cell r="GK347">
            <v>0.5</v>
          </cell>
          <cell r="GL347">
            <v>0.5</v>
          </cell>
          <cell r="GM347">
            <v>0.5</v>
          </cell>
          <cell r="GN347">
            <v>0.5</v>
          </cell>
          <cell r="GO347">
            <v>0.5</v>
          </cell>
          <cell r="GP347">
            <v>0.5</v>
          </cell>
          <cell r="GQ347">
            <v>0.5</v>
          </cell>
          <cell r="GR347">
            <v>0.5</v>
          </cell>
          <cell r="GS347">
            <v>0.5</v>
          </cell>
          <cell r="GT347">
            <v>0.5</v>
          </cell>
          <cell r="GU347">
            <v>0.5</v>
          </cell>
          <cell r="GV347">
            <v>0.5</v>
          </cell>
          <cell r="GW347">
            <v>0.5</v>
          </cell>
          <cell r="GX347">
            <v>0.5</v>
          </cell>
          <cell r="GY347">
            <v>0.5</v>
          </cell>
          <cell r="GZ347">
            <v>0.5</v>
          </cell>
          <cell r="HA347">
            <v>0.5</v>
          </cell>
          <cell r="HB347">
            <v>0.5</v>
          </cell>
          <cell r="HC347">
            <v>0.5</v>
          </cell>
          <cell r="HD347">
            <v>0.5</v>
          </cell>
          <cell r="HE347">
            <v>0.5</v>
          </cell>
          <cell r="HF347">
            <v>0.5</v>
          </cell>
          <cell r="HG347">
            <v>0.5</v>
          </cell>
          <cell r="HH347">
            <v>0.5</v>
          </cell>
          <cell r="HI347">
            <v>0.5</v>
          </cell>
          <cell r="HJ347">
            <v>0.5</v>
          </cell>
          <cell r="HK347">
            <v>0.5</v>
          </cell>
          <cell r="HL347">
            <v>0.5</v>
          </cell>
          <cell r="HM347">
            <v>0.5</v>
          </cell>
          <cell r="HN347">
            <v>0.5</v>
          </cell>
          <cell r="HO347">
            <v>0.5</v>
          </cell>
          <cell r="HP347">
            <v>0.5</v>
          </cell>
          <cell r="HQ347">
            <v>0.5</v>
          </cell>
          <cell r="HR347">
            <v>0.5</v>
          </cell>
          <cell r="HS347">
            <v>0.5</v>
          </cell>
          <cell r="HT347">
            <v>0.5</v>
          </cell>
          <cell r="HU347">
            <v>0.5</v>
          </cell>
          <cell r="HV347">
            <v>0.5</v>
          </cell>
          <cell r="HW347">
            <v>0.5</v>
          </cell>
          <cell r="HX347">
            <v>0.5</v>
          </cell>
          <cell r="HY347">
            <v>0.5</v>
          </cell>
          <cell r="HZ347">
            <v>0.5</v>
          </cell>
          <cell r="IA347">
            <v>0.5</v>
          </cell>
          <cell r="IB347">
            <v>0.5</v>
          </cell>
          <cell r="IC347">
            <v>0.5</v>
          </cell>
          <cell r="ID347">
            <v>0.5</v>
          </cell>
          <cell r="IE347">
            <v>0.5</v>
          </cell>
          <cell r="IF347">
            <v>0.5</v>
          </cell>
          <cell r="IG347">
            <v>0.5</v>
          </cell>
          <cell r="IH347">
            <v>0.5</v>
          </cell>
          <cell r="II347">
            <v>0.5</v>
          </cell>
          <cell r="IJ347">
            <v>0.5</v>
          </cell>
          <cell r="IK347">
            <v>0.5</v>
          </cell>
          <cell r="IL347">
            <v>0.5</v>
          </cell>
          <cell r="IM347">
            <v>0.5</v>
          </cell>
          <cell r="IN347">
            <v>0.5</v>
          </cell>
          <cell r="IO347">
            <v>0.5</v>
          </cell>
          <cell r="IP347">
            <v>0.5</v>
          </cell>
          <cell r="IQ347">
            <v>0.5</v>
          </cell>
          <cell r="IR347">
            <v>0.5</v>
          </cell>
          <cell r="IS347">
            <v>0.5</v>
          </cell>
          <cell r="IT347">
            <v>0.5</v>
          </cell>
          <cell r="IU347">
            <v>0.5</v>
          </cell>
          <cell r="IV347">
            <v>0.5</v>
          </cell>
          <cell r="IW347">
            <v>0.5</v>
          </cell>
          <cell r="IX347">
            <v>0.5</v>
          </cell>
          <cell r="IY347">
            <v>0.5</v>
          </cell>
          <cell r="IZ347">
            <v>0.5</v>
          </cell>
          <cell r="JA347">
            <v>0.5</v>
          </cell>
          <cell r="JB347">
            <v>0.5</v>
          </cell>
          <cell r="JC347">
            <v>0.5</v>
          </cell>
          <cell r="JD347">
            <v>0.5</v>
          </cell>
          <cell r="JE347">
            <v>0.5</v>
          </cell>
          <cell r="JF347">
            <v>0.5</v>
          </cell>
          <cell r="JG347">
            <v>0.5</v>
          </cell>
          <cell r="JH347">
            <v>0.5</v>
          </cell>
          <cell r="JI347">
            <v>0.5</v>
          </cell>
          <cell r="JJ347">
            <v>0.5</v>
          </cell>
          <cell r="JK347">
            <v>0.5</v>
          </cell>
          <cell r="JL347">
            <v>0.5</v>
          </cell>
          <cell r="JM347">
            <v>0.5</v>
          </cell>
          <cell r="JN347">
            <v>0.5</v>
          </cell>
          <cell r="JO347">
            <v>0.5</v>
          </cell>
          <cell r="JP347">
            <v>0.5</v>
          </cell>
          <cell r="JQ347">
            <v>0.5</v>
          </cell>
          <cell r="JR347">
            <v>0.5</v>
          </cell>
          <cell r="JS347">
            <v>0.5</v>
          </cell>
          <cell r="JT347">
            <v>0.5</v>
          </cell>
          <cell r="JU347">
            <v>0.5</v>
          </cell>
          <cell r="JV347">
            <v>0.5</v>
          </cell>
          <cell r="JW347">
            <v>0.5</v>
          </cell>
          <cell r="JX347">
            <v>0.5</v>
          </cell>
          <cell r="JY347">
            <v>0.5</v>
          </cell>
          <cell r="JZ347">
            <v>0.5</v>
          </cell>
          <cell r="KA347">
            <v>0.5</v>
          </cell>
          <cell r="KB347">
            <v>0.5</v>
          </cell>
          <cell r="KC347">
            <v>0.5</v>
          </cell>
          <cell r="KD347">
            <v>0.5</v>
          </cell>
          <cell r="KE347">
            <v>0.5</v>
          </cell>
          <cell r="KF347">
            <v>0.5</v>
          </cell>
          <cell r="KG347">
            <v>0.5</v>
          </cell>
          <cell r="KH347">
            <v>0.5</v>
          </cell>
          <cell r="KI347">
            <v>0.5</v>
          </cell>
          <cell r="KJ347">
            <v>0.5</v>
          </cell>
          <cell r="KK347">
            <v>0.5</v>
          </cell>
          <cell r="KL347">
            <v>0.5</v>
          </cell>
          <cell r="KM347">
            <v>0.5</v>
          </cell>
          <cell r="KN347">
            <v>0.5</v>
          </cell>
          <cell r="KO347">
            <v>0.5</v>
          </cell>
          <cell r="KP347">
            <v>0.5</v>
          </cell>
          <cell r="KQ347">
            <v>0.5</v>
          </cell>
          <cell r="KR347">
            <v>0.5</v>
          </cell>
          <cell r="KS347">
            <v>0.5</v>
          </cell>
          <cell r="KT347">
            <v>0.5</v>
          </cell>
          <cell r="KU347">
            <v>0.5</v>
          </cell>
          <cell r="KV347">
            <v>0.5</v>
          </cell>
          <cell r="KW347">
            <v>0.5</v>
          </cell>
          <cell r="KX347">
            <v>0.5</v>
          </cell>
          <cell r="KY347">
            <v>0.5</v>
          </cell>
          <cell r="KZ347">
            <v>0.5</v>
          </cell>
          <cell r="LA347">
            <v>0.5</v>
          </cell>
          <cell r="LB347">
            <v>0.5</v>
          </cell>
          <cell r="LC347">
            <v>0.5</v>
          </cell>
          <cell r="LD347">
            <v>0.5</v>
          </cell>
          <cell r="LE347">
            <v>0.5</v>
          </cell>
          <cell r="LF347">
            <v>0.5</v>
          </cell>
          <cell r="LG347">
            <v>0.5</v>
          </cell>
          <cell r="LH347">
            <v>0.5</v>
          </cell>
          <cell r="LI347">
            <v>0.5</v>
          </cell>
          <cell r="LJ347">
            <v>0.5</v>
          </cell>
          <cell r="LK347">
            <v>0.5</v>
          </cell>
          <cell r="LL347">
            <v>0.5</v>
          </cell>
          <cell r="LM347">
            <v>0.5</v>
          </cell>
          <cell r="LN347">
            <v>0.5</v>
          </cell>
          <cell r="LO347">
            <v>0.5</v>
          </cell>
          <cell r="LP347">
            <v>0.5</v>
          </cell>
          <cell r="LQ347">
            <v>0.5</v>
          </cell>
          <cell r="LR347">
            <v>0.5</v>
          </cell>
          <cell r="LS347">
            <v>0.5</v>
          </cell>
          <cell r="LT347">
            <v>0.5</v>
          </cell>
          <cell r="LU347">
            <v>0.5</v>
          </cell>
          <cell r="LV347">
            <v>0.5</v>
          </cell>
          <cell r="LW347">
            <v>0.5</v>
          </cell>
          <cell r="LX347">
            <v>0.5</v>
          </cell>
          <cell r="LY347">
            <v>0.5</v>
          </cell>
          <cell r="LZ347">
            <v>0.5</v>
          </cell>
          <cell r="MA347">
            <v>0.5</v>
          </cell>
          <cell r="MB347">
            <v>0.5</v>
          </cell>
          <cell r="MC347">
            <v>0.5</v>
          </cell>
          <cell r="MD347">
            <v>0.5</v>
          </cell>
          <cell r="ME347">
            <v>0.5</v>
          </cell>
          <cell r="MF347">
            <v>0.5</v>
          </cell>
          <cell r="MG347">
            <v>0.5</v>
          </cell>
          <cell r="MH347">
            <v>0.5</v>
          </cell>
          <cell r="MI347">
            <v>0.5</v>
          </cell>
          <cell r="MJ347">
            <v>0.5</v>
          </cell>
          <cell r="MK347">
            <v>0.5</v>
          </cell>
          <cell r="ML347">
            <v>0.5</v>
          </cell>
          <cell r="MM347">
            <v>0.5</v>
          </cell>
          <cell r="MN347">
            <v>0.5</v>
          </cell>
          <cell r="MO347">
            <v>0.5</v>
          </cell>
          <cell r="MP347">
            <v>0.5</v>
          </cell>
          <cell r="MQ347">
            <v>0.5</v>
          </cell>
          <cell r="MR347">
            <v>0.5</v>
          </cell>
          <cell r="MS347">
            <v>0.5</v>
          </cell>
          <cell r="MT347">
            <v>0.5</v>
          </cell>
          <cell r="MU347">
            <v>0.5</v>
          </cell>
          <cell r="MV347">
            <v>0.5</v>
          </cell>
          <cell r="MW347">
            <v>0.5</v>
          </cell>
          <cell r="MX347">
            <v>0.5</v>
          </cell>
          <cell r="MY347">
            <v>0.5</v>
          </cell>
          <cell r="MZ347">
            <v>0.5</v>
          </cell>
          <cell r="NA347">
            <v>0.5</v>
          </cell>
          <cell r="NB347">
            <v>0.5</v>
          </cell>
          <cell r="NC347">
            <v>0.5</v>
          </cell>
          <cell r="ND347">
            <v>0.5</v>
          </cell>
          <cell r="NE347">
            <v>0.5</v>
          </cell>
          <cell r="NF347">
            <v>0.5</v>
          </cell>
          <cell r="NG347">
            <v>0.5</v>
          </cell>
          <cell r="NH347">
            <v>0.5</v>
          </cell>
          <cell r="NI347">
            <v>0.5</v>
          </cell>
          <cell r="NJ347">
            <v>0.5</v>
          </cell>
          <cell r="NK347">
            <v>0.5</v>
          </cell>
          <cell r="NL347">
            <v>0.5</v>
          </cell>
          <cell r="NM347">
            <v>0.5</v>
          </cell>
          <cell r="NN347">
            <v>0.5</v>
          </cell>
          <cell r="NO347">
            <v>0.5</v>
          </cell>
          <cell r="NP347">
            <v>0.5</v>
          </cell>
          <cell r="NQ347">
            <v>0.5</v>
          </cell>
          <cell r="NR347">
            <v>0.5</v>
          </cell>
          <cell r="NS347">
            <v>0.5</v>
          </cell>
          <cell r="NT347">
            <v>0.5</v>
          </cell>
          <cell r="NU347">
            <v>0.5</v>
          </cell>
          <cell r="NV347">
            <v>0.5</v>
          </cell>
          <cell r="NW347">
            <v>0.5</v>
          </cell>
          <cell r="NX347">
            <v>0.5</v>
          </cell>
          <cell r="NY347">
            <v>0.5</v>
          </cell>
          <cell r="NZ347">
            <v>0.5</v>
          </cell>
          <cell r="OA347">
            <v>0.5</v>
          </cell>
          <cell r="OB347">
            <v>0.5</v>
          </cell>
          <cell r="OC347">
            <v>0.5</v>
          </cell>
          <cell r="OD347">
            <v>0.5</v>
          </cell>
          <cell r="OE347">
            <v>0.5</v>
          </cell>
          <cell r="OF347">
            <v>0.5</v>
          </cell>
          <cell r="OG347">
            <v>0.5</v>
          </cell>
          <cell r="OH347">
            <v>0.5</v>
          </cell>
          <cell r="OI347">
            <v>0.5</v>
          </cell>
          <cell r="OJ347">
            <v>0.5</v>
          </cell>
          <cell r="OK347">
            <v>0.5</v>
          </cell>
          <cell r="OL347">
            <v>0.5</v>
          </cell>
          <cell r="OM347">
            <v>0.5</v>
          </cell>
          <cell r="ON347">
            <v>0.5</v>
          </cell>
          <cell r="OO347">
            <v>0.5</v>
          </cell>
          <cell r="OP347">
            <v>0.5</v>
          </cell>
          <cell r="OQ347">
            <v>0.5</v>
          </cell>
          <cell r="OR347">
            <v>0.5</v>
          </cell>
          <cell r="OS347">
            <v>0.5</v>
          </cell>
          <cell r="OT347">
            <v>0.5</v>
          </cell>
          <cell r="OU347">
            <v>0.5</v>
          </cell>
          <cell r="OV347">
            <v>0.5</v>
          </cell>
          <cell r="OW347">
            <v>0.5</v>
          </cell>
          <cell r="OX347">
            <v>0.5</v>
          </cell>
          <cell r="OY347">
            <v>0.5</v>
          </cell>
          <cell r="OZ347">
            <v>0.5</v>
          </cell>
          <cell r="PA347">
            <v>0.5</v>
          </cell>
          <cell r="PB347">
            <v>0.5</v>
          </cell>
          <cell r="PC347">
            <v>0.5</v>
          </cell>
          <cell r="PD347">
            <v>0.5</v>
          </cell>
          <cell r="PE347">
            <v>0.5</v>
          </cell>
          <cell r="PF347">
            <v>0.5</v>
          </cell>
          <cell r="PG347">
            <v>0.5</v>
          </cell>
          <cell r="PH347">
            <v>0.5</v>
          </cell>
          <cell r="PI347">
            <v>0.5</v>
          </cell>
          <cell r="PJ347">
            <v>0.5</v>
          </cell>
          <cell r="PK347">
            <v>0.5</v>
          </cell>
          <cell r="PL347">
            <v>0.5</v>
          </cell>
          <cell r="PM347">
            <v>0.5</v>
          </cell>
          <cell r="PN347">
            <v>0.5</v>
          </cell>
          <cell r="PO347">
            <v>0.5</v>
          </cell>
          <cell r="PP347">
            <v>0.5</v>
          </cell>
          <cell r="PQ347">
            <v>0.5</v>
          </cell>
          <cell r="PR347">
            <v>0.5</v>
          </cell>
          <cell r="PS347">
            <v>0.5</v>
          </cell>
          <cell r="PT347">
            <v>0.5</v>
          </cell>
          <cell r="PU347">
            <v>0.5</v>
          </cell>
          <cell r="PV347">
            <v>0.5</v>
          </cell>
          <cell r="PW347">
            <v>0.5</v>
          </cell>
          <cell r="PX347">
            <v>0.5</v>
          </cell>
          <cell r="PY347">
            <v>0.5</v>
          </cell>
          <cell r="PZ347">
            <v>0.5</v>
          </cell>
          <cell r="QA347">
            <v>0.5</v>
          </cell>
          <cell r="QB347">
            <v>0.5</v>
          </cell>
          <cell r="QC347">
            <v>0.5</v>
          </cell>
          <cell r="QD347">
            <v>0.5</v>
          </cell>
          <cell r="QE347">
            <v>0.5</v>
          </cell>
          <cell r="QF347">
            <v>0.5</v>
          </cell>
          <cell r="QG347">
            <v>0.5</v>
          </cell>
          <cell r="QH347">
            <v>0.5</v>
          </cell>
          <cell r="QI347">
            <v>0.5</v>
          </cell>
          <cell r="QJ347">
            <v>0.5</v>
          </cell>
          <cell r="QK347">
            <v>0.5</v>
          </cell>
          <cell r="QL347">
            <v>0.5</v>
          </cell>
          <cell r="QM347">
            <v>0.5</v>
          </cell>
          <cell r="QN347">
            <v>0.5</v>
          </cell>
          <cell r="QO347">
            <v>0.5</v>
          </cell>
          <cell r="QP347">
            <v>0.5</v>
          </cell>
          <cell r="QQ347">
            <v>0.5</v>
          </cell>
          <cell r="QR347">
            <v>0.5</v>
          </cell>
          <cell r="QS347">
            <v>0.5</v>
          </cell>
          <cell r="QT347">
            <v>0.5</v>
          </cell>
          <cell r="QU347">
            <v>0.5</v>
          </cell>
          <cell r="QV347">
            <v>0.5</v>
          </cell>
          <cell r="QW347">
            <v>0.5</v>
          </cell>
          <cell r="QX347">
            <v>0.5</v>
          </cell>
          <cell r="QY347">
            <v>0.5</v>
          </cell>
          <cell r="QZ347">
            <v>0.5</v>
          </cell>
          <cell r="RA347">
            <v>0.5</v>
          </cell>
          <cell r="RB347">
            <v>0.5</v>
          </cell>
          <cell r="RC347">
            <v>0.5</v>
          </cell>
          <cell r="RD347">
            <v>0.5</v>
          </cell>
          <cell r="RE347">
            <v>0.5</v>
          </cell>
          <cell r="RF347">
            <v>0.5</v>
          </cell>
          <cell r="RG347">
            <v>0.5</v>
          </cell>
        </row>
        <row r="348">
          <cell r="O348">
            <v>0.5</v>
          </cell>
          <cell r="P348">
            <v>0.5</v>
          </cell>
          <cell r="Q348">
            <v>0.5</v>
          </cell>
          <cell r="R348">
            <v>0.5</v>
          </cell>
          <cell r="S348">
            <v>0.5</v>
          </cell>
          <cell r="T348">
            <v>0.5</v>
          </cell>
          <cell r="U348">
            <v>0.5</v>
          </cell>
          <cell r="V348">
            <v>0.5</v>
          </cell>
          <cell r="W348">
            <v>0.5</v>
          </cell>
          <cell r="X348">
            <v>0.5</v>
          </cell>
          <cell r="Y348">
            <v>0.5</v>
          </cell>
          <cell r="Z348">
            <v>0.5</v>
          </cell>
          <cell r="AA348">
            <v>0.5</v>
          </cell>
          <cell r="AB348">
            <v>0.5</v>
          </cell>
          <cell r="AC348">
            <v>0.5</v>
          </cell>
          <cell r="AD348">
            <v>0.5</v>
          </cell>
          <cell r="AE348">
            <v>0.5</v>
          </cell>
          <cell r="AF348">
            <v>0.5</v>
          </cell>
          <cell r="AG348">
            <v>0.5</v>
          </cell>
          <cell r="AH348">
            <v>0.5</v>
          </cell>
          <cell r="AI348">
            <v>0.5</v>
          </cell>
          <cell r="AJ348">
            <v>0.5</v>
          </cell>
          <cell r="AK348">
            <v>0.5</v>
          </cell>
          <cell r="AL348">
            <v>0.5</v>
          </cell>
          <cell r="AM348">
            <v>0.5</v>
          </cell>
          <cell r="AN348">
            <v>0.5</v>
          </cell>
          <cell r="AO348">
            <v>0.5</v>
          </cell>
          <cell r="AP348">
            <v>0.5</v>
          </cell>
          <cell r="AQ348">
            <v>0.5</v>
          </cell>
          <cell r="AR348">
            <v>0.5</v>
          </cell>
          <cell r="AS348">
            <v>0.5</v>
          </cell>
          <cell r="AT348">
            <v>0.5</v>
          </cell>
          <cell r="AU348">
            <v>0.5</v>
          </cell>
          <cell r="AV348">
            <v>0.5</v>
          </cell>
          <cell r="AW348">
            <v>0.5</v>
          </cell>
          <cell r="AX348">
            <v>0.5</v>
          </cell>
          <cell r="AY348">
            <v>0.5</v>
          </cell>
          <cell r="AZ348">
            <v>0.5</v>
          </cell>
          <cell r="BA348">
            <v>0.5</v>
          </cell>
          <cell r="BB348">
            <v>0.5</v>
          </cell>
          <cell r="BC348">
            <v>0.5</v>
          </cell>
          <cell r="BD348">
            <v>0.5</v>
          </cell>
          <cell r="BE348">
            <v>0.5</v>
          </cell>
          <cell r="BF348">
            <v>0.5</v>
          </cell>
          <cell r="BG348">
            <v>0.5</v>
          </cell>
          <cell r="BH348">
            <v>0.5</v>
          </cell>
          <cell r="BI348">
            <v>0.5</v>
          </cell>
          <cell r="BJ348">
            <v>0.5</v>
          </cell>
          <cell r="BK348">
            <v>0.5</v>
          </cell>
          <cell r="BL348">
            <v>0.5</v>
          </cell>
          <cell r="BM348">
            <v>0.5</v>
          </cell>
          <cell r="BN348">
            <v>0.5</v>
          </cell>
          <cell r="BO348">
            <v>0.5</v>
          </cell>
          <cell r="BP348">
            <v>0.5</v>
          </cell>
          <cell r="BQ348">
            <v>0.5</v>
          </cell>
          <cell r="BR348">
            <v>0.5</v>
          </cell>
          <cell r="BS348">
            <v>0.5</v>
          </cell>
          <cell r="BT348">
            <v>0.5</v>
          </cell>
          <cell r="BU348">
            <v>0.5</v>
          </cell>
          <cell r="BV348">
            <v>0.5</v>
          </cell>
          <cell r="BW348">
            <v>0.5</v>
          </cell>
          <cell r="BX348">
            <v>0.5</v>
          </cell>
          <cell r="BY348">
            <v>0.5</v>
          </cell>
          <cell r="BZ348">
            <v>0.5</v>
          </cell>
          <cell r="CA348">
            <v>0.5</v>
          </cell>
          <cell r="CB348">
            <v>0.5</v>
          </cell>
          <cell r="CC348">
            <v>0.5</v>
          </cell>
          <cell r="CD348">
            <v>0.5</v>
          </cell>
          <cell r="CE348">
            <v>0.5</v>
          </cell>
          <cell r="CF348">
            <v>0.5</v>
          </cell>
          <cell r="CG348">
            <v>0.5</v>
          </cell>
          <cell r="CH348">
            <v>0.5</v>
          </cell>
          <cell r="CI348">
            <v>0.5</v>
          </cell>
          <cell r="CJ348">
            <v>0.5</v>
          </cell>
          <cell r="CK348">
            <v>0.5</v>
          </cell>
          <cell r="CL348">
            <v>0.5</v>
          </cell>
          <cell r="CM348">
            <v>0.5</v>
          </cell>
          <cell r="CN348">
            <v>0.5</v>
          </cell>
          <cell r="CO348">
            <v>0.5</v>
          </cell>
          <cell r="CP348">
            <v>0.5</v>
          </cell>
          <cell r="CQ348">
            <v>0.5</v>
          </cell>
          <cell r="CR348">
            <v>0.5</v>
          </cell>
          <cell r="CS348">
            <v>0.5</v>
          </cell>
          <cell r="CT348">
            <v>0.5</v>
          </cell>
          <cell r="CU348">
            <v>0.5</v>
          </cell>
          <cell r="CV348">
            <v>0.5</v>
          </cell>
          <cell r="CW348">
            <v>0.5</v>
          </cell>
          <cell r="CX348">
            <v>0.5</v>
          </cell>
          <cell r="CY348">
            <v>0.5</v>
          </cell>
          <cell r="CZ348">
            <v>0.5</v>
          </cell>
          <cell r="DA348">
            <v>0.5</v>
          </cell>
          <cell r="DB348">
            <v>0.5</v>
          </cell>
          <cell r="DC348">
            <v>0.5</v>
          </cell>
          <cell r="DD348">
            <v>0.5</v>
          </cell>
          <cell r="DE348">
            <v>0.5</v>
          </cell>
          <cell r="DF348">
            <v>0.5</v>
          </cell>
          <cell r="DG348">
            <v>0.5</v>
          </cell>
          <cell r="DH348">
            <v>0.5</v>
          </cell>
          <cell r="DI348">
            <v>0.5</v>
          </cell>
          <cell r="DJ348">
            <v>0.5</v>
          </cell>
          <cell r="DK348">
            <v>0.5</v>
          </cell>
          <cell r="DL348">
            <v>0.5</v>
          </cell>
          <cell r="DM348">
            <v>0.5</v>
          </cell>
          <cell r="DN348">
            <v>0.5</v>
          </cell>
          <cell r="DO348">
            <v>0.5</v>
          </cell>
          <cell r="DP348">
            <v>0.5</v>
          </cell>
          <cell r="DQ348">
            <v>0.5</v>
          </cell>
          <cell r="DR348">
            <v>0.5</v>
          </cell>
          <cell r="DS348">
            <v>0.5</v>
          </cell>
          <cell r="DT348">
            <v>0.5</v>
          </cell>
          <cell r="DU348">
            <v>0.5</v>
          </cell>
          <cell r="DV348">
            <v>0.5</v>
          </cell>
          <cell r="DW348">
            <v>0.5</v>
          </cell>
          <cell r="DX348">
            <v>0.5</v>
          </cell>
          <cell r="DY348">
            <v>0.5</v>
          </cell>
          <cell r="DZ348">
            <v>0.5</v>
          </cell>
          <cell r="EA348">
            <v>0.5</v>
          </cell>
          <cell r="EB348">
            <v>0.5</v>
          </cell>
          <cell r="EC348">
            <v>0.5</v>
          </cell>
          <cell r="ED348">
            <v>0.5</v>
          </cell>
          <cell r="EE348">
            <v>0.5</v>
          </cell>
          <cell r="EF348">
            <v>0.5</v>
          </cell>
          <cell r="EG348">
            <v>0.5</v>
          </cell>
          <cell r="EH348">
            <v>0.5</v>
          </cell>
          <cell r="EI348">
            <v>0.5</v>
          </cell>
          <cell r="EJ348">
            <v>0.5</v>
          </cell>
          <cell r="EK348">
            <v>0.5</v>
          </cell>
          <cell r="EL348">
            <v>0.5</v>
          </cell>
          <cell r="EM348">
            <v>0.5</v>
          </cell>
          <cell r="EN348">
            <v>0.5</v>
          </cell>
          <cell r="EO348">
            <v>0.5</v>
          </cell>
          <cell r="EP348">
            <v>0.5</v>
          </cell>
          <cell r="EQ348">
            <v>0.5</v>
          </cell>
          <cell r="ER348">
            <v>0.5</v>
          </cell>
          <cell r="ES348">
            <v>0.5</v>
          </cell>
          <cell r="ET348">
            <v>0.5</v>
          </cell>
          <cell r="EU348">
            <v>0.5</v>
          </cell>
          <cell r="EV348">
            <v>0.5</v>
          </cell>
          <cell r="EW348">
            <v>0.5</v>
          </cell>
          <cell r="EX348">
            <v>0.5</v>
          </cell>
          <cell r="EY348">
            <v>0.5</v>
          </cell>
          <cell r="EZ348">
            <v>0.5</v>
          </cell>
          <cell r="FA348">
            <v>0.5</v>
          </cell>
          <cell r="FB348">
            <v>0.5</v>
          </cell>
          <cell r="FC348">
            <v>0.5</v>
          </cell>
          <cell r="FD348">
            <v>0.5</v>
          </cell>
          <cell r="FE348">
            <v>0.5</v>
          </cell>
          <cell r="FF348">
            <v>0.5</v>
          </cell>
          <cell r="FG348">
            <v>0.5</v>
          </cell>
          <cell r="FH348">
            <v>0.5</v>
          </cell>
          <cell r="FI348">
            <v>0.5</v>
          </cell>
          <cell r="FJ348">
            <v>0.5</v>
          </cell>
          <cell r="FK348">
            <v>0.5</v>
          </cell>
          <cell r="FL348">
            <v>0.5</v>
          </cell>
          <cell r="FM348">
            <v>0.5</v>
          </cell>
          <cell r="FN348">
            <v>0.5</v>
          </cell>
          <cell r="FO348">
            <v>0.5</v>
          </cell>
          <cell r="FP348">
            <v>0.5</v>
          </cell>
          <cell r="FQ348">
            <v>0.5</v>
          </cell>
          <cell r="FR348">
            <v>0.5</v>
          </cell>
          <cell r="FS348">
            <v>0.5</v>
          </cell>
          <cell r="FT348">
            <v>0.5</v>
          </cell>
          <cell r="FU348">
            <v>0.5</v>
          </cell>
          <cell r="FV348">
            <v>0.5</v>
          </cell>
          <cell r="FW348">
            <v>0.5</v>
          </cell>
          <cell r="FX348">
            <v>0.5</v>
          </cell>
          <cell r="FY348">
            <v>0.5</v>
          </cell>
          <cell r="FZ348">
            <v>0.5</v>
          </cell>
          <cell r="GA348">
            <v>0.5</v>
          </cell>
          <cell r="GB348">
            <v>0.5</v>
          </cell>
          <cell r="GC348">
            <v>0.5</v>
          </cell>
          <cell r="GD348">
            <v>0.5</v>
          </cell>
          <cell r="GE348">
            <v>0.5</v>
          </cell>
          <cell r="GF348">
            <v>0.5</v>
          </cell>
          <cell r="GG348">
            <v>0.5</v>
          </cell>
          <cell r="GH348">
            <v>0.5</v>
          </cell>
          <cell r="GI348">
            <v>0.5</v>
          </cell>
          <cell r="GJ348">
            <v>0.5</v>
          </cell>
          <cell r="GK348">
            <v>0.5</v>
          </cell>
          <cell r="GL348">
            <v>0.5</v>
          </cell>
          <cell r="GM348">
            <v>0.5</v>
          </cell>
          <cell r="GN348">
            <v>0.5</v>
          </cell>
          <cell r="GO348">
            <v>0.5</v>
          </cell>
          <cell r="GP348">
            <v>0.5</v>
          </cell>
          <cell r="GQ348">
            <v>0.5</v>
          </cell>
          <cell r="GR348">
            <v>0.5</v>
          </cell>
          <cell r="GS348">
            <v>0.5</v>
          </cell>
          <cell r="GT348">
            <v>0.5</v>
          </cell>
          <cell r="GU348">
            <v>0.5</v>
          </cell>
          <cell r="GV348">
            <v>0.5</v>
          </cell>
          <cell r="GW348">
            <v>0.5</v>
          </cell>
          <cell r="GX348">
            <v>0.5</v>
          </cell>
          <cell r="GY348">
            <v>0.5</v>
          </cell>
          <cell r="GZ348">
            <v>0.5</v>
          </cell>
          <cell r="HA348">
            <v>0.5</v>
          </cell>
          <cell r="HB348">
            <v>0.5</v>
          </cell>
          <cell r="HC348">
            <v>0.5</v>
          </cell>
          <cell r="HD348">
            <v>0.5</v>
          </cell>
          <cell r="HE348">
            <v>0.5</v>
          </cell>
          <cell r="HF348">
            <v>0.5</v>
          </cell>
          <cell r="HG348">
            <v>0.5</v>
          </cell>
          <cell r="HH348">
            <v>0.5</v>
          </cell>
          <cell r="HI348">
            <v>0.5</v>
          </cell>
          <cell r="HJ348">
            <v>0.5</v>
          </cell>
          <cell r="HK348">
            <v>0.5</v>
          </cell>
          <cell r="HL348">
            <v>0.5</v>
          </cell>
          <cell r="HM348">
            <v>0.5</v>
          </cell>
          <cell r="HN348">
            <v>0.5</v>
          </cell>
          <cell r="HO348">
            <v>0.5</v>
          </cell>
          <cell r="HP348">
            <v>0.5</v>
          </cell>
          <cell r="HQ348">
            <v>0.5</v>
          </cell>
          <cell r="HR348">
            <v>0.5</v>
          </cell>
          <cell r="HS348">
            <v>0.5</v>
          </cell>
          <cell r="HT348">
            <v>0.5</v>
          </cell>
          <cell r="HU348">
            <v>0.5</v>
          </cell>
          <cell r="HV348">
            <v>0.5</v>
          </cell>
          <cell r="HW348">
            <v>0.5</v>
          </cell>
          <cell r="HX348">
            <v>0.5</v>
          </cell>
          <cell r="HY348">
            <v>0.5</v>
          </cell>
          <cell r="HZ348">
            <v>0.5</v>
          </cell>
          <cell r="IA348">
            <v>0.5</v>
          </cell>
          <cell r="IB348">
            <v>0.5</v>
          </cell>
          <cell r="IC348">
            <v>0.5</v>
          </cell>
          <cell r="ID348">
            <v>0.5</v>
          </cell>
          <cell r="IE348">
            <v>0.5</v>
          </cell>
          <cell r="IF348">
            <v>0.5</v>
          </cell>
          <cell r="IG348">
            <v>0.5</v>
          </cell>
          <cell r="IH348">
            <v>0.5</v>
          </cell>
          <cell r="II348">
            <v>0.5</v>
          </cell>
          <cell r="IJ348">
            <v>0.5</v>
          </cell>
          <cell r="IK348">
            <v>0.5</v>
          </cell>
          <cell r="IL348">
            <v>0.5</v>
          </cell>
          <cell r="IM348">
            <v>0.5</v>
          </cell>
          <cell r="IN348">
            <v>0.5</v>
          </cell>
          <cell r="IO348">
            <v>0.5</v>
          </cell>
          <cell r="IP348">
            <v>0.5</v>
          </cell>
          <cell r="IQ348">
            <v>0.5</v>
          </cell>
          <cell r="IR348">
            <v>0.5</v>
          </cell>
          <cell r="IS348">
            <v>0.5</v>
          </cell>
          <cell r="IT348">
            <v>0.5</v>
          </cell>
          <cell r="IU348">
            <v>0.5</v>
          </cell>
          <cell r="IV348">
            <v>0.5</v>
          </cell>
          <cell r="IW348">
            <v>0.5</v>
          </cell>
          <cell r="IX348">
            <v>0.5</v>
          </cell>
          <cell r="IY348">
            <v>0.5</v>
          </cell>
          <cell r="IZ348">
            <v>0.5</v>
          </cell>
          <cell r="JA348">
            <v>0.5</v>
          </cell>
          <cell r="JB348">
            <v>0.5</v>
          </cell>
          <cell r="JC348">
            <v>0.5</v>
          </cell>
          <cell r="JD348">
            <v>0.5</v>
          </cell>
          <cell r="JE348">
            <v>0.5</v>
          </cell>
          <cell r="JF348">
            <v>0.5</v>
          </cell>
          <cell r="JG348">
            <v>0.5</v>
          </cell>
          <cell r="JH348">
            <v>0.5</v>
          </cell>
          <cell r="JI348">
            <v>0.5</v>
          </cell>
          <cell r="JJ348">
            <v>0.5</v>
          </cell>
          <cell r="JK348">
            <v>0.5</v>
          </cell>
          <cell r="JL348">
            <v>0.5</v>
          </cell>
          <cell r="JM348">
            <v>0.5</v>
          </cell>
          <cell r="JN348">
            <v>0.5</v>
          </cell>
          <cell r="JO348">
            <v>0.5</v>
          </cell>
          <cell r="JP348">
            <v>0.5</v>
          </cell>
          <cell r="JQ348">
            <v>0.5</v>
          </cell>
          <cell r="JR348">
            <v>0.5</v>
          </cell>
          <cell r="JS348">
            <v>0.5</v>
          </cell>
          <cell r="JT348">
            <v>0.5</v>
          </cell>
          <cell r="JU348">
            <v>0.5</v>
          </cell>
          <cell r="JV348">
            <v>0.5</v>
          </cell>
          <cell r="JW348">
            <v>0.5</v>
          </cell>
          <cell r="JX348">
            <v>0.5</v>
          </cell>
          <cell r="JY348">
            <v>0.5</v>
          </cell>
          <cell r="JZ348">
            <v>0.5</v>
          </cell>
          <cell r="KA348">
            <v>0.5</v>
          </cell>
          <cell r="KB348">
            <v>0.5</v>
          </cell>
          <cell r="KC348">
            <v>0.5</v>
          </cell>
          <cell r="KD348">
            <v>0.5</v>
          </cell>
          <cell r="KE348">
            <v>0.5</v>
          </cell>
          <cell r="KF348">
            <v>0.5</v>
          </cell>
          <cell r="KG348">
            <v>0.5</v>
          </cell>
          <cell r="KH348">
            <v>0.5</v>
          </cell>
          <cell r="KI348">
            <v>0.5</v>
          </cell>
          <cell r="KJ348">
            <v>0.5</v>
          </cell>
          <cell r="KK348">
            <v>0.5</v>
          </cell>
          <cell r="KL348">
            <v>0.5</v>
          </cell>
          <cell r="KM348">
            <v>0.5</v>
          </cell>
          <cell r="KN348">
            <v>0.5</v>
          </cell>
          <cell r="KO348">
            <v>0.5</v>
          </cell>
          <cell r="KP348">
            <v>0.5</v>
          </cell>
          <cell r="KQ348">
            <v>0.5</v>
          </cell>
          <cell r="KR348">
            <v>0.5</v>
          </cell>
          <cell r="KS348">
            <v>0.5</v>
          </cell>
          <cell r="KT348">
            <v>0.5</v>
          </cell>
          <cell r="KU348">
            <v>0.5</v>
          </cell>
          <cell r="KV348">
            <v>0.5</v>
          </cell>
          <cell r="KW348">
            <v>0.5</v>
          </cell>
          <cell r="KX348">
            <v>0.5</v>
          </cell>
          <cell r="KY348">
            <v>0.5</v>
          </cell>
          <cell r="KZ348">
            <v>0.5</v>
          </cell>
          <cell r="LA348">
            <v>0.5</v>
          </cell>
          <cell r="LB348">
            <v>0.5</v>
          </cell>
          <cell r="LC348">
            <v>0.5</v>
          </cell>
          <cell r="LD348">
            <v>0.5</v>
          </cell>
          <cell r="LE348">
            <v>0.5</v>
          </cell>
          <cell r="LF348">
            <v>0.5</v>
          </cell>
          <cell r="LG348">
            <v>0.5</v>
          </cell>
          <cell r="LH348">
            <v>0.5</v>
          </cell>
          <cell r="LI348">
            <v>0.5</v>
          </cell>
          <cell r="LJ348">
            <v>0.5</v>
          </cell>
          <cell r="LK348">
            <v>0.5</v>
          </cell>
          <cell r="LL348">
            <v>0.5</v>
          </cell>
          <cell r="LM348">
            <v>0.5</v>
          </cell>
          <cell r="LN348">
            <v>0.5</v>
          </cell>
          <cell r="LO348">
            <v>0.5</v>
          </cell>
          <cell r="LP348">
            <v>0.5</v>
          </cell>
          <cell r="LQ348">
            <v>0.5</v>
          </cell>
          <cell r="LR348">
            <v>0.5</v>
          </cell>
          <cell r="LS348">
            <v>0.5</v>
          </cell>
          <cell r="LT348">
            <v>0.5</v>
          </cell>
          <cell r="LU348">
            <v>0.5</v>
          </cell>
          <cell r="LV348">
            <v>0.5</v>
          </cell>
          <cell r="LW348">
            <v>0.5</v>
          </cell>
          <cell r="LX348">
            <v>0.5</v>
          </cell>
          <cell r="LY348">
            <v>0.5</v>
          </cell>
          <cell r="LZ348">
            <v>0.5</v>
          </cell>
          <cell r="MA348">
            <v>0.5</v>
          </cell>
          <cell r="MB348">
            <v>0.5</v>
          </cell>
          <cell r="MC348">
            <v>0.5</v>
          </cell>
          <cell r="MD348">
            <v>0.5</v>
          </cell>
          <cell r="ME348">
            <v>0.5</v>
          </cell>
          <cell r="MF348">
            <v>0.5</v>
          </cell>
          <cell r="MG348">
            <v>0.5</v>
          </cell>
          <cell r="MH348">
            <v>0.5</v>
          </cell>
          <cell r="MI348">
            <v>0.5</v>
          </cell>
          <cell r="MJ348">
            <v>0.5</v>
          </cell>
          <cell r="MK348">
            <v>0.5</v>
          </cell>
          <cell r="ML348">
            <v>0.5</v>
          </cell>
          <cell r="MM348">
            <v>0.5</v>
          </cell>
          <cell r="MN348">
            <v>0.5</v>
          </cell>
          <cell r="MO348">
            <v>0.5</v>
          </cell>
          <cell r="MP348">
            <v>0.5</v>
          </cell>
          <cell r="MQ348">
            <v>0.5</v>
          </cell>
          <cell r="MR348">
            <v>0.5</v>
          </cell>
          <cell r="MS348">
            <v>0.5</v>
          </cell>
          <cell r="MT348">
            <v>0.5</v>
          </cell>
          <cell r="MU348">
            <v>0.5</v>
          </cell>
          <cell r="MV348">
            <v>0.5</v>
          </cell>
          <cell r="MW348">
            <v>0.5</v>
          </cell>
          <cell r="MX348">
            <v>0.5</v>
          </cell>
          <cell r="MY348">
            <v>0.5</v>
          </cell>
          <cell r="MZ348">
            <v>0.5</v>
          </cell>
          <cell r="NA348">
            <v>0.5</v>
          </cell>
          <cell r="NB348">
            <v>0.5</v>
          </cell>
          <cell r="NC348">
            <v>0.5</v>
          </cell>
          <cell r="ND348">
            <v>0.5</v>
          </cell>
          <cell r="NE348">
            <v>0.5</v>
          </cell>
          <cell r="NF348">
            <v>0.5</v>
          </cell>
          <cell r="NG348">
            <v>0.5</v>
          </cell>
          <cell r="NH348">
            <v>0.5</v>
          </cell>
          <cell r="NI348">
            <v>0.5</v>
          </cell>
          <cell r="NJ348">
            <v>0.5</v>
          </cell>
          <cell r="NK348">
            <v>0.5</v>
          </cell>
          <cell r="NL348">
            <v>0.5</v>
          </cell>
          <cell r="NM348">
            <v>0.5</v>
          </cell>
          <cell r="NN348">
            <v>0.5</v>
          </cell>
          <cell r="NO348">
            <v>0.5</v>
          </cell>
          <cell r="NP348">
            <v>0.5</v>
          </cell>
          <cell r="NQ348">
            <v>0.5</v>
          </cell>
          <cell r="NR348">
            <v>0.5</v>
          </cell>
          <cell r="NS348">
            <v>0.5</v>
          </cell>
          <cell r="NT348">
            <v>0.5</v>
          </cell>
          <cell r="NU348">
            <v>0.5</v>
          </cell>
          <cell r="NV348">
            <v>0.5</v>
          </cell>
          <cell r="NW348">
            <v>0.5</v>
          </cell>
          <cell r="NX348">
            <v>0.5</v>
          </cell>
          <cell r="NY348">
            <v>0.5</v>
          </cell>
          <cell r="NZ348">
            <v>0.5</v>
          </cell>
          <cell r="OA348">
            <v>0.5</v>
          </cell>
          <cell r="OB348">
            <v>0.5</v>
          </cell>
          <cell r="OC348">
            <v>0.5</v>
          </cell>
          <cell r="OD348">
            <v>0.5</v>
          </cell>
          <cell r="OE348">
            <v>0.5</v>
          </cell>
          <cell r="OF348">
            <v>0.5</v>
          </cell>
          <cell r="OG348">
            <v>0.5</v>
          </cell>
          <cell r="OH348">
            <v>0.5</v>
          </cell>
          <cell r="OI348">
            <v>0.5</v>
          </cell>
          <cell r="OJ348">
            <v>0.5</v>
          </cell>
          <cell r="OK348">
            <v>0.5</v>
          </cell>
          <cell r="OL348">
            <v>0.5</v>
          </cell>
          <cell r="OM348">
            <v>0.5</v>
          </cell>
          <cell r="ON348">
            <v>0.5</v>
          </cell>
          <cell r="OO348">
            <v>0.5</v>
          </cell>
          <cell r="OP348">
            <v>0.5</v>
          </cell>
          <cell r="OQ348">
            <v>0.5</v>
          </cell>
          <cell r="OR348">
            <v>0.5</v>
          </cell>
          <cell r="OS348">
            <v>0.5</v>
          </cell>
          <cell r="OT348">
            <v>0.5</v>
          </cell>
          <cell r="OU348">
            <v>0.5</v>
          </cell>
          <cell r="OV348">
            <v>0.5</v>
          </cell>
          <cell r="OW348">
            <v>0.5</v>
          </cell>
          <cell r="OX348">
            <v>0.5</v>
          </cell>
          <cell r="OY348">
            <v>0.5</v>
          </cell>
          <cell r="OZ348">
            <v>0.5</v>
          </cell>
          <cell r="PA348">
            <v>0.5</v>
          </cell>
          <cell r="PB348">
            <v>0.5</v>
          </cell>
          <cell r="PC348">
            <v>0.5</v>
          </cell>
          <cell r="PD348">
            <v>0.5</v>
          </cell>
          <cell r="PE348">
            <v>0.5</v>
          </cell>
          <cell r="PF348">
            <v>0.5</v>
          </cell>
          <cell r="PG348">
            <v>0.5</v>
          </cell>
          <cell r="PH348">
            <v>0.5</v>
          </cell>
          <cell r="PI348">
            <v>0.5</v>
          </cell>
          <cell r="PJ348">
            <v>0.5</v>
          </cell>
          <cell r="PK348">
            <v>0.5</v>
          </cell>
          <cell r="PL348">
            <v>0.5</v>
          </cell>
          <cell r="PM348">
            <v>0.5</v>
          </cell>
          <cell r="PN348">
            <v>0.5</v>
          </cell>
          <cell r="PO348">
            <v>0.5</v>
          </cell>
          <cell r="PP348">
            <v>0.5</v>
          </cell>
          <cell r="PQ348">
            <v>0.5</v>
          </cell>
          <cell r="PR348">
            <v>0.5</v>
          </cell>
          <cell r="PS348">
            <v>0.5</v>
          </cell>
          <cell r="PT348">
            <v>0.5</v>
          </cell>
          <cell r="PU348">
            <v>0.5</v>
          </cell>
          <cell r="PV348">
            <v>0.5</v>
          </cell>
          <cell r="PW348">
            <v>0.5</v>
          </cell>
          <cell r="PX348">
            <v>0.5</v>
          </cell>
          <cell r="PY348">
            <v>0.5</v>
          </cell>
          <cell r="PZ348">
            <v>0.5</v>
          </cell>
          <cell r="QA348">
            <v>0.5</v>
          </cell>
          <cell r="QB348">
            <v>0.5</v>
          </cell>
          <cell r="QC348">
            <v>0.5</v>
          </cell>
          <cell r="QD348">
            <v>0.5</v>
          </cell>
          <cell r="QE348">
            <v>0.5</v>
          </cell>
          <cell r="QF348">
            <v>0.5</v>
          </cell>
          <cell r="QG348">
            <v>0.5</v>
          </cell>
          <cell r="QH348">
            <v>0.5</v>
          </cell>
          <cell r="QI348">
            <v>0.5</v>
          </cell>
          <cell r="QJ348">
            <v>0.5</v>
          </cell>
          <cell r="QK348">
            <v>0.5</v>
          </cell>
          <cell r="QL348">
            <v>0.5</v>
          </cell>
          <cell r="QM348">
            <v>0.5</v>
          </cell>
          <cell r="QN348">
            <v>0.5</v>
          </cell>
          <cell r="QO348">
            <v>0.5</v>
          </cell>
          <cell r="QP348">
            <v>0.5</v>
          </cell>
          <cell r="QQ348">
            <v>0.5</v>
          </cell>
          <cell r="QR348">
            <v>0.5</v>
          </cell>
          <cell r="QS348">
            <v>0.5</v>
          </cell>
          <cell r="QT348">
            <v>0.5</v>
          </cell>
          <cell r="QU348">
            <v>0.5</v>
          </cell>
          <cell r="QV348">
            <v>0.5</v>
          </cell>
          <cell r="QW348">
            <v>0.5</v>
          </cell>
          <cell r="QX348">
            <v>0.5</v>
          </cell>
          <cell r="QY348">
            <v>0.5</v>
          </cell>
          <cell r="QZ348">
            <v>0.5</v>
          </cell>
          <cell r="RA348">
            <v>0.5</v>
          </cell>
          <cell r="RB348">
            <v>0.5</v>
          </cell>
          <cell r="RC348">
            <v>0.5</v>
          </cell>
          <cell r="RD348">
            <v>0.5</v>
          </cell>
          <cell r="RE348">
            <v>0.5</v>
          </cell>
          <cell r="RF348">
            <v>0.5</v>
          </cell>
          <cell r="RG348">
            <v>0.5</v>
          </cell>
        </row>
        <row r="350">
          <cell r="O350">
            <v>0.5</v>
          </cell>
          <cell r="P350">
            <v>0.5</v>
          </cell>
          <cell r="Q350">
            <v>0.5</v>
          </cell>
          <cell r="R350">
            <v>0.5</v>
          </cell>
          <cell r="S350">
            <v>0.5</v>
          </cell>
          <cell r="T350">
            <v>0.5</v>
          </cell>
          <cell r="U350">
            <v>0.5</v>
          </cell>
          <cell r="V350">
            <v>0.5</v>
          </cell>
          <cell r="W350">
            <v>0.5</v>
          </cell>
          <cell r="X350">
            <v>0.5</v>
          </cell>
          <cell r="Y350">
            <v>0.5</v>
          </cell>
          <cell r="Z350">
            <v>0.5</v>
          </cell>
          <cell r="AA350">
            <v>0.5</v>
          </cell>
          <cell r="AB350">
            <v>0.5</v>
          </cell>
          <cell r="AC350">
            <v>0.5</v>
          </cell>
          <cell r="AD350">
            <v>0.5</v>
          </cell>
          <cell r="AE350">
            <v>0.5</v>
          </cell>
          <cell r="AF350">
            <v>0.5</v>
          </cell>
          <cell r="AG350">
            <v>0.5</v>
          </cell>
          <cell r="AH350">
            <v>0.5</v>
          </cell>
          <cell r="AI350">
            <v>0.5</v>
          </cell>
          <cell r="AJ350">
            <v>0.5</v>
          </cell>
          <cell r="AK350">
            <v>0.5</v>
          </cell>
          <cell r="AL350">
            <v>0.5</v>
          </cell>
          <cell r="AM350">
            <v>0.5</v>
          </cell>
          <cell r="AN350">
            <v>0.5</v>
          </cell>
          <cell r="AO350">
            <v>0.5</v>
          </cell>
          <cell r="AP350">
            <v>0.5</v>
          </cell>
          <cell r="AQ350">
            <v>0.5</v>
          </cell>
          <cell r="AR350">
            <v>0.5</v>
          </cell>
          <cell r="AS350">
            <v>0.5</v>
          </cell>
          <cell r="AT350">
            <v>0.5</v>
          </cell>
          <cell r="AU350">
            <v>0.5</v>
          </cell>
          <cell r="AV350">
            <v>0.5</v>
          </cell>
          <cell r="AW350">
            <v>0.5</v>
          </cell>
          <cell r="AX350">
            <v>0.5</v>
          </cell>
          <cell r="AY350">
            <v>0.5</v>
          </cell>
          <cell r="AZ350">
            <v>0.5</v>
          </cell>
          <cell r="BA350">
            <v>0.5</v>
          </cell>
          <cell r="BB350">
            <v>0.5</v>
          </cell>
          <cell r="BC350">
            <v>0.5</v>
          </cell>
          <cell r="BD350">
            <v>0.5</v>
          </cell>
          <cell r="BE350">
            <v>0.5</v>
          </cell>
          <cell r="BF350">
            <v>0.5</v>
          </cell>
          <cell r="BG350">
            <v>0.5</v>
          </cell>
          <cell r="BH350">
            <v>0.5</v>
          </cell>
          <cell r="BI350">
            <v>0.5</v>
          </cell>
          <cell r="BJ350">
            <v>0.5</v>
          </cell>
          <cell r="BK350">
            <v>0.5</v>
          </cell>
          <cell r="BL350">
            <v>0.5</v>
          </cell>
          <cell r="BM350">
            <v>0.5</v>
          </cell>
          <cell r="BN350">
            <v>0.5</v>
          </cell>
          <cell r="BO350">
            <v>0.5</v>
          </cell>
          <cell r="BP350">
            <v>0.5</v>
          </cell>
          <cell r="BQ350">
            <v>0.5</v>
          </cell>
          <cell r="BR350">
            <v>0.5</v>
          </cell>
          <cell r="BS350">
            <v>0.5</v>
          </cell>
          <cell r="BT350">
            <v>0.5</v>
          </cell>
          <cell r="BU350">
            <v>0.5</v>
          </cell>
          <cell r="BV350">
            <v>0.5</v>
          </cell>
          <cell r="BW350">
            <v>0.5</v>
          </cell>
          <cell r="BX350">
            <v>0.5</v>
          </cell>
          <cell r="BY350">
            <v>0.5</v>
          </cell>
          <cell r="BZ350">
            <v>0.5</v>
          </cell>
          <cell r="CA350">
            <v>0.5</v>
          </cell>
          <cell r="CB350">
            <v>0.5</v>
          </cell>
          <cell r="CC350">
            <v>0.5</v>
          </cell>
          <cell r="CD350">
            <v>0.5</v>
          </cell>
          <cell r="CE350">
            <v>0.5</v>
          </cell>
          <cell r="CF350">
            <v>0.5</v>
          </cell>
          <cell r="CG350">
            <v>0.5</v>
          </cell>
          <cell r="CH350">
            <v>0.5</v>
          </cell>
          <cell r="CI350">
            <v>0.5</v>
          </cell>
          <cell r="CJ350">
            <v>0.5</v>
          </cell>
          <cell r="CK350">
            <v>0.5</v>
          </cell>
          <cell r="CL350">
            <v>0.5</v>
          </cell>
          <cell r="CM350">
            <v>0.5</v>
          </cell>
          <cell r="CN350">
            <v>0.5</v>
          </cell>
          <cell r="CO350">
            <v>0.5</v>
          </cell>
          <cell r="CP350">
            <v>0.5</v>
          </cell>
          <cell r="CQ350">
            <v>0.5</v>
          </cell>
          <cell r="CR350">
            <v>0.5</v>
          </cell>
          <cell r="CS350">
            <v>0.5</v>
          </cell>
          <cell r="CT350">
            <v>0.5</v>
          </cell>
          <cell r="CU350">
            <v>0.5</v>
          </cell>
          <cell r="CV350">
            <v>0.5</v>
          </cell>
          <cell r="CW350">
            <v>0.5</v>
          </cell>
          <cell r="CX350">
            <v>0.5</v>
          </cell>
          <cell r="CY350">
            <v>0.5</v>
          </cell>
          <cell r="CZ350">
            <v>0.5</v>
          </cell>
          <cell r="DA350">
            <v>0.5</v>
          </cell>
          <cell r="DB350">
            <v>0.5</v>
          </cell>
          <cell r="DC350">
            <v>0.5</v>
          </cell>
          <cell r="DD350">
            <v>0.5</v>
          </cell>
          <cell r="DE350">
            <v>0.5</v>
          </cell>
          <cell r="DF350">
            <v>0.5</v>
          </cell>
          <cell r="DG350">
            <v>0.5</v>
          </cell>
          <cell r="DH350">
            <v>0.5</v>
          </cell>
          <cell r="DI350">
            <v>0.5</v>
          </cell>
          <cell r="DJ350">
            <v>0.5</v>
          </cell>
          <cell r="DK350">
            <v>0.5</v>
          </cell>
          <cell r="DL350">
            <v>0.5</v>
          </cell>
          <cell r="DM350">
            <v>0.5</v>
          </cell>
          <cell r="DN350">
            <v>0.5</v>
          </cell>
          <cell r="DO350">
            <v>0.5</v>
          </cell>
          <cell r="DP350">
            <v>0.5</v>
          </cell>
          <cell r="DQ350">
            <v>0.5</v>
          </cell>
          <cell r="DR350">
            <v>0.5</v>
          </cell>
          <cell r="DS350">
            <v>0.5</v>
          </cell>
          <cell r="DT350">
            <v>0.5</v>
          </cell>
          <cell r="DU350">
            <v>0.5</v>
          </cell>
          <cell r="DV350">
            <v>0.5</v>
          </cell>
          <cell r="DW350">
            <v>0.5</v>
          </cell>
          <cell r="DX350">
            <v>0.5</v>
          </cell>
          <cell r="DY350">
            <v>0.5</v>
          </cell>
          <cell r="DZ350">
            <v>0.5</v>
          </cell>
          <cell r="EA350">
            <v>0.5</v>
          </cell>
          <cell r="EB350">
            <v>0.5</v>
          </cell>
          <cell r="EC350">
            <v>0.5</v>
          </cell>
          <cell r="ED350">
            <v>0.5</v>
          </cell>
          <cell r="EE350">
            <v>0.5</v>
          </cell>
          <cell r="EF350">
            <v>0.5</v>
          </cell>
          <cell r="EG350">
            <v>0.5</v>
          </cell>
          <cell r="EH350">
            <v>0.5</v>
          </cell>
          <cell r="EI350">
            <v>0.5</v>
          </cell>
          <cell r="EJ350">
            <v>0.5</v>
          </cell>
          <cell r="EK350">
            <v>0.5</v>
          </cell>
          <cell r="EL350">
            <v>0.5</v>
          </cell>
          <cell r="EM350">
            <v>0.5</v>
          </cell>
          <cell r="EN350">
            <v>0.5</v>
          </cell>
          <cell r="EO350">
            <v>0.5</v>
          </cell>
          <cell r="EP350">
            <v>0.5</v>
          </cell>
          <cell r="EQ350">
            <v>0.5</v>
          </cell>
          <cell r="ER350">
            <v>0.5</v>
          </cell>
          <cell r="ES350">
            <v>0.5</v>
          </cell>
          <cell r="ET350">
            <v>0.5</v>
          </cell>
          <cell r="EU350">
            <v>0.5</v>
          </cell>
          <cell r="EV350">
            <v>0.5</v>
          </cell>
          <cell r="EW350">
            <v>0.5</v>
          </cell>
          <cell r="EX350">
            <v>0.5</v>
          </cell>
          <cell r="EY350">
            <v>0.5</v>
          </cell>
          <cell r="EZ350">
            <v>0.5</v>
          </cell>
          <cell r="FA350">
            <v>0.5</v>
          </cell>
          <cell r="FB350">
            <v>0.5</v>
          </cell>
          <cell r="FC350">
            <v>0.5</v>
          </cell>
          <cell r="FD350">
            <v>0.5</v>
          </cell>
          <cell r="FE350">
            <v>0.5</v>
          </cell>
          <cell r="FF350">
            <v>0.5</v>
          </cell>
          <cell r="FG350">
            <v>0.5</v>
          </cell>
          <cell r="FH350">
            <v>0.5</v>
          </cell>
          <cell r="FI350">
            <v>0.5</v>
          </cell>
          <cell r="FJ350">
            <v>0.5</v>
          </cell>
          <cell r="FK350">
            <v>0.5</v>
          </cell>
          <cell r="FL350">
            <v>0.5</v>
          </cell>
          <cell r="FM350">
            <v>0.5</v>
          </cell>
          <cell r="FN350">
            <v>0.5</v>
          </cell>
          <cell r="FO350">
            <v>0.5</v>
          </cell>
          <cell r="FP350">
            <v>0.5</v>
          </cell>
          <cell r="FQ350">
            <v>0.5</v>
          </cell>
          <cell r="FR350">
            <v>0.5</v>
          </cell>
          <cell r="FS350">
            <v>0.5</v>
          </cell>
          <cell r="FT350">
            <v>0.5</v>
          </cell>
          <cell r="FU350">
            <v>0.5</v>
          </cell>
          <cell r="FV350">
            <v>0.5</v>
          </cell>
          <cell r="FW350">
            <v>0.5</v>
          </cell>
          <cell r="FX350">
            <v>0.5</v>
          </cell>
          <cell r="FY350">
            <v>0.5</v>
          </cell>
          <cell r="FZ350">
            <v>0.5</v>
          </cell>
          <cell r="GA350">
            <v>0.5</v>
          </cell>
          <cell r="GB350">
            <v>0.5</v>
          </cell>
          <cell r="GC350">
            <v>0.5</v>
          </cell>
          <cell r="GD350">
            <v>0.5</v>
          </cell>
          <cell r="GE350">
            <v>0.5</v>
          </cell>
          <cell r="GF350">
            <v>0.5</v>
          </cell>
          <cell r="GG350">
            <v>0.5</v>
          </cell>
          <cell r="GH350">
            <v>0.5</v>
          </cell>
          <cell r="GI350">
            <v>0.5</v>
          </cell>
          <cell r="GJ350">
            <v>0.5</v>
          </cell>
          <cell r="GK350">
            <v>0.5</v>
          </cell>
          <cell r="GL350">
            <v>0.5</v>
          </cell>
          <cell r="GM350">
            <v>0.5</v>
          </cell>
          <cell r="GN350">
            <v>0.5</v>
          </cell>
          <cell r="GO350">
            <v>0.5</v>
          </cell>
          <cell r="GP350">
            <v>0.5</v>
          </cell>
          <cell r="GQ350">
            <v>0.5</v>
          </cell>
          <cell r="GR350">
            <v>0.5</v>
          </cell>
          <cell r="GS350">
            <v>0.5</v>
          </cell>
          <cell r="GT350">
            <v>0.5</v>
          </cell>
          <cell r="GU350">
            <v>0.5</v>
          </cell>
          <cell r="GV350">
            <v>0.5</v>
          </cell>
          <cell r="GW350">
            <v>0.5</v>
          </cell>
          <cell r="GX350">
            <v>0.5</v>
          </cell>
          <cell r="GY350">
            <v>0.5</v>
          </cell>
          <cell r="GZ350">
            <v>0.5</v>
          </cell>
          <cell r="HA350">
            <v>0.5</v>
          </cell>
          <cell r="HB350">
            <v>0.5</v>
          </cell>
          <cell r="HC350">
            <v>0.5</v>
          </cell>
          <cell r="HD350">
            <v>0.5</v>
          </cell>
          <cell r="HE350">
            <v>0.5</v>
          </cell>
          <cell r="HF350">
            <v>0.5</v>
          </cell>
          <cell r="HG350">
            <v>0.5</v>
          </cell>
          <cell r="HH350">
            <v>0.5</v>
          </cell>
          <cell r="HI350">
            <v>0.5</v>
          </cell>
          <cell r="HJ350">
            <v>0.5</v>
          </cell>
          <cell r="HK350">
            <v>0.5</v>
          </cell>
          <cell r="HL350">
            <v>0.5</v>
          </cell>
          <cell r="HM350">
            <v>0.5</v>
          </cell>
          <cell r="HN350">
            <v>0.5</v>
          </cell>
          <cell r="HO350">
            <v>0.5</v>
          </cell>
          <cell r="HP350">
            <v>0.5</v>
          </cell>
          <cell r="HQ350">
            <v>0.5</v>
          </cell>
          <cell r="HR350">
            <v>0.5</v>
          </cell>
          <cell r="HS350">
            <v>0.5</v>
          </cell>
          <cell r="HT350">
            <v>0.5</v>
          </cell>
          <cell r="HU350">
            <v>0.5</v>
          </cell>
          <cell r="HV350">
            <v>0.5</v>
          </cell>
          <cell r="HW350">
            <v>0.5</v>
          </cell>
          <cell r="HX350">
            <v>0.5</v>
          </cell>
          <cell r="HY350">
            <v>0.5</v>
          </cell>
          <cell r="HZ350">
            <v>0.5</v>
          </cell>
          <cell r="IA350">
            <v>0.5</v>
          </cell>
          <cell r="IB350">
            <v>0.5</v>
          </cell>
          <cell r="IC350">
            <v>0.5</v>
          </cell>
          <cell r="ID350">
            <v>0.5</v>
          </cell>
          <cell r="IE350">
            <v>0.5</v>
          </cell>
          <cell r="IF350">
            <v>0.5</v>
          </cell>
          <cell r="IG350">
            <v>0.5</v>
          </cell>
          <cell r="IH350">
            <v>0.5</v>
          </cell>
          <cell r="II350">
            <v>0.5</v>
          </cell>
          <cell r="IJ350">
            <v>0.5</v>
          </cell>
          <cell r="IK350">
            <v>0.5</v>
          </cell>
          <cell r="IL350">
            <v>0.5</v>
          </cell>
          <cell r="IM350">
            <v>0.5</v>
          </cell>
          <cell r="IN350">
            <v>0.5</v>
          </cell>
          <cell r="IO350">
            <v>0.5</v>
          </cell>
          <cell r="IP350">
            <v>0.5</v>
          </cell>
          <cell r="IQ350">
            <v>0.5</v>
          </cell>
          <cell r="IR350">
            <v>0.5</v>
          </cell>
          <cell r="IS350">
            <v>0.5</v>
          </cell>
          <cell r="IT350">
            <v>0.5</v>
          </cell>
          <cell r="IU350">
            <v>0.5</v>
          </cell>
          <cell r="IV350">
            <v>0.5</v>
          </cell>
          <cell r="IW350">
            <v>0.5</v>
          </cell>
          <cell r="IX350">
            <v>0.5</v>
          </cell>
          <cell r="IY350">
            <v>0.5</v>
          </cell>
          <cell r="IZ350">
            <v>0.5</v>
          </cell>
          <cell r="JA350">
            <v>0.5</v>
          </cell>
          <cell r="JB350">
            <v>0.5</v>
          </cell>
          <cell r="JC350">
            <v>0.5</v>
          </cell>
          <cell r="JD350">
            <v>0.5</v>
          </cell>
          <cell r="JE350">
            <v>0.5</v>
          </cell>
          <cell r="JF350">
            <v>0.5</v>
          </cell>
          <cell r="JG350">
            <v>0.5</v>
          </cell>
          <cell r="JH350">
            <v>0.5</v>
          </cell>
          <cell r="JI350">
            <v>0.5</v>
          </cell>
          <cell r="JJ350">
            <v>0.5</v>
          </cell>
          <cell r="JK350">
            <v>0.5</v>
          </cell>
          <cell r="JL350">
            <v>0.5</v>
          </cell>
          <cell r="JM350">
            <v>0.5</v>
          </cell>
          <cell r="JN350">
            <v>0.5</v>
          </cell>
          <cell r="JO350">
            <v>0.5</v>
          </cell>
          <cell r="JP350">
            <v>0.5</v>
          </cell>
          <cell r="JQ350">
            <v>0.5</v>
          </cell>
          <cell r="JR350">
            <v>0.5</v>
          </cell>
          <cell r="JS350">
            <v>0.5</v>
          </cell>
          <cell r="JT350">
            <v>0.5</v>
          </cell>
          <cell r="JU350">
            <v>0.5</v>
          </cell>
          <cell r="JV350">
            <v>0.5</v>
          </cell>
          <cell r="JW350">
            <v>0.5</v>
          </cell>
          <cell r="JX350">
            <v>0.5</v>
          </cell>
          <cell r="JY350">
            <v>0.5</v>
          </cell>
          <cell r="JZ350">
            <v>0.5</v>
          </cell>
          <cell r="KA350">
            <v>0.5</v>
          </cell>
          <cell r="KB350">
            <v>0.5</v>
          </cell>
          <cell r="KC350">
            <v>0.5</v>
          </cell>
          <cell r="KD350">
            <v>0.5</v>
          </cell>
          <cell r="KE350">
            <v>0.5</v>
          </cell>
          <cell r="KF350">
            <v>0.5</v>
          </cell>
          <cell r="KG350">
            <v>0.5</v>
          </cell>
          <cell r="KH350">
            <v>0.5</v>
          </cell>
          <cell r="KI350">
            <v>0.5</v>
          </cell>
          <cell r="KJ350">
            <v>0.5</v>
          </cell>
          <cell r="KK350">
            <v>0.5</v>
          </cell>
          <cell r="KL350">
            <v>0.5</v>
          </cell>
          <cell r="KM350">
            <v>0.5</v>
          </cell>
          <cell r="KN350">
            <v>0.5</v>
          </cell>
          <cell r="KO350">
            <v>0.5</v>
          </cell>
          <cell r="KP350">
            <v>0.5</v>
          </cell>
          <cell r="KQ350">
            <v>0.5</v>
          </cell>
          <cell r="KR350">
            <v>0.5</v>
          </cell>
          <cell r="KS350">
            <v>0.5</v>
          </cell>
          <cell r="KT350">
            <v>0.5</v>
          </cell>
          <cell r="KU350">
            <v>0.5</v>
          </cell>
          <cell r="KV350">
            <v>0.5</v>
          </cell>
          <cell r="KW350">
            <v>0.5</v>
          </cell>
          <cell r="KX350">
            <v>0.5</v>
          </cell>
          <cell r="KY350">
            <v>0.5</v>
          </cell>
          <cell r="KZ350">
            <v>0.5</v>
          </cell>
          <cell r="LA350">
            <v>0.5</v>
          </cell>
          <cell r="LB350">
            <v>0.5</v>
          </cell>
          <cell r="LC350">
            <v>0.5</v>
          </cell>
          <cell r="LD350">
            <v>0.5</v>
          </cell>
          <cell r="LE350">
            <v>0.5</v>
          </cell>
          <cell r="LF350">
            <v>0.5</v>
          </cell>
          <cell r="LG350">
            <v>0.5</v>
          </cell>
          <cell r="LH350">
            <v>0.5</v>
          </cell>
          <cell r="LI350">
            <v>0.5</v>
          </cell>
          <cell r="LJ350">
            <v>0.5</v>
          </cell>
          <cell r="LK350">
            <v>0.5</v>
          </cell>
          <cell r="LL350">
            <v>0.5</v>
          </cell>
          <cell r="LM350">
            <v>0.5</v>
          </cell>
          <cell r="LN350">
            <v>0.5</v>
          </cell>
          <cell r="LO350">
            <v>0.5</v>
          </cell>
          <cell r="LP350">
            <v>0.5</v>
          </cell>
          <cell r="LQ350">
            <v>0.5</v>
          </cell>
          <cell r="LR350">
            <v>0.5</v>
          </cell>
          <cell r="LS350">
            <v>0.5</v>
          </cell>
          <cell r="LT350">
            <v>0.5</v>
          </cell>
          <cell r="LU350">
            <v>0.5</v>
          </cell>
          <cell r="LV350">
            <v>0.5</v>
          </cell>
          <cell r="LW350">
            <v>0.5</v>
          </cell>
          <cell r="LX350">
            <v>0.5</v>
          </cell>
          <cell r="LY350">
            <v>0.5</v>
          </cell>
          <cell r="LZ350">
            <v>0.5</v>
          </cell>
          <cell r="MA350">
            <v>0.5</v>
          </cell>
          <cell r="MB350">
            <v>0.5</v>
          </cell>
          <cell r="MC350">
            <v>0.5</v>
          </cell>
          <cell r="MD350">
            <v>0.5</v>
          </cell>
          <cell r="ME350">
            <v>0.5</v>
          </cell>
          <cell r="MF350">
            <v>0.5</v>
          </cell>
          <cell r="MG350">
            <v>0.5</v>
          </cell>
          <cell r="MH350">
            <v>0.5</v>
          </cell>
          <cell r="MI350">
            <v>0.5</v>
          </cell>
          <cell r="MJ350">
            <v>0.5</v>
          </cell>
          <cell r="MK350">
            <v>0.5</v>
          </cell>
          <cell r="ML350">
            <v>0.5</v>
          </cell>
          <cell r="MM350">
            <v>0.5</v>
          </cell>
          <cell r="MN350">
            <v>0.5</v>
          </cell>
          <cell r="MO350">
            <v>0.5</v>
          </cell>
          <cell r="MP350">
            <v>0.5</v>
          </cell>
          <cell r="MQ350">
            <v>0.5</v>
          </cell>
          <cell r="MR350">
            <v>0.5</v>
          </cell>
          <cell r="MS350">
            <v>0.5</v>
          </cell>
          <cell r="MT350">
            <v>0.5</v>
          </cell>
          <cell r="MU350">
            <v>0.5</v>
          </cell>
          <cell r="MV350">
            <v>0.5</v>
          </cell>
          <cell r="MW350">
            <v>0.5</v>
          </cell>
          <cell r="MX350">
            <v>0.5</v>
          </cell>
          <cell r="MY350">
            <v>0.5</v>
          </cell>
          <cell r="MZ350">
            <v>0.5</v>
          </cell>
          <cell r="NA350">
            <v>0.5</v>
          </cell>
          <cell r="NB350">
            <v>0.5</v>
          </cell>
          <cell r="NC350">
            <v>0.5</v>
          </cell>
          <cell r="ND350">
            <v>0.5</v>
          </cell>
          <cell r="NE350">
            <v>0.5</v>
          </cell>
          <cell r="NF350">
            <v>0.5</v>
          </cell>
          <cell r="NG350">
            <v>0.5</v>
          </cell>
          <cell r="NH350">
            <v>0.5</v>
          </cell>
          <cell r="NI350">
            <v>0.5</v>
          </cell>
          <cell r="NJ350">
            <v>0.5</v>
          </cell>
          <cell r="NK350">
            <v>0.5</v>
          </cell>
          <cell r="NL350">
            <v>0.5</v>
          </cell>
          <cell r="NM350">
            <v>0.5</v>
          </cell>
          <cell r="NN350">
            <v>0.5</v>
          </cell>
          <cell r="NO350">
            <v>0.5</v>
          </cell>
          <cell r="NP350">
            <v>0.5</v>
          </cell>
          <cell r="NQ350">
            <v>0.5</v>
          </cell>
          <cell r="NR350">
            <v>0.5</v>
          </cell>
          <cell r="NS350">
            <v>0.5</v>
          </cell>
          <cell r="NT350">
            <v>0.5</v>
          </cell>
          <cell r="NU350">
            <v>0.5</v>
          </cell>
          <cell r="NV350">
            <v>0.5</v>
          </cell>
          <cell r="NW350">
            <v>0.5</v>
          </cell>
          <cell r="NX350">
            <v>0.5</v>
          </cell>
          <cell r="NY350">
            <v>0.5</v>
          </cell>
          <cell r="NZ350">
            <v>0.5</v>
          </cell>
          <cell r="OA350">
            <v>0.5</v>
          </cell>
          <cell r="OB350">
            <v>0.5</v>
          </cell>
          <cell r="OC350">
            <v>0.5</v>
          </cell>
          <cell r="OD350">
            <v>0.5</v>
          </cell>
          <cell r="OE350">
            <v>0.5</v>
          </cell>
          <cell r="OF350">
            <v>0.5</v>
          </cell>
          <cell r="OG350">
            <v>0.5</v>
          </cell>
          <cell r="OH350">
            <v>0.5</v>
          </cell>
          <cell r="OI350">
            <v>0.5</v>
          </cell>
          <cell r="OJ350">
            <v>0.5</v>
          </cell>
          <cell r="OK350">
            <v>0.5</v>
          </cell>
          <cell r="OL350">
            <v>0.5</v>
          </cell>
          <cell r="OM350">
            <v>0.5</v>
          </cell>
          <cell r="ON350">
            <v>0.5</v>
          </cell>
          <cell r="OO350">
            <v>0.5</v>
          </cell>
          <cell r="OP350">
            <v>0.5</v>
          </cell>
          <cell r="OQ350">
            <v>0.5</v>
          </cell>
          <cell r="OR350">
            <v>0.5</v>
          </cell>
          <cell r="OS350">
            <v>0.5</v>
          </cell>
          <cell r="OT350">
            <v>0.5</v>
          </cell>
          <cell r="OU350">
            <v>0.5</v>
          </cell>
          <cell r="OV350">
            <v>0.5</v>
          </cell>
          <cell r="OW350">
            <v>0.5</v>
          </cell>
          <cell r="OX350">
            <v>0.5</v>
          </cell>
          <cell r="OY350">
            <v>0.5</v>
          </cell>
          <cell r="OZ350">
            <v>0.5</v>
          </cell>
          <cell r="PA350">
            <v>0.5</v>
          </cell>
          <cell r="PB350">
            <v>0.5</v>
          </cell>
          <cell r="PC350">
            <v>0.5</v>
          </cell>
          <cell r="PD350">
            <v>0.5</v>
          </cell>
          <cell r="PE350">
            <v>0.5</v>
          </cell>
          <cell r="PF350">
            <v>0.5</v>
          </cell>
          <cell r="PG350">
            <v>0.5</v>
          </cell>
          <cell r="PH350">
            <v>0.5</v>
          </cell>
          <cell r="PI350">
            <v>0.5</v>
          </cell>
          <cell r="PJ350">
            <v>0.5</v>
          </cell>
          <cell r="PK350">
            <v>0.5</v>
          </cell>
          <cell r="PL350">
            <v>0.5</v>
          </cell>
          <cell r="PM350">
            <v>0.5</v>
          </cell>
          <cell r="PN350">
            <v>0.5</v>
          </cell>
          <cell r="PO350">
            <v>0.5</v>
          </cell>
          <cell r="PP350">
            <v>0.5</v>
          </cell>
          <cell r="PQ350">
            <v>0.5</v>
          </cell>
          <cell r="PR350">
            <v>0.5</v>
          </cell>
          <cell r="PS350">
            <v>0.5</v>
          </cell>
          <cell r="PT350">
            <v>0.5</v>
          </cell>
          <cell r="PU350">
            <v>0.5</v>
          </cell>
          <cell r="PV350">
            <v>0.5</v>
          </cell>
          <cell r="PW350">
            <v>0.5</v>
          </cell>
          <cell r="PX350">
            <v>0.5</v>
          </cell>
          <cell r="PY350">
            <v>0.5</v>
          </cell>
          <cell r="PZ350">
            <v>0.5</v>
          </cell>
          <cell r="QA350">
            <v>0.5</v>
          </cell>
          <cell r="QB350">
            <v>0.5</v>
          </cell>
          <cell r="QC350">
            <v>0.5</v>
          </cell>
          <cell r="QD350">
            <v>0.5</v>
          </cell>
          <cell r="QE350">
            <v>0.5</v>
          </cell>
          <cell r="QF350">
            <v>0.5</v>
          </cell>
          <cell r="QG350">
            <v>0.5</v>
          </cell>
          <cell r="QH350">
            <v>0.5</v>
          </cell>
          <cell r="QI350">
            <v>0.5</v>
          </cell>
          <cell r="QJ350">
            <v>0.5</v>
          </cell>
          <cell r="QK350">
            <v>0.5</v>
          </cell>
          <cell r="QL350">
            <v>0.5</v>
          </cell>
          <cell r="QM350">
            <v>0.5</v>
          </cell>
          <cell r="QN350">
            <v>0.5</v>
          </cell>
          <cell r="QO350">
            <v>0.5</v>
          </cell>
          <cell r="QP350">
            <v>0.5</v>
          </cell>
          <cell r="QQ350">
            <v>0.5</v>
          </cell>
          <cell r="QR350">
            <v>0.5</v>
          </cell>
          <cell r="QS350">
            <v>0.5</v>
          </cell>
          <cell r="QT350">
            <v>0.5</v>
          </cell>
          <cell r="QU350">
            <v>0.5</v>
          </cell>
          <cell r="QV350">
            <v>0.5</v>
          </cell>
          <cell r="QW350">
            <v>0.5</v>
          </cell>
          <cell r="QX350">
            <v>0.5</v>
          </cell>
          <cell r="QY350">
            <v>0.5</v>
          </cell>
          <cell r="QZ350">
            <v>0.5</v>
          </cell>
          <cell r="RA350">
            <v>0.5</v>
          </cell>
          <cell r="RB350">
            <v>0.5</v>
          </cell>
          <cell r="RC350">
            <v>0.5</v>
          </cell>
          <cell r="RD350">
            <v>0.5</v>
          </cell>
          <cell r="RE350">
            <v>0.5</v>
          </cell>
          <cell r="RF350">
            <v>0.5</v>
          </cell>
          <cell r="RG350">
            <v>0.5</v>
          </cell>
        </row>
        <row r="351">
          <cell r="O351">
            <v>0.5</v>
          </cell>
          <cell r="P351">
            <v>0.5</v>
          </cell>
          <cell r="Q351">
            <v>0.5</v>
          </cell>
          <cell r="R351">
            <v>0.5</v>
          </cell>
          <cell r="S351">
            <v>0.5</v>
          </cell>
          <cell r="T351">
            <v>0.5</v>
          </cell>
          <cell r="U351">
            <v>0.5</v>
          </cell>
          <cell r="V351">
            <v>0.5</v>
          </cell>
          <cell r="W351">
            <v>0.5</v>
          </cell>
          <cell r="X351">
            <v>0.5</v>
          </cell>
          <cell r="Y351">
            <v>0.5</v>
          </cell>
          <cell r="Z351">
            <v>0.5</v>
          </cell>
          <cell r="AA351">
            <v>0.5</v>
          </cell>
          <cell r="AB351">
            <v>0.5</v>
          </cell>
          <cell r="AC351">
            <v>0.5</v>
          </cell>
          <cell r="AD351">
            <v>0.5</v>
          </cell>
          <cell r="AE351">
            <v>0.5</v>
          </cell>
          <cell r="AF351">
            <v>0.5</v>
          </cell>
          <cell r="AG351">
            <v>0.5</v>
          </cell>
          <cell r="AH351">
            <v>0.5</v>
          </cell>
          <cell r="AI351">
            <v>0.5</v>
          </cell>
          <cell r="AJ351">
            <v>0.5</v>
          </cell>
          <cell r="AK351">
            <v>0.5</v>
          </cell>
          <cell r="AL351">
            <v>0.5</v>
          </cell>
          <cell r="AM351">
            <v>0.5</v>
          </cell>
          <cell r="AN351">
            <v>0.5</v>
          </cell>
          <cell r="AO351">
            <v>0.5</v>
          </cell>
          <cell r="AP351">
            <v>0.5</v>
          </cell>
          <cell r="AQ351">
            <v>0.5</v>
          </cell>
          <cell r="AR351">
            <v>0.5</v>
          </cell>
          <cell r="AS351">
            <v>0.5</v>
          </cell>
          <cell r="AT351">
            <v>0.5</v>
          </cell>
          <cell r="AU351">
            <v>0.5</v>
          </cell>
          <cell r="AV351">
            <v>0.5</v>
          </cell>
          <cell r="AW351">
            <v>0.5</v>
          </cell>
          <cell r="AX351">
            <v>0.5</v>
          </cell>
          <cell r="AY351">
            <v>0.5</v>
          </cell>
          <cell r="AZ351">
            <v>0.5</v>
          </cell>
          <cell r="BA351">
            <v>0.5</v>
          </cell>
          <cell r="BB351">
            <v>0.5</v>
          </cell>
          <cell r="BC351">
            <v>0.5</v>
          </cell>
          <cell r="BD351">
            <v>0.5</v>
          </cell>
          <cell r="BE351">
            <v>0.5</v>
          </cell>
          <cell r="BF351">
            <v>0.5</v>
          </cell>
          <cell r="BG351">
            <v>0.5</v>
          </cell>
          <cell r="BH351">
            <v>0.5</v>
          </cell>
          <cell r="BI351">
            <v>0.5</v>
          </cell>
          <cell r="BJ351">
            <v>0.5</v>
          </cell>
          <cell r="BK351">
            <v>0.5</v>
          </cell>
          <cell r="BL351">
            <v>0.5</v>
          </cell>
          <cell r="BM351">
            <v>0.5</v>
          </cell>
          <cell r="BN351">
            <v>0.5</v>
          </cell>
          <cell r="BO351">
            <v>0.5</v>
          </cell>
          <cell r="BP351">
            <v>0.5</v>
          </cell>
          <cell r="BQ351">
            <v>0.5</v>
          </cell>
          <cell r="BR351">
            <v>0.5</v>
          </cell>
          <cell r="BS351">
            <v>0.5</v>
          </cell>
          <cell r="BT351">
            <v>0.5</v>
          </cell>
          <cell r="BU351">
            <v>0.5</v>
          </cell>
          <cell r="BV351">
            <v>0.5</v>
          </cell>
          <cell r="BW351">
            <v>0.5</v>
          </cell>
          <cell r="BX351">
            <v>0.5</v>
          </cell>
          <cell r="BY351">
            <v>0.5</v>
          </cell>
          <cell r="BZ351">
            <v>0.5</v>
          </cell>
          <cell r="CA351">
            <v>0.5</v>
          </cell>
          <cell r="CB351">
            <v>0.5</v>
          </cell>
          <cell r="CC351">
            <v>0.5</v>
          </cell>
          <cell r="CD351">
            <v>0.5</v>
          </cell>
          <cell r="CE351">
            <v>0.5</v>
          </cell>
          <cell r="CF351">
            <v>0.5</v>
          </cell>
          <cell r="CG351">
            <v>0.5</v>
          </cell>
          <cell r="CH351">
            <v>0.5</v>
          </cell>
          <cell r="CI351">
            <v>0.5</v>
          </cell>
          <cell r="CJ351">
            <v>0.5</v>
          </cell>
          <cell r="CK351">
            <v>0.5</v>
          </cell>
          <cell r="CL351">
            <v>0.5</v>
          </cell>
          <cell r="CM351">
            <v>0.5</v>
          </cell>
          <cell r="CN351">
            <v>0.5</v>
          </cell>
          <cell r="CO351">
            <v>0.5</v>
          </cell>
          <cell r="CP351">
            <v>0.5</v>
          </cell>
          <cell r="CQ351">
            <v>0.5</v>
          </cell>
          <cell r="CR351">
            <v>0.5</v>
          </cell>
          <cell r="CS351">
            <v>0.5</v>
          </cell>
          <cell r="CT351">
            <v>0.5</v>
          </cell>
          <cell r="CU351">
            <v>0.5</v>
          </cell>
          <cell r="CV351">
            <v>0.5</v>
          </cell>
          <cell r="CW351">
            <v>0.5</v>
          </cell>
          <cell r="CX351">
            <v>0.5</v>
          </cell>
          <cell r="CY351">
            <v>0.5</v>
          </cell>
          <cell r="CZ351">
            <v>0.5</v>
          </cell>
          <cell r="DA351">
            <v>0.5</v>
          </cell>
          <cell r="DB351">
            <v>0.5</v>
          </cell>
          <cell r="DC351">
            <v>0.5</v>
          </cell>
          <cell r="DD351">
            <v>0.5</v>
          </cell>
          <cell r="DE351">
            <v>0.5</v>
          </cell>
          <cell r="DF351">
            <v>0.5</v>
          </cell>
          <cell r="DG351">
            <v>0.5</v>
          </cell>
          <cell r="DH351">
            <v>0.5</v>
          </cell>
          <cell r="DI351">
            <v>0.5</v>
          </cell>
          <cell r="DJ351">
            <v>0.5</v>
          </cell>
          <cell r="DK351">
            <v>0.5</v>
          </cell>
          <cell r="DL351">
            <v>0.5</v>
          </cell>
          <cell r="DM351">
            <v>0.5</v>
          </cell>
          <cell r="DN351">
            <v>0.5</v>
          </cell>
          <cell r="DO351">
            <v>0.5</v>
          </cell>
          <cell r="DP351">
            <v>0.5</v>
          </cell>
          <cell r="DQ351">
            <v>0.5</v>
          </cell>
          <cell r="DR351">
            <v>0.5</v>
          </cell>
          <cell r="DS351">
            <v>0.5</v>
          </cell>
          <cell r="DT351">
            <v>0.5</v>
          </cell>
          <cell r="DU351">
            <v>0.5</v>
          </cell>
          <cell r="DV351">
            <v>0.5</v>
          </cell>
          <cell r="DW351">
            <v>0.5</v>
          </cell>
          <cell r="DX351">
            <v>0.5</v>
          </cell>
          <cell r="DY351">
            <v>0.5</v>
          </cell>
          <cell r="DZ351">
            <v>0.5</v>
          </cell>
          <cell r="EA351">
            <v>0.5</v>
          </cell>
          <cell r="EB351">
            <v>0.5</v>
          </cell>
          <cell r="EC351">
            <v>0.5</v>
          </cell>
          <cell r="ED351">
            <v>0.5</v>
          </cell>
          <cell r="EE351">
            <v>0.5</v>
          </cell>
          <cell r="EF351">
            <v>0.5</v>
          </cell>
          <cell r="EG351">
            <v>0.5</v>
          </cell>
          <cell r="EH351">
            <v>0.5</v>
          </cell>
          <cell r="EI351">
            <v>0.5</v>
          </cell>
          <cell r="EJ351">
            <v>0.5</v>
          </cell>
          <cell r="EK351">
            <v>0.5</v>
          </cell>
          <cell r="EL351">
            <v>0.5</v>
          </cell>
          <cell r="EM351">
            <v>0.5</v>
          </cell>
          <cell r="EN351">
            <v>0.5</v>
          </cell>
          <cell r="EO351">
            <v>0.5</v>
          </cell>
          <cell r="EP351">
            <v>0.5</v>
          </cell>
          <cell r="EQ351">
            <v>0.5</v>
          </cell>
          <cell r="ER351">
            <v>0.5</v>
          </cell>
          <cell r="ES351">
            <v>0.5</v>
          </cell>
          <cell r="ET351">
            <v>0.5</v>
          </cell>
          <cell r="EU351">
            <v>0.5</v>
          </cell>
          <cell r="EV351">
            <v>0.5</v>
          </cell>
          <cell r="EW351">
            <v>0.5</v>
          </cell>
          <cell r="EX351">
            <v>0.5</v>
          </cell>
          <cell r="EY351">
            <v>0.5</v>
          </cell>
          <cell r="EZ351">
            <v>0.5</v>
          </cell>
          <cell r="FA351">
            <v>0.5</v>
          </cell>
          <cell r="FB351">
            <v>0.5</v>
          </cell>
          <cell r="FC351">
            <v>0.5</v>
          </cell>
          <cell r="FD351">
            <v>0.5</v>
          </cell>
          <cell r="FE351">
            <v>0.5</v>
          </cell>
          <cell r="FF351">
            <v>0.5</v>
          </cell>
          <cell r="FG351">
            <v>0.5</v>
          </cell>
          <cell r="FH351">
            <v>0.5</v>
          </cell>
          <cell r="FI351">
            <v>0.5</v>
          </cell>
          <cell r="FJ351">
            <v>0.5</v>
          </cell>
          <cell r="FK351">
            <v>0.5</v>
          </cell>
          <cell r="FL351">
            <v>0.5</v>
          </cell>
          <cell r="FM351">
            <v>0.5</v>
          </cell>
          <cell r="FN351">
            <v>0.5</v>
          </cell>
          <cell r="FO351">
            <v>0.5</v>
          </cell>
          <cell r="FP351">
            <v>0.5</v>
          </cell>
          <cell r="FQ351">
            <v>0.5</v>
          </cell>
          <cell r="FR351">
            <v>0.5</v>
          </cell>
          <cell r="FS351">
            <v>0.5</v>
          </cell>
          <cell r="FT351">
            <v>0.5</v>
          </cell>
          <cell r="FU351">
            <v>0.5</v>
          </cell>
          <cell r="FV351">
            <v>0.5</v>
          </cell>
          <cell r="FW351">
            <v>0.5</v>
          </cell>
          <cell r="FX351">
            <v>0.5</v>
          </cell>
          <cell r="FY351">
            <v>0.5</v>
          </cell>
          <cell r="FZ351">
            <v>0.5</v>
          </cell>
          <cell r="GA351">
            <v>0.5</v>
          </cell>
          <cell r="GB351">
            <v>0.5</v>
          </cell>
          <cell r="GC351">
            <v>0.5</v>
          </cell>
          <cell r="GD351">
            <v>0.5</v>
          </cell>
          <cell r="GE351">
            <v>0.5</v>
          </cell>
          <cell r="GF351">
            <v>0.5</v>
          </cell>
          <cell r="GG351">
            <v>0.5</v>
          </cell>
          <cell r="GH351">
            <v>0.5</v>
          </cell>
          <cell r="GI351">
            <v>0.5</v>
          </cell>
          <cell r="GJ351">
            <v>0.5</v>
          </cell>
          <cell r="GK351">
            <v>0.5</v>
          </cell>
          <cell r="GL351">
            <v>0.5</v>
          </cell>
          <cell r="GM351">
            <v>0.5</v>
          </cell>
          <cell r="GN351">
            <v>0.5</v>
          </cell>
          <cell r="GO351">
            <v>0.5</v>
          </cell>
          <cell r="GP351">
            <v>0.5</v>
          </cell>
          <cell r="GQ351">
            <v>0.5</v>
          </cell>
          <cell r="GR351">
            <v>0.5</v>
          </cell>
          <cell r="GS351">
            <v>0.5</v>
          </cell>
          <cell r="GT351">
            <v>0.5</v>
          </cell>
          <cell r="GU351">
            <v>0.5</v>
          </cell>
          <cell r="GV351">
            <v>0.5</v>
          </cell>
          <cell r="GW351">
            <v>0.5</v>
          </cell>
          <cell r="GX351">
            <v>0.5</v>
          </cell>
          <cell r="GY351">
            <v>0.5</v>
          </cell>
          <cell r="GZ351">
            <v>0.5</v>
          </cell>
          <cell r="HA351">
            <v>0.5</v>
          </cell>
          <cell r="HB351">
            <v>0.5</v>
          </cell>
          <cell r="HC351">
            <v>0.5</v>
          </cell>
          <cell r="HD351">
            <v>0.5</v>
          </cell>
          <cell r="HE351">
            <v>0.5</v>
          </cell>
          <cell r="HF351">
            <v>0.5</v>
          </cell>
          <cell r="HG351">
            <v>0.5</v>
          </cell>
          <cell r="HH351">
            <v>0.5</v>
          </cell>
          <cell r="HI351">
            <v>0.5</v>
          </cell>
          <cell r="HJ351">
            <v>0.5</v>
          </cell>
          <cell r="HK351">
            <v>0.5</v>
          </cell>
          <cell r="HL351">
            <v>0.5</v>
          </cell>
          <cell r="HM351">
            <v>0.5</v>
          </cell>
          <cell r="HN351">
            <v>0.5</v>
          </cell>
          <cell r="HO351">
            <v>0.5</v>
          </cell>
          <cell r="HP351">
            <v>0.5</v>
          </cell>
          <cell r="HQ351">
            <v>0.5</v>
          </cell>
          <cell r="HR351">
            <v>0.5</v>
          </cell>
          <cell r="HS351">
            <v>0.5</v>
          </cell>
          <cell r="HT351">
            <v>0.5</v>
          </cell>
          <cell r="HU351">
            <v>0.5</v>
          </cell>
          <cell r="HV351">
            <v>0.5</v>
          </cell>
          <cell r="HW351">
            <v>0.5</v>
          </cell>
          <cell r="HX351">
            <v>0.5</v>
          </cell>
          <cell r="HY351">
            <v>0.5</v>
          </cell>
          <cell r="HZ351">
            <v>0.5</v>
          </cell>
          <cell r="IA351">
            <v>0.5</v>
          </cell>
          <cell r="IB351">
            <v>0.5</v>
          </cell>
          <cell r="IC351">
            <v>0.5</v>
          </cell>
          <cell r="ID351">
            <v>0.5</v>
          </cell>
          <cell r="IE351">
            <v>0.5</v>
          </cell>
          <cell r="IF351">
            <v>0.5</v>
          </cell>
          <cell r="IG351">
            <v>0.5</v>
          </cell>
          <cell r="IH351">
            <v>0.5</v>
          </cell>
          <cell r="II351">
            <v>0.5</v>
          </cell>
          <cell r="IJ351">
            <v>0.5</v>
          </cell>
          <cell r="IK351">
            <v>0.5</v>
          </cell>
          <cell r="IL351">
            <v>0.5</v>
          </cell>
          <cell r="IM351">
            <v>0.5</v>
          </cell>
          <cell r="IN351">
            <v>0.5</v>
          </cell>
          <cell r="IO351">
            <v>0.5</v>
          </cell>
          <cell r="IP351">
            <v>0.5</v>
          </cell>
          <cell r="IQ351">
            <v>0.5</v>
          </cell>
          <cell r="IR351">
            <v>0.5</v>
          </cell>
          <cell r="IS351">
            <v>0.5</v>
          </cell>
          <cell r="IT351">
            <v>0.5</v>
          </cell>
          <cell r="IU351">
            <v>0.5</v>
          </cell>
          <cell r="IV351">
            <v>0.5</v>
          </cell>
          <cell r="IW351">
            <v>0.5</v>
          </cell>
          <cell r="IX351">
            <v>0.5</v>
          </cell>
          <cell r="IY351">
            <v>0.5</v>
          </cell>
          <cell r="IZ351">
            <v>0.5</v>
          </cell>
          <cell r="JA351">
            <v>0.5</v>
          </cell>
          <cell r="JB351">
            <v>0.5</v>
          </cell>
          <cell r="JC351">
            <v>0.5</v>
          </cell>
          <cell r="JD351">
            <v>0.5</v>
          </cell>
          <cell r="JE351">
            <v>0.5</v>
          </cell>
          <cell r="JF351">
            <v>0.5</v>
          </cell>
          <cell r="JG351">
            <v>0.5</v>
          </cell>
          <cell r="JH351">
            <v>0.5</v>
          </cell>
          <cell r="JI351">
            <v>0.5</v>
          </cell>
          <cell r="JJ351">
            <v>0.5</v>
          </cell>
          <cell r="JK351">
            <v>0.5</v>
          </cell>
          <cell r="JL351">
            <v>0.5</v>
          </cell>
          <cell r="JM351">
            <v>0.5</v>
          </cell>
          <cell r="JN351">
            <v>0.5</v>
          </cell>
          <cell r="JO351">
            <v>0.5</v>
          </cell>
          <cell r="JP351">
            <v>0.5</v>
          </cell>
          <cell r="JQ351">
            <v>0.5</v>
          </cell>
          <cell r="JR351">
            <v>0.5</v>
          </cell>
          <cell r="JS351">
            <v>0.5</v>
          </cell>
          <cell r="JT351">
            <v>0.5</v>
          </cell>
          <cell r="JU351">
            <v>0.5</v>
          </cell>
          <cell r="JV351">
            <v>0.5</v>
          </cell>
          <cell r="JW351">
            <v>0.5</v>
          </cell>
          <cell r="JX351">
            <v>0.5</v>
          </cell>
          <cell r="JY351">
            <v>0.5</v>
          </cell>
          <cell r="JZ351">
            <v>0.5</v>
          </cell>
          <cell r="KA351">
            <v>0.5</v>
          </cell>
          <cell r="KB351">
            <v>0.5</v>
          </cell>
          <cell r="KC351">
            <v>0.5</v>
          </cell>
          <cell r="KD351">
            <v>0.5</v>
          </cell>
          <cell r="KE351">
            <v>0.5</v>
          </cell>
          <cell r="KF351">
            <v>0.5</v>
          </cell>
          <cell r="KG351">
            <v>0.5</v>
          </cell>
          <cell r="KH351">
            <v>0.5</v>
          </cell>
          <cell r="KI351">
            <v>0.5</v>
          </cell>
          <cell r="KJ351">
            <v>0.5</v>
          </cell>
          <cell r="KK351">
            <v>0.5</v>
          </cell>
          <cell r="KL351">
            <v>0.5</v>
          </cell>
          <cell r="KM351">
            <v>0.5</v>
          </cell>
          <cell r="KN351">
            <v>0.5</v>
          </cell>
          <cell r="KO351">
            <v>0.5</v>
          </cell>
          <cell r="KP351">
            <v>0.5</v>
          </cell>
          <cell r="KQ351">
            <v>0.5</v>
          </cell>
          <cell r="KR351">
            <v>0.5</v>
          </cell>
          <cell r="KS351">
            <v>0.5</v>
          </cell>
          <cell r="KT351">
            <v>0.5</v>
          </cell>
          <cell r="KU351">
            <v>0.5</v>
          </cell>
          <cell r="KV351">
            <v>0.5</v>
          </cell>
          <cell r="KW351">
            <v>0.5</v>
          </cell>
          <cell r="KX351">
            <v>0.5</v>
          </cell>
          <cell r="KY351">
            <v>0.5</v>
          </cell>
          <cell r="KZ351">
            <v>0.5</v>
          </cell>
          <cell r="LA351">
            <v>0.5</v>
          </cell>
          <cell r="LB351">
            <v>0.5</v>
          </cell>
          <cell r="LC351">
            <v>0.5</v>
          </cell>
          <cell r="LD351">
            <v>0.5</v>
          </cell>
          <cell r="LE351">
            <v>0.5</v>
          </cell>
          <cell r="LF351">
            <v>0.5</v>
          </cell>
          <cell r="LG351">
            <v>0.5</v>
          </cell>
          <cell r="LH351">
            <v>0.5</v>
          </cell>
          <cell r="LI351">
            <v>0.5</v>
          </cell>
          <cell r="LJ351">
            <v>0.5</v>
          </cell>
          <cell r="LK351">
            <v>0.5</v>
          </cell>
          <cell r="LL351">
            <v>0.5</v>
          </cell>
          <cell r="LM351">
            <v>0.5</v>
          </cell>
          <cell r="LN351">
            <v>0.5</v>
          </cell>
          <cell r="LO351">
            <v>0.5</v>
          </cell>
          <cell r="LP351">
            <v>0.5</v>
          </cell>
          <cell r="LQ351">
            <v>0.5</v>
          </cell>
          <cell r="LR351">
            <v>0.5</v>
          </cell>
          <cell r="LS351">
            <v>0.5</v>
          </cell>
          <cell r="LT351">
            <v>0.5</v>
          </cell>
          <cell r="LU351">
            <v>0.5</v>
          </cell>
          <cell r="LV351">
            <v>0.5</v>
          </cell>
          <cell r="LW351">
            <v>0.5</v>
          </cell>
          <cell r="LX351">
            <v>0.5</v>
          </cell>
          <cell r="LY351">
            <v>0.5</v>
          </cell>
          <cell r="LZ351">
            <v>0.5</v>
          </cell>
          <cell r="MA351">
            <v>0.5</v>
          </cell>
          <cell r="MB351">
            <v>0.5</v>
          </cell>
          <cell r="MC351">
            <v>0.5</v>
          </cell>
          <cell r="MD351">
            <v>0.5</v>
          </cell>
          <cell r="ME351">
            <v>0.5</v>
          </cell>
          <cell r="MF351">
            <v>0.5</v>
          </cell>
          <cell r="MG351">
            <v>0.5</v>
          </cell>
          <cell r="MH351">
            <v>0.5</v>
          </cell>
          <cell r="MI351">
            <v>0.5</v>
          </cell>
          <cell r="MJ351">
            <v>0.5</v>
          </cell>
          <cell r="MK351">
            <v>0.5</v>
          </cell>
          <cell r="ML351">
            <v>0.5</v>
          </cell>
          <cell r="MM351">
            <v>0.5</v>
          </cell>
          <cell r="MN351">
            <v>0.5</v>
          </cell>
          <cell r="MO351">
            <v>0.5</v>
          </cell>
          <cell r="MP351">
            <v>0.5</v>
          </cell>
          <cell r="MQ351">
            <v>0.5</v>
          </cell>
          <cell r="MR351">
            <v>0.5</v>
          </cell>
          <cell r="MS351">
            <v>0.5</v>
          </cell>
          <cell r="MT351">
            <v>0.5</v>
          </cell>
          <cell r="MU351">
            <v>0.5</v>
          </cell>
          <cell r="MV351">
            <v>0.5</v>
          </cell>
          <cell r="MW351">
            <v>0.5</v>
          </cell>
          <cell r="MX351">
            <v>0.5</v>
          </cell>
          <cell r="MY351">
            <v>0.5</v>
          </cell>
          <cell r="MZ351">
            <v>0.5</v>
          </cell>
          <cell r="NA351">
            <v>0.5</v>
          </cell>
          <cell r="NB351">
            <v>0.5</v>
          </cell>
          <cell r="NC351">
            <v>0.5</v>
          </cell>
          <cell r="ND351">
            <v>0.5</v>
          </cell>
          <cell r="NE351">
            <v>0.5</v>
          </cell>
          <cell r="NF351">
            <v>0.5</v>
          </cell>
          <cell r="NG351">
            <v>0.5</v>
          </cell>
          <cell r="NH351">
            <v>0.5</v>
          </cell>
          <cell r="NI351">
            <v>0.5</v>
          </cell>
          <cell r="NJ351">
            <v>0.5</v>
          </cell>
          <cell r="NK351">
            <v>0.5</v>
          </cell>
          <cell r="NL351">
            <v>0.5</v>
          </cell>
          <cell r="NM351">
            <v>0.5</v>
          </cell>
          <cell r="NN351">
            <v>0.5</v>
          </cell>
          <cell r="NO351">
            <v>0.5</v>
          </cell>
          <cell r="NP351">
            <v>0.5</v>
          </cell>
          <cell r="NQ351">
            <v>0.5</v>
          </cell>
          <cell r="NR351">
            <v>0.5</v>
          </cell>
          <cell r="NS351">
            <v>0.5</v>
          </cell>
          <cell r="NT351">
            <v>0.5</v>
          </cell>
          <cell r="NU351">
            <v>0.5</v>
          </cell>
          <cell r="NV351">
            <v>0.5</v>
          </cell>
          <cell r="NW351">
            <v>0.5</v>
          </cell>
          <cell r="NX351">
            <v>0.5</v>
          </cell>
          <cell r="NY351">
            <v>0.5</v>
          </cell>
          <cell r="NZ351">
            <v>0.5</v>
          </cell>
          <cell r="OA351">
            <v>0.5</v>
          </cell>
          <cell r="OB351">
            <v>0.5</v>
          </cell>
          <cell r="OC351">
            <v>0.5</v>
          </cell>
          <cell r="OD351">
            <v>0.5</v>
          </cell>
          <cell r="OE351">
            <v>0.5</v>
          </cell>
          <cell r="OF351">
            <v>0.5</v>
          </cell>
          <cell r="OG351">
            <v>0.5</v>
          </cell>
          <cell r="OH351">
            <v>0.5</v>
          </cell>
          <cell r="OI351">
            <v>0.5</v>
          </cell>
          <cell r="OJ351">
            <v>0.5</v>
          </cell>
          <cell r="OK351">
            <v>0.5</v>
          </cell>
          <cell r="OL351">
            <v>0.5</v>
          </cell>
          <cell r="OM351">
            <v>0.5</v>
          </cell>
          <cell r="ON351">
            <v>0.5</v>
          </cell>
          <cell r="OO351">
            <v>0.5</v>
          </cell>
          <cell r="OP351">
            <v>0.5</v>
          </cell>
          <cell r="OQ351">
            <v>0.5</v>
          </cell>
          <cell r="OR351">
            <v>0.5</v>
          </cell>
          <cell r="OS351">
            <v>0.5</v>
          </cell>
          <cell r="OT351">
            <v>0.5</v>
          </cell>
          <cell r="OU351">
            <v>0.5</v>
          </cell>
          <cell r="OV351">
            <v>0.5</v>
          </cell>
          <cell r="OW351">
            <v>0.5</v>
          </cell>
          <cell r="OX351">
            <v>0.5</v>
          </cell>
          <cell r="OY351">
            <v>0.5</v>
          </cell>
          <cell r="OZ351">
            <v>0.5</v>
          </cell>
          <cell r="PA351">
            <v>0.5</v>
          </cell>
          <cell r="PB351">
            <v>0.5</v>
          </cell>
          <cell r="PC351">
            <v>0.5</v>
          </cell>
          <cell r="PD351">
            <v>0.5</v>
          </cell>
          <cell r="PE351">
            <v>0.5</v>
          </cell>
          <cell r="PF351">
            <v>0.5</v>
          </cell>
          <cell r="PG351">
            <v>0.5</v>
          </cell>
          <cell r="PH351">
            <v>0.5</v>
          </cell>
          <cell r="PI351">
            <v>0.5</v>
          </cell>
          <cell r="PJ351">
            <v>0.5</v>
          </cell>
          <cell r="PK351">
            <v>0.5</v>
          </cell>
          <cell r="PL351">
            <v>0.5</v>
          </cell>
          <cell r="PM351">
            <v>0.5</v>
          </cell>
          <cell r="PN351">
            <v>0.5</v>
          </cell>
          <cell r="PO351">
            <v>0.5</v>
          </cell>
          <cell r="PP351">
            <v>0.5</v>
          </cell>
          <cell r="PQ351">
            <v>0.5</v>
          </cell>
          <cell r="PR351">
            <v>0.5</v>
          </cell>
          <cell r="PS351">
            <v>0.5</v>
          </cell>
          <cell r="PT351">
            <v>0.5</v>
          </cell>
          <cell r="PU351">
            <v>0.5</v>
          </cell>
          <cell r="PV351">
            <v>0.5</v>
          </cell>
          <cell r="PW351">
            <v>0.5</v>
          </cell>
          <cell r="PX351">
            <v>0.5</v>
          </cell>
          <cell r="PY351">
            <v>0.5</v>
          </cell>
          <cell r="PZ351">
            <v>0.5</v>
          </cell>
          <cell r="QA351">
            <v>0.5</v>
          </cell>
          <cell r="QB351">
            <v>0.5</v>
          </cell>
          <cell r="QC351">
            <v>0.5</v>
          </cell>
          <cell r="QD351">
            <v>0.5</v>
          </cell>
          <cell r="QE351">
            <v>0.5</v>
          </cell>
          <cell r="QF351">
            <v>0.5</v>
          </cell>
          <cell r="QG351">
            <v>0.5</v>
          </cell>
          <cell r="QH351">
            <v>0.5</v>
          </cell>
          <cell r="QI351">
            <v>0.5</v>
          </cell>
          <cell r="QJ351">
            <v>0.5</v>
          </cell>
          <cell r="QK351">
            <v>0.5</v>
          </cell>
          <cell r="QL351">
            <v>0.5</v>
          </cell>
          <cell r="QM351">
            <v>0.5</v>
          </cell>
          <cell r="QN351">
            <v>0.5</v>
          </cell>
          <cell r="QO351">
            <v>0.5</v>
          </cell>
          <cell r="QP351">
            <v>0.5</v>
          </cell>
          <cell r="QQ351">
            <v>0.5</v>
          </cell>
          <cell r="QR351">
            <v>0.5</v>
          </cell>
          <cell r="QS351">
            <v>0.5</v>
          </cell>
          <cell r="QT351">
            <v>0.5</v>
          </cell>
          <cell r="QU351">
            <v>0.5</v>
          </cell>
          <cell r="QV351">
            <v>0.5</v>
          </cell>
          <cell r="QW351">
            <v>0.5</v>
          </cell>
          <cell r="QX351">
            <v>0.5</v>
          </cell>
          <cell r="QY351">
            <v>0.5</v>
          </cell>
          <cell r="QZ351">
            <v>0.5</v>
          </cell>
          <cell r="RA351">
            <v>0.5</v>
          </cell>
          <cell r="RB351">
            <v>0.5</v>
          </cell>
          <cell r="RC351">
            <v>0.5</v>
          </cell>
          <cell r="RD351">
            <v>0.5</v>
          </cell>
          <cell r="RE351">
            <v>0.5</v>
          </cell>
          <cell r="RF351">
            <v>0.5</v>
          </cell>
          <cell r="RG351">
            <v>0.5</v>
          </cell>
        </row>
        <row r="352">
          <cell r="O352">
            <v>0.5</v>
          </cell>
          <cell r="P352">
            <v>0.5</v>
          </cell>
          <cell r="Q352">
            <v>0.5</v>
          </cell>
          <cell r="R352">
            <v>0.5</v>
          </cell>
          <cell r="S352">
            <v>0.5</v>
          </cell>
          <cell r="T352">
            <v>0.5</v>
          </cell>
          <cell r="U352">
            <v>0.5</v>
          </cell>
          <cell r="V352">
            <v>0.5</v>
          </cell>
          <cell r="W352">
            <v>0.5</v>
          </cell>
          <cell r="X352">
            <v>0.5</v>
          </cell>
          <cell r="Y352">
            <v>0.5</v>
          </cell>
          <cell r="Z352">
            <v>0.5</v>
          </cell>
          <cell r="AA352">
            <v>0.5</v>
          </cell>
          <cell r="AB352">
            <v>0.5</v>
          </cell>
          <cell r="AC352">
            <v>0.5</v>
          </cell>
          <cell r="AD352">
            <v>0.5</v>
          </cell>
          <cell r="AE352">
            <v>0.5</v>
          </cell>
          <cell r="AF352">
            <v>0.5</v>
          </cell>
          <cell r="AG352">
            <v>0.5</v>
          </cell>
          <cell r="AH352">
            <v>0.5</v>
          </cell>
          <cell r="AI352">
            <v>0.5</v>
          </cell>
          <cell r="AJ352">
            <v>0.5</v>
          </cell>
          <cell r="AK352">
            <v>0.5</v>
          </cell>
          <cell r="AL352">
            <v>0.5</v>
          </cell>
          <cell r="AM352">
            <v>0.5</v>
          </cell>
          <cell r="AN352">
            <v>0.5</v>
          </cell>
          <cell r="AO352">
            <v>0.5</v>
          </cell>
          <cell r="AP352">
            <v>0.5</v>
          </cell>
          <cell r="AQ352">
            <v>0.5</v>
          </cell>
          <cell r="AR352">
            <v>0.5</v>
          </cell>
          <cell r="AS352">
            <v>0.5</v>
          </cell>
          <cell r="AT352">
            <v>0.5</v>
          </cell>
          <cell r="AU352">
            <v>0.5</v>
          </cell>
          <cell r="AV352">
            <v>0.5</v>
          </cell>
          <cell r="AW352">
            <v>0.5</v>
          </cell>
          <cell r="AX352">
            <v>0.5</v>
          </cell>
          <cell r="AY352">
            <v>0.5</v>
          </cell>
          <cell r="AZ352">
            <v>0.5</v>
          </cell>
          <cell r="BA352">
            <v>0.5</v>
          </cell>
          <cell r="BB352">
            <v>0.5</v>
          </cell>
          <cell r="BC352">
            <v>0.5</v>
          </cell>
          <cell r="BD352">
            <v>0.5</v>
          </cell>
          <cell r="BE352">
            <v>0.5</v>
          </cell>
          <cell r="BF352">
            <v>0.5</v>
          </cell>
          <cell r="BG352">
            <v>0.5</v>
          </cell>
          <cell r="BH352">
            <v>0.5</v>
          </cell>
          <cell r="BI352">
            <v>0.5</v>
          </cell>
          <cell r="BJ352">
            <v>0.5</v>
          </cell>
          <cell r="BK352">
            <v>0.5</v>
          </cell>
          <cell r="BL352">
            <v>0.5</v>
          </cell>
          <cell r="BM352">
            <v>0.5</v>
          </cell>
          <cell r="BN352">
            <v>0.5</v>
          </cell>
          <cell r="BO352">
            <v>0.5</v>
          </cell>
          <cell r="BP352">
            <v>0.5</v>
          </cell>
          <cell r="BQ352">
            <v>0.5</v>
          </cell>
          <cell r="BR352">
            <v>0.5</v>
          </cell>
          <cell r="BS352">
            <v>0.5</v>
          </cell>
          <cell r="BT352">
            <v>0.5</v>
          </cell>
          <cell r="BU352">
            <v>0.5</v>
          </cell>
          <cell r="BV352">
            <v>0.5</v>
          </cell>
          <cell r="BW352">
            <v>0.5</v>
          </cell>
          <cell r="BX352">
            <v>0.5</v>
          </cell>
          <cell r="BY352">
            <v>0.5</v>
          </cell>
          <cell r="BZ352">
            <v>0.5</v>
          </cell>
          <cell r="CA352">
            <v>0.5</v>
          </cell>
          <cell r="CB352">
            <v>0.5</v>
          </cell>
          <cell r="CC352">
            <v>0.5</v>
          </cell>
          <cell r="CD352">
            <v>0.5</v>
          </cell>
          <cell r="CE352">
            <v>0.5</v>
          </cell>
          <cell r="CF352">
            <v>0.5</v>
          </cell>
          <cell r="CG352">
            <v>0.5</v>
          </cell>
          <cell r="CH352">
            <v>0.5</v>
          </cell>
          <cell r="CI352">
            <v>0.5</v>
          </cell>
          <cell r="CJ352">
            <v>0.5</v>
          </cell>
          <cell r="CK352">
            <v>0.5</v>
          </cell>
          <cell r="CL352">
            <v>0.5</v>
          </cell>
          <cell r="CM352">
            <v>0.5</v>
          </cell>
          <cell r="CN352">
            <v>0.5</v>
          </cell>
          <cell r="CO352">
            <v>0.5</v>
          </cell>
          <cell r="CP352">
            <v>0.5</v>
          </cell>
          <cell r="CQ352">
            <v>0.5</v>
          </cell>
          <cell r="CR352">
            <v>0.5</v>
          </cell>
          <cell r="CS352">
            <v>0.5</v>
          </cell>
          <cell r="CT352">
            <v>0.5</v>
          </cell>
          <cell r="CU352">
            <v>0.5</v>
          </cell>
          <cell r="CV352">
            <v>0.5</v>
          </cell>
          <cell r="CW352">
            <v>0.5</v>
          </cell>
          <cell r="CX352">
            <v>0.5</v>
          </cell>
          <cell r="CY352">
            <v>0.5</v>
          </cell>
          <cell r="CZ352">
            <v>0.5</v>
          </cell>
          <cell r="DA352">
            <v>0.5</v>
          </cell>
          <cell r="DB352">
            <v>0.5</v>
          </cell>
          <cell r="DC352">
            <v>0.5</v>
          </cell>
          <cell r="DD352">
            <v>0.5</v>
          </cell>
          <cell r="DE352">
            <v>0.5</v>
          </cell>
          <cell r="DF352">
            <v>0.5</v>
          </cell>
          <cell r="DG352">
            <v>0.5</v>
          </cell>
          <cell r="DH352">
            <v>0.5</v>
          </cell>
          <cell r="DI352">
            <v>0.5</v>
          </cell>
          <cell r="DJ352">
            <v>0.5</v>
          </cell>
          <cell r="DK352">
            <v>0.5</v>
          </cell>
          <cell r="DL352">
            <v>0.5</v>
          </cell>
          <cell r="DM352">
            <v>0.5</v>
          </cell>
          <cell r="DN352">
            <v>0.5</v>
          </cell>
          <cell r="DO352">
            <v>0.5</v>
          </cell>
          <cell r="DP352">
            <v>0.5</v>
          </cell>
          <cell r="DQ352">
            <v>0.5</v>
          </cell>
          <cell r="DR352">
            <v>0.5</v>
          </cell>
          <cell r="DS352">
            <v>0.5</v>
          </cell>
          <cell r="DT352">
            <v>0.5</v>
          </cell>
          <cell r="DU352">
            <v>0.5</v>
          </cell>
          <cell r="DV352">
            <v>0.5</v>
          </cell>
          <cell r="DW352">
            <v>0.5</v>
          </cell>
          <cell r="DX352">
            <v>0.5</v>
          </cell>
          <cell r="DY352">
            <v>0.5</v>
          </cell>
          <cell r="DZ352">
            <v>0.5</v>
          </cell>
          <cell r="EA352">
            <v>0.5</v>
          </cell>
          <cell r="EB352">
            <v>0.5</v>
          </cell>
          <cell r="EC352">
            <v>0.5</v>
          </cell>
          <cell r="ED352">
            <v>0.5</v>
          </cell>
          <cell r="EE352">
            <v>0.5</v>
          </cell>
          <cell r="EF352">
            <v>0.5</v>
          </cell>
          <cell r="EG352">
            <v>0.5</v>
          </cell>
          <cell r="EH352">
            <v>0.5</v>
          </cell>
          <cell r="EI352">
            <v>0.5</v>
          </cell>
          <cell r="EJ352">
            <v>0.5</v>
          </cell>
          <cell r="EK352">
            <v>0.5</v>
          </cell>
          <cell r="EL352">
            <v>0.5</v>
          </cell>
          <cell r="EM352">
            <v>0.5</v>
          </cell>
          <cell r="EN352">
            <v>0.5</v>
          </cell>
          <cell r="EO352">
            <v>0.5</v>
          </cell>
          <cell r="EP352">
            <v>0.5</v>
          </cell>
          <cell r="EQ352">
            <v>0.5</v>
          </cell>
          <cell r="ER352">
            <v>0.5</v>
          </cell>
          <cell r="ES352">
            <v>0.5</v>
          </cell>
          <cell r="ET352">
            <v>0.5</v>
          </cell>
          <cell r="EU352">
            <v>0.5</v>
          </cell>
          <cell r="EV352">
            <v>0.5</v>
          </cell>
          <cell r="EW352">
            <v>0.5</v>
          </cell>
          <cell r="EX352">
            <v>0.5</v>
          </cell>
          <cell r="EY352">
            <v>0.5</v>
          </cell>
          <cell r="EZ352">
            <v>0.5</v>
          </cell>
          <cell r="FA352">
            <v>0.5</v>
          </cell>
          <cell r="FB352">
            <v>0.5</v>
          </cell>
          <cell r="FC352">
            <v>0.5</v>
          </cell>
          <cell r="FD352">
            <v>0.5</v>
          </cell>
          <cell r="FE352">
            <v>0.5</v>
          </cell>
          <cell r="FF352">
            <v>0.5</v>
          </cell>
          <cell r="FG352">
            <v>0.5</v>
          </cell>
          <cell r="FH352">
            <v>0.5</v>
          </cell>
          <cell r="FI352">
            <v>0.5</v>
          </cell>
          <cell r="FJ352">
            <v>0.5</v>
          </cell>
          <cell r="FK352">
            <v>0.5</v>
          </cell>
          <cell r="FL352">
            <v>0.5</v>
          </cell>
          <cell r="FM352">
            <v>0.5</v>
          </cell>
          <cell r="FN352">
            <v>0.5</v>
          </cell>
          <cell r="FO352">
            <v>0.5</v>
          </cell>
          <cell r="FP352">
            <v>0.5</v>
          </cell>
          <cell r="FQ352">
            <v>0.5</v>
          </cell>
          <cell r="FR352">
            <v>0.5</v>
          </cell>
          <cell r="FS352">
            <v>0.5</v>
          </cell>
          <cell r="FT352">
            <v>0.5</v>
          </cell>
          <cell r="FU352">
            <v>0.5</v>
          </cell>
          <cell r="FV352">
            <v>0.5</v>
          </cell>
          <cell r="FW352">
            <v>0.5</v>
          </cell>
          <cell r="FX352">
            <v>0.5</v>
          </cell>
          <cell r="FY352">
            <v>0.5</v>
          </cell>
          <cell r="FZ352">
            <v>0.5</v>
          </cell>
          <cell r="GA352">
            <v>0.5</v>
          </cell>
          <cell r="GB352">
            <v>0.5</v>
          </cell>
          <cell r="GC352">
            <v>0.5</v>
          </cell>
          <cell r="GD352">
            <v>0.5</v>
          </cell>
          <cell r="GE352">
            <v>0.5</v>
          </cell>
          <cell r="GF352">
            <v>0.5</v>
          </cell>
          <cell r="GG352">
            <v>0.5</v>
          </cell>
          <cell r="GH352">
            <v>0.5</v>
          </cell>
          <cell r="GI352">
            <v>0.5</v>
          </cell>
          <cell r="GJ352">
            <v>0.5</v>
          </cell>
          <cell r="GK352">
            <v>0.5</v>
          </cell>
          <cell r="GL352">
            <v>0.5</v>
          </cell>
          <cell r="GM352">
            <v>0.5</v>
          </cell>
          <cell r="GN352">
            <v>0.5</v>
          </cell>
          <cell r="GO352">
            <v>0.5</v>
          </cell>
          <cell r="GP352">
            <v>0.5</v>
          </cell>
          <cell r="GQ352">
            <v>0.5</v>
          </cell>
          <cell r="GR352">
            <v>0.5</v>
          </cell>
          <cell r="GS352">
            <v>0.5</v>
          </cell>
          <cell r="GT352">
            <v>0.5</v>
          </cell>
          <cell r="GU352">
            <v>0.5</v>
          </cell>
          <cell r="GV352">
            <v>0.5</v>
          </cell>
          <cell r="GW352">
            <v>0.5</v>
          </cell>
          <cell r="GX352">
            <v>0.5</v>
          </cell>
          <cell r="GY352">
            <v>0.5</v>
          </cell>
          <cell r="GZ352">
            <v>0.5</v>
          </cell>
          <cell r="HA352">
            <v>0.5</v>
          </cell>
          <cell r="HB352">
            <v>0.5</v>
          </cell>
          <cell r="HC352">
            <v>0.5</v>
          </cell>
          <cell r="HD352">
            <v>0.5</v>
          </cell>
          <cell r="HE352">
            <v>0.5</v>
          </cell>
          <cell r="HF352">
            <v>0.5</v>
          </cell>
          <cell r="HG352">
            <v>0.5</v>
          </cell>
          <cell r="HH352">
            <v>0.5</v>
          </cell>
          <cell r="HI352">
            <v>0.5</v>
          </cell>
          <cell r="HJ352">
            <v>0.5</v>
          </cell>
          <cell r="HK352">
            <v>0.5</v>
          </cell>
          <cell r="HL352">
            <v>0.5</v>
          </cell>
          <cell r="HM352">
            <v>0.5</v>
          </cell>
          <cell r="HN352">
            <v>0.5</v>
          </cell>
          <cell r="HO352">
            <v>0.5</v>
          </cell>
          <cell r="HP352">
            <v>0.5</v>
          </cell>
          <cell r="HQ352">
            <v>0.5</v>
          </cell>
          <cell r="HR352">
            <v>0.5</v>
          </cell>
          <cell r="HS352">
            <v>0.5</v>
          </cell>
          <cell r="HT352">
            <v>0.5</v>
          </cell>
          <cell r="HU352">
            <v>0.5</v>
          </cell>
          <cell r="HV352">
            <v>0.5</v>
          </cell>
          <cell r="HW352">
            <v>0.5</v>
          </cell>
          <cell r="HX352">
            <v>0.5</v>
          </cell>
          <cell r="HY352">
            <v>0.5</v>
          </cell>
          <cell r="HZ352">
            <v>0.5</v>
          </cell>
          <cell r="IA352">
            <v>0.5</v>
          </cell>
          <cell r="IB352">
            <v>0.5</v>
          </cell>
          <cell r="IC352">
            <v>0.5</v>
          </cell>
          <cell r="ID352">
            <v>0.5</v>
          </cell>
          <cell r="IE352">
            <v>0.5</v>
          </cell>
          <cell r="IF352">
            <v>0.5</v>
          </cell>
          <cell r="IG352">
            <v>0.5</v>
          </cell>
          <cell r="IH352">
            <v>0.5</v>
          </cell>
          <cell r="II352">
            <v>0.5</v>
          </cell>
          <cell r="IJ352">
            <v>0.5</v>
          </cell>
          <cell r="IK352">
            <v>0.5</v>
          </cell>
          <cell r="IL352">
            <v>0.5</v>
          </cell>
          <cell r="IM352">
            <v>0.5</v>
          </cell>
          <cell r="IN352">
            <v>0.5</v>
          </cell>
          <cell r="IO352">
            <v>0.5</v>
          </cell>
          <cell r="IP352">
            <v>0.5</v>
          </cell>
          <cell r="IQ352">
            <v>0.5</v>
          </cell>
          <cell r="IR352">
            <v>0.5</v>
          </cell>
          <cell r="IS352">
            <v>0.5</v>
          </cell>
          <cell r="IT352">
            <v>0.5</v>
          </cell>
          <cell r="IU352">
            <v>0.5</v>
          </cell>
          <cell r="IV352">
            <v>0.5</v>
          </cell>
          <cell r="IW352">
            <v>0.5</v>
          </cell>
          <cell r="IX352">
            <v>0.5</v>
          </cell>
          <cell r="IY352">
            <v>0.5</v>
          </cell>
          <cell r="IZ352">
            <v>0.5</v>
          </cell>
          <cell r="JA352">
            <v>0.5</v>
          </cell>
          <cell r="JB352">
            <v>0.5</v>
          </cell>
          <cell r="JC352">
            <v>0.5</v>
          </cell>
          <cell r="JD352">
            <v>0.5</v>
          </cell>
          <cell r="JE352">
            <v>0.5</v>
          </cell>
          <cell r="JF352">
            <v>0.5</v>
          </cell>
          <cell r="JG352">
            <v>0.5</v>
          </cell>
          <cell r="JH352">
            <v>0.5</v>
          </cell>
          <cell r="JI352">
            <v>0.5</v>
          </cell>
          <cell r="JJ352">
            <v>0.5</v>
          </cell>
          <cell r="JK352">
            <v>0.5</v>
          </cell>
          <cell r="JL352">
            <v>0.5</v>
          </cell>
          <cell r="JM352">
            <v>0.5</v>
          </cell>
          <cell r="JN352">
            <v>0.5</v>
          </cell>
          <cell r="JO352">
            <v>0.5</v>
          </cell>
          <cell r="JP352">
            <v>0.5</v>
          </cell>
          <cell r="JQ352">
            <v>0.5</v>
          </cell>
          <cell r="JR352">
            <v>0.5</v>
          </cell>
          <cell r="JS352">
            <v>0.5</v>
          </cell>
          <cell r="JT352">
            <v>0.5</v>
          </cell>
          <cell r="JU352">
            <v>0.5</v>
          </cell>
          <cell r="JV352">
            <v>0.5</v>
          </cell>
          <cell r="JW352">
            <v>0.5</v>
          </cell>
          <cell r="JX352">
            <v>0.5</v>
          </cell>
          <cell r="JY352">
            <v>0.5</v>
          </cell>
          <cell r="JZ352">
            <v>0.5</v>
          </cell>
          <cell r="KA352">
            <v>0.5</v>
          </cell>
          <cell r="KB352">
            <v>0.5</v>
          </cell>
          <cell r="KC352">
            <v>0.5</v>
          </cell>
          <cell r="KD352">
            <v>0.5</v>
          </cell>
          <cell r="KE352">
            <v>0.5</v>
          </cell>
          <cell r="KF352">
            <v>0.5</v>
          </cell>
          <cell r="KG352">
            <v>0.5</v>
          </cell>
          <cell r="KH352">
            <v>0.5</v>
          </cell>
          <cell r="KI352">
            <v>0.5</v>
          </cell>
          <cell r="KJ352">
            <v>0.5</v>
          </cell>
          <cell r="KK352">
            <v>0.5</v>
          </cell>
          <cell r="KL352">
            <v>0.5</v>
          </cell>
          <cell r="KM352">
            <v>0.5</v>
          </cell>
          <cell r="KN352">
            <v>0.5</v>
          </cell>
          <cell r="KO352">
            <v>0.5</v>
          </cell>
          <cell r="KP352">
            <v>0.5</v>
          </cell>
          <cell r="KQ352">
            <v>0.5</v>
          </cell>
          <cell r="KR352">
            <v>0.5</v>
          </cell>
          <cell r="KS352">
            <v>0.5</v>
          </cell>
          <cell r="KT352">
            <v>0.5</v>
          </cell>
          <cell r="KU352">
            <v>0.5</v>
          </cell>
          <cell r="KV352">
            <v>0.5</v>
          </cell>
          <cell r="KW352">
            <v>0.5</v>
          </cell>
          <cell r="KX352">
            <v>0.5</v>
          </cell>
          <cell r="KY352">
            <v>0.5</v>
          </cell>
          <cell r="KZ352">
            <v>0.5</v>
          </cell>
          <cell r="LA352">
            <v>0.5</v>
          </cell>
          <cell r="LB352">
            <v>0.5</v>
          </cell>
          <cell r="LC352">
            <v>0.5</v>
          </cell>
          <cell r="LD352">
            <v>0.5</v>
          </cell>
          <cell r="LE352">
            <v>0.5</v>
          </cell>
          <cell r="LF352">
            <v>0.5</v>
          </cell>
          <cell r="LG352">
            <v>0.5</v>
          </cell>
          <cell r="LH352">
            <v>0.5</v>
          </cell>
          <cell r="LI352">
            <v>0.5</v>
          </cell>
          <cell r="LJ352">
            <v>0.5</v>
          </cell>
          <cell r="LK352">
            <v>0.5</v>
          </cell>
          <cell r="LL352">
            <v>0.5</v>
          </cell>
          <cell r="LM352">
            <v>0.5</v>
          </cell>
          <cell r="LN352">
            <v>0.5</v>
          </cell>
          <cell r="LO352">
            <v>0.5</v>
          </cell>
          <cell r="LP352">
            <v>0.5</v>
          </cell>
          <cell r="LQ352">
            <v>0.5</v>
          </cell>
          <cell r="LR352">
            <v>0.5</v>
          </cell>
          <cell r="LS352">
            <v>0.5</v>
          </cell>
          <cell r="LT352">
            <v>0.5</v>
          </cell>
          <cell r="LU352">
            <v>0.5</v>
          </cell>
          <cell r="LV352">
            <v>0.5</v>
          </cell>
          <cell r="LW352">
            <v>0.5</v>
          </cell>
          <cell r="LX352">
            <v>0.5</v>
          </cell>
          <cell r="LY352">
            <v>0.5</v>
          </cell>
          <cell r="LZ352">
            <v>0.5</v>
          </cell>
          <cell r="MA352">
            <v>0.5</v>
          </cell>
          <cell r="MB352">
            <v>0.5</v>
          </cell>
          <cell r="MC352">
            <v>0.5</v>
          </cell>
          <cell r="MD352">
            <v>0.5</v>
          </cell>
          <cell r="ME352">
            <v>0.5</v>
          </cell>
          <cell r="MF352">
            <v>0.5</v>
          </cell>
          <cell r="MG352">
            <v>0.5</v>
          </cell>
          <cell r="MH352">
            <v>0.5</v>
          </cell>
          <cell r="MI352">
            <v>0.5</v>
          </cell>
          <cell r="MJ352">
            <v>0.5</v>
          </cell>
          <cell r="MK352">
            <v>0.5</v>
          </cell>
          <cell r="ML352">
            <v>0.5</v>
          </cell>
          <cell r="MM352">
            <v>0.5</v>
          </cell>
          <cell r="MN352">
            <v>0.5</v>
          </cell>
          <cell r="MO352">
            <v>0.5</v>
          </cell>
          <cell r="MP352">
            <v>0.5</v>
          </cell>
          <cell r="MQ352">
            <v>0.5</v>
          </cell>
          <cell r="MR352">
            <v>0.5</v>
          </cell>
          <cell r="MS352">
            <v>0.5</v>
          </cell>
          <cell r="MT352">
            <v>0.5</v>
          </cell>
          <cell r="MU352">
            <v>0.5</v>
          </cell>
          <cell r="MV352">
            <v>0.5</v>
          </cell>
          <cell r="MW352">
            <v>0.5</v>
          </cell>
          <cell r="MX352">
            <v>0.5</v>
          </cell>
          <cell r="MY352">
            <v>0.5</v>
          </cell>
          <cell r="MZ352">
            <v>0.5</v>
          </cell>
          <cell r="NA352">
            <v>0.5</v>
          </cell>
          <cell r="NB352">
            <v>0.5</v>
          </cell>
          <cell r="NC352">
            <v>0.5</v>
          </cell>
          <cell r="ND352">
            <v>0.5</v>
          </cell>
          <cell r="NE352">
            <v>0.5</v>
          </cell>
          <cell r="NF352">
            <v>0.5</v>
          </cell>
          <cell r="NG352">
            <v>0.5</v>
          </cell>
          <cell r="NH352">
            <v>0.5</v>
          </cell>
          <cell r="NI352">
            <v>0.5</v>
          </cell>
          <cell r="NJ352">
            <v>0.5</v>
          </cell>
          <cell r="NK352">
            <v>0.5</v>
          </cell>
          <cell r="NL352">
            <v>0.5</v>
          </cell>
          <cell r="NM352">
            <v>0.5</v>
          </cell>
          <cell r="NN352">
            <v>0.5</v>
          </cell>
          <cell r="NO352">
            <v>0.5</v>
          </cell>
          <cell r="NP352">
            <v>0.5</v>
          </cell>
          <cell r="NQ352">
            <v>0.5</v>
          </cell>
          <cell r="NR352">
            <v>0.5</v>
          </cell>
          <cell r="NS352">
            <v>0.5</v>
          </cell>
          <cell r="NT352">
            <v>0.5</v>
          </cell>
          <cell r="NU352">
            <v>0.5</v>
          </cell>
          <cell r="NV352">
            <v>0.5</v>
          </cell>
          <cell r="NW352">
            <v>0.5</v>
          </cell>
          <cell r="NX352">
            <v>0.5</v>
          </cell>
          <cell r="NY352">
            <v>0.5</v>
          </cell>
          <cell r="NZ352">
            <v>0.5</v>
          </cell>
          <cell r="OA352">
            <v>0.5</v>
          </cell>
          <cell r="OB352">
            <v>0.5</v>
          </cell>
          <cell r="OC352">
            <v>0.5</v>
          </cell>
          <cell r="OD352">
            <v>0.5</v>
          </cell>
          <cell r="OE352">
            <v>0.5</v>
          </cell>
          <cell r="OF352">
            <v>0.5</v>
          </cell>
          <cell r="OG352">
            <v>0.5</v>
          </cell>
          <cell r="OH352">
            <v>0.5</v>
          </cell>
          <cell r="OI352">
            <v>0.5</v>
          </cell>
          <cell r="OJ352">
            <v>0.5</v>
          </cell>
          <cell r="OK352">
            <v>0.5</v>
          </cell>
          <cell r="OL352">
            <v>0.5</v>
          </cell>
          <cell r="OM352">
            <v>0.5</v>
          </cell>
          <cell r="ON352">
            <v>0.5</v>
          </cell>
          <cell r="OO352">
            <v>0.5</v>
          </cell>
          <cell r="OP352">
            <v>0.5</v>
          </cell>
          <cell r="OQ352">
            <v>0.5</v>
          </cell>
          <cell r="OR352">
            <v>0.5</v>
          </cell>
          <cell r="OS352">
            <v>0.5</v>
          </cell>
          <cell r="OT352">
            <v>0.5</v>
          </cell>
          <cell r="OU352">
            <v>0.5</v>
          </cell>
          <cell r="OV352">
            <v>0.5</v>
          </cell>
          <cell r="OW352">
            <v>0.5</v>
          </cell>
          <cell r="OX352">
            <v>0.5</v>
          </cell>
          <cell r="OY352">
            <v>0.5</v>
          </cell>
          <cell r="OZ352">
            <v>0.5</v>
          </cell>
          <cell r="PA352">
            <v>0.5</v>
          </cell>
          <cell r="PB352">
            <v>0.5</v>
          </cell>
          <cell r="PC352">
            <v>0.5</v>
          </cell>
          <cell r="PD352">
            <v>0.5</v>
          </cell>
          <cell r="PE352">
            <v>0.5</v>
          </cell>
          <cell r="PF352">
            <v>0.5</v>
          </cell>
          <cell r="PG352">
            <v>0.5</v>
          </cell>
          <cell r="PH352">
            <v>0.5</v>
          </cell>
          <cell r="PI352">
            <v>0.5</v>
          </cell>
          <cell r="PJ352">
            <v>0.5</v>
          </cell>
          <cell r="PK352">
            <v>0.5</v>
          </cell>
          <cell r="PL352">
            <v>0.5</v>
          </cell>
          <cell r="PM352">
            <v>0.5</v>
          </cell>
          <cell r="PN352">
            <v>0.5</v>
          </cell>
          <cell r="PO352">
            <v>0.5</v>
          </cell>
          <cell r="PP352">
            <v>0.5</v>
          </cell>
          <cell r="PQ352">
            <v>0.5</v>
          </cell>
          <cell r="PR352">
            <v>0.5</v>
          </cell>
          <cell r="PS352">
            <v>0.5</v>
          </cell>
          <cell r="PT352">
            <v>0.5</v>
          </cell>
          <cell r="PU352">
            <v>0.5</v>
          </cell>
          <cell r="PV352">
            <v>0.5</v>
          </cell>
          <cell r="PW352">
            <v>0.5</v>
          </cell>
          <cell r="PX352">
            <v>0.5</v>
          </cell>
          <cell r="PY352">
            <v>0.5</v>
          </cell>
          <cell r="PZ352">
            <v>0.5</v>
          </cell>
          <cell r="QA352">
            <v>0.5</v>
          </cell>
          <cell r="QB352">
            <v>0.5</v>
          </cell>
          <cell r="QC352">
            <v>0.5</v>
          </cell>
          <cell r="QD352">
            <v>0.5</v>
          </cell>
          <cell r="QE352">
            <v>0.5</v>
          </cell>
          <cell r="QF352">
            <v>0.5</v>
          </cell>
          <cell r="QG352">
            <v>0.5</v>
          </cell>
          <cell r="QH352">
            <v>0.5</v>
          </cell>
          <cell r="QI352">
            <v>0.5</v>
          </cell>
          <cell r="QJ352">
            <v>0.5</v>
          </cell>
          <cell r="QK352">
            <v>0.5</v>
          </cell>
          <cell r="QL352">
            <v>0.5</v>
          </cell>
          <cell r="QM352">
            <v>0.5</v>
          </cell>
          <cell r="QN352">
            <v>0.5</v>
          </cell>
          <cell r="QO352">
            <v>0.5</v>
          </cell>
          <cell r="QP352">
            <v>0.5</v>
          </cell>
          <cell r="QQ352">
            <v>0.5</v>
          </cell>
          <cell r="QR352">
            <v>0.5</v>
          </cell>
          <cell r="QS352">
            <v>0.5</v>
          </cell>
          <cell r="QT352">
            <v>0.5</v>
          </cell>
          <cell r="QU352">
            <v>0.5</v>
          </cell>
          <cell r="QV352">
            <v>0.5</v>
          </cell>
          <cell r="QW352">
            <v>0.5</v>
          </cell>
          <cell r="QX352">
            <v>0.5</v>
          </cell>
          <cell r="QY352">
            <v>0.5</v>
          </cell>
          <cell r="QZ352">
            <v>0.5</v>
          </cell>
          <cell r="RA352">
            <v>0.5</v>
          </cell>
          <cell r="RB352">
            <v>0.5</v>
          </cell>
          <cell r="RC352">
            <v>0.5</v>
          </cell>
          <cell r="RD352">
            <v>0.5</v>
          </cell>
          <cell r="RE352">
            <v>0.5</v>
          </cell>
          <cell r="RF352">
            <v>0.5</v>
          </cell>
          <cell r="RG352">
            <v>0.5</v>
          </cell>
        </row>
        <row r="724">
          <cell r="O724">
            <v>2650.2640000000001</v>
          </cell>
          <cell r="P724">
            <v>7501.317</v>
          </cell>
          <cell r="Q724">
            <v>2749.6410000000001</v>
          </cell>
          <cell r="R724">
            <v>8500.9580000000005</v>
          </cell>
          <cell r="S724">
            <v>1001.067</v>
          </cell>
          <cell r="T724">
            <v>2900.2829999999999</v>
          </cell>
          <cell r="U724">
            <v>1450.15</v>
          </cell>
          <cell r="V724">
            <v>399.61900000000003</v>
          </cell>
          <cell r="W724">
            <v>4001.2440000000001</v>
          </cell>
          <cell r="X724">
            <v>2101.1080000000002</v>
          </cell>
          <cell r="Y724">
            <v>3900.5360000000001</v>
          </cell>
          <cell r="Z724">
            <v>11199.462</v>
          </cell>
          <cell r="AA724">
            <v>5998.0789999999997</v>
          </cell>
          <cell r="AB724">
            <v>12198.968000000001</v>
          </cell>
          <cell r="AC724">
            <v>2598.8009999999999</v>
          </cell>
          <cell r="AD724">
            <v>6998.28</v>
          </cell>
          <cell r="AE724">
            <v>2950.6669999999999</v>
          </cell>
          <cell r="AF724">
            <v>9002.5939999999991</v>
          </cell>
          <cell r="AG724">
            <v>3599.154</v>
          </cell>
          <cell r="AH724">
            <v>3801.931</v>
          </cell>
          <cell r="AI724">
            <v>3800.9110000000001</v>
          </cell>
          <cell r="AJ724">
            <v>1178.4059999999999</v>
          </cell>
          <cell r="AK724">
            <v>10600.846</v>
          </cell>
          <cell r="AL724">
            <v>5799.1779999999999</v>
          </cell>
          <cell r="AM724">
            <v>12499.058999999999</v>
          </cell>
          <cell r="AN724">
            <v>3001.049</v>
          </cell>
          <cell r="AO724">
            <v>1300.175</v>
          </cell>
          <cell r="AP724">
            <v>2299.5100000000002</v>
          </cell>
          <cell r="AQ724">
            <v>7300.8109999999997</v>
          </cell>
          <cell r="AR724">
            <v>2650.431</v>
          </cell>
          <cell r="AS724">
            <v>8798.2870000000003</v>
          </cell>
          <cell r="AT724">
            <v>859.37199999999996</v>
          </cell>
          <cell r="AU724">
            <v>3550.4830000000002</v>
          </cell>
          <cell r="AV724">
            <v>1550.192</v>
          </cell>
          <cell r="AW724">
            <v>3899.799</v>
          </cell>
          <cell r="AX724">
            <v>2400.7719999999999</v>
          </cell>
          <cell r="AY724">
            <v>3699.3620000000001</v>
          </cell>
          <cell r="AZ724">
            <v>1231.0170000000001</v>
          </cell>
          <cell r="BA724">
            <v>10798.758</v>
          </cell>
          <cell r="BB724">
            <v>5801.3</v>
          </cell>
          <cell r="BC724">
            <v>12101.155000000001</v>
          </cell>
          <cell r="BD724">
            <v>3148.3629999999998</v>
          </cell>
          <cell r="BE724">
            <v>1317.808</v>
          </cell>
          <cell r="BF724">
            <v>2199.402</v>
          </cell>
          <cell r="BG724">
            <v>7099.3119999999999</v>
          </cell>
          <cell r="BH724">
            <v>2648.6480000000001</v>
          </cell>
          <cell r="BI724">
            <v>8600.8970000000008</v>
          </cell>
          <cell r="BJ724">
            <v>749.96199999999999</v>
          </cell>
          <cell r="BK724">
            <v>3451.4569999999999</v>
          </cell>
          <cell r="BL724">
            <v>3600.1210000000001</v>
          </cell>
          <cell r="BM724">
            <v>1950.231</v>
          </cell>
          <cell r="BN724">
            <v>3600.9720000000002</v>
          </cell>
          <cell r="BO724">
            <v>1348.348</v>
          </cell>
          <cell r="BP724">
            <v>11195.752</v>
          </cell>
          <cell r="BQ724">
            <v>5702.6840000000002</v>
          </cell>
          <cell r="BR724">
            <v>12302.802</v>
          </cell>
          <cell r="BS724">
            <v>3450.009</v>
          </cell>
          <cell r="BT724">
            <v>1330.3330000000001</v>
          </cell>
          <cell r="BU724">
            <v>2200.7330000000002</v>
          </cell>
          <cell r="BV724">
            <v>7099.9750000000004</v>
          </cell>
          <cell r="BW724">
            <v>2849.82</v>
          </cell>
          <cell r="BX724">
            <v>8498.81</v>
          </cell>
          <cell r="BY724">
            <v>980.19899999999996</v>
          </cell>
          <cell r="BZ724">
            <v>728.00099999999998</v>
          </cell>
          <cell r="CA724">
            <v>1079.4880000000001</v>
          </cell>
          <cell r="CB724">
            <v>3548.9250000000002</v>
          </cell>
          <cell r="CC724">
            <v>1550.1389999999999</v>
          </cell>
          <cell r="CD724">
            <v>4301.3869999999997</v>
          </cell>
          <cell r="CE724">
            <v>2104.2559999999999</v>
          </cell>
          <cell r="CF724">
            <v>3499.9659999999999</v>
          </cell>
          <cell r="CG724">
            <v>1219.6969999999999</v>
          </cell>
          <cell r="CH724">
            <v>263.75400000000002</v>
          </cell>
          <cell r="CI724">
            <v>11003.468999999999</v>
          </cell>
          <cell r="CJ724">
            <v>5801.2179999999998</v>
          </cell>
          <cell r="CK724">
            <v>11696.376</v>
          </cell>
          <cell r="CL724">
            <v>3450.3809999999999</v>
          </cell>
          <cell r="CM724">
            <v>1199.0889999999999</v>
          </cell>
          <cell r="CN724">
            <v>2201.2069999999999</v>
          </cell>
          <cell r="CO724">
            <v>6801.5379999999996</v>
          </cell>
          <cell r="CP724">
            <v>2699.2310000000002</v>
          </cell>
          <cell r="CQ724">
            <v>8097.491</v>
          </cell>
          <cell r="CR724">
            <v>1030.0619999999999</v>
          </cell>
          <cell r="CS724">
            <v>699.68399999999997</v>
          </cell>
          <cell r="CT724">
            <v>882.35799999999995</v>
          </cell>
          <cell r="CU724">
            <v>3396.9969999999998</v>
          </cell>
          <cell r="CV724">
            <v>1499.904</v>
          </cell>
          <cell r="CW724">
            <v>3799.7730000000001</v>
          </cell>
          <cell r="CX724">
            <v>1603.1790000000001</v>
          </cell>
          <cell r="CY724">
            <v>3398.585</v>
          </cell>
          <cell r="CZ724">
            <v>1100</v>
          </cell>
          <cell r="DA724">
            <v>270</v>
          </cell>
          <cell r="DB724">
            <v>12100</v>
          </cell>
          <cell r="DC724">
            <v>5900</v>
          </cell>
          <cell r="DD724">
            <v>12800</v>
          </cell>
          <cell r="DE724">
            <v>3650</v>
          </cell>
          <cell r="DF724">
            <v>1250</v>
          </cell>
          <cell r="DG724">
            <v>2250</v>
          </cell>
          <cell r="DH724">
            <v>7300</v>
          </cell>
          <cell r="DI724">
            <v>3100</v>
          </cell>
          <cell r="DJ724">
            <v>8500</v>
          </cell>
          <cell r="DK724">
            <v>990</v>
          </cell>
          <cell r="DL724">
            <v>750</v>
          </cell>
          <cell r="DM724">
            <v>1410</v>
          </cell>
          <cell r="DN724">
            <v>3450</v>
          </cell>
          <cell r="DO724">
            <v>1350</v>
          </cell>
          <cell r="DP724">
            <v>4450</v>
          </cell>
          <cell r="DQ724">
            <v>2050</v>
          </cell>
          <cell r="DR724">
            <v>3800</v>
          </cell>
          <cell r="DS724">
            <v>315.71699999999998</v>
          </cell>
          <cell r="DT724">
            <v>999.81899999999996</v>
          </cell>
          <cell r="DU724">
            <v>997.40899999999999</v>
          </cell>
          <cell r="DV724">
            <v>1349.347</v>
          </cell>
          <cell r="DW724">
            <v>890.44200000000001</v>
          </cell>
          <cell r="DX724">
            <v>1118.7909999999999</v>
          </cell>
          <cell r="DY724">
            <v>540.178</v>
          </cell>
          <cell r="DZ724">
            <v>5692.3469999999998</v>
          </cell>
          <cell r="EA724">
            <v>534.28700000000003</v>
          </cell>
          <cell r="EB724">
            <v>319.81</v>
          </cell>
          <cell r="EC724">
            <v>948.06700000000001</v>
          </cell>
          <cell r="ED724">
            <v>880.69500000000005</v>
          </cell>
          <cell r="EE724">
            <v>1441.1969999999999</v>
          </cell>
          <cell r="EF724">
            <v>632.28899999999999</v>
          </cell>
          <cell r="EG724">
            <v>985.94500000000005</v>
          </cell>
          <cell r="EH724">
            <v>381.25</v>
          </cell>
          <cell r="EI724">
            <v>669.66800000000001</v>
          </cell>
          <cell r="EJ724">
            <v>290.642</v>
          </cell>
          <cell r="EK724">
            <v>496.904</v>
          </cell>
          <cell r="EL724">
            <v>5504.2380000000003</v>
          </cell>
          <cell r="EM724">
            <v>496.976</v>
          </cell>
          <cell r="EN724">
            <v>249.45099999999999</v>
          </cell>
          <cell r="EO724">
            <v>919.80700000000002</v>
          </cell>
          <cell r="EP724">
            <v>650.02200000000005</v>
          </cell>
          <cell r="EQ724">
            <v>1368.16</v>
          </cell>
          <cell r="ER724">
            <v>536.40499999999997</v>
          </cell>
          <cell r="ES724">
            <v>950.37400000000002</v>
          </cell>
          <cell r="ET724">
            <v>708.31700000000001</v>
          </cell>
          <cell r="EU724">
            <v>450.81200000000001</v>
          </cell>
          <cell r="EV724">
            <v>5646.0810000000001</v>
          </cell>
          <cell r="EW724">
            <v>562.10500000000002</v>
          </cell>
          <cell r="EX724">
            <v>271.16300000000001</v>
          </cell>
          <cell r="EY724">
            <v>968.91499999999996</v>
          </cell>
          <cell r="EZ724">
            <v>610.952</v>
          </cell>
          <cell r="FA724">
            <v>1470.806</v>
          </cell>
          <cell r="FB724">
            <v>615.28399999999999</v>
          </cell>
          <cell r="FC724">
            <v>1198.5840000000001</v>
          </cell>
          <cell r="FD724">
            <v>880.45399999999995</v>
          </cell>
          <cell r="FE724">
            <v>570.30100000000004</v>
          </cell>
          <cell r="FF724">
            <v>6161.1509999999998</v>
          </cell>
          <cell r="FG724">
            <v>590.93799999999999</v>
          </cell>
          <cell r="FH724">
            <v>281.49700000000001</v>
          </cell>
          <cell r="FI724">
            <v>960.25</v>
          </cell>
          <cell r="FJ724">
            <v>776.78200000000004</v>
          </cell>
          <cell r="FK724">
            <v>1500.87</v>
          </cell>
          <cell r="FL724">
            <v>708.95299999999997</v>
          </cell>
          <cell r="FM724">
            <v>1297.7639999999999</v>
          </cell>
          <cell r="FN724">
            <v>398.495</v>
          </cell>
          <cell r="FO724">
            <v>929.64800000000002</v>
          </cell>
          <cell r="FP724">
            <v>567.64499999999998</v>
          </cell>
          <cell r="FQ724">
            <v>6395.3059999999996</v>
          </cell>
          <cell r="FR724">
            <v>507.31799999999998</v>
          </cell>
          <cell r="FS724">
            <v>214.821</v>
          </cell>
          <cell r="FT724">
            <v>977.52499999999998</v>
          </cell>
          <cell r="FU724">
            <v>700.27099999999996</v>
          </cell>
          <cell r="FV724">
            <v>1299.915</v>
          </cell>
          <cell r="FW724">
            <v>523.72299999999996</v>
          </cell>
          <cell r="FX724">
            <v>1103.049</v>
          </cell>
          <cell r="FY724">
            <v>399.52100000000002</v>
          </cell>
          <cell r="FZ724">
            <v>811.03</v>
          </cell>
          <cell r="GA724">
            <v>219.46700000000001</v>
          </cell>
          <cell r="GB724">
            <v>559.62099999999998</v>
          </cell>
          <cell r="GC724">
            <v>5608.951</v>
          </cell>
          <cell r="GD724">
            <v>400.05500000000001</v>
          </cell>
          <cell r="GE724">
            <v>860.22</v>
          </cell>
          <cell r="GF724">
            <v>455.11599999999999</v>
          </cell>
          <cell r="GG724">
            <v>1029.915</v>
          </cell>
          <cell r="GH724">
            <v>335.21699999999998</v>
          </cell>
          <cell r="GI724">
            <v>660.08100000000002</v>
          </cell>
          <cell r="GJ724">
            <v>380.02499999999998</v>
          </cell>
          <cell r="GK724">
            <v>500.04599999999999</v>
          </cell>
          <cell r="GL724">
            <v>180.08099999999999</v>
          </cell>
          <cell r="GM724">
            <v>514.91200000000003</v>
          </cell>
          <cell r="GN724">
            <v>4924.8549999999996</v>
          </cell>
          <cell r="GO724">
            <v>2999.6060000000002</v>
          </cell>
          <cell r="GP724">
            <v>2702.4110000000001</v>
          </cell>
          <cell r="GQ724">
            <v>181.124</v>
          </cell>
          <cell r="GR724">
            <v>450.21</v>
          </cell>
          <cell r="GS724">
            <v>2998.8339999999998</v>
          </cell>
          <cell r="GT724">
            <v>3253.0450000000001</v>
          </cell>
          <cell r="GU724">
            <v>570</v>
          </cell>
          <cell r="GV724">
            <v>1750</v>
          </cell>
          <cell r="GW724">
            <v>549.95600000000002</v>
          </cell>
          <cell r="GX724">
            <v>1648.079</v>
          </cell>
          <cell r="GY724">
            <v>60</v>
          </cell>
          <cell r="GZ724">
            <v>210</v>
          </cell>
          <cell r="HA724">
            <v>100</v>
          </cell>
          <cell r="HB724">
            <v>90</v>
          </cell>
          <cell r="HC724">
            <v>310</v>
          </cell>
          <cell r="HD724">
            <v>150</v>
          </cell>
          <cell r="HE724">
            <v>95</v>
          </cell>
          <cell r="HF724">
            <v>490</v>
          </cell>
          <cell r="HG724">
            <v>140</v>
          </cell>
          <cell r="HH724">
            <v>380</v>
          </cell>
          <cell r="HI724">
            <v>690</v>
          </cell>
          <cell r="HJ724">
            <v>400</v>
          </cell>
          <cell r="HK724">
            <v>207.53</v>
          </cell>
          <cell r="HL724">
            <v>547.58000000000004</v>
          </cell>
          <cell r="HM724">
            <v>125.998</v>
          </cell>
          <cell r="HN724">
            <v>360.84699999999998</v>
          </cell>
          <cell r="HO724">
            <v>200</v>
          </cell>
          <cell r="HP724">
            <v>145</v>
          </cell>
          <cell r="HQ724">
            <v>620</v>
          </cell>
          <cell r="HR724">
            <v>105</v>
          </cell>
          <cell r="HS724">
            <v>240</v>
          </cell>
          <cell r="HT724" t="str">
            <v/>
          </cell>
          <cell r="HU724" t="str">
            <v/>
          </cell>
          <cell r="HV724" t="str">
            <v/>
          </cell>
          <cell r="HW724" t="str">
            <v/>
          </cell>
          <cell r="HX724" t="str">
            <v/>
          </cell>
          <cell r="HY724" t="str">
            <v/>
          </cell>
          <cell r="HZ724">
            <v>3553.4409999999998</v>
          </cell>
          <cell r="IA724">
            <v>9900.4290000000001</v>
          </cell>
          <cell r="IB724">
            <v>5400.607</v>
          </cell>
          <cell r="IC724">
            <v>9495.2450000000008</v>
          </cell>
          <cell r="ID724">
            <v>1100.627</v>
          </cell>
          <cell r="IE724">
            <v>5948.7219999999998</v>
          </cell>
          <cell r="IF724">
            <v>1798.8879999999999</v>
          </cell>
          <cell r="IG724">
            <v>4101.8289999999997</v>
          </cell>
          <cell r="IH724">
            <v>3047.9769999999999</v>
          </cell>
          <cell r="II724">
            <v>4501.3149999999996</v>
          </cell>
          <cell r="IJ724">
            <v>1199.0050000000001</v>
          </cell>
          <cell r="IK724">
            <v>3600.61</v>
          </cell>
          <cell r="IL724">
            <v>9998.2520000000004</v>
          </cell>
          <cell r="IM724">
            <v>5448.9690000000001</v>
          </cell>
          <cell r="IN724">
            <v>10499.325999999999</v>
          </cell>
          <cell r="IO724">
            <v>2450.2719999999999</v>
          </cell>
          <cell r="IP724">
            <v>1300.9069999999999</v>
          </cell>
          <cell r="IQ724">
            <v>1399.6990000000001</v>
          </cell>
          <cell r="IR724">
            <v>1899.124</v>
          </cell>
          <cell r="IS724">
            <v>6801.1880000000001</v>
          </cell>
          <cell r="IT724">
            <v>2103.6129999999998</v>
          </cell>
          <cell r="IU724">
            <v>4902.9340000000002</v>
          </cell>
          <cell r="IV724">
            <v>3498.9360000000001</v>
          </cell>
          <cell r="IW724">
            <v>1400.0540000000001</v>
          </cell>
          <cell r="IX724">
            <v>4502.0959999999995</v>
          </cell>
          <cell r="IY724">
            <v>369.81</v>
          </cell>
          <cell r="IZ724">
            <v>3502.2130000000002</v>
          </cell>
          <cell r="JA724">
            <v>1319.335</v>
          </cell>
          <cell r="JB724">
            <v>1000.1130000000001</v>
          </cell>
          <cell r="JC724">
            <v>3554.1990000000001</v>
          </cell>
          <cell r="JD724">
            <v>10698.82</v>
          </cell>
          <cell r="JE724">
            <v>5699.6289999999999</v>
          </cell>
          <cell r="JF724">
            <v>10500.352999999999</v>
          </cell>
          <cell r="JG724">
            <v>2551.6590000000001</v>
          </cell>
          <cell r="JH724">
            <v>1220.8630000000001</v>
          </cell>
          <cell r="JI724">
            <v>1203.17</v>
          </cell>
          <cell r="JJ724">
            <v>1900.8879999999999</v>
          </cell>
          <cell r="JK724">
            <v>6899.2160000000003</v>
          </cell>
          <cell r="JL724">
            <v>2047.9690000000001</v>
          </cell>
          <cell r="JM724">
            <v>5099.1689999999999</v>
          </cell>
          <cell r="JN724">
            <v>3799.05</v>
          </cell>
          <cell r="JO724">
            <v>1473.606</v>
          </cell>
          <cell r="JP724">
            <v>4401.076</v>
          </cell>
          <cell r="JQ724">
            <v>3448.2060000000001</v>
          </cell>
          <cell r="JR724">
            <v>1248.81</v>
          </cell>
          <cell r="JS724">
            <v>3446.6410000000001</v>
          </cell>
          <cell r="JT724">
            <v>10601.28</v>
          </cell>
          <cell r="JU724">
            <v>5599.7079999999996</v>
          </cell>
          <cell r="JV724">
            <v>10800.945</v>
          </cell>
          <cell r="JW724">
            <v>2848.5439999999999</v>
          </cell>
          <cell r="JX724">
            <v>1201.4349999999999</v>
          </cell>
          <cell r="JY724">
            <v>1022.6420000000001</v>
          </cell>
          <cell r="JZ724">
            <v>1950.5419999999999</v>
          </cell>
          <cell r="KA724">
            <v>7001.433</v>
          </cell>
          <cell r="KB724">
            <v>1952.0229999999999</v>
          </cell>
          <cell r="KC724">
            <v>5401.451</v>
          </cell>
          <cell r="KD724">
            <v>4297.4070000000002</v>
          </cell>
          <cell r="KE724">
            <v>1400.26</v>
          </cell>
          <cell r="KF724">
            <v>4599.6660000000002</v>
          </cell>
          <cell r="KG724">
            <v>369.61</v>
          </cell>
          <cell r="KH724">
            <v>4100.9260000000004</v>
          </cell>
          <cell r="KI724">
            <v>1248.856</v>
          </cell>
          <cell r="KJ724">
            <v>3350.19</v>
          </cell>
          <cell r="KK724">
            <v>10503.143</v>
          </cell>
          <cell r="KL724">
            <v>5649.7269999999999</v>
          </cell>
          <cell r="KM724">
            <v>10702.72</v>
          </cell>
          <cell r="KN724">
            <v>2948.02</v>
          </cell>
          <cell r="KO724">
            <v>1202.067</v>
          </cell>
          <cell r="KP724">
            <v>932.60500000000002</v>
          </cell>
          <cell r="KQ724">
            <v>2099.5010000000002</v>
          </cell>
          <cell r="KR724">
            <v>7299.482</v>
          </cell>
          <cell r="KS724">
            <v>1698.116</v>
          </cell>
          <cell r="KT724">
            <v>5150.9219999999996</v>
          </cell>
          <cell r="KU724">
            <v>4648.0550000000003</v>
          </cell>
          <cell r="KV724">
            <v>1399.1220000000001</v>
          </cell>
          <cell r="KW724">
            <v>1900.1369999999999</v>
          </cell>
          <cell r="KX724">
            <v>4449.82</v>
          </cell>
          <cell r="KY724">
            <v>4400.8919999999998</v>
          </cell>
          <cell r="KZ724">
            <v>1177.808</v>
          </cell>
          <cell r="LA724">
            <v>1498.9939999999999</v>
          </cell>
          <cell r="LB724">
            <v>2948.46</v>
          </cell>
          <cell r="LC724">
            <v>10548.744000000001</v>
          </cell>
          <cell r="LD724">
            <v>5800.7290000000003</v>
          </cell>
          <cell r="LE724">
            <v>10404.736000000001</v>
          </cell>
          <cell r="LF724">
            <v>2754.337</v>
          </cell>
          <cell r="LG724">
            <v>1286.7619999999999</v>
          </cell>
          <cell r="LH724">
            <v>788.38099999999997</v>
          </cell>
          <cell r="LI724">
            <v>489.91699999999997</v>
          </cell>
          <cell r="LJ724">
            <v>2049.8870000000002</v>
          </cell>
          <cell r="LK724">
            <v>7197.3590000000004</v>
          </cell>
          <cell r="LL724">
            <v>1442.7660000000001</v>
          </cell>
          <cell r="LM724">
            <v>5051.3620000000001</v>
          </cell>
          <cell r="LN724">
            <v>4700.0680000000002</v>
          </cell>
          <cell r="LO724">
            <v>1359.0619999999999</v>
          </cell>
          <cell r="LP724">
            <v>2671.19</v>
          </cell>
          <cell r="LQ724">
            <v>4751.0119999999997</v>
          </cell>
          <cell r="LR724">
            <v>4249.723</v>
          </cell>
          <cell r="LS724">
            <v>1161.413</v>
          </cell>
          <cell r="LT724">
            <v>481.43200000000002</v>
          </cell>
          <cell r="LU724">
            <v>1538.731</v>
          </cell>
          <cell r="LV724">
            <v>3110.1320000000001</v>
          </cell>
          <cell r="LW724">
            <v>10100.102000000001</v>
          </cell>
          <cell r="LX724">
            <v>5700.0209999999997</v>
          </cell>
          <cell r="LY724">
            <v>10150.062</v>
          </cell>
          <cell r="LZ724">
            <v>3150.134</v>
          </cell>
          <cell r="MA724">
            <v>1380.009</v>
          </cell>
          <cell r="MB724">
            <v>870.07899999999995</v>
          </cell>
          <cell r="MC724">
            <v>2000.011</v>
          </cell>
          <cell r="MD724">
            <v>7349.9059999999999</v>
          </cell>
          <cell r="ME724">
            <v>1670.0360000000001</v>
          </cell>
          <cell r="MF724">
            <v>5149.9849999999997</v>
          </cell>
          <cell r="MG724">
            <v>5050.1090000000004</v>
          </cell>
          <cell r="MH724">
            <v>1369.82</v>
          </cell>
          <cell r="MI724">
            <v>3899.8040000000001</v>
          </cell>
          <cell r="MJ724">
            <v>4649.9930000000004</v>
          </cell>
          <cell r="MK724">
            <v>3949.9389999999999</v>
          </cell>
          <cell r="ML724">
            <v>1160.0260000000001</v>
          </cell>
          <cell r="MM724">
            <v>520.03</v>
          </cell>
          <cell r="MN724">
            <v>1649.9580000000001</v>
          </cell>
          <cell r="MO724">
            <v>2550.0839999999998</v>
          </cell>
          <cell r="MP724">
            <v>4196.4189999999999</v>
          </cell>
          <cell r="MQ724">
            <v>9600.4410000000007</v>
          </cell>
          <cell r="MR724">
            <v>2449.6950000000002</v>
          </cell>
          <cell r="MS724">
            <v>4345.7299999999996</v>
          </cell>
          <cell r="MT724">
            <v>8799.6959999999999</v>
          </cell>
          <cell r="MU724">
            <v>2498.8180000000002</v>
          </cell>
          <cell r="MV724">
            <v>530.048</v>
          </cell>
          <cell r="MW724">
            <v>1953.5920000000001</v>
          </cell>
          <cell r="MX724">
            <v>3798.3139999999999</v>
          </cell>
          <cell r="MY724">
            <v>6699.91</v>
          </cell>
          <cell r="MZ724">
            <v>99.745999999999995</v>
          </cell>
          <cell r="NA724">
            <v>1952.99</v>
          </cell>
          <cell r="NB724">
            <v>469.79</v>
          </cell>
          <cell r="NC724">
            <v>2002.646</v>
          </cell>
          <cell r="ND724">
            <v>3348.529</v>
          </cell>
          <cell r="NE724">
            <v>6798.4409999999998</v>
          </cell>
          <cell r="NF724">
            <v>1648.9059999999999</v>
          </cell>
          <cell r="NG724">
            <v>500</v>
          </cell>
          <cell r="NH724">
            <v>1700</v>
          </cell>
          <cell r="NI724">
            <v>3000</v>
          </cell>
          <cell r="NJ724">
            <v>6200</v>
          </cell>
          <cell r="NK724">
            <v>180</v>
          </cell>
          <cell r="NL724">
            <v>1600</v>
          </cell>
          <cell r="NM724">
            <v>530</v>
          </cell>
          <cell r="NN724">
            <v>27.029</v>
          </cell>
          <cell r="NO724">
            <v>542.06899999999996</v>
          </cell>
          <cell r="NP724">
            <v>1591.152</v>
          </cell>
          <cell r="NQ724">
            <v>2366.799</v>
          </cell>
          <cell r="NR724">
            <v>6428.9750000000004</v>
          </cell>
          <cell r="NS724">
            <v>126.446</v>
          </cell>
          <cell r="NT724">
            <v>1492.999</v>
          </cell>
          <cell r="NU724">
            <v>589.41</v>
          </cell>
          <cell r="NV724">
            <v>2197.893</v>
          </cell>
          <cell r="NW724">
            <v>78.078000000000003</v>
          </cell>
          <cell r="NX724">
            <v>858.72299999999996</v>
          </cell>
          <cell r="NY724">
            <v>8798.9680000000008</v>
          </cell>
          <cell r="NZ724">
            <v>1983.587</v>
          </cell>
          <cell r="OA724">
            <v>2100.9850000000001</v>
          </cell>
          <cell r="OB724">
            <v>4902.0060000000003</v>
          </cell>
          <cell r="OC724">
            <v>848.47699999999998</v>
          </cell>
          <cell r="OD724">
            <v>1581.4059999999999</v>
          </cell>
          <cell r="OE724">
            <v>2896.1419999999998</v>
          </cell>
          <cell r="OF724">
            <v>2353.7109999999998</v>
          </cell>
          <cell r="OG724">
            <v>2847.8870000000002</v>
          </cell>
          <cell r="OH724">
            <v>872.04</v>
          </cell>
          <cell r="OI724">
            <v>1149.7349999999999</v>
          </cell>
          <cell r="OJ724">
            <v>11000.545</v>
          </cell>
          <cell r="OK724">
            <v>1039.972</v>
          </cell>
          <cell r="OL724">
            <v>1452.847</v>
          </cell>
          <cell r="OM724">
            <v>1899.001</v>
          </cell>
          <cell r="ON724">
            <v>1090.4739999999999</v>
          </cell>
          <cell r="OO724">
            <v>5398.7579999999998</v>
          </cell>
          <cell r="OP724">
            <v>841.12900000000002</v>
          </cell>
          <cell r="OQ724">
            <v>175.04900000000001</v>
          </cell>
          <cell r="OR724">
            <v>1048.6020000000001</v>
          </cell>
          <cell r="OS724">
            <v>4095.91</v>
          </cell>
          <cell r="OT724">
            <v>2156.1970000000001</v>
          </cell>
          <cell r="OU724">
            <v>500.00799999999998</v>
          </cell>
          <cell r="OV724">
            <v>2748.6550000000002</v>
          </cell>
          <cell r="OW724">
            <v>289.125</v>
          </cell>
          <cell r="OX724">
            <v>815.54300000000001</v>
          </cell>
          <cell r="OY724">
            <v>1249.8340000000001</v>
          </cell>
          <cell r="OZ724">
            <v>10700.222</v>
          </cell>
          <cell r="PA724">
            <v>96.972999999999999</v>
          </cell>
          <cell r="PB724" t="str">
            <v/>
          </cell>
          <cell r="PC724">
            <v>159.346</v>
          </cell>
          <cell r="PD724">
            <v>1350.193</v>
          </cell>
          <cell r="PE724">
            <v>1399.145</v>
          </cell>
          <cell r="PF724">
            <v>1897.5319999999999</v>
          </cell>
          <cell r="PG724">
            <v>730.32299999999998</v>
          </cell>
          <cell r="PH724">
            <v>1199.55</v>
          </cell>
          <cell r="PI724">
            <v>6602.299</v>
          </cell>
          <cell r="PJ724">
            <v>810.26099999999997</v>
          </cell>
          <cell r="PK724">
            <v>1496.89</v>
          </cell>
          <cell r="PL724">
            <v>6099.5219999999999</v>
          </cell>
          <cell r="PM724">
            <v>2206.0970000000002</v>
          </cell>
          <cell r="PN724">
            <v>1179.1880000000001</v>
          </cell>
          <cell r="PO724">
            <v>2501.2640000000001</v>
          </cell>
          <cell r="PP724">
            <v>778.86500000000001</v>
          </cell>
          <cell r="PQ724">
            <v>950.20500000000004</v>
          </cell>
          <cell r="PR724">
            <v>9798.9279999999999</v>
          </cell>
          <cell r="PS724">
            <v>669.15700000000004</v>
          </cell>
          <cell r="PT724">
            <v>1049.933</v>
          </cell>
          <cell r="PU724">
            <v>1499.586</v>
          </cell>
          <cell r="PV724">
            <v>1751.16</v>
          </cell>
          <cell r="PW724">
            <v>718.88699999999994</v>
          </cell>
          <cell r="PX724">
            <v>1120.114</v>
          </cell>
          <cell r="PY724">
            <v>6101.9309999999996</v>
          </cell>
          <cell r="PZ724">
            <v>751.53700000000003</v>
          </cell>
          <cell r="QA724">
            <v>1349.6369999999999</v>
          </cell>
          <cell r="QB724">
            <v>5994.1139999999996</v>
          </cell>
          <cell r="QC724">
            <v>1852.13</v>
          </cell>
          <cell r="QD724">
            <v>2300</v>
          </cell>
          <cell r="QE724">
            <v>750</v>
          </cell>
          <cell r="QF724">
            <v>920</v>
          </cell>
          <cell r="QG724">
            <v>10000</v>
          </cell>
          <cell r="QH724">
            <v>660</v>
          </cell>
          <cell r="QI724">
            <v>1050</v>
          </cell>
          <cell r="QJ724">
            <v>1900</v>
          </cell>
          <cell r="QK724">
            <v>1850</v>
          </cell>
          <cell r="QL724">
            <v>920</v>
          </cell>
          <cell r="QM724">
            <v>6200</v>
          </cell>
          <cell r="QN724">
            <v>820</v>
          </cell>
          <cell r="QO724">
            <v>1650</v>
          </cell>
          <cell r="QP724">
            <v>6300</v>
          </cell>
          <cell r="QQ724">
            <v>1800</v>
          </cell>
          <cell r="QR724">
            <v>2556.645</v>
          </cell>
          <cell r="QS724">
            <v>734.96199999999999</v>
          </cell>
          <cell r="QT724">
            <v>847.99199999999996</v>
          </cell>
          <cell r="QU724">
            <v>9285.982</v>
          </cell>
          <cell r="QV724">
            <v>614.95799999999997</v>
          </cell>
          <cell r="QW724">
            <v>53.970999999999997</v>
          </cell>
          <cell r="QX724">
            <v>777.97400000000005</v>
          </cell>
          <cell r="QY724">
            <v>2529.88</v>
          </cell>
          <cell r="QZ724">
            <v>1681.104</v>
          </cell>
          <cell r="RA724">
            <v>576.95100000000002</v>
          </cell>
          <cell r="RB724">
            <v>1007.075</v>
          </cell>
          <cell r="RC724">
            <v>5697.933</v>
          </cell>
          <cell r="RD724">
            <v>757.93600000000004</v>
          </cell>
          <cell r="RE724">
            <v>1693.066</v>
          </cell>
          <cell r="RF724">
            <v>6392.2250000000004</v>
          </cell>
          <cell r="RG724">
            <v>1697.7829999999999</v>
          </cell>
        </row>
        <row r="726">
          <cell r="O726">
            <v>25.574999999999999</v>
          </cell>
          <cell r="P726">
            <v>25.427</v>
          </cell>
          <cell r="Q726">
            <v>5.3120000000000003</v>
          </cell>
          <cell r="R726">
            <v>4.3600000000000003</v>
          </cell>
          <cell r="S726">
            <v>5.7439999999999998</v>
          </cell>
          <cell r="T726">
            <v>9.1980000000000004</v>
          </cell>
          <cell r="U726">
            <v>57.661000000000001</v>
          </cell>
          <cell r="V726" t="str">
            <v/>
          </cell>
          <cell r="W726">
            <v>10.712</v>
          </cell>
          <cell r="X726">
            <v>4.6479999999999997</v>
          </cell>
          <cell r="Y726">
            <v>52.118000000000002</v>
          </cell>
          <cell r="Z726" t="str">
            <v/>
          </cell>
          <cell r="AA726" t="str">
            <v/>
          </cell>
          <cell r="AB726" t="str">
            <v/>
          </cell>
          <cell r="AC726" t="str">
            <v/>
          </cell>
          <cell r="AD726" t="str">
            <v/>
          </cell>
          <cell r="AE726" t="str">
            <v/>
          </cell>
          <cell r="AF726" t="str">
            <v/>
          </cell>
          <cell r="AG726" t="str">
            <v/>
          </cell>
          <cell r="AH726" t="str">
            <v/>
          </cell>
          <cell r="AI726" t="str">
            <v/>
          </cell>
          <cell r="AJ726">
            <v>5.8540000000000001</v>
          </cell>
          <cell r="AK726">
            <v>4.3259999999999996</v>
          </cell>
          <cell r="AL726">
            <v>6.9</v>
          </cell>
          <cell r="AM726">
            <v>16.968</v>
          </cell>
          <cell r="AN726" t="str">
            <v/>
          </cell>
          <cell r="AO726">
            <v>3.508</v>
          </cell>
          <cell r="AP726">
            <v>27.643000000000001</v>
          </cell>
          <cell r="AQ726">
            <v>28.154</v>
          </cell>
          <cell r="AR726">
            <v>3.2549999999999999</v>
          </cell>
          <cell r="AS726">
            <v>7.3940000000000001</v>
          </cell>
          <cell r="AT726">
            <v>29.678000000000001</v>
          </cell>
          <cell r="AU726">
            <v>12.849</v>
          </cell>
          <cell r="AV726">
            <v>53.293999999999997</v>
          </cell>
          <cell r="AW726">
            <v>7.6680000000000001</v>
          </cell>
          <cell r="AX726" t="str">
            <v/>
          </cell>
          <cell r="AY726">
            <v>45.850999999999999</v>
          </cell>
          <cell r="AZ726">
            <v>5.7350000000000003</v>
          </cell>
          <cell r="BA726">
            <v>8.8490000000000002</v>
          </cell>
          <cell r="BB726">
            <v>14.457000000000001</v>
          </cell>
          <cell r="BC726">
            <v>17.866</v>
          </cell>
          <cell r="BD726">
            <v>5.6059999999999999</v>
          </cell>
          <cell r="BE726">
            <v>4.665</v>
          </cell>
          <cell r="BF726">
            <v>11.363</v>
          </cell>
          <cell r="BG726">
            <v>24.292999999999999</v>
          </cell>
          <cell r="BH726">
            <v>4.883</v>
          </cell>
          <cell r="BI726">
            <v>5.2939999999999996</v>
          </cell>
          <cell r="BJ726" t="str">
            <v/>
          </cell>
          <cell r="BK726">
            <v>16.899000000000001</v>
          </cell>
          <cell r="BL726">
            <v>7.6829999999999998</v>
          </cell>
          <cell r="BM726">
            <v>4.319</v>
          </cell>
          <cell r="BN726">
            <v>45.685000000000002</v>
          </cell>
          <cell r="BO726">
            <v>6.31</v>
          </cell>
          <cell r="BP726">
            <v>3.1549999999999998</v>
          </cell>
          <cell r="BQ726">
            <v>9.0370000000000008</v>
          </cell>
          <cell r="BR726">
            <v>21.106999999999999</v>
          </cell>
          <cell r="BS726" t="str">
            <v/>
          </cell>
          <cell r="BT726">
            <v>2.589</v>
          </cell>
          <cell r="BU726">
            <v>19.677</v>
          </cell>
          <cell r="BV726">
            <v>12.625999999999999</v>
          </cell>
          <cell r="BW726">
            <v>6.9169999999999998</v>
          </cell>
          <cell r="BX726">
            <v>2.7930000000000001</v>
          </cell>
          <cell r="BY726">
            <v>75.117999999999995</v>
          </cell>
          <cell r="BZ726">
            <v>16.14</v>
          </cell>
          <cell r="CA726">
            <v>7.5629999999999997</v>
          </cell>
          <cell r="CB726">
            <v>20.417000000000002</v>
          </cell>
          <cell r="CC726">
            <v>75.42</v>
          </cell>
          <cell r="CD726">
            <v>1.875</v>
          </cell>
          <cell r="CE726" t="str">
            <v/>
          </cell>
          <cell r="CF726">
            <v>35.677999999999997</v>
          </cell>
          <cell r="CG726">
            <v>20.033000000000001</v>
          </cell>
          <cell r="CH726">
            <v>25.821999999999999</v>
          </cell>
          <cell r="CI726">
            <v>6.1230000000000002</v>
          </cell>
          <cell r="CJ726">
            <v>7.7450000000000001</v>
          </cell>
          <cell r="CK726">
            <v>15.585000000000001</v>
          </cell>
          <cell r="CL726">
            <v>3.153</v>
          </cell>
          <cell r="CM726">
            <v>13.276</v>
          </cell>
          <cell r="CN726">
            <v>22.408000000000001</v>
          </cell>
          <cell r="CO726">
            <v>25.411999999999999</v>
          </cell>
          <cell r="CP726">
            <v>11.542999999999999</v>
          </cell>
          <cell r="CQ726">
            <v>3.452</v>
          </cell>
          <cell r="CR726">
            <v>70.179000000000002</v>
          </cell>
          <cell r="CS726">
            <v>14.247999999999999</v>
          </cell>
          <cell r="CT726">
            <v>9.2739999999999991</v>
          </cell>
          <cell r="CU726">
            <v>13.31</v>
          </cell>
          <cell r="CV726">
            <v>60.805</v>
          </cell>
          <cell r="CW726">
            <v>5.6719999999999997</v>
          </cell>
          <cell r="CX726" t="str">
            <v/>
          </cell>
          <cell r="CY726">
            <v>45.962000000000003</v>
          </cell>
          <cell r="CZ726">
            <v>12.250999999999999</v>
          </cell>
          <cell r="DA726">
            <v>25.317</v>
          </cell>
          <cell r="DB726">
            <v>5.6479999999999997</v>
          </cell>
          <cell r="DC726">
            <v>11.348000000000001</v>
          </cell>
          <cell r="DD726">
            <v>14.205</v>
          </cell>
          <cell r="DE726">
            <v>6.3860000000000001</v>
          </cell>
          <cell r="DF726">
            <v>10.885</v>
          </cell>
          <cell r="DG726">
            <v>21.443999999999999</v>
          </cell>
          <cell r="DH726">
            <v>15.45</v>
          </cell>
          <cell r="DI726">
            <v>6.806</v>
          </cell>
          <cell r="DJ726">
            <v>4.617</v>
          </cell>
          <cell r="DK726">
            <v>65.397999999999996</v>
          </cell>
          <cell r="DL726">
            <v>16.899000000000001</v>
          </cell>
          <cell r="DM726" t="str">
            <v/>
          </cell>
          <cell r="DN726">
            <v>14.675000000000001</v>
          </cell>
          <cell r="DO726">
            <v>53.820999999999998</v>
          </cell>
          <cell r="DP726">
            <v>5.8339999999999996</v>
          </cell>
          <cell r="DQ726" t="str">
            <v/>
          </cell>
          <cell r="DR726">
            <v>48.267000000000003</v>
          </cell>
          <cell r="DS726" t="str">
            <v/>
          </cell>
          <cell r="DT726" t="str">
            <v/>
          </cell>
          <cell r="DU726" t="str">
            <v/>
          </cell>
          <cell r="DV726" t="str">
            <v/>
          </cell>
          <cell r="DW726" t="str">
            <v/>
          </cell>
          <cell r="DX726" t="str">
            <v/>
          </cell>
          <cell r="DY726" t="str">
            <v/>
          </cell>
          <cell r="DZ726" t="str">
            <v/>
          </cell>
          <cell r="EA726">
            <v>14.727</v>
          </cell>
          <cell r="EB726">
            <v>9.6809999999999992</v>
          </cell>
          <cell r="EC726" t="str">
            <v/>
          </cell>
          <cell r="ED726">
            <v>26.05</v>
          </cell>
          <cell r="EE726">
            <v>9.52</v>
          </cell>
          <cell r="EF726" t="str">
            <v/>
          </cell>
          <cell r="EG726" t="str">
            <v/>
          </cell>
          <cell r="EH726" t="str">
            <v/>
          </cell>
          <cell r="EI726" t="str">
            <v/>
          </cell>
          <cell r="EJ726" t="str">
            <v/>
          </cell>
          <cell r="EK726" t="str">
            <v/>
          </cell>
          <cell r="EL726">
            <v>1.298</v>
          </cell>
          <cell r="EM726">
            <v>5.931</v>
          </cell>
          <cell r="EN726">
            <v>7.9009999999999998</v>
          </cell>
          <cell r="EO726" t="str">
            <v/>
          </cell>
          <cell r="EP726">
            <v>13.112</v>
          </cell>
          <cell r="EQ726">
            <v>7.9870000000000001</v>
          </cell>
          <cell r="ER726" t="str">
            <v/>
          </cell>
          <cell r="ES726" t="str">
            <v/>
          </cell>
          <cell r="ET726" t="str">
            <v/>
          </cell>
          <cell r="EU726" t="str">
            <v/>
          </cell>
          <cell r="EV726">
            <v>0.72099999999999997</v>
          </cell>
          <cell r="EW726">
            <v>4.9829999999999997</v>
          </cell>
          <cell r="EX726">
            <v>8.4939999999999998</v>
          </cell>
          <cell r="EY726" t="str">
            <v/>
          </cell>
          <cell r="EZ726">
            <v>6.976</v>
          </cell>
          <cell r="FA726">
            <v>3.9470000000000001</v>
          </cell>
          <cell r="FB726" t="str">
            <v/>
          </cell>
          <cell r="FC726" t="str">
            <v/>
          </cell>
          <cell r="FD726">
            <v>4.6230000000000002</v>
          </cell>
          <cell r="FE726" t="str">
            <v/>
          </cell>
          <cell r="FF726">
            <v>1.115</v>
          </cell>
          <cell r="FG726">
            <v>3.6619999999999999</v>
          </cell>
          <cell r="FH726">
            <v>7.6559999999999997</v>
          </cell>
          <cell r="FI726" t="str">
            <v/>
          </cell>
          <cell r="FJ726">
            <v>9.4130000000000003</v>
          </cell>
          <cell r="FK726">
            <v>5.8760000000000003</v>
          </cell>
          <cell r="FL726" t="str">
            <v/>
          </cell>
          <cell r="FM726" t="str">
            <v/>
          </cell>
          <cell r="FN726" t="str">
            <v/>
          </cell>
          <cell r="FO726">
            <v>5.9950000000000001</v>
          </cell>
          <cell r="FP726" t="str">
            <v/>
          </cell>
          <cell r="FQ726">
            <v>1.2989999999999999</v>
          </cell>
          <cell r="FR726">
            <v>5.4909999999999997</v>
          </cell>
          <cell r="FS726">
            <v>19.565999999999999</v>
          </cell>
          <cell r="FT726" t="str">
            <v/>
          </cell>
          <cell r="FU726">
            <v>18.227</v>
          </cell>
          <cell r="FV726">
            <v>8.2729999999999997</v>
          </cell>
          <cell r="FW726" t="str">
            <v/>
          </cell>
          <cell r="FX726" t="str">
            <v/>
          </cell>
          <cell r="FY726" t="str">
            <v/>
          </cell>
          <cell r="FZ726">
            <v>3.0150000000000001</v>
          </cell>
          <cell r="GA726">
            <v>5.4119999999999999</v>
          </cell>
          <cell r="GB726" t="str">
            <v/>
          </cell>
          <cell r="GC726" t="str">
            <v/>
          </cell>
          <cell r="GD726">
            <v>9.56</v>
          </cell>
          <cell r="GE726" t="str">
            <v/>
          </cell>
          <cell r="GF726">
            <v>15.234999999999999</v>
          </cell>
          <cell r="GG726">
            <v>7.0919999999999996</v>
          </cell>
          <cell r="GH726" t="str">
            <v/>
          </cell>
          <cell r="GI726" t="str">
            <v/>
          </cell>
          <cell r="GJ726" t="str">
            <v/>
          </cell>
          <cell r="GK726">
            <v>15.045999999999999</v>
          </cell>
          <cell r="GL726">
            <v>14.680999999999999</v>
          </cell>
          <cell r="GM726" t="str">
            <v/>
          </cell>
          <cell r="GN726" t="str">
            <v/>
          </cell>
          <cell r="GO726" t="str">
            <v/>
          </cell>
          <cell r="GP726" t="str">
            <v/>
          </cell>
          <cell r="GQ726" t="str">
            <v/>
          </cell>
          <cell r="GR726" t="str">
            <v/>
          </cell>
          <cell r="GS726">
            <v>1.66</v>
          </cell>
          <cell r="GT726" t="str">
            <v/>
          </cell>
          <cell r="GU726" t="str">
            <v/>
          </cell>
          <cell r="GV726" t="str">
            <v/>
          </cell>
          <cell r="GW726" t="str">
            <v/>
          </cell>
          <cell r="GX726">
            <v>1.5680000000000001</v>
          </cell>
          <cell r="GY726">
            <v>21.358000000000001</v>
          </cell>
          <cell r="GZ726">
            <v>21.25</v>
          </cell>
          <cell r="HA726">
            <v>10.558</v>
          </cell>
          <cell r="HB726">
            <v>26.414000000000001</v>
          </cell>
          <cell r="HC726">
            <v>19.524999999999999</v>
          </cell>
          <cell r="HD726">
            <v>12.928000000000001</v>
          </cell>
          <cell r="HE726">
            <v>43.174999999999997</v>
          </cell>
          <cell r="HF726">
            <v>6.4450000000000003</v>
          </cell>
          <cell r="HG726">
            <v>45.878</v>
          </cell>
          <cell r="HH726">
            <v>7.1319999999999997</v>
          </cell>
          <cell r="HI726" t="str">
            <v/>
          </cell>
          <cell r="HJ726">
            <v>21.4</v>
          </cell>
          <cell r="HK726">
            <v>8.5630000000000006</v>
          </cell>
          <cell r="HL726" t="str">
            <v/>
          </cell>
          <cell r="HM726" t="str">
            <v/>
          </cell>
          <cell r="HN726" t="str">
            <v/>
          </cell>
          <cell r="HO726">
            <v>4.6660000000000004</v>
          </cell>
          <cell r="HP726" t="str">
            <v/>
          </cell>
          <cell r="HQ726" t="str">
            <v/>
          </cell>
          <cell r="HR726" t="str">
            <v/>
          </cell>
          <cell r="HS726" t="str">
            <v/>
          </cell>
          <cell r="HT726" t="str">
            <v/>
          </cell>
          <cell r="HU726" t="str">
            <v/>
          </cell>
          <cell r="HV726" t="str">
            <v/>
          </cell>
          <cell r="HW726" t="str">
            <v/>
          </cell>
          <cell r="HX726" t="str">
            <v/>
          </cell>
          <cell r="HY726" t="str">
            <v/>
          </cell>
          <cell r="HZ726" t="str">
            <v/>
          </cell>
          <cell r="IA726" t="str">
            <v/>
          </cell>
          <cell r="IB726" t="str">
            <v/>
          </cell>
          <cell r="IC726" t="str">
            <v/>
          </cell>
          <cell r="ID726" t="str">
            <v/>
          </cell>
          <cell r="IE726" t="str">
            <v/>
          </cell>
          <cell r="IF726" t="str">
            <v/>
          </cell>
          <cell r="IG726" t="str">
            <v/>
          </cell>
          <cell r="IH726" t="str">
            <v/>
          </cell>
          <cell r="II726" t="str">
            <v/>
          </cell>
          <cell r="IJ726" t="str">
            <v/>
          </cell>
          <cell r="IK726" t="str">
            <v/>
          </cell>
          <cell r="IL726">
            <v>2.5990000000000002</v>
          </cell>
          <cell r="IM726">
            <v>4.7910000000000004</v>
          </cell>
          <cell r="IN726">
            <v>6.8220000000000001</v>
          </cell>
          <cell r="IO726" t="str">
            <v/>
          </cell>
          <cell r="IP726" t="str">
            <v/>
          </cell>
          <cell r="IQ726" t="str">
            <v/>
          </cell>
          <cell r="IR726">
            <v>5.5750000000000002</v>
          </cell>
          <cell r="IS726">
            <v>3.3530000000000002</v>
          </cell>
          <cell r="IT726" t="str">
            <v/>
          </cell>
          <cell r="IU726" t="str">
            <v/>
          </cell>
          <cell r="IV726" t="str">
            <v/>
          </cell>
          <cell r="IW726">
            <v>2.9809999999999999</v>
          </cell>
          <cell r="IX726">
            <v>13.807</v>
          </cell>
          <cell r="IY726">
            <v>20.498000000000001</v>
          </cell>
          <cell r="IZ726">
            <v>3.911</v>
          </cell>
          <cell r="JA726" t="str">
            <v/>
          </cell>
          <cell r="JB726">
            <v>18.233000000000001</v>
          </cell>
          <cell r="JC726" t="str">
            <v/>
          </cell>
          <cell r="JD726">
            <v>1.113</v>
          </cell>
          <cell r="JE726">
            <v>3.61</v>
          </cell>
          <cell r="JF726">
            <v>7.335</v>
          </cell>
          <cell r="JG726" t="str">
            <v/>
          </cell>
          <cell r="JH726" t="str">
            <v/>
          </cell>
          <cell r="JI726" t="str">
            <v/>
          </cell>
          <cell r="JJ726">
            <v>3.6779999999999999</v>
          </cell>
          <cell r="JK726">
            <v>3.3159999999999998</v>
          </cell>
          <cell r="JL726" t="str">
            <v/>
          </cell>
          <cell r="JM726" t="str">
            <v/>
          </cell>
          <cell r="JN726">
            <v>2.1960000000000002</v>
          </cell>
          <cell r="JO726">
            <v>4.9880000000000004</v>
          </cell>
          <cell r="JP726">
            <v>2.5289999999999999</v>
          </cell>
          <cell r="JQ726">
            <v>4.8849999999999998</v>
          </cell>
          <cell r="JR726" t="str">
            <v/>
          </cell>
          <cell r="JS726" t="str">
            <v/>
          </cell>
          <cell r="JT726">
            <v>1.3440000000000001</v>
          </cell>
          <cell r="JU726">
            <v>3.0449999999999999</v>
          </cell>
          <cell r="JV726">
            <v>6.94</v>
          </cell>
          <cell r="JW726" t="str">
            <v/>
          </cell>
          <cell r="JX726" t="str">
            <v/>
          </cell>
          <cell r="JY726" t="str">
            <v/>
          </cell>
          <cell r="JZ726">
            <v>5.6319999999999997</v>
          </cell>
          <cell r="KA726">
            <v>3.7930000000000001</v>
          </cell>
          <cell r="KB726" t="str">
            <v/>
          </cell>
          <cell r="KC726">
            <v>0.89200000000000002</v>
          </cell>
          <cell r="KD726">
            <v>4.84</v>
          </cell>
          <cell r="KE726">
            <v>7.7960000000000003</v>
          </cell>
          <cell r="KF726">
            <v>1.704</v>
          </cell>
          <cell r="KG726">
            <v>33.503</v>
          </cell>
          <cell r="KH726" t="str">
            <v/>
          </cell>
          <cell r="KI726" t="str">
            <v/>
          </cell>
          <cell r="KJ726" t="str">
            <v/>
          </cell>
          <cell r="KK726">
            <v>2.2440000000000002</v>
          </cell>
          <cell r="KL726">
            <v>1.476</v>
          </cell>
          <cell r="KM726">
            <v>8.3030000000000008</v>
          </cell>
          <cell r="KN726" t="str">
            <v/>
          </cell>
          <cell r="KO726" t="str">
            <v/>
          </cell>
          <cell r="KP726" t="str">
            <v/>
          </cell>
          <cell r="KQ726">
            <v>6.93</v>
          </cell>
          <cell r="KR726" t="str">
            <v/>
          </cell>
          <cell r="KS726" t="str">
            <v/>
          </cell>
          <cell r="KT726" t="str">
            <v/>
          </cell>
          <cell r="KU726">
            <v>6.0970000000000004</v>
          </cell>
          <cell r="KV726">
            <v>4.43</v>
          </cell>
          <cell r="KW726" t="str">
            <v/>
          </cell>
          <cell r="KX726">
            <v>3.3919999999999999</v>
          </cell>
          <cell r="KY726">
            <v>2.802</v>
          </cell>
          <cell r="KZ726" t="str">
            <v/>
          </cell>
          <cell r="LA726">
            <v>14.406000000000001</v>
          </cell>
          <cell r="LB726" t="str">
            <v/>
          </cell>
          <cell r="LC726">
            <v>4.4660000000000002</v>
          </cell>
          <cell r="LD726">
            <v>4.6710000000000003</v>
          </cell>
          <cell r="LE726">
            <v>6.5810000000000004</v>
          </cell>
          <cell r="LF726" t="str">
            <v/>
          </cell>
          <cell r="LG726" t="str">
            <v/>
          </cell>
          <cell r="LH726" t="str">
            <v/>
          </cell>
          <cell r="LI726">
            <v>18.021000000000001</v>
          </cell>
          <cell r="LJ726">
            <v>6.4489999999999998</v>
          </cell>
          <cell r="LK726">
            <v>5.4710000000000001</v>
          </cell>
          <cell r="LL726" t="str">
            <v/>
          </cell>
          <cell r="LM726" t="str">
            <v/>
          </cell>
          <cell r="LN726">
            <v>3.4430000000000001</v>
          </cell>
          <cell r="LO726">
            <v>15.542</v>
          </cell>
          <cell r="LP726" t="str">
            <v/>
          </cell>
          <cell r="LQ726">
            <v>5.1870000000000003</v>
          </cell>
          <cell r="LR726">
            <v>2.1190000000000002</v>
          </cell>
          <cell r="LS726" t="str">
            <v/>
          </cell>
          <cell r="LT726">
            <v>3.6440000000000001</v>
          </cell>
          <cell r="LU726">
            <v>26.885999999999999</v>
          </cell>
          <cell r="LV726" t="str">
            <v/>
          </cell>
          <cell r="LW726" t="str">
            <v/>
          </cell>
          <cell r="LX726">
            <v>1.9810000000000001</v>
          </cell>
          <cell r="LY726">
            <v>3.6389999999999998</v>
          </cell>
          <cell r="LZ726">
            <v>0.55500000000000005</v>
          </cell>
          <cell r="MA726">
            <v>4.4649999999999999</v>
          </cell>
          <cell r="MB726" t="str">
            <v/>
          </cell>
          <cell r="MC726">
            <v>4.5670000000000002</v>
          </cell>
          <cell r="MD726">
            <v>2.2200000000000002</v>
          </cell>
          <cell r="ME726" t="str">
            <v/>
          </cell>
          <cell r="MF726">
            <v>1.905</v>
          </cell>
          <cell r="MG726">
            <v>1.1040000000000001</v>
          </cell>
          <cell r="MH726">
            <v>8.4619999999999997</v>
          </cell>
          <cell r="MI726" t="str">
            <v/>
          </cell>
          <cell r="MJ726">
            <v>3.08</v>
          </cell>
          <cell r="MK726">
            <v>3.7989999999999999</v>
          </cell>
          <cell r="ML726" t="str">
            <v/>
          </cell>
          <cell r="MM726" t="str">
            <v/>
          </cell>
          <cell r="MN726">
            <v>9.5039999999999996</v>
          </cell>
          <cell r="MO726" t="str">
            <v/>
          </cell>
          <cell r="MP726" t="str">
            <v/>
          </cell>
          <cell r="MQ726" t="str">
            <v/>
          </cell>
          <cell r="MR726" t="str">
            <v/>
          </cell>
          <cell r="MS726" t="str">
            <v/>
          </cell>
          <cell r="MT726" t="str">
            <v/>
          </cell>
          <cell r="MU726" t="str">
            <v/>
          </cell>
          <cell r="MV726" t="str">
            <v/>
          </cell>
          <cell r="MW726">
            <v>1.0840000000000001</v>
          </cell>
          <cell r="MX726" t="str">
            <v/>
          </cell>
          <cell r="MY726">
            <v>1.1279999999999999</v>
          </cell>
          <cell r="MZ726" t="str">
            <v/>
          </cell>
          <cell r="NA726">
            <v>1.83</v>
          </cell>
          <cell r="NB726" t="str">
            <v/>
          </cell>
          <cell r="NC726">
            <v>0.94899999999999995</v>
          </cell>
          <cell r="ND726" t="str">
            <v/>
          </cell>
          <cell r="NE726" t="str">
            <v/>
          </cell>
          <cell r="NF726" t="str">
            <v/>
          </cell>
          <cell r="NG726">
            <v>3.18</v>
          </cell>
          <cell r="NH726">
            <v>1.304</v>
          </cell>
          <cell r="NI726" t="str">
            <v/>
          </cell>
          <cell r="NJ726">
            <v>0.16600000000000001</v>
          </cell>
          <cell r="NK726" t="str">
            <v/>
          </cell>
          <cell r="NL726" t="str">
            <v/>
          </cell>
          <cell r="NM726" t="str">
            <v/>
          </cell>
          <cell r="NN726" t="str">
            <v/>
          </cell>
          <cell r="NO726" t="str">
            <v/>
          </cell>
          <cell r="NP726">
            <v>4.7960000000000003</v>
          </cell>
          <cell r="NQ726" t="str">
            <v/>
          </cell>
          <cell r="NR726" t="str">
            <v/>
          </cell>
          <cell r="NS726" t="str">
            <v/>
          </cell>
          <cell r="NT726">
            <v>1.778</v>
          </cell>
          <cell r="NU726" t="str">
            <v/>
          </cell>
          <cell r="NV726" t="str">
            <v/>
          </cell>
          <cell r="NW726" t="str">
            <v/>
          </cell>
          <cell r="NX726" t="str">
            <v/>
          </cell>
          <cell r="NY726" t="str">
            <v/>
          </cell>
          <cell r="NZ726" t="str">
            <v/>
          </cell>
          <cell r="OA726" t="str">
            <v/>
          </cell>
          <cell r="OB726" t="str">
            <v/>
          </cell>
          <cell r="OC726" t="str">
            <v/>
          </cell>
          <cell r="OD726" t="str">
            <v/>
          </cell>
          <cell r="OE726" t="str">
            <v/>
          </cell>
          <cell r="OF726" t="str">
            <v/>
          </cell>
          <cell r="OG726" t="str">
            <v/>
          </cell>
          <cell r="OH726" t="str">
            <v/>
          </cell>
          <cell r="OI726" t="str">
            <v/>
          </cell>
          <cell r="OJ726" t="str">
            <v/>
          </cell>
          <cell r="OK726" t="str">
            <v/>
          </cell>
          <cell r="OL726" t="str">
            <v/>
          </cell>
          <cell r="OM726" t="str">
            <v/>
          </cell>
          <cell r="ON726" t="str">
            <v/>
          </cell>
          <cell r="OO726" t="str">
            <v/>
          </cell>
          <cell r="OP726" t="str">
            <v/>
          </cell>
          <cell r="OQ726" t="str">
            <v/>
          </cell>
          <cell r="OR726" t="str">
            <v/>
          </cell>
          <cell r="OS726" t="str">
            <v/>
          </cell>
          <cell r="OT726" t="str">
            <v/>
          </cell>
          <cell r="OU726">
            <v>16.68</v>
          </cell>
          <cell r="OV726">
            <v>2.7749999999999999</v>
          </cell>
          <cell r="OW726">
            <v>1.667</v>
          </cell>
          <cell r="OX726">
            <v>0.49299999999999999</v>
          </cell>
          <cell r="OY726">
            <v>2.5289999999999999</v>
          </cell>
          <cell r="OZ726">
            <v>1.673</v>
          </cell>
          <cell r="PA726" t="str">
            <v/>
          </cell>
          <cell r="PB726" t="str">
            <v/>
          </cell>
          <cell r="PC726" t="str">
            <v/>
          </cell>
          <cell r="PD726">
            <v>7.0389999999999997</v>
          </cell>
          <cell r="PE726" t="str">
            <v/>
          </cell>
          <cell r="PF726" t="str">
            <v/>
          </cell>
          <cell r="PG726">
            <v>9.9710000000000001</v>
          </cell>
          <cell r="PH726">
            <v>7.1779999999999999</v>
          </cell>
          <cell r="PI726" t="str">
            <v/>
          </cell>
          <cell r="PJ726" t="str">
            <v/>
          </cell>
          <cell r="PK726" t="str">
            <v/>
          </cell>
          <cell r="PL726" t="str">
            <v/>
          </cell>
          <cell r="PM726" t="str">
            <v/>
          </cell>
          <cell r="PN726" t="str">
            <v/>
          </cell>
          <cell r="PO726" t="str">
            <v/>
          </cell>
          <cell r="PP726" t="str">
            <v/>
          </cell>
          <cell r="PQ726" t="str">
            <v/>
          </cell>
          <cell r="PR726" t="str">
            <v/>
          </cell>
          <cell r="PS726" t="str">
            <v/>
          </cell>
          <cell r="PT726" t="str">
            <v/>
          </cell>
          <cell r="PU726" t="str">
            <v/>
          </cell>
          <cell r="PV726" t="str">
            <v/>
          </cell>
          <cell r="PW726">
            <v>12.96</v>
          </cell>
          <cell r="PX726">
            <v>5.1920000000000002</v>
          </cell>
          <cell r="PY726" t="str">
            <v/>
          </cell>
          <cell r="PZ726" t="str">
            <v/>
          </cell>
          <cell r="QA726" t="str">
            <v/>
          </cell>
          <cell r="QB726" t="str">
            <v/>
          </cell>
          <cell r="QC726" t="str">
            <v/>
          </cell>
          <cell r="QD726" t="str">
            <v/>
          </cell>
          <cell r="QE726" t="str">
            <v/>
          </cell>
          <cell r="QF726" t="str">
            <v/>
          </cell>
          <cell r="QG726">
            <v>0.2</v>
          </cell>
          <cell r="QH726">
            <v>3.1059999999999999</v>
          </cell>
          <cell r="QI726" t="str">
            <v/>
          </cell>
          <cell r="QJ726" t="str">
            <v/>
          </cell>
          <cell r="QK726" t="str">
            <v/>
          </cell>
          <cell r="QL726" t="str">
            <v/>
          </cell>
          <cell r="QM726" t="str">
            <v/>
          </cell>
          <cell r="QN726" t="str">
            <v/>
          </cell>
          <cell r="QO726">
            <v>1.216</v>
          </cell>
          <cell r="QP726" t="str">
            <v/>
          </cell>
          <cell r="QQ726" t="str">
            <v/>
          </cell>
          <cell r="QR726">
            <v>1.486</v>
          </cell>
          <cell r="QS726" t="str">
            <v/>
          </cell>
          <cell r="QT726">
            <v>1.2470000000000001</v>
          </cell>
          <cell r="QU726" t="str">
            <v/>
          </cell>
          <cell r="QV726" t="str">
            <v/>
          </cell>
          <cell r="QW726" t="str">
            <v/>
          </cell>
          <cell r="QX726">
            <v>8.5559999999999992</v>
          </cell>
          <cell r="QY726" t="str">
            <v/>
          </cell>
          <cell r="QZ726">
            <v>4.4219999999999997</v>
          </cell>
          <cell r="RA726" t="str">
            <v/>
          </cell>
          <cell r="RB726">
            <v>4.9029999999999996</v>
          </cell>
          <cell r="RC726" t="str">
            <v/>
          </cell>
          <cell r="RD726" t="str">
            <v/>
          </cell>
          <cell r="RE726" t="str">
            <v/>
          </cell>
          <cell r="RF726">
            <v>4.5190000000000001</v>
          </cell>
          <cell r="RG726" t="str">
            <v/>
          </cell>
        </row>
      </sheetData>
      <sheetData sheetId="7"/>
      <sheetData sheetId="8"/>
      <sheetData sheetId="9"/>
      <sheetData sheetId="10"/>
      <sheetData sheetId="11"/>
      <sheetData sheetId="12"/>
      <sheetData sheetId="13"/>
      <sheetData sheetId="14">
        <row r="17">
          <cell r="B17">
            <v>1996</v>
          </cell>
        </row>
      </sheetData>
      <sheetData sheetId="15"/>
      <sheetData sheetId="16">
        <row r="15">
          <cell r="E15">
            <v>0.74868193531416016</v>
          </cell>
        </row>
      </sheetData>
      <sheetData sheetId="17"/>
      <sheetData sheetId="18"/>
      <sheetData sheetId="19">
        <row r="3">
          <cell r="G3" t="str">
            <v xml:space="preserve">Alabama </v>
          </cell>
        </row>
      </sheetData>
      <sheetData sheetId="20">
        <row r="5">
          <cell r="E5" t="str">
            <v>two_four_D</v>
          </cell>
        </row>
      </sheetData>
      <sheetData sheetId="2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Ezra" refreshedDate="41276.731573611112" createdVersion="4" refreshedVersion="4" minRefreshableVersion="3" recordCount="112">
  <cacheSource type="worksheet">
    <worksheetSource ref="A28:K140" sheet="green difference mean"/>
  </cacheSource>
  <cacheFields count="11">
    <cacheField name="state" numFmtId="0">
      <sharedItems count="36">
        <s v="AL"/>
        <s v="AR"/>
        <s v="AZ"/>
        <s v="CA"/>
        <s v="CO"/>
        <s v="DE"/>
        <s v="FL"/>
        <s v="GA"/>
        <s v="IA"/>
        <s v="ID"/>
        <s v="IL"/>
        <s v="IN"/>
        <s v="KS"/>
        <s v="KY"/>
        <s v="LA"/>
        <s v="MD"/>
        <s v="MI"/>
        <s v="MN"/>
        <s v="MO"/>
        <s v="MS"/>
        <s v="MT"/>
        <s v="NC"/>
        <s v="ND"/>
        <s v="NE"/>
        <s v="NY"/>
        <s v="OH"/>
        <s v="OK"/>
        <s v="OR"/>
        <s v="PA"/>
        <s v="SC"/>
        <s v="SD"/>
        <s v="TN"/>
        <s v="TX"/>
        <s v="VA"/>
        <s v="WA"/>
        <s v="WI"/>
      </sharedItems>
    </cacheField>
    <cacheField name="crop" numFmtId="0">
      <sharedItems count="9">
        <s v="cotton"/>
        <s v="peanuts"/>
        <s v="rice"/>
        <s v="soybeans"/>
        <s v="wheat spring"/>
        <s v="wheat spring exc durum"/>
        <s v="corn"/>
        <s v="winter wheat"/>
        <s v="oats"/>
      </sharedItems>
    </cacheField>
    <cacheField name="ground" numFmtId="0">
      <sharedItems containsSemiMixedTypes="0" containsString="0" containsNumber="1" minValue="1.1025027352297594E-2" maxValue="0.28272774687065372"/>
    </cacheField>
    <cacheField name="net rad" numFmtId="0">
      <sharedItems containsSemiMixedTypes="0" containsString="0" containsNumber="1" minValue="1.0967587527352298E-2" maxValue="0.28960361613351876"/>
    </cacheField>
    <cacheField name="temp" numFmtId="0">
      <sharedItems containsSemiMixedTypes="0" containsString="0" containsNumber="1" minValue="1.0974425601750548E-2" maxValue="0.27877694714881779"/>
    </cacheField>
    <cacheField name="wind" numFmtId="0">
      <sharedItems containsSemiMixedTypes="0" containsString="0" containsNumber="1" minValue="1.086706783369803E-2" maxValue="0.27895949235048678"/>
    </cacheField>
    <cacheField name="relative" numFmtId="0">
      <sharedItems containsSemiMixedTypes="0" containsString="0" containsNumber="1" minValue="1.0761761487964988E-2" maxValue="0.27940281641168291"/>
    </cacheField>
    <cacheField name="crop k" numFmtId="0">
      <sharedItems containsSemiMixedTypes="0" containsString="0" containsNumber="1" minValue="1.9446115973741792E-2" maxValue="0.28513995132127956"/>
    </cacheField>
    <cacheField name="precip" numFmtId="0">
      <sharedItems containsSemiMixedTypes="0" containsString="0" containsNumber="1" minValue="1.1084518599562365E-2" maxValue="0.27343532684283728"/>
    </cacheField>
    <cacheField name="average" numFmtId="0">
      <sharedItems containsSemiMixedTypes="0" containsString="0" containsNumber="1" minValue="1.1029814004376366E-2" maxValue="0.28245827538247564"/>
    </cacheField>
    <cacheField name="all" numFmtId="0">
      <sharedItems containsSemiMixedTypes="0" containsString="0" containsNumber="1" minValue="2.0698851203501092E-2" maxValue="0.26940629346314326"/>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Ezra" refreshedDate="41288.629003125003" createdVersion="4" refreshedVersion="4" minRefreshableVersion="3" recordCount="29">
  <cacheSource type="worksheet">
    <worksheetSource ref="A28:K57" sheet="ground difference mean"/>
  </cacheSource>
  <cacheFields count="11">
    <cacheField name="state" numFmtId="0">
      <sharedItems count="15">
        <s v="AL"/>
        <s v="AR"/>
        <s v="AZ"/>
        <s v="CA"/>
        <s v="CO"/>
        <s v="GA"/>
        <s v="ID"/>
        <s v="KS"/>
        <s v="LA"/>
        <s v="MI"/>
        <s v="MT"/>
        <s v="NE"/>
        <s v="OR"/>
        <s v="TX"/>
        <s v="WA"/>
      </sharedItems>
    </cacheField>
    <cacheField name="crop" numFmtId="0">
      <sharedItems count="7">
        <s v="cotton"/>
        <s v="rice"/>
        <s v="soybeans"/>
        <s v="wheat spring"/>
        <s v="corn"/>
        <s v="peanuts"/>
        <s v="winter wheat"/>
      </sharedItems>
    </cacheField>
    <cacheField name="ground" numFmtId="164">
      <sharedItems containsSemiMixedTypes="0" containsString="0" containsNumber="1" minValue="0" maxValue="0.23483000000000001"/>
    </cacheField>
    <cacheField name="net rad" numFmtId="164">
      <sharedItems containsSemiMixedTypes="0" containsString="0" containsNumber="1" minValue="0" maxValue="0.23494999999999999"/>
    </cacheField>
    <cacheField name="temp" numFmtId="164">
      <sharedItems containsSemiMixedTypes="0" containsString="0" containsNumber="1" minValue="0" maxValue="0.23607"/>
    </cacheField>
    <cacheField name="wind" numFmtId="164">
      <sharedItems containsSemiMixedTypes="0" containsString="0" containsNumber="1" minValue="0" maxValue="0.23536000000000001"/>
    </cacheField>
    <cacheField name="relative" numFmtId="164">
      <sharedItems containsSemiMixedTypes="0" containsString="0" containsNumber="1" minValue="0" maxValue="0.23430000000000001"/>
    </cacheField>
    <cacheField name="crop k" numFmtId="164">
      <sharedItems containsSemiMixedTypes="0" containsString="0" containsNumber="1" minValue="0" maxValue="0.18018999999999999"/>
    </cacheField>
    <cacheField name="precip" numFmtId="164">
      <sharedItems containsSemiMixedTypes="0" containsString="0" containsNumber="1" minValue="0" maxValue="0.17150000000000001"/>
    </cacheField>
    <cacheField name="average" numFmtId="164">
      <sharedItems containsSemiMixedTypes="0" containsString="0" containsNumber="1" minValue="0" maxValue="0.17030000000000001"/>
    </cacheField>
    <cacheField name="all" numFmtId="164">
      <sharedItems containsSemiMixedTypes="0" containsString="0" containsNumber="1" minValue="0" maxValue="0.1834600000000000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Ezra" refreshedDate="41289.385968287039" createdVersion="4" refreshedVersion="4" minRefreshableVersion="3" recordCount="54">
  <cacheSource type="worksheet">
    <worksheetSource ref="A28:K82" sheet="surface difference mean"/>
  </cacheSource>
  <cacheFields count="11">
    <cacheField name="state" numFmtId="0">
      <sharedItems count="23">
        <s v="AL"/>
        <s v="AR"/>
        <s v="AZ"/>
        <s v="CA"/>
        <s v="CO"/>
        <s v="FL"/>
        <s v="GA"/>
        <s v="ID"/>
        <s v="IL"/>
        <s v="KS"/>
        <s v="LA"/>
        <s v="MI"/>
        <s v="MN"/>
        <s v="MO"/>
        <s v="MS"/>
        <s v="MT"/>
        <s v="NE"/>
        <s v="OR"/>
        <s v="SC"/>
        <s v="SD"/>
        <s v="TX"/>
        <s v="WA"/>
        <s v="WI"/>
      </sharedItems>
    </cacheField>
    <cacheField name="crop" numFmtId="0">
      <sharedItems count="8">
        <s v="cotton"/>
        <s v="peanuts"/>
        <s v="rice"/>
        <s v="soybeans"/>
        <s v="wheat spring"/>
        <s v="corn"/>
        <s v="winter wheat"/>
        <s v="oats"/>
      </sharedItems>
    </cacheField>
    <cacheField name="ground" numFmtId="164">
      <sharedItems containsSemiMixedTypes="0" containsString="0" containsNumber="1" minValue="0" maxValue="0.21732550309608437"/>
    </cacheField>
    <cacheField name="net rad" numFmtId="164">
      <sharedItems containsSemiMixedTypes="0" containsString="0" containsNumber="1" minValue="0" maxValue="0.2165319413062643"/>
    </cacheField>
    <cacheField name="temp" numFmtId="164">
      <sharedItems containsSemiMixedTypes="0" containsString="0" containsNumber="1" minValue="0" maxValue="0.21691422804293214"/>
    </cacheField>
    <cacheField name="wind" numFmtId="164">
      <sharedItems containsSemiMixedTypes="0" containsString="0" containsNumber="1" minValue="0" maxValue="0.21391940587157193"/>
    </cacheField>
    <cacheField name="relative" numFmtId="164">
      <sharedItems containsSemiMixedTypes="0" containsString="0" containsNumber="1" minValue="0" maxValue="0.2098156010623245"/>
    </cacheField>
    <cacheField name="crop k" numFmtId="164">
      <sharedItems containsSemiMixedTypes="0" containsString="0" containsNumber="1" minValue="0" maxValue="0.18357911398936747"/>
    </cacheField>
    <cacheField name="precip" numFmtId="164">
      <sharedItems containsSemiMixedTypes="0" containsString="0" containsNumber="1" minValue="0" maxValue="0.18670399713150582"/>
    </cacheField>
    <cacheField name="average" numFmtId="164">
      <sharedItems containsSemiMixedTypes="0" containsString="0" containsNumber="1" minValue="0" maxValue="0.18847663256721262"/>
    </cacheField>
    <cacheField name="all" numFmtId="164">
      <sharedItems containsSemiMixedTypes="0" containsString="0" containsNumber="1" minValue="0" maxValue="0.1544477057347000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2">
  <r>
    <x v="0"/>
    <x v="0"/>
    <n v="8.4824940446512662E-2"/>
    <n v="8.456733698964046E-2"/>
    <n v="8.478616143149964E-2"/>
    <n v="8.4248795080604955E-2"/>
    <n v="8.4654589773419747E-2"/>
    <n v="9.3950473657969075E-2"/>
    <n v="7.923799235499418E-2"/>
    <n v="8.4830480305800218E-2"/>
    <n v="8.7279098110907977E-2"/>
  </r>
  <r>
    <x v="0"/>
    <x v="1"/>
    <n v="0.10714942830858194"/>
    <n v="0.10557891970035484"/>
    <n v="0.10368642397161255"/>
    <n v="0.10409383624655014"/>
    <n v="0.10366013930871336"/>
    <n v="0.10990274674727296"/>
    <n v="9.3974241030358771E-2"/>
    <n v="0.1076094099093179"/>
    <n v="0.10684058351951636"/>
  </r>
  <r>
    <x v="1"/>
    <x v="0"/>
    <n v="0.11160963757845717"/>
    <n v="0.10864345009111155"/>
    <n v="0.10909090909090909"/>
    <n v="0.10862117837618951"/>
    <n v="0.10866572180603361"/>
    <n v="0.10746709860295604"/>
    <n v="0.10270095160963758"/>
    <n v="0.11172909495849362"/>
    <n v="0.10119254909900789"/>
  </r>
  <r>
    <x v="1"/>
    <x v="2"/>
    <n v="7.736507035400024E-2"/>
    <n v="7.7048781476825756E-2"/>
    <n v="7.7231255829041792E-2"/>
    <n v="7.700417663517295E-2"/>
    <n v="7.6870362110214502E-2"/>
    <n v="7.5751186083289401E-2"/>
    <n v="7.5142938242569235E-2"/>
    <n v="7.7373180325209845E-2"/>
    <n v="7.1262317018774571E-2"/>
  </r>
  <r>
    <x v="1"/>
    <x v="3"/>
    <n v="0.11718367346938775"/>
    <n v="0.1144030612244898"/>
    <n v="0.11460204081632652"/>
    <n v="0.11388265306122448"/>
    <n v="0.11369387755102042"/>
    <n v="0.11214795918367348"/>
    <n v="0.11308673469387756"/>
    <n v="0.1173826530612245"/>
    <n v="0.11278061224489795"/>
  </r>
  <r>
    <x v="1"/>
    <x v="4"/>
    <n v="0.2153603089616431"/>
    <n v="0.21661546563679451"/>
    <n v="0.21593961204248222"/>
    <n v="0.21361362239971912"/>
    <n v="0.21362239971912575"/>
    <n v="0.21524620380935663"/>
    <n v="0.20688141841481611"/>
    <n v="0.21618537698586851"/>
    <n v="0.20200122882471691"/>
  </r>
  <r>
    <x v="2"/>
    <x v="0"/>
    <n v="0.11773384406277029"/>
    <n v="0.11402199431607561"/>
    <n v="0.11252440380575805"/>
    <n v="0.11325095761769431"/>
    <n v="0.1125886568639565"/>
    <n v="0.11470159397009762"/>
    <n v="0.10508587668355368"/>
    <n v="0.11876189299394539"/>
    <n v="0.10624243173112566"/>
  </r>
  <r>
    <x v="3"/>
    <x v="0"/>
    <n v="0.11709998972356388"/>
    <n v="0.11392200184975851"/>
    <n v="0.1125783578255061"/>
    <n v="0.11339790360702909"/>
    <n v="0.11260918713390197"/>
    <n v="0.11535299558113246"/>
    <n v="0.10353252492035762"/>
    <n v="0.11858750385366355"/>
    <n v="0.1054259582776693"/>
  </r>
  <r>
    <x v="3"/>
    <x v="2"/>
    <n v="0.1290887591456655"/>
    <n v="0.12566452344000198"/>
    <n v="0.12376271770995"/>
    <n v="0.12502401891951814"/>
    <n v="0.12374793683640037"/>
    <n v="0.10969625304855517"/>
    <n v="0.11372157761190352"/>
    <n v="0.12990170719089497"/>
    <n v="0.10564875717488237"/>
  </r>
  <r>
    <x v="3"/>
    <x v="4"/>
    <n v="0.18703058073513301"/>
    <n v="0.18969020818806656"/>
    <n v="0.18394262376730752"/>
    <n v="0.18412192449447157"/>
    <n v="0.18398246837334395"/>
    <n v="0.18631337782647675"/>
    <n v="0.17681043928678158"/>
    <n v="0.1874589102500249"/>
    <n v="0.17586412989341568"/>
  </r>
  <r>
    <x v="3"/>
    <x v="5"/>
    <n v="0.20275507686054781"/>
    <n v="0.20587594896285435"/>
    <n v="0.19976484591601223"/>
    <n v="0.19918421854814125"/>
    <n v="0.19902454602197675"/>
    <n v="0.2072113919089576"/>
    <n v="0.19361019581657982"/>
    <n v="0.20321957875484459"/>
    <n v="0.19581657981448952"/>
  </r>
  <r>
    <x v="4"/>
    <x v="6"/>
    <n v="0.13412855809612692"/>
    <n v="0.12964496811323689"/>
    <n v="0.12960802613159125"/>
    <n v="0.12986273137346399"/>
    <n v="0.12964302379841344"/>
    <n v="0.12736623114014622"/>
    <n v="0.12267654378596983"/>
    <n v="0.13351415461191476"/>
    <n v="0.12162272515165656"/>
  </r>
  <r>
    <x v="4"/>
    <x v="4"/>
    <n v="0.20141683196372911"/>
    <n v="0.2054446828320447"/>
    <n v="0.20101202283123507"/>
    <n v="0.19961947941545563"/>
    <n v="0.19969234505930453"/>
    <n v="0.20222240213739223"/>
    <n v="0.19611383232805732"/>
    <n v="0.20148564951625308"/>
    <n v="0.18785167793385418"/>
  </r>
  <r>
    <x v="4"/>
    <x v="7"/>
    <n v="3.9194788306837168E-2"/>
    <n v="3.8895192442534969E-2"/>
    <n v="3.924833309960607E-2"/>
    <n v="3.9151442522214717E-2"/>
    <n v="3.913614400999503E-2"/>
    <n v="3.5173829345096191E-2"/>
    <n v="3.8499980876859727E-2"/>
    <n v="3.9178214918599172E-2"/>
    <n v="3.5510396613929303E-2"/>
  </r>
  <r>
    <x v="5"/>
    <x v="4"/>
    <n v="0.14325305471931998"/>
    <n v="0.14641402514609528"/>
    <n v="0.13779883123782541"/>
    <n v="0.13803789622808571"/>
    <n v="0.13907384451921373"/>
    <n v="0.14036656631839914"/>
    <n v="0.1319018948114043"/>
    <n v="0.14325305471931998"/>
    <n v="0.13292013458473526"/>
  </r>
  <r>
    <x v="6"/>
    <x v="1"/>
    <n v="0.11977570093457944"/>
    <n v="0.1159551401869159"/>
    <n v="0.11561121495327104"/>
    <n v="0.11539439252336448"/>
    <n v="0.11482616822429906"/>
    <n v="0.10613084112149533"/>
    <n v="0.11377943925233645"/>
    <n v="0.12007476635514019"/>
    <n v="0.10918130841121497"/>
  </r>
  <r>
    <x v="7"/>
    <x v="6"/>
    <n v="3.4704084006247297E-2"/>
    <n v="3.4184029508523575E-2"/>
    <n v="3.383178812348387E-2"/>
    <n v="3.2846509154952984E-2"/>
    <n v="3.2461037450569899E-2"/>
    <n v="4.7715415545143393E-2"/>
    <n v="4.177383444654903E-2"/>
    <n v="3.2864785830591832E-2"/>
    <n v="5.1561825009138335E-2"/>
  </r>
  <r>
    <x v="7"/>
    <x v="0"/>
    <n v="0.13554134075368612"/>
    <n v="0.1327485280893157"/>
    <n v="0.13325754619339292"/>
    <n v="0.13252965030456249"/>
    <n v="0.13261109320121486"/>
    <n v="0.13114003088043164"/>
    <n v="0.13189337767446593"/>
    <n v="0.13574325126830344"/>
    <n v="0.12839302984542816"/>
  </r>
  <r>
    <x v="7"/>
    <x v="1"/>
    <n v="0.11395084205735094"/>
    <n v="0.11033985738127751"/>
    <n v="0.10985434683659535"/>
    <n v="0.10998331057502655"/>
    <n v="0.10986193293885602"/>
    <n v="0.10708541951145502"/>
    <n v="0.10538613260506752"/>
    <n v="0.11404187528447883"/>
    <n v="0.10958124715521166"/>
  </r>
  <r>
    <x v="7"/>
    <x v="4"/>
    <n v="0.19774081237911023"/>
    <n v="0.20157833655705995"/>
    <n v="0.19742359767891682"/>
    <n v="0.1954042553191489"/>
    <n v="0.1956595744680851"/>
    <n v="0.20878143133462282"/>
    <n v="0.19148162475822048"/>
    <n v="0.19815087040618956"/>
    <n v="0.20075822050290135"/>
  </r>
  <r>
    <x v="8"/>
    <x v="6"/>
    <n v="0.12069352625670451"/>
    <n v="0.11827574737017174"/>
    <n v="0.11737349798345184"/>
    <n v="0.11751070641553367"/>
    <n v="0.11694939919338074"/>
    <n v="0.11449627874100871"/>
    <n v="0.11310756309508961"/>
    <n v="0.12046900336784333"/>
    <n v="0.10926364808116087"/>
  </r>
  <r>
    <x v="8"/>
    <x v="8"/>
    <n v="2.2405818724356583E-2"/>
    <n v="2.2459530026109661E-2"/>
    <n v="2.2326743752331221E-2"/>
    <n v="2.2114882506527416E-2"/>
    <n v="2.2224543080939949E-2"/>
    <n v="2.4334949645654608E-2"/>
    <n v="2.6511003356956359E-2"/>
    <n v="2.2355837374114135E-2"/>
    <n v="2.503692651995524E-2"/>
  </r>
  <r>
    <x v="8"/>
    <x v="3"/>
    <n v="0.11001706611263634"/>
    <n v="0.10719002745418121"/>
    <n v="0.1055576166802701"/>
    <n v="0.10665578392817393"/>
    <n v="0.10606960005936039"/>
    <n v="0.10270089782592566"/>
    <n v="9.7135861096683249E-2"/>
    <n v="0.11153075610299029"/>
    <n v="9.7462343251465466E-2"/>
  </r>
  <r>
    <x v="9"/>
    <x v="4"/>
    <n v="0.15823494436422322"/>
    <n v="0.16182791132251761"/>
    <n v="0.15719867493417142"/>
    <n v="0.15688439650046715"/>
    <n v="0.15717319289900619"/>
    <n v="0.15938163594665761"/>
    <n v="0.153444321753164"/>
    <n v="0.15866813896203177"/>
    <n v="0.14822050454429628"/>
  </r>
  <r>
    <x v="9"/>
    <x v="7"/>
    <n v="5.2662033364010451E-2"/>
    <n v="5.2610199612833614E-2"/>
    <n v="5.2581638158103516E-2"/>
    <n v="5.2334105550442704E-2"/>
    <n v="5.266309119566713E-2"/>
    <n v="3.9113325505379076E-2"/>
    <n v="5.0083039785048605E-2"/>
    <n v="5.2631356245967015E-2"/>
    <n v="3.8473337353093634E-2"/>
  </r>
  <r>
    <x v="10"/>
    <x v="6"/>
    <n v="0.11439883351222178"/>
    <n v="0.11157779622916623"/>
    <n v="0.11054901881366572"/>
    <n v="0.11091354624435489"/>
    <n v="0.11112213694080479"/>
    <n v="0.10946961258834727"/>
    <n v="0.10425079487231413"/>
    <n v="0.1148160149051216"/>
    <n v="0.10454849227404361"/>
  </r>
  <r>
    <x v="10"/>
    <x v="8"/>
    <n v="2.6367027228646027E-2"/>
    <n v="2.8285714285714286E-2"/>
    <n v="2.7221932114882504E-2"/>
    <n v="2.6283476314807905E-2"/>
    <n v="2.6648265572547555E-2"/>
    <n v="2.5794852666915332E-2"/>
    <n v="3.1057068258112646E-2"/>
    <n v="2.6249160760910106E-2"/>
    <n v="2.6596792241700855E-2"/>
  </r>
  <r>
    <x v="10"/>
    <x v="3"/>
    <n v="0.11533946815448155"/>
    <n v="0.11241214404753279"/>
    <n v="0.11089051518005941"/>
    <n v="0.11155713354104774"/>
    <n v="0.11156437939279762"/>
    <n v="0.11020215926382146"/>
    <n v="0.10384754727918266"/>
    <n v="0.1167089341352076"/>
    <n v="0.10620244909789145"/>
  </r>
  <r>
    <x v="10"/>
    <x v="4"/>
    <n v="0.19612295335186902"/>
    <n v="0.19859437751004019"/>
    <n v="0.19596848934198333"/>
    <n v="0.19447018844609207"/>
    <n v="0.19489496447327775"/>
    <n v="0.19564411492122338"/>
    <n v="0.19023787457522398"/>
    <n v="0.19680259499536609"/>
    <n v="0.18286221810318196"/>
  </r>
  <r>
    <x v="11"/>
    <x v="6"/>
    <n v="0.1201768070722829"/>
    <n v="0.11687684174033629"/>
    <n v="0.11675117004680188"/>
    <n v="0.11625931703934826"/>
    <n v="0.11620298145259143"/>
    <n v="0.11387372161553128"/>
    <n v="0.11460175073669612"/>
    <n v="0.12005763563875889"/>
    <n v="0.11489426243716415"/>
  </r>
  <r>
    <x v="11"/>
    <x v="3"/>
    <n v="0.1131856156919724"/>
    <n v="0.1098292771521976"/>
    <n v="0.10979295314202688"/>
    <n v="0.10947330185252453"/>
    <n v="0.10954594987286596"/>
    <n v="0.1075626589175445"/>
    <n v="0.1074827460951689"/>
    <n v="0.11306211405739194"/>
    <n v="0.10762077733381765"/>
  </r>
  <r>
    <x v="12"/>
    <x v="6"/>
    <n v="8.6291602113004698E-2"/>
    <n v="8.608814141451851E-2"/>
    <n v="8.6166539114852628E-2"/>
    <n v="8.5832415582476257E-2"/>
    <n v="8.6284135665353812E-2"/>
    <n v="8.5096970488865664E-2"/>
    <n v="8.1511209004535873E-2"/>
    <n v="8.6336400798909904E-2"/>
    <n v="7.9247008754409876E-2"/>
  </r>
  <r>
    <x v="12"/>
    <x v="8"/>
    <n v="3.5089054799199722E-2"/>
    <n v="3.4776753037622607E-2"/>
    <n v="3.512272483286976E-2"/>
    <n v="3.4724540086858928E-2"/>
    <n v="3.4889474454691843E-2"/>
    <n v="3.4608402869272435E-2"/>
    <n v="3.3204020885180305E-2"/>
    <n v="3.5053920851022304E-2"/>
    <n v="3.7805104181915773E-2"/>
  </r>
  <r>
    <x v="12"/>
    <x v="3"/>
    <n v="0.13044852498494885"/>
    <n v="0.126791089704997"/>
    <n v="0.12541139875576962"/>
    <n v="0.12596829219345776"/>
    <n v="0.12543146698775839"/>
    <n v="0.12675597029901667"/>
    <n v="0.11624523379490267"/>
    <n v="0.13102046959662855"/>
    <n v="0.12062010836845274"/>
  </r>
  <r>
    <x v="12"/>
    <x v="4"/>
    <n v="0.21200373400691888"/>
    <n v="0.21606721212454008"/>
    <n v="0.21196529570040085"/>
    <n v="0.21025753665367083"/>
    <n v="0.21020262478721649"/>
    <n v="0.20993904782823566"/>
    <n v="0.20556806325847016"/>
    <n v="0.21238262588545384"/>
    <n v="0.19699632090494754"/>
  </r>
  <r>
    <x v="13"/>
    <x v="6"/>
    <n v="8.3773950137113973E-2"/>
    <n v="8.3721972290430713E-2"/>
    <n v="8.3806212248848419E-2"/>
    <n v="8.334020396823974E-2"/>
    <n v="8.3786496513899592E-2"/>
    <n v="8.5914003548832288E-2"/>
    <n v="7.9775240621583351E-2"/>
    <n v="8.3754234402165145E-2"/>
    <n v="8.0180309357804749E-2"/>
  </r>
  <r>
    <x v="13"/>
    <x v="3"/>
    <n v="0.1503283073929961"/>
    <n v="0.14637645914396888"/>
    <n v="0.14659533073929962"/>
    <n v="0.14628526264591438"/>
    <n v="0.14644941634241243"/>
    <n v="0.14162208171206225"/>
    <n v="0.13968263618677043"/>
    <n v="0.15035262645914396"/>
    <n v="0.13487962062256809"/>
  </r>
  <r>
    <x v="13"/>
    <x v="4"/>
    <n v="0.19244860742705569"/>
    <n v="0.19577254641909814"/>
    <n v="0.19263096816976125"/>
    <n v="0.19085709549071617"/>
    <n v="0.19132957559681696"/>
    <n v="0.19476127320954906"/>
    <n v="0.18705238726790452"/>
    <n v="0.19336870026525199"/>
    <n v="0.18380305039787798"/>
  </r>
  <r>
    <x v="14"/>
    <x v="0"/>
    <n v="8.9335775163766992E-2"/>
    <n v="8.9207226878918078E-2"/>
    <n v="8.9360428259491448E-2"/>
    <n v="8.9187856589420314E-2"/>
    <n v="8.9432626611255908E-2"/>
    <n v="8.9621046700007048E-2"/>
    <n v="8.5250405015144054E-2"/>
    <n v="8.9383320419807011E-2"/>
    <n v="8.2969993660632527E-2"/>
  </r>
  <r>
    <x v="14"/>
    <x v="2"/>
    <n v="5.4931548720258683E-2"/>
    <n v="5.3226299448207073E-2"/>
    <n v="5.3190907482183365E-2"/>
    <n v="5.3279387397242646E-2"/>
    <n v="5.3519087530766889E-2"/>
    <n v="3.0020430816750054E-2"/>
    <n v="4.4342915976255212E-2"/>
    <n v="5.4957288331912296E-2"/>
    <n v="3.4085680732291956E-2"/>
  </r>
  <r>
    <x v="14"/>
    <x v="3"/>
    <n v="7.8076854174131127E-2"/>
    <n v="7.7933536366893583E-2"/>
    <n v="7.8130598351845215E-2"/>
    <n v="7.7933536366893583E-2"/>
    <n v="7.8152991759226076E-2"/>
    <n v="7.1685775707631669E-2"/>
    <n v="7.7628986026513788E-2"/>
    <n v="7.8117162307416693E-2"/>
    <n v="7.1878359011107132E-2"/>
  </r>
  <r>
    <x v="14"/>
    <x v="4"/>
    <n v="0.24865082922456297"/>
    <n v="0.2548005378753922"/>
    <n v="0.24643657552666967"/>
    <n v="0.24621246077991929"/>
    <n v="0.24622142536978933"/>
    <n v="0.25347377857463022"/>
    <n v="0.23942626624831914"/>
    <n v="0.24917077543702373"/>
    <n v="0.24405199462124605"/>
  </r>
  <r>
    <x v="15"/>
    <x v="3"/>
    <n v="0.12840452526961302"/>
    <n v="0.1257824064284204"/>
    <n v="0.12673926834425883"/>
    <n v="0.12364664834002961"/>
    <n v="0.12399555931486572"/>
    <n v="0.12022626348065131"/>
    <n v="0.13502326073165577"/>
    <n v="0.12689257771198986"/>
    <n v="0.13952209769507296"/>
  </r>
  <r>
    <x v="16"/>
    <x v="6"/>
    <n v="0.13846112686607095"/>
    <n v="0.1346638842813063"/>
    <n v="0.13500811529063442"/>
    <n v="0.13500276454955679"/>
    <n v="0.134761981201063"/>
    <n v="0.11668539426043839"/>
    <n v="0.13256461019851248"/>
    <n v="0.13828276883014964"/>
    <n v="0.11664437191217651"/>
  </r>
  <r>
    <x v="16"/>
    <x v="8"/>
    <n v="1.782876010474781E-2"/>
    <n v="1.7681885460548791E-2"/>
    <n v="1.7734828646248438E-2"/>
    <n v="1.762211089604919E-2"/>
    <n v="1.7595923943982694E-2"/>
    <n v="2.359785950130935E-2"/>
    <n v="1.8051918478879655E-2"/>
    <n v="1.7814528065581238E-2"/>
    <n v="2.3805647273141297E-2"/>
  </r>
  <r>
    <x v="16"/>
    <x v="3"/>
    <n v="0.11115082201572551"/>
    <n v="0.10749236467606732"/>
    <n v="0.10760283319254013"/>
    <n v="0.10762232763662356"/>
    <n v="0.10757034245240106"/>
    <n v="0.11003314055494184"/>
    <n v="0.10450321658327376"/>
    <n v="0.11094937942686334"/>
    <n v="0.11048151276886088"/>
  </r>
  <r>
    <x v="16"/>
    <x v="4"/>
    <n v="0.17772106172451704"/>
    <n v="0.18041463797706925"/>
    <n v="0.1767865556777132"/>
    <n v="0.17597769750274855"/>
    <n v="0.17599340348672846"/>
    <n v="0.17411653840113081"/>
    <n v="0.17035495523794564"/>
    <n v="0.17852991989948169"/>
    <n v="0.16435526935762523"/>
  </r>
  <r>
    <x v="17"/>
    <x v="6"/>
    <n v="0.1239294710327456"/>
    <n v="0.12088615435437915"/>
    <n v="0.12030391873477309"/>
    <n v="0.12029772473881983"/>
    <n v="0.11957509187760662"/>
    <n v="0.12234587273402982"/>
    <n v="0.1170045835570054"/>
    <n v="0.12413180823388527"/>
    <n v="0.11886897633893545"/>
  </r>
  <r>
    <x v="17"/>
    <x v="8"/>
    <n v="1.3511082368158034E-2"/>
    <n v="1.3318831207008055E-2"/>
    <n v="1.3406431888999941E-2"/>
    <n v="1.3398200952436944E-2"/>
    <n v="1.3310600270445059E-2"/>
    <n v="2.4950320418601919E-2"/>
    <n v="1.5840437415485919E-2"/>
    <n v="1.3491092950790758E-2"/>
    <n v="2.4793344699864779E-2"/>
  </r>
  <r>
    <x v="17"/>
    <x v="3"/>
    <n v="0.10744106413802186"/>
    <n v="0.10478071908336627"/>
    <n v="0.10316739101804294"/>
    <n v="0.10411563281970236"/>
    <n v="0.10337152640590018"/>
    <n v="9.9137363360990383E-2"/>
    <n v="9.5324641116818126E-2"/>
    <n v="0.10956143816673251"/>
    <n v="9.3928618464375085E-2"/>
  </r>
  <r>
    <x v="17"/>
    <x v="4"/>
    <n v="0.18455100815706768"/>
    <n v="0.18658497828313148"/>
    <n v="0.18402839083300965"/>
    <n v="0.18311734171404356"/>
    <n v="0.18332568240403971"/>
    <n v="0.18564567957908118"/>
    <n v="0.18041950633850065"/>
    <n v="0.184914721565027"/>
    <n v="0.17066633708817402"/>
  </r>
  <r>
    <x v="17"/>
    <x v="7"/>
    <n v="3.2018082683415001E-2"/>
    <n v="3.184829870936573E-2"/>
    <n v="3.1855200496928707E-2"/>
    <n v="3.1791013872593005E-2"/>
    <n v="3.1875905859617637E-2"/>
    <n v="3.5757471185036922E-2"/>
    <n v="3.1572917385602868E-2"/>
    <n v="3.1938021947684449E-2"/>
    <n v="3.5685692594381944E-2"/>
  </r>
  <r>
    <x v="18"/>
    <x v="6"/>
    <n v="0.10117270423885502"/>
    <n v="9.9679860302677517E-2"/>
    <n v="9.9032733000068471E-2"/>
    <n v="9.9435047592960346E-2"/>
    <n v="9.9142299527494343E-2"/>
    <n v="0.1096435663904677"/>
    <n v="8.9479901390125322E-2"/>
    <n v="0.10120009587071149"/>
    <n v="0.1070910086968431"/>
  </r>
  <r>
    <x v="18"/>
    <x v="0"/>
    <n v="0.11649470540320392"/>
    <n v="0.11396183235716227"/>
    <n v="0.11276133586749934"/>
    <n v="0.11336449323144954"/>
    <n v="0.11303867189015168"/>
    <n v="0.10964469958496567"/>
    <n v="0.10352003413366433"/>
    <n v="0.11703774097203366"/>
    <n v="0.10272487490787789"/>
  </r>
  <r>
    <x v="18"/>
    <x v="2"/>
    <n v="9.588877891418307E-2"/>
    <n v="9.5073133179368732E-2"/>
    <n v="9.4931998973569409E-2"/>
    <n v="9.5030976208805309E-2"/>
    <n v="9.4776201473661045E-2"/>
    <n v="9.0168261299901006E-2"/>
    <n v="8.6485941566772973E-2"/>
    <n v="9.58576194142014E-2"/>
    <n v="8.4313941126874153E-2"/>
  </r>
  <r>
    <x v="18"/>
    <x v="3"/>
    <n v="0.13020178432429194"/>
    <n v="0.12620801149631758"/>
    <n v="0.12617807316927129"/>
    <n v="0.12590862822585475"/>
    <n v="0.12580085024848811"/>
    <n v="0.13166277468415066"/>
    <n v="0.1193221962756721"/>
    <n v="0.13011196934315311"/>
    <n v="0.13017783366265492"/>
  </r>
  <r>
    <x v="18"/>
    <x v="4"/>
    <n v="0.19375044639668598"/>
    <n v="0.19786443825441039"/>
    <n v="0.19392186272409112"/>
    <n v="0.19199342904078281"/>
    <n v="0.19228626526676668"/>
    <n v="0.19350760659952862"/>
    <n v="0.18769373616170273"/>
    <n v="0.19442896935933149"/>
    <n v="0.18292979072923363"/>
  </r>
  <r>
    <x v="19"/>
    <x v="0"/>
    <n v="0.10850429529674814"/>
    <n v="0.10608402306515514"/>
    <n v="0.10482289255874162"/>
    <n v="0.10531910720589967"/>
    <n v="0.10535833366022046"/>
    <n v="9.8240693523712397E-2"/>
    <n v="9.5812576001255256E-2"/>
    <n v="0.10983407209822305"/>
    <n v="9.1295649786215821E-2"/>
  </r>
  <r>
    <x v="19"/>
    <x v="2"/>
    <n v="6.0726650483505104E-2"/>
    <n v="6.0483903060209322E-2"/>
    <n v="6.100919256635759E-2"/>
    <n v="6.0418241871940774E-2"/>
    <n v="6.0657009829280906E-2"/>
    <n v="6.881889450435752E-2"/>
    <n v="6.0704763420748931E-2"/>
    <n v="6.0704763420748931E-2"/>
    <n v="6.6554578375581999E-2"/>
  </r>
  <r>
    <x v="19"/>
    <x v="3"/>
    <n v="0.10210574407110519"/>
    <n v="9.948498567097229E-2"/>
    <n v="9.8089462972961741E-2"/>
    <n v="9.8724924201520126E-2"/>
    <n v="9.8733230884246362E-2"/>
    <n v="9.2029737924159985E-2"/>
    <n v="8.94920463512896E-2"/>
    <n v="0.10311915936370809"/>
    <n v="8.9163932383602595E-2"/>
  </r>
  <r>
    <x v="19"/>
    <x v="4"/>
    <n v="0.22646992054483542"/>
    <n v="0.22923950056753689"/>
    <n v="0.22671963677639045"/>
    <n v="0.22472190692395008"/>
    <n v="0.22586454786227775"/>
    <n v="0.22912599318955734"/>
    <n v="0.2198789254634885"/>
    <n v="0.22786984487325013"/>
    <n v="0.21300037835792662"/>
  </r>
  <r>
    <x v="20"/>
    <x v="4"/>
    <n v="0.16686340315549897"/>
    <n v="0.1701191991667631"/>
    <n v="0.16601859352698373"/>
    <n v="0.16526636577556608"/>
    <n v="0.16541295374763723"/>
    <n v="0.16757319754658023"/>
    <n v="0.16346101917216369"/>
    <n v="0.16712571847394206"/>
    <n v="0.15908652547930408"/>
  </r>
  <r>
    <x v="20"/>
    <x v="5"/>
    <n v="3.6735470849961011E-2"/>
    <n v="3.662951240768772E-2"/>
    <n v="3.6646484106233654E-2"/>
    <n v="3.6547406082289804E-2"/>
    <n v="3.6479519288106048E-2"/>
    <n v="3.5734599330305948E-2"/>
    <n v="3.6416219439475254E-2"/>
    <n v="3.6740057795513967E-2"/>
    <n v="3.2434292004953902E-2"/>
  </r>
  <r>
    <x v="20"/>
    <x v="7"/>
    <n v="3.6734762646897769E-2"/>
    <n v="3.6628617160187019E-2"/>
    <n v="3.6645465650141103E-2"/>
    <n v="3.6546480771660839E-2"/>
    <n v="3.647866559959563E-2"/>
    <n v="3.5733962343624949E-2"/>
    <n v="3.6415062550018952E-2"/>
    <n v="3.6738974769386291E-2"/>
    <n v="3.2433764373867989E-2"/>
  </r>
  <r>
    <x v="21"/>
    <x v="6"/>
    <n v="8.015917083101981E-2"/>
    <n v="7.9432061553105407E-2"/>
    <n v="7.9827344596917052E-2"/>
    <n v="7.9395045080775231E-2"/>
    <n v="7.9873615187329786E-2"/>
    <n v="7.8416752597763151E-2"/>
    <n v="7.6790671848972786E-2"/>
    <n v="8.0045477380291372E-2"/>
    <n v="7.224954390418023E-2"/>
  </r>
  <r>
    <x v="21"/>
    <x v="0"/>
    <n v="0.12344206937779717"/>
    <n v="0.1201105133052203"/>
    <n v="0.12081657053301667"/>
    <n v="0.11995540691192866"/>
    <n v="0.12033832582036741"/>
    <n v="0.12741667070589566"/>
    <n v="0.11625062608049376"/>
    <n v="0.12316093903995606"/>
    <n v="0.12294120498279289"/>
  </r>
  <r>
    <x v="21"/>
    <x v="1"/>
    <n v="0.1206729239580019"/>
    <n v="0.11662424435252942"/>
    <n v="0.11702990773146675"/>
    <n v="0.11621062678969138"/>
    <n v="0.11640948138720968"/>
    <n v="0.11798440979955456"/>
    <n v="0.11356983773464842"/>
    <n v="0.12025930639516386"/>
    <n v="0.12025930639516386"/>
  </r>
  <r>
    <x v="21"/>
    <x v="3"/>
    <n v="0.20447063710473029"/>
    <n v="0.20067500908666078"/>
    <n v="0.20275196012254013"/>
    <n v="0.20022327223635705"/>
    <n v="0.2006802014642505"/>
    <n v="0.18177994703774861"/>
    <n v="0.19777766239160913"/>
    <n v="0.20434082766498785"/>
    <n v="0.18146840438236669"/>
  </r>
  <r>
    <x v="21"/>
    <x v="4"/>
    <n v="0.19596730613347746"/>
    <n v="0.19779113753039718"/>
    <n v="0.19621048365306676"/>
    <n v="0.19435963253174821"/>
    <n v="0.19461631991353689"/>
    <n v="0.19956092947851933"/>
    <n v="0.19146852202107539"/>
    <n v="0.19687246690083762"/>
    <n v="0.18624696028100515"/>
  </r>
  <r>
    <x v="22"/>
    <x v="6"/>
    <n v="0.14564740307242136"/>
    <n v="0.14272128749085589"/>
    <n v="0.142020090281371"/>
    <n v="0.14198975859546453"/>
    <n v="0.1420397166663693"/>
    <n v="0.14299248844719611"/>
    <n v="0.13563794672328583"/>
    <n v="0.14591146716148948"/>
    <n v="0.13605723767552233"/>
  </r>
  <r>
    <x v="22"/>
    <x v="8"/>
    <n v="3.6522900329582907E-2"/>
    <n v="3.6517217865666557E-2"/>
    <n v="3.6434253892487785E-2"/>
    <n v="3.6045005114217522E-2"/>
    <n v="3.6372315035799525E-2"/>
    <n v="3.6955904080009094E-2"/>
    <n v="3.6153540175019892E-2"/>
    <n v="3.6453006023411755E-2"/>
    <n v="3.3216842823048078E-2"/>
  </r>
  <r>
    <x v="22"/>
    <x v="3"/>
    <n v="0.10222462536690871"/>
    <n v="0.10169936659972192"/>
    <n v="0.10138524125856122"/>
    <n v="0.10117925742829188"/>
    <n v="0.10127195015191309"/>
    <n v="0.10228127092023277"/>
    <n v="9.6287141459395445E-2"/>
    <n v="0.10229157011174624"/>
    <n v="9.8377877336629088E-2"/>
  </r>
  <r>
    <x v="22"/>
    <x v="4"/>
    <n v="0.18231099926601654"/>
    <n v="0.18727063017720458"/>
    <n v="0.18221138722868827"/>
    <n v="0.1810789556464297"/>
    <n v="0.181199538638985"/>
    <n v="0.18183391003460209"/>
    <n v="0.1808010904896718"/>
    <n v="0.18223760092272201"/>
    <n v="0.17118066477928068"/>
  </r>
  <r>
    <x v="22"/>
    <x v="5"/>
    <n v="3.6099836926979531E-2"/>
    <n v="3.6041402427976085E-2"/>
    <n v="3.611070846167784E-2"/>
    <n v="3.5699855046204022E-2"/>
    <n v="3.5891012864649401E-2"/>
    <n v="3.5839826055444834E-2"/>
    <n v="3.5534970103279585E-2"/>
    <n v="3.6024189164703756E-2"/>
    <n v="3.5326146040949448E-2"/>
  </r>
  <r>
    <x v="22"/>
    <x v="7"/>
    <n v="3.6098871282830479E-2"/>
    <n v="3.6040807466898202E-2"/>
    <n v="3.6110266985022794E-2"/>
    <n v="3.5698936401128721E-2"/>
    <n v="3.5889950075971351E-2"/>
    <n v="3.5838940742348599E-2"/>
    <n v="3.5533970045582806E-2"/>
    <n v="3.6022899934881704E-2"/>
    <n v="3.5325048838723679E-2"/>
  </r>
  <r>
    <x v="23"/>
    <x v="6"/>
    <n v="0.1245994053824472"/>
    <n v="0.12243715973589714"/>
    <n v="0.12033090080698096"/>
    <n v="0.12125371635970501"/>
    <n v="0.12024402486582494"/>
    <n v="0.11253330244410982"/>
    <n v="0.11363566160855633"/>
    <n v="0.12453955751187304"/>
    <n v="0.10638827753967334"/>
  </r>
  <r>
    <x v="23"/>
    <x v="8"/>
    <n v="3.6622153500140565E-2"/>
    <n v="3.6601068315996625E-2"/>
    <n v="3.6501967950520103E-2"/>
    <n v="3.657225189766658E-2"/>
    <n v="3.6437306719145343E-2"/>
    <n v="2.9354090525723926E-2"/>
    <n v="3.5300112454315434E-2"/>
    <n v="3.6664323868428453E-2"/>
    <n v="2.864703401743042E-2"/>
  </r>
  <r>
    <x v="23"/>
    <x v="3"/>
    <n v="0.10899578836535931"/>
    <n v="0.10704790734403791"/>
    <n v="0.1063108712819163"/>
    <n v="0.10692945511976837"/>
    <n v="0.10665306659647276"/>
    <n v="0.1053369307712556"/>
    <n v="9.9302448012634909E-2"/>
    <n v="0.10891682021584628"/>
    <n v="0.10063174519610425"/>
  </r>
  <r>
    <x v="23"/>
    <x v="4"/>
    <n v="0.20615660780128084"/>
    <n v="0.20967397632447118"/>
    <n v="0.20466233262177375"/>
    <n v="0.20467203570735495"/>
    <n v="0.20483213661944499"/>
    <n v="0.20416747525713178"/>
    <n v="0.20114496409858337"/>
    <n v="0.20679701144964099"/>
    <n v="0.18804094702115273"/>
  </r>
  <r>
    <x v="24"/>
    <x v="6"/>
    <n v="0.10780587984976596"/>
    <n v="0.1029510259209236"/>
    <n v="0.10424614701474588"/>
    <n v="0.10269755222113267"/>
    <n v="0.10295287609391479"/>
    <n v="0.10718792207071362"/>
    <n v="0.10735443763991934"/>
    <n v="0.10630723972691447"/>
    <n v="0.12168217728357603"/>
  </r>
  <r>
    <x v="24"/>
    <x v="8"/>
    <n v="4.132873827302317E-2"/>
    <n v="4.139431361286617E-2"/>
    <n v="4.1278001148765078E-2"/>
    <n v="4.1065479609419871E-2"/>
    <n v="4.1197108941221521E-2"/>
    <n v="3.4271970132107983E-2"/>
    <n v="3.8506126747080219E-2"/>
    <n v="4.1343576488608078E-2"/>
    <n v="3.1240187631629331E-2"/>
  </r>
  <r>
    <x v="25"/>
    <x v="6"/>
    <n v="0.12968180761181305"/>
    <n v="0.12706185567010309"/>
    <n v="0.12652895124408961"/>
    <n v="0.12625377877683902"/>
    <n v="0.12625184094256259"/>
    <n v="0.12341872723044725"/>
    <n v="0.12343035423610572"/>
    <n v="0.13005193395860787"/>
    <n v="0.12354081078986126"/>
  </r>
  <r>
    <x v="25"/>
    <x v="3"/>
    <n v="0.10388651616839537"/>
    <n v="0.1013849908480781"/>
    <n v="0.10101891397193412"/>
    <n v="0.10095790115924345"/>
    <n v="0.10106772422208665"/>
    <n v="0.10287370347773034"/>
    <n v="9.6699206833435025E-2"/>
    <n v="0.10407565588773643"/>
    <n v="0.10363636363636365"/>
  </r>
  <r>
    <x v="25"/>
    <x v="4"/>
    <n v="0.19238111918731937"/>
    <n v="0.19361590331902967"/>
    <n v="0.19308170592871526"/>
    <n v="0.19140905508363254"/>
    <n v="0.19182064979420263"/>
    <n v="0.19073474034503896"/>
    <n v="0.18793239337945528"/>
    <n v="0.19354584464489008"/>
    <n v="0.17716087223049304"/>
  </r>
  <r>
    <x v="26"/>
    <x v="4"/>
    <n v="0.24042503283918182"/>
    <n v="0.24399981234753235"/>
    <n v="0.24082379433289544"/>
    <n v="0.23873616063051228"/>
    <n v="0.23882998686432724"/>
    <n v="0.24009194970913864"/>
    <n v="0.23402608369300054"/>
    <n v="0.24113811221617562"/>
    <n v="0.22509851754550569"/>
  </r>
  <r>
    <x v="27"/>
    <x v="4"/>
    <n v="0.14834611171960571"/>
    <n v="0.14876962395034685"/>
    <n v="0.14879152975538518"/>
    <n v="0.1472654253377145"/>
    <n v="0.14775465498357065"/>
    <n v="0.15682365826944142"/>
    <n v="0.14373128879152974"/>
    <n v="0.1492515516611902"/>
    <n v="0.1460167944505294"/>
  </r>
  <r>
    <x v="27"/>
    <x v="7"/>
    <n v="2.0538888498559685E-2"/>
    <n v="2.0439822946673222E-2"/>
    <n v="2.0427176280474951E-2"/>
    <n v="2.0233963324668026E-2"/>
    <n v="2.0654816272043842E-2"/>
    <n v="3.5502704981381299E-2"/>
    <n v="2.0559966275556802E-2"/>
    <n v="2.0596501089018476E-2"/>
    <n v="3.7057542331202134E-2"/>
  </r>
  <r>
    <x v="28"/>
    <x v="6"/>
    <n v="0.15509508629218424"/>
    <n v="0.15112491297497344"/>
    <n v="0.15172217947308636"/>
    <n v="0.15129713092228206"/>
    <n v="0.15126232091165587"/>
    <n v="0.14608112564581729"/>
    <n v="0.14576783555018138"/>
    <n v="0.15490454728665129"/>
    <n v="0.1437726723095526"/>
  </r>
  <r>
    <x v="28"/>
    <x v="8"/>
    <n v="1.5616373902133E-2"/>
    <n v="1.5390526976160604E-2"/>
    <n v="1.5473651191969888E-2"/>
    <n v="1.5465286491007948E-2"/>
    <n v="1.5480447511501464E-2"/>
    <n v="2.0946779590129652E-2"/>
    <n v="1.5631534922626516E-2"/>
    <n v="1.5604872438310331E-2"/>
    <n v="2.1784295273943956E-2"/>
  </r>
  <r>
    <x v="28"/>
    <x v="3"/>
    <n v="0.1556049924881544"/>
    <n v="0.15069917947532649"/>
    <n v="0.15061250433375709"/>
    <n v="0.15068184444701263"/>
    <n v="0.15021957702530914"/>
    <n v="0.1508609730729227"/>
    <n v="0.14345313764012482"/>
    <n v="0.15540275049115918"/>
    <n v="0.1475673176932856"/>
  </r>
  <r>
    <x v="28"/>
    <x v="4"/>
    <n v="0.18030748903969732"/>
    <n v="0.18333433427421778"/>
    <n v="0.18004924629151403"/>
    <n v="0.17896823013632815"/>
    <n v="0.17890817368326226"/>
    <n v="0.17881208335835685"/>
    <n v="0.17420575340820371"/>
    <n v="0.18116029067323286"/>
    <n v="0.16914900006005645"/>
  </r>
  <r>
    <x v="29"/>
    <x v="6"/>
    <n v="4.1311929428659348E-2"/>
    <n v="4.1055492871063692E-2"/>
    <n v="4.0656477587444867E-2"/>
    <n v="4.0231818648066464E-2"/>
    <n v="3.9979485075392347E-2"/>
    <n v="4.8367012001230891E-2"/>
    <n v="4.6779156836598619E-2"/>
    <n v="4.0550825725715452E-2"/>
    <n v="4.9692276130885213E-2"/>
  </r>
  <r>
    <x v="29"/>
    <x v="0"/>
    <n v="0.13001228656039315"/>
    <n v="0.1270713880662844"/>
    <n v="0.12716905046940963"/>
    <n v="0.12695954886270558"/>
    <n v="0.12643658244597064"/>
    <n v="0.12158339109066851"/>
    <n v="0.12125889988028479"/>
    <n v="0.1302690441686094"/>
    <n v="0.11472969567135026"/>
  </r>
  <r>
    <x v="30"/>
    <x v="6"/>
    <n v="0.14359689505695755"/>
    <n v="0.14052723545818072"/>
    <n v="0.14065492792096509"/>
    <n v="0.14027017036862796"/>
    <n v="0.14018784233341172"/>
    <n v="0.13811451997714977"/>
    <n v="0.13140562518901844"/>
    <n v="0.14423703753486339"/>
    <n v="0.13016734433280688"/>
  </r>
  <r>
    <x v="30"/>
    <x v="8"/>
    <n v="1.1025027352297594E-2"/>
    <n v="1.0967587527352298E-2"/>
    <n v="1.0974425601750548E-2"/>
    <n v="1.086706783369803E-2"/>
    <n v="1.0761761487964988E-2"/>
    <n v="1.9446115973741792E-2"/>
    <n v="1.1084518599562365E-2"/>
    <n v="1.1029814004376366E-2"/>
    <n v="2.0698851203501092E-2"/>
  </r>
  <r>
    <x v="30"/>
    <x v="3"/>
    <n v="0.11592629540519921"/>
    <n v="0.11510474737398041"/>
    <n v="0.11324452790329205"/>
    <n v="0.11364356551845547"/>
    <n v="0.11275159908456076"/>
    <n v="0.11383721612581421"/>
    <n v="0.10477084678129217"/>
    <n v="0.11647790622616043"/>
    <n v="0.10728830467695558"/>
  </r>
  <r>
    <x v="30"/>
    <x v="4"/>
    <n v="0.17868521525431166"/>
    <n v="0.18313073243516037"/>
    <n v="0.17800500285250362"/>
    <n v="0.17695615921358668"/>
    <n v="0.17698687848334577"/>
    <n v="0.17920305437310746"/>
    <n v="0.17717558256900862"/>
    <n v="0.17879931539913108"/>
    <n v="0.17020230833369904"/>
  </r>
  <r>
    <x v="30"/>
    <x v="7"/>
    <n v="2.662489894907033E-2"/>
    <n v="2.6497286060746045E-2"/>
    <n v="2.664164453170112E-2"/>
    <n v="2.6412980713708279E-2"/>
    <n v="2.629576163529276E-2"/>
    <n v="2.3247488162605381E-2"/>
    <n v="2.6402009469915694E-2"/>
    <n v="2.6649728606074605E-2"/>
    <n v="2.3982561496708625E-2"/>
  </r>
  <r>
    <x v="31"/>
    <x v="0"/>
    <n v="0.12140130776209992"/>
    <n v="0.11921283984607202"/>
    <n v="0.11819134624409473"/>
    <n v="0.11865125301129432"/>
    <n v="0.11855270156118011"/>
    <n v="0.1145856146169008"/>
    <n v="0.10946876075462253"/>
    <n v="0.12193160842223821"/>
    <n v="0.10455683133623253"/>
  </r>
  <r>
    <x v="31"/>
    <x v="3"/>
    <n v="0.15193234129108232"/>
    <n v="0.14858152232095065"/>
    <n v="0.14786425436248796"/>
    <n v="0.14819612461192591"/>
    <n v="0.14806765870891767"/>
    <n v="0.14654747885665345"/>
    <n v="0.13987260464618351"/>
    <n v="0.15245691039503265"/>
    <n v="0.13880205545444813"/>
  </r>
  <r>
    <x v="32"/>
    <x v="6"/>
    <n v="3.6647833732091899E-2"/>
    <n v="3.615779308754432E-2"/>
    <n v="3.5637485226715865E-2"/>
    <n v="3.4490213600069181E-2"/>
    <n v="3.4563719696751316E-2"/>
    <n v="5.8559857023435476E-2"/>
    <n v="4.4123836153469195E-2"/>
    <n v="3.4314375486437405E-2"/>
    <n v="5.9391484823152978E-2"/>
  </r>
  <r>
    <x v="32"/>
    <x v="0"/>
    <n v="0.13620263233119151"/>
    <n v="0.1328096841948273"/>
    <n v="0.13259840171014528"/>
    <n v="0.13267297199885658"/>
    <n v="0.13244926113272268"/>
    <n v="0.11688395620238377"/>
    <n v="0.12459452405513229"/>
    <n v="0.13606592013522079"/>
    <n v="0.10907271845987497"/>
  </r>
  <r>
    <x v="32"/>
    <x v="8"/>
    <n v="0.28272774687065372"/>
    <n v="0.28960361613351876"/>
    <n v="0.27877694714881779"/>
    <n v="0.27895949235048678"/>
    <n v="0.27940281641168291"/>
    <n v="0.28513995132127956"/>
    <n v="0.27343532684283728"/>
    <n v="0.28245827538247564"/>
    <n v="0.26940629346314326"/>
  </r>
  <r>
    <x v="32"/>
    <x v="1"/>
    <n v="0.15371691383517927"/>
    <n v="0.14950253425943305"/>
    <n v="0.14934296977660971"/>
    <n v="0.1491927914398348"/>
    <n v="0.14871409799136473"/>
    <n v="0.14638633377135349"/>
    <n v="0.14513797634691195"/>
    <n v="0.15341655716162944"/>
    <n v="0.14536324385207433"/>
  </r>
  <r>
    <x v="32"/>
    <x v="2"/>
    <n v="4.0796066759597634E-2"/>
    <n v="4.0826206532795839E-2"/>
    <n v="4.1120069321478353E-2"/>
    <n v="4.0750857099800322E-2"/>
    <n v="4.075274083562521E-2"/>
    <n v="3.519760388803074E-2"/>
    <n v="4.0959951776362885E-2"/>
    <n v="4.0995742757035748E-2"/>
    <n v="3.6793128131710803E-2"/>
  </r>
  <r>
    <x v="32"/>
    <x v="4"/>
    <n v="0.23746519356866971"/>
    <n v="0.24241893469864367"/>
    <n v="0.23547561304230663"/>
    <n v="0.23469415251953649"/>
    <n v="0.23485583400700619"/>
    <n v="0.23049941615018413"/>
    <n v="0.22936764573789634"/>
    <n v="0.23754154315997483"/>
    <n v="0.21630288331985986"/>
  </r>
  <r>
    <x v="33"/>
    <x v="3"/>
    <n v="0.17472122517348648"/>
    <n v="0.1709452022014836"/>
    <n v="0.17131371141421392"/>
    <n v="0.17062933716200046"/>
    <n v="0.17056233548695859"/>
    <n v="0.16119645848289063"/>
    <n v="0.16499641062455131"/>
    <n v="0.17473558267528116"/>
    <n v="0.15736779133764056"/>
  </r>
  <r>
    <x v="34"/>
    <x v="4"/>
    <n v="0.17156028875705812"/>
    <n v="0.17307554856693588"/>
    <n v="0.17157458366092487"/>
    <n v="0.17000214423558002"/>
    <n v="0.17055964548638411"/>
    <n v="0.16995925952397969"/>
    <n v="0.16638553355728683"/>
    <n v="0.17198913587306125"/>
    <n v="0.15794439282395825"/>
  </r>
  <r>
    <x v="34"/>
    <x v="7"/>
    <n v="2.1943778310684784E-2"/>
    <n v="2.4092059685584869E-2"/>
    <n v="2.1930455635491609E-2"/>
    <n v="2.1574074074074072E-2"/>
    <n v="2.1851851851851851E-2"/>
    <n v="3.3689714894750866E-2"/>
    <n v="2.7766453503863576E-2"/>
    <n v="2.1870503597122302E-2"/>
    <n v="3.3559818811617376E-2"/>
  </r>
  <r>
    <x v="35"/>
    <x v="6"/>
    <n v="0.14574393912229328"/>
    <n v="0.14205263053048867"/>
    <n v="0.14236737783621189"/>
    <n v="0.14199486045538756"/>
    <n v="0.14213629753580748"/>
    <n v="0.14020398812725354"/>
    <n v="0.13639913145680194"/>
    <n v="0.14565230383075362"/>
    <n v="0.13302057809916534"/>
  </r>
  <r>
    <x v="35"/>
    <x v="8"/>
    <n v="1.3344848123883264E-2"/>
    <n v="1.3206075044669446E-2"/>
    <n v="1.3348421679571173E-2"/>
    <n v="1.3230494341870161E-2"/>
    <n v="1.3291840381179273E-2"/>
    <n v="2.0458606313281717E-2"/>
    <n v="1.4168552709946396E-2"/>
    <n v="1.3324597974985111E-2"/>
    <n v="2.0945801072066707E-2"/>
  </r>
  <r>
    <x v="35"/>
    <x v="3"/>
    <n v="0.12092267256882003"/>
    <n v="0.11794854060035967"/>
    <n v="0.11633697606861253"/>
    <n v="0.11724304883109696"/>
    <n v="0.11684188684465346"/>
    <n v="0.11860561626781022"/>
    <n v="0.10917139300041499"/>
    <n v="0.12293539908701065"/>
    <n v="0.11074145801632314"/>
  </r>
</pivotCacheRecords>
</file>

<file path=xl/pivotCache/pivotCacheRecords2.xml><?xml version="1.0" encoding="utf-8"?>
<pivotCacheRecords xmlns="http://schemas.openxmlformats.org/spreadsheetml/2006/main" xmlns:r="http://schemas.openxmlformats.org/officeDocument/2006/relationships" count="29">
  <r>
    <x v="0"/>
    <x v="0"/>
    <n v="0"/>
    <n v="0"/>
    <n v="0"/>
    <n v="0"/>
    <n v="0"/>
    <n v="0"/>
    <n v="0"/>
    <n v="0"/>
    <n v="4.6637000000000002E-4"/>
  </r>
  <r>
    <x v="1"/>
    <x v="1"/>
    <n v="0"/>
    <n v="0"/>
    <n v="0"/>
    <n v="0"/>
    <n v="0"/>
    <n v="0"/>
    <n v="0"/>
    <n v="0"/>
    <n v="2.3769999999999999E-2"/>
  </r>
  <r>
    <x v="1"/>
    <x v="2"/>
    <n v="0"/>
    <n v="0"/>
    <n v="0"/>
    <n v="0"/>
    <n v="0"/>
    <n v="0"/>
    <n v="0"/>
    <n v="0"/>
    <n v="3.2458000000000001E-2"/>
  </r>
  <r>
    <x v="2"/>
    <x v="0"/>
    <n v="4.9940999999999996E-3"/>
    <n v="4.9502000000000001E-3"/>
    <n v="5.1361000000000002E-3"/>
    <n v="5.0017999999999998E-3"/>
    <n v="5.1706E-3"/>
    <n v="5.5633999999999996E-3"/>
    <n v="5.8062000000000001E-3"/>
    <n v="4.8967999999999998E-3"/>
    <n v="4.1066999999999996E-3"/>
  </r>
  <r>
    <x v="3"/>
    <x v="0"/>
    <n v="8.7995E-3"/>
    <n v="8.6993000000000001E-3"/>
    <n v="8.9861000000000003E-3"/>
    <n v="8.7971999999999998E-3"/>
    <n v="8.7661000000000006E-3"/>
    <n v="9.5136999999999999E-3"/>
    <n v="1.0011000000000001E-2"/>
    <n v="8.6485999999999993E-3"/>
    <n v="7.1653999999999997E-3"/>
  </r>
  <r>
    <x v="3"/>
    <x v="1"/>
    <n v="1.4912E-2"/>
    <n v="1.4800000000000001E-2"/>
    <n v="1.5243E-2"/>
    <n v="1.4878000000000001E-2"/>
    <n v="1.4880000000000001E-2"/>
    <n v="1.5535E-2"/>
    <n v="1.6465E-2"/>
    <n v="1.4808999999999999E-2"/>
    <n v="1.1294999999999999E-2"/>
  </r>
  <r>
    <x v="3"/>
    <x v="3"/>
    <n v="5.9242000000000003E-2"/>
    <n v="6.0159999999999998E-2"/>
    <n v="5.9809000000000001E-2"/>
    <n v="5.9954E-2"/>
    <n v="5.9954E-2"/>
    <n v="7.8891000000000003E-2"/>
    <n v="5.5370000000000003E-2"/>
    <n v="6.8655999999999995E-2"/>
    <n v="0.14921000000000001"/>
  </r>
  <r>
    <x v="4"/>
    <x v="4"/>
    <n v="6.2746999999999997E-2"/>
    <n v="6.2768000000000004E-2"/>
    <n v="6.3948000000000005E-2"/>
    <n v="6.3161999999999996E-2"/>
    <n v="6.3454999999999998E-2"/>
    <n v="6.2498999999999999E-2"/>
    <n v="6.8586999999999995E-2"/>
    <n v="6.2938999999999995E-2"/>
    <n v="4.4228999999999997E-2"/>
  </r>
  <r>
    <x v="4"/>
    <x v="3"/>
    <n v="0"/>
    <n v="0"/>
    <n v="0"/>
    <n v="0"/>
    <n v="0"/>
    <n v="0"/>
    <n v="0"/>
    <n v="0"/>
    <n v="0"/>
  </r>
  <r>
    <x v="5"/>
    <x v="4"/>
    <n v="0"/>
    <n v="0"/>
    <n v="0"/>
    <n v="0"/>
    <n v="0"/>
    <n v="0"/>
    <n v="0"/>
    <n v="0"/>
    <n v="3.5990000000000002E-3"/>
  </r>
  <r>
    <x v="5"/>
    <x v="0"/>
    <n v="0"/>
    <n v="0"/>
    <n v="0"/>
    <n v="0"/>
    <n v="0"/>
    <n v="6.7364E-3"/>
    <n v="1.4626999999999999E-2"/>
    <n v="2.3576000000000001E-4"/>
    <n v="0.11026"/>
  </r>
  <r>
    <x v="5"/>
    <x v="5"/>
    <n v="0.23483000000000001"/>
    <n v="0.23494999999999999"/>
    <n v="0.23607"/>
    <n v="0.23536000000000001"/>
    <n v="0.23430000000000001"/>
    <n v="0.18018999999999999"/>
    <n v="0.17150000000000001"/>
    <n v="0.17030000000000001"/>
    <n v="0.16658000000000001"/>
  </r>
  <r>
    <x v="6"/>
    <x v="3"/>
    <n v="6.2701000000000007E-2"/>
    <n v="5.9552000000000001E-2"/>
    <n v="6.3171000000000005E-2"/>
    <n v="6.2830999999999998E-2"/>
    <n v="6.2830999999999998E-2"/>
    <n v="6.6442000000000001E-2"/>
    <n v="6.1256999999999999E-2"/>
    <n v="5.5480000000000002E-2"/>
    <n v="0.12053"/>
  </r>
  <r>
    <x v="6"/>
    <x v="6"/>
    <n v="4.9002999999999998E-2"/>
    <n v="4.8996999999999999E-2"/>
    <n v="4.8474999999999997E-2"/>
    <n v="4.8370999999999997E-2"/>
    <n v="4.8371999999999998E-2"/>
    <n v="4.0642999999999999E-2"/>
    <n v="3.7381999999999999E-2"/>
    <n v="2.2586999999999999E-2"/>
    <n v="4.2769000000000001E-2"/>
  </r>
  <r>
    <x v="7"/>
    <x v="4"/>
    <n v="0"/>
    <n v="0"/>
    <n v="0"/>
    <n v="0"/>
    <n v="0"/>
    <n v="0"/>
    <n v="0"/>
    <n v="0"/>
    <n v="6.7840000000000001E-5"/>
  </r>
  <r>
    <x v="8"/>
    <x v="0"/>
    <n v="0"/>
    <n v="0"/>
    <n v="0"/>
    <n v="0"/>
    <n v="0"/>
    <n v="0"/>
    <n v="0"/>
    <n v="0"/>
    <n v="0"/>
  </r>
  <r>
    <x v="8"/>
    <x v="1"/>
    <n v="0"/>
    <n v="0"/>
    <n v="0"/>
    <n v="0"/>
    <n v="0"/>
    <n v="0"/>
    <n v="4.9632999999999997E-5"/>
    <n v="6.6279000000000002E-4"/>
    <n v="2.0419E-2"/>
  </r>
  <r>
    <x v="9"/>
    <x v="4"/>
    <n v="0"/>
    <n v="0"/>
    <n v="0"/>
    <n v="0"/>
    <n v="0"/>
    <n v="0"/>
    <n v="0"/>
    <n v="0"/>
    <n v="2.0896000000000001E-2"/>
  </r>
  <r>
    <x v="10"/>
    <x v="6"/>
    <n v="0"/>
    <n v="0"/>
    <n v="0"/>
    <n v="0"/>
    <n v="0"/>
    <n v="0"/>
    <n v="0"/>
    <n v="0"/>
    <n v="0"/>
  </r>
  <r>
    <x v="11"/>
    <x v="4"/>
    <n v="3.1563999999999998E-5"/>
    <n v="2.9133000000000002E-4"/>
    <n v="2.3312E-5"/>
    <n v="0"/>
    <n v="0"/>
    <n v="4.2560999999999996E-3"/>
    <n v="2.8138E-2"/>
    <n v="2.1725000000000001E-2"/>
    <n v="9.8083000000000004E-2"/>
  </r>
  <r>
    <x v="11"/>
    <x v="2"/>
    <n v="0"/>
    <n v="0"/>
    <n v="0"/>
    <n v="0"/>
    <n v="0"/>
    <n v="0"/>
    <n v="0"/>
    <n v="0"/>
    <n v="1.6983999999999999E-2"/>
  </r>
  <r>
    <x v="12"/>
    <x v="3"/>
    <n v="6.1231000000000001E-2"/>
    <n v="6.0085E-2"/>
    <n v="6.1970999999999998E-2"/>
    <n v="6.1822000000000002E-2"/>
    <n v="6.1822000000000002E-2"/>
    <n v="7.7747999999999998E-2"/>
    <n v="6.6447000000000006E-2"/>
    <n v="4.5463999999999997E-2"/>
    <n v="0.13305"/>
  </r>
  <r>
    <x v="12"/>
    <x v="6"/>
    <n v="3.5561000000000002E-2"/>
    <n v="3.5770000000000003E-2"/>
    <n v="3.5659000000000003E-2"/>
    <n v="3.5326999999999997E-2"/>
    <n v="3.6042999999999999E-2"/>
    <n v="3.3820000000000003E-2"/>
    <n v="3.5597999999999998E-2"/>
    <n v="3.1168999999999999E-2"/>
    <n v="2.4333E-2"/>
  </r>
  <r>
    <x v="13"/>
    <x v="4"/>
    <n v="0"/>
    <n v="0"/>
    <n v="0"/>
    <n v="0"/>
    <n v="0"/>
    <n v="0"/>
    <n v="0"/>
    <n v="0"/>
    <n v="1.0823E-4"/>
  </r>
  <r>
    <x v="13"/>
    <x v="0"/>
    <n v="0"/>
    <n v="0"/>
    <n v="0"/>
    <n v="0"/>
    <n v="0"/>
    <n v="0"/>
    <n v="0"/>
    <n v="0"/>
    <n v="1.3518000000000001E-2"/>
  </r>
  <r>
    <x v="13"/>
    <x v="5"/>
    <n v="0"/>
    <n v="0"/>
    <n v="0"/>
    <n v="0"/>
    <n v="0"/>
    <n v="0.12418"/>
    <n v="7.3042999999999997E-2"/>
    <n v="1.2481999999999999E-4"/>
    <n v="0.18346000000000001"/>
  </r>
  <r>
    <x v="13"/>
    <x v="1"/>
    <n v="1.864E-2"/>
    <n v="1.8922000000000001E-2"/>
    <n v="1.8787999999999999E-2"/>
    <n v="1.8665000000000001E-2"/>
    <n v="1.8435E-2"/>
    <n v="2.0560999999999999E-2"/>
    <n v="1.8488999999999998E-2"/>
    <n v="1.8658999999999999E-2"/>
    <n v="1.5254E-2"/>
  </r>
  <r>
    <x v="14"/>
    <x v="3"/>
    <n v="0"/>
    <n v="0"/>
    <n v="0"/>
    <n v="0"/>
    <n v="0"/>
    <n v="0"/>
    <n v="0"/>
    <n v="0"/>
    <n v="1.8031E-3"/>
  </r>
  <r>
    <x v="14"/>
    <x v="6"/>
    <n v="0"/>
    <n v="0"/>
    <n v="0"/>
    <n v="0"/>
    <n v="0"/>
    <n v="0"/>
    <n v="0"/>
    <n v="0"/>
    <n v="2.0097000000000001E-3"/>
  </r>
</pivotCacheRecords>
</file>

<file path=xl/pivotCache/pivotCacheRecords3.xml><?xml version="1.0" encoding="utf-8"?>
<pivotCacheRecords xmlns="http://schemas.openxmlformats.org/spreadsheetml/2006/main" xmlns:r="http://schemas.openxmlformats.org/officeDocument/2006/relationships" count="54">
  <r>
    <x v="0"/>
    <x v="0"/>
    <n v="0"/>
    <n v="0"/>
    <n v="0"/>
    <n v="0"/>
    <n v="0"/>
    <n v="0"/>
    <n v="1.5305706285066278E-4"/>
    <n v="0"/>
    <n v="3.1060798849697119E-2"/>
  </r>
  <r>
    <x v="0"/>
    <x v="1"/>
    <n v="0.19171296770868237"/>
    <n v="0.18953071586112213"/>
    <n v="0.19499110422018037"/>
    <n v="0.1911690582526844"/>
    <n v="0.19375500103016566"/>
    <n v="0.17981087939866397"/>
    <n v="0.14831590862912086"/>
    <n v="0.16819231567656398"/>
    <n v="0.12915727738632263"/>
  </r>
  <r>
    <x v="1"/>
    <x v="0"/>
    <n v="6.881515168559145E-2"/>
    <n v="6.8636392788095954E-2"/>
    <n v="6.9352753219349722E-2"/>
    <n v="6.8692026648906293E-2"/>
    <n v="6.8916734067316798E-2"/>
    <n v="6.8933870876787207E-2"/>
    <n v="7.2982504068855106E-2"/>
    <n v="6.8809302448087042E-2"/>
    <n v="5.1699200263372214E-2"/>
  </r>
  <r>
    <x v="1"/>
    <x v="2"/>
    <n v="3.3030542972117792E-2"/>
    <n v="3.2907355164192173E-2"/>
    <n v="3.3369978779844101E-2"/>
    <n v="3.3034738349832851E-2"/>
    <n v="3.3221412199177791E-2"/>
    <n v="3.2853274024354631E-2"/>
    <n v="3.3491499808381918E-2"/>
    <n v="3.3032840437561113E-2"/>
    <n v="2.5516449694377715E-2"/>
  </r>
  <r>
    <x v="1"/>
    <x v="3"/>
    <n v="8.5030899482799085E-2"/>
    <n v="8.4600282180975539E-2"/>
    <n v="8.5510591311556666E-2"/>
    <n v="8.4870576236263873E-2"/>
    <n v="8.5114859481574615E-2"/>
    <n v="7.8081641898974513E-2"/>
    <n v="8.5813277464727875E-2"/>
    <n v="8.5045525620475015E-2"/>
    <n v="5.4479882342037052E-2"/>
  </r>
  <r>
    <x v="2"/>
    <x v="0"/>
    <n v="6.4804704130584671E-3"/>
    <n v="6.4424366127592359E-3"/>
    <n v="6.6606049268993165E-3"/>
    <n v="6.4832607762000862E-3"/>
    <n v="6.6966253624040177E-3"/>
    <n v="7.2159475809121451E-3"/>
    <n v="7.5293854394719011E-3"/>
    <n v="6.3557054968731395E-3"/>
    <n v="5.2654055718736915E-3"/>
  </r>
  <r>
    <x v="3"/>
    <x v="0"/>
    <n v="1.1155152391899728E-2"/>
    <n v="1.1025229778878503E-2"/>
    <n v="1.1398076364192019E-2"/>
    <n v="1.1152314850690608E-2"/>
    <n v="1.1070362970278268E-2"/>
    <n v="1.2057157133867527E-2"/>
    <n v="1.2672783449873019E-2"/>
    <n v="1.0961709156996232E-2"/>
    <n v="9.0525981156282433E-3"/>
  </r>
  <r>
    <x v="3"/>
    <x v="2"/>
    <n v="0.21732550309608437"/>
    <n v="0.2165319413062643"/>
    <n v="0.21691422804293214"/>
    <n v="0.21391940587157193"/>
    <n v="0.2098156010623245"/>
    <n v="0.18357911398936747"/>
    <n v="0.17360968284646894"/>
    <n v="7.974516648811221E-2"/>
    <n v="9.2586344363327716E-2"/>
  </r>
  <r>
    <x v="3"/>
    <x v="4"/>
    <n v="0"/>
    <n v="0"/>
    <n v="0"/>
    <n v="0"/>
    <n v="0"/>
    <n v="0"/>
    <n v="0"/>
    <n v="0"/>
    <n v="4.2905893717954295E-3"/>
  </r>
  <r>
    <x v="4"/>
    <x v="5"/>
    <n v="3.8031237906001651E-2"/>
    <n v="3.8007313825388661E-2"/>
    <n v="3.8745108550489682E-2"/>
    <n v="3.8241788181383109E-2"/>
    <n v="3.8465795159133676E-2"/>
    <n v="3.7881068657773471E-2"/>
    <n v="4.1570885308814462E-2"/>
    <n v="3.8138254403305517E-2"/>
    <n v="2.6742447853382045E-2"/>
  </r>
  <r>
    <x v="4"/>
    <x v="4"/>
    <n v="0"/>
    <n v="0"/>
    <n v="0"/>
    <n v="0"/>
    <n v="0"/>
    <n v="1.4461329749791086E-5"/>
    <n v="2.6080393739646312E-4"/>
    <n v="3.7992491157488726E-4"/>
    <n v="8.5198564315609904E-2"/>
  </r>
  <r>
    <x v="4"/>
    <x v="6"/>
    <n v="2.063494999403187E-2"/>
    <n v="2.0190023682313065E-2"/>
    <n v="2.0678080052249456E-2"/>
    <n v="2.0737488886354422E-2"/>
    <n v="2.0863259472436849E-2"/>
    <n v="2.5136149060862978E-2"/>
    <n v="2.067990290278263E-2"/>
    <n v="2.0449046342874255E-2"/>
    <n v="1.9526283167261273E-2"/>
  </r>
  <r>
    <x v="5"/>
    <x v="1"/>
    <n v="0.12570589917907138"/>
    <n v="0.12572809101842172"/>
    <n v="0.12766287144485808"/>
    <n v="0.1253427834844445"/>
    <n v="0.12611255271394045"/>
    <n v="0.11238288977613628"/>
    <n v="0.12872504845723001"/>
    <n v="0.1255515376846715"/>
    <n v="7.3631313290853831E-2"/>
  </r>
  <r>
    <x v="6"/>
    <x v="5"/>
    <n v="0"/>
    <n v="0"/>
    <n v="0"/>
    <n v="0"/>
    <n v="0"/>
    <n v="0"/>
    <n v="0"/>
    <n v="0"/>
    <n v="2.1842504022921046E-2"/>
  </r>
  <r>
    <x v="6"/>
    <x v="0"/>
    <n v="0.18083567376875734"/>
    <n v="0.1805993777460797"/>
    <n v="0.18124811133545213"/>
    <n v="0.18029814254472501"/>
    <n v="0.18036344450162167"/>
    <n v="0.15407679861944651"/>
    <n v="0.17187048707298025"/>
    <n v="0.18070562255895828"/>
    <n v="0.11358916366821871"/>
  </r>
  <r>
    <x v="6"/>
    <x v="1"/>
    <n v="0.15509328585382356"/>
    <n v="0.15475090402149985"/>
    <n v="0.15593164601286133"/>
    <n v="0.15426814024163063"/>
    <n v="0.15461601445697817"/>
    <n v="0.15497368821841034"/>
    <n v="0.16389787757211446"/>
    <n v="0.15508930206467894"/>
    <n v="9.9872665747428521E-2"/>
  </r>
  <r>
    <x v="7"/>
    <x v="4"/>
    <n v="1.807237730722444E-6"/>
    <n v="1.8150580311348174E-3"/>
    <n v="2.8750519820257671E-5"/>
    <n v="0"/>
    <n v="0"/>
    <n v="8.2556133692435717E-3"/>
    <n v="8.7060953991832755E-3"/>
    <n v="1.1367289710660334E-2"/>
    <n v="0.1220760788668665"/>
  </r>
  <r>
    <x v="7"/>
    <x v="6"/>
    <n v="2.7646660413403419E-2"/>
    <n v="2.7657775268148478E-2"/>
    <n v="2.7760095445575315E-2"/>
    <n v="2.7296459224620401E-2"/>
    <n v="2.7566350253317481E-2"/>
    <n v="3.7888128053794337E-2"/>
    <n v="2.879438841599094E-2"/>
    <n v="2.7545749706646312E-2"/>
    <n v="2.878697268870645E-2"/>
  </r>
  <r>
    <x v="8"/>
    <x v="5"/>
    <n v="1.3992103507010279E-4"/>
    <n v="1.2564831091338247E-3"/>
    <n v="6.9400847332704794E-5"/>
    <n v="0"/>
    <n v="0"/>
    <n v="3.7492521319605364E-2"/>
    <n v="2.9683886409987436E-2"/>
    <n v="1.9297241888000766E-3"/>
    <n v="0.13213360906475821"/>
  </r>
  <r>
    <x v="8"/>
    <x v="3"/>
    <n v="0"/>
    <n v="0"/>
    <n v="0"/>
    <n v="0"/>
    <n v="0"/>
    <n v="0"/>
    <n v="9.4432128520436612E-4"/>
    <n v="0"/>
    <n v="7.9275666577886914E-2"/>
  </r>
  <r>
    <x v="9"/>
    <x v="5"/>
    <n v="4.4898071815052225E-2"/>
    <n v="4.4641111895112634E-2"/>
    <n v="4.4831430459786374E-2"/>
    <n v="4.4527559159349459E-2"/>
    <n v="4.453602321577551E-2"/>
    <n v="4.454774432632333E-2"/>
    <n v="4.6768373830168089E-2"/>
    <n v="4.48225810984327E-2"/>
    <n v="3.2629765763556015E-2"/>
  </r>
  <r>
    <x v="9"/>
    <x v="3"/>
    <n v="5.2406511123656747E-2"/>
    <n v="5.1862067653694104E-2"/>
    <n v="5.2818224438172724E-2"/>
    <n v="5.185899204761775E-2"/>
    <n v="5.2490958839456453E-2"/>
    <n v="5.2492077048042249E-2"/>
    <n v="5.8321566125508671E-2"/>
    <n v="5.2081068959254892E-2"/>
    <n v="3.6652600390000109E-2"/>
  </r>
  <r>
    <x v="9"/>
    <x v="4"/>
    <n v="0"/>
    <n v="0"/>
    <n v="0"/>
    <n v="0"/>
    <n v="0"/>
    <n v="0"/>
    <n v="0"/>
    <n v="0"/>
    <n v="3.2547907359438764E-2"/>
  </r>
  <r>
    <x v="10"/>
    <x v="0"/>
    <n v="6.4933885073232181E-2"/>
    <n v="6.2975210162993053E-2"/>
    <n v="6.4341300295800125E-2"/>
    <n v="6.4951369543872567E-2"/>
    <n v="6.4516525027873847E-2"/>
    <n v="6.0152712039065886E-2"/>
    <n v="5.783912297432222E-2"/>
    <n v="5.1055352380236591E-2"/>
    <n v="7.6668876149834225E-2"/>
  </r>
  <r>
    <x v="10"/>
    <x v="2"/>
    <n v="1.0240795412518228E-2"/>
    <n v="1.0089698206576332E-2"/>
    <n v="1.0286490179355781E-2"/>
    <n v="1.0153211255554805E-2"/>
    <n v="1.1196452724899098E-2"/>
    <n v="1.9734229295696029E-2"/>
    <n v="1.3562262571746694E-2"/>
    <n v="1.0280048711865948E-2"/>
    <n v="1.4194301533147458E-2"/>
  </r>
  <r>
    <x v="10"/>
    <x v="3"/>
    <n v="9.1722406879140128E-2"/>
    <n v="9.0948585627507558E-2"/>
    <n v="9.2076847730961323E-2"/>
    <n v="9.1315108015474766E-2"/>
    <n v="9.1843975001569586E-2"/>
    <n v="7.9938096166296713E-2"/>
    <n v="8.2393409449891736E-2"/>
    <n v="8.1699299994941077E-2"/>
    <n v="6.1321861619261141E-2"/>
  </r>
  <r>
    <x v="11"/>
    <x v="5"/>
    <n v="0.14075438747135818"/>
    <n v="0.14438408784307916"/>
    <n v="0.1416554973712171"/>
    <n v="0.14042616134129876"/>
    <n v="0.14042616134129876"/>
    <n v="0.10506053545910905"/>
    <n v="0.13842050581986845"/>
    <n v="0.10495425869769641"/>
    <n v="0.15444770573470004"/>
  </r>
  <r>
    <x v="11"/>
    <x v="3"/>
    <n v="0"/>
    <n v="0"/>
    <n v="0"/>
    <n v="0"/>
    <n v="0"/>
    <n v="0"/>
    <n v="0"/>
    <n v="0"/>
    <n v="2.9450860462248381E-2"/>
  </r>
  <r>
    <x v="12"/>
    <x v="5"/>
    <n v="0"/>
    <n v="0"/>
    <n v="0"/>
    <n v="0"/>
    <n v="0"/>
    <n v="3.3344339966388842E-3"/>
    <n v="1.8344664268915529E-2"/>
    <n v="1.3222590327047761E-2"/>
    <n v="0.15064450622803258"/>
  </r>
  <r>
    <x v="12"/>
    <x v="3"/>
    <n v="0"/>
    <n v="0"/>
    <n v="0"/>
    <n v="0"/>
    <n v="0"/>
    <n v="0"/>
    <n v="3.9252136217247593E-4"/>
    <n v="0"/>
    <n v="5.1678144244559507E-2"/>
  </r>
  <r>
    <x v="13"/>
    <x v="5"/>
    <n v="8.3222247416962741E-2"/>
    <n v="8.3122478421310486E-2"/>
    <n v="8.4011879683401736E-2"/>
    <n v="8.319618214099575E-2"/>
    <n v="8.3724650924291988E-2"/>
    <n v="9.3020809179406111E-2"/>
    <n v="9.2215300406655265E-2"/>
    <n v="8.3340350630560014E-2"/>
    <n v="6.5311481113053974E-2"/>
  </r>
  <r>
    <x v="13"/>
    <x v="0"/>
    <n v="6.8509579609649277E-2"/>
    <n v="6.814637795743847E-2"/>
    <n v="6.9749722692262192E-2"/>
    <n v="6.8488099390399598E-2"/>
    <n v="6.9147311191294969E-2"/>
    <n v="7.0629619597613949E-2"/>
    <n v="7.6395625488765384E-2"/>
    <n v="6.8255367557691529E-2"/>
    <n v="5.2176682035004626E-2"/>
  </r>
  <r>
    <x v="13"/>
    <x v="2"/>
    <n v="2.6887260261487772E-2"/>
    <n v="2.6940265224504489E-2"/>
    <n v="2.6994728789321992E-2"/>
    <n v="2.69265378024139E-2"/>
    <n v="2.7045092904382478E-2"/>
    <n v="2.7278778585243735E-2"/>
    <n v="2.8943656245927679E-2"/>
    <n v="2.6962554227501944E-2"/>
    <n v="2.0632750922313599E-2"/>
  </r>
  <r>
    <x v="13"/>
    <x v="3"/>
    <n v="1.6748182676887126E-3"/>
    <n v="3.3033922321449049E-3"/>
    <n v="5.8852025969558961E-4"/>
    <n v="0"/>
    <n v="0"/>
    <n v="6.4599191984698781E-2"/>
    <n v="4.2707141951687157E-2"/>
    <n v="1.129757857875895E-2"/>
    <n v="0.13423931972969524"/>
  </r>
  <r>
    <x v="14"/>
    <x v="0"/>
    <n v="6.8982786572464858E-2"/>
    <n v="6.8079799141733677E-2"/>
    <n v="7.0321987281853154E-2"/>
    <n v="6.8151558475490828E-2"/>
    <n v="6.9577758008155646E-2"/>
    <n v="7.1016139886631011E-2"/>
    <n v="7.6810107650369636E-2"/>
    <n v="6.7812653559164812E-2"/>
    <n v="5.4156016440324653E-2"/>
  </r>
  <r>
    <x v="14"/>
    <x v="2"/>
    <n v="2.0321007073576668E-2"/>
    <n v="2.0272904081118641E-2"/>
    <n v="2.0396939621940315E-2"/>
    <n v="1.9875949470368529E-2"/>
    <n v="2.0332066637023794E-2"/>
    <n v="2.0026095371664648E-2"/>
    <n v="2.0215223054768874E-2"/>
    <n v="1.9628683983564325E-2"/>
    <n v="1.4776462322821121E-2"/>
  </r>
  <r>
    <x v="14"/>
    <x v="3"/>
    <n v="6.4991258803481694E-2"/>
    <n v="6.4235827183364666E-2"/>
    <n v="6.6277189133349249E-2"/>
    <n v="6.4233653944329061E-2"/>
    <n v="6.5510505057817095E-2"/>
    <n v="6.9426363301209507E-2"/>
    <n v="7.1932402031528633E-2"/>
    <n v="6.4078664657951367E-2"/>
    <n v="5.1124520483019957E-2"/>
  </r>
  <r>
    <x v="15"/>
    <x v="6"/>
    <n v="0"/>
    <n v="0"/>
    <n v="0"/>
    <n v="0"/>
    <n v="0"/>
    <n v="0"/>
    <n v="0"/>
    <n v="0"/>
    <n v="7.4622302927696942E-3"/>
  </r>
  <r>
    <x v="16"/>
    <x v="5"/>
    <n v="3.1441097399834299E-2"/>
    <n v="3.0911084911639335E-2"/>
    <n v="3.2176208687599933E-2"/>
    <n v="3.1787739388762538E-2"/>
    <n v="3.1859171283363623E-2"/>
    <n v="3.1160697030582621E-2"/>
    <n v="3.4585368268480216E-2"/>
    <n v="3.1527710603327153E-2"/>
    <n v="2.1889555744871701E-2"/>
  </r>
  <r>
    <x v="16"/>
    <x v="7"/>
    <n v="9.9690494447108632E-2"/>
    <n v="9.430713584270943E-2"/>
    <n v="8.8319073178439234E-2"/>
    <n v="0.11169672828270692"/>
    <n v="8.9529658861715003E-2"/>
    <n v="0.14888448007849064"/>
    <n v="8.2015250370407036E-2"/>
    <n v="1.4641673641323643E-2"/>
    <n v="2.1886225838314809E-2"/>
  </r>
  <r>
    <x v="16"/>
    <x v="3"/>
    <n v="4.0037304749208066E-2"/>
    <n v="3.9952689719930698E-2"/>
    <n v="4.0622342854884773E-2"/>
    <n v="4.028911323252158E-2"/>
    <n v="4.0161691112321582E-2"/>
    <n v="4.0374138331728315E-2"/>
    <n v="4.3684312946792217E-2"/>
    <n v="4.0149587001386933E-2"/>
    <n v="2.7995886905303437E-2"/>
  </r>
  <r>
    <x v="16"/>
    <x v="4"/>
    <n v="0"/>
    <n v="0"/>
    <n v="0"/>
    <n v="0"/>
    <n v="0"/>
    <n v="0"/>
    <n v="0"/>
    <n v="0"/>
    <n v="0"/>
  </r>
  <r>
    <x v="17"/>
    <x v="4"/>
    <n v="2.4226169478939685E-2"/>
    <n v="2.8497004222198721E-2"/>
    <n v="2.4963324217693213E-2"/>
    <n v="2.4619806818533509E-2"/>
    <n v="2.4619806818533509E-2"/>
    <n v="4.6625679972848777E-2"/>
    <n v="3.9826201944920217E-2"/>
    <n v="4.282977072215189E-2"/>
    <n v="0.13618521444882234"/>
  </r>
  <r>
    <x v="17"/>
    <x v="6"/>
    <n v="3.8503836357043977E-2"/>
    <n v="3.8941924163722635E-2"/>
    <n v="3.87943732175327E-2"/>
    <n v="3.8384911638659654E-2"/>
    <n v="3.9080231944128144E-2"/>
    <n v="3.6565437891695286E-2"/>
    <n v="3.8606483682055819E-2"/>
    <n v="3.150806009261551E-2"/>
    <n v="2.5458991688867033E-2"/>
  </r>
  <r>
    <x v="18"/>
    <x v="0"/>
    <n v="1.3784578599754682E-5"/>
    <n v="1.8786189732703529E-4"/>
    <n v="8.2638307750877432E-6"/>
    <n v="0"/>
    <n v="0"/>
    <n v="3.0174662959763881E-2"/>
    <n v="3.2586288802923732E-2"/>
    <n v="0"/>
    <n v="0.12799804381998842"/>
  </r>
  <r>
    <x v="19"/>
    <x v="5"/>
    <n v="0"/>
    <n v="0"/>
    <n v="0"/>
    <n v="0"/>
    <n v="0"/>
    <n v="1.3194668778420916E-2"/>
    <n v="1.4218946199100387E-2"/>
    <n v="0"/>
    <n v="0.14266095871077875"/>
  </r>
  <r>
    <x v="20"/>
    <x v="5"/>
    <n v="2.2454176794521705E-2"/>
    <n v="2.2685388467989676E-2"/>
    <n v="2.3011502218736699E-2"/>
    <n v="2.3120268291277463E-2"/>
    <n v="2.303755183174654E-2"/>
    <n v="1.9733425650705821E-2"/>
    <n v="2.0155243962074586E-2"/>
    <n v="2.3158481581399871E-2"/>
    <n v="1.3815428921030494E-2"/>
  </r>
  <r>
    <x v="20"/>
    <x v="0"/>
    <n v="5.1615962607166346E-2"/>
    <n v="5.1979087710268622E-2"/>
    <n v="5.2687356359283295E-2"/>
    <n v="5.1712573783060337E-2"/>
    <n v="5.190237569127059E-2"/>
    <n v="4.9688733358722627E-2"/>
    <n v="5.6974056664516555E-2"/>
    <n v="5.1845273767650565E-2"/>
    <n v="3.6008861873306625E-2"/>
  </r>
  <r>
    <x v="20"/>
    <x v="1"/>
    <n v="3.5931316648325294E-2"/>
    <n v="3.6180965312392357E-2"/>
    <n v="3.6672647799936689E-2"/>
    <n v="3.6053787400535213E-2"/>
    <n v="3.6187127087844093E-2"/>
    <n v="3.45552449468772E-2"/>
    <n v="3.8066240417796104E-2"/>
    <n v="3.6176839859590734E-2"/>
    <n v="2.0449049671087568E-2"/>
  </r>
  <r>
    <x v="20"/>
    <x v="2"/>
    <n v="5.5679261174390114E-2"/>
    <n v="5.7937859311896156E-2"/>
    <n v="5.564344785254563E-2"/>
    <n v="5.7802396074566817E-2"/>
    <n v="5.5835992098723745E-2"/>
    <n v="4.6754968659380405E-2"/>
    <n v="4.2603501181986581E-2"/>
    <n v="2.3522844986992818E-2"/>
    <n v="3.3044052465690185E-2"/>
  </r>
  <r>
    <x v="20"/>
    <x v="4"/>
    <n v="0.15928168956171446"/>
    <n v="0.154563867023745"/>
    <n v="0.16256125154643936"/>
    <n v="0.15926862270741668"/>
    <n v="0.15980648576754258"/>
    <n v="0.1601925207652875"/>
    <n v="0.16325883983407044"/>
    <n v="0.15959757726131923"/>
    <n v="0.1225241320355985"/>
  </r>
  <r>
    <x v="21"/>
    <x v="4"/>
    <n v="0"/>
    <n v="0"/>
    <n v="0"/>
    <n v="0"/>
    <n v="0"/>
    <n v="0"/>
    <n v="0"/>
    <n v="5.7184674851023527E-2"/>
    <n v="0.10039115095835112"/>
  </r>
  <r>
    <x v="21"/>
    <x v="6"/>
    <n v="4.2191183757352237E-2"/>
    <n v="4.0618125195695208E-2"/>
    <n v="4.2239254819708458E-2"/>
    <n v="4.1807026357544907E-2"/>
    <n v="4.2467214852464658E-2"/>
    <n v="3.8090925873058935E-2"/>
    <n v="3.9034280684812163E-2"/>
    <n v="4.1329000646893078E-2"/>
    <n v="2.8662418850727497E-2"/>
  </r>
  <r>
    <x v="22"/>
    <x v="5"/>
    <n v="0.19059923730005862"/>
    <n v="0.19032972754808936"/>
    <n v="0.19155499699306833"/>
    <n v="0.19021693918878324"/>
    <n v="0.19137852945654638"/>
    <n v="0.1763668882775293"/>
    <n v="0.18670399713150582"/>
    <n v="0.18847663256721262"/>
    <n v="0.1251226829076782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5"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M28:P52" firstHeaderRow="0" firstDataRow="1" firstDataCol="1"/>
  <pivotFields count="11">
    <pivotField axis="axisRow" showAll="0">
      <items count="24">
        <item x="0"/>
        <item x="1"/>
        <item x="2"/>
        <item x="3"/>
        <item x="4"/>
        <item x="5"/>
        <item x="6"/>
        <item x="7"/>
        <item x="8"/>
        <item x="9"/>
        <item x="10"/>
        <item x="11"/>
        <item x="12"/>
        <item x="13"/>
        <item x="14"/>
        <item x="15"/>
        <item x="16"/>
        <item x="17"/>
        <item x="18"/>
        <item x="19"/>
        <item x="20"/>
        <item x="21"/>
        <item x="22"/>
        <item t="default"/>
      </items>
    </pivotField>
    <pivotField showAll="0"/>
    <pivotField showAll="0"/>
    <pivotField showAll="0"/>
    <pivotField showAll="0"/>
    <pivotField showAll="0"/>
    <pivotField showAll="0"/>
    <pivotField showAll="0"/>
    <pivotField showAll="0"/>
    <pivotField showAll="0"/>
    <pivotField dataField="1" showAll="0"/>
  </pivotFields>
  <rowFields count="1">
    <field x="0"/>
  </rowFields>
  <rowItems count="24">
    <i>
      <x/>
    </i>
    <i>
      <x v="1"/>
    </i>
    <i>
      <x v="2"/>
    </i>
    <i>
      <x v="3"/>
    </i>
    <i>
      <x v="4"/>
    </i>
    <i>
      <x v="5"/>
    </i>
    <i>
      <x v="6"/>
    </i>
    <i>
      <x v="7"/>
    </i>
    <i>
      <x v="8"/>
    </i>
    <i>
      <x v="9"/>
    </i>
    <i>
      <x v="10"/>
    </i>
    <i>
      <x v="11"/>
    </i>
    <i>
      <x v="12"/>
    </i>
    <i>
      <x v="13"/>
    </i>
    <i>
      <x v="14"/>
    </i>
    <i>
      <x v="15"/>
    </i>
    <i>
      <x v="16"/>
    </i>
    <i>
      <x v="17"/>
    </i>
    <i>
      <x v="18"/>
    </i>
    <i>
      <x v="19"/>
    </i>
    <i>
      <x v="20"/>
    </i>
    <i>
      <x v="21"/>
    </i>
    <i>
      <x v="22"/>
    </i>
    <i t="grand">
      <x/>
    </i>
  </rowItems>
  <colFields count="1">
    <field x="-2"/>
  </colFields>
  <colItems count="3">
    <i>
      <x/>
    </i>
    <i i="1">
      <x v="1"/>
    </i>
    <i i="2">
      <x v="2"/>
    </i>
  </colItems>
  <dataFields count="3">
    <dataField name="Max of all" fld="10" subtotal="max" baseField="0" baseItem="0"/>
    <dataField name="Min of all" fld="10" subtotal="min" baseField="0" baseItem="0"/>
    <dataField name="Sum of all" fld="10" baseField="0" baseItem="0"/>
  </dataFields>
  <formats count="1">
    <format dxfId="12">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 cacheId="5"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W28:Y37" firstHeaderRow="0" firstDataRow="1" firstDataCol="1"/>
  <pivotFields count="11">
    <pivotField showAll="0"/>
    <pivotField axis="axisRow" showAll="0">
      <items count="9">
        <item x="5"/>
        <item x="0"/>
        <item x="7"/>
        <item x="1"/>
        <item x="2"/>
        <item x="3"/>
        <item x="4"/>
        <item x="6"/>
        <item t="default"/>
      </items>
    </pivotField>
    <pivotField showAll="0"/>
    <pivotField showAll="0"/>
    <pivotField showAll="0"/>
    <pivotField showAll="0"/>
    <pivotField showAll="0"/>
    <pivotField showAll="0"/>
    <pivotField showAll="0"/>
    <pivotField showAll="0"/>
    <pivotField dataField="1" showAll="0"/>
  </pivotFields>
  <rowFields count="1">
    <field x="1"/>
  </rowFields>
  <rowItems count="9">
    <i>
      <x/>
    </i>
    <i>
      <x v="1"/>
    </i>
    <i>
      <x v="2"/>
    </i>
    <i>
      <x v="3"/>
    </i>
    <i>
      <x v="4"/>
    </i>
    <i>
      <x v="5"/>
    </i>
    <i>
      <x v="6"/>
    </i>
    <i>
      <x v="7"/>
    </i>
    <i t="grand">
      <x/>
    </i>
  </rowItems>
  <colFields count="1">
    <field x="-2"/>
  </colFields>
  <colItems count="2">
    <i>
      <x/>
    </i>
    <i i="1">
      <x v="1"/>
    </i>
  </colItems>
  <dataFields count="2">
    <dataField name="Max of all" fld="10" subtotal="max" baseField="1" baseItem="0"/>
    <dataField name="Min of all2" fld="10" subtotal="min" baseField="1" baseItem="0"/>
  </dataFields>
  <formats count="1">
    <format dxfId="13">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2" cacheId="4"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W28:Y36" firstHeaderRow="0" firstDataRow="1" firstDataCol="1"/>
  <pivotFields count="11">
    <pivotField showAll="0"/>
    <pivotField axis="axisRow" showAll="0">
      <items count="8">
        <item x="4"/>
        <item x="0"/>
        <item x="5"/>
        <item x="1"/>
        <item x="2"/>
        <item x="3"/>
        <item x="6"/>
        <item t="default"/>
      </items>
    </pivotField>
    <pivotField showAll="0"/>
    <pivotField showAll="0"/>
    <pivotField showAll="0"/>
    <pivotField showAll="0"/>
    <pivotField showAll="0"/>
    <pivotField showAll="0"/>
    <pivotField showAll="0"/>
    <pivotField showAll="0"/>
    <pivotField dataField="1" showAll="0"/>
  </pivotFields>
  <rowFields count="1">
    <field x="1"/>
  </rowFields>
  <rowItems count="8">
    <i>
      <x/>
    </i>
    <i>
      <x v="1"/>
    </i>
    <i>
      <x v="2"/>
    </i>
    <i>
      <x v="3"/>
    </i>
    <i>
      <x v="4"/>
    </i>
    <i>
      <x v="5"/>
    </i>
    <i>
      <x v="6"/>
    </i>
    <i t="grand">
      <x/>
    </i>
  </rowItems>
  <colFields count="1">
    <field x="-2"/>
  </colFields>
  <colItems count="2">
    <i>
      <x/>
    </i>
    <i i="1">
      <x v="1"/>
    </i>
  </colItems>
  <dataFields count="2">
    <dataField name="Max of all" fld="10" subtotal="max" baseField="1" baseItem="0"/>
    <dataField name="Min of all2" fld="10" subtotal="min" baseField="1" baseItem="0"/>
  </dataFields>
  <formats count="1">
    <format dxfId="1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 cacheId="4"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M28:P44" firstHeaderRow="0" firstDataRow="1" firstDataCol="1"/>
  <pivotFields count="11">
    <pivotField axis="axisRow" showAll="0">
      <items count="16">
        <item x="0"/>
        <item x="1"/>
        <item x="2"/>
        <item x="3"/>
        <item x="4"/>
        <item x="5"/>
        <item x="6"/>
        <item x="7"/>
        <item x="8"/>
        <item x="9"/>
        <item x="10"/>
        <item x="11"/>
        <item x="12"/>
        <item x="13"/>
        <item x="14"/>
        <item t="default"/>
      </items>
    </pivotField>
    <pivotField showAll="0"/>
    <pivotField showAll="0"/>
    <pivotField showAll="0"/>
    <pivotField showAll="0"/>
    <pivotField showAll="0"/>
    <pivotField showAll="0"/>
    <pivotField showAll="0"/>
    <pivotField showAll="0"/>
    <pivotField showAll="0"/>
    <pivotField dataField="1" showAll="0"/>
  </pivotFields>
  <rowFields count="1">
    <field x="0"/>
  </rowFields>
  <rowItems count="16">
    <i>
      <x/>
    </i>
    <i>
      <x v="1"/>
    </i>
    <i>
      <x v="2"/>
    </i>
    <i>
      <x v="3"/>
    </i>
    <i>
      <x v="4"/>
    </i>
    <i>
      <x v="5"/>
    </i>
    <i>
      <x v="6"/>
    </i>
    <i>
      <x v="7"/>
    </i>
    <i>
      <x v="8"/>
    </i>
    <i>
      <x v="9"/>
    </i>
    <i>
      <x v="10"/>
    </i>
    <i>
      <x v="11"/>
    </i>
    <i>
      <x v="12"/>
    </i>
    <i>
      <x v="13"/>
    </i>
    <i>
      <x v="14"/>
    </i>
    <i t="grand">
      <x/>
    </i>
  </rowItems>
  <colFields count="1">
    <field x="-2"/>
  </colFields>
  <colItems count="3">
    <i>
      <x/>
    </i>
    <i i="1">
      <x v="1"/>
    </i>
    <i i="2">
      <x v="2"/>
    </i>
  </colItems>
  <dataFields count="3">
    <dataField name="Max of all" fld="10" subtotal="max" baseField="0" baseItem="0"/>
    <dataField name="Min of all" fld="10" subtotal="min" baseField="0" baseItem="0"/>
    <dataField name="Sum of all" fld="10" baseField="0" baseItem="0"/>
  </dataFields>
  <formats count="1">
    <format dxfId="1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2" cacheId="3"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W28:Y38" firstHeaderRow="0" firstDataRow="1" firstDataCol="1"/>
  <pivotFields count="11">
    <pivotField showAll="0"/>
    <pivotField axis="axisRow" showAll="0">
      <items count="10">
        <item x="6"/>
        <item x="0"/>
        <item x="8"/>
        <item x="1"/>
        <item x="2"/>
        <item x="3"/>
        <item x="4"/>
        <item x="5"/>
        <item x="7"/>
        <item t="default"/>
      </items>
    </pivotField>
    <pivotField showAll="0"/>
    <pivotField showAll="0"/>
    <pivotField showAll="0"/>
    <pivotField showAll="0"/>
    <pivotField showAll="0"/>
    <pivotField showAll="0"/>
    <pivotField showAll="0"/>
    <pivotField showAll="0"/>
    <pivotField dataField="1" showAll="0"/>
  </pivotFields>
  <rowFields count="1">
    <field x="1"/>
  </rowFields>
  <rowItems count="10">
    <i>
      <x/>
    </i>
    <i>
      <x v="1"/>
    </i>
    <i>
      <x v="2"/>
    </i>
    <i>
      <x v="3"/>
    </i>
    <i>
      <x v="4"/>
    </i>
    <i>
      <x v="5"/>
    </i>
    <i>
      <x v="6"/>
    </i>
    <i>
      <x v="7"/>
    </i>
    <i>
      <x v="8"/>
    </i>
    <i t="grand">
      <x/>
    </i>
  </rowItems>
  <colFields count="1">
    <field x="-2"/>
  </colFields>
  <colItems count="2">
    <i>
      <x/>
    </i>
    <i i="1">
      <x v="1"/>
    </i>
  </colItems>
  <dataFields count="2">
    <dataField name="Max of all" fld="10" subtotal="max" baseField="1" baseItem="0"/>
    <dataField name="Min of all2" fld="10" subtotal="min" baseField="1" baseItem="0"/>
  </dataFields>
  <formats count="1">
    <format dxfId="8">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 cacheId="3"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M28:P65" firstHeaderRow="0" firstDataRow="1" firstDataCol="1"/>
  <pivotFields count="11">
    <pivotField axis="axisRow" showAll="0">
      <items count="3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t="default"/>
      </items>
    </pivotField>
    <pivotField showAll="0"/>
    <pivotField showAll="0"/>
    <pivotField showAll="0"/>
    <pivotField showAll="0"/>
    <pivotField showAll="0"/>
    <pivotField showAll="0"/>
    <pivotField showAll="0"/>
    <pivotField showAll="0"/>
    <pivotField showAll="0"/>
    <pivotField dataField="1" showAll="0"/>
  </pivotFields>
  <rowFields count="1">
    <field x="0"/>
  </rowFields>
  <rowItems count="3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t="grand">
      <x/>
    </i>
  </rowItems>
  <colFields count="1">
    <field x="-2"/>
  </colFields>
  <colItems count="3">
    <i>
      <x/>
    </i>
    <i i="1">
      <x v="1"/>
    </i>
    <i i="2">
      <x v="2"/>
    </i>
  </colItems>
  <dataFields count="3">
    <dataField name="Max of all" fld="10" subtotal="max" baseField="0" baseItem="0"/>
    <dataField name="Min of all" fld="10" subtotal="min" baseField="0" baseItem="0"/>
    <dataField name="Sum of all" fld="10" baseField="0" baseItem="0"/>
  </dataFields>
  <formats count="1">
    <format dxfId="9">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ivotTable" Target="../pivotTables/pivotTable4.xml"/><Relationship Id="rId1" Type="http://schemas.openxmlformats.org/officeDocument/2006/relationships/pivotTable" Target="../pivotTables/pivotTable3.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ivotTable" Target="../pivotTables/pivotTable6.xml"/><Relationship Id="rId1" Type="http://schemas.openxmlformats.org/officeDocument/2006/relationships/pivotTable" Target="../pivotTables/pivotTable5.xm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workbookViewId="0">
      <selection activeCell="A29" sqref="A29"/>
    </sheetView>
  </sheetViews>
  <sheetFormatPr defaultRowHeight="15"/>
  <sheetData>
    <row r="1" spans="1:2">
      <c r="A1" t="s">
        <v>2202</v>
      </c>
    </row>
    <row r="2" spans="1:2">
      <c r="A2" t="s">
        <v>2203</v>
      </c>
    </row>
    <row r="3" spans="1:2">
      <c r="A3" t="s">
        <v>2200</v>
      </c>
    </row>
    <row r="4" spans="1:2">
      <c r="A4" t="s">
        <v>2201</v>
      </c>
    </row>
    <row r="6" spans="1:2">
      <c r="A6" t="s">
        <v>2204</v>
      </c>
    </row>
    <row r="7" spans="1:2">
      <c r="B7" t="s">
        <v>2205</v>
      </c>
    </row>
    <row r="8" spans="1:2">
      <c r="B8" t="s">
        <v>2206</v>
      </c>
    </row>
    <row r="9" spans="1:2">
      <c r="B9" t="s">
        <v>2207</v>
      </c>
    </row>
    <row r="10" spans="1:2">
      <c r="B10" t="s">
        <v>2208</v>
      </c>
    </row>
    <row r="12" spans="1:2">
      <c r="B12" t="s">
        <v>2209</v>
      </c>
    </row>
    <row r="13" spans="1:2">
      <c r="B13" t="s">
        <v>2210</v>
      </c>
    </row>
    <row r="14" spans="1:2">
      <c r="B14" t="s">
        <v>2211</v>
      </c>
    </row>
    <row r="15" spans="1:2">
      <c r="B15" t="s">
        <v>2212</v>
      </c>
    </row>
    <row r="17" spans="1:2">
      <c r="B17" t="s">
        <v>2213</v>
      </c>
    </row>
    <row r="18" spans="1:2">
      <c r="B18" t="s">
        <v>2214</v>
      </c>
    </row>
    <row r="19" spans="1:2">
      <c r="B19" t="s">
        <v>2215</v>
      </c>
    </row>
    <row r="20" spans="1:2">
      <c r="B20" t="s">
        <v>2216</v>
      </c>
    </row>
    <row r="22" spans="1:2">
      <c r="A22" t="s">
        <v>2218</v>
      </c>
    </row>
    <row r="23" spans="1:2">
      <c r="A23" t="s">
        <v>2217</v>
      </c>
    </row>
    <row r="24" spans="1:2">
      <c r="A24" t="s">
        <v>2219</v>
      </c>
    </row>
    <row r="26" spans="1:2">
      <c r="A26" t="s">
        <v>2220</v>
      </c>
    </row>
    <row r="28" spans="1:2">
      <c r="A28" t="s">
        <v>2221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143"/>
  <sheetViews>
    <sheetView workbookViewId="0">
      <pane xSplit="1" ySplit="10" topLeftCell="B11" activePane="bottomRight" state="frozen"/>
      <selection pane="topRight" activeCell="B1" sqref="B1"/>
      <selection pane="bottomLeft" activeCell="A11" sqref="A11"/>
      <selection pane="bottomRight" activeCell="A12" sqref="A12"/>
    </sheetView>
  </sheetViews>
  <sheetFormatPr defaultRowHeight="15"/>
  <cols>
    <col min="1" max="1" width="11.85546875" customWidth="1"/>
  </cols>
  <sheetData>
    <row r="1" spans="1:58">
      <c r="A1" t="s">
        <v>220</v>
      </c>
      <c r="B1" t="s">
        <v>0</v>
      </c>
      <c r="C1" t="s">
        <v>1</v>
      </c>
      <c r="D1" t="s">
        <v>2</v>
      </c>
      <c r="E1" t="s">
        <v>3</v>
      </c>
      <c r="F1" t="s">
        <v>4</v>
      </c>
      <c r="G1" t="s">
        <v>6</v>
      </c>
      <c r="H1" t="s">
        <v>7</v>
      </c>
      <c r="I1" t="s">
        <v>8</v>
      </c>
      <c r="J1" t="s">
        <v>9</v>
      </c>
      <c r="K1" t="s">
        <v>11</v>
      </c>
      <c r="L1" t="s">
        <v>12</v>
      </c>
      <c r="M1" t="s">
        <v>13</v>
      </c>
      <c r="N1" t="s">
        <v>15</v>
      </c>
      <c r="O1" t="s">
        <v>16</v>
      </c>
      <c r="P1" t="s">
        <v>17</v>
      </c>
      <c r="Q1" t="s">
        <v>18</v>
      </c>
      <c r="R1" t="s">
        <v>23</v>
      </c>
      <c r="S1" t="s">
        <v>24</v>
      </c>
      <c r="T1" t="s">
        <v>25</v>
      </c>
      <c r="U1" t="s">
        <v>27</v>
      </c>
      <c r="V1" t="s">
        <v>31</v>
      </c>
      <c r="W1" t="s">
        <v>33</v>
      </c>
      <c r="X1" t="s">
        <v>34</v>
      </c>
      <c r="Y1" t="s">
        <v>38</v>
      </c>
      <c r="Z1" t="s">
        <v>39</v>
      </c>
      <c r="AA1" t="s">
        <v>40</v>
      </c>
      <c r="AB1" t="s">
        <v>43</v>
      </c>
      <c r="AC1" t="s">
        <v>45</v>
      </c>
      <c r="AD1" t="s">
        <v>47</v>
      </c>
      <c r="AE1" t="s">
        <v>49</v>
      </c>
      <c r="AF1" t="s">
        <v>52</v>
      </c>
      <c r="AG1" t="s">
        <v>53</v>
      </c>
      <c r="AH1" t="s">
        <v>54</v>
      </c>
      <c r="AI1" t="s">
        <v>55</v>
      </c>
      <c r="AJ1" t="s">
        <v>57</v>
      </c>
      <c r="AK1" t="s">
        <v>58</v>
      </c>
      <c r="AL1" t="s">
        <v>59</v>
      </c>
      <c r="AM1" t="s">
        <v>63</v>
      </c>
      <c r="AN1" t="s">
        <v>75</v>
      </c>
      <c r="AO1" t="s">
        <v>76</v>
      </c>
      <c r="AP1" t="s">
        <v>77</v>
      </c>
      <c r="AQ1" t="s">
        <v>78</v>
      </c>
      <c r="AR1" t="s">
        <v>85</v>
      </c>
      <c r="AS1" t="s">
        <v>86</v>
      </c>
      <c r="AT1" t="s">
        <v>92</v>
      </c>
      <c r="AU1" t="s">
        <v>93</v>
      </c>
      <c r="AV1" t="s">
        <v>100</v>
      </c>
      <c r="AW1" t="s">
        <v>101</v>
      </c>
      <c r="AX1" t="s">
        <v>103</v>
      </c>
      <c r="AY1" t="s">
        <v>104</v>
      </c>
      <c r="AZ1" t="s">
        <v>105</v>
      </c>
      <c r="BA1" t="s">
        <v>107</v>
      </c>
      <c r="BB1" t="s">
        <v>108</v>
      </c>
      <c r="BC1" t="s">
        <v>109</v>
      </c>
    </row>
    <row r="2" spans="1:58">
      <c r="A2" t="s">
        <v>113</v>
      </c>
      <c r="B2" s="4">
        <f>B77</f>
        <v>4.1233027672961407E-2</v>
      </c>
      <c r="C2" s="4">
        <f t="shared" ref="C2:BC2" si="0">C77</f>
        <v>0</v>
      </c>
      <c r="D2" s="4">
        <f t="shared" si="0"/>
        <v>4.7964576973530147E-2</v>
      </c>
      <c r="E2" s="4">
        <f t="shared" si="0"/>
        <v>3.7655242253780974E-2</v>
      </c>
      <c r="F2" s="4">
        <f t="shared" si="0"/>
        <v>2.6045876840198974E-3</v>
      </c>
      <c r="G2" s="4">
        <f t="shared" si="0"/>
        <v>5.3067021029520756E-3</v>
      </c>
      <c r="H2" s="4">
        <f t="shared" si="0"/>
        <v>1.0450273480746767E-2</v>
      </c>
      <c r="I2" s="4">
        <f t="shared" si="0"/>
        <v>3.2688849148726516E-2</v>
      </c>
      <c r="J2" s="4">
        <f t="shared" si="0"/>
        <v>0.50513672913800778</v>
      </c>
      <c r="K2" s="4">
        <f t="shared" si="0"/>
        <v>0</v>
      </c>
      <c r="L2" s="4">
        <f t="shared" si="0"/>
        <v>0.41755121409593732</v>
      </c>
      <c r="M2" s="4">
        <f t="shared" si="0"/>
        <v>5.8907984826794227E-2</v>
      </c>
      <c r="N2" s="4">
        <f t="shared" si="0"/>
        <v>0</v>
      </c>
      <c r="O2" s="4">
        <f t="shared" si="0"/>
        <v>0.30711010379130049</v>
      </c>
      <c r="P2" s="4">
        <f t="shared" si="0"/>
        <v>0</v>
      </c>
      <c r="Q2" s="4">
        <f t="shared" si="0"/>
        <v>0</v>
      </c>
      <c r="R2" s="4">
        <f t="shared" si="0"/>
        <v>0.39627883155461491</v>
      </c>
      <c r="S2" s="4">
        <f t="shared" si="0"/>
        <v>8.3350735816220309E-2</v>
      </c>
      <c r="T2" s="4">
        <f t="shared" si="0"/>
        <v>2.4895333195677535E-2</v>
      </c>
      <c r="U2" s="4">
        <f t="shared" si="0"/>
        <v>0</v>
      </c>
      <c r="V2" s="4">
        <f t="shared" si="0"/>
        <v>8.3250616610993635E-4</v>
      </c>
      <c r="W2" s="4">
        <f t="shared" si="0"/>
        <v>0</v>
      </c>
      <c r="X2" s="4">
        <f t="shared" si="0"/>
        <v>0.64336931839018907</v>
      </c>
      <c r="Y2" s="4">
        <f t="shared" si="0"/>
        <v>9.6568759703691498E-2</v>
      </c>
      <c r="Z2" s="4">
        <f t="shared" si="0"/>
        <v>6.8343198932076424E-2</v>
      </c>
      <c r="AA2" s="4">
        <f t="shared" si="0"/>
        <v>7.4330753205203312E-2</v>
      </c>
      <c r="AB2" s="4">
        <f t="shared" si="0"/>
        <v>0</v>
      </c>
      <c r="AC2" s="4">
        <f t="shared" si="0"/>
        <v>3.8369905771125597E-2</v>
      </c>
      <c r="AD2" s="4">
        <f t="shared" si="0"/>
        <v>3.2955238825714966E-2</v>
      </c>
      <c r="AE2" s="4">
        <f t="shared" si="0"/>
        <v>0.1213270211611655</v>
      </c>
      <c r="AF2" s="4">
        <f t="shared" si="0"/>
        <v>0</v>
      </c>
      <c r="AG2" s="4">
        <f t="shared" si="0"/>
        <v>1.3467946163285048E-2</v>
      </c>
      <c r="AH2" s="4">
        <f t="shared" si="0"/>
        <v>1.4950278147449633E-2</v>
      </c>
      <c r="AI2" s="4">
        <f t="shared" si="0"/>
        <v>0</v>
      </c>
      <c r="AJ2" s="4">
        <f t="shared" si="0"/>
        <v>0</v>
      </c>
      <c r="AK2" s="4">
        <f t="shared" si="0"/>
        <v>1.6780190895386061E-2</v>
      </c>
      <c r="AL2" s="4">
        <f t="shared" si="0"/>
        <v>8.6263709388044556E-3</v>
      </c>
      <c r="AM2" s="4">
        <f t="shared" si="0"/>
        <v>0.34643485985908312</v>
      </c>
      <c r="AN2" s="4">
        <f t="shared" si="0"/>
        <v>3.1985233627549862E-3</v>
      </c>
      <c r="AO2" s="4">
        <f t="shared" si="0"/>
        <v>0.13009361242597969</v>
      </c>
      <c r="AP2" s="4">
        <f t="shared" si="0"/>
        <v>5.4166053869215735E-3</v>
      </c>
      <c r="AQ2" s="4">
        <f t="shared" si="0"/>
        <v>0.65898742315323744</v>
      </c>
      <c r="AR2" s="4">
        <f t="shared" si="0"/>
        <v>0.34024228912196852</v>
      </c>
      <c r="AS2" s="4">
        <f t="shared" si="0"/>
        <v>5.2181911805230054E-2</v>
      </c>
      <c r="AT2" s="4">
        <f t="shared" si="0"/>
        <v>6.1055390580491933E-2</v>
      </c>
      <c r="AU2" s="4">
        <f t="shared" si="0"/>
        <v>0</v>
      </c>
      <c r="AV2" s="4">
        <f t="shared" si="0"/>
        <v>3.1064955511660598E-2</v>
      </c>
      <c r="AW2" s="4">
        <f t="shared" si="0"/>
        <v>2.6502076106477984E-6</v>
      </c>
      <c r="AX2" s="4">
        <f t="shared" si="0"/>
        <v>0</v>
      </c>
      <c r="AY2" s="4">
        <f t="shared" si="0"/>
        <v>0.1008374165994731</v>
      </c>
      <c r="AZ2" s="4">
        <f t="shared" si="0"/>
        <v>0.13692698286357496</v>
      </c>
      <c r="BA2" s="4">
        <f t="shared" si="0"/>
        <v>0.17959792510074676</v>
      </c>
      <c r="BB2" s="4">
        <f t="shared" si="0"/>
        <v>0.1095639329462373</v>
      </c>
      <c r="BC2" s="4">
        <f t="shared" si="0"/>
        <v>0</v>
      </c>
    </row>
    <row r="3" spans="1:58">
      <c r="A3" t="s">
        <v>114</v>
      </c>
      <c r="B3" s="4">
        <f>B66</f>
        <v>0.84360339016923314</v>
      </c>
      <c r="C3" s="4">
        <f t="shared" ref="C3:BC3" si="1">C66</f>
        <v>0.8427757537565862</v>
      </c>
      <c r="D3" s="4">
        <f t="shared" si="1"/>
        <v>0.47611174844721138</v>
      </c>
      <c r="E3" s="4">
        <f t="shared" si="1"/>
        <v>0.28111595366505349</v>
      </c>
      <c r="F3" s="4">
        <f t="shared" si="1"/>
        <v>0.53010189984714751</v>
      </c>
      <c r="G3" s="4">
        <f t="shared" si="1"/>
        <v>0.12186110575609456</v>
      </c>
      <c r="H3" s="4">
        <f t="shared" si="1"/>
        <v>0.22977131125320011</v>
      </c>
      <c r="I3" s="4">
        <f t="shared" si="1"/>
        <v>0.78137993169692099</v>
      </c>
      <c r="J3" s="4">
        <f t="shared" si="1"/>
        <v>0.78266794650281402</v>
      </c>
      <c r="K3" s="4">
        <f t="shared" si="1"/>
        <v>0.25547953857815614</v>
      </c>
      <c r="L3" s="4">
        <f t="shared" si="1"/>
        <v>0.79934909512177421</v>
      </c>
      <c r="M3" s="4">
        <f t="shared" si="1"/>
        <v>0.51424837477182483</v>
      </c>
      <c r="N3" s="4">
        <f t="shared" si="1"/>
        <v>0.75484933098257467</v>
      </c>
      <c r="O3" s="4">
        <f t="shared" si="1"/>
        <v>0.84331427041126017</v>
      </c>
      <c r="P3" s="4">
        <f t="shared" si="1"/>
        <v>0.83969310312377021</v>
      </c>
      <c r="Q3" s="4">
        <f t="shared" si="1"/>
        <v>0.77116160746005813</v>
      </c>
      <c r="R3" s="4">
        <f t="shared" si="1"/>
        <v>0.81497463896056965</v>
      </c>
      <c r="S3" s="4">
        <f t="shared" si="1"/>
        <v>0.73244112893483171</v>
      </c>
      <c r="T3" s="4">
        <f t="shared" si="1"/>
        <v>0.84358306798826033</v>
      </c>
      <c r="U3" s="4">
        <f t="shared" si="1"/>
        <v>0.84354019594795759</v>
      </c>
      <c r="V3" s="4">
        <f t="shared" si="1"/>
        <v>0.35733987927269723</v>
      </c>
      <c r="W3" s="4">
        <f t="shared" si="1"/>
        <v>0.35547012193138372</v>
      </c>
      <c r="X3" s="4">
        <f t="shared" si="1"/>
        <v>0.83046678265178187</v>
      </c>
      <c r="Y3" s="4">
        <f t="shared" si="1"/>
        <v>0.80105512334486895</v>
      </c>
      <c r="Z3" s="4">
        <f t="shared" si="1"/>
        <v>0.38340865339399582</v>
      </c>
      <c r="AA3" s="4">
        <f t="shared" si="1"/>
        <v>0.78490763233576055</v>
      </c>
      <c r="AB3" s="4">
        <f t="shared" si="1"/>
        <v>0.84346524619063712</v>
      </c>
      <c r="AC3" s="4">
        <f t="shared" si="1"/>
        <v>0.84353036799478109</v>
      </c>
      <c r="AD3" s="4">
        <f t="shared" si="1"/>
        <v>0.8431694585649071</v>
      </c>
      <c r="AE3" s="4">
        <f t="shared" si="1"/>
        <v>0.84360244370155379</v>
      </c>
      <c r="AF3" s="4">
        <f t="shared" si="1"/>
        <v>0.68025198306751111</v>
      </c>
      <c r="AG3" s="4">
        <f t="shared" si="1"/>
        <v>0.51006004124946835</v>
      </c>
      <c r="AH3" s="4">
        <f t="shared" si="1"/>
        <v>0.22633003422423181</v>
      </c>
      <c r="AI3" s="4">
        <f t="shared" si="1"/>
        <v>0.78194789220297745</v>
      </c>
      <c r="AJ3" s="4">
        <f t="shared" si="1"/>
        <v>0.52941656347670041</v>
      </c>
      <c r="AK3" s="4">
        <f t="shared" si="1"/>
        <v>0.74626786293351344</v>
      </c>
      <c r="AL3" s="4">
        <f t="shared" si="1"/>
        <v>0.61719087470785372</v>
      </c>
      <c r="AM3" s="4">
        <f t="shared" si="1"/>
        <v>0.81199362742551617</v>
      </c>
      <c r="AN3" s="4">
        <f t="shared" si="1"/>
        <v>0.19934597270110987</v>
      </c>
      <c r="AO3" s="4">
        <f t="shared" si="1"/>
        <v>0.84298846784485493</v>
      </c>
      <c r="AP3" s="4">
        <f t="shared" si="1"/>
        <v>0.28580791933038124</v>
      </c>
      <c r="AQ3" s="4">
        <f t="shared" si="1"/>
        <v>0.84341032133842353</v>
      </c>
      <c r="AR3" s="4">
        <f t="shared" si="1"/>
        <v>0.80937953566492993</v>
      </c>
      <c r="AS3" s="4">
        <f t="shared" si="1"/>
        <v>0.84138270870917609</v>
      </c>
      <c r="AT3" s="4">
        <f t="shared" si="1"/>
        <v>0.8435590301268775</v>
      </c>
      <c r="AU3" s="4">
        <f t="shared" si="1"/>
        <v>0.84363463738637157</v>
      </c>
      <c r="AV3" s="4">
        <f t="shared" si="1"/>
        <v>0.2365556185150372</v>
      </c>
      <c r="AW3" s="4">
        <f t="shared" si="1"/>
        <v>0.45881366626560538</v>
      </c>
      <c r="AX3" s="4">
        <f t="shared" si="1"/>
        <v>0.19739504920819487</v>
      </c>
      <c r="AY3" s="4">
        <f t="shared" si="1"/>
        <v>0.78205805832783137</v>
      </c>
      <c r="AZ3" s="4">
        <f t="shared" si="1"/>
        <v>0.6905092847753902</v>
      </c>
      <c r="BA3" s="4">
        <f t="shared" si="1"/>
        <v>0.84362746796978694</v>
      </c>
      <c r="BB3" s="4">
        <f t="shared" si="1"/>
        <v>0.81289201793477595</v>
      </c>
      <c r="BC3" s="4">
        <f t="shared" si="1"/>
        <v>0.84218652964196816</v>
      </c>
    </row>
    <row r="4" spans="1:58">
      <c r="A4" t="s">
        <v>115</v>
      </c>
      <c r="B4" s="4">
        <f>B110</f>
        <v>0.77919109476389758</v>
      </c>
      <c r="C4" s="4">
        <f t="shared" ref="C4:BC4" si="2">C110</f>
        <v>0.36782815910567002</v>
      </c>
      <c r="D4" s="4">
        <f t="shared" si="2"/>
        <v>0.20528877527756689</v>
      </c>
      <c r="E4" s="4">
        <f t="shared" si="2"/>
        <v>0.12827949588662693</v>
      </c>
      <c r="F4" s="4">
        <f t="shared" si="2"/>
        <v>0.17819961045068244</v>
      </c>
      <c r="G4" s="4">
        <f t="shared" si="2"/>
        <v>3.2852515773656978E-2</v>
      </c>
      <c r="H4" s="4">
        <f t="shared" si="2"/>
        <v>4.2501717074044626E-2</v>
      </c>
      <c r="I4" s="4">
        <f t="shared" si="2"/>
        <v>0.4512511077797105</v>
      </c>
      <c r="J4" s="4">
        <f t="shared" si="2"/>
        <v>0.69967554084998218</v>
      </c>
      <c r="K4" s="4">
        <f t="shared" si="2"/>
        <v>8.4105984690341973E-2</v>
      </c>
      <c r="L4" s="4">
        <f t="shared" si="2"/>
        <v>0.70551560715161565</v>
      </c>
      <c r="M4" s="4">
        <f t="shared" si="2"/>
        <v>0.19952167516401878</v>
      </c>
      <c r="N4" s="4">
        <f t="shared" si="2"/>
        <v>0.22164258214585655</v>
      </c>
      <c r="O4" s="4">
        <f t="shared" si="2"/>
        <v>0.77270448846710893</v>
      </c>
      <c r="P4" s="4">
        <f t="shared" si="2"/>
        <v>0.38882962715307812</v>
      </c>
      <c r="Q4" s="4">
        <f t="shared" si="2"/>
        <v>0.24969016041305497</v>
      </c>
      <c r="R4" s="4">
        <f t="shared" si="2"/>
        <v>0.68049889640034988</v>
      </c>
      <c r="S4" s="4">
        <f t="shared" si="2"/>
        <v>0.28057707281369082</v>
      </c>
      <c r="T4" s="4">
        <f t="shared" si="2"/>
        <v>0.69879557875812159</v>
      </c>
      <c r="U4" s="4">
        <f t="shared" si="2"/>
        <v>0.76985635900753935</v>
      </c>
      <c r="V4" s="4">
        <f t="shared" si="2"/>
        <v>0.16054676233733922</v>
      </c>
      <c r="W4" s="4">
        <f t="shared" si="2"/>
        <v>0.11942870123020038</v>
      </c>
      <c r="X4" s="4">
        <f t="shared" si="2"/>
        <v>0.77067621687624521</v>
      </c>
      <c r="Y4" s="4">
        <f t="shared" si="2"/>
        <v>0.4965692420622041</v>
      </c>
      <c r="Z4" s="4">
        <f t="shared" si="2"/>
        <v>0.19188308986196528</v>
      </c>
      <c r="AA4" s="4">
        <f t="shared" si="2"/>
        <v>0.36443781383471141</v>
      </c>
      <c r="AB4" s="4">
        <f t="shared" si="2"/>
        <v>0.69392053528329267</v>
      </c>
      <c r="AC4" s="4">
        <f t="shared" si="2"/>
        <v>0.78493369526521384</v>
      </c>
      <c r="AD4" s="4">
        <f t="shared" si="2"/>
        <v>0.7326512216922122</v>
      </c>
      <c r="AE4" s="4">
        <f t="shared" si="2"/>
        <v>0.7813865901272653</v>
      </c>
      <c r="AF4" s="4">
        <f t="shared" si="2"/>
        <v>0.23661620205135625</v>
      </c>
      <c r="AG4" s="4">
        <f t="shared" si="2"/>
        <v>0.21750435319103137</v>
      </c>
      <c r="AH4" s="4">
        <f t="shared" si="2"/>
        <v>9.6826725780940912E-2</v>
      </c>
      <c r="AI4" s="4">
        <f t="shared" si="2"/>
        <v>0.59995333304846044</v>
      </c>
      <c r="AJ4" s="4">
        <f t="shared" si="2"/>
        <v>0.25790422101741911</v>
      </c>
      <c r="AK4" s="4">
        <f t="shared" si="2"/>
        <v>8.3283600920639619E-2</v>
      </c>
      <c r="AL4" s="4">
        <f t="shared" si="2"/>
        <v>0.23152123753652185</v>
      </c>
      <c r="AM4" s="4">
        <f t="shared" si="2"/>
        <v>0.73285377104956806</v>
      </c>
      <c r="AN4" s="4">
        <f t="shared" si="2"/>
        <v>8.1096925550988644E-2</v>
      </c>
      <c r="AO4" s="4">
        <f t="shared" si="2"/>
        <v>0.47818111054956147</v>
      </c>
      <c r="AP4" s="4">
        <f t="shared" si="2"/>
        <v>0.11877793655707576</v>
      </c>
      <c r="AQ4" s="4">
        <f t="shared" si="2"/>
        <v>0.78845879421768916</v>
      </c>
      <c r="AR4" s="4">
        <f t="shared" si="2"/>
        <v>0.63394982901229469</v>
      </c>
      <c r="AS4" s="4">
        <f t="shared" si="2"/>
        <v>0.18477458613052963</v>
      </c>
      <c r="AT4" s="4">
        <f t="shared" si="2"/>
        <v>0.69782926699105119</v>
      </c>
      <c r="AU4" s="4">
        <f t="shared" si="2"/>
        <v>0.75679600729024155</v>
      </c>
      <c r="AV4" s="4">
        <f t="shared" si="2"/>
        <v>0.11144654377899228</v>
      </c>
      <c r="AW4" s="4">
        <f t="shared" si="2"/>
        <v>0.15969173189666996</v>
      </c>
      <c r="AX4" s="4">
        <f t="shared" si="2"/>
        <v>3.7058274046202835E-2</v>
      </c>
      <c r="AY4" s="4">
        <f t="shared" si="2"/>
        <v>0.43839375923956425</v>
      </c>
      <c r="AZ4" s="4">
        <f t="shared" si="2"/>
        <v>0.36493503083730944</v>
      </c>
      <c r="BA4" s="4">
        <f t="shared" si="2"/>
        <v>0.65988042729529595</v>
      </c>
      <c r="BB4" s="4">
        <f t="shared" si="2"/>
        <v>0.27636936947795443</v>
      </c>
      <c r="BC4" s="4">
        <f t="shared" si="2"/>
        <v>0.36761667205234372</v>
      </c>
    </row>
    <row r="5" spans="1:58">
      <c r="A5" s="4" t="s">
        <v>223</v>
      </c>
      <c r="B5" s="4">
        <f>B99</f>
        <v>0.48855269184480793</v>
      </c>
      <c r="C5" s="4">
        <f t="shared" ref="C5:BC5" si="3">C99</f>
        <v>1.8309514055360222E-2</v>
      </c>
      <c r="D5" s="4">
        <f t="shared" si="3"/>
        <v>8.9297290570319585E-2</v>
      </c>
      <c r="E5" s="4">
        <f t="shared" si="3"/>
        <v>6.1966945685842767E-2</v>
      </c>
      <c r="F5" s="4">
        <f t="shared" si="3"/>
        <v>5.0355106743210663E-2</v>
      </c>
      <c r="G5" s="4">
        <f t="shared" si="3"/>
        <v>1.2586638840165689E-2</v>
      </c>
      <c r="H5" s="4">
        <f t="shared" si="3"/>
        <v>1.7730078935183604E-2</v>
      </c>
      <c r="I5" s="4">
        <f t="shared" si="3"/>
        <v>0.13867128754398797</v>
      </c>
      <c r="J5" s="4">
        <f t="shared" si="3"/>
        <v>0.54891356399104763</v>
      </c>
      <c r="K5" s="4">
        <f t="shared" si="3"/>
        <v>1.8041266347840795E-2</v>
      </c>
      <c r="L5" s="4">
        <f t="shared" si="3"/>
        <v>0.56353543411947227</v>
      </c>
      <c r="M5" s="4">
        <f t="shared" si="3"/>
        <v>0.10340249529991485</v>
      </c>
      <c r="N5" s="4">
        <f t="shared" si="3"/>
        <v>1.8174492767283314E-2</v>
      </c>
      <c r="O5" s="4">
        <f t="shared" si="3"/>
        <v>0.54763157694601194</v>
      </c>
      <c r="P5" s="4">
        <f t="shared" si="3"/>
        <v>7.3517157969674798E-2</v>
      </c>
      <c r="Q5" s="4">
        <f t="shared" si="3"/>
        <v>7.9953102782763172E-3</v>
      </c>
      <c r="R5" s="4">
        <f t="shared" si="3"/>
        <v>0.48604959772329237</v>
      </c>
      <c r="S5" s="4">
        <f t="shared" si="3"/>
        <v>0.15144409469967698</v>
      </c>
      <c r="T5" s="4">
        <f t="shared" si="3"/>
        <v>0.21943607575707227</v>
      </c>
      <c r="U5" s="4">
        <f t="shared" si="3"/>
        <v>0.35511862350086115</v>
      </c>
      <c r="V5" s="4">
        <f t="shared" si="3"/>
        <v>6.1314323500153547E-2</v>
      </c>
      <c r="W5" s="4">
        <f t="shared" si="3"/>
        <v>1.9378653884524449E-2</v>
      </c>
      <c r="X5" s="4">
        <f t="shared" si="3"/>
        <v>0.6737347930083194</v>
      </c>
      <c r="Y5" s="4">
        <f t="shared" si="3"/>
        <v>0.19863183490180691</v>
      </c>
      <c r="Z5" s="4">
        <f t="shared" si="3"/>
        <v>0.11200861272831994</v>
      </c>
      <c r="AA5" s="4">
        <f t="shared" si="3"/>
        <v>0.14863343463060605</v>
      </c>
      <c r="AB5" s="4">
        <f t="shared" si="3"/>
        <v>0.14726420718252009</v>
      </c>
      <c r="AC5" s="4">
        <f t="shared" si="3"/>
        <v>0.66138520740990392</v>
      </c>
      <c r="AD5" s="4">
        <f t="shared" si="3"/>
        <v>0.20191658580310323</v>
      </c>
      <c r="AE5" s="4">
        <f t="shared" si="3"/>
        <v>0.47348165621021382</v>
      </c>
      <c r="AF5" s="4">
        <f t="shared" si="3"/>
        <v>6.9560536336971165E-2</v>
      </c>
      <c r="AG5" s="4">
        <f t="shared" si="3"/>
        <v>9.0999351794488509E-2</v>
      </c>
      <c r="AH5" s="4">
        <f t="shared" si="3"/>
        <v>4.1891094692063424E-2</v>
      </c>
      <c r="AI5" s="4">
        <f t="shared" si="3"/>
        <v>0.12797032236333114</v>
      </c>
      <c r="AJ5" s="4">
        <f t="shared" si="3"/>
        <v>0.10736638169213959</v>
      </c>
      <c r="AK5" s="4">
        <f t="shared" si="3"/>
        <v>3.262068321246113E-2</v>
      </c>
      <c r="AL5" s="4">
        <f t="shared" si="3"/>
        <v>9.2983966358384462E-2</v>
      </c>
      <c r="AM5" s="4">
        <f t="shared" si="3"/>
        <v>0.59640711596111706</v>
      </c>
      <c r="AN5" s="4">
        <f t="shared" si="3"/>
        <v>2.5425461077186452E-2</v>
      </c>
      <c r="AO5" s="4">
        <f t="shared" si="3"/>
        <v>0.2123821311614717</v>
      </c>
      <c r="AP5" s="4">
        <f t="shared" si="3"/>
        <v>4.0073249824922143E-2</v>
      </c>
      <c r="AQ5" s="4">
        <f t="shared" si="3"/>
        <v>0.68242090252057441</v>
      </c>
      <c r="AR5" s="4">
        <f t="shared" si="3"/>
        <v>0.43847946914524816</v>
      </c>
      <c r="AS5" s="4">
        <f t="shared" si="3"/>
        <v>7.3455644004850745E-2</v>
      </c>
      <c r="AT5" s="4">
        <f t="shared" si="3"/>
        <v>0.24811185311207773</v>
      </c>
      <c r="AU5" s="4">
        <f t="shared" si="3"/>
        <v>0.10208995556832128</v>
      </c>
      <c r="AV5" s="4">
        <f t="shared" si="3"/>
        <v>6.0908455438363894E-2</v>
      </c>
      <c r="AW5" s="4">
        <f t="shared" si="3"/>
        <v>3.8782115145218149E-2</v>
      </c>
      <c r="AX5" s="4">
        <f t="shared" si="3"/>
        <v>0</v>
      </c>
      <c r="AY5" s="4">
        <f t="shared" si="3"/>
        <v>0.21046166357466001</v>
      </c>
      <c r="AZ5" s="4">
        <f t="shared" si="3"/>
        <v>0.21651561946290684</v>
      </c>
      <c r="BA5" s="4">
        <f t="shared" si="3"/>
        <v>0.30119107703286158</v>
      </c>
      <c r="BB5" s="4">
        <f t="shared" si="3"/>
        <v>0.15371691623386977</v>
      </c>
      <c r="BC5" s="4">
        <f t="shared" si="3"/>
        <v>5.5133247723934783E-2</v>
      </c>
    </row>
    <row r="6" spans="1:58">
      <c r="A6" s="4" t="s">
        <v>224</v>
      </c>
      <c r="B6" s="4">
        <f>B88</f>
        <v>0.84027296951567665</v>
      </c>
      <c r="C6" s="4">
        <f t="shared" ref="C6:BC6" si="4">C88</f>
        <v>0.79211341414389846</v>
      </c>
      <c r="D6" s="4">
        <f t="shared" si="4"/>
        <v>0.36038782624448468</v>
      </c>
      <c r="E6" s="4">
        <f t="shared" si="4"/>
        <v>0.22094217861295765</v>
      </c>
      <c r="F6" s="4">
        <f t="shared" si="4"/>
        <v>0.39816975237135416</v>
      </c>
      <c r="G6" s="4">
        <f t="shared" si="4"/>
        <v>6.6343779608929926E-2</v>
      </c>
      <c r="H6" s="4">
        <f t="shared" si="4"/>
        <v>0.11662709999772669</v>
      </c>
      <c r="I6" s="4">
        <f t="shared" si="4"/>
        <v>0.75904394250584672</v>
      </c>
      <c r="J6" s="4">
        <f t="shared" si="4"/>
        <v>0.77994872391497105</v>
      </c>
      <c r="K6" s="4">
        <f t="shared" si="4"/>
        <v>0.17560936472614058</v>
      </c>
      <c r="L6" s="4">
        <f t="shared" si="4"/>
        <v>0.78339040742530752</v>
      </c>
      <c r="M6" s="4">
        <f t="shared" si="4"/>
        <v>0.36328789935302436</v>
      </c>
      <c r="N6" s="4">
        <f t="shared" si="4"/>
        <v>0.51277377603753305</v>
      </c>
      <c r="O6" s="4">
        <f t="shared" si="4"/>
        <v>0.83928414765862369</v>
      </c>
      <c r="P6" s="4">
        <f t="shared" si="4"/>
        <v>0.75739695144728814</v>
      </c>
      <c r="Q6" s="4">
        <f t="shared" si="4"/>
        <v>0.59764921092609813</v>
      </c>
      <c r="R6" s="4">
        <f t="shared" si="4"/>
        <v>0.78424149853650638</v>
      </c>
      <c r="S6" s="4">
        <f t="shared" si="4"/>
        <v>0.5162085127879853</v>
      </c>
      <c r="T6" s="4">
        <f t="shared" si="4"/>
        <v>0.83854059936863057</v>
      </c>
      <c r="U6" s="4">
        <f t="shared" si="4"/>
        <v>0.84126907878438251</v>
      </c>
      <c r="V6" s="4">
        <f t="shared" si="4"/>
        <v>0.29065792778037663</v>
      </c>
      <c r="W6" s="4">
        <f t="shared" si="4"/>
        <v>0.25901583606625977</v>
      </c>
      <c r="X6" s="4">
        <f t="shared" si="4"/>
        <v>0.82062111794937898</v>
      </c>
      <c r="Y6" s="4">
        <f t="shared" si="4"/>
        <v>0.74854275138514603</v>
      </c>
      <c r="Z6" s="4">
        <f t="shared" si="4"/>
        <v>0.30256030614260054</v>
      </c>
      <c r="AA6" s="4">
        <f t="shared" si="4"/>
        <v>0.64426246838542023</v>
      </c>
      <c r="AB6" s="4">
        <f t="shared" si="4"/>
        <v>0.83672722975111868</v>
      </c>
      <c r="AC6" s="4">
        <f t="shared" si="4"/>
        <v>0.84150590307853701</v>
      </c>
      <c r="AD6" s="4">
        <f t="shared" si="4"/>
        <v>0.83681251140324553</v>
      </c>
      <c r="AE6" s="4">
        <f t="shared" si="4"/>
        <v>0.84110844139372776</v>
      </c>
      <c r="AF6" s="4">
        <f t="shared" si="4"/>
        <v>0.50990067446553</v>
      </c>
      <c r="AG6" s="4">
        <f t="shared" si="4"/>
        <v>0.40274874782423414</v>
      </c>
      <c r="AH6" s="4">
        <f t="shared" si="4"/>
        <v>0.18070076131356427</v>
      </c>
      <c r="AI6" s="4">
        <f t="shared" si="4"/>
        <v>0.77388044873942008</v>
      </c>
      <c r="AJ6" s="4">
        <f t="shared" si="4"/>
        <v>0.44211246195694037</v>
      </c>
      <c r="AK6" s="4">
        <f t="shared" si="4"/>
        <v>0.16689054964351457</v>
      </c>
      <c r="AL6" s="4">
        <f t="shared" si="4"/>
        <v>0.42671560302111272</v>
      </c>
      <c r="AM6" s="4">
        <f t="shared" si="4"/>
        <v>0.79692414404111545</v>
      </c>
      <c r="AN6" s="4">
        <f t="shared" si="4"/>
        <v>0.16192515403658858</v>
      </c>
      <c r="AO6" s="4">
        <f t="shared" si="4"/>
        <v>0.8223873379400356</v>
      </c>
      <c r="AP6" s="4">
        <f t="shared" si="4"/>
        <v>0.22658327654510388</v>
      </c>
      <c r="AQ6" s="4">
        <f t="shared" si="4"/>
        <v>0.84200458130423517</v>
      </c>
      <c r="AR6" s="4">
        <f t="shared" si="4"/>
        <v>0.77286651994404543</v>
      </c>
      <c r="AS6" s="4">
        <f t="shared" si="4"/>
        <v>0.72007857563576672</v>
      </c>
      <c r="AT6" s="4">
        <f t="shared" si="4"/>
        <v>0.83566875903289295</v>
      </c>
      <c r="AU6" s="4">
        <f t="shared" si="4"/>
        <v>0.84055099097402819</v>
      </c>
      <c r="AV6" s="4">
        <f t="shared" si="4"/>
        <v>0.18344726066837655</v>
      </c>
      <c r="AW6" s="4">
        <f t="shared" si="4"/>
        <v>0.35902262381593814</v>
      </c>
      <c r="AX6" s="4">
        <f t="shared" si="4"/>
        <v>0.11384138591332468</v>
      </c>
      <c r="AY6" s="4">
        <f t="shared" si="4"/>
        <v>0.7568298999226436</v>
      </c>
      <c r="AZ6" s="4">
        <f t="shared" si="4"/>
        <v>0.53124832851655879</v>
      </c>
      <c r="BA6" s="4">
        <f t="shared" si="4"/>
        <v>0.83880107026962136</v>
      </c>
      <c r="BB6" s="4">
        <f t="shared" si="4"/>
        <v>0.51707289520953048</v>
      </c>
      <c r="BC6" s="4">
        <f t="shared" si="4"/>
        <v>0.77541801726855941</v>
      </c>
    </row>
    <row r="7" spans="1:58">
      <c r="A7" t="s">
        <v>116</v>
      </c>
      <c r="B7" s="4">
        <f>B55</f>
        <v>0.75927019003567242</v>
      </c>
      <c r="C7" s="4">
        <f t="shared" ref="C7:BC7" si="5">C55</f>
        <v>0.38351357535391417</v>
      </c>
      <c r="D7" s="4">
        <f t="shared" si="5"/>
        <v>0.21066362486979229</v>
      </c>
      <c r="E7" s="4">
        <f t="shared" si="5"/>
        <v>0.13170289655453382</v>
      </c>
      <c r="F7" s="4">
        <f t="shared" si="5"/>
        <v>0.18939576827153987</v>
      </c>
      <c r="G7" s="4">
        <f t="shared" si="5"/>
        <v>3.4704581501476608E-2</v>
      </c>
      <c r="H7" s="4">
        <f t="shared" si="5"/>
        <v>4.9018612748669491E-2</v>
      </c>
      <c r="I7" s="4">
        <f t="shared" si="5"/>
        <v>0.458129129341102</v>
      </c>
      <c r="J7" s="4">
        <f t="shared" si="5"/>
        <v>0.68988145615157315</v>
      </c>
      <c r="K7" s="4">
        <f t="shared" si="5"/>
        <v>8.6722588161331812E-2</v>
      </c>
      <c r="L7" s="4">
        <f t="shared" si="5"/>
        <v>0.69650878556430418</v>
      </c>
      <c r="M7" s="4">
        <f t="shared" si="5"/>
        <v>0.20942346473704887</v>
      </c>
      <c r="N7" s="4">
        <f t="shared" si="5"/>
        <v>0.23191088087708875</v>
      </c>
      <c r="O7" s="4">
        <f t="shared" si="5"/>
        <v>0.75461972595196825</v>
      </c>
      <c r="P7" s="4">
        <f t="shared" si="5"/>
        <v>0.39939037373426589</v>
      </c>
      <c r="Q7" s="4">
        <f t="shared" si="5"/>
        <v>0.26308495674872429</v>
      </c>
      <c r="R7" s="4">
        <f t="shared" si="5"/>
        <v>0.66821779013384419</v>
      </c>
      <c r="S7" s="4">
        <f t="shared" si="5"/>
        <v>0.29500352769769472</v>
      </c>
      <c r="T7" s="4">
        <f t="shared" si="5"/>
        <v>0.64181041288747254</v>
      </c>
      <c r="U7" s="4">
        <f t="shared" si="5"/>
        <v>0.73392990034861261</v>
      </c>
      <c r="V7" s="4">
        <f t="shared" si="5"/>
        <v>0.16525982259724165</v>
      </c>
      <c r="W7" s="4">
        <f t="shared" si="5"/>
        <v>0.12312023772069317</v>
      </c>
      <c r="X7" s="4">
        <f t="shared" si="5"/>
        <v>0.76317706716970091</v>
      </c>
      <c r="Y7" s="4">
        <f t="shared" si="5"/>
        <v>0.49168504494053394</v>
      </c>
      <c r="Z7" s="4">
        <f t="shared" si="5"/>
        <v>0.19716932776873752</v>
      </c>
      <c r="AA7" s="4">
        <f t="shared" si="5"/>
        <v>0.36856757965547227</v>
      </c>
      <c r="AB7" s="4">
        <f t="shared" si="5"/>
        <v>0.61962802689144336</v>
      </c>
      <c r="AC7" s="4">
        <f t="shared" si="5"/>
        <v>0.77065429645110306</v>
      </c>
      <c r="AD7" s="4">
        <f t="shared" si="5"/>
        <v>0.66980121755409683</v>
      </c>
      <c r="AE7" s="4">
        <f t="shared" si="5"/>
        <v>0.75945259431568823</v>
      </c>
      <c r="AF7" s="4">
        <f t="shared" si="5"/>
        <v>0.2503889344301094</v>
      </c>
      <c r="AG7" s="4">
        <f t="shared" si="5"/>
        <v>0.22636211888169938</v>
      </c>
      <c r="AH7" s="4">
        <f t="shared" si="5"/>
        <v>0.10077683180126989</v>
      </c>
      <c r="AI7" s="4">
        <f t="shared" si="5"/>
        <v>0.55808859537110267</v>
      </c>
      <c r="AJ7" s="4">
        <f t="shared" si="5"/>
        <v>0.26390344762215079</v>
      </c>
      <c r="AK7" s="4">
        <f t="shared" si="5"/>
        <v>8.7613426490766616E-2</v>
      </c>
      <c r="AL7" s="4">
        <f t="shared" si="5"/>
        <v>0.23818892681397061</v>
      </c>
      <c r="AM7" s="4">
        <f t="shared" si="5"/>
        <v>0.72473876589681407</v>
      </c>
      <c r="AN7" s="4">
        <f t="shared" si="5"/>
        <v>8.4663969915803022E-2</v>
      </c>
      <c r="AO7" s="4">
        <f t="shared" si="5"/>
        <v>0.51000212929989941</v>
      </c>
      <c r="AP7" s="4">
        <f t="shared" si="5"/>
        <v>0.12109752994692517</v>
      </c>
      <c r="AQ7" s="4">
        <f t="shared" si="5"/>
        <v>0.78069721395743652</v>
      </c>
      <c r="AR7" s="4">
        <f t="shared" si="5"/>
        <v>0.62644300599221969</v>
      </c>
      <c r="AS7" s="4">
        <f t="shared" si="5"/>
        <v>0.22839089544582925</v>
      </c>
      <c r="AT7" s="4">
        <f t="shared" si="5"/>
        <v>0.64746491069890522</v>
      </c>
      <c r="AU7" s="4">
        <f t="shared" si="5"/>
        <v>0.69049362944182135</v>
      </c>
      <c r="AV7" s="4">
        <f t="shared" si="5"/>
        <v>0.11448941816426766</v>
      </c>
      <c r="AW7" s="4">
        <f t="shared" si="5"/>
        <v>0.1717757131483898</v>
      </c>
      <c r="AX7" s="4">
        <f t="shared" si="5"/>
        <v>4.1851435786542497E-2</v>
      </c>
      <c r="AY7" s="4">
        <f t="shared" si="5"/>
        <v>0.4557495989402966</v>
      </c>
      <c r="AZ7" s="4">
        <f t="shared" si="5"/>
        <v>0.36726309011387737</v>
      </c>
      <c r="BA7" s="4">
        <f t="shared" si="5"/>
        <v>0.62789114194914397</v>
      </c>
      <c r="BB7" s="4">
        <f t="shared" si="5"/>
        <v>0.29237765129576238</v>
      </c>
      <c r="BC7" s="4">
        <f t="shared" si="5"/>
        <v>0.38204424896573497</v>
      </c>
    </row>
    <row r="8" spans="1:58">
      <c r="A8" t="s">
        <v>117</v>
      </c>
      <c r="B8" s="4">
        <f>B121</f>
        <v>8.6560355274180975E-2</v>
      </c>
      <c r="C8" s="4">
        <f t="shared" ref="C8:BC8" si="6">C121</f>
        <v>0.21972552414912808</v>
      </c>
      <c r="D8" s="4">
        <f t="shared" si="6"/>
        <v>6.8899399722653021E-2</v>
      </c>
      <c r="E8" s="4">
        <f t="shared" si="6"/>
        <v>4.2220611546551726E-2</v>
      </c>
      <c r="F8" s="4">
        <f t="shared" si="6"/>
        <v>9.2337189044524384E-2</v>
      </c>
      <c r="G8" s="4">
        <f t="shared" si="6"/>
        <v>1.4433410947587658E-2</v>
      </c>
      <c r="H8" s="4">
        <f t="shared" si="6"/>
        <v>2.6490954415381414E-2</v>
      </c>
      <c r="I8" s="4">
        <f t="shared" si="6"/>
        <v>0.17638159655572055</v>
      </c>
      <c r="J8" s="4">
        <f t="shared" si="6"/>
        <v>6.6805306638196768E-2</v>
      </c>
      <c r="K8" s="4">
        <f t="shared" si="6"/>
        <v>4.0020232823990705E-2</v>
      </c>
      <c r="L8" s="4">
        <f t="shared" si="6"/>
        <v>6.1548256281497876E-2</v>
      </c>
      <c r="M8" s="4">
        <f t="shared" si="6"/>
        <v>6.6528659621111874E-2</v>
      </c>
      <c r="N8" s="4">
        <f t="shared" si="6"/>
        <v>0.13142218994919883</v>
      </c>
      <c r="O8" s="4">
        <f t="shared" si="6"/>
        <v>7.5302413233165166E-2</v>
      </c>
      <c r="P8" s="4">
        <f t="shared" si="6"/>
        <v>0.17339821273578454</v>
      </c>
      <c r="Q8" s="4">
        <f t="shared" si="6"/>
        <v>0.15442429830257404</v>
      </c>
      <c r="R8" s="4">
        <f t="shared" si="6"/>
        <v>7.7090380997149502E-2</v>
      </c>
      <c r="S8" s="4">
        <f t="shared" si="6"/>
        <v>9.4557887019081702E-2</v>
      </c>
      <c r="T8" s="4">
        <f t="shared" si="6"/>
        <v>0.17026275305838848</v>
      </c>
      <c r="U8" s="4">
        <f t="shared" si="6"/>
        <v>0.12524659376332165</v>
      </c>
      <c r="V8" s="4">
        <f t="shared" si="6"/>
        <v>5.9235343583997978E-2</v>
      </c>
      <c r="W8" s="4">
        <f t="shared" si="6"/>
        <v>6.1541572320096903E-2</v>
      </c>
      <c r="X8" s="4">
        <f t="shared" si="6"/>
        <v>4.0181527882434787E-2</v>
      </c>
      <c r="Y8" s="4">
        <f t="shared" si="6"/>
        <v>0.14566696763094397</v>
      </c>
      <c r="Z8" s="4">
        <f t="shared" si="6"/>
        <v>4.8149186084241291E-2</v>
      </c>
      <c r="AA8" s="4">
        <f t="shared" si="6"/>
        <v>0.12548114825831444</v>
      </c>
      <c r="AB8" s="4">
        <f t="shared" si="6"/>
        <v>0.19913011408720832</v>
      </c>
      <c r="AC8" s="4">
        <f t="shared" si="6"/>
        <v>7.0330130346700534E-2</v>
      </c>
      <c r="AD8" s="4">
        <f t="shared" si="6"/>
        <v>0.17008163240957327</v>
      </c>
      <c r="AE8" s="4">
        <f t="shared" si="6"/>
        <v>8.9897665707213636E-2</v>
      </c>
      <c r="AF8" s="4">
        <f t="shared" si="6"/>
        <v>0.11632608552233631</v>
      </c>
      <c r="AG8" s="4">
        <f t="shared" si="6"/>
        <v>7.9880373106968522E-2</v>
      </c>
      <c r="AH8" s="4">
        <f t="shared" si="6"/>
        <v>3.4559785730872483E-2</v>
      </c>
      <c r="AI8" s="4">
        <f t="shared" si="6"/>
        <v>0.17847107146024885</v>
      </c>
      <c r="AJ8" s="4">
        <f t="shared" si="6"/>
        <v>8.6588139540404896E-2</v>
      </c>
      <c r="AK8" s="4">
        <f t="shared" si="6"/>
        <v>3.9129937413752557E-2</v>
      </c>
      <c r="AL8" s="4">
        <f t="shared" si="6"/>
        <v>8.9515929996550378E-2</v>
      </c>
      <c r="AM8" s="4">
        <f t="shared" si="6"/>
        <v>5.2624635187926025E-2</v>
      </c>
      <c r="AN8" s="4">
        <f t="shared" si="6"/>
        <v>3.4168645821562177E-2</v>
      </c>
      <c r="AO8" s="4">
        <f t="shared" si="6"/>
        <v>0.19037817906838761</v>
      </c>
      <c r="AP8" s="4">
        <f t="shared" si="6"/>
        <v>4.7183280474676237E-2</v>
      </c>
      <c r="AQ8" s="4">
        <f t="shared" si="6"/>
        <v>4.6158198606730309E-2</v>
      </c>
      <c r="AR8" s="4">
        <f t="shared" si="6"/>
        <v>8.9052214211918265E-2</v>
      </c>
      <c r="AS8" s="4">
        <f t="shared" si="6"/>
        <v>0.14954240882024855</v>
      </c>
      <c r="AT8" s="4">
        <f t="shared" si="6"/>
        <v>0.16371388810395288</v>
      </c>
      <c r="AU8" s="4">
        <f t="shared" si="6"/>
        <v>0.18478566800957741</v>
      </c>
      <c r="AV8" s="4">
        <f t="shared" si="6"/>
        <v>3.1946278286694128E-2</v>
      </c>
      <c r="AW8" s="4">
        <f t="shared" si="6"/>
        <v>8.2398641575416251E-2</v>
      </c>
      <c r="AX8" s="4">
        <f t="shared" si="6"/>
        <v>3.1087229109227472E-2</v>
      </c>
      <c r="AY8" s="4">
        <f t="shared" si="6"/>
        <v>0.14758221011412259</v>
      </c>
      <c r="AZ8" s="4">
        <f t="shared" si="6"/>
        <v>8.2616733902167186E-2</v>
      </c>
      <c r="BA8" s="4">
        <f t="shared" si="6"/>
        <v>0.15558932724270658</v>
      </c>
      <c r="BB8" s="4">
        <f t="shared" si="6"/>
        <v>9.5829841528739954E-2</v>
      </c>
      <c r="BC8" s="4">
        <f t="shared" si="6"/>
        <v>0.1844304564919361</v>
      </c>
    </row>
    <row r="9" spans="1:58">
      <c r="A9" t="s">
        <v>219</v>
      </c>
      <c r="B9" s="1">
        <f>B44</f>
        <v>1.5153346917752472E-24</v>
      </c>
      <c r="C9" s="1">
        <f t="shared" ref="C9:BC9" si="7">C44</f>
        <v>1.2116639351070501E-11</v>
      </c>
      <c r="D9" s="1">
        <f t="shared" si="7"/>
        <v>5.1328221924393725E-5</v>
      </c>
      <c r="E9" s="1">
        <f t="shared" si="7"/>
        <v>2.57886171844541E-7</v>
      </c>
      <c r="F9" s="1">
        <f t="shared" si="7"/>
        <v>1.7707943540171008E-18</v>
      </c>
      <c r="G9" s="1">
        <f t="shared" si="7"/>
        <v>1.015487139534622E-9</v>
      </c>
      <c r="H9" s="1">
        <f t="shared" si="7"/>
        <v>1.0017686767001596E-18</v>
      </c>
      <c r="I9" s="1">
        <f t="shared" si="7"/>
        <v>1.1236848089606543E-11</v>
      </c>
      <c r="J9" s="1">
        <f t="shared" si="7"/>
        <v>9.0703217365039965E-12</v>
      </c>
      <c r="K9" s="1">
        <f t="shared" si="7"/>
        <v>3.2757531605176468E-6</v>
      </c>
      <c r="L9" s="1">
        <f t="shared" si="7"/>
        <v>4.1491391639379743E-6</v>
      </c>
      <c r="M9" s="1">
        <f t="shared" si="7"/>
        <v>3.0338944108069393E-13</v>
      </c>
      <c r="N9" s="1">
        <f t="shared" si="7"/>
        <v>5.9077492516455385E-5</v>
      </c>
      <c r="O9" s="1">
        <f t="shared" si="7"/>
        <v>2.9570510885201483E-23</v>
      </c>
      <c r="P9" s="1">
        <f t="shared" si="7"/>
        <v>3.55469883364289E-2</v>
      </c>
      <c r="Q9" s="1">
        <f t="shared" si="7"/>
        <v>7.6914933607801774E-5</v>
      </c>
      <c r="R9" s="1">
        <f t="shared" si="7"/>
        <v>2.0790344427878496E-15</v>
      </c>
      <c r="S9" s="1">
        <f t="shared" si="7"/>
        <v>6.5908080557252066E-17</v>
      </c>
      <c r="T9" s="1">
        <f t="shared" si="7"/>
        <v>1.7258609070445852E-27</v>
      </c>
      <c r="U9" s="1">
        <f t="shared" si="7"/>
        <v>2.9544791602791567E-84</v>
      </c>
      <c r="V9" s="1">
        <f t="shared" si="7"/>
        <v>1.6971873574469145E-3</v>
      </c>
      <c r="W9" s="1">
        <f t="shared" si="7"/>
        <v>8.0947217620438332E-4</v>
      </c>
      <c r="X9" s="1">
        <f t="shared" si="7"/>
        <v>7.9227521666908946E-14</v>
      </c>
      <c r="Y9" s="1">
        <f t="shared" si="7"/>
        <v>2.8059789485555472E-3</v>
      </c>
      <c r="Z9" s="1">
        <f t="shared" si="7"/>
        <v>1.3196213331492913E-6</v>
      </c>
      <c r="AA9" s="1">
        <f t="shared" si="7"/>
        <v>1.9082889815160863E-6</v>
      </c>
      <c r="AB9" s="1">
        <f t="shared" si="7"/>
        <v>1.0465609172774299E-35</v>
      </c>
      <c r="AC9" s="1">
        <f t="shared" si="7"/>
        <v>1.254498732775299E-17</v>
      </c>
      <c r="AD9" s="1">
        <f t="shared" si="7"/>
        <v>1.8783061947628099E-57</v>
      </c>
      <c r="AE9" s="1">
        <f t="shared" si="7"/>
        <v>1.6586636093779486E-36</v>
      </c>
      <c r="AF9" s="1">
        <f t="shared" si="7"/>
        <v>2.3272192337199167E-13</v>
      </c>
      <c r="AG9" s="1">
        <f t="shared" si="7"/>
        <v>6.6318716959315885E-7</v>
      </c>
      <c r="AH9" s="1">
        <f t="shared" si="7"/>
        <v>1.1561553011485136E-11</v>
      </c>
      <c r="AI9" s="1">
        <f t="shared" si="7"/>
        <v>3.6258782499313291E-31</v>
      </c>
      <c r="AJ9" s="1">
        <f t="shared" si="7"/>
        <v>5.4668972744347531E-2</v>
      </c>
      <c r="AK9" s="1">
        <f t="shared" si="7"/>
        <v>0</v>
      </c>
      <c r="AL9" s="1">
        <f t="shared" si="7"/>
        <v>5.4604754262145891E-6</v>
      </c>
      <c r="AM9" s="1">
        <f t="shared" si="7"/>
        <v>1.1509882741306969E-12</v>
      </c>
      <c r="AN9" s="1">
        <f t="shared" si="7"/>
        <v>2.2988190684393122E-7</v>
      </c>
      <c r="AO9" s="1">
        <f t="shared" si="7"/>
        <v>1.2765490886763317E-39</v>
      </c>
      <c r="AP9" s="1">
        <f t="shared" si="7"/>
        <v>9.769033675337188E-6</v>
      </c>
      <c r="AQ9" s="1">
        <f t="shared" si="7"/>
        <v>6.3505394601319387E-15</v>
      </c>
      <c r="AR9" s="1">
        <f t="shared" si="7"/>
        <v>7.3615114932590225E-5</v>
      </c>
      <c r="AS9" s="1">
        <f t="shared" si="7"/>
        <v>1.1550641897635221E-106</v>
      </c>
      <c r="AT9" s="1">
        <f t="shared" si="7"/>
        <v>2.6166974361245117E-32</v>
      </c>
      <c r="AU9" s="1">
        <f t="shared" si="7"/>
        <v>1.1815724395916839E-95</v>
      </c>
      <c r="AV9" s="1">
        <f t="shared" si="7"/>
        <v>7.7055382775749718E-12</v>
      </c>
      <c r="AW9" s="1">
        <f t="shared" si="7"/>
        <v>3.3132359619163156E-12</v>
      </c>
      <c r="AX9" s="1">
        <f t="shared" si="7"/>
        <v>3.0139377621663322E-8</v>
      </c>
      <c r="AY9" s="1">
        <f t="shared" si="7"/>
        <v>7.0963490477554856E-10</v>
      </c>
      <c r="AZ9" s="1">
        <f t="shared" si="7"/>
        <v>3.1984616802985966E-3</v>
      </c>
      <c r="BA9" s="1">
        <f t="shared" si="7"/>
        <v>7.1093487535706024E-20</v>
      </c>
      <c r="BB9" s="1">
        <f t="shared" si="7"/>
        <v>3.1756710728961871E-16</v>
      </c>
      <c r="BC9" s="1">
        <f t="shared" si="7"/>
        <v>4.4459883876143164E-6</v>
      </c>
    </row>
    <row r="10" spans="1:58">
      <c r="A10" t="s">
        <v>292</v>
      </c>
      <c r="B10">
        <f>B143</f>
        <v>0</v>
      </c>
      <c r="C10">
        <f t="shared" ref="C10:BC10" si="8">C143</f>
        <v>0</v>
      </c>
      <c r="D10">
        <f t="shared" si="8"/>
        <v>0</v>
      </c>
      <c r="E10">
        <f t="shared" si="8"/>
        <v>0</v>
      </c>
      <c r="F10">
        <f t="shared" si="8"/>
        <v>1</v>
      </c>
      <c r="G10">
        <f t="shared" si="8"/>
        <v>1</v>
      </c>
      <c r="H10">
        <f t="shared" si="8"/>
        <v>1</v>
      </c>
      <c r="I10">
        <f t="shared" si="8"/>
        <v>1</v>
      </c>
      <c r="J10">
        <f t="shared" si="8"/>
        <v>1</v>
      </c>
      <c r="K10">
        <f t="shared" si="8"/>
        <v>1</v>
      </c>
      <c r="L10">
        <f t="shared" si="8"/>
        <v>1</v>
      </c>
      <c r="M10">
        <f t="shared" si="8"/>
        <v>0</v>
      </c>
      <c r="N10">
        <f t="shared" si="8"/>
        <v>0</v>
      </c>
      <c r="O10">
        <f t="shared" si="8"/>
        <v>0</v>
      </c>
      <c r="P10">
        <f t="shared" si="8"/>
        <v>1</v>
      </c>
      <c r="Q10">
        <f t="shared" si="8"/>
        <v>1</v>
      </c>
      <c r="R10">
        <f t="shared" si="8"/>
        <v>0</v>
      </c>
      <c r="S10">
        <f t="shared" si="8"/>
        <v>1</v>
      </c>
      <c r="T10">
        <f t="shared" si="8"/>
        <v>0</v>
      </c>
      <c r="U10">
        <f t="shared" si="8"/>
        <v>0</v>
      </c>
      <c r="V10">
        <f t="shared" si="8"/>
        <v>1</v>
      </c>
      <c r="W10">
        <f t="shared" si="8"/>
        <v>0</v>
      </c>
      <c r="X10">
        <f t="shared" si="8"/>
        <v>0</v>
      </c>
      <c r="Y10">
        <f t="shared" si="8"/>
        <v>0</v>
      </c>
      <c r="Z10">
        <f t="shared" si="8"/>
        <v>1</v>
      </c>
      <c r="AA10">
        <f t="shared" si="8"/>
        <v>0</v>
      </c>
      <c r="AB10">
        <f t="shared" si="8"/>
        <v>0</v>
      </c>
      <c r="AC10">
        <f t="shared" si="8"/>
        <v>0</v>
      </c>
      <c r="AD10">
        <f t="shared" si="8"/>
        <v>0</v>
      </c>
      <c r="AE10">
        <f t="shared" si="8"/>
        <v>0</v>
      </c>
      <c r="AF10">
        <f t="shared" si="8"/>
        <v>0</v>
      </c>
      <c r="AG10">
        <f t="shared" si="8"/>
        <v>0</v>
      </c>
      <c r="AH10">
        <f t="shared" si="8"/>
        <v>0</v>
      </c>
      <c r="AI10">
        <f t="shared" si="8"/>
        <v>0</v>
      </c>
      <c r="AJ10">
        <f t="shared" si="8"/>
        <v>0</v>
      </c>
      <c r="AK10">
        <f t="shared" si="8"/>
        <v>0</v>
      </c>
      <c r="AL10">
        <f t="shared" si="8"/>
        <v>0</v>
      </c>
      <c r="AM10">
        <f t="shared" si="8"/>
        <v>1</v>
      </c>
      <c r="AN10">
        <f t="shared" si="8"/>
        <v>1</v>
      </c>
      <c r="AO10">
        <f t="shared" si="8"/>
        <v>0</v>
      </c>
      <c r="AP10">
        <f t="shared" si="8"/>
        <v>1</v>
      </c>
      <c r="AQ10">
        <f t="shared" si="8"/>
        <v>0</v>
      </c>
      <c r="AR10">
        <f t="shared" si="8"/>
        <v>1</v>
      </c>
      <c r="AS10">
        <f t="shared" si="8"/>
        <v>1</v>
      </c>
      <c r="AT10">
        <f t="shared" si="8"/>
        <v>0</v>
      </c>
      <c r="AU10">
        <f t="shared" si="8"/>
        <v>0</v>
      </c>
      <c r="AV10">
        <f t="shared" si="8"/>
        <v>0</v>
      </c>
      <c r="AW10">
        <f t="shared" si="8"/>
        <v>1</v>
      </c>
      <c r="AX10">
        <f t="shared" si="8"/>
        <v>0</v>
      </c>
      <c r="AY10">
        <f t="shared" si="8"/>
        <v>1</v>
      </c>
      <c r="AZ10">
        <f t="shared" si="8"/>
        <v>0</v>
      </c>
      <c r="BA10">
        <f t="shared" si="8"/>
        <v>0</v>
      </c>
      <c r="BB10">
        <f t="shared" si="8"/>
        <v>1</v>
      </c>
      <c r="BC10">
        <f t="shared" si="8"/>
        <v>0</v>
      </c>
      <c r="BE10">
        <f>SUM(B10:BC10)</f>
        <v>20</v>
      </c>
      <c r="BF10">
        <f>COUNT(B10:BC10)</f>
        <v>54</v>
      </c>
    </row>
    <row r="12" spans="1:58">
      <c r="A12" t="s">
        <v>246</v>
      </c>
    </row>
    <row r="13" spans="1:58">
      <c r="A13" t="s">
        <v>247</v>
      </c>
      <c r="B13" t="s">
        <v>0</v>
      </c>
      <c r="C13" t="s">
        <v>1</v>
      </c>
      <c r="D13" t="s">
        <v>2</v>
      </c>
      <c r="E13" t="s">
        <v>3</v>
      </c>
      <c r="F13" t="s">
        <v>4</v>
      </c>
      <c r="G13" t="s">
        <v>6</v>
      </c>
      <c r="H13" t="s">
        <v>7</v>
      </c>
      <c r="I13" t="s">
        <v>8</v>
      </c>
      <c r="J13" t="s">
        <v>9</v>
      </c>
      <c r="K13" t="s">
        <v>11</v>
      </c>
      <c r="L13" t="s">
        <v>12</v>
      </c>
      <c r="M13" t="s">
        <v>13</v>
      </c>
      <c r="N13" t="s">
        <v>15</v>
      </c>
      <c r="O13" t="s">
        <v>16</v>
      </c>
      <c r="P13" t="s">
        <v>17</v>
      </c>
      <c r="Q13" t="s">
        <v>18</v>
      </c>
      <c r="R13" t="s">
        <v>23</v>
      </c>
      <c r="S13" t="s">
        <v>24</v>
      </c>
      <c r="T13" t="s">
        <v>25</v>
      </c>
      <c r="U13" t="s">
        <v>27</v>
      </c>
      <c r="V13" t="s">
        <v>31</v>
      </c>
      <c r="W13" t="s">
        <v>33</v>
      </c>
      <c r="X13" t="s">
        <v>34</v>
      </c>
      <c r="Y13" t="s">
        <v>38</v>
      </c>
      <c r="Z13" t="s">
        <v>39</v>
      </c>
      <c r="AA13" t="s">
        <v>40</v>
      </c>
      <c r="AB13" t="s">
        <v>43</v>
      </c>
      <c r="AC13" t="s">
        <v>45</v>
      </c>
      <c r="AD13" t="s">
        <v>47</v>
      </c>
      <c r="AE13" t="s">
        <v>49</v>
      </c>
      <c r="AF13" t="s">
        <v>52</v>
      </c>
      <c r="AG13" t="s">
        <v>53</v>
      </c>
      <c r="AH13" t="s">
        <v>54</v>
      </c>
      <c r="AI13" t="s">
        <v>55</v>
      </c>
      <c r="AJ13" t="s">
        <v>57</v>
      </c>
      <c r="AK13" t="s">
        <v>58</v>
      </c>
      <c r="AL13" t="s">
        <v>59</v>
      </c>
      <c r="AM13" t="s">
        <v>63</v>
      </c>
      <c r="AN13" t="s">
        <v>75</v>
      </c>
      <c r="AO13" t="s">
        <v>76</v>
      </c>
      <c r="AP13" t="s">
        <v>77</v>
      </c>
      <c r="AQ13" t="s">
        <v>78</v>
      </c>
      <c r="AR13" t="s">
        <v>85</v>
      </c>
      <c r="AS13" t="s">
        <v>86</v>
      </c>
      <c r="AT13" t="s">
        <v>92</v>
      </c>
      <c r="AU13" t="s">
        <v>93</v>
      </c>
      <c r="AV13" t="s">
        <v>100</v>
      </c>
      <c r="AW13" t="s">
        <v>101</v>
      </c>
      <c r="AX13" t="s">
        <v>103</v>
      </c>
      <c r="AY13" t="s">
        <v>104</v>
      </c>
      <c r="AZ13" t="s">
        <v>105</v>
      </c>
      <c r="BA13" t="s">
        <v>107</v>
      </c>
      <c r="BB13" t="s">
        <v>108</v>
      </c>
      <c r="BC13" t="s">
        <v>109</v>
      </c>
    </row>
    <row r="14" spans="1:58">
      <c r="A14" t="s">
        <v>225</v>
      </c>
      <c r="B14">
        <v>0.99999999999999989</v>
      </c>
      <c r="C14">
        <v>0.97177915504143542</v>
      </c>
      <c r="D14">
        <v>0.9206577631310191</v>
      </c>
      <c r="E14">
        <v>0.98250461653436061</v>
      </c>
      <c r="F14">
        <v>0.93520542340208546</v>
      </c>
      <c r="G14">
        <v>0.99890259864934983</v>
      </c>
      <c r="H14">
        <v>0.99913028959987482</v>
      </c>
      <c r="I14">
        <v>0.99978335037946353</v>
      </c>
      <c r="J14">
        <v>1</v>
      </c>
      <c r="K14">
        <v>0.95089667810501133</v>
      </c>
      <c r="L14">
        <v>0.99999999999999978</v>
      </c>
      <c r="M14">
        <v>0.99955826317849605</v>
      </c>
      <c r="N14">
        <v>0.81401973433890651</v>
      </c>
      <c r="O14">
        <v>1</v>
      </c>
      <c r="P14">
        <v>0.93990138882477037</v>
      </c>
      <c r="Q14">
        <v>0.91996141668722664</v>
      </c>
      <c r="R14">
        <v>0.99999968205816747</v>
      </c>
      <c r="S14">
        <v>0.99953467146889374</v>
      </c>
      <c r="T14">
        <v>0.99974362573942965</v>
      </c>
      <c r="U14">
        <v>1</v>
      </c>
      <c r="V14">
        <v>0.98446341065681287</v>
      </c>
      <c r="W14">
        <v>0.94252433842638683</v>
      </c>
      <c r="X14">
        <v>1</v>
      </c>
      <c r="Y14">
        <v>0.95196241749444133</v>
      </c>
      <c r="Z14">
        <v>0.99819513447776198</v>
      </c>
      <c r="AA14">
        <v>0.99073640231088289</v>
      </c>
      <c r="AB14">
        <v>0.90069494700240271</v>
      </c>
      <c r="AC14">
        <v>1</v>
      </c>
      <c r="AD14">
        <v>1</v>
      </c>
      <c r="AE14">
        <v>1</v>
      </c>
      <c r="AF14">
        <v>0.99063306163088793</v>
      </c>
      <c r="AG14">
        <v>0.95902431770901087</v>
      </c>
      <c r="AH14">
        <v>0.96369780796843629</v>
      </c>
      <c r="AI14">
        <v>0.9963661891276191</v>
      </c>
      <c r="AJ14">
        <v>0.94298682104334175</v>
      </c>
      <c r="AK14">
        <v>0.99988081370644777</v>
      </c>
      <c r="AL14">
        <v>0.98195286719066599</v>
      </c>
      <c r="AM14">
        <v>1</v>
      </c>
      <c r="AN14">
        <v>0.90618930124532837</v>
      </c>
      <c r="AO14">
        <v>0.99998821652477077</v>
      </c>
      <c r="AP14">
        <v>0.96728449623637569</v>
      </c>
      <c r="AQ14">
        <v>1</v>
      </c>
      <c r="AR14">
        <v>0.97987890041153924</v>
      </c>
      <c r="AS14">
        <v>0.99994172571982731</v>
      </c>
      <c r="AT14">
        <v>0.99784346842605831</v>
      </c>
      <c r="AU14">
        <v>1</v>
      </c>
      <c r="AV14">
        <v>0.99120093734966708</v>
      </c>
      <c r="AW14">
        <v>0.90169951868074227</v>
      </c>
      <c r="AX14">
        <v>0.83502527241076807</v>
      </c>
      <c r="AY14">
        <v>0.9999916178052205</v>
      </c>
      <c r="AZ14">
        <v>0.98223068305694061</v>
      </c>
      <c r="BA14">
        <v>0.99999999999999989</v>
      </c>
      <c r="BB14">
        <v>0.99970300864252015</v>
      </c>
      <c r="BC14">
        <v>0.94392609197020982</v>
      </c>
    </row>
    <row r="15" spans="1:58">
      <c r="A15" t="s">
        <v>226</v>
      </c>
      <c r="B15">
        <v>0.99999999999999989</v>
      </c>
      <c r="C15">
        <v>0.95496084609860055</v>
      </c>
      <c r="D15">
        <v>0.92565864548453447</v>
      </c>
      <c r="E15">
        <v>0.96470799785520844</v>
      </c>
      <c r="F15">
        <v>0.92370333295117357</v>
      </c>
      <c r="G15">
        <v>0.99633471032180143</v>
      </c>
      <c r="H15">
        <v>0.99852149434027393</v>
      </c>
      <c r="I15">
        <v>0.99893192848372614</v>
      </c>
      <c r="J15">
        <v>1</v>
      </c>
      <c r="K15">
        <v>0.95531106246500253</v>
      </c>
      <c r="L15">
        <v>0.99999999999999978</v>
      </c>
      <c r="M15">
        <v>0.99710623645217578</v>
      </c>
      <c r="N15">
        <v>0.89130073785322861</v>
      </c>
      <c r="O15">
        <v>1</v>
      </c>
      <c r="P15">
        <v>0.92867285938926036</v>
      </c>
      <c r="Q15">
        <v>0.92138693094164359</v>
      </c>
      <c r="R15">
        <v>0.99567913270194319</v>
      </c>
      <c r="S15">
        <v>0.99686404730117084</v>
      </c>
      <c r="T15">
        <v>0.99497460175324193</v>
      </c>
      <c r="U15">
        <v>1</v>
      </c>
      <c r="V15">
        <v>0.97164804421203654</v>
      </c>
      <c r="W15">
        <v>0.94289255448808706</v>
      </c>
      <c r="X15">
        <v>1</v>
      </c>
      <c r="Y15">
        <v>0.89846762802694868</v>
      </c>
      <c r="Z15">
        <v>0.98479413352481981</v>
      </c>
      <c r="AA15">
        <v>0.98077208731809684</v>
      </c>
      <c r="AB15">
        <v>0.83281816029689715</v>
      </c>
      <c r="AC15">
        <v>1</v>
      </c>
      <c r="AD15">
        <v>1</v>
      </c>
      <c r="AE15">
        <v>1</v>
      </c>
      <c r="AF15">
        <v>0.98698106992161638</v>
      </c>
      <c r="AG15">
        <v>0.95550022463446382</v>
      </c>
      <c r="AH15">
        <v>0.95085717006787107</v>
      </c>
      <c r="AI15">
        <v>0.9908803592238038</v>
      </c>
      <c r="AJ15">
        <v>0.94542249845282256</v>
      </c>
      <c r="AK15">
        <v>0.99970708055125801</v>
      </c>
      <c r="AL15">
        <v>0.96777511575544339</v>
      </c>
      <c r="AM15">
        <v>1</v>
      </c>
      <c r="AN15">
        <v>0.92239677148070165</v>
      </c>
      <c r="AO15">
        <v>0.99997107806744256</v>
      </c>
      <c r="AP15">
        <v>0.9482063334915839</v>
      </c>
      <c r="AQ15">
        <v>1</v>
      </c>
      <c r="AR15">
        <v>0.92029285452106302</v>
      </c>
      <c r="AS15">
        <v>0.9994835320572143</v>
      </c>
      <c r="AT15">
        <v>0.94923312322788334</v>
      </c>
      <c r="AU15">
        <v>1</v>
      </c>
      <c r="AV15">
        <v>0.97318454759125872</v>
      </c>
      <c r="AW15">
        <v>0.93087598578823805</v>
      </c>
      <c r="AX15">
        <v>0.84046333821817154</v>
      </c>
      <c r="AY15">
        <v>0.99996116985510575</v>
      </c>
      <c r="AZ15">
        <v>0.93283445294268197</v>
      </c>
      <c r="BA15">
        <v>0.99999999999999989</v>
      </c>
      <c r="BB15">
        <v>0.99799193994500812</v>
      </c>
      <c r="BC15">
        <v>0.93998953046628198</v>
      </c>
    </row>
    <row r="16" spans="1:58">
      <c r="A16" t="s">
        <v>227</v>
      </c>
      <c r="B16">
        <v>0.99999999999999989</v>
      </c>
      <c r="C16">
        <v>0.99420087510562449</v>
      </c>
      <c r="D16">
        <v>0.9602892818236306</v>
      </c>
      <c r="E16">
        <v>0.99271187468167799</v>
      </c>
      <c r="F16">
        <v>0.96775942799990433</v>
      </c>
      <c r="G16">
        <v>0.99877574465360919</v>
      </c>
      <c r="H16">
        <v>0.99927714659500233</v>
      </c>
      <c r="I16">
        <v>0.99976796601915574</v>
      </c>
      <c r="J16">
        <v>1</v>
      </c>
      <c r="K16">
        <v>0.9789067785233504</v>
      </c>
      <c r="L16">
        <v>0.99999999999999978</v>
      </c>
      <c r="M16">
        <v>0.99888991104186986</v>
      </c>
      <c r="N16">
        <v>0.91212770676307908</v>
      </c>
      <c r="O16">
        <v>1</v>
      </c>
      <c r="P16">
        <v>0.9617353025390859</v>
      </c>
      <c r="Q16">
        <v>0.96794480764919011</v>
      </c>
      <c r="R16">
        <v>0.999977453754058</v>
      </c>
      <c r="S16">
        <v>0.99892450682839917</v>
      </c>
      <c r="T16">
        <v>0.99981444892081428</v>
      </c>
      <c r="U16">
        <v>1</v>
      </c>
      <c r="V16">
        <v>0.99465449839796671</v>
      </c>
      <c r="W16">
        <v>0.97747345599712554</v>
      </c>
      <c r="X16">
        <v>1</v>
      </c>
      <c r="Y16">
        <v>0.96339085356716025</v>
      </c>
      <c r="Z16">
        <v>0.99337182916323663</v>
      </c>
      <c r="AA16">
        <v>0.99623563558691364</v>
      </c>
      <c r="AB16">
        <v>0.91875703268218867</v>
      </c>
      <c r="AC16">
        <v>1</v>
      </c>
      <c r="AD16">
        <v>1</v>
      </c>
      <c r="AE16">
        <v>1</v>
      </c>
      <c r="AF16">
        <v>0.99674924371911733</v>
      </c>
      <c r="AG16">
        <v>0.9812028964970384</v>
      </c>
      <c r="AH16">
        <v>0.99046346583268796</v>
      </c>
      <c r="AI16">
        <v>0.99930612463948443</v>
      </c>
      <c r="AJ16">
        <v>0.97546507889102685</v>
      </c>
      <c r="AK16">
        <v>0.99994354443275224</v>
      </c>
      <c r="AL16">
        <v>0.98935494142168046</v>
      </c>
      <c r="AM16">
        <v>1</v>
      </c>
      <c r="AN16">
        <v>0.96205529852658644</v>
      </c>
      <c r="AO16">
        <v>0.99999006987852779</v>
      </c>
      <c r="AP16">
        <v>0.99162377045860672</v>
      </c>
      <c r="AQ16">
        <v>1</v>
      </c>
      <c r="AR16">
        <v>0.97908831827266074</v>
      </c>
      <c r="AS16">
        <v>0.99993406487094993</v>
      </c>
      <c r="AT16">
        <v>0.99957197978246881</v>
      </c>
      <c r="AU16">
        <v>1</v>
      </c>
      <c r="AV16">
        <v>0.98773851013640335</v>
      </c>
      <c r="AW16">
        <v>0.9601740310521476</v>
      </c>
      <c r="AX16">
        <v>0.94171823424609291</v>
      </c>
      <c r="AY16">
        <v>0.99998260510955683</v>
      </c>
      <c r="AZ16">
        <v>0.98301252120878591</v>
      </c>
      <c r="BA16">
        <v>0.99999999999999989</v>
      </c>
      <c r="BB16">
        <v>0.99943425002332842</v>
      </c>
      <c r="BC16">
        <v>0.97334472173458708</v>
      </c>
    </row>
    <row r="17" spans="1:55">
      <c r="A17" t="s">
        <v>228</v>
      </c>
      <c r="B17">
        <v>0.99999999999999989</v>
      </c>
      <c r="C17">
        <v>0.97020016391186914</v>
      </c>
      <c r="D17">
        <v>0.86608220641441058</v>
      </c>
      <c r="E17">
        <v>0.96686883560781289</v>
      </c>
      <c r="F17">
        <v>0.93582753203000268</v>
      </c>
      <c r="G17">
        <v>0.99749772725751895</v>
      </c>
      <c r="H17">
        <v>0.9987915408878002</v>
      </c>
      <c r="I17">
        <v>0.99972635240862873</v>
      </c>
      <c r="J17">
        <v>1</v>
      </c>
      <c r="K17">
        <v>0.96334833793103769</v>
      </c>
      <c r="L17">
        <v>0.99999999999999978</v>
      </c>
      <c r="M17">
        <v>0.99751937975746707</v>
      </c>
      <c r="N17">
        <v>0.73677905535917043</v>
      </c>
      <c r="O17">
        <v>1</v>
      </c>
      <c r="P17">
        <v>0.93338822939570854</v>
      </c>
      <c r="Q17">
        <v>0.94673970293873111</v>
      </c>
      <c r="R17">
        <v>1</v>
      </c>
      <c r="S17">
        <v>0.99741652490728117</v>
      </c>
      <c r="T17">
        <v>1</v>
      </c>
      <c r="U17">
        <v>1</v>
      </c>
      <c r="V17">
        <v>0.97466241129061826</v>
      </c>
      <c r="W17">
        <v>0.95326848559884458</v>
      </c>
      <c r="X17">
        <v>1</v>
      </c>
      <c r="Y17">
        <v>0.99999928137112448</v>
      </c>
      <c r="Z17">
        <v>0.98161307752384308</v>
      </c>
      <c r="AA17">
        <v>0.98449986909892129</v>
      </c>
      <c r="AB17">
        <v>0.99999999999999989</v>
      </c>
      <c r="AC17">
        <v>1</v>
      </c>
      <c r="AD17">
        <v>1</v>
      </c>
      <c r="AE17">
        <v>1</v>
      </c>
      <c r="AF17">
        <v>0.98908580783653266</v>
      </c>
      <c r="AG17">
        <v>0.94868814174972516</v>
      </c>
      <c r="AH17">
        <v>0.94486830092434149</v>
      </c>
      <c r="AI17">
        <v>1</v>
      </c>
      <c r="AJ17">
        <v>0.87108561689837605</v>
      </c>
      <c r="AK17">
        <v>0.99970832392390019</v>
      </c>
      <c r="AL17">
        <v>0.97107114125828009</v>
      </c>
      <c r="AM17">
        <v>1</v>
      </c>
      <c r="AN17">
        <v>0.87646004671676425</v>
      </c>
      <c r="AO17">
        <v>0.99993224213036169</v>
      </c>
      <c r="AP17">
        <v>0.9497600081188261</v>
      </c>
      <c r="AQ17">
        <v>1</v>
      </c>
      <c r="AR17">
        <v>0.99999999999999956</v>
      </c>
      <c r="AS17">
        <v>0.99976124497165764</v>
      </c>
      <c r="AT17">
        <v>0.99999999999999989</v>
      </c>
      <c r="AU17">
        <v>1</v>
      </c>
      <c r="AV17">
        <v>0.96946998251929906</v>
      </c>
      <c r="AW17">
        <v>0.84311749200072861</v>
      </c>
      <c r="AX17">
        <v>0.8997315043401175</v>
      </c>
      <c r="AY17">
        <v>0.99996187352864807</v>
      </c>
      <c r="AZ17">
        <v>0.98771248819976432</v>
      </c>
      <c r="BA17">
        <v>0.99999999999999989</v>
      </c>
      <c r="BB17">
        <v>0.99862074914393406</v>
      </c>
      <c r="BC17">
        <v>0.95689504619507271</v>
      </c>
    </row>
    <row r="18" spans="1:55">
      <c r="A18" t="s">
        <v>229</v>
      </c>
      <c r="B18">
        <v>0.99999999999999989</v>
      </c>
      <c r="C18">
        <v>0.92781910160398862</v>
      </c>
      <c r="D18">
        <v>0.7014022760027423</v>
      </c>
      <c r="E18">
        <v>0.8987250860925633</v>
      </c>
      <c r="F18">
        <v>0.83757783711496292</v>
      </c>
      <c r="G18">
        <v>0.99186412862276763</v>
      </c>
      <c r="H18">
        <v>0.99574067062754668</v>
      </c>
      <c r="I18">
        <v>0.99942602957553939</v>
      </c>
      <c r="J18">
        <v>1</v>
      </c>
      <c r="K18">
        <v>0.90786918642396364</v>
      </c>
      <c r="L18">
        <v>0.99999999999999978</v>
      </c>
      <c r="M18">
        <v>0.99031681670918714</v>
      </c>
      <c r="N18">
        <v>0.59680816917680035</v>
      </c>
      <c r="O18">
        <v>1</v>
      </c>
      <c r="P18">
        <v>0.82896049023165352</v>
      </c>
      <c r="Q18">
        <v>0.87273716216356312</v>
      </c>
      <c r="R18">
        <v>1</v>
      </c>
      <c r="S18">
        <v>0.99020522652843679</v>
      </c>
      <c r="T18">
        <v>1</v>
      </c>
      <c r="U18">
        <v>1</v>
      </c>
      <c r="V18">
        <v>0.93206704894382553</v>
      </c>
      <c r="W18">
        <v>0.89462701273447143</v>
      </c>
      <c r="X18">
        <v>1</v>
      </c>
      <c r="Y18">
        <v>0.99928814491435858</v>
      </c>
      <c r="Z18">
        <v>0.93571008506262743</v>
      </c>
      <c r="AA18">
        <v>0.94991536666968202</v>
      </c>
      <c r="AB18">
        <v>0.99999999999999989</v>
      </c>
      <c r="AC18">
        <v>1</v>
      </c>
      <c r="AD18">
        <v>1</v>
      </c>
      <c r="AE18">
        <v>1</v>
      </c>
      <c r="AF18">
        <v>0.96713311568906113</v>
      </c>
      <c r="AG18">
        <v>0.87211352209495774</v>
      </c>
      <c r="AH18">
        <v>0.84845251900140273</v>
      </c>
      <c r="AI18">
        <v>1</v>
      </c>
      <c r="AJ18">
        <v>0.7490408340048893</v>
      </c>
      <c r="AK18">
        <v>0.99936675092427485</v>
      </c>
      <c r="AL18">
        <v>0.92393934774457209</v>
      </c>
      <c r="AM18">
        <v>1</v>
      </c>
      <c r="AN18">
        <v>0.74048017942592637</v>
      </c>
      <c r="AO18">
        <v>0.99977405637640804</v>
      </c>
      <c r="AP18">
        <v>0.87198459564285802</v>
      </c>
      <c r="AQ18">
        <v>1</v>
      </c>
      <c r="AR18">
        <v>0.99999999999999956</v>
      </c>
      <c r="AS18">
        <v>0.99904752799171614</v>
      </c>
      <c r="AT18">
        <v>0.99999999999999989</v>
      </c>
      <c r="AU18">
        <v>1</v>
      </c>
      <c r="AV18">
        <v>0.90378966757053192</v>
      </c>
      <c r="AW18">
        <v>0.672898828165023</v>
      </c>
      <c r="AX18">
        <v>0.78210108777442233</v>
      </c>
      <c r="AY18">
        <v>0.99988103402257544</v>
      </c>
      <c r="AZ18">
        <v>0.94939018066293746</v>
      </c>
      <c r="BA18">
        <v>0.99999999999999989</v>
      </c>
      <c r="BB18">
        <v>0.99457697638693665</v>
      </c>
      <c r="BC18">
        <v>0.89833045057163363</v>
      </c>
    </row>
    <row r="19" spans="1:55">
      <c r="A19" t="s">
        <v>230</v>
      </c>
      <c r="B19">
        <v>0.99999999999999989</v>
      </c>
      <c r="C19">
        <v>0.92912861143641257</v>
      </c>
      <c r="D19">
        <v>0.9893378211944317</v>
      </c>
      <c r="E19">
        <v>0.99670675755366522</v>
      </c>
      <c r="F19">
        <v>0.99332997432097958</v>
      </c>
      <c r="G19">
        <v>0.99722973325640452</v>
      </c>
      <c r="H19">
        <v>0.998771033071439</v>
      </c>
      <c r="I19">
        <v>0.99758986260052529</v>
      </c>
      <c r="J19">
        <v>1</v>
      </c>
      <c r="K19">
        <v>0.98975909463822709</v>
      </c>
      <c r="L19">
        <v>0.99998479229014481</v>
      </c>
      <c r="M19">
        <v>0.9959880740898176</v>
      </c>
      <c r="N19">
        <v>0.986643039774868</v>
      </c>
      <c r="O19">
        <v>1</v>
      </c>
      <c r="P19">
        <v>0.95703973722099489</v>
      </c>
      <c r="Q19">
        <v>0.98132655542834979</v>
      </c>
      <c r="R19">
        <v>0.94686820957695539</v>
      </c>
      <c r="S19">
        <v>0.99607688675019068</v>
      </c>
      <c r="T19">
        <v>0.7602889388351276</v>
      </c>
      <c r="U19">
        <v>1</v>
      </c>
      <c r="V19">
        <v>0.99690196185701307</v>
      </c>
      <c r="W19">
        <v>0.99476472154689199</v>
      </c>
      <c r="X19">
        <v>1</v>
      </c>
      <c r="Y19">
        <v>0.87709950596727781</v>
      </c>
      <c r="Z19">
        <v>0.97880111804740444</v>
      </c>
      <c r="AA19">
        <v>0.97714775328705827</v>
      </c>
      <c r="AB19">
        <v>0.64237186713055605</v>
      </c>
      <c r="AC19">
        <v>1</v>
      </c>
      <c r="AD19">
        <v>0.99699453040602526</v>
      </c>
      <c r="AE19">
        <v>1</v>
      </c>
      <c r="AF19">
        <v>0.98897165746113636</v>
      </c>
      <c r="AG19">
        <v>0.99258581742406404</v>
      </c>
      <c r="AH19">
        <v>0.99781507046843732</v>
      </c>
      <c r="AI19">
        <v>0.65584447736988694</v>
      </c>
      <c r="AJ19">
        <v>0.99402379102424177</v>
      </c>
      <c r="AK19">
        <v>0.99945884731471324</v>
      </c>
      <c r="AL19">
        <v>0.99303949574562012</v>
      </c>
      <c r="AM19">
        <v>1</v>
      </c>
      <c r="AN19">
        <v>0.99682854692367928</v>
      </c>
      <c r="AO19">
        <v>0.99994597108902361</v>
      </c>
      <c r="AP19">
        <v>0.99681813853232593</v>
      </c>
      <c r="AQ19">
        <v>1</v>
      </c>
      <c r="AR19">
        <v>0.76839408579779067</v>
      </c>
      <c r="AS19">
        <v>0.99885310005870453</v>
      </c>
      <c r="AT19">
        <v>8.519305054215108E-2</v>
      </c>
      <c r="AU19">
        <v>0.28616778267543547</v>
      </c>
      <c r="AV19">
        <v>0.98196436278517296</v>
      </c>
      <c r="AW19">
        <v>0.99463447719316</v>
      </c>
      <c r="AX19">
        <v>0.98786248586393477</v>
      </c>
      <c r="AY19">
        <v>0.99970955995000854</v>
      </c>
      <c r="AZ19">
        <v>0.98595316425972679</v>
      </c>
      <c r="BA19">
        <v>0.99999999999999989</v>
      </c>
      <c r="BB19">
        <v>0.9975773850449271</v>
      </c>
      <c r="BC19">
        <v>0.95522028416229854</v>
      </c>
    </row>
    <row r="20" spans="1:55">
      <c r="A20" t="s">
        <v>231</v>
      </c>
      <c r="B20">
        <v>0.99963464077490671</v>
      </c>
      <c r="C20">
        <v>0.88493086371940399</v>
      </c>
      <c r="D20">
        <v>0.96330593884022098</v>
      </c>
      <c r="E20">
        <v>0.99475541737987572</v>
      </c>
      <c r="F20">
        <v>0.94274875912056932</v>
      </c>
      <c r="G20">
        <v>0.99391399673849823</v>
      </c>
      <c r="H20">
        <v>0.99605104739547279</v>
      </c>
      <c r="I20">
        <v>0.99653782083174314</v>
      </c>
      <c r="J20">
        <v>1</v>
      </c>
      <c r="K20">
        <v>0.95356461819185967</v>
      </c>
      <c r="L20">
        <v>0.99935209611302611</v>
      </c>
      <c r="M20">
        <v>0.99955902791071582</v>
      </c>
      <c r="N20">
        <v>0.94019781587317819</v>
      </c>
      <c r="O20">
        <v>1</v>
      </c>
      <c r="P20">
        <v>0.92823860189140051</v>
      </c>
      <c r="Q20">
        <v>0.95183158445336102</v>
      </c>
      <c r="R20">
        <v>0.94867107335192535</v>
      </c>
      <c r="S20">
        <v>0.99917992572377345</v>
      </c>
      <c r="T20">
        <v>0.77628749398176489</v>
      </c>
      <c r="U20">
        <v>0.99493905256413373</v>
      </c>
      <c r="V20">
        <v>0.989651108321279</v>
      </c>
      <c r="W20">
        <v>0.95219286651155499</v>
      </c>
      <c r="X20">
        <v>1</v>
      </c>
      <c r="Y20">
        <v>0.89375238138661839</v>
      </c>
      <c r="Z20">
        <v>0.99304484979496588</v>
      </c>
      <c r="AA20">
        <v>0.9707834035835391</v>
      </c>
      <c r="AB20">
        <v>0.69351662114578305</v>
      </c>
      <c r="AC20">
        <v>1</v>
      </c>
      <c r="AD20">
        <v>0.95552158244573027</v>
      </c>
      <c r="AE20">
        <v>0.94665590334194638</v>
      </c>
      <c r="AF20">
        <v>0.98325425721872506</v>
      </c>
      <c r="AG20">
        <v>0.97300115654281771</v>
      </c>
      <c r="AH20">
        <v>0.98366497458765012</v>
      </c>
      <c r="AI20">
        <v>0.77516964921118969</v>
      </c>
      <c r="AJ20">
        <v>0.9764489670439841</v>
      </c>
      <c r="AK20">
        <v>0.99958714131268323</v>
      </c>
      <c r="AL20">
        <v>0.97919952653434639</v>
      </c>
      <c r="AM20">
        <v>1</v>
      </c>
      <c r="AN20">
        <v>0.95989439755621464</v>
      </c>
      <c r="AO20">
        <v>0.9998795065983308</v>
      </c>
      <c r="AP20">
        <v>0.97733978301301827</v>
      </c>
      <c r="AQ20">
        <v>1</v>
      </c>
      <c r="AR20">
        <v>0.83122416056768555</v>
      </c>
      <c r="AS20">
        <v>0.99984579504386006</v>
      </c>
      <c r="AT20">
        <v>0.59283962373508381</v>
      </c>
      <c r="AU20">
        <v>0.47159654681444324</v>
      </c>
      <c r="AV20">
        <v>0.98570099374628617</v>
      </c>
      <c r="AW20">
        <v>0.95921602004962447</v>
      </c>
      <c r="AX20">
        <v>0.92026041355180443</v>
      </c>
      <c r="AY20">
        <v>0.99979383359237295</v>
      </c>
      <c r="AZ20">
        <v>0.96480547900453872</v>
      </c>
      <c r="BA20">
        <v>0.99999999999999989</v>
      </c>
      <c r="BB20">
        <v>0.9986852505080821</v>
      </c>
      <c r="BC20">
        <v>0.91952843324198918</v>
      </c>
    </row>
    <row r="21" spans="1:55">
      <c r="A21" t="s">
        <v>248</v>
      </c>
      <c r="B21">
        <v>1</v>
      </c>
      <c r="C21">
        <v>0.85657236098680389</v>
      </c>
      <c r="D21">
        <v>1</v>
      </c>
      <c r="E21">
        <v>1</v>
      </c>
      <c r="F21">
        <v>1</v>
      </c>
      <c r="G21">
        <v>1</v>
      </c>
      <c r="H21">
        <v>1</v>
      </c>
      <c r="I21">
        <v>0.90931395023173156</v>
      </c>
      <c r="J21">
        <v>1</v>
      </c>
      <c r="K21">
        <v>0.99999999999999989</v>
      </c>
      <c r="L21">
        <v>0.99632331913451688</v>
      </c>
      <c r="M21">
        <v>0.99968358692353254</v>
      </c>
      <c r="N21">
        <v>0.99999999999999978</v>
      </c>
      <c r="O21">
        <v>1</v>
      </c>
      <c r="P21">
        <v>0.99897273385467322</v>
      </c>
      <c r="Q21">
        <v>0.99999300675427416</v>
      </c>
      <c r="R21">
        <v>0.75662163513256253</v>
      </c>
      <c r="S21">
        <v>0.99966983485651029</v>
      </c>
      <c r="T21">
        <v>0.96875682020837983</v>
      </c>
      <c r="U21">
        <v>1</v>
      </c>
      <c r="V21">
        <v>0.99999999999999967</v>
      </c>
      <c r="W21">
        <v>0.99999999999999978</v>
      </c>
      <c r="X21">
        <v>0.99999999999999978</v>
      </c>
      <c r="Y21">
        <v>0.59770666035194331</v>
      </c>
      <c r="Z21">
        <v>1</v>
      </c>
      <c r="AA21">
        <v>0.93147327568781779</v>
      </c>
      <c r="AB21">
        <v>0.15062373785219282</v>
      </c>
      <c r="AC21">
        <v>1</v>
      </c>
      <c r="AD21">
        <v>0.71903960808600342</v>
      </c>
      <c r="AE21">
        <v>1</v>
      </c>
      <c r="AF21">
        <v>0.99997502184992093</v>
      </c>
      <c r="AG21">
        <v>1</v>
      </c>
      <c r="AH21">
        <v>0.99999999999999967</v>
      </c>
      <c r="AI21">
        <v>0.90515236369036634</v>
      </c>
      <c r="AJ21">
        <v>1</v>
      </c>
      <c r="AK21">
        <v>0.99546636021575718</v>
      </c>
      <c r="AL21">
        <v>0.99999999999999956</v>
      </c>
      <c r="AM21">
        <v>1</v>
      </c>
      <c r="AN21">
        <v>1</v>
      </c>
      <c r="AO21">
        <v>0.9972148514477176</v>
      </c>
      <c r="AP21">
        <v>1</v>
      </c>
      <c r="AQ21">
        <v>1</v>
      </c>
      <c r="AR21">
        <v>0.30369924329555109</v>
      </c>
      <c r="AS21">
        <v>0.9960420036546348</v>
      </c>
      <c r="AT21">
        <v>1</v>
      </c>
      <c r="AU21">
        <v>1</v>
      </c>
      <c r="AV21">
        <v>0.99999999999999944</v>
      </c>
      <c r="AW21">
        <v>1</v>
      </c>
      <c r="AX21">
        <v>0.99999999999999978</v>
      </c>
      <c r="AY21">
        <v>0.9851659838377379</v>
      </c>
      <c r="AZ21">
        <v>0.9998961284876684</v>
      </c>
      <c r="BA21">
        <v>0.89631908623749867</v>
      </c>
      <c r="BB21">
        <v>0.99799283710577336</v>
      </c>
      <c r="BC21">
        <v>0.98484141177630335</v>
      </c>
    </row>
    <row r="22" spans="1:55">
      <c r="A22" t="s">
        <v>232</v>
      </c>
      <c r="B22">
        <v>0.83984305043543539</v>
      </c>
      <c r="C22">
        <v>0.93784982936599204</v>
      </c>
      <c r="D22">
        <v>0.95801524357906009</v>
      </c>
      <c r="E22">
        <v>0.96895687984690126</v>
      </c>
      <c r="F22">
        <v>0.96763724882465973</v>
      </c>
      <c r="G22">
        <v>0.97867332858127265</v>
      </c>
      <c r="H22">
        <v>0.98659641599175274</v>
      </c>
      <c r="I22">
        <v>0.93876149643195672</v>
      </c>
      <c r="J22">
        <v>0.88341804890808229</v>
      </c>
      <c r="K22">
        <v>0.95014545571965758</v>
      </c>
      <c r="L22">
        <v>0.64239299666527749</v>
      </c>
      <c r="M22">
        <v>0.98502768066215041</v>
      </c>
      <c r="N22">
        <v>0.95946606992924233</v>
      </c>
      <c r="O22">
        <v>0.90550343368807984</v>
      </c>
      <c r="P22">
        <v>0.95668651998200405</v>
      </c>
      <c r="Q22">
        <v>0.95000829915465912</v>
      </c>
      <c r="R22">
        <v>0.84919983008575872</v>
      </c>
      <c r="S22">
        <v>0.98585407941750214</v>
      </c>
      <c r="T22">
        <v>0.88705289172732316</v>
      </c>
      <c r="U22">
        <v>0.80339670257225482</v>
      </c>
      <c r="V22">
        <v>0.96860659316218856</v>
      </c>
      <c r="W22">
        <v>0.95866774987649517</v>
      </c>
      <c r="X22">
        <v>0.4141079646379362</v>
      </c>
      <c r="Y22">
        <v>0.95910052732579099</v>
      </c>
      <c r="Z22">
        <v>0.97400280268470352</v>
      </c>
      <c r="AA22">
        <v>0.96520077824697759</v>
      </c>
      <c r="AB22">
        <v>0.88586597051391458</v>
      </c>
      <c r="AC22">
        <v>0.68589096343323785</v>
      </c>
      <c r="AD22">
        <v>0.82589183409105749</v>
      </c>
      <c r="AE22">
        <v>0.75415476120106251</v>
      </c>
      <c r="AF22">
        <v>0.9683700628366595</v>
      </c>
      <c r="AG22">
        <v>0.96352435829664584</v>
      </c>
      <c r="AH22">
        <v>0.96860888975233916</v>
      </c>
      <c r="AI22">
        <v>0.86039691595288559</v>
      </c>
      <c r="AJ22">
        <v>0.96795155474368733</v>
      </c>
      <c r="AK22">
        <v>0.98439241857028525</v>
      </c>
      <c r="AL22">
        <v>0.97052296546416827</v>
      </c>
      <c r="AM22">
        <v>0.93929261978768097</v>
      </c>
      <c r="AN22">
        <v>0.95655348626837744</v>
      </c>
      <c r="AO22">
        <v>0.99289075903523605</v>
      </c>
      <c r="AP22">
        <v>0.95832755623997978</v>
      </c>
      <c r="AQ22">
        <v>1</v>
      </c>
      <c r="AR22">
        <v>0.89468186220644286</v>
      </c>
      <c r="AS22">
        <v>0.99242596621179247</v>
      </c>
      <c r="AT22">
        <v>0.88772044279253359</v>
      </c>
      <c r="AU22">
        <v>0.79331399538750758</v>
      </c>
      <c r="AV22">
        <v>0.97320409232936744</v>
      </c>
      <c r="AW22">
        <v>0.97845428064871709</v>
      </c>
      <c r="AX22">
        <v>0.91524993439089097</v>
      </c>
      <c r="AY22">
        <v>0.98466545616971379</v>
      </c>
      <c r="AZ22">
        <v>0.9331752214143586</v>
      </c>
      <c r="BA22">
        <v>0.93538322606189117</v>
      </c>
      <c r="BB22">
        <v>0.98649609490244372</v>
      </c>
      <c r="BC22">
        <v>0.9432930972243283</v>
      </c>
    </row>
    <row r="24" spans="1:55">
      <c r="A24" t="s">
        <v>249</v>
      </c>
    </row>
    <row r="25" spans="1:55">
      <c r="A25" t="s">
        <v>225</v>
      </c>
      <c r="B25" s="4">
        <v>0</v>
      </c>
      <c r="C25" s="4">
        <v>0.19171296770868237</v>
      </c>
      <c r="D25" s="4">
        <v>6.881515168559145E-2</v>
      </c>
      <c r="E25" s="4">
        <v>3.3030542972117792E-2</v>
      </c>
      <c r="F25" s="4">
        <v>8.5030899482799085E-2</v>
      </c>
      <c r="G25" s="4">
        <v>6.4804704130584671E-3</v>
      </c>
      <c r="H25" s="4">
        <v>1.1155152391899728E-2</v>
      </c>
      <c r="I25" s="4">
        <v>0.21732550309608437</v>
      </c>
      <c r="J25" s="4">
        <v>0</v>
      </c>
      <c r="K25" s="4">
        <v>3.8031237906001651E-2</v>
      </c>
      <c r="L25" s="4">
        <v>0</v>
      </c>
      <c r="M25" s="4">
        <v>2.063494999403187E-2</v>
      </c>
      <c r="N25" s="4">
        <v>0.12570589917907138</v>
      </c>
      <c r="O25" s="4">
        <v>0</v>
      </c>
      <c r="P25" s="4">
        <v>0.18083567376875734</v>
      </c>
      <c r="Q25" s="4">
        <v>0.15509328585382356</v>
      </c>
      <c r="R25" s="4">
        <v>1.807237730722444E-6</v>
      </c>
      <c r="S25" s="4">
        <v>2.7646660413403419E-2</v>
      </c>
      <c r="T25" s="4">
        <v>1.3992103507010279E-4</v>
      </c>
      <c r="U25" s="4">
        <v>0</v>
      </c>
      <c r="V25" s="4">
        <v>4.4898071815052225E-2</v>
      </c>
      <c r="W25" s="4">
        <v>5.2406511123656747E-2</v>
      </c>
      <c r="X25" s="4">
        <v>0</v>
      </c>
      <c r="Y25" s="4">
        <v>6.4933885073232181E-2</v>
      </c>
      <c r="Z25" s="4">
        <v>1.0240795412518228E-2</v>
      </c>
      <c r="AA25" s="4">
        <v>9.1722406879140128E-2</v>
      </c>
      <c r="AB25" s="4">
        <v>0.14075438747135818</v>
      </c>
      <c r="AC25" s="4">
        <v>0</v>
      </c>
      <c r="AD25" s="4">
        <v>0</v>
      </c>
      <c r="AE25" s="4">
        <v>0</v>
      </c>
      <c r="AF25" s="4">
        <v>8.3222247416962741E-2</v>
      </c>
      <c r="AG25" s="4">
        <v>6.8509579609649277E-2</v>
      </c>
      <c r="AH25" s="4">
        <v>2.6887260261487772E-2</v>
      </c>
      <c r="AI25" s="4">
        <v>1.6748182676887126E-3</v>
      </c>
      <c r="AJ25" s="4">
        <v>6.8982786572464858E-2</v>
      </c>
      <c r="AK25" s="4">
        <v>2.0321007073576668E-2</v>
      </c>
      <c r="AL25" s="4">
        <v>6.4991258803481694E-2</v>
      </c>
      <c r="AM25" s="4">
        <v>0</v>
      </c>
      <c r="AN25" s="4">
        <v>3.1441097399834299E-2</v>
      </c>
      <c r="AO25" s="4">
        <v>9.9690494447108632E-2</v>
      </c>
      <c r="AP25" s="4">
        <v>4.0037304749208066E-2</v>
      </c>
      <c r="AQ25" s="4">
        <v>0</v>
      </c>
      <c r="AR25" s="4">
        <v>2.4226169478939685E-2</v>
      </c>
      <c r="AS25" s="4">
        <v>3.8503836357043977E-2</v>
      </c>
      <c r="AT25" s="4">
        <v>1.3784578599754682E-5</v>
      </c>
      <c r="AU25" s="4">
        <v>0</v>
      </c>
      <c r="AV25" s="4">
        <v>2.2454176794521705E-2</v>
      </c>
      <c r="AW25" s="4">
        <v>5.1615962607166346E-2</v>
      </c>
      <c r="AX25" s="4">
        <v>3.5931316648325294E-2</v>
      </c>
      <c r="AY25" s="4">
        <v>5.5679261174390114E-2</v>
      </c>
      <c r="AZ25" s="4">
        <v>0.15928168956171446</v>
      </c>
      <c r="BA25" s="4">
        <v>0</v>
      </c>
      <c r="BB25" s="4">
        <v>4.2191183757352237E-2</v>
      </c>
      <c r="BC25" s="4">
        <v>0.19059923730005862</v>
      </c>
    </row>
    <row r="26" spans="1:55">
      <c r="A26" t="s">
        <v>226</v>
      </c>
      <c r="B26" s="4">
        <v>0</v>
      </c>
      <c r="C26" s="4">
        <v>0.18953071586112213</v>
      </c>
      <c r="D26" s="4">
        <v>6.8636392788095954E-2</v>
      </c>
      <c r="E26" s="4">
        <v>3.2907355164192173E-2</v>
      </c>
      <c r="F26" s="4">
        <v>8.4600282180975539E-2</v>
      </c>
      <c r="G26" s="4">
        <v>6.4424366127592359E-3</v>
      </c>
      <c r="H26" s="4">
        <v>1.1025229778878503E-2</v>
      </c>
      <c r="I26" s="4">
        <v>0.2165319413062643</v>
      </c>
      <c r="J26" s="4">
        <v>0</v>
      </c>
      <c r="K26" s="4">
        <v>3.8007313825388661E-2</v>
      </c>
      <c r="L26" s="4">
        <v>0</v>
      </c>
      <c r="M26" s="4">
        <v>2.0190023682313065E-2</v>
      </c>
      <c r="N26" s="4">
        <v>0.12572809101842172</v>
      </c>
      <c r="O26" s="4">
        <v>0</v>
      </c>
      <c r="P26" s="4">
        <v>0.1805993777460797</v>
      </c>
      <c r="Q26" s="4">
        <v>0.15475090402149985</v>
      </c>
      <c r="R26" s="4">
        <v>1.8150580311348174E-3</v>
      </c>
      <c r="S26" s="4">
        <v>2.7657775268148478E-2</v>
      </c>
      <c r="T26" s="4">
        <v>1.2564831091338247E-3</v>
      </c>
      <c r="U26" s="4">
        <v>0</v>
      </c>
      <c r="V26" s="4">
        <v>4.4641111895112634E-2</v>
      </c>
      <c r="W26" s="4">
        <v>5.1862067653694104E-2</v>
      </c>
      <c r="X26" s="4">
        <v>0</v>
      </c>
      <c r="Y26" s="4">
        <v>6.2975210162993053E-2</v>
      </c>
      <c r="Z26" s="4">
        <v>1.0089698206576332E-2</v>
      </c>
      <c r="AA26" s="4">
        <v>9.0948585627507558E-2</v>
      </c>
      <c r="AB26" s="4">
        <v>0.14438408784307916</v>
      </c>
      <c r="AC26" s="4">
        <v>0</v>
      </c>
      <c r="AD26" s="4">
        <v>0</v>
      </c>
      <c r="AE26" s="4">
        <v>0</v>
      </c>
      <c r="AF26" s="4">
        <v>8.3122478421310486E-2</v>
      </c>
      <c r="AG26" s="4">
        <v>6.814637795743847E-2</v>
      </c>
      <c r="AH26" s="4">
        <v>2.6940265224504489E-2</v>
      </c>
      <c r="AI26" s="4">
        <v>3.3033922321449049E-3</v>
      </c>
      <c r="AJ26" s="4">
        <v>6.8079799141733677E-2</v>
      </c>
      <c r="AK26" s="4">
        <v>2.0272904081118641E-2</v>
      </c>
      <c r="AL26" s="4">
        <v>6.4235827183364666E-2</v>
      </c>
      <c r="AM26" s="4">
        <v>0</v>
      </c>
      <c r="AN26" s="4">
        <v>3.0911084911639335E-2</v>
      </c>
      <c r="AO26" s="4">
        <v>9.430713584270943E-2</v>
      </c>
      <c r="AP26" s="4">
        <v>3.9952689719930698E-2</v>
      </c>
      <c r="AQ26" s="4">
        <v>0</v>
      </c>
      <c r="AR26" s="4">
        <v>2.8497004222198721E-2</v>
      </c>
      <c r="AS26" s="4">
        <v>3.8941924163722635E-2</v>
      </c>
      <c r="AT26" s="4">
        <v>1.8786189732703529E-4</v>
      </c>
      <c r="AU26" s="4">
        <v>0</v>
      </c>
      <c r="AV26" s="4">
        <v>2.2685388467989676E-2</v>
      </c>
      <c r="AW26" s="4">
        <v>5.1979087710268622E-2</v>
      </c>
      <c r="AX26" s="4">
        <v>3.6180965312392357E-2</v>
      </c>
      <c r="AY26" s="4">
        <v>5.7937859311896156E-2</v>
      </c>
      <c r="AZ26" s="4">
        <v>0.154563867023745</v>
      </c>
      <c r="BA26" s="4">
        <v>0</v>
      </c>
      <c r="BB26" s="4">
        <v>4.0618125195695208E-2</v>
      </c>
      <c r="BC26" s="4">
        <v>0.19032972754808936</v>
      </c>
    </row>
    <row r="27" spans="1:55">
      <c r="A27" t="s">
        <v>227</v>
      </c>
      <c r="B27" s="4">
        <v>0</v>
      </c>
      <c r="C27" s="4">
        <v>0.19499110422018037</v>
      </c>
      <c r="D27" s="4">
        <v>6.9352753219349722E-2</v>
      </c>
      <c r="E27" s="4">
        <v>3.3369978779844101E-2</v>
      </c>
      <c r="F27" s="4">
        <v>8.5510591311556666E-2</v>
      </c>
      <c r="G27" s="4">
        <v>6.6606049268993165E-3</v>
      </c>
      <c r="H27" s="4">
        <v>1.1398076364192019E-2</v>
      </c>
      <c r="I27" s="4">
        <v>0.21691422804293214</v>
      </c>
      <c r="J27" s="4">
        <v>0</v>
      </c>
      <c r="K27" s="4">
        <v>3.8745108550489682E-2</v>
      </c>
      <c r="L27" s="4">
        <v>0</v>
      </c>
      <c r="M27" s="4">
        <v>2.0678080052249456E-2</v>
      </c>
      <c r="N27" s="4">
        <v>0.12766287144485808</v>
      </c>
      <c r="O27" s="4">
        <v>0</v>
      </c>
      <c r="P27" s="4">
        <v>0.18124811133545213</v>
      </c>
      <c r="Q27" s="4">
        <v>0.15593164601286133</v>
      </c>
      <c r="R27" s="4">
        <v>2.8750519820257671E-5</v>
      </c>
      <c r="S27" s="4">
        <v>2.7760095445575315E-2</v>
      </c>
      <c r="T27" s="4">
        <v>6.9400847332704794E-5</v>
      </c>
      <c r="U27" s="4">
        <v>0</v>
      </c>
      <c r="V27" s="4">
        <v>4.4831430459786374E-2</v>
      </c>
      <c r="W27" s="4">
        <v>5.2818224438172724E-2</v>
      </c>
      <c r="X27" s="4">
        <v>0</v>
      </c>
      <c r="Y27" s="4">
        <v>6.4341300295800125E-2</v>
      </c>
      <c r="Z27" s="4">
        <v>1.0286490179355781E-2</v>
      </c>
      <c r="AA27" s="4">
        <v>9.2076847730961323E-2</v>
      </c>
      <c r="AB27" s="4">
        <v>0.1416554973712171</v>
      </c>
      <c r="AC27" s="4">
        <v>0</v>
      </c>
      <c r="AD27" s="4">
        <v>0</v>
      </c>
      <c r="AE27" s="4">
        <v>0</v>
      </c>
      <c r="AF27" s="4">
        <v>8.4011879683401736E-2</v>
      </c>
      <c r="AG27" s="4">
        <v>6.9749722692262192E-2</v>
      </c>
      <c r="AH27" s="4">
        <v>2.6994728789321992E-2</v>
      </c>
      <c r="AI27" s="4">
        <v>5.8852025969558961E-4</v>
      </c>
      <c r="AJ27" s="4">
        <v>7.0321987281853154E-2</v>
      </c>
      <c r="AK27" s="4">
        <v>2.0396939621940315E-2</v>
      </c>
      <c r="AL27" s="4">
        <v>6.6277189133349249E-2</v>
      </c>
      <c r="AM27" s="4">
        <v>0</v>
      </c>
      <c r="AN27" s="4">
        <v>3.2176208687599933E-2</v>
      </c>
      <c r="AO27" s="4">
        <v>8.8319073178439234E-2</v>
      </c>
      <c r="AP27" s="4">
        <v>4.0622342854884773E-2</v>
      </c>
      <c r="AQ27" s="4">
        <v>0</v>
      </c>
      <c r="AR27" s="4">
        <v>2.4963324217693213E-2</v>
      </c>
      <c r="AS27" s="4">
        <v>3.87943732175327E-2</v>
      </c>
      <c r="AT27" s="4">
        <v>8.2638307750877432E-6</v>
      </c>
      <c r="AU27" s="4">
        <v>0</v>
      </c>
      <c r="AV27" s="4">
        <v>2.3011502218736699E-2</v>
      </c>
      <c r="AW27" s="4">
        <v>5.2687356359283295E-2</v>
      </c>
      <c r="AX27" s="4">
        <v>3.6672647799936689E-2</v>
      </c>
      <c r="AY27" s="4">
        <v>5.564344785254563E-2</v>
      </c>
      <c r="AZ27" s="4">
        <v>0.16256125154643936</v>
      </c>
      <c r="BA27" s="4">
        <v>0</v>
      </c>
      <c r="BB27" s="4">
        <v>4.2239254819708458E-2</v>
      </c>
      <c r="BC27" s="4">
        <v>0.19155499699306833</v>
      </c>
    </row>
    <row r="28" spans="1:55">
      <c r="A28" t="s">
        <v>228</v>
      </c>
      <c r="B28" s="4">
        <v>0</v>
      </c>
      <c r="C28" s="4">
        <v>0.1911690582526844</v>
      </c>
      <c r="D28" s="4">
        <v>6.8692026648906293E-2</v>
      </c>
      <c r="E28" s="4">
        <v>3.3034738349832851E-2</v>
      </c>
      <c r="F28" s="4">
        <v>8.4870576236263873E-2</v>
      </c>
      <c r="G28" s="4">
        <v>6.4832607762000862E-3</v>
      </c>
      <c r="H28" s="4">
        <v>1.1152314850690608E-2</v>
      </c>
      <c r="I28" s="4">
        <v>0.21391940587157193</v>
      </c>
      <c r="J28" s="4">
        <v>0</v>
      </c>
      <c r="K28" s="4">
        <v>3.8241788181383109E-2</v>
      </c>
      <c r="L28" s="4">
        <v>0</v>
      </c>
      <c r="M28" s="4">
        <v>2.0737488886354422E-2</v>
      </c>
      <c r="N28" s="4">
        <v>0.1253427834844445</v>
      </c>
      <c r="O28" s="4">
        <v>0</v>
      </c>
      <c r="P28" s="4">
        <v>0.18029814254472501</v>
      </c>
      <c r="Q28" s="4">
        <v>0.15426814024163063</v>
      </c>
      <c r="R28" s="4">
        <v>0</v>
      </c>
      <c r="S28" s="4">
        <v>2.7296459224620401E-2</v>
      </c>
      <c r="T28" s="4">
        <v>0</v>
      </c>
      <c r="U28" s="4">
        <v>0</v>
      </c>
      <c r="V28" s="4">
        <v>4.4527559159349459E-2</v>
      </c>
      <c r="W28" s="4">
        <v>5.185899204761775E-2</v>
      </c>
      <c r="X28" s="4">
        <v>0</v>
      </c>
      <c r="Y28" s="4">
        <v>6.4951369543872567E-2</v>
      </c>
      <c r="Z28" s="4">
        <v>1.0153211255554805E-2</v>
      </c>
      <c r="AA28" s="4">
        <v>9.1315108015474766E-2</v>
      </c>
      <c r="AB28" s="4">
        <v>0.14042616134129876</v>
      </c>
      <c r="AC28" s="4">
        <v>0</v>
      </c>
      <c r="AD28" s="4">
        <v>0</v>
      </c>
      <c r="AE28" s="4">
        <v>0</v>
      </c>
      <c r="AF28" s="4">
        <v>8.319618214099575E-2</v>
      </c>
      <c r="AG28" s="4">
        <v>6.8488099390399598E-2</v>
      </c>
      <c r="AH28" s="4">
        <v>2.69265378024139E-2</v>
      </c>
      <c r="AI28" s="4">
        <v>0</v>
      </c>
      <c r="AJ28" s="4">
        <v>6.8151558475490828E-2</v>
      </c>
      <c r="AK28" s="4">
        <v>1.9875949470368529E-2</v>
      </c>
      <c r="AL28" s="4">
        <v>6.4233653944329061E-2</v>
      </c>
      <c r="AM28" s="4">
        <v>0</v>
      </c>
      <c r="AN28" s="4">
        <v>3.1787739388762538E-2</v>
      </c>
      <c r="AO28" s="4">
        <v>0.11169672828270692</v>
      </c>
      <c r="AP28" s="4">
        <v>4.028911323252158E-2</v>
      </c>
      <c r="AQ28" s="4">
        <v>0</v>
      </c>
      <c r="AR28" s="4">
        <v>2.4619806818533509E-2</v>
      </c>
      <c r="AS28" s="4">
        <v>3.8384911638659654E-2</v>
      </c>
      <c r="AT28" s="4">
        <v>0</v>
      </c>
      <c r="AU28" s="4">
        <v>0</v>
      </c>
      <c r="AV28" s="4">
        <v>2.3120268291277463E-2</v>
      </c>
      <c r="AW28" s="4">
        <v>5.1712573783060337E-2</v>
      </c>
      <c r="AX28" s="4">
        <v>3.6053787400535213E-2</v>
      </c>
      <c r="AY28" s="4">
        <v>5.7802396074566817E-2</v>
      </c>
      <c r="AZ28" s="4">
        <v>0.15926862270741668</v>
      </c>
      <c r="BA28" s="4">
        <v>0</v>
      </c>
      <c r="BB28" s="4">
        <v>4.1807026357544907E-2</v>
      </c>
      <c r="BC28" s="4">
        <v>0.19021693918878324</v>
      </c>
    </row>
    <row r="29" spans="1:55">
      <c r="A29" t="s">
        <v>229</v>
      </c>
      <c r="B29" s="4">
        <v>0</v>
      </c>
      <c r="C29" s="4">
        <v>0.19375500103016566</v>
      </c>
      <c r="D29" s="4">
        <v>6.8916734067316798E-2</v>
      </c>
      <c r="E29" s="4">
        <v>3.3221412199177791E-2</v>
      </c>
      <c r="F29" s="4">
        <v>8.5114859481574615E-2</v>
      </c>
      <c r="G29" s="4">
        <v>6.6966253624040177E-3</v>
      </c>
      <c r="H29" s="4">
        <v>1.1070362970278268E-2</v>
      </c>
      <c r="I29" s="4">
        <v>0.2098156010623245</v>
      </c>
      <c r="J29" s="4">
        <v>0</v>
      </c>
      <c r="K29" s="4">
        <v>3.8465795159133676E-2</v>
      </c>
      <c r="L29" s="4">
        <v>0</v>
      </c>
      <c r="M29" s="4">
        <v>2.0863259472436849E-2</v>
      </c>
      <c r="N29" s="4">
        <v>0.12611255271394045</v>
      </c>
      <c r="O29" s="4">
        <v>0</v>
      </c>
      <c r="P29" s="4">
        <v>0.18036344450162167</v>
      </c>
      <c r="Q29" s="4">
        <v>0.15461601445697817</v>
      </c>
      <c r="R29" s="4">
        <v>0</v>
      </c>
      <c r="S29" s="4">
        <v>2.7566350253317481E-2</v>
      </c>
      <c r="T29" s="4">
        <v>0</v>
      </c>
      <c r="U29" s="4">
        <v>0</v>
      </c>
      <c r="V29" s="4">
        <v>4.453602321577551E-2</v>
      </c>
      <c r="W29" s="4">
        <v>5.2490958839456453E-2</v>
      </c>
      <c r="X29" s="4">
        <v>0</v>
      </c>
      <c r="Y29" s="4">
        <v>6.4516525027873847E-2</v>
      </c>
      <c r="Z29" s="4">
        <v>1.1196452724899098E-2</v>
      </c>
      <c r="AA29" s="4">
        <v>9.1843975001569586E-2</v>
      </c>
      <c r="AB29" s="4">
        <v>0.14042616134129876</v>
      </c>
      <c r="AC29" s="4">
        <v>0</v>
      </c>
      <c r="AD29" s="4">
        <v>0</v>
      </c>
      <c r="AE29" s="4">
        <v>0</v>
      </c>
      <c r="AF29" s="4">
        <v>8.3724650924291988E-2</v>
      </c>
      <c r="AG29" s="4">
        <v>6.9147311191294969E-2</v>
      </c>
      <c r="AH29" s="4">
        <v>2.7045092904382478E-2</v>
      </c>
      <c r="AI29" s="4">
        <v>0</v>
      </c>
      <c r="AJ29" s="4">
        <v>6.9577758008155646E-2</v>
      </c>
      <c r="AK29" s="4">
        <v>2.0332066637023794E-2</v>
      </c>
      <c r="AL29" s="4">
        <v>6.5510505057817095E-2</v>
      </c>
      <c r="AM29" s="4">
        <v>0</v>
      </c>
      <c r="AN29" s="4">
        <v>3.1859171283363623E-2</v>
      </c>
      <c r="AO29" s="4">
        <v>8.9529658861715003E-2</v>
      </c>
      <c r="AP29" s="4">
        <v>4.0161691112321582E-2</v>
      </c>
      <c r="AQ29" s="4">
        <v>0</v>
      </c>
      <c r="AR29" s="4">
        <v>2.4619806818533509E-2</v>
      </c>
      <c r="AS29" s="4">
        <v>3.9080231944128144E-2</v>
      </c>
      <c r="AT29" s="4">
        <v>0</v>
      </c>
      <c r="AU29" s="4">
        <v>0</v>
      </c>
      <c r="AV29" s="4">
        <v>2.303755183174654E-2</v>
      </c>
      <c r="AW29" s="4">
        <v>5.190237569127059E-2</v>
      </c>
      <c r="AX29" s="4">
        <v>3.6187127087844093E-2</v>
      </c>
      <c r="AY29" s="4">
        <v>5.5835992098723745E-2</v>
      </c>
      <c r="AZ29" s="4">
        <v>0.15980648576754258</v>
      </c>
      <c r="BA29" s="4">
        <v>0</v>
      </c>
      <c r="BB29" s="4">
        <v>4.2467214852464658E-2</v>
      </c>
      <c r="BC29" s="4">
        <v>0.19137852945654638</v>
      </c>
    </row>
    <row r="30" spans="1:55">
      <c r="A30" t="s">
        <v>230</v>
      </c>
      <c r="B30" s="4">
        <v>0</v>
      </c>
      <c r="C30" s="4">
        <v>0.17981087939866397</v>
      </c>
      <c r="D30" s="4">
        <v>6.8933870876787207E-2</v>
      </c>
      <c r="E30" s="4">
        <v>3.2853274024354631E-2</v>
      </c>
      <c r="F30" s="4">
        <v>7.8081641898974513E-2</v>
      </c>
      <c r="G30" s="4">
        <v>7.2159475809121451E-3</v>
      </c>
      <c r="H30" s="4">
        <v>1.2057157133867527E-2</v>
      </c>
      <c r="I30" s="4">
        <v>0.18357911398936747</v>
      </c>
      <c r="J30" s="4">
        <v>0</v>
      </c>
      <c r="K30" s="4">
        <v>3.7881068657773471E-2</v>
      </c>
      <c r="L30" s="4">
        <v>1.4461329749791086E-5</v>
      </c>
      <c r="M30" s="4">
        <v>2.5136149060862978E-2</v>
      </c>
      <c r="N30" s="4">
        <v>0.11238288977613628</v>
      </c>
      <c r="O30" s="4">
        <v>0</v>
      </c>
      <c r="P30" s="4">
        <v>0.15407679861944651</v>
      </c>
      <c r="Q30" s="4">
        <v>0.15497368821841034</v>
      </c>
      <c r="R30" s="4">
        <v>8.2556133692435717E-3</v>
      </c>
      <c r="S30" s="4">
        <v>3.7888128053794337E-2</v>
      </c>
      <c r="T30" s="4">
        <v>3.7492521319605364E-2</v>
      </c>
      <c r="U30" s="4">
        <v>0</v>
      </c>
      <c r="V30" s="4">
        <v>4.454774432632333E-2</v>
      </c>
      <c r="W30" s="4">
        <v>5.2492077048042249E-2</v>
      </c>
      <c r="X30" s="4">
        <v>0</v>
      </c>
      <c r="Y30" s="4">
        <v>6.0152712039065886E-2</v>
      </c>
      <c r="Z30" s="4">
        <v>1.9734229295696029E-2</v>
      </c>
      <c r="AA30" s="4">
        <v>7.9938096166296713E-2</v>
      </c>
      <c r="AB30" s="4">
        <v>0.10506053545910905</v>
      </c>
      <c r="AC30" s="4">
        <v>0</v>
      </c>
      <c r="AD30" s="4">
        <v>3.3344339966388842E-3</v>
      </c>
      <c r="AE30" s="4">
        <v>0</v>
      </c>
      <c r="AF30" s="4">
        <v>9.3020809179406111E-2</v>
      </c>
      <c r="AG30" s="4">
        <v>7.0629619597613949E-2</v>
      </c>
      <c r="AH30" s="4">
        <v>2.7278778585243735E-2</v>
      </c>
      <c r="AI30" s="4">
        <v>6.4599191984698781E-2</v>
      </c>
      <c r="AJ30" s="4">
        <v>7.1016139886631011E-2</v>
      </c>
      <c r="AK30" s="4">
        <v>2.0026095371664648E-2</v>
      </c>
      <c r="AL30" s="4">
        <v>6.9426363301209507E-2</v>
      </c>
      <c r="AM30" s="4">
        <v>0</v>
      </c>
      <c r="AN30" s="4">
        <v>3.1160697030582621E-2</v>
      </c>
      <c r="AO30" s="4">
        <v>0.14888448007849064</v>
      </c>
      <c r="AP30" s="4">
        <v>4.0374138331728315E-2</v>
      </c>
      <c r="AQ30" s="4">
        <v>0</v>
      </c>
      <c r="AR30" s="4">
        <v>4.6625679972848777E-2</v>
      </c>
      <c r="AS30" s="4">
        <v>3.6565437891695286E-2</v>
      </c>
      <c r="AT30" s="4">
        <v>3.0174662959763881E-2</v>
      </c>
      <c r="AU30" s="4">
        <v>1.3194668778420916E-2</v>
      </c>
      <c r="AV30" s="4">
        <v>1.9733425650705821E-2</v>
      </c>
      <c r="AW30" s="4">
        <v>4.9688733358722627E-2</v>
      </c>
      <c r="AX30" s="4">
        <v>3.45552449468772E-2</v>
      </c>
      <c r="AY30" s="4">
        <v>4.6754968659380405E-2</v>
      </c>
      <c r="AZ30" s="4">
        <v>0.1601925207652875</v>
      </c>
      <c r="BA30" s="4">
        <v>0</v>
      </c>
      <c r="BB30" s="4">
        <v>3.8090925873058935E-2</v>
      </c>
      <c r="BC30" s="4">
        <v>0.1763668882775293</v>
      </c>
    </row>
    <row r="31" spans="1:55">
      <c r="A31" t="s">
        <v>231</v>
      </c>
      <c r="B31" s="4">
        <v>1.5305706285066278E-4</v>
      </c>
      <c r="C31" s="4">
        <v>0.14831590862912086</v>
      </c>
      <c r="D31" s="4">
        <v>7.2982504068855106E-2</v>
      </c>
      <c r="E31" s="4">
        <v>3.3491499808381918E-2</v>
      </c>
      <c r="F31" s="4">
        <v>8.5813277464727875E-2</v>
      </c>
      <c r="G31" s="4">
        <v>7.5293854394719011E-3</v>
      </c>
      <c r="H31" s="4">
        <v>1.2672783449873019E-2</v>
      </c>
      <c r="I31" s="4">
        <v>0.17360968284646894</v>
      </c>
      <c r="J31" s="4">
        <v>0</v>
      </c>
      <c r="K31" s="4">
        <v>4.1570885308814462E-2</v>
      </c>
      <c r="L31" s="4">
        <v>2.6080393739646312E-4</v>
      </c>
      <c r="M31" s="4">
        <v>2.067990290278263E-2</v>
      </c>
      <c r="N31" s="4">
        <v>0.12872504845723001</v>
      </c>
      <c r="O31" s="4">
        <v>0</v>
      </c>
      <c r="P31" s="4">
        <v>0.17187048707298025</v>
      </c>
      <c r="Q31" s="4">
        <v>0.16389787757211446</v>
      </c>
      <c r="R31" s="4">
        <v>8.7060953991832755E-3</v>
      </c>
      <c r="S31" s="4">
        <v>2.879438841599094E-2</v>
      </c>
      <c r="T31" s="4">
        <v>2.9683886409987436E-2</v>
      </c>
      <c r="U31" s="4">
        <v>9.4432128520436612E-4</v>
      </c>
      <c r="V31" s="4">
        <v>4.6768373830168089E-2</v>
      </c>
      <c r="W31" s="4">
        <v>5.8321566125508671E-2</v>
      </c>
      <c r="X31" s="4">
        <v>0</v>
      </c>
      <c r="Y31" s="4">
        <v>5.783912297432222E-2</v>
      </c>
      <c r="Z31" s="4">
        <v>1.3562262571746694E-2</v>
      </c>
      <c r="AA31" s="4">
        <v>8.2393409449891736E-2</v>
      </c>
      <c r="AB31" s="4">
        <v>0.13842050581986845</v>
      </c>
      <c r="AC31" s="4">
        <v>0</v>
      </c>
      <c r="AD31" s="4">
        <v>1.8344664268915529E-2</v>
      </c>
      <c r="AE31" s="4">
        <v>3.9252136217247593E-4</v>
      </c>
      <c r="AF31" s="4">
        <v>9.2215300406655265E-2</v>
      </c>
      <c r="AG31" s="4">
        <v>7.6395625488765384E-2</v>
      </c>
      <c r="AH31" s="4">
        <v>2.8943656245927679E-2</v>
      </c>
      <c r="AI31" s="4">
        <v>4.2707141951687157E-2</v>
      </c>
      <c r="AJ31" s="4">
        <v>7.6810107650369636E-2</v>
      </c>
      <c r="AK31" s="4">
        <v>2.0215223054768874E-2</v>
      </c>
      <c r="AL31" s="4">
        <v>7.1932402031528633E-2</v>
      </c>
      <c r="AM31" s="4">
        <v>0</v>
      </c>
      <c r="AN31" s="4">
        <v>3.4585368268480216E-2</v>
      </c>
      <c r="AO31" s="4">
        <v>8.2015250370407036E-2</v>
      </c>
      <c r="AP31" s="4">
        <v>4.3684312946792217E-2</v>
      </c>
      <c r="AQ31" s="4">
        <v>0</v>
      </c>
      <c r="AR31" s="4">
        <v>3.9826201944920217E-2</v>
      </c>
      <c r="AS31" s="4">
        <v>3.8606483682055819E-2</v>
      </c>
      <c r="AT31" s="4">
        <v>3.2586288802923732E-2</v>
      </c>
      <c r="AU31" s="4">
        <v>1.4218946199100387E-2</v>
      </c>
      <c r="AV31" s="4">
        <v>2.0155243962074586E-2</v>
      </c>
      <c r="AW31" s="4">
        <v>5.6974056664516555E-2</v>
      </c>
      <c r="AX31" s="4">
        <v>3.8066240417796104E-2</v>
      </c>
      <c r="AY31" s="4">
        <v>4.2603501181986581E-2</v>
      </c>
      <c r="AZ31" s="4">
        <v>0.16325883983407044</v>
      </c>
      <c r="BA31" s="4">
        <v>0</v>
      </c>
      <c r="BB31" s="4">
        <v>3.9034280684812163E-2</v>
      </c>
      <c r="BC31" s="4">
        <v>0.18670399713150582</v>
      </c>
    </row>
    <row r="32" spans="1:55">
      <c r="A32" t="s">
        <v>248</v>
      </c>
      <c r="B32" s="4">
        <v>0</v>
      </c>
      <c r="C32" s="4">
        <v>0.16819231567656398</v>
      </c>
      <c r="D32" s="4">
        <v>6.8809302448087042E-2</v>
      </c>
      <c r="E32" s="4">
        <v>3.3032840437561113E-2</v>
      </c>
      <c r="F32" s="4">
        <v>8.5045525620475015E-2</v>
      </c>
      <c r="G32" s="4">
        <v>6.3557054968731395E-3</v>
      </c>
      <c r="H32" s="4">
        <v>1.0961709156996232E-2</v>
      </c>
      <c r="I32" s="4">
        <v>7.974516648811221E-2</v>
      </c>
      <c r="J32" s="4">
        <v>0</v>
      </c>
      <c r="K32" s="4">
        <v>3.8138254403305517E-2</v>
      </c>
      <c r="L32" s="4">
        <v>3.7992491157488726E-4</v>
      </c>
      <c r="M32" s="4">
        <v>2.0449046342874255E-2</v>
      </c>
      <c r="N32" s="4">
        <v>0.1255515376846715</v>
      </c>
      <c r="O32" s="4">
        <v>0</v>
      </c>
      <c r="P32" s="4">
        <v>0.18070562255895828</v>
      </c>
      <c r="Q32" s="4">
        <v>0.15508930206467894</v>
      </c>
      <c r="R32" s="4">
        <v>1.1367289710660334E-2</v>
      </c>
      <c r="S32" s="4">
        <v>2.7545749706646312E-2</v>
      </c>
      <c r="T32" s="4">
        <v>1.9297241888000766E-3</v>
      </c>
      <c r="U32" s="4">
        <v>0</v>
      </c>
      <c r="V32" s="4">
        <v>4.48225810984327E-2</v>
      </c>
      <c r="W32" s="4">
        <v>5.2081068959254892E-2</v>
      </c>
      <c r="X32" s="4">
        <v>0</v>
      </c>
      <c r="Y32" s="4">
        <v>5.1055352380236591E-2</v>
      </c>
      <c r="Z32" s="4">
        <v>1.0280048711865948E-2</v>
      </c>
      <c r="AA32" s="4">
        <v>8.1699299994941077E-2</v>
      </c>
      <c r="AB32" s="4">
        <v>0.10495425869769641</v>
      </c>
      <c r="AC32" s="4">
        <v>0</v>
      </c>
      <c r="AD32" s="4">
        <v>1.3222590327047761E-2</v>
      </c>
      <c r="AE32" s="4">
        <v>0</v>
      </c>
      <c r="AF32" s="4">
        <v>8.3340350630560014E-2</v>
      </c>
      <c r="AG32" s="4">
        <v>6.8255367557691529E-2</v>
      </c>
      <c r="AH32" s="4">
        <v>2.6962554227501944E-2</v>
      </c>
      <c r="AI32" s="4">
        <v>1.129757857875895E-2</v>
      </c>
      <c r="AJ32" s="4">
        <v>6.7812653559164812E-2</v>
      </c>
      <c r="AK32" s="4">
        <v>1.9628683983564325E-2</v>
      </c>
      <c r="AL32" s="4">
        <v>6.4078664657951367E-2</v>
      </c>
      <c r="AM32" s="4">
        <v>0</v>
      </c>
      <c r="AN32" s="4">
        <v>3.1527710603327153E-2</v>
      </c>
      <c r="AO32" s="4">
        <v>1.4641673641323643E-2</v>
      </c>
      <c r="AP32" s="4">
        <v>4.0149587001386933E-2</v>
      </c>
      <c r="AQ32" s="4">
        <v>0</v>
      </c>
      <c r="AR32" s="4">
        <v>4.282977072215189E-2</v>
      </c>
      <c r="AS32" s="4">
        <v>3.150806009261551E-2</v>
      </c>
      <c r="AT32" s="4">
        <v>0</v>
      </c>
      <c r="AU32" s="4">
        <v>0</v>
      </c>
      <c r="AV32" s="4">
        <v>2.3158481581399871E-2</v>
      </c>
      <c r="AW32" s="4">
        <v>5.1845273767650565E-2</v>
      </c>
      <c r="AX32" s="4">
        <v>3.6176839859590734E-2</v>
      </c>
      <c r="AY32" s="4">
        <v>2.3522844986992818E-2</v>
      </c>
      <c r="AZ32" s="4">
        <v>0.15959757726131923</v>
      </c>
      <c r="BA32" s="4">
        <v>5.7184674851023527E-2</v>
      </c>
      <c r="BB32" s="4">
        <v>4.1329000646893078E-2</v>
      </c>
      <c r="BC32" s="4">
        <v>0.18847663256721262</v>
      </c>
    </row>
    <row r="33" spans="1:55">
      <c r="A33" t="s">
        <v>232</v>
      </c>
      <c r="B33" s="4">
        <v>3.1060798849697119E-2</v>
      </c>
      <c r="C33" s="4">
        <v>0.12915727738632263</v>
      </c>
      <c r="D33" s="4">
        <v>5.1699200263372214E-2</v>
      </c>
      <c r="E33" s="4">
        <v>2.5516449694377715E-2</v>
      </c>
      <c r="F33" s="4">
        <v>5.4479882342037052E-2</v>
      </c>
      <c r="G33" s="4">
        <v>5.2654055718736915E-3</v>
      </c>
      <c r="H33" s="4">
        <v>9.0525981156282433E-3</v>
      </c>
      <c r="I33" s="4">
        <v>9.2586344363327716E-2</v>
      </c>
      <c r="J33" s="4">
        <v>4.2905893717954295E-3</v>
      </c>
      <c r="K33" s="4">
        <v>2.6742447853382045E-2</v>
      </c>
      <c r="L33" s="4">
        <v>8.5198564315609904E-2</v>
      </c>
      <c r="M33" s="4">
        <v>1.9526283167261273E-2</v>
      </c>
      <c r="N33" s="4">
        <v>7.3631313290853831E-2</v>
      </c>
      <c r="O33" s="4">
        <v>2.1842504022921046E-2</v>
      </c>
      <c r="P33" s="4">
        <v>0.11358916366821871</v>
      </c>
      <c r="Q33" s="4">
        <v>9.9872665747428521E-2</v>
      </c>
      <c r="R33" s="4">
        <v>0.1220760788668665</v>
      </c>
      <c r="S33" s="4">
        <v>2.878697268870645E-2</v>
      </c>
      <c r="T33" s="4">
        <v>0.13213360906475821</v>
      </c>
      <c r="U33" s="4">
        <v>7.9275666577886914E-2</v>
      </c>
      <c r="V33" s="4">
        <v>3.2629765763556015E-2</v>
      </c>
      <c r="W33" s="4">
        <v>3.6652600390000109E-2</v>
      </c>
      <c r="X33" s="4">
        <v>3.2547907359438764E-2</v>
      </c>
      <c r="Y33" s="4">
        <v>7.6668876149834225E-2</v>
      </c>
      <c r="Z33" s="4">
        <v>1.4194301533147458E-2</v>
      </c>
      <c r="AA33" s="4">
        <v>6.1321861619261141E-2</v>
      </c>
      <c r="AB33" s="4">
        <v>0.15444770573470004</v>
      </c>
      <c r="AC33" s="4">
        <v>2.9450860462248381E-2</v>
      </c>
      <c r="AD33" s="4">
        <v>0.15064450622803258</v>
      </c>
      <c r="AE33" s="4">
        <v>5.1678144244559507E-2</v>
      </c>
      <c r="AF33" s="4">
        <v>6.5311481113053974E-2</v>
      </c>
      <c r="AG33" s="4">
        <v>5.2176682035004626E-2</v>
      </c>
      <c r="AH33" s="4">
        <v>2.0632750922313599E-2</v>
      </c>
      <c r="AI33" s="4">
        <v>0.13423931972969524</v>
      </c>
      <c r="AJ33" s="4">
        <v>5.4156016440324653E-2</v>
      </c>
      <c r="AK33" s="4">
        <v>1.4776462322821121E-2</v>
      </c>
      <c r="AL33" s="4">
        <v>5.1124520483019957E-2</v>
      </c>
      <c r="AM33" s="4">
        <v>7.4622302927696942E-3</v>
      </c>
      <c r="AN33" s="4">
        <v>2.1889555744871701E-2</v>
      </c>
      <c r="AO33" s="4">
        <v>2.1886225838314809E-2</v>
      </c>
      <c r="AP33" s="4">
        <v>2.7995886905303437E-2</v>
      </c>
      <c r="AQ33" s="4">
        <v>0</v>
      </c>
      <c r="AR33" s="4">
        <v>0.13618521444882234</v>
      </c>
      <c r="AS33" s="4">
        <v>2.5458991688867033E-2</v>
      </c>
      <c r="AT33" s="4">
        <v>0.12799804381998842</v>
      </c>
      <c r="AU33" s="4">
        <v>0.14266095871077875</v>
      </c>
      <c r="AV33" s="4">
        <v>1.3815428921030494E-2</v>
      </c>
      <c r="AW33" s="4">
        <v>3.6008861873306625E-2</v>
      </c>
      <c r="AX33" s="4">
        <v>2.0449049671087568E-2</v>
      </c>
      <c r="AY33" s="4">
        <v>3.3044052465690185E-2</v>
      </c>
      <c r="AZ33" s="4">
        <v>0.1225241320355985</v>
      </c>
      <c r="BA33" s="4">
        <v>0.10039115095835112</v>
      </c>
      <c r="BB33" s="4">
        <v>2.8662418850727497E-2</v>
      </c>
      <c r="BC33" s="4">
        <v>0.12512268290767828</v>
      </c>
    </row>
    <row r="35" spans="1:55">
      <c r="A35" t="s">
        <v>250</v>
      </c>
    </row>
    <row r="36" spans="1:55">
      <c r="A36" t="s">
        <v>225</v>
      </c>
      <c r="B36" s="1">
        <v>1.2855054046971069E-26</v>
      </c>
      <c r="C36" s="1">
        <v>6.7581872718930207E-12</v>
      </c>
      <c r="D36">
        <v>0.16169781287035626</v>
      </c>
      <c r="E36" s="1">
        <v>8.9175685782498341E-4</v>
      </c>
      <c r="F36">
        <v>3.0209077029926916E-3</v>
      </c>
      <c r="G36" s="1">
        <v>1.3162854963290805E-36</v>
      </c>
      <c r="H36" s="1">
        <v>3.4667926212757229E-60</v>
      </c>
      <c r="K36" s="1">
        <v>1.073120519664289E-4</v>
      </c>
      <c r="L36" s="1">
        <v>1.5223491126398535E-3</v>
      </c>
      <c r="M36" s="1">
        <v>5.7710956413338086E-15</v>
      </c>
      <c r="N36">
        <v>9.3639733327887244E-4</v>
      </c>
      <c r="O36" s="1">
        <v>8.6483406885454557E-30</v>
      </c>
      <c r="P36">
        <v>7.7179554126659805E-2</v>
      </c>
      <c r="Q36" s="1">
        <v>1.5225907915259316E-4</v>
      </c>
      <c r="R36">
        <v>0.43433977599966656</v>
      </c>
      <c r="S36" s="1">
        <v>5.0473675876938714E-13</v>
      </c>
      <c r="T36" s="1">
        <v>1.6963565349003374E-5</v>
      </c>
      <c r="U36" s="1">
        <v>1.6957861398505349E-21</v>
      </c>
      <c r="V36" s="1">
        <v>5.0242065093705197E-5</v>
      </c>
      <c r="W36">
        <v>1.3219196230808829E-5</v>
      </c>
      <c r="X36" s="1">
        <v>1.5386237265209016E-8</v>
      </c>
      <c r="Y36">
        <v>1.9764872202869501E-5</v>
      </c>
      <c r="Z36">
        <v>2.7548741165018268E-4</v>
      </c>
      <c r="AA36" s="1">
        <v>8.8565084869403128E-6</v>
      </c>
      <c r="AB36" s="1">
        <v>3.2047435576693082E-11</v>
      </c>
      <c r="AC36">
        <v>0.1262139844070658</v>
      </c>
      <c r="AD36" s="1">
        <v>2.1347870041784321E-12</v>
      </c>
      <c r="AE36">
        <v>3.9416085672779618E-5</v>
      </c>
      <c r="AF36" s="1">
        <v>2.219586577391176E-2</v>
      </c>
      <c r="AG36">
        <v>1.2747065802210833E-2</v>
      </c>
      <c r="AH36" s="1">
        <v>1.436696793201743E-4</v>
      </c>
      <c r="AI36" s="1">
        <v>1.17591359364869E-11</v>
      </c>
      <c r="AJ36">
        <v>1.7081326111638949E-2</v>
      </c>
      <c r="AK36" s="1"/>
      <c r="AL36">
        <v>2.4571552912643936E-3</v>
      </c>
      <c r="AM36" s="1">
        <v>5.0386557823735194E-10</v>
      </c>
      <c r="AN36">
        <v>5.2626745333434553E-2</v>
      </c>
      <c r="AP36">
        <v>1.4665389128032746E-6</v>
      </c>
      <c r="AQ36" s="1">
        <v>2.6481346969421537E-5</v>
      </c>
      <c r="AR36" s="1">
        <v>3.8010570544830225E-4</v>
      </c>
      <c r="AS36" s="1">
        <v>4.7625106676298621E-55</v>
      </c>
      <c r="AT36">
        <v>8.6616032474007218E-2</v>
      </c>
      <c r="AU36">
        <v>0.39360750677405865</v>
      </c>
      <c r="AV36">
        <v>4.6531059203439185E-3</v>
      </c>
      <c r="AW36">
        <v>4.0348404872311699E-2</v>
      </c>
      <c r="AX36" s="1">
        <v>1.2435141622362867E-10</v>
      </c>
      <c r="AZ36">
        <v>3.0260080141429899E-8</v>
      </c>
      <c r="BA36" s="1">
        <v>7.6121751646200329E-20</v>
      </c>
      <c r="BB36" s="1">
        <v>1.1503814714271259E-9</v>
      </c>
      <c r="BC36" s="1">
        <v>4.3920599317030749E-8</v>
      </c>
    </row>
    <row r="37" spans="1:55">
      <c r="A37" t="s">
        <v>226</v>
      </c>
      <c r="B37" s="1">
        <v>1.2855054046971069E-26</v>
      </c>
      <c r="C37" s="1">
        <v>6.1022228643435268E-18</v>
      </c>
      <c r="D37">
        <v>0.12123630788768977</v>
      </c>
      <c r="E37">
        <v>5.3615527060226689E-6</v>
      </c>
      <c r="F37">
        <v>6.1029260655248725E-2</v>
      </c>
      <c r="G37" s="1">
        <v>5.2660861554776769E-36</v>
      </c>
      <c r="H37" s="1">
        <v>2.9299569603882952E-63</v>
      </c>
      <c r="K37" s="1">
        <v>2.0735451037193651E-6</v>
      </c>
      <c r="L37" s="1">
        <v>1.5223491126398535E-3</v>
      </c>
      <c r="M37" s="1">
        <v>3.3895334440260185E-16</v>
      </c>
      <c r="N37">
        <v>3.3936318915210199E-2</v>
      </c>
      <c r="O37" s="1">
        <v>8.6483406885454557E-30</v>
      </c>
      <c r="P37">
        <v>0.11411968700916798</v>
      </c>
      <c r="Q37" s="1">
        <v>5.4259906375315686E-5</v>
      </c>
      <c r="R37">
        <v>0.43433977599966656</v>
      </c>
      <c r="S37" s="1">
        <v>5.8498638707092035E-14</v>
      </c>
      <c r="T37" s="1">
        <v>1.6963565349003374E-5</v>
      </c>
      <c r="U37" s="1">
        <v>1.6957861398505349E-21</v>
      </c>
      <c r="V37" s="1">
        <v>1.3490468304270157E-7</v>
      </c>
      <c r="W37">
        <v>2.4153100630641496E-4</v>
      </c>
      <c r="X37" s="1">
        <v>1.5386237265209016E-8</v>
      </c>
      <c r="Y37">
        <v>1.7098759164406677E-5</v>
      </c>
      <c r="Z37">
        <v>3.709655764775828E-4</v>
      </c>
      <c r="AA37" s="1">
        <v>1.2654192592056217E-7</v>
      </c>
      <c r="AB37" s="1">
        <v>3.2047435576693082E-11</v>
      </c>
      <c r="AC37">
        <v>0.1262139844070658</v>
      </c>
      <c r="AD37" s="1">
        <v>2.1347870041784321E-12</v>
      </c>
      <c r="AE37">
        <v>3.9416085672779618E-5</v>
      </c>
      <c r="AF37" s="1">
        <v>2.4927294285581266E-2</v>
      </c>
      <c r="AG37">
        <v>5.1055869902823479E-2</v>
      </c>
      <c r="AH37">
        <v>3.7466457798829594E-2</v>
      </c>
      <c r="AI37" s="1">
        <v>1.17591359364869E-11</v>
      </c>
      <c r="AJ37">
        <v>8.1595907882518512E-2</v>
      </c>
      <c r="AK37" s="1"/>
      <c r="AL37">
        <v>4.2251918912550278E-2</v>
      </c>
      <c r="AM37" s="1">
        <v>5.0386557823735194E-10</v>
      </c>
      <c r="AN37">
        <v>5.5050998225209956E-4</v>
      </c>
      <c r="AP37">
        <v>1.6664066603823266E-6</v>
      </c>
      <c r="AQ37" s="1">
        <v>2.6481346969421537E-5</v>
      </c>
      <c r="AR37" s="1">
        <v>3.8010570544830225E-4</v>
      </c>
      <c r="AS37" s="1">
        <v>3.4168917531016511E-48</v>
      </c>
      <c r="AT37">
        <v>8.6616032474007218E-2</v>
      </c>
      <c r="AU37">
        <v>0.39360750677405865</v>
      </c>
      <c r="AV37">
        <v>0.15583251123008632</v>
      </c>
      <c r="AW37">
        <v>6.0000586616008766E-2</v>
      </c>
      <c r="AX37" s="1">
        <v>3.9904392226563212E-8</v>
      </c>
      <c r="AZ37" s="1">
        <v>4.568321045545086E-6</v>
      </c>
      <c r="BA37" s="1">
        <v>7.6121751646200329E-20</v>
      </c>
      <c r="BB37" s="1">
        <v>1.4463154915070156E-10</v>
      </c>
      <c r="BC37" s="1">
        <v>1.3419947031297448E-5</v>
      </c>
    </row>
    <row r="38" spans="1:55">
      <c r="A38" t="s">
        <v>227</v>
      </c>
      <c r="B38" s="1">
        <v>1.2855054046971069E-26</v>
      </c>
      <c r="C38" s="1">
        <v>9.7978284179282596E-14</v>
      </c>
      <c r="D38">
        <v>0.34319058015863141</v>
      </c>
      <c r="E38" s="1">
        <v>3.2235560822413574E-4</v>
      </c>
      <c r="F38">
        <v>4.8161459664615998E-2</v>
      </c>
      <c r="G38" s="1">
        <v>2.1169187437992827E-24</v>
      </c>
      <c r="H38" s="1">
        <v>1.4503325719422094E-61</v>
      </c>
      <c r="K38">
        <v>4.1005132348708239E-6</v>
      </c>
      <c r="L38" s="1">
        <v>1.5223491126398535E-3</v>
      </c>
      <c r="M38" s="1">
        <v>2.1436542540737771E-18</v>
      </c>
      <c r="N38">
        <v>3.7841214429589327E-3</v>
      </c>
      <c r="O38" s="1">
        <v>8.6483406885454557E-30</v>
      </c>
      <c r="P38">
        <v>5.6501362129249433E-3</v>
      </c>
      <c r="Q38" s="1">
        <v>7.1433885831567247E-9</v>
      </c>
      <c r="R38">
        <v>0.43433977599966656</v>
      </c>
      <c r="S38" s="1">
        <v>2.9151159384486194E-16</v>
      </c>
      <c r="T38" s="1">
        <v>1.6963565349003374E-5</v>
      </c>
      <c r="U38" s="1">
        <v>1.6957861398505349E-21</v>
      </c>
      <c r="V38" s="1">
        <v>1.9209965770932169E-3</v>
      </c>
      <c r="W38">
        <v>8.2713738672539187E-4</v>
      </c>
      <c r="X38" s="1">
        <v>1.5386237265209016E-8</v>
      </c>
      <c r="Y38">
        <v>3.5505804054225253E-6</v>
      </c>
      <c r="Z38">
        <v>4.5036331697905036E-3</v>
      </c>
      <c r="AA38">
        <v>6.4624910079613206E-7</v>
      </c>
      <c r="AB38" s="1">
        <v>3.2047435576693082E-11</v>
      </c>
      <c r="AC38">
        <v>0.1262139844070658</v>
      </c>
      <c r="AD38" s="1">
        <v>2.1347870041784321E-12</v>
      </c>
      <c r="AE38">
        <v>3.9416085672779618E-5</v>
      </c>
      <c r="AF38" s="1">
        <v>5.6339067059290862E-3</v>
      </c>
      <c r="AG38">
        <v>7.052287099286106E-4</v>
      </c>
      <c r="AH38">
        <v>2.0982053693820155E-2</v>
      </c>
      <c r="AI38" s="1">
        <v>1.17591359364869E-11</v>
      </c>
      <c r="AJ38">
        <v>4.1779501884287022E-2</v>
      </c>
      <c r="AK38" s="1"/>
      <c r="AL38" s="1">
        <v>4.7271684147281619E-2</v>
      </c>
      <c r="AM38" s="1">
        <v>5.0386557823735194E-10</v>
      </c>
      <c r="AN38">
        <v>9.7186744893388785E-2</v>
      </c>
      <c r="AP38">
        <v>8.6346973921154618E-3</v>
      </c>
      <c r="AQ38" s="1">
        <v>2.6481346969421537E-5</v>
      </c>
      <c r="AR38" s="1">
        <v>3.8010570544830225E-4</v>
      </c>
      <c r="AS38" s="1">
        <v>1.9233467193111288E-51</v>
      </c>
      <c r="AT38">
        <v>8.6616032474007218E-2</v>
      </c>
      <c r="AU38">
        <v>0.39360750677405865</v>
      </c>
      <c r="AV38">
        <v>2.7575638295422177E-3</v>
      </c>
      <c r="AW38">
        <v>0.50017293145858421</v>
      </c>
      <c r="AX38">
        <v>1.7839641949854975E-9</v>
      </c>
      <c r="AZ38" s="1">
        <v>2.2214622702324294E-9</v>
      </c>
      <c r="BA38" s="1">
        <v>7.6121751646200329E-20</v>
      </c>
      <c r="BB38" s="1">
        <v>1.676948941715917E-10</v>
      </c>
      <c r="BC38" s="1">
        <v>3.3272679646384855E-5</v>
      </c>
    </row>
    <row r="39" spans="1:55">
      <c r="A39" t="s">
        <v>228</v>
      </c>
      <c r="B39" s="1">
        <v>1.2855054046971069E-26</v>
      </c>
      <c r="C39" s="1">
        <v>9.8023460819275402E-13</v>
      </c>
      <c r="D39">
        <v>4.4880485818603849E-2</v>
      </c>
      <c r="E39" s="1">
        <v>1.7695354747016877E-4</v>
      </c>
      <c r="F39">
        <v>1.0652397531012794E-3</v>
      </c>
      <c r="G39" s="1">
        <v>2.3014060798752864E-30</v>
      </c>
      <c r="H39" s="1">
        <v>2.3947140235246057E-58</v>
      </c>
      <c r="K39" s="1">
        <v>1.5479003852959996E-2</v>
      </c>
      <c r="L39" s="1">
        <v>1.5223491126398535E-3</v>
      </c>
      <c r="M39" s="1">
        <v>2.0199897262902094E-25</v>
      </c>
      <c r="N39">
        <v>0.24928558006659451</v>
      </c>
      <c r="O39" s="1">
        <v>8.6483406885454557E-30</v>
      </c>
      <c r="P39">
        <v>3.8797140615764607E-2</v>
      </c>
      <c r="Q39" s="1">
        <v>1.2539611493658389E-5</v>
      </c>
      <c r="R39">
        <v>0.43433977599966656</v>
      </c>
      <c r="S39" s="1">
        <v>5.7211352781037454E-15</v>
      </c>
      <c r="T39" s="1">
        <v>1.6963565349003374E-5</v>
      </c>
      <c r="U39" s="1">
        <v>1.6957861398505349E-21</v>
      </c>
      <c r="V39" s="1">
        <v>2.0076477816341088E-9</v>
      </c>
      <c r="W39">
        <v>2.3563921394687616E-4</v>
      </c>
      <c r="X39" s="1">
        <v>1.5386237265209016E-8</v>
      </c>
      <c r="Y39">
        <v>1.9777835511991916E-5</v>
      </c>
      <c r="Z39">
        <v>4.9753089716970456E-4</v>
      </c>
      <c r="AA39" s="1">
        <v>1.895303162011135E-6</v>
      </c>
      <c r="AB39" s="1">
        <v>3.2047435576693082E-11</v>
      </c>
      <c r="AC39">
        <v>0.1262139844070658</v>
      </c>
      <c r="AD39" s="1">
        <v>2.1347870041784321E-12</v>
      </c>
      <c r="AE39">
        <v>3.9416085672779618E-5</v>
      </c>
      <c r="AF39" s="1">
        <v>2.5635565252274072E-2</v>
      </c>
      <c r="AG39">
        <v>5.8143826144987963E-4</v>
      </c>
      <c r="AH39" s="1">
        <v>8.4490958265370005E-3</v>
      </c>
      <c r="AI39" s="1">
        <v>1.17591359364869E-11</v>
      </c>
      <c r="AJ39">
        <v>4.1335274777530823E-2</v>
      </c>
      <c r="AK39" s="1"/>
      <c r="AL39">
        <v>7.8383764941841842E-3</v>
      </c>
      <c r="AM39" s="1">
        <v>5.0386557823735194E-10</v>
      </c>
      <c r="AN39">
        <v>2.4652873429211902E-3</v>
      </c>
      <c r="AP39">
        <v>5.7112203593279775E-3</v>
      </c>
      <c r="AQ39" s="1">
        <v>2.6481346969421537E-5</v>
      </c>
      <c r="AR39" s="1">
        <v>3.8010570544830225E-4</v>
      </c>
      <c r="AS39" s="1">
        <v>4.1550471136943377E-47</v>
      </c>
      <c r="AT39">
        <v>8.6616032474007218E-2</v>
      </c>
      <c r="AU39">
        <v>0.39360750677405865</v>
      </c>
      <c r="AV39">
        <v>8.8183801543259884E-3</v>
      </c>
      <c r="AW39">
        <v>2.5801955818199284E-2</v>
      </c>
      <c r="AX39" s="1">
        <v>6.9572318123190907E-5</v>
      </c>
      <c r="AZ39">
        <v>1.5596217044661962E-10</v>
      </c>
      <c r="BA39" s="1">
        <v>7.6121751646200329E-20</v>
      </c>
      <c r="BB39" s="1">
        <v>1.1466482616902269E-10</v>
      </c>
      <c r="BC39" s="1">
        <v>5.9668343922865647E-9</v>
      </c>
    </row>
    <row r="40" spans="1:55">
      <c r="A40" t="s">
        <v>229</v>
      </c>
      <c r="B40" s="1">
        <v>1.2855054046971069E-26</v>
      </c>
      <c r="C40" s="1">
        <v>3.4793553728310044E-14</v>
      </c>
      <c r="D40">
        <v>0.28126561281393803</v>
      </c>
      <c r="E40" s="1">
        <v>1.2624320326716818E-4</v>
      </c>
      <c r="F40">
        <v>2.9879911975226893E-3</v>
      </c>
      <c r="G40" s="1">
        <v>9.6861648140652729E-28</v>
      </c>
      <c r="H40" s="1">
        <v>5.091775597900478E-59</v>
      </c>
      <c r="K40" s="1">
        <v>2.0674623866500036E-6</v>
      </c>
      <c r="L40" s="1">
        <v>1.5223491126398535E-3</v>
      </c>
      <c r="M40" s="1">
        <v>2.144656325367564E-27</v>
      </c>
      <c r="N40">
        <v>0.32122143268389086</v>
      </c>
      <c r="O40" s="1">
        <v>8.6483406885454557E-30</v>
      </c>
      <c r="P40">
        <v>3.8437199718058456E-3</v>
      </c>
      <c r="Q40" s="1">
        <v>4.054307507376405E-6</v>
      </c>
      <c r="R40">
        <v>0.43433977599966656</v>
      </c>
      <c r="S40" s="1">
        <v>5.2401251400268417E-18</v>
      </c>
      <c r="T40" s="1">
        <v>1.6963565349003374E-5</v>
      </c>
      <c r="U40" s="1">
        <v>1.6957861398505349E-21</v>
      </c>
      <c r="V40" s="1">
        <v>1.0855980175341146E-6</v>
      </c>
      <c r="W40">
        <v>5.0424697009476185E-3</v>
      </c>
      <c r="X40" s="1">
        <v>1.5386237265209016E-8</v>
      </c>
      <c r="Y40">
        <v>2.1094196519304388E-7</v>
      </c>
      <c r="Z40">
        <v>2.1032405222840204E-4</v>
      </c>
      <c r="AA40" s="1">
        <v>1.4274175947192145E-8</v>
      </c>
      <c r="AB40" s="1">
        <v>3.2047435576693082E-11</v>
      </c>
      <c r="AC40">
        <v>0.1262139844070658</v>
      </c>
      <c r="AD40" s="1">
        <v>2.1347870041784321E-12</v>
      </c>
      <c r="AE40">
        <v>3.9416085672779618E-5</v>
      </c>
      <c r="AF40" s="1">
        <v>1.3082218026120687E-2</v>
      </c>
      <c r="AG40">
        <v>8.6974019638509561E-3</v>
      </c>
      <c r="AH40">
        <v>8.0950249006596295E-2</v>
      </c>
      <c r="AI40" s="1">
        <v>1.17591359364869E-11</v>
      </c>
      <c r="AJ40">
        <v>0.15141807580867908</v>
      </c>
      <c r="AK40" s="1"/>
      <c r="AL40">
        <v>0.25332788794129452</v>
      </c>
      <c r="AM40" s="1">
        <v>5.0386557823735194E-10</v>
      </c>
      <c r="AN40">
        <v>5.5633176313852298E-2</v>
      </c>
      <c r="AP40">
        <v>1.9630940826565454E-2</v>
      </c>
      <c r="AQ40" s="1">
        <v>2.6481346969421537E-5</v>
      </c>
      <c r="AR40" s="1">
        <v>3.8010570544830225E-4</v>
      </c>
      <c r="AS40" s="1">
        <v>4.231429444052122E-48</v>
      </c>
      <c r="AT40">
        <v>8.6616032474007218E-2</v>
      </c>
      <c r="AU40">
        <v>0.39360750677405865</v>
      </c>
      <c r="AV40">
        <v>9.9012486444297471E-2</v>
      </c>
      <c r="AW40">
        <v>8.8715947829978384E-3</v>
      </c>
      <c r="AX40" s="1">
        <v>5.332639195157269E-6</v>
      </c>
      <c r="AZ40" s="1">
        <v>1.3671637860728056E-6</v>
      </c>
      <c r="BA40" s="1">
        <v>7.6121751646200329E-20</v>
      </c>
      <c r="BB40" s="1">
        <v>2.2524491981298577E-10</v>
      </c>
      <c r="BC40" s="1">
        <v>3.8720054819465958E-8</v>
      </c>
    </row>
    <row r="41" spans="1:55">
      <c r="A41" t="s">
        <v>230</v>
      </c>
      <c r="B41" s="1">
        <v>1.2855054046971069E-26</v>
      </c>
      <c r="C41">
        <v>2.173205690631063E-4</v>
      </c>
      <c r="D41" s="1">
        <v>2.594124663785358E-13</v>
      </c>
      <c r="E41" s="1">
        <v>9.3786033334379872E-14</v>
      </c>
      <c r="F41" s="1">
        <v>2.6167152860519828E-45</v>
      </c>
      <c r="G41" s="1">
        <v>9.9945085296334263E-12</v>
      </c>
      <c r="H41" s="1">
        <v>2.6867405247671076E-21</v>
      </c>
      <c r="K41" s="1">
        <v>6.1553407214617113E-26</v>
      </c>
      <c r="L41" s="1">
        <v>1.5223491126398535E-3</v>
      </c>
      <c r="M41" s="1">
        <v>1.702250637731543E-11</v>
      </c>
      <c r="N41" s="1">
        <v>1.1645970193584734E-10</v>
      </c>
      <c r="O41" s="1">
        <v>8.6483406885454557E-30</v>
      </c>
      <c r="P41" s="1">
        <v>1.5928231406958661E-17</v>
      </c>
      <c r="Q41" s="1">
        <v>6.1695592388923994E-21</v>
      </c>
      <c r="R41">
        <v>0.43433977599966656</v>
      </c>
      <c r="S41" s="1">
        <v>9.4710158448832097E-14</v>
      </c>
      <c r="T41" s="1">
        <v>1.6963565349003374E-5</v>
      </c>
      <c r="U41" s="1">
        <v>1.6957861398505349E-21</v>
      </c>
      <c r="V41" s="1">
        <v>4.7826378302216939E-6</v>
      </c>
      <c r="W41" s="1">
        <v>1.3034626866420407E-42</v>
      </c>
      <c r="X41" s="1">
        <v>1.5386237265209016E-8</v>
      </c>
      <c r="Y41">
        <v>1.2098603356725621E-3</v>
      </c>
      <c r="Z41" s="1">
        <v>3.5508085244157388E-25</v>
      </c>
      <c r="AA41" s="1">
        <v>2.0436040630761676E-5</v>
      </c>
      <c r="AB41" s="1">
        <v>9.5986662094089567E-12</v>
      </c>
      <c r="AC41">
        <v>0.1262139844070658</v>
      </c>
      <c r="AD41" s="1">
        <v>2.1347870041784321E-12</v>
      </c>
      <c r="AE41">
        <v>3.9416085672779618E-5</v>
      </c>
      <c r="AF41" s="1">
        <v>7.4037307607309719E-19</v>
      </c>
      <c r="AG41" s="1">
        <v>1.1801535145607406E-9</v>
      </c>
      <c r="AH41" s="1">
        <v>8.2439581097531607E-31</v>
      </c>
      <c r="AI41" s="1">
        <v>5.1715453744579781E-12</v>
      </c>
      <c r="AJ41" s="1">
        <v>5.332512960133066E-8</v>
      </c>
      <c r="AK41" s="1"/>
      <c r="AL41" s="1">
        <v>5.4871091611078008E-15</v>
      </c>
      <c r="AM41" s="1">
        <v>5.0386557823735194E-10</v>
      </c>
      <c r="AN41" s="1">
        <v>3.1034563244028029E-31</v>
      </c>
      <c r="AP41" s="1">
        <v>7.2183339190225022E-8</v>
      </c>
      <c r="AQ41" s="1">
        <v>2.6481346969421537E-5</v>
      </c>
      <c r="AR41" s="1">
        <v>3.8010570544830225E-4</v>
      </c>
      <c r="AS41" s="1">
        <v>2.4762972943397001E-59</v>
      </c>
      <c r="AT41">
        <v>8.6616032474007218E-2</v>
      </c>
      <c r="AU41">
        <v>0.39360750677405865</v>
      </c>
      <c r="AV41" s="1">
        <v>5.0132196461171414E-23</v>
      </c>
      <c r="AW41" s="1">
        <v>4.4211485887364457E-11</v>
      </c>
      <c r="AX41" s="1">
        <v>1.8511860015930231E-6</v>
      </c>
      <c r="AZ41">
        <v>1.0508768021610047E-2</v>
      </c>
      <c r="BA41" s="1">
        <v>7.6121751646200329E-20</v>
      </c>
      <c r="BB41" s="1">
        <v>9.3805997694316016E-12</v>
      </c>
      <c r="BC41" s="1">
        <v>2.2134538286838285E-2</v>
      </c>
    </row>
    <row r="42" spans="1:55">
      <c r="A42" t="s">
        <v>231</v>
      </c>
      <c r="B42" s="1">
        <v>1.2855054046971069E-26</v>
      </c>
      <c r="C42" s="1">
        <v>6.7227204827089473E-7</v>
      </c>
      <c r="D42">
        <v>0.20934518135390914</v>
      </c>
      <c r="E42">
        <v>4.4992780521454057E-2</v>
      </c>
      <c r="F42">
        <v>1.0180064007869733E-2</v>
      </c>
      <c r="G42" s="1">
        <v>1.5996310395581792E-17</v>
      </c>
      <c r="H42" s="1">
        <v>2.6951420918539223E-37</v>
      </c>
      <c r="K42">
        <v>2.1082821090124215E-2</v>
      </c>
      <c r="L42" s="1">
        <v>1.5223491126398535E-3</v>
      </c>
      <c r="M42" s="1">
        <v>3.56237614636031E-13</v>
      </c>
      <c r="N42">
        <v>0.15120012926617191</v>
      </c>
      <c r="O42" s="1">
        <v>8.6483406885454557E-30</v>
      </c>
      <c r="P42">
        <v>4.7823826760978028E-4</v>
      </c>
      <c r="Q42">
        <v>7.1184077236822573E-4</v>
      </c>
      <c r="R42">
        <v>0.43433977599966656</v>
      </c>
      <c r="S42" s="1">
        <v>9.068399950801222E-16</v>
      </c>
      <c r="T42" s="1">
        <v>9.265844632577931E-6</v>
      </c>
      <c r="U42" s="1">
        <v>1.6957861398505349E-21</v>
      </c>
      <c r="V42">
        <v>0.19127705226449052</v>
      </c>
      <c r="W42">
        <v>9.2897519512751894E-3</v>
      </c>
      <c r="X42" s="1">
        <v>1.5386237265209016E-8</v>
      </c>
      <c r="Y42">
        <v>3.0852909247651465E-3</v>
      </c>
      <c r="Z42">
        <v>9.7793117765401186E-2</v>
      </c>
      <c r="AA42">
        <v>0.39852747386396653</v>
      </c>
      <c r="AB42">
        <v>2.4406530408373362E-6</v>
      </c>
      <c r="AC42">
        <v>0.1262139844070658</v>
      </c>
      <c r="AD42" s="1">
        <v>1.3624991274920831E-12</v>
      </c>
      <c r="AE42">
        <v>3.9416085672779618E-5</v>
      </c>
      <c r="AF42">
        <v>7.9446627007346394E-6</v>
      </c>
      <c r="AG42">
        <v>4.4636218099145121E-2</v>
      </c>
      <c r="AH42">
        <v>5.1653144408914213E-3</v>
      </c>
      <c r="AI42" s="1">
        <v>4.830042970108253E-8</v>
      </c>
      <c r="AJ42">
        <v>8.4234680483403254E-2</v>
      </c>
      <c r="AK42" s="1"/>
      <c r="AL42">
        <v>1.258136203222776E-3</v>
      </c>
      <c r="AM42" s="1">
        <v>5.0386557823735194E-10</v>
      </c>
      <c r="AN42">
        <v>2.1606048908868651E-3</v>
      </c>
      <c r="AP42">
        <v>3.9060357568105328E-4</v>
      </c>
      <c r="AQ42" s="1">
        <v>2.6481346969421537E-5</v>
      </c>
      <c r="AR42" s="1">
        <v>6.3837959686346448E-4</v>
      </c>
      <c r="AS42" s="1">
        <v>1.5204597518044223E-62</v>
      </c>
      <c r="AU42" s="1"/>
      <c r="AV42">
        <v>0.16924503317862305</v>
      </c>
      <c r="AW42">
        <v>3.6787502019665887E-2</v>
      </c>
      <c r="AX42" s="1">
        <v>2.3421954987427737E-8</v>
      </c>
      <c r="AZ42" s="1">
        <v>1.6299769475328481E-5</v>
      </c>
      <c r="BA42" s="1">
        <v>7.6121751646200329E-20</v>
      </c>
      <c r="BB42" s="1">
        <v>9.6044688061398865E-22</v>
      </c>
      <c r="BC42">
        <v>0.25976579826845331</v>
      </c>
    </row>
    <row r="43" spans="1:55">
      <c r="A43" t="s">
        <v>248</v>
      </c>
      <c r="B43" s="1">
        <v>2.8771980328259327E-15</v>
      </c>
      <c r="C43">
        <v>8.4854452785215556E-2</v>
      </c>
      <c r="D43">
        <v>3.1890467771080483E-2</v>
      </c>
      <c r="E43" s="1">
        <v>8.2263515870744829E-8</v>
      </c>
      <c r="F43">
        <v>3.205873373000869E-3</v>
      </c>
      <c r="G43" s="1">
        <v>6.2861399930848892E-27</v>
      </c>
      <c r="H43" s="1">
        <v>3.1336238762757279E-59</v>
      </c>
      <c r="I43" s="1">
        <v>1.4197235839911761E-3</v>
      </c>
      <c r="J43" s="1">
        <v>9.0703217365039965E-12</v>
      </c>
      <c r="K43" s="1">
        <v>2.479597142374832E-3</v>
      </c>
      <c r="L43" s="1">
        <v>7.4503457784058262E-25</v>
      </c>
      <c r="M43" s="1">
        <v>4.5518870043882855E-30</v>
      </c>
      <c r="N43">
        <v>1.0998205967477413E-3</v>
      </c>
      <c r="O43" s="1">
        <v>2.8157366652192395E-15</v>
      </c>
      <c r="P43">
        <v>0.22759189050587644</v>
      </c>
      <c r="Q43" s="1">
        <v>4.2133768661184776E-5</v>
      </c>
      <c r="R43" s="1">
        <v>1.6334343663124027E-5</v>
      </c>
      <c r="S43" s="1">
        <v>3.2458050147917548E-15</v>
      </c>
      <c r="T43" s="1">
        <v>1.1425685867712586E-12</v>
      </c>
      <c r="U43" s="1">
        <v>4.4387613107052713E-11</v>
      </c>
      <c r="V43" s="1">
        <v>2.4087442488253071E-5</v>
      </c>
      <c r="W43" s="1">
        <v>5.9934487270977264E-4</v>
      </c>
      <c r="X43" s="1">
        <v>1.2130415714731372E-14</v>
      </c>
      <c r="Y43">
        <v>1.2158814800514926E-5</v>
      </c>
      <c r="Z43" s="1">
        <v>3.4713089587947913E-4</v>
      </c>
      <c r="AA43">
        <v>7.4577146604022336E-3</v>
      </c>
      <c r="AB43" s="1">
        <v>1.8334586974757006E-24</v>
      </c>
      <c r="AC43" s="1">
        <v>3.8751914002489985E-12</v>
      </c>
      <c r="AD43" s="1">
        <v>1.0484470047244454E-16</v>
      </c>
      <c r="AE43" s="1">
        <v>9.9176393069891927E-17</v>
      </c>
      <c r="AF43" s="1">
        <v>0.14609707208089537</v>
      </c>
      <c r="AG43">
        <v>0.17583505652825879</v>
      </c>
      <c r="AH43">
        <v>1.1390854493813409E-4</v>
      </c>
      <c r="AI43" s="1">
        <v>1.1638543882465029E-16</v>
      </c>
      <c r="AJ43">
        <v>4.8124972111972085E-4</v>
      </c>
      <c r="AK43" s="1"/>
      <c r="AL43">
        <v>5.6575784944748603E-2</v>
      </c>
      <c r="AM43" s="1">
        <v>4.7292847217408581E-7</v>
      </c>
      <c r="AN43">
        <v>2.5994262722132855E-3</v>
      </c>
      <c r="AO43" s="1">
        <v>7.7778800739807972E-27</v>
      </c>
      <c r="AP43">
        <v>1.4553627686659444E-4</v>
      </c>
      <c r="AQ43" s="1">
        <v>6.3505394601319387E-15</v>
      </c>
      <c r="AR43" s="1">
        <v>1.6288102369750206E-7</v>
      </c>
      <c r="AS43" s="1">
        <v>8.9615706389366419E-116</v>
      </c>
      <c r="AT43" s="1">
        <v>2.4095434818484571E-12</v>
      </c>
      <c r="AU43" s="1">
        <v>1.2789387385027562E-12</v>
      </c>
      <c r="AV43">
        <v>4.1663526037636076E-5</v>
      </c>
      <c r="AW43">
        <v>2.9004840785420694E-2</v>
      </c>
      <c r="AX43" s="1">
        <v>1.1542568722193778E-7</v>
      </c>
      <c r="AY43">
        <v>1.4760242981476601E-5</v>
      </c>
      <c r="AZ43">
        <v>9.6764252458789699E-13</v>
      </c>
      <c r="BA43" s="1">
        <v>7.5669696625137961E-48</v>
      </c>
      <c r="BB43" s="1">
        <v>4.0109438496165242E-24</v>
      </c>
      <c r="BC43">
        <v>1.6553319022971896E-4</v>
      </c>
    </row>
    <row r="44" spans="1:55">
      <c r="A44" t="s">
        <v>232</v>
      </c>
      <c r="B44" s="1">
        <v>1.5153346917752472E-24</v>
      </c>
      <c r="C44" s="1">
        <v>1.2116639351070501E-11</v>
      </c>
      <c r="D44">
        <v>5.1328221924393725E-5</v>
      </c>
      <c r="E44" s="1">
        <v>2.57886171844541E-7</v>
      </c>
      <c r="F44" s="1">
        <v>1.7707943540171008E-18</v>
      </c>
      <c r="G44" s="1">
        <v>1.015487139534622E-9</v>
      </c>
      <c r="H44" s="1">
        <v>1.0017686767001596E-18</v>
      </c>
      <c r="I44" s="1">
        <v>1.1236848089606543E-11</v>
      </c>
      <c r="J44" s="1">
        <v>9.0703217365039965E-12</v>
      </c>
      <c r="K44" s="1">
        <v>3.2757531605176468E-6</v>
      </c>
      <c r="L44" s="1">
        <v>4.1491391639379743E-6</v>
      </c>
      <c r="M44" s="1">
        <v>3.0338944108069393E-13</v>
      </c>
      <c r="N44">
        <v>5.9077492516455385E-5</v>
      </c>
      <c r="O44" s="1">
        <v>2.9570510885201483E-23</v>
      </c>
      <c r="P44">
        <v>3.55469883364289E-2</v>
      </c>
      <c r="Q44">
        <v>7.6914933607801774E-5</v>
      </c>
      <c r="R44" s="1">
        <v>2.0790344427878496E-15</v>
      </c>
      <c r="S44" s="1">
        <v>6.5908080557252066E-17</v>
      </c>
      <c r="T44" s="1">
        <v>1.7258609070445852E-27</v>
      </c>
      <c r="U44" s="1">
        <v>2.9544791602791567E-84</v>
      </c>
      <c r="V44">
        <v>1.6971873574469145E-3</v>
      </c>
      <c r="W44">
        <v>8.0947217620438332E-4</v>
      </c>
      <c r="X44" s="1">
        <v>7.9227521666908946E-14</v>
      </c>
      <c r="Y44">
        <v>2.8059789485555472E-3</v>
      </c>
      <c r="Z44">
        <v>1.3196213331492913E-6</v>
      </c>
      <c r="AA44" s="1">
        <v>1.9082889815160863E-6</v>
      </c>
      <c r="AB44" s="1">
        <v>1.0465609172774299E-35</v>
      </c>
      <c r="AC44" s="1">
        <v>1.254498732775299E-17</v>
      </c>
      <c r="AD44" s="1">
        <v>1.8783061947628099E-57</v>
      </c>
      <c r="AE44" s="1">
        <v>1.6586636093779486E-36</v>
      </c>
      <c r="AF44" s="1">
        <v>2.3272192337199167E-13</v>
      </c>
      <c r="AG44" s="1">
        <v>6.6318716959315885E-7</v>
      </c>
      <c r="AH44" s="1">
        <v>1.1561553011485136E-11</v>
      </c>
      <c r="AI44" s="1">
        <v>3.6258782499313291E-31</v>
      </c>
      <c r="AJ44">
        <v>5.4668972744347531E-2</v>
      </c>
      <c r="AK44" s="1"/>
      <c r="AL44" s="1">
        <v>5.4604754262145891E-6</v>
      </c>
      <c r="AM44" s="1">
        <v>1.1509882741306969E-12</v>
      </c>
      <c r="AN44" s="1">
        <v>2.2988190684393122E-7</v>
      </c>
      <c r="AO44" s="1">
        <v>1.2765490886763317E-39</v>
      </c>
      <c r="AP44">
        <v>9.769033675337188E-6</v>
      </c>
      <c r="AQ44" s="1">
        <v>6.3505394601319387E-15</v>
      </c>
      <c r="AR44" s="1">
        <v>7.3615114932590225E-5</v>
      </c>
      <c r="AS44" s="1">
        <v>1.1550641897635221E-106</v>
      </c>
      <c r="AT44" s="1">
        <v>2.6166974361245117E-32</v>
      </c>
      <c r="AU44" s="1">
        <v>1.1815724395916839E-95</v>
      </c>
      <c r="AV44" s="1">
        <v>7.7055382775749718E-12</v>
      </c>
      <c r="AW44" s="1">
        <v>3.3132359619163156E-12</v>
      </c>
      <c r="AX44" s="1">
        <v>3.0139377621663322E-8</v>
      </c>
      <c r="AY44" s="1">
        <v>7.0963490477554856E-10</v>
      </c>
      <c r="AZ44">
        <v>3.1984616802985966E-3</v>
      </c>
      <c r="BA44" s="1">
        <v>7.1093487535706024E-20</v>
      </c>
      <c r="BB44" s="1">
        <v>3.1756710728961871E-16</v>
      </c>
      <c r="BC44" s="1">
        <v>4.4459883876143164E-6</v>
      </c>
    </row>
    <row r="46" spans="1:55">
      <c r="A46" s="6" t="s">
        <v>251</v>
      </c>
    </row>
    <row r="47" spans="1:55">
      <c r="A47" t="s">
        <v>225</v>
      </c>
      <c r="B47">
        <v>0.82638095555759894</v>
      </c>
      <c r="C47">
        <v>0.72750926474336552</v>
      </c>
      <c r="D47">
        <v>0.32921369848518001</v>
      </c>
      <c r="E47">
        <v>0.20538593579035613</v>
      </c>
      <c r="F47">
        <v>0.28169905263250006</v>
      </c>
      <c r="G47">
        <v>5.239438192627973E-2</v>
      </c>
      <c r="H47">
        <v>7.4834602787564902E-2</v>
      </c>
      <c r="I47">
        <v>0.97048237516256874</v>
      </c>
      <c r="J47">
        <v>1.1831072071153166</v>
      </c>
      <c r="K47">
        <v>0.13508267890965334</v>
      </c>
      <c r="L47">
        <v>0.723375210413013</v>
      </c>
      <c r="M47">
        <v>0.32176521658805846</v>
      </c>
      <c r="N47">
        <v>0.32313707873357006</v>
      </c>
      <c r="O47">
        <v>0.86080969216288572</v>
      </c>
      <c r="P47">
        <v>0.62812383976358954</v>
      </c>
      <c r="Q47">
        <v>0.41920453512007777</v>
      </c>
      <c r="R47">
        <v>0.75442846434300814</v>
      </c>
      <c r="S47">
        <v>0.43891138648168765</v>
      </c>
      <c r="T47">
        <v>0.80534667583489561</v>
      </c>
      <c r="U47">
        <v>0.8185317153300099</v>
      </c>
      <c r="V47">
        <v>0.26092845772648737</v>
      </c>
      <c r="W47">
        <v>0.19273955493186451</v>
      </c>
      <c r="X47">
        <v>0.79561879603899144</v>
      </c>
      <c r="Y47">
        <v>0.74859056294739912</v>
      </c>
      <c r="Z47">
        <v>0.27906599291318618</v>
      </c>
      <c r="AA47">
        <v>0.61690416415141669</v>
      </c>
      <c r="AB47">
        <v>0.83008948223991164</v>
      </c>
      <c r="AC47">
        <v>0.800582213287647</v>
      </c>
      <c r="AD47">
        <v>0.78389715013696359</v>
      </c>
      <c r="AE47">
        <v>0.80062630865098283</v>
      </c>
      <c r="AF47">
        <v>0.43266570375934549</v>
      </c>
      <c r="AG47">
        <v>0.34959660171519513</v>
      </c>
      <c r="AH47">
        <v>0.14313150299746924</v>
      </c>
      <c r="AI47">
        <v>0.71653244416571427</v>
      </c>
      <c r="AJ47">
        <v>0.41160801037380795</v>
      </c>
      <c r="AK47">
        <v>0.13570471001435672</v>
      </c>
      <c r="AL47">
        <v>0.38790495946740611</v>
      </c>
      <c r="AM47">
        <v>0.69247884943446758</v>
      </c>
      <c r="AN47">
        <v>0.12568674942321989</v>
      </c>
      <c r="AO47">
        <v>2.1645230578088941</v>
      </c>
      <c r="AP47">
        <v>0.20248637718420764</v>
      </c>
      <c r="AQ47">
        <v>0.80533271509019488</v>
      </c>
      <c r="AR47">
        <v>0.74468763941905503</v>
      </c>
      <c r="AS47">
        <v>0.35869221020806374</v>
      </c>
      <c r="AT47">
        <v>0.79986027259985581</v>
      </c>
      <c r="AU47">
        <v>0.80020839410576505</v>
      </c>
      <c r="AV47">
        <v>0.17688970419021813</v>
      </c>
      <c r="AW47">
        <v>0.23635180096331979</v>
      </c>
      <c r="AX47">
        <v>7.2288821878224246E-2</v>
      </c>
      <c r="AY47">
        <v>0.80880513321893555</v>
      </c>
      <c r="AZ47">
        <v>0.50207828622811612</v>
      </c>
      <c r="BA47">
        <v>0.57753191287829475</v>
      </c>
      <c r="BB47">
        <v>0.42784426955282989</v>
      </c>
      <c r="BC47">
        <v>0.6258645360640992</v>
      </c>
    </row>
    <row r="48" spans="1:55">
      <c r="A48" t="s">
        <v>226</v>
      </c>
      <c r="B48">
        <v>0.82638095555759894</v>
      </c>
      <c r="C48">
        <v>0.72559038785559682</v>
      </c>
      <c r="D48">
        <v>0.32958566759500135</v>
      </c>
      <c r="E48">
        <v>0.2055728341601151</v>
      </c>
      <c r="F48">
        <v>0.28207846370786849</v>
      </c>
      <c r="G48">
        <v>5.2461411289072002E-2</v>
      </c>
      <c r="H48">
        <v>7.4706285966548769E-2</v>
      </c>
      <c r="I48">
        <v>0.96583886990758228</v>
      </c>
      <c r="J48">
        <v>1.1831072071153166</v>
      </c>
      <c r="K48">
        <v>0.13547509765391455</v>
      </c>
      <c r="L48">
        <v>0.723375210413013</v>
      </c>
      <c r="M48">
        <v>0.32247626582625127</v>
      </c>
      <c r="N48">
        <v>0.32343521207708614</v>
      </c>
      <c r="O48">
        <v>0.86080969216288572</v>
      </c>
      <c r="P48">
        <v>0.62811872502021393</v>
      </c>
      <c r="Q48">
        <v>0.41914801675100927</v>
      </c>
      <c r="R48">
        <v>0.75442846434300814</v>
      </c>
      <c r="S48">
        <v>0.43888334740722973</v>
      </c>
      <c r="T48">
        <v>0.80534667583489561</v>
      </c>
      <c r="U48">
        <v>0.8185317153300099</v>
      </c>
      <c r="V48">
        <v>0.26130114590866754</v>
      </c>
      <c r="W48">
        <v>0.19295780919703631</v>
      </c>
      <c r="X48">
        <v>0.79561879603899144</v>
      </c>
      <c r="Y48">
        <v>0.74852876761934362</v>
      </c>
      <c r="Z48">
        <v>0.27936361459348652</v>
      </c>
      <c r="AA48">
        <v>0.61810538384288172</v>
      </c>
      <c r="AB48">
        <v>0.83008948223991164</v>
      </c>
      <c r="AC48">
        <v>0.800582213287647</v>
      </c>
      <c r="AD48">
        <v>0.78389715013696359</v>
      </c>
      <c r="AE48">
        <v>0.80062630865098283</v>
      </c>
      <c r="AF48">
        <v>0.43268592186229654</v>
      </c>
      <c r="AG48">
        <v>0.34902303464297973</v>
      </c>
      <c r="AH48">
        <v>0.1430687305009124</v>
      </c>
      <c r="AI48">
        <v>0.71653244416571427</v>
      </c>
      <c r="AJ48">
        <v>0.41125558549351032</v>
      </c>
      <c r="AK48">
        <v>0.13580003026639856</v>
      </c>
      <c r="AL48">
        <v>0.38764143177080818</v>
      </c>
      <c r="AM48">
        <v>0.69247884943446758</v>
      </c>
      <c r="AN48">
        <v>0.1257930135825425</v>
      </c>
      <c r="AO48">
        <v>2.1731871176744639</v>
      </c>
      <c r="AP48">
        <v>0.20252741300899363</v>
      </c>
      <c r="AQ48">
        <v>0.80533271509019488</v>
      </c>
      <c r="AR48">
        <v>0.74468763941905503</v>
      </c>
      <c r="AS48">
        <v>0.35800540659814872</v>
      </c>
      <c r="AT48">
        <v>0.79986027259985581</v>
      </c>
      <c r="AU48">
        <v>0.80020839410576505</v>
      </c>
      <c r="AV48">
        <v>0.17658877980918244</v>
      </c>
      <c r="AW48">
        <v>0.2359382555793009</v>
      </c>
      <c r="AX48">
        <v>7.2196865563219303E-2</v>
      </c>
      <c r="AY48">
        <v>0.80521511527073175</v>
      </c>
      <c r="AZ48">
        <v>0.50243033386098035</v>
      </c>
      <c r="BA48">
        <v>0.57753191287829475</v>
      </c>
      <c r="BB48">
        <v>0.42835622631094383</v>
      </c>
      <c r="BC48">
        <v>0.62660077591335606</v>
      </c>
    </row>
    <row r="49" spans="1:55">
      <c r="A49" t="s">
        <v>227</v>
      </c>
      <c r="B49">
        <v>0.82638095555759894</v>
      </c>
      <c r="C49">
        <v>0.72969584670496179</v>
      </c>
      <c r="D49">
        <v>0.33006226589477072</v>
      </c>
      <c r="E49">
        <v>0.20590822228601155</v>
      </c>
      <c r="F49">
        <v>0.28247551348746158</v>
      </c>
      <c r="G49">
        <v>5.2536654232026095E-2</v>
      </c>
      <c r="H49">
        <v>7.504239709355523E-2</v>
      </c>
      <c r="I49">
        <v>0.96803300128721614</v>
      </c>
      <c r="J49">
        <v>1.1831072071153166</v>
      </c>
      <c r="K49">
        <v>0.13599431480666585</v>
      </c>
      <c r="L49">
        <v>0.723375210413013</v>
      </c>
      <c r="M49">
        <v>0.32214203054000667</v>
      </c>
      <c r="N49">
        <v>0.3263042058289029</v>
      </c>
      <c r="O49">
        <v>0.86080969216288572</v>
      </c>
      <c r="P49">
        <v>0.62721638354032849</v>
      </c>
      <c r="Q49">
        <v>0.41842454772906273</v>
      </c>
      <c r="R49">
        <v>0.75442846434300814</v>
      </c>
      <c r="S49">
        <v>0.43880558795052854</v>
      </c>
      <c r="T49">
        <v>0.80534667583489561</v>
      </c>
      <c r="U49">
        <v>0.8185317153300099</v>
      </c>
      <c r="V49">
        <v>0.26070572796873459</v>
      </c>
      <c r="W49">
        <v>0.19307448689150272</v>
      </c>
      <c r="X49">
        <v>0.79561879603899144</v>
      </c>
      <c r="Y49">
        <v>0.74744235071518861</v>
      </c>
      <c r="Z49">
        <v>0.27876305302978416</v>
      </c>
      <c r="AA49">
        <v>0.61671223536093533</v>
      </c>
      <c r="AB49">
        <v>0.83008948223991164</v>
      </c>
      <c r="AC49">
        <v>0.800582213287647</v>
      </c>
      <c r="AD49">
        <v>0.78389715013696359</v>
      </c>
      <c r="AE49">
        <v>0.80062630865098283</v>
      </c>
      <c r="AF49">
        <v>0.43213411171484983</v>
      </c>
      <c r="AG49">
        <v>0.34983534103774905</v>
      </c>
      <c r="AH49">
        <v>0.14279798474655372</v>
      </c>
      <c r="AI49">
        <v>0.71653244416571427</v>
      </c>
      <c r="AJ49">
        <v>0.4132700244999763</v>
      </c>
      <c r="AK49">
        <v>0.13588163263132574</v>
      </c>
      <c r="AL49">
        <v>0.38947759334856341</v>
      </c>
      <c r="AM49">
        <v>0.69247884943446758</v>
      </c>
      <c r="AN49">
        <v>0.12610289199577893</v>
      </c>
      <c r="AO49">
        <v>2.1570189536944637</v>
      </c>
      <c r="AP49">
        <v>0.20241121546673618</v>
      </c>
      <c r="AQ49">
        <v>0.80533271509019488</v>
      </c>
      <c r="AR49">
        <v>0.74468763941905503</v>
      </c>
      <c r="AS49">
        <v>0.35846481404435543</v>
      </c>
      <c r="AT49">
        <v>0.79986027259985581</v>
      </c>
      <c r="AU49">
        <v>0.80020839410576505</v>
      </c>
      <c r="AV49">
        <v>0.17693108659672729</v>
      </c>
      <c r="AW49">
        <v>0.23696454114458745</v>
      </c>
      <c r="AX49">
        <v>7.2653092270719394E-2</v>
      </c>
      <c r="AY49">
        <v>0.80525569907962846</v>
      </c>
      <c r="AZ49">
        <v>0.50504632001063243</v>
      </c>
      <c r="BA49">
        <v>0.57753191287829475</v>
      </c>
      <c r="BB49">
        <v>0.42779976337803527</v>
      </c>
      <c r="BC49">
        <v>0.62693916546516315</v>
      </c>
    </row>
    <row r="50" spans="1:55">
      <c r="A50" t="s">
        <v>228</v>
      </c>
      <c r="B50">
        <v>0.82638095555759894</v>
      </c>
      <c r="C50">
        <v>0.72582916402581099</v>
      </c>
      <c r="D50">
        <v>0.32907236266621026</v>
      </c>
      <c r="E50">
        <v>0.20538520857967929</v>
      </c>
      <c r="F50">
        <v>0.28148473732147183</v>
      </c>
      <c r="G50">
        <v>5.2456602887724912E-2</v>
      </c>
      <c r="H50">
        <v>7.4828178477365101E-2</v>
      </c>
      <c r="I50">
        <v>0.96594699116587357</v>
      </c>
      <c r="J50">
        <v>1.1831072071153166</v>
      </c>
      <c r="K50">
        <v>0.13529178230287561</v>
      </c>
      <c r="L50">
        <v>0.723375210413013</v>
      </c>
      <c r="M50">
        <v>0.3221903628849373</v>
      </c>
      <c r="N50">
        <v>0.32286868159781629</v>
      </c>
      <c r="O50">
        <v>0.86080969216288572</v>
      </c>
      <c r="P50">
        <v>0.62732630505389742</v>
      </c>
      <c r="Q50">
        <v>0.41809586465345366</v>
      </c>
      <c r="R50">
        <v>0.75442846434300814</v>
      </c>
      <c r="S50">
        <v>0.43853774885714297</v>
      </c>
      <c r="T50">
        <v>0.80534667583489561</v>
      </c>
      <c r="U50">
        <v>0.8185317153300099</v>
      </c>
      <c r="V50">
        <v>0.26074460903220509</v>
      </c>
      <c r="W50">
        <v>0.19247080183252038</v>
      </c>
      <c r="X50">
        <v>0.79561879603899144</v>
      </c>
      <c r="Y50">
        <v>0.74858740423936865</v>
      </c>
      <c r="Z50">
        <v>0.27882789310119638</v>
      </c>
      <c r="AA50">
        <v>0.61636279764900259</v>
      </c>
      <c r="AB50">
        <v>0.83008948223991164</v>
      </c>
      <c r="AC50">
        <v>0.800582213287647</v>
      </c>
      <c r="AD50">
        <v>0.78389715013696359</v>
      </c>
      <c r="AE50">
        <v>0.80062630865098283</v>
      </c>
      <c r="AF50">
        <v>0.43211961911081592</v>
      </c>
      <c r="AG50">
        <v>0.34913489595888553</v>
      </c>
      <c r="AH50">
        <v>0.14298098886839092</v>
      </c>
      <c r="AI50">
        <v>0.71653244416571427</v>
      </c>
      <c r="AJ50">
        <v>0.41140815388086799</v>
      </c>
      <c r="AK50">
        <v>0.13534232674030122</v>
      </c>
      <c r="AL50">
        <v>0.38776854536828126</v>
      </c>
      <c r="AM50">
        <v>0.69247884943446758</v>
      </c>
      <c r="AN50">
        <v>0.12576336612279931</v>
      </c>
      <c r="AO50">
        <v>2.1922645862993195</v>
      </c>
      <c r="AP50">
        <v>0.20237781419289363</v>
      </c>
      <c r="AQ50">
        <v>0.80533271509019488</v>
      </c>
      <c r="AR50">
        <v>0.74468763941905503</v>
      </c>
      <c r="AS50">
        <v>0.35817367913723941</v>
      </c>
      <c r="AT50">
        <v>0.79986027259985581</v>
      </c>
      <c r="AU50">
        <v>0.80020839410576505</v>
      </c>
      <c r="AV50">
        <v>0.17674046186995704</v>
      </c>
      <c r="AW50">
        <v>0.23591969845803562</v>
      </c>
      <c r="AX50">
        <v>7.1979851114952878E-2</v>
      </c>
      <c r="AY50">
        <v>0.80887347125414177</v>
      </c>
      <c r="AZ50">
        <v>0.50165763118215212</v>
      </c>
      <c r="BA50">
        <v>0.57753191287829475</v>
      </c>
      <c r="BB50">
        <v>0.42756155406687352</v>
      </c>
      <c r="BC50">
        <v>0.62559074620086408</v>
      </c>
    </row>
    <row r="51" spans="1:55">
      <c r="A51" t="s">
        <v>229</v>
      </c>
      <c r="B51">
        <v>0.82638095555759894</v>
      </c>
      <c r="C51">
        <v>0.72841510680329169</v>
      </c>
      <c r="D51">
        <v>0.32929707008462106</v>
      </c>
      <c r="E51">
        <v>0.20557188242902397</v>
      </c>
      <c r="F51">
        <v>0.28172902056678184</v>
      </c>
      <c r="G51">
        <v>5.266996747392886E-2</v>
      </c>
      <c r="H51">
        <v>7.4746226596952944E-2</v>
      </c>
      <c r="I51">
        <v>0.96184318635662636</v>
      </c>
      <c r="J51">
        <v>1.1831072071153166</v>
      </c>
      <c r="K51">
        <v>0.13551578928062591</v>
      </c>
      <c r="L51">
        <v>0.723375210413013</v>
      </c>
      <c r="M51">
        <v>0.32225744905311632</v>
      </c>
      <c r="N51">
        <v>0.32363845082731157</v>
      </c>
      <c r="O51">
        <v>0.86080969216288572</v>
      </c>
      <c r="P51">
        <v>0.62739160701079522</v>
      </c>
      <c r="Q51">
        <v>0.41844373886880221</v>
      </c>
      <c r="R51">
        <v>0.75442846434300814</v>
      </c>
      <c r="S51">
        <v>0.4387317866664226</v>
      </c>
      <c r="T51">
        <v>0.80534667583489561</v>
      </c>
      <c r="U51">
        <v>0.8185317153300099</v>
      </c>
      <c r="V51">
        <v>0.26075307308863105</v>
      </c>
      <c r="W51">
        <v>0.19310276862435902</v>
      </c>
      <c r="X51">
        <v>0.79561879603899144</v>
      </c>
      <c r="Y51">
        <v>0.7481525597233698</v>
      </c>
      <c r="Z51">
        <v>0.27899339467752537</v>
      </c>
      <c r="AA51">
        <v>0.6168916646350987</v>
      </c>
      <c r="AB51">
        <v>0.83008948223991164</v>
      </c>
      <c r="AC51">
        <v>0.800582213287647</v>
      </c>
      <c r="AD51">
        <v>0.78389715013696359</v>
      </c>
      <c r="AE51">
        <v>0.80062630865098283</v>
      </c>
      <c r="AF51">
        <v>0.43264808789411147</v>
      </c>
      <c r="AG51">
        <v>0.34979410775978154</v>
      </c>
      <c r="AH51">
        <v>0.14309954397035921</v>
      </c>
      <c r="AI51">
        <v>0.71653244416571427</v>
      </c>
      <c r="AJ51">
        <v>0.41283435341353281</v>
      </c>
      <c r="AK51">
        <v>0.13579844390695645</v>
      </c>
      <c r="AL51">
        <v>0.38904539648176972</v>
      </c>
      <c r="AM51">
        <v>0.69247884943446758</v>
      </c>
      <c r="AN51">
        <v>0.12583479801740055</v>
      </c>
      <c r="AO51">
        <v>2.1679674138579395</v>
      </c>
      <c r="AP51">
        <v>0.20225039207269407</v>
      </c>
      <c r="AQ51">
        <v>0.80533271509019488</v>
      </c>
      <c r="AR51">
        <v>0.74468763941905503</v>
      </c>
      <c r="AS51">
        <v>0.35886899944270789</v>
      </c>
      <c r="AT51">
        <v>0.79986027259985581</v>
      </c>
      <c r="AU51">
        <v>0.80020839410576505</v>
      </c>
      <c r="AV51">
        <v>0.1766577454104262</v>
      </c>
      <c r="AW51">
        <v>0.23610950036624551</v>
      </c>
      <c r="AX51">
        <v>7.2113190802261917E-2</v>
      </c>
      <c r="AY51">
        <v>0.80679098157310114</v>
      </c>
      <c r="AZ51">
        <v>0.50219549424227738</v>
      </c>
      <c r="BA51">
        <v>0.57753191287829475</v>
      </c>
      <c r="BB51">
        <v>0.42822174256179324</v>
      </c>
      <c r="BC51">
        <v>0.62675233646862594</v>
      </c>
    </row>
    <row r="52" spans="1:55">
      <c r="A52" t="s">
        <v>230</v>
      </c>
      <c r="B52">
        <v>0.82638095555759894</v>
      </c>
      <c r="C52">
        <v>0.64703492362208892</v>
      </c>
      <c r="D52">
        <v>0.33346184373530235</v>
      </c>
      <c r="E52">
        <v>0.19997709189761589</v>
      </c>
      <c r="F52">
        <v>0.30578879800461689</v>
      </c>
      <c r="G52">
        <v>5.4857513129989557E-2</v>
      </c>
      <c r="H52">
        <v>7.5344830732093734E-2</v>
      </c>
      <c r="I52">
        <v>0.94667805564900775</v>
      </c>
      <c r="J52">
        <v>1.1831072071153166</v>
      </c>
      <c r="K52">
        <v>0.14501434446096678</v>
      </c>
      <c r="L52">
        <v>0.723375210413013</v>
      </c>
      <c r="M52">
        <v>0.32060621861215832</v>
      </c>
      <c r="N52">
        <v>0.37549100790575579</v>
      </c>
      <c r="O52">
        <v>0.86080969216288572</v>
      </c>
      <c r="P52">
        <v>0.6427794979890763</v>
      </c>
      <c r="Q52">
        <v>0.4540580340089993</v>
      </c>
      <c r="R52">
        <v>0.75442846434300814</v>
      </c>
      <c r="S52">
        <v>0.44450287428582191</v>
      </c>
      <c r="T52">
        <v>0.80534667583489561</v>
      </c>
      <c r="U52">
        <v>0.8185317153300099</v>
      </c>
      <c r="V52">
        <v>0.2636856917526576</v>
      </c>
      <c r="W52">
        <v>0.20251310152269572</v>
      </c>
      <c r="X52">
        <v>0.79561879603899144</v>
      </c>
      <c r="Y52">
        <v>0.72673763065866936</v>
      </c>
      <c r="Z52">
        <v>0.29435065227479751</v>
      </c>
      <c r="AA52">
        <v>0.58692269783025564</v>
      </c>
      <c r="AB52">
        <v>0.82399894363616266</v>
      </c>
      <c r="AC52">
        <v>0.800582213287647</v>
      </c>
      <c r="AD52">
        <v>0.78389715013696359</v>
      </c>
      <c r="AE52">
        <v>0.80062630865098283</v>
      </c>
      <c r="AF52">
        <v>0.4023429259238479</v>
      </c>
      <c r="AG52">
        <v>0.36293425520708</v>
      </c>
      <c r="AH52">
        <v>0.1559099458303424</v>
      </c>
      <c r="AI52">
        <v>0.71605716773386452</v>
      </c>
      <c r="AJ52">
        <v>0.41721348117669538</v>
      </c>
      <c r="AK52">
        <v>0.13779423399943827</v>
      </c>
      <c r="AL52">
        <v>0.37975633676169274</v>
      </c>
      <c r="AM52">
        <v>0.69247884943446758</v>
      </c>
      <c r="AN52">
        <v>0.14169017129682973</v>
      </c>
      <c r="AO52">
        <v>2.2479813777871556</v>
      </c>
      <c r="AP52">
        <v>0.20542002755579256</v>
      </c>
      <c r="AQ52">
        <v>0.80533271509019488</v>
      </c>
      <c r="AR52">
        <v>0.74468763941905503</v>
      </c>
      <c r="AS52">
        <v>0.34376746412560633</v>
      </c>
      <c r="AT52">
        <v>0.79986027259985581</v>
      </c>
      <c r="AU52">
        <v>0.80020839410576505</v>
      </c>
      <c r="AV52">
        <v>0.17581191199556906</v>
      </c>
      <c r="AW52">
        <v>0.27332821565523424</v>
      </c>
      <c r="AX52">
        <v>7.25253434826231E-2</v>
      </c>
      <c r="AY52">
        <v>0.79041396002687625</v>
      </c>
      <c r="AZ52">
        <v>0.51399391908574454</v>
      </c>
      <c r="BA52">
        <v>0.57753191287829475</v>
      </c>
      <c r="BB52">
        <v>0.42781704594860831</v>
      </c>
      <c r="BC52">
        <v>0.63030492813959682</v>
      </c>
    </row>
    <row r="53" spans="1:55">
      <c r="A53" t="s">
        <v>231</v>
      </c>
      <c r="B53">
        <v>0.82638095555759894</v>
      </c>
      <c r="C53">
        <v>0.72357008616065799</v>
      </c>
      <c r="D53">
        <v>0.33507379887463884</v>
      </c>
      <c r="E53">
        <v>0.20652130698124754</v>
      </c>
      <c r="F53">
        <v>0.29341216266507614</v>
      </c>
      <c r="G53">
        <v>5.4659216261958958E-2</v>
      </c>
      <c r="H53">
        <v>7.8370156144949688E-2</v>
      </c>
      <c r="I53">
        <v>0.95073938403825919</v>
      </c>
      <c r="J53">
        <v>1.1831072071153166</v>
      </c>
      <c r="K53">
        <v>0.14367141285095561</v>
      </c>
      <c r="L53">
        <v>0.723375210413013</v>
      </c>
      <c r="M53">
        <v>0.32136968315547082</v>
      </c>
      <c r="N53">
        <v>0.35483602333292186</v>
      </c>
      <c r="O53">
        <v>0.86080969216288572</v>
      </c>
      <c r="P53">
        <v>0.64246029458486376</v>
      </c>
      <c r="Q53">
        <v>0.45689577518310792</v>
      </c>
      <c r="R53">
        <v>0.75442846434300814</v>
      </c>
      <c r="S53">
        <v>0.44264227590253247</v>
      </c>
      <c r="T53">
        <v>0.80366876629214123</v>
      </c>
      <c r="U53">
        <v>0.8185317153300099</v>
      </c>
      <c r="V53">
        <v>0.26750097466795686</v>
      </c>
      <c r="W53">
        <v>0.21166627527040846</v>
      </c>
      <c r="X53">
        <v>0.79561879603899144</v>
      </c>
      <c r="Y53">
        <v>0.72520788129280089</v>
      </c>
      <c r="Z53">
        <v>0.28627150679188351</v>
      </c>
      <c r="AA53">
        <v>0.61263845173522646</v>
      </c>
      <c r="AB53">
        <v>0.80992847285678993</v>
      </c>
      <c r="AC53">
        <v>0.800582213287647</v>
      </c>
      <c r="AD53">
        <v>0.7833586876588341</v>
      </c>
      <c r="AE53">
        <v>0.80062630865098283</v>
      </c>
      <c r="AF53">
        <v>0.44718374138231537</v>
      </c>
      <c r="AG53">
        <v>0.36121209668359616</v>
      </c>
      <c r="AH53">
        <v>0.14697284390327667</v>
      </c>
      <c r="AI53">
        <v>0.71277863335796698</v>
      </c>
      <c r="AJ53">
        <v>0.42271566192011806</v>
      </c>
      <c r="AK53">
        <v>0.13603187222308849</v>
      </c>
      <c r="AL53">
        <v>0.39783452775301636</v>
      </c>
      <c r="AM53">
        <v>0.69247884943446758</v>
      </c>
      <c r="AN53">
        <v>0.13452005045637244</v>
      </c>
      <c r="AO53">
        <v>2.2028803961874237</v>
      </c>
      <c r="AP53">
        <v>0.20838359926075897</v>
      </c>
      <c r="AQ53">
        <v>0.80533271509019488</v>
      </c>
      <c r="AR53">
        <v>0.74467557793455119</v>
      </c>
      <c r="AS53">
        <v>0.35969747624695148</v>
      </c>
      <c r="AT53">
        <v>0.79698275664970031</v>
      </c>
      <c r="AU53">
        <v>0.79963854932891687</v>
      </c>
      <c r="AV53">
        <v>0.17856585495045765</v>
      </c>
      <c r="AW53">
        <v>0.24416491328678036</v>
      </c>
      <c r="AX53">
        <v>8.2641691409832893E-2</v>
      </c>
      <c r="AY53">
        <v>0.79301910042343005</v>
      </c>
      <c r="AZ53">
        <v>0.50867389190977874</v>
      </c>
      <c r="BA53">
        <v>0.57753191287829475</v>
      </c>
      <c r="BB53">
        <v>0.43265814295986899</v>
      </c>
      <c r="BC53">
        <v>0.64439973217335444</v>
      </c>
    </row>
    <row r="54" spans="1:55">
      <c r="A54" t="s">
        <v>248</v>
      </c>
      <c r="B54">
        <v>0.77934736201822796</v>
      </c>
      <c r="C54">
        <v>0.70143114437869203</v>
      </c>
      <c r="D54">
        <v>0.32918963846539151</v>
      </c>
      <c r="E54">
        <v>0.2053833106674072</v>
      </c>
      <c r="F54">
        <v>0.28165968670568248</v>
      </c>
      <c r="G54">
        <v>5.2329047608397954E-2</v>
      </c>
      <c r="H54">
        <v>7.4637572783670947E-2</v>
      </c>
      <c r="I54">
        <v>0.60014762905038488</v>
      </c>
      <c r="J54">
        <v>0.68988145615157315</v>
      </c>
      <c r="K54">
        <v>0.13518824852479808</v>
      </c>
      <c r="L54">
        <v>0.71142383660250086</v>
      </c>
      <c r="M54">
        <v>0.32177793531333998</v>
      </c>
      <c r="N54">
        <v>0.32307743579804321</v>
      </c>
      <c r="O54">
        <v>0.777967432446104</v>
      </c>
      <c r="P54">
        <v>0.62773378506813104</v>
      </c>
      <c r="Q54">
        <v>0.41891702647650259</v>
      </c>
      <c r="R54">
        <v>0.74020483324759379</v>
      </c>
      <c r="S54">
        <v>0.43876382244159268</v>
      </c>
      <c r="T54">
        <v>0.77903019877443036</v>
      </c>
      <c r="U54">
        <v>0.77762831964021772</v>
      </c>
      <c r="V54">
        <v>0.26103963097128807</v>
      </c>
      <c r="W54">
        <v>0.1926928787441575</v>
      </c>
      <c r="X54">
        <v>0.76378280122394648</v>
      </c>
      <c r="Y54">
        <v>0.71771703040717982</v>
      </c>
      <c r="Z54">
        <v>0.27900001537806984</v>
      </c>
      <c r="AA54">
        <v>0.60566641506149987</v>
      </c>
      <c r="AB54">
        <v>0.78296099086221371</v>
      </c>
      <c r="AC54">
        <v>0.77904229363849176</v>
      </c>
      <c r="AD54">
        <v>0.77796140327930097</v>
      </c>
      <c r="AE54">
        <v>0.78003846375016161</v>
      </c>
      <c r="AF54">
        <v>0.43226378760037965</v>
      </c>
      <c r="AG54">
        <v>0.34890216412617792</v>
      </c>
      <c r="AH54">
        <v>0.14301700529347869</v>
      </c>
      <c r="AI54">
        <v>0.686656395157769</v>
      </c>
      <c r="AJ54">
        <v>0.41106924896454172</v>
      </c>
      <c r="AK54">
        <v>0.13211171155632781</v>
      </c>
      <c r="AL54">
        <v>0.38761355608190268</v>
      </c>
      <c r="AM54">
        <v>0.73294304476613059</v>
      </c>
      <c r="AN54">
        <v>0.12550333733736407</v>
      </c>
      <c r="AO54">
        <v>0.64789552538944306</v>
      </c>
      <c r="AP54">
        <v>0.20223828796175905</v>
      </c>
      <c r="AQ54">
        <v>0.78069721395743652</v>
      </c>
      <c r="AR54">
        <v>0.73938774683501252</v>
      </c>
      <c r="AS54">
        <v>0.33413751878972886</v>
      </c>
      <c r="AT54">
        <v>0.77819129878472915</v>
      </c>
      <c r="AU54">
        <v>0.77974092869216072</v>
      </c>
      <c r="AV54">
        <v>0.17677867516007958</v>
      </c>
      <c r="AW54">
        <v>0.23605239844262557</v>
      </c>
      <c r="AX54">
        <v>7.2102903574008476E-2</v>
      </c>
      <c r="AY54">
        <v>0.61057102065753566</v>
      </c>
      <c r="AZ54">
        <v>0.50198658573605415</v>
      </c>
      <c r="BA54">
        <v>0.73228306683254307</v>
      </c>
      <c r="BB54">
        <v>0.42601935191351809</v>
      </c>
      <c r="BC54">
        <v>0.62385043957929276</v>
      </c>
    </row>
    <row r="55" spans="1:55">
      <c r="A55" t="s">
        <v>232</v>
      </c>
      <c r="B55">
        <v>0.75927019003567242</v>
      </c>
      <c r="C55">
        <v>0.38351357535391417</v>
      </c>
      <c r="D55">
        <v>0.21066362486979229</v>
      </c>
      <c r="E55">
        <v>0.13170289655453382</v>
      </c>
      <c r="F55">
        <v>0.18939576827153987</v>
      </c>
      <c r="G55">
        <v>3.4704581501476608E-2</v>
      </c>
      <c r="H55">
        <v>4.9018612748669491E-2</v>
      </c>
      <c r="I55">
        <v>0.458129129341102</v>
      </c>
      <c r="J55">
        <v>0.68988145615157315</v>
      </c>
      <c r="K55">
        <v>8.6722588161331812E-2</v>
      </c>
      <c r="L55">
        <v>0.69650878556430418</v>
      </c>
      <c r="M55">
        <v>0.20942346473704887</v>
      </c>
      <c r="N55">
        <v>0.23191088087708875</v>
      </c>
      <c r="O55">
        <v>0.75461972595196825</v>
      </c>
      <c r="P55">
        <v>0.39939037373426589</v>
      </c>
      <c r="Q55">
        <v>0.26308495674872429</v>
      </c>
      <c r="R55">
        <v>0.66821779013384419</v>
      </c>
      <c r="S55">
        <v>0.29500352769769472</v>
      </c>
      <c r="T55">
        <v>0.64181041288747254</v>
      </c>
      <c r="U55">
        <v>0.73392990034861261</v>
      </c>
      <c r="V55">
        <v>0.16525982259724165</v>
      </c>
      <c r="W55">
        <v>0.12312023772069317</v>
      </c>
      <c r="X55">
        <v>0.76317706716970091</v>
      </c>
      <c r="Y55">
        <v>0.49168504494053394</v>
      </c>
      <c r="Z55">
        <v>0.19716932776873752</v>
      </c>
      <c r="AA55">
        <v>0.36856757965547227</v>
      </c>
      <c r="AB55">
        <v>0.61962802689144336</v>
      </c>
      <c r="AC55">
        <v>0.77065429645110306</v>
      </c>
      <c r="AD55">
        <v>0.66980121755409683</v>
      </c>
      <c r="AE55">
        <v>0.75945259431568823</v>
      </c>
      <c r="AF55">
        <v>0.2503889344301094</v>
      </c>
      <c r="AG55">
        <v>0.22636211888169938</v>
      </c>
      <c r="AH55">
        <v>0.10077683180126989</v>
      </c>
      <c r="AI55">
        <v>0.55808859537110267</v>
      </c>
      <c r="AJ55">
        <v>0.26390344762215079</v>
      </c>
      <c r="AK55">
        <v>8.7613426490766616E-2</v>
      </c>
      <c r="AL55">
        <v>0.23818892681397061</v>
      </c>
      <c r="AM55">
        <v>0.72473876589681407</v>
      </c>
      <c r="AN55">
        <v>8.4663969915803022E-2</v>
      </c>
      <c r="AO55">
        <v>0.51000212929989941</v>
      </c>
      <c r="AP55">
        <v>0.12109752994692517</v>
      </c>
      <c r="AQ55">
        <v>0.78069721395743652</v>
      </c>
      <c r="AR55">
        <v>0.62644300599221969</v>
      </c>
      <c r="AS55">
        <v>0.22839089544582925</v>
      </c>
      <c r="AT55">
        <v>0.64746491069890522</v>
      </c>
      <c r="AU55">
        <v>0.69049362944182135</v>
      </c>
      <c r="AV55">
        <v>0.11448941816426766</v>
      </c>
      <c r="AW55">
        <v>0.1717757131483898</v>
      </c>
      <c r="AX55">
        <v>4.1851435786542497E-2</v>
      </c>
      <c r="AY55">
        <v>0.4557495989402966</v>
      </c>
      <c r="AZ55">
        <v>0.36726309011387737</v>
      </c>
      <c r="BA55">
        <v>0.62789114194914397</v>
      </c>
      <c r="BB55">
        <v>0.29237765129576238</v>
      </c>
      <c r="BC55">
        <v>0.38204424896573497</v>
      </c>
    </row>
    <row r="57" spans="1:55">
      <c r="A57" t="s">
        <v>114</v>
      </c>
    </row>
    <row r="58" spans="1:55">
      <c r="A58" t="s">
        <v>225</v>
      </c>
      <c r="B58">
        <v>1.9997168666315039</v>
      </c>
      <c r="C58">
        <v>1.5825371638557442</v>
      </c>
      <c r="D58">
        <v>0.39300268933802618</v>
      </c>
      <c r="E58">
        <v>0.27290333867108679</v>
      </c>
      <c r="F58">
        <v>0.37557236522479309</v>
      </c>
      <c r="G58">
        <v>0.15505444611862806</v>
      </c>
      <c r="H58">
        <v>0.23102259589413732</v>
      </c>
      <c r="I58">
        <v>59.188547326103667</v>
      </c>
      <c r="J58">
        <v>57.645063947864855</v>
      </c>
      <c r="K58">
        <v>0.18854106734619963</v>
      </c>
      <c r="L58">
        <v>1.0503142248049384</v>
      </c>
      <c r="M58">
        <v>0.94520585981878191</v>
      </c>
      <c r="N58">
        <v>0.38878802613659497</v>
      </c>
      <c r="O58">
        <v>2.1256383854633429</v>
      </c>
      <c r="P58">
        <v>0.82537674716120057</v>
      </c>
      <c r="Q58">
        <v>0.79353404075333733</v>
      </c>
      <c r="R58">
        <v>1.0140406604783057</v>
      </c>
      <c r="S58">
        <v>0.82639158423247872</v>
      </c>
      <c r="T58">
        <v>1.1695858228889182</v>
      </c>
      <c r="U58">
        <v>1.7944810645179672</v>
      </c>
      <c r="V58">
        <v>0.40689861119680276</v>
      </c>
      <c r="W58">
        <v>0.28577257298217923</v>
      </c>
      <c r="X58">
        <v>1.1520126558233672</v>
      </c>
      <c r="Y58">
        <v>1.0536430270836559</v>
      </c>
      <c r="Z58">
        <v>0.37828447897109641</v>
      </c>
      <c r="AA58">
        <v>1.0097023913328234</v>
      </c>
      <c r="AB58">
        <v>1.383873145337593</v>
      </c>
      <c r="AC58">
        <v>0.82995050448349728</v>
      </c>
      <c r="AD58">
        <v>1.458154265922464</v>
      </c>
      <c r="AE58">
        <v>0.90709781394902822</v>
      </c>
      <c r="AF58">
        <v>0.6761006971654675</v>
      </c>
      <c r="AG58">
        <v>0.45340012020699166</v>
      </c>
      <c r="AH58">
        <v>0.1812072297783098</v>
      </c>
      <c r="AI58">
        <v>1.3183255968623881</v>
      </c>
      <c r="AJ58">
        <v>0.47614845418194934</v>
      </c>
      <c r="AK58">
        <v>4.466200170306359</v>
      </c>
      <c r="AL58">
        <v>0.52658381482450245</v>
      </c>
      <c r="AM58">
        <v>1.169632709042365</v>
      </c>
      <c r="AN58">
        <v>0.15839135018161227</v>
      </c>
      <c r="AO58">
        <v>668.42063491070053</v>
      </c>
      <c r="AP58">
        <v>0.27726589135209301</v>
      </c>
      <c r="AQ58">
        <v>1.2192498560561473</v>
      </c>
      <c r="AR58">
        <v>1.0232338147283842</v>
      </c>
      <c r="AS58">
        <v>2.2425020010993624</v>
      </c>
      <c r="AT58">
        <v>0.8271095573507895</v>
      </c>
      <c r="AU58">
        <v>0.84628652112095748</v>
      </c>
      <c r="AV58">
        <v>0.21077844519394151</v>
      </c>
      <c r="AW58">
        <v>0.27313121917930011</v>
      </c>
      <c r="AX58">
        <v>0.12406273762252996</v>
      </c>
      <c r="AY58">
        <v>51.278372649207483</v>
      </c>
      <c r="AZ58">
        <v>0.76947357600498312</v>
      </c>
      <c r="BA58">
        <v>1.4548744090341037</v>
      </c>
      <c r="BB58">
        <v>1.5554201903273486</v>
      </c>
      <c r="BC58">
        <v>0.96895647819483921</v>
      </c>
    </row>
    <row r="59" spans="1:55">
      <c r="A59" t="s">
        <v>226</v>
      </c>
      <c r="B59">
        <v>1.9997168666315039</v>
      </c>
      <c r="C59">
        <v>1.5546820826884171</v>
      </c>
      <c r="D59">
        <v>0.38078101210004373</v>
      </c>
      <c r="E59">
        <v>0.28032451353624199</v>
      </c>
      <c r="F59">
        <v>0.36909558374811291</v>
      </c>
      <c r="G59">
        <v>0.15345118027213964</v>
      </c>
      <c r="H59">
        <v>0.23700659909449531</v>
      </c>
      <c r="I59">
        <v>57.426687463355506</v>
      </c>
      <c r="J59">
        <v>57.645063947864855</v>
      </c>
      <c r="K59">
        <v>0.19558530139482988</v>
      </c>
      <c r="L59">
        <v>1.0503142248049384</v>
      </c>
      <c r="M59">
        <v>0.96373693689339124</v>
      </c>
      <c r="N59">
        <v>0.39268877335994029</v>
      </c>
      <c r="O59">
        <v>2.1256383854633429</v>
      </c>
      <c r="P59">
        <v>0.78952495282673518</v>
      </c>
      <c r="Q59">
        <v>0.73780812082280511</v>
      </c>
      <c r="R59">
        <v>1.0140406604783057</v>
      </c>
      <c r="S59">
        <v>0.82969156752371265</v>
      </c>
      <c r="T59">
        <v>1.1695858228889182</v>
      </c>
      <c r="U59">
        <v>1.7944810645179672</v>
      </c>
      <c r="V59">
        <v>0.38478708440690973</v>
      </c>
      <c r="W59">
        <v>0.28846969292135699</v>
      </c>
      <c r="X59">
        <v>1.1520126558233672</v>
      </c>
      <c r="Y59">
        <v>1.0536430270836559</v>
      </c>
      <c r="Z59">
        <v>0.36562649882176029</v>
      </c>
      <c r="AA59">
        <v>1.01294509097109</v>
      </c>
      <c r="AB59">
        <v>1.383873145337593</v>
      </c>
      <c r="AC59">
        <v>0.82995050448349728</v>
      </c>
      <c r="AD59">
        <v>1.458154265922464</v>
      </c>
      <c r="AE59">
        <v>0.90709781394902822</v>
      </c>
      <c r="AF59">
        <v>0.66118781154280803</v>
      </c>
      <c r="AG59">
        <v>0.47217530075579056</v>
      </c>
      <c r="AH59">
        <v>0.19563027259322088</v>
      </c>
      <c r="AI59">
        <v>1.3183255968623881</v>
      </c>
      <c r="AJ59">
        <v>0.48773353721093543</v>
      </c>
      <c r="AK59">
        <v>4.455509959031378</v>
      </c>
      <c r="AL59">
        <v>0.5202060047224123</v>
      </c>
      <c r="AM59">
        <v>1.169632709042365</v>
      </c>
      <c r="AN59">
        <v>0.15611495695853972</v>
      </c>
      <c r="AO59">
        <v>672.61610471593212</v>
      </c>
      <c r="AP59">
        <v>0.27313770512045127</v>
      </c>
      <c r="AQ59">
        <v>1.2192498560561473</v>
      </c>
      <c r="AR59">
        <v>1.0232338147283842</v>
      </c>
      <c r="AS59">
        <v>2.1775910234532017</v>
      </c>
      <c r="AT59">
        <v>0.8271095573507895</v>
      </c>
      <c r="AU59">
        <v>0.84628652112095748</v>
      </c>
      <c r="AV59">
        <v>0.21097029618026583</v>
      </c>
      <c r="AW59">
        <v>0.27422619391754388</v>
      </c>
      <c r="AX59">
        <v>0.11383866330825208</v>
      </c>
      <c r="AY59">
        <v>49.447976713481488</v>
      </c>
      <c r="AZ59">
        <v>0.80077538506129842</v>
      </c>
      <c r="BA59">
        <v>1.4548744090341037</v>
      </c>
      <c r="BB59">
        <v>1.579451054336737</v>
      </c>
      <c r="BC59">
        <v>1.0082670862901588</v>
      </c>
    </row>
    <row r="60" spans="1:55">
      <c r="A60" t="s">
        <v>227</v>
      </c>
      <c r="B60">
        <v>1.9997168666315039</v>
      </c>
      <c r="C60">
        <v>1.5421584710935015</v>
      </c>
      <c r="D60">
        <v>0.39891677567090833</v>
      </c>
      <c r="E60">
        <v>0.28685060132295914</v>
      </c>
      <c r="F60">
        <v>0.38200301036005974</v>
      </c>
      <c r="G60">
        <v>0.1598370869097718</v>
      </c>
      <c r="H60">
        <v>0.23086086224627414</v>
      </c>
      <c r="I60">
        <v>62.171541805580766</v>
      </c>
      <c r="J60">
        <v>57.645063947864855</v>
      </c>
      <c r="K60">
        <v>0.22369332675649714</v>
      </c>
      <c r="L60">
        <v>1.0503142248049384</v>
      </c>
      <c r="M60">
        <v>0.92235590328236616</v>
      </c>
      <c r="N60">
        <v>0.44804272456085736</v>
      </c>
      <c r="O60">
        <v>2.1256383854633429</v>
      </c>
      <c r="P60">
        <v>0.85833119972195815</v>
      </c>
      <c r="Q60">
        <v>0.79954010535032138</v>
      </c>
      <c r="R60">
        <v>1.0140406604783057</v>
      </c>
      <c r="S60">
        <v>0.80158731198120314</v>
      </c>
      <c r="T60">
        <v>1.1695858228889182</v>
      </c>
      <c r="U60">
        <v>1.7944810645179672</v>
      </c>
      <c r="V60">
        <v>0.40164791709148451</v>
      </c>
      <c r="W60">
        <v>0.31615029334778</v>
      </c>
      <c r="X60">
        <v>1.1520126558233672</v>
      </c>
      <c r="Y60">
        <v>1.0536430270836559</v>
      </c>
      <c r="Z60">
        <v>0.38386036797294204</v>
      </c>
      <c r="AA60">
        <v>1.0548393249072696</v>
      </c>
      <c r="AB60">
        <v>1.383873145337593</v>
      </c>
      <c r="AC60">
        <v>0.82995050448349728</v>
      </c>
      <c r="AD60">
        <v>1.458154265922464</v>
      </c>
      <c r="AE60">
        <v>0.90709781394902822</v>
      </c>
      <c r="AF60">
        <v>0.66769618510142703</v>
      </c>
      <c r="AG60">
        <v>0.48661395351683689</v>
      </c>
      <c r="AH60">
        <v>0.18705967423068262</v>
      </c>
      <c r="AI60">
        <v>1.3183255968623881</v>
      </c>
      <c r="AJ60">
        <v>0.51417674956239257</v>
      </c>
      <c r="AK60">
        <v>4.5044894398513344</v>
      </c>
      <c r="AL60">
        <v>0.52380392236668061</v>
      </c>
      <c r="AM60">
        <v>1.169632709042365</v>
      </c>
      <c r="AN60">
        <v>0.16300137992943842</v>
      </c>
      <c r="AO60">
        <v>671.87418838913959</v>
      </c>
      <c r="AP60">
        <v>0.29799323352334128</v>
      </c>
      <c r="AQ60">
        <v>1.2192498560561473</v>
      </c>
      <c r="AR60">
        <v>1.0232338147283842</v>
      </c>
      <c r="AS60">
        <v>2.2390647053086599</v>
      </c>
      <c r="AT60">
        <v>0.8271095573507895</v>
      </c>
      <c r="AU60">
        <v>0.84628652112095748</v>
      </c>
      <c r="AV60">
        <v>0.22061191363810564</v>
      </c>
      <c r="AW60">
        <v>0.28929443402762023</v>
      </c>
      <c r="AX60">
        <v>0.13078338119726074</v>
      </c>
      <c r="AY60">
        <v>48.636366456725696</v>
      </c>
      <c r="AZ60">
        <v>0.82591263300955509</v>
      </c>
      <c r="BA60">
        <v>1.4548744090341037</v>
      </c>
      <c r="BB60">
        <v>1.5482854127946524</v>
      </c>
      <c r="BC60">
        <v>1.1481763895405313</v>
      </c>
    </row>
    <row r="61" spans="1:55">
      <c r="A61" t="s">
        <v>228</v>
      </c>
      <c r="B61">
        <v>1.9997168666315039</v>
      </c>
      <c r="C61">
        <v>1.6803221876090919</v>
      </c>
      <c r="D61">
        <v>0.38638238375460154</v>
      </c>
      <c r="E61">
        <v>0.27530464258269988</v>
      </c>
      <c r="F61">
        <v>0.36912066680678784</v>
      </c>
      <c r="G61">
        <v>0.15696445047951865</v>
      </c>
      <c r="H61">
        <v>0.23017936156734428</v>
      </c>
      <c r="I61">
        <v>56.469960170812541</v>
      </c>
      <c r="J61">
        <v>57.645063947864855</v>
      </c>
      <c r="K61">
        <v>0.19246525303382953</v>
      </c>
      <c r="L61">
        <v>1.0503142248049384</v>
      </c>
      <c r="M61">
        <v>0.93417297474205818</v>
      </c>
      <c r="N61">
        <v>0.38512853158036398</v>
      </c>
      <c r="O61">
        <v>2.1256383854633429</v>
      </c>
      <c r="P61">
        <v>0.79591141964606038</v>
      </c>
      <c r="Q61">
        <v>0.74043886409605775</v>
      </c>
      <c r="R61">
        <v>1.0140406604783057</v>
      </c>
      <c r="S61">
        <v>0.83575717965769081</v>
      </c>
      <c r="T61">
        <v>1.1695858228889182</v>
      </c>
      <c r="U61">
        <v>1.7944810645179672</v>
      </c>
      <c r="V61">
        <v>0.40835501315742095</v>
      </c>
      <c r="W61">
        <v>0.27243454497889019</v>
      </c>
      <c r="X61">
        <v>1.1520126558233672</v>
      </c>
      <c r="Y61">
        <v>1.0536430270836559</v>
      </c>
      <c r="Z61">
        <v>0.37553966155024865</v>
      </c>
      <c r="AA61">
        <v>1.006242331111997</v>
      </c>
      <c r="AB61">
        <v>1.383873145337593</v>
      </c>
      <c r="AC61">
        <v>0.82995050448349728</v>
      </c>
      <c r="AD61">
        <v>1.458154265922464</v>
      </c>
      <c r="AE61">
        <v>0.90709781394902822</v>
      </c>
      <c r="AF61">
        <v>0.65478624903377625</v>
      </c>
      <c r="AG61">
        <v>0.4713260640352086</v>
      </c>
      <c r="AH61">
        <v>0.18331942868588488</v>
      </c>
      <c r="AI61">
        <v>1.3183255968623881</v>
      </c>
      <c r="AJ61">
        <v>0.46935115915401709</v>
      </c>
      <c r="AK61">
        <v>4.1444583644631292</v>
      </c>
      <c r="AL61">
        <v>0.51935738188360692</v>
      </c>
      <c r="AM61">
        <v>1.169632709042365</v>
      </c>
      <c r="AN61">
        <v>0.1593668127693349</v>
      </c>
      <c r="AO61">
        <v>699.90098938359699</v>
      </c>
      <c r="AP61">
        <v>0.26737633326672122</v>
      </c>
      <c r="AQ61">
        <v>1.2192498560561473</v>
      </c>
      <c r="AR61">
        <v>1.0232338147283842</v>
      </c>
      <c r="AS61">
        <v>2.2065548425386208</v>
      </c>
      <c r="AT61">
        <v>0.8271095573507895</v>
      </c>
      <c r="AU61">
        <v>0.84628652112095748</v>
      </c>
      <c r="AV61">
        <v>0.21263286262301737</v>
      </c>
      <c r="AW61">
        <v>0.2815529037956499</v>
      </c>
      <c r="AX61">
        <v>0.11435915635202601</v>
      </c>
      <c r="AY61">
        <v>51.500406411229946</v>
      </c>
      <c r="AZ61">
        <v>0.74227213167732919</v>
      </c>
      <c r="BA61">
        <v>1.4548744090341037</v>
      </c>
      <c r="BB61">
        <v>1.5618756992666052</v>
      </c>
      <c r="BC61">
        <v>1.008069794559906</v>
      </c>
    </row>
    <row r="62" spans="1:55">
      <c r="A62" t="s">
        <v>229</v>
      </c>
      <c r="B62">
        <v>1.9997168666315039</v>
      </c>
      <c r="C62">
        <v>1.5164364550394596</v>
      </c>
      <c r="D62">
        <v>0.40136563035907635</v>
      </c>
      <c r="E62">
        <v>0.27619385449293432</v>
      </c>
      <c r="F62">
        <v>0.37816090843776518</v>
      </c>
      <c r="G62">
        <v>0.16890879983041346</v>
      </c>
      <c r="H62">
        <v>0.23007552929974429</v>
      </c>
      <c r="I62">
        <v>58.184605306184586</v>
      </c>
      <c r="J62">
        <v>57.645063947864855</v>
      </c>
      <c r="K62">
        <v>0.19799212717336567</v>
      </c>
      <c r="L62">
        <v>1.0503142248049384</v>
      </c>
      <c r="M62">
        <v>0.94711189207945945</v>
      </c>
      <c r="N62">
        <v>0.41500956200616684</v>
      </c>
      <c r="O62">
        <v>2.1256383854633429</v>
      </c>
      <c r="P62">
        <v>0.81142980373925111</v>
      </c>
      <c r="Q62">
        <v>0.75652910212745483</v>
      </c>
      <c r="R62">
        <v>1.0140406604783057</v>
      </c>
      <c r="S62">
        <v>0.89457465802611991</v>
      </c>
      <c r="T62">
        <v>1.1695858228889182</v>
      </c>
      <c r="U62">
        <v>1.7944810645179672</v>
      </c>
      <c r="V62">
        <v>0.40980470189645452</v>
      </c>
      <c r="W62">
        <v>0.3000688794523067</v>
      </c>
      <c r="X62">
        <v>1.1520126558233672</v>
      </c>
      <c r="Y62">
        <v>1.0536430270836559</v>
      </c>
      <c r="Z62">
        <v>0.38687127253588416</v>
      </c>
      <c r="AA62">
        <v>0.96852850549563885</v>
      </c>
      <c r="AB62">
        <v>1.383873145337593</v>
      </c>
      <c r="AC62">
        <v>0.82995050448349728</v>
      </c>
      <c r="AD62">
        <v>1.458154265922464</v>
      </c>
      <c r="AE62">
        <v>0.90709781394902822</v>
      </c>
      <c r="AF62">
        <v>0.67177260930180849</v>
      </c>
      <c r="AG62">
        <v>0.47247636445449298</v>
      </c>
      <c r="AH62">
        <v>0.18551284025941725</v>
      </c>
      <c r="AI62">
        <v>1.3183255968623881</v>
      </c>
      <c r="AJ62">
        <v>0.49923516923865174</v>
      </c>
      <c r="AK62">
        <v>4.3294142745248463</v>
      </c>
      <c r="AL62">
        <v>0.54229075952585171</v>
      </c>
      <c r="AM62">
        <v>1.169632709042365</v>
      </c>
      <c r="AN62">
        <v>0.15672725243029476</v>
      </c>
      <c r="AO62">
        <v>663.93456777181461</v>
      </c>
      <c r="AP62">
        <v>0.29215485645741246</v>
      </c>
      <c r="AQ62">
        <v>1.2192498560561473</v>
      </c>
      <c r="AR62">
        <v>1.0232338147283842</v>
      </c>
      <c r="AS62">
        <v>2.1729428700093072</v>
      </c>
      <c r="AT62">
        <v>0.8271095573507895</v>
      </c>
      <c r="AU62">
        <v>0.84628652112095748</v>
      </c>
      <c r="AV62">
        <v>0.2173590707587606</v>
      </c>
      <c r="AW62">
        <v>0.29128540056964441</v>
      </c>
      <c r="AX62">
        <v>0.12857942005704032</v>
      </c>
      <c r="AY62">
        <v>50.287956171402882</v>
      </c>
      <c r="AZ62">
        <v>0.79576590624485666</v>
      </c>
      <c r="BA62">
        <v>1.4548744090341037</v>
      </c>
      <c r="BB62">
        <v>1.5725436630369607</v>
      </c>
      <c r="BC62">
        <v>1.0823941202332599</v>
      </c>
    </row>
    <row r="63" spans="1:55">
      <c r="A63" t="s">
        <v>230</v>
      </c>
      <c r="B63">
        <v>1.9997168666315039</v>
      </c>
      <c r="C63">
        <v>1.512228411242069</v>
      </c>
      <c r="D63">
        <v>0.48223532116283008</v>
      </c>
      <c r="E63">
        <v>0.34544138087742404</v>
      </c>
      <c r="F63">
        <v>0.68131477112200456</v>
      </c>
      <c r="G63">
        <v>0.19260896421999446</v>
      </c>
      <c r="H63">
        <v>0.31352361184116923</v>
      </c>
      <c r="I63">
        <v>59.388619990060008</v>
      </c>
      <c r="J63">
        <v>57.645063947864855</v>
      </c>
      <c r="K63">
        <v>0.29120272210925047</v>
      </c>
      <c r="L63">
        <v>1.0503142248049384</v>
      </c>
      <c r="M63">
        <v>0.74675015244586518</v>
      </c>
      <c r="N63">
        <v>0.82234578472391251</v>
      </c>
      <c r="O63">
        <v>2.1256383854633429</v>
      </c>
      <c r="P63">
        <v>0.958433599408959</v>
      </c>
      <c r="Q63">
        <v>0.86336158772220573</v>
      </c>
      <c r="R63">
        <v>1.0140406604783057</v>
      </c>
      <c r="S63">
        <v>0.94914230357861507</v>
      </c>
      <c r="T63">
        <v>1.1695858228889182</v>
      </c>
      <c r="U63">
        <v>1.7944810645179672</v>
      </c>
      <c r="V63">
        <v>0.48245597487797931</v>
      </c>
      <c r="W63">
        <v>0.41837137928858142</v>
      </c>
      <c r="X63">
        <v>1.1520126558233672</v>
      </c>
      <c r="Y63">
        <v>1.0077185866606615</v>
      </c>
      <c r="Z63">
        <v>0.45794785294055912</v>
      </c>
      <c r="AA63">
        <v>0.94655459678467768</v>
      </c>
      <c r="AB63">
        <v>1.383873145337593</v>
      </c>
      <c r="AC63">
        <v>0.82995050448349728</v>
      </c>
      <c r="AD63">
        <v>1.458154265922464</v>
      </c>
      <c r="AE63">
        <v>0.90709781394902822</v>
      </c>
      <c r="AF63">
        <v>0.89793695931333906</v>
      </c>
      <c r="AG63">
        <v>0.63879998243214631</v>
      </c>
      <c r="AH63">
        <v>0.25991663562289646</v>
      </c>
      <c r="AI63">
        <v>1.3183255968623881</v>
      </c>
      <c r="AJ63">
        <v>0.60302295596735533</v>
      </c>
      <c r="AK63">
        <v>4.2906876881925573</v>
      </c>
      <c r="AL63">
        <v>0.70421449320698648</v>
      </c>
      <c r="AM63">
        <v>1.169632709042365</v>
      </c>
      <c r="AN63">
        <v>0.23890725197328011</v>
      </c>
      <c r="AO63">
        <v>773.24620121370504</v>
      </c>
      <c r="AP63">
        <v>0.34769426767687445</v>
      </c>
      <c r="AQ63">
        <v>1.2192498560561473</v>
      </c>
      <c r="AR63">
        <v>1.0232338147283842</v>
      </c>
      <c r="AS63">
        <v>2.3217134022496357</v>
      </c>
      <c r="AT63">
        <v>0.8271095573507895</v>
      </c>
      <c r="AU63">
        <v>0.84628652112095748</v>
      </c>
      <c r="AV63">
        <v>0.27226893123988305</v>
      </c>
      <c r="AW63">
        <v>0.55424953408572974</v>
      </c>
      <c r="AX63">
        <v>0.22548993316896576</v>
      </c>
      <c r="AY63">
        <v>53.042787793905845</v>
      </c>
      <c r="AZ63">
        <v>0.82951630234163154</v>
      </c>
      <c r="BA63">
        <v>1.4548744090341037</v>
      </c>
      <c r="BB63">
        <v>1.8372565773710305</v>
      </c>
      <c r="BC63">
        <v>1.0910328974198671</v>
      </c>
    </row>
    <row r="64" spans="1:55">
      <c r="A64" t="s">
        <v>231</v>
      </c>
      <c r="B64">
        <v>1.9997168666315039</v>
      </c>
      <c r="C64">
        <v>1.7193510921945063</v>
      </c>
      <c r="D64">
        <v>0.52550159361737891</v>
      </c>
      <c r="E64">
        <v>0.31436925421222228</v>
      </c>
      <c r="F64">
        <v>0.54935217009510495</v>
      </c>
      <c r="G64">
        <v>0.15170943428172309</v>
      </c>
      <c r="H64">
        <v>0.2868311874321019</v>
      </c>
      <c r="I64">
        <v>62.29430312196061</v>
      </c>
      <c r="J64">
        <v>57.645063947864855</v>
      </c>
      <c r="K64">
        <v>0.28657898920094221</v>
      </c>
      <c r="L64">
        <v>1.0503142248049384</v>
      </c>
      <c r="M64">
        <v>0.93536519207011715</v>
      </c>
      <c r="N64">
        <v>0.69338793279379973</v>
      </c>
      <c r="O64">
        <v>2.1256383854633429</v>
      </c>
      <c r="P64">
        <v>0.98563831700854621</v>
      </c>
      <c r="Q64">
        <v>1.068417507453554</v>
      </c>
      <c r="R64">
        <v>1.0140406604783057</v>
      </c>
      <c r="S64">
        <v>0.9132004695043956</v>
      </c>
      <c r="T64">
        <v>1.1695858228889182</v>
      </c>
      <c r="U64">
        <v>1.7944810645179672</v>
      </c>
      <c r="V64">
        <v>0.52447042171980973</v>
      </c>
      <c r="W64">
        <v>0.38703095600754484</v>
      </c>
      <c r="X64">
        <v>1.1520126558233672</v>
      </c>
      <c r="Y64">
        <v>1.0536430270836559</v>
      </c>
      <c r="Z64">
        <v>0.43302584850775866</v>
      </c>
      <c r="AA64">
        <v>1.167000266864082</v>
      </c>
      <c r="AB64">
        <v>1.383873145337593</v>
      </c>
      <c r="AC64">
        <v>0.82995050448349728</v>
      </c>
      <c r="AD64">
        <v>1.458154265922464</v>
      </c>
      <c r="AE64">
        <v>0.90709781394902822</v>
      </c>
      <c r="AF64">
        <v>0.99346674752809938</v>
      </c>
      <c r="AG64">
        <v>0.61450796964208676</v>
      </c>
      <c r="AH64">
        <v>0.24178271630179321</v>
      </c>
      <c r="AI64">
        <v>1.3183255968623881</v>
      </c>
      <c r="AJ64">
        <v>0.67554103771654517</v>
      </c>
      <c r="AK64">
        <v>3.9967792094964367</v>
      </c>
      <c r="AL64">
        <v>0.63288980785623372</v>
      </c>
      <c r="AM64">
        <v>1.169632709042365</v>
      </c>
      <c r="AN64">
        <v>0.28782080379965785</v>
      </c>
      <c r="AO64">
        <v>671.35804737545277</v>
      </c>
      <c r="AP64">
        <v>0.40826728219644776</v>
      </c>
      <c r="AQ64">
        <v>1.2192498560561473</v>
      </c>
      <c r="AR64">
        <v>1.0232338147283842</v>
      </c>
      <c r="AS64">
        <v>2.441566938423497</v>
      </c>
      <c r="AT64">
        <v>0.8271095573507895</v>
      </c>
      <c r="AU64">
        <v>0.84628652112095748</v>
      </c>
      <c r="AV64">
        <v>0.28484602021982236</v>
      </c>
      <c r="AW64">
        <v>0.41656808980853732</v>
      </c>
      <c r="AX64">
        <v>0.19362210349692727</v>
      </c>
      <c r="AY64">
        <v>52.452677721060816</v>
      </c>
      <c r="AZ64">
        <v>0.89274161529697227</v>
      </c>
      <c r="BA64">
        <v>1.4548744090341037</v>
      </c>
      <c r="BB64">
        <v>1.5414672435144496</v>
      </c>
      <c r="BC64">
        <v>1.0983546275492007</v>
      </c>
    </row>
    <row r="65" spans="1:55">
      <c r="A65" t="s">
        <v>248</v>
      </c>
      <c r="B65">
        <v>0.84360339016923314</v>
      </c>
      <c r="C65">
        <v>0.84331771308114134</v>
      </c>
      <c r="D65">
        <v>0.38175413749884857</v>
      </c>
      <c r="E65">
        <v>0.27886319330389342</v>
      </c>
      <c r="F65">
        <v>0.35748251355651928</v>
      </c>
      <c r="G65">
        <v>0.15705147645004924</v>
      </c>
      <c r="H65">
        <v>0.23381321636368912</v>
      </c>
      <c r="I65">
        <v>0.7827254648629961</v>
      </c>
      <c r="J65">
        <v>0.78266794650281402</v>
      </c>
      <c r="K65">
        <v>0.19167411444132981</v>
      </c>
      <c r="L65">
        <v>0.79934909512177421</v>
      </c>
      <c r="M65">
        <v>0.75914842001175975</v>
      </c>
      <c r="N65">
        <v>0.38301115979724848</v>
      </c>
      <c r="O65">
        <v>0.84331427041126017</v>
      </c>
      <c r="P65">
        <v>0.7678552520806472</v>
      </c>
      <c r="Q65">
        <v>0.75185864850496475</v>
      </c>
      <c r="R65">
        <v>0.81971387328867606</v>
      </c>
      <c r="S65">
        <v>0.78428501187462529</v>
      </c>
      <c r="T65">
        <v>0.84358306798826033</v>
      </c>
      <c r="U65">
        <v>0.84354019594795759</v>
      </c>
      <c r="V65">
        <v>0.40054766996637964</v>
      </c>
      <c r="W65">
        <v>0.28432018865648456</v>
      </c>
      <c r="X65">
        <v>0.83092544612916075</v>
      </c>
      <c r="Y65">
        <v>0.80969070481467753</v>
      </c>
      <c r="Z65">
        <v>0.3807402677847383</v>
      </c>
      <c r="AA65">
        <v>0.79448995690805435</v>
      </c>
      <c r="AB65">
        <v>0.84346524619063712</v>
      </c>
      <c r="AC65">
        <v>0.84353036799478109</v>
      </c>
      <c r="AD65">
        <v>0.84355886564593807</v>
      </c>
      <c r="AE65">
        <v>0.84360244370155379</v>
      </c>
      <c r="AF65">
        <v>0.64987680383087942</v>
      </c>
      <c r="AG65">
        <v>0.45077033542864953</v>
      </c>
      <c r="AH65">
        <v>0.18586265564475954</v>
      </c>
      <c r="AI65">
        <v>0.78226360436823328</v>
      </c>
      <c r="AJ65">
        <v>0.47845464130703935</v>
      </c>
      <c r="AK65">
        <v>0.74626786293351344</v>
      </c>
      <c r="AL65">
        <v>0.51169664002939752</v>
      </c>
      <c r="AM65">
        <v>0.81199362742551617</v>
      </c>
      <c r="AN65">
        <v>0.15147135817803981</v>
      </c>
      <c r="AO65">
        <v>0.8434435240144138</v>
      </c>
      <c r="AP65">
        <v>0.2740721349171098</v>
      </c>
      <c r="AQ65">
        <v>0.84341032133842353</v>
      </c>
      <c r="AR65">
        <v>0.81386644793994145</v>
      </c>
      <c r="AS65">
        <v>0.84138270870917609</v>
      </c>
      <c r="AT65">
        <v>0.8435590301268775</v>
      </c>
      <c r="AU65">
        <v>0.84363463738637157</v>
      </c>
      <c r="AV65">
        <v>0.20964057079967852</v>
      </c>
      <c r="AW65">
        <v>0.27101489883087043</v>
      </c>
      <c r="AX65">
        <v>0.11526173159312252</v>
      </c>
      <c r="AY65">
        <v>0.78276687864308558</v>
      </c>
      <c r="AZ65">
        <v>0.75481684932176996</v>
      </c>
      <c r="BA65">
        <v>0.84362746796978694</v>
      </c>
      <c r="BB65">
        <v>0.81289201793477595</v>
      </c>
      <c r="BC65">
        <v>0.83614151852493512</v>
      </c>
    </row>
    <row r="66" spans="1:55">
      <c r="A66" t="s">
        <v>232</v>
      </c>
      <c r="B66">
        <v>0.84360339016923314</v>
      </c>
      <c r="C66">
        <v>0.8427757537565862</v>
      </c>
      <c r="D66">
        <v>0.47611174844721138</v>
      </c>
      <c r="E66">
        <v>0.28111595366505349</v>
      </c>
      <c r="F66">
        <v>0.53010189984714751</v>
      </c>
      <c r="G66">
        <v>0.12186110575609456</v>
      </c>
      <c r="H66">
        <v>0.22977131125320011</v>
      </c>
      <c r="I66">
        <v>0.78137993169692099</v>
      </c>
      <c r="J66">
        <v>0.78266794650281402</v>
      </c>
      <c r="K66">
        <v>0.25547953857815614</v>
      </c>
      <c r="L66">
        <v>0.79934909512177421</v>
      </c>
      <c r="M66">
        <v>0.51424837477182483</v>
      </c>
      <c r="N66">
        <v>0.75484933098257467</v>
      </c>
      <c r="O66">
        <v>0.84331427041126017</v>
      </c>
      <c r="P66">
        <v>0.83969310312377021</v>
      </c>
      <c r="Q66">
        <v>0.77116160746005813</v>
      </c>
      <c r="R66">
        <v>0.81497463896056965</v>
      </c>
      <c r="S66">
        <v>0.73244112893483171</v>
      </c>
      <c r="T66">
        <v>0.84358306798826033</v>
      </c>
      <c r="U66">
        <v>0.84354019594795759</v>
      </c>
      <c r="V66">
        <v>0.35733987927269723</v>
      </c>
      <c r="W66">
        <v>0.35547012193138372</v>
      </c>
      <c r="X66">
        <v>0.83046678265178187</v>
      </c>
      <c r="Y66">
        <v>0.80105512334486895</v>
      </c>
      <c r="Z66">
        <v>0.38340865339399582</v>
      </c>
      <c r="AA66">
        <v>0.78490763233576055</v>
      </c>
      <c r="AB66">
        <v>0.84346524619063712</v>
      </c>
      <c r="AC66">
        <v>0.84353036799478109</v>
      </c>
      <c r="AD66">
        <v>0.8431694585649071</v>
      </c>
      <c r="AE66">
        <v>0.84360244370155379</v>
      </c>
      <c r="AF66">
        <v>0.68025198306751111</v>
      </c>
      <c r="AG66">
        <v>0.51006004124946835</v>
      </c>
      <c r="AH66">
        <v>0.22633003422423181</v>
      </c>
      <c r="AI66">
        <v>0.78194789220297745</v>
      </c>
      <c r="AJ66">
        <v>0.52941656347670041</v>
      </c>
      <c r="AK66">
        <v>0.74626786293351344</v>
      </c>
      <c r="AL66">
        <v>0.61719087470785372</v>
      </c>
      <c r="AM66">
        <v>0.81199362742551617</v>
      </c>
      <c r="AN66">
        <v>0.19934597270110987</v>
      </c>
      <c r="AO66">
        <v>0.84298846784485493</v>
      </c>
      <c r="AP66">
        <v>0.28580791933038124</v>
      </c>
      <c r="AQ66">
        <v>0.84341032133842353</v>
      </c>
      <c r="AR66">
        <v>0.80937953566492993</v>
      </c>
      <c r="AS66">
        <v>0.84138270870917609</v>
      </c>
      <c r="AT66">
        <v>0.8435590301268775</v>
      </c>
      <c r="AU66">
        <v>0.84363463738637157</v>
      </c>
      <c r="AV66">
        <v>0.2365556185150372</v>
      </c>
      <c r="AW66">
        <v>0.45881366626560538</v>
      </c>
      <c r="AX66">
        <v>0.19739504920819487</v>
      </c>
      <c r="AY66">
        <v>0.78205805832783137</v>
      </c>
      <c r="AZ66">
        <v>0.6905092847753902</v>
      </c>
      <c r="BA66">
        <v>0.84362746796978694</v>
      </c>
      <c r="BB66">
        <v>0.81289201793477595</v>
      </c>
      <c r="BC66">
        <v>0.84218652964196816</v>
      </c>
    </row>
    <row r="68" spans="1:55">
      <c r="A68" t="s">
        <v>113</v>
      </c>
    </row>
    <row r="69" spans="1:55">
      <c r="A69" t="s">
        <v>225</v>
      </c>
      <c r="B69">
        <v>0.49045187286050129</v>
      </c>
      <c r="C69">
        <v>0.45398398325709688</v>
      </c>
      <c r="D69">
        <v>0.2771164209443101</v>
      </c>
      <c r="E69">
        <v>0.16051682033974954</v>
      </c>
      <c r="F69">
        <v>0.21792814896323404</v>
      </c>
      <c r="G69">
        <v>2.686900149382699E-2</v>
      </c>
      <c r="H69">
        <v>2.6281854483357341E-2</v>
      </c>
      <c r="I69">
        <v>0.27107329900372834</v>
      </c>
      <c r="J69">
        <v>0.22999562916240213</v>
      </c>
      <c r="K69">
        <v>9.0050688630110509E-2</v>
      </c>
      <c r="L69">
        <v>0.5228661810952755</v>
      </c>
      <c r="M69">
        <v>0.18888715134817541</v>
      </c>
      <c r="N69">
        <v>0.26978898659427281</v>
      </c>
      <c r="O69">
        <v>0.48626289450304028</v>
      </c>
      <c r="P69">
        <v>0.49605764703864091</v>
      </c>
      <c r="Q69">
        <v>0.28388005594701954</v>
      </c>
      <c r="R69">
        <v>0.55104901715907573</v>
      </c>
      <c r="S69">
        <v>0.26772086968602327</v>
      </c>
      <c r="T69">
        <v>0.56670687143880061</v>
      </c>
      <c r="U69">
        <v>0.50054805441156758</v>
      </c>
      <c r="V69">
        <v>0.20474451515097364</v>
      </c>
      <c r="W69">
        <v>0.12836841232511476</v>
      </c>
      <c r="X69">
        <v>0.58390157076244953</v>
      </c>
      <c r="Y69">
        <v>0.56924710753396013</v>
      </c>
      <c r="Z69">
        <v>0.21779577013399767</v>
      </c>
      <c r="AA69">
        <v>0.45080445633204175</v>
      </c>
      <c r="AB69">
        <v>0.54450614038593192</v>
      </c>
      <c r="AC69">
        <v>0.77251968367763402</v>
      </c>
      <c r="AD69">
        <v>0.35975677660407229</v>
      </c>
      <c r="AE69">
        <v>0.69450268546086802</v>
      </c>
      <c r="AF69">
        <v>0.25060114908783732</v>
      </c>
      <c r="AG69">
        <v>0.25617005561067069</v>
      </c>
      <c r="AH69">
        <v>0.11516572745740523</v>
      </c>
      <c r="AI69">
        <v>0.47737804657023636</v>
      </c>
      <c r="AJ69">
        <v>0.35201819212739349</v>
      </c>
      <c r="AK69">
        <v>7.2830254305934553E-2</v>
      </c>
      <c r="AL69">
        <v>0.28950037439527876</v>
      </c>
      <c r="AM69">
        <v>0.45345562582178695</v>
      </c>
      <c r="AN69">
        <v>0.10176905520320148</v>
      </c>
      <c r="AO69">
        <v>0.24618847753182205</v>
      </c>
      <c r="AP69">
        <v>0.15974701478871822</v>
      </c>
      <c r="AQ69">
        <v>0.61862896005455148</v>
      </c>
      <c r="AR69">
        <v>0.57836042208784599</v>
      </c>
      <c r="AS69">
        <v>8.8024998554863093E-2</v>
      </c>
      <c r="AT69">
        <v>0.77852060054714556</v>
      </c>
      <c r="AU69">
        <v>0.76088384789034158</v>
      </c>
      <c r="AV69">
        <v>0.14462805082591251</v>
      </c>
      <c r="AW69">
        <v>0.20428874238097564</v>
      </c>
      <c r="AX69">
        <v>5.083147286087835E-2</v>
      </c>
      <c r="AY69">
        <v>0.24687649890384825</v>
      </c>
      <c r="AZ69">
        <v>0.37493114559184232</v>
      </c>
      <c r="BA69">
        <v>0.15942001833305802</v>
      </c>
      <c r="BB69">
        <v>0.2277593317383696</v>
      </c>
      <c r="BC69">
        <v>0.43728897362794822</v>
      </c>
    </row>
    <row r="70" spans="1:55">
      <c r="A70" t="s">
        <v>226</v>
      </c>
      <c r="B70">
        <v>0.49045187286050129</v>
      </c>
      <c r="C70">
        <v>0.44448912102120841</v>
      </c>
      <c r="D70">
        <v>0.2832566327171594</v>
      </c>
      <c r="E70">
        <v>0.15962520660028262</v>
      </c>
      <c r="F70">
        <v>0.22141309101885856</v>
      </c>
      <c r="G70">
        <v>2.7684259034025039E-2</v>
      </c>
      <c r="H70">
        <v>2.5266214738375734E-2</v>
      </c>
      <c r="I70">
        <v>0.27772423639584309</v>
      </c>
      <c r="J70">
        <v>0.22999562916240213</v>
      </c>
      <c r="K70">
        <v>9.2049444168990649E-2</v>
      </c>
      <c r="L70">
        <v>0.5228661810952755</v>
      </c>
      <c r="M70">
        <v>0.18376524019100268</v>
      </c>
      <c r="N70">
        <v>0.26496739859804758</v>
      </c>
      <c r="O70">
        <v>0.48626289450304028</v>
      </c>
      <c r="P70">
        <v>0.48706360988930453</v>
      </c>
      <c r="Q70">
        <v>0.29199736726002706</v>
      </c>
      <c r="R70">
        <v>0.55104901715907573</v>
      </c>
      <c r="S70">
        <v>0.26394458647839103</v>
      </c>
      <c r="T70">
        <v>0.56670687143880061</v>
      </c>
      <c r="U70">
        <v>0.50054805441156758</v>
      </c>
      <c r="V70">
        <v>0.18940894733442096</v>
      </c>
      <c r="W70">
        <v>0.12774947032646064</v>
      </c>
      <c r="X70">
        <v>0.58390157076244953</v>
      </c>
      <c r="Y70">
        <v>0.56924710753396013</v>
      </c>
      <c r="Z70">
        <v>0.21870957194440127</v>
      </c>
      <c r="AA70">
        <v>0.44827618961906512</v>
      </c>
      <c r="AB70">
        <v>0.54450614038593192</v>
      </c>
      <c r="AC70">
        <v>0.77251968367763402</v>
      </c>
      <c r="AD70">
        <v>0.35975677660407229</v>
      </c>
      <c r="AE70">
        <v>0.69450268546086802</v>
      </c>
      <c r="AF70">
        <v>0.24238845352129537</v>
      </c>
      <c r="AG70">
        <v>0.26358496090088634</v>
      </c>
      <c r="AH70">
        <v>0.11361594136490921</v>
      </c>
      <c r="AI70">
        <v>0.47737804657023636</v>
      </c>
      <c r="AJ70">
        <v>0.33934126851203861</v>
      </c>
      <c r="AK70">
        <v>6.9332862352308774E-2</v>
      </c>
      <c r="AL70">
        <v>0.27609445358479012</v>
      </c>
      <c r="AM70">
        <v>0.45345562582178695</v>
      </c>
      <c r="AN70">
        <v>9.8459811348200421E-2</v>
      </c>
      <c r="AO70">
        <v>0.24747103379250129</v>
      </c>
      <c r="AP70">
        <v>0.15471774125144869</v>
      </c>
      <c r="AQ70">
        <v>0.61862896005455148</v>
      </c>
      <c r="AR70">
        <v>0.57836042208784599</v>
      </c>
      <c r="AS70">
        <v>8.8235633580076883E-2</v>
      </c>
      <c r="AT70">
        <v>0.77852060054714556</v>
      </c>
      <c r="AU70">
        <v>0.76088384789034158</v>
      </c>
      <c r="AV70">
        <v>0.14227721849541841</v>
      </c>
      <c r="AW70">
        <v>0.19837168383186268</v>
      </c>
      <c r="AX70">
        <v>4.6426159280623797E-2</v>
      </c>
      <c r="AY70">
        <v>0.24147708085782554</v>
      </c>
      <c r="AZ70">
        <v>0.36338168678705218</v>
      </c>
      <c r="BA70">
        <v>0.15942001833305802</v>
      </c>
      <c r="BB70">
        <v>0.22699503680232927</v>
      </c>
      <c r="BC70">
        <v>0.4102400134688875</v>
      </c>
    </row>
    <row r="71" spans="1:55">
      <c r="A71" t="s">
        <v>227</v>
      </c>
      <c r="B71">
        <v>0.49045187286050129</v>
      </c>
      <c r="C71">
        <v>0.46382049351398535</v>
      </c>
      <c r="D71">
        <v>0.25214174433308179</v>
      </c>
      <c r="E71">
        <v>0.15605138738051394</v>
      </c>
      <c r="F71">
        <v>0.1942755264634968</v>
      </c>
      <c r="G71">
        <v>2.83281603072294E-2</v>
      </c>
      <c r="H71">
        <v>2.4316134942524891E-2</v>
      </c>
      <c r="I71">
        <v>0.26546772628676979</v>
      </c>
      <c r="J71">
        <v>0.22999562916240213</v>
      </c>
      <c r="K71">
        <v>8.1966436984939356E-2</v>
      </c>
      <c r="L71">
        <v>0.5228661810952755</v>
      </c>
      <c r="M71">
        <v>0.18746614060817143</v>
      </c>
      <c r="N71">
        <v>0.23213705527956821</v>
      </c>
      <c r="O71">
        <v>0.48626289450304028</v>
      </c>
      <c r="P71">
        <v>0.45655331394159043</v>
      </c>
      <c r="Q71">
        <v>0.27728836505278182</v>
      </c>
      <c r="R71">
        <v>0.55104901715907573</v>
      </c>
      <c r="S71">
        <v>0.25405227384969542</v>
      </c>
      <c r="T71">
        <v>0.56670687143880061</v>
      </c>
      <c r="U71">
        <v>0.50054805441156758</v>
      </c>
      <c r="V71">
        <v>0.18451649318763999</v>
      </c>
      <c r="W71">
        <v>0.12196784346908077</v>
      </c>
      <c r="X71">
        <v>0.58390157076244953</v>
      </c>
      <c r="Y71">
        <v>0.56428250649122891</v>
      </c>
      <c r="Z71">
        <v>0.21854872154791294</v>
      </c>
      <c r="AA71">
        <v>0.43896526018852888</v>
      </c>
      <c r="AB71">
        <v>0.54450614038593192</v>
      </c>
      <c r="AC71">
        <v>0.77251968367763402</v>
      </c>
      <c r="AD71">
        <v>0.35975677660407229</v>
      </c>
      <c r="AE71">
        <v>0.69450268546086802</v>
      </c>
      <c r="AF71">
        <v>0.22455771083325235</v>
      </c>
      <c r="AG71">
        <v>0.25872695922567118</v>
      </c>
      <c r="AH71">
        <v>0.1099817746707973</v>
      </c>
      <c r="AI71">
        <v>0.47737804657023636</v>
      </c>
      <c r="AJ71">
        <v>0.32562685319280993</v>
      </c>
      <c r="AK71">
        <v>6.5626516704301766E-2</v>
      </c>
      <c r="AL71">
        <v>0.28317463841104112</v>
      </c>
      <c r="AM71">
        <v>0.45345562582178695</v>
      </c>
      <c r="AN71">
        <v>9.2224695574863375E-2</v>
      </c>
      <c r="AO71">
        <v>0.23925880032547023</v>
      </c>
      <c r="AP71">
        <v>0.14980030738415029</v>
      </c>
      <c r="AQ71">
        <v>0.61862896005455148</v>
      </c>
      <c r="AR71">
        <v>0.57836042208784599</v>
      </c>
      <c r="AS71">
        <v>8.940836709063725E-2</v>
      </c>
      <c r="AT71">
        <v>0.77852060054714556</v>
      </c>
      <c r="AU71">
        <v>0.76088384789034158</v>
      </c>
      <c r="AV71">
        <v>0.1421384931049921</v>
      </c>
      <c r="AW71">
        <v>0.18654927440566574</v>
      </c>
      <c r="AX71">
        <v>3.6452940667210915E-2</v>
      </c>
      <c r="AY71">
        <v>0.25313843952490933</v>
      </c>
      <c r="AZ71">
        <v>0.3392665384955737</v>
      </c>
      <c r="BA71">
        <v>0.15942001833305802</v>
      </c>
      <c r="BB71">
        <v>0.23351803909202495</v>
      </c>
      <c r="BC71">
        <v>0.41780772913933173</v>
      </c>
    </row>
    <row r="72" spans="1:55">
      <c r="A72" t="s">
        <v>228</v>
      </c>
      <c r="B72">
        <v>0.49045187286050129</v>
      </c>
      <c r="C72">
        <v>0.48819055960556068</v>
      </c>
      <c r="D72">
        <v>0.28141909676547056</v>
      </c>
      <c r="E72">
        <v>0.16557537271156797</v>
      </c>
      <c r="F72">
        <v>0.22466253551901791</v>
      </c>
      <c r="G72">
        <v>2.6341388233821022E-2</v>
      </c>
      <c r="H72">
        <v>2.536460465663877E-2</v>
      </c>
      <c r="I72">
        <v>0.28431076556482571</v>
      </c>
      <c r="J72">
        <v>0.22999562916240213</v>
      </c>
      <c r="K72">
        <v>8.9210418051207774E-2</v>
      </c>
      <c r="L72">
        <v>0.5228661810952755</v>
      </c>
      <c r="M72">
        <v>0.18600059751593617</v>
      </c>
      <c r="N72">
        <v>0.27188620220895993</v>
      </c>
      <c r="O72">
        <v>0.48626289450304028</v>
      </c>
      <c r="P72">
        <v>0.48724407284419863</v>
      </c>
      <c r="Q72">
        <v>0.28303019046441175</v>
      </c>
      <c r="R72">
        <v>0.55104901715907573</v>
      </c>
      <c r="S72">
        <v>0.26528466800712747</v>
      </c>
      <c r="T72">
        <v>0.56670687143880061</v>
      </c>
      <c r="U72">
        <v>0.50054805441156758</v>
      </c>
      <c r="V72">
        <v>0.19686183112716554</v>
      </c>
      <c r="W72">
        <v>0.12780246407540888</v>
      </c>
      <c r="X72">
        <v>0.58390157076244953</v>
      </c>
      <c r="Y72">
        <v>0.56924710753396013</v>
      </c>
      <c r="Z72">
        <v>0.21708812177726527</v>
      </c>
      <c r="AA72">
        <v>0.44985468858928157</v>
      </c>
      <c r="AB72">
        <v>0.54450614038593192</v>
      </c>
      <c r="AC72">
        <v>0.77251968367763402</v>
      </c>
      <c r="AD72">
        <v>0.35975677660407229</v>
      </c>
      <c r="AE72">
        <v>0.69450268546086802</v>
      </c>
      <c r="AF72">
        <v>0.24530705408594181</v>
      </c>
      <c r="AG72">
        <v>0.25880737515043678</v>
      </c>
      <c r="AH72">
        <v>0.1148076959548831</v>
      </c>
      <c r="AI72">
        <v>0.47737804657023636</v>
      </c>
      <c r="AJ72">
        <v>0.35526151854245286</v>
      </c>
      <c r="AK72">
        <v>7.1361798451592462E-2</v>
      </c>
      <c r="AL72">
        <v>0.28433608063062782</v>
      </c>
      <c r="AM72">
        <v>0.45345562582178695</v>
      </c>
      <c r="AN72">
        <v>0.10174970591008002</v>
      </c>
      <c r="AO72">
        <v>0.25072545985587635</v>
      </c>
      <c r="AP72">
        <v>0.15274491735307408</v>
      </c>
      <c r="AQ72">
        <v>0.61862896005455148</v>
      </c>
      <c r="AR72">
        <v>0.57836042208784599</v>
      </c>
      <c r="AS72">
        <v>8.7076929465190273E-2</v>
      </c>
      <c r="AT72">
        <v>0.77852060054714556</v>
      </c>
      <c r="AU72">
        <v>0.76088384789034158</v>
      </c>
      <c r="AV72">
        <v>0.14675513427557471</v>
      </c>
      <c r="AW72">
        <v>0.20438999339046296</v>
      </c>
      <c r="AX72">
        <v>5.0078865634265925E-2</v>
      </c>
      <c r="AY72">
        <v>0.24609215753591265</v>
      </c>
      <c r="AZ72">
        <v>0.37581973314940903</v>
      </c>
      <c r="BA72">
        <v>0.15942001833305802</v>
      </c>
      <c r="BB72">
        <v>0.22808717515524893</v>
      </c>
      <c r="BC72">
        <v>0.42732855179122048</v>
      </c>
    </row>
    <row r="73" spans="1:55">
      <c r="A73" t="s">
        <v>229</v>
      </c>
      <c r="B73">
        <v>0.49045187286050129</v>
      </c>
      <c r="C73">
        <v>0.45336890238659522</v>
      </c>
      <c r="D73">
        <v>0.27195310189689281</v>
      </c>
      <c r="E73">
        <v>0.15565975260372325</v>
      </c>
      <c r="F73">
        <v>0.20553145667593109</v>
      </c>
      <c r="G73">
        <v>2.7438713931331772E-2</v>
      </c>
      <c r="H73">
        <v>2.5786477370573609E-2</v>
      </c>
      <c r="I73">
        <v>0.27069502459758188</v>
      </c>
      <c r="J73">
        <v>0.22999562916240213</v>
      </c>
      <c r="K73">
        <v>9.2059824175022745E-2</v>
      </c>
      <c r="L73">
        <v>0.5228661810952755</v>
      </c>
      <c r="M73">
        <v>0.18650144216707398</v>
      </c>
      <c r="N73">
        <v>0.23600323278460089</v>
      </c>
      <c r="O73">
        <v>0.48626289450304028</v>
      </c>
      <c r="P73">
        <v>0.47447727863428046</v>
      </c>
      <c r="Q73">
        <v>0.28078745269137512</v>
      </c>
      <c r="R73">
        <v>0.55104901715907573</v>
      </c>
      <c r="S73">
        <v>0.26373665151471071</v>
      </c>
      <c r="T73">
        <v>0.56670687143880061</v>
      </c>
      <c r="U73">
        <v>0.50054805441156758</v>
      </c>
      <c r="V73">
        <v>0.19201722241006189</v>
      </c>
      <c r="W73">
        <v>0.12721573772882994</v>
      </c>
      <c r="X73">
        <v>0.58390157076244953</v>
      </c>
      <c r="Y73">
        <v>0.55210098457080714</v>
      </c>
      <c r="Z73">
        <v>0.21852928776640276</v>
      </c>
      <c r="AA73">
        <v>0.42687484949328675</v>
      </c>
      <c r="AB73">
        <v>0.54450614038593192</v>
      </c>
      <c r="AC73">
        <v>0.77251968367763402</v>
      </c>
      <c r="AD73">
        <v>0.35975677660407229</v>
      </c>
      <c r="AE73">
        <v>0.69450268546086802</v>
      </c>
      <c r="AF73">
        <v>0.2487768907670066</v>
      </c>
      <c r="AG73">
        <v>0.25345753929279596</v>
      </c>
      <c r="AH73">
        <v>0.10891418616587303</v>
      </c>
      <c r="AI73">
        <v>0.47737804657023636</v>
      </c>
      <c r="AJ73">
        <v>0.35016996686454199</v>
      </c>
      <c r="AK73">
        <v>7.0944368560172485E-2</v>
      </c>
      <c r="AL73">
        <v>0.27058949956577344</v>
      </c>
      <c r="AM73">
        <v>0.45345562582178695</v>
      </c>
      <c r="AN73">
        <v>9.7406641342023814E-2</v>
      </c>
      <c r="AO73">
        <v>0.24530586134004218</v>
      </c>
      <c r="AP73">
        <v>0.15639199995515807</v>
      </c>
      <c r="AQ73">
        <v>0.61862896005455148</v>
      </c>
      <c r="AR73">
        <v>0.57836042208784599</v>
      </c>
      <c r="AS73">
        <v>9.161513816718081E-2</v>
      </c>
      <c r="AT73">
        <v>0.77852060054714556</v>
      </c>
      <c r="AU73">
        <v>0.76088384789034158</v>
      </c>
      <c r="AV73">
        <v>0.13742202502839174</v>
      </c>
      <c r="AW73">
        <v>0.19038024630448316</v>
      </c>
      <c r="AX73">
        <v>4.4284129203768618E-2</v>
      </c>
      <c r="AY73">
        <v>0.24584757759317136</v>
      </c>
      <c r="AZ73">
        <v>0.34678089950716146</v>
      </c>
      <c r="BA73">
        <v>0.15942001833305802</v>
      </c>
      <c r="BB73">
        <v>0.22848911988084955</v>
      </c>
      <c r="BC73">
        <v>0.40876052051755996</v>
      </c>
    </row>
    <row r="74" spans="1:55">
      <c r="A74" t="s">
        <v>230</v>
      </c>
      <c r="B74">
        <v>0.49045187286050129</v>
      </c>
      <c r="C74">
        <v>0.32018203368604869</v>
      </c>
      <c r="D74">
        <v>0.23298587249845931</v>
      </c>
      <c r="E74">
        <v>0.12448303165502539</v>
      </c>
      <c r="F74">
        <v>0.13955594453283518</v>
      </c>
      <c r="G74">
        <v>2.3451217725585814E-2</v>
      </c>
      <c r="H74">
        <v>2.747028497428998E-2</v>
      </c>
      <c r="I74">
        <v>0.25037117530877095</v>
      </c>
      <c r="J74">
        <v>0.22999562916240213</v>
      </c>
      <c r="K74">
        <v>7.8007984556754062E-2</v>
      </c>
      <c r="L74">
        <v>0.5228661810952755</v>
      </c>
      <c r="M74">
        <v>0.16141513363280863</v>
      </c>
      <c r="N74">
        <v>0.12755233907688046</v>
      </c>
      <c r="O74">
        <v>0.48626289450304028</v>
      </c>
      <c r="P74">
        <v>0.35589880207494518</v>
      </c>
      <c r="Q74">
        <v>0.22850403815449705</v>
      </c>
      <c r="R74">
        <v>0.55104901715907573</v>
      </c>
      <c r="S74">
        <v>0.23529216875196576</v>
      </c>
      <c r="T74">
        <v>0.56670687143880061</v>
      </c>
      <c r="U74">
        <v>0.50054805441156758</v>
      </c>
      <c r="V74">
        <v>0.13648090216199663</v>
      </c>
      <c r="W74">
        <v>0.10199445029128909</v>
      </c>
      <c r="X74">
        <v>0.58390157076244953</v>
      </c>
      <c r="Y74">
        <v>0.48301301189524209</v>
      </c>
      <c r="Z74">
        <v>0.19003220658285536</v>
      </c>
      <c r="AA74">
        <v>0.323792149077481</v>
      </c>
      <c r="AB74">
        <v>0.53105724233939466</v>
      </c>
      <c r="AC74">
        <v>0.77251968367763402</v>
      </c>
      <c r="AD74">
        <v>0.35975677660407229</v>
      </c>
      <c r="AE74">
        <v>0.69450268546086802</v>
      </c>
      <c r="AF74">
        <v>0.15120502641475336</v>
      </c>
      <c r="AG74">
        <v>0.21252934753876671</v>
      </c>
      <c r="AH74">
        <v>0.10374798711918919</v>
      </c>
      <c r="AI74">
        <v>0.47737804657023636</v>
      </c>
      <c r="AJ74">
        <v>0.28776196815762195</v>
      </c>
      <c r="AK74">
        <v>5.5975990415994173E-2</v>
      </c>
      <c r="AL74">
        <v>0.21446242209393143</v>
      </c>
      <c r="AM74">
        <v>0.45345562582178695</v>
      </c>
      <c r="AN74">
        <v>9.1956936996448441E-2</v>
      </c>
      <c r="AO74">
        <v>0.22780445877261812</v>
      </c>
      <c r="AP74">
        <v>0.13454560709104493</v>
      </c>
      <c r="AQ74">
        <v>0.61862896005455148</v>
      </c>
      <c r="AR74">
        <v>0.57836042208784599</v>
      </c>
      <c r="AS74">
        <v>8.9484436458043964E-2</v>
      </c>
      <c r="AT74">
        <v>0.77852060054714556</v>
      </c>
      <c r="AU74">
        <v>0.76088384789034158</v>
      </c>
      <c r="AV74">
        <v>0.11233248853017117</v>
      </c>
      <c r="AW74">
        <v>0.10880066605839242</v>
      </c>
      <c r="AX74">
        <v>1.950310490415132E-2</v>
      </c>
      <c r="AY74">
        <v>0.25965187610074042</v>
      </c>
      <c r="AZ74">
        <v>0.30051390334690592</v>
      </c>
      <c r="BA74">
        <v>0.15942001833305802</v>
      </c>
      <c r="BB74">
        <v>0.21648805501525295</v>
      </c>
      <c r="BC74">
        <v>0.33560428711130036</v>
      </c>
    </row>
    <row r="75" spans="1:55">
      <c r="A75" t="s">
        <v>231</v>
      </c>
      <c r="B75">
        <v>0.49045187286050129</v>
      </c>
      <c r="C75">
        <v>0.22495612157904041</v>
      </c>
      <c r="D75">
        <v>0.17546806346372018</v>
      </c>
      <c r="E75">
        <v>0.11426116070811226</v>
      </c>
      <c r="F75">
        <v>0.1221977761007899</v>
      </c>
      <c r="G75">
        <v>2.3376462470358281E-2</v>
      </c>
      <c r="H75">
        <v>2.7648349723459337E-2</v>
      </c>
      <c r="I75">
        <v>0.23747652612897932</v>
      </c>
      <c r="J75">
        <v>0.22999562916240213</v>
      </c>
      <c r="K75">
        <v>3.6835455646614633E-2</v>
      </c>
      <c r="L75">
        <v>0.5228661810952755</v>
      </c>
      <c r="M75">
        <v>0.16252020313591314</v>
      </c>
      <c r="N75">
        <v>8.9959789165978105E-2</v>
      </c>
      <c r="O75">
        <v>0.48626289450304028</v>
      </c>
      <c r="P75">
        <v>0.20912691576127759</v>
      </c>
      <c r="Q75">
        <v>3.4558429034046885E-2</v>
      </c>
      <c r="R75">
        <v>0.55104901715907573</v>
      </c>
      <c r="S75">
        <v>0.23473898598573012</v>
      </c>
      <c r="T75">
        <v>0.53998689689395674</v>
      </c>
      <c r="U75">
        <v>0.50054805441156758</v>
      </c>
      <c r="V75">
        <v>0.12633458473528522</v>
      </c>
      <c r="W75">
        <v>4.7436440967755393E-2</v>
      </c>
      <c r="X75">
        <v>0.58390157076244953</v>
      </c>
      <c r="Y75">
        <v>0.42019206882160409</v>
      </c>
      <c r="Z75">
        <v>0.1816719982648845</v>
      </c>
      <c r="AA75">
        <v>0.31224136043833045</v>
      </c>
      <c r="AB75">
        <v>0.36230189806642826</v>
      </c>
      <c r="AC75">
        <v>0.77251968367763402</v>
      </c>
      <c r="AD75">
        <v>0.35975677660407229</v>
      </c>
      <c r="AE75">
        <v>0.69450268546086802</v>
      </c>
      <c r="AF75">
        <v>0.17290487895604992</v>
      </c>
      <c r="AG75">
        <v>0.17475897809474641</v>
      </c>
      <c r="AH75">
        <v>7.0137420276773291E-2</v>
      </c>
      <c r="AI75">
        <v>0.29349418557525403</v>
      </c>
      <c r="AJ75">
        <v>0.18420130467105489</v>
      </c>
      <c r="AK75">
        <v>4.7208474613027698E-2</v>
      </c>
      <c r="AL75">
        <v>0.18147328001731938</v>
      </c>
      <c r="AM75">
        <v>0.45345562582178695</v>
      </c>
      <c r="AN75">
        <v>4.0394871965408516E-2</v>
      </c>
      <c r="AO75">
        <v>0.24139745133535609</v>
      </c>
      <c r="AP75">
        <v>8.1292013819982273E-2</v>
      </c>
      <c r="AQ75">
        <v>0.61862896005455148</v>
      </c>
      <c r="AR75">
        <v>0.57836042208784599</v>
      </c>
      <c r="AS75">
        <v>9.2330951190494087E-2</v>
      </c>
      <c r="AT75">
        <v>0.46962320040513283</v>
      </c>
      <c r="AU75">
        <v>0.50370444447144958</v>
      </c>
      <c r="AV75">
        <v>0.1064552694635533</v>
      </c>
      <c r="AW75">
        <v>0.13259058604650134</v>
      </c>
      <c r="AX75">
        <v>3.4052474128079533E-3</v>
      </c>
      <c r="AY75">
        <v>0.24036242634891511</v>
      </c>
      <c r="AZ75">
        <v>0.32183205013042915</v>
      </c>
      <c r="BA75">
        <v>0.15942001833305802</v>
      </c>
      <c r="BB75">
        <v>0.20518903357562002</v>
      </c>
      <c r="BC75">
        <v>0.15881001322114141</v>
      </c>
    </row>
    <row r="76" spans="1:55">
      <c r="A76" t="s">
        <v>248</v>
      </c>
      <c r="B76">
        <v>0.65678959203013731</v>
      </c>
      <c r="C76">
        <v>0.46576803337323253</v>
      </c>
      <c r="D76">
        <v>0.28868487969193157</v>
      </c>
      <c r="E76">
        <v>0.16363039124186757</v>
      </c>
      <c r="F76">
        <v>0.22788262364878856</v>
      </c>
      <c r="G76">
        <v>2.6781499377379045E-2</v>
      </c>
      <c r="H76">
        <v>2.5685460224844529E-2</v>
      </c>
      <c r="I76">
        <v>0.28165811377962219</v>
      </c>
      <c r="J76">
        <v>0.50513672913800778</v>
      </c>
      <c r="K76">
        <v>8.8972751195143529E-2</v>
      </c>
      <c r="L76">
        <v>0.55786364044244696</v>
      </c>
      <c r="M76">
        <v>0.18870352237305407</v>
      </c>
      <c r="N76">
        <v>0.28300049314446246</v>
      </c>
      <c r="O76">
        <v>0.65873761311064205</v>
      </c>
      <c r="P76">
        <v>0.50186984091464626</v>
      </c>
      <c r="Q76">
        <v>0.30267263087586249</v>
      </c>
      <c r="R76">
        <v>0.63266599455318462</v>
      </c>
      <c r="S76">
        <v>0.26661496250795336</v>
      </c>
      <c r="T76">
        <v>0.65252571582511509</v>
      </c>
      <c r="U76">
        <v>0.65397028224700182</v>
      </c>
      <c r="V76">
        <v>0.19860721955439292</v>
      </c>
      <c r="W76">
        <v>0.12437236434257189</v>
      </c>
      <c r="X76">
        <v>0.64336931839018907</v>
      </c>
      <c r="Y76">
        <v>0.59835336449265986</v>
      </c>
      <c r="Z76">
        <v>0.21806036624461031</v>
      </c>
      <c r="AA76">
        <v>0.45471801393186217</v>
      </c>
      <c r="AB76">
        <v>0.65017676904713695</v>
      </c>
      <c r="AC76">
        <v>0.65457932102844629</v>
      </c>
      <c r="AD76">
        <v>0.64878057860734661</v>
      </c>
      <c r="AE76">
        <v>0.65532914963202593</v>
      </c>
      <c r="AF76">
        <v>0.24385837455476034</v>
      </c>
      <c r="AG76">
        <v>0.2724470753167989</v>
      </c>
      <c r="AH76">
        <v>0.11547823884426221</v>
      </c>
      <c r="AI76">
        <v>0.50073849696581596</v>
      </c>
      <c r="AJ76">
        <v>0.36004735782674141</v>
      </c>
      <c r="AK76">
        <v>7.1695849420088803E-2</v>
      </c>
      <c r="AL76">
        <v>0.29065951576696242</v>
      </c>
      <c r="AM76">
        <v>0.59886185495470501</v>
      </c>
      <c r="AN76">
        <v>0.10333997527200918</v>
      </c>
      <c r="AO76">
        <v>0.25035684847968881</v>
      </c>
      <c r="AP76">
        <v>0.16187552394594173</v>
      </c>
      <c r="AQ76">
        <v>0.65898742315323744</v>
      </c>
      <c r="AR76">
        <v>0.61914239998017417</v>
      </c>
      <c r="AS76">
        <v>8.7337933940674406E-2</v>
      </c>
      <c r="AT76">
        <v>0.65159286971230679</v>
      </c>
      <c r="AU76">
        <v>0.65885535763915415</v>
      </c>
      <c r="AV76">
        <v>0.14693400238661636</v>
      </c>
      <c r="AW76">
        <v>0.2088519433284779</v>
      </c>
      <c r="AX76">
        <v>5.1060793896650962E-2</v>
      </c>
      <c r="AY76">
        <v>0.2458249769984551</v>
      </c>
      <c r="AZ76">
        <v>0.37108157046392004</v>
      </c>
      <c r="BA76">
        <v>0.28150551494879744</v>
      </c>
      <c r="BB76">
        <v>0.23048798584418492</v>
      </c>
      <c r="BC76">
        <v>0.44204392448338714</v>
      </c>
    </row>
    <row r="77" spans="1:55">
      <c r="A77" t="s">
        <v>232</v>
      </c>
      <c r="B77">
        <v>4.1233027672961407E-2</v>
      </c>
      <c r="C77">
        <v>0</v>
      </c>
      <c r="D77">
        <v>4.7964576973530147E-2</v>
      </c>
      <c r="E77">
        <v>3.7655242253780974E-2</v>
      </c>
      <c r="F77">
        <v>2.6045876840198974E-3</v>
      </c>
      <c r="G77">
        <v>5.3067021029520756E-3</v>
      </c>
      <c r="H77">
        <v>1.0450273480746767E-2</v>
      </c>
      <c r="I77">
        <v>3.2688849148726516E-2</v>
      </c>
      <c r="J77">
        <v>0.50513672913800778</v>
      </c>
      <c r="K77">
        <v>0</v>
      </c>
      <c r="L77">
        <v>0.41755121409593732</v>
      </c>
      <c r="M77">
        <v>5.8907984826794227E-2</v>
      </c>
      <c r="N77">
        <v>0</v>
      </c>
      <c r="O77">
        <v>0.30711010379130049</v>
      </c>
      <c r="P77">
        <v>0</v>
      </c>
      <c r="Q77">
        <v>0</v>
      </c>
      <c r="R77">
        <v>0.39627883155461491</v>
      </c>
      <c r="S77">
        <v>8.3350735816220309E-2</v>
      </c>
      <c r="T77">
        <v>2.4895333195677535E-2</v>
      </c>
      <c r="U77">
        <v>0</v>
      </c>
      <c r="V77">
        <v>8.3250616610993635E-4</v>
      </c>
      <c r="W77">
        <v>0</v>
      </c>
      <c r="X77">
        <v>0.64336931839018907</v>
      </c>
      <c r="Y77">
        <v>9.6568759703691498E-2</v>
      </c>
      <c r="Z77">
        <v>6.8343198932076424E-2</v>
      </c>
      <c r="AA77">
        <v>7.4330753205203312E-2</v>
      </c>
      <c r="AB77">
        <v>0</v>
      </c>
      <c r="AC77">
        <v>3.8369905771125597E-2</v>
      </c>
      <c r="AD77">
        <v>3.2955238825714966E-2</v>
      </c>
      <c r="AE77">
        <v>0.1213270211611655</v>
      </c>
      <c r="AF77">
        <v>0</v>
      </c>
      <c r="AG77">
        <v>1.3467946163285048E-2</v>
      </c>
      <c r="AH77">
        <v>1.4950278147449633E-2</v>
      </c>
      <c r="AI77">
        <v>0</v>
      </c>
      <c r="AJ77">
        <v>0</v>
      </c>
      <c r="AK77">
        <v>1.6780190895386061E-2</v>
      </c>
      <c r="AL77">
        <v>8.6263709388044556E-3</v>
      </c>
      <c r="AM77">
        <v>0.34643485985908312</v>
      </c>
      <c r="AN77">
        <v>3.1985233627549862E-3</v>
      </c>
      <c r="AO77">
        <v>0.13009361242597969</v>
      </c>
      <c r="AP77">
        <v>5.4166053869215735E-3</v>
      </c>
      <c r="AQ77">
        <v>0.65898742315323744</v>
      </c>
      <c r="AR77">
        <v>0.34024228912196852</v>
      </c>
      <c r="AS77">
        <v>5.2181911805230054E-2</v>
      </c>
      <c r="AT77">
        <v>6.1055390580491933E-2</v>
      </c>
      <c r="AU77">
        <v>0</v>
      </c>
      <c r="AV77">
        <v>3.1064955511660598E-2</v>
      </c>
      <c r="AW77" s="1">
        <v>2.6502076106477984E-6</v>
      </c>
      <c r="AX77">
        <v>0</v>
      </c>
      <c r="AY77">
        <v>0.1008374165994731</v>
      </c>
      <c r="AZ77">
        <v>0.13692698286357496</v>
      </c>
      <c r="BA77">
        <v>0.17959792510074676</v>
      </c>
      <c r="BB77">
        <v>0.1095639329462373</v>
      </c>
      <c r="BC77">
        <v>0</v>
      </c>
    </row>
    <row r="79" spans="1:55">
      <c r="A79" s="4">
        <v>0.97499999999999998</v>
      </c>
    </row>
    <row r="80" spans="1:55">
      <c r="A80" t="s">
        <v>225</v>
      </c>
      <c r="B80">
        <v>1.2967736584337479</v>
      </c>
      <c r="C80">
        <v>0.96254942921172604</v>
      </c>
      <c r="D80">
        <v>0.36048128648812672</v>
      </c>
      <c r="E80">
        <v>0.24239643558702906</v>
      </c>
      <c r="F80">
        <v>0.33404274413881618</v>
      </c>
      <c r="G80">
        <v>8.6710844257242084E-2</v>
      </c>
      <c r="H80">
        <v>0.15908065270745197</v>
      </c>
      <c r="I80">
        <v>2.7094721114159372</v>
      </c>
      <c r="J80">
        <v>4.2309472368716596</v>
      </c>
      <c r="K80">
        <v>0.1706037981398725</v>
      </c>
      <c r="L80">
        <v>0.89113696280528965</v>
      </c>
      <c r="M80">
        <v>0.4761595610575573</v>
      </c>
      <c r="N80">
        <v>0.36416317951836891</v>
      </c>
      <c r="O80">
        <v>1.3462263392381548</v>
      </c>
      <c r="P80">
        <v>0.73096723641818451</v>
      </c>
      <c r="Q80">
        <v>0.53306319131490831</v>
      </c>
      <c r="R80">
        <v>0.89627446415302636</v>
      </c>
      <c r="S80">
        <v>0.63766123063301972</v>
      </c>
      <c r="T80">
        <v>0.97561869660952361</v>
      </c>
      <c r="U80">
        <v>1.1513885102212245</v>
      </c>
      <c r="V80">
        <v>0.31708929293332078</v>
      </c>
      <c r="W80">
        <v>0.2370411380863286</v>
      </c>
      <c r="X80">
        <v>1.0019703913879414</v>
      </c>
      <c r="Y80">
        <v>0.91901719368810675</v>
      </c>
      <c r="Z80">
        <v>0.3262085550792877</v>
      </c>
      <c r="AA80">
        <v>0.77432407514871149</v>
      </c>
      <c r="AB80">
        <v>1.0775504551655992</v>
      </c>
      <c r="AC80">
        <v>0.81543611793550907</v>
      </c>
      <c r="AD80">
        <v>1.1972805847458337</v>
      </c>
      <c r="AE80">
        <v>0.85750491435113252</v>
      </c>
      <c r="AF80">
        <v>0.56705521931856706</v>
      </c>
      <c r="AG80">
        <v>0.40139030739703407</v>
      </c>
      <c r="AH80">
        <v>0.16385641833638592</v>
      </c>
      <c r="AI80">
        <v>0.93664155540561289</v>
      </c>
      <c r="AJ80">
        <v>0.45455303643680273</v>
      </c>
      <c r="AK80">
        <v>0.200730486330293</v>
      </c>
      <c r="AL80">
        <v>0.46691417913305611</v>
      </c>
      <c r="AM80">
        <v>0.94290527560132853</v>
      </c>
      <c r="AN80">
        <v>0.14154509960738512</v>
      </c>
      <c r="AO80">
        <v>4.4369832404736389</v>
      </c>
      <c r="AP80">
        <v>0.23960654064213802</v>
      </c>
      <c r="AQ80">
        <v>0.96985592080515626</v>
      </c>
      <c r="AR80">
        <v>0.89216545599188102</v>
      </c>
      <c r="AS80">
        <v>1.1210486109876758</v>
      </c>
      <c r="AT80">
        <v>0.81384598771457761</v>
      </c>
      <c r="AU80">
        <v>0.82899439950042608</v>
      </c>
      <c r="AV80">
        <v>0.19923893578374607</v>
      </c>
      <c r="AW80">
        <v>0.25858024867467211</v>
      </c>
      <c r="AX80">
        <v>9.4820936564242328E-2</v>
      </c>
      <c r="AY80">
        <v>1.6565658542388555</v>
      </c>
      <c r="AZ80">
        <v>0.6326596023871186</v>
      </c>
      <c r="BA80">
        <v>1.058968295989468</v>
      </c>
      <c r="BB80">
        <v>0.67551996693714811</v>
      </c>
      <c r="BC80">
        <v>0.7973353332477382</v>
      </c>
    </row>
    <row r="81" spans="1:55">
      <c r="A81" t="s">
        <v>226</v>
      </c>
      <c r="B81">
        <v>1.2967736584337479</v>
      </c>
      <c r="C81">
        <v>0.97948326152683496</v>
      </c>
      <c r="D81">
        <v>0.36359017890149925</v>
      </c>
      <c r="E81">
        <v>0.24354255870818328</v>
      </c>
      <c r="F81">
        <v>0.33656393811904778</v>
      </c>
      <c r="G81">
        <v>8.6759304929846917E-2</v>
      </c>
      <c r="H81">
        <v>0.15670294090877601</v>
      </c>
      <c r="I81">
        <v>2.7846855044256045</v>
      </c>
      <c r="J81">
        <v>4.2309472368716596</v>
      </c>
      <c r="K81">
        <v>0.17304125870188455</v>
      </c>
      <c r="L81">
        <v>0.89113696280528965</v>
      </c>
      <c r="M81">
        <v>0.47453170089960567</v>
      </c>
      <c r="N81">
        <v>0.36547738375925898</v>
      </c>
      <c r="O81">
        <v>1.3462263392381548</v>
      </c>
      <c r="P81">
        <v>0.73899535239410263</v>
      </c>
      <c r="Q81">
        <v>0.53451245928456925</v>
      </c>
      <c r="R81">
        <v>0.89627446415302636</v>
      </c>
      <c r="S81">
        <v>0.64177006122879343</v>
      </c>
      <c r="T81">
        <v>0.97561869660952361</v>
      </c>
      <c r="U81">
        <v>1.1513885102212245</v>
      </c>
      <c r="V81">
        <v>0.3189505084844535</v>
      </c>
      <c r="W81">
        <v>0.23981282567785822</v>
      </c>
      <c r="X81">
        <v>1.0019703913879414</v>
      </c>
      <c r="Y81">
        <v>0.91901719368810675</v>
      </c>
      <c r="Z81">
        <v>0.33060161229495688</v>
      </c>
      <c r="AA81">
        <v>0.77939890412788582</v>
      </c>
      <c r="AB81">
        <v>1.0775504551655992</v>
      </c>
      <c r="AC81">
        <v>0.81543611793550907</v>
      </c>
      <c r="AD81">
        <v>1.1972805847458337</v>
      </c>
      <c r="AE81">
        <v>0.85750491435113252</v>
      </c>
      <c r="AF81">
        <v>0.57922934494906475</v>
      </c>
      <c r="AG81">
        <v>0.40415892127740777</v>
      </c>
      <c r="AH81">
        <v>0.16412681118645839</v>
      </c>
      <c r="AI81">
        <v>0.93664155540561289</v>
      </c>
      <c r="AJ81">
        <v>0.45635553064161566</v>
      </c>
      <c r="AK81">
        <v>0.19843318770838039</v>
      </c>
      <c r="AL81">
        <v>0.46932267175094083</v>
      </c>
      <c r="AM81">
        <v>0.94290527560132853</v>
      </c>
      <c r="AN81">
        <v>0.14395061952146532</v>
      </c>
      <c r="AO81">
        <v>4.3544522468207703</v>
      </c>
      <c r="AP81">
        <v>0.23631966792238737</v>
      </c>
      <c r="AQ81">
        <v>0.96985592080515626</v>
      </c>
      <c r="AR81">
        <v>0.89216545599188102</v>
      </c>
      <c r="AS81">
        <v>1.1321495942439439</v>
      </c>
      <c r="AT81">
        <v>0.81384598771457761</v>
      </c>
      <c r="AU81">
        <v>0.82899439950042608</v>
      </c>
      <c r="AV81">
        <v>0.20065729550534442</v>
      </c>
      <c r="AW81">
        <v>0.26031083969145835</v>
      </c>
      <c r="AX81">
        <v>9.2868270363900912E-2</v>
      </c>
      <c r="AY81">
        <v>1.6522116105405094</v>
      </c>
      <c r="AZ81">
        <v>0.64579259500815944</v>
      </c>
      <c r="BA81">
        <v>1.058968295989468</v>
      </c>
      <c r="BB81">
        <v>0.67639473513893789</v>
      </c>
      <c r="BC81">
        <v>0.78289803009216941</v>
      </c>
    </row>
    <row r="82" spans="1:55">
      <c r="A82" t="s">
        <v>227</v>
      </c>
      <c r="B82">
        <v>1.2967736584337479</v>
      </c>
      <c r="C82">
        <v>0.99434070397177776</v>
      </c>
      <c r="D82">
        <v>0.37576209002362709</v>
      </c>
      <c r="E82">
        <v>0.24631349928931695</v>
      </c>
      <c r="F82">
        <v>0.34194206941340699</v>
      </c>
      <c r="G82">
        <v>8.8177008158891138E-2</v>
      </c>
      <c r="H82">
        <v>0.1586604073812205</v>
      </c>
      <c r="I82">
        <v>2.7852295644311731</v>
      </c>
      <c r="J82">
        <v>4.2309472368716596</v>
      </c>
      <c r="K82">
        <v>0.17731511953201226</v>
      </c>
      <c r="L82">
        <v>0.89113696280528965</v>
      </c>
      <c r="M82">
        <v>0.46774663042342818</v>
      </c>
      <c r="N82">
        <v>0.3881090965118949</v>
      </c>
      <c r="O82">
        <v>1.3462263392381548</v>
      </c>
      <c r="P82">
        <v>0.75278594212728067</v>
      </c>
      <c r="Q82">
        <v>0.55542944237829084</v>
      </c>
      <c r="R82">
        <v>0.89627446415302636</v>
      </c>
      <c r="S82">
        <v>0.62876845266055537</v>
      </c>
      <c r="T82">
        <v>0.97561869660952361</v>
      </c>
      <c r="U82">
        <v>1.1513885102212245</v>
      </c>
      <c r="V82">
        <v>0.32183682492447396</v>
      </c>
      <c r="W82">
        <v>0.24469372236477183</v>
      </c>
      <c r="X82">
        <v>1.0019703913879414</v>
      </c>
      <c r="Y82">
        <v>0.91490341808901388</v>
      </c>
      <c r="Z82">
        <v>0.3264080700995679</v>
      </c>
      <c r="AA82">
        <v>0.78532318463701323</v>
      </c>
      <c r="AB82">
        <v>1.0775504551655992</v>
      </c>
      <c r="AC82">
        <v>0.81543611793550907</v>
      </c>
      <c r="AD82">
        <v>1.1972805847458337</v>
      </c>
      <c r="AE82">
        <v>0.85750491435113252</v>
      </c>
      <c r="AF82">
        <v>0.57888949541559287</v>
      </c>
      <c r="AG82">
        <v>0.41979005235023509</v>
      </c>
      <c r="AH82">
        <v>0.1678012962272809</v>
      </c>
      <c r="AI82">
        <v>0.93664155540561289</v>
      </c>
      <c r="AJ82">
        <v>0.46597283109173165</v>
      </c>
      <c r="AK82">
        <v>0.20134559663441429</v>
      </c>
      <c r="AL82">
        <v>0.47614380611078055</v>
      </c>
      <c r="AM82">
        <v>0.94290527560132853</v>
      </c>
      <c r="AN82">
        <v>0.14927369328553758</v>
      </c>
      <c r="AO82">
        <v>4.4691954978705644</v>
      </c>
      <c r="AP82">
        <v>0.24054180130040811</v>
      </c>
      <c r="AQ82">
        <v>0.96985592080515626</v>
      </c>
      <c r="AR82">
        <v>0.89216545599188102</v>
      </c>
      <c r="AS82">
        <v>1.1193401792380451</v>
      </c>
      <c r="AT82">
        <v>0.81384598771457761</v>
      </c>
      <c r="AU82">
        <v>0.82899439950042608</v>
      </c>
      <c r="AV82">
        <v>0.20355814581975942</v>
      </c>
      <c r="AW82">
        <v>0.2711836914649241</v>
      </c>
      <c r="AX82">
        <v>0.10089941016785592</v>
      </c>
      <c r="AY82">
        <v>1.6532585531542281</v>
      </c>
      <c r="AZ82">
        <v>0.64276452631818692</v>
      </c>
      <c r="BA82">
        <v>1.058968295989468</v>
      </c>
      <c r="BB82">
        <v>0.67859246400853224</v>
      </c>
      <c r="BC82">
        <v>0.82485586054430071</v>
      </c>
    </row>
    <row r="83" spans="1:55">
      <c r="A83" t="s">
        <v>228</v>
      </c>
      <c r="B83">
        <v>1.2967736584337479</v>
      </c>
      <c r="C83">
        <v>0.95710427157617939</v>
      </c>
      <c r="D83">
        <v>0.36316957435084274</v>
      </c>
      <c r="E83">
        <v>0.24106492185101894</v>
      </c>
      <c r="F83">
        <v>0.33291997224781372</v>
      </c>
      <c r="G83">
        <v>8.862155100166004E-2</v>
      </c>
      <c r="H83">
        <v>0.15950040941818636</v>
      </c>
      <c r="I83">
        <v>2.6734356969651363</v>
      </c>
      <c r="J83">
        <v>4.2309472368716596</v>
      </c>
      <c r="K83">
        <v>0.16990040533707129</v>
      </c>
      <c r="L83">
        <v>0.89113696280528965</v>
      </c>
      <c r="M83">
        <v>0.47511926422947931</v>
      </c>
      <c r="N83">
        <v>0.36206732736007602</v>
      </c>
      <c r="O83">
        <v>1.3462263392381548</v>
      </c>
      <c r="P83">
        <v>0.73521880995063449</v>
      </c>
      <c r="Q83">
        <v>0.53540015348469339</v>
      </c>
      <c r="R83">
        <v>0.89627446415302636</v>
      </c>
      <c r="S83">
        <v>0.63894268595150028</v>
      </c>
      <c r="T83">
        <v>0.97561869660952361</v>
      </c>
      <c r="U83">
        <v>1.1513885102212245</v>
      </c>
      <c r="V83">
        <v>0.32342280132515222</v>
      </c>
      <c r="W83">
        <v>0.23868924230599295</v>
      </c>
      <c r="X83">
        <v>1.0019703913879414</v>
      </c>
      <c r="Y83">
        <v>0.91901719368810675</v>
      </c>
      <c r="Z83">
        <v>0.32737958271567852</v>
      </c>
      <c r="AA83">
        <v>0.76659047667943259</v>
      </c>
      <c r="AB83">
        <v>1.0775504551655992</v>
      </c>
      <c r="AC83">
        <v>0.81543611793550907</v>
      </c>
      <c r="AD83">
        <v>1.1972805847458337</v>
      </c>
      <c r="AE83">
        <v>0.85750491435113252</v>
      </c>
      <c r="AF83">
        <v>0.56669102283547534</v>
      </c>
      <c r="AG83">
        <v>0.40376563230434448</v>
      </c>
      <c r="AH83">
        <v>0.16429086610107663</v>
      </c>
      <c r="AI83">
        <v>0.93664155540561289</v>
      </c>
      <c r="AJ83">
        <v>0.45107565845420672</v>
      </c>
      <c r="AK83">
        <v>0.19807137881227538</v>
      </c>
      <c r="AL83">
        <v>0.4714831108710365</v>
      </c>
      <c r="AM83">
        <v>0.94290527560132853</v>
      </c>
      <c r="AN83">
        <v>0.14276206248883216</v>
      </c>
      <c r="AO83">
        <v>4.5031042612888497</v>
      </c>
      <c r="AP83">
        <v>0.23744404933733923</v>
      </c>
      <c r="AQ83">
        <v>0.96985592080515626</v>
      </c>
      <c r="AR83">
        <v>0.89216545599188102</v>
      </c>
      <c r="AS83">
        <v>1.1275144619467574</v>
      </c>
      <c r="AT83">
        <v>0.81384598771457761</v>
      </c>
      <c r="AU83">
        <v>0.82899439950042608</v>
      </c>
      <c r="AV83">
        <v>0.19995355502793419</v>
      </c>
      <c r="AW83">
        <v>0.25989626201780547</v>
      </c>
      <c r="AX83">
        <v>9.3754594702053842E-2</v>
      </c>
      <c r="AY83">
        <v>1.6505115860860249</v>
      </c>
      <c r="AZ83">
        <v>0.63256729704518733</v>
      </c>
      <c r="BA83">
        <v>1.058968295989468</v>
      </c>
      <c r="BB83">
        <v>0.67406982646407854</v>
      </c>
      <c r="BC83">
        <v>0.79648946141308541</v>
      </c>
    </row>
    <row r="84" spans="1:55">
      <c r="A84" t="s">
        <v>229</v>
      </c>
      <c r="B84">
        <v>1.2967736584337479</v>
      </c>
      <c r="C84">
        <v>0.97430481431500648</v>
      </c>
      <c r="D84">
        <v>0.37239168245350524</v>
      </c>
      <c r="E84">
        <v>0.24695700565037851</v>
      </c>
      <c r="F84">
        <v>0.33884303793780757</v>
      </c>
      <c r="G84">
        <v>8.7861835987170053E-2</v>
      </c>
      <c r="H84">
        <v>0.16016745810845734</v>
      </c>
      <c r="I84">
        <v>2.7252668851998956</v>
      </c>
      <c r="J84">
        <v>4.2309472368716596</v>
      </c>
      <c r="K84">
        <v>0.17459507050244771</v>
      </c>
      <c r="L84">
        <v>0.89113696280528965</v>
      </c>
      <c r="M84">
        <v>0.48007129933366782</v>
      </c>
      <c r="N84">
        <v>0.3750356807485567</v>
      </c>
      <c r="O84">
        <v>1.3462263392381548</v>
      </c>
      <c r="P84">
        <v>0.75074188098277916</v>
      </c>
      <c r="Q84">
        <v>0.53842584318735598</v>
      </c>
      <c r="R84">
        <v>0.89627446415302636</v>
      </c>
      <c r="S84">
        <v>0.64284287108422089</v>
      </c>
      <c r="T84">
        <v>0.97561869660952361</v>
      </c>
      <c r="U84">
        <v>1.1513885102212245</v>
      </c>
      <c r="V84">
        <v>0.32105095601164002</v>
      </c>
      <c r="W84">
        <v>0.24299846365035854</v>
      </c>
      <c r="X84">
        <v>1.0019703913879414</v>
      </c>
      <c r="Y84">
        <v>0.91901719368810675</v>
      </c>
      <c r="Z84">
        <v>0.33122622778868088</v>
      </c>
      <c r="AA84">
        <v>0.78109854709230953</v>
      </c>
      <c r="AB84">
        <v>1.0775504551655992</v>
      </c>
      <c r="AC84">
        <v>0.81543611793550907</v>
      </c>
      <c r="AD84">
        <v>1.1972805847458337</v>
      </c>
      <c r="AE84">
        <v>0.85750491435113252</v>
      </c>
      <c r="AF84">
        <v>0.5758250352528318</v>
      </c>
      <c r="AG84">
        <v>0.41334042132985449</v>
      </c>
      <c r="AH84">
        <v>0.16533973478996897</v>
      </c>
      <c r="AI84">
        <v>0.93664155540561289</v>
      </c>
      <c r="AJ84">
        <v>0.46215832055524458</v>
      </c>
      <c r="AK84">
        <v>0.19619380098287345</v>
      </c>
      <c r="AL84">
        <v>0.47412349562955991</v>
      </c>
      <c r="AM84">
        <v>0.94290527560132853</v>
      </c>
      <c r="AN84">
        <v>0.14660031036584753</v>
      </c>
      <c r="AO84">
        <v>4.4621919367996377</v>
      </c>
      <c r="AP84">
        <v>0.24152621656265161</v>
      </c>
      <c r="AQ84">
        <v>0.96985592080515626</v>
      </c>
      <c r="AR84">
        <v>0.89216545599188102</v>
      </c>
      <c r="AS84">
        <v>1.1393391442882066</v>
      </c>
      <c r="AT84">
        <v>0.81384598771457761</v>
      </c>
      <c r="AU84">
        <v>0.82899439950042608</v>
      </c>
      <c r="AV84">
        <v>0.20264192178604426</v>
      </c>
      <c r="AW84">
        <v>0.26556142506556041</v>
      </c>
      <c r="AX84">
        <v>9.4595534967685732E-2</v>
      </c>
      <c r="AY84">
        <v>1.6405499641126209</v>
      </c>
      <c r="AZ84">
        <v>0.63868885910808681</v>
      </c>
      <c r="BA84">
        <v>1.058968295989468</v>
      </c>
      <c r="BB84">
        <v>0.68181413716008576</v>
      </c>
      <c r="BC84">
        <v>0.81989437820969346</v>
      </c>
    </row>
    <row r="85" spans="1:55">
      <c r="A85" t="s">
        <v>230</v>
      </c>
      <c r="B85">
        <v>1.2967736584337479</v>
      </c>
      <c r="C85">
        <v>0.97686460147833076</v>
      </c>
      <c r="D85">
        <v>0.43867356388610962</v>
      </c>
      <c r="E85">
        <v>0.28331131739056881</v>
      </c>
      <c r="F85">
        <v>0.5460449038877363</v>
      </c>
      <c r="G85">
        <v>9.4669398588177828E-2</v>
      </c>
      <c r="H85">
        <v>0.16774091764289484</v>
      </c>
      <c r="I85">
        <v>2.6464714392157074</v>
      </c>
      <c r="J85">
        <v>4.2309472368716596</v>
      </c>
      <c r="K85">
        <v>0.22079600019786497</v>
      </c>
      <c r="L85">
        <v>0.89113696280528965</v>
      </c>
      <c r="M85">
        <v>0.49667967812315877</v>
      </c>
      <c r="N85">
        <v>0.66715058041384279</v>
      </c>
      <c r="O85">
        <v>1.3462263392381548</v>
      </c>
      <c r="P85">
        <v>0.87032259479693297</v>
      </c>
      <c r="Q85">
        <v>0.72879722569333094</v>
      </c>
      <c r="R85">
        <v>0.89627446415302636</v>
      </c>
      <c r="S85">
        <v>0.67106828151145204</v>
      </c>
      <c r="T85">
        <v>0.97561869660952361</v>
      </c>
      <c r="U85">
        <v>1.1513885102212245</v>
      </c>
      <c r="V85">
        <v>0.38361052425367315</v>
      </c>
      <c r="W85">
        <v>0.35059691930557069</v>
      </c>
      <c r="X85">
        <v>1.0019703913879414</v>
      </c>
      <c r="Y85">
        <v>0.90487890969371687</v>
      </c>
      <c r="Z85">
        <v>0.39730600702910085</v>
      </c>
      <c r="AA85">
        <v>0.81316704742098989</v>
      </c>
      <c r="AB85">
        <v>1.0775504551655992</v>
      </c>
      <c r="AC85">
        <v>0.81543611793550907</v>
      </c>
      <c r="AD85">
        <v>1.1972805847458337</v>
      </c>
      <c r="AE85">
        <v>0.85750491435113252</v>
      </c>
      <c r="AF85">
        <v>0.67940086138280908</v>
      </c>
      <c r="AG85">
        <v>0.48602020202437196</v>
      </c>
      <c r="AH85">
        <v>0.22269279915467735</v>
      </c>
      <c r="AI85">
        <v>0.93664155540561289</v>
      </c>
      <c r="AJ85">
        <v>0.53888370693956755</v>
      </c>
      <c r="AK85">
        <v>0.21758896396269645</v>
      </c>
      <c r="AL85">
        <v>0.54525769442295935</v>
      </c>
      <c r="AM85">
        <v>0.94290527560132853</v>
      </c>
      <c r="AN85">
        <v>0.20847939932160162</v>
      </c>
      <c r="AO85">
        <v>4.3412488199350001</v>
      </c>
      <c r="AP85">
        <v>0.28316047072909295</v>
      </c>
      <c r="AQ85">
        <v>0.96985592080515626</v>
      </c>
      <c r="AR85">
        <v>0.89216545599188102</v>
      </c>
      <c r="AS85">
        <v>1.1248832508900781</v>
      </c>
      <c r="AT85">
        <v>0.81384598771457761</v>
      </c>
      <c r="AU85">
        <v>0.82899439950042608</v>
      </c>
      <c r="AV85">
        <v>0.24097844654551676</v>
      </c>
      <c r="AW85">
        <v>0.46907536133188388</v>
      </c>
      <c r="AX85">
        <v>0.13280369760189953</v>
      </c>
      <c r="AY85">
        <v>1.6033401841733863</v>
      </c>
      <c r="AZ85">
        <v>0.69504323345781949</v>
      </c>
      <c r="BA85">
        <v>1.058968295989468</v>
      </c>
      <c r="BB85">
        <v>0.7264048553213327</v>
      </c>
      <c r="BC85">
        <v>0.89772001742438445</v>
      </c>
    </row>
    <row r="86" spans="1:55">
      <c r="A86" t="s">
        <v>231</v>
      </c>
      <c r="B86">
        <v>1.2967736584337479</v>
      </c>
      <c r="C86">
        <v>1.03351467300802</v>
      </c>
      <c r="D86">
        <v>0.45284362988670462</v>
      </c>
      <c r="E86">
        <v>0.28029976019153924</v>
      </c>
      <c r="F86">
        <v>0.42577443598369413</v>
      </c>
      <c r="G86">
        <v>9.0884469198831475E-2</v>
      </c>
      <c r="H86">
        <v>0.17550342880030831</v>
      </c>
      <c r="I86">
        <v>2.794533430638825</v>
      </c>
      <c r="J86">
        <v>4.2309472368716596</v>
      </c>
      <c r="K86">
        <v>0.22384952335124417</v>
      </c>
      <c r="L86">
        <v>0.89113696280528965</v>
      </c>
      <c r="M86">
        <v>0.48114839476570381</v>
      </c>
      <c r="N86">
        <v>0.54770330596536287</v>
      </c>
      <c r="O86">
        <v>1.3462263392381548</v>
      </c>
      <c r="P86">
        <v>0.87000353014987197</v>
      </c>
      <c r="Q86">
        <v>0.7744045237096745</v>
      </c>
      <c r="R86">
        <v>0.89627446415302636</v>
      </c>
      <c r="S86">
        <v>0.68155502012543989</v>
      </c>
      <c r="T86">
        <v>0.97466930435784949</v>
      </c>
      <c r="U86">
        <v>1.1513885102212245</v>
      </c>
      <c r="V86">
        <v>0.37344811602357658</v>
      </c>
      <c r="W86">
        <v>0.32295662906299194</v>
      </c>
      <c r="X86">
        <v>1.0019703913879414</v>
      </c>
      <c r="Y86">
        <v>0.90775695977147908</v>
      </c>
      <c r="Z86">
        <v>0.37268771047579691</v>
      </c>
      <c r="AA86">
        <v>0.82758579496630147</v>
      </c>
      <c r="AB86">
        <v>1.0631194631964731</v>
      </c>
      <c r="AC86">
        <v>0.81543611793550907</v>
      </c>
      <c r="AD86">
        <v>1.1972805847458337</v>
      </c>
      <c r="AE86">
        <v>0.85750491435113252</v>
      </c>
      <c r="AF86">
        <v>0.68408989827808098</v>
      </c>
      <c r="AG86">
        <v>0.50948674236832858</v>
      </c>
      <c r="AH86">
        <v>0.20548565774153199</v>
      </c>
      <c r="AI86">
        <v>0.93603391836145911</v>
      </c>
      <c r="AJ86">
        <v>0.55877331751179404</v>
      </c>
      <c r="AK86">
        <v>0.2078451292618447</v>
      </c>
      <c r="AL86">
        <v>0.56425459545311829</v>
      </c>
      <c r="AM86">
        <v>0.94290527560132853</v>
      </c>
      <c r="AN86">
        <v>0.19729089534871314</v>
      </c>
      <c r="AO86">
        <v>4.4487496471492367</v>
      </c>
      <c r="AP86">
        <v>0.30338842749757461</v>
      </c>
      <c r="AQ86">
        <v>0.96985592080515626</v>
      </c>
      <c r="AR86">
        <v>0.89216545599188102</v>
      </c>
      <c r="AS86">
        <v>1.1938275643403424</v>
      </c>
      <c r="AT86">
        <v>0.81384598771457761</v>
      </c>
      <c r="AU86">
        <v>0.82899439950042608</v>
      </c>
      <c r="AV86">
        <v>0.22884722549524578</v>
      </c>
      <c r="AW86">
        <v>0.34143028399464875</v>
      </c>
      <c r="AX86">
        <v>0.15537631315097525</v>
      </c>
      <c r="AY86">
        <v>1.5967164268675667</v>
      </c>
      <c r="AZ86">
        <v>0.67594597667702405</v>
      </c>
      <c r="BA86">
        <v>1.058968295989468</v>
      </c>
      <c r="BB86">
        <v>0.72234803878525711</v>
      </c>
      <c r="BC86">
        <v>0.935380973188911</v>
      </c>
    </row>
    <row r="87" spans="1:55">
      <c r="A87" t="s">
        <v>248</v>
      </c>
      <c r="B87">
        <v>0.84065955998223885</v>
      </c>
      <c r="C87">
        <v>0.82452009808234794</v>
      </c>
      <c r="D87">
        <v>0.35819721945124011</v>
      </c>
      <c r="E87">
        <v>0.24186491355725942</v>
      </c>
      <c r="F87">
        <v>0.33161034863858407</v>
      </c>
      <c r="G87">
        <v>8.7058675816045678E-2</v>
      </c>
      <c r="H87">
        <v>0.15696667402529912</v>
      </c>
      <c r="I87">
        <v>0.76789841803335002</v>
      </c>
      <c r="J87">
        <v>0.77994872391497105</v>
      </c>
      <c r="K87">
        <v>0.16848061479028978</v>
      </c>
      <c r="L87">
        <v>0.78575758887627956</v>
      </c>
      <c r="M87">
        <v>0.47561080311843856</v>
      </c>
      <c r="N87">
        <v>0.35548320652963411</v>
      </c>
      <c r="O87">
        <v>0.84072477413845836</v>
      </c>
      <c r="P87">
        <v>0.72617043666246162</v>
      </c>
      <c r="Q87">
        <v>0.53086476395964965</v>
      </c>
      <c r="R87">
        <v>0.80649578386837861</v>
      </c>
      <c r="S87">
        <v>0.63600369973402771</v>
      </c>
      <c r="T87">
        <v>0.84162197133768024</v>
      </c>
      <c r="U87">
        <v>0.84185281950560376</v>
      </c>
      <c r="V87">
        <v>0.31820627261139434</v>
      </c>
      <c r="W87">
        <v>0.23539354546165314</v>
      </c>
      <c r="X87">
        <v>0.8207548742213191</v>
      </c>
      <c r="Y87">
        <v>0.79170170148549601</v>
      </c>
      <c r="Z87">
        <v>0.3268364277221501</v>
      </c>
      <c r="AA87">
        <v>0.73034753786466977</v>
      </c>
      <c r="AB87">
        <v>0.84154386268697268</v>
      </c>
      <c r="AC87">
        <v>0.84163838159346538</v>
      </c>
      <c r="AD87">
        <v>0.84026148179157523</v>
      </c>
      <c r="AE87">
        <v>0.84138982790174566</v>
      </c>
      <c r="AF87">
        <v>0.56355608360136411</v>
      </c>
      <c r="AG87">
        <v>0.39882657880229344</v>
      </c>
      <c r="AH87">
        <v>0.16295868744806036</v>
      </c>
      <c r="AI87">
        <v>0.77781252521984645</v>
      </c>
      <c r="AJ87">
        <v>0.45146967157303008</v>
      </c>
      <c r="AK87">
        <v>0.19959367970184805</v>
      </c>
      <c r="AL87">
        <v>0.46519879214543158</v>
      </c>
      <c r="AM87">
        <v>0.79793270133597549</v>
      </c>
      <c r="AN87">
        <v>0.14096799040019953</v>
      </c>
      <c r="AO87">
        <v>0.83371841288902082</v>
      </c>
      <c r="AP87">
        <v>0.23623227630555566</v>
      </c>
      <c r="AQ87">
        <v>0.84200458130423517</v>
      </c>
      <c r="AR87">
        <v>0.80322944872370317</v>
      </c>
      <c r="AS87">
        <v>0.79178486515895041</v>
      </c>
      <c r="AT87">
        <v>0.841708552043686</v>
      </c>
      <c r="AU87">
        <v>0.84214454499317293</v>
      </c>
      <c r="AV87">
        <v>0.19867729608247231</v>
      </c>
      <c r="AW87">
        <v>0.25640869602435207</v>
      </c>
      <c r="AX87">
        <v>9.1917534514910679E-2</v>
      </c>
      <c r="AY87">
        <v>0.76977046922014303</v>
      </c>
      <c r="AZ87">
        <v>0.62813140758030117</v>
      </c>
      <c r="BA87">
        <v>0.84026263782925137</v>
      </c>
      <c r="BB87">
        <v>0.67232932749793695</v>
      </c>
      <c r="BC87">
        <v>0.76810696426036429</v>
      </c>
    </row>
    <row r="88" spans="1:55">
      <c r="A88" t="s">
        <v>232</v>
      </c>
      <c r="B88">
        <v>0.84027296951567665</v>
      </c>
      <c r="C88">
        <v>0.79211341414389846</v>
      </c>
      <c r="D88">
        <v>0.36038782624448468</v>
      </c>
      <c r="E88">
        <v>0.22094217861295765</v>
      </c>
      <c r="F88">
        <v>0.39816975237135416</v>
      </c>
      <c r="G88">
        <v>6.6343779608929926E-2</v>
      </c>
      <c r="H88">
        <v>0.11662709999772669</v>
      </c>
      <c r="I88">
        <v>0.75904394250584672</v>
      </c>
      <c r="J88">
        <v>0.77994872391497105</v>
      </c>
      <c r="K88">
        <v>0.17560936472614058</v>
      </c>
      <c r="L88">
        <v>0.78339040742530752</v>
      </c>
      <c r="M88">
        <v>0.36328789935302436</v>
      </c>
      <c r="N88">
        <v>0.51277377603753305</v>
      </c>
      <c r="O88">
        <v>0.83928414765862369</v>
      </c>
      <c r="P88">
        <v>0.75739695144728814</v>
      </c>
      <c r="Q88">
        <v>0.59764921092609813</v>
      </c>
      <c r="R88">
        <v>0.78424149853650638</v>
      </c>
      <c r="S88">
        <v>0.5162085127879853</v>
      </c>
      <c r="T88">
        <v>0.83854059936863057</v>
      </c>
      <c r="U88">
        <v>0.84126907878438251</v>
      </c>
      <c r="V88">
        <v>0.29065792778037663</v>
      </c>
      <c r="W88">
        <v>0.25901583606625977</v>
      </c>
      <c r="X88">
        <v>0.82062111794937898</v>
      </c>
      <c r="Y88">
        <v>0.74854275138514603</v>
      </c>
      <c r="Z88">
        <v>0.30256030614260054</v>
      </c>
      <c r="AA88">
        <v>0.64426246838542023</v>
      </c>
      <c r="AB88">
        <v>0.83672722975111868</v>
      </c>
      <c r="AC88">
        <v>0.84150590307853701</v>
      </c>
      <c r="AD88">
        <v>0.83681251140324553</v>
      </c>
      <c r="AE88">
        <v>0.84110844139372776</v>
      </c>
      <c r="AF88">
        <v>0.50990067446553</v>
      </c>
      <c r="AG88">
        <v>0.40274874782423414</v>
      </c>
      <c r="AH88">
        <v>0.18070076131356427</v>
      </c>
      <c r="AI88">
        <v>0.77388044873942008</v>
      </c>
      <c r="AJ88">
        <v>0.44211246195694037</v>
      </c>
      <c r="AK88">
        <v>0.16689054964351457</v>
      </c>
      <c r="AL88">
        <v>0.42671560302111272</v>
      </c>
      <c r="AM88">
        <v>0.79692414404111545</v>
      </c>
      <c r="AN88">
        <v>0.16192515403658858</v>
      </c>
      <c r="AO88">
        <v>0.8223873379400356</v>
      </c>
      <c r="AP88">
        <v>0.22658327654510388</v>
      </c>
      <c r="AQ88">
        <v>0.84200458130423517</v>
      </c>
      <c r="AR88">
        <v>0.77286651994404543</v>
      </c>
      <c r="AS88">
        <v>0.72007857563576672</v>
      </c>
      <c r="AT88">
        <v>0.83566875903289295</v>
      </c>
      <c r="AU88">
        <v>0.84055099097402819</v>
      </c>
      <c r="AV88">
        <v>0.18344726066837655</v>
      </c>
      <c r="AW88">
        <v>0.35902262381593814</v>
      </c>
      <c r="AX88">
        <v>0.11384138591332468</v>
      </c>
      <c r="AY88">
        <v>0.7568298999226436</v>
      </c>
      <c r="AZ88">
        <v>0.53124832851655879</v>
      </c>
      <c r="BA88">
        <v>0.83880107026962136</v>
      </c>
      <c r="BB88">
        <v>0.51707289520953048</v>
      </c>
      <c r="BC88">
        <v>0.77541801726855941</v>
      </c>
    </row>
    <row r="90" spans="1:55">
      <c r="A90">
        <v>2.75</v>
      </c>
    </row>
    <row r="91" spans="1:55">
      <c r="A91" t="s">
        <v>225</v>
      </c>
      <c r="B91">
        <v>0.57580397909520931</v>
      </c>
      <c r="C91">
        <v>0.55942557398127157</v>
      </c>
      <c r="D91">
        <v>0.299336967344143</v>
      </c>
      <c r="E91">
        <v>0.17624973070760924</v>
      </c>
      <c r="F91">
        <v>0.23764983400059453</v>
      </c>
      <c r="G91">
        <v>3.3508534603028758E-2</v>
      </c>
      <c r="H91">
        <v>3.5040132447432946E-2</v>
      </c>
      <c r="I91">
        <v>0.36547351612263701</v>
      </c>
      <c r="J91">
        <v>0.34714824652832132</v>
      </c>
      <c r="K91">
        <v>0.10584348881721613</v>
      </c>
      <c r="L91">
        <v>0.57564797019203973</v>
      </c>
      <c r="M91">
        <v>0.23323827887469487</v>
      </c>
      <c r="N91">
        <v>0.28528070762162111</v>
      </c>
      <c r="O91">
        <v>0.59314568356332364</v>
      </c>
      <c r="P91">
        <v>0.5326669677752992</v>
      </c>
      <c r="Q91">
        <v>0.33026709208380206</v>
      </c>
      <c r="R91">
        <v>0.62403929174593964</v>
      </c>
      <c r="S91">
        <v>0.30819554882813616</v>
      </c>
      <c r="T91">
        <v>0.67001445220803668</v>
      </c>
      <c r="U91">
        <v>0.59470911378328628</v>
      </c>
      <c r="V91">
        <v>0.21448713358886715</v>
      </c>
      <c r="W91">
        <v>0.15717413455798585</v>
      </c>
      <c r="X91">
        <v>0.63856350182178101</v>
      </c>
      <c r="Y91">
        <v>0.61630398267199005</v>
      </c>
      <c r="Z91">
        <v>0.23870534375215219</v>
      </c>
      <c r="AA91">
        <v>0.4913946745052063</v>
      </c>
      <c r="AB91">
        <v>0.64871141004621569</v>
      </c>
      <c r="AC91">
        <v>0.78450391425155352</v>
      </c>
      <c r="AD91">
        <v>0.49427001392417902</v>
      </c>
      <c r="AE91">
        <v>0.75094983974340346</v>
      </c>
      <c r="AF91">
        <v>0.30324967171159051</v>
      </c>
      <c r="AG91">
        <v>0.30040410502456794</v>
      </c>
      <c r="AH91">
        <v>0.12583136732293351</v>
      </c>
      <c r="AI91">
        <v>0.56079843839449195</v>
      </c>
      <c r="AJ91">
        <v>0.37577356818046559</v>
      </c>
      <c r="AK91">
        <v>9.440355887267339E-2</v>
      </c>
      <c r="AL91">
        <v>0.31790043457003325</v>
      </c>
      <c r="AM91">
        <v>0.52472680972195018</v>
      </c>
      <c r="AN91">
        <v>0.11042916522231445</v>
      </c>
      <c r="AO91">
        <v>0.34605296736355273</v>
      </c>
      <c r="AP91">
        <v>0.17379672377513383</v>
      </c>
      <c r="AQ91">
        <v>0.6799829332162749</v>
      </c>
      <c r="AR91">
        <v>0.62556976673036446</v>
      </c>
      <c r="AS91">
        <v>0.13688431759419917</v>
      </c>
      <c r="AT91">
        <v>0.78658040745829594</v>
      </c>
      <c r="AU91">
        <v>0.77307667304199312</v>
      </c>
      <c r="AV91">
        <v>0.15538760402163901</v>
      </c>
      <c r="AW91">
        <v>0.21682646560541541</v>
      </c>
      <c r="AX91">
        <v>5.5949314578346357E-2</v>
      </c>
      <c r="AY91">
        <v>0.39060137911730775</v>
      </c>
      <c r="AZ91">
        <v>0.40969984028333761</v>
      </c>
      <c r="BA91">
        <v>0.25675565239424314</v>
      </c>
      <c r="BB91">
        <v>0.27642199229273884</v>
      </c>
      <c r="BC91">
        <v>0.49812797262024794</v>
      </c>
    </row>
    <row r="92" spans="1:55">
      <c r="A92" t="s">
        <v>226</v>
      </c>
      <c r="B92">
        <v>0.57580397909520931</v>
      </c>
      <c r="C92">
        <v>0.55457976796693642</v>
      </c>
      <c r="D92">
        <v>0.29721550852432599</v>
      </c>
      <c r="E92">
        <v>0.17545551560408992</v>
      </c>
      <c r="F92">
        <v>0.2365068952246156</v>
      </c>
      <c r="G92">
        <v>3.3521856816814126E-2</v>
      </c>
      <c r="H92">
        <v>3.5552580875541064E-2</v>
      </c>
      <c r="I92">
        <v>0.3681507165107698</v>
      </c>
      <c r="J92">
        <v>0.34714824652832132</v>
      </c>
      <c r="K92">
        <v>0.10577548068285623</v>
      </c>
      <c r="L92">
        <v>0.57564797019203973</v>
      </c>
      <c r="M92">
        <v>0.23383104357443363</v>
      </c>
      <c r="N92">
        <v>0.28779825158498451</v>
      </c>
      <c r="O92">
        <v>0.59314568356332364</v>
      </c>
      <c r="P92">
        <v>0.53217478654662465</v>
      </c>
      <c r="Q92">
        <v>0.32662983993498407</v>
      </c>
      <c r="R92">
        <v>0.62403929174593964</v>
      </c>
      <c r="S92">
        <v>0.30819222475725389</v>
      </c>
      <c r="T92">
        <v>0.67001445220803668</v>
      </c>
      <c r="U92">
        <v>0.59470911378328628</v>
      </c>
      <c r="V92">
        <v>0.21269044471505028</v>
      </c>
      <c r="W92">
        <v>0.15582863692752155</v>
      </c>
      <c r="X92">
        <v>0.63856350182178101</v>
      </c>
      <c r="Y92">
        <v>0.61630398267199005</v>
      </c>
      <c r="Z92">
        <v>0.23744467780624948</v>
      </c>
      <c r="AA92">
        <v>0.49257026188632486</v>
      </c>
      <c r="AB92">
        <v>0.64871141004621569</v>
      </c>
      <c r="AC92">
        <v>0.78450391425155352</v>
      </c>
      <c r="AD92">
        <v>0.49427001392417902</v>
      </c>
      <c r="AE92">
        <v>0.75094983974340346</v>
      </c>
      <c r="AF92">
        <v>0.30105581215593807</v>
      </c>
      <c r="AG92">
        <v>0.297200036686603</v>
      </c>
      <c r="AH92">
        <v>0.12398319646027241</v>
      </c>
      <c r="AI92">
        <v>0.56079843839449195</v>
      </c>
      <c r="AJ92">
        <v>0.36993370841157569</v>
      </c>
      <c r="AK92">
        <v>9.4545051334174041E-2</v>
      </c>
      <c r="AL92">
        <v>0.31567873513835826</v>
      </c>
      <c r="AM92">
        <v>0.52472680972195018</v>
      </c>
      <c r="AN92">
        <v>0.11064485288598752</v>
      </c>
      <c r="AO92">
        <v>0.34439677251564244</v>
      </c>
      <c r="AP92">
        <v>0.17336808534597861</v>
      </c>
      <c r="AQ92">
        <v>0.6799829332162749</v>
      </c>
      <c r="AR92">
        <v>0.62556976673036446</v>
      </c>
      <c r="AS92">
        <v>0.13713946163819887</v>
      </c>
      <c r="AT92">
        <v>0.78658040745829594</v>
      </c>
      <c r="AU92">
        <v>0.77307667304199312</v>
      </c>
      <c r="AV92">
        <v>0.15461899455784597</v>
      </c>
      <c r="AW92">
        <v>0.21408873613504023</v>
      </c>
      <c r="AX92">
        <v>5.602045803966775E-2</v>
      </c>
      <c r="AY92">
        <v>0.38952367193094539</v>
      </c>
      <c r="AZ92">
        <v>0.40299444033302873</v>
      </c>
      <c r="BA92">
        <v>0.25675565239424314</v>
      </c>
      <c r="BB92">
        <v>0.27686463096875169</v>
      </c>
      <c r="BC92">
        <v>0.4930193940800216</v>
      </c>
    </row>
    <row r="93" spans="1:55">
      <c r="A93" t="s">
        <v>227</v>
      </c>
      <c r="B93">
        <v>0.57580397909520931</v>
      </c>
      <c r="C93">
        <v>0.54886390140192487</v>
      </c>
      <c r="D93">
        <v>0.28655772832088244</v>
      </c>
      <c r="E93">
        <v>0.17116395904324824</v>
      </c>
      <c r="F93">
        <v>0.23014309688909862</v>
      </c>
      <c r="G93">
        <v>3.3177110612108783E-2</v>
      </c>
      <c r="H93">
        <v>3.5722942789097302E-2</v>
      </c>
      <c r="I93">
        <v>0.36500602655744685</v>
      </c>
      <c r="J93">
        <v>0.34714824652832132</v>
      </c>
      <c r="K93">
        <v>0.1044290364689002</v>
      </c>
      <c r="L93">
        <v>0.57564797019203973</v>
      </c>
      <c r="M93">
        <v>0.2323786306139366</v>
      </c>
      <c r="N93">
        <v>0.26845992570153021</v>
      </c>
      <c r="O93">
        <v>0.59314568356332364</v>
      </c>
      <c r="P93">
        <v>0.51253215913035832</v>
      </c>
      <c r="Q93">
        <v>0.31127458089295362</v>
      </c>
      <c r="R93">
        <v>0.62403929174593964</v>
      </c>
      <c r="S93">
        <v>0.30510066575711875</v>
      </c>
      <c r="T93">
        <v>0.67001445220803668</v>
      </c>
      <c r="U93">
        <v>0.59470911378328628</v>
      </c>
      <c r="V93">
        <v>0.20963577009031542</v>
      </c>
      <c r="W93">
        <v>0.14947072193033745</v>
      </c>
      <c r="X93">
        <v>0.63856350182178101</v>
      </c>
      <c r="Y93">
        <v>0.61630398267199005</v>
      </c>
      <c r="Z93">
        <v>0.2371168040338929</v>
      </c>
      <c r="AA93">
        <v>0.49100175905646626</v>
      </c>
      <c r="AB93">
        <v>0.64871141004621569</v>
      </c>
      <c r="AC93">
        <v>0.78450391425155352</v>
      </c>
      <c r="AD93">
        <v>0.49427001392417902</v>
      </c>
      <c r="AE93">
        <v>0.75094983974340346</v>
      </c>
      <c r="AF93">
        <v>0.29587370012698327</v>
      </c>
      <c r="AG93">
        <v>0.29204772639727994</v>
      </c>
      <c r="AH93">
        <v>0.12102372110713079</v>
      </c>
      <c r="AI93">
        <v>0.56079843839449195</v>
      </c>
      <c r="AJ93">
        <v>0.36549274835770751</v>
      </c>
      <c r="AK93">
        <v>9.3083644714475236E-2</v>
      </c>
      <c r="AL93">
        <v>0.31350476465204608</v>
      </c>
      <c r="AM93">
        <v>0.52472680972195018</v>
      </c>
      <c r="AN93">
        <v>0.10508912302745428</v>
      </c>
      <c r="AO93">
        <v>0.34867116631618539</v>
      </c>
      <c r="AP93">
        <v>0.16776709833804779</v>
      </c>
      <c r="AQ93">
        <v>0.6799829332162749</v>
      </c>
      <c r="AR93">
        <v>0.62556976673036446</v>
      </c>
      <c r="AS93">
        <v>0.13479558964967417</v>
      </c>
      <c r="AT93">
        <v>0.78658040745829594</v>
      </c>
      <c r="AU93">
        <v>0.77307667304199312</v>
      </c>
      <c r="AV93">
        <v>0.15382552925573587</v>
      </c>
      <c r="AW93">
        <v>0.20570068676240447</v>
      </c>
      <c r="AX93">
        <v>5.2078702475777269E-2</v>
      </c>
      <c r="AY93">
        <v>0.39074494670533116</v>
      </c>
      <c r="AZ93">
        <v>0.40702690155924626</v>
      </c>
      <c r="BA93">
        <v>0.25675565239424314</v>
      </c>
      <c r="BB93">
        <v>0.2745107111822554</v>
      </c>
      <c r="BC93">
        <v>0.47636623102023723</v>
      </c>
    </row>
    <row r="94" spans="1:55">
      <c r="A94" t="s">
        <v>228</v>
      </c>
      <c r="B94">
        <v>0.57580397909520931</v>
      </c>
      <c r="C94">
        <v>0.55758092403606208</v>
      </c>
      <c r="D94">
        <v>0.29787052016622106</v>
      </c>
      <c r="E94">
        <v>0.17564954973563468</v>
      </c>
      <c r="F94">
        <v>0.23736503158578232</v>
      </c>
      <c r="G94">
        <v>3.3791820724170064E-2</v>
      </c>
      <c r="H94">
        <v>3.5687340699058261E-2</v>
      </c>
      <c r="I94">
        <v>0.36877005794275652</v>
      </c>
      <c r="J94">
        <v>0.34714824652832132</v>
      </c>
      <c r="K94">
        <v>0.1052834682287626</v>
      </c>
      <c r="L94">
        <v>0.57564797019203973</v>
      </c>
      <c r="M94">
        <v>0.23304463558943145</v>
      </c>
      <c r="N94">
        <v>0.28787420853860035</v>
      </c>
      <c r="O94">
        <v>0.59314568356332364</v>
      </c>
      <c r="P94">
        <v>0.53086340104730878</v>
      </c>
      <c r="Q94">
        <v>0.32787318907186425</v>
      </c>
      <c r="R94">
        <v>0.62403929174593964</v>
      </c>
      <c r="S94">
        <v>0.30592024691232322</v>
      </c>
      <c r="T94">
        <v>0.67001445220803668</v>
      </c>
      <c r="U94">
        <v>0.59470911378328628</v>
      </c>
      <c r="V94">
        <v>0.21318925009302767</v>
      </c>
      <c r="W94">
        <v>0.15297622270473418</v>
      </c>
      <c r="X94">
        <v>0.63856350182178101</v>
      </c>
      <c r="Y94">
        <v>0.61630398267199005</v>
      </c>
      <c r="Z94">
        <v>0.23921957126604926</v>
      </c>
      <c r="AA94">
        <v>0.49282555115946458</v>
      </c>
      <c r="AB94">
        <v>0.64871141004621569</v>
      </c>
      <c r="AC94">
        <v>0.78450391425155352</v>
      </c>
      <c r="AD94">
        <v>0.49427001392417902</v>
      </c>
      <c r="AE94">
        <v>0.75094983974340346</v>
      </c>
      <c r="AF94">
        <v>0.30054531482554925</v>
      </c>
      <c r="AG94">
        <v>0.30041160195170319</v>
      </c>
      <c r="AH94">
        <v>0.12486772564444114</v>
      </c>
      <c r="AI94">
        <v>0.56079843839449195</v>
      </c>
      <c r="AJ94">
        <v>0.37219157370019823</v>
      </c>
      <c r="AK94">
        <v>9.3881159400523953E-2</v>
      </c>
      <c r="AL94">
        <v>0.3156864582819956</v>
      </c>
      <c r="AM94">
        <v>0.52472680972195018</v>
      </c>
      <c r="AN94">
        <v>0.10991743959724261</v>
      </c>
      <c r="AO94">
        <v>0.34298528039476123</v>
      </c>
      <c r="AP94">
        <v>0.17359880747699052</v>
      </c>
      <c r="AQ94">
        <v>0.6799829332162749</v>
      </c>
      <c r="AR94">
        <v>0.62556976673036446</v>
      </c>
      <c r="AS94">
        <v>0.13827004025779238</v>
      </c>
      <c r="AT94">
        <v>0.78658040745829594</v>
      </c>
      <c r="AU94">
        <v>0.77307667304199312</v>
      </c>
      <c r="AV94">
        <v>0.15588097629605566</v>
      </c>
      <c r="AW94">
        <v>0.21493848753684772</v>
      </c>
      <c r="AX94">
        <v>5.5171877752476714E-2</v>
      </c>
      <c r="AY94">
        <v>0.38939250563913819</v>
      </c>
      <c r="AZ94">
        <v>0.40871967344421062</v>
      </c>
      <c r="BA94">
        <v>0.25675565239424314</v>
      </c>
      <c r="BB94">
        <v>0.27586587306516813</v>
      </c>
      <c r="BC94">
        <v>0.50014083009973787</v>
      </c>
    </row>
    <row r="95" spans="1:55">
      <c r="A95" t="s">
        <v>229</v>
      </c>
      <c r="B95">
        <v>0.57580397909520931</v>
      </c>
      <c r="C95">
        <v>0.54688255664129704</v>
      </c>
      <c r="D95">
        <v>0.29240369627319762</v>
      </c>
      <c r="E95">
        <v>0.17227723295765218</v>
      </c>
      <c r="F95">
        <v>0.23324606853024191</v>
      </c>
      <c r="G95">
        <v>3.3227956702654403E-2</v>
      </c>
      <c r="H95">
        <v>3.5060430223266201E-2</v>
      </c>
      <c r="I95">
        <v>0.36317286665640497</v>
      </c>
      <c r="J95">
        <v>0.34714824652832132</v>
      </c>
      <c r="K95">
        <v>0.10525551309795743</v>
      </c>
      <c r="L95">
        <v>0.57564797019203973</v>
      </c>
      <c r="M95">
        <v>0.23248245779574767</v>
      </c>
      <c r="N95">
        <v>0.27705703985211566</v>
      </c>
      <c r="O95">
        <v>0.59314568356332364</v>
      </c>
      <c r="P95">
        <v>0.52170439261755153</v>
      </c>
      <c r="Q95">
        <v>0.31558368724922897</v>
      </c>
      <c r="R95">
        <v>0.62403929174593964</v>
      </c>
      <c r="S95">
        <v>0.30292116465235497</v>
      </c>
      <c r="T95">
        <v>0.67001445220803668</v>
      </c>
      <c r="U95">
        <v>0.59470911378328628</v>
      </c>
      <c r="V95">
        <v>0.21360885533136514</v>
      </c>
      <c r="W95">
        <v>0.15162062375978813</v>
      </c>
      <c r="X95">
        <v>0.63856350182178101</v>
      </c>
      <c r="Y95">
        <v>0.61630398267199005</v>
      </c>
      <c r="Z95">
        <v>0.23591235112378811</v>
      </c>
      <c r="AA95">
        <v>0.49047901122092735</v>
      </c>
      <c r="AB95">
        <v>0.64871141004621569</v>
      </c>
      <c r="AC95">
        <v>0.78450391425155352</v>
      </c>
      <c r="AD95">
        <v>0.49427001392417902</v>
      </c>
      <c r="AE95">
        <v>0.75094983974340346</v>
      </c>
      <c r="AF95">
        <v>0.29671625946050634</v>
      </c>
      <c r="AG95">
        <v>0.29395632522764203</v>
      </c>
      <c r="AH95">
        <v>0.12223111861327596</v>
      </c>
      <c r="AI95">
        <v>0.56079843839449195</v>
      </c>
      <c r="AJ95">
        <v>0.36662513514869244</v>
      </c>
      <c r="AK95">
        <v>9.3608912358257301E-2</v>
      </c>
      <c r="AL95">
        <v>0.31472312014274079</v>
      </c>
      <c r="AM95">
        <v>0.52472680972195018</v>
      </c>
      <c r="AN95">
        <v>0.10670210749746517</v>
      </c>
      <c r="AO95">
        <v>0.34654712722966735</v>
      </c>
      <c r="AP95">
        <v>0.167138731441935</v>
      </c>
      <c r="AQ95">
        <v>0.6799829332162749</v>
      </c>
      <c r="AR95">
        <v>0.62556976673036446</v>
      </c>
      <c r="AS95">
        <v>0.13645960648729807</v>
      </c>
      <c r="AT95">
        <v>0.78658040745829594</v>
      </c>
      <c r="AU95">
        <v>0.77307667304199312</v>
      </c>
      <c r="AV95">
        <v>0.15382514849205084</v>
      </c>
      <c r="AW95">
        <v>0.20984815474949817</v>
      </c>
      <c r="AX95">
        <v>5.4498404095646345E-2</v>
      </c>
      <c r="AY95">
        <v>0.39045661431803447</v>
      </c>
      <c r="AZ95">
        <v>0.40577017739451127</v>
      </c>
      <c r="BA95">
        <v>0.25675565239424314</v>
      </c>
      <c r="BB95">
        <v>0.2775849229129892</v>
      </c>
      <c r="BC95">
        <v>0.47858937333980628</v>
      </c>
    </row>
    <row r="96" spans="1:55">
      <c r="A96" t="s">
        <v>230</v>
      </c>
      <c r="B96">
        <v>0.57580397909520931</v>
      </c>
      <c r="C96">
        <v>0.37674665240735367</v>
      </c>
      <c r="D96">
        <v>0.25555731163283091</v>
      </c>
      <c r="E96">
        <v>0.13773699805465789</v>
      </c>
      <c r="F96">
        <v>0.17093104184292554</v>
      </c>
      <c r="G96">
        <v>2.9659728849068583E-2</v>
      </c>
      <c r="H96">
        <v>3.462145109412508E-2</v>
      </c>
      <c r="I96">
        <v>0.34195364389832089</v>
      </c>
      <c r="J96">
        <v>0.34714824652832132</v>
      </c>
      <c r="K96">
        <v>9.5218923501843994E-2</v>
      </c>
      <c r="L96">
        <v>0.57564797019203973</v>
      </c>
      <c r="M96">
        <v>0.20280972667846917</v>
      </c>
      <c r="N96">
        <v>0.16909256805260683</v>
      </c>
      <c r="O96">
        <v>0.59314568356332364</v>
      </c>
      <c r="P96">
        <v>0.43038318533567688</v>
      </c>
      <c r="Q96">
        <v>0.2849093737531409</v>
      </c>
      <c r="R96">
        <v>0.62403929174593964</v>
      </c>
      <c r="S96">
        <v>0.28429576321833494</v>
      </c>
      <c r="T96">
        <v>0.67001445220803668</v>
      </c>
      <c r="U96">
        <v>0.59470911378328628</v>
      </c>
      <c r="V96">
        <v>0.16681947248996395</v>
      </c>
      <c r="W96">
        <v>0.12245618461621975</v>
      </c>
      <c r="X96">
        <v>0.63856350182178101</v>
      </c>
      <c r="Y96">
        <v>0.57538894840786869</v>
      </c>
      <c r="Z96">
        <v>0.22974536987984978</v>
      </c>
      <c r="AA96">
        <v>0.39163744907149239</v>
      </c>
      <c r="AB96">
        <v>0.64250903566095485</v>
      </c>
      <c r="AC96">
        <v>0.78450391425155352</v>
      </c>
      <c r="AD96">
        <v>0.49427001392417902</v>
      </c>
      <c r="AE96">
        <v>0.75094983974340346</v>
      </c>
      <c r="AF96">
        <v>0.21877182385368996</v>
      </c>
      <c r="AG96">
        <v>0.26181051787306381</v>
      </c>
      <c r="AH96">
        <v>0.1120779516891218</v>
      </c>
      <c r="AI96">
        <v>0.56079843839449195</v>
      </c>
      <c r="AJ96">
        <v>0.31857188601617176</v>
      </c>
      <c r="AK96">
        <v>7.9483582691070337E-2</v>
      </c>
      <c r="AL96">
        <v>0.25796669613965278</v>
      </c>
      <c r="AM96">
        <v>0.52472680972195018</v>
      </c>
      <c r="AN96">
        <v>0.10201015151431864</v>
      </c>
      <c r="AO96">
        <v>0.34367553233669806</v>
      </c>
      <c r="AP96">
        <v>0.14924516052050157</v>
      </c>
      <c r="AQ96">
        <v>0.6799829332162749</v>
      </c>
      <c r="AR96">
        <v>0.62556976673036446</v>
      </c>
      <c r="AS96">
        <v>0.12227270833140037</v>
      </c>
      <c r="AT96">
        <v>0.78658040745829594</v>
      </c>
      <c r="AU96">
        <v>0.77307667304199312</v>
      </c>
      <c r="AV96">
        <v>0.13039150180859177</v>
      </c>
      <c r="AW96">
        <v>0.13001756933459199</v>
      </c>
      <c r="AX96">
        <v>2.8280745832084949E-2</v>
      </c>
      <c r="AY96">
        <v>0.37921804586633001</v>
      </c>
      <c r="AZ96">
        <v>0.35480968685280972</v>
      </c>
      <c r="BA96">
        <v>0.25675565239424314</v>
      </c>
      <c r="BB96">
        <v>0.25578735219771886</v>
      </c>
      <c r="BC96">
        <v>0.40455599165618206</v>
      </c>
    </row>
    <row r="97" spans="1:55">
      <c r="A97" t="s">
        <v>231</v>
      </c>
      <c r="B97">
        <v>0.57580397909520931</v>
      </c>
      <c r="C97">
        <v>0.37291997894627738</v>
      </c>
      <c r="D97">
        <v>0.22182924081098968</v>
      </c>
      <c r="E97">
        <v>0.14225771858433392</v>
      </c>
      <c r="F97">
        <v>0.17328560197222453</v>
      </c>
      <c r="G97">
        <v>3.0666772099391289E-2</v>
      </c>
      <c r="H97">
        <v>3.5670799310709066E-2</v>
      </c>
      <c r="I97">
        <v>0.32465621664762623</v>
      </c>
      <c r="J97">
        <v>0.34714824652832132</v>
      </c>
      <c r="K97">
        <v>7.419666188614181E-2</v>
      </c>
      <c r="L97">
        <v>0.57564797019203973</v>
      </c>
      <c r="M97">
        <v>0.21515213797821126</v>
      </c>
      <c r="N97">
        <v>0.17646225470888455</v>
      </c>
      <c r="O97">
        <v>0.59314568356332364</v>
      </c>
      <c r="P97">
        <v>0.37515737658573811</v>
      </c>
      <c r="Q97">
        <v>0.18021965667192039</v>
      </c>
      <c r="R97">
        <v>0.62403929174593964</v>
      </c>
      <c r="S97">
        <v>0.28995443871805415</v>
      </c>
      <c r="T97">
        <v>0.66839027202168766</v>
      </c>
      <c r="U97">
        <v>0.59470911378328628</v>
      </c>
      <c r="V97">
        <v>0.17138998609125577</v>
      </c>
      <c r="W97">
        <v>0.1163874948561238</v>
      </c>
      <c r="X97">
        <v>0.63856350182178101</v>
      </c>
      <c r="Y97">
        <v>0.54047921991574455</v>
      </c>
      <c r="Z97">
        <v>0.20999899353962898</v>
      </c>
      <c r="AA97">
        <v>0.40446912655877987</v>
      </c>
      <c r="AB97">
        <v>0.57491981687706462</v>
      </c>
      <c r="AC97">
        <v>0.78450391425155352</v>
      </c>
      <c r="AD97">
        <v>0.49427001392417902</v>
      </c>
      <c r="AE97">
        <v>0.75094983974340346</v>
      </c>
      <c r="AF97">
        <v>0.2631771582445418</v>
      </c>
      <c r="AG97">
        <v>0.23396191689756951</v>
      </c>
      <c r="AH97">
        <v>9.8954486693065044E-2</v>
      </c>
      <c r="AI97">
        <v>0.54392737702197524</v>
      </c>
      <c r="AJ97">
        <v>0.28278273040141644</v>
      </c>
      <c r="AK97">
        <v>7.8674628048727879E-2</v>
      </c>
      <c r="AL97">
        <v>0.26478489710787412</v>
      </c>
      <c r="AM97">
        <v>0.52472680972195018</v>
      </c>
      <c r="AN97">
        <v>8.0771843300862331E-2</v>
      </c>
      <c r="AO97">
        <v>0.33890447473776747</v>
      </c>
      <c r="AP97">
        <v>0.12843077770900693</v>
      </c>
      <c r="AQ97">
        <v>0.6799829332162749</v>
      </c>
      <c r="AR97">
        <v>0.62556976673036446</v>
      </c>
      <c r="AS97">
        <v>0.13344575514965148</v>
      </c>
      <c r="AT97">
        <v>0.77522274637101707</v>
      </c>
      <c r="AU97">
        <v>0.77243456814856204</v>
      </c>
      <c r="AV97">
        <v>0.13211684535958468</v>
      </c>
      <c r="AW97">
        <v>0.1611319650263659</v>
      </c>
      <c r="AX97">
        <v>2.6607630474390225E-2</v>
      </c>
      <c r="AY97">
        <v>0.35611234872554137</v>
      </c>
      <c r="AZ97">
        <v>0.38410311338204317</v>
      </c>
      <c r="BA97">
        <v>0.25675565239424314</v>
      </c>
      <c r="BB97">
        <v>0.2665833235540232</v>
      </c>
      <c r="BC97">
        <v>0.34607858148110932</v>
      </c>
    </row>
    <row r="98" spans="1:55">
      <c r="A98" t="s">
        <v>248</v>
      </c>
      <c r="B98">
        <v>0.68166707972925267</v>
      </c>
      <c r="C98">
        <v>0.56457348543657071</v>
      </c>
      <c r="D98">
        <v>0.30243554172302245</v>
      </c>
      <c r="E98">
        <v>0.17674460425586005</v>
      </c>
      <c r="F98">
        <v>0.24050642156988886</v>
      </c>
      <c r="G98">
        <v>3.3860308117075917E-2</v>
      </c>
      <c r="H98">
        <v>3.519544072492177E-2</v>
      </c>
      <c r="I98">
        <v>0.36939178643817389</v>
      </c>
      <c r="J98">
        <v>0.54891356399104763</v>
      </c>
      <c r="K98">
        <v>0.1064479545828213</v>
      </c>
      <c r="L98">
        <v>0.60143232724834794</v>
      </c>
      <c r="M98">
        <v>0.23501409010111696</v>
      </c>
      <c r="N98">
        <v>0.29472465237801004</v>
      </c>
      <c r="O98">
        <v>0.67921026623484426</v>
      </c>
      <c r="P98">
        <v>0.54027092847678693</v>
      </c>
      <c r="Q98">
        <v>0.33239962830444164</v>
      </c>
      <c r="R98">
        <v>0.66081630805201974</v>
      </c>
      <c r="S98">
        <v>0.307690359037466</v>
      </c>
      <c r="T98">
        <v>0.68187899489452386</v>
      </c>
      <c r="U98">
        <v>0.67806921047897284</v>
      </c>
      <c r="V98">
        <v>0.21434332438197792</v>
      </c>
      <c r="W98">
        <v>0.15707909470650447</v>
      </c>
      <c r="X98">
        <v>0.6737347930083194</v>
      </c>
      <c r="Y98">
        <v>0.63460744761316101</v>
      </c>
      <c r="Z98">
        <v>0.23958983406790296</v>
      </c>
      <c r="AA98">
        <v>0.49083214551394638</v>
      </c>
      <c r="AB98">
        <v>0.68287203603805835</v>
      </c>
      <c r="AC98">
        <v>0.68217297480250816</v>
      </c>
      <c r="AD98">
        <v>0.67666384403731306</v>
      </c>
      <c r="AE98">
        <v>0.67621625807921593</v>
      </c>
      <c r="AF98">
        <v>0.30232347288180456</v>
      </c>
      <c r="AG98">
        <v>0.30009730301949133</v>
      </c>
      <c r="AH98">
        <v>0.12530521755664423</v>
      </c>
      <c r="AI98">
        <v>0.53985090511277778</v>
      </c>
      <c r="AJ98">
        <v>0.3788898585349238</v>
      </c>
      <c r="AK98">
        <v>9.4479412370212817E-2</v>
      </c>
      <c r="AL98">
        <v>0.318860854660795</v>
      </c>
      <c r="AM98">
        <v>0.64457640194624122</v>
      </c>
      <c r="AN98">
        <v>0.11232101463039026</v>
      </c>
      <c r="AO98">
        <v>0.34773335335560074</v>
      </c>
      <c r="AP98">
        <v>0.1741742092067681</v>
      </c>
      <c r="AQ98">
        <v>0.68242090252057441</v>
      </c>
      <c r="AR98">
        <v>0.6540600982998076</v>
      </c>
      <c r="AS98">
        <v>0.13734307984125446</v>
      </c>
      <c r="AT98">
        <v>0.67462376657815659</v>
      </c>
      <c r="AU98">
        <v>0.67756971540779043</v>
      </c>
      <c r="AV98">
        <v>0.15628165186072634</v>
      </c>
      <c r="AW98">
        <v>0.21884256656566989</v>
      </c>
      <c r="AX98">
        <v>5.817444552963813E-2</v>
      </c>
      <c r="AY98">
        <v>0.39163612052163332</v>
      </c>
      <c r="AZ98">
        <v>0.41137396282870892</v>
      </c>
      <c r="BA98">
        <v>0.45338178290917908</v>
      </c>
      <c r="BB98">
        <v>0.27576047219971311</v>
      </c>
      <c r="BC98">
        <v>0.49955760151272077</v>
      </c>
    </row>
    <row r="99" spans="1:55">
      <c r="A99" t="s">
        <v>232</v>
      </c>
      <c r="B99">
        <v>0.48855269184480793</v>
      </c>
      <c r="C99">
        <v>1.8309514055360222E-2</v>
      </c>
      <c r="D99">
        <v>8.9297290570319585E-2</v>
      </c>
      <c r="E99">
        <v>6.1966945685842767E-2</v>
      </c>
      <c r="F99">
        <v>5.0355106743210663E-2</v>
      </c>
      <c r="G99">
        <v>1.2586638840165689E-2</v>
      </c>
      <c r="H99">
        <v>1.7730078935183604E-2</v>
      </c>
      <c r="I99">
        <v>0.13867128754398797</v>
      </c>
      <c r="J99">
        <v>0.54891356399104763</v>
      </c>
      <c r="K99">
        <v>1.8041266347840795E-2</v>
      </c>
      <c r="L99">
        <v>0.56353543411947227</v>
      </c>
      <c r="M99">
        <v>0.10340249529991485</v>
      </c>
      <c r="N99">
        <v>1.8174492767283314E-2</v>
      </c>
      <c r="O99">
        <v>0.54763157694601194</v>
      </c>
      <c r="P99">
        <v>7.3517157969674798E-2</v>
      </c>
      <c r="Q99">
        <v>7.9953102782763172E-3</v>
      </c>
      <c r="R99">
        <v>0.48604959772329237</v>
      </c>
      <c r="S99">
        <v>0.15144409469967698</v>
      </c>
      <c r="T99">
        <v>0.21943607575707227</v>
      </c>
      <c r="U99">
        <v>0.35511862350086115</v>
      </c>
      <c r="V99">
        <v>6.1314323500153547E-2</v>
      </c>
      <c r="W99">
        <v>1.9378653884524449E-2</v>
      </c>
      <c r="X99">
        <v>0.6737347930083194</v>
      </c>
      <c r="Y99">
        <v>0.19863183490180691</v>
      </c>
      <c r="Z99">
        <v>0.11200861272831994</v>
      </c>
      <c r="AA99">
        <v>0.14863343463060605</v>
      </c>
      <c r="AB99">
        <v>0.14726420718252009</v>
      </c>
      <c r="AC99">
        <v>0.66138520740990392</v>
      </c>
      <c r="AD99">
        <v>0.20191658580310323</v>
      </c>
      <c r="AE99">
        <v>0.47348165621021382</v>
      </c>
      <c r="AF99">
        <v>6.9560536336971165E-2</v>
      </c>
      <c r="AG99">
        <v>9.0999351794488509E-2</v>
      </c>
      <c r="AH99">
        <v>4.1891094692063424E-2</v>
      </c>
      <c r="AI99">
        <v>0.12797032236333114</v>
      </c>
      <c r="AJ99">
        <v>0.10736638169213959</v>
      </c>
      <c r="AK99">
        <v>3.262068321246113E-2</v>
      </c>
      <c r="AL99">
        <v>9.2983966358384462E-2</v>
      </c>
      <c r="AM99">
        <v>0.59640711596111706</v>
      </c>
      <c r="AN99">
        <v>2.5425461077186452E-2</v>
      </c>
      <c r="AO99">
        <v>0.2123821311614717</v>
      </c>
      <c r="AP99">
        <v>4.0073249824922143E-2</v>
      </c>
      <c r="AQ99">
        <v>0.68242090252057441</v>
      </c>
      <c r="AR99">
        <v>0.43847946914524816</v>
      </c>
      <c r="AS99">
        <v>7.3455644004850745E-2</v>
      </c>
      <c r="AT99">
        <v>0.24811185311207773</v>
      </c>
      <c r="AU99">
        <v>0.10208995556832128</v>
      </c>
      <c r="AV99">
        <v>6.0908455438363894E-2</v>
      </c>
      <c r="AW99">
        <v>3.8782115145218149E-2</v>
      </c>
      <c r="AX99">
        <v>0</v>
      </c>
      <c r="AY99">
        <v>0.21046166357466001</v>
      </c>
      <c r="AZ99">
        <v>0.21651561946290684</v>
      </c>
      <c r="BA99">
        <v>0.30119107703286158</v>
      </c>
      <c r="BB99">
        <v>0.15371691623386977</v>
      </c>
      <c r="BC99">
        <v>5.5133247723934783E-2</v>
      </c>
    </row>
    <row r="101" spans="1:55">
      <c r="A101" t="s">
        <v>115</v>
      </c>
    </row>
    <row r="102" spans="1:55">
      <c r="A102" t="s">
        <v>225</v>
      </c>
      <c r="B102">
        <v>0.7985103739462891</v>
      </c>
      <c r="C102">
        <v>0.71464796535157282</v>
      </c>
      <c r="D102">
        <v>0.32837157015209684</v>
      </c>
      <c r="E102">
        <v>0.20358432887303679</v>
      </c>
      <c r="F102">
        <v>0.28073576843800685</v>
      </c>
      <c r="G102">
        <v>4.9199085482499738E-2</v>
      </c>
      <c r="H102">
        <v>6.6761867899232274E-2</v>
      </c>
      <c r="I102">
        <v>0.66522302898377783</v>
      </c>
      <c r="J102">
        <v>0.71097107222894929</v>
      </c>
      <c r="K102">
        <v>0.13387569637247268</v>
      </c>
      <c r="L102">
        <v>0.71684054282531384</v>
      </c>
      <c r="M102">
        <v>0.31381691158531283</v>
      </c>
      <c r="N102">
        <v>0.32258749099769174</v>
      </c>
      <c r="O102">
        <v>0.82933846217363472</v>
      </c>
      <c r="P102">
        <v>0.62597042917970069</v>
      </c>
      <c r="Q102">
        <v>0.4138102405047982</v>
      </c>
      <c r="R102">
        <v>0.75212619741708153</v>
      </c>
      <c r="S102">
        <v>0.42824387100309386</v>
      </c>
      <c r="T102">
        <v>0.80205360606821308</v>
      </c>
      <c r="U102">
        <v>0.79419603330457134</v>
      </c>
      <c r="V102">
        <v>0.25888215849744028</v>
      </c>
      <c r="W102">
        <v>0.19013325308490248</v>
      </c>
      <c r="X102">
        <v>0.78625255967820551</v>
      </c>
      <c r="Y102">
        <v>0.74171754914661581</v>
      </c>
      <c r="Z102">
        <v>0.27784729652043899</v>
      </c>
      <c r="AA102">
        <v>0.61251659538754011</v>
      </c>
      <c r="AB102">
        <v>0.81886393230615706</v>
      </c>
      <c r="AC102">
        <v>0.80069484384075917</v>
      </c>
      <c r="AD102">
        <v>0.75642582264588931</v>
      </c>
      <c r="AE102">
        <v>0.79837823250577655</v>
      </c>
      <c r="AF102">
        <v>0.42861060232046488</v>
      </c>
      <c r="AG102">
        <v>0.34812836015670112</v>
      </c>
      <c r="AH102">
        <v>0.14226640910460903</v>
      </c>
      <c r="AI102">
        <v>0.70723744006513822</v>
      </c>
      <c r="AJ102">
        <v>0.41049388552160521</v>
      </c>
      <c r="AK102">
        <v>0.12786606191159955</v>
      </c>
      <c r="AL102">
        <v>0.38807285998911317</v>
      </c>
      <c r="AM102">
        <v>0.68218877080548312</v>
      </c>
      <c r="AN102">
        <v>0.12518501857448891</v>
      </c>
      <c r="AO102">
        <v>0.70588589057285123</v>
      </c>
      <c r="AP102">
        <v>0.20141164762708241</v>
      </c>
      <c r="AQ102">
        <v>0.7981691949228471</v>
      </c>
      <c r="AR102">
        <v>0.74152189111006783</v>
      </c>
      <c r="AS102">
        <v>0.2810645311436456</v>
      </c>
      <c r="AT102">
        <v>0.79974575634165468</v>
      </c>
      <c r="AU102">
        <v>0.80050773482213833</v>
      </c>
      <c r="AV102">
        <v>0.1760821081101405</v>
      </c>
      <c r="AW102">
        <v>0.23609025312567883</v>
      </c>
      <c r="AX102">
        <v>7.1171453724005629E-2</v>
      </c>
      <c r="AY102">
        <v>0.66231036166938384</v>
      </c>
      <c r="AZ102">
        <v>0.49530500857441034</v>
      </c>
      <c r="BA102">
        <v>0.53654483041813561</v>
      </c>
      <c r="BB102">
        <v>0.41073260611877416</v>
      </c>
      <c r="BC102">
        <v>0.61808484410596931</v>
      </c>
    </row>
    <row r="103" spans="1:55">
      <c r="A103" t="s">
        <v>226</v>
      </c>
      <c r="B103">
        <v>0.7985103739462891</v>
      </c>
      <c r="C103">
        <v>0.71145095021004301</v>
      </c>
      <c r="D103">
        <v>0.32869955630340386</v>
      </c>
      <c r="E103">
        <v>0.20456422859827625</v>
      </c>
      <c r="F103">
        <v>0.28058028948467278</v>
      </c>
      <c r="G103">
        <v>4.9545787570011879E-2</v>
      </c>
      <c r="H103">
        <v>6.6849225057382278E-2</v>
      </c>
      <c r="I103">
        <v>0.65875451390455964</v>
      </c>
      <c r="J103">
        <v>0.71097107222894929</v>
      </c>
      <c r="K103">
        <v>0.13417380725544767</v>
      </c>
      <c r="L103">
        <v>0.71684054282531384</v>
      </c>
      <c r="M103">
        <v>0.31403527501999373</v>
      </c>
      <c r="N103">
        <v>0.32229605125625943</v>
      </c>
      <c r="O103">
        <v>0.82933846217363472</v>
      </c>
      <c r="P103">
        <v>0.62568252157958504</v>
      </c>
      <c r="Q103">
        <v>0.41385598542214741</v>
      </c>
      <c r="R103">
        <v>0.75212619741708153</v>
      </c>
      <c r="S103">
        <v>0.42600688892002408</v>
      </c>
      <c r="T103">
        <v>0.80205360606821308</v>
      </c>
      <c r="U103">
        <v>0.79419603330457134</v>
      </c>
      <c r="V103">
        <v>0.25874251504413442</v>
      </c>
      <c r="W103">
        <v>0.19102297535176396</v>
      </c>
      <c r="X103">
        <v>0.78625255967820551</v>
      </c>
      <c r="Y103">
        <v>0.74169627681188643</v>
      </c>
      <c r="Z103">
        <v>0.27773823492520505</v>
      </c>
      <c r="AA103">
        <v>0.60953166314326224</v>
      </c>
      <c r="AB103">
        <v>0.81886393230615706</v>
      </c>
      <c r="AC103">
        <v>0.80069484384075917</v>
      </c>
      <c r="AD103">
        <v>0.75642582264588931</v>
      </c>
      <c r="AE103">
        <v>0.79837823250577655</v>
      </c>
      <c r="AF103">
        <v>0.42870399158576555</v>
      </c>
      <c r="AG103">
        <v>0.34699428961051848</v>
      </c>
      <c r="AH103">
        <v>0.14251659095395383</v>
      </c>
      <c r="AI103">
        <v>0.70723744006513822</v>
      </c>
      <c r="AJ103">
        <v>0.4101597776434569</v>
      </c>
      <c r="AK103">
        <v>0.12729774117464399</v>
      </c>
      <c r="AL103">
        <v>0.38726359374904579</v>
      </c>
      <c r="AM103">
        <v>0.68218877080548312</v>
      </c>
      <c r="AN103">
        <v>0.12563905076097684</v>
      </c>
      <c r="AO103">
        <v>0.7086157805175205</v>
      </c>
      <c r="AP103">
        <v>0.20156853080363399</v>
      </c>
      <c r="AQ103">
        <v>0.7981691949228471</v>
      </c>
      <c r="AR103">
        <v>0.74152189111006783</v>
      </c>
      <c r="AS103">
        <v>0.28222609468108911</v>
      </c>
      <c r="AT103">
        <v>0.79974575634165468</v>
      </c>
      <c r="AU103">
        <v>0.80050773482213833</v>
      </c>
      <c r="AV103">
        <v>0.17582280846137835</v>
      </c>
      <c r="AW103">
        <v>0.23547267235472702</v>
      </c>
      <c r="AX103">
        <v>7.1276511865441483E-2</v>
      </c>
      <c r="AY103">
        <v>0.66187462286358523</v>
      </c>
      <c r="AZ103">
        <v>0.49646835391434196</v>
      </c>
      <c r="BA103">
        <v>0.53654483041813561</v>
      </c>
      <c r="BB103">
        <v>0.41156375965597375</v>
      </c>
      <c r="BC103">
        <v>0.6201786464435467</v>
      </c>
    </row>
    <row r="104" spans="1:55">
      <c r="A104" t="s">
        <v>227</v>
      </c>
      <c r="B104">
        <v>0.7985103739462891</v>
      </c>
      <c r="C104">
        <v>0.71663776035282878</v>
      </c>
      <c r="D104">
        <v>0.32952498660520729</v>
      </c>
      <c r="E104">
        <v>0.20499516344788102</v>
      </c>
      <c r="F104">
        <v>0.28098609420771609</v>
      </c>
      <c r="G104">
        <v>4.954494915206191E-2</v>
      </c>
      <c r="H104">
        <v>6.6778066936502942E-2</v>
      </c>
      <c r="I104">
        <v>0.66156134618224027</v>
      </c>
      <c r="J104">
        <v>0.71097107222894929</v>
      </c>
      <c r="K104">
        <v>0.13396332199521491</v>
      </c>
      <c r="L104">
        <v>0.71684054282531384</v>
      </c>
      <c r="M104">
        <v>0.3126294680940816</v>
      </c>
      <c r="N104">
        <v>0.32588939020704494</v>
      </c>
      <c r="O104">
        <v>0.82933846217363472</v>
      </c>
      <c r="P104">
        <v>0.6234044727381608</v>
      </c>
      <c r="Q104">
        <v>0.41028284290941114</v>
      </c>
      <c r="R104">
        <v>0.75212619741708153</v>
      </c>
      <c r="S104">
        <v>0.42785179351912528</v>
      </c>
      <c r="T104">
        <v>0.80205360606821308</v>
      </c>
      <c r="U104">
        <v>0.79419603330457134</v>
      </c>
      <c r="V104">
        <v>0.25880661053323489</v>
      </c>
      <c r="W104">
        <v>0.19128570073907644</v>
      </c>
      <c r="X104">
        <v>0.78625255967820551</v>
      </c>
      <c r="Y104">
        <v>0.74057074230956099</v>
      </c>
      <c r="Z104">
        <v>0.27648646714776615</v>
      </c>
      <c r="AA104">
        <v>0.60775879858793747</v>
      </c>
      <c r="AB104">
        <v>0.81886393230615706</v>
      </c>
      <c r="AC104">
        <v>0.80069484384075917</v>
      </c>
      <c r="AD104">
        <v>0.75642582264588931</v>
      </c>
      <c r="AE104">
        <v>0.79837823250577655</v>
      </c>
      <c r="AF104">
        <v>0.42900897481262612</v>
      </c>
      <c r="AG104">
        <v>0.34709775405422533</v>
      </c>
      <c r="AH104">
        <v>0.14236733182566547</v>
      </c>
      <c r="AI104">
        <v>0.70723744006513822</v>
      </c>
      <c r="AJ104">
        <v>0.41234823055340369</v>
      </c>
      <c r="AK104">
        <v>0.12714090361201275</v>
      </c>
      <c r="AL104">
        <v>0.3867655325879894</v>
      </c>
      <c r="AM104">
        <v>0.68218877080548312</v>
      </c>
      <c r="AN104">
        <v>0.12590946963646035</v>
      </c>
      <c r="AO104">
        <v>0.69941587049315579</v>
      </c>
      <c r="AP104">
        <v>0.20143634728184442</v>
      </c>
      <c r="AQ104">
        <v>0.7981691949228471</v>
      </c>
      <c r="AR104">
        <v>0.74152189111006783</v>
      </c>
      <c r="AS104">
        <v>0.28088674193358176</v>
      </c>
      <c r="AT104">
        <v>0.79974575634165468</v>
      </c>
      <c r="AU104">
        <v>0.80050773482213833</v>
      </c>
      <c r="AV104">
        <v>0.17654079940978606</v>
      </c>
      <c r="AW104">
        <v>0.23666818354189645</v>
      </c>
      <c r="AX104">
        <v>7.2371913559035869E-2</v>
      </c>
      <c r="AY104">
        <v>0.66257985913955808</v>
      </c>
      <c r="AZ104">
        <v>0.4992847175185442</v>
      </c>
      <c r="BA104">
        <v>0.53654483041813561</v>
      </c>
      <c r="BB104">
        <v>0.40953059067016678</v>
      </c>
      <c r="BC104">
        <v>0.61905766294562303</v>
      </c>
    </row>
    <row r="105" spans="1:55">
      <c r="A105" t="s">
        <v>228</v>
      </c>
      <c r="B105">
        <v>0.7985103739462891</v>
      </c>
      <c r="C105">
        <v>0.7126596090904086</v>
      </c>
      <c r="D105">
        <v>0.32872278528085591</v>
      </c>
      <c r="E105">
        <v>0.20430961250656421</v>
      </c>
      <c r="F105">
        <v>0.27967298264955642</v>
      </c>
      <c r="G105">
        <v>4.9220970593905039E-2</v>
      </c>
      <c r="H105">
        <v>6.6754768998352615E-2</v>
      </c>
      <c r="I105">
        <v>0.66288187732929893</v>
      </c>
      <c r="J105">
        <v>0.71097107222894929</v>
      </c>
      <c r="K105">
        <v>0.13419139508401143</v>
      </c>
      <c r="L105">
        <v>0.71684054282531384</v>
      </c>
      <c r="M105">
        <v>0.31530906615157944</v>
      </c>
      <c r="N105">
        <v>0.32293910732460396</v>
      </c>
      <c r="O105">
        <v>0.82933846217363472</v>
      </c>
      <c r="P105">
        <v>0.6247469879569767</v>
      </c>
      <c r="Q105">
        <v>0.41102887339600336</v>
      </c>
      <c r="R105">
        <v>0.75212619741708153</v>
      </c>
      <c r="S105">
        <v>0.42775364485463008</v>
      </c>
      <c r="T105">
        <v>0.80205360606821308</v>
      </c>
      <c r="U105">
        <v>0.79419603330457134</v>
      </c>
      <c r="V105">
        <v>0.2590667922226656</v>
      </c>
      <c r="W105">
        <v>0.19042809251179429</v>
      </c>
      <c r="X105">
        <v>0.78625255967820551</v>
      </c>
      <c r="Y105">
        <v>0.74171754914661581</v>
      </c>
      <c r="Z105">
        <v>0.27774131534068347</v>
      </c>
      <c r="AA105">
        <v>0.60760124340427435</v>
      </c>
      <c r="AB105">
        <v>0.81886393230615706</v>
      </c>
      <c r="AC105">
        <v>0.80069484384075917</v>
      </c>
      <c r="AD105">
        <v>0.75642582264588931</v>
      </c>
      <c r="AE105">
        <v>0.79837823250577655</v>
      </c>
      <c r="AF105">
        <v>0.42919422756858155</v>
      </c>
      <c r="AG105">
        <v>0.34742268387792063</v>
      </c>
      <c r="AH105">
        <v>0.1422397608386321</v>
      </c>
      <c r="AI105">
        <v>0.70723744006513822</v>
      </c>
      <c r="AJ105">
        <v>0.41070895329663976</v>
      </c>
      <c r="AK105">
        <v>0.12769475069465547</v>
      </c>
      <c r="AL105">
        <v>0.38604046965295025</v>
      </c>
      <c r="AM105">
        <v>0.68218877080548312</v>
      </c>
      <c r="AN105">
        <v>0.12533183201478526</v>
      </c>
      <c r="AO105">
        <v>0.70426124338957108</v>
      </c>
      <c r="AP105">
        <v>0.20150148428437517</v>
      </c>
      <c r="AQ105">
        <v>0.7981691949228471</v>
      </c>
      <c r="AR105">
        <v>0.74152189111006783</v>
      </c>
      <c r="AS105">
        <v>0.2819016189125042</v>
      </c>
      <c r="AT105">
        <v>0.79974575634165468</v>
      </c>
      <c r="AU105">
        <v>0.80050773482213833</v>
      </c>
      <c r="AV105">
        <v>0.17624751610935024</v>
      </c>
      <c r="AW105">
        <v>0.23587423992157841</v>
      </c>
      <c r="AX105">
        <v>7.1079705801639539E-2</v>
      </c>
      <c r="AY105">
        <v>0.663948476207875</v>
      </c>
      <c r="AZ105">
        <v>0.49762959212020952</v>
      </c>
      <c r="BA105">
        <v>0.53654483041813561</v>
      </c>
      <c r="BB105">
        <v>0.40986868725705239</v>
      </c>
      <c r="BC105">
        <v>0.61804260571825553</v>
      </c>
    </row>
    <row r="106" spans="1:55">
      <c r="A106" t="s">
        <v>229</v>
      </c>
      <c r="B106">
        <v>0.7985103739462891</v>
      </c>
      <c r="C106">
        <v>0.71563510683062814</v>
      </c>
      <c r="D106">
        <v>0.32907234016190817</v>
      </c>
      <c r="E106">
        <v>0.20426944619304893</v>
      </c>
      <c r="F106">
        <v>0.28069108885004085</v>
      </c>
      <c r="G106">
        <v>4.9330831463527222E-2</v>
      </c>
      <c r="H106">
        <v>6.7024581914224793E-2</v>
      </c>
      <c r="I106">
        <v>0.65878092877761896</v>
      </c>
      <c r="J106">
        <v>0.71097107222894929</v>
      </c>
      <c r="K106">
        <v>0.13421718714424638</v>
      </c>
      <c r="L106">
        <v>0.71684054282531384</v>
      </c>
      <c r="M106">
        <v>0.31395817271158782</v>
      </c>
      <c r="N106">
        <v>0.32305684577047983</v>
      </c>
      <c r="O106">
        <v>0.82933846217363472</v>
      </c>
      <c r="P106">
        <v>0.62404042669568671</v>
      </c>
      <c r="Q106">
        <v>0.41407430210024054</v>
      </c>
      <c r="R106">
        <v>0.75212619741708153</v>
      </c>
      <c r="S106">
        <v>0.42599633477825039</v>
      </c>
      <c r="T106">
        <v>0.80205360606821308</v>
      </c>
      <c r="U106">
        <v>0.79419603330457134</v>
      </c>
      <c r="V106">
        <v>0.25843638703679839</v>
      </c>
      <c r="W106">
        <v>0.19133827053808769</v>
      </c>
      <c r="X106">
        <v>0.78625255967820551</v>
      </c>
      <c r="Y106">
        <v>0.74043349150034021</v>
      </c>
      <c r="Z106">
        <v>0.27766743689194312</v>
      </c>
      <c r="AA106">
        <v>0.6081943678058791</v>
      </c>
      <c r="AB106">
        <v>0.81886393230615706</v>
      </c>
      <c r="AC106">
        <v>0.80069484384075917</v>
      </c>
      <c r="AD106">
        <v>0.75642582264588931</v>
      </c>
      <c r="AE106">
        <v>0.79837823250577655</v>
      </c>
      <c r="AF106">
        <v>0.43098195697639902</v>
      </c>
      <c r="AG106">
        <v>0.3490461052710408</v>
      </c>
      <c r="AH106">
        <v>0.14235693607117761</v>
      </c>
      <c r="AI106">
        <v>0.70723744006513822</v>
      </c>
      <c r="AJ106">
        <v>0.41206640712253495</v>
      </c>
      <c r="AK106">
        <v>0.12820078757306427</v>
      </c>
      <c r="AL106">
        <v>0.38764024337866099</v>
      </c>
      <c r="AM106">
        <v>0.68218877080548312</v>
      </c>
      <c r="AN106">
        <v>0.12556322151282553</v>
      </c>
      <c r="AO106">
        <v>0.70118458283332119</v>
      </c>
      <c r="AP106">
        <v>0.20137839655969819</v>
      </c>
      <c r="AQ106">
        <v>0.7981691949228471</v>
      </c>
      <c r="AR106">
        <v>0.74152189111006783</v>
      </c>
      <c r="AS106">
        <v>0.28364479272978682</v>
      </c>
      <c r="AT106">
        <v>0.79974575634165468</v>
      </c>
      <c r="AU106">
        <v>0.80050773482213833</v>
      </c>
      <c r="AV106">
        <v>0.17612417738847494</v>
      </c>
      <c r="AW106">
        <v>0.23595739377098771</v>
      </c>
      <c r="AX106">
        <v>7.1269675890187914E-2</v>
      </c>
      <c r="AY106">
        <v>0.66265467289545998</v>
      </c>
      <c r="AZ106">
        <v>0.49567611483756108</v>
      </c>
      <c r="BA106">
        <v>0.53654483041813561</v>
      </c>
      <c r="BB106">
        <v>0.41162909659552088</v>
      </c>
      <c r="BC106">
        <v>0.61886060189389192</v>
      </c>
    </row>
    <row r="107" spans="1:55">
      <c r="A107" t="s">
        <v>230</v>
      </c>
      <c r="B107">
        <v>0.7985103739462891</v>
      </c>
      <c r="C107">
        <v>0.64025888799975228</v>
      </c>
      <c r="D107">
        <v>0.32714939051335451</v>
      </c>
      <c r="E107">
        <v>0.1951540957795049</v>
      </c>
      <c r="F107">
        <v>0.27645469509162113</v>
      </c>
      <c r="G107">
        <v>5.1337769476419742E-2</v>
      </c>
      <c r="H107">
        <v>6.5984381463106562E-2</v>
      </c>
      <c r="I107">
        <v>0.65241280275331803</v>
      </c>
      <c r="J107">
        <v>0.71097107222894929</v>
      </c>
      <c r="K107">
        <v>0.13909690445786763</v>
      </c>
      <c r="L107">
        <v>0.71684054282531384</v>
      </c>
      <c r="M107">
        <v>0.31157241265526014</v>
      </c>
      <c r="N107">
        <v>0.36176178867255443</v>
      </c>
      <c r="O107">
        <v>0.82933846217363472</v>
      </c>
      <c r="P107">
        <v>0.62829144773886925</v>
      </c>
      <c r="Q107">
        <v>0.43478955241380268</v>
      </c>
      <c r="R107">
        <v>0.75212619741708153</v>
      </c>
      <c r="S107">
        <v>0.43135966679497856</v>
      </c>
      <c r="T107">
        <v>0.80205360606821308</v>
      </c>
      <c r="U107">
        <v>0.79419603330457134</v>
      </c>
      <c r="V107">
        <v>0.25808677703678423</v>
      </c>
      <c r="W107">
        <v>0.18762822262003384</v>
      </c>
      <c r="X107">
        <v>0.78625255967820551</v>
      </c>
      <c r="Y107">
        <v>0.72005132791089654</v>
      </c>
      <c r="Z107">
        <v>0.28575905957218267</v>
      </c>
      <c r="AA107">
        <v>0.57998348461771476</v>
      </c>
      <c r="AB107">
        <v>0.81306803675588601</v>
      </c>
      <c r="AC107">
        <v>0.80069484384075917</v>
      </c>
      <c r="AD107">
        <v>0.75642582264588931</v>
      </c>
      <c r="AE107">
        <v>0.79837823250577655</v>
      </c>
      <c r="AF107">
        <v>0.38118776695758261</v>
      </c>
      <c r="AG107">
        <v>0.3575234133435361</v>
      </c>
      <c r="AH107">
        <v>0.14999120121370288</v>
      </c>
      <c r="AI107">
        <v>0.70598819596135054</v>
      </c>
      <c r="AJ107">
        <v>0.41294865537157577</v>
      </c>
      <c r="AK107">
        <v>0.13089159204703416</v>
      </c>
      <c r="AL107">
        <v>0.3671652662574536</v>
      </c>
      <c r="AM107">
        <v>0.68218877080548312</v>
      </c>
      <c r="AN107">
        <v>0.13635019449438268</v>
      </c>
      <c r="AO107">
        <v>0.68474492836541667</v>
      </c>
      <c r="AP107">
        <v>0.20167088442108319</v>
      </c>
      <c r="AQ107">
        <v>0.7981691949228471</v>
      </c>
      <c r="AR107">
        <v>0.74152189111006783</v>
      </c>
      <c r="AS107">
        <v>0.27041465458456548</v>
      </c>
      <c r="AT107">
        <v>0.79974575634165468</v>
      </c>
      <c r="AU107">
        <v>0.80050773482213833</v>
      </c>
      <c r="AV107">
        <v>0.1705515167957678</v>
      </c>
      <c r="AW107">
        <v>0.25567117119696625</v>
      </c>
      <c r="AX107">
        <v>6.9190561958753491E-2</v>
      </c>
      <c r="AY107">
        <v>0.6378528037716451</v>
      </c>
      <c r="AZ107">
        <v>0.50916864694402675</v>
      </c>
      <c r="BA107">
        <v>0.53654483041813561</v>
      </c>
      <c r="BB107">
        <v>0.40974638402844149</v>
      </c>
      <c r="BC107">
        <v>0.62018228126544084</v>
      </c>
    </row>
    <row r="108" spans="1:55">
      <c r="A108" t="s">
        <v>231</v>
      </c>
      <c r="B108">
        <v>0.7985103739462891</v>
      </c>
      <c r="C108">
        <v>0.73786546567014644</v>
      </c>
      <c r="D108">
        <v>0.33129100836549796</v>
      </c>
      <c r="E108">
        <v>0.20517282594101963</v>
      </c>
      <c r="F108">
        <v>0.2912614644796569</v>
      </c>
      <c r="G108">
        <v>5.2119211454203548E-2</v>
      </c>
      <c r="H108">
        <v>6.8915367282301368E-2</v>
      </c>
      <c r="I108">
        <v>0.64653327420027418</v>
      </c>
      <c r="J108">
        <v>0.71097107222894929</v>
      </c>
      <c r="K108">
        <v>0.141560334579129</v>
      </c>
      <c r="L108">
        <v>0.71684054282531384</v>
      </c>
      <c r="M108">
        <v>0.30882422722966651</v>
      </c>
      <c r="N108">
        <v>0.35146374184811968</v>
      </c>
      <c r="O108">
        <v>0.82933846217363472</v>
      </c>
      <c r="P108">
        <v>0.65477191345189989</v>
      </c>
      <c r="Q108">
        <v>0.4529355967121097</v>
      </c>
      <c r="R108">
        <v>0.75212619741708153</v>
      </c>
      <c r="S108">
        <v>0.43071175084329316</v>
      </c>
      <c r="T108">
        <v>0.80058357228548493</v>
      </c>
      <c r="U108">
        <v>0.79419603330457134</v>
      </c>
      <c r="V108">
        <v>0.26539400344253888</v>
      </c>
      <c r="W108">
        <v>0.21015815398733706</v>
      </c>
      <c r="X108">
        <v>0.78625255967820551</v>
      </c>
      <c r="Y108">
        <v>0.72261547282135774</v>
      </c>
      <c r="Z108">
        <v>0.28381154048330942</v>
      </c>
      <c r="AA108">
        <v>0.61015847354575281</v>
      </c>
      <c r="AB108">
        <v>0.80183053445057695</v>
      </c>
      <c r="AC108">
        <v>0.80069484384075917</v>
      </c>
      <c r="AD108">
        <v>0.75506064483398683</v>
      </c>
      <c r="AE108">
        <v>0.79837823250577655</v>
      </c>
      <c r="AF108">
        <v>0.43890314206980813</v>
      </c>
      <c r="AG108">
        <v>0.35892742172375325</v>
      </c>
      <c r="AH108">
        <v>0.14566480993567751</v>
      </c>
      <c r="AI108">
        <v>0.70371992804535111</v>
      </c>
      <c r="AJ108">
        <v>0.42185091342571251</v>
      </c>
      <c r="AK108">
        <v>0.12798925593091903</v>
      </c>
      <c r="AL108">
        <v>0.39109989780339544</v>
      </c>
      <c r="AM108">
        <v>0.68218877080548312</v>
      </c>
      <c r="AN108">
        <v>0.13429984182066682</v>
      </c>
      <c r="AO108">
        <v>0.71324642197976362</v>
      </c>
      <c r="AP108">
        <v>0.20444890624299991</v>
      </c>
      <c r="AQ108">
        <v>0.7981691949228471</v>
      </c>
      <c r="AR108">
        <v>0.74152189111006783</v>
      </c>
      <c r="AS108">
        <v>0.28150695811898441</v>
      </c>
      <c r="AT108">
        <v>0.79943508966425492</v>
      </c>
      <c r="AU108">
        <v>0.80044200930745701</v>
      </c>
      <c r="AV108">
        <v>0.17701263012877844</v>
      </c>
      <c r="AW108">
        <v>0.24250252501713493</v>
      </c>
      <c r="AX108">
        <v>7.8869065933569502E-2</v>
      </c>
      <c r="AY108">
        <v>0.64488977233920963</v>
      </c>
      <c r="AZ108">
        <v>0.50240403702590808</v>
      </c>
      <c r="BA108">
        <v>0.53654483041813561</v>
      </c>
      <c r="BB108">
        <v>0.41301635767825517</v>
      </c>
      <c r="BC108">
        <v>0.65470775895248412</v>
      </c>
    </row>
    <row r="109" spans="1:55">
      <c r="A109" t="s">
        <v>248</v>
      </c>
      <c r="B109">
        <v>0.78688418636178348</v>
      </c>
      <c r="C109">
        <v>0.70153023073664211</v>
      </c>
      <c r="D109">
        <v>0.32838707978468612</v>
      </c>
      <c r="E109">
        <v>0.20407424982067279</v>
      </c>
      <c r="F109">
        <v>0.27995709481462827</v>
      </c>
      <c r="G109">
        <v>4.9192570422749264E-2</v>
      </c>
      <c r="H109">
        <v>6.6833206276936744E-2</v>
      </c>
      <c r="I109">
        <v>0.60698068584004239</v>
      </c>
      <c r="J109">
        <v>0.69967554084998218</v>
      </c>
      <c r="K109">
        <v>0.13397808038941209</v>
      </c>
      <c r="L109">
        <v>0.72067336701234519</v>
      </c>
      <c r="M109">
        <v>0.31375837264852469</v>
      </c>
      <c r="N109">
        <v>0.32272702576686446</v>
      </c>
      <c r="O109">
        <v>0.78687201047734578</v>
      </c>
      <c r="P109">
        <v>0.62611022252659465</v>
      </c>
      <c r="Q109">
        <v>0.41450994948143627</v>
      </c>
      <c r="R109">
        <v>0.74136048440011393</v>
      </c>
      <c r="S109">
        <v>0.42760607512966886</v>
      </c>
      <c r="T109">
        <v>0.78733307291981214</v>
      </c>
      <c r="U109">
        <v>0.78386949271717654</v>
      </c>
      <c r="V109">
        <v>0.25942621201441357</v>
      </c>
      <c r="W109">
        <v>0.19146188009704235</v>
      </c>
      <c r="X109">
        <v>0.77198250715782657</v>
      </c>
      <c r="Y109">
        <v>0.72200748586870367</v>
      </c>
      <c r="Z109">
        <v>0.27831137232472347</v>
      </c>
      <c r="AA109">
        <v>0.60373351614902859</v>
      </c>
      <c r="AB109">
        <v>0.79306880398773105</v>
      </c>
      <c r="AC109">
        <v>0.78746909443803603</v>
      </c>
      <c r="AD109">
        <v>0.78623874458965726</v>
      </c>
      <c r="AE109">
        <v>0.78745681024714775</v>
      </c>
      <c r="AF109">
        <v>0.42812656735838844</v>
      </c>
      <c r="AG109">
        <v>0.34751566896401848</v>
      </c>
      <c r="AH109">
        <v>0.14227497486767268</v>
      </c>
      <c r="AI109">
        <v>0.70053781692468509</v>
      </c>
      <c r="AJ109">
        <v>0.40951371507265255</v>
      </c>
      <c r="AK109">
        <v>0.12789288070030555</v>
      </c>
      <c r="AL109">
        <v>0.38750411804104468</v>
      </c>
      <c r="AM109">
        <v>0.73755528817829452</v>
      </c>
      <c r="AN109">
        <v>0.1250645064555134</v>
      </c>
      <c r="AO109">
        <v>0.69013706616864068</v>
      </c>
      <c r="AP109">
        <v>0.20119628350854979</v>
      </c>
      <c r="AQ109">
        <v>0.78845879421768916</v>
      </c>
      <c r="AR109">
        <v>0.74310018143492851</v>
      </c>
      <c r="AS109">
        <v>0.28026788870543684</v>
      </c>
      <c r="AT109">
        <v>0.78627639219893386</v>
      </c>
      <c r="AU109">
        <v>0.7884888386785176</v>
      </c>
      <c r="AV109">
        <v>0.17652229862188387</v>
      </c>
      <c r="AW109">
        <v>0.23562623558218729</v>
      </c>
      <c r="AX109">
        <v>7.1226001720986282E-2</v>
      </c>
      <c r="AY109">
        <v>0.6173222274074599</v>
      </c>
      <c r="AZ109">
        <v>0.49492691800360467</v>
      </c>
      <c r="BA109">
        <v>0.75658904982279196</v>
      </c>
      <c r="BB109">
        <v>0.41027993618009478</v>
      </c>
      <c r="BC109">
        <v>0.61870163695610259</v>
      </c>
    </row>
    <row r="110" spans="1:55">
      <c r="A110" t="s">
        <v>232</v>
      </c>
      <c r="B110">
        <v>0.77919109476389758</v>
      </c>
      <c r="C110">
        <v>0.36782815910567002</v>
      </c>
      <c r="D110">
        <v>0.20528877527756689</v>
      </c>
      <c r="E110">
        <v>0.12827949588662693</v>
      </c>
      <c r="F110">
        <v>0.17819961045068244</v>
      </c>
      <c r="G110">
        <v>3.2852515773656978E-2</v>
      </c>
      <c r="H110">
        <v>4.2501717074044626E-2</v>
      </c>
      <c r="I110">
        <v>0.4512511077797105</v>
      </c>
      <c r="J110">
        <v>0.69967554084998218</v>
      </c>
      <c r="K110">
        <v>8.4105984690341973E-2</v>
      </c>
      <c r="L110">
        <v>0.70551560715161565</v>
      </c>
      <c r="M110">
        <v>0.19952167516401878</v>
      </c>
      <c r="N110">
        <v>0.22164258214585655</v>
      </c>
      <c r="O110">
        <v>0.77270448846710893</v>
      </c>
      <c r="P110">
        <v>0.38882962715307812</v>
      </c>
      <c r="Q110">
        <v>0.24969016041305497</v>
      </c>
      <c r="R110">
        <v>0.68049889640034988</v>
      </c>
      <c r="S110">
        <v>0.28057707281369082</v>
      </c>
      <c r="T110">
        <v>0.69879557875812159</v>
      </c>
      <c r="U110">
        <v>0.76985635900753935</v>
      </c>
      <c r="V110">
        <v>0.16054676233733922</v>
      </c>
      <c r="W110">
        <v>0.11942870123020038</v>
      </c>
      <c r="X110">
        <v>0.77067621687624521</v>
      </c>
      <c r="Y110">
        <v>0.4965692420622041</v>
      </c>
      <c r="Z110">
        <v>0.19188308986196528</v>
      </c>
      <c r="AA110">
        <v>0.36443781383471141</v>
      </c>
      <c r="AB110">
        <v>0.69392053528329267</v>
      </c>
      <c r="AC110">
        <v>0.78493369526521384</v>
      </c>
      <c r="AD110">
        <v>0.7326512216922122</v>
      </c>
      <c r="AE110">
        <v>0.7813865901272653</v>
      </c>
      <c r="AF110">
        <v>0.23661620205135625</v>
      </c>
      <c r="AG110">
        <v>0.21750435319103137</v>
      </c>
      <c r="AH110">
        <v>9.6826725780940912E-2</v>
      </c>
      <c r="AI110">
        <v>0.59995333304846044</v>
      </c>
      <c r="AJ110">
        <v>0.25790422101741911</v>
      </c>
      <c r="AK110">
        <v>8.3283600920639619E-2</v>
      </c>
      <c r="AL110">
        <v>0.23152123753652185</v>
      </c>
      <c r="AM110">
        <v>0.73285377104956806</v>
      </c>
      <c r="AN110">
        <v>8.1096925550988644E-2</v>
      </c>
      <c r="AO110">
        <v>0.47818111054956147</v>
      </c>
      <c r="AP110">
        <v>0.11877793655707576</v>
      </c>
      <c r="AQ110">
        <v>0.78845879421768916</v>
      </c>
      <c r="AR110">
        <v>0.63394982901229469</v>
      </c>
      <c r="AS110">
        <v>0.18477458613052963</v>
      </c>
      <c r="AT110">
        <v>0.69782926699105119</v>
      </c>
      <c r="AU110">
        <v>0.75679600729024155</v>
      </c>
      <c r="AV110">
        <v>0.11144654377899228</v>
      </c>
      <c r="AW110">
        <v>0.15969173189666996</v>
      </c>
      <c r="AX110">
        <v>3.7058274046202835E-2</v>
      </c>
      <c r="AY110">
        <v>0.43839375923956425</v>
      </c>
      <c r="AZ110">
        <v>0.36493503083730944</v>
      </c>
      <c r="BA110">
        <v>0.65988042729529595</v>
      </c>
      <c r="BB110">
        <v>0.27636936947795443</v>
      </c>
      <c r="BC110">
        <v>0.36761667205234372</v>
      </c>
    </row>
    <row r="112" spans="1:55">
      <c r="A112" t="s">
        <v>252</v>
      </c>
    </row>
    <row r="113" spans="1:55">
      <c r="A113" t="s">
        <v>225</v>
      </c>
      <c r="B113">
        <v>0.17905811006821637</v>
      </c>
      <c r="C113">
        <v>0.10713720157799755</v>
      </c>
      <c r="D113">
        <v>1.6134398051614783E-2</v>
      </c>
      <c r="E113">
        <v>1.6929234695738579E-2</v>
      </c>
      <c r="F113">
        <v>2.4828524157577476E-2</v>
      </c>
      <c r="G113">
        <v>1.5141436086611318E-2</v>
      </c>
      <c r="H113">
        <v>3.1405726206480009E-2</v>
      </c>
      <c r="I113">
        <v>2.3605759932158898</v>
      </c>
      <c r="J113">
        <v>3.1885228753749963</v>
      </c>
      <c r="K113">
        <v>1.6591351765183986E-2</v>
      </c>
      <c r="L113">
        <v>8.2913930343424341E-2</v>
      </c>
      <c r="M113">
        <v>6.4536488292291361E-2</v>
      </c>
      <c r="N113">
        <v>1.9164829774235562E-2</v>
      </c>
      <c r="O113">
        <v>0.19610594304264073</v>
      </c>
      <c r="P113">
        <v>5.1610027478291916E-2</v>
      </c>
      <c r="Q113">
        <v>5.4543047231412442E-2</v>
      </c>
      <c r="R113">
        <v>7.1616154324019757E-2</v>
      </c>
      <c r="S113">
        <v>8.3068730331712443E-2</v>
      </c>
      <c r="T113">
        <v>7.9704102554881404E-2</v>
      </c>
      <c r="U113">
        <v>0.14474646995173293</v>
      </c>
      <c r="V113">
        <v>2.6286415453339502E-2</v>
      </c>
      <c r="W113">
        <v>2.1086122409205692E-2</v>
      </c>
      <c r="X113">
        <v>9.201659107815624E-2</v>
      </c>
      <c r="Y113">
        <v>7.708389279121966E-2</v>
      </c>
      <c r="Z113">
        <v>2.2285199951538728E-2</v>
      </c>
      <c r="AA113">
        <v>7.2593850320085224E-2</v>
      </c>
      <c r="AB113">
        <v>0.11171565661843451</v>
      </c>
      <c r="AC113">
        <v>7.874374317651367E-3</v>
      </c>
      <c r="AD113">
        <v>0.17948739544860706</v>
      </c>
      <c r="AE113">
        <v>2.6673174957208088E-2</v>
      </c>
      <c r="AF113">
        <v>6.9975697301992046E-2</v>
      </c>
      <c r="AG113">
        <v>2.6291144535621664E-2</v>
      </c>
      <c r="AH113">
        <v>9.8100969893575203E-3</v>
      </c>
      <c r="AI113">
        <v>9.752196434319832E-2</v>
      </c>
      <c r="AJ113">
        <v>1.9088019236107995E-2</v>
      </c>
      <c r="AK113">
        <v>0.13936506601954007</v>
      </c>
      <c r="AL113">
        <v>3.7804994837145833E-2</v>
      </c>
      <c r="AM113">
        <v>0.1012064759392322</v>
      </c>
      <c r="AN113">
        <v>7.9630383003625842E-3</v>
      </c>
      <c r="AO113">
        <v>22.733860140429741</v>
      </c>
      <c r="AP113">
        <v>1.6384755814291406E-2</v>
      </c>
      <c r="AQ113">
        <v>7.3933108596651462E-2</v>
      </c>
      <c r="AR113">
        <v>6.8969664319157728E-2</v>
      </c>
      <c r="AS113">
        <v>0.25748846222147481</v>
      </c>
      <c r="AT113">
        <v>6.6238399362186628E-3</v>
      </c>
      <c r="AU113">
        <v>1.4066616627251857E-2</v>
      </c>
      <c r="AV113">
        <v>1.1384967739188505E-2</v>
      </c>
      <c r="AW113">
        <v>1.0897493173287899E-2</v>
      </c>
      <c r="AX113">
        <v>9.8161069075816173E-3</v>
      </c>
      <c r="AY113">
        <v>1.6754062363971318</v>
      </c>
      <c r="AZ113">
        <v>5.7065582059778241E-2</v>
      </c>
      <c r="BA113">
        <v>0.21391482731679698</v>
      </c>
      <c r="BB113">
        <v>0.10967040283365932</v>
      </c>
      <c r="BC113">
        <v>7.5117430802486132E-2</v>
      </c>
    </row>
    <row r="114" spans="1:55">
      <c r="A114" t="s">
        <v>226</v>
      </c>
      <c r="B114">
        <v>0.17905811006821637</v>
      </c>
      <c r="C114">
        <v>0.11122753880787391</v>
      </c>
      <c r="D114">
        <v>1.6854953498706599E-2</v>
      </c>
      <c r="E114">
        <v>1.7177694754935351E-2</v>
      </c>
      <c r="F114">
        <v>2.5169284710562279E-2</v>
      </c>
      <c r="G114">
        <v>1.5042162855146994E-2</v>
      </c>
      <c r="H114">
        <v>3.1463363836400991E-2</v>
      </c>
      <c r="I114">
        <v>2.3118315707945869</v>
      </c>
      <c r="J114">
        <v>3.1885228753749963</v>
      </c>
      <c r="K114">
        <v>1.7321783918792636E-2</v>
      </c>
      <c r="L114">
        <v>8.2913930343424341E-2</v>
      </c>
      <c r="M114">
        <v>6.5099544307257909E-2</v>
      </c>
      <c r="N114">
        <v>2.0100034463913972E-2</v>
      </c>
      <c r="O114">
        <v>0.19610594304264073</v>
      </c>
      <c r="P114">
        <v>5.1844089438218388E-2</v>
      </c>
      <c r="Q114">
        <v>5.4748224058151398E-2</v>
      </c>
      <c r="R114">
        <v>7.1616154324019757E-2</v>
      </c>
      <c r="S114">
        <v>8.4085710467011507E-2</v>
      </c>
      <c r="T114">
        <v>7.9704102554881404E-2</v>
      </c>
      <c r="U114">
        <v>0.14474646995173293</v>
      </c>
      <c r="V114">
        <v>2.7400295422543339E-2</v>
      </c>
      <c r="W114">
        <v>2.2044366634957572E-2</v>
      </c>
      <c r="X114">
        <v>9.201659107815624E-2</v>
      </c>
      <c r="Y114">
        <v>7.709157278093455E-2</v>
      </c>
      <c r="Z114">
        <v>2.3267880847350202E-2</v>
      </c>
      <c r="AA114">
        <v>7.4392248148045584E-2</v>
      </c>
      <c r="AB114">
        <v>0.11171565661843451</v>
      </c>
      <c r="AC114">
        <v>7.874374317651367E-3</v>
      </c>
      <c r="AD114">
        <v>0.17948739544860706</v>
      </c>
      <c r="AE114">
        <v>2.6673174957208088E-2</v>
      </c>
      <c r="AF114">
        <v>7.2267441541804575E-2</v>
      </c>
      <c r="AG114">
        <v>2.7237729614383508E-2</v>
      </c>
      <c r="AH114">
        <v>1.0244510300916089E-2</v>
      </c>
      <c r="AI114">
        <v>9.752196434319832E-2</v>
      </c>
      <c r="AJ114">
        <v>2.1441418767520252E-2</v>
      </c>
      <c r="AK114">
        <v>0.13907968691347386</v>
      </c>
      <c r="AL114">
        <v>3.8683366539340201E-2</v>
      </c>
      <c r="AM114">
        <v>0.1012064759392322</v>
      </c>
      <c r="AN114">
        <v>8.5822680316244085E-3</v>
      </c>
      <c r="AO114">
        <v>22.906703037074351</v>
      </c>
      <c r="AP114">
        <v>1.6930382337380871E-2</v>
      </c>
      <c r="AQ114">
        <v>7.3933108596651462E-2</v>
      </c>
      <c r="AR114">
        <v>6.8969664319157728E-2</v>
      </c>
      <c r="AS114">
        <v>0.25595494423195375</v>
      </c>
      <c r="AT114">
        <v>6.6238399362186628E-3</v>
      </c>
      <c r="AU114">
        <v>1.4066616627251857E-2</v>
      </c>
      <c r="AV114">
        <v>1.2002995812793576E-2</v>
      </c>
      <c r="AW114">
        <v>1.201014329831563E-2</v>
      </c>
      <c r="AX114">
        <v>9.6850927598498143E-3</v>
      </c>
      <c r="AY114">
        <v>1.617674858889393</v>
      </c>
      <c r="AZ114">
        <v>6.1652692360935041E-2</v>
      </c>
      <c r="BA114">
        <v>0.21391482731679698</v>
      </c>
      <c r="BB114">
        <v>0.11025684246682807</v>
      </c>
      <c r="BC114">
        <v>7.6263657413468841E-2</v>
      </c>
    </row>
    <row r="115" spans="1:55">
      <c r="A115" t="s">
        <v>227</v>
      </c>
      <c r="B115">
        <v>0.17905811006821637</v>
      </c>
      <c r="C115">
        <v>0.11485924485957359</v>
      </c>
      <c r="D115">
        <v>2.2233866266016075E-2</v>
      </c>
      <c r="E115">
        <v>1.9195090552109776E-2</v>
      </c>
      <c r="F115">
        <v>2.9127899881549069E-2</v>
      </c>
      <c r="G115">
        <v>1.5172611654658372E-2</v>
      </c>
      <c r="H115">
        <v>3.1518199295722242E-2</v>
      </c>
      <c r="I115">
        <v>2.3937327416528915</v>
      </c>
      <c r="J115">
        <v>3.1885228753749963</v>
      </c>
      <c r="K115">
        <v>1.9348427625498519E-2</v>
      </c>
      <c r="L115">
        <v>8.2913930343424341E-2</v>
      </c>
      <c r="M115">
        <v>6.5022800840890474E-2</v>
      </c>
      <c r="N115">
        <v>3.0134948142173323E-2</v>
      </c>
      <c r="O115">
        <v>0.19610594304264073</v>
      </c>
      <c r="P115">
        <v>6.2095500859537904E-2</v>
      </c>
      <c r="Q115">
        <v>6.3131019032132626E-2</v>
      </c>
      <c r="R115">
        <v>7.1616154324019757E-2</v>
      </c>
      <c r="S115">
        <v>8.3812021522777586E-2</v>
      </c>
      <c r="T115">
        <v>7.9704102554881404E-2</v>
      </c>
      <c r="U115">
        <v>0.14474646995173293</v>
      </c>
      <c r="V115">
        <v>2.8518224208061708E-2</v>
      </c>
      <c r="W115">
        <v>2.4540041184256723E-2</v>
      </c>
      <c r="X115">
        <v>9.201659107815624E-2</v>
      </c>
      <c r="Y115">
        <v>7.7080829830415767E-2</v>
      </c>
      <c r="Z115">
        <v>2.3831374314317335E-2</v>
      </c>
      <c r="AA115">
        <v>7.6969386194948253E-2</v>
      </c>
      <c r="AB115">
        <v>0.11171565661843451</v>
      </c>
      <c r="AC115">
        <v>7.874374317651367E-3</v>
      </c>
      <c r="AD115">
        <v>0.17948739544860706</v>
      </c>
      <c r="AE115">
        <v>2.6673174957208088E-2</v>
      </c>
      <c r="AF115">
        <v>7.2661131587864289E-2</v>
      </c>
      <c r="AG115">
        <v>3.1926764150025225E-2</v>
      </c>
      <c r="AH115">
        <v>1.1828489133528538E-2</v>
      </c>
      <c r="AI115">
        <v>9.752196434319832E-2</v>
      </c>
      <c r="AJ115">
        <v>2.5785877229218424E-2</v>
      </c>
      <c r="AK115">
        <v>0.14072976290854944</v>
      </c>
      <c r="AL115">
        <v>4.1086365310004508E-2</v>
      </c>
      <c r="AM115">
        <v>0.1012064759392322</v>
      </c>
      <c r="AN115">
        <v>1.1049179373360377E-2</v>
      </c>
      <c r="AO115">
        <v>22.714702106414869</v>
      </c>
      <c r="AP115">
        <v>1.9499826157407574E-2</v>
      </c>
      <c r="AQ115">
        <v>7.3933108596651462E-2</v>
      </c>
      <c r="AR115">
        <v>6.8969664319157728E-2</v>
      </c>
      <c r="AS115">
        <v>0.25749310752839277</v>
      </c>
      <c r="AT115">
        <v>6.6238399362186628E-3</v>
      </c>
      <c r="AU115">
        <v>1.4066616627251857E-2</v>
      </c>
      <c r="AV115">
        <v>1.2899160364102538E-2</v>
      </c>
      <c r="AW115">
        <v>1.6648431785556514E-2</v>
      </c>
      <c r="AX115">
        <v>1.2100394435211041E-2</v>
      </c>
      <c r="AY115">
        <v>1.5946617834793104</v>
      </c>
      <c r="AZ115">
        <v>6.1998705671948512E-2</v>
      </c>
      <c r="BA115">
        <v>0.21391482731679698</v>
      </c>
      <c r="BB115">
        <v>0.11082991712928968</v>
      </c>
      <c r="BC115">
        <v>8.6721784188476522E-2</v>
      </c>
    </row>
    <row r="116" spans="1:55">
      <c r="A116" t="s">
        <v>228</v>
      </c>
      <c r="B116">
        <v>0.17905811006821637</v>
      </c>
      <c r="C116">
        <v>0.10945213428742517</v>
      </c>
      <c r="D116">
        <v>1.6332771152082991E-2</v>
      </c>
      <c r="E116">
        <v>1.6953512330312403E-2</v>
      </c>
      <c r="F116">
        <v>2.4809957950273777E-2</v>
      </c>
      <c r="G116">
        <v>1.5078819903344684E-2</v>
      </c>
      <c r="H116">
        <v>3.1497559277564931E-2</v>
      </c>
      <c r="I116">
        <v>2.2692479877465321</v>
      </c>
      <c r="J116">
        <v>3.1885228753749963</v>
      </c>
      <c r="K116">
        <v>1.6831920323606822E-2</v>
      </c>
      <c r="L116">
        <v>8.2913930343424341E-2</v>
      </c>
      <c r="M116">
        <v>6.4736534382992261E-2</v>
      </c>
      <c r="N116">
        <v>1.890634055294407E-2</v>
      </c>
      <c r="O116">
        <v>0.19610594304264073</v>
      </c>
      <c r="P116">
        <v>5.1543787803527794E-2</v>
      </c>
      <c r="Q116">
        <v>5.3928704599780324E-2</v>
      </c>
      <c r="R116">
        <v>7.1616154324019757E-2</v>
      </c>
      <c r="S116">
        <v>8.3507837302919302E-2</v>
      </c>
      <c r="T116">
        <v>7.9704102554881404E-2</v>
      </c>
      <c r="U116">
        <v>0.14474646995173293</v>
      </c>
      <c r="V116">
        <v>2.6455687618343975E-2</v>
      </c>
      <c r="W116">
        <v>2.1767365214470445E-2</v>
      </c>
      <c r="X116">
        <v>9.201659107815624E-2</v>
      </c>
      <c r="Y116">
        <v>7.7082127966963954E-2</v>
      </c>
      <c r="Z116">
        <v>2.2493690782435235E-2</v>
      </c>
      <c r="AA116">
        <v>7.2379314360371275E-2</v>
      </c>
      <c r="AB116">
        <v>0.11171565661843451</v>
      </c>
      <c r="AC116">
        <v>7.874374317651367E-3</v>
      </c>
      <c r="AD116">
        <v>0.17948739544860706</v>
      </c>
      <c r="AE116">
        <v>2.6673174957208088E-2</v>
      </c>
      <c r="AF116">
        <v>7.0104895109793647E-2</v>
      </c>
      <c r="AG116">
        <v>2.6306368108694238E-2</v>
      </c>
      <c r="AH116">
        <v>1.0138124523958335E-2</v>
      </c>
      <c r="AI116">
        <v>9.752196434319832E-2</v>
      </c>
      <c r="AJ116">
        <v>1.9673093119535544E-2</v>
      </c>
      <c r="AK116">
        <v>0.12939227990286611</v>
      </c>
      <c r="AL116">
        <v>3.8637067099982159E-2</v>
      </c>
      <c r="AM116">
        <v>0.1012064759392322</v>
      </c>
      <c r="AN116">
        <v>8.1879701390440533E-3</v>
      </c>
      <c r="AO116">
        <v>23.642658530091005</v>
      </c>
      <c r="AP116">
        <v>1.6350442202372438E-2</v>
      </c>
      <c r="AQ116">
        <v>7.3933108596651462E-2</v>
      </c>
      <c r="AR116">
        <v>6.8969664319157728E-2</v>
      </c>
      <c r="AS116">
        <v>0.256839029474211</v>
      </c>
      <c r="AT116">
        <v>6.6238399362186628E-3</v>
      </c>
      <c r="AU116">
        <v>1.4066616627251857E-2</v>
      </c>
      <c r="AV116">
        <v>1.1608302835117696E-2</v>
      </c>
      <c r="AW116">
        <v>1.1344028077585588E-2</v>
      </c>
      <c r="AX116">
        <v>9.4854651771575198E-3</v>
      </c>
      <c r="AY116">
        <v>1.6818434818080428</v>
      </c>
      <c r="AZ116">
        <v>5.7049406903800733E-2</v>
      </c>
      <c r="BA116">
        <v>0.21391482731679698</v>
      </c>
      <c r="BB116">
        <v>0.10996594921202765</v>
      </c>
      <c r="BC116">
        <v>7.6764833978798713E-2</v>
      </c>
    </row>
    <row r="117" spans="1:55">
      <c r="A117" t="s">
        <v>229</v>
      </c>
      <c r="B117">
        <v>0.17905811006821637</v>
      </c>
      <c r="C117">
        <v>0.11425789995970254</v>
      </c>
      <c r="D117">
        <v>2.0289966537874373E-2</v>
      </c>
      <c r="E117">
        <v>1.8253255282727907E-2</v>
      </c>
      <c r="F117">
        <v>2.756597897574857E-2</v>
      </c>
      <c r="G117">
        <v>1.5330194006748177E-2</v>
      </c>
      <c r="H117">
        <v>3.1537217131398482E-2</v>
      </c>
      <c r="I117">
        <v>2.284067767012103</v>
      </c>
      <c r="J117">
        <v>3.1885228753749963</v>
      </c>
      <c r="K117">
        <v>1.7859259831600669E-2</v>
      </c>
      <c r="L117">
        <v>8.2913930343424341E-2</v>
      </c>
      <c r="M117">
        <v>6.5915885110444661E-2</v>
      </c>
      <c r="N117">
        <v>2.5764496738422474E-2</v>
      </c>
      <c r="O117">
        <v>0.19610594304264073</v>
      </c>
      <c r="P117">
        <v>5.7611005846671226E-2</v>
      </c>
      <c r="Q117">
        <v>5.9616586224946061E-2</v>
      </c>
      <c r="R117">
        <v>7.1616154324019757E-2</v>
      </c>
      <c r="S117">
        <v>8.4274296488299205E-2</v>
      </c>
      <c r="T117">
        <v>7.9704102554881404E-2</v>
      </c>
      <c r="U117">
        <v>0.14474646995173293</v>
      </c>
      <c r="V117">
        <v>2.7467715943595417E-2</v>
      </c>
      <c r="W117">
        <v>2.3517647107952989E-2</v>
      </c>
      <c r="X117">
        <v>9.201659107815624E-2</v>
      </c>
      <c r="Y117">
        <v>7.706717561686971E-2</v>
      </c>
      <c r="Z117">
        <v>2.3529702145267586E-2</v>
      </c>
      <c r="AA117">
        <v>7.595873541360082E-2</v>
      </c>
      <c r="AB117">
        <v>0.11171565661843451</v>
      </c>
      <c r="AC117">
        <v>7.874374317651367E-3</v>
      </c>
      <c r="AD117">
        <v>0.17948739544860706</v>
      </c>
      <c r="AE117">
        <v>2.6673174957208088E-2</v>
      </c>
      <c r="AF117">
        <v>7.1425778858663302E-2</v>
      </c>
      <c r="AG117">
        <v>2.9369665761325204E-2</v>
      </c>
      <c r="AH117">
        <v>1.1022039793207298E-2</v>
      </c>
      <c r="AI117">
        <v>9.752196434319832E-2</v>
      </c>
      <c r="AJ117">
        <v>2.4168740717355933E-2</v>
      </c>
      <c r="AK117">
        <v>0.13517700491982096</v>
      </c>
      <c r="AL117">
        <v>4.0092957361164673E-2</v>
      </c>
      <c r="AM117">
        <v>0.1012064759392322</v>
      </c>
      <c r="AN117">
        <v>9.9550760535942178E-3</v>
      </c>
      <c r="AO117">
        <v>22.699412326261903</v>
      </c>
      <c r="AP117">
        <v>1.8740304510918262E-2</v>
      </c>
      <c r="AQ117">
        <v>7.3933108596651462E-2</v>
      </c>
      <c r="AR117">
        <v>6.8969664319157728E-2</v>
      </c>
      <c r="AS117">
        <v>0.2577938911120457</v>
      </c>
      <c r="AT117">
        <v>6.6238399362186628E-3</v>
      </c>
      <c r="AU117">
        <v>1.4066616627251857E-2</v>
      </c>
      <c r="AV117">
        <v>1.2566362195634192E-2</v>
      </c>
      <c r="AW117">
        <v>1.3892707454297314E-2</v>
      </c>
      <c r="AX117">
        <v>1.0242077113087658E-2</v>
      </c>
      <c r="AY117">
        <v>1.6444699508488843</v>
      </c>
      <c r="AZ117">
        <v>5.9581856963569386E-2</v>
      </c>
      <c r="BA117">
        <v>0.21391482731679698</v>
      </c>
      <c r="BB117">
        <v>0.11033900598632877</v>
      </c>
      <c r="BC117">
        <v>8.4719013931728468E-2</v>
      </c>
    </row>
    <row r="118" spans="1:55">
      <c r="A118" t="s">
        <v>230</v>
      </c>
      <c r="B118">
        <v>0.17905811006821637</v>
      </c>
      <c r="C118">
        <v>0.15542190844791579</v>
      </c>
      <c r="D118">
        <v>4.9036807504436876E-2</v>
      </c>
      <c r="E118">
        <v>4.1658732591013319E-2</v>
      </c>
      <c r="F118">
        <v>9.9903617888322943E-2</v>
      </c>
      <c r="G118">
        <v>1.8961900782245626E-2</v>
      </c>
      <c r="H118">
        <v>3.399770701271565E-2</v>
      </c>
      <c r="I118">
        <v>2.3018698485190399</v>
      </c>
      <c r="J118">
        <v>3.1885228753749963</v>
      </c>
      <c r="K118">
        <v>3.3297542512980866E-2</v>
      </c>
      <c r="L118">
        <v>8.2913930343424341E-2</v>
      </c>
      <c r="M118">
        <v>7.3530918849228258E-2</v>
      </c>
      <c r="N118">
        <v>0.13027773796170244</v>
      </c>
      <c r="O118">
        <v>0.19610594304264073</v>
      </c>
      <c r="P118">
        <v>0.12758212383886441</v>
      </c>
      <c r="Q118">
        <v>0.11567944176162931</v>
      </c>
      <c r="R118">
        <v>7.1616154324019757E-2</v>
      </c>
      <c r="S118">
        <v>0.10420757893589307</v>
      </c>
      <c r="T118">
        <v>7.9704102554881404E-2</v>
      </c>
      <c r="U118">
        <v>0.14474646995173293</v>
      </c>
      <c r="V118">
        <v>5.7568234809765147E-2</v>
      </c>
      <c r="W118">
        <v>5.9468725059315782E-2</v>
      </c>
      <c r="X118">
        <v>9.201659107815624E-2</v>
      </c>
      <c r="Y118">
        <v>8.2603873449783663E-2</v>
      </c>
      <c r="Z118">
        <v>4.3219571224208893E-2</v>
      </c>
      <c r="AA118">
        <v>0.11531180093469377</v>
      </c>
      <c r="AB118">
        <v>0.11350171801876045</v>
      </c>
      <c r="AC118">
        <v>7.874374317651367E-3</v>
      </c>
      <c r="AD118">
        <v>0.17948739544860706</v>
      </c>
      <c r="AE118">
        <v>2.6673174957208088E-2</v>
      </c>
      <c r="AF118">
        <v>0.122947508771289</v>
      </c>
      <c r="AG118">
        <v>6.1273150983416742E-2</v>
      </c>
      <c r="AH118">
        <v>3.2357250126694347E-2</v>
      </c>
      <c r="AI118">
        <v>9.7672083402018967E-2</v>
      </c>
      <c r="AJ118">
        <v>5.9746524047256215E-2</v>
      </c>
      <c r="AK118">
        <v>0.13611252574305654</v>
      </c>
      <c r="AL118">
        <v>7.9745545897672493E-2</v>
      </c>
      <c r="AM118">
        <v>0.1012064759392322</v>
      </c>
      <c r="AN118">
        <v>2.8868923038456253E-2</v>
      </c>
      <c r="AO118">
        <v>25.712470503828321</v>
      </c>
      <c r="AP118">
        <v>3.5713169461290085E-2</v>
      </c>
      <c r="AQ118">
        <v>7.3933108596651462E-2</v>
      </c>
      <c r="AR118">
        <v>6.8969664319157728E-2</v>
      </c>
      <c r="AS118">
        <v>0.25309587095304259</v>
      </c>
      <c r="AT118">
        <v>6.6238399362186628E-3</v>
      </c>
      <c r="AU118">
        <v>1.4066616627251857E-2</v>
      </c>
      <c r="AV118">
        <v>2.9519400083874756E-2</v>
      </c>
      <c r="AW118">
        <v>9.4573317022794909E-2</v>
      </c>
      <c r="AX118">
        <v>2.8012846791378734E-2</v>
      </c>
      <c r="AY118">
        <v>1.7282620079258719</v>
      </c>
      <c r="AZ118">
        <v>8.2838230942171007E-2</v>
      </c>
      <c r="BA118">
        <v>0.21391482731679698</v>
      </c>
      <c r="BB118">
        <v>0.12723481086657318</v>
      </c>
      <c r="BC118">
        <v>0.12736593071947264</v>
      </c>
    </row>
    <row r="119" spans="1:55">
      <c r="A119" t="s">
        <v>231</v>
      </c>
      <c r="B119">
        <v>0.17905811006821637</v>
      </c>
      <c r="C119">
        <v>0.16612611159157595</v>
      </c>
      <c r="D119">
        <v>5.7775813440167925E-2</v>
      </c>
      <c r="E119">
        <v>3.5031300176246304E-2</v>
      </c>
      <c r="F119">
        <v>6.376904799772902E-2</v>
      </c>
      <c r="G119">
        <v>1.690951432157119E-2</v>
      </c>
      <c r="H119">
        <v>3.5113555264876258E-2</v>
      </c>
      <c r="I119">
        <v>2.4341172417911476</v>
      </c>
      <c r="J119">
        <v>3.1885228753749963</v>
      </c>
      <c r="K119">
        <v>3.7849539986420246E-2</v>
      </c>
      <c r="L119">
        <v>8.2913930343424341E-2</v>
      </c>
      <c r="M119">
        <v>7.4680114267078782E-2</v>
      </c>
      <c r="N119">
        <v>9.6504750400090378E-2</v>
      </c>
      <c r="O119">
        <v>0.19610594304264073</v>
      </c>
      <c r="P119">
        <v>0.13266865506568326</v>
      </c>
      <c r="Q119">
        <v>0.15404417893686403</v>
      </c>
      <c r="R119">
        <v>7.1616154324019757E-2</v>
      </c>
      <c r="S119">
        <v>9.8166757251972145E-2</v>
      </c>
      <c r="T119">
        <v>8.0749978990929588E-2</v>
      </c>
      <c r="U119">
        <v>0.14474646995173293</v>
      </c>
      <c r="V119">
        <v>5.1146137032680443E-2</v>
      </c>
      <c r="W119">
        <v>5.2958085622153601E-2</v>
      </c>
      <c r="X119">
        <v>9.201659107815624E-2</v>
      </c>
      <c r="Y119">
        <v>9.0331726101816515E-2</v>
      </c>
      <c r="Z119">
        <v>4.0029896718342083E-2</v>
      </c>
      <c r="AA119">
        <v>0.11004161077057677</v>
      </c>
      <c r="AB119">
        <v>0.1234438289283557</v>
      </c>
      <c r="AC119">
        <v>7.874374317651367E-3</v>
      </c>
      <c r="AD119">
        <v>0.17960109498728744</v>
      </c>
      <c r="AE119">
        <v>2.6673174957208088E-2</v>
      </c>
      <c r="AF119">
        <v>0.11038361799683129</v>
      </c>
      <c r="AG119">
        <v>7.0171281647347442E-2</v>
      </c>
      <c r="AH119">
        <v>2.7507721535759692E-2</v>
      </c>
      <c r="AI119">
        <v>0.10185546861492401</v>
      </c>
      <c r="AJ119">
        <v>7.0917656603020657E-2</v>
      </c>
      <c r="AK119">
        <v>0.12655843117701146</v>
      </c>
      <c r="AL119">
        <v>7.6226568715559787E-2</v>
      </c>
      <c r="AM119">
        <v>0.1012064759392322</v>
      </c>
      <c r="AN119">
        <v>3.0097476223022581E-2</v>
      </c>
      <c r="AO119">
        <v>23.206774130951842</v>
      </c>
      <c r="AP119">
        <v>4.5848171686319522E-2</v>
      </c>
      <c r="AQ119">
        <v>7.3933108596651462E-2</v>
      </c>
      <c r="AR119">
        <v>6.8987677443375361E-2</v>
      </c>
      <c r="AS119">
        <v>0.26753436719166851</v>
      </c>
      <c r="AT119">
        <v>2.2250732106037445E-2</v>
      </c>
      <c r="AU119">
        <v>1.7856576382862459E-2</v>
      </c>
      <c r="AV119">
        <v>2.5216625793928006E-2</v>
      </c>
      <c r="AW119">
        <v>4.5924018552603453E-2</v>
      </c>
      <c r="AX119">
        <v>3.318907108021258E-2</v>
      </c>
      <c r="AY119">
        <v>1.7113080130670557</v>
      </c>
      <c r="AZ119">
        <v>7.3701779460005182E-2</v>
      </c>
      <c r="BA119">
        <v>0.21391482731679698</v>
      </c>
      <c r="BB119">
        <v>0.12071224822064977</v>
      </c>
      <c r="BC119">
        <v>0.15550527484157248</v>
      </c>
    </row>
    <row r="120" spans="1:55">
      <c r="A120" t="s">
        <v>248</v>
      </c>
      <c r="B120">
        <v>4.5873659855057689E-2</v>
      </c>
      <c r="C120">
        <v>6.7061123185631066E-2</v>
      </c>
      <c r="D120">
        <v>1.4357164134216061E-2</v>
      </c>
      <c r="E120">
        <v>1.6587309604879617E-2</v>
      </c>
      <c r="F120">
        <v>2.3326422194354907E-2</v>
      </c>
      <c r="G120">
        <v>1.5071143509904815E-2</v>
      </c>
      <c r="H120">
        <v>3.1275936203440623E-2</v>
      </c>
      <c r="I120">
        <v>0.10742483767236824</v>
      </c>
      <c r="J120">
        <v>6.6805306638196768E-2</v>
      </c>
      <c r="K120">
        <v>1.6229245387429144E-2</v>
      </c>
      <c r="L120">
        <v>5.3009639628794909E-2</v>
      </c>
      <c r="M120">
        <v>6.29618082451779E-2</v>
      </c>
      <c r="N120">
        <v>1.4883234833635205E-2</v>
      </c>
      <c r="O120">
        <v>4.6125277898947006E-2</v>
      </c>
      <c r="P120">
        <v>4.7734235174110802E-2</v>
      </c>
      <c r="Q120">
        <v>5.1931688411821247E-2</v>
      </c>
      <c r="R120">
        <v>3.8641798809045939E-2</v>
      </c>
      <c r="S120">
        <v>8.2826608359669041E-2</v>
      </c>
      <c r="T120">
        <v>4.5713869141444499E-2</v>
      </c>
      <c r="U120">
        <v>4.6460814143324029E-2</v>
      </c>
      <c r="V120">
        <v>2.5776128044661731E-2</v>
      </c>
      <c r="W120">
        <v>2.0570031220574731E-2</v>
      </c>
      <c r="X120">
        <v>4.015722087692021E-2</v>
      </c>
      <c r="Y120">
        <v>4.1962957685637507E-2</v>
      </c>
      <c r="Z120">
        <v>2.2106489528901829E-2</v>
      </c>
      <c r="AA120">
        <v>5.9135826705848153E-2</v>
      </c>
      <c r="AB120">
        <v>4.4650878652586649E-2</v>
      </c>
      <c r="AC120">
        <v>4.4956638841312783E-2</v>
      </c>
      <c r="AD120">
        <v>4.5036193559149819E-2</v>
      </c>
      <c r="AE120">
        <v>4.5714218232450678E-2</v>
      </c>
      <c r="AF120">
        <v>6.9603517385390626E-2</v>
      </c>
      <c r="AG120">
        <v>2.5094628453561911E-2</v>
      </c>
      <c r="AH120">
        <v>9.4170228069959706E-3</v>
      </c>
      <c r="AI120">
        <v>6.8880869218283236E-2</v>
      </c>
      <c r="AJ120">
        <v>1.7548075298953882E-2</v>
      </c>
      <c r="AK120">
        <v>3.1805066883903832E-2</v>
      </c>
      <c r="AL120">
        <v>3.7320707012557894E-2</v>
      </c>
      <c r="AM120">
        <v>4.0354084322995219E-2</v>
      </c>
      <c r="AN120">
        <v>7.1635494289980471E-3</v>
      </c>
      <c r="AO120">
        <v>0.14502465062411996</v>
      </c>
      <c r="AP120">
        <v>1.5762588540078181E-2</v>
      </c>
      <c r="AQ120">
        <v>4.6158198606730309E-2</v>
      </c>
      <c r="AR120">
        <v>3.8345890277880039E-2</v>
      </c>
      <c r="AS120">
        <v>0.16948655782071467</v>
      </c>
      <c r="AT120">
        <v>4.8130068657916567E-2</v>
      </c>
      <c r="AU120">
        <v>4.6374559730434736E-2</v>
      </c>
      <c r="AV120">
        <v>1.1217552055373052E-2</v>
      </c>
      <c r="AW120">
        <v>9.5491872586651524E-3</v>
      </c>
      <c r="AX120">
        <v>8.6510677168993109E-3</v>
      </c>
      <c r="AY120">
        <v>0.10196277344661539</v>
      </c>
      <c r="AZ120">
        <v>5.6372869441789757E-2</v>
      </c>
      <c r="BA120">
        <v>9.4728592474031509E-2</v>
      </c>
      <c r="BB120">
        <v>0.10003173729826847</v>
      </c>
      <c r="BC120">
        <v>6.7799610921071993E-2</v>
      </c>
    </row>
    <row r="121" spans="1:55">
      <c r="A121" t="s">
        <v>232</v>
      </c>
      <c r="B121">
        <v>8.6560355274180975E-2</v>
      </c>
      <c r="C121">
        <v>0.21972552414912808</v>
      </c>
      <c r="D121">
        <v>6.8899399722653021E-2</v>
      </c>
      <c r="E121">
        <v>4.2220611546551726E-2</v>
      </c>
      <c r="F121">
        <v>9.2337189044524384E-2</v>
      </c>
      <c r="G121">
        <v>1.4433410947587658E-2</v>
      </c>
      <c r="H121">
        <v>2.6490954415381414E-2</v>
      </c>
      <c r="I121">
        <v>0.17638159655572055</v>
      </c>
      <c r="J121">
        <v>6.6805306638196768E-2</v>
      </c>
      <c r="K121">
        <v>4.0020232823990705E-2</v>
      </c>
      <c r="L121">
        <v>6.1548256281497876E-2</v>
      </c>
      <c r="M121">
        <v>6.6528659621111874E-2</v>
      </c>
      <c r="N121">
        <v>0.13142218994919883</v>
      </c>
      <c r="O121">
        <v>7.5302413233165166E-2</v>
      </c>
      <c r="P121">
        <v>0.17339821273578454</v>
      </c>
      <c r="Q121">
        <v>0.15442429830257404</v>
      </c>
      <c r="R121">
        <v>7.7090380997149502E-2</v>
      </c>
      <c r="S121">
        <v>9.4557887019081702E-2</v>
      </c>
      <c r="T121">
        <v>0.17026275305838848</v>
      </c>
      <c r="U121">
        <v>0.12524659376332165</v>
      </c>
      <c r="V121">
        <v>5.9235343583997978E-2</v>
      </c>
      <c r="W121">
        <v>6.1541572320096903E-2</v>
      </c>
      <c r="X121">
        <v>4.0181527882434787E-2</v>
      </c>
      <c r="Y121">
        <v>0.14566696763094397</v>
      </c>
      <c r="Z121">
        <v>4.8149186084241291E-2</v>
      </c>
      <c r="AA121">
        <v>0.12548114825831444</v>
      </c>
      <c r="AB121">
        <v>0.19913011408720832</v>
      </c>
      <c r="AC121">
        <v>7.0330130346700534E-2</v>
      </c>
      <c r="AD121">
        <v>0.17008163240957327</v>
      </c>
      <c r="AE121">
        <v>8.9897665707213636E-2</v>
      </c>
      <c r="AF121">
        <v>0.11632608552233631</v>
      </c>
      <c r="AG121">
        <v>7.9880373106968522E-2</v>
      </c>
      <c r="AH121">
        <v>3.4559785730872483E-2</v>
      </c>
      <c r="AI121">
        <v>0.17847107146024885</v>
      </c>
      <c r="AJ121">
        <v>8.6588139540404896E-2</v>
      </c>
      <c r="AK121">
        <v>3.9129937413752557E-2</v>
      </c>
      <c r="AL121">
        <v>8.9515929996550378E-2</v>
      </c>
      <c r="AM121">
        <v>5.2624635187926025E-2</v>
      </c>
      <c r="AN121">
        <v>3.4168645821562177E-2</v>
      </c>
      <c r="AO121">
        <v>0.19037817906838761</v>
      </c>
      <c r="AP121">
        <v>4.7183280474676237E-2</v>
      </c>
      <c r="AQ121">
        <v>4.6158198606730309E-2</v>
      </c>
      <c r="AR121">
        <v>8.9052214211918265E-2</v>
      </c>
      <c r="AS121">
        <v>0.14954240882024855</v>
      </c>
      <c r="AT121">
        <v>0.16371388810395288</v>
      </c>
      <c r="AU121">
        <v>0.18478566800957741</v>
      </c>
      <c r="AV121">
        <v>3.1946278286694128E-2</v>
      </c>
      <c r="AW121">
        <v>8.2398641575416251E-2</v>
      </c>
      <c r="AX121">
        <v>3.1087229109227472E-2</v>
      </c>
      <c r="AY121">
        <v>0.14758221011412259</v>
      </c>
      <c r="AZ121">
        <v>8.2616733902167186E-2</v>
      </c>
      <c r="BA121">
        <v>0.15558932724270658</v>
      </c>
      <c r="BB121">
        <v>9.5829841528739954E-2</v>
      </c>
      <c r="BC121">
        <v>0.1844304564919361</v>
      </c>
    </row>
    <row r="123" spans="1:55">
      <c r="A123" t="s">
        <v>257</v>
      </c>
    </row>
    <row r="124" spans="1:55">
      <c r="A124" t="s">
        <v>225</v>
      </c>
      <c r="B124">
        <v>0</v>
      </c>
      <c r="C124">
        <v>1</v>
      </c>
      <c r="D124">
        <v>1</v>
      </c>
      <c r="E124">
        <v>1</v>
      </c>
      <c r="F124">
        <v>1</v>
      </c>
      <c r="G124">
        <v>1</v>
      </c>
      <c r="H124">
        <v>1</v>
      </c>
      <c r="I124">
        <v>1</v>
      </c>
      <c r="J124">
        <v>0</v>
      </c>
      <c r="K124">
        <v>1</v>
      </c>
      <c r="L124">
        <v>0</v>
      </c>
      <c r="M124">
        <v>1</v>
      </c>
      <c r="N124">
        <v>1</v>
      </c>
      <c r="O124">
        <v>0</v>
      </c>
      <c r="P124">
        <v>1</v>
      </c>
      <c r="Q124">
        <v>1</v>
      </c>
      <c r="R124">
        <v>0</v>
      </c>
      <c r="S124">
        <v>1</v>
      </c>
      <c r="T124">
        <v>0</v>
      </c>
      <c r="U124">
        <v>0</v>
      </c>
      <c r="V124">
        <v>1</v>
      </c>
      <c r="W124">
        <v>1</v>
      </c>
      <c r="X124">
        <v>0</v>
      </c>
      <c r="Y124">
        <v>1</v>
      </c>
      <c r="Z124">
        <v>1</v>
      </c>
      <c r="AA124">
        <v>1</v>
      </c>
      <c r="AB124">
        <v>1</v>
      </c>
      <c r="AC124">
        <v>0</v>
      </c>
      <c r="AD124">
        <v>0</v>
      </c>
      <c r="AE124">
        <v>0</v>
      </c>
      <c r="AF124">
        <v>1</v>
      </c>
      <c r="AG124">
        <v>1</v>
      </c>
      <c r="AH124">
        <v>1</v>
      </c>
      <c r="AI124">
        <v>0</v>
      </c>
      <c r="AJ124">
        <v>1</v>
      </c>
      <c r="AK124">
        <v>1</v>
      </c>
      <c r="AL124">
        <v>1</v>
      </c>
      <c r="AM124">
        <v>0</v>
      </c>
      <c r="AN124">
        <v>1</v>
      </c>
      <c r="AO124">
        <v>0</v>
      </c>
      <c r="AP124">
        <v>1</v>
      </c>
      <c r="AQ124">
        <v>0</v>
      </c>
      <c r="AR124">
        <v>1</v>
      </c>
      <c r="AS124">
        <v>1</v>
      </c>
      <c r="AT124">
        <v>0</v>
      </c>
      <c r="AU124">
        <v>0</v>
      </c>
      <c r="AV124">
        <v>1</v>
      </c>
      <c r="AW124">
        <v>1</v>
      </c>
      <c r="AX124">
        <v>1</v>
      </c>
      <c r="AY124">
        <v>0</v>
      </c>
      <c r="AZ124">
        <v>1</v>
      </c>
      <c r="BA124">
        <v>0</v>
      </c>
      <c r="BB124">
        <v>1</v>
      </c>
      <c r="BC124">
        <v>1</v>
      </c>
    </row>
    <row r="125" spans="1:55">
      <c r="A125" t="s">
        <v>226</v>
      </c>
      <c r="B125">
        <v>0</v>
      </c>
      <c r="C125">
        <v>1</v>
      </c>
      <c r="D125">
        <v>1</v>
      </c>
      <c r="E125">
        <v>1</v>
      </c>
      <c r="F125">
        <v>1</v>
      </c>
      <c r="G125">
        <v>1</v>
      </c>
      <c r="H125">
        <v>1</v>
      </c>
      <c r="I125">
        <v>1</v>
      </c>
      <c r="J125">
        <v>0</v>
      </c>
      <c r="K125">
        <v>1</v>
      </c>
      <c r="L125">
        <v>0</v>
      </c>
      <c r="M125">
        <v>1</v>
      </c>
      <c r="N125">
        <v>1</v>
      </c>
      <c r="O125">
        <v>0</v>
      </c>
      <c r="P125">
        <v>1</v>
      </c>
      <c r="Q125">
        <v>1</v>
      </c>
      <c r="R125">
        <v>0</v>
      </c>
      <c r="S125">
        <v>1</v>
      </c>
      <c r="T125">
        <v>0</v>
      </c>
      <c r="U125">
        <v>0</v>
      </c>
      <c r="V125">
        <v>1</v>
      </c>
      <c r="W125">
        <v>1</v>
      </c>
      <c r="X125">
        <v>0</v>
      </c>
      <c r="Y125">
        <v>1</v>
      </c>
      <c r="Z125">
        <v>1</v>
      </c>
      <c r="AA125">
        <v>1</v>
      </c>
      <c r="AB125">
        <v>1</v>
      </c>
      <c r="AC125">
        <v>0</v>
      </c>
      <c r="AD125">
        <v>0</v>
      </c>
      <c r="AE125">
        <v>0</v>
      </c>
      <c r="AF125">
        <v>1</v>
      </c>
      <c r="AG125">
        <v>1</v>
      </c>
      <c r="AH125">
        <v>1</v>
      </c>
      <c r="AI125">
        <v>0</v>
      </c>
      <c r="AJ125">
        <v>1</v>
      </c>
      <c r="AK125">
        <v>1</v>
      </c>
      <c r="AL125">
        <v>1</v>
      </c>
      <c r="AM125">
        <v>0</v>
      </c>
      <c r="AN125">
        <v>1</v>
      </c>
      <c r="AO125">
        <v>0</v>
      </c>
      <c r="AP125">
        <v>1</v>
      </c>
      <c r="AQ125">
        <v>0</v>
      </c>
      <c r="AR125">
        <v>1</v>
      </c>
      <c r="AS125">
        <v>1</v>
      </c>
      <c r="AT125">
        <v>0</v>
      </c>
      <c r="AU125">
        <v>0</v>
      </c>
      <c r="AV125">
        <v>1</v>
      </c>
      <c r="AW125">
        <v>1</v>
      </c>
      <c r="AX125">
        <v>1</v>
      </c>
      <c r="AY125">
        <v>0</v>
      </c>
      <c r="AZ125">
        <v>1</v>
      </c>
      <c r="BA125">
        <v>0</v>
      </c>
      <c r="BB125">
        <v>1</v>
      </c>
      <c r="BC125">
        <v>1</v>
      </c>
    </row>
    <row r="126" spans="1:55">
      <c r="A126" t="s">
        <v>227</v>
      </c>
      <c r="B126">
        <v>0</v>
      </c>
      <c r="C126">
        <v>1</v>
      </c>
      <c r="D126">
        <v>1</v>
      </c>
      <c r="E126">
        <v>1</v>
      </c>
      <c r="F126">
        <v>1</v>
      </c>
      <c r="G126">
        <v>1</v>
      </c>
      <c r="H126">
        <v>1</v>
      </c>
      <c r="I126">
        <v>1</v>
      </c>
      <c r="J126">
        <v>0</v>
      </c>
      <c r="K126">
        <v>1</v>
      </c>
      <c r="L126">
        <v>0</v>
      </c>
      <c r="M126">
        <v>1</v>
      </c>
      <c r="N126">
        <v>1</v>
      </c>
      <c r="O126">
        <v>0</v>
      </c>
      <c r="P126">
        <v>1</v>
      </c>
      <c r="Q126">
        <v>1</v>
      </c>
      <c r="R126">
        <v>0</v>
      </c>
      <c r="S126">
        <v>1</v>
      </c>
      <c r="T126">
        <v>0</v>
      </c>
      <c r="U126">
        <v>0</v>
      </c>
      <c r="V126">
        <v>1</v>
      </c>
      <c r="W126">
        <v>1</v>
      </c>
      <c r="X126">
        <v>0</v>
      </c>
      <c r="Y126">
        <v>1</v>
      </c>
      <c r="Z126">
        <v>1</v>
      </c>
      <c r="AA126">
        <v>1</v>
      </c>
      <c r="AB126">
        <v>1</v>
      </c>
      <c r="AC126">
        <v>0</v>
      </c>
      <c r="AD126">
        <v>0</v>
      </c>
      <c r="AE126">
        <v>0</v>
      </c>
      <c r="AF126">
        <v>1</v>
      </c>
      <c r="AG126">
        <v>1</v>
      </c>
      <c r="AH126">
        <v>1</v>
      </c>
      <c r="AI126">
        <v>0</v>
      </c>
      <c r="AJ126">
        <v>1</v>
      </c>
      <c r="AK126">
        <v>1</v>
      </c>
      <c r="AL126">
        <v>1</v>
      </c>
      <c r="AM126">
        <v>0</v>
      </c>
      <c r="AN126">
        <v>1</v>
      </c>
      <c r="AO126">
        <v>0</v>
      </c>
      <c r="AP126">
        <v>1</v>
      </c>
      <c r="AQ126">
        <v>0</v>
      </c>
      <c r="AR126">
        <v>1</v>
      </c>
      <c r="AS126">
        <v>1</v>
      </c>
      <c r="AT126">
        <v>0</v>
      </c>
      <c r="AU126">
        <v>0</v>
      </c>
      <c r="AV126">
        <v>1</v>
      </c>
      <c r="AW126">
        <v>1</v>
      </c>
      <c r="AX126">
        <v>1</v>
      </c>
      <c r="AY126">
        <v>0</v>
      </c>
      <c r="AZ126">
        <v>1</v>
      </c>
      <c r="BA126">
        <v>0</v>
      </c>
      <c r="BB126">
        <v>1</v>
      </c>
      <c r="BC126">
        <v>1</v>
      </c>
    </row>
    <row r="127" spans="1:55">
      <c r="A127" t="s">
        <v>228</v>
      </c>
      <c r="B127">
        <v>0</v>
      </c>
      <c r="C127">
        <v>1</v>
      </c>
      <c r="D127">
        <v>1</v>
      </c>
      <c r="E127">
        <v>1</v>
      </c>
      <c r="F127">
        <v>1</v>
      </c>
      <c r="G127">
        <v>1</v>
      </c>
      <c r="H127">
        <v>1</v>
      </c>
      <c r="I127">
        <v>1</v>
      </c>
      <c r="J127">
        <v>0</v>
      </c>
      <c r="K127">
        <v>1</v>
      </c>
      <c r="L127">
        <v>0</v>
      </c>
      <c r="M127">
        <v>1</v>
      </c>
      <c r="N127">
        <v>1</v>
      </c>
      <c r="O127">
        <v>0</v>
      </c>
      <c r="P127">
        <v>1</v>
      </c>
      <c r="Q127">
        <v>1</v>
      </c>
      <c r="R127">
        <v>0</v>
      </c>
      <c r="S127">
        <v>1</v>
      </c>
      <c r="T127">
        <v>0</v>
      </c>
      <c r="U127">
        <v>0</v>
      </c>
      <c r="V127">
        <v>1</v>
      </c>
      <c r="W127">
        <v>1</v>
      </c>
      <c r="X127">
        <v>0</v>
      </c>
      <c r="Y127">
        <v>1</v>
      </c>
      <c r="Z127">
        <v>1</v>
      </c>
      <c r="AA127">
        <v>1</v>
      </c>
      <c r="AB127">
        <v>1</v>
      </c>
      <c r="AC127">
        <v>0</v>
      </c>
      <c r="AD127">
        <v>0</v>
      </c>
      <c r="AE127">
        <v>0</v>
      </c>
      <c r="AF127">
        <v>1</v>
      </c>
      <c r="AG127">
        <v>1</v>
      </c>
      <c r="AH127">
        <v>1</v>
      </c>
      <c r="AI127">
        <v>0</v>
      </c>
      <c r="AJ127">
        <v>1</v>
      </c>
      <c r="AK127">
        <v>1</v>
      </c>
      <c r="AL127">
        <v>1</v>
      </c>
      <c r="AM127">
        <v>0</v>
      </c>
      <c r="AN127">
        <v>1</v>
      </c>
      <c r="AO127">
        <v>0</v>
      </c>
      <c r="AP127">
        <v>1</v>
      </c>
      <c r="AQ127">
        <v>0</v>
      </c>
      <c r="AR127">
        <v>1</v>
      </c>
      <c r="AS127">
        <v>1</v>
      </c>
      <c r="AT127">
        <v>0</v>
      </c>
      <c r="AU127">
        <v>0</v>
      </c>
      <c r="AV127">
        <v>1</v>
      </c>
      <c r="AW127">
        <v>1</v>
      </c>
      <c r="AX127">
        <v>1</v>
      </c>
      <c r="AY127">
        <v>0</v>
      </c>
      <c r="AZ127">
        <v>1</v>
      </c>
      <c r="BA127">
        <v>0</v>
      </c>
      <c r="BB127">
        <v>1</v>
      </c>
      <c r="BC127">
        <v>1</v>
      </c>
    </row>
    <row r="128" spans="1:55">
      <c r="A128" t="s">
        <v>229</v>
      </c>
      <c r="B128">
        <v>0</v>
      </c>
      <c r="C128">
        <v>1</v>
      </c>
      <c r="D128">
        <v>1</v>
      </c>
      <c r="E128">
        <v>1</v>
      </c>
      <c r="F128">
        <v>1</v>
      </c>
      <c r="G128">
        <v>1</v>
      </c>
      <c r="H128">
        <v>1</v>
      </c>
      <c r="I128">
        <v>1</v>
      </c>
      <c r="J128">
        <v>0</v>
      </c>
      <c r="K128">
        <v>1</v>
      </c>
      <c r="L128">
        <v>0</v>
      </c>
      <c r="M128">
        <v>1</v>
      </c>
      <c r="N128">
        <v>1</v>
      </c>
      <c r="O128">
        <v>0</v>
      </c>
      <c r="P128">
        <v>1</v>
      </c>
      <c r="Q128">
        <v>1</v>
      </c>
      <c r="R128">
        <v>0</v>
      </c>
      <c r="S128">
        <v>1</v>
      </c>
      <c r="T128">
        <v>0</v>
      </c>
      <c r="U128">
        <v>0</v>
      </c>
      <c r="V128">
        <v>1</v>
      </c>
      <c r="W128">
        <v>1</v>
      </c>
      <c r="X128">
        <v>0</v>
      </c>
      <c r="Y128">
        <v>1</v>
      </c>
      <c r="Z128">
        <v>1</v>
      </c>
      <c r="AA128">
        <v>1</v>
      </c>
      <c r="AB128">
        <v>1</v>
      </c>
      <c r="AC128">
        <v>0</v>
      </c>
      <c r="AD128">
        <v>0</v>
      </c>
      <c r="AE128">
        <v>0</v>
      </c>
      <c r="AF128">
        <v>1</v>
      </c>
      <c r="AG128">
        <v>1</v>
      </c>
      <c r="AH128">
        <v>1</v>
      </c>
      <c r="AI128">
        <v>0</v>
      </c>
      <c r="AJ128">
        <v>1</v>
      </c>
      <c r="AK128">
        <v>1</v>
      </c>
      <c r="AL128">
        <v>1</v>
      </c>
      <c r="AM128">
        <v>0</v>
      </c>
      <c r="AN128">
        <v>1</v>
      </c>
      <c r="AO128">
        <v>0</v>
      </c>
      <c r="AP128">
        <v>1</v>
      </c>
      <c r="AQ128">
        <v>0</v>
      </c>
      <c r="AR128">
        <v>1</v>
      </c>
      <c r="AS128">
        <v>1</v>
      </c>
      <c r="AT128">
        <v>0</v>
      </c>
      <c r="AU128">
        <v>0</v>
      </c>
      <c r="AV128">
        <v>1</v>
      </c>
      <c r="AW128">
        <v>1</v>
      </c>
      <c r="AX128">
        <v>1</v>
      </c>
      <c r="AY128">
        <v>0</v>
      </c>
      <c r="AZ128">
        <v>1</v>
      </c>
      <c r="BA128">
        <v>0</v>
      </c>
      <c r="BB128">
        <v>1</v>
      </c>
      <c r="BC128">
        <v>1</v>
      </c>
    </row>
    <row r="129" spans="1:58">
      <c r="A129" t="s">
        <v>230</v>
      </c>
      <c r="B129">
        <v>0</v>
      </c>
      <c r="C129">
        <v>1</v>
      </c>
      <c r="D129">
        <v>1</v>
      </c>
      <c r="E129">
        <v>1</v>
      </c>
      <c r="F129">
        <v>1</v>
      </c>
      <c r="G129">
        <v>1</v>
      </c>
      <c r="H129">
        <v>1</v>
      </c>
      <c r="I129">
        <v>1</v>
      </c>
      <c r="J129">
        <v>0</v>
      </c>
      <c r="K129">
        <v>1</v>
      </c>
      <c r="L129">
        <v>0</v>
      </c>
      <c r="M129">
        <v>1</v>
      </c>
      <c r="N129">
        <v>1</v>
      </c>
      <c r="O129">
        <v>0</v>
      </c>
      <c r="P129">
        <v>1</v>
      </c>
      <c r="Q129">
        <v>1</v>
      </c>
      <c r="R129">
        <v>1</v>
      </c>
      <c r="S129">
        <v>1</v>
      </c>
      <c r="T129">
        <v>1</v>
      </c>
      <c r="U129">
        <v>0</v>
      </c>
      <c r="V129">
        <v>1</v>
      </c>
      <c r="W129">
        <v>1</v>
      </c>
      <c r="X129">
        <v>0</v>
      </c>
      <c r="Y129">
        <v>1</v>
      </c>
      <c r="Z129">
        <v>1</v>
      </c>
      <c r="AA129">
        <v>1</v>
      </c>
      <c r="AB129">
        <v>1</v>
      </c>
      <c r="AC129">
        <v>0</v>
      </c>
      <c r="AD129">
        <v>0</v>
      </c>
      <c r="AE129">
        <v>0</v>
      </c>
      <c r="AF129">
        <v>1</v>
      </c>
      <c r="AG129">
        <v>1</v>
      </c>
      <c r="AH129">
        <v>1</v>
      </c>
      <c r="AI129">
        <v>1</v>
      </c>
      <c r="AJ129">
        <v>1</v>
      </c>
      <c r="AK129">
        <v>1</v>
      </c>
      <c r="AL129">
        <v>1</v>
      </c>
      <c r="AM129">
        <v>0</v>
      </c>
      <c r="AN129">
        <v>1</v>
      </c>
      <c r="AO129">
        <v>0</v>
      </c>
      <c r="AP129">
        <v>1</v>
      </c>
      <c r="AQ129">
        <v>0</v>
      </c>
      <c r="AR129">
        <v>1</v>
      </c>
      <c r="AS129">
        <v>1</v>
      </c>
      <c r="AT129">
        <v>1</v>
      </c>
      <c r="AU129">
        <v>1</v>
      </c>
      <c r="AV129">
        <v>1</v>
      </c>
      <c r="AW129">
        <v>1</v>
      </c>
      <c r="AX129">
        <v>1</v>
      </c>
      <c r="AY129">
        <v>0</v>
      </c>
      <c r="AZ129">
        <v>1</v>
      </c>
      <c r="BA129">
        <v>0</v>
      </c>
      <c r="BB129">
        <v>1</v>
      </c>
      <c r="BC129">
        <v>1</v>
      </c>
    </row>
    <row r="130" spans="1:58">
      <c r="A130" t="s">
        <v>231</v>
      </c>
      <c r="B130">
        <v>0</v>
      </c>
      <c r="C130">
        <v>1</v>
      </c>
      <c r="D130">
        <v>1</v>
      </c>
      <c r="E130">
        <v>1</v>
      </c>
      <c r="F130">
        <v>1</v>
      </c>
      <c r="G130">
        <v>1</v>
      </c>
      <c r="H130">
        <v>1</v>
      </c>
      <c r="I130">
        <v>0</v>
      </c>
      <c r="J130">
        <v>0</v>
      </c>
      <c r="K130">
        <v>1</v>
      </c>
      <c r="L130">
        <v>0</v>
      </c>
      <c r="M130">
        <v>1</v>
      </c>
      <c r="N130">
        <v>1</v>
      </c>
      <c r="O130">
        <v>0</v>
      </c>
      <c r="P130">
        <v>1</v>
      </c>
      <c r="Q130">
        <v>1</v>
      </c>
      <c r="R130">
        <v>1</v>
      </c>
      <c r="S130">
        <v>1</v>
      </c>
      <c r="T130">
        <v>1</v>
      </c>
      <c r="U130">
        <v>0</v>
      </c>
      <c r="V130">
        <v>1</v>
      </c>
      <c r="W130">
        <v>1</v>
      </c>
      <c r="X130">
        <v>0</v>
      </c>
      <c r="Y130">
        <v>1</v>
      </c>
      <c r="Z130">
        <v>1</v>
      </c>
      <c r="AA130">
        <v>1</v>
      </c>
      <c r="AB130">
        <v>1</v>
      </c>
      <c r="AC130">
        <v>0</v>
      </c>
      <c r="AD130">
        <v>1</v>
      </c>
      <c r="AE130">
        <v>0</v>
      </c>
      <c r="AF130">
        <v>1</v>
      </c>
      <c r="AG130">
        <v>1</v>
      </c>
      <c r="AH130">
        <v>1</v>
      </c>
      <c r="AI130">
        <v>1</v>
      </c>
      <c r="AJ130">
        <v>1</v>
      </c>
      <c r="AK130">
        <v>1</v>
      </c>
      <c r="AL130">
        <v>1</v>
      </c>
      <c r="AM130">
        <v>0</v>
      </c>
      <c r="AN130">
        <v>1</v>
      </c>
      <c r="AO130">
        <v>0</v>
      </c>
      <c r="AP130">
        <v>1</v>
      </c>
      <c r="AQ130">
        <v>0</v>
      </c>
      <c r="AR130">
        <v>1</v>
      </c>
      <c r="AS130">
        <v>1</v>
      </c>
      <c r="AT130">
        <v>1</v>
      </c>
      <c r="AU130">
        <v>1</v>
      </c>
      <c r="AV130">
        <v>1</v>
      </c>
      <c r="AW130">
        <v>1</v>
      </c>
      <c r="AX130">
        <v>1</v>
      </c>
      <c r="AY130">
        <v>0</v>
      </c>
      <c r="AZ130">
        <v>1</v>
      </c>
      <c r="BA130">
        <v>0</v>
      </c>
      <c r="BB130">
        <v>1</v>
      </c>
      <c r="BC130">
        <v>1</v>
      </c>
    </row>
    <row r="131" spans="1:58">
      <c r="A131" t="s">
        <v>248</v>
      </c>
      <c r="B131">
        <v>0</v>
      </c>
      <c r="C131">
        <v>1</v>
      </c>
      <c r="D131">
        <v>1</v>
      </c>
      <c r="E131">
        <v>1</v>
      </c>
      <c r="F131">
        <v>1</v>
      </c>
      <c r="G131">
        <v>1</v>
      </c>
      <c r="H131">
        <v>1</v>
      </c>
      <c r="I131">
        <v>1</v>
      </c>
      <c r="J131">
        <v>0</v>
      </c>
      <c r="K131">
        <v>1</v>
      </c>
      <c r="L131">
        <v>0</v>
      </c>
      <c r="M131">
        <v>1</v>
      </c>
      <c r="N131">
        <v>1</v>
      </c>
      <c r="O131">
        <v>0</v>
      </c>
      <c r="P131">
        <v>1</v>
      </c>
      <c r="Q131">
        <v>1</v>
      </c>
      <c r="R131">
        <v>1</v>
      </c>
      <c r="S131">
        <v>1</v>
      </c>
      <c r="T131">
        <v>0</v>
      </c>
      <c r="U131">
        <v>0</v>
      </c>
      <c r="V131">
        <v>1</v>
      </c>
      <c r="W131">
        <v>1</v>
      </c>
      <c r="X131">
        <v>0</v>
      </c>
      <c r="Y131">
        <v>1</v>
      </c>
      <c r="Z131">
        <v>1</v>
      </c>
      <c r="AA131">
        <v>1</v>
      </c>
      <c r="AB131">
        <v>1</v>
      </c>
      <c r="AC131">
        <v>0</v>
      </c>
      <c r="AD131">
        <v>1</v>
      </c>
      <c r="AE131">
        <v>0</v>
      </c>
      <c r="AF131">
        <v>1</v>
      </c>
      <c r="AG131">
        <v>1</v>
      </c>
      <c r="AH131">
        <v>1</v>
      </c>
      <c r="AI131">
        <v>1</v>
      </c>
      <c r="AJ131">
        <v>1</v>
      </c>
      <c r="AK131">
        <v>1</v>
      </c>
      <c r="AL131">
        <v>1</v>
      </c>
      <c r="AM131">
        <v>0</v>
      </c>
      <c r="AN131">
        <v>1</v>
      </c>
      <c r="AO131">
        <v>1</v>
      </c>
      <c r="AP131">
        <v>1</v>
      </c>
      <c r="AQ131">
        <v>0</v>
      </c>
      <c r="AR131">
        <v>1</v>
      </c>
      <c r="AS131">
        <v>1</v>
      </c>
      <c r="AT131">
        <v>0</v>
      </c>
      <c r="AU131">
        <v>0</v>
      </c>
      <c r="AV131">
        <v>1</v>
      </c>
      <c r="AW131">
        <v>1</v>
      </c>
      <c r="AX131">
        <v>1</v>
      </c>
      <c r="AY131">
        <v>1</v>
      </c>
      <c r="AZ131">
        <v>1</v>
      </c>
      <c r="BA131">
        <v>1</v>
      </c>
      <c r="BB131">
        <v>1</v>
      </c>
      <c r="BC131">
        <v>1</v>
      </c>
    </row>
    <row r="132" spans="1:58">
      <c r="A132" t="s">
        <v>232</v>
      </c>
      <c r="B132">
        <v>1</v>
      </c>
      <c r="C132">
        <v>1</v>
      </c>
      <c r="D132">
        <v>1</v>
      </c>
      <c r="E132">
        <v>1</v>
      </c>
      <c r="F132">
        <v>1</v>
      </c>
      <c r="G132">
        <v>1</v>
      </c>
      <c r="H132">
        <v>1</v>
      </c>
      <c r="I132">
        <v>1</v>
      </c>
      <c r="J132">
        <v>0</v>
      </c>
      <c r="K132">
        <v>1</v>
      </c>
      <c r="L132">
        <v>1</v>
      </c>
      <c r="M132">
        <v>1</v>
      </c>
      <c r="N132">
        <v>1</v>
      </c>
      <c r="O132">
        <v>1</v>
      </c>
      <c r="P132">
        <v>1</v>
      </c>
      <c r="Q132">
        <v>1</v>
      </c>
      <c r="R132">
        <v>1</v>
      </c>
      <c r="S132">
        <v>1</v>
      </c>
      <c r="T132">
        <v>1</v>
      </c>
      <c r="U132">
        <v>1</v>
      </c>
      <c r="V132">
        <v>1</v>
      </c>
      <c r="W132">
        <v>1</v>
      </c>
      <c r="X132">
        <v>1</v>
      </c>
      <c r="Y132">
        <v>1</v>
      </c>
      <c r="Z132">
        <v>1</v>
      </c>
      <c r="AA132">
        <v>1</v>
      </c>
      <c r="AB132">
        <v>1</v>
      </c>
      <c r="AC132">
        <v>1</v>
      </c>
      <c r="AD132">
        <v>1</v>
      </c>
      <c r="AE132">
        <v>1</v>
      </c>
      <c r="AF132">
        <v>1</v>
      </c>
      <c r="AG132">
        <v>1</v>
      </c>
      <c r="AH132">
        <v>1</v>
      </c>
      <c r="AI132">
        <v>1</v>
      </c>
      <c r="AJ132">
        <v>1</v>
      </c>
      <c r="AK132">
        <v>1</v>
      </c>
      <c r="AL132">
        <v>1</v>
      </c>
      <c r="AM132">
        <v>1</v>
      </c>
      <c r="AN132">
        <v>1</v>
      </c>
      <c r="AO132">
        <v>1</v>
      </c>
      <c r="AP132">
        <v>1</v>
      </c>
      <c r="AQ132">
        <v>0</v>
      </c>
      <c r="AR132">
        <v>1</v>
      </c>
      <c r="AS132">
        <v>1</v>
      </c>
      <c r="AT132">
        <v>1</v>
      </c>
      <c r="AU132">
        <v>1</v>
      </c>
      <c r="AV132">
        <v>1</v>
      </c>
      <c r="AW132">
        <v>1</v>
      </c>
      <c r="AX132">
        <v>1</v>
      </c>
      <c r="AY132">
        <v>1</v>
      </c>
      <c r="AZ132">
        <v>1</v>
      </c>
      <c r="BA132">
        <v>1</v>
      </c>
      <c r="BB132">
        <v>1</v>
      </c>
      <c r="BC132">
        <v>1</v>
      </c>
      <c r="BE132">
        <f>SUM(B132:BC132)</f>
        <v>52</v>
      </c>
      <c r="BF132">
        <f>COUNT(B132:BC132)</f>
        <v>54</v>
      </c>
    </row>
    <row r="134" spans="1:58">
      <c r="A134" t="s">
        <v>294</v>
      </c>
    </row>
    <row r="135" spans="1:58">
      <c r="A135" t="s">
        <v>225</v>
      </c>
      <c r="B135">
        <v>0</v>
      </c>
      <c r="C135">
        <v>0</v>
      </c>
      <c r="D135">
        <v>0</v>
      </c>
      <c r="E135">
        <v>0</v>
      </c>
      <c r="F135">
        <v>1</v>
      </c>
      <c r="G135">
        <v>1</v>
      </c>
      <c r="H135">
        <v>1</v>
      </c>
      <c r="I135">
        <v>1</v>
      </c>
      <c r="J135">
        <v>1</v>
      </c>
      <c r="K135">
        <v>1</v>
      </c>
      <c r="L135">
        <v>1</v>
      </c>
      <c r="M135">
        <v>0</v>
      </c>
      <c r="N135">
        <v>0</v>
      </c>
      <c r="O135">
        <v>0</v>
      </c>
      <c r="P135">
        <v>1</v>
      </c>
      <c r="Q135">
        <v>1</v>
      </c>
      <c r="R135">
        <v>1</v>
      </c>
      <c r="S135">
        <v>1</v>
      </c>
      <c r="T135">
        <v>0</v>
      </c>
      <c r="U135">
        <v>0</v>
      </c>
      <c r="V135">
        <v>1</v>
      </c>
      <c r="W135">
        <v>0</v>
      </c>
      <c r="X135">
        <v>0</v>
      </c>
      <c r="Y135">
        <v>0</v>
      </c>
      <c r="Z135">
        <v>1</v>
      </c>
      <c r="AA135">
        <v>0</v>
      </c>
      <c r="AB135">
        <v>0</v>
      </c>
      <c r="AC135">
        <v>0</v>
      </c>
      <c r="AD135">
        <v>0</v>
      </c>
      <c r="AE135">
        <v>0</v>
      </c>
      <c r="AF135">
        <v>0</v>
      </c>
      <c r="AG135">
        <v>0</v>
      </c>
      <c r="AH135">
        <v>0</v>
      </c>
      <c r="AI135">
        <v>0</v>
      </c>
      <c r="AJ135">
        <v>0</v>
      </c>
      <c r="AK135">
        <v>0</v>
      </c>
      <c r="AL135">
        <v>0</v>
      </c>
      <c r="AM135">
        <v>1</v>
      </c>
      <c r="AN135">
        <v>1</v>
      </c>
      <c r="AO135">
        <v>0</v>
      </c>
      <c r="AP135">
        <v>1</v>
      </c>
      <c r="AQ135">
        <v>0</v>
      </c>
      <c r="AR135">
        <v>1</v>
      </c>
      <c r="AS135">
        <v>1</v>
      </c>
      <c r="AT135">
        <v>0</v>
      </c>
      <c r="AU135">
        <v>0</v>
      </c>
      <c r="AV135">
        <v>0</v>
      </c>
      <c r="AW135">
        <v>1</v>
      </c>
      <c r="AX135">
        <v>0</v>
      </c>
      <c r="AY135">
        <v>1</v>
      </c>
      <c r="AZ135">
        <v>0</v>
      </c>
      <c r="BA135">
        <v>0</v>
      </c>
      <c r="BB135">
        <v>1</v>
      </c>
      <c r="BC135">
        <v>0</v>
      </c>
    </row>
    <row r="136" spans="1:58">
      <c r="A136" t="s">
        <v>226</v>
      </c>
      <c r="B136">
        <v>0</v>
      </c>
      <c r="C136">
        <v>0</v>
      </c>
      <c r="D136">
        <v>0</v>
      </c>
      <c r="E136">
        <v>0</v>
      </c>
      <c r="F136">
        <v>1</v>
      </c>
      <c r="G136">
        <v>1</v>
      </c>
      <c r="H136">
        <v>1</v>
      </c>
      <c r="I136">
        <v>0</v>
      </c>
      <c r="J136">
        <v>1</v>
      </c>
      <c r="K136">
        <v>1</v>
      </c>
      <c r="L136">
        <v>1</v>
      </c>
      <c r="M136">
        <v>0</v>
      </c>
      <c r="N136">
        <v>0</v>
      </c>
      <c r="O136">
        <v>0</v>
      </c>
      <c r="P136">
        <v>1</v>
      </c>
      <c r="Q136">
        <v>1</v>
      </c>
      <c r="R136">
        <v>1</v>
      </c>
      <c r="S136">
        <v>1</v>
      </c>
      <c r="T136">
        <v>0</v>
      </c>
      <c r="U136">
        <v>0</v>
      </c>
      <c r="V136">
        <v>1</v>
      </c>
      <c r="W136">
        <v>0</v>
      </c>
      <c r="X136">
        <v>0</v>
      </c>
      <c r="Y136">
        <v>0</v>
      </c>
      <c r="Z136">
        <v>1</v>
      </c>
      <c r="AA136">
        <v>0</v>
      </c>
      <c r="AB136">
        <v>0</v>
      </c>
      <c r="AC136">
        <v>0</v>
      </c>
      <c r="AD136">
        <v>0</v>
      </c>
      <c r="AE136">
        <v>0</v>
      </c>
      <c r="AF136">
        <v>0</v>
      </c>
      <c r="AG136">
        <v>0</v>
      </c>
      <c r="AH136">
        <v>0</v>
      </c>
      <c r="AI136">
        <v>0</v>
      </c>
      <c r="AJ136">
        <v>0</v>
      </c>
      <c r="AK136">
        <v>0</v>
      </c>
      <c r="AL136">
        <v>0</v>
      </c>
      <c r="AM136">
        <v>1</v>
      </c>
      <c r="AN136">
        <v>1</v>
      </c>
      <c r="AO136">
        <v>0</v>
      </c>
      <c r="AP136">
        <v>1</v>
      </c>
      <c r="AQ136">
        <v>0</v>
      </c>
      <c r="AR136">
        <v>1</v>
      </c>
      <c r="AS136">
        <v>1</v>
      </c>
      <c r="AT136">
        <v>0</v>
      </c>
      <c r="AU136">
        <v>0</v>
      </c>
      <c r="AV136">
        <v>0</v>
      </c>
      <c r="AW136">
        <v>1</v>
      </c>
      <c r="AX136">
        <v>0</v>
      </c>
      <c r="AY136">
        <v>1</v>
      </c>
      <c r="AZ136">
        <v>0</v>
      </c>
      <c r="BA136">
        <v>0</v>
      </c>
      <c r="BB136">
        <v>1</v>
      </c>
      <c r="BC136">
        <v>0</v>
      </c>
    </row>
    <row r="137" spans="1:58">
      <c r="A137" t="s">
        <v>227</v>
      </c>
      <c r="B137">
        <v>0</v>
      </c>
      <c r="C137">
        <v>0</v>
      </c>
      <c r="D137">
        <v>0</v>
      </c>
      <c r="E137">
        <v>0</v>
      </c>
      <c r="F137">
        <v>1</v>
      </c>
      <c r="G137">
        <v>1</v>
      </c>
      <c r="H137">
        <v>1</v>
      </c>
      <c r="I137">
        <v>0</v>
      </c>
      <c r="J137">
        <v>1</v>
      </c>
      <c r="K137">
        <v>1</v>
      </c>
      <c r="L137">
        <v>1</v>
      </c>
      <c r="M137">
        <v>0</v>
      </c>
      <c r="N137">
        <v>0</v>
      </c>
      <c r="O137">
        <v>0</v>
      </c>
      <c r="P137">
        <v>1</v>
      </c>
      <c r="Q137">
        <v>1</v>
      </c>
      <c r="R137">
        <v>1</v>
      </c>
      <c r="S137">
        <v>1</v>
      </c>
      <c r="T137">
        <v>0</v>
      </c>
      <c r="U137">
        <v>0</v>
      </c>
      <c r="V137">
        <v>1</v>
      </c>
      <c r="W137">
        <v>0</v>
      </c>
      <c r="X137">
        <v>0</v>
      </c>
      <c r="Y137">
        <v>0</v>
      </c>
      <c r="Z137">
        <v>1</v>
      </c>
      <c r="AA137">
        <v>0</v>
      </c>
      <c r="AB137">
        <v>0</v>
      </c>
      <c r="AC137">
        <v>0</v>
      </c>
      <c r="AD137">
        <v>0</v>
      </c>
      <c r="AE137">
        <v>0</v>
      </c>
      <c r="AF137">
        <v>0</v>
      </c>
      <c r="AG137">
        <v>0</v>
      </c>
      <c r="AH137">
        <v>0</v>
      </c>
      <c r="AI137">
        <v>0</v>
      </c>
      <c r="AJ137">
        <v>0</v>
      </c>
      <c r="AK137">
        <v>0</v>
      </c>
      <c r="AL137">
        <v>0</v>
      </c>
      <c r="AM137">
        <v>1</v>
      </c>
      <c r="AN137">
        <v>1</v>
      </c>
      <c r="AO137">
        <v>0</v>
      </c>
      <c r="AP137">
        <v>1</v>
      </c>
      <c r="AQ137">
        <v>0</v>
      </c>
      <c r="AR137">
        <v>1</v>
      </c>
      <c r="AS137">
        <v>1</v>
      </c>
      <c r="AT137">
        <v>0</v>
      </c>
      <c r="AU137">
        <v>0</v>
      </c>
      <c r="AV137">
        <v>0</v>
      </c>
      <c r="AW137">
        <v>1</v>
      </c>
      <c r="AX137">
        <v>0</v>
      </c>
      <c r="AY137">
        <v>1</v>
      </c>
      <c r="AZ137">
        <v>0</v>
      </c>
      <c r="BA137">
        <v>0</v>
      </c>
      <c r="BB137">
        <v>1</v>
      </c>
      <c r="BC137">
        <v>0</v>
      </c>
    </row>
    <row r="138" spans="1:58">
      <c r="A138" t="s">
        <v>228</v>
      </c>
      <c r="B138">
        <v>0</v>
      </c>
      <c r="C138">
        <v>0</v>
      </c>
      <c r="D138">
        <v>0</v>
      </c>
      <c r="E138">
        <v>0</v>
      </c>
      <c r="F138">
        <v>1</v>
      </c>
      <c r="G138">
        <v>1</v>
      </c>
      <c r="H138">
        <v>1</v>
      </c>
      <c r="I138">
        <v>1</v>
      </c>
      <c r="J138">
        <v>1</v>
      </c>
      <c r="K138">
        <v>1</v>
      </c>
      <c r="L138">
        <v>1</v>
      </c>
      <c r="M138">
        <v>0</v>
      </c>
      <c r="N138">
        <v>0</v>
      </c>
      <c r="O138">
        <v>0</v>
      </c>
      <c r="P138">
        <v>1</v>
      </c>
      <c r="Q138">
        <v>1</v>
      </c>
      <c r="R138">
        <v>1</v>
      </c>
      <c r="S138">
        <v>1</v>
      </c>
      <c r="T138">
        <v>0</v>
      </c>
      <c r="U138">
        <v>0</v>
      </c>
      <c r="V138">
        <v>1</v>
      </c>
      <c r="W138">
        <v>0</v>
      </c>
      <c r="X138">
        <v>0</v>
      </c>
      <c r="Y138">
        <v>0</v>
      </c>
      <c r="Z138">
        <v>1</v>
      </c>
      <c r="AA138">
        <v>0</v>
      </c>
      <c r="AB138">
        <v>0</v>
      </c>
      <c r="AC138">
        <v>0</v>
      </c>
      <c r="AD138">
        <v>0</v>
      </c>
      <c r="AE138">
        <v>0</v>
      </c>
      <c r="AF138">
        <v>0</v>
      </c>
      <c r="AG138">
        <v>0</v>
      </c>
      <c r="AH138">
        <v>0</v>
      </c>
      <c r="AI138">
        <v>0</v>
      </c>
      <c r="AJ138">
        <v>0</v>
      </c>
      <c r="AK138">
        <v>0</v>
      </c>
      <c r="AL138">
        <v>0</v>
      </c>
      <c r="AM138">
        <v>1</v>
      </c>
      <c r="AN138">
        <v>1</v>
      </c>
      <c r="AO138">
        <v>0</v>
      </c>
      <c r="AP138">
        <v>1</v>
      </c>
      <c r="AQ138">
        <v>0</v>
      </c>
      <c r="AR138">
        <v>1</v>
      </c>
      <c r="AS138">
        <v>1</v>
      </c>
      <c r="AT138">
        <v>0</v>
      </c>
      <c r="AU138">
        <v>0</v>
      </c>
      <c r="AV138">
        <v>0</v>
      </c>
      <c r="AW138">
        <v>1</v>
      </c>
      <c r="AX138">
        <v>0</v>
      </c>
      <c r="AY138">
        <v>1</v>
      </c>
      <c r="AZ138">
        <v>0</v>
      </c>
      <c r="BA138">
        <v>0</v>
      </c>
      <c r="BB138">
        <v>1</v>
      </c>
      <c r="BC138">
        <v>0</v>
      </c>
    </row>
    <row r="139" spans="1:58">
      <c r="A139" t="s">
        <v>229</v>
      </c>
      <c r="B139">
        <v>0</v>
      </c>
      <c r="C139">
        <v>0</v>
      </c>
      <c r="D139">
        <v>0</v>
      </c>
      <c r="E139">
        <v>0</v>
      </c>
      <c r="F139">
        <v>1</v>
      </c>
      <c r="G139">
        <v>1</v>
      </c>
      <c r="H139">
        <v>1</v>
      </c>
      <c r="I139">
        <v>1</v>
      </c>
      <c r="J139">
        <v>1</v>
      </c>
      <c r="K139">
        <v>1</v>
      </c>
      <c r="L139">
        <v>1</v>
      </c>
      <c r="M139">
        <v>0</v>
      </c>
      <c r="N139">
        <v>0</v>
      </c>
      <c r="O139">
        <v>0</v>
      </c>
      <c r="P139">
        <v>1</v>
      </c>
      <c r="Q139">
        <v>1</v>
      </c>
      <c r="R139">
        <v>1</v>
      </c>
      <c r="S139">
        <v>1</v>
      </c>
      <c r="T139">
        <v>0</v>
      </c>
      <c r="U139">
        <v>0</v>
      </c>
      <c r="V139">
        <v>1</v>
      </c>
      <c r="W139">
        <v>0</v>
      </c>
      <c r="X139">
        <v>0</v>
      </c>
      <c r="Y139">
        <v>0</v>
      </c>
      <c r="Z139">
        <v>1</v>
      </c>
      <c r="AA139">
        <v>0</v>
      </c>
      <c r="AB139">
        <v>0</v>
      </c>
      <c r="AC139">
        <v>0</v>
      </c>
      <c r="AD139">
        <v>0</v>
      </c>
      <c r="AE139">
        <v>0</v>
      </c>
      <c r="AF139">
        <v>0</v>
      </c>
      <c r="AG139">
        <v>0</v>
      </c>
      <c r="AH139">
        <v>0</v>
      </c>
      <c r="AI139">
        <v>0</v>
      </c>
      <c r="AJ139">
        <v>0</v>
      </c>
      <c r="AK139">
        <v>0</v>
      </c>
      <c r="AL139">
        <v>0</v>
      </c>
      <c r="AM139">
        <v>1</v>
      </c>
      <c r="AN139">
        <v>1</v>
      </c>
      <c r="AO139">
        <v>0</v>
      </c>
      <c r="AP139">
        <v>1</v>
      </c>
      <c r="AQ139">
        <v>0</v>
      </c>
      <c r="AR139">
        <v>1</v>
      </c>
      <c r="AS139">
        <v>1</v>
      </c>
      <c r="AT139">
        <v>0</v>
      </c>
      <c r="AU139">
        <v>0</v>
      </c>
      <c r="AV139">
        <v>0</v>
      </c>
      <c r="AW139">
        <v>1</v>
      </c>
      <c r="AX139">
        <v>0</v>
      </c>
      <c r="AY139">
        <v>1</v>
      </c>
      <c r="AZ139">
        <v>0</v>
      </c>
      <c r="BA139">
        <v>0</v>
      </c>
      <c r="BB139">
        <v>1</v>
      </c>
      <c r="BC139">
        <v>0</v>
      </c>
    </row>
    <row r="140" spans="1:58">
      <c r="A140" t="s">
        <v>230</v>
      </c>
      <c r="B140">
        <v>0</v>
      </c>
      <c r="C140">
        <v>0</v>
      </c>
      <c r="D140">
        <v>0</v>
      </c>
      <c r="E140">
        <v>0</v>
      </c>
      <c r="F140">
        <v>1</v>
      </c>
      <c r="G140">
        <v>1</v>
      </c>
      <c r="H140">
        <v>1</v>
      </c>
      <c r="I140">
        <v>0</v>
      </c>
      <c r="J140">
        <v>1</v>
      </c>
      <c r="K140">
        <v>1</v>
      </c>
      <c r="L140">
        <v>1</v>
      </c>
      <c r="M140">
        <v>0</v>
      </c>
      <c r="N140">
        <v>0</v>
      </c>
      <c r="O140">
        <v>0</v>
      </c>
      <c r="P140">
        <v>1</v>
      </c>
      <c r="Q140">
        <v>1</v>
      </c>
      <c r="R140">
        <v>1</v>
      </c>
      <c r="S140">
        <v>1</v>
      </c>
      <c r="T140">
        <v>0</v>
      </c>
      <c r="U140">
        <v>0</v>
      </c>
      <c r="V140">
        <v>1</v>
      </c>
      <c r="W140">
        <v>0</v>
      </c>
      <c r="X140">
        <v>0</v>
      </c>
      <c r="Y140">
        <v>0</v>
      </c>
      <c r="Z140">
        <v>1</v>
      </c>
      <c r="AA140">
        <v>0</v>
      </c>
      <c r="AB140">
        <v>0</v>
      </c>
      <c r="AC140">
        <v>0</v>
      </c>
      <c r="AD140">
        <v>0</v>
      </c>
      <c r="AE140">
        <v>0</v>
      </c>
      <c r="AF140">
        <v>0</v>
      </c>
      <c r="AG140">
        <v>0</v>
      </c>
      <c r="AH140">
        <v>0</v>
      </c>
      <c r="AI140">
        <v>0</v>
      </c>
      <c r="AJ140">
        <v>0</v>
      </c>
      <c r="AK140">
        <v>0</v>
      </c>
      <c r="AL140">
        <v>0</v>
      </c>
      <c r="AM140">
        <v>1</v>
      </c>
      <c r="AN140">
        <v>1</v>
      </c>
      <c r="AO140">
        <v>0</v>
      </c>
      <c r="AP140">
        <v>1</v>
      </c>
      <c r="AQ140">
        <v>0</v>
      </c>
      <c r="AR140">
        <v>1</v>
      </c>
      <c r="AS140">
        <v>1</v>
      </c>
      <c r="AT140">
        <v>0</v>
      </c>
      <c r="AU140">
        <v>0</v>
      </c>
      <c r="AV140">
        <v>0</v>
      </c>
      <c r="AW140">
        <v>1</v>
      </c>
      <c r="AX140">
        <v>0</v>
      </c>
      <c r="AY140">
        <v>1</v>
      </c>
      <c r="AZ140">
        <v>0</v>
      </c>
      <c r="BA140">
        <v>0</v>
      </c>
      <c r="BB140">
        <v>1</v>
      </c>
      <c r="BC140">
        <v>0</v>
      </c>
    </row>
    <row r="141" spans="1:58">
      <c r="A141" t="s">
        <v>231</v>
      </c>
      <c r="B141">
        <v>0</v>
      </c>
      <c r="C141">
        <v>0</v>
      </c>
      <c r="D141">
        <v>0</v>
      </c>
      <c r="E141">
        <v>0</v>
      </c>
      <c r="F141">
        <v>1</v>
      </c>
      <c r="G141">
        <v>1</v>
      </c>
      <c r="H141">
        <v>1</v>
      </c>
      <c r="I141">
        <v>1</v>
      </c>
      <c r="J141">
        <v>1</v>
      </c>
      <c r="K141">
        <v>1</v>
      </c>
      <c r="L141">
        <v>1</v>
      </c>
      <c r="M141">
        <v>0</v>
      </c>
      <c r="N141">
        <v>0</v>
      </c>
      <c r="O141">
        <v>0</v>
      </c>
      <c r="P141">
        <v>1</v>
      </c>
      <c r="Q141">
        <v>1</v>
      </c>
      <c r="R141">
        <v>1</v>
      </c>
      <c r="S141">
        <v>1</v>
      </c>
      <c r="T141">
        <v>0</v>
      </c>
      <c r="U141">
        <v>0</v>
      </c>
      <c r="V141">
        <v>1</v>
      </c>
      <c r="W141">
        <v>0</v>
      </c>
      <c r="X141">
        <v>0</v>
      </c>
      <c r="Y141">
        <v>0</v>
      </c>
      <c r="Z141">
        <v>1</v>
      </c>
      <c r="AA141">
        <v>0</v>
      </c>
      <c r="AB141">
        <v>0</v>
      </c>
      <c r="AC141">
        <v>0</v>
      </c>
      <c r="AD141">
        <v>0</v>
      </c>
      <c r="AE141">
        <v>0</v>
      </c>
      <c r="AF141">
        <v>0</v>
      </c>
      <c r="AG141">
        <v>0</v>
      </c>
      <c r="AH141">
        <v>0</v>
      </c>
      <c r="AI141">
        <v>0</v>
      </c>
      <c r="AJ141">
        <v>0</v>
      </c>
      <c r="AK141">
        <v>0</v>
      </c>
      <c r="AL141">
        <v>0</v>
      </c>
      <c r="AM141">
        <v>1</v>
      </c>
      <c r="AN141">
        <v>1</v>
      </c>
      <c r="AO141">
        <v>0</v>
      </c>
      <c r="AP141">
        <v>1</v>
      </c>
      <c r="AQ141">
        <v>0</v>
      </c>
      <c r="AR141">
        <v>1</v>
      </c>
      <c r="AS141">
        <v>1</v>
      </c>
      <c r="AT141">
        <v>0</v>
      </c>
      <c r="AU141">
        <v>0</v>
      </c>
      <c r="AV141">
        <v>0</v>
      </c>
      <c r="AW141">
        <v>1</v>
      </c>
      <c r="AX141">
        <v>0</v>
      </c>
      <c r="AY141">
        <v>1</v>
      </c>
      <c r="AZ141">
        <v>0</v>
      </c>
      <c r="BA141">
        <v>0</v>
      </c>
      <c r="BB141">
        <v>1</v>
      </c>
      <c r="BC141">
        <v>0</v>
      </c>
    </row>
    <row r="142" spans="1:58">
      <c r="A142" t="s">
        <v>248</v>
      </c>
      <c r="B142">
        <v>0</v>
      </c>
      <c r="C142">
        <v>0</v>
      </c>
      <c r="D142">
        <v>0</v>
      </c>
      <c r="E142">
        <v>0</v>
      </c>
      <c r="F142">
        <v>1</v>
      </c>
      <c r="G142">
        <v>1</v>
      </c>
      <c r="H142">
        <v>1</v>
      </c>
      <c r="I142">
        <v>1</v>
      </c>
      <c r="J142">
        <v>1</v>
      </c>
      <c r="K142">
        <v>1</v>
      </c>
      <c r="L142">
        <v>1</v>
      </c>
      <c r="M142">
        <v>0</v>
      </c>
      <c r="N142">
        <v>0</v>
      </c>
      <c r="O142">
        <v>0</v>
      </c>
      <c r="P142">
        <v>1</v>
      </c>
      <c r="Q142">
        <v>1</v>
      </c>
      <c r="R142">
        <v>1</v>
      </c>
      <c r="S142">
        <v>1</v>
      </c>
      <c r="T142">
        <v>0</v>
      </c>
      <c r="U142">
        <v>0</v>
      </c>
      <c r="V142">
        <v>1</v>
      </c>
      <c r="W142">
        <v>0</v>
      </c>
      <c r="X142">
        <v>0</v>
      </c>
      <c r="Y142">
        <v>0</v>
      </c>
      <c r="Z142">
        <v>1</v>
      </c>
      <c r="AA142">
        <v>0</v>
      </c>
      <c r="AB142">
        <v>0</v>
      </c>
      <c r="AC142">
        <v>0</v>
      </c>
      <c r="AD142">
        <v>0</v>
      </c>
      <c r="AE142">
        <v>0</v>
      </c>
      <c r="AF142">
        <v>0</v>
      </c>
      <c r="AG142">
        <v>0</v>
      </c>
      <c r="AH142">
        <v>0</v>
      </c>
      <c r="AI142">
        <v>0</v>
      </c>
      <c r="AJ142">
        <v>0</v>
      </c>
      <c r="AK142">
        <v>0</v>
      </c>
      <c r="AL142">
        <v>0</v>
      </c>
      <c r="AM142">
        <v>1</v>
      </c>
      <c r="AN142">
        <v>1</v>
      </c>
      <c r="AO142">
        <v>0</v>
      </c>
      <c r="AP142">
        <v>1</v>
      </c>
      <c r="AQ142">
        <v>0</v>
      </c>
      <c r="AR142">
        <v>1</v>
      </c>
      <c r="AS142">
        <v>1</v>
      </c>
      <c r="AT142">
        <v>0</v>
      </c>
      <c r="AU142">
        <v>0</v>
      </c>
      <c r="AV142">
        <v>0</v>
      </c>
      <c r="AW142">
        <v>1</v>
      </c>
      <c r="AX142">
        <v>0</v>
      </c>
      <c r="AY142">
        <v>1</v>
      </c>
      <c r="AZ142">
        <v>0</v>
      </c>
      <c r="BA142">
        <v>0</v>
      </c>
      <c r="BB142">
        <v>1</v>
      </c>
      <c r="BC142">
        <v>0</v>
      </c>
    </row>
    <row r="143" spans="1:58">
      <c r="A143" t="s">
        <v>232</v>
      </c>
      <c r="B143">
        <v>0</v>
      </c>
      <c r="C143">
        <v>0</v>
      </c>
      <c r="D143">
        <v>0</v>
      </c>
      <c r="E143">
        <v>0</v>
      </c>
      <c r="F143">
        <v>1</v>
      </c>
      <c r="G143">
        <v>1</v>
      </c>
      <c r="H143">
        <v>1</v>
      </c>
      <c r="I143">
        <v>1</v>
      </c>
      <c r="J143">
        <v>1</v>
      </c>
      <c r="K143">
        <v>1</v>
      </c>
      <c r="L143">
        <v>1</v>
      </c>
      <c r="M143">
        <v>0</v>
      </c>
      <c r="N143">
        <v>0</v>
      </c>
      <c r="O143">
        <v>0</v>
      </c>
      <c r="P143">
        <v>1</v>
      </c>
      <c r="Q143">
        <v>1</v>
      </c>
      <c r="R143">
        <v>0</v>
      </c>
      <c r="S143">
        <v>1</v>
      </c>
      <c r="T143">
        <v>0</v>
      </c>
      <c r="U143">
        <v>0</v>
      </c>
      <c r="V143">
        <v>1</v>
      </c>
      <c r="W143">
        <v>0</v>
      </c>
      <c r="X143">
        <v>0</v>
      </c>
      <c r="Y143">
        <v>0</v>
      </c>
      <c r="Z143">
        <v>1</v>
      </c>
      <c r="AA143">
        <v>0</v>
      </c>
      <c r="AB143">
        <v>0</v>
      </c>
      <c r="AC143">
        <v>0</v>
      </c>
      <c r="AD143">
        <v>0</v>
      </c>
      <c r="AE143">
        <v>0</v>
      </c>
      <c r="AF143">
        <v>0</v>
      </c>
      <c r="AG143">
        <v>0</v>
      </c>
      <c r="AH143">
        <v>0</v>
      </c>
      <c r="AI143">
        <v>0</v>
      </c>
      <c r="AJ143">
        <v>0</v>
      </c>
      <c r="AK143">
        <v>0</v>
      </c>
      <c r="AL143">
        <v>0</v>
      </c>
      <c r="AM143">
        <v>1</v>
      </c>
      <c r="AN143">
        <v>1</v>
      </c>
      <c r="AO143">
        <v>0</v>
      </c>
      <c r="AP143">
        <v>1</v>
      </c>
      <c r="AQ143">
        <v>0</v>
      </c>
      <c r="AR143">
        <v>1</v>
      </c>
      <c r="AS143">
        <v>1</v>
      </c>
      <c r="AT143">
        <v>0</v>
      </c>
      <c r="AU143">
        <v>0</v>
      </c>
      <c r="AV143">
        <v>0</v>
      </c>
      <c r="AW143">
        <v>1</v>
      </c>
      <c r="AX143">
        <v>0</v>
      </c>
      <c r="AY143">
        <v>1</v>
      </c>
      <c r="AZ143">
        <v>0</v>
      </c>
      <c r="BA143">
        <v>0</v>
      </c>
      <c r="BB143">
        <v>1</v>
      </c>
      <c r="BC143">
        <v>0</v>
      </c>
    </row>
  </sheetData>
  <conditionalFormatting sqref="B9">
    <cfRule type="cellIs" dxfId="7" priority="12" operator="greaterThan">
      <formula>0.05</formula>
    </cfRule>
  </conditionalFormatting>
  <conditionalFormatting sqref="B2:B8">
    <cfRule type="cellIs" dxfId="6" priority="5" operator="greaterThan">
      <formula>1</formula>
    </cfRule>
  </conditionalFormatting>
  <conditionalFormatting sqref="B36:BC44">
    <cfRule type="cellIs" dxfId="5" priority="4" operator="greaterThan">
      <formula>0.05</formula>
    </cfRule>
  </conditionalFormatting>
  <conditionalFormatting sqref="C9:BC9">
    <cfRule type="cellIs" dxfId="4" priority="3" operator="greaterThan">
      <formula>0.05</formula>
    </cfRule>
  </conditionalFormatting>
  <conditionalFormatting sqref="C2:BC8">
    <cfRule type="cellIs" dxfId="3" priority="2" operator="greaterThan">
      <formula>1</formula>
    </cfRule>
  </conditionalFormatting>
  <conditionalFormatting sqref="B9:BC9">
    <cfRule type="cellIs" dxfId="2" priority="1" operator="greaterThan">
      <formula>0.05</formula>
    </cfRule>
  </conditionalFormatting>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9"/>
  <sheetViews>
    <sheetView topLeftCell="A4" zoomScale="85" zoomScaleNormal="85" workbookViewId="0">
      <selection activeCell="B12" sqref="B12"/>
    </sheetView>
  </sheetViews>
  <sheetFormatPr defaultRowHeight="15"/>
  <sheetData>
    <row r="1" spans="1:58">
      <c r="A1" t="s">
        <v>220</v>
      </c>
      <c r="B1" t="s">
        <v>0</v>
      </c>
      <c r="C1" t="s">
        <v>1</v>
      </c>
      <c r="D1" t="s">
        <v>2</v>
      </c>
      <c r="E1" t="s">
        <v>3</v>
      </c>
      <c r="F1" t="s">
        <v>4</v>
      </c>
      <c r="G1" t="s">
        <v>6</v>
      </c>
      <c r="H1" t="s">
        <v>7</v>
      </c>
      <c r="I1" t="s">
        <v>8</v>
      </c>
      <c r="J1" t="s">
        <v>9</v>
      </c>
      <c r="K1" t="s">
        <v>11</v>
      </c>
      <c r="L1" t="s">
        <v>12</v>
      </c>
      <c r="M1" t="s">
        <v>13</v>
      </c>
      <c r="N1" t="s">
        <v>15</v>
      </c>
      <c r="O1" t="s">
        <v>16</v>
      </c>
      <c r="P1" t="s">
        <v>17</v>
      </c>
      <c r="Q1" t="s">
        <v>18</v>
      </c>
      <c r="R1" t="s">
        <v>23</v>
      </c>
      <c r="S1" t="s">
        <v>24</v>
      </c>
      <c r="T1" t="s">
        <v>25</v>
      </c>
      <c r="U1" t="s">
        <v>27</v>
      </c>
      <c r="V1" t="s">
        <v>31</v>
      </c>
      <c r="W1" t="s">
        <v>33</v>
      </c>
      <c r="X1" t="s">
        <v>34</v>
      </c>
      <c r="Y1" t="s">
        <v>38</v>
      </c>
      <c r="Z1" t="s">
        <v>39</v>
      </c>
      <c r="AA1" t="s">
        <v>40</v>
      </c>
      <c r="AB1" t="s">
        <v>43</v>
      </c>
      <c r="AC1" t="s">
        <v>45</v>
      </c>
      <c r="AD1" t="s">
        <v>47</v>
      </c>
      <c r="AE1" t="s">
        <v>49</v>
      </c>
      <c r="AF1" t="s">
        <v>52</v>
      </c>
      <c r="AG1" t="s">
        <v>53</v>
      </c>
      <c r="AH1" t="s">
        <v>54</v>
      </c>
      <c r="AI1" t="s">
        <v>55</v>
      </c>
      <c r="AJ1" t="s">
        <v>57</v>
      </c>
      <c r="AK1" t="s">
        <v>58</v>
      </c>
      <c r="AL1" t="s">
        <v>59</v>
      </c>
      <c r="AM1" t="s">
        <v>63</v>
      </c>
      <c r="AN1" t="s">
        <v>75</v>
      </c>
      <c r="AO1" t="s">
        <v>76</v>
      </c>
      <c r="AP1" t="s">
        <v>77</v>
      </c>
      <c r="AQ1" t="s">
        <v>78</v>
      </c>
      <c r="AR1" t="s">
        <v>85</v>
      </c>
      <c r="AS1" t="s">
        <v>86</v>
      </c>
      <c r="AT1" t="s">
        <v>92</v>
      </c>
      <c r="AU1" t="s">
        <v>93</v>
      </c>
      <c r="AV1" t="s">
        <v>100</v>
      </c>
      <c r="AW1" t="s">
        <v>101</v>
      </c>
      <c r="AX1" t="s">
        <v>103</v>
      </c>
      <c r="AY1" t="s">
        <v>104</v>
      </c>
      <c r="AZ1" t="s">
        <v>105</v>
      </c>
      <c r="BA1" t="s">
        <v>107</v>
      </c>
      <c r="BB1" t="s">
        <v>108</v>
      </c>
      <c r="BC1" t="s">
        <v>109</v>
      </c>
    </row>
    <row r="2" spans="1:58">
      <c r="A2" t="s">
        <v>113</v>
      </c>
      <c r="B2">
        <f>B54</f>
        <v>0</v>
      </c>
      <c r="C2">
        <f t="shared" ref="C2:BC2" si="0">C54</f>
        <v>0</v>
      </c>
      <c r="D2">
        <f t="shared" si="0"/>
        <v>4.884027715217662E-3</v>
      </c>
      <c r="E2">
        <f t="shared" si="0"/>
        <v>1.143183517203066E-2</v>
      </c>
      <c r="F2">
        <f t="shared" si="0"/>
        <v>0</v>
      </c>
      <c r="G2">
        <f t="shared" si="0"/>
        <v>3.1770816572144773E-3</v>
      </c>
      <c r="H2">
        <f t="shared" si="0"/>
        <v>2.5765893162743572E-3</v>
      </c>
      <c r="I2">
        <f t="shared" si="0"/>
        <v>0</v>
      </c>
      <c r="J2">
        <f t="shared" si="0"/>
        <v>0.29224668085196231</v>
      </c>
      <c r="K2">
        <f t="shared" si="0"/>
        <v>0</v>
      </c>
      <c r="L2">
        <f t="shared" si="0"/>
        <v>0.2536725049340528</v>
      </c>
      <c r="M2">
        <f t="shared" si="0"/>
        <v>6.0620296813606804E-2</v>
      </c>
      <c r="N2">
        <f t="shared" si="0"/>
        <v>0</v>
      </c>
      <c r="O2">
        <f t="shared" si="0"/>
        <v>0.23948063208924306</v>
      </c>
      <c r="P2">
        <f t="shared" si="0"/>
        <v>0</v>
      </c>
      <c r="Q2">
        <f t="shared" si="0"/>
        <v>0</v>
      </c>
      <c r="R2">
        <f t="shared" si="0"/>
        <v>0.23188249183094192</v>
      </c>
      <c r="S2">
        <f t="shared" si="0"/>
        <v>7.3481537445520842E-2</v>
      </c>
      <c r="T2">
        <f t="shared" si="0"/>
        <v>0</v>
      </c>
      <c r="U2">
        <f t="shared" si="0"/>
        <v>0</v>
      </c>
      <c r="V2">
        <f t="shared" si="0"/>
        <v>6.8640599164714955E-4</v>
      </c>
      <c r="W2">
        <f t="shared" si="0"/>
        <v>0</v>
      </c>
      <c r="X2">
        <f t="shared" si="0"/>
        <v>0.32138013561720735</v>
      </c>
      <c r="Y2">
        <f t="shared" si="0"/>
        <v>5.3117935609932956E-2</v>
      </c>
      <c r="Z2">
        <f t="shared" si="0"/>
        <v>6.5283982363784826E-2</v>
      </c>
      <c r="AA2">
        <f t="shared" si="0"/>
        <v>3.3909778428071621E-2</v>
      </c>
      <c r="AB2">
        <f t="shared" si="0"/>
        <v>0</v>
      </c>
      <c r="AC2">
        <f t="shared" si="0"/>
        <v>0</v>
      </c>
      <c r="AD2">
        <f t="shared" si="0"/>
        <v>0</v>
      </c>
      <c r="AE2">
        <f t="shared" si="0"/>
        <v>0</v>
      </c>
      <c r="AF2">
        <f t="shared" si="0"/>
        <v>0</v>
      </c>
      <c r="AG2">
        <f t="shared" si="0"/>
        <v>0</v>
      </c>
      <c r="AH2">
        <f t="shared" si="0"/>
        <v>2.6472483330706277E-4</v>
      </c>
      <c r="AI2">
        <f t="shared" si="0"/>
        <v>0</v>
      </c>
      <c r="AJ2">
        <f t="shared" si="0"/>
        <v>0</v>
      </c>
      <c r="AK2">
        <f t="shared" si="0"/>
        <v>6.4365792905631321E-3</v>
      </c>
      <c r="AL2">
        <f t="shared" si="0"/>
        <v>0</v>
      </c>
      <c r="AM2">
        <f t="shared" si="0"/>
        <v>0.29063775090976485</v>
      </c>
      <c r="AN2">
        <f t="shared" si="0"/>
        <v>0</v>
      </c>
      <c r="AO2">
        <f t="shared" si="0"/>
        <v>0.12214985280082502</v>
      </c>
      <c r="AP2">
        <f t="shared" si="0"/>
        <v>0</v>
      </c>
      <c r="AQ2">
        <f t="shared" si="0"/>
        <v>0.65898742315323744</v>
      </c>
      <c r="AR2">
        <f t="shared" si="0"/>
        <v>0.22663250192476567</v>
      </c>
      <c r="AS2">
        <f t="shared" si="0"/>
        <v>4.5256113523160349E-2</v>
      </c>
      <c r="AT2">
        <f t="shared" si="0"/>
        <v>0</v>
      </c>
      <c r="AU2">
        <f t="shared" si="0"/>
        <v>0</v>
      </c>
      <c r="AV2">
        <f t="shared" si="0"/>
        <v>2.515477800150499E-2</v>
      </c>
      <c r="AW2">
        <f t="shared" si="0"/>
        <v>0</v>
      </c>
      <c r="AX2">
        <f t="shared" si="0"/>
        <v>0</v>
      </c>
      <c r="AY2">
        <f t="shared" si="0"/>
        <v>0.10714122717570763</v>
      </c>
      <c r="AZ2">
        <f t="shared" si="0"/>
        <v>3.1590799817357851E-2</v>
      </c>
      <c r="BA2">
        <f t="shared" si="0"/>
        <v>0.13469576661113811</v>
      </c>
      <c r="BB2">
        <f t="shared" si="0"/>
        <v>0.1068611092887919</v>
      </c>
      <c r="BC2">
        <f t="shared" si="0"/>
        <v>0</v>
      </c>
    </row>
    <row r="3" spans="1:58">
      <c r="A3" t="s">
        <v>114</v>
      </c>
      <c r="B3">
        <f>B43</f>
        <v>0.84360339016923314</v>
      </c>
      <c r="C3">
        <f t="shared" ref="C3:BC3" si="1">C43</f>
        <v>0.81665779424937401</v>
      </c>
      <c r="D3">
        <f t="shared" si="1"/>
        <v>0.42348798056098452</v>
      </c>
      <c r="E3">
        <f t="shared" si="1"/>
        <v>0.25520461278191625</v>
      </c>
      <c r="F3">
        <f t="shared" si="1"/>
        <v>0.41077001917321898</v>
      </c>
      <c r="G3">
        <f t="shared" si="1"/>
        <v>0.11540921194604452</v>
      </c>
      <c r="H3">
        <f t="shared" si="1"/>
        <v>0.19390312735252166</v>
      </c>
      <c r="I3">
        <f t="shared" si="1"/>
        <v>0.78137993169692099</v>
      </c>
      <c r="J3">
        <f t="shared" si="1"/>
        <v>0.78266794650281402</v>
      </c>
      <c r="K3">
        <f t="shared" si="1"/>
        <v>0.20544251502229779</v>
      </c>
      <c r="L3">
        <f t="shared" si="1"/>
        <v>0.79934909512177421</v>
      </c>
      <c r="M3">
        <f t="shared" si="1"/>
        <v>0.48364540267741424</v>
      </c>
      <c r="N3">
        <f t="shared" si="1"/>
        <v>0.74188121072239299</v>
      </c>
      <c r="O3">
        <f t="shared" si="1"/>
        <v>0.84331427041126017</v>
      </c>
      <c r="P3">
        <f t="shared" si="1"/>
        <v>0.80027956433382519</v>
      </c>
      <c r="Q3">
        <f t="shared" si="1"/>
        <v>0.63587321363102467</v>
      </c>
      <c r="R3">
        <f t="shared" si="1"/>
        <v>0.79363299045715519</v>
      </c>
      <c r="S3">
        <f t="shared" si="1"/>
        <v>0.67233863581449405</v>
      </c>
      <c r="T3">
        <f t="shared" si="1"/>
        <v>0.84358306798826033</v>
      </c>
      <c r="U3">
        <f t="shared" si="1"/>
        <v>0.84353732700834871</v>
      </c>
      <c r="V3">
        <f t="shared" si="1"/>
        <v>0.32696493860976039</v>
      </c>
      <c r="W3">
        <f t="shared" si="1"/>
        <v>0.32638955843075779</v>
      </c>
      <c r="X3">
        <f t="shared" si="1"/>
        <v>0.83046678265178187</v>
      </c>
      <c r="Y3">
        <f t="shared" si="1"/>
        <v>0.80105512334486895</v>
      </c>
      <c r="Z3">
        <f t="shared" si="1"/>
        <v>0.33844624186984751</v>
      </c>
      <c r="AA3">
        <f t="shared" si="1"/>
        <v>0.78490763233576055</v>
      </c>
      <c r="AB3">
        <f t="shared" si="1"/>
        <v>0.84346524619063712</v>
      </c>
      <c r="AC3">
        <f t="shared" si="1"/>
        <v>0.84353036799478109</v>
      </c>
      <c r="AD3">
        <f t="shared" si="1"/>
        <v>0.8431694585649071</v>
      </c>
      <c r="AE3">
        <f t="shared" si="1"/>
        <v>0.84360244370155379</v>
      </c>
      <c r="AF3">
        <f t="shared" si="1"/>
        <v>0.60843366057489101</v>
      </c>
      <c r="AG3">
        <f t="shared" si="1"/>
        <v>0.42307500144065457</v>
      </c>
      <c r="AH3">
        <f t="shared" si="1"/>
        <v>0.19904047494645377</v>
      </c>
      <c r="AI3">
        <f t="shared" si="1"/>
        <v>0.78169845773670921</v>
      </c>
      <c r="AJ3">
        <f t="shared" si="1"/>
        <v>0.47985260272696606</v>
      </c>
      <c r="AK3">
        <f t="shared" si="1"/>
        <v>0.74626786293351344</v>
      </c>
      <c r="AL3">
        <f t="shared" si="1"/>
        <v>0.56955128525161014</v>
      </c>
      <c r="AM3">
        <f t="shared" si="1"/>
        <v>0.81199362742551617</v>
      </c>
      <c r="AN3">
        <f t="shared" si="1"/>
        <v>0.1769139032166803</v>
      </c>
      <c r="AO3">
        <f t="shared" si="1"/>
        <v>0.84266626255642929</v>
      </c>
      <c r="AP3">
        <f t="shared" si="1"/>
        <v>0.25466287655564335</v>
      </c>
      <c r="AQ3">
        <f t="shared" si="1"/>
        <v>0.84341032133842353</v>
      </c>
      <c r="AR3">
        <f t="shared" si="1"/>
        <v>0.772070753733757</v>
      </c>
      <c r="AS3">
        <f t="shared" si="1"/>
        <v>0.84138270870917609</v>
      </c>
      <c r="AT3">
        <f t="shared" si="1"/>
        <v>0.84327280896118184</v>
      </c>
      <c r="AU3">
        <f t="shared" si="1"/>
        <v>0.84363463738637157</v>
      </c>
      <c r="AV3">
        <f t="shared" si="1"/>
        <v>0.21833490921253768</v>
      </c>
      <c r="AW3">
        <f t="shared" si="1"/>
        <v>0.43830250952738181</v>
      </c>
      <c r="AX3">
        <f t="shared" si="1"/>
        <v>0.16729227523250059</v>
      </c>
      <c r="AY3">
        <f t="shared" si="1"/>
        <v>0.78172772866774487</v>
      </c>
      <c r="AZ3">
        <f t="shared" si="1"/>
        <v>0.57944493904179872</v>
      </c>
      <c r="BA3">
        <f t="shared" si="1"/>
        <v>0.84362746796978694</v>
      </c>
      <c r="BB3">
        <f t="shared" si="1"/>
        <v>0.81289201793477595</v>
      </c>
      <c r="BC3">
        <f t="shared" si="1"/>
        <v>0.83043290148814208</v>
      </c>
    </row>
    <row r="4" spans="1:58">
      <c r="A4" t="s">
        <v>115</v>
      </c>
      <c r="B4">
        <f>B87</f>
        <v>0.76776367810555723</v>
      </c>
      <c r="C4">
        <f t="shared" ref="C4:BC4" si="2">C87</f>
        <v>0.22027670457805043</v>
      </c>
      <c r="D4">
        <f t="shared" si="2"/>
        <v>0.15295500777961193</v>
      </c>
      <c r="E4">
        <f t="shared" si="2"/>
        <v>0.10190672054335741</v>
      </c>
      <c r="F4">
        <f t="shared" si="2"/>
        <v>0.12213529088266507</v>
      </c>
      <c r="G4">
        <f t="shared" si="2"/>
        <v>2.7995068688242836E-2</v>
      </c>
      <c r="H4">
        <f t="shared" si="2"/>
        <v>3.4663398252065436E-2</v>
      </c>
      <c r="I4">
        <f t="shared" si="2"/>
        <v>0.33475170421102446</v>
      </c>
      <c r="J4">
        <f t="shared" si="2"/>
        <v>0.69737741723087066</v>
      </c>
      <c r="K4">
        <f t="shared" si="2"/>
        <v>5.8861287869686564E-2</v>
      </c>
      <c r="L4">
        <f t="shared" si="2"/>
        <v>0.62600054059926413</v>
      </c>
      <c r="M4">
        <f t="shared" si="2"/>
        <v>0.18183546879020959</v>
      </c>
      <c r="N4">
        <f t="shared" si="2"/>
        <v>0.14224270146773244</v>
      </c>
      <c r="O4">
        <f t="shared" si="2"/>
        <v>0.75467227302670203</v>
      </c>
      <c r="P4">
        <f t="shared" si="2"/>
        <v>0.27089150005731599</v>
      </c>
      <c r="Q4">
        <f t="shared" si="2"/>
        <v>0.14263192341895531</v>
      </c>
      <c r="R4">
        <f t="shared" si="2"/>
        <v>0.5418220148971058</v>
      </c>
      <c r="S4">
        <f t="shared" si="2"/>
        <v>0.25692682247763932</v>
      </c>
      <c r="T4">
        <f t="shared" si="2"/>
        <v>0.51882492880292064</v>
      </c>
      <c r="U4">
        <f t="shared" si="2"/>
        <v>0.73258931733763477</v>
      </c>
      <c r="V4">
        <f t="shared" si="2"/>
        <v>0.12606188558179104</v>
      </c>
      <c r="W4">
        <f t="shared" si="2"/>
        <v>8.2141547717238222E-2</v>
      </c>
      <c r="X4">
        <f t="shared" si="2"/>
        <v>0.74924432861298196</v>
      </c>
      <c r="Y4">
        <f t="shared" si="2"/>
        <v>0.40622933834599867</v>
      </c>
      <c r="Z4">
        <f t="shared" si="2"/>
        <v>0.1799042291285958</v>
      </c>
      <c r="AA4">
        <f t="shared" si="2"/>
        <v>0.29537388415460458</v>
      </c>
      <c r="AB4">
        <f t="shared" si="2"/>
        <v>0.47385545459358375</v>
      </c>
      <c r="AC4">
        <f t="shared" si="2"/>
        <v>0.77736305987477883</v>
      </c>
      <c r="AD4">
        <f t="shared" si="2"/>
        <v>0.54209628100713614</v>
      </c>
      <c r="AE4">
        <f t="shared" si="2"/>
        <v>0.76047915907248309</v>
      </c>
      <c r="AF4">
        <f t="shared" si="2"/>
        <v>0.16769239472114975</v>
      </c>
      <c r="AG4">
        <f t="shared" si="2"/>
        <v>0.16526147804515479</v>
      </c>
      <c r="AH4">
        <f t="shared" si="2"/>
        <v>7.6298438340987415E-2</v>
      </c>
      <c r="AI4">
        <f t="shared" si="2"/>
        <v>0.44977235226623175</v>
      </c>
      <c r="AJ4">
        <f t="shared" si="2"/>
        <v>0.20473651667879289</v>
      </c>
      <c r="AK4">
        <f t="shared" si="2"/>
        <v>6.8375873373111545E-2</v>
      </c>
      <c r="AL4">
        <f t="shared" si="2"/>
        <v>0.17792413018408959</v>
      </c>
      <c r="AM4">
        <f t="shared" si="2"/>
        <v>0.73012075678865773</v>
      </c>
      <c r="AN4">
        <f t="shared" si="2"/>
        <v>5.9066903984922162E-2</v>
      </c>
      <c r="AO4">
        <f t="shared" si="2"/>
        <v>0.4504170651936083</v>
      </c>
      <c r="AP4">
        <f t="shared" si="2"/>
        <v>8.9202952588418677E-2</v>
      </c>
      <c r="AQ4">
        <f t="shared" si="2"/>
        <v>0.78845879421768916</v>
      </c>
      <c r="AR4">
        <f t="shared" si="2"/>
        <v>0.48435009698641907</v>
      </c>
      <c r="AS4">
        <f t="shared" si="2"/>
        <v>0.16319819064213265</v>
      </c>
      <c r="AT4">
        <f t="shared" si="2"/>
        <v>0.53031293498835508</v>
      </c>
      <c r="AU4">
        <f t="shared" si="2"/>
        <v>0.66537700471096295</v>
      </c>
      <c r="AV4">
        <f t="shared" si="2"/>
        <v>9.8028931867541691E-2</v>
      </c>
      <c r="AW4">
        <f t="shared" si="2"/>
        <v>0.12391509796040177</v>
      </c>
      <c r="AX4">
        <f t="shared" si="2"/>
        <v>1.4358820108173465E-2</v>
      </c>
      <c r="AY4">
        <f t="shared" si="2"/>
        <v>0.40077098430545965</v>
      </c>
      <c r="AZ4">
        <f t="shared" si="2"/>
        <v>0.24263038253338554</v>
      </c>
      <c r="BA4">
        <f t="shared" si="2"/>
        <v>0.51280871199474853</v>
      </c>
      <c r="BB4">
        <f t="shared" si="2"/>
        <v>0.25068171014022189</v>
      </c>
      <c r="BC4">
        <f t="shared" si="2"/>
        <v>0.23364399880294692</v>
      </c>
    </row>
    <row r="5" spans="1:58">
      <c r="A5" s="4" t="s">
        <v>223</v>
      </c>
      <c r="B5">
        <f>B76</f>
        <v>0.31236962135592272</v>
      </c>
      <c r="C5">
        <f t="shared" ref="C5:BC5" si="3">C76</f>
        <v>0</v>
      </c>
      <c r="D5">
        <f t="shared" si="3"/>
        <v>5.2146235637917086E-2</v>
      </c>
      <c r="E5">
        <f t="shared" si="3"/>
        <v>3.987314123347778E-2</v>
      </c>
      <c r="F5">
        <f t="shared" si="3"/>
        <v>1.0680042687533357E-2</v>
      </c>
      <c r="G5">
        <f t="shared" si="3"/>
        <v>9.3107621042956661E-3</v>
      </c>
      <c r="H5">
        <f t="shared" si="3"/>
        <v>1.2655663482807321E-2</v>
      </c>
      <c r="I5">
        <f t="shared" si="3"/>
        <v>6.9149126888555457E-2</v>
      </c>
      <c r="J5">
        <f t="shared" si="3"/>
        <v>0.53318308981447626</v>
      </c>
      <c r="K5">
        <f t="shared" si="3"/>
        <v>2.25706817684369E-3</v>
      </c>
      <c r="L5">
        <f t="shared" si="3"/>
        <v>0.3729109339193184</v>
      </c>
      <c r="M5">
        <f t="shared" si="3"/>
        <v>9.3784046220533851E-2</v>
      </c>
      <c r="N5">
        <f t="shared" si="3"/>
        <v>0</v>
      </c>
      <c r="O5">
        <f t="shared" si="3"/>
        <v>0.46246937158818774</v>
      </c>
      <c r="P5">
        <f t="shared" si="3"/>
        <v>1.1704054250052272E-2</v>
      </c>
      <c r="Q5">
        <f t="shared" si="3"/>
        <v>0</v>
      </c>
      <c r="R5">
        <f t="shared" si="3"/>
        <v>0.35830427945454357</v>
      </c>
      <c r="S5">
        <f t="shared" si="3"/>
        <v>0.13065721182048018</v>
      </c>
      <c r="T5">
        <f t="shared" si="3"/>
        <v>9.3366514267283471E-2</v>
      </c>
      <c r="U5">
        <f t="shared" si="3"/>
        <v>0.1155029743324726</v>
      </c>
      <c r="V5">
        <f t="shared" si="3"/>
        <v>3.6204966778984674E-2</v>
      </c>
      <c r="W5">
        <f t="shared" si="3"/>
        <v>0</v>
      </c>
      <c r="X5">
        <f t="shared" si="3"/>
        <v>0.51815926467993567</v>
      </c>
      <c r="Y5">
        <f t="shared" si="3"/>
        <v>0.12818048588352052</v>
      </c>
      <c r="Z5">
        <f t="shared" si="3"/>
        <v>0.10116890452941603</v>
      </c>
      <c r="AA5">
        <f t="shared" si="3"/>
        <v>0.10898981954761436</v>
      </c>
      <c r="AB5">
        <f t="shared" si="3"/>
        <v>2.7008609419912699E-3</v>
      </c>
      <c r="AC5">
        <f t="shared" si="3"/>
        <v>0.2485464773415324</v>
      </c>
      <c r="AD5">
        <f t="shared" si="3"/>
        <v>7.2656097339651726E-2</v>
      </c>
      <c r="AE5">
        <f t="shared" si="3"/>
        <v>0.29341395588954333</v>
      </c>
      <c r="AF5">
        <f t="shared" si="3"/>
        <v>1.7905703887913148E-2</v>
      </c>
      <c r="AG5">
        <f t="shared" si="3"/>
        <v>4.8284003430064254E-2</v>
      </c>
      <c r="AH5">
        <f t="shared" si="3"/>
        <v>2.6001449098475602E-2</v>
      </c>
      <c r="AI5">
        <f t="shared" si="3"/>
        <v>0</v>
      </c>
      <c r="AJ5">
        <f t="shared" si="3"/>
        <v>6.1087337002885302E-2</v>
      </c>
      <c r="AK5">
        <f t="shared" si="3"/>
        <v>2.1951080470639268E-2</v>
      </c>
      <c r="AL5">
        <f t="shared" si="3"/>
        <v>5.2267640008463574E-2</v>
      </c>
      <c r="AM5">
        <f t="shared" si="3"/>
        <v>0.5423133684600735</v>
      </c>
      <c r="AN5">
        <f t="shared" si="3"/>
        <v>1.1161521117275575E-2</v>
      </c>
      <c r="AO5">
        <f t="shared" si="3"/>
        <v>0.19844774289026659</v>
      </c>
      <c r="AP5">
        <f t="shared" si="3"/>
        <v>2.1062525354056866E-2</v>
      </c>
      <c r="AQ5">
        <f t="shared" si="3"/>
        <v>0.68242090252057441</v>
      </c>
      <c r="AR5">
        <f t="shared" si="3"/>
        <v>0.3160900330350927</v>
      </c>
      <c r="AS5">
        <f t="shared" si="3"/>
        <v>6.5877286947401151E-2</v>
      </c>
      <c r="AT5">
        <f t="shared" si="3"/>
        <v>9.587049357688894E-2</v>
      </c>
      <c r="AU5">
        <f t="shared" si="3"/>
        <v>0</v>
      </c>
      <c r="AV5">
        <f t="shared" si="3"/>
        <v>5.0976415946463134E-2</v>
      </c>
      <c r="AW5">
        <f t="shared" si="3"/>
        <v>1.3708211663450718E-2</v>
      </c>
      <c r="AX5">
        <f t="shared" si="3"/>
        <v>0</v>
      </c>
      <c r="AY5">
        <f t="shared" si="3"/>
        <v>0.19103819456064297</v>
      </c>
      <c r="AZ5">
        <f t="shared" si="3"/>
        <v>0.11044081641491708</v>
      </c>
      <c r="BA5">
        <f t="shared" si="3"/>
        <v>0.23255168783218796</v>
      </c>
      <c r="BB5">
        <f t="shared" si="3"/>
        <v>0.13534468606078789</v>
      </c>
      <c r="BC5">
        <f t="shared" si="3"/>
        <v>0</v>
      </c>
    </row>
    <row r="6" spans="1:58">
      <c r="A6" s="4" t="s">
        <v>224</v>
      </c>
      <c r="B6">
        <f>B65</f>
        <v>0.8395694774819098</v>
      </c>
      <c r="C6">
        <f t="shared" ref="C6:BC6" si="4">C65</f>
        <v>0.72139351939089391</v>
      </c>
      <c r="D6">
        <f t="shared" si="4"/>
        <v>0.29993229366896035</v>
      </c>
      <c r="E6">
        <f t="shared" si="4"/>
        <v>0.19051654564740589</v>
      </c>
      <c r="F6">
        <f t="shared" si="4"/>
        <v>0.34197150430395801</v>
      </c>
      <c r="G6">
        <f t="shared" si="4"/>
        <v>5.7787876885674321E-2</v>
      </c>
      <c r="H6">
        <f t="shared" si="4"/>
        <v>0.10293259604434687</v>
      </c>
      <c r="I6">
        <f t="shared" si="4"/>
        <v>0.74747631696989347</v>
      </c>
      <c r="J6">
        <f t="shared" si="4"/>
        <v>0.77994872391497105</v>
      </c>
      <c r="K6">
        <f t="shared" si="4"/>
        <v>0.14056475451484027</v>
      </c>
      <c r="L6">
        <f t="shared" si="4"/>
        <v>0.77085127208014415</v>
      </c>
      <c r="M6">
        <f t="shared" si="4"/>
        <v>0.32730182037641881</v>
      </c>
      <c r="N6">
        <f t="shared" si="4"/>
        <v>0.44197707983908063</v>
      </c>
      <c r="O6">
        <f t="shared" si="4"/>
        <v>0.83897284233103864</v>
      </c>
      <c r="P6">
        <f t="shared" si="4"/>
        <v>0.64198773205444237</v>
      </c>
      <c r="Q6">
        <f t="shared" si="4"/>
        <v>0.46250728439018035</v>
      </c>
      <c r="R6">
        <f t="shared" si="4"/>
        <v>0.73621249498797292</v>
      </c>
      <c r="S6">
        <f t="shared" si="4"/>
        <v>0.45901278454736433</v>
      </c>
      <c r="T6">
        <f t="shared" si="4"/>
        <v>0.82634911953582546</v>
      </c>
      <c r="U6">
        <f t="shared" si="4"/>
        <v>0.83913086370589274</v>
      </c>
      <c r="V6">
        <f t="shared" si="4"/>
        <v>0.25266816347181437</v>
      </c>
      <c r="W6">
        <f t="shared" si="4"/>
        <v>0.21169037580373329</v>
      </c>
      <c r="X6">
        <f t="shared" si="4"/>
        <v>0.8176860219497557</v>
      </c>
      <c r="Y6">
        <f t="shared" si="4"/>
        <v>0.71798513209926607</v>
      </c>
      <c r="Z6">
        <f t="shared" si="4"/>
        <v>0.28217553605513479</v>
      </c>
      <c r="AA6">
        <f t="shared" si="4"/>
        <v>0.57831967971617526</v>
      </c>
      <c r="AB6">
        <f t="shared" si="4"/>
        <v>0.8285660491111787</v>
      </c>
      <c r="AC6">
        <f t="shared" si="4"/>
        <v>0.84080503831604358</v>
      </c>
      <c r="AD6">
        <f t="shared" si="4"/>
        <v>0.82444260633566924</v>
      </c>
      <c r="AE6">
        <f t="shared" si="4"/>
        <v>0.8400703913566645</v>
      </c>
      <c r="AF6">
        <f t="shared" si="4"/>
        <v>0.4294726118611028</v>
      </c>
      <c r="AG6">
        <f t="shared" si="4"/>
        <v>0.33820754060823638</v>
      </c>
      <c r="AH6">
        <f t="shared" si="4"/>
        <v>0.15396520297907895</v>
      </c>
      <c r="AI6">
        <f t="shared" si="4"/>
        <v>0.75944051295623538</v>
      </c>
      <c r="AJ6">
        <f t="shared" si="4"/>
        <v>0.37643894077885803</v>
      </c>
      <c r="AK6">
        <f t="shared" si="4"/>
        <v>0.1424287279171805</v>
      </c>
      <c r="AL6">
        <f t="shared" si="4"/>
        <v>0.36656007218356551</v>
      </c>
      <c r="AM6">
        <f t="shared" si="4"/>
        <v>0.79593861783231123</v>
      </c>
      <c r="AN6">
        <f t="shared" si="4"/>
        <v>0.13671941678986416</v>
      </c>
      <c r="AO6">
        <f t="shared" si="4"/>
        <v>0.8208540542779178</v>
      </c>
      <c r="AP6">
        <f t="shared" si="4"/>
        <v>0.18505298945636417</v>
      </c>
      <c r="AQ6">
        <f t="shared" si="4"/>
        <v>0.84200458130423517</v>
      </c>
      <c r="AR6">
        <f t="shared" si="4"/>
        <v>0.69398799216680729</v>
      </c>
      <c r="AS6">
        <f t="shared" si="4"/>
        <v>0.6912883060029994</v>
      </c>
      <c r="AT6">
        <f t="shared" si="4"/>
        <v>0.82677597833698391</v>
      </c>
      <c r="AU6">
        <f t="shared" si="4"/>
        <v>0.83890813538445186</v>
      </c>
      <c r="AV6">
        <f t="shared" si="4"/>
        <v>0.16808119914990041</v>
      </c>
      <c r="AW6">
        <f t="shared" si="4"/>
        <v>0.31372993754651152</v>
      </c>
      <c r="AX6">
        <f t="shared" si="4"/>
        <v>8.2359405244955594E-2</v>
      </c>
      <c r="AY6">
        <f t="shared" si="4"/>
        <v>0.73395145202301149</v>
      </c>
      <c r="AZ6">
        <f t="shared" si="4"/>
        <v>0.3880590479021242</v>
      </c>
      <c r="BA6">
        <f t="shared" si="4"/>
        <v>0.82385406720540966</v>
      </c>
      <c r="BB6">
        <f t="shared" si="4"/>
        <v>0.46356895736530457</v>
      </c>
      <c r="BC6">
        <f t="shared" si="4"/>
        <v>0.63759396856524664</v>
      </c>
    </row>
    <row r="7" spans="1:58">
      <c r="A7" t="s">
        <v>116</v>
      </c>
      <c r="B7">
        <f>B32</f>
        <v>0.72830132807680503</v>
      </c>
      <c r="C7">
        <f t="shared" ref="C7:BC7" si="5">C32</f>
        <v>0.25455505198942141</v>
      </c>
      <c r="D7">
        <f t="shared" si="5"/>
        <v>0.1590190086539148</v>
      </c>
      <c r="E7">
        <f t="shared" si="5"/>
        <v>0.10621644678847314</v>
      </c>
      <c r="F7">
        <f t="shared" si="5"/>
        <v>0.13498946219449404</v>
      </c>
      <c r="G7">
        <f t="shared" si="5"/>
        <v>2.9460024828580671E-2</v>
      </c>
      <c r="H7">
        <f t="shared" si="5"/>
        <v>3.9973825556592082E-2</v>
      </c>
      <c r="I7">
        <f t="shared" si="5"/>
        <v>0.36568891053310881</v>
      </c>
      <c r="J7">
        <f t="shared" si="5"/>
        <v>0.68559086677977776</v>
      </c>
      <c r="K7">
        <f t="shared" si="5"/>
        <v>6.0014685266449701E-2</v>
      </c>
      <c r="L7">
        <f t="shared" si="5"/>
        <v>0.61131022124869427</v>
      </c>
      <c r="M7">
        <f t="shared" si="5"/>
        <v>0.19014230612129504</v>
      </c>
      <c r="N7">
        <f t="shared" si="5"/>
        <v>0.1584702477143474</v>
      </c>
      <c r="O7">
        <f t="shared" si="5"/>
        <v>0.73308012304675985</v>
      </c>
      <c r="P7">
        <f t="shared" si="5"/>
        <v>0.28589109322489026</v>
      </c>
      <c r="Q7">
        <f t="shared" si="5"/>
        <v>0.16331869717786227</v>
      </c>
      <c r="R7">
        <f t="shared" si="5"/>
        <v>0.54614171126697708</v>
      </c>
      <c r="S7">
        <f t="shared" si="5"/>
        <v>0.26642612216603695</v>
      </c>
      <c r="T7">
        <f t="shared" si="5"/>
        <v>0.50999136361985586</v>
      </c>
      <c r="U7">
        <f t="shared" si="5"/>
        <v>0.65511548678181175</v>
      </c>
      <c r="V7">
        <f t="shared" si="5"/>
        <v>0.13266725989390693</v>
      </c>
      <c r="W7">
        <f t="shared" si="5"/>
        <v>8.6481947721481475E-2</v>
      </c>
      <c r="X7">
        <f t="shared" si="5"/>
        <v>0.73062915981026266</v>
      </c>
      <c r="Y7">
        <f t="shared" si="5"/>
        <v>0.41523885800315258</v>
      </c>
      <c r="Z7">
        <f t="shared" si="5"/>
        <v>0.18400242307298389</v>
      </c>
      <c r="AA7">
        <f t="shared" si="5"/>
        <v>0.30760253657656655</v>
      </c>
      <c r="AB7">
        <f t="shared" si="5"/>
        <v>0.46530461738791762</v>
      </c>
      <c r="AC7">
        <f t="shared" si="5"/>
        <v>0.74151659377941426</v>
      </c>
      <c r="AD7">
        <f t="shared" si="5"/>
        <v>0.51924950240657919</v>
      </c>
      <c r="AE7">
        <f t="shared" si="5"/>
        <v>0.70798434828272216</v>
      </c>
      <c r="AF7">
        <f t="shared" si="5"/>
        <v>0.1851834472392932</v>
      </c>
      <c r="AG7">
        <f t="shared" si="5"/>
        <v>0.17426311685253917</v>
      </c>
      <c r="AH7">
        <f t="shared" si="5"/>
        <v>8.0195026759470128E-2</v>
      </c>
      <c r="AI7">
        <f t="shared" si="5"/>
        <v>0.4241206401262671</v>
      </c>
      <c r="AJ7">
        <f t="shared" si="5"/>
        <v>0.20975842542174167</v>
      </c>
      <c r="AK7">
        <f t="shared" si="5"/>
        <v>7.2844206043876827E-2</v>
      </c>
      <c r="AL7">
        <f t="shared" si="5"/>
        <v>0.18709663104231969</v>
      </c>
      <c r="AM7">
        <f t="shared" si="5"/>
        <v>0.71736464218109064</v>
      </c>
      <c r="AN7">
        <f t="shared" si="5"/>
        <v>6.282909346854533E-2</v>
      </c>
      <c r="AO7">
        <f t="shared" si="5"/>
        <v>0.48979734573407807</v>
      </c>
      <c r="AP7">
        <f t="shared" si="5"/>
        <v>9.3201527648101939E-2</v>
      </c>
      <c r="AQ7">
        <f t="shared" si="5"/>
        <v>0.78069721395743652</v>
      </c>
      <c r="AR7">
        <f t="shared" si="5"/>
        <v>0.49025779154339855</v>
      </c>
      <c r="AS7">
        <f t="shared" si="5"/>
        <v>0.20298179364632585</v>
      </c>
      <c r="AT7">
        <f t="shared" si="5"/>
        <v>0.51946910470939112</v>
      </c>
      <c r="AU7">
        <f t="shared" si="5"/>
        <v>0.54798789204900245</v>
      </c>
      <c r="AV7">
        <f t="shared" si="5"/>
        <v>0.10073866928013371</v>
      </c>
      <c r="AW7">
        <f t="shared" si="5"/>
        <v>0.13582446075830379</v>
      </c>
      <c r="AX7">
        <f t="shared" si="5"/>
        <v>2.1429077711248155E-2</v>
      </c>
      <c r="AY7">
        <f t="shared" si="5"/>
        <v>0.4233730317616326</v>
      </c>
      <c r="AZ7">
        <f t="shared" si="5"/>
        <v>0.24473895807827836</v>
      </c>
      <c r="BA7">
        <f t="shared" si="5"/>
        <v>0.5274999909907937</v>
      </c>
      <c r="BB7">
        <f t="shared" si="5"/>
        <v>0.26377226204728149</v>
      </c>
      <c r="BC7">
        <f t="shared" si="5"/>
        <v>0.25705558590716066</v>
      </c>
    </row>
    <row r="8" spans="1:58">
      <c r="A8" t="s">
        <v>117</v>
      </c>
      <c r="B8">
        <f>B98</f>
        <v>0.13072345112248884</v>
      </c>
      <c r="C8">
        <f t="shared" ref="C8:BC8" si="6">C98</f>
        <v>0.20129871276311778</v>
      </c>
      <c r="D8">
        <f t="shared" si="6"/>
        <v>6.418679051242461E-2</v>
      </c>
      <c r="E8">
        <f t="shared" si="6"/>
        <v>4.0234136166123778E-2</v>
      </c>
      <c r="F8">
        <f t="shared" si="6"/>
        <v>8.4014167823222297E-2</v>
      </c>
      <c r="G8">
        <f t="shared" si="6"/>
        <v>1.323257088516838E-2</v>
      </c>
      <c r="H8">
        <f t="shared" si="6"/>
        <v>2.2699927676595445E-2</v>
      </c>
      <c r="I8">
        <f t="shared" si="6"/>
        <v>0.18459623519304449</v>
      </c>
      <c r="J8">
        <f t="shared" si="6"/>
        <v>7.3629175129599142E-2</v>
      </c>
      <c r="K8">
        <f t="shared" si="6"/>
        <v>3.4582809344787226E-2</v>
      </c>
      <c r="L8">
        <f t="shared" si="6"/>
        <v>0.10753138038632173</v>
      </c>
      <c r="M8">
        <f t="shared" si="6"/>
        <v>6.0968119893568873E-2</v>
      </c>
      <c r="N8">
        <f t="shared" si="6"/>
        <v>0.12173813023890787</v>
      </c>
      <c r="O8">
        <f t="shared" si="6"/>
        <v>9.449193401342694E-2</v>
      </c>
      <c r="P8">
        <f t="shared" si="6"/>
        <v>0.15960730468023301</v>
      </c>
      <c r="Q8">
        <f t="shared" si="6"/>
        <v>0.12830857726261205</v>
      </c>
      <c r="R8">
        <f t="shared" si="6"/>
        <v>9.7964458434742163E-2</v>
      </c>
      <c r="S8">
        <f t="shared" si="6"/>
        <v>8.5744827414052593E-2</v>
      </c>
      <c r="T8">
        <f t="shared" si="6"/>
        <v>0.21128046954196564</v>
      </c>
      <c r="U8">
        <f t="shared" si="6"/>
        <v>0.1982255317155279</v>
      </c>
      <c r="V8">
        <f t="shared" si="6"/>
        <v>5.5675690576303186E-2</v>
      </c>
      <c r="W8">
        <f t="shared" si="6"/>
        <v>5.4356880816024841E-2</v>
      </c>
      <c r="X8">
        <f t="shared" si="6"/>
        <v>7.8619165439362551E-2</v>
      </c>
      <c r="Y8">
        <f t="shared" si="6"/>
        <v>0.14776976592100596</v>
      </c>
      <c r="Z8">
        <f t="shared" si="6"/>
        <v>4.5924215112139066E-2</v>
      </c>
      <c r="AA8">
        <f t="shared" si="6"/>
        <v>0.12233939968600639</v>
      </c>
      <c r="AB8">
        <f t="shared" si="6"/>
        <v>0.24227799238689249</v>
      </c>
      <c r="AC8">
        <f t="shared" si="6"/>
        <v>0.13170116961794651</v>
      </c>
      <c r="AD8">
        <f t="shared" si="6"/>
        <v>0.22334031481948283</v>
      </c>
      <c r="AE8">
        <f t="shared" si="6"/>
        <v>0.15062950325015831</v>
      </c>
      <c r="AF8">
        <f t="shared" si="6"/>
        <v>0.10722898098916071</v>
      </c>
      <c r="AG8">
        <f t="shared" si="6"/>
        <v>7.4413591261321771E-2</v>
      </c>
      <c r="AH8">
        <f t="shared" si="6"/>
        <v>3.2425240380498849E-2</v>
      </c>
      <c r="AI8">
        <f t="shared" si="6"/>
        <v>0.22368948154734153</v>
      </c>
      <c r="AJ8">
        <f t="shared" si="6"/>
        <v>8.1187824498769212E-2</v>
      </c>
      <c r="AK8">
        <f t="shared" si="6"/>
        <v>3.7366676888378442E-2</v>
      </c>
      <c r="AL8">
        <f t="shared" si="6"/>
        <v>8.2997699797677155E-2</v>
      </c>
      <c r="AM8">
        <f t="shared" si="6"/>
        <v>6.2350517469688858E-2</v>
      </c>
      <c r="AN8">
        <f t="shared" si="6"/>
        <v>3.1285732234803694E-2</v>
      </c>
      <c r="AO8">
        <f t="shared" si="6"/>
        <v>0.19259138291125624</v>
      </c>
      <c r="AP8">
        <f t="shared" si="6"/>
        <v>4.246126238260832E-2</v>
      </c>
      <c r="AQ8">
        <f t="shared" si="6"/>
        <v>4.6158198606730309E-2</v>
      </c>
      <c r="AR8">
        <f t="shared" si="6"/>
        <v>9.7091725680840471E-2</v>
      </c>
      <c r="AS8">
        <f t="shared" si="6"/>
        <v>0.13934177621291791</v>
      </c>
      <c r="AT8">
        <f t="shared" si="6"/>
        <v>0.20181596821758502</v>
      </c>
      <c r="AU8">
        <f t="shared" si="6"/>
        <v>0.27141785151163622</v>
      </c>
      <c r="AV8">
        <f t="shared" si="6"/>
        <v>3.01111762115213E-2</v>
      </c>
      <c r="AW8">
        <f t="shared" si="6"/>
        <v>7.8518507516348576E-2</v>
      </c>
      <c r="AX8">
        <f t="shared" si="6"/>
        <v>2.3910231785569704E-2</v>
      </c>
      <c r="AY8">
        <f t="shared" si="6"/>
        <v>0.14627018472565501</v>
      </c>
      <c r="AZ8">
        <f t="shared" si="6"/>
        <v>7.177306898387717E-2</v>
      </c>
      <c r="BA8">
        <f t="shared" si="6"/>
        <v>0.17264204226911509</v>
      </c>
      <c r="BB8">
        <f t="shared" si="6"/>
        <v>8.6949661147323262E-2</v>
      </c>
      <c r="BC8">
        <f t="shared" si="6"/>
        <v>0.16746778314850416</v>
      </c>
    </row>
    <row r="9" spans="1:58">
      <c r="A9" t="s">
        <v>219</v>
      </c>
      <c r="B9" s="1">
        <f>B21</f>
        <v>8.9509755783701313E-95</v>
      </c>
      <c r="C9" s="1">
        <f t="shared" ref="C9:BC9" si="7">C21</f>
        <v>8.4646975926381922E-14</v>
      </c>
      <c r="D9" s="1">
        <f t="shared" si="7"/>
        <v>2.3448464423318124E-7</v>
      </c>
      <c r="E9" s="1">
        <f t="shared" si="7"/>
        <v>4.4176396468045313E-9</v>
      </c>
      <c r="F9" s="1">
        <f t="shared" si="7"/>
        <v>5.5121282062240477E-20</v>
      </c>
      <c r="G9" s="1">
        <f t="shared" si="7"/>
        <v>9.2188906382171863E-10</v>
      </c>
      <c r="H9" s="1">
        <f t="shared" si="7"/>
        <v>2.5314950048223889E-50</v>
      </c>
      <c r="I9" s="1">
        <f t="shared" si="7"/>
        <v>2.2470767969244195E-16</v>
      </c>
      <c r="J9" s="1">
        <f t="shared" si="7"/>
        <v>5.044884447972631E-7</v>
      </c>
      <c r="K9" s="1">
        <f t="shared" si="7"/>
        <v>6.9518915972867725E-6</v>
      </c>
      <c r="L9" s="1">
        <f t="shared" si="7"/>
        <v>1.9428364669880156E-10</v>
      </c>
      <c r="M9" s="1">
        <f t="shared" si="7"/>
        <v>6.0481067663979036E-12</v>
      </c>
      <c r="N9" s="1">
        <f t="shared" si="7"/>
        <v>3.3679104068190205E-9</v>
      </c>
      <c r="O9" s="1">
        <f t="shared" si="7"/>
        <v>4.5642778291120278E-24</v>
      </c>
      <c r="P9" s="1">
        <f t="shared" si="7"/>
        <v>6.8582686855181424E-7</v>
      </c>
      <c r="Q9" s="1">
        <f t="shared" si="7"/>
        <v>8.8435753766424841E-9</v>
      </c>
      <c r="R9" s="1">
        <f t="shared" si="7"/>
        <v>2.7169282799246512E-2</v>
      </c>
      <c r="S9" s="1">
        <f t="shared" si="7"/>
        <v>7.9935148648996333E-11</v>
      </c>
      <c r="T9" s="1">
        <f t="shared" si="7"/>
        <v>4.9508595385650869E-10</v>
      </c>
      <c r="U9" s="1">
        <f t="shared" si="7"/>
        <v>1.3039830482754588E-71</v>
      </c>
      <c r="V9" s="1">
        <f t="shared" si="7"/>
        <v>4.7781748105502827E-6</v>
      </c>
      <c r="W9" s="1">
        <f t="shared" si="7"/>
        <v>1.2630496791677187E-4</v>
      </c>
      <c r="X9" s="1">
        <f t="shared" si="7"/>
        <v>1.7522693227851738E-24</v>
      </c>
      <c r="Y9" s="1">
        <f t="shared" si="7"/>
        <v>1.9785681102803841E-2</v>
      </c>
      <c r="Z9" s="1">
        <f t="shared" si="7"/>
        <v>1.0259778136589267E-3</v>
      </c>
      <c r="AA9" s="1">
        <f t="shared" si="7"/>
        <v>3.1241741793835966E-9</v>
      </c>
      <c r="AB9" s="1">
        <f t="shared" si="7"/>
        <v>1.8273168373443646E-11</v>
      </c>
      <c r="AC9" s="1">
        <f t="shared" si="7"/>
        <v>1.086346844930899E-80</v>
      </c>
      <c r="AD9" s="1">
        <f t="shared" si="7"/>
        <v>2.4603453588303983E-10</v>
      </c>
      <c r="AE9" s="1">
        <f t="shared" si="7"/>
        <v>1.0367396939648978E-74</v>
      </c>
      <c r="AF9" s="1">
        <f t="shared" si="7"/>
        <v>9.0431180025275996E-13</v>
      </c>
      <c r="AG9" s="1">
        <f t="shared" si="7"/>
        <v>2.4276560680966857E-7</v>
      </c>
      <c r="AH9" s="1">
        <f t="shared" si="7"/>
        <v>5.2488726523361501E-14</v>
      </c>
      <c r="AI9" s="1">
        <f t="shared" si="7"/>
        <v>3.2344583086159983E-18</v>
      </c>
      <c r="AJ9" s="1">
        <f t="shared" si="7"/>
        <v>1.7105693095253727E-3</v>
      </c>
      <c r="AK9" s="1">
        <f t="shared" si="7"/>
        <v>0</v>
      </c>
      <c r="AL9" s="1">
        <f t="shared" si="7"/>
        <v>1.600344308967553E-8</v>
      </c>
      <c r="AM9" s="1">
        <f t="shared" si="7"/>
        <v>2.1531815493700979E-15</v>
      </c>
      <c r="AN9" s="1">
        <f t="shared" si="7"/>
        <v>1.3014742411179585E-12</v>
      </c>
      <c r="AO9" s="1">
        <f t="shared" si="7"/>
        <v>2.6638982422289418E-41</v>
      </c>
      <c r="AP9" s="1">
        <f t="shared" si="7"/>
        <v>1.1438008024945161E-5</v>
      </c>
      <c r="AQ9" s="1">
        <f t="shared" si="7"/>
        <v>6.3505394601319387E-15</v>
      </c>
      <c r="AR9" s="1">
        <f t="shared" si="7"/>
        <v>2.2451626255820423E-2</v>
      </c>
      <c r="AS9" s="1">
        <f t="shared" si="7"/>
        <v>2.1131299342531071E-70</v>
      </c>
      <c r="AT9" s="1">
        <f t="shared" si="7"/>
        <v>3.4089624308922804E-8</v>
      </c>
      <c r="AU9" s="1">
        <f t="shared" si="7"/>
        <v>4.4359918494074969E-53</v>
      </c>
      <c r="AV9" s="1">
        <f t="shared" si="7"/>
        <v>3.3595659824649492E-8</v>
      </c>
      <c r="AW9" s="1">
        <f t="shared" si="7"/>
        <v>2.0505647534987146E-6</v>
      </c>
      <c r="AX9" s="1">
        <f t="shared" si="7"/>
        <v>1.1665345305590307E-19</v>
      </c>
      <c r="AY9" s="1">
        <f t="shared" si="7"/>
        <v>5.1755094673884184E-16</v>
      </c>
      <c r="AZ9" s="1">
        <f t="shared" si="7"/>
        <v>2.368918056235347E-2</v>
      </c>
      <c r="BA9" s="1">
        <f t="shared" si="7"/>
        <v>7.8818132794300284E-17</v>
      </c>
      <c r="BB9" s="1">
        <f t="shared" si="7"/>
        <v>2.1400553624184958E-14</v>
      </c>
      <c r="BC9" s="1">
        <f t="shared" si="7"/>
        <v>1.6765483404144671E-8</v>
      </c>
    </row>
    <row r="10" spans="1:58">
      <c r="A10" t="s">
        <v>292</v>
      </c>
      <c r="B10">
        <f>B109</f>
        <v>0</v>
      </c>
      <c r="C10">
        <f t="shared" ref="C10:BC10" si="8">C109</f>
        <v>0</v>
      </c>
      <c r="D10">
        <f t="shared" si="8"/>
        <v>0</v>
      </c>
      <c r="E10">
        <f t="shared" si="8"/>
        <v>0</v>
      </c>
      <c r="F10">
        <f t="shared" si="8"/>
        <v>1</v>
      </c>
      <c r="G10">
        <f t="shared" si="8"/>
        <v>1</v>
      </c>
      <c r="H10">
        <f t="shared" si="8"/>
        <v>1</v>
      </c>
      <c r="I10">
        <f t="shared" si="8"/>
        <v>1</v>
      </c>
      <c r="J10">
        <f t="shared" si="8"/>
        <v>1</v>
      </c>
      <c r="K10">
        <f t="shared" si="8"/>
        <v>1</v>
      </c>
      <c r="L10">
        <f t="shared" si="8"/>
        <v>1</v>
      </c>
      <c r="M10">
        <f t="shared" si="8"/>
        <v>0</v>
      </c>
      <c r="N10">
        <f t="shared" si="8"/>
        <v>0</v>
      </c>
      <c r="O10">
        <f t="shared" si="8"/>
        <v>0</v>
      </c>
      <c r="P10">
        <f t="shared" si="8"/>
        <v>1</v>
      </c>
      <c r="Q10">
        <f t="shared" si="8"/>
        <v>1</v>
      </c>
      <c r="R10">
        <f t="shared" si="8"/>
        <v>0</v>
      </c>
      <c r="S10">
        <f t="shared" si="8"/>
        <v>1</v>
      </c>
      <c r="T10">
        <f t="shared" si="8"/>
        <v>0</v>
      </c>
      <c r="U10">
        <f t="shared" si="8"/>
        <v>0</v>
      </c>
      <c r="V10">
        <f t="shared" si="8"/>
        <v>1</v>
      </c>
      <c r="W10">
        <f t="shared" si="8"/>
        <v>0</v>
      </c>
      <c r="X10">
        <f t="shared" si="8"/>
        <v>0</v>
      </c>
      <c r="Y10">
        <f t="shared" si="8"/>
        <v>0</v>
      </c>
      <c r="Z10">
        <f t="shared" si="8"/>
        <v>1</v>
      </c>
      <c r="AA10">
        <f t="shared" si="8"/>
        <v>0</v>
      </c>
      <c r="AB10">
        <f t="shared" si="8"/>
        <v>0</v>
      </c>
      <c r="AC10">
        <f t="shared" si="8"/>
        <v>0</v>
      </c>
      <c r="AD10">
        <f t="shared" si="8"/>
        <v>0</v>
      </c>
      <c r="AE10">
        <f t="shared" si="8"/>
        <v>0</v>
      </c>
      <c r="AF10">
        <f t="shared" si="8"/>
        <v>0</v>
      </c>
      <c r="AG10">
        <f t="shared" si="8"/>
        <v>0</v>
      </c>
      <c r="AH10">
        <f t="shared" si="8"/>
        <v>0</v>
      </c>
      <c r="AI10">
        <f t="shared" si="8"/>
        <v>0</v>
      </c>
      <c r="AJ10">
        <f t="shared" si="8"/>
        <v>0</v>
      </c>
      <c r="AK10">
        <f t="shared" si="8"/>
        <v>0</v>
      </c>
      <c r="AL10">
        <f t="shared" si="8"/>
        <v>0</v>
      </c>
      <c r="AM10">
        <f t="shared" si="8"/>
        <v>1</v>
      </c>
      <c r="AN10">
        <f t="shared" si="8"/>
        <v>1</v>
      </c>
      <c r="AO10">
        <f t="shared" si="8"/>
        <v>0</v>
      </c>
      <c r="AP10">
        <f t="shared" si="8"/>
        <v>1</v>
      </c>
      <c r="AQ10">
        <f t="shared" si="8"/>
        <v>0</v>
      </c>
      <c r="AR10">
        <f t="shared" si="8"/>
        <v>1</v>
      </c>
      <c r="AS10">
        <f t="shared" si="8"/>
        <v>1</v>
      </c>
      <c r="AT10">
        <f t="shared" si="8"/>
        <v>0</v>
      </c>
      <c r="AU10">
        <f t="shared" si="8"/>
        <v>0</v>
      </c>
      <c r="AV10">
        <f t="shared" si="8"/>
        <v>0</v>
      </c>
      <c r="AW10">
        <f t="shared" si="8"/>
        <v>1</v>
      </c>
      <c r="AX10">
        <f t="shared" si="8"/>
        <v>0</v>
      </c>
      <c r="AY10">
        <f t="shared" si="8"/>
        <v>1</v>
      </c>
      <c r="AZ10">
        <f t="shared" si="8"/>
        <v>0</v>
      </c>
      <c r="BA10">
        <f t="shared" si="8"/>
        <v>1</v>
      </c>
      <c r="BB10">
        <f t="shared" si="8"/>
        <v>1</v>
      </c>
      <c r="BC10">
        <f t="shared" si="8"/>
        <v>0</v>
      </c>
      <c r="BE10">
        <f>SUM(B10:BC10)</f>
        <v>21</v>
      </c>
      <c r="BF10">
        <f>COUNT(B10:BC10)</f>
        <v>54</v>
      </c>
    </row>
    <row r="12" spans="1:58">
      <c r="A12" t="s">
        <v>250</v>
      </c>
      <c r="B12" t="s">
        <v>0</v>
      </c>
      <c r="C12" t="s">
        <v>1</v>
      </c>
      <c r="D12" t="s">
        <v>2</v>
      </c>
      <c r="E12" t="s">
        <v>3</v>
      </c>
      <c r="F12" t="s">
        <v>4</v>
      </c>
      <c r="G12" t="s">
        <v>6</v>
      </c>
      <c r="H12" t="s">
        <v>7</v>
      </c>
      <c r="I12" t="s">
        <v>8</v>
      </c>
      <c r="J12" t="s">
        <v>9</v>
      </c>
      <c r="K12" t="s">
        <v>11</v>
      </c>
      <c r="L12" t="s">
        <v>12</v>
      </c>
      <c r="M12" t="s">
        <v>13</v>
      </c>
      <c r="N12" t="s">
        <v>15</v>
      </c>
      <c r="O12" t="s">
        <v>16</v>
      </c>
      <c r="P12" t="s">
        <v>17</v>
      </c>
      <c r="Q12" t="s">
        <v>18</v>
      </c>
      <c r="R12" t="s">
        <v>23</v>
      </c>
      <c r="S12" t="s">
        <v>24</v>
      </c>
      <c r="T12" t="s">
        <v>25</v>
      </c>
      <c r="U12" t="s">
        <v>27</v>
      </c>
      <c r="V12" t="s">
        <v>31</v>
      </c>
      <c r="W12" t="s">
        <v>33</v>
      </c>
      <c r="X12" t="s">
        <v>34</v>
      </c>
      <c r="Y12" t="s">
        <v>38</v>
      </c>
      <c r="Z12" t="s">
        <v>39</v>
      </c>
      <c r="AA12" t="s">
        <v>40</v>
      </c>
      <c r="AB12" t="s">
        <v>43</v>
      </c>
      <c r="AC12" t="s">
        <v>45</v>
      </c>
      <c r="AD12" t="s">
        <v>47</v>
      </c>
      <c r="AE12" t="s">
        <v>49</v>
      </c>
      <c r="AF12" t="s">
        <v>52</v>
      </c>
      <c r="AG12" t="s">
        <v>53</v>
      </c>
      <c r="AH12" t="s">
        <v>54</v>
      </c>
      <c r="AI12" t="s">
        <v>55</v>
      </c>
      <c r="AJ12" t="s">
        <v>57</v>
      </c>
      <c r="AK12" t="s">
        <v>58</v>
      </c>
      <c r="AL12" t="s">
        <v>59</v>
      </c>
      <c r="AM12" t="s">
        <v>63</v>
      </c>
      <c r="AN12" t="s">
        <v>75</v>
      </c>
      <c r="AO12" t="s">
        <v>76</v>
      </c>
      <c r="AP12" t="s">
        <v>77</v>
      </c>
      <c r="AQ12" t="s">
        <v>78</v>
      </c>
      <c r="AR12" t="s">
        <v>85</v>
      </c>
      <c r="AS12" t="s">
        <v>86</v>
      </c>
      <c r="AT12" t="s">
        <v>92</v>
      </c>
      <c r="AU12" t="s">
        <v>93</v>
      </c>
      <c r="AV12" t="s">
        <v>100</v>
      </c>
      <c r="AW12" t="s">
        <v>101</v>
      </c>
      <c r="AX12" t="s">
        <v>103</v>
      </c>
      <c r="AY12" t="s">
        <v>104</v>
      </c>
      <c r="AZ12" t="s">
        <v>105</v>
      </c>
      <c r="BA12" t="s">
        <v>107</v>
      </c>
      <c r="BB12" t="s">
        <v>108</v>
      </c>
      <c r="BC12" t="s">
        <v>109</v>
      </c>
    </row>
    <row r="13" spans="1:58">
      <c r="A13" t="s">
        <v>225</v>
      </c>
      <c r="B13" s="1">
        <v>1.2855054046971069E-26</v>
      </c>
      <c r="C13" s="1">
        <v>1.0263613450808024E-6</v>
      </c>
      <c r="D13">
        <v>2.6412088440262802E-2</v>
      </c>
      <c r="E13" s="1">
        <v>2.4161660928291148E-4</v>
      </c>
      <c r="F13">
        <v>7.3386703041010296E-4</v>
      </c>
      <c r="G13" s="1">
        <v>1.2433969929762899E-29</v>
      </c>
      <c r="H13" s="1">
        <v>2.6734044433214597E-52</v>
      </c>
      <c r="K13" s="1">
        <v>8.5788894452146456E-6</v>
      </c>
      <c r="L13" s="1">
        <v>1.5223491126398535E-3</v>
      </c>
      <c r="M13" s="1">
        <v>5.2186507787127592E-15</v>
      </c>
      <c r="N13">
        <v>0.36479791522812555</v>
      </c>
      <c r="O13" s="1">
        <v>8.6483406885454557E-30</v>
      </c>
      <c r="P13">
        <v>0.19113948871192263</v>
      </c>
      <c r="Q13" s="1">
        <v>1.9085616061506533E-3</v>
      </c>
      <c r="R13">
        <v>0.43438221733504212</v>
      </c>
      <c r="S13" s="1">
        <v>4.3142302384605919E-13</v>
      </c>
      <c r="T13" s="1">
        <v>2.4240605171481735E-5</v>
      </c>
      <c r="U13" s="1">
        <v>1.6957861398505349E-21</v>
      </c>
      <c r="V13" s="1">
        <v>1.2796166324488694E-3</v>
      </c>
      <c r="W13" s="1">
        <v>9.0889151625066103E-8</v>
      </c>
      <c r="X13" s="1">
        <v>1.5386237265209016E-8</v>
      </c>
      <c r="Y13">
        <v>4.8648022235912975E-7</v>
      </c>
      <c r="Z13">
        <v>1.471460772532588E-3</v>
      </c>
      <c r="AA13" s="1">
        <v>7.8460090811503121E-6</v>
      </c>
      <c r="AB13" s="1">
        <v>4.9510951285903061E-11</v>
      </c>
      <c r="AC13">
        <v>0.1262139844070658</v>
      </c>
      <c r="AD13" s="1">
        <v>2.1347870041784321E-12</v>
      </c>
      <c r="AE13">
        <v>3.9416085672779618E-5</v>
      </c>
      <c r="AF13" s="1">
        <v>7.9083972914349848E-2</v>
      </c>
      <c r="AG13">
        <v>1.2310471442226406E-2</v>
      </c>
      <c r="AH13">
        <v>5.6846431173370668E-3</v>
      </c>
      <c r="AI13" s="1">
        <v>1.3031797030666168E-9</v>
      </c>
      <c r="AJ13">
        <v>0.12562038360892067</v>
      </c>
      <c r="AK13" s="1"/>
      <c r="AL13">
        <v>3.2985412370462506E-3</v>
      </c>
      <c r="AM13" s="1">
        <v>5.0386557823735194E-10</v>
      </c>
      <c r="AN13">
        <v>0.15278613499719776</v>
      </c>
      <c r="AP13">
        <v>2.7850993827840392E-8</v>
      </c>
      <c r="AQ13" s="1">
        <v>2.6481346969421537E-5</v>
      </c>
      <c r="AR13" s="1">
        <v>5.9557004581057226E-5</v>
      </c>
      <c r="AS13" s="1">
        <v>1.4341411156350469E-57</v>
      </c>
      <c r="AT13">
        <v>8.4353192666452415E-2</v>
      </c>
      <c r="AU13">
        <v>0.39360750677405865</v>
      </c>
      <c r="AV13">
        <v>1.347887125695957E-2</v>
      </c>
      <c r="AW13">
        <v>0.1008977320277222</v>
      </c>
      <c r="AX13" s="1">
        <v>1.837784351020965E-2</v>
      </c>
      <c r="AZ13" s="1">
        <v>2.1343809727639535E-11</v>
      </c>
      <c r="BA13" s="1">
        <v>7.6121751646200329E-20</v>
      </c>
      <c r="BB13" s="1">
        <v>1.866872662967513E-9</v>
      </c>
      <c r="BC13" s="1">
        <v>2.1809983131315352E-8</v>
      </c>
    </row>
    <row r="14" spans="1:58">
      <c r="A14" t="s">
        <v>226</v>
      </c>
      <c r="B14" s="1">
        <v>1.2855054046971069E-26</v>
      </c>
      <c r="C14" s="1">
        <v>1.0577317118545198E-17</v>
      </c>
      <c r="D14">
        <v>0.16957967874017432</v>
      </c>
      <c r="E14" s="1">
        <v>1.9662764560406982E-4</v>
      </c>
      <c r="F14">
        <v>0.10141113113601867</v>
      </c>
      <c r="G14" s="1">
        <v>7.8770905415324538E-35</v>
      </c>
      <c r="H14" s="1">
        <v>1.8380725082329651E-59</v>
      </c>
      <c r="K14" s="1">
        <v>9.5682988025703522E-6</v>
      </c>
      <c r="L14" s="1">
        <v>1.5223491126398535E-3</v>
      </c>
      <c r="M14" s="1">
        <v>2.1516225767240287E-17</v>
      </c>
      <c r="N14">
        <v>0.30718402536028311</v>
      </c>
      <c r="O14" s="1">
        <v>8.6483406885454557E-30</v>
      </c>
      <c r="P14">
        <v>0.17025123183406385</v>
      </c>
      <c r="Q14">
        <v>1.329125717456727E-4</v>
      </c>
      <c r="R14">
        <v>0.19775126312981356</v>
      </c>
      <c r="S14" s="1">
        <v>2.5985806575843027E-24</v>
      </c>
      <c r="T14" s="1">
        <v>1.4541506124326232E-5</v>
      </c>
      <c r="U14" s="1">
        <v>1.6957861398505349E-21</v>
      </c>
      <c r="V14" s="1">
        <v>3.1504213403232641E-5</v>
      </c>
      <c r="W14">
        <v>1.6569837357416367E-4</v>
      </c>
      <c r="X14" s="1">
        <v>1.5386237265209016E-8</v>
      </c>
      <c r="Y14">
        <v>1.7855018076807631E-7</v>
      </c>
      <c r="Z14" s="1">
        <v>7.7831132447020901E-5</v>
      </c>
      <c r="AA14" s="1">
        <v>8.1628293751890328E-8</v>
      </c>
      <c r="AB14" s="1">
        <v>2.5962099196512739E-8</v>
      </c>
      <c r="AC14">
        <v>0.1262139844070658</v>
      </c>
      <c r="AD14" s="1">
        <v>2.1347870041784321E-12</v>
      </c>
      <c r="AE14">
        <v>3.9416085672779618E-5</v>
      </c>
      <c r="AF14" s="1">
        <v>6.9431739339004166E-3</v>
      </c>
      <c r="AG14">
        <v>2.6263148910746745E-2</v>
      </c>
      <c r="AH14">
        <v>7.808321800642215E-2</v>
      </c>
      <c r="AI14" s="1">
        <v>1.7487566732222307E-12</v>
      </c>
      <c r="AJ14">
        <v>0.61602280733660209</v>
      </c>
      <c r="AK14" s="1"/>
      <c r="AL14">
        <v>0.18589542719564525</v>
      </c>
      <c r="AM14" s="1">
        <v>5.0386557823735194E-10</v>
      </c>
      <c r="AN14">
        <v>0.2530159239385979</v>
      </c>
      <c r="AP14">
        <v>1.3724045951284179E-4</v>
      </c>
      <c r="AQ14" s="1">
        <v>2.6481346969421537E-5</v>
      </c>
      <c r="AR14">
        <v>6.3115466487565341E-3</v>
      </c>
      <c r="AS14" s="1">
        <v>2.0631383003158609E-46</v>
      </c>
      <c r="AT14">
        <v>1.2233234103352928E-3</v>
      </c>
      <c r="AU14">
        <v>0.39360750677405865</v>
      </c>
      <c r="AV14">
        <v>4.7284362980190058E-2</v>
      </c>
      <c r="AW14">
        <v>0.60745379255523835</v>
      </c>
      <c r="AX14">
        <v>1.3400387524448614E-2</v>
      </c>
      <c r="AZ14" s="1">
        <v>1.3388602583232308E-7</v>
      </c>
      <c r="BA14" s="1">
        <v>7.6121751646200329E-20</v>
      </c>
      <c r="BB14" s="1">
        <v>2.6775655792273697E-11</v>
      </c>
      <c r="BC14" s="1">
        <v>1.5539516639035144E-2</v>
      </c>
    </row>
    <row r="15" spans="1:58">
      <c r="A15" t="s">
        <v>227</v>
      </c>
      <c r="B15" s="1">
        <v>1.2855054046971069E-26</v>
      </c>
      <c r="C15" s="1">
        <v>2.2116252307070025E-14</v>
      </c>
      <c r="D15">
        <v>7.4972843096358321E-2</v>
      </c>
      <c r="E15" s="1">
        <v>3.0283197322457881E-6</v>
      </c>
      <c r="F15">
        <v>6.4965780329895279E-2</v>
      </c>
      <c r="G15" s="1">
        <v>4.8367740431144977E-27</v>
      </c>
      <c r="H15" s="1">
        <v>1.8759969007014383E-66</v>
      </c>
      <c r="K15" s="1">
        <v>1.6456343607971306E-7</v>
      </c>
      <c r="L15" s="1">
        <v>1.5223491126398535E-3</v>
      </c>
      <c r="M15" s="1">
        <v>5.0169766228078964E-21</v>
      </c>
      <c r="N15">
        <v>1.4133838108567881E-2</v>
      </c>
      <c r="O15" s="1">
        <v>8.6483406885454557E-30</v>
      </c>
      <c r="P15">
        <v>2.2336250910970013E-2</v>
      </c>
      <c r="Q15" s="1">
        <v>2.1836648542739934E-8</v>
      </c>
      <c r="R15">
        <v>0.4338330531844512</v>
      </c>
      <c r="S15" s="1">
        <v>9.7378416234374832E-19</v>
      </c>
      <c r="T15" s="1">
        <v>1.6946323037991241E-5</v>
      </c>
      <c r="U15" s="1">
        <v>1.6957861398505349E-21</v>
      </c>
      <c r="V15" s="1">
        <v>2.0497863076157509E-5</v>
      </c>
      <c r="W15">
        <v>6.5914644382662939E-3</v>
      </c>
      <c r="X15" s="1">
        <v>1.5386237265209016E-8</v>
      </c>
      <c r="Y15" s="1">
        <v>3.1237497280764006E-7</v>
      </c>
      <c r="Z15">
        <v>4.1062453555704209E-3</v>
      </c>
      <c r="AA15">
        <v>5.9469137863124751E-6</v>
      </c>
      <c r="AB15" s="1">
        <v>6.2176911807443742E-9</v>
      </c>
      <c r="AC15">
        <v>0.1262139844070658</v>
      </c>
      <c r="AD15" s="1">
        <v>2.1347870041784321E-12</v>
      </c>
      <c r="AE15">
        <v>3.9416085672779618E-5</v>
      </c>
      <c r="AF15" s="1">
        <v>1.1378847246709978E-2</v>
      </c>
      <c r="AG15">
        <v>7.2670468945062863E-2</v>
      </c>
      <c r="AH15" s="1">
        <v>1.2326579628861882E-3</v>
      </c>
      <c r="AI15" s="1">
        <v>4.5322455988372523E-11</v>
      </c>
      <c r="AJ15">
        <v>1.4145765544145563E-2</v>
      </c>
      <c r="AK15" s="1"/>
      <c r="AL15">
        <v>6.3948458679026807E-2</v>
      </c>
      <c r="AM15" s="1">
        <v>5.0386557823735194E-10</v>
      </c>
      <c r="AN15">
        <v>0.38432734205971986</v>
      </c>
      <c r="AP15">
        <v>6.3873301616655651E-2</v>
      </c>
      <c r="AQ15" s="1">
        <v>2.6481346969421537E-5</v>
      </c>
      <c r="AR15" s="1">
        <v>3.12507183184492E-4</v>
      </c>
      <c r="AS15" s="1">
        <v>5.8198891983783637E-53</v>
      </c>
      <c r="AT15">
        <v>6.4823083140220186E-2</v>
      </c>
      <c r="AU15">
        <v>0.39360750677405865</v>
      </c>
      <c r="AV15">
        <v>6.7555385503472717E-2</v>
      </c>
      <c r="AW15">
        <v>0.49665569900490436</v>
      </c>
      <c r="AX15" s="1">
        <v>1.1074252343319596E-4</v>
      </c>
      <c r="AZ15" s="1">
        <v>3.03460904253669E-9</v>
      </c>
      <c r="BA15" s="1">
        <v>7.6121751646200329E-20</v>
      </c>
      <c r="BB15" s="1">
        <v>1.2467024366610134E-10</v>
      </c>
      <c r="BC15" s="1">
        <v>4.516522760581092E-6</v>
      </c>
    </row>
    <row r="16" spans="1:58">
      <c r="A16" t="s">
        <v>228</v>
      </c>
      <c r="B16" s="1">
        <v>1.2855054046971069E-26</v>
      </c>
      <c r="C16" s="1">
        <v>4.9289919505968176E-13</v>
      </c>
      <c r="D16">
        <v>3.1890467771084008E-2</v>
      </c>
      <c r="E16" s="1">
        <v>8.2263515870751804E-8</v>
      </c>
      <c r="F16">
        <v>3.2058733730008348E-3</v>
      </c>
      <c r="G16" s="1">
        <v>6.2861399930850255E-27</v>
      </c>
      <c r="H16" s="1">
        <v>3.1336238762751E-59</v>
      </c>
      <c r="K16" s="1">
        <v>2.4795971423748685E-3</v>
      </c>
      <c r="L16" s="1">
        <v>1.5223491126398535E-3</v>
      </c>
      <c r="M16" s="1">
        <v>1.8850926869515614E-16</v>
      </c>
      <c r="N16">
        <v>1.0998205967483344E-3</v>
      </c>
      <c r="O16" s="1">
        <v>8.6483406885454557E-30</v>
      </c>
      <c r="P16">
        <v>7.9272874340333102E-2</v>
      </c>
      <c r="Q16" s="1">
        <v>2.9405274879542716E-5</v>
      </c>
      <c r="R16">
        <v>0.43433977599966656</v>
      </c>
      <c r="S16" s="1">
        <v>5.5711071578275666E-12</v>
      </c>
      <c r="T16" s="1">
        <v>1.6963565349003374E-5</v>
      </c>
      <c r="U16" s="1">
        <v>1.6957861398505349E-21</v>
      </c>
      <c r="V16" s="1">
        <v>2.4087442488249883E-5</v>
      </c>
      <c r="W16" s="1">
        <v>5.993448727097837E-4</v>
      </c>
      <c r="X16" s="1">
        <v>1.5386237265209016E-8</v>
      </c>
      <c r="Y16">
        <v>1.9764872202862759E-5</v>
      </c>
      <c r="Z16" s="1">
        <v>3.4713089587949989E-4</v>
      </c>
      <c r="AA16" s="1">
        <v>2.9208684541142879E-7</v>
      </c>
      <c r="AB16" s="1">
        <v>3.2047435576685974E-11</v>
      </c>
      <c r="AC16">
        <v>0.1262139844070658</v>
      </c>
      <c r="AD16" s="1">
        <v>2.1347870041784321E-12</v>
      </c>
      <c r="AE16">
        <v>3.9416085672779618E-5</v>
      </c>
      <c r="AF16" s="1">
        <v>0.14572384469894611</v>
      </c>
      <c r="AG16">
        <v>0.17583505652827341</v>
      </c>
      <c r="AH16">
        <v>1.1390854493812512E-4</v>
      </c>
      <c r="AI16" s="1">
        <v>1.17591359364869E-11</v>
      </c>
      <c r="AJ16">
        <v>4.812497211198187E-4</v>
      </c>
      <c r="AK16" s="1"/>
      <c r="AL16">
        <v>5.6575784944746882E-2</v>
      </c>
      <c r="AM16" s="1">
        <v>5.0386557823735194E-10</v>
      </c>
      <c r="AN16">
        <v>2.5994262722135314E-3</v>
      </c>
      <c r="AP16">
        <v>1.4553627686660764E-4</v>
      </c>
      <c r="AQ16" s="1">
        <v>2.6481346969421537E-5</v>
      </c>
      <c r="AR16" s="1">
        <v>3.8010570544820641E-4</v>
      </c>
      <c r="AS16" s="1">
        <v>3.6913621909222914E-54</v>
      </c>
      <c r="AT16">
        <v>8.6616032474007218E-2</v>
      </c>
      <c r="AU16">
        <v>0.39360750677405865</v>
      </c>
      <c r="AV16">
        <v>4.1663526037640528E-5</v>
      </c>
      <c r="AW16">
        <v>2.9004840785421919E-2</v>
      </c>
      <c r="AX16" s="1">
        <v>1.1542568722193712E-7</v>
      </c>
      <c r="AZ16">
        <v>1.1677521599972762E-12</v>
      </c>
      <c r="BA16" s="1">
        <v>7.6121751646200329E-20</v>
      </c>
      <c r="BB16" s="1">
        <v>3.8783996159799973E-10</v>
      </c>
      <c r="BC16" s="1">
        <v>3.2514202091653868E-6</v>
      </c>
    </row>
    <row r="17" spans="1:55">
      <c r="A17" t="s">
        <v>229</v>
      </c>
      <c r="B17" s="1">
        <v>1.2855054046971069E-26</v>
      </c>
      <c r="C17" s="1">
        <v>4.9289919505968176E-13</v>
      </c>
      <c r="D17">
        <v>3.1890467771084008E-2</v>
      </c>
      <c r="E17" s="1">
        <v>8.2263515870751804E-8</v>
      </c>
      <c r="F17">
        <v>3.2058733730008348E-3</v>
      </c>
      <c r="G17" s="1">
        <v>6.2861399930850255E-27</v>
      </c>
      <c r="H17" s="1">
        <v>3.1336238762751E-59</v>
      </c>
      <c r="K17" s="1">
        <v>2.4795971423748685E-3</v>
      </c>
      <c r="L17" s="1">
        <v>1.5223491126398535E-3</v>
      </c>
      <c r="M17" s="1">
        <v>1.8850926869515614E-16</v>
      </c>
      <c r="N17">
        <v>1.0998205967483344E-3</v>
      </c>
      <c r="O17" s="1">
        <v>8.6483406885454557E-30</v>
      </c>
      <c r="P17">
        <v>7.9272874340333102E-2</v>
      </c>
      <c r="Q17" s="1">
        <v>2.9405274879542716E-5</v>
      </c>
      <c r="R17">
        <v>0.43433977599966656</v>
      </c>
      <c r="S17" s="1">
        <v>5.5711071578275666E-12</v>
      </c>
      <c r="T17" s="1">
        <v>1.6963565349003374E-5</v>
      </c>
      <c r="U17" s="1">
        <v>1.6957861398505349E-21</v>
      </c>
      <c r="V17" s="1">
        <v>2.4087442488249883E-5</v>
      </c>
      <c r="W17" s="1">
        <v>5.993448727097837E-4</v>
      </c>
      <c r="X17" s="1">
        <v>1.5386237265209016E-8</v>
      </c>
      <c r="Y17">
        <v>1.9764872202862759E-5</v>
      </c>
      <c r="Z17" s="1">
        <v>3.4713089587949989E-4</v>
      </c>
      <c r="AA17" s="1">
        <v>2.9208684541142879E-7</v>
      </c>
      <c r="AB17" s="1">
        <v>3.2047435576685974E-11</v>
      </c>
      <c r="AC17">
        <v>0.1262139844070658</v>
      </c>
      <c r="AD17" s="1">
        <v>2.1347870041784321E-12</v>
      </c>
      <c r="AE17">
        <v>3.9416085672779618E-5</v>
      </c>
      <c r="AF17" s="1">
        <v>0.14572384469894611</v>
      </c>
      <c r="AG17">
        <v>0.17583505652827341</v>
      </c>
      <c r="AH17">
        <v>1.1390854493812512E-4</v>
      </c>
      <c r="AI17" s="1">
        <v>1.17591359364869E-11</v>
      </c>
      <c r="AJ17">
        <v>4.812497211198187E-4</v>
      </c>
      <c r="AK17" s="1"/>
      <c r="AL17">
        <v>5.6575784944746882E-2</v>
      </c>
      <c r="AM17" s="1">
        <v>5.0386557823735194E-10</v>
      </c>
      <c r="AN17">
        <v>2.5994262722135314E-3</v>
      </c>
      <c r="AP17">
        <v>1.4553627686660764E-4</v>
      </c>
      <c r="AQ17" s="1">
        <v>2.6481346969421537E-5</v>
      </c>
      <c r="AR17" s="1">
        <v>3.8010570544820641E-4</v>
      </c>
      <c r="AS17" s="1">
        <v>3.6913621909222914E-54</v>
      </c>
      <c r="AT17">
        <v>8.6616032474007218E-2</v>
      </c>
      <c r="AU17">
        <v>0.39360750677405865</v>
      </c>
      <c r="AV17">
        <v>4.1663526037640528E-5</v>
      </c>
      <c r="AW17">
        <v>2.9004840785421919E-2</v>
      </c>
      <c r="AX17" s="1">
        <v>1.1542568722193712E-7</v>
      </c>
      <c r="AZ17">
        <v>1.1677521599972762E-12</v>
      </c>
      <c r="BA17" s="1">
        <v>7.6121751646200329E-20</v>
      </c>
      <c r="BB17" s="1">
        <v>3.8783996159799973E-10</v>
      </c>
      <c r="BC17" s="1">
        <v>3.2514202091653868E-6</v>
      </c>
    </row>
    <row r="18" spans="1:55">
      <c r="A18" t="s">
        <v>230</v>
      </c>
      <c r="B18" s="1">
        <v>1.2855054046971069E-26</v>
      </c>
      <c r="C18" s="1">
        <v>4.585340924219995E-14</v>
      </c>
      <c r="D18" s="1">
        <v>5.6207767975716388E-9</v>
      </c>
      <c r="E18" s="1">
        <v>7.1915684451216279E-15</v>
      </c>
      <c r="F18" s="1">
        <v>8.3131295886040776E-39</v>
      </c>
      <c r="G18" s="1">
        <v>6.7564381567529044E-14</v>
      </c>
      <c r="H18" s="1">
        <v>4.8362825328893944E-22</v>
      </c>
      <c r="K18" s="1">
        <v>1.3931252564495633E-32</v>
      </c>
      <c r="L18" s="1">
        <v>1.5250687606874981E-3</v>
      </c>
      <c r="M18" s="1">
        <v>2.1436054389505393E-12</v>
      </c>
      <c r="N18" s="1">
        <v>7.2581370763906984E-13</v>
      </c>
      <c r="O18" s="1">
        <v>8.6483406885454557E-30</v>
      </c>
      <c r="P18" s="1">
        <v>7.1222213194761526E-32</v>
      </c>
      <c r="Q18" s="1">
        <v>4.6572021721624496E-15</v>
      </c>
      <c r="R18">
        <v>0.47708875915312932</v>
      </c>
      <c r="S18" s="1">
        <v>2.4320608735248919E-12</v>
      </c>
      <c r="T18">
        <v>0.11366328173620972</v>
      </c>
      <c r="U18" s="1">
        <v>1.6957861398505349E-21</v>
      </c>
      <c r="V18" s="1">
        <v>7.7195597575269377E-6</v>
      </c>
      <c r="W18" s="1">
        <v>2.2257369102178863E-36</v>
      </c>
      <c r="X18" s="1">
        <v>1.5386237265209016E-8</v>
      </c>
      <c r="Y18">
        <v>0.18739755736665825</v>
      </c>
      <c r="Z18" s="1">
        <v>2.1417853713810505E-28</v>
      </c>
      <c r="AA18" s="1">
        <v>3.5724210792708029E-11</v>
      </c>
      <c r="AB18" s="1">
        <v>5.1390699823640872E-6</v>
      </c>
      <c r="AC18">
        <v>0.1262139844070658</v>
      </c>
      <c r="AD18" s="1">
        <v>9.8260076485079333E-12</v>
      </c>
      <c r="AE18">
        <v>3.9416085672779618E-5</v>
      </c>
      <c r="AF18" s="1">
        <v>1.8916526174935339E-24</v>
      </c>
      <c r="AG18" s="1">
        <v>1.3982550284061637E-8</v>
      </c>
      <c r="AH18" s="1">
        <v>2.5729058858676569E-24</v>
      </c>
      <c r="AI18" s="1">
        <v>3.5250475619907123E-5</v>
      </c>
      <c r="AJ18" s="1">
        <v>4.2001770275650388E-4</v>
      </c>
      <c r="AK18" s="1"/>
      <c r="AL18" s="1">
        <v>8.4267650839273616E-11</v>
      </c>
      <c r="AM18" s="1">
        <v>5.0386557823735194E-10</v>
      </c>
      <c r="AN18" s="1">
        <v>1.894837465855319E-22</v>
      </c>
      <c r="AP18" s="1">
        <v>6.0550165241056563E-8</v>
      </c>
      <c r="AQ18" s="1">
        <v>2.6481346969421537E-5</v>
      </c>
      <c r="AR18">
        <v>9.3168817888763661E-2</v>
      </c>
      <c r="AS18" s="1">
        <v>2.6773819953227032E-65</v>
      </c>
      <c r="AT18" s="1">
        <v>9.449226752080223E-180</v>
      </c>
      <c r="AU18" s="1">
        <v>3.2599000927264672E-241</v>
      </c>
      <c r="AV18" s="1">
        <v>2.9038920905896092E-22</v>
      </c>
      <c r="AW18" s="1">
        <v>1.1652192451039488E-9</v>
      </c>
      <c r="AX18" s="1">
        <v>1.9250928505734922E-4</v>
      </c>
      <c r="AZ18" s="1">
        <v>3.74750999232909E-2</v>
      </c>
      <c r="BA18" s="1">
        <v>7.6121751646200329E-20</v>
      </c>
      <c r="BB18" s="1">
        <v>5.3305268242285139E-10</v>
      </c>
      <c r="BC18" s="1">
        <v>1.9003905257256061E-15</v>
      </c>
    </row>
    <row r="19" spans="1:55">
      <c r="A19" t="s">
        <v>231</v>
      </c>
      <c r="B19" s="1">
        <v>9.1713221286250413E-27</v>
      </c>
      <c r="C19">
        <v>1.9055687529953305E-2</v>
      </c>
      <c r="D19">
        <v>0.39648701527630925</v>
      </c>
      <c r="E19">
        <v>2.0078513919498903E-2</v>
      </c>
      <c r="F19">
        <v>6.649760022830746E-2</v>
      </c>
      <c r="G19" s="1">
        <v>2.56889501463979E-17</v>
      </c>
      <c r="H19" s="1">
        <v>3.6095443473786296E-42</v>
      </c>
      <c r="K19">
        <v>2.2792943528037181E-4</v>
      </c>
      <c r="L19" s="1">
        <v>2.2027991860654895E-3</v>
      </c>
      <c r="M19" s="1">
        <v>5.602772461150001E-14</v>
      </c>
      <c r="N19">
        <v>3.0741999969907507E-2</v>
      </c>
      <c r="O19" s="1">
        <v>8.6483406885454557E-30</v>
      </c>
      <c r="P19">
        <v>2.0702865204104116E-2</v>
      </c>
      <c r="Q19" s="1">
        <v>2.8027809040110964E-3</v>
      </c>
      <c r="R19">
        <v>0.2723641649188111</v>
      </c>
      <c r="S19" s="1">
        <v>6.7912061862681006E-14</v>
      </c>
      <c r="T19" s="1">
        <v>3.7133479371250725E-12</v>
      </c>
      <c r="U19" s="1">
        <v>6.5742354009266321E-21</v>
      </c>
      <c r="V19">
        <v>0.12432228096455449</v>
      </c>
      <c r="W19">
        <v>5.4919163684510417E-3</v>
      </c>
      <c r="X19" s="1">
        <v>1.5386237265209016E-8</v>
      </c>
      <c r="Y19">
        <v>6.2025808400884008E-3</v>
      </c>
      <c r="Z19">
        <v>1.6053882274306729E-2</v>
      </c>
      <c r="AA19">
        <v>1.1054305016048862E-2</v>
      </c>
      <c r="AB19">
        <v>3.6205783163783872E-6</v>
      </c>
      <c r="AC19">
        <v>0.1262139844070658</v>
      </c>
      <c r="AD19">
        <v>4.6659776876580566E-11</v>
      </c>
      <c r="AE19">
        <v>3.990969880833563E-6</v>
      </c>
      <c r="AF19" s="1">
        <v>1.1817259803718122E-6</v>
      </c>
      <c r="AG19">
        <v>1.7084139275466103E-3</v>
      </c>
      <c r="AH19">
        <v>2.191600948434742E-2</v>
      </c>
      <c r="AI19" s="1">
        <v>2.7784500802087807E-8</v>
      </c>
      <c r="AJ19">
        <v>0.47666905816758975</v>
      </c>
      <c r="AK19" s="1"/>
      <c r="AL19">
        <v>1.1024813129404841E-2</v>
      </c>
      <c r="AM19" s="1">
        <v>5.0386557823735194E-10</v>
      </c>
      <c r="AN19">
        <v>7.1767820670587163E-4</v>
      </c>
      <c r="AP19">
        <v>2.7946435372361409E-5</v>
      </c>
      <c r="AQ19" s="1">
        <v>2.6481346969421537E-5</v>
      </c>
      <c r="AR19">
        <v>5.2112708159031421E-2</v>
      </c>
      <c r="AS19" s="1">
        <v>9.1678381189392765E-67</v>
      </c>
      <c r="AT19" s="1">
        <v>1.0343323443663028E-100</v>
      </c>
      <c r="AU19" s="1">
        <v>5.4595413499752467E-121</v>
      </c>
      <c r="AV19">
        <v>0.10053520603195509</v>
      </c>
      <c r="AW19">
        <v>6.0663094259419716E-2</v>
      </c>
      <c r="AX19" s="1">
        <v>2.0528030525375989E-14</v>
      </c>
      <c r="AZ19" s="1">
        <v>1.8836379877851501E-6</v>
      </c>
      <c r="BA19" s="1">
        <v>7.6121751646200329E-20</v>
      </c>
      <c r="BB19" s="1">
        <v>5.5334938082389334E-21</v>
      </c>
      <c r="BC19">
        <v>2.3569624642889482E-2</v>
      </c>
    </row>
    <row r="20" spans="1:55">
      <c r="A20" t="s">
        <v>248</v>
      </c>
      <c r="B20" s="1">
        <v>2.8771980328259327E-15</v>
      </c>
      <c r="C20" s="1">
        <v>2.7154509501170164E-12</v>
      </c>
      <c r="D20">
        <v>3.1890467771084008E-2</v>
      </c>
      <c r="E20" s="1">
        <v>8.2263515870751804E-8</v>
      </c>
      <c r="F20">
        <v>3.2058733730008348E-3</v>
      </c>
      <c r="G20" s="1">
        <v>6.2861399930850255E-27</v>
      </c>
      <c r="H20" s="1">
        <v>3.1336238762751E-59</v>
      </c>
      <c r="I20" s="1">
        <v>9.118950470482491E-10</v>
      </c>
      <c r="J20" s="1">
        <v>9.0703217365039965E-12</v>
      </c>
      <c r="K20" s="1">
        <v>2.4795971423748685E-3</v>
      </c>
      <c r="L20" s="1">
        <v>1.2149965890837658E-25</v>
      </c>
      <c r="M20" s="1">
        <v>4.9069211956535003E-19</v>
      </c>
      <c r="N20">
        <v>1.0998205967483344E-3</v>
      </c>
      <c r="O20" s="1">
        <v>2.8157366652192395E-15</v>
      </c>
      <c r="P20">
        <v>7.9272874340333102E-2</v>
      </c>
      <c r="Q20" s="1">
        <v>2.9405274879542716E-5</v>
      </c>
      <c r="R20">
        <v>4.4204531512693754E-2</v>
      </c>
      <c r="S20" s="1">
        <v>8.2349538359937233E-20</v>
      </c>
      <c r="T20" s="1">
        <v>1.5097587249409571E-10</v>
      </c>
      <c r="U20" s="1">
        <v>4.4387613107052713E-11</v>
      </c>
      <c r="V20" s="1">
        <v>2.4087442488249883E-5</v>
      </c>
      <c r="W20" s="1">
        <v>5.993448727097837E-4</v>
      </c>
      <c r="X20" s="1">
        <v>1.2130415714731372E-14</v>
      </c>
      <c r="Y20">
        <v>0.23623201367425922</v>
      </c>
      <c r="Z20" s="1">
        <v>3.4713089587949989E-4</v>
      </c>
      <c r="AA20" s="1">
        <v>6.6502208357181302E-4</v>
      </c>
      <c r="AB20">
        <v>9.3958145453706662E-2</v>
      </c>
      <c r="AC20" s="1">
        <v>3.8751914002489985E-12</v>
      </c>
      <c r="AD20" s="1">
        <v>1.6537088638318967E-7</v>
      </c>
      <c r="AE20" s="1">
        <v>9.9176393069891927E-17</v>
      </c>
      <c r="AF20" s="1">
        <v>0.14572384469894611</v>
      </c>
      <c r="AG20">
        <v>0.17583505652827341</v>
      </c>
      <c r="AH20">
        <v>1.1390854493812512E-4</v>
      </c>
      <c r="AI20" s="1">
        <v>5.6113155464355916E-8</v>
      </c>
      <c r="AJ20">
        <v>4.812497211198187E-4</v>
      </c>
      <c r="AK20" s="1"/>
      <c r="AL20">
        <v>5.6575784944746882E-2</v>
      </c>
      <c r="AM20" s="1">
        <v>4.7292847217408581E-7</v>
      </c>
      <c r="AN20">
        <v>2.5994262722135314E-3</v>
      </c>
      <c r="AO20" s="1">
        <v>1.8501273240550297E-24</v>
      </c>
      <c r="AP20">
        <v>1.4553627686660764E-4</v>
      </c>
      <c r="AQ20" s="1">
        <v>6.3505394601319387E-15</v>
      </c>
      <c r="AR20">
        <v>2.8663103759481421E-2</v>
      </c>
      <c r="AS20" s="1">
        <v>3.2522127810738843E-124</v>
      </c>
      <c r="AT20" s="1">
        <v>2.4095434818484571E-12</v>
      </c>
      <c r="AU20" s="1">
        <v>1.2789387385027562E-12</v>
      </c>
      <c r="AV20">
        <v>4.1663526037640528E-5</v>
      </c>
      <c r="AW20">
        <v>2.9004840785421919E-2</v>
      </c>
      <c r="AX20" s="1">
        <v>1.1542568722193712E-7</v>
      </c>
      <c r="AY20">
        <v>6.4625960264893378E-3</v>
      </c>
      <c r="AZ20">
        <v>1.1677521599972762E-12</v>
      </c>
      <c r="BA20" s="1">
        <v>6.0980445265458708E-27</v>
      </c>
      <c r="BB20" s="1">
        <v>4.4180799975229222E-22</v>
      </c>
      <c r="BC20" s="1">
        <v>3.2514202091653868E-6</v>
      </c>
    </row>
    <row r="21" spans="1:55">
      <c r="A21" t="s">
        <v>232</v>
      </c>
      <c r="B21" s="1">
        <v>8.9509755783701313E-95</v>
      </c>
      <c r="C21" s="1">
        <v>8.4646975926381922E-14</v>
      </c>
      <c r="D21" s="1">
        <v>2.3448464423318124E-7</v>
      </c>
      <c r="E21" s="1">
        <v>4.4176396468045313E-9</v>
      </c>
      <c r="F21" s="1">
        <v>5.5121282062240477E-20</v>
      </c>
      <c r="G21" s="1">
        <v>9.2188906382171863E-10</v>
      </c>
      <c r="H21" s="1">
        <v>2.5314950048223889E-50</v>
      </c>
      <c r="I21" s="1">
        <v>2.2470767969244195E-16</v>
      </c>
      <c r="J21" s="1">
        <v>5.044884447972631E-7</v>
      </c>
      <c r="K21" s="1">
        <v>6.9518915972867725E-6</v>
      </c>
      <c r="L21" s="1">
        <v>1.9428364669880156E-10</v>
      </c>
      <c r="M21" s="1">
        <v>6.0481067663979036E-12</v>
      </c>
      <c r="N21" s="1">
        <v>3.3679104068190205E-9</v>
      </c>
      <c r="O21" s="1">
        <v>4.5642778291120278E-24</v>
      </c>
      <c r="P21">
        <v>6.8582686855181424E-7</v>
      </c>
      <c r="Q21" s="1">
        <v>8.8435753766424841E-9</v>
      </c>
      <c r="R21">
        <v>2.7169282799246512E-2</v>
      </c>
      <c r="S21" s="1">
        <v>7.9935148648996333E-11</v>
      </c>
      <c r="T21" s="1">
        <v>4.9508595385650869E-10</v>
      </c>
      <c r="U21" s="1">
        <v>1.3039830482754588E-71</v>
      </c>
      <c r="V21">
        <v>4.7781748105502827E-6</v>
      </c>
      <c r="W21" s="1">
        <v>1.2630496791677187E-4</v>
      </c>
      <c r="X21" s="1">
        <v>1.7522693227851738E-24</v>
      </c>
      <c r="Y21">
        <v>1.9785681102803841E-2</v>
      </c>
      <c r="Z21">
        <v>1.0259778136589267E-3</v>
      </c>
      <c r="AA21" s="1">
        <v>3.1241741793835966E-9</v>
      </c>
      <c r="AB21" s="1">
        <v>1.8273168373443646E-11</v>
      </c>
      <c r="AC21" s="1">
        <v>1.086346844930899E-80</v>
      </c>
      <c r="AD21" s="1">
        <v>2.4603453588303983E-10</v>
      </c>
      <c r="AE21" s="1">
        <v>1.0367396939648978E-74</v>
      </c>
      <c r="AF21" s="1">
        <v>9.0431180025275996E-13</v>
      </c>
      <c r="AG21" s="1">
        <v>2.4276560680966857E-7</v>
      </c>
      <c r="AH21" s="1">
        <v>5.2488726523361501E-14</v>
      </c>
      <c r="AI21" s="1">
        <v>3.2344583086159983E-18</v>
      </c>
      <c r="AJ21">
        <v>1.7105693095253727E-3</v>
      </c>
      <c r="AL21" s="1">
        <v>1.600344308967553E-8</v>
      </c>
      <c r="AM21" s="1">
        <v>2.1531815493700979E-15</v>
      </c>
      <c r="AN21" s="1">
        <v>1.3014742411179585E-12</v>
      </c>
      <c r="AO21" s="1">
        <v>2.6638982422289418E-41</v>
      </c>
      <c r="AP21" s="1">
        <v>1.1438008024945161E-5</v>
      </c>
      <c r="AQ21" s="1">
        <v>6.3505394601319387E-15</v>
      </c>
      <c r="AR21">
        <v>2.2451626255820423E-2</v>
      </c>
      <c r="AS21" s="1">
        <v>2.1131299342531071E-70</v>
      </c>
      <c r="AT21" s="1">
        <v>3.4089624308922804E-8</v>
      </c>
      <c r="AU21" s="1">
        <v>4.4359918494074969E-53</v>
      </c>
      <c r="AV21" s="1">
        <v>3.3595659824649492E-8</v>
      </c>
      <c r="AW21" s="1">
        <v>2.0505647534987146E-6</v>
      </c>
      <c r="AX21" s="1">
        <v>1.1665345305590307E-19</v>
      </c>
      <c r="AY21" s="1">
        <v>5.1755094673884184E-16</v>
      </c>
      <c r="AZ21">
        <v>2.368918056235347E-2</v>
      </c>
      <c r="BA21" s="1">
        <v>7.8818132794300284E-17</v>
      </c>
      <c r="BB21" s="1">
        <v>2.1400553624184958E-14</v>
      </c>
      <c r="BC21" s="1">
        <v>1.6765483404144671E-8</v>
      </c>
    </row>
    <row r="23" spans="1:55">
      <c r="A23" s="6" t="s">
        <v>251</v>
      </c>
    </row>
    <row r="24" spans="1:55">
      <c r="A24" t="s">
        <v>225</v>
      </c>
      <c r="B24">
        <v>0.82638095555759894</v>
      </c>
      <c r="C24">
        <v>0.53579629703468279</v>
      </c>
      <c r="D24">
        <v>0.26039854679958874</v>
      </c>
      <c r="E24">
        <v>0.17235539281823808</v>
      </c>
      <c r="F24">
        <v>0.19666815314970085</v>
      </c>
      <c r="G24">
        <v>4.5913911513221287E-2</v>
      </c>
      <c r="H24">
        <v>6.3679450395665194E-2</v>
      </c>
      <c r="I24">
        <v>0.75315687206648518</v>
      </c>
      <c r="J24">
        <v>1.1831072071153166</v>
      </c>
      <c r="K24">
        <v>9.7051441003651873E-2</v>
      </c>
      <c r="L24">
        <v>0.723375210413013</v>
      </c>
      <c r="M24">
        <v>0.30113026659402675</v>
      </c>
      <c r="N24">
        <v>0.19743117955449885</v>
      </c>
      <c r="O24">
        <v>0.86080969216288572</v>
      </c>
      <c r="P24">
        <v>0.44728816599483134</v>
      </c>
      <c r="Q24">
        <v>0.26411124926625351</v>
      </c>
      <c r="R24">
        <v>0.75442665710527745</v>
      </c>
      <c r="S24">
        <v>0.4112647260682834</v>
      </c>
      <c r="T24">
        <v>0.80520675479982551</v>
      </c>
      <c r="U24">
        <v>0.8185317153300099</v>
      </c>
      <c r="V24">
        <v>0.21603038591143509</v>
      </c>
      <c r="W24">
        <v>0.14033304380820777</v>
      </c>
      <c r="X24">
        <v>0.79561879603899144</v>
      </c>
      <c r="Y24">
        <v>0.68365667787416717</v>
      </c>
      <c r="Z24">
        <v>0.26882519750066786</v>
      </c>
      <c r="AA24">
        <v>0.52518175727227734</v>
      </c>
      <c r="AB24">
        <v>0.68933509476855404</v>
      </c>
      <c r="AC24">
        <v>0.800582213287647</v>
      </c>
      <c r="AD24">
        <v>0.78389715013696359</v>
      </c>
      <c r="AE24">
        <v>0.80062630865098283</v>
      </c>
      <c r="AF24">
        <v>0.34944345634238339</v>
      </c>
      <c r="AG24">
        <v>0.28108702210554509</v>
      </c>
      <c r="AH24">
        <v>0.11624424273598152</v>
      </c>
      <c r="AI24">
        <v>0.71485762589802571</v>
      </c>
      <c r="AJ24">
        <v>0.34262522380134269</v>
      </c>
      <c r="AK24">
        <v>0.11538370294077981</v>
      </c>
      <c r="AL24">
        <v>0.32291370066392427</v>
      </c>
      <c r="AM24">
        <v>0.69247884943446758</v>
      </c>
      <c r="AN24">
        <v>9.4245652023385668E-2</v>
      </c>
      <c r="AO24">
        <v>2.0648325633617843</v>
      </c>
      <c r="AP24">
        <v>0.1624490724349994</v>
      </c>
      <c r="AQ24">
        <v>0.80533271509019488</v>
      </c>
      <c r="AR24">
        <v>0.7204614699401154</v>
      </c>
      <c r="AS24">
        <v>0.32018837385102067</v>
      </c>
      <c r="AT24">
        <v>0.79984648802125591</v>
      </c>
      <c r="AU24">
        <v>0.80020839410576505</v>
      </c>
      <c r="AV24">
        <v>0.15443552739569688</v>
      </c>
      <c r="AW24">
        <v>0.18473583835615298</v>
      </c>
      <c r="AX24">
        <v>3.6357505229898952E-2</v>
      </c>
      <c r="AY24">
        <v>0.75312587204454473</v>
      </c>
      <c r="AZ24">
        <v>0.34279659666640133</v>
      </c>
      <c r="BA24">
        <v>0.57753191287829475</v>
      </c>
      <c r="BB24">
        <v>0.38565308579547786</v>
      </c>
      <c r="BC24">
        <v>0.43526529876404102</v>
      </c>
    </row>
    <row r="25" spans="1:55">
      <c r="A25" t="s">
        <v>226</v>
      </c>
      <c r="B25">
        <v>0.82638095555759894</v>
      </c>
      <c r="C25">
        <v>0.53605967199447457</v>
      </c>
      <c r="D25">
        <v>0.26094927480690555</v>
      </c>
      <c r="E25">
        <v>0.17266547899592311</v>
      </c>
      <c r="F25">
        <v>0.19747818152689295</v>
      </c>
      <c r="G25">
        <v>4.6018974676312836E-2</v>
      </c>
      <c r="H25">
        <v>6.3681056187670074E-2</v>
      </c>
      <c r="I25">
        <v>0.74930692860131654</v>
      </c>
      <c r="J25">
        <v>1.1831072071153166</v>
      </c>
      <c r="K25">
        <v>9.7467783828525792E-2</v>
      </c>
      <c r="L25">
        <v>0.723375210413013</v>
      </c>
      <c r="M25">
        <v>0.3022862421439379</v>
      </c>
      <c r="N25">
        <v>0.19770712105866417</v>
      </c>
      <c r="O25">
        <v>0.86080969216288572</v>
      </c>
      <c r="P25">
        <v>0.44751934727413334</v>
      </c>
      <c r="Q25">
        <v>0.26439711272950939</v>
      </c>
      <c r="R25">
        <v>0.7526134063118729</v>
      </c>
      <c r="S25">
        <v>0.41122557213908179</v>
      </c>
      <c r="T25">
        <v>0.80409019272576188</v>
      </c>
      <c r="U25">
        <v>0.8185317153300099</v>
      </c>
      <c r="V25">
        <v>0.21666003401355505</v>
      </c>
      <c r="W25">
        <v>0.14109574154334231</v>
      </c>
      <c r="X25">
        <v>0.79561879603899144</v>
      </c>
      <c r="Y25">
        <v>0.68555355745635205</v>
      </c>
      <c r="Z25">
        <v>0.26930008514325393</v>
      </c>
      <c r="AA25">
        <v>0.52715679821537298</v>
      </c>
      <c r="AB25">
        <v>0.68570539439683253</v>
      </c>
      <c r="AC25">
        <v>0.800582213287647</v>
      </c>
      <c r="AD25">
        <v>0.78389715013696359</v>
      </c>
      <c r="AE25">
        <v>0.80062630865098283</v>
      </c>
      <c r="AF25">
        <v>0.34956344344098539</v>
      </c>
      <c r="AG25">
        <v>0.28087665668554096</v>
      </c>
      <c r="AH25">
        <v>0.1161284652764078</v>
      </c>
      <c r="AI25">
        <v>0.71322905193356911</v>
      </c>
      <c r="AJ25">
        <v>0.34317578635177753</v>
      </c>
      <c r="AK25">
        <v>0.11552712618527994</v>
      </c>
      <c r="AL25">
        <v>0.32340560458744333</v>
      </c>
      <c r="AM25">
        <v>0.69247884943446758</v>
      </c>
      <c r="AN25">
        <v>9.4881928670903184E-2</v>
      </c>
      <c r="AO25">
        <v>2.0789335800803661</v>
      </c>
      <c r="AP25">
        <v>0.16257472328906272</v>
      </c>
      <c r="AQ25">
        <v>0.80533271509019488</v>
      </c>
      <c r="AR25">
        <v>0.71619063519685633</v>
      </c>
      <c r="AS25">
        <v>0.31906348243442667</v>
      </c>
      <c r="AT25">
        <v>0.7996724107025287</v>
      </c>
      <c r="AU25">
        <v>0.80020839410576505</v>
      </c>
      <c r="AV25">
        <v>0.15390339134119269</v>
      </c>
      <c r="AW25">
        <v>0.18395916786903233</v>
      </c>
      <c r="AX25">
        <v>3.6015900250827036E-2</v>
      </c>
      <c r="AY25">
        <v>0.74727725595883498</v>
      </c>
      <c r="AZ25">
        <v>0.34786646683723504</v>
      </c>
      <c r="BA25">
        <v>0.57753191287829475</v>
      </c>
      <c r="BB25">
        <v>0.38773810111524915</v>
      </c>
      <c r="BC25">
        <v>0.43627104836526631</v>
      </c>
    </row>
    <row r="26" spans="1:55">
      <c r="A26" t="s">
        <v>227</v>
      </c>
      <c r="B26">
        <v>0.82638095555759894</v>
      </c>
      <c r="C26">
        <v>0.53470474248478128</v>
      </c>
      <c r="D26">
        <v>0.26070951267542081</v>
      </c>
      <c r="E26">
        <v>0.17253824350616773</v>
      </c>
      <c r="F26">
        <v>0.19696492217590478</v>
      </c>
      <c r="G26">
        <v>4.5876049305126759E-2</v>
      </c>
      <c r="H26">
        <v>6.3644320729363199E-2</v>
      </c>
      <c r="I26">
        <v>0.75111877324428455</v>
      </c>
      <c r="J26">
        <v>1.1831072071153166</v>
      </c>
      <c r="K26">
        <v>9.7249206256175946E-2</v>
      </c>
      <c r="L26">
        <v>0.723375210413013</v>
      </c>
      <c r="M26">
        <v>0.30146395048775737</v>
      </c>
      <c r="N26">
        <v>0.19864133438404491</v>
      </c>
      <c r="O26">
        <v>0.86080969216288572</v>
      </c>
      <c r="P26">
        <v>0.44596827220487523</v>
      </c>
      <c r="Q26">
        <v>0.26249290171620132</v>
      </c>
      <c r="R26">
        <v>0.75439971382318793</v>
      </c>
      <c r="S26">
        <v>0.41104549250495365</v>
      </c>
      <c r="T26">
        <v>0.80527727498756285</v>
      </c>
      <c r="U26">
        <v>0.8185317153300099</v>
      </c>
      <c r="V26">
        <v>0.21587429750894821</v>
      </c>
      <c r="W26">
        <v>0.14025626245332995</v>
      </c>
      <c r="X26">
        <v>0.79561879603899144</v>
      </c>
      <c r="Y26">
        <v>0.68310105041939018</v>
      </c>
      <c r="Z26">
        <v>0.26847656285042831</v>
      </c>
      <c r="AA26">
        <v>0.52463538762997419</v>
      </c>
      <c r="AB26">
        <v>0.68843398486869634</v>
      </c>
      <c r="AC26">
        <v>0.800582213287647</v>
      </c>
      <c r="AD26">
        <v>0.78389715013696359</v>
      </c>
      <c r="AE26">
        <v>0.80062630865098283</v>
      </c>
      <c r="AF26">
        <v>0.34812223203144788</v>
      </c>
      <c r="AG26">
        <v>0.28008561834548684</v>
      </c>
      <c r="AH26">
        <v>0.11580325595723183</v>
      </c>
      <c r="AI26">
        <v>0.71594392390601891</v>
      </c>
      <c r="AJ26">
        <v>0.34294803721812311</v>
      </c>
      <c r="AK26">
        <v>0.11548469300938546</v>
      </c>
      <c r="AL26">
        <v>0.32320040421521457</v>
      </c>
      <c r="AM26">
        <v>0.69247884943446758</v>
      </c>
      <c r="AN26">
        <v>9.3926683308178965E-2</v>
      </c>
      <c r="AO26">
        <v>2.0686998805160224</v>
      </c>
      <c r="AP26">
        <v>0.16178887261185121</v>
      </c>
      <c r="AQ26">
        <v>0.80533271509019488</v>
      </c>
      <c r="AR26">
        <v>0.71972431520136204</v>
      </c>
      <c r="AS26">
        <v>0.31967044082682239</v>
      </c>
      <c r="AT26">
        <v>0.79985200876908058</v>
      </c>
      <c r="AU26">
        <v>0.80020839410576505</v>
      </c>
      <c r="AV26">
        <v>0.15391958437799055</v>
      </c>
      <c r="AW26">
        <v>0.18427718478530439</v>
      </c>
      <c r="AX26">
        <v>3.5980444470782656E-2</v>
      </c>
      <c r="AY26">
        <v>0.74961225122708308</v>
      </c>
      <c r="AZ26">
        <v>0.34248506846419235</v>
      </c>
      <c r="BA26">
        <v>0.57753191287829475</v>
      </c>
      <c r="BB26">
        <v>0.38556050855832691</v>
      </c>
      <c r="BC26">
        <v>0.43538416847209493</v>
      </c>
    </row>
    <row r="27" spans="1:55">
      <c r="A27" t="s">
        <v>228</v>
      </c>
      <c r="B27">
        <v>0.82638095555759894</v>
      </c>
      <c r="C27">
        <v>0.5346601057731265</v>
      </c>
      <c r="D27">
        <v>0.26038033601730437</v>
      </c>
      <c r="E27">
        <v>0.17235047022984606</v>
      </c>
      <c r="F27">
        <v>0.19661416108520768</v>
      </c>
      <c r="G27">
        <v>4.5973342111524804E-2</v>
      </c>
      <c r="H27">
        <v>6.3675863626674725E-2</v>
      </c>
      <c r="I27">
        <v>0.75202758529430214</v>
      </c>
      <c r="J27">
        <v>1.1831072071153166</v>
      </c>
      <c r="K27">
        <v>9.7049994121492317E-2</v>
      </c>
      <c r="L27">
        <v>0.723375210413013</v>
      </c>
      <c r="M27">
        <v>0.30145287399858345</v>
      </c>
      <c r="N27">
        <v>0.19752589811337182</v>
      </c>
      <c r="O27">
        <v>0.86080969216288572</v>
      </c>
      <c r="P27">
        <v>0.44702816250917271</v>
      </c>
      <c r="Q27">
        <v>0.26382772441182345</v>
      </c>
      <c r="R27">
        <v>0.75442846434300814</v>
      </c>
      <c r="S27">
        <v>0.41124128963252155</v>
      </c>
      <c r="T27">
        <v>0.80534667583489561</v>
      </c>
      <c r="U27">
        <v>0.8185317153300099</v>
      </c>
      <c r="V27">
        <v>0.21621704987285542</v>
      </c>
      <c r="W27">
        <v>0.14061180978490262</v>
      </c>
      <c r="X27">
        <v>0.79561879603899144</v>
      </c>
      <c r="Y27">
        <v>0.68363603469549727</v>
      </c>
      <c r="Z27">
        <v>0.26871996666620368</v>
      </c>
      <c r="AA27">
        <v>0.52504768963352877</v>
      </c>
      <c r="AB27">
        <v>0.68966332089861371</v>
      </c>
      <c r="AC27">
        <v>0.800582213287647</v>
      </c>
      <c r="AD27">
        <v>0.78389715013696359</v>
      </c>
      <c r="AE27">
        <v>0.80062630865098283</v>
      </c>
      <c r="AF27">
        <v>0.34892343696981998</v>
      </c>
      <c r="AG27">
        <v>0.28064679656848618</v>
      </c>
      <c r="AH27">
        <v>0.1160544510659768</v>
      </c>
      <c r="AI27">
        <v>0.71653244416571427</v>
      </c>
      <c r="AJ27">
        <v>0.34325659540537684</v>
      </c>
      <c r="AK27">
        <v>0.11546637726993257</v>
      </c>
      <c r="AL27">
        <v>0.3235348914239527</v>
      </c>
      <c r="AM27">
        <v>0.69247884943446758</v>
      </c>
      <c r="AN27">
        <v>9.3975626734037018E-2</v>
      </c>
      <c r="AO27">
        <v>2.0805791232462121</v>
      </c>
      <c r="AP27">
        <v>0.16208870096037226</v>
      </c>
      <c r="AQ27">
        <v>0.80533271509019488</v>
      </c>
      <c r="AR27">
        <v>0.72006783260052221</v>
      </c>
      <c r="AS27">
        <v>0.31978876749858004</v>
      </c>
      <c r="AT27">
        <v>0.79986027259985581</v>
      </c>
      <c r="AU27">
        <v>0.80020839410576505</v>
      </c>
      <c r="AV27">
        <v>0.1536201935786799</v>
      </c>
      <c r="AW27">
        <v>0.18420712467497491</v>
      </c>
      <c r="AX27">
        <v>3.5926063714417693E-2</v>
      </c>
      <c r="AY27">
        <v>0.75107107517957394</v>
      </c>
      <c r="AZ27">
        <v>0.34238900847473486</v>
      </c>
      <c r="BA27">
        <v>0.57753191287829475</v>
      </c>
      <c r="BB27">
        <v>0.38575452770932905</v>
      </c>
      <c r="BC27">
        <v>0.43537380701208112</v>
      </c>
    </row>
    <row r="28" spans="1:55">
      <c r="A28" t="s">
        <v>229</v>
      </c>
      <c r="B28">
        <v>0.82638095555759894</v>
      </c>
      <c r="C28">
        <v>0.5346601057731265</v>
      </c>
      <c r="D28">
        <v>0.26038033601730437</v>
      </c>
      <c r="E28">
        <v>0.17235047022984606</v>
      </c>
      <c r="F28">
        <v>0.19661416108520768</v>
      </c>
      <c r="G28">
        <v>4.5973342111524804E-2</v>
      </c>
      <c r="H28">
        <v>6.3675863626674725E-2</v>
      </c>
      <c r="I28">
        <v>0.75202758529430214</v>
      </c>
      <c r="J28">
        <v>1.1831072071153166</v>
      </c>
      <c r="K28">
        <v>9.7049994121492317E-2</v>
      </c>
      <c r="L28">
        <v>0.723375210413013</v>
      </c>
      <c r="M28">
        <v>0.30145287399858345</v>
      </c>
      <c r="N28">
        <v>0.19752589811337182</v>
      </c>
      <c r="O28">
        <v>0.86080969216288572</v>
      </c>
      <c r="P28">
        <v>0.44702816250917271</v>
      </c>
      <c r="Q28">
        <v>0.26382772441182345</v>
      </c>
      <c r="R28">
        <v>0.75442846434300814</v>
      </c>
      <c r="S28">
        <v>0.41124128963252155</v>
      </c>
      <c r="T28">
        <v>0.80534667583489561</v>
      </c>
      <c r="U28">
        <v>0.8185317153300099</v>
      </c>
      <c r="V28">
        <v>0.21621704987285542</v>
      </c>
      <c r="W28">
        <v>0.14061180978490262</v>
      </c>
      <c r="X28">
        <v>0.79561879603899144</v>
      </c>
      <c r="Y28">
        <v>0.68363603469549727</v>
      </c>
      <c r="Z28">
        <v>0.26871996666620368</v>
      </c>
      <c r="AA28">
        <v>0.52504768963352877</v>
      </c>
      <c r="AB28">
        <v>0.68966332089861371</v>
      </c>
      <c r="AC28">
        <v>0.800582213287647</v>
      </c>
      <c r="AD28">
        <v>0.78389715013696359</v>
      </c>
      <c r="AE28">
        <v>0.80062630865098283</v>
      </c>
      <c r="AF28">
        <v>0.34892343696981998</v>
      </c>
      <c r="AG28">
        <v>0.28064679656848618</v>
      </c>
      <c r="AH28">
        <v>0.1160544510659768</v>
      </c>
      <c r="AI28">
        <v>0.71653244416571427</v>
      </c>
      <c r="AJ28">
        <v>0.34325659540537684</v>
      </c>
      <c r="AK28">
        <v>0.11546637726993257</v>
      </c>
      <c r="AL28">
        <v>0.3235348914239527</v>
      </c>
      <c r="AM28">
        <v>0.69247884943446758</v>
      </c>
      <c r="AN28">
        <v>9.3975626734037018E-2</v>
      </c>
      <c r="AO28">
        <v>2.0805791232462121</v>
      </c>
      <c r="AP28">
        <v>0.16208870096037226</v>
      </c>
      <c r="AQ28">
        <v>0.80533271509019488</v>
      </c>
      <c r="AR28">
        <v>0.72006783260052221</v>
      </c>
      <c r="AS28">
        <v>0.31978876749858004</v>
      </c>
      <c r="AT28">
        <v>0.79986027259985581</v>
      </c>
      <c r="AU28">
        <v>0.80020839410576505</v>
      </c>
      <c r="AV28">
        <v>0.1536201935786799</v>
      </c>
      <c r="AW28">
        <v>0.18420712467497491</v>
      </c>
      <c r="AX28">
        <v>3.5926063714417693E-2</v>
      </c>
      <c r="AY28">
        <v>0.75107107517957394</v>
      </c>
      <c r="AZ28">
        <v>0.34238900847473486</v>
      </c>
      <c r="BA28">
        <v>0.57753191287829475</v>
      </c>
      <c r="BB28">
        <v>0.38575452770932905</v>
      </c>
      <c r="BC28">
        <v>0.43537380701208112</v>
      </c>
    </row>
    <row r="29" spans="1:55">
      <c r="A29" t="s">
        <v>230</v>
      </c>
      <c r="B29">
        <v>0.82638095555759894</v>
      </c>
      <c r="C29">
        <v>0.46722404422342501</v>
      </c>
      <c r="D29">
        <v>0.26452797285851598</v>
      </c>
      <c r="E29">
        <v>0.16712381787326097</v>
      </c>
      <c r="F29">
        <v>0.22770715610564235</v>
      </c>
      <c r="G29">
        <v>4.7641565549077336E-2</v>
      </c>
      <c r="H29">
        <v>6.3287673598226332E-2</v>
      </c>
      <c r="I29">
        <v>0.76309894165963754</v>
      </c>
      <c r="J29">
        <v>1.1831072071153166</v>
      </c>
      <c r="K29">
        <v>0.10713327580319323</v>
      </c>
      <c r="L29">
        <v>0.7233607490832632</v>
      </c>
      <c r="M29">
        <v>0.29547006955129484</v>
      </c>
      <c r="N29">
        <v>0.26310811812961976</v>
      </c>
      <c r="O29">
        <v>0.86080969216288572</v>
      </c>
      <c r="P29">
        <v>0.48870269936963023</v>
      </c>
      <c r="Q29">
        <v>0.29908434579058829</v>
      </c>
      <c r="R29">
        <v>0.74617285097376418</v>
      </c>
      <c r="S29">
        <v>0.40661474623202781</v>
      </c>
      <c r="T29">
        <v>0.76785415451528982</v>
      </c>
      <c r="U29">
        <v>0.8185317153300099</v>
      </c>
      <c r="V29">
        <v>0.2191379474263343</v>
      </c>
      <c r="W29">
        <v>0.15002102447465343</v>
      </c>
      <c r="X29">
        <v>0.79561879603899144</v>
      </c>
      <c r="Y29">
        <v>0.66658491861960401</v>
      </c>
      <c r="Z29">
        <v>0.27461642297910188</v>
      </c>
      <c r="AA29">
        <v>0.50698460166395964</v>
      </c>
      <c r="AB29">
        <v>0.71893840817705301</v>
      </c>
      <c r="AC29">
        <v>0.800582213287647</v>
      </c>
      <c r="AD29">
        <v>0.78056271614032458</v>
      </c>
      <c r="AE29">
        <v>0.80062630865098283</v>
      </c>
      <c r="AF29">
        <v>0.30932211674444154</v>
      </c>
      <c r="AG29">
        <v>0.29230463560946662</v>
      </c>
      <c r="AH29">
        <v>0.12863116724509857</v>
      </c>
      <c r="AI29">
        <v>0.65145797574916675</v>
      </c>
      <c r="AJ29">
        <v>0.3461973412900648</v>
      </c>
      <c r="AK29">
        <v>0.11776813862777356</v>
      </c>
      <c r="AL29">
        <v>0.31032997346048274</v>
      </c>
      <c r="AM29">
        <v>0.69247884943446758</v>
      </c>
      <c r="AN29">
        <v>0.11052947426624728</v>
      </c>
      <c r="AO29">
        <v>2.099096897708665</v>
      </c>
      <c r="AP29">
        <v>0.16504588922406421</v>
      </c>
      <c r="AQ29">
        <v>0.80533271509019488</v>
      </c>
      <c r="AR29">
        <v>0.69806195944620719</v>
      </c>
      <c r="AS29">
        <v>0.30720202623391163</v>
      </c>
      <c r="AT29">
        <v>0.76968560964009047</v>
      </c>
      <c r="AU29">
        <v>0.78701372532734337</v>
      </c>
      <c r="AV29">
        <v>0.1560784863448634</v>
      </c>
      <c r="AW29">
        <v>0.22363948229651129</v>
      </c>
      <c r="AX29">
        <v>3.7970098535745761E-2</v>
      </c>
      <c r="AY29">
        <v>0.74365899136749691</v>
      </c>
      <c r="AZ29">
        <v>0.35380139832045676</v>
      </c>
      <c r="BA29">
        <v>0.57753191287829475</v>
      </c>
      <c r="BB29">
        <v>0.38972612007554941</v>
      </c>
      <c r="BC29">
        <v>0.45393803986206677</v>
      </c>
    </row>
    <row r="30" spans="1:55">
      <c r="A30" t="s">
        <v>231</v>
      </c>
      <c r="B30">
        <v>0.82622789849474831</v>
      </c>
      <c r="C30">
        <v>0.57525417753153674</v>
      </c>
      <c r="D30">
        <v>0.26209129480578386</v>
      </c>
      <c r="E30">
        <v>0.17302980717286576</v>
      </c>
      <c r="F30">
        <v>0.20759888520034894</v>
      </c>
      <c r="G30">
        <v>4.7129830822487111E-2</v>
      </c>
      <c r="H30">
        <v>6.5697372695076625E-2</v>
      </c>
      <c r="I30">
        <v>0.77712970119178959</v>
      </c>
      <c r="J30">
        <v>1.1831072071153166</v>
      </c>
      <c r="K30">
        <v>0.10210052754214111</v>
      </c>
      <c r="L30">
        <v>0.72311440647561664</v>
      </c>
      <c r="M30">
        <v>0.30068978025268789</v>
      </c>
      <c r="N30">
        <v>0.22611097487569154</v>
      </c>
      <c r="O30">
        <v>0.86080969216288572</v>
      </c>
      <c r="P30">
        <v>0.47058980751188234</v>
      </c>
      <c r="Q30">
        <v>0.29299789761099332</v>
      </c>
      <c r="R30">
        <v>0.74572236894382471</v>
      </c>
      <c r="S30">
        <v>0.41384788748654178</v>
      </c>
      <c r="T30">
        <v>0.77398487988215414</v>
      </c>
      <c r="U30">
        <v>0.81758739404480529</v>
      </c>
      <c r="V30">
        <v>0.22073260083778898</v>
      </c>
      <c r="W30">
        <v>0.15334470914490014</v>
      </c>
      <c r="X30">
        <v>0.79561879603899144</v>
      </c>
      <c r="Y30">
        <v>0.66736875831847764</v>
      </c>
      <c r="Z30">
        <v>0.27270924422013654</v>
      </c>
      <c r="AA30">
        <v>0.5302450422853352</v>
      </c>
      <c r="AB30">
        <v>0.67150796703692128</v>
      </c>
      <c r="AC30">
        <v>0.800582213287647</v>
      </c>
      <c r="AD30">
        <v>0.76501402338991831</v>
      </c>
      <c r="AE30">
        <v>0.80023378728881034</v>
      </c>
      <c r="AF30">
        <v>0.35496844097566044</v>
      </c>
      <c r="AG30">
        <v>0.28481647119483045</v>
      </c>
      <c r="AH30">
        <v>0.11802918765734904</v>
      </c>
      <c r="AI30">
        <v>0.67007149140627909</v>
      </c>
      <c r="AJ30">
        <v>0.34590555426974923</v>
      </c>
      <c r="AK30">
        <v>0.11581664916831982</v>
      </c>
      <c r="AL30">
        <v>0.32590212572148697</v>
      </c>
      <c r="AM30">
        <v>0.69247884943446758</v>
      </c>
      <c r="AN30">
        <v>9.993468218789231E-2</v>
      </c>
      <c r="AO30">
        <v>2.1208651458170169</v>
      </c>
      <c r="AP30">
        <v>0.16469928631396683</v>
      </c>
      <c r="AQ30">
        <v>0.80533271509019488</v>
      </c>
      <c r="AR30">
        <v>0.70484937598963149</v>
      </c>
      <c r="AS30">
        <v>0.32109099256489626</v>
      </c>
      <c r="AT30">
        <v>0.76439646784677573</v>
      </c>
      <c r="AU30">
        <v>0.78541960312981607</v>
      </c>
      <c r="AV30">
        <v>0.15841061098838335</v>
      </c>
      <c r="AW30">
        <v>0.18719085662226359</v>
      </c>
      <c r="AX30">
        <v>4.4575450992036907E-2</v>
      </c>
      <c r="AY30">
        <v>0.75041559924144408</v>
      </c>
      <c r="AZ30">
        <v>0.34541505207570872</v>
      </c>
      <c r="BA30">
        <v>0.57753191287829475</v>
      </c>
      <c r="BB30">
        <v>0.39362386227505697</v>
      </c>
      <c r="BC30">
        <v>0.45769573504184907</v>
      </c>
    </row>
    <row r="31" spans="1:55">
      <c r="A31" t="s">
        <v>248</v>
      </c>
      <c r="B31">
        <v>0.77934736201822796</v>
      </c>
      <c r="C31">
        <v>0.53323882870212702</v>
      </c>
      <c r="D31">
        <v>0.26038033601730437</v>
      </c>
      <c r="E31">
        <v>0.17235047022984606</v>
      </c>
      <c r="F31">
        <v>0.19661416108520768</v>
      </c>
      <c r="G31">
        <v>4.5973342111524804E-2</v>
      </c>
      <c r="H31">
        <v>6.3675863626674725E-2</v>
      </c>
      <c r="I31">
        <v>0.52040246256227141</v>
      </c>
      <c r="J31">
        <v>0.68988145615157315</v>
      </c>
      <c r="K31">
        <v>9.7049994121492317E-2</v>
      </c>
      <c r="L31">
        <v>0.71104391169092585</v>
      </c>
      <c r="M31">
        <v>0.3013288889704665</v>
      </c>
      <c r="N31">
        <v>0.19752589811337182</v>
      </c>
      <c r="O31">
        <v>0.777967432446104</v>
      </c>
      <c r="P31">
        <v>0.44702816250917271</v>
      </c>
      <c r="Q31">
        <v>0.26382772441182345</v>
      </c>
      <c r="R31">
        <v>0.72883754353693242</v>
      </c>
      <c r="S31">
        <v>0.41121807273494526</v>
      </c>
      <c r="T31">
        <v>0.77710047458563003</v>
      </c>
      <c r="U31">
        <v>0.77762831964021772</v>
      </c>
      <c r="V31">
        <v>0.21621704987285542</v>
      </c>
      <c r="W31">
        <v>0.14061180978490262</v>
      </c>
      <c r="X31">
        <v>0.76378280122394648</v>
      </c>
      <c r="Y31">
        <v>0.66666167802694387</v>
      </c>
      <c r="Z31">
        <v>0.26871996666620368</v>
      </c>
      <c r="AA31">
        <v>0.52396711506655935</v>
      </c>
      <c r="AB31">
        <v>0.67800673216451701</v>
      </c>
      <c r="AC31">
        <v>0.77904229363849176</v>
      </c>
      <c r="AD31">
        <v>0.76473881295225343</v>
      </c>
      <c r="AE31">
        <v>0.78003846375016161</v>
      </c>
      <c r="AF31">
        <v>0.34892343696981998</v>
      </c>
      <c r="AG31">
        <v>0.28064679656848618</v>
      </c>
      <c r="AH31">
        <v>0.1160544510659768</v>
      </c>
      <c r="AI31">
        <v>0.67535881657900987</v>
      </c>
      <c r="AJ31">
        <v>0.34325659540537684</v>
      </c>
      <c r="AK31">
        <v>0.11248302757276345</v>
      </c>
      <c r="AL31">
        <v>0.3235348914239527</v>
      </c>
      <c r="AM31">
        <v>0.73294304476613059</v>
      </c>
      <c r="AN31">
        <v>9.3975626734037018E-2</v>
      </c>
      <c r="AO31">
        <v>0.63325385174811943</v>
      </c>
      <c r="AP31">
        <v>0.16208870096037226</v>
      </c>
      <c r="AQ31">
        <v>0.78069721395743652</v>
      </c>
      <c r="AR31">
        <v>0.69655797611285997</v>
      </c>
      <c r="AS31">
        <v>0.30262945869711372</v>
      </c>
      <c r="AT31">
        <v>0.77819129878472915</v>
      </c>
      <c r="AU31">
        <v>0.77974092869216072</v>
      </c>
      <c r="AV31">
        <v>0.1536201935786799</v>
      </c>
      <c r="AW31">
        <v>0.18420712467497491</v>
      </c>
      <c r="AX31">
        <v>3.5926063714417693E-2</v>
      </c>
      <c r="AY31">
        <v>0.58704817567054246</v>
      </c>
      <c r="AZ31">
        <v>0.34238900847473486</v>
      </c>
      <c r="BA31">
        <v>0.675098391981519</v>
      </c>
      <c r="BB31">
        <v>0.38469035126662582</v>
      </c>
      <c r="BC31">
        <v>0.43537380701208112</v>
      </c>
    </row>
    <row r="32" spans="1:55">
      <c r="A32" t="s">
        <v>232</v>
      </c>
      <c r="B32">
        <v>0.72830132807680503</v>
      </c>
      <c r="C32">
        <v>0.25455505198942141</v>
      </c>
      <c r="D32">
        <v>0.1590190086539148</v>
      </c>
      <c r="E32">
        <v>0.10621644678847314</v>
      </c>
      <c r="F32">
        <v>0.13498946219449404</v>
      </c>
      <c r="G32">
        <v>2.9460024828580671E-2</v>
      </c>
      <c r="H32">
        <v>3.9973825556592082E-2</v>
      </c>
      <c r="I32">
        <v>0.36568891053310881</v>
      </c>
      <c r="J32">
        <v>0.68559086677977776</v>
      </c>
      <c r="K32">
        <v>6.0014685266449701E-2</v>
      </c>
      <c r="L32">
        <v>0.61131022124869427</v>
      </c>
      <c r="M32">
        <v>0.19014230612129504</v>
      </c>
      <c r="N32">
        <v>0.1584702477143474</v>
      </c>
      <c r="O32">
        <v>0.73308012304675985</v>
      </c>
      <c r="P32">
        <v>0.28589109322489026</v>
      </c>
      <c r="Q32">
        <v>0.16331869717786227</v>
      </c>
      <c r="R32">
        <v>0.54614171126697708</v>
      </c>
      <c r="S32">
        <v>0.26642612216603695</v>
      </c>
      <c r="T32">
        <v>0.50999136361985586</v>
      </c>
      <c r="U32">
        <v>0.65511548678181175</v>
      </c>
      <c r="V32">
        <v>0.13266725989390693</v>
      </c>
      <c r="W32">
        <v>8.6481947721481475E-2</v>
      </c>
      <c r="X32">
        <v>0.73062915981026266</v>
      </c>
      <c r="Y32">
        <v>0.41523885800315258</v>
      </c>
      <c r="Z32">
        <v>0.18400242307298389</v>
      </c>
      <c r="AA32">
        <v>0.30760253657656655</v>
      </c>
      <c r="AB32">
        <v>0.46530461738791762</v>
      </c>
      <c r="AC32">
        <v>0.74151659377941426</v>
      </c>
      <c r="AD32">
        <v>0.51924950240657919</v>
      </c>
      <c r="AE32">
        <v>0.70798434828272216</v>
      </c>
      <c r="AF32">
        <v>0.1851834472392932</v>
      </c>
      <c r="AG32">
        <v>0.17426311685253917</v>
      </c>
      <c r="AH32">
        <v>8.0195026759470128E-2</v>
      </c>
      <c r="AI32">
        <v>0.4241206401262671</v>
      </c>
      <c r="AJ32">
        <v>0.20975842542174167</v>
      </c>
      <c r="AK32">
        <v>7.2844206043876827E-2</v>
      </c>
      <c r="AL32">
        <v>0.18709663104231969</v>
      </c>
      <c r="AM32">
        <v>0.71736464218109064</v>
      </c>
      <c r="AN32">
        <v>6.282909346854533E-2</v>
      </c>
      <c r="AO32">
        <v>0.48979734573407807</v>
      </c>
      <c r="AP32">
        <v>9.3201527648101939E-2</v>
      </c>
      <c r="AQ32">
        <v>0.78069721395743652</v>
      </c>
      <c r="AR32">
        <v>0.49025779154339855</v>
      </c>
      <c r="AS32">
        <v>0.20298179364632585</v>
      </c>
      <c r="AT32">
        <v>0.51946910470939112</v>
      </c>
      <c r="AU32">
        <v>0.54798789204900245</v>
      </c>
      <c r="AV32">
        <v>0.10073866928013371</v>
      </c>
      <c r="AW32">
        <v>0.13582446075830379</v>
      </c>
      <c r="AX32">
        <v>2.1429077711248155E-2</v>
      </c>
      <c r="AY32">
        <v>0.4233730317616326</v>
      </c>
      <c r="AZ32">
        <v>0.24473895807827836</v>
      </c>
      <c r="BA32">
        <v>0.5274999909907937</v>
      </c>
      <c r="BB32">
        <v>0.26377226204728149</v>
      </c>
      <c r="BC32">
        <v>0.25705558590716066</v>
      </c>
    </row>
    <row r="34" spans="1:55">
      <c r="A34" t="s">
        <v>114</v>
      </c>
    </row>
    <row r="35" spans="1:55">
      <c r="A35" t="s">
        <v>225</v>
      </c>
      <c r="B35">
        <v>1.9997168666315039</v>
      </c>
      <c r="C35">
        <v>1.2004708082513422</v>
      </c>
      <c r="D35">
        <v>0.31570214939996433</v>
      </c>
      <c r="E35">
        <v>0.23438139226599156</v>
      </c>
      <c r="F35">
        <v>0.28171297575664644</v>
      </c>
      <c r="G35">
        <v>0.13884921235846195</v>
      </c>
      <c r="H35">
        <v>0.19023964806767549</v>
      </c>
      <c r="I35">
        <v>46.005293252717465</v>
      </c>
      <c r="J35">
        <v>57.645063947864855</v>
      </c>
      <c r="K35">
        <v>0.14245118429504877</v>
      </c>
      <c r="L35">
        <v>1.0503142248049384</v>
      </c>
      <c r="M35">
        <v>0.88654860877955766</v>
      </c>
      <c r="N35">
        <v>0.26251010355773891</v>
      </c>
      <c r="O35">
        <v>2.1256383854633429</v>
      </c>
      <c r="P35">
        <v>0.6166439815778566</v>
      </c>
      <c r="Q35">
        <v>0.51082740013664096</v>
      </c>
      <c r="R35">
        <v>1.0140406604783057</v>
      </c>
      <c r="S35">
        <v>0.76885266698608701</v>
      </c>
      <c r="T35">
        <v>1.1695858228889182</v>
      </c>
      <c r="U35">
        <v>1.7944810645179672</v>
      </c>
      <c r="V35">
        <v>0.34243296756382008</v>
      </c>
      <c r="W35">
        <v>0.21760725211194229</v>
      </c>
      <c r="X35">
        <v>1.1520126558233672</v>
      </c>
      <c r="Y35">
        <v>0.94572272635773624</v>
      </c>
      <c r="Z35">
        <v>0.36275676923229655</v>
      </c>
      <c r="AA35">
        <v>0.85983168699924994</v>
      </c>
      <c r="AB35">
        <v>1.1535186060797904</v>
      </c>
      <c r="AC35">
        <v>0.82995050448349728</v>
      </c>
      <c r="AD35">
        <v>1.458154265922464</v>
      </c>
      <c r="AE35">
        <v>0.90709781394902822</v>
      </c>
      <c r="AF35">
        <v>0.57109653417203399</v>
      </c>
      <c r="AG35">
        <v>0.3676896226259137</v>
      </c>
      <c r="AH35">
        <v>0.15200081093482146</v>
      </c>
      <c r="AI35">
        <v>1.2592165427706086</v>
      </c>
      <c r="AJ35">
        <v>0.4062242684324307</v>
      </c>
      <c r="AK35">
        <v>3.866399874626377</v>
      </c>
      <c r="AL35">
        <v>0.45066344766917749</v>
      </c>
      <c r="AM35">
        <v>1.169632709042365</v>
      </c>
      <c r="AN35">
        <v>0.12276816535725667</v>
      </c>
      <c r="AO35">
        <v>632.42321114384208</v>
      </c>
      <c r="AP35">
        <v>0.22465978243392734</v>
      </c>
      <c r="AQ35">
        <v>1.2192498560561473</v>
      </c>
      <c r="AR35">
        <v>0.99319908851361849</v>
      </c>
      <c r="AS35">
        <v>2.0126996501114998</v>
      </c>
      <c r="AT35">
        <v>0.8271095573507895</v>
      </c>
      <c r="AU35">
        <v>0.84628652112095748</v>
      </c>
      <c r="AV35">
        <v>0.1859057439861985</v>
      </c>
      <c r="AW35">
        <v>0.21932726598916014</v>
      </c>
      <c r="AX35">
        <v>7.3008200874954535E-2</v>
      </c>
      <c r="AY35">
        <v>48.323492063697607</v>
      </c>
      <c r="AZ35">
        <v>0.52912470176152393</v>
      </c>
      <c r="BA35">
        <v>1.4548744090341037</v>
      </c>
      <c r="BB35">
        <v>1.3997894633027363</v>
      </c>
      <c r="BC35">
        <v>0.71217452972050566</v>
      </c>
    </row>
    <row r="36" spans="1:55">
      <c r="A36" t="s">
        <v>226</v>
      </c>
      <c r="B36">
        <v>1.9997168666315039</v>
      </c>
      <c r="C36">
        <v>1.1596603494890909</v>
      </c>
      <c r="D36">
        <v>0.31512081290220584</v>
      </c>
      <c r="E36">
        <v>0.24329996372673754</v>
      </c>
      <c r="F36">
        <v>0.2762125057245573</v>
      </c>
      <c r="G36">
        <v>0.13115647684691345</v>
      </c>
      <c r="H36">
        <v>0.20386067620262871</v>
      </c>
      <c r="I36">
        <v>43.079860820783615</v>
      </c>
      <c r="J36">
        <v>57.645063947864855</v>
      </c>
      <c r="K36">
        <v>0.15020988293641804</v>
      </c>
      <c r="L36">
        <v>1.0503142248049384</v>
      </c>
      <c r="M36">
        <v>0.91630532685239996</v>
      </c>
      <c r="N36">
        <v>0.27478001495524745</v>
      </c>
      <c r="O36">
        <v>2.1256383854633429</v>
      </c>
      <c r="P36">
        <v>0.62433063468284344</v>
      </c>
      <c r="Q36">
        <v>0.4615846480520725</v>
      </c>
      <c r="R36">
        <v>1.0140406604783057</v>
      </c>
      <c r="S36">
        <v>0.77459428109873796</v>
      </c>
      <c r="T36">
        <v>1.1695858228889182</v>
      </c>
      <c r="U36">
        <v>1.7944810645179672</v>
      </c>
      <c r="V36">
        <v>0.32469057254179806</v>
      </c>
      <c r="W36">
        <v>0.21514352081957849</v>
      </c>
      <c r="X36">
        <v>1.1520126558233672</v>
      </c>
      <c r="Y36">
        <v>0.96965673521783879</v>
      </c>
      <c r="Z36">
        <v>0.34607038028203352</v>
      </c>
      <c r="AA36">
        <v>0.86831684318283775</v>
      </c>
      <c r="AB36">
        <v>1.2962480717666911</v>
      </c>
      <c r="AC36">
        <v>0.82995050448349728</v>
      </c>
      <c r="AD36">
        <v>1.458154265922464</v>
      </c>
      <c r="AE36">
        <v>0.90709781394902822</v>
      </c>
      <c r="AF36">
        <v>0.54461328032177847</v>
      </c>
      <c r="AG36">
        <v>0.40630664123448074</v>
      </c>
      <c r="AH36">
        <v>0.1663429707998049</v>
      </c>
      <c r="AI36">
        <v>1.3183255968623881</v>
      </c>
      <c r="AJ36">
        <v>0.43139761621358474</v>
      </c>
      <c r="AK36">
        <v>3.8350766381740979</v>
      </c>
      <c r="AL36">
        <v>0.45665979745085894</v>
      </c>
      <c r="AM36">
        <v>1.169632709042365</v>
      </c>
      <c r="AN36">
        <v>0.12515347941572827</v>
      </c>
      <c r="AO36">
        <v>639.08107439621585</v>
      </c>
      <c r="AP36">
        <v>0.22961478156064066</v>
      </c>
      <c r="AQ36">
        <v>1.2192498560561473</v>
      </c>
      <c r="AR36">
        <v>1.010475855847478</v>
      </c>
      <c r="AS36">
        <v>1.9081069696689517</v>
      </c>
      <c r="AT36">
        <v>0.8271095573507895</v>
      </c>
      <c r="AU36">
        <v>0.84628652112095748</v>
      </c>
      <c r="AV36">
        <v>0.18912008734513483</v>
      </c>
      <c r="AW36">
        <v>0.22656004293003454</v>
      </c>
      <c r="AX36">
        <v>6.7806580235705641E-2</v>
      </c>
      <c r="AY36">
        <v>45.30647102129587</v>
      </c>
      <c r="AZ36">
        <v>0.606194424323106</v>
      </c>
      <c r="BA36">
        <v>1.4548744090341037</v>
      </c>
      <c r="BB36">
        <v>1.4398880139094057</v>
      </c>
      <c r="BC36">
        <v>0.75375097686754289</v>
      </c>
    </row>
    <row r="37" spans="1:55">
      <c r="A37" t="s">
        <v>227</v>
      </c>
      <c r="B37">
        <v>1.9997168666315039</v>
      </c>
      <c r="C37">
        <v>1.0988593305670888</v>
      </c>
      <c r="D37">
        <v>0.31255386973206983</v>
      </c>
      <c r="E37">
        <v>0.23943357841284485</v>
      </c>
      <c r="F37">
        <v>0.26572304686415543</v>
      </c>
      <c r="G37">
        <v>0.13734048097350759</v>
      </c>
      <c r="H37">
        <v>0.19787503511396393</v>
      </c>
      <c r="I37">
        <v>46.91606138075521</v>
      </c>
      <c r="J37">
        <v>57.645063947864855</v>
      </c>
      <c r="K37">
        <v>0.14958772918495072</v>
      </c>
      <c r="L37">
        <v>1.0503142248049384</v>
      </c>
      <c r="M37">
        <v>0.86920280764362423</v>
      </c>
      <c r="N37">
        <v>0.26460027863786167</v>
      </c>
      <c r="O37">
        <v>2.1256383854633429</v>
      </c>
      <c r="P37">
        <v>0.5951441989383951</v>
      </c>
      <c r="Q37">
        <v>0.49527031782740583</v>
      </c>
      <c r="R37">
        <v>1.0140406604783057</v>
      </c>
      <c r="S37">
        <v>0.7592232504260481</v>
      </c>
      <c r="T37">
        <v>1.1695858228889182</v>
      </c>
      <c r="U37">
        <v>1.7944810645179672</v>
      </c>
      <c r="V37">
        <v>0.33064041168774244</v>
      </c>
      <c r="W37">
        <v>0.22556769811372068</v>
      </c>
      <c r="X37">
        <v>1.1520126558233672</v>
      </c>
      <c r="Y37">
        <v>0.96437042412011176</v>
      </c>
      <c r="Z37">
        <v>0.3689071204100195</v>
      </c>
      <c r="AA37">
        <v>0.88747824939082987</v>
      </c>
      <c r="AB37">
        <v>1.2380898900854129</v>
      </c>
      <c r="AC37">
        <v>0.82995050448349728</v>
      </c>
      <c r="AD37">
        <v>1.458154265922464</v>
      </c>
      <c r="AE37">
        <v>0.90709781394902822</v>
      </c>
      <c r="AF37">
        <v>0.53469632085699825</v>
      </c>
      <c r="AG37">
        <v>0.37762364584881136</v>
      </c>
      <c r="AH37">
        <v>0.14755781831174525</v>
      </c>
      <c r="AI37">
        <v>1.3183255968623881</v>
      </c>
      <c r="AJ37">
        <v>0.41597614698018787</v>
      </c>
      <c r="AK37">
        <v>3.8126657600253995</v>
      </c>
      <c r="AL37">
        <v>0.43465876379648866</v>
      </c>
      <c r="AM37">
        <v>1.169632709042365</v>
      </c>
      <c r="AN37">
        <v>0.12183558806770355</v>
      </c>
      <c r="AO37">
        <v>645.0305390458426</v>
      </c>
      <c r="AP37">
        <v>0.23277276025124866</v>
      </c>
      <c r="AQ37">
        <v>1.2192498560561473</v>
      </c>
      <c r="AR37">
        <v>0.98643950054496299</v>
      </c>
      <c r="AS37">
        <v>1.9956215999084126</v>
      </c>
      <c r="AT37">
        <v>0.8271095573507895</v>
      </c>
      <c r="AU37">
        <v>0.84628652112095748</v>
      </c>
      <c r="AV37">
        <v>0.18703047500278733</v>
      </c>
      <c r="AW37">
        <v>0.21822655610767522</v>
      </c>
      <c r="AX37">
        <v>6.2773129985394652E-2</v>
      </c>
      <c r="AY37">
        <v>45.714554164042944</v>
      </c>
      <c r="AZ37">
        <v>0.54771289523411248</v>
      </c>
      <c r="BA37">
        <v>1.4548744090341037</v>
      </c>
      <c r="BB37">
        <v>1.3962278660524969</v>
      </c>
      <c r="BC37">
        <v>0.75502042988569029</v>
      </c>
    </row>
    <row r="38" spans="1:55">
      <c r="A38" t="s">
        <v>228</v>
      </c>
      <c r="B38">
        <v>1.9997168666315039</v>
      </c>
      <c r="C38">
        <v>1.1375943478491224</v>
      </c>
      <c r="D38">
        <v>0.30195747065835032</v>
      </c>
      <c r="E38">
        <v>0.23401221033754438</v>
      </c>
      <c r="F38">
        <v>0.24954272060591751</v>
      </c>
      <c r="G38">
        <v>0.13797654621941707</v>
      </c>
      <c r="H38">
        <v>0.19947404402391924</v>
      </c>
      <c r="I38">
        <v>45.795693747634999</v>
      </c>
      <c r="J38">
        <v>57.645063947864855</v>
      </c>
      <c r="K38">
        <v>0.13760050805274773</v>
      </c>
      <c r="L38">
        <v>1.0503142248049384</v>
      </c>
      <c r="M38">
        <v>0.88313344812873618</v>
      </c>
      <c r="N38">
        <v>0.23416870057643879</v>
      </c>
      <c r="O38">
        <v>2.1256383854633429</v>
      </c>
      <c r="P38">
        <v>0.54664498206258316</v>
      </c>
      <c r="Q38">
        <v>0.47745548043769548</v>
      </c>
      <c r="R38">
        <v>1.0140406604783057</v>
      </c>
      <c r="S38">
        <v>0.78197464016547247</v>
      </c>
      <c r="T38">
        <v>1.1695858228889182</v>
      </c>
      <c r="U38">
        <v>1.7944810645179672</v>
      </c>
      <c r="V38">
        <v>0.33177044884461437</v>
      </c>
      <c r="W38">
        <v>0.20747407245108376</v>
      </c>
      <c r="X38">
        <v>1.1520126558233672</v>
      </c>
      <c r="Y38">
        <v>0.96221937154001136</v>
      </c>
      <c r="Z38">
        <v>0.3667114925744856</v>
      </c>
      <c r="AA38">
        <v>0.85898811925042029</v>
      </c>
      <c r="AB38">
        <v>1.1497634526588205</v>
      </c>
      <c r="AC38">
        <v>0.82995050448349728</v>
      </c>
      <c r="AD38">
        <v>1.458154265922464</v>
      </c>
      <c r="AE38">
        <v>0.90709781394902822</v>
      </c>
      <c r="AF38">
        <v>0.524561788914085</v>
      </c>
      <c r="AG38">
        <v>0.3625866034479574</v>
      </c>
      <c r="AH38">
        <v>0.15082254330702868</v>
      </c>
      <c r="AI38">
        <v>1.3183255968623881</v>
      </c>
      <c r="AJ38">
        <v>0.39952565570070542</v>
      </c>
      <c r="AK38">
        <v>3.7296175601026293</v>
      </c>
      <c r="AL38">
        <v>0.42710507482594562</v>
      </c>
      <c r="AM38">
        <v>1.169632709042365</v>
      </c>
      <c r="AN38">
        <v>0.11342021749408282</v>
      </c>
      <c r="AO38">
        <v>649.76092447432382</v>
      </c>
      <c r="AP38">
        <v>0.2196616514403556</v>
      </c>
      <c r="AQ38">
        <v>1.2192498560561473</v>
      </c>
      <c r="AR38">
        <v>0.98940510922112401</v>
      </c>
      <c r="AS38">
        <v>1.9844765945786409</v>
      </c>
      <c r="AT38">
        <v>0.8271095573507895</v>
      </c>
      <c r="AU38">
        <v>0.84628652112095748</v>
      </c>
      <c r="AV38">
        <v>0.18217709256520154</v>
      </c>
      <c r="AW38">
        <v>0.21149065032630046</v>
      </c>
      <c r="AX38">
        <v>5.7430423849689952E-2</v>
      </c>
      <c r="AY38">
        <v>46.868115741436498</v>
      </c>
      <c r="AZ38">
        <v>0.51480248133464479</v>
      </c>
      <c r="BA38">
        <v>1.4548744090341037</v>
      </c>
      <c r="BB38">
        <v>1.4057488956188524</v>
      </c>
      <c r="BC38">
        <v>0.68182767588662196</v>
      </c>
    </row>
    <row r="39" spans="1:55">
      <c r="A39" t="s">
        <v>229</v>
      </c>
      <c r="B39">
        <v>1.9997168666315039</v>
      </c>
      <c r="C39">
        <v>1.1375943478491224</v>
      </c>
      <c r="D39">
        <v>0.30195747065835032</v>
      </c>
      <c r="E39">
        <v>0.23401221033754438</v>
      </c>
      <c r="F39">
        <v>0.24954272060591751</v>
      </c>
      <c r="G39">
        <v>0.13797654621941707</v>
      </c>
      <c r="H39">
        <v>0.19947404402391924</v>
      </c>
      <c r="I39">
        <v>45.795693747634999</v>
      </c>
      <c r="J39">
        <v>57.645063947864855</v>
      </c>
      <c r="K39">
        <v>0.13760050805274773</v>
      </c>
      <c r="L39">
        <v>1.0503142248049384</v>
      </c>
      <c r="M39">
        <v>0.88313344812873618</v>
      </c>
      <c r="N39">
        <v>0.23416870057643879</v>
      </c>
      <c r="O39">
        <v>2.1256383854633429</v>
      </c>
      <c r="P39">
        <v>0.54664498206258316</v>
      </c>
      <c r="Q39">
        <v>0.47745548043769548</v>
      </c>
      <c r="R39">
        <v>1.0140406604783057</v>
      </c>
      <c r="S39">
        <v>0.78197464016547247</v>
      </c>
      <c r="T39">
        <v>1.1695858228889182</v>
      </c>
      <c r="U39">
        <v>1.7944810645179672</v>
      </c>
      <c r="V39">
        <v>0.33177044884461437</v>
      </c>
      <c r="W39">
        <v>0.20747407245108376</v>
      </c>
      <c r="X39">
        <v>1.1520126558233672</v>
      </c>
      <c r="Y39">
        <v>0.96221937154001136</v>
      </c>
      <c r="Z39">
        <v>0.3667114925744856</v>
      </c>
      <c r="AA39">
        <v>0.85898811925042029</v>
      </c>
      <c r="AB39">
        <v>1.1497634526588205</v>
      </c>
      <c r="AC39">
        <v>0.82995050448349728</v>
      </c>
      <c r="AD39">
        <v>1.458154265922464</v>
      </c>
      <c r="AE39">
        <v>0.90709781394902822</v>
      </c>
      <c r="AF39">
        <v>0.524561788914085</v>
      </c>
      <c r="AG39">
        <v>0.3625866034479574</v>
      </c>
      <c r="AH39">
        <v>0.15082254330702868</v>
      </c>
      <c r="AI39">
        <v>1.3183255968623881</v>
      </c>
      <c r="AJ39">
        <v>0.39952565570070542</v>
      </c>
      <c r="AK39">
        <v>3.7296175601026293</v>
      </c>
      <c r="AL39">
        <v>0.42710507482594562</v>
      </c>
      <c r="AM39">
        <v>1.169632709042365</v>
      </c>
      <c r="AN39">
        <v>0.11342021749408282</v>
      </c>
      <c r="AO39">
        <v>649.76092447432382</v>
      </c>
      <c r="AP39">
        <v>0.2196616514403556</v>
      </c>
      <c r="AQ39">
        <v>1.2192498560561473</v>
      </c>
      <c r="AR39">
        <v>0.98940510922112401</v>
      </c>
      <c r="AS39">
        <v>1.9844765945786409</v>
      </c>
      <c r="AT39">
        <v>0.8271095573507895</v>
      </c>
      <c r="AU39">
        <v>0.84628652112095748</v>
      </c>
      <c r="AV39">
        <v>0.18217709256520154</v>
      </c>
      <c r="AW39">
        <v>0.21149065032630046</v>
      </c>
      <c r="AX39">
        <v>5.7430423849689952E-2</v>
      </c>
      <c r="AY39">
        <v>46.868115741436498</v>
      </c>
      <c r="AZ39">
        <v>0.51480248133464479</v>
      </c>
      <c r="BA39">
        <v>1.4548744090341037</v>
      </c>
      <c r="BB39">
        <v>1.4057488956188524</v>
      </c>
      <c r="BC39">
        <v>0.68182767588662196</v>
      </c>
    </row>
    <row r="40" spans="1:55">
      <c r="A40" t="s">
        <v>230</v>
      </c>
      <c r="B40">
        <v>1.9997168666315039</v>
      </c>
      <c r="C40">
        <v>1.1067607180149954</v>
      </c>
      <c r="D40">
        <v>0.41418117382226055</v>
      </c>
      <c r="E40">
        <v>0.30331457394679617</v>
      </c>
      <c r="F40">
        <v>0.59939938488354316</v>
      </c>
      <c r="G40">
        <v>0.16918088393521688</v>
      </c>
      <c r="H40">
        <v>0.27591126062130128</v>
      </c>
      <c r="I40">
        <v>46.814326407838116</v>
      </c>
      <c r="J40">
        <v>57.645063947864855</v>
      </c>
      <c r="K40">
        <v>0.24626818090416205</v>
      </c>
      <c r="L40">
        <v>1.0503142248049384</v>
      </c>
      <c r="M40">
        <v>0.69618687752930652</v>
      </c>
      <c r="N40">
        <v>0.73675481660891029</v>
      </c>
      <c r="O40">
        <v>2.1256383854633429</v>
      </c>
      <c r="P40">
        <v>0.91853417247070313</v>
      </c>
      <c r="Q40">
        <v>0.66651979718777432</v>
      </c>
      <c r="R40">
        <v>1.0140406604783057</v>
      </c>
      <c r="S40">
        <v>0.83952117205060295</v>
      </c>
      <c r="T40">
        <v>1.1332232719700452</v>
      </c>
      <c r="U40">
        <v>1.7944810645179672</v>
      </c>
      <c r="V40">
        <v>0.42099738628380612</v>
      </c>
      <c r="W40">
        <v>0.35682031655765384</v>
      </c>
      <c r="X40">
        <v>1.1520126558233672</v>
      </c>
      <c r="Y40">
        <v>0.9979410312373509</v>
      </c>
      <c r="Z40">
        <v>0.43640885630777776</v>
      </c>
      <c r="AA40">
        <v>0.87798902427814984</v>
      </c>
      <c r="AB40">
        <v>1.2647579151320791</v>
      </c>
      <c r="AC40">
        <v>0.82995050448349728</v>
      </c>
      <c r="AD40">
        <v>1.458154265922464</v>
      </c>
      <c r="AE40">
        <v>0.90709781394902822</v>
      </c>
      <c r="AF40">
        <v>0.76725223076133853</v>
      </c>
      <c r="AG40">
        <v>0.55533820993774108</v>
      </c>
      <c r="AH40">
        <v>0.2274334604710857</v>
      </c>
      <c r="AI40">
        <v>1.3183255968623881</v>
      </c>
      <c r="AJ40">
        <v>0.52169078680914494</v>
      </c>
      <c r="AK40">
        <v>3.633969553025731</v>
      </c>
      <c r="AL40">
        <v>0.61683870026962828</v>
      </c>
      <c r="AM40">
        <v>1.169632709042365</v>
      </c>
      <c r="AN40">
        <v>0.20631782404473928</v>
      </c>
      <c r="AO40">
        <v>705.44381092199899</v>
      </c>
      <c r="AP40">
        <v>0.29643293562408662</v>
      </c>
      <c r="AQ40">
        <v>1.2192498560561473</v>
      </c>
      <c r="AR40">
        <v>0.96683579494195182</v>
      </c>
      <c r="AS40">
        <v>2.0631813400216692</v>
      </c>
      <c r="AT40">
        <v>0.8271095573507895</v>
      </c>
      <c r="AU40">
        <v>0.84628652112095748</v>
      </c>
      <c r="AV40">
        <v>0.24425637117979923</v>
      </c>
      <c r="AW40">
        <v>0.49162343183557755</v>
      </c>
      <c r="AX40">
        <v>0.17443424289140122</v>
      </c>
      <c r="AY40">
        <v>49.380684685410955</v>
      </c>
      <c r="AZ40">
        <v>0.60995180086199052</v>
      </c>
      <c r="BA40">
        <v>1.4548744090341037</v>
      </c>
      <c r="BB40">
        <v>1.6450964458253201</v>
      </c>
      <c r="BC40">
        <v>0.99833618341119146</v>
      </c>
    </row>
    <row r="41" spans="1:55">
      <c r="A41" t="s">
        <v>231</v>
      </c>
      <c r="B41">
        <v>1.9997168666315039</v>
      </c>
      <c r="C41">
        <v>1.457196868631506</v>
      </c>
      <c r="D41">
        <v>0.44119657656869116</v>
      </c>
      <c r="E41">
        <v>0.27418014218954406</v>
      </c>
      <c r="F41">
        <v>0.43648865592222813</v>
      </c>
      <c r="G41">
        <v>0.13907963103571402</v>
      </c>
      <c r="H41">
        <v>0.25621169847948316</v>
      </c>
      <c r="I41">
        <v>57.366306635746888</v>
      </c>
      <c r="J41">
        <v>57.645063947864855</v>
      </c>
      <c r="K41">
        <v>0.22555647744775598</v>
      </c>
      <c r="L41">
        <v>1.0503142248049384</v>
      </c>
      <c r="M41">
        <v>0.87638009596619115</v>
      </c>
      <c r="N41">
        <v>0.5321117153114141</v>
      </c>
      <c r="O41">
        <v>2.1256383854633429</v>
      </c>
      <c r="P41">
        <v>0.8920016864094662</v>
      </c>
      <c r="Q41">
        <v>0.81832173268487995</v>
      </c>
      <c r="R41">
        <v>1.0140406604783057</v>
      </c>
      <c r="S41">
        <v>0.86419269003503651</v>
      </c>
      <c r="T41">
        <v>1.1695858228889182</v>
      </c>
      <c r="U41">
        <v>1.7944810645179672</v>
      </c>
      <c r="V41">
        <v>0.45500064857971734</v>
      </c>
      <c r="W41">
        <v>0.31845958270445812</v>
      </c>
      <c r="X41">
        <v>1.1520126558233672</v>
      </c>
      <c r="Y41">
        <v>1.0536430270836559</v>
      </c>
      <c r="Z41">
        <v>0.40702404357059513</v>
      </c>
      <c r="AA41">
        <v>1.0913987421830478</v>
      </c>
      <c r="AB41">
        <v>1.383873145337593</v>
      </c>
      <c r="AC41">
        <v>0.82995050448349728</v>
      </c>
      <c r="AD41">
        <v>1.458154265922464</v>
      </c>
      <c r="AE41">
        <v>0.90709781394902822</v>
      </c>
      <c r="AF41">
        <v>0.83968149341367304</v>
      </c>
      <c r="AG41">
        <v>0.50777100672469988</v>
      </c>
      <c r="AH41">
        <v>0.20394143992016037</v>
      </c>
      <c r="AI41">
        <v>1.3183255968623881</v>
      </c>
      <c r="AJ41">
        <v>0.56466570247828496</v>
      </c>
      <c r="AK41">
        <v>3.3453418994456694</v>
      </c>
      <c r="AL41">
        <v>0.55846069400898857</v>
      </c>
      <c r="AM41">
        <v>1.169632709042365</v>
      </c>
      <c r="AN41">
        <v>0.24182003926388385</v>
      </c>
      <c r="AO41">
        <v>641.85537076636308</v>
      </c>
      <c r="AP41">
        <v>0.36020522458627469</v>
      </c>
      <c r="AQ41">
        <v>1.2192498560561473</v>
      </c>
      <c r="AR41">
        <v>0.97971728075345998</v>
      </c>
      <c r="AS41">
        <v>2.2115809690121688</v>
      </c>
      <c r="AT41">
        <v>0.81891247301872738</v>
      </c>
      <c r="AU41">
        <v>0.84628652112095748</v>
      </c>
      <c r="AV41">
        <v>0.25924298163269277</v>
      </c>
      <c r="AW41">
        <v>0.36045617070474217</v>
      </c>
      <c r="AX41">
        <v>0.13810710604232956</v>
      </c>
      <c r="AY41">
        <v>48.921622899761751</v>
      </c>
      <c r="AZ41">
        <v>0.60256999852924209</v>
      </c>
      <c r="BA41">
        <v>1.4548744090341037</v>
      </c>
      <c r="BB41">
        <v>1.3881641602697354</v>
      </c>
      <c r="BC41">
        <v>1.0958077450989649</v>
      </c>
    </row>
    <row r="42" spans="1:55">
      <c r="A42" t="s">
        <v>248</v>
      </c>
      <c r="B42">
        <v>0.84360339016923314</v>
      </c>
      <c r="C42">
        <v>0.81372942124170433</v>
      </c>
      <c r="D42">
        <v>0.30195747065835032</v>
      </c>
      <c r="E42">
        <v>0.23401221033754438</v>
      </c>
      <c r="F42">
        <v>0.24954272060591751</v>
      </c>
      <c r="G42">
        <v>0.13797654621941707</v>
      </c>
      <c r="H42">
        <v>0.19947404402391924</v>
      </c>
      <c r="I42">
        <v>0.78137993169692099</v>
      </c>
      <c r="J42">
        <v>0.78266794650281402</v>
      </c>
      <c r="K42">
        <v>0.13760050805274773</v>
      </c>
      <c r="L42">
        <v>0.79934909512177421</v>
      </c>
      <c r="M42">
        <v>0.75914842001175975</v>
      </c>
      <c r="N42">
        <v>0.23416870057643879</v>
      </c>
      <c r="O42">
        <v>0.84331427041126017</v>
      </c>
      <c r="P42">
        <v>0.54664498206258316</v>
      </c>
      <c r="Q42">
        <v>0.47745548043769548</v>
      </c>
      <c r="R42">
        <v>0.81665126135989163</v>
      </c>
      <c r="S42">
        <v>0.76028786425476724</v>
      </c>
      <c r="T42">
        <v>0.84358306798826033</v>
      </c>
      <c r="U42">
        <v>0.84354019594795759</v>
      </c>
      <c r="V42">
        <v>0.33177044884461437</v>
      </c>
      <c r="W42">
        <v>0.20747407245108376</v>
      </c>
      <c r="X42">
        <v>0.83092544612916075</v>
      </c>
      <c r="Y42">
        <v>0.79323532173560052</v>
      </c>
      <c r="Z42">
        <v>0.3667114925744856</v>
      </c>
      <c r="AA42">
        <v>0.79448995690805435</v>
      </c>
      <c r="AB42">
        <v>0.84346524619063712</v>
      </c>
      <c r="AC42">
        <v>0.84353036799478109</v>
      </c>
      <c r="AD42">
        <v>0.84355886564593807</v>
      </c>
      <c r="AE42">
        <v>0.84360244370155379</v>
      </c>
      <c r="AF42">
        <v>0.524561788914085</v>
      </c>
      <c r="AG42">
        <v>0.3625866034479574</v>
      </c>
      <c r="AH42">
        <v>0.15082254330702868</v>
      </c>
      <c r="AI42">
        <v>0.78226360436823328</v>
      </c>
      <c r="AJ42">
        <v>0.39952565570070542</v>
      </c>
      <c r="AK42">
        <v>0.74626786293351344</v>
      </c>
      <c r="AL42">
        <v>0.42710507482594562</v>
      </c>
      <c r="AM42">
        <v>0.81199362742551617</v>
      </c>
      <c r="AN42">
        <v>0.11342021749408282</v>
      </c>
      <c r="AO42">
        <v>0.84342595034118506</v>
      </c>
      <c r="AP42">
        <v>0.2196616514403556</v>
      </c>
      <c r="AQ42">
        <v>0.84341032133842353</v>
      </c>
      <c r="AR42">
        <v>0.80514715151104466</v>
      </c>
      <c r="AS42">
        <v>0.84138270870917609</v>
      </c>
      <c r="AT42">
        <v>0.8435590301268775</v>
      </c>
      <c r="AU42">
        <v>0.84363463738637157</v>
      </c>
      <c r="AV42">
        <v>0.18217709256520154</v>
      </c>
      <c r="AW42">
        <v>0.21149065032630046</v>
      </c>
      <c r="AX42">
        <v>5.7430423849689952E-2</v>
      </c>
      <c r="AY42">
        <v>0.78276687864308558</v>
      </c>
      <c r="AZ42">
        <v>0.51480248133464479</v>
      </c>
      <c r="BA42">
        <v>0.84362746796978694</v>
      </c>
      <c r="BB42">
        <v>0.80075737024527305</v>
      </c>
      <c r="BC42">
        <v>0.68182767588662196</v>
      </c>
    </row>
    <row r="43" spans="1:55">
      <c r="A43" t="s">
        <v>232</v>
      </c>
      <c r="B43">
        <v>0.84360339016923314</v>
      </c>
      <c r="C43">
        <v>0.81665779424937401</v>
      </c>
      <c r="D43">
        <v>0.42348798056098452</v>
      </c>
      <c r="E43">
        <v>0.25520461278191625</v>
      </c>
      <c r="F43">
        <v>0.41077001917321898</v>
      </c>
      <c r="G43">
        <v>0.11540921194604452</v>
      </c>
      <c r="H43">
        <v>0.19390312735252166</v>
      </c>
      <c r="I43">
        <v>0.78137993169692099</v>
      </c>
      <c r="J43">
        <v>0.78266794650281402</v>
      </c>
      <c r="K43">
        <v>0.20544251502229779</v>
      </c>
      <c r="L43">
        <v>0.79934909512177421</v>
      </c>
      <c r="M43">
        <v>0.48364540267741424</v>
      </c>
      <c r="N43">
        <v>0.74188121072239299</v>
      </c>
      <c r="O43">
        <v>0.84331427041126017</v>
      </c>
      <c r="P43">
        <v>0.80027956433382519</v>
      </c>
      <c r="Q43">
        <v>0.63587321363102467</v>
      </c>
      <c r="R43">
        <v>0.79363299045715519</v>
      </c>
      <c r="S43">
        <v>0.67233863581449405</v>
      </c>
      <c r="T43">
        <v>0.84358306798826033</v>
      </c>
      <c r="U43">
        <v>0.84353732700834871</v>
      </c>
      <c r="V43">
        <v>0.32696493860976039</v>
      </c>
      <c r="W43">
        <v>0.32638955843075779</v>
      </c>
      <c r="X43">
        <v>0.83046678265178187</v>
      </c>
      <c r="Y43">
        <v>0.80105512334486895</v>
      </c>
      <c r="Z43">
        <v>0.33844624186984751</v>
      </c>
      <c r="AA43">
        <v>0.78490763233576055</v>
      </c>
      <c r="AB43">
        <v>0.84346524619063712</v>
      </c>
      <c r="AC43">
        <v>0.84353036799478109</v>
      </c>
      <c r="AD43">
        <v>0.8431694585649071</v>
      </c>
      <c r="AE43">
        <v>0.84360244370155379</v>
      </c>
      <c r="AF43">
        <v>0.60843366057489101</v>
      </c>
      <c r="AG43">
        <v>0.42307500144065457</v>
      </c>
      <c r="AH43">
        <v>0.19904047494645377</v>
      </c>
      <c r="AI43">
        <v>0.78169845773670921</v>
      </c>
      <c r="AJ43">
        <v>0.47985260272696606</v>
      </c>
      <c r="AK43">
        <v>0.74626786293351344</v>
      </c>
      <c r="AL43">
        <v>0.56955128525161014</v>
      </c>
      <c r="AM43">
        <v>0.81199362742551617</v>
      </c>
      <c r="AN43">
        <v>0.1769139032166803</v>
      </c>
      <c r="AO43">
        <v>0.84266626255642929</v>
      </c>
      <c r="AP43">
        <v>0.25466287655564335</v>
      </c>
      <c r="AQ43">
        <v>0.84341032133842353</v>
      </c>
      <c r="AR43">
        <v>0.772070753733757</v>
      </c>
      <c r="AS43">
        <v>0.84138270870917609</v>
      </c>
      <c r="AT43">
        <v>0.84327280896118184</v>
      </c>
      <c r="AU43">
        <v>0.84363463738637157</v>
      </c>
      <c r="AV43">
        <v>0.21833490921253768</v>
      </c>
      <c r="AW43">
        <v>0.43830250952738181</v>
      </c>
      <c r="AX43">
        <v>0.16729227523250059</v>
      </c>
      <c r="AY43">
        <v>0.78172772866774487</v>
      </c>
      <c r="AZ43">
        <v>0.57944493904179872</v>
      </c>
      <c r="BA43">
        <v>0.84362746796978694</v>
      </c>
      <c r="BB43">
        <v>0.81289201793477595</v>
      </c>
      <c r="BC43">
        <v>0.83043290148814208</v>
      </c>
    </row>
    <row r="45" spans="1:55">
      <c r="A45" t="s">
        <v>113</v>
      </c>
    </row>
    <row r="46" spans="1:55">
      <c r="A46" t="s">
        <v>225</v>
      </c>
      <c r="B46">
        <v>0.49045187286050129</v>
      </c>
      <c r="C46">
        <v>0.3169381353463287</v>
      </c>
      <c r="D46">
        <v>0.2171594224662042</v>
      </c>
      <c r="E46">
        <v>0.13221137060342009</v>
      </c>
      <c r="F46">
        <v>0.14386238425386233</v>
      </c>
      <c r="G46">
        <v>2.3760381533001366E-2</v>
      </c>
      <c r="H46">
        <v>2.2278046279818581E-2</v>
      </c>
      <c r="I46">
        <v>0.19697614152290097</v>
      </c>
      <c r="J46">
        <v>0.22999562916240213</v>
      </c>
      <c r="K46">
        <v>6.5144846172251802E-2</v>
      </c>
      <c r="L46">
        <v>0.5228661810952755</v>
      </c>
      <c r="M46">
        <v>0.17696425868783749</v>
      </c>
      <c r="N46">
        <v>0.14208363694641832</v>
      </c>
      <c r="O46">
        <v>0.48626289450304028</v>
      </c>
      <c r="P46">
        <v>0.33457307939985126</v>
      </c>
      <c r="Q46">
        <v>0.15910996028758012</v>
      </c>
      <c r="R46">
        <v>0.55104901715907573</v>
      </c>
      <c r="S46">
        <v>0.25000320718022051</v>
      </c>
      <c r="T46">
        <v>0.56670687143880061</v>
      </c>
      <c r="U46">
        <v>0.50054805441156758</v>
      </c>
      <c r="V46">
        <v>0.16544462170356425</v>
      </c>
      <c r="W46">
        <v>9.3645050235327112E-2</v>
      </c>
      <c r="X46">
        <v>0.58390157076244953</v>
      </c>
      <c r="Y46">
        <v>0.50683422137983902</v>
      </c>
      <c r="Z46">
        <v>0.20960247665958681</v>
      </c>
      <c r="AA46">
        <v>0.37233471035318877</v>
      </c>
      <c r="AB46">
        <v>0.42169933913129698</v>
      </c>
      <c r="AC46">
        <v>0.77251968367763402</v>
      </c>
      <c r="AD46">
        <v>0.35975677660407229</v>
      </c>
      <c r="AE46">
        <v>0.69450268546086802</v>
      </c>
      <c r="AF46">
        <v>0.19673788678089471</v>
      </c>
      <c r="AG46">
        <v>0.19569198355648218</v>
      </c>
      <c r="AH46">
        <v>8.819703557857865E-2</v>
      </c>
      <c r="AI46">
        <v>0.47737804657023636</v>
      </c>
      <c r="AJ46">
        <v>0.28212714839372116</v>
      </c>
      <c r="AK46">
        <v>6.2793260406236576E-2</v>
      </c>
      <c r="AL46">
        <v>0.23366886968497869</v>
      </c>
      <c r="AM46">
        <v>0.45345562582178695</v>
      </c>
      <c r="AN46">
        <v>7.466113933521E-2</v>
      </c>
      <c r="AO46">
        <v>0.23270097908388024</v>
      </c>
      <c r="AP46">
        <v>0.1262540185346214</v>
      </c>
      <c r="AQ46">
        <v>0.61862896005455148</v>
      </c>
      <c r="AR46">
        <v>0.54579364253125651</v>
      </c>
      <c r="AS46">
        <v>7.9106542674549321E-2</v>
      </c>
      <c r="AT46">
        <v>0.77852060054714556</v>
      </c>
      <c r="AU46">
        <v>0.76088384789034158</v>
      </c>
      <c r="AV46">
        <v>0.12562622706650944</v>
      </c>
      <c r="AW46">
        <v>0.15445689511591335</v>
      </c>
      <c r="AX46">
        <v>1.7712104235401437E-2</v>
      </c>
      <c r="AY46">
        <v>0.23038891896366179</v>
      </c>
      <c r="AZ46">
        <v>0.25112377706007216</v>
      </c>
      <c r="BA46">
        <v>0.15942001833305802</v>
      </c>
      <c r="BB46">
        <v>0.20324352363363213</v>
      </c>
      <c r="BC46">
        <v>0.28526388906859895</v>
      </c>
    </row>
    <row r="47" spans="1:55">
      <c r="A47" t="s">
        <v>226</v>
      </c>
      <c r="B47">
        <v>0.49045187286050129</v>
      </c>
      <c r="C47">
        <v>0.31054345238943759</v>
      </c>
      <c r="D47">
        <v>0.19331013576042108</v>
      </c>
      <c r="E47">
        <v>0.12646179143049366</v>
      </c>
      <c r="F47">
        <v>0.14200582969271106</v>
      </c>
      <c r="G47">
        <v>2.430237161714497E-2</v>
      </c>
      <c r="H47">
        <v>2.1201094751469304E-2</v>
      </c>
      <c r="I47">
        <v>0.20934369282260976</v>
      </c>
      <c r="J47">
        <v>0.22999562916240213</v>
      </c>
      <c r="K47">
        <v>5.6889845069213296E-2</v>
      </c>
      <c r="L47">
        <v>0.5228661810952755</v>
      </c>
      <c r="M47">
        <v>0.1686047008531219</v>
      </c>
      <c r="N47">
        <v>0.12510148326110512</v>
      </c>
      <c r="O47">
        <v>0.48626289450304028</v>
      </c>
      <c r="P47">
        <v>0.31974826641464704</v>
      </c>
      <c r="Q47">
        <v>0.16042403126631716</v>
      </c>
      <c r="R47">
        <v>0.55104901715907573</v>
      </c>
      <c r="S47">
        <v>0.24562467194581919</v>
      </c>
      <c r="T47">
        <v>0.56670687143880061</v>
      </c>
      <c r="U47">
        <v>0.50054805441156758</v>
      </c>
      <c r="V47">
        <v>0.14918975875183377</v>
      </c>
      <c r="W47">
        <v>8.7825688843312183E-2</v>
      </c>
      <c r="X47">
        <v>0.58390157076244953</v>
      </c>
      <c r="Y47">
        <v>0.48713664116547839</v>
      </c>
      <c r="Z47">
        <v>0.20257824961462848</v>
      </c>
      <c r="AA47">
        <v>0.3657666572988249</v>
      </c>
      <c r="AB47">
        <v>0.44666099766380574</v>
      </c>
      <c r="AC47">
        <v>0.77251968367763402</v>
      </c>
      <c r="AD47">
        <v>0.35975677660407229</v>
      </c>
      <c r="AE47">
        <v>0.69450268546086802</v>
      </c>
      <c r="AF47">
        <v>0.18268259188927768</v>
      </c>
      <c r="AG47">
        <v>0.19620088581425571</v>
      </c>
      <c r="AH47">
        <v>8.7456768654422617E-2</v>
      </c>
      <c r="AI47">
        <v>0.47737804657023636</v>
      </c>
      <c r="AJ47">
        <v>0.25324437412104334</v>
      </c>
      <c r="AK47">
        <v>5.7242032254080165E-2</v>
      </c>
      <c r="AL47">
        <v>0.21235947842594979</v>
      </c>
      <c r="AM47">
        <v>0.45345562582178695</v>
      </c>
      <c r="AN47">
        <v>6.7229943474809248E-2</v>
      </c>
      <c r="AO47">
        <v>0.23462052571976139</v>
      </c>
      <c r="AP47">
        <v>0.11760118162035645</v>
      </c>
      <c r="AQ47">
        <v>0.61862896005455148</v>
      </c>
      <c r="AR47">
        <v>0.52936920765996309</v>
      </c>
      <c r="AS47">
        <v>7.929162456530453E-2</v>
      </c>
      <c r="AT47">
        <v>0.76068332957826179</v>
      </c>
      <c r="AU47">
        <v>0.76088384789034158</v>
      </c>
      <c r="AV47">
        <v>0.11938955499818106</v>
      </c>
      <c r="AW47">
        <v>0.14443449935854205</v>
      </c>
      <c r="AX47">
        <v>1.503338162596027E-2</v>
      </c>
      <c r="AY47">
        <v>0.22175791087261804</v>
      </c>
      <c r="AZ47">
        <v>0.22739262413911127</v>
      </c>
      <c r="BA47">
        <v>0.15942001833305802</v>
      </c>
      <c r="BB47">
        <v>0.19773711401379826</v>
      </c>
      <c r="BC47">
        <v>0.26963578816524547</v>
      </c>
    </row>
    <row r="48" spans="1:55">
      <c r="A48" t="s">
        <v>227</v>
      </c>
      <c r="B48">
        <v>0.49045187286050129</v>
      </c>
      <c r="C48">
        <v>0.34171344789350949</v>
      </c>
      <c r="D48">
        <v>0.2085933879549359</v>
      </c>
      <c r="E48">
        <v>0.13358076284540821</v>
      </c>
      <c r="F48">
        <v>0.13581657809152606</v>
      </c>
      <c r="G48">
        <v>2.439321531508E-2</v>
      </c>
      <c r="H48">
        <v>2.108433462431708E-2</v>
      </c>
      <c r="I48">
        <v>0.21098616300863432</v>
      </c>
      <c r="J48">
        <v>0.22999562916240213</v>
      </c>
      <c r="K48">
        <v>6.0382610764021023E-2</v>
      </c>
      <c r="L48">
        <v>0.5228661810952755</v>
      </c>
      <c r="M48">
        <v>0.17588049542979067</v>
      </c>
      <c r="N48">
        <v>0.14497132710906604</v>
      </c>
      <c r="O48">
        <v>0.48626289450304028</v>
      </c>
      <c r="P48">
        <v>0.33277188336864522</v>
      </c>
      <c r="Q48">
        <v>0.18157352483942502</v>
      </c>
      <c r="R48">
        <v>0.55104901715907573</v>
      </c>
      <c r="S48">
        <v>0.24297912226606944</v>
      </c>
      <c r="T48">
        <v>0.56670687143880061</v>
      </c>
      <c r="U48">
        <v>0.50054805441156758</v>
      </c>
      <c r="V48">
        <v>0.15576795827725515</v>
      </c>
      <c r="W48">
        <v>9.0548757506874258E-2</v>
      </c>
      <c r="X48">
        <v>0.58390157076244953</v>
      </c>
      <c r="Y48">
        <v>0.49411092532389123</v>
      </c>
      <c r="Z48">
        <v>0.21125647425064814</v>
      </c>
      <c r="AA48">
        <v>0.37934962515978821</v>
      </c>
      <c r="AB48">
        <v>0.43618265975876003</v>
      </c>
      <c r="AC48">
        <v>0.77251968367763402</v>
      </c>
      <c r="AD48">
        <v>0.35975677660407229</v>
      </c>
      <c r="AE48">
        <v>0.69450268546086802</v>
      </c>
      <c r="AF48">
        <v>0.18500691124209737</v>
      </c>
      <c r="AG48">
        <v>0.20837835686993736</v>
      </c>
      <c r="AH48">
        <v>9.0022407977444263E-2</v>
      </c>
      <c r="AI48">
        <v>0.47737804657023636</v>
      </c>
      <c r="AJ48">
        <v>0.28053367985706301</v>
      </c>
      <c r="AK48">
        <v>5.7065358874368609E-2</v>
      </c>
      <c r="AL48">
        <v>0.23873986939336117</v>
      </c>
      <c r="AM48">
        <v>0.45345562582178695</v>
      </c>
      <c r="AN48">
        <v>7.0846627139233953E-2</v>
      </c>
      <c r="AO48">
        <v>0.23211074632434994</v>
      </c>
      <c r="AP48">
        <v>0.1234871001291601</v>
      </c>
      <c r="AQ48">
        <v>0.61862896005455148</v>
      </c>
      <c r="AR48">
        <v>0.5564390895650807</v>
      </c>
      <c r="AS48">
        <v>7.9321592938708094E-2</v>
      </c>
      <c r="AT48">
        <v>0.77852060054714556</v>
      </c>
      <c r="AU48">
        <v>0.76088384789034158</v>
      </c>
      <c r="AV48">
        <v>0.12532688334380446</v>
      </c>
      <c r="AW48">
        <v>0.15068643879257626</v>
      </c>
      <c r="AX48">
        <v>1.5838090352847462E-2</v>
      </c>
      <c r="AY48">
        <v>0.23337624098974841</v>
      </c>
      <c r="AZ48">
        <v>0.23306046320659979</v>
      </c>
      <c r="BA48">
        <v>0.15942001833305802</v>
      </c>
      <c r="BB48">
        <v>0.20958395661582183</v>
      </c>
      <c r="BC48">
        <v>0.29777210904685947</v>
      </c>
    </row>
    <row r="49" spans="1:55">
      <c r="A49" t="s">
        <v>228</v>
      </c>
      <c r="B49">
        <v>0.49045187286050129</v>
      </c>
      <c r="C49">
        <v>0.34312772458053659</v>
      </c>
      <c r="D49">
        <v>0.22834213837262932</v>
      </c>
      <c r="E49">
        <v>0.13731288478497095</v>
      </c>
      <c r="F49">
        <v>0.1590747735277471</v>
      </c>
      <c r="G49">
        <v>2.352871090545593E-2</v>
      </c>
      <c r="H49">
        <v>2.1913143762137433E-2</v>
      </c>
      <c r="I49">
        <v>0.21881466091429499</v>
      </c>
      <c r="J49">
        <v>0.22999562916240213</v>
      </c>
      <c r="K49">
        <v>6.3872452485230477E-2</v>
      </c>
      <c r="L49">
        <v>0.5228661810952755</v>
      </c>
      <c r="M49">
        <v>0.17668302004852054</v>
      </c>
      <c r="N49">
        <v>0.17302330766866136</v>
      </c>
      <c r="O49">
        <v>0.48626289450304028</v>
      </c>
      <c r="P49">
        <v>0.35728690979341521</v>
      </c>
      <c r="Q49">
        <v>0.19061587351559328</v>
      </c>
      <c r="R49">
        <v>0.55104901715907573</v>
      </c>
      <c r="S49">
        <v>0.24981541245996672</v>
      </c>
      <c r="T49">
        <v>0.56670687143880061</v>
      </c>
      <c r="U49">
        <v>0.50054805441156758</v>
      </c>
      <c r="V49">
        <v>0.16450478011986069</v>
      </c>
      <c r="W49">
        <v>9.075697737982219E-2</v>
      </c>
      <c r="X49">
        <v>0.58390157076244953</v>
      </c>
      <c r="Y49">
        <v>0.51985404922041745</v>
      </c>
      <c r="Z49">
        <v>0.21002570293434397</v>
      </c>
      <c r="AA49">
        <v>0.38706580338373331</v>
      </c>
      <c r="AB49">
        <v>0.45239208671206144</v>
      </c>
      <c r="AC49">
        <v>0.77251968367763402</v>
      </c>
      <c r="AD49">
        <v>0.35975677660407229</v>
      </c>
      <c r="AE49">
        <v>0.69450268546086802</v>
      </c>
      <c r="AF49">
        <v>0.19683543780001569</v>
      </c>
      <c r="AG49">
        <v>0.21914853728009862</v>
      </c>
      <c r="AH49">
        <v>9.3707483187998944E-2</v>
      </c>
      <c r="AI49">
        <v>0.47737804657023636</v>
      </c>
      <c r="AJ49">
        <v>0.30065160686093856</v>
      </c>
      <c r="AK49">
        <v>6.0983023187912044E-2</v>
      </c>
      <c r="AL49">
        <v>0.2426088907353183</v>
      </c>
      <c r="AM49">
        <v>0.45345562582178695</v>
      </c>
      <c r="AN49">
        <v>7.7379925896008103E-2</v>
      </c>
      <c r="AO49">
        <v>0.23958924444699678</v>
      </c>
      <c r="AP49">
        <v>0.12973900075063263</v>
      </c>
      <c r="AQ49">
        <v>0.61862896005455148</v>
      </c>
      <c r="AR49">
        <v>0.55923948988814343</v>
      </c>
      <c r="AS49">
        <v>7.7918032624265485E-2</v>
      </c>
      <c r="AT49">
        <v>0.77852060054714556</v>
      </c>
      <c r="AU49">
        <v>0.76088384789034158</v>
      </c>
      <c r="AV49">
        <v>0.12768525315331378</v>
      </c>
      <c r="AW49">
        <v>0.16298083060007826</v>
      </c>
      <c r="AX49">
        <v>2.5441601432277118E-2</v>
      </c>
      <c r="AY49">
        <v>0.22863296714273479</v>
      </c>
      <c r="AZ49">
        <v>0.25308618034167296</v>
      </c>
      <c r="BA49">
        <v>0.15942001833305802</v>
      </c>
      <c r="BB49">
        <v>0.20778222864367082</v>
      </c>
      <c r="BC49">
        <v>0.30739442534278694</v>
      </c>
    </row>
    <row r="50" spans="1:55">
      <c r="A50" t="s">
        <v>229</v>
      </c>
      <c r="B50">
        <v>0.49045187286050129</v>
      </c>
      <c r="C50">
        <v>0.34312772458053659</v>
      </c>
      <c r="D50">
        <v>0.22834213837262932</v>
      </c>
      <c r="E50">
        <v>0.13731288478497095</v>
      </c>
      <c r="F50">
        <v>0.1590747735277471</v>
      </c>
      <c r="G50">
        <v>2.352871090545593E-2</v>
      </c>
      <c r="H50">
        <v>2.1913143762137433E-2</v>
      </c>
      <c r="I50">
        <v>0.21881466091429499</v>
      </c>
      <c r="J50">
        <v>0.22999562916240213</v>
      </c>
      <c r="K50">
        <v>6.3872452485230477E-2</v>
      </c>
      <c r="L50">
        <v>0.5228661810952755</v>
      </c>
      <c r="M50">
        <v>0.17668302004852054</v>
      </c>
      <c r="N50">
        <v>0.17302330766866136</v>
      </c>
      <c r="O50">
        <v>0.48626289450304028</v>
      </c>
      <c r="P50">
        <v>0.35728690979341521</v>
      </c>
      <c r="Q50">
        <v>0.19061587351559328</v>
      </c>
      <c r="R50">
        <v>0.55104901715907573</v>
      </c>
      <c r="S50">
        <v>0.24981541245996672</v>
      </c>
      <c r="T50">
        <v>0.56670687143880061</v>
      </c>
      <c r="U50">
        <v>0.50054805441156758</v>
      </c>
      <c r="V50">
        <v>0.16450478011986069</v>
      </c>
      <c r="W50">
        <v>9.075697737982219E-2</v>
      </c>
      <c r="X50">
        <v>0.58390157076244953</v>
      </c>
      <c r="Y50">
        <v>0.51985404922041745</v>
      </c>
      <c r="Z50">
        <v>0.21002570293434397</v>
      </c>
      <c r="AA50">
        <v>0.38706580338373331</v>
      </c>
      <c r="AB50">
        <v>0.45239208671206144</v>
      </c>
      <c r="AC50">
        <v>0.77251968367763402</v>
      </c>
      <c r="AD50">
        <v>0.35975677660407229</v>
      </c>
      <c r="AE50">
        <v>0.69450268546086802</v>
      </c>
      <c r="AF50">
        <v>0.19683543780001569</v>
      </c>
      <c r="AG50">
        <v>0.21914853728009862</v>
      </c>
      <c r="AH50">
        <v>9.3707483187998944E-2</v>
      </c>
      <c r="AI50">
        <v>0.47737804657023636</v>
      </c>
      <c r="AJ50">
        <v>0.30065160686093856</v>
      </c>
      <c r="AK50">
        <v>6.0983023187912044E-2</v>
      </c>
      <c r="AL50">
        <v>0.2426088907353183</v>
      </c>
      <c r="AM50">
        <v>0.45345562582178695</v>
      </c>
      <c r="AN50">
        <v>7.7379925896008103E-2</v>
      </c>
      <c r="AO50">
        <v>0.23958924444699678</v>
      </c>
      <c r="AP50">
        <v>0.12973900075063263</v>
      </c>
      <c r="AQ50">
        <v>0.61862896005455148</v>
      </c>
      <c r="AR50">
        <v>0.55923948988814343</v>
      </c>
      <c r="AS50">
        <v>7.7918032624265485E-2</v>
      </c>
      <c r="AT50">
        <v>0.77852060054714556</v>
      </c>
      <c r="AU50">
        <v>0.76088384789034158</v>
      </c>
      <c r="AV50">
        <v>0.12768525315331378</v>
      </c>
      <c r="AW50">
        <v>0.16298083060007826</v>
      </c>
      <c r="AX50">
        <v>2.5441601432277118E-2</v>
      </c>
      <c r="AY50">
        <v>0.22863296714273479</v>
      </c>
      <c r="AZ50">
        <v>0.25308618034167296</v>
      </c>
      <c r="BA50">
        <v>0.15942001833305802</v>
      </c>
      <c r="BB50">
        <v>0.20778222864367082</v>
      </c>
      <c r="BC50">
        <v>0.30739442534278694</v>
      </c>
    </row>
    <row r="51" spans="1:55">
      <c r="A51" t="s">
        <v>230</v>
      </c>
      <c r="B51">
        <v>0.49045187286050129</v>
      </c>
      <c r="C51">
        <v>0.14628681831967549</v>
      </c>
      <c r="D51">
        <v>0.16203748157885536</v>
      </c>
      <c r="E51">
        <v>9.7393110855586065E-2</v>
      </c>
      <c r="F51">
        <v>7.2605660719277529E-2</v>
      </c>
      <c r="G51">
        <v>1.8895357917105195E-2</v>
      </c>
      <c r="H51">
        <v>2.2264201405556499E-2</v>
      </c>
      <c r="I51">
        <v>0.16955927569878007</v>
      </c>
      <c r="J51">
        <v>0.22999562916240213</v>
      </c>
      <c r="K51">
        <v>4.7861263985193567E-2</v>
      </c>
      <c r="L51">
        <v>0.5228661810952755</v>
      </c>
      <c r="M51">
        <v>0.14967768609598689</v>
      </c>
      <c r="N51">
        <v>1.8871159998485387E-2</v>
      </c>
      <c r="O51">
        <v>0.48626289450304028</v>
      </c>
      <c r="P51">
        <v>0.2108837150400685</v>
      </c>
      <c r="Q51">
        <v>0.10564490313288546</v>
      </c>
      <c r="R51">
        <v>0.5156310455042501</v>
      </c>
      <c r="S51">
        <v>0.20752084226683218</v>
      </c>
      <c r="T51">
        <v>0.47733408998029447</v>
      </c>
      <c r="U51">
        <v>0.50054805441156758</v>
      </c>
      <c r="V51">
        <v>0.10181059109606896</v>
      </c>
      <c r="W51">
        <v>5.6988617249153162E-2</v>
      </c>
      <c r="X51">
        <v>0.58390157076244953</v>
      </c>
      <c r="Y51">
        <v>0.38940088257118316</v>
      </c>
      <c r="Z51">
        <v>0.18354028390290467</v>
      </c>
      <c r="AA51">
        <v>0.2565717296263747</v>
      </c>
      <c r="AB51">
        <v>0.27809411432103848</v>
      </c>
      <c r="AC51">
        <v>0.77251968367763402</v>
      </c>
      <c r="AD51">
        <v>0.35975677660407229</v>
      </c>
      <c r="AE51">
        <v>0.69450268546086802</v>
      </c>
      <c r="AF51">
        <v>9.2023258971676139E-2</v>
      </c>
      <c r="AG51">
        <v>0.14948823939020708</v>
      </c>
      <c r="AH51">
        <v>8.0826420249744027E-2</v>
      </c>
      <c r="AI51">
        <v>0.27003405229106631</v>
      </c>
      <c r="AJ51">
        <v>0.21408837275913628</v>
      </c>
      <c r="AK51">
        <v>4.5247375520443271E-2</v>
      </c>
      <c r="AL51">
        <v>0.15634202279971668</v>
      </c>
      <c r="AM51">
        <v>0.45345562582178695</v>
      </c>
      <c r="AN51">
        <v>6.3034196534595965E-2</v>
      </c>
      <c r="AO51">
        <v>0.21820521860039396</v>
      </c>
      <c r="AP51">
        <v>0.10214274869632349</v>
      </c>
      <c r="AQ51">
        <v>0.61862896005455148</v>
      </c>
      <c r="AR51">
        <v>0.45069077722378237</v>
      </c>
      <c r="AS51">
        <v>8.060138744318425E-2</v>
      </c>
      <c r="AT51">
        <v>0.5571989072524306</v>
      </c>
      <c r="AU51">
        <v>0.4953993510310159</v>
      </c>
      <c r="AV51">
        <v>0.10280140123523483</v>
      </c>
      <c r="AW51">
        <v>6.0438861508076473E-2</v>
      </c>
      <c r="AX51">
        <v>0</v>
      </c>
      <c r="AY51">
        <v>0.25688728680441514</v>
      </c>
      <c r="AZ51">
        <v>0.16093104496091637</v>
      </c>
      <c r="BA51">
        <v>0.15942001833305802</v>
      </c>
      <c r="BB51">
        <v>0.19413558143453502</v>
      </c>
      <c r="BC51">
        <v>0.19133544299910588</v>
      </c>
    </row>
    <row r="52" spans="1:55">
      <c r="A52" t="s">
        <v>231</v>
      </c>
      <c r="B52">
        <v>0.49045187286050129</v>
      </c>
      <c r="C52">
        <v>3.684997645369021E-2</v>
      </c>
      <c r="D52">
        <v>0.11741041214570401</v>
      </c>
      <c r="E52">
        <v>8.5886003328375135E-2</v>
      </c>
      <c r="F52">
        <v>6.1166387232154854E-2</v>
      </c>
      <c r="G52">
        <v>1.9275273488682697E-2</v>
      </c>
      <c r="H52">
        <v>2.257689697219489E-2</v>
      </c>
      <c r="I52">
        <v>0.15296614913355561</v>
      </c>
      <c r="J52">
        <v>0.22999562916240213</v>
      </c>
      <c r="K52">
        <v>1.3004872718210133E-2</v>
      </c>
      <c r="L52">
        <v>0.5228661810952755</v>
      </c>
      <c r="M52">
        <v>0.14764285561497598</v>
      </c>
      <c r="N52">
        <v>1.0356670904737839E-3</v>
      </c>
      <c r="O52">
        <v>0.48626289450304028</v>
      </c>
      <c r="P52">
        <v>8.4291154344535948E-2</v>
      </c>
      <c r="Q52">
        <v>0</v>
      </c>
      <c r="R52">
        <v>0.51969716302478386</v>
      </c>
      <c r="S52">
        <v>0.21435083162079849</v>
      </c>
      <c r="T52">
        <v>0.28841831804859569</v>
      </c>
      <c r="U52">
        <v>0.43724721385082971</v>
      </c>
      <c r="V52">
        <v>8.9403366130200362E-2</v>
      </c>
      <c r="W52">
        <v>8.8376160115797124E-3</v>
      </c>
      <c r="X52">
        <v>0.58390157076244953</v>
      </c>
      <c r="Y52">
        <v>0.33692180219604656</v>
      </c>
      <c r="Z52">
        <v>0.16806209094370844</v>
      </c>
      <c r="AA52">
        <v>0.26006331947748501</v>
      </c>
      <c r="AB52">
        <v>8.4515112489091757E-2</v>
      </c>
      <c r="AC52">
        <v>0.77251968367763402</v>
      </c>
      <c r="AD52">
        <v>0.28766652564446449</v>
      </c>
      <c r="AE52">
        <v>0.54417521136727132</v>
      </c>
      <c r="AF52">
        <v>0.10731395219292914</v>
      </c>
      <c r="AG52">
        <v>0.12145670245856295</v>
      </c>
      <c r="AH52">
        <v>4.5852665455551042E-2</v>
      </c>
      <c r="AI52">
        <v>4.970827339208863E-2</v>
      </c>
      <c r="AJ52">
        <v>0.13472021028524364</v>
      </c>
      <c r="AK52">
        <v>3.5894513632453107E-2</v>
      </c>
      <c r="AL52">
        <v>0.13770088596293631</v>
      </c>
      <c r="AM52">
        <v>0.45345562582178695</v>
      </c>
      <c r="AN52">
        <v>1.6864825412911445E-2</v>
      </c>
      <c r="AO52">
        <v>0.23076878998729383</v>
      </c>
      <c r="AP52">
        <v>5.5624389212787645E-2</v>
      </c>
      <c r="AQ52">
        <v>0.61862896005455148</v>
      </c>
      <c r="AR52">
        <v>0.46371549000061529</v>
      </c>
      <c r="AS52">
        <v>8.2827536570026186E-2</v>
      </c>
      <c r="AT52">
        <v>0.26387861266236501</v>
      </c>
      <c r="AU52">
        <v>5.8189194595823751E-2</v>
      </c>
      <c r="AV52">
        <v>9.092342259553407E-2</v>
      </c>
      <c r="AW52">
        <v>8.3907605751911196E-2</v>
      </c>
      <c r="AX52">
        <v>0</v>
      </c>
      <c r="AY52">
        <v>0.22348807517611471</v>
      </c>
      <c r="AZ52">
        <v>0.19805813857965571</v>
      </c>
      <c r="BA52">
        <v>0.15942001833305802</v>
      </c>
      <c r="BB52">
        <v>0.177828820392021</v>
      </c>
      <c r="BC52">
        <v>5.6759572420620477E-2</v>
      </c>
    </row>
    <row r="53" spans="1:55">
      <c r="A53" t="s">
        <v>248</v>
      </c>
      <c r="B53">
        <v>0.65678959203013731</v>
      </c>
      <c r="C53">
        <v>0.34312772458053659</v>
      </c>
      <c r="D53">
        <v>0.22834213837262932</v>
      </c>
      <c r="E53">
        <v>0.13731288478497095</v>
      </c>
      <c r="F53">
        <v>0.1590747735277471</v>
      </c>
      <c r="G53">
        <v>2.352871090545593E-2</v>
      </c>
      <c r="H53">
        <v>2.1913143762137433E-2</v>
      </c>
      <c r="I53">
        <v>0.21881466091429499</v>
      </c>
      <c r="J53">
        <v>0.50513672913800778</v>
      </c>
      <c r="K53">
        <v>6.3872452485230477E-2</v>
      </c>
      <c r="L53">
        <v>0.55786364044244696</v>
      </c>
      <c r="M53">
        <v>0.17668302004852054</v>
      </c>
      <c r="N53">
        <v>0.17302330766866136</v>
      </c>
      <c r="O53">
        <v>0.65873761311064205</v>
      </c>
      <c r="P53">
        <v>0.35728690979341521</v>
      </c>
      <c r="Q53">
        <v>0.19061587351559328</v>
      </c>
      <c r="R53">
        <v>0.58588221668454565</v>
      </c>
      <c r="S53">
        <v>0.24981541245996672</v>
      </c>
      <c r="T53">
        <v>0.65252571582511509</v>
      </c>
      <c r="U53">
        <v>0.65397028224700182</v>
      </c>
      <c r="V53">
        <v>0.16450478011986069</v>
      </c>
      <c r="W53">
        <v>9.075697737982219E-2</v>
      </c>
      <c r="X53">
        <v>0.64336931839018907</v>
      </c>
      <c r="Y53">
        <v>0.51985404922041745</v>
      </c>
      <c r="Z53">
        <v>0.21002570293434397</v>
      </c>
      <c r="AA53">
        <v>0.38706580338373331</v>
      </c>
      <c r="AB53">
        <v>0.45239208671206144</v>
      </c>
      <c r="AC53">
        <v>0.65457932102844629</v>
      </c>
      <c r="AD53">
        <v>0.46278760642024919</v>
      </c>
      <c r="AE53">
        <v>0.65532914963202593</v>
      </c>
      <c r="AF53">
        <v>0.19683543780001569</v>
      </c>
      <c r="AG53">
        <v>0.21914853728009862</v>
      </c>
      <c r="AH53">
        <v>9.3707483187998944E-2</v>
      </c>
      <c r="AI53">
        <v>0.50073849696581596</v>
      </c>
      <c r="AJ53">
        <v>0.30065160686093856</v>
      </c>
      <c r="AK53">
        <v>6.0983023187912044E-2</v>
      </c>
      <c r="AL53">
        <v>0.2426088907353183</v>
      </c>
      <c r="AM53">
        <v>0.59886185495470501</v>
      </c>
      <c r="AN53">
        <v>7.7379925896008103E-2</v>
      </c>
      <c r="AO53">
        <v>0.23958924444699678</v>
      </c>
      <c r="AP53">
        <v>0.12973900075063263</v>
      </c>
      <c r="AQ53">
        <v>0.65898742315323744</v>
      </c>
      <c r="AR53">
        <v>0.55923948988814343</v>
      </c>
      <c r="AS53">
        <v>7.7918032624265485E-2</v>
      </c>
      <c r="AT53">
        <v>0.65159286971230679</v>
      </c>
      <c r="AU53">
        <v>0.65885535763915415</v>
      </c>
      <c r="AV53">
        <v>0.12768525315331378</v>
      </c>
      <c r="AW53">
        <v>0.16298083060007826</v>
      </c>
      <c r="AX53">
        <v>2.5441601432277118E-2</v>
      </c>
      <c r="AY53">
        <v>0.22863296714273479</v>
      </c>
      <c r="AZ53">
        <v>0.25308618034167296</v>
      </c>
      <c r="BA53">
        <v>0.22390240741020973</v>
      </c>
      <c r="BB53">
        <v>0.20778222864367082</v>
      </c>
      <c r="BC53">
        <v>0.30739442534278694</v>
      </c>
    </row>
    <row r="54" spans="1:55">
      <c r="A54" t="s">
        <v>232</v>
      </c>
      <c r="B54">
        <v>0</v>
      </c>
      <c r="C54">
        <v>0</v>
      </c>
      <c r="D54">
        <v>4.884027715217662E-3</v>
      </c>
      <c r="E54">
        <v>1.143183517203066E-2</v>
      </c>
      <c r="F54">
        <v>0</v>
      </c>
      <c r="G54">
        <v>3.1770816572144773E-3</v>
      </c>
      <c r="H54">
        <v>2.5765893162743572E-3</v>
      </c>
      <c r="I54">
        <v>0</v>
      </c>
      <c r="J54">
        <v>0.29224668085196231</v>
      </c>
      <c r="K54">
        <v>0</v>
      </c>
      <c r="L54">
        <v>0.2536725049340528</v>
      </c>
      <c r="M54">
        <v>6.0620296813606804E-2</v>
      </c>
      <c r="N54">
        <v>0</v>
      </c>
      <c r="O54">
        <v>0.23948063208924306</v>
      </c>
      <c r="P54">
        <v>0</v>
      </c>
      <c r="Q54">
        <v>0</v>
      </c>
      <c r="R54">
        <v>0.23188249183094192</v>
      </c>
      <c r="S54">
        <v>7.3481537445520842E-2</v>
      </c>
      <c r="T54">
        <v>0</v>
      </c>
      <c r="U54">
        <v>0</v>
      </c>
      <c r="V54">
        <v>6.8640599164714955E-4</v>
      </c>
      <c r="W54">
        <v>0</v>
      </c>
      <c r="X54">
        <v>0.32138013561720735</v>
      </c>
      <c r="Y54">
        <v>5.3117935609932956E-2</v>
      </c>
      <c r="Z54">
        <v>6.5283982363784826E-2</v>
      </c>
      <c r="AA54">
        <v>3.3909778428071621E-2</v>
      </c>
      <c r="AB54">
        <v>0</v>
      </c>
      <c r="AC54">
        <v>0</v>
      </c>
      <c r="AD54">
        <v>0</v>
      </c>
      <c r="AE54">
        <v>0</v>
      </c>
      <c r="AF54">
        <v>0</v>
      </c>
      <c r="AG54">
        <v>0</v>
      </c>
      <c r="AH54">
        <v>2.6472483330706277E-4</v>
      </c>
      <c r="AI54">
        <v>0</v>
      </c>
      <c r="AJ54">
        <v>0</v>
      </c>
      <c r="AK54">
        <v>6.4365792905631321E-3</v>
      </c>
      <c r="AL54">
        <v>0</v>
      </c>
      <c r="AM54">
        <v>0.29063775090976485</v>
      </c>
      <c r="AN54">
        <v>0</v>
      </c>
      <c r="AO54">
        <v>0.12214985280082502</v>
      </c>
      <c r="AP54">
        <v>0</v>
      </c>
      <c r="AQ54">
        <v>0.65898742315323744</v>
      </c>
      <c r="AR54">
        <v>0.22663250192476567</v>
      </c>
      <c r="AS54">
        <v>4.5256113523160349E-2</v>
      </c>
      <c r="AT54">
        <v>0</v>
      </c>
      <c r="AU54">
        <v>0</v>
      </c>
      <c r="AV54">
        <v>2.515477800150499E-2</v>
      </c>
      <c r="AW54">
        <v>0</v>
      </c>
      <c r="AX54">
        <v>0</v>
      </c>
      <c r="AY54">
        <v>0.10714122717570763</v>
      </c>
      <c r="AZ54">
        <v>3.1590799817357851E-2</v>
      </c>
      <c r="BA54">
        <v>0.13469576661113811</v>
      </c>
      <c r="BB54">
        <v>0.1068611092887919</v>
      </c>
      <c r="BC54">
        <v>0</v>
      </c>
    </row>
    <row r="56" spans="1:55">
      <c r="A56" s="4">
        <v>0.97499999999999998</v>
      </c>
    </row>
    <row r="57" spans="1:55">
      <c r="A57" t="s">
        <v>225</v>
      </c>
      <c r="B57">
        <v>1.2967736584337479</v>
      </c>
      <c r="C57">
        <v>0.71397927020155072</v>
      </c>
      <c r="D57">
        <v>0.29205219165068808</v>
      </c>
      <c r="E57">
        <v>0.2043339592604583</v>
      </c>
      <c r="F57">
        <v>0.23737222315835702</v>
      </c>
      <c r="G57">
        <v>7.6051826978501838E-2</v>
      </c>
      <c r="H57">
        <v>0.13890227473083164</v>
      </c>
      <c r="I57">
        <v>2.0475843060728289</v>
      </c>
      <c r="J57">
        <v>4.2309472368716596</v>
      </c>
      <c r="K57">
        <v>0.12455775450409044</v>
      </c>
      <c r="L57">
        <v>0.89113696280528965</v>
      </c>
      <c r="M57">
        <v>0.44720187964197156</v>
      </c>
      <c r="N57">
        <v>0.23694781770738976</v>
      </c>
      <c r="O57">
        <v>1.3462263392381548</v>
      </c>
      <c r="P57">
        <v>0.5300761220844673</v>
      </c>
      <c r="Q57">
        <v>0.34519451445737592</v>
      </c>
      <c r="R57">
        <v>0.89627446415302636</v>
      </c>
      <c r="S57">
        <v>0.59856892614764834</v>
      </c>
      <c r="T57">
        <v>0.97561869660952361</v>
      </c>
      <c r="U57">
        <v>1.1513885102212245</v>
      </c>
      <c r="V57">
        <v>0.26528122578057051</v>
      </c>
      <c r="W57">
        <v>0.17656968590825706</v>
      </c>
      <c r="X57">
        <v>1.0019703913879414</v>
      </c>
      <c r="Y57">
        <v>0.83782970460783091</v>
      </c>
      <c r="Z57">
        <v>0.31536784174207094</v>
      </c>
      <c r="AA57">
        <v>0.66372333720942411</v>
      </c>
      <c r="AB57">
        <v>0.92930415047145887</v>
      </c>
      <c r="AC57">
        <v>0.81543611793550907</v>
      </c>
      <c r="AD57">
        <v>1.1972805847458337</v>
      </c>
      <c r="AE57">
        <v>0.85750491435113252</v>
      </c>
      <c r="AF57">
        <v>0.46529665297785461</v>
      </c>
      <c r="AG57">
        <v>0.33015314759374231</v>
      </c>
      <c r="AH57">
        <v>0.13536108815851339</v>
      </c>
      <c r="AI57">
        <v>0.93383719528545128</v>
      </c>
      <c r="AJ57">
        <v>0.38316794367325679</v>
      </c>
      <c r="AK57">
        <v>0.17148725019270486</v>
      </c>
      <c r="AL57">
        <v>0.39152491847631876</v>
      </c>
      <c r="AM57">
        <v>0.94290527560132853</v>
      </c>
      <c r="AN57">
        <v>0.10949304458633484</v>
      </c>
      <c r="AO57">
        <v>4.2706908265332855</v>
      </c>
      <c r="AP57">
        <v>0.19577344219419693</v>
      </c>
      <c r="AQ57">
        <v>0.96985592080515626</v>
      </c>
      <c r="AR57">
        <v>0.8714909516460686</v>
      </c>
      <c r="AS57">
        <v>1.0032900997093741</v>
      </c>
      <c r="AT57">
        <v>0.81384598771457761</v>
      </c>
      <c r="AU57">
        <v>0.82899439950042608</v>
      </c>
      <c r="AV57">
        <v>0.17482421906370024</v>
      </c>
      <c r="AW57">
        <v>0.20720990730952416</v>
      </c>
      <c r="AX57">
        <v>5.2844176867959856E-2</v>
      </c>
      <c r="AY57">
        <v>1.539910151151259</v>
      </c>
      <c r="AZ57">
        <v>0.43830931588563199</v>
      </c>
      <c r="BA57">
        <v>1.058968295989468</v>
      </c>
      <c r="BB57">
        <v>0.60909688120026906</v>
      </c>
      <c r="BC57">
        <v>0.56090067076415351</v>
      </c>
    </row>
    <row r="58" spans="1:55">
      <c r="A58" t="s">
        <v>226</v>
      </c>
      <c r="B58">
        <v>1.2967736584337479</v>
      </c>
      <c r="C58">
        <v>0.76530236627695891</v>
      </c>
      <c r="D58">
        <v>0.29967380752622802</v>
      </c>
      <c r="E58">
        <v>0.20765399279354052</v>
      </c>
      <c r="F58">
        <v>0.24187455105005462</v>
      </c>
      <c r="G58">
        <v>7.7401003992449521E-2</v>
      </c>
      <c r="H58">
        <v>0.13354676869353749</v>
      </c>
      <c r="I58">
        <v>2.1469053378934846</v>
      </c>
      <c r="J58">
        <v>4.2309472368716596</v>
      </c>
      <c r="K58">
        <v>0.12911478634601642</v>
      </c>
      <c r="L58">
        <v>0.89113696280528965</v>
      </c>
      <c r="M58">
        <v>0.44729894265246056</v>
      </c>
      <c r="N58">
        <v>0.24360079888831346</v>
      </c>
      <c r="O58">
        <v>1.3462263392381548</v>
      </c>
      <c r="P58">
        <v>0.54461616824092773</v>
      </c>
      <c r="Q58">
        <v>0.35873549165919921</v>
      </c>
      <c r="R58">
        <v>0.89627446415302636</v>
      </c>
      <c r="S58">
        <v>0.60646059199412017</v>
      </c>
      <c r="T58">
        <v>0.97561869660952361</v>
      </c>
      <c r="U58">
        <v>1.1513885102212245</v>
      </c>
      <c r="V58">
        <v>0.27110899904909652</v>
      </c>
      <c r="W58">
        <v>0.18279893724718879</v>
      </c>
      <c r="X58">
        <v>1.0019703913879414</v>
      </c>
      <c r="Y58">
        <v>0.85712931750582566</v>
      </c>
      <c r="Z58">
        <v>0.32247301278196666</v>
      </c>
      <c r="AA58">
        <v>0.6765757734065122</v>
      </c>
      <c r="AB58">
        <v>0.93185385534113985</v>
      </c>
      <c r="AC58">
        <v>0.81543611793550907</v>
      </c>
      <c r="AD58">
        <v>1.1972805847458337</v>
      </c>
      <c r="AE58">
        <v>0.85750491435113252</v>
      </c>
      <c r="AF58">
        <v>0.47599742013079532</v>
      </c>
      <c r="AG58">
        <v>0.33521818357027466</v>
      </c>
      <c r="AH58">
        <v>0.13562764990992265</v>
      </c>
      <c r="AI58">
        <v>0.93664155540561289</v>
      </c>
      <c r="AJ58">
        <v>0.3939630876284182</v>
      </c>
      <c r="AK58">
        <v>0.17081848629860247</v>
      </c>
      <c r="AL58">
        <v>0.39557779047718594</v>
      </c>
      <c r="AM58">
        <v>0.94290527560132853</v>
      </c>
      <c r="AN58">
        <v>0.11398132653663973</v>
      </c>
      <c r="AO58">
        <v>4.1367281797951367</v>
      </c>
      <c r="AP58">
        <v>0.19706321880163061</v>
      </c>
      <c r="AQ58">
        <v>0.96985592080515626</v>
      </c>
      <c r="AR58">
        <v>0.87181648118398702</v>
      </c>
      <c r="AS58">
        <v>0.99875263740584763</v>
      </c>
      <c r="AT58">
        <v>0.81384598771457761</v>
      </c>
      <c r="AU58">
        <v>0.82899439950042608</v>
      </c>
      <c r="AV58">
        <v>0.17750949006299355</v>
      </c>
      <c r="AW58">
        <v>0.21175423497085916</v>
      </c>
      <c r="AX58">
        <v>5.3498565375530632E-2</v>
      </c>
      <c r="AY58">
        <v>1.5335039408500817</v>
      </c>
      <c r="AZ58">
        <v>0.46729884917599568</v>
      </c>
      <c r="BA58">
        <v>1.058968295989468</v>
      </c>
      <c r="BB58">
        <v>0.60745936007092038</v>
      </c>
      <c r="BC58">
        <v>0.56394148123262355</v>
      </c>
    </row>
    <row r="59" spans="1:55">
      <c r="A59" t="s">
        <v>227</v>
      </c>
      <c r="B59">
        <v>1.2967736584337479</v>
      </c>
      <c r="C59">
        <v>0.7255671123779448</v>
      </c>
      <c r="D59">
        <v>0.29194344097394609</v>
      </c>
      <c r="E59">
        <v>0.20578617858812062</v>
      </c>
      <c r="F59">
        <v>0.23701952285594685</v>
      </c>
      <c r="G59">
        <v>7.7114289384682441E-2</v>
      </c>
      <c r="H59">
        <v>0.13394051198871032</v>
      </c>
      <c r="I59">
        <v>2.1527747050800419</v>
      </c>
      <c r="J59">
        <v>4.2309472368716596</v>
      </c>
      <c r="K59">
        <v>0.12352489512062452</v>
      </c>
      <c r="L59">
        <v>0.89113696280528965</v>
      </c>
      <c r="M59">
        <v>0.44341786756233059</v>
      </c>
      <c r="N59">
        <v>0.23477312841988665</v>
      </c>
      <c r="O59">
        <v>1.3462263392381548</v>
      </c>
      <c r="P59">
        <v>0.53035003760156885</v>
      </c>
      <c r="Q59">
        <v>0.34112657501213617</v>
      </c>
      <c r="R59">
        <v>0.89627446415302636</v>
      </c>
      <c r="S59">
        <v>0.59037183761635437</v>
      </c>
      <c r="T59">
        <v>0.97561869660952361</v>
      </c>
      <c r="U59">
        <v>1.1513885102212245</v>
      </c>
      <c r="V59">
        <v>0.26543499028511586</v>
      </c>
      <c r="W59">
        <v>0.17672239422147995</v>
      </c>
      <c r="X59">
        <v>1.0019703913879414</v>
      </c>
      <c r="Y59">
        <v>0.83538501547741317</v>
      </c>
      <c r="Z59">
        <v>0.3130701801114078</v>
      </c>
      <c r="AA59">
        <v>0.65901400509764474</v>
      </c>
      <c r="AB59">
        <v>0.90156768938762766</v>
      </c>
      <c r="AC59">
        <v>0.81543611793550907</v>
      </c>
      <c r="AD59">
        <v>1.1972805847458337</v>
      </c>
      <c r="AE59">
        <v>0.85750491435113252</v>
      </c>
      <c r="AF59">
        <v>0.46033247221699003</v>
      </c>
      <c r="AG59">
        <v>0.3296798675350453</v>
      </c>
      <c r="AH59">
        <v>0.13454790023451199</v>
      </c>
      <c r="AI59">
        <v>0.93664155540561289</v>
      </c>
      <c r="AJ59">
        <v>0.38084898581720533</v>
      </c>
      <c r="AK59">
        <v>0.17042261810080186</v>
      </c>
      <c r="AL59">
        <v>0.39334823181498768</v>
      </c>
      <c r="AM59">
        <v>0.94290527560132853</v>
      </c>
      <c r="AN59">
        <v>0.10896388153810205</v>
      </c>
      <c r="AO59">
        <v>4.2756836314866691</v>
      </c>
      <c r="AP59">
        <v>0.19003790912746724</v>
      </c>
      <c r="AQ59">
        <v>0.96985592080515626</v>
      </c>
      <c r="AR59">
        <v>0.87533780484825452</v>
      </c>
      <c r="AS59">
        <v>0.99758988552511463</v>
      </c>
      <c r="AT59">
        <v>0.81384598771457761</v>
      </c>
      <c r="AU59">
        <v>0.82899439950042608</v>
      </c>
      <c r="AV59">
        <v>0.17597863351562149</v>
      </c>
      <c r="AW59">
        <v>0.20723028121506332</v>
      </c>
      <c r="AX59">
        <v>4.9285400041667891E-2</v>
      </c>
      <c r="AY59">
        <v>1.5382231707316836</v>
      </c>
      <c r="AZ59">
        <v>0.43597865956841347</v>
      </c>
      <c r="BA59">
        <v>1.058968295989468</v>
      </c>
      <c r="BB59">
        <v>0.61225434442936766</v>
      </c>
      <c r="BC59">
        <v>0.56350256091969686</v>
      </c>
    </row>
    <row r="60" spans="1:55">
      <c r="A60" t="s">
        <v>228</v>
      </c>
      <c r="B60">
        <v>1.2967736584337479</v>
      </c>
      <c r="C60">
        <v>0.71002689196536983</v>
      </c>
      <c r="D60">
        <v>0.28332456876823436</v>
      </c>
      <c r="E60">
        <v>0.20296455173614036</v>
      </c>
      <c r="F60">
        <v>0.23148250737379311</v>
      </c>
      <c r="G60">
        <v>7.6484829554304426E-2</v>
      </c>
      <c r="H60">
        <v>0.13391363299201944</v>
      </c>
      <c r="I60">
        <v>2.116523880132958</v>
      </c>
      <c r="J60">
        <v>4.2309472368716596</v>
      </c>
      <c r="K60">
        <v>0.1209501776479021</v>
      </c>
      <c r="L60">
        <v>0.89113696280528965</v>
      </c>
      <c r="M60">
        <v>0.44531417329106227</v>
      </c>
      <c r="N60">
        <v>0.2173384206190126</v>
      </c>
      <c r="O60">
        <v>1.3462263392381548</v>
      </c>
      <c r="P60">
        <v>0.51815351230357376</v>
      </c>
      <c r="Q60">
        <v>0.33432573803582599</v>
      </c>
      <c r="R60">
        <v>0.89627446415302636</v>
      </c>
      <c r="S60">
        <v>0.5959287696405311</v>
      </c>
      <c r="T60">
        <v>0.97561869660952361</v>
      </c>
      <c r="U60">
        <v>1.1513885102212245</v>
      </c>
      <c r="V60">
        <v>0.26356772440672355</v>
      </c>
      <c r="W60">
        <v>0.17177133194939812</v>
      </c>
      <c r="X60">
        <v>1.0019703913879414</v>
      </c>
      <c r="Y60">
        <v>0.83927490033569474</v>
      </c>
      <c r="Z60">
        <v>0.31479379613575753</v>
      </c>
      <c r="AA60">
        <v>0.6533803224830852</v>
      </c>
      <c r="AB60">
        <v>0.89526134380116829</v>
      </c>
      <c r="AC60">
        <v>0.81543611793550907</v>
      </c>
      <c r="AD60">
        <v>1.1972805847458337</v>
      </c>
      <c r="AE60">
        <v>0.85750491435113252</v>
      </c>
      <c r="AF60">
        <v>0.45488619631402905</v>
      </c>
      <c r="AG60">
        <v>0.32080454991604535</v>
      </c>
      <c r="AH60">
        <v>0.1322365894839436</v>
      </c>
      <c r="AI60">
        <v>0.93664155540561289</v>
      </c>
      <c r="AJ60">
        <v>0.37699230186471427</v>
      </c>
      <c r="AK60">
        <v>0.16977030184969125</v>
      </c>
      <c r="AL60">
        <v>0.38829405820761148</v>
      </c>
      <c r="AM60">
        <v>0.94290527560132853</v>
      </c>
      <c r="AN60">
        <v>0.10555540217775922</v>
      </c>
      <c r="AO60">
        <v>4.2783274176110604</v>
      </c>
      <c r="AP60">
        <v>0.18933399395924244</v>
      </c>
      <c r="AQ60">
        <v>0.96985592080515626</v>
      </c>
      <c r="AR60">
        <v>0.86266994671523423</v>
      </c>
      <c r="AS60">
        <v>0.99709162096890558</v>
      </c>
      <c r="AT60">
        <v>0.81384598771457761</v>
      </c>
      <c r="AU60">
        <v>0.82899439950042608</v>
      </c>
      <c r="AV60">
        <v>0.17265003630240075</v>
      </c>
      <c r="AW60">
        <v>0.20009247500946603</v>
      </c>
      <c r="AX60">
        <v>4.5798921232975881E-2</v>
      </c>
      <c r="AY60">
        <v>1.5342111380912493</v>
      </c>
      <c r="AZ60">
        <v>0.42840009138258639</v>
      </c>
      <c r="BA60">
        <v>1.058968295989468</v>
      </c>
      <c r="BB60">
        <v>0.60737859844396003</v>
      </c>
      <c r="BC60">
        <v>0.5470970220504181</v>
      </c>
    </row>
    <row r="61" spans="1:55">
      <c r="A61" t="s">
        <v>229</v>
      </c>
      <c r="B61">
        <v>1.2967736584337479</v>
      </c>
      <c r="C61">
        <v>0.71002689196536983</v>
      </c>
      <c r="D61">
        <v>0.28332456876823436</v>
      </c>
      <c r="E61">
        <v>0.20296455173614036</v>
      </c>
      <c r="F61">
        <v>0.23148250737379311</v>
      </c>
      <c r="G61">
        <v>7.6484829554304426E-2</v>
      </c>
      <c r="H61">
        <v>0.13391363299201944</v>
      </c>
      <c r="I61">
        <v>2.116523880132958</v>
      </c>
      <c r="J61">
        <v>4.2309472368716596</v>
      </c>
      <c r="K61">
        <v>0.1209501776479021</v>
      </c>
      <c r="L61">
        <v>0.89113696280528965</v>
      </c>
      <c r="M61">
        <v>0.44531417329106227</v>
      </c>
      <c r="N61">
        <v>0.2173384206190126</v>
      </c>
      <c r="O61">
        <v>1.3462263392381548</v>
      </c>
      <c r="P61">
        <v>0.51815351230357376</v>
      </c>
      <c r="Q61">
        <v>0.33432573803582599</v>
      </c>
      <c r="R61">
        <v>0.89627446415302636</v>
      </c>
      <c r="S61">
        <v>0.5959287696405311</v>
      </c>
      <c r="T61">
        <v>0.97561869660952361</v>
      </c>
      <c r="U61">
        <v>1.1513885102212245</v>
      </c>
      <c r="V61">
        <v>0.26356772440672355</v>
      </c>
      <c r="W61">
        <v>0.17177133194939812</v>
      </c>
      <c r="X61">
        <v>1.0019703913879414</v>
      </c>
      <c r="Y61">
        <v>0.83927490033569474</v>
      </c>
      <c r="Z61">
        <v>0.31479379613575753</v>
      </c>
      <c r="AA61">
        <v>0.6533803224830852</v>
      </c>
      <c r="AB61">
        <v>0.89526134380116829</v>
      </c>
      <c r="AC61">
        <v>0.81543611793550907</v>
      </c>
      <c r="AD61">
        <v>1.1972805847458337</v>
      </c>
      <c r="AE61">
        <v>0.85750491435113252</v>
      </c>
      <c r="AF61">
        <v>0.45488619631402905</v>
      </c>
      <c r="AG61">
        <v>0.32080454991604535</v>
      </c>
      <c r="AH61">
        <v>0.1322365894839436</v>
      </c>
      <c r="AI61">
        <v>0.93664155540561289</v>
      </c>
      <c r="AJ61">
        <v>0.37699230186471427</v>
      </c>
      <c r="AK61">
        <v>0.16977030184969125</v>
      </c>
      <c r="AL61">
        <v>0.38829405820761148</v>
      </c>
      <c r="AM61">
        <v>0.94290527560132853</v>
      </c>
      <c r="AN61">
        <v>0.10555540217775922</v>
      </c>
      <c r="AO61">
        <v>4.2783274176110604</v>
      </c>
      <c r="AP61">
        <v>0.18933399395924244</v>
      </c>
      <c r="AQ61">
        <v>0.96985592080515626</v>
      </c>
      <c r="AR61">
        <v>0.86266994671523423</v>
      </c>
      <c r="AS61">
        <v>0.99709162096890558</v>
      </c>
      <c r="AT61">
        <v>0.81384598771457761</v>
      </c>
      <c r="AU61">
        <v>0.82899439950042608</v>
      </c>
      <c r="AV61">
        <v>0.17265003630240075</v>
      </c>
      <c r="AW61">
        <v>0.20009247500946603</v>
      </c>
      <c r="AX61">
        <v>4.5798921232975881E-2</v>
      </c>
      <c r="AY61">
        <v>1.5342111380912493</v>
      </c>
      <c r="AZ61">
        <v>0.42840009138258639</v>
      </c>
      <c r="BA61">
        <v>1.058968295989468</v>
      </c>
      <c r="BB61">
        <v>0.60737859844396003</v>
      </c>
      <c r="BC61">
        <v>0.5470970220504181</v>
      </c>
    </row>
    <row r="62" spans="1:55">
      <c r="A62" t="s">
        <v>230</v>
      </c>
      <c r="B62">
        <v>1.2967736584337479</v>
      </c>
      <c r="C62">
        <v>0.88186004505940563</v>
      </c>
      <c r="D62">
        <v>0.3704008709201122</v>
      </c>
      <c r="E62">
        <v>0.24836167804870612</v>
      </c>
      <c r="F62">
        <v>0.45633064775168142</v>
      </c>
      <c r="G62">
        <v>8.475158559231355E-2</v>
      </c>
      <c r="H62">
        <v>0.14109488692834862</v>
      </c>
      <c r="I62">
        <v>2.0969899869297755</v>
      </c>
      <c r="J62">
        <v>4.2309472368716596</v>
      </c>
      <c r="K62">
        <v>0.18107142535946708</v>
      </c>
      <c r="L62">
        <v>0.89113696280528965</v>
      </c>
      <c r="M62">
        <v>0.45578917632427873</v>
      </c>
      <c r="N62">
        <v>0.57465295832381458</v>
      </c>
      <c r="O62">
        <v>1.3462263392381548</v>
      </c>
      <c r="P62">
        <v>0.81108542600443267</v>
      </c>
      <c r="Q62">
        <v>0.55422122908001603</v>
      </c>
      <c r="R62">
        <v>0.89613153458197137</v>
      </c>
      <c r="S62">
        <v>0.60738472977914271</v>
      </c>
      <c r="T62">
        <v>0.97014432087138081</v>
      </c>
      <c r="U62">
        <v>1.1513885102212245</v>
      </c>
      <c r="V62">
        <v>0.33245130882517465</v>
      </c>
      <c r="W62">
        <v>0.29307317789485215</v>
      </c>
      <c r="X62">
        <v>1.0019703913879414</v>
      </c>
      <c r="Y62">
        <v>0.86998875149752775</v>
      </c>
      <c r="Z62">
        <v>0.37588787745911206</v>
      </c>
      <c r="AA62">
        <v>0.77993058776394286</v>
      </c>
      <c r="AB62">
        <v>1.0415132830363907</v>
      </c>
      <c r="AC62">
        <v>0.81543611793550907</v>
      </c>
      <c r="AD62">
        <v>1.1787841721788832</v>
      </c>
      <c r="AE62">
        <v>0.85750491435113252</v>
      </c>
      <c r="AF62">
        <v>0.5764151236245344</v>
      </c>
      <c r="AG62">
        <v>0.41620894712533285</v>
      </c>
      <c r="AH62">
        <v>0.19273402721134575</v>
      </c>
      <c r="AI62">
        <v>0.90695293435194635</v>
      </c>
      <c r="AJ62">
        <v>0.46724769247011017</v>
      </c>
      <c r="AK62">
        <v>0.19262089331987478</v>
      </c>
      <c r="AL62">
        <v>0.46993213087332014</v>
      </c>
      <c r="AM62">
        <v>0.94290527560132853</v>
      </c>
      <c r="AN62">
        <v>0.17619751781585002</v>
      </c>
      <c r="AO62">
        <v>4.1555674215264826</v>
      </c>
      <c r="AP62">
        <v>0.24127620569118943</v>
      </c>
      <c r="AQ62">
        <v>0.96985592080515626</v>
      </c>
      <c r="AR62">
        <v>0.86971313992985899</v>
      </c>
      <c r="AS62">
        <v>1.0006608194380386</v>
      </c>
      <c r="AT62">
        <v>0.81258062269655418</v>
      </c>
      <c r="AU62">
        <v>0.82863634448043055</v>
      </c>
      <c r="AV62">
        <v>0.21768900882449196</v>
      </c>
      <c r="AW62">
        <v>0.42292939350081715</v>
      </c>
      <c r="AX62">
        <v>9.2485260958475812E-2</v>
      </c>
      <c r="AY62">
        <v>1.4887911590744616</v>
      </c>
      <c r="AZ62">
        <v>0.49951108280487266</v>
      </c>
      <c r="BA62">
        <v>1.058968295989468</v>
      </c>
      <c r="BB62">
        <v>0.65169319088573852</v>
      </c>
      <c r="BC62">
        <v>0.77262712675770218</v>
      </c>
    </row>
    <row r="63" spans="1:55">
      <c r="A63" t="s">
        <v>231</v>
      </c>
      <c r="B63">
        <v>1.2967736584337479</v>
      </c>
      <c r="C63">
        <v>0.93818252694460025</v>
      </c>
      <c r="D63">
        <v>0.37262427618045235</v>
      </c>
      <c r="E63">
        <v>0.24265789326502618</v>
      </c>
      <c r="F63">
        <v>0.32048374660585938</v>
      </c>
      <c r="G63">
        <v>7.8446522937801869E-2</v>
      </c>
      <c r="H63">
        <v>0.1472438749389848</v>
      </c>
      <c r="I63">
        <v>2.298343990670094</v>
      </c>
      <c r="J63">
        <v>4.2309472368716596</v>
      </c>
      <c r="K63">
        <v>0.17154451856265179</v>
      </c>
      <c r="L63">
        <v>0.89113696280528965</v>
      </c>
      <c r="M63">
        <v>0.45307244842300498</v>
      </c>
      <c r="N63">
        <v>0.40282674157360332</v>
      </c>
      <c r="O63">
        <v>1.3462263392381548</v>
      </c>
      <c r="P63">
        <v>0.76758989883909423</v>
      </c>
      <c r="Q63">
        <v>0.58554246716775271</v>
      </c>
      <c r="R63">
        <v>0.88757535142013777</v>
      </c>
      <c r="S63">
        <v>0.63910675946802498</v>
      </c>
      <c r="T63">
        <v>0.96790099095205118</v>
      </c>
      <c r="U63">
        <v>1.1479990472728074</v>
      </c>
      <c r="V63">
        <v>0.3196281044603258</v>
      </c>
      <c r="W63">
        <v>0.25366417058199747</v>
      </c>
      <c r="X63">
        <v>1.0019703913879414</v>
      </c>
      <c r="Y63">
        <v>0.87578456216525735</v>
      </c>
      <c r="Z63">
        <v>0.3559471988467951</v>
      </c>
      <c r="AA63">
        <v>0.75752619808800714</v>
      </c>
      <c r="AB63">
        <v>1.014370066225919</v>
      </c>
      <c r="AC63">
        <v>0.81543611793550907</v>
      </c>
      <c r="AD63">
        <v>1.1787841721788832</v>
      </c>
      <c r="AE63">
        <v>0.85750491435113252</v>
      </c>
      <c r="AF63">
        <v>0.5641771754750714</v>
      </c>
      <c r="AG63">
        <v>0.42269049382239038</v>
      </c>
      <c r="AH63">
        <v>0.17239378241048103</v>
      </c>
      <c r="AI63">
        <v>0.92573709317944963</v>
      </c>
      <c r="AJ63">
        <v>0.47211479005323315</v>
      </c>
      <c r="AK63">
        <v>0.18193813708031262</v>
      </c>
      <c r="AL63">
        <v>0.47389733366376002</v>
      </c>
      <c r="AM63">
        <v>0.94290527560132853</v>
      </c>
      <c r="AN63">
        <v>0.15942316238436888</v>
      </c>
      <c r="AO63">
        <v>4.257033639118986</v>
      </c>
      <c r="AP63">
        <v>0.257462923404147</v>
      </c>
      <c r="AQ63">
        <v>0.96985592080515626</v>
      </c>
      <c r="AR63">
        <v>0.87023944073080872</v>
      </c>
      <c r="AS63">
        <v>1.0711534194540389</v>
      </c>
      <c r="AT63">
        <v>0.81245898879399703</v>
      </c>
      <c r="AU63">
        <v>0.82899439950042608</v>
      </c>
      <c r="AV63">
        <v>0.20427577074624595</v>
      </c>
      <c r="AW63">
        <v>0.2768026705536023</v>
      </c>
      <c r="AX63">
        <v>0.11027921762044909</v>
      </c>
      <c r="AY63">
        <v>1.5418939892884549</v>
      </c>
      <c r="AZ63">
        <v>0.47707897000204097</v>
      </c>
      <c r="BA63">
        <v>1.058968295989468</v>
      </c>
      <c r="BB63">
        <v>0.6529354568486776</v>
      </c>
      <c r="BC63">
        <v>0.77394473172245004</v>
      </c>
    </row>
    <row r="64" spans="1:55">
      <c r="A64" t="s">
        <v>248</v>
      </c>
      <c r="B64">
        <v>0.84065955998223885</v>
      </c>
      <c r="C64">
        <v>0.70179066881312935</v>
      </c>
      <c r="D64">
        <v>0.28332456876823436</v>
      </c>
      <c r="E64">
        <v>0.20296455173614036</v>
      </c>
      <c r="F64">
        <v>0.23148250737379311</v>
      </c>
      <c r="G64">
        <v>7.6484829554304426E-2</v>
      </c>
      <c r="H64">
        <v>0.13391363299201944</v>
      </c>
      <c r="I64">
        <v>0.75655572004317118</v>
      </c>
      <c r="J64">
        <v>0.77994872391497105</v>
      </c>
      <c r="K64">
        <v>0.1209501776479021</v>
      </c>
      <c r="L64">
        <v>0.78542732443998919</v>
      </c>
      <c r="M64">
        <v>0.44531417329106227</v>
      </c>
      <c r="N64">
        <v>0.2173384206190126</v>
      </c>
      <c r="O64">
        <v>0.84072477413845836</v>
      </c>
      <c r="P64">
        <v>0.51815351230357376</v>
      </c>
      <c r="Q64">
        <v>0.33432573803582599</v>
      </c>
      <c r="R64">
        <v>0.79724869096357998</v>
      </c>
      <c r="S64">
        <v>0.5959287696405311</v>
      </c>
      <c r="T64">
        <v>0.84153798710312633</v>
      </c>
      <c r="U64">
        <v>0.84185281950560376</v>
      </c>
      <c r="V64">
        <v>0.26356772440672355</v>
      </c>
      <c r="W64">
        <v>0.17177133194939812</v>
      </c>
      <c r="X64">
        <v>0.8207548742213191</v>
      </c>
      <c r="Y64">
        <v>0.76280475995126551</v>
      </c>
      <c r="Z64">
        <v>0.31479379613575753</v>
      </c>
      <c r="AA64">
        <v>0.64676248039855544</v>
      </c>
      <c r="AB64">
        <v>0.82140320042224757</v>
      </c>
      <c r="AC64">
        <v>0.84163838159346538</v>
      </c>
      <c r="AD64">
        <v>0.83884974259624467</v>
      </c>
      <c r="AE64">
        <v>0.84138982790174566</v>
      </c>
      <c r="AF64">
        <v>0.45488619631402905</v>
      </c>
      <c r="AG64">
        <v>0.32080454991604535</v>
      </c>
      <c r="AH64">
        <v>0.1322365894839436</v>
      </c>
      <c r="AI64">
        <v>0.77555439082169453</v>
      </c>
      <c r="AJ64">
        <v>0.37699230186471427</v>
      </c>
      <c r="AK64">
        <v>0.16977030184969125</v>
      </c>
      <c r="AL64">
        <v>0.38829405820761148</v>
      </c>
      <c r="AM64">
        <v>0.79793270133597549</v>
      </c>
      <c r="AN64">
        <v>0.10555540217775922</v>
      </c>
      <c r="AO64">
        <v>0.83146875471731896</v>
      </c>
      <c r="AP64">
        <v>0.18933399395924244</v>
      </c>
      <c r="AQ64">
        <v>0.84200458130423517</v>
      </c>
      <c r="AR64">
        <v>0.77813764071739422</v>
      </c>
      <c r="AS64">
        <v>0.77413848804166951</v>
      </c>
      <c r="AT64">
        <v>0.841708552043686</v>
      </c>
      <c r="AU64">
        <v>0.84214454499317293</v>
      </c>
      <c r="AV64">
        <v>0.17265003630240075</v>
      </c>
      <c r="AW64">
        <v>0.20009247500946603</v>
      </c>
      <c r="AX64">
        <v>4.5798921232975881E-2</v>
      </c>
      <c r="AY64">
        <v>0.76760246499329821</v>
      </c>
      <c r="AZ64">
        <v>0.42840009138258639</v>
      </c>
      <c r="BA64">
        <v>0.83936962882974298</v>
      </c>
      <c r="BB64">
        <v>0.60737859844396003</v>
      </c>
      <c r="BC64">
        <v>0.5470970220504181</v>
      </c>
    </row>
    <row r="65" spans="1:55">
      <c r="A65" t="s">
        <v>232</v>
      </c>
      <c r="B65">
        <v>0.8395694774819098</v>
      </c>
      <c r="C65">
        <v>0.72139351939089391</v>
      </c>
      <c r="D65">
        <v>0.29993229366896035</v>
      </c>
      <c r="E65">
        <v>0.19051654564740589</v>
      </c>
      <c r="F65">
        <v>0.34197150430395801</v>
      </c>
      <c r="G65">
        <v>5.7787876885674321E-2</v>
      </c>
      <c r="H65">
        <v>0.10293259604434687</v>
      </c>
      <c r="I65">
        <v>0.74747631696989347</v>
      </c>
      <c r="J65">
        <v>0.77994872391497105</v>
      </c>
      <c r="K65">
        <v>0.14056475451484027</v>
      </c>
      <c r="L65">
        <v>0.77085127208014415</v>
      </c>
      <c r="M65">
        <v>0.32730182037641881</v>
      </c>
      <c r="N65">
        <v>0.44197707983908063</v>
      </c>
      <c r="O65">
        <v>0.83897284233103864</v>
      </c>
      <c r="P65">
        <v>0.64198773205444237</v>
      </c>
      <c r="Q65">
        <v>0.46250728439018035</v>
      </c>
      <c r="R65">
        <v>0.73621249498797292</v>
      </c>
      <c r="S65">
        <v>0.45901278454736433</v>
      </c>
      <c r="T65">
        <v>0.82634911953582546</v>
      </c>
      <c r="U65">
        <v>0.83913086370589274</v>
      </c>
      <c r="V65">
        <v>0.25266816347181437</v>
      </c>
      <c r="W65">
        <v>0.21169037580373329</v>
      </c>
      <c r="X65">
        <v>0.8176860219497557</v>
      </c>
      <c r="Y65">
        <v>0.71798513209926607</v>
      </c>
      <c r="Z65">
        <v>0.28217553605513479</v>
      </c>
      <c r="AA65">
        <v>0.57831967971617526</v>
      </c>
      <c r="AB65">
        <v>0.8285660491111787</v>
      </c>
      <c r="AC65">
        <v>0.84080503831604358</v>
      </c>
      <c r="AD65">
        <v>0.82444260633566924</v>
      </c>
      <c r="AE65">
        <v>0.8400703913566645</v>
      </c>
      <c r="AF65">
        <v>0.4294726118611028</v>
      </c>
      <c r="AG65">
        <v>0.33820754060823638</v>
      </c>
      <c r="AH65">
        <v>0.15396520297907895</v>
      </c>
      <c r="AI65">
        <v>0.75944051295623538</v>
      </c>
      <c r="AJ65">
        <v>0.37643894077885803</v>
      </c>
      <c r="AK65">
        <v>0.1424287279171805</v>
      </c>
      <c r="AL65">
        <v>0.36656007218356551</v>
      </c>
      <c r="AM65">
        <v>0.79593861783231123</v>
      </c>
      <c r="AN65">
        <v>0.13671941678986416</v>
      </c>
      <c r="AO65">
        <v>0.8208540542779178</v>
      </c>
      <c r="AP65">
        <v>0.18505298945636417</v>
      </c>
      <c r="AQ65">
        <v>0.84200458130423517</v>
      </c>
      <c r="AR65">
        <v>0.69398799216680729</v>
      </c>
      <c r="AS65">
        <v>0.6912883060029994</v>
      </c>
      <c r="AT65">
        <v>0.82677597833698391</v>
      </c>
      <c r="AU65">
        <v>0.83890813538445186</v>
      </c>
      <c r="AV65">
        <v>0.16808119914990041</v>
      </c>
      <c r="AW65">
        <v>0.31372993754651152</v>
      </c>
      <c r="AX65">
        <v>8.2359405244955594E-2</v>
      </c>
      <c r="AY65">
        <v>0.73395145202301149</v>
      </c>
      <c r="AZ65">
        <v>0.3880590479021242</v>
      </c>
      <c r="BA65">
        <v>0.82385406720540966</v>
      </c>
      <c r="BB65">
        <v>0.46356895736530457</v>
      </c>
      <c r="BC65">
        <v>0.63759396856524664</v>
      </c>
    </row>
    <row r="67" spans="1:55">
      <c r="A67">
        <v>2.75</v>
      </c>
    </row>
    <row r="68" spans="1:55">
      <c r="A68" t="s">
        <v>225</v>
      </c>
      <c r="B68">
        <v>0.57580397909520931</v>
      </c>
      <c r="C68">
        <v>0.39618073238336249</v>
      </c>
      <c r="D68">
        <v>0.23186775790742067</v>
      </c>
      <c r="E68">
        <v>0.145783948360967</v>
      </c>
      <c r="F68">
        <v>0.16004415526805746</v>
      </c>
      <c r="G68">
        <v>2.8928841197423696E-2</v>
      </c>
      <c r="H68">
        <v>2.9536793757585944E-2</v>
      </c>
      <c r="I68">
        <v>0.28040928353065181</v>
      </c>
      <c r="J68">
        <v>0.34714824652832132</v>
      </c>
      <c r="K68">
        <v>7.4864112317240869E-2</v>
      </c>
      <c r="L68">
        <v>0.57564797019203973</v>
      </c>
      <c r="M68">
        <v>0.21725769226141164</v>
      </c>
      <c r="N68">
        <v>0.16041531228947639</v>
      </c>
      <c r="O68">
        <v>0.59314568356332364</v>
      </c>
      <c r="P68">
        <v>0.36777852311633613</v>
      </c>
      <c r="Q68">
        <v>0.19605166971464949</v>
      </c>
      <c r="R68">
        <v>0.62403929174593964</v>
      </c>
      <c r="S68">
        <v>0.28804111614680289</v>
      </c>
      <c r="T68">
        <v>0.67001445220803668</v>
      </c>
      <c r="U68">
        <v>0.59470911378328628</v>
      </c>
      <c r="V68">
        <v>0.17605438380682653</v>
      </c>
      <c r="W68">
        <v>0.11183735413482639</v>
      </c>
      <c r="X68">
        <v>0.63856350182178101</v>
      </c>
      <c r="Y68">
        <v>0.56282720125408814</v>
      </c>
      <c r="Z68">
        <v>0.2291709851936696</v>
      </c>
      <c r="AA68">
        <v>0.41701225703103789</v>
      </c>
      <c r="AB68">
        <v>0.51224379526802233</v>
      </c>
      <c r="AC68">
        <v>0.78450391425155352</v>
      </c>
      <c r="AD68">
        <v>0.49427001392417902</v>
      </c>
      <c r="AE68">
        <v>0.75094983974340346</v>
      </c>
      <c r="AF68">
        <v>0.2427218798499266</v>
      </c>
      <c r="AG68">
        <v>0.23834303876393106</v>
      </c>
      <c r="AH68">
        <v>0.1006591469117035</v>
      </c>
      <c r="AI68">
        <v>0.55125923190694026</v>
      </c>
      <c r="AJ68">
        <v>0.30526357074431798</v>
      </c>
      <c r="AK68">
        <v>8.0499032150394625E-2</v>
      </c>
      <c r="AL68">
        <v>0.2637554725040675</v>
      </c>
      <c r="AM68">
        <v>0.52472680972195018</v>
      </c>
      <c r="AN68">
        <v>8.0146237832724926E-2</v>
      </c>
      <c r="AO68">
        <v>0.33257244276152731</v>
      </c>
      <c r="AP68">
        <v>0.13746450049717598</v>
      </c>
      <c r="AQ68">
        <v>0.6799829332162749</v>
      </c>
      <c r="AR68">
        <v>0.5985038685235492</v>
      </c>
      <c r="AS68">
        <v>0.12278896072964277</v>
      </c>
      <c r="AT68">
        <v>0.78653309455213505</v>
      </c>
      <c r="AU68">
        <v>0.77307667304199312</v>
      </c>
      <c r="AV68">
        <v>0.13554397720430383</v>
      </c>
      <c r="AW68">
        <v>0.16447184571362755</v>
      </c>
      <c r="AX68">
        <v>2.2760879897550185E-2</v>
      </c>
      <c r="AY68">
        <v>0.36217351109291157</v>
      </c>
      <c r="AZ68">
        <v>0.27365149618779439</v>
      </c>
      <c r="BA68">
        <v>0.25675565239424314</v>
      </c>
      <c r="BB68">
        <v>0.24865515006605815</v>
      </c>
      <c r="BC68">
        <v>0.33455479494512413</v>
      </c>
    </row>
    <row r="69" spans="1:55">
      <c r="A69" t="s">
        <v>226</v>
      </c>
      <c r="B69">
        <v>0.57580397909520931</v>
      </c>
      <c r="C69">
        <v>0.38575994327096819</v>
      </c>
      <c r="D69">
        <v>0.22507375101815694</v>
      </c>
      <c r="E69">
        <v>0.14317346018456131</v>
      </c>
      <c r="F69">
        <v>0.15507507122253422</v>
      </c>
      <c r="G69">
        <v>2.9243096490827167E-2</v>
      </c>
      <c r="H69">
        <v>3.0256757858832056E-2</v>
      </c>
      <c r="I69">
        <v>0.27999550291080394</v>
      </c>
      <c r="J69">
        <v>0.34714824652832132</v>
      </c>
      <c r="K69">
        <v>7.2888495886156937E-2</v>
      </c>
      <c r="L69">
        <v>0.57564797019203973</v>
      </c>
      <c r="M69">
        <v>0.21362915761150258</v>
      </c>
      <c r="N69">
        <v>0.15408685890959462</v>
      </c>
      <c r="O69">
        <v>0.59314568356332364</v>
      </c>
      <c r="P69">
        <v>0.36208559532749912</v>
      </c>
      <c r="Q69">
        <v>0.18973001361728281</v>
      </c>
      <c r="R69">
        <v>0.62210960403191029</v>
      </c>
      <c r="S69">
        <v>0.28752641606346935</v>
      </c>
      <c r="T69">
        <v>0.66900606603386648</v>
      </c>
      <c r="U69">
        <v>0.59470911378328628</v>
      </c>
      <c r="V69">
        <v>0.17268453600032821</v>
      </c>
      <c r="W69">
        <v>0.10614728578448061</v>
      </c>
      <c r="X69">
        <v>0.63856350182178101</v>
      </c>
      <c r="Y69">
        <v>0.55234379120335753</v>
      </c>
      <c r="Z69">
        <v>0.22738822269928333</v>
      </c>
      <c r="AA69">
        <v>0.41176566124303932</v>
      </c>
      <c r="AB69">
        <v>0.49991525042326335</v>
      </c>
      <c r="AC69">
        <v>0.78450391425155352</v>
      </c>
      <c r="AD69">
        <v>0.49427001392417902</v>
      </c>
      <c r="AE69">
        <v>0.75094983974340346</v>
      </c>
      <c r="AF69">
        <v>0.23777973429927748</v>
      </c>
      <c r="AG69">
        <v>0.23320499035668901</v>
      </c>
      <c r="AH69">
        <v>9.8259210569768621E-2</v>
      </c>
      <c r="AI69">
        <v>0.55705821463746674</v>
      </c>
      <c r="AJ69">
        <v>0.29551931962779998</v>
      </c>
      <c r="AK69">
        <v>7.9299978608095803E-2</v>
      </c>
      <c r="AL69">
        <v>0.25731350949773751</v>
      </c>
      <c r="AM69">
        <v>0.52472680972195018</v>
      </c>
      <c r="AN69">
        <v>7.7875923527258251E-2</v>
      </c>
      <c r="AO69">
        <v>0.33268561992498563</v>
      </c>
      <c r="AP69">
        <v>0.13483678816247274</v>
      </c>
      <c r="AQ69">
        <v>0.6799829332162749</v>
      </c>
      <c r="AR69">
        <v>0.58606163476134221</v>
      </c>
      <c r="AS69">
        <v>0.12300024704295077</v>
      </c>
      <c r="AT69">
        <v>0.78598632203167984</v>
      </c>
      <c r="AU69">
        <v>0.77307667304199312</v>
      </c>
      <c r="AV69">
        <v>0.13277534008793729</v>
      </c>
      <c r="AW69">
        <v>0.15759982843846318</v>
      </c>
      <c r="AX69">
        <v>2.1830894674445264E-2</v>
      </c>
      <c r="AY69">
        <v>0.3550164292725469</v>
      </c>
      <c r="AZ69">
        <v>0.26026235491144123</v>
      </c>
      <c r="BA69">
        <v>0.25675565239424314</v>
      </c>
      <c r="BB69">
        <v>0.24687575140256909</v>
      </c>
      <c r="BC69">
        <v>0.33022812291231812</v>
      </c>
    </row>
    <row r="70" spans="1:55">
      <c r="A70" t="s">
        <v>227</v>
      </c>
      <c r="B70">
        <v>0.57580397909520931</v>
      </c>
      <c r="C70">
        <v>0.40259199310640276</v>
      </c>
      <c r="D70">
        <v>0.23048606475379393</v>
      </c>
      <c r="E70">
        <v>0.14528996291776139</v>
      </c>
      <c r="F70">
        <v>0.16233359723194066</v>
      </c>
      <c r="G70">
        <v>2.9235111586326062E-2</v>
      </c>
      <c r="H70">
        <v>3.003067433461613E-2</v>
      </c>
      <c r="I70">
        <v>0.28283986404831613</v>
      </c>
      <c r="J70">
        <v>0.34714824652832132</v>
      </c>
      <c r="K70">
        <v>7.5738107486309728E-2</v>
      </c>
      <c r="L70">
        <v>0.57564797019203973</v>
      </c>
      <c r="M70">
        <v>0.21810822453513784</v>
      </c>
      <c r="N70">
        <v>0.16819881275469428</v>
      </c>
      <c r="O70">
        <v>0.59314568356332364</v>
      </c>
      <c r="P70">
        <v>0.37045119893073386</v>
      </c>
      <c r="Q70">
        <v>0.19921238271996214</v>
      </c>
      <c r="R70">
        <v>0.62403929174593964</v>
      </c>
      <c r="S70">
        <v>0.28730252778311077</v>
      </c>
      <c r="T70">
        <v>0.67001445220803668</v>
      </c>
      <c r="U70">
        <v>0.59470911378328628</v>
      </c>
      <c r="V70">
        <v>0.17507843085077382</v>
      </c>
      <c r="W70">
        <v>0.10991761203570372</v>
      </c>
      <c r="X70">
        <v>0.63856350182178101</v>
      </c>
      <c r="Y70">
        <v>0.55543228632527086</v>
      </c>
      <c r="Z70">
        <v>0.22987203287034397</v>
      </c>
      <c r="AA70">
        <v>0.419641553258218</v>
      </c>
      <c r="AB70">
        <v>0.53077607061028853</v>
      </c>
      <c r="AC70">
        <v>0.78450391425155352</v>
      </c>
      <c r="AD70">
        <v>0.49427001392417902</v>
      </c>
      <c r="AE70">
        <v>0.75094983974340346</v>
      </c>
      <c r="AF70">
        <v>0.24000049558810949</v>
      </c>
      <c r="AG70">
        <v>0.23696094259625822</v>
      </c>
      <c r="AH70">
        <v>9.9749680470706939E-2</v>
      </c>
      <c r="AI70">
        <v>0.55823543699304823</v>
      </c>
      <c r="AJ70">
        <v>0.30791653320829121</v>
      </c>
      <c r="AK70">
        <v>7.97895637333223E-2</v>
      </c>
      <c r="AL70">
        <v>0.26167071030657607</v>
      </c>
      <c r="AM70">
        <v>0.52472680972195018</v>
      </c>
      <c r="AN70">
        <v>7.9635855301642994E-2</v>
      </c>
      <c r="AO70">
        <v>0.33325663499389957</v>
      </c>
      <c r="AP70">
        <v>0.1365508214667249</v>
      </c>
      <c r="AQ70">
        <v>0.6799829332162749</v>
      </c>
      <c r="AR70">
        <v>0.60243925937555109</v>
      </c>
      <c r="AS70">
        <v>0.12074862298524143</v>
      </c>
      <c r="AT70">
        <v>0.78658040745829594</v>
      </c>
      <c r="AU70">
        <v>0.77307667304199312</v>
      </c>
      <c r="AV70">
        <v>0.13522574283326649</v>
      </c>
      <c r="AW70">
        <v>0.16355967877625688</v>
      </c>
      <c r="AX70">
        <v>2.5045708947379348E-2</v>
      </c>
      <c r="AY70">
        <v>0.36215796227938551</v>
      </c>
      <c r="AZ70">
        <v>0.2785362236557567</v>
      </c>
      <c r="BA70">
        <v>0.25675565239424314</v>
      </c>
      <c r="BB70">
        <v>0.24829852536235836</v>
      </c>
      <c r="BC70">
        <v>0.33420571705594199</v>
      </c>
    </row>
    <row r="71" spans="1:55">
      <c r="A71" t="s">
        <v>228</v>
      </c>
      <c r="B71">
        <v>0.57580397909520931</v>
      </c>
      <c r="C71">
        <v>0.41591694048509226</v>
      </c>
      <c r="D71">
        <v>0.23921854996567599</v>
      </c>
      <c r="E71">
        <v>0.14831787234852303</v>
      </c>
      <c r="F71">
        <v>0.16788688812957822</v>
      </c>
      <c r="G71">
        <v>2.9747751969752101E-2</v>
      </c>
      <c r="H71">
        <v>3.0026433072474389E-2</v>
      </c>
      <c r="I71">
        <v>0.28697322938559916</v>
      </c>
      <c r="J71">
        <v>0.34714824652832132</v>
      </c>
      <c r="K71">
        <v>7.641768777419064E-2</v>
      </c>
      <c r="L71">
        <v>0.57564797019203973</v>
      </c>
      <c r="M71">
        <v>0.22004358302826116</v>
      </c>
      <c r="N71">
        <v>0.18019132630948745</v>
      </c>
      <c r="O71">
        <v>0.59314568356332364</v>
      </c>
      <c r="P71">
        <v>0.38462508552993452</v>
      </c>
      <c r="Q71">
        <v>0.20933721467368574</v>
      </c>
      <c r="R71">
        <v>0.62403929174593964</v>
      </c>
      <c r="S71">
        <v>0.28830262649121524</v>
      </c>
      <c r="T71">
        <v>0.67001445220803668</v>
      </c>
      <c r="U71">
        <v>0.59470911378328628</v>
      </c>
      <c r="V71">
        <v>0.17753887057444251</v>
      </c>
      <c r="W71">
        <v>0.11462372626329036</v>
      </c>
      <c r="X71">
        <v>0.63856350182178101</v>
      </c>
      <c r="Y71">
        <v>0.56282784172704869</v>
      </c>
      <c r="Z71">
        <v>0.23076189489467983</v>
      </c>
      <c r="AA71">
        <v>0.41780693288827037</v>
      </c>
      <c r="AB71">
        <v>0.53896896049092469</v>
      </c>
      <c r="AC71">
        <v>0.78450391425155352</v>
      </c>
      <c r="AD71">
        <v>0.49427001392417902</v>
      </c>
      <c r="AE71">
        <v>0.75094983974340346</v>
      </c>
      <c r="AF71">
        <v>0.24402677681486873</v>
      </c>
      <c r="AG71">
        <v>0.24138957968975108</v>
      </c>
      <c r="AH71">
        <v>0.10168181195933797</v>
      </c>
      <c r="AI71">
        <v>0.56079843839449195</v>
      </c>
      <c r="AJ71">
        <v>0.31638572625397537</v>
      </c>
      <c r="AK71">
        <v>8.0362255862172813E-2</v>
      </c>
      <c r="AL71">
        <v>0.26614810130693789</v>
      </c>
      <c r="AM71">
        <v>0.52472680972195018</v>
      </c>
      <c r="AN71">
        <v>8.4104837124130832E-2</v>
      </c>
      <c r="AO71">
        <v>0.33277768076014125</v>
      </c>
      <c r="AP71">
        <v>0.13959607547935443</v>
      </c>
      <c r="AQ71">
        <v>0.6799829332162749</v>
      </c>
      <c r="AR71">
        <v>0.60488806611770018</v>
      </c>
      <c r="AS71">
        <v>0.12252983432212994</v>
      </c>
      <c r="AT71">
        <v>0.78658040745829594</v>
      </c>
      <c r="AU71">
        <v>0.77307667304199312</v>
      </c>
      <c r="AV71">
        <v>0.13580833542224741</v>
      </c>
      <c r="AW71">
        <v>0.17077716731335016</v>
      </c>
      <c r="AX71">
        <v>2.8986056497759313E-2</v>
      </c>
      <c r="AY71">
        <v>0.36424666593457439</v>
      </c>
      <c r="AZ71">
        <v>0.28056652022404366</v>
      </c>
      <c r="BA71">
        <v>0.25675565239424314</v>
      </c>
      <c r="BB71">
        <v>0.24859484660611442</v>
      </c>
      <c r="BC71">
        <v>0.34738905646557505</v>
      </c>
    </row>
    <row r="72" spans="1:55">
      <c r="A72" t="s">
        <v>229</v>
      </c>
      <c r="B72">
        <v>0.57580397909520931</v>
      </c>
      <c r="C72">
        <v>0.41591694048509226</v>
      </c>
      <c r="D72">
        <v>0.23921854996567599</v>
      </c>
      <c r="E72">
        <v>0.14831787234852303</v>
      </c>
      <c r="F72">
        <v>0.16788688812957822</v>
      </c>
      <c r="G72">
        <v>2.9747751969752101E-2</v>
      </c>
      <c r="H72">
        <v>3.0026433072474389E-2</v>
      </c>
      <c r="I72">
        <v>0.28697322938559916</v>
      </c>
      <c r="J72">
        <v>0.34714824652832132</v>
      </c>
      <c r="K72">
        <v>7.641768777419064E-2</v>
      </c>
      <c r="L72">
        <v>0.57564797019203973</v>
      </c>
      <c r="M72">
        <v>0.22004358302826116</v>
      </c>
      <c r="N72">
        <v>0.18019132630948745</v>
      </c>
      <c r="O72">
        <v>0.59314568356332364</v>
      </c>
      <c r="P72">
        <v>0.38462508552993452</v>
      </c>
      <c r="Q72">
        <v>0.20933721467368574</v>
      </c>
      <c r="R72">
        <v>0.62403929174593964</v>
      </c>
      <c r="S72">
        <v>0.28830262649121524</v>
      </c>
      <c r="T72">
        <v>0.67001445220803668</v>
      </c>
      <c r="U72">
        <v>0.59470911378328628</v>
      </c>
      <c r="V72">
        <v>0.17753887057444251</v>
      </c>
      <c r="W72">
        <v>0.11462372626329036</v>
      </c>
      <c r="X72">
        <v>0.63856350182178101</v>
      </c>
      <c r="Y72">
        <v>0.56282784172704869</v>
      </c>
      <c r="Z72">
        <v>0.23076189489467983</v>
      </c>
      <c r="AA72">
        <v>0.41780693288827037</v>
      </c>
      <c r="AB72">
        <v>0.53896896049092469</v>
      </c>
      <c r="AC72">
        <v>0.78450391425155352</v>
      </c>
      <c r="AD72">
        <v>0.49427001392417902</v>
      </c>
      <c r="AE72">
        <v>0.75094983974340346</v>
      </c>
      <c r="AF72">
        <v>0.24402677681486873</v>
      </c>
      <c r="AG72">
        <v>0.24138957968975108</v>
      </c>
      <c r="AH72">
        <v>0.10168181195933797</v>
      </c>
      <c r="AI72">
        <v>0.56079843839449195</v>
      </c>
      <c r="AJ72">
        <v>0.31638572625397537</v>
      </c>
      <c r="AK72">
        <v>8.0362255862172813E-2</v>
      </c>
      <c r="AL72">
        <v>0.26614810130693789</v>
      </c>
      <c r="AM72">
        <v>0.52472680972195018</v>
      </c>
      <c r="AN72">
        <v>8.4104837124130832E-2</v>
      </c>
      <c r="AO72">
        <v>0.33277768076014125</v>
      </c>
      <c r="AP72">
        <v>0.13959607547935443</v>
      </c>
      <c r="AQ72">
        <v>0.6799829332162749</v>
      </c>
      <c r="AR72">
        <v>0.60488806611770018</v>
      </c>
      <c r="AS72">
        <v>0.12252983432212994</v>
      </c>
      <c r="AT72">
        <v>0.78658040745829594</v>
      </c>
      <c r="AU72">
        <v>0.77307667304199312</v>
      </c>
      <c r="AV72">
        <v>0.13580833542224741</v>
      </c>
      <c r="AW72">
        <v>0.17077716731335016</v>
      </c>
      <c r="AX72">
        <v>2.8986056497759313E-2</v>
      </c>
      <c r="AY72">
        <v>0.36424666593457439</v>
      </c>
      <c r="AZ72">
        <v>0.28056652022404366</v>
      </c>
      <c r="BA72">
        <v>0.25675565239424314</v>
      </c>
      <c r="BB72">
        <v>0.24859484660611442</v>
      </c>
      <c r="BC72">
        <v>0.34738905646557505</v>
      </c>
    </row>
    <row r="73" spans="1:55">
      <c r="A73" t="s">
        <v>230</v>
      </c>
      <c r="B73">
        <v>0.57580397909520931</v>
      </c>
      <c r="C73">
        <v>0.19447899973278598</v>
      </c>
      <c r="D73">
        <v>0.18188614520566507</v>
      </c>
      <c r="E73">
        <v>0.10761123907882285</v>
      </c>
      <c r="F73">
        <v>9.5234754115062048E-2</v>
      </c>
      <c r="G73">
        <v>2.4665357899369866E-2</v>
      </c>
      <c r="H73">
        <v>2.8792544707461603E-2</v>
      </c>
      <c r="I73">
        <v>0.24984794435085383</v>
      </c>
      <c r="J73">
        <v>0.34714824652832132</v>
      </c>
      <c r="K73">
        <v>6.2525378434055603E-2</v>
      </c>
      <c r="L73">
        <v>0.57564797019203973</v>
      </c>
      <c r="M73">
        <v>0.18671635225657535</v>
      </c>
      <c r="N73">
        <v>5.9435614586863604E-2</v>
      </c>
      <c r="O73">
        <v>0.59314568356332364</v>
      </c>
      <c r="P73">
        <v>0.26366643189657285</v>
      </c>
      <c r="Q73">
        <v>0.13355668563084808</v>
      </c>
      <c r="R73">
        <v>0.59992358760901565</v>
      </c>
      <c r="S73">
        <v>0.2646604326282006</v>
      </c>
      <c r="T73">
        <v>0.56744708898477714</v>
      </c>
      <c r="U73">
        <v>0.59470911378328628</v>
      </c>
      <c r="V73">
        <v>0.12625349178113962</v>
      </c>
      <c r="W73">
        <v>7.3941842574377914E-2</v>
      </c>
      <c r="X73">
        <v>0.63856350182178101</v>
      </c>
      <c r="Y73">
        <v>0.47927938633837941</v>
      </c>
      <c r="Z73">
        <v>0.21228334179810854</v>
      </c>
      <c r="AA73">
        <v>0.3146025240179578</v>
      </c>
      <c r="AB73">
        <v>0.37572133897950216</v>
      </c>
      <c r="AC73">
        <v>0.78450391425155352</v>
      </c>
      <c r="AD73">
        <v>0.49427001392417902</v>
      </c>
      <c r="AE73">
        <v>0.75094983974340346</v>
      </c>
      <c r="AF73">
        <v>0.13825298373286515</v>
      </c>
      <c r="AG73">
        <v>0.19111874391912995</v>
      </c>
      <c r="AH73">
        <v>8.7105699267087361E-2</v>
      </c>
      <c r="AI73">
        <v>0.36052333769790174</v>
      </c>
      <c r="AJ73">
        <v>0.24095038697615162</v>
      </c>
      <c r="AK73">
        <v>6.3620663735666327E-2</v>
      </c>
      <c r="AL73">
        <v>0.194015120477218</v>
      </c>
      <c r="AM73">
        <v>0.52472680972195018</v>
      </c>
      <c r="AN73">
        <v>7.0906432086640825E-2</v>
      </c>
      <c r="AO73">
        <v>0.32737353331365832</v>
      </c>
      <c r="AP73">
        <v>0.11283947957300415</v>
      </c>
      <c r="AQ73">
        <v>0.6799829332162749</v>
      </c>
      <c r="AR73">
        <v>0.54038065000430902</v>
      </c>
      <c r="AS73">
        <v>0.11217608838442841</v>
      </c>
      <c r="AT73">
        <v>0.59717621159775247</v>
      </c>
      <c r="AU73">
        <v>0.62556070221038818</v>
      </c>
      <c r="AV73">
        <v>0.11411063296131128</v>
      </c>
      <c r="AW73">
        <v>7.9373268354473295E-2</v>
      </c>
      <c r="AX73">
        <v>9.7327322971489097E-4</v>
      </c>
      <c r="AY73">
        <v>0.3447755579859878</v>
      </c>
      <c r="AZ73">
        <v>0.21134537390917732</v>
      </c>
      <c r="BA73">
        <v>0.25675565239424314</v>
      </c>
      <c r="BB73">
        <v>0.23686757632923747</v>
      </c>
      <c r="BC73">
        <v>0.24737144533165203</v>
      </c>
    </row>
    <row r="74" spans="1:55">
      <c r="A74" t="s">
        <v>231</v>
      </c>
      <c r="B74">
        <v>0.57580397909520931</v>
      </c>
      <c r="C74">
        <v>0.19664167299246599</v>
      </c>
      <c r="D74">
        <v>0.1540674571526611</v>
      </c>
      <c r="E74">
        <v>0.11189306185667559</v>
      </c>
      <c r="F74">
        <v>0.10514889105002539</v>
      </c>
      <c r="G74">
        <v>2.623914875405026E-2</v>
      </c>
      <c r="H74">
        <v>2.8914922660033524E-2</v>
      </c>
      <c r="I74">
        <v>0.23806957229512729</v>
      </c>
      <c r="J74">
        <v>0.34714824652832132</v>
      </c>
      <c r="K74">
        <v>4.561592290150171E-2</v>
      </c>
      <c r="L74">
        <v>0.57237436448969592</v>
      </c>
      <c r="M74">
        <v>0.19940754980207853</v>
      </c>
      <c r="N74">
        <v>5.9541900687090477E-2</v>
      </c>
      <c r="O74">
        <v>0.59314568356332364</v>
      </c>
      <c r="P74">
        <v>0.23105937264762966</v>
      </c>
      <c r="Q74">
        <v>7.1163328427338732E-2</v>
      </c>
      <c r="R74">
        <v>0.6032673294003823</v>
      </c>
      <c r="S74">
        <v>0.2679286764187514</v>
      </c>
      <c r="T74">
        <v>0.52951346924035703</v>
      </c>
      <c r="U74">
        <v>0.59307966912369814</v>
      </c>
      <c r="V74">
        <v>0.13232703800778134</v>
      </c>
      <c r="W74">
        <v>7.1654301941832685E-2</v>
      </c>
      <c r="X74">
        <v>0.63856350182178101</v>
      </c>
      <c r="Y74">
        <v>0.43952981550213682</v>
      </c>
      <c r="Z74">
        <v>0.19952253432247818</v>
      </c>
      <c r="AA74">
        <v>0.33051284715678658</v>
      </c>
      <c r="AB74">
        <v>0.27322948501685373</v>
      </c>
      <c r="AC74">
        <v>0.78450391425155352</v>
      </c>
      <c r="AD74">
        <v>0.44412153203495902</v>
      </c>
      <c r="AE74">
        <v>0.74945765888594307</v>
      </c>
      <c r="AF74">
        <v>0.19423255729865391</v>
      </c>
      <c r="AG74">
        <v>0.16916540968410063</v>
      </c>
      <c r="AH74">
        <v>7.0978668868577163E-2</v>
      </c>
      <c r="AI74">
        <v>0.33670233404834093</v>
      </c>
      <c r="AJ74">
        <v>0.21595292954163289</v>
      </c>
      <c r="AK74">
        <v>6.4403884555556276E-2</v>
      </c>
      <c r="AL74">
        <v>0.20134763848821288</v>
      </c>
      <c r="AM74">
        <v>0.52472680972195018</v>
      </c>
      <c r="AN74">
        <v>5.3332522767904442E-2</v>
      </c>
      <c r="AO74">
        <v>0.32361627313627023</v>
      </c>
      <c r="AP74">
        <v>9.1941344944708653E-2</v>
      </c>
      <c r="AQ74">
        <v>0.6799829332162749</v>
      </c>
      <c r="AR74">
        <v>0.5568201506851076</v>
      </c>
      <c r="AS74">
        <v>0.11745986815968747</v>
      </c>
      <c r="AT74">
        <v>0.5121769963426609</v>
      </c>
      <c r="AU74">
        <v>0.55433569353878909</v>
      </c>
      <c r="AV74">
        <v>0.11655565175149291</v>
      </c>
      <c r="AW74">
        <v>0.10856029412690414</v>
      </c>
      <c r="AX74">
        <v>3.9011955365207343E-4</v>
      </c>
      <c r="AY74">
        <v>0.32924705626564471</v>
      </c>
      <c r="AZ74">
        <v>0.24658654902452493</v>
      </c>
      <c r="BA74">
        <v>0.25675565239424314</v>
      </c>
      <c r="BB74">
        <v>0.24057013395264415</v>
      </c>
      <c r="BC74">
        <v>0.17664289901031269</v>
      </c>
    </row>
    <row r="75" spans="1:55">
      <c r="A75" t="s">
        <v>248</v>
      </c>
      <c r="B75">
        <v>0.68166707972925267</v>
      </c>
      <c r="C75">
        <v>0.41591694048509226</v>
      </c>
      <c r="D75">
        <v>0.23921854996567599</v>
      </c>
      <c r="E75">
        <v>0.14831787234852303</v>
      </c>
      <c r="F75">
        <v>0.16788688812957822</v>
      </c>
      <c r="G75">
        <v>2.9747751969752101E-2</v>
      </c>
      <c r="H75">
        <v>3.0026433072474389E-2</v>
      </c>
      <c r="I75">
        <v>0.28697322938559916</v>
      </c>
      <c r="J75">
        <v>0.54891356399104763</v>
      </c>
      <c r="K75">
        <v>7.641768777419064E-2</v>
      </c>
      <c r="L75">
        <v>0.60143232724834794</v>
      </c>
      <c r="M75">
        <v>0.22004358302826116</v>
      </c>
      <c r="N75">
        <v>0.18019132630948745</v>
      </c>
      <c r="O75">
        <v>0.67921026623484426</v>
      </c>
      <c r="P75">
        <v>0.38462508552993452</v>
      </c>
      <c r="Q75">
        <v>0.20933721467368574</v>
      </c>
      <c r="R75">
        <v>0.64612181129970125</v>
      </c>
      <c r="S75">
        <v>0.28830262649121524</v>
      </c>
      <c r="T75">
        <v>0.67908198460315705</v>
      </c>
      <c r="U75">
        <v>0.67806921047897284</v>
      </c>
      <c r="V75">
        <v>0.17753887057444251</v>
      </c>
      <c r="W75">
        <v>0.11462372626329036</v>
      </c>
      <c r="X75">
        <v>0.6737347930083194</v>
      </c>
      <c r="Y75">
        <v>0.56282784172704869</v>
      </c>
      <c r="Z75">
        <v>0.23076189489467983</v>
      </c>
      <c r="AA75">
        <v>0.41780693288827037</v>
      </c>
      <c r="AB75">
        <v>0.53896896049092469</v>
      </c>
      <c r="AC75">
        <v>0.68217297480250816</v>
      </c>
      <c r="AD75">
        <v>0.63582412214298445</v>
      </c>
      <c r="AE75">
        <v>0.67621625807921593</v>
      </c>
      <c r="AF75">
        <v>0.24402677681486873</v>
      </c>
      <c r="AG75">
        <v>0.24138957968975108</v>
      </c>
      <c r="AH75">
        <v>0.10168181195933797</v>
      </c>
      <c r="AI75">
        <v>0.53953356823326515</v>
      </c>
      <c r="AJ75">
        <v>0.31638572625397537</v>
      </c>
      <c r="AK75">
        <v>8.0362255862172813E-2</v>
      </c>
      <c r="AL75">
        <v>0.26614810130693789</v>
      </c>
      <c r="AM75">
        <v>0.64457640194624122</v>
      </c>
      <c r="AN75">
        <v>8.4104837124130832E-2</v>
      </c>
      <c r="AO75">
        <v>0.33277768076014125</v>
      </c>
      <c r="AP75">
        <v>0.13959607547935443</v>
      </c>
      <c r="AQ75">
        <v>0.68242090252057441</v>
      </c>
      <c r="AR75">
        <v>0.60488806611770018</v>
      </c>
      <c r="AS75">
        <v>0.12252983432212994</v>
      </c>
      <c r="AT75">
        <v>0.67462376657815659</v>
      </c>
      <c r="AU75">
        <v>0.67756971540779043</v>
      </c>
      <c r="AV75">
        <v>0.13580833542224741</v>
      </c>
      <c r="AW75">
        <v>0.17077716731335016</v>
      </c>
      <c r="AX75">
        <v>2.8986056497759313E-2</v>
      </c>
      <c r="AY75">
        <v>0.36424666593457439</v>
      </c>
      <c r="AZ75">
        <v>0.28056652022404366</v>
      </c>
      <c r="BA75">
        <v>0.36060846867516022</v>
      </c>
      <c r="BB75">
        <v>0.24859484660611442</v>
      </c>
      <c r="BC75">
        <v>0.34738905646557505</v>
      </c>
    </row>
    <row r="76" spans="1:55">
      <c r="A76" t="s">
        <v>232</v>
      </c>
      <c r="B76">
        <v>0.31236962135592272</v>
      </c>
      <c r="C76">
        <v>0</v>
      </c>
      <c r="D76">
        <v>5.2146235637917086E-2</v>
      </c>
      <c r="E76">
        <v>3.987314123347778E-2</v>
      </c>
      <c r="F76">
        <v>1.0680042687533357E-2</v>
      </c>
      <c r="G76">
        <v>9.3107621042956661E-3</v>
      </c>
      <c r="H76">
        <v>1.2655663482807321E-2</v>
      </c>
      <c r="I76">
        <v>6.9149126888555457E-2</v>
      </c>
      <c r="J76">
        <v>0.53318308981447626</v>
      </c>
      <c r="K76">
        <v>2.25706817684369E-3</v>
      </c>
      <c r="L76">
        <v>0.3729109339193184</v>
      </c>
      <c r="M76">
        <v>9.3784046220533851E-2</v>
      </c>
      <c r="N76">
        <v>0</v>
      </c>
      <c r="O76">
        <v>0.46246937158818774</v>
      </c>
      <c r="P76">
        <v>1.1704054250052272E-2</v>
      </c>
      <c r="Q76">
        <v>0</v>
      </c>
      <c r="R76">
        <v>0.35830427945454357</v>
      </c>
      <c r="S76">
        <v>0.13065721182048018</v>
      </c>
      <c r="T76">
        <v>9.3366514267283471E-2</v>
      </c>
      <c r="U76">
        <v>0.1155029743324726</v>
      </c>
      <c r="V76">
        <v>3.6204966778984674E-2</v>
      </c>
      <c r="W76">
        <v>0</v>
      </c>
      <c r="X76">
        <v>0.51815926467993567</v>
      </c>
      <c r="Y76">
        <v>0.12818048588352052</v>
      </c>
      <c r="Z76">
        <v>0.10116890452941603</v>
      </c>
      <c r="AA76">
        <v>0.10898981954761436</v>
      </c>
      <c r="AB76">
        <v>2.7008609419912699E-3</v>
      </c>
      <c r="AC76">
        <v>0.2485464773415324</v>
      </c>
      <c r="AD76">
        <v>7.2656097339651726E-2</v>
      </c>
      <c r="AE76">
        <v>0.29341395588954333</v>
      </c>
      <c r="AF76">
        <v>1.7905703887913148E-2</v>
      </c>
      <c r="AG76">
        <v>4.8284003430064254E-2</v>
      </c>
      <c r="AH76">
        <v>2.6001449098475602E-2</v>
      </c>
      <c r="AI76">
        <v>0</v>
      </c>
      <c r="AJ76">
        <v>6.1087337002885302E-2</v>
      </c>
      <c r="AK76">
        <v>2.1951080470639268E-2</v>
      </c>
      <c r="AL76">
        <v>5.2267640008463574E-2</v>
      </c>
      <c r="AM76">
        <v>0.5423133684600735</v>
      </c>
      <c r="AN76">
        <v>1.1161521117275575E-2</v>
      </c>
      <c r="AO76">
        <v>0.19844774289026659</v>
      </c>
      <c r="AP76">
        <v>2.1062525354056866E-2</v>
      </c>
      <c r="AQ76">
        <v>0.68242090252057441</v>
      </c>
      <c r="AR76">
        <v>0.3160900330350927</v>
      </c>
      <c r="AS76">
        <v>6.5877286947401151E-2</v>
      </c>
      <c r="AT76">
        <v>9.587049357688894E-2</v>
      </c>
      <c r="AU76">
        <v>0</v>
      </c>
      <c r="AV76">
        <v>5.0976415946463134E-2</v>
      </c>
      <c r="AW76">
        <v>1.3708211663450718E-2</v>
      </c>
      <c r="AX76">
        <v>0</v>
      </c>
      <c r="AY76">
        <v>0.19103819456064297</v>
      </c>
      <c r="AZ76">
        <v>0.11044081641491708</v>
      </c>
      <c r="BA76">
        <v>0.23255168783218796</v>
      </c>
      <c r="BB76">
        <v>0.13534468606078789</v>
      </c>
      <c r="BC76">
        <v>0</v>
      </c>
    </row>
    <row r="78" spans="1:55">
      <c r="A78" t="s">
        <v>115</v>
      </c>
    </row>
    <row r="79" spans="1:55">
      <c r="A79" t="s">
        <v>225</v>
      </c>
      <c r="B79">
        <v>0.7985103739462891</v>
      </c>
      <c r="C79">
        <v>0.5275925187993159</v>
      </c>
      <c r="D79">
        <v>0.25935167387039393</v>
      </c>
      <c r="E79">
        <v>0.17088887268566796</v>
      </c>
      <c r="F79">
        <v>0.19491332383535431</v>
      </c>
      <c r="G79">
        <v>4.3243360797585367E-2</v>
      </c>
      <c r="H79">
        <v>5.6378527250542154E-2</v>
      </c>
      <c r="I79">
        <v>0.51458563350998854</v>
      </c>
      <c r="J79">
        <v>0.71097107222894929</v>
      </c>
      <c r="K79">
        <v>9.6232371865792726E-2</v>
      </c>
      <c r="L79">
        <v>0.71684054282531384</v>
      </c>
      <c r="M79">
        <v>0.29375279699022727</v>
      </c>
      <c r="N79">
        <v>0.196930366331523</v>
      </c>
      <c r="O79">
        <v>0.82933846217363472</v>
      </c>
      <c r="P79">
        <v>0.44505095239044024</v>
      </c>
      <c r="Q79">
        <v>0.26065019503423176</v>
      </c>
      <c r="R79">
        <v>0.75212619741708153</v>
      </c>
      <c r="S79">
        <v>0.4013762801801028</v>
      </c>
      <c r="T79">
        <v>0.80205360606821308</v>
      </c>
      <c r="U79">
        <v>0.79419603330457134</v>
      </c>
      <c r="V79">
        <v>0.21438474326107018</v>
      </c>
      <c r="W79">
        <v>0.13845594675524209</v>
      </c>
      <c r="X79">
        <v>0.78625255967820551</v>
      </c>
      <c r="Y79">
        <v>0.677547313936958</v>
      </c>
      <c r="Z79">
        <v>0.26755066793557197</v>
      </c>
      <c r="AA79">
        <v>0.5207641592520722</v>
      </c>
      <c r="AB79">
        <v>0.6788267861108237</v>
      </c>
      <c r="AC79">
        <v>0.80069484384075917</v>
      </c>
      <c r="AD79">
        <v>0.75642582264588931</v>
      </c>
      <c r="AE79">
        <v>0.79837823250577655</v>
      </c>
      <c r="AF79">
        <v>0.34668344299926901</v>
      </c>
      <c r="AG79">
        <v>0.28028645002344565</v>
      </c>
      <c r="AH79">
        <v>0.11543410770861133</v>
      </c>
      <c r="AI79">
        <v>0.70557152864686623</v>
      </c>
      <c r="AJ79">
        <v>0.34260193857868754</v>
      </c>
      <c r="AK79">
        <v>0.10825454806251938</v>
      </c>
      <c r="AL79">
        <v>0.3221512012942771</v>
      </c>
      <c r="AM79">
        <v>0.68218877080548312</v>
      </c>
      <c r="AN79">
        <v>9.3966946594201031E-2</v>
      </c>
      <c r="AO79">
        <v>0.67541191223307984</v>
      </c>
      <c r="AP79">
        <v>0.16144369926796348</v>
      </c>
      <c r="AQ79">
        <v>0.7981691949228471</v>
      </c>
      <c r="AR79">
        <v>0.71668851060946259</v>
      </c>
      <c r="AS79">
        <v>0.25166941685480293</v>
      </c>
      <c r="AT79">
        <v>0.79974575634165468</v>
      </c>
      <c r="AU79">
        <v>0.80050773482213833</v>
      </c>
      <c r="AV79">
        <v>0.1536820288193253</v>
      </c>
      <c r="AW79">
        <v>0.18422337233282873</v>
      </c>
      <c r="AX79">
        <v>3.6033905639857096E-2</v>
      </c>
      <c r="AY79">
        <v>0.61562482189915868</v>
      </c>
      <c r="AZ79">
        <v>0.3376108989950139</v>
      </c>
      <c r="BA79">
        <v>0.53654483041813561</v>
      </c>
      <c r="BB79">
        <v>0.36982103163560082</v>
      </c>
      <c r="BC79">
        <v>0.43018591343988583</v>
      </c>
    </row>
    <row r="80" spans="1:55">
      <c r="A80" t="s">
        <v>226</v>
      </c>
      <c r="B80">
        <v>0.7985103739462891</v>
      </c>
      <c r="C80">
        <v>0.52549586738710341</v>
      </c>
      <c r="D80">
        <v>0.25992250114638754</v>
      </c>
      <c r="E80">
        <v>0.17189772019836591</v>
      </c>
      <c r="F80">
        <v>0.19560776142312825</v>
      </c>
      <c r="G80">
        <v>4.3410721757183704E-2</v>
      </c>
      <c r="H80">
        <v>5.6999599270725974E-2</v>
      </c>
      <c r="I80">
        <v>0.51048358157643081</v>
      </c>
      <c r="J80">
        <v>0.71097107222894929</v>
      </c>
      <c r="K80">
        <v>9.6040661234688768E-2</v>
      </c>
      <c r="L80">
        <v>0.71684054282531384</v>
      </c>
      <c r="M80">
        <v>0.29358344648443851</v>
      </c>
      <c r="N80">
        <v>0.19648987542051172</v>
      </c>
      <c r="O80">
        <v>0.82933846217363472</v>
      </c>
      <c r="P80">
        <v>0.44569152568599213</v>
      </c>
      <c r="Q80">
        <v>0.26196837834169828</v>
      </c>
      <c r="R80">
        <v>0.75120712276828061</v>
      </c>
      <c r="S80">
        <v>0.39928779423849364</v>
      </c>
      <c r="T80">
        <v>0.80058357228548493</v>
      </c>
      <c r="U80">
        <v>0.79419603330457134</v>
      </c>
      <c r="V80">
        <v>0.21427023321158814</v>
      </c>
      <c r="W80">
        <v>0.13917043785664873</v>
      </c>
      <c r="X80">
        <v>0.78625255967820551</v>
      </c>
      <c r="Y80">
        <v>0.67917702980531236</v>
      </c>
      <c r="Z80">
        <v>0.26813504466296717</v>
      </c>
      <c r="AA80">
        <v>0.52110628205107001</v>
      </c>
      <c r="AB80">
        <v>0.67507757237933674</v>
      </c>
      <c r="AC80">
        <v>0.80069484384075917</v>
      </c>
      <c r="AD80">
        <v>0.75642582264588931</v>
      </c>
      <c r="AE80">
        <v>0.79837823250577655</v>
      </c>
      <c r="AF80">
        <v>0.34590311560721448</v>
      </c>
      <c r="AG80">
        <v>0.27952332133913882</v>
      </c>
      <c r="AH80">
        <v>0.11575123655033841</v>
      </c>
      <c r="AI80">
        <v>0.70371992804535111</v>
      </c>
      <c r="AJ80">
        <v>0.34317710146105768</v>
      </c>
      <c r="AK80">
        <v>0.10834333998134839</v>
      </c>
      <c r="AL80">
        <v>0.32181755908191939</v>
      </c>
      <c r="AM80">
        <v>0.68218877080548312</v>
      </c>
      <c r="AN80">
        <v>9.4477332150244397E-2</v>
      </c>
      <c r="AO80">
        <v>0.68179380698598124</v>
      </c>
      <c r="AP80">
        <v>0.16100242526520103</v>
      </c>
      <c r="AQ80">
        <v>0.7981691949228471</v>
      </c>
      <c r="AR80">
        <v>0.7102490445850177</v>
      </c>
      <c r="AS80">
        <v>0.25275708055612262</v>
      </c>
      <c r="AT80">
        <v>0.79960168283124555</v>
      </c>
      <c r="AU80">
        <v>0.80050773482213833</v>
      </c>
      <c r="AV80">
        <v>0.15314348787703619</v>
      </c>
      <c r="AW80">
        <v>0.18384240865781928</v>
      </c>
      <c r="AX80">
        <v>3.559424805281293E-2</v>
      </c>
      <c r="AY80">
        <v>0.6131299226264284</v>
      </c>
      <c r="AZ80">
        <v>0.34303378775344284</v>
      </c>
      <c r="BA80">
        <v>0.53654483041813561</v>
      </c>
      <c r="BB80">
        <v>0.37290646567697444</v>
      </c>
      <c r="BC80">
        <v>0.42974701524804682</v>
      </c>
    </row>
    <row r="81" spans="1:55">
      <c r="A81" t="s">
        <v>227</v>
      </c>
      <c r="B81">
        <v>0.7985103739462891</v>
      </c>
      <c r="C81">
        <v>0.52372075190111234</v>
      </c>
      <c r="D81">
        <v>0.2605681905509048</v>
      </c>
      <c r="E81">
        <v>0.1719811256921307</v>
      </c>
      <c r="F81">
        <v>0.19613556922658917</v>
      </c>
      <c r="G81">
        <v>4.342373052884229E-2</v>
      </c>
      <c r="H81">
        <v>5.659614654345381E-2</v>
      </c>
      <c r="I81">
        <v>0.51722999732103003</v>
      </c>
      <c r="J81">
        <v>0.71097107222894929</v>
      </c>
      <c r="K81">
        <v>9.5954212002752282E-2</v>
      </c>
      <c r="L81">
        <v>0.71684054282531384</v>
      </c>
      <c r="M81">
        <v>0.29298586315402991</v>
      </c>
      <c r="N81">
        <v>0.19786694721871931</v>
      </c>
      <c r="O81">
        <v>0.82933846217363472</v>
      </c>
      <c r="P81">
        <v>0.4427902377921612</v>
      </c>
      <c r="Q81">
        <v>0.2582719921253564</v>
      </c>
      <c r="R81">
        <v>0.75212619741708153</v>
      </c>
      <c r="S81">
        <v>0.40137632421942682</v>
      </c>
      <c r="T81">
        <v>0.80205360606821308</v>
      </c>
      <c r="U81">
        <v>0.79419603330457134</v>
      </c>
      <c r="V81">
        <v>0.21456114145274827</v>
      </c>
      <c r="W81">
        <v>0.13914509670326111</v>
      </c>
      <c r="X81">
        <v>0.78625255967820551</v>
      </c>
      <c r="Y81">
        <v>0.67565953410820656</v>
      </c>
      <c r="Z81">
        <v>0.26672489672301886</v>
      </c>
      <c r="AA81">
        <v>0.51751877421687598</v>
      </c>
      <c r="AB81">
        <v>0.68127931095488725</v>
      </c>
      <c r="AC81">
        <v>0.80069484384075917</v>
      </c>
      <c r="AD81">
        <v>0.75642582264588931</v>
      </c>
      <c r="AE81">
        <v>0.79837823250577655</v>
      </c>
      <c r="AF81">
        <v>0.34579689630617882</v>
      </c>
      <c r="AG81">
        <v>0.27823427833242725</v>
      </c>
      <c r="AH81">
        <v>0.11546148882795999</v>
      </c>
      <c r="AI81">
        <v>0.70593533403488928</v>
      </c>
      <c r="AJ81">
        <v>0.34209015280768701</v>
      </c>
      <c r="AK81">
        <v>0.10803640325226595</v>
      </c>
      <c r="AL81">
        <v>0.32196158836326982</v>
      </c>
      <c r="AM81">
        <v>0.68218877080548312</v>
      </c>
      <c r="AN81">
        <v>9.4105617172213177E-2</v>
      </c>
      <c r="AO81">
        <v>0.67036083822449333</v>
      </c>
      <c r="AP81">
        <v>0.16096333576954119</v>
      </c>
      <c r="AQ81">
        <v>0.7981691949228471</v>
      </c>
      <c r="AR81">
        <v>0.71531208511008615</v>
      </c>
      <c r="AS81">
        <v>0.25107981757023656</v>
      </c>
      <c r="AT81">
        <v>0.79974575634165468</v>
      </c>
      <c r="AU81">
        <v>0.80050773482213833</v>
      </c>
      <c r="AV81">
        <v>0.15374449988256736</v>
      </c>
      <c r="AW81">
        <v>0.18418530399106633</v>
      </c>
      <c r="AX81">
        <v>3.5536483423503094E-2</v>
      </c>
      <c r="AY81">
        <v>0.61844110850651923</v>
      </c>
      <c r="AZ81">
        <v>0.33731022759579937</v>
      </c>
      <c r="BA81">
        <v>0.53654483041813561</v>
      </c>
      <c r="BB81">
        <v>0.3688389145182665</v>
      </c>
      <c r="BC81">
        <v>0.43010062545109767</v>
      </c>
    </row>
    <row r="82" spans="1:55">
      <c r="A82" t="s">
        <v>228</v>
      </c>
      <c r="B82">
        <v>0.7985103739462891</v>
      </c>
      <c r="C82">
        <v>0.52516020243024897</v>
      </c>
      <c r="D82">
        <v>0.25974553323332294</v>
      </c>
      <c r="E82">
        <v>0.17125195228424972</v>
      </c>
      <c r="F82">
        <v>0.1954256570424551</v>
      </c>
      <c r="G82">
        <v>4.3217810618578649E-2</v>
      </c>
      <c r="H82">
        <v>5.7017691893039277E-2</v>
      </c>
      <c r="I82">
        <v>0.51526640588556438</v>
      </c>
      <c r="J82">
        <v>0.71097107222894929</v>
      </c>
      <c r="K82">
        <v>9.6181229182921046E-2</v>
      </c>
      <c r="L82">
        <v>0.71684054282531384</v>
      </c>
      <c r="M82">
        <v>0.29377181807691799</v>
      </c>
      <c r="N82">
        <v>0.19731166137490816</v>
      </c>
      <c r="O82">
        <v>0.82933846217363472</v>
      </c>
      <c r="P82">
        <v>0.44573506586668893</v>
      </c>
      <c r="Q82">
        <v>0.26104830117168504</v>
      </c>
      <c r="R82">
        <v>0.75212619741708153</v>
      </c>
      <c r="S82">
        <v>0.40066238977761476</v>
      </c>
      <c r="T82">
        <v>0.80205360606821308</v>
      </c>
      <c r="U82">
        <v>0.79419603330457134</v>
      </c>
      <c r="V82">
        <v>0.21488066778494666</v>
      </c>
      <c r="W82">
        <v>0.13971352569292303</v>
      </c>
      <c r="X82">
        <v>0.78625255967820551</v>
      </c>
      <c r="Y82">
        <v>0.67735938610581159</v>
      </c>
      <c r="Z82">
        <v>0.26805669738971516</v>
      </c>
      <c r="AA82">
        <v>0.51898542367827849</v>
      </c>
      <c r="AB82">
        <v>0.68033679621438781</v>
      </c>
      <c r="AC82">
        <v>0.80069484384075917</v>
      </c>
      <c r="AD82">
        <v>0.75642582264588931</v>
      </c>
      <c r="AE82">
        <v>0.79837823250577655</v>
      </c>
      <c r="AF82">
        <v>0.3455714017354064</v>
      </c>
      <c r="AG82">
        <v>0.27953154001313585</v>
      </c>
      <c r="AH82">
        <v>0.11545231334421109</v>
      </c>
      <c r="AI82">
        <v>0.70723744006513822</v>
      </c>
      <c r="AJ82">
        <v>0.3419576724888303</v>
      </c>
      <c r="AK82">
        <v>0.1087830686490239</v>
      </c>
      <c r="AL82">
        <v>0.3234435452258862</v>
      </c>
      <c r="AM82">
        <v>0.68218877080548312</v>
      </c>
      <c r="AN82">
        <v>9.364703461826461E-2</v>
      </c>
      <c r="AO82">
        <v>0.67505989388042842</v>
      </c>
      <c r="AP82">
        <v>0.1612535616308326</v>
      </c>
      <c r="AQ82">
        <v>0.7981691949228471</v>
      </c>
      <c r="AR82">
        <v>0.71700674577331236</v>
      </c>
      <c r="AS82">
        <v>0.25003937590873138</v>
      </c>
      <c r="AT82">
        <v>0.79974575634165468</v>
      </c>
      <c r="AU82">
        <v>0.80050773482213833</v>
      </c>
      <c r="AV82">
        <v>0.15339740305606153</v>
      </c>
      <c r="AW82">
        <v>0.18387456192330406</v>
      </c>
      <c r="AX82">
        <v>3.5489137733890022E-2</v>
      </c>
      <c r="AY82">
        <v>0.61882299068336755</v>
      </c>
      <c r="AZ82">
        <v>0.33755156061566666</v>
      </c>
      <c r="BA82">
        <v>0.53654483041813561</v>
      </c>
      <c r="BB82">
        <v>0.36986257307534148</v>
      </c>
      <c r="BC82">
        <v>0.43024103175500217</v>
      </c>
    </row>
    <row r="83" spans="1:55">
      <c r="A83" t="s">
        <v>229</v>
      </c>
      <c r="B83">
        <v>0.7985103739462891</v>
      </c>
      <c r="C83">
        <v>0.52516020243024897</v>
      </c>
      <c r="D83">
        <v>0.25974553323332294</v>
      </c>
      <c r="E83">
        <v>0.17125195228424972</v>
      </c>
      <c r="F83">
        <v>0.1954256570424551</v>
      </c>
      <c r="G83">
        <v>4.3217810618578649E-2</v>
      </c>
      <c r="H83">
        <v>5.7017691893039277E-2</v>
      </c>
      <c r="I83">
        <v>0.51526640588556438</v>
      </c>
      <c r="J83">
        <v>0.71097107222894929</v>
      </c>
      <c r="K83">
        <v>9.6181229182921046E-2</v>
      </c>
      <c r="L83">
        <v>0.71684054282531384</v>
      </c>
      <c r="M83">
        <v>0.29377181807691799</v>
      </c>
      <c r="N83">
        <v>0.19731166137490816</v>
      </c>
      <c r="O83">
        <v>0.82933846217363472</v>
      </c>
      <c r="P83">
        <v>0.44573506586668893</v>
      </c>
      <c r="Q83">
        <v>0.26104830117168504</v>
      </c>
      <c r="R83">
        <v>0.75212619741708153</v>
      </c>
      <c r="S83">
        <v>0.40066238977761476</v>
      </c>
      <c r="T83">
        <v>0.80205360606821308</v>
      </c>
      <c r="U83">
        <v>0.79419603330457134</v>
      </c>
      <c r="V83">
        <v>0.21488066778494666</v>
      </c>
      <c r="W83">
        <v>0.13971352569292303</v>
      </c>
      <c r="X83">
        <v>0.78625255967820551</v>
      </c>
      <c r="Y83">
        <v>0.67735938610581159</v>
      </c>
      <c r="Z83">
        <v>0.26805669738971516</v>
      </c>
      <c r="AA83">
        <v>0.51898542367827849</v>
      </c>
      <c r="AB83">
        <v>0.68033679621438781</v>
      </c>
      <c r="AC83">
        <v>0.80069484384075917</v>
      </c>
      <c r="AD83">
        <v>0.75642582264588931</v>
      </c>
      <c r="AE83">
        <v>0.79837823250577655</v>
      </c>
      <c r="AF83">
        <v>0.3455714017354064</v>
      </c>
      <c r="AG83">
        <v>0.27953154001313585</v>
      </c>
      <c r="AH83">
        <v>0.11545231334421109</v>
      </c>
      <c r="AI83">
        <v>0.70723744006513822</v>
      </c>
      <c r="AJ83">
        <v>0.3419576724888303</v>
      </c>
      <c r="AK83">
        <v>0.1087830686490239</v>
      </c>
      <c r="AL83">
        <v>0.3234435452258862</v>
      </c>
      <c r="AM83">
        <v>0.68218877080548312</v>
      </c>
      <c r="AN83">
        <v>9.364703461826461E-2</v>
      </c>
      <c r="AO83">
        <v>0.67505989388042842</v>
      </c>
      <c r="AP83">
        <v>0.1612535616308326</v>
      </c>
      <c r="AQ83">
        <v>0.7981691949228471</v>
      </c>
      <c r="AR83">
        <v>0.71700674577331236</v>
      </c>
      <c r="AS83">
        <v>0.25003937590873138</v>
      </c>
      <c r="AT83">
        <v>0.79974575634165468</v>
      </c>
      <c r="AU83">
        <v>0.80050773482213833</v>
      </c>
      <c r="AV83">
        <v>0.15339740305606153</v>
      </c>
      <c r="AW83">
        <v>0.18387456192330406</v>
      </c>
      <c r="AX83">
        <v>3.5489137733890022E-2</v>
      </c>
      <c r="AY83">
        <v>0.61882299068336755</v>
      </c>
      <c r="AZ83">
        <v>0.33755156061566666</v>
      </c>
      <c r="BA83">
        <v>0.53654483041813561</v>
      </c>
      <c r="BB83">
        <v>0.36986257307534148</v>
      </c>
      <c r="BC83">
        <v>0.43024103175500217</v>
      </c>
    </row>
    <row r="84" spans="1:55">
      <c r="A84" t="s">
        <v>230</v>
      </c>
      <c r="B84">
        <v>0.7985103739462891</v>
      </c>
      <c r="C84">
        <v>0.43871393826945537</v>
      </c>
      <c r="D84">
        <v>0.25871710269496201</v>
      </c>
      <c r="E84">
        <v>0.16206242511939165</v>
      </c>
      <c r="F84">
        <v>0.19939775834133411</v>
      </c>
      <c r="G84">
        <v>4.4432038182358434E-2</v>
      </c>
      <c r="H84">
        <v>5.5195920148741424E-2</v>
      </c>
      <c r="I84">
        <v>0.52905303341631138</v>
      </c>
      <c r="J84">
        <v>0.71097107222894929</v>
      </c>
      <c r="K84">
        <v>0.10090309487799141</v>
      </c>
      <c r="L84">
        <v>0.71684054282531384</v>
      </c>
      <c r="M84">
        <v>0.28694785429148356</v>
      </c>
      <c r="N84">
        <v>0.24494769799958252</v>
      </c>
      <c r="O84">
        <v>0.82933846217363472</v>
      </c>
      <c r="P84">
        <v>0.45632375887167187</v>
      </c>
      <c r="Q84">
        <v>0.28110173061343807</v>
      </c>
      <c r="R84">
        <v>0.74628797413865877</v>
      </c>
      <c r="S84">
        <v>0.39727312703871032</v>
      </c>
      <c r="T84">
        <v>0.76954413702698599</v>
      </c>
      <c r="U84">
        <v>0.79419603330457134</v>
      </c>
      <c r="V84">
        <v>0.21330191976697141</v>
      </c>
      <c r="W84">
        <v>0.13592844220318631</v>
      </c>
      <c r="X84">
        <v>0.78625255967820551</v>
      </c>
      <c r="Y84">
        <v>0.66297303958049625</v>
      </c>
      <c r="Z84">
        <v>0.26732500390457198</v>
      </c>
      <c r="AA84">
        <v>0.49202946287301641</v>
      </c>
      <c r="AB84">
        <v>0.73317863191962429</v>
      </c>
      <c r="AC84">
        <v>0.80069484384075917</v>
      </c>
      <c r="AD84">
        <v>0.75448671897443076</v>
      </c>
      <c r="AE84">
        <v>0.79837823250577655</v>
      </c>
      <c r="AF84">
        <v>0.28636021569025577</v>
      </c>
      <c r="AG84">
        <v>0.28720855658994421</v>
      </c>
      <c r="AH84">
        <v>0.1225058388233098</v>
      </c>
      <c r="AI84">
        <v>0.65657084486656425</v>
      </c>
      <c r="AJ84">
        <v>0.34315798488149413</v>
      </c>
      <c r="AK84">
        <v>0.11109189152537176</v>
      </c>
      <c r="AL84">
        <v>0.30105362613408626</v>
      </c>
      <c r="AM84">
        <v>0.68218877080548312</v>
      </c>
      <c r="AN84">
        <v>0.10489874546198677</v>
      </c>
      <c r="AO84">
        <v>0.65112726226242679</v>
      </c>
      <c r="AP84">
        <v>0.16081629511384024</v>
      </c>
      <c r="AQ84">
        <v>0.7981691949228471</v>
      </c>
      <c r="AR84">
        <v>0.69373509264908628</v>
      </c>
      <c r="AS84">
        <v>0.24215336359013803</v>
      </c>
      <c r="AT84">
        <v>0.79668273125928957</v>
      </c>
      <c r="AU84">
        <v>0.79782785605235573</v>
      </c>
      <c r="AV84">
        <v>0.14983017790242401</v>
      </c>
      <c r="AW84">
        <v>0.21185680039107771</v>
      </c>
      <c r="AX84">
        <v>3.4784943538258499E-2</v>
      </c>
      <c r="AY84">
        <v>0.60355789495540146</v>
      </c>
      <c r="AZ84">
        <v>0.3503610253235297</v>
      </c>
      <c r="BA84">
        <v>0.53654483041813561</v>
      </c>
      <c r="BB84">
        <v>0.37364468719647648</v>
      </c>
      <c r="BC84">
        <v>0.43710387989879357</v>
      </c>
    </row>
    <row r="85" spans="1:55">
      <c r="A85" t="s">
        <v>231</v>
      </c>
      <c r="B85">
        <v>0.79840324034883892</v>
      </c>
      <c r="C85">
        <v>0.5825435582131282</v>
      </c>
      <c r="D85">
        <v>0.259851179861538</v>
      </c>
      <c r="E85">
        <v>0.17231564318774578</v>
      </c>
      <c r="F85">
        <v>0.20430942040919389</v>
      </c>
      <c r="G85">
        <v>4.4993762003377381E-2</v>
      </c>
      <c r="H85">
        <v>5.775639730771133E-2</v>
      </c>
      <c r="I85">
        <v>0.5368420737799835</v>
      </c>
      <c r="J85">
        <v>0.71097107222894929</v>
      </c>
      <c r="K85">
        <v>9.9955645439840687E-2</v>
      </c>
      <c r="L85">
        <v>0.71623252185721198</v>
      </c>
      <c r="M85">
        <v>0.28875616822131089</v>
      </c>
      <c r="N85">
        <v>0.22419859091591679</v>
      </c>
      <c r="O85">
        <v>0.82933846217363472</v>
      </c>
      <c r="P85">
        <v>0.46724517657974712</v>
      </c>
      <c r="Q85">
        <v>0.2844486195133013</v>
      </c>
      <c r="R85">
        <v>0.74273467036719842</v>
      </c>
      <c r="S85">
        <v>0.40324415361004484</v>
      </c>
      <c r="T85">
        <v>0.78054239200422193</v>
      </c>
      <c r="U85">
        <v>0.79401272721776428</v>
      </c>
      <c r="V85">
        <v>0.21819604048727165</v>
      </c>
      <c r="W85">
        <v>0.15116798383712798</v>
      </c>
      <c r="X85">
        <v>0.78625255967820551</v>
      </c>
      <c r="Y85">
        <v>0.67776901114174914</v>
      </c>
      <c r="Z85">
        <v>0.27096035361648579</v>
      </c>
      <c r="AA85">
        <v>0.52362004107408755</v>
      </c>
      <c r="AB85">
        <v>0.69344106704074038</v>
      </c>
      <c r="AC85">
        <v>0.80069484384075917</v>
      </c>
      <c r="AD85">
        <v>0.74349858787487189</v>
      </c>
      <c r="AE85">
        <v>0.79829910388741254</v>
      </c>
      <c r="AF85">
        <v>0.34734476938031938</v>
      </c>
      <c r="AG85">
        <v>0.28236609314842809</v>
      </c>
      <c r="AH85">
        <v>0.11682280244159716</v>
      </c>
      <c r="AI85">
        <v>0.67819458514731379</v>
      </c>
      <c r="AJ85">
        <v>0.3431033804818428</v>
      </c>
      <c r="AK85">
        <v>0.10826148617476769</v>
      </c>
      <c r="AL85">
        <v>0.32013101077675682</v>
      </c>
      <c r="AM85">
        <v>0.68218877080548312</v>
      </c>
      <c r="AN85">
        <v>9.8859249793268544E-2</v>
      </c>
      <c r="AO85">
        <v>0.68433906422618929</v>
      </c>
      <c r="AP85">
        <v>0.16119692901786831</v>
      </c>
      <c r="AQ85">
        <v>0.7981691949228471</v>
      </c>
      <c r="AR85">
        <v>0.70042171707181811</v>
      </c>
      <c r="AS85">
        <v>0.25137755273188223</v>
      </c>
      <c r="AT85">
        <v>0.79704325408519627</v>
      </c>
      <c r="AU85">
        <v>0.79887373829879038</v>
      </c>
      <c r="AV85">
        <v>0.15790642327994836</v>
      </c>
      <c r="AW85">
        <v>0.18529483390218149</v>
      </c>
      <c r="AX85">
        <v>4.1007796743528842E-2</v>
      </c>
      <c r="AY85">
        <v>0.60752666958511092</v>
      </c>
      <c r="AZ85">
        <v>0.34186745802164092</v>
      </c>
      <c r="BA85">
        <v>0.53654483041813561</v>
      </c>
      <c r="BB85">
        <v>0.37462498224770757</v>
      </c>
      <c r="BC85">
        <v>0.45180904227045088</v>
      </c>
    </row>
    <row r="86" spans="1:55">
      <c r="A86" t="s">
        <v>248</v>
      </c>
      <c r="B86">
        <v>0.78688418636178348</v>
      </c>
      <c r="C86">
        <v>0.52516020243024897</v>
      </c>
      <c r="D86">
        <v>0.25974553323332294</v>
      </c>
      <c r="E86">
        <v>0.17125195228424972</v>
      </c>
      <c r="F86">
        <v>0.1954256570424551</v>
      </c>
      <c r="G86">
        <v>4.3217810618578649E-2</v>
      </c>
      <c r="H86">
        <v>5.7017691893039277E-2</v>
      </c>
      <c r="I86">
        <v>0.5147547797326425</v>
      </c>
      <c r="J86">
        <v>0.69967554084998218</v>
      </c>
      <c r="K86">
        <v>9.6181229182921046E-2</v>
      </c>
      <c r="L86">
        <v>0.71985182547288584</v>
      </c>
      <c r="M86">
        <v>0.29377181807691799</v>
      </c>
      <c r="N86">
        <v>0.19731166137490816</v>
      </c>
      <c r="O86">
        <v>0.78687201047734578</v>
      </c>
      <c r="P86">
        <v>0.44573506586668893</v>
      </c>
      <c r="Q86">
        <v>0.26104830117168504</v>
      </c>
      <c r="R86">
        <v>0.72999893461166965</v>
      </c>
      <c r="S86">
        <v>0.40066238977761476</v>
      </c>
      <c r="T86">
        <v>0.78432169174243616</v>
      </c>
      <c r="U86">
        <v>0.78386949271717654</v>
      </c>
      <c r="V86">
        <v>0.21488066778494666</v>
      </c>
      <c r="W86">
        <v>0.13971352569292303</v>
      </c>
      <c r="X86">
        <v>0.77198250715782657</v>
      </c>
      <c r="Y86">
        <v>0.6668963221658667</v>
      </c>
      <c r="Z86">
        <v>0.26805669738971516</v>
      </c>
      <c r="AA86">
        <v>0.51898542367827849</v>
      </c>
      <c r="AB86">
        <v>0.67962807346138554</v>
      </c>
      <c r="AC86">
        <v>0.78746909443803603</v>
      </c>
      <c r="AD86">
        <v>0.77484846531840157</v>
      </c>
      <c r="AE86">
        <v>0.78745681024714775</v>
      </c>
      <c r="AF86">
        <v>0.3455714017354064</v>
      </c>
      <c r="AG86">
        <v>0.27953154001313585</v>
      </c>
      <c r="AH86">
        <v>0.11545231334421109</v>
      </c>
      <c r="AI86">
        <v>0.6837131310679937</v>
      </c>
      <c r="AJ86">
        <v>0.3419576724888303</v>
      </c>
      <c r="AK86">
        <v>0.1087830686490239</v>
      </c>
      <c r="AL86">
        <v>0.3234435452258862</v>
      </c>
      <c r="AM86">
        <v>0.73755528817829452</v>
      </c>
      <c r="AN86">
        <v>9.364703461826461E-2</v>
      </c>
      <c r="AO86">
        <v>0.67073432408968237</v>
      </c>
      <c r="AP86">
        <v>0.1612535616308326</v>
      </c>
      <c r="AQ86">
        <v>0.78845879421768916</v>
      </c>
      <c r="AR86">
        <v>0.69902397015308715</v>
      </c>
      <c r="AS86">
        <v>0.25003937590873138</v>
      </c>
      <c r="AT86">
        <v>0.78627639219893386</v>
      </c>
      <c r="AU86">
        <v>0.7884888386785176</v>
      </c>
      <c r="AV86">
        <v>0.15339740305606153</v>
      </c>
      <c r="AW86">
        <v>0.18387456192330406</v>
      </c>
      <c r="AX86">
        <v>3.5489137733890022E-2</v>
      </c>
      <c r="AY86">
        <v>0.59228508232796218</v>
      </c>
      <c r="AZ86">
        <v>0.33755156061566666</v>
      </c>
      <c r="BA86">
        <v>0.71279738564416206</v>
      </c>
      <c r="BB86">
        <v>0.36986257307534148</v>
      </c>
      <c r="BC86">
        <v>0.43024103175500217</v>
      </c>
    </row>
    <row r="87" spans="1:55">
      <c r="A87" t="s">
        <v>232</v>
      </c>
      <c r="B87">
        <v>0.76776367810555723</v>
      </c>
      <c r="C87">
        <v>0.22027670457805043</v>
      </c>
      <c r="D87">
        <v>0.15295500777961193</v>
      </c>
      <c r="E87">
        <v>0.10190672054335741</v>
      </c>
      <c r="F87">
        <v>0.12213529088266507</v>
      </c>
      <c r="G87">
        <v>2.7995068688242836E-2</v>
      </c>
      <c r="H87">
        <v>3.4663398252065436E-2</v>
      </c>
      <c r="I87">
        <v>0.33475170421102446</v>
      </c>
      <c r="J87">
        <v>0.69737741723087066</v>
      </c>
      <c r="K87">
        <v>5.8861287869686564E-2</v>
      </c>
      <c r="L87">
        <v>0.62600054059926413</v>
      </c>
      <c r="M87">
        <v>0.18183546879020959</v>
      </c>
      <c r="N87">
        <v>0.14224270146773244</v>
      </c>
      <c r="O87">
        <v>0.75467227302670203</v>
      </c>
      <c r="P87">
        <v>0.27089150005731599</v>
      </c>
      <c r="Q87">
        <v>0.14263192341895531</v>
      </c>
      <c r="R87">
        <v>0.5418220148971058</v>
      </c>
      <c r="S87">
        <v>0.25692682247763932</v>
      </c>
      <c r="T87">
        <v>0.51882492880292064</v>
      </c>
      <c r="U87">
        <v>0.73258931733763477</v>
      </c>
      <c r="V87">
        <v>0.12606188558179104</v>
      </c>
      <c r="W87">
        <v>8.2141547717238222E-2</v>
      </c>
      <c r="X87">
        <v>0.74924432861298196</v>
      </c>
      <c r="Y87">
        <v>0.40622933834599867</v>
      </c>
      <c r="Z87">
        <v>0.1799042291285958</v>
      </c>
      <c r="AA87">
        <v>0.29537388415460458</v>
      </c>
      <c r="AB87">
        <v>0.47385545459358375</v>
      </c>
      <c r="AC87">
        <v>0.77736305987477883</v>
      </c>
      <c r="AD87">
        <v>0.54209628100713614</v>
      </c>
      <c r="AE87">
        <v>0.76047915907248309</v>
      </c>
      <c r="AF87">
        <v>0.16769239472114975</v>
      </c>
      <c r="AG87">
        <v>0.16526147804515479</v>
      </c>
      <c r="AH87">
        <v>7.6298438340987415E-2</v>
      </c>
      <c r="AI87">
        <v>0.44977235226623175</v>
      </c>
      <c r="AJ87">
        <v>0.20473651667879289</v>
      </c>
      <c r="AK87">
        <v>6.8375873373111545E-2</v>
      </c>
      <c r="AL87">
        <v>0.17792413018408959</v>
      </c>
      <c r="AM87">
        <v>0.73012075678865773</v>
      </c>
      <c r="AN87">
        <v>5.9066903984922162E-2</v>
      </c>
      <c r="AO87">
        <v>0.4504170651936083</v>
      </c>
      <c r="AP87">
        <v>8.9202952588418677E-2</v>
      </c>
      <c r="AQ87">
        <v>0.78845879421768916</v>
      </c>
      <c r="AR87">
        <v>0.48435009698641907</v>
      </c>
      <c r="AS87">
        <v>0.16319819064213265</v>
      </c>
      <c r="AT87">
        <v>0.53031293498835508</v>
      </c>
      <c r="AU87">
        <v>0.66537700471096295</v>
      </c>
      <c r="AV87">
        <v>9.8028931867541691E-2</v>
      </c>
      <c r="AW87">
        <v>0.12391509796040177</v>
      </c>
      <c r="AX87">
        <v>1.4358820108173465E-2</v>
      </c>
      <c r="AY87">
        <v>0.40077098430545965</v>
      </c>
      <c r="AZ87">
        <v>0.24263038253338554</v>
      </c>
      <c r="BA87">
        <v>0.51280871199474853</v>
      </c>
      <c r="BB87">
        <v>0.25068171014022189</v>
      </c>
      <c r="BC87">
        <v>0.23364399880294692</v>
      </c>
    </row>
    <row r="89" spans="1:55">
      <c r="A89" t="s">
        <v>252</v>
      </c>
    </row>
    <row r="90" spans="1:55">
      <c r="A90" t="s">
        <v>225</v>
      </c>
      <c r="B90">
        <v>0.17905811006821637</v>
      </c>
      <c r="C90">
        <v>8.5354010272115366E-2</v>
      </c>
      <c r="D90">
        <v>1.5530267638766361E-2</v>
      </c>
      <c r="E90">
        <v>1.5026631262550882E-2</v>
      </c>
      <c r="F90">
        <v>2.0162673304470111E-2</v>
      </c>
      <c r="G90">
        <v>1.3336455948749906E-2</v>
      </c>
      <c r="H90">
        <v>2.6753414980238904E-2</v>
      </c>
      <c r="I90">
        <v>1.8416580694878639</v>
      </c>
      <c r="J90">
        <v>3.1885228753749963</v>
      </c>
      <c r="K90">
        <v>1.2910624583527668E-2</v>
      </c>
      <c r="L90">
        <v>8.2913930343424341E-2</v>
      </c>
      <c r="M90">
        <v>6.0520030463256873E-2</v>
      </c>
      <c r="N90">
        <v>1.9176897108358581E-2</v>
      </c>
      <c r="O90">
        <v>0.19610594304264073</v>
      </c>
      <c r="P90">
        <v>4.2539107558553245E-2</v>
      </c>
      <c r="Q90">
        <v>3.9750960113137612E-2</v>
      </c>
      <c r="R90">
        <v>7.1613953982758438E-2</v>
      </c>
      <c r="S90">
        <v>7.7740971670065107E-2</v>
      </c>
      <c r="T90">
        <v>7.9818330936250348E-2</v>
      </c>
      <c r="U90">
        <v>0.14474646995173293</v>
      </c>
      <c r="V90">
        <v>2.2936126194288441E-2</v>
      </c>
      <c r="W90">
        <v>1.6977440907074957E-2</v>
      </c>
      <c r="X90">
        <v>9.201659107815624E-2</v>
      </c>
      <c r="Y90">
        <v>7.2866300030193371E-2</v>
      </c>
      <c r="Z90">
        <v>2.1678097245282087E-2</v>
      </c>
      <c r="AA90">
        <v>6.3719264347174884E-2</v>
      </c>
      <c r="AB90">
        <v>0.10599689051230228</v>
      </c>
      <c r="AC90">
        <v>7.874374317651367E-3</v>
      </c>
      <c r="AD90">
        <v>0.17948739544860706</v>
      </c>
      <c r="AE90">
        <v>2.6673174957208088E-2</v>
      </c>
      <c r="AF90">
        <v>5.7815815601213676E-2</v>
      </c>
      <c r="AG90">
        <v>2.3022407062901099E-2</v>
      </c>
      <c r="AH90">
        <v>8.9857935452432383E-3</v>
      </c>
      <c r="AI90">
        <v>9.731485717879601E-2</v>
      </c>
      <c r="AJ90">
        <v>1.885419232606907E-2</v>
      </c>
      <c r="AK90">
        <v>0.12066600252103084</v>
      </c>
      <c r="AL90">
        <v>3.2746285595231593E-2</v>
      </c>
      <c r="AM90">
        <v>0.1012064759392322</v>
      </c>
      <c r="AN90">
        <v>7.5231221775197256E-3</v>
      </c>
      <c r="AO90">
        <v>21.5495707335348</v>
      </c>
      <c r="AP90">
        <v>1.4656911312710371E-2</v>
      </c>
      <c r="AQ90">
        <v>7.3933108596651462E-2</v>
      </c>
      <c r="AR90">
        <v>6.8121305078321481E-2</v>
      </c>
      <c r="AS90">
        <v>0.23012849851291631</v>
      </c>
      <c r="AT90">
        <v>6.6408908128481629E-3</v>
      </c>
      <c r="AU90">
        <v>1.4066616627251857E-2</v>
      </c>
      <c r="AV90">
        <v>1.023036318893385E-2</v>
      </c>
      <c r="AW90">
        <v>1.1089164769821726E-2</v>
      </c>
      <c r="AX90">
        <v>7.5607906917377283E-3</v>
      </c>
      <c r="AY90">
        <v>1.5781783036721446</v>
      </c>
      <c r="AZ90">
        <v>4.0600082502500613E-2</v>
      </c>
      <c r="BA90">
        <v>0.21391482731679698</v>
      </c>
      <c r="BB90">
        <v>9.8897047316090628E-2</v>
      </c>
      <c r="BC90">
        <v>5.8527485121273405E-2</v>
      </c>
    </row>
    <row r="91" spans="1:55">
      <c r="A91" t="s">
        <v>226</v>
      </c>
      <c r="B91">
        <v>0.17905811006821637</v>
      </c>
      <c r="C91">
        <v>9.6983170934217905E-2</v>
      </c>
      <c r="D91">
        <v>1.8842124767443895E-2</v>
      </c>
      <c r="E91">
        <v>1.6161924526495678E-2</v>
      </c>
      <c r="F91">
        <v>2.2592515549215035E-2</v>
      </c>
      <c r="G91">
        <v>1.323260658861127E-2</v>
      </c>
      <c r="H91">
        <v>2.7007448144328074E-2</v>
      </c>
      <c r="I91">
        <v>1.7786293247288718</v>
      </c>
      <c r="J91">
        <v>3.1885228753749963</v>
      </c>
      <c r="K91">
        <v>1.4646088004291465E-2</v>
      </c>
      <c r="L91">
        <v>8.2913930343424341E-2</v>
      </c>
      <c r="M91">
        <v>6.1793568493408092E-2</v>
      </c>
      <c r="N91">
        <v>2.3236598857911048E-2</v>
      </c>
      <c r="O91">
        <v>0.19610594304264073</v>
      </c>
      <c r="P91">
        <v>4.666984156543337E-2</v>
      </c>
      <c r="Q91">
        <v>4.3372418254278032E-2</v>
      </c>
      <c r="R91">
        <v>7.1637566186895485E-2</v>
      </c>
      <c r="S91">
        <v>7.9906080409878594E-2</v>
      </c>
      <c r="T91">
        <v>8.0042092410526677E-2</v>
      </c>
      <c r="U91">
        <v>0.14474646995173293</v>
      </c>
      <c r="V91">
        <v>2.5621418698741748E-2</v>
      </c>
      <c r="W91">
        <v>1.9641535712353702E-2</v>
      </c>
      <c r="X91">
        <v>9.201659107815624E-2</v>
      </c>
      <c r="Y91">
        <v>7.8804591435201618E-2</v>
      </c>
      <c r="Z91">
        <v>2.4156199237019733E-2</v>
      </c>
      <c r="AA91">
        <v>6.8342506143389117E-2</v>
      </c>
      <c r="AB91">
        <v>0.10992087173894022</v>
      </c>
      <c r="AC91">
        <v>7.874374317651367E-3</v>
      </c>
      <c r="AD91">
        <v>0.17948739544860706</v>
      </c>
      <c r="AE91">
        <v>2.6673174957208088E-2</v>
      </c>
      <c r="AF91">
        <v>6.2220122894634529E-2</v>
      </c>
      <c r="AG91">
        <v>2.621313499430657E-2</v>
      </c>
      <c r="AH91">
        <v>1.014096722685383E-2</v>
      </c>
      <c r="AI91">
        <v>9.821824969086336E-2</v>
      </c>
      <c r="AJ91">
        <v>2.473041942871607E-2</v>
      </c>
      <c r="AK91">
        <v>0.11981756128944915</v>
      </c>
      <c r="AL91">
        <v>3.582126542722449E-2</v>
      </c>
      <c r="AM91">
        <v>0.1012064759392322</v>
      </c>
      <c r="AN91">
        <v>9.2268294017165131E-3</v>
      </c>
      <c r="AO91">
        <v>21.828768193016295</v>
      </c>
      <c r="AP91">
        <v>1.6446795642893801E-2</v>
      </c>
      <c r="AQ91">
        <v>7.3933108596651462E-2</v>
      </c>
      <c r="AR91">
        <v>7.3556598150279651E-2</v>
      </c>
      <c r="AS91">
        <v>0.22792981260128822</v>
      </c>
      <c r="AT91">
        <v>6.9743298737236486E-3</v>
      </c>
      <c r="AU91">
        <v>1.4066616627251857E-2</v>
      </c>
      <c r="AV91">
        <v>1.1849291320718221E-2</v>
      </c>
      <c r="AW91">
        <v>1.3856975969004912E-2</v>
      </c>
      <c r="AX91">
        <v>8.0300144398240715E-3</v>
      </c>
      <c r="AY91">
        <v>1.4832150731030584</v>
      </c>
      <c r="AZ91">
        <v>5.4077340750614621E-2</v>
      </c>
      <c r="BA91">
        <v>0.21391482731679698</v>
      </c>
      <c r="BB91">
        <v>0.10043958122445296</v>
      </c>
      <c r="BC91">
        <v>6.2979647488000251E-2</v>
      </c>
    </row>
    <row r="92" spans="1:55">
      <c r="A92" t="s">
        <v>227</v>
      </c>
      <c r="B92">
        <v>0.17905811006821637</v>
      </c>
      <c r="C92">
        <v>8.2369509849899381E-2</v>
      </c>
      <c r="D92">
        <v>1.5075648160293999E-2</v>
      </c>
      <c r="E92">
        <v>1.5149959043092489E-2</v>
      </c>
      <c r="F92">
        <v>1.9077383784511331E-2</v>
      </c>
      <c r="G92">
        <v>1.3210708854968478E-2</v>
      </c>
      <c r="H92">
        <v>2.6674252564619475E-2</v>
      </c>
      <c r="I92">
        <v>1.8313037052878678</v>
      </c>
      <c r="J92">
        <v>3.1885228753749963</v>
      </c>
      <c r="K92">
        <v>1.3092011633392461E-2</v>
      </c>
      <c r="L92">
        <v>8.2913930343424341E-2</v>
      </c>
      <c r="M92">
        <v>6.0551005007007573E-2</v>
      </c>
      <c r="N92">
        <v>1.6558624890242245E-2</v>
      </c>
      <c r="O92">
        <v>0.19610594304264073</v>
      </c>
      <c r="P92">
        <v>4.0763514486451144E-2</v>
      </c>
      <c r="Q92">
        <v>3.7445930023374305E-2</v>
      </c>
      <c r="R92">
        <v>7.1626347199780283E-2</v>
      </c>
      <c r="S92">
        <v>7.81583925759987E-2</v>
      </c>
      <c r="T92">
        <v>7.9750166700496852E-2</v>
      </c>
      <c r="U92">
        <v>0.14474646995173293</v>
      </c>
      <c r="V92">
        <v>2.2650116239961448E-2</v>
      </c>
      <c r="W92">
        <v>1.6703986565671763E-2</v>
      </c>
      <c r="X92">
        <v>9.201659107815624E-2</v>
      </c>
      <c r="Y92">
        <v>7.3420524415362551E-2</v>
      </c>
      <c r="Z92">
        <v>2.207121467768737E-2</v>
      </c>
      <c r="AA92">
        <v>6.3637140794681718E-2</v>
      </c>
      <c r="AB92">
        <v>9.6873213794946178E-2</v>
      </c>
      <c r="AC92">
        <v>7.874374317651367E-3</v>
      </c>
      <c r="AD92">
        <v>0.17948739544860706</v>
      </c>
      <c r="AE92">
        <v>2.6673174957208088E-2</v>
      </c>
      <c r="AF92">
        <v>5.7415796447924168E-2</v>
      </c>
      <c r="AG92">
        <v>2.3335251516176742E-2</v>
      </c>
      <c r="AH92">
        <v>8.8005874493359629E-3</v>
      </c>
      <c r="AI92">
        <v>9.7690380252569847E-2</v>
      </c>
      <c r="AJ92">
        <v>1.8684747632897378E-2</v>
      </c>
      <c r="AK92">
        <v>0.11906082888847602</v>
      </c>
      <c r="AL92">
        <v>3.2551926742032854E-2</v>
      </c>
      <c r="AM92">
        <v>0.1012064759392322</v>
      </c>
      <c r="AN92">
        <v>7.2862956077895929E-3</v>
      </c>
      <c r="AO92">
        <v>21.828405123271367</v>
      </c>
      <c r="AP92">
        <v>1.448824954094669E-2</v>
      </c>
      <c r="AQ92">
        <v>7.3933108596651462E-2</v>
      </c>
      <c r="AR92">
        <v>6.879362721287248E-2</v>
      </c>
      <c r="AS92">
        <v>0.2294665941337444</v>
      </c>
      <c r="AT92">
        <v>6.6177351896863166E-3</v>
      </c>
      <c r="AU92">
        <v>1.4066616627251857E-2</v>
      </c>
      <c r="AV92">
        <v>1.047621425299399E-2</v>
      </c>
      <c r="AW92">
        <v>1.0948251701528161E-2</v>
      </c>
      <c r="AX92">
        <v>6.2096807478420916E-3</v>
      </c>
      <c r="AY92">
        <v>1.4974941072604924</v>
      </c>
      <c r="AZ92">
        <v>4.0544367059788769E-2</v>
      </c>
      <c r="BA92">
        <v>0.21391482731679698</v>
      </c>
      <c r="BB92">
        <v>9.9413659697273143E-2</v>
      </c>
      <c r="BC92">
        <v>5.7070008204898319E-2</v>
      </c>
    </row>
    <row r="93" spans="1:55">
      <c r="A93" t="s">
        <v>228</v>
      </c>
      <c r="B93">
        <v>0.17905811006821637</v>
      </c>
      <c r="C93">
        <v>7.7040637930837125E-2</v>
      </c>
      <c r="D93">
        <v>1.1356138786597286E-2</v>
      </c>
      <c r="E93">
        <v>1.3919488399320669E-2</v>
      </c>
      <c r="F93">
        <v>1.6283142910880503E-2</v>
      </c>
      <c r="G93">
        <v>1.3240654440680977E-2</v>
      </c>
      <c r="H93">
        <v>2.6682569839979631E-2</v>
      </c>
      <c r="I93">
        <v>1.8143348271805251</v>
      </c>
      <c r="J93">
        <v>3.1885228753749963</v>
      </c>
      <c r="K93">
        <v>1.1650777243092549E-2</v>
      </c>
      <c r="L93">
        <v>8.2913930343424341E-2</v>
      </c>
      <c r="M93">
        <v>6.0384016285539854E-2</v>
      </c>
      <c r="N93">
        <v>9.0994418105500505E-3</v>
      </c>
      <c r="O93">
        <v>0.19610594304264073</v>
      </c>
      <c r="P93">
        <v>3.418513235301078E-2</v>
      </c>
      <c r="Q93">
        <v>3.2730914921372395E-2</v>
      </c>
      <c r="R93">
        <v>7.1616154324019757E-2</v>
      </c>
      <c r="S93">
        <v>7.8073547353305489E-2</v>
      </c>
      <c r="T93">
        <v>7.9704102554881404E-2</v>
      </c>
      <c r="U93">
        <v>0.14474646995173293</v>
      </c>
      <c r="V93">
        <v>2.135016182111725E-2</v>
      </c>
      <c r="W93">
        <v>1.5010359158613472E-2</v>
      </c>
      <c r="X93">
        <v>9.201659107815624E-2</v>
      </c>
      <c r="Y93">
        <v>7.0395392909040705E-2</v>
      </c>
      <c r="Z93">
        <v>2.129195269492528E-2</v>
      </c>
      <c r="AA93">
        <v>6.1076557503723108E-2</v>
      </c>
      <c r="AB93">
        <v>9.2816729266268286E-2</v>
      </c>
      <c r="AC93">
        <v>7.874374317651367E-3</v>
      </c>
      <c r="AD93">
        <v>0.17948739544860706</v>
      </c>
      <c r="AE93">
        <v>2.6673174957208088E-2</v>
      </c>
      <c r="AF93">
        <v>5.6209541956137317E-2</v>
      </c>
      <c r="AG93">
        <v>2.0185392384157255E-2</v>
      </c>
      <c r="AH93">
        <v>7.641660586438918E-3</v>
      </c>
      <c r="AI93">
        <v>9.752196434319832E-2</v>
      </c>
      <c r="AJ93">
        <v>1.4653230807726217E-2</v>
      </c>
      <c r="AK93">
        <v>0.11639014728416512</v>
      </c>
      <c r="AL93">
        <v>3.1151002594505938E-2</v>
      </c>
      <c r="AM93">
        <v>0.1012064759392322</v>
      </c>
      <c r="AN93">
        <v>5.363993193429787E-3</v>
      </c>
      <c r="AO93">
        <v>22.043665036937931</v>
      </c>
      <c r="AP93">
        <v>1.2633302654921762E-2</v>
      </c>
      <c r="AQ93">
        <v>7.3933108596651462E-2</v>
      </c>
      <c r="AR93">
        <v>6.6689487071686052E-2</v>
      </c>
      <c r="AS93">
        <v>0.22926855870326146</v>
      </c>
      <c r="AT93">
        <v>6.6238399362186628E-3</v>
      </c>
      <c r="AU93">
        <v>1.4066616627251857E-2</v>
      </c>
      <c r="AV93">
        <v>9.7480225862359542E-3</v>
      </c>
      <c r="AW93">
        <v>7.4518553486723474E-3</v>
      </c>
      <c r="AX93">
        <v>4.3104895169173594E-3</v>
      </c>
      <c r="AY93">
        <v>1.5322083332837964</v>
      </c>
      <c r="AZ93">
        <v>3.8525689798847851E-2</v>
      </c>
      <c r="BA93">
        <v>0.21391482731679698</v>
      </c>
      <c r="BB93">
        <v>9.8915767236850388E-2</v>
      </c>
      <c r="BC93">
        <v>5.0744472169958435E-2</v>
      </c>
    </row>
    <row r="94" spans="1:55">
      <c r="A94" t="s">
        <v>229</v>
      </c>
      <c r="B94">
        <v>0.17905811006821637</v>
      </c>
      <c r="C94">
        <v>7.7040637930837125E-2</v>
      </c>
      <c r="D94">
        <v>1.1356138786597286E-2</v>
      </c>
      <c r="E94">
        <v>1.3919488399320669E-2</v>
      </c>
      <c r="F94">
        <v>1.6283142910880503E-2</v>
      </c>
      <c r="G94">
        <v>1.3240654440680977E-2</v>
      </c>
      <c r="H94">
        <v>2.6682569839979631E-2</v>
      </c>
      <c r="I94">
        <v>1.8143348271805251</v>
      </c>
      <c r="J94">
        <v>3.1885228753749963</v>
      </c>
      <c r="K94">
        <v>1.1650777243092549E-2</v>
      </c>
      <c r="L94">
        <v>8.2913930343424341E-2</v>
      </c>
      <c r="M94">
        <v>6.0384016285539854E-2</v>
      </c>
      <c r="N94">
        <v>9.0994418105500505E-3</v>
      </c>
      <c r="O94">
        <v>0.19610594304264073</v>
      </c>
      <c r="P94">
        <v>3.418513235301078E-2</v>
      </c>
      <c r="Q94">
        <v>3.2730914921372395E-2</v>
      </c>
      <c r="R94">
        <v>7.1616154324019757E-2</v>
      </c>
      <c r="S94">
        <v>7.8073547353305489E-2</v>
      </c>
      <c r="T94">
        <v>7.9704102554881404E-2</v>
      </c>
      <c r="U94">
        <v>0.14474646995173293</v>
      </c>
      <c r="V94">
        <v>2.135016182111725E-2</v>
      </c>
      <c r="W94">
        <v>1.5010359158613472E-2</v>
      </c>
      <c r="X94">
        <v>9.201659107815624E-2</v>
      </c>
      <c r="Y94">
        <v>7.0395392909040705E-2</v>
      </c>
      <c r="Z94">
        <v>2.129195269492528E-2</v>
      </c>
      <c r="AA94">
        <v>6.1076557503723108E-2</v>
      </c>
      <c r="AB94">
        <v>9.2816729266268286E-2</v>
      </c>
      <c r="AC94">
        <v>7.874374317651367E-3</v>
      </c>
      <c r="AD94">
        <v>0.17948739544860706</v>
      </c>
      <c r="AE94">
        <v>2.6673174957208088E-2</v>
      </c>
      <c r="AF94">
        <v>5.6209541956137317E-2</v>
      </c>
      <c r="AG94">
        <v>2.0185392384157255E-2</v>
      </c>
      <c r="AH94">
        <v>7.641660586438918E-3</v>
      </c>
      <c r="AI94">
        <v>9.752196434319832E-2</v>
      </c>
      <c r="AJ94">
        <v>1.4653230807726217E-2</v>
      </c>
      <c r="AK94">
        <v>0.11639014728416512</v>
      </c>
      <c r="AL94">
        <v>3.1151002594505938E-2</v>
      </c>
      <c r="AM94">
        <v>0.1012064759392322</v>
      </c>
      <c r="AN94">
        <v>5.363993193429787E-3</v>
      </c>
      <c r="AO94">
        <v>22.043665036937931</v>
      </c>
      <c r="AP94">
        <v>1.2633302654921762E-2</v>
      </c>
      <c r="AQ94">
        <v>7.3933108596651462E-2</v>
      </c>
      <c r="AR94">
        <v>6.6689487071686052E-2</v>
      </c>
      <c r="AS94">
        <v>0.22926855870326146</v>
      </c>
      <c r="AT94">
        <v>6.6238399362186628E-3</v>
      </c>
      <c r="AU94">
        <v>1.4066616627251857E-2</v>
      </c>
      <c r="AV94">
        <v>9.7480225862359542E-3</v>
      </c>
      <c r="AW94">
        <v>7.4518553486723474E-3</v>
      </c>
      <c r="AX94">
        <v>4.3104895169173594E-3</v>
      </c>
      <c r="AY94">
        <v>1.5322083332837964</v>
      </c>
      <c r="AZ94">
        <v>3.8525689798847851E-2</v>
      </c>
      <c r="BA94">
        <v>0.21391482731679698</v>
      </c>
      <c r="BB94">
        <v>9.8915767236850388E-2</v>
      </c>
      <c r="BC94">
        <v>5.0744472169958435E-2</v>
      </c>
    </row>
    <row r="95" spans="1:55">
      <c r="A95" t="s">
        <v>230</v>
      </c>
      <c r="B95">
        <v>0.17905811006821637</v>
      </c>
      <c r="C95">
        <v>0.17923945906157931</v>
      </c>
      <c r="D95">
        <v>5.1142615884997064E-2</v>
      </c>
      <c r="E95">
        <v>4.0962533221015819E-2</v>
      </c>
      <c r="F95">
        <v>9.6475708589835105E-2</v>
      </c>
      <c r="G95">
        <v>1.7238916240593236E-2</v>
      </c>
      <c r="H95">
        <v>2.9145352526120823E-2</v>
      </c>
      <c r="I95">
        <v>1.8116137138656696</v>
      </c>
      <c r="J95">
        <v>3.1885228753749963</v>
      </c>
      <c r="K95">
        <v>3.1140412127235648E-2</v>
      </c>
      <c r="L95">
        <v>8.2906824875545973E-2</v>
      </c>
      <c r="M95">
        <v>6.6672383345359368E-2</v>
      </c>
      <c r="N95">
        <v>0.1377012587005649</v>
      </c>
      <c r="O95">
        <v>0.19610594304264073</v>
      </c>
      <c r="P95">
        <v>0.15484304015613362</v>
      </c>
      <c r="Q95">
        <v>0.10988416169831101</v>
      </c>
      <c r="R95">
        <v>7.5154414517694265E-2</v>
      </c>
      <c r="S95">
        <v>9.2132576940446534E-2</v>
      </c>
      <c r="T95">
        <v>9.7993061477614968E-2</v>
      </c>
      <c r="U95">
        <v>0.14474646995173293</v>
      </c>
      <c r="V95">
        <v>5.5479415184307164E-2</v>
      </c>
      <c r="W95">
        <v>5.6659665802288713E-2</v>
      </c>
      <c r="X95">
        <v>9.201659107815624E-2</v>
      </c>
      <c r="Y95">
        <v>0.10416967218988593</v>
      </c>
      <c r="Z95">
        <v>4.0932560178401876E-2</v>
      </c>
      <c r="AA95">
        <v>0.12300738503824264</v>
      </c>
      <c r="AB95">
        <v>0.16836286060835404</v>
      </c>
      <c r="AC95">
        <v>7.874374317651367E-3</v>
      </c>
      <c r="AD95">
        <v>0.17971667006246586</v>
      </c>
      <c r="AE95">
        <v>2.6673174957208088E-2</v>
      </c>
      <c r="AF95">
        <v>0.11969893872102667</v>
      </c>
      <c r="AG95">
        <v>6.1284117739285333E-2</v>
      </c>
      <c r="AH95">
        <v>3.1796327893130166E-2</v>
      </c>
      <c r="AI95">
        <v>0.13669483317062836</v>
      </c>
      <c r="AJ95">
        <v>6.1086514531129024E-2</v>
      </c>
      <c r="AK95">
        <v>0.11602665361546367</v>
      </c>
      <c r="AL95">
        <v>7.6855705069167141E-2</v>
      </c>
      <c r="AM95">
        <v>0.1012064759392322</v>
      </c>
      <c r="AN95">
        <v>2.887836075195999E-2</v>
      </c>
      <c r="AO95">
        <v>23.534700033890349</v>
      </c>
      <c r="AP95">
        <v>3.4123174207219491E-2</v>
      </c>
      <c r="AQ95">
        <v>7.3933108596651462E-2</v>
      </c>
      <c r="AR95">
        <v>8.4239507030145169E-2</v>
      </c>
      <c r="AS95">
        <v>0.22500957225379528</v>
      </c>
      <c r="AT95">
        <v>5.9987220543470943E-2</v>
      </c>
      <c r="AU95">
        <v>4.614604746398511E-2</v>
      </c>
      <c r="AV95">
        <v>2.7933488080732469E-2</v>
      </c>
      <c r="AW95">
        <v>9.3462386024975488E-2</v>
      </c>
      <c r="AX95">
        <v>2.5813618308603788E-2</v>
      </c>
      <c r="AY95">
        <v>1.6102225501753651</v>
      </c>
      <c r="AZ95">
        <v>7.0058344945526624E-2</v>
      </c>
      <c r="BA95">
        <v>0.21391482731679698</v>
      </c>
      <c r="BB95">
        <v>0.11269338735912883</v>
      </c>
      <c r="BC95">
        <v>0.13291978774188104</v>
      </c>
    </row>
    <row r="96" spans="1:55">
      <c r="A96" t="s">
        <v>231</v>
      </c>
      <c r="B96">
        <v>0.17904358720895228</v>
      </c>
      <c r="C96">
        <v>0.19839175303507903</v>
      </c>
      <c r="D96">
        <v>5.4501300213618736E-2</v>
      </c>
      <c r="E96">
        <v>3.3167732126502557E-2</v>
      </c>
      <c r="F96">
        <v>5.6831614338538929E-2</v>
      </c>
      <c r="G96">
        <v>1.4831939641793527E-2</v>
      </c>
      <c r="H96">
        <v>3.0040497140319793E-2</v>
      </c>
      <c r="I96">
        <v>2.1613429457258095</v>
      </c>
      <c r="J96">
        <v>3.1885228753749963</v>
      </c>
      <c r="K96">
        <v>3.2564736126989277E-2</v>
      </c>
      <c r="L96">
        <v>8.2925362741722602E-2</v>
      </c>
      <c r="M96">
        <v>7.0903957977218338E-2</v>
      </c>
      <c r="N96">
        <v>8.8989990729475485E-2</v>
      </c>
      <c r="O96">
        <v>0.19610594304264073</v>
      </c>
      <c r="P96">
        <v>0.13415933494400925</v>
      </c>
      <c r="Q96">
        <v>0.13343767360089981</v>
      </c>
      <c r="R96">
        <v>7.3593760893272075E-2</v>
      </c>
      <c r="S96">
        <v>9.3119363646861977E-2</v>
      </c>
      <c r="T96">
        <v>0.10516039922960818</v>
      </c>
      <c r="U96">
        <v>0.14474670580290175</v>
      </c>
      <c r="V96">
        <v>4.7564376367322719E-2</v>
      </c>
      <c r="W96">
        <v>4.5563621521564721E-2</v>
      </c>
      <c r="X96">
        <v>9.201659107815624E-2</v>
      </c>
      <c r="Y96">
        <v>0.11174396284002015</v>
      </c>
      <c r="Z96">
        <v>3.8474247692016954E-2</v>
      </c>
      <c r="AA96">
        <v>0.11225066835449529</v>
      </c>
      <c r="AB96">
        <v>0.18867307057556196</v>
      </c>
      <c r="AC96">
        <v>7.874374317651367E-3</v>
      </c>
      <c r="AD96">
        <v>0.18727401707202163</v>
      </c>
      <c r="AE96">
        <v>2.8306524704881382E-2</v>
      </c>
      <c r="AF96">
        <v>9.7450499088591241E-2</v>
      </c>
      <c r="AG96">
        <v>6.4731484314919652E-2</v>
      </c>
      <c r="AH96">
        <v>2.5724050431064738E-2</v>
      </c>
      <c r="AI96">
        <v>0.13578567530339938</v>
      </c>
      <c r="AJ96">
        <v>6.6383898958611937E-2</v>
      </c>
      <c r="AK96">
        <v>0.10645662466669885</v>
      </c>
      <c r="AL96">
        <v>6.9760513255367251E-2</v>
      </c>
      <c r="AM96">
        <v>0.1012064759392322</v>
      </c>
      <c r="AN96">
        <v>2.7614659990718566E-2</v>
      </c>
      <c r="AO96">
        <v>22.325882075330266</v>
      </c>
      <c r="AP96">
        <v>4.2849584574448381E-2</v>
      </c>
      <c r="AQ96">
        <v>7.3933108596651462E-2</v>
      </c>
      <c r="AR96">
        <v>8.0471774700711568E-2</v>
      </c>
      <c r="AS96">
        <v>0.24009694434471157</v>
      </c>
      <c r="AT96">
        <v>7.9572137630785494E-2</v>
      </c>
      <c r="AU96">
        <v>7.1596902292770909E-2</v>
      </c>
      <c r="AV96">
        <v>2.3303107284753273E-2</v>
      </c>
      <c r="AW96">
        <v>4.2507204657081347E-2</v>
      </c>
      <c r="AX96">
        <v>2.7238097100824959E-2</v>
      </c>
      <c r="AY96">
        <v>1.6016126853845232</v>
      </c>
      <c r="AZ96">
        <v>5.6702609508969735E-2</v>
      </c>
      <c r="BA96">
        <v>0.21391482731679698</v>
      </c>
      <c r="BB96">
        <v>0.11045980881218963</v>
      </c>
      <c r="BC96">
        <v>0.15372403606951804</v>
      </c>
    </row>
    <row r="97" spans="1:55">
      <c r="A97" t="s">
        <v>248</v>
      </c>
      <c r="B97">
        <v>4.5873659855057689E-2</v>
      </c>
      <c r="C97">
        <v>7.0739966436961871E-2</v>
      </c>
      <c r="D97">
        <v>1.1356138786597286E-2</v>
      </c>
      <c r="E97">
        <v>1.3919488399320669E-2</v>
      </c>
      <c r="F97">
        <v>1.6283142910880503E-2</v>
      </c>
      <c r="G97">
        <v>1.3240654440680977E-2</v>
      </c>
      <c r="H97">
        <v>2.6682569839979631E-2</v>
      </c>
      <c r="I97">
        <v>0.1321831691082008</v>
      </c>
      <c r="J97">
        <v>6.6805306638196768E-2</v>
      </c>
      <c r="K97">
        <v>1.1650777243092549E-2</v>
      </c>
      <c r="L97">
        <v>5.2787130984253201E-2</v>
      </c>
      <c r="M97">
        <v>5.9306137638054292E-2</v>
      </c>
      <c r="N97">
        <v>9.0994418105500505E-3</v>
      </c>
      <c r="O97">
        <v>4.6125277898947006E-2</v>
      </c>
      <c r="P97">
        <v>3.418513235301078E-2</v>
      </c>
      <c r="Q97">
        <v>3.2730914921372395E-2</v>
      </c>
      <c r="R97">
        <v>3.9087990194362869E-2</v>
      </c>
      <c r="S97">
        <v>7.7968639613757468E-2</v>
      </c>
      <c r="T97">
        <v>4.5439451448011814E-2</v>
      </c>
      <c r="U97">
        <v>4.6460814143324029E-2</v>
      </c>
      <c r="V97">
        <v>2.135016182111725E-2</v>
      </c>
      <c r="W97">
        <v>1.5010359158613472E-2</v>
      </c>
      <c r="X97">
        <v>4.015722087692021E-2</v>
      </c>
      <c r="Y97">
        <v>5.1067258068812363E-2</v>
      </c>
      <c r="Z97">
        <v>2.129195269492528E-2</v>
      </c>
      <c r="AA97">
        <v>5.8796226026570877E-2</v>
      </c>
      <c r="AB97">
        <v>7.3570054228938378E-2</v>
      </c>
      <c r="AC97">
        <v>4.4956638841312783E-2</v>
      </c>
      <c r="AD97">
        <v>5.634413655297181E-2</v>
      </c>
      <c r="AE97">
        <v>4.5714218232450678E-2</v>
      </c>
      <c r="AF97">
        <v>5.6209541956137317E-2</v>
      </c>
      <c r="AG97">
        <v>2.0185392384157255E-2</v>
      </c>
      <c r="AH97">
        <v>7.641660586438918E-3</v>
      </c>
      <c r="AI97">
        <v>6.5362432316624877E-2</v>
      </c>
      <c r="AJ97">
        <v>1.4653230807726217E-2</v>
      </c>
      <c r="AK97">
        <v>2.934113131698541E-2</v>
      </c>
      <c r="AL97">
        <v>3.1151002594505938E-2</v>
      </c>
      <c r="AM97">
        <v>4.0354084322995219E-2</v>
      </c>
      <c r="AN97">
        <v>5.363993193429787E-3</v>
      </c>
      <c r="AO97">
        <v>0.1507785458893908</v>
      </c>
      <c r="AP97">
        <v>1.2633302654921762E-2</v>
      </c>
      <c r="AQ97">
        <v>4.6158198606730309E-2</v>
      </c>
      <c r="AR97">
        <v>4.5183268822482907E-2</v>
      </c>
      <c r="AS97">
        <v>0.16359442049355002</v>
      </c>
      <c r="AT97">
        <v>4.8130068657916567E-2</v>
      </c>
      <c r="AU97">
        <v>4.6374559730434736E-2</v>
      </c>
      <c r="AV97">
        <v>9.7480225862359542E-3</v>
      </c>
      <c r="AW97">
        <v>7.4518553486723474E-3</v>
      </c>
      <c r="AX97">
        <v>4.3104895169173594E-3</v>
      </c>
      <c r="AY97">
        <v>0.10910704941413797</v>
      </c>
      <c r="AZ97">
        <v>3.8525689798847851E-2</v>
      </c>
      <c r="BA97">
        <v>0.13156113447768608</v>
      </c>
      <c r="BB97">
        <v>9.2357823319908453E-2</v>
      </c>
      <c r="BC97">
        <v>5.0744472169958435E-2</v>
      </c>
    </row>
    <row r="98" spans="1:55">
      <c r="A98" t="s">
        <v>232</v>
      </c>
      <c r="B98">
        <v>0.13072345112248884</v>
      </c>
      <c r="C98">
        <v>0.20129871276311778</v>
      </c>
      <c r="D98">
        <v>6.418679051242461E-2</v>
      </c>
      <c r="E98">
        <v>4.0234136166123778E-2</v>
      </c>
      <c r="F98">
        <v>8.4014167823222297E-2</v>
      </c>
      <c r="G98">
        <v>1.323257088516838E-2</v>
      </c>
      <c r="H98">
        <v>2.2699927676595445E-2</v>
      </c>
      <c r="I98">
        <v>0.18459623519304449</v>
      </c>
      <c r="J98">
        <v>7.3629175129599142E-2</v>
      </c>
      <c r="K98">
        <v>3.4582809344787226E-2</v>
      </c>
      <c r="L98">
        <v>0.10753138038632173</v>
      </c>
      <c r="M98">
        <v>6.0968119893568873E-2</v>
      </c>
      <c r="N98">
        <v>0.12173813023890787</v>
      </c>
      <c r="O98">
        <v>9.449193401342694E-2</v>
      </c>
      <c r="P98">
        <v>0.15960730468023301</v>
      </c>
      <c r="Q98">
        <v>0.12830857726261205</v>
      </c>
      <c r="R98">
        <v>9.7964458434742163E-2</v>
      </c>
      <c r="S98">
        <v>8.5744827414052593E-2</v>
      </c>
      <c r="T98">
        <v>0.21128046954196564</v>
      </c>
      <c r="U98">
        <v>0.1982255317155279</v>
      </c>
      <c r="V98">
        <v>5.5675690576303186E-2</v>
      </c>
      <c r="W98">
        <v>5.4356880816024841E-2</v>
      </c>
      <c r="X98">
        <v>7.8619165439362551E-2</v>
      </c>
      <c r="Y98">
        <v>0.14776976592100596</v>
      </c>
      <c r="Z98">
        <v>4.5924215112139066E-2</v>
      </c>
      <c r="AA98">
        <v>0.12233939968600639</v>
      </c>
      <c r="AB98">
        <v>0.24227799238689249</v>
      </c>
      <c r="AC98">
        <v>0.13170116961794651</v>
      </c>
      <c r="AD98">
        <v>0.22334031481948283</v>
      </c>
      <c r="AE98">
        <v>0.15062950325015831</v>
      </c>
      <c r="AF98">
        <v>0.10722898098916071</v>
      </c>
      <c r="AG98">
        <v>7.4413591261321771E-2</v>
      </c>
      <c r="AH98">
        <v>3.2425240380498849E-2</v>
      </c>
      <c r="AI98">
        <v>0.22368948154734153</v>
      </c>
      <c r="AJ98">
        <v>8.1187824498769212E-2</v>
      </c>
      <c r="AK98">
        <v>3.7366676888378442E-2</v>
      </c>
      <c r="AL98">
        <v>8.2997699797677155E-2</v>
      </c>
      <c r="AM98">
        <v>6.2350517469688858E-2</v>
      </c>
      <c r="AN98">
        <v>3.1285732234803694E-2</v>
      </c>
      <c r="AO98">
        <v>0.19259138291125624</v>
      </c>
      <c r="AP98">
        <v>4.246126238260832E-2</v>
      </c>
      <c r="AQ98">
        <v>4.6158198606730309E-2</v>
      </c>
      <c r="AR98">
        <v>9.7091725680840471E-2</v>
      </c>
      <c r="AS98">
        <v>0.13934177621291791</v>
      </c>
      <c r="AT98">
        <v>0.20181596821758502</v>
      </c>
      <c r="AU98">
        <v>0.27141785151163622</v>
      </c>
      <c r="AV98">
        <v>3.01111762115213E-2</v>
      </c>
      <c r="AW98">
        <v>7.8518507516348576E-2</v>
      </c>
      <c r="AX98">
        <v>2.3910231785569704E-2</v>
      </c>
      <c r="AY98">
        <v>0.14627018472565501</v>
      </c>
      <c r="AZ98">
        <v>7.177306898387717E-2</v>
      </c>
      <c r="BA98">
        <v>0.17264204226911509</v>
      </c>
      <c r="BB98">
        <v>8.6949661147323262E-2</v>
      </c>
      <c r="BC98">
        <v>0.16746778314850416</v>
      </c>
    </row>
    <row r="101" spans="1:55">
      <c r="A101" t="s">
        <v>225</v>
      </c>
      <c r="B101">
        <v>0</v>
      </c>
      <c r="C101">
        <v>0</v>
      </c>
      <c r="D101">
        <v>0</v>
      </c>
      <c r="E101">
        <v>0</v>
      </c>
      <c r="F101">
        <v>1</v>
      </c>
      <c r="G101">
        <v>1</v>
      </c>
      <c r="H101">
        <v>1</v>
      </c>
      <c r="I101">
        <v>1</v>
      </c>
      <c r="J101">
        <v>1</v>
      </c>
      <c r="K101">
        <v>1</v>
      </c>
      <c r="L101">
        <v>1</v>
      </c>
      <c r="M101">
        <v>0</v>
      </c>
      <c r="N101">
        <v>0</v>
      </c>
      <c r="O101">
        <v>0</v>
      </c>
      <c r="P101">
        <v>1</v>
      </c>
      <c r="Q101">
        <v>1</v>
      </c>
      <c r="R101">
        <v>1</v>
      </c>
      <c r="S101">
        <v>1</v>
      </c>
      <c r="T101">
        <v>0</v>
      </c>
      <c r="U101">
        <v>0</v>
      </c>
      <c r="V101">
        <v>1</v>
      </c>
      <c r="W101">
        <v>0</v>
      </c>
      <c r="X101">
        <v>0</v>
      </c>
      <c r="Y101">
        <v>0</v>
      </c>
      <c r="Z101">
        <v>1</v>
      </c>
      <c r="AA101">
        <v>0</v>
      </c>
      <c r="AB101">
        <v>0</v>
      </c>
      <c r="AC101">
        <v>0</v>
      </c>
      <c r="AD101">
        <v>0</v>
      </c>
      <c r="AE101">
        <v>0</v>
      </c>
      <c r="AF101">
        <v>0</v>
      </c>
      <c r="AG101">
        <v>0</v>
      </c>
      <c r="AH101">
        <v>0</v>
      </c>
      <c r="AI101">
        <v>0</v>
      </c>
      <c r="AJ101">
        <v>0</v>
      </c>
      <c r="AK101">
        <v>0</v>
      </c>
      <c r="AL101">
        <v>0</v>
      </c>
      <c r="AM101">
        <v>1</v>
      </c>
      <c r="AN101">
        <v>1</v>
      </c>
      <c r="AO101">
        <v>0</v>
      </c>
      <c r="AP101">
        <v>1</v>
      </c>
      <c r="AQ101">
        <v>0</v>
      </c>
      <c r="AR101">
        <v>1</v>
      </c>
      <c r="AS101">
        <v>1</v>
      </c>
      <c r="AT101">
        <v>0</v>
      </c>
      <c r="AU101">
        <v>0</v>
      </c>
      <c r="AV101">
        <v>0</v>
      </c>
      <c r="AW101">
        <v>1</v>
      </c>
      <c r="AX101">
        <v>0</v>
      </c>
      <c r="AY101">
        <v>1</v>
      </c>
      <c r="AZ101">
        <v>0</v>
      </c>
      <c r="BA101">
        <v>0</v>
      </c>
      <c r="BB101">
        <v>1</v>
      </c>
      <c r="BC101">
        <v>0</v>
      </c>
    </row>
    <row r="102" spans="1:55">
      <c r="A102" t="s">
        <v>226</v>
      </c>
      <c r="B102">
        <v>0</v>
      </c>
      <c r="C102">
        <v>0</v>
      </c>
      <c r="D102">
        <v>0</v>
      </c>
      <c r="E102">
        <v>0</v>
      </c>
      <c r="F102">
        <v>1</v>
      </c>
      <c r="G102">
        <v>1</v>
      </c>
      <c r="H102">
        <v>1</v>
      </c>
      <c r="I102">
        <v>1</v>
      </c>
      <c r="J102">
        <v>1</v>
      </c>
      <c r="K102">
        <v>1</v>
      </c>
      <c r="L102">
        <v>1</v>
      </c>
      <c r="M102">
        <v>0</v>
      </c>
      <c r="N102">
        <v>0</v>
      </c>
      <c r="O102">
        <v>0</v>
      </c>
      <c r="P102">
        <v>1</v>
      </c>
      <c r="Q102">
        <v>1</v>
      </c>
      <c r="R102">
        <v>1</v>
      </c>
      <c r="S102">
        <v>1</v>
      </c>
      <c r="T102">
        <v>0</v>
      </c>
      <c r="U102">
        <v>0</v>
      </c>
      <c r="V102">
        <v>1</v>
      </c>
      <c r="W102">
        <v>0</v>
      </c>
      <c r="X102">
        <v>0</v>
      </c>
      <c r="Y102">
        <v>0</v>
      </c>
      <c r="Z102">
        <v>1</v>
      </c>
      <c r="AA102">
        <v>0</v>
      </c>
      <c r="AB102">
        <v>0</v>
      </c>
      <c r="AC102">
        <v>0</v>
      </c>
      <c r="AD102">
        <v>0</v>
      </c>
      <c r="AE102">
        <v>0</v>
      </c>
      <c r="AF102">
        <v>0</v>
      </c>
      <c r="AG102">
        <v>0</v>
      </c>
      <c r="AH102">
        <v>0</v>
      </c>
      <c r="AI102">
        <v>0</v>
      </c>
      <c r="AJ102">
        <v>0</v>
      </c>
      <c r="AK102">
        <v>0</v>
      </c>
      <c r="AL102">
        <v>0</v>
      </c>
      <c r="AM102">
        <v>1</v>
      </c>
      <c r="AN102">
        <v>1</v>
      </c>
      <c r="AO102">
        <v>0</v>
      </c>
      <c r="AP102">
        <v>1</v>
      </c>
      <c r="AQ102">
        <v>0</v>
      </c>
      <c r="AR102">
        <v>0</v>
      </c>
      <c r="AS102">
        <v>1</v>
      </c>
      <c r="AT102">
        <v>0</v>
      </c>
      <c r="AU102">
        <v>0</v>
      </c>
      <c r="AV102">
        <v>0</v>
      </c>
      <c r="AW102">
        <v>1</v>
      </c>
      <c r="AX102">
        <v>0</v>
      </c>
      <c r="AY102">
        <v>1</v>
      </c>
      <c r="AZ102">
        <v>0</v>
      </c>
      <c r="BA102">
        <v>0</v>
      </c>
      <c r="BB102">
        <v>1</v>
      </c>
      <c r="BC102">
        <v>0</v>
      </c>
    </row>
    <row r="103" spans="1:55">
      <c r="A103" t="s">
        <v>227</v>
      </c>
      <c r="B103">
        <v>0</v>
      </c>
      <c r="C103">
        <v>0</v>
      </c>
      <c r="D103">
        <v>0</v>
      </c>
      <c r="E103">
        <v>0</v>
      </c>
      <c r="F103">
        <v>1</v>
      </c>
      <c r="G103">
        <v>1</v>
      </c>
      <c r="H103">
        <v>1</v>
      </c>
      <c r="I103">
        <v>0</v>
      </c>
      <c r="J103">
        <v>1</v>
      </c>
      <c r="K103">
        <v>1</v>
      </c>
      <c r="L103">
        <v>1</v>
      </c>
      <c r="M103">
        <v>0</v>
      </c>
      <c r="N103">
        <v>0</v>
      </c>
      <c r="O103">
        <v>0</v>
      </c>
      <c r="P103">
        <v>1</v>
      </c>
      <c r="Q103">
        <v>1</v>
      </c>
      <c r="R103">
        <v>1</v>
      </c>
      <c r="S103">
        <v>1</v>
      </c>
      <c r="T103">
        <v>0</v>
      </c>
      <c r="U103">
        <v>0</v>
      </c>
      <c r="V103">
        <v>1</v>
      </c>
      <c r="W103">
        <v>0</v>
      </c>
      <c r="X103">
        <v>0</v>
      </c>
      <c r="Y103">
        <v>0</v>
      </c>
      <c r="Z103">
        <v>1</v>
      </c>
      <c r="AA103">
        <v>0</v>
      </c>
      <c r="AB103">
        <v>0</v>
      </c>
      <c r="AC103">
        <v>0</v>
      </c>
      <c r="AD103">
        <v>0</v>
      </c>
      <c r="AE103">
        <v>0</v>
      </c>
      <c r="AF103">
        <v>0</v>
      </c>
      <c r="AG103">
        <v>0</v>
      </c>
      <c r="AH103">
        <v>0</v>
      </c>
      <c r="AI103">
        <v>0</v>
      </c>
      <c r="AJ103">
        <v>0</v>
      </c>
      <c r="AK103">
        <v>0</v>
      </c>
      <c r="AL103">
        <v>0</v>
      </c>
      <c r="AM103">
        <v>1</v>
      </c>
      <c r="AN103">
        <v>1</v>
      </c>
      <c r="AO103">
        <v>0</v>
      </c>
      <c r="AP103">
        <v>1</v>
      </c>
      <c r="AQ103">
        <v>0</v>
      </c>
      <c r="AR103">
        <v>1</v>
      </c>
      <c r="AS103">
        <v>1</v>
      </c>
      <c r="AT103">
        <v>0</v>
      </c>
      <c r="AU103">
        <v>0</v>
      </c>
      <c r="AV103">
        <v>0</v>
      </c>
      <c r="AW103">
        <v>1</v>
      </c>
      <c r="AX103">
        <v>0</v>
      </c>
      <c r="AY103">
        <v>1</v>
      </c>
      <c r="AZ103">
        <v>0</v>
      </c>
      <c r="BA103">
        <v>0</v>
      </c>
      <c r="BB103">
        <v>1</v>
      </c>
      <c r="BC103">
        <v>0</v>
      </c>
    </row>
    <row r="104" spans="1:55">
      <c r="A104" t="s">
        <v>228</v>
      </c>
      <c r="B104">
        <v>0</v>
      </c>
      <c r="C104">
        <v>0</v>
      </c>
      <c r="D104">
        <v>0</v>
      </c>
      <c r="E104">
        <v>0</v>
      </c>
      <c r="F104">
        <v>1</v>
      </c>
      <c r="G104">
        <v>1</v>
      </c>
      <c r="H104">
        <v>1</v>
      </c>
      <c r="I104">
        <v>0</v>
      </c>
      <c r="J104">
        <v>1</v>
      </c>
      <c r="K104">
        <v>1</v>
      </c>
      <c r="L104">
        <v>1</v>
      </c>
      <c r="M104">
        <v>0</v>
      </c>
      <c r="N104">
        <v>0</v>
      </c>
      <c r="O104">
        <v>0</v>
      </c>
      <c r="P104">
        <v>1</v>
      </c>
      <c r="Q104">
        <v>1</v>
      </c>
      <c r="R104">
        <v>1</v>
      </c>
      <c r="S104">
        <v>1</v>
      </c>
      <c r="T104">
        <v>0</v>
      </c>
      <c r="U104">
        <v>0</v>
      </c>
      <c r="V104">
        <v>1</v>
      </c>
      <c r="W104">
        <v>0</v>
      </c>
      <c r="X104">
        <v>0</v>
      </c>
      <c r="Y104">
        <v>0</v>
      </c>
      <c r="Z104">
        <v>1</v>
      </c>
      <c r="AA104">
        <v>0</v>
      </c>
      <c r="AB104">
        <v>0</v>
      </c>
      <c r="AC104">
        <v>0</v>
      </c>
      <c r="AD104">
        <v>0</v>
      </c>
      <c r="AE104">
        <v>0</v>
      </c>
      <c r="AF104">
        <v>0</v>
      </c>
      <c r="AG104">
        <v>0</v>
      </c>
      <c r="AH104">
        <v>0</v>
      </c>
      <c r="AI104">
        <v>0</v>
      </c>
      <c r="AJ104">
        <v>0</v>
      </c>
      <c r="AK104">
        <v>0</v>
      </c>
      <c r="AL104">
        <v>0</v>
      </c>
      <c r="AM104">
        <v>1</v>
      </c>
      <c r="AN104">
        <v>1</v>
      </c>
      <c r="AO104">
        <v>0</v>
      </c>
      <c r="AP104">
        <v>1</v>
      </c>
      <c r="AQ104">
        <v>0</v>
      </c>
      <c r="AR104">
        <v>1</v>
      </c>
      <c r="AS104">
        <v>1</v>
      </c>
      <c r="AT104">
        <v>0</v>
      </c>
      <c r="AU104">
        <v>0</v>
      </c>
      <c r="AV104">
        <v>0</v>
      </c>
      <c r="AW104">
        <v>1</v>
      </c>
      <c r="AX104">
        <v>0</v>
      </c>
      <c r="AY104">
        <v>1</v>
      </c>
      <c r="AZ104">
        <v>0</v>
      </c>
      <c r="BA104">
        <v>0</v>
      </c>
      <c r="BB104">
        <v>1</v>
      </c>
      <c r="BC104">
        <v>0</v>
      </c>
    </row>
    <row r="105" spans="1:55">
      <c r="A105" t="s">
        <v>229</v>
      </c>
      <c r="B105">
        <v>0</v>
      </c>
      <c r="C105">
        <v>0</v>
      </c>
      <c r="D105">
        <v>0</v>
      </c>
      <c r="E105">
        <v>0</v>
      </c>
      <c r="F105">
        <v>1</v>
      </c>
      <c r="G105">
        <v>1</v>
      </c>
      <c r="H105">
        <v>1</v>
      </c>
      <c r="I105">
        <v>0</v>
      </c>
      <c r="J105">
        <v>1</v>
      </c>
      <c r="K105">
        <v>1</v>
      </c>
      <c r="L105">
        <v>1</v>
      </c>
      <c r="M105">
        <v>0</v>
      </c>
      <c r="N105">
        <v>0</v>
      </c>
      <c r="O105">
        <v>0</v>
      </c>
      <c r="P105">
        <v>1</v>
      </c>
      <c r="Q105">
        <v>1</v>
      </c>
      <c r="R105">
        <v>1</v>
      </c>
      <c r="S105">
        <v>1</v>
      </c>
      <c r="T105">
        <v>0</v>
      </c>
      <c r="U105">
        <v>0</v>
      </c>
      <c r="V105">
        <v>1</v>
      </c>
      <c r="W105">
        <v>0</v>
      </c>
      <c r="X105">
        <v>0</v>
      </c>
      <c r="Y105">
        <v>0</v>
      </c>
      <c r="Z105">
        <v>1</v>
      </c>
      <c r="AA105">
        <v>0</v>
      </c>
      <c r="AB105">
        <v>0</v>
      </c>
      <c r="AC105">
        <v>0</v>
      </c>
      <c r="AD105">
        <v>0</v>
      </c>
      <c r="AE105">
        <v>0</v>
      </c>
      <c r="AF105">
        <v>0</v>
      </c>
      <c r="AG105">
        <v>0</v>
      </c>
      <c r="AH105">
        <v>0</v>
      </c>
      <c r="AI105">
        <v>0</v>
      </c>
      <c r="AJ105">
        <v>0</v>
      </c>
      <c r="AK105">
        <v>0</v>
      </c>
      <c r="AL105">
        <v>0</v>
      </c>
      <c r="AM105">
        <v>1</v>
      </c>
      <c r="AN105">
        <v>1</v>
      </c>
      <c r="AO105">
        <v>0</v>
      </c>
      <c r="AP105">
        <v>1</v>
      </c>
      <c r="AQ105">
        <v>0</v>
      </c>
      <c r="AR105">
        <v>1</v>
      </c>
      <c r="AS105">
        <v>1</v>
      </c>
      <c r="AT105">
        <v>0</v>
      </c>
      <c r="AU105">
        <v>0</v>
      </c>
      <c r="AV105">
        <v>0</v>
      </c>
      <c r="AW105">
        <v>1</v>
      </c>
      <c r="AX105">
        <v>0</v>
      </c>
      <c r="AY105">
        <v>1</v>
      </c>
      <c r="AZ105">
        <v>0</v>
      </c>
      <c r="BA105">
        <v>0</v>
      </c>
      <c r="BB105">
        <v>1</v>
      </c>
      <c r="BC105">
        <v>0</v>
      </c>
    </row>
    <row r="106" spans="1:55">
      <c r="A106" t="s">
        <v>230</v>
      </c>
      <c r="B106">
        <v>0</v>
      </c>
      <c r="C106">
        <v>0</v>
      </c>
      <c r="D106">
        <v>0</v>
      </c>
      <c r="E106">
        <v>0</v>
      </c>
      <c r="F106">
        <v>1</v>
      </c>
      <c r="G106">
        <v>1</v>
      </c>
      <c r="H106">
        <v>1</v>
      </c>
      <c r="I106">
        <v>1</v>
      </c>
      <c r="J106">
        <v>1</v>
      </c>
      <c r="K106">
        <v>1</v>
      </c>
      <c r="L106">
        <v>1</v>
      </c>
      <c r="M106">
        <v>0</v>
      </c>
      <c r="N106">
        <v>0</v>
      </c>
      <c r="O106">
        <v>0</v>
      </c>
      <c r="P106">
        <v>1</v>
      </c>
      <c r="Q106">
        <v>1</v>
      </c>
      <c r="R106">
        <v>0</v>
      </c>
      <c r="S106">
        <v>1</v>
      </c>
      <c r="T106">
        <v>0</v>
      </c>
      <c r="U106">
        <v>0</v>
      </c>
      <c r="V106">
        <v>1</v>
      </c>
      <c r="W106">
        <v>0</v>
      </c>
      <c r="X106">
        <v>0</v>
      </c>
      <c r="Y106">
        <v>0</v>
      </c>
      <c r="Z106">
        <v>1</v>
      </c>
      <c r="AA106">
        <v>0</v>
      </c>
      <c r="AB106">
        <v>0</v>
      </c>
      <c r="AC106">
        <v>0</v>
      </c>
      <c r="AD106">
        <v>0</v>
      </c>
      <c r="AE106">
        <v>0</v>
      </c>
      <c r="AF106">
        <v>0</v>
      </c>
      <c r="AG106">
        <v>0</v>
      </c>
      <c r="AH106">
        <v>0</v>
      </c>
      <c r="AI106">
        <v>0</v>
      </c>
      <c r="AJ106">
        <v>0</v>
      </c>
      <c r="AK106">
        <v>0</v>
      </c>
      <c r="AL106">
        <v>0</v>
      </c>
      <c r="AM106">
        <v>1</v>
      </c>
      <c r="AN106">
        <v>1</v>
      </c>
      <c r="AO106">
        <v>0</v>
      </c>
      <c r="AP106">
        <v>1</v>
      </c>
      <c r="AQ106">
        <v>0</v>
      </c>
      <c r="AR106">
        <v>1</v>
      </c>
      <c r="AS106">
        <v>1</v>
      </c>
      <c r="AT106">
        <v>0</v>
      </c>
      <c r="AU106">
        <v>0</v>
      </c>
      <c r="AV106">
        <v>0</v>
      </c>
      <c r="AW106">
        <v>1</v>
      </c>
      <c r="AX106">
        <v>0</v>
      </c>
      <c r="AY106">
        <v>1</v>
      </c>
      <c r="AZ106">
        <v>0</v>
      </c>
      <c r="BA106">
        <v>0</v>
      </c>
      <c r="BB106">
        <v>1</v>
      </c>
      <c r="BC106">
        <v>0</v>
      </c>
    </row>
    <row r="107" spans="1:55">
      <c r="A107" t="s">
        <v>231</v>
      </c>
      <c r="B107">
        <v>0</v>
      </c>
      <c r="C107">
        <v>0</v>
      </c>
      <c r="D107">
        <v>0</v>
      </c>
      <c r="E107">
        <v>0</v>
      </c>
      <c r="F107">
        <v>1</v>
      </c>
      <c r="G107">
        <v>1</v>
      </c>
      <c r="H107">
        <v>1</v>
      </c>
      <c r="I107">
        <v>0</v>
      </c>
      <c r="J107">
        <v>1</v>
      </c>
      <c r="K107">
        <v>1</v>
      </c>
      <c r="L107">
        <v>1</v>
      </c>
      <c r="M107">
        <v>0</v>
      </c>
      <c r="N107">
        <v>0</v>
      </c>
      <c r="O107">
        <v>0</v>
      </c>
      <c r="P107">
        <v>1</v>
      </c>
      <c r="Q107">
        <v>1</v>
      </c>
      <c r="R107">
        <v>0</v>
      </c>
      <c r="S107">
        <v>1</v>
      </c>
      <c r="T107">
        <v>0</v>
      </c>
      <c r="U107">
        <v>0</v>
      </c>
      <c r="V107">
        <v>1</v>
      </c>
      <c r="W107">
        <v>0</v>
      </c>
      <c r="X107">
        <v>0</v>
      </c>
      <c r="Y107">
        <v>0</v>
      </c>
      <c r="Z107">
        <v>1</v>
      </c>
      <c r="AA107">
        <v>0</v>
      </c>
      <c r="AB107">
        <v>0</v>
      </c>
      <c r="AC107">
        <v>0</v>
      </c>
      <c r="AD107">
        <v>0</v>
      </c>
      <c r="AE107">
        <v>0</v>
      </c>
      <c r="AF107">
        <v>0</v>
      </c>
      <c r="AG107">
        <v>0</v>
      </c>
      <c r="AH107">
        <v>0</v>
      </c>
      <c r="AI107">
        <v>0</v>
      </c>
      <c r="AJ107">
        <v>0</v>
      </c>
      <c r="AK107">
        <v>0</v>
      </c>
      <c r="AL107">
        <v>0</v>
      </c>
      <c r="AM107">
        <v>1</v>
      </c>
      <c r="AN107">
        <v>1</v>
      </c>
      <c r="AO107">
        <v>0</v>
      </c>
      <c r="AP107">
        <v>1</v>
      </c>
      <c r="AQ107">
        <v>0</v>
      </c>
      <c r="AR107">
        <v>0</v>
      </c>
      <c r="AS107">
        <v>1</v>
      </c>
      <c r="AT107">
        <v>0</v>
      </c>
      <c r="AU107">
        <v>0</v>
      </c>
      <c r="AV107">
        <v>0</v>
      </c>
      <c r="AW107">
        <v>1</v>
      </c>
      <c r="AX107">
        <v>0</v>
      </c>
      <c r="AY107">
        <v>1</v>
      </c>
      <c r="AZ107">
        <v>0</v>
      </c>
      <c r="BA107">
        <v>0</v>
      </c>
      <c r="BB107">
        <v>1</v>
      </c>
      <c r="BC107">
        <v>0</v>
      </c>
    </row>
    <row r="108" spans="1:55">
      <c r="A108" t="s">
        <v>248</v>
      </c>
      <c r="B108">
        <v>0</v>
      </c>
      <c r="C108">
        <v>0</v>
      </c>
      <c r="D108">
        <v>0</v>
      </c>
      <c r="E108">
        <v>0</v>
      </c>
      <c r="F108">
        <v>1</v>
      </c>
      <c r="G108">
        <v>1</v>
      </c>
      <c r="H108">
        <v>1</v>
      </c>
      <c r="I108">
        <v>1</v>
      </c>
      <c r="J108">
        <v>1</v>
      </c>
      <c r="K108">
        <v>1</v>
      </c>
      <c r="L108">
        <v>1</v>
      </c>
      <c r="M108">
        <v>0</v>
      </c>
      <c r="N108">
        <v>0</v>
      </c>
      <c r="O108">
        <v>0</v>
      </c>
      <c r="P108">
        <v>1</v>
      </c>
      <c r="Q108">
        <v>1</v>
      </c>
      <c r="R108">
        <v>1</v>
      </c>
      <c r="S108">
        <v>1</v>
      </c>
      <c r="T108">
        <v>0</v>
      </c>
      <c r="U108">
        <v>0</v>
      </c>
      <c r="V108">
        <v>1</v>
      </c>
      <c r="W108">
        <v>0</v>
      </c>
      <c r="X108">
        <v>0</v>
      </c>
      <c r="Y108">
        <v>0</v>
      </c>
      <c r="Z108">
        <v>1</v>
      </c>
      <c r="AA108">
        <v>0</v>
      </c>
      <c r="AB108">
        <v>0</v>
      </c>
      <c r="AC108">
        <v>0</v>
      </c>
      <c r="AD108">
        <v>0</v>
      </c>
      <c r="AE108">
        <v>0</v>
      </c>
      <c r="AF108">
        <v>0</v>
      </c>
      <c r="AG108">
        <v>0</v>
      </c>
      <c r="AH108">
        <v>0</v>
      </c>
      <c r="AI108">
        <v>0</v>
      </c>
      <c r="AJ108">
        <v>0</v>
      </c>
      <c r="AK108">
        <v>0</v>
      </c>
      <c r="AL108">
        <v>0</v>
      </c>
      <c r="AM108">
        <v>1</v>
      </c>
      <c r="AN108">
        <v>1</v>
      </c>
      <c r="AO108">
        <v>0</v>
      </c>
      <c r="AP108">
        <v>1</v>
      </c>
      <c r="AQ108">
        <v>0</v>
      </c>
      <c r="AR108">
        <v>1</v>
      </c>
      <c r="AS108">
        <v>1</v>
      </c>
      <c r="AT108">
        <v>0</v>
      </c>
      <c r="AU108">
        <v>0</v>
      </c>
      <c r="AV108">
        <v>0</v>
      </c>
      <c r="AW108">
        <v>1</v>
      </c>
      <c r="AX108">
        <v>0</v>
      </c>
      <c r="AY108">
        <v>1</v>
      </c>
      <c r="AZ108">
        <v>0</v>
      </c>
      <c r="BA108">
        <v>0</v>
      </c>
      <c r="BB108">
        <v>1</v>
      </c>
      <c r="BC108">
        <v>0</v>
      </c>
    </row>
    <row r="109" spans="1:55">
      <c r="A109" t="s">
        <v>232</v>
      </c>
      <c r="B109">
        <v>0</v>
      </c>
      <c r="C109">
        <v>0</v>
      </c>
      <c r="D109">
        <v>0</v>
      </c>
      <c r="E109">
        <v>0</v>
      </c>
      <c r="F109">
        <v>1</v>
      </c>
      <c r="G109">
        <v>1</v>
      </c>
      <c r="H109">
        <v>1</v>
      </c>
      <c r="I109">
        <v>1</v>
      </c>
      <c r="J109">
        <v>1</v>
      </c>
      <c r="K109">
        <v>1</v>
      </c>
      <c r="L109">
        <v>1</v>
      </c>
      <c r="M109">
        <v>0</v>
      </c>
      <c r="N109">
        <v>0</v>
      </c>
      <c r="O109">
        <v>0</v>
      </c>
      <c r="P109">
        <v>1</v>
      </c>
      <c r="Q109">
        <v>1</v>
      </c>
      <c r="R109">
        <v>0</v>
      </c>
      <c r="S109">
        <v>1</v>
      </c>
      <c r="T109">
        <v>0</v>
      </c>
      <c r="U109">
        <v>0</v>
      </c>
      <c r="V109">
        <v>1</v>
      </c>
      <c r="W109">
        <v>0</v>
      </c>
      <c r="X109">
        <v>0</v>
      </c>
      <c r="Y109">
        <v>0</v>
      </c>
      <c r="Z109">
        <v>1</v>
      </c>
      <c r="AA109">
        <v>0</v>
      </c>
      <c r="AB109">
        <v>0</v>
      </c>
      <c r="AC109">
        <v>0</v>
      </c>
      <c r="AD109">
        <v>0</v>
      </c>
      <c r="AE109">
        <v>0</v>
      </c>
      <c r="AF109">
        <v>0</v>
      </c>
      <c r="AG109">
        <v>0</v>
      </c>
      <c r="AH109">
        <v>0</v>
      </c>
      <c r="AI109">
        <v>0</v>
      </c>
      <c r="AJ109">
        <v>0</v>
      </c>
      <c r="AK109">
        <v>0</v>
      </c>
      <c r="AL109">
        <v>0</v>
      </c>
      <c r="AM109">
        <v>1</v>
      </c>
      <c r="AN109">
        <v>1</v>
      </c>
      <c r="AO109">
        <v>0</v>
      </c>
      <c r="AP109">
        <v>1</v>
      </c>
      <c r="AQ109">
        <v>0</v>
      </c>
      <c r="AR109">
        <v>1</v>
      </c>
      <c r="AS109">
        <v>1</v>
      </c>
      <c r="AT109">
        <v>0</v>
      </c>
      <c r="AU109">
        <v>0</v>
      </c>
      <c r="AV109">
        <v>0</v>
      </c>
      <c r="AW109">
        <v>1</v>
      </c>
      <c r="AX109">
        <v>0</v>
      </c>
      <c r="AY109">
        <v>1</v>
      </c>
      <c r="AZ109">
        <v>0</v>
      </c>
      <c r="BA109">
        <v>1</v>
      </c>
      <c r="BB109">
        <v>1</v>
      </c>
      <c r="BC10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25"/>
  <sheetViews>
    <sheetView topLeftCell="A7" zoomScale="80" zoomScaleNormal="80" workbookViewId="0">
      <selection activeCell="D7" sqref="D7"/>
    </sheetView>
  </sheetViews>
  <sheetFormatPr defaultRowHeight="15"/>
  <cols>
    <col min="2" max="2" width="9.7109375" customWidth="1"/>
  </cols>
  <sheetData>
    <row r="1" spans="1:68">
      <c r="A1" t="s">
        <v>272</v>
      </c>
    </row>
    <row r="2" spans="1:68">
      <c r="A2" t="s">
        <v>285</v>
      </c>
      <c r="B2" t="s">
        <v>0</v>
      </c>
      <c r="C2" t="s">
        <v>1</v>
      </c>
      <c r="D2" t="s">
        <v>2</v>
      </c>
      <c r="E2" t="s">
        <v>3</v>
      </c>
      <c r="F2" t="s">
        <v>4</v>
      </c>
      <c r="G2" t="s">
        <v>6</v>
      </c>
      <c r="H2" t="s">
        <v>7</v>
      </c>
      <c r="I2" t="s">
        <v>8</v>
      </c>
      <c r="J2" t="s">
        <v>9</v>
      </c>
      <c r="K2" t="s">
        <v>11</v>
      </c>
      <c r="L2" t="s">
        <v>12</v>
      </c>
      <c r="M2" t="s">
        <v>13</v>
      </c>
      <c r="N2" t="s">
        <v>15</v>
      </c>
      <c r="O2" t="s">
        <v>16</v>
      </c>
      <c r="P2" t="s">
        <v>17</v>
      </c>
      <c r="Q2" t="s">
        <v>18</v>
      </c>
      <c r="R2" t="s">
        <v>23</v>
      </c>
      <c r="S2" t="s">
        <v>24</v>
      </c>
      <c r="T2" t="s">
        <v>25</v>
      </c>
      <c r="U2" t="s">
        <v>27</v>
      </c>
      <c r="V2" t="s">
        <v>31</v>
      </c>
      <c r="W2" t="s">
        <v>33</v>
      </c>
      <c r="X2" t="s">
        <v>34</v>
      </c>
      <c r="Y2" t="s">
        <v>38</v>
      </c>
      <c r="Z2" t="s">
        <v>39</v>
      </c>
      <c r="AA2" t="s">
        <v>40</v>
      </c>
      <c r="AB2" t="s">
        <v>43</v>
      </c>
      <c r="AC2" t="s">
        <v>45</v>
      </c>
      <c r="AD2" t="s">
        <v>47</v>
      </c>
      <c r="AE2" t="s">
        <v>49</v>
      </c>
      <c r="AF2" t="s">
        <v>52</v>
      </c>
      <c r="AG2" t="s">
        <v>53</v>
      </c>
      <c r="AH2" t="s">
        <v>54</v>
      </c>
      <c r="AI2" t="s">
        <v>55</v>
      </c>
      <c r="AJ2" t="s">
        <v>57</v>
      </c>
      <c r="AK2" t="s">
        <v>58</v>
      </c>
      <c r="AL2" t="s">
        <v>59</v>
      </c>
      <c r="AM2" t="s">
        <v>63</v>
      </c>
      <c r="AN2" t="s">
        <v>75</v>
      </c>
      <c r="AO2" t="s">
        <v>76</v>
      </c>
      <c r="AP2" t="s">
        <v>77</v>
      </c>
      <c r="AQ2" t="s">
        <v>78</v>
      </c>
      <c r="AR2" t="s">
        <v>85</v>
      </c>
      <c r="AS2" t="s">
        <v>86</v>
      </c>
      <c r="AT2" t="s">
        <v>92</v>
      </c>
      <c r="AU2" t="s">
        <v>93</v>
      </c>
      <c r="AV2" t="s">
        <v>100</v>
      </c>
      <c r="AW2" t="s">
        <v>101</v>
      </c>
      <c r="AX2" t="s">
        <v>103</v>
      </c>
      <c r="AY2" t="s">
        <v>104</v>
      </c>
      <c r="AZ2" t="s">
        <v>105</v>
      </c>
      <c r="BA2" t="s">
        <v>107</v>
      </c>
      <c r="BB2" t="s">
        <v>108</v>
      </c>
      <c r="BC2" t="s">
        <v>109</v>
      </c>
      <c r="BE2" t="s">
        <v>287</v>
      </c>
      <c r="BF2" t="s">
        <v>288</v>
      </c>
      <c r="BG2" t="s">
        <v>289</v>
      </c>
      <c r="BI2" t="s">
        <v>272</v>
      </c>
      <c r="BJ2" t="s">
        <v>114</v>
      </c>
      <c r="BK2" t="s">
        <v>113</v>
      </c>
      <c r="BL2" t="s">
        <v>233</v>
      </c>
      <c r="BO2" t="s">
        <v>272</v>
      </c>
      <c r="BP2" t="s">
        <v>266</v>
      </c>
    </row>
    <row r="3" spans="1:68">
      <c r="A3" t="s">
        <v>225</v>
      </c>
      <c r="B3" s="4">
        <f>('FAO surface averages'!B80-'FAO surface averages'!B$55)</f>
        <v>0.5375034683980755</v>
      </c>
      <c r="C3" s="4">
        <f>('FAO surface averages'!C80-'FAO surface averages'!C$55)</f>
        <v>0.57903585385781187</v>
      </c>
      <c r="D3" s="4">
        <f>('FAO surface averages'!D80-'FAO surface averages'!D$55)</f>
        <v>0.14981766161833443</v>
      </c>
      <c r="E3" s="4">
        <f>('FAO surface averages'!E80-'FAO surface averages'!E$55)</f>
        <v>0.11069353903249524</v>
      </c>
      <c r="F3" s="4">
        <f>('FAO surface averages'!F80-'FAO surface averages'!F$55)</f>
        <v>0.14464697586727632</v>
      </c>
      <c r="G3" s="4">
        <f>('FAO surface averages'!G80-'FAO surface averages'!G$55)</f>
        <v>5.2006262755765476E-2</v>
      </c>
      <c r="H3" s="4">
        <f>('FAO surface averages'!H80-'FAO surface averages'!H$55)</f>
        <v>0.11006203995878248</v>
      </c>
      <c r="I3" s="4">
        <f>('FAO surface averages'!I80-'FAO surface averages'!I$55)</f>
        <v>2.2513429820748354</v>
      </c>
      <c r="J3" s="4">
        <f>('FAO surface averages'!J80-'FAO surface averages'!J$55)</f>
        <v>3.5410657807200865</v>
      </c>
      <c r="K3" s="4">
        <f>('FAO surface averages'!K80-'FAO surface averages'!K$55)</f>
        <v>8.3881209978540691E-2</v>
      </c>
      <c r="L3" s="4">
        <f>('FAO surface averages'!L80-'FAO surface averages'!L$55)</f>
        <v>0.19462817724098547</v>
      </c>
      <c r="M3" s="4">
        <f>('FAO surface averages'!M80-'FAO surface averages'!M$55)</f>
        <v>0.26673609632050843</v>
      </c>
      <c r="N3" s="4">
        <f>('FAO surface averages'!N80-'FAO surface averages'!N$55)</f>
        <v>0.13225229864128016</v>
      </c>
      <c r="O3" s="4">
        <f>('FAO surface averages'!O80-'FAO surface averages'!O$55)</f>
        <v>0.59160661328618658</v>
      </c>
      <c r="P3" s="4">
        <f>('FAO surface averages'!P80-'FAO surface averages'!P$55)</f>
        <v>0.33157686268391862</v>
      </c>
      <c r="Q3" s="4">
        <f>('FAO surface averages'!Q80-'FAO surface averages'!Q$55)</f>
        <v>0.26997823456618403</v>
      </c>
      <c r="R3" s="4">
        <f>('FAO surface averages'!R80-'FAO surface averages'!R$55)</f>
        <v>0.22805667401918217</v>
      </c>
      <c r="S3" s="4">
        <f>('FAO surface averages'!S80-'FAO surface averages'!S$55)</f>
        <v>0.34265770293532499</v>
      </c>
      <c r="T3" s="4">
        <f>('FAO surface averages'!T80-'FAO surface averages'!T$55)</f>
        <v>0.33380828372205107</v>
      </c>
      <c r="U3" s="4">
        <f>('FAO surface averages'!U80-'FAO surface averages'!U$55)</f>
        <v>0.41745860987261185</v>
      </c>
      <c r="V3" s="4">
        <f>('FAO surface averages'!V80-'FAO surface averages'!V$55)</f>
        <v>0.15182947033607913</v>
      </c>
      <c r="W3" s="4">
        <f>('FAO surface averages'!W80-'FAO surface averages'!W$55)</f>
        <v>0.11392090036563543</v>
      </c>
      <c r="X3" s="4">
        <f>('FAO surface averages'!X80-'FAO surface averages'!X$55)</f>
        <v>0.23879332421824051</v>
      </c>
      <c r="Y3" s="4">
        <f>('FAO surface averages'!Y80-'FAO surface averages'!Y$55)</f>
        <v>0.4273321487475728</v>
      </c>
      <c r="Z3" s="4">
        <f>('FAO surface averages'!Z80-'FAO surface averages'!Z$55)</f>
        <v>0.12903922731055018</v>
      </c>
      <c r="AA3" s="4">
        <f>('FAO surface averages'!AA80-'FAO surface averages'!AA$55)</f>
        <v>0.40575649549323922</v>
      </c>
      <c r="AB3" s="4">
        <f>('FAO surface averages'!AB80-'FAO surface averages'!AB$55)</f>
        <v>0.45792242827415586</v>
      </c>
      <c r="AC3" s="4">
        <f>('FAO surface averages'!AC80-'FAO surface averages'!AC$55)</f>
        <v>4.4781821484406015E-2</v>
      </c>
      <c r="AD3" s="4">
        <f>('FAO surface averages'!AD80-'FAO surface averages'!AD$55)</f>
        <v>0.52747936719173683</v>
      </c>
      <c r="AE3" s="4">
        <f>('FAO surface averages'!AE80-'FAO surface averages'!AE$55)</f>
        <v>9.8052320035444285E-2</v>
      </c>
      <c r="AF3" s="4">
        <f>('FAO surface averages'!AF80-'FAO surface averages'!AF$55)</f>
        <v>0.31666628488845766</v>
      </c>
      <c r="AG3" s="4">
        <f>('FAO surface averages'!AG80-'FAO surface averages'!AG$55)</f>
        <v>0.17502818851533469</v>
      </c>
      <c r="AH3" s="4">
        <f>('FAO surface averages'!AH80-'FAO surface averages'!AH$55)</f>
        <v>6.3079586535116028E-2</v>
      </c>
      <c r="AI3" s="4">
        <f>('FAO surface averages'!AI80-'FAO surface averages'!AI$55)</f>
        <v>0.37855296003451022</v>
      </c>
      <c r="AJ3" s="4">
        <f>('FAO surface averages'!AJ80-'FAO surface averages'!AJ$55)</f>
        <v>0.19064958881465194</v>
      </c>
      <c r="AK3" s="4">
        <f>('FAO surface averages'!AK80-'FAO surface averages'!AK$55)</f>
        <v>0.11311705983952638</v>
      </c>
      <c r="AL3" s="4">
        <f>('FAO surface averages'!AL80-'FAO surface averages'!AL$55)</f>
        <v>0.2287252523190855</v>
      </c>
      <c r="AM3" s="4">
        <f>('FAO surface averages'!AM80-'FAO surface averages'!AM$55)</f>
        <v>0.21816650970451446</v>
      </c>
      <c r="AN3" s="4">
        <f>('FAO surface averages'!AN80-'FAO surface averages'!AN$55)</f>
        <v>5.68811296915821E-2</v>
      </c>
      <c r="AO3" s="4">
        <f>('FAO surface averages'!AO80-'FAO surface averages'!AO$55)</f>
        <v>3.9269811111737396</v>
      </c>
      <c r="AP3" s="4">
        <f>('FAO surface averages'!AP80-'FAO surface averages'!AP$55)</f>
        <v>0.11850901069521284</v>
      </c>
      <c r="AQ3" s="4">
        <f>('FAO surface averages'!AQ80-'FAO surface averages'!AQ$55)</f>
        <v>0.18915870684771974</v>
      </c>
      <c r="AR3" s="4">
        <f>('FAO surface averages'!AR80-'FAO surface averages'!AR$55)</f>
        <v>0.26572244999966133</v>
      </c>
      <c r="AS3" s="4">
        <f>('FAO surface averages'!AS80-'FAO surface averages'!AS$55)</f>
        <v>0.89265771554184659</v>
      </c>
      <c r="AT3" s="4">
        <f>('FAO surface averages'!AT80-'FAO surface averages'!AT$55)</f>
        <v>0.1663810770156724</v>
      </c>
      <c r="AU3" s="4">
        <f>('FAO surface averages'!AU80-'FAO surface averages'!AU$55)</f>
        <v>0.13850077005860473</v>
      </c>
      <c r="AV3" s="4">
        <f>('FAO surface averages'!AV80-'FAO surface averages'!AV$55)</f>
        <v>8.4749517619478409E-2</v>
      </c>
      <c r="AW3" s="4">
        <f>('FAO surface averages'!AW80-'FAO surface averages'!AW$55)</f>
        <v>8.6804535526282312E-2</v>
      </c>
      <c r="AX3" s="4">
        <f>('FAO surface averages'!AX80-'FAO surface averages'!AX$55)</f>
        <v>5.2969500777699831E-2</v>
      </c>
      <c r="AY3" s="4">
        <f>('FAO surface averages'!AY80-'FAO surface averages'!AY$55)</f>
        <v>1.2008162552985588</v>
      </c>
      <c r="AZ3" s="4">
        <f>('FAO surface averages'!AZ80-'FAO surface averages'!AZ$55)</f>
        <v>0.26539651227324124</v>
      </c>
      <c r="BA3" s="4">
        <f>('FAO surface averages'!BA80-'FAO surface averages'!BA$55)</f>
        <v>0.43107715404032398</v>
      </c>
      <c r="BB3" s="4">
        <f>('FAO surface averages'!BB80-'FAO surface averages'!BB$55)</f>
        <v>0.38314231564138573</v>
      </c>
      <c r="BC3" s="4">
        <f>('FAO surface averages'!BC80-'FAO surface averages'!BC$55)</f>
        <v>0.41529108428200323</v>
      </c>
      <c r="BE3" s="4">
        <f t="shared" ref="BE3:BE11" si="0">MAX(B3:BC3)</f>
        <v>3.9269811111737396</v>
      </c>
      <c r="BF3" s="4">
        <f t="shared" ref="BF3:BF11" si="1">MIN(B3:BC3)</f>
        <v>4.4781821484406015E-2</v>
      </c>
      <c r="BG3" s="4">
        <f>AVERAGE(B3:BC3)</f>
        <v>0.43745827978039836</v>
      </c>
      <c r="BI3" t="s">
        <v>225</v>
      </c>
      <c r="BJ3" s="4">
        <v>0.43745827978039836</v>
      </c>
      <c r="BK3" s="4">
        <v>-7.3184055334257541E-3</v>
      </c>
      <c r="BL3" s="4">
        <f t="shared" ref="BL3:BL11" si="2">BJ3-BK3</f>
        <v>0.44477668531382414</v>
      </c>
      <c r="BN3" t="s">
        <v>225</v>
      </c>
      <c r="BO3" s="4">
        <v>0.41799420370370383</v>
      </c>
      <c r="BP3" s="4">
        <v>0.39115909259259274</v>
      </c>
    </row>
    <row r="4" spans="1:68">
      <c r="A4" t="s">
        <v>226</v>
      </c>
      <c r="B4" s="4">
        <f>('FAO surface averages'!B81-'FAO surface averages'!B$55)</f>
        <v>0.5375034683980755</v>
      </c>
      <c r="C4" s="4">
        <f>('FAO surface averages'!C81-'FAO surface averages'!C$55)</f>
        <v>0.59596968617292079</v>
      </c>
      <c r="D4" s="4">
        <f>('FAO surface averages'!D81-'FAO surface averages'!D$55)</f>
        <v>0.15292655403170696</v>
      </c>
      <c r="E4" s="4">
        <f>('FAO surface averages'!E81-'FAO surface averages'!E$55)</f>
        <v>0.11183966215364946</v>
      </c>
      <c r="F4" s="4">
        <f>('FAO surface averages'!F81-'FAO surface averages'!F$55)</f>
        <v>0.14716816984750791</v>
      </c>
      <c r="G4" s="4">
        <f>('FAO surface averages'!G81-'FAO surface averages'!G$55)</f>
        <v>5.2054723428370309E-2</v>
      </c>
      <c r="H4" s="4">
        <f>('FAO surface averages'!H81-'FAO surface averages'!H$55)</f>
        <v>0.10768432816010652</v>
      </c>
      <c r="I4" s="4">
        <f>('FAO surface averages'!I81-'FAO surface averages'!I$55)</f>
        <v>2.3265563750845026</v>
      </c>
      <c r="J4" s="4">
        <f>('FAO surface averages'!J81-'FAO surface averages'!J$55)</f>
        <v>3.5410657807200865</v>
      </c>
      <c r="K4" s="4">
        <f>('FAO surface averages'!K81-'FAO surface averages'!K$55)</f>
        <v>8.6318670540552742E-2</v>
      </c>
      <c r="L4" s="4">
        <f>('FAO surface averages'!L81-'FAO surface averages'!L$55)</f>
        <v>0.19462817724098547</v>
      </c>
      <c r="M4" s="4">
        <f>('FAO surface averages'!M81-'FAO surface averages'!M$55)</f>
        <v>0.2651082361625568</v>
      </c>
      <c r="N4" s="4">
        <f>('FAO surface averages'!N81-'FAO surface averages'!N$55)</f>
        <v>0.13356650288217023</v>
      </c>
      <c r="O4" s="4">
        <f>('FAO surface averages'!O81-'FAO surface averages'!O$55)</f>
        <v>0.59160661328618658</v>
      </c>
      <c r="P4" s="4">
        <f>('FAO surface averages'!P81-'FAO surface averages'!P$55)</f>
        <v>0.33960497865983674</v>
      </c>
      <c r="Q4" s="4">
        <f>('FAO surface averages'!Q81-'FAO surface averages'!Q$55)</f>
        <v>0.27142750253584497</v>
      </c>
      <c r="R4" s="4">
        <f>('FAO surface averages'!R81-'FAO surface averages'!R$55)</f>
        <v>0.22805667401918217</v>
      </c>
      <c r="S4" s="4">
        <f>('FAO surface averages'!S81-'FAO surface averages'!S$55)</f>
        <v>0.34676653353109871</v>
      </c>
      <c r="T4" s="4">
        <f>('FAO surface averages'!T81-'FAO surface averages'!T$55)</f>
        <v>0.33380828372205107</v>
      </c>
      <c r="U4" s="4">
        <f>('FAO surface averages'!U81-'FAO surface averages'!U$55)</f>
        <v>0.41745860987261185</v>
      </c>
      <c r="V4" s="4">
        <f>('FAO surface averages'!V81-'FAO surface averages'!V$55)</f>
        <v>0.15369068588721185</v>
      </c>
      <c r="W4" s="4">
        <f>('FAO surface averages'!W81-'FAO surface averages'!W$55)</f>
        <v>0.11669258795716506</v>
      </c>
      <c r="X4" s="4">
        <f>('FAO surface averages'!X81-'FAO surface averages'!X$55)</f>
        <v>0.23879332421824051</v>
      </c>
      <c r="Y4" s="4">
        <f>('FAO surface averages'!Y81-'FAO surface averages'!Y$55)</f>
        <v>0.4273321487475728</v>
      </c>
      <c r="Z4" s="4">
        <f>('FAO surface averages'!Z81-'FAO surface averages'!Z$55)</f>
        <v>0.13343228452621936</v>
      </c>
      <c r="AA4" s="4">
        <f>('FAO surface averages'!AA81-'FAO surface averages'!AA$55)</f>
        <v>0.41083132447241355</v>
      </c>
      <c r="AB4" s="4">
        <f>('FAO surface averages'!AB81-'FAO surface averages'!AB$55)</f>
        <v>0.45792242827415586</v>
      </c>
      <c r="AC4" s="4">
        <f>('FAO surface averages'!AC81-'FAO surface averages'!AC$55)</f>
        <v>4.4781821484406015E-2</v>
      </c>
      <c r="AD4" s="4">
        <f>('FAO surface averages'!AD81-'FAO surface averages'!AD$55)</f>
        <v>0.52747936719173683</v>
      </c>
      <c r="AE4" s="4">
        <f>('FAO surface averages'!AE81-'FAO surface averages'!AE$55)</f>
        <v>9.8052320035444285E-2</v>
      </c>
      <c r="AF4" s="4">
        <f>('FAO surface averages'!AF81-'FAO surface averages'!AF$55)</f>
        <v>0.32884041051895535</v>
      </c>
      <c r="AG4" s="4">
        <f>('FAO surface averages'!AG81-'FAO surface averages'!AG$55)</f>
        <v>0.17779680239570839</v>
      </c>
      <c r="AH4" s="4">
        <f>('FAO surface averages'!AH81-'FAO surface averages'!AH$55)</f>
        <v>6.3349979385188493E-2</v>
      </c>
      <c r="AI4" s="4">
        <f>('FAO surface averages'!AI81-'FAO surface averages'!AI$55)</f>
        <v>0.37855296003451022</v>
      </c>
      <c r="AJ4" s="4">
        <f>('FAO surface averages'!AJ81-'FAO surface averages'!AJ$55)</f>
        <v>0.19245208301946487</v>
      </c>
      <c r="AK4" s="4">
        <f>('FAO surface averages'!AK81-'FAO surface averages'!AK$55)</f>
        <v>0.11081976121761378</v>
      </c>
      <c r="AL4" s="4">
        <f>('FAO surface averages'!AL81-'FAO surface averages'!AL$55)</f>
        <v>0.23113374493697023</v>
      </c>
      <c r="AM4" s="4">
        <f>('FAO surface averages'!AM81-'FAO surface averages'!AM$55)</f>
        <v>0.21816650970451446</v>
      </c>
      <c r="AN4" s="4">
        <f>('FAO surface averages'!AN81-'FAO surface averages'!AN$55)</f>
        <v>5.9286649605662295E-2</v>
      </c>
      <c r="AO4" s="4">
        <f>('FAO surface averages'!AO81-'FAO surface averages'!AO$55)</f>
        <v>3.844450117520871</v>
      </c>
      <c r="AP4" s="4">
        <f>('FAO surface averages'!AP81-'FAO surface averages'!AP$55)</f>
        <v>0.1152221379754622</v>
      </c>
      <c r="AQ4" s="4">
        <f>('FAO surface averages'!AQ81-'FAO surface averages'!AQ$55)</f>
        <v>0.18915870684771974</v>
      </c>
      <c r="AR4" s="4">
        <f>('FAO surface averages'!AR81-'FAO surface averages'!AR$55)</f>
        <v>0.26572244999966133</v>
      </c>
      <c r="AS4" s="4">
        <f>('FAO surface averages'!AS81-'FAO surface averages'!AS$55)</f>
        <v>0.90375869879811466</v>
      </c>
      <c r="AT4" s="4">
        <f>('FAO surface averages'!AT81-'FAO surface averages'!AT$55)</f>
        <v>0.1663810770156724</v>
      </c>
      <c r="AU4" s="4">
        <f>('FAO surface averages'!AU81-'FAO surface averages'!AU$55)</f>
        <v>0.13850077005860473</v>
      </c>
      <c r="AV4" s="4">
        <f>('FAO surface averages'!AV81-'FAO surface averages'!AV$55)</f>
        <v>8.6167877341076754E-2</v>
      </c>
      <c r="AW4" s="4">
        <f>('FAO surface averages'!AW81-'FAO surface averages'!AW$55)</f>
        <v>8.8535126543068554E-2</v>
      </c>
      <c r="AX4" s="4">
        <f>('FAO surface averages'!AX81-'FAO surface averages'!AX$55)</f>
        <v>5.1016834577358415E-2</v>
      </c>
      <c r="AY4" s="4">
        <f>('FAO surface averages'!AY81-'FAO surface averages'!AY$55)</f>
        <v>1.1964620116002127</v>
      </c>
      <c r="AZ4" s="4">
        <f>('FAO surface averages'!AZ81-'FAO surface averages'!AZ$55)</f>
        <v>0.27852950489428208</v>
      </c>
      <c r="BA4" s="4">
        <f>('FAO surface averages'!BA81-'FAO surface averages'!BA$55)</f>
        <v>0.43107715404032398</v>
      </c>
      <c r="BB4" s="4">
        <f>('FAO surface averages'!BB81-'FAO surface averages'!BB$55)</f>
        <v>0.38401708384317551</v>
      </c>
      <c r="BC4" s="4">
        <f>('FAO surface averages'!BC81-'FAO surface averages'!BC$55)</f>
        <v>0.40085378112643444</v>
      </c>
      <c r="BE4" s="4">
        <f t="shared" si="0"/>
        <v>3.844450117520871</v>
      </c>
      <c r="BF4" s="4">
        <f t="shared" si="1"/>
        <v>4.4781821484406015E-2</v>
      </c>
      <c r="BG4" s="4">
        <f t="shared" ref="BG4:BG11" si="3">AVERAGE(B4:BC4)</f>
        <v>0.43871074178231839</v>
      </c>
      <c r="BI4" t="s">
        <v>226</v>
      </c>
      <c r="BJ4" s="4">
        <v>0.43871074178231839</v>
      </c>
      <c r="BK4" s="4">
        <v>-8.1088421854774058E-3</v>
      </c>
      <c r="BL4" s="4">
        <f t="shared" si="2"/>
        <v>0.44681958396779581</v>
      </c>
      <c r="BN4" t="s">
        <v>226</v>
      </c>
      <c r="BO4" s="4">
        <v>0.41652685185185195</v>
      </c>
      <c r="BP4" s="4">
        <v>0.39435848148148156</v>
      </c>
    </row>
    <row r="5" spans="1:68">
      <c r="A5" t="s">
        <v>227</v>
      </c>
      <c r="B5" s="4">
        <f>('FAO surface averages'!B82-'FAO surface averages'!B$55)</f>
        <v>0.5375034683980755</v>
      </c>
      <c r="C5" s="4">
        <f>('FAO surface averages'!C82-'FAO surface averages'!C$55)</f>
        <v>0.61082712861786359</v>
      </c>
      <c r="D5" s="4">
        <f>('FAO surface averages'!D82-'FAO surface averages'!D$55)</f>
        <v>0.16509846515383481</v>
      </c>
      <c r="E5" s="4">
        <f>('FAO surface averages'!E82-'FAO surface averages'!E$55)</f>
        <v>0.11461060273478313</v>
      </c>
      <c r="F5" s="4">
        <f>('FAO surface averages'!F82-'FAO surface averages'!F$55)</f>
        <v>0.15254630114186712</v>
      </c>
      <c r="G5" s="4">
        <f>('FAO surface averages'!G82-'FAO surface averages'!G$55)</f>
        <v>5.3472426657414529E-2</v>
      </c>
      <c r="H5" s="4">
        <f>('FAO surface averages'!H82-'FAO surface averages'!H$55)</f>
        <v>0.10964179463255101</v>
      </c>
      <c r="I5" s="4">
        <f>('FAO surface averages'!I82-'FAO surface averages'!I$55)</f>
        <v>2.3271004350900713</v>
      </c>
      <c r="J5" s="4">
        <f>('FAO surface averages'!J82-'FAO surface averages'!J$55)</f>
        <v>3.5410657807200865</v>
      </c>
      <c r="K5" s="4">
        <f>('FAO surface averages'!K82-'FAO surface averages'!K$55)</f>
        <v>9.0592531370680449E-2</v>
      </c>
      <c r="L5" s="4">
        <f>('FAO surface averages'!L82-'FAO surface averages'!L$55)</f>
        <v>0.19462817724098547</v>
      </c>
      <c r="M5" s="4">
        <f>('FAO surface averages'!M82-'FAO surface averages'!M$55)</f>
        <v>0.25832316568637931</v>
      </c>
      <c r="N5" s="4">
        <f>('FAO surface averages'!N82-'FAO surface averages'!N$55)</f>
        <v>0.15619821563480615</v>
      </c>
      <c r="O5" s="4">
        <f>('FAO surface averages'!O82-'FAO surface averages'!O$55)</f>
        <v>0.59160661328618658</v>
      </c>
      <c r="P5" s="4">
        <f>('FAO surface averages'!P82-'FAO surface averages'!P$55)</f>
        <v>0.35339556839301478</v>
      </c>
      <c r="Q5" s="4">
        <f>('FAO surface averages'!Q82-'FAO surface averages'!Q$55)</f>
        <v>0.29234448562956655</v>
      </c>
      <c r="R5" s="4">
        <f>('FAO surface averages'!R82-'FAO surface averages'!R$55)</f>
        <v>0.22805667401918217</v>
      </c>
      <c r="S5" s="4">
        <f>('FAO surface averages'!S82-'FAO surface averages'!S$55)</f>
        <v>0.33376492496286064</v>
      </c>
      <c r="T5" s="4">
        <f>('FAO surface averages'!T82-'FAO surface averages'!T$55)</f>
        <v>0.33380828372205107</v>
      </c>
      <c r="U5" s="4">
        <f>('FAO surface averages'!U82-'FAO surface averages'!U$55)</f>
        <v>0.41745860987261185</v>
      </c>
      <c r="V5" s="4">
        <f>('FAO surface averages'!V82-'FAO surface averages'!V$55)</f>
        <v>0.15657700232723232</v>
      </c>
      <c r="W5" s="4">
        <f>('FAO surface averages'!W82-'FAO surface averages'!W$55)</f>
        <v>0.12157348464407866</v>
      </c>
      <c r="X5" s="4">
        <f>('FAO surface averages'!X82-'FAO surface averages'!X$55)</f>
        <v>0.23879332421824051</v>
      </c>
      <c r="Y5" s="4">
        <f>('FAO surface averages'!Y82-'FAO surface averages'!Y$55)</f>
        <v>0.42321837314847993</v>
      </c>
      <c r="Z5" s="4">
        <f>('FAO surface averages'!Z82-'FAO surface averages'!Z$55)</f>
        <v>0.12923874233083038</v>
      </c>
      <c r="AA5" s="4">
        <f>('FAO surface averages'!AA82-'FAO surface averages'!AA$55)</f>
        <v>0.41675560498154096</v>
      </c>
      <c r="AB5" s="4">
        <f>('FAO surface averages'!AB82-'FAO surface averages'!AB$55)</f>
        <v>0.45792242827415586</v>
      </c>
      <c r="AC5" s="4">
        <f>('FAO surface averages'!AC82-'FAO surface averages'!AC$55)</f>
        <v>4.4781821484406015E-2</v>
      </c>
      <c r="AD5" s="4">
        <f>('FAO surface averages'!AD82-'FAO surface averages'!AD$55)</f>
        <v>0.52747936719173683</v>
      </c>
      <c r="AE5" s="4">
        <f>('FAO surface averages'!AE82-'FAO surface averages'!AE$55)</f>
        <v>9.8052320035444285E-2</v>
      </c>
      <c r="AF5" s="4">
        <f>('FAO surface averages'!AF82-'FAO surface averages'!AF$55)</f>
        <v>0.32850056098548347</v>
      </c>
      <c r="AG5" s="4">
        <f>('FAO surface averages'!AG82-'FAO surface averages'!AG$55)</f>
        <v>0.19342793346853571</v>
      </c>
      <c r="AH5" s="4">
        <f>('FAO surface averages'!AH82-'FAO surface averages'!AH$55)</f>
        <v>6.702446442601101E-2</v>
      </c>
      <c r="AI5" s="4">
        <f>('FAO surface averages'!AI82-'FAO surface averages'!AI$55)</f>
        <v>0.37855296003451022</v>
      </c>
      <c r="AJ5" s="4">
        <f>('FAO surface averages'!AJ82-'FAO surface averages'!AJ$55)</f>
        <v>0.20206938346958087</v>
      </c>
      <c r="AK5" s="4">
        <f>('FAO surface averages'!AK82-'FAO surface averages'!AK$55)</f>
        <v>0.11373217014364767</v>
      </c>
      <c r="AL5" s="4">
        <f>('FAO surface averages'!AL82-'FAO surface averages'!AL$55)</f>
        <v>0.23795487929680995</v>
      </c>
      <c r="AM5" s="4">
        <f>('FAO surface averages'!AM82-'FAO surface averages'!AM$55)</f>
        <v>0.21816650970451446</v>
      </c>
      <c r="AN5" s="4">
        <f>('FAO surface averages'!AN82-'FAO surface averages'!AN$55)</f>
        <v>6.4609723369734556E-2</v>
      </c>
      <c r="AO5" s="4">
        <f>('FAO surface averages'!AO82-'FAO surface averages'!AO$55)</f>
        <v>3.9591933685706651</v>
      </c>
      <c r="AP5" s="4">
        <f>('FAO surface averages'!AP82-'FAO surface averages'!AP$55)</f>
        <v>0.11944427135348294</v>
      </c>
      <c r="AQ5" s="4">
        <f>('FAO surface averages'!AQ82-'FAO surface averages'!AQ$55)</f>
        <v>0.18915870684771974</v>
      </c>
      <c r="AR5" s="4">
        <f>('FAO surface averages'!AR82-'FAO surface averages'!AR$55)</f>
        <v>0.26572244999966133</v>
      </c>
      <c r="AS5" s="4">
        <f>('FAO surface averages'!AS82-'FAO surface averages'!AS$55)</f>
        <v>0.89094928379221583</v>
      </c>
      <c r="AT5" s="4">
        <f>('FAO surface averages'!AT82-'FAO surface averages'!AT$55)</f>
        <v>0.1663810770156724</v>
      </c>
      <c r="AU5" s="4">
        <f>('FAO surface averages'!AU82-'FAO surface averages'!AU$55)</f>
        <v>0.13850077005860473</v>
      </c>
      <c r="AV5" s="4">
        <f>('FAO surface averages'!AV82-'FAO surface averages'!AV$55)</f>
        <v>8.9068727655491758E-2</v>
      </c>
      <c r="AW5" s="4">
        <f>('FAO surface averages'!AW82-'FAO surface averages'!AW$55)</f>
        <v>9.9407978316534307E-2</v>
      </c>
      <c r="AX5" s="4">
        <f>('FAO surface averages'!AX82-'FAO surface averages'!AX$55)</f>
        <v>5.9047974381313421E-2</v>
      </c>
      <c r="AY5" s="4">
        <f>('FAO surface averages'!AY82-'FAO surface averages'!AY$55)</f>
        <v>1.1975089542139314</v>
      </c>
      <c r="AZ5" s="4">
        <f>('FAO surface averages'!AZ82-'FAO surface averages'!AZ$55)</f>
        <v>0.27550143620430956</v>
      </c>
      <c r="BA5" s="4">
        <f>('FAO surface averages'!BA82-'FAO surface averages'!BA$55)</f>
        <v>0.43107715404032398</v>
      </c>
      <c r="BB5" s="4">
        <f>('FAO surface averages'!BB82-'FAO surface averages'!BB$55)</f>
        <v>0.38621481271276986</v>
      </c>
      <c r="BC5" s="4">
        <f>('FAO surface averages'!BC82-'FAO surface averages'!BC$55)</f>
        <v>0.44281161157856574</v>
      </c>
      <c r="BE5" s="4">
        <f t="shared" si="0"/>
        <v>3.9591933685706651</v>
      </c>
      <c r="BF5" s="4">
        <f t="shared" si="1"/>
        <v>4.4781821484406015E-2</v>
      </c>
      <c r="BG5" s="4">
        <f t="shared" si="3"/>
        <v>0.44426783857853913</v>
      </c>
      <c r="BI5" t="s">
        <v>227</v>
      </c>
      <c r="BJ5" s="4">
        <v>0.44426783857853913</v>
      </c>
      <c r="BK5" s="4">
        <v>-1.1059892511770317E-2</v>
      </c>
      <c r="BL5" s="4">
        <f t="shared" si="2"/>
        <v>0.45532773109030944</v>
      </c>
      <c r="BN5" t="s">
        <v>227</v>
      </c>
      <c r="BO5" s="4">
        <v>0.42547333333333331</v>
      </c>
      <c r="BP5" s="4">
        <v>0.39020548148148165</v>
      </c>
    </row>
    <row r="6" spans="1:68">
      <c r="A6" t="s">
        <v>228</v>
      </c>
      <c r="B6" s="4">
        <f>('FAO surface averages'!B83-'FAO surface averages'!B$55)</f>
        <v>0.5375034683980755</v>
      </c>
      <c r="C6" s="4">
        <f>('FAO surface averages'!C83-'FAO surface averages'!C$55)</f>
        <v>0.57359069622226522</v>
      </c>
      <c r="D6" s="4">
        <f>('FAO surface averages'!D83-'FAO surface averages'!D$55)</f>
        <v>0.15250594948105045</v>
      </c>
      <c r="E6" s="4">
        <f>('FAO surface averages'!E83-'FAO surface averages'!E$55)</f>
        <v>0.10936202529648512</v>
      </c>
      <c r="F6" s="4">
        <f>('FAO surface averages'!F83-'FAO surface averages'!F$55)</f>
        <v>0.14352420397627386</v>
      </c>
      <c r="G6" s="4">
        <f>('FAO surface averages'!G83-'FAO surface averages'!G$55)</f>
        <v>5.3916969500183431E-2</v>
      </c>
      <c r="H6" s="4">
        <f>('FAO surface averages'!H83-'FAO surface averages'!H$55)</f>
        <v>0.11048179666951687</v>
      </c>
      <c r="I6" s="4">
        <f>('FAO surface averages'!I83-'FAO surface averages'!I$55)</f>
        <v>2.2153065676240344</v>
      </c>
      <c r="J6" s="4">
        <f>('FAO surface averages'!J83-'FAO surface averages'!J$55)</f>
        <v>3.5410657807200865</v>
      </c>
      <c r="K6" s="4">
        <f>('FAO surface averages'!K83-'FAO surface averages'!K$55)</f>
        <v>8.317781717573948E-2</v>
      </c>
      <c r="L6" s="4">
        <f>('FAO surface averages'!L83-'FAO surface averages'!L$55)</f>
        <v>0.19462817724098547</v>
      </c>
      <c r="M6" s="4">
        <f>('FAO surface averages'!M83-'FAO surface averages'!M$55)</f>
        <v>0.26569579949243044</v>
      </c>
      <c r="N6" s="4">
        <f>('FAO surface averages'!N83-'FAO surface averages'!N$55)</f>
        <v>0.13015644648298727</v>
      </c>
      <c r="O6" s="4">
        <f>('FAO surface averages'!O83-'FAO surface averages'!O$55)</f>
        <v>0.59160661328618658</v>
      </c>
      <c r="P6" s="4">
        <f>('FAO surface averages'!P83-'FAO surface averages'!P$55)</f>
        <v>0.3358284362163686</v>
      </c>
      <c r="Q6" s="4">
        <f>('FAO surface averages'!Q83-'FAO surface averages'!Q$55)</f>
        <v>0.2723151967359691</v>
      </c>
      <c r="R6" s="4">
        <f>('FAO surface averages'!R83-'FAO surface averages'!R$55)</f>
        <v>0.22805667401918217</v>
      </c>
      <c r="S6" s="4">
        <f>('FAO surface averages'!S83-'FAO surface averages'!S$55)</f>
        <v>0.34393915825380555</v>
      </c>
      <c r="T6" s="4">
        <f>('FAO surface averages'!T83-'FAO surface averages'!T$55)</f>
        <v>0.33380828372205107</v>
      </c>
      <c r="U6" s="4">
        <f>('FAO surface averages'!U83-'FAO surface averages'!U$55)</f>
        <v>0.41745860987261185</v>
      </c>
      <c r="V6" s="4">
        <f>('FAO surface averages'!V83-'FAO surface averages'!V$55)</f>
        <v>0.15816297872791057</v>
      </c>
      <c r="W6" s="4">
        <f>('FAO surface averages'!W83-'FAO surface averages'!W$55)</f>
        <v>0.11556900458529978</v>
      </c>
      <c r="X6" s="4">
        <f>('FAO surface averages'!X83-'FAO surface averages'!X$55)</f>
        <v>0.23879332421824051</v>
      </c>
      <c r="Y6" s="4">
        <f>('FAO surface averages'!Y83-'FAO surface averages'!Y$55)</f>
        <v>0.4273321487475728</v>
      </c>
      <c r="Z6" s="4">
        <f>('FAO surface averages'!Z83-'FAO surface averages'!Z$55)</f>
        <v>0.130210254946941</v>
      </c>
      <c r="AA6" s="4">
        <f>('FAO surface averages'!AA83-'FAO surface averages'!AA$55)</f>
        <v>0.39802289702396032</v>
      </c>
      <c r="AB6" s="4">
        <f>('FAO surface averages'!AB83-'FAO surface averages'!AB$55)</f>
        <v>0.45792242827415586</v>
      </c>
      <c r="AC6" s="4">
        <f>('FAO surface averages'!AC83-'FAO surface averages'!AC$55)</f>
        <v>4.4781821484406015E-2</v>
      </c>
      <c r="AD6" s="4">
        <f>('FAO surface averages'!AD83-'FAO surface averages'!AD$55)</f>
        <v>0.52747936719173683</v>
      </c>
      <c r="AE6" s="4">
        <f>('FAO surface averages'!AE83-'FAO surface averages'!AE$55)</f>
        <v>9.8052320035444285E-2</v>
      </c>
      <c r="AF6" s="4">
        <f>('FAO surface averages'!AF83-'FAO surface averages'!AF$55)</f>
        <v>0.31630208840536594</v>
      </c>
      <c r="AG6" s="4">
        <f>('FAO surface averages'!AG83-'FAO surface averages'!AG$55)</f>
        <v>0.1774035134226451</v>
      </c>
      <c r="AH6" s="4">
        <f>('FAO surface averages'!AH83-'FAO surface averages'!AH$55)</f>
        <v>6.3514034299806732E-2</v>
      </c>
      <c r="AI6" s="4">
        <f>('FAO surface averages'!AI83-'FAO surface averages'!AI$55)</f>
        <v>0.37855296003451022</v>
      </c>
      <c r="AJ6" s="4">
        <f>('FAO surface averages'!AJ83-'FAO surface averages'!AJ$55)</f>
        <v>0.18717221083205593</v>
      </c>
      <c r="AK6" s="4">
        <f>('FAO surface averages'!AK83-'FAO surface averages'!AK$55)</f>
        <v>0.11045795232150876</v>
      </c>
      <c r="AL6" s="4">
        <f>('FAO surface averages'!AL83-'FAO surface averages'!AL$55)</f>
        <v>0.2332941840570659</v>
      </c>
      <c r="AM6" s="4">
        <f>('FAO surface averages'!AM83-'FAO surface averages'!AM$55)</f>
        <v>0.21816650970451446</v>
      </c>
      <c r="AN6" s="4">
        <f>('FAO surface averages'!AN83-'FAO surface averages'!AN$55)</f>
        <v>5.8098092573029142E-2</v>
      </c>
      <c r="AO6" s="4">
        <f>('FAO surface averages'!AO83-'FAO surface averages'!AO$55)</f>
        <v>3.9931021319889504</v>
      </c>
      <c r="AP6" s="4">
        <f>('FAO surface averages'!AP83-'FAO surface averages'!AP$55)</f>
        <v>0.11634651939041406</v>
      </c>
      <c r="AQ6" s="4">
        <f>('FAO surface averages'!AQ83-'FAO surface averages'!AQ$55)</f>
        <v>0.18915870684771974</v>
      </c>
      <c r="AR6" s="4">
        <f>('FAO surface averages'!AR83-'FAO surface averages'!AR$55)</f>
        <v>0.26572244999966133</v>
      </c>
      <c r="AS6" s="4">
        <f>('FAO surface averages'!AS83-'FAO surface averages'!AS$55)</f>
        <v>0.89912356650092817</v>
      </c>
      <c r="AT6" s="4">
        <f>('FAO surface averages'!AT83-'FAO surface averages'!AT$55)</f>
        <v>0.1663810770156724</v>
      </c>
      <c r="AU6" s="4">
        <f>('FAO surface averages'!AU83-'FAO surface averages'!AU$55)</f>
        <v>0.13850077005860473</v>
      </c>
      <c r="AV6" s="4">
        <f>('FAO surface averages'!AV83-'FAO surface averages'!AV$55)</f>
        <v>8.5464136863666523E-2</v>
      </c>
      <c r="AW6" s="4">
        <f>('FAO surface averages'!AW83-'FAO surface averages'!AW$55)</f>
        <v>8.8120548869415671E-2</v>
      </c>
      <c r="AX6" s="4">
        <f>('FAO surface averages'!AX83-'FAO surface averages'!AX$55)</f>
        <v>5.1903158915511345E-2</v>
      </c>
      <c r="AY6" s="4">
        <f>('FAO surface averages'!AY83-'FAO surface averages'!AY$55)</f>
        <v>1.1947619871457282</v>
      </c>
      <c r="AZ6" s="4">
        <f>('FAO surface averages'!AZ83-'FAO surface averages'!AZ$55)</f>
        <v>0.26530420693130996</v>
      </c>
      <c r="BA6" s="4">
        <f>('FAO surface averages'!BA83-'FAO surface averages'!BA$55)</f>
        <v>0.43107715404032398</v>
      </c>
      <c r="BB6" s="4">
        <f>('FAO surface averages'!BB83-'FAO surface averages'!BB$55)</f>
        <v>0.38169217516831616</v>
      </c>
      <c r="BC6" s="4">
        <f>('FAO surface averages'!BC83-'FAO surface averages'!BC$55)</f>
        <v>0.41444521244735044</v>
      </c>
      <c r="BE6" s="4">
        <f t="shared" si="0"/>
        <v>3.9931021319889504</v>
      </c>
      <c r="BF6" s="4">
        <f t="shared" si="1"/>
        <v>4.4781821484406015E-2</v>
      </c>
      <c r="BG6" s="4">
        <f t="shared" si="3"/>
        <v>0.438042973397334</v>
      </c>
      <c r="BI6" t="s">
        <v>228</v>
      </c>
      <c r="BJ6" s="4">
        <v>0.438042973397334</v>
      </c>
      <c r="BK6" s="4">
        <v>-7.7522479945759592E-3</v>
      </c>
      <c r="BL6" s="4">
        <f t="shared" si="2"/>
        <v>0.44579522139190997</v>
      </c>
      <c r="BN6" t="s">
        <v>228</v>
      </c>
      <c r="BO6" s="4">
        <v>0.41988487037037048</v>
      </c>
      <c r="BP6" s="4">
        <v>0.38444196296296312</v>
      </c>
    </row>
    <row r="7" spans="1:68">
      <c r="A7" t="s">
        <v>229</v>
      </c>
      <c r="B7" s="4">
        <f>('FAO surface averages'!B84-'FAO surface averages'!B$55)</f>
        <v>0.5375034683980755</v>
      </c>
      <c r="C7" s="4">
        <f>('FAO surface averages'!C84-'FAO surface averages'!C$55)</f>
        <v>0.59079123896109231</v>
      </c>
      <c r="D7" s="4">
        <f>('FAO surface averages'!D84-'FAO surface averages'!D$55)</f>
        <v>0.16172805758371295</v>
      </c>
      <c r="E7" s="4">
        <f>('FAO surface averages'!E84-'FAO surface averages'!E$55)</f>
        <v>0.11525410909584469</v>
      </c>
      <c r="F7" s="4">
        <f>('FAO surface averages'!F84-'FAO surface averages'!F$55)</f>
        <v>0.1494472696662677</v>
      </c>
      <c r="G7" s="4">
        <f>('FAO surface averages'!G84-'FAO surface averages'!G$55)</f>
        <v>5.3157254485693445E-2</v>
      </c>
      <c r="H7" s="4">
        <f>('FAO surface averages'!H84-'FAO surface averages'!H$55)</f>
        <v>0.11114884535978785</v>
      </c>
      <c r="I7" s="4">
        <f>('FAO surface averages'!I84-'FAO surface averages'!I$55)</f>
        <v>2.2671377558587937</v>
      </c>
      <c r="J7" s="4">
        <f>('FAO surface averages'!J84-'FAO surface averages'!J$55)</f>
        <v>3.5410657807200865</v>
      </c>
      <c r="K7" s="4">
        <f>('FAO surface averages'!K84-'FAO surface averages'!K$55)</f>
        <v>8.7872482341115901E-2</v>
      </c>
      <c r="L7" s="4">
        <f>('FAO surface averages'!L84-'FAO surface averages'!L$55)</f>
        <v>0.19462817724098547</v>
      </c>
      <c r="M7" s="4">
        <f>('FAO surface averages'!M84-'FAO surface averages'!M$55)</f>
        <v>0.27064783459661895</v>
      </c>
      <c r="N7" s="4">
        <f>('FAO surface averages'!N84-'FAO surface averages'!N$55)</f>
        <v>0.14312479987146795</v>
      </c>
      <c r="O7" s="4">
        <f>('FAO surface averages'!O84-'FAO surface averages'!O$55)</f>
        <v>0.59160661328618658</v>
      </c>
      <c r="P7" s="4">
        <f>('FAO surface averages'!P84-'FAO surface averages'!P$55)</f>
        <v>0.35135150724851327</v>
      </c>
      <c r="Q7" s="4">
        <f>('FAO surface averages'!Q84-'FAO surface averages'!Q$55)</f>
        <v>0.27534088643863169</v>
      </c>
      <c r="R7" s="4">
        <f>('FAO surface averages'!R84-'FAO surface averages'!R$55)</f>
        <v>0.22805667401918217</v>
      </c>
      <c r="S7" s="4">
        <f>('FAO surface averages'!S84-'FAO surface averages'!S$55)</f>
        <v>0.34783934338652617</v>
      </c>
      <c r="T7" s="4">
        <f>('FAO surface averages'!T84-'FAO surface averages'!T$55)</f>
        <v>0.33380828372205107</v>
      </c>
      <c r="U7" s="4">
        <f>('FAO surface averages'!U84-'FAO surface averages'!U$55)</f>
        <v>0.41745860987261185</v>
      </c>
      <c r="V7" s="4">
        <f>('FAO surface averages'!V84-'FAO surface averages'!V$55)</f>
        <v>0.15579113341439838</v>
      </c>
      <c r="W7" s="4">
        <f>('FAO surface averages'!W84-'FAO surface averages'!W$55)</f>
        <v>0.11987822592966538</v>
      </c>
      <c r="X7" s="4">
        <f>('FAO surface averages'!X84-'FAO surface averages'!X$55)</f>
        <v>0.23879332421824051</v>
      </c>
      <c r="Y7" s="4">
        <f>('FAO surface averages'!Y84-'FAO surface averages'!Y$55)</f>
        <v>0.4273321487475728</v>
      </c>
      <c r="Z7" s="4">
        <f>('FAO surface averages'!Z84-'FAO surface averages'!Z$55)</f>
        <v>0.13405690001994336</v>
      </c>
      <c r="AA7" s="4">
        <f>('FAO surface averages'!AA84-'FAO surface averages'!AA$55)</f>
        <v>0.41253096743683726</v>
      </c>
      <c r="AB7" s="4">
        <f>('FAO surface averages'!AB84-'FAO surface averages'!AB$55)</f>
        <v>0.45792242827415586</v>
      </c>
      <c r="AC7" s="4">
        <f>('FAO surface averages'!AC84-'FAO surface averages'!AC$55)</f>
        <v>4.4781821484406015E-2</v>
      </c>
      <c r="AD7" s="4">
        <f>('FAO surface averages'!AD84-'FAO surface averages'!AD$55)</f>
        <v>0.52747936719173683</v>
      </c>
      <c r="AE7" s="4">
        <f>('FAO surface averages'!AE84-'FAO surface averages'!AE$55)</f>
        <v>9.8052320035444285E-2</v>
      </c>
      <c r="AF7" s="4">
        <f>('FAO surface averages'!AF84-'FAO surface averages'!AF$55)</f>
        <v>0.3254361008227224</v>
      </c>
      <c r="AG7" s="4">
        <f>('FAO surface averages'!AG84-'FAO surface averages'!AG$55)</f>
        <v>0.18697830244815511</v>
      </c>
      <c r="AH7" s="4">
        <f>('FAO surface averages'!AH84-'FAO surface averages'!AH$55)</f>
        <v>6.4562902988699072E-2</v>
      </c>
      <c r="AI7" s="4">
        <f>('FAO surface averages'!AI84-'FAO surface averages'!AI$55)</f>
        <v>0.37855296003451022</v>
      </c>
      <c r="AJ7" s="4">
        <f>('FAO surface averages'!AJ84-'FAO surface averages'!AJ$55)</f>
        <v>0.1982548729330938</v>
      </c>
      <c r="AK7" s="4">
        <f>('FAO surface averages'!AK84-'FAO surface averages'!AK$55)</f>
        <v>0.10858037449210683</v>
      </c>
      <c r="AL7" s="4">
        <f>('FAO surface averages'!AL84-'FAO surface averages'!AL$55)</f>
        <v>0.2359345688155893</v>
      </c>
      <c r="AM7" s="4">
        <f>('FAO surface averages'!AM84-'FAO surface averages'!AM$55)</f>
        <v>0.21816650970451446</v>
      </c>
      <c r="AN7" s="4">
        <f>('FAO surface averages'!AN84-'FAO surface averages'!AN$55)</f>
        <v>6.1936340450044508E-2</v>
      </c>
      <c r="AO7" s="4">
        <f>('FAO surface averages'!AO84-'FAO surface averages'!AO$55)</f>
        <v>3.9521898074997384</v>
      </c>
      <c r="AP7" s="4">
        <f>('FAO surface averages'!AP84-'FAO surface averages'!AP$55)</f>
        <v>0.12042868661572644</v>
      </c>
      <c r="AQ7" s="4">
        <f>('FAO surface averages'!AQ84-'FAO surface averages'!AQ$55)</f>
        <v>0.18915870684771974</v>
      </c>
      <c r="AR7" s="4">
        <f>('FAO surface averages'!AR84-'FAO surface averages'!AR$55)</f>
        <v>0.26572244999966133</v>
      </c>
      <c r="AS7" s="4">
        <f>('FAO surface averages'!AS84-'FAO surface averages'!AS$55)</f>
        <v>0.91094824884237735</v>
      </c>
      <c r="AT7" s="4">
        <f>('FAO surface averages'!AT84-'FAO surface averages'!AT$55)</f>
        <v>0.1663810770156724</v>
      </c>
      <c r="AU7" s="4">
        <f>('FAO surface averages'!AU84-'FAO surface averages'!AU$55)</f>
        <v>0.13850077005860473</v>
      </c>
      <c r="AV7" s="4">
        <f>('FAO surface averages'!AV84-'FAO surface averages'!AV$55)</f>
        <v>8.8152503621776596E-2</v>
      </c>
      <c r="AW7" s="4">
        <f>('FAO surface averages'!AW84-'FAO surface averages'!AW$55)</f>
        <v>9.3785711917170611E-2</v>
      </c>
      <c r="AX7" s="4">
        <f>('FAO surface averages'!AX84-'FAO surface averages'!AX$55)</f>
        <v>5.2744099181143235E-2</v>
      </c>
      <c r="AY7" s="4">
        <f>('FAO surface averages'!AY84-'FAO surface averages'!AY$55)</f>
        <v>1.1848003651723242</v>
      </c>
      <c r="AZ7" s="4">
        <f>('FAO surface averages'!AZ84-'FAO surface averages'!AZ$55)</f>
        <v>0.27142576899420945</v>
      </c>
      <c r="BA7" s="4">
        <f>('FAO surface averages'!BA84-'FAO surface averages'!BA$55)</f>
        <v>0.43107715404032398</v>
      </c>
      <c r="BB7" s="4">
        <f>('FAO surface averages'!BB84-'FAO surface averages'!BB$55)</f>
        <v>0.38943648586432339</v>
      </c>
      <c r="BC7" s="4">
        <f>('FAO surface averages'!BC84-'FAO surface averages'!BC$55)</f>
        <v>0.4378501292439585</v>
      </c>
      <c r="BE7" s="4">
        <f t="shared" si="0"/>
        <v>3.9521898074997384</v>
      </c>
      <c r="BF7" s="4">
        <f t="shared" si="1"/>
        <v>4.4781821484406015E-2</v>
      </c>
      <c r="BG7" s="4">
        <f t="shared" si="3"/>
        <v>0.44178875049092242</v>
      </c>
      <c r="BI7" t="s">
        <v>229</v>
      </c>
      <c r="BJ7" s="4">
        <v>0.44178875049092242</v>
      </c>
      <c r="BK7" s="4">
        <v>-1.0161015981067219E-2</v>
      </c>
      <c r="BL7" s="4">
        <f t="shared" si="2"/>
        <v>0.45194976647198964</v>
      </c>
      <c r="BN7" t="s">
        <v>229</v>
      </c>
      <c r="BO7" s="4">
        <v>0.42070953703703712</v>
      </c>
      <c r="BP7" s="4">
        <v>0.38444196296296312</v>
      </c>
    </row>
    <row r="8" spans="1:68">
      <c r="A8" t="s">
        <v>230</v>
      </c>
      <c r="B8" s="4">
        <f>('FAO surface averages'!B85-'FAO surface averages'!B$55)</f>
        <v>0.5375034683980755</v>
      </c>
      <c r="C8" s="4">
        <f>('FAO surface averages'!C85-'FAO surface averages'!C$55)</f>
        <v>0.59335102612441659</v>
      </c>
      <c r="D8" s="4">
        <f>('FAO surface averages'!D85-'FAO surface averages'!D$55)</f>
        <v>0.22800993901631733</v>
      </c>
      <c r="E8" s="4">
        <f>('FAO surface averages'!E85-'FAO surface averages'!E$55)</f>
        <v>0.15160842083603498</v>
      </c>
      <c r="F8" s="4">
        <f>('FAO surface averages'!F85-'FAO surface averages'!F$55)</f>
        <v>0.35664913561619643</v>
      </c>
      <c r="G8" s="4">
        <f>('FAO surface averages'!G85-'FAO surface averages'!G$55)</f>
        <v>5.9964817086701219E-2</v>
      </c>
      <c r="H8" s="4">
        <f>('FAO surface averages'!H85-'FAO surface averages'!H$55)</f>
        <v>0.11872230489422535</v>
      </c>
      <c r="I8" s="4">
        <f>('FAO surface averages'!I85-'FAO surface averages'!I$55)</f>
        <v>2.1883423098746055</v>
      </c>
      <c r="J8" s="4">
        <f>('FAO surface averages'!J85-'FAO surface averages'!J$55)</f>
        <v>3.5410657807200865</v>
      </c>
      <c r="K8" s="4">
        <f>('FAO surface averages'!K85-'FAO surface averages'!K$55)</f>
        <v>0.13407341203653317</v>
      </c>
      <c r="L8" s="4">
        <f>('FAO surface averages'!L85-'FAO surface averages'!L$55)</f>
        <v>0.19462817724098547</v>
      </c>
      <c r="M8" s="4">
        <f>('FAO surface averages'!M85-'FAO surface averages'!M$55)</f>
        <v>0.2872562133861099</v>
      </c>
      <c r="N8" s="4">
        <f>('FAO surface averages'!N85-'FAO surface averages'!N$55)</f>
        <v>0.43523969953675401</v>
      </c>
      <c r="O8" s="4">
        <f>('FAO surface averages'!O85-'FAO surface averages'!O$55)</f>
        <v>0.59160661328618658</v>
      </c>
      <c r="P8" s="4">
        <f>('FAO surface averages'!P85-'FAO surface averages'!P$55)</f>
        <v>0.47093222106266708</v>
      </c>
      <c r="Q8" s="4">
        <f>('FAO surface averages'!Q85-'FAO surface averages'!Q$55)</f>
        <v>0.46571226894460666</v>
      </c>
      <c r="R8" s="4">
        <f>('FAO surface averages'!R85-'FAO surface averages'!R$55)</f>
        <v>0.22805667401918217</v>
      </c>
      <c r="S8" s="4">
        <f>('FAO surface averages'!S85-'FAO surface averages'!S$55)</f>
        <v>0.37606475381375731</v>
      </c>
      <c r="T8" s="4">
        <f>('FAO surface averages'!T85-'FAO surface averages'!T$55)</f>
        <v>0.33380828372205107</v>
      </c>
      <c r="U8" s="4">
        <f>('FAO surface averages'!U85-'FAO surface averages'!U$55)</f>
        <v>0.41745860987261185</v>
      </c>
      <c r="V8" s="4">
        <f>('FAO surface averages'!V85-'FAO surface averages'!V$55)</f>
        <v>0.2183507016564315</v>
      </c>
      <c r="W8" s="4">
        <f>('FAO surface averages'!W85-'FAO surface averages'!W$55)</f>
        <v>0.22747668158487752</v>
      </c>
      <c r="X8" s="4">
        <f>('FAO surface averages'!X85-'FAO surface averages'!X$55)</f>
        <v>0.23879332421824051</v>
      </c>
      <c r="Y8" s="4">
        <f>('FAO surface averages'!Y85-'FAO surface averages'!Y$55)</f>
        <v>0.41319386475318293</v>
      </c>
      <c r="Z8" s="4">
        <f>('FAO surface averages'!Z85-'FAO surface averages'!Z$55)</f>
        <v>0.20013667926036333</v>
      </c>
      <c r="AA8" s="4">
        <f>('FAO surface averages'!AA85-'FAO surface averages'!AA$55)</f>
        <v>0.44459946776551762</v>
      </c>
      <c r="AB8" s="4">
        <f>('FAO surface averages'!AB85-'FAO surface averages'!AB$55)</f>
        <v>0.45792242827415586</v>
      </c>
      <c r="AC8" s="4">
        <f>('FAO surface averages'!AC85-'FAO surface averages'!AC$55)</f>
        <v>4.4781821484406015E-2</v>
      </c>
      <c r="AD8" s="4">
        <f>('FAO surface averages'!AD85-'FAO surface averages'!AD$55)</f>
        <v>0.52747936719173683</v>
      </c>
      <c r="AE8" s="4">
        <f>('FAO surface averages'!AE85-'FAO surface averages'!AE$55)</f>
        <v>9.8052320035444285E-2</v>
      </c>
      <c r="AF8" s="4">
        <f>('FAO surface averages'!AF85-'FAO surface averages'!AF$55)</f>
        <v>0.42901192695269968</v>
      </c>
      <c r="AG8" s="4">
        <f>('FAO surface averages'!AG85-'FAO surface averages'!AG$55)</f>
        <v>0.25965808314267258</v>
      </c>
      <c r="AH8" s="4">
        <f>('FAO surface averages'!AH85-'FAO surface averages'!AH$55)</f>
        <v>0.12191596735340746</v>
      </c>
      <c r="AI8" s="4">
        <f>('FAO surface averages'!AI85-'FAO surface averages'!AI$55)</f>
        <v>0.37855296003451022</v>
      </c>
      <c r="AJ8" s="4">
        <f>('FAO surface averages'!AJ85-'FAO surface averages'!AJ$55)</f>
        <v>0.27498025931741676</v>
      </c>
      <c r="AK8" s="4">
        <f>('FAO surface averages'!AK85-'FAO surface averages'!AK$55)</f>
        <v>0.12997553747192983</v>
      </c>
      <c r="AL8" s="4">
        <f>('FAO surface averages'!AL85-'FAO surface averages'!AL$55)</f>
        <v>0.30706876760898871</v>
      </c>
      <c r="AM8" s="4">
        <f>('FAO surface averages'!AM85-'FAO surface averages'!AM$55)</f>
        <v>0.21816650970451446</v>
      </c>
      <c r="AN8" s="4">
        <f>('FAO surface averages'!AN85-'FAO surface averages'!AN$55)</f>
        <v>0.12381542940579859</v>
      </c>
      <c r="AO8" s="4">
        <f>('FAO surface averages'!AO85-'FAO surface averages'!AO$55)</f>
        <v>3.8312466906351008</v>
      </c>
      <c r="AP8" s="4">
        <f>('FAO surface averages'!AP85-'FAO surface averages'!AP$55)</f>
        <v>0.16206294078216776</v>
      </c>
      <c r="AQ8" s="4">
        <f>('FAO surface averages'!AQ85-'FAO surface averages'!AQ$55)</f>
        <v>0.18915870684771974</v>
      </c>
      <c r="AR8" s="4">
        <f>('FAO surface averages'!AR85-'FAO surface averages'!AR$55)</f>
        <v>0.26572244999966133</v>
      </c>
      <c r="AS8" s="4">
        <f>('FAO surface averages'!AS85-'FAO surface averages'!AS$55)</f>
        <v>0.89649235544424888</v>
      </c>
      <c r="AT8" s="4">
        <f>('FAO surface averages'!AT85-'FAO surface averages'!AT$55)</f>
        <v>0.1663810770156724</v>
      </c>
      <c r="AU8" s="4">
        <f>('FAO surface averages'!AU85-'FAO surface averages'!AU$55)</f>
        <v>0.13850077005860473</v>
      </c>
      <c r="AV8" s="4">
        <f>('FAO surface averages'!AV85-'FAO surface averages'!AV$55)</f>
        <v>0.12648902838124909</v>
      </c>
      <c r="AW8" s="4">
        <f>('FAO surface averages'!AW85-'FAO surface averages'!AW$55)</f>
        <v>0.29729964818349408</v>
      </c>
      <c r="AX8" s="4">
        <f>('FAO surface averages'!AX85-'FAO surface averages'!AX$55)</f>
        <v>9.0952261815357038E-2</v>
      </c>
      <c r="AY8" s="4">
        <f>('FAO surface averages'!AY85-'FAO surface averages'!AY$55)</f>
        <v>1.1475905852330897</v>
      </c>
      <c r="AZ8" s="4">
        <f>('FAO surface averages'!AZ85-'FAO surface averages'!AZ$55)</f>
        <v>0.32778014334394212</v>
      </c>
      <c r="BA8" s="4">
        <f>('FAO surface averages'!BA85-'FAO surface averages'!BA$55)</f>
        <v>0.43107715404032398</v>
      </c>
      <c r="BB8" s="4">
        <f>('FAO surface averages'!BB85-'FAO surface averages'!BB$55)</f>
        <v>0.43402720402557032</v>
      </c>
      <c r="BC8" s="4">
        <f>('FAO surface averages'!BC85-'FAO surface averages'!BC$55)</f>
        <v>0.51567576845864949</v>
      </c>
      <c r="BE8" s="4">
        <f t="shared" si="0"/>
        <v>3.8312466906351008</v>
      </c>
      <c r="BF8" s="4">
        <f t="shared" si="1"/>
        <v>4.4781821484406015E-2</v>
      </c>
      <c r="BG8" s="4">
        <f t="shared" si="3"/>
        <v>0.4786007964994306</v>
      </c>
      <c r="BI8" t="s">
        <v>230</v>
      </c>
      <c r="BJ8" s="4">
        <v>0.4786007964994306</v>
      </c>
      <c r="BK8" s="4">
        <v>-3.6304956783920143E-2</v>
      </c>
      <c r="BL8" s="4">
        <f t="shared" si="2"/>
        <v>0.51490575328335075</v>
      </c>
      <c r="BN8" t="s">
        <v>230</v>
      </c>
      <c r="BO8" s="4">
        <v>0.48632342592592603</v>
      </c>
      <c r="BP8" s="4">
        <v>0.49097252981481482</v>
      </c>
    </row>
    <row r="9" spans="1:68">
      <c r="A9" t="s">
        <v>231</v>
      </c>
      <c r="B9" s="4">
        <f>('FAO surface averages'!B86-'FAO surface averages'!B$55)</f>
        <v>0.5375034683980755</v>
      </c>
      <c r="C9" s="4">
        <f>('FAO surface averages'!C86-'FAO surface averages'!C$55)</f>
        <v>0.65000109765410585</v>
      </c>
      <c r="D9" s="4">
        <f>('FAO surface averages'!D86-'FAO surface averages'!D$55)</f>
        <v>0.24218000501691234</v>
      </c>
      <c r="E9" s="4">
        <f>('FAO surface averages'!E86-'FAO surface averages'!E$55)</f>
        <v>0.14859686363700542</v>
      </c>
      <c r="F9" s="4">
        <f>('FAO surface averages'!F86-'FAO surface averages'!F$55)</f>
        <v>0.23637866771215427</v>
      </c>
      <c r="G9" s="4">
        <f>('FAO surface averages'!G86-'FAO surface averages'!G$55)</f>
        <v>5.6179887697354866E-2</v>
      </c>
      <c r="H9" s="4">
        <f>('FAO surface averages'!H86-'FAO surface averages'!H$55)</f>
        <v>0.1264848160516388</v>
      </c>
      <c r="I9" s="4">
        <f>('FAO surface averages'!I86-'FAO surface averages'!I$55)</f>
        <v>2.3364043012977231</v>
      </c>
      <c r="J9" s="4">
        <f>('FAO surface averages'!J86-'FAO surface averages'!J$55)</f>
        <v>3.5410657807200865</v>
      </c>
      <c r="K9" s="4">
        <f>('FAO surface averages'!K86-'FAO surface averages'!K$55)</f>
        <v>0.13712693518991237</v>
      </c>
      <c r="L9" s="4">
        <f>('FAO surface averages'!L86-'FAO surface averages'!L$55)</f>
        <v>0.19462817724098547</v>
      </c>
      <c r="M9" s="4">
        <f>('FAO surface averages'!M86-'FAO surface averages'!M$55)</f>
        <v>0.27172493002865494</v>
      </c>
      <c r="N9" s="4">
        <f>('FAO surface averages'!N86-'FAO surface averages'!N$55)</f>
        <v>0.3157924250882741</v>
      </c>
      <c r="O9" s="4">
        <f>('FAO surface averages'!O86-'FAO surface averages'!O$55)</f>
        <v>0.59160661328618658</v>
      </c>
      <c r="P9" s="4">
        <f>('FAO surface averages'!P86-'FAO surface averages'!P$55)</f>
        <v>0.47061315641560608</v>
      </c>
      <c r="Q9" s="4">
        <f>('FAO surface averages'!Q86-'FAO surface averages'!Q$55)</f>
        <v>0.51131956696095027</v>
      </c>
      <c r="R9" s="4">
        <f>('FAO surface averages'!R86-'FAO surface averages'!R$55)</f>
        <v>0.22805667401918217</v>
      </c>
      <c r="S9" s="4">
        <f>('FAO surface averages'!S86-'FAO surface averages'!S$55)</f>
        <v>0.38655149242774517</v>
      </c>
      <c r="T9" s="4">
        <f>('FAO surface averages'!T86-'FAO surface averages'!T$55)</f>
        <v>0.33285889147037695</v>
      </c>
      <c r="U9" s="4">
        <f>('FAO surface averages'!U86-'FAO surface averages'!U$55)</f>
        <v>0.41745860987261185</v>
      </c>
      <c r="V9" s="4">
        <f>('FAO surface averages'!V86-'FAO surface averages'!V$55)</f>
        <v>0.20818829342633494</v>
      </c>
      <c r="W9" s="4">
        <f>('FAO surface averages'!W86-'FAO surface averages'!W$55)</f>
        <v>0.19983639134229877</v>
      </c>
      <c r="X9" s="4">
        <f>('FAO surface averages'!X86-'FAO surface averages'!X$55)</f>
        <v>0.23879332421824051</v>
      </c>
      <c r="Y9" s="4">
        <f>('FAO surface averages'!Y86-'FAO surface averages'!Y$55)</f>
        <v>0.41607191483094513</v>
      </c>
      <c r="Z9" s="4">
        <f>('FAO surface averages'!Z86-'FAO surface averages'!Z$55)</f>
        <v>0.17551838270705938</v>
      </c>
      <c r="AA9" s="4">
        <f>('FAO surface averages'!AA86-'FAO surface averages'!AA$55)</f>
        <v>0.4590182153108292</v>
      </c>
      <c r="AB9" s="4">
        <f>('FAO surface averages'!AB86-'FAO surface averages'!AB$55)</f>
        <v>0.44349143630502974</v>
      </c>
      <c r="AC9" s="4">
        <f>('FAO surface averages'!AC86-'FAO surface averages'!AC$55)</f>
        <v>4.4781821484406015E-2</v>
      </c>
      <c r="AD9" s="4">
        <f>('FAO surface averages'!AD86-'FAO surface averages'!AD$55)</f>
        <v>0.52747936719173683</v>
      </c>
      <c r="AE9" s="4">
        <f>('FAO surface averages'!AE86-'FAO surface averages'!AE$55)</f>
        <v>9.8052320035444285E-2</v>
      </c>
      <c r="AF9" s="4">
        <f>('FAO surface averages'!AF86-'FAO surface averages'!AF$55)</f>
        <v>0.43370096384797158</v>
      </c>
      <c r="AG9" s="4">
        <f>('FAO surface averages'!AG86-'FAO surface averages'!AG$55)</f>
        <v>0.2831246234866292</v>
      </c>
      <c r="AH9" s="4">
        <f>('FAO surface averages'!AH86-'FAO surface averages'!AH$55)</f>
        <v>0.1047088259402621</v>
      </c>
      <c r="AI9" s="4">
        <f>('FAO surface averages'!AI86-'FAO surface averages'!AI$55)</f>
        <v>0.37794532299035644</v>
      </c>
      <c r="AJ9" s="4">
        <f>('FAO surface averages'!AJ86-'FAO surface averages'!AJ$55)</f>
        <v>0.29486986988964325</v>
      </c>
      <c r="AK9" s="4">
        <f>('FAO surface averages'!AK86-'FAO surface averages'!AK$55)</f>
        <v>0.12023170277107809</v>
      </c>
      <c r="AL9" s="4">
        <f>('FAO surface averages'!AL86-'FAO surface averages'!AL$55)</f>
        <v>0.32606566863914765</v>
      </c>
      <c r="AM9" s="4">
        <f>('FAO surface averages'!AM86-'FAO surface averages'!AM$55)</f>
        <v>0.21816650970451446</v>
      </c>
      <c r="AN9" s="4">
        <f>('FAO surface averages'!AN86-'FAO surface averages'!AN$55)</f>
        <v>0.11262692543291011</v>
      </c>
      <c r="AO9" s="4">
        <f>('FAO surface averages'!AO86-'FAO surface averages'!AO$55)</f>
        <v>3.9387475178493374</v>
      </c>
      <c r="AP9" s="4">
        <f>('FAO surface averages'!AP86-'FAO surface averages'!AP$55)</f>
        <v>0.18229089755064942</v>
      </c>
      <c r="AQ9" s="4">
        <f>('FAO surface averages'!AQ86-'FAO surface averages'!AQ$55)</f>
        <v>0.18915870684771974</v>
      </c>
      <c r="AR9" s="4">
        <f>('FAO surface averages'!AR86-'FAO surface averages'!AR$55)</f>
        <v>0.26572244999966133</v>
      </c>
      <c r="AS9" s="4">
        <f>('FAO surface averages'!AS86-'FAO surface averages'!AS$55)</f>
        <v>0.96543666889451318</v>
      </c>
      <c r="AT9" s="4">
        <f>('FAO surface averages'!AT86-'FAO surface averages'!AT$55)</f>
        <v>0.1663810770156724</v>
      </c>
      <c r="AU9" s="4">
        <f>('FAO surface averages'!AU86-'FAO surface averages'!AU$55)</f>
        <v>0.13850077005860473</v>
      </c>
      <c r="AV9" s="4">
        <f>('FAO surface averages'!AV86-'FAO surface averages'!AV$55)</f>
        <v>0.11435780733097811</v>
      </c>
      <c r="AW9" s="4">
        <f>('FAO surface averages'!AW86-'FAO surface averages'!AW$55)</f>
        <v>0.16965457084625896</v>
      </c>
      <c r="AX9" s="4">
        <f>('FAO surface averages'!AX86-'FAO surface averages'!AX$55)</f>
        <v>0.11352487736443276</v>
      </c>
      <c r="AY9" s="4">
        <f>('FAO surface averages'!AY86-'FAO surface averages'!AY$55)</f>
        <v>1.14096682792727</v>
      </c>
      <c r="AZ9" s="4">
        <f>('FAO surface averages'!AZ86-'FAO surface averages'!AZ$55)</f>
        <v>0.30868288656314669</v>
      </c>
      <c r="BA9" s="4">
        <f>('FAO surface averages'!BA86-'FAO surface averages'!BA$55)</f>
        <v>0.43107715404032398</v>
      </c>
      <c r="BB9" s="4">
        <f>('FAO surface averages'!BB86-'FAO surface averages'!BB$55)</f>
        <v>0.42997038748949473</v>
      </c>
      <c r="BC9" s="4">
        <f>('FAO surface averages'!BC86-'FAO surface averages'!BC$55)</f>
        <v>0.55333672422317604</v>
      </c>
      <c r="BE9" s="4">
        <f t="shared" si="0"/>
        <v>3.9387475178493374</v>
      </c>
      <c r="BF9" s="4">
        <f t="shared" si="1"/>
        <v>4.4781821484406015E-2</v>
      </c>
      <c r="BG9" s="4">
        <f t="shared" si="3"/>
        <v>0.48005580673595599</v>
      </c>
      <c r="BI9" t="s">
        <v>231</v>
      </c>
      <c r="BJ9" s="4">
        <v>0.48005580673595599</v>
      </c>
      <c r="BK9" s="4">
        <v>-4.399419329219123E-2</v>
      </c>
      <c r="BL9" s="4">
        <f t="shared" si="2"/>
        <v>0.52405000002814717</v>
      </c>
      <c r="BN9" t="s">
        <v>231</v>
      </c>
      <c r="BO9" s="4">
        <v>0.49268779629629633</v>
      </c>
      <c r="BP9" s="4">
        <v>0.49481479185185184</v>
      </c>
    </row>
    <row r="10" spans="1:68">
      <c r="A10" t="s">
        <v>248</v>
      </c>
      <c r="B10" s="4">
        <f>('FAO surface averages'!B87-'FAO surface averages'!B$55)</f>
        <v>8.1389369946566426E-2</v>
      </c>
      <c r="C10" s="4">
        <f>('FAO surface averages'!C87-'FAO surface averages'!C$55)</f>
        <v>0.44100652272843377</v>
      </c>
      <c r="D10" s="4">
        <f>('FAO surface averages'!D87-'FAO surface averages'!D$55)</f>
        <v>0.14753359458144782</v>
      </c>
      <c r="E10" s="4">
        <f>('FAO surface averages'!E87-'FAO surface averages'!E$55)</f>
        <v>0.1101620170027256</v>
      </c>
      <c r="F10" s="4">
        <f>('FAO surface averages'!F87-'FAO surface averages'!F$55)</f>
        <v>0.14221458036704421</v>
      </c>
      <c r="G10" s="4">
        <f>('FAO surface averages'!G87-'FAO surface averages'!G$55)</f>
        <v>5.2354094314569069E-2</v>
      </c>
      <c r="H10" s="4">
        <f>('FAO surface averages'!H87-'FAO surface averages'!H$55)</f>
        <v>0.10794806127662963</v>
      </c>
      <c r="I10" s="4">
        <f>('FAO surface averages'!I87-'FAO surface averages'!I$55)</f>
        <v>0.30976928869224801</v>
      </c>
      <c r="J10" s="4">
        <f>('FAO surface averages'!J87-'FAO surface averages'!J$55)</f>
        <v>9.0067267763397907E-2</v>
      </c>
      <c r="K10" s="4">
        <f>('FAO surface averages'!K87-'FAO surface averages'!K$55)</f>
        <v>8.1758026628957967E-2</v>
      </c>
      <c r="L10" s="4">
        <f>('FAO surface averages'!L87-'FAO surface averages'!L$55)</f>
        <v>8.9248803311975378E-2</v>
      </c>
      <c r="M10" s="4">
        <f>('FAO surface averages'!M87-'FAO surface averages'!M$55)</f>
        <v>0.26618733838138969</v>
      </c>
      <c r="N10" s="4">
        <f>('FAO surface averages'!N87-'FAO surface averages'!N$55)</f>
        <v>0.12357232565254536</v>
      </c>
      <c r="O10" s="4">
        <f>('FAO surface averages'!O87-'FAO surface averages'!O$55)</f>
        <v>8.6105048186490118E-2</v>
      </c>
      <c r="P10" s="4">
        <f>('FAO surface averages'!P87-'FAO surface averages'!P$55)</f>
        <v>0.32678006292819572</v>
      </c>
      <c r="Q10" s="4">
        <f>('FAO surface averages'!Q87-'FAO surface averages'!Q$55)</f>
        <v>0.26777980721092537</v>
      </c>
      <c r="R10" s="4">
        <f>('FAO surface averages'!R87-'FAO surface averages'!R$55)</f>
        <v>0.13827799373453442</v>
      </c>
      <c r="S10" s="4">
        <f>('FAO surface averages'!S87-'FAO surface averages'!S$55)</f>
        <v>0.34100017203633298</v>
      </c>
      <c r="T10" s="4">
        <f>('FAO surface averages'!T87-'FAO surface averages'!T$55)</f>
        <v>0.1998115584502077</v>
      </c>
      <c r="U10" s="4">
        <f>('FAO surface averages'!U87-'FAO surface averages'!U$55)</f>
        <v>0.10792291915699115</v>
      </c>
      <c r="V10" s="4">
        <f>('FAO surface averages'!V87-'FAO surface averages'!V$55)</f>
        <v>0.15294645001415269</v>
      </c>
      <c r="W10" s="4">
        <f>('FAO surface averages'!W87-'FAO surface averages'!W$55)</f>
        <v>0.11227330774095998</v>
      </c>
      <c r="X10" s="4">
        <f>('FAO surface averages'!X87-'FAO surface averages'!X$55)</f>
        <v>5.7577807051618191E-2</v>
      </c>
      <c r="Y10" s="4">
        <f>('FAO surface averages'!Y87-'FAO surface averages'!Y$55)</f>
        <v>0.30001665654496207</v>
      </c>
      <c r="Z10" s="4">
        <f>('FAO surface averages'!Z87-'FAO surface averages'!Z$55)</f>
        <v>0.12966709995341258</v>
      </c>
      <c r="AA10" s="4">
        <f>('FAO surface averages'!AA87-'FAO surface averages'!AA$55)</f>
        <v>0.36177995820919751</v>
      </c>
      <c r="AB10" s="4">
        <f>('FAO surface averages'!AB87-'FAO surface averages'!AB$55)</f>
        <v>0.22191583579552931</v>
      </c>
      <c r="AC10" s="4">
        <f>('FAO surface averages'!AC87-'FAO surface averages'!AC$55)</f>
        <v>7.0984085142362319E-2</v>
      </c>
      <c r="AD10" s="4">
        <f>('FAO surface averages'!AD87-'FAO surface averages'!AD$55)</f>
        <v>0.1704602642374784</v>
      </c>
      <c r="AE10" s="4">
        <f>('FAO surface averages'!AE87-'FAO surface averages'!AE$55)</f>
        <v>8.1937233586057423E-2</v>
      </c>
      <c r="AF10" s="4">
        <f>('FAO surface averages'!AF87-'FAO surface averages'!AF$55)</f>
        <v>0.31316714917125471</v>
      </c>
      <c r="AG10" s="4">
        <f>('FAO surface averages'!AG87-'FAO surface averages'!AG$55)</f>
        <v>0.17246445992059406</v>
      </c>
      <c r="AH10" s="4">
        <f>('FAO surface averages'!AH87-'FAO surface averages'!AH$55)</f>
        <v>6.2181855646790463E-2</v>
      </c>
      <c r="AI10" s="4">
        <f>('FAO surface averages'!AI87-'FAO surface averages'!AI$55)</f>
        <v>0.21972392984874378</v>
      </c>
      <c r="AJ10" s="4">
        <f>('FAO surface averages'!AJ87-'FAO surface averages'!AJ$55)</f>
        <v>0.1875662239508793</v>
      </c>
      <c r="AK10" s="4">
        <f>('FAO surface averages'!AK87-'FAO surface averages'!AK$55)</f>
        <v>0.11198025321108143</v>
      </c>
      <c r="AL10" s="4">
        <f>('FAO surface averages'!AL87-'FAO surface averages'!AL$55)</f>
        <v>0.22700986533146097</v>
      </c>
      <c r="AM10" s="4">
        <f>('FAO surface averages'!AM87-'FAO surface averages'!AM$55)</f>
        <v>7.3193935439161417E-2</v>
      </c>
      <c r="AN10" s="4">
        <f>('FAO surface averages'!AN87-'FAO surface averages'!AN$55)</f>
        <v>5.6304020484396505E-2</v>
      </c>
      <c r="AO10" s="4">
        <f>('FAO surface averages'!AO87-'FAO surface averages'!AO$55)</f>
        <v>0.32371628358912141</v>
      </c>
      <c r="AP10" s="4">
        <f>('FAO surface averages'!AP87-'FAO surface averages'!AP$55)</f>
        <v>0.11513474635863048</v>
      </c>
      <c r="AQ10" s="4">
        <f>('FAO surface averages'!AQ87-'FAO surface averages'!AQ$55)</f>
        <v>6.1307367346798647E-2</v>
      </c>
      <c r="AR10" s="4">
        <f>('FAO surface averages'!AR87-'FAO surface averages'!AR$55)</f>
        <v>0.17678644273148347</v>
      </c>
      <c r="AS10" s="4">
        <f>('FAO surface averages'!AS87-'FAO surface averages'!AS$55)</f>
        <v>0.56339396971312117</v>
      </c>
      <c r="AT10" s="4">
        <f>('FAO surface averages'!AT87-'FAO surface averages'!AT$55)</f>
        <v>0.19424364134478078</v>
      </c>
      <c r="AU10" s="4">
        <f>('FAO surface averages'!AU87-'FAO surface averages'!AU$55)</f>
        <v>0.15165091555135157</v>
      </c>
      <c r="AV10" s="4">
        <f>('FAO surface averages'!AV87-'FAO surface averages'!AV$55)</f>
        <v>8.4187877918204645E-2</v>
      </c>
      <c r="AW10" s="4">
        <f>('FAO surface averages'!AW87-'FAO surface averages'!AW$55)</f>
        <v>8.463298287596227E-2</v>
      </c>
      <c r="AX10" s="4">
        <f>('FAO surface averages'!AX87-'FAO surface averages'!AX$55)</f>
        <v>5.0066098728368182E-2</v>
      </c>
      <c r="AY10" s="4">
        <f>('FAO surface averages'!AY87-'FAO surface averages'!AY$55)</f>
        <v>0.31402087027984643</v>
      </c>
      <c r="AZ10" s="4">
        <f>('FAO surface averages'!AZ87-'FAO surface averages'!AZ$55)</f>
        <v>0.2608683174664238</v>
      </c>
      <c r="BA10" s="4">
        <f>('FAO surface averages'!BA87-'FAO surface averages'!BA$55)</f>
        <v>0.2123714958801074</v>
      </c>
      <c r="BB10" s="4">
        <f>('FAO surface averages'!BB87-'FAO surface averages'!BB$55)</f>
        <v>0.37995167620217457</v>
      </c>
      <c r="BC10" s="4">
        <f>('FAO surface averages'!BC87-'FAO surface averages'!BC$55)</f>
        <v>0.38606271529462932</v>
      </c>
      <c r="BE10" s="4">
        <f t="shared" si="0"/>
        <v>0.56339396971312117</v>
      </c>
      <c r="BF10" s="4">
        <f t="shared" si="1"/>
        <v>5.0066098728368182E-2</v>
      </c>
      <c r="BG10" s="4">
        <f t="shared" si="3"/>
        <v>0.18430434527616121</v>
      </c>
      <c r="BI10" t="s">
        <v>248</v>
      </c>
      <c r="BJ10" s="4">
        <v>0.18430434527616121</v>
      </c>
      <c r="BK10" s="4">
        <v>7.792940495726236E-3</v>
      </c>
      <c r="BL10" s="4">
        <f t="shared" si="2"/>
        <v>0.17651140478043498</v>
      </c>
      <c r="BN10" t="s">
        <v>248</v>
      </c>
      <c r="BO10" s="4">
        <v>0.17778959259259258</v>
      </c>
      <c r="BP10" s="4">
        <v>0.17443844444444448</v>
      </c>
    </row>
    <row r="11" spans="1:68">
      <c r="A11" t="s">
        <v>232</v>
      </c>
      <c r="B11" s="4">
        <f>('FAO surface averages'!B88-'FAO surface averages'!B$55)</f>
        <v>8.1002779480004228E-2</v>
      </c>
      <c r="C11" s="4">
        <f>('FAO surface averages'!C88-'FAO surface averages'!C$55)</f>
        <v>0.40859983878998429</v>
      </c>
      <c r="D11" s="4">
        <f>('FAO surface averages'!D88-'FAO surface averages'!D$55)</f>
        <v>0.14972420137469239</v>
      </c>
      <c r="E11" s="4">
        <f>('FAO surface averages'!E88-'FAO surface averages'!E$55)</f>
        <v>8.9239282058423824E-2</v>
      </c>
      <c r="F11" s="4">
        <f>('FAO surface averages'!F88-'FAO surface averages'!F$55)</f>
        <v>0.20877398409981429</v>
      </c>
      <c r="G11" s="4">
        <f>('FAO surface averages'!G88-'FAO surface averages'!G$55)</f>
        <v>3.1639198107453317E-2</v>
      </c>
      <c r="H11" s="4">
        <f>('FAO surface averages'!H88-'FAO surface averages'!H$55)</f>
        <v>6.76084872490572E-2</v>
      </c>
      <c r="I11" s="4">
        <f>('FAO surface averages'!I88-'FAO surface averages'!I$55)</f>
        <v>0.30091481316474472</v>
      </c>
      <c r="J11" s="4">
        <f>('FAO surface averages'!J88-'FAO surface averages'!J$55)</f>
        <v>9.0067267763397907E-2</v>
      </c>
      <c r="K11" s="4">
        <f>('FAO surface averages'!K88-'FAO surface averages'!K$55)</f>
        <v>8.888677656480877E-2</v>
      </c>
      <c r="L11" s="4">
        <f>('FAO surface averages'!L88-'FAO surface averages'!L$55)</f>
        <v>8.6881621861003344E-2</v>
      </c>
      <c r="M11" s="4">
        <f>('FAO surface averages'!M88-'FAO surface averages'!M$55)</f>
        <v>0.15386443461597549</v>
      </c>
      <c r="N11" s="4">
        <f>('FAO surface averages'!N88-'FAO surface averages'!N$55)</f>
        <v>0.28086289516044427</v>
      </c>
      <c r="O11" s="4">
        <f>('FAO surface averages'!O88-'FAO surface averages'!O$55)</f>
        <v>8.4664421706655446E-2</v>
      </c>
      <c r="P11" s="4">
        <f>('FAO surface averages'!P88-'FAO surface averages'!P$55)</f>
        <v>0.35800657771302224</v>
      </c>
      <c r="Q11" s="4">
        <f>('FAO surface averages'!Q88-'FAO surface averages'!Q$55)</f>
        <v>0.33456425417737384</v>
      </c>
      <c r="R11" s="4">
        <f>('FAO surface averages'!R88-'FAO surface averages'!R$55)</f>
        <v>0.11602370840266218</v>
      </c>
      <c r="S11" s="4">
        <f>('FAO surface averages'!S88-'FAO surface averages'!S$55)</f>
        <v>0.22120498509029057</v>
      </c>
      <c r="T11" s="4">
        <f>('FAO surface averages'!T88-'FAO surface averages'!T$55)</f>
        <v>0.19673018648115803</v>
      </c>
      <c r="U11" s="4">
        <f>('FAO surface averages'!U88-'FAO surface averages'!U$55)</f>
        <v>0.1073391784357699</v>
      </c>
      <c r="V11" s="4">
        <f>('FAO surface averages'!V88-'FAO surface averages'!V$55)</f>
        <v>0.12539810518313499</v>
      </c>
      <c r="W11" s="4">
        <f>('FAO surface averages'!W88-'FAO surface averages'!W$55)</f>
        <v>0.13589559834556661</v>
      </c>
      <c r="X11" s="4">
        <f>('FAO surface averages'!X88-'FAO surface averages'!X$55)</f>
        <v>5.7444050779678069E-2</v>
      </c>
      <c r="Y11" s="4">
        <f>('FAO surface averages'!Y88-'FAO surface averages'!Y$55)</f>
        <v>0.25685770644461209</v>
      </c>
      <c r="Z11" s="4">
        <f>('FAO surface averages'!Z88-'FAO surface averages'!Z$55)</f>
        <v>0.10539097837386302</v>
      </c>
      <c r="AA11" s="4">
        <f>('FAO surface averages'!AA88-'FAO surface averages'!AA$55)</f>
        <v>0.27569488872994796</v>
      </c>
      <c r="AB11" s="4">
        <f>('FAO surface averages'!AB88-'FAO surface averages'!AB$55)</f>
        <v>0.21709920285967532</v>
      </c>
      <c r="AC11" s="4">
        <f>('FAO surface averages'!AC88-'FAO surface averages'!AC$55)</f>
        <v>7.085160662743395E-2</v>
      </c>
      <c r="AD11" s="4">
        <f>('FAO surface averages'!AD88-'FAO surface averages'!AD$55)</f>
        <v>0.1670112938491487</v>
      </c>
      <c r="AE11" s="4">
        <f>('FAO surface averages'!AE88-'FAO surface averages'!AE$55)</f>
        <v>8.1655847078039523E-2</v>
      </c>
      <c r="AF11" s="4">
        <f>('FAO surface averages'!AF88-'FAO surface averages'!AF$55)</f>
        <v>0.2595117400354206</v>
      </c>
      <c r="AG11" s="4">
        <f>('FAO surface averages'!AG88-'FAO surface averages'!AG$55)</f>
        <v>0.17638662894253476</v>
      </c>
      <c r="AH11" s="4">
        <f>('FAO surface averages'!AH88-'FAO surface averages'!AH$55)</f>
        <v>7.9923929512294378E-2</v>
      </c>
      <c r="AI11" s="4">
        <f>('FAO surface averages'!AI88-'FAO surface averages'!AI$55)</f>
        <v>0.21579185336831741</v>
      </c>
      <c r="AJ11" s="4">
        <f>('FAO surface averages'!AJ88-'FAO surface averages'!AJ$55)</f>
        <v>0.17820901433478958</v>
      </c>
      <c r="AK11" s="4">
        <f>('FAO surface averages'!AK88-'FAO surface averages'!AK$55)</f>
        <v>7.9277123152747958E-2</v>
      </c>
      <c r="AL11" s="4">
        <f>('FAO surface averages'!AL88-'FAO surface averages'!AL$55)</f>
        <v>0.18852667620714211</v>
      </c>
      <c r="AM11" s="4">
        <f>('FAO surface averages'!AM88-'FAO surface averages'!AM$55)</f>
        <v>7.2185378144301371E-2</v>
      </c>
      <c r="AN11" s="4">
        <f>('FAO surface averages'!AN88-'FAO surface averages'!AN$55)</f>
        <v>7.7261184120785559E-2</v>
      </c>
      <c r="AO11" s="4">
        <f>('FAO surface averages'!AO88-'FAO surface averages'!AO$55)</f>
        <v>0.31238520864013619</v>
      </c>
      <c r="AP11" s="4">
        <f>('FAO surface averages'!AP88-'FAO surface averages'!AP$55)</f>
        <v>0.10548574659817871</v>
      </c>
      <c r="AQ11" s="4">
        <f>('FAO surface averages'!AQ88-'FAO surface averages'!AQ$55)</f>
        <v>6.1307367346798647E-2</v>
      </c>
      <c r="AR11" s="4">
        <f>('FAO surface averages'!AR88-'FAO surface averages'!AR$55)</f>
        <v>0.14642351395182573</v>
      </c>
      <c r="AS11" s="4">
        <f>('FAO surface averages'!AS88-'FAO surface averages'!AS$55)</f>
        <v>0.49168768018993747</v>
      </c>
      <c r="AT11" s="4">
        <f>('FAO surface averages'!AT88-'FAO surface averages'!AT$55)</f>
        <v>0.18820384833398773</v>
      </c>
      <c r="AU11" s="4">
        <f>('FAO surface averages'!AU88-'FAO surface averages'!AU$55)</f>
        <v>0.15005736153220683</v>
      </c>
      <c r="AV11" s="4">
        <f>('FAO surface averages'!AV88-'FAO surface averages'!AV$55)</f>
        <v>6.8957842504108885E-2</v>
      </c>
      <c r="AW11" s="4">
        <f>('FAO surface averages'!AW88-'FAO surface averages'!AW$55)</f>
        <v>0.18724691066754834</v>
      </c>
      <c r="AX11" s="4">
        <f>('FAO surface averages'!AX88-'FAO surface averages'!AX$55)</f>
        <v>7.1989950126782193E-2</v>
      </c>
      <c r="AY11" s="4">
        <f>('FAO surface averages'!AY88-'FAO surface averages'!AY$55)</f>
        <v>0.301080300982347</v>
      </c>
      <c r="AZ11" s="4">
        <f>('FAO surface averages'!AZ88-'FAO surface averages'!AZ$55)</f>
        <v>0.16398523840268142</v>
      </c>
      <c r="BA11" s="4">
        <f>('FAO surface averages'!BA88-'FAO surface averages'!BA$55)</f>
        <v>0.21090992832047739</v>
      </c>
      <c r="BB11" s="4">
        <f>('FAO surface averages'!BB88-'FAO surface averages'!BB$55)</f>
        <v>0.22469524391376811</v>
      </c>
      <c r="BC11" s="4">
        <f>('FAO surface averages'!BC88-'FAO surface averages'!BC$55)</f>
        <v>0.39337376830282444</v>
      </c>
      <c r="BE11" s="4">
        <f t="shared" si="0"/>
        <v>0.49168768018993747</v>
      </c>
      <c r="BF11" s="4">
        <f t="shared" si="1"/>
        <v>3.1639198107453317E-2</v>
      </c>
      <c r="BG11" s="4">
        <f t="shared" si="3"/>
        <v>0.17323632607777364</v>
      </c>
      <c r="BI11" t="s">
        <v>232</v>
      </c>
      <c r="BJ11" s="4">
        <v>0.17323632607777364</v>
      </c>
      <c r="BK11" s="4">
        <v>-0.19853237631092371</v>
      </c>
      <c r="BL11" s="4">
        <f t="shared" si="2"/>
        <v>0.37176870238869736</v>
      </c>
      <c r="BN11" t="s">
        <v>232</v>
      </c>
      <c r="BO11" s="4">
        <v>0.37267429629629634</v>
      </c>
      <c r="BP11" s="4">
        <v>0.40246835000000003</v>
      </c>
    </row>
    <row r="13" spans="1:68">
      <c r="A13" t="s">
        <v>286</v>
      </c>
      <c r="BI13" t="s">
        <v>266</v>
      </c>
      <c r="BJ13" t="s">
        <v>114</v>
      </c>
      <c r="BK13" t="s">
        <v>113</v>
      </c>
    </row>
    <row r="14" spans="1:68">
      <c r="A14" t="s">
        <v>225</v>
      </c>
      <c r="B14" s="4">
        <f>('FAO surface averages'!B$55-'FAO surface averages'!B91)</f>
        <v>0.18346621094046311</v>
      </c>
      <c r="C14" s="4">
        <f>('FAO surface averages'!C$55-'FAO surface averages'!C91)</f>
        <v>-0.1759119986273574</v>
      </c>
      <c r="D14" s="4">
        <f>('FAO surface averages'!D$55-'FAO surface averages'!D91)</f>
        <v>-8.8673342474350714E-2</v>
      </c>
      <c r="E14" s="4">
        <f>('FAO surface averages'!E$55-'FAO surface averages'!E91)</f>
        <v>-4.4546834153075421E-2</v>
      </c>
      <c r="F14" s="4">
        <f>('FAO surface averages'!F$55-'FAO surface averages'!F91)</f>
        <v>-4.8254065729054663E-2</v>
      </c>
      <c r="G14" s="4">
        <f>('FAO surface averages'!G$55-'FAO surface averages'!G91)</f>
        <v>1.1960468984478501E-3</v>
      </c>
      <c r="H14" s="4">
        <f>('FAO surface averages'!H$55-'FAO surface averages'!H91)</f>
        <v>1.3978480301236544E-2</v>
      </c>
      <c r="I14" s="4">
        <f>('FAO surface averages'!I$55-'FAO surface averages'!I91)</f>
        <v>9.2655613218464994E-2</v>
      </c>
      <c r="J14" s="4">
        <f>('FAO surface averages'!J$55-'FAO surface averages'!J91)</f>
        <v>0.34273320962325182</v>
      </c>
      <c r="K14" s="4">
        <f>('FAO surface averages'!K$55-'FAO surface averages'!K91)</f>
        <v>-1.9120900655884315E-2</v>
      </c>
      <c r="L14" s="4">
        <f>('FAO surface averages'!L$55-'FAO surface averages'!L91)</f>
        <v>0.12086081537226445</v>
      </c>
      <c r="M14" s="4">
        <f>('FAO surface averages'!M$55-'FAO surface averages'!M91)</f>
        <v>-2.3814814137645995E-2</v>
      </c>
      <c r="N14" s="4">
        <f>('FAO surface averages'!N$55-'FAO surface averages'!N91)</f>
        <v>-5.3369826744532362E-2</v>
      </c>
      <c r="O14" s="4">
        <f>('FAO surface averages'!O$55-'FAO surface averages'!O91)</f>
        <v>0.1614740423886446</v>
      </c>
      <c r="P14" s="4">
        <f>('FAO surface averages'!P$55-'FAO surface averages'!P91)</f>
        <v>-0.13327659404103331</v>
      </c>
      <c r="Q14" s="4">
        <f>('FAO surface averages'!Q$55-'FAO surface averages'!Q91)</f>
        <v>-6.7182135335077775E-2</v>
      </c>
      <c r="R14" s="4">
        <f>('FAO surface averages'!R$55-'FAO surface averages'!R91)</f>
        <v>4.4178498387904552E-2</v>
      </c>
      <c r="S14" s="4">
        <f>('FAO surface averages'!S$55-'FAO surface averages'!S91)</f>
        <v>-1.3192021130441434E-2</v>
      </c>
      <c r="T14" s="4">
        <f>('FAO surface averages'!T$55-'FAO surface averages'!T91)</f>
        <v>-2.8204039320564145E-2</v>
      </c>
      <c r="U14" s="4">
        <f>('FAO surface averages'!U$55-'FAO surface averages'!U91)</f>
        <v>0.13922078656532633</v>
      </c>
      <c r="V14" s="4">
        <f>('FAO surface averages'!V$55-'FAO surface averages'!V91)</f>
        <v>-4.92273109916255E-2</v>
      </c>
      <c r="W14" s="4">
        <f>('FAO surface averages'!W$55-'FAO surface averages'!W91)</f>
        <v>-3.405389683729268E-2</v>
      </c>
      <c r="X14" s="4">
        <f>('FAO surface averages'!X$55-'FAO surface averages'!X91)</f>
        <v>0.1246135653479199</v>
      </c>
      <c r="Y14" s="4">
        <f>('FAO surface averages'!Y$55-'FAO surface averages'!Y91)</f>
        <v>-0.1246189377314561</v>
      </c>
      <c r="Z14" s="4">
        <f>('FAO surface averages'!Z$55-'FAO surface averages'!Z91)</f>
        <v>-4.1536015983414665E-2</v>
      </c>
      <c r="AA14" s="4">
        <f>('FAO surface averages'!AA$55-'FAO surface averages'!AA91)</f>
        <v>-0.12282709484973403</v>
      </c>
      <c r="AB14" s="4">
        <f>('FAO surface averages'!AB$55-'FAO surface averages'!AB91)</f>
        <v>-2.9083383154772324E-2</v>
      </c>
      <c r="AC14" s="4">
        <f>('FAO surface averages'!AC$55-'FAO surface averages'!AC91)</f>
        <v>-1.3849617800450464E-2</v>
      </c>
      <c r="AD14" s="4">
        <f>('FAO surface averages'!AD$55-'FAO surface averages'!AD91)</f>
        <v>0.17553120362991781</v>
      </c>
      <c r="AE14" s="4">
        <f>('FAO surface averages'!AE$55-'FAO surface averages'!AE91)</f>
        <v>8.5027545722847764E-3</v>
      </c>
      <c r="AF14" s="4">
        <f>('FAO surface averages'!AF$55-'FAO surface averages'!AF91)</f>
        <v>-5.2860737281481107E-2</v>
      </c>
      <c r="AG14" s="4">
        <f>('FAO surface averages'!AG$55-'FAO surface averages'!AG91)</f>
        <v>-7.4041986142868554E-2</v>
      </c>
      <c r="AH14" s="4">
        <f>('FAO surface averages'!AH$55-'FAO surface averages'!AH91)</f>
        <v>-2.5054535521663618E-2</v>
      </c>
      <c r="AI14" s="4">
        <f>('FAO surface averages'!AI$55-'FAO surface averages'!AI91)</f>
        <v>-2.7098430233892801E-3</v>
      </c>
      <c r="AJ14" s="4">
        <f>('FAO surface averages'!AJ$55-'FAO surface averages'!AJ91)</f>
        <v>-0.1118701205583148</v>
      </c>
      <c r="AK14" s="4">
        <f>('FAO surface averages'!AK$55-'FAO surface averages'!AK91)</f>
        <v>-6.7901323819067744E-3</v>
      </c>
      <c r="AL14" s="4">
        <f>('FAO surface averages'!AL$55-'FAO surface averages'!AL91)</f>
        <v>-7.9711507756062644E-2</v>
      </c>
      <c r="AM14" s="4">
        <f>('FAO surface averages'!AM$55-'FAO surface averages'!AM91)</f>
        <v>0.20001195617486389</v>
      </c>
      <c r="AN14" s="4">
        <f>('FAO surface averages'!AN$55-'FAO surface averages'!AN91)</f>
        <v>-2.5765195306511432E-2</v>
      </c>
      <c r="AO14" s="4">
        <f>('FAO surface averages'!AO$55-'FAO surface averages'!AO91)</f>
        <v>0.16394916193634668</v>
      </c>
      <c r="AP14" s="4">
        <f>('FAO surface averages'!AP$55-'FAO surface averages'!AP91)</f>
        <v>-5.269919382820866E-2</v>
      </c>
      <c r="AQ14" s="4">
        <f>('FAO surface averages'!AQ$55-'FAO surface averages'!AQ91)</f>
        <v>0.10071428074116162</v>
      </c>
      <c r="AR14" s="4">
        <f>('FAO surface averages'!AR$55-'FAO surface averages'!AR91)</f>
        <v>8.7323926185522982E-4</v>
      </c>
      <c r="AS14" s="4">
        <f>('FAO surface averages'!AS$55-'FAO surface averages'!AS91)</f>
        <v>9.1506577851630078E-2</v>
      </c>
      <c r="AT14" s="4">
        <f>('FAO surface averages'!AT$55-'FAO surface averages'!AT91)</f>
        <v>-0.13911549675939072</v>
      </c>
      <c r="AU14" s="4">
        <f>('FAO surface averages'!AU$55-'FAO surface averages'!AU91)</f>
        <v>-8.2583043600171768E-2</v>
      </c>
      <c r="AV14" s="4">
        <f>('FAO surface averages'!AV$55-'FAO surface averages'!AV91)</f>
        <v>-4.0898185857371344E-2</v>
      </c>
      <c r="AW14" s="4">
        <f>('FAO surface averages'!AW$55-'FAO surface averages'!AW91)</f>
        <v>-4.5050752457025611E-2</v>
      </c>
      <c r="AX14" s="4">
        <f>('FAO surface averages'!AX$55-'FAO surface averages'!AX91)</f>
        <v>-1.409787879180386E-2</v>
      </c>
      <c r="AY14" s="4">
        <f>('FAO surface averages'!AY$55-'FAO surface averages'!AY91)</f>
        <v>6.5148219822988851E-2</v>
      </c>
      <c r="AZ14" s="4">
        <f>('FAO surface averages'!AZ$55-'FAO surface averages'!AZ91)</f>
        <v>-4.2436750169460247E-2</v>
      </c>
      <c r="BA14" s="4">
        <f>('FAO surface averages'!BA$55-'FAO surface averages'!BA91)</f>
        <v>0.37113548955490083</v>
      </c>
      <c r="BB14" s="4">
        <f>('FAO surface averages'!BB$55-'FAO surface averages'!BB91)</f>
        <v>1.5955659003023537E-2</v>
      </c>
      <c r="BC14" s="4">
        <f>('FAO surface averages'!BC$55-'FAO surface averages'!BC91)</f>
        <v>-0.11608372365451297</v>
      </c>
      <c r="BE14" s="4">
        <f t="shared" ref="BE14:BE22" si="4">-1*MAX(B14:BC14)</f>
        <v>-0.37113548955490083</v>
      </c>
      <c r="BF14" s="4">
        <f t="shared" ref="BF14:BF22" si="5">-1*MIN(B14:BC14)</f>
        <v>0.1759119986273574</v>
      </c>
      <c r="BG14" s="4">
        <f t="shared" ref="BG14:BG22" si="6">-1*AVERAGE(B14:BC14)</f>
        <v>-7.3184055334257541E-3</v>
      </c>
      <c r="BI14" t="s">
        <v>225</v>
      </c>
      <c r="BJ14" s="4">
        <v>0.42803397198186155</v>
      </c>
      <c r="BK14" s="4">
        <v>1.2316888112554681E-2</v>
      </c>
      <c r="BL14" s="4">
        <f t="shared" ref="BL14:BL22" si="7">BJ14-BK14</f>
        <v>0.41571708386930689</v>
      </c>
    </row>
    <row r="15" spans="1:68">
      <c r="A15" t="s">
        <v>226</v>
      </c>
      <c r="B15" s="4">
        <f>('FAO surface averages'!B$55-'FAO surface averages'!B92)</f>
        <v>0.18346621094046311</v>
      </c>
      <c r="C15" s="4">
        <f>('FAO surface averages'!C$55-'FAO surface averages'!C92)</f>
        <v>-0.17106619261302225</v>
      </c>
      <c r="D15" s="4">
        <f>('FAO surface averages'!D$55-'FAO surface averages'!D92)</f>
        <v>-8.6551883654533701E-2</v>
      </c>
      <c r="E15" s="4">
        <f>('FAO surface averages'!E$55-'FAO surface averages'!E92)</f>
        <v>-4.3752619049556102E-2</v>
      </c>
      <c r="F15" s="4">
        <f>('FAO surface averages'!F$55-'FAO surface averages'!F92)</f>
        <v>-4.7111126953075733E-2</v>
      </c>
      <c r="G15" s="4">
        <f>('FAO surface averages'!G$55-'FAO surface averages'!G92)</f>
        <v>1.1827246846624825E-3</v>
      </c>
      <c r="H15" s="4">
        <f>('FAO surface averages'!H$55-'FAO surface averages'!H92)</f>
        <v>1.3466031873128427E-2</v>
      </c>
      <c r="I15" s="4">
        <f>('FAO surface averages'!I$55-'FAO surface averages'!I92)</f>
        <v>8.99784128303322E-2</v>
      </c>
      <c r="J15" s="4">
        <f>('FAO surface averages'!J$55-'FAO surface averages'!J92)</f>
        <v>0.34273320962325182</v>
      </c>
      <c r="K15" s="4">
        <f>('FAO surface averages'!K$55-'FAO surface averages'!K92)</f>
        <v>-1.9052892521524423E-2</v>
      </c>
      <c r="L15" s="4">
        <f>('FAO surface averages'!L$55-'FAO surface averages'!L92)</f>
        <v>0.12086081537226445</v>
      </c>
      <c r="M15" s="4">
        <f>('FAO surface averages'!M$55-'FAO surface averages'!M92)</f>
        <v>-2.4407578837384758E-2</v>
      </c>
      <c r="N15" s="4">
        <f>('FAO surface averages'!N$55-'FAO surface averages'!N92)</f>
        <v>-5.5887370707895762E-2</v>
      </c>
      <c r="O15" s="4">
        <f>('FAO surface averages'!O$55-'FAO surface averages'!O92)</f>
        <v>0.1614740423886446</v>
      </c>
      <c r="P15" s="4">
        <f>('FAO surface averages'!P$55-'FAO surface averages'!P92)</f>
        <v>-0.13278441281235875</v>
      </c>
      <c r="Q15" s="4">
        <f>('FAO surface averages'!Q$55-'FAO surface averages'!Q92)</f>
        <v>-6.3544883186259782E-2</v>
      </c>
      <c r="R15" s="4">
        <f>('FAO surface averages'!R$55-'FAO surface averages'!R92)</f>
        <v>4.4178498387904552E-2</v>
      </c>
      <c r="S15" s="4">
        <f>('FAO surface averages'!S$55-'FAO surface averages'!S92)</f>
        <v>-1.3188697059559162E-2</v>
      </c>
      <c r="T15" s="4">
        <f>('FAO surface averages'!T$55-'FAO surface averages'!T92)</f>
        <v>-2.8204039320564145E-2</v>
      </c>
      <c r="U15" s="4">
        <f>('FAO surface averages'!U$55-'FAO surface averages'!U92)</f>
        <v>0.13922078656532633</v>
      </c>
      <c r="V15" s="4">
        <f>('FAO surface averages'!V$55-'FAO surface averages'!V92)</f>
        <v>-4.743062211780863E-2</v>
      </c>
      <c r="W15" s="4">
        <f>('FAO surface averages'!W$55-'FAO surface averages'!W92)</f>
        <v>-3.2708399206828387E-2</v>
      </c>
      <c r="X15" s="4">
        <f>('FAO surface averages'!X$55-'FAO surface averages'!X92)</f>
        <v>0.1246135653479199</v>
      </c>
      <c r="Y15" s="4">
        <f>('FAO surface averages'!Y$55-'FAO surface averages'!Y92)</f>
        <v>-0.1246189377314561</v>
      </c>
      <c r="Z15" s="4">
        <f>('FAO surface averages'!Z$55-'FAO surface averages'!Z92)</f>
        <v>-4.0275350037511953E-2</v>
      </c>
      <c r="AA15" s="4">
        <f>('FAO surface averages'!AA$55-'FAO surface averages'!AA92)</f>
        <v>-0.12400268223085259</v>
      </c>
      <c r="AB15" s="4">
        <f>('FAO surface averages'!AB$55-'FAO surface averages'!AB92)</f>
        <v>-2.9083383154772324E-2</v>
      </c>
      <c r="AC15" s="4">
        <f>('FAO surface averages'!AC$55-'FAO surface averages'!AC92)</f>
        <v>-1.3849617800450464E-2</v>
      </c>
      <c r="AD15" s="4">
        <f>('FAO surface averages'!AD$55-'FAO surface averages'!AD92)</f>
        <v>0.17553120362991781</v>
      </c>
      <c r="AE15" s="4">
        <f>('FAO surface averages'!AE$55-'FAO surface averages'!AE92)</f>
        <v>8.5027545722847764E-3</v>
      </c>
      <c r="AF15" s="4">
        <f>('FAO surface averages'!AF$55-'FAO surface averages'!AF92)</f>
        <v>-5.0666877725828674E-2</v>
      </c>
      <c r="AG15" s="4">
        <f>('FAO surface averages'!AG$55-'FAO surface averages'!AG92)</f>
        <v>-7.0837917804903616E-2</v>
      </c>
      <c r="AH15" s="4">
        <f>('FAO surface averages'!AH$55-'FAO surface averages'!AH92)</f>
        <v>-2.3206364659002512E-2</v>
      </c>
      <c r="AI15" s="4">
        <f>('FAO surface averages'!AI$55-'FAO surface averages'!AI92)</f>
        <v>-2.7098430233892801E-3</v>
      </c>
      <c r="AJ15" s="4">
        <f>('FAO surface averages'!AJ$55-'FAO surface averages'!AJ92)</f>
        <v>-0.1060302607894249</v>
      </c>
      <c r="AK15" s="4">
        <f>('FAO surface averages'!AK$55-'FAO surface averages'!AK92)</f>
        <v>-6.9316248434074246E-3</v>
      </c>
      <c r="AL15" s="4">
        <f>('FAO surface averages'!AL$55-'FAO surface averages'!AL92)</f>
        <v>-7.7489808324387649E-2</v>
      </c>
      <c r="AM15" s="4">
        <f>('FAO surface averages'!AM$55-'FAO surface averages'!AM92)</f>
        <v>0.20001195617486389</v>
      </c>
      <c r="AN15" s="4">
        <f>('FAO surface averages'!AN$55-'FAO surface averages'!AN92)</f>
        <v>-2.5980882970184499E-2</v>
      </c>
      <c r="AO15" s="4">
        <f>('FAO surface averages'!AO$55-'FAO surface averages'!AO92)</f>
        <v>0.16560535678425697</v>
      </c>
      <c r="AP15" s="4">
        <f>('FAO surface averages'!AP$55-'FAO surface averages'!AP92)</f>
        <v>-5.2270555399053439E-2</v>
      </c>
      <c r="AQ15" s="4">
        <f>('FAO surface averages'!AQ$55-'FAO surface averages'!AQ92)</f>
        <v>0.10071428074116162</v>
      </c>
      <c r="AR15" s="4">
        <f>('FAO surface averages'!AR$55-'FAO surface averages'!AR92)</f>
        <v>8.7323926185522982E-4</v>
      </c>
      <c r="AS15" s="4">
        <f>('FAO surface averages'!AS$55-'FAO surface averages'!AS92)</f>
        <v>9.1251433807630372E-2</v>
      </c>
      <c r="AT15" s="4">
        <f>('FAO surface averages'!AT$55-'FAO surface averages'!AT92)</f>
        <v>-0.13911549675939072</v>
      </c>
      <c r="AU15" s="4">
        <f>('FAO surface averages'!AU$55-'FAO surface averages'!AU92)</f>
        <v>-8.2583043600171768E-2</v>
      </c>
      <c r="AV15" s="4">
        <f>('FAO surface averages'!AV$55-'FAO surface averages'!AV92)</f>
        <v>-4.0129576393578309E-2</v>
      </c>
      <c r="AW15" s="4">
        <f>('FAO surface averages'!AW$55-'FAO surface averages'!AW92)</f>
        <v>-4.2313022986650434E-2</v>
      </c>
      <c r="AX15" s="4">
        <f>('FAO surface averages'!AX$55-'FAO surface averages'!AX92)</f>
        <v>-1.4169022253125253E-2</v>
      </c>
      <c r="AY15" s="4">
        <f>('FAO surface averages'!AY$55-'FAO surface averages'!AY92)</f>
        <v>6.6225927009351204E-2</v>
      </c>
      <c r="AZ15" s="4">
        <f>('FAO surface averages'!AZ$55-'FAO surface averages'!AZ92)</f>
        <v>-3.5731350219151359E-2</v>
      </c>
      <c r="BA15" s="4">
        <f>('FAO surface averages'!BA$55-'FAO surface averages'!BA92)</f>
        <v>0.37113548955490083</v>
      </c>
      <c r="BB15" s="4">
        <f>('FAO surface averages'!BB$55-'FAO surface averages'!BB92)</f>
        <v>1.5513020327010685E-2</v>
      </c>
      <c r="BC15" s="4">
        <f>('FAO surface averages'!BC$55-'FAO surface averages'!BC92)</f>
        <v>-0.11097514511428663</v>
      </c>
      <c r="BE15" s="4">
        <f t="shared" si="4"/>
        <v>-0.37113548955490083</v>
      </c>
      <c r="BF15" s="4">
        <f t="shared" si="5"/>
        <v>0.17106619261302225</v>
      </c>
      <c r="BG15" s="4">
        <f t="shared" si="6"/>
        <v>-8.1088421854774058E-3</v>
      </c>
      <c r="BI15" t="s">
        <v>226</v>
      </c>
      <c r="BJ15" s="4">
        <v>0.43165833395661535</v>
      </c>
      <c r="BK15" s="4">
        <v>9.1812022016236391E-3</v>
      </c>
      <c r="BL15" s="4">
        <f t="shared" si="7"/>
        <v>0.42247713175499169</v>
      </c>
    </row>
    <row r="16" spans="1:68">
      <c r="A16" t="s">
        <v>227</v>
      </c>
      <c r="B16" s="4">
        <f>('FAO surface averages'!B$55-'FAO surface averages'!B93)</f>
        <v>0.18346621094046311</v>
      </c>
      <c r="C16" s="4">
        <f>('FAO surface averages'!C$55-'FAO surface averages'!C93)</f>
        <v>-0.1653503260480107</v>
      </c>
      <c r="D16" s="4">
        <f>('FAO surface averages'!D$55-'FAO surface averages'!D93)</f>
        <v>-7.5894103451090156E-2</v>
      </c>
      <c r="E16" s="4">
        <f>('FAO surface averages'!E$55-'FAO surface averages'!E93)</f>
        <v>-3.9461062488714421E-2</v>
      </c>
      <c r="F16" s="4">
        <f>('FAO surface averages'!F$55-'FAO surface averages'!F93)</f>
        <v>-4.0747328617558753E-2</v>
      </c>
      <c r="G16" s="4">
        <f>('FAO surface averages'!G$55-'FAO surface averages'!G93)</f>
        <v>1.5274708893678254E-3</v>
      </c>
      <c r="H16" s="4">
        <f>('FAO surface averages'!H$55-'FAO surface averages'!H93)</f>
        <v>1.3295669959572189E-2</v>
      </c>
      <c r="I16" s="4">
        <f>('FAO surface averages'!I$55-'FAO surface averages'!I93)</f>
        <v>9.3123102783655154E-2</v>
      </c>
      <c r="J16" s="4">
        <f>('FAO surface averages'!J$55-'FAO surface averages'!J93)</f>
        <v>0.34273320962325182</v>
      </c>
      <c r="K16" s="4">
        <f>('FAO surface averages'!K$55-'FAO surface averages'!K93)</f>
        <v>-1.7706448307568387E-2</v>
      </c>
      <c r="L16" s="4">
        <f>('FAO surface averages'!L$55-'FAO surface averages'!L93)</f>
        <v>0.12086081537226445</v>
      </c>
      <c r="M16" s="4">
        <f>('FAO surface averages'!M$55-'FAO surface averages'!M93)</f>
        <v>-2.2955165876887729E-2</v>
      </c>
      <c r="N16" s="4">
        <f>('FAO surface averages'!N$55-'FAO surface averages'!N93)</f>
        <v>-3.6549044824441462E-2</v>
      </c>
      <c r="O16" s="4">
        <f>('FAO surface averages'!O$55-'FAO surface averages'!O93)</f>
        <v>0.1614740423886446</v>
      </c>
      <c r="P16" s="4">
        <f>('FAO surface averages'!P$55-'FAO surface averages'!P93)</f>
        <v>-0.11314178539609243</v>
      </c>
      <c r="Q16" s="4">
        <f>('FAO surface averages'!Q$55-'FAO surface averages'!Q93)</f>
        <v>-4.8189624144229337E-2</v>
      </c>
      <c r="R16" s="4">
        <f>('FAO surface averages'!R$55-'FAO surface averages'!R93)</f>
        <v>4.4178498387904552E-2</v>
      </c>
      <c r="S16" s="4">
        <f>('FAO surface averages'!S$55-'FAO surface averages'!S93)</f>
        <v>-1.0097138059424027E-2</v>
      </c>
      <c r="T16" s="4">
        <f>('FAO surface averages'!T$55-'FAO surface averages'!T93)</f>
        <v>-2.8204039320564145E-2</v>
      </c>
      <c r="U16" s="4">
        <f>('FAO surface averages'!U$55-'FAO surface averages'!U93)</f>
        <v>0.13922078656532633</v>
      </c>
      <c r="V16" s="4">
        <f>('FAO surface averages'!V$55-'FAO surface averages'!V93)</f>
        <v>-4.4375947493073775E-2</v>
      </c>
      <c r="W16" s="4">
        <f>('FAO surface averages'!W$55-'FAO surface averages'!W93)</f>
        <v>-2.6350484209644282E-2</v>
      </c>
      <c r="X16" s="4">
        <f>('FAO surface averages'!X$55-'FAO surface averages'!X93)</f>
        <v>0.1246135653479199</v>
      </c>
      <c r="Y16" s="4">
        <f>('FAO surface averages'!Y$55-'FAO surface averages'!Y93)</f>
        <v>-0.1246189377314561</v>
      </c>
      <c r="Z16" s="4">
        <f>('FAO surface averages'!Z$55-'FAO surface averages'!Z93)</f>
        <v>-3.9947476265155379E-2</v>
      </c>
      <c r="AA16" s="4">
        <f>('FAO surface averages'!AA$55-'FAO surface averages'!AA93)</f>
        <v>-0.12243417940099399</v>
      </c>
      <c r="AB16" s="4">
        <f>('FAO surface averages'!AB$55-'FAO surface averages'!AB93)</f>
        <v>-2.9083383154772324E-2</v>
      </c>
      <c r="AC16" s="4">
        <f>('FAO surface averages'!AC$55-'FAO surface averages'!AC93)</f>
        <v>-1.3849617800450464E-2</v>
      </c>
      <c r="AD16" s="4">
        <f>('FAO surface averages'!AD$55-'FAO surface averages'!AD93)</f>
        <v>0.17553120362991781</v>
      </c>
      <c r="AE16" s="4">
        <f>('FAO surface averages'!AE$55-'FAO surface averages'!AE93)</f>
        <v>8.5027545722847764E-3</v>
      </c>
      <c r="AF16" s="4">
        <f>('FAO surface averages'!AF$55-'FAO surface averages'!AF93)</f>
        <v>-4.5484765696873874E-2</v>
      </c>
      <c r="AG16" s="4">
        <f>('FAO surface averages'!AG$55-'FAO surface averages'!AG93)</f>
        <v>-6.5685607515580557E-2</v>
      </c>
      <c r="AH16" s="4">
        <f>('FAO surface averages'!AH$55-'FAO surface averages'!AH93)</f>
        <v>-2.0246889305860896E-2</v>
      </c>
      <c r="AI16" s="4">
        <f>('FAO surface averages'!AI$55-'FAO surface averages'!AI93)</f>
        <v>-2.7098430233892801E-3</v>
      </c>
      <c r="AJ16" s="4">
        <f>('FAO surface averages'!AJ$55-'FAO surface averages'!AJ93)</f>
        <v>-0.10158930073555672</v>
      </c>
      <c r="AK16" s="4">
        <f>('FAO surface averages'!AK$55-'FAO surface averages'!AK93)</f>
        <v>-5.47021822370862E-3</v>
      </c>
      <c r="AL16" s="4">
        <f>('FAO surface averages'!AL$55-'FAO surface averages'!AL93)</f>
        <v>-7.5315837838075467E-2</v>
      </c>
      <c r="AM16" s="4">
        <f>('FAO surface averages'!AM$55-'FAO surface averages'!AM93)</f>
        <v>0.20001195617486389</v>
      </c>
      <c r="AN16" s="4">
        <f>('FAO surface averages'!AN$55-'FAO surface averages'!AN93)</f>
        <v>-2.0425153111651259E-2</v>
      </c>
      <c r="AO16" s="4">
        <f>('FAO surface averages'!AO$55-'FAO surface averages'!AO93)</f>
        <v>0.16133096298371402</v>
      </c>
      <c r="AP16" s="4">
        <f>('FAO surface averages'!AP$55-'FAO surface averages'!AP93)</f>
        <v>-4.6669568391122615E-2</v>
      </c>
      <c r="AQ16" s="4">
        <f>('FAO surface averages'!AQ$55-'FAO surface averages'!AQ93)</f>
        <v>0.10071428074116162</v>
      </c>
      <c r="AR16" s="4">
        <f>('FAO surface averages'!AR$55-'FAO surface averages'!AR93)</f>
        <v>8.7323926185522982E-4</v>
      </c>
      <c r="AS16" s="4">
        <f>('FAO surface averages'!AS$55-'FAO surface averages'!AS93)</f>
        <v>9.3595305796155076E-2</v>
      </c>
      <c r="AT16" s="4">
        <f>('FAO surface averages'!AT$55-'FAO surface averages'!AT93)</f>
        <v>-0.13911549675939072</v>
      </c>
      <c r="AU16" s="4">
        <f>('FAO surface averages'!AU$55-'FAO surface averages'!AU93)</f>
        <v>-8.2583043600171768E-2</v>
      </c>
      <c r="AV16" s="4">
        <f>('FAO surface averages'!AV$55-'FAO surface averages'!AV93)</f>
        <v>-3.9336111091468201E-2</v>
      </c>
      <c r="AW16" s="4">
        <f>('FAO surface averages'!AW$55-'FAO surface averages'!AW93)</f>
        <v>-3.392497361401467E-2</v>
      </c>
      <c r="AX16" s="4">
        <f>('FAO surface averages'!AX$55-'FAO surface averages'!AX93)</f>
        <v>-1.0227266689234772E-2</v>
      </c>
      <c r="AY16" s="4">
        <f>('FAO surface averages'!AY$55-'FAO surface averages'!AY93)</f>
        <v>6.5004652234965432E-2</v>
      </c>
      <c r="AZ16" s="4">
        <f>('FAO surface averages'!AZ$55-'FAO surface averages'!AZ93)</f>
        <v>-3.9763811445368891E-2</v>
      </c>
      <c r="BA16" s="4">
        <f>('FAO surface averages'!BA$55-'FAO surface averages'!BA93)</f>
        <v>0.37113548955490083</v>
      </c>
      <c r="BB16" s="4">
        <f>('FAO surface averages'!BB$55-'FAO surface averages'!BB93)</f>
        <v>1.7866940113506979E-2</v>
      </c>
      <c r="BC16" s="4">
        <f>('FAO surface averages'!BC$55-'FAO surface averages'!BC93)</f>
        <v>-9.4321982054502262E-2</v>
      </c>
      <c r="BE16" s="4">
        <f t="shared" si="4"/>
        <v>-0.37113548955490083</v>
      </c>
      <c r="BF16" s="4">
        <f t="shared" si="5"/>
        <v>0.1653503260480107</v>
      </c>
      <c r="BG16" s="4">
        <f t="shared" si="6"/>
        <v>-1.1059892511770317E-2</v>
      </c>
      <c r="BI16" t="s">
        <v>227</v>
      </c>
      <c r="BJ16" s="4">
        <v>0.42894566227167441</v>
      </c>
      <c r="BK16" s="4">
        <v>1.3140461885748279E-2</v>
      </c>
      <c r="BL16" s="4">
        <f t="shared" si="7"/>
        <v>0.41580520038592611</v>
      </c>
    </row>
    <row r="17" spans="1:64">
      <c r="A17" t="s">
        <v>228</v>
      </c>
      <c r="B17" s="4">
        <f>('FAO surface averages'!B$55-'FAO surface averages'!B94)</f>
        <v>0.18346621094046311</v>
      </c>
      <c r="C17" s="4">
        <f>('FAO surface averages'!C$55-'FAO surface averages'!C94)</f>
        <v>-0.1740673486821479</v>
      </c>
      <c r="D17" s="4">
        <f>('FAO surface averages'!D$55-'FAO surface averages'!D94)</f>
        <v>-8.7206895296428777E-2</v>
      </c>
      <c r="E17" s="4">
        <f>('FAO surface averages'!E$55-'FAO surface averages'!E94)</f>
        <v>-4.3946653181100859E-2</v>
      </c>
      <c r="F17" s="4">
        <f>('FAO surface averages'!F$55-'FAO surface averages'!F94)</f>
        <v>-4.796926331424245E-2</v>
      </c>
      <c r="G17" s="4">
        <f>('FAO surface averages'!G$55-'FAO surface averages'!G94)</f>
        <v>9.1276077730654409E-4</v>
      </c>
      <c r="H17" s="4">
        <f>('FAO surface averages'!H$55-'FAO surface averages'!H94)</f>
        <v>1.333127204961123E-2</v>
      </c>
      <c r="I17" s="4">
        <f>('FAO surface averages'!I$55-'FAO surface averages'!I94)</f>
        <v>8.935907139834548E-2</v>
      </c>
      <c r="J17" s="4">
        <f>('FAO surface averages'!J$55-'FAO surface averages'!J94)</f>
        <v>0.34273320962325182</v>
      </c>
      <c r="K17" s="4">
        <f>('FAO surface averages'!K$55-'FAO surface averages'!K94)</f>
        <v>-1.8560880067430785E-2</v>
      </c>
      <c r="L17" s="4">
        <f>('FAO surface averages'!L$55-'FAO surface averages'!L94)</f>
        <v>0.12086081537226445</v>
      </c>
      <c r="M17" s="4">
        <f>('FAO surface averages'!M$55-'FAO surface averages'!M94)</f>
        <v>-2.3621170852382578E-2</v>
      </c>
      <c r="N17" s="4">
        <f>('FAO surface averages'!N$55-'FAO surface averages'!N94)</f>
        <v>-5.5963327661511603E-2</v>
      </c>
      <c r="O17" s="4">
        <f>('FAO surface averages'!O$55-'FAO surface averages'!O94)</f>
        <v>0.1614740423886446</v>
      </c>
      <c r="P17" s="4">
        <f>('FAO surface averages'!P$55-'FAO surface averages'!P94)</f>
        <v>-0.13147302731304289</v>
      </c>
      <c r="Q17" s="4">
        <f>('FAO surface averages'!Q$55-'FAO surface averages'!Q94)</f>
        <v>-6.478823232313996E-2</v>
      </c>
      <c r="R17" s="4">
        <f>('FAO surface averages'!R$55-'FAO surface averages'!R94)</f>
        <v>4.4178498387904552E-2</v>
      </c>
      <c r="S17" s="4">
        <f>('FAO surface averages'!S$55-'FAO surface averages'!S94)</f>
        <v>-1.0916719214628501E-2</v>
      </c>
      <c r="T17" s="4">
        <f>('FAO surface averages'!T$55-'FAO surface averages'!T94)</f>
        <v>-2.8204039320564145E-2</v>
      </c>
      <c r="U17" s="4">
        <f>('FAO surface averages'!U$55-'FAO surface averages'!U94)</f>
        <v>0.13922078656532633</v>
      </c>
      <c r="V17" s="4">
        <f>('FAO surface averages'!V$55-'FAO surface averages'!V94)</f>
        <v>-4.792942749578602E-2</v>
      </c>
      <c r="W17" s="4">
        <f>('FAO surface averages'!W$55-'FAO surface averages'!W94)</f>
        <v>-2.9855984984041017E-2</v>
      </c>
      <c r="X17" s="4">
        <f>('FAO surface averages'!X$55-'FAO surface averages'!X94)</f>
        <v>0.1246135653479199</v>
      </c>
      <c r="Y17" s="4">
        <f>('FAO surface averages'!Y$55-'FAO surface averages'!Y94)</f>
        <v>-0.1246189377314561</v>
      </c>
      <c r="Z17" s="4">
        <f>('FAO surface averages'!Z$55-'FAO surface averages'!Z94)</f>
        <v>-4.2050243497311734E-2</v>
      </c>
      <c r="AA17" s="4">
        <f>('FAO surface averages'!AA$55-'FAO surface averages'!AA94)</f>
        <v>-0.12425797150399231</v>
      </c>
      <c r="AB17" s="4">
        <f>('FAO surface averages'!AB$55-'FAO surface averages'!AB94)</f>
        <v>-2.9083383154772324E-2</v>
      </c>
      <c r="AC17" s="4">
        <f>('FAO surface averages'!AC$55-'FAO surface averages'!AC94)</f>
        <v>-1.3849617800450464E-2</v>
      </c>
      <c r="AD17" s="4">
        <f>('FAO surface averages'!AD$55-'FAO surface averages'!AD94)</f>
        <v>0.17553120362991781</v>
      </c>
      <c r="AE17" s="4">
        <f>('FAO surface averages'!AE$55-'FAO surface averages'!AE94)</f>
        <v>8.5027545722847764E-3</v>
      </c>
      <c r="AF17" s="4">
        <f>('FAO surface averages'!AF$55-'FAO surface averages'!AF94)</f>
        <v>-5.0156380395439848E-2</v>
      </c>
      <c r="AG17" s="4">
        <f>('FAO surface averages'!AG$55-'FAO surface averages'!AG94)</f>
        <v>-7.4049483070003808E-2</v>
      </c>
      <c r="AH17" s="4">
        <f>('FAO surface averages'!AH$55-'FAO surface averages'!AH94)</f>
        <v>-2.4090893843171243E-2</v>
      </c>
      <c r="AI17" s="4">
        <f>('FAO surface averages'!AI$55-'FAO surface averages'!AI94)</f>
        <v>-2.7098430233892801E-3</v>
      </c>
      <c r="AJ17" s="4">
        <f>('FAO surface averages'!AJ$55-'FAO surface averages'!AJ94)</f>
        <v>-0.10828812607804744</v>
      </c>
      <c r="AK17" s="4">
        <f>('FAO surface averages'!AK$55-'FAO surface averages'!AK94)</f>
        <v>-6.267732909757337E-3</v>
      </c>
      <c r="AL17" s="4">
        <f>('FAO surface averages'!AL$55-'FAO surface averages'!AL94)</f>
        <v>-7.7497531468024988E-2</v>
      </c>
      <c r="AM17" s="4">
        <f>('FAO surface averages'!AM$55-'FAO surface averages'!AM94)</f>
        <v>0.20001195617486389</v>
      </c>
      <c r="AN17" s="4">
        <f>('FAO surface averages'!AN$55-'FAO surface averages'!AN94)</f>
        <v>-2.5253469681439586E-2</v>
      </c>
      <c r="AO17" s="4">
        <f>('FAO surface averages'!AO$55-'FAO surface averages'!AO94)</f>
        <v>0.16701684890513818</v>
      </c>
      <c r="AP17" s="4">
        <f>('FAO surface averages'!AP$55-'FAO surface averages'!AP94)</f>
        <v>-5.2501277530065352E-2</v>
      </c>
      <c r="AQ17" s="4">
        <f>('FAO surface averages'!AQ$55-'FAO surface averages'!AQ94)</f>
        <v>0.10071428074116162</v>
      </c>
      <c r="AR17" s="4">
        <f>('FAO surface averages'!AR$55-'FAO surface averages'!AR94)</f>
        <v>8.7323926185522982E-4</v>
      </c>
      <c r="AS17" s="4">
        <f>('FAO surface averages'!AS$55-'FAO surface averages'!AS94)</f>
        <v>9.0120855188036864E-2</v>
      </c>
      <c r="AT17" s="4">
        <f>('FAO surface averages'!AT$55-'FAO surface averages'!AT94)</f>
        <v>-0.13911549675939072</v>
      </c>
      <c r="AU17" s="4">
        <f>('FAO surface averages'!AU$55-'FAO surface averages'!AU94)</f>
        <v>-8.2583043600171768E-2</v>
      </c>
      <c r="AV17" s="4">
        <f>('FAO surface averages'!AV$55-'FAO surface averages'!AV94)</f>
        <v>-4.1391558131787992E-2</v>
      </c>
      <c r="AW17" s="4">
        <f>('FAO surface averages'!AW$55-'FAO surface averages'!AW94)</f>
        <v>-4.316277438845792E-2</v>
      </c>
      <c r="AX17" s="4">
        <f>('FAO surface averages'!AX$55-'FAO surface averages'!AX94)</f>
        <v>-1.3320441965934217E-2</v>
      </c>
      <c r="AY17" s="4">
        <f>('FAO surface averages'!AY$55-'FAO surface averages'!AY94)</f>
        <v>6.635709330115841E-2</v>
      </c>
      <c r="AZ17" s="4">
        <f>('FAO surface averages'!AZ$55-'FAO surface averages'!AZ94)</f>
        <v>-4.1456583330333252E-2</v>
      </c>
      <c r="BA17" s="4">
        <f>('FAO surface averages'!BA$55-'FAO surface averages'!BA94)</f>
        <v>0.37113548955490083</v>
      </c>
      <c r="BB17" s="4">
        <f>('FAO surface averages'!BB$55-'FAO surface averages'!BB94)</f>
        <v>1.6511778230594243E-2</v>
      </c>
      <c r="BC17" s="4">
        <f>('FAO surface averages'!BC$55-'FAO surface averages'!BC94)</f>
        <v>-0.1180965811340029</v>
      </c>
      <c r="BE17" s="4">
        <f t="shared" si="4"/>
        <v>-0.37113548955490083</v>
      </c>
      <c r="BF17" s="4">
        <f t="shared" si="5"/>
        <v>0.1740673486821479</v>
      </c>
      <c r="BG17" s="4">
        <f t="shared" si="6"/>
        <v>-7.7522479945759592E-3</v>
      </c>
      <c r="BI17" t="s">
        <v>228</v>
      </c>
      <c r="BJ17" s="4">
        <v>0.42520901632582625</v>
      </c>
      <c r="BK17" s="4">
        <v>1.6178806783551256E-2</v>
      </c>
      <c r="BL17" s="4">
        <f t="shared" si="7"/>
        <v>0.40903020954227498</v>
      </c>
    </row>
    <row r="18" spans="1:64">
      <c r="A18" t="s">
        <v>229</v>
      </c>
      <c r="B18" s="4">
        <f>('FAO surface averages'!B$55-'FAO surface averages'!B95)</f>
        <v>0.18346621094046311</v>
      </c>
      <c r="C18" s="4">
        <f>('FAO surface averages'!C$55-'FAO surface averages'!C95)</f>
        <v>-0.16336898128738286</v>
      </c>
      <c r="D18" s="4">
        <f>('FAO surface averages'!D$55-'FAO surface averages'!D95)</f>
        <v>-8.1740071403405334E-2</v>
      </c>
      <c r="E18" s="4">
        <f>('FAO surface averages'!E$55-'FAO surface averages'!E95)</f>
        <v>-4.0574336403118361E-2</v>
      </c>
      <c r="F18" s="4">
        <f>('FAO surface averages'!F$55-'FAO surface averages'!F95)</f>
        <v>-4.3850300258702041E-2</v>
      </c>
      <c r="G18" s="4">
        <f>('FAO surface averages'!G$55-'FAO surface averages'!G95)</f>
        <v>1.4766247988222056E-3</v>
      </c>
      <c r="H18" s="4">
        <f>('FAO surface averages'!H$55-'FAO surface averages'!H95)</f>
        <v>1.395818252540329E-2</v>
      </c>
      <c r="I18" s="4">
        <f>('FAO surface averages'!I$55-'FAO surface averages'!I95)</f>
        <v>9.4956262684697035E-2</v>
      </c>
      <c r="J18" s="4">
        <f>('FAO surface averages'!J$55-'FAO surface averages'!J95)</f>
        <v>0.34273320962325182</v>
      </c>
      <c r="K18" s="4">
        <f>('FAO surface averages'!K$55-'FAO surface averages'!K95)</f>
        <v>-1.8532924936625617E-2</v>
      </c>
      <c r="L18" s="4">
        <f>('FAO surface averages'!L$55-'FAO surface averages'!L95)</f>
        <v>0.12086081537226445</v>
      </c>
      <c r="M18" s="4">
        <f>('FAO surface averages'!M$55-'FAO surface averages'!M95)</f>
        <v>-2.3058993058698796E-2</v>
      </c>
      <c r="N18" s="4">
        <f>('FAO surface averages'!N$55-'FAO surface averages'!N95)</f>
        <v>-4.5146158975026912E-2</v>
      </c>
      <c r="O18" s="4">
        <f>('FAO surface averages'!O$55-'FAO surface averages'!O95)</f>
        <v>0.1614740423886446</v>
      </c>
      <c r="P18" s="4">
        <f>('FAO surface averages'!P$55-'FAO surface averages'!P95)</f>
        <v>-0.12231401888328564</v>
      </c>
      <c r="Q18" s="4">
        <f>('FAO surface averages'!Q$55-'FAO surface averages'!Q95)</f>
        <v>-5.2498730500504687E-2</v>
      </c>
      <c r="R18" s="4">
        <f>('FAO surface averages'!R$55-'FAO surface averages'!R95)</f>
        <v>4.4178498387904552E-2</v>
      </c>
      <c r="S18" s="4">
        <f>('FAO surface averages'!S$55-'FAO surface averages'!S95)</f>
        <v>-7.9176369546602454E-3</v>
      </c>
      <c r="T18" s="4">
        <f>('FAO surface averages'!T$55-'FAO surface averages'!T95)</f>
        <v>-2.8204039320564145E-2</v>
      </c>
      <c r="U18" s="4">
        <f>('FAO surface averages'!U$55-'FAO surface averages'!U95)</f>
        <v>0.13922078656532633</v>
      </c>
      <c r="V18" s="4">
        <f>('FAO surface averages'!V$55-'FAO surface averages'!V95)</f>
        <v>-4.8349032734123498E-2</v>
      </c>
      <c r="W18" s="4">
        <f>('FAO surface averages'!W$55-'FAO surface averages'!W95)</f>
        <v>-2.8500386039094966E-2</v>
      </c>
      <c r="X18" s="4">
        <f>('FAO surface averages'!X$55-'FAO surface averages'!X95)</f>
        <v>0.1246135653479199</v>
      </c>
      <c r="Y18" s="4">
        <f>('FAO surface averages'!Y$55-'FAO surface averages'!Y95)</f>
        <v>-0.1246189377314561</v>
      </c>
      <c r="Z18" s="4">
        <f>('FAO surface averages'!Z$55-'FAO surface averages'!Z95)</f>
        <v>-3.8743023355050588E-2</v>
      </c>
      <c r="AA18" s="4">
        <f>('FAO surface averages'!AA$55-'FAO surface averages'!AA95)</f>
        <v>-0.12191143156545509</v>
      </c>
      <c r="AB18" s="4">
        <f>('FAO surface averages'!AB$55-'FAO surface averages'!AB95)</f>
        <v>-2.9083383154772324E-2</v>
      </c>
      <c r="AC18" s="4">
        <f>('FAO surface averages'!AC$55-'FAO surface averages'!AC95)</f>
        <v>-1.3849617800450464E-2</v>
      </c>
      <c r="AD18" s="4">
        <f>('FAO surface averages'!AD$55-'FAO surface averages'!AD95)</f>
        <v>0.17553120362991781</v>
      </c>
      <c r="AE18" s="4">
        <f>('FAO surface averages'!AE$55-'FAO surface averages'!AE95)</f>
        <v>8.5027545722847764E-3</v>
      </c>
      <c r="AF18" s="4">
        <f>('FAO surface averages'!AF$55-'FAO surface averages'!AF95)</f>
        <v>-4.6327325030396937E-2</v>
      </c>
      <c r="AG18" s="4">
        <f>('FAO surface averages'!AG$55-'FAO surface averages'!AG95)</f>
        <v>-6.7594206345942653E-2</v>
      </c>
      <c r="AH18" s="4">
        <f>('FAO surface averages'!AH$55-'FAO surface averages'!AH95)</f>
        <v>-2.1454286812006063E-2</v>
      </c>
      <c r="AI18" s="4">
        <f>('FAO surface averages'!AI$55-'FAO surface averages'!AI95)</f>
        <v>-2.7098430233892801E-3</v>
      </c>
      <c r="AJ18" s="4">
        <f>('FAO surface averages'!AJ$55-'FAO surface averages'!AJ95)</f>
        <v>-0.10272168752654165</v>
      </c>
      <c r="AK18" s="4">
        <f>('FAO surface averages'!AK$55-'FAO surface averages'!AK95)</f>
        <v>-5.9954858674906852E-3</v>
      </c>
      <c r="AL18" s="4">
        <f>('FAO surface averages'!AL$55-'FAO surface averages'!AL95)</f>
        <v>-7.6534193328770178E-2</v>
      </c>
      <c r="AM18" s="4">
        <f>('FAO surface averages'!AM$55-'FAO surface averages'!AM95)</f>
        <v>0.20001195617486389</v>
      </c>
      <c r="AN18" s="4">
        <f>('FAO surface averages'!AN$55-'FAO surface averages'!AN95)</f>
        <v>-2.2038137581662148E-2</v>
      </c>
      <c r="AO18" s="4">
        <f>('FAO surface averages'!AO$55-'FAO surface averages'!AO95)</f>
        <v>0.16345500207023206</v>
      </c>
      <c r="AP18" s="4">
        <f>('FAO surface averages'!AP$55-'FAO surface averages'!AP95)</f>
        <v>-4.6041201495009829E-2</v>
      </c>
      <c r="AQ18" s="4">
        <f>('FAO surface averages'!AQ$55-'FAO surface averages'!AQ95)</f>
        <v>0.10071428074116162</v>
      </c>
      <c r="AR18" s="4">
        <f>('FAO surface averages'!AR$55-'FAO surface averages'!AR95)</f>
        <v>8.7323926185522982E-4</v>
      </c>
      <c r="AS18" s="4">
        <f>('FAO surface averages'!AS$55-'FAO surface averages'!AS95)</f>
        <v>9.1931288958531171E-2</v>
      </c>
      <c r="AT18" s="4">
        <f>('FAO surface averages'!AT$55-'FAO surface averages'!AT95)</f>
        <v>-0.13911549675939072</v>
      </c>
      <c r="AU18" s="4">
        <f>('FAO surface averages'!AU$55-'FAO surface averages'!AU95)</f>
        <v>-8.2583043600171768E-2</v>
      </c>
      <c r="AV18" s="4">
        <f>('FAO surface averages'!AV$55-'FAO surface averages'!AV95)</f>
        <v>-3.9335730327783175E-2</v>
      </c>
      <c r="AW18" s="4">
        <f>('FAO surface averages'!AW$55-'FAO surface averages'!AW95)</f>
        <v>-3.807244160110837E-2</v>
      </c>
      <c r="AX18" s="4">
        <f>('FAO surface averages'!AX$55-'FAO surface averages'!AX95)</f>
        <v>-1.2646968309103848E-2</v>
      </c>
      <c r="AY18" s="4">
        <f>('FAO surface averages'!AY$55-'FAO surface averages'!AY95)</f>
        <v>6.5292984622262129E-2</v>
      </c>
      <c r="AZ18" s="4">
        <f>('FAO surface averages'!AZ$55-'FAO surface averages'!AZ95)</f>
        <v>-3.85070872806339E-2</v>
      </c>
      <c r="BA18" s="4">
        <f>('FAO surface averages'!BA$55-'FAO surface averages'!BA95)</f>
        <v>0.37113548955490083</v>
      </c>
      <c r="BB18" s="4">
        <f>('FAO surface averages'!BB$55-'FAO surface averages'!BB95)</f>
        <v>1.4792728382773179E-2</v>
      </c>
      <c r="BC18" s="4">
        <f>('FAO surface averages'!BC$55-'FAO surface averages'!BC95)</f>
        <v>-9.6545124374071312E-2</v>
      </c>
      <c r="BE18" s="4">
        <f t="shared" si="4"/>
        <v>-0.37113548955490083</v>
      </c>
      <c r="BF18" s="4">
        <f t="shared" si="5"/>
        <v>0.16336898128738286</v>
      </c>
      <c r="BG18" s="4">
        <f t="shared" si="6"/>
        <v>-1.0161015981067219E-2</v>
      </c>
      <c r="BI18" t="s">
        <v>229</v>
      </c>
      <c r="BJ18" s="4">
        <v>0.42520901632582625</v>
      </c>
      <c r="BK18" s="4">
        <v>1.6178806783551256E-2</v>
      </c>
      <c r="BL18" s="4">
        <f t="shared" si="7"/>
        <v>0.40903020954227498</v>
      </c>
    </row>
    <row r="19" spans="1:64">
      <c r="A19" t="s">
        <v>230</v>
      </c>
      <c r="B19" s="4">
        <f>('FAO surface averages'!B$55-'FAO surface averages'!B96)</f>
        <v>0.18346621094046311</v>
      </c>
      <c r="C19" s="4">
        <f>('FAO surface averages'!C$55-'FAO surface averages'!C96)</f>
        <v>6.7669229465605052E-3</v>
      </c>
      <c r="D19" s="4">
        <f>('FAO surface averages'!D$55-'FAO surface averages'!D96)</f>
        <v>-4.489368676303862E-2</v>
      </c>
      <c r="E19" s="4">
        <f>('FAO surface averages'!E$55-'FAO surface averages'!E96)</f>
        <v>-6.0341015001240672E-3</v>
      </c>
      <c r="F19" s="4">
        <f>('FAO surface averages'!F$55-'FAO surface averages'!F96)</f>
        <v>1.8464726428614325E-2</v>
      </c>
      <c r="G19" s="4">
        <f>('FAO surface averages'!G$55-'FAO surface averages'!G96)</f>
        <v>5.0448526524080259E-3</v>
      </c>
      <c r="H19" s="4">
        <f>('FAO surface averages'!H$55-'FAO surface averages'!H96)</f>
        <v>1.439716165454441E-2</v>
      </c>
      <c r="I19" s="4">
        <f>('FAO surface averages'!I$55-'FAO surface averages'!I96)</f>
        <v>0.11617548544278111</v>
      </c>
      <c r="J19" s="4">
        <f>('FAO surface averages'!J$55-'FAO surface averages'!J96)</f>
        <v>0.34273320962325182</v>
      </c>
      <c r="K19" s="4">
        <f>('FAO surface averages'!K$55-'FAO surface averages'!K96)</f>
        <v>-8.4963353405121816E-3</v>
      </c>
      <c r="L19" s="4">
        <f>('FAO surface averages'!L$55-'FAO surface averages'!L96)</f>
        <v>0.12086081537226445</v>
      </c>
      <c r="M19" s="4">
        <f>('FAO surface averages'!M$55-'FAO surface averages'!M96)</f>
        <v>6.6137380585797045E-3</v>
      </c>
      <c r="N19" s="4">
        <f>('FAO surface averages'!N$55-'FAO surface averages'!N96)</f>
        <v>6.2818312824481914E-2</v>
      </c>
      <c r="O19" s="4">
        <f>('FAO surface averages'!O$55-'FAO surface averages'!O96)</f>
        <v>0.1614740423886446</v>
      </c>
      <c r="P19" s="4">
        <f>('FAO surface averages'!P$55-'FAO surface averages'!P96)</f>
        <v>-3.0992811601410986E-2</v>
      </c>
      <c r="Q19" s="4">
        <f>('FAO surface averages'!Q$55-'FAO surface averages'!Q96)</f>
        <v>-2.1824417004416619E-2</v>
      </c>
      <c r="R19" s="4">
        <f>('FAO surface averages'!R$55-'FAO surface averages'!R96)</f>
        <v>4.4178498387904552E-2</v>
      </c>
      <c r="S19" s="4">
        <f>('FAO surface averages'!S$55-'FAO surface averages'!S96)</f>
        <v>1.0707764479359783E-2</v>
      </c>
      <c r="T19" s="4">
        <f>('FAO surface averages'!T$55-'FAO surface averages'!T96)</f>
        <v>-2.8204039320564145E-2</v>
      </c>
      <c r="U19" s="4">
        <f>('FAO surface averages'!U$55-'FAO surface averages'!U96)</f>
        <v>0.13922078656532633</v>
      </c>
      <c r="V19" s="4">
        <f>('FAO surface averages'!V$55-'FAO surface averages'!V96)</f>
        <v>-1.559649892722309E-3</v>
      </c>
      <c r="W19" s="4">
        <f>('FAO surface averages'!W$55-'FAO surface averages'!W96)</f>
        <v>6.6405310447341381E-4</v>
      </c>
      <c r="X19" s="4">
        <f>('FAO surface averages'!X$55-'FAO surface averages'!X96)</f>
        <v>0.1246135653479199</v>
      </c>
      <c r="Y19" s="4">
        <f>('FAO surface averages'!Y$55-'FAO surface averages'!Y96)</f>
        <v>-8.370390346733475E-2</v>
      </c>
      <c r="Z19" s="4">
        <f>('FAO surface averages'!Z$55-'FAO surface averages'!Z96)</f>
        <v>-3.2576042111112258E-2</v>
      </c>
      <c r="AA19" s="4">
        <f>('FAO surface averages'!AA$55-'FAO surface averages'!AA96)</f>
        <v>-2.3069869416020128E-2</v>
      </c>
      <c r="AB19" s="4">
        <f>('FAO surface averages'!AB$55-'FAO surface averages'!AB96)</f>
        <v>-2.2881008769511491E-2</v>
      </c>
      <c r="AC19" s="4">
        <f>('FAO surface averages'!AC$55-'FAO surface averages'!AC96)</f>
        <v>-1.3849617800450464E-2</v>
      </c>
      <c r="AD19" s="4">
        <f>('FAO surface averages'!AD$55-'FAO surface averages'!AD96)</f>
        <v>0.17553120362991781</v>
      </c>
      <c r="AE19" s="4">
        <f>('FAO surface averages'!AE$55-'FAO surface averages'!AE96)</f>
        <v>8.5027545722847764E-3</v>
      </c>
      <c r="AF19" s="4">
        <f>('FAO surface averages'!AF$55-'FAO surface averages'!AF96)</f>
        <v>3.1617110576419444E-2</v>
      </c>
      <c r="AG19" s="4">
        <f>('FAO surface averages'!AG$55-'FAO surface averages'!AG96)</f>
        <v>-3.5448398991364427E-2</v>
      </c>
      <c r="AH19" s="4">
        <f>('FAO surface averages'!AH$55-'FAO surface averages'!AH96)</f>
        <v>-1.1301119887851901E-2</v>
      </c>
      <c r="AI19" s="4">
        <f>('FAO surface averages'!AI$55-'FAO surface averages'!AI96)</f>
        <v>-2.7098430233892801E-3</v>
      </c>
      <c r="AJ19" s="4">
        <f>('FAO surface averages'!AJ$55-'FAO surface averages'!AJ96)</f>
        <v>-5.4668438394020968E-2</v>
      </c>
      <c r="AK19" s="4">
        <f>('FAO surface averages'!AK$55-'FAO surface averages'!AK96)</f>
        <v>8.1298437996962791E-3</v>
      </c>
      <c r="AL19" s="4">
        <f>('FAO surface averages'!AL$55-'FAO surface averages'!AL96)</f>
        <v>-1.9777769325682176E-2</v>
      </c>
      <c r="AM19" s="4">
        <f>('FAO surface averages'!AM$55-'FAO surface averages'!AM96)</f>
        <v>0.20001195617486389</v>
      </c>
      <c r="AN19" s="4">
        <f>('FAO surface averages'!AN$55-'FAO surface averages'!AN96)</f>
        <v>-1.7346181598515614E-2</v>
      </c>
      <c r="AO19" s="4">
        <f>('FAO surface averages'!AO$55-'FAO surface averages'!AO96)</f>
        <v>0.16632659696320135</v>
      </c>
      <c r="AP19" s="4">
        <f>('FAO surface averages'!AP$55-'FAO surface averages'!AP96)</f>
        <v>-2.8147630573576402E-2</v>
      </c>
      <c r="AQ19" s="4">
        <f>('FAO surface averages'!AQ$55-'FAO surface averages'!AQ96)</f>
        <v>0.10071428074116162</v>
      </c>
      <c r="AR19" s="4">
        <f>('FAO surface averages'!AR$55-'FAO surface averages'!AR96)</f>
        <v>8.7323926185522982E-4</v>
      </c>
      <c r="AS19" s="4">
        <f>('FAO surface averages'!AS$55-'FAO surface averages'!AS96)</f>
        <v>0.10611818711442887</v>
      </c>
      <c r="AT19" s="4">
        <f>('FAO surface averages'!AT$55-'FAO surface averages'!AT96)</f>
        <v>-0.13911549675939072</v>
      </c>
      <c r="AU19" s="4">
        <f>('FAO surface averages'!AU$55-'FAO surface averages'!AU96)</f>
        <v>-8.2583043600171768E-2</v>
      </c>
      <c r="AV19" s="4">
        <f>('FAO surface averages'!AV$55-'FAO surface averages'!AV96)</f>
        <v>-1.5902083644324105E-2</v>
      </c>
      <c r="AW19" s="4">
        <f>('FAO surface averages'!AW$55-'FAO surface averages'!AW96)</f>
        <v>4.1758143813797804E-2</v>
      </c>
      <c r="AX19" s="4">
        <f>('FAO surface averages'!AX$55-'FAO surface averages'!AX96)</f>
        <v>1.3570689954457548E-2</v>
      </c>
      <c r="AY19" s="4">
        <f>('FAO surface averages'!AY$55-'FAO surface averages'!AY96)</f>
        <v>7.6531553073966585E-2</v>
      </c>
      <c r="AZ19" s="4">
        <f>('FAO surface averages'!AZ$55-'FAO surface averages'!AZ96)</f>
        <v>1.2453403261067642E-2</v>
      </c>
      <c r="BA19" s="4">
        <f>('FAO surface averages'!BA$55-'FAO surface averages'!BA96)</f>
        <v>0.37113548955490083</v>
      </c>
      <c r="BB19" s="4">
        <f>('FAO surface averages'!BB$55-'FAO surface averages'!BB96)</f>
        <v>3.6590299098043511E-2</v>
      </c>
      <c r="BC19" s="4">
        <f>('FAO surface averages'!BC$55-'FAO surface averages'!BC96)</f>
        <v>-2.251174269044709E-2</v>
      </c>
      <c r="BE19" s="4">
        <f t="shared" si="4"/>
        <v>-0.37113548955490083</v>
      </c>
      <c r="BF19" s="4">
        <f t="shared" si="5"/>
        <v>0.13911549675939072</v>
      </c>
      <c r="BG19" s="4">
        <f t="shared" si="6"/>
        <v>-3.6304956783920143E-2</v>
      </c>
      <c r="BI19" t="s">
        <v>230</v>
      </c>
      <c r="BJ19" s="4">
        <v>0.48204868819044305</v>
      </c>
      <c r="BK19" s="4">
        <v>-3.4653682648317218E-2</v>
      </c>
      <c r="BL19" s="4">
        <f t="shared" si="7"/>
        <v>0.51670237083876025</v>
      </c>
    </row>
    <row r="20" spans="1:64">
      <c r="A20" t="s">
        <v>231</v>
      </c>
      <c r="B20" s="4">
        <f>('FAO surface averages'!B$55-'FAO surface averages'!B97)</f>
        <v>0.18346621094046311</v>
      </c>
      <c r="C20" s="4">
        <f>('FAO surface averages'!C$55-'FAO surface averages'!C97)</f>
        <v>1.0593596407636796E-2</v>
      </c>
      <c r="D20" s="4">
        <f>('FAO surface averages'!D$55-'FAO surface averages'!D97)</f>
        <v>-1.1165615941197388E-2</v>
      </c>
      <c r="E20" s="4">
        <f>('FAO surface averages'!E$55-'FAO surface averages'!E97)</f>
        <v>-1.0554822029800098E-2</v>
      </c>
      <c r="F20" s="4">
        <f>('FAO surface averages'!F$55-'FAO surface averages'!F97)</f>
        <v>1.6110166299315332E-2</v>
      </c>
      <c r="G20" s="4">
        <f>('FAO surface averages'!G$55-'FAO surface averages'!G97)</f>
        <v>4.0378094020853197E-3</v>
      </c>
      <c r="H20" s="4">
        <f>('FAO surface averages'!H$55-'FAO surface averages'!H97)</f>
        <v>1.3347813437960425E-2</v>
      </c>
      <c r="I20" s="4">
        <f>('FAO surface averages'!I$55-'FAO surface averages'!I97)</f>
        <v>0.13347291269347578</v>
      </c>
      <c r="J20" s="4">
        <f>('FAO surface averages'!J$55-'FAO surface averages'!J97)</f>
        <v>0.34273320962325182</v>
      </c>
      <c r="K20" s="4">
        <f>('FAO surface averages'!K$55-'FAO surface averages'!K97)</f>
        <v>1.2525926275190002E-2</v>
      </c>
      <c r="L20" s="4">
        <f>('FAO surface averages'!L$55-'FAO surface averages'!L97)</f>
        <v>0.12086081537226445</v>
      </c>
      <c r="M20" s="4">
        <f>('FAO surface averages'!M$55-'FAO surface averages'!M97)</f>
        <v>-5.7286732411623853E-3</v>
      </c>
      <c r="N20" s="4">
        <f>('FAO surface averages'!N$55-'FAO surface averages'!N97)</f>
        <v>5.5448626168204201E-2</v>
      </c>
      <c r="O20" s="4">
        <f>('FAO surface averages'!O$55-'FAO surface averages'!O97)</f>
        <v>0.1614740423886446</v>
      </c>
      <c r="P20" s="4">
        <f>('FAO surface averages'!P$55-'FAO surface averages'!P97)</f>
        <v>2.423299714852778E-2</v>
      </c>
      <c r="Q20" s="4">
        <f>('FAO surface averages'!Q$55-'FAO surface averages'!Q97)</f>
        <v>8.2865300076803899E-2</v>
      </c>
      <c r="R20" s="4">
        <f>('FAO surface averages'!R$55-'FAO surface averages'!R97)</f>
        <v>4.4178498387904552E-2</v>
      </c>
      <c r="S20" s="4">
        <f>('FAO surface averages'!S$55-'FAO surface averages'!S97)</f>
        <v>5.0490889796405702E-3</v>
      </c>
      <c r="T20" s="4">
        <f>('FAO surface averages'!T$55-'FAO surface averages'!T97)</f>
        <v>-2.6579859134215122E-2</v>
      </c>
      <c r="U20" s="4">
        <f>('FAO surface averages'!U$55-'FAO surface averages'!U97)</f>
        <v>0.13922078656532633</v>
      </c>
      <c r="V20" s="4">
        <f>('FAO surface averages'!V$55-'FAO surface averages'!V97)</f>
        <v>-6.1301634940141292E-3</v>
      </c>
      <c r="W20" s="4">
        <f>('FAO surface averages'!W$55-'FAO surface averages'!W97)</f>
        <v>6.7327428645693604E-3</v>
      </c>
      <c r="X20" s="4">
        <f>('FAO surface averages'!X$55-'FAO surface averages'!X97)</f>
        <v>0.1246135653479199</v>
      </c>
      <c r="Y20" s="4">
        <f>('FAO surface averages'!Y$55-'FAO surface averages'!Y97)</f>
        <v>-4.8794174975210602E-2</v>
      </c>
      <c r="Z20" s="4">
        <f>('FAO surface averages'!Z$55-'FAO surface averages'!Z97)</f>
        <v>-1.2829665770891452E-2</v>
      </c>
      <c r="AA20" s="4">
        <f>('FAO surface averages'!AA$55-'FAO surface averages'!AA97)</f>
        <v>-3.5901546903307602E-2</v>
      </c>
      <c r="AB20" s="4">
        <f>('FAO surface averages'!AB$55-'FAO surface averages'!AB97)</f>
        <v>4.4708210014378746E-2</v>
      </c>
      <c r="AC20" s="4">
        <f>('FAO surface averages'!AC$55-'FAO surface averages'!AC97)</f>
        <v>-1.3849617800450464E-2</v>
      </c>
      <c r="AD20" s="4">
        <f>('FAO surface averages'!AD$55-'FAO surface averages'!AD97)</f>
        <v>0.17553120362991781</v>
      </c>
      <c r="AE20" s="4">
        <f>('FAO surface averages'!AE$55-'FAO surface averages'!AE97)</f>
        <v>8.5027545722847764E-3</v>
      </c>
      <c r="AF20" s="4">
        <f>('FAO surface averages'!AF$55-'FAO surface averages'!AF97)</f>
        <v>-1.2788223814432398E-2</v>
      </c>
      <c r="AG20" s="4">
        <f>('FAO surface averages'!AG$55-'FAO surface averages'!AG97)</f>
        <v>-7.5997980158701295E-3</v>
      </c>
      <c r="AH20" s="4">
        <f>('FAO surface averages'!AH$55-'FAO surface averages'!AH97)</f>
        <v>1.8223451082048508E-3</v>
      </c>
      <c r="AI20" s="4">
        <f>('FAO surface averages'!AI$55-'FAO surface averages'!AI97)</f>
        <v>1.4161218349127425E-2</v>
      </c>
      <c r="AJ20" s="4">
        <f>('FAO surface averages'!AJ$55-'FAO surface averages'!AJ97)</f>
        <v>-1.8879282779265649E-2</v>
      </c>
      <c r="AK20" s="4">
        <f>('FAO surface averages'!AK$55-'FAO surface averages'!AK97)</f>
        <v>8.9387984420387367E-3</v>
      </c>
      <c r="AL20" s="4">
        <f>('FAO surface averages'!AL$55-'FAO surface averages'!AL97)</f>
        <v>-2.6595970293903509E-2</v>
      </c>
      <c r="AM20" s="4">
        <f>('FAO surface averages'!AM$55-'FAO surface averages'!AM97)</f>
        <v>0.20001195617486389</v>
      </c>
      <c r="AN20" s="4">
        <f>('FAO surface averages'!AN$55-'FAO surface averages'!AN97)</f>
        <v>3.8921266149406913E-3</v>
      </c>
      <c r="AO20" s="4">
        <f>('FAO surface averages'!AO$55-'FAO surface averages'!AO97)</f>
        <v>0.17109765456213194</v>
      </c>
      <c r="AP20" s="4">
        <f>('FAO surface averages'!AP$55-'FAO surface averages'!AP97)</f>
        <v>-7.3332477620817599E-3</v>
      </c>
      <c r="AQ20" s="4">
        <f>('FAO surface averages'!AQ$55-'FAO surface averages'!AQ97)</f>
        <v>0.10071428074116162</v>
      </c>
      <c r="AR20" s="4">
        <f>('FAO surface averages'!AR$55-'FAO surface averages'!AR97)</f>
        <v>8.7323926185522982E-4</v>
      </c>
      <c r="AS20" s="4">
        <f>('FAO surface averages'!AS$55-'FAO surface averages'!AS97)</f>
        <v>9.494514029617776E-2</v>
      </c>
      <c r="AT20" s="4">
        <f>('FAO surface averages'!AT$55-'FAO surface averages'!AT97)</f>
        <v>-0.12775783567211185</v>
      </c>
      <c r="AU20" s="4">
        <f>('FAO surface averages'!AU$55-'FAO surface averages'!AU97)</f>
        <v>-8.1940938706740685E-2</v>
      </c>
      <c r="AV20" s="4">
        <f>('FAO surface averages'!AV$55-'FAO surface averages'!AV97)</f>
        <v>-1.7627427195317014E-2</v>
      </c>
      <c r="AW20" s="4">
        <f>('FAO surface averages'!AW$55-'FAO surface averages'!AW97)</f>
        <v>1.0643748122023899E-2</v>
      </c>
      <c r="AX20" s="4">
        <f>('FAO surface averages'!AX$55-'FAO surface averages'!AX97)</f>
        <v>1.5243805312152272E-2</v>
      </c>
      <c r="AY20" s="4">
        <f>('FAO surface averages'!AY$55-'FAO surface averages'!AY97)</f>
        <v>9.9637250214755224E-2</v>
      </c>
      <c r="AZ20" s="4">
        <f>('FAO surface averages'!AZ$55-'FAO surface averages'!AZ97)</f>
        <v>-1.6840023268165805E-2</v>
      </c>
      <c r="BA20" s="4">
        <f>('FAO surface averages'!BA$55-'FAO surface averages'!BA97)</f>
        <v>0.37113548955490083</v>
      </c>
      <c r="BB20" s="4">
        <f>('FAO surface averages'!BB$55-'FAO surface averages'!BB97)</f>
        <v>2.5794327741739176E-2</v>
      </c>
      <c r="BC20" s="4">
        <f>('FAO surface averages'!BC$55-'FAO surface averages'!BC97)</f>
        <v>3.5965667484625652E-2</v>
      </c>
      <c r="BE20" s="4">
        <f t="shared" si="4"/>
        <v>-0.37113548955490083</v>
      </c>
      <c r="BF20" s="4">
        <f t="shared" si="5"/>
        <v>0.12775783567211185</v>
      </c>
      <c r="BG20" s="4">
        <f t="shared" si="6"/>
        <v>-4.399419329219123E-2</v>
      </c>
      <c r="BI20" t="s">
        <v>231</v>
      </c>
      <c r="BJ20" s="4">
        <v>0.47978966781690874</v>
      </c>
      <c r="BK20" s="4">
        <v>-4.5017091589305114E-2</v>
      </c>
      <c r="BL20" s="4">
        <f t="shared" si="7"/>
        <v>0.5248067594062138</v>
      </c>
    </row>
    <row r="21" spans="1:64">
      <c r="A21" t="s">
        <v>248</v>
      </c>
      <c r="B21" s="4">
        <f>('FAO surface averages'!B$55-'FAO surface averages'!B98)</f>
        <v>7.7603110306419754E-2</v>
      </c>
      <c r="C21" s="4">
        <f>('FAO surface averages'!C$55-'FAO surface averages'!C98)</f>
        <v>-0.18105991008265654</v>
      </c>
      <c r="D21" s="4">
        <f>('FAO surface averages'!D$55-'FAO surface averages'!D98)</f>
        <v>-9.1771916853230162E-2</v>
      </c>
      <c r="E21" s="4">
        <f>('FAO surface averages'!E$55-'FAO surface averages'!E98)</f>
        <v>-4.5041707701326233E-2</v>
      </c>
      <c r="F21" s="4">
        <f>('FAO surface averages'!F$55-'FAO surface averages'!F98)</f>
        <v>-5.111065329834899E-2</v>
      </c>
      <c r="G21" s="4">
        <f>('FAO surface averages'!G$55-'FAO surface averages'!G98)</f>
        <v>8.4427338440069138E-4</v>
      </c>
      <c r="H21" s="4">
        <f>('FAO surface averages'!H$55-'FAO surface averages'!H98)</f>
        <v>1.3823172023747721E-2</v>
      </c>
      <c r="I21" s="4">
        <f>('FAO surface averages'!I$55-'FAO surface averages'!I98)</f>
        <v>8.8737342902928118E-2</v>
      </c>
      <c r="J21" s="4">
        <f>('FAO surface averages'!J$55-'FAO surface averages'!J98)</f>
        <v>0.14096789216052552</v>
      </c>
      <c r="K21" s="4">
        <f>('FAO surface averages'!K$55-'FAO surface averages'!K98)</f>
        <v>-1.972536642148949E-2</v>
      </c>
      <c r="L21" s="4">
        <f>('FAO surface averages'!L$55-'FAO surface averages'!L98)</f>
        <v>9.5076458315956236E-2</v>
      </c>
      <c r="M21" s="4">
        <f>('FAO surface averages'!M$55-'FAO surface averages'!M98)</f>
        <v>-2.5590625364068087E-2</v>
      </c>
      <c r="N21" s="4">
        <f>('FAO surface averages'!N$55-'FAO surface averages'!N98)</f>
        <v>-6.2813771500921295E-2</v>
      </c>
      <c r="O21" s="4">
        <f>('FAO surface averages'!O$55-'FAO surface averages'!O98)</f>
        <v>7.5409459717123983E-2</v>
      </c>
      <c r="P21" s="4">
        <f>('FAO surface averages'!P$55-'FAO surface averages'!P98)</f>
        <v>-0.14088055474252104</v>
      </c>
      <c r="Q21" s="4">
        <f>('FAO surface averages'!Q$55-'FAO surface averages'!Q98)</f>
        <v>-6.9314671555717355E-2</v>
      </c>
      <c r="R21" s="4">
        <f>('FAO surface averages'!R$55-'FAO surface averages'!R98)</f>
        <v>7.4014820818244509E-3</v>
      </c>
      <c r="S21" s="4">
        <f>('FAO surface averages'!S$55-'FAO surface averages'!S98)</f>
        <v>-1.2686831339771276E-2</v>
      </c>
      <c r="T21" s="4">
        <f>('FAO surface averages'!T$55-'FAO surface averages'!T98)</f>
        <v>-4.0068582007051323E-2</v>
      </c>
      <c r="U21" s="4">
        <f>('FAO surface averages'!U$55-'FAO surface averages'!U98)</f>
        <v>5.5860689869639768E-2</v>
      </c>
      <c r="V21" s="4">
        <f>('FAO surface averages'!V$55-'FAO surface averages'!V98)</f>
        <v>-4.9083501784736278E-2</v>
      </c>
      <c r="W21" s="4">
        <f>('FAO surface averages'!W$55-'FAO surface averages'!W98)</f>
        <v>-3.3958856985811303E-2</v>
      </c>
      <c r="X21" s="4">
        <f>('FAO surface averages'!X$55-'FAO surface averages'!X98)</f>
        <v>8.9442274161381508E-2</v>
      </c>
      <c r="Y21" s="4">
        <f>('FAO surface averages'!Y$55-'FAO surface averages'!Y98)</f>
        <v>-0.14292240267262707</v>
      </c>
      <c r="Z21" s="4">
        <f>('FAO surface averages'!Z$55-'FAO surface averages'!Z98)</f>
        <v>-4.2420506299165439E-2</v>
      </c>
      <c r="AA21" s="4">
        <f>('FAO surface averages'!AA$55-'FAO surface averages'!AA98)</f>
        <v>-0.12226456585847412</v>
      </c>
      <c r="AB21" s="4">
        <f>('FAO surface averages'!AB$55-'FAO surface averages'!AB98)</f>
        <v>-6.3244009146614988E-2</v>
      </c>
      <c r="AC21" s="4">
        <f>('FAO surface averages'!AC$55-'FAO surface averages'!AC98)</f>
        <v>8.8481321648594902E-2</v>
      </c>
      <c r="AD21" s="4">
        <f>('FAO surface averages'!AD$55-'FAO surface averages'!AD98)</f>
        <v>-6.8626264832162276E-3</v>
      </c>
      <c r="AE21" s="4">
        <f>('FAO surface averages'!AE$55-'FAO surface averages'!AE98)</f>
        <v>8.3236336236472308E-2</v>
      </c>
      <c r="AF21" s="4">
        <f>('FAO surface averages'!AF$55-'FAO surface averages'!AF98)</f>
        <v>-5.1934538451695156E-2</v>
      </c>
      <c r="AG21" s="4">
        <f>('FAO surface averages'!AG$55-'FAO surface averages'!AG98)</f>
        <v>-7.3735184137791954E-2</v>
      </c>
      <c r="AH21" s="4">
        <f>('FAO surface averages'!AH$55-'FAO surface averages'!AH98)</f>
        <v>-2.4528385755374332E-2</v>
      </c>
      <c r="AI21" s="4">
        <f>('FAO surface averages'!AI$55-'FAO surface averages'!AI98)</f>
        <v>1.823769025832489E-2</v>
      </c>
      <c r="AJ21" s="4">
        <f>('FAO surface averages'!AJ$55-'FAO surface averages'!AJ98)</f>
        <v>-0.11498641091277301</v>
      </c>
      <c r="AK21" s="4">
        <f>('FAO surface averages'!AK$55-'FAO surface averages'!AK98)</f>
        <v>-6.8659858794462014E-3</v>
      </c>
      <c r="AL21" s="4">
        <f>('FAO surface averages'!AL$55-'FAO surface averages'!AL98)</f>
        <v>-8.0671927846824393E-2</v>
      </c>
      <c r="AM21" s="4">
        <f>('FAO surface averages'!AM$55-'FAO surface averages'!AM98)</f>
        <v>8.0162363950572857E-2</v>
      </c>
      <c r="AN21" s="4">
        <f>('FAO surface averages'!AN$55-'FAO surface averages'!AN98)</f>
        <v>-2.7657044714587242E-2</v>
      </c>
      <c r="AO21" s="4">
        <f>('FAO surface averages'!AO$55-'FAO surface averages'!AO98)</f>
        <v>0.16226877594429867</v>
      </c>
      <c r="AP21" s="4">
        <f>('FAO surface averages'!AP$55-'FAO surface averages'!AP98)</f>
        <v>-5.3076679259842927E-2</v>
      </c>
      <c r="AQ21" s="4">
        <f>('FAO surface averages'!AQ$55-'FAO surface averages'!AQ98)</f>
        <v>9.8276311436862107E-2</v>
      </c>
      <c r="AR21" s="4">
        <f>('FAO surface averages'!AR$55-'FAO surface averages'!AR98)</f>
        <v>-2.7617092307587909E-2</v>
      </c>
      <c r="AS21" s="4">
        <f>('FAO surface averages'!AS$55-'FAO surface averages'!AS98)</f>
        <v>9.1047815604574783E-2</v>
      </c>
      <c r="AT21" s="4">
        <f>('FAO surface averages'!AT$55-'FAO surface averages'!AT98)</f>
        <v>-2.7158855879251376E-2</v>
      </c>
      <c r="AU21" s="4">
        <f>('FAO surface averages'!AU$55-'FAO surface averages'!AU98)</f>
        <v>1.2923914034030926E-2</v>
      </c>
      <c r="AV21" s="4">
        <f>('FAO surface averages'!AV$55-'FAO surface averages'!AV98)</f>
        <v>-4.179223369645868E-2</v>
      </c>
      <c r="AW21" s="4">
        <f>('FAO surface averages'!AW$55-'FAO surface averages'!AW98)</f>
        <v>-4.7066853417280091E-2</v>
      </c>
      <c r="AX21" s="4">
        <f>('FAO surface averages'!AX$55-'FAO surface averages'!AX98)</f>
        <v>-1.6323009743095633E-2</v>
      </c>
      <c r="AY21" s="4">
        <f>('FAO surface averages'!AY$55-'FAO surface averages'!AY98)</f>
        <v>6.4113478418663272E-2</v>
      </c>
      <c r="AZ21" s="4">
        <f>('FAO surface averages'!AZ$55-'FAO surface averages'!AZ98)</f>
        <v>-4.411087271483155E-2</v>
      </c>
      <c r="BA21" s="4">
        <f>('FAO surface averages'!BA$55-'FAO surface averages'!BA98)</f>
        <v>0.1745093590399649</v>
      </c>
      <c r="BB21" s="4">
        <f>('FAO surface averages'!BB$55-'FAO surface averages'!BB98)</f>
        <v>1.6617179096049262E-2</v>
      </c>
      <c r="BC21" s="4">
        <f>('FAO surface averages'!BC$55-'FAO surface averages'!BC98)</f>
        <v>-0.11751335254698581</v>
      </c>
      <c r="BE21" s="4">
        <f t="shared" si="4"/>
        <v>-0.1745093590399649</v>
      </c>
      <c r="BF21" s="4">
        <f t="shared" si="5"/>
        <v>0.18105991008265654</v>
      </c>
      <c r="BG21" s="4">
        <f t="shared" si="6"/>
        <v>7.792940495726236E-3</v>
      </c>
      <c r="BI21" t="s">
        <v>248</v>
      </c>
      <c r="BJ21" s="4">
        <v>0.19837335910199219</v>
      </c>
      <c r="BK21" s="4">
        <v>2.601325667049971E-2</v>
      </c>
      <c r="BL21" s="4">
        <f t="shared" si="7"/>
        <v>0.17236010243149247</v>
      </c>
    </row>
    <row r="22" spans="1:64">
      <c r="A22" t="s">
        <v>232</v>
      </c>
      <c r="B22" s="4">
        <f>('FAO surface averages'!B$55-'FAO surface averages'!B99)</f>
        <v>0.27071749819086449</v>
      </c>
      <c r="C22" s="4">
        <f>('FAO surface averages'!C$55-'FAO surface averages'!C99)</f>
        <v>0.36520406129855393</v>
      </c>
      <c r="D22" s="4">
        <f>('FAO surface averages'!D$55-'FAO surface averages'!D99)</f>
        <v>0.1213663342994727</v>
      </c>
      <c r="E22" s="4">
        <f>('FAO surface averages'!E$55-'FAO surface averages'!E99)</f>
        <v>6.9735950868691055E-2</v>
      </c>
      <c r="F22" s="4">
        <f>('FAO surface averages'!F$55-'FAO surface averages'!F99)</f>
        <v>0.1390406615283292</v>
      </c>
      <c r="G22" s="4">
        <f>('FAO surface averages'!G$55-'FAO surface averages'!G99)</f>
        <v>2.2117942661310917E-2</v>
      </c>
      <c r="H22" s="4">
        <f>('FAO surface averages'!H$55-'FAO surface averages'!H99)</f>
        <v>3.1288533813485883E-2</v>
      </c>
      <c r="I22" s="4">
        <f>('FAO surface averages'!I$55-'FAO surface averages'!I99)</f>
        <v>0.31945784179711401</v>
      </c>
      <c r="J22" s="4">
        <f>('FAO surface averages'!J$55-'FAO surface averages'!J99)</f>
        <v>0.14096789216052552</v>
      </c>
      <c r="K22" s="4">
        <f>('FAO surface averages'!K$55-'FAO surface averages'!K99)</f>
        <v>6.8681321813491014E-2</v>
      </c>
      <c r="L22" s="4">
        <f>('FAO surface averages'!L$55-'FAO surface averages'!L99)</f>
        <v>0.13297335144483191</v>
      </c>
      <c r="M22" s="4">
        <f>('FAO surface averages'!M$55-'FAO surface averages'!M99)</f>
        <v>0.10602096943713402</v>
      </c>
      <c r="N22" s="4">
        <f>('FAO surface averages'!N$55-'FAO surface averages'!N99)</f>
        <v>0.21373638810980544</v>
      </c>
      <c r="O22" s="4">
        <f>('FAO surface averages'!O$55-'FAO surface averages'!O99)</f>
        <v>0.2069881490059563</v>
      </c>
      <c r="P22" s="4">
        <f>('FAO surface averages'!P$55-'FAO surface averages'!P99)</f>
        <v>0.32587321576459111</v>
      </c>
      <c r="Q22" s="4">
        <f>('FAO surface averages'!Q$55-'FAO surface averages'!Q99)</f>
        <v>0.25508964647044796</v>
      </c>
      <c r="R22" s="4">
        <f>('FAO surface averages'!R$55-'FAO surface averages'!R99)</f>
        <v>0.18216819241055182</v>
      </c>
      <c r="S22" s="4">
        <f>('FAO surface averages'!S$55-'FAO surface averages'!S99)</f>
        <v>0.14355943299801774</v>
      </c>
      <c r="T22" s="4">
        <f>('FAO surface averages'!T$55-'FAO surface averages'!T99)</f>
        <v>0.42237433713040029</v>
      </c>
      <c r="U22" s="4">
        <f>('FAO surface averages'!U$55-'FAO surface averages'!U99)</f>
        <v>0.37881127684775145</v>
      </c>
      <c r="V22" s="4">
        <f>('FAO surface averages'!V$55-'FAO surface averages'!V99)</f>
        <v>0.1039454990970881</v>
      </c>
      <c r="W22" s="4">
        <f>('FAO surface averages'!W$55-'FAO surface averages'!W99)</f>
        <v>0.10374158383616872</v>
      </c>
      <c r="X22" s="4">
        <f>('FAO surface averages'!X$55-'FAO surface averages'!X99)</f>
        <v>8.9442274161381508E-2</v>
      </c>
      <c r="Y22" s="4">
        <f>('FAO surface averages'!Y$55-'FAO surface averages'!Y99)</f>
        <v>0.29305321003872703</v>
      </c>
      <c r="Z22" s="4">
        <f>('FAO surface averages'!Z$55-'FAO surface averages'!Z99)</f>
        <v>8.5160715040417584E-2</v>
      </c>
      <c r="AA22" s="4">
        <f>('FAO surface averages'!AA$55-'FAO surface averages'!AA99)</f>
        <v>0.21993414502486622</v>
      </c>
      <c r="AB22" s="4">
        <f>('FAO surface averages'!AB$55-'FAO surface averages'!AB99)</f>
        <v>0.47236381970892327</v>
      </c>
      <c r="AC22" s="4">
        <f>('FAO surface averages'!AC$55-'FAO surface averages'!AC99)</f>
        <v>0.10926908904119914</v>
      </c>
      <c r="AD22" s="4">
        <f>('FAO surface averages'!AD$55-'FAO surface averages'!AD99)</f>
        <v>0.4678846317509936</v>
      </c>
      <c r="AE22" s="4">
        <f>('FAO surface averages'!AE$55-'FAO surface averages'!AE99)</f>
        <v>0.28597093810547441</v>
      </c>
      <c r="AF22" s="4">
        <f>('FAO surface averages'!AF$55-'FAO surface averages'!AF99)</f>
        <v>0.18082839809313822</v>
      </c>
      <c r="AG22" s="4">
        <f>('FAO surface averages'!AG$55-'FAO surface averages'!AG99)</f>
        <v>0.13536276708721087</v>
      </c>
      <c r="AH22" s="4">
        <f>('FAO surface averages'!AH$55-'FAO surface averages'!AH99)</f>
        <v>5.8885737109206471E-2</v>
      </c>
      <c r="AI22" s="4">
        <f>('FAO surface averages'!AI$55-'FAO surface averages'!AI99)</f>
        <v>0.4301182730077715</v>
      </c>
      <c r="AJ22" s="4">
        <f>('FAO surface averages'!AJ$55-'FAO surface averages'!AJ99)</f>
        <v>0.15653706593001121</v>
      </c>
      <c r="AK22" s="4">
        <f>('FAO surface averages'!AK$55-'FAO surface averages'!AK99)</f>
        <v>5.4992743278305486E-2</v>
      </c>
      <c r="AL22" s="4">
        <f>('FAO surface averages'!AL$55-'FAO surface averages'!AL99)</f>
        <v>0.14520496045558615</v>
      </c>
      <c r="AM22" s="4">
        <f>('FAO surface averages'!AM$55-'FAO surface averages'!AM99)</f>
        <v>0.12833164993569701</v>
      </c>
      <c r="AN22" s="4">
        <f>('FAO surface averages'!AN$55-'FAO surface averages'!AN99)</f>
        <v>5.9238508838616574E-2</v>
      </c>
      <c r="AO22" s="4">
        <f>('FAO surface averages'!AO$55-'FAO surface averages'!AO99)</f>
        <v>0.29761999813842771</v>
      </c>
      <c r="AP22" s="4">
        <f>('FAO surface averages'!AP$55-'FAO surface averages'!AP99)</f>
        <v>8.1024280122003023E-2</v>
      </c>
      <c r="AQ22" s="4">
        <f>('FAO surface averages'!AQ$55-'FAO surface averages'!AQ99)</f>
        <v>9.8276311436862107E-2</v>
      </c>
      <c r="AR22" s="4">
        <f>('FAO surface averages'!AR$55-'FAO surface averages'!AR99)</f>
        <v>0.18796353684697154</v>
      </c>
      <c r="AS22" s="4">
        <f>('FAO surface averages'!AS$55-'FAO surface averages'!AS99)</f>
        <v>0.1549352514409785</v>
      </c>
      <c r="AT22" s="4">
        <f>('FAO surface averages'!AT$55-'FAO surface averages'!AT99)</f>
        <v>0.39935305758682749</v>
      </c>
      <c r="AU22" s="4">
        <f>('FAO surface averages'!AU$55-'FAO surface averages'!AU99)</f>
        <v>0.58840367387350012</v>
      </c>
      <c r="AV22" s="4">
        <f>('FAO surface averages'!AV$55-'FAO surface averages'!AV99)</f>
        <v>5.358096272590377E-2</v>
      </c>
      <c r="AW22" s="4">
        <f>('FAO surface averages'!AW$55-'FAO surface averages'!AW99)</f>
        <v>0.13299359800317165</v>
      </c>
      <c r="AX22" s="4">
        <f>('FAO surface averages'!AX$55-'FAO surface averages'!AX99)</f>
        <v>4.1851435786542497E-2</v>
      </c>
      <c r="AY22" s="4">
        <f>('FAO surface averages'!AY$55-'FAO surface averages'!AY99)</f>
        <v>0.24528793536563659</v>
      </c>
      <c r="AZ22" s="4">
        <f>('FAO surface averages'!AZ$55-'FAO surface averages'!AZ99)</f>
        <v>0.15074747065097052</v>
      </c>
      <c r="BA22" s="4">
        <f>('FAO surface averages'!BA$55-'FAO surface averages'!BA99)</f>
        <v>0.3267000649162824</v>
      </c>
      <c r="BB22" s="4">
        <f>('FAO surface averages'!BB$55-'FAO surface averages'!BB99)</f>
        <v>0.13866073506189261</v>
      </c>
      <c r="BC22" s="4">
        <f>('FAO surface averages'!BC$55-'FAO surface averages'!BC99)</f>
        <v>0.32691100124180017</v>
      </c>
      <c r="BE22" s="4">
        <f t="shared" si="4"/>
        <v>-0.58840367387350012</v>
      </c>
      <c r="BF22" s="4">
        <f t="shared" si="5"/>
        <v>-2.2117942661310917E-2</v>
      </c>
      <c r="BG22" s="4">
        <f t="shared" si="6"/>
        <v>-0.19853237631092371</v>
      </c>
      <c r="BI22" t="s">
        <v>232</v>
      </c>
      <c r="BJ22" s="4">
        <v>0.19598506384808256</v>
      </c>
      <c r="BK22" s="4">
        <v>-0.20558718693487846</v>
      </c>
      <c r="BL22" s="4">
        <f t="shared" si="7"/>
        <v>0.40157225078296099</v>
      </c>
    </row>
    <row r="24" spans="1:64">
      <c r="A24" t="s">
        <v>266</v>
      </c>
    </row>
    <row r="25" spans="1:64">
      <c r="A25" t="s">
        <v>285</v>
      </c>
    </row>
    <row r="26" spans="1:64">
      <c r="A26" t="s">
        <v>225</v>
      </c>
      <c r="B26" s="4">
        <f>('PT surface averages'!B57-'PT surface averages'!B$32)</f>
        <v>0.56847233035694289</v>
      </c>
      <c r="C26" s="4">
        <f>('PT surface averages'!C57-'PT surface averages'!C$32)</f>
        <v>0.45942421821212931</v>
      </c>
      <c r="D26" s="4">
        <f>('PT surface averages'!D57-'PT surface averages'!D$32)</f>
        <v>0.13303318299677327</v>
      </c>
      <c r="E26" s="4">
        <f>('PT surface averages'!E57-'PT surface averages'!E$32)</f>
        <v>9.8117512471985163E-2</v>
      </c>
      <c r="F26" s="4">
        <f>('PT surface averages'!F57-'PT surface averages'!F$32)</f>
        <v>0.10238276096386298</v>
      </c>
      <c r="G26" s="4">
        <f>('PT surface averages'!G57-'PT surface averages'!G$32)</f>
        <v>4.6591802149921167E-2</v>
      </c>
      <c r="H26" s="4">
        <f>('PT surface averages'!H57-'PT surface averages'!H$32)</f>
        <v>9.8928449174239555E-2</v>
      </c>
      <c r="I26" s="4">
        <f>('PT surface averages'!I57-'PT surface averages'!I$32)</f>
        <v>1.68189539553972</v>
      </c>
      <c r="J26" s="4">
        <f>('PT surface averages'!J57-'PT surface averages'!J$32)</f>
        <v>3.545356370091882</v>
      </c>
      <c r="K26" s="4">
        <f>('PT surface averages'!K57-'PT surface averages'!K$32)</f>
        <v>6.4543069237640749E-2</v>
      </c>
      <c r="L26" s="4">
        <f>('PT surface averages'!L57-'PT surface averages'!L$32)</f>
        <v>0.27982674155659537</v>
      </c>
      <c r="M26" s="4">
        <f>('PT surface averages'!M57-'PT surface averages'!M$32)</f>
        <v>0.25705957352067654</v>
      </c>
      <c r="N26" s="4">
        <f>('PT surface averages'!N57-'PT surface averages'!N$32)</f>
        <v>7.8477569993042368E-2</v>
      </c>
      <c r="O26" s="4">
        <f>('PT surface averages'!O57-'PT surface averages'!O$32)</f>
        <v>0.61314621619139498</v>
      </c>
      <c r="P26" s="4">
        <f>('PT surface averages'!P57-'PT surface averages'!P$32)</f>
        <v>0.24418502885957705</v>
      </c>
      <c r="Q26" s="4">
        <f>('PT surface averages'!Q57-'PT surface averages'!Q$32)</f>
        <v>0.18187581727951366</v>
      </c>
      <c r="R26" s="4">
        <f>('PT surface averages'!R57-'PT surface averages'!R$32)</f>
        <v>0.35013275288604928</v>
      </c>
      <c r="S26" s="4">
        <f>('PT surface averages'!S57-'PT surface averages'!S$32)</f>
        <v>0.33214280398161139</v>
      </c>
      <c r="T26" s="4">
        <f>('PT surface averages'!T57-'PT surface averages'!T$32)</f>
        <v>0.46562733298966774</v>
      </c>
      <c r="U26" s="4">
        <f>('PT surface averages'!U57-'PT surface averages'!U$32)</f>
        <v>0.49627302343941271</v>
      </c>
      <c r="V26" s="4">
        <f>('PT surface averages'!V57-'PT surface averages'!V$32)</f>
        <v>0.13261396588666358</v>
      </c>
      <c r="W26" s="4">
        <f>('PT surface averages'!W57-'PT surface averages'!W$32)</f>
        <v>9.0087738186775582E-2</v>
      </c>
      <c r="X26" s="4">
        <f>('PT surface averages'!X57-'PT surface averages'!X$32)</f>
        <v>0.27134123157767875</v>
      </c>
      <c r="Y26" s="4">
        <f>('PT surface averages'!Y57-'PT surface averages'!Y$32)</f>
        <v>0.42259084660467833</v>
      </c>
      <c r="Z26" s="4">
        <f>('PT surface averages'!Z57-'PT surface averages'!Z$32)</f>
        <v>0.13136541866908705</v>
      </c>
      <c r="AA26" s="4">
        <f>('PT surface averages'!AA57-'PT surface averages'!AA$32)</f>
        <v>0.35612080063285756</v>
      </c>
      <c r="AB26" s="4">
        <f>('PT surface averages'!AB57-'PT surface averages'!AB$32)</f>
        <v>0.46399953308354125</v>
      </c>
      <c r="AC26" s="4">
        <f>('PT surface averages'!AC57-'PT surface averages'!AC$32)</f>
        <v>7.3919524156094818E-2</v>
      </c>
      <c r="AD26" s="4">
        <f>('PT surface averages'!AD57-'PT surface averages'!AD$32)</f>
        <v>0.67803108233925447</v>
      </c>
      <c r="AE26" s="4">
        <f>('PT surface averages'!AE57-'PT surface averages'!AE$32)</f>
        <v>0.14952056606841035</v>
      </c>
      <c r="AF26" s="4">
        <f>('PT surface averages'!AF57-'PT surface averages'!AF$32)</f>
        <v>0.28011320573856141</v>
      </c>
      <c r="AG26" s="4">
        <f>('PT surface averages'!AG57-'PT surface averages'!AG$32)</f>
        <v>0.15589003074120314</v>
      </c>
      <c r="AH26" s="4">
        <f>('PT surface averages'!AH57-'PT surface averages'!AH$32)</f>
        <v>5.5166061399043259E-2</v>
      </c>
      <c r="AI26" s="4">
        <f>('PT surface averages'!AI57-'PT surface averages'!AI$32)</f>
        <v>0.50971655515918424</v>
      </c>
      <c r="AJ26" s="4">
        <f>('PT surface averages'!AJ57-'PT surface averages'!AJ$32)</f>
        <v>0.17340951825151513</v>
      </c>
      <c r="AK26" s="4">
        <f>('PT surface averages'!AK57-'PT surface averages'!AK$32)</f>
        <v>9.8643044148828032E-2</v>
      </c>
      <c r="AL26" s="4">
        <f>('PT surface averages'!AL57-'PT surface averages'!AL$32)</f>
        <v>0.20442828743399907</v>
      </c>
      <c r="AM26" s="4">
        <f>('PT surface averages'!AM57-'PT surface averages'!AM$32)</f>
        <v>0.22554063342023789</v>
      </c>
      <c r="AN26" s="4">
        <f>('PT surface averages'!AN57-'PT surface averages'!AN$32)</f>
        <v>4.6663951117789509E-2</v>
      </c>
      <c r="AO26" s="4">
        <f>('PT surface averages'!AO57-'PT surface averages'!AO$32)</f>
        <v>3.7808934807992074</v>
      </c>
      <c r="AP26" s="4">
        <f>('PT surface averages'!AP57-'PT surface averages'!AP$32)</f>
        <v>0.10257191454609499</v>
      </c>
      <c r="AQ26" s="4">
        <f>('PT surface averages'!AQ57-'PT surface averages'!AQ$32)</f>
        <v>0.18915870684771974</v>
      </c>
      <c r="AR26" s="4">
        <f>('PT surface averages'!AR57-'PT surface averages'!AR$32)</f>
        <v>0.38123316010267005</v>
      </c>
      <c r="AS26" s="4">
        <f>('PT surface averages'!AS57-'PT surface averages'!AS$32)</f>
        <v>0.80030830606304826</v>
      </c>
      <c r="AT26" s="4">
        <f>('PT surface averages'!AT57-'PT surface averages'!AT$32)</f>
        <v>0.2943768830051865</v>
      </c>
      <c r="AU26" s="4">
        <f>('PT surface averages'!AU57-'PT surface averages'!AU$32)</f>
        <v>0.28100650745142364</v>
      </c>
      <c r="AV26" s="4">
        <f>('PT surface averages'!AV57-'PT surface averages'!AV$32)</f>
        <v>7.4085549783566532E-2</v>
      </c>
      <c r="AW26" s="4">
        <f>('PT surface averages'!AW57-'PT surface averages'!AW$32)</f>
        <v>7.1385446551220366E-2</v>
      </c>
      <c r="AX26" s="4">
        <f>('PT surface averages'!AX57-'PT surface averages'!AX$32)</f>
        <v>3.1415099156711701E-2</v>
      </c>
      <c r="AY26" s="4">
        <f>('PT surface averages'!AY57-'PT surface averages'!AY$32)</f>
        <v>1.1165371193896263</v>
      </c>
      <c r="AZ26" s="4">
        <f>('PT surface averages'!AZ57-'PT surface averages'!AZ$32)</f>
        <v>0.19357035780735363</v>
      </c>
      <c r="BA26" s="4">
        <f>('PT surface averages'!BA57-'PT surface averages'!BA$32)</f>
        <v>0.53146830499867426</v>
      </c>
      <c r="BB26" s="4">
        <f>('PT surface averages'!BB57-'PT surface averages'!BB$32)</f>
        <v>0.34532461915298757</v>
      </c>
      <c r="BC26" s="4">
        <f>('PT surface averages'!BC57-'PT surface averages'!BC$32)</f>
        <v>0.30384508485699285</v>
      </c>
      <c r="BE26" s="4">
        <f t="shared" ref="BE26:BE34" si="8">MAX(B26:BC26)</f>
        <v>3.7808934807992074</v>
      </c>
      <c r="BF26" s="4">
        <f t="shared" ref="BF26:BF34" si="9">-1*MIN(B26:BC26)</f>
        <v>-3.1415099156711701E-2</v>
      </c>
      <c r="BG26" s="4">
        <f t="shared" ref="BG26:BG34" si="10">AVERAGE(B26:BC26)</f>
        <v>0.42803397198186155</v>
      </c>
    </row>
    <row r="27" spans="1:64">
      <c r="A27" t="s">
        <v>226</v>
      </c>
      <c r="B27" s="4">
        <f>('PT surface averages'!B58-'PT surface averages'!B$32)</f>
        <v>0.56847233035694289</v>
      </c>
      <c r="C27" s="4">
        <f>('PT surface averages'!C58-'PT surface averages'!C$32)</f>
        <v>0.5107473142875375</v>
      </c>
      <c r="D27" s="4">
        <f>('PT surface averages'!D58-'PT surface averages'!D$32)</f>
        <v>0.14065479887231322</v>
      </c>
      <c r="E27" s="4">
        <f>('PT surface averages'!E58-'PT surface averages'!E$32)</f>
        <v>0.10143754600506738</v>
      </c>
      <c r="F27" s="4">
        <f>('PT surface averages'!F58-'PT surface averages'!F$32)</f>
        <v>0.10688508885556058</v>
      </c>
      <c r="G27" s="4">
        <f>('PT surface averages'!G58-'PT surface averages'!G$32)</f>
        <v>4.7940979163868851E-2</v>
      </c>
      <c r="H27" s="4">
        <f>('PT surface averages'!H58-'PT surface averages'!H$32)</f>
        <v>9.3572943136945405E-2</v>
      </c>
      <c r="I27" s="4">
        <f>('PT surface averages'!I58-'PT surface averages'!I$32)</f>
        <v>1.7812164273603757</v>
      </c>
      <c r="J27" s="4">
        <f>('PT surface averages'!J58-'PT surface averages'!J$32)</f>
        <v>3.545356370091882</v>
      </c>
      <c r="K27" s="4">
        <f>('PT surface averages'!K58-'PT surface averages'!K$32)</f>
        <v>6.9100101079566711E-2</v>
      </c>
      <c r="L27" s="4">
        <f>('PT surface averages'!L58-'PT surface averages'!L$32)</f>
        <v>0.27982674155659537</v>
      </c>
      <c r="M27" s="4">
        <f>('PT surface averages'!M58-'PT surface averages'!M$32)</f>
        <v>0.25715663653116549</v>
      </c>
      <c r="N27" s="4">
        <f>('PT surface averages'!N58-'PT surface averages'!N$32)</f>
        <v>8.5130551173966063E-2</v>
      </c>
      <c r="O27" s="4">
        <f>('PT surface averages'!O58-'PT surface averages'!O$32)</f>
        <v>0.61314621619139498</v>
      </c>
      <c r="P27" s="4">
        <f>('PT surface averages'!P58-'PT surface averages'!P$32)</f>
        <v>0.25872507501603748</v>
      </c>
      <c r="Q27" s="4">
        <f>('PT surface averages'!Q58-'PT surface averages'!Q$32)</f>
        <v>0.19541679448133695</v>
      </c>
      <c r="R27" s="4">
        <f>('PT surface averages'!R58-'PT surface averages'!R$32)</f>
        <v>0.35013275288604928</v>
      </c>
      <c r="S27" s="4">
        <f>('PT surface averages'!S58-'PT surface averages'!S$32)</f>
        <v>0.34003446982808322</v>
      </c>
      <c r="T27" s="4">
        <f>('PT surface averages'!T58-'PT surface averages'!T$32)</f>
        <v>0.46562733298966774</v>
      </c>
      <c r="U27" s="4">
        <f>('PT surface averages'!U58-'PT surface averages'!U$32)</f>
        <v>0.49627302343941271</v>
      </c>
      <c r="V27" s="4">
        <f>('PT surface averages'!V58-'PT surface averages'!V$32)</f>
        <v>0.13844173915518959</v>
      </c>
      <c r="W27" s="4">
        <f>('PT surface averages'!W58-'PT surface averages'!W$32)</f>
        <v>9.6316989525707317E-2</v>
      </c>
      <c r="X27" s="4">
        <f>('PT surface averages'!X58-'PT surface averages'!X$32)</f>
        <v>0.27134123157767875</v>
      </c>
      <c r="Y27" s="4">
        <f>('PT surface averages'!Y58-'PT surface averages'!Y$32)</f>
        <v>0.44189045950267308</v>
      </c>
      <c r="Z27" s="4">
        <f>('PT surface averages'!Z58-'PT surface averages'!Z$32)</f>
        <v>0.13847058970898277</v>
      </c>
      <c r="AA27" s="4">
        <f>('PT surface averages'!AA58-'PT surface averages'!AA$32)</f>
        <v>0.36897323682994565</v>
      </c>
      <c r="AB27" s="4">
        <f>('PT surface averages'!AB58-'PT surface averages'!AB$32)</f>
        <v>0.46654923795322223</v>
      </c>
      <c r="AC27" s="4">
        <f>('PT surface averages'!AC58-'PT surface averages'!AC$32)</f>
        <v>7.3919524156094818E-2</v>
      </c>
      <c r="AD27" s="4">
        <f>('PT surface averages'!AD58-'PT surface averages'!AD$32)</f>
        <v>0.67803108233925447</v>
      </c>
      <c r="AE27" s="4">
        <f>('PT surface averages'!AE58-'PT surface averages'!AE$32)</f>
        <v>0.14952056606841035</v>
      </c>
      <c r="AF27" s="4">
        <f>('PT surface averages'!AF58-'PT surface averages'!AF$32)</f>
        <v>0.29081397289150213</v>
      </c>
      <c r="AG27" s="4">
        <f>('PT surface averages'!AG58-'PT surface averages'!AG$32)</f>
        <v>0.16095506671773549</v>
      </c>
      <c r="AH27" s="4">
        <f>('PT surface averages'!AH58-'PT surface averages'!AH$32)</f>
        <v>5.5432623150452526E-2</v>
      </c>
      <c r="AI27" s="4">
        <f>('PT surface averages'!AI58-'PT surface averages'!AI$32)</f>
        <v>0.51252091527934573</v>
      </c>
      <c r="AJ27" s="4">
        <f>('PT surface averages'!AJ58-'PT surface averages'!AJ$32)</f>
        <v>0.18420466220667653</v>
      </c>
      <c r="AK27" s="4">
        <f>('PT surface averages'!AK58-'PT surface averages'!AK$32)</f>
        <v>9.797428025472564E-2</v>
      </c>
      <c r="AL27" s="4">
        <f>('PT surface averages'!AL58-'PT surface averages'!AL$32)</f>
        <v>0.20848115943486625</v>
      </c>
      <c r="AM27" s="4">
        <f>('PT surface averages'!AM58-'PT surface averages'!AM$32)</f>
        <v>0.22554063342023789</v>
      </c>
      <c r="AN27" s="4">
        <f>('PT surface averages'!AN58-'PT surface averages'!AN$32)</f>
        <v>5.1152233068094397E-2</v>
      </c>
      <c r="AO27" s="4">
        <f>('PT surface averages'!AO58-'PT surface averages'!AO$32)</f>
        <v>3.6469308340610587</v>
      </c>
      <c r="AP27" s="4">
        <f>('PT surface averages'!AP58-'PT surface averages'!AP$32)</f>
        <v>0.10386169115352867</v>
      </c>
      <c r="AQ27" s="4">
        <f>('PT surface averages'!AQ58-'PT surface averages'!AQ$32)</f>
        <v>0.18915870684771974</v>
      </c>
      <c r="AR27" s="4">
        <f>('PT surface averages'!AR58-'PT surface averages'!AR$32)</f>
        <v>0.38155868964058848</v>
      </c>
      <c r="AS27" s="4">
        <f>('PT surface averages'!AS58-'PT surface averages'!AS$32)</f>
        <v>0.79577084375952178</v>
      </c>
      <c r="AT27" s="4">
        <f>('PT surface averages'!AT58-'PT surface averages'!AT$32)</f>
        <v>0.2943768830051865</v>
      </c>
      <c r="AU27" s="4">
        <f>('PT surface averages'!AU58-'PT surface averages'!AU$32)</f>
        <v>0.28100650745142364</v>
      </c>
      <c r="AV27" s="4">
        <f>('PT surface averages'!AV58-'PT surface averages'!AV$32)</f>
        <v>7.6770820782859836E-2</v>
      </c>
      <c r="AW27" s="4">
        <f>('PT surface averages'!AW58-'PT surface averages'!AW$32)</f>
        <v>7.5929774212555368E-2</v>
      </c>
      <c r="AX27" s="4">
        <f>('PT surface averages'!AX58-'PT surface averages'!AX$32)</f>
        <v>3.2069487664282477E-2</v>
      </c>
      <c r="AY27" s="4">
        <f>('PT surface averages'!AY58-'PT surface averages'!AY$32)</f>
        <v>1.110130909088449</v>
      </c>
      <c r="AZ27" s="4">
        <f>('PT surface averages'!AZ58-'PT surface averages'!AZ$32)</f>
        <v>0.22255989109771732</v>
      </c>
      <c r="BA27" s="4">
        <f>('PT surface averages'!BA58-'PT surface averages'!BA$32)</f>
        <v>0.53146830499867426</v>
      </c>
      <c r="BB27" s="4">
        <f>('PT surface averages'!BB58-'PT surface averages'!BB$32)</f>
        <v>0.34368709802363889</v>
      </c>
      <c r="BC27" s="4">
        <f>('PT surface averages'!BC58-'PT surface averages'!BC$32)</f>
        <v>0.3068858953254629</v>
      </c>
      <c r="BE27" s="4">
        <f t="shared" si="8"/>
        <v>3.6469308340610587</v>
      </c>
      <c r="BF27" s="4">
        <f t="shared" si="9"/>
        <v>-3.2069487664282477E-2</v>
      </c>
      <c r="BG27" s="4">
        <f t="shared" si="10"/>
        <v>0.43165833395661535</v>
      </c>
    </row>
    <row r="28" spans="1:64">
      <c r="A28" t="s">
        <v>227</v>
      </c>
      <c r="B28" s="4">
        <f>('PT surface averages'!B59-'PT surface averages'!B$32)</f>
        <v>0.56847233035694289</v>
      </c>
      <c r="C28" s="4">
        <f>('PT surface averages'!C59-'PT surface averages'!C$32)</f>
        <v>0.47101206038852339</v>
      </c>
      <c r="D28" s="4">
        <f>('PT surface averages'!D59-'PT surface averages'!D$32)</f>
        <v>0.13292443232003129</v>
      </c>
      <c r="E28" s="4">
        <f>('PT surface averages'!E59-'PT surface averages'!E$32)</f>
        <v>9.9569731799647482E-2</v>
      </c>
      <c r="F28" s="4">
        <f>('PT surface averages'!F59-'PT surface averages'!F$32)</f>
        <v>0.10203006066145281</v>
      </c>
      <c r="G28" s="4">
        <f>('PT surface averages'!G59-'PT surface averages'!G$32)</f>
        <v>4.7654264556101771E-2</v>
      </c>
      <c r="H28" s="4">
        <f>('PT surface averages'!H59-'PT surface averages'!H$32)</f>
        <v>9.3966686432118238E-2</v>
      </c>
      <c r="I28" s="4">
        <f>('PT surface averages'!I59-'PT surface averages'!I$32)</f>
        <v>1.7870857945469329</v>
      </c>
      <c r="J28" s="4">
        <f>('PT surface averages'!J59-'PT surface averages'!J$32)</f>
        <v>3.545356370091882</v>
      </c>
      <c r="K28" s="4">
        <f>('PT surface averages'!K59-'PT surface averages'!K$32)</f>
        <v>6.3510209854174826E-2</v>
      </c>
      <c r="L28" s="4">
        <f>('PT surface averages'!L59-'PT surface averages'!L$32)</f>
        <v>0.27982674155659537</v>
      </c>
      <c r="M28" s="4">
        <f>('PT surface averages'!M59-'PT surface averages'!M$32)</f>
        <v>0.25327556144103558</v>
      </c>
      <c r="N28" s="4">
        <f>('PT surface averages'!N59-'PT surface averages'!N$32)</f>
        <v>7.6302880705539256E-2</v>
      </c>
      <c r="O28" s="4">
        <f>('PT surface averages'!O59-'PT surface averages'!O$32)</f>
        <v>0.61314621619139498</v>
      </c>
      <c r="P28" s="4">
        <f>('PT surface averages'!P59-'PT surface averages'!P$32)</f>
        <v>0.24445894437667859</v>
      </c>
      <c r="Q28" s="4">
        <f>('PT surface averages'!Q59-'PT surface averages'!Q$32)</f>
        <v>0.1778078778342739</v>
      </c>
      <c r="R28" s="4">
        <f>('PT surface averages'!R59-'PT surface averages'!R$32)</f>
        <v>0.35013275288604928</v>
      </c>
      <c r="S28" s="4">
        <f>('PT surface averages'!S59-'PT surface averages'!S$32)</f>
        <v>0.32394571545031742</v>
      </c>
      <c r="T28" s="4">
        <f>('PT surface averages'!T59-'PT surface averages'!T$32)</f>
        <v>0.46562733298966774</v>
      </c>
      <c r="U28" s="4">
        <f>('PT surface averages'!U59-'PT surface averages'!U$32)</f>
        <v>0.49627302343941271</v>
      </c>
      <c r="V28" s="4">
        <f>('PT surface averages'!V59-'PT surface averages'!V$32)</f>
        <v>0.13276773039120893</v>
      </c>
      <c r="W28" s="4">
        <f>('PT surface averages'!W59-'PT surface averages'!W$32)</f>
        <v>9.0240446499998475E-2</v>
      </c>
      <c r="X28" s="4">
        <f>('PT surface averages'!X59-'PT surface averages'!X$32)</f>
        <v>0.27134123157767875</v>
      </c>
      <c r="Y28" s="4">
        <f>('PT surface averages'!Y59-'PT surface averages'!Y$32)</f>
        <v>0.4201461574742606</v>
      </c>
      <c r="Z28" s="4">
        <f>('PT surface averages'!Z59-'PT surface averages'!Z$32)</f>
        <v>0.12906775703842391</v>
      </c>
      <c r="AA28" s="4">
        <f>('PT surface averages'!AA59-'PT surface averages'!AA$32)</f>
        <v>0.35141146852107819</v>
      </c>
      <c r="AB28" s="4">
        <f>('PT surface averages'!AB59-'PT surface averages'!AB$32)</f>
        <v>0.43626307199971004</v>
      </c>
      <c r="AC28" s="4">
        <f>('PT surface averages'!AC59-'PT surface averages'!AC$32)</f>
        <v>7.3919524156094818E-2</v>
      </c>
      <c r="AD28" s="4">
        <f>('PT surface averages'!AD59-'PT surface averages'!AD$32)</f>
        <v>0.67803108233925447</v>
      </c>
      <c r="AE28" s="4">
        <f>('PT surface averages'!AE59-'PT surface averages'!AE$32)</f>
        <v>0.14952056606841035</v>
      </c>
      <c r="AF28" s="4">
        <f>('PT surface averages'!AF59-'PT surface averages'!AF$32)</f>
        <v>0.27514902497769683</v>
      </c>
      <c r="AG28" s="4">
        <f>('PT surface averages'!AG59-'PT surface averages'!AG$32)</f>
        <v>0.15541675068250613</v>
      </c>
      <c r="AH28" s="4">
        <f>('PT surface averages'!AH59-'PT surface averages'!AH$32)</f>
        <v>5.4352873475041863E-2</v>
      </c>
      <c r="AI28" s="4">
        <f>('PT surface averages'!AI59-'PT surface averages'!AI$32)</f>
        <v>0.51252091527934573</v>
      </c>
      <c r="AJ28" s="4">
        <f>('PT surface averages'!AJ59-'PT surface averages'!AJ$32)</f>
        <v>0.17109056039546366</v>
      </c>
      <c r="AK28" s="4">
        <f>('PT surface averages'!AK59-'PT surface averages'!AK$32)</f>
        <v>9.7578412056925037E-2</v>
      </c>
      <c r="AL28" s="4">
        <f>('PT surface averages'!AL59-'PT surface averages'!AL$32)</f>
        <v>0.20625160077266799</v>
      </c>
      <c r="AM28" s="4">
        <f>('PT surface averages'!AM59-'PT surface averages'!AM$32)</f>
        <v>0.22554063342023789</v>
      </c>
      <c r="AN28" s="4">
        <f>('PT surface averages'!AN59-'PT surface averages'!AN$32)</f>
        <v>4.6134788069556718E-2</v>
      </c>
      <c r="AO28" s="4">
        <f>('PT surface averages'!AO59-'PT surface averages'!AO$32)</f>
        <v>3.785886285752591</v>
      </c>
      <c r="AP28" s="4">
        <f>('PT surface averages'!AP59-'PT surface averages'!AP$32)</f>
        <v>9.6836381479365297E-2</v>
      </c>
      <c r="AQ28" s="4">
        <f>('PT surface averages'!AQ59-'PT surface averages'!AQ$32)</f>
        <v>0.18915870684771974</v>
      </c>
      <c r="AR28" s="4">
        <f>('PT surface averages'!AR59-'PT surface averages'!AR$32)</f>
        <v>0.38508001330485597</v>
      </c>
      <c r="AS28" s="4">
        <f>('PT surface averages'!AS59-'PT surface averages'!AS$32)</f>
        <v>0.79460809187878878</v>
      </c>
      <c r="AT28" s="4">
        <f>('PT surface averages'!AT59-'PT surface averages'!AT$32)</f>
        <v>0.2943768830051865</v>
      </c>
      <c r="AU28" s="4">
        <f>('PT surface averages'!AU59-'PT surface averages'!AU$32)</f>
        <v>0.28100650745142364</v>
      </c>
      <c r="AV28" s="4">
        <f>('PT surface averages'!AV59-'PT surface averages'!AV$32)</f>
        <v>7.5239964235487775E-2</v>
      </c>
      <c r="AW28" s="4">
        <f>('PT surface averages'!AW59-'PT surface averages'!AW$32)</f>
        <v>7.1405820456759528E-2</v>
      </c>
      <c r="AX28" s="4">
        <f>('PT surface averages'!AX59-'PT surface averages'!AX$32)</f>
        <v>2.7856322330419736E-2</v>
      </c>
      <c r="AY28" s="4">
        <f>('PT surface averages'!AY59-'PT surface averages'!AY$32)</f>
        <v>1.1148501389700509</v>
      </c>
      <c r="AZ28" s="4">
        <f>('PT surface averages'!AZ59-'PT surface averages'!AZ$32)</f>
        <v>0.19123970149013511</v>
      </c>
      <c r="BA28" s="4">
        <f>('PT surface averages'!BA59-'PT surface averages'!BA$32)</f>
        <v>0.53146830499867426</v>
      </c>
      <c r="BB28" s="4">
        <f>('PT surface averages'!BB59-'PT surface averages'!BB$32)</f>
        <v>0.34848208238208617</v>
      </c>
      <c r="BC28" s="4">
        <f>('PT surface averages'!BC59-'PT surface averages'!BC$32)</f>
        <v>0.3064469750125362</v>
      </c>
      <c r="BE28" s="4">
        <f t="shared" si="8"/>
        <v>3.785886285752591</v>
      </c>
      <c r="BF28" s="4">
        <f t="shared" si="9"/>
        <v>-2.7856322330419736E-2</v>
      </c>
      <c r="BG28" s="4">
        <f t="shared" si="10"/>
        <v>0.42894566227167441</v>
      </c>
    </row>
    <row r="29" spans="1:64">
      <c r="A29" t="s">
        <v>228</v>
      </c>
      <c r="B29" s="4">
        <f>('PT surface averages'!B60-'PT surface averages'!B$32)</f>
        <v>0.56847233035694289</v>
      </c>
      <c r="C29" s="4">
        <f>('PT surface averages'!C60-'PT surface averages'!C$32)</f>
        <v>0.45547183997594842</v>
      </c>
      <c r="D29" s="4">
        <f>('PT surface averages'!D60-'PT surface averages'!D$32)</f>
        <v>0.12430556011431956</v>
      </c>
      <c r="E29" s="4">
        <f>('PT surface averages'!E60-'PT surface averages'!E$32)</f>
        <v>9.6748104947667224E-2</v>
      </c>
      <c r="F29" s="4">
        <f>('PT surface averages'!F60-'PT surface averages'!F$32)</f>
        <v>9.6493045179299075E-2</v>
      </c>
      <c r="G29" s="4">
        <f>('PT surface averages'!G60-'PT surface averages'!G$32)</f>
        <v>4.7024804725723755E-2</v>
      </c>
      <c r="H29" s="4">
        <f>('PT surface averages'!H60-'PT surface averages'!H$32)</f>
        <v>9.3939807435427361E-2</v>
      </c>
      <c r="I29" s="4">
        <f>('PT surface averages'!I60-'PT surface averages'!I$32)</f>
        <v>1.7508349695998491</v>
      </c>
      <c r="J29" s="4">
        <f>('PT surface averages'!J60-'PT surface averages'!J$32)</f>
        <v>3.545356370091882</v>
      </c>
      <c r="K29" s="4">
        <f>('PT surface averages'!K60-'PT surface averages'!K$32)</f>
        <v>6.0935492381452398E-2</v>
      </c>
      <c r="L29" s="4">
        <f>('PT surface averages'!L60-'PT surface averages'!L$32)</f>
        <v>0.27982674155659537</v>
      </c>
      <c r="M29" s="4">
        <f>('PT surface averages'!M60-'PT surface averages'!M$32)</f>
        <v>0.25517186716976725</v>
      </c>
      <c r="N29" s="4">
        <f>('PT surface averages'!N60-'PT surface averages'!N$32)</f>
        <v>5.88681729046652E-2</v>
      </c>
      <c r="O29" s="4">
        <f>('PT surface averages'!O60-'PT surface averages'!O$32)</f>
        <v>0.61314621619139498</v>
      </c>
      <c r="P29" s="4">
        <f>('PT surface averages'!P60-'PT surface averages'!P$32)</f>
        <v>0.2322624190786835</v>
      </c>
      <c r="Q29" s="4">
        <f>('PT surface averages'!Q60-'PT surface averages'!Q$32)</f>
        <v>0.17100704085796373</v>
      </c>
      <c r="R29" s="4">
        <f>('PT surface averages'!R60-'PT surface averages'!R$32)</f>
        <v>0.35013275288604928</v>
      </c>
      <c r="S29" s="4">
        <f>('PT surface averages'!S60-'PT surface averages'!S$32)</f>
        <v>0.32950264747449415</v>
      </c>
      <c r="T29" s="4">
        <f>('PT surface averages'!T60-'PT surface averages'!T$32)</f>
        <v>0.46562733298966774</v>
      </c>
      <c r="U29" s="4">
        <f>('PT surface averages'!U60-'PT surface averages'!U$32)</f>
        <v>0.49627302343941271</v>
      </c>
      <c r="V29" s="4">
        <f>('PT surface averages'!V60-'PT surface averages'!V$32)</f>
        <v>0.13090046451281662</v>
      </c>
      <c r="W29" s="4">
        <f>('PT surface averages'!W60-'PT surface averages'!W$32)</f>
        <v>8.528938422791664E-2</v>
      </c>
      <c r="X29" s="4">
        <f>('PT surface averages'!X60-'PT surface averages'!X$32)</f>
        <v>0.27134123157767875</v>
      </c>
      <c r="Y29" s="4">
        <f>('PT surface averages'!Y60-'PT surface averages'!Y$32)</f>
        <v>0.42403604233254216</v>
      </c>
      <c r="Z29" s="4">
        <f>('PT surface averages'!Z60-'PT surface averages'!Z$32)</f>
        <v>0.13079137306277364</v>
      </c>
      <c r="AA29" s="4">
        <f>('PT surface averages'!AA60-'PT surface averages'!AA$32)</f>
        <v>0.34577778590651864</v>
      </c>
      <c r="AB29" s="4">
        <f>('PT surface averages'!AB60-'PT surface averages'!AB$32)</f>
        <v>0.42995672641325067</v>
      </c>
      <c r="AC29" s="4">
        <f>('PT surface averages'!AC60-'PT surface averages'!AC$32)</f>
        <v>7.3919524156094818E-2</v>
      </c>
      <c r="AD29" s="4">
        <f>('PT surface averages'!AD60-'PT surface averages'!AD$32)</f>
        <v>0.67803108233925447</v>
      </c>
      <c r="AE29" s="4">
        <f>('PT surface averages'!AE60-'PT surface averages'!AE$32)</f>
        <v>0.14952056606841035</v>
      </c>
      <c r="AF29" s="4">
        <f>('PT surface averages'!AF60-'PT surface averages'!AF$32)</f>
        <v>0.26970274907473585</v>
      </c>
      <c r="AG29" s="4">
        <f>('PT surface averages'!AG60-'PT surface averages'!AG$32)</f>
        <v>0.14654143306350617</v>
      </c>
      <c r="AH29" s="4">
        <f>('PT surface averages'!AH60-'PT surface averages'!AH$32)</f>
        <v>5.2041562724473467E-2</v>
      </c>
      <c r="AI29" s="4">
        <f>('PT surface averages'!AI60-'PT surface averages'!AI$32)</f>
        <v>0.51252091527934573</v>
      </c>
      <c r="AJ29" s="4">
        <f>('PT surface averages'!AJ60-'PT surface averages'!AJ$32)</f>
        <v>0.16723387644297261</v>
      </c>
      <c r="AK29" s="4">
        <f>('PT surface averages'!AK60-'PT surface averages'!AK$32)</f>
        <v>9.6926095805814419E-2</v>
      </c>
      <c r="AL29" s="4">
        <f>('PT surface averages'!AL60-'PT surface averages'!AL$32)</f>
        <v>0.20119742716529179</v>
      </c>
      <c r="AM29" s="4">
        <f>('PT surface averages'!AM60-'PT surface averages'!AM$32)</f>
        <v>0.22554063342023789</v>
      </c>
      <c r="AN29" s="4">
        <f>('PT surface averages'!AN60-'PT surface averages'!AN$32)</f>
        <v>4.2726308709213887E-2</v>
      </c>
      <c r="AO29" s="4">
        <f>('PT surface averages'!AO60-'PT surface averages'!AO$32)</f>
        <v>3.7885300718769823</v>
      </c>
      <c r="AP29" s="4">
        <f>('PT surface averages'!AP60-'PT surface averages'!AP$32)</f>
        <v>9.6132466311140502E-2</v>
      </c>
      <c r="AQ29" s="4">
        <f>('PT surface averages'!AQ60-'PT surface averages'!AQ$32)</f>
        <v>0.18915870684771974</v>
      </c>
      <c r="AR29" s="4">
        <f>('PT surface averages'!AR60-'PT surface averages'!AR$32)</f>
        <v>0.37241215517183568</v>
      </c>
      <c r="AS29" s="4">
        <f>('PT surface averages'!AS60-'PT surface averages'!AS$32)</f>
        <v>0.79410982732257973</v>
      </c>
      <c r="AT29" s="4">
        <f>('PT surface averages'!AT60-'PT surface averages'!AT$32)</f>
        <v>0.2943768830051865</v>
      </c>
      <c r="AU29" s="4">
        <f>('PT surface averages'!AU60-'PT surface averages'!AU$32)</f>
        <v>0.28100650745142364</v>
      </c>
      <c r="AV29" s="4">
        <f>('PT surface averages'!AV60-'PT surface averages'!AV$32)</f>
        <v>7.1911367022267039E-2</v>
      </c>
      <c r="AW29" s="4">
        <f>('PT surface averages'!AW60-'PT surface averages'!AW$32)</f>
        <v>6.4268014251162242E-2</v>
      </c>
      <c r="AX29" s="4">
        <f>('PT surface averages'!AX60-'PT surface averages'!AX$32)</f>
        <v>2.4369843521727726E-2</v>
      </c>
      <c r="AY29" s="4">
        <f>('PT surface averages'!AY60-'PT surface averages'!AY$32)</f>
        <v>1.1108381063296167</v>
      </c>
      <c r="AZ29" s="4">
        <f>('PT surface averages'!AZ60-'PT surface averages'!AZ$32)</f>
        <v>0.18366113330430803</v>
      </c>
      <c r="BA29" s="4">
        <f>('PT surface averages'!BA60-'PT surface averages'!BA$32)</f>
        <v>0.53146830499867426</v>
      </c>
      <c r="BB29" s="4">
        <f>('PT surface averages'!BB60-'PT surface averages'!BB$32)</f>
        <v>0.34360633639667854</v>
      </c>
      <c r="BC29" s="4">
        <f>('PT surface averages'!BC60-'PT surface averages'!BC$32)</f>
        <v>0.29004143614325745</v>
      </c>
      <c r="BE29" s="4">
        <f t="shared" si="8"/>
        <v>3.7885300718769823</v>
      </c>
      <c r="BF29" s="4">
        <f t="shared" si="9"/>
        <v>-2.4369843521727726E-2</v>
      </c>
      <c r="BG29" s="4">
        <f t="shared" si="10"/>
        <v>0.42520901632582625</v>
      </c>
    </row>
    <row r="30" spans="1:64">
      <c r="A30" t="s">
        <v>229</v>
      </c>
      <c r="B30" s="4">
        <f>('PT surface averages'!B61-'PT surface averages'!B$32)</f>
        <v>0.56847233035694289</v>
      </c>
      <c r="C30" s="4">
        <f>('PT surface averages'!C61-'PT surface averages'!C$32)</f>
        <v>0.45547183997594842</v>
      </c>
      <c r="D30" s="4">
        <f>('PT surface averages'!D61-'PT surface averages'!D$32)</f>
        <v>0.12430556011431956</v>
      </c>
      <c r="E30" s="4">
        <f>('PT surface averages'!E61-'PT surface averages'!E$32)</f>
        <v>9.6748104947667224E-2</v>
      </c>
      <c r="F30" s="4">
        <f>('PT surface averages'!F61-'PT surface averages'!F$32)</f>
        <v>9.6493045179299075E-2</v>
      </c>
      <c r="G30" s="4">
        <f>('PT surface averages'!G61-'PT surface averages'!G$32)</f>
        <v>4.7024804725723755E-2</v>
      </c>
      <c r="H30" s="4">
        <f>('PT surface averages'!H61-'PT surface averages'!H$32)</f>
        <v>9.3939807435427361E-2</v>
      </c>
      <c r="I30" s="4">
        <f>('PT surface averages'!I61-'PT surface averages'!I$32)</f>
        <v>1.7508349695998491</v>
      </c>
      <c r="J30" s="4">
        <f>('PT surface averages'!J61-'PT surface averages'!J$32)</f>
        <v>3.545356370091882</v>
      </c>
      <c r="K30" s="4">
        <f>('PT surface averages'!K61-'PT surface averages'!K$32)</f>
        <v>6.0935492381452398E-2</v>
      </c>
      <c r="L30" s="4">
        <f>('PT surface averages'!L61-'PT surface averages'!L$32)</f>
        <v>0.27982674155659537</v>
      </c>
      <c r="M30" s="4">
        <f>('PT surface averages'!M61-'PT surface averages'!M$32)</f>
        <v>0.25517186716976725</v>
      </c>
      <c r="N30" s="4">
        <f>('PT surface averages'!N61-'PT surface averages'!N$32)</f>
        <v>5.88681729046652E-2</v>
      </c>
      <c r="O30" s="4">
        <f>('PT surface averages'!O61-'PT surface averages'!O$32)</f>
        <v>0.61314621619139498</v>
      </c>
      <c r="P30" s="4">
        <f>('PT surface averages'!P61-'PT surface averages'!P$32)</f>
        <v>0.2322624190786835</v>
      </c>
      <c r="Q30" s="4">
        <f>('PT surface averages'!Q61-'PT surface averages'!Q$32)</f>
        <v>0.17100704085796373</v>
      </c>
      <c r="R30" s="4">
        <f>('PT surface averages'!R61-'PT surface averages'!R$32)</f>
        <v>0.35013275288604928</v>
      </c>
      <c r="S30" s="4">
        <f>('PT surface averages'!S61-'PT surface averages'!S$32)</f>
        <v>0.32950264747449415</v>
      </c>
      <c r="T30" s="4">
        <f>('PT surface averages'!T61-'PT surface averages'!T$32)</f>
        <v>0.46562733298966774</v>
      </c>
      <c r="U30" s="4">
        <f>('PT surface averages'!U61-'PT surface averages'!U$32)</f>
        <v>0.49627302343941271</v>
      </c>
      <c r="V30" s="4">
        <f>('PT surface averages'!V61-'PT surface averages'!V$32)</f>
        <v>0.13090046451281662</v>
      </c>
      <c r="W30" s="4">
        <f>('PT surface averages'!W61-'PT surface averages'!W$32)</f>
        <v>8.528938422791664E-2</v>
      </c>
      <c r="X30" s="4">
        <f>('PT surface averages'!X61-'PT surface averages'!X$32)</f>
        <v>0.27134123157767875</v>
      </c>
      <c r="Y30" s="4">
        <f>('PT surface averages'!Y61-'PT surface averages'!Y$32)</f>
        <v>0.42403604233254216</v>
      </c>
      <c r="Z30" s="4">
        <f>('PT surface averages'!Z61-'PT surface averages'!Z$32)</f>
        <v>0.13079137306277364</v>
      </c>
      <c r="AA30" s="4">
        <f>('PT surface averages'!AA61-'PT surface averages'!AA$32)</f>
        <v>0.34577778590651864</v>
      </c>
      <c r="AB30" s="4">
        <f>('PT surface averages'!AB61-'PT surface averages'!AB$32)</f>
        <v>0.42995672641325067</v>
      </c>
      <c r="AC30" s="4">
        <f>('PT surface averages'!AC61-'PT surface averages'!AC$32)</f>
        <v>7.3919524156094818E-2</v>
      </c>
      <c r="AD30" s="4">
        <f>('PT surface averages'!AD61-'PT surface averages'!AD$32)</f>
        <v>0.67803108233925447</v>
      </c>
      <c r="AE30" s="4">
        <f>('PT surface averages'!AE61-'PT surface averages'!AE$32)</f>
        <v>0.14952056606841035</v>
      </c>
      <c r="AF30" s="4">
        <f>('PT surface averages'!AF61-'PT surface averages'!AF$32)</f>
        <v>0.26970274907473585</v>
      </c>
      <c r="AG30" s="4">
        <f>('PT surface averages'!AG61-'PT surface averages'!AG$32)</f>
        <v>0.14654143306350617</v>
      </c>
      <c r="AH30" s="4">
        <f>('PT surface averages'!AH61-'PT surface averages'!AH$32)</f>
        <v>5.2041562724473467E-2</v>
      </c>
      <c r="AI30" s="4">
        <f>('PT surface averages'!AI61-'PT surface averages'!AI$32)</f>
        <v>0.51252091527934573</v>
      </c>
      <c r="AJ30" s="4">
        <f>('PT surface averages'!AJ61-'PT surface averages'!AJ$32)</f>
        <v>0.16723387644297261</v>
      </c>
      <c r="AK30" s="4">
        <f>('PT surface averages'!AK61-'PT surface averages'!AK$32)</f>
        <v>9.6926095805814419E-2</v>
      </c>
      <c r="AL30" s="4">
        <f>('PT surface averages'!AL61-'PT surface averages'!AL$32)</f>
        <v>0.20119742716529179</v>
      </c>
      <c r="AM30" s="4">
        <f>('PT surface averages'!AM61-'PT surface averages'!AM$32)</f>
        <v>0.22554063342023789</v>
      </c>
      <c r="AN30" s="4">
        <f>('PT surface averages'!AN61-'PT surface averages'!AN$32)</f>
        <v>4.2726308709213887E-2</v>
      </c>
      <c r="AO30" s="4">
        <f>('PT surface averages'!AO61-'PT surface averages'!AO$32)</f>
        <v>3.7885300718769823</v>
      </c>
      <c r="AP30" s="4">
        <f>('PT surface averages'!AP61-'PT surface averages'!AP$32)</f>
        <v>9.6132466311140502E-2</v>
      </c>
      <c r="AQ30" s="4">
        <f>('PT surface averages'!AQ61-'PT surface averages'!AQ$32)</f>
        <v>0.18915870684771974</v>
      </c>
      <c r="AR30" s="4">
        <f>('PT surface averages'!AR61-'PT surface averages'!AR$32)</f>
        <v>0.37241215517183568</v>
      </c>
      <c r="AS30" s="4">
        <f>('PT surface averages'!AS61-'PT surface averages'!AS$32)</f>
        <v>0.79410982732257973</v>
      </c>
      <c r="AT30" s="4">
        <f>('PT surface averages'!AT61-'PT surface averages'!AT$32)</f>
        <v>0.2943768830051865</v>
      </c>
      <c r="AU30" s="4">
        <f>('PT surface averages'!AU61-'PT surface averages'!AU$32)</f>
        <v>0.28100650745142364</v>
      </c>
      <c r="AV30" s="4">
        <f>('PT surface averages'!AV61-'PT surface averages'!AV$32)</f>
        <v>7.1911367022267039E-2</v>
      </c>
      <c r="AW30" s="4">
        <f>('PT surface averages'!AW61-'PT surface averages'!AW$32)</f>
        <v>6.4268014251162242E-2</v>
      </c>
      <c r="AX30" s="4">
        <f>('PT surface averages'!AX61-'PT surface averages'!AX$32)</f>
        <v>2.4369843521727726E-2</v>
      </c>
      <c r="AY30" s="4">
        <f>('PT surface averages'!AY61-'PT surface averages'!AY$32)</f>
        <v>1.1108381063296167</v>
      </c>
      <c r="AZ30" s="4">
        <f>('PT surface averages'!AZ61-'PT surface averages'!AZ$32)</f>
        <v>0.18366113330430803</v>
      </c>
      <c r="BA30" s="4">
        <f>('PT surface averages'!BA61-'PT surface averages'!BA$32)</f>
        <v>0.53146830499867426</v>
      </c>
      <c r="BB30" s="4">
        <f>('PT surface averages'!BB61-'PT surface averages'!BB$32)</f>
        <v>0.34360633639667854</v>
      </c>
      <c r="BC30" s="4">
        <f>('PT surface averages'!BC61-'PT surface averages'!BC$32)</f>
        <v>0.29004143614325745</v>
      </c>
      <c r="BE30" s="4">
        <f t="shared" si="8"/>
        <v>3.7885300718769823</v>
      </c>
      <c r="BF30" s="4">
        <f t="shared" si="9"/>
        <v>-2.4369843521727726E-2</v>
      </c>
      <c r="BG30" s="4">
        <f t="shared" si="10"/>
        <v>0.42520901632582625</v>
      </c>
    </row>
    <row r="31" spans="1:64">
      <c r="A31" t="s">
        <v>230</v>
      </c>
      <c r="B31" s="4">
        <f>('PT surface averages'!B62-'PT surface averages'!B$32)</f>
        <v>0.56847233035694289</v>
      </c>
      <c r="C31" s="4">
        <f>('PT surface averages'!C62-'PT surface averages'!C$32)</f>
        <v>0.62730499306998422</v>
      </c>
      <c r="D31" s="4">
        <f>('PT surface averages'!D62-'PT surface averages'!D$32)</f>
        <v>0.2113818622661974</v>
      </c>
      <c r="E31" s="4">
        <f>('PT surface averages'!E62-'PT surface averages'!E$32)</f>
        <v>0.14214523126023298</v>
      </c>
      <c r="F31" s="4">
        <f>('PT surface averages'!F62-'PT surface averages'!F$32)</f>
        <v>0.32134118555718738</v>
      </c>
      <c r="G31" s="4">
        <f>('PT surface averages'!G62-'PT surface averages'!G$32)</f>
        <v>5.5291560763732879E-2</v>
      </c>
      <c r="H31" s="4">
        <f>('PT surface averages'!H62-'PT surface averages'!H$32)</f>
        <v>0.10112106137175654</v>
      </c>
      <c r="I31" s="4">
        <f>('PT surface averages'!I62-'PT surface averages'!I$32)</f>
        <v>1.7313010763966665</v>
      </c>
      <c r="J31" s="4">
        <f>('PT surface averages'!J62-'PT surface averages'!J$32)</f>
        <v>3.545356370091882</v>
      </c>
      <c r="K31" s="4">
        <f>('PT surface averages'!K62-'PT surface averages'!K$32)</f>
        <v>0.12105674009301737</v>
      </c>
      <c r="L31" s="4">
        <f>('PT surface averages'!L62-'PT surface averages'!L$32)</f>
        <v>0.27982674155659537</v>
      </c>
      <c r="M31" s="4">
        <f>('PT surface averages'!M62-'PT surface averages'!M$32)</f>
        <v>0.26564687020298372</v>
      </c>
      <c r="N31" s="4">
        <f>('PT surface averages'!N62-'PT surface averages'!N$32)</f>
        <v>0.41618271060946721</v>
      </c>
      <c r="O31" s="4">
        <f>('PT surface averages'!O62-'PT surface averages'!O$32)</f>
        <v>0.61314621619139498</v>
      </c>
      <c r="P31" s="4">
        <f>('PT surface averages'!P62-'PT surface averages'!P$32)</f>
        <v>0.52519433277954242</v>
      </c>
      <c r="Q31" s="4">
        <f>('PT surface averages'!Q62-'PT surface averages'!Q$32)</f>
        <v>0.39090253190215374</v>
      </c>
      <c r="R31" s="4">
        <f>('PT surface averages'!R62-'PT surface averages'!R$32)</f>
        <v>0.34998982331499429</v>
      </c>
      <c r="S31" s="4">
        <f>('PT surface averages'!S62-'PT surface averages'!S$32)</f>
        <v>0.34095860761310576</v>
      </c>
      <c r="T31" s="4">
        <f>('PT surface averages'!T62-'PT surface averages'!T$32)</f>
        <v>0.46015295725152494</v>
      </c>
      <c r="U31" s="4">
        <f>('PT surface averages'!U62-'PT surface averages'!U$32)</f>
        <v>0.49627302343941271</v>
      </c>
      <c r="V31" s="4">
        <f>('PT surface averages'!V62-'PT surface averages'!V$32)</f>
        <v>0.19978404893126772</v>
      </c>
      <c r="W31" s="4">
        <f>('PT surface averages'!W62-'PT surface averages'!W$32)</f>
        <v>0.20659123017337067</v>
      </c>
      <c r="X31" s="4">
        <f>('PT surface averages'!X62-'PT surface averages'!X$32)</f>
        <v>0.27134123157767875</v>
      </c>
      <c r="Y31" s="4">
        <f>('PT surface averages'!Y62-'PT surface averages'!Y$32)</f>
        <v>0.45474989349437517</v>
      </c>
      <c r="Z31" s="4">
        <f>('PT surface averages'!Z62-'PT surface averages'!Z$32)</f>
        <v>0.19188545438612817</v>
      </c>
      <c r="AA31" s="4">
        <f>('PT surface averages'!AA62-'PT surface averages'!AA$32)</f>
        <v>0.47232805118737631</v>
      </c>
      <c r="AB31" s="4">
        <f>('PT surface averages'!AB62-'PT surface averages'!AB$32)</f>
        <v>0.57620866564847306</v>
      </c>
      <c r="AC31" s="4">
        <f>('PT surface averages'!AC62-'PT surface averages'!AC$32)</f>
        <v>7.3919524156094818E-2</v>
      </c>
      <c r="AD31" s="4">
        <f>('PT surface averages'!AD62-'PT surface averages'!AD$32)</f>
        <v>0.65953466977230402</v>
      </c>
      <c r="AE31" s="4">
        <f>('PT surface averages'!AE62-'PT surface averages'!AE$32)</f>
        <v>0.14952056606841035</v>
      </c>
      <c r="AF31" s="4">
        <f>('PT surface averages'!AF62-'PT surface averages'!AF$32)</f>
        <v>0.3912316763852412</v>
      </c>
      <c r="AG31" s="4">
        <f>('PT surface averages'!AG62-'PT surface averages'!AG$32)</f>
        <v>0.24194583027279368</v>
      </c>
      <c r="AH31" s="4">
        <f>('PT surface averages'!AH62-'PT surface averages'!AH$32)</f>
        <v>0.11253900045187562</v>
      </c>
      <c r="AI31" s="4">
        <f>('PT surface averages'!AI62-'PT surface averages'!AI$32)</f>
        <v>0.48283229422567925</v>
      </c>
      <c r="AJ31" s="4">
        <f>('PT surface averages'!AJ62-'PT surface averages'!AJ$32)</f>
        <v>0.2574892670483685</v>
      </c>
      <c r="AK31" s="4">
        <f>('PT surface averages'!AK62-'PT surface averages'!AK$32)</f>
        <v>0.11977668727599795</v>
      </c>
      <c r="AL31" s="4">
        <f>('PT surface averages'!AL62-'PT surface averages'!AL$32)</f>
        <v>0.28283549983100043</v>
      </c>
      <c r="AM31" s="4">
        <f>('PT surface averages'!AM62-'PT surface averages'!AM$32)</f>
        <v>0.22554063342023789</v>
      </c>
      <c r="AN31" s="4">
        <f>('PT surface averages'!AN62-'PT surface averages'!AN$32)</f>
        <v>0.11336842434730469</v>
      </c>
      <c r="AO31" s="4">
        <f>('PT surface averages'!AO62-'PT surface averages'!AO$32)</f>
        <v>3.6657700757924045</v>
      </c>
      <c r="AP31" s="4">
        <f>('PT surface averages'!AP62-'PT surface averages'!AP$32)</f>
        <v>0.14807467804308749</v>
      </c>
      <c r="AQ31" s="4">
        <f>('PT surface averages'!AQ62-'PT surface averages'!AQ$32)</f>
        <v>0.18915870684771974</v>
      </c>
      <c r="AR31" s="4">
        <f>('PT surface averages'!AR62-'PT surface averages'!AR$32)</f>
        <v>0.37945534838646044</v>
      </c>
      <c r="AS31" s="4">
        <f>('PT surface averages'!AS62-'PT surface averages'!AS$32)</f>
        <v>0.79767902579171279</v>
      </c>
      <c r="AT31" s="4">
        <f>('PT surface averages'!AT62-'PT surface averages'!AT$32)</f>
        <v>0.29311151798716306</v>
      </c>
      <c r="AU31" s="4">
        <f>('PT surface averages'!AU62-'PT surface averages'!AU$32)</f>
        <v>0.28064845243142811</v>
      </c>
      <c r="AV31" s="4">
        <f>('PT surface averages'!AV62-'PT surface averages'!AV$32)</f>
        <v>0.11695033954435825</v>
      </c>
      <c r="AW31" s="4">
        <f>('PT surface averages'!AW62-'PT surface averages'!AW$32)</f>
        <v>0.28710493274251336</v>
      </c>
      <c r="AX31" s="4">
        <f>('PT surface averages'!AX62-'PT surface averages'!AX$32)</f>
        <v>7.105618324722765E-2</v>
      </c>
      <c r="AY31" s="4">
        <f>('PT surface averages'!AY62-'PT surface averages'!AY$32)</f>
        <v>1.0654181273128289</v>
      </c>
      <c r="AZ31" s="4">
        <f>('PT surface averages'!AZ62-'PT surface averages'!AZ$32)</f>
        <v>0.25477212472659427</v>
      </c>
      <c r="BA31" s="4">
        <f>('PT surface averages'!BA62-'PT surface averages'!BA$32)</f>
        <v>0.53146830499867426</v>
      </c>
      <c r="BB31" s="4">
        <f>('PT surface averages'!BB62-'PT surface averages'!BB$32)</f>
        <v>0.38792092883845702</v>
      </c>
      <c r="BC31" s="4">
        <f>('PT surface averages'!BC62-'PT surface averages'!BC$32)</f>
        <v>0.51557154085054147</v>
      </c>
      <c r="BE31" s="4">
        <f t="shared" si="8"/>
        <v>3.6657700757924045</v>
      </c>
      <c r="BF31" s="4">
        <f t="shared" si="9"/>
        <v>-5.5291560763732879E-2</v>
      </c>
      <c r="BG31" s="4">
        <f t="shared" si="10"/>
        <v>0.48204868819044305</v>
      </c>
    </row>
    <row r="32" spans="1:64">
      <c r="A32" t="s">
        <v>231</v>
      </c>
      <c r="B32" s="4">
        <f>('PT surface averages'!B63-'PT surface averages'!B$32)</f>
        <v>0.56847233035694289</v>
      </c>
      <c r="C32" s="4">
        <f>('PT surface averages'!C63-'PT surface averages'!C$32)</f>
        <v>0.68362747495517884</v>
      </c>
      <c r="D32" s="4">
        <f>('PT surface averages'!D63-'PT surface averages'!D$32)</f>
        <v>0.21360526752653755</v>
      </c>
      <c r="E32" s="4">
        <f>('PT surface averages'!E63-'PT surface averages'!E$32)</f>
        <v>0.13644144647655304</v>
      </c>
      <c r="F32" s="4">
        <f>('PT surface averages'!F63-'PT surface averages'!F$32)</f>
        <v>0.18549428441136534</v>
      </c>
      <c r="G32" s="4">
        <f>('PT surface averages'!G63-'PT surface averages'!G$32)</f>
        <v>4.8986498109221198E-2</v>
      </c>
      <c r="H32" s="4">
        <f>('PT surface averages'!H63-'PT surface averages'!H$32)</f>
        <v>0.10727004938239272</v>
      </c>
      <c r="I32" s="4">
        <f>('PT surface averages'!I63-'PT surface averages'!I$32)</f>
        <v>1.9326550801369851</v>
      </c>
      <c r="J32" s="4">
        <f>('PT surface averages'!J63-'PT surface averages'!J$32)</f>
        <v>3.545356370091882</v>
      </c>
      <c r="K32" s="4">
        <f>('PT surface averages'!K63-'PT surface averages'!K$32)</f>
        <v>0.11152983329620209</v>
      </c>
      <c r="L32" s="4">
        <f>('PT surface averages'!L63-'PT surface averages'!L$32)</f>
        <v>0.27982674155659537</v>
      </c>
      <c r="M32" s="4">
        <f>('PT surface averages'!M63-'PT surface averages'!M$32)</f>
        <v>0.26293014230170997</v>
      </c>
      <c r="N32" s="4">
        <f>('PT surface averages'!N63-'PT surface averages'!N$32)</f>
        <v>0.24435649385925592</v>
      </c>
      <c r="O32" s="4">
        <f>('PT surface averages'!O63-'PT surface averages'!O$32)</f>
        <v>0.61314621619139498</v>
      </c>
      <c r="P32" s="4">
        <f>('PT surface averages'!P63-'PT surface averages'!P$32)</f>
        <v>0.48169880561420397</v>
      </c>
      <c r="Q32" s="4">
        <f>('PT surface averages'!Q63-'PT surface averages'!Q$32)</f>
        <v>0.42222376998989042</v>
      </c>
      <c r="R32" s="4">
        <f>('PT surface averages'!R63-'PT surface averages'!R$32)</f>
        <v>0.34143364015316069</v>
      </c>
      <c r="S32" s="4">
        <f>('PT surface averages'!S63-'PT surface averages'!S$32)</f>
        <v>0.37268063730198803</v>
      </c>
      <c r="T32" s="4">
        <f>('PT surface averages'!T63-'PT surface averages'!T$32)</f>
        <v>0.45790962733219531</v>
      </c>
      <c r="U32" s="4">
        <f>('PT surface averages'!U63-'PT surface averages'!U$32)</f>
        <v>0.49288356049099569</v>
      </c>
      <c r="V32" s="4">
        <f>('PT surface averages'!V63-'PT surface averages'!V$32)</f>
        <v>0.18696084456641887</v>
      </c>
      <c r="W32" s="4">
        <f>('PT surface averages'!W63-'PT surface averages'!W$32)</f>
        <v>0.16718222286051598</v>
      </c>
      <c r="X32" s="4">
        <f>('PT surface averages'!X63-'PT surface averages'!X$32)</f>
        <v>0.27134123157767875</v>
      </c>
      <c r="Y32" s="4">
        <f>('PT surface averages'!Y63-'PT surface averages'!Y$32)</f>
        <v>0.46054570416210477</v>
      </c>
      <c r="Z32" s="4">
        <f>('PT surface averages'!Z63-'PT surface averages'!Z$32)</f>
        <v>0.1719447757738112</v>
      </c>
      <c r="AA32" s="4">
        <f>('PT surface averages'!AA63-'PT surface averages'!AA$32)</f>
        <v>0.44992366151144059</v>
      </c>
      <c r="AB32" s="4">
        <f>('PT surface averages'!AB63-'PT surface averages'!AB$32)</f>
        <v>0.54906544883800135</v>
      </c>
      <c r="AC32" s="4">
        <f>('PT surface averages'!AC63-'PT surface averages'!AC$32)</f>
        <v>7.3919524156094818E-2</v>
      </c>
      <c r="AD32" s="4">
        <f>('PT surface averages'!AD63-'PT surface averages'!AD$32)</f>
        <v>0.65953466977230402</v>
      </c>
      <c r="AE32" s="4">
        <f>('PT surface averages'!AE63-'PT surface averages'!AE$32)</f>
        <v>0.14952056606841035</v>
      </c>
      <c r="AF32" s="4">
        <f>('PT surface averages'!AF63-'PT surface averages'!AF$32)</f>
        <v>0.3789937282357782</v>
      </c>
      <c r="AG32" s="4">
        <f>('PT surface averages'!AG63-'PT surface averages'!AG$32)</f>
        <v>0.2484273769698512</v>
      </c>
      <c r="AH32" s="4">
        <f>('PT surface averages'!AH63-'PT surface averages'!AH$32)</f>
        <v>9.2198755651010905E-2</v>
      </c>
      <c r="AI32" s="4">
        <f>('PT surface averages'!AI63-'PT surface averages'!AI$32)</f>
        <v>0.50161645305318259</v>
      </c>
      <c r="AJ32" s="4">
        <f>('PT surface averages'!AJ63-'PT surface averages'!AJ$32)</f>
        <v>0.26235636463149148</v>
      </c>
      <c r="AK32" s="4">
        <f>('PT surface averages'!AK63-'PT surface averages'!AK$32)</f>
        <v>0.10909393103643579</v>
      </c>
      <c r="AL32" s="4">
        <f>('PT surface averages'!AL63-'PT surface averages'!AL$32)</f>
        <v>0.28680070262144031</v>
      </c>
      <c r="AM32" s="4">
        <f>('PT surface averages'!AM63-'PT surface averages'!AM$32)</f>
        <v>0.22554063342023789</v>
      </c>
      <c r="AN32" s="4">
        <f>('PT surface averages'!AN63-'PT surface averages'!AN$32)</f>
        <v>9.6594068915823547E-2</v>
      </c>
      <c r="AO32" s="4">
        <f>('PT surface averages'!AO63-'PT surface averages'!AO$32)</f>
        <v>3.767236293384908</v>
      </c>
      <c r="AP32" s="4">
        <f>('PT surface averages'!AP63-'PT surface averages'!AP$32)</f>
        <v>0.16426139575604506</v>
      </c>
      <c r="AQ32" s="4">
        <f>('PT surface averages'!AQ63-'PT surface averages'!AQ$32)</f>
        <v>0.18915870684771974</v>
      </c>
      <c r="AR32" s="4">
        <f>('PT surface averages'!AR63-'PT surface averages'!AR$32)</f>
        <v>0.37998164918741018</v>
      </c>
      <c r="AS32" s="4">
        <f>('PT surface averages'!AS63-'PT surface averages'!AS$32)</f>
        <v>0.86817162580771301</v>
      </c>
      <c r="AT32" s="4">
        <f>('PT surface averages'!AT63-'PT surface averages'!AT$32)</f>
        <v>0.29298988408460591</v>
      </c>
      <c r="AU32" s="4">
        <f>('PT surface averages'!AU63-'PT surface averages'!AU$32)</f>
        <v>0.28100650745142364</v>
      </c>
      <c r="AV32" s="4">
        <f>('PT surface averages'!AV63-'PT surface averages'!AV$32)</f>
        <v>0.10353710146611224</v>
      </c>
      <c r="AW32" s="4">
        <f>('PT surface averages'!AW63-'PT surface averages'!AW$32)</f>
        <v>0.14097820979529851</v>
      </c>
      <c r="AX32" s="4">
        <f>('PT surface averages'!AX63-'PT surface averages'!AX$32)</f>
        <v>8.8850139909200931E-2</v>
      </c>
      <c r="AY32" s="4">
        <f>('PT surface averages'!AY63-'PT surface averages'!AY$32)</f>
        <v>1.1185209575268222</v>
      </c>
      <c r="AZ32" s="4">
        <f>('PT surface averages'!AZ63-'PT surface averages'!AZ$32)</f>
        <v>0.23234001192376261</v>
      </c>
      <c r="BA32" s="4">
        <f>('PT surface averages'!BA63-'PT surface averages'!BA$32)</f>
        <v>0.53146830499867426</v>
      </c>
      <c r="BB32" s="4">
        <f>('PT surface averages'!BB63-'PT surface averages'!BB$32)</f>
        <v>0.38916319480139611</v>
      </c>
      <c r="BC32" s="4">
        <f>('PT surface averages'!BC63-'PT surface averages'!BC$32)</f>
        <v>0.51688914581528933</v>
      </c>
      <c r="BE32" s="4">
        <f t="shared" si="8"/>
        <v>3.767236293384908</v>
      </c>
      <c r="BF32" s="4">
        <f t="shared" si="9"/>
        <v>-4.8986498109221198E-2</v>
      </c>
      <c r="BG32" s="4">
        <f t="shared" si="10"/>
        <v>0.47978966781690874</v>
      </c>
    </row>
    <row r="33" spans="1:59">
      <c r="A33" t="s">
        <v>248</v>
      </c>
      <c r="B33" s="4">
        <f>('PT surface averages'!B64-'PT surface averages'!B$32)</f>
        <v>0.11235823190543381</v>
      </c>
      <c r="C33" s="4">
        <f>('PT surface averages'!C64-'PT surface averages'!C$32)</f>
        <v>0.44723561682370794</v>
      </c>
      <c r="D33" s="4">
        <f>('PT surface averages'!D64-'PT surface averages'!D$32)</f>
        <v>0.12430556011431956</v>
      </c>
      <c r="E33" s="4">
        <f>('PT surface averages'!E64-'PT surface averages'!E$32)</f>
        <v>9.6748104947667224E-2</v>
      </c>
      <c r="F33" s="4">
        <f>('PT surface averages'!F64-'PT surface averages'!F$32)</f>
        <v>9.6493045179299075E-2</v>
      </c>
      <c r="G33" s="4">
        <f>('PT surface averages'!G64-'PT surface averages'!G$32)</f>
        <v>4.7024804725723755E-2</v>
      </c>
      <c r="H33" s="4">
        <f>('PT surface averages'!H64-'PT surface averages'!H$32)</f>
        <v>9.3939807435427361E-2</v>
      </c>
      <c r="I33" s="4">
        <f>('PT surface averages'!I64-'PT surface averages'!I$32)</f>
        <v>0.39086680951006236</v>
      </c>
      <c r="J33" s="4">
        <f>('PT surface averages'!J64-'PT surface averages'!J$32)</f>
        <v>9.435785713519329E-2</v>
      </c>
      <c r="K33" s="4">
        <f>('PT surface averages'!K64-'PT surface averages'!K$32)</f>
        <v>6.0935492381452398E-2</v>
      </c>
      <c r="L33" s="4">
        <f>('PT surface averages'!L64-'PT surface averages'!L$32)</f>
        <v>0.17411710319129492</v>
      </c>
      <c r="M33" s="4">
        <f>('PT surface averages'!M64-'PT surface averages'!M$32)</f>
        <v>0.25517186716976725</v>
      </c>
      <c r="N33" s="4">
        <f>('PT surface averages'!N64-'PT surface averages'!N$32)</f>
        <v>5.88681729046652E-2</v>
      </c>
      <c r="O33" s="4">
        <f>('PT surface averages'!O64-'PT surface averages'!O$32)</f>
        <v>0.10764465109169852</v>
      </c>
      <c r="P33" s="4">
        <f>('PT surface averages'!P64-'PT surface averages'!P$32)</f>
        <v>0.2322624190786835</v>
      </c>
      <c r="Q33" s="4">
        <f>('PT surface averages'!Q64-'PT surface averages'!Q$32)</f>
        <v>0.17100704085796373</v>
      </c>
      <c r="R33" s="4">
        <f>('PT surface averages'!R64-'PT surface averages'!R$32)</f>
        <v>0.25110697969660289</v>
      </c>
      <c r="S33" s="4">
        <f>('PT surface averages'!S64-'PT surface averages'!S$32)</f>
        <v>0.32950264747449415</v>
      </c>
      <c r="T33" s="4">
        <f>('PT surface averages'!T64-'PT surface averages'!T$32)</f>
        <v>0.33154662348327046</v>
      </c>
      <c r="U33" s="4">
        <f>('PT surface averages'!U64-'PT surface averages'!U$32)</f>
        <v>0.186737332723792</v>
      </c>
      <c r="V33" s="4">
        <f>('PT surface averages'!V64-'PT surface averages'!V$32)</f>
        <v>0.13090046451281662</v>
      </c>
      <c r="W33" s="4">
        <f>('PT surface averages'!W64-'PT surface averages'!W$32)</f>
        <v>8.528938422791664E-2</v>
      </c>
      <c r="X33" s="4">
        <f>('PT surface averages'!X64-'PT surface averages'!X$32)</f>
        <v>9.0125714411056435E-2</v>
      </c>
      <c r="Y33" s="4">
        <f>('PT surface averages'!Y64-'PT surface averages'!Y$32)</f>
        <v>0.34756590194811293</v>
      </c>
      <c r="Z33" s="4">
        <f>('PT surface averages'!Z64-'PT surface averages'!Z$32)</f>
        <v>0.13079137306277364</v>
      </c>
      <c r="AA33" s="4">
        <f>('PT surface averages'!AA64-'PT surface averages'!AA$32)</f>
        <v>0.33915994382198889</v>
      </c>
      <c r="AB33" s="4">
        <f>('PT surface averages'!AB64-'PT surface averages'!AB$32)</f>
        <v>0.35609858303432995</v>
      </c>
      <c r="AC33" s="4">
        <f>('PT surface averages'!AC64-'PT surface averages'!AC$32)</f>
        <v>0.10012178781405112</v>
      </c>
      <c r="AD33" s="4">
        <f>('PT surface averages'!AD64-'PT surface averages'!AD$32)</f>
        <v>0.31960024018966549</v>
      </c>
      <c r="AE33" s="4">
        <f>('PT surface averages'!AE64-'PT surface averages'!AE$32)</f>
        <v>0.13340547961902349</v>
      </c>
      <c r="AF33" s="4">
        <f>('PT surface averages'!AF64-'PT surface averages'!AF$32)</f>
        <v>0.26970274907473585</v>
      </c>
      <c r="AG33" s="4">
        <f>('PT surface averages'!AG64-'PT surface averages'!AG$32)</f>
        <v>0.14654143306350617</v>
      </c>
      <c r="AH33" s="4">
        <f>('PT surface averages'!AH64-'PT surface averages'!AH$32)</f>
        <v>5.2041562724473467E-2</v>
      </c>
      <c r="AI33" s="4">
        <f>('PT surface averages'!AI64-'PT surface averages'!AI$32)</f>
        <v>0.35143375069542743</v>
      </c>
      <c r="AJ33" s="4">
        <f>('PT surface averages'!AJ64-'PT surface averages'!AJ$32)</f>
        <v>0.16723387644297261</v>
      </c>
      <c r="AK33" s="4">
        <f>('PT surface averages'!AK64-'PT surface averages'!AK$32)</f>
        <v>9.6926095805814419E-2</v>
      </c>
      <c r="AL33" s="4">
        <f>('PT surface averages'!AL64-'PT surface averages'!AL$32)</f>
        <v>0.20119742716529179</v>
      </c>
      <c r="AM33" s="4">
        <f>('PT surface averages'!AM64-'PT surface averages'!AM$32)</f>
        <v>8.0568059154884852E-2</v>
      </c>
      <c r="AN33" s="4">
        <f>('PT surface averages'!AN64-'PT surface averages'!AN$32)</f>
        <v>4.2726308709213887E-2</v>
      </c>
      <c r="AO33" s="4">
        <f>('PT surface averages'!AO64-'PT surface averages'!AO$32)</f>
        <v>0.34167140898324089</v>
      </c>
      <c r="AP33" s="4">
        <f>('PT surface averages'!AP64-'PT surface averages'!AP$32)</f>
        <v>9.6132466311140502E-2</v>
      </c>
      <c r="AQ33" s="4">
        <f>('PT surface averages'!AQ64-'PT surface averages'!AQ$32)</f>
        <v>6.1307367346798647E-2</v>
      </c>
      <c r="AR33" s="4">
        <f>('PT surface averages'!AR64-'PT surface averages'!AR$32)</f>
        <v>0.28787984917399567</v>
      </c>
      <c r="AS33" s="4">
        <f>('PT surface averages'!AS64-'PT surface averages'!AS$32)</f>
        <v>0.57115669439534367</v>
      </c>
      <c r="AT33" s="4">
        <f>('PT surface averages'!AT64-'PT surface averages'!AT$32)</f>
        <v>0.32223944733429488</v>
      </c>
      <c r="AU33" s="4">
        <f>('PT surface averages'!AU64-'PT surface averages'!AU$32)</f>
        <v>0.29415665294417048</v>
      </c>
      <c r="AV33" s="4">
        <f>('PT surface averages'!AV64-'PT surface averages'!AV$32)</f>
        <v>7.1911367022267039E-2</v>
      </c>
      <c r="AW33" s="4">
        <f>('PT surface averages'!AW64-'PT surface averages'!AW$32)</f>
        <v>6.4268014251162242E-2</v>
      </c>
      <c r="AX33" s="4">
        <f>('PT surface averages'!AX64-'PT surface averages'!AX$32)</f>
        <v>2.4369843521727726E-2</v>
      </c>
      <c r="AY33" s="4">
        <f>('PT surface averages'!AY64-'PT surface averages'!AY$32)</f>
        <v>0.3442294332316656</v>
      </c>
      <c r="AZ33" s="4">
        <f>('PT surface averages'!AZ64-'PT surface averages'!AZ$32)</f>
        <v>0.18366113330430803</v>
      </c>
      <c r="BA33" s="4">
        <f>('PT surface averages'!BA64-'PT surface averages'!BA$32)</f>
        <v>0.31186963783894928</v>
      </c>
      <c r="BB33" s="4">
        <f>('PT surface averages'!BB64-'PT surface averages'!BB$32)</f>
        <v>0.34360633639667854</v>
      </c>
      <c r="BC33" s="4">
        <f>('PT surface averages'!BC64-'PT surface averages'!BC$32)</f>
        <v>0.29004143614325745</v>
      </c>
      <c r="BE33" s="4">
        <f t="shared" si="8"/>
        <v>0.57115669439534367</v>
      </c>
      <c r="BF33" s="4">
        <f t="shared" si="9"/>
        <v>-2.4369843521727726E-2</v>
      </c>
      <c r="BG33" s="4">
        <f t="shared" si="10"/>
        <v>0.19837335910199219</v>
      </c>
    </row>
    <row r="34" spans="1:59">
      <c r="A34" t="s">
        <v>232</v>
      </c>
      <c r="B34" s="4">
        <f>('PT surface averages'!B65-'PT surface averages'!B$32)</f>
        <v>0.11126814940510477</v>
      </c>
      <c r="C34" s="4">
        <f>('PT surface averages'!C65-'PT surface averages'!C$32)</f>
        <v>0.4668384674014725</v>
      </c>
      <c r="D34" s="4">
        <f>('PT surface averages'!D65-'PT surface averages'!D$32)</f>
        <v>0.14091328501504555</v>
      </c>
      <c r="E34" s="4">
        <f>('PT surface averages'!E65-'PT surface averages'!E$32)</f>
        <v>8.4300098858932748E-2</v>
      </c>
      <c r="F34" s="4">
        <f>('PT surface averages'!F65-'PT surface averages'!F$32)</f>
        <v>0.20698204210946397</v>
      </c>
      <c r="G34" s="4">
        <f>('PT surface averages'!G65-'PT surface averages'!G$32)</f>
        <v>2.832785205709365E-2</v>
      </c>
      <c r="H34" s="4">
        <f>('PT surface averages'!H65-'PT surface averages'!H$32)</f>
        <v>6.2958770487754792E-2</v>
      </c>
      <c r="I34" s="4">
        <f>('PT surface averages'!I65-'PT surface averages'!I$32)</f>
        <v>0.38178740643678466</v>
      </c>
      <c r="J34" s="4">
        <f>('PT surface averages'!J65-'PT surface averages'!J$32)</f>
        <v>9.435785713519329E-2</v>
      </c>
      <c r="K34" s="4">
        <f>('PT surface averages'!K65-'PT surface averages'!K$32)</f>
        <v>8.055006924839056E-2</v>
      </c>
      <c r="L34" s="4">
        <f>('PT surface averages'!L65-'PT surface averages'!L$32)</f>
        <v>0.15954105083144987</v>
      </c>
      <c r="M34" s="4">
        <f>('PT surface averages'!M65-'PT surface averages'!M$32)</f>
        <v>0.13715951425512377</v>
      </c>
      <c r="N34" s="4">
        <f>('PT surface averages'!N65-'PT surface averages'!N$32)</f>
        <v>0.28350683212473327</v>
      </c>
      <c r="O34" s="4">
        <f>('PT surface averages'!O65-'PT surface averages'!O$32)</f>
        <v>0.10589271928427879</v>
      </c>
      <c r="P34" s="4">
        <f>('PT surface averages'!P65-'PT surface averages'!P$32)</f>
        <v>0.35609663882955211</v>
      </c>
      <c r="Q34" s="4">
        <f>('PT surface averages'!Q65-'PT surface averages'!Q$32)</f>
        <v>0.29918858721231811</v>
      </c>
      <c r="R34" s="4">
        <f>('PT surface averages'!R65-'PT surface averages'!R$32)</f>
        <v>0.19007078372099584</v>
      </c>
      <c r="S34" s="4">
        <f>('PT surface averages'!S65-'PT surface averages'!S$32)</f>
        <v>0.19258666238132738</v>
      </c>
      <c r="T34" s="4">
        <f>('PT surface averages'!T65-'PT surface averages'!T$32)</f>
        <v>0.3163577559159696</v>
      </c>
      <c r="U34" s="4">
        <f>('PT surface averages'!U65-'PT surface averages'!U$32)</f>
        <v>0.18401537692408099</v>
      </c>
      <c r="V34" s="4">
        <f>('PT surface averages'!V65-'PT surface averages'!V$32)</f>
        <v>0.12000090357790744</v>
      </c>
      <c r="W34" s="4">
        <f>('PT surface averages'!W65-'PT surface averages'!W$32)</f>
        <v>0.1252084280822518</v>
      </c>
      <c r="X34" s="4">
        <f>('PT surface averages'!X65-'PT surface averages'!X$32)</f>
        <v>8.7056862139493041E-2</v>
      </c>
      <c r="Y34" s="4">
        <f>('PT surface averages'!Y65-'PT surface averages'!Y$32)</f>
        <v>0.30274627409611349</v>
      </c>
      <c r="Z34" s="4">
        <f>('PT surface averages'!Z65-'PT surface averages'!Z$32)</f>
        <v>9.8173112982150895E-2</v>
      </c>
      <c r="AA34" s="4">
        <f>('PT surface averages'!AA65-'PT surface averages'!AA$32)</f>
        <v>0.27071714313960871</v>
      </c>
      <c r="AB34" s="4">
        <f>('PT surface averages'!AB65-'PT surface averages'!AB$32)</f>
        <v>0.36326143172326109</v>
      </c>
      <c r="AC34" s="4">
        <f>('PT surface averages'!AC65-'PT surface averages'!AC$32)</f>
        <v>9.9288444536629328E-2</v>
      </c>
      <c r="AD34" s="4">
        <f>('PT surface averages'!AD65-'PT surface averages'!AD$32)</f>
        <v>0.30519310392909005</v>
      </c>
      <c r="AE34" s="4">
        <f>('PT surface averages'!AE65-'PT surface averages'!AE$32)</f>
        <v>0.13208604307394234</v>
      </c>
      <c r="AF34" s="4">
        <f>('PT surface averages'!AF65-'PT surface averages'!AF$32)</f>
        <v>0.24428916462180961</v>
      </c>
      <c r="AG34" s="4">
        <f>('PT surface averages'!AG65-'PT surface averages'!AG$32)</f>
        <v>0.16394442375569721</v>
      </c>
      <c r="AH34" s="4">
        <f>('PT surface averages'!AH65-'PT surface averages'!AH$32)</f>
        <v>7.3770176219608824E-2</v>
      </c>
      <c r="AI34" s="4">
        <f>('PT surface averages'!AI65-'PT surface averages'!AI$32)</f>
        <v>0.33531987282996828</v>
      </c>
      <c r="AJ34" s="4">
        <f>('PT surface averages'!AJ65-'PT surface averages'!AJ$32)</f>
        <v>0.16668051535711637</v>
      </c>
      <c r="AK34" s="4">
        <f>('PT surface averages'!AK65-'PT surface averages'!AK$32)</f>
        <v>6.9584521873303676E-2</v>
      </c>
      <c r="AL34" s="4">
        <f>('PT surface averages'!AL65-'PT surface averages'!AL$32)</f>
        <v>0.17946344114124582</v>
      </c>
      <c r="AM34" s="4">
        <f>('PT surface averages'!AM65-'PT surface averages'!AM$32)</f>
        <v>7.8573975651220596E-2</v>
      </c>
      <c r="AN34" s="4">
        <f>('PT surface averages'!AN65-'PT surface averages'!AN$32)</f>
        <v>7.3890323321318827E-2</v>
      </c>
      <c r="AO34" s="4">
        <f>('PT surface averages'!AO65-'PT surface averages'!AO$32)</f>
        <v>0.33105670854383973</v>
      </c>
      <c r="AP34" s="4">
        <f>('PT surface averages'!AP65-'PT surface averages'!AP$32)</f>
        <v>9.185146180826223E-2</v>
      </c>
      <c r="AQ34" s="4">
        <f>('PT surface averages'!AQ65-'PT surface averages'!AQ$32)</f>
        <v>6.1307367346798647E-2</v>
      </c>
      <c r="AR34" s="4">
        <f>('PT surface averages'!AR65-'PT surface averages'!AR$32)</f>
        <v>0.20373020062340874</v>
      </c>
      <c r="AS34" s="4">
        <f>('PT surface averages'!AS65-'PT surface averages'!AS$32)</f>
        <v>0.48830651235667355</v>
      </c>
      <c r="AT34" s="4">
        <f>('PT surface averages'!AT65-'PT surface averages'!AT$32)</f>
        <v>0.30730687362759279</v>
      </c>
      <c r="AU34" s="4">
        <f>('PT surface averages'!AU65-'PT surface averages'!AU$32)</f>
        <v>0.29092024333544941</v>
      </c>
      <c r="AV34" s="4">
        <f>('PT surface averages'!AV65-'PT surface averages'!AV$32)</f>
        <v>6.7342529869766701E-2</v>
      </c>
      <c r="AW34" s="4">
        <f>('PT surface averages'!AW65-'PT surface averages'!AW$32)</f>
        <v>0.17790547678820773</v>
      </c>
      <c r="AX34" s="4">
        <f>('PT surface averages'!AX65-'PT surface averages'!AX$32)</f>
        <v>6.0930327533707439E-2</v>
      </c>
      <c r="AY34" s="4">
        <f>('PT surface averages'!AY65-'PT surface averages'!AY$32)</f>
        <v>0.31057842026137888</v>
      </c>
      <c r="AZ34" s="4">
        <f>('PT surface averages'!AZ65-'PT surface averages'!AZ$32)</f>
        <v>0.14332008982384584</v>
      </c>
      <c r="BA34" s="4">
        <f>('PT surface averages'!BA65-'PT surface averages'!BA$32)</f>
        <v>0.29635407621461596</v>
      </c>
      <c r="BB34" s="4">
        <f>('PT surface averages'!BB65-'PT surface averages'!BB$32)</f>
        <v>0.19979669531802308</v>
      </c>
      <c r="BC34" s="4">
        <f>('PT surface averages'!BC65-'PT surface averages'!BC$32)</f>
        <v>0.38053838265808598</v>
      </c>
      <c r="BE34" s="4">
        <f t="shared" si="8"/>
        <v>0.48830651235667355</v>
      </c>
      <c r="BF34" s="4">
        <f t="shared" si="9"/>
        <v>-2.832785205709365E-2</v>
      </c>
      <c r="BG34" s="4">
        <f t="shared" si="10"/>
        <v>0.19598506384808256</v>
      </c>
    </row>
    <row r="36" spans="1:59">
      <c r="A36" t="s">
        <v>286</v>
      </c>
    </row>
    <row r="37" spans="1:59">
      <c r="A37" t="s">
        <v>225</v>
      </c>
      <c r="B37" s="4">
        <f>('PT surface averages'!B$32-'PT surface averages'!B68)</f>
        <v>0.15249734898159573</v>
      </c>
      <c r="C37" s="4">
        <f>('PT surface averages'!C$32-'PT surface averages'!C68)</f>
        <v>-0.14162568039394108</v>
      </c>
      <c r="D37" s="4">
        <f>('PT surface averages'!D$32-'PT surface averages'!D68)</f>
        <v>-7.2848749253505873E-2</v>
      </c>
      <c r="E37" s="4">
        <f>('PT surface averages'!E$32-'PT surface averages'!E68)</f>
        <v>-3.9567501572493863E-2</v>
      </c>
      <c r="F37" s="4">
        <f>('PT surface averages'!F$32-'PT surface averages'!F68)</f>
        <v>-2.5054693073563422E-2</v>
      </c>
      <c r="G37" s="4">
        <f>('PT surface averages'!G$32-'PT surface averages'!G68)</f>
        <v>5.3118363115697495E-4</v>
      </c>
      <c r="H37" s="4">
        <f>('PT surface averages'!H$32-'PT surface averages'!H68)</f>
        <v>1.0437031799006138E-2</v>
      </c>
      <c r="I37" s="4">
        <f>('PT surface averages'!I$32-'PT surface averages'!I68)</f>
        <v>8.5279627002457004E-2</v>
      </c>
      <c r="J37" s="4">
        <f>('PT surface averages'!J$32-'PT surface averages'!J68)</f>
        <v>0.33844262025145644</v>
      </c>
      <c r="K37" s="4">
        <f>('PT surface averages'!K$32-'PT surface averages'!K68)</f>
        <v>-1.4849427050791168E-2</v>
      </c>
      <c r="L37" s="4">
        <f>('PT surface averages'!L$32-'PT surface averages'!L68)</f>
        <v>3.5662251056654548E-2</v>
      </c>
      <c r="M37" s="4">
        <f>('PT surface averages'!M$32-'PT surface averages'!M68)</f>
        <v>-2.7115386140116604E-2</v>
      </c>
      <c r="N37" s="4">
        <f>('PT surface averages'!N$32-'PT surface averages'!N68)</f>
        <v>-1.9450645751289963E-3</v>
      </c>
      <c r="O37" s="4">
        <f>('PT surface averages'!O$32-'PT surface averages'!O68)</f>
        <v>0.1399344394834362</v>
      </c>
      <c r="P37" s="4">
        <f>('PT surface averages'!P$32-'PT surface averages'!P68)</f>
        <v>-8.1887429891445873E-2</v>
      </c>
      <c r="Q37" s="4">
        <f>('PT surface averages'!Q$32-'PT surface averages'!Q68)</f>
        <v>-3.2732972536787225E-2</v>
      </c>
      <c r="R37" s="4">
        <f>('PT surface averages'!R$32-'PT surface averages'!R68)</f>
        <v>-7.7897580478962558E-2</v>
      </c>
      <c r="S37" s="4">
        <f>('PT surface averages'!S$32-'PT surface averages'!S68)</f>
        <v>-2.161499398076594E-2</v>
      </c>
      <c r="T37" s="4">
        <f>('PT surface averages'!T$32-'PT surface averages'!T68)</f>
        <v>-0.16002308858818082</v>
      </c>
      <c r="U37" s="4">
        <f>('PT surface averages'!U$32-'PT surface averages'!U68)</f>
        <v>6.040637299852547E-2</v>
      </c>
      <c r="V37" s="4">
        <f>('PT surface averages'!V$32-'PT surface averages'!V68)</f>
        <v>-4.3387123912919601E-2</v>
      </c>
      <c r="W37" s="4">
        <f>('PT surface averages'!W$32-'PT surface averages'!W68)</f>
        <v>-2.5355406413344911E-2</v>
      </c>
      <c r="X37" s="4">
        <f>('PT surface averages'!X$32-'PT surface averages'!X68)</f>
        <v>9.2065657988481653E-2</v>
      </c>
      <c r="Y37" s="4">
        <f>('PT surface averages'!Y$32-'PT surface averages'!Y68)</f>
        <v>-0.14758834325093556</v>
      </c>
      <c r="Z37" s="4">
        <f>('PT surface averages'!Z$32-'PT surface averages'!Z68)</f>
        <v>-4.5168562120685707E-2</v>
      </c>
      <c r="AA37" s="4">
        <f>('PT surface averages'!AA$32-'PT surface averages'!AA68)</f>
        <v>-0.10940972045447134</v>
      </c>
      <c r="AB37" s="4">
        <f>('PT surface averages'!AB$32-'PT surface averages'!AB68)</f>
        <v>-4.693917788010471E-2</v>
      </c>
      <c r="AC37" s="4">
        <f>('PT surface averages'!AC$32-'PT surface averages'!AC68)</f>
        <v>-4.2987320472139268E-2</v>
      </c>
      <c r="AD37" s="4">
        <f>('PT surface averages'!AD$32-'PT surface averages'!AD68)</f>
        <v>2.497948848240017E-2</v>
      </c>
      <c r="AE37" s="4">
        <f>('PT surface averages'!AE$32-'PT surface averages'!AE68)</f>
        <v>-4.2965491460681293E-2</v>
      </c>
      <c r="AF37" s="4">
        <f>('PT surface averages'!AF$32-'PT surface averages'!AF68)</f>
        <v>-5.7538432610633405E-2</v>
      </c>
      <c r="AG37" s="4">
        <f>('PT surface averages'!AG$32-'PT surface averages'!AG68)</f>
        <v>-6.4079921911391891E-2</v>
      </c>
      <c r="AH37" s="4">
        <f>('PT surface averages'!AH$32-'PT surface averages'!AH68)</f>
        <v>-2.0464120152233367E-2</v>
      </c>
      <c r="AI37" s="4">
        <f>('PT surface averages'!AI$32-'PT surface averages'!AI68)</f>
        <v>-0.12713859178067316</v>
      </c>
      <c r="AJ37" s="4">
        <f>('PT surface averages'!AJ$32-'PT surface averages'!AJ68)</f>
        <v>-9.5505145322576313E-2</v>
      </c>
      <c r="AK37" s="4">
        <f>('PT surface averages'!AK$32-'PT surface averages'!AK68)</f>
        <v>-7.654826106517798E-3</v>
      </c>
      <c r="AL37" s="4">
        <f>('PT surface averages'!AL$32-'PT surface averages'!AL68)</f>
        <v>-7.6658841461747812E-2</v>
      </c>
      <c r="AM37" s="4">
        <f>('PT surface averages'!AM$32-'PT surface averages'!AM68)</f>
        <v>0.19263783245914046</v>
      </c>
      <c r="AN37" s="4">
        <f>('PT surface averages'!AN$32-'PT surface averages'!AN68)</f>
        <v>-1.7317144364179596E-2</v>
      </c>
      <c r="AO37" s="4">
        <f>('PT surface averages'!AO$32-'PT surface averages'!AO68)</f>
        <v>0.15722490297255076</v>
      </c>
      <c r="AP37" s="4">
        <f>('PT surface averages'!AP$32-'PT surface averages'!AP68)</f>
        <v>-4.4262972849074045E-2</v>
      </c>
      <c r="AQ37" s="4">
        <f>('PT surface averages'!AQ$32-'PT surface averages'!AQ68)</f>
        <v>0.10071428074116162</v>
      </c>
      <c r="AR37" s="4">
        <f>('PT surface averages'!AR$32-'PT surface averages'!AR68)</f>
        <v>-0.10824607698015065</v>
      </c>
      <c r="AS37" s="4">
        <f>('PT surface averages'!AS$32-'PT surface averages'!AS68)</f>
        <v>8.0192832916683082E-2</v>
      </c>
      <c r="AT37" s="4">
        <f>('PT surface averages'!AT$32-'PT surface averages'!AT68)</f>
        <v>-0.26706398984274393</v>
      </c>
      <c r="AU37" s="4">
        <f>('PT surface averages'!AU$32-'PT surface averages'!AU68)</f>
        <v>-0.22508878099299068</v>
      </c>
      <c r="AV37" s="4">
        <f>('PT surface averages'!AV$32-'PT surface averages'!AV68)</f>
        <v>-3.4805307924170123E-2</v>
      </c>
      <c r="AW37" s="4">
        <f>('PT surface averages'!AW$32-'PT surface averages'!AW68)</f>
        <v>-2.8647384955323763E-2</v>
      </c>
      <c r="AX37" s="4">
        <f>('PT surface averages'!AX$32-'PT surface averages'!AX68)</f>
        <v>-1.3318021863020293E-3</v>
      </c>
      <c r="AY37" s="4">
        <f>('PT surface averages'!AY$32-'PT surface averages'!AY68)</f>
        <v>6.119952066872103E-2</v>
      </c>
      <c r="AZ37" s="4">
        <f>('PT surface averages'!AZ$32-'PT surface averages'!AZ68)</f>
        <v>-2.8912538109516023E-2</v>
      </c>
      <c r="BA37" s="4">
        <f>('PT surface averages'!BA$32-'PT surface averages'!BA68)</f>
        <v>0.27074433859655056</v>
      </c>
      <c r="BB37" s="4">
        <f>('PT surface averages'!BB$32-'PT surface averages'!BB68)</f>
        <v>1.5117111981223341E-2</v>
      </c>
      <c r="BC37" s="4">
        <f>('PT surface averages'!BC$32-'PT surface averages'!BC68)</f>
        <v>-7.7499209037963479E-2</v>
      </c>
      <c r="BE37" s="4">
        <f t="shared" ref="BE37:BE45" si="11">-1*MAX(B37:BC37)</f>
        <v>-0.33844262025145644</v>
      </c>
      <c r="BF37" s="4">
        <f t="shared" ref="BF37:BF45" si="12">-1*MIN(B37:BC37)</f>
        <v>0.26706398984274393</v>
      </c>
      <c r="BG37" s="4">
        <f t="shared" ref="BG37:BG45" si="13">-1*AVERAGE(B37:BC37)</f>
        <v>1.2316888112554681E-2</v>
      </c>
    </row>
    <row r="38" spans="1:59">
      <c r="A38" t="s">
        <v>226</v>
      </c>
      <c r="B38" s="4">
        <f>('PT surface averages'!B$32-'PT surface averages'!B69)</f>
        <v>0.15249734898159573</v>
      </c>
      <c r="C38" s="4">
        <f>('PT surface averages'!C$32-'PT surface averages'!C69)</f>
        <v>-0.13120489128154678</v>
      </c>
      <c r="D38" s="4">
        <f>('PT surface averages'!D$32-'PT surface averages'!D69)</f>
        <v>-6.6054742364242136E-2</v>
      </c>
      <c r="E38" s="4">
        <f>('PT surface averages'!E$32-'PT surface averages'!E69)</f>
        <v>-3.6957013396088173E-2</v>
      </c>
      <c r="F38" s="4">
        <f>('PT surface averages'!F$32-'PT surface averages'!F69)</f>
        <v>-2.0085609028040186E-2</v>
      </c>
      <c r="G38" s="4">
        <f>('PT surface averages'!G$32-'PT surface averages'!G69)</f>
        <v>2.169283377535039E-4</v>
      </c>
      <c r="H38" s="4">
        <f>('PT surface averages'!H$32-'PT surface averages'!H69)</f>
        <v>9.7170676977600262E-3</v>
      </c>
      <c r="I38" s="4">
        <f>('PT surface averages'!I$32-'PT surface averages'!I69)</f>
        <v>8.5693407622304874E-2</v>
      </c>
      <c r="J38" s="4">
        <f>('PT surface averages'!J$32-'PT surface averages'!J69)</f>
        <v>0.33844262025145644</v>
      </c>
      <c r="K38" s="4">
        <f>('PT surface averages'!K$32-'PT surface averages'!K69)</f>
        <v>-1.2873810619707236E-2</v>
      </c>
      <c r="L38" s="4">
        <f>('PT surface averages'!L$32-'PT surface averages'!L69)</f>
        <v>3.5662251056654548E-2</v>
      </c>
      <c r="M38" s="4">
        <f>('PT surface averages'!M$32-'PT surface averages'!M69)</f>
        <v>-2.3486851490207544E-2</v>
      </c>
      <c r="N38" s="4">
        <f>('PT surface averages'!N$32-'PT surface averages'!N69)</f>
        <v>4.3833888047527803E-3</v>
      </c>
      <c r="O38" s="4">
        <f>('PT surface averages'!O$32-'PT surface averages'!O69)</f>
        <v>0.1399344394834362</v>
      </c>
      <c r="P38" s="4">
        <f>('PT surface averages'!P$32-'PT surface averages'!P69)</f>
        <v>-7.6194502102608863E-2</v>
      </c>
      <c r="Q38" s="4">
        <f>('PT surface averages'!Q$32-'PT surface averages'!Q69)</f>
        <v>-2.6411316439420546E-2</v>
      </c>
      <c r="R38" s="4">
        <f>('PT surface averages'!R$32-'PT surface averages'!R69)</f>
        <v>-7.5967892764933209E-2</v>
      </c>
      <c r="S38" s="4">
        <f>('PT surface averages'!S$32-'PT surface averages'!S69)</f>
        <v>-2.1100293897432398E-2</v>
      </c>
      <c r="T38" s="4">
        <f>('PT surface averages'!T$32-'PT surface averages'!T69)</f>
        <v>-0.15901470241401061</v>
      </c>
      <c r="U38" s="4">
        <f>('PT surface averages'!U$32-'PT surface averages'!U69)</f>
        <v>6.040637299852547E-2</v>
      </c>
      <c r="V38" s="4">
        <f>('PT surface averages'!V$32-'PT surface averages'!V69)</f>
        <v>-4.0017276106421279E-2</v>
      </c>
      <c r="W38" s="4">
        <f>('PT surface averages'!W$32-'PT surface averages'!W69)</f>
        <v>-1.9665338062999138E-2</v>
      </c>
      <c r="X38" s="4">
        <f>('PT surface averages'!X$32-'PT surface averages'!X69)</f>
        <v>9.2065657988481653E-2</v>
      </c>
      <c r="Y38" s="4">
        <f>('PT surface averages'!Y$32-'PT surface averages'!Y69)</f>
        <v>-0.13710493320020495</v>
      </c>
      <c r="Z38" s="4">
        <f>('PT surface averages'!Z$32-'PT surface averages'!Z69)</f>
        <v>-4.3385799626299432E-2</v>
      </c>
      <c r="AA38" s="4">
        <f>('PT surface averages'!AA$32-'PT surface averages'!AA69)</f>
        <v>-0.10416312466647276</v>
      </c>
      <c r="AB38" s="4">
        <f>('PT surface averages'!AB$32-'PT surface averages'!AB69)</f>
        <v>-3.4610633035345728E-2</v>
      </c>
      <c r="AC38" s="4">
        <f>('PT surface averages'!AC$32-'PT surface averages'!AC69)</f>
        <v>-4.2987320472139268E-2</v>
      </c>
      <c r="AD38" s="4">
        <f>('PT surface averages'!AD$32-'PT surface averages'!AD69)</f>
        <v>2.497948848240017E-2</v>
      </c>
      <c r="AE38" s="4">
        <f>('PT surface averages'!AE$32-'PT surface averages'!AE69)</f>
        <v>-4.2965491460681293E-2</v>
      </c>
      <c r="AF38" s="4">
        <f>('PT surface averages'!AF$32-'PT surface averages'!AF69)</f>
        <v>-5.2596287059984287E-2</v>
      </c>
      <c r="AG38" s="4">
        <f>('PT surface averages'!AG$32-'PT surface averages'!AG69)</f>
        <v>-5.8941873504149839E-2</v>
      </c>
      <c r="AH38" s="4">
        <f>('PT surface averages'!AH$32-'PT surface averages'!AH69)</f>
        <v>-1.8064183810298493E-2</v>
      </c>
      <c r="AI38" s="4">
        <f>('PT surface averages'!AI$32-'PT surface averages'!AI69)</f>
        <v>-0.13293757451119964</v>
      </c>
      <c r="AJ38" s="4">
        <f>('PT surface averages'!AJ$32-'PT surface averages'!AJ69)</f>
        <v>-8.5760894206058313E-2</v>
      </c>
      <c r="AK38" s="4">
        <f>('PT surface averages'!AK$32-'PT surface averages'!AK69)</f>
        <v>-6.4557725642189756E-3</v>
      </c>
      <c r="AL38" s="4">
        <f>('PT surface averages'!AL$32-'PT surface averages'!AL69)</f>
        <v>-7.0216878455417825E-2</v>
      </c>
      <c r="AM38" s="4">
        <f>('PT surface averages'!AM$32-'PT surface averages'!AM69)</f>
        <v>0.19263783245914046</v>
      </c>
      <c r="AN38" s="4">
        <f>('PT surface averages'!AN$32-'PT surface averages'!AN69)</f>
        <v>-1.5046830058712921E-2</v>
      </c>
      <c r="AO38" s="4">
        <f>('PT surface averages'!AO$32-'PT surface averages'!AO69)</f>
        <v>0.15711172580909244</v>
      </c>
      <c r="AP38" s="4">
        <f>('PT surface averages'!AP$32-'PT surface averages'!AP69)</f>
        <v>-4.1635260514370803E-2</v>
      </c>
      <c r="AQ38" s="4">
        <f>('PT surface averages'!AQ$32-'PT surface averages'!AQ69)</f>
        <v>0.10071428074116162</v>
      </c>
      <c r="AR38" s="4">
        <f>('PT surface averages'!AR$32-'PT surface averages'!AR69)</f>
        <v>-9.5803843217943663E-2</v>
      </c>
      <c r="AS38" s="4">
        <f>('PT surface averages'!AS$32-'PT surface averages'!AS69)</f>
        <v>7.9981546603375073E-2</v>
      </c>
      <c r="AT38" s="4">
        <f>('PT surface averages'!AT$32-'PT surface averages'!AT69)</f>
        <v>-0.26651721732228872</v>
      </c>
      <c r="AU38" s="4">
        <f>('PT surface averages'!AU$32-'PT surface averages'!AU69)</f>
        <v>-0.22508878099299068</v>
      </c>
      <c r="AV38" s="4">
        <f>('PT surface averages'!AV$32-'PT surface averages'!AV69)</f>
        <v>-3.2036670807803577E-2</v>
      </c>
      <c r="AW38" s="4">
        <f>('PT surface averages'!AW$32-'PT surface averages'!AW69)</f>
        <v>-2.1775367680159391E-2</v>
      </c>
      <c r="AX38" s="4">
        <f>('PT surface averages'!AX$32-'PT surface averages'!AX69)</f>
        <v>-4.0181696319710816E-4</v>
      </c>
      <c r="AY38" s="4">
        <f>('PT surface averages'!AY$32-'PT surface averages'!AY69)</f>
        <v>6.8356602489085705E-2</v>
      </c>
      <c r="AZ38" s="4">
        <f>('PT surface averages'!AZ$32-'PT surface averages'!AZ69)</f>
        <v>-1.5523396833162867E-2</v>
      </c>
      <c r="BA38" s="4">
        <f>('PT surface averages'!BA$32-'PT surface averages'!BA69)</f>
        <v>0.27074433859655056</v>
      </c>
      <c r="BB38" s="4">
        <f>('PT surface averages'!BB$32-'PT surface averages'!BB69)</f>
        <v>1.6896510644712398E-2</v>
      </c>
      <c r="BC38" s="4">
        <f>('PT surface averages'!BC$32-'PT surface averages'!BC69)</f>
        <v>-7.3172537005157468E-2</v>
      </c>
      <c r="BE38" s="4">
        <f t="shared" si="11"/>
        <v>-0.33844262025145644</v>
      </c>
      <c r="BF38" s="4">
        <f t="shared" si="12"/>
        <v>0.26651721732228872</v>
      </c>
      <c r="BG38" s="4">
        <f t="shared" si="13"/>
        <v>9.1812022016236391E-3</v>
      </c>
    </row>
    <row r="39" spans="1:59">
      <c r="A39" t="s">
        <v>227</v>
      </c>
      <c r="B39" s="4">
        <f>('PT surface averages'!B$32-'PT surface averages'!B70)</f>
        <v>0.15249734898159573</v>
      </c>
      <c r="C39" s="4">
        <f>('PT surface averages'!C$32-'PT surface averages'!C70)</f>
        <v>-0.14803694111698135</v>
      </c>
      <c r="D39" s="4">
        <f>('PT surface averages'!D$32-'PT surface averages'!D70)</f>
        <v>-7.1467056099879134E-2</v>
      </c>
      <c r="E39" s="4">
        <f>('PT surface averages'!E$32-'PT surface averages'!E70)</f>
        <v>-3.9073516129288249E-2</v>
      </c>
      <c r="F39" s="4">
        <f>('PT surface averages'!F$32-'PT surface averages'!F70)</f>
        <v>-2.7344135037446621E-2</v>
      </c>
      <c r="G39" s="4">
        <f>('PT surface averages'!G$32-'PT surface averages'!G70)</f>
        <v>2.2491324225460893E-4</v>
      </c>
      <c r="H39" s="4">
        <f>('PT surface averages'!H$32-'PT surface averages'!H70)</f>
        <v>9.9431512219759523E-3</v>
      </c>
      <c r="I39" s="4">
        <f>('PT surface averages'!I$32-'PT surface averages'!I70)</f>
        <v>8.2849046484792688E-2</v>
      </c>
      <c r="J39" s="4">
        <f>('PT surface averages'!J$32-'PT surface averages'!J70)</f>
        <v>0.33844262025145644</v>
      </c>
      <c r="K39" s="4">
        <f>('PT surface averages'!K$32-'PT surface averages'!K70)</f>
        <v>-1.5723422219860027E-2</v>
      </c>
      <c r="L39" s="4">
        <f>('PT surface averages'!L$32-'PT surface averages'!L70)</f>
        <v>3.5662251056654548E-2</v>
      </c>
      <c r="M39" s="4">
        <f>('PT surface averages'!M$32-'PT surface averages'!M70)</f>
        <v>-2.79659184138428E-2</v>
      </c>
      <c r="N39" s="4">
        <f>('PT surface averages'!N$32-'PT surface averages'!N70)</f>
        <v>-9.7285650403468871E-3</v>
      </c>
      <c r="O39" s="4">
        <f>('PT surface averages'!O$32-'PT surface averages'!O70)</f>
        <v>0.1399344394834362</v>
      </c>
      <c r="P39" s="4">
        <f>('PT surface averages'!P$32-'PT surface averages'!P70)</f>
        <v>-8.4560105705843602E-2</v>
      </c>
      <c r="Q39" s="4">
        <f>('PT surface averages'!Q$32-'PT surface averages'!Q70)</f>
        <v>-3.5893685542099873E-2</v>
      </c>
      <c r="R39" s="4">
        <f>('PT surface averages'!R$32-'PT surface averages'!R70)</f>
        <v>-7.7897580478962558E-2</v>
      </c>
      <c r="S39" s="4">
        <f>('PT surface averages'!S$32-'PT surface averages'!S70)</f>
        <v>-2.0876405617073823E-2</v>
      </c>
      <c r="T39" s="4">
        <f>('PT surface averages'!T$32-'PT surface averages'!T70)</f>
        <v>-0.16002308858818082</v>
      </c>
      <c r="U39" s="4">
        <f>('PT surface averages'!U$32-'PT surface averages'!U70)</f>
        <v>6.040637299852547E-2</v>
      </c>
      <c r="V39" s="4">
        <f>('PT surface averages'!V$32-'PT surface averages'!V70)</f>
        <v>-4.2411170956866889E-2</v>
      </c>
      <c r="W39" s="4">
        <f>('PT surface averages'!W$32-'PT surface averages'!W70)</f>
        <v>-2.343566431422224E-2</v>
      </c>
      <c r="X39" s="4">
        <f>('PT surface averages'!X$32-'PT surface averages'!X70)</f>
        <v>9.2065657988481653E-2</v>
      </c>
      <c r="Y39" s="4">
        <f>('PT surface averages'!Y$32-'PT surface averages'!Y70)</f>
        <v>-0.14019342832211829</v>
      </c>
      <c r="Z39" s="4">
        <f>('PT surface averages'!Z$32-'PT surface averages'!Z70)</f>
        <v>-4.5869609797360072E-2</v>
      </c>
      <c r="AA39" s="4">
        <f>('PT surface averages'!AA$32-'PT surface averages'!AA70)</f>
        <v>-0.11203901668165145</v>
      </c>
      <c r="AB39" s="4">
        <f>('PT surface averages'!AB$32-'PT surface averages'!AB70)</f>
        <v>-6.5471453222370912E-2</v>
      </c>
      <c r="AC39" s="4">
        <f>('PT surface averages'!AC$32-'PT surface averages'!AC70)</f>
        <v>-4.2987320472139268E-2</v>
      </c>
      <c r="AD39" s="4">
        <f>('PT surface averages'!AD$32-'PT surface averages'!AD70)</f>
        <v>2.497948848240017E-2</v>
      </c>
      <c r="AE39" s="4">
        <f>('PT surface averages'!AE$32-'PT surface averages'!AE70)</f>
        <v>-4.2965491460681293E-2</v>
      </c>
      <c r="AF39" s="4">
        <f>('PT surface averages'!AF$32-'PT surface averages'!AF70)</f>
        <v>-5.4817048348816289E-2</v>
      </c>
      <c r="AG39" s="4">
        <f>('PT surface averages'!AG$32-'PT surface averages'!AG70)</f>
        <v>-6.2697825743719043E-2</v>
      </c>
      <c r="AH39" s="4">
        <f>('PT surface averages'!AH$32-'PT surface averages'!AH70)</f>
        <v>-1.9554653711236811E-2</v>
      </c>
      <c r="AI39" s="4">
        <f>('PT surface averages'!AI$32-'PT surface averages'!AI70)</f>
        <v>-0.13411479686678113</v>
      </c>
      <c r="AJ39" s="4">
        <f>('PT surface averages'!AJ$32-'PT surface averages'!AJ70)</f>
        <v>-9.8158107786549542E-2</v>
      </c>
      <c r="AK39" s="4">
        <f>('PT surface averages'!AK$32-'PT surface averages'!AK70)</f>
        <v>-6.9453576894454722E-3</v>
      </c>
      <c r="AL39" s="4">
        <f>('PT surface averages'!AL$32-'PT surface averages'!AL70)</f>
        <v>-7.4574079264256382E-2</v>
      </c>
      <c r="AM39" s="4">
        <f>('PT surface averages'!AM$32-'PT surface averages'!AM70)</f>
        <v>0.19263783245914046</v>
      </c>
      <c r="AN39" s="4">
        <f>('PT surface averages'!AN$32-'PT surface averages'!AN70)</f>
        <v>-1.6806761833097664E-2</v>
      </c>
      <c r="AO39" s="4">
        <f>('PT surface averages'!AO$32-'PT surface averages'!AO70)</f>
        <v>0.1565407107401785</v>
      </c>
      <c r="AP39" s="4">
        <f>('PT surface averages'!AP$32-'PT surface averages'!AP70)</f>
        <v>-4.3349293818622958E-2</v>
      </c>
      <c r="AQ39" s="4">
        <f>('PT surface averages'!AQ$32-'PT surface averages'!AQ70)</f>
        <v>0.10071428074116162</v>
      </c>
      <c r="AR39" s="4">
        <f>('PT surface averages'!AR$32-'PT surface averages'!AR70)</f>
        <v>-0.11218146783215255</v>
      </c>
      <c r="AS39" s="4">
        <f>('PT surface averages'!AS$32-'PT surface averages'!AS70)</f>
        <v>8.2233170661084418E-2</v>
      </c>
      <c r="AT39" s="4">
        <f>('PT surface averages'!AT$32-'PT surface averages'!AT70)</f>
        <v>-0.26711130274890482</v>
      </c>
      <c r="AU39" s="4">
        <f>('PT surface averages'!AU$32-'PT surface averages'!AU70)</f>
        <v>-0.22508878099299068</v>
      </c>
      <c r="AV39" s="4">
        <f>('PT surface averages'!AV$32-'PT surface averages'!AV70)</f>
        <v>-3.4487073553132783E-2</v>
      </c>
      <c r="AW39" s="4">
        <f>('PT surface averages'!AW$32-'PT surface averages'!AW70)</f>
        <v>-2.7735218017953089E-2</v>
      </c>
      <c r="AX39" s="4">
        <f>('PT surface averages'!AX$32-'PT surface averages'!AX70)</f>
        <v>-3.6166312361311931E-3</v>
      </c>
      <c r="AY39" s="4">
        <f>('PT surface averages'!AY$32-'PT surface averages'!AY70)</f>
        <v>6.1215069482247086E-2</v>
      </c>
      <c r="AZ39" s="4">
        <f>('PT surface averages'!AZ$32-'PT surface averages'!AZ70)</f>
        <v>-3.3797265577478336E-2</v>
      </c>
      <c r="BA39" s="4">
        <f>('PT surface averages'!BA$32-'PT surface averages'!BA70)</f>
        <v>0.27074433859655056</v>
      </c>
      <c r="BB39" s="4">
        <f>('PT surface averages'!BB$32-'PT surface averages'!BB70)</f>
        <v>1.5473736684923134E-2</v>
      </c>
      <c r="BC39" s="4">
        <f>('PT surface averages'!BC$32-'PT surface averages'!BC70)</f>
        <v>-7.7150131148781331E-2</v>
      </c>
      <c r="BE39" s="4">
        <f t="shared" si="11"/>
        <v>-0.33844262025145644</v>
      </c>
      <c r="BF39" s="4">
        <f t="shared" si="12"/>
        <v>0.26711130274890482</v>
      </c>
      <c r="BG39" s="4">
        <f t="shared" si="13"/>
        <v>1.3140461885748279E-2</v>
      </c>
    </row>
    <row r="40" spans="1:59">
      <c r="A40" t="s">
        <v>228</v>
      </c>
      <c r="B40" s="4">
        <f>('PT surface averages'!B$32-'PT surface averages'!B71)</f>
        <v>0.15249734898159573</v>
      </c>
      <c r="C40" s="4">
        <f>('PT surface averages'!C$32-'PT surface averages'!C71)</f>
        <v>-0.16136188849567085</v>
      </c>
      <c r="D40" s="4">
        <f>('PT surface averages'!D$32-'PT surface averages'!D71)</f>
        <v>-8.0199541311761186E-2</v>
      </c>
      <c r="E40" s="4">
        <f>('PT surface averages'!E$32-'PT surface averages'!E71)</f>
        <v>-4.2101425560049893E-2</v>
      </c>
      <c r="F40" s="4">
        <f>('PT surface averages'!F$32-'PT surface averages'!F71)</f>
        <v>-3.2897425935084185E-2</v>
      </c>
      <c r="G40" s="4">
        <f>('PT surface averages'!G$32-'PT surface averages'!G71)</f>
        <v>-2.8772714117143022E-4</v>
      </c>
      <c r="H40" s="4">
        <f>('PT surface averages'!H$32-'PT surface averages'!H71)</f>
        <v>9.9473924841176932E-3</v>
      </c>
      <c r="I40" s="4">
        <f>('PT surface averages'!I$32-'PT surface averages'!I71)</f>
        <v>7.8715681147509653E-2</v>
      </c>
      <c r="J40" s="4">
        <f>('PT surface averages'!J$32-'PT surface averages'!J71)</f>
        <v>0.33844262025145644</v>
      </c>
      <c r="K40" s="4">
        <f>('PT surface averages'!K$32-'PT surface averages'!K71)</f>
        <v>-1.6403002507740939E-2</v>
      </c>
      <c r="L40" s="4">
        <f>('PT surface averages'!L$32-'PT surface averages'!L71)</f>
        <v>3.5662251056654548E-2</v>
      </c>
      <c r="M40" s="4">
        <f>('PT surface averages'!M$32-'PT surface averages'!M71)</f>
        <v>-2.9901276906966118E-2</v>
      </c>
      <c r="N40" s="4">
        <f>('PT surface averages'!N$32-'PT surface averages'!N71)</f>
        <v>-2.1721078595140053E-2</v>
      </c>
      <c r="O40" s="4">
        <f>('PT surface averages'!O$32-'PT surface averages'!O71)</f>
        <v>0.1399344394834362</v>
      </c>
      <c r="P40" s="4">
        <f>('PT surface averages'!P$32-'PT surface averages'!P71)</f>
        <v>-9.873399230504426E-2</v>
      </c>
      <c r="Q40" s="4">
        <f>('PT surface averages'!Q$32-'PT surface averages'!Q71)</f>
        <v>-4.6018517495823474E-2</v>
      </c>
      <c r="R40" s="4">
        <f>('PT surface averages'!R$32-'PT surface averages'!R71)</f>
        <v>-7.7897580478962558E-2</v>
      </c>
      <c r="S40" s="4">
        <f>('PT surface averages'!S$32-'PT surface averages'!S71)</f>
        <v>-2.1876504325178292E-2</v>
      </c>
      <c r="T40" s="4">
        <f>('PT surface averages'!T$32-'PT surface averages'!T71)</f>
        <v>-0.16002308858818082</v>
      </c>
      <c r="U40" s="4">
        <f>('PT surface averages'!U$32-'PT surface averages'!U71)</f>
        <v>6.040637299852547E-2</v>
      </c>
      <c r="V40" s="4">
        <f>('PT surface averages'!V$32-'PT surface averages'!V71)</f>
        <v>-4.4871610680535579E-2</v>
      </c>
      <c r="W40" s="4">
        <f>('PT surface averages'!W$32-'PT surface averages'!W71)</f>
        <v>-2.8141778541808882E-2</v>
      </c>
      <c r="X40" s="4">
        <f>('PT surface averages'!X$32-'PT surface averages'!X71)</f>
        <v>9.2065657988481653E-2</v>
      </c>
      <c r="Y40" s="4">
        <f>('PT surface averages'!Y$32-'PT surface averages'!Y71)</f>
        <v>-0.14758898372389612</v>
      </c>
      <c r="Z40" s="4">
        <f>('PT surface averages'!Z$32-'PT surface averages'!Z71)</f>
        <v>-4.675947182169593E-2</v>
      </c>
      <c r="AA40" s="4">
        <f>('PT surface averages'!AA$32-'PT surface averages'!AA71)</f>
        <v>-0.11020439631170381</v>
      </c>
      <c r="AB40" s="4">
        <f>('PT surface averages'!AB$32-'PT surface averages'!AB71)</f>
        <v>-7.3664343103007068E-2</v>
      </c>
      <c r="AC40" s="4">
        <f>('PT surface averages'!AC$32-'PT surface averages'!AC71)</f>
        <v>-4.2987320472139268E-2</v>
      </c>
      <c r="AD40" s="4">
        <f>('PT surface averages'!AD$32-'PT surface averages'!AD71)</f>
        <v>2.497948848240017E-2</v>
      </c>
      <c r="AE40" s="4">
        <f>('PT surface averages'!AE$32-'PT surface averages'!AE71)</f>
        <v>-4.2965491460681293E-2</v>
      </c>
      <c r="AF40" s="4">
        <f>('PT surface averages'!AF$32-'PT surface averages'!AF71)</f>
        <v>-5.8843329575575531E-2</v>
      </c>
      <c r="AG40" s="4">
        <f>('PT surface averages'!AG$32-'PT surface averages'!AG71)</f>
        <v>-6.7126462837211909E-2</v>
      </c>
      <c r="AH40" s="4">
        <f>('PT surface averages'!AH$32-'PT surface averages'!AH71)</f>
        <v>-2.1486785199867839E-2</v>
      </c>
      <c r="AI40" s="4">
        <f>('PT surface averages'!AI$32-'PT surface averages'!AI71)</f>
        <v>-0.13667779826822485</v>
      </c>
      <c r="AJ40" s="4">
        <f>('PT surface averages'!AJ$32-'PT surface averages'!AJ71)</f>
        <v>-0.10662730083223371</v>
      </c>
      <c r="AK40" s="4">
        <f>('PT surface averages'!AK$32-'PT surface averages'!AK71)</f>
        <v>-7.5180498182959854E-3</v>
      </c>
      <c r="AL40" s="4">
        <f>('PT surface averages'!AL$32-'PT surface averages'!AL71)</f>
        <v>-7.9051470264618201E-2</v>
      </c>
      <c r="AM40" s="4">
        <f>('PT surface averages'!AM$32-'PT surface averages'!AM71)</f>
        <v>0.19263783245914046</v>
      </c>
      <c r="AN40" s="4">
        <f>('PT surface averages'!AN$32-'PT surface averages'!AN71)</f>
        <v>-2.1275743655585502E-2</v>
      </c>
      <c r="AO40" s="4">
        <f>('PT surface averages'!AO$32-'PT surface averages'!AO71)</f>
        <v>0.15701966497393682</v>
      </c>
      <c r="AP40" s="4">
        <f>('PT surface averages'!AP$32-'PT surface averages'!AP71)</f>
        <v>-4.6394547831252492E-2</v>
      </c>
      <c r="AQ40" s="4">
        <f>('PT surface averages'!AQ$32-'PT surface averages'!AQ71)</f>
        <v>0.10071428074116162</v>
      </c>
      <c r="AR40" s="4">
        <f>('PT surface averages'!AR$32-'PT surface averages'!AR71)</f>
        <v>-0.11463027457430164</v>
      </c>
      <c r="AS40" s="4">
        <f>('PT surface averages'!AS$32-'PT surface averages'!AS71)</f>
        <v>8.045195932419591E-2</v>
      </c>
      <c r="AT40" s="4">
        <f>('PT surface averages'!AT$32-'PT surface averages'!AT71)</f>
        <v>-0.26711130274890482</v>
      </c>
      <c r="AU40" s="4">
        <f>('PT surface averages'!AU$32-'PT surface averages'!AU71)</f>
        <v>-0.22508878099299068</v>
      </c>
      <c r="AV40" s="4">
        <f>('PT surface averages'!AV$32-'PT surface averages'!AV71)</f>
        <v>-3.5069666142113695E-2</v>
      </c>
      <c r="AW40" s="4">
        <f>('PT surface averages'!AW$32-'PT surface averages'!AW71)</f>
        <v>-3.495270655504637E-2</v>
      </c>
      <c r="AX40" s="4">
        <f>('PT surface averages'!AX$32-'PT surface averages'!AX71)</f>
        <v>-7.5569787865111572E-3</v>
      </c>
      <c r="AY40" s="4">
        <f>('PT surface averages'!AY$32-'PT surface averages'!AY71)</f>
        <v>5.9126365827058214E-2</v>
      </c>
      <c r="AZ40" s="4">
        <f>('PT surface averages'!AZ$32-'PT surface averages'!AZ71)</f>
        <v>-3.5827562145765296E-2</v>
      </c>
      <c r="BA40" s="4">
        <f>('PT surface averages'!BA$32-'PT surface averages'!BA71)</f>
        <v>0.27074433859655056</v>
      </c>
      <c r="BB40" s="4">
        <f>('PT surface averages'!BB$32-'PT surface averages'!BB71)</f>
        <v>1.5177415441167075E-2</v>
      </c>
      <c r="BC40" s="4">
        <f>('PT surface averages'!BC$32-'PT surface averages'!BC71)</f>
        <v>-9.0333470558414397E-2</v>
      </c>
      <c r="BE40" s="4">
        <f t="shared" si="11"/>
        <v>-0.33844262025145644</v>
      </c>
      <c r="BF40" s="4">
        <f t="shared" si="12"/>
        <v>0.26711130274890482</v>
      </c>
      <c r="BG40" s="4">
        <f t="shared" si="13"/>
        <v>1.6178806783551256E-2</v>
      </c>
    </row>
    <row r="41" spans="1:59">
      <c r="A41" t="s">
        <v>229</v>
      </c>
      <c r="B41" s="4">
        <f>('PT surface averages'!B$32-'PT surface averages'!B72)</f>
        <v>0.15249734898159573</v>
      </c>
      <c r="C41" s="4">
        <f>('PT surface averages'!C$32-'PT surface averages'!C72)</f>
        <v>-0.16136188849567085</v>
      </c>
      <c r="D41" s="4">
        <f>('PT surface averages'!D$32-'PT surface averages'!D72)</f>
        <v>-8.0199541311761186E-2</v>
      </c>
      <c r="E41" s="4">
        <f>('PT surface averages'!E$32-'PT surface averages'!E72)</f>
        <v>-4.2101425560049893E-2</v>
      </c>
      <c r="F41" s="4">
        <f>('PT surface averages'!F$32-'PT surface averages'!F72)</f>
        <v>-3.2897425935084185E-2</v>
      </c>
      <c r="G41" s="4">
        <f>('PT surface averages'!G$32-'PT surface averages'!G72)</f>
        <v>-2.8772714117143022E-4</v>
      </c>
      <c r="H41" s="4">
        <f>('PT surface averages'!H$32-'PT surface averages'!H72)</f>
        <v>9.9473924841176932E-3</v>
      </c>
      <c r="I41" s="4">
        <f>('PT surface averages'!I$32-'PT surface averages'!I72)</f>
        <v>7.8715681147509653E-2</v>
      </c>
      <c r="J41" s="4">
        <f>('PT surface averages'!J$32-'PT surface averages'!J72)</f>
        <v>0.33844262025145644</v>
      </c>
      <c r="K41" s="4">
        <f>('PT surface averages'!K$32-'PT surface averages'!K72)</f>
        <v>-1.6403002507740939E-2</v>
      </c>
      <c r="L41" s="4">
        <f>('PT surface averages'!L$32-'PT surface averages'!L72)</f>
        <v>3.5662251056654548E-2</v>
      </c>
      <c r="M41" s="4">
        <f>('PT surface averages'!M$32-'PT surface averages'!M72)</f>
        <v>-2.9901276906966118E-2</v>
      </c>
      <c r="N41" s="4">
        <f>('PT surface averages'!N$32-'PT surface averages'!N72)</f>
        <v>-2.1721078595140053E-2</v>
      </c>
      <c r="O41" s="4">
        <f>('PT surface averages'!O$32-'PT surface averages'!O72)</f>
        <v>0.1399344394834362</v>
      </c>
      <c r="P41" s="4">
        <f>('PT surface averages'!P$32-'PT surface averages'!P72)</f>
        <v>-9.873399230504426E-2</v>
      </c>
      <c r="Q41" s="4">
        <f>('PT surface averages'!Q$32-'PT surface averages'!Q72)</f>
        <v>-4.6018517495823474E-2</v>
      </c>
      <c r="R41" s="4">
        <f>('PT surface averages'!R$32-'PT surface averages'!R72)</f>
        <v>-7.7897580478962558E-2</v>
      </c>
      <c r="S41" s="4">
        <f>('PT surface averages'!S$32-'PT surface averages'!S72)</f>
        <v>-2.1876504325178292E-2</v>
      </c>
      <c r="T41" s="4">
        <f>('PT surface averages'!T$32-'PT surface averages'!T72)</f>
        <v>-0.16002308858818082</v>
      </c>
      <c r="U41" s="4">
        <f>('PT surface averages'!U$32-'PT surface averages'!U72)</f>
        <v>6.040637299852547E-2</v>
      </c>
      <c r="V41" s="4">
        <f>('PT surface averages'!V$32-'PT surface averages'!V72)</f>
        <v>-4.4871610680535579E-2</v>
      </c>
      <c r="W41" s="4">
        <f>('PT surface averages'!W$32-'PT surface averages'!W72)</f>
        <v>-2.8141778541808882E-2</v>
      </c>
      <c r="X41" s="4">
        <f>('PT surface averages'!X$32-'PT surface averages'!X72)</f>
        <v>9.2065657988481653E-2</v>
      </c>
      <c r="Y41" s="4">
        <f>('PT surface averages'!Y$32-'PT surface averages'!Y72)</f>
        <v>-0.14758898372389612</v>
      </c>
      <c r="Z41" s="4">
        <f>('PT surface averages'!Z$32-'PT surface averages'!Z72)</f>
        <v>-4.675947182169593E-2</v>
      </c>
      <c r="AA41" s="4">
        <f>('PT surface averages'!AA$32-'PT surface averages'!AA72)</f>
        <v>-0.11020439631170381</v>
      </c>
      <c r="AB41" s="4">
        <f>('PT surface averages'!AB$32-'PT surface averages'!AB72)</f>
        <v>-7.3664343103007068E-2</v>
      </c>
      <c r="AC41" s="4">
        <f>('PT surface averages'!AC$32-'PT surface averages'!AC72)</f>
        <v>-4.2987320472139268E-2</v>
      </c>
      <c r="AD41" s="4">
        <f>('PT surface averages'!AD$32-'PT surface averages'!AD72)</f>
        <v>2.497948848240017E-2</v>
      </c>
      <c r="AE41" s="4">
        <f>('PT surface averages'!AE$32-'PT surface averages'!AE72)</f>
        <v>-4.2965491460681293E-2</v>
      </c>
      <c r="AF41" s="4">
        <f>('PT surface averages'!AF$32-'PT surface averages'!AF72)</f>
        <v>-5.8843329575575531E-2</v>
      </c>
      <c r="AG41" s="4">
        <f>('PT surface averages'!AG$32-'PT surface averages'!AG72)</f>
        <v>-6.7126462837211909E-2</v>
      </c>
      <c r="AH41" s="4">
        <f>('PT surface averages'!AH$32-'PT surface averages'!AH72)</f>
        <v>-2.1486785199867839E-2</v>
      </c>
      <c r="AI41" s="4">
        <f>('PT surface averages'!AI$32-'PT surface averages'!AI72)</f>
        <v>-0.13667779826822485</v>
      </c>
      <c r="AJ41" s="4">
        <f>('PT surface averages'!AJ$32-'PT surface averages'!AJ72)</f>
        <v>-0.10662730083223371</v>
      </c>
      <c r="AK41" s="4">
        <f>('PT surface averages'!AK$32-'PT surface averages'!AK72)</f>
        <v>-7.5180498182959854E-3</v>
      </c>
      <c r="AL41" s="4">
        <f>('PT surface averages'!AL$32-'PT surface averages'!AL72)</f>
        <v>-7.9051470264618201E-2</v>
      </c>
      <c r="AM41" s="4">
        <f>('PT surface averages'!AM$32-'PT surface averages'!AM72)</f>
        <v>0.19263783245914046</v>
      </c>
      <c r="AN41" s="4">
        <f>('PT surface averages'!AN$32-'PT surface averages'!AN72)</f>
        <v>-2.1275743655585502E-2</v>
      </c>
      <c r="AO41" s="4">
        <f>('PT surface averages'!AO$32-'PT surface averages'!AO72)</f>
        <v>0.15701966497393682</v>
      </c>
      <c r="AP41" s="4">
        <f>('PT surface averages'!AP$32-'PT surface averages'!AP72)</f>
        <v>-4.6394547831252492E-2</v>
      </c>
      <c r="AQ41" s="4">
        <f>('PT surface averages'!AQ$32-'PT surface averages'!AQ72)</f>
        <v>0.10071428074116162</v>
      </c>
      <c r="AR41" s="4">
        <f>('PT surface averages'!AR$32-'PT surface averages'!AR72)</f>
        <v>-0.11463027457430164</v>
      </c>
      <c r="AS41" s="4">
        <f>('PT surface averages'!AS$32-'PT surface averages'!AS72)</f>
        <v>8.045195932419591E-2</v>
      </c>
      <c r="AT41" s="4">
        <f>('PT surface averages'!AT$32-'PT surface averages'!AT72)</f>
        <v>-0.26711130274890482</v>
      </c>
      <c r="AU41" s="4">
        <f>('PT surface averages'!AU$32-'PT surface averages'!AU72)</f>
        <v>-0.22508878099299068</v>
      </c>
      <c r="AV41" s="4">
        <f>('PT surface averages'!AV$32-'PT surface averages'!AV72)</f>
        <v>-3.5069666142113695E-2</v>
      </c>
      <c r="AW41" s="4">
        <f>('PT surface averages'!AW$32-'PT surface averages'!AW72)</f>
        <v>-3.495270655504637E-2</v>
      </c>
      <c r="AX41" s="4">
        <f>('PT surface averages'!AX$32-'PT surface averages'!AX72)</f>
        <v>-7.5569787865111572E-3</v>
      </c>
      <c r="AY41" s="4">
        <f>('PT surface averages'!AY$32-'PT surface averages'!AY72)</f>
        <v>5.9126365827058214E-2</v>
      </c>
      <c r="AZ41" s="4">
        <f>('PT surface averages'!AZ$32-'PT surface averages'!AZ72)</f>
        <v>-3.5827562145765296E-2</v>
      </c>
      <c r="BA41" s="4">
        <f>('PT surface averages'!BA$32-'PT surface averages'!BA72)</f>
        <v>0.27074433859655056</v>
      </c>
      <c r="BB41" s="4">
        <f>('PT surface averages'!BB$32-'PT surface averages'!BB72)</f>
        <v>1.5177415441167075E-2</v>
      </c>
      <c r="BC41" s="4">
        <f>('PT surface averages'!BC$32-'PT surface averages'!BC72)</f>
        <v>-9.0333470558414397E-2</v>
      </c>
      <c r="BE41" s="4">
        <f t="shared" si="11"/>
        <v>-0.33844262025145644</v>
      </c>
      <c r="BF41" s="4">
        <f t="shared" si="12"/>
        <v>0.26711130274890482</v>
      </c>
      <c r="BG41" s="4">
        <f t="shared" si="13"/>
        <v>1.6178806783551256E-2</v>
      </c>
    </row>
    <row r="42" spans="1:59">
      <c r="A42" t="s">
        <v>230</v>
      </c>
      <c r="B42" s="4">
        <f>('PT surface averages'!B$32-'PT surface averages'!B73)</f>
        <v>0.15249734898159573</v>
      </c>
      <c r="C42" s="4">
        <f>('PT surface averages'!C$32-'PT surface averages'!C73)</f>
        <v>6.0076052256635426E-2</v>
      </c>
      <c r="D42" s="4">
        <f>('PT surface averages'!D$32-'PT surface averages'!D73)</f>
        <v>-2.2867136551750267E-2</v>
      </c>
      <c r="E42" s="4">
        <f>('PT surface averages'!E$32-'PT surface averages'!E73)</f>
        <v>-1.3947922903497084E-3</v>
      </c>
      <c r="F42" s="4">
        <f>('PT surface averages'!F$32-'PT surface averages'!F73)</f>
        <v>3.9754708079431988E-2</v>
      </c>
      <c r="G42" s="4">
        <f>('PT surface averages'!G$32-'PT surface averages'!G73)</f>
        <v>4.794666929210805E-3</v>
      </c>
      <c r="H42" s="4">
        <f>('PT surface averages'!H$32-'PT surface averages'!H73)</f>
        <v>1.118128084913048E-2</v>
      </c>
      <c r="I42" s="4">
        <f>('PT surface averages'!I$32-'PT surface averages'!I73)</f>
        <v>0.11584096618225498</v>
      </c>
      <c r="J42" s="4">
        <f>('PT surface averages'!J$32-'PT surface averages'!J73)</f>
        <v>0.33844262025145644</v>
      </c>
      <c r="K42" s="4">
        <f>('PT surface averages'!K$32-'PT surface averages'!K73)</f>
        <v>-2.5106931676059027E-3</v>
      </c>
      <c r="L42" s="4">
        <f>('PT surface averages'!L$32-'PT surface averages'!L73)</f>
        <v>3.5662251056654548E-2</v>
      </c>
      <c r="M42" s="4">
        <f>('PT surface averages'!M$32-'PT surface averages'!M73)</f>
        <v>3.4259538647196941E-3</v>
      </c>
      <c r="N42" s="4">
        <f>('PT surface averages'!N$32-'PT surface averages'!N73)</f>
        <v>9.9034633127483784E-2</v>
      </c>
      <c r="O42" s="4">
        <f>('PT surface averages'!O$32-'PT surface averages'!O73)</f>
        <v>0.1399344394834362</v>
      </c>
      <c r="P42" s="4">
        <f>('PT surface averages'!P$32-'PT surface averages'!P73)</f>
        <v>2.2224661328317408E-2</v>
      </c>
      <c r="Q42" s="4">
        <f>('PT surface averages'!Q$32-'PT surface averages'!Q73)</f>
        <v>2.9762011547014189E-2</v>
      </c>
      <c r="R42" s="4">
        <f>('PT surface averages'!R$32-'PT surface averages'!R73)</f>
        <v>-5.378187634203857E-2</v>
      </c>
      <c r="S42" s="4">
        <f>('PT surface averages'!S$32-'PT surface averages'!S73)</f>
        <v>1.7656895378363457E-3</v>
      </c>
      <c r="T42" s="4">
        <f>('PT surface averages'!T$32-'PT surface averages'!T73)</f>
        <v>-5.7455725364921273E-2</v>
      </c>
      <c r="U42" s="4">
        <f>('PT surface averages'!U$32-'PT surface averages'!U73)</f>
        <v>6.040637299852547E-2</v>
      </c>
      <c r="V42" s="4">
        <f>('PT surface averages'!V$32-'PT surface averages'!V73)</f>
        <v>6.4137681127673096E-3</v>
      </c>
      <c r="W42" s="4">
        <f>('PT surface averages'!W$32-'PT surface averages'!W73)</f>
        <v>1.2540105147103561E-2</v>
      </c>
      <c r="X42" s="4">
        <f>('PT surface averages'!X$32-'PT surface averages'!X73)</f>
        <v>9.2065657988481653E-2</v>
      </c>
      <c r="Y42" s="4">
        <f>('PT surface averages'!Y$32-'PT surface averages'!Y73)</f>
        <v>-6.4040528335226832E-2</v>
      </c>
      <c r="Z42" s="4">
        <f>('PT surface averages'!Z$32-'PT surface averages'!Z73)</f>
        <v>-2.8280918725124643E-2</v>
      </c>
      <c r="AA42" s="4">
        <f>('PT surface averages'!AA$32-'PT surface averages'!AA73)</f>
        <v>-6.9999874413912422E-3</v>
      </c>
      <c r="AB42" s="4">
        <f>('PT surface averages'!AB$32-'PT surface averages'!AB73)</f>
        <v>8.9583278408415457E-2</v>
      </c>
      <c r="AC42" s="4">
        <f>('PT surface averages'!AC$32-'PT surface averages'!AC73)</f>
        <v>-4.2987320472139268E-2</v>
      </c>
      <c r="AD42" s="4">
        <f>('PT surface averages'!AD$32-'PT surface averages'!AD73)</f>
        <v>2.497948848240017E-2</v>
      </c>
      <c r="AE42" s="4">
        <f>('PT surface averages'!AE$32-'PT surface averages'!AE73)</f>
        <v>-4.2965491460681293E-2</v>
      </c>
      <c r="AF42" s="4">
        <f>('PT surface averages'!AF$32-'PT surface averages'!AF73)</f>
        <v>4.6930463506428044E-2</v>
      </c>
      <c r="AG42" s="4">
        <f>('PT surface averages'!AG$32-'PT surface averages'!AG73)</f>
        <v>-1.6855627066590773E-2</v>
      </c>
      <c r="AH42" s="4">
        <f>('PT surface averages'!AH$32-'PT surface averages'!AH73)</f>
        <v>-6.9106725076172326E-3</v>
      </c>
      <c r="AI42" s="4">
        <f>('PT surface averages'!AI$32-'PT surface averages'!AI73)</f>
        <v>6.3597302428365365E-2</v>
      </c>
      <c r="AJ42" s="4">
        <f>('PT surface averages'!AJ$32-'PT surface averages'!AJ73)</f>
        <v>-3.1191961554409953E-2</v>
      </c>
      <c r="AK42" s="4">
        <f>('PT surface averages'!AK$32-'PT surface averages'!AK73)</f>
        <v>9.2235423082105E-3</v>
      </c>
      <c r="AL42" s="4">
        <f>('PT surface averages'!AL$32-'PT surface averages'!AL73)</f>
        <v>-6.9184894348983117E-3</v>
      </c>
      <c r="AM42" s="4">
        <f>('PT surface averages'!AM$32-'PT surface averages'!AM73)</f>
        <v>0.19263783245914046</v>
      </c>
      <c r="AN42" s="4">
        <f>('PT surface averages'!AN$32-'PT surface averages'!AN73)</f>
        <v>-8.0773386180954948E-3</v>
      </c>
      <c r="AO42" s="4">
        <f>('PT surface averages'!AO$32-'PT surface averages'!AO73)</f>
        <v>0.16242381242041976</v>
      </c>
      <c r="AP42" s="4">
        <f>('PT surface averages'!AP$32-'PT surface averages'!AP73)</f>
        <v>-1.9637951924902211E-2</v>
      </c>
      <c r="AQ42" s="4">
        <f>('PT surface averages'!AQ$32-'PT surface averages'!AQ73)</f>
        <v>0.10071428074116162</v>
      </c>
      <c r="AR42" s="4">
        <f>('PT surface averages'!AR$32-'PT surface averages'!AR73)</f>
        <v>-5.0122858460910469E-2</v>
      </c>
      <c r="AS42" s="4">
        <f>('PT surface averages'!AS$32-'PT surface averages'!AS73)</f>
        <v>9.0805705261897435E-2</v>
      </c>
      <c r="AT42" s="4">
        <f>('PT surface averages'!AT$32-'PT surface averages'!AT73)</f>
        <v>-7.7707106888361355E-2</v>
      </c>
      <c r="AU42" s="4">
        <f>('PT surface averages'!AU$32-'PT surface averages'!AU73)</f>
        <v>-7.757281016138573E-2</v>
      </c>
      <c r="AV42" s="4">
        <f>('PT surface averages'!AV$32-'PT surface averages'!AV73)</f>
        <v>-1.3371963681177573E-2</v>
      </c>
      <c r="AW42" s="4">
        <f>('PT surface averages'!AW$32-'PT surface averages'!AW73)</f>
        <v>5.6451192403830494E-2</v>
      </c>
      <c r="AX42" s="4">
        <f>('PT surface averages'!AX$32-'PT surface averages'!AX73)</f>
        <v>2.0455804481533266E-2</v>
      </c>
      <c r="AY42" s="4">
        <f>('PT surface averages'!AY$32-'PT surface averages'!AY73)</f>
        <v>7.8597473775644799E-2</v>
      </c>
      <c r="AZ42" s="4">
        <f>('PT surface averages'!AZ$32-'PT surface averages'!AZ73)</f>
        <v>3.3393584169101043E-2</v>
      </c>
      <c r="BA42" s="4">
        <f>('PT surface averages'!BA$32-'PT surface averages'!BA73)</f>
        <v>0.27074433859655056</v>
      </c>
      <c r="BB42" s="4">
        <f>('PT surface averages'!BB$32-'PT surface averages'!BB73)</f>
        <v>2.6904685718044025E-2</v>
      </c>
      <c r="BC42" s="4">
        <f>('PT surface averages'!BC$32-'PT surface averages'!BC73)</f>
        <v>9.6841405755086207E-3</v>
      </c>
      <c r="BE42" s="4">
        <f t="shared" si="11"/>
        <v>-0.33844262025145644</v>
      </c>
      <c r="BF42" s="4">
        <f t="shared" si="12"/>
        <v>7.7707106888361355E-2</v>
      </c>
      <c r="BG42" s="4">
        <f t="shared" si="13"/>
        <v>-3.4653682648317218E-2</v>
      </c>
    </row>
    <row r="43" spans="1:59">
      <c r="A43" t="s">
        <v>231</v>
      </c>
      <c r="B43" s="4">
        <f>('PT surface averages'!B$32-'PT surface averages'!B74)</f>
        <v>0.15249734898159573</v>
      </c>
      <c r="C43" s="4">
        <f>('PT surface averages'!C$32-'PT surface averages'!C74)</f>
        <v>5.7913378996955422E-2</v>
      </c>
      <c r="D43" s="4">
        <f>('PT surface averages'!D$32-'PT surface averages'!D74)</f>
        <v>4.9515515012537037E-3</v>
      </c>
      <c r="E43" s="4">
        <f>('PT surface averages'!E$32-'PT surface averages'!E74)</f>
        <v>-5.6766150682024535E-3</v>
      </c>
      <c r="F43" s="4">
        <f>('PT surface averages'!F$32-'PT surface averages'!F74)</f>
        <v>2.9840571144468642E-2</v>
      </c>
      <c r="G43" s="4">
        <f>('PT surface averages'!G$32-'PT surface averages'!G74)</f>
        <v>3.2208760745304106E-3</v>
      </c>
      <c r="H43" s="4">
        <f>('PT surface averages'!H$32-'PT surface averages'!H74)</f>
        <v>1.1058902896558559E-2</v>
      </c>
      <c r="I43" s="4">
        <f>('PT surface averages'!I$32-'PT surface averages'!I74)</f>
        <v>0.12761933823798152</v>
      </c>
      <c r="J43" s="4">
        <f>('PT surface averages'!J$32-'PT surface averages'!J74)</f>
        <v>0.33844262025145644</v>
      </c>
      <c r="K43" s="4">
        <f>('PT surface averages'!K$32-'PT surface averages'!K74)</f>
        <v>1.4398762364947991E-2</v>
      </c>
      <c r="L43" s="4">
        <f>('PT surface averages'!L$32-'PT surface averages'!L74)</f>
        <v>3.8935856758998355E-2</v>
      </c>
      <c r="M43" s="4">
        <f>('PT surface averages'!M$32-'PT surface averages'!M74)</f>
        <v>-9.2652436807834915E-3</v>
      </c>
      <c r="N43" s="4">
        <f>('PT surface averages'!N$32-'PT surface averages'!N74)</f>
        <v>9.8928347027256919E-2</v>
      </c>
      <c r="O43" s="4">
        <f>('PT surface averages'!O$32-'PT surface averages'!O74)</f>
        <v>0.1399344394834362</v>
      </c>
      <c r="P43" s="4">
        <f>('PT surface averages'!P$32-'PT surface averages'!P74)</f>
        <v>5.4831720577260601E-2</v>
      </c>
      <c r="Q43" s="4">
        <f>('PT surface averages'!Q$32-'PT surface averages'!Q74)</f>
        <v>9.2155368750523534E-2</v>
      </c>
      <c r="R43" s="4">
        <f>('PT surface averages'!R$32-'PT surface averages'!R74)</f>
        <v>-5.712561813340522E-2</v>
      </c>
      <c r="S43" s="4">
        <f>('PT surface averages'!S$32-'PT surface averages'!S74)</f>
        <v>-1.5025542527144498E-3</v>
      </c>
      <c r="T43" s="4">
        <f>('PT surface averages'!T$32-'PT surface averages'!T74)</f>
        <v>-1.9522105620501162E-2</v>
      </c>
      <c r="U43" s="4">
        <f>('PT surface averages'!U$32-'PT surface averages'!U74)</f>
        <v>6.2035817658113612E-2</v>
      </c>
      <c r="V43" s="4">
        <f>('PT surface averages'!V$32-'PT surface averages'!V74)</f>
        <v>3.4022188612559123E-4</v>
      </c>
      <c r="W43" s="4">
        <f>('PT surface averages'!W$32-'PT surface averages'!W74)</f>
        <v>1.482764577964879E-2</v>
      </c>
      <c r="X43" s="4">
        <f>('PT surface averages'!X$32-'PT surface averages'!X74)</f>
        <v>9.2065657988481653E-2</v>
      </c>
      <c r="Y43" s="4">
        <f>('PT surface averages'!Y$32-'PT surface averages'!Y74)</f>
        <v>-2.4290957498984245E-2</v>
      </c>
      <c r="Z43" s="4">
        <f>('PT surface averages'!Z$32-'PT surface averages'!Z74)</f>
        <v>-1.5520111249494289E-2</v>
      </c>
      <c r="AA43" s="4">
        <f>('PT surface averages'!AA$32-'PT surface averages'!AA74)</f>
        <v>-2.2910310580220028E-2</v>
      </c>
      <c r="AB43" s="4">
        <f>('PT surface averages'!AB$32-'PT surface averages'!AB74)</f>
        <v>0.19207513237106388</v>
      </c>
      <c r="AC43" s="4">
        <f>('PT surface averages'!AC$32-'PT surface averages'!AC74)</f>
        <v>-4.2987320472139268E-2</v>
      </c>
      <c r="AD43" s="4">
        <f>('PT surface averages'!AD$32-'PT surface averages'!AD74)</f>
        <v>7.5127970371620167E-2</v>
      </c>
      <c r="AE43" s="4">
        <f>('PT surface averages'!AE$32-'PT surface averages'!AE74)</f>
        <v>-4.1473310603220903E-2</v>
      </c>
      <c r="AF43" s="4">
        <f>('PT surface averages'!AF$32-'PT surface averages'!AF74)</f>
        <v>-9.0491100593607099E-3</v>
      </c>
      <c r="AG43" s="4">
        <f>('PT surface averages'!AG$32-'PT surface averages'!AG74)</f>
        <v>5.0977071684385478E-3</v>
      </c>
      <c r="AH43" s="4">
        <f>('PT surface averages'!AH$32-'PT surface averages'!AH74)</f>
        <v>9.216357890892965E-3</v>
      </c>
      <c r="AI43" s="4">
        <f>('PT surface averages'!AI$32-'PT surface averages'!AI74)</f>
        <v>8.7418306077926167E-2</v>
      </c>
      <c r="AJ43" s="4">
        <f>('PT surface averages'!AJ$32-'PT surface averages'!AJ74)</f>
        <v>-6.1945041198912254E-3</v>
      </c>
      <c r="AK43" s="4">
        <f>('PT surface averages'!AK$32-'PT surface averages'!AK74)</f>
        <v>8.4403214883205513E-3</v>
      </c>
      <c r="AL43" s="4">
        <f>('PT surface averages'!AL$32-'PT surface averages'!AL74)</f>
        <v>-1.4251007445893193E-2</v>
      </c>
      <c r="AM43" s="4">
        <f>('PT surface averages'!AM$32-'PT surface averages'!AM74)</f>
        <v>0.19263783245914046</v>
      </c>
      <c r="AN43" s="4">
        <f>('PT surface averages'!AN$32-'PT surface averages'!AN74)</f>
        <v>9.4965707006408884E-3</v>
      </c>
      <c r="AO43" s="4">
        <f>('PT surface averages'!AO$32-'PT surface averages'!AO74)</f>
        <v>0.16618107259780784</v>
      </c>
      <c r="AP43" s="4">
        <f>('PT surface averages'!AP$32-'PT surface averages'!AP74)</f>
        <v>1.2601827033932866E-3</v>
      </c>
      <c r="AQ43" s="4">
        <f>('PT surface averages'!AQ$32-'PT surface averages'!AQ74)</f>
        <v>0.10071428074116162</v>
      </c>
      <c r="AR43" s="4">
        <f>('PT surface averages'!AR$32-'PT surface averages'!AR74)</f>
        <v>-6.6562359141709049E-2</v>
      </c>
      <c r="AS43" s="4">
        <f>('PT surface averages'!AS$32-'PT surface averages'!AS74)</f>
        <v>8.5521925486638381E-2</v>
      </c>
      <c r="AT43" s="4">
        <f>('PT surface averages'!AT$32-'PT surface averages'!AT74)</f>
        <v>7.2921083667302211E-3</v>
      </c>
      <c r="AU43" s="4">
        <f>('PT surface averages'!AU$32-'PT surface averages'!AU74)</f>
        <v>-6.3478014897866419E-3</v>
      </c>
      <c r="AV43" s="4">
        <f>('PT surface averages'!AV$32-'PT surface averages'!AV74)</f>
        <v>-1.5816982471359195E-2</v>
      </c>
      <c r="AW43" s="4">
        <f>('PT surface averages'!AW$32-'PT surface averages'!AW74)</f>
        <v>2.7264166631399647E-2</v>
      </c>
      <c r="AX43" s="4">
        <f>('PT surface averages'!AX$32-'PT surface averages'!AX74)</f>
        <v>2.1038958157596082E-2</v>
      </c>
      <c r="AY43" s="4">
        <f>('PT surface averages'!AY$32-'PT surface averages'!AY74)</f>
        <v>9.412597549598789E-2</v>
      </c>
      <c r="AZ43" s="4">
        <f>('PT surface averages'!AZ$32-'PT surface averages'!AZ74)</f>
        <v>-1.8475909462465634E-3</v>
      </c>
      <c r="BA43" s="4">
        <f>('PT surface averages'!BA$32-'PT surface averages'!BA74)</f>
        <v>0.27074433859655056</v>
      </c>
      <c r="BB43" s="4">
        <f>('PT surface averages'!BB$32-'PT surface averages'!BB74)</f>
        <v>2.3202128094637342E-2</v>
      </c>
      <c r="BC43" s="4">
        <f>('PT surface averages'!BC$32-'PT surface averages'!BC74)</f>
        <v>8.0412686896847968E-2</v>
      </c>
      <c r="BE43" s="4">
        <f t="shared" si="11"/>
        <v>-0.33844262025145644</v>
      </c>
      <c r="BF43" s="4">
        <f t="shared" si="12"/>
        <v>6.6562359141709049E-2</v>
      </c>
      <c r="BG43" s="4">
        <f t="shared" si="13"/>
        <v>-4.5017091589305114E-2</v>
      </c>
    </row>
    <row r="44" spans="1:59">
      <c r="A44" t="s">
        <v>248</v>
      </c>
      <c r="B44" s="4">
        <f>('PT surface averages'!B$32-'PT surface averages'!B75)</f>
        <v>4.6634248347552365E-2</v>
      </c>
      <c r="C44" s="4">
        <f>('PT surface averages'!C$32-'PT surface averages'!C75)</f>
        <v>-0.16136188849567085</v>
      </c>
      <c r="D44" s="4">
        <f>('PT surface averages'!D$32-'PT surface averages'!D75)</f>
        <v>-8.0199541311761186E-2</v>
      </c>
      <c r="E44" s="4">
        <f>('PT surface averages'!E$32-'PT surface averages'!E75)</f>
        <v>-4.2101425560049893E-2</v>
      </c>
      <c r="F44" s="4">
        <f>('PT surface averages'!F$32-'PT surface averages'!F75)</f>
        <v>-3.2897425935084185E-2</v>
      </c>
      <c r="G44" s="4">
        <f>('PT surface averages'!G$32-'PT surface averages'!G75)</f>
        <v>-2.8772714117143022E-4</v>
      </c>
      <c r="H44" s="4">
        <f>('PT surface averages'!H$32-'PT surface averages'!H75)</f>
        <v>9.9473924841176932E-3</v>
      </c>
      <c r="I44" s="4">
        <f>('PT surface averages'!I$32-'PT surface averages'!I75)</f>
        <v>7.8715681147509653E-2</v>
      </c>
      <c r="J44" s="4">
        <f>('PT surface averages'!J$32-'PT surface averages'!J75)</f>
        <v>0.13667730278873014</v>
      </c>
      <c r="K44" s="4">
        <f>('PT surface averages'!K$32-'PT surface averages'!K75)</f>
        <v>-1.6403002507740939E-2</v>
      </c>
      <c r="L44" s="4">
        <f>('PT surface averages'!L$32-'PT surface averages'!L75)</f>
        <v>9.8778940003463322E-3</v>
      </c>
      <c r="M44" s="4">
        <f>('PT surface averages'!M$32-'PT surface averages'!M75)</f>
        <v>-2.9901276906966118E-2</v>
      </c>
      <c r="N44" s="4">
        <f>('PT surface averages'!N$32-'PT surface averages'!N75)</f>
        <v>-2.1721078595140053E-2</v>
      </c>
      <c r="O44" s="4">
        <f>('PT surface averages'!O$32-'PT surface averages'!O75)</f>
        <v>5.3869856811915584E-2</v>
      </c>
      <c r="P44" s="4">
        <f>('PT surface averages'!P$32-'PT surface averages'!P75)</f>
        <v>-9.873399230504426E-2</v>
      </c>
      <c r="Q44" s="4">
        <f>('PT surface averages'!Q$32-'PT surface averages'!Q75)</f>
        <v>-4.6018517495823474E-2</v>
      </c>
      <c r="R44" s="4">
        <f>('PT surface averages'!R$32-'PT surface averages'!R75)</f>
        <v>-9.9980100032724173E-2</v>
      </c>
      <c r="S44" s="4">
        <f>('PT surface averages'!S$32-'PT surface averages'!S75)</f>
        <v>-2.1876504325178292E-2</v>
      </c>
      <c r="T44" s="4">
        <f>('PT surface averages'!T$32-'PT surface averages'!T75)</f>
        <v>-0.16909062098330119</v>
      </c>
      <c r="U44" s="4">
        <f>('PT surface averages'!U$32-'PT surface averages'!U75)</f>
        <v>-2.2953723697161088E-2</v>
      </c>
      <c r="V44" s="4">
        <f>('PT surface averages'!V$32-'PT surface averages'!V75)</f>
        <v>-4.4871610680535579E-2</v>
      </c>
      <c r="W44" s="4">
        <f>('PT surface averages'!W$32-'PT surface averages'!W75)</f>
        <v>-2.8141778541808882E-2</v>
      </c>
      <c r="X44" s="4">
        <f>('PT surface averages'!X$32-'PT surface averages'!X75)</f>
        <v>5.6894366801943264E-2</v>
      </c>
      <c r="Y44" s="4">
        <f>('PT surface averages'!Y$32-'PT surface averages'!Y75)</f>
        <v>-0.14758898372389612</v>
      </c>
      <c r="Z44" s="4">
        <f>('PT surface averages'!Z$32-'PT surface averages'!Z75)</f>
        <v>-4.675947182169593E-2</v>
      </c>
      <c r="AA44" s="4">
        <f>('PT surface averages'!AA$32-'PT surface averages'!AA75)</f>
        <v>-0.11020439631170381</v>
      </c>
      <c r="AB44" s="4">
        <f>('PT surface averages'!AB$32-'PT surface averages'!AB75)</f>
        <v>-7.3664343103007068E-2</v>
      </c>
      <c r="AC44" s="4">
        <f>('PT surface averages'!AC$32-'PT surface averages'!AC75)</f>
        <v>5.9343618976906098E-2</v>
      </c>
      <c r="AD44" s="4">
        <f>('PT surface averages'!AD$32-'PT surface averages'!AD75)</f>
        <v>-0.11657461973640526</v>
      </c>
      <c r="AE44" s="4">
        <f>('PT surface averages'!AE$32-'PT surface averages'!AE75)</f>
        <v>3.1768090203506238E-2</v>
      </c>
      <c r="AF44" s="4">
        <f>('PT surface averages'!AF$32-'PT surface averages'!AF75)</f>
        <v>-5.8843329575575531E-2</v>
      </c>
      <c r="AG44" s="4">
        <f>('PT surface averages'!AG$32-'PT surface averages'!AG75)</f>
        <v>-6.7126462837211909E-2</v>
      </c>
      <c r="AH44" s="4">
        <f>('PT surface averages'!AH$32-'PT surface averages'!AH75)</f>
        <v>-2.1486785199867839E-2</v>
      </c>
      <c r="AI44" s="4">
        <f>('PT surface averages'!AI$32-'PT surface averages'!AI75)</f>
        <v>-0.11541292810699805</v>
      </c>
      <c r="AJ44" s="4">
        <f>('PT surface averages'!AJ$32-'PT surface averages'!AJ75)</f>
        <v>-0.10662730083223371</v>
      </c>
      <c r="AK44" s="4">
        <f>('PT surface averages'!AK$32-'PT surface averages'!AK75)</f>
        <v>-7.5180498182959854E-3</v>
      </c>
      <c r="AL44" s="4">
        <f>('PT surface averages'!AL$32-'PT surface averages'!AL75)</f>
        <v>-7.9051470264618201E-2</v>
      </c>
      <c r="AM44" s="4">
        <f>('PT surface averages'!AM$32-'PT surface averages'!AM75)</f>
        <v>7.2788240234849422E-2</v>
      </c>
      <c r="AN44" s="4">
        <f>('PT surface averages'!AN$32-'PT surface averages'!AN75)</f>
        <v>-2.1275743655585502E-2</v>
      </c>
      <c r="AO44" s="4">
        <f>('PT surface averages'!AO$32-'PT surface averages'!AO75)</f>
        <v>0.15701966497393682</v>
      </c>
      <c r="AP44" s="4">
        <f>('PT surface averages'!AP$32-'PT surface averages'!AP75)</f>
        <v>-4.6394547831252492E-2</v>
      </c>
      <c r="AQ44" s="4">
        <f>('PT surface averages'!AQ$32-'PT surface averages'!AQ75)</f>
        <v>9.8276311436862107E-2</v>
      </c>
      <c r="AR44" s="4">
        <f>('PT surface averages'!AR$32-'PT surface averages'!AR75)</f>
        <v>-0.11463027457430164</v>
      </c>
      <c r="AS44" s="4">
        <f>('PT surface averages'!AS$32-'PT surface averages'!AS75)</f>
        <v>8.045195932419591E-2</v>
      </c>
      <c r="AT44" s="4">
        <f>('PT surface averages'!AT$32-'PT surface averages'!AT75)</f>
        <v>-0.15515466186876548</v>
      </c>
      <c r="AU44" s="4">
        <f>('PT surface averages'!AU$32-'PT surface averages'!AU75)</f>
        <v>-0.12958182335878798</v>
      </c>
      <c r="AV44" s="4">
        <f>('PT surface averages'!AV$32-'PT surface averages'!AV75)</f>
        <v>-3.5069666142113695E-2</v>
      </c>
      <c r="AW44" s="4">
        <f>('PT surface averages'!AW$32-'PT surface averages'!AW75)</f>
        <v>-3.495270655504637E-2</v>
      </c>
      <c r="AX44" s="4">
        <f>('PT surface averages'!AX$32-'PT surface averages'!AX75)</f>
        <v>-7.5569787865111572E-3</v>
      </c>
      <c r="AY44" s="4">
        <f>('PT surface averages'!AY$32-'PT surface averages'!AY75)</f>
        <v>5.9126365827058214E-2</v>
      </c>
      <c r="AZ44" s="4">
        <f>('PT surface averages'!AZ$32-'PT surface averages'!AZ75)</f>
        <v>-3.5827562145765296E-2</v>
      </c>
      <c r="BA44" s="4">
        <f>('PT surface averages'!BA$32-'PT surface averages'!BA75)</f>
        <v>0.16689152231563348</v>
      </c>
      <c r="BB44" s="4">
        <f>('PT surface averages'!BB$32-'PT surface averages'!BB75)</f>
        <v>1.5177415441167075E-2</v>
      </c>
      <c r="BC44" s="4">
        <f>('PT surface averages'!BC$32-'PT surface averages'!BC75)</f>
        <v>-9.0333470558414397E-2</v>
      </c>
      <c r="BE44" s="4">
        <f t="shared" si="11"/>
        <v>-0.16689152231563348</v>
      </c>
      <c r="BF44" s="4">
        <f t="shared" si="12"/>
        <v>0.16909062098330119</v>
      </c>
      <c r="BG44" s="4">
        <f t="shared" si="13"/>
        <v>2.601325667049971E-2</v>
      </c>
    </row>
    <row r="45" spans="1:59">
      <c r="A45" t="s">
        <v>232</v>
      </c>
      <c r="B45" s="4">
        <f>('PT surface averages'!B$32-'PT surface averages'!B76)</f>
        <v>0.41593170672088231</v>
      </c>
      <c r="C45" s="4">
        <f>('PT surface averages'!C$32-'PT surface averages'!C76)</f>
        <v>0.25455505198942141</v>
      </c>
      <c r="D45" s="4">
        <f>('PT surface averages'!D$32-'PT surface averages'!D76)</f>
        <v>0.10687277301599771</v>
      </c>
      <c r="E45" s="4">
        <f>('PT surface averages'!E$32-'PT surface averages'!E76)</f>
        <v>6.634330555499536E-2</v>
      </c>
      <c r="F45" s="4">
        <f>('PT surface averages'!F$32-'PT surface averages'!F76)</f>
        <v>0.12430941950696067</v>
      </c>
      <c r="G45" s="4">
        <f>('PT surface averages'!G$32-'PT surface averages'!G76)</f>
        <v>2.0149262724285005E-2</v>
      </c>
      <c r="H45" s="4">
        <f>('PT surface averages'!H$32-'PT surface averages'!H76)</f>
        <v>2.7318162073784763E-2</v>
      </c>
      <c r="I45" s="4">
        <f>('PT surface averages'!I$32-'PT surface averages'!I76)</f>
        <v>0.29653978364455336</v>
      </c>
      <c r="J45" s="4">
        <f>('PT surface averages'!J$32-'PT surface averages'!J76)</f>
        <v>0.1524077769653015</v>
      </c>
      <c r="K45" s="4">
        <f>('PT surface averages'!K$32-'PT surface averages'!K76)</f>
        <v>5.7757617089606014E-2</v>
      </c>
      <c r="L45" s="4">
        <f>('PT surface averages'!L$32-'PT surface averages'!L76)</f>
        <v>0.23839928732937588</v>
      </c>
      <c r="M45" s="4">
        <f>('PT surface averages'!M$32-'PT surface averages'!M76)</f>
        <v>9.635825990076119E-2</v>
      </c>
      <c r="N45" s="4">
        <f>('PT surface averages'!N$32-'PT surface averages'!N76)</f>
        <v>0.1584702477143474</v>
      </c>
      <c r="O45" s="4">
        <f>('PT surface averages'!O$32-'PT surface averages'!O76)</f>
        <v>0.27061075145857211</v>
      </c>
      <c r="P45" s="4">
        <f>('PT surface averages'!P$32-'PT surface averages'!P76)</f>
        <v>0.27418703897483798</v>
      </c>
      <c r="Q45" s="4">
        <f>('PT surface averages'!Q$32-'PT surface averages'!Q76)</f>
        <v>0.16331869717786227</v>
      </c>
      <c r="R45" s="4">
        <f>('PT surface averages'!R$32-'PT surface averages'!R76)</f>
        <v>0.18783743181243351</v>
      </c>
      <c r="S45" s="4">
        <f>('PT surface averages'!S$32-'PT surface averages'!S76)</f>
        <v>0.13576891034555677</v>
      </c>
      <c r="T45" s="4">
        <f>('PT surface averages'!T$32-'PT surface averages'!T76)</f>
        <v>0.41662484935257238</v>
      </c>
      <c r="U45" s="4">
        <f>('PT surface averages'!U$32-'PT surface averages'!U76)</f>
        <v>0.53961251244933917</v>
      </c>
      <c r="V45" s="4">
        <f>('PT surface averages'!V$32-'PT surface averages'!V76)</f>
        <v>9.6462293114922257E-2</v>
      </c>
      <c r="W45" s="4">
        <f>('PT surface averages'!W$32-'PT surface averages'!W76)</f>
        <v>8.6481947721481475E-2</v>
      </c>
      <c r="X45" s="4">
        <f>('PT surface averages'!X$32-'PT surface averages'!X76)</f>
        <v>0.21246989513032699</v>
      </c>
      <c r="Y45" s="4">
        <f>('PT surface averages'!Y$32-'PT surface averages'!Y76)</f>
        <v>0.28705837211963203</v>
      </c>
      <c r="Z45" s="4">
        <f>('PT surface averages'!Z$32-'PT surface averages'!Z76)</f>
        <v>8.2833518543567866E-2</v>
      </c>
      <c r="AA45" s="4">
        <f>('PT surface averages'!AA$32-'PT surface averages'!AA76)</f>
        <v>0.1986127170289522</v>
      </c>
      <c r="AB45" s="4">
        <f>('PT surface averages'!AB$32-'PT surface averages'!AB76)</f>
        <v>0.46260375644592633</v>
      </c>
      <c r="AC45" s="4">
        <f>('PT surface averages'!AC$32-'PT surface averages'!AC76)</f>
        <v>0.49297011643788186</v>
      </c>
      <c r="AD45" s="4">
        <f>('PT surface averages'!AD$32-'PT surface averages'!AD76)</f>
        <v>0.44659340506692746</v>
      </c>
      <c r="AE45" s="4">
        <f>('PT surface averages'!AE$32-'PT surface averages'!AE76)</f>
        <v>0.41457039239317883</v>
      </c>
      <c r="AF45" s="4">
        <f>('PT surface averages'!AF$32-'PT surface averages'!AF76)</f>
        <v>0.16727774335138004</v>
      </c>
      <c r="AG45" s="4">
        <f>('PT surface averages'!AG$32-'PT surface averages'!AG76)</f>
        <v>0.12597911342247492</v>
      </c>
      <c r="AH45" s="4">
        <f>('PT surface averages'!AH$32-'PT surface averages'!AH76)</f>
        <v>5.419357766099453E-2</v>
      </c>
      <c r="AI45" s="4">
        <f>('PT surface averages'!AI$32-'PT surface averages'!AI76)</f>
        <v>0.4241206401262671</v>
      </c>
      <c r="AJ45" s="4">
        <f>('PT surface averages'!AJ$32-'PT surface averages'!AJ76)</f>
        <v>0.14867108841885637</v>
      </c>
      <c r="AK45" s="4">
        <f>('PT surface averages'!AK$32-'PT surface averages'!AK76)</f>
        <v>5.0893125573237559E-2</v>
      </c>
      <c r="AL45" s="4">
        <f>('PT surface averages'!AL$32-'PT surface averages'!AL76)</f>
        <v>0.13482899103385612</v>
      </c>
      <c r="AM45" s="4">
        <f>('PT surface averages'!AM$32-'PT surface averages'!AM76)</f>
        <v>0.17505127372101714</v>
      </c>
      <c r="AN45" s="4">
        <f>('PT surface averages'!AN$32-'PT surface averages'!AN76)</f>
        <v>5.1667572351269758E-2</v>
      </c>
      <c r="AO45" s="4">
        <f>('PT surface averages'!AO$32-'PT surface averages'!AO76)</f>
        <v>0.29134960284381151</v>
      </c>
      <c r="AP45" s="4">
        <f>('PT surface averages'!AP$32-'PT surface averages'!AP76)</f>
        <v>7.2139002294045074E-2</v>
      </c>
      <c r="AQ45" s="4">
        <f>('PT surface averages'!AQ$32-'PT surface averages'!AQ76)</f>
        <v>9.8276311436862107E-2</v>
      </c>
      <c r="AR45" s="4">
        <f>('PT surface averages'!AR$32-'PT surface averages'!AR76)</f>
        <v>0.17416775850830585</v>
      </c>
      <c r="AS45" s="4">
        <f>('PT surface averages'!AS$32-'PT surface averages'!AS76)</f>
        <v>0.13710450669892471</v>
      </c>
      <c r="AT45" s="4">
        <f>('PT surface averages'!AT$32-'PT surface averages'!AT76)</f>
        <v>0.42359861113250219</v>
      </c>
      <c r="AU45" s="4">
        <f>('PT surface averages'!AU$32-'PT surface averages'!AU76)</f>
        <v>0.54798789204900245</v>
      </c>
      <c r="AV45" s="4">
        <f>('PT surface averages'!AV$32-'PT surface averages'!AV76)</f>
        <v>4.9762253333670577E-2</v>
      </c>
      <c r="AW45" s="4">
        <f>('PT surface averages'!AW$32-'PT surface averages'!AW76)</f>
        <v>0.12211624909485307</v>
      </c>
      <c r="AX45" s="4">
        <f>('PT surface averages'!AX$32-'PT surface averages'!AX76)</f>
        <v>2.1429077711248155E-2</v>
      </c>
      <c r="AY45" s="4">
        <f>('PT surface averages'!AY$32-'PT surface averages'!AY76)</f>
        <v>0.23233483720098963</v>
      </c>
      <c r="AZ45" s="4">
        <f>('PT surface averages'!AZ$32-'PT surface averages'!AZ76)</f>
        <v>0.13429814166336129</v>
      </c>
      <c r="BA45" s="4">
        <f>('PT surface averages'!BA$32-'PT surface averages'!BA76)</f>
        <v>0.29494830315860576</v>
      </c>
      <c r="BB45" s="4">
        <f>('PT surface averages'!BB$32-'PT surface averages'!BB76)</f>
        <v>0.1284275759864936</v>
      </c>
      <c r="BC45" s="4">
        <f>('PT surface averages'!BC$32-'PT surface averages'!BC76)</f>
        <v>0.25705558590716066</v>
      </c>
      <c r="BE45" s="4">
        <f t="shared" si="11"/>
        <v>-0.54798789204900245</v>
      </c>
      <c r="BF45" s="4">
        <f t="shared" si="12"/>
        <v>-2.0149262724285005E-2</v>
      </c>
      <c r="BG45" s="4">
        <f t="shared" si="13"/>
        <v>-0.20558718693487846</v>
      </c>
    </row>
    <row r="47" spans="1:59">
      <c r="A47" s="7" t="s">
        <v>290</v>
      </c>
      <c r="B47" t="s">
        <v>181</v>
      </c>
      <c r="C47" t="s">
        <v>181</v>
      </c>
      <c r="D47" t="s">
        <v>182</v>
      </c>
      <c r="E47" t="s">
        <v>182</v>
      </c>
      <c r="F47" t="s">
        <v>182</v>
      </c>
      <c r="G47" t="s">
        <v>183</v>
      </c>
      <c r="H47" t="s">
        <v>184</v>
      </c>
      <c r="I47" t="s">
        <v>184</v>
      </c>
      <c r="J47" t="s">
        <v>184</v>
      </c>
      <c r="K47" t="s">
        <v>185</v>
      </c>
      <c r="L47" t="s">
        <v>185</v>
      </c>
      <c r="M47" t="s">
        <v>185</v>
      </c>
      <c r="N47" t="s">
        <v>187</v>
      </c>
      <c r="O47" t="s">
        <v>188</v>
      </c>
      <c r="P47" t="s">
        <v>188</v>
      </c>
      <c r="Q47" t="s">
        <v>188</v>
      </c>
      <c r="R47" t="s">
        <v>186</v>
      </c>
      <c r="S47" t="s">
        <v>186</v>
      </c>
      <c r="T47" t="s">
        <v>192</v>
      </c>
      <c r="U47" t="s">
        <v>192</v>
      </c>
      <c r="V47" t="s">
        <v>189</v>
      </c>
      <c r="W47" t="s">
        <v>189</v>
      </c>
      <c r="X47" t="s">
        <v>189</v>
      </c>
      <c r="Y47" t="s">
        <v>191</v>
      </c>
      <c r="Z47" t="s">
        <v>191</v>
      </c>
      <c r="AA47" t="s">
        <v>191</v>
      </c>
      <c r="AB47" t="s">
        <v>196</v>
      </c>
      <c r="AC47" t="s">
        <v>196</v>
      </c>
      <c r="AD47" t="s">
        <v>198</v>
      </c>
      <c r="AE47" t="s">
        <v>198</v>
      </c>
      <c r="AF47" t="s">
        <v>193</v>
      </c>
      <c r="AG47" t="s">
        <v>193</v>
      </c>
      <c r="AH47" t="s">
        <v>193</v>
      </c>
      <c r="AI47" t="s">
        <v>193</v>
      </c>
      <c r="AJ47" t="s">
        <v>195</v>
      </c>
      <c r="AK47" t="s">
        <v>195</v>
      </c>
      <c r="AL47" t="s">
        <v>195</v>
      </c>
      <c r="AM47" t="s">
        <v>197</v>
      </c>
      <c r="AN47" t="s">
        <v>199</v>
      </c>
      <c r="AO47" t="s">
        <v>199</v>
      </c>
      <c r="AP47" t="s">
        <v>199</v>
      </c>
      <c r="AQ47" t="s">
        <v>199</v>
      </c>
      <c r="AR47" t="s">
        <v>200</v>
      </c>
      <c r="AS47" t="s">
        <v>200</v>
      </c>
      <c r="AT47" t="s">
        <v>205</v>
      </c>
      <c r="AU47" t="s">
        <v>206</v>
      </c>
      <c r="AV47" t="s">
        <v>201</v>
      </c>
      <c r="AW47" t="s">
        <v>201</v>
      </c>
      <c r="AX47" t="s">
        <v>201</v>
      </c>
      <c r="AY47" t="s">
        <v>201</v>
      </c>
      <c r="AZ47" t="s">
        <v>201</v>
      </c>
      <c r="BA47" t="s">
        <v>203</v>
      </c>
      <c r="BB47" t="s">
        <v>203</v>
      </c>
      <c r="BC47" t="s">
        <v>208</v>
      </c>
    </row>
    <row r="48" spans="1:59">
      <c r="A48" t="s">
        <v>272</v>
      </c>
      <c r="B48" t="s">
        <v>172</v>
      </c>
      <c r="C48" t="s">
        <v>173</v>
      </c>
      <c r="D48" t="s">
        <v>172</v>
      </c>
      <c r="E48" t="s">
        <v>174</v>
      </c>
      <c r="F48" t="s">
        <v>175</v>
      </c>
      <c r="G48" t="s">
        <v>172</v>
      </c>
      <c r="H48" t="s">
        <v>172</v>
      </c>
      <c r="I48" t="s">
        <v>174</v>
      </c>
      <c r="J48" t="s">
        <v>176</v>
      </c>
      <c r="K48" t="s">
        <v>177</v>
      </c>
      <c r="L48" t="s">
        <v>176</v>
      </c>
      <c r="M48" t="s">
        <v>178</v>
      </c>
      <c r="N48" t="s">
        <v>173</v>
      </c>
      <c r="O48" t="s">
        <v>177</v>
      </c>
      <c r="P48" t="s">
        <v>172</v>
      </c>
      <c r="Q48" t="s">
        <v>173</v>
      </c>
      <c r="R48" t="s">
        <v>176</v>
      </c>
      <c r="S48" t="s">
        <v>178</v>
      </c>
      <c r="T48" t="s">
        <v>177</v>
      </c>
      <c r="U48" t="s">
        <v>175</v>
      </c>
      <c r="V48" t="s">
        <v>177</v>
      </c>
      <c r="W48" t="s">
        <v>175</v>
      </c>
      <c r="X48" t="s">
        <v>176</v>
      </c>
      <c r="Y48" t="s">
        <v>172</v>
      </c>
      <c r="Z48" t="s">
        <v>174</v>
      </c>
      <c r="AA48" t="s">
        <v>175</v>
      </c>
      <c r="AB48" t="s">
        <v>177</v>
      </c>
      <c r="AC48" t="s">
        <v>175</v>
      </c>
      <c r="AD48" t="s">
        <v>177</v>
      </c>
      <c r="AE48" t="s">
        <v>175</v>
      </c>
      <c r="AF48" t="s">
        <v>177</v>
      </c>
      <c r="AG48" t="s">
        <v>172</v>
      </c>
      <c r="AH48" t="s">
        <v>174</v>
      </c>
      <c r="AI48" t="s">
        <v>175</v>
      </c>
      <c r="AJ48" t="s">
        <v>172</v>
      </c>
      <c r="AK48" t="s">
        <v>174</v>
      </c>
      <c r="AL48" t="s">
        <v>175</v>
      </c>
      <c r="AM48" t="s">
        <v>178</v>
      </c>
      <c r="AN48" t="s">
        <v>177</v>
      </c>
      <c r="AO48" t="s">
        <v>180</v>
      </c>
      <c r="AP48" t="s">
        <v>175</v>
      </c>
      <c r="AQ48" t="s">
        <v>176</v>
      </c>
      <c r="AR48" t="s">
        <v>176</v>
      </c>
      <c r="AS48" t="s">
        <v>178</v>
      </c>
      <c r="AT48" t="s">
        <v>172</v>
      </c>
      <c r="AU48" t="s">
        <v>177</v>
      </c>
      <c r="AV48" t="s">
        <v>177</v>
      </c>
      <c r="AW48" t="s">
        <v>172</v>
      </c>
      <c r="AX48" t="s">
        <v>173</v>
      </c>
      <c r="AY48" t="s">
        <v>174</v>
      </c>
      <c r="AZ48" t="s">
        <v>176</v>
      </c>
      <c r="BA48" t="s">
        <v>176</v>
      </c>
      <c r="BB48" t="s">
        <v>178</v>
      </c>
      <c r="BC48" t="s">
        <v>177</v>
      </c>
    </row>
    <row r="49" spans="1:55">
      <c r="A49" t="s">
        <v>225</v>
      </c>
      <c r="B49" s="4">
        <f>B3+B14</f>
        <v>0.72096967933853862</v>
      </c>
      <c r="C49" s="4">
        <f t="shared" ref="C49:BC49" si="14">C3+C14</f>
        <v>0.40312385523045446</v>
      </c>
      <c r="D49" s="4">
        <f t="shared" si="14"/>
        <v>6.1144319143983716E-2</v>
      </c>
      <c r="E49" s="4">
        <f t="shared" si="14"/>
        <v>6.6146704879419815E-2</v>
      </c>
      <c r="F49" s="4">
        <f t="shared" si="14"/>
        <v>9.6392910138221655E-2</v>
      </c>
      <c r="G49" s="4">
        <f t="shared" si="14"/>
        <v>5.3202309654213326E-2</v>
      </c>
      <c r="H49" s="4">
        <f t="shared" si="14"/>
        <v>0.12404052026001902</v>
      </c>
      <c r="I49" s="4">
        <f t="shared" si="14"/>
        <v>2.3439985952933005</v>
      </c>
      <c r="J49" s="4">
        <f t="shared" si="14"/>
        <v>3.8837989903433385</v>
      </c>
      <c r="K49" s="4">
        <f t="shared" si="14"/>
        <v>6.4760309322656376E-2</v>
      </c>
      <c r="L49" s="4">
        <f t="shared" si="14"/>
        <v>0.31548899261324992</v>
      </c>
      <c r="M49" s="4">
        <f t="shared" si="14"/>
        <v>0.24292128218286244</v>
      </c>
      <c r="N49" s="4">
        <f t="shared" si="14"/>
        <v>7.8882471896747797E-2</v>
      </c>
      <c r="O49" s="4">
        <f t="shared" si="14"/>
        <v>0.75308065567483118</v>
      </c>
      <c r="P49" s="4">
        <f t="shared" si="14"/>
        <v>0.1983002686428853</v>
      </c>
      <c r="Q49" s="4">
        <f t="shared" si="14"/>
        <v>0.20279609923110625</v>
      </c>
      <c r="R49" s="4">
        <f t="shared" si="14"/>
        <v>0.27223517240708672</v>
      </c>
      <c r="S49" s="4">
        <f t="shared" si="14"/>
        <v>0.32946568180488356</v>
      </c>
      <c r="T49" s="4">
        <f t="shared" si="14"/>
        <v>0.30560424440148692</v>
      </c>
      <c r="U49" s="4">
        <f t="shared" si="14"/>
        <v>0.55667939643793818</v>
      </c>
      <c r="V49" s="4">
        <f t="shared" si="14"/>
        <v>0.10260215934445363</v>
      </c>
      <c r="W49" s="4">
        <f t="shared" si="14"/>
        <v>7.986700352834275E-2</v>
      </c>
      <c r="X49" s="4">
        <f t="shared" si="14"/>
        <v>0.36340688956616041</v>
      </c>
      <c r="Y49" s="4">
        <f t="shared" si="14"/>
        <v>0.3027132110161167</v>
      </c>
      <c r="Z49" s="4">
        <f t="shared" si="14"/>
        <v>8.7503211327135511E-2</v>
      </c>
      <c r="AA49" s="4">
        <f t="shared" si="14"/>
        <v>0.28292940064350519</v>
      </c>
      <c r="AB49" s="4">
        <f t="shared" si="14"/>
        <v>0.42883904511938353</v>
      </c>
      <c r="AC49" s="4">
        <f t="shared" si="14"/>
        <v>3.093220368395555E-2</v>
      </c>
      <c r="AD49" s="4">
        <f t="shared" si="14"/>
        <v>0.70301057082165463</v>
      </c>
      <c r="AE49" s="4">
        <f t="shared" si="14"/>
        <v>0.10655507460772906</v>
      </c>
      <c r="AF49" s="4">
        <f t="shared" si="14"/>
        <v>0.26380554760697655</v>
      </c>
      <c r="AG49" s="4">
        <f t="shared" si="14"/>
        <v>0.10098620237246614</v>
      </c>
      <c r="AH49" s="4">
        <f t="shared" si="14"/>
        <v>3.802505101345241E-2</v>
      </c>
      <c r="AI49" s="4">
        <f t="shared" si="14"/>
        <v>0.37584311701112094</v>
      </c>
      <c r="AJ49" s="4">
        <f t="shared" si="14"/>
        <v>7.8779468256337137E-2</v>
      </c>
      <c r="AK49" s="4">
        <f t="shared" si="14"/>
        <v>0.10632692745761961</v>
      </c>
      <c r="AL49" s="4">
        <f t="shared" si="14"/>
        <v>0.14901374456302285</v>
      </c>
      <c r="AM49" s="4">
        <f t="shared" si="14"/>
        <v>0.41817846587937835</v>
      </c>
      <c r="AN49" s="4">
        <f t="shared" si="14"/>
        <v>3.1115934385070668E-2</v>
      </c>
      <c r="AO49" s="4">
        <f t="shared" si="14"/>
        <v>4.0909302731100858</v>
      </c>
      <c r="AP49" s="4">
        <f t="shared" si="14"/>
        <v>6.5809816867004184E-2</v>
      </c>
      <c r="AQ49" s="4">
        <f t="shared" si="14"/>
        <v>0.28987298758888136</v>
      </c>
      <c r="AR49" s="4">
        <f t="shared" si="14"/>
        <v>0.26659568926151656</v>
      </c>
      <c r="AS49" s="4">
        <f t="shared" si="14"/>
        <v>0.98416429339347666</v>
      </c>
      <c r="AT49" s="4">
        <f t="shared" si="14"/>
        <v>2.7265580256281674E-2</v>
      </c>
      <c r="AU49" s="4">
        <f t="shared" si="14"/>
        <v>5.5917726458432959E-2</v>
      </c>
      <c r="AV49" s="4">
        <f t="shared" si="14"/>
        <v>4.3851331762107065E-2</v>
      </c>
      <c r="AW49" s="4">
        <f t="shared" si="14"/>
        <v>4.17537830692567E-2</v>
      </c>
      <c r="AX49" s="4">
        <f t="shared" si="14"/>
        <v>3.8871621985895971E-2</v>
      </c>
      <c r="AY49" s="4">
        <f t="shared" si="14"/>
        <v>1.2659644751215477</v>
      </c>
      <c r="AZ49" s="4">
        <f t="shared" si="14"/>
        <v>0.22295976210378099</v>
      </c>
      <c r="BA49" s="4">
        <f t="shared" si="14"/>
        <v>0.80221264359522482</v>
      </c>
      <c r="BB49" s="4">
        <f t="shared" si="14"/>
        <v>0.39909797464440927</v>
      </c>
      <c r="BC49" s="4">
        <f t="shared" si="14"/>
        <v>0.29920736062749026</v>
      </c>
    </row>
    <row r="50" spans="1:55">
      <c r="A50" t="s">
        <v>226</v>
      </c>
      <c r="B50" s="4">
        <f t="shared" ref="B50:BC50" si="15">B4+B15</f>
        <v>0.72096967933853862</v>
      </c>
      <c r="C50" s="4">
        <f t="shared" si="15"/>
        <v>0.42490349355989854</v>
      </c>
      <c r="D50" s="4">
        <f t="shared" si="15"/>
        <v>6.6374670377173262E-2</v>
      </c>
      <c r="E50" s="4">
        <f t="shared" si="15"/>
        <v>6.8087043104093359E-2</v>
      </c>
      <c r="F50" s="4">
        <f t="shared" si="15"/>
        <v>0.10005704289443218</v>
      </c>
      <c r="G50" s="4">
        <f t="shared" si="15"/>
        <v>5.3237448113032791E-2</v>
      </c>
      <c r="H50" s="4">
        <f t="shared" si="15"/>
        <v>0.12115036003323496</v>
      </c>
      <c r="I50" s="4">
        <f t="shared" si="15"/>
        <v>2.4165347879148347</v>
      </c>
      <c r="J50" s="4">
        <f t="shared" si="15"/>
        <v>3.8837989903433385</v>
      </c>
      <c r="K50" s="4">
        <f t="shared" si="15"/>
        <v>6.7265778019028319E-2</v>
      </c>
      <c r="L50" s="4">
        <f t="shared" si="15"/>
        <v>0.31548899261324992</v>
      </c>
      <c r="M50" s="4">
        <f t="shared" si="15"/>
        <v>0.24070065732517204</v>
      </c>
      <c r="N50" s="4">
        <f t="shared" si="15"/>
        <v>7.7679132174274468E-2</v>
      </c>
      <c r="O50" s="4">
        <f t="shared" si="15"/>
        <v>0.75308065567483118</v>
      </c>
      <c r="P50" s="4">
        <f t="shared" si="15"/>
        <v>0.20682056584747799</v>
      </c>
      <c r="Q50" s="4">
        <f t="shared" si="15"/>
        <v>0.20788261934958518</v>
      </c>
      <c r="R50" s="4">
        <f t="shared" si="15"/>
        <v>0.27223517240708672</v>
      </c>
      <c r="S50" s="4">
        <f t="shared" si="15"/>
        <v>0.33357783647153955</v>
      </c>
      <c r="T50" s="4">
        <f t="shared" si="15"/>
        <v>0.30560424440148692</v>
      </c>
      <c r="U50" s="4">
        <f t="shared" si="15"/>
        <v>0.55667939643793818</v>
      </c>
      <c r="V50" s="4">
        <f t="shared" si="15"/>
        <v>0.10626006376940322</v>
      </c>
      <c r="W50" s="4">
        <f t="shared" si="15"/>
        <v>8.3984188750336669E-2</v>
      </c>
      <c r="X50" s="4">
        <f t="shared" si="15"/>
        <v>0.36340688956616041</v>
      </c>
      <c r="Y50" s="4">
        <f t="shared" si="15"/>
        <v>0.3027132110161167</v>
      </c>
      <c r="Z50" s="4">
        <f t="shared" si="15"/>
        <v>9.3156934488707405E-2</v>
      </c>
      <c r="AA50" s="4">
        <f t="shared" si="15"/>
        <v>0.28682864224156096</v>
      </c>
      <c r="AB50" s="4">
        <f t="shared" si="15"/>
        <v>0.42883904511938353</v>
      </c>
      <c r="AC50" s="4">
        <f t="shared" si="15"/>
        <v>3.093220368395555E-2</v>
      </c>
      <c r="AD50" s="4">
        <f t="shared" si="15"/>
        <v>0.70301057082165463</v>
      </c>
      <c r="AE50" s="4">
        <f t="shared" si="15"/>
        <v>0.10655507460772906</v>
      </c>
      <c r="AF50" s="4">
        <f t="shared" si="15"/>
        <v>0.27817353279312668</v>
      </c>
      <c r="AG50" s="4">
        <f t="shared" si="15"/>
        <v>0.10695888459080477</v>
      </c>
      <c r="AH50" s="4">
        <f t="shared" si="15"/>
        <v>4.014361472618598E-2</v>
      </c>
      <c r="AI50" s="4">
        <f t="shared" si="15"/>
        <v>0.37584311701112094</v>
      </c>
      <c r="AJ50" s="4">
        <f t="shared" si="15"/>
        <v>8.6421822230039969E-2</v>
      </c>
      <c r="AK50" s="4">
        <f t="shared" si="15"/>
        <v>0.10388813637420635</v>
      </c>
      <c r="AL50" s="4">
        <f t="shared" si="15"/>
        <v>0.15364393661258258</v>
      </c>
      <c r="AM50" s="4">
        <f t="shared" si="15"/>
        <v>0.41817846587937835</v>
      </c>
      <c r="AN50" s="4">
        <f t="shared" si="15"/>
        <v>3.3305766635477796E-2</v>
      </c>
      <c r="AO50" s="4">
        <f t="shared" si="15"/>
        <v>4.010055474305128</v>
      </c>
      <c r="AP50" s="4">
        <f t="shared" si="15"/>
        <v>6.295158257640876E-2</v>
      </c>
      <c r="AQ50" s="4">
        <f t="shared" si="15"/>
        <v>0.28987298758888136</v>
      </c>
      <c r="AR50" s="4">
        <f t="shared" si="15"/>
        <v>0.26659568926151656</v>
      </c>
      <c r="AS50" s="4">
        <f t="shared" si="15"/>
        <v>0.995010132605745</v>
      </c>
      <c r="AT50" s="4">
        <f t="shared" si="15"/>
        <v>2.7265580256281674E-2</v>
      </c>
      <c r="AU50" s="4">
        <f t="shared" si="15"/>
        <v>5.5917726458432959E-2</v>
      </c>
      <c r="AV50" s="4">
        <f t="shared" si="15"/>
        <v>4.6038300947498445E-2</v>
      </c>
      <c r="AW50" s="4">
        <f t="shared" si="15"/>
        <v>4.622210355641812E-2</v>
      </c>
      <c r="AX50" s="4">
        <f t="shared" si="15"/>
        <v>3.6847812324233162E-2</v>
      </c>
      <c r="AY50" s="4">
        <f t="shared" si="15"/>
        <v>1.262687938609564</v>
      </c>
      <c r="AZ50" s="4">
        <f t="shared" si="15"/>
        <v>0.24279815467513072</v>
      </c>
      <c r="BA50" s="4">
        <f t="shared" si="15"/>
        <v>0.80221264359522482</v>
      </c>
      <c r="BB50" s="4">
        <f t="shared" si="15"/>
        <v>0.3995301041701862</v>
      </c>
      <c r="BC50" s="4">
        <f t="shared" si="15"/>
        <v>0.28987863601214781</v>
      </c>
    </row>
    <row r="51" spans="1:55">
      <c r="A51" t="s">
        <v>227</v>
      </c>
      <c r="B51" s="4">
        <f t="shared" ref="B51:BC51" si="16">B5+B16</f>
        <v>0.72096967933853862</v>
      </c>
      <c r="C51" s="4">
        <f t="shared" si="16"/>
        <v>0.44547680256985289</v>
      </c>
      <c r="D51" s="4">
        <f t="shared" si="16"/>
        <v>8.920436170274465E-2</v>
      </c>
      <c r="E51" s="4">
        <f t="shared" si="16"/>
        <v>7.5149540246068708E-2</v>
      </c>
      <c r="F51" s="4">
        <f t="shared" si="16"/>
        <v>0.11179897252430837</v>
      </c>
      <c r="G51" s="4">
        <f t="shared" si="16"/>
        <v>5.4999897546782354E-2</v>
      </c>
      <c r="H51" s="4">
        <f t="shared" si="16"/>
        <v>0.12293746459212321</v>
      </c>
      <c r="I51" s="4">
        <f t="shared" si="16"/>
        <v>2.4202235378737265</v>
      </c>
      <c r="J51" s="4">
        <f t="shared" si="16"/>
        <v>3.8837989903433385</v>
      </c>
      <c r="K51" s="4">
        <f t="shared" si="16"/>
        <v>7.2886083063112062E-2</v>
      </c>
      <c r="L51" s="4">
        <f t="shared" si="16"/>
        <v>0.31548899261324992</v>
      </c>
      <c r="M51" s="4">
        <f t="shared" si="16"/>
        <v>0.23536799980949158</v>
      </c>
      <c r="N51" s="4">
        <f t="shared" si="16"/>
        <v>0.11964917081036469</v>
      </c>
      <c r="O51" s="4">
        <f t="shared" si="16"/>
        <v>0.75308065567483118</v>
      </c>
      <c r="P51" s="4">
        <f t="shared" si="16"/>
        <v>0.24025378299692235</v>
      </c>
      <c r="Q51" s="4">
        <f t="shared" si="16"/>
        <v>0.24415486148533722</v>
      </c>
      <c r="R51" s="4">
        <f t="shared" si="16"/>
        <v>0.27223517240708672</v>
      </c>
      <c r="S51" s="4">
        <f t="shared" si="16"/>
        <v>0.32366778690343662</v>
      </c>
      <c r="T51" s="4">
        <f t="shared" si="16"/>
        <v>0.30560424440148692</v>
      </c>
      <c r="U51" s="4">
        <f t="shared" si="16"/>
        <v>0.55667939643793818</v>
      </c>
      <c r="V51" s="4">
        <f t="shared" si="16"/>
        <v>0.11220105483415854</v>
      </c>
      <c r="W51" s="4">
        <f t="shared" si="16"/>
        <v>9.5223000434434379E-2</v>
      </c>
      <c r="X51" s="4">
        <f t="shared" si="16"/>
        <v>0.36340688956616041</v>
      </c>
      <c r="Y51" s="4">
        <f t="shared" si="16"/>
        <v>0.29859943541702383</v>
      </c>
      <c r="Z51" s="4">
        <f t="shared" si="16"/>
        <v>8.9291266065675001E-2</v>
      </c>
      <c r="AA51" s="4">
        <f t="shared" si="16"/>
        <v>0.29432142558054697</v>
      </c>
      <c r="AB51" s="4">
        <f t="shared" si="16"/>
        <v>0.42883904511938353</v>
      </c>
      <c r="AC51" s="4">
        <f t="shared" si="16"/>
        <v>3.093220368395555E-2</v>
      </c>
      <c r="AD51" s="4">
        <f t="shared" si="16"/>
        <v>0.70301057082165463</v>
      </c>
      <c r="AE51" s="4">
        <f t="shared" si="16"/>
        <v>0.10655507460772906</v>
      </c>
      <c r="AF51" s="4">
        <f t="shared" si="16"/>
        <v>0.2830157952886096</v>
      </c>
      <c r="AG51" s="4">
        <f t="shared" si="16"/>
        <v>0.12774232595295515</v>
      </c>
      <c r="AH51" s="4">
        <f t="shared" si="16"/>
        <v>4.6777575120150114E-2</v>
      </c>
      <c r="AI51" s="4">
        <f t="shared" si="16"/>
        <v>0.37584311701112094</v>
      </c>
      <c r="AJ51" s="4">
        <f t="shared" si="16"/>
        <v>0.10048008273402415</v>
      </c>
      <c r="AK51" s="4">
        <f t="shared" si="16"/>
        <v>0.10826195191993905</v>
      </c>
      <c r="AL51" s="4">
        <f t="shared" si="16"/>
        <v>0.16263904145873448</v>
      </c>
      <c r="AM51" s="4">
        <f t="shared" si="16"/>
        <v>0.41817846587937835</v>
      </c>
      <c r="AN51" s="4">
        <f t="shared" si="16"/>
        <v>4.4184570258083297E-2</v>
      </c>
      <c r="AO51" s="4">
        <f t="shared" si="16"/>
        <v>4.1205243315543791</v>
      </c>
      <c r="AP51" s="4">
        <f t="shared" si="16"/>
        <v>7.2774702962360327E-2</v>
      </c>
      <c r="AQ51" s="4">
        <f t="shared" si="16"/>
        <v>0.28987298758888136</v>
      </c>
      <c r="AR51" s="4">
        <f t="shared" si="16"/>
        <v>0.26659568926151656</v>
      </c>
      <c r="AS51" s="4">
        <f t="shared" si="16"/>
        <v>0.98454458958837088</v>
      </c>
      <c r="AT51" s="4">
        <f t="shared" si="16"/>
        <v>2.7265580256281674E-2</v>
      </c>
      <c r="AU51" s="4">
        <f t="shared" si="16"/>
        <v>5.5917726458432959E-2</v>
      </c>
      <c r="AV51" s="4">
        <f t="shared" si="16"/>
        <v>4.9732616564023557E-2</v>
      </c>
      <c r="AW51" s="4">
        <f t="shared" si="16"/>
        <v>6.5483004702519637E-2</v>
      </c>
      <c r="AX51" s="4">
        <f t="shared" si="16"/>
        <v>4.8820707692078649E-2</v>
      </c>
      <c r="AY51" s="4">
        <f t="shared" si="16"/>
        <v>1.2625136064488969</v>
      </c>
      <c r="AZ51" s="4">
        <f t="shared" si="16"/>
        <v>0.23573762475894067</v>
      </c>
      <c r="BA51" s="4">
        <f t="shared" si="16"/>
        <v>0.80221264359522482</v>
      </c>
      <c r="BB51" s="4">
        <f t="shared" si="16"/>
        <v>0.40408175282627684</v>
      </c>
      <c r="BC51" s="4">
        <f t="shared" si="16"/>
        <v>0.34848962952406348</v>
      </c>
    </row>
    <row r="52" spans="1:55">
      <c r="A52" t="s">
        <v>228</v>
      </c>
      <c r="B52" s="4">
        <f t="shared" ref="B52:BC52" si="17">B6+B17</f>
        <v>0.72096967933853862</v>
      </c>
      <c r="C52" s="4">
        <f t="shared" si="17"/>
        <v>0.39952334754011731</v>
      </c>
      <c r="D52" s="4">
        <f t="shared" si="17"/>
        <v>6.5299054184621674E-2</v>
      </c>
      <c r="E52" s="4">
        <f t="shared" si="17"/>
        <v>6.5415372115384257E-2</v>
      </c>
      <c r="F52" s="4">
        <f t="shared" si="17"/>
        <v>9.5554940662031407E-2</v>
      </c>
      <c r="G52" s="4">
        <f t="shared" si="17"/>
        <v>5.4829730277489976E-2</v>
      </c>
      <c r="H52" s="4">
        <f t="shared" si="17"/>
        <v>0.12381306871912809</v>
      </c>
      <c r="I52" s="4">
        <f t="shared" si="17"/>
        <v>2.3046656390223799</v>
      </c>
      <c r="J52" s="4">
        <f t="shared" si="17"/>
        <v>3.8837989903433385</v>
      </c>
      <c r="K52" s="4">
        <f t="shared" si="17"/>
        <v>6.4616937108308695E-2</v>
      </c>
      <c r="L52" s="4">
        <f t="shared" si="17"/>
        <v>0.31548899261324992</v>
      </c>
      <c r="M52" s="4">
        <f t="shared" si="17"/>
        <v>0.24207462864004786</v>
      </c>
      <c r="N52" s="4">
        <f t="shared" si="17"/>
        <v>7.4193118821475668E-2</v>
      </c>
      <c r="O52" s="4">
        <f t="shared" si="17"/>
        <v>0.75308065567483118</v>
      </c>
      <c r="P52" s="4">
        <f t="shared" si="17"/>
        <v>0.20435540890332571</v>
      </c>
      <c r="Q52" s="4">
        <f t="shared" si="17"/>
        <v>0.20752696441282914</v>
      </c>
      <c r="R52" s="4">
        <f t="shared" si="17"/>
        <v>0.27223517240708672</v>
      </c>
      <c r="S52" s="4">
        <f t="shared" si="17"/>
        <v>0.33302243903917705</v>
      </c>
      <c r="T52" s="4">
        <f t="shared" si="17"/>
        <v>0.30560424440148692</v>
      </c>
      <c r="U52" s="4">
        <f t="shared" si="17"/>
        <v>0.55667939643793818</v>
      </c>
      <c r="V52" s="4">
        <f t="shared" si="17"/>
        <v>0.11023355123212455</v>
      </c>
      <c r="W52" s="4">
        <f t="shared" si="17"/>
        <v>8.5713019601258766E-2</v>
      </c>
      <c r="X52" s="4">
        <f t="shared" si="17"/>
        <v>0.36340688956616041</v>
      </c>
      <c r="Y52" s="4">
        <f t="shared" si="17"/>
        <v>0.3027132110161167</v>
      </c>
      <c r="Z52" s="4">
        <f t="shared" si="17"/>
        <v>8.8160011449629261E-2</v>
      </c>
      <c r="AA52" s="4">
        <f t="shared" si="17"/>
        <v>0.27376492551996801</v>
      </c>
      <c r="AB52" s="4">
        <f t="shared" si="17"/>
        <v>0.42883904511938353</v>
      </c>
      <c r="AC52" s="4">
        <f t="shared" si="17"/>
        <v>3.093220368395555E-2</v>
      </c>
      <c r="AD52" s="4">
        <f t="shared" si="17"/>
        <v>0.70301057082165463</v>
      </c>
      <c r="AE52" s="4">
        <f t="shared" si="17"/>
        <v>0.10655507460772906</v>
      </c>
      <c r="AF52" s="4">
        <f t="shared" si="17"/>
        <v>0.2661457080099261</v>
      </c>
      <c r="AG52" s="4">
        <f t="shared" si="17"/>
        <v>0.10335403035264129</v>
      </c>
      <c r="AH52" s="4">
        <f t="shared" si="17"/>
        <v>3.9423140456635489E-2</v>
      </c>
      <c r="AI52" s="4">
        <f t="shared" si="17"/>
        <v>0.37584311701112094</v>
      </c>
      <c r="AJ52" s="4">
        <f t="shared" si="17"/>
        <v>7.8884084754008488E-2</v>
      </c>
      <c r="AK52" s="4">
        <f t="shared" si="17"/>
        <v>0.10419021941175143</v>
      </c>
      <c r="AL52" s="4">
        <f t="shared" si="17"/>
        <v>0.15579665258904091</v>
      </c>
      <c r="AM52" s="4">
        <f t="shared" si="17"/>
        <v>0.41817846587937835</v>
      </c>
      <c r="AN52" s="4">
        <f t="shared" si="17"/>
        <v>3.2844622891589556E-2</v>
      </c>
      <c r="AO52" s="4">
        <f t="shared" si="17"/>
        <v>4.1601189808940884</v>
      </c>
      <c r="AP52" s="4">
        <f t="shared" si="17"/>
        <v>6.3845241860348706E-2</v>
      </c>
      <c r="AQ52" s="4">
        <f t="shared" si="17"/>
        <v>0.28987298758888136</v>
      </c>
      <c r="AR52" s="4">
        <f t="shared" si="17"/>
        <v>0.26659568926151656</v>
      </c>
      <c r="AS52" s="4">
        <f t="shared" si="17"/>
        <v>0.98924442168896509</v>
      </c>
      <c r="AT52" s="4">
        <f t="shared" si="17"/>
        <v>2.7265580256281674E-2</v>
      </c>
      <c r="AU52" s="4">
        <f t="shared" si="17"/>
        <v>5.5917726458432959E-2</v>
      </c>
      <c r="AV52" s="4">
        <f t="shared" si="17"/>
        <v>4.4072578731878531E-2</v>
      </c>
      <c r="AW52" s="4">
        <f t="shared" si="17"/>
        <v>4.4957774480957752E-2</v>
      </c>
      <c r="AX52" s="4">
        <f t="shared" si="17"/>
        <v>3.8582716949577128E-2</v>
      </c>
      <c r="AY52" s="4">
        <f t="shared" si="17"/>
        <v>1.2611190804468866</v>
      </c>
      <c r="AZ52" s="4">
        <f t="shared" si="17"/>
        <v>0.22384762360097671</v>
      </c>
      <c r="BA52" s="4">
        <f t="shared" si="17"/>
        <v>0.80221264359522482</v>
      </c>
      <c r="BB52" s="4">
        <f t="shared" si="17"/>
        <v>0.3982039533989104</v>
      </c>
      <c r="BC52" s="4">
        <f t="shared" si="17"/>
        <v>0.29634863131334754</v>
      </c>
    </row>
    <row r="53" spans="1:55">
      <c r="A53" t="s">
        <v>229</v>
      </c>
      <c r="B53" s="4">
        <f t="shared" ref="B53:BC53" si="18">B7+B18</f>
        <v>0.72096967933853862</v>
      </c>
      <c r="C53" s="4">
        <f t="shared" si="18"/>
        <v>0.42742225767370945</v>
      </c>
      <c r="D53" s="4">
        <f t="shared" si="18"/>
        <v>7.9987986180307613E-2</v>
      </c>
      <c r="E53" s="4">
        <f t="shared" si="18"/>
        <v>7.4679772692726326E-2</v>
      </c>
      <c r="F53" s="4">
        <f t="shared" si="18"/>
        <v>0.10559696940756566</v>
      </c>
      <c r="G53" s="4">
        <f t="shared" si="18"/>
        <v>5.463387928451565E-2</v>
      </c>
      <c r="H53" s="4">
        <f t="shared" si="18"/>
        <v>0.12510702788519112</v>
      </c>
      <c r="I53" s="4">
        <f t="shared" si="18"/>
        <v>2.3620940185434907</v>
      </c>
      <c r="J53" s="4">
        <f t="shared" si="18"/>
        <v>3.8837989903433385</v>
      </c>
      <c r="K53" s="4">
        <f t="shared" si="18"/>
        <v>6.9339557404490285E-2</v>
      </c>
      <c r="L53" s="4">
        <f t="shared" si="18"/>
        <v>0.31548899261324992</v>
      </c>
      <c r="M53" s="4">
        <f t="shared" si="18"/>
        <v>0.24758884153792016</v>
      </c>
      <c r="N53" s="4">
        <f t="shared" si="18"/>
        <v>9.7978640896441038E-2</v>
      </c>
      <c r="O53" s="4">
        <f t="shared" si="18"/>
        <v>0.75308065567483118</v>
      </c>
      <c r="P53" s="4">
        <f t="shared" si="18"/>
        <v>0.22903748836522764</v>
      </c>
      <c r="Q53" s="4">
        <f t="shared" si="18"/>
        <v>0.22284215593812701</v>
      </c>
      <c r="R53" s="4">
        <f t="shared" si="18"/>
        <v>0.27223517240708672</v>
      </c>
      <c r="S53" s="4">
        <f t="shared" si="18"/>
        <v>0.33992170643186592</v>
      </c>
      <c r="T53" s="4">
        <f t="shared" si="18"/>
        <v>0.30560424440148692</v>
      </c>
      <c r="U53" s="4">
        <f t="shared" si="18"/>
        <v>0.55667939643793818</v>
      </c>
      <c r="V53" s="4">
        <f t="shared" si="18"/>
        <v>0.10744210068027488</v>
      </c>
      <c r="W53" s="4">
        <f t="shared" si="18"/>
        <v>9.1377839890570411E-2</v>
      </c>
      <c r="X53" s="4">
        <f t="shared" si="18"/>
        <v>0.36340688956616041</v>
      </c>
      <c r="Y53" s="4">
        <f t="shared" si="18"/>
        <v>0.3027132110161167</v>
      </c>
      <c r="Z53" s="4">
        <f t="shared" si="18"/>
        <v>9.5313876664892772E-2</v>
      </c>
      <c r="AA53" s="4">
        <f t="shared" si="18"/>
        <v>0.29061953587138217</v>
      </c>
      <c r="AB53" s="4">
        <f t="shared" si="18"/>
        <v>0.42883904511938353</v>
      </c>
      <c r="AC53" s="4">
        <f t="shared" si="18"/>
        <v>3.093220368395555E-2</v>
      </c>
      <c r="AD53" s="4">
        <f t="shared" si="18"/>
        <v>0.70301057082165463</v>
      </c>
      <c r="AE53" s="4">
        <f t="shared" si="18"/>
        <v>0.10655507460772906</v>
      </c>
      <c r="AF53" s="4">
        <f t="shared" si="18"/>
        <v>0.27910877579232546</v>
      </c>
      <c r="AG53" s="4">
        <f t="shared" si="18"/>
        <v>0.11938409610221246</v>
      </c>
      <c r="AH53" s="4">
        <f t="shared" si="18"/>
        <v>4.310861617669301E-2</v>
      </c>
      <c r="AI53" s="4">
        <f t="shared" si="18"/>
        <v>0.37584311701112094</v>
      </c>
      <c r="AJ53" s="4">
        <f t="shared" si="18"/>
        <v>9.5533185406552146E-2</v>
      </c>
      <c r="AK53" s="4">
        <f t="shared" si="18"/>
        <v>0.10258488862461615</v>
      </c>
      <c r="AL53" s="4">
        <f t="shared" si="18"/>
        <v>0.15940037548681912</v>
      </c>
      <c r="AM53" s="4">
        <f t="shared" si="18"/>
        <v>0.41817846587937835</v>
      </c>
      <c r="AN53" s="4">
        <f t="shared" si="18"/>
        <v>3.989820286838236E-2</v>
      </c>
      <c r="AO53" s="4">
        <f t="shared" si="18"/>
        <v>4.1156448095699707</v>
      </c>
      <c r="AP53" s="4">
        <f t="shared" si="18"/>
        <v>7.4387485120716607E-2</v>
      </c>
      <c r="AQ53" s="4">
        <f t="shared" si="18"/>
        <v>0.28987298758888136</v>
      </c>
      <c r="AR53" s="4">
        <f t="shared" si="18"/>
        <v>0.26659568926151656</v>
      </c>
      <c r="AS53" s="4">
        <f t="shared" si="18"/>
        <v>1.0028795378009085</v>
      </c>
      <c r="AT53" s="4">
        <f t="shared" si="18"/>
        <v>2.7265580256281674E-2</v>
      </c>
      <c r="AU53" s="4">
        <f t="shared" si="18"/>
        <v>5.5917726458432959E-2</v>
      </c>
      <c r="AV53" s="4">
        <f t="shared" si="18"/>
        <v>4.8816773293993421E-2</v>
      </c>
      <c r="AW53" s="4">
        <f t="shared" si="18"/>
        <v>5.5713270316062241E-2</v>
      </c>
      <c r="AX53" s="4">
        <f t="shared" si="18"/>
        <v>4.0097130872039387E-2</v>
      </c>
      <c r="AY53" s="4">
        <f t="shared" si="18"/>
        <v>1.2500933497945863</v>
      </c>
      <c r="AZ53" s="4">
        <f t="shared" si="18"/>
        <v>0.23291868171357555</v>
      </c>
      <c r="BA53" s="4">
        <f t="shared" si="18"/>
        <v>0.80221264359522482</v>
      </c>
      <c r="BB53" s="4">
        <f t="shared" si="18"/>
        <v>0.40422921424709657</v>
      </c>
      <c r="BC53" s="4">
        <f t="shared" si="18"/>
        <v>0.34130500486988719</v>
      </c>
    </row>
    <row r="54" spans="1:55">
      <c r="A54" t="s">
        <v>230</v>
      </c>
      <c r="B54" s="4">
        <f t="shared" ref="B54:BC54" si="19">B8+B19</f>
        <v>0.72096967933853862</v>
      </c>
      <c r="C54" s="4">
        <f t="shared" si="19"/>
        <v>0.60011794907097715</v>
      </c>
      <c r="D54" s="4">
        <f t="shared" si="19"/>
        <v>0.18311625225327871</v>
      </c>
      <c r="E54" s="4">
        <f t="shared" si="19"/>
        <v>0.14557431933591092</v>
      </c>
      <c r="F54" s="4">
        <f t="shared" si="19"/>
        <v>0.37511386204481079</v>
      </c>
      <c r="G54" s="4">
        <f t="shared" si="19"/>
        <v>6.5009669739109238E-2</v>
      </c>
      <c r="H54" s="4">
        <f t="shared" si="19"/>
        <v>0.13311946654876977</v>
      </c>
      <c r="I54" s="4">
        <f t="shared" si="19"/>
        <v>2.3045177953173868</v>
      </c>
      <c r="J54" s="4">
        <f t="shared" si="19"/>
        <v>3.8837989903433385</v>
      </c>
      <c r="K54" s="4">
        <f t="shared" si="19"/>
        <v>0.12557707669602097</v>
      </c>
      <c r="L54" s="4">
        <f t="shared" si="19"/>
        <v>0.31548899261324992</v>
      </c>
      <c r="M54" s="4">
        <f t="shared" si="19"/>
        <v>0.29386995144468964</v>
      </c>
      <c r="N54" s="4">
        <f t="shared" si="19"/>
        <v>0.49805801236123592</v>
      </c>
      <c r="O54" s="4">
        <f t="shared" si="19"/>
        <v>0.75308065567483118</v>
      </c>
      <c r="P54" s="4">
        <f t="shared" si="19"/>
        <v>0.43993940946125609</v>
      </c>
      <c r="Q54" s="4">
        <f t="shared" si="19"/>
        <v>0.44388785194019004</v>
      </c>
      <c r="R54" s="4">
        <f t="shared" si="19"/>
        <v>0.27223517240708672</v>
      </c>
      <c r="S54" s="4">
        <f t="shared" si="19"/>
        <v>0.3867725182931171</v>
      </c>
      <c r="T54" s="4">
        <f t="shared" si="19"/>
        <v>0.30560424440148692</v>
      </c>
      <c r="U54" s="4">
        <f t="shared" si="19"/>
        <v>0.55667939643793818</v>
      </c>
      <c r="V54" s="4">
        <f t="shared" si="19"/>
        <v>0.21679105176370919</v>
      </c>
      <c r="W54" s="4">
        <f t="shared" si="19"/>
        <v>0.22814073468935092</v>
      </c>
      <c r="X54" s="4">
        <f t="shared" si="19"/>
        <v>0.36340688956616041</v>
      </c>
      <c r="Y54" s="4">
        <f t="shared" si="19"/>
        <v>0.32948996128584818</v>
      </c>
      <c r="Z54" s="4">
        <f t="shared" si="19"/>
        <v>0.16756063714925107</v>
      </c>
      <c r="AA54" s="4">
        <f t="shared" si="19"/>
        <v>0.42152959834949749</v>
      </c>
      <c r="AB54" s="4">
        <f t="shared" si="19"/>
        <v>0.43504141950464437</v>
      </c>
      <c r="AC54" s="4">
        <f t="shared" si="19"/>
        <v>3.093220368395555E-2</v>
      </c>
      <c r="AD54" s="4">
        <f t="shared" si="19"/>
        <v>0.70301057082165463</v>
      </c>
      <c r="AE54" s="4">
        <f t="shared" si="19"/>
        <v>0.10655507460772906</v>
      </c>
      <c r="AF54" s="4">
        <f t="shared" si="19"/>
        <v>0.4606290375291191</v>
      </c>
      <c r="AG54" s="4">
        <f t="shared" si="19"/>
        <v>0.22420968415130815</v>
      </c>
      <c r="AH54" s="4">
        <f t="shared" si="19"/>
        <v>0.11061484746555555</v>
      </c>
      <c r="AI54" s="4">
        <f t="shared" si="19"/>
        <v>0.37584311701112094</v>
      </c>
      <c r="AJ54" s="4">
        <f t="shared" si="19"/>
        <v>0.2203118209233958</v>
      </c>
      <c r="AK54" s="4">
        <f t="shared" si="19"/>
        <v>0.13810538127162611</v>
      </c>
      <c r="AL54" s="4">
        <f t="shared" si="19"/>
        <v>0.28729099828330651</v>
      </c>
      <c r="AM54" s="4">
        <f t="shared" si="19"/>
        <v>0.41817846587937835</v>
      </c>
      <c r="AN54" s="4">
        <f t="shared" si="19"/>
        <v>0.10646924780728298</v>
      </c>
      <c r="AO54" s="4">
        <f t="shared" si="19"/>
        <v>3.9975732875983021</v>
      </c>
      <c r="AP54" s="4">
        <f t="shared" si="19"/>
        <v>0.13391531020859138</v>
      </c>
      <c r="AQ54" s="4">
        <f t="shared" si="19"/>
        <v>0.28987298758888136</v>
      </c>
      <c r="AR54" s="4">
        <f t="shared" si="19"/>
        <v>0.26659568926151656</v>
      </c>
      <c r="AS54" s="4">
        <f t="shared" si="19"/>
        <v>1.0026105425586778</v>
      </c>
      <c r="AT54" s="4">
        <f t="shared" si="19"/>
        <v>2.7265580256281674E-2</v>
      </c>
      <c r="AU54" s="4">
        <f t="shared" si="19"/>
        <v>5.5917726458432959E-2</v>
      </c>
      <c r="AV54" s="4">
        <f t="shared" si="19"/>
        <v>0.11058694473692499</v>
      </c>
      <c r="AW54" s="4">
        <f t="shared" si="19"/>
        <v>0.33905779199729191</v>
      </c>
      <c r="AX54" s="4">
        <f t="shared" si="19"/>
        <v>0.10452295176981459</v>
      </c>
      <c r="AY54" s="4">
        <f t="shared" si="19"/>
        <v>1.2241221383070562</v>
      </c>
      <c r="AZ54" s="4">
        <f t="shared" si="19"/>
        <v>0.34023354660500976</v>
      </c>
      <c r="BA54" s="4">
        <f t="shared" si="19"/>
        <v>0.80221264359522482</v>
      </c>
      <c r="BB54" s="4">
        <f t="shared" si="19"/>
        <v>0.47061750312361383</v>
      </c>
      <c r="BC54" s="4">
        <f t="shared" si="19"/>
        <v>0.4931640257682024</v>
      </c>
    </row>
    <row r="55" spans="1:55">
      <c r="A55" t="s">
        <v>231</v>
      </c>
      <c r="B55" s="4">
        <f t="shared" ref="B55:BC55" si="20">B9+B20</f>
        <v>0.72096967933853862</v>
      </c>
      <c r="C55" s="4">
        <f t="shared" si="20"/>
        <v>0.66059469406174265</v>
      </c>
      <c r="D55" s="4">
        <f t="shared" si="20"/>
        <v>0.23101438907571495</v>
      </c>
      <c r="E55" s="4">
        <f t="shared" si="20"/>
        <v>0.13804204160720532</v>
      </c>
      <c r="F55" s="4">
        <f t="shared" si="20"/>
        <v>0.2524888340114696</v>
      </c>
      <c r="G55" s="4">
        <f t="shared" si="20"/>
        <v>6.0217697099440186E-2</v>
      </c>
      <c r="H55" s="4">
        <f t="shared" si="20"/>
        <v>0.13983262948959924</v>
      </c>
      <c r="I55" s="4">
        <f t="shared" si="20"/>
        <v>2.4698772139911989</v>
      </c>
      <c r="J55" s="4">
        <f t="shared" si="20"/>
        <v>3.8837989903433385</v>
      </c>
      <c r="K55" s="4">
        <f t="shared" si="20"/>
        <v>0.14965286146510237</v>
      </c>
      <c r="L55" s="4">
        <f t="shared" si="20"/>
        <v>0.31548899261324992</v>
      </c>
      <c r="M55" s="4">
        <f t="shared" si="20"/>
        <v>0.26599625678749256</v>
      </c>
      <c r="N55" s="4">
        <f t="shared" si="20"/>
        <v>0.37124105125647833</v>
      </c>
      <c r="O55" s="4">
        <f t="shared" si="20"/>
        <v>0.75308065567483118</v>
      </c>
      <c r="P55" s="4">
        <f t="shared" si="20"/>
        <v>0.49484615356413386</v>
      </c>
      <c r="Q55" s="4">
        <f t="shared" si="20"/>
        <v>0.59418486703775419</v>
      </c>
      <c r="R55" s="4">
        <f t="shared" si="20"/>
        <v>0.27223517240708672</v>
      </c>
      <c r="S55" s="4">
        <f t="shared" si="20"/>
        <v>0.39160058140738574</v>
      </c>
      <c r="T55" s="4">
        <f t="shared" si="20"/>
        <v>0.30627903233616183</v>
      </c>
      <c r="U55" s="4">
        <f t="shared" si="20"/>
        <v>0.55667939643793818</v>
      </c>
      <c r="V55" s="4">
        <f t="shared" si="20"/>
        <v>0.20205812993232081</v>
      </c>
      <c r="W55" s="4">
        <f t="shared" si="20"/>
        <v>0.20656913420686812</v>
      </c>
      <c r="X55" s="4">
        <f t="shared" si="20"/>
        <v>0.36340688956616041</v>
      </c>
      <c r="Y55" s="4">
        <f t="shared" si="20"/>
        <v>0.36727773985573453</v>
      </c>
      <c r="Z55" s="4">
        <f t="shared" si="20"/>
        <v>0.16268871693616793</v>
      </c>
      <c r="AA55" s="4">
        <f t="shared" si="20"/>
        <v>0.4231166684075216</v>
      </c>
      <c r="AB55" s="4">
        <f t="shared" si="20"/>
        <v>0.48819964631940849</v>
      </c>
      <c r="AC55" s="4">
        <f t="shared" si="20"/>
        <v>3.093220368395555E-2</v>
      </c>
      <c r="AD55" s="4">
        <f t="shared" si="20"/>
        <v>0.70301057082165463</v>
      </c>
      <c r="AE55" s="4">
        <f t="shared" si="20"/>
        <v>0.10655507460772906</v>
      </c>
      <c r="AF55" s="4">
        <f t="shared" si="20"/>
        <v>0.42091274003353918</v>
      </c>
      <c r="AG55" s="4">
        <f t="shared" si="20"/>
        <v>0.27552482547075907</v>
      </c>
      <c r="AH55" s="4">
        <f t="shared" si="20"/>
        <v>0.10653117104846695</v>
      </c>
      <c r="AI55" s="4">
        <f t="shared" si="20"/>
        <v>0.39210654133948386</v>
      </c>
      <c r="AJ55" s="4">
        <f t="shared" si="20"/>
        <v>0.27599058711037761</v>
      </c>
      <c r="AK55" s="4">
        <f t="shared" si="20"/>
        <v>0.12917050121311682</v>
      </c>
      <c r="AL55" s="4">
        <f t="shared" si="20"/>
        <v>0.29946969834524417</v>
      </c>
      <c r="AM55" s="4">
        <f t="shared" si="20"/>
        <v>0.41817846587937835</v>
      </c>
      <c r="AN55" s="4">
        <f t="shared" si="20"/>
        <v>0.1165190520478508</v>
      </c>
      <c r="AO55" s="4">
        <f t="shared" si="20"/>
        <v>4.1098451724114691</v>
      </c>
      <c r="AP55" s="4">
        <f t="shared" si="20"/>
        <v>0.17495764978856765</v>
      </c>
      <c r="AQ55" s="4">
        <f t="shared" si="20"/>
        <v>0.28987298758888136</v>
      </c>
      <c r="AR55" s="4">
        <f t="shared" si="20"/>
        <v>0.26659568926151656</v>
      </c>
      <c r="AS55" s="4">
        <f t="shared" si="20"/>
        <v>1.0603818091906909</v>
      </c>
      <c r="AT55" s="4">
        <f t="shared" si="20"/>
        <v>3.8623241343560544E-2</v>
      </c>
      <c r="AU55" s="4">
        <f t="shared" si="20"/>
        <v>5.6559831351864043E-2</v>
      </c>
      <c r="AV55" s="4">
        <f t="shared" si="20"/>
        <v>9.6730380135661098E-2</v>
      </c>
      <c r="AW55" s="4">
        <f t="shared" si="20"/>
        <v>0.18029831896828286</v>
      </c>
      <c r="AX55" s="4">
        <f t="shared" si="20"/>
        <v>0.12876868267658503</v>
      </c>
      <c r="AY55" s="4">
        <f t="shared" si="20"/>
        <v>1.2406040781420251</v>
      </c>
      <c r="AZ55" s="4">
        <f t="shared" si="20"/>
        <v>0.29184286329498088</v>
      </c>
      <c r="BA55" s="4">
        <f t="shared" si="20"/>
        <v>0.80221264359522482</v>
      </c>
      <c r="BB55" s="4">
        <f t="shared" si="20"/>
        <v>0.45576471523123391</v>
      </c>
      <c r="BC55" s="4">
        <f t="shared" si="20"/>
        <v>0.58930239170780174</v>
      </c>
    </row>
    <row r="56" spans="1:55">
      <c r="A56" t="s">
        <v>248</v>
      </c>
      <c r="B56" s="4">
        <f t="shared" ref="B56:BC56" si="21">B10+B21</f>
        <v>0.15899248025298618</v>
      </c>
      <c r="C56" s="4">
        <f t="shared" si="21"/>
        <v>0.25994661264577723</v>
      </c>
      <c r="D56" s="4">
        <f t="shared" si="21"/>
        <v>5.5761677728217662E-2</v>
      </c>
      <c r="E56" s="4">
        <f t="shared" si="21"/>
        <v>6.5120309301399365E-2</v>
      </c>
      <c r="F56" s="4">
        <f t="shared" si="21"/>
        <v>9.1103927068695217E-2</v>
      </c>
      <c r="G56" s="4">
        <f t="shared" si="21"/>
        <v>5.319836769896976E-2</v>
      </c>
      <c r="H56" s="4">
        <f t="shared" si="21"/>
        <v>0.12177123330037735</v>
      </c>
      <c r="I56" s="4">
        <f t="shared" si="21"/>
        <v>0.39850663159517613</v>
      </c>
      <c r="J56" s="4">
        <f t="shared" si="21"/>
        <v>0.23103515992392343</v>
      </c>
      <c r="K56" s="4">
        <f t="shared" si="21"/>
        <v>6.2032660207468476E-2</v>
      </c>
      <c r="L56" s="4">
        <f t="shared" si="21"/>
        <v>0.18432526162793161</v>
      </c>
      <c r="M56" s="4">
        <f t="shared" si="21"/>
        <v>0.24059671301732161</v>
      </c>
      <c r="N56" s="4">
        <f t="shared" si="21"/>
        <v>6.0758554151624067E-2</v>
      </c>
      <c r="O56" s="4">
        <f t="shared" si="21"/>
        <v>0.1615145079036141</v>
      </c>
      <c r="P56" s="4">
        <f t="shared" si="21"/>
        <v>0.18589950818567469</v>
      </c>
      <c r="Q56" s="4">
        <f t="shared" si="21"/>
        <v>0.19846513565520801</v>
      </c>
      <c r="R56" s="4">
        <f t="shared" si="21"/>
        <v>0.14567947581635887</v>
      </c>
      <c r="S56" s="4">
        <f t="shared" si="21"/>
        <v>0.32831334069656171</v>
      </c>
      <c r="T56" s="4">
        <f t="shared" si="21"/>
        <v>0.15974297644315638</v>
      </c>
      <c r="U56" s="4">
        <f t="shared" si="21"/>
        <v>0.16378360902663092</v>
      </c>
      <c r="V56" s="4">
        <f t="shared" si="21"/>
        <v>0.10386294822941641</v>
      </c>
      <c r="W56" s="4">
        <f t="shared" si="21"/>
        <v>7.8314450755148673E-2</v>
      </c>
      <c r="X56" s="4">
        <f t="shared" si="21"/>
        <v>0.1470200812129997</v>
      </c>
      <c r="Y56" s="4">
        <f t="shared" si="21"/>
        <v>0.157094253872335</v>
      </c>
      <c r="Z56" s="4">
        <f t="shared" si="21"/>
        <v>8.724659365424714E-2</v>
      </c>
      <c r="AA56" s="4">
        <f t="shared" si="21"/>
        <v>0.23951539235072339</v>
      </c>
      <c r="AB56" s="4">
        <f t="shared" si="21"/>
        <v>0.15867182664891433</v>
      </c>
      <c r="AC56" s="4">
        <f t="shared" si="21"/>
        <v>0.15946540679095722</v>
      </c>
      <c r="AD56" s="4">
        <f t="shared" si="21"/>
        <v>0.16359763775426217</v>
      </c>
      <c r="AE56" s="4">
        <f t="shared" si="21"/>
        <v>0.16517356982252973</v>
      </c>
      <c r="AF56" s="4">
        <f t="shared" si="21"/>
        <v>0.26123261071955955</v>
      </c>
      <c r="AG56" s="4">
        <f t="shared" si="21"/>
        <v>9.8729275782802106E-2</v>
      </c>
      <c r="AH56" s="4">
        <f t="shared" si="21"/>
        <v>3.765346989141613E-2</v>
      </c>
      <c r="AI56" s="4">
        <f t="shared" si="21"/>
        <v>0.23796162010706867</v>
      </c>
      <c r="AJ56" s="4">
        <f t="shared" si="21"/>
        <v>7.2579813038106289E-2</v>
      </c>
      <c r="AK56" s="4">
        <f t="shared" si="21"/>
        <v>0.10511426733163523</v>
      </c>
      <c r="AL56" s="4">
        <f t="shared" si="21"/>
        <v>0.14633793748463658</v>
      </c>
      <c r="AM56" s="4">
        <f t="shared" si="21"/>
        <v>0.15335629938973427</v>
      </c>
      <c r="AN56" s="4">
        <f t="shared" si="21"/>
        <v>2.8646975769809263E-2</v>
      </c>
      <c r="AO56" s="4">
        <f t="shared" si="21"/>
        <v>0.48598505953342008</v>
      </c>
      <c r="AP56" s="4">
        <f t="shared" si="21"/>
        <v>6.2058067098787556E-2</v>
      </c>
      <c r="AQ56" s="4">
        <f t="shared" si="21"/>
        <v>0.15958367878366075</v>
      </c>
      <c r="AR56" s="4">
        <f t="shared" si="21"/>
        <v>0.14916935042389556</v>
      </c>
      <c r="AS56" s="4">
        <f t="shared" si="21"/>
        <v>0.65444178531769592</v>
      </c>
      <c r="AT56" s="4">
        <f t="shared" si="21"/>
        <v>0.16708478546552941</v>
      </c>
      <c r="AU56" s="4">
        <f t="shared" si="21"/>
        <v>0.1645748295853825</v>
      </c>
      <c r="AV56" s="4">
        <f t="shared" si="21"/>
        <v>4.2395644221745965E-2</v>
      </c>
      <c r="AW56" s="4">
        <f t="shared" si="21"/>
        <v>3.7566129458682179E-2</v>
      </c>
      <c r="AX56" s="4">
        <f t="shared" si="21"/>
        <v>3.3743088985272549E-2</v>
      </c>
      <c r="AY56" s="4">
        <f t="shared" si="21"/>
        <v>0.3781343486985097</v>
      </c>
      <c r="AZ56" s="4">
        <f t="shared" si="21"/>
        <v>0.21675744475159225</v>
      </c>
      <c r="BA56" s="4">
        <f t="shared" si="21"/>
        <v>0.38688085492007229</v>
      </c>
      <c r="BB56" s="4">
        <f t="shared" si="21"/>
        <v>0.39656885529822383</v>
      </c>
      <c r="BC56" s="4">
        <f t="shared" si="21"/>
        <v>0.26854936274764352</v>
      </c>
    </row>
    <row r="57" spans="1:55">
      <c r="A57" t="s">
        <v>232</v>
      </c>
      <c r="B57" s="4">
        <f t="shared" ref="B57:BC57" si="22">B11+B22</f>
        <v>0.35172027767086872</v>
      </c>
      <c r="C57" s="4">
        <f t="shared" si="22"/>
        <v>0.77380390008853817</v>
      </c>
      <c r="D57" s="4">
        <f t="shared" si="22"/>
        <v>0.27109053567416508</v>
      </c>
      <c r="E57" s="4">
        <f t="shared" si="22"/>
        <v>0.15897523292711488</v>
      </c>
      <c r="F57" s="4">
        <f t="shared" si="22"/>
        <v>0.34781464562814346</v>
      </c>
      <c r="G57" s="4">
        <f t="shared" si="22"/>
        <v>5.3757140768764235E-2</v>
      </c>
      <c r="H57" s="4">
        <f t="shared" si="22"/>
        <v>9.8897021062543083E-2</v>
      </c>
      <c r="I57" s="4">
        <f t="shared" si="22"/>
        <v>0.62037265496185867</v>
      </c>
      <c r="J57" s="4">
        <f t="shared" si="22"/>
        <v>0.23103515992392343</v>
      </c>
      <c r="K57" s="4">
        <f t="shared" si="22"/>
        <v>0.15756809837829977</v>
      </c>
      <c r="L57" s="4">
        <f t="shared" si="22"/>
        <v>0.21985497330583526</v>
      </c>
      <c r="M57" s="4">
        <f t="shared" si="22"/>
        <v>0.2598854040531095</v>
      </c>
      <c r="N57" s="4">
        <f t="shared" si="22"/>
        <v>0.49459928327024971</v>
      </c>
      <c r="O57" s="4">
        <f t="shared" si="22"/>
        <v>0.29165257071261175</v>
      </c>
      <c r="P57" s="4">
        <f t="shared" si="22"/>
        <v>0.6838797934776133</v>
      </c>
      <c r="Q57" s="4">
        <f t="shared" si="22"/>
        <v>0.58965390064782186</v>
      </c>
      <c r="R57" s="4">
        <f t="shared" si="22"/>
        <v>0.29819190081321401</v>
      </c>
      <c r="S57" s="4">
        <f t="shared" si="22"/>
        <v>0.36476441808830828</v>
      </c>
      <c r="T57" s="4">
        <f t="shared" si="22"/>
        <v>0.61910452361155832</v>
      </c>
      <c r="U57" s="4">
        <f t="shared" si="22"/>
        <v>0.48615045528352135</v>
      </c>
      <c r="V57" s="4">
        <f t="shared" si="22"/>
        <v>0.2293436042802231</v>
      </c>
      <c r="W57" s="4">
        <f t="shared" si="22"/>
        <v>0.23963718218173533</v>
      </c>
      <c r="X57" s="4">
        <f t="shared" si="22"/>
        <v>0.14688632494105958</v>
      </c>
      <c r="Y57" s="4">
        <f t="shared" si="22"/>
        <v>0.54991091648333912</v>
      </c>
      <c r="Z57" s="4">
        <f t="shared" si="22"/>
        <v>0.1905516934142806</v>
      </c>
      <c r="AA57" s="4">
        <f t="shared" si="22"/>
        <v>0.49562903375481415</v>
      </c>
      <c r="AB57" s="4">
        <f t="shared" si="22"/>
        <v>0.68946302256859859</v>
      </c>
      <c r="AC57" s="4">
        <f t="shared" si="22"/>
        <v>0.18012069566863309</v>
      </c>
      <c r="AD57" s="4">
        <f t="shared" si="22"/>
        <v>0.6348959256001423</v>
      </c>
      <c r="AE57" s="4">
        <f t="shared" si="22"/>
        <v>0.36762678518351394</v>
      </c>
      <c r="AF57" s="4">
        <f t="shared" si="22"/>
        <v>0.44034013812855882</v>
      </c>
      <c r="AG57" s="4">
        <f t="shared" si="22"/>
        <v>0.31174939602974561</v>
      </c>
      <c r="AH57" s="4">
        <f t="shared" si="22"/>
        <v>0.13880966662150085</v>
      </c>
      <c r="AI57" s="4">
        <f t="shared" si="22"/>
        <v>0.64591012637608891</v>
      </c>
      <c r="AJ57" s="4">
        <f t="shared" si="22"/>
        <v>0.33474608026480079</v>
      </c>
      <c r="AK57" s="4">
        <f t="shared" si="22"/>
        <v>0.13426986643105343</v>
      </c>
      <c r="AL57" s="4">
        <f t="shared" si="22"/>
        <v>0.33373163666272826</v>
      </c>
      <c r="AM57" s="4">
        <f t="shared" si="22"/>
        <v>0.20051702807999838</v>
      </c>
      <c r="AN57" s="4">
        <f t="shared" si="22"/>
        <v>0.13649969295940212</v>
      </c>
      <c r="AO57" s="4">
        <f t="shared" si="22"/>
        <v>0.61000520677856396</v>
      </c>
      <c r="AP57" s="4">
        <f t="shared" si="22"/>
        <v>0.18651002672018174</v>
      </c>
      <c r="AQ57" s="4">
        <f t="shared" si="22"/>
        <v>0.15958367878366075</v>
      </c>
      <c r="AR57" s="4">
        <f t="shared" si="22"/>
        <v>0.33438705079879727</v>
      </c>
      <c r="AS57" s="4">
        <f t="shared" si="22"/>
        <v>0.646622931630916</v>
      </c>
      <c r="AT57" s="4">
        <f t="shared" si="22"/>
        <v>0.58755690592081522</v>
      </c>
      <c r="AU57" s="4">
        <f t="shared" si="22"/>
        <v>0.73846103540570696</v>
      </c>
      <c r="AV57" s="4">
        <f t="shared" si="22"/>
        <v>0.12253880523001265</v>
      </c>
      <c r="AW57" s="4">
        <f t="shared" si="22"/>
        <v>0.32024050867071996</v>
      </c>
      <c r="AX57" s="4">
        <f t="shared" si="22"/>
        <v>0.11384138591332468</v>
      </c>
      <c r="AY57" s="4">
        <f t="shared" si="22"/>
        <v>0.54636823634798359</v>
      </c>
      <c r="AZ57" s="4">
        <f t="shared" si="22"/>
        <v>0.31473270905365192</v>
      </c>
      <c r="BA57" s="4">
        <f t="shared" si="22"/>
        <v>0.53760999323675973</v>
      </c>
      <c r="BB57" s="4">
        <f t="shared" si="22"/>
        <v>0.36335597897566074</v>
      </c>
      <c r="BC57" s="4">
        <f t="shared" si="22"/>
        <v>0.72028476954462461</v>
      </c>
    </row>
    <row r="59" spans="1:55">
      <c r="A59" t="s">
        <v>266</v>
      </c>
    </row>
    <row r="60" spans="1:55">
      <c r="A60" t="s">
        <v>225</v>
      </c>
      <c r="B60" s="4">
        <f>B26+B37</f>
        <v>0.72096967933853862</v>
      </c>
      <c r="C60" s="4">
        <f t="shared" ref="C60:BC60" si="23">C26+C37</f>
        <v>0.31779853781818823</v>
      </c>
      <c r="D60" s="4">
        <f t="shared" si="23"/>
        <v>6.0184433743267401E-2</v>
      </c>
      <c r="E60" s="4">
        <f t="shared" si="23"/>
        <v>5.85500108994913E-2</v>
      </c>
      <c r="F60" s="4">
        <f t="shared" si="23"/>
        <v>7.7328067890299557E-2</v>
      </c>
      <c r="G60" s="4">
        <f t="shared" si="23"/>
        <v>4.7122985781078139E-2</v>
      </c>
      <c r="H60" s="4">
        <f t="shared" si="23"/>
        <v>0.10936548097324569</v>
      </c>
      <c r="I60" s="4">
        <f t="shared" si="23"/>
        <v>1.767175022542177</v>
      </c>
      <c r="J60" s="4">
        <f t="shared" si="23"/>
        <v>3.8837989903433385</v>
      </c>
      <c r="K60" s="4">
        <f t="shared" si="23"/>
        <v>4.9693642186849581E-2</v>
      </c>
      <c r="L60" s="4">
        <f t="shared" si="23"/>
        <v>0.31548899261324992</v>
      </c>
      <c r="M60" s="4">
        <f t="shared" si="23"/>
        <v>0.22994418738055994</v>
      </c>
      <c r="N60" s="4">
        <f t="shared" si="23"/>
        <v>7.6532505417913371E-2</v>
      </c>
      <c r="O60" s="4">
        <f t="shared" si="23"/>
        <v>0.75308065567483118</v>
      </c>
      <c r="P60" s="4">
        <f t="shared" si="23"/>
        <v>0.16229759896813117</v>
      </c>
      <c r="Q60" s="4">
        <f t="shared" si="23"/>
        <v>0.14914284474272643</v>
      </c>
      <c r="R60" s="4">
        <f t="shared" si="23"/>
        <v>0.27223517240708672</v>
      </c>
      <c r="S60" s="4">
        <f t="shared" si="23"/>
        <v>0.31052781000084545</v>
      </c>
      <c r="T60" s="4">
        <f t="shared" si="23"/>
        <v>0.30560424440148692</v>
      </c>
      <c r="U60" s="4">
        <f t="shared" si="23"/>
        <v>0.55667939643793818</v>
      </c>
      <c r="V60" s="4">
        <f t="shared" si="23"/>
        <v>8.9226841973743976E-2</v>
      </c>
      <c r="W60" s="4">
        <f t="shared" si="23"/>
        <v>6.4732331773430671E-2</v>
      </c>
      <c r="X60" s="4">
        <f t="shared" si="23"/>
        <v>0.36340688956616041</v>
      </c>
      <c r="Y60" s="4">
        <f t="shared" si="23"/>
        <v>0.27500250335374277</v>
      </c>
      <c r="Z60" s="4">
        <f t="shared" si="23"/>
        <v>8.619685654840134E-2</v>
      </c>
      <c r="AA60" s="4">
        <f t="shared" si="23"/>
        <v>0.24671108017838622</v>
      </c>
      <c r="AB60" s="4">
        <f t="shared" si="23"/>
        <v>0.41706035520343654</v>
      </c>
      <c r="AC60" s="4">
        <f t="shared" si="23"/>
        <v>3.093220368395555E-2</v>
      </c>
      <c r="AD60" s="4">
        <f t="shared" si="23"/>
        <v>0.70301057082165463</v>
      </c>
      <c r="AE60" s="4">
        <f t="shared" si="23"/>
        <v>0.10655507460772906</v>
      </c>
      <c r="AF60" s="4">
        <f t="shared" si="23"/>
        <v>0.22257477312792801</v>
      </c>
      <c r="AG60" s="4">
        <f t="shared" si="23"/>
        <v>9.1810108829811249E-2</v>
      </c>
      <c r="AH60" s="4">
        <f t="shared" si="23"/>
        <v>3.4701941246809892E-2</v>
      </c>
      <c r="AI60" s="4">
        <f t="shared" si="23"/>
        <v>0.38257796337851108</v>
      </c>
      <c r="AJ60" s="4">
        <f t="shared" si="23"/>
        <v>7.7904372928938814E-2</v>
      </c>
      <c r="AK60" s="4">
        <f t="shared" si="23"/>
        <v>9.0988218042310234E-2</v>
      </c>
      <c r="AL60" s="4">
        <f t="shared" si="23"/>
        <v>0.12776944597225126</v>
      </c>
      <c r="AM60" s="4">
        <f t="shared" si="23"/>
        <v>0.41817846587937835</v>
      </c>
      <c r="AN60" s="4">
        <f t="shared" si="23"/>
        <v>2.9346806753609914E-2</v>
      </c>
      <c r="AO60" s="4">
        <f t="shared" si="23"/>
        <v>3.9381183837717582</v>
      </c>
      <c r="AP60" s="4">
        <f t="shared" si="23"/>
        <v>5.8308941697020944E-2</v>
      </c>
      <c r="AQ60" s="4">
        <f t="shared" si="23"/>
        <v>0.28987298758888136</v>
      </c>
      <c r="AR60" s="4">
        <f t="shared" si="23"/>
        <v>0.2729870831225194</v>
      </c>
      <c r="AS60" s="4">
        <f t="shared" si="23"/>
        <v>0.88050113897973137</v>
      </c>
      <c r="AT60" s="4">
        <f t="shared" si="23"/>
        <v>2.7312893162442564E-2</v>
      </c>
      <c r="AU60" s="4">
        <f t="shared" si="23"/>
        <v>5.5917726458432959E-2</v>
      </c>
      <c r="AV60" s="4">
        <f t="shared" si="23"/>
        <v>3.9280241859396409E-2</v>
      </c>
      <c r="AW60" s="4">
        <f t="shared" si="23"/>
        <v>4.2738061595896604E-2</v>
      </c>
      <c r="AX60" s="4">
        <f t="shared" si="23"/>
        <v>3.0083296970409672E-2</v>
      </c>
      <c r="AY60" s="4">
        <f t="shared" si="23"/>
        <v>1.1777366400583473</v>
      </c>
      <c r="AZ60" s="4">
        <f t="shared" si="23"/>
        <v>0.1646578196978376</v>
      </c>
      <c r="BA60" s="4">
        <f t="shared" si="23"/>
        <v>0.80221264359522482</v>
      </c>
      <c r="BB60" s="4">
        <f t="shared" si="23"/>
        <v>0.36044173113421091</v>
      </c>
      <c r="BC60" s="4">
        <f t="shared" si="23"/>
        <v>0.22634587581902937</v>
      </c>
    </row>
    <row r="61" spans="1:55">
      <c r="A61" t="s">
        <v>226</v>
      </c>
      <c r="B61" s="4">
        <f t="shared" ref="B61:BC61" si="24">B27+B38</f>
        <v>0.72096967933853862</v>
      </c>
      <c r="C61" s="4">
        <f t="shared" si="24"/>
        <v>0.37954242300599073</v>
      </c>
      <c r="D61" s="4">
        <f t="shared" si="24"/>
        <v>7.4600056508071083E-2</v>
      </c>
      <c r="E61" s="4">
        <f t="shared" si="24"/>
        <v>6.4480532608979207E-2</v>
      </c>
      <c r="F61" s="4">
        <f t="shared" si="24"/>
        <v>8.6799479827520398E-2</v>
      </c>
      <c r="G61" s="4">
        <f t="shared" si="24"/>
        <v>4.8157907501622355E-2</v>
      </c>
      <c r="H61" s="4">
        <f t="shared" si="24"/>
        <v>0.10329001083470543</v>
      </c>
      <c r="I61" s="4">
        <f t="shared" si="24"/>
        <v>1.8669098349826805</v>
      </c>
      <c r="J61" s="4">
        <f t="shared" si="24"/>
        <v>3.8837989903433385</v>
      </c>
      <c r="K61" s="4">
        <f t="shared" si="24"/>
        <v>5.6226290459859475E-2</v>
      </c>
      <c r="L61" s="4">
        <f t="shared" si="24"/>
        <v>0.31548899261324992</v>
      </c>
      <c r="M61" s="4">
        <f t="shared" si="24"/>
        <v>0.23366978504095795</v>
      </c>
      <c r="N61" s="4">
        <f t="shared" si="24"/>
        <v>8.9513939978718843E-2</v>
      </c>
      <c r="O61" s="4">
        <f t="shared" si="24"/>
        <v>0.75308065567483118</v>
      </c>
      <c r="P61" s="4">
        <f t="shared" si="24"/>
        <v>0.18253057291342861</v>
      </c>
      <c r="Q61" s="4">
        <f t="shared" si="24"/>
        <v>0.1690054780419164</v>
      </c>
      <c r="R61" s="4">
        <f t="shared" si="24"/>
        <v>0.27416486012111607</v>
      </c>
      <c r="S61" s="4">
        <f t="shared" si="24"/>
        <v>0.31893417593065082</v>
      </c>
      <c r="T61" s="4">
        <f t="shared" si="24"/>
        <v>0.30661263057565713</v>
      </c>
      <c r="U61" s="4">
        <f t="shared" si="24"/>
        <v>0.55667939643793818</v>
      </c>
      <c r="V61" s="4">
        <f t="shared" si="24"/>
        <v>9.8424463048768313E-2</v>
      </c>
      <c r="W61" s="4">
        <f t="shared" si="24"/>
        <v>7.6651651462708179E-2</v>
      </c>
      <c r="X61" s="4">
        <f t="shared" si="24"/>
        <v>0.36340688956616041</v>
      </c>
      <c r="Y61" s="4">
        <f t="shared" si="24"/>
        <v>0.30478552630246813</v>
      </c>
      <c r="Z61" s="4">
        <f t="shared" si="24"/>
        <v>9.5084790082683335E-2</v>
      </c>
      <c r="AA61" s="4">
        <f t="shared" si="24"/>
        <v>0.26481011216347289</v>
      </c>
      <c r="AB61" s="4">
        <f t="shared" si="24"/>
        <v>0.4319386049178765</v>
      </c>
      <c r="AC61" s="4">
        <f t="shared" si="24"/>
        <v>3.093220368395555E-2</v>
      </c>
      <c r="AD61" s="4">
        <f t="shared" si="24"/>
        <v>0.70301057082165463</v>
      </c>
      <c r="AE61" s="4">
        <f t="shared" si="24"/>
        <v>0.10655507460772906</v>
      </c>
      <c r="AF61" s="4">
        <f t="shared" si="24"/>
        <v>0.23821768583151784</v>
      </c>
      <c r="AG61" s="4">
        <f t="shared" si="24"/>
        <v>0.10201319321358565</v>
      </c>
      <c r="AH61" s="4">
        <f t="shared" si="24"/>
        <v>3.7368439340154033E-2</v>
      </c>
      <c r="AI61" s="4">
        <f t="shared" si="24"/>
        <v>0.37958334076814609</v>
      </c>
      <c r="AJ61" s="4">
        <f t="shared" si="24"/>
        <v>9.8443768000618215E-2</v>
      </c>
      <c r="AK61" s="4">
        <f t="shared" si="24"/>
        <v>9.1518507690506665E-2</v>
      </c>
      <c r="AL61" s="4">
        <f t="shared" si="24"/>
        <v>0.13826428097944843</v>
      </c>
      <c r="AM61" s="4">
        <f t="shared" si="24"/>
        <v>0.41817846587937835</v>
      </c>
      <c r="AN61" s="4">
        <f t="shared" si="24"/>
        <v>3.6105403009381476E-2</v>
      </c>
      <c r="AO61" s="4">
        <f t="shared" si="24"/>
        <v>3.8040425598701511</v>
      </c>
      <c r="AP61" s="4">
        <f t="shared" si="24"/>
        <v>6.2226430639157865E-2</v>
      </c>
      <c r="AQ61" s="4">
        <f t="shared" si="24"/>
        <v>0.28987298758888136</v>
      </c>
      <c r="AR61" s="4">
        <f t="shared" si="24"/>
        <v>0.28575484642264481</v>
      </c>
      <c r="AS61" s="4">
        <f t="shared" si="24"/>
        <v>0.87575239036289687</v>
      </c>
      <c r="AT61" s="4">
        <f t="shared" si="24"/>
        <v>2.7859665682897772E-2</v>
      </c>
      <c r="AU61" s="4">
        <f t="shared" si="24"/>
        <v>5.5917726458432959E-2</v>
      </c>
      <c r="AV61" s="4">
        <f t="shared" si="24"/>
        <v>4.4734149975056259E-2</v>
      </c>
      <c r="AW61" s="4">
        <f t="shared" si="24"/>
        <v>5.4154406532395977E-2</v>
      </c>
      <c r="AX61" s="4">
        <f t="shared" si="24"/>
        <v>3.1667670701085365E-2</v>
      </c>
      <c r="AY61" s="4">
        <f t="shared" si="24"/>
        <v>1.1784875115775346</v>
      </c>
      <c r="AZ61" s="4">
        <f t="shared" si="24"/>
        <v>0.20703649426455445</v>
      </c>
      <c r="BA61" s="4">
        <f t="shared" si="24"/>
        <v>0.80221264359522482</v>
      </c>
      <c r="BB61" s="4">
        <f t="shared" si="24"/>
        <v>0.36058360866835126</v>
      </c>
      <c r="BC61" s="4">
        <f t="shared" si="24"/>
        <v>0.23371335832030543</v>
      </c>
    </row>
    <row r="62" spans="1:55">
      <c r="A62" t="s">
        <v>227</v>
      </c>
      <c r="B62" s="4">
        <f t="shared" ref="B62:BC62" si="25">B28+B39</f>
        <v>0.72096967933853862</v>
      </c>
      <c r="C62" s="4">
        <f t="shared" si="25"/>
        <v>0.32297511927154204</v>
      </c>
      <c r="D62" s="4">
        <f t="shared" si="25"/>
        <v>6.1457376220152155E-2</v>
      </c>
      <c r="E62" s="4">
        <f t="shared" si="25"/>
        <v>6.0496215670359232E-2</v>
      </c>
      <c r="F62" s="4">
        <f t="shared" si="25"/>
        <v>7.4685925624006194E-2</v>
      </c>
      <c r="G62" s="4">
        <f t="shared" si="25"/>
        <v>4.7879177798356376E-2</v>
      </c>
      <c r="H62" s="4">
        <f t="shared" si="25"/>
        <v>0.10390983765409419</v>
      </c>
      <c r="I62" s="4">
        <f t="shared" si="25"/>
        <v>1.8699348410317256</v>
      </c>
      <c r="J62" s="4">
        <f t="shared" si="25"/>
        <v>3.8837989903433385</v>
      </c>
      <c r="K62" s="4">
        <f t="shared" si="25"/>
        <v>4.7786787634314799E-2</v>
      </c>
      <c r="L62" s="4">
        <f t="shared" si="25"/>
        <v>0.31548899261324992</v>
      </c>
      <c r="M62" s="4">
        <f t="shared" si="25"/>
        <v>0.22530964302719278</v>
      </c>
      <c r="N62" s="4">
        <f t="shared" si="25"/>
        <v>6.6574315665192368E-2</v>
      </c>
      <c r="O62" s="4">
        <f t="shared" si="25"/>
        <v>0.75308065567483118</v>
      </c>
      <c r="P62" s="4">
        <f t="shared" si="25"/>
        <v>0.15989883867083499</v>
      </c>
      <c r="Q62" s="4">
        <f t="shared" si="25"/>
        <v>0.14191419229217403</v>
      </c>
      <c r="R62" s="4">
        <f t="shared" si="25"/>
        <v>0.27223517240708672</v>
      </c>
      <c r="S62" s="4">
        <f t="shared" si="25"/>
        <v>0.30306930983324359</v>
      </c>
      <c r="T62" s="4">
        <f t="shared" si="25"/>
        <v>0.30560424440148692</v>
      </c>
      <c r="U62" s="4">
        <f t="shared" si="25"/>
        <v>0.55667939643793818</v>
      </c>
      <c r="V62" s="4">
        <f t="shared" si="25"/>
        <v>9.0356559434342038E-2</v>
      </c>
      <c r="W62" s="4">
        <f t="shared" si="25"/>
        <v>6.6804782185776235E-2</v>
      </c>
      <c r="X62" s="4">
        <f t="shared" si="25"/>
        <v>0.36340688956616041</v>
      </c>
      <c r="Y62" s="4">
        <f t="shared" si="25"/>
        <v>0.27995272915214231</v>
      </c>
      <c r="Z62" s="4">
        <f t="shared" si="25"/>
        <v>8.3198147241063836E-2</v>
      </c>
      <c r="AA62" s="4">
        <f t="shared" si="25"/>
        <v>0.23937245183942674</v>
      </c>
      <c r="AB62" s="4">
        <f t="shared" si="25"/>
        <v>0.37079161877733913</v>
      </c>
      <c r="AC62" s="4">
        <f t="shared" si="25"/>
        <v>3.093220368395555E-2</v>
      </c>
      <c r="AD62" s="4">
        <f t="shared" si="25"/>
        <v>0.70301057082165463</v>
      </c>
      <c r="AE62" s="4">
        <f t="shared" si="25"/>
        <v>0.10655507460772906</v>
      </c>
      <c r="AF62" s="4">
        <f t="shared" si="25"/>
        <v>0.22033197662888054</v>
      </c>
      <c r="AG62" s="4">
        <f t="shared" si="25"/>
        <v>9.2718924938787084E-2</v>
      </c>
      <c r="AH62" s="4">
        <f t="shared" si="25"/>
        <v>3.4798219763805052E-2</v>
      </c>
      <c r="AI62" s="4">
        <f t="shared" si="25"/>
        <v>0.37840611841256461</v>
      </c>
      <c r="AJ62" s="4">
        <f t="shared" si="25"/>
        <v>7.2932452608914122E-2</v>
      </c>
      <c r="AK62" s="4">
        <f t="shared" si="25"/>
        <v>9.0633054367479565E-2</v>
      </c>
      <c r="AL62" s="4">
        <f t="shared" si="25"/>
        <v>0.13167752150841161</v>
      </c>
      <c r="AM62" s="4">
        <f t="shared" si="25"/>
        <v>0.41817846587937835</v>
      </c>
      <c r="AN62" s="4">
        <f t="shared" si="25"/>
        <v>2.9328026236459054E-2</v>
      </c>
      <c r="AO62" s="4">
        <f t="shared" si="25"/>
        <v>3.9424269964927694</v>
      </c>
      <c r="AP62" s="4">
        <f t="shared" si="25"/>
        <v>5.3487087660742338E-2</v>
      </c>
      <c r="AQ62" s="4">
        <f t="shared" si="25"/>
        <v>0.28987298758888136</v>
      </c>
      <c r="AR62" s="4">
        <f t="shared" si="25"/>
        <v>0.27289854547270342</v>
      </c>
      <c r="AS62" s="4">
        <f t="shared" si="25"/>
        <v>0.87684126253987316</v>
      </c>
      <c r="AT62" s="4">
        <f t="shared" si="25"/>
        <v>2.7265580256281674E-2</v>
      </c>
      <c r="AU62" s="4">
        <f t="shared" si="25"/>
        <v>5.5917726458432959E-2</v>
      </c>
      <c r="AV62" s="4">
        <f t="shared" si="25"/>
        <v>4.0752890682354992E-2</v>
      </c>
      <c r="AW62" s="4">
        <f t="shared" si="25"/>
        <v>4.3670602438806438E-2</v>
      </c>
      <c r="AX62" s="4">
        <f t="shared" si="25"/>
        <v>2.4239691094288543E-2</v>
      </c>
      <c r="AY62" s="4">
        <f t="shared" si="25"/>
        <v>1.176065208452298</v>
      </c>
      <c r="AZ62" s="4">
        <f t="shared" si="25"/>
        <v>0.15744243591265678</v>
      </c>
      <c r="BA62" s="4">
        <f t="shared" si="25"/>
        <v>0.80221264359522482</v>
      </c>
      <c r="BB62" s="4">
        <f t="shared" si="25"/>
        <v>0.3639558190670093</v>
      </c>
      <c r="BC62" s="4">
        <f t="shared" si="25"/>
        <v>0.22929684386375487</v>
      </c>
    </row>
    <row r="63" spans="1:55">
      <c r="A63" t="s">
        <v>228</v>
      </c>
      <c r="B63" s="4">
        <f t="shared" ref="B63:BC63" si="26">B29+B40</f>
        <v>0.72096967933853862</v>
      </c>
      <c r="C63" s="4">
        <f t="shared" si="26"/>
        <v>0.29410995148027758</v>
      </c>
      <c r="D63" s="4">
        <f t="shared" si="26"/>
        <v>4.4106018802558378E-2</v>
      </c>
      <c r="E63" s="4">
        <f t="shared" si="26"/>
        <v>5.4646679387617331E-2</v>
      </c>
      <c r="F63" s="4">
        <f t="shared" si="26"/>
        <v>6.359561924421489E-2</v>
      </c>
      <c r="G63" s="4">
        <f t="shared" si="26"/>
        <v>4.6737077584552325E-2</v>
      </c>
      <c r="H63" s="4">
        <f t="shared" si="26"/>
        <v>0.10388719991954505</v>
      </c>
      <c r="I63" s="4">
        <f t="shared" si="26"/>
        <v>1.8295506507473587</v>
      </c>
      <c r="J63" s="4">
        <f t="shared" si="26"/>
        <v>3.8837989903433385</v>
      </c>
      <c r="K63" s="4">
        <f t="shared" si="26"/>
        <v>4.4532489873711459E-2</v>
      </c>
      <c r="L63" s="4">
        <f t="shared" si="26"/>
        <v>0.31548899261324992</v>
      </c>
      <c r="M63" s="4">
        <f t="shared" si="26"/>
        <v>0.22527059026280113</v>
      </c>
      <c r="N63" s="4">
        <f t="shared" si="26"/>
        <v>3.7147094309525147E-2</v>
      </c>
      <c r="O63" s="4">
        <f t="shared" si="26"/>
        <v>0.75308065567483118</v>
      </c>
      <c r="P63" s="4">
        <f t="shared" si="26"/>
        <v>0.13352842677363924</v>
      </c>
      <c r="Q63" s="4">
        <f t="shared" si="26"/>
        <v>0.12498852336214025</v>
      </c>
      <c r="R63" s="4">
        <f t="shared" si="26"/>
        <v>0.27223517240708672</v>
      </c>
      <c r="S63" s="4">
        <f t="shared" si="26"/>
        <v>0.30762614314931586</v>
      </c>
      <c r="T63" s="4">
        <f t="shared" si="26"/>
        <v>0.30560424440148692</v>
      </c>
      <c r="U63" s="4">
        <f t="shared" si="26"/>
        <v>0.55667939643793818</v>
      </c>
      <c r="V63" s="4">
        <f t="shared" si="26"/>
        <v>8.6028853832281038E-2</v>
      </c>
      <c r="W63" s="4">
        <f t="shared" si="26"/>
        <v>5.7147605686107758E-2</v>
      </c>
      <c r="X63" s="4">
        <f t="shared" si="26"/>
        <v>0.36340688956616041</v>
      </c>
      <c r="Y63" s="4">
        <f t="shared" si="26"/>
        <v>0.27644705860864605</v>
      </c>
      <c r="Z63" s="4">
        <f t="shared" si="26"/>
        <v>8.4031901241077706E-2</v>
      </c>
      <c r="AA63" s="4">
        <f t="shared" si="26"/>
        <v>0.23557338959481483</v>
      </c>
      <c r="AB63" s="4">
        <f t="shared" si="26"/>
        <v>0.3562923833102436</v>
      </c>
      <c r="AC63" s="4">
        <f t="shared" si="26"/>
        <v>3.093220368395555E-2</v>
      </c>
      <c r="AD63" s="4">
        <f t="shared" si="26"/>
        <v>0.70301057082165463</v>
      </c>
      <c r="AE63" s="4">
        <f t="shared" si="26"/>
        <v>0.10655507460772906</v>
      </c>
      <c r="AF63" s="4">
        <f t="shared" si="26"/>
        <v>0.21085941949916032</v>
      </c>
      <c r="AG63" s="4">
        <f t="shared" si="26"/>
        <v>7.9414970226294263E-2</v>
      </c>
      <c r="AH63" s="4">
        <f t="shared" si="26"/>
        <v>3.0554777524605628E-2</v>
      </c>
      <c r="AI63" s="4">
        <f t="shared" si="26"/>
        <v>0.37584311701112089</v>
      </c>
      <c r="AJ63" s="4">
        <f t="shared" si="26"/>
        <v>6.06065756107389E-2</v>
      </c>
      <c r="AK63" s="4">
        <f t="shared" si="26"/>
        <v>8.9408045987518434E-2</v>
      </c>
      <c r="AL63" s="4">
        <f t="shared" si="26"/>
        <v>0.12214595690067359</v>
      </c>
      <c r="AM63" s="4">
        <f t="shared" si="26"/>
        <v>0.41817846587937835</v>
      </c>
      <c r="AN63" s="4">
        <f t="shared" si="26"/>
        <v>2.1450565053628384E-2</v>
      </c>
      <c r="AO63" s="4">
        <f t="shared" si="26"/>
        <v>3.9455497368509191</v>
      </c>
      <c r="AP63" s="4">
        <f t="shared" si="26"/>
        <v>4.973791847988801E-2</v>
      </c>
      <c r="AQ63" s="4">
        <f t="shared" si="26"/>
        <v>0.28987298758888136</v>
      </c>
      <c r="AR63" s="4">
        <f t="shared" si="26"/>
        <v>0.25778188059753404</v>
      </c>
      <c r="AS63" s="4">
        <f t="shared" si="26"/>
        <v>0.87456178664677564</v>
      </c>
      <c r="AT63" s="4">
        <f t="shared" si="26"/>
        <v>2.7265580256281674E-2</v>
      </c>
      <c r="AU63" s="4">
        <f t="shared" si="26"/>
        <v>5.5917726458432959E-2</v>
      </c>
      <c r="AV63" s="4">
        <f t="shared" si="26"/>
        <v>3.6841700880153344E-2</v>
      </c>
      <c r="AW63" s="4">
        <f t="shared" si="26"/>
        <v>2.9315307696115872E-2</v>
      </c>
      <c r="AX63" s="4">
        <f t="shared" si="26"/>
        <v>1.6812864735216568E-2</v>
      </c>
      <c r="AY63" s="4">
        <f t="shared" si="26"/>
        <v>1.1699644721566749</v>
      </c>
      <c r="AZ63" s="4">
        <f t="shared" si="26"/>
        <v>0.14783357115854273</v>
      </c>
      <c r="BA63" s="4">
        <f t="shared" si="26"/>
        <v>0.80221264359522482</v>
      </c>
      <c r="BB63" s="4">
        <f t="shared" si="26"/>
        <v>0.35878375183784561</v>
      </c>
      <c r="BC63" s="4">
        <f t="shared" si="26"/>
        <v>0.19970796558484305</v>
      </c>
    </row>
    <row r="64" spans="1:55">
      <c r="A64" t="s">
        <v>229</v>
      </c>
      <c r="B64" s="4">
        <f t="shared" ref="B64:BC64" si="27">B30+B41</f>
        <v>0.72096967933853862</v>
      </c>
      <c r="C64" s="4">
        <f t="shared" si="27"/>
        <v>0.29410995148027758</v>
      </c>
      <c r="D64" s="4">
        <f t="shared" si="27"/>
        <v>4.4106018802558378E-2</v>
      </c>
      <c r="E64" s="4">
        <f t="shared" si="27"/>
        <v>5.4646679387617331E-2</v>
      </c>
      <c r="F64" s="4">
        <f t="shared" si="27"/>
        <v>6.359561924421489E-2</v>
      </c>
      <c r="G64" s="4">
        <f t="shared" si="27"/>
        <v>4.6737077584552325E-2</v>
      </c>
      <c r="H64" s="4">
        <f t="shared" si="27"/>
        <v>0.10388719991954505</v>
      </c>
      <c r="I64" s="4">
        <f t="shared" si="27"/>
        <v>1.8295506507473587</v>
      </c>
      <c r="J64" s="4">
        <f t="shared" si="27"/>
        <v>3.8837989903433385</v>
      </c>
      <c r="K64" s="4">
        <f t="shared" si="27"/>
        <v>4.4532489873711459E-2</v>
      </c>
      <c r="L64" s="4">
        <f t="shared" si="27"/>
        <v>0.31548899261324992</v>
      </c>
      <c r="M64" s="4">
        <f t="shared" si="27"/>
        <v>0.22527059026280113</v>
      </c>
      <c r="N64" s="4">
        <f t="shared" si="27"/>
        <v>3.7147094309525147E-2</v>
      </c>
      <c r="O64" s="4">
        <f t="shared" si="27"/>
        <v>0.75308065567483118</v>
      </c>
      <c r="P64" s="4">
        <f t="shared" si="27"/>
        <v>0.13352842677363924</v>
      </c>
      <c r="Q64" s="4">
        <f t="shared" si="27"/>
        <v>0.12498852336214025</v>
      </c>
      <c r="R64" s="4">
        <f t="shared" si="27"/>
        <v>0.27223517240708672</v>
      </c>
      <c r="S64" s="4">
        <f t="shared" si="27"/>
        <v>0.30762614314931586</v>
      </c>
      <c r="T64" s="4">
        <f t="shared" si="27"/>
        <v>0.30560424440148692</v>
      </c>
      <c r="U64" s="4">
        <f t="shared" si="27"/>
        <v>0.55667939643793818</v>
      </c>
      <c r="V64" s="4">
        <f t="shared" si="27"/>
        <v>8.6028853832281038E-2</v>
      </c>
      <c r="W64" s="4">
        <f t="shared" si="27"/>
        <v>5.7147605686107758E-2</v>
      </c>
      <c r="X64" s="4">
        <f t="shared" si="27"/>
        <v>0.36340688956616041</v>
      </c>
      <c r="Y64" s="4">
        <f t="shared" si="27"/>
        <v>0.27644705860864605</v>
      </c>
      <c r="Z64" s="4">
        <f t="shared" si="27"/>
        <v>8.4031901241077706E-2</v>
      </c>
      <c r="AA64" s="4">
        <f t="shared" si="27"/>
        <v>0.23557338959481483</v>
      </c>
      <c r="AB64" s="4">
        <f t="shared" si="27"/>
        <v>0.3562923833102436</v>
      </c>
      <c r="AC64" s="4">
        <f t="shared" si="27"/>
        <v>3.093220368395555E-2</v>
      </c>
      <c r="AD64" s="4">
        <f t="shared" si="27"/>
        <v>0.70301057082165463</v>
      </c>
      <c r="AE64" s="4">
        <f t="shared" si="27"/>
        <v>0.10655507460772906</v>
      </c>
      <c r="AF64" s="4">
        <f t="shared" si="27"/>
        <v>0.21085941949916032</v>
      </c>
      <c r="AG64" s="4">
        <f t="shared" si="27"/>
        <v>7.9414970226294263E-2</v>
      </c>
      <c r="AH64" s="4">
        <f t="shared" si="27"/>
        <v>3.0554777524605628E-2</v>
      </c>
      <c r="AI64" s="4">
        <f t="shared" si="27"/>
        <v>0.37584311701112089</v>
      </c>
      <c r="AJ64" s="4">
        <f t="shared" si="27"/>
        <v>6.06065756107389E-2</v>
      </c>
      <c r="AK64" s="4">
        <f t="shared" si="27"/>
        <v>8.9408045987518434E-2</v>
      </c>
      <c r="AL64" s="4">
        <f t="shared" si="27"/>
        <v>0.12214595690067359</v>
      </c>
      <c r="AM64" s="4">
        <f t="shared" si="27"/>
        <v>0.41817846587937835</v>
      </c>
      <c r="AN64" s="4">
        <f t="shared" si="27"/>
        <v>2.1450565053628384E-2</v>
      </c>
      <c r="AO64" s="4">
        <f t="shared" si="27"/>
        <v>3.9455497368509191</v>
      </c>
      <c r="AP64" s="4">
        <f t="shared" si="27"/>
        <v>4.973791847988801E-2</v>
      </c>
      <c r="AQ64" s="4">
        <f t="shared" si="27"/>
        <v>0.28987298758888136</v>
      </c>
      <c r="AR64" s="4">
        <f t="shared" si="27"/>
        <v>0.25778188059753404</v>
      </c>
      <c r="AS64" s="4">
        <f t="shared" si="27"/>
        <v>0.87456178664677564</v>
      </c>
      <c r="AT64" s="4">
        <f t="shared" si="27"/>
        <v>2.7265580256281674E-2</v>
      </c>
      <c r="AU64" s="4">
        <f t="shared" si="27"/>
        <v>5.5917726458432959E-2</v>
      </c>
      <c r="AV64" s="4">
        <f t="shared" si="27"/>
        <v>3.6841700880153344E-2</v>
      </c>
      <c r="AW64" s="4">
        <f t="shared" si="27"/>
        <v>2.9315307696115872E-2</v>
      </c>
      <c r="AX64" s="4">
        <f t="shared" si="27"/>
        <v>1.6812864735216568E-2</v>
      </c>
      <c r="AY64" s="4">
        <f t="shared" si="27"/>
        <v>1.1699644721566749</v>
      </c>
      <c r="AZ64" s="4">
        <f t="shared" si="27"/>
        <v>0.14783357115854273</v>
      </c>
      <c r="BA64" s="4">
        <f t="shared" si="27"/>
        <v>0.80221264359522482</v>
      </c>
      <c r="BB64" s="4">
        <f t="shared" si="27"/>
        <v>0.35878375183784561</v>
      </c>
      <c r="BC64" s="4">
        <f t="shared" si="27"/>
        <v>0.19970796558484305</v>
      </c>
    </row>
    <row r="65" spans="1:55">
      <c r="A65" t="s">
        <v>230</v>
      </c>
      <c r="B65" s="4">
        <f t="shared" ref="B65:BC65" si="28">B31+B42</f>
        <v>0.72096967933853862</v>
      </c>
      <c r="C65" s="4">
        <f t="shared" si="28"/>
        <v>0.68738104532661959</v>
      </c>
      <c r="D65" s="4">
        <f t="shared" si="28"/>
        <v>0.18851472571444713</v>
      </c>
      <c r="E65" s="4">
        <f t="shared" si="28"/>
        <v>0.14075043896988326</v>
      </c>
      <c r="F65" s="4">
        <f t="shared" si="28"/>
        <v>0.36109589363661937</v>
      </c>
      <c r="G65" s="4">
        <f t="shared" si="28"/>
        <v>6.0086227692943681E-2</v>
      </c>
      <c r="H65" s="4">
        <f t="shared" si="28"/>
        <v>0.11230234222088702</v>
      </c>
      <c r="I65" s="4">
        <f t="shared" si="28"/>
        <v>1.8471420425789216</v>
      </c>
      <c r="J65" s="4">
        <f t="shared" si="28"/>
        <v>3.8837989903433385</v>
      </c>
      <c r="K65" s="4">
        <f t="shared" si="28"/>
        <v>0.11854604692541146</v>
      </c>
      <c r="L65" s="4">
        <f t="shared" si="28"/>
        <v>0.31548899261324992</v>
      </c>
      <c r="M65" s="4">
        <f t="shared" si="28"/>
        <v>0.26907282406770339</v>
      </c>
      <c r="N65" s="4">
        <f t="shared" si="28"/>
        <v>0.51521734373695094</v>
      </c>
      <c r="O65" s="4">
        <f t="shared" si="28"/>
        <v>0.75308065567483118</v>
      </c>
      <c r="P65" s="4">
        <f t="shared" si="28"/>
        <v>0.54741899410785977</v>
      </c>
      <c r="Q65" s="4">
        <f t="shared" si="28"/>
        <v>0.42066454344916793</v>
      </c>
      <c r="R65" s="4">
        <f t="shared" si="28"/>
        <v>0.29620794697295572</v>
      </c>
      <c r="S65" s="4">
        <f t="shared" si="28"/>
        <v>0.3427242971509421</v>
      </c>
      <c r="T65" s="4">
        <f t="shared" si="28"/>
        <v>0.40269723188660367</v>
      </c>
      <c r="U65" s="4">
        <f t="shared" si="28"/>
        <v>0.55667939643793818</v>
      </c>
      <c r="V65" s="4">
        <f t="shared" si="28"/>
        <v>0.20619781704403503</v>
      </c>
      <c r="W65" s="4">
        <f t="shared" si="28"/>
        <v>0.21913133532047424</v>
      </c>
      <c r="X65" s="4">
        <f t="shared" si="28"/>
        <v>0.36340688956616041</v>
      </c>
      <c r="Y65" s="4">
        <f t="shared" si="28"/>
        <v>0.39070936515914834</v>
      </c>
      <c r="Z65" s="4">
        <f t="shared" si="28"/>
        <v>0.16360453566100353</v>
      </c>
      <c r="AA65" s="4">
        <f t="shared" si="28"/>
        <v>0.46532806374598507</v>
      </c>
      <c r="AB65" s="4">
        <f t="shared" si="28"/>
        <v>0.66579194405688846</v>
      </c>
      <c r="AC65" s="4">
        <f t="shared" si="28"/>
        <v>3.093220368395555E-2</v>
      </c>
      <c r="AD65" s="4">
        <f t="shared" si="28"/>
        <v>0.68451415825470419</v>
      </c>
      <c r="AE65" s="4">
        <f t="shared" si="28"/>
        <v>0.10655507460772906</v>
      </c>
      <c r="AF65" s="4">
        <f t="shared" si="28"/>
        <v>0.43816213989166924</v>
      </c>
      <c r="AG65" s="4">
        <f t="shared" si="28"/>
        <v>0.2250902032062029</v>
      </c>
      <c r="AH65" s="4">
        <f t="shared" si="28"/>
        <v>0.10562832794425839</v>
      </c>
      <c r="AI65" s="4">
        <f t="shared" si="28"/>
        <v>0.54642959665404467</v>
      </c>
      <c r="AJ65" s="4">
        <f t="shared" si="28"/>
        <v>0.22629730549395854</v>
      </c>
      <c r="AK65" s="4">
        <f t="shared" si="28"/>
        <v>0.12900022958420845</v>
      </c>
      <c r="AL65" s="4">
        <f t="shared" si="28"/>
        <v>0.27591701039610211</v>
      </c>
      <c r="AM65" s="4">
        <f t="shared" si="28"/>
        <v>0.41817846587937835</v>
      </c>
      <c r="AN65" s="4">
        <f t="shared" si="28"/>
        <v>0.1052910857292092</v>
      </c>
      <c r="AO65" s="4">
        <f t="shared" si="28"/>
        <v>3.8281938882128244</v>
      </c>
      <c r="AP65" s="4">
        <f t="shared" si="28"/>
        <v>0.1284367261181853</v>
      </c>
      <c r="AQ65" s="4">
        <f t="shared" si="28"/>
        <v>0.28987298758888136</v>
      </c>
      <c r="AR65" s="4">
        <f t="shared" si="28"/>
        <v>0.32933248992554998</v>
      </c>
      <c r="AS65" s="4">
        <f t="shared" si="28"/>
        <v>0.88848473105361025</v>
      </c>
      <c r="AT65" s="4">
        <f t="shared" si="28"/>
        <v>0.21540441109880171</v>
      </c>
      <c r="AU65" s="4">
        <f t="shared" si="28"/>
        <v>0.20307564227004238</v>
      </c>
      <c r="AV65" s="4">
        <f t="shared" si="28"/>
        <v>0.10357837586318068</v>
      </c>
      <c r="AW65" s="4">
        <f t="shared" si="28"/>
        <v>0.34355612514634387</v>
      </c>
      <c r="AX65" s="4">
        <f t="shared" si="28"/>
        <v>9.1511987728760916E-2</v>
      </c>
      <c r="AY65" s="4">
        <f t="shared" si="28"/>
        <v>1.1440156010884737</v>
      </c>
      <c r="AZ65" s="4">
        <f t="shared" si="28"/>
        <v>0.28816570889569532</v>
      </c>
      <c r="BA65" s="4">
        <f t="shared" si="28"/>
        <v>0.80221264359522482</v>
      </c>
      <c r="BB65" s="4">
        <f t="shared" si="28"/>
        <v>0.41482561455650102</v>
      </c>
      <c r="BC65" s="4">
        <f t="shared" si="28"/>
        <v>0.52525568142605006</v>
      </c>
    </row>
    <row r="66" spans="1:55">
      <c r="A66" t="s">
        <v>231</v>
      </c>
      <c r="B66" s="4">
        <f t="shared" ref="B66:BC66" si="29">B32+B43</f>
        <v>0.72096967933853862</v>
      </c>
      <c r="C66" s="4">
        <f t="shared" si="29"/>
        <v>0.7415408539521342</v>
      </c>
      <c r="D66" s="4">
        <f t="shared" si="29"/>
        <v>0.21855681902779125</v>
      </c>
      <c r="E66" s="4">
        <f t="shared" si="29"/>
        <v>0.1307648314083506</v>
      </c>
      <c r="F66" s="4">
        <f t="shared" si="29"/>
        <v>0.21533485555583398</v>
      </c>
      <c r="G66" s="4">
        <f t="shared" si="29"/>
        <v>5.2207374183751612E-2</v>
      </c>
      <c r="H66" s="4">
        <f t="shared" si="29"/>
        <v>0.11832895227895128</v>
      </c>
      <c r="I66" s="4">
        <f t="shared" si="29"/>
        <v>2.0602744183749664</v>
      </c>
      <c r="J66" s="4">
        <f t="shared" si="29"/>
        <v>3.8837989903433385</v>
      </c>
      <c r="K66" s="4">
        <f t="shared" si="29"/>
        <v>0.12592859566115008</v>
      </c>
      <c r="L66" s="4">
        <f t="shared" si="29"/>
        <v>0.31876259831559373</v>
      </c>
      <c r="M66" s="4">
        <f t="shared" si="29"/>
        <v>0.25366489862092645</v>
      </c>
      <c r="N66" s="4">
        <f t="shared" si="29"/>
        <v>0.34328484088651284</v>
      </c>
      <c r="O66" s="4">
        <f t="shared" si="29"/>
        <v>0.75308065567483118</v>
      </c>
      <c r="P66" s="4">
        <f t="shared" si="29"/>
        <v>0.53653052619146457</v>
      </c>
      <c r="Q66" s="4">
        <f t="shared" si="29"/>
        <v>0.51437913874041397</v>
      </c>
      <c r="R66" s="4">
        <f t="shared" si="29"/>
        <v>0.28430802201975547</v>
      </c>
      <c r="S66" s="4">
        <f t="shared" si="29"/>
        <v>0.37117808304927358</v>
      </c>
      <c r="T66" s="4">
        <f t="shared" si="29"/>
        <v>0.43838752171169415</v>
      </c>
      <c r="U66" s="4">
        <f t="shared" si="29"/>
        <v>0.5549193781491093</v>
      </c>
      <c r="V66" s="4">
        <f t="shared" si="29"/>
        <v>0.18730106645254446</v>
      </c>
      <c r="W66" s="4">
        <f t="shared" si="29"/>
        <v>0.18200986864016477</v>
      </c>
      <c r="X66" s="4">
        <f t="shared" si="29"/>
        <v>0.36340688956616041</v>
      </c>
      <c r="Y66" s="4">
        <f t="shared" si="29"/>
        <v>0.43625474666312053</v>
      </c>
      <c r="Z66" s="4">
        <f t="shared" si="29"/>
        <v>0.15642466452431691</v>
      </c>
      <c r="AA66" s="4">
        <f t="shared" si="29"/>
        <v>0.42701335093122056</v>
      </c>
      <c r="AB66" s="4">
        <f t="shared" si="29"/>
        <v>0.74114058120906523</v>
      </c>
      <c r="AC66" s="4">
        <f t="shared" si="29"/>
        <v>3.093220368395555E-2</v>
      </c>
      <c r="AD66" s="4">
        <f t="shared" si="29"/>
        <v>0.73466264014392424</v>
      </c>
      <c r="AE66" s="4">
        <f t="shared" si="29"/>
        <v>0.10804725546518945</v>
      </c>
      <c r="AF66" s="4">
        <f t="shared" si="29"/>
        <v>0.36994461817641749</v>
      </c>
      <c r="AG66" s="4">
        <f t="shared" si="29"/>
        <v>0.25352508413828978</v>
      </c>
      <c r="AH66" s="4">
        <f t="shared" si="29"/>
        <v>0.10141511354190387</v>
      </c>
      <c r="AI66" s="4">
        <f t="shared" si="29"/>
        <v>0.5890347591311087</v>
      </c>
      <c r="AJ66" s="4">
        <f t="shared" si="29"/>
        <v>0.25616186051160028</v>
      </c>
      <c r="AK66" s="4">
        <f t="shared" si="29"/>
        <v>0.11753425252475634</v>
      </c>
      <c r="AL66" s="4">
        <f t="shared" si="29"/>
        <v>0.27254969517554711</v>
      </c>
      <c r="AM66" s="4">
        <f t="shared" si="29"/>
        <v>0.41817846587937835</v>
      </c>
      <c r="AN66" s="4">
        <f t="shared" si="29"/>
        <v>0.10609063961646444</v>
      </c>
      <c r="AO66" s="4">
        <f t="shared" si="29"/>
        <v>3.9334173659827156</v>
      </c>
      <c r="AP66" s="4">
        <f t="shared" si="29"/>
        <v>0.16552157845943835</v>
      </c>
      <c r="AQ66" s="4">
        <f t="shared" si="29"/>
        <v>0.28987298758888136</v>
      </c>
      <c r="AR66" s="4">
        <f t="shared" si="29"/>
        <v>0.31341929004570113</v>
      </c>
      <c r="AS66" s="4">
        <f t="shared" si="29"/>
        <v>0.9536935512943514</v>
      </c>
      <c r="AT66" s="4">
        <f t="shared" si="29"/>
        <v>0.30028199245133613</v>
      </c>
      <c r="AU66" s="4">
        <f t="shared" si="29"/>
        <v>0.274658705961637</v>
      </c>
      <c r="AV66" s="4">
        <f t="shared" si="29"/>
        <v>8.7720118994753044E-2</v>
      </c>
      <c r="AW66" s="4">
        <f t="shared" si="29"/>
        <v>0.16824237642669815</v>
      </c>
      <c r="AX66" s="4">
        <f t="shared" si="29"/>
        <v>0.10988909806679702</v>
      </c>
      <c r="AY66" s="4">
        <f t="shared" si="29"/>
        <v>1.21264693302281</v>
      </c>
      <c r="AZ66" s="4">
        <f t="shared" si="29"/>
        <v>0.23049242097751604</v>
      </c>
      <c r="BA66" s="4">
        <f t="shared" si="29"/>
        <v>0.80221264359522482</v>
      </c>
      <c r="BB66" s="4">
        <f t="shared" si="29"/>
        <v>0.41236532289603345</v>
      </c>
      <c r="BC66" s="4">
        <f t="shared" si="29"/>
        <v>0.59730183271213733</v>
      </c>
    </row>
    <row r="67" spans="1:55">
      <c r="A67" t="s">
        <v>248</v>
      </c>
      <c r="B67" s="4">
        <f t="shared" ref="B67:BC67" si="30">B33+B44</f>
        <v>0.15899248025298618</v>
      </c>
      <c r="C67" s="4">
        <f t="shared" si="30"/>
        <v>0.28587372832803709</v>
      </c>
      <c r="D67" s="4">
        <f t="shared" si="30"/>
        <v>4.4106018802558378E-2</v>
      </c>
      <c r="E67" s="4">
        <f t="shared" si="30"/>
        <v>5.4646679387617331E-2</v>
      </c>
      <c r="F67" s="4">
        <f t="shared" si="30"/>
        <v>6.359561924421489E-2</v>
      </c>
      <c r="G67" s="4">
        <f t="shared" si="30"/>
        <v>4.6737077584552325E-2</v>
      </c>
      <c r="H67" s="4">
        <f t="shared" si="30"/>
        <v>0.10388719991954505</v>
      </c>
      <c r="I67" s="4">
        <f t="shared" si="30"/>
        <v>0.46958249065757202</v>
      </c>
      <c r="J67" s="4">
        <f t="shared" si="30"/>
        <v>0.23103515992392343</v>
      </c>
      <c r="K67" s="4">
        <f t="shared" si="30"/>
        <v>4.4532489873711459E-2</v>
      </c>
      <c r="L67" s="4">
        <f t="shared" si="30"/>
        <v>0.18399499719164125</v>
      </c>
      <c r="M67" s="4">
        <f t="shared" si="30"/>
        <v>0.22527059026280113</v>
      </c>
      <c r="N67" s="4">
        <f t="shared" si="30"/>
        <v>3.7147094309525147E-2</v>
      </c>
      <c r="O67" s="4">
        <f t="shared" si="30"/>
        <v>0.1615145079036141</v>
      </c>
      <c r="P67" s="4">
        <f t="shared" si="30"/>
        <v>0.13352842677363924</v>
      </c>
      <c r="Q67" s="4">
        <f t="shared" si="30"/>
        <v>0.12498852336214025</v>
      </c>
      <c r="R67" s="4">
        <f t="shared" si="30"/>
        <v>0.15112687966387872</v>
      </c>
      <c r="S67" s="4">
        <f t="shared" si="30"/>
        <v>0.30762614314931586</v>
      </c>
      <c r="T67" s="4">
        <f t="shared" si="30"/>
        <v>0.16245600249996928</v>
      </c>
      <c r="U67" s="4">
        <f t="shared" si="30"/>
        <v>0.16378360902663092</v>
      </c>
      <c r="V67" s="4">
        <f t="shared" si="30"/>
        <v>8.6028853832281038E-2</v>
      </c>
      <c r="W67" s="4">
        <f t="shared" si="30"/>
        <v>5.7147605686107758E-2</v>
      </c>
      <c r="X67" s="4">
        <f t="shared" si="30"/>
        <v>0.1470200812129997</v>
      </c>
      <c r="Y67" s="4">
        <f t="shared" si="30"/>
        <v>0.19997691822421682</v>
      </c>
      <c r="Z67" s="4">
        <f t="shared" si="30"/>
        <v>8.4031901241077706E-2</v>
      </c>
      <c r="AA67" s="4">
        <f t="shared" si="30"/>
        <v>0.22895554751028507</v>
      </c>
      <c r="AB67" s="4">
        <f t="shared" si="30"/>
        <v>0.28243423993132288</v>
      </c>
      <c r="AC67" s="4">
        <f t="shared" si="30"/>
        <v>0.15946540679095722</v>
      </c>
      <c r="AD67" s="4">
        <f t="shared" si="30"/>
        <v>0.20302562045326022</v>
      </c>
      <c r="AE67" s="4">
        <f t="shared" si="30"/>
        <v>0.16517356982252973</v>
      </c>
      <c r="AF67" s="4">
        <f t="shared" si="30"/>
        <v>0.21085941949916032</v>
      </c>
      <c r="AG67" s="4">
        <f t="shared" si="30"/>
        <v>7.9414970226294263E-2</v>
      </c>
      <c r="AH67" s="4">
        <f t="shared" si="30"/>
        <v>3.0554777524605628E-2</v>
      </c>
      <c r="AI67" s="4">
        <f t="shared" si="30"/>
        <v>0.23602082258842938</v>
      </c>
      <c r="AJ67" s="4">
        <f t="shared" si="30"/>
        <v>6.06065756107389E-2</v>
      </c>
      <c r="AK67" s="4">
        <f t="shared" si="30"/>
        <v>8.9408045987518434E-2</v>
      </c>
      <c r="AL67" s="4">
        <f t="shared" si="30"/>
        <v>0.12214595690067359</v>
      </c>
      <c r="AM67" s="4">
        <f t="shared" si="30"/>
        <v>0.15335629938973427</v>
      </c>
      <c r="AN67" s="4">
        <f t="shared" si="30"/>
        <v>2.1450565053628384E-2</v>
      </c>
      <c r="AO67" s="4">
        <f t="shared" si="30"/>
        <v>0.49869107395717771</v>
      </c>
      <c r="AP67" s="4">
        <f t="shared" si="30"/>
        <v>4.973791847988801E-2</v>
      </c>
      <c r="AQ67" s="4">
        <f t="shared" si="30"/>
        <v>0.15958367878366075</v>
      </c>
      <c r="AR67" s="4">
        <f t="shared" si="30"/>
        <v>0.17324957459969403</v>
      </c>
      <c r="AS67" s="4">
        <f t="shared" si="30"/>
        <v>0.65160865371953958</v>
      </c>
      <c r="AT67" s="4">
        <f t="shared" si="30"/>
        <v>0.16708478546552941</v>
      </c>
      <c r="AU67" s="4">
        <f t="shared" si="30"/>
        <v>0.1645748295853825</v>
      </c>
      <c r="AV67" s="4">
        <f t="shared" si="30"/>
        <v>3.6841700880153344E-2</v>
      </c>
      <c r="AW67" s="4">
        <f t="shared" si="30"/>
        <v>2.9315307696115872E-2</v>
      </c>
      <c r="AX67" s="4">
        <f t="shared" si="30"/>
        <v>1.6812864735216568E-2</v>
      </c>
      <c r="AY67" s="4">
        <f t="shared" si="30"/>
        <v>0.40335579905872382</v>
      </c>
      <c r="AZ67" s="4">
        <f t="shared" si="30"/>
        <v>0.14783357115854273</v>
      </c>
      <c r="BA67" s="4">
        <f t="shared" si="30"/>
        <v>0.47876116015458275</v>
      </c>
      <c r="BB67" s="4">
        <f t="shared" si="30"/>
        <v>0.35878375183784561</v>
      </c>
      <c r="BC67" s="4">
        <f t="shared" si="30"/>
        <v>0.19970796558484305</v>
      </c>
    </row>
    <row r="68" spans="1:55">
      <c r="A68" t="s">
        <v>232</v>
      </c>
      <c r="B68" s="4">
        <f t="shared" ref="B68:BC68" si="31">B34+B45</f>
        <v>0.52719985612598708</v>
      </c>
      <c r="C68" s="4">
        <f t="shared" si="31"/>
        <v>0.72139351939089391</v>
      </c>
      <c r="D68" s="4">
        <f t="shared" si="31"/>
        <v>0.24778605803104325</v>
      </c>
      <c r="E68" s="4">
        <f t="shared" si="31"/>
        <v>0.15064340441392809</v>
      </c>
      <c r="F68" s="4">
        <f t="shared" si="31"/>
        <v>0.33129146161642464</v>
      </c>
      <c r="G68" s="4">
        <f t="shared" si="31"/>
        <v>4.8477114781378658E-2</v>
      </c>
      <c r="H68" s="4">
        <f t="shared" si="31"/>
        <v>9.0276932561539555E-2</v>
      </c>
      <c r="I68" s="4">
        <f t="shared" si="31"/>
        <v>0.67832719008133802</v>
      </c>
      <c r="J68" s="4">
        <f t="shared" si="31"/>
        <v>0.24676563410049479</v>
      </c>
      <c r="K68" s="4">
        <f t="shared" si="31"/>
        <v>0.13830768633799656</v>
      </c>
      <c r="L68" s="4">
        <f t="shared" si="31"/>
        <v>0.39794033816082575</v>
      </c>
      <c r="M68" s="4">
        <f t="shared" si="31"/>
        <v>0.23351777415588496</v>
      </c>
      <c r="N68" s="4">
        <f t="shared" si="31"/>
        <v>0.44197707983908063</v>
      </c>
      <c r="O68" s="4">
        <f t="shared" si="31"/>
        <v>0.3765034707428509</v>
      </c>
      <c r="P68" s="4">
        <f t="shared" si="31"/>
        <v>0.6302836778043901</v>
      </c>
      <c r="Q68" s="4">
        <f t="shared" si="31"/>
        <v>0.46250728439018041</v>
      </c>
      <c r="R68" s="4">
        <f t="shared" si="31"/>
        <v>0.37790821553342935</v>
      </c>
      <c r="S68" s="4">
        <f t="shared" si="31"/>
        <v>0.32835557272688415</v>
      </c>
      <c r="T68" s="4">
        <f t="shared" si="31"/>
        <v>0.73298260526854198</v>
      </c>
      <c r="U68" s="4">
        <f t="shared" si="31"/>
        <v>0.72362788937342015</v>
      </c>
      <c r="V68" s="4">
        <f t="shared" si="31"/>
        <v>0.21646319669282971</v>
      </c>
      <c r="W68" s="4">
        <f t="shared" si="31"/>
        <v>0.21169037580373329</v>
      </c>
      <c r="X68" s="4">
        <f t="shared" si="31"/>
        <v>0.29952675726982003</v>
      </c>
      <c r="Y68" s="4">
        <f t="shared" si="31"/>
        <v>0.58980464621574558</v>
      </c>
      <c r="Z68" s="4">
        <f t="shared" si="31"/>
        <v>0.18100663152571878</v>
      </c>
      <c r="AA68" s="4">
        <f t="shared" si="31"/>
        <v>0.46932986016856093</v>
      </c>
      <c r="AB68" s="4">
        <f t="shared" si="31"/>
        <v>0.82586518816918741</v>
      </c>
      <c r="AC68" s="4">
        <f t="shared" si="31"/>
        <v>0.59225856097451124</v>
      </c>
      <c r="AD68" s="4">
        <f t="shared" si="31"/>
        <v>0.75178650899601751</v>
      </c>
      <c r="AE68" s="4">
        <f t="shared" si="31"/>
        <v>0.54665643546712117</v>
      </c>
      <c r="AF68" s="4">
        <f t="shared" si="31"/>
        <v>0.41156690797318962</v>
      </c>
      <c r="AG68" s="4">
        <f t="shared" si="31"/>
        <v>0.2899235371781721</v>
      </c>
      <c r="AH68" s="4">
        <f t="shared" si="31"/>
        <v>0.12796375388060335</v>
      </c>
      <c r="AI68" s="4">
        <f t="shared" si="31"/>
        <v>0.75944051295623538</v>
      </c>
      <c r="AJ68" s="4">
        <f t="shared" si="31"/>
        <v>0.31535160377597271</v>
      </c>
      <c r="AK68" s="4">
        <f t="shared" si="31"/>
        <v>0.12047764744654124</v>
      </c>
      <c r="AL68" s="4">
        <f t="shared" si="31"/>
        <v>0.31429243217510194</v>
      </c>
      <c r="AM68" s="4">
        <f t="shared" si="31"/>
        <v>0.25362524937223774</v>
      </c>
      <c r="AN68" s="4">
        <f t="shared" si="31"/>
        <v>0.12555789567258857</v>
      </c>
      <c r="AO68" s="4">
        <f t="shared" si="31"/>
        <v>0.62240631138765123</v>
      </c>
      <c r="AP68" s="4">
        <f t="shared" si="31"/>
        <v>0.1639904641023073</v>
      </c>
      <c r="AQ68" s="4">
        <f t="shared" si="31"/>
        <v>0.15958367878366075</v>
      </c>
      <c r="AR68" s="4">
        <f t="shared" si="31"/>
        <v>0.37789795913171459</v>
      </c>
      <c r="AS68" s="4">
        <f t="shared" si="31"/>
        <v>0.62541101905559826</v>
      </c>
      <c r="AT68" s="4">
        <f t="shared" si="31"/>
        <v>0.73090548476009498</v>
      </c>
      <c r="AU68" s="4">
        <f t="shared" si="31"/>
        <v>0.83890813538445186</v>
      </c>
      <c r="AV68" s="4">
        <f t="shared" si="31"/>
        <v>0.11710478320343728</v>
      </c>
      <c r="AW68" s="4">
        <f t="shared" si="31"/>
        <v>0.30002172588306081</v>
      </c>
      <c r="AX68" s="4">
        <f t="shared" si="31"/>
        <v>8.2359405244955594E-2</v>
      </c>
      <c r="AY68" s="4">
        <f t="shared" si="31"/>
        <v>0.54291325746236851</v>
      </c>
      <c r="AZ68" s="4">
        <f t="shared" si="31"/>
        <v>0.2776182314872071</v>
      </c>
      <c r="BA68" s="4">
        <f t="shared" si="31"/>
        <v>0.59130237937322172</v>
      </c>
      <c r="BB68" s="4">
        <f t="shared" si="31"/>
        <v>0.3282242713045167</v>
      </c>
      <c r="BC68" s="4">
        <f t="shared" si="31"/>
        <v>0.63759396856524664</v>
      </c>
    </row>
    <row r="69" spans="1:55">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c r="B71" t="s">
        <v>272</v>
      </c>
      <c r="C71" t="s">
        <v>291</v>
      </c>
      <c r="D71" t="s">
        <v>225</v>
      </c>
      <c r="E71" t="s">
        <v>226</v>
      </c>
      <c r="F71" t="s">
        <v>227</v>
      </c>
      <c r="G71" t="s">
        <v>228</v>
      </c>
      <c r="H71" t="s">
        <v>229</v>
      </c>
      <c r="I71" t="s">
        <v>230</v>
      </c>
      <c r="J71" t="s">
        <v>231</v>
      </c>
      <c r="K71" t="s">
        <v>248</v>
      </c>
      <c r="L71" t="s">
        <v>232</v>
      </c>
      <c r="M71" t="s">
        <v>114</v>
      </c>
      <c r="P71" t="s">
        <v>266</v>
      </c>
      <c r="Q71" t="s">
        <v>291</v>
      </c>
      <c r="R71" t="s">
        <v>225</v>
      </c>
      <c r="S71" t="s">
        <v>226</v>
      </c>
      <c r="T71" t="s">
        <v>227</v>
      </c>
      <c r="U71" t="s">
        <v>228</v>
      </c>
      <c r="V71" t="s">
        <v>229</v>
      </c>
      <c r="W71" t="s">
        <v>230</v>
      </c>
      <c r="X71" t="s">
        <v>231</v>
      </c>
      <c r="Y71" t="s">
        <v>248</v>
      </c>
      <c r="Z71" t="s">
        <v>232</v>
      </c>
      <c r="AA71" t="s">
        <v>114</v>
      </c>
    </row>
    <row r="72" spans="1:55">
      <c r="A72" s="8">
        <v>1</v>
      </c>
      <c r="B72" t="s">
        <v>181</v>
      </c>
      <c r="C72" t="s">
        <v>172</v>
      </c>
      <c r="D72" s="4">
        <v>0.72096967933853862</v>
      </c>
      <c r="E72" s="4">
        <v>0.72096967933853862</v>
      </c>
      <c r="F72" s="4">
        <v>0.72096967933853862</v>
      </c>
      <c r="G72" s="4">
        <v>0.72096967933853862</v>
      </c>
      <c r="H72" s="4">
        <v>0.72096967933853862</v>
      </c>
      <c r="I72" s="4">
        <v>0.72096967933853862</v>
      </c>
      <c r="J72" s="4">
        <v>0.72096967933853862</v>
      </c>
      <c r="K72" s="4">
        <v>0.15899248025298618</v>
      </c>
      <c r="L72" s="4">
        <v>0.35172027767086872</v>
      </c>
      <c r="M72" s="4">
        <f t="shared" ref="M72:M103" si="32">MAX(D72:K72)</f>
        <v>0.72096967933853862</v>
      </c>
      <c r="O72" s="8">
        <v>1</v>
      </c>
      <c r="P72" t="s">
        <v>181</v>
      </c>
      <c r="Q72" t="s">
        <v>172</v>
      </c>
      <c r="R72" s="4">
        <v>0.72096967933853862</v>
      </c>
      <c r="S72" s="4">
        <v>0.72096967933853862</v>
      </c>
      <c r="T72" s="4">
        <v>0.72096967933853862</v>
      </c>
      <c r="U72" s="4">
        <v>0.72096967933853862</v>
      </c>
      <c r="V72" s="4">
        <v>0.72096967933853862</v>
      </c>
      <c r="W72" s="4">
        <v>0.72096967933853862</v>
      </c>
      <c r="X72" s="4">
        <v>0.72096967933853862</v>
      </c>
      <c r="Y72" s="4">
        <v>0.15899248025298618</v>
      </c>
      <c r="Z72" s="4">
        <v>0.52719985612598708</v>
      </c>
      <c r="AA72" s="4">
        <f t="shared" ref="AA72:AA103" si="33">MAX(R72:Z72)</f>
        <v>0.72096967933853862</v>
      </c>
    </row>
    <row r="73" spans="1:55">
      <c r="A73" s="8">
        <f>1+A72</f>
        <v>2</v>
      </c>
      <c r="B73" t="s">
        <v>181</v>
      </c>
      <c r="C73" t="s">
        <v>173</v>
      </c>
      <c r="D73" s="4">
        <v>0.40312385523045446</v>
      </c>
      <c r="E73" s="4">
        <v>0.42490349355989854</v>
      </c>
      <c r="F73" s="4">
        <v>0.44547680256985289</v>
      </c>
      <c r="G73" s="4">
        <v>0.39952334754011731</v>
      </c>
      <c r="H73" s="4">
        <v>0.42742225767370945</v>
      </c>
      <c r="I73" s="4">
        <v>0.60011794907097715</v>
      </c>
      <c r="J73" s="4">
        <v>0.66059469406174265</v>
      </c>
      <c r="K73" s="4">
        <v>0.25994661264577723</v>
      </c>
      <c r="L73" s="4">
        <v>0.77380390008853817</v>
      </c>
      <c r="M73" s="4">
        <f t="shared" si="32"/>
        <v>0.66059469406174265</v>
      </c>
      <c r="O73" s="8">
        <f>1+O72</f>
        <v>2</v>
      </c>
      <c r="P73" t="s">
        <v>181</v>
      </c>
      <c r="Q73" t="s">
        <v>173</v>
      </c>
      <c r="R73" s="4">
        <v>0.31779853781818823</v>
      </c>
      <c r="S73" s="4">
        <v>0.37954242300599073</v>
      </c>
      <c r="T73" s="4">
        <v>0.32297511927154204</v>
      </c>
      <c r="U73" s="4">
        <v>0.29410995148027758</v>
      </c>
      <c r="V73" s="4">
        <v>0.29410995148027758</v>
      </c>
      <c r="W73" s="4">
        <v>0.68738104532661959</v>
      </c>
      <c r="X73" s="4">
        <v>0.7415408539521342</v>
      </c>
      <c r="Y73" s="4">
        <v>0.28587372832803709</v>
      </c>
      <c r="Z73" s="4">
        <v>0.72139351939089391</v>
      </c>
      <c r="AA73" s="4">
        <f t="shared" si="33"/>
        <v>0.7415408539521342</v>
      </c>
    </row>
    <row r="74" spans="1:55">
      <c r="A74" s="8">
        <f t="shared" ref="A74:A125" si="34">1+A73</f>
        <v>3</v>
      </c>
      <c r="B74" t="s">
        <v>182</v>
      </c>
      <c r="C74" t="s">
        <v>172</v>
      </c>
      <c r="D74" s="4">
        <v>6.1144319143983716E-2</v>
      </c>
      <c r="E74" s="4">
        <v>6.6374670377173262E-2</v>
      </c>
      <c r="F74" s="4">
        <v>8.920436170274465E-2</v>
      </c>
      <c r="G74" s="4">
        <v>6.5299054184621674E-2</v>
      </c>
      <c r="H74" s="4">
        <v>7.9987986180307613E-2</v>
      </c>
      <c r="I74" s="4">
        <v>0.18311625225327871</v>
      </c>
      <c r="J74" s="4">
        <v>0.23101438907571495</v>
      </c>
      <c r="K74" s="4">
        <v>5.5761677728217662E-2</v>
      </c>
      <c r="L74" s="4">
        <v>0.27109053567416508</v>
      </c>
      <c r="M74" s="4">
        <f t="shared" si="32"/>
        <v>0.23101438907571495</v>
      </c>
      <c r="O74" s="8">
        <f t="shared" ref="O74:O125" si="35">1+O73</f>
        <v>3</v>
      </c>
      <c r="P74" t="s">
        <v>182</v>
      </c>
      <c r="Q74" t="s">
        <v>172</v>
      </c>
      <c r="R74" s="4">
        <v>6.0184433743267401E-2</v>
      </c>
      <c r="S74" s="4">
        <v>7.4600056508071083E-2</v>
      </c>
      <c r="T74" s="4">
        <v>6.1457376220152155E-2</v>
      </c>
      <c r="U74" s="4">
        <v>4.4106018802558378E-2</v>
      </c>
      <c r="V74" s="4">
        <v>4.4106018802558378E-2</v>
      </c>
      <c r="W74" s="4">
        <v>0.18851472571444713</v>
      </c>
      <c r="X74" s="4">
        <v>0.21855681902779125</v>
      </c>
      <c r="Y74" s="4">
        <v>4.4106018802558378E-2</v>
      </c>
      <c r="Z74" s="4">
        <v>0.24778605803104325</v>
      </c>
      <c r="AA74" s="4">
        <f t="shared" si="33"/>
        <v>0.24778605803104325</v>
      </c>
    </row>
    <row r="75" spans="1:55">
      <c r="A75" s="8">
        <f t="shared" si="34"/>
        <v>4</v>
      </c>
      <c r="B75" t="s">
        <v>182</v>
      </c>
      <c r="C75" t="s">
        <v>174</v>
      </c>
      <c r="D75" s="4">
        <v>6.6146704879419815E-2</v>
      </c>
      <c r="E75" s="4">
        <v>6.8087043104093359E-2</v>
      </c>
      <c r="F75" s="4">
        <v>7.5149540246068708E-2</v>
      </c>
      <c r="G75" s="4">
        <v>6.5415372115384257E-2</v>
      </c>
      <c r="H75" s="4">
        <v>7.4679772692726326E-2</v>
      </c>
      <c r="I75" s="4">
        <v>0.14557431933591092</v>
      </c>
      <c r="J75" s="4">
        <v>0.13804204160720532</v>
      </c>
      <c r="K75" s="4">
        <v>6.5120309301399365E-2</v>
      </c>
      <c r="L75" s="4">
        <v>0.15897523292711488</v>
      </c>
      <c r="M75" s="4">
        <f t="shared" si="32"/>
        <v>0.14557431933591092</v>
      </c>
      <c r="O75" s="8">
        <f t="shared" si="35"/>
        <v>4</v>
      </c>
      <c r="P75" t="s">
        <v>182</v>
      </c>
      <c r="Q75" t="s">
        <v>174</v>
      </c>
      <c r="R75" s="4">
        <v>5.85500108994913E-2</v>
      </c>
      <c r="S75" s="4">
        <v>6.4480532608979207E-2</v>
      </c>
      <c r="T75" s="4">
        <v>6.0496215670359232E-2</v>
      </c>
      <c r="U75" s="4">
        <v>5.4646679387617331E-2</v>
      </c>
      <c r="V75" s="4">
        <v>5.4646679387617331E-2</v>
      </c>
      <c r="W75" s="4">
        <v>0.14075043896988326</v>
      </c>
      <c r="X75" s="4">
        <v>0.1307648314083506</v>
      </c>
      <c r="Y75" s="4">
        <v>5.4646679387617331E-2</v>
      </c>
      <c r="Z75" s="4">
        <v>0.15064340441392809</v>
      </c>
      <c r="AA75" s="4">
        <f t="shared" si="33"/>
        <v>0.15064340441392809</v>
      </c>
    </row>
    <row r="76" spans="1:55">
      <c r="A76" s="8">
        <f t="shared" si="34"/>
        <v>5</v>
      </c>
      <c r="B76" t="s">
        <v>182</v>
      </c>
      <c r="C76" t="s">
        <v>175</v>
      </c>
      <c r="D76" s="4">
        <v>9.6392910138221655E-2</v>
      </c>
      <c r="E76" s="4">
        <v>0.10005704289443218</v>
      </c>
      <c r="F76" s="4">
        <v>0.11179897252430837</v>
      </c>
      <c r="G76" s="4">
        <v>9.5554940662031407E-2</v>
      </c>
      <c r="H76" s="4">
        <v>0.10559696940756566</v>
      </c>
      <c r="I76" s="4">
        <v>0.37511386204481079</v>
      </c>
      <c r="J76" s="4">
        <v>0.2524888340114696</v>
      </c>
      <c r="K76" s="4">
        <v>9.1103927068695217E-2</v>
      </c>
      <c r="L76" s="4">
        <v>0.34781464562814346</v>
      </c>
      <c r="M76" s="4">
        <f t="shared" si="32"/>
        <v>0.37511386204481079</v>
      </c>
      <c r="O76" s="8">
        <f t="shared" si="35"/>
        <v>5</v>
      </c>
      <c r="P76" t="s">
        <v>182</v>
      </c>
      <c r="Q76" t="s">
        <v>175</v>
      </c>
      <c r="R76" s="4">
        <v>7.7328067890299557E-2</v>
      </c>
      <c r="S76" s="4">
        <v>8.6799479827520398E-2</v>
      </c>
      <c r="T76" s="4">
        <v>7.4685925624006194E-2</v>
      </c>
      <c r="U76" s="4">
        <v>6.359561924421489E-2</v>
      </c>
      <c r="V76" s="4">
        <v>6.359561924421489E-2</v>
      </c>
      <c r="W76" s="4">
        <v>0.36109589363661937</v>
      </c>
      <c r="X76" s="4">
        <v>0.21533485555583398</v>
      </c>
      <c r="Y76" s="4">
        <v>6.359561924421489E-2</v>
      </c>
      <c r="Z76" s="4">
        <v>0.33129146161642464</v>
      </c>
      <c r="AA76" s="4">
        <f t="shared" si="33"/>
        <v>0.36109589363661937</v>
      </c>
    </row>
    <row r="77" spans="1:55">
      <c r="A77" s="8">
        <f t="shared" si="34"/>
        <v>6</v>
      </c>
      <c r="B77" t="s">
        <v>183</v>
      </c>
      <c r="C77" t="s">
        <v>172</v>
      </c>
      <c r="D77" s="4">
        <v>5.3202309654213326E-2</v>
      </c>
      <c r="E77" s="4">
        <v>5.3237448113032791E-2</v>
      </c>
      <c r="F77" s="4">
        <v>5.4999897546782354E-2</v>
      </c>
      <c r="G77" s="4">
        <v>5.4829730277489976E-2</v>
      </c>
      <c r="H77" s="4">
        <v>5.463387928451565E-2</v>
      </c>
      <c r="I77" s="4">
        <v>6.5009669739109238E-2</v>
      </c>
      <c r="J77" s="4">
        <v>6.0217697099440186E-2</v>
      </c>
      <c r="K77" s="4">
        <v>5.319836769896976E-2</v>
      </c>
      <c r="L77" s="4">
        <v>5.3757140768764235E-2</v>
      </c>
      <c r="M77" s="4">
        <f t="shared" si="32"/>
        <v>6.5009669739109238E-2</v>
      </c>
      <c r="O77" s="8">
        <f t="shared" si="35"/>
        <v>6</v>
      </c>
      <c r="P77" t="s">
        <v>183</v>
      </c>
      <c r="Q77" t="s">
        <v>172</v>
      </c>
      <c r="R77" s="4">
        <v>4.7122985781078139E-2</v>
      </c>
      <c r="S77" s="4">
        <v>4.8157907501622355E-2</v>
      </c>
      <c r="T77" s="4">
        <v>4.7879177798356376E-2</v>
      </c>
      <c r="U77" s="4">
        <v>4.6737077584552325E-2</v>
      </c>
      <c r="V77" s="4">
        <v>4.6737077584552325E-2</v>
      </c>
      <c r="W77" s="4">
        <v>6.0086227692943681E-2</v>
      </c>
      <c r="X77" s="4">
        <v>5.2207374183751612E-2</v>
      </c>
      <c r="Y77" s="4">
        <v>4.6737077584552325E-2</v>
      </c>
      <c r="Z77" s="4">
        <v>4.8477114781378658E-2</v>
      </c>
      <c r="AA77" s="4">
        <f t="shared" si="33"/>
        <v>6.0086227692943681E-2</v>
      </c>
    </row>
    <row r="78" spans="1:55">
      <c r="A78" s="8">
        <f t="shared" si="34"/>
        <v>7</v>
      </c>
      <c r="B78" t="s">
        <v>184</v>
      </c>
      <c r="C78" t="s">
        <v>172</v>
      </c>
      <c r="D78" s="4">
        <v>0.12404052026001902</v>
      </c>
      <c r="E78" s="4">
        <v>0.12115036003323496</v>
      </c>
      <c r="F78" s="4">
        <v>0.12293746459212321</v>
      </c>
      <c r="G78" s="4">
        <v>0.12381306871912809</v>
      </c>
      <c r="H78" s="4">
        <v>0.12510702788519112</v>
      </c>
      <c r="I78" s="4">
        <v>0.13311946654876977</v>
      </c>
      <c r="J78" s="4">
        <v>0.13983262948959924</v>
      </c>
      <c r="K78" s="4">
        <v>0.12177123330037735</v>
      </c>
      <c r="L78" s="4">
        <v>9.8897021062543083E-2</v>
      </c>
      <c r="M78" s="4">
        <f t="shared" si="32"/>
        <v>0.13983262948959924</v>
      </c>
      <c r="O78" s="8">
        <f t="shared" si="35"/>
        <v>7</v>
      </c>
      <c r="P78" t="s">
        <v>184</v>
      </c>
      <c r="Q78" t="s">
        <v>172</v>
      </c>
      <c r="R78" s="4">
        <v>0.10936548097324569</v>
      </c>
      <c r="S78" s="4">
        <v>0.10329001083470543</v>
      </c>
      <c r="T78" s="4">
        <v>0.10390983765409419</v>
      </c>
      <c r="U78" s="4">
        <v>0.10388719991954505</v>
      </c>
      <c r="V78" s="4">
        <v>0.10388719991954505</v>
      </c>
      <c r="W78" s="4">
        <v>0.11230234222088702</v>
      </c>
      <c r="X78" s="4">
        <v>0.11832895227895128</v>
      </c>
      <c r="Y78" s="4">
        <v>0.10388719991954505</v>
      </c>
      <c r="Z78" s="4">
        <v>9.0276932561539555E-2</v>
      </c>
      <c r="AA78" s="4">
        <f t="shared" si="33"/>
        <v>0.11832895227895128</v>
      </c>
    </row>
    <row r="79" spans="1:55">
      <c r="A79" s="8">
        <f t="shared" si="34"/>
        <v>8</v>
      </c>
      <c r="B79" t="s">
        <v>184</v>
      </c>
      <c r="C79" t="s">
        <v>174</v>
      </c>
      <c r="D79" s="4">
        <v>2.3439985952933005</v>
      </c>
      <c r="E79" s="4">
        <v>2.4165347879148347</v>
      </c>
      <c r="F79" s="4">
        <v>2.4202235378737265</v>
      </c>
      <c r="G79" s="4">
        <v>2.3046656390223799</v>
      </c>
      <c r="H79" s="4">
        <v>2.3620940185434907</v>
      </c>
      <c r="I79" s="4">
        <v>2.3045177953173868</v>
      </c>
      <c r="J79" s="4">
        <v>2.4698772139911989</v>
      </c>
      <c r="K79" s="4">
        <v>0.39850663159517613</v>
      </c>
      <c r="L79" s="4">
        <v>0.62037265496185867</v>
      </c>
      <c r="M79" s="4">
        <f t="shared" si="32"/>
        <v>2.4698772139911989</v>
      </c>
      <c r="O79" s="8">
        <f t="shared" si="35"/>
        <v>8</v>
      </c>
      <c r="P79" t="s">
        <v>184</v>
      </c>
      <c r="Q79" t="s">
        <v>174</v>
      </c>
      <c r="R79" s="4">
        <v>1.767175022542177</v>
      </c>
      <c r="S79" s="4">
        <v>1.8669098349826805</v>
      </c>
      <c r="T79" s="4">
        <v>1.8699348410317256</v>
      </c>
      <c r="U79" s="4">
        <v>1.8295506507473587</v>
      </c>
      <c r="V79" s="4">
        <v>1.8295506507473587</v>
      </c>
      <c r="W79" s="4">
        <v>1.8471420425789216</v>
      </c>
      <c r="X79" s="4">
        <v>2.0602744183749664</v>
      </c>
      <c r="Y79" s="4">
        <v>0.46958249065757202</v>
      </c>
      <c r="Z79" s="4">
        <v>0.67832719008133802</v>
      </c>
      <c r="AA79" s="4">
        <f t="shared" si="33"/>
        <v>2.0602744183749664</v>
      </c>
    </row>
    <row r="80" spans="1:55">
      <c r="A80" s="8">
        <f t="shared" si="34"/>
        <v>9</v>
      </c>
      <c r="B80" t="s">
        <v>184</v>
      </c>
      <c r="C80" t="s">
        <v>176</v>
      </c>
      <c r="D80" s="4">
        <v>3.8837989903433385</v>
      </c>
      <c r="E80" s="4">
        <v>3.8837989903433385</v>
      </c>
      <c r="F80" s="4">
        <v>3.8837989903433385</v>
      </c>
      <c r="G80" s="4">
        <v>3.8837989903433385</v>
      </c>
      <c r="H80" s="4">
        <v>3.8837989903433385</v>
      </c>
      <c r="I80" s="4">
        <v>3.8837989903433385</v>
      </c>
      <c r="J80" s="4">
        <v>3.8837989903433385</v>
      </c>
      <c r="K80" s="4">
        <v>0.23103515992392343</v>
      </c>
      <c r="L80" s="4">
        <v>0.23103515992392343</v>
      </c>
      <c r="M80" s="4">
        <f t="shared" si="32"/>
        <v>3.8837989903433385</v>
      </c>
      <c r="O80" s="8">
        <f t="shared" si="35"/>
        <v>9</v>
      </c>
      <c r="P80" t="s">
        <v>184</v>
      </c>
      <c r="Q80" t="s">
        <v>176</v>
      </c>
      <c r="R80" s="4">
        <v>3.8837989903433385</v>
      </c>
      <c r="S80" s="4">
        <v>3.8837989903433385</v>
      </c>
      <c r="T80" s="4">
        <v>3.8837989903433385</v>
      </c>
      <c r="U80" s="4">
        <v>3.8837989903433385</v>
      </c>
      <c r="V80" s="4">
        <v>3.8837989903433385</v>
      </c>
      <c r="W80" s="4">
        <v>3.8837989903433385</v>
      </c>
      <c r="X80" s="4">
        <v>3.8837989903433385</v>
      </c>
      <c r="Y80" s="4">
        <v>0.23103515992392343</v>
      </c>
      <c r="Z80" s="4">
        <v>0.24676563410049479</v>
      </c>
      <c r="AA80" s="4">
        <f t="shared" si="33"/>
        <v>3.8837989903433385</v>
      </c>
    </row>
    <row r="81" spans="1:27">
      <c r="A81" s="8">
        <f t="shared" si="34"/>
        <v>10</v>
      </c>
      <c r="B81" t="s">
        <v>185</v>
      </c>
      <c r="C81" t="s">
        <v>177</v>
      </c>
      <c r="D81" s="4">
        <v>6.4760309322656376E-2</v>
      </c>
      <c r="E81" s="4">
        <v>6.7265778019028319E-2</v>
      </c>
      <c r="F81" s="4">
        <v>7.2886083063112062E-2</v>
      </c>
      <c r="G81" s="4">
        <v>6.4616937108308695E-2</v>
      </c>
      <c r="H81" s="4">
        <v>6.9339557404490285E-2</v>
      </c>
      <c r="I81" s="4">
        <v>0.12557707669602097</v>
      </c>
      <c r="J81" s="4">
        <v>0.14965286146510237</v>
      </c>
      <c r="K81" s="4">
        <v>6.2032660207468476E-2</v>
      </c>
      <c r="L81" s="4">
        <v>0.15756809837829977</v>
      </c>
      <c r="M81" s="4">
        <f t="shared" si="32"/>
        <v>0.14965286146510237</v>
      </c>
      <c r="O81" s="8">
        <f t="shared" si="35"/>
        <v>10</v>
      </c>
      <c r="P81" t="s">
        <v>185</v>
      </c>
      <c r="Q81" t="s">
        <v>177</v>
      </c>
      <c r="R81" s="4">
        <v>4.9693642186849581E-2</v>
      </c>
      <c r="S81" s="4">
        <v>5.6226290459859475E-2</v>
      </c>
      <c r="T81" s="4">
        <v>4.7786787634314799E-2</v>
      </c>
      <c r="U81" s="4">
        <v>4.4532489873711459E-2</v>
      </c>
      <c r="V81" s="4">
        <v>4.4532489873711459E-2</v>
      </c>
      <c r="W81" s="4">
        <v>0.11854604692541146</v>
      </c>
      <c r="X81" s="4">
        <v>0.12592859566115008</v>
      </c>
      <c r="Y81" s="4">
        <v>4.4532489873711459E-2</v>
      </c>
      <c r="Z81" s="4">
        <v>0.13830768633799656</v>
      </c>
      <c r="AA81" s="4">
        <f t="shared" si="33"/>
        <v>0.13830768633799656</v>
      </c>
    </row>
    <row r="82" spans="1:27">
      <c r="A82" s="8">
        <f t="shared" si="34"/>
        <v>11</v>
      </c>
      <c r="B82" t="s">
        <v>185</v>
      </c>
      <c r="C82" t="s">
        <v>176</v>
      </c>
      <c r="D82" s="4">
        <v>0.31548899261324992</v>
      </c>
      <c r="E82" s="4">
        <v>0.31548899261324992</v>
      </c>
      <c r="F82" s="4">
        <v>0.31548899261324992</v>
      </c>
      <c r="G82" s="4">
        <v>0.31548899261324992</v>
      </c>
      <c r="H82" s="4">
        <v>0.31548899261324992</v>
      </c>
      <c r="I82" s="4">
        <v>0.31548899261324992</v>
      </c>
      <c r="J82" s="4">
        <v>0.31548899261324992</v>
      </c>
      <c r="K82" s="4">
        <v>0.18432526162793161</v>
      </c>
      <c r="L82" s="4">
        <v>0.21985497330583526</v>
      </c>
      <c r="M82" s="4">
        <f t="shared" si="32"/>
        <v>0.31548899261324992</v>
      </c>
      <c r="O82" s="8">
        <f t="shared" si="35"/>
        <v>11</v>
      </c>
      <c r="P82" t="s">
        <v>185</v>
      </c>
      <c r="Q82" t="s">
        <v>176</v>
      </c>
      <c r="R82" s="4">
        <v>0.31548899261324992</v>
      </c>
      <c r="S82" s="4">
        <v>0.31548899261324992</v>
      </c>
      <c r="T82" s="4">
        <v>0.31548899261324992</v>
      </c>
      <c r="U82" s="4">
        <v>0.31548899261324992</v>
      </c>
      <c r="V82" s="4">
        <v>0.31548899261324992</v>
      </c>
      <c r="W82" s="4">
        <v>0.31548899261324992</v>
      </c>
      <c r="X82" s="4">
        <v>0.31876259831559373</v>
      </c>
      <c r="Y82" s="4">
        <v>0.18399499719164125</v>
      </c>
      <c r="Z82" s="4">
        <v>0.39794033816082575</v>
      </c>
      <c r="AA82" s="4">
        <f t="shared" si="33"/>
        <v>0.39794033816082575</v>
      </c>
    </row>
    <row r="83" spans="1:27">
      <c r="A83" s="8">
        <f t="shared" si="34"/>
        <v>12</v>
      </c>
      <c r="B83" t="s">
        <v>185</v>
      </c>
      <c r="C83" t="s">
        <v>178</v>
      </c>
      <c r="D83" s="4">
        <v>0.24292128218286244</v>
      </c>
      <c r="E83" s="4">
        <v>0.24070065732517204</v>
      </c>
      <c r="F83" s="4">
        <v>0.23536799980949158</v>
      </c>
      <c r="G83" s="4">
        <v>0.24207462864004786</v>
      </c>
      <c r="H83" s="4">
        <v>0.24758884153792016</v>
      </c>
      <c r="I83" s="4">
        <v>0.29386995144468964</v>
      </c>
      <c r="J83" s="4">
        <v>0.26599625678749256</v>
      </c>
      <c r="K83" s="4">
        <v>0.24059671301732161</v>
      </c>
      <c r="L83" s="4">
        <v>0.2598854040531095</v>
      </c>
      <c r="M83" s="4">
        <f t="shared" si="32"/>
        <v>0.29386995144468964</v>
      </c>
      <c r="O83" s="8">
        <f t="shared" si="35"/>
        <v>12</v>
      </c>
      <c r="P83" t="s">
        <v>185</v>
      </c>
      <c r="Q83" t="s">
        <v>178</v>
      </c>
      <c r="R83" s="4">
        <v>0.22994418738055994</v>
      </c>
      <c r="S83" s="4">
        <v>0.23366978504095795</v>
      </c>
      <c r="T83" s="4">
        <v>0.22530964302719278</v>
      </c>
      <c r="U83" s="4">
        <v>0.22527059026280113</v>
      </c>
      <c r="V83" s="4">
        <v>0.22527059026280113</v>
      </c>
      <c r="W83" s="4">
        <v>0.26907282406770339</v>
      </c>
      <c r="X83" s="4">
        <v>0.25366489862092645</v>
      </c>
      <c r="Y83" s="4">
        <v>0.22527059026280113</v>
      </c>
      <c r="Z83" s="4">
        <v>0.23351777415588496</v>
      </c>
      <c r="AA83" s="4">
        <f t="shared" si="33"/>
        <v>0.26907282406770339</v>
      </c>
    </row>
    <row r="84" spans="1:27">
      <c r="A84" s="8">
        <f t="shared" si="34"/>
        <v>13</v>
      </c>
      <c r="B84" t="s">
        <v>187</v>
      </c>
      <c r="C84" t="s">
        <v>173</v>
      </c>
      <c r="D84" s="4">
        <v>7.8882471896747797E-2</v>
      </c>
      <c r="E84" s="4">
        <v>7.7679132174274468E-2</v>
      </c>
      <c r="F84" s="4">
        <v>0.11964917081036469</v>
      </c>
      <c r="G84" s="4">
        <v>7.4193118821475668E-2</v>
      </c>
      <c r="H84" s="4">
        <v>9.7978640896441038E-2</v>
      </c>
      <c r="I84" s="4">
        <v>0.49805801236123592</v>
      </c>
      <c r="J84" s="4">
        <v>0.37124105125647833</v>
      </c>
      <c r="K84" s="4">
        <v>6.0758554151624067E-2</v>
      </c>
      <c r="L84" s="4">
        <v>0.49459928327024971</v>
      </c>
      <c r="M84" s="4">
        <f t="shared" si="32"/>
        <v>0.49805801236123592</v>
      </c>
      <c r="O84" s="8">
        <f t="shared" si="35"/>
        <v>13</v>
      </c>
      <c r="P84" t="s">
        <v>187</v>
      </c>
      <c r="Q84" t="s">
        <v>173</v>
      </c>
      <c r="R84" s="4">
        <v>7.6532505417913371E-2</v>
      </c>
      <c r="S84" s="4">
        <v>8.9513939978718843E-2</v>
      </c>
      <c r="T84" s="4">
        <v>6.6574315665192368E-2</v>
      </c>
      <c r="U84" s="4">
        <v>3.7147094309525147E-2</v>
      </c>
      <c r="V84" s="4">
        <v>3.7147094309525147E-2</v>
      </c>
      <c r="W84" s="4">
        <v>0.51521734373695094</v>
      </c>
      <c r="X84" s="4">
        <v>0.34328484088651284</v>
      </c>
      <c r="Y84" s="4">
        <v>3.7147094309525147E-2</v>
      </c>
      <c r="Z84" s="4">
        <v>0.44197707983908063</v>
      </c>
      <c r="AA84" s="4">
        <f t="shared" si="33"/>
        <v>0.51521734373695094</v>
      </c>
    </row>
    <row r="85" spans="1:27">
      <c r="A85" s="8">
        <f t="shared" si="34"/>
        <v>14</v>
      </c>
      <c r="B85" t="s">
        <v>188</v>
      </c>
      <c r="C85" t="s">
        <v>177</v>
      </c>
      <c r="D85" s="4">
        <v>0.75308065567483118</v>
      </c>
      <c r="E85" s="4">
        <v>0.75308065567483118</v>
      </c>
      <c r="F85" s="4">
        <v>0.75308065567483118</v>
      </c>
      <c r="G85" s="4">
        <v>0.75308065567483118</v>
      </c>
      <c r="H85" s="4">
        <v>0.75308065567483118</v>
      </c>
      <c r="I85" s="4">
        <v>0.75308065567483118</v>
      </c>
      <c r="J85" s="4">
        <v>0.75308065567483118</v>
      </c>
      <c r="K85" s="4">
        <v>0.1615145079036141</v>
      </c>
      <c r="L85" s="4">
        <v>0.29165257071261175</v>
      </c>
      <c r="M85" s="4">
        <f t="shared" si="32"/>
        <v>0.75308065567483118</v>
      </c>
      <c r="O85" s="8">
        <f t="shared" si="35"/>
        <v>14</v>
      </c>
      <c r="P85" t="s">
        <v>188</v>
      </c>
      <c r="Q85" t="s">
        <v>177</v>
      </c>
      <c r="R85" s="4">
        <v>0.75308065567483118</v>
      </c>
      <c r="S85" s="4">
        <v>0.75308065567483118</v>
      </c>
      <c r="T85" s="4">
        <v>0.75308065567483118</v>
      </c>
      <c r="U85" s="4">
        <v>0.75308065567483118</v>
      </c>
      <c r="V85" s="4">
        <v>0.75308065567483118</v>
      </c>
      <c r="W85" s="4">
        <v>0.75308065567483118</v>
      </c>
      <c r="X85" s="4">
        <v>0.75308065567483118</v>
      </c>
      <c r="Y85" s="4">
        <v>0.1615145079036141</v>
      </c>
      <c r="Z85" s="4">
        <v>0.3765034707428509</v>
      </c>
      <c r="AA85" s="4">
        <f t="shared" si="33"/>
        <v>0.75308065567483118</v>
      </c>
    </row>
    <row r="86" spans="1:27">
      <c r="A86" s="8">
        <f t="shared" si="34"/>
        <v>15</v>
      </c>
      <c r="B86" t="s">
        <v>188</v>
      </c>
      <c r="C86" t="s">
        <v>172</v>
      </c>
      <c r="D86" s="4">
        <v>0.1983002686428853</v>
      </c>
      <c r="E86" s="4">
        <v>0.20682056584747799</v>
      </c>
      <c r="F86" s="4">
        <v>0.24025378299692235</v>
      </c>
      <c r="G86" s="4">
        <v>0.20435540890332571</v>
      </c>
      <c r="H86" s="4">
        <v>0.22903748836522764</v>
      </c>
      <c r="I86" s="4">
        <v>0.43993940946125609</v>
      </c>
      <c r="J86" s="4">
        <v>0.49484615356413386</v>
      </c>
      <c r="K86" s="4">
        <v>0.18589950818567469</v>
      </c>
      <c r="L86" s="4">
        <v>0.6838797934776133</v>
      </c>
      <c r="M86" s="4">
        <f t="shared" si="32"/>
        <v>0.49484615356413386</v>
      </c>
      <c r="O86" s="8">
        <f t="shared" si="35"/>
        <v>15</v>
      </c>
      <c r="P86" t="s">
        <v>188</v>
      </c>
      <c r="Q86" t="s">
        <v>172</v>
      </c>
      <c r="R86" s="4">
        <v>0.16229759896813117</v>
      </c>
      <c r="S86" s="4">
        <v>0.18253057291342861</v>
      </c>
      <c r="T86" s="4">
        <v>0.15989883867083499</v>
      </c>
      <c r="U86" s="4">
        <v>0.13352842677363924</v>
      </c>
      <c r="V86" s="4">
        <v>0.13352842677363924</v>
      </c>
      <c r="W86" s="4">
        <v>0.54741899410785977</v>
      </c>
      <c r="X86" s="4">
        <v>0.53653052619146457</v>
      </c>
      <c r="Y86" s="4">
        <v>0.13352842677363924</v>
      </c>
      <c r="Z86" s="4">
        <v>0.6302836778043901</v>
      </c>
      <c r="AA86" s="4">
        <f t="shared" si="33"/>
        <v>0.6302836778043901</v>
      </c>
    </row>
    <row r="87" spans="1:27">
      <c r="A87" s="8">
        <f t="shared" si="34"/>
        <v>16</v>
      </c>
      <c r="B87" t="s">
        <v>188</v>
      </c>
      <c r="C87" t="s">
        <v>173</v>
      </c>
      <c r="D87" s="4">
        <v>0.20279609923110625</v>
      </c>
      <c r="E87" s="4">
        <v>0.20788261934958518</v>
      </c>
      <c r="F87" s="4">
        <v>0.24415486148533722</v>
      </c>
      <c r="G87" s="4">
        <v>0.20752696441282914</v>
      </c>
      <c r="H87" s="4">
        <v>0.22284215593812701</v>
      </c>
      <c r="I87" s="4">
        <v>0.44388785194019004</v>
      </c>
      <c r="J87" s="4">
        <v>0.59418486703775419</v>
      </c>
      <c r="K87" s="4">
        <v>0.19846513565520801</v>
      </c>
      <c r="L87" s="4">
        <v>0.58965390064782186</v>
      </c>
      <c r="M87" s="4">
        <f t="shared" si="32"/>
        <v>0.59418486703775419</v>
      </c>
      <c r="O87" s="8">
        <f t="shared" si="35"/>
        <v>16</v>
      </c>
      <c r="P87" t="s">
        <v>188</v>
      </c>
      <c r="Q87" t="s">
        <v>173</v>
      </c>
      <c r="R87" s="4">
        <v>0.14914284474272643</v>
      </c>
      <c r="S87" s="4">
        <v>0.1690054780419164</v>
      </c>
      <c r="T87" s="4">
        <v>0.14191419229217403</v>
      </c>
      <c r="U87" s="4">
        <v>0.12498852336214025</v>
      </c>
      <c r="V87" s="4">
        <v>0.12498852336214025</v>
      </c>
      <c r="W87" s="4">
        <v>0.42066454344916793</v>
      </c>
      <c r="X87" s="4">
        <v>0.51437913874041397</v>
      </c>
      <c r="Y87" s="4">
        <v>0.12498852336214025</v>
      </c>
      <c r="Z87" s="4">
        <v>0.46250728439018041</v>
      </c>
      <c r="AA87" s="4">
        <f t="shared" si="33"/>
        <v>0.51437913874041397</v>
      </c>
    </row>
    <row r="88" spans="1:27">
      <c r="A88" s="8">
        <f t="shared" si="34"/>
        <v>17</v>
      </c>
      <c r="B88" t="s">
        <v>186</v>
      </c>
      <c r="C88" t="s">
        <v>176</v>
      </c>
      <c r="D88" s="4">
        <v>0.27223517240708672</v>
      </c>
      <c r="E88" s="4">
        <v>0.27223517240708672</v>
      </c>
      <c r="F88" s="4">
        <v>0.27223517240708672</v>
      </c>
      <c r="G88" s="4">
        <v>0.27223517240708672</v>
      </c>
      <c r="H88" s="4">
        <v>0.27223517240708672</v>
      </c>
      <c r="I88" s="4">
        <v>0.27223517240708672</v>
      </c>
      <c r="J88" s="4">
        <v>0.27223517240708672</v>
      </c>
      <c r="K88" s="4">
        <v>0.14567947581635887</v>
      </c>
      <c r="L88" s="4">
        <v>0.29819190081321401</v>
      </c>
      <c r="M88" s="4">
        <f t="shared" si="32"/>
        <v>0.27223517240708672</v>
      </c>
      <c r="O88" s="8">
        <f t="shared" si="35"/>
        <v>17</v>
      </c>
      <c r="P88" t="s">
        <v>186</v>
      </c>
      <c r="Q88" t="s">
        <v>176</v>
      </c>
      <c r="R88" s="4">
        <v>0.27223517240708672</v>
      </c>
      <c r="S88" s="4">
        <v>0.27416486012111607</v>
      </c>
      <c r="T88" s="4">
        <v>0.27223517240708672</v>
      </c>
      <c r="U88" s="4">
        <v>0.27223517240708672</v>
      </c>
      <c r="V88" s="4">
        <v>0.27223517240708672</v>
      </c>
      <c r="W88" s="4">
        <v>0.29620794697295572</v>
      </c>
      <c r="X88" s="4">
        <v>0.28430802201975547</v>
      </c>
      <c r="Y88" s="4">
        <v>0.15112687966387872</v>
      </c>
      <c r="Z88" s="4">
        <v>0.37790821553342935</v>
      </c>
      <c r="AA88" s="4">
        <f t="shared" si="33"/>
        <v>0.37790821553342935</v>
      </c>
    </row>
    <row r="89" spans="1:27">
      <c r="A89" s="8">
        <f t="shared" si="34"/>
        <v>18</v>
      </c>
      <c r="B89" t="s">
        <v>186</v>
      </c>
      <c r="C89" t="s">
        <v>178</v>
      </c>
      <c r="D89" s="4">
        <v>0.32946568180488356</v>
      </c>
      <c r="E89" s="4">
        <v>0.33357783647153955</v>
      </c>
      <c r="F89" s="4">
        <v>0.32366778690343662</v>
      </c>
      <c r="G89" s="4">
        <v>0.33302243903917705</v>
      </c>
      <c r="H89" s="4">
        <v>0.33992170643186592</v>
      </c>
      <c r="I89" s="4">
        <v>0.3867725182931171</v>
      </c>
      <c r="J89" s="4">
        <v>0.39160058140738574</v>
      </c>
      <c r="K89" s="4">
        <v>0.32831334069656171</v>
      </c>
      <c r="L89" s="4">
        <v>0.36476441808830828</v>
      </c>
      <c r="M89" s="4">
        <f t="shared" si="32"/>
        <v>0.39160058140738574</v>
      </c>
      <c r="O89" s="8">
        <f t="shared" si="35"/>
        <v>18</v>
      </c>
      <c r="P89" t="s">
        <v>186</v>
      </c>
      <c r="Q89" t="s">
        <v>178</v>
      </c>
      <c r="R89" s="4">
        <v>0.31052781000084545</v>
      </c>
      <c r="S89" s="4">
        <v>0.31893417593065082</v>
      </c>
      <c r="T89" s="4">
        <v>0.30306930983324359</v>
      </c>
      <c r="U89" s="4">
        <v>0.30762614314931586</v>
      </c>
      <c r="V89" s="4">
        <v>0.30762614314931586</v>
      </c>
      <c r="W89" s="4">
        <v>0.3427242971509421</v>
      </c>
      <c r="X89" s="4">
        <v>0.37117808304927358</v>
      </c>
      <c r="Y89" s="4">
        <v>0.30762614314931586</v>
      </c>
      <c r="Z89" s="4">
        <v>0.32835557272688415</v>
      </c>
      <c r="AA89" s="4">
        <f t="shared" si="33"/>
        <v>0.37117808304927358</v>
      </c>
    </row>
    <row r="90" spans="1:27">
      <c r="A90" s="8">
        <f t="shared" si="34"/>
        <v>19</v>
      </c>
      <c r="B90" t="s">
        <v>192</v>
      </c>
      <c r="C90" t="s">
        <v>177</v>
      </c>
      <c r="D90" s="4">
        <v>0.30560424440148692</v>
      </c>
      <c r="E90" s="4">
        <v>0.30560424440148692</v>
      </c>
      <c r="F90" s="4">
        <v>0.30560424440148692</v>
      </c>
      <c r="G90" s="4">
        <v>0.30560424440148692</v>
      </c>
      <c r="H90" s="4">
        <v>0.30560424440148692</v>
      </c>
      <c r="I90" s="4">
        <v>0.30560424440148692</v>
      </c>
      <c r="J90" s="4">
        <v>0.30627903233616183</v>
      </c>
      <c r="K90" s="4">
        <v>0.15974297644315638</v>
      </c>
      <c r="L90" s="4">
        <v>0.61910452361155832</v>
      </c>
      <c r="M90" s="4">
        <f t="shared" si="32"/>
        <v>0.30627903233616183</v>
      </c>
      <c r="O90" s="8">
        <f t="shared" si="35"/>
        <v>19</v>
      </c>
      <c r="P90" t="s">
        <v>192</v>
      </c>
      <c r="Q90" t="s">
        <v>177</v>
      </c>
      <c r="R90" s="4">
        <v>0.30560424440148692</v>
      </c>
      <c r="S90" s="4">
        <v>0.30661263057565713</v>
      </c>
      <c r="T90" s="4">
        <v>0.30560424440148692</v>
      </c>
      <c r="U90" s="4">
        <v>0.30560424440148692</v>
      </c>
      <c r="V90" s="4">
        <v>0.30560424440148692</v>
      </c>
      <c r="W90" s="4">
        <v>0.40269723188660367</v>
      </c>
      <c r="X90" s="4">
        <v>0.43838752171169415</v>
      </c>
      <c r="Y90" s="4">
        <v>0.16245600249996928</v>
      </c>
      <c r="Z90" s="4">
        <v>0.73298260526854198</v>
      </c>
      <c r="AA90" s="4">
        <f t="shared" si="33"/>
        <v>0.73298260526854198</v>
      </c>
    </row>
    <row r="91" spans="1:27">
      <c r="A91" s="8">
        <f t="shared" si="34"/>
        <v>20</v>
      </c>
      <c r="B91" t="s">
        <v>192</v>
      </c>
      <c r="C91" t="s">
        <v>175</v>
      </c>
      <c r="D91" s="4">
        <v>0.55667939643793818</v>
      </c>
      <c r="E91" s="4">
        <v>0.55667939643793818</v>
      </c>
      <c r="F91" s="4">
        <v>0.55667939643793818</v>
      </c>
      <c r="G91" s="4">
        <v>0.55667939643793818</v>
      </c>
      <c r="H91" s="4">
        <v>0.55667939643793818</v>
      </c>
      <c r="I91" s="4">
        <v>0.55667939643793818</v>
      </c>
      <c r="J91" s="4">
        <v>0.55667939643793818</v>
      </c>
      <c r="K91" s="4">
        <v>0.16378360902663092</v>
      </c>
      <c r="L91" s="4">
        <v>0.48615045528352135</v>
      </c>
      <c r="M91" s="4">
        <f t="shared" si="32"/>
        <v>0.55667939643793818</v>
      </c>
      <c r="O91" s="8">
        <f t="shared" si="35"/>
        <v>20</v>
      </c>
      <c r="P91" t="s">
        <v>192</v>
      </c>
      <c r="Q91" t="s">
        <v>175</v>
      </c>
      <c r="R91" s="4">
        <v>0.55667939643793818</v>
      </c>
      <c r="S91" s="4">
        <v>0.55667939643793818</v>
      </c>
      <c r="T91" s="4">
        <v>0.55667939643793818</v>
      </c>
      <c r="U91" s="4">
        <v>0.55667939643793818</v>
      </c>
      <c r="V91" s="4">
        <v>0.55667939643793818</v>
      </c>
      <c r="W91" s="4">
        <v>0.55667939643793818</v>
      </c>
      <c r="X91" s="4">
        <v>0.5549193781491093</v>
      </c>
      <c r="Y91" s="4">
        <v>0.16378360902663092</v>
      </c>
      <c r="Z91" s="4">
        <v>0.72362788937342015</v>
      </c>
      <c r="AA91" s="4">
        <f t="shared" si="33"/>
        <v>0.72362788937342015</v>
      </c>
    </row>
    <row r="92" spans="1:27">
      <c r="A92" s="8">
        <f t="shared" si="34"/>
        <v>21</v>
      </c>
      <c r="B92" t="s">
        <v>189</v>
      </c>
      <c r="C92" t="s">
        <v>177</v>
      </c>
      <c r="D92" s="4">
        <v>0.10260215934445363</v>
      </c>
      <c r="E92" s="4">
        <v>0.10626006376940322</v>
      </c>
      <c r="F92" s="4">
        <v>0.11220105483415854</v>
      </c>
      <c r="G92" s="4">
        <v>0.11023355123212455</v>
      </c>
      <c r="H92" s="4">
        <v>0.10744210068027488</v>
      </c>
      <c r="I92" s="4">
        <v>0.21679105176370919</v>
      </c>
      <c r="J92" s="4">
        <v>0.20205812993232081</v>
      </c>
      <c r="K92" s="4">
        <v>0.10386294822941641</v>
      </c>
      <c r="L92" s="4">
        <v>0.2293436042802231</v>
      </c>
      <c r="M92" s="4">
        <f t="shared" si="32"/>
        <v>0.21679105176370919</v>
      </c>
      <c r="O92" s="8">
        <f t="shared" si="35"/>
        <v>21</v>
      </c>
      <c r="P92" t="s">
        <v>189</v>
      </c>
      <c r="Q92" t="s">
        <v>177</v>
      </c>
      <c r="R92" s="4">
        <v>8.9226841973743976E-2</v>
      </c>
      <c r="S92" s="4">
        <v>9.8424463048768313E-2</v>
      </c>
      <c r="T92" s="4">
        <v>9.0356559434342038E-2</v>
      </c>
      <c r="U92" s="4">
        <v>8.6028853832281038E-2</v>
      </c>
      <c r="V92" s="4">
        <v>8.6028853832281038E-2</v>
      </c>
      <c r="W92" s="4">
        <v>0.20619781704403503</v>
      </c>
      <c r="X92" s="4">
        <v>0.18730106645254446</v>
      </c>
      <c r="Y92" s="4">
        <v>8.6028853832281038E-2</v>
      </c>
      <c r="Z92" s="4">
        <v>0.21646319669282971</v>
      </c>
      <c r="AA92" s="4">
        <f t="shared" si="33"/>
        <v>0.21646319669282971</v>
      </c>
    </row>
    <row r="93" spans="1:27">
      <c r="A93" s="8">
        <f t="shared" si="34"/>
        <v>22</v>
      </c>
      <c r="B93" t="s">
        <v>189</v>
      </c>
      <c r="C93" t="s">
        <v>175</v>
      </c>
      <c r="D93" s="4">
        <v>7.986700352834275E-2</v>
      </c>
      <c r="E93" s="4">
        <v>8.3984188750336669E-2</v>
      </c>
      <c r="F93" s="4">
        <v>9.5223000434434379E-2</v>
      </c>
      <c r="G93" s="4">
        <v>8.5713019601258766E-2</v>
      </c>
      <c r="H93" s="4">
        <v>9.1377839890570411E-2</v>
      </c>
      <c r="I93" s="4">
        <v>0.22814073468935092</v>
      </c>
      <c r="J93" s="4">
        <v>0.20656913420686812</v>
      </c>
      <c r="K93" s="4">
        <v>7.8314450755148673E-2</v>
      </c>
      <c r="L93" s="4">
        <v>0.23963718218173533</v>
      </c>
      <c r="M93" s="4">
        <f t="shared" si="32"/>
        <v>0.22814073468935092</v>
      </c>
      <c r="O93" s="8">
        <f t="shared" si="35"/>
        <v>22</v>
      </c>
      <c r="P93" t="s">
        <v>189</v>
      </c>
      <c r="Q93" t="s">
        <v>175</v>
      </c>
      <c r="R93" s="4">
        <v>6.4732331773430671E-2</v>
      </c>
      <c r="S93" s="4">
        <v>7.6651651462708179E-2</v>
      </c>
      <c r="T93" s="4">
        <v>6.6804782185776235E-2</v>
      </c>
      <c r="U93" s="4">
        <v>5.7147605686107758E-2</v>
      </c>
      <c r="V93" s="4">
        <v>5.7147605686107758E-2</v>
      </c>
      <c r="W93" s="4">
        <v>0.21913133532047424</v>
      </c>
      <c r="X93" s="4">
        <v>0.18200986864016477</v>
      </c>
      <c r="Y93" s="4">
        <v>5.7147605686107758E-2</v>
      </c>
      <c r="Z93" s="4">
        <v>0.21169037580373329</v>
      </c>
      <c r="AA93" s="4">
        <f t="shared" si="33"/>
        <v>0.21913133532047424</v>
      </c>
    </row>
    <row r="94" spans="1:27">
      <c r="A94" s="8">
        <f t="shared" si="34"/>
        <v>23</v>
      </c>
      <c r="B94" t="s">
        <v>189</v>
      </c>
      <c r="C94" t="s">
        <v>176</v>
      </c>
      <c r="D94" s="4">
        <v>0.36340688956616041</v>
      </c>
      <c r="E94" s="4">
        <v>0.36340688956616041</v>
      </c>
      <c r="F94" s="4">
        <v>0.36340688956616041</v>
      </c>
      <c r="G94" s="4">
        <v>0.36340688956616041</v>
      </c>
      <c r="H94" s="4">
        <v>0.36340688956616041</v>
      </c>
      <c r="I94" s="4">
        <v>0.36340688956616041</v>
      </c>
      <c r="J94" s="4">
        <v>0.36340688956616041</v>
      </c>
      <c r="K94" s="4">
        <v>0.1470200812129997</v>
      </c>
      <c r="L94" s="4">
        <v>0.14688632494105958</v>
      </c>
      <c r="M94" s="4">
        <f t="shared" si="32"/>
        <v>0.36340688956616041</v>
      </c>
      <c r="O94" s="8">
        <f t="shared" si="35"/>
        <v>23</v>
      </c>
      <c r="P94" t="s">
        <v>189</v>
      </c>
      <c r="Q94" t="s">
        <v>176</v>
      </c>
      <c r="R94" s="4">
        <v>0.36340688956616041</v>
      </c>
      <c r="S94" s="4">
        <v>0.36340688956616041</v>
      </c>
      <c r="T94" s="4">
        <v>0.36340688956616041</v>
      </c>
      <c r="U94" s="4">
        <v>0.36340688956616041</v>
      </c>
      <c r="V94" s="4">
        <v>0.36340688956616041</v>
      </c>
      <c r="W94" s="4">
        <v>0.36340688956616041</v>
      </c>
      <c r="X94" s="4">
        <v>0.36340688956616041</v>
      </c>
      <c r="Y94" s="4">
        <v>0.1470200812129997</v>
      </c>
      <c r="Z94" s="4">
        <v>0.29952675726982003</v>
      </c>
      <c r="AA94" s="4">
        <f t="shared" si="33"/>
        <v>0.36340688956616041</v>
      </c>
    </row>
    <row r="95" spans="1:27">
      <c r="A95" s="8">
        <f t="shared" si="34"/>
        <v>24</v>
      </c>
      <c r="B95" t="s">
        <v>191</v>
      </c>
      <c r="C95" t="s">
        <v>172</v>
      </c>
      <c r="D95" s="4">
        <v>0.3027132110161167</v>
      </c>
      <c r="E95" s="4">
        <v>0.3027132110161167</v>
      </c>
      <c r="F95" s="4">
        <v>0.29859943541702383</v>
      </c>
      <c r="G95" s="4">
        <v>0.3027132110161167</v>
      </c>
      <c r="H95" s="4">
        <v>0.3027132110161167</v>
      </c>
      <c r="I95" s="4">
        <v>0.32948996128584818</v>
      </c>
      <c r="J95" s="4">
        <v>0.36727773985573453</v>
      </c>
      <c r="K95" s="4">
        <v>0.157094253872335</v>
      </c>
      <c r="L95" s="4">
        <v>0.54991091648333912</v>
      </c>
      <c r="M95" s="4">
        <f t="shared" si="32"/>
        <v>0.36727773985573453</v>
      </c>
      <c r="O95" s="8">
        <f t="shared" si="35"/>
        <v>24</v>
      </c>
      <c r="P95" t="s">
        <v>191</v>
      </c>
      <c r="Q95" t="s">
        <v>172</v>
      </c>
      <c r="R95" s="4">
        <v>0.27500250335374277</v>
      </c>
      <c r="S95" s="4">
        <v>0.30478552630246813</v>
      </c>
      <c r="T95" s="4">
        <v>0.27995272915214231</v>
      </c>
      <c r="U95" s="4">
        <v>0.27644705860864605</v>
      </c>
      <c r="V95" s="4">
        <v>0.27644705860864605</v>
      </c>
      <c r="W95" s="4">
        <v>0.39070936515914834</v>
      </c>
      <c r="X95" s="4">
        <v>0.43625474666312053</v>
      </c>
      <c r="Y95" s="4">
        <v>0.19997691822421682</v>
      </c>
      <c r="Z95" s="4">
        <v>0.58980464621574558</v>
      </c>
      <c r="AA95" s="4">
        <f t="shared" si="33"/>
        <v>0.58980464621574558</v>
      </c>
    </row>
    <row r="96" spans="1:27">
      <c r="A96" s="8">
        <f t="shared" si="34"/>
        <v>25</v>
      </c>
      <c r="B96" t="s">
        <v>191</v>
      </c>
      <c r="C96" t="s">
        <v>174</v>
      </c>
      <c r="D96" s="4">
        <v>8.7503211327135511E-2</v>
      </c>
      <c r="E96" s="4">
        <v>9.3156934488707405E-2</v>
      </c>
      <c r="F96" s="4">
        <v>8.9291266065675001E-2</v>
      </c>
      <c r="G96" s="4">
        <v>8.8160011449629261E-2</v>
      </c>
      <c r="H96" s="4">
        <v>9.5313876664892772E-2</v>
      </c>
      <c r="I96" s="4">
        <v>0.16756063714925107</v>
      </c>
      <c r="J96" s="4">
        <v>0.16268871693616793</v>
      </c>
      <c r="K96" s="4">
        <v>8.724659365424714E-2</v>
      </c>
      <c r="L96" s="4">
        <v>0.1905516934142806</v>
      </c>
      <c r="M96" s="4">
        <f t="shared" si="32"/>
        <v>0.16756063714925107</v>
      </c>
      <c r="O96" s="8">
        <f t="shared" si="35"/>
        <v>25</v>
      </c>
      <c r="P96" t="s">
        <v>191</v>
      </c>
      <c r="Q96" t="s">
        <v>174</v>
      </c>
      <c r="R96" s="4">
        <v>8.619685654840134E-2</v>
      </c>
      <c r="S96" s="4">
        <v>9.5084790082683335E-2</v>
      </c>
      <c r="T96" s="4">
        <v>8.3198147241063836E-2</v>
      </c>
      <c r="U96" s="4">
        <v>8.4031901241077706E-2</v>
      </c>
      <c r="V96" s="4">
        <v>8.4031901241077706E-2</v>
      </c>
      <c r="W96" s="4">
        <v>0.16360453566100353</v>
      </c>
      <c r="X96" s="4">
        <v>0.15642466452431691</v>
      </c>
      <c r="Y96" s="4">
        <v>8.4031901241077706E-2</v>
      </c>
      <c r="Z96" s="4">
        <v>0.18100663152571878</v>
      </c>
      <c r="AA96" s="4">
        <f t="shared" si="33"/>
        <v>0.18100663152571878</v>
      </c>
    </row>
    <row r="97" spans="1:27">
      <c r="A97" s="8">
        <f t="shared" si="34"/>
        <v>26</v>
      </c>
      <c r="B97" t="s">
        <v>191</v>
      </c>
      <c r="C97" t="s">
        <v>175</v>
      </c>
      <c r="D97" s="4">
        <v>0.28292940064350519</v>
      </c>
      <c r="E97" s="4">
        <v>0.28682864224156096</v>
      </c>
      <c r="F97" s="4">
        <v>0.29432142558054697</v>
      </c>
      <c r="G97" s="4">
        <v>0.27376492551996801</v>
      </c>
      <c r="H97" s="4">
        <v>0.29061953587138217</v>
      </c>
      <c r="I97" s="4">
        <v>0.42152959834949749</v>
      </c>
      <c r="J97" s="4">
        <v>0.4231166684075216</v>
      </c>
      <c r="K97" s="4">
        <v>0.23951539235072339</v>
      </c>
      <c r="L97" s="4">
        <v>0.49562903375481415</v>
      </c>
      <c r="M97" s="4">
        <f t="shared" si="32"/>
        <v>0.4231166684075216</v>
      </c>
      <c r="O97" s="8">
        <f t="shared" si="35"/>
        <v>26</v>
      </c>
      <c r="P97" t="s">
        <v>191</v>
      </c>
      <c r="Q97" t="s">
        <v>175</v>
      </c>
      <c r="R97" s="4">
        <v>0.24671108017838622</v>
      </c>
      <c r="S97" s="4">
        <v>0.26481011216347289</v>
      </c>
      <c r="T97" s="4">
        <v>0.23937245183942674</v>
      </c>
      <c r="U97" s="4">
        <v>0.23557338959481483</v>
      </c>
      <c r="V97" s="4">
        <v>0.23557338959481483</v>
      </c>
      <c r="W97" s="4">
        <v>0.46532806374598507</v>
      </c>
      <c r="X97" s="4">
        <v>0.42701335093122056</v>
      </c>
      <c r="Y97" s="4">
        <v>0.22895554751028507</v>
      </c>
      <c r="Z97" s="4">
        <v>0.46932986016856093</v>
      </c>
      <c r="AA97" s="4">
        <f t="shared" si="33"/>
        <v>0.46932986016856093</v>
      </c>
    </row>
    <row r="98" spans="1:27">
      <c r="A98" s="8">
        <f t="shared" si="34"/>
        <v>27</v>
      </c>
      <c r="B98" t="s">
        <v>196</v>
      </c>
      <c r="C98" t="s">
        <v>177</v>
      </c>
      <c r="D98" s="4">
        <v>0.42883904511938353</v>
      </c>
      <c r="E98" s="4">
        <v>0.42883904511938353</v>
      </c>
      <c r="F98" s="4">
        <v>0.42883904511938353</v>
      </c>
      <c r="G98" s="4">
        <v>0.42883904511938353</v>
      </c>
      <c r="H98" s="4">
        <v>0.42883904511938353</v>
      </c>
      <c r="I98" s="4">
        <v>0.43504141950464437</v>
      </c>
      <c r="J98" s="4">
        <v>0.48819964631940849</v>
      </c>
      <c r="K98" s="4">
        <v>0.15867182664891433</v>
      </c>
      <c r="L98" s="4">
        <v>0.68946302256859859</v>
      </c>
      <c r="M98" s="4">
        <f t="shared" si="32"/>
        <v>0.48819964631940849</v>
      </c>
      <c r="O98" s="8">
        <f t="shared" si="35"/>
        <v>27</v>
      </c>
      <c r="P98" t="s">
        <v>196</v>
      </c>
      <c r="Q98" t="s">
        <v>177</v>
      </c>
      <c r="R98" s="4">
        <v>0.41706035520343654</v>
      </c>
      <c r="S98" s="4">
        <v>0.4319386049178765</v>
      </c>
      <c r="T98" s="4">
        <v>0.37079161877733913</v>
      </c>
      <c r="U98" s="4">
        <v>0.3562923833102436</v>
      </c>
      <c r="V98" s="4">
        <v>0.3562923833102436</v>
      </c>
      <c r="W98" s="4">
        <v>0.66579194405688846</v>
      </c>
      <c r="X98" s="4">
        <v>0.74114058120906523</v>
      </c>
      <c r="Y98" s="4">
        <v>0.28243423993132288</v>
      </c>
      <c r="Z98" s="4">
        <v>0.82586518816918741</v>
      </c>
      <c r="AA98" s="4">
        <f t="shared" si="33"/>
        <v>0.82586518816918741</v>
      </c>
    </row>
    <row r="99" spans="1:27">
      <c r="A99" s="8">
        <f t="shared" si="34"/>
        <v>28</v>
      </c>
      <c r="B99" t="s">
        <v>196</v>
      </c>
      <c r="C99" t="s">
        <v>175</v>
      </c>
      <c r="D99" s="4">
        <v>3.093220368395555E-2</v>
      </c>
      <c r="E99" s="4">
        <v>3.093220368395555E-2</v>
      </c>
      <c r="F99" s="4">
        <v>3.093220368395555E-2</v>
      </c>
      <c r="G99" s="4">
        <v>3.093220368395555E-2</v>
      </c>
      <c r="H99" s="4">
        <v>3.093220368395555E-2</v>
      </c>
      <c r="I99" s="4">
        <v>3.093220368395555E-2</v>
      </c>
      <c r="J99" s="4">
        <v>3.093220368395555E-2</v>
      </c>
      <c r="K99" s="4">
        <v>0.15946540679095722</v>
      </c>
      <c r="L99" s="4">
        <v>0.18012069566863309</v>
      </c>
      <c r="M99" s="4">
        <f t="shared" si="32"/>
        <v>0.15946540679095722</v>
      </c>
      <c r="O99" s="8">
        <f t="shared" si="35"/>
        <v>28</v>
      </c>
      <c r="P99" t="s">
        <v>196</v>
      </c>
      <c r="Q99" t="s">
        <v>175</v>
      </c>
      <c r="R99" s="4">
        <v>3.093220368395555E-2</v>
      </c>
      <c r="S99" s="4">
        <v>3.093220368395555E-2</v>
      </c>
      <c r="T99" s="4">
        <v>3.093220368395555E-2</v>
      </c>
      <c r="U99" s="4">
        <v>3.093220368395555E-2</v>
      </c>
      <c r="V99" s="4">
        <v>3.093220368395555E-2</v>
      </c>
      <c r="W99" s="4">
        <v>3.093220368395555E-2</v>
      </c>
      <c r="X99" s="4">
        <v>3.093220368395555E-2</v>
      </c>
      <c r="Y99" s="4">
        <v>0.15946540679095722</v>
      </c>
      <c r="Z99" s="4">
        <v>0.59225856097451124</v>
      </c>
      <c r="AA99" s="4">
        <f t="shared" si="33"/>
        <v>0.59225856097451124</v>
      </c>
    </row>
    <row r="100" spans="1:27">
      <c r="A100" s="8">
        <f t="shared" si="34"/>
        <v>29</v>
      </c>
      <c r="B100" t="s">
        <v>198</v>
      </c>
      <c r="C100" t="s">
        <v>177</v>
      </c>
      <c r="D100" s="4">
        <v>0.70301057082165463</v>
      </c>
      <c r="E100" s="4">
        <v>0.70301057082165463</v>
      </c>
      <c r="F100" s="4">
        <v>0.70301057082165463</v>
      </c>
      <c r="G100" s="4">
        <v>0.70301057082165463</v>
      </c>
      <c r="H100" s="4">
        <v>0.70301057082165463</v>
      </c>
      <c r="I100" s="4">
        <v>0.70301057082165463</v>
      </c>
      <c r="J100" s="4">
        <v>0.70301057082165463</v>
      </c>
      <c r="K100" s="4">
        <v>0.16359763775426217</v>
      </c>
      <c r="L100" s="4">
        <v>0.6348959256001423</v>
      </c>
      <c r="M100" s="4">
        <f t="shared" si="32"/>
        <v>0.70301057082165463</v>
      </c>
      <c r="O100" s="8">
        <f t="shared" si="35"/>
        <v>29</v>
      </c>
      <c r="P100" t="s">
        <v>198</v>
      </c>
      <c r="Q100" t="s">
        <v>177</v>
      </c>
      <c r="R100" s="4">
        <v>0.70301057082165463</v>
      </c>
      <c r="S100" s="4">
        <v>0.70301057082165463</v>
      </c>
      <c r="T100" s="4">
        <v>0.70301057082165463</v>
      </c>
      <c r="U100" s="4">
        <v>0.70301057082165463</v>
      </c>
      <c r="V100" s="4">
        <v>0.70301057082165463</v>
      </c>
      <c r="W100" s="4">
        <v>0.68451415825470419</v>
      </c>
      <c r="X100" s="4">
        <v>0.73466264014392424</v>
      </c>
      <c r="Y100" s="4">
        <v>0.20302562045326022</v>
      </c>
      <c r="Z100" s="4">
        <v>0.75178650899601751</v>
      </c>
      <c r="AA100" s="4">
        <f t="shared" si="33"/>
        <v>0.75178650899601751</v>
      </c>
    </row>
    <row r="101" spans="1:27">
      <c r="A101" s="8">
        <f t="shared" si="34"/>
        <v>30</v>
      </c>
      <c r="B101" t="s">
        <v>198</v>
      </c>
      <c r="C101" t="s">
        <v>175</v>
      </c>
      <c r="D101" s="4">
        <v>0.10655507460772906</v>
      </c>
      <c r="E101" s="4">
        <v>0.10655507460772906</v>
      </c>
      <c r="F101" s="4">
        <v>0.10655507460772906</v>
      </c>
      <c r="G101" s="4">
        <v>0.10655507460772906</v>
      </c>
      <c r="H101" s="4">
        <v>0.10655507460772906</v>
      </c>
      <c r="I101" s="4">
        <v>0.10655507460772906</v>
      </c>
      <c r="J101" s="4">
        <v>0.10655507460772906</v>
      </c>
      <c r="K101" s="4">
        <v>0.16517356982252973</v>
      </c>
      <c r="L101" s="4">
        <v>0.36762678518351394</v>
      </c>
      <c r="M101" s="4">
        <f t="shared" si="32"/>
        <v>0.16517356982252973</v>
      </c>
      <c r="O101" s="8">
        <f t="shared" si="35"/>
        <v>30</v>
      </c>
      <c r="P101" t="s">
        <v>198</v>
      </c>
      <c r="Q101" t="s">
        <v>175</v>
      </c>
      <c r="R101" s="4">
        <v>0.10655507460772906</v>
      </c>
      <c r="S101" s="4">
        <v>0.10655507460772906</v>
      </c>
      <c r="T101" s="4">
        <v>0.10655507460772906</v>
      </c>
      <c r="U101" s="4">
        <v>0.10655507460772906</v>
      </c>
      <c r="V101" s="4">
        <v>0.10655507460772906</v>
      </c>
      <c r="W101" s="4">
        <v>0.10655507460772906</v>
      </c>
      <c r="X101" s="4">
        <v>0.10804725546518945</v>
      </c>
      <c r="Y101" s="4">
        <v>0.16517356982252973</v>
      </c>
      <c r="Z101" s="4">
        <v>0.54665643546712117</v>
      </c>
      <c r="AA101" s="4">
        <f t="shared" si="33"/>
        <v>0.54665643546712117</v>
      </c>
    </row>
    <row r="102" spans="1:27">
      <c r="A102" s="8">
        <f t="shared" si="34"/>
        <v>31</v>
      </c>
      <c r="B102" t="s">
        <v>193</v>
      </c>
      <c r="C102" t="s">
        <v>177</v>
      </c>
      <c r="D102" s="4">
        <v>0.26380554760697655</v>
      </c>
      <c r="E102" s="4">
        <v>0.27817353279312668</v>
      </c>
      <c r="F102" s="4">
        <v>0.2830157952886096</v>
      </c>
      <c r="G102" s="4">
        <v>0.2661457080099261</v>
      </c>
      <c r="H102" s="4">
        <v>0.27910877579232546</v>
      </c>
      <c r="I102" s="4">
        <v>0.4606290375291191</v>
      </c>
      <c r="J102" s="4">
        <v>0.42091274003353918</v>
      </c>
      <c r="K102" s="4">
        <v>0.26123261071955955</v>
      </c>
      <c r="L102" s="4">
        <v>0.44034013812855882</v>
      </c>
      <c r="M102" s="4">
        <f t="shared" si="32"/>
        <v>0.4606290375291191</v>
      </c>
      <c r="O102" s="8">
        <f t="shared" si="35"/>
        <v>31</v>
      </c>
      <c r="P102" t="s">
        <v>193</v>
      </c>
      <c r="Q102" t="s">
        <v>177</v>
      </c>
      <c r="R102" s="4">
        <v>0.22257477312792801</v>
      </c>
      <c r="S102" s="4">
        <v>0.23821768583151784</v>
      </c>
      <c r="T102" s="4">
        <v>0.22033197662888054</v>
      </c>
      <c r="U102" s="4">
        <v>0.21085941949916032</v>
      </c>
      <c r="V102" s="4">
        <v>0.21085941949916032</v>
      </c>
      <c r="W102" s="4">
        <v>0.43816213989166924</v>
      </c>
      <c r="X102" s="4">
        <v>0.36994461817641749</v>
      </c>
      <c r="Y102" s="4">
        <v>0.21085941949916032</v>
      </c>
      <c r="Z102" s="4">
        <v>0.41156690797318962</v>
      </c>
      <c r="AA102" s="4">
        <f t="shared" si="33"/>
        <v>0.43816213989166924</v>
      </c>
    </row>
    <row r="103" spans="1:27">
      <c r="A103" s="8">
        <f t="shared" si="34"/>
        <v>32</v>
      </c>
      <c r="B103" t="s">
        <v>193</v>
      </c>
      <c r="C103" t="s">
        <v>172</v>
      </c>
      <c r="D103" s="4">
        <v>0.10098620237246614</v>
      </c>
      <c r="E103" s="4">
        <v>0.10695888459080477</v>
      </c>
      <c r="F103" s="4">
        <v>0.12774232595295515</v>
      </c>
      <c r="G103" s="4">
        <v>0.10335403035264129</v>
      </c>
      <c r="H103" s="4">
        <v>0.11938409610221246</v>
      </c>
      <c r="I103" s="4">
        <v>0.22420968415130815</v>
      </c>
      <c r="J103" s="4">
        <v>0.27552482547075907</v>
      </c>
      <c r="K103" s="4">
        <v>9.8729275782802106E-2</v>
      </c>
      <c r="L103" s="4">
        <v>0.31174939602974561</v>
      </c>
      <c r="M103" s="4">
        <f t="shared" si="32"/>
        <v>0.27552482547075907</v>
      </c>
      <c r="O103" s="8">
        <f t="shared" si="35"/>
        <v>32</v>
      </c>
      <c r="P103" t="s">
        <v>193</v>
      </c>
      <c r="Q103" t="s">
        <v>172</v>
      </c>
      <c r="R103" s="4">
        <v>9.1810108829811249E-2</v>
      </c>
      <c r="S103" s="4">
        <v>0.10201319321358565</v>
      </c>
      <c r="T103" s="4">
        <v>9.2718924938787084E-2</v>
      </c>
      <c r="U103" s="4">
        <v>7.9414970226294263E-2</v>
      </c>
      <c r="V103" s="4">
        <v>7.9414970226294263E-2</v>
      </c>
      <c r="W103" s="4">
        <v>0.2250902032062029</v>
      </c>
      <c r="X103" s="4">
        <v>0.25352508413828978</v>
      </c>
      <c r="Y103" s="4">
        <v>7.9414970226294263E-2</v>
      </c>
      <c r="Z103" s="4">
        <v>0.2899235371781721</v>
      </c>
      <c r="AA103" s="4">
        <f t="shared" si="33"/>
        <v>0.2899235371781721</v>
      </c>
    </row>
    <row r="104" spans="1:27">
      <c r="A104" s="8">
        <f t="shared" si="34"/>
        <v>33</v>
      </c>
      <c r="B104" t="s">
        <v>193</v>
      </c>
      <c r="C104" t="s">
        <v>174</v>
      </c>
      <c r="D104" s="4">
        <v>3.802505101345241E-2</v>
      </c>
      <c r="E104" s="4">
        <v>4.014361472618598E-2</v>
      </c>
      <c r="F104" s="4">
        <v>4.6777575120150114E-2</v>
      </c>
      <c r="G104" s="4">
        <v>3.9423140456635489E-2</v>
      </c>
      <c r="H104" s="4">
        <v>4.310861617669301E-2</v>
      </c>
      <c r="I104" s="4">
        <v>0.11061484746555555</v>
      </c>
      <c r="J104" s="4">
        <v>0.10653117104846695</v>
      </c>
      <c r="K104" s="4">
        <v>3.765346989141613E-2</v>
      </c>
      <c r="L104" s="4">
        <v>0.13880966662150085</v>
      </c>
      <c r="M104" s="4">
        <f t="shared" ref="M104:M125" si="36">MAX(D104:K104)</f>
        <v>0.11061484746555555</v>
      </c>
      <c r="O104" s="8">
        <f t="shared" si="35"/>
        <v>33</v>
      </c>
      <c r="P104" t="s">
        <v>193</v>
      </c>
      <c r="Q104" t="s">
        <v>174</v>
      </c>
      <c r="R104" s="4">
        <v>3.4701941246809892E-2</v>
      </c>
      <c r="S104" s="4">
        <v>3.7368439340154033E-2</v>
      </c>
      <c r="T104" s="4">
        <v>3.4798219763805052E-2</v>
      </c>
      <c r="U104" s="4">
        <v>3.0554777524605628E-2</v>
      </c>
      <c r="V104" s="4">
        <v>3.0554777524605628E-2</v>
      </c>
      <c r="W104" s="4">
        <v>0.10562832794425839</v>
      </c>
      <c r="X104" s="4">
        <v>0.10141511354190387</v>
      </c>
      <c r="Y104" s="4">
        <v>3.0554777524605628E-2</v>
      </c>
      <c r="Z104" s="4">
        <v>0.12796375388060335</v>
      </c>
      <c r="AA104" s="4">
        <f t="shared" ref="AA104:AA125" si="37">MAX(R104:Z104)</f>
        <v>0.12796375388060335</v>
      </c>
    </row>
    <row r="105" spans="1:27">
      <c r="A105" s="8">
        <f t="shared" si="34"/>
        <v>34</v>
      </c>
      <c r="B105" t="s">
        <v>193</v>
      </c>
      <c r="C105" t="s">
        <v>175</v>
      </c>
      <c r="D105" s="4">
        <v>0.37584311701112094</v>
      </c>
      <c r="E105" s="4">
        <v>0.37584311701112094</v>
      </c>
      <c r="F105" s="4">
        <v>0.37584311701112094</v>
      </c>
      <c r="G105" s="4">
        <v>0.37584311701112094</v>
      </c>
      <c r="H105" s="4">
        <v>0.37584311701112094</v>
      </c>
      <c r="I105" s="4">
        <v>0.37584311701112094</v>
      </c>
      <c r="J105" s="4">
        <v>0.39210654133948386</v>
      </c>
      <c r="K105" s="4">
        <v>0.23796162010706867</v>
      </c>
      <c r="L105" s="4">
        <v>0.64591012637608891</v>
      </c>
      <c r="M105" s="4">
        <f t="shared" si="36"/>
        <v>0.39210654133948386</v>
      </c>
      <c r="O105" s="8">
        <f t="shared" si="35"/>
        <v>34</v>
      </c>
      <c r="P105" t="s">
        <v>193</v>
      </c>
      <c r="Q105" t="s">
        <v>175</v>
      </c>
      <c r="R105" s="4">
        <v>0.38257796337851108</v>
      </c>
      <c r="S105" s="4">
        <v>0.37958334076814609</v>
      </c>
      <c r="T105" s="4">
        <v>0.37840611841256461</v>
      </c>
      <c r="U105" s="4">
        <v>0.37584311701112089</v>
      </c>
      <c r="V105" s="4">
        <v>0.37584311701112089</v>
      </c>
      <c r="W105" s="4">
        <v>0.54642959665404467</v>
      </c>
      <c r="X105" s="4">
        <v>0.5890347591311087</v>
      </c>
      <c r="Y105" s="4">
        <v>0.23602082258842938</v>
      </c>
      <c r="Z105" s="4">
        <v>0.75944051295623538</v>
      </c>
      <c r="AA105" s="4">
        <f t="shared" si="37"/>
        <v>0.75944051295623538</v>
      </c>
    </row>
    <row r="106" spans="1:27">
      <c r="A106" s="8">
        <f t="shared" si="34"/>
        <v>35</v>
      </c>
      <c r="B106" t="s">
        <v>195</v>
      </c>
      <c r="C106" t="s">
        <v>172</v>
      </c>
      <c r="D106" s="4">
        <v>7.8779468256337137E-2</v>
      </c>
      <c r="E106" s="4">
        <v>8.6421822230039969E-2</v>
      </c>
      <c r="F106" s="4">
        <v>0.10048008273402415</v>
      </c>
      <c r="G106" s="4">
        <v>7.8884084754008488E-2</v>
      </c>
      <c r="H106" s="4">
        <v>9.5533185406552146E-2</v>
      </c>
      <c r="I106" s="4">
        <v>0.2203118209233958</v>
      </c>
      <c r="J106" s="4">
        <v>0.27599058711037761</v>
      </c>
      <c r="K106" s="4">
        <v>7.2579813038106289E-2</v>
      </c>
      <c r="L106" s="4">
        <v>0.33474608026480079</v>
      </c>
      <c r="M106" s="4">
        <f t="shared" si="36"/>
        <v>0.27599058711037761</v>
      </c>
      <c r="O106" s="8">
        <f t="shared" si="35"/>
        <v>35</v>
      </c>
      <c r="P106" t="s">
        <v>195</v>
      </c>
      <c r="Q106" t="s">
        <v>172</v>
      </c>
      <c r="R106" s="4">
        <v>7.7904372928938814E-2</v>
      </c>
      <c r="S106" s="4">
        <v>9.8443768000618215E-2</v>
      </c>
      <c r="T106" s="4">
        <v>7.2932452608914122E-2</v>
      </c>
      <c r="U106" s="4">
        <v>6.06065756107389E-2</v>
      </c>
      <c r="V106" s="4">
        <v>6.06065756107389E-2</v>
      </c>
      <c r="W106" s="4">
        <v>0.22629730549395854</v>
      </c>
      <c r="X106" s="4">
        <v>0.25616186051160028</v>
      </c>
      <c r="Y106" s="4">
        <v>6.06065756107389E-2</v>
      </c>
      <c r="Z106" s="4">
        <v>0.31535160377597271</v>
      </c>
      <c r="AA106" s="4">
        <f t="shared" si="37"/>
        <v>0.31535160377597271</v>
      </c>
    </row>
    <row r="107" spans="1:27">
      <c r="A107" s="8">
        <f t="shared" si="34"/>
        <v>36</v>
      </c>
      <c r="B107" t="s">
        <v>195</v>
      </c>
      <c r="C107" t="s">
        <v>174</v>
      </c>
      <c r="D107" s="4">
        <v>0.10632692745761961</v>
      </c>
      <c r="E107" s="4">
        <v>0.10388813637420635</v>
      </c>
      <c r="F107" s="4">
        <v>0.10826195191993905</v>
      </c>
      <c r="G107" s="4">
        <v>0.10419021941175143</v>
      </c>
      <c r="H107" s="4">
        <v>0.10258488862461615</v>
      </c>
      <c r="I107" s="4">
        <v>0.13810538127162611</v>
      </c>
      <c r="J107" s="4">
        <v>0.12917050121311682</v>
      </c>
      <c r="K107" s="4">
        <v>0.10511426733163523</v>
      </c>
      <c r="L107" s="4">
        <v>0.13426986643105343</v>
      </c>
      <c r="M107" s="4">
        <f t="shared" si="36"/>
        <v>0.13810538127162611</v>
      </c>
      <c r="O107" s="8">
        <f t="shared" si="35"/>
        <v>36</v>
      </c>
      <c r="P107" t="s">
        <v>195</v>
      </c>
      <c r="Q107" t="s">
        <v>174</v>
      </c>
      <c r="R107" s="4">
        <v>9.0988218042310234E-2</v>
      </c>
      <c r="S107" s="4">
        <v>9.1518507690506665E-2</v>
      </c>
      <c r="T107" s="4">
        <v>9.0633054367479565E-2</v>
      </c>
      <c r="U107" s="4">
        <v>8.9408045987518434E-2</v>
      </c>
      <c r="V107" s="4">
        <v>8.9408045987518434E-2</v>
      </c>
      <c r="W107" s="4">
        <v>0.12900022958420845</v>
      </c>
      <c r="X107" s="4">
        <v>0.11753425252475634</v>
      </c>
      <c r="Y107" s="4">
        <v>8.9408045987518434E-2</v>
      </c>
      <c r="Z107" s="4">
        <v>0.12047764744654124</v>
      </c>
      <c r="AA107" s="4">
        <f t="shared" si="37"/>
        <v>0.12900022958420845</v>
      </c>
    </row>
    <row r="108" spans="1:27">
      <c r="A108" s="8">
        <f t="shared" si="34"/>
        <v>37</v>
      </c>
      <c r="B108" t="s">
        <v>195</v>
      </c>
      <c r="C108" t="s">
        <v>175</v>
      </c>
      <c r="D108" s="4">
        <v>0.14901374456302285</v>
      </c>
      <c r="E108" s="4">
        <v>0.15364393661258258</v>
      </c>
      <c r="F108" s="4">
        <v>0.16263904145873448</v>
      </c>
      <c r="G108" s="4">
        <v>0.15579665258904091</v>
      </c>
      <c r="H108" s="4">
        <v>0.15940037548681912</v>
      </c>
      <c r="I108" s="4">
        <v>0.28729099828330651</v>
      </c>
      <c r="J108" s="4">
        <v>0.29946969834524417</v>
      </c>
      <c r="K108" s="4">
        <v>0.14633793748463658</v>
      </c>
      <c r="L108" s="4">
        <v>0.33373163666272826</v>
      </c>
      <c r="M108" s="4">
        <f t="shared" si="36"/>
        <v>0.29946969834524417</v>
      </c>
      <c r="O108" s="8">
        <f t="shared" si="35"/>
        <v>37</v>
      </c>
      <c r="P108" t="s">
        <v>195</v>
      </c>
      <c r="Q108" t="s">
        <v>175</v>
      </c>
      <c r="R108" s="4">
        <v>0.12776944597225126</v>
      </c>
      <c r="S108" s="4">
        <v>0.13826428097944843</v>
      </c>
      <c r="T108" s="4">
        <v>0.13167752150841161</v>
      </c>
      <c r="U108" s="4">
        <v>0.12214595690067359</v>
      </c>
      <c r="V108" s="4">
        <v>0.12214595690067359</v>
      </c>
      <c r="W108" s="4">
        <v>0.27591701039610211</v>
      </c>
      <c r="X108" s="4">
        <v>0.27254969517554711</v>
      </c>
      <c r="Y108" s="4">
        <v>0.12214595690067359</v>
      </c>
      <c r="Z108" s="4">
        <v>0.31429243217510194</v>
      </c>
      <c r="AA108" s="4">
        <f t="shared" si="37"/>
        <v>0.31429243217510194</v>
      </c>
    </row>
    <row r="109" spans="1:27">
      <c r="A109" s="8">
        <f t="shared" si="34"/>
        <v>38</v>
      </c>
      <c r="B109" t="s">
        <v>197</v>
      </c>
      <c r="C109" t="s">
        <v>178</v>
      </c>
      <c r="D109" s="4">
        <v>0.41817846587937835</v>
      </c>
      <c r="E109" s="4">
        <v>0.41817846587937835</v>
      </c>
      <c r="F109" s="4">
        <v>0.41817846587937835</v>
      </c>
      <c r="G109" s="4">
        <v>0.41817846587937835</v>
      </c>
      <c r="H109" s="4">
        <v>0.41817846587937835</v>
      </c>
      <c r="I109" s="4">
        <v>0.41817846587937835</v>
      </c>
      <c r="J109" s="4">
        <v>0.41817846587937835</v>
      </c>
      <c r="K109" s="4">
        <v>0.15335629938973427</v>
      </c>
      <c r="L109" s="4">
        <v>0.20051702807999838</v>
      </c>
      <c r="M109" s="4">
        <f t="shared" si="36"/>
        <v>0.41817846587937835</v>
      </c>
      <c r="O109" s="8">
        <f t="shared" si="35"/>
        <v>38</v>
      </c>
      <c r="P109" t="s">
        <v>197</v>
      </c>
      <c r="Q109" t="s">
        <v>178</v>
      </c>
      <c r="R109" s="4">
        <v>0.41817846587937835</v>
      </c>
      <c r="S109" s="4">
        <v>0.41817846587937835</v>
      </c>
      <c r="T109" s="4">
        <v>0.41817846587937835</v>
      </c>
      <c r="U109" s="4">
        <v>0.41817846587937835</v>
      </c>
      <c r="V109" s="4">
        <v>0.41817846587937835</v>
      </c>
      <c r="W109" s="4">
        <v>0.41817846587937835</v>
      </c>
      <c r="X109" s="4">
        <v>0.41817846587937835</v>
      </c>
      <c r="Y109" s="4">
        <v>0.15335629938973427</v>
      </c>
      <c r="Z109" s="4">
        <v>0.25362524937223774</v>
      </c>
      <c r="AA109" s="4">
        <f t="shared" si="37"/>
        <v>0.41817846587937835</v>
      </c>
    </row>
    <row r="110" spans="1:27">
      <c r="A110" s="8">
        <f t="shared" si="34"/>
        <v>39</v>
      </c>
      <c r="B110" t="s">
        <v>199</v>
      </c>
      <c r="C110" t="s">
        <v>177</v>
      </c>
      <c r="D110" s="4">
        <v>3.1115934385070668E-2</v>
      </c>
      <c r="E110" s="4">
        <v>3.3305766635477796E-2</v>
      </c>
      <c r="F110" s="4">
        <v>4.4184570258083297E-2</v>
      </c>
      <c r="G110" s="4">
        <v>3.2844622891589556E-2</v>
      </c>
      <c r="H110" s="4">
        <v>3.989820286838236E-2</v>
      </c>
      <c r="I110" s="4">
        <v>0.10646924780728298</v>
      </c>
      <c r="J110" s="4">
        <v>0.1165190520478508</v>
      </c>
      <c r="K110" s="4">
        <v>2.8646975769809263E-2</v>
      </c>
      <c r="L110" s="4">
        <v>0.13649969295940212</v>
      </c>
      <c r="M110" s="4">
        <f t="shared" si="36"/>
        <v>0.1165190520478508</v>
      </c>
      <c r="O110" s="8">
        <f t="shared" si="35"/>
        <v>39</v>
      </c>
      <c r="P110" t="s">
        <v>199</v>
      </c>
      <c r="Q110" t="s">
        <v>177</v>
      </c>
      <c r="R110" s="4">
        <v>2.9346806753609914E-2</v>
      </c>
      <c r="S110" s="4">
        <v>3.6105403009381476E-2</v>
      </c>
      <c r="T110" s="4">
        <v>2.9328026236459054E-2</v>
      </c>
      <c r="U110" s="4">
        <v>2.1450565053628384E-2</v>
      </c>
      <c r="V110" s="4">
        <v>2.1450565053628384E-2</v>
      </c>
      <c r="W110" s="4">
        <v>0.1052910857292092</v>
      </c>
      <c r="X110" s="4">
        <v>0.10609063961646444</v>
      </c>
      <c r="Y110" s="4">
        <v>2.1450565053628384E-2</v>
      </c>
      <c r="Z110" s="4">
        <v>0.12555789567258857</v>
      </c>
      <c r="AA110" s="4">
        <f t="shared" si="37"/>
        <v>0.12555789567258857</v>
      </c>
    </row>
    <row r="111" spans="1:27">
      <c r="A111" s="8">
        <f t="shared" si="34"/>
        <v>40</v>
      </c>
      <c r="B111" t="s">
        <v>199</v>
      </c>
      <c r="C111" t="s">
        <v>180</v>
      </c>
      <c r="D111" s="4">
        <v>4.0909302731100858</v>
      </c>
      <c r="E111" s="4">
        <v>4.010055474305128</v>
      </c>
      <c r="F111" s="4">
        <v>4.1205243315543791</v>
      </c>
      <c r="G111" s="4">
        <v>4.1601189808940884</v>
      </c>
      <c r="H111" s="4">
        <v>4.1156448095699707</v>
      </c>
      <c r="I111" s="4">
        <v>3.9975732875983021</v>
      </c>
      <c r="J111" s="4">
        <v>4.1098451724114691</v>
      </c>
      <c r="K111" s="4">
        <v>0.48598505953342008</v>
      </c>
      <c r="L111" s="4">
        <v>0.61000520677856396</v>
      </c>
      <c r="M111" s="4">
        <f t="shared" si="36"/>
        <v>4.1601189808940884</v>
      </c>
      <c r="O111" s="8">
        <f t="shared" si="35"/>
        <v>40</v>
      </c>
      <c r="P111" t="s">
        <v>199</v>
      </c>
      <c r="Q111" t="s">
        <v>180</v>
      </c>
      <c r="R111" s="4">
        <v>3.9381183837717582</v>
      </c>
      <c r="S111" s="4">
        <v>3.8040425598701511</v>
      </c>
      <c r="T111" s="4">
        <v>3.9424269964927694</v>
      </c>
      <c r="U111" s="4">
        <v>3.9455497368509191</v>
      </c>
      <c r="V111" s="4">
        <v>3.9455497368509191</v>
      </c>
      <c r="W111" s="4">
        <v>3.8281938882128244</v>
      </c>
      <c r="X111" s="4">
        <v>3.9334173659827156</v>
      </c>
      <c r="Y111" s="4">
        <v>0.49869107395717771</v>
      </c>
      <c r="Z111" s="4">
        <v>0.62240631138765123</v>
      </c>
      <c r="AA111" s="4">
        <f t="shared" si="37"/>
        <v>3.9455497368509191</v>
      </c>
    </row>
    <row r="112" spans="1:27">
      <c r="A112" s="8">
        <f t="shared" si="34"/>
        <v>41</v>
      </c>
      <c r="B112" t="s">
        <v>199</v>
      </c>
      <c r="C112" t="s">
        <v>175</v>
      </c>
      <c r="D112" s="4">
        <v>6.5809816867004184E-2</v>
      </c>
      <c r="E112" s="4">
        <v>6.295158257640876E-2</v>
      </c>
      <c r="F112" s="4">
        <v>7.2774702962360327E-2</v>
      </c>
      <c r="G112" s="4">
        <v>6.3845241860348706E-2</v>
      </c>
      <c r="H112" s="4">
        <v>7.4387485120716607E-2</v>
      </c>
      <c r="I112" s="4">
        <v>0.13391531020859138</v>
      </c>
      <c r="J112" s="4">
        <v>0.17495764978856765</v>
      </c>
      <c r="K112" s="4">
        <v>6.2058067098787556E-2</v>
      </c>
      <c r="L112" s="4">
        <v>0.18651002672018174</v>
      </c>
      <c r="M112" s="4">
        <f t="shared" si="36"/>
        <v>0.17495764978856765</v>
      </c>
      <c r="O112" s="8">
        <f t="shared" si="35"/>
        <v>41</v>
      </c>
      <c r="P112" t="s">
        <v>199</v>
      </c>
      <c r="Q112" t="s">
        <v>175</v>
      </c>
      <c r="R112" s="4">
        <v>5.8308941697020944E-2</v>
      </c>
      <c r="S112" s="4">
        <v>6.2226430639157865E-2</v>
      </c>
      <c r="T112" s="4">
        <v>5.3487087660742338E-2</v>
      </c>
      <c r="U112" s="4">
        <v>4.973791847988801E-2</v>
      </c>
      <c r="V112" s="4">
        <v>4.973791847988801E-2</v>
      </c>
      <c r="W112" s="4">
        <v>0.1284367261181853</v>
      </c>
      <c r="X112" s="4">
        <v>0.16552157845943835</v>
      </c>
      <c r="Y112" s="4">
        <v>4.973791847988801E-2</v>
      </c>
      <c r="Z112" s="4">
        <v>0.1639904641023073</v>
      </c>
      <c r="AA112" s="4">
        <f t="shared" si="37"/>
        <v>0.16552157845943835</v>
      </c>
    </row>
    <row r="113" spans="1:27">
      <c r="A113" s="8">
        <f t="shared" si="34"/>
        <v>42</v>
      </c>
      <c r="B113" t="s">
        <v>199</v>
      </c>
      <c r="C113" t="s">
        <v>176</v>
      </c>
      <c r="D113" s="4">
        <v>0.28987298758888136</v>
      </c>
      <c r="E113" s="4">
        <v>0.28987298758888136</v>
      </c>
      <c r="F113" s="4">
        <v>0.28987298758888136</v>
      </c>
      <c r="G113" s="4">
        <v>0.28987298758888136</v>
      </c>
      <c r="H113" s="4">
        <v>0.28987298758888136</v>
      </c>
      <c r="I113" s="4">
        <v>0.28987298758888136</v>
      </c>
      <c r="J113" s="4">
        <v>0.28987298758888136</v>
      </c>
      <c r="K113" s="4">
        <v>0.15958367878366075</v>
      </c>
      <c r="L113" s="4">
        <v>0.15958367878366075</v>
      </c>
      <c r="M113" s="4">
        <f t="shared" si="36"/>
        <v>0.28987298758888136</v>
      </c>
      <c r="O113" s="8">
        <f t="shared" si="35"/>
        <v>42</v>
      </c>
      <c r="P113" t="s">
        <v>199</v>
      </c>
      <c r="Q113" t="s">
        <v>176</v>
      </c>
      <c r="R113" s="4">
        <v>0.28987298758888136</v>
      </c>
      <c r="S113" s="4">
        <v>0.28987298758888136</v>
      </c>
      <c r="T113" s="4">
        <v>0.28987298758888136</v>
      </c>
      <c r="U113" s="4">
        <v>0.28987298758888136</v>
      </c>
      <c r="V113" s="4">
        <v>0.28987298758888136</v>
      </c>
      <c r="W113" s="4">
        <v>0.28987298758888136</v>
      </c>
      <c r="X113" s="4">
        <v>0.28987298758888136</v>
      </c>
      <c r="Y113" s="4">
        <v>0.15958367878366075</v>
      </c>
      <c r="Z113" s="4">
        <v>0.15958367878366075</v>
      </c>
      <c r="AA113" s="4">
        <f t="shared" si="37"/>
        <v>0.28987298758888136</v>
      </c>
    </row>
    <row r="114" spans="1:27">
      <c r="A114" s="8">
        <f t="shared" si="34"/>
        <v>43</v>
      </c>
      <c r="B114" t="s">
        <v>200</v>
      </c>
      <c r="C114" t="s">
        <v>176</v>
      </c>
      <c r="D114" s="4">
        <v>0.26659568926151656</v>
      </c>
      <c r="E114" s="4">
        <v>0.26659568926151656</v>
      </c>
      <c r="F114" s="4">
        <v>0.26659568926151656</v>
      </c>
      <c r="G114" s="4">
        <v>0.26659568926151656</v>
      </c>
      <c r="H114" s="4">
        <v>0.26659568926151656</v>
      </c>
      <c r="I114" s="4">
        <v>0.26659568926151656</v>
      </c>
      <c r="J114" s="4">
        <v>0.26659568926151656</v>
      </c>
      <c r="K114" s="4">
        <v>0.14916935042389556</v>
      </c>
      <c r="L114" s="4">
        <v>0.33438705079879727</v>
      </c>
      <c r="M114" s="4">
        <f t="shared" si="36"/>
        <v>0.26659568926151656</v>
      </c>
      <c r="O114" s="8">
        <f t="shared" si="35"/>
        <v>43</v>
      </c>
      <c r="P114" t="s">
        <v>200</v>
      </c>
      <c r="Q114" t="s">
        <v>176</v>
      </c>
      <c r="R114" s="4">
        <v>0.2729870831225194</v>
      </c>
      <c r="S114" s="4">
        <v>0.28575484642264481</v>
      </c>
      <c r="T114" s="4">
        <v>0.27289854547270342</v>
      </c>
      <c r="U114" s="4">
        <v>0.25778188059753404</v>
      </c>
      <c r="V114" s="4">
        <v>0.25778188059753404</v>
      </c>
      <c r="W114" s="4">
        <v>0.32933248992554998</v>
      </c>
      <c r="X114" s="4">
        <v>0.31341929004570113</v>
      </c>
      <c r="Y114" s="4">
        <v>0.17324957459969403</v>
      </c>
      <c r="Z114" s="4">
        <v>0.37789795913171459</v>
      </c>
      <c r="AA114" s="4">
        <f t="shared" si="37"/>
        <v>0.37789795913171459</v>
      </c>
    </row>
    <row r="115" spans="1:27">
      <c r="A115" s="8">
        <f t="shared" si="34"/>
        <v>44</v>
      </c>
      <c r="B115" t="s">
        <v>200</v>
      </c>
      <c r="C115" t="s">
        <v>178</v>
      </c>
      <c r="D115" s="4">
        <v>0.98416429339347666</v>
      </c>
      <c r="E115" s="4">
        <v>0.995010132605745</v>
      </c>
      <c r="F115" s="4">
        <v>0.98454458958837088</v>
      </c>
      <c r="G115" s="4">
        <v>0.98924442168896509</v>
      </c>
      <c r="H115" s="4">
        <v>1.0028795378009085</v>
      </c>
      <c r="I115" s="4">
        <v>1.0026105425586778</v>
      </c>
      <c r="J115" s="4">
        <v>1.0603818091906909</v>
      </c>
      <c r="K115" s="4">
        <v>0.65444178531769592</v>
      </c>
      <c r="L115" s="4">
        <v>0.646622931630916</v>
      </c>
      <c r="M115" s="4">
        <f t="shared" si="36"/>
        <v>1.0603818091906909</v>
      </c>
      <c r="O115" s="8">
        <f t="shared" si="35"/>
        <v>44</v>
      </c>
      <c r="P115" t="s">
        <v>200</v>
      </c>
      <c r="Q115" t="s">
        <v>178</v>
      </c>
      <c r="R115" s="4">
        <v>0.88050113897973137</v>
      </c>
      <c r="S115" s="4">
        <v>0.87575239036289687</v>
      </c>
      <c r="T115" s="4">
        <v>0.87684126253987316</v>
      </c>
      <c r="U115" s="4">
        <v>0.87456178664677564</v>
      </c>
      <c r="V115" s="4">
        <v>0.87456178664677564</v>
      </c>
      <c r="W115" s="4">
        <v>0.88848473105361025</v>
      </c>
      <c r="X115" s="4">
        <v>0.9536935512943514</v>
      </c>
      <c r="Y115" s="4">
        <v>0.65160865371953958</v>
      </c>
      <c r="Z115" s="4">
        <v>0.62541101905559826</v>
      </c>
      <c r="AA115" s="4">
        <f t="shared" si="37"/>
        <v>0.9536935512943514</v>
      </c>
    </row>
    <row r="116" spans="1:27">
      <c r="A116" s="8">
        <f t="shared" si="34"/>
        <v>45</v>
      </c>
      <c r="B116" t="s">
        <v>205</v>
      </c>
      <c r="C116" t="s">
        <v>172</v>
      </c>
      <c r="D116" s="4">
        <v>2.7265580256281674E-2</v>
      </c>
      <c r="E116" s="4">
        <v>2.7265580256281674E-2</v>
      </c>
      <c r="F116" s="4">
        <v>2.7265580256281674E-2</v>
      </c>
      <c r="G116" s="4">
        <v>2.7265580256281674E-2</v>
      </c>
      <c r="H116" s="4">
        <v>2.7265580256281674E-2</v>
      </c>
      <c r="I116" s="4">
        <v>2.7265580256281674E-2</v>
      </c>
      <c r="J116" s="4">
        <v>3.8623241343560544E-2</v>
      </c>
      <c r="K116" s="4">
        <v>0.16708478546552941</v>
      </c>
      <c r="L116" s="4">
        <v>0.58755690592081522</v>
      </c>
      <c r="M116" s="4">
        <f t="shared" si="36"/>
        <v>0.16708478546552941</v>
      </c>
      <c r="O116" s="8">
        <f t="shared" si="35"/>
        <v>45</v>
      </c>
      <c r="P116" t="s">
        <v>205</v>
      </c>
      <c r="Q116" t="s">
        <v>172</v>
      </c>
      <c r="R116" s="4">
        <v>2.7312893162442564E-2</v>
      </c>
      <c r="S116" s="4">
        <v>2.7859665682897772E-2</v>
      </c>
      <c r="T116" s="4">
        <v>2.7265580256281674E-2</v>
      </c>
      <c r="U116" s="4">
        <v>2.7265580256281674E-2</v>
      </c>
      <c r="V116" s="4">
        <v>2.7265580256281674E-2</v>
      </c>
      <c r="W116" s="4">
        <v>0.21540441109880171</v>
      </c>
      <c r="X116" s="4">
        <v>0.30028199245133613</v>
      </c>
      <c r="Y116" s="4">
        <v>0.16708478546552941</v>
      </c>
      <c r="Z116" s="4">
        <v>0.73090548476009498</v>
      </c>
      <c r="AA116" s="4">
        <f t="shared" si="37"/>
        <v>0.73090548476009498</v>
      </c>
    </row>
    <row r="117" spans="1:27">
      <c r="A117" s="8">
        <f t="shared" si="34"/>
        <v>46</v>
      </c>
      <c r="B117" t="s">
        <v>206</v>
      </c>
      <c r="C117" t="s">
        <v>177</v>
      </c>
      <c r="D117" s="4">
        <v>5.5917726458432959E-2</v>
      </c>
      <c r="E117" s="4">
        <v>5.5917726458432959E-2</v>
      </c>
      <c r="F117" s="4">
        <v>5.5917726458432959E-2</v>
      </c>
      <c r="G117" s="4">
        <v>5.5917726458432959E-2</v>
      </c>
      <c r="H117" s="4">
        <v>5.5917726458432959E-2</v>
      </c>
      <c r="I117" s="4">
        <v>5.5917726458432959E-2</v>
      </c>
      <c r="J117" s="4">
        <v>5.6559831351864043E-2</v>
      </c>
      <c r="K117" s="4">
        <v>0.1645748295853825</v>
      </c>
      <c r="L117" s="4">
        <v>0.73846103540570696</v>
      </c>
      <c r="M117" s="4">
        <f t="shared" si="36"/>
        <v>0.1645748295853825</v>
      </c>
      <c r="O117" s="8">
        <f t="shared" si="35"/>
        <v>46</v>
      </c>
      <c r="P117" t="s">
        <v>206</v>
      </c>
      <c r="Q117" t="s">
        <v>177</v>
      </c>
      <c r="R117" s="4">
        <v>5.5917726458432959E-2</v>
      </c>
      <c r="S117" s="4">
        <v>5.5917726458432959E-2</v>
      </c>
      <c r="T117" s="4">
        <v>5.5917726458432959E-2</v>
      </c>
      <c r="U117" s="4">
        <v>5.5917726458432959E-2</v>
      </c>
      <c r="V117" s="4">
        <v>5.5917726458432959E-2</v>
      </c>
      <c r="W117" s="4">
        <v>0.20307564227004238</v>
      </c>
      <c r="X117" s="4">
        <v>0.274658705961637</v>
      </c>
      <c r="Y117" s="4">
        <v>0.1645748295853825</v>
      </c>
      <c r="Z117" s="4">
        <v>0.83890813538445186</v>
      </c>
      <c r="AA117" s="4">
        <f t="shared" si="37"/>
        <v>0.83890813538445186</v>
      </c>
    </row>
    <row r="118" spans="1:27">
      <c r="A118" s="8">
        <f t="shared" si="34"/>
        <v>47</v>
      </c>
      <c r="B118" t="s">
        <v>201</v>
      </c>
      <c r="C118" t="s">
        <v>177</v>
      </c>
      <c r="D118" s="4">
        <v>4.3851331762107065E-2</v>
      </c>
      <c r="E118" s="4">
        <v>4.6038300947498445E-2</v>
      </c>
      <c r="F118" s="4">
        <v>4.9732616564023557E-2</v>
      </c>
      <c r="G118" s="4">
        <v>4.4072578731878531E-2</v>
      </c>
      <c r="H118" s="4">
        <v>4.8816773293993421E-2</v>
      </c>
      <c r="I118" s="4">
        <v>0.11058694473692499</v>
      </c>
      <c r="J118" s="4">
        <v>9.6730380135661098E-2</v>
      </c>
      <c r="K118" s="4">
        <v>4.2395644221745965E-2</v>
      </c>
      <c r="L118" s="4">
        <v>0.12253880523001265</v>
      </c>
      <c r="M118" s="4">
        <f t="shared" si="36"/>
        <v>0.11058694473692499</v>
      </c>
      <c r="O118" s="8">
        <f t="shared" si="35"/>
        <v>47</v>
      </c>
      <c r="P118" t="s">
        <v>201</v>
      </c>
      <c r="Q118" t="s">
        <v>177</v>
      </c>
      <c r="R118" s="4">
        <v>3.9280241859396409E-2</v>
      </c>
      <c r="S118" s="4">
        <v>4.4734149975056259E-2</v>
      </c>
      <c r="T118" s="4">
        <v>4.0752890682354992E-2</v>
      </c>
      <c r="U118" s="4">
        <v>3.6841700880153344E-2</v>
      </c>
      <c r="V118" s="4">
        <v>3.6841700880153344E-2</v>
      </c>
      <c r="W118" s="4">
        <v>0.10357837586318068</v>
      </c>
      <c r="X118" s="4">
        <v>8.7720118994753044E-2</v>
      </c>
      <c r="Y118" s="4">
        <v>3.6841700880153344E-2</v>
      </c>
      <c r="Z118" s="4">
        <v>0.11710478320343728</v>
      </c>
      <c r="AA118" s="4">
        <f t="shared" si="37"/>
        <v>0.11710478320343728</v>
      </c>
    </row>
    <row r="119" spans="1:27">
      <c r="A119" s="8">
        <f t="shared" si="34"/>
        <v>48</v>
      </c>
      <c r="B119" t="s">
        <v>201</v>
      </c>
      <c r="C119" t="s">
        <v>172</v>
      </c>
      <c r="D119" s="4">
        <v>4.17537830692567E-2</v>
      </c>
      <c r="E119" s="4">
        <v>4.622210355641812E-2</v>
      </c>
      <c r="F119" s="4">
        <v>6.5483004702519637E-2</v>
      </c>
      <c r="G119" s="4">
        <v>4.4957774480957752E-2</v>
      </c>
      <c r="H119" s="4">
        <v>5.5713270316062241E-2</v>
      </c>
      <c r="I119" s="4">
        <v>0.33905779199729191</v>
      </c>
      <c r="J119" s="4">
        <v>0.18029831896828286</v>
      </c>
      <c r="K119" s="4">
        <v>3.7566129458682179E-2</v>
      </c>
      <c r="L119" s="4">
        <v>0.32024050867071996</v>
      </c>
      <c r="M119" s="4">
        <f t="shared" si="36"/>
        <v>0.33905779199729191</v>
      </c>
      <c r="O119" s="8">
        <f t="shared" si="35"/>
        <v>48</v>
      </c>
      <c r="P119" t="s">
        <v>201</v>
      </c>
      <c r="Q119" t="s">
        <v>172</v>
      </c>
      <c r="R119" s="4">
        <v>4.2738061595896604E-2</v>
      </c>
      <c r="S119" s="4">
        <v>5.4154406532395977E-2</v>
      </c>
      <c r="T119" s="4">
        <v>4.3670602438806438E-2</v>
      </c>
      <c r="U119" s="4">
        <v>2.9315307696115872E-2</v>
      </c>
      <c r="V119" s="4">
        <v>2.9315307696115872E-2</v>
      </c>
      <c r="W119" s="4">
        <v>0.34355612514634387</v>
      </c>
      <c r="X119" s="4">
        <v>0.16824237642669815</v>
      </c>
      <c r="Y119" s="4">
        <v>2.9315307696115872E-2</v>
      </c>
      <c r="Z119" s="4">
        <v>0.30002172588306081</v>
      </c>
      <c r="AA119" s="4">
        <f t="shared" si="37"/>
        <v>0.34355612514634387</v>
      </c>
    </row>
    <row r="120" spans="1:27">
      <c r="A120" s="8">
        <f t="shared" si="34"/>
        <v>49</v>
      </c>
      <c r="B120" t="s">
        <v>201</v>
      </c>
      <c r="C120" t="s">
        <v>173</v>
      </c>
      <c r="D120" s="4">
        <v>3.8871621985895971E-2</v>
      </c>
      <c r="E120" s="4">
        <v>3.6847812324233162E-2</v>
      </c>
      <c r="F120" s="4">
        <v>4.8820707692078649E-2</v>
      </c>
      <c r="G120" s="4">
        <v>3.8582716949577128E-2</v>
      </c>
      <c r="H120" s="4">
        <v>4.0097130872039387E-2</v>
      </c>
      <c r="I120" s="4">
        <v>0.10452295176981459</v>
      </c>
      <c r="J120" s="4">
        <v>0.12876868267658503</v>
      </c>
      <c r="K120" s="4">
        <v>3.3743088985272549E-2</v>
      </c>
      <c r="L120" s="4">
        <v>0.11384138591332468</v>
      </c>
      <c r="M120" s="4">
        <f t="shared" si="36"/>
        <v>0.12876868267658503</v>
      </c>
      <c r="O120" s="8">
        <f t="shared" si="35"/>
        <v>49</v>
      </c>
      <c r="P120" t="s">
        <v>201</v>
      </c>
      <c r="Q120" t="s">
        <v>173</v>
      </c>
      <c r="R120" s="4">
        <v>3.0083296970409672E-2</v>
      </c>
      <c r="S120" s="4">
        <v>3.1667670701085365E-2</v>
      </c>
      <c r="T120" s="4">
        <v>2.4239691094288543E-2</v>
      </c>
      <c r="U120" s="4">
        <v>1.6812864735216568E-2</v>
      </c>
      <c r="V120" s="4">
        <v>1.6812864735216568E-2</v>
      </c>
      <c r="W120" s="4">
        <v>9.1511987728760916E-2</v>
      </c>
      <c r="X120" s="4">
        <v>0.10988909806679702</v>
      </c>
      <c r="Y120" s="4">
        <v>1.6812864735216568E-2</v>
      </c>
      <c r="Z120" s="4">
        <v>8.2359405244955594E-2</v>
      </c>
      <c r="AA120" s="4">
        <f t="shared" si="37"/>
        <v>0.10988909806679702</v>
      </c>
    </row>
    <row r="121" spans="1:27">
      <c r="A121" s="8">
        <f t="shared" si="34"/>
        <v>50</v>
      </c>
      <c r="B121" t="s">
        <v>201</v>
      </c>
      <c r="C121" t="s">
        <v>174</v>
      </c>
      <c r="D121" s="4">
        <v>1.2659644751215477</v>
      </c>
      <c r="E121" s="4">
        <v>1.262687938609564</v>
      </c>
      <c r="F121" s="4">
        <v>1.2625136064488969</v>
      </c>
      <c r="G121" s="4">
        <v>1.2611190804468866</v>
      </c>
      <c r="H121" s="4">
        <v>1.2500933497945863</v>
      </c>
      <c r="I121" s="4">
        <v>1.2241221383070562</v>
      </c>
      <c r="J121" s="4">
        <v>1.2406040781420251</v>
      </c>
      <c r="K121" s="4">
        <v>0.3781343486985097</v>
      </c>
      <c r="L121" s="4">
        <v>0.54636823634798359</v>
      </c>
      <c r="M121" s="4">
        <f t="shared" si="36"/>
        <v>1.2659644751215477</v>
      </c>
      <c r="O121" s="8">
        <f t="shared" si="35"/>
        <v>50</v>
      </c>
      <c r="P121" t="s">
        <v>201</v>
      </c>
      <c r="Q121" t="s">
        <v>174</v>
      </c>
      <c r="R121" s="4">
        <v>1.1777366400583473</v>
      </c>
      <c r="S121" s="4">
        <v>1.1784875115775346</v>
      </c>
      <c r="T121" s="4">
        <v>1.176065208452298</v>
      </c>
      <c r="U121" s="4">
        <v>1.1699644721566749</v>
      </c>
      <c r="V121" s="4">
        <v>1.1699644721566749</v>
      </c>
      <c r="W121" s="4">
        <v>1.1440156010884737</v>
      </c>
      <c r="X121" s="4">
        <v>1.21264693302281</v>
      </c>
      <c r="Y121" s="4">
        <v>0.40335579905872382</v>
      </c>
      <c r="Z121" s="4">
        <v>0.54291325746236851</v>
      </c>
      <c r="AA121" s="4">
        <f t="shared" si="37"/>
        <v>1.21264693302281</v>
      </c>
    </row>
    <row r="122" spans="1:27">
      <c r="A122" s="8">
        <f t="shared" si="34"/>
        <v>51</v>
      </c>
      <c r="B122" t="s">
        <v>201</v>
      </c>
      <c r="C122" t="s">
        <v>176</v>
      </c>
      <c r="D122" s="4">
        <v>0.22295976210378099</v>
      </c>
      <c r="E122" s="4">
        <v>0.24279815467513072</v>
      </c>
      <c r="F122" s="4">
        <v>0.23573762475894067</v>
      </c>
      <c r="G122" s="4">
        <v>0.22384762360097671</v>
      </c>
      <c r="H122" s="4">
        <v>0.23291868171357555</v>
      </c>
      <c r="I122" s="4">
        <v>0.34023354660500976</v>
      </c>
      <c r="J122" s="4">
        <v>0.29184286329498088</v>
      </c>
      <c r="K122" s="4">
        <v>0.21675744475159225</v>
      </c>
      <c r="L122" s="4">
        <v>0.31473270905365192</v>
      </c>
      <c r="M122" s="4">
        <f t="shared" si="36"/>
        <v>0.34023354660500976</v>
      </c>
      <c r="O122" s="8">
        <f t="shared" si="35"/>
        <v>51</v>
      </c>
      <c r="P122" t="s">
        <v>201</v>
      </c>
      <c r="Q122" t="s">
        <v>176</v>
      </c>
      <c r="R122" s="4">
        <v>0.1646578196978376</v>
      </c>
      <c r="S122" s="4">
        <v>0.20703649426455445</v>
      </c>
      <c r="T122" s="4">
        <v>0.15744243591265678</v>
      </c>
      <c r="U122" s="4">
        <v>0.14783357115854273</v>
      </c>
      <c r="V122" s="4">
        <v>0.14783357115854273</v>
      </c>
      <c r="W122" s="4">
        <v>0.28816570889569532</v>
      </c>
      <c r="X122" s="4">
        <v>0.23049242097751604</v>
      </c>
      <c r="Y122" s="4">
        <v>0.14783357115854273</v>
      </c>
      <c r="Z122" s="4">
        <v>0.2776182314872071</v>
      </c>
      <c r="AA122" s="4">
        <f t="shared" si="37"/>
        <v>0.28816570889569532</v>
      </c>
    </row>
    <row r="123" spans="1:27">
      <c r="A123" s="8">
        <f t="shared" si="34"/>
        <v>52</v>
      </c>
      <c r="B123" t="s">
        <v>203</v>
      </c>
      <c r="C123" t="s">
        <v>176</v>
      </c>
      <c r="D123" s="4">
        <v>0.80221264359522482</v>
      </c>
      <c r="E123" s="4">
        <v>0.80221264359522482</v>
      </c>
      <c r="F123" s="4">
        <v>0.80221264359522482</v>
      </c>
      <c r="G123" s="4">
        <v>0.80221264359522482</v>
      </c>
      <c r="H123" s="4">
        <v>0.80221264359522482</v>
      </c>
      <c r="I123" s="4">
        <v>0.80221264359522482</v>
      </c>
      <c r="J123" s="4">
        <v>0.80221264359522482</v>
      </c>
      <c r="K123" s="4">
        <v>0.38688085492007229</v>
      </c>
      <c r="L123" s="4">
        <v>0.53760999323675973</v>
      </c>
      <c r="M123" s="4">
        <f t="shared" si="36"/>
        <v>0.80221264359522482</v>
      </c>
      <c r="O123" s="8">
        <f t="shared" si="35"/>
        <v>52</v>
      </c>
      <c r="P123" t="s">
        <v>203</v>
      </c>
      <c r="Q123" t="s">
        <v>176</v>
      </c>
      <c r="R123" s="4">
        <v>0.80221264359522482</v>
      </c>
      <c r="S123" s="4">
        <v>0.80221264359522482</v>
      </c>
      <c r="T123" s="4">
        <v>0.80221264359522482</v>
      </c>
      <c r="U123" s="4">
        <v>0.80221264359522482</v>
      </c>
      <c r="V123" s="4">
        <v>0.80221264359522482</v>
      </c>
      <c r="W123" s="4">
        <v>0.80221264359522482</v>
      </c>
      <c r="X123" s="4">
        <v>0.80221264359522482</v>
      </c>
      <c r="Y123" s="4">
        <v>0.47876116015458275</v>
      </c>
      <c r="Z123" s="4">
        <v>0.59130237937322172</v>
      </c>
      <c r="AA123" s="4">
        <f t="shared" si="37"/>
        <v>0.80221264359522482</v>
      </c>
    </row>
    <row r="124" spans="1:27">
      <c r="A124" s="8">
        <f t="shared" si="34"/>
        <v>53</v>
      </c>
      <c r="B124" t="s">
        <v>203</v>
      </c>
      <c r="C124" t="s">
        <v>178</v>
      </c>
      <c r="D124" s="4">
        <v>0.39909797464440927</v>
      </c>
      <c r="E124" s="4">
        <v>0.3995301041701862</v>
      </c>
      <c r="F124" s="4">
        <v>0.40408175282627684</v>
      </c>
      <c r="G124" s="4">
        <v>0.3982039533989104</v>
      </c>
      <c r="H124" s="4">
        <v>0.40422921424709657</v>
      </c>
      <c r="I124" s="4">
        <v>0.47061750312361383</v>
      </c>
      <c r="J124" s="4">
        <v>0.45576471523123391</v>
      </c>
      <c r="K124" s="4">
        <v>0.39656885529822383</v>
      </c>
      <c r="L124" s="4">
        <v>0.36335597897566074</v>
      </c>
      <c r="M124" s="4">
        <f t="shared" si="36"/>
        <v>0.47061750312361383</v>
      </c>
      <c r="O124" s="8">
        <f t="shared" si="35"/>
        <v>53</v>
      </c>
      <c r="P124" t="s">
        <v>203</v>
      </c>
      <c r="Q124" t="s">
        <v>178</v>
      </c>
      <c r="R124" s="4">
        <v>0.36044173113421091</v>
      </c>
      <c r="S124" s="4">
        <v>0.36058360866835126</v>
      </c>
      <c r="T124" s="4">
        <v>0.3639558190670093</v>
      </c>
      <c r="U124" s="4">
        <v>0.35878375183784561</v>
      </c>
      <c r="V124" s="4">
        <v>0.35878375183784561</v>
      </c>
      <c r="W124" s="4">
        <v>0.41482561455650102</v>
      </c>
      <c r="X124" s="4">
        <v>0.41236532289603345</v>
      </c>
      <c r="Y124" s="4">
        <v>0.35878375183784561</v>
      </c>
      <c r="Z124" s="4">
        <v>0.3282242713045167</v>
      </c>
      <c r="AA124" s="4">
        <f t="shared" si="37"/>
        <v>0.41482561455650102</v>
      </c>
    </row>
    <row r="125" spans="1:27">
      <c r="A125" s="8">
        <f t="shared" si="34"/>
        <v>54</v>
      </c>
      <c r="B125" t="s">
        <v>208</v>
      </c>
      <c r="C125" t="s">
        <v>177</v>
      </c>
      <c r="D125" s="4">
        <v>0.29920736062749026</v>
      </c>
      <c r="E125" s="4">
        <v>0.28987863601214781</v>
      </c>
      <c r="F125" s="4">
        <v>0.34848962952406348</v>
      </c>
      <c r="G125" s="4">
        <v>0.29634863131334754</v>
      </c>
      <c r="H125" s="4">
        <v>0.34130500486988719</v>
      </c>
      <c r="I125" s="4">
        <v>0.4931640257682024</v>
      </c>
      <c r="J125" s="4">
        <v>0.58930239170780174</v>
      </c>
      <c r="K125" s="4">
        <v>0.26854936274764352</v>
      </c>
      <c r="L125" s="4">
        <v>0.72028476954462461</v>
      </c>
      <c r="M125" s="4">
        <f t="shared" si="36"/>
        <v>0.58930239170780174</v>
      </c>
      <c r="O125" s="8">
        <f t="shared" si="35"/>
        <v>54</v>
      </c>
      <c r="P125" t="s">
        <v>208</v>
      </c>
      <c r="Q125" t="s">
        <v>177</v>
      </c>
      <c r="R125" s="4">
        <v>0.22634587581902937</v>
      </c>
      <c r="S125" s="4">
        <v>0.23371335832030543</v>
      </c>
      <c r="T125" s="4">
        <v>0.22929684386375487</v>
      </c>
      <c r="U125" s="4">
        <v>0.19970796558484305</v>
      </c>
      <c r="V125" s="4">
        <v>0.19970796558484305</v>
      </c>
      <c r="W125" s="4">
        <v>0.52525568142605006</v>
      </c>
      <c r="X125" s="4">
        <v>0.59730183271213733</v>
      </c>
      <c r="Y125" s="4">
        <v>0.19970796558484305</v>
      </c>
      <c r="Z125" s="4">
        <v>0.63759396856524664</v>
      </c>
      <c r="AA125" s="4">
        <f t="shared" si="37"/>
        <v>0.63759396856524664</v>
      </c>
    </row>
  </sheetData>
  <sortState ref="B72:M125">
    <sortCondition ref="B72:B125"/>
    <sortCondition ref="C72:C125"/>
  </sortState>
  <pageMargins left="0.7" right="0.7" top="0.75" bottom="0.75" header="0.3" footer="0.3"/>
  <pageSetup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140"/>
  <sheetViews>
    <sheetView zoomScale="90" zoomScaleNormal="90" workbookViewId="0">
      <pane xSplit="1" ySplit="1" topLeftCell="B2" activePane="bottomRight" state="frozen"/>
      <selection pane="topRight" activeCell="B1" sqref="B1"/>
      <selection pane="bottomLeft" activeCell="A2" sqref="A2"/>
      <selection pane="bottomRight"/>
    </sheetView>
  </sheetViews>
  <sheetFormatPr defaultRowHeight="15"/>
  <cols>
    <col min="3" max="3" width="11" customWidth="1"/>
    <col min="4" max="6" width="9.140625" customWidth="1"/>
    <col min="7" max="7" width="10.42578125" customWidth="1"/>
    <col min="8" max="9" width="9.140625" customWidth="1"/>
    <col min="10" max="10" width="11.5703125" customWidth="1"/>
    <col min="11" max="11" width="11.7109375" customWidth="1"/>
    <col min="12" max="12" width="12.7109375" customWidth="1"/>
    <col min="13" max="13" width="13.28515625" customWidth="1"/>
    <col min="14" max="14" width="9.7109375" customWidth="1"/>
    <col min="15" max="15" width="9.42578125" customWidth="1"/>
    <col min="16" max="16" width="9.7109375" customWidth="1"/>
    <col min="18" max="18" width="22.5703125" bestFit="1" customWidth="1"/>
    <col min="19" max="19" width="9.7109375" customWidth="1"/>
    <col min="20" max="20" width="10.42578125" customWidth="1"/>
    <col min="21" max="21" width="13.28515625" bestFit="1" customWidth="1"/>
    <col min="23" max="23" width="13.28515625" bestFit="1" customWidth="1"/>
    <col min="24" max="24" width="9.7109375" bestFit="1" customWidth="1"/>
    <col min="25" max="25" width="10.42578125" bestFit="1" customWidth="1"/>
  </cols>
  <sheetData>
    <row r="1" spans="1:59">
      <c r="A1" t="s">
        <v>236</v>
      </c>
      <c r="B1" t="s">
        <v>118</v>
      </c>
      <c r="C1" t="s">
        <v>120</v>
      </c>
      <c r="D1" t="s">
        <v>119</v>
      </c>
      <c r="E1" t="s">
        <v>121</v>
      </c>
      <c r="F1" t="s">
        <v>122</v>
      </c>
      <c r="G1" t="s">
        <v>123</v>
      </c>
      <c r="H1" t="s">
        <v>124</v>
      </c>
      <c r="I1" t="s">
        <v>125</v>
      </c>
      <c r="J1" t="s">
        <v>126</v>
      </c>
      <c r="K1" t="s">
        <v>127</v>
      </c>
      <c r="L1" t="s">
        <v>128</v>
      </c>
      <c r="M1" t="s">
        <v>129</v>
      </c>
      <c r="N1" t="s">
        <v>131</v>
      </c>
      <c r="O1" t="s">
        <v>133</v>
      </c>
      <c r="P1" t="s">
        <v>135</v>
      </c>
      <c r="Q1" t="s">
        <v>137</v>
      </c>
      <c r="R1" t="s">
        <v>130</v>
      </c>
      <c r="S1" t="s">
        <v>132</v>
      </c>
      <c r="T1" t="s">
        <v>141</v>
      </c>
      <c r="U1" t="s">
        <v>143</v>
      </c>
      <c r="V1" t="s">
        <v>134</v>
      </c>
      <c r="W1" t="s">
        <v>136</v>
      </c>
      <c r="X1" t="s">
        <v>138</v>
      </c>
      <c r="Y1" t="s">
        <v>139</v>
      </c>
      <c r="Z1" t="s">
        <v>140</v>
      </c>
      <c r="AA1" t="s">
        <v>142</v>
      </c>
      <c r="AB1" t="s">
        <v>150</v>
      </c>
      <c r="AC1" t="s">
        <v>152</v>
      </c>
      <c r="AD1" t="s">
        <v>154</v>
      </c>
      <c r="AE1" t="s">
        <v>156</v>
      </c>
      <c r="AF1" t="s">
        <v>144</v>
      </c>
      <c r="AG1" t="s">
        <v>145</v>
      </c>
      <c r="AH1" t="s">
        <v>146</v>
      </c>
      <c r="AI1" t="s">
        <v>147</v>
      </c>
      <c r="AJ1" t="s">
        <v>148</v>
      </c>
      <c r="AK1" t="s">
        <v>149</v>
      </c>
      <c r="AL1" t="s">
        <v>151</v>
      </c>
      <c r="AM1" t="s">
        <v>153</v>
      </c>
      <c r="AN1" t="s">
        <v>155</v>
      </c>
      <c r="AO1" t="s">
        <v>164</v>
      </c>
      <c r="AP1" t="s">
        <v>157</v>
      </c>
      <c r="AQ1" t="s">
        <v>165</v>
      </c>
      <c r="AR1" t="s">
        <v>158</v>
      </c>
      <c r="AS1" t="s">
        <v>166</v>
      </c>
      <c r="AT1" t="s">
        <v>167</v>
      </c>
      <c r="AU1" t="s">
        <v>168</v>
      </c>
      <c r="AV1" t="s">
        <v>159</v>
      </c>
      <c r="AW1" t="s">
        <v>160</v>
      </c>
      <c r="AX1" t="s">
        <v>169</v>
      </c>
      <c r="AY1" t="s">
        <v>161</v>
      </c>
      <c r="AZ1" t="s">
        <v>162</v>
      </c>
      <c r="BA1" t="s">
        <v>170</v>
      </c>
      <c r="BB1" t="s">
        <v>163</v>
      </c>
      <c r="BC1" t="s">
        <v>171</v>
      </c>
    </row>
    <row r="2" spans="1:59">
      <c r="A2" t="s">
        <v>225</v>
      </c>
      <c r="B2" s="4">
        <f>'FAO surface averages'!B25</f>
        <v>0</v>
      </c>
      <c r="C2" s="4">
        <f>'FAO surface averages'!C25</f>
        <v>0.19171296770868237</v>
      </c>
      <c r="D2" s="4">
        <f>'FAO surface averages'!D25</f>
        <v>6.881515168559145E-2</v>
      </c>
      <c r="E2" s="4">
        <f>'FAO surface averages'!E25</f>
        <v>3.3030542972117792E-2</v>
      </c>
      <c r="F2" s="4">
        <f>'FAO surface averages'!F25</f>
        <v>8.5030899482799085E-2</v>
      </c>
      <c r="G2" s="4">
        <f>'FAO surface averages'!G25</f>
        <v>6.4804704130584671E-3</v>
      </c>
      <c r="H2" s="4">
        <f>'FAO surface averages'!H25</f>
        <v>1.1155152391899728E-2</v>
      </c>
      <c r="I2" s="4">
        <f>'FAO surface averages'!I25</f>
        <v>0.21732550309608437</v>
      </c>
      <c r="J2" s="4">
        <f>'FAO surface averages'!J25</f>
        <v>0</v>
      </c>
      <c r="K2" s="4">
        <f>'FAO surface averages'!K25</f>
        <v>3.8031237906001651E-2</v>
      </c>
      <c r="L2" s="4">
        <f>'FAO surface averages'!L25</f>
        <v>0</v>
      </c>
      <c r="M2" s="4">
        <f>'FAO surface averages'!M25</f>
        <v>2.063494999403187E-2</v>
      </c>
      <c r="N2" s="4">
        <f>'FAO surface averages'!N25</f>
        <v>0.12570589917907138</v>
      </c>
      <c r="O2" s="4">
        <f>'FAO surface averages'!O25</f>
        <v>0</v>
      </c>
      <c r="P2" s="4">
        <f>'FAO surface averages'!P25</f>
        <v>0.18083567376875734</v>
      </c>
      <c r="Q2" s="4">
        <f>'FAO surface averages'!Q25</f>
        <v>0.15509328585382356</v>
      </c>
      <c r="R2" s="4">
        <f>'FAO surface averages'!R25</f>
        <v>1.807237730722444E-6</v>
      </c>
      <c r="S2" s="4">
        <f>'FAO surface averages'!S25</f>
        <v>2.7646660413403419E-2</v>
      </c>
      <c r="T2" s="4">
        <f>'FAO surface averages'!T25</f>
        <v>1.3992103507010279E-4</v>
      </c>
      <c r="U2" s="4">
        <f>'FAO surface averages'!U25</f>
        <v>0</v>
      </c>
      <c r="V2" s="4">
        <f>'FAO surface averages'!V25</f>
        <v>4.4898071815052225E-2</v>
      </c>
      <c r="W2" s="4">
        <f>'FAO surface averages'!W25</f>
        <v>5.2406511123656747E-2</v>
      </c>
      <c r="X2" s="4">
        <f>'FAO surface averages'!X25</f>
        <v>0</v>
      </c>
      <c r="Y2" s="4">
        <f>'FAO surface averages'!Y25</f>
        <v>6.4933885073232181E-2</v>
      </c>
      <c r="Z2" s="4">
        <f>'FAO surface averages'!Z25</f>
        <v>1.0240795412518228E-2</v>
      </c>
      <c r="AA2" s="4">
        <f>'FAO surface averages'!AA25</f>
        <v>9.1722406879140128E-2</v>
      </c>
      <c r="AB2" s="4">
        <f>'FAO surface averages'!AB25</f>
        <v>0.14075438747135818</v>
      </c>
      <c r="AC2" s="4">
        <f>'FAO surface averages'!AC25</f>
        <v>0</v>
      </c>
      <c r="AD2" s="4">
        <f>'FAO surface averages'!AD25</f>
        <v>0</v>
      </c>
      <c r="AE2" s="4">
        <f>'FAO surface averages'!AE25</f>
        <v>0</v>
      </c>
      <c r="AF2" s="4">
        <f>'FAO surface averages'!AF25</f>
        <v>8.3222247416962741E-2</v>
      </c>
      <c r="AG2" s="4">
        <f>'FAO surface averages'!AG25</f>
        <v>6.8509579609649277E-2</v>
      </c>
      <c r="AH2" s="4">
        <f>'FAO surface averages'!AH25</f>
        <v>2.6887260261487772E-2</v>
      </c>
      <c r="AI2" s="4">
        <f>'FAO surface averages'!AI25</f>
        <v>1.6748182676887126E-3</v>
      </c>
      <c r="AJ2" s="4">
        <f>'FAO surface averages'!AJ25</f>
        <v>6.8982786572464858E-2</v>
      </c>
      <c r="AK2" s="4">
        <f>'FAO surface averages'!AK25</f>
        <v>2.0321007073576668E-2</v>
      </c>
      <c r="AL2" s="4">
        <f>'FAO surface averages'!AL25</f>
        <v>6.4991258803481694E-2</v>
      </c>
      <c r="AM2" s="4">
        <f>'FAO surface averages'!AM25</f>
        <v>0</v>
      </c>
      <c r="AN2" s="4">
        <f>'FAO surface averages'!AN25</f>
        <v>3.1441097399834299E-2</v>
      </c>
      <c r="AO2" s="4">
        <f>'FAO surface averages'!AO25</f>
        <v>9.9690494447108632E-2</v>
      </c>
      <c r="AP2" s="4">
        <f>'FAO surface averages'!AP25</f>
        <v>4.0037304749208066E-2</v>
      </c>
      <c r="AQ2" s="4">
        <f>'FAO surface averages'!AQ25</f>
        <v>0</v>
      </c>
      <c r="AR2" s="4">
        <f>'FAO surface averages'!AR25</f>
        <v>2.4226169478939685E-2</v>
      </c>
      <c r="AS2" s="4">
        <f>'FAO surface averages'!AS25</f>
        <v>3.8503836357043977E-2</v>
      </c>
      <c r="AT2" s="4">
        <f>'FAO surface averages'!AT25</f>
        <v>1.3784578599754682E-5</v>
      </c>
      <c r="AU2" s="4">
        <f>'FAO surface averages'!AU25</f>
        <v>0</v>
      </c>
      <c r="AV2" s="4">
        <f>'FAO surface averages'!AV25</f>
        <v>2.2454176794521705E-2</v>
      </c>
      <c r="AW2" s="4">
        <f>'FAO surface averages'!AW25</f>
        <v>5.1615962607166346E-2</v>
      </c>
      <c r="AX2" s="4">
        <f>'FAO surface averages'!AX25</f>
        <v>3.5931316648325294E-2</v>
      </c>
      <c r="AY2" s="4">
        <f>'FAO surface averages'!AY25</f>
        <v>5.5679261174390114E-2</v>
      </c>
      <c r="AZ2" s="4">
        <f>'FAO surface averages'!AZ25</f>
        <v>0.15928168956171446</v>
      </c>
      <c r="BA2" s="4">
        <f>'FAO surface averages'!BA25</f>
        <v>0</v>
      </c>
      <c r="BB2" s="4">
        <f>'FAO surface averages'!BB25</f>
        <v>4.2191183757352237E-2</v>
      </c>
      <c r="BC2" s="4">
        <f>'FAO surface averages'!BC25</f>
        <v>0.19059923730005862</v>
      </c>
    </row>
    <row r="3" spans="1:59">
      <c r="A3" t="s">
        <v>226</v>
      </c>
      <c r="B3" s="4">
        <f>'FAO surface averages'!B26</f>
        <v>0</v>
      </c>
      <c r="C3" s="4">
        <f>'FAO surface averages'!C26</f>
        <v>0.18953071586112213</v>
      </c>
      <c r="D3" s="4">
        <f>'FAO surface averages'!D26</f>
        <v>6.8636392788095954E-2</v>
      </c>
      <c r="E3" s="4">
        <f>'FAO surface averages'!E26</f>
        <v>3.2907355164192173E-2</v>
      </c>
      <c r="F3" s="4">
        <f>'FAO surface averages'!F26</f>
        <v>8.4600282180975539E-2</v>
      </c>
      <c r="G3" s="4">
        <f>'FAO surface averages'!G26</f>
        <v>6.4424366127592359E-3</v>
      </c>
      <c r="H3" s="4">
        <f>'FAO surface averages'!H26</f>
        <v>1.1025229778878503E-2</v>
      </c>
      <c r="I3" s="4">
        <f>'FAO surface averages'!I26</f>
        <v>0.2165319413062643</v>
      </c>
      <c r="J3" s="4">
        <f>'FAO surface averages'!J26</f>
        <v>0</v>
      </c>
      <c r="K3" s="4">
        <f>'FAO surface averages'!K26</f>
        <v>3.8007313825388661E-2</v>
      </c>
      <c r="L3" s="4">
        <f>'FAO surface averages'!L26</f>
        <v>0</v>
      </c>
      <c r="M3" s="4">
        <f>'FAO surface averages'!M26</f>
        <v>2.0190023682313065E-2</v>
      </c>
      <c r="N3" s="4">
        <f>'FAO surface averages'!N26</f>
        <v>0.12572809101842172</v>
      </c>
      <c r="O3" s="4">
        <f>'FAO surface averages'!O26</f>
        <v>0</v>
      </c>
      <c r="P3" s="4">
        <f>'FAO surface averages'!P26</f>
        <v>0.1805993777460797</v>
      </c>
      <c r="Q3" s="4">
        <f>'FAO surface averages'!Q26</f>
        <v>0.15475090402149985</v>
      </c>
      <c r="R3" s="4">
        <f>'FAO surface averages'!R26</f>
        <v>1.8150580311348174E-3</v>
      </c>
      <c r="S3" s="4">
        <f>'FAO surface averages'!S26</f>
        <v>2.7657775268148478E-2</v>
      </c>
      <c r="T3" s="4">
        <f>'FAO surface averages'!T26</f>
        <v>1.2564831091338247E-3</v>
      </c>
      <c r="U3" s="4">
        <f>'FAO surface averages'!U26</f>
        <v>0</v>
      </c>
      <c r="V3" s="4">
        <f>'FAO surface averages'!V26</f>
        <v>4.4641111895112634E-2</v>
      </c>
      <c r="W3" s="4">
        <f>'FAO surface averages'!W26</f>
        <v>5.1862067653694104E-2</v>
      </c>
      <c r="X3" s="4">
        <f>'FAO surface averages'!X26</f>
        <v>0</v>
      </c>
      <c r="Y3" s="4">
        <f>'FAO surface averages'!Y26</f>
        <v>6.2975210162993053E-2</v>
      </c>
      <c r="Z3" s="4">
        <f>'FAO surface averages'!Z26</f>
        <v>1.0089698206576332E-2</v>
      </c>
      <c r="AA3" s="4">
        <f>'FAO surface averages'!AA26</f>
        <v>9.0948585627507558E-2</v>
      </c>
      <c r="AB3" s="4">
        <f>'FAO surface averages'!AB26</f>
        <v>0.14438408784307916</v>
      </c>
      <c r="AC3" s="4">
        <f>'FAO surface averages'!AC26</f>
        <v>0</v>
      </c>
      <c r="AD3" s="4">
        <f>'FAO surface averages'!AD26</f>
        <v>0</v>
      </c>
      <c r="AE3" s="4">
        <f>'FAO surface averages'!AE26</f>
        <v>0</v>
      </c>
      <c r="AF3" s="4">
        <f>'FAO surface averages'!AF26</f>
        <v>8.3122478421310486E-2</v>
      </c>
      <c r="AG3" s="4">
        <f>'FAO surface averages'!AG26</f>
        <v>6.814637795743847E-2</v>
      </c>
      <c r="AH3" s="4">
        <f>'FAO surface averages'!AH26</f>
        <v>2.6940265224504489E-2</v>
      </c>
      <c r="AI3" s="4">
        <f>'FAO surface averages'!AI26</f>
        <v>3.3033922321449049E-3</v>
      </c>
      <c r="AJ3" s="4">
        <f>'FAO surface averages'!AJ26</f>
        <v>6.8079799141733677E-2</v>
      </c>
      <c r="AK3" s="4">
        <f>'FAO surface averages'!AK26</f>
        <v>2.0272904081118641E-2</v>
      </c>
      <c r="AL3" s="4">
        <f>'FAO surface averages'!AL26</f>
        <v>6.4235827183364666E-2</v>
      </c>
      <c r="AM3" s="4">
        <f>'FAO surface averages'!AM26</f>
        <v>0</v>
      </c>
      <c r="AN3" s="4">
        <f>'FAO surface averages'!AN26</f>
        <v>3.0911084911639335E-2</v>
      </c>
      <c r="AO3" s="4">
        <f>'FAO surface averages'!AO26</f>
        <v>9.430713584270943E-2</v>
      </c>
      <c r="AP3" s="4">
        <f>'FAO surface averages'!AP26</f>
        <v>3.9952689719930698E-2</v>
      </c>
      <c r="AQ3" s="4">
        <f>'FAO surface averages'!AQ26</f>
        <v>0</v>
      </c>
      <c r="AR3" s="4">
        <f>'FAO surface averages'!AR26</f>
        <v>2.8497004222198721E-2</v>
      </c>
      <c r="AS3" s="4">
        <f>'FAO surface averages'!AS26</f>
        <v>3.8941924163722635E-2</v>
      </c>
      <c r="AT3" s="4">
        <f>'FAO surface averages'!AT26</f>
        <v>1.8786189732703529E-4</v>
      </c>
      <c r="AU3" s="4">
        <f>'FAO surface averages'!AU26</f>
        <v>0</v>
      </c>
      <c r="AV3" s="4">
        <f>'FAO surface averages'!AV26</f>
        <v>2.2685388467989676E-2</v>
      </c>
      <c r="AW3" s="4">
        <f>'FAO surface averages'!AW26</f>
        <v>5.1979087710268622E-2</v>
      </c>
      <c r="AX3" s="4">
        <f>'FAO surface averages'!AX26</f>
        <v>3.6180965312392357E-2</v>
      </c>
      <c r="AY3" s="4">
        <f>'FAO surface averages'!AY26</f>
        <v>5.7937859311896156E-2</v>
      </c>
      <c r="AZ3" s="4">
        <f>'FAO surface averages'!AZ26</f>
        <v>0.154563867023745</v>
      </c>
      <c r="BA3" s="4">
        <f>'FAO surface averages'!BA26</f>
        <v>0</v>
      </c>
      <c r="BB3" s="4">
        <f>'FAO surface averages'!BB26</f>
        <v>4.0618125195695208E-2</v>
      </c>
      <c r="BC3" s="4">
        <f>'FAO surface averages'!BC26</f>
        <v>0.19032972754808936</v>
      </c>
    </row>
    <row r="4" spans="1:59">
      <c r="A4" t="s">
        <v>227</v>
      </c>
      <c r="B4" s="4">
        <f>'FAO surface averages'!B27</f>
        <v>0</v>
      </c>
      <c r="C4" s="4">
        <f>'FAO surface averages'!C27</f>
        <v>0.19499110422018037</v>
      </c>
      <c r="D4" s="4">
        <f>'FAO surface averages'!D27</f>
        <v>6.9352753219349722E-2</v>
      </c>
      <c r="E4" s="4">
        <f>'FAO surface averages'!E27</f>
        <v>3.3369978779844101E-2</v>
      </c>
      <c r="F4" s="4">
        <f>'FAO surface averages'!F27</f>
        <v>8.5510591311556666E-2</v>
      </c>
      <c r="G4" s="4">
        <f>'FAO surface averages'!G27</f>
        <v>6.6606049268993165E-3</v>
      </c>
      <c r="H4" s="4">
        <f>'FAO surface averages'!H27</f>
        <v>1.1398076364192019E-2</v>
      </c>
      <c r="I4" s="4">
        <f>'FAO surface averages'!I27</f>
        <v>0.21691422804293214</v>
      </c>
      <c r="J4" s="4">
        <f>'FAO surface averages'!J27</f>
        <v>0</v>
      </c>
      <c r="K4" s="4">
        <f>'FAO surface averages'!K27</f>
        <v>3.8745108550489682E-2</v>
      </c>
      <c r="L4" s="4">
        <f>'FAO surface averages'!L27</f>
        <v>0</v>
      </c>
      <c r="M4" s="4">
        <f>'FAO surface averages'!M27</f>
        <v>2.0678080052249456E-2</v>
      </c>
      <c r="N4" s="4">
        <f>'FAO surface averages'!N27</f>
        <v>0.12766287144485808</v>
      </c>
      <c r="O4" s="4">
        <f>'FAO surface averages'!O27</f>
        <v>0</v>
      </c>
      <c r="P4" s="4">
        <f>'FAO surface averages'!P27</f>
        <v>0.18124811133545213</v>
      </c>
      <c r="Q4" s="4">
        <f>'FAO surface averages'!Q27</f>
        <v>0.15593164601286133</v>
      </c>
      <c r="R4" s="4">
        <f>'FAO surface averages'!R27</f>
        <v>2.8750519820257671E-5</v>
      </c>
      <c r="S4" s="4">
        <f>'FAO surface averages'!S27</f>
        <v>2.7760095445575315E-2</v>
      </c>
      <c r="T4" s="4">
        <f>'FAO surface averages'!T27</f>
        <v>6.9400847332704794E-5</v>
      </c>
      <c r="U4" s="4">
        <f>'FAO surface averages'!U27</f>
        <v>0</v>
      </c>
      <c r="V4" s="4">
        <f>'FAO surface averages'!V27</f>
        <v>4.4831430459786374E-2</v>
      </c>
      <c r="W4" s="4">
        <f>'FAO surface averages'!W27</f>
        <v>5.2818224438172724E-2</v>
      </c>
      <c r="X4" s="4">
        <f>'FAO surface averages'!X27</f>
        <v>0</v>
      </c>
      <c r="Y4" s="4">
        <f>'FAO surface averages'!Y27</f>
        <v>6.4341300295800125E-2</v>
      </c>
      <c r="Z4" s="4">
        <f>'FAO surface averages'!Z27</f>
        <v>1.0286490179355781E-2</v>
      </c>
      <c r="AA4" s="4">
        <f>'FAO surface averages'!AA27</f>
        <v>9.2076847730961323E-2</v>
      </c>
      <c r="AB4" s="4">
        <f>'FAO surface averages'!AB27</f>
        <v>0.1416554973712171</v>
      </c>
      <c r="AC4" s="4">
        <f>'FAO surface averages'!AC27</f>
        <v>0</v>
      </c>
      <c r="AD4" s="4">
        <f>'FAO surface averages'!AD27</f>
        <v>0</v>
      </c>
      <c r="AE4" s="4">
        <f>'FAO surface averages'!AE27</f>
        <v>0</v>
      </c>
      <c r="AF4" s="4">
        <f>'FAO surface averages'!AF27</f>
        <v>8.4011879683401736E-2</v>
      </c>
      <c r="AG4" s="4">
        <f>'FAO surface averages'!AG27</f>
        <v>6.9749722692262192E-2</v>
      </c>
      <c r="AH4" s="4">
        <f>'FAO surface averages'!AH27</f>
        <v>2.6994728789321992E-2</v>
      </c>
      <c r="AI4" s="4">
        <f>'FAO surface averages'!AI27</f>
        <v>5.8852025969558961E-4</v>
      </c>
      <c r="AJ4" s="4">
        <f>'FAO surface averages'!AJ27</f>
        <v>7.0321987281853154E-2</v>
      </c>
      <c r="AK4" s="4">
        <f>'FAO surface averages'!AK27</f>
        <v>2.0396939621940315E-2</v>
      </c>
      <c r="AL4" s="4">
        <f>'FAO surface averages'!AL27</f>
        <v>6.6277189133349249E-2</v>
      </c>
      <c r="AM4" s="4">
        <f>'FAO surface averages'!AM27</f>
        <v>0</v>
      </c>
      <c r="AN4" s="4">
        <f>'FAO surface averages'!AN27</f>
        <v>3.2176208687599933E-2</v>
      </c>
      <c r="AO4" s="4">
        <f>'FAO surface averages'!AO27</f>
        <v>8.8319073178439234E-2</v>
      </c>
      <c r="AP4" s="4">
        <f>'FAO surface averages'!AP27</f>
        <v>4.0622342854884773E-2</v>
      </c>
      <c r="AQ4" s="4">
        <f>'FAO surface averages'!AQ27</f>
        <v>0</v>
      </c>
      <c r="AR4" s="4">
        <f>'FAO surface averages'!AR27</f>
        <v>2.4963324217693213E-2</v>
      </c>
      <c r="AS4" s="4">
        <f>'FAO surface averages'!AS27</f>
        <v>3.87943732175327E-2</v>
      </c>
      <c r="AT4" s="4">
        <f>'FAO surface averages'!AT27</f>
        <v>8.2638307750877432E-6</v>
      </c>
      <c r="AU4" s="4">
        <f>'FAO surface averages'!AU27</f>
        <v>0</v>
      </c>
      <c r="AV4" s="4">
        <f>'FAO surface averages'!AV27</f>
        <v>2.3011502218736699E-2</v>
      </c>
      <c r="AW4" s="4">
        <f>'FAO surface averages'!AW27</f>
        <v>5.2687356359283295E-2</v>
      </c>
      <c r="AX4" s="4">
        <f>'FAO surface averages'!AX27</f>
        <v>3.6672647799936689E-2</v>
      </c>
      <c r="AY4" s="4">
        <f>'FAO surface averages'!AY27</f>
        <v>5.564344785254563E-2</v>
      </c>
      <c r="AZ4" s="4">
        <f>'FAO surface averages'!AZ27</f>
        <v>0.16256125154643936</v>
      </c>
      <c r="BA4" s="4">
        <f>'FAO surface averages'!BA27</f>
        <v>0</v>
      </c>
      <c r="BB4" s="4">
        <f>'FAO surface averages'!BB27</f>
        <v>4.2239254819708458E-2</v>
      </c>
      <c r="BC4" s="4">
        <f>'FAO surface averages'!BC27</f>
        <v>0.19155499699306833</v>
      </c>
    </row>
    <row r="5" spans="1:59">
      <c r="A5" t="s">
        <v>228</v>
      </c>
      <c r="B5" s="4">
        <f>'FAO surface averages'!B28</f>
        <v>0</v>
      </c>
      <c r="C5" s="4">
        <f>'FAO surface averages'!C28</f>
        <v>0.1911690582526844</v>
      </c>
      <c r="D5" s="4">
        <f>'FAO surface averages'!D28</f>
        <v>6.8692026648906293E-2</v>
      </c>
      <c r="E5" s="4">
        <f>'FAO surface averages'!E28</f>
        <v>3.3034738349832851E-2</v>
      </c>
      <c r="F5" s="4">
        <f>'FAO surface averages'!F28</f>
        <v>8.4870576236263873E-2</v>
      </c>
      <c r="G5" s="4">
        <f>'FAO surface averages'!G28</f>
        <v>6.4832607762000862E-3</v>
      </c>
      <c r="H5" s="4">
        <f>'FAO surface averages'!H28</f>
        <v>1.1152314850690608E-2</v>
      </c>
      <c r="I5" s="4">
        <f>'FAO surface averages'!I28</f>
        <v>0.21391940587157193</v>
      </c>
      <c r="J5" s="4">
        <f>'FAO surface averages'!J28</f>
        <v>0</v>
      </c>
      <c r="K5" s="4">
        <f>'FAO surface averages'!K28</f>
        <v>3.8241788181383109E-2</v>
      </c>
      <c r="L5" s="4">
        <f>'FAO surface averages'!L28</f>
        <v>0</v>
      </c>
      <c r="M5" s="4">
        <f>'FAO surface averages'!M28</f>
        <v>2.0737488886354422E-2</v>
      </c>
      <c r="N5" s="4">
        <f>'FAO surface averages'!N28</f>
        <v>0.1253427834844445</v>
      </c>
      <c r="O5" s="4">
        <f>'FAO surface averages'!O28</f>
        <v>0</v>
      </c>
      <c r="P5" s="4">
        <f>'FAO surface averages'!P28</f>
        <v>0.18029814254472501</v>
      </c>
      <c r="Q5" s="4">
        <f>'FAO surface averages'!Q28</f>
        <v>0.15426814024163063</v>
      </c>
      <c r="R5" s="4">
        <f>'FAO surface averages'!R28</f>
        <v>0</v>
      </c>
      <c r="S5" s="4">
        <f>'FAO surface averages'!S28</f>
        <v>2.7296459224620401E-2</v>
      </c>
      <c r="T5" s="4">
        <f>'FAO surface averages'!T28</f>
        <v>0</v>
      </c>
      <c r="U5" s="4">
        <f>'FAO surface averages'!U28</f>
        <v>0</v>
      </c>
      <c r="V5" s="4">
        <f>'FAO surface averages'!V28</f>
        <v>4.4527559159349459E-2</v>
      </c>
      <c r="W5" s="4">
        <f>'FAO surface averages'!W28</f>
        <v>5.185899204761775E-2</v>
      </c>
      <c r="X5" s="4">
        <f>'FAO surface averages'!X28</f>
        <v>0</v>
      </c>
      <c r="Y5" s="4">
        <f>'FAO surface averages'!Y28</f>
        <v>6.4951369543872567E-2</v>
      </c>
      <c r="Z5" s="4">
        <f>'FAO surface averages'!Z28</f>
        <v>1.0153211255554805E-2</v>
      </c>
      <c r="AA5" s="4">
        <f>'FAO surface averages'!AA28</f>
        <v>9.1315108015474766E-2</v>
      </c>
      <c r="AB5" s="4">
        <f>'FAO surface averages'!AB28</f>
        <v>0.14042616134129876</v>
      </c>
      <c r="AC5" s="4">
        <f>'FAO surface averages'!AC28</f>
        <v>0</v>
      </c>
      <c r="AD5" s="4">
        <f>'FAO surface averages'!AD28</f>
        <v>0</v>
      </c>
      <c r="AE5" s="4">
        <f>'FAO surface averages'!AE28</f>
        <v>0</v>
      </c>
      <c r="AF5" s="4">
        <f>'FAO surface averages'!AF28</f>
        <v>8.319618214099575E-2</v>
      </c>
      <c r="AG5" s="4">
        <f>'FAO surface averages'!AG28</f>
        <v>6.8488099390399598E-2</v>
      </c>
      <c r="AH5" s="4">
        <f>'FAO surface averages'!AH28</f>
        <v>2.69265378024139E-2</v>
      </c>
      <c r="AI5" s="4">
        <f>'FAO surface averages'!AI28</f>
        <v>0</v>
      </c>
      <c r="AJ5" s="4">
        <f>'FAO surface averages'!AJ28</f>
        <v>6.8151558475490828E-2</v>
      </c>
      <c r="AK5" s="4">
        <f>'FAO surface averages'!AK28</f>
        <v>1.9875949470368529E-2</v>
      </c>
      <c r="AL5" s="4">
        <f>'FAO surface averages'!AL28</f>
        <v>6.4233653944329061E-2</v>
      </c>
      <c r="AM5" s="4">
        <f>'FAO surface averages'!AM28</f>
        <v>0</v>
      </c>
      <c r="AN5" s="4">
        <f>'FAO surface averages'!AN28</f>
        <v>3.1787739388762538E-2</v>
      </c>
      <c r="AO5" s="4">
        <f>'FAO surface averages'!AO28</f>
        <v>0.11169672828270692</v>
      </c>
      <c r="AP5" s="4">
        <f>'FAO surface averages'!AP28</f>
        <v>4.028911323252158E-2</v>
      </c>
      <c r="AQ5" s="4">
        <f>'FAO surface averages'!AQ28</f>
        <v>0</v>
      </c>
      <c r="AR5" s="4">
        <f>'FAO surface averages'!AR28</f>
        <v>2.4619806818533509E-2</v>
      </c>
      <c r="AS5" s="4">
        <f>'FAO surface averages'!AS28</f>
        <v>3.8384911638659654E-2</v>
      </c>
      <c r="AT5" s="4">
        <f>'FAO surface averages'!AT28</f>
        <v>0</v>
      </c>
      <c r="AU5" s="4">
        <f>'FAO surface averages'!AU28</f>
        <v>0</v>
      </c>
      <c r="AV5" s="4">
        <f>'FAO surface averages'!AV28</f>
        <v>2.3120268291277463E-2</v>
      </c>
      <c r="AW5" s="4">
        <f>'FAO surface averages'!AW28</f>
        <v>5.1712573783060337E-2</v>
      </c>
      <c r="AX5" s="4">
        <f>'FAO surface averages'!AX28</f>
        <v>3.6053787400535213E-2</v>
      </c>
      <c r="AY5" s="4">
        <f>'FAO surface averages'!AY28</f>
        <v>5.7802396074566817E-2</v>
      </c>
      <c r="AZ5" s="4">
        <f>'FAO surface averages'!AZ28</f>
        <v>0.15926862270741668</v>
      </c>
      <c r="BA5" s="4">
        <f>'FAO surface averages'!BA28</f>
        <v>0</v>
      </c>
      <c r="BB5" s="4">
        <f>'FAO surface averages'!BB28</f>
        <v>4.1807026357544907E-2</v>
      </c>
      <c r="BC5" s="4">
        <f>'FAO surface averages'!BC28</f>
        <v>0.19021693918878324</v>
      </c>
    </row>
    <row r="6" spans="1:59">
      <c r="A6" t="s">
        <v>229</v>
      </c>
      <c r="B6" s="4">
        <f>'FAO surface averages'!B29</f>
        <v>0</v>
      </c>
      <c r="C6" s="4">
        <f>'FAO surface averages'!C29</f>
        <v>0.19375500103016566</v>
      </c>
      <c r="D6" s="4">
        <f>'FAO surface averages'!D29</f>
        <v>6.8916734067316798E-2</v>
      </c>
      <c r="E6" s="4">
        <f>'FAO surface averages'!E29</f>
        <v>3.3221412199177791E-2</v>
      </c>
      <c r="F6" s="4">
        <f>'FAO surface averages'!F29</f>
        <v>8.5114859481574615E-2</v>
      </c>
      <c r="G6" s="4">
        <f>'FAO surface averages'!G29</f>
        <v>6.6966253624040177E-3</v>
      </c>
      <c r="H6" s="4">
        <f>'FAO surface averages'!H29</f>
        <v>1.1070362970278268E-2</v>
      </c>
      <c r="I6" s="4">
        <f>'FAO surface averages'!I29</f>
        <v>0.2098156010623245</v>
      </c>
      <c r="J6" s="4">
        <f>'FAO surface averages'!J29</f>
        <v>0</v>
      </c>
      <c r="K6" s="4">
        <f>'FAO surface averages'!K29</f>
        <v>3.8465795159133676E-2</v>
      </c>
      <c r="L6" s="4">
        <f>'FAO surface averages'!L29</f>
        <v>0</v>
      </c>
      <c r="M6" s="4">
        <f>'FAO surface averages'!M29</f>
        <v>2.0863259472436849E-2</v>
      </c>
      <c r="N6" s="4">
        <f>'FAO surface averages'!N29</f>
        <v>0.12611255271394045</v>
      </c>
      <c r="O6" s="4">
        <f>'FAO surface averages'!O29</f>
        <v>0</v>
      </c>
      <c r="P6" s="4">
        <f>'FAO surface averages'!P29</f>
        <v>0.18036344450162167</v>
      </c>
      <c r="Q6" s="4">
        <f>'FAO surface averages'!Q29</f>
        <v>0.15461601445697817</v>
      </c>
      <c r="R6" s="4">
        <f>'FAO surface averages'!R29</f>
        <v>0</v>
      </c>
      <c r="S6" s="4">
        <f>'FAO surface averages'!S29</f>
        <v>2.7566350253317481E-2</v>
      </c>
      <c r="T6" s="4">
        <f>'FAO surface averages'!T29</f>
        <v>0</v>
      </c>
      <c r="U6" s="4">
        <f>'FAO surface averages'!U29</f>
        <v>0</v>
      </c>
      <c r="V6" s="4">
        <f>'FAO surface averages'!V29</f>
        <v>4.453602321577551E-2</v>
      </c>
      <c r="W6" s="4">
        <f>'FAO surface averages'!W29</f>
        <v>5.2490958839456453E-2</v>
      </c>
      <c r="X6" s="4">
        <f>'FAO surface averages'!X29</f>
        <v>0</v>
      </c>
      <c r="Y6" s="4">
        <f>'FAO surface averages'!Y29</f>
        <v>6.4516525027873847E-2</v>
      </c>
      <c r="Z6" s="4">
        <f>'FAO surface averages'!Z29</f>
        <v>1.1196452724899098E-2</v>
      </c>
      <c r="AA6" s="4">
        <f>'FAO surface averages'!AA29</f>
        <v>9.1843975001569586E-2</v>
      </c>
      <c r="AB6" s="4">
        <f>'FAO surface averages'!AB29</f>
        <v>0.14042616134129876</v>
      </c>
      <c r="AC6" s="4">
        <f>'FAO surface averages'!AC29</f>
        <v>0</v>
      </c>
      <c r="AD6" s="4">
        <f>'FAO surface averages'!AD29</f>
        <v>0</v>
      </c>
      <c r="AE6" s="4">
        <f>'FAO surface averages'!AE29</f>
        <v>0</v>
      </c>
      <c r="AF6" s="4">
        <f>'FAO surface averages'!AF29</f>
        <v>8.3724650924291988E-2</v>
      </c>
      <c r="AG6" s="4">
        <f>'FAO surface averages'!AG29</f>
        <v>6.9147311191294969E-2</v>
      </c>
      <c r="AH6" s="4">
        <f>'FAO surface averages'!AH29</f>
        <v>2.7045092904382478E-2</v>
      </c>
      <c r="AI6" s="4">
        <f>'FAO surface averages'!AI29</f>
        <v>0</v>
      </c>
      <c r="AJ6" s="4">
        <f>'FAO surface averages'!AJ29</f>
        <v>6.9577758008155646E-2</v>
      </c>
      <c r="AK6" s="4">
        <f>'FAO surface averages'!AK29</f>
        <v>2.0332066637023794E-2</v>
      </c>
      <c r="AL6" s="4">
        <f>'FAO surface averages'!AL29</f>
        <v>6.5510505057817095E-2</v>
      </c>
      <c r="AM6" s="4">
        <f>'FAO surface averages'!AM29</f>
        <v>0</v>
      </c>
      <c r="AN6" s="4">
        <f>'FAO surface averages'!AN29</f>
        <v>3.1859171283363623E-2</v>
      </c>
      <c r="AO6" s="4">
        <f>'FAO surface averages'!AO29</f>
        <v>8.9529658861715003E-2</v>
      </c>
      <c r="AP6" s="4">
        <f>'FAO surface averages'!AP29</f>
        <v>4.0161691112321582E-2</v>
      </c>
      <c r="AQ6" s="4">
        <f>'FAO surface averages'!AQ29</f>
        <v>0</v>
      </c>
      <c r="AR6" s="4">
        <f>'FAO surface averages'!AR29</f>
        <v>2.4619806818533509E-2</v>
      </c>
      <c r="AS6" s="4">
        <f>'FAO surface averages'!AS29</f>
        <v>3.9080231944128144E-2</v>
      </c>
      <c r="AT6" s="4">
        <f>'FAO surface averages'!AT29</f>
        <v>0</v>
      </c>
      <c r="AU6" s="4">
        <f>'FAO surface averages'!AU29</f>
        <v>0</v>
      </c>
      <c r="AV6" s="4">
        <f>'FAO surface averages'!AV29</f>
        <v>2.303755183174654E-2</v>
      </c>
      <c r="AW6" s="4">
        <f>'FAO surface averages'!AW29</f>
        <v>5.190237569127059E-2</v>
      </c>
      <c r="AX6" s="4">
        <f>'FAO surface averages'!AX29</f>
        <v>3.6187127087844093E-2</v>
      </c>
      <c r="AY6" s="4">
        <f>'FAO surface averages'!AY29</f>
        <v>5.5835992098723745E-2</v>
      </c>
      <c r="AZ6" s="4">
        <f>'FAO surface averages'!AZ29</f>
        <v>0.15980648576754258</v>
      </c>
      <c r="BA6" s="4">
        <f>'FAO surface averages'!BA29</f>
        <v>0</v>
      </c>
      <c r="BB6" s="4">
        <f>'FAO surface averages'!BB29</f>
        <v>4.2467214852464658E-2</v>
      </c>
      <c r="BC6" s="4">
        <f>'FAO surface averages'!BC29</f>
        <v>0.19137852945654638</v>
      </c>
    </row>
    <row r="7" spans="1:59">
      <c r="A7" t="s">
        <v>230</v>
      </c>
      <c r="B7" s="4">
        <f>'FAO surface averages'!B30</f>
        <v>0</v>
      </c>
      <c r="C7" s="4">
        <f>'FAO surface averages'!C30</f>
        <v>0.17981087939866397</v>
      </c>
      <c r="D7" s="4">
        <f>'FAO surface averages'!D30</f>
        <v>6.8933870876787207E-2</v>
      </c>
      <c r="E7" s="4">
        <f>'FAO surface averages'!E30</f>
        <v>3.2853274024354631E-2</v>
      </c>
      <c r="F7" s="4">
        <f>'FAO surface averages'!F30</f>
        <v>7.8081641898974513E-2</v>
      </c>
      <c r="G7" s="4">
        <f>'FAO surface averages'!G30</f>
        <v>7.2159475809121451E-3</v>
      </c>
      <c r="H7" s="4">
        <f>'FAO surface averages'!H30</f>
        <v>1.2057157133867527E-2</v>
      </c>
      <c r="I7" s="4">
        <f>'FAO surface averages'!I30</f>
        <v>0.18357911398936747</v>
      </c>
      <c r="J7" s="4">
        <f>'FAO surface averages'!J30</f>
        <v>0</v>
      </c>
      <c r="K7" s="4">
        <f>'FAO surface averages'!K30</f>
        <v>3.7881068657773471E-2</v>
      </c>
      <c r="L7" s="4">
        <f>'FAO surface averages'!L30</f>
        <v>1.4461329749791086E-5</v>
      </c>
      <c r="M7" s="4">
        <f>'FAO surface averages'!M30</f>
        <v>2.5136149060862978E-2</v>
      </c>
      <c r="N7" s="4">
        <f>'FAO surface averages'!N30</f>
        <v>0.11238288977613628</v>
      </c>
      <c r="O7" s="4">
        <f>'FAO surface averages'!O30</f>
        <v>0</v>
      </c>
      <c r="P7" s="4">
        <f>'FAO surface averages'!P30</f>
        <v>0.15407679861944651</v>
      </c>
      <c r="Q7" s="4">
        <f>'FAO surface averages'!Q30</f>
        <v>0.15497368821841034</v>
      </c>
      <c r="R7" s="4">
        <f>'FAO surface averages'!R30</f>
        <v>8.2556133692435717E-3</v>
      </c>
      <c r="S7" s="4">
        <f>'FAO surface averages'!S30</f>
        <v>3.7888128053794337E-2</v>
      </c>
      <c r="T7" s="4">
        <f>'FAO surface averages'!T30</f>
        <v>3.7492521319605364E-2</v>
      </c>
      <c r="U7" s="4">
        <f>'FAO surface averages'!U30</f>
        <v>0</v>
      </c>
      <c r="V7" s="4">
        <f>'FAO surface averages'!V30</f>
        <v>4.454774432632333E-2</v>
      </c>
      <c r="W7" s="4">
        <f>'FAO surface averages'!W30</f>
        <v>5.2492077048042249E-2</v>
      </c>
      <c r="X7" s="4">
        <f>'FAO surface averages'!X30</f>
        <v>0</v>
      </c>
      <c r="Y7" s="4">
        <f>'FAO surface averages'!Y30</f>
        <v>6.0152712039065886E-2</v>
      </c>
      <c r="Z7" s="4">
        <f>'FAO surface averages'!Z30</f>
        <v>1.9734229295696029E-2</v>
      </c>
      <c r="AA7" s="4">
        <f>'FAO surface averages'!AA30</f>
        <v>7.9938096166296713E-2</v>
      </c>
      <c r="AB7" s="4">
        <f>'FAO surface averages'!AB30</f>
        <v>0.10506053545910905</v>
      </c>
      <c r="AC7" s="4">
        <f>'FAO surface averages'!AC30</f>
        <v>0</v>
      </c>
      <c r="AD7" s="4">
        <f>'FAO surface averages'!AD30</f>
        <v>3.3344339966388842E-3</v>
      </c>
      <c r="AE7" s="4">
        <f>'FAO surface averages'!AE30</f>
        <v>0</v>
      </c>
      <c r="AF7" s="4">
        <f>'FAO surface averages'!AF30</f>
        <v>9.3020809179406111E-2</v>
      </c>
      <c r="AG7" s="4">
        <f>'FAO surface averages'!AG30</f>
        <v>7.0629619597613949E-2</v>
      </c>
      <c r="AH7" s="4">
        <f>'FAO surface averages'!AH30</f>
        <v>2.7278778585243735E-2</v>
      </c>
      <c r="AI7" s="4">
        <f>'FAO surface averages'!AI30</f>
        <v>6.4599191984698781E-2</v>
      </c>
      <c r="AJ7" s="4">
        <f>'FAO surface averages'!AJ30</f>
        <v>7.1016139886631011E-2</v>
      </c>
      <c r="AK7" s="4">
        <f>'FAO surface averages'!AK30</f>
        <v>2.0026095371664648E-2</v>
      </c>
      <c r="AL7" s="4">
        <f>'FAO surface averages'!AL30</f>
        <v>6.9426363301209507E-2</v>
      </c>
      <c r="AM7" s="4">
        <f>'FAO surface averages'!AM30</f>
        <v>0</v>
      </c>
      <c r="AN7" s="4">
        <f>'FAO surface averages'!AN30</f>
        <v>3.1160697030582621E-2</v>
      </c>
      <c r="AO7" s="4">
        <f>'FAO surface averages'!AO30</f>
        <v>0.14888448007849064</v>
      </c>
      <c r="AP7" s="4">
        <f>'FAO surface averages'!AP30</f>
        <v>4.0374138331728315E-2</v>
      </c>
      <c r="AQ7" s="4">
        <f>'FAO surface averages'!AQ30</f>
        <v>0</v>
      </c>
      <c r="AR7" s="4">
        <f>'FAO surface averages'!AR30</f>
        <v>4.6625679972848777E-2</v>
      </c>
      <c r="AS7" s="4">
        <f>'FAO surface averages'!AS30</f>
        <v>3.6565437891695286E-2</v>
      </c>
      <c r="AT7" s="4">
        <f>'FAO surface averages'!AT30</f>
        <v>3.0174662959763881E-2</v>
      </c>
      <c r="AU7" s="4">
        <f>'FAO surface averages'!AU30</f>
        <v>1.3194668778420916E-2</v>
      </c>
      <c r="AV7" s="4">
        <f>'FAO surface averages'!AV30</f>
        <v>1.9733425650705821E-2</v>
      </c>
      <c r="AW7" s="4">
        <f>'FAO surface averages'!AW30</f>
        <v>4.9688733358722627E-2</v>
      </c>
      <c r="AX7" s="4">
        <f>'FAO surface averages'!AX30</f>
        <v>3.45552449468772E-2</v>
      </c>
      <c r="AY7" s="4">
        <f>'FAO surface averages'!AY30</f>
        <v>4.6754968659380405E-2</v>
      </c>
      <c r="AZ7" s="4">
        <f>'FAO surface averages'!AZ30</f>
        <v>0.1601925207652875</v>
      </c>
      <c r="BA7" s="4">
        <f>'FAO surface averages'!BA30</f>
        <v>0</v>
      </c>
      <c r="BB7" s="4">
        <f>'FAO surface averages'!BB30</f>
        <v>3.8090925873058935E-2</v>
      </c>
      <c r="BC7" s="4">
        <f>'FAO surface averages'!BC30</f>
        <v>0.1763668882775293</v>
      </c>
    </row>
    <row r="8" spans="1:59">
      <c r="A8" t="s">
        <v>231</v>
      </c>
      <c r="B8" s="4">
        <f>'FAO surface averages'!B31</f>
        <v>1.5305706285066278E-4</v>
      </c>
      <c r="C8" s="4">
        <f>'FAO surface averages'!C31</f>
        <v>0.14831590862912086</v>
      </c>
      <c r="D8" s="4">
        <f>'FAO surface averages'!D31</f>
        <v>7.2982504068855106E-2</v>
      </c>
      <c r="E8" s="4">
        <f>'FAO surface averages'!E31</f>
        <v>3.3491499808381918E-2</v>
      </c>
      <c r="F8" s="4">
        <f>'FAO surface averages'!F31</f>
        <v>8.5813277464727875E-2</v>
      </c>
      <c r="G8" s="4">
        <f>'FAO surface averages'!G31</f>
        <v>7.5293854394719011E-3</v>
      </c>
      <c r="H8" s="4">
        <f>'FAO surface averages'!H31</f>
        <v>1.2672783449873019E-2</v>
      </c>
      <c r="I8" s="4">
        <f>'FAO surface averages'!I31</f>
        <v>0.17360968284646894</v>
      </c>
      <c r="J8" s="4">
        <f>'FAO surface averages'!J31</f>
        <v>0</v>
      </c>
      <c r="K8" s="4">
        <f>'FAO surface averages'!K31</f>
        <v>4.1570885308814462E-2</v>
      </c>
      <c r="L8" s="4">
        <f>'FAO surface averages'!L31</f>
        <v>2.6080393739646312E-4</v>
      </c>
      <c r="M8" s="4">
        <f>'FAO surface averages'!M31</f>
        <v>2.067990290278263E-2</v>
      </c>
      <c r="N8" s="4">
        <f>'FAO surface averages'!N31</f>
        <v>0.12872504845723001</v>
      </c>
      <c r="O8" s="4">
        <f>'FAO surface averages'!O31</f>
        <v>0</v>
      </c>
      <c r="P8" s="4">
        <f>'FAO surface averages'!P31</f>
        <v>0.17187048707298025</v>
      </c>
      <c r="Q8" s="4">
        <f>'FAO surface averages'!Q31</f>
        <v>0.16389787757211446</v>
      </c>
      <c r="R8" s="4">
        <f>'FAO surface averages'!R31</f>
        <v>8.7060953991832755E-3</v>
      </c>
      <c r="S8" s="4">
        <f>'FAO surface averages'!S31</f>
        <v>2.879438841599094E-2</v>
      </c>
      <c r="T8" s="4">
        <f>'FAO surface averages'!T31</f>
        <v>2.9683886409987436E-2</v>
      </c>
      <c r="U8" s="4">
        <f>'FAO surface averages'!U31</f>
        <v>9.4432128520436612E-4</v>
      </c>
      <c r="V8" s="4">
        <f>'FAO surface averages'!V31</f>
        <v>4.6768373830168089E-2</v>
      </c>
      <c r="W8" s="4">
        <f>'FAO surface averages'!W31</f>
        <v>5.8321566125508671E-2</v>
      </c>
      <c r="X8" s="4">
        <f>'FAO surface averages'!X31</f>
        <v>0</v>
      </c>
      <c r="Y8" s="4">
        <f>'FAO surface averages'!Y31</f>
        <v>5.783912297432222E-2</v>
      </c>
      <c r="Z8" s="4">
        <f>'FAO surface averages'!Z31</f>
        <v>1.3562262571746694E-2</v>
      </c>
      <c r="AA8" s="4">
        <f>'FAO surface averages'!AA31</f>
        <v>8.2393409449891736E-2</v>
      </c>
      <c r="AB8" s="4">
        <f>'FAO surface averages'!AB31</f>
        <v>0.13842050581986845</v>
      </c>
      <c r="AC8" s="4">
        <f>'FAO surface averages'!AC31</f>
        <v>0</v>
      </c>
      <c r="AD8" s="4">
        <f>'FAO surface averages'!AD31</f>
        <v>1.8344664268915529E-2</v>
      </c>
      <c r="AE8" s="4">
        <f>'FAO surface averages'!AE31</f>
        <v>3.9252136217247593E-4</v>
      </c>
      <c r="AF8" s="4">
        <f>'FAO surface averages'!AF31</f>
        <v>9.2215300406655265E-2</v>
      </c>
      <c r="AG8" s="4">
        <f>'FAO surface averages'!AG31</f>
        <v>7.6395625488765384E-2</v>
      </c>
      <c r="AH8" s="4">
        <f>'FAO surface averages'!AH31</f>
        <v>2.8943656245927679E-2</v>
      </c>
      <c r="AI8" s="4">
        <f>'FAO surface averages'!AI31</f>
        <v>4.2707141951687157E-2</v>
      </c>
      <c r="AJ8" s="4">
        <f>'FAO surface averages'!AJ31</f>
        <v>7.6810107650369636E-2</v>
      </c>
      <c r="AK8" s="4">
        <f>'FAO surface averages'!AK31</f>
        <v>2.0215223054768874E-2</v>
      </c>
      <c r="AL8" s="4">
        <f>'FAO surface averages'!AL31</f>
        <v>7.1932402031528633E-2</v>
      </c>
      <c r="AM8" s="4">
        <f>'FAO surface averages'!AM31</f>
        <v>0</v>
      </c>
      <c r="AN8" s="4">
        <f>'FAO surface averages'!AN31</f>
        <v>3.4585368268480216E-2</v>
      </c>
      <c r="AO8" s="4">
        <f>'FAO surface averages'!AO31</f>
        <v>8.2015250370407036E-2</v>
      </c>
      <c r="AP8" s="4">
        <f>'FAO surface averages'!AP31</f>
        <v>4.3684312946792217E-2</v>
      </c>
      <c r="AQ8" s="4">
        <f>'FAO surface averages'!AQ31</f>
        <v>0</v>
      </c>
      <c r="AR8" s="4">
        <f>'FAO surface averages'!AR31</f>
        <v>3.9826201944920217E-2</v>
      </c>
      <c r="AS8" s="4">
        <f>'FAO surface averages'!AS31</f>
        <v>3.8606483682055819E-2</v>
      </c>
      <c r="AT8" s="4">
        <f>'FAO surface averages'!AT31</f>
        <v>3.2586288802923732E-2</v>
      </c>
      <c r="AU8" s="4">
        <f>'FAO surface averages'!AU31</f>
        <v>1.4218946199100387E-2</v>
      </c>
      <c r="AV8" s="4">
        <f>'FAO surface averages'!AV31</f>
        <v>2.0155243962074586E-2</v>
      </c>
      <c r="AW8" s="4">
        <f>'FAO surface averages'!AW31</f>
        <v>5.6974056664516555E-2</v>
      </c>
      <c r="AX8" s="4">
        <f>'FAO surface averages'!AX31</f>
        <v>3.8066240417796104E-2</v>
      </c>
      <c r="AY8" s="4">
        <f>'FAO surface averages'!AY31</f>
        <v>4.2603501181986581E-2</v>
      </c>
      <c r="AZ8" s="4">
        <f>'FAO surface averages'!AZ31</f>
        <v>0.16325883983407044</v>
      </c>
      <c r="BA8" s="4">
        <f>'FAO surface averages'!BA31</f>
        <v>0</v>
      </c>
      <c r="BB8" s="4">
        <f>'FAO surface averages'!BB31</f>
        <v>3.9034280684812163E-2</v>
      </c>
      <c r="BC8" s="4">
        <f>'FAO surface averages'!BC31</f>
        <v>0.18670399713150582</v>
      </c>
    </row>
    <row r="9" spans="1:59">
      <c r="A9" t="s">
        <v>235</v>
      </c>
      <c r="B9" s="4">
        <f>'FAO surface averages'!B32</f>
        <v>0</v>
      </c>
      <c r="C9" s="4">
        <f>'FAO surface averages'!C32</f>
        <v>0.16819231567656398</v>
      </c>
      <c r="D9" s="4">
        <f>'FAO surface averages'!D32</f>
        <v>6.8809302448087042E-2</v>
      </c>
      <c r="E9" s="4">
        <f>'FAO surface averages'!E32</f>
        <v>3.3032840437561113E-2</v>
      </c>
      <c r="F9" s="4">
        <f>'FAO surface averages'!F32</f>
        <v>8.5045525620475015E-2</v>
      </c>
      <c r="G9" s="4">
        <f>'FAO surface averages'!G32</f>
        <v>6.3557054968731395E-3</v>
      </c>
      <c r="H9" s="4">
        <f>'FAO surface averages'!H32</f>
        <v>1.0961709156996232E-2</v>
      </c>
      <c r="I9" s="4">
        <f>'FAO surface averages'!I32</f>
        <v>7.974516648811221E-2</v>
      </c>
      <c r="J9" s="4">
        <f>'FAO surface averages'!J32</f>
        <v>0</v>
      </c>
      <c r="K9" s="4">
        <f>'FAO surface averages'!K32</f>
        <v>3.8138254403305517E-2</v>
      </c>
      <c r="L9" s="4">
        <f>'FAO surface averages'!L32</f>
        <v>3.7992491157488726E-4</v>
      </c>
      <c r="M9" s="4">
        <f>'FAO surface averages'!M32</f>
        <v>2.0449046342874255E-2</v>
      </c>
      <c r="N9" s="4">
        <f>'FAO surface averages'!N32</f>
        <v>0.1255515376846715</v>
      </c>
      <c r="O9" s="4">
        <f>'FAO surface averages'!O32</f>
        <v>0</v>
      </c>
      <c r="P9" s="4">
        <f>'FAO surface averages'!P32</f>
        <v>0.18070562255895828</v>
      </c>
      <c r="Q9" s="4">
        <f>'FAO surface averages'!Q32</f>
        <v>0.15508930206467894</v>
      </c>
      <c r="R9" s="4">
        <f>'FAO surface averages'!R32</f>
        <v>1.1367289710660334E-2</v>
      </c>
      <c r="S9" s="4">
        <f>'FAO surface averages'!S32</f>
        <v>2.7545749706646312E-2</v>
      </c>
      <c r="T9" s="4">
        <f>'FAO surface averages'!T32</f>
        <v>1.9297241888000766E-3</v>
      </c>
      <c r="U9" s="4">
        <f>'FAO surface averages'!U32</f>
        <v>0</v>
      </c>
      <c r="V9" s="4">
        <f>'FAO surface averages'!V32</f>
        <v>4.48225810984327E-2</v>
      </c>
      <c r="W9" s="4">
        <f>'FAO surface averages'!W32</f>
        <v>5.2081068959254892E-2</v>
      </c>
      <c r="X9" s="4">
        <f>'FAO surface averages'!X32</f>
        <v>0</v>
      </c>
      <c r="Y9" s="4">
        <f>'FAO surface averages'!Y32</f>
        <v>5.1055352380236591E-2</v>
      </c>
      <c r="Z9" s="4">
        <f>'FAO surface averages'!Z32</f>
        <v>1.0280048711865948E-2</v>
      </c>
      <c r="AA9" s="4">
        <f>'FAO surface averages'!AA32</f>
        <v>8.1699299994941077E-2</v>
      </c>
      <c r="AB9" s="4">
        <f>'FAO surface averages'!AB32</f>
        <v>0.10495425869769641</v>
      </c>
      <c r="AC9" s="4">
        <f>'FAO surface averages'!AC32</f>
        <v>0</v>
      </c>
      <c r="AD9" s="4">
        <f>'FAO surface averages'!AD32</f>
        <v>1.3222590327047761E-2</v>
      </c>
      <c r="AE9" s="4">
        <f>'FAO surface averages'!AE32</f>
        <v>0</v>
      </c>
      <c r="AF9" s="4">
        <f>'FAO surface averages'!AF32</f>
        <v>8.3340350630560014E-2</v>
      </c>
      <c r="AG9" s="4">
        <f>'FAO surface averages'!AG32</f>
        <v>6.8255367557691529E-2</v>
      </c>
      <c r="AH9" s="4">
        <f>'FAO surface averages'!AH32</f>
        <v>2.6962554227501944E-2</v>
      </c>
      <c r="AI9" s="4">
        <f>'FAO surface averages'!AI32</f>
        <v>1.129757857875895E-2</v>
      </c>
      <c r="AJ9" s="4">
        <f>'FAO surface averages'!AJ32</f>
        <v>6.7812653559164812E-2</v>
      </c>
      <c r="AK9" s="4">
        <f>'FAO surface averages'!AK32</f>
        <v>1.9628683983564325E-2</v>
      </c>
      <c r="AL9" s="4">
        <f>'FAO surface averages'!AL32</f>
        <v>6.4078664657951367E-2</v>
      </c>
      <c r="AM9" s="4">
        <f>'FAO surface averages'!AM32</f>
        <v>0</v>
      </c>
      <c r="AN9" s="4">
        <f>'FAO surface averages'!AN32</f>
        <v>3.1527710603327153E-2</v>
      </c>
      <c r="AO9" s="4">
        <f>'FAO surface averages'!AO32</f>
        <v>1.4641673641323643E-2</v>
      </c>
      <c r="AP9" s="4">
        <f>'FAO surface averages'!AP32</f>
        <v>4.0149587001386933E-2</v>
      </c>
      <c r="AQ9" s="4">
        <f>'FAO surface averages'!AQ32</f>
        <v>0</v>
      </c>
      <c r="AR9" s="4">
        <f>'FAO surface averages'!AR32</f>
        <v>4.282977072215189E-2</v>
      </c>
      <c r="AS9" s="4">
        <f>'FAO surface averages'!AS32</f>
        <v>3.150806009261551E-2</v>
      </c>
      <c r="AT9" s="4">
        <f>'FAO surface averages'!AT32</f>
        <v>0</v>
      </c>
      <c r="AU9" s="4">
        <f>'FAO surface averages'!AU32</f>
        <v>0</v>
      </c>
      <c r="AV9" s="4">
        <f>'FAO surface averages'!AV32</f>
        <v>2.3158481581399871E-2</v>
      </c>
      <c r="AW9" s="4">
        <f>'FAO surface averages'!AW32</f>
        <v>5.1845273767650565E-2</v>
      </c>
      <c r="AX9" s="4">
        <f>'FAO surface averages'!AX32</f>
        <v>3.6176839859590734E-2</v>
      </c>
      <c r="AY9" s="4">
        <f>'FAO surface averages'!AY32</f>
        <v>2.3522844986992818E-2</v>
      </c>
      <c r="AZ9" s="4">
        <f>'FAO surface averages'!AZ32</f>
        <v>0.15959757726131923</v>
      </c>
      <c r="BA9" s="4">
        <f>'FAO surface averages'!BA32</f>
        <v>5.7184674851023527E-2</v>
      </c>
      <c r="BB9" s="4">
        <f>'FAO surface averages'!BB32</f>
        <v>4.1329000646893078E-2</v>
      </c>
      <c r="BC9" s="4">
        <f>'FAO surface averages'!BC32</f>
        <v>0.18847663256721262</v>
      </c>
    </row>
    <row r="10" spans="1:59">
      <c r="A10" t="s">
        <v>232</v>
      </c>
      <c r="B10" s="4">
        <f>'FAO surface averages'!B33</f>
        <v>3.1060798849697119E-2</v>
      </c>
      <c r="C10" s="4">
        <f>'FAO surface averages'!C33</f>
        <v>0.12915727738632263</v>
      </c>
      <c r="D10" s="4">
        <f>'FAO surface averages'!D33</f>
        <v>5.1699200263372214E-2</v>
      </c>
      <c r="E10" s="4">
        <f>'FAO surface averages'!E33</f>
        <v>2.5516449694377715E-2</v>
      </c>
      <c r="F10" s="4">
        <f>'FAO surface averages'!F33</f>
        <v>5.4479882342037052E-2</v>
      </c>
      <c r="G10" s="4">
        <f>'FAO surface averages'!G33</f>
        <v>5.2654055718736915E-3</v>
      </c>
      <c r="H10" s="4">
        <f>'FAO surface averages'!H33</f>
        <v>9.0525981156282433E-3</v>
      </c>
      <c r="I10" s="4">
        <f>'FAO surface averages'!I33</f>
        <v>9.2586344363327716E-2</v>
      </c>
      <c r="J10" s="4">
        <f>'FAO surface averages'!J33</f>
        <v>4.2905893717954295E-3</v>
      </c>
      <c r="K10" s="4">
        <f>'FAO surface averages'!K33</f>
        <v>2.6742447853382045E-2</v>
      </c>
      <c r="L10" s="4">
        <f>'FAO surface averages'!L33</f>
        <v>8.5198564315609904E-2</v>
      </c>
      <c r="M10" s="4">
        <f>'FAO surface averages'!M33</f>
        <v>1.9526283167261273E-2</v>
      </c>
      <c r="N10" s="4">
        <f>'FAO surface averages'!N33</f>
        <v>7.3631313290853831E-2</v>
      </c>
      <c r="O10" s="4">
        <f>'FAO surface averages'!O33</f>
        <v>2.1842504022921046E-2</v>
      </c>
      <c r="P10" s="4">
        <f>'FAO surface averages'!P33</f>
        <v>0.11358916366821871</v>
      </c>
      <c r="Q10" s="4">
        <f>'FAO surface averages'!Q33</f>
        <v>9.9872665747428521E-2</v>
      </c>
      <c r="R10" s="4">
        <f>'FAO surface averages'!R33</f>
        <v>0.1220760788668665</v>
      </c>
      <c r="S10" s="4">
        <f>'FAO surface averages'!S33</f>
        <v>2.878697268870645E-2</v>
      </c>
      <c r="T10" s="4">
        <f>'FAO surface averages'!T33</f>
        <v>0.13213360906475821</v>
      </c>
      <c r="U10" s="4">
        <f>'FAO surface averages'!U33</f>
        <v>7.9275666577886914E-2</v>
      </c>
      <c r="V10" s="4">
        <f>'FAO surface averages'!V33</f>
        <v>3.2629765763556015E-2</v>
      </c>
      <c r="W10" s="4">
        <f>'FAO surface averages'!W33</f>
        <v>3.6652600390000109E-2</v>
      </c>
      <c r="X10" s="4">
        <f>'FAO surface averages'!X33</f>
        <v>3.2547907359438764E-2</v>
      </c>
      <c r="Y10" s="4">
        <f>'FAO surface averages'!Y33</f>
        <v>7.6668876149834225E-2</v>
      </c>
      <c r="Z10" s="4">
        <f>'FAO surface averages'!Z33</f>
        <v>1.4194301533147458E-2</v>
      </c>
      <c r="AA10" s="4">
        <f>'FAO surface averages'!AA33</f>
        <v>6.1321861619261141E-2</v>
      </c>
      <c r="AB10" s="4">
        <f>'FAO surface averages'!AB33</f>
        <v>0.15444770573470004</v>
      </c>
      <c r="AC10" s="4">
        <f>'FAO surface averages'!AC33</f>
        <v>2.9450860462248381E-2</v>
      </c>
      <c r="AD10" s="4">
        <f>'FAO surface averages'!AD33</f>
        <v>0.15064450622803258</v>
      </c>
      <c r="AE10" s="4">
        <f>'FAO surface averages'!AE33</f>
        <v>5.1678144244559507E-2</v>
      </c>
      <c r="AF10" s="4">
        <f>'FAO surface averages'!AF33</f>
        <v>6.5311481113053974E-2</v>
      </c>
      <c r="AG10" s="4">
        <f>'FAO surface averages'!AG33</f>
        <v>5.2176682035004626E-2</v>
      </c>
      <c r="AH10" s="4">
        <f>'FAO surface averages'!AH33</f>
        <v>2.0632750922313599E-2</v>
      </c>
      <c r="AI10" s="4">
        <f>'FAO surface averages'!AI33</f>
        <v>0.13423931972969524</v>
      </c>
      <c r="AJ10" s="4">
        <f>'FAO surface averages'!AJ33</f>
        <v>5.4156016440324653E-2</v>
      </c>
      <c r="AK10" s="4">
        <f>'FAO surface averages'!AK33</f>
        <v>1.4776462322821121E-2</v>
      </c>
      <c r="AL10" s="4">
        <f>'FAO surface averages'!AL33</f>
        <v>5.1124520483019957E-2</v>
      </c>
      <c r="AM10" s="4">
        <f>'FAO surface averages'!AM33</f>
        <v>7.4622302927696942E-3</v>
      </c>
      <c r="AN10" s="4">
        <f>'FAO surface averages'!AN33</f>
        <v>2.1889555744871701E-2</v>
      </c>
      <c r="AO10" s="4">
        <f>'FAO surface averages'!AO33</f>
        <v>2.1886225838314809E-2</v>
      </c>
      <c r="AP10" s="4">
        <f>'FAO surface averages'!AP33</f>
        <v>2.7995886905303437E-2</v>
      </c>
      <c r="AQ10" s="4">
        <f>'FAO surface averages'!AQ33</f>
        <v>0</v>
      </c>
      <c r="AR10" s="4">
        <f>'FAO surface averages'!AR33</f>
        <v>0.13618521444882234</v>
      </c>
      <c r="AS10" s="4">
        <f>'FAO surface averages'!AS33</f>
        <v>2.5458991688867033E-2</v>
      </c>
      <c r="AT10" s="4">
        <f>'FAO surface averages'!AT33</f>
        <v>0.12799804381998842</v>
      </c>
      <c r="AU10" s="4">
        <f>'FAO surface averages'!AU33</f>
        <v>0.14266095871077875</v>
      </c>
      <c r="AV10" s="4">
        <f>'FAO surface averages'!AV33</f>
        <v>1.3815428921030494E-2</v>
      </c>
      <c r="AW10" s="4">
        <f>'FAO surface averages'!AW33</f>
        <v>3.6008861873306625E-2</v>
      </c>
      <c r="AX10" s="4">
        <f>'FAO surface averages'!AX33</f>
        <v>2.0449049671087568E-2</v>
      </c>
      <c r="AY10" s="4">
        <f>'FAO surface averages'!AY33</f>
        <v>3.3044052465690185E-2</v>
      </c>
      <c r="AZ10" s="4">
        <f>'FAO surface averages'!AZ33</f>
        <v>0.1225241320355985</v>
      </c>
      <c r="BA10" s="4">
        <f>'FAO surface averages'!BA33</f>
        <v>0.10039115095835112</v>
      </c>
      <c r="BB10" s="4">
        <f>'FAO surface averages'!BB33</f>
        <v>2.8662418850727497E-2</v>
      </c>
      <c r="BC10" s="4">
        <f>'FAO surface averages'!BC33</f>
        <v>0.12512268290767828</v>
      </c>
    </row>
    <row r="12" spans="1:59">
      <c r="B12" t="str">
        <f>LEFT(B1,2)</f>
        <v>AL</v>
      </c>
      <c r="C12" t="str">
        <f t="shared" ref="C12:BC12" si="0">LEFT(C1,2)</f>
        <v>AL</v>
      </c>
      <c r="D12" t="str">
        <f t="shared" si="0"/>
        <v>AR</v>
      </c>
      <c r="E12" t="str">
        <f t="shared" si="0"/>
        <v>AR</v>
      </c>
      <c r="F12" t="str">
        <f t="shared" si="0"/>
        <v>AR</v>
      </c>
      <c r="G12" t="str">
        <f t="shared" si="0"/>
        <v>AZ</v>
      </c>
      <c r="H12" t="str">
        <f t="shared" si="0"/>
        <v>CA</v>
      </c>
      <c r="I12" t="str">
        <f t="shared" si="0"/>
        <v>CA</v>
      </c>
      <c r="J12" t="str">
        <f t="shared" si="0"/>
        <v>CA</v>
      </c>
      <c r="K12" t="str">
        <f t="shared" si="0"/>
        <v>CO</v>
      </c>
      <c r="L12" t="str">
        <f t="shared" si="0"/>
        <v>CO</v>
      </c>
      <c r="M12" t="str">
        <f t="shared" si="0"/>
        <v>CO</v>
      </c>
      <c r="N12" t="str">
        <f t="shared" si="0"/>
        <v>FL</v>
      </c>
      <c r="O12" t="str">
        <f t="shared" si="0"/>
        <v>GA</v>
      </c>
      <c r="P12" t="str">
        <f t="shared" si="0"/>
        <v>GA</v>
      </c>
      <c r="Q12" t="str">
        <f t="shared" si="0"/>
        <v>GA</v>
      </c>
      <c r="R12" t="str">
        <f t="shared" si="0"/>
        <v>ID</v>
      </c>
      <c r="S12" t="str">
        <f t="shared" si="0"/>
        <v>ID</v>
      </c>
      <c r="T12" t="str">
        <f t="shared" si="0"/>
        <v>IL</v>
      </c>
      <c r="U12" t="str">
        <f t="shared" si="0"/>
        <v>IL</v>
      </c>
      <c r="V12" t="str">
        <f t="shared" si="0"/>
        <v>KS</v>
      </c>
      <c r="W12" t="str">
        <f t="shared" si="0"/>
        <v>KS</v>
      </c>
      <c r="X12" t="str">
        <f t="shared" si="0"/>
        <v>KS</v>
      </c>
      <c r="Y12" t="str">
        <f t="shared" si="0"/>
        <v>LA</v>
      </c>
      <c r="Z12" t="str">
        <f t="shared" si="0"/>
        <v>LA</v>
      </c>
      <c r="AA12" t="str">
        <f t="shared" si="0"/>
        <v>LA</v>
      </c>
      <c r="AB12" t="str">
        <f t="shared" si="0"/>
        <v>MI</v>
      </c>
      <c r="AC12" t="str">
        <f t="shared" si="0"/>
        <v>MI</v>
      </c>
      <c r="AD12" t="str">
        <f t="shared" si="0"/>
        <v>MN</v>
      </c>
      <c r="AE12" t="str">
        <f t="shared" si="0"/>
        <v>MN</v>
      </c>
      <c r="AF12" t="str">
        <f t="shared" si="0"/>
        <v>MO</v>
      </c>
      <c r="AG12" t="str">
        <f t="shared" si="0"/>
        <v>MO</v>
      </c>
      <c r="AH12" t="str">
        <f t="shared" si="0"/>
        <v>MO</v>
      </c>
      <c r="AI12" t="str">
        <f t="shared" si="0"/>
        <v>MO</v>
      </c>
      <c r="AJ12" t="str">
        <f t="shared" si="0"/>
        <v>MS</v>
      </c>
      <c r="AK12" t="str">
        <f t="shared" si="0"/>
        <v>MS</v>
      </c>
      <c r="AL12" t="str">
        <f t="shared" si="0"/>
        <v>MS</v>
      </c>
      <c r="AM12" t="str">
        <f t="shared" si="0"/>
        <v>MT</v>
      </c>
      <c r="AN12" t="str">
        <f t="shared" si="0"/>
        <v>NE</v>
      </c>
      <c r="AO12" t="str">
        <f t="shared" si="0"/>
        <v>NE</v>
      </c>
      <c r="AP12" t="str">
        <f t="shared" si="0"/>
        <v>NE</v>
      </c>
      <c r="AQ12" t="str">
        <f t="shared" si="0"/>
        <v>NE</v>
      </c>
      <c r="AR12" t="str">
        <f t="shared" si="0"/>
        <v>OR</v>
      </c>
      <c r="AS12" t="str">
        <f t="shared" si="0"/>
        <v>OR</v>
      </c>
      <c r="AT12" t="str">
        <f t="shared" si="0"/>
        <v>SC</v>
      </c>
      <c r="AU12" t="str">
        <f t="shared" si="0"/>
        <v>SD</v>
      </c>
      <c r="AV12" t="str">
        <f t="shared" si="0"/>
        <v>TX</v>
      </c>
      <c r="AW12" t="str">
        <f t="shared" si="0"/>
        <v>TX</v>
      </c>
      <c r="AX12" t="str">
        <f t="shared" si="0"/>
        <v>TX</v>
      </c>
      <c r="AY12" t="str">
        <f t="shared" si="0"/>
        <v>TX</v>
      </c>
      <c r="AZ12" t="str">
        <f t="shared" si="0"/>
        <v>TX</v>
      </c>
      <c r="BA12" t="str">
        <f t="shared" si="0"/>
        <v>WA</v>
      </c>
      <c r="BB12" t="str">
        <f t="shared" si="0"/>
        <v>WA</v>
      </c>
      <c r="BC12" t="str">
        <f t="shared" si="0"/>
        <v>WI</v>
      </c>
    </row>
    <row r="13" spans="1:59">
      <c r="A13" t="s">
        <v>234</v>
      </c>
      <c r="B13" t="str">
        <f>RIGHT(B1,LEN(B1)-2)</f>
        <v>cotton</v>
      </c>
      <c r="C13" t="str">
        <f t="shared" ref="C13:BC13" si="1">RIGHT(C1,LEN(C1)-2)</f>
        <v>peanuts</v>
      </c>
      <c r="D13" t="str">
        <f t="shared" si="1"/>
        <v>cotton</v>
      </c>
      <c r="E13" t="str">
        <f t="shared" si="1"/>
        <v>rice</v>
      </c>
      <c r="F13" t="str">
        <f t="shared" si="1"/>
        <v>soybeans</v>
      </c>
      <c r="G13" t="str">
        <f t="shared" si="1"/>
        <v>cotton</v>
      </c>
      <c r="H13" t="str">
        <f t="shared" si="1"/>
        <v>cotton</v>
      </c>
      <c r="I13" t="str">
        <f t="shared" si="1"/>
        <v>rice</v>
      </c>
      <c r="J13" t="str">
        <f t="shared" si="1"/>
        <v>wheat spring</v>
      </c>
      <c r="K13" t="str">
        <f t="shared" si="1"/>
        <v>corn</v>
      </c>
      <c r="L13" t="str">
        <f t="shared" si="1"/>
        <v>wheat spring</v>
      </c>
      <c r="M13" t="str">
        <f t="shared" si="1"/>
        <v>winter wheat</v>
      </c>
      <c r="N13" t="str">
        <f t="shared" si="1"/>
        <v>peanuts</v>
      </c>
      <c r="O13" t="str">
        <f t="shared" si="1"/>
        <v>corn</v>
      </c>
      <c r="P13" t="str">
        <f t="shared" si="1"/>
        <v>cotton</v>
      </c>
      <c r="Q13" t="str">
        <f t="shared" si="1"/>
        <v>peanuts</v>
      </c>
      <c r="R13" t="str">
        <f t="shared" si="1"/>
        <v>wheat spring</v>
      </c>
      <c r="S13" t="str">
        <f t="shared" si="1"/>
        <v>winter wheat</v>
      </c>
      <c r="T13" t="str">
        <f t="shared" si="1"/>
        <v>corn</v>
      </c>
      <c r="U13" t="str">
        <f t="shared" si="1"/>
        <v>soybeans</v>
      </c>
      <c r="V13" t="str">
        <f t="shared" si="1"/>
        <v>corn</v>
      </c>
      <c r="W13" t="str">
        <f t="shared" si="1"/>
        <v>soybeans</v>
      </c>
      <c r="X13" t="str">
        <f t="shared" si="1"/>
        <v>wheat spring</v>
      </c>
      <c r="Y13" t="str">
        <f t="shared" si="1"/>
        <v>cotton</v>
      </c>
      <c r="Z13" t="str">
        <f t="shared" si="1"/>
        <v>rice</v>
      </c>
      <c r="AA13" t="str">
        <f t="shared" si="1"/>
        <v>soybeans</v>
      </c>
      <c r="AB13" t="str">
        <f t="shared" si="1"/>
        <v>corn</v>
      </c>
      <c r="AC13" t="str">
        <f t="shared" si="1"/>
        <v>soybeans</v>
      </c>
      <c r="AD13" t="str">
        <f t="shared" si="1"/>
        <v>corn</v>
      </c>
      <c r="AE13" t="str">
        <f t="shared" si="1"/>
        <v>soybeans</v>
      </c>
      <c r="AF13" t="str">
        <f t="shared" si="1"/>
        <v>corn</v>
      </c>
      <c r="AG13" t="str">
        <f t="shared" si="1"/>
        <v>cotton</v>
      </c>
      <c r="AH13" t="str">
        <f t="shared" si="1"/>
        <v>rice</v>
      </c>
      <c r="AI13" t="str">
        <f t="shared" si="1"/>
        <v>soybeans</v>
      </c>
      <c r="AJ13" t="str">
        <f t="shared" si="1"/>
        <v>cotton</v>
      </c>
      <c r="AK13" t="str">
        <f t="shared" si="1"/>
        <v>rice</v>
      </c>
      <c r="AL13" t="str">
        <f t="shared" si="1"/>
        <v>soybeans</v>
      </c>
      <c r="AM13" t="str">
        <f t="shared" si="1"/>
        <v>winter wheat</v>
      </c>
      <c r="AN13" t="str">
        <f t="shared" si="1"/>
        <v>corn</v>
      </c>
      <c r="AO13" t="str">
        <f t="shared" si="1"/>
        <v>oats</v>
      </c>
      <c r="AP13" t="str">
        <f t="shared" si="1"/>
        <v>soybeans</v>
      </c>
      <c r="AQ13" t="str">
        <f t="shared" si="1"/>
        <v>wheat spring</v>
      </c>
      <c r="AR13" t="str">
        <f t="shared" si="1"/>
        <v>wheat spring</v>
      </c>
      <c r="AS13" t="str">
        <f t="shared" si="1"/>
        <v>winter wheat</v>
      </c>
      <c r="AT13" t="str">
        <f t="shared" si="1"/>
        <v>cotton</v>
      </c>
      <c r="AU13" t="str">
        <f t="shared" si="1"/>
        <v>corn</v>
      </c>
      <c r="AV13" t="str">
        <f t="shared" si="1"/>
        <v>corn</v>
      </c>
      <c r="AW13" t="str">
        <f t="shared" si="1"/>
        <v>cotton</v>
      </c>
      <c r="AX13" t="str">
        <f t="shared" si="1"/>
        <v>peanuts</v>
      </c>
      <c r="AY13" t="str">
        <f t="shared" si="1"/>
        <v>rice</v>
      </c>
      <c r="AZ13" t="str">
        <f t="shared" si="1"/>
        <v>wheat spring</v>
      </c>
      <c r="BA13" t="str">
        <f t="shared" si="1"/>
        <v>wheat spring</v>
      </c>
      <c r="BB13" t="str">
        <f t="shared" si="1"/>
        <v>winter wheat</v>
      </c>
      <c r="BC13" t="str">
        <f t="shared" si="1"/>
        <v>corn</v>
      </c>
      <c r="BE13" t="s">
        <v>114</v>
      </c>
      <c r="BF13" t="s">
        <v>113</v>
      </c>
      <c r="BG13" t="s">
        <v>235</v>
      </c>
    </row>
    <row r="14" spans="1:59">
      <c r="A14" t="s">
        <v>225</v>
      </c>
      <c r="B14" s="4">
        <f>'surface difference mean'!B2</f>
        <v>0</v>
      </c>
      <c r="C14" s="4">
        <f>'surface difference mean'!C2</f>
        <v>0.19171296770868237</v>
      </c>
      <c r="D14" s="4">
        <f>'surface difference mean'!D2</f>
        <v>6.881515168559145E-2</v>
      </c>
      <c r="E14" s="4">
        <f>'surface difference mean'!E2</f>
        <v>3.3030542972117792E-2</v>
      </c>
      <c r="F14" s="4">
        <f>'surface difference mean'!F2</f>
        <v>8.5030899482799085E-2</v>
      </c>
      <c r="G14" s="4">
        <f>'surface difference mean'!G2</f>
        <v>6.4804704130584671E-3</v>
      </c>
      <c r="H14" s="4">
        <f>'surface difference mean'!H2</f>
        <v>1.1155152391899728E-2</v>
      </c>
      <c r="I14" s="4">
        <f>'surface difference mean'!I2</f>
        <v>0.21732550309608437</v>
      </c>
      <c r="J14" s="4">
        <f>'surface difference mean'!J2</f>
        <v>0</v>
      </c>
      <c r="K14" s="4">
        <f>'surface difference mean'!K2</f>
        <v>3.8031237906001651E-2</v>
      </c>
      <c r="L14" s="4">
        <f>'surface difference mean'!L2</f>
        <v>0</v>
      </c>
      <c r="M14" s="4">
        <f>'surface difference mean'!M2</f>
        <v>2.063494999403187E-2</v>
      </c>
      <c r="N14" s="4">
        <f>'surface difference mean'!N2</f>
        <v>0.12570589917907138</v>
      </c>
      <c r="O14" s="4">
        <f>'surface difference mean'!O2</f>
        <v>0</v>
      </c>
      <c r="P14" s="4">
        <f>'surface difference mean'!P2</f>
        <v>0.18083567376875734</v>
      </c>
      <c r="Q14" s="4">
        <f>'surface difference mean'!Q2</f>
        <v>0.15509328585382356</v>
      </c>
      <c r="R14" s="4">
        <f>'surface difference mean'!R2</f>
        <v>1.807237730722444E-6</v>
      </c>
      <c r="S14" s="4">
        <f>'surface difference mean'!S2</f>
        <v>2.7646660413403419E-2</v>
      </c>
      <c r="T14" s="4">
        <f>'surface difference mean'!T2</f>
        <v>1.3992103507010279E-4</v>
      </c>
      <c r="U14" s="4">
        <f>'surface difference mean'!U2</f>
        <v>0</v>
      </c>
      <c r="V14" s="4">
        <f>'surface difference mean'!V2</f>
        <v>4.4898071815052225E-2</v>
      </c>
      <c r="W14" s="4">
        <f>'surface difference mean'!W2</f>
        <v>5.2406511123656747E-2</v>
      </c>
      <c r="X14" s="4">
        <f>'surface difference mean'!X2</f>
        <v>0</v>
      </c>
      <c r="Y14" s="4">
        <f>'surface difference mean'!Y2</f>
        <v>6.4933885073232181E-2</v>
      </c>
      <c r="Z14" s="4">
        <f>'surface difference mean'!Z2</f>
        <v>1.0240795412518228E-2</v>
      </c>
      <c r="AA14" s="4">
        <f>'surface difference mean'!AA2</f>
        <v>9.1722406879140128E-2</v>
      </c>
      <c r="AB14" s="4">
        <f>'surface difference mean'!AB2</f>
        <v>0.14075438747135818</v>
      </c>
      <c r="AC14" s="4">
        <f>'surface difference mean'!AC2</f>
        <v>0</v>
      </c>
      <c r="AD14" s="4">
        <f>'surface difference mean'!AD2</f>
        <v>0</v>
      </c>
      <c r="AE14" s="4">
        <f>'surface difference mean'!AE2</f>
        <v>0</v>
      </c>
      <c r="AF14" s="4">
        <f>'surface difference mean'!AF2</f>
        <v>8.3222247416962741E-2</v>
      </c>
      <c r="AG14" s="4">
        <f>'surface difference mean'!AG2</f>
        <v>6.8509579609649277E-2</v>
      </c>
      <c r="AH14" s="4">
        <f>'surface difference mean'!AH2</f>
        <v>2.6887260261487772E-2</v>
      </c>
      <c r="AI14" s="4">
        <f>'surface difference mean'!AI2</f>
        <v>1.6748182676887126E-3</v>
      </c>
      <c r="AJ14" s="4">
        <f>'surface difference mean'!AJ2</f>
        <v>6.8982786572464858E-2</v>
      </c>
      <c r="AK14" s="4">
        <f>'surface difference mean'!AK2</f>
        <v>2.0321007073576668E-2</v>
      </c>
      <c r="AL14" s="4">
        <f>'surface difference mean'!AL2</f>
        <v>6.4991258803481694E-2</v>
      </c>
      <c r="AM14" s="4">
        <f>'surface difference mean'!AM2</f>
        <v>0</v>
      </c>
      <c r="AN14" s="4">
        <f>'surface difference mean'!AN2</f>
        <v>3.1441097399834299E-2</v>
      </c>
      <c r="AO14" s="4">
        <f>'surface difference mean'!AO2</f>
        <v>9.9690494447108632E-2</v>
      </c>
      <c r="AP14" s="4">
        <f>'surface difference mean'!AP2</f>
        <v>4.0037304749208066E-2</v>
      </c>
      <c r="AQ14" s="4">
        <f>'surface difference mean'!AQ2</f>
        <v>0</v>
      </c>
      <c r="AR14" s="4">
        <f>'surface difference mean'!AR2</f>
        <v>2.4226169478939685E-2</v>
      </c>
      <c r="AS14" s="4">
        <f>'surface difference mean'!AS2</f>
        <v>3.8503836357043977E-2</v>
      </c>
      <c r="AT14" s="4">
        <f>'surface difference mean'!AT2</f>
        <v>1.3784578599754682E-5</v>
      </c>
      <c r="AU14" s="4">
        <f>'surface difference mean'!AU2</f>
        <v>0</v>
      </c>
      <c r="AV14" s="4">
        <f>'surface difference mean'!AV2</f>
        <v>2.2454176794521705E-2</v>
      </c>
      <c r="AW14" s="4">
        <f>'surface difference mean'!AW2</f>
        <v>5.1615962607166346E-2</v>
      </c>
      <c r="AX14" s="4">
        <f>'surface difference mean'!AX2</f>
        <v>3.5931316648325294E-2</v>
      </c>
      <c r="AY14" s="4">
        <f>'surface difference mean'!AY2</f>
        <v>5.5679261174390114E-2</v>
      </c>
      <c r="AZ14" s="4">
        <f>'surface difference mean'!AZ2</f>
        <v>0.15928168956171446</v>
      </c>
      <c r="BA14" s="4">
        <f>'surface difference mean'!BA2</f>
        <v>0</v>
      </c>
      <c r="BB14" s="4">
        <f>'surface difference mean'!BB2</f>
        <v>4.2191183757352237E-2</v>
      </c>
      <c r="BC14" s="4">
        <f>'surface difference mean'!BC2</f>
        <v>0.19059923730005862</v>
      </c>
      <c r="BE14" s="4">
        <f>MAX(B14:BC14)</f>
        <v>0.21732550309608437</v>
      </c>
      <c r="BF14" s="4">
        <f>MIN(B14:BC14)</f>
        <v>0</v>
      </c>
      <c r="BG14" s="4">
        <f>AVERAGE(B14:BC14)</f>
        <v>4.9867604699493639E-2</v>
      </c>
    </row>
    <row r="15" spans="1:59">
      <c r="A15" t="s">
        <v>226</v>
      </c>
      <c r="B15" s="4">
        <f>'surface difference mean'!B3</f>
        <v>0</v>
      </c>
      <c r="C15" s="4">
        <f>'surface difference mean'!C3</f>
        <v>0.18953071586112213</v>
      </c>
      <c r="D15" s="4">
        <f>'surface difference mean'!D3</f>
        <v>6.8636392788095954E-2</v>
      </c>
      <c r="E15" s="4">
        <f>'surface difference mean'!E3</f>
        <v>3.2907355164192173E-2</v>
      </c>
      <c r="F15" s="4">
        <f>'surface difference mean'!F3</f>
        <v>8.4600282180975539E-2</v>
      </c>
      <c r="G15" s="4">
        <f>'surface difference mean'!G3</f>
        <v>6.4424366127592359E-3</v>
      </c>
      <c r="H15" s="4">
        <f>'surface difference mean'!H3</f>
        <v>1.1025229778878503E-2</v>
      </c>
      <c r="I15" s="4">
        <f>'surface difference mean'!I3</f>
        <v>0.2165319413062643</v>
      </c>
      <c r="J15" s="4">
        <f>'surface difference mean'!J3</f>
        <v>0</v>
      </c>
      <c r="K15" s="4">
        <f>'surface difference mean'!K3</f>
        <v>3.8007313825388661E-2</v>
      </c>
      <c r="L15" s="4">
        <f>'surface difference mean'!L3</f>
        <v>0</v>
      </c>
      <c r="M15" s="4">
        <f>'surface difference mean'!M3</f>
        <v>2.0190023682313065E-2</v>
      </c>
      <c r="N15" s="4">
        <f>'surface difference mean'!N3</f>
        <v>0.12572809101842172</v>
      </c>
      <c r="O15" s="4">
        <f>'surface difference mean'!O3</f>
        <v>0</v>
      </c>
      <c r="P15" s="4">
        <f>'surface difference mean'!P3</f>
        <v>0.1805993777460797</v>
      </c>
      <c r="Q15" s="4">
        <f>'surface difference mean'!Q3</f>
        <v>0.15475090402149985</v>
      </c>
      <c r="R15" s="4">
        <f>'surface difference mean'!R3</f>
        <v>1.8150580311348174E-3</v>
      </c>
      <c r="S15" s="4">
        <f>'surface difference mean'!S3</f>
        <v>2.7657775268148478E-2</v>
      </c>
      <c r="T15" s="4">
        <f>'surface difference mean'!T3</f>
        <v>1.2564831091338247E-3</v>
      </c>
      <c r="U15" s="4">
        <f>'surface difference mean'!U3</f>
        <v>0</v>
      </c>
      <c r="V15" s="4">
        <f>'surface difference mean'!V3</f>
        <v>4.4641111895112634E-2</v>
      </c>
      <c r="W15" s="4">
        <f>'surface difference mean'!W3</f>
        <v>5.1862067653694104E-2</v>
      </c>
      <c r="X15" s="4">
        <f>'surface difference mean'!X3</f>
        <v>0</v>
      </c>
      <c r="Y15" s="4">
        <f>'surface difference mean'!Y3</f>
        <v>6.2975210162993053E-2</v>
      </c>
      <c r="Z15" s="4">
        <f>'surface difference mean'!Z3</f>
        <v>1.0089698206576332E-2</v>
      </c>
      <c r="AA15" s="4">
        <f>'surface difference mean'!AA3</f>
        <v>9.0948585627507558E-2</v>
      </c>
      <c r="AB15" s="4">
        <f>'surface difference mean'!AB3</f>
        <v>0.14438408784307916</v>
      </c>
      <c r="AC15" s="4">
        <f>'surface difference mean'!AC3</f>
        <v>0</v>
      </c>
      <c r="AD15" s="4">
        <f>'surface difference mean'!AD3</f>
        <v>0</v>
      </c>
      <c r="AE15" s="4">
        <f>'surface difference mean'!AE3</f>
        <v>0</v>
      </c>
      <c r="AF15" s="4">
        <f>'surface difference mean'!AF3</f>
        <v>8.3122478421310486E-2</v>
      </c>
      <c r="AG15" s="4">
        <f>'surface difference mean'!AG3</f>
        <v>6.814637795743847E-2</v>
      </c>
      <c r="AH15" s="4">
        <f>'surface difference mean'!AH3</f>
        <v>2.6940265224504489E-2</v>
      </c>
      <c r="AI15" s="4">
        <f>'surface difference mean'!AI3</f>
        <v>3.3033922321449049E-3</v>
      </c>
      <c r="AJ15" s="4">
        <f>'surface difference mean'!AJ3</f>
        <v>6.8079799141733677E-2</v>
      </c>
      <c r="AK15" s="4">
        <f>'surface difference mean'!AK3</f>
        <v>2.0272904081118641E-2</v>
      </c>
      <c r="AL15" s="4">
        <f>'surface difference mean'!AL3</f>
        <v>6.4235827183364666E-2</v>
      </c>
      <c r="AM15" s="4">
        <f>'surface difference mean'!AM3</f>
        <v>0</v>
      </c>
      <c r="AN15" s="4">
        <f>'surface difference mean'!AN3</f>
        <v>3.0911084911639335E-2</v>
      </c>
      <c r="AO15" s="4">
        <f>'surface difference mean'!AO3</f>
        <v>9.430713584270943E-2</v>
      </c>
      <c r="AP15" s="4">
        <f>'surface difference mean'!AP3</f>
        <v>3.9952689719930698E-2</v>
      </c>
      <c r="AQ15" s="4">
        <f>'surface difference mean'!AQ3</f>
        <v>0</v>
      </c>
      <c r="AR15" s="4">
        <f>'surface difference mean'!AR3</f>
        <v>2.8497004222198721E-2</v>
      </c>
      <c r="AS15" s="4">
        <f>'surface difference mean'!AS3</f>
        <v>3.8941924163722635E-2</v>
      </c>
      <c r="AT15" s="4">
        <f>'surface difference mean'!AT3</f>
        <v>1.8786189732703529E-4</v>
      </c>
      <c r="AU15" s="4">
        <f>'surface difference mean'!AU3</f>
        <v>0</v>
      </c>
      <c r="AV15" s="4">
        <f>'surface difference mean'!AV3</f>
        <v>2.2685388467989676E-2</v>
      </c>
      <c r="AW15" s="4">
        <f>'surface difference mean'!AW3</f>
        <v>5.1979087710268622E-2</v>
      </c>
      <c r="AX15" s="4">
        <f>'surface difference mean'!AX3</f>
        <v>3.6180965312392357E-2</v>
      </c>
      <c r="AY15" s="4">
        <f>'surface difference mean'!AY3</f>
        <v>5.7937859311896156E-2</v>
      </c>
      <c r="AZ15" s="4">
        <f>'surface difference mean'!AZ3</f>
        <v>0.154563867023745</v>
      </c>
      <c r="BA15" s="4">
        <f>'surface difference mean'!BA3</f>
        <v>0</v>
      </c>
      <c r="BB15" s="4">
        <f>'surface difference mean'!BB3</f>
        <v>4.0618125195695208E-2</v>
      </c>
      <c r="BC15" s="4">
        <f>'surface difference mean'!BC3</f>
        <v>0.19032972754808936</v>
      </c>
      <c r="BE15" s="4">
        <f t="shared" ref="BE15:BE22" si="2">MAX(B15:BC15)</f>
        <v>0.2165319413062643</v>
      </c>
      <c r="BF15" s="4">
        <f t="shared" ref="BF15:BF22" si="3">MIN(B15:BC15)</f>
        <v>0</v>
      </c>
      <c r="BG15" s="4">
        <f t="shared" ref="BG15:BG22" si="4">AVERAGE(B15:BC15)</f>
        <v>4.97365538398628E-2</v>
      </c>
    </row>
    <row r="16" spans="1:59">
      <c r="A16" t="s">
        <v>227</v>
      </c>
      <c r="B16" s="4">
        <f>'surface difference mean'!B4</f>
        <v>0</v>
      </c>
      <c r="C16" s="4">
        <f>'surface difference mean'!C4</f>
        <v>0.19499110422018037</v>
      </c>
      <c r="D16" s="4">
        <f>'surface difference mean'!D4</f>
        <v>6.9352753219349722E-2</v>
      </c>
      <c r="E16" s="4">
        <f>'surface difference mean'!E4</f>
        <v>3.3369978779844101E-2</v>
      </c>
      <c r="F16" s="4">
        <f>'surface difference mean'!F4</f>
        <v>8.5510591311556666E-2</v>
      </c>
      <c r="G16" s="4">
        <f>'surface difference mean'!G4</f>
        <v>6.6606049268993165E-3</v>
      </c>
      <c r="H16" s="4">
        <f>'surface difference mean'!H4</f>
        <v>1.1398076364192019E-2</v>
      </c>
      <c r="I16" s="4">
        <f>'surface difference mean'!I4</f>
        <v>0.21691422804293214</v>
      </c>
      <c r="J16" s="4">
        <f>'surface difference mean'!J4</f>
        <v>0</v>
      </c>
      <c r="K16" s="4">
        <f>'surface difference mean'!K4</f>
        <v>3.8745108550489682E-2</v>
      </c>
      <c r="L16" s="4">
        <f>'surface difference mean'!L4</f>
        <v>0</v>
      </c>
      <c r="M16" s="4">
        <f>'surface difference mean'!M4</f>
        <v>2.0678080052249456E-2</v>
      </c>
      <c r="N16" s="4">
        <f>'surface difference mean'!N4</f>
        <v>0.12766287144485808</v>
      </c>
      <c r="O16" s="4">
        <f>'surface difference mean'!O4</f>
        <v>0</v>
      </c>
      <c r="P16" s="4">
        <f>'surface difference mean'!P4</f>
        <v>0.18124811133545213</v>
      </c>
      <c r="Q16" s="4">
        <f>'surface difference mean'!Q4</f>
        <v>0.15593164601286133</v>
      </c>
      <c r="R16" s="4">
        <f>'surface difference mean'!R4</f>
        <v>2.8750519820257671E-5</v>
      </c>
      <c r="S16" s="4">
        <f>'surface difference mean'!S4</f>
        <v>2.7760095445575315E-2</v>
      </c>
      <c r="T16" s="4">
        <f>'surface difference mean'!T4</f>
        <v>6.9400847332704794E-5</v>
      </c>
      <c r="U16" s="4">
        <f>'surface difference mean'!U4</f>
        <v>0</v>
      </c>
      <c r="V16" s="4">
        <f>'surface difference mean'!V4</f>
        <v>4.4831430459786374E-2</v>
      </c>
      <c r="W16" s="4">
        <f>'surface difference mean'!W4</f>
        <v>5.2818224438172724E-2</v>
      </c>
      <c r="X16" s="4">
        <f>'surface difference mean'!X4</f>
        <v>0</v>
      </c>
      <c r="Y16" s="4">
        <f>'surface difference mean'!Y4</f>
        <v>6.4341300295800125E-2</v>
      </c>
      <c r="Z16" s="4">
        <f>'surface difference mean'!Z4</f>
        <v>1.0286490179355781E-2</v>
      </c>
      <c r="AA16" s="4">
        <f>'surface difference mean'!AA4</f>
        <v>9.2076847730961323E-2</v>
      </c>
      <c r="AB16" s="4">
        <f>'surface difference mean'!AB4</f>
        <v>0.1416554973712171</v>
      </c>
      <c r="AC16" s="4">
        <f>'surface difference mean'!AC4</f>
        <v>0</v>
      </c>
      <c r="AD16" s="4">
        <f>'surface difference mean'!AD4</f>
        <v>0</v>
      </c>
      <c r="AE16" s="4">
        <f>'surface difference mean'!AE4</f>
        <v>0</v>
      </c>
      <c r="AF16" s="4">
        <f>'surface difference mean'!AF4</f>
        <v>8.4011879683401736E-2</v>
      </c>
      <c r="AG16" s="4">
        <f>'surface difference mean'!AG4</f>
        <v>6.9749722692262192E-2</v>
      </c>
      <c r="AH16" s="4">
        <f>'surface difference mean'!AH4</f>
        <v>2.6994728789321992E-2</v>
      </c>
      <c r="AI16" s="4">
        <f>'surface difference mean'!AI4</f>
        <v>5.8852025969558961E-4</v>
      </c>
      <c r="AJ16" s="4">
        <f>'surface difference mean'!AJ4</f>
        <v>7.0321987281853154E-2</v>
      </c>
      <c r="AK16" s="4">
        <f>'surface difference mean'!AK4</f>
        <v>2.0396939621940315E-2</v>
      </c>
      <c r="AL16" s="4">
        <f>'surface difference mean'!AL4</f>
        <v>6.6277189133349249E-2</v>
      </c>
      <c r="AM16" s="4">
        <f>'surface difference mean'!AM4</f>
        <v>0</v>
      </c>
      <c r="AN16" s="4">
        <f>'surface difference mean'!AN4</f>
        <v>3.2176208687599933E-2</v>
      </c>
      <c r="AO16" s="4">
        <f>'surface difference mean'!AO4</f>
        <v>8.8319073178439234E-2</v>
      </c>
      <c r="AP16" s="4">
        <f>'surface difference mean'!AP4</f>
        <v>4.0622342854884773E-2</v>
      </c>
      <c r="AQ16" s="4">
        <f>'surface difference mean'!AQ4</f>
        <v>0</v>
      </c>
      <c r="AR16" s="4">
        <f>'surface difference mean'!AR4</f>
        <v>2.4963324217693213E-2</v>
      </c>
      <c r="AS16" s="4">
        <f>'surface difference mean'!AS4</f>
        <v>3.87943732175327E-2</v>
      </c>
      <c r="AT16" s="4">
        <f>'surface difference mean'!AT4</f>
        <v>8.2638307750877432E-6</v>
      </c>
      <c r="AU16" s="4">
        <f>'surface difference mean'!AU4</f>
        <v>0</v>
      </c>
      <c r="AV16" s="4">
        <f>'surface difference mean'!AV4</f>
        <v>2.3011502218736699E-2</v>
      </c>
      <c r="AW16" s="4">
        <f>'surface difference mean'!AW4</f>
        <v>5.2687356359283295E-2</v>
      </c>
      <c r="AX16" s="4">
        <f>'surface difference mean'!AX4</f>
        <v>3.6672647799936689E-2</v>
      </c>
      <c r="AY16" s="4">
        <f>'surface difference mean'!AY4</f>
        <v>5.564344785254563E-2</v>
      </c>
      <c r="AZ16" s="4">
        <f>'surface difference mean'!AZ4</f>
        <v>0.16256125154643936</v>
      </c>
      <c r="BA16" s="4">
        <f>'surface difference mean'!BA4</f>
        <v>0</v>
      </c>
      <c r="BB16" s="4">
        <f>'surface difference mean'!BB4</f>
        <v>4.2239254819708458E-2</v>
      </c>
      <c r="BC16" s="4">
        <f>'surface difference mean'!BC4</f>
        <v>0.19155499699306833</v>
      </c>
      <c r="BE16" s="4">
        <f t="shared" si="2"/>
        <v>0.21691422804293214</v>
      </c>
      <c r="BF16" s="4">
        <f t="shared" si="3"/>
        <v>0</v>
      </c>
      <c r="BG16" s="4">
        <f t="shared" si="4"/>
        <v>5.0072707455321372E-2</v>
      </c>
    </row>
    <row r="17" spans="1:59">
      <c r="A17" t="s">
        <v>228</v>
      </c>
      <c r="B17" s="4">
        <f>'surface difference mean'!B5</f>
        <v>0</v>
      </c>
      <c r="C17" s="4">
        <f>'surface difference mean'!C5</f>
        <v>0.1911690582526844</v>
      </c>
      <c r="D17" s="4">
        <f>'surface difference mean'!D5</f>
        <v>6.8692026648906293E-2</v>
      </c>
      <c r="E17" s="4">
        <f>'surface difference mean'!E5</f>
        <v>3.3034738349832851E-2</v>
      </c>
      <c r="F17" s="4">
        <f>'surface difference mean'!F5</f>
        <v>8.4870576236263873E-2</v>
      </c>
      <c r="G17" s="4">
        <f>'surface difference mean'!G5</f>
        <v>6.4832607762000862E-3</v>
      </c>
      <c r="H17" s="4">
        <f>'surface difference mean'!H5</f>
        <v>1.1152314850690608E-2</v>
      </c>
      <c r="I17" s="4">
        <f>'surface difference mean'!I5</f>
        <v>0.21391940587157193</v>
      </c>
      <c r="J17" s="4">
        <f>'surface difference mean'!J5</f>
        <v>0</v>
      </c>
      <c r="K17" s="4">
        <f>'surface difference mean'!K5</f>
        <v>3.8241788181383109E-2</v>
      </c>
      <c r="L17" s="4">
        <f>'surface difference mean'!L5</f>
        <v>0</v>
      </c>
      <c r="M17" s="4">
        <f>'surface difference mean'!M5</f>
        <v>2.0737488886354422E-2</v>
      </c>
      <c r="N17" s="4">
        <f>'surface difference mean'!N5</f>
        <v>0.1253427834844445</v>
      </c>
      <c r="O17" s="4">
        <f>'surface difference mean'!O5</f>
        <v>0</v>
      </c>
      <c r="P17" s="4">
        <f>'surface difference mean'!P5</f>
        <v>0.18029814254472501</v>
      </c>
      <c r="Q17" s="4">
        <f>'surface difference mean'!Q5</f>
        <v>0.15426814024163063</v>
      </c>
      <c r="R17" s="4">
        <f>'surface difference mean'!R5</f>
        <v>0</v>
      </c>
      <c r="S17" s="4">
        <f>'surface difference mean'!S5</f>
        <v>2.7296459224620401E-2</v>
      </c>
      <c r="T17" s="4">
        <f>'surface difference mean'!T5</f>
        <v>0</v>
      </c>
      <c r="U17" s="4">
        <f>'surface difference mean'!U5</f>
        <v>0</v>
      </c>
      <c r="V17" s="4">
        <f>'surface difference mean'!V5</f>
        <v>4.4527559159349459E-2</v>
      </c>
      <c r="W17" s="4">
        <f>'surface difference mean'!W5</f>
        <v>5.185899204761775E-2</v>
      </c>
      <c r="X17" s="4">
        <f>'surface difference mean'!X5</f>
        <v>0</v>
      </c>
      <c r="Y17" s="4">
        <f>'surface difference mean'!Y5</f>
        <v>6.4951369543872567E-2</v>
      </c>
      <c r="Z17" s="4">
        <f>'surface difference mean'!Z5</f>
        <v>1.0153211255554805E-2</v>
      </c>
      <c r="AA17" s="4">
        <f>'surface difference mean'!AA5</f>
        <v>9.1315108015474766E-2</v>
      </c>
      <c r="AB17" s="4">
        <f>'surface difference mean'!AB5</f>
        <v>0.14042616134129876</v>
      </c>
      <c r="AC17" s="4">
        <f>'surface difference mean'!AC5</f>
        <v>0</v>
      </c>
      <c r="AD17" s="4">
        <f>'surface difference mean'!AD5</f>
        <v>0</v>
      </c>
      <c r="AE17" s="4">
        <f>'surface difference mean'!AE5</f>
        <v>0</v>
      </c>
      <c r="AF17" s="4">
        <f>'surface difference mean'!AF5</f>
        <v>8.319618214099575E-2</v>
      </c>
      <c r="AG17" s="4">
        <f>'surface difference mean'!AG5</f>
        <v>6.8488099390399598E-2</v>
      </c>
      <c r="AH17" s="4">
        <f>'surface difference mean'!AH5</f>
        <v>2.69265378024139E-2</v>
      </c>
      <c r="AI17" s="4">
        <f>'surface difference mean'!AI5</f>
        <v>0</v>
      </c>
      <c r="AJ17" s="4">
        <f>'surface difference mean'!AJ5</f>
        <v>6.8151558475490828E-2</v>
      </c>
      <c r="AK17" s="4">
        <f>'surface difference mean'!AK5</f>
        <v>1.9875949470368529E-2</v>
      </c>
      <c r="AL17" s="4">
        <f>'surface difference mean'!AL5</f>
        <v>6.4233653944329061E-2</v>
      </c>
      <c r="AM17" s="4">
        <f>'surface difference mean'!AM5</f>
        <v>0</v>
      </c>
      <c r="AN17" s="4">
        <f>'surface difference mean'!AN5</f>
        <v>3.1787739388762538E-2</v>
      </c>
      <c r="AO17" s="4">
        <f>'surface difference mean'!AO5</f>
        <v>0.11169672828270692</v>
      </c>
      <c r="AP17" s="4">
        <f>'surface difference mean'!AP5</f>
        <v>4.028911323252158E-2</v>
      </c>
      <c r="AQ17" s="4">
        <f>'surface difference mean'!AQ5</f>
        <v>0</v>
      </c>
      <c r="AR17" s="4">
        <f>'surface difference mean'!AR5</f>
        <v>2.4619806818533509E-2</v>
      </c>
      <c r="AS17" s="4">
        <f>'surface difference mean'!AS5</f>
        <v>3.8384911638659654E-2</v>
      </c>
      <c r="AT17" s="4">
        <f>'surface difference mean'!AT5</f>
        <v>0</v>
      </c>
      <c r="AU17" s="4">
        <f>'surface difference mean'!AU5</f>
        <v>0</v>
      </c>
      <c r="AV17" s="4">
        <f>'surface difference mean'!AV5</f>
        <v>2.3120268291277463E-2</v>
      </c>
      <c r="AW17" s="4">
        <f>'surface difference mean'!AW5</f>
        <v>5.1712573783060337E-2</v>
      </c>
      <c r="AX17" s="4">
        <f>'surface difference mean'!AX5</f>
        <v>3.6053787400535213E-2</v>
      </c>
      <c r="AY17" s="4">
        <f>'surface difference mean'!AY5</f>
        <v>5.7802396074566817E-2</v>
      </c>
      <c r="AZ17" s="4">
        <f>'surface difference mean'!AZ5</f>
        <v>0.15926862270741668</v>
      </c>
      <c r="BA17" s="4">
        <f>'surface difference mean'!BA5</f>
        <v>0</v>
      </c>
      <c r="BB17" s="4">
        <f>'surface difference mean'!BB5</f>
        <v>4.1807026357544907E-2</v>
      </c>
      <c r="BC17" s="4">
        <f>'surface difference mean'!BC5</f>
        <v>0.19021693918878324</v>
      </c>
      <c r="BE17" s="4">
        <f t="shared" si="2"/>
        <v>0.21391940587157193</v>
      </c>
      <c r="BF17" s="4">
        <f t="shared" si="3"/>
        <v>0</v>
      </c>
      <c r="BG17" s="4">
        <f t="shared" si="4"/>
        <v>4.9932786653719322E-2</v>
      </c>
    </row>
    <row r="18" spans="1:59">
      <c r="A18" t="s">
        <v>229</v>
      </c>
      <c r="B18" s="4">
        <f>'surface difference mean'!B6</f>
        <v>0</v>
      </c>
      <c r="C18" s="4">
        <f>'surface difference mean'!C6</f>
        <v>0.19375500103016566</v>
      </c>
      <c r="D18" s="4">
        <f>'surface difference mean'!D6</f>
        <v>6.8916734067316798E-2</v>
      </c>
      <c r="E18" s="4">
        <f>'surface difference mean'!E6</f>
        <v>3.3221412199177791E-2</v>
      </c>
      <c r="F18" s="4">
        <f>'surface difference mean'!F6</f>
        <v>8.5114859481574615E-2</v>
      </c>
      <c r="G18" s="4">
        <f>'surface difference mean'!G6</f>
        <v>6.6966253624040177E-3</v>
      </c>
      <c r="H18" s="4">
        <f>'surface difference mean'!H6</f>
        <v>1.1070362970278268E-2</v>
      </c>
      <c r="I18" s="4">
        <f>'surface difference mean'!I6</f>
        <v>0.2098156010623245</v>
      </c>
      <c r="J18" s="4">
        <f>'surface difference mean'!J6</f>
        <v>0</v>
      </c>
      <c r="K18" s="4">
        <f>'surface difference mean'!K6</f>
        <v>3.8465795159133676E-2</v>
      </c>
      <c r="L18" s="4">
        <f>'surface difference mean'!L6</f>
        <v>0</v>
      </c>
      <c r="M18" s="4">
        <f>'surface difference mean'!M6</f>
        <v>2.0863259472436849E-2</v>
      </c>
      <c r="N18" s="4">
        <f>'surface difference mean'!N6</f>
        <v>0.12611255271394045</v>
      </c>
      <c r="O18" s="4">
        <f>'surface difference mean'!O6</f>
        <v>0</v>
      </c>
      <c r="P18" s="4">
        <f>'surface difference mean'!P6</f>
        <v>0.18036344450162167</v>
      </c>
      <c r="Q18" s="4">
        <f>'surface difference mean'!Q6</f>
        <v>0.15461601445697817</v>
      </c>
      <c r="R18" s="4">
        <f>'surface difference mean'!R6</f>
        <v>0</v>
      </c>
      <c r="S18" s="4">
        <f>'surface difference mean'!S6</f>
        <v>2.7566350253317481E-2</v>
      </c>
      <c r="T18" s="4">
        <f>'surface difference mean'!T6</f>
        <v>0</v>
      </c>
      <c r="U18" s="4">
        <f>'surface difference mean'!U6</f>
        <v>0</v>
      </c>
      <c r="V18" s="4">
        <f>'surface difference mean'!V6</f>
        <v>4.453602321577551E-2</v>
      </c>
      <c r="W18" s="4">
        <f>'surface difference mean'!W6</f>
        <v>5.2490958839456453E-2</v>
      </c>
      <c r="X18" s="4">
        <f>'surface difference mean'!X6</f>
        <v>0</v>
      </c>
      <c r="Y18" s="4">
        <f>'surface difference mean'!Y6</f>
        <v>6.4516525027873847E-2</v>
      </c>
      <c r="Z18" s="4">
        <f>'surface difference mean'!Z6</f>
        <v>1.1196452724899098E-2</v>
      </c>
      <c r="AA18" s="4">
        <f>'surface difference mean'!AA6</f>
        <v>9.1843975001569586E-2</v>
      </c>
      <c r="AB18" s="4">
        <f>'surface difference mean'!AB6</f>
        <v>0.14042616134129876</v>
      </c>
      <c r="AC18" s="4">
        <f>'surface difference mean'!AC6</f>
        <v>0</v>
      </c>
      <c r="AD18" s="4">
        <f>'surface difference mean'!AD6</f>
        <v>0</v>
      </c>
      <c r="AE18" s="4">
        <f>'surface difference mean'!AE6</f>
        <v>0</v>
      </c>
      <c r="AF18" s="4">
        <f>'surface difference mean'!AF6</f>
        <v>8.3724650924291988E-2</v>
      </c>
      <c r="AG18" s="4">
        <f>'surface difference mean'!AG6</f>
        <v>6.9147311191294969E-2</v>
      </c>
      <c r="AH18" s="4">
        <f>'surface difference mean'!AH6</f>
        <v>2.7045092904382478E-2</v>
      </c>
      <c r="AI18" s="4">
        <f>'surface difference mean'!AI6</f>
        <v>0</v>
      </c>
      <c r="AJ18" s="4">
        <f>'surface difference mean'!AJ6</f>
        <v>6.9577758008155646E-2</v>
      </c>
      <c r="AK18" s="4">
        <f>'surface difference mean'!AK6</f>
        <v>2.0332066637023794E-2</v>
      </c>
      <c r="AL18" s="4">
        <f>'surface difference mean'!AL6</f>
        <v>6.5510505057817095E-2</v>
      </c>
      <c r="AM18" s="4">
        <f>'surface difference mean'!AM6</f>
        <v>0</v>
      </c>
      <c r="AN18" s="4">
        <f>'surface difference mean'!AN6</f>
        <v>3.1859171283363623E-2</v>
      </c>
      <c r="AO18" s="4">
        <f>'surface difference mean'!AO6</f>
        <v>8.9529658861715003E-2</v>
      </c>
      <c r="AP18" s="4">
        <f>'surface difference mean'!AP6</f>
        <v>4.0161691112321582E-2</v>
      </c>
      <c r="AQ18" s="4">
        <f>'surface difference mean'!AQ6</f>
        <v>0</v>
      </c>
      <c r="AR18" s="4">
        <f>'surface difference mean'!AR6</f>
        <v>2.4619806818533509E-2</v>
      </c>
      <c r="AS18" s="4">
        <f>'surface difference mean'!AS6</f>
        <v>3.9080231944128144E-2</v>
      </c>
      <c r="AT18" s="4">
        <f>'surface difference mean'!AT6</f>
        <v>0</v>
      </c>
      <c r="AU18" s="4">
        <f>'surface difference mean'!AU6</f>
        <v>0</v>
      </c>
      <c r="AV18" s="4">
        <f>'surface difference mean'!AV6</f>
        <v>2.303755183174654E-2</v>
      </c>
      <c r="AW18" s="4">
        <f>'surface difference mean'!AW6</f>
        <v>5.190237569127059E-2</v>
      </c>
      <c r="AX18" s="4">
        <f>'surface difference mean'!AX6</f>
        <v>3.6187127087844093E-2</v>
      </c>
      <c r="AY18" s="4">
        <f>'surface difference mean'!AY6</f>
        <v>5.5835992098723745E-2</v>
      </c>
      <c r="AZ18" s="4">
        <f>'surface difference mean'!AZ6</f>
        <v>0.15980648576754258</v>
      </c>
      <c r="BA18" s="4">
        <f>'surface difference mean'!BA6</f>
        <v>0</v>
      </c>
      <c r="BB18" s="4">
        <f>'surface difference mean'!BB6</f>
        <v>4.2467214852464658E-2</v>
      </c>
      <c r="BC18" s="4">
        <f>'surface difference mean'!BC6</f>
        <v>0.19137852945654638</v>
      </c>
      <c r="BE18" s="4">
        <f t="shared" si="2"/>
        <v>0.2098156010623245</v>
      </c>
      <c r="BF18" s="4">
        <f t="shared" si="3"/>
        <v>0</v>
      </c>
      <c r="BG18" s="4">
        <f t="shared" si="4"/>
        <v>4.9681320933531656E-2</v>
      </c>
    </row>
    <row r="19" spans="1:59">
      <c r="A19" t="s">
        <v>230</v>
      </c>
      <c r="B19" s="4">
        <f>'surface difference mean'!B7</f>
        <v>0</v>
      </c>
      <c r="C19" s="4">
        <f>'surface difference mean'!C7</f>
        <v>0.17981087939866397</v>
      </c>
      <c r="D19" s="4">
        <f>'surface difference mean'!D7</f>
        <v>6.8933870876787207E-2</v>
      </c>
      <c r="E19" s="4">
        <f>'surface difference mean'!E7</f>
        <v>3.2853274024354631E-2</v>
      </c>
      <c r="F19" s="4">
        <f>'surface difference mean'!F7</f>
        <v>7.8081641898974513E-2</v>
      </c>
      <c r="G19" s="4">
        <f>'surface difference mean'!G7</f>
        <v>7.2159475809121451E-3</v>
      </c>
      <c r="H19" s="4">
        <f>'surface difference mean'!H7</f>
        <v>1.2057157133867527E-2</v>
      </c>
      <c r="I19" s="4">
        <f>'surface difference mean'!I7</f>
        <v>0.18357911398936747</v>
      </c>
      <c r="J19" s="4">
        <f>'surface difference mean'!J7</f>
        <v>0</v>
      </c>
      <c r="K19" s="4">
        <f>'surface difference mean'!K7</f>
        <v>3.7881068657773471E-2</v>
      </c>
      <c r="L19" s="4">
        <f>'surface difference mean'!L7</f>
        <v>1.4461329749791086E-5</v>
      </c>
      <c r="M19" s="4">
        <f>'surface difference mean'!M7</f>
        <v>2.5136149060862978E-2</v>
      </c>
      <c r="N19" s="4">
        <f>'surface difference mean'!N7</f>
        <v>0.11238288977613628</v>
      </c>
      <c r="O19" s="4">
        <f>'surface difference mean'!O7</f>
        <v>0</v>
      </c>
      <c r="P19" s="4">
        <f>'surface difference mean'!P7</f>
        <v>0.15407679861944651</v>
      </c>
      <c r="Q19" s="4">
        <f>'surface difference mean'!Q7</f>
        <v>0.15497368821841034</v>
      </c>
      <c r="R19" s="4">
        <f>'surface difference mean'!R7</f>
        <v>8.2556133692435717E-3</v>
      </c>
      <c r="S19" s="4">
        <f>'surface difference mean'!S7</f>
        <v>3.7888128053794337E-2</v>
      </c>
      <c r="T19" s="4">
        <f>'surface difference mean'!T7</f>
        <v>3.7492521319605364E-2</v>
      </c>
      <c r="U19" s="4">
        <f>'surface difference mean'!U7</f>
        <v>0</v>
      </c>
      <c r="V19" s="4">
        <f>'surface difference mean'!V7</f>
        <v>4.454774432632333E-2</v>
      </c>
      <c r="W19" s="4">
        <f>'surface difference mean'!W7</f>
        <v>5.2492077048042249E-2</v>
      </c>
      <c r="X19" s="4">
        <f>'surface difference mean'!X7</f>
        <v>0</v>
      </c>
      <c r="Y19" s="4">
        <f>'surface difference mean'!Y7</f>
        <v>6.0152712039065886E-2</v>
      </c>
      <c r="Z19" s="4">
        <f>'surface difference mean'!Z7</f>
        <v>1.9734229295696029E-2</v>
      </c>
      <c r="AA19" s="4">
        <f>'surface difference mean'!AA7</f>
        <v>7.9938096166296713E-2</v>
      </c>
      <c r="AB19" s="4">
        <f>'surface difference mean'!AB7</f>
        <v>0.10506053545910905</v>
      </c>
      <c r="AC19" s="4">
        <f>'surface difference mean'!AC7</f>
        <v>0</v>
      </c>
      <c r="AD19" s="4">
        <f>'surface difference mean'!AD7</f>
        <v>3.3344339966388842E-3</v>
      </c>
      <c r="AE19" s="4">
        <f>'surface difference mean'!AE7</f>
        <v>0</v>
      </c>
      <c r="AF19" s="4">
        <f>'surface difference mean'!AF7</f>
        <v>9.3020809179406111E-2</v>
      </c>
      <c r="AG19" s="4">
        <f>'surface difference mean'!AG7</f>
        <v>7.0629619597613949E-2</v>
      </c>
      <c r="AH19" s="4">
        <f>'surface difference mean'!AH7</f>
        <v>2.7278778585243735E-2</v>
      </c>
      <c r="AI19" s="4">
        <f>'surface difference mean'!AI7</f>
        <v>6.4599191984698781E-2</v>
      </c>
      <c r="AJ19" s="4">
        <f>'surface difference mean'!AJ7</f>
        <v>7.1016139886631011E-2</v>
      </c>
      <c r="AK19" s="4">
        <f>'surface difference mean'!AK7</f>
        <v>2.0026095371664648E-2</v>
      </c>
      <c r="AL19" s="4">
        <f>'surface difference mean'!AL7</f>
        <v>6.9426363301209507E-2</v>
      </c>
      <c r="AM19" s="4">
        <f>'surface difference mean'!AM7</f>
        <v>0</v>
      </c>
      <c r="AN19" s="4">
        <f>'surface difference mean'!AN7</f>
        <v>3.1160697030582621E-2</v>
      </c>
      <c r="AO19" s="4">
        <f>'surface difference mean'!AO7</f>
        <v>0.14888448007849064</v>
      </c>
      <c r="AP19" s="4">
        <f>'surface difference mean'!AP7</f>
        <v>4.0374138331728315E-2</v>
      </c>
      <c r="AQ19" s="4">
        <f>'surface difference mean'!AQ7</f>
        <v>0</v>
      </c>
      <c r="AR19" s="4">
        <f>'surface difference mean'!AR7</f>
        <v>4.6625679972848777E-2</v>
      </c>
      <c r="AS19" s="4">
        <f>'surface difference mean'!AS7</f>
        <v>3.6565437891695286E-2</v>
      </c>
      <c r="AT19" s="4">
        <f>'surface difference mean'!AT7</f>
        <v>3.0174662959763881E-2</v>
      </c>
      <c r="AU19" s="4">
        <f>'surface difference mean'!AU7</f>
        <v>1.3194668778420916E-2</v>
      </c>
      <c r="AV19" s="4">
        <f>'surface difference mean'!AV7</f>
        <v>1.9733425650705821E-2</v>
      </c>
      <c r="AW19" s="4">
        <f>'surface difference mean'!AW7</f>
        <v>4.9688733358722627E-2</v>
      </c>
      <c r="AX19" s="4">
        <f>'surface difference mean'!AX7</f>
        <v>3.45552449468772E-2</v>
      </c>
      <c r="AY19" s="4">
        <f>'surface difference mean'!AY7</f>
        <v>4.6754968659380405E-2</v>
      </c>
      <c r="AZ19" s="4">
        <f>'surface difference mean'!AZ7</f>
        <v>0.1601925207652875</v>
      </c>
      <c r="BA19" s="4">
        <f>'surface difference mean'!BA7</f>
        <v>0</v>
      </c>
      <c r="BB19" s="4">
        <f>'surface difference mean'!BB7</f>
        <v>3.8090925873058935E-2</v>
      </c>
      <c r="BC19" s="4">
        <f>'surface difference mean'!BC7</f>
        <v>0.1763668882775293</v>
      </c>
      <c r="BE19" s="4">
        <f t="shared" si="2"/>
        <v>0.18357911398936747</v>
      </c>
      <c r="BF19" s="4">
        <f t="shared" si="3"/>
        <v>0</v>
      </c>
      <c r="BG19" s="4">
        <f t="shared" si="4"/>
        <v>5.1560231520753369E-2</v>
      </c>
    </row>
    <row r="20" spans="1:59">
      <c r="A20" t="s">
        <v>231</v>
      </c>
      <c r="B20" s="4">
        <f>'surface difference mean'!B8</f>
        <v>1.5305706285066278E-4</v>
      </c>
      <c r="C20" s="4">
        <f>'surface difference mean'!C8</f>
        <v>0.14831590862912086</v>
      </c>
      <c r="D20" s="4">
        <f>'surface difference mean'!D8</f>
        <v>7.2982504068855106E-2</v>
      </c>
      <c r="E20" s="4">
        <f>'surface difference mean'!E8</f>
        <v>3.3491499808381918E-2</v>
      </c>
      <c r="F20" s="4">
        <f>'surface difference mean'!F8</f>
        <v>8.5813277464727875E-2</v>
      </c>
      <c r="G20" s="4">
        <f>'surface difference mean'!G8</f>
        <v>7.5293854394719011E-3</v>
      </c>
      <c r="H20" s="4">
        <f>'surface difference mean'!H8</f>
        <v>1.2672783449873019E-2</v>
      </c>
      <c r="I20" s="4">
        <f>'surface difference mean'!I8</f>
        <v>0.17360968284646894</v>
      </c>
      <c r="J20" s="4">
        <f>'surface difference mean'!J8</f>
        <v>0</v>
      </c>
      <c r="K20" s="4">
        <f>'surface difference mean'!K8</f>
        <v>4.1570885308814462E-2</v>
      </c>
      <c r="L20" s="4">
        <f>'surface difference mean'!L8</f>
        <v>2.6080393739646312E-4</v>
      </c>
      <c r="M20" s="4">
        <f>'surface difference mean'!M8</f>
        <v>2.067990290278263E-2</v>
      </c>
      <c r="N20" s="4">
        <f>'surface difference mean'!N8</f>
        <v>0.12872504845723001</v>
      </c>
      <c r="O20" s="4">
        <f>'surface difference mean'!O8</f>
        <v>0</v>
      </c>
      <c r="P20" s="4">
        <f>'surface difference mean'!P8</f>
        <v>0.17187048707298025</v>
      </c>
      <c r="Q20" s="4">
        <f>'surface difference mean'!Q8</f>
        <v>0.16389787757211446</v>
      </c>
      <c r="R20" s="4">
        <f>'surface difference mean'!R8</f>
        <v>8.7060953991832755E-3</v>
      </c>
      <c r="S20" s="4">
        <f>'surface difference mean'!S8</f>
        <v>2.879438841599094E-2</v>
      </c>
      <c r="T20" s="4">
        <f>'surface difference mean'!T8</f>
        <v>2.9683886409987436E-2</v>
      </c>
      <c r="U20" s="4">
        <f>'surface difference mean'!U8</f>
        <v>9.4432128520436612E-4</v>
      </c>
      <c r="V20" s="4">
        <f>'surface difference mean'!V8</f>
        <v>4.6768373830168089E-2</v>
      </c>
      <c r="W20" s="4">
        <f>'surface difference mean'!W8</f>
        <v>5.8321566125508671E-2</v>
      </c>
      <c r="X20" s="4">
        <f>'surface difference mean'!X8</f>
        <v>0</v>
      </c>
      <c r="Y20" s="4">
        <f>'surface difference mean'!Y8</f>
        <v>5.783912297432222E-2</v>
      </c>
      <c r="Z20" s="4">
        <f>'surface difference mean'!Z8</f>
        <v>1.3562262571746694E-2</v>
      </c>
      <c r="AA20" s="4">
        <f>'surface difference mean'!AA8</f>
        <v>8.2393409449891736E-2</v>
      </c>
      <c r="AB20" s="4">
        <f>'surface difference mean'!AB8</f>
        <v>0.13842050581986845</v>
      </c>
      <c r="AC20" s="4">
        <f>'surface difference mean'!AC8</f>
        <v>0</v>
      </c>
      <c r="AD20" s="4">
        <f>'surface difference mean'!AD8</f>
        <v>1.8344664268915529E-2</v>
      </c>
      <c r="AE20" s="4">
        <f>'surface difference mean'!AE8</f>
        <v>3.9252136217247593E-4</v>
      </c>
      <c r="AF20" s="4">
        <f>'surface difference mean'!AF8</f>
        <v>9.2215300406655265E-2</v>
      </c>
      <c r="AG20" s="4">
        <f>'surface difference mean'!AG8</f>
        <v>7.6395625488765384E-2</v>
      </c>
      <c r="AH20" s="4">
        <f>'surface difference mean'!AH8</f>
        <v>2.8943656245927679E-2</v>
      </c>
      <c r="AI20" s="4">
        <f>'surface difference mean'!AI8</f>
        <v>4.2707141951687157E-2</v>
      </c>
      <c r="AJ20" s="4">
        <f>'surface difference mean'!AJ8</f>
        <v>7.6810107650369636E-2</v>
      </c>
      <c r="AK20" s="4">
        <f>'surface difference mean'!AK8</f>
        <v>2.0215223054768874E-2</v>
      </c>
      <c r="AL20" s="4">
        <f>'surface difference mean'!AL8</f>
        <v>7.1932402031528633E-2</v>
      </c>
      <c r="AM20" s="4">
        <f>'surface difference mean'!AM8</f>
        <v>0</v>
      </c>
      <c r="AN20" s="4">
        <f>'surface difference mean'!AN8</f>
        <v>3.4585368268480216E-2</v>
      </c>
      <c r="AO20" s="4">
        <f>'surface difference mean'!AO8</f>
        <v>8.2015250370407036E-2</v>
      </c>
      <c r="AP20" s="4">
        <f>'surface difference mean'!AP8</f>
        <v>4.3684312946792217E-2</v>
      </c>
      <c r="AQ20" s="4">
        <f>'surface difference mean'!AQ8</f>
        <v>0</v>
      </c>
      <c r="AR20" s="4">
        <f>'surface difference mean'!AR8</f>
        <v>3.9826201944920217E-2</v>
      </c>
      <c r="AS20" s="4">
        <f>'surface difference mean'!AS8</f>
        <v>3.8606483682055819E-2</v>
      </c>
      <c r="AT20" s="4">
        <f>'surface difference mean'!AT8</f>
        <v>3.2586288802923732E-2</v>
      </c>
      <c r="AU20" s="4">
        <f>'surface difference mean'!AU8</f>
        <v>1.4218946199100387E-2</v>
      </c>
      <c r="AV20" s="4">
        <f>'surface difference mean'!AV8</f>
        <v>2.0155243962074586E-2</v>
      </c>
      <c r="AW20" s="4">
        <f>'surface difference mean'!AW8</f>
        <v>5.6974056664516555E-2</v>
      </c>
      <c r="AX20" s="4">
        <f>'surface difference mean'!AX8</f>
        <v>3.8066240417796104E-2</v>
      </c>
      <c r="AY20" s="4">
        <f>'surface difference mean'!AY8</f>
        <v>4.2603501181986581E-2</v>
      </c>
      <c r="AZ20" s="4">
        <f>'surface difference mean'!AZ8</f>
        <v>0.16325883983407044</v>
      </c>
      <c r="BA20" s="4">
        <f>'surface difference mean'!BA8</f>
        <v>0</v>
      </c>
      <c r="BB20" s="4">
        <f>'surface difference mean'!BB8</f>
        <v>3.9034280684812163E-2</v>
      </c>
      <c r="BC20" s="4">
        <f>'surface difference mean'!BC8</f>
        <v>0.18670399713150582</v>
      </c>
      <c r="BE20" s="4">
        <f t="shared" si="2"/>
        <v>0.18670399713150582</v>
      </c>
      <c r="BF20" s="4">
        <f t="shared" si="3"/>
        <v>0</v>
      </c>
      <c r="BG20" s="4">
        <f t="shared" si="4"/>
        <v>5.1616346126947654E-2</v>
      </c>
    </row>
    <row r="21" spans="1:59">
      <c r="A21" t="s">
        <v>248</v>
      </c>
      <c r="B21" s="4">
        <f>'surface difference mean'!B9</f>
        <v>0</v>
      </c>
      <c r="C21" s="4">
        <f>'surface difference mean'!C9</f>
        <v>0.16819231567656398</v>
      </c>
      <c r="D21" s="4">
        <f>'surface difference mean'!D9</f>
        <v>6.8809302448087042E-2</v>
      </c>
      <c r="E21" s="4">
        <f>'surface difference mean'!E9</f>
        <v>3.3032840437561113E-2</v>
      </c>
      <c r="F21" s="4">
        <f>'surface difference mean'!F9</f>
        <v>8.5045525620475015E-2</v>
      </c>
      <c r="G21" s="4">
        <f>'surface difference mean'!G9</f>
        <v>6.3557054968731395E-3</v>
      </c>
      <c r="H21" s="4">
        <f>'surface difference mean'!H9</f>
        <v>1.0961709156996232E-2</v>
      </c>
      <c r="I21" s="4">
        <f>'surface difference mean'!I9</f>
        <v>7.974516648811221E-2</v>
      </c>
      <c r="J21" s="4">
        <f>'surface difference mean'!J9</f>
        <v>0</v>
      </c>
      <c r="K21" s="4">
        <f>'surface difference mean'!K9</f>
        <v>3.8138254403305517E-2</v>
      </c>
      <c r="L21" s="4">
        <f>'surface difference mean'!L9</f>
        <v>3.7992491157488726E-4</v>
      </c>
      <c r="M21" s="4">
        <f>'surface difference mean'!M9</f>
        <v>2.0449046342874255E-2</v>
      </c>
      <c r="N21" s="4">
        <f>'surface difference mean'!N9</f>
        <v>0.1255515376846715</v>
      </c>
      <c r="O21" s="4">
        <f>'surface difference mean'!O9</f>
        <v>0</v>
      </c>
      <c r="P21" s="4">
        <f>'surface difference mean'!P9</f>
        <v>0.18070562255895828</v>
      </c>
      <c r="Q21" s="4">
        <f>'surface difference mean'!Q9</f>
        <v>0.15508930206467894</v>
      </c>
      <c r="R21" s="4">
        <f>'surface difference mean'!R9</f>
        <v>1.1367289710660334E-2</v>
      </c>
      <c r="S21" s="4">
        <f>'surface difference mean'!S9</f>
        <v>2.7545749706646312E-2</v>
      </c>
      <c r="T21" s="4">
        <f>'surface difference mean'!T9</f>
        <v>1.9297241888000766E-3</v>
      </c>
      <c r="U21" s="4">
        <f>'surface difference mean'!U9</f>
        <v>0</v>
      </c>
      <c r="V21" s="4">
        <f>'surface difference mean'!V9</f>
        <v>4.48225810984327E-2</v>
      </c>
      <c r="W21" s="4">
        <f>'surface difference mean'!W9</f>
        <v>5.2081068959254892E-2</v>
      </c>
      <c r="X21" s="4">
        <f>'surface difference mean'!X9</f>
        <v>0</v>
      </c>
      <c r="Y21" s="4">
        <f>'surface difference mean'!Y9</f>
        <v>5.1055352380236591E-2</v>
      </c>
      <c r="Z21" s="4">
        <f>'surface difference mean'!Z9</f>
        <v>1.0280048711865948E-2</v>
      </c>
      <c r="AA21" s="4">
        <f>'surface difference mean'!AA9</f>
        <v>8.1699299994941077E-2</v>
      </c>
      <c r="AB21" s="4">
        <f>'surface difference mean'!AB9</f>
        <v>0.10495425869769641</v>
      </c>
      <c r="AC21" s="4">
        <f>'surface difference mean'!AC9</f>
        <v>0</v>
      </c>
      <c r="AD21" s="4">
        <f>'surface difference mean'!AD9</f>
        <v>1.3222590327047761E-2</v>
      </c>
      <c r="AE21" s="4">
        <f>'surface difference mean'!AE9</f>
        <v>0</v>
      </c>
      <c r="AF21" s="4">
        <f>'surface difference mean'!AF9</f>
        <v>8.3340350630560014E-2</v>
      </c>
      <c r="AG21" s="4">
        <f>'surface difference mean'!AG9</f>
        <v>6.8255367557691529E-2</v>
      </c>
      <c r="AH21" s="4">
        <f>'surface difference mean'!AH9</f>
        <v>2.6962554227501944E-2</v>
      </c>
      <c r="AI21" s="4">
        <f>'surface difference mean'!AI9</f>
        <v>1.129757857875895E-2</v>
      </c>
      <c r="AJ21" s="4">
        <f>'surface difference mean'!AJ9</f>
        <v>6.7812653559164812E-2</v>
      </c>
      <c r="AK21" s="4">
        <f>'surface difference mean'!AK9</f>
        <v>1.9628683983564325E-2</v>
      </c>
      <c r="AL21" s="4">
        <f>'surface difference mean'!AL9</f>
        <v>6.4078664657951367E-2</v>
      </c>
      <c r="AM21" s="4">
        <f>'surface difference mean'!AM9</f>
        <v>0</v>
      </c>
      <c r="AN21" s="4">
        <f>'surface difference mean'!AN9</f>
        <v>3.1527710603327153E-2</v>
      </c>
      <c r="AO21" s="4">
        <f>'surface difference mean'!AO9</f>
        <v>1.4641673641323643E-2</v>
      </c>
      <c r="AP21" s="4">
        <f>'surface difference mean'!AP9</f>
        <v>4.0149587001386933E-2</v>
      </c>
      <c r="AQ21" s="4">
        <f>'surface difference mean'!AQ9</f>
        <v>0</v>
      </c>
      <c r="AR21" s="4">
        <f>'surface difference mean'!AR9</f>
        <v>4.282977072215189E-2</v>
      </c>
      <c r="AS21" s="4">
        <f>'surface difference mean'!AS9</f>
        <v>3.150806009261551E-2</v>
      </c>
      <c r="AT21" s="4">
        <f>'surface difference mean'!AT9</f>
        <v>0</v>
      </c>
      <c r="AU21" s="4">
        <f>'surface difference mean'!AU9</f>
        <v>0</v>
      </c>
      <c r="AV21" s="4">
        <f>'surface difference mean'!AV9</f>
        <v>2.3158481581399871E-2</v>
      </c>
      <c r="AW21" s="4">
        <f>'surface difference mean'!AW9</f>
        <v>5.1845273767650565E-2</v>
      </c>
      <c r="AX21" s="4">
        <f>'surface difference mean'!AX9</f>
        <v>3.6176839859590734E-2</v>
      </c>
      <c r="AY21" s="4">
        <f>'surface difference mean'!AY9</f>
        <v>2.3522844986992818E-2</v>
      </c>
      <c r="AZ21" s="4">
        <f>'surface difference mean'!AZ9</f>
        <v>0.15959757726131923</v>
      </c>
      <c r="BA21" s="4">
        <f>'surface difference mean'!BA9</f>
        <v>5.7184674851023527E-2</v>
      </c>
      <c r="BB21" s="4">
        <f>'surface difference mean'!BB9</f>
        <v>4.1329000646893078E-2</v>
      </c>
      <c r="BC21" s="4">
        <f>'surface difference mean'!BC9</f>
        <v>0.18847663256721262</v>
      </c>
      <c r="BE21" s="4">
        <f t="shared" si="2"/>
        <v>0.18847663256721262</v>
      </c>
      <c r="BF21" s="4">
        <f t="shared" si="3"/>
        <v>0</v>
      </c>
      <c r="BG21" s="4">
        <f t="shared" si="4"/>
        <v>4.5458114774896204E-2</v>
      </c>
    </row>
    <row r="22" spans="1:59">
      <c r="A22" t="s">
        <v>232</v>
      </c>
      <c r="B22" s="4">
        <f>'surface difference mean'!B10</f>
        <v>3.1060798849697119E-2</v>
      </c>
      <c r="C22" s="4">
        <f>'surface difference mean'!C10</f>
        <v>0.12915727738632263</v>
      </c>
      <c r="D22" s="4">
        <f>'surface difference mean'!D10</f>
        <v>5.1699200263372214E-2</v>
      </c>
      <c r="E22" s="4">
        <f>'surface difference mean'!E10</f>
        <v>2.5516449694377715E-2</v>
      </c>
      <c r="F22" s="4">
        <f>'surface difference mean'!F10</f>
        <v>5.4479882342037052E-2</v>
      </c>
      <c r="G22" s="4">
        <f>'surface difference mean'!G10</f>
        <v>5.2654055718736915E-3</v>
      </c>
      <c r="H22" s="4">
        <f>'surface difference mean'!H10</f>
        <v>9.0525981156282433E-3</v>
      </c>
      <c r="I22" s="4">
        <f>'surface difference mean'!I10</f>
        <v>9.2586344363327716E-2</v>
      </c>
      <c r="J22" s="4">
        <f>'surface difference mean'!J10</f>
        <v>4.2905893717954295E-3</v>
      </c>
      <c r="K22" s="4">
        <f>'surface difference mean'!K10</f>
        <v>2.6742447853382045E-2</v>
      </c>
      <c r="L22" s="4">
        <f>'surface difference mean'!L10</f>
        <v>8.5198564315609904E-2</v>
      </c>
      <c r="M22" s="4">
        <f>'surface difference mean'!M10</f>
        <v>1.9526283167261273E-2</v>
      </c>
      <c r="N22" s="4">
        <f>'surface difference mean'!N10</f>
        <v>7.3631313290853831E-2</v>
      </c>
      <c r="O22" s="4">
        <f>'surface difference mean'!O10</f>
        <v>2.1842504022921046E-2</v>
      </c>
      <c r="P22" s="4">
        <f>'surface difference mean'!P10</f>
        <v>0.11358916366821871</v>
      </c>
      <c r="Q22" s="4">
        <f>'surface difference mean'!Q10</f>
        <v>9.9872665747428521E-2</v>
      </c>
      <c r="R22" s="4">
        <f>'surface difference mean'!R10</f>
        <v>0.1220760788668665</v>
      </c>
      <c r="S22" s="4">
        <f>'surface difference mean'!S10</f>
        <v>2.878697268870645E-2</v>
      </c>
      <c r="T22" s="4">
        <f>'surface difference mean'!T10</f>
        <v>0.13213360906475821</v>
      </c>
      <c r="U22" s="4">
        <f>'surface difference mean'!U10</f>
        <v>7.9275666577886914E-2</v>
      </c>
      <c r="V22" s="4">
        <f>'surface difference mean'!V10</f>
        <v>3.2629765763556015E-2</v>
      </c>
      <c r="W22" s="4">
        <f>'surface difference mean'!W10</f>
        <v>3.6652600390000109E-2</v>
      </c>
      <c r="X22" s="4">
        <f>'surface difference mean'!X10</f>
        <v>3.2547907359438764E-2</v>
      </c>
      <c r="Y22" s="4">
        <f>'surface difference mean'!Y10</f>
        <v>7.6668876149834225E-2</v>
      </c>
      <c r="Z22" s="4">
        <f>'surface difference mean'!Z10</f>
        <v>1.4194301533147458E-2</v>
      </c>
      <c r="AA22" s="4">
        <f>'surface difference mean'!AA10</f>
        <v>6.1321861619261141E-2</v>
      </c>
      <c r="AB22" s="4">
        <f>'surface difference mean'!AB10</f>
        <v>0.15444770573470004</v>
      </c>
      <c r="AC22" s="4">
        <f>'surface difference mean'!AC10</f>
        <v>2.9450860462248381E-2</v>
      </c>
      <c r="AD22" s="4">
        <f>'surface difference mean'!AD10</f>
        <v>0.15064450622803258</v>
      </c>
      <c r="AE22" s="4">
        <f>'surface difference mean'!AE10</f>
        <v>5.1678144244559507E-2</v>
      </c>
      <c r="AF22" s="4">
        <f>'surface difference mean'!AF10</f>
        <v>6.5311481113053974E-2</v>
      </c>
      <c r="AG22" s="4">
        <f>'surface difference mean'!AG10</f>
        <v>5.2176682035004626E-2</v>
      </c>
      <c r="AH22" s="4">
        <f>'surface difference mean'!AH10</f>
        <v>2.0632750922313599E-2</v>
      </c>
      <c r="AI22" s="4">
        <f>'surface difference mean'!AI10</f>
        <v>0.13423931972969524</v>
      </c>
      <c r="AJ22" s="4">
        <f>'surface difference mean'!AJ10</f>
        <v>5.4156016440324653E-2</v>
      </c>
      <c r="AK22" s="4">
        <f>'surface difference mean'!AK10</f>
        <v>1.4776462322821121E-2</v>
      </c>
      <c r="AL22" s="4">
        <f>'surface difference mean'!AL10</f>
        <v>5.1124520483019957E-2</v>
      </c>
      <c r="AM22" s="4">
        <f>'surface difference mean'!AM10</f>
        <v>7.4622302927696942E-3</v>
      </c>
      <c r="AN22" s="4">
        <f>'surface difference mean'!AN10</f>
        <v>2.1889555744871701E-2</v>
      </c>
      <c r="AO22" s="4">
        <f>'surface difference mean'!AO10</f>
        <v>2.1886225838314809E-2</v>
      </c>
      <c r="AP22" s="4">
        <f>'surface difference mean'!AP10</f>
        <v>2.7995886905303437E-2</v>
      </c>
      <c r="AQ22" s="4">
        <f>'surface difference mean'!AQ10</f>
        <v>0</v>
      </c>
      <c r="AR22" s="4">
        <f>'surface difference mean'!AR10</f>
        <v>0.13618521444882234</v>
      </c>
      <c r="AS22" s="4">
        <f>'surface difference mean'!AS10</f>
        <v>2.5458991688867033E-2</v>
      </c>
      <c r="AT22" s="4">
        <f>'surface difference mean'!AT10</f>
        <v>0.12799804381998842</v>
      </c>
      <c r="AU22" s="4">
        <f>'surface difference mean'!AU10</f>
        <v>0.14266095871077875</v>
      </c>
      <c r="AV22" s="4">
        <f>'surface difference mean'!AV10</f>
        <v>1.3815428921030494E-2</v>
      </c>
      <c r="AW22" s="4">
        <f>'surface difference mean'!AW10</f>
        <v>3.6008861873306625E-2</v>
      </c>
      <c r="AX22" s="4">
        <f>'surface difference mean'!AX10</f>
        <v>2.0449049671087568E-2</v>
      </c>
      <c r="AY22" s="4">
        <f>'surface difference mean'!AY10</f>
        <v>3.3044052465690185E-2</v>
      </c>
      <c r="AZ22" s="4">
        <f>'surface difference mean'!AZ10</f>
        <v>0.1225241320355985</v>
      </c>
      <c r="BA22" s="4">
        <f>'surface difference mean'!BA10</f>
        <v>0.10039115095835112</v>
      </c>
      <c r="BB22" s="4">
        <f>'surface difference mean'!BB10</f>
        <v>2.8662418850727497E-2</v>
      </c>
      <c r="BC22" s="4">
        <f>'surface difference mean'!BC10</f>
        <v>0.12512268290767828</v>
      </c>
      <c r="BE22" s="4">
        <f t="shared" si="2"/>
        <v>0.15444770573470004</v>
      </c>
      <c r="BF22" s="4">
        <f t="shared" si="3"/>
        <v>0</v>
      </c>
      <c r="BG22" s="4">
        <f t="shared" si="4"/>
        <v>5.9814675238639314E-2</v>
      </c>
    </row>
    <row r="24" spans="1:59">
      <c r="A24" t="s">
        <v>113</v>
      </c>
      <c r="B24" s="4">
        <f>MIN(B14:B22)</f>
        <v>0</v>
      </c>
      <c r="C24" s="4">
        <f t="shared" ref="C24:BC24" si="5">MIN(C14:C22)</f>
        <v>0.12915727738632263</v>
      </c>
      <c r="D24" s="4">
        <f t="shared" si="5"/>
        <v>5.1699200263372214E-2</v>
      </c>
      <c r="E24" s="4">
        <f t="shared" si="5"/>
        <v>2.5516449694377715E-2</v>
      </c>
      <c r="F24" s="4">
        <f t="shared" si="5"/>
        <v>5.4479882342037052E-2</v>
      </c>
      <c r="G24" s="4">
        <f t="shared" si="5"/>
        <v>5.2654055718736915E-3</v>
      </c>
      <c r="H24" s="4">
        <f t="shared" si="5"/>
        <v>9.0525981156282433E-3</v>
      </c>
      <c r="I24" s="4">
        <f t="shared" si="5"/>
        <v>7.974516648811221E-2</v>
      </c>
      <c r="J24" s="4">
        <f t="shared" si="5"/>
        <v>0</v>
      </c>
      <c r="K24" s="4">
        <f t="shared" si="5"/>
        <v>2.6742447853382045E-2</v>
      </c>
      <c r="L24" s="4">
        <f t="shared" si="5"/>
        <v>0</v>
      </c>
      <c r="M24" s="4">
        <f t="shared" si="5"/>
        <v>1.9526283167261273E-2</v>
      </c>
      <c r="N24" s="4">
        <f t="shared" si="5"/>
        <v>7.3631313290853831E-2</v>
      </c>
      <c r="O24" s="4">
        <f t="shared" si="5"/>
        <v>0</v>
      </c>
      <c r="P24" s="4">
        <f t="shared" si="5"/>
        <v>0.11358916366821871</v>
      </c>
      <c r="Q24" s="4">
        <f t="shared" si="5"/>
        <v>9.9872665747428521E-2</v>
      </c>
      <c r="R24" s="4">
        <f t="shared" si="5"/>
        <v>0</v>
      </c>
      <c r="S24" s="4">
        <f t="shared" si="5"/>
        <v>2.7296459224620401E-2</v>
      </c>
      <c r="T24" s="4">
        <f t="shared" si="5"/>
        <v>0</v>
      </c>
      <c r="U24" s="4">
        <f t="shared" si="5"/>
        <v>0</v>
      </c>
      <c r="V24" s="4">
        <f t="shared" si="5"/>
        <v>3.2629765763556015E-2</v>
      </c>
      <c r="W24" s="4">
        <f t="shared" si="5"/>
        <v>3.6652600390000109E-2</v>
      </c>
      <c r="X24" s="4">
        <f t="shared" si="5"/>
        <v>0</v>
      </c>
      <c r="Y24" s="4">
        <f t="shared" si="5"/>
        <v>5.1055352380236591E-2</v>
      </c>
      <c r="Z24" s="4">
        <f t="shared" si="5"/>
        <v>1.0089698206576332E-2</v>
      </c>
      <c r="AA24" s="4">
        <f t="shared" si="5"/>
        <v>6.1321861619261141E-2</v>
      </c>
      <c r="AB24" s="4">
        <f t="shared" si="5"/>
        <v>0.10495425869769641</v>
      </c>
      <c r="AC24" s="4">
        <f t="shared" si="5"/>
        <v>0</v>
      </c>
      <c r="AD24" s="4">
        <f t="shared" si="5"/>
        <v>0</v>
      </c>
      <c r="AE24" s="4">
        <f t="shared" si="5"/>
        <v>0</v>
      </c>
      <c r="AF24" s="4">
        <f t="shared" si="5"/>
        <v>6.5311481113053974E-2</v>
      </c>
      <c r="AG24" s="4">
        <f t="shared" si="5"/>
        <v>5.2176682035004626E-2</v>
      </c>
      <c r="AH24" s="4">
        <f t="shared" si="5"/>
        <v>2.0632750922313599E-2</v>
      </c>
      <c r="AI24" s="4">
        <f t="shared" si="5"/>
        <v>0</v>
      </c>
      <c r="AJ24" s="4">
        <f t="shared" si="5"/>
        <v>5.4156016440324653E-2</v>
      </c>
      <c r="AK24" s="4">
        <f t="shared" si="5"/>
        <v>1.4776462322821121E-2</v>
      </c>
      <c r="AL24" s="4">
        <f t="shared" si="5"/>
        <v>5.1124520483019957E-2</v>
      </c>
      <c r="AM24" s="4">
        <f t="shared" si="5"/>
        <v>0</v>
      </c>
      <c r="AN24" s="4">
        <f t="shared" si="5"/>
        <v>2.1889555744871701E-2</v>
      </c>
      <c r="AO24" s="4">
        <f t="shared" si="5"/>
        <v>1.4641673641323643E-2</v>
      </c>
      <c r="AP24" s="4">
        <f t="shared" si="5"/>
        <v>2.7995886905303437E-2</v>
      </c>
      <c r="AQ24" s="4">
        <f t="shared" si="5"/>
        <v>0</v>
      </c>
      <c r="AR24" s="4">
        <f t="shared" si="5"/>
        <v>2.4226169478939685E-2</v>
      </c>
      <c r="AS24" s="4">
        <f t="shared" si="5"/>
        <v>2.5458991688867033E-2</v>
      </c>
      <c r="AT24" s="4">
        <f t="shared" si="5"/>
        <v>0</v>
      </c>
      <c r="AU24" s="4">
        <f t="shared" si="5"/>
        <v>0</v>
      </c>
      <c r="AV24" s="4">
        <f t="shared" si="5"/>
        <v>1.3815428921030494E-2</v>
      </c>
      <c r="AW24" s="4">
        <f t="shared" si="5"/>
        <v>3.6008861873306625E-2</v>
      </c>
      <c r="AX24" s="4">
        <f t="shared" si="5"/>
        <v>2.0449049671087568E-2</v>
      </c>
      <c r="AY24" s="4">
        <f t="shared" si="5"/>
        <v>2.3522844986992818E-2</v>
      </c>
      <c r="AZ24" s="4">
        <f t="shared" si="5"/>
        <v>0.1225241320355985</v>
      </c>
      <c r="BA24" s="4">
        <f t="shared" si="5"/>
        <v>0</v>
      </c>
      <c r="BB24" s="4">
        <f t="shared" si="5"/>
        <v>2.8662418850727497E-2</v>
      </c>
      <c r="BC24" s="4">
        <f t="shared" si="5"/>
        <v>0.12512268290767828</v>
      </c>
      <c r="BE24" s="4">
        <f>MAX(B24:BC24)</f>
        <v>0.12915727738632263</v>
      </c>
      <c r="BF24" s="4">
        <f>MIN(B24:BC24)</f>
        <v>0</v>
      </c>
      <c r="BG24" s="4">
        <f>AVERAGE(B24:BC24)</f>
        <v>3.2495804812834823E-2</v>
      </c>
    </row>
    <row r="25" spans="1:59">
      <c r="A25" t="s">
        <v>114</v>
      </c>
      <c r="B25" s="4">
        <f>MAX(B14:B22)</f>
        <v>3.1060798849697119E-2</v>
      </c>
      <c r="C25" s="4">
        <f t="shared" ref="C25:BC25" si="6">MAX(C14:C22)</f>
        <v>0.19499110422018037</v>
      </c>
      <c r="D25" s="4">
        <f t="shared" si="6"/>
        <v>7.2982504068855106E-2</v>
      </c>
      <c r="E25" s="4">
        <f t="shared" si="6"/>
        <v>3.3491499808381918E-2</v>
      </c>
      <c r="F25" s="4">
        <f t="shared" si="6"/>
        <v>8.5813277464727875E-2</v>
      </c>
      <c r="G25" s="4">
        <f t="shared" si="6"/>
        <v>7.5293854394719011E-3</v>
      </c>
      <c r="H25" s="4">
        <f t="shared" si="6"/>
        <v>1.2672783449873019E-2</v>
      </c>
      <c r="I25" s="4">
        <f t="shared" si="6"/>
        <v>0.21732550309608437</v>
      </c>
      <c r="J25" s="4">
        <f t="shared" si="6"/>
        <v>4.2905893717954295E-3</v>
      </c>
      <c r="K25" s="4">
        <f t="shared" si="6"/>
        <v>4.1570885308814462E-2</v>
      </c>
      <c r="L25" s="4">
        <f t="shared" si="6"/>
        <v>8.5198564315609904E-2</v>
      </c>
      <c r="M25" s="4">
        <f t="shared" si="6"/>
        <v>2.5136149060862978E-2</v>
      </c>
      <c r="N25" s="4">
        <f t="shared" si="6"/>
        <v>0.12872504845723001</v>
      </c>
      <c r="O25" s="4">
        <f t="shared" si="6"/>
        <v>2.1842504022921046E-2</v>
      </c>
      <c r="P25" s="4">
        <f t="shared" si="6"/>
        <v>0.18124811133545213</v>
      </c>
      <c r="Q25" s="4">
        <f t="shared" si="6"/>
        <v>0.16389787757211446</v>
      </c>
      <c r="R25" s="4">
        <f t="shared" si="6"/>
        <v>0.1220760788668665</v>
      </c>
      <c r="S25" s="4">
        <f t="shared" si="6"/>
        <v>3.7888128053794337E-2</v>
      </c>
      <c r="T25" s="4">
        <f t="shared" si="6"/>
        <v>0.13213360906475821</v>
      </c>
      <c r="U25" s="4">
        <f t="shared" si="6"/>
        <v>7.9275666577886914E-2</v>
      </c>
      <c r="V25" s="4">
        <f t="shared" si="6"/>
        <v>4.6768373830168089E-2</v>
      </c>
      <c r="W25" s="4">
        <f t="shared" si="6"/>
        <v>5.8321566125508671E-2</v>
      </c>
      <c r="X25" s="4">
        <f t="shared" si="6"/>
        <v>3.2547907359438764E-2</v>
      </c>
      <c r="Y25" s="4">
        <f t="shared" si="6"/>
        <v>7.6668876149834225E-2</v>
      </c>
      <c r="Z25" s="4">
        <f t="shared" si="6"/>
        <v>1.9734229295696029E-2</v>
      </c>
      <c r="AA25" s="4">
        <f t="shared" si="6"/>
        <v>9.2076847730961323E-2</v>
      </c>
      <c r="AB25" s="4">
        <f t="shared" si="6"/>
        <v>0.15444770573470004</v>
      </c>
      <c r="AC25" s="4">
        <f t="shared" si="6"/>
        <v>2.9450860462248381E-2</v>
      </c>
      <c r="AD25" s="4">
        <f t="shared" si="6"/>
        <v>0.15064450622803258</v>
      </c>
      <c r="AE25" s="4">
        <f t="shared" si="6"/>
        <v>5.1678144244559507E-2</v>
      </c>
      <c r="AF25" s="4">
        <f t="shared" si="6"/>
        <v>9.3020809179406111E-2</v>
      </c>
      <c r="AG25" s="4">
        <f t="shared" si="6"/>
        <v>7.6395625488765384E-2</v>
      </c>
      <c r="AH25" s="4">
        <f t="shared" si="6"/>
        <v>2.8943656245927679E-2</v>
      </c>
      <c r="AI25" s="4">
        <f t="shared" si="6"/>
        <v>0.13423931972969524</v>
      </c>
      <c r="AJ25" s="4">
        <f t="shared" si="6"/>
        <v>7.6810107650369636E-2</v>
      </c>
      <c r="AK25" s="4">
        <f t="shared" si="6"/>
        <v>2.0396939621940315E-2</v>
      </c>
      <c r="AL25" s="4">
        <f t="shared" si="6"/>
        <v>7.1932402031528633E-2</v>
      </c>
      <c r="AM25" s="4">
        <f t="shared" si="6"/>
        <v>7.4622302927696942E-3</v>
      </c>
      <c r="AN25" s="4">
        <f t="shared" si="6"/>
        <v>3.4585368268480216E-2</v>
      </c>
      <c r="AO25" s="4">
        <f t="shared" si="6"/>
        <v>0.14888448007849064</v>
      </c>
      <c r="AP25" s="4">
        <f t="shared" si="6"/>
        <v>4.3684312946792217E-2</v>
      </c>
      <c r="AQ25" s="4">
        <f t="shared" si="6"/>
        <v>0</v>
      </c>
      <c r="AR25" s="4">
        <f t="shared" si="6"/>
        <v>0.13618521444882234</v>
      </c>
      <c r="AS25" s="4">
        <f t="shared" si="6"/>
        <v>3.9080231944128144E-2</v>
      </c>
      <c r="AT25" s="4">
        <f t="shared" si="6"/>
        <v>0.12799804381998842</v>
      </c>
      <c r="AU25" s="4">
        <f t="shared" si="6"/>
        <v>0.14266095871077875</v>
      </c>
      <c r="AV25" s="4">
        <f t="shared" si="6"/>
        <v>2.3158481581399871E-2</v>
      </c>
      <c r="AW25" s="4">
        <f t="shared" si="6"/>
        <v>5.6974056664516555E-2</v>
      </c>
      <c r="AX25" s="4">
        <f t="shared" si="6"/>
        <v>3.8066240417796104E-2</v>
      </c>
      <c r="AY25" s="4">
        <f t="shared" si="6"/>
        <v>5.7937859311896156E-2</v>
      </c>
      <c r="AZ25" s="4">
        <f t="shared" si="6"/>
        <v>0.16325883983407044</v>
      </c>
      <c r="BA25" s="4">
        <f t="shared" si="6"/>
        <v>0.10039115095835112</v>
      </c>
      <c r="BB25" s="4">
        <f t="shared" si="6"/>
        <v>4.2467214852464658E-2</v>
      </c>
      <c r="BC25" s="4">
        <f t="shared" si="6"/>
        <v>0.19155499699306833</v>
      </c>
      <c r="BE25" s="4">
        <f>MAX(B25:BC25)</f>
        <v>0.21732550309608437</v>
      </c>
      <c r="BF25" s="4">
        <f>MIN(B25:BC25)</f>
        <v>0</v>
      </c>
      <c r="BG25" s="4">
        <f>AVERAGE(B25:BC25)</f>
        <v>7.8658844937740224E-2</v>
      </c>
    </row>
    <row r="26" spans="1:59">
      <c r="A26" t="s">
        <v>233</v>
      </c>
      <c r="B26" s="4">
        <f>ABS(B24-B25)</f>
        <v>3.1060798849697119E-2</v>
      </c>
      <c r="C26" s="4">
        <f t="shared" ref="C26:BC26" si="7">ABS(C24-C25)</f>
        <v>6.5833826833857745E-2</v>
      </c>
      <c r="D26" s="4">
        <f t="shared" si="7"/>
        <v>2.1283303805482892E-2</v>
      </c>
      <c r="E26" s="4">
        <f t="shared" si="7"/>
        <v>7.9750501140042028E-3</v>
      </c>
      <c r="F26" s="4">
        <f t="shared" si="7"/>
        <v>3.1333395122690823E-2</v>
      </c>
      <c r="G26" s="4">
        <f t="shared" si="7"/>
        <v>2.2639798675982096E-3</v>
      </c>
      <c r="H26" s="4">
        <f t="shared" si="7"/>
        <v>3.6201853342447757E-3</v>
      </c>
      <c r="I26" s="4">
        <f t="shared" si="7"/>
        <v>0.13758033660797214</v>
      </c>
      <c r="J26" s="4">
        <f t="shared" si="7"/>
        <v>4.2905893717954295E-3</v>
      </c>
      <c r="K26" s="4">
        <f t="shared" si="7"/>
        <v>1.4828437455432417E-2</v>
      </c>
      <c r="L26" s="4">
        <f t="shared" si="7"/>
        <v>8.5198564315609904E-2</v>
      </c>
      <c r="M26" s="4">
        <f t="shared" si="7"/>
        <v>5.6098658936017051E-3</v>
      </c>
      <c r="N26" s="4">
        <f t="shared" si="7"/>
        <v>5.5093735166376182E-2</v>
      </c>
      <c r="O26" s="4">
        <f t="shared" si="7"/>
        <v>2.1842504022921046E-2</v>
      </c>
      <c r="P26" s="4">
        <f t="shared" si="7"/>
        <v>6.7658947667233418E-2</v>
      </c>
      <c r="Q26" s="4">
        <f t="shared" si="7"/>
        <v>6.4025211824685943E-2</v>
      </c>
      <c r="R26" s="4">
        <f t="shared" si="7"/>
        <v>0.1220760788668665</v>
      </c>
      <c r="S26" s="4">
        <f t="shared" si="7"/>
        <v>1.0591668829173936E-2</v>
      </c>
      <c r="T26" s="4">
        <f t="shared" si="7"/>
        <v>0.13213360906475821</v>
      </c>
      <c r="U26" s="4">
        <f t="shared" si="7"/>
        <v>7.9275666577886914E-2</v>
      </c>
      <c r="V26" s="4">
        <f t="shared" si="7"/>
        <v>1.4138608066612074E-2</v>
      </c>
      <c r="W26" s="4">
        <f t="shared" si="7"/>
        <v>2.1668965735508562E-2</v>
      </c>
      <c r="X26" s="4">
        <f t="shared" si="7"/>
        <v>3.2547907359438764E-2</v>
      </c>
      <c r="Y26" s="4">
        <f t="shared" si="7"/>
        <v>2.5613523769597635E-2</v>
      </c>
      <c r="Z26" s="4">
        <f t="shared" si="7"/>
        <v>9.6445310891196973E-3</v>
      </c>
      <c r="AA26" s="4">
        <f t="shared" si="7"/>
        <v>3.0754986111700182E-2</v>
      </c>
      <c r="AB26" s="4">
        <f t="shared" si="7"/>
        <v>4.9493447037003632E-2</v>
      </c>
      <c r="AC26" s="4">
        <f t="shared" si="7"/>
        <v>2.9450860462248381E-2</v>
      </c>
      <c r="AD26" s="4">
        <f t="shared" si="7"/>
        <v>0.15064450622803258</v>
      </c>
      <c r="AE26" s="4">
        <f t="shared" si="7"/>
        <v>5.1678144244559507E-2</v>
      </c>
      <c r="AF26" s="4">
        <f t="shared" si="7"/>
        <v>2.7709328066352137E-2</v>
      </c>
      <c r="AG26" s="4">
        <f t="shared" si="7"/>
        <v>2.4218943453760758E-2</v>
      </c>
      <c r="AH26" s="4">
        <f t="shared" si="7"/>
        <v>8.3109053236140804E-3</v>
      </c>
      <c r="AI26" s="4">
        <f t="shared" si="7"/>
        <v>0.13423931972969524</v>
      </c>
      <c r="AJ26" s="4">
        <f t="shared" si="7"/>
        <v>2.2654091210044983E-2</v>
      </c>
      <c r="AK26" s="4">
        <f t="shared" si="7"/>
        <v>5.6204772991191934E-3</v>
      </c>
      <c r="AL26" s="4">
        <f t="shared" si="7"/>
        <v>2.0807881548508676E-2</v>
      </c>
      <c r="AM26" s="4">
        <f t="shared" si="7"/>
        <v>7.4622302927696942E-3</v>
      </c>
      <c r="AN26" s="4">
        <f t="shared" si="7"/>
        <v>1.2695812523608515E-2</v>
      </c>
      <c r="AO26" s="4">
        <f t="shared" si="7"/>
        <v>0.13424280643716699</v>
      </c>
      <c r="AP26" s="4">
        <f t="shared" si="7"/>
        <v>1.568842604148878E-2</v>
      </c>
      <c r="AQ26" s="4">
        <f t="shared" si="7"/>
        <v>0</v>
      </c>
      <c r="AR26" s="4">
        <f t="shared" si="7"/>
        <v>0.11195904496988265</v>
      </c>
      <c r="AS26" s="4">
        <f t="shared" si="7"/>
        <v>1.3621240255261111E-2</v>
      </c>
      <c r="AT26" s="4">
        <f t="shared" si="7"/>
        <v>0.12799804381998842</v>
      </c>
      <c r="AU26" s="4">
        <f t="shared" si="7"/>
        <v>0.14266095871077875</v>
      </c>
      <c r="AV26" s="4">
        <f t="shared" si="7"/>
        <v>9.3430526603693765E-3</v>
      </c>
      <c r="AW26" s="4">
        <f t="shared" si="7"/>
        <v>2.096519479120993E-2</v>
      </c>
      <c r="AX26" s="4">
        <f t="shared" si="7"/>
        <v>1.7617190746708537E-2</v>
      </c>
      <c r="AY26" s="4">
        <f t="shared" si="7"/>
        <v>3.4415014324903334E-2</v>
      </c>
      <c r="AZ26" s="4">
        <f t="shared" si="7"/>
        <v>4.0734707798471936E-2</v>
      </c>
      <c r="BA26" s="4">
        <f t="shared" si="7"/>
        <v>0.10039115095835112</v>
      </c>
      <c r="BB26" s="4">
        <f t="shared" si="7"/>
        <v>1.380479600173716E-2</v>
      </c>
      <c r="BC26" s="4">
        <f t="shared" si="7"/>
        <v>6.6432314085390048E-2</v>
      </c>
      <c r="BE26" s="4">
        <f>MAX(B26:BC26)</f>
        <v>0.15064450622803258</v>
      </c>
      <c r="BF26" s="4">
        <f>MIN(B26:BC26)</f>
        <v>0</v>
      </c>
      <c r="BG26" s="4">
        <f>AVERAGE(B26:BC26)</f>
        <v>4.6163040124905394E-2</v>
      </c>
    </row>
    <row r="27" spans="1:59">
      <c r="C27" t="s">
        <v>243</v>
      </c>
    </row>
    <row r="28" spans="1:59">
      <c r="A28" t="s">
        <v>237</v>
      </c>
      <c r="B28" t="s">
        <v>238</v>
      </c>
      <c r="C28" t="s">
        <v>225</v>
      </c>
      <c r="D28" t="s">
        <v>226</v>
      </c>
      <c r="E28" t="s">
        <v>227</v>
      </c>
      <c r="F28" t="s">
        <v>228</v>
      </c>
      <c r="G28" t="s">
        <v>229</v>
      </c>
      <c r="H28" t="s">
        <v>230</v>
      </c>
      <c r="I28" t="s">
        <v>231</v>
      </c>
      <c r="J28" t="s">
        <v>235</v>
      </c>
      <c r="K28" t="s">
        <v>232</v>
      </c>
      <c r="M28" s="2" t="s">
        <v>217</v>
      </c>
      <c r="N28" t="s">
        <v>239</v>
      </c>
      <c r="O28" t="s">
        <v>240</v>
      </c>
      <c r="P28" t="s">
        <v>259</v>
      </c>
      <c r="R28" t="s">
        <v>221</v>
      </c>
      <c r="S28" t="s">
        <v>244</v>
      </c>
      <c r="T28" t="s">
        <v>245</v>
      </c>
      <c r="U28" t="s">
        <v>242</v>
      </c>
      <c r="W28" s="2" t="s">
        <v>217</v>
      </c>
      <c r="X28" t="s">
        <v>239</v>
      </c>
      <c r="Y28" t="s">
        <v>241</v>
      </c>
      <c r="AA28" t="s">
        <v>222</v>
      </c>
      <c r="AB28" t="s">
        <v>244</v>
      </c>
      <c r="AC28" t="s">
        <v>245</v>
      </c>
      <c r="AD28" t="s">
        <v>242</v>
      </c>
    </row>
    <row r="29" spans="1:59">
      <c r="A29" t="s">
        <v>181</v>
      </c>
      <c r="B29" t="s">
        <v>172</v>
      </c>
      <c r="C29" s="5">
        <v>0</v>
      </c>
      <c r="D29" s="5">
        <v>0</v>
      </c>
      <c r="E29" s="5">
        <v>0</v>
      </c>
      <c r="F29" s="5">
        <v>0</v>
      </c>
      <c r="G29" s="5">
        <v>0</v>
      </c>
      <c r="H29" s="5">
        <v>0</v>
      </c>
      <c r="I29" s="5">
        <v>1.5305706285066278E-4</v>
      </c>
      <c r="J29" s="5">
        <v>0</v>
      </c>
      <c r="K29" s="5">
        <v>3.1060798849697119E-2</v>
      </c>
      <c r="L29" s="1"/>
      <c r="M29" s="3" t="s">
        <v>181</v>
      </c>
      <c r="N29" s="5">
        <v>0.12915727738632263</v>
      </c>
      <c r="O29" s="5">
        <v>3.1060798849697119E-2</v>
      </c>
      <c r="P29" s="5">
        <v>0.16021807623601975</v>
      </c>
      <c r="Q29" s="8">
        <v>1</v>
      </c>
      <c r="R29" s="3" t="s">
        <v>196</v>
      </c>
      <c r="S29" s="5">
        <v>0.15444770573470004</v>
      </c>
      <c r="T29" s="5">
        <v>2.9450860462248381E-2</v>
      </c>
      <c r="U29" s="5">
        <f t="shared" ref="U29:U51" si="8">S29-T29</f>
        <v>0.12499684527245167</v>
      </c>
      <c r="W29" s="3" t="s">
        <v>177</v>
      </c>
      <c r="X29" s="5">
        <v>0.15444770573470004</v>
      </c>
      <c r="Y29" s="5">
        <v>1.3815428921030494E-2</v>
      </c>
      <c r="Z29">
        <v>1</v>
      </c>
      <c r="AA29" s="3" t="s">
        <v>176</v>
      </c>
      <c r="AB29" s="5">
        <v>0.33329698489722481</v>
      </c>
      <c r="AC29" s="5">
        <v>0</v>
      </c>
      <c r="AD29" s="5">
        <f t="shared" ref="AD29:AD36" si="9">AB29-AC29</f>
        <v>0.33329698489722481</v>
      </c>
    </row>
    <row r="30" spans="1:59">
      <c r="A30" t="s">
        <v>181</v>
      </c>
      <c r="B30" t="s">
        <v>173</v>
      </c>
      <c r="C30" s="5">
        <v>0.19171296770868237</v>
      </c>
      <c r="D30" s="5">
        <v>0.18953071586112213</v>
      </c>
      <c r="E30" s="5">
        <v>0.19499110422018037</v>
      </c>
      <c r="F30" s="5">
        <v>0.1911690582526844</v>
      </c>
      <c r="G30" s="5">
        <v>0.19375500103016566</v>
      </c>
      <c r="H30" s="5">
        <v>0.17981087939866397</v>
      </c>
      <c r="I30" s="5">
        <v>0.14831590862912086</v>
      </c>
      <c r="J30" s="5">
        <v>0.16819231567656398</v>
      </c>
      <c r="K30" s="5">
        <v>0.12915727738632263</v>
      </c>
      <c r="L30" s="1"/>
      <c r="M30" s="3" t="s">
        <v>182</v>
      </c>
      <c r="N30" s="5">
        <v>5.4479882342037052E-2</v>
      </c>
      <c r="O30" s="5">
        <v>2.5516449694377715E-2</v>
      </c>
      <c r="P30" s="5">
        <v>0.13169553229978698</v>
      </c>
      <c r="Q30" s="8">
        <f t="shared" ref="Q30" si="10">1+Q29</f>
        <v>2</v>
      </c>
      <c r="R30" s="3" t="s">
        <v>193</v>
      </c>
      <c r="S30" s="5">
        <v>0.13423931972969524</v>
      </c>
      <c r="T30" s="5">
        <v>2.0632750922313599E-2</v>
      </c>
      <c r="U30" s="5">
        <f t="shared" si="8"/>
        <v>0.11360656880738165</v>
      </c>
      <c r="W30" s="3" t="s">
        <v>172</v>
      </c>
      <c r="X30" s="5">
        <v>0.12799804381998842</v>
      </c>
      <c r="Y30" s="5">
        <v>5.2654055718736915E-3</v>
      </c>
      <c r="Z30">
        <f>1+Z29</f>
        <v>2</v>
      </c>
      <c r="AA30" s="3" t="s">
        <v>177</v>
      </c>
      <c r="AB30" s="5">
        <v>0.3255826037255462</v>
      </c>
      <c r="AC30" s="5">
        <v>2.8796972513610412E-2</v>
      </c>
      <c r="AD30" s="5">
        <f t="shared" si="9"/>
        <v>0.2967856312119358</v>
      </c>
    </row>
    <row r="31" spans="1:59">
      <c r="A31" t="s">
        <v>182</v>
      </c>
      <c r="B31" t="s">
        <v>172</v>
      </c>
      <c r="C31" s="5">
        <v>6.881515168559145E-2</v>
      </c>
      <c r="D31" s="5">
        <v>6.8636392788095954E-2</v>
      </c>
      <c r="E31" s="5">
        <v>6.9352753219349722E-2</v>
      </c>
      <c r="F31" s="5">
        <v>6.8692026648906293E-2</v>
      </c>
      <c r="G31" s="5">
        <v>6.8916734067316798E-2</v>
      </c>
      <c r="H31" s="5">
        <v>6.8933870876787207E-2</v>
      </c>
      <c r="I31" s="5">
        <v>7.2982504068855106E-2</v>
      </c>
      <c r="J31" s="5">
        <v>6.8809302448087042E-2</v>
      </c>
      <c r="K31" s="5">
        <v>5.1699200263372214E-2</v>
      </c>
      <c r="L31" s="1"/>
      <c r="M31" s="3" t="s">
        <v>183</v>
      </c>
      <c r="N31" s="5">
        <v>5.2654055718736915E-3</v>
      </c>
      <c r="O31" s="5">
        <v>5.2654055718736915E-3</v>
      </c>
      <c r="P31" s="5">
        <v>5.2654055718736915E-3</v>
      </c>
      <c r="Q31" s="8">
        <f>1+Q30</f>
        <v>3</v>
      </c>
      <c r="R31" s="3" t="s">
        <v>200</v>
      </c>
      <c r="S31" s="5">
        <v>0.13618521444882234</v>
      </c>
      <c r="T31" s="5">
        <v>2.5458991688867033E-2</v>
      </c>
      <c r="U31" s="5">
        <f t="shared" si="8"/>
        <v>0.11072622275995531</v>
      </c>
      <c r="W31" s="3" t="s">
        <v>180</v>
      </c>
      <c r="X31" s="5">
        <v>2.1886225838314809E-2</v>
      </c>
      <c r="Y31" s="5">
        <v>2.1886225838314809E-2</v>
      </c>
      <c r="Z31">
        <f t="shared" ref="Z31:Z37" si="11">1+Z30</f>
        <v>3</v>
      </c>
      <c r="AA31" s="3" t="s">
        <v>175</v>
      </c>
      <c r="AB31" s="5">
        <v>0.29654919833970861</v>
      </c>
      <c r="AC31" s="5">
        <v>3.8694841033348019E-2</v>
      </c>
      <c r="AD31" s="5">
        <f t="shared" si="9"/>
        <v>0.25785435730636058</v>
      </c>
    </row>
    <row r="32" spans="1:59">
      <c r="A32" t="s">
        <v>182</v>
      </c>
      <c r="B32" t="s">
        <v>174</v>
      </c>
      <c r="C32" s="5">
        <v>3.3030542972117792E-2</v>
      </c>
      <c r="D32" s="5">
        <v>3.2907355164192173E-2</v>
      </c>
      <c r="E32" s="5">
        <v>3.3369978779844101E-2</v>
      </c>
      <c r="F32" s="5">
        <v>3.3034738349832851E-2</v>
      </c>
      <c r="G32" s="5">
        <v>3.3221412199177791E-2</v>
      </c>
      <c r="H32" s="5">
        <v>3.2853274024354631E-2</v>
      </c>
      <c r="I32" s="5">
        <v>3.3491499808381918E-2</v>
      </c>
      <c r="J32" s="5">
        <v>3.3032840437561113E-2</v>
      </c>
      <c r="K32" s="5">
        <v>2.5516449694377715E-2</v>
      </c>
      <c r="L32" s="1"/>
      <c r="M32" s="3" t="s">
        <v>184</v>
      </c>
      <c r="N32" s="5">
        <v>9.2586344363327716E-2</v>
      </c>
      <c r="O32" s="5">
        <v>4.2905893717954295E-3</v>
      </c>
      <c r="P32" s="5">
        <v>0.10592953185075138</v>
      </c>
      <c r="Q32" s="8">
        <f t="shared" ref="Q32:Q64" si="12">1+Q31</f>
        <v>4</v>
      </c>
      <c r="R32" s="3" t="s">
        <v>201</v>
      </c>
      <c r="S32" s="5">
        <v>0.1225241320355985</v>
      </c>
      <c r="T32" s="5">
        <v>1.3815428921030494E-2</v>
      </c>
      <c r="U32" s="5">
        <f t="shared" si="8"/>
        <v>0.10870870311456801</v>
      </c>
      <c r="W32" s="3" t="s">
        <v>173</v>
      </c>
      <c r="X32" s="5">
        <v>0.12915727738632263</v>
      </c>
      <c r="Y32" s="5">
        <v>2.0449049671087568E-2</v>
      </c>
      <c r="Z32">
        <f t="shared" si="11"/>
        <v>4</v>
      </c>
      <c r="AA32" s="3" t="s">
        <v>172</v>
      </c>
      <c r="AB32" s="5">
        <v>0.28393761596710293</v>
      </c>
      <c r="AC32" s="5">
        <v>4.4006384045163154E-2</v>
      </c>
      <c r="AD32" s="5">
        <f t="shared" si="9"/>
        <v>0.23993123192193977</v>
      </c>
    </row>
    <row r="33" spans="1:30">
      <c r="A33" t="s">
        <v>182</v>
      </c>
      <c r="B33" t="s">
        <v>175</v>
      </c>
      <c r="C33" s="5">
        <v>8.5030899482799085E-2</v>
      </c>
      <c r="D33" s="5">
        <v>8.4600282180975539E-2</v>
      </c>
      <c r="E33" s="5">
        <v>8.5510591311556666E-2</v>
      </c>
      <c r="F33" s="5">
        <v>8.4870576236263873E-2</v>
      </c>
      <c r="G33" s="5">
        <v>8.5114859481574615E-2</v>
      </c>
      <c r="H33" s="5">
        <v>7.8081641898974513E-2</v>
      </c>
      <c r="I33" s="5">
        <v>8.5813277464727875E-2</v>
      </c>
      <c r="J33" s="5">
        <v>8.5045525620475015E-2</v>
      </c>
      <c r="K33" s="5">
        <v>5.4479882342037052E-2</v>
      </c>
      <c r="L33" s="1"/>
      <c r="M33" s="3" t="s">
        <v>185</v>
      </c>
      <c r="N33" s="5">
        <v>8.5198564315609904E-2</v>
      </c>
      <c r="O33" s="5">
        <v>1.9526283167261273E-2</v>
      </c>
      <c r="P33" s="5">
        <v>0.13146729533625323</v>
      </c>
      <c r="Q33" s="8">
        <f t="shared" si="12"/>
        <v>5</v>
      </c>
      <c r="R33" s="3" t="s">
        <v>198</v>
      </c>
      <c r="S33" s="5">
        <v>0.15064450622803258</v>
      </c>
      <c r="T33" s="5">
        <v>5.1678144244559507E-2</v>
      </c>
      <c r="U33" s="5">
        <f t="shared" si="8"/>
        <v>9.896636198347307E-2</v>
      </c>
      <c r="W33" s="3" t="s">
        <v>174</v>
      </c>
      <c r="X33" s="5">
        <v>9.2586344363327716E-2</v>
      </c>
      <c r="Y33" s="5">
        <v>1.4194301533147458E-2</v>
      </c>
      <c r="Z33">
        <f t="shared" si="11"/>
        <v>5</v>
      </c>
      <c r="AA33" s="3" t="s">
        <v>173</v>
      </c>
      <c r="AB33" s="5">
        <v>0.4889294024516036</v>
      </c>
      <c r="AC33" s="5">
        <v>0.31822170602658406</v>
      </c>
      <c r="AD33" s="5">
        <f t="shared" si="9"/>
        <v>0.17070769642501954</v>
      </c>
    </row>
    <row r="34" spans="1:30">
      <c r="A34" t="s">
        <v>183</v>
      </c>
      <c r="B34" t="s">
        <v>172</v>
      </c>
      <c r="C34" s="5">
        <v>6.4804704130584671E-3</v>
      </c>
      <c r="D34" s="5">
        <v>6.4424366127592359E-3</v>
      </c>
      <c r="E34" s="5">
        <v>6.6606049268993165E-3</v>
      </c>
      <c r="F34" s="5">
        <v>6.4832607762000862E-3</v>
      </c>
      <c r="G34" s="5">
        <v>6.6966253624040177E-3</v>
      </c>
      <c r="H34" s="5">
        <v>7.2159475809121451E-3</v>
      </c>
      <c r="I34" s="5">
        <v>7.5293854394719011E-3</v>
      </c>
      <c r="J34" s="5">
        <v>6.3557054968731395E-3</v>
      </c>
      <c r="K34" s="5">
        <v>5.2654055718736915E-3</v>
      </c>
      <c r="L34" s="1"/>
      <c r="M34" s="3" t="s">
        <v>187</v>
      </c>
      <c r="N34" s="5">
        <v>7.3631313290853831E-2</v>
      </c>
      <c r="O34" s="5">
        <v>7.3631313290853831E-2</v>
      </c>
      <c r="P34" s="5">
        <v>7.3631313290853831E-2</v>
      </c>
      <c r="Q34" s="8">
        <f t="shared" si="12"/>
        <v>6</v>
      </c>
      <c r="R34" s="3" t="s">
        <v>181</v>
      </c>
      <c r="S34" s="5">
        <v>0.12915727738632263</v>
      </c>
      <c r="T34" s="5">
        <v>3.1060798849697119E-2</v>
      </c>
      <c r="U34" s="5">
        <f t="shared" si="8"/>
        <v>9.8096478536625509E-2</v>
      </c>
      <c r="W34" s="3" t="s">
        <v>175</v>
      </c>
      <c r="X34" s="5">
        <v>0.13423931972969524</v>
      </c>
      <c r="Y34" s="5">
        <v>2.7995886905303437E-2</v>
      </c>
      <c r="Z34">
        <f t="shared" si="11"/>
        <v>6</v>
      </c>
      <c r="AA34" s="3" t="s">
        <v>174</v>
      </c>
      <c r="AB34" s="5">
        <v>0.20484914866075873</v>
      </c>
      <c r="AC34" s="5">
        <v>6.7655388606637126E-2</v>
      </c>
      <c r="AD34" s="5">
        <f t="shared" si="9"/>
        <v>0.13719376005412159</v>
      </c>
    </row>
    <row r="35" spans="1:30">
      <c r="A35" t="s">
        <v>184</v>
      </c>
      <c r="B35" t="s">
        <v>172</v>
      </c>
      <c r="C35" s="5">
        <v>1.1155152391899728E-2</v>
      </c>
      <c r="D35" s="5">
        <v>1.1025229778878503E-2</v>
      </c>
      <c r="E35" s="5">
        <v>1.1398076364192019E-2</v>
      </c>
      <c r="F35" s="5">
        <v>1.1152314850690608E-2</v>
      </c>
      <c r="G35" s="5">
        <v>1.1070362970278268E-2</v>
      </c>
      <c r="H35" s="5">
        <v>1.2057157133867527E-2</v>
      </c>
      <c r="I35" s="5">
        <v>1.2672783449873019E-2</v>
      </c>
      <c r="J35" s="5">
        <v>1.0961709156996232E-2</v>
      </c>
      <c r="K35" s="5">
        <v>9.0525981156282433E-3</v>
      </c>
      <c r="L35" s="1"/>
      <c r="M35" s="3" t="s">
        <v>188</v>
      </c>
      <c r="N35" s="5">
        <v>0.11358916366821871</v>
      </c>
      <c r="O35" s="5">
        <v>2.1842504022921046E-2</v>
      </c>
      <c r="P35" s="5">
        <v>0.23530433343856827</v>
      </c>
      <c r="Q35" s="8">
        <f t="shared" si="12"/>
        <v>7</v>
      </c>
      <c r="R35" s="3" t="s">
        <v>186</v>
      </c>
      <c r="S35" s="5">
        <v>0.1220760788668665</v>
      </c>
      <c r="T35" s="5">
        <v>2.878697268870645E-2</v>
      </c>
      <c r="U35" s="5">
        <f t="shared" si="8"/>
        <v>9.3289106178160053E-2</v>
      </c>
      <c r="W35" s="3" t="s">
        <v>176</v>
      </c>
      <c r="X35" s="5">
        <v>0.13618521444882234</v>
      </c>
      <c r="Y35" s="5">
        <v>0</v>
      </c>
      <c r="Z35">
        <f t="shared" si="11"/>
        <v>7</v>
      </c>
      <c r="AA35" s="3" t="s">
        <v>178</v>
      </c>
      <c r="AB35" s="5">
        <v>0.11416123921844745</v>
      </c>
      <c r="AC35" s="5">
        <v>1.097240491256248E-2</v>
      </c>
      <c r="AD35" s="5">
        <f t="shared" si="9"/>
        <v>0.10318883430588498</v>
      </c>
    </row>
    <row r="36" spans="1:30">
      <c r="A36" t="s">
        <v>184</v>
      </c>
      <c r="B36" t="s">
        <v>174</v>
      </c>
      <c r="C36" s="5">
        <v>0.21732550309608437</v>
      </c>
      <c r="D36" s="5">
        <v>0.2165319413062643</v>
      </c>
      <c r="E36" s="5">
        <v>0.21691422804293214</v>
      </c>
      <c r="F36" s="5">
        <v>0.21391940587157193</v>
      </c>
      <c r="G36" s="5">
        <v>0.2098156010623245</v>
      </c>
      <c r="H36" s="5">
        <v>0.18357911398936747</v>
      </c>
      <c r="I36" s="5">
        <v>0.17360968284646894</v>
      </c>
      <c r="J36" s="5">
        <v>7.974516648811221E-2</v>
      </c>
      <c r="K36" s="5">
        <v>9.2586344363327716E-2</v>
      </c>
      <c r="L36" s="1"/>
      <c r="M36" s="3" t="s">
        <v>186</v>
      </c>
      <c r="N36" s="5">
        <v>0.1220760788668665</v>
      </c>
      <c r="O36" s="5">
        <v>2.878697268870645E-2</v>
      </c>
      <c r="P36" s="5">
        <v>0.15086305155557295</v>
      </c>
      <c r="Q36" s="8">
        <f t="shared" si="12"/>
        <v>8</v>
      </c>
      <c r="R36" s="3" t="s">
        <v>188</v>
      </c>
      <c r="S36" s="5">
        <v>0.11358916366821871</v>
      </c>
      <c r="T36" s="5">
        <v>2.1842504022921046E-2</v>
      </c>
      <c r="U36" s="5">
        <f t="shared" si="8"/>
        <v>9.1746659645297657E-2</v>
      </c>
      <c r="W36" s="3" t="s">
        <v>178</v>
      </c>
      <c r="X36" s="5">
        <v>2.878697268870645E-2</v>
      </c>
      <c r="Y36" s="5">
        <v>7.4622302927696942E-3</v>
      </c>
      <c r="Z36">
        <f t="shared" si="11"/>
        <v>8</v>
      </c>
      <c r="AA36" s="3" t="s">
        <v>180</v>
      </c>
      <c r="AB36" s="5">
        <v>4.4333976058487989E-2</v>
      </c>
      <c r="AC36" s="5">
        <v>4.4333976058487989E-2</v>
      </c>
      <c r="AD36" s="5">
        <f t="shared" si="9"/>
        <v>0</v>
      </c>
    </row>
    <row r="37" spans="1:30">
      <c r="A37" t="s">
        <v>184</v>
      </c>
      <c r="B37" t="s">
        <v>176</v>
      </c>
      <c r="C37" s="5">
        <v>0</v>
      </c>
      <c r="D37" s="5">
        <v>0</v>
      </c>
      <c r="E37" s="5">
        <v>0</v>
      </c>
      <c r="F37" s="5">
        <v>0</v>
      </c>
      <c r="G37" s="5">
        <v>0</v>
      </c>
      <c r="H37" s="5">
        <v>0</v>
      </c>
      <c r="I37" s="5">
        <v>0</v>
      </c>
      <c r="J37" s="5">
        <v>0</v>
      </c>
      <c r="K37" s="5">
        <v>4.2905893717954295E-3</v>
      </c>
      <c r="L37" s="1"/>
      <c r="M37" s="3" t="s">
        <v>192</v>
      </c>
      <c r="N37" s="5">
        <v>0.13213360906475821</v>
      </c>
      <c r="O37" s="5">
        <v>7.9275666577886914E-2</v>
      </c>
      <c r="P37" s="5">
        <v>0.21140927564264511</v>
      </c>
      <c r="Q37" s="8">
        <f t="shared" si="12"/>
        <v>9</v>
      </c>
      <c r="R37" s="3" t="s">
        <v>184</v>
      </c>
      <c r="S37" s="5">
        <v>9.2586344363327716E-2</v>
      </c>
      <c r="T37" s="5">
        <v>4.2905893717954295E-3</v>
      </c>
      <c r="U37" s="5">
        <f t="shared" si="8"/>
        <v>8.8295754991532291E-2</v>
      </c>
      <c r="W37" s="3" t="s">
        <v>218</v>
      </c>
      <c r="X37" s="5">
        <v>0.15444770573470004</v>
      </c>
      <c r="Y37" s="5">
        <v>0</v>
      </c>
      <c r="Z37">
        <f t="shared" si="11"/>
        <v>9</v>
      </c>
      <c r="AB37" s="5"/>
      <c r="AC37" s="5"/>
      <c r="AD37" s="5"/>
    </row>
    <row r="38" spans="1:30">
      <c r="A38" t="s">
        <v>185</v>
      </c>
      <c r="B38" t="s">
        <v>177</v>
      </c>
      <c r="C38" s="5">
        <v>3.8031237906001651E-2</v>
      </c>
      <c r="D38" s="5">
        <v>3.8007313825388661E-2</v>
      </c>
      <c r="E38" s="5">
        <v>3.8745108550489682E-2</v>
      </c>
      <c r="F38" s="5">
        <v>3.8241788181383109E-2</v>
      </c>
      <c r="G38" s="5">
        <v>3.8465795159133676E-2</v>
      </c>
      <c r="H38" s="5">
        <v>3.7881068657773471E-2</v>
      </c>
      <c r="I38" s="5">
        <v>4.1570885308814462E-2</v>
      </c>
      <c r="J38" s="5">
        <v>3.8138254403305517E-2</v>
      </c>
      <c r="K38" s="5">
        <v>2.6742447853382045E-2</v>
      </c>
      <c r="L38" s="1"/>
      <c r="M38" s="3" t="s">
        <v>189</v>
      </c>
      <c r="N38" s="5">
        <v>3.6652600390000109E-2</v>
      </c>
      <c r="O38" s="5">
        <v>3.2547907359438764E-2</v>
      </c>
      <c r="P38" s="5">
        <v>0.1018302735129949</v>
      </c>
      <c r="Q38" s="8">
        <f t="shared" si="12"/>
        <v>10</v>
      </c>
      <c r="R38" s="3" t="s">
        <v>203</v>
      </c>
      <c r="S38" s="5">
        <v>0.10039115095835112</v>
      </c>
      <c r="T38" s="5">
        <v>2.8662418850727497E-2</v>
      </c>
      <c r="U38" s="5">
        <f t="shared" si="8"/>
        <v>7.1728732107623622E-2</v>
      </c>
      <c r="AB38" s="5"/>
      <c r="AC38" s="5"/>
      <c r="AD38" s="5"/>
    </row>
    <row r="39" spans="1:30">
      <c r="A39" t="s">
        <v>185</v>
      </c>
      <c r="B39" t="s">
        <v>176</v>
      </c>
      <c r="C39" s="5">
        <v>0</v>
      </c>
      <c r="D39" s="5">
        <v>0</v>
      </c>
      <c r="E39" s="5">
        <v>0</v>
      </c>
      <c r="F39" s="5">
        <v>0</v>
      </c>
      <c r="G39" s="5">
        <v>0</v>
      </c>
      <c r="H39" s="5">
        <v>1.4461329749791086E-5</v>
      </c>
      <c r="I39" s="5">
        <v>2.6080393739646312E-4</v>
      </c>
      <c r="J39" s="5">
        <v>3.7992491157488726E-4</v>
      </c>
      <c r="K39" s="5">
        <v>8.5198564315609904E-2</v>
      </c>
      <c r="L39" s="1"/>
      <c r="M39" s="3" t="s">
        <v>191</v>
      </c>
      <c r="N39" s="5">
        <v>7.6668876149834225E-2</v>
      </c>
      <c r="O39" s="5">
        <v>1.4194301533147458E-2</v>
      </c>
      <c r="P39" s="5">
        <v>0.15218503930224284</v>
      </c>
      <c r="Q39" s="8">
        <f t="shared" si="12"/>
        <v>11</v>
      </c>
      <c r="R39" s="3" t="s">
        <v>185</v>
      </c>
      <c r="S39" s="5">
        <v>8.5198564315609904E-2</v>
      </c>
      <c r="T39" s="5">
        <v>1.9526283167261273E-2</v>
      </c>
      <c r="U39" s="5">
        <f t="shared" si="8"/>
        <v>6.5672281148348638E-2</v>
      </c>
    </row>
    <row r="40" spans="1:30">
      <c r="A40" t="s">
        <v>185</v>
      </c>
      <c r="B40" t="s">
        <v>178</v>
      </c>
      <c r="C40" s="5">
        <v>2.063494999403187E-2</v>
      </c>
      <c r="D40" s="5">
        <v>2.0190023682313065E-2</v>
      </c>
      <c r="E40" s="5">
        <v>2.0678080052249456E-2</v>
      </c>
      <c r="F40" s="5">
        <v>2.0737488886354422E-2</v>
      </c>
      <c r="G40" s="5">
        <v>2.0863259472436849E-2</v>
      </c>
      <c r="H40" s="5">
        <v>2.5136149060862978E-2</v>
      </c>
      <c r="I40" s="5">
        <v>2.067990290278263E-2</v>
      </c>
      <c r="J40" s="5">
        <v>2.0449046342874255E-2</v>
      </c>
      <c r="K40" s="5">
        <v>1.9526283167261273E-2</v>
      </c>
      <c r="L40" s="1"/>
      <c r="M40" s="3" t="s">
        <v>196</v>
      </c>
      <c r="N40" s="5">
        <v>0.15444770573470004</v>
      </c>
      <c r="O40" s="5">
        <v>2.9450860462248381E-2</v>
      </c>
      <c r="P40" s="5">
        <v>0.18389856619694842</v>
      </c>
      <c r="Q40" s="8">
        <f t="shared" si="12"/>
        <v>12</v>
      </c>
      <c r="R40" s="3" t="s">
        <v>191</v>
      </c>
      <c r="S40" s="5">
        <v>7.6668876149834225E-2</v>
      </c>
      <c r="T40" s="5">
        <v>1.4194301533147458E-2</v>
      </c>
      <c r="U40" s="5">
        <f t="shared" si="8"/>
        <v>6.2474574616686769E-2</v>
      </c>
    </row>
    <row r="41" spans="1:30">
      <c r="A41" t="s">
        <v>187</v>
      </c>
      <c r="B41" t="s">
        <v>173</v>
      </c>
      <c r="C41" s="5">
        <v>0.12570589917907138</v>
      </c>
      <c r="D41" s="5">
        <v>0.12572809101842172</v>
      </c>
      <c r="E41" s="5">
        <v>0.12766287144485808</v>
      </c>
      <c r="F41" s="5">
        <v>0.1253427834844445</v>
      </c>
      <c r="G41" s="5">
        <v>0.12611255271394045</v>
      </c>
      <c r="H41" s="5">
        <v>0.11238288977613628</v>
      </c>
      <c r="I41" s="5">
        <v>0.12872504845723001</v>
      </c>
      <c r="J41" s="5">
        <v>0.1255515376846715</v>
      </c>
      <c r="K41" s="5">
        <v>7.3631313290853831E-2</v>
      </c>
      <c r="L41" s="1"/>
      <c r="M41" s="3" t="s">
        <v>198</v>
      </c>
      <c r="N41" s="5">
        <v>0.15064450622803258</v>
      </c>
      <c r="O41" s="5">
        <v>5.1678144244559507E-2</v>
      </c>
      <c r="P41" s="5">
        <v>0.20232265047259207</v>
      </c>
      <c r="Q41" s="8">
        <f t="shared" si="12"/>
        <v>13</v>
      </c>
      <c r="R41" s="3" t="s">
        <v>192</v>
      </c>
      <c r="S41" s="5">
        <v>0.13213360906475821</v>
      </c>
      <c r="T41" s="5">
        <v>7.9275666577886914E-2</v>
      </c>
      <c r="U41" s="5">
        <f t="shared" si="8"/>
        <v>5.2857942486871298E-2</v>
      </c>
    </row>
    <row r="42" spans="1:30">
      <c r="A42" t="s">
        <v>188</v>
      </c>
      <c r="B42" t="s">
        <v>177</v>
      </c>
      <c r="C42" s="5">
        <v>0</v>
      </c>
      <c r="D42" s="5">
        <v>0</v>
      </c>
      <c r="E42" s="5">
        <v>0</v>
      </c>
      <c r="F42" s="5">
        <v>0</v>
      </c>
      <c r="G42" s="5">
        <v>0</v>
      </c>
      <c r="H42" s="5">
        <v>0</v>
      </c>
      <c r="I42" s="5">
        <v>0</v>
      </c>
      <c r="J42" s="5">
        <v>0</v>
      </c>
      <c r="K42" s="5">
        <v>2.1842504022921046E-2</v>
      </c>
      <c r="L42" s="1"/>
      <c r="M42" s="3" t="s">
        <v>193</v>
      </c>
      <c r="N42" s="5">
        <v>0.13423931972969524</v>
      </c>
      <c r="O42" s="5">
        <v>2.0632750922313599E-2</v>
      </c>
      <c r="P42" s="5">
        <v>0.27236023380006746</v>
      </c>
      <c r="Q42" s="8">
        <f t="shared" si="12"/>
        <v>14</v>
      </c>
      <c r="R42" s="3" t="s">
        <v>195</v>
      </c>
      <c r="S42" s="5">
        <v>5.4156016440324653E-2</v>
      </c>
      <c r="T42" s="5">
        <v>1.4776462322821121E-2</v>
      </c>
      <c r="U42" s="5">
        <f t="shared" si="8"/>
        <v>3.9379554117503532E-2</v>
      </c>
    </row>
    <row r="43" spans="1:30">
      <c r="A43" t="s">
        <v>188</v>
      </c>
      <c r="B43" t="s">
        <v>172</v>
      </c>
      <c r="C43" s="5">
        <v>0.18083567376875734</v>
      </c>
      <c r="D43" s="5">
        <v>0.1805993777460797</v>
      </c>
      <c r="E43" s="5">
        <v>0.18124811133545213</v>
      </c>
      <c r="F43" s="5">
        <v>0.18029814254472501</v>
      </c>
      <c r="G43" s="5">
        <v>0.18036344450162167</v>
      </c>
      <c r="H43" s="5">
        <v>0.15407679861944651</v>
      </c>
      <c r="I43" s="5">
        <v>0.17187048707298025</v>
      </c>
      <c r="J43" s="5">
        <v>0.18070562255895828</v>
      </c>
      <c r="K43" s="5">
        <v>0.11358916366821871</v>
      </c>
      <c r="L43" s="1"/>
      <c r="M43" s="3" t="s">
        <v>195</v>
      </c>
      <c r="N43" s="5">
        <v>5.4156016440324653E-2</v>
      </c>
      <c r="O43" s="5">
        <v>1.4776462322821121E-2</v>
      </c>
      <c r="P43" s="5">
        <v>0.12005699924616572</v>
      </c>
      <c r="Q43" s="8">
        <f t="shared" si="12"/>
        <v>15</v>
      </c>
      <c r="R43" s="3" t="s">
        <v>182</v>
      </c>
      <c r="S43" s="5">
        <v>5.4479882342037052E-2</v>
      </c>
      <c r="T43" s="5">
        <v>2.5516449694377715E-2</v>
      </c>
      <c r="U43" s="5">
        <f t="shared" si="8"/>
        <v>2.8963432647659337E-2</v>
      </c>
    </row>
    <row r="44" spans="1:30">
      <c r="A44" t="s">
        <v>188</v>
      </c>
      <c r="B44" t="s">
        <v>173</v>
      </c>
      <c r="C44" s="5">
        <v>0.15509328585382356</v>
      </c>
      <c r="D44" s="5">
        <v>0.15475090402149985</v>
      </c>
      <c r="E44" s="5">
        <v>0.15593164601286133</v>
      </c>
      <c r="F44" s="5">
        <v>0.15426814024163063</v>
      </c>
      <c r="G44" s="5">
        <v>0.15461601445697817</v>
      </c>
      <c r="H44" s="5">
        <v>0.15497368821841034</v>
      </c>
      <c r="I44" s="5">
        <v>0.16389787757211446</v>
      </c>
      <c r="J44" s="5">
        <v>0.15508930206467894</v>
      </c>
      <c r="K44" s="5">
        <v>9.9872665747428521E-2</v>
      </c>
      <c r="L44" s="1"/>
      <c r="M44" s="3" t="s">
        <v>197</v>
      </c>
      <c r="N44" s="5">
        <v>7.4622302927696942E-3</v>
      </c>
      <c r="O44" s="5">
        <v>7.4622302927696942E-3</v>
      </c>
      <c r="P44" s="5">
        <v>7.4622302927696942E-3</v>
      </c>
      <c r="Q44" s="8">
        <f t="shared" si="12"/>
        <v>16</v>
      </c>
      <c r="R44" s="3" t="s">
        <v>199</v>
      </c>
      <c r="S44" s="5">
        <v>2.7995886905303437E-2</v>
      </c>
      <c r="T44" s="5">
        <v>0</v>
      </c>
      <c r="U44" s="5">
        <f t="shared" si="8"/>
        <v>2.7995886905303437E-2</v>
      </c>
    </row>
    <row r="45" spans="1:30">
      <c r="A45" t="s">
        <v>186</v>
      </c>
      <c r="B45" t="s">
        <v>176</v>
      </c>
      <c r="C45" s="5">
        <v>1.807237730722444E-6</v>
      </c>
      <c r="D45" s="5">
        <v>1.8150580311348174E-3</v>
      </c>
      <c r="E45" s="5">
        <v>2.8750519820257671E-5</v>
      </c>
      <c r="F45" s="5">
        <v>0</v>
      </c>
      <c r="G45" s="5">
        <v>0</v>
      </c>
      <c r="H45" s="5">
        <v>8.2556133692435717E-3</v>
      </c>
      <c r="I45" s="5">
        <v>8.7060953991832755E-3</v>
      </c>
      <c r="J45" s="5">
        <v>1.1367289710660334E-2</v>
      </c>
      <c r="K45" s="5">
        <v>0.1220760788668665</v>
      </c>
      <c r="L45" s="1"/>
      <c r="M45" s="3" t="s">
        <v>199</v>
      </c>
      <c r="N45" s="5">
        <v>2.7995886905303437E-2</v>
      </c>
      <c r="O45" s="5">
        <v>0</v>
      </c>
      <c r="P45" s="5">
        <v>7.1771668488489954E-2</v>
      </c>
      <c r="Q45" s="8">
        <f t="shared" si="12"/>
        <v>17</v>
      </c>
      <c r="R45" s="3" t="s">
        <v>189</v>
      </c>
      <c r="S45" s="5">
        <v>3.6652600390000109E-2</v>
      </c>
      <c r="T45" s="5">
        <v>3.2547907359438764E-2</v>
      </c>
      <c r="U45" s="5">
        <f t="shared" si="8"/>
        <v>4.1046930305613447E-3</v>
      </c>
    </row>
    <row r="46" spans="1:30">
      <c r="A46" t="s">
        <v>186</v>
      </c>
      <c r="B46" t="s">
        <v>178</v>
      </c>
      <c r="C46" s="5">
        <v>2.7646660413403419E-2</v>
      </c>
      <c r="D46" s="5">
        <v>2.7657775268148478E-2</v>
      </c>
      <c r="E46" s="5">
        <v>2.7760095445575315E-2</v>
      </c>
      <c r="F46" s="5">
        <v>2.7296459224620401E-2</v>
      </c>
      <c r="G46" s="5">
        <v>2.7566350253317481E-2</v>
      </c>
      <c r="H46" s="5">
        <v>3.7888128053794337E-2</v>
      </c>
      <c r="I46" s="5">
        <v>2.879438841599094E-2</v>
      </c>
      <c r="J46" s="5">
        <v>2.7545749706646312E-2</v>
      </c>
      <c r="K46" s="5">
        <v>2.878697268870645E-2</v>
      </c>
      <c r="L46" s="1"/>
      <c r="M46" s="3" t="s">
        <v>200</v>
      </c>
      <c r="N46" s="5">
        <v>0.13618521444882234</v>
      </c>
      <c r="O46" s="5">
        <v>2.5458991688867033E-2</v>
      </c>
      <c r="P46" s="5">
        <v>0.16164420613768937</v>
      </c>
      <c r="Q46" s="8">
        <f t="shared" si="12"/>
        <v>18</v>
      </c>
      <c r="R46" s="3" t="s">
        <v>183</v>
      </c>
      <c r="S46" s="5">
        <v>5.2654055718736915E-3</v>
      </c>
      <c r="T46" s="5">
        <v>5.2654055718736915E-3</v>
      </c>
      <c r="U46" s="5">
        <f t="shared" si="8"/>
        <v>0</v>
      </c>
    </row>
    <row r="47" spans="1:30">
      <c r="A47" t="s">
        <v>192</v>
      </c>
      <c r="B47" t="s">
        <v>177</v>
      </c>
      <c r="C47" s="5">
        <v>1.3992103507010279E-4</v>
      </c>
      <c r="D47" s="5">
        <v>1.2564831091338247E-3</v>
      </c>
      <c r="E47" s="5">
        <v>6.9400847332704794E-5</v>
      </c>
      <c r="F47" s="5">
        <v>0</v>
      </c>
      <c r="G47" s="5">
        <v>0</v>
      </c>
      <c r="H47" s="5">
        <v>3.7492521319605364E-2</v>
      </c>
      <c r="I47" s="5">
        <v>2.9683886409987436E-2</v>
      </c>
      <c r="J47" s="5">
        <v>1.9297241888000766E-3</v>
      </c>
      <c r="K47" s="5">
        <v>0.13213360906475821</v>
      </c>
      <c r="L47" s="1"/>
      <c r="M47" s="3" t="s">
        <v>205</v>
      </c>
      <c r="N47" s="5">
        <v>0.12799804381998842</v>
      </c>
      <c r="O47" s="5">
        <v>0.12799804381998842</v>
      </c>
      <c r="P47" s="5">
        <v>0.12799804381998842</v>
      </c>
      <c r="Q47" s="8">
        <f t="shared" si="12"/>
        <v>19</v>
      </c>
      <c r="R47" s="3" t="s">
        <v>187</v>
      </c>
      <c r="S47" s="5">
        <v>7.3631313290853831E-2</v>
      </c>
      <c r="T47" s="5">
        <v>7.3631313290853831E-2</v>
      </c>
      <c r="U47" s="5">
        <f t="shared" si="8"/>
        <v>0</v>
      </c>
    </row>
    <row r="48" spans="1:30">
      <c r="A48" t="s">
        <v>192</v>
      </c>
      <c r="B48" t="s">
        <v>175</v>
      </c>
      <c r="C48" s="5">
        <v>0</v>
      </c>
      <c r="D48" s="5">
        <v>0</v>
      </c>
      <c r="E48" s="5">
        <v>0</v>
      </c>
      <c r="F48" s="5">
        <v>0</v>
      </c>
      <c r="G48" s="5">
        <v>0</v>
      </c>
      <c r="H48" s="5">
        <v>0</v>
      </c>
      <c r="I48" s="5">
        <v>9.4432128520436612E-4</v>
      </c>
      <c r="J48" s="5">
        <v>0</v>
      </c>
      <c r="K48" s="5">
        <v>7.9275666577886914E-2</v>
      </c>
      <c r="L48" s="1"/>
      <c r="M48" s="3" t="s">
        <v>206</v>
      </c>
      <c r="N48" s="5">
        <v>0.14266095871077875</v>
      </c>
      <c r="O48" s="5">
        <v>0.14266095871077875</v>
      </c>
      <c r="P48" s="5">
        <v>0.14266095871077875</v>
      </c>
      <c r="Q48" s="8">
        <f t="shared" si="12"/>
        <v>20</v>
      </c>
      <c r="R48" s="3" t="s">
        <v>197</v>
      </c>
      <c r="S48" s="5">
        <v>7.4622302927696942E-3</v>
      </c>
      <c r="T48" s="5">
        <v>7.4622302927696942E-3</v>
      </c>
      <c r="U48" s="5">
        <f t="shared" si="8"/>
        <v>0</v>
      </c>
    </row>
    <row r="49" spans="1:21">
      <c r="A49" t="s">
        <v>189</v>
      </c>
      <c r="B49" t="s">
        <v>177</v>
      </c>
      <c r="C49" s="5">
        <v>4.4898071815052225E-2</v>
      </c>
      <c r="D49" s="5">
        <v>4.4641111895112634E-2</v>
      </c>
      <c r="E49" s="5">
        <v>4.4831430459786374E-2</v>
      </c>
      <c r="F49" s="5">
        <v>4.4527559159349459E-2</v>
      </c>
      <c r="G49" s="5">
        <v>4.453602321577551E-2</v>
      </c>
      <c r="H49" s="5">
        <v>4.454774432632333E-2</v>
      </c>
      <c r="I49" s="5">
        <v>4.6768373830168089E-2</v>
      </c>
      <c r="J49" s="5">
        <v>4.48225810984327E-2</v>
      </c>
      <c r="K49" s="5">
        <v>3.2629765763556015E-2</v>
      </c>
      <c r="L49" s="1"/>
      <c r="M49" s="3" t="s">
        <v>201</v>
      </c>
      <c r="N49" s="5">
        <v>0.1225241320355985</v>
      </c>
      <c r="O49" s="5">
        <v>1.3815428921030494E-2</v>
      </c>
      <c r="P49" s="5">
        <v>0.22584152496671339</v>
      </c>
      <c r="Q49" s="8">
        <f t="shared" si="12"/>
        <v>21</v>
      </c>
      <c r="R49" s="3" t="s">
        <v>205</v>
      </c>
      <c r="S49" s="5">
        <v>0.12799804381998842</v>
      </c>
      <c r="T49" s="5">
        <v>0.12799804381998842</v>
      </c>
      <c r="U49" s="5">
        <f t="shared" si="8"/>
        <v>0</v>
      </c>
    </row>
    <row r="50" spans="1:21">
      <c r="A50" t="s">
        <v>189</v>
      </c>
      <c r="B50" t="s">
        <v>175</v>
      </c>
      <c r="C50" s="5">
        <v>5.2406511123656747E-2</v>
      </c>
      <c r="D50" s="5">
        <v>5.1862067653694104E-2</v>
      </c>
      <c r="E50" s="5">
        <v>5.2818224438172724E-2</v>
      </c>
      <c r="F50" s="5">
        <v>5.185899204761775E-2</v>
      </c>
      <c r="G50" s="5">
        <v>5.2490958839456453E-2</v>
      </c>
      <c r="H50" s="5">
        <v>5.2492077048042249E-2</v>
      </c>
      <c r="I50" s="5">
        <v>5.8321566125508671E-2</v>
      </c>
      <c r="J50" s="5">
        <v>5.2081068959254892E-2</v>
      </c>
      <c r="K50" s="5">
        <v>3.6652600390000109E-2</v>
      </c>
      <c r="L50" s="1"/>
      <c r="M50" s="3" t="s">
        <v>203</v>
      </c>
      <c r="N50" s="5">
        <v>0.10039115095835112</v>
      </c>
      <c r="O50" s="5">
        <v>2.8662418850727497E-2</v>
      </c>
      <c r="P50" s="5">
        <v>0.12905356980907862</v>
      </c>
      <c r="Q50" s="8">
        <f t="shared" si="12"/>
        <v>22</v>
      </c>
      <c r="R50" s="3" t="s">
        <v>206</v>
      </c>
      <c r="S50" s="5">
        <v>0.14266095871077875</v>
      </c>
      <c r="T50" s="5">
        <v>0.14266095871077875</v>
      </c>
      <c r="U50" s="5">
        <f t="shared" si="8"/>
        <v>0</v>
      </c>
    </row>
    <row r="51" spans="1:21">
      <c r="A51" t="s">
        <v>189</v>
      </c>
      <c r="B51" t="s">
        <v>176</v>
      </c>
      <c r="C51" s="5">
        <v>0</v>
      </c>
      <c r="D51" s="5">
        <v>0</v>
      </c>
      <c r="E51" s="5">
        <v>0</v>
      </c>
      <c r="F51" s="5">
        <v>0</v>
      </c>
      <c r="G51" s="5">
        <v>0</v>
      </c>
      <c r="H51" s="5">
        <v>0</v>
      </c>
      <c r="I51" s="5">
        <v>0</v>
      </c>
      <c r="J51" s="5">
        <v>0</v>
      </c>
      <c r="K51" s="5">
        <v>3.2547907359438764E-2</v>
      </c>
      <c r="L51" s="1"/>
      <c r="M51" s="3" t="s">
        <v>208</v>
      </c>
      <c r="N51" s="5">
        <v>0.12512268290767828</v>
      </c>
      <c r="O51" s="5">
        <v>0.12512268290767828</v>
      </c>
      <c r="P51" s="5">
        <v>0.12512268290767828</v>
      </c>
      <c r="Q51" s="8">
        <f t="shared" si="12"/>
        <v>23</v>
      </c>
      <c r="R51" s="3" t="s">
        <v>208</v>
      </c>
      <c r="S51" s="5">
        <v>0.12512268290767828</v>
      </c>
      <c r="T51" s="5">
        <v>0.12512268290767828</v>
      </c>
      <c r="U51" s="5">
        <f t="shared" si="8"/>
        <v>0</v>
      </c>
    </row>
    <row r="52" spans="1:21">
      <c r="A52" t="s">
        <v>191</v>
      </c>
      <c r="B52" t="s">
        <v>172</v>
      </c>
      <c r="C52" s="5">
        <v>6.4933885073232181E-2</v>
      </c>
      <c r="D52" s="5">
        <v>6.2975210162993053E-2</v>
      </c>
      <c r="E52" s="5">
        <v>6.4341300295800125E-2</v>
      </c>
      <c r="F52" s="5">
        <v>6.4951369543872567E-2</v>
      </c>
      <c r="G52" s="5">
        <v>6.4516525027873847E-2</v>
      </c>
      <c r="H52" s="5">
        <v>6.0152712039065886E-2</v>
      </c>
      <c r="I52" s="5">
        <v>5.783912297432222E-2</v>
      </c>
      <c r="J52" s="5">
        <v>5.1055352380236591E-2</v>
      </c>
      <c r="K52" s="5">
        <v>7.6668876149834225E-2</v>
      </c>
      <c r="L52" s="1"/>
      <c r="M52" s="3" t="s">
        <v>218</v>
      </c>
      <c r="N52" s="5">
        <v>0.15444770573470004</v>
      </c>
      <c r="O52" s="5">
        <v>0</v>
      </c>
      <c r="P52" s="5">
        <v>3.2299924628865231</v>
      </c>
      <c r="Q52" s="8">
        <f t="shared" si="12"/>
        <v>24</v>
      </c>
      <c r="S52" s="5"/>
      <c r="T52" s="5"/>
      <c r="U52" s="5"/>
    </row>
    <row r="53" spans="1:21">
      <c r="A53" t="s">
        <v>191</v>
      </c>
      <c r="B53" t="s">
        <v>174</v>
      </c>
      <c r="C53" s="5">
        <v>1.0240795412518228E-2</v>
      </c>
      <c r="D53" s="5">
        <v>1.0089698206576332E-2</v>
      </c>
      <c r="E53" s="5">
        <v>1.0286490179355781E-2</v>
      </c>
      <c r="F53" s="5">
        <v>1.0153211255554805E-2</v>
      </c>
      <c r="G53" s="5">
        <v>1.1196452724899098E-2</v>
      </c>
      <c r="H53" s="5">
        <v>1.9734229295696029E-2</v>
      </c>
      <c r="I53" s="5">
        <v>1.3562262571746694E-2</v>
      </c>
      <c r="J53" s="5">
        <v>1.0280048711865948E-2</v>
      </c>
      <c r="K53" s="5">
        <v>1.4194301533147458E-2</v>
      </c>
      <c r="L53" s="1"/>
      <c r="Q53" s="8">
        <f t="shared" si="12"/>
        <v>25</v>
      </c>
      <c r="S53" s="5"/>
      <c r="T53" s="5"/>
      <c r="U53" s="5"/>
    </row>
    <row r="54" spans="1:21">
      <c r="A54" t="s">
        <v>191</v>
      </c>
      <c r="B54" t="s">
        <v>175</v>
      </c>
      <c r="C54" s="5">
        <v>9.1722406879140128E-2</v>
      </c>
      <c r="D54" s="5">
        <v>9.0948585627507558E-2</v>
      </c>
      <c r="E54" s="5">
        <v>9.2076847730961323E-2</v>
      </c>
      <c r="F54" s="5">
        <v>9.1315108015474766E-2</v>
      </c>
      <c r="G54" s="5">
        <v>9.1843975001569586E-2</v>
      </c>
      <c r="H54" s="5">
        <v>7.9938096166296713E-2</v>
      </c>
      <c r="I54" s="5">
        <v>8.2393409449891736E-2</v>
      </c>
      <c r="J54" s="5">
        <v>8.1699299994941077E-2</v>
      </c>
      <c r="K54" s="5">
        <v>6.1321861619261141E-2</v>
      </c>
      <c r="L54" s="1"/>
      <c r="Q54" s="8">
        <f t="shared" si="12"/>
        <v>26</v>
      </c>
      <c r="S54" s="5"/>
      <c r="T54" s="5"/>
      <c r="U54" s="5"/>
    </row>
    <row r="55" spans="1:21">
      <c r="A55" t="s">
        <v>196</v>
      </c>
      <c r="B55" t="s">
        <v>177</v>
      </c>
      <c r="C55" s="5">
        <v>0.14075438747135818</v>
      </c>
      <c r="D55" s="5">
        <v>0.14438408784307916</v>
      </c>
      <c r="E55" s="5">
        <v>0.1416554973712171</v>
      </c>
      <c r="F55" s="5">
        <v>0.14042616134129876</v>
      </c>
      <c r="G55" s="5">
        <v>0.14042616134129876</v>
      </c>
      <c r="H55" s="5">
        <v>0.10506053545910905</v>
      </c>
      <c r="I55" s="5">
        <v>0.13842050581986845</v>
      </c>
      <c r="J55" s="5">
        <v>0.10495425869769641</v>
      </c>
      <c r="K55" s="5">
        <v>0.15444770573470004</v>
      </c>
      <c r="L55" s="1"/>
      <c r="Q55" s="8">
        <f t="shared" si="12"/>
        <v>27</v>
      </c>
      <c r="S55" s="5"/>
      <c r="T55" s="5"/>
      <c r="U55" s="5"/>
    </row>
    <row r="56" spans="1:21">
      <c r="A56" t="s">
        <v>196</v>
      </c>
      <c r="B56" t="s">
        <v>175</v>
      </c>
      <c r="C56" s="5">
        <v>0</v>
      </c>
      <c r="D56" s="5">
        <v>0</v>
      </c>
      <c r="E56" s="5">
        <v>0</v>
      </c>
      <c r="F56" s="5">
        <v>0</v>
      </c>
      <c r="G56" s="5">
        <v>0</v>
      </c>
      <c r="H56" s="5">
        <v>0</v>
      </c>
      <c r="I56" s="5">
        <v>0</v>
      </c>
      <c r="J56" s="5">
        <v>0</v>
      </c>
      <c r="K56" s="5">
        <v>2.9450860462248381E-2</v>
      </c>
      <c r="L56" s="1"/>
      <c r="Q56" s="8">
        <f t="shared" si="12"/>
        <v>28</v>
      </c>
      <c r="S56" s="5"/>
      <c r="T56" s="5"/>
      <c r="U56" s="5"/>
    </row>
    <row r="57" spans="1:21">
      <c r="A57" t="s">
        <v>198</v>
      </c>
      <c r="B57" t="s">
        <v>177</v>
      </c>
      <c r="C57" s="5">
        <v>0</v>
      </c>
      <c r="D57" s="5">
        <v>0</v>
      </c>
      <c r="E57" s="5">
        <v>0</v>
      </c>
      <c r="F57" s="5">
        <v>0</v>
      </c>
      <c r="G57" s="5">
        <v>0</v>
      </c>
      <c r="H57" s="5">
        <v>3.3344339966388842E-3</v>
      </c>
      <c r="I57" s="5">
        <v>1.8344664268915529E-2</v>
      </c>
      <c r="J57" s="5">
        <v>1.3222590327047761E-2</v>
      </c>
      <c r="K57" s="5">
        <v>0.15064450622803258</v>
      </c>
      <c r="L57" s="1"/>
      <c r="Q57" s="8">
        <f t="shared" si="12"/>
        <v>29</v>
      </c>
      <c r="S57" s="5"/>
      <c r="T57" s="5"/>
      <c r="U57" s="5"/>
    </row>
    <row r="58" spans="1:21">
      <c r="A58" t="s">
        <v>198</v>
      </c>
      <c r="B58" t="s">
        <v>175</v>
      </c>
      <c r="C58" s="5">
        <v>0</v>
      </c>
      <c r="D58" s="5">
        <v>0</v>
      </c>
      <c r="E58" s="5">
        <v>0</v>
      </c>
      <c r="F58" s="5">
        <v>0</v>
      </c>
      <c r="G58" s="5">
        <v>0</v>
      </c>
      <c r="H58" s="5">
        <v>0</v>
      </c>
      <c r="I58" s="5">
        <v>3.9252136217247593E-4</v>
      </c>
      <c r="J58" s="5">
        <v>0</v>
      </c>
      <c r="K58" s="5">
        <v>5.1678144244559507E-2</v>
      </c>
      <c r="L58" s="1"/>
      <c r="Q58" s="8">
        <f t="shared" si="12"/>
        <v>30</v>
      </c>
      <c r="S58" s="5"/>
      <c r="T58" s="5"/>
      <c r="U58" s="5"/>
    </row>
    <row r="59" spans="1:21">
      <c r="A59" t="s">
        <v>193</v>
      </c>
      <c r="B59" t="s">
        <v>177</v>
      </c>
      <c r="C59" s="5">
        <v>8.3222247416962741E-2</v>
      </c>
      <c r="D59" s="5">
        <v>8.3122478421310486E-2</v>
      </c>
      <c r="E59" s="5">
        <v>8.4011879683401736E-2</v>
      </c>
      <c r="F59" s="5">
        <v>8.319618214099575E-2</v>
      </c>
      <c r="G59" s="5">
        <v>8.3724650924291988E-2</v>
      </c>
      <c r="H59" s="5">
        <v>9.3020809179406111E-2</v>
      </c>
      <c r="I59" s="5">
        <v>9.2215300406655265E-2</v>
      </c>
      <c r="J59" s="5">
        <v>8.3340350630560014E-2</v>
      </c>
      <c r="K59" s="5">
        <v>6.5311481113053974E-2</v>
      </c>
      <c r="L59" s="1"/>
      <c r="Q59" s="8">
        <f t="shared" si="12"/>
        <v>31</v>
      </c>
      <c r="S59" s="5"/>
      <c r="T59" s="5"/>
      <c r="U59" s="5"/>
    </row>
    <row r="60" spans="1:21">
      <c r="A60" t="s">
        <v>193</v>
      </c>
      <c r="B60" t="s">
        <v>172</v>
      </c>
      <c r="C60" s="5">
        <v>6.8509579609649277E-2</v>
      </c>
      <c r="D60" s="5">
        <v>6.814637795743847E-2</v>
      </c>
      <c r="E60" s="5">
        <v>6.9749722692262192E-2</v>
      </c>
      <c r="F60" s="5">
        <v>6.8488099390399598E-2</v>
      </c>
      <c r="G60" s="5">
        <v>6.9147311191294969E-2</v>
      </c>
      <c r="H60" s="5">
        <v>7.0629619597613949E-2</v>
      </c>
      <c r="I60" s="5">
        <v>7.6395625488765384E-2</v>
      </c>
      <c r="J60" s="5">
        <v>6.8255367557691529E-2</v>
      </c>
      <c r="K60" s="5">
        <v>5.2176682035004626E-2</v>
      </c>
      <c r="L60" s="1"/>
      <c r="Q60" s="8">
        <f t="shared" si="12"/>
        <v>32</v>
      </c>
      <c r="S60" s="5"/>
      <c r="T60" s="5"/>
      <c r="U60" s="5"/>
    </row>
    <row r="61" spans="1:21">
      <c r="A61" t="s">
        <v>193</v>
      </c>
      <c r="B61" t="s">
        <v>174</v>
      </c>
      <c r="C61" s="5">
        <v>2.6887260261487772E-2</v>
      </c>
      <c r="D61" s="5">
        <v>2.6940265224504489E-2</v>
      </c>
      <c r="E61" s="5">
        <v>2.6994728789321992E-2</v>
      </c>
      <c r="F61" s="5">
        <v>2.69265378024139E-2</v>
      </c>
      <c r="G61" s="5">
        <v>2.7045092904382478E-2</v>
      </c>
      <c r="H61" s="5">
        <v>2.7278778585243735E-2</v>
      </c>
      <c r="I61" s="5">
        <v>2.8943656245927679E-2</v>
      </c>
      <c r="J61" s="5">
        <v>2.6962554227501944E-2</v>
      </c>
      <c r="K61" s="5">
        <v>2.0632750922313599E-2</v>
      </c>
      <c r="L61" s="1"/>
      <c r="Q61" s="8">
        <f t="shared" si="12"/>
        <v>33</v>
      </c>
      <c r="S61" s="5"/>
      <c r="T61" s="5"/>
      <c r="U61" s="5"/>
    </row>
    <row r="62" spans="1:21">
      <c r="A62" t="s">
        <v>193</v>
      </c>
      <c r="B62" t="s">
        <v>175</v>
      </c>
      <c r="C62" s="5">
        <v>1.6748182676887126E-3</v>
      </c>
      <c r="D62" s="5">
        <v>3.3033922321449049E-3</v>
      </c>
      <c r="E62" s="5">
        <v>5.8852025969558961E-4</v>
      </c>
      <c r="F62" s="5">
        <v>0</v>
      </c>
      <c r="G62" s="5">
        <v>0</v>
      </c>
      <c r="H62" s="5">
        <v>6.4599191984698781E-2</v>
      </c>
      <c r="I62" s="5">
        <v>4.2707141951687157E-2</v>
      </c>
      <c r="J62" s="5">
        <v>1.129757857875895E-2</v>
      </c>
      <c r="K62" s="5">
        <v>0.13423931972969524</v>
      </c>
      <c r="L62" s="1"/>
      <c r="Q62" s="8">
        <f t="shared" si="12"/>
        <v>34</v>
      </c>
      <c r="S62" s="5"/>
      <c r="T62" s="5"/>
      <c r="U62" s="5"/>
    </row>
    <row r="63" spans="1:21">
      <c r="A63" t="s">
        <v>195</v>
      </c>
      <c r="B63" t="s">
        <v>172</v>
      </c>
      <c r="C63" s="5">
        <v>6.8982786572464858E-2</v>
      </c>
      <c r="D63" s="5">
        <v>6.8079799141733677E-2</v>
      </c>
      <c r="E63" s="5">
        <v>7.0321987281853154E-2</v>
      </c>
      <c r="F63" s="5">
        <v>6.8151558475490828E-2</v>
      </c>
      <c r="G63" s="5">
        <v>6.9577758008155646E-2</v>
      </c>
      <c r="H63" s="5">
        <v>7.1016139886631011E-2</v>
      </c>
      <c r="I63" s="5">
        <v>7.6810107650369636E-2</v>
      </c>
      <c r="J63" s="5">
        <v>6.7812653559164812E-2</v>
      </c>
      <c r="K63" s="5">
        <v>5.4156016440324653E-2</v>
      </c>
      <c r="L63" s="1"/>
      <c r="Q63" s="8">
        <f t="shared" si="12"/>
        <v>35</v>
      </c>
      <c r="S63" s="5"/>
      <c r="T63" s="5"/>
      <c r="U63" s="5"/>
    </row>
    <row r="64" spans="1:21">
      <c r="A64" t="s">
        <v>195</v>
      </c>
      <c r="B64" t="s">
        <v>174</v>
      </c>
      <c r="C64" s="5">
        <v>2.0321007073576668E-2</v>
      </c>
      <c r="D64" s="5">
        <v>2.0272904081118641E-2</v>
      </c>
      <c r="E64" s="5">
        <v>2.0396939621940315E-2</v>
      </c>
      <c r="F64" s="5">
        <v>1.9875949470368529E-2</v>
      </c>
      <c r="G64" s="5">
        <v>2.0332066637023794E-2</v>
      </c>
      <c r="H64" s="5">
        <v>2.0026095371664648E-2</v>
      </c>
      <c r="I64" s="5">
        <v>2.0215223054768874E-2</v>
      </c>
      <c r="J64" s="5">
        <v>1.9628683983564325E-2</v>
      </c>
      <c r="K64" s="5">
        <v>1.4776462322821121E-2</v>
      </c>
      <c r="L64" s="1"/>
      <c r="Q64" s="8">
        <f t="shared" si="12"/>
        <v>36</v>
      </c>
      <c r="S64" s="5"/>
      <c r="T64" s="5"/>
      <c r="U64" s="5"/>
    </row>
    <row r="65" spans="1:20">
      <c r="A65" t="s">
        <v>195</v>
      </c>
      <c r="B65" t="s">
        <v>175</v>
      </c>
      <c r="C65" s="5">
        <v>6.4991258803481694E-2</v>
      </c>
      <c r="D65" s="5">
        <v>6.4235827183364666E-2</v>
      </c>
      <c r="E65" s="5">
        <v>6.6277189133349249E-2</v>
      </c>
      <c r="F65" s="5">
        <v>6.4233653944329061E-2</v>
      </c>
      <c r="G65" s="5">
        <v>6.5510505057817095E-2</v>
      </c>
      <c r="H65" s="5">
        <v>6.9426363301209507E-2</v>
      </c>
      <c r="I65" s="5">
        <v>7.1932402031528633E-2</v>
      </c>
      <c r="J65" s="5">
        <v>6.4078664657951367E-2</v>
      </c>
      <c r="K65" s="5">
        <v>5.1124520483019957E-2</v>
      </c>
      <c r="L65" s="1"/>
      <c r="R65" s="5"/>
      <c r="S65" s="5"/>
      <c r="T65" s="5"/>
    </row>
    <row r="66" spans="1:20">
      <c r="A66" t="s">
        <v>197</v>
      </c>
      <c r="B66" t="s">
        <v>178</v>
      </c>
      <c r="C66" s="5">
        <v>0</v>
      </c>
      <c r="D66" s="5">
        <v>0</v>
      </c>
      <c r="E66" s="5">
        <v>0</v>
      </c>
      <c r="F66" s="5">
        <v>0</v>
      </c>
      <c r="G66" s="5">
        <v>0</v>
      </c>
      <c r="H66" s="5">
        <v>0</v>
      </c>
      <c r="I66" s="5">
        <v>0</v>
      </c>
      <c r="J66" s="5">
        <v>0</v>
      </c>
      <c r="K66" s="5">
        <v>7.4622302927696942E-3</v>
      </c>
      <c r="L66" s="1"/>
    </row>
    <row r="67" spans="1:20">
      <c r="A67" t="s">
        <v>199</v>
      </c>
      <c r="B67" t="s">
        <v>177</v>
      </c>
      <c r="C67" s="5">
        <v>3.1441097399834299E-2</v>
      </c>
      <c r="D67" s="5">
        <v>3.0911084911639335E-2</v>
      </c>
      <c r="E67" s="5">
        <v>3.2176208687599933E-2</v>
      </c>
      <c r="F67" s="5">
        <v>3.1787739388762538E-2</v>
      </c>
      <c r="G67" s="5">
        <v>3.1859171283363623E-2</v>
      </c>
      <c r="H67" s="5">
        <v>3.1160697030582621E-2</v>
      </c>
      <c r="I67" s="5">
        <v>3.4585368268480216E-2</v>
      </c>
      <c r="J67" s="5">
        <v>3.1527710603327153E-2</v>
      </c>
      <c r="K67" s="5">
        <v>2.1889555744871701E-2</v>
      </c>
      <c r="L67" s="1"/>
    </row>
    <row r="68" spans="1:20">
      <c r="A68" t="s">
        <v>199</v>
      </c>
      <c r="B68" t="s">
        <v>180</v>
      </c>
      <c r="C68" s="5">
        <v>9.9690494447108632E-2</v>
      </c>
      <c r="D68" s="5">
        <v>9.430713584270943E-2</v>
      </c>
      <c r="E68" s="5">
        <v>8.8319073178439234E-2</v>
      </c>
      <c r="F68" s="5">
        <v>0.11169672828270692</v>
      </c>
      <c r="G68" s="5">
        <v>8.9529658861715003E-2</v>
      </c>
      <c r="H68" s="5">
        <v>0.14888448007849064</v>
      </c>
      <c r="I68" s="5">
        <v>8.2015250370407036E-2</v>
      </c>
      <c r="J68" s="5">
        <v>1.4641673641323643E-2</v>
      </c>
      <c r="K68" s="5">
        <v>2.1886225838314809E-2</v>
      </c>
      <c r="L68" s="1"/>
    </row>
    <row r="69" spans="1:20">
      <c r="A69" t="s">
        <v>199</v>
      </c>
      <c r="B69" t="s">
        <v>175</v>
      </c>
      <c r="C69" s="5">
        <v>4.0037304749208066E-2</v>
      </c>
      <c r="D69" s="5">
        <v>3.9952689719930698E-2</v>
      </c>
      <c r="E69" s="5">
        <v>4.0622342854884773E-2</v>
      </c>
      <c r="F69" s="5">
        <v>4.028911323252158E-2</v>
      </c>
      <c r="G69" s="5">
        <v>4.0161691112321582E-2</v>
      </c>
      <c r="H69" s="5">
        <v>4.0374138331728315E-2</v>
      </c>
      <c r="I69" s="5">
        <v>4.3684312946792217E-2</v>
      </c>
      <c r="J69" s="5">
        <v>4.0149587001386933E-2</v>
      </c>
      <c r="K69" s="5">
        <v>2.7995886905303437E-2</v>
      </c>
      <c r="L69" s="1"/>
    </row>
    <row r="70" spans="1:20">
      <c r="A70" t="s">
        <v>199</v>
      </c>
      <c r="B70" t="s">
        <v>176</v>
      </c>
      <c r="C70" s="5">
        <v>0</v>
      </c>
      <c r="D70" s="5">
        <v>0</v>
      </c>
      <c r="E70" s="5">
        <v>0</v>
      </c>
      <c r="F70" s="5">
        <v>0</v>
      </c>
      <c r="G70" s="5">
        <v>0</v>
      </c>
      <c r="H70" s="5">
        <v>0</v>
      </c>
      <c r="I70" s="5">
        <v>0</v>
      </c>
      <c r="J70" s="5">
        <v>0</v>
      </c>
      <c r="K70" s="5">
        <v>0</v>
      </c>
      <c r="L70" s="1"/>
    </row>
    <row r="71" spans="1:20">
      <c r="A71" t="s">
        <v>200</v>
      </c>
      <c r="B71" t="s">
        <v>176</v>
      </c>
      <c r="C71" s="5">
        <v>2.4226169478939685E-2</v>
      </c>
      <c r="D71" s="5">
        <v>2.8497004222198721E-2</v>
      </c>
      <c r="E71" s="5">
        <v>2.4963324217693213E-2</v>
      </c>
      <c r="F71" s="5">
        <v>2.4619806818533509E-2</v>
      </c>
      <c r="G71" s="5">
        <v>2.4619806818533509E-2</v>
      </c>
      <c r="H71" s="5">
        <v>4.6625679972848777E-2</v>
      </c>
      <c r="I71" s="5">
        <v>3.9826201944920217E-2</v>
      </c>
      <c r="J71" s="5">
        <v>4.282977072215189E-2</v>
      </c>
      <c r="K71" s="5">
        <v>0.13618521444882234</v>
      </c>
      <c r="L71" s="1"/>
    </row>
    <row r="72" spans="1:20">
      <c r="A72" t="s">
        <v>200</v>
      </c>
      <c r="B72" t="s">
        <v>178</v>
      </c>
      <c r="C72" s="5">
        <v>3.8503836357043977E-2</v>
      </c>
      <c r="D72" s="5">
        <v>3.8941924163722635E-2</v>
      </c>
      <c r="E72" s="5">
        <v>3.87943732175327E-2</v>
      </c>
      <c r="F72" s="5">
        <v>3.8384911638659654E-2</v>
      </c>
      <c r="G72" s="5">
        <v>3.9080231944128144E-2</v>
      </c>
      <c r="H72" s="5">
        <v>3.6565437891695286E-2</v>
      </c>
      <c r="I72" s="5">
        <v>3.8606483682055819E-2</v>
      </c>
      <c r="J72" s="5">
        <v>3.150806009261551E-2</v>
      </c>
      <c r="K72" s="5">
        <v>2.5458991688867033E-2</v>
      </c>
      <c r="L72" s="1"/>
    </row>
    <row r="73" spans="1:20">
      <c r="A73" t="s">
        <v>205</v>
      </c>
      <c r="B73" t="s">
        <v>172</v>
      </c>
      <c r="C73" s="5">
        <v>1.3784578599754682E-5</v>
      </c>
      <c r="D73" s="5">
        <v>1.8786189732703529E-4</v>
      </c>
      <c r="E73" s="5">
        <v>8.2638307750877432E-6</v>
      </c>
      <c r="F73" s="5">
        <v>0</v>
      </c>
      <c r="G73" s="5">
        <v>0</v>
      </c>
      <c r="H73" s="5">
        <v>3.0174662959763881E-2</v>
      </c>
      <c r="I73" s="5">
        <v>3.2586288802923732E-2</v>
      </c>
      <c r="J73" s="5">
        <v>0</v>
      </c>
      <c r="K73" s="5">
        <v>0.12799804381998842</v>
      </c>
      <c r="L73" s="1"/>
    </row>
    <row r="74" spans="1:20">
      <c r="A74" t="s">
        <v>206</v>
      </c>
      <c r="B74" t="s">
        <v>177</v>
      </c>
      <c r="C74" s="5">
        <v>0</v>
      </c>
      <c r="D74" s="5">
        <v>0</v>
      </c>
      <c r="E74" s="5">
        <v>0</v>
      </c>
      <c r="F74" s="5">
        <v>0</v>
      </c>
      <c r="G74" s="5">
        <v>0</v>
      </c>
      <c r="H74" s="5">
        <v>1.3194668778420916E-2</v>
      </c>
      <c r="I74" s="5">
        <v>1.4218946199100387E-2</v>
      </c>
      <c r="J74" s="5">
        <v>0</v>
      </c>
      <c r="K74" s="5">
        <v>0.14266095871077875</v>
      </c>
      <c r="L74" s="1"/>
    </row>
    <row r="75" spans="1:20">
      <c r="A75" t="s">
        <v>201</v>
      </c>
      <c r="B75" t="s">
        <v>177</v>
      </c>
      <c r="C75" s="5">
        <v>2.2454176794521705E-2</v>
      </c>
      <c r="D75" s="5">
        <v>2.2685388467989676E-2</v>
      </c>
      <c r="E75" s="5">
        <v>2.3011502218736699E-2</v>
      </c>
      <c r="F75" s="5">
        <v>2.3120268291277463E-2</v>
      </c>
      <c r="G75" s="5">
        <v>2.303755183174654E-2</v>
      </c>
      <c r="H75" s="5">
        <v>1.9733425650705821E-2</v>
      </c>
      <c r="I75" s="5">
        <v>2.0155243962074586E-2</v>
      </c>
      <c r="J75" s="5">
        <v>2.3158481581399871E-2</v>
      </c>
      <c r="K75" s="5">
        <v>1.3815428921030494E-2</v>
      </c>
      <c r="L75" s="1"/>
    </row>
    <row r="76" spans="1:20">
      <c r="A76" t="s">
        <v>201</v>
      </c>
      <c r="B76" t="s">
        <v>172</v>
      </c>
      <c r="C76" s="5">
        <v>5.1615962607166346E-2</v>
      </c>
      <c r="D76" s="5">
        <v>5.1979087710268622E-2</v>
      </c>
      <c r="E76" s="5">
        <v>5.2687356359283295E-2</v>
      </c>
      <c r="F76" s="5">
        <v>5.1712573783060337E-2</v>
      </c>
      <c r="G76" s="5">
        <v>5.190237569127059E-2</v>
      </c>
      <c r="H76" s="5">
        <v>4.9688733358722627E-2</v>
      </c>
      <c r="I76" s="5">
        <v>5.6974056664516555E-2</v>
      </c>
      <c r="J76" s="5">
        <v>5.1845273767650565E-2</v>
      </c>
      <c r="K76" s="5">
        <v>3.6008861873306625E-2</v>
      </c>
      <c r="L76" s="1"/>
    </row>
    <row r="77" spans="1:20">
      <c r="A77" t="s">
        <v>201</v>
      </c>
      <c r="B77" t="s">
        <v>173</v>
      </c>
      <c r="C77" s="5">
        <v>3.5931316648325294E-2</v>
      </c>
      <c r="D77" s="5">
        <v>3.6180965312392357E-2</v>
      </c>
      <c r="E77" s="5">
        <v>3.6672647799936689E-2</v>
      </c>
      <c r="F77" s="5">
        <v>3.6053787400535213E-2</v>
      </c>
      <c r="G77" s="5">
        <v>3.6187127087844093E-2</v>
      </c>
      <c r="H77" s="5">
        <v>3.45552449468772E-2</v>
      </c>
      <c r="I77" s="5">
        <v>3.8066240417796104E-2</v>
      </c>
      <c r="J77" s="5">
        <v>3.6176839859590734E-2</v>
      </c>
      <c r="K77" s="5">
        <v>2.0449049671087568E-2</v>
      </c>
      <c r="L77" s="1"/>
    </row>
    <row r="78" spans="1:20">
      <c r="A78" t="s">
        <v>201</v>
      </c>
      <c r="B78" t="s">
        <v>174</v>
      </c>
      <c r="C78" s="5">
        <v>5.5679261174390114E-2</v>
      </c>
      <c r="D78" s="5">
        <v>5.7937859311896156E-2</v>
      </c>
      <c r="E78" s="5">
        <v>5.564344785254563E-2</v>
      </c>
      <c r="F78" s="5">
        <v>5.7802396074566817E-2</v>
      </c>
      <c r="G78" s="5">
        <v>5.5835992098723745E-2</v>
      </c>
      <c r="H78" s="5">
        <v>4.6754968659380405E-2</v>
      </c>
      <c r="I78" s="5">
        <v>4.2603501181986581E-2</v>
      </c>
      <c r="J78" s="5">
        <v>2.3522844986992818E-2</v>
      </c>
      <c r="K78" s="5">
        <v>3.3044052465690185E-2</v>
      </c>
      <c r="L78" s="1"/>
    </row>
    <row r="79" spans="1:20">
      <c r="A79" t="s">
        <v>201</v>
      </c>
      <c r="B79" t="s">
        <v>176</v>
      </c>
      <c r="C79" s="5">
        <v>0.15928168956171446</v>
      </c>
      <c r="D79" s="5">
        <v>0.154563867023745</v>
      </c>
      <c r="E79" s="5">
        <v>0.16256125154643936</v>
      </c>
      <c r="F79" s="5">
        <v>0.15926862270741668</v>
      </c>
      <c r="G79" s="5">
        <v>0.15980648576754258</v>
      </c>
      <c r="H79" s="5">
        <v>0.1601925207652875</v>
      </c>
      <c r="I79" s="5">
        <v>0.16325883983407044</v>
      </c>
      <c r="J79" s="5">
        <v>0.15959757726131923</v>
      </c>
      <c r="K79" s="5">
        <v>0.1225241320355985</v>
      </c>
      <c r="L79" s="1"/>
    </row>
    <row r="80" spans="1:20">
      <c r="A80" t="s">
        <v>203</v>
      </c>
      <c r="B80" t="s">
        <v>176</v>
      </c>
      <c r="C80" s="5">
        <v>0</v>
      </c>
      <c r="D80" s="5">
        <v>0</v>
      </c>
      <c r="E80" s="5">
        <v>0</v>
      </c>
      <c r="F80" s="5">
        <v>0</v>
      </c>
      <c r="G80" s="5">
        <v>0</v>
      </c>
      <c r="H80" s="5">
        <v>0</v>
      </c>
      <c r="I80" s="5">
        <v>0</v>
      </c>
      <c r="J80" s="5">
        <v>5.7184674851023527E-2</v>
      </c>
      <c r="K80" s="5">
        <v>0.10039115095835112</v>
      </c>
      <c r="L80" s="1"/>
    </row>
    <row r="81" spans="1:12">
      <c r="A81" t="s">
        <v>203</v>
      </c>
      <c r="B81" t="s">
        <v>178</v>
      </c>
      <c r="C81" s="5">
        <v>4.2191183757352237E-2</v>
      </c>
      <c r="D81" s="5">
        <v>4.0618125195695208E-2</v>
      </c>
      <c r="E81" s="5">
        <v>4.2239254819708458E-2</v>
      </c>
      <c r="F81" s="5">
        <v>4.1807026357544907E-2</v>
      </c>
      <c r="G81" s="5">
        <v>4.2467214852464658E-2</v>
      </c>
      <c r="H81" s="5">
        <v>3.8090925873058935E-2</v>
      </c>
      <c r="I81" s="5">
        <v>3.9034280684812163E-2</v>
      </c>
      <c r="J81" s="5">
        <v>4.1329000646893078E-2</v>
      </c>
      <c r="K81" s="5">
        <v>2.8662418850727497E-2</v>
      </c>
      <c r="L81" s="1"/>
    </row>
    <row r="82" spans="1:12">
      <c r="A82" t="s">
        <v>208</v>
      </c>
      <c r="B82" t="s">
        <v>177</v>
      </c>
      <c r="C82" s="5">
        <v>0.19059923730005862</v>
      </c>
      <c r="D82" s="5">
        <v>0.19032972754808936</v>
      </c>
      <c r="E82" s="5">
        <v>0.19155499699306833</v>
      </c>
      <c r="F82" s="5">
        <v>0.19021693918878324</v>
      </c>
      <c r="G82" s="5">
        <v>0.19137852945654638</v>
      </c>
      <c r="H82" s="5">
        <v>0.1763668882775293</v>
      </c>
      <c r="I82" s="5">
        <v>0.18670399713150582</v>
      </c>
      <c r="J82" s="5">
        <v>0.18847663256721262</v>
      </c>
      <c r="K82" s="5">
        <v>0.12512268290767828</v>
      </c>
      <c r="L82" s="1"/>
    </row>
    <row r="83" spans="1:12">
      <c r="C83" s="5"/>
      <c r="D83" s="5"/>
      <c r="E83" s="5"/>
      <c r="F83" s="5"/>
      <c r="G83" s="5"/>
      <c r="H83" s="5"/>
      <c r="I83" s="5"/>
      <c r="J83" s="5"/>
      <c r="K83" s="5"/>
      <c r="L83" s="1"/>
    </row>
    <row r="84" spans="1:12">
      <c r="C84" s="5"/>
      <c r="D84" s="5"/>
      <c r="E84" s="5"/>
      <c r="F84" s="5"/>
      <c r="G84" s="5"/>
      <c r="H84" s="5"/>
      <c r="I84" s="5"/>
      <c r="J84" s="5"/>
      <c r="K84" s="5"/>
      <c r="L84" s="1"/>
    </row>
    <row r="85" spans="1:12">
      <c r="C85" s="5"/>
      <c r="D85" s="5"/>
      <c r="E85" s="5"/>
      <c r="F85" s="5"/>
      <c r="G85" s="5"/>
      <c r="H85" s="5"/>
      <c r="I85" s="5"/>
      <c r="J85" s="5"/>
      <c r="K85" s="5"/>
      <c r="L85" s="1"/>
    </row>
    <row r="86" spans="1:12">
      <c r="C86" s="5"/>
      <c r="D86" s="5"/>
      <c r="E86" s="5"/>
      <c r="F86" s="5"/>
      <c r="G86" s="5"/>
      <c r="H86" s="5"/>
      <c r="I86" s="5"/>
      <c r="J86" s="5"/>
      <c r="K86" s="5"/>
      <c r="L86" s="1"/>
    </row>
    <row r="87" spans="1:12">
      <c r="C87" s="5"/>
      <c r="D87" s="5"/>
      <c r="E87" s="5"/>
      <c r="F87" s="5"/>
      <c r="G87" s="5"/>
      <c r="H87" s="5"/>
      <c r="I87" s="5"/>
      <c r="J87" s="5"/>
      <c r="K87" s="5"/>
      <c r="L87" s="1"/>
    </row>
    <row r="88" spans="1:12">
      <c r="C88" s="5"/>
      <c r="D88" s="5"/>
      <c r="E88" s="5"/>
      <c r="F88" s="5"/>
      <c r="G88" s="5"/>
      <c r="H88" s="5"/>
      <c r="I88" s="5"/>
      <c r="J88" s="5"/>
      <c r="K88" s="5"/>
      <c r="L88" s="1"/>
    </row>
    <row r="89" spans="1:12">
      <c r="C89" s="5"/>
      <c r="D89" s="5"/>
      <c r="E89" s="5"/>
      <c r="F89" s="5"/>
      <c r="G89" s="5"/>
      <c r="H89" s="5"/>
      <c r="I89" s="5"/>
      <c r="J89" s="5"/>
      <c r="K89" s="5"/>
      <c r="L89" s="1"/>
    </row>
    <row r="90" spans="1:12">
      <c r="C90" s="5"/>
      <c r="D90" s="5"/>
      <c r="E90" s="5"/>
      <c r="F90" s="5"/>
      <c r="G90" s="5"/>
      <c r="H90" s="5"/>
      <c r="I90" s="5"/>
      <c r="J90" s="5"/>
      <c r="K90" s="5"/>
      <c r="L90" s="1"/>
    </row>
    <row r="91" spans="1:12">
      <c r="C91" s="5"/>
      <c r="D91" s="5"/>
      <c r="E91" s="5"/>
      <c r="F91" s="5"/>
      <c r="G91" s="5"/>
      <c r="H91" s="5"/>
      <c r="I91" s="5"/>
      <c r="J91" s="5"/>
      <c r="K91" s="5"/>
      <c r="L91" s="1"/>
    </row>
    <row r="92" spans="1:12">
      <c r="C92" s="5"/>
      <c r="D92" s="5"/>
      <c r="E92" s="5"/>
      <c r="F92" s="5"/>
      <c r="G92" s="5"/>
      <c r="H92" s="5"/>
      <c r="I92" s="5"/>
      <c r="J92" s="5"/>
      <c r="K92" s="5"/>
      <c r="L92" s="1"/>
    </row>
    <row r="93" spans="1:12">
      <c r="C93" s="5"/>
      <c r="D93" s="5"/>
      <c r="E93" s="5"/>
      <c r="F93" s="5"/>
      <c r="G93" s="5"/>
      <c r="H93" s="5"/>
      <c r="I93" s="5"/>
      <c r="J93" s="5"/>
      <c r="K93" s="5"/>
      <c r="L93" s="1"/>
    </row>
    <row r="94" spans="1:12">
      <c r="C94" s="5"/>
      <c r="D94" s="5"/>
      <c r="E94" s="5"/>
      <c r="F94" s="5"/>
      <c r="G94" s="5"/>
      <c r="H94" s="5"/>
      <c r="I94" s="5"/>
      <c r="J94" s="5"/>
      <c r="K94" s="5"/>
      <c r="L94" s="1"/>
    </row>
    <row r="95" spans="1:12">
      <c r="C95" s="5"/>
      <c r="D95" s="5"/>
      <c r="E95" s="5"/>
      <c r="F95" s="5"/>
      <c r="G95" s="5"/>
      <c r="H95" s="5"/>
      <c r="I95" s="5"/>
      <c r="J95" s="5"/>
      <c r="K95" s="5"/>
      <c r="L95" s="1"/>
    </row>
    <row r="96" spans="1:12">
      <c r="C96" s="5"/>
      <c r="D96" s="5"/>
      <c r="E96" s="5"/>
      <c r="F96" s="5"/>
      <c r="G96" s="5"/>
      <c r="H96" s="5"/>
      <c r="I96" s="5"/>
      <c r="J96" s="5"/>
      <c r="K96" s="5"/>
      <c r="L96" s="1"/>
    </row>
    <row r="97" spans="3:12">
      <c r="C97" s="5"/>
      <c r="D97" s="5"/>
      <c r="E97" s="5"/>
      <c r="F97" s="5"/>
      <c r="G97" s="5"/>
      <c r="H97" s="5"/>
      <c r="I97" s="5"/>
      <c r="J97" s="5"/>
      <c r="K97" s="5"/>
      <c r="L97" s="1"/>
    </row>
    <row r="98" spans="3:12">
      <c r="C98" s="5"/>
      <c r="D98" s="5"/>
      <c r="E98" s="5"/>
      <c r="F98" s="5"/>
      <c r="G98" s="5"/>
      <c r="H98" s="5"/>
      <c r="I98" s="5"/>
      <c r="J98" s="5"/>
      <c r="K98" s="5"/>
      <c r="L98" s="1"/>
    </row>
    <row r="99" spans="3:12">
      <c r="C99" s="5"/>
      <c r="D99" s="5"/>
      <c r="E99" s="5"/>
      <c r="F99" s="5"/>
      <c r="G99" s="5"/>
      <c r="H99" s="5"/>
      <c r="I99" s="5"/>
      <c r="J99" s="5"/>
      <c r="K99" s="5"/>
      <c r="L99" s="1"/>
    </row>
    <row r="100" spans="3:12">
      <c r="C100" s="5"/>
      <c r="D100" s="5"/>
      <c r="E100" s="5"/>
      <c r="F100" s="5"/>
      <c r="G100" s="5"/>
      <c r="H100" s="5"/>
      <c r="I100" s="5"/>
      <c r="J100" s="5"/>
      <c r="K100" s="5"/>
      <c r="L100" s="1"/>
    </row>
    <row r="101" spans="3:12">
      <c r="C101" s="5"/>
      <c r="D101" s="5"/>
      <c r="E101" s="5"/>
      <c r="F101" s="5"/>
      <c r="G101" s="5"/>
      <c r="H101" s="5"/>
      <c r="I101" s="5"/>
      <c r="J101" s="5"/>
      <c r="K101" s="5"/>
      <c r="L101" s="1"/>
    </row>
    <row r="102" spans="3:12">
      <c r="C102" s="5"/>
      <c r="D102" s="5"/>
      <c r="E102" s="5"/>
      <c r="F102" s="5"/>
      <c r="G102" s="5"/>
      <c r="H102" s="5"/>
      <c r="I102" s="5"/>
      <c r="J102" s="5"/>
      <c r="K102" s="5"/>
      <c r="L102" s="1"/>
    </row>
    <row r="103" spans="3:12">
      <c r="C103" s="5"/>
      <c r="D103" s="5"/>
      <c r="E103" s="5"/>
      <c r="F103" s="5"/>
      <c r="G103" s="5"/>
      <c r="H103" s="5"/>
      <c r="I103" s="5"/>
      <c r="J103" s="5"/>
      <c r="K103" s="5"/>
      <c r="L103" s="1"/>
    </row>
    <row r="104" spans="3:12">
      <c r="C104" s="5"/>
      <c r="D104" s="5"/>
      <c r="E104" s="5"/>
      <c r="F104" s="5"/>
      <c r="G104" s="5"/>
      <c r="H104" s="5"/>
      <c r="I104" s="5"/>
      <c r="J104" s="5"/>
      <c r="K104" s="5"/>
      <c r="L104" s="1"/>
    </row>
    <row r="105" spans="3:12">
      <c r="C105" s="5"/>
      <c r="D105" s="5"/>
      <c r="E105" s="5"/>
      <c r="F105" s="5"/>
      <c r="G105" s="5"/>
      <c r="H105" s="5"/>
      <c r="I105" s="5"/>
      <c r="J105" s="5"/>
      <c r="K105" s="5"/>
      <c r="L105" s="1"/>
    </row>
    <row r="106" spans="3:12">
      <c r="C106" s="5"/>
      <c r="D106" s="5"/>
      <c r="E106" s="5"/>
      <c r="F106" s="5"/>
      <c r="G106" s="5"/>
      <c r="H106" s="5"/>
      <c r="I106" s="5"/>
      <c r="J106" s="5"/>
      <c r="K106" s="5"/>
      <c r="L106" s="1"/>
    </row>
    <row r="107" spans="3:12">
      <c r="C107" s="5"/>
      <c r="D107" s="5"/>
      <c r="E107" s="5"/>
      <c r="F107" s="5"/>
      <c r="G107" s="5"/>
      <c r="H107" s="5"/>
      <c r="I107" s="5"/>
      <c r="J107" s="5"/>
      <c r="K107" s="5"/>
      <c r="L107" s="1"/>
    </row>
    <row r="108" spans="3:12">
      <c r="C108" s="5"/>
      <c r="D108" s="5"/>
      <c r="E108" s="5"/>
      <c r="F108" s="5"/>
      <c r="G108" s="5"/>
      <c r="H108" s="5"/>
      <c r="I108" s="5"/>
      <c r="J108" s="5"/>
      <c r="K108" s="5"/>
      <c r="L108" s="1"/>
    </row>
    <row r="109" spans="3:12">
      <c r="C109" s="5"/>
      <c r="D109" s="5"/>
      <c r="E109" s="5"/>
      <c r="F109" s="5"/>
      <c r="G109" s="5"/>
      <c r="H109" s="5"/>
      <c r="I109" s="5"/>
      <c r="J109" s="5"/>
      <c r="K109" s="5"/>
      <c r="L109" s="1"/>
    </row>
    <row r="110" spans="3:12">
      <c r="C110" s="5"/>
      <c r="D110" s="5"/>
      <c r="E110" s="5"/>
      <c r="F110" s="5"/>
      <c r="G110" s="5"/>
      <c r="H110" s="5"/>
      <c r="I110" s="5"/>
      <c r="J110" s="5"/>
      <c r="K110" s="5"/>
      <c r="L110" s="1"/>
    </row>
    <row r="111" spans="3:12">
      <c r="C111" s="5"/>
      <c r="D111" s="5"/>
      <c r="E111" s="5"/>
      <c r="F111" s="5"/>
      <c r="G111" s="5"/>
      <c r="H111" s="5"/>
      <c r="I111" s="5"/>
      <c r="J111" s="5"/>
      <c r="K111" s="5"/>
      <c r="L111" s="1"/>
    </row>
    <row r="112" spans="3:12">
      <c r="C112" s="5"/>
      <c r="D112" s="5"/>
      <c r="E112" s="5"/>
      <c r="F112" s="5"/>
      <c r="G112" s="5"/>
      <c r="H112" s="5"/>
      <c r="I112" s="5"/>
      <c r="J112" s="5"/>
      <c r="K112" s="5"/>
      <c r="L112" s="1"/>
    </row>
    <row r="113" spans="3:12">
      <c r="C113" s="5"/>
      <c r="D113" s="5"/>
      <c r="E113" s="5"/>
      <c r="F113" s="5"/>
      <c r="G113" s="5"/>
      <c r="H113" s="5"/>
      <c r="I113" s="5"/>
      <c r="J113" s="5"/>
      <c r="K113" s="5"/>
      <c r="L113" s="1"/>
    </row>
    <row r="114" spans="3:12">
      <c r="C114" s="5"/>
      <c r="D114" s="5"/>
      <c r="E114" s="5"/>
      <c r="F114" s="5"/>
      <c r="G114" s="5"/>
      <c r="H114" s="5"/>
      <c r="I114" s="5"/>
      <c r="J114" s="5"/>
      <c r="K114" s="5"/>
      <c r="L114" s="1"/>
    </row>
    <row r="115" spans="3:12">
      <c r="C115" s="5"/>
      <c r="D115" s="5"/>
      <c r="E115" s="5"/>
      <c r="F115" s="5"/>
      <c r="G115" s="5"/>
      <c r="H115" s="5"/>
      <c r="I115" s="5"/>
      <c r="J115" s="5"/>
      <c r="K115" s="5"/>
      <c r="L115" s="1"/>
    </row>
    <row r="116" spans="3:12">
      <c r="C116" s="5"/>
      <c r="D116" s="5"/>
      <c r="E116" s="5"/>
      <c r="F116" s="5"/>
      <c r="G116" s="5"/>
      <c r="H116" s="5"/>
      <c r="I116" s="5"/>
      <c r="J116" s="5"/>
      <c r="K116" s="5"/>
      <c r="L116" s="1"/>
    </row>
    <row r="117" spans="3:12">
      <c r="C117" s="5"/>
      <c r="D117" s="5"/>
      <c r="E117" s="5"/>
      <c r="F117" s="5"/>
      <c r="G117" s="5"/>
      <c r="H117" s="5"/>
      <c r="I117" s="5"/>
      <c r="J117" s="5"/>
      <c r="K117" s="5"/>
      <c r="L117" s="1"/>
    </row>
    <row r="118" spans="3:12">
      <c r="C118" s="5"/>
      <c r="D118" s="5"/>
      <c r="E118" s="5"/>
      <c r="F118" s="5"/>
      <c r="G118" s="5"/>
      <c r="H118" s="5"/>
      <c r="I118" s="5"/>
      <c r="J118" s="5"/>
      <c r="K118" s="5"/>
      <c r="L118" s="1"/>
    </row>
    <row r="119" spans="3:12">
      <c r="C119" s="5"/>
      <c r="D119" s="5"/>
      <c r="E119" s="5"/>
      <c r="F119" s="5"/>
      <c r="G119" s="5"/>
      <c r="H119" s="5"/>
      <c r="I119" s="5"/>
      <c r="J119" s="5"/>
      <c r="K119" s="5"/>
      <c r="L119" s="1"/>
    </row>
    <row r="120" spans="3:12">
      <c r="C120" s="5"/>
      <c r="D120" s="5"/>
      <c r="E120" s="5"/>
      <c r="F120" s="5"/>
      <c r="G120" s="5"/>
      <c r="H120" s="5"/>
      <c r="I120" s="5"/>
      <c r="J120" s="5"/>
      <c r="K120" s="5"/>
      <c r="L120" s="1"/>
    </row>
    <row r="121" spans="3:12">
      <c r="C121" s="5"/>
      <c r="D121" s="5"/>
      <c r="E121" s="5"/>
      <c r="F121" s="5"/>
      <c r="G121" s="5"/>
      <c r="H121" s="5"/>
      <c r="I121" s="5"/>
      <c r="J121" s="5"/>
      <c r="K121" s="5"/>
      <c r="L121" s="1"/>
    </row>
    <row r="122" spans="3:12">
      <c r="C122" s="5"/>
      <c r="D122" s="5"/>
      <c r="E122" s="5"/>
      <c r="F122" s="5"/>
      <c r="G122" s="5"/>
      <c r="H122" s="5"/>
      <c r="I122" s="5"/>
      <c r="J122" s="5"/>
      <c r="K122" s="5"/>
      <c r="L122" s="1"/>
    </row>
    <row r="123" spans="3:12">
      <c r="C123" s="5"/>
      <c r="D123" s="5"/>
      <c r="E123" s="5"/>
      <c r="F123" s="5"/>
      <c r="G123" s="5"/>
      <c r="H123" s="5"/>
      <c r="I123" s="5"/>
      <c r="J123" s="5"/>
      <c r="K123" s="5"/>
      <c r="L123" s="1"/>
    </row>
    <row r="124" spans="3:12">
      <c r="C124" s="5"/>
      <c r="D124" s="5"/>
      <c r="E124" s="5"/>
      <c r="F124" s="5"/>
      <c r="G124" s="5"/>
      <c r="H124" s="5"/>
      <c r="I124" s="5"/>
      <c r="J124" s="5"/>
      <c r="K124" s="5"/>
      <c r="L124" s="1"/>
    </row>
    <row r="125" spans="3:12">
      <c r="C125" s="5"/>
      <c r="D125" s="5"/>
      <c r="E125" s="5"/>
      <c r="F125" s="5"/>
      <c r="G125" s="5"/>
      <c r="H125" s="5"/>
      <c r="I125" s="5"/>
      <c r="J125" s="5"/>
      <c r="K125" s="5"/>
      <c r="L125" s="1"/>
    </row>
    <row r="126" spans="3:12">
      <c r="C126" s="5"/>
      <c r="D126" s="5"/>
      <c r="E126" s="5"/>
      <c r="F126" s="5"/>
      <c r="G126" s="5"/>
      <c r="H126" s="5"/>
      <c r="I126" s="5"/>
      <c r="J126" s="5"/>
      <c r="K126" s="5"/>
      <c r="L126" s="1"/>
    </row>
    <row r="127" spans="3:12">
      <c r="C127" s="5"/>
      <c r="D127" s="5"/>
      <c r="E127" s="5"/>
      <c r="F127" s="5"/>
      <c r="G127" s="5"/>
      <c r="H127" s="5"/>
      <c r="I127" s="5"/>
      <c r="J127" s="5"/>
      <c r="K127" s="5"/>
    </row>
    <row r="128" spans="3:12">
      <c r="C128" s="5"/>
      <c r="D128" s="5"/>
      <c r="E128" s="5"/>
      <c r="F128" s="5"/>
      <c r="G128" s="5"/>
      <c r="H128" s="5"/>
      <c r="I128" s="5"/>
      <c r="J128" s="5"/>
      <c r="K128" s="5"/>
    </row>
    <row r="129" spans="3:11">
      <c r="C129" s="5"/>
      <c r="D129" s="5"/>
      <c r="E129" s="5"/>
      <c r="F129" s="5"/>
      <c r="G129" s="5"/>
      <c r="H129" s="5"/>
      <c r="I129" s="5"/>
      <c r="J129" s="5"/>
      <c r="K129" s="5"/>
    </row>
    <row r="130" spans="3:11">
      <c r="C130" s="5"/>
      <c r="D130" s="5"/>
      <c r="E130" s="5"/>
      <c r="F130" s="5"/>
      <c r="G130" s="5"/>
      <c r="H130" s="5"/>
      <c r="I130" s="5"/>
      <c r="J130" s="5"/>
      <c r="K130" s="5"/>
    </row>
    <row r="131" spans="3:11">
      <c r="C131" s="5"/>
      <c r="D131" s="5"/>
      <c r="E131" s="5"/>
      <c r="F131" s="5"/>
      <c r="G131" s="5"/>
      <c r="H131" s="5"/>
      <c r="I131" s="5"/>
      <c r="J131" s="5"/>
      <c r="K131" s="5"/>
    </row>
    <row r="132" spans="3:11">
      <c r="C132" s="5"/>
      <c r="D132" s="5"/>
      <c r="E132" s="5"/>
      <c r="F132" s="5"/>
      <c r="G132" s="5"/>
      <c r="H132" s="5"/>
      <c r="I132" s="5"/>
      <c r="J132" s="5"/>
      <c r="K132" s="5"/>
    </row>
    <row r="133" spans="3:11">
      <c r="C133" s="5"/>
      <c r="D133" s="5"/>
      <c r="E133" s="5"/>
      <c r="F133" s="5"/>
      <c r="G133" s="5"/>
      <c r="H133" s="5"/>
      <c r="I133" s="5"/>
      <c r="J133" s="5"/>
      <c r="K133" s="5"/>
    </row>
    <row r="134" spans="3:11">
      <c r="C134" s="5"/>
      <c r="D134" s="5"/>
      <c r="E134" s="5"/>
      <c r="F134" s="5"/>
      <c r="G134" s="5"/>
      <c r="H134" s="5"/>
      <c r="I134" s="5"/>
      <c r="J134" s="5"/>
      <c r="K134" s="5"/>
    </row>
    <row r="135" spans="3:11">
      <c r="C135" s="5"/>
      <c r="D135" s="5"/>
      <c r="E135" s="5"/>
      <c r="F135" s="5"/>
      <c r="G135" s="5"/>
      <c r="H135" s="5"/>
      <c r="I135" s="5"/>
      <c r="J135" s="5"/>
      <c r="K135" s="5"/>
    </row>
    <row r="136" spans="3:11">
      <c r="C136" s="5"/>
      <c r="D136" s="5"/>
      <c r="E136" s="5"/>
      <c r="F136" s="5"/>
      <c r="G136" s="5"/>
      <c r="H136" s="5"/>
      <c r="I136" s="5"/>
      <c r="J136" s="5"/>
      <c r="K136" s="5"/>
    </row>
    <row r="137" spans="3:11">
      <c r="C137" s="5"/>
      <c r="D137" s="5"/>
      <c r="E137" s="5"/>
      <c r="F137" s="5"/>
      <c r="G137" s="5"/>
      <c r="H137" s="5"/>
      <c r="I137" s="5"/>
      <c r="J137" s="5"/>
      <c r="K137" s="5"/>
    </row>
    <row r="138" spans="3:11">
      <c r="C138" s="5"/>
      <c r="D138" s="5"/>
      <c r="E138" s="5"/>
      <c r="F138" s="5"/>
      <c r="G138" s="5"/>
      <c r="H138" s="5"/>
      <c r="I138" s="5"/>
      <c r="J138" s="5"/>
      <c r="K138" s="5"/>
    </row>
    <row r="139" spans="3:11">
      <c r="C139" s="5"/>
      <c r="D139" s="5"/>
      <c r="E139" s="5"/>
      <c r="F139" s="5"/>
      <c r="G139" s="5"/>
      <c r="H139" s="5"/>
      <c r="I139" s="5"/>
      <c r="J139" s="5"/>
      <c r="K139" s="5"/>
    </row>
    <row r="140" spans="3:11">
      <c r="C140" s="5"/>
      <c r="D140" s="5"/>
      <c r="E140" s="5"/>
      <c r="F140" s="5"/>
      <c r="G140" s="5"/>
      <c r="H140" s="5"/>
      <c r="I140" s="5"/>
      <c r="J140" s="5"/>
      <c r="K140" s="5"/>
    </row>
  </sheetData>
  <sortState ref="R29:U51">
    <sortCondition descending="1" ref="U29:U51"/>
  </sortState>
  <conditionalFormatting sqref="U52:U64">
    <cfRule type="colorScale" priority="6">
      <colorScale>
        <cfvo type="min"/>
        <cfvo type="percentile" val="50"/>
        <cfvo type="max"/>
        <color rgb="FF63BE7B"/>
        <color rgb="FFFFEB84"/>
        <color rgb="FFF8696B"/>
      </colorScale>
    </cfRule>
  </conditionalFormatting>
  <conditionalFormatting sqref="AD29:AD38">
    <cfRule type="colorScale" priority="5">
      <colorScale>
        <cfvo type="min"/>
        <cfvo type="percentile" val="50"/>
        <cfvo type="max"/>
        <color rgb="FF63BE7B"/>
        <color rgb="FFFFEB84"/>
        <color rgb="FFF8696B"/>
      </colorScale>
    </cfRule>
  </conditionalFormatting>
  <conditionalFormatting sqref="U52:U64 T65">
    <cfRule type="colorScale" priority="4">
      <colorScale>
        <cfvo type="min"/>
        <cfvo type="percentile" val="50"/>
        <cfvo type="max"/>
        <color rgb="FFF8696B"/>
        <color rgb="FFFFEB84"/>
        <color rgb="FF63BE7B"/>
      </colorScale>
    </cfRule>
  </conditionalFormatting>
  <conditionalFormatting sqref="AD29:AD37">
    <cfRule type="colorScale" priority="3">
      <colorScale>
        <cfvo type="min"/>
        <cfvo type="percentile" val="50"/>
        <cfvo type="max"/>
        <color rgb="FFF8696B"/>
        <color rgb="FFFFEB84"/>
        <color rgb="FF63BE7B"/>
      </colorScale>
    </cfRule>
  </conditionalFormatting>
  <conditionalFormatting sqref="L29:L54">
    <cfRule type="colorScale" priority="2">
      <colorScale>
        <cfvo type="min"/>
        <cfvo type="percentile" val="50"/>
        <cfvo type="max"/>
        <color rgb="FF63BE7B"/>
        <color rgb="FFFFEB84"/>
        <color rgb="FFF8696B"/>
      </colorScale>
    </cfRule>
  </conditionalFormatting>
  <conditionalFormatting sqref="B14:BC22">
    <cfRule type="colorScale" priority="13">
      <colorScale>
        <cfvo type="min"/>
        <cfvo type="percentile" val="50"/>
        <cfvo type="max"/>
        <color rgb="FF63BE7B"/>
        <color rgb="FFFFEB84"/>
        <color rgb="FFF8696B"/>
      </colorScale>
    </cfRule>
  </conditionalFormatting>
  <conditionalFormatting sqref="AD29:AD36">
    <cfRule type="colorScale" priority="1">
      <colorScale>
        <cfvo type="min"/>
        <cfvo type="percentile" val="50"/>
        <cfvo type="max"/>
        <color rgb="FF63BE7B"/>
        <color rgb="FFFFEB84"/>
        <color rgb="FFF8696B"/>
      </colorScale>
    </cfRule>
  </conditionalFormatting>
  <pageMargins left="0.7" right="0.7" top="0.75" bottom="0.75" header="0.3" footer="0.3"/>
  <pageSetup orientation="portrait" horizontalDpi="4294967293" verticalDpi="0" r:id="rId3"/>
  <legacy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3"/>
  <sheetViews>
    <sheetView workbookViewId="0">
      <pane xSplit="1" ySplit="10" topLeftCell="B11" activePane="bottomRight" state="frozen"/>
      <selection pane="topRight" activeCell="B1" sqref="B1"/>
      <selection pane="bottomLeft" activeCell="A11" sqref="A11"/>
      <selection pane="bottomRight" activeCell="B11" sqref="B11"/>
    </sheetView>
  </sheetViews>
  <sheetFormatPr defaultRowHeight="15"/>
  <sheetData>
    <row r="1" spans="1:33">
      <c r="A1" t="s">
        <v>220</v>
      </c>
      <c r="B1" t="s">
        <v>0</v>
      </c>
      <c r="C1" t="s">
        <v>3</v>
      </c>
      <c r="D1" t="s">
        <v>4</v>
      </c>
      <c r="E1" t="s">
        <v>6</v>
      </c>
      <c r="F1" t="s">
        <v>7</v>
      </c>
      <c r="G1" t="s">
        <v>8</v>
      </c>
      <c r="H1" t="s">
        <v>9</v>
      </c>
      <c r="I1" t="s">
        <v>11</v>
      </c>
      <c r="J1" t="s">
        <v>12</v>
      </c>
      <c r="K1" t="s">
        <v>16</v>
      </c>
      <c r="L1" t="s">
        <v>17</v>
      </c>
      <c r="M1" t="s">
        <v>18</v>
      </c>
      <c r="N1" t="s">
        <v>23</v>
      </c>
      <c r="O1" t="s">
        <v>24</v>
      </c>
      <c r="P1" t="s">
        <v>31</v>
      </c>
      <c r="Q1" t="s">
        <v>38</v>
      </c>
      <c r="R1" t="s">
        <v>39</v>
      </c>
      <c r="S1" t="s">
        <v>43</v>
      </c>
      <c r="T1" t="s">
        <v>63</v>
      </c>
      <c r="U1" t="s">
        <v>75</v>
      </c>
      <c r="V1" t="s">
        <v>77</v>
      </c>
      <c r="W1" t="s">
        <v>85</v>
      </c>
      <c r="X1" t="s">
        <v>86</v>
      </c>
      <c r="Y1" t="s">
        <v>100</v>
      </c>
      <c r="Z1" t="s">
        <v>101</v>
      </c>
      <c r="AA1" t="s">
        <v>103</v>
      </c>
      <c r="AB1" t="s">
        <v>104</v>
      </c>
      <c r="AC1" t="s">
        <v>107</v>
      </c>
      <c r="AD1" t="s">
        <v>108</v>
      </c>
    </row>
    <row r="2" spans="1:33">
      <c r="A2" t="s">
        <v>113</v>
      </c>
      <c r="B2">
        <f>B77</f>
        <v>0.30113891838825613</v>
      </c>
      <c r="C2">
        <f t="shared" ref="C2:AD2" si="0">C77</f>
        <v>0.26074263595132829</v>
      </c>
      <c r="D2">
        <f t="shared" si="0"/>
        <v>4.1629400674280989E-2</v>
      </c>
      <c r="E2">
        <f t="shared" si="0"/>
        <v>4.7191406340611535E-3</v>
      </c>
      <c r="F2">
        <f t="shared" si="0"/>
        <v>7.3614732324251897E-3</v>
      </c>
      <c r="G2">
        <f t="shared" si="0"/>
        <v>2.2014257679337976E-3</v>
      </c>
      <c r="H2">
        <f t="shared" si="0"/>
        <v>0.21529226786476202</v>
      </c>
      <c r="I2">
        <f t="shared" si="0"/>
        <v>0</v>
      </c>
      <c r="J2">
        <f t="shared" si="0"/>
        <v>0.50683880611829768</v>
      </c>
      <c r="K2">
        <f t="shared" si="0"/>
        <v>0.58290989910265789</v>
      </c>
      <c r="L2">
        <f t="shared" si="0"/>
        <v>0</v>
      </c>
      <c r="M2">
        <f t="shared" si="0"/>
        <v>0</v>
      </c>
      <c r="N2">
        <f t="shared" si="0"/>
        <v>0.32574494387050229</v>
      </c>
      <c r="O2">
        <f t="shared" si="0"/>
        <v>0.15675184428656233</v>
      </c>
      <c r="P2">
        <f t="shared" si="0"/>
        <v>5.4448940751518696E-2</v>
      </c>
      <c r="Q2">
        <f t="shared" si="0"/>
        <v>0.50248746148101942</v>
      </c>
      <c r="R2">
        <f t="shared" si="0"/>
        <v>0.2600812550282281</v>
      </c>
      <c r="S2">
        <f t="shared" si="0"/>
        <v>0</v>
      </c>
      <c r="T2">
        <f t="shared" si="0"/>
        <v>0.61270198077663063</v>
      </c>
      <c r="U2">
        <f t="shared" si="0"/>
        <v>2.7428500028245494E-2</v>
      </c>
      <c r="V2">
        <f t="shared" si="0"/>
        <v>5.9682059814451932E-2</v>
      </c>
      <c r="W2">
        <f t="shared" si="0"/>
        <v>0.33068789051303915</v>
      </c>
      <c r="X2">
        <f t="shared" si="0"/>
        <v>3.5142150259191124E-2</v>
      </c>
      <c r="Y2">
        <f t="shared" si="0"/>
        <v>0</v>
      </c>
      <c r="Z2">
        <f t="shared" si="0"/>
        <v>8.4245987573499206E-5</v>
      </c>
      <c r="AA2">
        <f t="shared" si="0"/>
        <v>0</v>
      </c>
      <c r="AB2">
        <f t="shared" si="0"/>
        <v>7.5091230637254897E-2</v>
      </c>
      <c r="AC2">
        <f t="shared" si="0"/>
        <v>0.66212518648436736</v>
      </c>
      <c r="AD2">
        <f t="shared" si="0"/>
        <v>0.49593630823423801</v>
      </c>
    </row>
    <row r="3" spans="1:33">
      <c r="A3" t="s">
        <v>114</v>
      </c>
      <c r="B3">
        <f>B66</f>
        <v>0.84360339016923336</v>
      </c>
      <c r="C3">
        <f t="shared" ref="C3:AD3" si="1">C66</f>
        <v>0.78282168570323285</v>
      </c>
      <c r="D3">
        <f t="shared" si="1"/>
        <v>0.78283295047537915</v>
      </c>
      <c r="E3">
        <f t="shared" si="1"/>
        <v>9.9276318225838087E-2</v>
      </c>
      <c r="F3">
        <f t="shared" si="1"/>
        <v>0.19492520768175362</v>
      </c>
      <c r="G3">
        <f t="shared" si="1"/>
        <v>0.11930542097530104</v>
      </c>
      <c r="H3">
        <f t="shared" si="1"/>
        <v>0.78213936317592214</v>
      </c>
      <c r="I3">
        <f t="shared" si="1"/>
        <v>0.43963019115439239</v>
      </c>
      <c r="J3">
        <f t="shared" si="1"/>
        <v>0.7827923492084472</v>
      </c>
      <c r="K3">
        <f t="shared" si="1"/>
        <v>0.84331427041126028</v>
      </c>
      <c r="L3">
        <f t="shared" si="1"/>
        <v>0.84323029775123914</v>
      </c>
      <c r="M3">
        <f t="shared" si="1"/>
        <v>0.84346576722317756</v>
      </c>
      <c r="N3">
        <f t="shared" si="1"/>
        <v>0.78092313775218303</v>
      </c>
      <c r="O3">
        <f t="shared" si="1"/>
        <v>0.8116447596046984</v>
      </c>
      <c r="P3">
        <f t="shared" si="1"/>
        <v>0.7828298271817582</v>
      </c>
      <c r="Q3">
        <f t="shared" si="1"/>
        <v>0.78277307950882757</v>
      </c>
      <c r="R3">
        <f t="shared" si="1"/>
        <v>0.78199260726200548</v>
      </c>
      <c r="S3">
        <f t="shared" si="1"/>
        <v>0.84346524619063712</v>
      </c>
      <c r="T3">
        <f t="shared" si="1"/>
        <v>0.81914252351077588</v>
      </c>
      <c r="U3">
        <f t="shared" si="1"/>
        <v>0.78159797806898501</v>
      </c>
      <c r="V3">
        <f t="shared" si="1"/>
        <v>0.78273224157307653</v>
      </c>
      <c r="W3">
        <f t="shared" si="1"/>
        <v>0.79748905143295878</v>
      </c>
      <c r="X3">
        <f t="shared" si="1"/>
        <v>0.83735179240500524</v>
      </c>
      <c r="Y3">
        <f t="shared" si="1"/>
        <v>0.78271101176960078</v>
      </c>
      <c r="Z3">
        <f t="shared" si="1"/>
        <v>0.78278932046784988</v>
      </c>
      <c r="AA3">
        <f t="shared" si="1"/>
        <v>0.84356052523294545</v>
      </c>
      <c r="AB3">
        <f t="shared" si="1"/>
        <v>0.58438251172864741</v>
      </c>
      <c r="AC3">
        <f t="shared" si="1"/>
        <v>0.84362746796978683</v>
      </c>
      <c r="AD3">
        <f t="shared" si="1"/>
        <v>0.84351921959474541</v>
      </c>
    </row>
    <row r="4" spans="1:33">
      <c r="A4" t="s">
        <v>115</v>
      </c>
      <c r="B4">
        <f>B110</f>
        <v>0.78674299665703917</v>
      </c>
      <c r="C4">
        <f t="shared" ref="C4:AD4" si="2">C110</f>
        <v>0.68729827814468603</v>
      </c>
      <c r="D4">
        <f t="shared" si="2"/>
        <v>0.69792766908258119</v>
      </c>
      <c r="E4">
        <f t="shared" si="2"/>
        <v>2.4864668283742786E-2</v>
      </c>
      <c r="F4">
        <f t="shared" si="2"/>
        <v>3.2448134814837791E-2</v>
      </c>
      <c r="G4">
        <f t="shared" si="2"/>
        <v>4.3556426395685632E-2</v>
      </c>
      <c r="H4">
        <f t="shared" si="2"/>
        <v>0.61935056647547504</v>
      </c>
      <c r="I4">
        <f t="shared" si="2"/>
        <v>0.13497743943456753</v>
      </c>
      <c r="J4">
        <f t="shared" si="2"/>
        <v>0.69915919935704562</v>
      </c>
      <c r="K4">
        <f t="shared" si="2"/>
        <v>0.78544967596400772</v>
      </c>
      <c r="L4">
        <f t="shared" si="2"/>
        <v>0.75387975820857178</v>
      </c>
      <c r="M4">
        <f t="shared" si="2"/>
        <v>0.5419627081222721</v>
      </c>
      <c r="N4">
        <f t="shared" si="2"/>
        <v>0.58704413517247178</v>
      </c>
      <c r="O4">
        <f t="shared" si="2"/>
        <v>0.49981660474628425</v>
      </c>
      <c r="P4">
        <f t="shared" si="2"/>
        <v>0.70550404667589828</v>
      </c>
      <c r="Q4">
        <f t="shared" si="2"/>
        <v>0.69945886838950844</v>
      </c>
      <c r="R4">
        <f t="shared" si="2"/>
        <v>0.64119134096132435</v>
      </c>
      <c r="S4">
        <f t="shared" si="2"/>
        <v>0.78596817774507599</v>
      </c>
      <c r="T4">
        <f t="shared" si="2"/>
        <v>0.74286801960162951</v>
      </c>
      <c r="U4">
        <f t="shared" si="2"/>
        <v>0.62052245859075039</v>
      </c>
      <c r="V4">
        <f t="shared" si="2"/>
        <v>0.70477390128502315</v>
      </c>
      <c r="W4">
        <f t="shared" si="2"/>
        <v>0.6138274379773575</v>
      </c>
      <c r="X4">
        <f t="shared" si="2"/>
        <v>0.17291928157841785</v>
      </c>
      <c r="Y4">
        <f t="shared" si="2"/>
        <v>0.7021034140761524</v>
      </c>
      <c r="Z4">
        <f t="shared" si="2"/>
        <v>0.69712511357471341</v>
      </c>
      <c r="AA4">
        <f t="shared" si="2"/>
        <v>0.76920800831160807</v>
      </c>
      <c r="AB4">
        <f t="shared" si="2"/>
        <v>0.17288720064734481</v>
      </c>
      <c r="AC4">
        <f t="shared" si="2"/>
        <v>0.78341462660301775</v>
      </c>
      <c r="AD4">
        <f t="shared" si="2"/>
        <v>0.78215477581075432</v>
      </c>
    </row>
    <row r="5" spans="1:33">
      <c r="A5" s="4" t="s">
        <v>223</v>
      </c>
      <c r="B5">
        <f>B99</f>
        <v>0.68081289585444305</v>
      </c>
      <c r="C5">
        <f t="shared" ref="C5:AD5" si="3">C99</f>
        <v>0.51903084983637904</v>
      </c>
      <c r="D5">
        <f t="shared" si="3"/>
        <v>0.53051281934816519</v>
      </c>
      <c r="E5">
        <f t="shared" si="3"/>
        <v>9.8144675214243398E-3</v>
      </c>
      <c r="F5">
        <f t="shared" si="3"/>
        <v>1.3188156982601307E-2</v>
      </c>
      <c r="G5">
        <f t="shared" si="3"/>
        <v>1.7068890704079485E-2</v>
      </c>
      <c r="H5">
        <f t="shared" si="3"/>
        <v>0.36511403987129798</v>
      </c>
      <c r="I5">
        <f t="shared" si="3"/>
        <v>3.0429091462556949E-2</v>
      </c>
      <c r="J5">
        <f t="shared" si="3"/>
        <v>0.5414130252323428</v>
      </c>
      <c r="K5">
        <f t="shared" si="3"/>
        <v>0.67627176663195065</v>
      </c>
      <c r="L5">
        <f t="shared" si="3"/>
        <v>0.17181703709079893</v>
      </c>
      <c r="M5">
        <f t="shared" si="3"/>
        <v>1.9488062652910768E-2</v>
      </c>
      <c r="N5">
        <f t="shared" si="3"/>
        <v>0.4240029782113775</v>
      </c>
      <c r="O5">
        <f t="shared" si="3"/>
        <v>0.24443927863925119</v>
      </c>
      <c r="P5">
        <f t="shared" si="3"/>
        <v>0.55197920358422436</v>
      </c>
      <c r="Q5">
        <f t="shared" si="3"/>
        <v>0.53943590069035408</v>
      </c>
      <c r="R5">
        <f t="shared" si="3"/>
        <v>0.39969038919742372</v>
      </c>
      <c r="S5">
        <f t="shared" si="3"/>
        <v>0</v>
      </c>
      <c r="T5">
        <f t="shared" si="3"/>
        <v>0.6563630433051133</v>
      </c>
      <c r="U5">
        <f t="shared" si="3"/>
        <v>0.19483716063323825</v>
      </c>
      <c r="V5">
        <f t="shared" si="3"/>
        <v>0.52903479507244533</v>
      </c>
      <c r="W5">
        <f t="shared" si="3"/>
        <v>0.42517530830581501</v>
      </c>
      <c r="X5">
        <f t="shared" si="3"/>
        <v>7.112018751588077E-2</v>
      </c>
      <c r="Y5">
        <f t="shared" si="3"/>
        <v>0.54826312248717657</v>
      </c>
      <c r="Z5">
        <f t="shared" si="3"/>
        <v>0.54208068834645351</v>
      </c>
      <c r="AA5">
        <f t="shared" si="3"/>
        <v>0</v>
      </c>
      <c r="AB5">
        <f t="shared" si="3"/>
        <v>0.10137167341371006</v>
      </c>
      <c r="AC5">
        <f t="shared" si="3"/>
        <v>0.68107065978359971</v>
      </c>
      <c r="AD5">
        <f t="shared" si="3"/>
        <v>0.67388596999535355</v>
      </c>
    </row>
    <row r="6" spans="1:33">
      <c r="A6" s="4" t="s">
        <v>224</v>
      </c>
      <c r="B6">
        <f>B88</f>
        <v>0.84065955998223862</v>
      </c>
      <c r="C6">
        <f t="shared" ref="C6:AD6" si="4">C88</f>
        <v>0.77897281363476634</v>
      </c>
      <c r="D6">
        <f t="shared" si="4"/>
        <v>0.77942020327371164</v>
      </c>
      <c r="E6">
        <f t="shared" si="4"/>
        <v>5.1269021705122077E-2</v>
      </c>
      <c r="F6">
        <f t="shared" si="4"/>
        <v>9.9472185024806245E-2</v>
      </c>
      <c r="G6">
        <f t="shared" si="4"/>
        <v>8.1953171785589141E-2</v>
      </c>
      <c r="H6">
        <f t="shared" si="4"/>
        <v>0.77170742462591713</v>
      </c>
      <c r="I6">
        <f t="shared" si="4"/>
        <v>0.29230012335400879</v>
      </c>
      <c r="J6">
        <f t="shared" si="4"/>
        <v>0.77943568559107346</v>
      </c>
      <c r="K6">
        <f t="shared" si="4"/>
        <v>0.8407219763452779</v>
      </c>
      <c r="L6">
        <f t="shared" si="4"/>
        <v>0.83866234735467637</v>
      </c>
      <c r="M6">
        <f t="shared" si="4"/>
        <v>0.83282957488082654</v>
      </c>
      <c r="N6">
        <f t="shared" si="4"/>
        <v>0.73961762559705069</v>
      </c>
      <c r="O6">
        <f t="shared" si="4"/>
        <v>0.78226058107272267</v>
      </c>
      <c r="P6">
        <f t="shared" si="4"/>
        <v>0.77808069900525489</v>
      </c>
      <c r="Q6">
        <f t="shared" si="4"/>
        <v>0.7793371609616373</v>
      </c>
      <c r="R6">
        <f t="shared" si="4"/>
        <v>0.77232067665231019</v>
      </c>
      <c r="S6">
        <f t="shared" si="4"/>
        <v>0.84112355245242076</v>
      </c>
      <c r="T6">
        <f t="shared" si="4"/>
        <v>0.80343005977778137</v>
      </c>
      <c r="U6">
        <f t="shared" si="4"/>
        <v>0.77359365913110023</v>
      </c>
      <c r="V6">
        <f t="shared" si="4"/>
        <v>0.7792441433984113</v>
      </c>
      <c r="W6">
        <f t="shared" si="4"/>
        <v>0.75664650545261602</v>
      </c>
      <c r="X6">
        <f t="shared" si="4"/>
        <v>0.68683551231229079</v>
      </c>
      <c r="Y6">
        <f t="shared" si="4"/>
        <v>0.77948077840280727</v>
      </c>
      <c r="Z6">
        <f t="shared" si="4"/>
        <v>0.78014609339502539</v>
      </c>
      <c r="AA6">
        <f t="shared" si="4"/>
        <v>0.84075343973298489</v>
      </c>
      <c r="AB6">
        <f t="shared" si="4"/>
        <v>0.28790429837776499</v>
      </c>
      <c r="AC6">
        <f t="shared" si="4"/>
        <v>0.84130663778954851</v>
      </c>
      <c r="AD6">
        <f t="shared" si="4"/>
        <v>0.84115486639667314</v>
      </c>
    </row>
    <row r="7" spans="1:33">
      <c r="A7" t="s">
        <v>116</v>
      </c>
      <c r="B7">
        <f>B55</f>
        <v>0.77885299218976933</v>
      </c>
      <c r="C7">
        <f t="shared" ref="C7:AD7" si="5">C55</f>
        <v>0.67626197132588128</v>
      </c>
      <c r="D7">
        <f t="shared" si="5"/>
        <v>0.68564102273627037</v>
      </c>
      <c r="E7">
        <f t="shared" si="5"/>
        <v>2.6609937567687567E-2</v>
      </c>
      <c r="F7">
        <f t="shared" si="5"/>
        <v>3.8845206975002128E-2</v>
      </c>
      <c r="G7">
        <f t="shared" si="5"/>
        <v>4.4997704610727614E-2</v>
      </c>
      <c r="H7">
        <f t="shared" si="5"/>
        <v>0.60922543213299751</v>
      </c>
      <c r="I7">
        <f t="shared" si="5"/>
        <v>0.14267330722441449</v>
      </c>
      <c r="J7">
        <f t="shared" si="5"/>
        <v>0.68764451932195514</v>
      </c>
      <c r="K7">
        <f t="shared" si="5"/>
        <v>0.77607393896801491</v>
      </c>
      <c r="L7">
        <f t="shared" si="5"/>
        <v>0.69915907270963151</v>
      </c>
      <c r="M7">
        <f t="shared" si="5"/>
        <v>0.51205428152361887</v>
      </c>
      <c r="N7">
        <f t="shared" si="5"/>
        <v>0.58581882036580091</v>
      </c>
      <c r="O7">
        <f t="shared" si="5"/>
        <v>0.51128918644028787</v>
      </c>
      <c r="P7">
        <f t="shared" si="5"/>
        <v>0.68971111709909583</v>
      </c>
      <c r="Q7">
        <f t="shared" si="5"/>
        <v>0.68836943815163543</v>
      </c>
      <c r="R7">
        <f t="shared" si="5"/>
        <v>0.63108456194711493</v>
      </c>
      <c r="S7">
        <f t="shared" si="5"/>
        <v>0.70478183465230471</v>
      </c>
      <c r="T7">
        <f t="shared" si="5"/>
        <v>0.74000365266818713</v>
      </c>
      <c r="U7">
        <f t="shared" si="5"/>
        <v>0.5834764352172862</v>
      </c>
      <c r="V7">
        <f t="shared" si="5"/>
        <v>0.68596342142212041</v>
      </c>
      <c r="W7">
        <f t="shared" si="5"/>
        <v>0.6054820854566888</v>
      </c>
      <c r="X7">
        <f t="shared" si="5"/>
        <v>0.21582096095055434</v>
      </c>
      <c r="Y7">
        <f t="shared" si="5"/>
        <v>0.68820132732057337</v>
      </c>
      <c r="Z7">
        <f t="shared" si="5"/>
        <v>0.6844458990474841</v>
      </c>
      <c r="AA7">
        <f t="shared" si="5"/>
        <v>0.68031145803421833</v>
      </c>
      <c r="AB7">
        <f t="shared" si="5"/>
        <v>0.1791913651469462</v>
      </c>
      <c r="AC7">
        <f t="shared" si="5"/>
        <v>0.77813901346129954</v>
      </c>
      <c r="AD7">
        <f t="shared" si="5"/>
        <v>0.77478919382689948</v>
      </c>
    </row>
    <row r="8" spans="1:33">
      <c r="A8" t="s">
        <v>117</v>
      </c>
      <c r="B8">
        <f>B121</f>
        <v>4.829905587378977E-2</v>
      </c>
      <c r="C8">
        <f t="shared" ref="C8:AD8" si="6">C121</f>
        <v>7.53316829100492E-2</v>
      </c>
      <c r="D8">
        <f t="shared" si="6"/>
        <v>7.7019044205639084E-2</v>
      </c>
      <c r="E8">
        <f t="shared" si="6"/>
        <v>1.1512027180069571E-2</v>
      </c>
      <c r="F8">
        <f t="shared" si="6"/>
        <v>2.327328647481345E-2</v>
      </c>
      <c r="G8">
        <f t="shared" si="6"/>
        <v>1.6489701520027822E-2</v>
      </c>
      <c r="H8">
        <f t="shared" si="6"/>
        <v>0.1071197158396929</v>
      </c>
      <c r="I8">
        <f t="shared" si="6"/>
        <v>6.648823276116593E-2</v>
      </c>
      <c r="J8">
        <f t="shared" si="6"/>
        <v>6.9497669651056374E-2</v>
      </c>
      <c r="K8">
        <f t="shared" si="6"/>
        <v>4.7777313132752228E-2</v>
      </c>
      <c r="L8">
        <f t="shared" si="6"/>
        <v>0.16473895805350774</v>
      </c>
      <c r="M8">
        <f t="shared" si="6"/>
        <v>0.23839225048818299</v>
      </c>
      <c r="N8">
        <f t="shared" si="6"/>
        <v>8.3349901298749085E-2</v>
      </c>
      <c r="O8">
        <f t="shared" si="6"/>
        <v>0.1536847527067651</v>
      </c>
      <c r="P8">
        <f t="shared" si="6"/>
        <v>6.825358256551349E-2</v>
      </c>
      <c r="Q8">
        <f t="shared" si="6"/>
        <v>6.773775194143429E-2</v>
      </c>
      <c r="R8">
        <f t="shared" si="6"/>
        <v>9.7905427086515007E-2</v>
      </c>
      <c r="S8">
        <f t="shared" si="6"/>
        <v>0.23817533244199929</v>
      </c>
      <c r="T8">
        <f t="shared" si="6"/>
        <v>3.8381092658740318E-2</v>
      </c>
      <c r="U8">
        <f t="shared" si="6"/>
        <v>0.15496446698838073</v>
      </c>
      <c r="V8">
        <f t="shared" si="6"/>
        <v>8.2026277250989085E-2</v>
      </c>
      <c r="W8">
        <f t="shared" si="6"/>
        <v>8.7186920406303561E-2</v>
      </c>
      <c r="X8">
        <f t="shared" si="6"/>
        <v>0.14293594733743492</v>
      </c>
      <c r="Y8">
        <f t="shared" si="6"/>
        <v>7.340508977771075E-2</v>
      </c>
      <c r="Z8">
        <f t="shared" si="6"/>
        <v>7.3689750217746555E-2</v>
      </c>
      <c r="AA8">
        <f t="shared" si="6"/>
        <v>0.23221351070127677</v>
      </c>
      <c r="AB8">
        <f t="shared" si="6"/>
        <v>4.9726650840341592E-2</v>
      </c>
      <c r="AC8">
        <f t="shared" si="6"/>
        <v>4.4640113465196141E-2</v>
      </c>
      <c r="AD8">
        <f t="shared" si="6"/>
        <v>4.9036652260500621E-2</v>
      </c>
    </row>
    <row r="9" spans="1:33">
      <c r="A9" t="s">
        <v>219</v>
      </c>
      <c r="B9" s="1">
        <f>B44</f>
        <v>9.2171145386866928E-8</v>
      </c>
      <c r="C9" s="1">
        <f t="shared" ref="C9:AD9" si="7">C44</f>
        <v>2.8140440443274092E-5</v>
      </c>
      <c r="D9" s="1">
        <f t="shared" si="7"/>
        <v>7.6082544933971929E-6</v>
      </c>
      <c r="E9" s="1">
        <f t="shared" si="7"/>
        <v>2.8995935970476492E-11</v>
      </c>
      <c r="F9" s="1">
        <f t="shared" si="7"/>
        <v>1.2232918838754768E-23</v>
      </c>
      <c r="G9" s="1">
        <f t="shared" si="7"/>
        <v>5.2162217145844603E-9</v>
      </c>
      <c r="H9" s="1">
        <f t="shared" si="7"/>
        <v>4.3690500024764361E-5</v>
      </c>
      <c r="I9" s="1">
        <f t="shared" si="7"/>
        <v>7.3571588659757266E-9</v>
      </c>
      <c r="J9" s="1">
        <f t="shared" si="7"/>
        <v>9.0932789692355859E-14</v>
      </c>
      <c r="K9" s="1">
        <f t="shared" si="7"/>
        <v>1.8948024074122464E-9</v>
      </c>
      <c r="L9" s="1">
        <f t="shared" si="7"/>
        <v>7.1336048263894474E-75</v>
      </c>
      <c r="M9" s="1">
        <f t="shared" si="7"/>
        <v>2.9422627793524721E-25</v>
      </c>
      <c r="N9" s="1">
        <f t="shared" si="7"/>
        <v>0.13866107133136751</v>
      </c>
      <c r="O9" s="1">
        <f t="shared" si="7"/>
        <v>1.6234250749621406E-13</v>
      </c>
      <c r="P9" s="1">
        <f t="shared" si="7"/>
        <v>1.2727265693695322E-10</v>
      </c>
      <c r="Q9" s="1">
        <f t="shared" si="7"/>
        <v>3.10373304487988E-15</v>
      </c>
      <c r="R9" s="1">
        <f t="shared" si="7"/>
        <v>3.065653000403944E-11</v>
      </c>
      <c r="S9" s="1">
        <f t="shared" si="7"/>
        <v>3.5826923598521877E-263</v>
      </c>
      <c r="T9" s="1">
        <f t="shared" si="7"/>
        <v>1.763611423545511E-6</v>
      </c>
      <c r="U9" s="1">
        <f t="shared" si="7"/>
        <v>9.216879170631602E-32</v>
      </c>
      <c r="V9" s="1">
        <f t="shared" si="7"/>
        <v>9.247368287676688E-9</v>
      </c>
      <c r="W9" s="1">
        <f t="shared" si="7"/>
        <v>2.1867766342100628E-4</v>
      </c>
      <c r="X9" s="1">
        <f t="shared" si="7"/>
        <v>7.4683931285124968E-68</v>
      </c>
      <c r="Y9" s="1">
        <f t="shared" si="7"/>
        <v>3.163533661795779E-8</v>
      </c>
      <c r="Z9" s="1">
        <f t="shared" si="7"/>
        <v>1.8916702846378379E-6</v>
      </c>
      <c r="AA9" s="1">
        <f t="shared" si="7"/>
        <v>1.6814138910396458E-252</v>
      </c>
      <c r="AB9" s="1">
        <f t="shared" si="7"/>
        <v>1.2301770732134769E-8</v>
      </c>
      <c r="AC9" s="1">
        <f t="shared" si="7"/>
        <v>1.1611095158376686E-9</v>
      </c>
      <c r="AD9" s="1">
        <f t="shared" si="7"/>
        <v>2.4452506472457424E-8</v>
      </c>
    </row>
    <row r="10" spans="1:33">
      <c r="A10" t="s">
        <v>292</v>
      </c>
      <c r="B10" s="1">
        <f>B143</f>
        <v>1</v>
      </c>
      <c r="C10" s="1">
        <f t="shared" ref="C10:AD10" si="8">C143</f>
        <v>1</v>
      </c>
      <c r="D10" s="1">
        <f t="shared" si="8"/>
        <v>1</v>
      </c>
      <c r="E10" s="1">
        <f t="shared" si="8"/>
        <v>1</v>
      </c>
      <c r="F10" s="1">
        <f t="shared" si="8"/>
        <v>1</v>
      </c>
      <c r="G10" s="1">
        <f t="shared" si="8"/>
        <v>1</v>
      </c>
      <c r="H10" s="1">
        <f t="shared" si="8"/>
        <v>1</v>
      </c>
      <c r="I10" s="1">
        <f t="shared" si="8"/>
        <v>1</v>
      </c>
      <c r="J10" s="1">
        <f t="shared" si="8"/>
        <v>1</v>
      </c>
      <c r="K10" s="1">
        <f t="shared" si="8"/>
        <v>1</v>
      </c>
      <c r="L10" s="1">
        <f t="shared" si="8"/>
        <v>1</v>
      </c>
      <c r="M10" s="1">
        <f t="shared" si="8"/>
        <v>1</v>
      </c>
      <c r="N10" s="1">
        <f t="shared" si="8"/>
        <v>0</v>
      </c>
      <c r="O10" s="1">
        <f t="shared" si="8"/>
        <v>1</v>
      </c>
      <c r="P10" s="1">
        <f t="shared" si="8"/>
        <v>1</v>
      </c>
      <c r="Q10" s="1">
        <f t="shared" si="8"/>
        <v>1</v>
      </c>
      <c r="R10" s="1">
        <f t="shared" si="8"/>
        <v>1</v>
      </c>
      <c r="S10" s="1">
        <f t="shared" si="8"/>
        <v>1</v>
      </c>
      <c r="T10" s="1">
        <f t="shared" si="8"/>
        <v>1</v>
      </c>
      <c r="U10" s="1">
        <f t="shared" si="8"/>
        <v>1</v>
      </c>
      <c r="V10" s="1">
        <f t="shared" si="8"/>
        <v>1</v>
      </c>
      <c r="W10" s="1">
        <f t="shared" si="8"/>
        <v>1</v>
      </c>
      <c r="X10" s="1">
        <f t="shared" si="8"/>
        <v>1</v>
      </c>
      <c r="Y10" s="1">
        <f t="shared" si="8"/>
        <v>1</v>
      </c>
      <c r="Z10" s="1">
        <f t="shared" si="8"/>
        <v>1</v>
      </c>
      <c r="AA10" s="1">
        <f t="shared" si="8"/>
        <v>1</v>
      </c>
      <c r="AB10" s="1">
        <f t="shared" si="8"/>
        <v>1</v>
      </c>
      <c r="AC10" s="1">
        <f t="shared" si="8"/>
        <v>1</v>
      </c>
      <c r="AD10" s="1">
        <f t="shared" si="8"/>
        <v>1</v>
      </c>
      <c r="AF10" s="1">
        <f>SUM(B10:AD10)</f>
        <v>28</v>
      </c>
      <c r="AG10">
        <f>COUNT(B10:AD10)</f>
        <v>29</v>
      </c>
    </row>
    <row r="12" spans="1:33">
      <c r="A12" t="s">
        <v>246</v>
      </c>
    </row>
    <row r="13" spans="1:33">
      <c r="A13" t="s">
        <v>247</v>
      </c>
      <c r="B13" t="s">
        <v>0</v>
      </c>
      <c r="C13" t="s">
        <v>3</v>
      </c>
      <c r="D13" t="s">
        <v>4</v>
      </c>
      <c r="E13" t="s">
        <v>6</v>
      </c>
      <c r="F13" t="s">
        <v>7</v>
      </c>
      <c r="G13" t="s">
        <v>8</v>
      </c>
      <c r="H13" t="s">
        <v>9</v>
      </c>
      <c r="I13" t="s">
        <v>11</v>
      </c>
      <c r="J13" t="s">
        <v>12</v>
      </c>
      <c r="K13" t="s">
        <v>16</v>
      </c>
      <c r="L13" t="s">
        <v>17</v>
      </c>
      <c r="M13" t="s">
        <v>18</v>
      </c>
      <c r="N13" t="s">
        <v>23</v>
      </c>
      <c r="O13" t="s">
        <v>24</v>
      </c>
      <c r="P13" t="s">
        <v>31</v>
      </c>
      <c r="Q13" t="s">
        <v>38</v>
      </c>
      <c r="R13" t="s">
        <v>39</v>
      </c>
      <c r="S13" t="s">
        <v>43</v>
      </c>
      <c r="T13" t="s">
        <v>63</v>
      </c>
      <c r="U13" t="s">
        <v>75</v>
      </c>
      <c r="V13" t="s">
        <v>77</v>
      </c>
      <c r="W13" t="s">
        <v>85</v>
      </c>
      <c r="X13" t="s">
        <v>86</v>
      </c>
      <c r="Y13" t="s">
        <v>100</v>
      </c>
      <c r="Z13" t="s">
        <v>101</v>
      </c>
      <c r="AA13" t="s">
        <v>103</v>
      </c>
      <c r="AB13" t="s">
        <v>104</v>
      </c>
      <c r="AC13" t="s">
        <v>107</v>
      </c>
      <c r="AD13" t="s">
        <v>108</v>
      </c>
    </row>
    <row r="14" spans="1:33">
      <c r="A14" t="s">
        <v>225</v>
      </c>
      <c r="B14">
        <v>1</v>
      </c>
      <c r="C14">
        <v>1</v>
      </c>
      <c r="D14">
        <v>1</v>
      </c>
      <c r="E14">
        <v>0.99903929192485807</v>
      </c>
      <c r="F14">
        <v>0.99930936383630842</v>
      </c>
      <c r="G14">
        <v>0.94643771594339143</v>
      </c>
      <c r="H14">
        <v>0.98007148568333846</v>
      </c>
      <c r="I14">
        <v>0.97235725829865127</v>
      </c>
      <c r="J14">
        <v>0.99999999999999989</v>
      </c>
      <c r="K14">
        <v>1</v>
      </c>
      <c r="L14">
        <v>1</v>
      </c>
      <c r="M14">
        <v>0.93350022570076574</v>
      </c>
      <c r="N14">
        <v>0.97260924799343396</v>
      </c>
      <c r="O14">
        <v>0.99970392761626703</v>
      </c>
      <c r="P14">
        <v>1</v>
      </c>
      <c r="Q14">
        <v>0.99999999999999989</v>
      </c>
      <c r="R14">
        <v>1</v>
      </c>
      <c r="S14">
        <v>1</v>
      </c>
      <c r="T14">
        <v>1</v>
      </c>
      <c r="U14">
        <v>0.9999942693676438</v>
      </c>
      <c r="V14">
        <v>1</v>
      </c>
      <c r="W14">
        <v>0.97399928068894626</v>
      </c>
      <c r="X14">
        <v>0.99993598348808499</v>
      </c>
      <c r="Y14">
        <v>1</v>
      </c>
      <c r="Z14">
        <v>0.99999999999999978</v>
      </c>
      <c r="AA14">
        <v>1</v>
      </c>
      <c r="AB14">
        <v>0.99907256921853782</v>
      </c>
      <c r="AC14">
        <v>1</v>
      </c>
      <c r="AD14">
        <v>1</v>
      </c>
    </row>
    <row r="15" spans="1:33">
      <c r="A15" t="s">
        <v>226</v>
      </c>
      <c r="B15">
        <v>1</v>
      </c>
      <c r="C15">
        <v>1</v>
      </c>
      <c r="D15">
        <v>1</v>
      </c>
      <c r="E15">
        <v>0.99690525578164357</v>
      </c>
      <c r="F15">
        <v>0.99883271401849283</v>
      </c>
      <c r="G15">
        <v>0.94368497636056226</v>
      </c>
      <c r="H15">
        <v>0.90253228276761899</v>
      </c>
      <c r="I15">
        <v>0.9668669230774235</v>
      </c>
      <c r="J15">
        <v>0.99999999999999989</v>
      </c>
      <c r="K15">
        <v>1</v>
      </c>
      <c r="L15">
        <v>1</v>
      </c>
      <c r="M15">
        <v>0.90248957701815979</v>
      </c>
      <c r="N15">
        <v>0.83579133479352774</v>
      </c>
      <c r="O15">
        <v>0.99782695738422811</v>
      </c>
      <c r="P15">
        <v>1</v>
      </c>
      <c r="Q15">
        <v>0.99999999999999989</v>
      </c>
      <c r="R15">
        <v>1</v>
      </c>
      <c r="S15">
        <v>1</v>
      </c>
      <c r="T15">
        <v>1</v>
      </c>
      <c r="U15">
        <v>0.99984008420525006</v>
      </c>
      <c r="V15">
        <v>1</v>
      </c>
      <c r="W15">
        <v>0.86988832293255647</v>
      </c>
      <c r="X15">
        <v>0.99942461079096245</v>
      </c>
      <c r="Y15">
        <v>1</v>
      </c>
      <c r="Z15">
        <v>0.99999999999999978</v>
      </c>
      <c r="AA15">
        <v>1</v>
      </c>
      <c r="AB15">
        <v>0.99428864936451755</v>
      </c>
      <c r="AC15">
        <v>1</v>
      </c>
      <c r="AD15">
        <v>1</v>
      </c>
    </row>
    <row r="16" spans="1:33">
      <c r="A16" t="s">
        <v>227</v>
      </c>
      <c r="B16">
        <v>1</v>
      </c>
      <c r="C16">
        <v>1</v>
      </c>
      <c r="D16">
        <v>1</v>
      </c>
      <c r="E16">
        <v>0.99895087814572403</v>
      </c>
      <c r="F16">
        <v>0.9994254354823946</v>
      </c>
      <c r="G16">
        <v>0.97760976742272809</v>
      </c>
      <c r="H16">
        <v>0.97818626889418081</v>
      </c>
      <c r="I16">
        <v>0.98628184132437136</v>
      </c>
      <c r="J16">
        <v>0.99999999999999989</v>
      </c>
      <c r="K16">
        <v>1</v>
      </c>
      <c r="L16">
        <v>1</v>
      </c>
      <c r="M16">
        <v>0.95966678031819364</v>
      </c>
      <c r="N16">
        <v>0.96241754131771251</v>
      </c>
      <c r="O16">
        <v>0.99948813585565355</v>
      </c>
      <c r="P16">
        <v>1</v>
      </c>
      <c r="Q16">
        <v>0.99999999999999989</v>
      </c>
      <c r="R16">
        <v>1</v>
      </c>
      <c r="S16">
        <v>1</v>
      </c>
      <c r="T16">
        <v>1</v>
      </c>
      <c r="U16">
        <v>0.9999980088970768</v>
      </c>
      <c r="V16">
        <v>1</v>
      </c>
      <c r="W16">
        <v>0.97318304221622398</v>
      </c>
      <c r="X16">
        <v>0.99992900571102117</v>
      </c>
      <c r="Y16">
        <v>1</v>
      </c>
      <c r="Z16">
        <v>0.99999999999999978</v>
      </c>
      <c r="AA16">
        <v>1</v>
      </c>
      <c r="AB16">
        <v>0.99796339731374339</v>
      </c>
      <c r="AC16">
        <v>1</v>
      </c>
      <c r="AD16">
        <v>1</v>
      </c>
    </row>
    <row r="17" spans="1:30">
      <c r="A17" t="s">
        <v>228</v>
      </c>
      <c r="B17">
        <v>1</v>
      </c>
      <c r="C17">
        <v>1</v>
      </c>
      <c r="D17">
        <v>1</v>
      </c>
      <c r="E17">
        <v>0.99783523360283854</v>
      </c>
      <c r="F17">
        <v>0.99904208039974329</v>
      </c>
      <c r="G17">
        <v>0.94227786735216601</v>
      </c>
      <c r="H17">
        <v>1</v>
      </c>
      <c r="I17">
        <v>0.97968996502571104</v>
      </c>
      <c r="J17">
        <v>0.99999999999999989</v>
      </c>
      <c r="K17">
        <v>1</v>
      </c>
      <c r="L17">
        <v>1</v>
      </c>
      <c r="M17">
        <v>0.99999462758647772</v>
      </c>
      <c r="N17">
        <v>0.99999999999999989</v>
      </c>
      <c r="O17">
        <v>0.99835644734175433</v>
      </c>
      <c r="P17">
        <v>1</v>
      </c>
      <c r="Q17">
        <v>0.99999999999999989</v>
      </c>
      <c r="R17">
        <v>1</v>
      </c>
      <c r="S17">
        <v>1</v>
      </c>
      <c r="T17">
        <v>1</v>
      </c>
      <c r="U17">
        <v>1</v>
      </c>
      <c r="V17">
        <v>1</v>
      </c>
      <c r="W17">
        <v>1</v>
      </c>
      <c r="X17">
        <v>0.99975631033605539</v>
      </c>
      <c r="Y17">
        <v>1</v>
      </c>
      <c r="Z17">
        <v>0.99999999999999978</v>
      </c>
      <c r="AA17">
        <v>1</v>
      </c>
      <c r="AB17">
        <v>0.99506302143630343</v>
      </c>
      <c r="AC17">
        <v>1</v>
      </c>
      <c r="AD17">
        <v>1</v>
      </c>
    </row>
    <row r="18" spans="1:30">
      <c r="A18" t="s">
        <v>229</v>
      </c>
      <c r="B18">
        <v>1</v>
      </c>
      <c r="C18">
        <v>1</v>
      </c>
      <c r="D18">
        <v>1</v>
      </c>
      <c r="E18">
        <v>0.9931277090037669</v>
      </c>
      <c r="F18">
        <v>0.99654159964923206</v>
      </c>
      <c r="G18">
        <v>0.84927807656807719</v>
      </c>
      <c r="H18">
        <v>1</v>
      </c>
      <c r="I18">
        <v>0.94953893087937113</v>
      </c>
      <c r="J18">
        <v>0.99999999999999989</v>
      </c>
      <c r="K18">
        <v>1</v>
      </c>
      <c r="L18">
        <v>1</v>
      </c>
      <c r="M18">
        <v>0.99946333803257503</v>
      </c>
      <c r="N18">
        <v>0.99999999999999989</v>
      </c>
      <c r="O18">
        <v>0.99442074167447969</v>
      </c>
      <c r="P18">
        <v>1</v>
      </c>
      <c r="Q18">
        <v>0.99999999999999989</v>
      </c>
      <c r="R18">
        <v>1</v>
      </c>
      <c r="S18">
        <v>1</v>
      </c>
      <c r="T18">
        <v>1</v>
      </c>
      <c r="U18">
        <v>1</v>
      </c>
      <c r="V18">
        <v>1</v>
      </c>
      <c r="W18">
        <v>1</v>
      </c>
      <c r="X18">
        <v>0.99897433113924816</v>
      </c>
      <c r="Y18">
        <v>1</v>
      </c>
      <c r="Z18">
        <v>0.99999999999999978</v>
      </c>
      <c r="AA18">
        <v>1</v>
      </c>
      <c r="AB18">
        <v>0.97991189154606806</v>
      </c>
      <c r="AC18">
        <v>1</v>
      </c>
      <c r="AD18">
        <v>1</v>
      </c>
    </row>
    <row r="19" spans="1:30">
      <c r="A19" t="s">
        <v>230</v>
      </c>
      <c r="B19">
        <v>1</v>
      </c>
      <c r="C19">
        <v>1</v>
      </c>
      <c r="D19">
        <v>1</v>
      </c>
      <c r="E19">
        <v>0.99735248350146033</v>
      </c>
      <c r="F19">
        <v>0.99896527500753884</v>
      </c>
      <c r="G19">
        <v>0.99211460106795479</v>
      </c>
      <c r="H19">
        <v>0.8052509174044995</v>
      </c>
      <c r="I19">
        <v>0.98833812615305017</v>
      </c>
      <c r="J19">
        <v>0.99999999999999989</v>
      </c>
      <c r="K19">
        <v>1</v>
      </c>
      <c r="L19">
        <v>0.98135737838889148</v>
      </c>
      <c r="M19">
        <v>0.77899426086221413</v>
      </c>
      <c r="N19">
        <v>0.8114000746600688</v>
      </c>
      <c r="O19">
        <v>0.99068178892127801</v>
      </c>
      <c r="P19">
        <v>1</v>
      </c>
      <c r="Q19">
        <v>0.99999999999999989</v>
      </c>
      <c r="R19">
        <v>1</v>
      </c>
      <c r="S19">
        <v>1</v>
      </c>
      <c r="T19">
        <v>1</v>
      </c>
      <c r="U19">
        <v>0.99596612533058959</v>
      </c>
      <c r="V19">
        <v>1</v>
      </c>
      <c r="W19">
        <v>0.71586819888110487</v>
      </c>
      <c r="X19">
        <v>0.99866597449536076</v>
      </c>
      <c r="Y19">
        <v>1</v>
      </c>
      <c r="Z19">
        <v>0.99999999999999978</v>
      </c>
      <c r="AA19">
        <v>0.99297331396967004</v>
      </c>
      <c r="AB19">
        <v>0.99257139473559519</v>
      </c>
      <c r="AC19">
        <v>1</v>
      </c>
      <c r="AD19">
        <v>1</v>
      </c>
    </row>
    <row r="20" spans="1:30">
      <c r="A20" t="s">
        <v>231</v>
      </c>
      <c r="B20">
        <v>1</v>
      </c>
      <c r="C20">
        <v>1</v>
      </c>
      <c r="D20">
        <v>1</v>
      </c>
      <c r="E20">
        <v>0.99462098705298607</v>
      </c>
      <c r="F20">
        <v>0.99688240387788818</v>
      </c>
      <c r="G20">
        <v>0.96278480394434995</v>
      </c>
      <c r="H20">
        <v>0.87653582227239235</v>
      </c>
      <c r="I20">
        <v>0.95196529958713183</v>
      </c>
      <c r="J20">
        <v>0.99999999999999989</v>
      </c>
      <c r="K20">
        <v>1</v>
      </c>
      <c r="L20">
        <v>0.92344406636350373</v>
      </c>
      <c r="M20">
        <v>0.80110098048000922</v>
      </c>
      <c r="N20">
        <v>0.74417218728682355</v>
      </c>
      <c r="O20">
        <v>0.99264716946398324</v>
      </c>
      <c r="P20">
        <v>1</v>
      </c>
      <c r="Q20">
        <v>0.99999999999999989</v>
      </c>
      <c r="R20">
        <v>0.99996201157644526</v>
      </c>
      <c r="S20">
        <v>1</v>
      </c>
      <c r="T20">
        <v>1</v>
      </c>
      <c r="U20">
        <v>0.94221798125892942</v>
      </c>
      <c r="V20">
        <v>1</v>
      </c>
      <c r="W20">
        <v>0.74990527296546883</v>
      </c>
      <c r="X20">
        <v>0.99984641110526618</v>
      </c>
      <c r="Y20">
        <v>1</v>
      </c>
      <c r="Z20">
        <v>0.99999999999999978</v>
      </c>
      <c r="AA20">
        <v>0.9959274066468361</v>
      </c>
      <c r="AB20">
        <v>0.99864889757352482</v>
      </c>
      <c r="AC20">
        <v>1</v>
      </c>
      <c r="AD20">
        <v>1</v>
      </c>
    </row>
    <row r="21" spans="1:30">
      <c r="A21" t="s">
        <v>248</v>
      </c>
      <c r="B21">
        <v>1</v>
      </c>
      <c r="C21">
        <v>1</v>
      </c>
      <c r="D21">
        <v>0.99999999999999978</v>
      </c>
      <c r="E21">
        <v>0.99999999999999989</v>
      </c>
      <c r="F21">
        <v>0.99999999999999967</v>
      </c>
      <c r="G21">
        <v>0.99999999999999978</v>
      </c>
      <c r="H21">
        <v>0.43601023616182699</v>
      </c>
      <c r="I21">
        <v>0.99999999999999978</v>
      </c>
      <c r="J21">
        <v>1</v>
      </c>
      <c r="K21">
        <v>1</v>
      </c>
      <c r="L21">
        <v>0.99999999999999989</v>
      </c>
      <c r="M21">
        <v>0.41252157362750497</v>
      </c>
      <c r="N21">
        <v>0.35206117208762427</v>
      </c>
      <c r="O21">
        <v>0.98140226825288579</v>
      </c>
      <c r="P21">
        <v>1</v>
      </c>
      <c r="Q21">
        <v>1</v>
      </c>
      <c r="R21">
        <v>0.99876230676070321</v>
      </c>
      <c r="S21">
        <v>1</v>
      </c>
      <c r="T21">
        <v>1</v>
      </c>
      <c r="U21">
        <v>0.77331351050984642</v>
      </c>
      <c r="V21">
        <v>1</v>
      </c>
      <c r="W21">
        <v>0.43825379190662894</v>
      </c>
      <c r="X21">
        <v>0.99654694797606069</v>
      </c>
      <c r="Y21">
        <v>1</v>
      </c>
      <c r="Z21">
        <v>1</v>
      </c>
      <c r="AA21">
        <v>1</v>
      </c>
      <c r="AB21">
        <v>1</v>
      </c>
      <c r="AC21">
        <v>0.99999999999999989</v>
      </c>
      <c r="AD21">
        <v>1</v>
      </c>
    </row>
    <row r="22" spans="1:30">
      <c r="A22" t="s">
        <v>232</v>
      </c>
      <c r="B22">
        <v>0.98480136764837312</v>
      </c>
      <c r="C22">
        <v>0.78540516816344175</v>
      </c>
      <c r="D22">
        <v>0.56729674225056625</v>
      </c>
      <c r="E22">
        <v>0.97987967068291215</v>
      </c>
      <c r="F22">
        <v>0.98883411893717199</v>
      </c>
      <c r="G22">
        <v>0.95911702018672096</v>
      </c>
      <c r="H22">
        <v>0.82529613208733055</v>
      </c>
      <c r="I22">
        <v>0.94790607330606635</v>
      </c>
      <c r="J22">
        <v>1</v>
      </c>
      <c r="K22">
        <v>0.93426277610217934</v>
      </c>
      <c r="L22">
        <v>0.83442684767578157</v>
      </c>
      <c r="M22">
        <v>0.88853894532627331</v>
      </c>
      <c r="N22">
        <v>0.92690942937399523</v>
      </c>
      <c r="O22">
        <v>0.98108911185133507</v>
      </c>
      <c r="P22">
        <v>0.99999107410034815</v>
      </c>
      <c r="Q22">
        <v>1</v>
      </c>
      <c r="R22">
        <v>0.96041770352906575</v>
      </c>
      <c r="S22">
        <v>0.8931469531184808</v>
      </c>
      <c r="T22">
        <v>0.99523026787497948</v>
      </c>
      <c r="U22">
        <v>0.87352488556690699</v>
      </c>
      <c r="V22">
        <v>0.77182072099268539</v>
      </c>
      <c r="W22">
        <v>0.9034184395821282</v>
      </c>
      <c r="X22">
        <v>0.99282243763422673</v>
      </c>
      <c r="Y22">
        <v>1</v>
      </c>
      <c r="Z22">
        <v>0.7406088463518633</v>
      </c>
      <c r="AA22">
        <v>0.59176717048060434</v>
      </c>
      <c r="AB22">
        <v>0.98136293642348904</v>
      </c>
      <c r="AC22">
        <v>0.98829207736003133</v>
      </c>
      <c r="AD22">
        <v>0.98152236687528005</v>
      </c>
    </row>
    <row r="24" spans="1:30">
      <c r="A24" t="s">
        <v>249</v>
      </c>
    </row>
    <row r="25" spans="1:30">
      <c r="A25" t="s">
        <v>225</v>
      </c>
      <c r="B25">
        <v>0</v>
      </c>
      <c r="C25">
        <v>0</v>
      </c>
      <c r="D25">
        <v>0</v>
      </c>
      <c r="E25">
        <v>4.9755654853831264E-3</v>
      </c>
      <c r="F25">
        <v>8.8261131723809654E-3</v>
      </c>
      <c r="G25">
        <v>1.4861157591878508E-2</v>
      </c>
      <c r="H25">
        <v>5.9352153335904746E-2</v>
      </c>
      <c r="I25">
        <v>6.299521406073548E-2</v>
      </c>
      <c r="J25">
        <v>0</v>
      </c>
      <c r="K25">
        <v>0</v>
      </c>
      <c r="L25">
        <v>0</v>
      </c>
      <c r="M25">
        <v>0.23393378647576302</v>
      </c>
      <c r="N25">
        <v>6.2885802644260191E-2</v>
      </c>
      <c r="O25">
        <v>4.9458952315042555E-2</v>
      </c>
      <c r="P25">
        <v>0</v>
      </c>
      <c r="Q25">
        <v>0</v>
      </c>
      <c r="R25">
        <v>0</v>
      </c>
      <c r="S25">
        <v>0</v>
      </c>
      <c r="T25">
        <v>0</v>
      </c>
      <c r="U25" s="1">
        <v>3.2153971460578188E-5</v>
      </c>
      <c r="V25">
        <v>0</v>
      </c>
      <c r="W25">
        <v>6.1155911097773047E-2</v>
      </c>
      <c r="X25">
        <v>3.5978476137062065E-2</v>
      </c>
      <c r="Y25">
        <v>0</v>
      </c>
      <c r="Z25">
        <v>0</v>
      </c>
      <c r="AA25">
        <v>0</v>
      </c>
      <c r="AB25">
        <v>1.879182096650588E-2</v>
      </c>
      <c r="AC25">
        <v>0</v>
      </c>
      <c r="AD25">
        <v>0</v>
      </c>
    </row>
    <row r="26" spans="1:30">
      <c r="A26" t="s">
        <v>226</v>
      </c>
      <c r="B26">
        <v>0</v>
      </c>
      <c r="C26">
        <v>0</v>
      </c>
      <c r="D26">
        <v>0</v>
      </c>
      <c r="E26">
        <v>4.9464217889097625E-3</v>
      </c>
      <c r="F26">
        <v>8.7120609469864014E-3</v>
      </c>
      <c r="G26">
        <v>1.475321734958022E-2</v>
      </c>
      <c r="H26">
        <v>5.975514359931644E-2</v>
      </c>
      <c r="I26">
        <v>6.2996782830975984E-2</v>
      </c>
      <c r="J26">
        <v>0</v>
      </c>
      <c r="K26">
        <v>0</v>
      </c>
      <c r="L26">
        <v>0</v>
      </c>
      <c r="M26">
        <v>0.23449162692219178</v>
      </c>
      <c r="N26">
        <v>5.977750574434957E-2</v>
      </c>
      <c r="O26">
        <v>4.9318368764629028E-2</v>
      </c>
      <c r="P26">
        <v>0</v>
      </c>
      <c r="Q26">
        <v>0</v>
      </c>
      <c r="R26">
        <v>0</v>
      </c>
      <c r="S26">
        <v>0</v>
      </c>
      <c r="T26">
        <v>0</v>
      </c>
      <c r="U26">
        <v>2.2151101273109987E-4</v>
      </c>
      <c r="V26">
        <v>0</v>
      </c>
      <c r="W26">
        <v>5.9644506773942486E-2</v>
      </c>
      <c r="X26">
        <v>3.6319399995327337E-2</v>
      </c>
      <c r="Y26">
        <v>0</v>
      </c>
      <c r="Z26">
        <v>0</v>
      </c>
      <c r="AA26">
        <v>0</v>
      </c>
      <c r="AB26">
        <v>1.9050608072626297E-2</v>
      </c>
      <c r="AC26">
        <v>0</v>
      </c>
      <c r="AD26">
        <v>0</v>
      </c>
    </row>
    <row r="27" spans="1:30">
      <c r="A27" t="s">
        <v>227</v>
      </c>
      <c r="B27">
        <v>0</v>
      </c>
      <c r="C27">
        <v>0</v>
      </c>
      <c r="D27">
        <v>0</v>
      </c>
      <c r="E27">
        <v>5.1110515511202112E-3</v>
      </c>
      <c r="F27">
        <v>9.017800367776399E-3</v>
      </c>
      <c r="G27">
        <v>1.5181905205212842E-2</v>
      </c>
      <c r="H27">
        <v>5.9865967283034706E-2</v>
      </c>
      <c r="I27">
        <v>6.4076998247622793E-2</v>
      </c>
      <c r="J27">
        <v>0</v>
      </c>
      <c r="K27">
        <v>0</v>
      </c>
      <c r="L27">
        <v>0</v>
      </c>
      <c r="M27">
        <v>0.23521851936299976</v>
      </c>
      <c r="N27">
        <v>6.321394022862746E-2</v>
      </c>
      <c r="O27">
        <v>4.8936416861604534E-2</v>
      </c>
      <c r="P27">
        <v>0</v>
      </c>
      <c r="Q27">
        <v>0</v>
      </c>
      <c r="R27">
        <v>0</v>
      </c>
      <c r="S27">
        <v>0</v>
      </c>
      <c r="T27">
        <v>0</v>
      </c>
      <c r="U27" s="1">
        <v>1.8150556140645757E-5</v>
      </c>
      <c r="V27">
        <v>0</v>
      </c>
      <c r="W27">
        <v>6.1878249657927542E-2</v>
      </c>
      <c r="X27">
        <v>3.6243249954740132E-2</v>
      </c>
      <c r="Y27">
        <v>0</v>
      </c>
      <c r="Z27">
        <v>0</v>
      </c>
      <c r="AA27">
        <v>0</v>
      </c>
      <c r="AB27">
        <v>1.8936479921043706E-2</v>
      </c>
      <c r="AC27">
        <v>0</v>
      </c>
      <c r="AD27">
        <v>0</v>
      </c>
    </row>
    <row r="28" spans="1:30">
      <c r="A28" t="s">
        <v>228</v>
      </c>
      <c r="B28">
        <v>0</v>
      </c>
      <c r="C28">
        <v>0</v>
      </c>
      <c r="D28">
        <v>0</v>
      </c>
      <c r="E28">
        <v>4.9716987986150249E-3</v>
      </c>
      <c r="F28">
        <v>8.8247842233326757E-3</v>
      </c>
      <c r="G28">
        <v>1.4816852132214552E-2</v>
      </c>
      <c r="H28">
        <v>6.0129925822116743E-2</v>
      </c>
      <c r="I28">
        <v>6.3344373447622393E-2</v>
      </c>
      <c r="J28">
        <v>0</v>
      </c>
      <c r="K28">
        <v>0</v>
      </c>
      <c r="L28">
        <v>0</v>
      </c>
      <c r="M28">
        <v>0.2352854365194913</v>
      </c>
      <c r="N28">
        <v>6.2945661426490745E-2</v>
      </c>
      <c r="O28">
        <v>4.8939324451437227E-2</v>
      </c>
      <c r="P28">
        <v>0</v>
      </c>
      <c r="Q28">
        <v>0</v>
      </c>
      <c r="R28">
        <v>0</v>
      </c>
      <c r="S28">
        <v>0</v>
      </c>
      <c r="T28">
        <v>0</v>
      </c>
      <c r="U28">
        <v>0</v>
      </c>
      <c r="V28">
        <v>0</v>
      </c>
      <c r="W28">
        <v>6.1715309461959258E-2</v>
      </c>
      <c r="X28">
        <v>3.584974924977704E-2</v>
      </c>
      <c r="Y28">
        <v>0</v>
      </c>
      <c r="Z28">
        <v>0</v>
      </c>
      <c r="AA28">
        <v>0</v>
      </c>
      <c r="AB28">
        <v>1.8780862241571387E-2</v>
      </c>
      <c r="AC28">
        <v>0</v>
      </c>
      <c r="AD28">
        <v>0</v>
      </c>
    </row>
    <row r="29" spans="1:30">
      <c r="A29" t="s">
        <v>229</v>
      </c>
      <c r="B29">
        <v>0</v>
      </c>
      <c r="C29">
        <v>0</v>
      </c>
      <c r="D29">
        <v>0</v>
      </c>
      <c r="E29">
        <v>5.1416240031097338E-3</v>
      </c>
      <c r="F29">
        <v>8.7593840741433376E-3</v>
      </c>
      <c r="G29">
        <v>1.4827669171804036E-2</v>
      </c>
      <c r="H29">
        <v>6.0129925822116743E-2</v>
      </c>
      <c r="I29">
        <v>6.3834129439307344E-2</v>
      </c>
      <c r="J29">
        <v>0</v>
      </c>
      <c r="K29">
        <v>0</v>
      </c>
      <c r="L29">
        <v>0</v>
      </c>
      <c r="M29">
        <v>0.2342184536977642</v>
      </c>
      <c r="N29">
        <v>6.2945661426490745E-2</v>
      </c>
      <c r="O29">
        <v>4.8849878596678907E-2</v>
      </c>
      <c r="P29">
        <v>0</v>
      </c>
      <c r="Q29">
        <v>0</v>
      </c>
      <c r="R29">
        <v>0</v>
      </c>
      <c r="S29">
        <v>0</v>
      </c>
      <c r="T29">
        <v>0</v>
      </c>
      <c r="U29">
        <v>0</v>
      </c>
      <c r="V29">
        <v>0</v>
      </c>
      <c r="W29">
        <v>6.1715309461959258E-2</v>
      </c>
      <c r="X29">
        <v>3.6508474140269975E-2</v>
      </c>
      <c r="Y29">
        <v>0</v>
      </c>
      <c r="Z29">
        <v>0</v>
      </c>
      <c r="AA29">
        <v>0</v>
      </c>
      <c r="AB29">
        <v>1.8618197953501014E-2</v>
      </c>
      <c r="AC29">
        <v>0</v>
      </c>
      <c r="AD29">
        <v>0</v>
      </c>
    </row>
    <row r="30" spans="1:30">
      <c r="A30" t="s">
        <v>230</v>
      </c>
      <c r="B30">
        <v>0</v>
      </c>
      <c r="C30">
        <v>0</v>
      </c>
      <c r="D30">
        <v>0</v>
      </c>
      <c r="E30">
        <v>5.5427948035155486E-3</v>
      </c>
      <c r="F30">
        <v>9.5322337450743037E-3</v>
      </c>
      <c r="G30">
        <v>1.5483789932159153E-2</v>
      </c>
      <c r="H30">
        <v>7.8900998980397027E-2</v>
      </c>
      <c r="I30">
        <v>6.2720699626240675E-2</v>
      </c>
      <c r="J30">
        <v>0</v>
      </c>
      <c r="K30">
        <v>0</v>
      </c>
      <c r="L30">
        <v>6.8471427177495018E-3</v>
      </c>
      <c r="M30">
        <v>0.18059232361376379</v>
      </c>
      <c r="N30">
        <v>6.6701361020577873E-2</v>
      </c>
      <c r="O30">
        <v>4.076524359885373E-2</v>
      </c>
      <c r="P30">
        <v>0</v>
      </c>
      <c r="Q30">
        <v>0</v>
      </c>
      <c r="R30">
        <v>0</v>
      </c>
      <c r="S30">
        <v>0</v>
      </c>
      <c r="T30">
        <v>0</v>
      </c>
      <c r="U30">
        <v>4.3211294216648479E-3</v>
      </c>
      <c r="V30">
        <v>0</v>
      </c>
      <c r="W30">
        <v>7.7706335610598004E-2</v>
      </c>
      <c r="X30">
        <v>3.4220068207739159E-2</v>
      </c>
      <c r="Y30">
        <v>0</v>
      </c>
      <c r="Z30">
        <v>0</v>
      </c>
      <c r="AA30">
        <v>0.10420621404089328</v>
      </c>
      <c r="AB30">
        <v>2.0745914060395772E-2</v>
      </c>
      <c r="AC30">
        <v>0</v>
      </c>
      <c r="AD30">
        <v>0</v>
      </c>
    </row>
    <row r="31" spans="1:30">
      <c r="A31" t="s">
        <v>231</v>
      </c>
      <c r="B31">
        <v>0</v>
      </c>
      <c r="C31">
        <v>0</v>
      </c>
      <c r="D31">
        <v>0</v>
      </c>
      <c r="E31">
        <v>5.7811827726378861E-3</v>
      </c>
      <c r="F31">
        <v>1.002445973600169E-2</v>
      </c>
      <c r="G31">
        <v>1.6414931606430039E-2</v>
      </c>
      <c r="H31">
        <v>5.6079987196412481E-2</v>
      </c>
      <c r="I31">
        <v>6.8716747200259706E-2</v>
      </c>
      <c r="J31">
        <v>0</v>
      </c>
      <c r="K31">
        <v>0</v>
      </c>
      <c r="L31">
        <v>1.4677231293068929E-2</v>
      </c>
      <c r="M31">
        <v>0.17121166275049224</v>
      </c>
      <c r="N31">
        <v>6.1407350386167014E-2</v>
      </c>
      <c r="O31">
        <v>3.7752349139415053E-2</v>
      </c>
      <c r="P31">
        <v>0</v>
      </c>
      <c r="Q31">
        <v>0</v>
      </c>
      <c r="R31" s="1">
        <v>5.1908574800170418E-5</v>
      </c>
      <c r="S31">
        <v>0</v>
      </c>
      <c r="T31">
        <v>0</v>
      </c>
      <c r="U31">
        <v>2.7207266164078179E-2</v>
      </c>
      <c r="V31">
        <v>0</v>
      </c>
      <c r="W31">
        <v>6.6223293746547354E-2</v>
      </c>
      <c r="X31">
        <v>3.6067783425990124E-2</v>
      </c>
      <c r="Y31">
        <v>0</v>
      </c>
      <c r="Z31">
        <v>0</v>
      </c>
      <c r="AA31">
        <v>6.1718882196224178E-2</v>
      </c>
      <c r="AB31">
        <v>1.862622962029551E-2</v>
      </c>
      <c r="AC31">
        <v>0</v>
      </c>
      <c r="AD31">
        <v>0</v>
      </c>
    </row>
    <row r="32" spans="1:30">
      <c r="A32" t="s">
        <v>248</v>
      </c>
      <c r="B32">
        <v>0</v>
      </c>
      <c r="C32">
        <v>0</v>
      </c>
      <c r="D32">
        <v>0</v>
      </c>
      <c r="E32">
        <v>4.8798887387845203E-3</v>
      </c>
      <c r="F32">
        <v>8.6698632390328021E-3</v>
      </c>
      <c r="G32">
        <v>1.4757284650667916E-2</v>
      </c>
      <c r="H32">
        <v>6.7632241888614858E-2</v>
      </c>
      <c r="I32">
        <v>6.3148681462841791E-2</v>
      </c>
      <c r="J32">
        <v>0</v>
      </c>
      <c r="K32">
        <v>0</v>
      </c>
      <c r="L32">
        <v>0</v>
      </c>
      <c r="M32">
        <v>0.17382792626221508</v>
      </c>
      <c r="N32">
        <v>5.2943736417591793E-2</v>
      </c>
      <c r="O32">
        <v>2.1717750829969674E-2</v>
      </c>
      <c r="P32">
        <v>0</v>
      </c>
      <c r="Q32">
        <v>0</v>
      </c>
      <c r="R32">
        <v>4.675809392352396E-4</v>
      </c>
      <c r="S32">
        <v>0</v>
      </c>
      <c r="T32">
        <v>0</v>
      </c>
      <c r="U32">
        <v>2.1015878084774481E-2</v>
      </c>
      <c r="V32">
        <v>0</v>
      </c>
      <c r="W32">
        <v>4.5720392877994544E-2</v>
      </c>
      <c r="X32">
        <v>3.0042872551840322E-2</v>
      </c>
      <c r="Y32">
        <v>0</v>
      </c>
      <c r="Z32">
        <v>0</v>
      </c>
      <c r="AA32">
        <v>0</v>
      </c>
      <c r="AB32">
        <v>1.8810230612867899E-2</v>
      </c>
      <c r="AC32">
        <v>0</v>
      </c>
      <c r="AD32">
        <v>0</v>
      </c>
    </row>
    <row r="33" spans="1:30">
      <c r="A33" t="s">
        <v>232</v>
      </c>
      <c r="B33">
        <v>3.0113891838825613E-4</v>
      </c>
      <c r="C33">
        <v>2.5736550551486766E-2</v>
      </c>
      <c r="D33">
        <v>3.4568083801578747E-2</v>
      </c>
      <c r="E33">
        <v>4.037207609674816E-3</v>
      </c>
      <c r="F33">
        <v>7.163751322977318E-3</v>
      </c>
      <c r="G33">
        <v>1.1229259216288373E-2</v>
      </c>
      <c r="H33">
        <v>0.14761389774824552</v>
      </c>
      <c r="I33">
        <v>4.4143729279577403E-2</v>
      </c>
      <c r="J33">
        <v>0</v>
      </c>
      <c r="K33">
        <v>3.2826241720236978E-3</v>
      </c>
      <c r="L33">
        <v>0.11271173532844656</v>
      </c>
      <c r="M33">
        <v>0.16761444005654788</v>
      </c>
      <c r="N33">
        <v>0.1215203314448348</v>
      </c>
      <c r="O33">
        <v>4.2610429283830756E-2</v>
      </c>
      <c r="P33" s="1">
        <v>9.5554844720036887E-6</v>
      </c>
      <c r="Q33">
        <v>0</v>
      </c>
      <c r="R33">
        <v>1.9309399754143638E-2</v>
      </c>
      <c r="S33">
        <v>2.3134635478663974E-2</v>
      </c>
      <c r="T33">
        <v>1.189821634174395E-4</v>
      </c>
      <c r="U33">
        <v>0.1024001449412537</v>
      </c>
      <c r="V33">
        <v>1.9583397111394958E-2</v>
      </c>
      <c r="W33">
        <v>0.13262902302583965</v>
      </c>
      <c r="X33">
        <v>2.449534365384785E-2</v>
      </c>
      <c r="Y33">
        <v>0</v>
      </c>
      <c r="Z33">
        <v>1.3369138892221175E-2</v>
      </c>
      <c r="AA33">
        <v>0.18947947361582484</v>
      </c>
      <c r="AB33">
        <v>1.5432582750692066E-2</v>
      </c>
      <c r="AC33">
        <v>5.1845767698347769E-4</v>
      </c>
      <c r="AD33">
        <v>1.4583554298024674E-3</v>
      </c>
    </row>
    <row r="35" spans="1:30">
      <c r="A35" t="s">
        <v>250</v>
      </c>
    </row>
    <row r="36" spans="1:30">
      <c r="A36" t="s">
        <v>225</v>
      </c>
      <c r="B36" s="1"/>
      <c r="D36" s="1">
        <v>4.3695633769668325E-34</v>
      </c>
      <c r="E36" s="1">
        <v>5.27128359570668E-21</v>
      </c>
      <c r="F36" s="1">
        <v>1.5969013799311352E-44</v>
      </c>
      <c r="G36" s="1">
        <v>1.3499105207820576E-3</v>
      </c>
      <c r="H36" s="1">
        <v>5.1593821213420871E-4</v>
      </c>
      <c r="I36" s="1">
        <v>1.9284997090868915E-6</v>
      </c>
      <c r="J36" s="1">
        <v>3.7587908841862766E-22</v>
      </c>
      <c r="K36" s="1"/>
      <c r="L36" s="1">
        <v>2.5597542968527927E-11</v>
      </c>
      <c r="M36" s="1">
        <v>2.5959090382886228E-21</v>
      </c>
      <c r="N36">
        <v>4.413123139827297E-3</v>
      </c>
      <c r="O36" s="1">
        <v>1.8078276213279949E-18</v>
      </c>
      <c r="P36" s="1">
        <v>9.4973463361067686E-21</v>
      </c>
      <c r="Q36" s="1"/>
      <c r="R36" s="1">
        <v>1.8569642500871719E-24</v>
      </c>
      <c r="T36" s="1">
        <v>3.0286077359551664E-14</v>
      </c>
      <c r="U36" s="1">
        <v>4.4486802131106978E-35</v>
      </c>
      <c r="V36" s="1">
        <v>1.0544524640617909E-15</v>
      </c>
      <c r="W36">
        <v>7.0488969750106699E-4</v>
      </c>
      <c r="X36" s="1">
        <v>1.2912894541878068E-51</v>
      </c>
      <c r="Z36" s="1">
        <v>3.3736915509758594E-14</v>
      </c>
      <c r="AB36" s="1">
        <v>2.861189386060561E-17</v>
      </c>
      <c r="AD36" s="1">
        <v>8.8813641258898005E-39</v>
      </c>
    </row>
    <row r="37" spans="1:30">
      <c r="A37" t="s">
        <v>226</v>
      </c>
      <c r="B37" s="1"/>
      <c r="D37" s="1">
        <v>4.3695633769668325E-34</v>
      </c>
      <c r="E37" s="1">
        <v>1.6114114019569638E-21</v>
      </c>
      <c r="F37" s="1">
        <v>4.9632462775145145E-48</v>
      </c>
      <c r="G37">
        <v>4.1423057977637387E-2</v>
      </c>
      <c r="H37" s="1">
        <v>5.1593821213420871E-4</v>
      </c>
      <c r="I37" s="1">
        <v>2.7091231361417062E-6</v>
      </c>
      <c r="J37" s="1">
        <v>3.7587908841862766E-22</v>
      </c>
      <c r="K37" s="1"/>
      <c r="L37" s="1">
        <v>2.5597542968527927E-11</v>
      </c>
      <c r="M37" s="1">
        <v>2.6005213035354056E-21</v>
      </c>
      <c r="N37">
        <v>4.413123139827297E-3</v>
      </c>
      <c r="O37" s="1">
        <v>3.2767727919975206E-19</v>
      </c>
      <c r="P37" s="1">
        <v>9.4973463361067686E-21</v>
      </c>
      <c r="Q37" s="1"/>
      <c r="R37" s="1">
        <v>1.8569642500871719E-24</v>
      </c>
      <c r="T37" s="1">
        <v>3.0286077359551664E-14</v>
      </c>
      <c r="U37" s="1">
        <v>4.4486802131106978E-35</v>
      </c>
      <c r="V37" s="1">
        <v>1.0544524640617909E-15</v>
      </c>
      <c r="W37">
        <v>7.0488969750106699E-4</v>
      </c>
      <c r="X37" s="1">
        <v>9.7887984790813605E-46</v>
      </c>
      <c r="Z37" s="1">
        <v>3.3736915509758594E-14</v>
      </c>
      <c r="AB37" s="1">
        <v>7.7898152901895722E-13</v>
      </c>
      <c r="AD37" s="1">
        <v>8.8813641258898005E-39</v>
      </c>
    </row>
    <row r="38" spans="1:30">
      <c r="A38" t="s">
        <v>227</v>
      </c>
      <c r="B38" s="1"/>
      <c r="D38" s="1">
        <v>4.3695633769668325E-34</v>
      </c>
      <c r="E38" s="1">
        <v>2.8058029993386264E-21</v>
      </c>
      <c r="F38" s="1">
        <v>1.1882315986328873E-49</v>
      </c>
      <c r="G38">
        <v>0.288519485360823</v>
      </c>
      <c r="H38" s="1">
        <v>5.1593821213420871E-4</v>
      </c>
      <c r="I38" s="1">
        <v>1.7153362153977121E-8</v>
      </c>
      <c r="J38" s="1">
        <v>3.7587908841862766E-22</v>
      </c>
      <c r="K38" s="1"/>
      <c r="L38" s="1">
        <v>2.5597542968527927E-11</v>
      </c>
      <c r="M38" s="1">
        <v>4.3405936155803471E-20</v>
      </c>
      <c r="N38">
        <v>4.413123139827297E-3</v>
      </c>
      <c r="O38" s="1">
        <v>3.0892795874097125E-21</v>
      </c>
      <c r="P38" s="1">
        <v>9.4973463361067686E-21</v>
      </c>
      <c r="Q38" s="1"/>
      <c r="R38" s="1">
        <v>1.8569642500871719E-24</v>
      </c>
      <c r="T38" s="1">
        <v>3.0286077359551664E-14</v>
      </c>
      <c r="U38" s="1">
        <v>4.4486802131106978E-35</v>
      </c>
      <c r="V38" s="1">
        <v>1.0544524640617909E-15</v>
      </c>
      <c r="W38">
        <v>7.0488969750106699E-4</v>
      </c>
      <c r="X38" s="1">
        <v>1.3937985772104228E-55</v>
      </c>
      <c r="Z38" s="1">
        <v>3.3736915509758594E-14</v>
      </c>
      <c r="AB38" s="1">
        <v>8.4087876293883076E-8</v>
      </c>
      <c r="AD38" s="1">
        <v>8.8813641258898005E-39</v>
      </c>
    </row>
    <row r="39" spans="1:30">
      <c r="A39" t="s">
        <v>228</v>
      </c>
      <c r="B39" s="1"/>
      <c r="D39" s="1">
        <v>4.3695633769668325E-34</v>
      </c>
      <c r="E39" s="1">
        <v>2.7697437305366758E-20</v>
      </c>
      <c r="F39" s="1">
        <v>8.4054378366161932E-47</v>
      </c>
      <c r="G39">
        <v>3.2831800648405723E-3</v>
      </c>
      <c r="H39" s="1">
        <v>5.1593821213420871E-4</v>
      </c>
      <c r="I39" s="1">
        <v>9.6436632808206846E-7</v>
      </c>
      <c r="J39" s="1">
        <v>3.7587908841862766E-22</v>
      </c>
      <c r="K39" s="1"/>
      <c r="L39" s="1">
        <v>2.5597542968527927E-11</v>
      </c>
      <c r="M39" s="1">
        <v>5.6998197292685376E-21</v>
      </c>
      <c r="N39">
        <v>4.413123139827297E-3</v>
      </c>
      <c r="O39" s="1">
        <v>2.6569490984118725E-18</v>
      </c>
      <c r="P39" s="1">
        <v>9.4973463361067686E-21</v>
      </c>
      <c r="Q39" s="1"/>
      <c r="R39" s="1">
        <v>1.8569642500871719E-24</v>
      </c>
      <c r="T39" s="1">
        <v>3.0286077359551664E-14</v>
      </c>
      <c r="U39" s="1">
        <v>4.4486802131106978E-35</v>
      </c>
      <c r="V39" s="1">
        <v>1.0544524640617909E-15</v>
      </c>
      <c r="W39">
        <v>7.0488969750106699E-4</v>
      </c>
      <c r="X39" s="1">
        <v>1.3255429832560978E-47</v>
      </c>
      <c r="Z39" s="1">
        <v>3.3736915509758594E-14</v>
      </c>
      <c r="AB39" s="1">
        <v>3.9029291913701153E-17</v>
      </c>
      <c r="AD39" s="1">
        <v>8.8813641258898005E-39</v>
      </c>
    </row>
    <row r="40" spans="1:30">
      <c r="A40" t="s">
        <v>229</v>
      </c>
      <c r="B40" s="1"/>
      <c r="D40" s="1">
        <v>4.3695633769668325E-34</v>
      </c>
      <c r="E40" s="1">
        <v>1.1963730669481282E-23</v>
      </c>
      <c r="F40" s="1">
        <v>2.0554009519625097E-49</v>
      </c>
      <c r="G40">
        <v>1.3498857929874109E-3</v>
      </c>
      <c r="H40" s="1">
        <v>5.1593821213420871E-4</v>
      </c>
      <c r="I40" s="1">
        <v>1.0320535976635393E-7</v>
      </c>
      <c r="J40" s="1">
        <v>3.7587908841862766E-22</v>
      </c>
      <c r="K40" s="1"/>
      <c r="L40" s="1">
        <v>2.5597542968527927E-11</v>
      </c>
      <c r="M40" s="1">
        <v>4.3806427886484452E-20</v>
      </c>
      <c r="N40">
        <v>4.413123139827297E-3</v>
      </c>
      <c r="O40" s="1">
        <v>1.6426783755165743E-19</v>
      </c>
      <c r="P40" s="1">
        <v>9.4973463361067686E-21</v>
      </c>
      <c r="Q40" s="1"/>
      <c r="R40" s="1">
        <v>1.8569642500871719E-24</v>
      </c>
      <c r="T40" s="1">
        <v>3.0286077359551664E-14</v>
      </c>
      <c r="U40" s="1">
        <v>4.4486802131106978E-35</v>
      </c>
      <c r="V40" s="1">
        <v>1.0544524640617909E-15</v>
      </c>
      <c r="W40">
        <v>7.0488969750106699E-4</v>
      </c>
      <c r="X40" s="1">
        <v>1.4643692217176145E-46</v>
      </c>
      <c r="Z40" s="1">
        <v>3.3736915509758594E-14</v>
      </c>
      <c r="AB40" s="1">
        <v>1.2525484459247163E-13</v>
      </c>
      <c r="AD40" s="1">
        <v>8.8813641258898005E-39</v>
      </c>
    </row>
    <row r="41" spans="1:30">
      <c r="A41" t="s">
        <v>230</v>
      </c>
      <c r="B41" s="1"/>
      <c r="D41" s="1">
        <v>4.3695633769668325E-34</v>
      </c>
      <c r="E41" s="1">
        <v>9.4656450869444617E-17</v>
      </c>
      <c r="F41" s="1">
        <v>4.5418268555146338E-39</v>
      </c>
      <c r="G41" s="1">
        <v>1.11690639418046E-60</v>
      </c>
      <c r="H41" s="1">
        <v>5.756407427192064E-8</v>
      </c>
      <c r="I41" s="1">
        <v>8.246925285159347E-24</v>
      </c>
      <c r="J41" s="1">
        <v>3.7587908841862766E-22</v>
      </c>
      <c r="K41" s="1"/>
      <c r="L41" s="1">
        <v>2.5597542968527927E-11</v>
      </c>
      <c r="M41" s="1">
        <v>2.444532134731454E-24</v>
      </c>
      <c r="N41">
        <v>5.6997216225149324E-3</v>
      </c>
      <c r="O41" s="1">
        <v>2.4291981780950183E-16</v>
      </c>
      <c r="P41" s="1">
        <v>9.4973463361067686E-21</v>
      </c>
      <c r="Q41" s="1"/>
      <c r="R41" s="1">
        <v>1.8569642500871719E-24</v>
      </c>
      <c r="T41" s="1">
        <v>3.0286077359551664E-14</v>
      </c>
      <c r="U41" s="1">
        <v>4.4486802131106978E-35</v>
      </c>
      <c r="V41" s="1">
        <v>1.0544524640617909E-15</v>
      </c>
      <c r="W41">
        <v>8.6110215755805524E-4</v>
      </c>
      <c r="X41" s="1">
        <v>2.3460745449910385E-40</v>
      </c>
      <c r="Z41" s="1">
        <v>3.3736915509758594E-14</v>
      </c>
      <c r="AB41" s="1">
        <v>7.9028273551650081E-6</v>
      </c>
      <c r="AD41" s="1">
        <v>8.8813641258898005E-39</v>
      </c>
    </row>
    <row r="42" spans="1:30">
      <c r="A42" t="s">
        <v>231</v>
      </c>
      <c r="B42" s="1"/>
      <c r="D42" s="1">
        <v>4.3695633769668325E-34</v>
      </c>
      <c r="E42" s="1">
        <v>5.8731010946646879E-26</v>
      </c>
      <c r="F42" s="1">
        <v>3.7266159772098119E-38</v>
      </c>
      <c r="G42">
        <v>1.6301817415666758E-2</v>
      </c>
      <c r="H42" s="1">
        <v>5.1593821213420871E-4</v>
      </c>
      <c r="I42" s="1">
        <v>1.0124743974544385E-5</v>
      </c>
      <c r="J42" s="1">
        <v>3.7587908841862766E-22</v>
      </c>
      <c r="K42" s="1"/>
      <c r="L42" s="1">
        <v>1.4775172885620113E-11</v>
      </c>
      <c r="M42" s="1">
        <v>3.6010758590364521E-11</v>
      </c>
      <c r="N42">
        <v>5.2383445242240399E-3</v>
      </c>
      <c r="O42" s="1">
        <v>3.5101417523255487E-20</v>
      </c>
      <c r="P42" s="1">
        <v>9.4973463361067686E-21</v>
      </c>
      <c r="Q42" s="1"/>
      <c r="R42" s="1">
        <v>1.8569642500871719E-24</v>
      </c>
      <c r="T42" s="1">
        <v>3.0286077359551664E-14</v>
      </c>
      <c r="U42" s="1">
        <v>8.1274882533347193E-34</v>
      </c>
      <c r="V42" s="1">
        <v>1.0544524640617909E-15</v>
      </c>
      <c r="W42">
        <v>2.209385900333558E-3</v>
      </c>
      <c r="X42" s="1">
        <v>2.8640658343168239E-41</v>
      </c>
      <c r="Z42" s="1">
        <v>3.3736915509758594E-14</v>
      </c>
      <c r="AB42" s="1">
        <v>4.1582598599405736E-16</v>
      </c>
      <c r="AD42" s="1">
        <v>8.8813641258898005E-39</v>
      </c>
    </row>
    <row r="43" spans="1:30">
      <c r="A43" t="s">
        <v>248</v>
      </c>
      <c r="B43" s="1">
        <v>2.8771980328250287E-15</v>
      </c>
      <c r="C43" s="1">
        <v>9.2997158326867145E-10</v>
      </c>
      <c r="D43" s="1">
        <v>2.8274605847723775E-13</v>
      </c>
      <c r="E43" s="1">
        <v>1.2974781255630631E-25</v>
      </c>
      <c r="F43" s="1">
        <v>3.5751853500929501E-46</v>
      </c>
      <c r="G43" s="1">
        <v>7.0052217878953119E-2</v>
      </c>
      <c r="H43" s="1">
        <v>2.8240669105887236E-12</v>
      </c>
      <c r="I43" s="1">
        <v>5.6673407022899815E-7</v>
      </c>
      <c r="J43" s="1">
        <v>9.0932789692355859E-14</v>
      </c>
      <c r="K43" s="1">
        <v>2.8157366652194852E-15</v>
      </c>
      <c r="L43" s="1">
        <v>1.1594489524686816E-14</v>
      </c>
      <c r="M43">
        <v>1.3173834326464987E-6</v>
      </c>
      <c r="N43" s="1">
        <v>1.6894798988426886E-10</v>
      </c>
      <c r="O43" s="1">
        <v>7.158591486946722E-26</v>
      </c>
      <c r="P43" s="1">
        <v>2.4213091403627426E-16</v>
      </c>
      <c r="Q43" s="1">
        <v>3.10373304487988E-15</v>
      </c>
      <c r="R43" s="1">
        <v>3.461240093466003E-12</v>
      </c>
      <c r="S43" s="1">
        <v>3.1965395686524591E-278</v>
      </c>
      <c r="T43" s="1">
        <v>1.7622177382948316E-6</v>
      </c>
      <c r="U43" s="1">
        <v>1.2457082081250165E-11</v>
      </c>
      <c r="V43" s="1">
        <v>5.6830199936734865E-18</v>
      </c>
      <c r="W43" s="1">
        <v>1.3492511399283991E-14</v>
      </c>
      <c r="X43" s="1">
        <v>2.6039751207906147E-117</v>
      </c>
      <c r="Y43" s="1">
        <v>3.163533661795779E-8</v>
      </c>
      <c r="Z43" s="1">
        <v>4.6579617425923826E-10</v>
      </c>
      <c r="AA43" s="1">
        <v>1.3012836922107304E-13</v>
      </c>
      <c r="AB43" s="1">
        <v>8.2057186454657598E-15</v>
      </c>
      <c r="AC43" s="1">
        <v>1.1611095158376686E-9</v>
      </c>
      <c r="AD43" s="1">
        <v>6.6834459607076099E-10</v>
      </c>
    </row>
    <row r="44" spans="1:30">
      <c r="A44" t="s">
        <v>232</v>
      </c>
      <c r="B44">
        <v>9.2171145386866928E-8</v>
      </c>
      <c r="C44" s="1">
        <v>2.8140440443274092E-5</v>
      </c>
      <c r="D44" s="1">
        <v>7.6082544933971929E-6</v>
      </c>
      <c r="E44" s="1">
        <v>2.8995935970476492E-11</v>
      </c>
      <c r="F44" s="1">
        <v>1.2232918838754768E-23</v>
      </c>
      <c r="G44" s="1">
        <v>5.2162217145844603E-9</v>
      </c>
      <c r="H44" s="1">
        <v>4.3690500024764361E-5</v>
      </c>
      <c r="I44" s="1">
        <v>7.3571588659757266E-9</v>
      </c>
      <c r="J44" s="1">
        <v>9.0932789692355859E-14</v>
      </c>
      <c r="K44" s="1">
        <v>1.8948024074122464E-9</v>
      </c>
      <c r="L44" s="1">
        <v>7.1336048263894474E-75</v>
      </c>
      <c r="M44" s="1">
        <v>2.9422627793524721E-25</v>
      </c>
      <c r="N44">
        <v>0.13866107133136751</v>
      </c>
      <c r="O44" s="1">
        <v>1.6234250749621406E-13</v>
      </c>
      <c r="P44" s="1">
        <v>1.2727265693695322E-10</v>
      </c>
      <c r="Q44" s="1">
        <v>3.10373304487988E-15</v>
      </c>
      <c r="R44" s="1">
        <v>3.065653000403944E-11</v>
      </c>
      <c r="S44">
        <v>3.5826923598521877E-263</v>
      </c>
      <c r="T44" s="1">
        <v>1.763611423545511E-6</v>
      </c>
      <c r="U44" s="1">
        <v>9.216879170631602E-32</v>
      </c>
      <c r="V44" s="1">
        <v>9.247368287676688E-9</v>
      </c>
      <c r="W44">
        <v>2.1867766342100628E-4</v>
      </c>
      <c r="X44" s="1">
        <v>7.4683931285124968E-68</v>
      </c>
      <c r="Y44" s="1">
        <v>3.163533661795779E-8</v>
      </c>
      <c r="Z44">
        <v>1.8916702846378379E-6</v>
      </c>
      <c r="AA44" s="1">
        <v>1.6814138910396458E-252</v>
      </c>
      <c r="AB44" s="1">
        <v>1.2301770732134769E-8</v>
      </c>
      <c r="AC44" s="1">
        <v>1.1611095158376686E-9</v>
      </c>
      <c r="AD44" s="1">
        <v>2.4452506472457424E-8</v>
      </c>
    </row>
    <row r="46" spans="1:30">
      <c r="A46" s="6" t="s">
        <v>251</v>
      </c>
    </row>
    <row r="47" spans="1:30">
      <c r="A47" t="s">
        <v>225</v>
      </c>
      <c r="B47">
        <v>0.9019961929384076</v>
      </c>
      <c r="C47">
        <v>0.78978254381299628</v>
      </c>
      <c r="D47">
        <v>0.72098624634660347</v>
      </c>
      <c r="E47">
        <v>4.0227342431538873E-2</v>
      </c>
      <c r="F47">
        <v>5.9187822354430049E-2</v>
      </c>
      <c r="G47">
        <v>6.6232819932627932E-2</v>
      </c>
      <c r="H47">
        <v>0.71659898934909527</v>
      </c>
      <c r="I47">
        <v>0.22372542627204164</v>
      </c>
      <c r="J47">
        <v>0.79691084724762151</v>
      </c>
      <c r="K47">
        <v>0.84080471267249601</v>
      </c>
      <c r="L47">
        <v>0.81228069455797136</v>
      </c>
      <c r="M47">
        <v>0.83821477917068543</v>
      </c>
      <c r="N47">
        <v>0.74109693723888304</v>
      </c>
      <c r="O47">
        <v>0.78500527570119116</v>
      </c>
      <c r="P47">
        <v>0.75367443525933364</v>
      </c>
      <c r="Q47">
        <v>0.89405789033837568</v>
      </c>
      <c r="R47">
        <v>0.7395467563016882</v>
      </c>
      <c r="S47">
        <v>1.6211824053420103</v>
      </c>
      <c r="T47">
        <v>0.73215064174020306</v>
      </c>
      <c r="U47">
        <v>0.71052275106412499</v>
      </c>
      <c r="V47">
        <v>0.77764011218270079</v>
      </c>
      <c r="W47">
        <v>0.75558824393019453</v>
      </c>
      <c r="X47">
        <v>0.33498571044878611</v>
      </c>
      <c r="Y47">
        <v>3.3513928299479105</v>
      </c>
      <c r="Z47">
        <v>0.77154793437292313</v>
      </c>
      <c r="AA47">
        <v>1.0944460748974869</v>
      </c>
      <c r="AB47">
        <v>0.26899473522473921</v>
      </c>
      <c r="AC47">
        <v>1.4228550427700943</v>
      </c>
      <c r="AD47">
        <v>0.91326661633977813</v>
      </c>
    </row>
    <row r="48" spans="1:30">
      <c r="A48" t="s">
        <v>226</v>
      </c>
      <c r="B48">
        <v>0.9019961929384076</v>
      </c>
      <c r="C48">
        <v>0.78978254381299628</v>
      </c>
      <c r="D48">
        <v>0.72098624634660347</v>
      </c>
      <c r="E48">
        <v>4.0282809419580068E-2</v>
      </c>
      <c r="F48">
        <v>5.9102429691511839E-2</v>
      </c>
      <c r="G48">
        <v>6.6152746643380347E-2</v>
      </c>
      <c r="H48">
        <v>0.71659898934909527</v>
      </c>
      <c r="I48">
        <v>0.22422141427066986</v>
      </c>
      <c r="J48">
        <v>0.79691084724762151</v>
      </c>
      <c r="K48">
        <v>0.84080471267249601</v>
      </c>
      <c r="L48">
        <v>0.81228069455797136</v>
      </c>
      <c r="M48">
        <v>0.83819036450879847</v>
      </c>
      <c r="N48">
        <v>0.74109693723888304</v>
      </c>
      <c r="O48">
        <v>0.78489876910564671</v>
      </c>
      <c r="P48">
        <v>0.75367443525933364</v>
      </c>
      <c r="Q48">
        <v>0.89405789033837568</v>
      </c>
      <c r="R48">
        <v>0.7395467563016882</v>
      </c>
      <c r="S48">
        <v>1.6211824053420103</v>
      </c>
      <c r="T48">
        <v>0.73215064174020306</v>
      </c>
      <c r="U48">
        <v>0.71052275106412499</v>
      </c>
      <c r="V48">
        <v>0.77764011218270079</v>
      </c>
      <c r="W48">
        <v>0.75558824393019453</v>
      </c>
      <c r="X48">
        <v>0.33445758738062853</v>
      </c>
      <c r="Y48">
        <v>3.3513928299479105</v>
      </c>
      <c r="Z48">
        <v>0.77154793437292313</v>
      </c>
      <c r="AA48">
        <v>1.0944460748974869</v>
      </c>
      <c r="AB48">
        <v>0.26857961572928435</v>
      </c>
      <c r="AC48">
        <v>1.4228550427700943</v>
      </c>
      <c r="AD48">
        <v>0.91326661633977813</v>
      </c>
    </row>
    <row r="49" spans="1:30">
      <c r="A49" t="s">
        <v>227</v>
      </c>
      <c r="B49">
        <v>0.9019961929384076</v>
      </c>
      <c r="C49">
        <v>0.78978254381299628</v>
      </c>
      <c r="D49">
        <v>0.72098624634660347</v>
      </c>
      <c r="E49">
        <v>4.032926425933249E-2</v>
      </c>
      <c r="F49">
        <v>5.9356763029381011E-2</v>
      </c>
      <c r="G49">
        <v>6.6547579086259731E-2</v>
      </c>
      <c r="H49">
        <v>0.71659898934909527</v>
      </c>
      <c r="I49">
        <v>0.22501857571138045</v>
      </c>
      <c r="J49">
        <v>0.79691084724762151</v>
      </c>
      <c r="K49">
        <v>0.84080471267249601</v>
      </c>
      <c r="L49">
        <v>0.81228069455797136</v>
      </c>
      <c r="M49">
        <v>0.83573260128657834</v>
      </c>
      <c r="N49">
        <v>0.74109693723888304</v>
      </c>
      <c r="O49">
        <v>0.78425308262488191</v>
      </c>
      <c r="P49">
        <v>0.75367443525933364</v>
      </c>
      <c r="Q49">
        <v>0.89405789033837568</v>
      </c>
      <c r="R49">
        <v>0.7395467563016882</v>
      </c>
      <c r="S49">
        <v>1.6211824053420103</v>
      </c>
      <c r="T49">
        <v>0.73215064174020306</v>
      </c>
      <c r="U49">
        <v>0.71052275106412499</v>
      </c>
      <c r="V49">
        <v>0.77764011218270079</v>
      </c>
      <c r="W49">
        <v>0.75558824393019453</v>
      </c>
      <c r="X49">
        <v>0.33483582627440095</v>
      </c>
      <c r="Y49">
        <v>3.3513928299479105</v>
      </c>
      <c r="Z49">
        <v>0.77154793437292313</v>
      </c>
      <c r="AA49">
        <v>1.0944460748974869</v>
      </c>
      <c r="AB49">
        <v>0.26907281377551284</v>
      </c>
      <c r="AC49">
        <v>1.4228550427700943</v>
      </c>
      <c r="AD49">
        <v>0.91326661633977813</v>
      </c>
    </row>
    <row r="50" spans="1:30">
      <c r="A50" t="s">
        <v>228</v>
      </c>
      <c r="B50">
        <v>0.9019961929384076</v>
      </c>
      <c r="C50">
        <v>0.78978254381299628</v>
      </c>
      <c r="D50">
        <v>0.72098624634660347</v>
      </c>
      <c r="E50">
        <v>4.0269872158707073E-2</v>
      </c>
      <c r="F50">
        <v>5.9187462284191875E-2</v>
      </c>
      <c r="G50">
        <v>6.6200251509896488E-2</v>
      </c>
      <c r="H50">
        <v>0.71659898934909527</v>
      </c>
      <c r="I50">
        <v>0.22403812465972828</v>
      </c>
      <c r="J50">
        <v>0.79691084724762151</v>
      </c>
      <c r="K50">
        <v>0.84080471267249601</v>
      </c>
      <c r="L50">
        <v>0.81228069455797136</v>
      </c>
      <c r="M50">
        <v>0.8381923699984658</v>
      </c>
      <c r="N50">
        <v>0.74109693723888304</v>
      </c>
      <c r="O50">
        <v>0.78447147228702396</v>
      </c>
      <c r="P50">
        <v>0.75367443525933364</v>
      </c>
      <c r="Q50">
        <v>0.89405789033837568</v>
      </c>
      <c r="R50">
        <v>0.7395467563016882</v>
      </c>
      <c r="S50">
        <v>1.6211824053420103</v>
      </c>
      <c r="T50">
        <v>0.73215064174020306</v>
      </c>
      <c r="U50">
        <v>0.71052275106412499</v>
      </c>
      <c r="V50">
        <v>0.77764011218270079</v>
      </c>
      <c r="W50">
        <v>0.75558824393019453</v>
      </c>
      <c r="X50">
        <v>0.33452750275006055</v>
      </c>
      <c r="Y50">
        <v>3.3513928299479105</v>
      </c>
      <c r="Z50">
        <v>0.77154793437292313</v>
      </c>
      <c r="AA50">
        <v>1.0944460748974869</v>
      </c>
      <c r="AB50">
        <v>0.26893421102109982</v>
      </c>
      <c r="AC50">
        <v>1.4228550427700943</v>
      </c>
      <c r="AD50">
        <v>0.91326661633977813</v>
      </c>
    </row>
    <row r="51" spans="1:30">
      <c r="A51" t="s">
        <v>229</v>
      </c>
      <c r="B51">
        <v>0.9019961929384076</v>
      </c>
      <c r="C51">
        <v>0.78978254381299628</v>
      </c>
      <c r="D51">
        <v>0.72098624634660347</v>
      </c>
      <c r="E51">
        <v>4.0439797363201746E-2</v>
      </c>
      <c r="F51">
        <v>5.9122062135002623E-2</v>
      </c>
      <c r="G51">
        <v>6.6211068549485885E-2</v>
      </c>
      <c r="H51">
        <v>0.71659898934909527</v>
      </c>
      <c r="I51">
        <v>0.22452788065141369</v>
      </c>
      <c r="J51">
        <v>0.79691084724762151</v>
      </c>
      <c r="K51">
        <v>0.84080471267249601</v>
      </c>
      <c r="L51">
        <v>0.81228069455797136</v>
      </c>
      <c r="M51">
        <v>0.83712538717673901</v>
      </c>
      <c r="N51">
        <v>0.74109693723888304</v>
      </c>
      <c r="O51">
        <v>0.78427319183648714</v>
      </c>
      <c r="P51">
        <v>0.75367443525933364</v>
      </c>
      <c r="Q51">
        <v>0.89405789033837568</v>
      </c>
      <c r="R51">
        <v>0.7395467563016882</v>
      </c>
      <c r="S51">
        <v>1.6211824053420103</v>
      </c>
      <c r="T51">
        <v>0.73215064174020306</v>
      </c>
      <c r="U51">
        <v>0.71052275106412499</v>
      </c>
      <c r="V51">
        <v>0.77764011218270079</v>
      </c>
      <c r="W51">
        <v>0.75558824393019453</v>
      </c>
      <c r="X51">
        <v>0.33518622764055322</v>
      </c>
      <c r="Y51">
        <v>3.3513928299479105</v>
      </c>
      <c r="Z51">
        <v>0.77154793437292313</v>
      </c>
      <c r="AA51">
        <v>1.0944460748974869</v>
      </c>
      <c r="AB51">
        <v>0.26873568901594974</v>
      </c>
      <c r="AC51">
        <v>1.4228550427700943</v>
      </c>
      <c r="AD51">
        <v>0.91326661633977813</v>
      </c>
    </row>
    <row r="52" spans="1:30">
      <c r="A52" t="s">
        <v>230</v>
      </c>
      <c r="B52">
        <v>0.9019961929384076</v>
      </c>
      <c r="C52">
        <v>0.78978254381299628</v>
      </c>
      <c r="D52">
        <v>0.72098624634660347</v>
      </c>
      <c r="E52">
        <v>4.2080878802907618E-2</v>
      </c>
      <c r="F52">
        <v>5.9588059449064319E-2</v>
      </c>
      <c r="G52">
        <v>6.962045253755364E-2</v>
      </c>
      <c r="H52">
        <v>0.71115224739580674</v>
      </c>
      <c r="I52">
        <v>0.24036224490677871</v>
      </c>
      <c r="J52">
        <v>0.79691084724762151</v>
      </c>
      <c r="K52">
        <v>0.84080471267249601</v>
      </c>
      <c r="L52">
        <v>0.81228069455797136</v>
      </c>
      <c r="M52">
        <v>0.82257246925575811</v>
      </c>
      <c r="N52">
        <v>0.73967652589030231</v>
      </c>
      <c r="O52">
        <v>0.75781157838876989</v>
      </c>
      <c r="P52">
        <v>0.75367443525933364</v>
      </c>
      <c r="Q52">
        <v>0.89405789033837568</v>
      </c>
      <c r="R52">
        <v>0.7395467563016882</v>
      </c>
      <c r="S52">
        <v>1.6211824053420103</v>
      </c>
      <c r="T52">
        <v>0.73215064174020306</v>
      </c>
      <c r="U52">
        <v>0.71052275106412499</v>
      </c>
      <c r="V52">
        <v>0.77764011218270079</v>
      </c>
      <c r="W52">
        <v>0.75492244084612581</v>
      </c>
      <c r="X52">
        <v>0.32097768204499999</v>
      </c>
      <c r="Y52">
        <v>3.3513928299479105</v>
      </c>
      <c r="Z52">
        <v>0.77154793437292313</v>
      </c>
      <c r="AA52">
        <v>1.0944460748974869</v>
      </c>
      <c r="AB52">
        <v>0.27035350422849852</v>
      </c>
      <c r="AC52">
        <v>1.4228550427700943</v>
      </c>
      <c r="AD52">
        <v>0.91326661633977813</v>
      </c>
    </row>
    <row r="53" spans="1:30">
      <c r="A53" t="s">
        <v>231</v>
      </c>
      <c r="B53">
        <v>0.9019961929384076</v>
      </c>
      <c r="C53">
        <v>0.78978254381299628</v>
      </c>
      <c r="D53">
        <v>0.72098624634660347</v>
      </c>
      <c r="E53">
        <v>4.1960451288648351E-2</v>
      </c>
      <c r="F53">
        <v>6.2037394258929561E-2</v>
      </c>
      <c r="G53">
        <v>6.9117105395935227E-2</v>
      </c>
      <c r="H53">
        <v>0.71659898934909527</v>
      </c>
      <c r="I53">
        <v>0.23679581310916215</v>
      </c>
      <c r="J53">
        <v>0.79691084724762151</v>
      </c>
      <c r="K53">
        <v>0.84080471267249601</v>
      </c>
      <c r="L53">
        <v>0.81169205023311131</v>
      </c>
      <c r="M53">
        <v>0.78509750052145866</v>
      </c>
      <c r="N53">
        <v>0.74010024411490571</v>
      </c>
      <c r="O53">
        <v>0.76954543140603904</v>
      </c>
      <c r="P53">
        <v>0.75367443525933364</v>
      </c>
      <c r="Q53">
        <v>0.89405789033837568</v>
      </c>
      <c r="R53">
        <v>0.7395467563016882</v>
      </c>
      <c r="S53">
        <v>1.6211824053420103</v>
      </c>
      <c r="T53">
        <v>0.73215064174020306</v>
      </c>
      <c r="U53">
        <v>0.70889574225152219</v>
      </c>
      <c r="V53">
        <v>0.77764011218270079</v>
      </c>
      <c r="W53">
        <v>0.75528354308355139</v>
      </c>
      <c r="X53">
        <v>0.33641169554195521</v>
      </c>
      <c r="Y53">
        <v>3.3513928299479105</v>
      </c>
      <c r="Z53">
        <v>0.77154793437292313</v>
      </c>
      <c r="AA53">
        <v>1.0924395469466401</v>
      </c>
      <c r="AB53">
        <v>0.26958798660988437</v>
      </c>
      <c r="AC53">
        <v>1.4228550427700943</v>
      </c>
      <c r="AD53">
        <v>0.91326661633977813</v>
      </c>
    </row>
    <row r="54" spans="1:30">
      <c r="A54" t="s">
        <v>248</v>
      </c>
      <c r="B54">
        <v>0.77934736201822785</v>
      </c>
      <c r="C54">
        <v>0.68493331645792932</v>
      </c>
      <c r="D54">
        <v>0.68973000721458233</v>
      </c>
      <c r="E54">
        <v>4.0178062098876526E-2</v>
      </c>
      <c r="F54">
        <v>5.9032541299891925E-2</v>
      </c>
      <c r="G54">
        <v>6.6140684028349758E-2</v>
      </c>
      <c r="H54">
        <v>0.6883291311869898</v>
      </c>
      <c r="I54">
        <v>0.22384243267494802</v>
      </c>
      <c r="J54">
        <v>0.68764451932195514</v>
      </c>
      <c r="K54">
        <v>0.77796743244610411</v>
      </c>
      <c r="L54">
        <v>0.77959171142631956</v>
      </c>
      <c r="M54">
        <v>0.76209876373510521</v>
      </c>
      <c r="N54">
        <v>0.71823324932025934</v>
      </c>
      <c r="O54">
        <v>0.69262061815415521</v>
      </c>
      <c r="P54">
        <v>0.69043817850048961</v>
      </c>
      <c r="Q54">
        <v>0.68836943815163543</v>
      </c>
      <c r="R54">
        <v>0.68588489271109054</v>
      </c>
      <c r="S54">
        <v>0.70827321522608266</v>
      </c>
      <c r="T54">
        <v>0.74002723487253275</v>
      </c>
      <c r="U54">
        <v>0.69040563245488018</v>
      </c>
      <c r="V54">
        <v>0.69420181146064897</v>
      </c>
      <c r="W54">
        <v>0.72030569187496885</v>
      </c>
      <c r="X54">
        <v>0.31779246260899363</v>
      </c>
      <c r="Y54">
        <v>0.68820132732057337</v>
      </c>
      <c r="Z54">
        <v>0.68696997896391077</v>
      </c>
      <c r="AA54">
        <v>0.77920654352273477</v>
      </c>
      <c r="AB54">
        <v>0.26896357939239657</v>
      </c>
      <c r="AC54">
        <v>0.77813901346129954</v>
      </c>
      <c r="AD54">
        <v>0.77625420455888539</v>
      </c>
    </row>
    <row r="55" spans="1:30">
      <c r="A55" t="s">
        <v>232</v>
      </c>
      <c r="B55">
        <v>0.77885299218976933</v>
      </c>
      <c r="C55">
        <v>0.67626197132588128</v>
      </c>
      <c r="D55">
        <v>0.68564102273627037</v>
      </c>
      <c r="E55">
        <v>2.6609937567687567E-2</v>
      </c>
      <c r="F55">
        <v>3.8845206975002128E-2</v>
      </c>
      <c r="G55">
        <v>4.4997704610727614E-2</v>
      </c>
      <c r="H55">
        <v>0.60922543213299751</v>
      </c>
      <c r="I55">
        <v>0.14267330722441449</v>
      </c>
      <c r="J55">
        <v>0.68764451932195514</v>
      </c>
      <c r="K55">
        <v>0.77607393896801491</v>
      </c>
      <c r="L55">
        <v>0.69915907270963151</v>
      </c>
      <c r="M55">
        <v>0.51205428152361887</v>
      </c>
      <c r="N55">
        <v>0.58581882036580091</v>
      </c>
      <c r="O55">
        <v>0.51128918644028787</v>
      </c>
      <c r="P55">
        <v>0.68971111709909583</v>
      </c>
      <c r="Q55">
        <v>0.68836943815163543</v>
      </c>
      <c r="R55">
        <v>0.63108456194711493</v>
      </c>
      <c r="S55">
        <v>0.70478183465230471</v>
      </c>
      <c r="T55">
        <v>0.74000365266818713</v>
      </c>
      <c r="U55">
        <v>0.5834764352172862</v>
      </c>
      <c r="V55">
        <v>0.68596342142212041</v>
      </c>
      <c r="W55">
        <v>0.6054820854566888</v>
      </c>
      <c r="X55">
        <v>0.21582096095055434</v>
      </c>
      <c r="Y55">
        <v>0.68820132732057337</v>
      </c>
      <c r="Z55">
        <v>0.6844458990474841</v>
      </c>
      <c r="AA55">
        <v>0.68031145803421833</v>
      </c>
      <c r="AB55">
        <v>0.1791913651469462</v>
      </c>
      <c r="AC55">
        <v>0.77813901346129954</v>
      </c>
      <c r="AD55">
        <v>0.77478919382689948</v>
      </c>
    </row>
    <row r="57" spans="1:30">
      <c r="A57" t="s">
        <v>114</v>
      </c>
    </row>
    <row r="58" spans="1:30">
      <c r="A58" t="s">
        <v>225</v>
      </c>
      <c r="B58">
        <v>9.9290773643435273</v>
      </c>
      <c r="C58">
        <v>12.39279947769729</v>
      </c>
      <c r="D58">
        <v>2.0571110750799839</v>
      </c>
      <c r="E58">
        <v>0.13432618656732315</v>
      </c>
      <c r="F58">
        <v>0.21957524397355987</v>
      </c>
      <c r="G58">
        <v>8.3393120105170304E-2</v>
      </c>
      <c r="H58">
        <v>1.4626290648939069</v>
      </c>
      <c r="I58">
        <v>0.37884251618931536</v>
      </c>
      <c r="J58">
        <v>1.8305940977799124</v>
      </c>
      <c r="K58">
        <v>5.8430318078203562</v>
      </c>
      <c r="L58">
        <v>1.4136666935103968</v>
      </c>
      <c r="M58">
        <v>1.9522333643774565</v>
      </c>
      <c r="N58">
        <v>0.9456641224293344</v>
      </c>
      <c r="O58">
        <v>1.5176273006349388</v>
      </c>
      <c r="P58">
        <v>2.63459437218672</v>
      </c>
      <c r="Q58">
        <v>15.87984261138806</v>
      </c>
      <c r="R58">
        <v>2.1985742213296913</v>
      </c>
      <c r="S58">
        <v>169.57478283133665</v>
      </c>
      <c r="T58">
        <v>1.3965894119776683</v>
      </c>
      <c r="U58">
        <v>1.6781104246082323</v>
      </c>
      <c r="V58">
        <v>3.0855135893802355</v>
      </c>
      <c r="W58">
        <v>1.0304816581996694</v>
      </c>
      <c r="X58">
        <v>2.0662800326301709</v>
      </c>
      <c r="Y58">
        <v>1167.8744268191497</v>
      </c>
      <c r="Z58">
        <v>3.9454448983829771</v>
      </c>
      <c r="AA58">
        <v>76.4749755366324</v>
      </c>
      <c r="AB58">
        <v>0.65167170463273638</v>
      </c>
      <c r="AC58">
        <v>15.981845665661378</v>
      </c>
      <c r="AD58">
        <v>3.407630091338635</v>
      </c>
    </row>
    <row r="59" spans="1:30">
      <c r="A59" t="s">
        <v>226</v>
      </c>
      <c r="B59">
        <v>9.9290773643435273</v>
      </c>
      <c r="C59">
        <v>12.39279947769729</v>
      </c>
      <c r="D59">
        <v>2.0571110750799839</v>
      </c>
      <c r="E59">
        <v>0.13446823982984624</v>
      </c>
      <c r="F59">
        <v>0.22484310519581399</v>
      </c>
      <c r="G59">
        <v>8.5380065834605334E-2</v>
      </c>
      <c r="H59">
        <v>1.4626290648939069</v>
      </c>
      <c r="I59">
        <v>0.40260669122290244</v>
      </c>
      <c r="J59">
        <v>1.8305940977799124</v>
      </c>
      <c r="K59">
        <v>5.8430318078203562</v>
      </c>
      <c r="L59">
        <v>1.4136666935103968</v>
      </c>
      <c r="M59">
        <v>1.9522333643774565</v>
      </c>
      <c r="N59">
        <v>0.9456641224293344</v>
      </c>
      <c r="O59">
        <v>1.5479642640894369</v>
      </c>
      <c r="P59">
        <v>2.63459437218672</v>
      </c>
      <c r="Q59">
        <v>15.87984261138806</v>
      </c>
      <c r="R59">
        <v>2.1985742213296913</v>
      </c>
      <c r="S59">
        <v>169.57478283133665</v>
      </c>
      <c r="T59">
        <v>1.3965894119776683</v>
      </c>
      <c r="U59">
        <v>1.6781104246082323</v>
      </c>
      <c r="V59">
        <v>3.0855135893802355</v>
      </c>
      <c r="W59">
        <v>1.0304816581996694</v>
      </c>
      <c r="X59">
        <v>2.0341770750038894</v>
      </c>
      <c r="Y59">
        <v>1167.8744268191497</v>
      </c>
      <c r="Z59">
        <v>3.9454448983829771</v>
      </c>
      <c r="AA59">
        <v>76.4749755366324</v>
      </c>
      <c r="AB59">
        <v>0.63741903992913163</v>
      </c>
      <c r="AC59">
        <v>15.981845665661378</v>
      </c>
      <c r="AD59">
        <v>3.407630091338635</v>
      </c>
    </row>
    <row r="60" spans="1:30">
      <c r="A60" t="s">
        <v>227</v>
      </c>
      <c r="B60">
        <v>9.9290773643435273</v>
      </c>
      <c r="C60">
        <v>12.39279947769729</v>
      </c>
      <c r="D60">
        <v>2.0571110750799839</v>
      </c>
      <c r="E60">
        <v>0.14006416697590832</v>
      </c>
      <c r="F60">
        <v>0.21569586733660115</v>
      </c>
      <c r="G60">
        <v>8.866617764786669E-2</v>
      </c>
      <c r="H60">
        <v>1.4626290648939069</v>
      </c>
      <c r="I60">
        <v>0.40185306076256894</v>
      </c>
      <c r="J60">
        <v>1.8305940977799124</v>
      </c>
      <c r="K60">
        <v>5.8430318078203562</v>
      </c>
      <c r="L60">
        <v>1.4136666935103968</v>
      </c>
      <c r="M60">
        <v>1.9522333643774565</v>
      </c>
      <c r="N60">
        <v>0.9456641224293344</v>
      </c>
      <c r="O60">
        <v>1.5996747296686951</v>
      </c>
      <c r="P60">
        <v>2.63459437218672</v>
      </c>
      <c r="Q60">
        <v>15.87984261138806</v>
      </c>
      <c r="R60">
        <v>2.1985742213296913</v>
      </c>
      <c r="S60">
        <v>169.57478283133665</v>
      </c>
      <c r="T60">
        <v>1.3965894119776683</v>
      </c>
      <c r="U60">
        <v>1.6781104246082323</v>
      </c>
      <c r="V60">
        <v>3.0855135893802355</v>
      </c>
      <c r="W60">
        <v>1.0304816581996694</v>
      </c>
      <c r="X60">
        <v>2.1283891834904893</v>
      </c>
      <c r="Y60">
        <v>1167.8744268191497</v>
      </c>
      <c r="Z60">
        <v>3.9454448983829771</v>
      </c>
      <c r="AA60">
        <v>76.4749755366324</v>
      </c>
      <c r="AB60">
        <v>0.66820114156559385</v>
      </c>
      <c r="AC60">
        <v>15.981845665661378</v>
      </c>
      <c r="AD60">
        <v>3.407630091338635</v>
      </c>
    </row>
    <row r="61" spans="1:30">
      <c r="A61" t="s">
        <v>228</v>
      </c>
      <c r="B61">
        <v>9.9290773643435273</v>
      </c>
      <c r="C61">
        <v>12.39279947769729</v>
      </c>
      <c r="D61">
        <v>2.0571110750799839</v>
      </c>
      <c r="E61">
        <v>0.13061313907988428</v>
      </c>
      <c r="F61">
        <v>0.2148127560352058</v>
      </c>
      <c r="G61">
        <v>8.5891071373208006E-2</v>
      </c>
      <c r="H61">
        <v>1.4626290648939069</v>
      </c>
      <c r="I61">
        <v>0.39763023108517825</v>
      </c>
      <c r="J61">
        <v>1.8305940977799124</v>
      </c>
      <c r="K61">
        <v>5.8430318078203562</v>
      </c>
      <c r="L61">
        <v>1.4136666935103968</v>
      </c>
      <c r="M61">
        <v>1.9499803136987675</v>
      </c>
      <c r="N61">
        <v>0.9456641224293344</v>
      </c>
      <c r="O61">
        <v>1.5244915573473323</v>
      </c>
      <c r="P61">
        <v>2.63459437218672</v>
      </c>
      <c r="Q61">
        <v>15.87984261138806</v>
      </c>
      <c r="R61">
        <v>2.1985742213296913</v>
      </c>
      <c r="S61">
        <v>169.57478283133665</v>
      </c>
      <c r="T61">
        <v>1.3965894119776683</v>
      </c>
      <c r="U61">
        <v>1.6781104246082323</v>
      </c>
      <c r="V61">
        <v>3.0855135893802355</v>
      </c>
      <c r="W61">
        <v>1.0304816581996694</v>
      </c>
      <c r="X61">
        <v>2.0804675974113618</v>
      </c>
      <c r="Y61">
        <v>1167.8744268191497</v>
      </c>
      <c r="Z61">
        <v>3.9454448983829771</v>
      </c>
      <c r="AA61">
        <v>76.4749755366324</v>
      </c>
      <c r="AB61">
        <v>0.64960130474240241</v>
      </c>
      <c r="AC61">
        <v>15.981845665661378</v>
      </c>
      <c r="AD61">
        <v>3.407630091338635</v>
      </c>
    </row>
    <row r="62" spans="1:30">
      <c r="A62" t="s">
        <v>229</v>
      </c>
      <c r="B62">
        <v>9.9290773643435273</v>
      </c>
      <c r="C62">
        <v>12.39279947769729</v>
      </c>
      <c r="D62">
        <v>2.0571110750799839</v>
      </c>
      <c r="E62">
        <v>0.14360924467983693</v>
      </c>
      <c r="F62">
        <v>0.21832429526820887</v>
      </c>
      <c r="G62">
        <v>8.5980434876632095E-2</v>
      </c>
      <c r="H62">
        <v>1.4626290648939069</v>
      </c>
      <c r="I62">
        <v>0.4002170527429037</v>
      </c>
      <c r="J62">
        <v>1.8305940977799124</v>
      </c>
      <c r="K62">
        <v>5.8430318078203562</v>
      </c>
      <c r="L62">
        <v>1.4136666935103968</v>
      </c>
      <c r="M62">
        <v>1.9522333643774565</v>
      </c>
      <c r="N62">
        <v>0.9456641224293344</v>
      </c>
      <c r="O62">
        <v>1.5777588168451477</v>
      </c>
      <c r="P62">
        <v>2.63459437218672</v>
      </c>
      <c r="Q62">
        <v>15.87984261138806</v>
      </c>
      <c r="R62">
        <v>2.1985742213296913</v>
      </c>
      <c r="S62">
        <v>169.57478283133665</v>
      </c>
      <c r="T62">
        <v>1.3965894119776683</v>
      </c>
      <c r="U62">
        <v>1.6781104246082323</v>
      </c>
      <c r="V62">
        <v>3.0855135893802355</v>
      </c>
      <c r="W62">
        <v>1.0304816581996694</v>
      </c>
      <c r="X62">
        <v>2.0659415376084405</v>
      </c>
      <c r="Y62">
        <v>1167.8744268191497</v>
      </c>
      <c r="Z62">
        <v>3.9454448983829771</v>
      </c>
      <c r="AA62">
        <v>76.4749755366324</v>
      </c>
      <c r="AB62">
        <v>0.64895569518088925</v>
      </c>
      <c r="AC62">
        <v>15.981845665661378</v>
      </c>
      <c r="AD62">
        <v>3.407630091338635</v>
      </c>
    </row>
    <row r="63" spans="1:30">
      <c r="A63" t="s">
        <v>230</v>
      </c>
      <c r="B63">
        <v>9.9290773643435273</v>
      </c>
      <c r="C63">
        <v>12.39279947769729</v>
      </c>
      <c r="D63">
        <v>2.0571110750799839</v>
      </c>
      <c r="E63">
        <v>0.16878194320943138</v>
      </c>
      <c r="F63">
        <v>0.30929449511649038</v>
      </c>
      <c r="G63">
        <v>0.13599022564185803</v>
      </c>
      <c r="H63">
        <v>1.4626290648939069</v>
      </c>
      <c r="I63">
        <v>0.55951353207471322</v>
      </c>
      <c r="J63">
        <v>1.8305940977799124</v>
      </c>
      <c r="K63">
        <v>5.8430318078203562</v>
      </c>
      <c r="L63">
        <v>1.4136666935103968</v>
      </c>
      <c r="M63">
        <v>1.9522333643774565</v>
      </c>
      <c r="N63">
        <v>0.9456641224293344</v>
      </c>
      <c r="O63">
        <v>1.5996747296686951</v>
      </c>
      <c r="P63">
        <v>2.63459437218672</v>
      </c>
      <c r="Q63">
        <v>15.87984261138806</v>
      </c>
      <c r="R63">
        <v>2.1985742213296913</v>
      </c>
      <c r="S63">
        <v>169.57478283133665</v>
      </c>
      <c r="T63">
        <v>1.3965894119776683</v>
      </c>
      <c r="U63">
        <v>1.6781104246082323</v>
      </c>
      <c r="V63">
        <v>3.0855135893802355</v>
      </c>
      <c r="W63">
        <v>1.0304816581996694</v>
      </c>
      <c r="X63">
        <v>2.3019206942525114</v>
      </c>
      <c r="Y63">
        <v>1167.8744268191497</v>
      </c>
      <c r="Z63">
        <v>3.9454448983829771</v>
      </c>
      <c r="AA63">
        <v>76.4749755366324</v>
      </c>
      <c r="AB63">
        <v>0.80594604163522821</v>
      </c>
      <c r="AC63">
        <v>15.981845665661378</v>
      </c>
      <c r="AD63">
        <v>3.407630091338635</v>
      </c>
    </row>
    <row r="64" spans="1:30">
      <c r="A64" t="s">
        <v>231</v>
      </c>
      <c r="B64">
        <v>9.9290773643435273</v>
      </c>
      <c r="C64">
        <v>12.39279947769729</v>
      </c>
      <c r="D64">
        <v>2.0571110750799839</v>
      </c>
      <c r="E64">
        <v>0.1359063895728195</v>
      </c>
      <c r="F64">
        <v>0.23993814699029686</v>
      </c>
      <c r="G64">
        <v>0.12469978897988</v>
      </c>
      <c r="H64">
        <v>1.4626290648939069</v>
      </c>
      <c r="I64">
        <v>0.5275857229823383</v>
      </c>
      <c r="J64">
        <v>1.8305940977799124</v>
      </c>
      <c r="K64">
        <v>5.8430318078203562</v>
      </c>
      <c r="L64">
        <v>1.4136666935103968</v>
      </c>
      <c r="M64">
        <v>1.8512125797261232</v>
      </c>
      <c r="N64">
        <v>0.9456641224293344</v>
      </c>
      <c r="O64">
        <v>1.5996747296686951</v>
      </c>
      <c r="P64">
        <v>2.63459437218672</v>
      </c>
      <c r="Q64">
        <v>15.87984261138806</v>
      </c>
      <c r="R64">
        <v>2.1985742213296913</v>
      </c>
      <c r="S64">
        <v>169.57478283133665</v>
      </c>
      <c r="T64">
        <v>1.3965894119776683</v>
      </c>
      <c r="U64">
        <v>1.6781104246082323</v>
      </c>
      <c r="V64">
        <v>3.0855135893802355</v>
      </c>
      <c r="W64">
        <v>1.0304816581996694</v>
      </c>
      <c r="X64">
        <v>2.4218237829478482</v>
      </c>
      <c r="Y64">
        <v>1167.8744268191497</v>
      </c>
      <c r="Z64">
        <v>3.9454448983829771</v>
      </c>
      <c r="AA64">
        <v>76.4749755366324</v>
      </c>
      <c r="AB64">
        <v>0.63447672339789662</v>
      </c>
      <c r="AC64">
        <v>15.981845665661378</v>
      </c>
      <c r="AD64">
        <v>3.407630091338635</v>
      </c>
    </row>
    <row r="65" spans="1:30">
      <c r="A65" t="s">
        <v>248</v>
      </c>
      <c r="B65">
        <v>0.84360339016923336</v>
      </c>
      <c r="C65">
        <v>0.78282168570323285</v>
      </c>
      <c r="D65">
        <v>0.78283295047537915</v>
      </c>
      <c r="E65">
        <v>0.13762315521760052</v>
      </c>
      <c r="F65">
        <v>0.21515960245431129</v>
      </c>
      <c r="G65">
        <v>8.3471462782757577E-2</v>
      </c>
      <c r="H65">
        <v>0.78266794650281402</v>
      </c>
      <c r="I65">
        <v>0.38929772091764719</v>
      </c>
      <c r="J65">
        <v>0.7827923492084472</v>
      </c>
      <c r="K65">
        <v>0.84331427041126028</v>
      </c>
      <c r="L65">
        <v>0.84332438007338018</v>
      </c>
      <c r="M65">
        <v>0.84346576722317756</v>
      </c>
      <c r="N65">
        <v>0.80181041380021267</v>
      </c>
      <c r="O65">
        <v>0.82288950039201614</v>
      </c>
      <c r="P65">
        <v>0.7828298271817582</v>
      </c>
      <c r="Q65">
        <v>0.78277307950882757</v>
      </c>
      <c r="R65">
        <v>0.78199260726200548</v>
      </c>
      <c r="S65">
        <v>0.84346524619063712</v>
      </c>
      <c r="T65">
        <v>0.81914252351077588</v>
      </c>
      <c r="U65">
        <v>0.78280466139082971</v>
      </c>
      <c r="V65">
        <v>0.78273224157307653</v>
      </c>
      <c r="W65">
        <v>0.80463327335100743</v>
      </c>
      <c r="X65">
        <v>0.84128776633591507</v>
      </c>
      <c r="Y65">
        <v>0.78271101176960078</v>
      </c>
      <c r="Z65">
        <v>0.78278932046784988</v>
      </c>
      <c r="AA65">
        <v>0.84356052523294545</v>
      </c>
      <c r="AB65">
        <v>0.64889603714073618</v>
      </c>
      <c r="AC65">
        <v>0.84362746796978683</v>
      </c>
      <c r="AD65">
        <v>0.84351921959474541</v>
      </c>
    </row>
    <row r="66" spans="1:30">
      <c r="A66" t="s">
        <v>232</v>
      </c>
      <c r="B66">
        <v>0.84360339016923336</v>
      </c>
      <c r="C66">
        <v>0.78282168570323285</v>
      </c>
      <c r="D66">
        <v>0.78283295047537915</v>
      </c>
      <c r="E66">
        <v>9.9276318225838087E-2</v>
      </c>
      <c r="F66">
        <v>0.19492520768175362</v>
      </c>
      <c r="G66">
        <v>0.11930542097530104</v>
      </c>
      <c r="H66">
        <v>0.78213936317592214</v>
      </c>
      <c r="I66">
        <v>0.43963019115439239</v>
      </c>
      <c r="J66">
        <v>0.7827923492084472</v>
      </c>
      <c r="K66">
        <v>0.84331427041126028</v>
      </c>
      <c r="L66">
        <v>0.84323029775123914</v>
      </c>
      <c r="M66">
        <v>0.84346576722317756</v>
      </c>
      <c r="N66">
        <v>0.78092313775218303</v>
      </c>
      <c r="O66">
        <v>0.8116447596046984</v>
      </c>
      <c r="P66">
        <v>0.7828298271817582</v>
      </c>
      <c r="Q66">
        <v>0.78277307950882757</v>
      </c>
      <c r="R66">
        <v>0.78199260726200548</v>
      </c>
      <c r="S66">
        <v>0.84346524619063712</v>
      </c>
      <c r="T66">
        <v>0.81914252351077588</v>
      </c>
      <c r="U66">
        <v>0.78159797806898501</v>
      </c>
      <c r="V66">
        <v>0.78273224157307653</v>
      </c>
      <c r="W66">
        <v>0.79748905143295878</v>
      </c>
      <c r="X66">
        <v>0.83735179240500524</v>
      </c>
      <c r="Y66">
        <v>0.78271101176960078</v>
      </c>
      <c r="Z66">
        <v>0.78278932046784988</v>
      </c>
      <c r="AA66">
        <v>0.84356052523294545</v>
      </c>
      <c r="AB66">
        <v>0.58438251172864741</v>
      </c>
      <c r="AC66">
        <v>0.84362746796978683</v>
      </c>
      <c r="AD66">
        <v>0.84351921959474541</v>
      </c>
    </row>
    <row r="68" spans="1:30">
      <c r="A68" t="s">
        <v>113</v>
      </c>
    </row>
    <row r="69" spans="1:30">
      <c r="A69" t="s">
        <v>225</v>
      </c>
      <c r="B69">
        <v>0.3719986792040737</v>
      </c>
      <c r="C69">
        <v>0.35936307833400777</v>
      </c>
      <c r="D69">
        <v>0.35482706248734902</v>
      </c>
      <c r="E69">
        <v>2.1498800706618457E-2</v>
      </c>
      <c r="F69">
        <v>2.0149501818886466E-2</v>
      </c>
      <c r="G69">
        <v>5.117972327448319E-2</v>
      </c>
      <c r="H69">
        <v>0.46898820557852811</v>
      </c>
      <c r="I69">
        <v>0.12128030111026797</v>
      </c>
      <c r="J69">
        <v>0.38257925540240106</v>
      </c>
      <c r="K69">
        <v>0.3866312528403672</v>
      </c>
      <c r="L69">
        <v>0.55070781452276263</v>
      </c>
      <c r="M69">
        <v>0.49679544353594807</v>
      </c>
      <c r="N69">
        <v>0.59472219274776184</v>
      </c>
      <c r="O69">
        <v>0.40881256239028274</v>
      </c>
      <c r="P69">
        <v>0.32876657659546554</v>
      </c>
      <c r="Q69">
        <v>0.23412764492122312</v>
      </c>
      <c r="R69">
        <v>0.37572090260826646</v>
      </c>
      <c r="S69">
        <v>0</v>
      </c>
      <c r="T69">
        <v>0.45790600626884792</v>
      </c>
      <c r="U69">
        <v>0.37362965654796326</v>
      </c>
      <c r="V69">
        <v>0.31665697322607927</v>
      </c>
      <c r="W69">
        <v>0.60032641267993159</v>
      </c>
      <c r="X69">
        <v>8.9810672075860534E-2</v>
      </c>
      <c r="Y69">
        <v>0</v>
      </c>
      <c r="Z69">
        <v>0.32229360238367449</v>
      </c>
      <c r="AA69">
        <v>0.31679456893137176</v>
      </c>
      <c r="AB69">
        <v>0.18412516877474028</v>
      </c>
      <c r="AC69">
        <v>0.33680504107750914</v>
      </c>
      <c r="AD69">
        <v>0.34003086846276226</v>
      </c>
    </row>
    <row r="70" spans="1:30">
      <c r="A70" t="s">
        <v>226</v>
      </c>
      <c r="B70">
        <v>0.3719986792040737</v>
      </c>
      <c r="C70">
        <v>0.35936307833400777</v>
      </c>
      <c r="D70">
        <v>0.35482706248734902</v>
      </c>
      <c r="E70">
        <v>2.0926924709483038E-2</v>
      </c>
      <c r="F70">
        <v>1.964952355349197E-2</v>
      </c>
      <c r="G70">
        <v>5.1267172108068318E-2</v>
      </c>
      <c r="H70">
        <v>0.46898820557852811</v>
      </c>
      <c r="I70">
        <v>0.12633563831509767</v>
      </c>
      <c r="J70">
        <v>0.38257925540240106</v>
      </c>
      <c r="K70">
        <v>0.3866312528403672</v>
      </c>
      <c r="L70">
        <v>0.55070781452276263</v>
      </c>
      <c r="M70">
        <v>0.49679544353594807</v>
      </c>
      <c r="N70">
        <v>0.59472219274776184</v>
      </c>
      <c r="O70">
        <v>0.406441572076716</v>
      </c>
      <c r="P70">
        <v>0.32876657659546554</v>
      </c>
      <c r="Q70">
        <v>0.23412764492122312</v>
      </c>
      <c r="R70">
        <v>0.37572090260826646</v>
      </c>
      <c r="S70">
        <v>0</v>
      </c>
      <c r="T70">
        <v>0.45790600626884792</v>
      </c>
      <c r="U70">
        <v>0.37362965654796326</v>
      </c>
      <c r="V70">
        <v>0.31665697322607927</v>
      </c>
      <c r="W70">
        <v>0.60032641267993159</v>
      </c>
      <c r="X70">
        <v>8.5969482338294892E-2</v>
      </c>
      <c r="Y70">
        <v>0</v>
      </c>
      <c r="Z70">
        <v>0.32229360238367449</v>
      </c>
      <c r="AA70">
        <v>0.31679456893137176</v>
      </c>
      <c r="AB70">
        <v>0.17566927721492059</v>
      </c>
      <c r="AC70">
        <v>0.33680504107750914</v>
      </c>
      <c r="AD70">
        <v>0.34003086846276226</v>
      </c>
    </row>
    <row r="71" spans="1:30">
      <c r="A71" t="s">
        <v>227</v>
      </c>
      <c r="B71">
        <v>0.3719986792040737</v>
      </c>
      <c r="C71">
        <v>0.35936307833400777</v>
      </c>
      <c r="D71">
        <v>0.35482706248734902</v>
      </c>
      <c r="E71">
        <v>2.11255793227638E-2</v>
      </c>
      <c r="F71">
        <v>2.0075726962143221E-2</v>
      </c>
      <c r="G71">
        <v>4.8786378700530514E-2</v>
      </c>
      <c r="H71">
        <v>0.46898820557852811</v>
      </c>
      <c r="I71">
        <v>0.13411764392244674</v>
      </c>
      <c r="J71">
        <v>0.38257925540240106</v>
      </c>
      <c r="K71">
        <v>0.3866312528403672</v>
      </c>
      <c r="L71">
        <v>0.55070781452276263</v>
      </c>
      <c r="M71">
        <v>0.49679544353594807</v>
      </c>
      <c r="N71">
        <v>0.59472219274776184</v>
      </c>
      <c r="O71">
        <v>0.4196701014428717</v>
      </c>
      <c r="P71">
        <v>0.32876657659546554</v>
      </c>
      <c r="Q71">
        <v>0.23412764492122312</v>
      </c>
      <c r="R71">
        <v>0.37572090260826646</v>
      </c>
      <c r="S71">
        <v>0</v>
      </c>
      <c r="T71">
        <v>0.45790600626884792</v>
      </c>
      <c r="U71">
        <v>0.37362965654796326</v>
      </c>
      <c r="V71">
        <v>0.31665697322607927</v>
      </c>
      <c r="W71">
        <v>0.60032641267993159</v>
      </c>
      <c r="X71">
        <v>8.8765667051136365E-2</v>
      </c>
      <c r="Y71">
        <v>0</v>
      </c>
      <c r="Z71">
        <v>0.32229360238367449</v>
      </c>
      <c r="AA71">
        <v>0.31679456893137176</v>
      </c>
      <c r="AB71">
        <v>0.17925412574880517</v>
      </c>
      <c r="AC71">
        <v>0.33680504107750914</v>
      </c>
      <c r="AD71">
        <v>0.34003086846276226</v>
      </c>
    </row>
    <row r="72" spans="1:30">
      <c r="A72" t="s">
        <v>228</v>
      </c>
      <c r="B72">
        <v>0.3719986792040737</v>
      </c>
      <c r="C72">
        <v>0.35936307833400777</v>
      </c>
      <c r="D72">
        <v>0.35482706248734902</v>
      </c>
      <c r="E72">
        <v>2.1835718612234191E-2</v>
      </c>
      <c r="F72">
        <v>2.0304765683012663E-2</v>
      </c>
      <c r="G72">
        <v>5.2672868850186759E-2</v>
      </c>
      <c r="H72">
        <v>0.46898820557852811</v>
      </c>
      <c r="I72">
        <v>0.11737686106579813</v>
      </c>
      <c r="J72">
        <v>0.38257925540240106</v>
      </c>
      <c r="K72">
        <v>0.3866312528403672</v>
      </c>
      <c r="L72">
        <v>0.55070781452276263</v>
      </c>
      <c r="M72">
        <v>0.49679544353594807</v>
      </c>
      <c r="N72">
        <v>0.59472219274776184</v>
      </c>
      <c r="O72">
        <v>0.38926130748445825</v>
      </c>
      <c r="P72">
        <v>0.32876657659546554</v>
      </c>
      <c r="Q72">
        <v>0.23412764492122312</v>
      </c>
      <c r="R72">
        <v>0.37572090260826646</v>
      </c>
      <c r="S72">
        <v>0</v>
      </c>
      <c r="T72">
        <v>0.45790600626884792</v>
      </c>
      <c r="U72">
        <v>0.37362965654796326</v>
      </c>
      <c r="V72">
        <v>0.31665697322607927</v>
      </c>
      <c r="W72">
        <v>0.60032641267993159</v>
      </c>
      <c r="X72">
        <v>8.861239728430946E-2</v>
      </c>
      <c r="Y72">
        <v>0</v>
      </c>
      <c r="Z72">
        <v>0.32229360238367449</v>
      </c>
      <c r="AA72">
        <v>0.31679456893137176</v>
      </c>
      <c r="AB72">
        <v>0.1821112353969912</v>
      </c>
      <c r="AC72">
        <v>0.33680504107750914</v>
      </c>
      <c r="AD72">
        <v>0.34003086846276226</v>
      </c>
    </row>
    <row r="73" spans="1:30">
      <c r="A73" t="s">
        <v>229</v>
      </c>
      <c r="B73">
        <v>0.3719986792040737</v>
      </c>
      <c r="C73">
        <v>0.35936307833400777</v>
      </c>
      <c r="D73">
        <v>0.35482706248734902</v>
      </c>
      <c r="E73">
        <v>2.1137892170466556E-2</v>
      </c>
      <c r="F73">
        <v>2.0355631651810466E-2</v>
      </c>
      <c r="G73">
        <v>4.9509767714427069E-2</v>
      </c>
      <c r="H73">
        <v>0.46898820557852811</v>
      </c>
      <c r="I73">
        <v>0.12359280324581139</v>
      </c>
      <c r="J73">
        <v>0.38257925540240106</v>
      </c>
      <c r="K73">
        <v>0.3866312528403672</v>
      </c>
      <c r="L73">
        <v>0.55070781452276263</v>
      </c>
      <c r="M73">
        <v>0.49679544353594807</v>
      </c>
      <c r="N73">
        <v>0.59472219274776184</v>
      </c>
      <c r="O73">
        <v>0.40426514712712541</v>
      </c>
      <c r="P73">
        <v>0.32876657659546554</v>
      </c>
      <c r="Q73">
        <v>0.23412764492122312</v>
      </c>
      <c r="R73">
        <v>0.37572090260826646</v>
      </c>
      <c r="S73">
        <v>0</v>
      </c>
      <c r="T73">
        <v>0.45790600626884792</v>
      </c>
      <c r="U73">
        <v>0.37362965654796326</v>
      </c>
      <c r="V73">
        <v>0.31665697322607927</v>
      </c>
      <c r="W73">
        <v>0.60032641267993159</v>
      </c>
      <c r="X73">
        <v>8.9492682202722759E-2</v>
      </c>
      <c r="Y73">
        <v>0</v>
      </c>
      <c r="Z73">
        <v>0.32229360238367449</v>
      </c>
      <c r="AA73">
        <v>0.31679456893137176</v>
      </c>
      <c r="AB73">
        <v>0.17866947311178361</v>
      </c>
      <c r="AC73">
        <v>0.33680504107750914</v>
      </c>
      <c r="AD73">
        <v>0.34003086846276226</v>
      </c>
    </row>
    <row r="74" spans="1:30">
      <c r="A74" t="s">
        <v>230</v>
      </c>
      <c r="B74">
        <v>0.3719986792040737</v>
      </c>
      <c r="C74">
        <v>0.35936307833400777</v>
      </c>
      <c r="D74">
        <v>0.35482706248734902</v>
      </c>
      <c r="E74">
        <v>1.9063600613966669E-2</v>
      </c>
      <c r="F74">
        <v>1.8337771801226369E-2</v>
      </c>
      <c r="G74">
        <v>4.5850749370588251E-2</v>
      </c>
      <c r="H74">
        <v>0.38601007502256635</v>
      </c>
      <c r="I74">
        <v>0.10966994840192239</v>
      </c>
      <c r="J74">
        <v>0.38257925540240106</v>
      </c>
      <c r="K74">
        <v>0.3866312528403672</v>
      </c>
      <c r="L74">
        <v>0.55070781452276263</v>
      </c>
      <c r="M74">
        <v>0.42371433501087991</v>
      </c>
      <c r="N74">
        <v>0.59472219274776184</v>
      </c>
      <c r="O74">
        <v>0.36834603547611983</v>
      </c>
      <c r="P74">
        <v>0.32876657659546554</v>
      </c>
      <c r="Q74">
        <v>0.23412764492122312</v>
      </c>
      <c r="R74">
        <v>0.37572090260826646</v>
      </c>
      <c r="S74">
        <v>0</v>
      </c>
      <c r="T74">
        <v>0.45790600626884792</v>
      </c>
      <c r="U74">
        <v>0.37362965654796326</v>
      </c>
      <c r="V74">
        <v>0.31665697322607927</v>
      </c>
      <c r="W74">
        <v>0.60032641267993159</v>
      </c>
      <c r="X74">
        <v>8.1403253413729837E-2</v>
      </c>
      <c r="Y74">
        <v>0</v>
      </c>
      <c r="Z74">
        <v>0.32229360238367449</v>
      </c>
      <c r="AA74">
        <v>0.31679456893137176</v>
      </c>
      <c r="AB74">
        <v>0.17262977942800978</v>
      </c>
      <c r="AC74">
        <v>0.33680504107750914</v>
      </c>
      <c r="AD74">
        <v>0.34003086846276226</v>
      </c>
    </row>
    <row r="75" spans="1:30">
      <c r="A75" t="s">
        <v>231</v>
      </c>
      <c r="B75">
        <v>0.3719986792040737</v>
      </c>
      <c r="C75">
        <v>0.35936307833400777</v>
      </c>
      <c r="D75">
        <v>0.35482706248734902</v>
      </c>
      <c r="E75">
        <v>1.7685146332269617E-2</v>
      </c>
      <c r="F75">
        <v>1.9968560011198837E-2</v>
      </c>
      <c r="G75">
        <v>3.2522434198746668E-2</v>
      </c>
      <c r="H75">
        <v>0.46898820557852811</v>
      </c>
      <c r="I75">
        <v>4.8964592186631919E-2</v>
      </c>
      <c r="J75">
        <v>0.38257925540240106</v>
      </c>
      <c r="K75">
        <v>0.3866312528403672</v>
      </c>
      <c r="L75">
        <v>0.55070781452276263</v>
      </c>
      <c r="M75">
        <v>8.0070761644078448E-2</v>
      </c>
      <c r="N75">
        <v>0.59472219274776184</v>
      </c>
      <c r="O75">
        <v>0.35952251452452105</v>
      </c>
      <c r="P75">
        <v>0.32876657659546554</v>
      </c>
      <c r="Q75">
        <v>0.23412764492122312</v>
      </c>
      <c r="R75">
        <v>0.37572090260826646</v>
      </c>
      <c r="S75">
        <v>0</v>
      </c>
      <c r="T75">
        <v>0.45790600626884792</v>
      </c>
      <c r="U75">
        <v>0.28813462046689425</v>
      </c>
      <c r="V75">
        <v>0.31665697322607927</v>
      </c>
      <c r="W75">
        <v>0.60032641267993159</v>
      </c>
      <c r="X75">
        <v>8.4784615704177432E-2</v>
      </c>
      <c r="Y75">
        <v>0</v>
      </c>
      <c r="Z75">
        <v>0.32229360238367449</v>
      </c>
      <c r="AA75">
        <v>0.22161931772032825</v>
      </c>
      <c r="AB75">
        <v>0.16182632041631895</v>
      </c>
      <c r="AC75">
        <v>0.33680504107750914</v>
      </c>
      <c r="AD75">
        <v>0.34003086846276226</v>
      </c>
    </row>
    <row r="76" spans="1:30">
      <c r="A76" t="s">
        <v>248</v>
      </c>
      <c r="B76">
        <v>0.6567895920301372</v>
      </c>
      <c r="C76">
        <v>0.51631323191480338</v>
      </c>
      <c r="D76">
        <v>0.50415012656314528</v>
      </c>
      <c r="E76">
        <v>2.1389940914311081E-2</v>
      </c>
      <c r="F76">
        <v>2.0636956036089608E-2</v>
      </c>
      <c r="G76">
        <v>5.114138186208126E-2</v>
      </c>
      <c r="H76">
        <v>0.50513672913800789</v>
      </c>
      <c r="I76">
        <v>0.12370190928956795</v>
      </c>
      <c r="J76">
        <v>0.50683880611829768</v>
      </c>
      <c r="K76">
        <v>0.65873761311064216</v>
      </c>
      <c r="L76">
        <v>0.65639581409840486</v>
      </c>
      <c r="M76">
        <v>0.56739650513872431</v>
      </c>
      <c r="N76">
        <v>0.58295927982263807</v>
      </c>
      <c r="O76">
        <v>0.40426628368397061</v>
      </c>
      <c r="P76">
        <v>0.50509852068667282</v>
      </c>
      <c r="Q76">
        <v>0.50248746148101942</v>
      </c>
      <c r="R76">
        <v>0.51552257097567777</v>
      </c>
      <c r="S76">
        <v>0</v>
      </c>
      <c r="T76">
        <v>0.61270198077663063</v>
      </c>
      <c r="U76">
        <v>0.50150379191863004</v>
      </c>
      <c r="V76">
        <v>0.51160271516149403</v>
      </c>
      <c r="W76">
        <v>0.58800342665800287</v>
      </c>
      <c r="X76">
        <v>8.8850470409218826E-2</v>
      </c>
      <c r="Y76">
        <v>0</v>
      </c>
      <c r="Z76">
        <v>0.5078616487441775</v>
      </c>
      <c r="AA76">
        <v>0.65631315762693132</v>
      </c>
      <c r="AB76">
        <v>0.18045680075786169</v>
      </c>
      <c r="AC76">
        <v>0.66212518648436736</v>
      </c>
      <c r="AD76">
        <v>0.65550598499595636</v>
      </c>
    </row>
    <row r="77" spans="1:30">
      <c r="A77" t="s">
        <v>232</v>
      </c>
      <c r="B77">
        <v>0.30113891838825613</v>
      </c>
      <c r="C77">
        <v>0.26074263595132829</v>
      </c>
      <c r="D77">
        <v>4.1629400674280989E-2</v>
      </c>
      <c r="E77">
        <v>4.7191406340611535E-3</v>
      </c>
      <c r="F77">
        <v>7.3614732324251897E-3</v>
      </c>
      <c r="G77">
        <v>2.2014257679337976E-3</v>
      </c>
      <c r="H77">
        <v>0.21529226786476202</v>
      </c>
      <c r="I77">
        <v>0</v>
      </c>
      <c r="J77">
        <v>0.50683880611829768</v>
      </c>
      <c r="K77">
        <v>0.58290989910265789</v>
      </c>
      <c r="L77">
        <v>0</v>
      </c>
      <c r="M77">
        <v>0</v>
      </c>
      <c r="N77">
        <v>0.32574494387050229</v>
      </c>
      <c r="O77">
        <v>0.15675184428656233</v>
      </c>
      <c r="P77">
        <v>5.4448940751518696E-2</v>
      </c>
      <c r="Q77">
        <v>0.50248746148101942</v>
      </c>
      <c r="R77">
        <v>0.2600812550282281</v>
      </c>
      <c r="S77">
        <v>0</v>
      </c>
      <c r="T77">
        <v>0.61270198077663063</v>
      </c>
      <c r="U77">
        <v>2.7428500028245494E-2</v>
      </c>
      <c r="V77">
        <v>5.9682059814451932E-2</v>
      </c>
      <c r="W77">
        <v>0.33068789051303915</v>
      </c>
      <c r="X77">
        <v>3.5142150259191124E-2</v>
      </c>
      <c r="Y77">
        <v>0</v>
      </c>
      <c r="Z77" s="1">
        <v>8.4245987573499206E-5</v>
      </c>
      <c r="AA77">
        <v>0</v>
      </c>
      <c r="AB77">
        <v>7.5091230637254897E-2</v>
      </c>
      <c r="AC77">
        <v>0.66212518648436736</v>
      </c>
      <c r="AD77">
        <v>0.49593630823423801</v>
      </c>
    </row>
    <row r="79" spans="1:30">
      <c r="A79" s="4">
        <v>0.97499999999999998</v>
      </c>
    </row>
    <row r="80" spans="1:30">
      <c r="A80" t="s">
        <v>225</v>
      </c>
      <c r="B80">
        <v>1.595112079378284</v>
      </c>
      <c r="C80">
        <v>1.6569960124631138</v>
      </c>
      <c r="D80">
        <v>1.1739376120369538</v>
      </c>
      <c r="E80">
        <v>7.0701321562439995E-2</v>
      </c>
      <c r="F80">
        <v>0.13891826000504712</v>
      </c>
      <c r="G80">
        <v>7.7439792594189039E-2</v>
      </c>
      <c r="H80">
        <v>0.94412699541685796</v>
      </c>
      <c r="I80">
        <v>0.30489381726717296</v>
      </c>
      <c r="J80">
        <v>1.3517238638072686</v>
      </c>
      <c r="K80">
        <v>1.7049313908550598</v>
      </c>
      <c r="L80">
        <v>1.1045709708216787</v>
      </c>
      <c r="M80">
        <v>1.3115429662955049</v>
      </c>
      <c r="N80">
        <v>0.86083797106158155</v>
      </c>
      <c r="O80">
        <v>1.2452358324447683</v>
      </c>
      <c r="P80">
        <v>1.2922432869426419</v>
      </c>
      <c r="Q80">
        <v>2.4197624887768092</v>
      </c>
      <c r="R80">
        <v>1.1949046203546581</v>
      </c>
      <c r="S80">
        <v>9.5175957730374474</v>
      </c>
      <c r="T80">
        <v>1.0060243319579298</v>
      </c>
      <c r="U80">
        <v>1.1491506432735599</v>
      </c>
      <c r="V80">
        <v>1.5764865291553878</v>
      </c>
      <c r="W80">
        <v>0.89204329409609251</v>
      </c>
      <c r="X80">
        <v>1.0018128870396055</v>
      </c>
      <c r="Y80">
        <v>7.9606670836373992</v>
      </c>
      <c r="Z80">
        <v>1.5668843940442494</v>
      </c>
      <c r="AA80">
        <v>2.6628664233989778</v>
      </c>
      <c r="AB80">
        <v>0.36010576818509893</v>
      </c>
      <c r="AC80">
        <v>3.7644765595359186</v>
      </c>
      <c r="AD80">
        <v>1.9687913927328187</v>
      </c>
    </row>
    <row r="81" spans="1:30">
      <c r="A81" t="s">
        <v>226</v>
      </c>
      <c r="B81">
        <v>1.595112079378284</v>
      </c>
      <c r="C81">
        <v>1.6569960124631138</v>
      </c>
      <c r="D81">
        <v>1.1739376120369538</v>
      </c>
      <c r="E81">
        <v>7.0162416324507801E-2</v>
      </c>
      <c r="F81">
        <v>0.13964647185601337</v>
      </c>
      <c r="G81">
        <v>7.7921076759686819E-2</v>
      </c>
      <c r="H81">
        <v>0.94412699541685796</v>
      </c>
      <c r="I81">
        <v>0.30783547570610292</v>
      </c>
      <c r="J81">
        <v>1.3517238638072686</v>
      </c>
      <c r="K81">
        <v>1.7049313908550598</v>
      </c>
      <c r="L81">
        <v>1.1045709708216787</v>
      </c>
      <c r="M81">
        <v>1.3115429662955049</v>
      </c>
      <c r="N81">
        <v>0.86083797106158155</v>
      </c>
      <c r="O81">
        <v>1.2564222458637184</v>
      </c>
      <c r="P81">
        <v>1.2922432869426419</v>
      </c>
      <c r="Q81">
        <v>2.4197624887768092</v>
      </c>
      <c r="R81">
        <v>1.1949046203546581</v>
      </c>
      <c r="S81">
        <v>9.5175957730374474</v>
      </c>
      <c r="T81">
        <v>1.0060243319579298</v>
      </c>
      <c r="U81">
        <v>1.1491506432735599</v>
      </c>
      <c r="V81">
        <v>1.5764865291553878</v>
      </c>
      <c r="W81">
        <v>0.89204329409609251</v>
      </c>
      <c r="X81">
        <v>1.0081455667526544</v>
      </c>
      <c r="Y81">
        <v>7.9606670836373992</v>
      </c>
      <c r="Z81">
        <v>1.5668843940442494</v>
      </c>
      <c r="AA81">
        <v>2.6628664233989778</v>
      </c>
      <c r="AB81">
        <v>0.36103693052349917</v>
      </c>
      <c r="AC81">
        <v>3.7644765595359186</v>
      </c>
      <c r="AD81">
        <v>1.9687913927328187</v>
      </c>
    </row>
    <row r="82" spans="1:30">
      <c r="A82" t="s">
        <v>227</v>
      </c>
      <c r="B82">
        <v>1.595112079378284</v>
      </c>
      <c r="C82">
        <v>1.6569960124631138</v>
      </c>
      <c r="D82">
        <v>1.1739376120369538</v>
      </c>
      <c r="E82">
        <v>7.0184106274769884E-2</v>
      </c>
      <c r="F82">
        <v>0.1405677635163497</v>
      </c>
      <c r="G82">
        <v>7.9723446842527856E-2</v>
      </c>
      <c r="H82">
        <v>0.94412699541685796</v>
      </c>
      <c r="I82">
        <v>0.31393579727549703</v>
      </c>
      <c r="J82">
        <v>1.3517238638072686</v>
      </c>
      <c r="K82">
        <v>1.7049313908550598</v>
      </c>
      <c r="L82">
        <v>1.1045709708216787</v>
      </c>
      <c r="M82">
        <v>1.3115429662955049</v>
      </c>
      <c r="N82">
        <v>0.86083797106158155</v>
      </c>
      <c r="O82">
        <v>1.2492931503774296</v>
      </c>
      <c r="P82">
        <v>1.2922432869426419</v>
      </c>
      <c r="Q82">
        <v>2.4197624887768092</v>
      </c>
      <c r="R82">
        <v>1.1949046203546581</v>
      </c>
      <c r="S82">
        <v>9.5175957730374474</v>
      </c>
      <c r="T82">
        <v>1.0060243319579298</v>
      </c>
      <c r="U82">
        <v>1.1491506432735599</v>
      </c>
      <c r="V82">
        <v>1.5764865291553878</v>
      </c>
      <c r="W82">
        <v>0.89204329409609251</v>
      </c>
      <c r="X82">
        <v>0.99688597559762349</v>
      </c>
      <c r="Y82">
        <v>7.9606670836373992</v>
      </c>
      <c r="Z82">
        <v>1.5668843940442494</v>
      </c>
      <c r="AA82">
        <v>2.6628664233989778</v>
      </c>
      <c r="AB82">
        <v>0.36675250782579999</v>
      </c>
      <c r="AC82">
        <v>3.7644765595359186</v>
      </c>
      <c r="AD82">
        <v>1.9687913927328187</v>
      </c>
    </row>
    <row r="83" spans="1:30">
      <c r="A83" t="s">
        <v>228</v>
      </c>
      <c r="B83">
        <v>1.595112079378284</v>
      </c>
      <c r="C83">
        <v>1.6569960124631138</v>
      </c>
      <c r="D83">
        <v>1.1739376120369538</v>
      </c>
      <c r="E83">
        <v>7.140634045190121E-2</v>
      </c>
      <c r="F83">
        <v>0.13975961571339496</v>
      </c>
      <c r="G83">
        <v>7.7452954475686661E-2</v>
      </c>
      <c r="H83">
        <v>0.94412699541685796</v>
      </c>
      <c r="I83">
        <v>0.3107539245500523</v>
      </c>
      <c r="J83">
        <v>1.3517238638072686</v>
      </c>
      <c r="K83">
        <v>1.7049313908550598</v>
      </c>
      <c r="L83">
        <v>1.1045709708216787</v>
      </c>
      <c r="M83">
        <v>1.3115429662955049</v>
      </c>
      <c r="N83">
        <v>0.86083797106158155</v>
      </c>
      <c r="O83">
        <v>1.24974474248796</v>
      </c>
      <c r="P83">
        <v>1.2922432869426419</v>
      </c>
      <c r="Q83">
        <v>2.4197624887768092</v>
      </c>
      <c r="R83">
        <v>1.1949046203546581</v>
      </c>
      <c r="S83">
        <v>9.5175957730374474</v>
      </c>
      <c r="T83">
        <v>1.0060243319579298</v>
      </c>
      <c r="U83">
        <v>1.1491506432735599</v>
      </c>
      <c r="V83">
        <v>1.5764865291553878</v>
      </c>
      <c r="W83">
        <v>0.89204329409609251</v>
      </c>
      <c r="X83">
        <v>0.99185044715107185</v>
      </c>
      <c r="Y83">
        <v>7.9606670836373992</v>
      </c>
      <c r="Z83">
        <v>1.5668843940442494</v>
      </c>
      <c r="AA83">
        <v>2.6628664233989778</v>
      </c>
      <c r="AB83">
        <v>0.3612129937341545</v>
      </c>
      <c r="AC83">
        <v>3.7644765595359186</v>
      </c>
      <c r="AD83">
        <v>1.9687913927328187</v>
      </c>
    </row>
    <row r="84" spans="1:30">
      <c r="A84" t="s">
        <v>229</v>
      </c>
      <c r="B84">
        <v>1.595112079378284</v>
      </c>
      <c r="C84">
        <v>1.6569960124631138</v>
      </c>
      <c r="D84">
        <v>1.1739376120369538</v>
      </c>
      <c r="E84">
        <v>7.0797339105773863E-2</v>
      </c>
      <c r="F84">
        <v>0.13913692364064018</v>
      </c>
      <c r="G84">
        <v>7.9501007415194502E-2</v>
      </c>
      <c r="H84">
        <v>0.94412699541685796</v>
      </c>
      <c r="I84">
        <v>0.31338575630486315</v>
      </c>
      <c r="J84">
        <v>1.3517238638072686</v>
      </c>
      <c r="K84">
        <v>1.7049313908550598</v>
      </c>
      <c r="L84">
        <v>1.1045709708216787</v>
      </c>
      <c r="M84">
        <v>1.3084027201450621</v>
      </c>
      <c r="N84">
        <v>0.86083797106158155</v>
      </c>
      <c r="O84">
        <v>1.2385069417889734</v>
      </c>
      <c r="P84">
        <v>1.2922432869426419</v>
      </c>
      <c r="Q84">
        <v>2.4197624887768092</v>
      </c>
      <c r="R84">
        <v>1.1949046203546581</v>
      </c>
      <c r="S84">
        <v>9.5175957730374474</v>
      </c>
      <c r="T84">
        <v>1.0060243319579298</v>
      </c>
      <c r="U84">
        <v>1.1491506432735599</v>
      </c>
      <c r="V84">
        <v>1.5764865291553878</v>
      </c>
      <c r="W84">
        <v>0.89204329409609251</v>
      </c>
      <c r="X84">
        <v>1.0019901041918924</v>
      </c>
      <c r="Y84">
        <v>7.9606670836373992</v>
      </c>
      <c r="Z84">
        <v>1.5668843940442494</v>
      </c>
      <c r="AA84">
        <v>2.6628664233989778</v>
      </c>
      <c r="AB84">
        <v>0.36029353649719853</v>
      </c>
      <c r="AC84">
        <v>3.7644765595359186</v>
      </c>
      <c r="AD84">
        <v>1.9687913927328187</v>
      </c>
    </row>
    <row r="85" spans="1:30">
      <c r="A85" t="s">
        <v>230</v>
      </c>
      <c r="B85">
        <v>1.595112079378284</v>
      </c>
      <c r="C85">
        <v>1.6569960124631138</v>
      </c>
      <c r="D85">
        <v>1.1739376120369538</v>
      </c>
      <c r="E85">
        <v>7.8231235402009769E-2</v>
      </c>
      <c r="F85">
        <v>0.14525946857805064</v>
      </c>
      <c r="G85">
        <v>0.10754196992605237</v>
      </c>
      <c r="H85">
        <v>0.94412699541685796</v>
      </c>
      <c r="I85">
        <v>0.38782768464077133</v>
      </c>
      <c r="J85">
        <v>1.3517238638072686</v>
      </c>
      <c r="K85">
        <v>1.7049313908550598</v>
      </c>
      <c r="L85">
        <v>1.1045709708216787</v>
      </c>
      <c r="M85">
        <v>1.3080508162921252</v>
      </c>
      <c r="N85">
        <v>0.85998693939375026</v>
      </c>
      <c r="O85">
        <v>1.2180874303642473</v>
      </c>
      <c r="P85">
        <v>1.2922432869426419</v>
      </c>
      <c r="Q85">
        <v>2.4197624887768092</v>
      </c>
      <c r="R85">
        <v>1.1949046203546581</v>
      </c>
      <c r="S85">
        <v>9.5175957730374474</v>
      </c>
      <c r="T85">
        <v>1.0060243319579298</v>
      </c>
      <c r="U85">
        <v>1.1491506432735599</v>
      </c>
      <c r="V85">
        <v>1.5764865291553878</v>
      </c>
      <c r="W85">
        <v>0.89092930425156402</v>
      </c>
      <c r="X85">
        <v>0.95021680595927505</v>
      </c>
      <c r="Y85">
        <v>7.9606670836373992</v>
      </c>
      <c r="Z85">
        <v>1.5668843940442494</v>
      </c>
      <c r="AA85">
        <v>2.6628664233989778</v>
      </c>
      <c r="AB85">
        <v>0.38384663215707315</v>
      </c>
      <c r="AC85">
        <v>3.7644765595359186</v>
      </c>
      <c r="AD85">
        <v>1.9687913927328187</v>
      </c>
    </row>
    <row r="86" spans="1:30">
      <c r="A86" t="s">
        <v>231</v>
      </c>
      <c r="B86">
        <v>1.595112079378284</v>
      </c>
      <c r="C86">
        <v>1.6569960124631138</v>
      </c>
      <c r="D86">
        <v>1.1739376120369538</v>
      </c>
      <c r="E86">
        <v>7.3861800893704171E-2</v>
      </c>
      <c r="F86">
        <v>0.15355512043481029</v>
      </c>
      <c r="G86">
        <v>9.7526441747770948E-2</v>
      </c>
      <c r="H86">
        <v>0.94412699541685796</v>
      </c>
      <c r="I86">
        <v>0.37631861925638754</v>
      </c>
      <c r="J86">
        <v>1.3517238638072686</v>
      </c>
      <c r="K86">
        <v>1.7049313908550598</v>
      </c>
      <c r="L86">
        <v>1.1045709708216787</v>
      </c>
      <c r="M86">
        <v>1.2622628416776678</v>
      </c>
      <c r="N86">
        <v>0.86083797106158155</v>
      </c>
      <c r="O86">
        <v>1.2180874303642473</v>
      </c>
      <c r="P86">
        <v>1.2922432869426419</v>
      </c>
      <c r="Q86">
        <v>2.4197624887768092</v>
      </c>
      <c r="R86">
        <v>1.1949046203546581</v>
      </c>
      <c r="S86">
        <v>9.5175957730374474</v>
      </c>
      <c r="T86">
        <v>1.0060243319579298</v>
      </c>
      <c r="U86">
        <v>1.1491506432735599</v>
      </c>
      <c r="V86">
        <v>1.5764865291553878</v>
      </c>
      <c r="W86">
        <v>0.89092930425156402</v>
      </c>
      <c r="X86">
        <v>1.0679454391083942</v>
      </c>
      <c r="Y86">
        <v>7.9606670836373992</v>
      </c>
      <c r="Z86">
        <v>1.5668843940442494</v>
      </c>
      <c r="AA86">
        <v>2.6628664233989778</v>
      </c>
      <c r="AB86">
        <v>0.38634676293379222</v>
      </c>
      <c r="AC86">
        <v>3.7644765595359186</v>
      </c>
      <c r="AD86">
        <v>1.9687913927328187</v>
      </c>
    </row>
    <row r="87" spans="1:30">
      <c r="A87" t="s">
        <v>248</v>
      </c>
      <c r="B87">
        <v>0.84065955998223862</v>
      </c>
      <c r="C87">
        <v>0.77913695165858532</v>
      </c>
      <c r="D87">
        <v>0.77946859353311038</v>
      </c>
      <c r="E87">
        <v>7.0680052812405997E-2</v>
      </c>
      <c r="F87">
        <v>0.13709283322879653</v>
      </c>
      <c r="G87">
        <v>7.7040963540036353E-2</v>
      </c>
      <c r="H87">
        <v>0.77899863008126347</v>
      </c>
      <c r="I87">
        <v>0.30624839610098387</v>
      </c>
      <c r="J87">
        <v>0.77943568559107346</v>
      </c>
      <c r="K87">
        <v>0.84072477413845825</v>
      </c>
      <c r="L87">
        <v>0.84062059566025804</v>
      </c>
      <c r="M87">
        <v>0.84057437271208613</v>
      </c>
      <c r="N87">
        <v>0.78844103981430147</v>
      </c>
      <c r="O87">
        <v>0.80667966509133382</v>
      </c>
      <c r="P87">
        <v>0.77849530702337988</v>
      </c>
      <c r="Q87">
        <v>0.7793371609616373</v>
      </c>
      <c r="R87">
        <v>0.77833336647968154</v>
      </c>
      <c r="S87">
        <v>0.84112355245242076</v>
      </c>
      <c r="T87">
        <v>0.80343005977778137</v>
      </c>
      <c r="U87">
        <v>0.77989444137699593</v>
      </c>
      <c r="V87">
        <v>0.7792441433984113</v>
      </c>
      <c r="W87">
        <v>0.79272149525469082</v>
      </c>
      <c r="X87">
        <v>0.77458020771917191</v>
      </c>
      <c r="Y87">
        <v>0.77948077840280727</v>
      </c>
      <c r="Z87">
        <v>0.78014609339502539</v>
      </c>
      <c r="AA87">
        <v>0.84140650130160111</v>
      </c>
      <c r="AB87">
        <v>0.35907523223788973</v>
      </c>
      <c r="AC87">
        <v>0.84130663778954851</v>
      </c>
      <c r="AD87">
        <v>0.84115486639667314</v>
      </c>
    </row>
    <row r="88" spans="1:30">
      <c r="A88" t="s">
        <v>232</v>
      </c>
      <c r="B88">
        <v>0.84065955998223862</v>
      </c>
      <c r="C88">
        <v>0.77897281363476634</v>
      </c>
      <c r="D88">
        <v>0.77942020327371164</v>
      </c>
      <c r="E88">
        <v>5.1269021705122077E-2</v>
      </c>
      <c r="F88">
        <v>9.9472185024806245E-2</v>
      </c>
      <c r="G88">
        <v>8.1953171785589141E-2</v>
      </c>
      <c r="H88">
        <v>0.77170742462591713</v>
      </c>
      <c r="I88">
        <v>0.29230012335400879</v>
      </c>
      <c r="J88">
        <v>0.77943568559107346</v>
      </c>
      <c r="K88">
        <v>0.8407219763452779</v>
      </c>
      <c r="L88">
        <v>0.83866234735467637</v>
      </c>
      <c r="M88">
        <v>0.83282957488082654</v>
      </c>
      <c r="N88">
        <v>0.73961762559705069</v>
      </c>
      <c r="O88">
        <v>0.78226058107272267</v>
      </c>
      <c r="P88">
        <v>0.77808069900525489</v>
      </c>
      <c r="Q88">
        <v>0.7793371609616373</v>
      </c>
      <c r="R88">
        <v>0.77232067665231019</v>
      </c>
      <c r="S88">
        <v>0.84112355245242076</v>
      </c>
      <c r="T88">
        <v>0.80343005977778137</v>
      </c>
      <c r="U88">
        <v>0.77359365913110023</v>
      </c>
      <c r="V88">
        <v>0.7792441433984113</v>
      </c>
      <c r="W88">
        <v>0.75664650545261602</v>
      </c>
      <c r="X88">
        <v>0.68683551231229079</v>
      </c>
      <c r="Y88">
        <v>0.77948077840280727</v>
      </c>
      <c r="Z88">
        <v>0.78014609339502539</v>
      </c>
      <c r="AA88">
        <v>0.84075343973298489</v>
      </c>
      <c r="AB88">
        <v>0.28790429837776499</v>
      </c>
      <c r="AC88">
        <v>0.84130663778954851</v>
      </c>
      <c r="AD88">
        <v>0.84115486639667314</v>
      </c>
    </row>
    <row r="90" spans="1:30">
      <c r="A90">
        <v>2.75</v>
      </c>
    </row>
    <row r="91" spans="1:30">
      <c r="A91" t="s">
        <v>225</v>
      </c>
      <c r="B91">
        <v>0.52083302176015212</v>
      </c>
      <c r="C91">
        <v>0.43222378264909456</v>
      </c>
      <c r="D91">
        <v>0.44510300882699777</v>
      </c>
      <c r="E91">
        <v>2.5098422621980986E-2</v>
      </c>
      <c r="F91">
        <v>2.6748812836495307E-2</v>
      </c>
      <c r="G91">
        <v>5.6629006937636464E-2</v>
      </c>
      <c r="H91">
        <v>0.53461697282593212</v>
      </c>
      <c r="I91">
        <v>0.1587566724109899</v>
      </c>
      <c r="J91">
        <v>0.47874004644010332</v>
      </c>
      <c r="K91">
        <v>0.45779930452751399</v>
      </c>
      <c r="L91">
        <v>0.60769313475457243</v>
      </c>
      <c r="M91">
        <v>0.55915476561180821</v>
      </c>
      <c r="N91">
        <v>0.63623883538406611</v>
      </c>
      <c r="O91">
        <v>0.49518409983994705</v>
      </c>
      <c r="P91">
        <v>0.45181603182571645</v>
      </c>
      <c r="Q91">
        <v>0.37140773254058573</v>
      </c>
      <c r="R91">
        <v>0.49315743018208075</v>
      </c>
      <c r="S91">
        <v>0</v>
      </c>
      <c r="T91">
        <v>0.54116594571856536</v>
      </c>
      <c r="U91">
        <v>0.4619598618563372</v>
      </c>
      <c r="V91">
        <v>0.39398131505713058</v>
      </c>
      <c r="W91">
        <v>0.64266346608773306</v>
      </c>
      <c r="X91">
        <v>0.12969735655446676</v>
      </c>
      <c r="Y91">
        <v>0.12316044968446846</v>
      </c>
      <c r="Z91">
        <v>0.40505950307534849</v>
      </c>
      <c r="AA91">
        <v>0.40786913206091652</v>
      </c>
      <c r="AB91">
        <v>0.20996337954786626</v>
      </c>
      <c r="AC91">
        <v>0.43643860741266238</v>
      </c>
      <c r="AD91">
        <v>0.43538348058990206</v>
      </c>
    </row>
    <row r="92" spans="1:30">
      <c r="A92" t="s">
        <v>226</v>
      </c>
      <c r="B92">
        <v>0.52083302176015212</v>
      </c>
      <c r="C92">
        <v>0.43222378264909456</v>
      </c>
      <c r="D92">
        <v>0.44510300882699777</v>
      </c>
      <c r="E92">
        <v>2.4873108734375846E-2</v>
      </c>
      <c r="F92">
        <v>2.6730275523019063E-2</v>
      </c>
      <c r="G92">
        <v>5.6294484205418487E-2</v>
      </c>
      <c r="H92">
        <v>0.53461697282593212</v>
      </c>
      <c r="I92">
        <v>0.1595466184416684</v>
      </c>
      <c r="J92">
        <v>0.47874004644010332</v>
      </c>
      <c r="K92">
        <v>0.45779930452751399</v>
      </c>
      <c r="L92">
        <v>0.60769313475457243</v>
      </c>
      <c r="M92">
        <v>0.55915476561180821</v>
      </c>
      <c r="N92">
        <v>0.63623883538406611</v>
      </c>
      <c r="O92">
        <v>0.49694227394403262</v>
      </c>
      <c r="P92">
        <v>0.45181603182571645</v>
      </c>
      <c r="Q92">
        <v>0.37140773254058573</v>
      </c>
      <c r="R92">
        <v>0.49315743018208075</v>
      </c>
      <c r="S92">
        <v>0</v>
      </c>
      <c r="T92">
        <v>0.54116594571856536</v>
      </c>
      <c r="U92">
        <v>0.4619598618563372</v>
      </c>
      <c r="V92">
        <v>0.39398131505713058</v>
      </c>
      <c r="W92">
        <v>0.64266346608773306</v>
      </c>
      <c r="X92">
        <v>0.12672944739631131</v>
      </c>
      <c r="Y92">
        <v>0.12316044968446846</v>
      </c>
      <c r="Z92">
        <v>0.40505950307534849</v>
      </c>
      <c r="AA92">
        <v>0.40786913206091652</v>
      </c>
      <c r="AB92">
        <v>0.20795361257575906</v>
      </c>
      <c r="AC92">
        <v>0.43643860741266238</v>
      </c>
      <c r="AD92">
        <v>0.43538348058990206</v>
      </c>
    </row>
    <row r="93" spans="1:30">
      <c r="A93" t="s">
        <v>227</v>
      </c>
      <c r="B93">
        <v>0.52083302176015212</v>
      </c>
      <c r="C93">
        <v>0.43222378264909456</v>
      </c>
      <c r="D93">
        <v>0.44510300882699777</v>
      </c>
      <c r="E93">
        <v>2.4698840151971695E-2</v>
      </c>
      <c r="F93">
        <v>2.6760818309484066E-2</v>
      </c>
      <c r="G93">
        <v>5.4405767284868838E-2</v>
      </c>
      <c r="H93">
        <v>0.53461697282593212</v>
      </c>
      <c r="I93">
        <v>0.15988111960573931</v>
      </c>
      <c r="J93">
        <v>0.47874004644010332</v>
      </c>
      <c r="K93">
        <v>0.45779930452751399</v>
      </c>
      <c r="L93">
        <v>0.60769313475457243</v>
      </c>
      <c r="M93">
        <v>0.55722315758210261</v>
      </c>
      <c r="N93">
        <v>0.63623883538406611</v>
      </c>
      <c r="O93">
        <v>0.49371866849807089</v>
      </c>
      <c r="P93">
        <v>0.45181603182571645</v>
      </c>
      <c r="Q93">
        <v>0.37140773254058573</v>
      </c>
      <c r="R93">
        <v>0.49315743018208075</v>
      </c>
      <c r="S93">
        <v>0</v>
      </c>
      <c r="T93">
        <v>0.54116594571856536</v>
      </c>
      <c r="U93">
        <v>0.4619598618563372</v>
      </c>
      <c r="V93">
        <v>0.39398131505713058</v>
      </c>
      <c r="W93">
        <v>0.64266346608773306</v>
      </c>
      <c r="X93">
        <v>0.12894260969802951</v>
      </c>
      <c r="Y93">
        <v>0.12316044968446846</v>
      </c>
      <c r="Z93">
        <v>0.40505950307534849</v>
      </c>
      <c r="AA93">
        <v>0.40786913206091652</v>
      </c>
      <c r="AB93">
        <v>0.20561897274498434</v>
      </c>
      <c r="AC93">
        <v>0.43643860741266238</v>
      </c>
      <c r="AD93">
        <v>0.43538348058990206</v>
      </c>
    </row>
    <row r="94" spans="1:30">
      <c r="A94" t="s">
        <v>228</v>
      </c>
      <c r="B94">
        <v>0.52083302176015212</v>
      </c>
      <c r="C94">
        <v>0.43222378264909456</v>
      </c>
      <c r="D94">
        <v>0.44510300882699777</v>
      </c>
      <c r="E94">
        <v>2.4999485870591667E-2</v>
      </c>
      <c r="F94">
        <v>2.6584656214093137E-2</v>
      </c>
      <c r="G94">
        <v>5.6153781618540795E-2</v>
      </c>
      <c r="H94">
        <v>0.53461697282593212</v>
      </c>
      <c r="I94">
        <v>0.15808447255272773</v>
      </c>
      <c r="J94">
        <v>0.47874004644010332</v>
      </c>
      <c r="K94">
        <v>0.45779930452751399</v>
      </c>
      <c r="L94">
        <v>0.60769313475457243</v>
      </c>
      <c r="M94">
        <v>0.55915476561180821</v>
      </c>
      <c r="N94">
        <v>0.63623883538406611</v>
      </c>
      <c r="O94">
        <v>0.49534069883092546</v>
      </c>
      <c r="P94">
        <v>0.45181603182571645</v>
      </c>
      <c r="Q94">
        <v>0.37140773254058573</v>
      </c>
      <c r="R94">
        <v>0.49315743018208075</v>
      </c>
      <c r="S94">
        <v>0</v>
      </c>
      <c r="T94">
        <v>0.54116594571856536</v>
      </c>
      <c r="U94">
        <v>0.4619598618563372</v>
      </c>
      <c r="V94">
        <v>0.39398131505713058</v>
      </c>
      <c r="W94">
        <v>0.64266346608773306</v>
      </c>
      <c r="X94">
        <v>0.1287798271835828</v>
      </c>
      <c r="Y94">
        <v>0.12316044968446846</v>
      </c>
      <c r="Z94">
        <v>0.40505950307534849</v>
      </c>
      <c r="AA94">
        <v>0.40786913206091652</v>
      </c>
      <c r="AB94">
        <v>0.20947152118863746</v>
      </c>
      <c r="AC94">
        <v>0.43643860741266238</v>
      </c>
      <c r="AD94">
        <v>0.43538348058990206</v>
      </c>
    </row>
    <row r="95" spans="1:30">
      <c r="A95" t="s">
        <v>229</v>
      </c>
      <c r="B95">
        <v>0.52083302176015212</v>
      </c>
      <c r="C95">
        <v>0.43222378264909456</v>
      </c>
      <c r="D95">
        <v>0.44510300882699777</v>
      </c>
      <c r="E95">
        <v>2.5325963196346855E-2</v>
      </c>
      <c r="F95">
        <v>2.6883045028316056E-2</v>
      </c>
      <c r="G95">
        <v>5.4963220427980658E-2</v>
      </c>
      <c r="H95">
        <v>0.53461697282593212</v>
      </c>
      <c r="I95">
        <v>0.15679990017222245</v>
      </c>
      <c r="J95">
        <v>0.47874004644010332</v>
      </c>
      <c r="K95">
        <v>0.45779930452751399</v>
      </c>
      <c r="L95">
        <v>0.60769313475457243</v>
      </c>
      <c r="M95">
        <v>0.55915476561180821</v>
      </c>
      <c r="N95">
        <v>0.63623883538406611</v>
      </c>
      <c r="O95">
        <v>0.49534381755369405</v>
      </c>
      <c r="P95">
        <v>0.45181603182571645</v>
      </c>
      <c r="Q95">
        <v>0.37140773254058573</v>
      </c>
      <c r="R95">
        <v>0.49315743018208075</v>
      </c>
      <c r="S95">
        <v>0</v>
      </c>
      <c r="T95">
        <v>0.54116594571856536</v>
      </c>
      <c r="U95">
        <v>0.4619598618563372</v>
      </c>
      <c r="V95">
        <v>0.39398131505713058</v>
      </c>
      <c r="W95">
        <v>0.64266346608773306</v>
      </c>
      <c r="X95">
        <v>0.12900319664250071</v>
      </c>
      <c r="Y95">
        <v>0.12316044968446846</v>
      </c>
      <c r="Z95">
        <v>0.40505950307534849</v>
      </c>
      <c r="AA95">
        <v>0.40786913206091652</v>
      </c>
      <c r="AB95">
        <v>0.20757753032290494</v>
      </c>
      <c r="AC95">
        <v>0.43643860741266238</v>
      </c>
      <c r="AD95">
        <v>0.43538348058990206</v>
      </c>
    </row>
    <row r="96" spans="1:30">
      <c r="A96" t="s">
        <v>230</v>
      </c>
      <c r="B96">
        <v>0.52083302176015212</v>
      </c>
      <c r="C96">
        <v>0.43222378264909456</v>
      </c>
      <c r="D96">
        <v>0.44510300882699777</v>
      </c>
      <c r="E96">
        <v>2.1777279436506189E-2</v>
      </c>
      <c r="F96">
        <v>2.5976394169485498E-2</v>
      </c>
      <c r="G96">
        <v>5.0420488608300326E-2</v>
      </c>
      <c r="H96">
        <v>0.52048186285114384</v>
      </c>
      <c r="I96">
        <v>0.15035981290232503</v>
      </c>
      <c r="J96">
        <v>0.47874004644010332</v>
      </c>
      <c r="K96">
        <v>0.45779930452751399</v>
      </c>
      <c r="L96">
        <v>0.60769313475457243</v>
      </c>
      <c r="M96">
        <v>0.54124607777260314</v>
      </c>
      <c r="N96">
        <v>0.63448414997626801</v>
      </c>
      <c r="O96">
        <v>0.44818205784448112</v>
      </c>
      <c r="P96">
        <v>0.45181603182571645</v>
      </c>
      <c r="Q96">
        <v>0.37140773254058573</v>
      </c>
      <c r="R96">
        <v>0.49315743018208075</v>
      </c>
      <c r="S96">
        <v>0</v>
      </c>
      <c r="T96">
        <v>0.54116594571856536</v>
      </c>
      <c r="U96">
        <v>0.4619598618563372</v>
      </c>
      <c r="V96">
        <v>0.39398131505713058</v>
      </c>
      <c r="W96">
        <v>0.64181231651284887</v>
      </c>
      <c r="X96">
        <v>0.1212450841769608</v>
      </c>
      <c r="Y96">
        <v>0.12316044968446846</v>
      </c>
      <c r="Z96">
        <v>0.40505950307534849</v>
      </c>
      <c r="AA96">
        <v>0.40786913206091652</v>
      </c>
      <c r="AB96">
        <v>0.19469149645953548</v>
      </c>
      <c r="AC96">
        <v>0.43643860741266238</v>
      </c>
      <c r="AD96">
        <v>0.43538348058990206</v>
      </c>
    </row>
    <row r="97" spans="1:30">
      <c r="A97" t="s">
        <v>231</v>
      </c>
      <c r="B97">
        <v>0.52083302176015212</v>
      </c>
      <c r="C97">
        <v>0.43222378264909456</v>
      </c>
      <c r="D97">
        <v>0.44510300882699777</v>
      </c>
      <c r="E97">
        <v>2.297418934989123E-2</v>
      </c>
      <c r="F97">
        <v>2.7722150601085245E-2</v>
      </c>
      <c r="G97">
        <v>4.4760091655687673E-2</v>
      </c>
      <c r="H97">
        <v>0.53461697282593212</v>
      </c>
      <c r="I97">
        <v>0.12690792594901146</v>
      </c>
      <c r="J97">
        <v>0.47874004644010332</v>
      </c>
      <c r="K97">
        <v>0.45779930452751399</v>
      </c>
      <c r="L97">
        <v>0.60769313475457243</v>
      </c>
      <c r="M97">
        <v>0.38735638660320865</v>
      </c>
      <c r="N97">
        <v>0.63448414997626801</v>
      </c>
      <c r="O97">
        <v>0.47439626557882369</v>
      </c>
      <c r="P97">
        <v>0.45181603182571645</v>
      </c>
      <c r="Q97">
        <v>0.37140773254058573</v>
      </c>
      <c r="R97">
        <v>0.49315743018208075</v>
      </c>
      <c r="S97">
        <v>0</v>
      </c>
      <c r="T97">
        <v>0.54116594571856536</v>
      </c>
      <c r="U97">
        <v>0.45839941965150321</v>
      </c>
      <c r="V97">
        <v>0.39398131505713058</v>
      </c>
      <c r="W97">
        <v>0.64181231651284887</v>
      </c>
      <c r="X97">
        <v>0.12492493422252146</v>
      </c>
      <c r="Y97">
        <v>0.12316044968446846</v>
      </c>
      <c r="Z97">
        <v>0.40505950307534849</v>
      </c>
      <c r="AA97">
        <v>0.40510305940450403</v>
      </c>
      <c r="AB97">
        <v>0.19295796082730704</v>
      </c>
      <c r="AC97">
        <v>0.43643860741266238</v>
      </c>
      <c r="AD97">
        <v>0.43538348058990206</v>
      </c>
    </row>
    <row r="98" spans="1:30">
      <c r="A98" t="s">
        <v>248</v>
      </c>
      <c r="B98">
        <v>0.68166707972925245</v>
      </c>
      <c r="C98">
        <v>0.5438380877054505</v>
      </c>
      <c r="D98">
        <v>0.54288116961533583</v>
      </c>
      <c r="E98">
        <v>2.5152100836903266E-2</v>
      </c>
      <c r="F98">
        <v>2.6836133516443327E-2</v>
      </c>
      <c r="G98">
        <v>5.707766192244236E-2</v>
      </c>
      <c r="H98">
        <v>0.54891356399104763</v>
      </c>
      <c r="I98">
        <v>0.16164666076742298</v>
      </c>
      <c r="J98">
        <v>0.5414130252323428</v>
      </c>
      <c r="K98">
        <v>0.67921026623484426</v>
      </c>
      <c r="L98">
        <v>0.68142059408447841</v>
      </c>
      <c r="M98">
        <v>0.63861789387938572</v>
      </c>
      <c r="N98">
        <v>0.62018851051236601</v>
      </c>
      <c r="O98">
        <v>0.49818838037787327</v>
      </c>
      <c r="P98">
        <v>0.5537653096918087</v>
      </c>
      <c r="Q98">
        <v>0.53943590069035408</v>
      </c>
      <c r="R98">
        <v>0.54431723621306227</v>
      </c>
      <c r="S98">
        <v>0</v>
      </c>
      <c r="T98">
        <v>0.6563630433051133</v>
      </c>
      <c r="U98">
        <v>0.54799372080966646</v>
      </c>
      <c r="V98">
        <v>0.5487134862368539</v>
      </c>
      <c r="W98">
        <v>0.61586328137045143</v>
      </c>
      <c r="X98">
        <v>0.1292485309052821</v>
      </c>
      <c r="Y98">
        <v>0.54826312248717657</v>
      </c>
      <c r="Z98">
        <v>0.55090918044125459</v>
      </c>
      <c r="AA98">
        <v>0.68402318326404932</v>
      </c>
      <c r="AB98">
        <v>0.20921607314705082</v>
      </c>
      <c r="AC98">
        <v>0.68107065978359971</v>
      </c>
      <c r="AD98">
        <v>0.67768010320838423</v>
      </c>
    </row>
    <row r="99" spans="1:30">
      <c r="A99" t="s">
        <v>232</v>
      </c>
      <c r="B99">
        <v>0.68081289585444305</v>
      </c>
      <c r="C99">
        <v>0.51903084983637904</v>
      </c>
      <c r="D99">
        <v>0.53051281934816519</v>
      </c>
      <c r="E99">
        <v>9.8144675214243398E-3</v>
      </c>
      <c r="F99">
        <v>1.3188156982601307E-2</v>
      </c>
      <c r="G99">
        <v>1.7068890704079485E-2</v>
      </c>
      <c r="H99">
        <v>0.36511403987129798</v>
      </c>
      <c r="I99">
        <v>3.0429091462556949E-2</v>
      </c>
      <c r="J99">
        <v>0.5414130252323428</v>
      </c>
      <c r="K99">
        <v>0.67627176663195065</v>
      </c>
      <c r="L99">
        <v>0.17181703709079893</v>
      </c>
      <c r="M99">
        <v>1.9488062652910768E-2</v>
      </c>
      <c r="N99">
        <v>0.4240029782113775</v>
      </c>
      <c r="O99">
        <v>0.24443927863925119</v>
      </c>
      <c r="P99">
        <v>0.55197920358422436</v>
      </c>
      <c r="Q99">
        <v>0.53943590069035408</v>
      </c>
      <c r="R99">
        <v>0.39969038919742372</v>
      </c>
      <c r="S99">
        <v>0</v>
      </c>
      <c r="T99">
        <v>0.6563630433051133</v>
      </c>
      <c r="U99">
        <v>0.19483716063323825</v>
      </c>
      <c r="V99">
        <v>0.52903479507244533</v>
      </c>
      <c r="W99">
        <v>0.42517530830581501</v>
      </c>
      <c r="X99">
        <v>7.112018751588077E-2</v>
      </c>
      <c r="Y99">
        <v>0.54826312248717657</v>
      </c>
      <c r="Z99">
        <v>0.54208068834645351</v>
      </c>
      <c r="AA99">
        <v>0</v>
      </c>
      <c r="AB99">
        <v>0.10137167341371006</v>
      </c>
      <c r="AC99">
        <v>0.68107065978359971</v>
      </c>
      <c r="AD99">
        <v>0.67388596999535355</v>
      </c>
    </row>
    <row r="101" spans="1:30">
      <c r="A101" t="s">
        <v>115</v>
      </c>
    </row>
    <row r="102" spans="1:30">
      <c r="A102" t="s">
        <v>225</v>
      </c>
      <c r="B102">
        <v>0.83847570541740279</v>
      </c>
      <c r="C102">
        <v>0.69878402679109131</v>
      </c>
      <c r="D102">
        <v>0.68274814492625069</v>
      </c>
      <c r="E102">
        <v>3.7661420859926721E-2</v>
      </c>
      <c r="F102">
        <v>5.1635766127740484E-2</v>
      </c>
      <c r="G102">
        <v>6.5976144309422682E-2</v>
      </c>
      <c r="H102">
        <v>0.70388371095459501</v>
      </c>
      <c r="I102">
        <v>0.22087760295390582</v>
      </c>
      <c r="J102">
        <v>0.75867510339762345</v>
      </c>
      <c r="K102">
        <v>0.75317499401203425</v>
      </c>
      <c r="L102">
        <v>0.79636502240356843</v>
      </c>
      <c r="M102">
        <v>0.80606739788017712</v>
      </c>
      <c r="N102">
        <v>0.73698990771762252</v>
      </c>
      <c r="O102">
        <v>0.75883407217749266</v>
      </c>
      <c r="P102">
        <v>0.71184233426111365</v>
      </c>
      <c r="Q102">
        <v>0.72138888364466236</v>
      </c>
      <c r="R102">
        <v>0.70691810685068734</v>
      </c>
      <c r="S102">
        <v>0.47325284673525048</v>
      </c>
      <c r="T102">
        <v>0.71569535209105861</v>
      </c>
      <c r="U102">
        <v>0.67836505125371893</v>
      </c>
      <c r="V102">
        <v>0.69266808646943456</v>
      </c>
      <c r="W102">
        <v>0.75271215769572997</v>
      </c>
      <c r="X102">
        <v>0.26711985163947333</v>
      </c>
      <c r="Y102">
        <v>0.37776203817354237</v>
      </c>
      <c r="Z102">
        <v>0.69635786299597435</v>
      </c>
      <c r="AA102">
        <v>0.7906468296139072</v>
      </c>
      <c r="AB102">
        <v>0.26432179993719324</v>
      </c>
      <c r="AC102">
        <v>1.1255698335454818</v>
      </c>
      <c r="AD102">
        <v>0.81912210907937977</v>
      </c>
    </row>
    <row r="103" spans="1:30">
      <c r="A103" t="s">
        <v>226</v>
      </c>
      <c r="B103">
        <v>0.83847570541740279</v>
      </c>
      <c r="C103">
        <v>0.69878402679109131</v>
      </c>
      <c r="D103">
        <v>0.68274814492625069</v>
      </c>
      <c r="E103">
        <v>3.7734480962301281E-2</v>
      </c>
      <c r="F103">
        <v>5.1680042091825598E-2</v>
      </c>
      <c r="G103">
        <v>6.5947665178090392E-2</v>
      </c>
      <c r="H103">
        <v>0.70388371095459501</v>
      </c>
      <c r="I103">
        <v>0.22193069134597793</v>
      </c>
      <c r="J103">
        <v>0.75867510339762345</v>
      </c>
      <c r="K103">
        <v>0.75317499401203425</v>
      </c>
      <c r="L103">
        <v>0.79636502240356843</v>
      </c>
      <c r="M103">
        <v>0.80606739788017712</v>
      </c>
      <c r="N103">
        <v>0.73698990771762252</v>
      </c>
      <c r="O103">
        <v>0.75829963099948494</v>
      </c>
      <c r="P103">
        <v>0.71184233426111365</v>
      </c>
      <c r="Q103">
        <v>0.72138888364466236</v>
      </c>
      <c r="R103">
        <v>0.70691810685068734</v>
      </c>
      <c r="S103">
        <v>0.47325284673525048</v>
      </c>
      <c r="T103">
        <v>0.71569535209105861</v>
      </c>
      <c r="U103">
        <v>0.67836505125371893</v>
      </c>
      <c r="V103">
        <v>0.69266808646943456</v>
      </c>
      <c r="W103">
        <v>0.75271215769572997</v>
      </c>
      <c r="X103">
        <v>0.2671876538731382</v>
      </c>
      <c r="Y103">
        <v>0.37776203817354237</v>
      </c>
      <c r="Z103">
        <v>0.69635786299597435</v>
      </c>
      <c r="AA103">
        <v>0.7906468296139072</v>
      </c>
      <c r="AB103">
        <v>0.26434851194654441</v>
      </c>
      <c r="AC103">
        <v>1.1255698335454818</v>
      </c>
      <c r="AD103">
        <v>0.81912210907937977</v>
      </c>
    </row>
    <row r="104" spans="1:30">
      <c r="A104" t="s">
        <v>227</v>
      </c>
      <c r="B104">
        <v>0.83847570541740279</v>
      </c>
      <c r="C104">
        <v>0.69878402679109131</v>
      </c>
      <c r="D104">
        <v>0.68274814492625069</v>
      </c>
      <c r="E104">
        <v>3.7736316286786274E-2</v>
      </c>
      <c r="F104">
        <v>5.174329793042079E-2</v>
      </c>
      <c r="G104">
        <v>6.6321670944690811E-2</v>
      </c>
      <c r="H104">
        <v>0.70388371095459501</v>
      </c>
      <c r="I104">
        <v>0.22081409602161572</v>
      </c>
      <c r="J104">
        <v>0.75867510339762345</v>
      </c>
      <c r="K104">
        <v>0.75317499401203425</v>
      </c>
      <c r="L104">
        <v>0.79636502240356843</v>
      </c>
      <c r="M104">
        <v>0.80222828541542035</v>
      </c>
      <c r="N104">
        <v>0.73698990771762252</v>
      </c>
      <c r="O104">
        <v>0.75682417371051003</v>
      </c>
      <c r="P104">
        <v>0.71184233426111365</v>
      </c>
      <c r="Q104">
        <v>0.72138888364466236</v>
      </c>
      <c r="R104">
        <v>0.70691810685068734</v>
      </c>
      <c r="S104">
        <v>0.47325284673525048</v>
      </c>
      <c r="T104">
        <v>0.71569535209105861</v>
      </c>
      <c r="U104">
        <v>0.67836505125371893</v>
      </c>
      <c r="V104">
        <v>0.69266808646943456</v>
      </c>
      <c r="W104">
        <v>0.75271215769572997</v>
      </c>
      <c r="X104">
        <v>0.26788848946503641</v>
      </c>
      <c r="Y104">
        <v>0.37776203817354237</v>
      </c>
      <c r="Z104">
        <v>0.69635786299597435</v>
      </c>
      <c r="AA104">
        <v>0.7906468296139072</v>
      </c>
      <c r="AB104">
        <v>0.26586556129276162</v>
      </c>
      <c r="AC104">
        <v>1.1255698335454818</v>
      </c>
      <c r="AD104">
        <v>0.81912210907937977</v>
      </c>
    </row>
    <row r="105" spans="1:30">
      <c r="A105" t="s">
        <v>228</v>
      </c>
      <c r="B105">
        <v>0.83847570541740279</v>
      </c>
      <c r="C105">
        <v>0.69878402679109131</v>
      </c>
      <c r="D105">
        <v>0.68274814492625069</v>
      </c>
      <c r="E105">
        <v>3.7864302383968367E-2</v>
      </c>
      <c r="F105">
        <v>5.1615414058491509E-2</v>
      </c>
      <c r="G105">
        <v>6.6104463854752785E-2</v>
      </c>
      <c r="H105">
        <v>0.70388371095459501</v>
      </c>
      <c r="I105">
        <v>0.22037635773185046</v>
      </c>
      <c r="J105">
        <v>0.75867510339762345</v>
      </c>
      <c r="K105">
        <v>0.75317499401203425</v>
      </c>
      <c r="L105">
        <v>0.79636502240356843</v>
      </c>
      <c r="M105">
        <v>0.80606739788017712</v>
      </c>
      <c r="N105">
        <v>0.73698990771762252</v>
      </c>
      <c r="O105">
        <v>0.75827720547056032</v>
      </c>
      <c r="P105">
        <v>0.71184233426111365</v>
      </c>
      <c r="Q105">
        <v>0.72138888364466236</v>
      </c>
      <c r="R105">
        <v>0.70691810685068734</v>
      </c>
      <c r="S105">
        <v>0.47325284673525048</v>
      </c>
      <c r="T105">
        <v>0.71569535209105861</v>
      </c>
      <c r="U105">
        <v>0.67836505125371893</v>
      </c>
      <c r="V105">
        <v>0.69266808646943456</v>
      </c>
      <c r="W105">
        <v>0.75271215769572997</v>
      </c>
      <c r="X105">
        <v>0.26661223263959977</v>
      </c>
      <c r="Y105">
        <v>0.37776203817354237</v>
      </c>
      <c r="Z105">
        <v>0.69635786299597435</v>
      </c>
      <c r="AA105">
        <v>0.7906468296139072</v>
      </c>
      <c r="AB105">
        <v>0.2642077807723161</v>
      </c>
      <c r="AC105">
        <v>1.1255698335454818</v>
      </c>
      <c r="AD105">
        <v>0.81912210907937977</v>
      </c>
    </row>
    <row r="106" spans="1:30">
      <c r="A106" t="s">
        <v>229</v>
      </c>
      <c r="B106">
        <v>0.83847570541740279</v>
      </c>
      <c r="C106">
        <v>0.69878402679109131</v>
      </c>
      <c r="D106">
        <v>0.68274814492625069</v>
      </c>
      <c r="E106">
        <v>3.7740844351148058E-2</v>
      </c>
      <c r="F106">
        <v>5.1540103664281939E-2</v>
      </c>
      <c r="G106">
        <v>6.5989944676427548E-2</v>
      </c>
      <c r="H106">
        <v>0.70388371095459501</v>
      </c>
      <c r="I106">
        <v>0.22286982430310728</v>
      </c>
      <c r="J106">
        <v>0.75867510339762345</v>
      </c>
      <c r="K106">
        <v>0.75317499401203425</v>
      </c>
      <c r="L106">
        <v>0.79636502240356843</v>
      </c>
      <c r="M106">
        <v>0.8041561647186044</v>
      </c>
      <c r="N106">
        <v>0.73698990771762252</v>
      </c>
      <c r="O106">
        <v>0.75575449005700468</v>
      </c>
      <c r="P106">
        <v>0.71184233426111365</v>
      </c>
      <c r="Q106">
        <v>0.72138888364466236</v>
      </c>
      <c r="R106">
        <v>0.70691810685068734</v>
      </c>
      <c r="S106">
        <v>0.47325284673525048</v>
      </c>
      <c r="T106">
        <v>0.71569535209105861</v>
      </c>
      <c r="U106">
        <v>0.67836505125371893</v>
      </c>
      <c r="V106">
        <v>0.69266808646943456</v>
      </c>
      <c r="W106">
        <v>0.75271215769572997</v>
      </c>
      <c r="X106">
        <v>0.26825912229067983</v>
      </c>
      <c r="Y106">
        <v>0.37776203817354237</v>
      </c>
      <c r="Z106">
        <v>0.69635786299597435</v>
      </c>
      <c r="AA106">
        <v>0.7906468296139072</v>
      </c>
      <c r="AB106">
        <v>0.2644649375221122</v>
      </c>
      <c r="AC106">
        <v>1.1255698335454818</v>
      </c>
      <c r="AD106">
        <v>0.81912210907937977</v>
      </c>
    </row>
    <row r="107" spans="1:30">
      <c r="A107" t="s">
        <v>230</v>
      </c>
      <c r="B107">
        <v>0.83847570541740279</v>
      </c>
      <c r="C107">
        <v>0.69878402679109131</v>
      </c>
      <c r="D107">
        <v>0.68274814492625069</v>
      </c>
      <c r="E107">
        <v>3.9060014870332199E-2</v>
      </c>
      <c r="F107">
        <v>5.1424949863217752E-2</v>
      </c>
      <c r="G107">
        <v>6.5600152869413647E-2</v>
      </c>
      <c r="H107">
        <v>0.69915592890739187</v>
      </c>
      <c r="I107">
        <v>0.22832616175561027</v>
      </c>
      <c r="J107">
        <v>0.75867510339762345</v>
      </c>
      <c r="K107">
        <v>0.75317499401203425</v>
      </c>
      <c r="L107">
        <v>0.79636502240356843</v>
      </c>
      <c r="M107">
        <v>0.78744898181792722</v>
      </c>
      <c r="N107">
        <v>0.73591826809421512</v>
      </c>
      <c r="O107">
        <v>0.73118490336173891</v>
      </c>
      <c r="P107">
        <v>0.71184233426111365</v>
      </c>
      <c r="Q107">
        <v>0.72138888364466236</v>
      </c>
      <c r="R107">
        <v>0.70691810685068734</v>
      </c>
      <c r="S107">
        <v>0.47325284673525048</v>
      </c>
      <c r="T107">
        <v>0.71569535209105861</v>
      </c>
      <c r="U107">
        <v>0.67836505125371893</v>
      </c>
      <c r="V107">
        <v>0.69266808646943456</v>
      </c>
      <c r="W107">
        <v>0.75212910838917102</v>
      </c>
      <c r="X107">
        <v>0.25472504271198271</v>
      </c>
      <c r="Y107">
        <v>0.37776203817354237</v>
      </c>
      <c r="Z107">
        <v>0.69635786299597435</v>
      </c>
      <c r="AA107">
        <v>0.7906468296139072</v>
      </c>
      <c r="AB107">
        <v>0.26207047831319191</v>
      </c>
      <c r="AC107">
        <v>1.1255698335454818</v>
      </c>
      <c r="AD107">
        <v>0.81912210907937977</v>
      </c>
    </row>
    <row r="108" spans="1:30">
      <c r="A108" t="s">
        <v>231</v>
      </c>
      <c r="B108">
        <v>0.83847570541740279</v>
      </c>
      <c r="C108">
        <v>0.69878402679109131</v>
      </c>
      <c r="D108">
        <v>0.68274814492625069</v>
      </c>
      <c r="E108">
        <v>3.9345625184289926E-2</v>
      </c>
      <c r="F108">
        <v>5.283053177866031E-2</v>
      </c>
      <c r="G108">
        <v>6.8468761396731415E-2</v>
      </c>
      <c r="H108">
        <v>0.70388371095459501</v>
      </c>
      <c r="I108">
        <v>0.23174282778247432</v>
      </c>
      <c r="J108">
        <v>0.75867510339762345</v>
      </c>
      <c r="K108">
        <v>0.75317499401203425</v>
      </c>
      <c r="L108">
        <v>0.7952209115770511</v>
      </c>
      <c r="M108">
        <v>0.76815836160676176</v>
      </c>
      <c r="N108">
        <v>0.73602989116554374</v>
      </c>
      <c r="O108">
        <v>0.73582775952842905</v>
      </c>
      <c r="P108">
        <v>0.71184233426111365</v>
      </c>
      <c r="Q108">
        <v>0.72138888364466236</v>
      </c>
      <c r="R108">
        <v>0.70691810685068734</v>
      </c>
      <c r="S108">
        <v>0.47325284673525048</v>
      </c>
      <c r="T108">
        <v>0.71569535209105861</v>
      </c>
      <c r="U108">
        <v>0.67698728327687629</v>
      </c>
      <c r="V108">
        <v>0.69266808646943456</v>
      </c>
      <c r="W108">
        <v>0.75271215769572997</v>
      </c>
      <c r="X108">
        <v>0.26425582501901207</v>
      </c>
      <c r="Y108">
        <v>0.37776203817354237</v>
      </c>
      <c r="Z108">
        <v>0.69635786299597435</v>
      </c>
      <c r="AA108">
        <v>0.78910031954649962</v>
      </c>
      <c r="AB108">
        <v>0.26406556165562128</v>
      </c>
      <c r="AC108">
        <v>1.1255698335454818</v>
      </c>
      <c r="AD108">
        <v>0.81912210907937977</v>
      </c>
    </row>
    <row r="109" spans="1:30">
      <c r="A109" t="s">
        <v>248</v>
      </c>
      <c r="B109">
        <v>0.78688418636178337</v>
      </c>
      <c r="C109">
        <v>0.693732232238646</v>
      </c>
      <c r="D109">
        <v>0.69920722587491846</v>
      </c>
      <c r="E109">
        <v>3.7622017444846223E-2</v>
      </c>
      <c r="F109">
        <v>5.1903512708250527E-2</v>
      </c>
      <c r="G109">
        <v>6.582633960574702E-2</v>
      </c>
      <c r="H109">
        <v>0.69915183497342837</v>
      </c>
      <c r="I109">
        <v>0.22133346991615221</v>
      </c>
      <c r="J109">
        <v>0.69915919935704562</v>
      </c>
      <c r="K109">
        <v>0.7868720104773459</v>
      </c>
      <c r="L109">
        <v>0.78795926700220209</v>
      </c>
      <c r="M109">
        <v>0.76689145625473332</v>
      </c>
      <c r="N109">
        <v>0.72337980955067516</v>
      </c>
      <c r="O109">
        <v>0.71021330631356383</v>
      </c>
      <c r="P109">
        <v>0.70552369403084625</v>
      </c>
      <c r="Q109">
        <v>0.69945886838950844</v>
      </c>
      <c r="R109">
        <v>0.69762499314711945</v>
      </c>
      <c r="S109">
        <v>0.78660427859655768</v>
      </c>
      <c r="T109">
        <v>0.7428838976325306</v>
      </c>
      <c r="U109">
        <v>0.70272028696742905</v>
      </c>
      <c r="V109">
        <v>0.70850116686623388</v>
      </c>
      <c r="W109">
        <v>0.72722360545423093</v>
      </c>
      <c r="X109">
        <v>0.26773708227131437</v>
      </c>
      <c r="Y109">
        <v>0.7021034140761524</v>
      </c>
      <c r="Z109">
        <v>0.69790465043920025</v>
      </c>
      <c r="AA109">
        <v>0.78725909827289742</v>
      </c>
      <c r="AB109">
        <v>0.26468900636660686</v>
      </c>
      <c r="AC109">
        <v>0.78341462660301775</v>
      </c>
      <c r="AD109">
        <v>0.78337323773701728</v>
      </c>
    </row>
    <row r="110" spans="1:30">
      <c r="A110" t="s">
        <v>232</v>
      </c>
      <c r="B110">
        <v>0.78674299665703917</v>
      </c>
      <c r="C110">
        <v>0.68729827814468603</v>
      </c>
      <c r="D110">
        <v>0.69792766908258119</v>
      </c>
      <c r="E110">
        <v>2.4864668283742786E-2</v>
      </c>
      <c r="F110">
        <v>3.2448134814837791E-2</v>
      </c>
      <c r="G110">
        <v>4.3556426395685632E-2</v>
      </c>
      <c r="H110">
        <v>0.61935056647547504</v>
      </c>
      <c r="I110">
        <v>0.13497743943456753</v>
      </c>
      <c r="J110">
        <v>0.69915919935704562</v>
      </c>
      <c r="K110">
        <v>0.78544967596400772</v>
      </c>
      <c r="L110">
        <v>0.75387975820857178</v>
      </c>
      <c r="M110">
        <v>0.5419627081222721</v>
      </c>
      <c r="N110">
        <v>0.58704413517247178</v>
      </c>
      <c r="O110">
        <v>0.49981660474628425</v>
      </c>
      <c r="P110">
        <v>0.70550404667589828</v>
      </c>
      <c r="Q110">
        <v>0.69945886838950844</v>
      </c>
      <c r="R110">
        <v>0.64119134096132435</v>
      </c>
      <c r="S110">
        <v>0.78596817774507599</v>
      </c>
      <c r="T110">
        <v>0.74286801960162951</v>
      </c>
      <c r="U110">
        <v>0.62052245859075039</v>
      </c>
      <c r="V110">
        <v>0.70477390128502315</v>
      </c>
      <c r="W110">
        <v>0.6138274379773575</v>
      </c>
      <c r="X110">
        <v>0.17291928157841785</v>
      </c>
      <c r="Y110">
        <v>0.7021034140761524</v>
      </c>
      <c r="Z110">
        <v>0.69712511357471341</v>
      </c>
      <c r="AA110">
        <v>0.76920800831160807</v>
      </c>
      <c r="AB110">
        <v>0.17288720064734481</v>
      </c>
      <c r="AC110">
        <v>0.78341462660301775</v>
      </c>
      <c r="AD110">
        <v>0.78215477581075432</v>
      </c>
    </row>
    <row r="112" spans="1:30">
      <c r="A112" t="s">
        <v>252</v>
      </c>
    </row>
    <row r="113" spans="1:30">
      <c r="A113" t="s">
        <v>225</v>
      </c>
      <c r="B113">
        <v>0.40502218367082193</v>
      </c>
      <c r="C113">
        <v>0.5276501319786191</v>
      </c>
      <c r="D113">
        <v>0.19472529840919051</v>
      </c>
      <c r="E113">
        <v>1.2691176614829257E-2</v>
      </c>
      <c r="F113">
        <v>2.8406343080520466E-2</v>
      </c>
      <c r="G113">
        <v>5.3077381819708249E-3</v>
      </c>
      <c r="H113">
        <v>0.11174556117251236</v>
      </c>
      <c r="I113">
        <v>3.7892025362419757E-2</v>
      </c>
      <c r="J113">
        <v>0.22802990914134383</v>
      </c>
      <c r="K113">
        <v>0.37800532056310604</v>
      </c>
      <c r="L113">
        <v>0.13237572243429488</v>
      </c>
      <c r="M113">
        <v>0.19562771717383101</v>
      </c>
      <c r="N113">
        <v>5.6843994799390306E-2</v>
      </c>
      <c r="O113">
        <v>0.18763860415375649</v>
      </c>
      <c r="P113">
        <v>0.23061983619434814</v>
      </c>
      <c r="Q113">
        <v>0.76858842928330406</v>
      </c>
      <c r="R113">
        <v>0.1883159760079661</v>
      </c>
      <c r="S113">
        <v>7.9536475579457742</v>
      </c>
      <c r="T113">
        <v>0.12566653636382047</v>
      </c>
      <c r="U113">
        <v>0.17402438382541907</v>
      </c>
      <c r="V113">
        <v>0.3227639571714625</v>
      </c>
      <c r="W113">
        <v>6.3803974946958913E-2</v>
      </c>
      <c r="X113">
        <v>0.23123651115718385</v>
      </c>
      <c r="Y113">
        <v>49.819853821820018</v>
      </c>
      <c r="Z113">
        <v>0.32928977128049486</v>
      </c>
      <c r="AA113">
        <v>2.7642164633311115</v>
      </c>
      <c r="AB113">
        <v>3.9915877624876556E-2</v>
      </c>
      <c r="AC113">
        <v>1.1327926121791922</v>
      </c>
      <c r="AD113">
        <v>0.39358879002758929</v>
      </c>
    </row>
    <row r="114" spans="1:30">
      <c r="A114" t="s">
        <v>226</v>
      </c>
      <c r="B114">
        <v>0.40502218367082193</v>
      </c>
      <c r="C114">
        <v>0.5276501319786191</v>
      </c>
      <c r="D114">
        <v>0.19472529840919051</v>
      </c>
      <c r="E114">
        <v>1.263457803350211E-2</v>
      </c>
      <c r="F114">
        <v>2.8522065874787676E-2</v>
      </c>
      <c r="G114">
        <v>5.4980293795245747E-3</v>
      </c>
      <c r="H114">
        <v>0.11174556117251236</v>
      </c>
      <c r="I114">
        <v>3.7920161059471089E-2</v>
      </c>
      <c r="J114">
        <v>0.22802990914134383</v>
      </c>
      <c r="K114">
        <v>0.37800532056310604</v>
      </c>
      <c r="L114">
        <v>0.13237572243429488</v>
      </c>
      <c r="M114">
        <v>0.19560061403679124</v>
      </c>
      <c r="N114">
        <v>5.6843994799390306E-2</v>
      </c>
      <c r="O114">
        <v>0.18931027684714027</v>
      </c>
      <c r="P114">
        <v>0.23061983619434814</v>
      </c>
      <c r="Q114">
        <v>0.76858842928330406</v>
      </c>
      <c r="R114">
        <v>0.1883159760079661</v>
      </c>
      <c r="S114">
        <v>7.9536475579457742</v>
      </c>
      <c r="T114">
        <v>0.12566653636382047</v>
      </c>
      <c r="U114">
        <v>0.17402438382541907</v>
      </c>
      <c r="V114">
        <v>0.3227639571714625</v>
      </c>
      <c r="W114">
        <v>6.3803974946958913E-2</v>
      </c>
      <c r="X114">
        <v>0.23021139910828972</v>
      </c>
      <c r="Y114">
        <v>49.819853821820018</v>
      </c>
      <c r="Z114">
        <v>0.32928977128049486</v>
      </c>
      <c r="AA114">
        <v>2.7642164633311115</v>
      </c>
      <c r="AB114">
        <v>4.0210396074772038E-2</v>
      </c>
      <c r="AC114">
        <v>1.1327926121791922</v>
      </c>
      <c r="AD114">
        <v>0.39358879002758929</v>
      </c>
    </row>
    <row r="115" spans="1:30">
      <c r="A115" t="s">
        <v>227</v>
      </c>
      <c r="B115">
        <v>0.40502218367082193</v>
      </c>
      <c r="C115">
        <v>0.5276501319786191</v>
      </c>
      <c r="D115">
        <v>0.19472529840919051</v>
      </c>
      <c r="E115">
        <v>1.2690195750383848E-2</v>
      </c>
      <c r="F115">
        <v>2.8518174042588152E-2</v>
      </c>
      <c r="G115">
        <v>6.4219690542460179E-3</v>
      </c>
      <c r="H115">
        <v>0.11174556117251236</v>
      </c>
      <c r="I115">
        <v>4.0333271584485381E-2</v>
      </c>
      <c r="J115">
        <v>0.22802990914134383</v>
      </c>
      <c r="K115">
        <v>0.37800532056310604</v>
      </c>
      <c r="L115">
        <v>0.13237572243429488</v>
      </c>
      <c r="M115">
        <v>0.19585450734161136</v>
      </c>
      <c r="N115">
        <v>5.6843994799390306E-2</v>
      </c>
      <c r="O115">
        <v>0.18975535377348512</v>
      </c>
      <c r="P115">
        <v>0.23061983619434814</v>
      </c>
      <c r="Q115">
        <v>0.76858842928330406</v>
      </c>
      <c r="R115">
        <v>0.1883159760079661</v>
      </c>
      <c r="S115">
        <v>7.9536475579457742</v>
      </c>
      <c r="T115">
        <v>0.12566653636382047</v>
      </c>
      <c r="U115">
        <v>0.17402438382541907</v>
      </c>
      <c r="V115">
        <v>0.3227639571714625</v>
      </c>
      <c r="W115">
        <v>6.3803974946958913E-2</v>
      </c>
      <c r="X115">
        <v>0.23171147905846567</v>
      </c>
      <c r="Y115">
        <v>49.819853821820018</v>
      </c>
      <c r="Z115">
        <v>0.32928977128049486</v>
      </c>
      <c r="AA115">
        <v>2.7642164633311115</v>
      </c>
      <c r="AB115">
        <v>4.0976395772390962E-2</v>
      </c>
      <c r="AC115">
        <v>1.1327926121791922</v>
      </c>
      <c r="AD115">
        <v>0.39358879002758929</v>
      </c>
    </row>
    <row r="116" spans="1:30">
      <c r="A116" t="s">
        <v>228</v>
      </c>
      <c r="B116">
        <v>0.40502218367082193</v>
      </c>
      <c r="C116">
        <v>0.5276501319786191</v>
      </c>
      <c r="D116">
        <v>0.19472529840919051</v>
      </c>
      <c r="E116">
        <v>1.2615293565900715E-2</v>
      </c>
      <c r="F116">
        <v>2.8484341289347539E-2</v>
      </c>
      <c r="G116">
        <v>5.3405205451335681E-3</v>
      </c>
      <c r="H116">
        <v>0.11174556117251236</v>
      </c>
      <c r="I116">
        <v>3.8048234836161189E-2</v>
      </c>
      <c r="J116">
        <v>0.22802990914134383</v>
      </c>
      <c r="K116">
        <v>0.37800532056310604</v>
      </c>
      <c r="L116">
        <v>0.13237572243429488</v>
      </c>
      <c r="M116">
        <v>0.19563366197075741</v>
      </c>
      <c r="N116">
        <v>5.6843994799390306E-2</v>
      </c>
      <c r="O116">
        <v>0.18890831398994359</v>
      </c>
      <c r="P116">
        <v>0.23061983619434814</v>
      </c>
      <c r="Q116">
        <v>0.76858842928330406</v>
      </c>
      <c r="R116">
        <v>0.1883159760079661</v>
      </c>
      <c r="S116">
        <v>7.9536475579457742</v>
      </c>
      <c r="T116">
        <v>0.12566653636382047</v>
      </c>
      <c r="U116">
        <v>0.17402438382541907</v>
      </c>
      <c r="V116">
        <v>0.3227639571714625</v>
      </c>
      <c r="W116">
        <v>6.3803974946958913E-2</v>
      </c>
      <c r="X116">
        <v>0.23119020490289618</v>
      </c>
      <c r="Y116">
        <v>49.819853821820018</v>
      </c>
      <c r="Z116">
        <v>0.32928977128049486</v>
      </c>
      <c r="AA116">
        <v>2.7642164633311115</v>
      </c>
      <c r="AB116">
        <v>3.996825326903132E-2</v>
      </c>
      <c r="AC116">
        <v>1.1327926121791922</v>
      </c>
      <c r="AD116">
        <v>0.39358879002758929</v>
      </c>
    </row>
    <row r="117" spans="1:30">
      <c r="A117" t="s">
        <v>229</v>
      </c>
      <c r="B117">
        <v>0.40502218367082193</v>
      </c>
      <c r="C117">
        <v>0.5276501319786191</v>
      </c>
      <c r="D117">
        <v>0.19472529840919051</v>
      </c>
      <c r="E117">
        <v>1.2879142616474333E-2</v>
      </c>
      <c r="F117">
        <v>2.8516235061644205E-2</v>
      </c>
      <c r="G117">
        <v>6.0366457850023801E-3</v>
      </c>
      <c r="H117">
        <v>0.11174556117251236</v>
      </c>
      <c r="I117">
        <v>4.0111850135497694E-2</v>
      </c>
      <c r="J117">
        <v>0.22802990914134383</v>
      </c>
      <c r="K117">
        <v>0.37800532056310604</v>
      </c>
      <c r="L117">
        <v>0.13237572243429488</v>
      </c>
      <c r="M117">
        <v>0.19567338900899722</v>
      </c>
      <c r="N117">
        <v>5.6843994799390306E-2</v>
      </c>
      <c r="O117">
        <v>0.18920463354042819</v>
      </c>
      <c r="P117">
        <v>0.23061983619434814</v>
      </c>
      <c r="Q117">
        <v>0.76858842928330406</v>
      </c>
      <c r="R117">
        <v>0.1883159760079661</v>
      </c>
      <c r="S117">
        <v>7.9536475579457742</v>
      </c>
      <c r="T117">
        <v>0.12566653636382047</v>
      </c>
      <c r="U117">
        <v>0.17402438382541907</v>
      </c>
      <c r="V117">
        <v>0.3227639571714625</v>
      </c>
      <c r="W117">
        <v>6.3803974946958913E-2</v>
      </c>
      <c r="X117">
        <v>0.23175795894703727</v>
      </c>
      <c r="Y117">
        <v>49.819853821820018</v>
      </c>
      <c r="Z117">
        <v>0.32928977128049486</v>
      </c>
      <c r="AA117">
        <v>2.7642164633311115</v>
      </c>
      <c r="AB117">
        <v>4.0403816641922108E-2</v>
      </c>
      <c r="AC117">
        <v>1.1327926121791922</v>
      </c>
      <c r="AD117">
        <v>0.39358879002758929</v>
      </c>
    </row>
    <row r="118" spans="1:30">
      <c r="A118" t="s">
        <v>230</v>
      </c>
      <c r="B118">
        <v>0.40502218367082193</v>
      </c>
      <c r="C118">
        <v>0.5276501319786191</v>
      </c>
      <c r="D118">
        <v>0.19472529840919051</v>
      </c>
      <c r="E118">
        <v>1.5455970158617924E-2</v>
      </c>
      <c r="F118">
        <v>3.0448864034065253E-2</v>
      </c>
      <c r="G118">
        <v>1.4665258365104999E-2</v>
      </c>
      <c r="H118">
        <v>0.11550331229407566</v>
      </c>
      <c r="I118">
        <v>6.3377850960941673E-2</v>
      </c>
      <c r="J118">
        <v>0.22802990914134383</v>
      </c>
      <c r="K118">
        <v>0.37800532056310604</v>
      </c>
      <c r="L118">
        <v>0.13237572243429488</v>
      </c>
      <c r="M118">
        <v>0.19841475741039782</v>
      </c>
      <c r="N118">
        <v>5.7200758401553066E-2</v>
      </c>
      <c r="O118">
        <v>0.19401091597377176</v>
      </c>
      <c r="P118">
        <v>0.23061983619434814</v>
      </c>
      <c r="Q118">
        <v>0.76858842928330406</v>
      </c>
      <c r="R118">
        <v>0.1883159760079661</v>
      </c>
      <c r="S118">
        <v>7.9536475579457742</v>
      </c>
      <c r="T118">
        <v>0.12566653636382047</v>
      </c>
      <c r="U118">
        <v>0.17402438382541907</v>
      </c>
      <c r="V118">
        <v>0.3227639571714625</v>
      </c>
      <c r="W118">
        <v>6.3758654349822461E-2</v>
      </c>
      <c r="X118">
        <v>0.22745840851042737</v>
      </c>
      <c r="Y118">
        <v>49.819853821820018</v>
      </c>
      <c r="Z118">
        <v>0.32928977128049486</v>
      </c>
      <c r="AA118">
        <v>2.7642164633311115</v>
      </c>
      <c r="AB118">
        <v>5.2897582985187167E-2</v>
      </c>
      <c r="AC118">
        <v>1.1327926121791922</v>
      </c>
      <c r="AD118">
        <v>0.39358879002758929</v>
      </c>
    </row>
    <row r="119" spans="1:30">
      <c r="A119" t="s">
        <v>231</v>
      </c>
      <c r="B119">
        <v>0.40502218367082193</v>
      </c>
      <c r="C119">
        <v>0.5276501319786191</v>
      </c>
      <c r="D119">
        <v>0.19472529840919051</v>
      </c>
      <c r="E119">
        <v>1.3958438155761425E-2</v>
      </c>
      <c r="F119">
        <v>3.1550178666613228E-2</v>
      </c>
      <c r="G119">
        <v>1.3328947223981929E-2</v>
      </c>
      <c r="H119">
        <v>0.11174556117251236</v>
      </c>
      <c r="I119">
        <v>6.4898615142473748E-2</v>
      </c>
      <c r="J119">
        <v>0.22802990914134383</v>
      </c>
      <c r="K119">
        <v>0.37800532056310604</v>
      </c>
      <c r="L119">
        <v>0.13258809481303407</v>
      </c>
      <c r="M119">
        <v>0.21417994515149985</v>
      </c>
      <c r="N119">
        <v>5.7228179293627071E-2</v>
      </c>
      <c r="O119">
        <v>0.19215041163401614</v>
      </c>
      <c r="P119">
        <v>0.23061983619434814</v>
      </c>
      <c r="Q119">
        <v>0.76858842928330406</v>
      </c>
      <c r="R119">
        <v>0.1883159760079661</v>
      </c>
      <c r="S119">
        <v>7.9536475579457742</v>
      </c>
      <c r="T119">
        <v>0.12566653636382047</v>
      </c>
      <c r="U119">
        <v>0.17506895537551795</v>
      </c>
      <c r="V119">
        <v>0.3227639571714625</v>
      </c>
      <c r="W119">
        <v>6.3743343514814685E-2</v>
      </c>
      <c r="X119">
        <v>0.24209654214094598</v>
      </c>
      <c r="Y119">
        <v>49.819853821820018</v>
      </c>
      <c r="Z119">
        <v>0.32928977128049486</v>
      </c>
      <c r="AA119">
        <v>2.7644741334154785</v>
      </c>
      <c r="AB119">
        <v>5.0017487631752101E-2</v>
      </c>
      <c r="AC119">
        <v>1.1327926121791922</v>
      </c>
      <c r="AD119">
        <v>0.39358879002758929</v>
      </c>
    </row>
    <row r="120" spans="1:30">
      <c r="A120" t="s">
        <v>248</v>
      </c>
      <c r="B120">
        <v>4.5873659855057661E-2</v>
      </c>
      <c r="C120">
        <v>6.7326481204299488E-2</v>
      </c>
      <c r="D120">
        <v>6.7586488164246797E-2</v>
      </c>
      <c r="E120">
        <v>1.2647546263884701E-2</v>
      </c>
      <c r="F120">
        <v>2.8295242878861825E-2</v>
      </c>
      <c r="G120">
        <v>5.1027048100050522E-3</v>
      </c>
      <c r="H120">
        <v>6.5872002689922743E-2</v>
      </c>
      <c r="I120">
        <v>3.7200605099586316E-2</v>
      </c>
      <c r="J120">
        <v>6.9497669651056374E-2</v>
      </c>
      <c r="K120">
        <v>4.6125277898947034E-2</v>
      </c>
      <c r="L120">
        <v>4.595791330851464E-2</v>
      </c>
      <c r="M120">
        <v>5.4409894965002426E-2</v>
      </c>
      <c r="N120">
        <v>4.5096501037729608E-2</v>
      </c>
      <c r="O120">
        <v>8.2694061066347427E-2</v>
      </c>
      <c r="P120">
        <v>6.5287793071586636E-2</v>
      </c>
      <c r="Q120">
        <v>6.773775194143429E-2</v>
      </c>
      <c r="R120">
        <v>6.6258409737788126E-2</v>
      </c>
      <c r="S120">
        <v>0.23477390484315191</v>
      </c>
      <c r="T120">
        <v>3.8387559779417615E-2</v>
      </c>
      <c r="U120">
        <v>6.5457263731987514E-2</v>
      </c>
      <c r="V120">
        <v>6.5110263635255808E-2</v>
      </c>
      <c r="W120">
        <v>4.5757426673545383E-2</v>
      </c>
      <c r="X120">
        <v>0.16872657179686196</v>
      </c>
      <c r="Y120">
        <v>7.340508977771075E-2</v>
      </c>
      <c r="Z120">
        <v>6.5571262605921096E-2</v>
      </c>
      <c r="AA120">
        <v>4.5954882263436483E-2</v>
      </c>
      <c r="AB120">
        <v>3.9824024751396285E-2</v>
      </c>
      <c r="AC120">
        <v>4.4640113465196141E-2</v>
      </c>
      <c r="AD120">
        <v>4.6971414536519727E-2</v>
      </c>
    </row>
    <row r="121" spans="1:30">
      <c r="A121" t="s">
        <v>232</v>
      </c>
      <c r="B121">
        <v>4.829905587378977E-2</v>
      </c>
      <c r="C121">
        <v>7.53316829100492E-2</v>
      </c>
      <c r="D121">
        <v>7.7019044205639084E-2</v>
      </c>
      <c r="E121">
        <v>1.1512027180069571E-2</v>
      </c>
      <c r="F121">
        <v>2.327328647481345E-2</v>
      </c>
      <c r="G121">
        <v>1.6489701520027822E-2</v>
      </c>
      <c r="H121">
        <v>0.1071197158396929</v>
      </c>
      <c r="I121">
        <v>6.648823276116593E-2</v>
      </c>
      <c r="J121">
        <v>6.9497669651056374E-2</v>
      </c>
      <c r="K121">
        <v>4.7777313132752228E-2</v>
      </c>
      <c r="L121">
        <v>0.16473895805350774</v>
      </c>
      <c r="M121">
        <v>0.23839225048818299</v>
      </c>
      <c r="N121">
        <v>8.3349901298749085E-2</v>
      </c>
      <c r="O121">
        <v>0.1536847527067651</v>
      </c>
      <c r="P121">
        <v>6.825358256551349E-2</v>
      </c>
      <c r="Q121">
        <v>6.773775194143429E-2</v>
      </c>
      <c r="R121">
        <v>9.7905427086515007E-2</v>
      </c>
      <c r="S121">
        <v>0.23817533244199929</v>
      </c>
      <c r="T121">
        <v>3.8381092658740318E-2</v>
      </c>
      <c r="U121">
        <v>0.15496446698838073</v>
      </c>
      <c r="V121">
        <v>8.2026277250989085E-2</v>
      </c>
      <c r="W121">
        <v>8.7186920406303561E-2</v>
      </c>
      <c r="X121">
        <v>0.14293594733743492</v>
      </c>
      <c r="Y121">
        <v>7.340508977771075E-2</v>
      </c>
      <c r="Z121">
        <v>7.3689750217746555E-2</v>
      </c>
      <c r="AA121">
        <v>0.23221351070127677</v>
      </c>
      <c r="AB121">
        <v>4.9726650840341592E-2</v>
      </c>
      <c r="AC121">
        <v>4.4640113465196141E-2</v>
      </c>
      <c r="AD121">
        <v>4.9036652260500621E-2</v>
      </c>
    </row>
    <row r="123" spans="1:30">
      <c r="A123" t="s">
        <v>257</v>
      </c>
    </row>
    <row r="124" spans="1:30">
      <c r="A124" t="s">
        <v>225</v>
      </c>
      <c r="B124">
        <v>0</v>
      </c>
      <c r="C124">
        <v>0</v>
      </c>
      <c r="D124">
        <v>0</v>
      </c>
      <c r="E124">
        <v>1</v>
      </c>
      <c r="F124">
        <v>1</v>
      </c>
      <c r="G124">
        <v>1</v>
      </c>
      <c r="H124">
        <v>1</v>
      </c>
      <c r="I124">
        <v>1</v>
      </c>
      <c r="J124">
        <v>0</v>
      </c>
      <c r="K124">
        <v>0</v>
      </c>
      <c r="L124">
        <v>0</v>
      </c>
      <c r="M124">
        <v>1</v>
      </c>
      <c r="N124">
        <v>1</v>
      </c>
      <c r="O124">
        <v>1</v>
      </c>
      <c r="P124">
        <v>0</v>
      </c>
      <c r="Q124">
        <v>0</v>
      </c>
      <c r="R124">
        <v>0</v>
      </c>
      <c r="S124">
        <v>0</v>
      </c>
      <c r="T124">
        <v>0</v>
      </c>
      <c r="U124">
        <v>0</v>
      </c>
      <c r="V124">
        <v>0</v>
      </c>
      <c r="W124">
        <v>1</v>
      </c>
      <c r="X124">
        <v>1</v>
      </c>
      <c r="Y124">
        <v>0</v>
      </c>
      <c r="Z124">
        <v>0</v>
      </c>
      <c r="AA124">
        <v>0</v>
      </c>
      <c r="AB124">
        <v>1</v>
      </c>
      <c r="AC124">
        <v>0</v>
      </c>
      <c r="AD124">
        <v>0</v>
      </c>
    </row>
    <row r="125" spans="1:30">
      <c r="A125" t="s">
        <v>226</v>
      </c>
      <c r="B125">
        <v>0</v>
      </c>
      <c r="C125">
        <v>0</v>
      </c>
      <c r="D125">
        <v>0</v>
      </c>
      <c r="E125">
        <v>1</v>
      </c>
      <c r="F125">
        <v>1</v>
      </c>
      <c r="G125">
        <v>1</v>
      </c>
      <c r="H125">
        <v>1</v>
      </c>
      <c r="I125">
        <v>1</v>
      </c>
      <c r="J125">
        <v>0</v>
      </c>
      <c r="K125">
        <v>0</v>
      </c>
      <c r="L125">
        <v>0</v>
      </c>
      <c r="M125">
        <v>1</v>
      </c>
      <c r="N125">
        <v>1</v>
      </c>
      <c r="O125">
        <v>1</v>
      </c>
      <c r="P125">
        <v>0</v>
      </c>
      <c r="Q125">
        <v>0</v>
      </c>
      <c r="R125">
        <v>0</v>
      </c>
      <c r="S125">
        <v>0</v>
      </c>
      <c r="T125">
        <v>0</v>
      </c>
      <c r="U125">
        <v>0</v>
      </c>
      <c r="V125">
        <v>0</v>
      </c>
      <c r="W125">
        <v>1</v>
      </c>
      <c r="X125">
        <v>1</v>
      </c>
      <c r="Y125">
        <v>0</v>
      </c>
      <c r="Z125">
        <v>0</v>
      </c>
      <c r="AA125">
        <v>0</v>
      </c>
      <c r="AB125">
        <v>1</v>
      </c>
      <c r="AC125">
        <v>0</v>
      </c>
      <c r="AD125">
        <v>0</v>
      </c>
    </row>
    <row r="126" spans="1:30">
      <c r="A126" t="s">
        <v>227</v>
      </c>
      <c r="B126">
        <v>0</v>
      </c>
      <c r="C126">
        <v>0</v>
      </c>
      <c r="D126">
        <v>0</v>
      </c>
      <c r="E126">
        <v>1</v>
      </c>
      <c r="F126">
        <v>1</v>
      </c>
      <c r="G126">
        <v>1</v>
      </c>
      <c r="H126">
        <v>1</v>
      </c>
      <c r="I126">
        <v>1</v>
      </c>
      <c r="J126">
        <v>0</v>
      </c>
      <c r="K126">
        <v>0</v>
      </c>
      <c r="L126">
        <v>0</v>
      </c>
      <c r="M126">
        <v>1</v>
      </c>
      <c r="N126">
        <v>1</v>
      </c>
      <c r="O126">
        <v>1</v>
      </c>
      <c r="P126">
        <v>0</v>
      </c>
      <c r="Q126">
        <v>0</v>
      </c>
      <c r="R126">
        <v>0</v>
      </c>
      <c r="S126">
        <v>0</v>
      </c>
      <c r="T126">
        <v>0</v>
      </c>
      <c r="U126">
        <v>0</v>
      </c>
      <c r="V126">
        <v>0</v>
      </c>
      <c r="W126">
        <v>1</v>
      </c>
      <c r="X126">
        <v>1</v>
      </c>
      <c r="Y126">
        <v>0</v>
      </c>
      <c r="Z126">
        <v>0</v>
      </c>
      <c r="AA126">
        <v>0</v>
      </c>
      <c r="AB126">
        <v>1</v>
      </c>
      <c r="AC126">
        <v>0</v>
      </c>
      <c r="AD126">
        <v>0</v>
      </c>
    </row>
    <row r="127" spans="1:30">
      <c r="A127" t="s">
        <v>228</v>
      </c>
      <c r="B127">
        <v>0</v>
      </c>
      <c r="C127">
        <v>0</v>
      </c>
      <c r="D127">
        <v>0</v>
      </c>
      <c r="E127">
        <v>1</v>
      </c>
      <c r="F127">
        <v>1</v>
      </c>
      <c r="G127">
        <v>1</v>
      </c>
      <c r="H127">
        <v>1</v>
      </c>
      <c r="I127">
        <v>1</v>
      </c>
      <c r="J127">
        <v>0</v>
      </c>
      <c r="K127">
        <v>0</v>
      </c>
      <c r="L127">
        <v>0</v>
      </c>
      <c r="M127">
        <v>1</v>
      </c>
      <c r="N127">
        <v>1</v>
      </c>
      <c r="O127">
        <v>1</v>
      </c>
      <c r="P127">
        <v>0</v>
      </c>
      <c r="Q127">
        <v>0</v>
      </c>
      <c r="R127">
        <v>0</v>
      </c>
      <c r="S127">
        <v>0</v>
      </c>
      <c r="T127">
        <v>0</v>
      </c>
      <c r="U127">
        <v>0</v>
      </c>
      <c r="V127">
        <v>0</v>
      </c>
      <c r="W127">
        <v>1</v>
      </c>
      <c r="X127">
        <v>1</v>
      </c>
      <c r="Y127">
        <v>0</v>
      </c>
      <c r="Z127">
        <v>0</v>
      </c>
      <c r="AA127">
        <v>0</v>
      </c>
      <c r="AB127">
        <v>1</v>
      </c>
      <c r="AC127">
        <v>0</v>
      </c>
      <c r="AD127">
        <v>0</v>
      </c>
    </row>
    <row r="128" spans="1:30">
      <c r="A128" t="s">
        <v>229</v>
      </c>
      <c r="B128">
        <v>0</v>
      </c>
      <c r="C128">
        <v>0</v>
      </c>
      <c r="D128">
        <v>0</v>
      </c>
      <c r="E128">
        <v>1</v>
      </c>
      <c r="F128">
        <v>1</v>
      </c>
      <c r="G128">
        <v>1</v>
      </c>
      <c r="H128">
        <v>1</v>
      </c>
      <c r="I128">
        <v>1</v>
      </c>
      <c r="J128">
        <v>0</v>
      </c>
      <c r="K128">
        <v>0</v>
      </c>
      <c r="L128">
        <v>0</v>
      </c>
      <c r="M128">
        <v>1</v>
      </c>
      <c r="N128">
        <v>1</v>
      </c>
      <c r="O128">
        <v>1</v>
      </c>
      <c r="P128">
        <v>0</v>
      </c>
      <c r="Q128">
        <v>0</v>
      </c>
      <c r="R128">
        <v>0</v>
      </c>
      <c r="S128">
        <v>0</v>
      </c>
      <c r="T128">
        <v>0</v>
      </c>
      <c r="U128">
        <v>0</v>
      </c>
      <c r="V128">
        <v>0</v>
      </c>
      <c r="W128">
        <v>1</v>
      </c>
      <c r="X128">
        <v>1</v>
      </c>
      <c r="Y128">
        <v>0</v>
      </c>
      <c r="Z128">
        <v>0</v>
      </c>
      <c r="AA128">
        <v>0</v>
      </c>
      <c r="AB128">
        <v>1</v>
      </c>
      <c r="AC128">
        <v>0</v>
      </c>
      <c r="AD128">
        <v>0</v>
      </c>
    </row>
    <row r="129" spans="1:33">
      <c r="A129" t="s">
        <v>230</v>
      </c>
      <c r="B129">
        <v>0</v>
      </c>
      <c r="C129">
        <v>0</v>
      </c>
      <c r="D129">
        <v>0</v>
      </c>
      <c r="E129">
        <v>1</v>
      </c>
      <c r="F129">
        <v>1</v>
      </c>
      <c r="G129">
        <v>1</v>
      </c>
      <c r="H129">
        <v>1</v>
      </c>
      <c r="I129">
        <v>1</v>
      </c>
      <c r="J129">
        <v>0</v>
      </c>
      <c r="K129">
        <v>0</v>
      </c>
      <c r="L129">
        <v>0</v>
      </c>
      <c r="M129">
        <v>1</v>
      </c>
      <c r="N129">
        <v>1</v>
      </c>
      <c r="O129">
        <v>1</v>
      </c>
      <c r="P129">
        <v>0</v>
      </c>
      <c r="Q129">
        <v>0</v>
      </c>
      <c r="R129">
        <v>0</v>
      </c>
      <c r="S129">
        <v>0</v>
      </c>
      <c r="T129">
        <v>0</v>
      </c>
      <c r="U129">
        <v>0</v>
      </c>
      <c r="V129">
        <v>0</v>
      </c>
      <c r="W129">
        <v>1</v>
      </c>
      <c r="X129">
        <v>1</v>
      </c>
      <c r="Y129">
        <v>0</v>
      </c>
      <c r="Z129">
        <v>0</v>
      </c>
      <c r="AA129">
        <v>0</v>
      </c>
      <c r="AB129">
        <v>1</v>
      </c>
      <c r="AC129">
        <v>0</v>
      </c>
      <c r="AD129">
        <v>0</v>
      </c>
    </row>
    <row r="130" spans="1:33">
      <c r="A130" t="s">
        <v>231</v>
      </c>
      <c r="B130">
        <v>0</v>
      </c>
      <c r="C130">
        <v>0</v>
      </c>
      <c r="D130">
        <v>0</v>
      </c>
      <c r="E130">
        <v>1</v>
      </c>
      <c r="F130">
        <v>1</v>
      </c>
      <c r="G130">
        <v>1</v>
      </c>
      <c r="H130">
        <v>1</v>
      </c>
      <c r="I130">
        <v>1</v>
      </c>
      <c r="J130">
        <v>0</v>
      </c>
      <c r="K130">
        <v>0</v>
      </c>
      <c r="L130">
        <v>1</v>
      </c>
      <c r="M130">
        <v>1</v>
      </c>
      <c r="N130">
        <v>1</v>
      </c>
      <c r="O130">
        <v>1</v>
      </c>
      <c r="P130">
        <v>0</v>
      </c>
      <c r="Q130">
        <v>0</v>
      </c>
      <c r="R130">
        <v>0</v>
      </c>
      <c r="S130">
        <v>0</v>
      </c>
      <c r="T130">
        <v>0</v>
      </c>
      <c r="U130">
        <v>1</v>
      </c>
      <c r="V130">
        <v>0</v>
      </c>
      <c r="W130">
        <v>1</v>
      </c>
      <c r="X130">
        <v>1</v>
      </c>
      <c r="Y130">
        <v>0</v>
      </c>
      <c r="Z130">
        <v>0</v>
      </c>
      <c r="AA130">
        <v>0</v>
      </c>
      <c r="AB130">
        <v>1</v>
      </c>
      <c r="AC130">
        <v>0</v>
      </c>
      <c r="AD130">
        <v>0</v>
      </c>
    </row>
    <row r="131" spans="1:33">
      <c r="A131" t="s">
        <v>248</v>
      </c>
      <c r="B131">
        <v>0</v>
      </c>
      <c r="C131">
        <v>0</v>
      </c>
      <c r="D131">
        <v>0</v>
      </c>
      <c r="E131">
        <v>1</v>
      </c>
      <c r="F131">
        <v>1</v>
      </c>
      <c r="G131">
        <v>1</v>
      </c>
      <c r="H131">
        <v>1</v>
      </c>
      <c r="I131">
        <v>1</v>
      </c>
      <c r="J131">
        <v>0</v>
      </c>
      <c r="K131">
        <v>0</v>
      </c>
      <c r="L131">
        <v>0</v>
      </c>
      <c r="M131">
        <v>1</v>
      </c>
      <c r="N131">
        <v>1</v>
      </c>
      <c r="O131">
        <v>1</v>
      </c>
      <c r="P131">
        <v>0</v>
      </c>
      <c r="Q131">
        <v>0</v>
      </c>
      <c r="R131">
        <v>0</v>
      </c>
      <c r="S131">
        <v>0</v>
      </c>
      <c r="T131">
        <v>0</v>
      </c>
      <c r="U131">
        <v>1</v>
      </c>
      <c r="V131">
        <v>0</v>
      </c>
      <c r="W131">
        <v>1</v>
      </c>
      <c r="X131">
        <v>1</v>
      </c>
      <c r="Y131">
        <v>0</v>
      </c>
      <c r="Z131">
        <v>0</v>
      </c>
      <c r="AA131">
        <v>0</v>
      </c>
      <c r="AB131">
        <v>1</v>
      </c>
      <c r="AC131">
        <v>0</v>
      </c>
      <c r="AD131">
        <v>0</v>
      </c>
    </row>
    <row r="132" spans="1:33">
      <c r="A132" t="s">
        <v>232</v>
      </c>
      <c r="B132">
        <v>0</v>
      </c>
      <c r="C132">
        <v>1</v>
      </c>
      <c r="D132">
        <v>1</v>
      </c>
      <c r="E132">
        <v>1</v>
      </c>
      <c r="F132">
        <v>1</v>
      </c>
      <c r="G132">
        <v>1</v>
      </c>
      <c r="H132">
        <v>1</v>
      </c>
      <c r="I132">
        <v>1</v>
      </c>
      <c r="J132">
        <v>0</v>
      </c>
      <c r="K132">
        <v>0</v>
      </c>
      <c r="L132">
        <v>1</v>
      </c>
      <c r="M132">
        <v>1</v>
      </c>
      <c r="N132">
        <v>1</v>
      </c>
      <c r="O132">
        <v>1</v>
      </c>
      <c r="P132">
        <v>0</v>
      </c>
      <c r="Q132">
        <v>0</v>
      </c>
      <c r="R132">
        <v>1</v>
      </c>
      <c r="S132">
        <v>1</v>
      </c>
      <c r="T132">
        <v>0</v>
      </c>
      <c r="U132">
        <v>1</v>
      </c>
      <c r="V132">
        <v>1</v>
      </c>
      <c r="W132">
        <v>1</v>
      </c>
      <c r="X132">
        <v>1</v>
      </c>
      <c r="Y132">
        <v>0</v>
      </c>
      <c r="Z132">
        <v>1</v>
      </c>
      <c r="AA132">
        <v>1</v>
      </c>
      <c r="AB132">
        <v>1</v>
      </c>
      <c r="AC132">
        <v>0</v>
      </c>
      <c r="AD132">
        <v>0</v>
      </c>
      <c r="AF132">
        <f>SUM(B132:AD132)</f>
        <v>20</v>
      </c>
      <c r="AG132">
        <f>COUNT(B132:AD132)</f>
        <v>29</v>
      </c>
    </row>
    <row r="135" spans="1:33">
      <c r="A135" t="s">
        <v>225</v>
      </c>
      <c r="B135">
        <v>0</v>
      </c>
      <c r="C135">
        <v>0</v>
      </c>
      <c r="D135">
        <v>1</v>
      </c>
      <c r="E135">
        <v>1</v>
      </c>
      <c r="F135">
        <v>1</v>
      </c>
      <c r="G135">
        <v>1</v>
      </c>
      <c r="H135">
        <v>1</v>
      </c>
      <c r="I135">
        <v>1</v>
      </c>
      <c r="J135">
        <v>1</v>
      </c>
      <c r="K135">
        <v>0</v>
      </c>
      <c r="L135">
        <v>1</v>
      </c>
      <c r="M135">
        <v>1</v>
      </c>
      <c r="N135">
        <v>1</v>
      </c>
      <c r="O135">
        <v>1</v>
      </c>
      <c r="P135">
        <v>1</v>
      </c>
      <c r="Q135">
        <v>0</v>
      </c>
      <c r="R135">
        <v>1</v>
      </c>
      <c r="S135">
        <v>0</v>
      </c>
      <c r="T135">
        <v>1</v>
      </c>
      <c r="U135">
        <v>1</v>
      </c>
      <c r="V135">
        <v>1</v>
      </c>
      <c r="W135">
        <v>1</v>
      </c>
      <c r="X135">
        <v>1</v>
      </c>
      <c r="Y135">
        <v>0</v>
      </c>
      <c r="Z135">
        <v>1</v>
      </c>
      <c r="AA135">
        <v>0</v>
      </c>
      <c r="AB135">
        <v>1</v>
      </c>
      <c r="AC135">
        <v>0</v>
      </c>
      <c r="AD135">
        <v>1</v>
      </c>
    </row>
    <row r="136" spans="1:33">
      <c r="A136" t="s">
        <v>226</v>
      </c>
      <c r="B136">
        <v>0</v>
      </c>
      <c r="C136">
        <v>0</v>
      </c>
      <c r="D136">
        <v>1</v>
      </c>
      <c r="E136">
        <v>1</v>
      </c>
      <c r="F136">
        <v>1</v>
      </c>
      <c r="G136">
        <v>1</v>
      </c>
      <c r="H136">
        <v>1</v>
      </c>
      <c r="I136">
        <v>1</v>
      </c>
      <c r="J136">
        <v>1</v>
      </c>
      <c r="K136">
        <v>0</v>
      </c>
      <c r="L136">
        <v>1</v>
      </c>
      <c r="M136">
        <v>1</v>
      </c>
      <c r="N136">
        <v>1</v>
      </c>
      <c r="O136">
        <v>1</v>
      </c>
      <c r="P136">
        <v>1</v>
      </c>
      <c r="Q136">
        <v>0</v>
      </c>
      <c r="R136">
        <v>1</v>
      </c>
      <c r="S136">
        <v>0</v>
      </c>
      <c r="T136">
        <v>1</v>
      </c>
      <c r="U136">
        <v>1</v>
      </c>
      <c r="V136">
        <v>1</v>
      </c>
      <c r="W136">
        <v>1</v>
      </c>
      <c r="X136">
        <v>1</v>
      </c>
      <c r="Y136">
        <v>0</v>
      </c>
      <c r="Z136">
        <v>1</v>
      </c>
      <c r="AA136">
        <v>0</v>
      </c>
      <c r="AB136">
        <v>1</v>
      </c>
      <c r="AC136">
        <v>0</v>
      </c>
      <c r="AD136">
        <v>1</v>
      </c>
    </row>
    <row r="137" spans="1:33">
      <c r="A137" t="s">
        <v>227</v>
      </c>
      <c r="B137">
        <v>0</v>
      </c>
      <c r="C137">
        <v>0</v>
      </c>
      <c r="D137">
        <v>1</v>
      </c>
      <c r="E137">
        <v>1</v>
      </c>
      <c r="F137">
        <v>1</v>
      </c>
      <c r="G137">
        <v>0</v>
      </c>
      <c r="H137">
        <v>1</v>
      </c>
      <c r="I137">
        <v>1</v>
      </c>
      <c r="J137">
        <v>1</v>
      </c>
      <c r="K137">
        <v>0</v>
      </c>
      <c r="L137">
        <v>1</v>
      </c>
      <c r="M137">
        <v>1</v>
      </c>
      <c r="N137">
        <v>1</v>
      </c>
      <c r="O137">
        <v>1</v>
      </c>
      <c r="P137">
        <v>1</v>
      </c>
      <c r="Q137">
        <v>0</v>
      </c>
      <c r="R137">
        <v>1</v>
      </c>
      <c r="S137">
        <v>0</v>
      </c>
      <c r="T137">
        <v>1</v>
      </c>
      <c r="U137">
        <v>1</v>
      </c>
      <c r="V137">
        <v>1</v>
      </c>
      <c r="W137">
        <v>1</v>
      </c>
      <c r="X137">
        <v>1</v>
      </c>
      <c r="Y137">
        <v>0</v>
      </c>
      <c r="Z137">
        <v>1</v>
      </c>
      <c r="AA137">
        <v>0</v>
      </c>
      <c r="AB137">
        <v>1</v>
      </c>
      <c r="AC137">
        <v>0</v>
      </c>
      <c r="AD137">
        <v>1</v>
      </c>
    </row>
    <row r="138" spans="1:33">
      <c r="A138" t="s">
        <v>228</v>
      </c>
      <c r="B138">
        <v>0</v>
      </c>
      <c r="C138">
        <v>0</v>
      </c>
      <c r="D138">
        <v>1</v>
      </c>
      <c r="E138">
        <v>1</v>
      </c>
      <c r="F138">
        <v>1</v>
      </c>
      <c r="G138">
        <v>1</v>
      </c>
      <c r="H138">
        <v>1</v>
      </c>
      <c r="I138">
        <v>1</v>
      </c>
      <c r="J138">
        <v>1</v>
      </c>
      <c r="K138">
        <v>0</v>
      </c>
      <c r="L138">
        <v>1</v>
      </c>
      <c r="M138">
        <v>1</v>
      </c>
      <c r="N138">
        <v>1</v>
      </c>
      <c r="O138">
        <v>1</v>
      </c>
      <c r="P138">
        <v>1</v>
      </c>
      <c r="Q138">
        <v>0</v>
      </c>
      <c r="R138">
        <v>1</v>
      </c>
      <c r="S138">
        <v>0</v>
      </c>
      <c r="T138">
        <v>1</v>
      </c>
      <c r="U138">
        <v>1</v>
      </c>
      <c r="V138">
        <v>1</v>
      </c>
      <c r="W138">
        <v>1</v>
      </c>
      <c r="X138">
        <v>1</v>
      </c>
      <c r="Y138">
        <v>0</v>
      </c>
      <c r="Z138">
        <v>1</v>
      </c>
      <c r="AA138">
        <v>0</v>
      </c>
      <c r="AB138">
        <v>1</v>
      </c>
      <c r="AC138">
        <v>0</v>
      </c>
      <c r="AD138">
        <v>1</v>
      </c>
    </row>
    <row r="139" spans="1:33">
      <c r="A139" t="s">
        <v>229</v>
      </c>
      <c r="B139">
        <v>0</v>
      </c>
      <c r="C139">
        <v>0</v>
      </c>
      <c r="D139">
        <v>1</v>
      </c>
      <c r="E139">
        <v>1</v>
      </c>
      <c r="F139">
        <v>1</v>
      </c>
      <c r="G139">
        <v>1</v>
      </c>
      <c r="H139">
        <v>1</v>
      </c>
      <c r="I139">
        <v>1</v>
      </c>
      <c r="J139">
        <v>1</v>
      </c>
      <c r="K139">
        <v>0</v>
      </c>
      <c r="L139">
        <v>1</v>
      </c>
      <c r="M139">
        <v>1</v>
      </c>
      <c r="N139">
        <v>1</v>
      </c>
      <c r="O139">
        <v>1</v>
      </c>
      <c r="P139">
        <v>1</v>
      </c>
      <c r="Q139">
        <v>0</v>
      </c>
      <c r="R139">
        <v>1</v>
      </c>
      <c r="S139">
        <v>0</v>
      </c>
      <c r="T139">
        <v>1</v>
      </c>
      <c r="U139">
        <v>1</v>
      </c>
      <c r="V139">
        <v>1</v>
      </c>
      <c r="W139">
        <v>1</v>
      </c>
      <c r="X139">
        <v>1</v>
      </c>
      <c r="Y139">
        <v>0</v>
      </c>
      <c r="Z139">
        <v>1</v>
      </c>
      <c r="AA139">
        <v>0</v>
      </c>
      <c r="AB139">
        <v>1</v>
      </c>
      <c r="AC139">
        <v>0</v>
      </c>
      <c r="AD139">
        <v>1</v>
      </c>
    </row>
    <row r="140" spans="1:33">
      <c r="A140" t="s">
        <v>230</v>
      </c>
      <c r="B140">
        <v>0</v>
      </c>
      <c r="C140">
        <v>0</v>
      </c>
      <c r="D140">
        <v>1</v>
      </c>
      <c r="E140">
        <v>1</v>
      </c>
      <c r="F140">
        <v>1</v>
      </c>
      <c r="G140">
        <v>1</v>
      </c>
      <c r="H140">
        <v>1</v>
      </c>
      <c r="I140">
        <v>1</v>
      </c>
      <c r="J140">
        <v>1</v>
      </c>
      <c r="K140">
        <v>0</v>
      </c>
      <c r="L140">
        <v>1</v>
      </c>
      <c r="M140">
        <v>1</v>
      </c>
      <c r="N140">
        <v>1</v>
      </c>
      <c r="O140">
        <v>1</v>
      </c>
      <c r="P140">
        <v>1</v>
      </c>
      <c r="Q140">
        <v>0</v>
      </c>
      <c r="R140">
        <v>1</v>
      </c>
      <c r="S140">
        <v>0</v>
      </c>
      <c r="T140">
        <v>1</v>
      </c>
      <c r="U140">
        <v>1</v>
      </c>
      <c r="V140">
        <v>1</v>
      </c>
      <c r="W140">
        <v>1</v>
      </c>
      <c r="X140">
        <v>1</v>
      </c>
      <c r="Y140">
        <v>0</v>
      </c>
      <c r="Z140">
        <v>1</v>
      </c>
      <c r="AA140">
        <v>0</v>
      </c>
      <c r="AB140">
        <v>1</v>
      </c>
      <c r="AC140">
        <v>0</v>
      </c>
      <c r="AD140">
        <v>1</v>
      </c>
    </row>
    <row r="141" spans="1:33">
      <c r="A141" t="s">
        <v>231</v>
      </c>
      <c r="B141">
        <v>0</v>
      </c>
      <c r="C141">
        <v>0</v>
      </c>
      <c r="D141">
        <v>1</v>
      </c>
      <c r="E141">
        <v>1</v>
      </c>
      <c r="F141">
        <v>1</v>
      </c>
      <c r="G141">
        <v>1</v>
      </c>
      <c r="H141">
        <v>1</v>
      </c>
      <c r="I141">
        <v>1</v>
      </c>
      <c r="J141">
        <v>1</v>
      </c>
      <c r="K141">
        <v>0</v>
      </c>
      <c r="L141">
        <v>1</v>
      </c>
      <c r="M141">
        <v>1</v>
      </c>
      <c r="N141">
        <v>1</v>
      </c>
      <c r="O141">
        <v>1</v>
      </c>
      <c r="P141">
        <v>1</v>
      </c>
      <c r="Q141">
        <v>0</v>
      </c>
      <c r="R141">
        <v>1</v>
      </c>
      <c r="S141">
        <v>0</v>
      </c>
      <c r="T141">
        <v>1</v>
      </c>
      <c r="U141">
        <v>1</v>
      </c>
      <c r="V141">
        <v>1</v>
      </c>
      <c r="W141">
        <v>1</v>
      </c>
      <c r="X141">
        <v>1</v>
      </c>
      <c r="Y141">
        <v>0</v>
      </c>
      <c r="Z141">
        <v>1</v>
      </c>
      <c r="AA141">
        <v>0</v>
      </c>
      <c r="AB141">
        <v>1</v>
      </c>
      <c r="AC141">
        <v>0</v>
      </c>
      <c r="AD141">
        <v>1</v>
      </c>
    </row>
    <row r="142" spans="1:33">
      <c r="A142" t="s">
        <v>248</v>
      </c>
      <c r="B142">
        <v>1</v>
      </c>
      <c r="C142">
        <v>1</v>
      </c>
      <c r="D142">
        <v>1</v>
      </c>
      <c r="E142">
        <v>1</v>
      </c>
      <c r="F142">
        <v>1</v>
      </c>
      <c r="G142">
        <v>0</v>
      </c>
      <c r="H142">
        <v>1</v>
      </c>
      <c r="I142">
        <v>1</v>
      </c>
      <c r="J142">
        <v>1</v>
      </c>
      <c r="K142">
        <v>1</v>
      </c>
      <c r="L142">
        <v>1</v>
      </c>
      <c r="M142">
        <v>1</v>
      </c>
      <c r="N142">
        <v>1</v>
      </c>
      <c r="O142">
        <v>1</v>
      </c>
      <c r="P142">
        <v>1</v>
      </c>
      <c r="Q142">
        <v>1</v>
      </c>
      <c r="R142">
        <v>1</v>
      </c>
      <c r="S142">
        <v>1</v>
      </c>
      <c r="T142">
        <v>1</v>
      </c>
      <c r="U142">
        <v>1</v>
      </c>
      <c r="V142">
        <v>1</v>
      </c>
      <c r="W142">
        <v>1</v>
      </c>
      <c r="X142">
        <v>1</v>
      </c>
      <c r="Y142">
        <v>1</v>
      </c>
      <c r="Z142">
        <v>1</v>
      </c>
      <c r="AA142">
        <v>1</v>
      </c>
      <c r="AB142">
        <v>1</v>
      </c>
      <c r="AC142">
        <v>1</v>
      </c>
      <c r="AD142">
        <v>1</v>
      </c>
    </row>
    <row r="143" spans="1:33">
      <c r="A143" t="s">
        <v>232</v>
      </c>
      <c r="B143">
        <v>1</v>
      </c>
      <c r="C143">
        <v>1</v>
      </c>
      <c r="D143">
        <v>1</v>
      </c>
      <c r="E143">
        <v>1</v>
      </c>
      <c r="F143">
        <v>1</v>
      </c>
      <c r="G143">
        <v>1</v>
      </c>
      <c r="H143">
        <v>1</v>
      </c>
      <c r="I143">
        <v>1</v>
      </c>
      <c r="J143">
        <v>1</v>
      </c>
      <c r="K143">
        <v>1</v>
      </c>
      <c r="L143">
        <v>1</v>
      </c>
      <c r="M143">
        <v>1</v>
      </c>
      <c r="N143">
        <v>0</v>
      </c>
      <c r="O143">
        <v>1</v>
      </c>
      <c r="P143">
        <v>1</v>
      </c>
      <c r="Q143">
        <v>1</v>
      </c>
      <c r="R143">
        <v>1</v>
      </c>
      <c r="S143">
        <v>1</v>
      </c>
      <c r="T143">
        <v>1</v>
      </c>
      <c r="U143">
        <v>1</v>
      </c>
      <c r="V143">
        <v>1</v>
      </c>
      <c r="W143">
        <v>1</v>
      </c>
      <c r="X143">
        <v>1</v>
      </c>
      <c r="Y143">
        <v>1</v>
      </c>
      <c r="Z143">
        <v>1</v>
      </c>
      <c r="AA143">
        <v>1</v>
      </c>
      <c r="AB143">
        <v>1</v>
      </c>
      <c r="AC143">
        <v>1</v>
      </c>
      <c r="AD143">
        <v>1</v>
      </c>
    </row>
  </sheetData>
  <conditionalFormatting sqref="B9">
    <cfRule type="cellIs" dxfId="1" priority="5" operator="greaterThan">
      <formula>0.05</formula>
    </cfRule>
  </conditionalFormatting>
  <conditionalFormatting sqref="C9:AD9">
    <cfRule type="cellIs" dxfId="0" priority="1" operator="greaterThan">
      <formula>0.05</formula>
    </cfRule>
  </conditionalFormatting>
  <pageMargins left="0.7" right="0.7" top="0.75" bottom="0.75" header="0.3" footer="0.3"/>
  <pageSetup orientation="portrait"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3"/>
  <sheetViews>
    <sheetView zoomScale="70" zoomScaleNormal="70" workbookViewId="0">
      <selection activeCell="B11" sqref="B11"/>
    </sheetView>
  </sheetViews>
  <sheetFormatPr defaultRowHeight="15"/>
  <sheetData>
    <row r="1" spans="1:33">
      <c r="A1" t="s">
        <v>220</v>
      </c>
      <c r="B1" t="s">
        <v>0</v>
      </c>
      <c r="C1" t="s">
        <v>3</v>
      </c>
      <c r="D1" t="s">
        <v>4</v>
      </c>
      <c r="E1" t="s">
        <v>6</v>
      </c>
      <c r="F1" t="s">
        <v>7</v>
      </c>
      <c r="G1" t="s">
        <v>8</v>
      </c>
      <c r="H1" t="s">
        <v>9</v>
      </c>
      <c r="I1" t="s">
        <v>11</v>
      </c>
      <c r="J1" t="s">
        <v>12</v>
      </c>
      <c r="K1" t="s">
        <v>16</v>
      </c>
      <c r="L1" t="s">
        <v>17</v>
      </c>
      <c r="M1" t="s">
        <v>18</v>
      </c>
      <c r="N1" t="s">
        <v>23</v>
      </c>
      <c r="O1" t="s">
        <v>24</v>
      </c>
      <c r="P1" t="s">
        <v>31</v>
      </c>
      <c r="Q1" t="s">
        <v>38</v>
      </c>
      <c r="R1" t="s">
        <v>39</v>
      </c>
      <c r="S1" t="s">
        <v>43</v>
      </c>
      <c r="T1" t="s">
        <v>63</v>
      </c>
      <c r="U1" t="s">
        <v>75</v>
      </c>
      <c r="V1" t="s">
        <v>77</v>
      </c>
      <c r="W1" t="s">
        <v>85</v>
      </c>
      <c r="X1" t="s">
        <v>86</v>
      </c>
      <c r="Y1" t="s">
        <v>100</v>
      </c>
      <c r="Z1" t="s">
        <v>101</v>
      </c>
      <c r="AA1" t="s">
        <v>103</v>
      </c>
      <c r="AB1" t="s">
        <v>104</v>
      </c>
      <c r="AC1" t="s">
        <v>107</v>
      </c>
      <c r="AD1" t="s">
        <v>108</v>
      </c>
    </row>
    <row r="2" spans="1:33">
      <c r="A2" t="s">
        <v>113</v>
      </c>
      <c r="B2">
        <f>B54</f>
        <v>0</v>
      </c>
      <c r="C2">
        <f t="shared" ref="C2:AD2" si="0">C54</f>
        <v>9.9960499191240282E-2</v>
      </c>
      <c r="D2">
        <f t="shared" si="0"/>
        <v>0</v>
      </c>
      <c r="E2">
        <f t="shared" si="0"/>
        <v>2.347375777269027E-3</v>
      </c>
      <c r="F2">
        <f t="shared" si="0"/>
        <v>2.1377658518731374E-3</v>
      </c>
      <c r="G2">
        <f t="shared" si="0"/>
        <v>0</v>
      </c>
      <c r="H2">
        <f t="shared" si="0"/>
        <v>8.2464609412787312E-2</v>
      </c>
      <c r="I2">
        <f t="shared" si="0"/>
        <v>0</v>
      </c>
      <c r="J2">
        <f t="shared" si="0"/>
        <v>0.50683880611829768</v>
      </c>
      <c r="K2">
        <f t="shared" si="0"/>
        <v>0.44691414129836182</v>
      </c>
      <c r="L2">
        <f t="shared" si="0"/>
        <v>0</v>
      </c>
      <c r="M2">
        <f t="shared" si="0"/>
        <v>0</v>
      </c>
      <c r="N2">
        <f t="shared" si="0"/>
        <v>0.19787224386880578</v>
      </c>
      <c r="O2">
        <f t="shared" si="0"/>
        <v>0.13294883807988719</v>
      </c>
      <c r="P2">
        <f t="shared" si="0"/>
        <v>4.4893456279515007E-2</v>
      </c>
      <c r="Q2">
        <f t="shared" si="0"/>
        <v>0.50248746148101942</v>
      </c>
      <c r="R2">
        <f t="shared" si="0"/>
        <v>0.21327512841034191</v>
      </c>
      <c r="S2">
        <f t="shared" si="0"/>
        <v>0</v>
      </c>
      <c r="T2">
        <f t="shared" si="0"/>
        <v>0.61270198077663063</v>
      </c>
      <c r="U2">
        <f t="shared" si="0"/>
        <v>0</v>
      </c>
      <c r="V2">
        <f t="shared" si="0"/>
        <v>0</v>
      </c>
      <c r="W2">
        <f t="shared" si="0"/>
        <v>0.23801534772348351</v>
      </c>
      <c r="X2">
        <f t="shared" si="0"/>
        <v>3.2196356599723676E-2</v>
      </c>
      <c r="Y2">
        <f t="shared" si="0"/>
        <v>0</v>
      </c>
      <c r="Z2">
        <f t="shared" si="0"/>
        <v>0</v>
      </c>
      <c r="AA2">
        <f t="shared" si="0"/>
        <v>0</v>
      </c>
      <c r="AB2">
        <f t="shared" si="0"/>
        <v>5.9808722804271595E-2</v>
      </c>
      <c r="AC2">
        <f t="shared" si="0"/>
        <v>0.54950057229836125</v>
      </c>
      <c r="AD2">
        <f t="shared" si="0"/>
        <v>0.44759036186147383</v>
      </c>
    </row>
    <row r="3" spans="1:33">
      <c r="A3" t="s">
        <v>114</v>
      </c>
      <c r="B3">
        <f>B43</f>
        <v>0.84360339016923336</v>
      </c>
      <c r="C3">
        <f t="shared" ref="C3:AD3" si="1">C43</f>
        <v>0.78282168570323285</v>
      </c>
      <c r="D3">
        <f t="shared" si="1"/>
        <v>0.78283295047537915</v>
      </c>
      <c r="E3">
        <f t="shared" si="1"/>
        <v>8.8988146748676805E-2</v>
      </c>
      <c r="F3">
        <f t="shared" si="1"/>
        <v>0.16133178294915035</v>
      </c>
      <c r="G3">
        <f t="shared" si="1"/>
        <v>0.10828270647787923</v>
      </c>
      <c r="H3">
        <f t="shared" si="1"/>
        <v>0.77792543784251744</v>
      </c>
      <c r="I3">
        <f t="shared" si="1"/>
        <v>0.34879753493346133</v>
      </c>
      <c r="J3">
        <f t="shared" si="1"/>
        <v>0.7827923492084472</v>
      </c>
      <c r="K3">
        <f t="shared" si="1"/>
        <v>0.84331427041126028</v>
      </c>
      <c r="L3">
        <f t="shared" si="1"/>
        <v>0.84323029775123914</v>
      </c>
      <c r="M3">
        <f t="shared" si="1"/>
        <v>0.84250756940498817</v>
      </c>
      <c r="N3">
        <f t="shared" si="1"/>
        <v>0.70761308019167701</v>
      </c>
      <c r="O3">
        <f t="shared" si="1"/>
        <v>0.81034483974698868</v>
      </c>
      <c r="P3">
        <f t="shared" si="1"/>
        <v>0.7828298271817582</v>
      </c>
      <c r="Q3">
        <f t="shared" si="1"/>
        <v>0.78277307950882757</v>
      </c>
      <c r="R3">
        <f t="shared" si="1"/>
        <v>0.78199260726200548</v>
      </c>
      <c r="S3">
        <f t="shared" si="1"/>
        <v>0.84346524619063712</v>
      </c>
      <c r="T3">
        <f t="shared" si="1"/>
        <v>0.81914252351077588</v>
      </c>
      <c r="U3">
        <f t="shared" si="1"/>
        <v>0.78109478609591065</v>
      </c>
      <c r="V3">
        <f t="shared" si="1"/>
        <v>0.78273224157307653</v>
      </c>
      <c r="W3">
        <f t="shared" si="1"/>
        <v>0.77398545157698095</v>
      </c>
      <c r="X3">
        <f t="shared" si="1"/>
        <v>0.83309220452793986</v>
      </c>
      <c r="Y3">
        <f t="shared" si="1"/>
        <v>0.78271101176960078</v>
      </c>
      <c r="Z3">
        <f t="shared" si="1"/>
        <v>0.78278932046784988</v>
      </c>
      <c r="AA3">
        <f t="shared" si="1"/>
        <v>0.84356052523294545</v>
      </c>
      <c r="AB3">
        <f t="shared" si="1"/>
        <v>0.52807594248971346</v>
      </c>
      <c r="AC3">
        <f t="shared" si="1"/>
        <v>0.84362746796978683</v>
      </c>
      <c r="AD3">
        <f t="shared" si="1"/>
        <v>0.84351921959474541</v>
      </c>
    </row>
    <row r="4" spans="1:33">
      <c r="A4" t="s">
        <v>115</v>
      </c>
      <c r="B4">
        <f>B87</f>
        <v>0.78674299665703917</v>
      </c>
      <c r="C4">
        <f t="shared" ref="C4:AD4" si="2">C87</f>
        <v>0.66811189866420329</v>
      </c>
      <c r="D4">
        <f t="shared" si="2"/>
        <v>0.68774004087484009</v>
      </c>
      <c r="E4">
        <f t="shared" si="2"/>
        <v>2.1167352288931515E-2</v>
      </c>
      <c r="F4">
        <f t="shared" si="2"/>
        <v>2.6384169605084464E-2</v>
      </c>
      <c r="G4">
        <f t="shared" si="2"/>
        <v>3.2021072565320025E-2</v>
      </c>
      <c r="H4">
        <f t="shared" si="2"/>
        <v>0.4619627485045476</v>
      </c>
      <c r="I4">
        <f t="shared" si="2"/>
        <v>9.1345125406468816E-2</v>
      </c>
      <c r="J4">
        <f t="shared" si="2"/>
        <v>0.69915919935704562</v>
      </c>
      <c r="K4">
        <f t="shared" si="2"/>
        <v>0.78428665204338543</v>
      </c>
      <c r="L4">
        <f t="shared" si="2"/>
        <v>0.68117049380761796</v>
      </c>
      <c r="M4">
        <f t="shared" si="2"/>
        <v>0.30294803554833</v>
      </c>
      <c r="N4">
        <f t="shared" si="2"/>
        <v>0.46157233045021395</v>
      </c>
      <c r="O4">
        <f t="shared" si="2"/>
        <v>0.45424575347359025</v>
      </c>
      <c r="P4">
        <f t="shared" si="2"/>
        <v>0.70550404667589828</v>
      </c>
      <c r="Q4">
        <f t="shared" si="2"/>
        <v>0.69945886838950844</v>
      </c>
      <c r="R4">
        <f t="shared" si="2"/>
        <v>0.6273879224282447</v>
      </c>
      <c r="S4">
        <f t="shared" si="2"/>
        <v>0.78370678962334928</v>
      </c>
      <c r="T4">
        <f t="shared" si="2"/>
        <v>0.74286801960162951</v>
      </c>
      <c r="U4">
        <f t="shared" si="2"/>
        <v>0.50097328292691323</v>
      </c>
      <c r="V4">
        <f t="shared" si="2"/>
        <v>0.69530429378871783</v>
      </c>
      <c r="W4">
        <f t="shared" si="2"/>
        <v>0.46675080436865585</v>
      </c>
      <c r="X4">
        <f t="shared" si="2"/>
        <v>0.15120967645782546</v>
      </c>
      <c r="Y4">
        <f t="shared" si="2"/>
        <v>0.7021034140761524</v>
      </c>
      <c r="Z4">
        <f t="shared" si="2"/>
        <v>0.69133665317677839</v>
      </c>
      <c r="AA4">
        <f t="shared" si="2"/>
        <v>0.70417153252424303</v>
      </c>
      <c r="AB4">
        <f t="shared" si="2"/>
        <v>0.15666771373550095</v>
      </c>
      <c r="AC4">
        <f t="shared" si="2"/>
        <v>0.78319511456368252</v>
      </c>
      <c r="AD4">
        <f t="shared" si="2"/>
        <v>0.78142323462380725</v>
      </c>
    </row>
    <row r="5" spans="1:33">
      <c r="A5" s="4" t="s">
        <v>223</v>
      </c>
      <c r="B5">
        <f>B76</f>
        <v>0.68081289585444305</v>
      </c>
      <c r="C5">
        <f t="shared" ref="C5:AD5" si="3">C76</f>
        <v>0.3651649194471519</v>
      </c>
      <c r="D5">
        <f t="shared" si="3"/>
        <v>0.15018765632565048</v>
      </c>
      <c r="E5">
        <f t="shared" si="3"/>
        <v>7.4521553713654863E-3</v>
      </c>
      <c r="F5">
        <f t="shared" si="3"/>
        <v>9.1789315512116627E-3</v>
      </c>
      <c r="G5">
        <f t="shared" si="3"/>
        <v>8.1949657708330313E-3</v>
      </c>
      <c r="H5">
        <f t="shared" si="3"/>
        <v>0.17865364346278145</v>
      </c>
      <c r="I5">
        <f t="shared" si="3"/>
        <v>3.8252142499372557E-3</v>
      </c>
      <c r="J5">
        <f t="shared" si="3"/>
        <v>0.5414130252323428</v>
      </c>
      <c r="K5">
        <f t="shared" si="3"/>
        <v>0.66512454865413939</v>
      </c>
      <c r="L5">
        <f t="shared" si="3"/>
        <v>2.8855682118720711E-2</v>
      </c>
      <c r="M5">
        <f t="shared" si="3"/>
        <v>0</v>
      </c>
      <c r="N5">
        <f t="shared" si="3"/>
        <v>0.30830518672777063</v>
      </c>
      <c r="O5">
        <f t="shared" si="3"/>
        <v>0.22144716226372657</v>
      </c>
      <c r="P5">
        <f t="shared" si="3"/>
        <v>0.55197920358422436</v>
      </c>
      <c r="Q5">
        <f t="shared" si="3"/>
        <v>0.53943590069035408</v>
      </c>
      <c r="R5">
        <f t="shared" si="3"/>
        <v>0.3695523092047524</v>
      </c>
      <c r="S5">
        <f t="shared" si="3"/>
        <v>0</v>
      </c>
      <c r="T5">
        <f t="shared" si="3"/>
        <v>0.65526787364277506</v>
      </c>
      <c r="U5">
        <f t="shared" si="3"/>
        <v>9.2050534623907054E-2</v>
      </c>
      <c r="V5">
        <f t="shared" si="3"/>
        <v>0.31972757114225142</v>
      </c>
      <c r="W5">
        <f t="shared" si="3"/>
        <v>0.30219141256672216</v>
      </c>
      <c r="X5">
        <f t="shared" si="3"/>
        <v>6.1148310544049678E-2</v>
      </c>
      <c r="Y5">
        <f t="shared" si="3"/>
        <v>0.54826312248717657</v>
      </c>
      <c r="Z5">
        <f t="shared" si="3"/>
        <v>0.35384363177644523</v>
      </c>
      <c r="AA5">
        <f t="shared" si="3"/>
        <v>0</v>
      </c>
      <c r="AB5">
        <f t="shared" si="3"/>
        <v>9.129747192599906E-2</v>
      </c>
      <c r="AC5">
        <f t="shared" si="3"/>
        <v>0.68096289953589906</v>
      </c>
      <c r="AD5">
        <f t="shared" si="3"/>
        <v>0.66845415895186777</v>
      </c>
    </row>
    <row r="6" spans="1:33">
      <c r="A6" s="4" t="s">
        <v>224</v>
      </c>
      <c r="B6">
        <f>B65</f>
        <v>0.84065955998223862</v>
      </c>
      <c r="C6">
        <f t="shared" ref="C6:AD6" si="4">C65</f>
        <v>0.77791277730548336</v>
      </c>
      <c r="D6">
        <f t="shared" si="4"/>
        <v>0.7789824801653803</v>
      </c>
      <c r="E6">
        <f t="shared" si="4"/>
        <v>4.6310755252213641E-2</v>
      </c>
      <c r="F6">
        <f t="shared" si="4"/>
        <v>8.3778543468726999E-2</v>
      </c>
      <c r="G6">
        <f t="shared" si="4"/>
        <v>7.0179283102086973E-2</v>
      </c>
      <c r="H6">
        <f t="shared" si="4"/>
        <v>0.72507704037738963</v>
      </c>
      <c r="I6">
        <f t="shared" si="4"/>
        <v>0.22764063762363085</v>
      </c>
      <c r="J6">
        <f t="shared" si="4"/>
        <v>0.77943568559107346</v>
      </c>
      <c r="K6">
        <f t="shared" si="4"/>
        <v>0.8407219763452779</v>
      </c>
      <c r="L6">
        <f t="shared" si="4"/>
        <v>0.8378213565221071</v>
      </c>
      <c r="M6">
        <f t="shared" si="4"/>
        <v>0.80038347001573129</v>
      </c>
      <c r="N6">
        <f t="shared" si="4"/>
        <v>0.63521373406834691</v>
      </c>
      <c r="O6">
        <f t="shared" si="4"/>
        <v>0.77301899459705359</v>
      </c>
      <c r="P6">
        <f t="shared" si="4"/>
        <v>0.77808069900525489</v>
      </c>
      <c r="Q6">
        <f t="shared" si="4"/>
        <v>0.7793371609616373</v>
      </c>
      <c r="R6">
        <f t="shared" si="4"/>
        <v>0.76971523516144058</v>
      </c>
      <c r="S6">
        <f t="shared" si="4"/>
        <v>0.84112355245242076</v>
      </c>
      <c r="T6">
        <f t="shared" si="4"/>
        <v>0.80343005977778137</v>
      </c>
      <c r="U6">
        <f t="shared" si="4"/>
        <v>0.75707739995987777</v>
      </c>
      <c r="V6">
        <f t="shared" si="4"/>
        <v>0.77885357254049725</v>
      </c>
      <c r="W6">
        <f t="shared" si="4"/>
        <v>0.66949627522852684</v>
      </c>
      <c r="X6">
        <f t="shared" si="4"/>
        <v>0.61611337779869713</v>
      </c>
      <c r="Y6">
        <f t="shared" si="4"/>
        <v>0.77948077840280727</v>
      </c>
      <c r="Z6">
        <f t="shared" si="4"/>
        <v>0.78014609339502539</v>
      </c>
      <c r="AA6">
        <f t="shared" si="4"/>
        <v>0.83845979225835043</v>
      </c>
      <c r="AB6">
        <f t="shared" si="4"/>
        <v>0.26336171815727544</v>
      </c>
      <c r="AC6">
        <f t="shared" si="4"/>
        <v>0.84130663778954851</v>
      </c>
      <c r="AD6">
        <f t="shared" si="4"/>
        <v>0.84112327043033219</v>
      </c>
    </row>
    <row r="7" spans="1:33">
      <c r="A7" t="s">
        <v>116</v>
      </c>
      <c r="B7">
        <f>B32</f>
        <v>0.7785518532713811</v>
      </c>
      <c r="C7">
        <f t="shared" ref="C7:AD7" si="5">C32</f>
        <v>0.65066466879463403</v>
      </c>
      <c r="D7">
        <f t="shared" si="5"/>
        <v>0.65120868186193726</v>
      </c>
      <c r="E7">
        <f t="shared" si="5"/>
        <v>2.2588680425013163E-2</v>
      </c>
      <c r="F7">
        <f t="shared" si="5"/>
        <v>3.1686896198803396E-2</v>
      </c>
      <c r="G7">
        <f t="shared" si="5"/>
        <v>3.3787004644289395E-2</v>
      </c>
      <c r="H7">
        <f t="shared" si="5"/>
        <v>0.46161153438475155</v>
      </c>
      <c r="I7">
        <f t="shared" si="5"/>
        <v>9.8576712825006199E-2</v>
      </c>
      <c r="J7">
        <f t="shared" si="5"/>
        <v>0.68764451932195514</v>
      </c>
      <c r="K7">
        <f t="shared" si="5"/>
        <v>0.77279131479599095</v>
      </c>
      <c r="L7">
        <f t="shared" si="5"/>
        <v>0.58657392731400537</v>
      </c>
      <c r="M7">
        <f t="shared" si="5"/>
        <v>0.34467608397181382</v>
      </c>
      <c r="N7">
        <f t="shared" si="5"/>
        <v>0.46429848892096609</v>
      </c>
      <c r="O7">
        <f t="shared" si="5"/>
        <v>0.46898504767524773</v>
      </c>
      <c r="P7">
        <f t="shared" si="5"/>
        <v>0.68970156161462381</v>
      </c>
      <c r="Q7">
        <f t="shared" si="5"/>
        <v>0.68836943815163543</v>
      </c>
      <c r="R7">
        <f t="shared" si="5"/>
        <v>0.61346518416590379</v>
      </c>
      <c r="S7">
        <f t="shared" si="5"/>
        <v>0.68229096326133154</v>
      </c>
      <c r="T7">
        <f t="shared" si="5"/>
        <v>0.73988467050476969</v>
      </c>
      <c r="U7">
        <f t="shared" si="5"/>
        <v>0.48143110394735256</v>
      </c>
      <c r="V7">
        <f t="shared" si="5"/>
        <v>0.66638447802623779</v>
      </c>
      <c r="W7">
        <f t="shared" si="5"/>
        <v>0.47285306243084835</v>
      </c>
      <c r="X7">
        <f t="shared" si="5"/>
        <v>0.19137302139363963</v>
      </c>
      <c r="Y7">
        <f t="shared" si="5"/>
        <v>0.68820132732057337</v>
      </c>
      <c r="Z7">
        <f t="shared" si="5"/>
        <v>0.67107676015526274</v>
      </c>
      <c r="AA7">
        <f t="shared" si="5"/>
        <v>0.49245873568359561</v>
      </c>
      <c r="AB7">
        <f t="shared" si="5"/>
        <v>0.16407926714482374</v>
      </c>
      <c r="AC7">
        <f t="shared" si="5"/>
        <v>0.77762055578431621</v>
      </c>
      <c r="AD7">
        <f t="shared" si="5"/>
        <v>0.77333083839709704</v>
      </c>
    </row>
    <row r="8" spans="1:33">
      <c r="A8" t="s">
        <v>117</v>
      </c>
      <c r="B8">
        <f>B98</f>
        <v>5.2071950703214062E-2</v>
      </c>
      <c r="C8">
        <f t="shared" ref="C8:AD8" si="6">C98</f>
        <v>0.1021589104672098</v>
      </c>
      <c r="D8">
        <f t="shared" si="6"/>
        <v>0.14009364694197463</v>
      </c>
      <c r="E8">
        <f t="shared" si="6"/>
        <v>1.0508363543016168E-2</v>
      </c>
      <c r="F8">
        <f t="shared" si="6"/>
        <v>1.9873589279075676E-2</v>
      </c>
      <c r="G8">
        <f t="shared" si="6"/>
        <v>1.543738846641402E-2</v>
      </c>
      <c r="H8">
        <f t="shared" si="6"/>
        <v>0.14253357937407282</v>
      </c>
      <c r="I8">
        <f t="shared" si="6"/>
        <v>5.7002694721743644E-2</v>
      </c>
      <c r="J8">
        <f t="shared" si="6"/>
        <v>6.9497669651056374E-2</v>
      </c>
      <c r="K8">
        <f t="shared" si="6"/>
        <v>5.4729178678802344E-2</v>
      </c>
      <c r="L8">
        <f t="shared" si="6"/>
        <v>0.23003652663681218</v>
      </c>
      <c r="M8">
        <f t="shared" si="6"/>
        <v>0.24874267074333878</v>
      </c>
      <c r="N8">
        <f t="shared" si="6"/>
        <v>8.5155603687030235E-2</v>
      </c>
      <c r="O8">
        <f t="shared" si="6"/>
        <v>0.15092848124639144</v>
      </c>
      <c r="P8">
        <f t="shared" si="6"/>
        <v>6.8343218161443703E-2</v>
      </c>
      <c r="Q8">
        <f t="shared" si="6"/>
        <v>6.773775194143429E-2</v>
      </c>
      <c r="R8">
        <f t="shared" si="6"/>
        <v>0.10794196684480442</v>
      </c>
      <c r="S8">
        <f t="shared" si="6"/>
        <v>0.26142438195136886</v>
      </c>
      <c r="T8">
        <f t="shared" si="6"/>
        <v>3.8568976902685112E-2</v>
      </c>
      <c r="U8">
        <f t="shared" si="6"/>
        <v>0.19139255716781614</v>
      </c>
      <c r="V8">
        <f t="shared" si="6"/>
        <v>0.11423209712107872</v>
      </c>
      <c r="W8">
        <f t="shared" si="6"/>
        <v>9.3085996921731626E-2</v>
      </c>
      <c r="X8">
        <f t="shared" si="6"/>
        <v>0.131568772145463</v>
      </c>
      <c r="Y8">
        <f t="shared" si="6"/>
        <v>7.340508977771075E-2</v>
      </c>
      <c r="Z8">
        <f t="shared" si="6"/>
        <v>0.10964692642241146</v>
      </c>
      <c r="AA8">
        <f t="shared" si="6"/>
        <v>0.34527609599840353</v>
      </c>
      <c r="AB8">
        <f t="shared" si="6"/>
        <v>4.6058792684789504E-2</v>
      </c>
      <c r="AC8">
        <f t="shared" si="6"/>
        <v>4.531759924384321E-2</v>
      </c>
      <c r="AD8">
        <f t="shared" si="6"/>
        <v>5.1527275449548104E-2</v>
      </c>
    </row>
    <row r="9" spans="1:33">
      <c r="A9" t="s">
        <v>219</v>
      </c>
      <c r="B9">
        <f>B21</f>
        <v>0</v>
      </c>
      <c r="C9">
        <f t="shared" ref="C9:AD9" si="7">C21</f>
        <v>5.268978383526578E-16</v>
      </c>
      <c r="D9">
        <f t="shared" si="7"/>
        <v>6.5283384108364631E-66</v>
      </c>
      <c r="E9">
        <f t="shared" si="7"/>
        <v>3.1845948201990932E-11</v>
      </c>
      <c r="F9">
        <f t="shared" si="7"/>
        <v>3.4242535061178497E-49</v>
      </c>
      <c r="G9">
        <f t="shared" si="7"/>
        <v>4.0815444644669247E-11</v>
      </c>
      <c r="H9">
        <f t="shared" si="7"/>
        <v>0.16936776966964823</v>
      </c>
      <c r="I9">
        <f t="shared" si="7"/>
        <v>9.7330947009501862E-6</v>
      </c>
      <c r="J9">
        <f t="shared" si="7"/>
        <v>9.0932789692355859E-14</v>
      </c>
      <c r="K9">
        <f t="shared" si="7"/>
        <v>8.1037357716489828E-9</v>
      </c>
      <c r="L9">
        <f t="shared" si="7"/>
        <v>6.9174701977346495E-38</v>
      </c>
      <c r="M9">
        <f t="shared" si="7"/>
        <v>1.5640956160079666E-18</v>
      </c>
      <c r="N9">
        <f t="shared" si="7"/>
        <v>0.26341547814433791</v>
      </c>
      <c r="O9">
        <f t="shared" si="7"/>
        <v>3.6453529962911253E-11</v>
      </c>
      <c r="P9">
        <f t="shared" si="7"/>
        <v>1.1259120029296025E-12</v>
      </c>
      <c r="Q9">
        <f t="shared" si="7"/>
        <v>3.10373304487988E-15</v>
      </c>
      <c r="R9">
        <f t="shared" si="7"/>
        <v>1.1130322235427059E-12</v>
      </c>
      <c r="S9">
        <f t="shared" si="7"/>
        <v>0</v>
      </c>
      <c r="T9">
        <f t="shared" si="7"/>
        <v>1.2326828909745358E-6</v>
      </c>
      <c r="U9">
        <f t="shared" si="7"/>
        <v>1.471237559207188E-9</v>
      </c>
      <c r="V9">
        <f t="shared" si="7"/>
        <v>1.7010951728560204E-35</v>
      </c>
      <c r="W9">
        <f t="shared" si="7"/>
        <v>2.0154885503056559E-2</v>
      </c>
      <c r="X9">
        <f t="shared" si="7"/>
        <v>2.3147383377324854E-94</v>
      </c>
      <c r="Y9">
        <f t="shared" si="7"/>
        <v>3.163533661795779E-8</v>
      </c>
      <c r="Z9">
        <f t="shared" si="7"/>
        <v>1.5569828978764012E-39</v>
      </c>
      <c r="AA9">
        <f t="shared" si="7"/>
        <v>1.1121336608380784E-151</v>
      </c>
      <c r="AB9">
        <f t="shared" si="7"/>
        <v>2.3821018646938638E-13</v>
      </c>
      <c r="AC9">
        <f t="shared" si="7"/>
        <v>1.7535331311679316E-10</v>
      </c>
      <c r="AD9">
        <f t="shared" si="7"/>
        <v>1.6161838295380269E-7</v>
      </c>
    </row>
    <row r="10" spans="1:33">
      <c r="A10" t="s">
        <v>293</v>
      </c>
      <c r="B10">
        <f>B109</f>
        <v>0</v>
      </c>
      <c r="C10">
        <f t="shared" ref="C10:AD10" si="8">C109</f>
        <v>0</v>
      </c>
      <c r="D10">
        <f t="shared" si="8"/>
        <v>1</v>
      </c>
      <c r="E10">
        <f t="shared" si="8"/>
        <v>1</v>
      </c>
      <c r="F10">
        <f t="shared" si="8"/>
        <v>1</v>
      </c>
      <c r="G10">
        <f t="shared" si="8"/>
        <v>0</v>
      </c>
      <c r="H10">
        <f t="shared" si="8"/>
        <v>1</v>
      </c>
      <c r="I10">
        <f t="shared" si="8"/>
        <v>1</v>
      </c>
      <c r="J10">
        <f t="shared" si="8"/>
        <v>1</v>
      </c>
      <c r="K10">
        <f t="shared" si="8"/>
        <v>0</v>
      </c>
      <c r="L10">
        <f t="shared" si="8"/>
        <v>1</v>
      </c>
      <c r="M10">
        <f t="shared" si="8"/>
        <v>1</v>
      </c>
      <c r="N10">
        <f t="shared" si="8"/>
        <v>1</v>
      </c>
      <c r="O10">
        <f t="shared" si="8"/>
        <v>1</v>
      </c>
      <c r="P10">
        <f t="shared" si="8"/>
        <v>1</v>
      </c>
      <c r="Q10">
        <f t="shared" si="8"/>
        <v>0</v>
      </c>
      <c r="R10">
        <f t="shared" si="8"/>
        <v>1</v>
      </c>
      <c r="S10">
        <f t="shared" si="8"/>
        <v>0</v>
      </c>
      <c r="T10">
        <f t="shared" si="8"/>
        <v>1</v>
      </c>
      <c r="U10">
        <f t="shared" si="8"/>
        <v>1</v>
      </c>
      <c r="V10">
        <f t="shared" si="8"/>
        <v>1</v>
      </c>
      <c r="W10">
        <f t="shared" si="8"/>
        <v>1</v>
      </c>
      <c r="X10">
        <f t="shared" si="8"/>
        <v>1</v>
      </c>
      <c r="Y10">
        <f t="shared" si="8"/>
        <v>0</v>
      </c>
      <c r="Z10">
        <f t="shared" si="8"/>
        <v>1</v>
      </c>
      <c r="AA10">
        <f t="shared" si="8"/>
        <v>0</v>
      </c>
      <c r="AB10">
        <f t="shared" si="8"/>
        <v>1</v>
      </c>
      <c r="AC10">
        <f t="shared" si="8"/>
        <v>0</v>
      </c>
      <c r="AD10">
        <f t="shared" si="8"/>
        <v>1</v>
      </c>
      <c r="AF10">
        <f>SUM(B10:AD10)</f>
        <v>20</v>
      </c>
      <c r="AG10">
        <f>COUNT(B10:AD10)</f>
        <v>29</v>
      </c>
    </row>
    <row r="12" spans="1:33">
      <c r="A12" t="s">
        <v>250</v>
      </c>
    </row>
    <row r="13" spans="1:33">
      <c r="A13" t="s">
        <v>225</v>
      </c>
      <c r="B13" s="1"/>
      <c r="D13" s="1">
        <v>4.3695633769668325E-34</v>
      </c>
      <c r="E13" s="1">
        <v>2.2666692398994104E-21</v>
      </c>
      <c r="F13" s="1">
        <v>8.0276118921493482E-47</v>
      </c>
      <c r="G13" s="1">
        <v>2.0556455103894425E-4</v>
      </c>
      <c r="H13" s="1">
        <v>1.3171915930180007E-6</v>
      </c>
      <c r="I13" s="1">
        <v>3.4475902088949025E-6</v>
      </c>
      <c r="J13" s="1">
        <v>3.7587908841862766E-22</v>
      </c>
      <c r="K13" s="1"/>
      <c r="L13" s="1">
        <v>2.5597542968527927E-11</v>
      </c>
      <c r="M13" s="1">
        <v>4.9287023494983786E-24</v>
      </c>
      <c r="N13" s="1">
        <v>1.2605942073868821E-3</v>
      </c>
      <c r="O13" s="1">
        <v>1.6549459288380026E-17</v>
      </c>
      <c r="P13" s="1">
        <v>9.4973463361067686E-21</v>
      </c>
      <c r="Q13" s="1"/>
      <c r="R13" s="1">
        <v>1.8569642500871719E-24</v>
      </c>
      <c r="T13" s="1">
        <v>3.0286077359551664E-14</v>
      </c>
      <c r="U13" s="1">
        <v>4.4659773976362089E-35</v>
      </c>
      <c r="V13" s="1">
        <v>1.0544524640617909E-15</v>
      </c>
      <c r="W13" s="1">
        <v>7.698979660515574E-4</v>
      </c>
      <c r="X13" s="1">
        <v>1.2996982339744694E-52</v>
      </c>
      <c r="Z13" s="1">
        <v>3.3736915509758594E-14</v>
      </c>
      <c r="AB13" s="1">
        <v>9.0558356653846398E-7</v>
      </c>
      <c r="AD13" s="1">
        <v>8.8813641258898005E-39</v>
      </c>
    </row>
    <row r="14" spans="1:33">
      <c r="A14" t="s">
        <v>226</v>
      </c>
      <c r="B14" s="1"/>
      <c r="D14" s="1">
        <v>4.3695633769668325E-34</v>
      </c>
      <c r="E14" s="1">
        <v>1.5542709012015564E-21</v>
      </c>
      <c r="F14" s="1">
        <v>9.5495560508621963E-51</v>
      </c>
      <c r="G14">
        <v>4.7168469715712119E-2</v>
      </c>
      <c r="H14" s="1">
        <v>6.7556534303260087E-8</v>
      </c>
      <c r="I14" s="1">
        <v>3.7488531917210898E-4</v>
      </c>
      <c r="J14" s="1">
        <v>3.7587908841862766E-22</v>
      </c>
      <c r="K14" s="1"/>
      <c r="L14" s="1">
        <v>2.5597542968527927E-11</v>
      </c>
      <c r="M14" s="1">
        <v>8.1260936918230735E-18</v>
      </c>
      <c r="N14">
        <v>1.696200841333613E-2</v>
      </c>
      <c r="O14" s="1">
        <v>5.3782886188188517E-20</v>
      </c>
      <c r="P14" s="1">
        <v>9.4973463361067686E-21</v>
      </c>
      <c r="Q14" s="1"/>
      <c r="R14" s="1">
        <v>1.8569642500871719E-24</v>
      </c>
      <c r="T14" s="1">
        <v>3.0286077359551664E-14</v>
      </c>
      <c r="U14" s="1">
        <v>5.4713353931211732E-35</v>
      </c>
      <c r="V14" s="1">
        <v>1.0544524640617909E-15</v>
      </c>
      <c r="W14" s="1">
        <v>6.0210882989436887E-2</v>
      </c>
      <c r="X14" s="1">
        <v>1.6447291712584169E-44</v>
      </c>
      <c r="Z14" s="1">
        <v>3.3736915509758594E-14</v>
      </c>
      <c r="AB14" s="1">
        <v>2.9844664055787082E-13</v>
      </c>
      <c r="AD14" s="1">
        <v>8.8813641258898005E-39</v>
      </c>
    </row>
    <row r="15" spans="1:33">
      <c r="A15" t="s">
        <v>227</v>
      </c>
      <c r="B15" s="1"/>
      <c r="D15" s="1">
        <v>4.3695633769668325E-34</v>
      </c>
      <c r="E15" s="1">
        <v>4.1693435567963825E-22</v>
      </c>
      <c r="F15" s="1">
        <v>1.5095663435771115E-48</v>
      </c>
      <c r="G15" s="1">
        <v>0.55204388262642778</v>
      </c>
      <c r="H15" s="1">
        <v>1.176299106092654E-3</v>
      </c>
      <c r="I15" s="1">
        <v>4.3537186665886792E-7</v>
      </c>
      <c r="J15" s="1">
        <v>3.7587908841862766E-22</v>
      </c>
      <c r="K15" s="1"/>
      <c r="L15" s="1">
        <v>2.5597542968527927E-11</v>
      </c>
      <c r="M15" s="1">
        <v>4.6224755008582237E-30</v>
      </c>
      <c r="N15">
        <v>0.11166558197767652</v>
      </c>
      <c r="O15" s="1">
        <v>3.8635572781552641E-20</v>
      </c>
      <c r="P15" s="1">
        <v>9.4973463361067686E-21</v>
      </c>
      <c r="Q15" s="1"/>
      <c r="R15" s="1">
        <v>1.8569642500871719E-24</v>
      </c>
      <c r="T15" s="1">
        <v>3.0286077359551664E-14</v>
      </c>
      <c r="U15" s="1">
        <v>4.4609408652921401E-35</v>
      </c>
      <c r="V15" s="1">
        <v>1.0544524640617909E-15</v>
      </c>
      <c r="W15" s="1">
        <v>1.277731397518243E-2</v>
      </c>
      <c r="X15" s="1">
        <v>2.9369417760830791E-52</v>
      </c>
      <c r="Z15" s="1">
        <v>3.3736915509758594E-14</v>
      </c>
      <c r="AB15" s="1">
        <v>7.5448755112496347E-19</v>
      </c>
      <c r="AD15" s="1">
        <v>8.8813641258898005E-39</v>
      </c>
    </row>
    <row r="16" spans="1:33">
      <c r="A16" t="s">
        <v>228</v>
      </c>
      <c r="B16" s="1"/>
      <c r="D16" s="1">
        <v>4.3695633769668325E-34</v>
      </c>
      <c r="E16" s="1">
        <v>1.297478125562772E-25</v>
      </c>
      <c r="F16" s="1">
        <v>3.5751853500920781E-46</v>
      </c>
      <c r="G16" s="1">
        <v>7.0052217878939102E-2</v>
      </c>
      <c r="H16" s="1">
        <v>5.1593821213420036E-4</v>
      </c>
      <c r="I16" s="1">
        <v>5.6673407022897655E-7</v>
      </c>
      <c r="J16" s="1">
        <v>3.7587908841862766E-22</v>
      </c>
      <c r="K16" s="1"/>
      <c r="L16" s="1">
        <v>2.5597542968527927E-11</v>
      </c>
      <c r="M16" s="1">
        <v>2.5959090382889989E-21</v>
      </c>
      <c r="N16">
        <v>4.4131231398270359E-3</v>
      </c>
      <c r="O16" s="1">
        <v>2.9355231679050531E-20</v>
      </c>
      <c r="P16" s="1">
        <v>9.4973463361067686E-21</v>
      </c>
      <c r="Q16" s="1"/>
      <c r="R16" s="1">
        <v>1.8569642500871719E-24</v>
      </c>
      <c r="T16" s="1">
        <v>3.0286077359551664E-14</v>
      </c>
      <c r="U16" s="1">
        <v>4.4486802131106978E-35</v>
      </c>
      <c r="V16" s="1">
        <v>1.0544524640617909E-15</v>
      </c>
      <c r="W16">
        <v>7.0488969750111979E-4</v>
      </c>
      <c r="X16" s="1">
        <v>2.5790689405316942E-50</v>
      </c>
      <c r="Z16" s="1">
        <v>3.3736915509758594E-14</v>
      </c>
      <c r="AB16" s="1">
        <v>8.2057186454668422E-15</v>
      </c>
      <c r="AD16" s="1">
        <v>8.8813641258898005E-39</v>
      </c>
    </row>
    <row r="17" spans="1:30">
      <c r="A17" t="s">
        <v>229</v>
      </c>
      <c r="B17" s="1"/>
      <c r="D17" s="1">
        <v>4.3695633769668325E-34</v>
      </c>
      <c r="E17" s="1">
        <v>1.297478125562772E-25</v>
      </c>
      <c r="F17" s="1">
        <v>3.5751853500920781E-46</v>
      </c>
      <c r="G17" s="1">
        <v>7.0052217878939102E-2</v>
      </c>
      <c r="H17" s="1">
        <v>5.1593821213420036E-4</v>
      </c>
      <c r="I17" s="1">
        <v>5.6673407022897655E-7</v>
      </c>
      <c r="J17" s="1">
        <v>3.7587908841862766E-22</v>
      </c>
      <c r="K17" s="1"/>
      <c r="L17" s="1">
        <v>2.5597542968527927E-11</v>
      </c>
      <c r="M17" s="1">
        <v>2.5959090382889989E-21</v>
      </c>
      <c r="N17">
        <v>4.4131231398270359E-3</v>
      </c>
      <c r="O17" s="1">
        <v>2.9355231679050531E-20</v>
      </c>
      <c r="P17" s="1">
        <v>9.4973463361067686E-21</v>
      </c>
      <c r="Q17" s="1"/>
      <c r="R17" s="1">
        <v>1.8569642500871719E-24</v>
      </c>
      <c r="T17" s="1">
        <v>3.0286077359551664E-14</v>
      </c>
      <c r="U17" s="1">
        <v>4.4486802131106978E-35</v>
      </c>
      <c r="V17" s="1">
        <v>1.0544524640617909E-15</v>
      </c>
      <c r="W17">
        <v>7.0488969750111979E-4</v>
      </c>
      <c r="X17" s="1">
        <v>2.5790689405316942E-50</v>
      </c>
      <c r="Z17" s="1">
        <v>3.3736915509758594E-14</v>
      </c>
      <c r="AB17" s="1">
        <v>8.2057186454668422E-15</v>
      </c>
      <c r="AD17" s="1">
        <v>8.8813641258898005E-39</v>
      </c>
    </row>
    <row r="18" spans="1:30">
      <c r="A18" t="s">
        <v>230</v>
      </c>
      <c r="B18" s="1"/>
      <c r="D18" s="1">
        <v>4.3695633769668325E-34</v>
      </c>
      <c r="E18" s="1">
        <v>1.017515126299326E-16</v>
      </c>
      <c r="F18" s="1">
        <v>4.479040406253937E-20</v>
      </c>
      <c r="G18" s="1">
        <v>2.1755835399491268E-56</v>
      </c>
      <c r="H18">
        <v>7.7834336167880547E-5</v>
      </c>
      <c r="I18" s="1">
        <v>8.9666855648735651E-34</v>
      </c>
      <c r="J18" s="1">
        <v>3.7587908841862766E-22</v>
      </c>
      <c r="K18" s="1"/>
      <c r="L18" s="1">
        <v>9.5092699039830952E-14</v>
      </c>
      <c r="M18" s="1">
        <v>1.0721864844230597E-9</v>
      </c>
      <c r="N18">
        <v>0.30416568237813973</v>
      </c>
      <c r="O18" s="1">
        <v>1.2831093244880874E-9</v>
      </c>
      <c r="P18" s="1">
        <v>9.4973463361067686E-21</v>
      </c>
      <c r="Q18" s="1"/>
      <c r="R18" s="1">
        <v>1.8569642500871719E-24</v>
      </c>
      <c r="T18" s="1">
        <v>3.0286077359551664E-14</v>
      </c>
      <c r="U18" s="1">
        <v>5.3180375615764583E-24</v>
      </c>
      <c r="V18" s="1">
        <v>1.0544524640617909E-15</v>
      </c>
      <c r="W18">
        <v>0.12335727571938696</v>
      </c>
      <c r="X18" s="1">
        <v>1.0160561296844327E-37</v>
      </c>
      <c r="Z18" s="1">
        <v>3.3736915509758594E-14</v>
      </c>
      <c r="AB18" s="1">
        <v>1.0276912873182609E-7</v>
      </c>
      <c r="AD18" s="1">
        <v>8.8813641258898005E-39</v>
      </c>
    </row>
    <row r="19" spans="1:30">
      <c r="A19" t="s">
        <v>231</v>
      </c>
      <c r="B19" s="1"/>
      <c r="D19" s="1">
        <v>4.3695633769668325E-34</v>
      </c>
      <c r="E19" s="1">
        <v>6.9393636232266597E-22</v>
      </c>
      <c r="F19" s="1">
        <v>4.0621456045803689E-38</v>
      </c>
      <c r="G19">
        <v>2.9378064984082752E-4</v>
      </c>
      <c r="H19" s="1">
        <v>2.9250947179381371E-7</v>
      </c>
      <c r="I19" s="1">
        <v>2.7243508826221811E-5</v>
      </c>
      <c r="J19" s="1">
        <v>3.7587908841862766E-22</v>
      </c>
      <c r="K19" s="1"/>
      <c r="L19" s="1">
        <v>5.4055174841650906E-8</v>
      </c>
      <c r="M19">
        <v>1.2926229380299682E-3</v>
      </c>
      <c r="N19">
        <v>0.49536786813532618</v>
      </c>
      <c r="O19" s="1">
        <v>6.9777806828966593E-21</v>
      </c>
      <c r="P19" s="1">
        <v>9.4973463361067686E-21</v>
      </c>
      <c r="Q19" s="1"/>
      <c r="R19" s="1">
        <v>1.0694671948461536E-24</v>
      </c>
      <c r="T19" s="1">
        <v>3.0286077359551664E-14</v>
      </c>
      <c r="U19" s="1">
        <v>3.4213798541579041E-17</v>
      </c>
      <c r="V19" s="1">
        <v>1.0544524640617909E-15</v>
      </c>
      <c r="W19">
        <v>1.9791784529261915E-2</v>
      </c>
      <c r="X19" s="1">
        <v>1.0243342352064556E-39</v>
      </c>
      <c r="Z19" s="1">
        <v>3.3736915509758594E-14</v>
      </c>
      <c r="AB19" s="1">
        <v>3.2374711748699191E-15</v>
      </c>
      <c r="AD19" s="1">
        <v>8.8813641258898005E-39</v>
      </c>
    </row>
    <row r="20" spans="1:30">
      <c r="A20" t="s">
        <v>248</v>
      </c>
      <c r="B20" s="1">
        <v>2.8771980328250287E-15</v>
      </c>
      <c r="C20" s="1">
        <v>9.2997158326867145E-10</v>
      </c>
      <c r="D20" s="1">
        <v>2.8274605847723775E-13</v>
      </c>
      <c r="E20" s="1">
        <v>1.297478125562772E-25</v>
      </c>
      <c r="F20" s="1">
        <v>3.5751853500920781E-46</v>
      </c>
      <c r="G20" s="1">
        <v>7.0052217878939102E-2</v>
      </c>
      <c r="H20">
        <v>9.0877194195068019E-3</v>
      </c>
      <c r="I20" s="1">
        <v>5.6673407022897655E-7</v>
      </c>
      <c r="J20" s="1">
        <v>9.0932789692355859E-14</v>
      </c>
      <c r="K20" s="1">
        <v>2.8157366652194852E-15</v>
      </c>
      <c r="L20" s="1">
        <v>1.1594489524686816E-14</v>
      </c>
      <c r="M20" s="1">
        <v>5.512076968574677E-9</v>
      </c>
      <c r="N20">
        <v>0.90376654106117826</v>
      </c>
      <c r="O20" s="1">
        <v>1.447322111149334E-17</v>
      </c>
      <c r="P20" s="1">
        <v>2.4213091403627426E-16</v>
      </c>
      <c r="Q20" s="1">
        <v>3.10373304487988E-15</v>
      </c>
      <c r="R20" s="1">
        <v>6.4902137080079159E-12</v>
      </c>
      <c r="S20" s="1">
        <v>3.1965395686524591E-278</v>
      </c>
      <c r="T20" s="1">
        <v>1.7622177382948316E-6</v>
      </c>
      <c r="U20" s="1">
        <v>2.5369346744109374E-5</v>
      </c>
      <c r="V20" s="1">
        <v>5.6830199936734865E-18</v>
      </c>
      <c r="W20">
        <v>5.4197673487479852E-3</v>
      </c>
      <c r="X20" s="1">
        <v>8.1664118918434026E-141</v>
      </c>
      <c r="Y20" s="1">
        <v>3.163533661795779E-8</v>
      </c>
      <c r="Z20" s="1">
        <v>4.6579617425923826E-10</v>
      </c>
      <c r="AA20" s="1">
        <v>1.3012836922107304E-13</v>
      </c>
      <c r="AB20" s="1">
        <v>8.2057186454668422E-15</v>
      </c>
      <c r="AC20" s="1">
        <v>1.1611095158376686E-9</v>
      </c>
      <c r="AD20" s="1">
        <v>6.6834459607076099E-10</v>
      </c>
    </row>
    <row r="21" spans="1:30">
      <c r="A21" t="s">
        <v>232</v>
      </c>
      <c r="C21" s="1">
        <v>5.268978383526578E-16</v>
      </c>
      <c r="D21" s="1">
        <v>6.5283384108364631E-66</v>
      </c>
      <c r="E21" s="1">
        <v>3.1845948201990932E-11</v>
      </c>
      <c r="F21" s="1">
        <v>3.4242535061178497E-49</v>
      </c>
      <c r="G21" s="1">
        <v>4.0815444644669247E-11</v>
      </c>
      <c r="H21">
        <v>0.16936776966964823</v>
      </c>
      <c r="I21" s="1">
        <v>9.7330947009501862E-6</v>
      </c>
      <c r="J21" s="1">
        <v>9.0932789692355859E-14</v>
      </c>
      <c r="K21" s="1">
        <v>8.1037357716489828E-9</v>
      </c>
      <c r="L21" s="1">
        <v>6.9174701977346495E-38</v>
      </c>
      <c r="M21" s="1">
        <v>1.5640956160079666E-18</v>
      </c>
      <c r="N21">
        <v>0.26341547814433791</v>
      </c>
      <c r="O21" s="1">
        <v>3.6453529962911253E-11</v>
      </c>
      <c r="P21" s="1">
        <v>1.1259120029296025E-12</v>
      </c>
      <c r="Q21" s="1">
        <v>3.10373304487988E-15</v>
      </c>
      <c r="R21" s="1">
        <v>1.1130322235427059E-12</v>
      </c>
      <c r="S21" s="1">
        <v>0</v>
      </c>
      <c r="T21" s="1">
        <v>1.2326828909745358E-6</v>
      </c>
      <c r="U21" s="1">
        <v>1.471237559207188E-9</v>
      </c>
      <c r="V21" s="1">
        <v>1.7010951728560204E-35</v>
      </c>
      <c r="W21">
        <v>2.0154885503056559E-2</v>
      </c>
      <c r="X21" s="1">
        <v>2.3147383377324854E-94</v>
      </c>
      <c r="Y21" s="1">
        <v>3.163533661795779E-8</v>
      </c>
      <c r="Z21" s="1">
        <v>1.5569828978764012E-39</v>
      </c>
      <c r="AA21" s="1">
        <v>1.1121336608380784E-151</v>
      </c>
      <c r="AB21" s="1">
        <v>2.3821018646938638E-13</v>
      </c>
      <c r="AC21" s="1">
        <v>1.7535331311679316E-10</v>
      </c>
      <c r="AD21" s="1">
        <v>1.6161838295380269E-7</v>
      </c>
    </row>
    <row r="23" spans="1:30">
      <c r="A23" s="6" t="s">
        <v>251</v>
      </c>
    </row>
    <row r="24" spans="1:30">
      <c r="A24" t="s">
        <v>225</v>
      </c>
      <c r="B24">
        <v>0.9019961929384076</v>
      </c>
      <c r="C24">
        <v>0.78978254381299628</v>
      </c>
      <c r="D24">
        <v>0.72098624634660347</v>
      </c>
      <c r="E24">
        <v>3.5251776946155722E-2</v>
      </c>
      <c r="F24">
        <v>5.0361709182049005E-2</v>
      </c>
      <c r="G24">
        <v>5.1371662340749358E-2</v>
      </c>
      <c r="H24">
        <v>0.65724683601319167</v>
      </c>
      <c r="I24">
        <v>0.16073021221130621</v>
      </c>
      <c r="J24">
        <v>0.79691084724762151</v>
      </c>
      <c r="K24">
        <v>0.84080471267249601</v>
      </c>
      <c r="L24">
        <v>0.81228069455797136</v>
      </c>
      <c r="M24">
        <v>0.60428099269492241</v>
      </c>
      <c r="N24">
        <v>0.67821113459462379</v>
      </c>
      <c r="O24">
        <v>0.73554632338614812</v>
      </c>
      <c r="P24">
        <v>0.75367443525933364</v>
      </c>
      <c r="Q24">
        <v>0.89405789033837568</v>
      </c>
      <c r="R24">
        <v>0.7395467563016882</v>
      </c>
      <c r="S24">
        <v>1.6211824053420103</v>
      </c>
      <c r="T24">
        <v>0.73215064174020306</v>
      </c>
      <c r="U24">
        <v>0.71049059709266438</v>
      </c>
      <c r="V24">
        <v>0.77764011218270079</v>
      </c>
      <c r="W24">
        <v>0.69443233283242045</v>
      </c>
      <c r="X24">
        <v>0.29900723431172427</v>
      </c>
      <c r="Y24">
        <v>3.3513928299479105</v>
      </c>
      <c r="Z24">
        <v>0.77154793437292313</v>
      </c>
      <c r="AA24">
        <v>1.0944460748974869</v>
      </c>
      <c r="AB24">
        <v>0.25020291425823332</v>
      </c>
      <c r="AC24">
        <v>1.4228550427700943</v>
      </c>
      <c r="AD24">
        <v>0.91326661633977813</v>
      </c>
    </row>
    <row r="25" spans="1:30">
      <c r="A25" t="s">
        <v>226</v>
      </c>
      <c r="B25">
        <v>0.9019961929384076</v>
      </c>
      <c r="C25">
        <v>0.78978254381299628</v>
      </c>
      <c r="D25">
        <v>0.72098624634660347</v>
      </c>
      <c r="E25">
        <v>3.5336387630670291E-2</v>
      </c>
      <c r="F25">
        <v>5.0390368744525446E-2</v>
      </c>
      <c r="G25">
        <v>5.1399529293800275E-2</v>
      </c>
      <c r="H25">
        <v>0.65684384574977916</v>
      </c>
      <c r="I25">
        <v>0.1612246314396942</v>
      </c>
      <c r="J25">
        <v>0.79691084724762151</v>
      </c>
      <c r="K25">
        <v>0.84080471267249601</v>
      </c>
      <c r="L25">
        <v>0.81228069455797136</v>
      </c>
      <c r="M25">
        <v>0.60369873758660686</v>
      </c>
      <c r="N25">
        <v>0.68131943149453367</v>
      </c>
      <c r="O25">
        <v>0.73558040034101946</v>
      </c>
      <c r="P25">
        <v>0.75367443525933364</v>
      </c>
      <c r="Q25">
        <v>0.89405789033837568</v>
      </c>
      <c r="R25">
        <v>0.7395467563016882</v>
      </c>
      <c r="S25">
        <v>1.6211824053420103</v>
      </c>
      <c r="T25">
        <v>0.73215064174020306</v>
      </c>
      <c r="U25">
        <v>0.71030124005139372</v>
      </c>
      <c r="V25">
        <v>0.77764011218270079</v>
      </c>
      <c r="W25">
        <v>0.69594373715625202</v>
      </c>
      <c r="X25">
        <v>0.2981381873853019</v>
      </c>
      <c r="Y25">
        <v>3.3513928299479105</v>
      </c>
      <c r="Z25">
        <v>0.77154793437292313</v>
      </c>
      <c r="AA25">
        <v>1.0944460748974869</v>
      </c>
      <c r="AB25">
        <v>0.24952900765665792</v>
      </c>
      <c r="AC25">
        <v>1.4228550427700943</v>
      </c>
      <c r="AD25">
        <v>0.91326661633977813</v>
      </c>
    </row>
    <row r="26" spans="1:30">
      <c r="A26" t="s">
        <v>227</v>
      </c>
      <c r="B26">
        <v>0.9019961929384076</v>
      </c>
      <c r="C26">
        <v>0.78978254381299628</v>
      </c>
      <c r="D26">
        <v>0.72098624634660347</v>
      </c>
      <c r="E26">
        <v>3.5218212708212127E-2</v>
      </c>
      <c r="F26">
        <v>5.0338962661604675E-2</v>
      </c>
      <c r="G26">
        <v>5.1365673881046896E-2</v>
      </c>
      <c r="H26">
        <v>0.65673302206606043</v>
      </c>
      <c r="I26">
        <v>0.16094157746375784</v>
      </c>
      <c r="J26">
        <v>0.79691084724762151</v>
      </c>
      <c r="K26">
        <v>0.84080471267249601</v>
      </c>
      <c r="L26">
        <v>0.81228069455797136</v>
      </c>
      <c r="M26">
        <v>0.60051408192357847</v>
      </c>
      <c r="N26">
        <v>0.67788299701025678</v>
      </c>
      <c r="O26">
        <v>0.73531666576327503</v>
      </c>
      <c r="P26">
        <v>0.75367443525933364</v>
      </c>
      <c r="Q26">
        <v>0.89405789033837568</v>
      </c>
      <c r="R26">
        <v>0.7395467563016882</v>
      </c>
      <c r="S26">
        <v>1.6211824053420103</v>
      </c>
      <c r="T26">
        <v>0.73215064174020306</v>
      </c>
      <c r="U26">
        <v>0.71050460050798436</v>
      </c>
      <c r="V26">
        <v>0.77764011218270079</v>
      </c>
      <c r="W26">
        <v>0.69370999427226709</v>
      </c>
      <c r="X26">
        <v>0.29859257631966035</v>
      </c>
      <c r="Y26">
        <v>3.3513928299479105</v>
      </c>
      <c r="Z26">
        <v>0.77154793437292313</v>
      </c>
      <c r="AA26">
        <v>1.0944460748974869</v>
      </c>
      <c r="AB26">
        <v>0.25013633385446837</v>
      </c>
      <c r="AC26">
        <v>1.4228550427700943</v>
      </c>
      <c r="AD26">
        <v>0.91326661633977813</v>
      </c>
    </row>
    <row r="27" spans="1:30">
      <c r="A27" t="s">
        <v>228</v>
      </c>
      <c r="B27">
        <v>0.9019961929384076</v>
      </c>
      <c r="C27">
        <v>0.78978254381299628</v>
      </c>
      <c r="D27">
        <v>0.72098624634660347</v>
      </c>
      <c r="E27">
        <v>3.5298173360092035E-2</v>
      </c>
      <c r="F27">
        <v>5.0362678060859166E-2</v>
      </c>
      <c r="G27">
        <v>5.1383399377681785E-2</v>
      </c>
      <c r="H27">
        <v>0.65646906352697876</v>
      </c>
      <c r="I27">
        <v>0.16069375121210572</v>
      </c>
      <c r="J27">
        <v>0.79691084724762151</v>
      </c>
      <c r="K27">
        <v>0.84080471267249601</v>
      </c>
      <c r="L27">
        <v>0.81228069455797136</v>
      </c>
      <c r="M27">
        <v>0.60290693347897562</v>
      </c>
      <c r="N27">
        <v>0.67815127581239398</v>
      </c>
      <c r="O27">
        <v>0.73553214783558674</v>
      </c>
      <c r="P27">
        <v>0.75367443525933364</v>
      </c>
      <c r="Q27">
        <v>0.89405789033837568</v>
      </c>
      <c r="R27">
        <v>0.7395467563016882</v>
      </c>
      <c r="S27">
        <v>1.6211824053420103</v>
      </c>
      <c r="T27">
        <v>0.73215064174020306</v>
      </c>
      <c r="U27">
        <v>0.71052275106412499</v>
      </c>
      <c r="V27">
        <v>0.77764011218270079</v>
      </c>
      <c r="W27">
        <v>0.6938729344682345</v>
      </c>
      <c r="X27">
        <v>0.29867775350028358</v>
      </c>
      <c r="Y27">
        <v>3.3513928299479105</v>
      </c>
      <c r="Z27">
        <v>0.77154793437292313</v>
      </c>
      <c r="AA27">
        <v>1.0944460748974869</v>
      </c>
      <c r="AB27">
        <v>0.25015334877952838</v>
      </c>
      <c r="AC27">
        <v>1.4228550427700943</v>
      </c>
      <c r="AD27">
        <v>0.91326661633977813</v>
      </c>
    </row>
    <row r="28" spans="1:30">
      <c r="A28" t="s">
        <v>229</v>
      </c>
      <c r="B28">
        <v>0.9019961929384076</v>
      </c>
      <c r="C28">
        <v>0.78978254381299628</v>
      </c>
      <c r="D28">
        <v>0.72098624634660347</v>
      </c>
      <c r="E28">
        <v>3.5298173360092035E-2</v>
      </c>
      <c r="F28">
        <v>5.0362678060859166E-2</v>
      </c>
      <c r="G28">
        <v>5.1383399377681785E-2</v>
      </c>
      <c r="H28">
        <v>0.65646906352697876</v>
      </c>
      <c r="I28">
        <v>0.16069375121210572</v>
      </c>
      <c r="J28">
        <v>0.79691084724762151</v>
      </c>
      <c r="K28">
        <v>0.84080471267249601</v>
      </c>
      <c r="L28">
        <v>0.81228069455797136</v>
      </c>
      <c r="M28">
        <v>0.60290693347897562</v>
      </c>
      <c r="N28">
        <v>0.67815127581239398</v>
      </c>
      <c r="O28">
        <v>0.73553214783558674</v>
      </c>
      <c r="P28">
        <v>0.75367443525933364</v>
      </c>
      <c r="Q28">
        <v>0.89405789033837568</v>
      </c>
      <c r="R28">
        <v>0.7395467563016882</v>
      </c>
      <c r="S28">
        <v>1.6211824053420103</v>
      </c>
      <c r="T28">
        <v>0.73215064174020306</v>
      </c>
      <c r="U28">
        <v>0.71052275106412499</v>
      </c>
      <c r="V28">
        <v>0.77764011218270079</v>
      </c>
      <c r="W28">
        <v>0.6938729344682345</v>
      </c>
      <c r="X28">
        <v>0.29867775350028358</v>
      </c>
      <c r="Y28">
        <v>3.3513928299479105</v>
      </c>
      <c r="Z28">
        <v>0.77154793437292313</v>
      </c>
      <c r="AA28">
        <v>1.0944460748974869</v>
      </c>
      <c r="AB28">
        <v>0.25015334877952838</v>
      </c>
      <c r="AC28">
        <v>1.4228550427700943</v>
      </c>
      <c r="AD28">
        <v>0.91326661633977813</v>
      </c>
    </row>
    <row r="29" spans="1:30">
      <c r="A29" t="s">
        <v>230</v>
      </c>
      <c r="B29">
        <v>0.9019961929384076</v>
      </c>
      <c r="C29">
        <v>0.78978254381299628</v>
      </c>
      <c r="D29">
        <v>0.72098624634660347</v>
      </c>
      <c r="E29">
        <v>3.6538083999391971E-2</v>
      </c>
      <c r="F29">
        <v>5.0055825703989934E-2</v>
      </c>
      <c r="G29">
        <v>5.4136662605394452E-2</v>
      </c>
      <c r="H29">
        <v>0.63225124841540903</v>
      </c>
      <c r="I29">
        <v>0.17764154528053838</v>
      </c>
      <c r="J29">
        <v>0.79691084724762151</v>
      </c>
      <c r="K29">
        <v>0.84080471267249601</v>
      </c>
      <c r="L29">
        <v>0.80543355184022136</v>
      </c>
      <c r="M29">
        <v>0.64198014564199446</v>
      </c>
      <c r="N29">
        <v>0.67297516486972597</v>
      </c>
      <c r="O29">
        <v>0.71704633478991708</v>
      </c>
      <c r="P29">
        <v>0.75367443525933364</v>
      </c>
      <c r="Q29">
        <v>0.89405789033837568</v>
      </c>
      <c r="R29">
        <v>0.7395467563016882</v>
      </c>
      <c r="S29">
        <v>1.6211824053420103</v>
      </c>
      <c r="T29">
        <v>0.73215064174020306</v>
      </c>
      <c r="U29">
        <v>0.70620162164246048</v>
      </c>
      <c r="V29">
        <v>0.77764011218270079</v>
      </c>
      <c r="W29">
        <v>0.67721610523552644</v>
      </c>
      <c r="X29">
        <v>0.28675761383726073</v>
      </c>
      <c r="Y29">
        <v>3.3513928299479105</v>
      </c>
      <c r="Z29">
        <v>0.77154793437292313</v>
      </c>
      <c r="AA29">
        <v>0.99023986085659499</v>
      </c>
      <c r="AB29">
        <v>0.24960759016810294</v>
      </c>
      <c r="AC29">
        <v>1.4228550427700943</v>
      </c>
      <c r="AD29">
        <v>0.91326661633977813</v>
      </c>
    </row>
    <row r="30" spans="1:30">
      <c r="A30" t="s">
        <v>231</v>
      </c>
      <c r="B30">
        <v>0.9019961929384076</v>
      </c>
      <c r="C30">
        <v>0.78978254381299628</v>
      </c>
      <c r="D30">
        <v>0.72098624634660347</v>
      </c>
      <c r="E30">
        <v>3.6179268516010443E-2</v>
      </c>
      <c r="F30">
        <v>5.2012934522927885E-2</v>
      </c>
      <c r="G30">
        <v>5.2702173789505313E-2</v>
      </c>
      <c r="H30">
        <v>0.66051900215268178</v>
      </c>
      <c r="I30">
        <v>0.16807906590890212</v>
      </c>
      <c r="J30">
        <v>0.79691084724762151</v>
      </c>
      <c r="K30">
        <v>0.84080471267249601</v>
      </c>
      <c r="L30">
        <v>0.79701481894004234</v>
      </c>
      <c r="M30">
        <v>0.61388583777096717</v>
      </c>
      <c r="N30">
        <v>0.67869289372873909</v>
      </c>
      <c r="O30">
        <v>0.73179308226662432</v>
      </c>
      <c r="P30">
        <v>0.75367443525933364</v>
      </c>
      <c r="Q30">
        <v>0.89405789033837568</v>
      </c>
      <c r="R30">
        <v>0.73949484772688812</v>
      </c>
      <c r="S30">
        <v>1.6211824053420103</v>
      </c>
      <c r="T30">
        <v>0.73215064174020306</v>
      </c>
      <c r="U30">
        <v>0.68168847608744398</v>
      </c>
      <c r="V30">
        <v>0.77764011218270079</v>
      </c>
      <c r="W30">
        <v>0.68906024933700349</v>
      </c>
      <c r="X30">
        <v>0.3003439121159649</v>
      </c>
      <c r="Y30">
        <v>3.3513928299479105</v>
      </c>
      <c r="Z30">
        <v>0.77154793437292313</v>
      </c>
      <c r="AA30">
        <v>1.0307206647504157</v>
      </c>
      <c r="AB30">
        <v>0.25096175698958867</v>
      </c>
      <c r="AC30">
        <v>1.4228550427700943</v>
      </c>
      <c r="AD30">
        <v>0.91326661633977813</v>
      </c>
    </row>
    <row r="31" spans="1:30">
      <c r="A31" t="s">
        <v>248</v>
      </c>
      <c r="B31">
        <v>0.77934736201822785</v>
      </c>
      <c r="C31">
        <v>0.68493331645792932</v>
      </c>
      <c r="D31">
        <v>0.68973000721458233</v>
      </c>
      <c r="E31">
        <v>3.5298173360092035E-2</v>
      </c>
      <c r="F31">
        <v>5.0362678060859166E-2</v>
      </c>
      <c r="G31">
        <v>5.1383399377681785E-2</v>
      </c>
      <c r="H31">
        <v>0.62069688929837552</v>
      </c>
      <c r="I31">
        <v>0.16069375121210572</v>
      </c>
      <c r="J31">
        <v>0.68764451932195514</v>
      </c>
      <c r="K31">
        <v>0.77796743244610411</v>
      </c>
      <c r="L31">
        <v>0.77959171142631956</v>
      </c>
      <c r="M31">
        <v>0.58827083747289211</v>
      </c>
      <c r="N31">
        <v>0.66528951290266802</v>
      </c>
      <c r="O31">
        <v>0.67090286732418647</v>
      </c>
      <c r="P31">
        <v>0.69043817850048961</v>
      </c>
      <c r="Q31">
        <v>0.68836943815163543</v>
      </c>
      <c r="R31">
        <v>0.6854173117718555</v>
      </c>
      <c r="S31">
        <v>0.70827321522608266</v>
      </c>
      <c r="T31">
        <v>0.74002723487253275</v>
      </c>
      <c r="U31">
        <v>0.66938975437010584</v>
      </c>
      <c r="V31">
        <v>0.69420181146064897</v>
      </c>
      <c r="W31">
        <v>0.67458529899697417</v>
      </c>
      <c r="X31">
        <v>0.2877495900571535</v>
      </c>
      <c r="Y31">
        <v>0.68820132732057337</v>
      </c>
      <c r="Z31">
        <v>0.68696997896391077</v>
      </c>
      <c r="AA31">
        <v>0.77920654352273477</v>
      </c>
      <c r="AB31">
        <v>0.25015334877952838</v>
      </c>
      <c r="AC31">
        <v>0.77813901346129954</v>
      </c>
      <c r="AD31">
        <v>0.77625420455888539</v>
      </c>
    </row>
    <row r="32" spans="1:30">
      <c r="A32" t="s">
        <v>232</v>
      </c>
      <c r="B32">
        <v>0.7785518532713811</v>
      </c>
      <c r="C32">
        <v>0.65066466879463403</v>
      </c>
      <c r="D32">
        <v>0.65120868186193726</v>
      </c>
      <c r="E32">
        <v>2.2588680425013163E-2</v>
      </c>
      <c r="F32">
        <v>3.1686896198803396E-2</v>
      </c>
      <c r="G32">
        <v>3.3787004644289395E-2</v>
      </c>
      <c r="H32">
        <v>0.46161153438475155</v>
      </c>
      <c r="I32">
        <v>9.8576712825006199E-2</v>
      </c>
      <c r="J32">
        <v>0.68764451932195514</v>
      </c>
      <c r="K32">
        <v>0.77279131479599095</v>
      </c>
      <c r="L32">
        <v>0.58657392731400537</v>
      </c>
      <c r="M32">
        <v>0.34467608397181382</v>
      </c>
      <c r="N32">
        <v>0.46429848892096609</v>
      </c>
      <c r="O32">
        <v>0.46898504767524773</v>
      </c>
      <c r="P32">
        <v>0.68970156161462381</v>
      </c>
      <c r="Q32">
        <v>0.68836943815163543</v>
      </c>
      <c r="R32">
        <v>0.61346518416590379</v>
      </c>
      <c r="S32">
        <v>0.68229096326133154</v>
      </c>
      <c r="T32">
        <v>0.73988467050476969</v>
      </c>
      <c r="U32">
        <v>0.48143110394735256</v>
      </c>
      <c r="V32">
        <v>0.66638447802623779</v>
      </c>
      <c r="W32">
        <v>0.47285306243084835</v>
      </c>
      <c r="X32">
        <v>0.19137302139363963</v>
      </c>
      <c r="Y32">
        <v>0.68820132732057337</v>
      </c>
      <c r="Z32">
        <v>0.67107676015526274</v>
      </c>
      <c r="AA32">
        <v>0.49245873568359561</v>
      </c>
      <c r="AB32">
        <v>0.16407926714482374</v>
      </c>
      <c r="AC32">
        <v>0.77762055578431621</v>
      </c>
      <c r="AD32">
        <v>0.77333083839709704</v>
      </c>
    </row>
    <row r="34" spans="1:30">
      <c r="A34" t="s">
        <v>114</v>
      </c>
    </row>
    <row r="35" spans="1:30">
      <c r="A35" t="s">
        <v>225</v>
      </c>
      <c r="B35">
        <v>9.9290773643435273</v>
      </c>
      <c r="C35">
        <v>12.39279947769729</v>
      </c>
      <c r="D35">
        <v>2.0571110750799839</v>
      </c>
      <c r="E35">
        <v>0.11931269695770524</v>
      </c>
      <c r="F35">
        <v>0.18763086194773237</v>
      </c>
      <c r="G35">
        <v>6.8003791237740349E-2</v>
      </c>
      <c r="H35">
        <v>1.4035259052555713</v>
      </c>
      <c r="I35">
        <v>0.27620482891251752</v>
      </c>
      <c r="J35">
        <v>1.8305940977799124</v>
      </c>
      <c r="K35">
        <v>5.8430318078203562</v>
      </c>
      <c r="L35">
        <v>1.4136666935103968</v>
      </c>
      <c r="M35">
        <v>1.465863746586801</v>
      </c>
      <c r="N35">
        <v>0.86688043140110638</v>
      </c>
      <c r="O35">
        <v>1.4103974169361253</v>
      </c>
      <c r="P35">
        <v>2.63459437218672</v>
      </c>
      <c r="Q35">
        <v>15.87984261138806</v>
      </c>
      <c r="R35">
        <v>2.1985742213296913</v>
      </c>
      <c r="S35">
        <v>169.57478283133665</v>
      </c>
      <c r="T35">
        <v>1.3965894119776683</v>
      </c>
      <c r="U35">
        <v>1.6781104246082323</v>
      </c>
      <c r="V35">
        <v>3.0855135893802355</v>
      </c>
      <c r="W35">
        <v>0.94276451423331997</v>
      </c>
      <c r="X35">
        <v>1.8376908539395085</v>
      </c>
      <c r="Y35">
        <v>1167.8744268191497</v>
      </c>
      <c r="Z35">
        <v>3.9454448983829771</v>
      </c>
      <c r="AA35">
        <v>76.4749755366324</v>
      </c>
      <c r="AB35">
        <v>0.60814998679974608</v>
      </c>
      <c r="AC35">
        <v>15.981845665661378</v>
      </c>
      <c r="AD35">
        <v>3.407630091338635</v>
      </c>
    </row>
    <row r="36" spans="1:30">
      <c r="A36" t="s">
        <v>226</v>
      </c>
      <c r="B36">
        <v>9.9290773643435273</v>
      </c>
      <c r="C36">
        <v>12.39279947769729</v>
      </c>
      <c r="D36">
        <v>2.0571110750799839</v>
      </c>
      <c r="E36">
        <v>0.11407733059860937</v>
      </c>
      <c r="F36">
        <v>0.19800982128331029</v>
      </c>
      <c r="G36">
        <v>6.8928983401471522E-2</v>
      </c>
      <c r="H36">
        <v>1.3020608483464702</v>
      </c>
      <c r="I36">
        <v>0.3159077211761781</v>
      </c>
      <c r="J36">
        <v>1.8305940977799124</v>
      </c>
      <c r="K36">
        <v>5.8430318078203562</v>
      </c>
      <c r="L36">
        <v>1.4136666935103968</v>
      </c>
      <c r="M36">
        <v>1.6823547485890862</v>
      </c>
      <c r="N36">
        <v>0.93893697498526707</v>
      </c>
      <c r="O36">
        <v>1.4881662892002223</v>
      </c>
      <c r="P36">
        <v>2.63459437218672</v>
      </c>
      <c r="Q36">
        <v>15.87984261138806</v>
      </c>
      <c r="R36">
        <v>2.1985742213296913</v>
      </c>
      <c r="S36">
        <v>169.57478283133665</v>
      </c>
      <c r="T36">
        <v>1.3965894119776683</v>
      </c>
      <c r="U36">
        <v>1.6781104246082323</v>
      </c>
      <c r="V36">
        <v>3.0855135893802355</v>
      </c>
      <c r="W36">
        <v>0.9617224270004372</v>
      </c>
      <c r="X36">
        <v>1.7856671806818514</v>
      </c>
      <c r="Y36">
        <v>1167.8744268191497</v>
      </c>
      <c r="Z36">
        <v>3.9454448983829771</v>
      </c>
      <c r="AA36">
        <v>76.4749755366324</v>
      </c>
      <c r="AB36">
        <v>0.58536700105439143</v>
      </c>
      <c r="AC36">
        <v>15.981845665661378</v>
      </c>
      <c r="AD36">
        <v>3.407630091338635</v>
      </c>
    </row>
    <row r="37" spans="1:30">
      <c r="A37" t="s">
        <v>227</v>
      </c>
      <c r="B37">
        <v>9.9290773643435273</v>
      </c>
      <c r="C37">
        <v>12.39279947769729</v>
      </c>
      <c r="D37">
        <v>2.0571110750799839</v>
      </c>
      <c r="E37">
        <v>0.1203505421146967</v>
      </c>
      <c r="F37">
        <v>0.18215221958571054</v>
      </c>
      <c r="G37">
        <v>6.7804884178773075E-2</v>
      </c>
      <c r="H37">
        <v>1.3489243936098205</v>
      </c>
      <c r="I37">
        <v>0.27792150285125938</v>
      </c>
      <c r="J37">
        <v>1.8305940977799124</v>
      </c>
      <c r="K37">
        <v>5.8430318078203562</v>
      </c>
      <c r="L37">
        <v>1.4136666935103968</v>
      </c>
      <c r="M37">
        <v>1.4192078581069445</v>
      </c>
      <c r="N37">
        <v>0.87033326275807932</v>
      </c>
      <c r="O37">
        <v>1.4898813934928805</v>
      </c>
      <c r="P37">
        <v>2.63459437218672</v>
      </c>
      <c r="Q37">
        <v>15.87984261138806</v>
      </c>
      <c r="R37">
        <v>2.1985742213296913</v>
      </c>
      <c r="S37">
        <v>169.57478283133665</v>
      </c>
      <c r="T37">
        <v>1.3965894119776683</v>
      </c>
      <c r="U37">
        <v>1.6781104246082323</v>
      </c>
      <c r="V37">
        <v>3.0855135893802355</v>
      </c>
      <c r="W37">
        <v>0.94020971802005082</v>
      </c>
      <c r="X37">
        <v>1.8821125696874408</v>
      </c>
      <c r="Y37">
        <v>1167.8744268191497</v>
      </c>
      <c r="Z37">
        <v>3.9454448983829771</v>
      </c>
      <c r="AA37">
        <v>76.4749755366324</v>
      </c>
      <c r="AB37">
        <v>0.6160355216549086</v>
      </c>
      <c r="AC37">
        <v>15.981845665661378</v>
      </c>
      <c r="AD37">
        <v>3.407630091338635</v>
      </c>
    </row>
    <row r="38" spans="1:30">
      <c r="A38" t="s">
        <v>228</v>
      </c>
      <c r="B38">
        <v>9.9290773643435273</v>
      </c>
      <c r="C38">
        <v>12.39279947769729</v>
      </c>
      <c r="D38">
        <v>2.0571110750799839</v>
      </c>
      <c r="E38">
        <v>0.12090792182257967</v>
      </c>
      <c r="F38">
        <v>0.18356000862406971</v>
      </c>
      <c r="G38">
        <v>6.4847341266796282E-2</v>
      </c>
      <c r="H38">
        <v>1.3398996465099544</v>
      </c>
      <c r="I38">
        <v>0.27947208384490402</v>
      </c>
      <c r="J38">
        <v>1.8305940977799124</v>
      </c>
      <c r="K38">
        <v>5.8430318078203562</v>
      </c>
      <c r="L38">
        <v>1.4136666935103968</v>
      </c>
      <c r="M38">
        <v>1.4041926489493204</v>
      </c>
      <c r="N38">
        <v>0.86534338342400108</v>
      </c>
      <c r="O38">
        <v>1.4374042689690802</v>
      </c>
      <c r="P38">
        <v>2.63459437218672</v>
      </c>
      <c r="Q38">
        <v>15.87984261138806</v>
      </c>
      <c r="R38">
        <v>2.1985742213296913</v>
      </c>
      <c r="S38">
        <v>169.57478283133665</v>
      </c>
      <c r="T38">
        <v>1.3965894119776683</v>
      </c>
      <c r="U38">
        <v>1.6781104246082323</v>
      </c>
      <c r="V38">
        <v>3.0855135893802355</v>
      </c>
      <c r="W38">
        <v>0.9463134687902256</v>
      </c>
      <c r="X38">
        <v>1.8493002292201843</v>
      </c>
      <c r="Y38">
        <v>1167.8744268191497</v>
      </c>
      <c r="Z38">
        <v>3.9454448983829771</v>
      </c>
      <c r="AA38">
        <v>76.4749755366324</v>
      </c>
      <c r="AB38">
        <v>0.60351485902744995</v>
      </c>
      <c r="AC38">
        <v>15.981845665661378</v>
      </c>
      <c r="AD38">
        <v>3.407630091338635</v>
      </c>
    </row>
    <row r="39" spans="1:30">
      <c r="A39" t="s">
        <v>229</v>
      </c>
      <c r="B39">
        <v>9.9290773643435273</v>
      </c>
      <c r="C39">
        <v>12.39279947769729</v>
      </c>
      <c r="D39">
        <v>2.0571110750799839</v>
      </c>
      <c r="E39">
        <v>0.12090792182257967</v>
      </c>
      <c r="F39">
        <v>0.18356000862406971</v>
      </c>
      <c r="G39">
        <v>6.4847341266796282E-2</v>
      </c>
      <c r="H39">
        <v>1.3398996465099544</v>
      </c>
      <c r="I39">
        <v>0.27947208384490402</v>
      </c>
      <c r="J39">
        <v>1.8305940977799124</v>
      </c>
      <c r="K39">
        <v>5.8430318078203562</v>
      </c>
      <c r="L39">
        <v>1.4136666935103968</v>
      </c>
      <c r="M39">
        <v>1.4041926489493204</v>
      </c>
      <c r="N39">
        <v>0.86534338342400108</v>
      </c>
      <c r="O39">
        <v>1.4374042689690802</v>
      </c>
      <c r="P39">
        <v>2.63459437218672</v>
      </c>
      <c r="Q39">
        <v>15.87984261138806</v>
      </c>
      <c r="R39">
        <v>2.1985742213296913</v>
      </c>
      <c r="S39">
        <v>169.57478283133665</v>
      </c>
      <c r="T39">
        <v>1.3965894119776683</v>
      </c>
      <c r="U39">
        <v>1.6781104246082323</v>
      </c>
      <c r="V39">
        <v>3.0855135893802355</v>
      </c>
      <c r="W39">
        <v>0.9463134687902256</v>
      </c>
      <c r="X39">
        <v>1.8493002292201843</v>
      </c>
      <c r="Y39">
        <v>1167.8744268191497</v>
      </c>
      <c r="Z39">
        <v>3.9454448983829771</v>
      </c>
      <c r="AA39">
        <v>76.4749755366324</v>
      </c>
      <c r="AB39">
        <v>0.60351485902744995</v>
      </c>
      <c r="AC39">
        <v>15.981845665661378</v>
      </c>
      <c r="AD39">
        <v>3.407630091338635</v>
      </c>
    </row>
    <row r="40" spans="1:30">
      <c r="A40" t="s">
        <v>230</v>
      </c>
      <c r="B40">
        <v>9.9290773643435273</v>
      </c>
      <c r="C40">
        <v>12.39279947769729</v>
      </c>
      <c r="D40">
        <v>2.0571110750799839</v>
      </c>
      <c r="E40">
        <v>0.14825207362550658</v>
      </c>
      <c r="F40">
        <v>0.27218949650928309</v>
      </c>
      <c r="G40">
        <v>0.11730483213763579</v>
      </c>
      <c r="H40">
        <v>1.2631933454533628</v>
      </c>
      <c r="I40">
        <v>0.46928530103269617</v>
      </c>
      <c r="J40">
        <v>1.8305940977799124</v>
      </c>
      <c r="K40">
        <v>5.8430318078203562</v>
      </c>
      <c r="L40">
        <v>1.4136666935103968</v>
      </c>
      <c r="M40">
        <v>1.8060797197334819</v>
      </c>
      <c r="N40">
        <v>0.90484923634216174</v>
      </c>
      <c r="O40">
        <v>1.5782323218019907</v>
      </c>
      <c r="P40">
        <v>2.63459437218672</v>
      </c>
      <c r="Q40">
        <v>15.87984261138806</v>
      </c>
      <c r="R40">
        <v>2.1985742213296913</v>
      </c>
      <c r="S40">
        <v>169.57478283133665</v>
      </c>
      <c r="T40">
        <v>1.3965894119776683</v>
      </c>
      <c r="U40">
        <v>1.6781104246082323</v>
      </c>
      <c r="V40">
        <v>3.0855135893802355</v>
      </c>
      <c r="W40">
        <v>0.91057329164728285</v>
      </c>
      <c r="X40">
        <v>2.0048419092900405</v>
      </c>
      <c r="Y40">
        <v>1167.8744268191497</v>
      </c>
      <c r="Z40">
        <v>3.9454448983829771</v>
      </c>
      <c r="AA40">
        <v>76.4749755366324</v>
      </c>
      <c r="AB40">
        <v>0.71398001897793217</v>
      </c>
      <c r="AC40">
        <v>15.981845665661378</v>
      </c>
      <c r="AD40">
        <v>3.407630091338635</v>
      </c>
    </row>
    <row r="41" spans="1:30">
      <c r="A41" t="s">
        <v>231</v>
      </c>
      <c r="B41">
        <v>9.9290773643435273</v>
      </c>
      <c r="C41">
        <v>12.39279947769729</v>
      </c>
      <c r="D41">
        <v>2.0571110750799839</v>
      </c>
      <c r="E41">
        <v>0.12187454764694559</v>
      </c>
      <c r="F41">
        <v>0.20684712196072796</v>
      </c>
      <c r="G41">
        <v>0.10829319875831976</v>
      </c>
      <c r="H41">
        <v>1.3932980500219696</v>
      </c>
      <c r="I41">
        <v>0.40755629175366898</v>
      </c>
      <c r="J41">
        <v>1.8305940977799124</v>
      </c>
      <c r="K41">
        <v>5.8430318078203562</v>
      </c>
      <c r="L41">
        <v>1.4136666935103968</v>
      </c>
      <c r="M41">
        <v>1.8512125797261232</v>
      </c>
      <c r="N41">
        <v>0.87888256578634205</v>
      </c>
      <c r="O41">
        <v>1.5044370823748607</v>
      </c>
      <c r="P41">
        <v>2.63459437218672</v>
      </c>
      <c r="Q41">
        <v>15.87984261138806</v>
      </c>
      <c r="R41">
        <v>2.1985742213296913</v>
      </c>
      <c r="S41">
        <v>169.57478283133665</v>
      </c>
      <c r="T41">
        <v>1.3965894119776683</v>
      </c>
      <c r="U41">
        <v>1.6781104246082323</v>
      </c>
      <c r="V41">
        <v>3.0855135893802355</v>
      </c>
      <c r="W41">
        <v>1.0046951189758044</v>
      </c>
      <c r="X41">
        <v>2.1936975408615624</v>
      </c>
      <c r="Y41">
        <v>1167.8744268191497</v>
      </c>
      <c r="Z41">
        <v>3.9454448983829771</v>
      </c>
      <c r="AA41">
        <v>76.4749755366324</v>
      </c>
      <c r="AB41">
        <v>0.58993405837236457</v>
      </c>
      <c r="AC41">
        <v>15.981845665661378</v>
      </c>
      <c r="AD41">
        <v>3.407630091338635</v>
      </c>
    </row>
    <row r="42" spans="1:30">
      <c r="A42" t="s">
        <v>248</v>
      </c>
      <c r="B42">
        <v>0.84360339016923336</v>
      </c>
      <c r="C42">
        <v>0.78282168570323285</v>
      </c>
      <c r="D42">
        <v>0.78283295047537915</v>
      </c>
      <c r="E42">
        <v>0.12090792182257967</v>
      </c>
      <c r="F42">
        <v>0.18356000862406971</v>
      </c>
      <c r="G42">
        <v>6.4847341266796282E-2</v>
      </c>
      <c r="H42">
        <v>0.78262070824359531</v>
      </c>
      <c r="I42">
        <v>0.27947208384490402</v>
      </c>
      <c r="J42">
        <v>0.7827923492084472</v>
      </c>
      <c r="K42">
        <v>0.84331427041126028</v>
      </c>
      <c r="L42">
        <v>0.84332438007338018</v>
      </c>
      <c r="M42">
        <v>0.84346576722317756</v>
      </c>
      <c r="N42">
        <v>0.78897428481173548</v>
      </c>
      <c r="O42">
        <v>0.82288950039201614</v>
      </c>
      <c r="P42">
        <v>0.7828298271817582</v>
      </c>
      <c r="Q42">
        <v>0.78277307950882757</v>
      </c>
      <c r="R42">
        <v>0.78199260726200548</v>
      </c>
      <c r="S42">
        <v>0.84346524619063712</v>
      </c>
      <c r="T42">
        <v>0.81914252351077588</v>
      </c>
      <c r="U42">
        <v>0.78224846124096581</v>
      </c>
      <c r="V42">
        <v>0.78273224157307653</v>
      </c>
      <c r="W42">
        <v>0.7944623902868323</v>
      </c>
      <c r="X42">
        <v>0.84128776633591507</v>
      </c>
      <c r="Y42">
        <v>0.78271101176960078</v>
      </c>
      <c r="Z42">
        <v>0.78278932046784988</v>
      </c>
      <c r="AA42">
        <v>0.84356052523294545</v>
      </c>
      <c r="AB42">
        <v>0.60351485902744995</v>
      </c>
      <c r="AC42">
        <v>0.84362746796978683</v>
      </c>
      <c r="AD42">
        <v>0.84351921959474541</v>
      </c>
    </row>
    <row r="43" spans="1:30">
      <c r="A43" t="s">
        <v>232</v>
      </c>
      <c r="B43">
        <v>0.84360339016923336</v>
      </c>
      <c r="C43">
        <v>0.78282168570323285</v>
      </c>
      <c r="D43">
        <v>0.78283295047537915</v>
      </c>
      <c r="E43">
        <v>8.8988146748676805E-2</v>
      </c>
      <c r="F43">
        <v>0.16133178294915035</v>
      </c>
      <c r="G43">
        <v>0.10828270647787923</v>
      </c>
      <c r="H43">
        <v>0.77792543784251744</v>
      </c>
      <c r="I43">
        <v>0.34879753493346133</v>
      </c>
      <c r="J43">
        <v>0.7827923492084472</v>
      </c>
      <c r="K43">
        <v>0.84331427041126028</v>
      </c>
      <c r="L43">
        <v>0.84323029775123914</v>
      </c>
      <c r="M43">
        <v>0.84250756940498817</v>
      </c>
      <c r="N43">
        <v>0.70761308019167701</v>
      </c>
      <c r="O43">
        <v>0.81034483974698868</v>
      </c>
      <c r="P43">
        <v>0.7828298271817582</v>
      </c>
      <c r="Q43">
        <v>0.78277307950882757</v>
      </c>
      <c r="R43">
        <v>0.78199260726200548</v>
      </c>
      <c r="S43">
        <v>0.84346524619063712</v>
      </c>
      <c r="T43">
        <v>0.81914252351077588</v>
      </c>
      <c r="U43">
        <v>0.78109478609591065</v>
      </c>
      <c r="V43">
        <v>0.78273224157307653</v>
      </c>
      <c r="W43">
        <v>0.77398545157698095</v>
      </c>
      <c r="X43">
        <v>0.83309220452793986</v>
      </c>
      <c r="Y43">
        <v>0.78271101176960078</v>
      </c>
      <c r="Z43">
        <v>0.78278932046784988</v>
      </c>
      <c r="AA43">
        <v>0.84356052523294545</v>
      </c>
      <c r="AB43">
        <v>0.52807594248971346</v>
      </c>
      <c r="AC43">
        <v>0.84362746796978683</v>
      </c>
      <c r="AD43">
        <v>0.84351921959474541</v>
      </c>
    </row>
    <row r="45" spans="1:30">
      <c r="A45" t="s">
        <v>113</v>
      </c>
    </row>
    <row r="46" spans="1:30">
      <c r="A46" t="s">
        <v>225</v>
      </c>
      <c r="B46">
        <v>0.3719986792040737</v>
      </c>
      <c r="C46">
        <v>0.35936307833400777</v>
      </c>
      <c r="D46">
        <v>0.35482706248734902</v>
      </c>
      <c r="E46">
        <v>1.8925772431396069E-2</v>
      </c>
      <c r="F46">
        <v>1.6793772742662083E-2</v>
      </c>
      <c r="G46">
        <v>3.9287251971037981E-2</v>
      </c>
      <c r="H46">
        <v>0.43606203396046372</v>
      </c>
      <c r="I46">
        <v>8.5881390489525977E-2</v>
      </c>
      <c r="J46">
        <v>0.38257925540240106</v>
      </c>
      <c r="K46">
        <v>0.3866312528403672</v>
      </c>
      <c r="L46">
        <v>0.55070781452276263</v>
      </c>
      <c r="M46">
        <v>0.3094854757720984</v>
      </c>
      <c r="N46">
        <v>0.5485510327883526</v>
      </c>
      <c r="O46">
        <v>0.38622070470851666</v>
      </c>
      <c r="P46">
        <v>0.32876657659546554</v>
      </c>
      <c r="Q46">
        <v>0.23412764492122312</v>
      </c>
      <c r="R46">
        <v>0.37572090260826646</v>
      </c>
      <c r="S46">
        <v>0</v>
      </c>
      <c r="T46">
        <v>0.45790600626884792</v>
      </c>
      <c r="U46">
        <v>0.37362965654796326</v>
      </c>
      <c r="V46">
        <v>0.31665697322607927</v>
      </c>
      <c r="W46">
        <v>0.54150507865035491</v>
      </c>
      <c r="X46">
        <v>8.0868528355667629E-2</v>
      </c>
      <c r="Y46">
        <v>0</v>
      </c>
      <c r="Z46">
        <v>0.32229360238367449</v>
      </c>
      <c r="AA46">
        <v>0.31679456893137176</v>
      </c>
      <c r="AB46">
        <v>0.17378255363225215</v>
      </c>
      <c r="AC46">
        <v>0.33680504107750914</v>
      </c>
      <c r="AD46">
        <v>0.34003086846276226</v>
      </c>
    </row>
    <row r="47" spans="1:30">
      <c r="A47" t="s">
        <v>226</v>
      </c>
      <c r="B47">
        <v>0.3719986792040737</v>
      </c>
      <c r="C47">
        <v>0.35936307833400777</v>
      </c>
      <c r="D47">
        <v>0.35482706248734902</v>
      </c>
      <c r="E47">
        <v>1.8123368187741389E-2</v>
      </c>
      <c r="F47">
        <v>1.6013451914065301E-2</v>
      </c>
      <c r="G47">
        <v>3.8880472575058299E-2</v>
      </c>
      <c r="H47">
        <v>0.39351859192993882</v>
      </c>
      <c r="I47">
        <v>8.4209618579146592E-2</v>
      </c>
      <c r="J47">
        <v>0.38257925540240106</v>
      </c>
      <c r="K47">
        <v>0.3866312528403672</v>
      </c>
      <c r="L47">
        <v>0.55070781452276263</v>
      </c>
      <c r="M47">
        <v>0.28873280442468791</v>
      </c>
      <c r="N47">
        <v>0.51031099149235015</v>
      </c>
      <c r="O47">
        <v>0.38209677046830665</v>
      </c>
      <c r="P47">
        <v>0.32876657659546554</v>
      </c>
      <c r="Q47">
        <v>0.23412764492122312</v>
      </c>
      <c r="R47">
        <v>0.37572090260826646</v>
      </c>
      <c r="S47">
        <v>0</v>
      </c>
      <c r="T47">
        <v>0.45790600626884792</v>
      </c>
      <c r="U47">
        <v>0.37362965654796326</v>
      </c>
      <c r="V47">
        <v>0.31665697322607927</v>
      </c>
      <c r="W47">
        <v>0.51036418359741786</v>
      </c>
      <c r="X47">
        <v>7.4594139835589698E-2</v>
      </c>
      <c r="Y47">
        <v>0</v>
      </c>
      <c r="Z47">
        <v>0.32229360238367449</v>
      </c>
      <c r="AA47">
        <v>0.31679456893137176</v>
      </c>
      <c r="AB47">
        <v>0.16010846562991021</v>
      </c>
      <c r="AC47">
        <v>0.33680504107750914</v>
      </c>
      <c r="AD47">
        <v>0.34003086846276226</v>
      </c>
    </row>
    <row r="48" spans="1:30">
      <c r="A48" t="s">
        <v>227</v>
      </c>
      <c r="B48">
        <v>0.3719986792040737</v>
      </c>
      <c r="C48">
        <v>0.35936307833400777</v>
      </c>
      <c r="D48">
        <v>0.35482706248734902</v>
      </c>
      <c r="E48">
        <v>1.8651723033749915E-2</v>
      </c>
      <c r="F48">
        <v>1.7407509297705036E-2</v>
      </c>
      <c r="G48">
        <v>3.9533424888444656E-2</v>
      </c>
      <c r="H48">
        <v>0.42448663920648833</v>
      </c>
      <c r="I48">
        <v>9.3456996502979686E-2</v>
      </c>
      <c r="J48">
        <v>0.38257925540240106</v>
      </c>
      <c r="K48">
        <v>0.3866312528403672</v>
      </c>
      <c r="L48">
        <v>0.55070781452276263</v>
      </c>
      <c r="M48">
        <v>0.31325131010737323</v>
      </c>
      <c r="N48">
        <v>0.54441465057669414</v>
      </c>
      <c r="O48">
        <v>0.3925625326007498</v>
      </c>
      <c r="P48">
        <v>0.32876657659546554</v>
      </c>
      <c r="Q48">
        <v>0.23412764492122312</v>
      </c>
      <c r="R48">
        <v>0.37572090260826646</v>
      </c>
      <c r="S48">
        <v>0</v>
      </c>
      <c r="T48">
        <v>0.45790600626884792</v>
      </c>
      <c r="U48">
        <v>0.37362965654796326</v>
      </c>
      <c r="V48">
        <v>0.31665697322607927</v>
      </c>
      <c r="W48">
        <v>0.5392380865200298</v>
      </c>
      <c r="X48">
        <v>7.9030037320660343E-2</v>
      </c>
      <c r="Y48">
        <v>0</v>
      </c>
      <c r="Z48">
        <v>0.32229360238367449</v>
      </c>
      <c r="AA48">
        <v>0.31679456893137176</v>
      </c>
      <c r="AB48">
        <v>0.16704836873024764</v>
      </c>
      <c r="AC48">
        <v>0.33680504107750914</v>
      </c>
      <c r="AD48">
        <v>0.34003086846276226</v>
      </c>
    </row>
    <row r="49" spans="1:30">
      <c r="A49" t="s">
        <v>228</v>
      </c>
      <c r="B49">
        <v>0.3719986792040737</v>
      </c>
      <c r="C49">
        <v>0.35936307833400777</v>
      </c>
      <c r="D49">
        <v>0.35482706248734902</v>
      </c>
      <c r="E49">
        <v>1.8791992523118476E-2</v>
      </c>
      <c r="F49">
        <v>1.760609233679708E-2</v>
      </c>
      <c r="G49">
        <v>3.9730735893500874E-2</v>
      </c>
      <c r="H49">
        <v>0.42963533677459703</v>
      </c>
      <c r="I49">
        <v>8.8804091334668031E-2</v>
      </c>
      <c r="J49">
        <v>0.38257925540240106</v>
      </c>
      <c r="K49">
        <v>0.3866312528403672</v>
      </c>
      <c r="L49">
        <v>0.55070781452276263</v>
      </c>
      <c r="M49">
        <v>0.35733254157714411</v>
      </c>
      <c r="N49">
        <v>0.54420898738087209</v>
      </c>
      <c r="O49">
        <v>0.37879325095701022</v>
      </c>
      <c r="P49">
        <v>0.32876657659546554</v>
      </c>
      <c r="Q49">
        <v>0.23412764492122312</v>
      </c>
      <c r="R49">
        <v>0.37572090260826646</v>
      </c>
      <c r="S49">
        <v>0</v>
      </c>
      <c r="T49">
        <v>0.45790600626884792</v>
      </c>
      <c r="U49">
        <v>0.37362965654796326</v>
      </c>
      <c r="V49">
        <v>0.31665697322607927</v>
      </c>
      <c r="W49">
        <v>0.55129265569078401</v>
      </c>
      <c r="X49">
        <v>7.9267433286542316E-2</v>
      </c>
      <c r="Y49">
        <v>0</v>
      </c>
      <c r="Z49">
        <v>0.32229360238367449</v>
      </c>
      <c r="AA49">
        <v>0.31679456893137176</v>
      </c>
      <c r="AB49">
        <v>0.16783637815051852</v>
      </c>
      <c r="AC49">
        <v>0.33680504107750914</v>
      </c>
      <c r="AD49">
        <v>0.34003086846276226</v>
      </c>
    </row>
    <row r="50" spans="1:30">
      <c r="A50" t="s">
        <v>229</v>
      </c>
      <c r="B50">
        <v>0.3719986792040737</v>
      </c>
      <c r="C50">
        <v>0.35936307833400777</v>
      </c>
      <c r="D50">
        <v>0.35482706248734902</v>
      </c>
      <c r="E50">
        <v>1.8791992523118476E-2</v>
      </c>
      <c r="F50">
        <v>1.760609233679708E-2</v>
      </c>
      <c r="G50">
        <v>3.9730735893500874E-2</v>
      </c>
      <c r="H50">
        <v>0.42963533677459703</v>
      </c>
      <c r="I50">
        <v>8.8804091334668031E-2</v>
      </c>
      <c r="J50">
        <v>0.38257925540240106</v>
      </c>
      <c r="K50">
        <v>0.3866312528403672</v>
      </c>
      <c r="L50">
        <v>0.55070781452276263</v>
      </c>
      <c r="M50">
        <v>0.35733254157714411</v>
      </c>
      <c r="N50">
        <v>0.54420898738087209</v>
      </c>
      <c r="O50">
        <v>0.37879325095701022</v>
      </c>
      <c r="P50">
        <v>0.32876657659546554</v>
      </c>
      <c r="Q50">
        <v>0.23412764492122312</v>
      </c>
      <c r="R50">
        <v>0.37572090260826646</v>
      </c>
      <c r="S50">
        <v>0</v>
      </c>
      <c r="T50">
        <v>0.45790600626884792</v>
      </c>
      <c r="U50">
        <v>0.37362965654796326</v>
      </c>
      <c r="V50">
        <v>0.31665697322607927</v>
      </c>
      <c r="W50">
        <v>0.55129265569078401</v>
      </c>
      <c r="X50">
        <v>7.9267433286542316E-2</v>
      </c>
      <c r="Y50">
        <v>0</v>
      </c>
      <c r="Z50">
        <v>0.32229360238367449</v>
      </c>
      <c r="AA50">
        <v>0.31679456893137176</v>
      </c>
      <c r="AB50">
        <v>0.16783637815051852</v>
      </c>
      <c r="AC50">
        <v>0.33680504107750914</v>
      </c>
      <c r="AD50">
        <v>0.34003086846276226</v>
      </c>
    </row>
    <row r="51" spans="1:30">
      <c r="A51" t="s">
        <v>230</v>
      </c>
      <c r="B51">
        <v>0.3719986792040737</v>
      </c>
      <c r="C51">
        <v>0.35936307833400777</v>
      </c>
      <c r="D51">
        <v>0.35482706248734902</v>
      </c>
      <c r="E51">
        <v>1.4947899916848818E-2</v>
      </c>
      <c r="F51">
        <v>1.4749031408990492E-2</v>
      </c>
      <c r="G51">
        <v>3.0867820860396921E-2</v>
      </c>
      <c r="H51">
        <v>0.20266859951549135</v>
      </c>
      <c r="I51">
        <v>7.0067971958098843E-2</v>
      </c>
      <c r="J51">
        <v>0.38257925540240106</v>
      </c>
      <c r="K51">
        <v>0.3866312528403672</v>
      </c>
      <c r="L51">
        <v>0.4895769061157601</v>
      </c>
      <c r="M51">
        <v>0.18516004827485419</v>
      </c>
      <c r="N51">
        <v>0.47659307621742353</v>
      </c>
      <c r="O51">
        <v>0.3437598921793894</v>
      </c>
      <c r="P51">
        <v>0.32876657659546554</v>
      </c>
      <c r="Q51">
        <v>0.23412764492122312</v>
      </c>
      <c r="R51">
        <v>0.37572090260826646</v>
      </c>
      <c r="S51">
        <v>0</v>
      </c>
      <c r="T51">
        <v>0.45790600626884792</v>
      </c>
      <c r="U51">
        <v>0.37362965654796326</v>
      </c>
      <c r="V51">
        <v>0.31665697322607927</v>
      </c>
      <c r="W51">
        <v>0.46707590501228929</v>
      </c>
      <c r="X51">
        <v>7.3322417028485923E-2</v>
      </c>
      <c r="Y51">
        <v>0</v>
      </c>
      <c r="Z51">
        <v>0.32229360238367449</v>
      </c>
      <c r="AA51">
        <v>0</v>
      </c>
      <c r="AB51">
        <v>0.15228375785084994</v>
      </c>
      <c r="AC51">
        <v>0.33680504107750914</v>
      </c>
      <c r="AD51">
        <v>0.34003086846276226</v>
      </c>
    </row>
    <row r="52" spans="1:30">
      <c r="A52" t="s">
        <v>231</v>
      </c>
      <c r="B52">
        <v>0.3719986792040737</v>
      </c>
      <c r="C52">
        <v>0.35936307833400777</v>
      </c>
      <c r="D52">
        <v>0.35482706248734902</v>
      </c>
      <c r="E52">
        <v>1.4737187855731628E-2</v>
      </c>
      <c r="F52">
        <v>1.6149816507916311E-2</v>
      </c>
      <c r="G52">
        <v>2.0126344244442249E-2</v>
      </c>
      <c r="H52">
        <v>0.38524145501043261</v>
      </c>
      <c r="I52">
        <v>2.6750909276522395E-2</v>
      </c>
      <c r="J52">
        <v>0.38257925540240106</v>
      </c>
      <c r="K52">
        <v>0.3866312528403672</v>
      </c>
      <c r="L52">
        <v>0.26943111569581385</v>
      </c>
      <c r="M52">
        <v>0</v>
      </c>
      <c r="N52">
        <v>0.47471082541213788</v>
      </c>
      <c r="O52">
        <v>0.33304443642733728</v>
      </c>
      <c r="P52">
        <v>0.32876657659546554</v>
      </c>
      <c r="Q52">
        <v>0.23412764492122312</v>
      </c>
      <c r="R52">
        <v>0.37572090260826646</v>
      </c>
      <c r="S52">
        <v>0</v>
      </c>
      <c r="T52">
        <v>0.45790600626884792</v>
      </c>
      <c r="U52">
        <v>0.12029596414492633</v>
      </c>
      <c r="V52">
        <v>0.31665697322607927</v>
      </c>
      <c r="W52">
        <v>0.44649684447420396</v>
      </c>
      <c r="X52">
        <v>7.5347526518827673E-2</v>
      </c>
      <c r="Y52">
        <v>0</v>
      </c>
      <c r="Z52">
        <v>0.32229360238367449</v>
      </c>
      <c r="AA52">
        <v>0</v>
      </c>
      <c r="AB52">
        <v>0.14727980862827422</v>
      </c>
      <c r="AC52">
        <v>0.33680504107750914</v>
      </c>
      <c r="AD52">
        <v>0.34003086846276226</v>
      </c>
    </row>
    <row r="53" spans="1:30">
      <c r="A53" t="s">
        <v>248</v>
      </c>
      <c r="B53">
        <v>0.6567895920301372</v>
      </c>
      <c r="C53">
        <v>0.51631323191480338</v>
      </c>
      <c r="D53">
        <v>0.50415012656314528</v>
      </c>
      <c r="E53">
        <v>1.8791992523118476E-2</v>
      </c>
      <c r="F53">
        <v>1.760609233679708E-2</v>
      </c>
      <c r="G53">
        <v>3.9730735893500874E-2</v>
      </c>
      <c r="H53">
        <v>0.42963533677459703</v>
      </c>
      <c r="I53">
        <v>8.8804091334668031E-2</v>
      </c>
      <c r="J53">
        <v>0.50683880611829768</v>
      </c>
      <c r="K53">
        <v>0.65873761311064216</v>
      </c>
      <c r="L53">
        <v>0.65639581409840486</v>
      </c>
      <c r="M53">
        <v>0.35733254157714411</v>
      </c>
      <c r="N53">
        <v>0.54420898738087209</v>
      </c>
      <c r="O53">
        <v>0.37879325095701022</v>
      </c>
      <c r="P53">
        <v>0.50509852068667282</v>
      </c>
      <c r="Q53">
        <v>0.50248746148101942</v>
      </c>
      <c r="R53">
        <v>0.51552257097567777</v>
      </c>
      <c r="S53">
        <v>0</v>
      </c>
      <c r="T53">
        <v>0.61270198077663063</v>
      </c>
      <c r="U53">
        <v>0.43875108252653239</v>
      </c>
      <c r="V53">
        <v>0.51160271516149403</v>
      </c>
      <c r="W53">
        <v>0.55129265569078401</v>
      </c>
      <c r="X53">
        <v>7.9267433286542316E-2</v>
      </c>
      <c r="Y53">
        <v>0</v>
      </c>
      <c r="Z53">
        <v>0.5078616487441775</v>
      </c>
      <c r="AA53">
        <v>0.65631315762693132</v>
      </c>
      <c r="AB53">
        <v>0.16783637815051852</v>
      </c>
      <c r="AC53">
        <v>0.66212518648436736</v>
      </c>
      <c r="AD53">
        <v>0.65550598499595636</v>
      </c>
    </row>
    <row r="54" spans="1:30">
      <c r="A54" t="s">
        <v>232</v>
      </c>
      <c r="B54">
        <v>0</v>
      </c>
      <c r="C54">
        <v>9.9960499191240282E-2</v>
      </c>
      <c r="D54">
        <v>0</v>
      </c>
      <c r="E54">
        <v>2.347375777269027E-3</v>
      </c>
      <c r="F54">
        <v>2.1377658518731374E-3</v>
      </c>
      <c r="G54">
        <v>0</v>
      </c>
      <c r="H54">
        <v>8.2464609412787312E-2</v>
      </c>
      <c r="I54">
        <v>0</v>
      </c>
      <c r="J54">
        <v>0.50683880611829768</v>
      </c>
      <c r="K54">
        <v>0.44691414129836182</v>
      </c>
      <c r="L54">
        <v>0</v>
      </c>
      <c r="M54">
        <v>0</v>
      </c>
      <c r="N54">
        <v>0.19787224386880578</v>
      </c>
      <c r="O54">
        <v>0.13294883807988719</v>
      </c>
      <c r="P54">
        <v>4.4893456279515007E-2</v>
      </c>
      <c r="Q54">
        <v>0.50248746148101942</v>
      </c>
      <c r="R54">
        <v>0.21327512841034191</v>
      </c>
      <c r="S54">
        <v>0</v>
      </c>
      <c r="T54">
        <v>0.61270198077663063</v>
      </c>
      <c r="U54">
        <v>0</v>
      </c>
      <c r="V54">
        <v>0</v>
      </c>
      <c r="W54">
        <v>0.23801534772348351</v>
      </c>
      <c r="X54">
        <v>3.2196356599723676E-2</v>
      </c>
      <c r="Y54">
        <v>0</v>
      </c>
      <c r="Z54">
        <v>0</v>
      </c>
      <c r="AA54">
        <v>0</v>
      </c>
      <c r="AB54">
        <v>5.9808722804271595E-2</v>
      </c>
      <c r="AC54">
        <v>0.54950057229836125</v>
      </c>
      <c r="AD54">
        <v>0.44759036186147383</v>
      </c>
    </row>
    <row r="56" spans="1:30">
      <c r="A56" s="4">
        <v>0.97499999999999998</v>
      </c>
    </row>
    <row r="57" spans="1:30">
      <c r="A57" t="s">
        <v>225</v>
      </c>
      <c r="B57">
        <v>1.595112079378284</v>
      </c>
      <c r="C57">
        <v>1.6569960124631138</v>
      </c>
      <c r="D57">
        <v>1.1739376120369538</v>
      </c>
      <c r="E57">
        <v>6.1870370601232905E-2</v>
      </c>
      <c r="F57">
        <v>0.11881654691450909</v>
      </c>
      <c r="G57">
        <v>6.1741332125509009E-2</v>
      </c>
      <c r="H57">
        <v>0.87749142254613488</v>
      </c>
      <c r="I57">
        <v>0.22264958760008138</v>
      </c>
      <c r="J57">
        <v>1.3517238638072686</v>
      </c>
      <c r="K57">
        <v>1.7049313908550598</v>
      </c>
      <c r="L57">
        <v>1.1045709708216787</v>
      </c>
      <c r="M57">
        <v>0.97132354527780196</v>
      </c>
      <c r="N57">
        <v>0.79001973116927793</v>
      </c>
      <c r="O57">
        <v>1.1620708779464</v>
      </c>
      <c r="P57">
        <v>1.2922432869426419</v>
      </c>
      <c r="Q57">
        <v>2.4197624887768092</v>
      </c>
      <c r="R57">
        <v>1.1949046203546581</v>
      </c>
      <c r="S57">
        <v>9.5175957730374474</v>
      </c>
      <c r="T57">
        <v>1.0060243319579298</v>
      </c>
      <c r="U57">
        <v>1.1491506432735599</v>
      </c>
      <c r="V57">
        <v>1.5764865291553878</v>
      </c>
      <c r="W57">
        <v>0.8249453725325272</v>
      </c>
      <c r="X57">
        <v>0.90387459998492692</v>
      </c>
      <c r="Y57">
        <v>7.9606670836373992</v>
      </c>
      <c r="Z57">
        <v>1.5668843940442494</v>
      </c>
      <c r="AA57">
        <v>2.6628664233989778</v>
      </c>
      <c r="AB57">
        <v>0.33550129619742936</v>
      </c>
      <c r="AC57">
        <v>3.7644765595359186</v>
      </c>
      <c r="AD57">
        <v>1.9687913927328187</v>
      </c>
    </row>
    <row r="58" spans="1:30">
      <c r="A58" t="s">
        <v>226</v>
      </c>
      <c r="B58">
        <v>1.595112079378284</v>
      </c>
      <c r="C58">
        <v>1.6569960124631138</v>
      </c>
      <c r="D58">
        <v>1.1739376120369538</v>
      </c>
      <c r="E58">
        <v>6.1545943321529413E-2</v>
      </c>
      <c r="F58">
        <v>0.11600471582221251</v>
      </c>
      <c r="G58">
        <v>6.2186996235061479E-2</v>
      </c>
      <c r="H58">
        <v>0.90384167230343748</v>
      </c>
      <c r="I58">
        <v>0.22395976510368001</v>
      </c>
      <c r="J58">
        <v>1.3517238638072686</v>
      </c>
      <c r="K58">
        <v>1.7049313908550598</v>
      </c>
      <c r="L58">
        <v>1.1045709708216787</v>
      </c>
      <c r="M58">
        <v>0.95460005977044948</v>
      </c>
      <c r="N58">
        <v>0.81369730105438554</v>
      </c>
      <c r="O58">
        <v>1.1832542911833166</v>
      </c>
      <c r="P58">
        <v>1.2922432869426419</v>
      </c>
      <c r="Q58">
        <v>2.4197624887768092</v>
      </c>
      <c r="R58">
        <v>1.1949046203546581</v>
      </c>
      <c r="S58">
        <v>9.5175957730374474</v>
      </c>
      <c r="T58">
        <v>1.0060243319579298</v>
      </c>
      <c r="U58">
        <v>1.1491506432735599</v>
      </c>
      <c r="V58">
        <v>1.5764865291553878</v>
      </c>
      <c r="W58">
        <v>0.84151525367780322</v>
      </c>
      <c r="X58">
        <v>0.90439986251831694</v>
      </c>
      <c r="Y58">
        <v>7.9606670836373992</v>
      </c>
      <c r="Z58">
        <v>1.5668843940442494</v>
      </c>
      <c r="AA58">
        <v>2.6628664233989778</v>
      </c>
      <c r="AB58">
        <v>0.33669641164601055</v>
      </c>
      <c r="AC58">
        <v>3.7644765595359186</v>
      </c>
      <c r="AD58">
        <v>1.9687913927328187</v>
      </c>
    </row>
    <row r="59" spans="1:30">
      <c r="A59" t="s">
        <v>227</v>
      </c>
      <c r="B59">
        <v>1.595112079378284</v>
      </c>
      <c r="C59">
        <v>1.6569960124631138</v>
      </c>
      <c r="D59">
        <v>1.1739376120369538</v>
      </c>
      <c r="E59">
        <v>6.1520494060303611E-2</v>
      </c>
      <c r="F59">
        <v>0.11911478350825738</v>
      </c>
      <c r="G59">
        <v>6.0963076389237675E-2</v>
      </c>
      <c r="H59">
        <v>0.87267195077485293</v>
      </c>
      <c r="I59">
        <v>0.22162855133407805</v>
      </c>
      <c r="J59">
        <v>1.3517238638072686</v>
      </c>
      <c r="K59">
        <v>1.7049313908550598</v>
      </c>
      <c r="L59">
        <v>1.1045709708216787</v>
      </c>
      <c r="M59">
        <v>0.95565588277754621</v>
      </c>
      <c r="N59">
        <v>0.79157278303951017</v>
      </c>
      <c r="O59">
        <v>1.1683693320575883</v>
      </c>
      <c r="P59">
        <v>1.2922432869426419</v>
      </c>
      <c r="Q59">
        <v>2.4197624887768092</v>
      </c>
      <c r="R59">
        <v>1.1949046203546581</v>
      </c>
      <c r="S59">
        <v>9.5175957730374474</v>
      </c>
      <c r="T59">
        <v>1.0060243319579298</v>
      </c>
      <c r="U59">
        <v>1.1491506432735599</v>
      </c>
      <c r="V59">
        <v>1.5764865291553878</v>
      </c>
      <c r="W59">
        <v>0.8249919675577031</v>
      </c>
      <c r="X59">
        <v>0.89575619060723144</v>
      </c>
      <c r="Y59">
        <v>7.9606670836373992</v>
      </c>
      <c r="Z59">
        <v>1.5668843940442494</v>
      </c>
      <c r="AA59">
        <v>2.6628664233989778</v>
      </c>
      <c r="AB59">
        <v>0.33757660177597637</v>
      </c>
      <c r="AC59">
        <v>3.7644765595359186</v>
      </c>
      <c r="AD59">
        <v>1.9687913927328187</v>
      </c>
    </row>
    <row r="60" spans="1:30">
      <c r="A60" t="s">
        <v>228</v>
      </c>
      <c r="B60">
        <v>1.595112079378284</v>
      </c>
      <c r="C60">
        <v>1.6569960124631138</v>
      </c>
      <c r="D60">
        <v>1.1739376120369538</v>
      </c>
      <c r="E60">
        <v>6.2095497566133931E-2</v>
      </c>
      <c r="F60">
        <v>0.11695858034093426</v>
      </c>
      <c r="G60">
        <v>5.9851612606884062E-2</v>
      </c>
      <c r="H60">
        <v>0.86490516138575013</v>
      </c>
      <c r="I60">
        <v>0.21985198688231461</v>
      </c>
      <c r="J60">
        <v>1.3517238638072686</v>
      </c>
      <c r="K60">
        <v>1.7049313908550598</v>
      </c>
      <c r="L60">
        <v>1.1045709708216787</v>
      </c>
      <c r="M60">
        <v>0.94336006425165098</v>
      </c>
      <c r="N60">
        <v>0.78772200910471368</v>
      </c>
      <c r="O60">
        <v>1.1749626834291791</v>
      </c>
      <c r="P60">
        <v>1.2922432869426419</v>
      </c>
      <c r="Q60">
        <v>2.4197624887768092</v>
      </c>
      <c r="R60">
        <v>1.1949046203546581</v>
      </c>
      <c r="S60">
        <v>9.5175957730374474</v>
      </c>
      <c r="T60">
        <v>1.0060243319579298</v>
      </c>
      <c r="U60">
        <v>1.1491506432735599</v>
      </c>
      <c r="V60">
        <v>1.5764865291553878</v>
      </c>
      <c r="W60">
        <v>0.81918254170766325</v>
      </c>
      <c r="X60">
        <v>0.88416538468625006</v>
      </c>
      <c r="Y60">
        <v>7.9606670836373992</v>
      </c>
      <c r="Z60">
        <v>1.5668843940442494</v>
      </c>
      <c r="AA60">
        <v>2.6628664233989778</v>
      </c>
      <c r="AB60">
        <v>0.33396295517412478</v>
      </c>
      <c r="AC60">
        <v>3.7644765595359186</v>
      </c>
      <c r="AD60">
        <v>1.9687913927328187</v>
      </c>
    </row>
    <row r="61" spans="1:30">
      <c r="A61" t="s">
        <v>229</v>
      </c>
      <c r="B61">
        <v>1.595112079378284</v>
      </c>
      <c r="C61">
        <v>1.6569960124631138</v>
      </c>
      <c r="D61">
        <v>1.1739376120369538</v>
      </c>
      <c r="E61">
        <v>6.2095497566133931E-2</v>
      </c>
      <c r="F61">
        <v>0.11695858034093426</v>
      </c>
      <c r="G61">
        <v>5.9851612606884062E-2</v>
      </c>
      <c r="H61">
        <v>0.86490516138575013</v>
      </c>
      <c r="I61">
        <v>0.21985198688231461</v>
      </c>
      <c r="J61">
        <v>1.3517238638072686</v>
      </c>
      <c r="K61">
        <v>1.7049313908550598</v>
      </c>
      <c r="L61">
        <v>1.1045709708216787</v>
      </c>
      <c r="M61">
        <v>0.94336006425165098</v>
      </c>
      <c r="N61">
        <v>0.78772200910471368</v>
      </c>
      <c r="O61">
        <v>1.1749626834291791</v>
      </c>
      <c r="P61">
        <v>1.2922432869426419</v>
      </c>
      <c r="Q61">
        <v>2.4197624887768092</v>
      </c>
      <c r="R61">
        <v>1.1949046203546581</v>
      </c>
      <c r="S61">
        <v>9.5175957730374474</v>
      </c>
      <c r="T61">
        <v>1.0060243319579298</v>
      </c>
      <c r="U61">
        <v>1.1491506432735599</v>
      </c>
      <c r="V61">
        <v>1.5764865291553878</v>
      </c>
      <c r="W61">
        <v>0.81918254170766325</v>
      </c>
      <c r="X61">
        <v>0.88416538468625006</v>
      </c>
      <c r="Y61">
        <v>7.9606670836373992</v>
      </c>
      <c r="Z61">
        <v>1.5668843940442494</v>
      </c>
      <c r="AA61">
        <v>2.6628664233989778</v>
      </c>
      <c r="AB61">
        <v>0.33396295517412478</v>
      </c>
      <c r="AC61">
        <v>3.7644765595359186</v>
      </c>
      <c r="AD61">
        <v>1.9687913927328187</v>
      </c>
    </row>
    <row r="62" spans="1:30">
      <c r="A62" t="s">
        <v>230</v>
      </c>
      <c r="B62">
        <v>1.595112079378284</v>
      </c>
      <c r="C62">
        <v>1.6569960124631138</v>
      </c>
      <c r="D62">
        <v>1.1739376120369538</v>
      </c>
      <c r="E62">
        <v>6.9084572192198782E-2</v>
      </c>
      <c r="F62">
        <v>0.12123637631135835</v>
      </c>
      <c r="G62">
        <v>9.2502340929019808E-2</v>
      </c>
      <c r="H62">
        <v>0.91523615330261243</v>
      </c>
      <c r="I62">
        <v>0.31275229468044519</v>
      </c>
      <c r="J62">
        <v>1.3517238638072686</v>
      </c>
      <c r="K62">
        <v>1.7049313908550598</v>
      </c>
      <c r="L62">
        <v>1.1045709708216787</v>
      </c>
      <c r="M62">
        <v>1.1955830168532442</v>
      </c>
      <c r="N62">
        <v>0.8082539220900482</v>
      </c>
      <c r="O62">
        <v>1.1736332612446723</v>
      </c>
      <c r="P62">
        <v>1.2922432869426419</v>
      </c>
      <c r="Q62">
        <v>2.4197624887768092</v>
      </c>
      <c r="R62">
        <v>1.1949046203546581</v>
      </c>
      <c r="S62">
        <v>9.5175957730374474</v>
      </c>
      <c r="T62">
        <v>1.0060243319579298</v>
      </c>
      <c r="U62">
        <v>1.1491506432735599</v>
      </c>
      <c r="V62">
        <v>1.5764865291553878</v>
      </c>
      <c r="W62">
        <v>0.82607494908211232</v>
      </c>
      <c r="X62">
        <v>0.84560316878242747</v>
      </c>
      <c r="Y62">
        <v>7.9606670836373992</v>
      </c>
      <c r="Z62">
        <v>1.5668843940442494</v>
      </c>
      <c r="AA62">
        <v>2.3465583175631424</v>
      </c>
      <c r="AB62">
        <v>0.3556994978305294</v>
      </c>
      <c r="AC62">
        <v>3.7644765595359186</v>
      </c>
      <c r="AD62">
        <v>1.9687913927328187</v>
      </c>
    </row>
    <row r="63" spans="1:30">
      <c r="A63" t="s">
        <v>231</v>
      </c>
      <c r="B63">
        <v>1.595112079378284</v>
      </c>
      <c r="C63">
        <v>1.6569960124631138</v>
      </c>
      <c r="D63">
        <v>1.1739376120369538</v>
      </c>
      <c r="E63">
        <v>6.3886798482831297E-2</v>
      </c>
      <c r="F63">
        <v>0.1290150500114747</v>
      </c>
      <c r="G63">
        <v>7.8516486133012028E-2</v>
      </c>
      <c r="H63">
        <v>0.88841194060644668</v>
      </c>
      <c r="I63">
        <v>0.28487295475047436</v>
      </c>
      <c r="J63">
        <v>1.3517238638072686</v>
      </c>
      <c r="K63">
        <v>1.7049313908550598</v>
      </c>
      <c r="L63">
        <v>1.1045439652649558</v>
      </c>
      <c r="M63">
        <v>1.1333531975561324</v>
      </c>
      <c r="N63">
        <v>0.81600563729482234</v>
      </c>
      <c r="O63">
        <v>1.1757607302067241</v>
      </c>
      <c r="P63">
        <v>1.2922432869426419</v>
      </c>
      <c r="Q63">
        <v>2.4197624887768092</v>
      </c>
      <c r="R63">
        <v>1.1949046203546581</v>
      </c>
      <c r="S63">
        <v>9.5175957730374474</v>
      </c>
      <c r="T63">
        <v>1.0060243319579298</v>
      </c>
      <c r="U63">
        <v>1.1037899994685161</v>
      </c>
      <c r="V63">
        <v>1.5764865291553878</v>
      </c>
      <c r="W63">
        <v>0.84865369195031892</v>
      </c>
      <c r="X63">
        <v>0.9579334051560715</v>
      </c>
      <c r="Y63">
        <v>7.9606670836373992</v>
      </c>
      <c r="Z63">
        <v>1.5668843940442494</v>
      </c>
      <c r="AA63">
        <v>2.3629234737336726</v>
      </c>
      <c r="AB63">
        <v>0.36053939061891849</v>
      </c>
      <c r="AC63">
        <v>3.7644765595359186</v>
      </c>
      <c r="AD63">
        <v>1.9687913927328187</v>
      </c>
    </row>
    <row r="64" spans="1:30">
      <c r="A64" t="s">
        <v>248</v>
      </c>
      <c r="B64">
        <v>0.84065955998223862</v>
      </c>
      <c r="C64">
        <v>0.77913695165858532</v>
      </c>
      <c r="D64">
        <v>0.77946859353311038</v>
      </c>
      <c r="E64">
        <v>6.2095497566133931E-2</v>
      </c>
      <c r="F64">
        <v>0.11695858034093426</v>
      </c>
      <c r="G64">
        <v>5.9851612606884062E-2</v>
      </c>
      <c r="H64">
        <v>0.75615859413785991</v>
      </c>
      <c r="I64">
        <v>0.21985198688231461</v>
      </c>
      <c r="J64">
        <v>0.77943568559107346</v>
      </c>
      <c r="K64">
        <v>0.84072477413845825</v>
      </c>
      <c r="L64">
        <v>0.84062059566025804</v>
      </c>
      <c r="M64">
        <v>0.80019974949694184</v>
      </c>
      <c r="N64">
        <v>0.7487640301124231</v>
      </c>
      <c r="O64">
        <v>0.80447879982901782</v>
      </c>
      <c r="P64">
        <v>0.77849530702337988</v>
      </c>
      <c r="Q64">
        <v>0.7793371609616373</v>
      </c>
      <c r="R64">
        <v>0.77833336647968154</v>
      </c>
      <c r="S64">
        <v>0.84112355245242076</v>
      </c>
      <c r="T64">
        <v>0.80343005977778137</v>
      </c>
      <c r="U64">
        <v>0.77634867099116289</v>
      </c>
      <c r="V64">
        <v>0.7792441433984113</v>
      </c>
      <c r="W64">
        <v>0.75859979215270035</v>
      </c>
      <c r="X64">
        <v>0.75302956537724919</v>
      </c>
      <c r="Y64">
        <v>0.77948077840280727</v>
      </c>
      <c r="Z64">
        <v>0.78014609339502539</v>
      </c>
      <c r="AA64">
        <v>0.84140650130160111</v>
      </c>
      <c r="AB64">
        <v>0.33396295517412478</v>
      </c>
      <c r="AC64">
        <v>0.84130663778954851</v>
      </c>
      <c r="AD64">
        <v>0.84115486639667314</v>
      </c>
    </row>
    <row r="65" spans="1:30">
      <c r="A65" t="s">
        <v>232</v>
      </c>
      <c r="B65">
        <v>0.84065955998223862</v>
      </c>
      <c r="C65">
        <v>0.77791277730548336</v>
      </c>
      <c r="D65">
        <v>0.7789824801653803</v>
      </c>
      <c r="E65">
        <v>4.6310755252213641E-2</v>
      </c>
      <c r="F65">
        <v>8.3778543468726999E-2</v>
      </c>
      <c r="G65">
        <v>7.0179283102086973E-2</v>
      </c>
      <c r="H65">
        <v>0.72507704037738963</v>
      </c>
      <c r="I65">
        <v>0.22764063762363085</v>
      </c>
      <c r="J65">
        <v>0.77943568559107346</v>
      </c>
      <c r="K65">
        <v>0.8407219763452779</v>
      </c>
      <c r="L65">
        <v>0.8378213565221071</v>
      </c>
      <c r="M65">
        <v>0.80038347001573129</v>
      </c>
      <c r="N65">
        <v>0.63521373406834691</v>
      </c>
      <c r="O65">
        <v>0.77301899459705359</v>
      </c>
      <c r="P65">
        <v>0.77808069900525489</v>
      </c>
      <c r="Q65">
        <v>0.7793371609616373</v>
      </c>
      <c r="R65">
        <v>0.76971523516144058</v>
      </c>
      <c r="S65">
        <v>0.84112355245242076</v>
      </c>
      <c r="T65">
        <v>0.80343005977778137</v>
      </c>
      <c r="U65">
        <v>0.75707739995987777</v>
      </c>
      <c r="V65">
        <v>0.77885357254049725</v>
      </c>
      <c r="W65">
        <v>0.66949627522852684</v>
      </c>
      <c r="X65">
        <v>0.61611337779869713</v>
      </c>
      <c r="Y65">
        <v>0.77948077840280727</v>
      </c>
      <c r="Z65">
        <v>0.78014609339502539</v>
      </c>
      <c r="AA65">
        <v>0.83845979225835043</v>
      </c>
      <c r="AB65">
        <v>0.26336171815727544</v>
      </c>
      <c r="AC65">
        <v>0.84130663778954851</v>
      </c>
      <c r="AD65">
        <v>0.84112327043033219</v>
      </c>
    </row>
    <row r="67" spans="1:30">
      <c r="A67">
        <v>2.75</v>
      </c>
    </row>
    <row r="68" spans="1:30">
      <c r="A68" t="s">
        <v>225</v>
      </c>
      <c r="B68">
        <v>0.52083302176015212</v>
      </c>
      <c r="C68">
        <v>0.43222378264909456</v>
      </c>
      <c r="D68">
        <v>0.44510300882699777</v>
      </c>
      <c r="E68">
        <v>2.1723966844132275E-2</v>
      </c>
      <c r="F68">
        <v>2.2750221910515813E-2</v>
      </c>
      <c r="G68">
        <v>4.2982551002462059E-2</v>
      </c>
      <c r="H68">
        <v>0.48202679255420344</v>
      </c>
      <c r="I68">
        <v>0.11187007637990563</v>
      </c>
      <c r="J68">
        <v>0.47874004644010332</v>
      </c>
      <c r="K68">
        <v>0.45779930452751399</v>
      </c>
      <c r="L68">
        <v>0.60769313475457243</v>
      </c>
      <c r="M68">
        <v>0.38310969028096847</v>
      </c>
      <c r="N68">
        <v>0.58116268445158237</v>
      </c>
      <c r="O68">
        <v>0.46417847828477543</v>
      </c>
      <c r="P68">
        <v>0.45181603182571645</v>
      </c>
      <c r="Q68">
        <v>0.37140773254058573</v>
      </c>
      <c r="R68">
        <v>0.49315743018208075</v>
      </c>
      <c r="S68">
        <v>0</v>
      </c>
      <c r="T68">
        <v>0.54116594571856536</v>
      </c>
      <c r="U68">
        <v>0.4619598618563372</v>
      </c>
      <c r="V68">
        <v>0.39398131505713058</v>
      </c>
      <c r="W68">
        <v>0.58727503110513279</v>
      </c>
      <c r="X68">
        <v>0.11578412640238617</v>
      </c>
      <c r="Y68">
        <v>0.12316044968446846</v>
      </c>
      <c r="Z68">
        <v>0.40505950307534849</v>
      </c>
      <c r="AA68">
        <v>0.40786913206091652</v>
      </c>
      <c r="AB68">
        <v>0.19488837450748003</v>
      </c>
      <c r="AC68">
        <v>0.43643860741266238</v>
      </c>
      <c r="AD68">
        <v>0.43538348058990206</v>
      </c>
    </row>
    <row r="69" spans="1:30">
      <c r="A69" t="s">
        <v>226</v>
      </c>
      <c r="B69">
        <v>0.52083302176015212</v>
      </c>
      <c r="C69">
        <v>0.43222378264909456</v>
      </c>
      <c r="D69">
        <v>0.44510300882699777</v>
      </c>
      <c r="E69">
        <v>2.1895059962315739E-2</v>
      </c>
      <c r="F69">
        <v>2.2787013227586188E-2</v>
      </c>
      <c r="G69">
        <v>4.1933018996345509E-2</v>
      </c>
      <c r="H69">
        <v>0.46429577640329023</v>
      </c>
      <c r="I69">
        <v>0.11073295861626431</v>
      </c>
      <c r="J69">
        <v>0.47874004644010332</v>
      </c>
      <c r="K69">
        <v>0.45779930452751399</v>
      </c>
      <c r="L69">
        <v>0.60769313475457243</v>
      </c>
      <c r="M69">
        <v>0.38143374195785906</v>
      </c>
      <c r="N69">
        <v>0.57181463898489271</v>
      </c>
      <c r="O69">
        <v>0.46613773918459944</v>
      </c>
      <c r="P69">
        <v>0.45181603182571645</v>
      </c>
      <c r="Q69">
        <v>0.37140773254058573</v>
      </c>
      <c r="R69">
        <v>0.49315743018208075</v>
      </c>
      <c r="S69">
        <v>0</v>
      </c>
      <c r="T69">
        <v>0.54116594571856536</v>
      </c>
      <c r="U69">
        <v>0.4619598618563372</v>
      </c>
      <c r="V69">
        <v>0.39398131505713058</v>
      </c>
      <c r="W69">
        <v>0.56521972477331661</v>
      </c>
      <c r="X69">
        <v>0.11116605510727798</v>
      </c>
      <c r="Y69">
        <v>0.12316044968446846</v>
      </c>
      <c r="Z69">
        <v>0.40505950307534849</v>
      </c>
      <c r="AA69">
        <v>0.40786913206091652</v>
      </c>
      <c r="AB69">
        <v>0.18950307214405518</v>
      </c>
      <c r="AC69">
        <v>0.43643860741266238</v>
      </c>
      <c r="AD69">
        <v>0.43538348058990206</v>
      </c>
    </row>
    <row r="70" spans="1:30">
      <c r="A70" t="s">
        <v>227</v>
      </c>
      <c r="B70">
        <v>0.52083302176015212</v>
      </c>
      <c r="C70">
        <v>0.43222378264909456</v>
      </c>
      <c r="D70">
        <v>0.44510300882699777</v>
      </c>
      <c r="E70">
        <v>2.1695309181273215E-2</v>
      </c>
      <c r="F70">
        <v>2.2767279527387288E-2</v>
      </c>
      <c r="G70">
        <v>4.2758663952606524E-2</v>
      </c>
      <c r="H70">
        <v>0.48371465364946215</v>
      </c>
      <c r="I70">
        <v>0.11546970860803449</v>
      </c>
      <c r="J70">
        <v>0.47874004644010332</v>
      </c>
      <c r="K70">
        <v>0.45779930452751399</v>
      </c>
      <c r="L70">
        <v>0.60769313475457243</v>
      </c>
      <c r="M70">
        <v>0.39340866767617777</v>
      </c>
      <c r="N70">
        <v>0.57522859860323738</v>
      </c>
      <c r="O70">
        <v>0.46568183854423711</v>
      </c>
      <c r="P70">
        <v>0.45181603182571645</v>
      </c>
      <c r="Q70">
        <v>0.37140773254058573</v>
      </c>
      <c r="R70">
        <v>0.49315743018208075</v>
      </c>
      <c r="S70">
        <v>0</v>
      </c>
      <c r="T70">
        <v>0.54116594571856536</v>
      </c>
      <c r="U70">
        <v>0.4619598618563372</v>
      </c>
      <c r="V70">
        <v>0.39398131505713058</v>
      </c>
      <c r="W70">
        <v>0.58651171266545565</v>
      </c>
      <c r="X70">
        <v>0.1150372043337665</v>
      </c>
      <c r="Y70">
        <v>0.12316044968446846</v>
      </c>
      <c r="Z70">
        <v>0.40505950307534849</v>
      </c>
      <c r="AA70">
        <v>0.40786913206091652</v>
      </c>
      <c r="AB70">
        <v>0.19262618041105159</v>
      </c>
      <c r="AC70">
        <v>0.43643860741266238</v>
      </c>
      <c r="AD70">
        <v>0.43538348058990206</v>
      </c>
    </row>
    <row r="71" spans="1:30">
      <c r="A71" t="s">
        <v>228</v>
      </c>
      <c r="B71">
        <v>0.52083302176015212</v>
      </c>
      <c r="C71">
        <v>0.43222378264909456</v>
      </c>
      <c r="D71">
        <v>0.44510300882699777</v>
      </c>
      <c r="E71">
        <v>2.2097213487465649E-2</v>
      </c>
      <c r="F71">
        <v>2.2894822464458949E-2</v>
      </c>
      <c r="G71">
        <v>4.4342515369935692E-2</v>
      </c>
      <c r="H71">
        <v>0.4897571845802533</v>
      </c>
      <c r="I71">
        <v>0.11604416543912559</v>
      </c>
      <c r="J71">
        <v>0.47874004644010332</v>
      </c>
      <c r="K71">
        <v>0.45779930452751399</v>
      </c>
      <c r="L71">
        <v>0.60769313475457243</v>
      </c>
      <c r="M71">
        <v>0.40218604282867565</v>
      </c>
      <c r="N71">
        <v>0.58219938075120881</v>
      </c>
      <c r="O71">
        <v>0.46679726657557191</v>
      </c>
      <c r="P71">
        <v>0.45181603182571645</v>
      </c>
      <c r="Q71">
        <v>0.37140773254058573</v>
      </c>
      <c r="R71">
        <v>0.49315743018208075</v>
      </c>
      <c r="S71">
        <v>0</v>
      </c>
      <c r="T71">
        <v>0.54116594571856536</v>
      </c>
      <c r="U71">
        <v>0.4619598618563372</v>
      </c>
      <c r="V71">
        <v>0.39398131505713058</v>
      </c>
      <c r="W71">
        <v>0.5901716823574874</v>
      </c>
      <c r="X71">
        <v>0.11530832930576182</v>
      </c>
      <c r="Y71">
        <v>0.12316044968446846</v>
      </c>
      <c r="Z71">
        <v>0.40505950307534849</v>
      </c>
      <c r="AA71">
        <v>0.40786913206091652</v>
      </c>
      <c r="AB71">
        <v>0.19458434273691516</v>
      </c>
      <c r="AC71">
        <v>0.43643860741266238</v>
      </c>
      <c r="AD71">
        <v>0.43538348058990206</v>
      </c>
    </row>
    <row r="72" spans="1:30">
      <c r="A72" t="s">
        <v>229</v>
      </c>
      <c r="B72">
        <v>0.52083302176015212</v>
      </c>
      <c r="C72">
        <v>0.43222378264909456</v>
      </c>
      <c r="D72">
        <v>0.44510300882699777</v>
      </c>
      <c r="E72">
        <v>2.2097213487465649E-2</v>
      </c>
      <c r="F72">
        <v>2.2894822464458949E-2</v>
      </c>
      <c r="G72">
        <v>4.4342515369935692E-2</v>
      </c>
      <c r="H72">
        <v>0.4897571845802533</v>
      </c>
      <c r="I72">
        <v>0.11604416543912559</v>
      </c>
      <c r="J72">
        <v>0.47874004644010332</v>
      </c>
      <c r="K72">
        <v>0.45779930452751399</v>
      </c>
      <c r="L72">
        <v>0.60769313475457243</v>
      </c>
      <c r="M72">
        <v>0.40218604282867565</v>
      </c>
      <c r="N72">
        <v>0.58219938075120881</v>
      </c>
      <c r="O72">
        <v>0.46679726657557191</v>
      </c>
      <c r="P72">
        <v>0.45181603182571645</v>
      </c>
      <c r="Q72">
        <v>0.37140773254058573</v>
      </c>
      <c r="R72">
        <v>0.49315743018208075</v>
      </c>
      <c r="S72">
        <v>0</v>
      </c>
      <c r="T72">
        <v>0.54116594571856536</v>
      </c>
      <c r="U72">
        <v>0.4619598618563372</v>
      </c>
      <c r="V72">
        <v>0.39398131505713058</v>
      </c>
      <c r="W72">
        <v>0.5901716823574874</v>
      </c>
      <c r="X72">
        <v>0.11530832930576182</v>
      </c>
      <c r="Y72">
        <v>0.12316044968446846</v>
      </c>
      <c r="Z72">
        <v>0.40505950307534849</v>
      </c>
      <c r="AA72">
        <v>0.40786913206091652</v>
      </c>
      <c r="AB72">
        <v>0.19458434273691516</v>
      </c>
      <c r="AC72">
        <v>0.43643860741266238</v>
      </c>
      <c r="AD72">
        <v>0.43538348058990206</v>
      </c>
    </row>
    <row r="73" spans="1:30">
      <c r="A73" t="s">
        <v>230</v>
      </c>
      <c r="B73">
        <v>0.52083302176015212</v>
      </c>
      <c r="C73">
        <v>0.43222378264909456</v>
      </c>
      <c r="D73">
        <v>0.44510300882699777</v>
      </c>
      <c r="E73">
        <v>1.8144623518366782E-2</v>
      </c>
      <c r="F73">
        <v>2.1434369493972479E-2</v>
      </c>
      <c r="G73">
        <v>3.5206417987699981E-2</v>
      </c>
      <c r="H73">
        <v>0.32036750177271817</v>
      </c>
      <c r="I73">
        <v>0.10020695583727102</v>
      </c>
      <c r="J73">
        <v>0.47874004644010332</v>
      </c>
      <c r="K73">
        <v>0.45779930452751399</v>
      </c>
      <c r="L73">
        <v>0.59095871830253377</v>
      </c>
      <c r="M73">
        <v>0.27594975314712022</v>
      </c>
      <c r="N73">
        <v>0.53413815060390968</v>
      </c>
      <c r="O73">
        <v>0.41775112938355868</v>
      </c>
      <c r="P73">
        <v>0.45181603182571645</v>
      </c>
      <c r="Q73">
        <v>0.37140773254058573</v>
      </c>
      <c r="R73">
        <v>0.49315743018208075</v>
      </c>
      <c r="S73">
        <v>0</v>
      </c>
      <c r="T73">
        <v>0.54116594571856536</v>
      </c>
      <c r="U73">
        <v>0.4556485044184897</v>
      </c>
      <c r="V73">
        <v>0.39398131505713058</v>
      </c>
      <c r="W73">
        <v>0.52558538716766934</v>
      </c>
      <c r="X73">
        <v>0.11168429588005754</v>
      </c>
      <c r="Y73">
        <v>0.12316044968446846</v>
      </c>
      <c r="Z73">
        <v>0.40505950307534849</v>
      </c>
      <c r="AA73">
        <v>5.4542221572992926E-2</v>
      </c>
      <c r="AB73">
        <v>0.17935650752537174</v>
      </c>
      <c r="AC73">
        <v>0.43643860741266238</v>
      </c>
      <c r="AD73">
        <v>0.43538348058990206</v>
      </c>
    </row>
    <row r="74" spans="1:30">
      <c r="A74" t="s">
        <v>231</v>
      </c>
      <c r="B74">
        <v>0.52083302176015212</v>
      </c>
      <c r="C74">
        <v>0.43222378264909456</v>
      </c>
      <c r="D74">
        <v>0.44510300882699777</v>
      </c>
      <c r="E74">
        <v>1.9662722638116484E-2</v>
      </c>
      <c r="F74">
        <v>2.2433108550453818E-2</v>
      </c>
      <c r="G74">
        <v>3.1043087388399736E-2</v>
      </c>
      <c r="H74">
        <v>0.46306966287301976</v>
      </c>
      <c r="I74">
        <v>7.2475126324244188E-2</v>
      </c>
      <c r="J74">
        <v>0.47874004644010332</v>
      </c>
      <c r="K74">
        <v>0.45779930452751399</v>
      </c>
      <c r="L74">
        <v>0.55070781452276263</v>
      </c>
      <c r="M74">
        <v>0.1474137664784525</v>
      </c>
      <c r="N74">
        <v>0.53724507930981846</v>
      </c>
      <c r="O74">
        <v>0.44015852143656553</v>
      </c>
      <c r="P74">
        <v>0.45181603182571645</v>
      </c>
      <c r="Q74">
        <v>0.37140773254058573</v>
      </c>
      <c r="R74">
        <v>0.49315743018208075</v>
      </c>
      <c r="S74">
        <v>0</v>
      </c>
      <c r="T74">
        <v>0.54116594571856536</v>
      </c>
      <c r="U74">
        <v>0.38926465275338873</v>
      </c>
      <c r="V74">
        <v>0.39398131505713058</v>
      </c>
      <c r="W74">
        <v>0.54555698617204262</v>
      </c>
      <c r="X74">
        <v>0.11035611631015503</v>
      </c>
      <c r="Y74">
        <v>0.12316044968446846</v>
      </c>
      <c r="Z74">
        <v>0.40505950307534849</v>
      </c>
      <c r="AA74">
        <v>3.4959130098499408E-2</v>
      </c>
      <c r="AB74">
        <v>0.17692486708210267</v>
      </c>
      <c r="AC74">
        <v>0.43643860741266238</v>
      </c>
      <c r="AD74">
        <v>0.43538348058990206</v>
      </c>
    </row>
    <row r="75" spans="1:30">
      <c r="A75" t="s">
        <v>248</v>
      </c>
      <c r="B75">
        <v>0.68166707972925245</v>
      </c>
      <c r="C75">
        <v>0.5438380877054505</v>
      </c>
      <c r="D75">
        <v>0.54288116961533583</v>
      </c>
      <c r="E75">
        <v>2.2097213487465649E-2</v>
      </c>
      <c r="F75">
        <v>2.2894822464458949E-2</v>
      </c>
      <c r="G75">
        <v>4.4342515369935692E-2</v>
      </c>
      <c r="H75">
        <v>0.4897571845802533</v>
      </c>
      <c r="I75">
        <v>0.11604416543912559</v>
      </c>
      <c r="J75">
        <v>0.5414130252323428</v>
      </c>
      <c r="K75">
        <v>0.67921026623484426</v>
      </c>
      <c r="L75">
        <v>0.68142059408447841</v>
      </c>
      <c r="M75">
        <v>0.40218604282867565</v>
      </c>
      <c r="N75">
        <v>0.58219938075120881</v>
      </c>
      <c r="O75">
        <v>0.46679726657557191</v>
      </c>
      <c r="P75">
        <v>0.5537653096918087</v>
      </c>
      <c r="Q75">
        <v>0.53943590069035408</v>
      </c>
      <c r="R75">
        <v>0.54431723621306227</v>
      </c>
      <c r="S75">
        <v>0</v>
      </c>
      <c r="T75">
        <v>0.6563630433051133</v>
      </c>
      <c r="U75">
        <v>0.52744818039516106</v>
      </c>
      <c r="V75">
        <v>0.5487134862368539</v>
      </c>
      <c r="W75">
        <v>0.58930647843960005</v>
      </c>
      <c r="X75">
        <v>0.11530832930576182</v>
      </c>
      <c r="Y75">
        <v>0.54826312248717657</v>
      </c>
      <c r="Z75">
        <v>0.55090918044125459</v>
      </c>
      <c r="AA75">
        <v>0.68402318326404932</v>
      </c>
      <c r="AB75">
        <v>0.19458434273691516</v>
      </c>
      <c r="AC75">
        <v>0.68107065978359971</v>
      </c>
      <c r="AD75">
        <v>0.67768010320838423</v>
      </c>
    </row>
    <row r="76" spans="1:30">
      <c r="A76" t="s">
        <v>232</v>
      </c>
      <c r="B76">
        <v>0.68081289585444305</v>
      </c>
      <c r="C76">
        <v>0.3651649194471519</v>
      </c>
      <c r="D76">
        <v>0.15018765632565048</v>
      </c>
      <c r="E76">
        <v>7.4521553713654863E-3</v>
      </c>
      <c r="F76">
        <v>9.1789315512116627E-3</v>
      </c>
      <c r="G76">
        <v>8.1949657708330313E-3</v>
      </c>
      <c r="H76">
        <v>0.17865364346278145</v>
      </c>
      <c r="I76">
        <v>3.8252142499372557E-3</v>
      </c>
      <c r="J76">
        <v>0.5414130252323428</v>
      </c>
      <c r="K76">
        <v>0.66512454865413939</v>
      </c>
      <c r="L76">
        <v>2.8855682118720711E-2</v>
      </c>
      <c r="M76">
        <v>0</v>
      </c>
      <c r="N76">
        <v>0.30830518672777063</v>
      </c>
      <c r="O76">
        <v>0.22144716226372657</v>
      </c>
      <c r="P76">
        <v>0.55197920358422436</v>
      </c>
      <c r="Q76">
        <v>0.53943590069035408</v>
      </c>
      <c r="R76">
        <v>0.3695523092047524</v>
      </c>
      <c r="S76">
        <v>0</v>
      </c>
      <c r="T76">
        <v>0.65526787364277506</v>
      </c>
      <c r="U76">
        <v>9.2050534623907054E-2</v>
      </c>
      <c r="V76">
        <v>0.31972757114225142</v>
      </c>
      <c r="W76">
        <v>0.30219141256672216</v>
      </c>
      <c r="X76">
        <v>6.1148310544049678E-2</v>
      </c>
      <c r="Y76">
        <v>0.54826312248717657</v>
      </c>
      <c r="Z76">
        <v>0.35384363177644523</v>
      </c>
      <c r="AA76">
        <v>0</v>
      </c>
      <c r="AB76">
        <v>9.129747192599906E-2</v>
      </c>
      <c r="AC76">
        <v>0.68096289953589906</v>
      </c>
      <c r="AD76">
        <v>0.66845415895186777</v>
      </c>
    </row>
    <row r="78" spans="1:30">
      <c r="A78" t="s">
        <v>115</v>
      </c>
    </row>
    <row r="79" spans="1:30">
      <c r="A79" t="s">
        <v>225</v>
      </c>
      <c r="B79">
        <v>0.83847570541740279</v>
      </c>
      <c r="C79">
        <v>0.69878402679109131</v>
      </c>
      <c r="D79">
        <v>0.68274814492625069</v>
      </c>
      <c r="E79">
        <v>3.2975171582752649E-2</v>
      </c>
      <c r="F79">
        <v>4.3838598698897592E-2</v>
      </c>
      <c r="G79">
        <v>5.1190347492389543E-2</v>
      </c>
      <c r="H79">
        <v>0.64592641086475155</v>
      </c>
      <c r="I79">
        <v>0.15809696811071242</v>
      </c>
      <c r="J79">
        <v>0.75867510339762345</v>
      </c>
      <c r="K79">
        <v>0.75317499401203425</v>
      </c>
      <c r="L79">
        <v>0.79636502240356843</v>
      </c>
      <c r="M79">
        <v>0.57517739413424207</v>
      </c>
      <c r="N79">
        <v>0.67657903860474733</v>
      </c>
      <c r="O79">
        <v>0.70855044994094596</v>
      </c>
      <c r="P79">
        <v>0.71184233426111365</v>
      </c>
      <c r="Q79">
        <v>0.72138888364466236</v>
      </c>
      <c r="R79">
        <v>0.70691810685068734</v>
      </c>
      <c r="S79">
        <v>0.47325284673525048</v>
      </c>
      <c r="T79">
        <v>0.71569535209105861</v>
      </c>
      <c r="U79">
        <v>0.67836505125371893</v>
      </c>
      <c r="V79">
        <v>0.69266808646943456</v>
      </c>
      <c r="W79">
        <v>0.69115468041914419</v>
      </c>
      <c r="X79">
        <v>0.23844584236023797</v>
      </c>
      <c r="Y79">
        <v>0.37776203817354237</v>
      </c>
      <c r="Z79">
        <v>0.69635786299597435</v>
      </c>
      <c r="AA79">
        <v>0.7906468296139072</v>
      </c>
      <c r="AB79">
        <v>0.24569142741576863</v>
      </c>
      <c r="AC79">
        <v>1.1255698335454818</v>
      </c>
      <c r="AD79">
        <v>0.81912210907937977</v>
      </c>
    </row>
    <row r="80" spans="1:30">
      <c r="A80" t="s">
        <v>226</v>
      </c>
      <c r="B80">
        <v>0.83847570541740279</v>
      </c>
      <c r="C80">
        <v>0.69878402679109131</v>
      </c>
      <c r="D80">
        <v>0.68274814492625069</v>
      </c>
      <c r="E80">
        <v>3.3142525690419096E-2</v>
      </c>
      <c r="F80">
        <v>4.3627886982865564E-2</v>
      </c>
      <c r="G80">
        <v>5.1169695485638829E-2</v>
      </c>
      <c r="H80">
        <v>0.64591938414362016</v>
      </c>
      <c r="I80">
        <v>0.15838521806393996</v>
      </c>
      <c r="J80">
        <v>0.75867510339762345</v>
      </c>
      <c r="K80">
        <v>0.75317499401203425</v>
      </c>
      <c r="L80">
        <v>0.79636502240356843</v>
      </c>
      <c r="M80">
        <v>0.57933365763631339</v>
      </c>
      <c r="N80">
        <v>0.67886151515149451</v>
      </c>
      <c r="O80">
        <v>0.70855161562104707</v>
      </c>
      <c r="P80">
        <v>0.71184233426111365</v>
      </c>
      <c r="Q80">
        <v>0.72138888364466236</v>
      </c>
      <c r="R80">
        <v>0.70691810685068734</v>
      </c>
      <c r="S80">
        <v>0.47325284673525048</v>
      </c>
      <c r="T80">
        <v>0.71569535209105861</v>
      </c>
      <c r="U80">
        <v>0.67836505125371893</v>
      </c>
      <c r="V80">
        <v>0.69266808646943456</v>
      </c>
      <c r="W80">
        <v>0.69275453458319003</v>
      </c>
      <c r="X80">
        <v>0.23928510706253872</v>
      </c>
      <c r="Y80">
        <v>0.37776203817354237</v>
      </c>
      <c r="Z80">
        <v>0.69635786299597435</v>
      </c>
      <c r="AA80">
        <v>0.7906468296139072</v>
      </c>
      <c r="AB80">
        <v>0.24560965264763188</v>
      </c>
      <c r="AC80">
        <v>1.1255698335454818</v>
      </c>
      <c r="AD80">
        <v>0.81912210907937977</v>
      </c>
    </row>
    <row r="81" spans="1:30">
      <c r="A81" t="s">
        <v>227</v>
      </c>
      <c r="B81">
        <v>0.83847570541740279</v>
      </c>
      <c r="C81">
        <v>0.69878402679109131</v>
      </c>
      <c r="D81">
        <v>0.68274814492625069</v>
      </c>
      <c r="E81">
        <v>3.30139280482213E-2</v>
      </c>
      <c r="F81">
        <v>4.4017157441217515E-2</v>
      </c>
      <c r="G81">
        <v>5.1173469525935981E-2</v>
      </c>
      <c r="H81">
        <v>0.64303784368094963</v>
      </c>
      <c r="I81">
        <v>0.15831619050859205</v>
      </c>
      <c r="J81">
        <v>0.75867510339762345</v>
      </c>
      <c r="K81">
        <v>0.75317499401203425</v>
      </c>
      <c r="L81">
        <v>0.79636502240356843</v>
      </c>
      <c r="M81">
        <v>0.57481656947073079</v>
      </c>
      <c r="N81">
        <v>0.67584959283031487</v>
      </c>
      <c r="O81">
        <v>0.71110087056027138</v>
      </c>
      <c r="P81">
        <v>0.71184233426111365</v>
      </c>
      <c r="Q81">
        <v>0.72138888364466236</v>
      </c>
      <c r="R81">
        <v>0.70691810685068734</v>
      </c>
      <c r="S81">
        <v>0.47325284673525048</v>
      </c>
      <c r="T81">
        <v>0.71569535209105861</v>
      </c>
      <c r="U81">
        <v>0.67721017277854412</v>
      </c>
      <c r="V81">
        <v>0.69266808646943456</v>
      </c>
      <c r="W81">
        <v>0.6913762530001526</v>
      </c>
      <c r="X81">
        <v>0.23857190472381593</v>
      </c>
      <c r="Y81">
        <v>0.37776203817354237</v>
      </c>
      <c r="Z81">
        <v>0.69635786299597435</v>
      </c>
      <c r="AA81">
        <v>0.7906468296139072</v>
      </c>
      <c r="AB81">
        <v>0.24716092056564173</v>
      </c>
      <c r="AC81">
        <v>1.1255698335454818</v>
      </c>
      <c r="AD81">
        <v>0.81912210907937977</v>
      </c>
    </row>
    <row r="82" spans="1:30">
      <c r="A82" t="s">
        <v>228</v>
      </c>
      <c r="B82">
        <v>0.83847570541740279</v>
      </c>
      <c r="C82">
        <v>0.69878402679109131</v>
      </c>
      <c r="D82">
        <v>0.68274814492625069</v>
      </c>
      <c r="E82">
        <v>3.3052577066969124E-2</v>
      </c>
      <c r="F82">
        <v>4.4280660178153582E-2</v>
      </c>
      <c r="G82">
        <v>5.1139191364927998E-2</v>
      </c>
      <c r="H82">
        <v>0.64482072599903373</v>
      </c>
      <c r="I82">
        <v>0.15889259746058385</v>
      </c>
      <c r="J82">
        <v>0.75867510339762345</v>
      </c>
      <c r="K82">
        <v>0.75317499401203425</v>
      </c>
      <c r="L82">
        <v>0.79636502240356843</v>
      </c>
      <c r="M82">
        <v>0.57978412587062433</v>
      </c>
      <c r="N82">
        <v>0.67439308013016663</v>
      </c>
      <c r="O82">
        <v>0.71248117545692546</v>
      </c>
      <c r="P82">
        <v>0.71184233426111365</v>
      </c>
      <c r="Q82">
        <v>0.72138888364466236</v>
      </c>
      <c r="R82">
        <v>0.70691810685068734</v>
      </c>
      <c r="S82">
        <v>0.47325284673525048</v>
      </c>
      <c r="T82">
        <v>0.71569535209105861</v>
      </c>
      <c r="U82">
        <v>0.67836505125371893</v>
      </c>
      <c r="V82">
        <v>0.69266808646943456</v>
      </c>
      <c r="W82">
        <v>0.69123176262454511</v>
      </c>
      <c r="X82">
        <v>0.2388600894235996</v>
      </c>
      <c r="Y82">
        <v>0.37776203817354237</v>
      </c>
      <c r="Z82">
        <v>0.69635786299597435</v>
      </c>
      <c r="AA82">
        <v>0.7906468296139072</v>
      </c>
      <c r="AB82">
        <v>0.24617772219313525</v>
      </c>
      <c r="AC82">
        <v>1.1255698335454818</v>
      </c>
      <c r="AD82">
        <v>0.81912210907937977</v>
      </c>
    </row>
    <row r="83" spans="1:30">
      <c r="A83" t="s">
        <v>229</v>
      </c>
      <c r="B83">
        <v>0.83847570541740279</v>
      </c>
      <c r="C83">
        <v>0.69878402679109131</v>
      </c>
      <c r="D83">
        <v>0.68274814492625069</v>
      </c>
      <c r="E83">
        <v>3.3052577066969124E-2</v>
      </c>
      <c r="F83">
        <v>4.4280660178153582E-2</v>
      </c>
      <c r="G83">
        <v>5.1139191364927998E-2</v>
      </c>
      <c r="H83">
        <v>0.64482072599903373</v>
      </c>
      <c r="I83">
        <v>0.15889259746058385</v>
      </c>
      <c r="J83">
        <v>0.75867510339762345</v>
      </c>
      <c r="K83">
        <v>0.75317499401203425</v>
      </c>
      <c r="L83">
        <v>0.79636502240356843</v>
      </c>
      <c r="M83">
        <v>0.57978412587062433</v>
      </c>
      <c r="N83">
        <v>0.67439308013016663</v>
      </c>
      <c r="O83">
        <v>0.71248117545692546</v>
      </c>
      <c r="P83">
        <v>0.71184233426111365</v>
      </c>
      <c r="Q83">
        <v>0.72138888364466236</v>
      </c>
      <c r="R83">
        <v>0.70691810685068734</v>
      </c>
      <c r="S83">
        <v>0.47325284673525048</v>
      </c>
      <c r="T83">
        <v>0.71569535209105861</v>
      </c>
      <c r="U83">
        <v>0.67836505125371893</v>
      </c>
      <c r="V83">
        <v>0.69266808646943456</v>
      </c>
      <c r="W83">
        <v>0.69123176262454511</v>
      </c>
      <c r="X83">
        <v>0.2388600894235996</v>
      </c>
      <c r="Y83">
        <v>0.37776203817354237</v>
      </c>
      <c r="Z83">
        <v>0.69635786299597435</v>
      </c>
      <c r="AA83">
        <v>0.7906468296139072</v>
      </c>
      <c r="AB83">
        <v>0.24617772219313525</v>
      </c>
      <c r="AC83">
        <v>1.1255698335454818</v>
      </c>
      <c r="AD83">
        <v>0.81912210907937977</v>
      </c>
    </row>
    <row r="84" spans="1:30">
      <c r="A84" t="s">
        <v>230</v>
      </c>
      <c r="B84">
        <v>0.83847570541740279</v>
      </c>
      <c r="C84">
        <v>0.69878402679109131</v>
      </c>
      <c r="D84">
        <v>0.68274814492625069</v>
      </c>
      <c r="E84">
        <v>3.4107590522872114E-2</v>
      </c>
      <c r="F84">
        <v>4.2917200610314225E-2</v>
      </c>
      <c r="G84">
        <v>5.0316325331508441E-2</v>
      </c>
      <c r="H84">
        <v>0.63747846962574073</v>
      </c>
      <c r="I84">
        <v>0.16573177539333941</v>
      </c>
      <c r="J84">
        <v>0.75867510339762345</v>
      </c>
      <c r="K84">
        <v>0.75317499401203425</v>
      </c>
      <c r="L84">
        <v>0.78955008610045863</v>
      </c>
      <c r="M84">
        <v>0.6215823014408739</v>
      </c>
      <c r="N84">
        <v>0.67177139010378895</v>
      </c>
      <c r="O84">
        <v>0.69272038117609469</v>
      </c>
      <c r="P84">
        <v>0.71184233426111365</v>
      </c>
      <c r="Q84">
        <v>0.72138888364466236</v>
      </c>
      <c r="R84">
        <v>0.70691810685068734</v>
      </c>
      <c r="S84">
        <v>0.47325284673525048</v>
      </c>
      <c r="T84">
        <v>0.71569535209105861</v>
      </c>
      <c r="U84">
        <v>0.67617979375285908</v>
      </c>
      <c r="V84">
        <v>0.69266808646943456</v>
      </c>
      <c r="W84">
        <v>0.67732956623629959</v>
      </c>
      <c r="X84">
        <v>0.22914970409711588</v>
      </c>
      <c r="Y84">
        <v>0.37776203817354237</v>
      </c>
      <c r="Z84">
        <v>0.69635786299597435</v>
      </c>
      <c r="AA84">
        <v>0.7356674082028084</v>
      </c>
      <c r="AB84">
        <v>0.24046852367814286</v>
      </c>
      <c r="AC84">
        <v>1.1255698335454818</v>
      </c>
      <c r="AD84">
        <v>0.81912210907937977</v>
      </c>
    </row>
    <row r="85" spans="1:30">
      <c r="A85" t="s">
        <v>231</v>
      </c>
      <c r="B85">
        <v>0.83847570541740279</v>
      </c>
      <c r="C85">
        <v>0.69878402679109131</v>
      </c>
      <c r="D85">
        <v>0.68274814492625069</v>
      </c>
      <c r="E85">
        <v>3.3778443862950702E-2</v>
      </c>
      <c r="F85">
        <v>4.4539388402263146E-2</v>
      </c>
      <c r="G85">
        <v>5.1899761643578783E-2</v>
      </c>
      <c r="H85">
        <v>0.65063838879267188</v>
      </c>
      <c r="I85">
        <v>0.16338002415921313</v>
      </c>
      <c r="J85">
        <v>0.75867510339762345</v>
      </c>
      <c r="K85">
        <v>0.75317499401203425</v>
      </c>
      <c r="L85">
        <v>0.78237046286381939</v>
      </c>
      <c r="M85">
        <v>0.61735732564620849</v>
      </c>
      <c r="N85">
        <v>0.67653202930113276</v>
      </c>
      <c r="O85">
        <v>0.70083555129166475</v>
      </c>
      <c r="P85">
        <v>0.71184233426111365</v>
      </c>
      <c r="Q85">
        <v>0.72138888364466236</v>
      </c>
      <c r="R85">
        <v>0.70690292317763304</v>
      </c>
      <c r="S85">
        <v>0.47325284673525048</v>
      </c>
      <c r="T85">
        <v>0.71569535209105861</v>
      </c>
      <c r="U85">
        <v>0.65651877208590093</v>
      </c>
      <c r="V85">
        <v>0.69266808646943456</v>
      </c>
      <c r="W85">
        <v>0.68701917399257439</v>
      </c>
      <c r="X85">
        <v>0.23567527006214747</v>
      </c>
      <c r="Y85">
        <v>0.37776203817354237</v>
      </c>
      <c r="Z85">
        <v>0.69635786299597435</v>
      </c>
      <c r="AA85">
        <v>0.75825514653554982</v>
      </c>
      <c r="AB85">
        <v>0.24555666892769862</v>
      </c>
      <c r="AC85">
        <v>1.1255698335454818</v>
      </c>
      <c r="AD85">
        <v>0.81912210907937977</v>
      </c>
    </row>
    <row r="86" spans="1:30">
      <c r="A86" t="s">
        <v>248</v>
      </c>
      <c r="B86">
        <v>0.78688418636178337</v>
      </c>
      <c r="C86">
        <v>0.693732232238646</v>
      </c>
      <c r="D86">
        <v>0.69920722587491846</v>
      </c>
      <c r="E86">
        <v>3.3052577066969124E-2</v>
      </c>
      <c r="F86">
        <v>4.4280660178153582E-2</v>
      </c>
      <c r="G86">
        <v>5.1139191364927998E-2</v>
      </c>
      <c r="H86">
        <v>0.61905345257868827</v>
      </c>
      <c r="I86">
        <v>0.15889259746058385</v>
      </c>
      <c r="J86">
        <v>0.69915919935704562</v>
      </c>
      <c r="K86">
        <v>0.7868720104773459</v>
      </c>
      <c r="L86">
        <v>0.78795926700220209</v>
      </c>
      <c r="M86">
        <v>0.57978412587062433</v>
      </c>
      <c r="N86">
        <v>0.66483835190609986</v>
      </c>
      <c r="O86">
        <v>0.68929051905282501</v>
      </c>
      <c r="P86">
        <v>0.70552369403084625</v>
      </c>
      <c r="Q86">
        <v>0.69945886838950844</v>
      </c>
      <c r="R86">
        <v>0.69687676989844927</v>
      </c>
      <c r="S86">
        <v>0.78660427859655768</v>
      </c>
      <c r="T86">
        <v>0.7428838976325306</v>
      </c>
      <c r="U86">
        <v>0.67710516004390542</v>
      </c>
      <c r="V86">
        <v>0.70850116686623388</v>
      </c>
      <c r="W86">
        <v>0.67344735239838183</v>
      </c>
      <c r="X86">
        <v>0.2388600894235996</v>
      </c>
      <c r="Y86">
        <v>0.7021034140761524</v>
      </c>
      <c r="Z86">
        <v>0.69790465043920025</v>
      </c>
      <c r="AA86">
        <v>0.78725909827289742</v>
      </c>
      <c r="AB86">
        <v>0.24617772219313525</v>
      </c>
      <c r="AC86">
        <v>0.78341462660301775</v>
      </c>
      <c r="AD86">
        <v>0.78337323773701728</v>
      </c>
    </row>
    <row r="87" spans="1:30">
      <c r="A87" t="s">
        <v>232</v>
      </c>
      <c r="B87">
        <v>0.78674299665703917</v>
      </c>
      <c r="C87">
        <v>0.66811189866420329</v>
      </c>
      <c r="D87">
        <v>0.68774004087484009</v>
      </c>
      <c r="E87">
        <v>2.1167352288931515E-2</v>
      </c>
      <c r="F87">
        <v>2.6384169605084464E-2</v>
      </c>
      <c r="G87">
        <v>3.2021072565320025E-2</v>
      </c>
      <c r="H87">
        <v>0.4619627485045476</v>
      </c>
      <c r="I87">
        <v>9.1345125406468816E-2</v>
      </c>
      <c r="J87">
        <v>0.69915919935704562</v>
      </c>
      <c r="K87">
        <v>0.78428665204338543</v>
      </c>
      <c r="L87">
        <v>0.68117049380761796</v>
      </c>
      <c r="M87">
        <v>0.30294803554833</v>
      </c>
      <c r="N87">
        <v>0.46157233045021395</v>
      </c>
      <c r="O87">
        <v>0.45424575347359025</v>
      </c>
      <c r="P87">
        <v>0.70550404667589828</v>
      </c>
      <c r="Q87">
        <v>0.69945886838950844</v>
      </c>
      <c r="R87">
        <v>0.6273879224282447</v>
      </c>
      <c r="S87">
        <v>0.78370678962334928</v>
      </c>
      <c r="T87">
        <v>0.74286801960162951</v>
      </c>
      <c r="U87">
        <v>0.50097328292691323</v>
      </c>
      <c r="V87">
        <v>0.69530429378871783</v>
      </c>
      <c r="W87">
        <v>0.46675080436865585</v>
      </c>
      <c r="X87">
        <v>0.15120967645782546</v>
      </c>
      <c r="Y87">
        <v>0.7021034140761524</v>
      </c>
      <c r="Z87">
        <v>0.69133665317677839</v>
      </c>
      <c r="AA87">
        <v>0.70417153252424303</v>
      </c>
      <c r="AB87">
        <v>0.15666771373550095</v>
      </c>
      <c r="AC87">
        <v>0.78319511456368252</v>
      </c>
      <c r="AD87">
        <v>0.78142323462380725</v>
      </c>
    </row>
    <row r="89" spans="1:30">
      <c r="A89" t="s">
        <v>252</v>
      </c>
    </row>
    <row r="90" spans="1:30">
      <c r="A90" t="s">
        <v>225</v>
      </c>
      <c r="B90">
        <v>0.40502218367082193</v>
      </c>
      <c r="C90">
        <v>0.5276501319786191</v>
      </c>
      <c r="D90">
        <v>0.19472529840919051</v>
      </c>
      <c r="E90">
        <v>1.1168432293457167E-2</v>
      </c>
      <c r="F90">
        <v>2.4186840219014103E-2</v>
      </c>
      <c r="G90">
        <v>4.68306612613297E-3</v>
      </c>
      <c r="H90">
        <v>0.1055489808701047</v>
      </c>
      <c r="I90">
        <v>2.8322192686234524E-2</v>
      </c>
      <c r="J90">
        <v>0.22802990914134383</v>
      </c>
      <c r="K90">
        <v>0.37800532056310604</v>
      </c>
      <c r="L90">
        <v>0.13237572243429488</v>
      </c>
      <c r="M90">
        <v>0.15452327475808683</v>
      </c>
      <c r="N90">
        <v>5.2684385102248717E-2</v>
      </c>
      <c r="O90">
        <v>0.17560467193992857</v>
      </c>
      <c r="P90">
        <v>0.23061983619434814</v>
      </c>
      <c r="Q90">
        <v>0.76858842928330406</v>
      </c>
      <c r="R90">
        <v>0.1883159760079661</v>
      </c>
      <c r="S90">
        <v>7.9536475579457742</v>
      </c>
      <c r="T90">
        <v>0.12566653636382047</v>
      </c>
      <c r="U90">
        <v>0.17403643646139744</v>
      </c>
      <c r="V90">
        <v>0.3227639571714625</v>
      </c>
      <c r="W90">
        <v>5.9524683931215829E-2</v>
      </c>
      <c r="X90">
        <v>0.20648730929562736</v>
      </c>
      <c r="Y90">
        <v>49.819853821820018</v>
      </c>
      <c r="Z90">
        <v>0.32928977128049486</v>
      </c>
      <c r="AA90">
        <v>2.7642164633311115</v>
      </c>
      <c r="AB90">
        <v>3.7270365752958459E-2</v>
      </c>
      <c r="AC90">
        <v>1.1327926121791922</v>
      </c>
      <c r="AD90">
        <v>0.39358879002758929</v>
      </c>
    </row>
    <row r="91" spans="1:30">
      <c r="A91" t="s">
        <v>226</v>
      </c>
      <c r="B91">
        <v>0.40502218367082193</v>
      </c>
      <c r="C91">
        <v>0.5276501319786191</v>
      </c>
      <c r="D91">
        <v>0.19472529840919051</v>
      </c>
      <c r="E91">
        <v>1.1104073918432366E-2</v>
      </c>
      <c r="F91">
        <v>2.4505277276191728E-2</v>
      </c>
      <c r="G91">
        <v>5.1797632224392914E-3</v>
      </c>
      <c r="H91">
        <v>0.11799752570928633</v>
      </c>
      <c r="I91">
        <v>2.951215847808418E-2</v>
      </c>
      <c r="J91">
        <v>0.22802990914134383</v>
      </c>
      <c r="K91">
        <v>0.37800532056310604</v>
      </c>
      <c r="L91">
        <v>0.13237572243429488</v>
      </c>
      <c r="M91">
        <v>0.1535383940575368</v>
      </c>
      <c r="N91">
        <v>6.207171308574061E-2</v>
      </c>
      <c r="O91">
        <v>0.17918830201923716</v>
      </c>
      <c r="P91">
        <v>0.23061983619434814</v>
      </c>
      <c r="Q91">
        <v>0.76858842928330406</v>
      </c>
      <c r="R91">
        <v>0.1883159760079661</v>
      </c>
      <c r="S91">
        <v>7.9536475579457742</v>
      </c>
      <c r="T91">
        <v>0.12566653636382047</v>
      </c>
      <c r="U91">
        <v>0.17425735887574625</v>
      </c>
      <c r="V91">
        <v>0.3227639571714625</v>
      </c>
      <c r="W91">
        <v>7.0456840577171748E-2</v>
      </c>
      <c r="X91">
        <v>0.20510071084294457</v>
      </c>
      <c r="Y91">
        <v>49.819853821820018</v>
      </c>
      <c r="Z91">
        <v>0.32928977128049486</v>
      </c>
      <c r="AA91">
        <v>2.7642164633311115</v>
      </c>
      <c r="AB91">
        <v>3.8185741288821538E-2</v>
      </c>
      <c r="AC91">
        <v>1.1327926121791922</v>
      </c>
      <c r="AD91">
        <v>0.39358879002758929</v>
      </c>
    </row>
    <row r="92" spans="1:30">
      <c r="A92" t="s">
        <v>227</v>
      </c>
      <c r="B92">
        <v>0.40502218367082193</v>
      </c>
      <c r="C92">
        <v>0.5276501319786191</v>
      </c>
      <c r="D92">
        <v>0.19472529840919051</v>
      </c>
      <c r="E92">
        <v>1.1062703903614978E-2</v>
      </c>
      <c r="F92">
        <v>2.4135319975539485E-2</v>
      </c>
      <c r="G92">
        <v>4.5570981506644253E-3</v>
      </c>
      <c r="H92">
        <v>0.10551794680583741</v>
      </c>
      <c r="I92">
        <v>2.8020158747962667E-2</v>
      </c>
      <c r="J92">
        <v>0.22802990914134383</v>
      </c>
      <c r="K92">
        <v>0.37800532056310604</v>
      </c>
      <c r="L92">
        <v>0.13237572243429488</v>
      </c>
      <c r="M92">
        <v>0.14974671371559228</v>
      </c>
      <c r="N92">
        <v>5.3948515570111932E-2</v>
      </c>
      <c r="O92">
        <v>0.17720864303492084</v>
      </c>
      <c r="P92">
        <v>0.23061983619434814</v>
      </c>
      <c r="Q92">
        <v>0.76858842928330406</v>
      </c>
      <c r="R92">
        <v>0.1883159760079661</v>
      </c>
      <c r="S92">
        <v>7.9536475579457742</v>
      </c>
      <c r="T92">
        <v>0.12566653636382047</v>
      </c>
      <c r="U92">
        <v>0.17403164392537512</v>
      </c>
      <c r="V92">
        <v>0.3227639571714625</v>
      </c>
      <c r="W92">
        <v>6.0337033246660496E-2</v>
      </c>
      <c r="X92">
        <v>0.20645094241586784</v>
      </c>
      <c r="Y92">
        <v>49.819853821820018</v>
      </c>
      <c r="Z92">
        <v>0.32928977128049486</v>
      </c>
      <c r="AA92">
        <v>2.7642164633311115</v>
      </c>
      <c r="AB92">
        <v>3.7599445966021293E-2</v>
      </c>
      <c r="AC92">
        <v>1.1327926121791922</v>
      </c>
      <c r="AD92">
        <v>0.39358879002758929</v>
      </c>
    </row>
    <row r="93" spans="1:30">
      <c r="A93" t="s">
        <v>228</v>
      </c>
      <c r="B93">
        <v>0.40502218367082193</v>
      </c>
      <c r="C93">
        <v>0.5276501319786191</v>
      </c>
      <c r="D93">
        <v>0.19472529840919051</v>
      </c>
      <c r="E93">
        <v>1.111141895056382E-2</v>
      </c>
      <c r="F93">
        <v>2.4139638517722811E-2</v>
      </c>
      <c r="G93">
        <v>3.9641912237636384E-3</v>
      </c>
      <c r="H93">
        <v>0.10236897481930345</v>
      </c>
      <c r="I93">
        <v>2.670586049917319E-2</v>
      </c>
      <c r="J93">
        <v>0.22802990914134383</v>
      </c>
      <c r="K93">
        <v>0.37800532056310604</v>
      </c>
      <c r="L93">
        <v>0.13237572243429488</v>
      </c>
      <c r="M93">
        <v>0.14071012584800716</v>
      </c>
      <c r="N93">
        <v>5.2015904611752289E-2</v>
      </c>
      <c r="O93">
        <v>0.17625581343527133</v>
      </c>
      <c r="P93">
        <v>0.23061983619434814</v>
      </c>
      <c r="Q93">
        <v>0.76858842928330406</v>
      </c>
      <c r="R93">
        <v>0.1883159760079661</v>
      </c>
      <c r="S93">
        <v>7.9536475579457742</v>
      </c>
      <c r="T93">
        <v>0.12566653636382047</v>
      </c>
      <c r="U93">
        <v>0.17402438382541907</v>
      </c>
      <c r="V93">
        <v>0.3227639571714625</v>
      </c>
      <c r="W93">
        <v>5.8592562394703271E-2</v>
      </c>
      <c r="X93">
        <v>0.20611283083598847</v>
      </c>
      <c r="Y93">
        <v>49.819853821820018</v>
      </c>
      <c r="Z93">
        <v>0.32928977128049486</v>
      </c>
      <c r="AA93">
        <v>2.7642164633311115</v>
      </c>
      <c r="AB93">
        <v>3.7038892685565677E-2</v>
      </c>
      <c r="AC93">
        <v>1.1327926121791922</v>
      </c>
      <c r="AD93">
        <v>0.39358879002758929</v>
      </c>
    </row>
    <row r="94" spans="1:30">
      <c r="A94" t="s">
        <v>229</v>
      </c>
      <c r="B94">
        <v>0.40502218367082193</v>
      </c>
      <c r="C94">
        <v>0.5276501319786191</v>
      </c>
      <c r="D94">
        <v>0.19472529840919051</v>
      </c>
      <c r="E94">
        <v>1.111141895056382E-2</v>
      </c>
      <c r="F94">
        <v>2.4139638517722811E-2</v>
      </c>
      <c r="G94">
        <v>3.9641912237636384E-3</v>
      </c>
      <c r="H94">
        <v>0.10236897481930345</v>
      </c>
      <c r="I94">
        <v>2.670586049917319E-2</v>
      </c>
      <c r="J94">
        <v>0.22802990914134383</v>
      </c>
      <c r="K94">
        <v>0.37800532056310604</v>
      </c>
      <c r="L94">
        <v>0.13237572243429488</v>
      </c>
      <c r="M94">
        <v>0.14071012584800716</v>
      </c>
      <c r="N94">
        <v>5.2015904611752289E-2</v>
      </c>
      <c r="O94">
        <v>0.17625581343527133</v>
      </c>
      <c r="P94">
        <v>0.23061983619434814</v>
      </c>
      <c r="Q94">
        <v>0.76858842928330406</v>
      </c>
      <c r="R94">
        <v>0.1883159760079661</v>
      </c>
      <c r="S94">
        <v>7.9536475579457742</v>
      </c>
      <c r="T94">
        <v>0.12566653636382047</v>
      </c>
      <c r="U94">
        <v>0.17402438382541907</v>
      </c>
      <c r="V94">
        <v>0.3227639571714625</v>
      </c>
      <c r="W94">
        <v>5.8592562394703271E-2</v>
      </c>
      <c r="X94">
        <v>0.20611283083598847</v>
      </c>
      <c r="Y94">
        <v>49.819853821820018</v>
      </c>
      <c r="Z94">
        <v>0.32928977128049486</v>
      </c>
      <c r="AA94">
        <v>2.7642164633311115</v>
      </c>
      <c r="AB94">
        <v>3.7038892685565677E-2</v>
      </c>
      <c r="AC94">
        <v>1.1327926121791922</v>
      </c>
      <c r="AD94">
        <v>0.39358879002758929</v>
      </c>
    </row>
    <row r="95" spans="1:30">
      <c r="A95" t="s">
        <v>230</v>
      </c>
      <c r="B95">
        <v>0.40502218367082193</v>
      </c>
      <c r="C95">
        <v>0.5276501319786191</v>
      </c>
      <c r="D95">
        <v>0.19472529840919051</v>
      </c>
      <c r="E95">
        <v>1.3964116869325645E-2</v>
      </c>
      <c r="F95">
        <v>2.6045971986218351E-2</v>
      </c>
      <c r="G95">
        <v>1.4442422192181028E-2</v>
      </c>
      <c r="H95">
        <v>0.14254038290537924</v>
      </c>
      <c r="I95">
        <v>5.7150976183593931E-2</v>
      </c>
      <c r="J95">
        <v>0.22802990914134383</v>
      </c>
      <c r="K95">
        <v>0.37800532056310604</v>
      </c>
      <c r="L95">
        <v>0.1344015704369734</v>
      </c>
      <c r="M95">
        <v>0.23494091752694618</v>
      </c>
      <c r="N95">
        <v>6.6686033460103419E-2</v>
      </c>
      <c r="O95">
        <v>0.19046680948146663</v>
      </c>
      <c r="P95">
        <v>0.23061983619434814</v>
      </c>
      <c r="Q95">
        <v>0.76858842928330406</v>
      </c>
      <c r="R95">
        <v>0.1883159760079661</v>
      </c>
      <c r="S95">
        <v>7.9536475579457742</v>
      </c>
      <c r="T95">
        <v>0.12566653636382047</v>
      </c>
      <c r="U95">
        <v>0.17348029317242711</v>
      </c>
      <c r="V95">
        <v>0.3227639571714625</v>
      </c>
      <c r="W95">
        <v>7.9571505056181532E-2</v>
      </c>
      <c r="X95">
        <v>0.20135805350726935</v>
      </c>
      <c r="Y95">
        <v>49.819853821820018</v>
      </c>
      <c r="Z95">
        <v>0.32928977128049486</v>
      </c>
      <c r="AA95">
        <v>2.7612246575745294</v>
      </c>
      <c r="AB95">
        <v>4.8698859781118667E-2</v>
      </c>
      <c r="AC95">
        <v>1.1327926121791922</v>
      </c>
      <c r="AD95">
        <v>0.39358879002758929</v>
      </c>
    </row>
    <row r="96" spans="1:30">
      <c r="A96" t="s">
        <v>231</v>
      </c>
      <c r="B96">
        <v>0.40502218367082193</v>
      </c>
      <c r="C96">
        <v>0.5276501319786191</v>
      </c>
      <c r="D96">
        <v>0.19472529840919051</v>
      </c>
      <c r="E96">
        <v>1.2217090885268182E-2</v>
      </c>
      <c r="F96">
        <v>2.6936812419615232E-2</v>
      </c>
      <c r="G96">
        <v>1.2246931253172997E-2</v>
      </c>
      <c r="H96">
        <v>0.11737336992247518</v>
      </c>
      <c r="I96">
        <v>5.4657081362809438E-2</v>
      </c>
      <c r="J96">
        <v>0.22802990914134383</v>
      </c>
      <c r="K96">
        <v>0.37800532056310604</v>
      </c>
      <c r="L96">
        <v>0.14442265432485185</v>
      </c>
      <c r="M96">
        <v>0.25862012470269286</v>
      </c>
      <c r="N96">
        <v>7.2416038314917081E-2</v>
      </c>
      <c r="O96">
        <v>0.18791186401837562</v>
      </c>
      <c r="P96">
        <v>0.23061983619434814</v>
      </c>
      <c r="Q96">
        <v>0.76858842928330406</v>
      </c>
      <c r="R96">
        <v>0.18832265928803441</v>
      </c>
      <c r="S96">
        <v>7.9536475579457742</v>
      </c>
      <c r="T96">
        <v>0.12566653636382047</v>
      </c>
      <c r="U96">
        <v>0.18442414503255633</v>
      </c>
      <c r="V96">
        <v>0.3227639571714625</v>
      </c>
      <c r="W96">
        <v>8.0019103896944402E-2</v>
      </c>
      <c r="X96">
        <v>0.21742468123587103</v>
      </c>
      <c r="Y96">
        <v>49.819853821820018</v>
      </c>
      <c r="Z96">
        <v>0.32928977128049486</v>
      </c>
      <c r="AA96">
        <v>2.7670520817605051</v>
      </c>
      <c r="AB96">
        <v>4.738467208456789E-2</v>
      </c>
      <c r="AC96">
        <v>1.1327926121791922</v>
      </c>
      <c r="AD96">
        <v>0.39358879002758929</v>
      </c>
    </row>
    <row r="97" spans="1:30">
      <c r="A97" t="s">
        <v>248</v>
      </c>
      <c r="B97">
        <v>4.5873659855057661E-2</v>
      </c>
      <c r="C97">
        <v>6.7326481204299488E-2</v>
      </c>
      <c r="D97">
        <v>6.7586488164246797E-2</v>
      </c>
      <c r="E97">
        <v>1.111141895056382E-2</v>
      </c>
      <c r="F97">
        <v>2.4139638517722811E-2</v>
      </c>
      <c r="G97">
        <v>3.9641912237636384E-3</v>
      </c>
      <c r="H97">
        <v>6.9307000179264278E-2</v>
      </c>
      <c r="I97">
        <v>2.670586049917319E-2</v>
      </c>
      <c r="J97">
        <v>6.9497669651056374E-2</v>
      </c>
      <c r="K97">
        <v>4.6125277898947034E-2</v>
      </c>
      <c r="L97">
        <v>4.595791330851464E-2</v>
      </c>
      <c r="M97">
        <v>0.10718508258961154</v>
      </c>
      <c r="N97">
        <v>4.2355864178226225E-2</v>
      </c>
      <c r="O97">
        <v>9.2841024495512459E-2</v>
      </c>
      <c r="P97">
        <v>6.5287793071586636E-2</v>
      </c>
      <c r="Q97">
        <v>6.773775194143429E-2</v>
      </c>
      <c r="R97">
        <v>6.6130815113171496E-2</v>
      </c>
      <c r="S97">
        <v>0.23477390484315191</v>
      </c>
      <c r="T97">
        <v>3.8387559779417615E-2</v>
      </c>
      <c r="U97">
        <v>7.0091085964981467E-2</v>
      </c>
      <c r="V97">
        <v>6.5110263635255808E-2</v>
      </c>
      <c r="W97">
        <v>4.5478808798286231E-2</v>
      </c>
      <c r="X97">
        <v>0.16240148520600997</v>
      </c>
      <c r="Y97">
        <v>7.340508977771075E-2</v>
      </c>
      <c r="Z97">
        <v>6.5571262605921096E-2</v>
      </c>
      <c r="AA97">
        <v>4.5954882263436483E-2</v>
      </c>
      <c r="AB97">
        <v>3.7038892685565677E-2</v>
      </c>
      <c r="AC97">
        <v>4.4640113465196141E-2</v>
      </c>
      <c r="AD97">
        <v>4.6971414536519727E-2</v>
      </c>
    </row>
    <row r="98" spans="1:30">
      <c r="A98" t="s">
        <v>232</v>
      </c>
      <c r="B98">
        <v>5.2071950703214062E-2</v>
      </c>
      <c r="C98">
        <v>0.1021589104672098</v>
      </c>
      <c r="D98">
        <v>0.14009364694197463</v>
      </c>
      <c r="E98">
        <v>1.0508363543016168E-2</v>
      </c>
      <c r="F98">
        <v>1.9873589279075676E-2</v>
      </c>
      <c r="G98">
        <v>1.543738846641402E-2</v>
      </c>
      <c r="H98">
        <v>0.14253357937407282</v>
      </c>
      <c r="I98">
        <v>5.7002694721743644E-2</v>
      </c>
      <c r="J98">
        <v>6.9497669651056374E-2</v>
      </c>
      <c r="K98">
        <v>5.4729178678802344E-2</v>
      </c>
      <c r="L98">
        <v>0.23003652663681218</v>
      </c>
      <c r="M98">
        <v>0.24874267074333878</v>
      </c>
      <c r="N98">
        <v>8.5155603687030235E-2</v>
      </c>
      <c r="O98">
        <v>0.15092848124639144</v>
      </c>
      <c r="P98">
        <v>6.8343218161443703E-2</v>
      </c>
      <c r="Q98">
        <v>6.773775194143429E-2</v>
      </c>
      <c r="R98">
        <v>0.10794196684480442</v>
      </c>
      <c r="S98">
        <v>0.26142438195136886</v>
      </c>
      <c r="T98">
        <v>3.8568976902685112E-2</v>
      </c>
      <c r="U98">
        <v>0.19139255716781614</v>
      </c>
      <c r="V98">
        <v>0.11423209712107872</v>
      </c>
      <c r="W98">
        <v>9.3085996921731626E-2</v>
      </c>
      <c r="X98">
        <v>0.131568772145463</v>
      </c>
      <c r="Y98">
        <v>7.340508977771075E-2</v>
      </c>
      <c r="Z98">
        <v>0.10964692642241146</v>
      </c>
      <c r="AA98">
        <v>0.34527609599840353</v>
      </c>
      <c r="AB98">
        <v>4.6058792684789504E-2</v>
      </c>
      <c r="AC98">
        <v>4.531759924384321E-2</v>
      </c>
      <c r="AD98">
        <v>5.1527275449548104E-2</v>
      </c>
    </row>
    <row r="100" spans="1:30">
      <c r="A100" t="s">
        <v>292</v>
      </c>
    </row>
    <row r="101" spans="1:30">
      <c r="A101" t="s">
        <v>225</v>
      </c>
      <c r="B101">
        <v>0</v>
      </c>
      <c r="C101">
        <v>0</v>
      </c>
      <c r="D101">
        <v>1</v>
      </c>
      <c r="E101">
        <v>1</v>
      </c>
      <c r="F101">
        <v>1</v>
      </c>
      <c r="G101">
        <v>1</v>
      </c>
      <c r="H101">
        <v>1</v>
      </c>
      <c r="I101">
        <v>1</v>
      </c>
      <c r="J101">
        <v>1</v>
      </c>
      <c r="K101">
        <v>0</v>
      </c>
      <c r="L101">
        <v>1</v>
      </c>
      <c r="M101">
        <v>1</v>
      </c>
      <c r="N101">
        <v>1</v>
      </c>
      <c r="O101">
        <v>1</v>
      </c>
      <c r="P101">
        <v>1</v>
      </c>
      <c r="Q101">
        <v>0</v>
      </c>
      <c r="R101">
        <v>1</v>
      </c>
      <c r="S101">
        <v>0</v>
      </c>
      <c r="T101">
        <v>1</v>
      </c>
      <c r="U101">
        <v>1</v>
      </c>
      <c r="V101">
        <v>1</v>
      </c>
      <c r="W101">
        <v>1</v>
      </c>
      <c r="X101">
        <v>1</v>
      </c>
      <c r="Y101">
        <v>0</v>
      </c>
      <c r="Z101">
        <v>1</v>
      </c>
      <c r="AA101">
        <v>0</v>
      </c>
      <c r="AB101">
        <v>1</v>
      </c>
      <c r="AC101">
        <v>0</v>
      </c>
      <c r="AD101">
        <v>1</v>
      </c>
    </row>
    <row r="102" spans="1:30">
      <c r="A102" t="s">
        <v>226</v>
      </c>
      <c r="B102">
        <v>0</v>
      </c>
      <c r="C102">
        <v>0</v>
      </c>
      <c r="D102">
        <v>1</v>
      </c>
      <c r="E102">
        <v>1</v>
      </c>
      <c r="F102">
        <v>1</v>
      </c>
      <c r="G102">
        <v>1</v>
      </c>
      <c r="H102">
        <v>1</v>
      </c>
      <c r="I102">
        <v>1</v>
      </c>
      <c r="J102">
        <v>1</v>
      </c>
      <c r="K102">
        <v>0</v>
      </c>
      <c r="L102">
        <v>1</v>
      </c>
      <c r="M102">
        <v>1</v>
      </c>
      <c r="N102">
        <v>1</v>
      </c>
      <c r="O102">
        <v>1</v>
      </c>
      <c r="P102">
        <v>1</v>
      </c>
      <c r="Q102">
        <v>0</v>
      </c>
      <c r="R102">
        <v>1</v>
      </c>
      <c r="S102">
        <v>0</v>
      </c>
      <c r="T102">
        <v>1</v>
      </c>
      <c r="U102">
        <v>1</v>
      </c>
      <c r="V102">
        <v>1</v>
      </c>
      <c r="W102">
        <v>0</v>
      </c>
      <c r="X102">
        <v>1</v>
      </c>
      <c r="Y102">
        <v>0</v>
      </c>
      <c r="Z102">
        <v>1</v>
      </c>
      <c r="AA102">
        <v>0</v>
      </c>
      <c r="AB102">
        <v>1</v>
      </c>
      <c r="AC102">
        <v>0</v>
      </c>
      <c r="AD102">
        <v>1</v>
      </c>
    </row>
    <row r="103" spans="1:30">
      <c r="A103" t="s">
        <v>227</v>
      </c>
      <c r="B103">
        <v>0</v>
      </c>
      <c r="C103">
        <v>0</v>
      </c>
      <c r="D103">
        <v>1</v>
      </c>
      <c r="E103">
        <v>1</v>
      </c>
      <c r="F103">
        <v>1</v>
      </c>
      <c r="G103">
        <v>0</v>
      </c>
      <c r="H103">
        <v>1</v>
      </c>
      <c r="I103">
        <v>1</v>
      </c>
      <c r="J103">
        <v>1</v>
      </c>
      <c r="K103">
        <v>0</v>
      </c>
      <c r="L103">
        <v>1</v>
      </c>
      <c r="M103">
        <v>1</v>
      </c>
      <c r="N103">
        <v>0</v>
      </c>
      <c r="O103">
        <v>1</v>
      </c>
      <c r="P103">
        <v>1</v>
      </c>
      <c r="Q103">
        <v>0</v>
      </c>
      <c r="R103">
        <v>1</v>
      </c>
      <c r="S103">
        <v>0</v>
      </c>
      <c r="T103">
        <v>1</v>
      </c>
      <c r="U103">
        <v>1</v>
      </c>
      <c r="V103">
        <v>1</v>
      </c>
      <c r="W103">
        <v>1</v>
      </c>
      <c r="X103">
        <v>1</v>
      </c>
      <c r="Y103">
        <v>0</v>
      </c>
      <c r="Z103">
        <v>1</v>
      </c>
      <c r="AA103">
        <v>0</v>
      </c>
      <c r="AB103">
        <v>1</v>
      </c>
      <c r="AC103">
        <v>0</v>
      </c>
      <c r="AD103">
        <v>1</v>
      </c>
    </row>
    <row r="104" spans="1:30">
      <c r="A104" t="s">
        <v>228</v>
      </c>
      <c r="B104">
        <v>0</v>
      </c>
      <c r="C104">
        <v>0</v>
      </c>
      <c r="D104">
        <v>1</v>
      </c>
      <c r="E104">
        <v>1</v>
      </c>
      <c r="F104">
        <v>1</v>
      </c>
      <c r="G104">
        <v>0</v>
      </c>
      <c r="H104">
        <v>1</v>
      </c>
      <c r="I104">
        <v>1</v>
      </c>
      <c r="J104">
        <v>1</v>
      </c>
      <c r="K104">
        <v>0</v>
      </c>
      <c r="L104">
        <v>1</v>
      </c>
      <c r="M104">
        <v>1</v>
      </c>
      <c r="N104">
        <v>1</v>
      </c>
      <c r="O104">
        <v>1</v>
      </c>
      <c r="P104">
        <v>1</v>
      </c>
      <c r="Q104">
        <v>0</v>
      </c>
      <c r="R104">
        <v>1</v>
      </c>
      <c r="S104">
        <v>0</v>
      </c>
      <c r="T104">
        <v>1</v>
      </c>
      <c r="U104">
        <v>1</v>
      </c>
      <c r="V104">
        <v>1</v>
      </c>
      <c r="W104">
        <v>1</v>
      </c>
      <c r="X104">
        <v>1</v>
      </c>
      <c r="Y104">
        <v>0</v>
      </c>
      <c r="Z104">
        <v>1</v>
      </c>
      <c r="AA104">
        <v>0</v>
      </c>
      <c r="AB104">
        <v>1</v>
      </c>
      <c r="AC104">
        <v>0</v>
      </c>
      <c r="AD104">
        <v>1</v>
      </c>
    </row>
    <row r="105" spans="1:30">
      <c r="A105" t="s">
        <v>229</v>
      </c>
      <c r="B105">
        <v>0</v>
      </c>
      <c r="C105">
        <v>0</v>
      </c>
      <c r="D105">
        <v>1</v>
      </c>
      <c r="E105">
        <v>1</v>
      </c>
      <c r="F105">
        <v>1</v>
      </c>
      <c r="G105">
        <v>1</v>
      </c>
      <c r="H105">
        <v>1</v>
      </c>
      <c r="I105">
        <v>1</v>
      </c>
      <c r="J105">
        <v>1</v>
      </c>
      <c r="K105">
        <v>0</v>
      </c>
      <c r="L105">
        <v>1</v>
      </c>
      <c r="M105">
        <v>1</v>
      </c>
      <c r="N105">
        <v>1</v>
      </c>
      <c r="O105">
        <v>1</v>
      </c>
      <c r="P105">
        <v>1</v>
      </c>
      <c r="Q105">
        <v>0</v>
      </c>
      <c r="R105">
        <v>1</v>
      </c>
      <c r="S105">
        <v>0</v>
      </c>
      <c r="T105">
        <v>1</v>
      </c>
      <c r="U105">
        <v>1</v>
      </c>
      <c r="V105">
        <v>1</v>
      </c>
      <c r="W105">
        <v>1</v>
      </c>
      <c r="X105">
        <v>1</v>
      </c>
      <c r="Y105">
        <v>0</v>
      </c>
      <c r="Z105">
        <v>1</v>
      </c>
      <c r="AA105">
        <v>0</v>
      </c>
      <c r="AB105">
        <v>1</v>
      </c>
      <c r="AC105">
        <v>0</v>
      </c>
      <c r="AD105">
        <v>1</v>
      </c>
    </row>
    <row r="106" spans="1:30">
      <c r="A106" t="s">
        <v>230</v>
      </c>
      <c r="B106">
        <v>0</v>
      </c>
      <c r="C106">
        <v>0</v>
      </c>
      <c r="D106">
        <v>1</v>
      </c>
      <c r="E106">
        <v>1</v>
      </c>
      <c r="F106">
        <v>1</v>
      </c>
      <c r="G106">
        <v>1</v>
      </c>
      <c r="H106">
        <v>1</v>
      </c>
      <c r="I106">
        <v>1</v>
      </c>
      <c r="J106">
        <v>1</v>
      </c>
      <c r="K106">
        <v>0</v>
      </c>
      <c r="L106">
        <v>1</v>
      </c>
      <c r="M106">
        <v>1</v>
      </c>
      <c r="N106">
        <v>1</v>
      </c>
      <c r="O106">
        <v>1</v>
      </c>
      <c r="P106">
        <v>1</v>
      </c>
      <c r="Q106">
        <v>0</v>
      </c>
      <c r="R106">
        <v>1</v>
      </c>
      <c r="S106">
        <v>0</v>
      </c>
      <c r="T106">
        <v>1</v>
      </c>
      <c r="U106">
        <v>1</v>
      </c>
      <c r="V106">
        <v>1</v>
      </c>
      <c r="W106">
        <v>0</v>
      </c>
      <c r="X106">
        <v>1</v>
      </c>
      <c r="Y106">
        <v>0</v>
      </c>
      <c r="Z106">
        <v>1</v>
      </c>
      <c r="AA106">
        <v>0</v>
      </c>
      <c r="AB106">
        <v>1</v>
      </c>
      <c r="AC106">
        <v>0</v>
      </c>
      <c r="AD106">
        <v>1</v>
      </c>
    </row>
    <row r="107" spans="1:30">
      <c r="A107" t="s">
        <v>231</v>
      </c>
      <c r="B107">
        <v>0</v>
      </c>
      <c r="C107">
        <v>0</v>
      </c>
      <c r="D107">
        <v>1</v>
      </c>
      <c r="E107">
        <v>1</v>
      </c>
      <c r="F107">
        <v>1</v>
      </c>
      <c r="G107">
        <v>0</v>
      </c>
      <c r="H107">
        <v>1</v>
      </c>
      <c r="I107">
        <v>1</v>
      </c>
      <c r="J107">
        <v>1</v>
      </c>
      <c r="K107">
        <v>0</v>
      </c>
      <c r="L107">
        <v>1</v>
      </c>
      <c r="M107">
        <v>1</v>
      </c>
      <c r="N107">
        <v>0</v>
      </c>
      <c r="O107">
        <v>1</v>
      </c>
      <c r="P107">
        <v>1</v>
      </c>
      <c r="Q107">
        <v>0</v>
      </c>
      <c r="R107">
        <v>1</v>
      </c>
      <c r="S107">
        <v>0</v>
      </c>
      <c r="T107">
        <v>1</v>
      </c>
      <c r="U107">
        <v>1</v>
      </c>
      <c r="V107">
        <v>1</v>
      </c>
      <c r="W107">
        <v>1</v>
      </c>
      <c r="X107">
        <v>1</v>
      </c>
      <c r="Y107">
        <v>0</v>
      </c>
      <c r="Z107">
        <v>1</v>
      </c>
      <c r="AA107">
        <v>0</v>
      </c>
      <c r="AB107">
        <v>1</v>
      </c>
      <c r="AC107">
        <v>0</v>
      </c>
      <c r="AD107">
        <v>1</v>
      </c>
    </row>
    <row r="108" spans="1:30">
      <c r="A108" t="s">
        <v>248</v>
      </c>
      <c r="B108">
        <v>0</v>
      </c>
      <c r="C108">
        <v>0</v>
      </c>
      <c r="D108">
        <v>1</v>
      </c>
      <c r="E108">
        <v>1</v>
      </c>
      <c r="F108">
        <v>1</v>
      </c>
      <c r="G108">
        <v>0</v>
      </c>
      <c r="H108">
        <v>1</v>
      </c>
      <c r="I108">
        <v>1</v>
      </c>
      <c r="J108">
        <v>1</v>
      </c>
      <c r="K108">
        <v>0</v>
      </c>
      <c r="L108">
        <v>1</v>
      </c>
      <c r="M108">
        <v>1</v>
      </c>
      <c r="N108">
        <v>1</v>
      </c>
      <c r="O108">
        <v>1</v>
      </c>
      <c r="P108">
        <v>1</v>
      </c>
      <c r="Q108">
        <v>0</v>
      </c>
      <c r="R108">
        <v>1</v>
      </c>
      <c r="S108">
        <v>0</v>
      </c>
      <c r="T108">
        <v>1</v>
      </c>
      <c r="U108">
        <v>1</v>
      </c>
      <c r="V108">
        <v>1</v>
      </c>
      <c r="W108">
        <v>1</v>
      </c>
      <c r="X108">
        <v>1</v>
      </c>
      <c r="Y108">
        <v>0</v>
      </c>
      <c r="Z108">
        <v>1</v>
      </c>
      <c r="AA108">
        <v>0</v>
      </c>
      <c r="AB108">
        <v>1</v>
      </c>
      <c r="AC108">
        <v>0</v>
      </c>
      <c r="AD108">
        <v>1</v>
      </c>
    </row>
    <row r="109" spans="1:30">
      <c r="A109" t="s">
        <v>232</v>
      </c>
      <c r="B109">
        <v>0</v>
      </c>
      <c r="C109">
        <v>0</v>
      </c>
      <c r="D109">
        <v>1</v>
      </c>
      <c r="E109">
        <v>1</v>
      </c>
      <c r="F109">
        <v>1</v>
      </c>
      <c r="G109">
        <v>0</v>
      </c>
      <c r="H109">
        <v>1</v>
      </c>
      <c r="I109">
        <v>1</v>
      </c>
      <c r="J109">
        <v>1</v>
      </c>
      <c r="K109">
        <v>0</v>
      </c>
      <c r="L109">
        <v>1</v>
      </c>
      <c r="M109">
        <v>1</v>
      </c>
      <c r="N109">
        <v>1</v>
      </c>
      <c r="O109">
        <v>1</v>
      </c>
      <c r="P109">
        <v>1</v>
      </c>
      <c r="Q109">
        <v>0</v>
      </c>
      <c r="R109">
        <v>1</v>
      </c>
      <c r="S109">
        <v>0</v>
      </c>
      <c r="T109">
        <v>1</v>
      </c>
      <c r="U109">
        <v>1</v>
      </c>
      <c r="V109">
        <v>1</v>
      </c>
      <c r="W109">
        <v>1</v>
      </c>
      <c r="X109">
        <v>1</v>
      </c>
      <c r="Y109">
        <v>0</v>
      </c>
      <c r="Z109">
        <v>1</v>
      </c>
      <c r="AA109">
        <v>0</v>
      </c>
      <c r="AB109">
        <v>1</v>
      </c>
      <c r="AC109">
        <v>0</v>
      </c>
      <c r="AD109">
        <v>1</v>
      </c>
    </row>
    <row r="110" spans="1:30">
      <c r="B110">
        <v>0</v>
      </c>
      <c r="C110">
        <v>0</v>
      </c>
      <c r="D110">
        <v>1</v>
      </c>
      <c r="E110">
        <v>1</v>
      </c>
      <c r="F110">
        <v>1</v>
      </c>
      <c r="G110">
        <v>1</v>
      </c>
      <c r="H110">
        <v>1</v>
      </c>
      <c r="I110">
        <v>1</v>
      </c>
      <c r="J110">
        <v>1</v>
      </c>
      <c r="K110">
        <v>0</v>
      </c>
      <c r="L110">
        <v>1</v>
      </c>
      <c r="M110">
        <v>1</v>
      </c>
      <c r="N110">
        <v>0</v>
      </c>
      <c r="O110">
        <v>1</v>
      </c>
      <c r="P110">
        <v>1</v>
      </c>
      <c r="Q110">
        <v>0</v>
      </c>
      <c r="R110">
        <v>1</v>
      </c>
      <c r="S110">
        <v>0</v>
      </c>
      <c r="T110">
        <v>1</v>
      </c>
      <c r="U110">
        <v>1</v>
      </c>
      <c r="V110">
        <v>1</v>
      </c>
      <c r="W110">
        <v>0</v>
      </c>
      <c r="X110">
        <v>1</v>
      </c>
      <c r="Y110">
        <v>0</v>
      </c>
      <c r="Z110">
        <v>1</v>
      </c>
      <c r="AA110">
        <v>0</v>
      </c>
      <c r="AB110">
        <v>1</v>
      </c>
      <c r="AC110">
        <v>0</v>
      </c>
      <c r="AD110">
        <v>1</v>
      </c>
    </row>
    <row r="111" spans="1:30">
      <c r="B111">
        <v>0</v>
      </c>
      <c r="C111">
        <v>0</v>
      </c>
      <c r="D111">
        <v>1</v>
      </c>
      <c r="E111">
        <v>1</v>
      </c>
      <c r="F111">
        <v>1</v>
      </c>
      <c r="G111">
        <v>1</v>
      </c>
      <c r="H111">
        <v>1</v>
      </c>
      <c r="I111">
        <v>1</v>
      </c>
      <c r="J111">
        <v>1</v>
      </c>
      <c r="K111">
        <v>0</v>
      </c>
      <c r="L111">
        <v>1</v>
      </c>
      <c r="M111">
        <v>1</v>
      </c>
      <c r="N111">
        <v>0</v>
      </c>
      <c r="O111">
        <v>1</v>
      </c>
      <c r="P111">
        <v>1</v>
      </c>
      <c r="Q111">
        <v>0</v>
      </c>
      <c r="R111">
        <v>1</v>
      </c>
      <c r="S111">
        <v>0</v>
      </c>
      <c r="T111">
        <v>1</v>
      </c>
      <c r="U111">
        <v>1</v>
      </c>
      <c r="V111">
        <v>1</v>
      </c>
      <c r="W111">
        <v>1</v>
      </c>
      <c r="X111">
        <v>1</v>
      </c>
      <c r="Y111">
        <v>0</v>
      </c>
      <c r="Z111">
        <v>1</v>
      </c>
      <c r="AA111">
        <v>0</v>
      </c>
      <c r="AB111">
        <v>1</v>
      </c>
      <c r="AC111">
        <v>0</v>
      </c>
      <c r="AD111">
        <v>1</v>
      </c>
    </row>
    <row r="112" spans="1:30">
      <c r="B112">
        <v>1</v>
      </c>
      <c r="C112">
        <v>1</v>
      </c>
      <c r="D112">
        <v>1</v>
      </c>
      <c r="E112">
        <v>1</v>
      </c>
      <c r="F112">
        <v>1</v>
      </c>
      <c r="G112">
        <v>0</v>
      </c>
      <c r="H112">
        <v>1</v>
      </c>
      <c r="I112">
        <v>1</v>
      </c>
      <c r="J112">
        <v>1</v>
      </c>
      <c r="K112">
        <v>1</v>
      </c>
      <c r="L112">
        <v>1</v>
      </c>
      <c r="M112">
        <v>1</v>
      </c>
      <c r="N112">
        <v>0</v>
      </c>
      <c r="O112">
        <v>1</v>
      </c>
      <c r="P112">
        <v>1</v>
      </c>
      <c r="Q112">
        <v>1</v>
      </c>
      <c r="R112">
        <v>1</v>
      </c>
      <c r="S112">
        <v>1</v>
      </c>
      <c r="T112">
        <v>1</v>
      </c>
      <c r="U112">
        <v>1</v>
      </c>
      <c r="V112">
        <v>1</v>
      </c>
      <c r="W112">
        <v>1</v>
      </c>
      <c r="X112">
        <v>1</v>
      </c>
      <c r="Y112">
        <v>1</v>
      </c>
      <c r="Z112">
        <v>1</v>
      </c>
      <c r="AA112">
        <v>1</v>
      </c>
      <c r="AB112">
        <v>1</v>
      </c>
      <c r="AC112">
        <v>1</v>
      </c>
      <c r="AD112">
        <v>1</v>
      </c>
    </row>
    <row r="113" spans="2:30">
      <c r="B113">
        <v>0</v>
      </c>
      <c r="C113">
        <v>1</v>
      </c>
      <c r="D113">
        <v>1</v>
      </c>
      <c r="E113">
        <v>1</v>
      </c>
      <c r="F113">
        <v>1</v>
      </c>
      <c r="G113">
        <v>1</v>
      </c>
      <c r="H113">
        <v>0</v>
      </c>
      <c r="I113">
        <v>1</v>
      </c>
      <c r="J113">
        <v>1</v>
      </c>
      <c r="K113">
        <v>1</v>
      </c>
      <c r="L113">
        <v>1</v>
      </c>
      <c r="M113">
        <v>1</v>
      </c>
      <c r="N113">
        <v>0</v>
      </c>
      <c r="O113">
        <v>1</v>
      </c>
      <c r="P113">
        <v>1</v>
      </c>
      <c r="Q113">
        <v>1</v>
      </c>
      <c r="R113">
        <v>1</v>
      </c>
      <c r="S113">
        <v>1</v>
      </c>
      <c r="T113">
        <v>1</v>
      </c>
      <c r="U113">
        <v>1</v>
      </c>
      <c r="V113">
        <v>1</v>
      </c>
      <c r="W113">
        <v>1</v>
      </c>
      <c r="X113">
        <v>1</v>
      </c>
      <c r="Y113">
        <v>1</v>
      </c>
      <c r="Z113">
        <v>1</v>
      </c>
      <c r="AA113">
        <v>1</v>
      </c>
      <c r="AB113">
        <v>1</v>
      </c>
      <c r="AC113">
        <v>1</v>
      </c>
      <c r="AD113">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40"/>
  <sheetViews>
    <sheetView zoomScale="90" zoomScaleNormal="90" workbookViewId="0">
      <pane xSplit="1" ySplit="1" topLeftCell="B2" activePane="bottomRight" state="frozen"/>
      <selection pane="topRight" activeCell="B1" sqref="B1"/>
      <selection pane="bottomLeft" activeCell="A2" sqref="A2"/>
      <selection pane="bottomRight"/>
    </sheetView>
  </sheetViews>
  <sheetFormatPr defaultRowHeight="15"/>
  <cols>
    <col min="3" max="3" width="11" customWidth="1"/>
    <col min="4" max="6" width="9.140625" customWidth="1"/>
    <col min="7" max="7" width="10.42578125" customWidth="1"/>
    <col min="8" max="9" width="9.140625" customWidth="1"/>
    <col min="10" max="10" width="11.5703125" customWidth="1"/>
    <col min="11" max="11" width="11.7109375" customWidth="1"/>
    <col min="12" max="12" width="12.7109375" customWidth="1"/>
    <col min="13" max="13" width="13.28515625" customWidth="1"/>
    <col min="14" max="14" width="9.7109375" customWidth="1"/>
    <col min="15" max="15" width="9.42578125" customWidth="1"/>
    <col min="16" max="16" width="9.7109375" customWidth="1"/>
    <col min="18" max="18" width="22.5703125" bestFit="1" customWidth="1"/>
    <col min="19" max="19" width="9.7109375" customWidth="1"/>
    <col min="20" max="20" width="10.42578125" customWidth="1"/>
    <col min="21" max="21" width="13.28515625" bestFit="1" customWidth="1"/>
    <col min="23" max="23" width="13.28515625" bestFit="1" customWidth="1"/>
    <col min="24" max="24" width="9.7109375" bestFit="1" customWidth="1"/>
    <col min="25" max="25" width="10.42578125" bestFit="1" customWidth="1"/>
  </cols>
  <sheetData>
    <row r="1" spans="1:34">
      <c r="A1" t="s">
        <v>236</v>
      </c>
      <c r="B1" t="s">
        <v>0</v>
      </c>
      <c r="C1" t="s">
        <v>3</v>
      </c>
      <c r="D1" t="s">
        <v>4</v>
      </c>
      <c r="E1" t="s">
        <v>6</v>
      </c>
      <c r="F1" t="s">
        <v>7</v>
      </c>
      <c r="G1" t="s">
        <v>8</v>
      </c>
      <c r="H1" t="s">
        <v>9</v>
      </c>
      <c r="I1" t="s">
        <v>11</v>
      </c>
      <c r="J1" t="s">
        <v>12</v>
      </c>
      <c r="K1" t="s">
        <v>16</v>
      </c>
      <c r="L1" t="s">
        <v>17</v>
      </c>
      <c r="M1" t="s">
        <v>18</v>
      </c>
      <c r="N1" t="s">
        <v>23</v>
      </c>
      <c r="O1" t="s">
        <v>24</v>
      </c>
      <c r="P1" t="s">
        <v>31</v>
      </c>
      <c r="Q1" t="s">
        <v>38</v>
      </c>
      <c r="R1" t="s">
        <v>39</v>
      </c>
      <c r="S1" t="s">
        <v>43</v>
      </c>
      <c r="T1" t="s">
        <v>63</v>
      </c>
      <c r="U1" t="s">
        <v>75</v>
      </c>
      <c r="V1" t="s">
        <v>77</v>
      </c>
      <c r="W1" t="s">
        <v>85</v>
      </c>
      <c r="X1" t="s">
        <v>86</v>
      </c>
      <c r="Y1" t="s">
        <v>100</v>
      </c>
      <c r="Z1" t="s">
        <v>101</v>
      </c>
      <c r="AA1" t="s">
        <v>103</v>
      </c>
      <c r="AB1" t="s">
        <v>104</v>
      </c>
      <c r="AC1" t="s">
        <v>107</v>
      </c>
      <c r="AD1" t="s">
        <v>108</v>
      </c>
    </row>
    <row r="2" spans="1:34">
      <c r="A2" t="s">
        <v>225</v>
      </c>
      <c r="B2">
        <v>0</v>
      </c>
      <c r="C2">
        <v>0</v>
      </c>
      <c r="D2">
        <v>0</v>
      </c>
      <c r="E2">
        <v>4.9940999999999996E-3</v>
      </c>
      <c r="F2">
        <v>8.7995E-3</v>
      </c>
      <c r="G2">
        <v>1.4912E-2</v>
      </c>
      <c r="H2">
        <v>5.9242000000000003E-2</v>
      </c>
      <c r="I2">
        <v>6.2746999999999997E-2</v>
      </c>
      <c r="J2">
        <v>0</v>
      </c>
      <c r="K2">
        <v>0</v>
      </c>
      <c r="L2">
        <v>0</v>
      </c>
      <c r="M2">
        <v>0.23483000000000001</v>
      </c>
      <c r="N2">
        <v>6.2701000000000007E-2</v>
      </c>
      <c r="O2">
        <v>4.9002999999999998E-2</v>
      </c>
      <c r="P2">
        <v>0</v>
      </c>
      <c r="Q2">
        <v>0</v>
      </c>
      <c r="R2">
        <v>0</v>
      </c>
      <c r="S2">
        <v>0</v>
      </c>
      <c r="T2">
        <v>0</v>
      </c>
      <c r="U2" s="1">
        <v>3.1563999999999998E-5</v>
      </c>
      <c r="V2">
        <v>0</v>
      </c>
      <c r="W2">
        <v>6.1231000000000001E-2</v>
      </c>
      <c r="X2">
        <v>3.5561000000000002E-2</v>
      </c>
      <c r="Y2">
        <v>0</v>
      </c>
      <c r="Z2">
        <v>0</v>
      </c>
      <c r="AA2">
        <v>0</v>
      </c>
      <c r="AB2">
        <v>1.864E-2</v>
      </c>
      <c r="AC2">
        <v>0</v>
      </c>
      <c r="AD2">
        <v>0</v>
      </c>
    </row>
    <row r="3" spans="1:34">
      <c r="A3" t="s">
        <v>226</v>
      </c>
      <c r="B3">
        <v>0</v>
      </c>
      <c r="C3">
        <v>0</v>
      </c>
      <c r="D3">
        <v>0</v>
      </c>
      <c r="E3">
        <v>4.9502000000000001E-3</v>
      </c>
      <c r="F3">
        <v>8.6993000000000001E-3</v>
      </c>
      <c r="G3">
        <v>1.4800000000000001E-2</v>
      </c>
      <c r="H3">
        <v>6.0159999999999998E-2</v>
      </c>
      <c r="I3">
        <v>6.2768000000000004E-2</v>
      </c>
      <c r="J3">
        <v>0</v>
      </c>
      <c r="K3">
        <v>0</v>
      </c>
      <c r="L3">
        <v>0</v>
      </c>
      <c r="M3">
        <v>0.23494999999999999</v>
      </c>
      <c r="N3">
        <v>5.9552000000000001E-2</v>
      </c>
      <c r="O3">
        <v>4.8996999999999999E-2</v>
      </c>
      <c r="P3">
        <v>0</v>
      </c>
      <c r="Q3">
        <v>0</v>
      </c>
      <c r="R3">
        <v>0</v>
      </c>
      <c r="S3">
        <v>0</v>
      </c>
      <c r="T3">
        <v>0</v>
      </c>
      <c r="U3">
        <v>2.9133000000000002E-4</v>
      </c>
      <c r="V3">
        <v>0</v>
      </c>
      <c r="W3">
        <v>6.0085E-2</v>
      </c>
      <c r="X3">
        <v>3.5770000000000003E-2</v>
      </c>
      <c r="Y3">
        <v>0</v>
      </c>
      <c r="Z3">
        <v>0</v>
      </c>
      <c r="AA3">
        <v>0</v>
      </c>
      <c r="AB3">
        <v>1.8922000000000001E-2</v>
      </c>
      <c r="AC3">
        <v>0</v>
      </c>
      <c r="AD3">
        <v>0</v>
      </c>
    </row>
    <row r="4" spans="1:34">
      <c r="A4" t="s">
        <v>227</v>
      </c>
      <c r="B4">
        <v>0</v>
      </c>
      <c r="C4">
        <v>0</v>
      </c>
      <c r="D4">
        <v>0</v>
      </c>
      <c r="E4">
        <v>5.1361000000000002E-3</v>
      </c>
      <c r="F4">
        <v>8.9861000000000003E-3</v>
      </c>
      <c r="G4">
        <v>1.5243E-2</v>
      </c>
      <c r="H4">
        <v>5.9809000000000001E-2</v>
      </c>
      <c r="I4">
        <v>6.3948000000000005E-2</v>
      </c>
      <c r="J4">
        <v>0</v>
      </c>
      <c r="K4">
        <v>0</v>
      </c>
      <c r="L4">
        <v>0</v>
      </c>
      <c r="M4">
        <v>0.23607</v>
      </c>
      <c r="N4">
        <v>6.3171000000000005E-2</v>
      </c>
      <c r="O4">
        <v>4.8474999999999997E-2</v>
      </c>
      <c r="P4">
        <v>0</v>
      </c>
      <c r="Q4">
        <v>0</v>
      </c>
      <c r="R4">
        <v>0</v>
      </c>
      <c r="S4">
        <v>0</v>
      </c>
      <c r="T4">
        <v>0</v>
      </c>
      <c r="U4" s="1">
        <v>2.3312E-5</v>
      </c>
      <c r="V4">
        <v>0</v>
      </c>
      <c r="W4">
        <v>6.1970999999999998E-2</v>
      </c>
      <c r="X4">
        <v>3.5659000000000003E-2</v>
      </c>
      <c r="Y4">
        <v>0</v>
      </c>
      <c r="Z4">
        <v>0</v>
      </c>
      <c r="AA4">
        <v>0</v>
      </c>
      <c r="AB4">
        <v>1.8787999999999999E-2</v>
      </c>
      <c r="AC4">
        <v>0</v>
      </c>
      <c r="AD4">
        <v>0</v>
      </c>
    </row>
    <row r="5" spans="1:34">
      <c r="A5" t="s">
        <v>228</v>
      </c>
      <c r="B5">
        <v>0</v>
      </c>
      <c r="C5">
        <v>0</v>
      </c>
      <c r="D5">
        <v>0</v>
      </c>
      <c r="E5">
        <v>5.0017999999999998E-3</v>
      </c>
      <c r="F5">
        <v>8.7971999999999998E-3</v>
      </c>
      <c r="G5">
        <v>1.4878000000000001E-2</v>
      </c>
      <c r="H5">
        <v>5.9954E-2</v>
      </c>
      <c r="I5">
        <v>6.3161999999999996E-2</v>
      </c>
      <c r="J5">
        <v>0</v>
      </c>
      <c r="K5">
        <v>0</v>
      </c>
      <c r="L5">
        <v>0</v>
      </c>
      <c r="M5">
        <v>0.23536000000000001</v>
      </c>
      <c r="N5">
        <v>6.2830999999999998E-2</v>
      </c>
      <c r="O5">
        <v>4.8370999999999997E-2</v>
      </c>
      <c r="P5">
        <v>0</v>
      </c>
      <c r="Q5">
        <v>0</v>
      </c>
      <c r="R5">
        <v>0</v>
      </c>
      <c r="S5">
        <v>0</v>
      </c>
      <c r="T5">
        <v>0</v>
      </c>
      <c r="U5">
        <v>0</v>
      </c>
      <c r="V5">
        <v>0</v>
      </c>
      <c r="W5">
        <v>6.1822000000000002E-2</v>
      </c>
      <c r="X5">
        <v>3.5326999999999997E-2</v>
      </c>
      <c r="Y5">
        <v>0</v>
      </c>
      <c r="Z5">
        <v>0</v>
      </c>
      <c r="AA5">
        <v>0</v>
      </c>
      <c r="AB5">
        <v>1.8665000000000001E-2</v>
      </c>
      <c r="AC5">
        <v>0</v>
      </c>
      <c r="AD5">
        <v>0</v>
      </c>
    </row>
    <row r="6" spans="1:34">
      <c r="A6" t="s">
        <v>229</v>
      </c>
      <c r="B6">
        <v>0</v>
      </c>
      <c r="C6">
        <v>0</v>
      </c>
      <c r="D6">
        <v>0</v>
      </c>
      <c r="E6">
        <v>5.1706E-3</v>
      </c>
      <c r="F6">
        <v>8.7661000000000006E-3</v>
      </c>
      <c r="G6">
        <v>1.4880000000000001E-2</v>
      </c>
      <c r="H6">
        <v>5.9954E-2</v>
      </c>
      <c r="I6">
        <v>6.3454999999999998E-2</v>
      </c>
      <c r="J6">
        <v>0</v>
      </c>
      <c r="K6">
        <v>0</v>
      </c>
      <c r="L6">
        <v>0</v>
      </c>
      <c r="M6">
        <v>0.23430000000000001</v>
      </c>
      <c r="N6">
        <v>6.2830999999999998E-2</v>
      </c>
      <c r="O6">
        <v>4.8371999999999998E-2</v>
      </c>
      <c r="P6">
        <v>0</v>
      </c>
      <c r="Q6">
        <v>0</v>
      </c>
      <c r="R6">
        <v>0</v>
      </c>
      <c r="S6">
        <v>0</v>
      </c>
      <c r="T6">
        <v>0</v>
      </c>
      <c r="U6">
        <v>0</v>
      </c>
      <c r="V6">
        <v>0</v>
      </c>
      <c r="W6">
        <v>6.1822000000000002E-2</v>
      </c>
      <c r="X6">
        <v>3.6042999999999999E-2</v>
      </c>
      <c r="Y6">
        <v>0</v>
      </c>
      <c r="Z6">
        <v>0</v>
      </c>
      <c r="AA6">
        <v>0</v>
      </c>
      <c r="AB6">
        <v>1.8435E-2</v>
      </c>
      <c r="AC6">
        <v>0</v>
      </c>
      <c r="AD6">
        <v>0</v>
      </c>
    </row>
    <row r="7" spans="1:34">
      <c r="A7" t="s">
        <v>230</v>
      </c>
      <c r="B7">
        <v>0</v>
      </c>
      <c r="C7">
        <v>0</v>
      </c>
      <c r="D7">
        <v>0</v>
      </c>
      <c r="E7">
        <v>5.5633999999999996E-3</v>
      </c>
      <c r="F7">
        <v>9.5136999999999999E-3</v>
      </c>
      <c r="G7">
        <v>1.5535E-2</v>
      </c>
      <c r="H7">
        <v>7.8891000000000003E-2</v>
      </c>
      <c r="I7">
        <v>6.2498999999999999E-2</v>
      </c>
      <c r="J7">
        <v>0</v>
      </c>
      <c r="K7">
        <v>0</v>
      </c>
      <c r="L7">
        <v>6.7364E-3</v>
      </c>
      <c r="M7">
        <v>0.18018999999999999</v>
      </c>
      <c r="N7">
        <v>6.6442000000000001E-2</v>
      </c>
      <c r="O7">
        <v>4.0642999999999999E-2</v>
      </c>
      <c r="P7">
        <v>0</v>
      </c>
      <c r="Q7">
        <v>0</v>
      </c>
      <c r="R7">
        <v>0</v>
      </c>
      <c r="S7">
        <v>0</v>
      </c>
      <c r="T7">
        <v>0</v>
      </c>
      <c r="U7">
        <v>4.2560999999999996E-3</v>
      </c>
      <c r="V7">
        <v>0</v>
      </c>
      <c r="W7">
        <v>7.7747999999999998E-2</v>
      </c>
      <c r="X7">
        <v>3.3820000000000003E-2</v>
      </c>
      <c r="Y7">
        <v>0</v>
      </c>
      <c r="Z7">
        <v>0</v>
      </c>
      <c r="AA7">
        <v>0.12418</v>
      </c>
      <c r="AB7">
        <v>2.0560999999999999E-2</v>
      </c>
      <c r="AC7">
        <v>0</v>
      </c>
      <c r="AD7">
        <v>0</v>
      </c>
    </row>
    <row r="8" spans="1:34">
      <c r="A8" t="s">
        <v>231</v>
      </c>
      <c r="B8">
        <v>0</v>
      </c>
      <c r="C8">
        <v>0</v>
      </c>
      <c r="D8">
        <v>0</v>
      </c>
      <c r="E8">
        <v>5.8062000000000001E-3</v>
      </c>
      <c r="F8">
        <v>1.0011000000000001E-2</v>
      </c>
      <c r="G8">
        <v>1.6465E-2</v>
      </c>
      <c r="H8">
        <v>5.5370000000000003E-2</v>
      </c>
      <c r="I8">
        <v>6.8586999999999995E-2</v>
      </c>
      <c r="J8">
        <v>0</v>
      </c>
      <c r="K8">
        <v>0</v>
      </c>
      <c r="L8">
        <v>1.4626999999999999E-2</v>
      </c>
      <c r="M8">
        <v>0.17150000000000001</v>
      </c>
      <c r="N8">
        <v>6.1256999999999999E-2</v>
      </c>
      <c r="O8">
        <v>3.7381999999999999E-2</v>
      </c>
      <c r="P8">
        <v>0</v>
      </c>
      <c r="Q8">
        <v>0</v>
      </c>
      <c r="R8" s="1">
        <v>4.9632999999999997E-5</v>
      </c>
      <c r="S8">
        <v>0</v>
      </c>
      <c r="T8">
        <v>0</v>
      </c>
      <c r="U8">
        <v>2.8138E-2</v>
      </c>
      <c r="V8">
        <v>0</v>
      </c>
      <c r="W8">
        <v>6.6447000000000006E-2</v>
      </c>
      <c r="X8">
        <v>3.5597999999999998E-2</v>
      </c>
      <c r="Y8">
        <v>0</v>
      </c>
      <c r="Z8">
        <v>0</v>
      </c>
      <c r="AA8">
        <v>7.3042999999999997E-2</v>
      </c>
      <c r="AB8">
        <v>1.8488999999999998E-2</v>
      </c>
      <c r="AC8">
        <v>0</v>
      </c>
      <c r="AD8">
        <v>0</v>
      </c>
    </row>
    <row r="9" spans="1:34">
      <c r="A9" t="s">
        <v>235</v>
      </c>
      <c r="B9">
        <v>0</v>
      </c>
      <c r="C9">
        <v>0</v>
      </c>
      <c r="D9">
        <v>0</v>
      </c>
      <c r="E9">
        <v>4.8967999999999998E-3</v>
      </c>
      <c r="F9">
        <v>8.6485999999999993E-3</v>
      </c>
      <c r="G9">
        <v>1.4808999999999999E-2</v>
      </c>
      <c r="H9">
        <v>6.8655999999999995E-2</v>
      </c>
      <c r="I9">
        <v>6.2938999999999995E-2</v>
      </c>
      <c r="J9">
        <v>0</v>
      </c>
      <c r="K9">
        <v>0</v>
      </c>
      <c r="L9">
        <v>2.3576000000000001E-4</v>
      </c>
      <c r="M9">
        <v>0.17030000000000001</v>
      </c>
      <c r="N9">
        <v>5.5480000000000002E-2</v>
      </c>
      <c r="O9">
        <v>2.2586999999999999E-2</v>
      </c>
      <c r="P9">
        <v>0</v>
      </c>
      <c r="Q9">
        <v>0</v>
      </c>
      <c r="R9">
        <v>6.6279000000000002E-4</v>
      </c>
      <c r="S9">
        <v>0</v>
      </c>
      <c r="T9">
        <v>0</v>
      </c>
      <c r="U9">
        <v>2.1725000000000001E-2</v>
      </c>
      <c r="V9">
        <v>0</v>
      </c>
      <c r="W9">
        <v>4.5463999999999997E-2</v>
      </c>
      <c r="X9">
        <v>3.1168999999999999E-2</v>
      </c>
      <c r="Y9">
        <v>0</v>
      </c>
      <c r="Z9">
        <v>0</v>
      </c>
      <c r="AA9">
        <v>1.2481999999999999E-4</v>
      </c>
      <c r="AB9">
        <v>1.8658999999999999E-2</v>
      </c>
      <c r="AC9">
        <v>0</v>
      </c>
      <c r="AD9">
        <v>0</v>
      </c>
    </row>
    <row r="10" spans="1:34">
      <c r="A10" t="s">
        <v>232</v>
      </c>
      <c r="B10">
        <v>4.6637000000000002E-4</v>
      </c>
      <c r="C10">
        <v>2.3769999999999999E-2</v>
      </c>
      <c r="D10">
        <v>3.2458000000000001E-2</v>
      </c>
      <c r="E10">
        <v>4.1066999999999996E-3</v>
      </c>
      <c r="F10">
        <v>7.1653999999999997E-3</v>
      </c>
      <c r="G10">
        <v>1.1294999999999999E-2</v>
      </c>
      <c r="H10">
        <v>0.14921000000000001</v>
      </c>
      <c r="I10">
        <v>4.4228999999999997E-2</v>
      </c>
      <c r="J10">
        <v>0</v>
      </c>
      <c r="K10">
        <v>3.5990000000000002E-3</v>
      </c>
      <c r="L10">
        <v>0.11026</v>
      </c>
      <c r="M10">
        <v>0.16658000000000001</v>
      </c>
      <c r="N10">
        <v>0.12053</v>
      </c>
      <c r="O10">
        <v>4.2769000000000001E-2</v>
      </c>
      <c r="P10" s="1">
        <v>6.7840000000000001E-5</v>
      </c>
      <c r="Q10">
        <v>0</v>
      </c>
      <c r="R10">
        <v>2.0419E-2</v>
      </c>
      <c r="S10">
        <v>2.0896000000000001E-2</v>
      </c>
      <c r="T10">
        <v>0</v>
      </c>
      <c r="U10">
        <v>9.8083000000000004E-2</v>
      </c>
      <c r="V10">
        <v>1.6983999999999999E-2</v>
      </c>
      <c r="W10">
        <v>0.13305</v>
      </c>
      <c r="X10">
        <v>2.4333E-2</v>
      </c>
      <c r="Y10">
        <v>1.0823E-4</v>
      </c>
      <c r="Z10">
        <v>1.3518000000000001E-2</v>
      </c>
      <c r="AA10">
        <v>0.18346000000000001</v>
      </c>
      <c r="AB10">
        <v>1.5254E-2</v>
      </c>
      <c r="AC10">
        <v>1.8031E-3</v>
      </c>
      <c r="AD10">
        <v>2.0097000000000001E-3</v>
      </c>
    </row>
    <row r="12" spans="1:34">
      <c r="B12" t="s">
        <v>181</v>
      </c>
      <c r="C12" t="s">
        <v>182</v>
      </c>
      <c r="D12" t="s">
        <v>182</v>
      </c>
      <c r="E12" t="s">
        <v>183</v>
      </c>
      <c r="F12" t="s">
        <v>184</v>
      </c>
      <c r="G12" t="s">
        <v>184</v>
      </c>
      <c r="H12" t="s">
        <v>184</v>
      </c>
      <c r="I12" t="s">
        <v>185</v>
      </c>
      <c r="J12" t="s">
        <v>185</v>
      </c>
      <c r="K12" t="s">
        <v>188</v>
      </c>
      <c r="L12" t="s">
        <v>188</v>
      </c>
      <c r="M12" t="s">
        <v>188</v>
      </c>
      <c r="N12" t="s">
        <v>186</v>
      </c>
      <c r="O12" t="s">
        <v>186</v>
      </c>
      <c r="P12" t="s">
        <v>189</v>
      </c>
      <c r="Q12" t="s">
        <v>191</v>
      </c>
      <c r="R12" t="s">
        <v>191</v>
      </c>
      <c r="S12" t="s">
        <v>196</v>
      </c>
      <c r="T12" t="s">
        <v>197</v>
      </c>
      <c r="U12" t="s">
        <v>199</v>
      </c>
      <c r="V12" t="s">
        <v>199</v>
      </c>
      <c r="W12" t="s">
        <v>200</v>
      </c>
      <c r="X12" t="s">
        <v>200</v>
      </c>
      <c r="Y12" t="s">
        <v>201</v>
      </c>
      <c r="Z12" t="s">
        <v>201</v>
      </c>
      <c r="AA12" t="s">
        <v>201</v>
      </c>
      <c r="AB12" t="s">
        <v>201</v>
      </c>
      <c r="AC12" t="s">
        <v>203</v>
      </c>
      <c r="AD12" t="s">
        <v>203</v>
      </c>
    </row>
    <row r="13" spans="1:34">
      <c r="A13" t="s">
        <v>234</v>
      </c>
      <c r="B13" t="s">
        <v>172</v>
      </c>
      <c r="C13" t="s">
        <v>174</v>
      </c>
      <c r="D13" t="s">
        <v>175</v>
      </c>
      <c r="E13" t="s">
        <v>172</v>
      </c>
      <c r="F13" t="s">
        <v>172</v>
      </c>
      <c r="G13" t="s">
        <v>174</v>
      </c>
      <c r="H13" t="s">
        <v>176</v>
      </c>
      <c r="I13" t="s">
        <v>177</v>
      </c>
      <c r="J13" t="s">
        <v>176</v>
      </c>
      <c r="K13" t="s">
        <v>177</v>
      </c>
      <c r="L13" t="s">
        <v>172</v>
      </c>
      <c r="M13" t="s">
        <v>173</v>
      </c>
      <c r="N13" t="s">
        <v>176</v>
      </c>
      <c r="O13" t="s">
        <v>178</v>
      </c>
      <c r="P13" t="s">
        <v>177</v>
      </c>
      <c r="Q13" t="s">
        <v>172</v>
      </c>
      <c r="R13" t="s">
        <v>174</v>
      </c>
      <c r="S13" t="s">
        <v>177</v>
      </c>
      <c r="T13" t="s">
        <v>178</v>
      </c>
      <c r="U13" t="s">
        <v>177</v>
      </c>
      <c r="V13" t="s">
        <v>175</v>
      </c>
      <c r="W13" t="s">
        <v>176</v>
      </c>
      <c r="X13" t="s">
        <v>178</v>
      </c>
      <c r="Y13" t="s">
        <v>177</v>
      </c>
      <c r="Z13" t="s">
        <v>172</v>
      </c>
      <c r="AA13" t="s">
        <v>173</v>
      </c>
      <c r="AB13" t="s">
        <v>174</v>
      </c>
      <c r="AC13" t="s">
        <v>176</v>
      </c>
      <c r="AD13" t="s">
        <v>178</v>
      </c>
      <c r="AF13" t="s">
        <v>114</v>
      </c>
      <c r="AG13" t="s">
        <v>113</v>
      </c>
      <c r="AH13" t="s">
        <v>235</v>
      </c>
    </row>
    <row r="14" spans="1:34">
      <c r="A14" t="s">
        <v>225</v>
      </c>
      <c r="B14" s="4">
        <f>'ground difference mean'!B2</f>
        <v>0</v>
      </c>
      <c r="C14" s="4">
        <f>'ground difference mean'!C2</f>
        <v>0</v>
      </c>
      <c r="D14" s="4">
        <f>'ground difference mean'!D2</f>
        <v>0</v>
      </c>
      <c r="E14" s="4">
        <f>'ground difference mean'!E2</f>
        <v>4.9940999999999996E-3</v>
      </c>
      <c r="F14" s="4">
        <f>'ground difference mean'!F2</f>
        <v>8.7995E-3</v>
      </c>
      <c r="G14" s="4">
        <f>'ground difference mean'!G2</f>
        <v>1.4912E-2</v>
      </c>
      <c r="H14" s="4">
        <f>'ground difference mean'!H2</f>
        <v>5.9242000000000003E-2</v>
      </c>
      <c r="I14" s="4">
        <f>'ground difference mean'!I2</f>
        <v>6.2746999999999997E-2</v>
      </c>
      <c r="J14" s="4">
        <f>'ground difference mean'!J2</f>
        <v>0</v>
      </c>
      <c r="K14" s="4">
        <f>'ground difference mean'!K2</f>
        <v>0</v>
      </c>
      <c r="L14" s="4">
        <f>'ground difference mean'!L2</f>
        <v>0</v>
      </c>
      <c r="M14" s="4">
        <f>'ground difference mean'!M2</f>
        <v>0.23483000000000001</v>
      </c>
      <c r="N14" s="4">
        <f>'ground difference mean'!N2</f>
        <v>6.2701000000000007E-2</v>
      </c>
      <c r="O14" s="4">
        <f>'ground difference mean'!O2</f>
        <v>4.9002999999999998E-2</v>
      </c>
      <c r="P14" s="4">
        <f>'ground difference mean'!P2</f>
        <v>0</v>
      </c>
      <c r="Q14" s="4">
        <f>'ground difference mean'!Q2</f>
        <v>0</v>
      </c>
      <c r="R14" s="4">
        <f>'ground difference mean'!R2</f>
        <v>0</v>
      </c>
      <c r="S14" s="4">
        <f>'ground difference mean'!S2</f>
        <v>0</v>
      </c>
      <c r="T14" s="4">
        <f>'ground difference mean'!T2</f>
        <v>0</v>
      </c>
      <c r="U14" s="4">
        <f>'ground difference mean'!U2</f>
        <v>3.1563999999999998E-5</v>
      </c>
      <c r="V14" s="4">
        <f>'ground difference mean'!V2</f>
        <v>0</v>
      </c>
      <c r="W14" s="4">
        <f>'ground difference mean'!W2</f>
        <v>6.1231000000000001E-2</v>
      </c>
      <c r="X14" s="4">
        <f>'ground difference mean'!X2</f>
        <v>3.5561000000000002E-2</v>
      </c>
      <c r="Y14" s="4">
        <f>'ground difference mean'!Y2</f>
        <v>0</v>
      </c>
      <c r="Z14" s="4">
        <f>'ground difference mean'!Z2</f>
        <v>0</v>
      </c>
      <c r="AA14" s="4">
        <f>'ground difference mean'!AA2</f>
        <v>0</v>
      </c>
      <c r="AB14" s="4">
        <f>'ground difference mean'!AB2</f>
        <v>1.864E-2</v>
      </c>
      <c r="AC14" s="4">
        <f>'ground difference mean'!AC2</f>
        <v>0</v>
      </c>
      <c r="AD14" s="4">
        <f>'ground difference mean'!AD2</f>
        <v>0</v>
      </c>
      <c r="AE14" s="4"/>
      <c r="AF14" s="4">
        <f t="shared" ref="AF14:AF22" si="0">MAX(B14:AD14)</f>
        <v>0.23483000000000001</v>
      </c>
      <c r="AG14" s="4">
        <f t="shared" ref="AG14:AG22" si="1">MIN(B14:AD14)</f>
        <v>0</v>
      </c>
      <c r="AH14" s="4">
        <f t="shared" ref="AH14:AH22" si="2">AVERAGE(B14:AD14)</f>
        <v>2.1127315999999997E-2</v>
      </c>
    </row>
    <row r="15" spans="1:34">
      <c r="A15" t="s">
        <v>226</v>
      </c>
      <c r="B15" s="4">
        <f>'ground difference mean'!B3</f>
        <v>0</v>
      </c>
      <c r="C15" s="4">
        <f>'ground difference mean'!C3</f>
        <v>0</v>
      </c>
      <c r="D15" s="4">
        <f>'ground difference mean'!D3</f>
        <v>0</v>
      </c>
      <c r="E15" s="4">
        <f>'ground difference mean'!E3</f>
        <v>4.9502000000000001E-3</v>
      </c>
      <c r="F15" s="4">
        <f>'ground difference mean'!F3</f>
        <v>8.6993000000000001E-3</v>
      </c>
      <c r="G15" s="4">
        <f>'ground difference mean'!G3</f>
        <v>1.4800000000000001E-2</v>
      </c>
      <c r="H15" s="4">
        <f>'ground difference mean'!H3</f>
        <v>6.0159999999999998E-2</v>
      </c>
      <c r="I15" s="4">
        <f>'ground difference mean'!I3</f>
        <v>6.2768000000000004E-2</v>
      </c>
      <c r="J15" s="4">
        <f>'ground difference mean'!J3</f>
        <v>0</v>
      </c>
      <c r="K15" s="4">
        <f>'ground difference mean'!K3</f>
        <v>0</v>
      </c>
      <c r="L15" s="4">
        <f>'ground difference mean'!L3</f>
        <v>0</v>
      </c>
      <c r="M15" s="4">
        <f>'ground difference mean'!M3</f>
        <v>0.23494999999999999</v>
      </c>
      <c r="N15" s="4">
        <f>'ground difference mean'!N3</f>
        <v>5.9552000000000001E-2</v>
      </c>
      <c r="O15" s="4">
        <f>'ground difference mean'!O3</f>
        <v>4.8996999999999999E-2</v>
      </c>
      <c r="P15" s="4">
        <f>'ground difference mean'!P3</f>
        <v>0</v>
      </c>
      <c r="Q15" s="4">
        <f>'ground difference mean'!Q3</f>
        <v>0</v>
      </c>
      <c r="R15" s="4">
        <f>'ground difference mean'!R3</f>
        <v>0</v>
      </c>
      <c r="S15" s="4">
        <f>'ground difference mean'!S3</f>
        <v>0</v>
      </c>
      <c r="T15" s="4">
        <f>'ground difference mean'!T3</f>
        <v>0</v>
      </c>
      <c r="U15" s="4">
        <f>'ground difference mean'!U3</f>
        <v>2.9133000000000002E-4</v>
      </c>
      <c r="V15" s="4">
        <f>'ground difference mean'!V3</f>
        <v>0</v>
      </c>
      <c r="W15" s="4">
        <f>'ground difference mean'!W3</f>
        <v>6.0085E-2</v>
      </c>
      <c r="X15" s="4">
        <f>'ground difference mean'!X3</f>
        <v>3.5770000000000003E-2</v>
      </c>
      <c r="Y15" s="4">
        <f>'ground difference mean'!Y3</f>
        <v>0</v>
      </c>
      <c r="Z15" s="4">
        <f>'ground difference mean'!Z3</f>
        <v>0</v>
      </c>
      <c r="AA15" s="4">
        <f>'ground difference mean'!AA3</f>
        <v>0</v>
      </c>
      <c r="AB15" s="4">
        <f>'ground difference mean'!AB3</f>
        <v>1.8922000000000001E-2</v>
      </c>
      <c r="AC15" s="4">
        <f>'ground difference mean'!AC3</f>
        <v>0</v>
      </c>
      <c r="AD15" s="4">
        <f>'ground difference mean'!AD3</f>
        <v>0</v>
      </c>
      <c r="AE15" s="4"/>
      <c r="AF15" s="4">
        <f t="shared" si="0"/>
        <v>0.23494999999999999</v>
      </c>
      <c r="AG15" s="4">
        <f t="shared" si="1"/>
        <v>0</v>
      </c>
      <c r="AH15" s="4">
        <f t="shared" si="2"/>
        <v>2.1032580344827582E-2</v>
      </c>
    </row>
    <row r="16" spans="1:34">
      <c r="A16" t="s">
        <v>227</v>
      </c>
      <c r="B16" s="4">
        <f>'ground difference mean'!B4</f>
        <v>0</v>
      </c>
      <c r="C16" s="4">
        <f>'ground difference mean'!C4</f>
        <v>0</v>
      </c>
      <c r="D16" s="4">
        <f>'ground difference mean'!D4</f>
        <v>0</v>
      </c>
      <c r="E16" s="4">
        <f>'ground difference mean'!E4</f>
        <v>5.1361000000000002E-3</v>
      </c>
      <c r="F16" s="4">
        <f>'ground difference mean'!F4</f>
        <v>8.9861000000000003E-3</v>
      </c>
      <c r="G16" s="4">
        <f>'ground difference mean'!G4</f>
        <v>1.5243E-2</v>
      </c>
      <c r="H16" s="4">
        <f>'ground difference mean'!H4</f>
        <v>5.9809000000000001E-2</v>
      </c>
      <c r="I16" s="4">
        <f>'ground difference mean'!I4</f>
        <v>6.3948000000000005E-2</v>
      </c>
      <c r="J16" s="4">
        <f>'ground difference mean'!J4</f>
        <v>0</v>
      </c>
      <c r="K16" s="4">
        <f>'ground difference mean'!K4</f>
        <v>0</v>
      </c>
      <c r="L16" s="4">
        <f>'ground difference mean'!L4</f>
        <v>0</v>
      </c>
      <c r="M16" s="4">
        <f>'ground difference mean'!M4</f>
        <v>0.23607</v>
      </c>
      <c r="N16" s="4">
        <f>'ground difference mean'!N4</f>
        <v>6.3171000000000005E-2</v>
      </c>
      <c r="O16" s="4">
        <f>'ground difference mean'!O4</f>
        <v>4.8474999999999997E-2</v>
      </c>
      <c r="P16" s="4">
        <f>'ground difference mean'!P4</f>
        <v>0</v>
      </c>
      <c r="Q16" s="4">
        <f>'ground difference mean'!Q4</f>
        <v>0</v>
      </c>
      <c r="R16" s="4">
        <f>'ground difference mean'!R4</f>
        <v>0</v>
      </c>
      <c r="S16" s="4">
        <f>'ground difference mean'!S4</f>
        <v>0</v>
      </c>
      <c r="T16" s="4">
        <f>'ground difference mean'!T4</f>
        <v>0</v>
      </c>
      <c r="U16" s="4">
        <f>'ground difference mean'!U4</f>
        <v>2.3312E-5</v>
      </c>
      <c r="V16" s="4">
        <f>'ground difference mean'!V4</f>
        <v>0</v>
      </c>
      <c r="W16" s="4">
        <f>'ground difference mean'!W4</f>
        <v>6.1970999999999998E-2</v>
      </c>
      <c r="X16" s="4">
        <f>'ground difference mean'!X4</f>
        <v>3.5659000000000003E-2</v>
      </c>
      <c r="Y16" s="4">
        <f>'ground difference mean'!Y4</f>
        <v>0</v>
      </c>
      <c r="Z16" s="4">
        <f>'ground difference mean'!Z4</f>
        <v>0</v>
      </c>
      <c r="AA16" s="4">
        <f>'ground difference mean'!AA4</f>
        <v>0</v>
      </c>
      <c r="AB16" s="4">
        <f>'ground difference mean'!AB4</f>
        <v>1.8787999999999999E-2</v>
      </c>
      <c r="AC16" s="4">
        <f>'ground difference mean'!AC4</f>
        <v>0</v>
      </c>
      <c r="AD16" s="4">
        <f>'ground difference mean'!AD4</f>
        <v>0</v>
      </c>
      <c r="AE16" s="4"/>
      <c r="AF16" s="4">
        <f t="shared" si="0"/>
        <v>0.23607</v>
      </c>
      <c r="AG16" s="4">
        <f t="shared" si="1"/>
        <v>0</v>
      </c>
      <c r="AH16" s="4">
        <f t="shared" si="2"/>
        <v>2.1285500413793106E-2</v>
      </c>
    </row>
    <row r="17" spans="1:34">
      <c r="A17" t="s">
        <v>228</v>
      </c>
      <c r="B17" s="4">
        <f>'ground difference mean'!B5</f>
        <v>0</v>
      </c>
      <c r="C17" s="4">
        <f>'ground difference mean'!C5</f>
        <v>0</v>
      </c>
      <c r="D17" s="4">
        <f>'ground difference mean'!D5</f>
        <v>0</v>
      </c>
      <c r="E17" s="4">
        <f>'ground difference mean'!E5</f>
        <v>5.0017999999999998E-3</v>
      </c>
      <c r="F17" s="4">
        <f>'ground difference mean'!F5</f>
        <v>8.7971999999999998E-3</v>
      </c>
      <c r="G17" s="4">
        <f>'ground difference mean'!G5</f>
        <v>1.4878000000000001E-2</v>
      </c>
      <c r="H17" s="4">
        <f>'ground difference mean'!H5</f>
        <v>5.9954E-2</v>
      </c>
      <c r="I17" s="4">
        <f>'ground difference mean'!I5</f>
        <v>6.3161999999999996E-2</v>
      </c>
      <c r="J17" s="4">
        <f>'ground difference mean'!J5</f>
        <v>0</v>
      </c>
      <c r="K17" s="4">
        <f>'ground difference mean'!K5</f>
        <v>0</v>
      </c>
      <c r="L17" s="4">
        <f>'ground difference mean'!L5</f>
        <v>0</v>
      </c>
      <c r="M17" s="4">
        <f>'ground difference mean'!M5</f>
        <v>0.23536000000000001</v>
      </c>
      <c r="N17" s="4">
        <f>'ground difference mean'!N5</f>
        <v>6.2830999999999998E-2</v>
      </c>
      <c r="O17" s="4">
        <f>'ground difference mean'!O5</f>
        <v>4.8370999999999997E-2</v>
      </c>
      <c r="P17" s="4">
        <f>'ground difference mean'!P5</f>
        <v>0</v>
      </c>
      <c r="Q17" s="4">
        <f>'ground difference mean'!Q5</f>
        <v>0</v>
      </c>
      <c r="R17" s="4">
        <f>'ground difference mean'!R5</f>
        <v>0</v>
      </c>
      <c r="S17" s="4">
        <f>'ground difference mean'!S5</f>
        <v>0</v>
      </c>
      <c r="T17" s="4">
        <f>'ground difference mean'!T5</f>
        <v>0</v>
      </c>
      <c r="U17" s="4">
        <f>'ground difference mean'!U5</f>
        <v>0</v>
      </c>
      <c r="V17" s="4">
        <f>'ground difference mean'!V5</f>
        <v>0</v>
      </c>
      <c r="W17" s="4">
        <f>'ground difference mean'!W5</f>
        <v>6.1822000000000002E-2</v>
      </c>
      <c r="X17" s="4">
        <f>'ground difference mean'!X5</f>
        <v>3.5326999999999997E-2</v>
      </c>
      <c r="Y17" s="4">
        <f>'ground difference mean'!Y5</f>
        <v>0</v>
      </c>
      <c r="Z17" s="4">
        <f>'ground difference mean'!Z5</f>
        <v>0</v>
      </c>
      <c r="AA17" s="4">
        <f>'ground difference mean'!AA5</f>
        <v>0</v>
      </c>
      <c r="AB17" s="4">
        <f>'ground difference mean'!AB5</f>
        <v>1.8665000000000001E-2</v>
      </c>
      <c r="AC17" s="4">
        <f>'ground difference mean'!AC5</f>
        <v>0</v>
      </c>
      <c r="AD17" s="4">
        <f>'ground difference mean'!AD5</f>
        <v>0</v>
      </c>
      <c r="AE17" s="4"/>
      <c r="AF17" s="4">
        <f t="shared" si="0"/>
        <v>0.23536000000000001</v>
      </c>
      <c r="AG17" s="4">
        <f t="shared" si="1"/>
        <v>0</v>
      </c>
      <c r="AH17" s="4">
        <f t="shared" si="2"/>
        <v>2.1178241379310347E-2</v>
      </c>
    </row>
    <row r="18" spans="1:34">
      <c r="A18" t="s">
        <v>229</v>
      </c>
      <c r="B18" s="4">
        <f>'ground difference mean'!B6</f>
        <v>0</v>
      </c>
      <c r="C18" s="4">
        <f>'ground difference mean'!C6</f>
        <v>0</v>
      </c>
      <c r="D18" s="4">
        <f>'ground difference mean'!D6</f>
        <v>0</v>
      </c>
      <c r="E18" s="4">
        <f>'ground difference mean'!E6</f>
        <v>5.1706E-3</v>
      </c>
      <c r="F18" s="4">
        <f>'ground difference mean'!F6</f>
        <v>8.7661000000000006E-3</v>
      </c>
      <c r="G18" s="4">
        <f>'ground difference mean'!G6</f>
        <v>1.4880000000000001E-2</v>
      </c>
      <c r="H18" s="4">
        <f>'ground difference mean'!H6</f>
        <v>5.9954E-2</v>
      </c>
      <c r="I18" s="4">
        <f>'ground difference mean'!I6</f>
        <v>6.3454999999999998E-2</v>
      </c>
      <c r="J18" s="4">
        <f>'ground difference mean'!J6</f>
        <v>0</v>
      </c>
      <c r="K18" s="4">
        <f>'ground difference mean'!K6</f>
        <v>0</v>
      </c>
      <c r="L18" s="4">
        <f>'ground difference mean'!L6</f>
        <v>0</v>
      </c>
      <c r="M18" s="4">
        <f>'ground difference mean'!M6</f>
        <v>0.23430000000000001</v>
      </c>
      <c r="N18" s="4">
        <f>'ground difference mean'!N6</f>
        <v>6.2830999999999998E-2</v>
      </c>
      <c r="O18" s="4">
        <f>'ground difference mean'!O6</f>
        <v>4.8371999999999998E-2</v>
      </c>
      <c r="P18" s="4">
        <f>'ground difference mean'!P6</f>
        <v>0</v>
      </c>
      <c r="Q18" s="4">
        <f>'ground difference mean'!Q6</f>
        <v>0</v>
      </c>
      <c r="R18" s="4">
        <f>'ground difference mean'!R6</f>
        <v>0</v>
      </c>
      <c r="S18" s="4">
        <f>'ground difference mean'!S6</f>
        <v>0</v>
      </c>
      <c r="T18" s="4">
        <f>'ground difference mean'!T6</f>
        <v>0</v>
      </c>
      <c r="U18" s="4">
        <f>'ground difference mean'!U6</f>
        <v>0</v>
      </c>
      <c r="V18" s="4">
        <f>'ground difference mean'!V6</f>
        <v>0</v>
      </c>
      <c r="W18" s="4">
        <f>'ground difference mean'!W6</f>
        <v>6.1822000000000002E-2</v>
      </c>
      <c r="X18" s="4">
        <f>'ground difference mean'!X6</f>
        <v>3.6042999999999999E-2</v>
      </c>
      <c r="Y18" s="4">
        <f>'ground difference mean'!Y6</f>
        <v>0</v>
      </c>
      <c r="Z18" s="4">
        <f>'ground difference mean'!Z6</f>
        <v>0</v>
      </c>
      <c r="AA18" s="4">
        <f>'ground difference mean'!AA6</f>
        <v>0</v>
      </c>
      <c r="AB18" s="4">
        <f>'ground difference mean'!AB6</f>
        <v>1.8435E-2</v>
      </c>
      <c r="AC18" s="4">
        <f>'ground difference mean'!AC6</f>
        <v>0</v>
      </c>
      <c r="AD18" s="4">
        <f>'ground difference mean'!AD6</f>
        <v>0</v>
      </c>
      <c r="AE18" s="4"/>
      <c r="AF18" s="4">
        <f t="shared" si="0"/>
        <v>0.23430000000000001</v>
      </c>
      <c r="AG18" s="4">
        <f t="shared" si="1"/>
        <v>0</v>
      </c>
      <c r="AH18" s="4">
        <f t="shared" si="2"/>
        <v>2.1173403448275865E-2</v>
      </c>
    </row>
    <row r="19" spans="1:34">
      <c r="A19" t="s">
        <v>230</v>
      </c>
      <c r="B19" s="4">
        <f>'ground difference mean'!B7</f>
        <v>0</v>
      </c>
      <c r="C19" s="4">
        <f>'ground difference mean'!C7</f>
        <v>0</v>
      </c>
      <c r="D19" s="4">
        <f>'ground difference mean'!D7</f>
        <v>0</v>
      </c>
      <c r="E19" s="4">
        <f>'ground difference mean'!E7</f>
        <v>5.5633999999999996E-3</v>
      </c>
      <c r="F19" s="4">
        <f>'ground difference mean'!F7</f>
        <v>9.5136999999999999E-3</v>
      </c>
      <c r="G19" s="4">
        <f>'ground difference mean'!G7</f>
        <v>1.5535E-2</v>
      </c>
      <c r="H19" s="4">
        <f>'ground difference mean'!H7</f>
        <v>7.8891000000000003E-2</v>
      </c>
      <c r="I19" s="4">
        <f>'ground difference mean'!I7</f>
        <v>6.2498999999999999E-2</v>
      </c>
      <c r="J19" s="4">
        <f>'ground difference mean'!J7</f>
        <v>0</v>
      </c>
      <c r="K19" s="4">
        <f>'ground difference mean'!K7</f>
        <v>0</v>
      </c>
      <c r="L19" s="4">
        <f>'ground difference mean'!L7</f>
        <v>6.7364E-3</v>
      </c>
      <c r="M19" s="4">
        <f>'ground difference mean'!M7</f>
        <v>0.18018999999999999</v>
      </c>
      <c r="N19" s="4">
        <f>'ground difference mean'!N7</f>
        <v>6.6442000000000001E-2</v>
      </c>
      <c r="O19" s="4">
        <f>'ground difference mean'!O7</f>
        <v>4.0642999999999999E-2</v>
      </c>
      <c r="P19" s="4">
        <f>'ground difference mean'!P7</f>
        <v>0</v>
      </c>
      <c r="Q19" s="4">
        <f>'ground difference mean'!Q7</f>
        <v>0</v>
      </c>
      <c r="R19" s="4">
        <f>'ground difference mean'!R7</f>
        <v>0</v>
      </c>
      <c r="S19" s="4">
        <f>'ground difference mean'!S7</f>
        <v>0</v>
      </c>
      <c r="T19" s="4">
        <f>'ground difference mean'!T7</f>
        <v>0</v>
      </c>
      <c r="U19" s="4">
        <f>'ground difference mean'!U7</f>
        <v>4.2560999999999996E-3</v>
      </c>
      <c r="V19" s="4">
        <f>'ground difference mean'!V7</f>
        <v>0</v>
      </c>
      <c r="W19" s="4">
        <f>'ground difference mean'!W7</f>
        <v>7.7747999999999998E-2</v>
      </c>
      <c r="X19" s="4">
        <f>'ground difference mean'!X7</f>
        <v>3.3820000000000003E-2</v>
      </c>
      <c r="Y19" s="4">
        <f>'ground difference mean'!Y7</f>
        <v>0</v>
      </c>
      <c r="Z19" s="4">
        <f>'ground difference mean'!Z7</f>
        <v>0</v>
      </c>
      <c r="AA19" s="4">
        <f>'ground difference mean'!AA7</f>
        <v>0.12418</v>
      </c>
      <c r="AB19" s="4">
        <f>'ground difference mean'!AB7</f>
        <v>2.0560999999999999E-2</v>
      </c>
      <c r="AC19" s="4">
        <f>'ground difference mean'!AC7</f>
        <v>0</v>
      </c>
      <c r="AD19" s="4">
        <f>'ground difference mean'!AD7</f>
        <v>0</v>
      </c>
      <c r="AE19" s="4"/>
      <c r="AF19" s="4">
        <f t="shared" si="0"/>
        <v>0.18018999999999999</v>
      </c>
      <c r="AG19" s="4">
        <f t="shared" si="1"/>
        <v>0</v>
      </c>
      <c r="AH19" s="4">
        <f t="shared" si="2"/>
        <v>2.5054434482758618E-2</v>
      </c>
    </row>
    <row r="20" spans="1:34">
      <c r="A20" t="s">
        <v>231</v>
      </c>
      <c r="B20" s="4">
        <f>'ground difference mean'!B8</f>
        <v>0</v>
      </c>
      <c r="C20" s="4">
        <f>'ground difference mean'!C8</f>
        <v>0</v>
      </c>
      <c r="D20" s="4">
        <f>'ground difference mean'!D8</f>
        <v>0</v>
      </c>
      <c r="E20" s="4">
        <f>'ground difference mean'!E8</f>
        <v>5.8062000000000001E-3</v>
      </c>
      <c r="F20" s="4">
        <f>'ground difference mean'!F8</f>
        <v>1.0011000000000001E-2</v>
      </c>
      <c r="G20" s="4">
        <f>'ground difference mean'!G8</f>
        <v>1.6465E-2</v>
      </c>
      <c r="H20" s="4">
        <f>'ground difference mean'!H8</f>
        <v>5.5370000000000003E-2</v>
      </c>
      <c r="I20" s="4">
        <f>'ground difference mean'!I8</f>
        <v>6.8586999999999995E-2</v>
      </c>
      <c r="J20" s="4">
        <f>'ground difference mean'!J8</f>
        <v>0</v>
      </c>
      <c r="K20" s="4">
        <f>'ground difference mean'!K8</f>
        <v>0</v>
      </c>
      <c r="L20" s="4">
        <f>'ground difference mean'!L8</f>
        <v>1.4626999999999999E-2</v>
      </c>
      <c r="M20" s="4">
        <f>'ground difference mean'!M8</f>
        <v>0.17150000000000001</v>
      </c>
      <c r="N20" s="4">
        <f>'ground difference mean'!N8</f>
        <v>6.1256999999999999E-2</v>
      </c>
      <c r="O20" s="4">
        <f>'ground difference mean'!O8</f>
        <v>3.7381999999999999E-2</v>
      </c>
      <c r="P20" s="4">
        <f>'ground difference mean'!P8</f>
        <v>0</v>
      </c>
      <c r="Q20" s="4">
        <f>'ground difference mean'!Q8</f>
        <v>0</v>
      </c>
      <c r="R20" s="4">
        <f>'ground difference mean'!R8</f>
        <v>4.9632999999999997E-5</v>
      </c>
      <c r="S20" s="4">
        <f>'ground difference mean'!S8</f>
        <v>0</v>
      </c>
      <c r="T20" s="4">
        <f>'ground difference mean'!T8</f>
        <v>0</v>
      </c>
      <c r="U20" s="4">
        <f>'ground difference mean'!U8</f>
        <v>2.8138E-2</v>
      </c>
      <c r="V20" s="4">
        <f>'ground difference mean'!V8</f>
        <v>0</v>
      </c>
      <c r="W20" s="4">
        <f>'ground difference mean'!W8</f>
        <v>6.6447000000000006E-2</v>
      </c>
      <c r="X20" s="4">
        <f>'ground difference mean'!X8</f>
        <v>3.5597999999999998E-2</v>
      </c>
      <c r="Y20" s="4">
        <f>'ground difference mean'!Y8</f>
        <v>0</v>
      </c>
      <c r="Z20" s="4">
        <f>'ground difference mean'!Z8</f>
        <v>0</v>
      </c>
      <c r="AA20" s="4">
        <f>'ground difference mean'!AA8</f>
        <v>7.3042999999999997E-2</v>
      </c>
      <c r="AB20" s="4">
        <f>'ground difference mean'!AB8</f>
        <v>1.8488999999999998E-2</v>
      </c>
      <c r="AC20" s="4">
        <f>'ground difference mean'!AC8</f>
        <v>0</v>
      </c>
      <c r="AD20" s="4">
        <f>'ground difference mean'!AD8</f>
        <v>0</v>
      </c>
      <c r="AE20" s="4"/>
      <c r="AF20" s="4">
        <f t="shared" si="0"/>
        <v>0.17150000000000001</v>
      </c>
      <c r="AG20" s="4">
        <f t="shared" si="1"/>
        <v>0</v>
      </c>
      <c r="AH20" s="4">
        <f t="shared" si="2"/>
        <v>2.2854132172413791E-2</v>
      </c>
    </row>
    <row r="21" spans="1:34">
      <c r="A21" t="s">
        <v>248</v>
      </c>
      <c r="B21" s="4">
        <f>'ground difference mean'!B9</f>
        <v>0</v>
      </c>
      <c r="C21" s="4">
        <f>'ground difference mean'!C9</f>
        <v>0</v>
      </c>
      <c r="D21" s="4">
        <f>'ground difference mean'!D9</f>
        <v>0</v>
      </c>
      <c r="E21" s="4">
        <f>'ground difference mean'!E9</f>
        <v>4.8967999999999998E-3</v>
      </c>
      <c r="F21" s="4">
        <f>'ground difference mean'!F9</f>
        <v>8.6485999999999993E-3</v>
      </c>
      <c r="G21" s="4">
        <f>'ground difference mean'!G9</f>
        <v>1.4808999999999999E-2</v>
      </c>
      <c r="H21" s="4">
        <f>'ground difference mean'!H9</f>
        <v>6.8655999999999995E-2</v>
      </c>
      <c r="I21" s="4">
        <f>'ground difference mean'!I9</f>
        <v>6.2938999999999995E-2</v>
      </c>
      <c r="J21" s="4">
        <f>'ground difference mean'!J9</f>
        <v>0</v>
      </c>
      <c r="K21" s="4">
        <f>'ground difference mean'!K9</f>
        <v>0</v>
      </c>
      <c r="L21" s="4">
        <f>'ground difference mean'!L9</f>
        <v>2.3576000000000001E-4</v>
      </c>
      <c r="M21" s="4">
        <f>'ground difference mean'!M9</f>
        <v>0.17030000000000001</v>
      </c>
      <c r="N21" s="4">
        <f>'ground difference mean'!N9</f>
        <v>5.5480000000000002E-2</v>
      </c>
      <c r="O21" s="4">
        <f>'ground difference mean'!O9</f>
        <v>2.2586999999999999E-2</v>
      </c>
      <c r="P21" s="4">
        <f>'ground difference mean'!P9</f>
        <v>0</v>
      </c>
      <c r="Q21" s="4">
        <f>'ground difference mean'!Q9</f>
        <v>0</v>
      </c>
      <c r="R21" s="4">
        <f>'ground difference mean'!R9</f>
        <v>6.6279000000000002E-4</v>
      </c>
      <c r="S21" s="4">
        <f>'ground difference mean'!S9</f>
        <v>0</v>
      </c>
      <c r="T21" s="4">
        <f>'ground difference mean'!T9</f>
        <v>0</v>
      </c>
      <c r="U21" s="4">
        <f>'ground difference mean'!U9</f>
        <v>2.1725000000000001E-2</v>
      </c>
      <c r="V21" s="4">
        <f>'ground difference mean'!V9</f>
        <v>0</v>
      </c>
      <c r="W21" s="4">
        <f>'ground difference mean'!W9</f>
        <v>4.5463999999999997E-2</v>
      </c>
      <c r="X21" s="4">
        <f>'ground difference mean'!X9</f>
        <v>3.1168999999999999E-2</v>
      </c>
      <c r="Y21" s="4">
        <f>'ground difference mean'!Y9</f>
        <v>0</v>
      </c>
      <c r="Z21" s="4">
        <f>'ground difference mean'!Z9</f>
        <v>0</v>
      </c>
      <c r="AA21" s="4">
        <f>'ground difference mean'!AA9</f>
        <v>1.2481999999999999E-4</v>
      </c>
      <c r="AB21" s="4">
        <f>'ground difference mean'!AB9</f>
        <v>1.8658999999999999E-2</v>
      </c>
      <c r="AC21" s="4">
        <f>'ground difference mean'!AC9</f>
        <v>0</v>
      </c>
      <c r="AD21" s="4">
        <f>'ground difference mean'!AD9</f>
        <v>0</v>
      </c>
      <c r="AE21" s="4"/>
      <c r="AF21" s="4">
        <f t="shared" si="0"/>
        <v>0.17030000000000001</v>
      </c>
      <c r="AG21" s="4">
        <f t="shared" si="1"/>
        <v>0</v>
      </c>
      <c r="AH21" s="4">
        <f t="shared" si="2"/>
        <v>1.8150233448275863E-2</v>
      </c>
    </row>
    <row r="22" spans="1:34">
      <c r="A22" t="s">
        <v>232</v>
      </c>
      <c r="B22" s="4">
        <f>'ground difference mean'!B10</f>
        <v>4.6637000000000002E-4</v>
      </c>
      <c r="C22" s="4">
        <f>'ground difference mean'!C10</f>
        <v>2.3769999999999999E-2</v>
      </c>
      <c r="D22" s="4">
        <f>'ground difference mean'!D10</f>
        <v>3.2458000000000001E-2</v>
      </c>
      <c r="E22" s="4">
        <f>'ground difference mean'!E10</f>
        <v>4.1066999999999996E-3</v>
      </c>
      <c r="F22" s="4">
        <f>'ground difference mean'!F10</f>
        <v>7.1653999999999997E-3</v>
      </c>
      <c r="G22" s="4">
        <f>'ground difference mean'!G10</f>
        <v>1.1294999999999999E-2</v>
      </c>
      <c r="H22" s="4">
        <f>'ground difference mean'!H10</f>
        <v>0.14921000000000001</v>
      </c>
      <c r="I22" s="4">
        <f>'ground difference mean'!I10</f>
        <v>4.4228999999999997E-2</v>
      </c>
      <c r="J22" s="4">
        <f>'ground difference mean'!J10</f>
        <v>0</v>
      </c>
      <c r="K22" s="4">
        <f>'ground difference mean'!K10</f>
        <v>3.5990000000000002E-3</v>
      </c>
      <c r="L22" s="4">
        <f>'ground difference mean'!L10</f>
        <v>0.11026</v>
      </c>
      <c r="M22" s="4">
        <f>'ground difference mean'!M10</f>
        <v>0.16658000000000001</v>
      </c>
      <c r="N22" s="4">
        <f>'ground difference mean'!N10</f>
        <v>0.12053</v>
      </c>
      <c r="O22" s="4">
        <f>'ground difference mean'!O10</f>
        <v>4.2769000000000001E-2</v>
      </c>
      <c r="P22" s="4">
        <f>'ground difference mean'!P10</f>
        <v>6.7840000000000001E-5</v>
      </c>
      <c r="Q22" s="4">
        <f>'ground difference mean'!Q10</f>
        <v>0</v>
      </c>
      <c r="R22" s="4">
        <f>'ground difference mean'!R10</f>
        <v>2.0419E-2</v>
      </c>
      <c r="S22" s="4">
        <f>'ground difference mean'!S10</f>
        <v>2.0896000000000001E-2</v>
      </c>
      <c r="T22" s="4">
        <f>'ground difference mean'!T10</f>
        <v>0</v>
      </c>
      <c r="U22" s="4">
        <f>'ground difference mean'!U10</f>
        <v>9.8083000000000004E-2</v>
      </c>
      <c r="V22" s="4">
        <f>'ground difference mean'!V10</f>
        <v>1.6983999999999999E-2</v>
      </c>
      <c r="W22" s="4">
        <f>'ground difference mean'!W10</f>
        <v>0.13305</v>
      </c>
      <c r="X22" s="4">
        <f>'ground difference mean'!X10</f>
        <v>2.4333E-2</v>
      </c>
      <c r="Y22" s="4">
        <f>'ground difference mean'!Y10</f>
        <v>1.0823E-4</v>
      </c>
      <c r="Z22" s="4">
        <f>'ground difference mean'!Z10</f>
        <v>1.3518000000000001E-2</v>
      </c>
      <c r="AA22" s="4">
        <f>'ground difference mean'!AA10</f>
        <v>0.18346000000000001</v>
      </c>
      <c r="AB22" s="4">
        <f>'ground difference mean'!AB10</f>
        <v>1.5254E-2</v>
      </c>
      <c r="AC22" s="4">
        <f>'ground difference mean'!AC10</f>
        <v>1.8031E-3</v>
      </c>
      <c r="AD22" s="4">
        <f>'ground difference mean'!AD10</f>
        <v>2.0097000000000001E-3</v>
      </c>
      <c r="AE22" s="4"/>
      <c r="AF22" s="4">
        <f t="shared" si="0"/>
        <v>0.18346000000000001</v>
      </c>
      <c r="AG22" s="4">
        <f t="shared" si="1"/>
        <v>0</v>
      </c>
      <c r="AH22" s="4">
        <f t="shared" si="2"/>
        <v>4.2980149655172419E-2</v>
      </c>
    </row>
    <row r="24" spans="1:34">
      <c r="A24" t="s">
        <v>113</v>
      </c>
      <c r="B24" s="4">
        <f>MIN(B14:B22)</f>
        <v>0</v>
      </c>
      <c r="C24" s="4">
        <f t="shared" ref="C24:AD24" si="3">MIN(C14:C22)</f>
        <v>0</v>
      </c>
      <c r="D24" s="4">
        <f t="shared" si="3"/>
        <v>0</v>
      </c>
      <c r="E24" s="4">
        <f t="shared" si="3"/>
        <v>4.1066999999999996E-3</v>
      </c>
      <c r="F24" s="4">
        <f t="shared" si="3"/>
        <v>7.1653999999999997E-3</v>
      </c>
      <c r="G24" s="4">
        <f t="shared" si="3"/>
        <v>1.1294999999999999E-2</v>
      </c>
      <c r="H24" s="4">
        <f t="shared" si="3"/>
        <v>5.5370000000000003E-2</v>
      </c>
      <c r="I24" s="4">
        <f t="shared" si="3"/>
        <v>4.4228999999999997E-2</v>
      </c>
      <c r="J24" s="4">
        <f t="shared" si="3"/>
        <v>0</v>
      </c>
      <c r="K24" s="4">
        <f t="shared" si="3"/>
        <v>0</v>
      </c>
      <c r="L24" s="4">
        <f t="shared" si="3"/>
        <v>0</v>
      </c>
      <c r="M24" s="4">
        <f t="shared" si="3"/>
        <v>0.16658000000000001</v>
      </c>
      <c r="N24" s="4">
        <f t="shared" si="3"/>
        <v>5.5480000000000002E-2</v>
      </c>
      <c r="O24" s="4">
        <f t="shared" si="3"/>
        <v>2.2586999999999999E-2</v>
      </c>
      <c r="P24" s="4">
        <f t="shared" si="3"/>
        <v>0</v>
      </c>
      <c r="Q24" s="4">
        <f t="shared" si="3"/>
        <v>0</v>
      </c>
      <c r="R24" s="4">
        <f t="shared" si="3"/>
        <v>0</v>
      </c>
      <c r="S24" s="4">
        <f t="shared" si="3"/>
        <v>0</v>
      </c>
      <c r="T24" s="4">
        <f t="shared" si="3"/>
        <v>0</v>
      </c>
      <c r="U24" s="4">
        <f t="shared" si="3"/>
        <v>0</v>
      </c>
      <c r="V24" s="4">
        <f t="shared" si="3"/>
        <v>0</v>
      </c>
      <c r="W24" s="4">
        <f t="shared" si="3"/>
        <v>4.5463999999999997E-2</v>
      </c>
      <c r="X24" s="4">
        <f t="shared" si="3"/>
        <v>2.4333E-2</v>
      </c>
      <c r="Y24" s="4">
        <f t="shared" si="3"/>
        <v>0</v>
      </c>
      <c r="Z24" s="4">
        <f t="shared" si="3"/>
        <v>0</v>
      </c>
      <c r="AA24" s="4">
        <f t="shared" si="3"/>
        <v>0</v>
      </c>
      <c r="AB24" s="4">
        <f t="shared" si="3"/>
        <v>1.5254E-2</v>
      </c>
      <c r="AC24" s="4">
        <f t="shared" si="3"/>
        <v>0</v>
      </c>
      <c r="AD24" s="4">
        <f t="shared" si="3"/>
        <v>0</v>
      </c>
      <c r="AE24" s="4"/>
      <c r="AF24" s="4">
        <f>MAX(B24:AD24)</f>
        <v>0.16658000000000001</v>
      </c>
      <c r="AG24" s="4">
        <f>MIN(B24:AD24)</f>
        <v>0</v>
      </c>
      <c r="AH24" s="4">
        <f>AVERAGE(B24:AD24)</f>
        <v>1.5581520689655171E-2</v>
      </c>
    </row>
    <row r="25" spans="1:34">
      <c r="A25" t="s">
        <v>114</v>
      </c>
      <c r="B25" s="4">
        <f>MAX(B14:B22)</f>
        <v>4.6637000000000002E-4</v>
      </c>
      <c r="C25" s="4">
        <f t="shared" ref="C25:AD25" si="4">MAX(C14:C22)</f>
        <v>2.3769999999999999E-2</v>
      </c>
      <c r="D25" s="4">
        <f t="shared" si="4"/>
        <v>3.2458000000000001E-2</v>
      </c>
      <c r="E25" s="4">
        <f t="shared" si="4"/>
        <v>5.8062000000000001E-3</v>
      </c>
      <c r="F25" s="4">
        <f t="shared" si="4"/>
        <v>1.0011000000000001E-2</v>
      </c>
      <c r="G25" s="4">
        <f t="shared" si="4"/>
        <v>1.6465E-2</v>
      </c>
      <c r="H25" s="4">
        <f t="shared" si="4"/>
        <v>0.14921000000000001</v>
      </c>
      <c r="I25" s="4">
        <f t="shared" si="4"/>
        <v>6.8586999999999995E-2</v>
      </c>
      <c r="J25" s="4">
        <f t="shared" si="4"/>
        <v>0</v>
      </c>
      <c r="K25" s="4">
        <f t="shared" si="4"/>
        <v>3.5990000000000002E-3</v>
      </c>
      <c r="L25" s="4">
        <f t="shared" si="4"/>
        <v>0.11026</v>
      </c>
      <c r="M25" s="4">
        <f t="shared" si="4"/>
        <v>0.23607</v>
      </c>
      <c r="N25" s="4">
        <f t="shared" si="4"/>
        <v>0.12053</v>
      </c>
      <c r="O25" s="4">
        <f t="shared" si="4"/>
        <v>4.9002999999999998E-2</v>
      </c>
      <c r="P25" s="4">
        <f t="shared" si="4"/>
        <v>6.7840000000000001E-5</v>
      </c>
      <c r="Q25" s="4">
        <f t="shared" si="4"/>
        <v>0</v>
      </c>
      <c r="R25" s="4">
        <f t="shared" si="4"/>
        <v>2.0419E-2</v>
      </c>
      <c r="S25" s="4">
        <f t="shared" si="4"/>
        <v>2.0896000000000001E-2</v>
      </c>
      <c r="T25" s="4">
        <f t="shared" si="4"/>
        <v>0</v>
      </c>
      <c r="U25" s="4">
        <f t="shared" si="4"/>
        <v>9.8083000000000004E-2</v>
      </c>
      <c r="V25" s="4">
        <f t="shared" si="4"/>
        <v>1.6983999999999999E-2</v>
      </c>
      <c r="W25" s="4">
        <f t="shared" si="4"/>
        <v>0.13305</v>
      </c>
      <c r="X25" s="4">
        <f t="shared" si="4"/>
        <v>3.6042999999999999E-2</v>
      </c>
      <c r="Y25" s="4">
        <f t="shared" si="4"/>
        <v>1.0823E-4</v>
      </c>
      <c r="Z25" s="4">
        <f t="shared" si="4"/>
        <v>1.3518000000000001E-2</v>
      </c>
      <c r="AA25" s="4">
        <f t="shared" si="4"/>
        <v>0.18346000000000001</v>
      </c>
      <c r="AB25" s="4">
        <f t="shared" si="4"/>
        <v>2.0560999999999999E-2</v>
      </c>
      <c r="AC25" s="4">
        <f t="shared" si="4"/>
        <v>1.8031E-3</v>
      </c>
      <c r="AD25" s="4">
        <f t="shared" si="4"/>
        <v>2.0097000000000001E-3</v>
      </c>
      <c r="AE25" s="4"/>
      <c r="AF25" s="4">
        <f>MAX(B25:AD25)</f>
        <v>0.23607</v>
      </c>
      <c r="AG25" s="4">
        <f>MIN(B25:AD25)</f>
        <v>0</v>
      </c>
      <c r="AH25" s="4">
        <f>AVERAGE(B25:AD25)</f>
        <v>4.7353049655172411E-2</v>
      </c>
    </row>
    <row r="26" spans="1:34">
      <c r="A26" t="s">
        <v>233</v>
      </c>
      <c r="B26" s="4">
        <f>ABS(B24-B25)</f>
        <v>4.6637000000000002E-4</v>
      </c>
      <c r="C26" s="4">
        <f t="shared" ref="C26:AD26" si="5">ABS(C24-C25)</f>
        <v>2.3769999999999999E-2</v>
      </c>
      <c r="D26" s="4">
        <f t="shared" si="5"/>
        <v>3.2458000000000001E-2</v>
      </c>
      <c r="E26" s="4">
        <f t="shared" si="5"/>
        <v>1.6995000000000005E-3</v>
      </c>
      <c r="F26" s="4">
        <f t="shared" si="5"/>
        <v>2.8456000000000011E-3</v>
      </c>
      <c r="G26" s="4">
        <f t="shared" si="5"/>
        <v>5.170000000000001E-3</v>
      </c>
      <c r="H26" s="4">
        <f t="shared" si="5"/>
        <v>9.3840000000000007E-2</v>
      </c>
      <c r="I26" s="4">
        <f t="shared" si="5"/>
        <v>2.4357999999999998E-2</v>
      </c>
      <c r="J26" s="4">
        <f t="shared" si="5"/>
        <v>0</v>
      </c>
      <c r="K26" s="4">
        <f t="shared" si="5"/>
        <v>3.5990000000000002E-3</v>
      </c>
      <c r="L26" s="4">
        <f t="shared" si="5"/>
        <v>0.11026</v>
      </c>
      <c r="M26" s="4">
        <f t="shared" si="5"/>
        <v>6.9489999999999996E-2</v>
      </c>
      <c r="N26" s="4">
        <f t="shared" si="5"/>
        <v>6.5049999999999997E-2</v>
      </c>
      <c r="O26" s="4">
        <f t="shared" si="5"/>
        <v>2.6415999999999999E-2</v>
      </c>
      <c r="P26" s="4">
        <f t="shared" si="5"/>
        <v>6.7840000000000001E-5</v>
      </c>
      <c r="Q26" s="4">
        <f t="shared" si="5"/>
        <v>0</v>
      </c>
      <c r="R26" s="4">
        <f t="shared" si="5"/>
        <v>2.0419E-2</v>
      </c>
      <c r="S26" s="4">
        <f t="shared" si="5"/>
        <v>2.0896000000000001E-2</v>
      </c>
      <c r="T26" s="4">
        <f t="shared" si="5"/>
        <v>0</v>
      </c>
      <c r="U26" s="4">
        <f t="shared" si="5"/>
        <v>9.8083000000000004E-2</v>
      </c>
      <c r="V26" s="4">
        <f t="shared" si="5"/>
        <v>1.6983999999999999E-2</v>
      </c>
      <c r="W26" s="4">
        <f t="shared" si="5"/>
        <v>8.7585999999999997E-2</v>
      </c>
      <c r="X26" s="4">
        <f t="shared" si="5"/>
        <v>1.1709999999999998E-2</v>
      </c>
      <c r="Y26" s="4">
        <f t="shared" si="5"/>
        <v>1.0823E-4</v>
      </c>
      <c r="Z26" s="4">
        <f t="shared" si="5"/>
        <v>1.3518000000000001E-2</v>
      </c>
      <c r="AA26" s="4">
        <f t="shared" si="5"/>
        <v>0.18346000000000001</v>
      </c>
      <c r="AB26" s="4">
        <f t="shared" si="5"/>
        <v>5.3069999999999992E-3</v>
      </c>
      <c r="AC26" s="4">
        <f t="shared" si="5"/>
        <v>1.8031E-3</v>
      </c>
      <c r="AD26" s="4">
        <f t="shared" si="5"/>
        <v>2.0097000000000001E-3</v>
      </c>
      <c r="AE26" s="4"/>
      <c r="AF26" s="4">
        <f>MAX(B26:AD26)</f>
        <v>0.18346000000000001</v>
      </c>
      <c r="AG26" s="4">
        <f>MIN(B26:AD26)</f>
        <v>0</v>
      </c>
      <c r="AH26" s="4">
        <f>AVERAGE(B26:AD26)</f>
        <v>3.1771528965517243E-2</v>
      </c>
    </row>
    <row r="27" spans="1:34">
      <c r="C27" t="s">
        <v>243</v>
      </c>
    </row>
    <row r="28" spans="1:34">
      <c r="A28" t="s">
        <v>237</v>
      </c>
      <c r="B28" t="s">
        <v>238</v>
      </c>
      <c r="C28" t="s">
        <v>225</v>
      </c>
      <c r="D28" t="s">
        <v>226</v>
      </c>
      <c r="E28" t="s">
        <v>227</v>
      </c>
      <c r="F28" t="s">
        <v>228</v>
      </c>
      <c r="G28" t="s">
        <v>229</v>
      </c>
      <c r="H28" t="s">
        <v>230</v>
      </c>
      <c r="I28" t="s">
        <v>231</v>
      </c>
      <c r="J28" t="s">
        <v>235</v>
      </c>
      <c r="K28" t="s">
        <v>232</v>
      </c>
      <c r="M28" s="2" t="s">
        <v>217</v>
      </c>
      <c r="N28" t="s">
        <v>239</v>
      </c>
      <c r="O28" t="s">
        <v>240</v>
      </c>
      <c r="P28" t="s">
        <v>259</v>
      </c>
      <c r="R28" t="s">
        <v>221</v>
      </c>
      <c r="S28" t="s">
        <v>244</v>
      </c>
      <c r="T28" t="s">
        <v>245</v>
      </c>
      <c r="U28" t="s">
        <v>242</v>
      </c>
      <c r="W28" s="2" t="s">
        <v>217</v>
      </c>
      <c r="X28" t="s">
        <v>239</v>
      </c>
      <c r="Y28" t="s">
        <v>241</v>
      </c>
      <c r="AA28" t="s">
        <v>222</v>
      </c>
      <c r="AB28" t="s">
        <v>244</v>
      </c>
      <c r="AC28" t="s">
        <v>245</v>
      </c>
      <c r="AD28" t="s">
        <v>242</v>
      </c>
    </row>
    <row r="29" spans="1:34">
      <c r="A29" t="s">
        <v>181</v>
      </c>
      <c r="B29" t="s">
        <v>172</v>
      </c>
      <c r="C29" s="5">
        <v>0</v>
      </c>
      <c r="D29" s="5">
        <v>0</v>
      </c>
      <c r="E29" s="5">
        <v>0</v>
      </c>
      <c r="F29" s="5">
        <v>0</v>
      </c>
      <c r="G29" s="5">
        <v>0</v>
      </c>
      <c r="H29" s="5">
        <v>0</v>
      </c>
      <c r="I29" s="5">
        <v>0</v>
      </c>
      <c r="J29" s="5">
        <v>0</v>
      </c>
      <c r="K29" s="5">
        <v>4.6637000000000002E-4</v>
      </c>
      <c r="L29" s="1"/>
      <c r="M29" s="3" t="s">
        <v>181</v>
      </c>
      <c r="N29" s="5">
        <v>4.6637000000000002E-4</v>
      </c>
      <c r="O29" s="5">
        <v>4.6637000000000002E-4</v>
      </c>
      <c r="P29" s="5">
        <v>4.6637000000000002E-4</v>
      </c>
      <c r="Q29" s="8">
        <v>1</v>
      </c>
      <c r="R29" s="3" t="s">
        <v>201</v>
      </c>
      <c r="S29" s="5">
        <v>0.18346000000000001</v>
      </c>
      <c r="T29" s="5">
        <v>1.0823E-4</v>
      </c>
      <c r="U29" s="5">
        <f t="shared" ref="U29:U43" si="6">S29-T29</f>
        <v>0.18335177000000003</v>
      </c>
      <c r="W29" s="3" t="s">
        <v>177</v>
      </c>
      <c r="X29" s="5">
        <v>9.8083000000000004E-2</v>
      </c>
      <c r="Y29" s="5">
        <v>6.7840000000000001E-5</v>
      </c>
      <c r="Z29">
        <v>1</v>
      </c>
      <c r="AA29" s="3" t="s">
        <v>177</v>
      </c>
      <c r="AB29" s="5">
        <v>0.30970520271689655</v>
      </c>
      <c r="AC29" s="5">
        <v>9.8659143131380709E-5</v>
      </c>
      <c r="AD29" s="5">
        <f t="shared" ref="AD29:AD36" si="7">AB29-AC29</f>
        <v>0.30960654357376516</v>
      </c>
      <c r="AE29" s="5"/>
    </row>
    <row r="30" spans="1:34">
      <c r="A30" t="s">
        <v>182</v>
      </c>
      <c r="B30" t="s">
        <v>174</v>
      </c>
      <c r="C30" s="5">
        <v>0</v>
      </c>
      <c r="D30" s="5">
        <v>0</v>
      </c>
      <c r="E30" s="5">
        <v>0</v>
      </c>
      <c r="F30" s="5">
        <v>0</v>
      </c>
      <c r="G30" s="5">
        <v>0</v>
      </c>
      <c r="H30" s="5">
        <v>0</v>
      </c>
      <c r="I30" s="5">
        <v>0</v>
      </c>
      <c r="J30" s="5">
        <v>0</v>
      </c>
      <c r="K30" s="5">
        <v>2.3769999999999999E-2</v>
      </c>
      <c r="L30" s="1"/>
      <c r="M30" s="3" t="s">
        <v>182</v>
      </c>
      <c r="N30" s="5">
        <v>3.2458000000000001E-2</v>
      </c>
      <c r="O30" s="5">
        <v>2.3769999999999999E-2</v>
      </c>
      <c r="P30" s="5">
        <v>5.6228E-2</v>
      </c>
      <c r="Q30" s="8">
        <f t="shared" ref="Q30" si="8">1+Q29</f>
        <v>2</v>
      </c>
      <c r="R30" s="3" t="s">
        <v>188</v>
      </c>
      <c r="S30" s="5">
        <v>0.16658000000000001</v>
      </c>
      <c r="T30" s="5">
        <v>3.5990000000000002E-3</v>
      </c>
      <c r="U30" s="5">
        <f t="shared" si="6"/>
        <v>0.16298100000000001</v>
      </c>
      <c r="W30" s="3" t="s">
        <v>172</v>
      </c>
      <c r="X30" s="5">
        <v>0.11026</v>
      </c>
      <c r="Y30" s="5">
        <v>0</v>
      </c>
      <c r="Z30">
        <f>1+Z29</f>
        <v>2</v>
      </c>
      <c r="AA30" s="3" t="s">
        <v>172</v>
      </c>
      <c r="AB30" s="5">
        <v>0.18678379646525206</v>
      </c>
      <c r="AC30" s="5">
        <v>0</v>
      </c>
      <c r="AD30" s="5">
        <f t="shared" si="7"/>
        <v>0.18678379646525206</v>
      </c>
      <c r="AE30" s="5"/>
    </row>
    <row r="31" spans="1:34">
      <c r="A31" t="s">
        <v>182</v>
      </c>
      <c r="B31" t="s">
        <v>175</v>
      </c>
      <c r="C31" s="5">
        <v>0</v>
      </c>
      <c r="D31" s="5">
        <v>0</v>
      </c>
      <c r="E31" s="5">
        <v>0</v>
      </c>
      <c r="F31" s="5">
        <v>0</v>
      </c>
      <c r="G31" s="5">
        <v>0</v>
      </c>
      <c r="H31" s="5">
        <v>0</v>
      </c>
      <c r="I31" s="5">
        <v>0</v>
      </c>
      <c r="J31" s="5">
        <v>0</v>
      </c>
      <c r="K31" s="5">
        <v>3.2458000000000001E-2</v>
      </c>
      <c r="L31" s="1"/>
      <c r="M31" s="3" t="s">
        <v>183</v>
      </c>
      <c r="N31" s="5">
        <v>4.1066999999999996E-3</v>
      </c>
      <c r="O31" s="5">
        <v>4.1066999999999996E-3</v>
      </c>
      <c r="P31" s="5">
        <v>4.1066999999999996E-3</v>
      </c>
      <c r="Q31" s="8">
        <f>1+Q30</f>
        <v>3</v>
      </c>
      <c r="R31" s="3" t="s">
        <v>184</v>
      </c>
      <c r="S31" s="5">
        <v>0.14921000000000001</v>
      </c>
      <c r="T31" s="5">
        <v>7.1653999999999997E-3</v>
      </c>
      <c r="U31" s="5">
        <f t="shared" si="6"/>
        <v>0.14204460000000002</v>
      </c>
      <c r="W31" s="3" t="s">
        <v>173</v>
      </c>
      <c r="X31" s="5">
        <v>0.18346000000000001</v>
      </c>
      <c r="Y31" s="5">
        <v>0.16658000000000001</v>
      </c>
      <c r="Z31">
        <f t="shared" ref="Z31:Z37" si="9">1+Z30</f>
        <v>3</v>
      </c>
      <c r="AA31" s="3" t="s">
        <v>173</v>
      </c>
      <c r="AB31" s="5">
        <v>0.32435695231419281</v>
      </c>
      <c r="AC31" s="5">
        <v>0.27012780493550859</v>
      </c>
      <c r="AD31" s="5">
        <f t="shared" si="7"/>
        <v>5.4229147378684228E-2</v>
      </c>
      <c r="AE31" s="5"/>
    </row>
    <row r="32" spans="1:34">
      <c r="A32" t="s">
        <v>183</v>
      </c>
      <c r="B32" t="s">
        <v>172</v>
      </c>
      <c r="C32" s="5">
        <v>4.9940999999999996E-3</v>
      </c>
      <c r="D32" s="5">
        <v>4.9502000000000001E-3</v>
      </c>
      <c r="E32" s="5">
        <v>5.1361000000000002E-3</v>
      </c>
      <c r="F32" s="5">
        <v>5.0017999999999998E-3</v>
      </c>
      <c r="G32" s="5">
        <v>5.1706E-3</v>
      </c>
      <c r="H32" s="5">
        <v>5.5633999999999996E-3</v>
      </c>
      <c r="I32" s="5">
        <v>5.8062000000000001E-3</v>
      </c>
      <c r="J32" s="5">
        <v>4.8967999999999998E-3</v>
      </c>
      <c r="K32" s="5">
        <v>4.1066999999999996E-3</v>
      </c>
      <c r="L32" s="1"/>
      <c r="M32" s="3" t="s">
        <v>184</v>
      </c>
      <c r="N32" s="5">
        <v>0.14921000000000001</v>
      </c>
      <c r="O32" s="5">
        <v>7.1653999999999997E-3</v>
      </c>
      <c r="P32" s="5">
        <v>0.1676704</v>
      </c>
      <c r="Q32" s="8">
        <f t="shared" ref="Q32:Q43" si="10">1+Q31</f>
        <v>4</v>
      </c>
      <c r="R32" s="3" t="s">
        <v>200</v>
      </c>
      <c r="S32" s="5">
        <v>0.13305</v>
      </c>
      <c r="T32" s="5">
        <v>2.4333E-2</v>
      </c>
      <c r="U32" s="5">
        <f t="shared" si="6"/>
        <v>0.10871700000000001</v>
      </c>
      <c r="W32" s="3" t="s">
        <v>174</v>
      </c>
      <c r="X32" s="5">
        <v>2.3769999999999999E-2</v>
      </c>
      <c r="Y32" s="5">
        <v>1.1294999999999999E-2</v>
      </c>
      <c r="Z32">
        <f t="shared" si="9"/>
        <v>4</v>
      </c>
      <c r="AA32" s="3" t="s">
        <v>174</v>
      </c>
      <c r="AB32" s="5">
        <v>0.2497678121268409</v>
      </c>
      <c r="AC32" s="5">
        <v>3.2332589108989278E-2</v>
      </c>
      <c r="AD32" s="5">
        <f t="shared" si="7"/>
        <v>0.21743522301785162</v>
      </c>
      <c r="AE32" s="5"/>
    </row>
    <row r="33" spans="1:31">
      <c r="A33" t="s">
        <v>184</v>
      </c>
      <c r="B33" t="s">
        <v>172</v>
      </c>
      <c r="C33" s="5">
        <v>8.7995E-3</v>
      </c>
      <c r="D33" s="5">
        <v>8.6993000000000001E-3</v>
      </c>
      <c r="E33" s="5">
        <v>8.9861000000000003E-3</v>
      </c>
      <c r="F33" s="5">
        <v>8.7971999999999998E-3</v>
      </c>
      <c r="G33" s="5">
        <v>8.7661000000000006E-3</v>
      </c>
      <c r="H33" s="5">
        <v>9.5136999999999999E-3</v>
      </c>
      <c r="I33" s="5">
        <v>1.0011000000000001E-2</v>
      </c>
      <c r="J33" s="5">
        <v>8.6485999999999993E-3</v>
      </c>
      <c r="K33" s="5">
        <v>7.1653999999999997E-3</v>
      </c>
      <c r="L33" s="1"/>
      <c r="M33" s="3" t="s">
        <v>185</v>
      </c>
      <c r="N33" s="5">
        <v>4.4228999999999997E-2</v>
      </c>
      <c r="O33" s="5">
        <v>0</v>
      </c>
      <c r="P33" s="5">
        <v>4.4228999999999997E-2</v>
      </c>
      <c r="Q33" s="8">
        <f t="shared" si="10"/>
        <v>5</v>
      </c>
      <c r="R33" s="3" t="s">
        <v>199</v>
      </c>
      <c r="S33" s="5">
        <v>9.8083000000000004E-2</v>
      </c>
      <c r="T33" s="5">
        <v>1.6983999999999999E-2</v>
      </c>
      <c r="U33" s="5">
        <f t="shared" si="6"/>
        <v>8.1099000000000004E-2</v>
      </c>
      <c r="W33" s="3" t="s">
        <v>175</v>
      </c>
      <c r="X33" s="5">
        <v>3.2458000000000001E-2</v>
      </c>
      <c r="Y33" s="5">
        <v>1.6983999999999999E-2</v>
      </c>
      <c r="Z33">
        <f t="shared" si="9"/>
        <v>5</v>
      </c>
      <c r="AA33" s="3" t="s">
        <v>175</v>
      </c>
      <c r="AB33" s="5">
        <v>4.7597958704833417E-2</v>
      </c>
      <c r="AC33" s="5">
        <v>2.4975736007764478E-2</v>
      </c>
      <c r="AD33" s="5">
        <f t="shared" si="7"/>
        <v>2.2622222697068938E-2</v>
      </c>
      <c r="AE33" s="5"/>
    </row>
    <row r="34" spans="1:31">
      <c r="A34" t="s">
        <v>184</v>
      </c>
      <c r="B34" t="s">
        <v>174</v>
      </c>
      <c r="C34" s="5">
        <v>1.4912E-2</v>
      </c>
      <c r="D34" s="5">
        <v>1.4800000000000001E-2</v>
      </c>
      <c r="E34" s="5">
        <v>1.5243E-2</v>
      </c>
      <c r="F34" s="5">
        <v>1.4878000000000001E-2</v>
      </c>
      <c r="G34" s="5">
        <v>1.4880000000000001E-2</v>
      </c>
      <c r="H34" s="5">
        <v>1.5535E-2</v>
      </c>
      <c r="I34" s="5">
        <v>1.6465E-2</v>
      </c>
      <c r="J34" s="5">
        <v>1.4808999999999999E-2</v>
      </c>
      <c r="K34" s="5">
        <v>1.1294999999999999E-2</v>
      </c>
      <c r="L34" s="1"/>
      <c r="M34" s="3" t="s">
        <v>188</v>
      </c>
      <c r="N34" s="5">
        <v>0.16658000000000001</v>
      </c>
      <c r="O34" s="5">
        <v>3.5990000000000002E-3</v>
      </c>
      <c r="P34" s="5">
        <v>0.28043899999999999</v>
      </c>
      <c r="Q34" s="8">
        <f t="shared" si="10"/>
        <v>6</v>
      </c>
      <c r="R34" s="3" t="s">
        <v>186</v>
      </c>
      <c r="S34" s="5">
        <v>0.12053</v>
      </c>
      <c r="T34" s="5">
        <v>4.2769000000000001E-2</v>
      </c>
      <c r="U34" s="5">
        <f t="shared" si="6"/>
        <v>7.7760999999999997E-2</v>
      </c>
      <c r="W34" s="3" t="s">
        <v>176</v>
      </c>
      <c r="X34" s="5">
        <v>0.14921000000000001</v>
      </c>
      <c r="Y34" s="5">
        <v>0</v>
      </c>
      <c r="Z34">
        <f t="shared" si="9"/>
        <v>6</v>
      </c>
      <c r="AA34" s="3" t="s">
        <v>176</v>
      </c>
      <c r="AB34" s="5">
        <v>0.2453990757035015</v>
      </c>
      <c r="AC34" s="5">
        <v>0</v>
      </c>
      <c r="AD34" s="5">
        <f t="shared" si="7"/>
        <v>0.2453990757035015</v>
      </c>
      <c r="AE34" s="5"/>
    </row>
    <row r="35" spans="1:31">
      <c r="A35" t="s">
        <v>184</v>
      </c>
      <c r="B35" t="s">
        <v>176</v>
      </c>
      <c r="C35" s="5">
        <v>5.9242000000000003E-2</v>
      </c>
      <c r="D35" s="5">
        <v>6.0159999999999998E-2</v>
      </c>
      <c r="E35" s="5">
        <v>5.9809000000000001E-2</v>
      </c>
      <c r="F35" s="5">
        <v>5.9954E-2</v>
      </c>
      <c r="G35" s="5">
        <v>5.9954E-2</v>
      </c>
      <c r="H35" s="5">
        <v>7.8891000000000003E-2</v>
      </c>
      <c r="I35" s="5">
        <v>5.5370000000000003E-2</v>
      </c>
      <c r="J35" s="5">
        <v>6.8655999999999995E-2</v>
      </c>
      <c r="K35" s="5">
        <v>0.14921000000000001</v>
      </c>
      <c r="L35" s="1"/>
      <c r="M35" s="3" t="s">
        <v>186</v>
      </c>
      <c r="N35" s="5">
        <v>0.12053</v>
      </c>
      <c r="O35" s="5">
        <v>4.2769000000000001E-2</v>
      </c>
      <c r="P35" s="5">
        <v>0.163299</v>
      </c>
      <c r="Q35" s="8">
        <f t="shared" si="10"/>
        <v>7</v>
      </c>
      <c r="R35" s="3" t="s">
        <v>185</v>
      </c>
      <c r="S35" s="5">
        <v>4.4228999999999997E-2</v>
      </c>
      <c r="T35" s="5">
        <v>0</v>
      </c>
      <c r="U35" s="5">
        <f t="shared" si="6"/>
        <v>4.4228999999999997E-2</v>
      </c>
      <c r="W35" s="3" t="s">
        <v>178</v>
      </c>
      <c r="X35" s="5">
        <v>4.2769000000000001E-2</v>
      </c>
      <c r="Y35" s="5">
        <v>0</v>
      </c>
      <c r="Z35">
        <f t="shared" si="9"/>
        <v>7</v>
      </c>
      <c r="AA35" s="3" t="s">
        <v>178</v>
      </c>
      <c r="AB35" s="5">
        <v>0.11455675344851939</v>
      </c>
      <c r="AC35" s="5">
        <v>0</v>
      </c>
      <c r="AD35" s="5">
        <f t="shared" si="7"/>
        <v>0.11455675344851939</v>
      </c>
      <c r="AE35" s="5"/>
    </row>
    <row r="36" spans="1:31">
      <c r="A36" t="s">
        <v>185</v>
      </c>
      <c r="B36" t="s">
        <v>177</v>
      </c>
      <c r="C36" s="5">
        <v>6.2746999999999997E-2</v>
      </c>
      <c r="D36" s="5">
        <v>6.2768000000000004E-2</v>
      </c>
      <c r="E36" s="5">
        <v>6.3948000000000005E-2</v>
      </c>
      <c r="F36" s="5">
        <v>6.3161999999999996E-2</v>
      </c>
      <c r="G36" s="5">
        <v>6.3454999999999998E-2</v>
      </c>
      <c r="H36" s="5">
        <v>6.2498999999999999E-2</v>
      </c>
      <c r="I36" s="5">
        <v>6.8586999999999995E-2</v>
      </c>
      <c r="J36" s="5">
        <v>6.2938999999999995E-2</v>
      </c>
      <c r="K36" s="5">
        <v>4.4228999999999997E-2</v>
      </c>
      <c r="L36" s="1"/>
      <c r="M36" s="3" t="s">
        <v>189</v>
      </c>
      <c r="N36" s="5">
        <v>6.7840000000000001E-5</v>
      </c>
      <c r="O36" s="5">
        <v>6.7840000000000001E-5</v>
      </c>
      <c r="P36" s="5">
        <v>6.7840000000000001E-5</v>
      </c>
      <c r="Q36" s="8">
        <f t="shared" si="10"/>
        <v>8</v>
      </c>
      <c r="R36" s="3" t="s">
        <v>191</v>
      </c>
      <c r="S36" s="5">
        <v>2.0419E-2</v>
      </c>
      <c r="T36" s="5">
        <v>0</v>
      </c>
      <c r="U36" s="5">
        <f t="shared" si="6"/>
        <v>2.0419E-2</v>
      </c>
      <c r="W36" s="3" t="s">
        <v>218</v>
      </c>
      <c r="X36" s="5">
        <v>0.18346000000000001</v>
      </c>
      <c r="Y36" s="5">
        <v>0</v>
      </c>
      <c r="Z36">
        <f t="shared" si="9"/>
        <v>8</v>
      </c>
      <c r="AA36" s="3"/>
      <c r="AB36" s="5"/>
      <c r="AC36" s="5"/>
      <c r="AD36" s="5">
        <f t="shared" si="7"/>
        <v>0</v>
      </c>
      <c r="AE36" s="5"/>
    </row>
    <row r="37" spans="1:31">
      <c r="A37" t="s">
        <v>185</v>
      </c>
      <c r="B37" t="s">
        <v>176</v>
      </c>
      <c r="C37" s="5">
        <v>0</v>
      </c>
      <c r="D37" s="5">
        <v>0</v>
      </c>
      <c r="E37" s="5">
        <v>0</v>
      </c>
      <c r="F37" s="5">
        <v>0</v>
      </c>
      <c r="G37" s="5">
        <v>0</v>
      </c>
      <c r="H37" s="5">
        <v>0</v>
      </c>
      <c r="I37" s="5">
        <v>0</v>
      </c>
      <c r="J37" s="5">
        <v>0</v>
      </c>
      <c r="K37" s="5">
        <v>0</v>
      </c>
      <c r="L37" s="1"/>
      <c r="M37" s="3" t="s">
        <v>191</v>
      </c>
      <c r="N37" s="5">
        <v>2.0419E-2</v>
      </c>
      <c r="O37" s="5">
        <v>0</v>
      </c>
      <c r="P37" s="5">
        <v>2.0419E-2</v>
      </c>
      <c r="Q37" s="8">
        <f t="shared" si="10"/>
        <v>9</v>
      </c>
      <c r="R37" s="3" t="s">
        <v>182</v>
      </c>
      <c r="S37" s="5">
        <v>3.2458000000000001E-2</v>
      </c>
      <c r="T37" s="5">
        <v>2.3769999999999999E-2</v>
      </c>
      <c r="U37" s="5">
        <f t="shared" si="6"/>
        <v>8.6880000000000013E-3</v>
      </c>
      <c r="Z37">
        <f t="shared" si="9"/>
        <v>9</v>
      </c>
      <c r="AB37" s="5"/>
      <c r="AC37" s="5"/>
      <c r="AD37" s="5"/>
      <c r="AE37" s="5"/>
    </row>
    <row r="38" spans="1:31">
      <c r="A38" t="s">
        <v>188</v>
      </c>
      <c r="B38" t="s">
        <v>177</v>
      </c>
      <c r="C38" s="5">
        <v>0</v>
      </c>
      <c r="D38" s="5">
        <v>0</v>
      </c>
      <c r="E38" s="5">
        <v>0</v>
      </c>
      <c r="F38" s="5">
        <v>0</v>
      </c>
      <c r="G38" s="5">
        <v>0</v>
      </c>
      <c r="H38" s="5">
        <v>0</v>
      </c>
      <c r="I38" s="5">
        <v>0</v>
      </c>
      <c r="J38" s="5">
        <v>0</v>
      </c>
      <c r="K38" s="5">
        <v>3.5990000000000002E-3</v>
      </c>
      <c r="L38" s="1"/>
      <c r="M38" s="3" t="s">
        <v>196</v>
      </c>
      <c r="N38" s="5">
        <v>2.0896000000000001E-2</v>
      </c>
      <c r="O38" s="5">
        <v>2.0896000000000001E-2</v>
      </c>
      <c r="P38" s="5">
        <v>2.0896000000000001E-2</v>
      </c>
      <c r="Q38" s="8">
        <f t="shared" si="10"/>
        <v>10</v>
      </c>
      <c r="R38" s="3" t="s">
        <v>203</v>
      </c>
      <c r="S38" s="5">
        <v>2.0097000000000001E-3</v>
      </c>
      <c r="T38" s="5">
        <v>1.8031E-3</v>
      </c>
      <c r="U38" s="5">
        <f t="shared" si="6"/>
        <v>2.0660000000000014E-4</v>
      </c>
      <c r="AB38" s="5"/>
      <c r="AC38" s="5"/>
      <c r="AD38" s="5"/>
      <c r="AE38" s="5"/>
    </row>
    <row r="39" spans="1:31">
      <c r="A39" t="s">
        <v>188</v>
      </c>
      <c r="B39" t="s">
        <v>172</v>
      </c>
      <c r="C39" s="5">
        <v>0</v>
      </c>
      <c r="D39" s="5">
        <v>0</v>
      </c>
      <c r="E39" s="5">
        <v>0</v>
      </c>
      <c r="F39" s="5">
        <v>0</v>
      </c>
      <c r="G39" s="5">
        <v>0</v>
      </c>
      <c r="H39" s="5">
        <v>6.7364E-3</v>
      </c>
      <c r="I39" s="5">
        <v>1.4626999999999999E-2</v>
      </c>
      <c r="J39" s="5">
        <v>2.3576000000000001E-4</v>
      </c>
      <c r="K39" s="5">
        <v>0.11026</v>
      </c>
      <c r="L39" s="1"/>
      <c r="M39" s="3" t="s">
        <v>197</v>
      </c>
      <c r="N39" s="5">
        <v>0</v>
      </c>
      <c r="O39" s="5">
        <v>0</v>
      </c>
      <c r="P39" s="5">
        <v>0</v>
      </c>
      <c r="Q39" s="8">
        <f t="shared" si="10"/>
        <v>11</v>
      </c>
      <c r="R39" s="3" t="s">
        <v>181</v>
      </c>
      <c r="S39" s="5">
        <v>4.6637000000000002E-4</v>
      </c>
      <c r="T39" s="5">
        <v>4.6637000000000002E-4</v>
      </c>
      <c r="U39" s="5">
        <f t="shared" si="6"/>
        <v>0</v>
      </c>
    </row>
    <row r="40" spans="1:31">
      <c r="A40" t="s">
        <v>188</v>
      </c>
      <c r="B40" t="s">
        <v>173</v>
      </c>
      <c r="C40" s="5">
        <v>0.23483000000000001</v>
      </c>
      <c r="D40" s="5">
        <v>0.23494999999999999</v>
      </c>
      <c r="E40" s="5">
        <v>0.23607</v>
      </c>
      <c r="F40" s="5">
        <v>0.23536000000000001</v>
      </c>
      <c r="G40" s="5">
        <v>0.23430000000000001</v>
      </c>
      <c r="H40" s="5">
        <v>0.18018999999999999</v>
      </c>
      <c r="I40" s="5">
        <v>0.17150000000000001</v>
      </c>
      <c r="J40" s="5">
        <v>0.17030000000000001</v>
      </c>
      <c r="K40" s="5">
        <v>0.16658000000000001</v>
      </c>
      <c r="L40" s="1"/>
      <c r="M40" s="3" t="s">
        <v>199</v>
      </c>
      <c r="N40" s="5">
        <v>9.8083000000000004E-2</v>
      </c>
      <c r="O40" s="5">
        <v>1.6983999999999999E-2</v>
      </c>
      <c r="P40" s="5">
        <v>0.115067</v>
      </c>
      <c r="Q40" s="8">
        <f t="shared" si="10"/>
        <v>12</v>
      </c>
      <c r="R40" s="3" t="s">
        <v>183</v>
      </c>
      <c r="S40" s="5">
        <v>4.1066999999999996E-3</v>
      </c>
      <c r="T40" s="5">
        <v>4.1066999999999996E-3</v>
      </c>
      <c r="U40" s="5">
        <f t="shared" si="6"/>
        <v>0</v>
      </c>
    </row>
    <row r="41" spans="1:31">
      <c r="A41" t="s">
        <v>186</v>
      </c>
      <c r="B41" t="s">
        <v>176</v>
      </c>
      <c r="C41" s="5">
        <v>6.2701000000000007E-2</v>
      </c>
      <c r="D41" s="5">
        <v>5.9552000000000001E-2</v>
      </c>
      <c r="E41" s="5">
        <v>6.3171000000000005E-2</v>
      </c>
      <c r="F41" s="5">
        <v>6.2830999999999998E-2</v>
      </c>
      <c r="G41" s="5">
        <v>6.2830999999999998E-2</v>
      </c>
      <c r="H41" s="5">
        <v>6.6442000000000001E-2</v>
      </c>
      <c r="I41" s="5">
        <v>6.1256999999999999E-2</v>
      </c>
      <c r="J41" s="5">
        <v>5.5480000000000002E-2</v>
      </c>
      <c r="K41" s="5">
        <v>0.12053</v>
      </c>
      <c r="L41" s="1"/>
      <c r="M41" s="3" t="s">
        <v>200</v>
      </c>
      <c r="N41" s="5">
        <v>0.13305</v>
      </c>
      <c r="O41" s="5">
        <v>2.4333E-2</v>
      </c>
      <c r="P41" s="5">
        <v>0.157383</v>
      </c>
      <c r="Q41" s="8">
        <f t="shared" si="10"/>
        <v>13</v>
      </c>
      <c r="R41" s="3" t="s">
        <v>189</v>
      </c>
      <c r="S41" s="5">
        <v>6.7840000000000001E-5</v>
      </c>
      <c r="T41" s="5">
        <v>6.7840000000000001E-5</v>
      </c>
      <c r="U41" s="5">
        <f t="shared" si="6"/>
        <v>0</v>
      </c>
    </row>
    <row r="42" spans="1:31">
      <c r="A42" t="s">
        <v>186</v>
      </c>
      <c r="B42" t="s">
        <v>178</v>
      </c>
      <c r="C42" s="5">
        <v>4.9002999999999998E-2</v>
      </c>
      <c r="D42" s="5">
        <v>4.8996999999999999E-2</v>
      </c>
      <c r="E42" s="5">
        <v>4.8474999999999997E-2</v>
      </c>
      <c r="F42" s="5">
        <v>4.8370999999999997E-2</v>
      </c>
      <c r="G42" s="5">
        <v>4.8371999999999998E-2</v>
      </c>
      <c r="H42" s="5">
        <v>4.0642999999999999E-2</v>
      </c>
      <c r="I42" s="5">
        <v>3.7381999999999999E-2</v>
      </c>
      <c r="J42" s="5">
        <v>2.2586999999999999E-2</v>
      </c>
      <c r="K42" s="5">
        <v>4.2769000000000001E-2</v>
      </c>
      <c r="L42" s="1"/>
      <c r="M42" s="3" t="s">
        <v>201</v>
      </c>
      <c r="N42" s="5">
        <v>0.18346000000000001</v>
      </c>
      <c r="O42" s="5">
        <v>1.0823E-4</v>
      </c>
      <c r="P42" s="5">
        <v>0.21234022999999999</v>
      </c>
      <c r="Q42" s="8">
        <f t="shared" si="10"/>
        <v>14</v>
      </c>
      <c r="R42" s="3" t="s">
        <v>196</v>
      </c>
      <c r="S42" s="5">
        <v>2.0896000000000001E-2</v>
      </c>
      <c r="T42" s="5">
        <v>2.0896000000000001E-2</v>
      </c>
      <c r="U42" s="5">
        <f t="shared" si="6"/>
        <v>0</v>
      </c>
    </row>
    <row r="43" spans="1:31">
      <c r="A43" t="s">
        <v>189</v>
      </c>
      <c r="B43" t="s">
        <v>177</v>
      </c>
      <c r="C43" s="5">
        <v>0</v>
      </c>
      <c r="D43" s="5">
        <v>0</v>
      </c>
      <c r="E43" s="5">
        <v>0</v>
      </c>
      <c r="F43" s="5">
        <v>0</v>
      </c>
      <c r="G43" s="5">
        <v>0</v>
      </c>
      <c r="H43" s="5">
        <v>0</v>
      </c>
      <c r="I43" s="5">
        <v>0</v>
      </c>
      <c r="J43" s="5">
        <v>0</v>
      </c>
      <c r="K43" s="5">
        <v>6.7840000000000001E-5</v>
      </c>
      <c r="L43" s="1"/>
      <c r="M43" s="3" t="s">
        <v>203</v>
      </c>
      <c r="N43" s="5">
        <v>2.0097000000000001E-3</v>
      </c>
      <c r="O43" s="5">
        <v>1.8031E-3</v>
      </c>
      <c r="P43" s="5">
        <v>3.8127999999999999E-3</v>
      </c>
      <c r="Q43" s="8">
        <f t="shared" si="10"/>
        <v>15</v>
      </c>
      <c r="R43" s="3" t="s">
        <v>197</v>
      </c>
      <c r="S43" s="5">
        <v>0</v>
      </c>
      <c r="T43" s="5">
        <v>0</v>
      </c>
      <c r="U43" s="5">
        <f t="shared" si="6"/>
        <v>0</v>
      </c>
    </row>
    <row r="44" spans="1:31">
      <c r="A44" t="s">
        <v>191</v>
      </c>
      <c r="B44" t="s">
        <v>172</v>
      </c>
      <c r="C44" s="5">
        <v>0</v>
      </c>
      <c r="D44" s="5">
        <v>0</v>
      </c>
      <c r="E44" s="5">
        <v>0</v>
      </c>
      <c r="F44" s="5">
        <v>0</v>
      </c>
      <c r="G44" s="5">
        <v>0</v>
      </c>
      <c r="H44" s="5">
        <v>0</v>
      </c>
      <c r="I44" s="5">
        <v>0</v>
      </c>
      <c r="J44" s="5">
        <v>0</v>
      </c>
      <c r="K44" s="5">
        <v>0</v>
      </c>
      <c r="L44" s="1"/>
      <c r="M44" s="3" t="s">
        <v>218</v>
      </c>
      <c r="N44" s="5">
        <v>0.18346000000000001</v>
      </c>
      <c r="O44" s="5">
        <v>0</v>
      </c>
      <c r="P44" s="5">
        <v>1.2464243400000001</v>
      </c>
      <c r="Q44" s="8"/>
      <c r="R44" s="3"/>
      <c r="S44" s="5"/>
      <c r="T44" s="5"/>
      <c r="U44" s="5"/>
    </row>
    <row r="45" spans="1:31">
      <c r="A45" t="s">
        <v>191</v>
      </c>
      <c r="B45" t="s">
        <v>174</v>
      </c>
      <c r="C45" s="5">
        <v>0</v>
      </c>
      <c r="D45" s="5">
        <v>0</v>
      </c>
      <c r="E45" s="5">
        <v>0</v>
      </c>
      <c r="F45" s="5">
        <v>0</v>
      </c>
      <c r="G45" s="5">
        <v>0</v>
      </c>
      <c r="H45" s="5">
        <v>0</v>
      </c>
      <c r="I45" s="5">
        <v>4.9632999999999997E-5</v>
      </c>
      <c r="J45" s="5">
        <v>6.6279000000000002E-4</v>
      </c>
      <c r="K45" s="5">
        <v>2.0419E-2</v>
      </c>
      <c r="L45" s="1"/>
      <c r="Q45" s="8"/>
      <c r="R45" s="3"/>
      <c r="S45" s="5"/>
      <c r="T45" s="5"/>
      <c r="U45" s="5"/>
    </row>
    <row r="46" spans="1:31">
      <c r="A46" t="s">
        <v>196</v>
      </c>
      <c r="B46" t="s">
        <v>177</v>
      </c>
      <c r="C46" s="5">
        <v>0</v>
      </c>
      <c r="D46" s="5">
        <v>0</v>
      </c>
      <c r="E46" s="5">
        <v>0</v>
      </c>
      <c r="F46" s="5">
        <v>0</v>
      </c>
      <c r="G46" s="5">
        <v>0</v>
      </c>
      <c r="H46" s="5">
        <v>0</v>
      </c>
      <c r="I46" s="5">
        <v>0</v>
      </c>
      <c r="J46" s="5">
        <v>0</v>
      </c>
      <c r="K46" s="5">
        <v>2.0896000000000001E-2</v>
      </c>
      <c r="L46" s="1"/>
      <c r="Q46" s="8"/>
      <c r="R46" s="3"/>
      <c r="S46" s="5"/>
      <c r="T46" s="5"/>
      <c r="U46" s="5"/>
    </row>
    <row r="47" spans="1:31">
      <c r="A47" t="s">
        <v>197</v>
      </c>
      <c r="B47" t="s">
        <v>178</v>
      </c>
      <c r="C47" s="5">
        <v>0</v>
      </c>
      <c r="D47" s="5">
        <v>0</v>
      </c>
      <c r="E47" s="5">
        <v>0</v>
      </c>
      <c r="F47" s="5">
        <v>0</v>
      </c>
      <c r="G47" s="5">
        <v>0</v>
      </c>
      <c r="H47" s="5">
        <v>0</v>
      </c>
      <c r="I47" s="5">
        <v>0</v>
      </c>
      <c r="J47" s="5">
        <v>0</v>
      </c>
      <c r="K47" s="5">
        <v>0</v>
      </c>
      <c r="L47" s="1"/>
      <c r="Q47" s="8"/>
      <c r="R47" s="3"/>
      <c r="S47" s="5"/>
      <c r="T47" s="5"/>
      <c r="U47" s="5"/>
    </row>
    <row r="48" spans="1:31">
      <c r="A48" t="s">
        <v>199</v>
      </c>
      <c r="B48" t="s">
        <v>177</v>
      </c>
      <c r="C48" s="5">
        <v>3.1563999999999998E-5</v>
      </c>
      <c r="D48" s="5">
        <v>2.9133000000000002E-4</v>
      </c>
      <c r="E48" s="5">
        <v>2.3312E-5</v>
      </c>
      <c r="F48" s="5">
        <v>0</v>
      </c>
      <c r="G48" s="5">
        <v>0</v>
      </c>
      <c r="H48" s="5">
        <v>4.2560999999999996E-3</v>
      </c>
      <c r="I48" s="5">
        <v>2.8138E-2</v>
      </c>
      <c r="J48" s="5">
        <v>2.1725000000000001E-2</v>
      </c>
      <c r="K48" s="5">
        <v>9.8083000000000004E-2</v>
      </c>
      <c r="L48" s="1"/>
      <c r="Q48" s="8"/>
      <c r="R48" s="3"/>
      <c r="S48" s="5"/>
      <c r="T48" s="5"/>
      <c r="U48" s="5"/>
    </row>
    <row r="49" spans="1:21">
      <c r="A49" t="s">
        <v>199</v>
      </c>
      <c r="B49" t="s">
        <v>175</v>
      </c>
      <c r="C49" s="5">
        <v>0</v>
      </c>
      <c r="D49" s="5">
        <v>0</v>
      </c>
      <c r="E49" s="5">
        <v>0</v>
      </c>
      <c r="F49" s="5">
        <v>0</v>
      </c>
      <c r="G49" s="5">
        <v>0</v>
      </c>
      <c r="H49" s="5">
        <v>0</v>
      </c>
      <c r="I49" s="5">
        <v>0</v>
      </c>
      <c r="J49" s="5">
        <v>0</v>
      </c>
      <c r="K49" s="5">
        <v>1.6983999999999999E-2</v>
      </c>
      <c r="L49" s="1"/>
      <c r="Q49" s="8"/>
      <c r="R49" s="3"/>
      <c r="S49" s="5"/>
      <c r="T49" s="5"/>
      <c r="U49" s="5"/>
    </row>
    <row r="50" spans="1:21">
      <c r="A50" t="s">
        <v>200</v>
      </c>
      <c r="B50" t="s">
        <v>176</v>
      </c>
      <c r="C50" s="5">
        <v>6.1231000000000001E-2</v>
      </c>
      <c r="D50" s="5">
        <v>6.0085E-2</v>
      </c>
      <c r="E50" s="5">
        <v>6.1970999999999998E-2</v>
      </c>
      <c r="F50" s="5">
        <v>6.1822000000000002E-2</v>
      </c>
      <c r="G50" s="5">
        <v>6.1822000000000002E-2</v>
      </c>
      <c r="H50" s="5">
        <v>7.7747999999999998E-2</v>
      </c>
      <c r="I50" s="5">
        <v>6.6447000000000006E-2</v>
      </c>
      <c r="J50" s="5">
        <v>4.5463999999999997E-2</v>
      </c>
      <c r="K50" s="5">
        <v>0.13305</v>
      </c>
      <c r="L50" s="1"/>
      <c r="Q50" s="8"/>
      <c r="R50" s="3"/>
      <c r="S50" s="5"/>
      <c r="T50" s="5"/>
      <c r="U50" s="5"/>
    </row>
    <row r="51" spans="1:21">
      <c r="A51" t="s">
        <v>200</v>
      </c>
      <c r="B51" t="s">
        <v>178</v>
      </c>
      <c r="C51" s="5">
        <v>3.5561000000000002E-2</v>
      </c>
      <c r="D51" s="5">
        <v>3.5770000000000003E-2</v>
      </c>
      <c r="E51" s="5">
        <v>3.5659000000000003E-2</v>
      </c>
      <c r="F51" s="5">
        <v>3.5326999999999997E-2</v>
      </c>
      <c r="G51" s="5">
        <v>3.6042999999999999E-2</v>
      </c>
      <c r="H51" s="5">
        <v>3.3820000000000003E-2</v>
      </c>
      <c r="I51" s="5">
        <v>3.5597999999999998E-2</v>
      </c>
      <c r="J51" s="5">
        <v>3.1168999999999999E-2</v>
      </c>
      <c r="K51" s="5">
        <v>2.4333E-2</v>
      </c>
      <c r="L51" s="1"/>
      <c r="Q51" s="8"/>
      <c r="R51" s="3"/>
      <c r="S51" s="5"/>
      <c r="T51" s="5"/>
      <c r="U51" s="5"/>
    </row>
    <row r="52" spans="1:21">
      <c r="A52" t="s">
        <v>201</v>
      </c>
      <c r="B52" t="s">
        <v>177</v>
      </c>
      <c r="C52" s="5">
        <v>0</v>
      </c>
      <c r="D52" s="5">
        <v>0</v>
      </c>
      <c r="E52" s="5">
        <v>0</v>
      </c>
      <c r="F52" s="5">
        <v>0</v>
      </c>
      <c r="G52" s="5">
        <v>0</v>
      </c>
      <c r="H52" s="5">
        <v>0</v>
      </c>
      <c r="I52" s="5">
        <v>0</v>
      </c>
      <c r="J52" s="5">
        <v>0</v>
      </c>
      <c r="K52" s="5">
        <v>1.0823E-4</v>
      </c>
      <c r="L52" s="1"/>
      <c r="Q52" s="8"/>
      <c r="S52" s="5"/>
      <c r="T52" s="5"/>
      <c r="U52" s="5"/>
    </row>
    <row r="53" spans="1:21">
      <c r="A53" t="s">
        <v>201</v>
      </c>
      <c r="B53" t="s">
        <v>172</v>
      </c>
      <c r="C53" s="5">
        <v>0</v>
      </c>
      <c r="D53" s="5">
        <v>0</v>
      </c>
      <c r="E53" s="5">
        <v>0</v>
      </c>
      <c r="F53" s="5">
        <v>0</v>
      </c>
      <c r="G53" s="5">
        <v>0</v>
      </c>
      <c r="H53" s="5">
        <v>0</v>
      </c>
      <c r="I53" s="5">
        <v>0</v>
      </c>
      <c r="J53" s="5">
        <v>0</v>
      </c>
      <c r="K53" s="5">
        <v>1.3518000000000001E-2</v>
      </c>
      <c r="L53" s="1"/>
      <c r="Q53" s="8"/>
      <c r="S53" s="5"/>
      <c r="T53" s="5"/>
      <c r="U53" s="5"/>
    </row>
    <row r="54" spans="1:21">
      <c r="A54" t="s">
        <v>201</v>
      </c>
      <c r="B54" t="s">
        <v>173</v>
      </c>
      <c r="C54" s="5">
        <v>0</v>
      </c>
      <c r="D54" s="5">
        <v>0</v>
      </c>
      <c r="E54" s="5">
        <v>0</v>
      </c>
      <c r="F54" s="5">
        <v>0</v>
      </c>
      <c r="G54" s="5">
        <v>0</v>
      </c>
      <c r="H54" s="5">
        <v>0.12418</v>
      </c>
      <c r="I54" s="5">
        <v>7.3042999999999997E-2</v>
      </c>
      <c r="J54" s="5">
        <v>1.2481999999999999E-4</v>
      </c>
      <c r="K54" s="5">
        <v>0.18346000000000001</v>
      </c>
      <c r="L54" s="1"/>
      <c r="Q54" s="8"/>
      <c r="S54" s="5"/>
      <c r="T54" s="5"/>
      <c r="U54" s="5"/>
    </row>
    <row r="55" spans="1:21">
      <c r="A55" t="s">
        <v>201</v>
      </c>
      <c r="B55" t="s">
        <v>174</v>
      </c>
      <c r="C55" s="5">
        <v>1.864E-2</v>
      </c>
      <c r="D55" s="5">
        <v>1.8922000000000001E-2</v>
      </c>
      <c r="E55" s="5">
        <v>1.8787999999999999E-2</v>
      </c>
      <c r="F55" s="5">
        <v>1.8665000000000001E-2</v>
      </c>
      <c r="G55" s="5">
        <v>1.8435E-2</v>
      </c>
      <c r="H55" s="5">
        <v>2.0560999999999999E-2</v>
      </c>
      <c r="I55" s="5">
        <v>1.8488999999999998E-2</v>
      </c>
      <c r="J55" s="5">
        <v>1.8658999999999999E-2</v>
      </c>
      <c r="K55" s="5">
        <v>1.5254E-2</v>
      </c>
      <c r="L55" s="1"/>
      <c r="Q55" s="8"/>
      <c r="S55" s="5"/>
      <c r="T55" s="5"/>
      <c r="U55" s="5"/>
    </row>
    <row r="56" spans="1:21">
      <c r="A56" t="s">
        <v>203</v>
      </c>
      <c r="B56" t="s">
        <v>176</v>
      </c>
      <c r="C56" s="5">
        <v>0</v>
      </c>
      <c r="D56" s="5">
        <v>0</v>
      </c>
      <c r="E56" s="5">
        <v>0</v>
      </c>
      <c r="F56" s="5">
        <v>0</v>
      </c>
      <c r="G56" s="5">
        <v>0</v>
      </c>
      <c r="H56" s="5">
        <v>0</v>
      </c>
      <c r="I56" s="5">
        <v>0</v>
      </c>
      <c r="J56" s="5">
        <v>0</v>
      </c>
      <c r="K56" s="5">
        <v>1.8031E-3</v>
      </c>
      <c r="L56" s="1"/>
      <c r="Q56" s="8"/>
      <c r="S56" s="5"/>
      <c r="T56" s="5"/>
      <c r="U56" s="5"/>
    </row>
    <row r="57" spans="1:21">
      <c r="A57" t="s">
        <v>203</v>
      </c>
      <c r="B57" t="s">
        <v>178</v>
      </c>
      <c r="C57" s="5">
        <v>0</v>
      </c>
      <c r="D57" s="5">
        <v>0</v>
      </c>
      <c r="E57" s="5">
        <v>0</v>
      </c>
      <c r="F57" s="5">
        <v>0</v>
      </c>
      <c r="G57" s="5">
        <v>0</v>
      </c>
      <c r="H57" s="5">
        <v>0</v>
      </c>
      <c r="I57" s="5">
        <v>0</v>
      </c>
      <c r="J57" s="5">
        <v>0</v>
      </c>
      <c r="K57" s="5">
        <v>2.0097000000000001E-3</v>
      </c>
      <c r="L57" s="1"/>
      <c r="Q57" s="8"/>
      <c r="S57" s="5"/>
      <c r="T57" s="5"/>
      <c r="U57" s="5"/>
    </row>
    <row r="58" spans="1:21">
      <c r="C58" s="5"/>
      <c r="D58" s="5"/>
      <c r="E58" s="5"/>
      <c r="F58" s="5"/>
      <c r="G58" s="5"/>
      <c r="H58" s="5"/>
      <c r="I58" s="5"/>
      <c r="J58" s="5"/>
      <c r="K58" s="5"/>
      <c r="L58" s="1"/>
      <c r="Q58" s="8"/>
      <c r="S58" s="5"/>
      <c r="T58" s="5"/>
      <c r="U58" s="5"/>
    </row>
    <row r="59" spans="1:21">
      <c r="C59" s="5"/>
      <c r="D59" s="5"/>
      <c r="E59" s="5"/>
      <c r="F59" s="5"/>
      <c r="G59" s="5"/>
      <c r="H59" s="5"/>
      <c r="I59" s="5"/>
      <c r="J59" s="5"/>
      <c r="K59" s="5"/>
      <c r="L59" s="1"/>
      <c r="Q59" s="8"/>
      <c r="S59" s="5"/>
      <c r="T59" s="5"/>
      <c r="U59" s="5"/>
    </row>
    <row r="60" spans="1:21">
      <c r="C60" s="5"/>
      <c r="D60" s="5"/>
      <c r="E60" s="5"/>
      <c r="F60" s="5"/>
      <c r="G60" s="5"/>
      <c r="H60" s="5"/>
      <c r="I60" s="5"/>
      <c r="J60" s="5"/>
      <c r="K60" s="5"/>
      <c r="L60" s="1"/>
      <c r="Q60" s="8"/>
      <c r="S60" s="5"/>
      <c r="T60" s="5"/>
      <c r="U60" s="5"/>
    </row>
    <row r="61" spans="1:21">
      <c r="C61" s="5"/>
      <c r="D61" s="5"/>
      <c r="E61" s="5"/>
      <c r="F61" s="5"/>
      <c r="G61" s="5"/>
      <c r="H61" s="5"/>
      <c r="I61" s="5"/>
      <c r="J61" s="5"/>
      <c r="K61" s="5"/>
      <c r="L61" s="1"/>
      <c r="Q61" s="8"/>
      <c r="S61" s="5"/>
      <c r="T61" s="5"/>
      <c r="U61" s="5"/>
    </row>
    <row r="62" spans="1:21">
      <c r="C62" s="5"/>
      <c r="D62" s="5"/>
      <c r="E62" s="5"/>
      <c r="F62" s="5"/>
      <c r="G62" s="5"/>
      <c r="H62" s="5"/>
      <c r="I62" s="5"/>
      <c r="J62" s="5"/>
      <c r="K62" s="5"/>
      <c r="L62" s="1"/>
      <c r="Q62" s="8"/>
      <c r="S62" s="5"/>
      <c r="T62" s="5"/>
      <c r="U62" s="5"/>
    </row>
    <row r="63" spans="1:21">
      <c r="C63" s="5"/>
      <c r="D63" s="5"/>
      <c r="E63" s="5"/>
      <c r="F63" s="5"/>
      <c r="G63" s="5"/>
      <c r="H63" s="5"/>
      <c r="I63" s="5"/>
      <c r="J63" s="5"/>
      <c r="K63" s="5"/>
      <c r="L63" s="1"/>
      <c r="Q63" s="8"/>
      <c r="S63" s="5"/>
      <c r="T63" s="5"/>
      <c r="U63" s="5"/>
    </row>
    <row r="64" spans="1:21">
      <c r="C64" s="5"/>
      <c r="D64" s="5"/>
      <c r="E64" s="5"/>
      <c r="F64" s="5"/>
      <c r="G64" s="5"/>
      <c r="H64" s="5"/>
      <c r="I64" s="5"/>
      <c r="J64" s="5"/>
      <c r="K64" s="5"/>
      <c r="L64" s="1"/>
      <c r="Q64" s="8"/>
      <c r="S64" s="5"/>
      <c r="T64" s="5"/>
      <c r="U64" s="5"/>
    </row>
    <row r="65" spans="3:20">
      <c r="C65" s="5"/>
      <c r="D65" s="5"/>
      <c r="E65" s="5"/>
      <c r="F65" s="5"/>
      <c r="G65" s="5"/>
      <c r="H65" s="5"/>
      <c r="I65" s="5"/>
      <c r="J65" s="5"/>
      <c r="K65" s="5"/>
      <c r="L65" s="1"/>
      <c r="R65" s="5"/>
      <c r="S65" s="5"/>
      <c r="T65" s="5"/>
    </row>
    <row r="66" spans="3:20">
      <c r="C66" s="5"/>
      <c r="D66" s="5"/>
      <c r="E66" s="5"/>
      <c r="F66" s="5"/>
      <c r="G66" s="5"/>
      <c r="H66" s="5"/>
      <c r="I66" s="5"/>
      <c r="J66" s="5"/>
      <c r="K66" s="5"/>
      <c r="L66" s="1"/>
    </row>
    <row r="67" spans="3:20">
      <c r="C67" s="5"/>
      <c r="D67" s="5"/>
      <c r="E67" s="5"/>
      <c r="F67" s="5"/>
      <c r="G67" s="5"/>
      <c r="H67" s="5"/>
      <c r="I67" s="5"/>
      <c r="J67" s="5"/>
      <c r="K67" s="5"/>
      <c r="L67" s="1"/>
    </row>
    <row r="68" spans="3:20">
      <c r="C68" s="5"/>
      <c r="D68" s="5"/>
      <c r="E68" s="5"/>
      <c r="F68" s="5"/>
      <c r="G68" s="5"/>
      <c r="H68" s="5"/>
      <c r="I68" s="5"/>
      <c r="J68" s="5"/>
      <c r="K68" s="5"/>
      <c r="L68" s="1"/>
    </row>
    <row r="69" spans="3:20">
      <c r="C69" s="5"/>
      <c r="D69" s="5"/>
      <c r="E69" s="5"/>
      <c r="F69" s="5"/>
      <c r="G69" s="5"/>
      <c r="H69" s="5"/>
      <c r="I69" s="5"/>
      <c r="J69" s="5"/>
      <c r="K69" s="5"/>
      <c r="L69" s="1"/>
    </row>
    <row r="70" spans="3:20">
      <c r="C70" s="5"/>
      <c r="D70" s="5"/>
      <c r="E70" s="5"/>
      <c r="F70" s="5"/>
      <c r="G70" s="5"/>
      <c r="H70" s="5"/>
      <c r="I70" s="5"/>
      <c r="J70" s="5"/>
      <c r="K70" s="5"/>
      <c r="L70" s="1"/>
    </row>
    <row r="71" spans="3:20">
      <c r="C71" s="5"/>
      <c r="D71" s="5"/>
      <c r="E71" s="5"/>
      <c r="F71" s="5"/>
      <c r="G71" s="5"/>
      <c r="H71" s="5"/>
      <c r="I71" s="5"/>
      <c r="J71" s="5"/>
      <c r="K71" s="5"/>
      <c r="L71" s="1"/>
    </row>
    <row r="72" spans="3:20">
      <c r="C72" s="5"/>
      <c r="D72" s="5"/>
      <c r="E72" s="5"/>
      <c r="F72" s="5"/>
      <c r="G72" s="5"/>
      <c r="H72" s="5"/>
      <c r="I72" s="5"/>
      <c r="J72" s="5"/>
      <c r="K72" s="5"/>
      <c r="L72" s="1"/>
    </row>
    <row r="73" spans="3:20">
      <c r="C73" s="5"/>
      <c r="D73" s="5"/>
      <c r="E73" s="5"/>
      <c r="F73" s="5"/>
      <c r="G73" s="5"/>
      <c r="H73" s="5"/>
      <c r="I73" s="5"/>
      <c r="J73" s="5"/>
      <c r="K73" s="5"/>
      <c r="L73" s="1"/>
    </row>
    <row r="74" spans="3:20">
      <c r="C74" s="5"/>
      <c r="D74" s="5"/>
      <c r="E74" s="5"/>
      <c r="F74" s="5"/>
      <c r="G74" s="5"/>
      <c r="H74" s="5"/>
      <c r="I74" s="5"/>
      <c r="J74" s="5"/>
      <c r="K74" s="5"/>
      <c r="L74" s="1"/>
    </row>
    <row r="75" spans="3:20">
      <c r="C75" s="5"/>
      <c r="D75" s="5"/>
      <c r="E75" s="5"/>
      <c r="F75" s="5"/>
      <c r="G75" s="5"/>
      <c r="H75" s="5"/>
      <c r="I75" s="5"/>
      <c r="J75" s="5"/>
      <c r="K75" s="5"/>
      <c r="L75" s="1"/>
    </row>
    <row r="76" spans="3:20">
      <c r="C76" s="5"/>
      <c r="D76" s="5"/>
      <c r="E76" s="5"/>
      <c r="F76" s="5"/>
      <c r="G76" s="5"/>
      <c r="H76" s="5"/>
      <c r="I76" s="5"/>
      <c r="J76" s="5"/>
      <c r="K76" s="5"/>
      <c r="L76" s="1"/>
    </row>
    <row r="77" spans="3:20">
      <c r="C77" s="5"/>
      <c r="D77" s="5"/>
      <c r="E77" s="5"/>
      <c r="F77" s="5"/>
      <c r="G77" s="5"/>
      <c r="H77" s="5"/>
      <c r="I77" s="5"/>
      <c r="J77" s="5"/>
      <c r="K77" s="5"/>
      <c r="L77" s="1"/>
    </row>
    <row r="78" spans="3:20">
      <c r="C78" s="5"/>
      <c r="D78" s="5"/>
      <c r="E78" s="5"/>
      <c r="F78" s="5"/>
      <c r="G78" s="5"/>
      <c r="H78" s="5"/>
      <c r="I78" s="5"/>
      <c r="J78" s="5"/>
      <c r="K78" s="5"/>
      <c r="L78" s="1"/>
    </row>
    <row r="79" spans="3:20">
      <c r="C79" s="5"/>
      <c r="D79" s="5"/>
      <c r="E79" s="5"/>
      <c r="F79" s="5"/>
      <c r="G79" s="5"/>
      <c r="H79" s="5"/>
      <c r="I79" s="5"/>
      <c r="J79" s="5"/>
      <c r="K79" s="5"/>
      <c r="L79" s="1"/>
    </row>
    <row r="80" spans="3:20">
      <c r="C80" s="5"/>
      <c r="D80" s="5"/>
      <c r="E80" s="5"/>
      <c r="F80" s="5"/>
      <c r="G80" s="5"/>
      <c r="H80" s="5"/>
      <c r="I80" s="5"/>
      <c r="J80" s="5"/>
      <c r="K80" s="5"/>
      <c r="L80" s="1"/>
    </row>
    <row r="81" spans="3:12">
      <c r="C81" s="5"/>
      <c r="D81" s="5"/>
      <c r="E81" s="5"/>
      <c r="F81" s="5"/>
      <c r="G81" s="5"/>
      <c r="H81" s="5"/>
      <c r="I81" s="5"/>
      <c r="J81" s="5"/>
      <c r="K81" s="5"/>
      <c r="L81" s="1"/>
    </row>
    <row r="82" spans="3:12">
      <c r="C82" s="5"/>
      <c r="D82" s="5"/>
      <c r="E82" s="5"/>
      <c r="F82" s="5"/>
      <c r="G82" s="5"/>
      <c r="H82" s="5"/>
      <c r="I82" s="5"/>
      <c r="J82" s="5"/>
      <c r="K82" s="5"/>
      <c r="L82" s="1"/>
    </row>
    <row r="83" spans="3:12">
      <c r="C83" s="5"/>
      <c r="D83" s="5"/>
      <c r="E83" s="5"/>
      <c r="F83" s="5"/>
      <c r="G83" s="5"/>
      <c r="H83" s="5"/>
      <c r="I83" s="5"/>
      <c r="J83" s="5"/>
      <c r="K83" s="5"/>
      <c r="L83" s="1"/>
    </row>
    <row r="84" spans="3:12">
      <c r="C84" s="5"/>
      <c r="D84" s="5"/>
      <c r="E84" s="5"/>
      <c r="F84" s="5"/>
      <c r="G84" s="5"/>
      <c r="H84" s="5"/>
      <c r="I84" s="5"/>
      <c r="J84" s="5"/>
      <c r="K84" s="5"/>
      <c r="L84" s="1"/>
    </row>
    <row r="85" spans="3:12">
      <c r="C85" s="5"/>
      <c r="D85" s="5"/>
      <c r="E85" s="5"/>
      <c r="F85" s="5"/>
      <c r="G85" s="5"/>
      <c r="H85" s="5"/>
      <c r="I85" s="5"/>
      <c r="J85" s="5"/>
      <c r="K85" s="5"/>
      <c r="L85" s="1"/>
    </row>
    <row r="86" spans="3:12">
      <c r="C86" s="5"/>
      <c r="D86" s="5"/>
      <c r="E86" s="5"/>
      <c r="F86" s="5"/>
      <c r="G86" s="5"/>
      <c r="H86" s="5"/>
      <c r="I86" s="5"/>
      <c r="J86" s="5"/>
      <c r="K86" s="5"/>
      <c r="L86" s="1"/>
    </row>
    <row r="87" spans="3:12">
      <c r="C87" s="5"/>
      <c r="D87" s="5"/>
      <c r="E87" s="5"/>
      <c r="F87" s="5"/>
      <c r="G87" s="5"/>
      <c r="H87" s="5"/>
      <c r="I87" s="5"/>
      <c r="J87" s="5"/>
      <c r="K87" s="5"/>
      <c r="L87" s="1"/>
    </row>
    <row r="88" spans="3:12">
      <c r="C88" s="5"/>
      <c r="D88" s="5"/>
      <c r="E88" s="5"/>
      <c r="F88" s="5"/>
      <c r="G88" s="5"/>
      <c r="H88" s="5"/>
      <c r="I88" s="5"/>
      <c r="J88" s="5"/>
      <c r="K88" s="5"/>
      <c r="L88" s="1"/>
    </row>
    <row r="89" spans="3:12">
      <c r="C89" s="5"/>
      <c r="D89" s="5"/>
      <c r="E89" s="5"/>
      <c r="F89" s="5"/>
      <c r="G89" s="5"/>
      <c r="H89" s="5"/>
      <c r="I89" s="5"/>
      <c r="J89" s="5"/>
      <c r="K89" s="5"/>
      <c r="L89" s="1"/>
    </row>
    <row r="90" spans="3:12">
      <c r="C90" s="5"/>
      <c r="D90" s="5"/>
      <c r="E90" s="5"/>
      <c r="F90" s="5"/>
      <c r="G90" s="5"/>
      <c r="H90" s="5"/>
      <c r="I90" s="5"/>
      <c r="J90" s="5"/>
      <c r="K90" s="5"/>
      <c r="L90" s="1"/>
    </row>
    <row r="91" spans="3:12">
      <c r="C91" s="5"/>
      <c r="D91" s="5"/>
      <c r="E91" s="5"/>
      <c r="F91" s="5"/>
      <c r="G91" s="5"/>
      <c r="H91" s="5"/>
      <c r="I91" s="5"/>
      <c r="J91" s="5"/>
      <c r="K91" s="5"/>
      <c r="L91" s="1"/>
    </row>
    <row r="92" spans="3:12">
      <c r="C92" s="5"/>
      <c r="D92" s="5"/>
      <c r="E92" s="5"/>
      <c r="F92" s="5"/>
      <c r="G92" s="5"/>
      <c r="H92" s="5"/>
      <c r="I92" s="5"/>
      <c r="J92" s="5"/>
      <c r="K92" s="5"/>
      <c r="L92" s="1"/>
    </row>
    <row r="93" spans="3:12">
      <c r="C93" s="5"/>
      <c r="D93" s="5"/>
      <c r="E93" s="5"/>
      <c r="F93" s="5"/>
      <c r="G93" s="5"/>
      <c r="H93" s="5"/>
      <c r="I93" s="5"/>
      <c r="J93" s="5"/>
      <c r="K93" s="5"/>
      <c r="L93" s="1"/>
    </row>
    <row r="94" spans="3:12">
      <c r="C94" s="5"/>
      <c r="D94" s="5"/>
      <c r="E94" s="5"/>
      <c r="F94" s="5"/>
      <c r="G94" s="5"/>
      <c r="H94" s="5"/>
      <c r="I94" s="5"/>
      <c r="J94" s="5"/>
      <c r="K94" s="5"/>
      <c r="L94" s="1"/>
    </row>
    <row r="95" spans="3:12">
      <c r="C95" s="5"/>
      <c r="D95" s="5"/>
      <c r="E95" s="5"/>
      <c r="F95" s="5"/>
      <c r="G95" s="5"/>
      <c r="H95" s="5"/>
      <c r="I95" s="5"/>
      <c r="J95" s="5"/>
      <c r="K95" s="5"/>
      <c r="L95" s="1"/>
    </row>
    <row r="96" spans="3:12">
      <c r="C96" s="5"/>
      <c r="D96" s="5"/>
      <c r="E96" s="5"/>
      <c r="F96" s="5"/>
      <c r="G96" s="5"/>
      <c r="H96" s="5"/>
      <c r="I96" s="5"/>
      <c r="J96" s="5"/>
      <c r="K96" s="5"/>
      <c r="L96" s="1"/>
    </row>
    <row r="97" spans="3:12">
      <c r="C97" s="5"/>
      <c r="D97" s="5"/>
      <c r="E97" s="5"/>
      <c r="F97" s="5"/>
      <c r="G97" s="5"/>
      <c r="H97" s="5"/>
      <c r="I97" s="5"/>
      <c r="J97" s="5"/>
      <c r="K97" s="5"/>
      <c r="L97" s="1"/>
    </row>
    <row r="98" spans="3:12">
      <c r="C98" s="5"/>
      <c r="D98" s="5"/>
      <c r="E98" s="5"/>
      <c r="F98" s="5"/>
      <c r="G98" s="5"/>
      <c r="H98" s="5"/>
      <c r="I98" s="5"/>
      <c r="J98" s="5"/>
      <c r="K98" s="5"/>
      <c r="L98" s="1"/>
    </row>
    <row r="99" spans="3:12">
      <c r="C99" s="5"/>
      <c r="D99" s="5"/>
      <c r="E99" s="5"/>
      <c r="F99" s="5"/>
      <c r="G99" s="5"/>
      <c r="H99" s="5"/>
      <c r="I99" s="5"/>
      <c r="J99" s="5"/>
      <c r="K99" s="5"/>
      <c r="L99" s="1"/>
    </row>
    <row r="100" spans="3:12">
      <c r="C100" s="5"/>
      <c r="D100" s="5"/>
      <c r="E100" s="5"/>
      <c r="F100" s="5"/>
      <c r="G100" s="5"/>
      <c r="H100" s="5"/>
      <c r="I100" s="5"/>
      <c r="J100" s="5"/>
      <c r="K100" s="5"/>
      <c r="L100" s="1"/>
    </row>
    <row r="101" spans="3:12">
      <c r="C101" s="5"/>
      <c r="D101" s="5"/>
      <c r="E101" s="5"/>
      <c r="F101" s="5"/>
      <c r="G101" s="5"/>
      <c r="H101" s="5"/>
      <c r="I101" s="5"/>
      <c r="J101" s="5"/>
      <c r="K101" s="5"/>
      <c r="L101" s="1"/>
    </row>
    <row r="102" spans="3:12">
      <c r="C102" s="5"/>
      <c r="D102" s="5"/>
      <c r="E102" s="5"/>
      <c r="F102" s="5"/>
      <c r="G102" s="5"/>
      <c r="H102" s="5"/>
      <c r="I102" s="5"/>
      <c r="J102" s="5"/>
      <c r="K102" s="5"/>
      <c r="L102" s="1"/>
    </row>
    <row r="103" spans="3:12">
      <c r="C103" s="5"/>
      <c r="D103" s="5"/>
      <c r="E103" s="5"/>
      <c r="F103" s="5"/>
      <c r="G103" s="5"/>
      <c r="H103" s="5"/>
      <c r="I103" s="5"/>
      <c r="J103" s="5"/>
      <c r="K103" s="5"/>
      <c r="L103" s="1"/>
    </row>
    <row r="104" spans="3:12">
      <c r="C104" s="5"/>
      <c r="D104" s="5"/>
      <c r="E104" s="5"/>
      <c r="F104" s="5"/>
      <c r="G104" s="5"/>
      <c r="H104" s="5"/>
      <c r="I104" s="5"/>
      <c r="J104" s="5"/>
      <c r="K104" s="5"/>
      <c r="L104" s="1"/>
    </row>
    <row r="105" spans="3:12">
      <c r="C105" s="5"/>
      <c r="D105" s="5"/>
      <c r="E105" s="5"/>
      <c r="F105" s="5"/>
      <c r="G105" s="5"/>
      <c r="H105" s="5"/>
      <c r="I105" s="5"/>
      <c r="J105" s="5"/>
      <c r="K105" s="5"/>
      <c r="L105" s="1"/>
    </row>
    <row r="106" spans="3:12">
      <c r="C106" s="5"/>
      <c r="D106" s="5"/>
      <c r="E106" s="5"/>
      <c r="F106" s="5"/>
      <c r="G106" s="5"/>
      <c r="H106" s="5"/>
      <c r="I106" s="5"/>
      <c r="J106" s="5"/>
      <c r="K106" s="5"/>
      <c r="L106" s="1"/>
    </row>
    <row r="107" spans="3:12">
      <c r="C107" s="5"/>
      <c r="D107" s="5"/>
      <c r="E107" s="5"/>
      <c r="F107" s="5"/>
      <c r="G107" s="5"/>
      <c r="H107" s="5"/>
      <c r="I107" s="5"/>
      <c r="J107" s="5"/>
      <c r="K107" s="5"/>
      <c r="L107" s="1"/>
    </row>
    <row r="108" spans="3:12">
      <c r="C108" s="5"/>
      <c r="D108" s="5"/>
      <c r="E108" s="5"/>
      <c r="F108" s="5"/>
      <c r="G108" s="5"/>
      <c r="H108" s="5"/>
      <c r="I108" s="5"/>
      <c r="J108" s="5"/>
      <c r="K108" s="5"/>
      <c r="L108" s="1"/>
    </row>
    <row r="109" spans="3:12">
      <c r="C109" s="5"/>
      <c r="D109" s="5"/>
      <c r="E109" s="5"/>
      <c r="F109" s="5"/>
      <c r="G109" s="5"/>
      <c r="H109" s="5"/>
      <c r="I109" s="5"/>
      <c r="J109" s="5"/>
      <c r="K109" s="5"/>
      <c r="L109" s="1"/>
    </row>
    <row r="110" spans="3:12">
      <c r="C110" s="5"/>
      <c r="D110" s="5"/>
      <c r="E110" s="5"/>
      <c r="F110" s="5"/>
      <c r="G110" s="5"/>
      <c r="H110" s="5"/>
      <c r="I110" s="5"/>
      <c r="J110" s="5"/>
      <c r="K110" s="5"/>
      <c r="L110" s="1"/>
    </row>
    <row r="111" spans="3:12">
      <c r="C111" s="5"/>
      <c r="D111" s="5"/>
      <c r="E111" s="5"/>
      <c r="F111" s="5"/>
      <c r="G111" s="5"/>
      <c r="H111" s="5"/>
      <c r="I111" s="5"/>
      <c r="J111" s="5"/>
      <c r="K111" s="5"/>
      <c r="L111" s="1"/>
    </row>
    <row r="112" spans="3:12">
      <c r="C112" s="5"/>
      <c r="D112" s="5"/>
      <c r="E112" s="5"/>
      <c r="F112" s="5"/>
      <c r="G112" s="5"/>
      <c r="H112" s="5"/>
      <c r="I112" s="5"/>
      <c r="J112" s="5"/>
      <c r="K112" s="5"/>
      <c r="L112" s="1"/>
    </row>
    <row r="113" spans="3:12">
      <c r="C113" s="5"/>
      <c r="D113" s="5"/>
      <c r="E113" s="5"/>
      <c r="F113" s="5"/>
      <c r="G113" s="5"/>
      <c r="H113" s="5"/>
      <c r="I113" s="5"/>
      <c r="J113" s="5"/>
      <c r="K113" s="5"/>
      <c r="L113" s="1"/>
    </row>
    <row r="114" spans="3:12">
      <c r="C114" s="5"/>
      <c r="D114" s="5"/>
      <c r="E114" s="5"/>
      <c r="F114" s="5"/>
      <c r="G114" s="5"/>
      <c r="H114" s="5"/>
      <c r="I114" s="5"/>
      <c r="J114" s="5"/>
      <c r="K114" s="5"/>
      <c r="L114" s="1"/>
    </row>
    <row r="115" spans="3:12">
      <c r="C115" s="5"/>
      <c r="D115" s="5"/>
      <c r="E115" s="5"/>
      <c r="F115" s="5"/>
      <c r="G115" s="5"/>
      <c r="H115" s="5"/>
      <c r="I115" s="5"/>
      <c r="J115" s="5"/>
      <c r="K115" s="5"/>
      <c r="L115" s="1"/>
    </row>
    <row r="116" spans="3:12">
      <c r="C116" s="5"/>
      <c r="D116" s="5"/>
      <c r="E116" s="5"/>
      <c r="F116" s="5"/>
      <c r="G116" s="5"/>
      <c r="H116" s="5"/>
      <c r="I116" s="5"/>
      <c r="J116" s="5"/>
      <c r="K116" s="5"/>
      <c r="L116" s="1"/>
    </row>
    <row r="117" spans="3:12">
      <c r="C117" s="5"/>
      <c r="D117" s="5"/>
      <c r="E117" s="5"/>
      <c r="F117" s="5"/>
      <c r="G117" s="5"/>
      <c r="H117" s="5"/>
      <c r="I117" s="5"/>
      <c r="J117" s="5"/>
      <c r="K117" s="5"/>
      <c r="L117" s="1"/>
    </row>
    <row r="118" spans="3:12">
      <c r="C118" s="5"/>
      <c r="D118" s="5"/>
      <c r="E118" s="5"/>
      <c r="F118" s="5"/>
      <c r="G118" s="5"/>
      <c r="H118" s="5"/>
      <c r="I118" s="5"/>
      <c r="J118" s="5"/>
      <c r="K118" s="5"/>
      <c r="L118" s="1"/>
    </row>
    <row r="119" spans="3:12">
      <c r="C119" s="5"/>
      <c r="D119" s="5"/>
      <c r="E119" s="5"/>
      <c r="F119" s="5"/>
      <c r="G119" s="5"/>
      <c r="H119" s="5"/>
      <c r="I119" s="5"/>
      <c r="J119" s="5"/>
      <c r="K119" s="5"/>
      <c r="L119" s="1"/>
    </row>
    <row r="120" spans="3:12">
      <c r="C120" s="5"/>
      <c r="D120" s="5"/>
      <c r="E120" s="5"/>
      <c r="F120" s="5"/>
      <c r="G120" s="5"/>
      <c r="H120" s="5"/>
      <c r="I120" s="5"/>
      <c r="J120" s="5"/>
      <c r="K120" s="5"/>
      <c r="L120" s="1"/>
    </row>
    <row r="121" spans="3:12">
      <c r="C121" s="5"/>
      <c r="D121" s="5"/>
      <c r="E121" s="5"/>
      <c r="F121" s="5"/>
      <c r="G121" s="5"/>
      <c r="H121" s="5"/>
      <c r="I121" s="5"/>
      <c r="J121" s="5"/>
      <c r="K121" s="5"/>
      <c r="L121" s="1"/>
    </row>
    <row r="122" spans="3:12">
      <c r="C122" s="5"/>
      <c r="D122" s="5"/>
      <c r="E122" s="5"/>
      <c r="F122" s="5"/>
      <c r="G122" s="5"/>
      <c r="H122" s="5"/>
      <c r="I122" s="5"/>
      <c r="J122" s="5"/>
      <c r="K122" s="5"/>
      <c r="L122" s="1"/>
    </row>
    <row r="123" spans="3:12">
      <c r="C123" s="5"/>
      <c r="D123" s="5"/>
      <c r="E123" s="5"/>
      <c r="F123" s="5"/>
      <c r="G123" s="5"/>
      <c r="H123" s="5"/>
      <c r="I123" s="5"/>
      <c r="J123" s="5"/>
      <c r="K123" s="5"/>
      <c r="L123" s="1"/>
    </row>
    <row r="124" spans="3:12">
      <c r="C124" s="5"/>
      <c r="D124" s="5"/>
      <c r="E124" s="5"/>
      <c r="F124" s="5"/>
      <c r="G124" s="5"/>
      <c r="H124" s="5"/>
      <c r="I124" s="5"/>
      <c r="J124" s="5"/>
      <c r="K124" s="5"/>
      <c r="L124" s="1"/>
    </row>
    <row r="125" spans="3:12">
      <c r="C125" s="5"/>
      <c r="D125" s="5"/>
      <c r="E125" s="5"/>
      <c r="F125" s="5"/>
      <c r="G125" s="5"/>
      <c r="H125" s="5"/>
      <c r="I125" s="5"/>
      <c r="J125" s="5"/>
      <c r="K125" s="5"/>
      <c r="L125" s="1"/>
    </row>
    <row r="126" spans="3:12">
      <c r="C126" s="5"/>
      <c r="D126" s="5"/>
      <c r="E126" s="5"/>
      <c r="F126" s="5"/>
      <c r="G126" s="5"/>
      <c r="H126" s="5"/>
      <c r="I126" s="5"/>
      <c r="J126" s="5"/>
      <c r="K126" s="5"/>
      <c r="L126" s="1"/>
    </row>
    <row r="127" spans="3:12">
      <c r="C127" s="5"/>
      <c r="D127" s="5"/>
      <c r="E127" s="5"/>
      <c r="F127" s="5"/>
      <c r="G127" s="5"/>
      <c r="H127" s="5"/>
      <c r="I127" s="5"/>
      <c r="J127" s="5"/>
      <c r="K127" s="5"/>
    </row>
    <row r="128" spans="3:12">
      <c r="C128" s="5"/>
      <c r="D128" s="5"/>
      <c r="E128" s="5"/>
      <c r="F128" s="5"/>
      <c r="G128" s="5"/>
      <c r="H128" s="5"/>
      <c r="I128" s="5"/>
      <c r="J128" s="5"/>
      <c r="K128" s="5"/>
    </row>
    <row r="129" spans="3:11">
      <c r="C129" s="5"/>
      <c r="D129" s="5"/>
      <c r="E129" s="5"/>
      <c r="F129" s="5"/>
      <c r="G129" s="5"/>
      <c r="H129" s="5"/>
      <c r="I129" s="5"/>
      <c r="J129" s="5"/>
      <c r="K129" s="5"/>
    </row>
    <row r="130" spans="3:11">
      <c r="C130" s="5"/>
      <c r="D130" s="5"/>
      <c r="E130" s="5"/>
      <c r="F130" s="5"/>
      <c r="G130" s="5"/>
      <c r="H130" s="5"/>
      <c r="I130" s="5"/>
      <c r="J130" s="5"/>
      <c r="K130" s="5"/>
    </row>
    <row r="131" spans="3:11">
      <c r="C131" s="5"/>
      <c r="D131" s="5"/>
      <c r="E131" s="5"/>
      <c r="F131" s="5"/>
      <c r="G131" s="5"/>
      <c r="H131" s="5"/>
      <c r="I131" s="5"/>
      <c r="J131" s="5"/>
      <c r="K131" s="5"/>
    </row>
    <row r="132" spans="3:11">
      <c r="C132" s="5"/>
      <c r="D132" s="5"/>
      <c r="E132" s="5"/>
      <c r="F132" s="5"/>
      <c r="G132" s="5"/>
      <c r="H132" s="5"/>
      <c r="I132" s="5"/>
      <c r="J132" s="5"/>
      <c r="K132" s="5"/>
    </row>
    <row r="133" spans="3:11">
      <c r="C133" s="5"/>
      <c r="D133" s="5"/>
      <c r="E133" s="5"/>
      <c r="F133" s="5"/>
      <c r="G133" s="5"/>
      <c r="H133" s="5"/>
      <c r="I133" s="5"/>
      <c r="J133" s="5"/>
      <c r="K133" s="5"/>
    </row>
    <row r="134" spans="3:11">
      <c r="C134" s="5"/>
      <c r="D134" s="5"/>
      <c r="E134" s="5"/>
      <c r="F134" s="5"/>
      <c r="G134" s="5"/>
      <c r="H134" s="5"/>
      <c r="I134" s="5"/>
      <c r="J134" s="5"/>
      <c r="K134" s="5"/>
    </row>
    <row r="135" spans="3:11">
      <c r="C135" s="5"/>
      <c r="D135" s="5"/>
      <c r="E135" s="5"/>
      <c r="F135" s="5"/>
      <c r="G135" s="5"/>
      <c r="H135" s="5"/>
      <c r="I135" s="5"/>
      <c r="J135" s="5"/>
      <c r="K135" s="5"/>
    </row>
    <row r="136" spans="3:11">
      <c r="C136" s="5"/>
      <c r="D136" s="5"/>
      <c r="E136" s="5"/>
      <c r="F136" s="5"/>
      <c r="G136" s="5"/>
      <c r="H136" s="5"/>
      <c r="I136" s="5"/>
      <c r="J136" s="5"/>
      <c r="K136" s="5"/>
    </row>
    <row r="137" spans="3:11">
      <c r="C137" s="5"/>
      <c r="D137" s="5"/>
      <c r="E137" s="5"/>
      <c r="F137" s="5"/>
      <c r="G137" s="5"/>
      <c r="H137" s="5"/>
      <c r="I137" s="5"/>
      <c r="J137" s="5"/>
      <c r="K137" s="5"/>
    </row>
    <row r="138" spans="3:11">
      <c r="C138" s="5"/>
      <c r="D138" s="5"/>
      <c r="E138" s="5"/>
      <c r="F138" s="5"/>
      <c r="G138" s="5"/>
      <c r="H138" s="5"/>
      <c r="I138" s="5"/>
      <c r="J138" s="5"/>
      <c r="K138" s="5"/>
    </row>
    <row r="139" spans="3:11">
      <c r="C139" s="5"/>
      <c r="D139" s="5"/>
      <c r="E139" s="5"/>
      <c r="F139" s="5"/>
      <c r="G139" s="5"/>
      <c r="H139" s="5"/>
      <c r="I139" s="5"/>
      <c r="J139" s="5"/>
      <c r="K139" s="5"/>
    </row>
    <row r="140" spans="3:11">
      <c r="C140" s="5"/>
      <c r="D140" s="5"/>
      <c r="E140" s="5"/>
      <c r="F140" s="5"/>
      <c r="G140" s="5"/>
      <c r="H140" s="5"/>
      <c r="I140" s="5"/>
      <c r="J140" s="5"/>
      <c r="K140" s="5"/>
    </row>
  </sheetData>
  <sortState ref="R29:U43">
    <sortCondition descending="1" ref="U29:U43"/>
  </sortState>
  <conditionalFormatting sqref="U52:U64">
    <cfRule type="colorScale" priority="6">
      <colorScale>
        <cfvo type="min"/>
        <cfvo type="percentile" val="50"/>
        <cfvo type="max"/>
        <color rgb="FF63BE7B"/>
        <color rgb="FFFFEB84"/>
        <color rgb="FFF8696B"/>
      </colorScale>
    </cfRule>
  </conditionalFormatting>
  <conditionalFormatting sqref="AD29:AE38">
    <cfRule type="colorScale" priority="5">
      <colorScale>
        <cfvo type="min"/>
        <cfvo type="percentile" val="50"/>
        <cfvo type="max"/>
        <color rgb="FF63BE7B"/>
        <color rgb="FFFFEB84"/>
        <color rgb="FFF8696B"/>
      </colorScale>
    </cfRule>
  </conditionalFormatting>
  <conditionalFormatting sqref="U52:U64 T65">
    <cfRule type="colorScale" priority="4">
      <colorScale>
        <cfvo type="min"/>
        <cfvo type="percentile" val="50"/>
        <cfvo type="max"/>
        <color rgb="FFF8696B"/>
        <color rgb="FFFFEB84"/>
        <color rgb="FF63BE7B"/>
      </colorScale>
    </cfRule>
  </conditionalFormatting>
  <conditionalFormatting sqref="AD29:AE37">
    <cfRule type="colorScale" priority="3">
      <colorScale>
        <cfvo type="min"/>
        <cfvo type="percentile" val="50"/>
        <cfvo type="max"/>
        <color rgb="FFF8696B"/>
        <color rgb="FFFFEB84"/>
        <color rgb="FF63BE7B"/>
      </colorScale>
    </cfRule>
  </conditionalFormatting>
  <conditionalFormatting sqref="L29:L54">
    <cfRule type="colorScale" priority="2">
      <colorScale>
        <cfvo type="min"/>
        <cfvo type="percentile" val="50"/>
        <cfvo type="max"/>
        <color rgb="FF63BE7B"/>
        <color rgb="FFFFEB84"/>
        <color rgb="FFF8696B"/>
      </colorScale>
    </cfRule>
  </conditionalFormatting>
  <conditionalFormatting sqref="AD29:AE36">
    <cfRule type="colorScale" priority="1">
      <colorScale>
        <cfvo type="min"/>
        <cfvo type="percentile" val="50"/>
        <cfvo type="max"/>
        <color rgb="FF63BE7B"/>
        <color rgb="FFFFEB84"/>
        <color rgb="FFF8696B"/>
      </colorScale>
    </cfRule>
  </conditionalFormatting>
  <conditionalFormatting sqref="B14:AE22">
    <cfRule type="colorScale" priority="14">
      <colorScale>
        <cfvo type="min"/>
        <cfvo type="percentile" val="50"/>
        <cfvo type="max"/>
        <color rgb="FF63BE7B"/>
        <color rgb="FFFFEB84"/>
        <color rgb="FFF8696B"/>
      </colorScale>
    </cfRule>
  </conditionalFormatting>
  <pageMargins left="0.7" right="0.7" top="0.75" bottom="0.75" header="0.3" footer="0.3"/>
  <pageSetup orientation="portrait" horizontalDpi="4294967293" verticalDpi="0" r:id="rId3"/>
  <legacy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00"/>
  <sheetViews>
    <sheetView zoomScale="90" zoomScaleNormal="90" workbookViewId="0">
      <pane xSplit="1" ySplit="2" topLeftCell="B3" activePane="bottomRight" state="frozen"/>
      <selection pane="topRight" activeCell="B1" sqref="B1"/>
      <selection pane="bottomLeft" activeCell="A3" sqref="A3"/>
      <selection pane="bottomRight"/>
    </sheetView>
  </sheetViews>
  <sheetFormatPr defaultRowHeight="15"/>
  <cols>
    <col min="2" max="2" width="10.28515625" customWidth="1"/>
    <col min="3" max="3" width="12.85546875" bestFit="1" customWidth="1"/>
    <col min="4" max="5" width="9.7109375" customWidth="1"/>
    <col min="6" max="10" width="9.7109375" bestFit="1" customWidth="1"/>
    <col min="11" max="11" width="11.28515625" bestFit="1" customWidth="1"/>
    <col min="12" max="12" width="7.42578125" customWidth="1"/>
    <col min="13" max="13" width="9.7109375" bestFit="1" customWidth="1"/>
    <col min="16" max="16" width="5.5703125" customWidth="1"/>
    <col min="17" max="17" width="12.85546875" bestFit="1" customWidth="1"/>
    <col min="18" max="24" width="8.5703125" customWidth="1"/>
    <col min="25" max="25" width="11.28515625" bestFit="1" customWidth="1"/>
    <col min="26" max="26" width="7.42578125" customWidth="1"/>
    <col min="27" max="27" width="8.5703125" customWidth="1"/>
    <col min="32" max="32" width="12.7109375" customWidth="1"/>
  </cols>
  <sheetData>
    <row r="1" spans="1:43">
      <c r="A1" t="s">
        <v>272</v>
      </c>
    </row>
    <row r="2" spans="1:43">
      <c r="A2" t="s">
        <v>285</v>
      </c>
      <c r="B2" t="s">
        <v>0</v>
      </c>
      <c r="C2" t="s">
        <v>3</v>
      </c>
      <c r="D2" t="s">
        <v>4</v>
      </c>
      <c r="E2" t="s">
        <v>6</v>
      </c>
      <c r="F2" t="s">
        <v>7</v>
      </c>
      <c r="G2" t="s">
        <v>8</v>
      </c>
      <c r="H2" t="s">
        <v>9</v>
      </c>
      <c r="I2" t="s">
        <v>11</v>
      </c>
      <c r="J2" t="s">
        <v>12</v>
      </c>
      <c r="K2" t="s">
        <v>16</v>
      </c>
      <c r="L2" t="s">
        <v>17</v>
      </c>
      <c r="M2" t="s">
        <v>18</v>
      </c>
      <c r="N2" t="s">
        <v>23</v>
      </c>
      <c r="O2" t="s">
        <v>24</v>
      </c>
      <c r="P2" t="s">
        <v>31</v>
      </c>
      <c r="Q2" t="s">
        <v>38</v>
      </c>
      <c r="R2" t="s">
        <v>39</v>
      </c>
      <c r="S2" t="s">
        <v>43</v>
      </c>
      <c r="T2" t="s">
        <v>63</v>
      </c>
      <c r="U2" t="s">
        <v>75</v>
      </c>
      <c r="V2" t="s">
        <v>77</v>
      </c>
      <c r="W2" t="s">
        <v>85</v>
      </c>
      <c r="X2" t="s">
        <v>86</v>
      </c>
      <c r="Y2" t="s">
        <v>100</v>
      </c>
      <c r="Z2" t="s">
        <v>101</v>
      </c>
      <c r="AA2" t="s">
        <v>103</v>
      </c>
      <c r="AB2" t="s">
        <v>104</v>
      </c>
      <c r="AC2" t="s">
        <v>107</v>
      </c>
      <c r="AD2" t="s">
        <v>108</v>
      </c>
      <c r="AF2" t="s">
        <v>287</v>
      </c>
      <c r="AG2" t="s">
        <v>288</v>
      </c>
      <c r="AH2" t="s">
        <v>289</v>
      </c>
      <c r="AJ2" t="s">
        <v>272</v>
      </c>
      <c r="AK2" t="s">
        <v>114</v>
      </c>
      <c r="AL2" t="s">
        <v>113</v>
      </c>
      <c r="AM2" t="s">
        <v>233</v>
      </c>
      <c r="AO2" t="s">
        <v>279</v>
      </c>
      <c r="AP2" t="s">
        <v>272</v>
      </c>
      <c r="AQ2" t="s">
        <v>266</v>
      </c>
    </row>
    <row r="3" spans="1:43">
      <c r="A3" t="s">
        <v>225</v>
      </c>
      <c r="B3" s="4">
        <f>('FAO ground averages'!B80-'FAO ground averages'!B$55)</f>
        <v>0.8162590871885147</v>
      </c>
      <c r="C3" s="4">
        <f>('FAO ground averages'!C80-'FAO ground averages'!C$55)</f>
        <v>0.9807340411372325</v>
      </c>
      <c r="D3" s="4">
        <f>('FAO ground averages'!D80-'FAO ground averages'!D$55)</f>
        <v>0.48829658930068343</v>
      </c>
      <c r="E3" s="4">
        <f>('FAO ground averages'!E80-'FAO ground averages'!E$55)</f>
        <v>4.4091383994752431E-2</v>
      </c>
      <c r="F3" s="4">
        <f>('FAO ground averages'!F80-'FAO ground averages'!F$55)</f>
        <v>0.10007305303004499</v>
      </c>
      <c r="G3" s="4">
        <f>('FAO ground averages'!G80-'FAO ground averages'!G$55)</f>
        <v>3.2442087983461425E-2</v>
      </c>
      <c r="H3" s="4">
        <f>('FAO ground averages'!H80-'FAO ground averages'!H$55)</f>
        <v>0.33490156328386045</v>
      </c>
      <c r="I3" s="4">
        <f>('FAO ground averages'!I80-'FAO ground averages'!I$55)</f>
        <v>0.16222051004275848</v>
      </c>
      <c r="J3" s="4">
        <f>('FAO ground averages'!J80-'FAO ground averages'!J$55)</f>
        <v>0.66407934448531347</v>
      </c>
      <c r="K3" s="4">
        <f>('FAO ground averages'!K80-'FAO ground averages'!K$55)</f>
        <v>0.92885745188704494</v>
      </c>
      <c r="L3" s="4">
        <f>('FAO ground averages'!L80-'FAO ground averages'!L$55)</f>
        <v>0.40541189811204714</v>
      </c>
      <c r="M3" s="4">
        <f>('FAO ground averages'!M80-'FAO ground averages'!M$55)</f>
        <v>0.79948868477188606</v>
      </c>
      <c r="N3" s="4">
        <f>('FAO ground averages'!N80-'FAO ground averages'!N$55)</f>
        <v>0.27501915069578065</v>
      </c>
      <c r="O3" s="4">
        <f>('FAO ground averages'!O80-'FAO ground averages'!O$55)</f>
        <v>0.73394664600448045</v>
      </c>
      <c r="P3" s="4">
        <f>('FAO ground averages'!P80-'FAO ground averages'!P$55)</f>
        <v>0.60253216984354607</v>
      </c>
      <c r="Q3" s="4">
        <f>('FAO ground averages'!Q80-'FAO ground averages'!Q$55)</f>
        <v>1.7313930506251738</v>
      </c>
      <c r="R3" s="4">
        <f>('FAO ground averages'!R80-'FAO ground averages'!R$55)</f>
        <v>0.56382005840754312</v>
      </c>
      <c r="S3" s="4">
        <f>('FAO ground averages'!S80-'FAO ground averages'!S$55)</f>
        <v>8.8128139383851423</v>
      </c>
      <c r="T3" s="4">
        <f>('FAO ground averages'!T80-'FAO ground averages'!T$55)</f>
        <v>0.26602067928974271</v>
      </c>
      <c r="U3" s="4">
        <f>('FAO ground averages'!U80-'FAO ground averages'!U$55)</f>
        <v>0.56567420805627366</v>
      </c>
      <c r="V3" s="4">
        <f>('FAO ground averages'!V80-'FAO ground averages'!V$55)</f>
        <v>0.89052310773326737</v>
      </c>
      <c r="W3" s="4">
        <f>('FAO ground averages'!W80-'FAO ground averages'!W$55)</f>
        <v>0.28656120863940371</v>
      </c>
      <c r="X3" s="4">
        <f>('FAO ground averages'!X80-'FAO ground averages'!X$55)</f>
        <v>0.78599192608905111</v>
      </c>
      <c r="Y3" s="4">
        <f>('FAO ground averages'!Y80-'FAO ground averages'!Y$55)</f>
        <v>7.2724657563168256</v>
      </c>
      <c r="Z3" s="4">
        <f>('FAO ground averages'!Z80-'FAO ground averages'!Z$55)</f>
        <v>0.8824384949967653</v>
      </c>
      <c r="AA3" s="4">
        <f>('FAO ground averages'!AA80-'FAO ground averages'!AA$55)</f>
        <v>1.9825549653647596</v>
      </c>
      <c r="AB3" s="4">
        <f>('FAO ground averages'!AB80-'FAO ground averages'!AB$55)</f>
        <v>0.18091440303815273</v>
      </c>
      <c r="AC3" s="4">
        <f>('FAO ground averages'!AC80-'FAO ground averages'!AC$55)</f>
        <v>2.9863375460746191</v>
      </c>
      <c r="AD3" s="4">
        <f>('FAO ground averages'!AD80-'FAO ground averages'!AD$55)</f>
        <v>1.1940021989059191</v>
      </c>
      <c r="AF3" s="4">
        <f t="shared" ref="AF3:AF11" si="0">MAX(B3:AD3)</f>
        <v>8.8128139383851423</v>
      </c>
      <c r="AG3" s="4">
        <f t="shared" ref="AG3:AG11" si="1">MIN(B3:AD3)</f>
        <v>3.2442087983461425E-2</v>
      </c>
      <c r="AH3" s="4">
        <f t="shared" ref="AH3:AH11" si="2">AVERAGE(B3:AD3)</f>
        <v>1.233443627713243</v>
      </c>
      <c r="AJ3" t="s">
        <v>225</v>
      </c>
      <c r="AK3" s="4">
        <v>0.99639924765435028</v>
      </c>
      <c r="AL3" s="4">
        <v>-0.12249451809427096</v>
      </c>
      <c r="AM3" s="4">
        <f t="shared" ref="AM3:AM11" si="3">AK3-AL3</f>
        <v>1.1188937657486213</v>
      </c>
      <c r="AO3" t="s">
        <v>225</v>
      </c>
      <c r="AP3" s="4">
        <v>1.1188937657486213</v>
      </c>
      <c r="AQ3" s="4">
        <v>1.104743613123202</v>
      </c>
    </row>
    <row r="4" spans="1:43">
      <c r="A4" t="s">
        <v>226</v>
      </c>
      <c r="B4" s="4">
        <f>('FAO ground averages'!B81-'FAO ground averages'!B$55)</f>
        <v>0.8162590871885147</v>
      </c>
      <c r="C4" s="4">
        <f>('FAO ground averages'!C81-'FAO ground averages'!C$55)</f>
        <v>0.9807340411372325</v>
      </c>
      <c r="D4" s="4">
        <f>('FAO ground averages'!D81-'FAO ground averages'!D$55)</f>
        <v>0.48829658930068343</v>
      </c>
      <c r="E4" s="4">
        <f>('FAO ground averages'!E81-'FAO ground averages'!E$55)</f>
        <v>4.3552478756820237E-2</v>
      </c>
      <c r="F4" s="4">
        <f>('FAO ground averages'!F81-'FAO ground averages'!F$55)</f>
        <v>0.10080126488101124</v>
      </c>
      <c r="G4" s="4">
        <f>('FAO ground averages'!G81-'FAO ground averages'!G$55)</f>
        <v>3.2923372148959205E-2</v>
      </c>
      <c r="H4" s="4">
        <f>('FAO ground averages'!H81-'FAO ground averages'!H$55)</f>
        <v>0.33490156328386045</v>
      </c>
      <c r="I4" s="4">
        <f>('FAO ground averages'!I81-'FAO ground averages'!I$55)</f>
        <v>0.16516216848168844</v>
      </c>
      <c r="J4" s="4">
        <f>('FAO ground averages'!J81-'FAO ground averages'!J$55)</f>
        <v>0.66407934448531347</v>
      </c>
      <c r="K4" s="4">
        <f>('FAO ground averages'!K81-'FAO ground averages'!K$55)</f>
        <v>0.92885745188704494</v>
      </c>
      <c r="L4" s="4">
        <f>('FAO ground averages'!L81-'FAO ground averages'!L$55)</f>
        <v>0.40541189811204714</v>
      </c>
      <c r="M4" s="4">
        <f>('FAO ground averages'!M81-'FAO ground averages'!M$55)</f>
        <v>0.79948868477188606</v>
      </c>
      <c r="N4" s="4">
        <f>('FAO ground averages'!N81-'FAO ground averages'!N$55)</f>
        <v>0.27501915069578065</v>
      </c>
      <c r="O4" s="4">
        <f>('FAO ground averages'!O81-'FAO ground averages'!O$55)</f>
        <v>0.74513305942343055</v>
      </c>
      <c r="P4" s="4">
        <f>('FAO ground averages'!P81-'FAO ground averages'!P$55)</f>
        <v>0.60253216984354607</v>
      </c>
      <c r="Q4" s="4">
        <f>('FAO ground averages'!Q81-'FAO ground averages'!Q$55)</f>
        <v>1.7313930506251738</v>
      </c>
      <c r="R4" s="4">
        <f>('FAO ground averages'!R81-'FAO ground averages'!R$55)</f>
        <v>0.56382005840754312</v>
      </c>
      <c r="S4" s="4">
        <f>('FAO ground averages'!S81-'FAO ground averages'!S$55)</f>
        <v>8.8128139383851423</v>
      </c>
      <c r="T4" s="4">
        <f>('FAO ground averages'!T81-'FAO ground averages'!T$55)</f>
        <v>0.26602067928974271</v>
      </c>
      <c r="U4" s="4">
        <f>('FAO ground averages'!U81-'FAO ground averages'!U$55)</f>
        <v>0.56567420805627366</v>
      </c>
      <c r="V4" s="4">
        <f>('FAO ground averages'!V81-'FAO ground averages'!V$55)</f>
        <v>0.89052310773326737</v>
      </c>
      <c r="W4" s="4">
        <f>('FAO ground averages'!W81-'FAO ground averages'!W$55)</f>
        <v>0.28656120863940371</v>
      </c>
      <c r="X4" s="4">
        <f>('FAO ground averages'!X81-'FAO ground averages'!X$55)</f>
        <v>0.79232460580210007</v>
      </c>
      <c r="Y4" s="4">
        <f>('FAO ground averages'!Y81-'FAO ground averages'!Y$55)</f>
        <v>7.2724657563168256</v>
      </c>
      <c r="Z4" s="4">
        <f>('FAO ground averages'!Z81-'FAO ground averages'!Z$55)</f>
        <v>0.8824384949967653</v>
      </c>
      <c r="AA4" s="4">
        <f>('FAO ground averages'!AA81-'FAO ground averages'!AA$55)</f>
        <v>1.9825549653647596</v>
      </c>
      <c r="AB4" s="4">
        <f>('FAO ground averages'!AB81-'FAO ground averages'!AB$55)</f>
        <v>0.18184556537655297</v>
      </c>
      <c r="AC4" s="4">
        <f>('FAO ground averages'!AC81-'FAO ground averages'!AC$55)</f>
        <v>2.9863375460746191</v>
      </c>
      <c r="AD4" s="4">
        <f>('FAO ground averages'!AD81-'FAO ground averages'!AD$55)</f>
        <v>1.1940021989059191</v>
      </c>
      <c r="AF4" s="4">
        <f t="shared" si="0"/>
        <v>8.8128139383851423</v>
      </c>
      <c r="AG4" s="4">
        <f t="shared" si="1"/>
        <v>3.2923372148959205E-2</v>
      </c>
      <c r="AH4" s="4">
        <f t="shared" si="2"/>
        <v>1.2342044037369624</v>
      </c>
      <c r="AJ4" t="s">
        <v>226</v>
      </c>
      <c r="AK4" s="4">
        <v>0.99716002367806977</v>
      </c>
      <c r="AL4" s="4">
        <v>-0.12259823981595365</v>
      </c>
      <c r="AM4" s="4">
        <f t="shared" si="3"/>
        <v>1.1197582634940235</v>
      </c>
      <c r="AO4" t="s">
        <v>226</v>
      </c>
      <c r="AP4" s="4">
        <v>1.1197582634940235</v>
      </c>
      <c r="AQ4" s="4">
        <v>1.1093032953337576</v>
      </c>
    </row>
    <row r="5" spans="1:43">
      <c r="A5" t="s">
        <v>227</v>
      </c>
      <c r="B5" s="4">
        <f>('FAO ground averages'!B82-'FAO ground averages'!B$55)</f>
        <v>0.8162590871885147</v>
      </c>
      <c r="C5" s="4">
        <f>('FAO ground averages'!C82-'FAO ground averages'!C$55)</f>
        <v>0.9807340411372325</v>
      </c>
      <c r="D5" s="4">
        <f>('FAO ground averages'!D82-'FAO ground averages'!D$55)</f>
        <v>0.48829658930068343</v>
      </c>
      <c r="E5" s="4">
        <f>('FAO ground averages'!E82-'FAO ground averages'!E$55)</f>
        <v>4.357416870708232E-2</v>
      </c>
      <c r="F5" s="4">
        <f>('FAO ground averages'!F82-'FAO ground averages'!F$55)</f>
        <v>0.10172255654134757</v>
      </c>
      <c r="G5" s="4">
        <f>('FAO ground averages'!G82-'FAO ground averages'!G$55)</f>
        <v>3.4725742231800243E-2</v>
      </c>
      <c r="H5" s="4">
        <f>('FAO ground averages'!H82-'FAO ground averages'!H$55)</f>
        <v>0.33490156328386045</v>
      </c>
      <c r="I5" s="4">
        <f>('FAO ground averages'!I82-'FAO ground averages'!I$55)</f>
        <v>0.17126249005108254</v>
      </c>
      <c r="J5" s="4">
        <f>('FAO ground averages'!J82-'FAO ground averages'!J$55)</f>
        <v>0.66407934448531347</v>
      </c>
      <c r="K5" s="4">
        <f>('FAO ground averages'!K82-'FAO ground averages'!K$55)</f>
        <v>0.92885745188704494</v>
      </c>
      <c r="L5" s="4">
        <f>('FAO ground averages'!L82-'FAO ground averages'!L$55)</f>
        <v>0.40541189811204714</v>
      </c>
      <c r="M5" s="4">
        <f>('FAO ground averages'!M82-'FAO ground averages'!M$55)</f>
        <v>0.79948868477188606</v>
      </c>
      <c r="N5" s="4">
        <f>('FAO ground averages'!N82-'FAO ground averages'!N$55)</f>
        <v>0.27501915069578065</v>
      </c>
      <c r="O5" s="4">
        <f>('FAO ground averages'!O82-'FAO ground averages'!O$55)</f>
        <v>0.73800396393714174</v>
      </c>
      <c r="P5" s="4">
        <f>('FAO ground averages'!P82-'FAO ground averages'!P$55)</f>
        <v>0.60253216984354607</v>
      </c>
      <c r="Q5" s="4">
        <f>('FAO ground averages'!Q82-'FAO ground averages'!Q$55)</f>
        <v>1.7313930506251738</v>
      </c>
      <c r="R5" s="4">
        <f>('FAO ground averages'!R82-'FAO ground averages'!R$55)</f>
        <v>0.56382005840754312</v>
      </c>
      <c r="S5" s="4">
        <f>('FAO ground averages'!S82-'FAO ground averages'!S$55)</f>
        <v>8.8128139383851423</v>
      </c>
      <c r="T5" s="4">
        <f>('FAO ground averages'!T82-'FAO ground averages'!T$55)</f>
        <v>0.26602067928974271</v>
      </c>
      <c r="U5" s="4">
        <f>('FAO ground averages'!U82-'FAO ground averages'!U$55)</f>
        <v>0.56567420805627366</v>
      </c>
      <c r="V5" s="4">
        <f>('FAO ground averages'!V82-'FAO ground averages'!V$55)</f>
        <v>0.89052310773326737</v>
      </c>
      <c r="W5" s="4">
        <f>('FAO ground averages'!W82-'FAO ground averages'!W$55)</f>
        <v>0.28656120863940371</v>
      </c>
      <c r="X5" s="4">
        <f>('FAO ground averages'!X82-'FAO ground averages'!X$55)</f>
        <v>0.78106501464706912</v>
      </c>
      <c r="Y5" s="4">
        <f>('FAO ground averages'!Y82-'FAO ground averages'!Y$55)</f>
        <v>7.2724657563168256</v>
      </c>
      <c r="Z5" s="4">
        <f>('FAO ground averages'!Z82-'FAO ground averages'!Z$55)</f>
        <v>0.8824384949967653</v>
      </c>
      <c r="AA5" s="4">
        <f>('FAO ground averages'!AA82-'FAO ground averages'!AA$55)</f>
        <v>1.9825549653647596</v>
      </c>
      <c r="AB5" s="4">
        <f>('FAO ground averages'!AB82-'FAO ground averages'!AB$55)</f>
        <v>0.18756114267885379</v>
      </c>
      <c r="AC5" s="4">
        <f>('FAO ground averages'!AC82-'FAO ground averages'!AC$55)</f>
        <v>2.9863375460746191</v>
      </c>
      <c r="AD5" s="4">
        <f>('FAO ground averages'!AD82-'FAO ground averages'!AD$55)</f>
        <v>1.1940021989059191</v>
      </c>
      <c r="AF5" s="4">
        <f t="shared" si="0"/>
        <v>8.8128139383851423</v>
      </c>
      <c r="AG5" s="4">
        <f t="shared" si="1"/>
        <v>3.4725742231800243E-2</v>
      </c>
      <c r="AH5" s="4">
        <f t="shared" si="2"/>
        <v>1.234072423182611</v>
      </c>
      <c r="AJ5" t="s">
        <v>227</v>
      </c>
      <c r="AK5" s="4">
        <v>0.9970280431237184</v>
      </c>
      <c r="AL5" s="4">
        <v>-0.12283874438688956</v>
      </c>
      <c r="AM5" s="4">
        <f t="shared" si="3"/>
        <v>1.1198667875106079</v>
      </c>
      <c r="AO5" t="s">
        <v>227</v>
      </c>
      <c r="AP5" s="4">
        <v>1.1198667875106079</v>
      </c>
      <c r="AQ5" s="4">
        <v>1.1037908237286267</v>
      </c>
    </row>
    <row r="6" spans="1:43">
      <c r="A6" t="s">
        <v>228</v>
      </c>
      <c r="B6" s="4">
        <f>('FAO ground averages'!B83-'FAO ground averages'!B$55)</f>
        <v>0.8162590871885147</v>
      </c>
      <c r="C6" s="4">
        <f>('FAO ground averages'!C83-'FAO ground averages'!C$55)</f>
        <v>0.9807340411372325</v>
      </c>
      <c r="D6" s="4">
        <f>('FAO ground averages'!D83-'FAO ground averages'!D$55)</f>
        <v>0.48829658930068343</v>
      </c>
      <c r="E6" s="4">
        <f>('FAO ground averages'!E83-'FAO ground averages'!E$55)</f>
        <v>4.4796402884213646E-2</v>
      </c>
      <c r="F6" s="4">
        <f>('FAO ground averages'!F83-'FAO ground averages'!F$55)</f>
        <v>0.10091440873839283</v>
      </c>
      <c r="G6" s="4">
        <f>('FAO ground averages'!G83-'FAO ground averages'!G$55)</f>
        <v>3.2455249864959047E-2</v>
      </c>
      <c r="H6" s="4">
        <f>('FAO ground averages'!H83-'FAO ground averages'!H$55)</f>
        <v>0.33490156328386045</v>
      </c>
      <c r="I6" s="4">
        <f>('FAO ground averages'!I83-'FAO ground averages'!I$55)</f>
        <v>0.16808061732563781</v>
      </c>
      <c r="J6" s="4">
        <f>('FAO ground averages'!J83-'FAO ground averages'!J$55)</f>
        <v>0.66407934448531347</v>
      </c>
      <c r="K6" s="4">
        <f>('FAO ground averages'!K83-'FAO ground averages'!K$55)</f>
        <v>0.92885745188704494</v>
      </c>
      <c r="L6" s="4">
        <f>('FAO ground averages'!L83-'FAO ground averages'!L$55)</f>
        <v>0.40541189811204714</v>
      </c>
      <c r="M6" s="4">
        <f>('FAO ground averages'!M83-'FAO ground averages'!M$55)</f>
        <v>0.79948868477188606</v>
      </c>
      <c r="N6" s="4">
        <f>('FAO ground averages'!N83-'FAO ground averages'!N$55)</f>
        <v>0.27501915069578065</v>
      </c>
      <c r="O6" s="4">
        <f>('FAO ground averages'!O83-'FAO ground averages'!O$55)</f>
        <v>0.7384555560476721</v>
      </c>
      <c r="P6" s="4">
        <f>('FAO ground averages'!P83-'FAO ground averages'!P$55)</f>
        <v>0.60253216984354607</v>
      </c>
      <c r="Q6" s="4">
        <f>('FAO ground averages'!Q83-'FAO ground averages'!Q$55)</f>
        <v>1.7313930506251738</v>
      </c>
      <c r="R6" s="4">
        <f>('FAO ground averages'!R83-'FAO ground averages'!R$55)</f>
        <v>0.56382005840754312</v>
      </c>
      <c r="S6" s="4">
        <f>('FAO ground averages'!S83-'FAO ground averages'!S$55)</f>
        <v>8.8128139383851423</v>
      </c>
      <c r="T6" s="4">
        <f>('FAO ground averages'!T83-'FAO ground averages'!T$55)</f>
        <v>0.26602067928974271</v>
      </c>
      <c r="U6" s="4">
        <f>('FAO ground averages'!U83-'FAO ground averages'!U$55)</f>
        <v>0.56567420805627366</v>
      </c>
      <c r="V6" s="4">
        <f>('FAO ground averages'!V83-'FAO ground averages'!V$55)</f>
        <v>0.89052310773326737</v>
      </c>
      <c r="W6" s="4">
        <f>('FAO ground averages'!W83-'FAO ground averages'!W$55)</f>
        <v>0.28656120863940371</v>
      </c>
      <c r="X6" s="4">
        <f>('FAO ground averages'!X83-'FAO ground averages'!X$55)</f>
        <v>0.77602948620051748</v>
      </c>
      <c r="Y6" s="4">
        <f>('FAO ground averages'!Y83-'FAO ground averages'!Y$55)</f>
        <v>7.2724657563168256</v>
      </c>
      <c r="Z6" s="4">
        <f>('FAO ground averages'!Z83-'FAO ground averages'!Z$55)</f>
        <v>0.8824384949967653</v>
      </c>
      <c r="AA6" s="4">
        <f>('FAO ground averages'!AA83-'FAO ground averages'!AA$55)</f>
        <v>1.9825549653647596</v>
      </c>
      <c r="AB6" s="4">
        <f>('FAO ground averages'!AB83-'FAO ground averages'!AB$55)</f>
        <v>0.1820216285872083</v>
      </c>
      <c r="AC6" s="4">
        <f>('FAO ground averages'!AC83-'FAO ground averages'!AC$55)</f>
        <v>2.9863375460746191</v>
      </c>
      <c r="AD6" s="4">
        <f>('FAO ground averages'!AD83-'FAO ground averages'!AD$55)</f>
        <v>1.1940021989059191</v>
      </c>
      <c r="AF6" s="4">
        <f t="shared" si="0"/>
        <v>8.8128139383851423</v>
      </c>
      <c r="AG6" s="4">
        <f t="shared" si="1"/>
        <v>3.2455249864959047E-2</v>
      </c>
      <c r="AH6" s="4">
        <f t="shared" si="2"/>
        <v>1.2335496049362051</v>
      </c>
      <c r="AJ6" t="s">
        <v>228</v>
      </c>
      <c r="AK6" s="4">
        <v>0.99650522487731241</v>
      </c>
      <c r="AL6" s="4">
        <v>-0.12258635627669455</v>
      </c>
      <c r="AM6" s="4">
        <f t="shared" si="3"/>
        <v>1.119091581154007</v>
      </c>
      <c r="AO6" t="s">
        <v>228</v>
      </c>
      <c r="AP6" s="4">
        <v>1.119091581154007</v>
      </c>
      <c r="AQ6" s="4">
        <v>1.101229228366873</v>
      </c>
    </row>
    <row r="7" spans="1:43">
      <c r="A7" t="s">
        <v>229</v>
      </c>
      <c r="B7" s="4">
        <f>('FAO ground averages'!B84-'FAO ground averages'!B$55)</f>
        <v>0.8162590871885147</v>
      </c>
      <c r="C7" s="4">
        <f>('FAO ground averages'!C84-'FAO ground averages'!C$55)</f>
        <v>0.9807340411372325</v>
      </c>
      <c r="D7" s="4">
        <f>('FAO ground averages'!D84-'FAO ground averages'!D$55)</f>
        <v>0.48829658930068343</v>
      </c>
      <c r="E7" s="4">
        <f>('FAO ground averages'!E84-'FAO ground averages'!E$55)</f>
        <v>4.4187401538086299E-2</v>
      </c>
      <c r="F7" s="4">
        <f>('FAO ground averages'!F84-'FAO ground averages'!F$55)</f>
        <v>0.10029171666563805</v>
      </c>
      <c r="G7" s="4">
        <f>('FAO ground averages'!G84-'FAO ground averages'!G$55)</f>
        <v>3.4503302804466889E-2</v>
      </c>
      <c r="H7" s="4">
        <f>('FAO ground averages'!H84-'FAO ground averages'!H$55)</f>
        <v>0.33490156328386045</v>
      </c>
      <c r="I7" s="4">
        <f>('FAO ground averages'!I84-'FAO ground averages'!I$55)</f>
        <v>0.17071244908044866</v>
      </c>
      <c r="J7" s="4">
        <f>('FAO ground averages'!J84-'FAO ground averages'!J$55)</f>
        <v>0.66407934448531347</v>
      </c>
      <c r="K7" s="4">
        <f>('FAO ground averages'!K84-'FAO ground averages'!K$55)</f>
        <v>0.92885745188704494</v>
      </c>
      <c r="L7" s="4">
        <f>('FAO ground averages'!L84-'FAO ground averages'!L$55)</f>
        <v>0.40541189811204714</v>
      </c>
      <c r="M7" s="4">
        <f>('FAO ground averages'!M84-'FAO ground averages'!M$55)</f>
        <v>0.79634843862144322</v>
      </c>
      <c r="N7" s="4">
        <f>('FAO ground averages'!N84-'FAO ground averages'!N$55)</f>
        <v>0.27501915069578065</v>
      </c>
      <c r="O7" s="4">
        <f>('FAO ground averages'!O84-'FAO ground averages'!O$55)</f>
        <v>0.72721775534868549</v>
      </c>
      <c r="P7" s="4">
        <f>('FAO ground averages'!P84-'FAO ground averages'!P$55)</f>
        <v>0.60253216984354607</v>
      </c>
      <c r="Q7" s="4">
        <f>('FAO ground averages'!Q84-'FAO ground averages'!Q$55)</f>
        <v>1.7313930506251738</v>
      </c>
      <c r="R7" s="4">
        <f>('FAO ground averages'!R84-'FAO ground averages'!R$55)</f>
        <v>0.56382005840754312</v>
      </c>
      <c r="S7" s="4">
        <f>('FAO ground averages'!S84-'FAO ground averages'!S$55)</f>
        <v>8.8128139383851423</v>
      </c>
      <c r="T7" s="4">
        <f>('FAO ground averages'!T84-'FAO ground averages'!T$55)</f>
        <v>0.26602067928974271</v>
      </c>
      <c r="U7" s="4">
        <f>('FAO ground averages'!U84-'FAO ground averages'!U$55)</f>
        <v>0.56567420805627366</v>
      </c>
      <c r="V7" s="4">
        <f>('FAO ground averages'!V84-'FAO ground averages'!V$55)</f>
        <v>0.89052310773326737</v>
      </c>
      <c r="W7" s="4">
        <f>('FAO ground averages'!W84-'FAO ground averages'!W$55)</f>
        <v>0.28656120863940371</v>
      </c>
      <c r="X7" s="4">
        <f>('FAO ground averages'!X84-'FAO ground averages'!X$55)</f>
        <v>0.78616914324133802</v>
      </c>
      <c r="Y7" s="4">
        <f>('FAO ground averages'!Y84-'FAO ground averages'!Y$55)</f>
        <v>7.2724657563168256</v>
      </c>
      <c r="Z7" s="4">
        <f>('FAO ground averages'!Z84-'FAO ground averages'!Z$55)</f>
        <v>0.8824384949967653</v>
      </c>
      <c r="AA7" s="4">
        <f>('FAO ground averages'!AA84-'FAO ground averages'!AA$55)</f>
        <v>1.9825549653647596</v>
      </c>
      <c r="AB7" s="4">
        <f>('FAO ground averages'!AB84-'FAO ground averages'!AB$55)</f>
        <v>0.18110217135025233</v>
      </c>
      <c r="AC7" s="4">
        <f>('FAO ground averages'!AC84-'FAO ground averages'!AC$55)</f>
        <v>2.9863375460746191</v>
      </c>
      <c r="AD7" s="4">
        <f>('FAO ground averages'!AD84-'FAO ground averages'!AD$55)</f>
        <v>1.1940021989059191</v>
      </c>
      <c r="AF7" s="4">
        <f t="shared" si="0"/>
        <v>8.8128139383851423</v>
      </c>
      <c r="AG7" s="4">
        <f t="shared" si="1"/>
        <v>3.4503302804466889E-2</v>
      </c>
      <c r="AH7" s="4">
        <f t="shared" si="2"/>
        <v>1.2334906512889594</v>
      </c>
      <c r="AJ7" t="s">
        <v>229</v>
      </c>
      <c r="AK7" s="4">
        <v>0.99644627123006668</v>
      </c>
      <c r="AL7" s="4">
        <v>-0.12270765869445775</v>
      </c>
      <c r="AM7" s="4">
        <f t="shared" si="3"/>
        <v>1.1191539299245243</v>
      </c>
      <c r="AO7" t="s">
        <v>229</v>
      </c>
      <c r="AP7" s="4">
        <v>1.1191539299245243</v>
      </c>
      <c r="AQ7" s="4">
        <v>1.101229228366873</v>
      </c>
    </row>
    <row r="8" spans="1:43">
      <c r="A8" t="s">
        <v>230</v>
      </c>
      <c r="B8" s="4">
        <f>('FAO ground averages'!B85-'FAO ground averages'!B$55)</f>
        <v>0.8162590871885147</v>
      </c>
      <c r="C8" s="4">
        <f>('FAO ground averages'!C85-'FAO ground averages'!C$55)</f>
        <v>0.9807340411372325</v>
      </c>
      <c r="D8" s="4">
        <f>('FAO ground averages'!D85-'FAO ground averages'!D$55)</f>
        <v>0.48829658930068343</v>
      </c>
      <c r="E8" s="4">
        <f>('FAO ground averages'!E85-'FAO ground averages'!E$55)</f>
        <v>5.1621297834322205E-2</v>
      </c>
      <c r="F8" s="4">
        <f>('FAO ground averages'!F85-'FAO ground averages'!F$55)</f>
        <v>0.10641426160304851</v>
      </c>
      <c r="G8" s="4">
        <f>('FAO ground averages'!G85-'FAO ground averages'!G$55)</f>
        <v>6.2544265315324754E-2</v>
      </c>
      <c r="H8" s="4">
        <f>('FAO ground averages'!H85-'FAO ground averages'!H$55)</f>
        <v>0.33490156328386045</v>
      </c>
      <c r="I8" s="4">
        <f>('FAO ground averages'!I85-'FAO ground averages'!I$55)</f>
        <v>0.24515437741635684</v>
      </c>
      <c r="J8" s="4">
        <f>('FAO ground averages'!J85-'FAO ground averages'!J$55)</f>
        <v>0.66407934448531347</v>
      </c>
      <c r="K8" s="4">
        <f>('FAO ground averages'!K85-'FAO ground averages'!K$55)</f>
        <v>0.92885745188704494</v>
      </c>
      <c r="L8" s="4">
        <f>('FAO ground averages'!L85-'FAO ground averages'!L$55)</f>
        <v>0.40541189811204714</v>
      </c>
      <c r="M8" s="4">
        <f>('FAO ground averages'!M85-'FAO ground averages'!M$55)</f>
        <v>0.79599653476850629</v>
      </c>
      <c r="N8" s="4">
        <f>('FAO ground averages'!N85-'FAO ground averages'!N$55)</f>
        <v>0.27416811902794935</v>
      </c>
      <c r="O8" s="4">
        <f>('FAO ground averages'!O85-'FAO ground averages'!O$55)</f>
        <v>0.7067982439239594</v>
      </c>
      <c r="P8" s="4">
        <f>('FAO ground averages'!P85-'FAO ground averages'!P$55)</f>
        <v>0.60253216984354607</v>
      </c>
      <c r="Q8" s="4">
        <f>('FAO ground averages'!Q85-'FAO ground averages'!Q$55)</f>
        <v>1.7313930506251738</v>
      </c>
      <c r="R8" s="4">
        <f>('FAO ground averages'!R85-'FAO ground averages'!R$55)</f>
        <v>0.56382005840754312</v>
      </c>
      <c r="S8" s="4">
        <f>('FAO ground averages'!S85-'FAO ground averages'!S$55)</f>
        <v>8.8128139383851423</v>
      </c>
      <c r="T8" s="4">
        <f>('FAO ground averages'!T85-'FAO ground averages'!T$55)</f>
        <v>0.26602067928974271</v>
      </c>
      <c r="U8" s="4">
        <f>('FAO ground averages'!U85-'FAO ground averages'!U$55)</f>
        <v>0.56567420805627366</v>
      </c>
      <c r="V8" s="4">
        <f>('FAO ground averages'!V85-'FAO ground averages'!V$55)</f>
        <v>0.89052310773326737</v>
      </c>
      <c r="W8" s="4">
        <f>('FAO ground averages'!W85-'FAO ground averages'!W$55)</f>
        <v>0.28544721879487522</v>
      </c>
      <c r="X8" s="4">
        <f>('FAO ground averages'!X85-'FAO ground averages'!X$55)</f>
        <v>0.73439584500872068</v>
      </c>
      <c r="Y8" s="4">
        <f>('FAO ground averages'!Y85-'FAO ground averages'!Y$55)</f>
        <v>7.2724657563168256</v>
      </c>
      <c r="Z8" s="4">
        <f>('FAO ground averages'!Z85-'FAO ground averages'!Z$55)</f>
        <v>0.8824384949967653</v>
      </c>
      <c r="AA8" s="4">
        <f>('FAO ground averages'!AA85-'FAO ground averages'!AA$55)</f>
        <v>1.9825549653647596</v>
      </c>
      <c r="AB8" s="4">
        <f>('FAO ground averages'!AB85-'FAO ground averages'!AB$55)</f>
        <v>0.20465526701012696</v>
      </c>
      <c r="AC8" s="4">
        <f>('FAO ground averages'!AC85-'FAO ground averages'!AC$55)</f>
        <v>2.9863375460746191</v>
      </c>
      <c r="AD8" s="4">
        <f>('FAO ground averages'!AD85-'FAO ground averages'!AD$55)</f>
        <v>1.1940021989059191</v>
      </c>
      <c r="AF8" s="4">
        <f t="shared" si="0"/>
        <v>8.8128139383851423</v>
      </c>
      <c r="AG8" s="4">
        <f t="shared" si="1"/>
        <v>5.1621297834322205E-2</v>
      </c>
      <c r="AH8" s="4">
        <f t="shared" si="2"/>
        <v>1.2357348820723264</v>
      </c>
      <c r="AJ8" t="s">
        <v>230</v>
      </c>
      <c r="AK8" s="4">
        <v>0.99869050201343379</v>
      </c>
      <c r="AL8" s="4">
        <v>-0.12677295843732145</v>
      </c>
      <c r="AM8" s="4">
        <f t="shared" si="3"/>
        <v>1.1254634604507552</v>
      </c>
      <c r="AO8" t="s">
        <v>230</v>
      </c>
      <c r="AP8" s="4">
        <v>1.1254634604507552</v>
      </c>
      <c r="AQ8" s="4">
        <v>1.1362383148594313</v>
      </c>
    </row>
    <row r="9" spans="1:43">
      <c r="A9" t="s">
        <v>231</v>
      </c>
      <c r="B9" s="4">
        <f>('FAO ground averages'!B86-'FAO ground averages'!B$55)</f>
        <v>0.8162590871885147</v>
      </c>
      <c r="C9" s="4">
        <f>('FAO ground averages'!C86-'FAO ground averages'!C$55)</f>
        <v>0.9807340411372325</v>
      </c>
      <c r="D9" s="4">
        <f>('FAO ground averages'!D86-'FAO ground averages'!D$55)</f>
        <v>0.48829658930068343</v>
      </c>
      <c r="E9" s="4">
        <f>('FAO ground averages'!E86-'FAO ground averages'!E$55)</f>
        <v>4.7251863326016608E-2</v>
      </c>
      <c r="F9" s="4">
        <f>('FAO ground averages'!F86-'FAO ground averages'!F$55)</f>
        <v>0.11470991345980816</v>
      </c>
      <c r="G9" s="4">
        <f>('FAO ground averages'!G86-'FAO ground averages'!G$55)</f>
        <v>5.2528737137043334E-2</v>
      </c>
      <c r="H9" s="4">
        <f>('FAO ground averages'!H86-'FAO ground averages'!H$55)</f>
        <v>0.33490156328386045</v>
      </c>
      <c r="I9" s="4">
        <f>('FAO ground averages'!I86-'FAO ground averages'!I$55)</f>
        <v>0.23364531203197306</v>
      </c>
      <c r="J9" s="4">
        <f>('FAO ground averages'!J86-'FAO ground averages'!J$55)</f>
        <v>0.66407934448531347</v>
      </c>
      <c r="K9" s="4">
        <f>('FAO ground averages'!K86-'FAO ground averages'!K$55)</f>
        <v>0.92885745188704494</v>
      </c>
      <c r="L9" s="4">
        <f>('FAO ground averages'!L86-'FAO ground averages'!L$55)</f>
        <v>0.40541189811204714</v>
      </c>
      <c r="M9" s="4">
        <f>('FAO ground averages'!M86-'FAO ground averages'!M$55)</f>
        <v>0.75020856015404891</v>
      </c>
      <c r="N9" s="4">
        <f>('FAO ground averages'!N86-'FAO ground averages'!N$55)</f>
        <v>0.27501915069578065</v>
      </c>
      <c r="O9" s="4">
        <f>('FAO ground averages'!O86-'FAO ground averages'!O$55)</f>
        <v>0.7067982439239594</v>
      </c>
      <c r="P9" s="4">
        <f>('FAO ground averages'!P86-'FAO ground averages'!P$55)</f>
        <v>0.60253216984354607</v>
      </c>
      <c r="Q9" s="4">
        <f>('FAO ground averages'!Q86-'FAO ground averages'!Q$55)</f>
        <v>1.7313930506251738</v>
      </c>
      <c r="R9" s="4">
        <f>('FAO ground averages'!R86-'FAO ground averages'!R$55)</f>
        <v>0.56382005840754312</v>
      </c>
      <c r="S9" s="4">
        <f>('FAO ground averages'!S86-'FAO ground averages'!S$55)</f>
        <v>8.8128139383851423</v>
      </c>
      <c r="T9" s="4">
        <f>('FAO ground averages'!T86-'FAO ground averages'!T$55)</f>
        <v>0.26602067928974271</v>
      </c>
      <c r="U9" s="4">
        <f>('FAO ground averages'!U86-'FAO ground averages'!U$55)</f>
        <v>0.56567420805627366</v>
      </c>
      <c r="V9" s="4">
        <f>('FAO ground averages'!V86-'FAO ground averages'!V$55)</f>
        <v>0.89052310773326737</v>
      </c>
      <c r="W9" s="4">
        <f>('FAO ground averages'!W86-'FAO ground averages'!W$55)</f>
        <v>0.28544721879487522</v>
      </c>
      <c r="X9" s="4">
        <f>('FAO ground averages'!X86-'FAO ground averages'!X$55)</f>
        <v>0.85212447815783987</v>
      </c>
      <c r="Y9" s="4">
        <f>('FAO ground averages'!Y86-'FAO ground averages'!Y$55)</f>
        <v>7.2724657563168256</v>
      </c>
      <c r="Z9" s="4">
        <f>('FAO ground averages'!Z86-'FAO ground averages'!Z$55)</f>
        <v>0.8824384949967653</v>
      </c>
      <c r="AA9" s="4">
        <f>('FAO ground averages'!AA86-'FAO ground averages'!AA$55)</f>
        <v>1.9825549653647596</v>
      </c>
      <c r="AB9" s="4">
        <f>('FAO ground averages'!AB86-'FAO ground averages'!AB$55)</f>
        <v>0.20715539778684602</v>
      </c>
      <c r="AC9" s="4">
        <f>('FAO ground averages'!AC86-'FAO ground averages'!AC$55)</f>
        <v>2.9863375460746191</v>
      </c>
      <c r="AD9" s="4">
        <f>('FAO ground averages'!AD86-'FAO ground averages'!AD$55)</f>
        <v>1.1940021989059191</v>
      </c>
      <c r="AF9" s="4">
        <f t="shared" si="0"/>
        <v>8.8128139383851423</v>
      </c>
      <c r="AG9" s="4">
        <f t="shared" si="1"/>
        <v>4.7251863326016608E-2</v>
      </c>
      <c r="AH9" s="4">
        <f t="shared" si="2"/>
        <v>1.2377243112021541</v>
      </c>
      <c r="AJ9" t="s">
        <v>231</v>
      </c>
      <c r="AK9" s="4">
        <v>1.0006799311432615</v>
      </c>
      <c r="AL9" s="4">
        <v>-0.13174158572936004</v>
      </c>
      <c r="AM9" s="4">
        <f t="shared" si="3"/>
        <v>1.1324215168726215</v>
      </c>
      <c r="AO9" t="s">
        <v>231</v>
      </c>
      <c r="AP9" s="4">
        <v>1.1324215168726215</v>
      </c>
      <c r="AQ9" s="4">
        <v>1.1394097331680872</v>
      </c>
    </row>
    <row r="10" spans="1:43">
      <c r="A10" t="s">
        <v>248</v>
      </c>
      <c r="B10" s="4">
        <f>('FAO ground averages'!B87-'FAO ground averages'!B$55)</f>
        <v>6.1806567792469291E-2</v>
      </c>
      <c r="C10" s="4">
        <f>('FAO ground averages'!C87-'FAO ground averages'!C$55)</f>
        <v>0.10287498033270404</v>
      </c>
      <c r="D10" s="4">
        <f>('FAO ground averages'!D87-'FAO ground averages'!D$55)</f>
        <v>9.382757079684001E-2</v>
      </c>
      <c r="E10" s="4">
        <f>('FAO ground averages'!E87-'FAO ground averages'!E$55)</f>
        <v>4.4070115244718433E-2</v>
      </c>
      <c r="F10" s="4">
        <f>('FAO ground averages'!F87-'FAO ground averages'!F$55)</f>
        <v>9.8247626253794407E-2</v>
      </c>
      <c r="G10" s="4">
        <f>('FAO ground averages'!G87-'FAO ground averages'!G$55)</f>
        <v>3.2043258929308739E-2</v>
      </c>
      <c r="H10" s="4">
        <f>('FAO ground averages'!H87-'FAO ground averages'!H$55)</f>
        <v>0.16977319794826595</v>
      </c>
      <c r="I10" s="4">
        <f>('FAO ground averages'!I87-'FAO ground averages'!I$55)</f>
        <v>0.16357508887656938</v>
      </c>
      <c r="J10" s="4">
        <f>('FAO ground averages'!J87-'FAO ground averages'!J$55)</f>
        <v>9.1791166269118318E-2</v>
      </c>
      <c r="K10" s="4">
        <f>('FAO ground averages'!K87-'FAO ground averages'!K$55)</f>
        <v>6.4650835170443344E-2</v>
      </c>
      <c r="L10" s="4">
        <f>('FAO ground averages'!L87-'FAO ground averages'!L$55)</f>
        <v>0.14146152295062653</v>
      </c>
      <c r="M10" s="4">
        <f>('FAO ground averages'!M87-'FAO ground averages'!M$55)</f>
        <v>0.32852009118846726</v>
      </c>
      <c r="N10" s="4">
        <f>('FAO ground averages'!N87-'FAO ground averages'!N$55)</f>
        <v>0.20262221944850056</v>
      </c>
      <c r="O10" s="4">
        <f>('FAO ground averages'!O87-'FAO ground averages'!O$55)</f>
        <v>0.29539047865104595</v>
      </c>
      <c r="P10" s="4">
        <f>('FAO ground averages'!P87-'FAO ground averages'!P$55)</f>
        <v>8.8784189924284052E-2</v>
      </c>
      <c r="Q10" s="4">
        <f>('FAO ground averages'!Q87-'FAO ground averages'!Q$55)</f>
        <v>9.0967722810001872E-2</v>
      </c>
      <c r="R10" s="4">
        <f>('FAO ground averages'!R87-'FAO ground averages'!R$55)</f>
        <v>0.14724880453256661</v>
      </c>
      <c r="S10" s="4">
        <f>('FAO ground averages'!S87-'FAO ground averages'!S$55)</f>
        <v>0.13634171780011606</v>
      </c>
      <c r="T10" s="4">
        <f>('FAO ground averages'!T87-'FAO ground averages'!T$55)</f>
        <v>6.3426407109594241E-2</v>
      </c>
      <c r="U10" s="4">
        <f>('FAO ground averages'!U87-'FAO ground averages'!U$55)</f>
        <v>0.19641800615970972</v>
      </c>
      <c r="V10" s="4">
        <f>('FAO ground averages'!V87-'FAO ground averages'!V$55)</f>
        <v>9.3280721976290892E-2</v>
      </c>
      <c r="W10" s="4">
        <f>('FAO ground averages'!W87-'FAO ground averages'!W$55)</f>
        <v>0.18723940979800202</v>
      </c>
      <c r="X10" s="4">
        <f>('FAO ground averages'!X87-'FAO ground averages'!X$55)</f>
        <v>0.55875924676861755</v>
      </c>
      <c r="Y10" s="4">
        <f>('FAO ground averages'!Y87-'FAO ground averages'!Y$55)</f>
        <v>9.1279451082233898E-2</v>
      </c>
      <c r="Z10" s="4">
        <f>('FAO ground averages'!Z87-'FAO ground averages'!Z$55)</f>
        <v>9.570019434754129E-2</v>
      </c>
      <c r="AA10" s="4">
        <f>('FAO ground averages'!AA87-'FAO ground averages'!AA$55)</f>
        <v>0.16109504326738278</v>
      </c>
      <c r="AB10" s="4">
        <f>('FAO ground averages'!AB87-'FAO ground averages'!AB$55)</f>
        <v>0.17988386709094353</v>
      </c>
      <c r="AC10" s="4">
        <f>('FAO ground averages'!AC87-'FAO ground averages'!AC$55)</f>
        <v>6.3167624328248961E-2</v>
      </c>
      <c r="AD10" s="4">
        <f>('FAO ground averages'!AD87-'FAO ground averages'!AD$55)</f>
        <v>6.6365672569773659E-2</v>
      </c>
      <c r="AF10" s="4">
        <f t="shared" si="0"/>
        <v>0.55875924676861755</v>
      </c>
      <c r="AG10" s="4">
        <f t="shared" si="1"/>
        <v>3.2043258929308739E-2</v>
      </c>
      <c r="AH10" s="4">
        <f t="shared" si="2"/>
        <v>0.14174526894545447</v>
      </c>
      <c r="AJ10" t="s">
        <v>248</v>
      </c>
      <c r="AK10" s="4">
        <v>0.16079025744283409</v>
      </c>
      <c r="AL10" s="4">
        <v>-1.016295634816569E-2</v>
      </c>
      <c r="AM10" s="4">
        <f t="shared" si="3"/>
        <v>0.17095321379099979</v>
      </c>
      <c r="AO10" t="s">
        <v>248</v>
      </c>
      <c r="AP10" s="4">
        <v>0.17095321379099979</v>
      </c>
      <c r="AQ10" s="4">
        <v>0.17730663083789608</v>
      </c>
    </row>
    <row r="11" spans="1:43">
      <c r="A11" t="s">
        <v>232</v>
      </c>
      <c r="B11" s="4">
        <f>('FAO ground averages'!B88-'FAO ground averages'!B$55)</f>
        <v>6.1806567792469291E-2</v>
      </c>
      <c r="C11" s="4">
        <f>('FAO ground averages'!C88-'FAO ground averages'!C$55)</f>
        <v>0.10271084230888505</v>
      </c>
      <c r="D11" s="4">
        <f>('FAO ground averages'!D88-'FAO ground averages'!D$55)</f>
        <v>9.3779180537441276E-2</v>
      </c>
      <c r="E11" s="4">
        <f>('FAO ground averages'!E88-'FAO ground averages'!E$55)</f>
        <v>2.4659084137434509E-2</v>
      </c>
      <c r="F11" s="4">
        <f>('FAO ground averages'!F88-'FAO ground averages'!F$55)</f>
        <v>6.0626978049804117E-2</v>
      </c>
      <c r="G11" s="4">
        <f>('FAO ground averages'!G88-'FAO ground averages'!G$55)</f>
        <v>3.6955467174861527E-2</v>
      </c>
      <c r="H11" s="4">
        <f>('FAO ground averages'!H88-'FAO ground averages'!H$55)</f>
        <v>0.16248199249291961</v>
      </c>
      <c r="I11" s="4">
        <f>('FAO ground averages'!I88-'FAO ground averages'!I$55)</f>
        <v>0.1496268161295943</v>
      </c>
      <c r="J11" s="4">
        <f>('FAO ground averages'!J88-'FAO ground averages'!J$55)</f>
        <v>9.1791166269118318E-2</v>
      </c>
      <c r="K11" s="4">
        <f>('FAO ground averages'!K88-'FAO ground averages'!K$55)</f>
        <v>6.464803737726299E-2</v>
      </c>
      <c r="L11" s="4">
        <f>('FAO ground averages'!L88-'FAO ground averages'!L$55)</f>
        <v>0.13950327464504486</v>
      </c>
      <c r="M11" s="4">
        <f>('FAO ground averages'!M88-'FAO ground averages'!M$55)</f>
        <v>0.32077529335720767</v>
      </c>
      <c r="N11" s="4">
        <f>('FAO ground averages'!N88-'FAO ground averages'!N$55)</f>
        <v>0.15379880523124978</v>
      </c>
      <c r="O11" s="4">
        <f>('FAO ground averages'!O88-'FAO ground averages'!O$55)</f>
        <v>0.2709713946324348</v>
      </c>
      <c r="P11" s="4">
        <f>('FAO ground averages'!P88-'FAO ground averages'!P$55)</f>
        <v>8.8369581906159067E-2</v>
      </c>
      <c r="Q11" s="4">
        <f>('FAO ground averages'!Q88-'FAO ground averages'!Q$55)</f>
        <v>9.0967722810001872E-2</v>
      </c>
      <c r="R11" s="4">
        <f>('FAO ground averages'!R88-'FAO ground averages'!R$55)</f>
        <v>0.14123611470519526</v>
      </c>
      <c r="S11" s="4">
        <f>('FAO ground averages'!S88-'FAO ground averages'!S$55)</f>
        <v>0.13634171780011606</v>
      </c>
      <c r="T11" s="4">
        <f>('FAO ground averages'!T88-'FAO ground averages'!T$55)</f>
        <v>6.3426407109594241E-2</v>
      </c>
      <c r="U11" s="4">
        <f>('FAO ground averages'!U88-'FAO ground averages'!U$55)</f>
        <v>0.19011722391381403</v>
      </c>
      <c r="V11" s="4">
        <f>('FAO ground averages'!V88-'FAO ground averages'!V$55)</f>
        <v>9.3280721976290892E-2</v>
      </c>
      <c r="W11" s="4">
        <f>('FAO ground averages'!W88-'FAO ground averages'!W$55)</f>
        <v>0.15116441999592722</v>
      </c>
      <c r="X11" s="4">
        <f>('FAO ground averages'!X88-'FAO ground averages'!X$55)</f>
        <v>0.47101455136173642</v>
      </c>
      <c r="Y11" s="4">
        <f>('FAO ground averages'!Y88-'FAO ground averages'!Y$55)</f>
        <v>9.1279451082233898E-2</v>
      </c>
      <c r="Z11" s="4">
        <f>('FAO ground averages'!Z88-'FAO ground averages'!Z$55)</f>
        <v>9.570019434754129E-2</v>
      </c>
      <c r="AA11" s="4">
        <f>('FAO ground averages'!AA88-'FAO ground averages'!AA$55)</f>
        <v>0.16044198169876656</v>
      </c>
      <c r="AB11" s="4">
        <f>('FAO ground averages'!AB88-'FAO ground averages'!AB$55)</f>
        <v>0.10871293323081879</v>
      </c>
      <c r="AC11" s="4">
        <f>('FAO ground averages'!AC88-'FAO ground averages'!AC$55)</f>
        <v>6.3167624328248961E-2</v>
      </c>
      <c r="AD11" s="4">
        <f>('FAO ground averages'!AD88-'FAO ground averages'!AD$55)</f>
        <v>6.6365672569773659E-2</v>
      </c>
      <c r="AF11" s="4">
        <f t="shared" si="0"/>
        <v>0.47101455136173642</v>
      </c>
      <c r="AG11" s="4">
        <f t="shared" si="1"/>
        <v>2.4659084137434509E-2</v>
      </c>
      <c r="AH11" s="4">
        <f t="shared" si="2"/>
        <v>0.12916280065420505</v>
      </c>
      <c r="AJ11" t="s">
        <v>232</v>
      </c>
      <c r="AK11" s="4">
        <v>0.14820778915158467</v>
      </c>
      <c r="AL11" s="4">
        <v>-0.1335347562222631</v>
      </c>
      <c r="AM11" s="4">
        <f t="shared" si="3"/>
        <v>0.2817425453738478</v>
      </c>
      <c r="AO11" t="s">
        <v>232</v>
      </c>
      <c r="AP11" s="4">
        <v>0.2817425453738478</v>
      </c>
      <c r="AQ11" s="4">
        <v>0.34338095524320067</v>
      </c>
    </row>
    <row r="13" spans="1:43">
      <c r="A13" t="s">
        <v>286</v>
      </c>
      <c r="AJ13" t="s">
        <v>266</v>
      </c>
      <c r="AK13" t="s">
        <v>114</v>
      </c>
      <c r="AL13" t="s">
        <v>113</v>
      </c>
    </row>
    <row r="14" spans="1:43">
      <c r="A14" t="s">
        <v>225</v>
      </c>
      <c r="B14" s="4">
        <f>('FAO ground averages'!B$55-'FAO ground averages'!B91)</f>
        <v>0.25801997042961722</v>
      </c>
      <c r="C14" s="4">
        <f>('FAO ground averages'!C$55-'FAO ground averages'!C91)</f>
        <v>0.24403818867678673</v>
      </c>
      <c r="D14" s="4">
        <f>('FAO ground averages'!D$55-'FAO ground averages'!D91)</f>
        <v>0.2405380139092726</v>
      </c>
      <c r="E14" s="4">
        <f>('FAO ground averages'!E$55-'FAO ground averages'!E91)</f>
        <v>1.511514945706581E-3</v>
      </c>
      <c r="F14" s="4">
        <f>('FAO ground averages'!F$55-'FAO ground averages'!F91)</f>
        <v>1.209639413850682E-2</v>
      </c>
      <c r="G14" s="4">
        <f>('FAO ground averages'!G$55-'FAO ground averages'!G91)</f>
        <v>-1.163130232690885E-2</v>
      </c>
      <c r="H14" s="4">
        <f>('FAO ground averages'!H$55-'FAO ground averages'!H91)</f>
        <v>7.4608459307065389E-2</v>
      </c>
      <c r="I14" s="4">
        <f>('FAO ground averages'!I$55-'FAO ground averages'!I91)</f>
        <v>-1.608336518657541E-2</v>
      </c>
      <c r="J14" s="4">
        <f>('FAO ground averages'!J$55-'FAO ground averages'!J91)</f>
        <v>0.20890447288185182</v>
      </c>
      <c r="K14" s="4">
        <f>('FAO ground averages'!K$55-'FAO ground averages'!K91)</f>
        <v>0.31827463444050091</v>
      </c>
      <c r="L14" s="4">
        <f>('FAO ground averages'!L$55-'FAO ground averages'!L91)</f>
        <v>9.1465937955059085E-2</v>
      </c>
      <c r="M14" s="4">
        <f>('FAO ground averages'!M$55-'FAO ground averages'!M91)</f>
        <v>-4.7100484088189343E-2</v>
      </c>
      <c r="N14" s="4">
        <f>('FAO ground averages'!N$55-'FAO ground averages'!N91)</f>
        <v>-5.0420015018265207E-2</v>
      </c>
      <c r="O14" s="4">
        <f>('FAO ground averages'!O$55-'FAO ground averages'!O91)</f>
        <v>1.6105086600340823E-2</v>
      </c>
      <c r="P14" s="4">
        <f>('FAO ground averages'!P$55-'FAO ground averages'!P91)</f>
        <v>0.23789508527337938</v>
      </c>
      <c r="Q14" s="4">
        <f>('FAO ground averages'!Q$55-'FAO ground averages'!Q91)</f>
        <v>0.31696170561104969</v>
      </c>
      <c r="R14" s="4">
        <f>('FAO ground averages'!R$55-'FAO ground averages'!R91)</f>
        <v>0.13792713176503418</v>
      </c>
      <c r="S14" s="4">
        <f>('FAO ground averages'!S$55-'FAO ground averages'!S91)</f>
        <v>0.70478183465230471</v>
      </c>
      <c r="T14" s="4">
        <f>('FAO ground averages'!T$55-'FAO ground averages'!T91)</f>
        <v>0.19883770694962177</v>
      </c>
      <c r="U14" s="4">
        <f>('FAO ground averages'!U$55-'FAO ground averages'!U91)</f>
        <v>0.12151657336094901</v>
      </c>
      <c r="V14" s="4">
        <f>('FAO ground averages'!V$55-'FAO ground averages'!V91)</f>
        <v>0.29198210636498984</v>
      </c>
      <c r="W14" s="4">
        <f>('FAO ground averages'!W$55-'FAO ground averages'!W91)</f>
        <v>-3.7181380631044259E-2</v>
      </c>
      <c r="X14" s="4">
        <f>('FAO ground averages'!X$55-'FAO ground averages'!X91)</f>
        <v>8.6123604396087572E-2</v>
      </c>
      <c r="Y14" s="4">
        <f>('FAO ground averages'!Y$55-'FAO ground averages'!Y91)</f>
        <v>0.56504087763610489</v>
      </c>
      <c r="Z14" s="4">
        <f>('FAO ground averages'!Z$55-'FAO ground averages'!Z91)</f>
        <v>0.2793863959721356</v>
      </c>
      <c r="AA14" s="4">
        <f>('FAO ground averages'!AA$55-'FAO ground averages'!AA91)</f>
        <v>0.27244232597330181</v>
      </c>
      <c r="AB14" s="4">
        <f>('FAO ground averages'!AB$55-'FAO ground averages'!AB91)</f>
        <v>-3.0772014400920061E-2</v>
      </c>
      <c r="AC14" s="4">
        <f>('FAO ground averages'!AC$55-'FAO ground averages'!AC91)</f>
        <v>0.34170040604863716</v>
      </c>
      <c r="AD14" s="4">
        <f>('FAO ground averages'!AD$55-'FAO ground averages'!AD91)</f>
        <v>0.33940571323699742</v>
      </c>
      <c r="AF14" s="4">
        <f t="shared" ref="AF14:AF22" si="4">-1*MAX(B14:AD14)</f>
        <v>-0.70478183465230471</v>
      </c>
      <c r="AG14" s="4">
        <f t="shared" ref="AG14:AG22" si="5">-1*MIN(B14:AD14)</f>
        <v>5.0420015018265207E-2</v>
      </c>
      <c r="AH14" s="4">
        <f t="shared" ref="AH14:AH22" si="6">-1*AVERAGE(B14:AD14)</f>
        <v>-0.17815088203011714</v>
      </c>
      <c r="AJ14" t="s">
        <v>225</v>
      </c>
      <c r="AK14" s="4">
        <v>1.0087753746075625</v>
      </c>
      <c r="AL14" s="4">
        <v>-9.596823851563957E-2</v>
      </c>
      <c r="AM14" s="4">
        <f t="shared" ref="AM14:AM22" si="7">AK14-AL14</f>
        <v>1.104743613123202</v>
      </c>
    </row>
    <row r="15" spans="1:43">
      <c r="A15" t="s">
        <v>226</v>
      </c>
      <c r="B15" s="4">
        <f>('FAO ground averages'!B$55-'FAO ground averages'!B92)</f>
        <v>0.25801997042961722</v>
      </c>
      <c r="C15" s="4">
        <f>('FAO ground averages'!C$55-'FAO ground averages'!C92)</f>
        <v>0.24403818867678673</v>
      </c>
      <c r="D15" s="4">
        <f>('FAO ground averages'!D$55-'FAO ground averages'!D92)</f>
        <v>0.2405380139092726</v>
      </c>
      <c r="E15" s="4">
        <f>('FAO ground averages'!E$55-'FAO ground averages'!E92)</f>
        <v>1.736828833311721E-3</v>
      </c>
      <c r="F15" s="4">
        <f>('FAO ground averages'!F$55-'FAO ground averages'!F92)</f>
        <v>1.2114931451983064E-2</v>
      </c>
      <c r="G15" s="4">
        <f>('FAO ground averages'!G$55-'FAO ground averages'!G92)</f>
        <v>-1.1296779594690873E-2</v>
      </c>
      <c r="H15" s="4">
        <f>('FAO ground averages'!H$55-'FAO ground averages'!H92)</f>
        <v>7.4608459307065389E-2</v>
      </c>
      <c r="I15" s="4">
        <f>('FAO ground averages'!I$55-'FAO ground averages'!I92)</f>
        <v>-1.6873311217253911E-2</v>
      </c>
      <c r="J15" s="4">
        <f>('FAO ground averages'!J$55-'FAO ground averages'!J92)</f>
        <v>0.20890447288185182</v>
      </c>
      <c r="K15" s="4">
        <f>('FAO ground averages'!K$55-'FAO ground averages'!K92)</f>
        <v>0.31827463444050091</v>
      </c>
      <c r="L15" s="4">
        <f>('FAO ground averages'!L$55-'FAO ground averages'!L92)</f>
        <v>9.1465937955059085E-2</v>
      </c>
      <c r="M15" s="4">
        <f>('FAO ground averages'!M$55-'FAO ground averages'!M92)</f>
        <v>-4.7100484088189343E-2</v>
      </c>
      <c r="N15" s="4">
        <f>('FAO ground averages'!N$55-'FAO ground averages'!N92)</f>
        <v>-5.0420015018265207E-2</v>
      </c>
      <c r="O15" s="4">
        <f>('FAO ground averages'!O$55-'FAO ground averages'!O92)</f>
        <v>1.4346912496255249E-2</v>
      </c>
      <c r="P15" s="4">
        <f>('FAO ground averages'!P$55-'FAO ground averages'!P92)</f>
        <v>0.23789508527337938</v>
      </c>
      <c r="Q15" s="4">
        <f>('FAO ground averages'!Q$55-'FAO ground averages'!Q92)</f>
        <v>0.31696170561104969</v>
      </c>
      <c r="R15" s="4">
        <f>('FAO ground averages'!R$55-'FAO ground averages'!R92)</f>
        <v>0.13792713176503418</v>
      </c>
      <c r="S15" s="4">
        <f>('FAO ground averages'!S$55-'FAO ground averages'!S92)</f>
        <v>0.70478183465230471</v>
      </c>
      <c r="T15" s="4">
        <f>('FAO ground averages'!T$55-'FAO ground averages'!T92)</f>
        <v>0.19883770694962177</v>
      </c>
      <c r="U15" s="4">
        <f>('FAO ground averages'!U$55-'FAO ground averages'!U92)</f>
        <v>0.12151657336094901</v>
      </c>
      <c r="V15" s="4">
        <f>('FAO ground averages'!V$55-'FAO ground averages'!V92)</f>
        <v>0.29198210636498984</v>
      </c>
      <c r="W15" s="4">
        <f>('FAO ground averages'!W$55-'FAO ground averages'!W92)</f>
        <v>-3.7181380631044259E-2</v>
      </c>
      <c r="X15" s="4">
        <f>('FAO ground averages'!X$55-'FAO ground averages'!X92)</f>
        <v>8.9091513554243024E-2</v>
      </c>
      <c r="Y15" s="4">
        <f>('FAO ground averages'!Y$55-'FAO ground averages'!Y92)</f>
        <v>0.56504087763610489</v>
      </c>
      <c r="Z15" s="4">
        <f>('FAO ground averages'!Z$55-'FAO ground averages'!Z92)</f>
        <v>0.2793863959721356</v>
      </c>
      <c r="AA15" s="4">
        <f>('FAO ground averages'!AA$55-'FAO ground averages'!AA92)</f>
        <v>0.27244232597330181</v>
      </c>
      <c r="AB15" s="4">
        <f>('FAO ground averages'!AB$55-'FAO ground averages'!AB92)</f>
        <v>-2.8762247428812865E-2</v>
      </c>
      <c r="AC15" s="4">
        <f>('FAO ground averages'!AC$55-'FAO ground averages'!AC92)</f>
        <v>0.34170040604863716</v>
      </c>
      <c r="AD15" s="4">
        <f>('FAO ground averages'!AD$55-'FAO ground averages'!AD92)</f>
        <v>0.33940571323699742</v>
      </c>
      <c r="AF15" s="4">
        <f t="shared" si="4"/>
        <v>-0.70478183465230471</v>
      </c>
      <c r="AG15" s="4">
        <f t="shared" si="5"/>
        <v>5.0420015018265207E-2</v>
      </c>
      <c r="AH15" s="4">
        <f t="shared" si="6"/>
        <v>-0.17825460375179983</v>
      </c>
      <c r="AJ15" t="s">
        <v>226</v>
      </c>
      <c r="AK15" s="4">
        <v>1.0112373604606788</v>
      </c>
      <c r="AL15" s="4">
        <v>-9.8065934873078908E-2</v>
      </c>
      <c r="AM15" s="4">
        <f t="shared" si="7"/>
        <v>1.1093032953337576</v>
      </c>
    </row>
    <row r="16" spans="1:43">
      <c r="A16" t="s">
        <v>227</v>
      </c>
      <c r="B16" s="4">
        <f>('FAO ground averages'!B$55-'FAO ground averages'!B93)</f>
        <v>0.25801997042961722</v>
      </c>
      <c r="C16" s="4">
        <f>('FAO ground averages'!C$55-'FAO ground averages'!C93)</f>
        <v>0.24403818867678673</v>
      </c>
      <c r="D16" s="4">
        <f>('FAO ground averages'!D$55-'FAO ground averages'!D93)</f>
        <v>0.2405380139092726</v>
      </c>
      <c r="E16" s="4">
        <f>('FAO ground averages'!E$55-'FAO ground averages'!E93)</f>
        <v>1.9110974157158719E-3</v>
      </c>
      <c r="F16" s="4">
        <f>('FAO ground averages'!F$55-'FAO ground averages'!F93)</f>
        <v>1.2084388665518062E-2</v>
      </c>
      <c r="G16" s="4">
        <f>('FAO ground averages'!G$55-'FAO ground averages'!G93)</f>
        <v>-9.4080626741412238E-3</v>
      </c>
      <c r="H16" s="4">
        <f>('FAO ground averages'!H$55-'FAO ground averages'!H93)</f>
        <v>7.4608459307065389E-2</v>
      </c>
      <c r="I16" s="4">
        <f>('FAO ground averages'!I$55-'FAO ground averages'!I93)</f>
        <v>-1.7207812381324822E-2</v>
      </c>
      <c r="J16" s="4">
        <f>('FAO ground averages'!J$55-'FAO ground averages'!J93)</f>
        <v>0.20890447288185182</v>
      </c>
      <c r="K16" s="4">
        <f>('FAO ground averages'!K$55-'FAO ground averages'!K93)</f>
        <v>0.31827463444050091</v>
      </c>
      <c r="L16" s="4">
        <f>('FAO ground averages'!L$55-'FAO ground averages'!L93)</f>
        <v>9.1465937955059085E-2</v>
      </c>
      <c r="M16" s="4">
        <f>('FAO ground averages'!M$55-'FAO ground averages'!M93)</f>
        <v>-4.5168876058483742E-2</v>
      </c>
      <c r="N16" s="4">
        <f>('FAO ground averages'!N$55-'FAO ground averages'!N93)</f>
        <v>-5.0420015018265207E-2</v>
      </c>
      <c r="O16" s="4">
        <f>('FAO ground averages'!O$55-'FAO ground averages'!O93)</f>
        <v>1.7570517942216979E-2</v>
      </c>
      <c r="P16" s="4">
        <f>('FAO ground averages'!P$55-'FAO ground averages'!P93)</f>
        <v>0.23789508527337938</v>
      </c>
      <c r="Q16" s="4">
        <f>('FAO ground averages'!Q$55-'FAO ground averages'!Q93)</f>
        <v>0.31696170561104969</v>
      </c>
      <c r="R16" s="4">
        <f>('FAO ground averages'!R$55-'FAO ground averages'!R93)</f>
        <v>0.13792713176503418</v>
      </c>
      <c r="S16" s="4">
        <f>('FAO ground averages'!S$55-'FAO ground averages'!S93)</f>
        <v>0.70478183465230471</v>
      </c>
      <c r="T16" s="4">
        <f>('FAO ground averages'!T$55-'FAO ground averages'!T93)</f>
        <v>0.19883770694962177</v>
      </c>
      <c r="U16" s="4">
        <f>('FAO ground averages'!U$55-'FAO ground averages'!U93)</f>
        <v>0.12151657336094901</v>
      </c>
      <c r="V16" s="4">
        <f>('FAO ground averages'!V$55-'FAO ground averages'!V93)</f>
        <v>0.29198210636498984</v>
      </c>
      <c r="W16" s="4">
        <f>('FAO ground averages'!W$55-'FAO ground averages'!W93)</f>
        <v>-3.7181380631044259E-2</v>
      </c>
      <c r="X16" s="4">
        <f>('FAO ground averages'!X$55-'FAO ground averages'!X93)</f>
        <v>8.6878351252524827E-2</v>
      </c>
      <c r="Y16" s="4">
        <f>('FAO ground averages'!Y$55-'FAO ground averages'!Y93)</f>
        <v>0.56504087763610489</v>
      </c>
      <c r="Z16" s="4">
        <f>('FAO ground averages'!Z$55-'FAO ground averages'!Z93)</f>
        <v>0.2793863959721356</v>
      </c>
      <c r="AA16" s="4">
        <f>('FAO ground averages'!AA$55-'FAO ground averages'!AA93)</f>
        <v>0.27244232597330181</v>
      </c>
      <c r="AB16" s="4">
        <f>('FAO ground averages'!AB$55-'FAO ground averages'!AB93)</f>
        <v>-2.6427607598038139E-2</v>
      </c>
      <c r="AC16" s="4">
        <f>('FAO ground averages'!AC$55-'FAO ground averages'!AC93)</f>
        <v>0.34170040604863716</v>
      </c>
      <c r="AD16" s="4">
        <f>('FAO ground averages'!AD$55-'FAO ground averages'!AD93)</f>
        <v>0.33940571323699742</v>
      </c>
      <c r="AF16" s="4">
        <f t="shared" si="4"/>
        <v>-0.70478183465230471</v>
      </c>
      <c r="AG16" s="4">
        <f t="shared" si="5"/>
        <v>5.0420015018265207E-2</v>
      </c>
      <c r="AH16" s="4">
        <f t="shared" si="6"/>
        <v>-0.17849510832273574</v>
      </c>
      <c r="AJ16" t="s">
        <v>227</v>
      </c>
      <c r="AK16" s="4">
        <v>1.0080690618829578</v>
      </c>
      <c r="AL16" s="4">
        <v>-9.5721761845669023E-2</v>
      </c>
      <c r="AM16" s="4">
        <f t="shared" si="7"/>
        <v>1.1037908237286267</v>
      </c>
    </row>
    <row r="17" spans="1:39">
      <c r="A17" t="s">
        <v>228</v>
      </c>
      <c r="B17" s="4">
        <f>('FAO ground averages'!B$55-'FAO ground averages'!B94)</f>
        <v>0.25801997042961722</v>
      </c>
      <c r="C17" s="4">
        <f>('FAO ground averages'!C$55-'FAO ground averages'!C94)</f>
        <v>0.24403818867678673</v>
      </c>
      <c r="D17" s="4">
        <f>('FAO ground averages'!D$55-'FAO ground averages'!D94)</f>
        <v>0.2405380139092726</v>
      </c>
      <c r="E17" s="4">
        <f>('FAO ground averages'!E$55-'FAO ground averages'!E94)</f>
        <v>1.6104516970959007E-3</v>
      </c>
      <c r="F17" s="4">
        <f>('FAO ground averages'!F$55-'FAO ground averages'!F94)</f>
        <v>1.2260550760908991E-2</v>
      </c>
      <c r="G17" s="4">
        <f>('FAO ground averages'!G$55-'FAO ground averages'!G94)</f>
        <v>-1.1156077007813181E-2</v>
      </c>
      <c r="H17" s="4">
        <f>('FAO ground averages'!H$55-'FAO ground averages'!H94)</f>
        <v>7.4608459307065389E-2</v>
      </c>
      <c r="I17" s="4">
        <f>('FAO ground averages'!I$55-'FAO ground averages'!I94)</f>
        <v>-1.5411165328313242E-2</v>
      </c>
      <c r="J17" s="4">
        <f>('FAO ground averages'!J$55-'FAO ground averages'!J94)</f>
        <v>0.20890447288185182</v>
      </c>
      <c r="K17" s="4">
        <f>('FAO ground averages'!K$55-'FAO ground averages'!K94)</f>
        <v>0.31827463444050091</v>
      </c>
      <c r="L17" s="4">
        <f>('FAO ground averages'!L$55-'FAO ground averages'!L94)</f>
        <v>9.1465937955059085E-2</v>
      </c>
      <c r="M17" s="4">
        <f>('FAO ground averages'!M$55-'FAO ground averages'!M94)</f>
        <v>-4.7100484088189343E-2</v>
      </c>
      <c r="N17" s="4">
        <f>('FAO ground averages'!N$55-'FAO ground averages'!N94)</f>
        <v>-5.0420015018265207E-2</v>
      </c>
      <c r="O17" s="4">
        <f>('FAO ground averages'!O$55-'FAO ground averages'!O94)</f>
        <v>1.5948487609362405E-2</v>
      </c>
      <c r="P17" s="4">
        <f>('FAO ground averages'!P$55-'FAO ground averages'!P94)</f>
        <v>0.23789508527337938</v>
      </c>
      <c r="Q17" s="4">
        <f>('FAO ground averages'!Q$55-'FAO ground averages'!Q94)</f>
        <v>0.31696170561104969</v>
      </c>
      <c r="R17" s="4">
        <f>('FAO ground averages'!R$55-'FAO ground averages'!R94)</f>
        <v>0.13792713176503418</v>
      </c>
      <c r="S17" s="4">
        <f>('FAO ground averages'!S$55-'FAO ground averages'!S94)</f>
        <v>0.70478183465230471</v>
      </c>
      <c r="T17" s="4">
        <f>('FAO ground averages'!T$55-'FAO ground averages'!T94)</f>
        <v>0.19883770694962177</v>
      </c>
      <c r="U17" s="4">
        <f>('FAO ground averages'!U$55-'FAO ground averages'!U94)</f>
        <v>0.12151657336094901</v>
      </c>
      <c r="V17" s="4">
        <f>('FAO ground averages'!V$55-'FAO ground averages'!V94)</f>
        <v>0.29198210636498984</v>
      </c>
      <c r="W17" s="4">
        <f>('FAO ground averages'!W$55-'FAO ground averages'!W94)</f>
        <v>-3.7181380631044259E-2</v>
      </c>
      <c r="X17" s="4">
        <f>('FAO ground averages'!X$55-'FAO ground averages'!X94)</f>
        <v>8.7041133766971535E-2</v>
      </c>
      <c r="Y17" s="4">
        <f>('FAO ground averages'!Y$55-'FAO ground averages'!Y94)</f>
        <v>0.56504087763610489</v>
      </c>
      <c r="Z17" s="4">
        <f>('FAO ground averages'!Z$55-'FAO ground averages'!Z94)</f>
        <v>0.2793863959721356</v>
      </c>
      <c r="AA17" s="4">
        <f>('FAO ground averages'!AA$55-'FAO ground averages'!AA94)</f>
        <v>0.27244232597330181</v>
      </c>
      <c r="AB17" s="4">
        <f>('FAO ground averages'!AB$55-'FAO ground averages'!AB94)</f>
        <v>-3.0280156041691264E-2</v>
      </c>
      <c r="AC17" s="4">
        <f>('FAO ground averages'!AC$55-'FAO ground averages'!AC94)</f>
        <v>0.34170040604863716</v>
      </c>
      <c r="AD17" s="4">
        <f>('FAO ground averages'!AD$55-'FAO ground averages'!AD94)</f>
        <v>0.33940571323699742</v>
      </c>
      <c r="AF17" s="4">
        <f t="shared" si="4"/>
        <v>-0.70478183465230471</v>
      </c>
      <c r="AG17" s="4">
        <f t="shared" si="5"/>
        <v>5.0420015018265207E-2</v>
      </c>
      <c r="AH17" s="4">
        <f t="shared" si="6"/>
        <v>-0.17824272021254076</v>
      </c>
      <c r="AJ17" t="s">
        <v>228</v>
      </c>
      <c r="AK17" s="4">
        <v>1.0065930916503132</v>
      </c>
      <c r="AL17" s="4">
        <v>-9.463613671655971E-2</v>
      </c>
      <c r="AM17" s="4">
        <f t="shared" si="7"/>
        <v>1.101229228366873</v>
      </c>
    </row>
    <row r="18" spans="1:39">
      <c r="A18" t="s">
        <v>229</v>
      </c>
      <c r="B18" s="4">
        <f>('FAO ground averages'!B$55-'FAO ground averages'!B95)</f>
        <v>0.25801997042961722</v>
      </c>
      <c r="C18" s="4">
        <f>('FAO ground averages'!C$55-'FAO ground averages'!C95)</f>
        <v>0.24403818867678673</v>
      </c>
      <c r="D18" s="4">
        <f>('FAO ground averages'!D$55-'FAO ground averages'!D95)</f>
        <v>0.2405380139092726</v>
      </c>
      <c r="E18" s="4">
        <f>('FAO ground averages'!E$55-'FAO ground averages'!E95)</f>
        <v>1.2839743713407119E-3</v>
      </c>
      <c r="F18" s="4">
        <f>('FAO ground averages'!F$55-'FAO ground averages'!F95)</f>
        <v>1.1962161946686072E-2</v>
      </c>
      <c r="G18" s="4">
        <f>('FAO ground averages'!G$55-'FAO ground averages'!G95)</f>
        <v>-9.9655158172530442E-3</v>
      </c>
      <c r="H18" s="4">
        <f>('FAO ground averages'!H$55-'FAO ground averages'!H95)</f>
        <v>7.4608459307065389E-2</v>
      </c>
      <c r="I18" s="4">
        <f>('FAO ground averages'!I$55-'FAO ground averages'!I95)</f>
        <v>-1.4126592947807964E-2</v>
      </c>
      <c r="J18" s="4">
        <f>('FAO ground averages'!J$55-'FAO ground averages'!J95)</f>
        <v>0.20890447288185182</v>
      </c>
      <c r="K18" s="4">
        <f>('FAO ground averages'!K$55-'FAO ground averages'!K95)</f>
        <v>0.31827463444050091</v>
      </c>
      <c r="L18" s="4">
        <f>('FAO ground averages'!L$55-'FAO ground averages'!L95)</f>
        <v>9.1465937955059085E-2</v>
      </c>
      <c r="M18" s="4">
        <f>('FAO ground averages'!M$55-'FAO ground averages'!M95)</f>
        <v>-4.7100484088189343E-2</v>
      </c>
      <c r="N18" s="4">
        <f>('FAO ground averages'!N$55-'FAO ground averages'!N95)</f>
        <v>-5.0420015018265207E-2</v>
      </c>
      <c r="O18" s="4">
        <f>('FAO ground averages'!O$55-'FAO ground averages'!O95)</f>
        <v>1.5945368886593814E-2</v>
      </c>
      <c r="P18" s="4">
        <f>('FAO ground averages'!P$55-'FAO ground averages'!P95)</f>
        <v>0.23789508527337938</v>
      </c>
      <c r="Q18" s="4">
        <f>('FAO ground averages'!Q$55-'FAO ground averages'!Q95)</f>
        <v>0.31696170561104969</v>
      </c>
      <c r="R18" s="4">
        <f>('FAO ground averages'!R$55-'FAO ground averages'!R95)</f>
        <v>0.13792713176503418</v>
      </c>
      <c r="S18" s="4">
        <f>('FAO ground averages'!S$55-'FAO ground averages'!S95)</f>
        <v>0.70478183465230471</v>
      </c>
      <c r="T18" s="4">
        <f>('FAO ground averages'!T$55-'FAO ground averages'!T95)</f>
        <v>0.19883770694962177</v>
      </c>
      <c r="U18" s="4">
        <f>('FAO ground averages'!U$55-'FAO ground averages'!U95)</f>
        <v>0.12151657336094901</v>
      </c>
      <c r="V18" s="4">
        <f>('FAO ground averages'!V$55-'FAO ground averages'!V95)</f>
        <v>0.29198210636498984</v>
      </c>
      <c r="W18" s="4">
        <f>('FAO ground averages'!W$55-'FAO ground averages'!W95)</f>
        <v>-3.7181380631044259E-2</v>
      </c>
      <c r="X18" s="4">
        <f>('FAO ground averages'!X$55-'FAO ground averages'!X95)</f>
        <v>8.681776430805363E-2</v>
      </c>
      <c r="Y18" s="4">
        <f>('FAO ground averages'!Y$55-'FAO ground averages'!Y95)</f>
        <v>0.56504087763610489</v>
      </c>
      <c r="Z18" s="4">
        <f>('FAO ground averages'!Z$55-'FAO ground averages'!Z95)</f>
        <v>0.2793863959721356</v>
      </c>
      <c r="AA18" s="4">
        <f>('FAO ground averages'!AA$55-'FAO ground averages'!AA95)</f>
        <v>0.27244232597330181</v>
      </c>
      <c r="AB18" s="4">
        <f>('FAO ground averages'!AB$55-'FAO ground averages'!AB95)</f>
        <v>-2.8386165175958739E-2</v>
      </c>
      <c r="AC18" s="4">
        <f>('FAO ground averages'!AC$55-'FAO ground averages'!AC95)</f>
        <v>0.34170040604863716</v>
      </c>
      <c r="AD18" s="4">
        <f>('FAO ground averages'!AD$55-'FAO ground averages'!AD95)</f>
        <v>0.33940571323699742</v>
      </c>
      <c r="AF18" s="4">
        <f t="shared" si="4"/>
        <v>-0.70478183465230471</v>
      </c>
      <c r="AG18" s="4">
        <f t="shared" si="5"/>
        <v>5.0420015018265207E-2</v>
      </c>
      <c r="AH18" s="4">
        <f t="shared" si="6"/>
        <v>-0.17836402263030396</v>
      </c>
      <c r="AJ18" t="s">
        <v>229</v>
      </c>
      <c r="AK18" s="4">
        <v>1.0065930916503132</v>
      </c>
      <c r="AL18" s="4">
        <v>-9.463613671655971E-2</v>
      </c>
      <c r="AM18" s="4">
        <f t="shared" si="7"/>
        <v>1.101229228366873</v>
      </c>
    </row>
    <row r="19" spans="1:39">
      <c r="A19" t="s">
        <v>230</v>
      </c>
      <c r="B19" s="4">
        <f>('FAO ground averages'!B$55-'FAO ground averages'!B96)</f>
        <v>0.25801997042961722</v>
      </c>
      <c r="C19" s="4">
        <f>('FAO ground averages'!C$55-'FAO ground averages'!C96)</f>
        <v>0.24403818867678673</v>
      </c>
      <c r="D19" s="4">
        <f>('FAO ground averages'!D$55-'FAO ground averages'!D96)</f>
        <v>0.2405380139092726</v>
      </c>
      <c r="E19" s="4">
        <f>('FAO ground averages'!E$55-'FAO ground averages'!E96)</f>
        <v>4.8326581311813784E-3</v>
      </c>
      <c r="F19" s="4">
        <f>('FAO ground averages'!F$55-'FAO ground averages'!F96)</f>
        <v>1.2868812805516629E-2</v>
      </c>
      <c r="G19" s="4">
        <f>('FAO ground averages'!G$55-'FAO ground averages'!G96)</f>
        <v>-5.4227839975727124E-3</v>
      </c>
      <c r="H19" s="4">
        <f>('FAO ground averages'!H$55-'FAO ground averages'!H96)</f>
        <v>8.8743569281853674E-2</v>
      </c>
      <c r="I19" s="4">
        <f>('FAO ground averages'!I$55-'FAO ground averages'!I96)</f>
        <v>-7.6865056779105434E-3</v>
      </c>
      <c r="J19" s="4">
        <f>('FAO ground averages'!J$55-'FAO ground averages'!J96)</f>
        <v>0.20890447288185182</v>
      </c>
      <c r="K19" s="4">
        <f>('FAO ground averages'!K$55-'FAO ground averages'!K96)</f>
        <v>0.31827463444050091</v>
      </c>
      <c r="L19" s="4">
        <f>('FAO ground averages'!L$55-'FAO ground averages'!L96)</f>
        <v>9.1465937955059085E-2</v>
      </c>
      <c r="M19" s="4">
        <f>('FAO ground averages'!M$55-'FAO ground averages'!M96)</f>
        <v>-2.919179624898427E-2</v>
      </c>
      <c r="N19" s="4">
        <f>('FAO ground averages'!N$55-'FAO ground averages'!N96)</f>
        <v>-4.8665329610467101E-2</v>
      </c>
      <c r="O19" s="4">
        <f>('FAO ground averages'!O$55-'FAO ground averages'!O96)</f>
        <v>6.310712859580675E-2</v>
      </c>
      <c r="P19" s="4">
        <f>('FAO ground averages'!P$55-'FAO ground averages'!P96)</f>
        <v>0.23789508527337938</v>
      </c>
      <c r="Q19" s="4">
        <f>('FAO ground averages'!Q$55-'FAO ground averages'!Q96)</f>
        <v>0.31696170561104969</v>
      </c>
      <c r="R19" s="4">
        <f>('FAO ground averages'!R$55-'FAO ground averages'!R96)</f>
        <v>0.13792713176503418</v>
      </c>
      <c r="S19" s="4">
        <f>('FAO ground averages'!S$55-'FAO ground averages'!S96)</f>
        <v>0.70478183465230471</v>
      </c>
      <c r="T19" s="4">
        <f>('FAO ground averages'!T$55-'FAO ground averages'!T96)</f>
        <v>0.19883770694962177</v>
      </c>
      <c r="U19" s="4">
        <f>('FAO ground averages'!U$55-'FAO ground averages'!U96)</f>
        <v>0.12151657336094901</v>
      </c>
      <c r="V19" s="4">
        <f>('FAO ground averages'!V$55-'FAO ground averages'!V96)</f>
        <v>0.29198210636498984</v>
      </c>
      <c r="W19" s="4">
        <f>('FAO ground averages'!W$55-'FAO ground averages'!W96)</f>
        <v>-3.6330231056160067E-2</v>
      </c>
      <c r="X19" s="4">
        <f>('FAO ground averages'!X$55-'FAO ground averages'!X96)</f>
        <v>9.457587677359354E-2</v>
      </c>
      <c r="Y19" s="4">
        <f>('FAO ground averages'!Y$55-'FAO ground averages'!Y96)</f>
        <v>0.56504087763610489</v>
      </c>
      <c r="Z19" s="4">
        <f>('FAO ground averages'!Z$55-'FAO ground averages'!Z96)</f>
        <v>0.2793863959721356</v>
      </c>
      <c r="AA19" s="4">
        <f>('FAO ground averages'!AA$55-'FAO ground averages'!AA96)</f>
        <v>0.27244232597330181</v>
      </c>
      <c r="AB19" s="4">
        <f>('FAO ground averages'!AB$55-'FAO ground averages'!AB96)</f>
        <v>-1.5500131312589288E-2</v>
      </c>
      <c r="AC19" s="4">
        <f>('FAO ground averages'!AC$55-'FAO ground averages'!AC96)</f>
        <v>0.34170040604863716</v>
      </c>
      <c r="AD19" s="4">
        <f>('FAO ground averages'!AD$55-'FAO ground averages'!AD96)</f>
        <v>0.33940571323699742</v>
      </c>
      <c r="AF19" s="4">
        <f t="shared" si="4"/>
        <v>-0.70478183465230471</v>
      </c>
      <c r="AG19" s="4">
        <f t="shared" si="5"/>
        <v>4.8665329610467101E-2</v>
      </c>
      <c r="AH19" s="4">
        <f t="shared" si="6"/>
        <v>-0.18242932237316764</v>
      </c>
      <c r="AJ19" t="s">
        <v>230</v>
      </c>
      <c r="AK19" s="4">
        <v>1.0111562975236663</v>
      </c>
      <c r="AL19" s="4">
        <v>-0.12508201733576502</v>
      </c>
      <c r="AM19" s="4">
        <f t="shared" si="7"/>
        <v>1.1362383148594313</v>
      </c>
    </row>
    <row r="20" spans="1:39">
      <c r="A20" t="s">
        <v>231</v>
      </c>
      <c r="B20" s="4">
        <f>('FAO ground averages'!B$55-'FAO ground averages'!B97)</f>
        <v>0.25801997042961722</v>
      </c>
      <c r="C20" s="4">
        <f>('FAO ground averages'!C$55-'FAO ground averages'!C97)</f>
        <v>0.24403818867678673</v>
      </c>
      <c r="D20" s="4">
        <f>('FAO ground averages'!D$55-'FAO ground averages'!D97)</f>
        <v>0.2405380139092726</v>
      </c>
      <c r="E20" s="4">
        <f>('FAO ground averages'!E$55-'FAO ground averages'!E97)</f>
        <v>3.6357482177963377E-3</v>
      </c>
      <c r="F20" s="4">
        <f>('FAO ground averages'!F$55-'FAO ground averages'!F97)</f>
        <v>1.1123056373916883E-2</v>
      </c>
      <c r="G20" s="4">
        <f>('FAO ground averages'!G$55-'FAO ground averages'!G97)</f>
        <v>2.3761295503994112E-4</v>
      </c>
      <c r="H20" s="4">
        <f>('FAO ground averages'!H$55-'FAO ground averages'!H97)</f>
        <v>7.4608459307065389E-2</v>
      </c>
      <c r="I20" s="4">
        <f>('FAO ground averages'!I$55-'FAO ground averages'!I97)</f>
        <v>1.5765381275403029E-2</v>
      </c>
      <c r="J20" s="4">
        <f>('FAO ground averages'!J$55-'FAO ground averages'!J97)</f>
        <v>0.20890447288185182</v>
      </c>
      <c r="K20" s="4">
        <f>('FAO ground averages'!K$55-'FAO ground averages'!K97)</f>
        <v>0.31827463444050091</v>
      </c>
      <c r="L20" s="4">
        <f>('FAO ground averages'!L$55-'FAO ground averages'!L97)</f>
        <v>9.1465937955059085E-2</v>
      </c>
      <c r="M20" s="4">
        <f>('FAO ground averages'!M$55-'FAO ground averages'!M97)</f>
        <v>0.12469789492041022</v>
      </c>
      <c r="N20" s="4">
        <f>('FAO ground averages'!N$55-'FAO ground averages'!N97)</f>
        <v>-4.8665329610467101E-2</v>
      </c>
      <c r="O20" s="4">
        <f>('FAO ground averages'!O$55-'FAO ground averages'!O97)</f>
        <v>3.6892920861464173E-2</v>
      </c>
      <c r="P20" s="4">
        <f>('FAO ground averages'!P$55-'FAO ground averages'!P97)</f>
        <v>0.23789508527337938</v>
      </c>
      <c r="Q20" s="4">
        <f>('FAO ground averages'!Q$55-'FAO ground averages'!Q97)</f>
        <v>0.31696170561104969</v>
      </c>
      <c r="R20" s="4">
        <f>('FAO ground averages'!R$55-'FAO ground averages'!R97)</f>
        <v>0.13792713176503418</v>
      </c>
      <c r="S20" s="4">
        <f>('FAO ground averages'!S$55-'FAO ground averages'!S97)</f>
        <v>0.70478183465230471</v>
      </c>
      <c r="T20" s="4">
        <f>('FAO ground averages'!T$55-'FAO ground averages'!T97)</f>
        <v>0.19883770694962177</v>
      </c>
      <c r="U20" s="4">
        <f>('FAO ground averages'!U$55-'FAO ground averages'!U97)</f>
        <v>0.12507701556578299</v>
      </c>
      <c r="V20" s="4">
        <f>('FAO ground averages'!V$55-'FAO ground averages'!V97)</f>
        <v>0.29198210636498984</v>
      </c>
      <c r="W20" s="4">
        <f>('FAO ground averages'!W$55-'FAO ground averages'!W97)</f>
        <v>-3.6330231056160067E-2</v>
      </c>
      <c r="X20" s="4">
        <f>('FAO ground averages'!X$55-'FAO ground averages'!X97)</f>
        <v>9.0896026728032875E-2</v>
      </c>
      <c r="Y20" s="4">
        <f>('FAO ground averages'!Y$55-'FAO ground averages'!Y97)</f>
        <v>0.56504087763610489</v>
      </c>
      <c r="Z20" s="4">
        <f>('FAO ground averages'!Z$55-'FAO ground averages'!Z97)</f>
        <v>0.2793863959721356</v>
      </c>
      <c r="AA20" s="4">
        <f>('FAO ground averages'!AA$55-'FAO ground averages'!AA97)</f>
        <v>0.2752083986297143</v>
      </c>
      <c r="AB20" s="4">
        <f>('FAO ground averages'!AB$55-'FAO ground averages'!AB97)</f>
        <v>-1.3766595680360844E-2</v>
      </c>
      <c r="AC20" s="4">
        <f>('FAO ground averages'!AC$55-'FAO ground averages'!AC97)</f>
        <v>0.34170040604863716</v>
      </c>
      <c r="AD20" s="4">
        <f>('FAO ground averages'!AD$55-'FAO ground averages'!AD97)</f>
        <v>0.33940571323699742</v>
      </c>
      <c r="AF20" s="4">
        <f t="shared" si="4"/>
        <v>-0.70478183465230471</v>
      </c>
      <c r="AG20" s="4">
        <f t="shared" si="5"/>
        <v>4.8665329610467101E-2</v>
      </c>
      <c r="AH20" s="4">
        <f t="shared" si="6"/>
        <v>-0.18739794966520626</v>
      </c>
      <c r="AJ20" t="s">
        <v>231</v>
      </c>
      <c r="AK20" s="4">
        <v>1.0108896504987461</v>
      </c>
      <c r="AL20" s="4">
        <v>-0.12852008266934123</v>
      </c>
      <c r="AM20" s="4">
        <f t="shared" si="7"/>
        <v>1.1394097331680872</v>
      </c>
    </row>
    <row r="21" spans="1:39">
      <c r="A21" t="s">
        <v>248</v>
      </c>
      <c r="B21" s="4">
        <f>('FAO ground averages'!B$55-'FAO ground averages'!B98)</f>
        <v>9.7185912460516888E-2</v>
      </c>
      <c r="C21" s="4">
        <f>('FAO ground averages'!C$55-'FAO ground averages'!C98)</f>
        <v>0.13242388362043078</v>
      </c>
      <c r="D21" s="4">
        <f>('FAO ground averages'!D$55-'FAO ground averages'!D98)</f>
        <v>0.14275985312093453</v>
      </c>
      <c r="E21" s="4">
        <f>('FAO ground averages'!E$55-'FAO ground averages'!E98)</f>
        <v>1.4578367307843017E-3</v>
      </c>
      <c r="F21" s="4">
        <f>('FAO ground averages'!F$55-'FAO ground averages'!F98)</f>
        <v>1.2009073458558801E-2</v>
      </c>
      <c r="G21" s="4">
        <f>('FAO ground averages'!G$55-'FAO ground averages'!G98)</f>
        <v>-1.2079957311714747E-2</v>
      </c>
      <c r="H21" s="4">
        <f>('FAO ground averages'!H$55-'FAO ground averages'!H98)</f>
        <v>6.0311868141949887E-2</v>
      </c>
      <c r="I21" s="4">
        <f>('FAO ground averages'!I$55-'FAO ground averages'!I98)</f>
        <v>-1.8973353543008498E-2</v>
      </c>
      <c r="J21" s="4">
        <f>('FAO ground averages'!J$55-'FAO ground averages'!J98)</f>
        <v>0.14623149408961233</v>
      </c>
      <c r="K21" s="4">
        <f>('FAO ground averages'!K$55-'FAO ground averages'!K98)</f>
        <v>9.6863672733170647E-2</v>
      </c>
      <c r="L21" s="4">
        <f>('FAO ground averages'!L$55-'FAO ground averages'!L98)</f>
        <v>1.7738478625153098E-2</v>
      </c>
      <c r="M21" s="4">
        <f>('FAO ground averages'!M$55-'FAO ground averages'!M98)</f>
        <v>-0.12656361235576685</v>
      </c>
      <c r="N21" s="4">
        <f>('FAO ground averages'!N$55-'FAO ground averages'!N98)</f>
        <v>-3.4369690146565102E-2</v>
      </c>
      <c r="O21" s="4">
        <f>('FAO ground averages'!O$55-'FAO ground averages'!O98)</f>
        <v>1.3100806062414594E-2</v>
      </c>
      <c r="P21" s="4">
        <f>('FAO ground averages'!P$55-'FAO ground averages'!P98)</f>
        <v>0.13594580740728712</v>
      </c>
      <c r="Q21" s="4">
        <f>('FAO ground averages'!Q$55-'FAO ground averages'!Q98)</f>
        <v>0.14893353746128135</v>
      </c>
      <c r="R21" s="4">
        <f>('FAO ground averages'!R$55-'FAO ground averages'!R98)</f>
        <v>8.6767325734052658E-2</v>
      </c>
      <c r="S21" s="4">
        <f>('FAO ground averages'!S$55-'FAO ground averages'!S98)</f>
        <v>0.70478183465230471</v>
      </c>
      <c r="T21" s="4">
        <f>('FAO ground averages'!T$55-'FAO ground averages'!T98)</f>
        <v>8.3640609363073826E-2</v>
      </c>
      <c r="U21" s="4">
        <f>('FAO ground averages'!U$55-'FAO ground averages'!U98)</f>
        <v>3.5482714407619742E-2</v>
      </c>
      <c r="V21" s="4">
        <f>('FAO ground averages'!V$55-'FAO ground averages'!V98)</f>
        <v>0.13724993518526651</v>
      </c>
      <c r="W21" s="4">
        <f>('FAO ground averages'!W$55-'FAO ground averages'!W98)</f>
        <v>-1.0381195913762631E-2</v>
      </c>
      <c r="X21" s="4">
        <f>('FAO ground averages'!X$55-'FAO ground averages'!X98)</f>
        <v>8.6572430045272236E-2</v>
      </c>
      <c r="Y21" s="4">
        <f>('FAO ground averages'!Y$55-'FAO ground averages'!Y98)</f>
        <v>0.13993820483339681</v>
      </c>
      <c r="Z21" s="4">
        <f>('FAO ground averages'!Z$55-'FAO ground averages'!Z98)</f>
        <v>0.13353671860622951</v>
      </c>
      <c r="AA21" s="4">
        <f>('FAO ground averages'!AA$55-'FAO ground averages'!AA98)</f>
        <v>-3.7117252298309866E-3</v>
      </c>
      <c r="AB21" s="4">
        <f>('FAO ground averages'!AB$55-'FAO ground averages'!AB98)</f>
        <v>-3.0024708000104622E-2</v>
      </c>
      <c r="AC21" s="4">
        <f>('FAO ground averages'!AC$55-'FAO ground averages'!AC98)</f>
        <v>9.7068353677699837E-2</v>
      </c>
      <c r="AD21" s="4">
        <f>('FAO ground averages'!AD$55-'FAO ground averages'!AD98)</f>
        <v>9.7109090618515248E-2</v>
      </c>
      <c r="AF21" s="4">
        <f t="shared" si="4"/>
        <v>-0.70478183465230471</v>
      </c>
      <c r="AG21" s="4">
        <f t="shared" si="5"/>
        <v>0.12656361235576685</v>
      </c>
      <c r="AH21" s="4">
        <f t="shared" si="6"/>
        <v>-8.1758799949474895E-2</v>
      </c>
      <c r="AJ21" t="s">
        <v>248</v>
      </c>
      <c r="AK21" s="4">
        <v>0.19232592673295409</v>
      </c>
      <c r="AL21" s="4">
        <v>1.5019295895058004E-2</v>
      </c>
      <c r="AM21" s="4">
        <f t="shared" si="7"/>
        <v>0.17730663083789608</v>
      </c>
    </row>
    <row r="22" spans="1:39">
      <c r="A22" t="s">
        <v>232</v>
      </c>
      <c r="B22" s="4">
        <f>('FAO ground averages'!B$55-'FAO ground averages'!B99)</f>
        <v>9.8040096335326288E-2</v>
      </c>
      <c r="C22" s="4">
        <f>('FAO ground averages'!C$55-'FAO ground averages'!C99)</f>
        <v>0.15723112148950225</v>
      </c>
      <c r="D22" s="4">
        <f>('FAO ground averages'!D$55-'FAO ground averages'!D99)</f>
        <v>0.15512820338810518</v>
      </c>
      <c r="E22" s="4">
        <f>('FAO ground averages'!E$55-'FAO ground averages'!E99)</f>
        <v>1.6795470046263229E-2</v>
      </c>
      <c r="F22" s="4">
        <f>('FAO ground averages'!F$55-'FAO ground averages'!F99)</f>
        <v>2.5657049992400822E-2</v>
      </c>
      <c r="G22" s="4">
        <f>('FAO ground averages'!G$55-'FAO ground averages'!G99)</f>
        <v>2.7928813906648128E-2</v>
      </c>
      <c r="H22" s="4">
        <f>('FAO ground averages'!H$55-'FAO ground averages'!H99)</f>
        <v>0.24411139226169953</v>
      </c>
      <c r="I22" s="4">
        <f>('FAO ground averages'!I$55-'FAO ground averages'!I99)</f>
        <v>0.11224421576185753</v>
      </c>
      <c r="J22" s="4">
        <f>('FAO ground averages'!J$55-'FAO ground averages'!J99)</f>
        <v>0.14623149408961233</v>
      </c>
      <c r="K22" s="4">
        <f>('FAO ground averages'!K$55-'FAO ground averages'!K99)</f>
        <v>9.9802172336064254E-2</v>
      </c>
      <c r="L22" s="4">
        <f>('FAO ground averages'!L$55-'FAO ground averages'!L99)</f>
        <v>0.52734203561883253</v>
      </c>
      <c r="M22" s="4">
        <f>('FAO ground averages'!M$55-'FAO ground averages'!M99)</f>
        <v>0.49256621887070812</v>
      </c>
      <c r="N22" s="4">
        <f>('FAO ground averages'!N$55-'FAO ground averages'!N99)</f>
        <v>0.16181584215442341</v>
      </c>
      <c r="O22" s="4">
        <f>('FAO ground averages'!O$55-'FAO ground averages'!O99)</f>
        <v>0.26684990780103668</v>
      </c>
      <c r="P22" s="4">
        <f>('FAO ground averages'!P$55-'FAO ground averages'!P99)</f>
        <v>0.13773191351487146</v>
      </c>
      <c r="Q22" s="4">
        <f>('FAO ground averages'!Q$55-'FAO ground averages'!Q99)</f>
        <v>0.14893353746128135</v>
      </c>
      <c r="R22" s="4">
        <f>('FAO ground averages'!R$55-'FAO ground averages'!R99)</f>
        <v>0.23139417274969121</v>
      </c>
      <c r="S22" s="4">
        <f>('FAO ground averages'!S$55-'FAO ground averages'!S99)</f>
        <v>0.70478183465230471</v>
      </c>
      <c r="T22" s="4">
        <f>('FAO ground averages'!T$55-'FAO ground averages'!T99)</f>
        <v>8.3640609363073826E-2</v>
      </c>
      <c r="U22" s="4">
        <f>('FAO ground averages'!U$55-'FAO ground averages'!U99)</f>
        <v>0.38863927458404796</v>
      </c>
      <c r="V22" s="4">
        <f>('FAO ground averages'!V$55-'FAO ground averages'!V99)</f>
        <v>0.15692862634967508</v>
      </c>
      <c r="W22" s="4">
        <f>('FAO ground averages'!W$55-'FAO ground averages'!W99)</f>
        <v>0.18030677715087379</v>
      </c>
      <c r="X22" s="4">
        <f>('FAO ground averages'!X$55-'FAO ground averages'!X99)</f>
        <v>0.14470077343467358</v>
      </c>
      <c r="Y22" s="4">
        <f>('FAO ground averages'!Y$55-'FAO ground averages'!Y99)</f>
        <v>0.13993820483339681</v>
      </c>
      <c r="Z22" s="4">
        <f>('FAO ground averages'!Z$55-'FAO ground averages'!Z99)</f>
        <v>0.14236521070103059</v>
      </c>
      <c r="AA22" s="4">
        <f>('FAO ground averages'!AA$55-'FAO ground averages'!AA99)</f>
        <v>0.68031145803421833</v>
      </c>
      <c r="AB22" s="4">
        <f>('FAO ground averages'!AB$55-'FAO ground averages'!AB99)</f>
        <v>7.7819691733236135E-2</v>
      </c>
      <c r="AC22" s="4">
        <f>('FAO ground averages'!AC$55-'FAO ground averages'!AC99)</f>
        <v>9.7068353677699837E-2</v>
      </c>
      <c r="AD22" s="4">
        <f>('FAO ground averages'!AD$55-'FAO ground averages'!AD99)</f>
        <v>0.10090322383154593</v>
      </c>
      <c r="AF22" s="4">
        <f t="shared" si="4"/>
        <v>-0.70478183465230471</v>
      </c>
      <c r="AG22" s="4">
        <f t="shared" si="5"/>
        <v>-1.6795470046263229E-2</v>
      </c>
      <c r="AH22" s="4">
        <f t="shared" si="6"/>
        <v>-0.20507612745255521</v>
      </c>
      <c r="AJ22" t="s">
        <v>232</v>
      </c>
      <c r="AK22" s="4">
        <v>0.17372032173729118</v>
      </c>
      <c r="AL22" s="4">
        <v>-0.16966063350590949</v>
      </c>
      <c r="AM22" s="4">
        <f t="shared" si="7"/>
        <v>0.34338095524320067</v>
      </c>
    </row>
    <row r="24" spans="1:39">
      <c r="A24" t="s">
        <v>266</v>
      </c>
    </row>
    <row r="25" spans="1:39">
      <c r="A25" t="s">
        <v>285</v>
      </c>
    </row>
    <row r="26" spans="1:39">
      <c r="A26" t="s">
        <v>225</v>
      </c>
      <c r="B26" s="4">
        <f>('PT ground averages'!B57-'PT ground averages'!B$32)</f>
        <v>0.81656022610690293</v>
      </c>
      <c r="C26" s="4">
        <f>('PT ground averages'!C57-'PT ground averages'!C$32)</f>
        <v>1.0063313436684798</v>
      </c>
      <c r="D26" s="4">
        <f>('PT ground averages'!D57-'PT ground averages'!D$32)</f>
        <v>0.52272893017501654</v>
      </c>
      <c r="E26" s="4">
        <f>('PT ground averages'!E57-'PT ground averages'!E$32)</f>
        <v>3.9281690176219741E-2</v>
      </c>
      <c r="F26" s="4">
        <f>('PT ground averages'!F57-'PT ground averages'!F$32)</f>
        <v>8.7129650715705692E-2</v>
      </c>
      <c r="G26" s="4">
        <f>('PT ground averages'!G57-'PT ground averages'!G$32)</f>
        <v>2.7954327481219614E-2</v>
      </c>
      <c r="H26" s="4">
        <f>('PT ground averages'!H57-'PT ground averages'!H$32)</f>
        <v>0.41587988816138333</v>
      </c>
      <c r="I26" s="4">
        <f>('PT ground averages'!I57-'PT ground averages'!I$32)</f>
        <v>0.12407287477507518</v>
      </c>
      <c r="J26" s="4">
        <f>('PT ground averages'!J57-'PT ground averages'!J$32)</f>
        <v>0.66407934448531347</v>
      </c>
      <c r="K26" s="4">
        <f>('PT ground averages'!K57-'PT ground averages'!K$32)</f>
        <v>0.9321400760590689</v>
      </c>
      <c r="L26" s="4">
        <f>('PT ground averages'!L57-'PT ground averages'!L$32)</f>
        <v>0.51799704350767328</v>
      </c>
      <c r="M26" s="4">
        <f>('PT ground averages'!M57-'PT ground averages'!M$32)</f>
        <v>0.62664746130598814</v>
      </c>
      <c r="N26" s="4">
        <f>('PT ground averages'!N57-'PT ground averages'!N$32)</f>
        <v>0.32572124224831184</v>
      </c>
      <c r="O26" s="4">
        <f>('PT ground averages'!O57-'PT ground averages'!O$32)</f>
        <v>0.69308583027115223</v>
      </c>
      <c r="P26" s="4">
        <f>('PT ground averages'!P57-'PT ground averages'!P$32)</f>
        <v>0.60254172532801809</v>
      </c>
      <c r="Q26" s="4">
        <f>('PT ground averages'!Q57-'PT ground averages'!Q$32)</f>
        <v>1.7313930506251738</v>
      </c>
      <c r="R26" s="4">
        <f>('PT ground averages'!R57-'PT ground averages'!R$32)</f>
        <v>0.58143943618875427</v>
      </c>
      <c r="S26" s="4">
        <f>('PT ground averages'!S57-'PT ground averages'!S$32)</f>
        <v>8.8353048097761153</v>
      </c>
      <c r="T26" s="4">
        <f>('PT ground averages'!T57-'PT ground averages'!T$32)</f>
        <v>0.26613966145316015</v>
      </c>
      <c r="U26" s="4">
        <f>('PT ground averages'!U57-'PT ground averages'!U$32)</f>
        <v>0.66771953932620731</v>
      </c>
      <c r="V26" s="4">
        <f>('PT ground averages'!V57-'PT ground averages'!V$32)</f>
        <v>0.91010205112914999</v>
      </c>
      <c r="W26" s="4">
        <f>('PT ground averages'!W57-'PT ground averages'!W$32)</f>
        <v>0.35209231010167885</v>
      </c>
      <c r="X26" s="4">
        <f>('PT ground averages'!X57-'PT ground averages'!X$32)</f>
        <v>0.71250157859128727</v>
      </c>
      <c r="Y26" s="4">
        <f>('PT ground averages'!Y57-'PT ground averages'!Y$32)</f>
        <v>7.2724657563168256</v>
      </c>
      <c r="Z26" s="4">
        <f>('PT ground averages'!Z57-'PT ground averages'!Z$32)</f>
        <v>0.89580763388898665</v>
      </c>
      <c r="AA26" s="4">
        <f>('PT ground averages'!AA57-'PT ground averages'!AA$32)</f>
        <v>2.1704076877153824</v>
      </c>
      <c r="AB26" s="4">
        <f>('PT ground averages'!AB57-'PT ground averages'!AB$32)</f>
        <v>0.17142202905260562</v>
      </c>
      <c r="AC26" s="4">
        <f>('PT ground averages'!AC57-'PT ground averages'!AC$32)</f>
        <v>2.9868560037516025</v>
      </c>
      <c r="AD26" s="4">
        <f>('PT ground averages'!AD57-'PT ground averages'!AD$32)</f>
        <v>1.1954605543357215</v>
      </c>
      <c r="AF26" s="4">
        <f t="shared" ref="AF26:AF34" si="8">MAX(B26:AD26)</f>
        <v>8.8353048097761153</v>
      </c>
      <c r="AG26" s="4">
        <f>MIN(B26:AD26)</f>
        <v>2.7954327481219614E-2</v>
      </c>
      <c r="AH26" s="4">
        <f t="shared" ref="AH26:AH34" si="9">AVERAGE(B26:AD26)</f>
        <v>1.2465953019557994</v>
      </c>
    </row>
    <row r="27" spans="1:39">
      <c r="A27" t="s">
        <v>226</v>
      </c>
      <c r="B27" s="4">
        <f>('PT ground averages'!B58-'PT ground averages'!B$32)</f>
        <v>0.81656022610690293</v>
      </c>
      <c r="C27" s="4">
        <f>('PT ground averages'!C58-'PT ground averages'!C$32)</f>
        <v>1.0063313436684798</v>
      </c>
      <c r="D27" s="4">
        <f>('PT ground averages'!D58-'PT ground averages'!D$32)</f>
        <v>0.52272893017501654</v>
      </c>
      <c r="E27" s="4">
        <f>('PT ground averages'!E58-'PT ground averages'!E$32)</f>
        <v>3.895726289651625E-2</v>
      </c>
      <c r="F27" s="4">
        <f>('PT ground averages'!F58-'PT ground averages'!F$32)</f>
        <v>8.4317819623409118E-2</v>
      </c>
      <c r="G27" s="4">
        <f>('PT ground averages'!G58-'PT ground averages'!G$32)</f>
        <v>2.8399991590772083E-2</v>
      </c>
      <c r="H27" s="4">
        <f>('PT ground averages'!H58-'PT ground averages'!H$32)</f>
        <v>0.44223013791868593</v>
      </c>
      <c r="I27" s="4">
        <f>('PT ground averages'!I58-'PT ground averages'!I$32)</f>
        <v>0.1253830522786738</v>
      </c>
      <c r="J27" s="4">
        <f>('PT ground averages'!J58-'PT ground averages'!J$32)</f>
        <v>0.66407934448531347</v>
      </c>
      <c r="K27" s="4">
        <f>('PT ground averages'!K58-'PT ground averages'!K$32)</f>
        <v>0.9321400760590689</v>
      </c>
      <c r="L27" s="4">
        <f>('PT ground averages'!L58-'PT ground averages'!L$32)</f>
        <v>0.51799704350767328</v>
      </c>
      <c r="M27" s="4">
        <f>('PT ground averages'!M58-'PT ground averages'!M$32)</f>
        <v>0.60992397579863566</v>
      </c>
      <c r="N27" s="4">
        <f>('PT ground averages'!N58-'PT ground averages'!N$32)</f>
        <v>0.34939881213341945</v>
      </c>
      <c r="O27" s="4">
        <f>('PT ground averages'!O58-'PT ground averages'!O$32)</f>
        <v>0.71426924350806886</v>
      </c>
      <c r="P27" s="4">
        <f>('PT ground averages'!P58-'PT ground averages'!P$32)</f>
        <v>0.60254172532801809</v>
      </c>
      <c r="Q27" s="4">
        <f>('PT ground averages'!Q58-'PT ground averages'!Q$32)</f>
        <v>1.7313930506251738</v>
      </c>
      <c r="R27" s="4">
        <f>('PT ground averages'!R58-'PT ground averages'!R$32)</f>
        <v>0.58143943618875427</v>
      </c>
      <c r="S27" s="4">
        <f>('PT ground averages'!S58-'PT ground averages'!S$32)</f>
        <v>8.8353048097761153</v>
      </c>
      <c r="T27" s="4">
        <f>('PT ground averages'!T58-'PT ground averages'!T$32)</f>
        <v>0.26613966145316015</v>
      </c>
      <c r="U27" s="4">
        <f>('PT ground averages'!U58-'PT ground averages'!U$32)</f>
        <v>0.66771953932620731</v>
      </c>
      <c r="V27" s="4">
        <f>('PT ground averages'!V58-'PT ground averages'!V$32)</f>
        <v>0.91010205112914999</v>
      </c>
      <c r="W27" s="4">
        <f>('PT ground averages'!W58-'PT ground averages'!W$32)</f>
        <v>0.36866219124695487</v>
      </c>
      <c r="X27" s="4">
        <f>('PT ground averages'!X58-'PT ground averages'!X$32)</f>
        <v>0.71302684112467729</v>
      </c>
      <c r="Y27" s="4">
        <f>('PT ground averages'!Y58-'PT ground averages'!Y$32)</f>
        <v>7.2724657563168256</v>
      </c>
      <c r="Z27" s="4">
        <f>('PT ground averages'!Z58-'PT ground averages'!Z$32)</f>
        <v>0.89580763388898665</v>
      </c>
      <c r="AA27" s="4">
        <f>('PT ground averages'!AA58-'PT ground averages'!AA$32)</f>
        <v>2.1704076877153824</v>
      </c>
      <c r="AB27" s="4">
        <f>('PT ground averages'!AB58-'PT ground averages'!AB$32)</f>
        <v>0.17261714450118681</v>
      </c>
      <c r="AC27" s="4">
        <f>('PT ground averages'!AC58-'PT ground averages'!AC$32)</f>
        <v>2.9868560037516025</v>
      </c>
      <c r="AD27" s="4">
        <f>('PT ground averages'!AD58-'PT ground averages'!AD$32)</f>
        <v>1.1954605543357215</v>
      </c>
      <c r="AF27" s="4">
        <f t="shared" si="8"/>
        <v>8.8353048097761153</v>
      </c>
      <c r="AG27" s="4">
        <f t="shared" ref="AG27:AG34" si="10">MIN(B27:AD27)</f>
        <v>2.8399991590772083E-2</v>
      </c>
      <c r="AH27" s="4">
        <f t="shared" si="9"/>
        <v>1.2490572878089159</v>
      </c>
    </row>
    <row r="28" spans="1:39">
      <c r="A28" t="s">
        <v>227</v>
      </c>
      <c r="B28" s="4">
        <f>('PT ground averages'!B59-'PT ground averages'!B$32)</f>
        <v>0.81656022610690293</v>
      </c>
      <c r="C28" s="4">
        <f>('PT ground averages'!C59-'PT ground averages'!C$32)</f>
        <v>1.0063313436684798</v>
      </c>
      <c r="D28" s="4">
        <f>('PT ground averages'!D59-'PT ground averages'!D$32)</f>
        <v>0.52272893017501654</v>
      </c>
      <c r="E28" s="4">
        <f>('PT ground averages'!E59-'PT ground averages'!E$32)</f>
        <v>3.8931813635290448E-2</v>
      </c>
      <c r="F28" s="4">
        <f>('PT ground averages'!F59-'PT ground averages'!F$32)</f>
        <v>8.7427887309453986E-2</v>
      </c>
      <c r="G28" s="4">
        <f>('PT ground averages'!G59-'PT ground averages'!G$32)</f>
        <v>2.717607174494828E-2</v>
      </c>
      <c r="H28" s="4">
        <f>('PT ground averages'!H59-'PT ground averages'!H$32)</f>
        <v>0.41106041639010138</v>
      </c>
      <c r="I28" s="4">
        <f>('PT ground averages'!I59-'PT ground averages'!I$32)</f>
        <v>0.12305183850907185</v>
      </c>
      <c r="J28" s="4">
        <f>('PT ground averages'!J59-'PT ground averages'!J$32)</f>
        <v>0.66407934448531347</v>
      </c>
      <c r="K28" s="4">
        <f>('PT ground averages'!K59-'PT ground averages'!K$32)</f>
        <v>0.9321400760590689</v>
      </c>
      <c r="L28" s="4">
        <f>('PT ground averages'!L59-'PT ground averages'!L$32)</f>
        <v>0.51799704350767328</v>
      </c>
      <c r="M28" s="4">
        <f>('PT ground averages'!M59-'PT ground averages'!M$32)</f>
        <v>0.61097979880573239</v>
      </c>
      <c r="N28" s="4">
        <f>('PT ground averages'!N59-'PT ground averages'!N$32)</f>
        <v>0.32727429411854408</v>
      </c>
      <c r="O28" s="4">
        <f>('PT ground averages'!O59-'PT ground averages'!O$32)</f>
        <v>0.69938428438234057</v>
      </c>
      <c r="P28" s="4">
        <f>('PT ground averages'!P59-'PT ground averages'!P$32)</f>
        <v>0.60254172532801809</v>
      </c>
      <c r="Q28" s="4">
        <f>('PT ground averages'!Q59-'PT ground averages'!Q$32)</f>
        <v>1.7313930506251738</v>
      </c>
      <c r="R28" s="4">
        <f>('PT ground averages'!R59-'PT ground averages'!R$32)</f>
        <v>0.58143943618875427</v>
      </c>
      <c r="S28" s="4">
        <f>('PT ground averages'!S59-'PT ground averages'!S$32)</f>
        <v>8.8353048097761153</v>
      </c>
      <c r="T28" s="4">
        <f>('PT ground averages'!T59-'PT ground averages'!T$32)</f>
        <v>0.26613966145316015</v>
      </c>
      <c r="U28" s="4">
        <f>('PT ground averages'!U59-'PT ground averages'!U$32)</f>
        <v>0.66771953932620731</v>
      </c>
      <c r="V28" s="4">
        <f>('PT ground averages'!V59-'PT ground averages'!V$32)</f>
        <v>0.91010205112914999</v>
      </c>
      <c r="W28" s="4">
        <f>('PT ground averages'!W59-'PT ground averages'!W$32)</f>
        <v>0.35213890512685475</v>
      </c>
      <c r="X28" s="4">
        <f>('PT ground averages'!X59-'PT ground averages'!X$32)</f>
        <v>0.70438316921359179</v>
      </c>
      <c r="Y28" s="4">
        <f>('PT ground averages'!Y59-'PT ground averages'!Y$32)</f>
        <v>7.2724657563168256</v>
      </c>
      <c r="Z28" s="4">
        <f>('PT ground averages'!Z59-'PT ground averages'!Z$32)</f>
        <v>0.89580763388898665</v>
      </c>
      <c r="AA28" s="4">
        <f>('PT ground averages'!AA59-'PT ground averages'!AA$32)</f>
        <v>2.1704076877153824</v>
      </c>
      <c r="AB28" s="4">
        <f>('PT ground averages'!AB59-'PT ground averages'!AB$32)</f>
        <v>0.17349733463115263</v>
      </c>
      <c r="AC28" s="4">
        <f>('PT ground averages'!AC59-'PT ground averages'!AC$32)</f>
        <v>2.9868560037516025</v>
      </c>
      <c r="AD28" s="4">
        <f>('PT ground averages'!AD59-'PT ground averages'!AD$32)</f>
        <v>1.1954605543357215</v>
      </c>
      <c r="AF28" s="4">
        <f t="shared" si="8"/>
        <v>8.8353048097761153</v>
      </c>
      <c r="AG28" s="4">
        <f t="shared" si="10"/>
        <v>2.717607174494828E-2</v>
      </c>
      <c r="AH28" s="4">
        <f t="shared" si="9"/>
        <v>1.2458889892311944</v>
      </c>
    </row>
    <row r="29" spans="1:39">
      <c r="A29" t="s">
        <v>228</v>
      </c>
      <c r="B29" s="4">
        <f>('PT ground averages'!B60-'PT ground averages'!B$32)</f>
        <v>0.81656022610690293</v>
      </c>
      <c r="C29" s="4">
        <f>('PT ground averages'!C60-'PT ground averages'!C$32)</f>
        <v>1.0063313436684798</v>
      </c>
      <c r="D29" s="4">
        <f>('PT ground averages'!D60-'PT ground averages'!D$32)</f>
        <v>0.52272893017501654</v>
      </c>
      <c r="E29" s="4">
        <f>('PT ground averages'!E60-'PT ground averages'!E$32)</f>
        <v>3.9506817141120767E-2</v>
      </c>
      <c r="F29" s="4">
        <f>('PT ground averages'!F60-'PT ground averages'!F$32)</f>
        <v>8.5271684142130863E-2</v>
      </c>
      <c r="G29" s="4">
        <f>('PT ground averages'!G60-'PT ground averages'!G$32)</f>
        <v>2.6064607962594667E-2</v>
      </c>
      <c r="H29" s="4">
        <f>('PT ground averages'!H60-'PT ground averages'!H$32)</f>
        <v>0.40329362700099858</v>
      </c>
      <c r="I29" s="4">
        <f>('PT ground averages'!I60-'PT ground averages'!I$32)</f>
        <v>0.12127527405730841</v>
      </c>
      <c r="J29" s="4">
        <f>('PT ground averages'!J60-'PT ground averages'!J$32)</f>
        <v>0.66407934448531347</v>
      </c>
      <c r="K29" s="4">
        <f>('PT ground averages'!K60-'PT ground averages'!K$32)</f>
        <v>0.9321400760590689</v>
      </c>
      <c r="L29" s="4">
        <f>('PT ground averages'!L60-'PT ground averages'!L$32)</f>
        <v>0.51799704350767328</v>
      </c>
      <c r="M29" s="4">
        <f>('PT ground averages'!M60-'PT ground averages'!M$32)</f>
        <v>0.59868398027983716</v>
      </c>
      <c r="N29" s="4">
        <f>('PT ground averages'!N60-'PT ground averages'!N$32)</f>
        <v>0.32342352018374759</v>
      </c>
      <c r="O29" s="4">
        <f>('PT ground averages'!O60-'PT ground averages'!O$32)</f>
        <v>0.70597763575393135</v>
      </c>
      <c r="P29" s="4">
        <f>('PT ground averages'!P60-'PT ground averages'!P$32)</f>
        <v>0.60254172532801809</v>
      </c>
      <c r="Q29" s="4">
        <f>('PT ground averages'!Q60-'PT ground averages'!Q$32)</f>
        <v>1.7313930506251738</v>
      </c>
      <c r="R29" s="4">
        <f>('PT ground averages'!R60-'PT ground averages'!R$32)</f>
        <v>0.58143943618875427</v>
      </c>
      <c r="S29" s="4">
        <f>('PT ground averages'!S60-'PT ground averages'!S$32)</f>
        <v>8.8353048097761153</v>
      </c>
      <c r="T29" s="4">
        <f>('PT ground averages'!T60-'PT ground averages'!T$32)</f>
        <v>0.26613966145316015</v>
      </c>
      <c r="U29" s="4">
        <f>('PT ground averages'!U60-'PT ground averages'!U$32)</f>
        <v>0.66771953932620731</v>
      </c>
      <c r="V29" s="4">
        <f>('PT ground averages'!V60-'PT ground averages'!V$32)</f>
        <v>0.91010205112914999</v>
      </c>
      <c r="W29" s="4">
        <f>('PT ground averages'!W60-'PT ground averages'!W$32)</f>
        <v>0.3463294792768149</v>
      </c>
      <c r="X29" s="4">
        <f>('PT ground averages'!X60-'PT ground averages'!X$32)</f>
        <v>0.6927923632926104</v>
      </c>
      <c r="Y29" s="4">
        <f>('PT ground averages'!Y60-'PT ground averages'!Y$32)</f>
        <v>7.2724657563168256</v>
      </c>
      <c r="Z29" s="4">
        <f>('PT ground averages'!Z60-'PT ground averages'!Z$32)</f>
        <v>0.89580763388898665</v>
      </c>
      <c r="AA29" s="4">
        <f>('PT ground averages'!AA60-'PT ground averages'!AA$32)</f>
        <v>2.1704076877153824</v>
      </c>
      <c r="AB29" s="4">
        <f>('PT ground averages'!AB60-'PT ground averages'!AB$32)</f>
        <v>0.16988368802930104</v>
      </c>
      <c r="AC29" s="4">
        <f>('PT ground averages'!AC60-'PT ground averages'!AC$32)</f>
        <v>2.9868560037516025</v>
      </c>
      <c r="AD29" s="4">
        <f>('PT ground averages'!AD60-'PT ground averages'!AD$32)</f>
        <v>1.1954605543357215</v>
      </c>
      <c r="AF29" s="4">
        <f t="shared" si="8"/>
        <v>8.8353048097761153</v>
      </c>
      <c r="AG29" s="4">
        <f t="shared" si="10"/>
        <v>2.6064607962594667E-2</v>
      </c>
      <c r="AH29" s="4">
        <f t="shared" si="9"/>
        <v>1.2444130189985501</v>
      </c>
    </row>
    <row r="30" spans="1:39">
      <c r="A30" t="s">
        <v>229</v>
      </c>
      <c r="B30" s="4">
        <f>('PT ground averages'!B61-'PT ground averages'!B$32)</f>
        <v>0.81656022610690293</v>
      </c>
      <c r="C30" s="4">
        <f>('PT ground averages'!C61-'PT ground averages'!C$32)</f>
        <v>1.0063313436684798</v>
      </c>
      <c r="D30" s="4">
        <f>('PT ground averages'!D61-'PT ground averages'!D$32)</f>
        <v>0.52272893017501654</v>
      </c>
      <c r="E30" s="4">
        <f>('PT ground averages'!E61-'PT ground averages'!E$32)</f>
        <v>3.9506817141120767E-2</v>
      </c>
      <c r="F30" s="4">
        <f>('PT ground averages'!F61-'PT ground averages'!F$32)</f>
        <v>8.5271684142130863E-2</v>
      </c>
      <c r="G30" s="4">
        <f>('PT ground averages'!G61-'PT ground averages'!G$32)</f>
        <v>2.6064607962594667E-2</v>
      </c>
      <c r="H30" s="4">
        <f>('PT ground averages'!H61-'PT ground averages'!H$32)</f>
        <v>0.40329362700099858</v>
      </c>
      <c r="I30" s="4">
        <f>('PT ground averages'!I61-'PT ground averages'!I$32)</f>
        <v>0.12127527405730841</v>
      </c>
      <c r="J30" s="4">
        <f>('PT ground averages'!J61-'PT ground averages'!J$32)</f>
        <v>0.66407934448531347</v>
      </c>
      <c r="K30" s="4">
        <f>('PT ground averages'!K61-'PT ground averages'!K$32)</f>
        <v>0.9321400760590689</v>
      </c>
      <c r="L30" s="4">
        <f>('PT ground averages'!L61-'PT ground averages'!L$32)</f>
        <v>0.51799704350767328</v>
      </c>
      <c r="M30" s="4">
        <f>('PT ground averages'!M61-'PT ground averages'!M$32)</f>
        <v>0.59868398027983716</v>
      </c>
      <c r="N30" s="4">
        <f>('PT ground averages'!N61-'PT ground averages'!N$32)</f>
        <v>0.32342352018374759</v>
      </c>
      <c r="O30" s="4">
        <f>('PT ground averages'!O61-'PT ground averages'!O$32)</f>
        <v>0.70597763575393135</v>
      </c>
      <c r="P30" s="4">
        <f>('PT ground averages'!P61-'PT ground averages'!P$32)</f>
        <v>0.60254172532801809</v>
      </c>
      <c r="Q30" s="4">
        <f>('PT ground averages'!Q61-'PT ground averages'!Q$32)</f>
        <v>1.7313930506251738</v>
      </c>
      <c r="R30" s="4">
        <f>('PT ground averages'!R61-'PT ground averages'!R$32)</f>
        <v>0.58143943618875427</v>
      </c>
      <c r="S30" s="4">
        <f>('PT ground averages'!S61-'PT ground averages'!S$32)</f>
        <v>8.8353048097761153</v>
      </c>
      <c r="T30" s="4">
        <f>('PT ground averages'!T61-'PT ground averages'!T$32)</f>
        <v>0.26613966145316015</v>
      </c>
      <c r="U30" s="4">
        <f>('PT ground averages'!U61-'PT ground averages'!U$32)</f>
        <v>0.66771953932620731</v>
      </c>
      <c r="V30" s="4">
        <f>('PT ground averages'!V61-'PT ground averages'!V$32)</f>
        <v>0.91010205112914999</v>
      </c>
      <c r="W30" s="4">
        <f>('PT ground averages'!W61-'PT ground averages'!W$32)</f>
        <v>0.3463294792768149</v>
      </c>
      <c r="X30" s="4">
        <f>('PT ground averages'!X61-'PT ground averages'!X$32)</f>
        <v>0.6927923632926104</v>
      </c>
      <c r="Y30" s="4">
        <f>('PT ground averages'!Y61-'PT ground averages'!Y$32)</f>
        <v>7.2724657563168256</v>
      </c>
      <c r="Z30" s="4">
        <f>('PT ground averages'!Z61-'PT ground averages'!Z$32)</f>
        <v>0.89580763388898665</v>
      </c>
      <c r="AA30" s="4">
        <f>('PT ground averages'!AA61-'PT ground averages'!AA$32)</f>
        <v>2.1704076877153824</v>
      </c>
      <c r="AB30" s="4">
        <f>('PT ground averages'!AB61-'PT ground averages'!AB$32)</f>
        <v>0.16988368802930104</v>
      </c>
      <c r="AC30" s="4">
        <f>('PT ground averages'!AC61-'PT ground averages'!AC$32)</f>
        <v>2.9868560037516025</v>
      </c>
      <c r="AD30" s="4">
        <f>('PT ground averages'!AD61-'PT ground averages'!AD$32)</f>
        <v>1.1954605543357215</v>
      </c>
      <c r="AF30" s="4">
        <f t="shared" si="8"/>
        <v>8.8353048097761153</v>
      </c>
      <c r="AG30" s="4">
        <f t="shared" si="10"/>
        <v>2.6064607962594667E-2</v>
      </c>
      <c r="AH30" s="4">
        <f t="shared" si="9"/>
        <v>1.2444130189985501</v>
      </c>
    </row>
    <row r="31" spans="1:39">
      <c r="A31" t="s">
        <v>230</v>
      </c>
      <c r="B31" s="4">
        <f>('PT ground averages'!B62-'PT ground averages'!B$32)</f>
        <v>0.81656022610690293</v>
      </c>
      <c r="C31" s="4">
        <f>('PT ground averages'!C62-'PT ground averages'!C$32)</f>
        <v>1.0063313436684798</v>
      </c>
      <c r="D31" s="4">
        <f>('PT ground averages'!D62-'PT ground averages'!D$32)</f>
        <v>0.52272893017501654</v>
      </c>
      <c r="E31" s="4">
        <f>('PT ground averages'!E62-'PT ground averages'!E$32)</f>
        <v>4.6495891767185618E-2</v>
      </c>
      <c r="F31" s="4">
        <f>('PT ground averages'!F62-'PT ground averages'!F$32)</f>
        <v>8.9549480112554952E-2</v>
      </c>
      <c r="G31" s="4">
        <f>('PT ground averages'!G62-'PT ground averages'!G$32)</f>
        <v>5.8715336284730413E-2</v>
      </c>
      <c r="H31" s="4">
        <f>('PT ground averages'!H62-'PT ground averages'!H$32)</f>
        <v>0.45362461891786088</v>
      </c>
      <c r="I31" s="4">
        <f>('PT ground averages'!I62-'PT ground averages'!I$32)</f>
        <v>0.214175581855439</v>
      </c>
      <c r="J31" s="4">
        <f>('PT ground averages'!J62-'PT ground averages'!J$32)</f>
        <v>0.66407934448531347</v>
      </c>
      <c r="K31" s="4">
        <f>('PT ground averages'!K62-'PT ground averages'!K$32)</f>
        <v>0.9321400760590689</v>
      </c>
      <c r="L31" s="4">
        <f>('PT ground averages'!L62-'PT ground averages'!L$32)</f>
        <v>0.51799704350767328</v>
      </c>
      <c r="M31" s="4">
        <f>('PT ground averages'!M62-'PT ground averages'!M$32)</f>
        <v>0.85090693288143038</v>
      </c>
      <c r="N31" s="4">
        <f>('PT ground averages'!N62-'PT ground averages'!N$32)</f>
        <v>0.34395543316908211</v>
      </c>
      <c r="O31" s="4">
        <f>('PT ground averages'!O62-'PT ground averages'!O$32)</f>
        <v>0.70464821356942453</v>
      </c>
      <c r="P31" s="4">
        <f>('PT ground averages'!P62-'PT ground averages'!P$32)</f>
        <v>0.60254172532801809</v>
      </c>
      <c r="Q31" s="4">
        <f>('PT ground averages'!Q62-'PT ground averages'!Q$32)</f>
        <v>1.7313930506251738</v>
      </c>
      <c r="R31" s="4">
        <f>('PT ground averages'!R62-'PT ground averages'!R$32)</f>
        <v>0.58143943618875427</v>
      </c>
      <c r="S31" s="4">
        <f>('PT ground averages'!S62-'PT ground averages'!S$32)</f>
        <v>8.8353048097761153</v>
      </c>
      <c r="T31" s="4">
        <f>('PT ground averages'!T62-'PT ground averages'!T$32)</f>
        <v>0.26613966145316015</v>
      </c>
      <c r="U31" s="4">
        <f>('PT ground averages'!U62-'PT ground averages'!U$32)</f>
        <v>0.66771953932620731</v>
      </c>
      <c r="V31" s="4">
        <f>('PT ground averages'!V62-'PT ground averages'!V$32)</f>
        <v>0.91010205112914999</v>
      </c>
      <c r="W31" s="4">
        <f>('PT ground averages'!W62-'PT ground averages'!W$32)</f>
        <v>0.35322188665126397</v>
      </c>
      <c r="X31" s="4">
        <f>('PT ground averages'!X62-'PT ground averages'!X$32)</f>
        <v>0.65423014738878782</v>
      </c>
      <c r="Y31" s="4">
        <f>('PT ground averages'!Y62-'PT ground averages'!Y$32)</f>
        <v>7.2724657563168256</v>
      </c>
      <c r="Z31" s="4">
        <f>('PT ground averages'!Z62-'PT ground averages'!Z$32)</f>
        <v>0.89580763388898665</v>
      </c>
      <c r="AA31" s="4">
        <f>('PT ground averages'!AA62-'PT ground averages'!AA$32)</f>
        <v>1.8540995818795467</v>
      </c>
      <c r="AB31" s="4">
        <f>('PT ground averages'!AB62-'PT ground averages'!AB$32)</f>
        <v>0.19162023068570566</v>
      </c>
      <c r="AC31" s="4">
        <f>('PT ground averages'!AC62-'PT ground averages'!AC$32)</f>
        <v>2.9868560037516025</v>
      </c>
      <c r="AD31" s="4">
        <f>('PT ground averages'!AD62-'PT ground averages'!AD$32)</f>
        <v>1.1954605543357215</v>
      </c>
      <c r="AF31" s="4">
        <f t="shared" si="8"/>
        <v>8.8353048097761153</v>
      </c>
      <c r="AG31" s="4">
        <f t="shared" si="10"/>
        <v>4.6495891767185618E-2</v>
      </c>
      <c r="AH31" s="4">
        <f t="shared" si="9"/>
        <v>1.248976224871903</v>
      </c>
    </row>
    <row r="32" spans="1:39">
      <c r="A32" t="s">
        <v>231</v>
      </c>
      <c r="B32" s="4">
        <f>('PT ground averages'!B63-'PT ground averages'!B$32)</f>
        <v>0.81656022610690293</v>
      </c>
      <c r="C32" s="4">
        <f>('PT ground averages'!C63-'PT ground averages'!C$32)</f>
        <v>1.0063313436684798</v>
      </c>
      <c r="D32" s="4">
        <f>('PT ground averages'!D63-'PT ground averages'!D$32)</f>
        <v>0.52272893017501654</v>
      </c>
      <c r="E32" s="4">
        <f>('PT ground averages'!E63-'PT ground averages'!E$32)</f>
        <v>4.1298118057818134E-2</v>
      </c>
      <c r="F32" s="4">
        <f>('PT ground averages'!F63-'PT ground averages'!F$32)</f>
        <v>9.7328153812671306E-2</v>
      </c>
      <c r="G32" s="4">
        <f>('PT ground averages'!G63-'PT ground averages'!G$32)</f>
        <v>4.4729481488722633E-2</v>
      </c>
      <c r="H32" s="4">
        <f>('PT ground averages'!H63-'PT ground averages'!H$32)</f>
        <v>0.42680040622169513</v>
      </c>
      <c r="I32" s="4">
        <f>('PT ground averages'!I63-'PT ground averages'!I$32)</f>
        <v>0.18629624192546818</v>
      </c>
      <c r="J32" s="4">
        <f>('PT ground averages'!J63-'PT ground averages'!J$32)</f>
        <v>0.66407934448531347</v>
      </c>
      <c r="K32" s="4">
        <f>('PT ground averages'!K63-'PT ground averages'!K$32)</f>
        <v>0.9321400760590689</v>
      </c>
      <c r="L32" s="4">
        <f>('PT ground averages'!L63-'PT ground averages'!L$32)</f>
        <v>0.51797003795095042</v>
      </c>
      <c r="M32" s="4">
        <f>('PT ground averages'!M63-'PT ground averages'!M$32)</f>
        <v>0.78867711358431858</v>
      </c>
      <c r="N32" s="4">
        <f>('PT ground averages'!N63-'PT ground averages'!N$32)</f>
        <v>0.35170714837385625</v>
      </c>
      <c r="O32" s="4">
        <f>('PT ground averages'!O63-'PT ground averages'!O$32)</f>
        <v>0.70677568253147638</v>
      </c>
      <c r="P32" s="4">
        <f>('PT ground averages'!P63-'PT ground averages'!P$32)</f>
        <v>0.60254172532801809</v>
      </c>
      <c r="Q32" s="4">
        <f>('PT ground averages'!Q63-'PT ground averages'!Q$32)</f>
        <v>1.7313930506251738</v>
      </c>
      <c r="R32" s="4">
        <f>('PT ground averages'!R63-'PT ground averages'!R$32)</f>
        <v>0.58143943618875427</v>
      </c>
      <c r="S32" s="4">
        <f>('PT ground averages'!S63-'PT ground averages'!S$32)</f>
        <v>8.8353048097761153</v>
      </c>
      <c r="T32" s="4">
        <f>('PT ground averages'!T63-'PT ground averages'!T$32)</f>
        <v>0.26613966145316015</v>
      </c>
      <c r="U32" s="4">
        <f>('PT ground averages'!U63-'PT ground averages'!U$32)</f>
        <v>0.62235889552116352</v>
      </c>
      <c r="V32" s="4">
        <f>('PT ground averages'!V63-'PT ground averages'!V$32)</f>
        <v>0.91010205112914999</v>
      </c>
      <c r="W32" s="4">
        <f>('PT ground averages'!W63-'PT ground averages'!W$32)</f>
        <v>0.37580062951947057</v>
      </c>
      <c r="X32" s="4">
        <f>('PT ground averages'!X63-'PT ground averages'!X$32)</f>
        <v>0.76656038376243185</v>
      </c>
      <c r="Y32" s="4">
        <f>('PT ground averages'!Y63-'PT ground averages'!Y$32)</f>
        <v>7.2724657563168256</v>
      </c>
      <c r="Z32" s="4">
        <f>('PT ground averages'!Z63-'PT ground averages'!Z$32)</f>
        <v>0.89580763388898665</v>
      </c>
      <c r="AA32" s="4">
        <f>('PT ground averages'!AA63-'PT ground averages'!AA$32)</f>
        <v>1.870464738050077</v>
      </c>
      <c r="AB32" s="4">
        <f>('PT ground averages'!AB63-'PT ground averages'!AB$32)</f>
        <v>0.19646012347409475</v>
      </c>
      <c r="AC32" s="4">
        <f>('PT ground averages'!AC63-'PT ground averages'!AC$32)</f>
        <v>2.9868560037516025</v>
      </c>
      <c r="AD32" s="4">
        <f>('PT ground averages'!AD63-'PT ground averages'!AD$32)</f>
        <v>1.1954605543357215</v>
      </c>
      <c r="AF32" s="4">
        <f t="shared" si="8"/>
        <v>8.8353048097761153</v>
      </c>
      <c r="AG32" s="4">
        <f t="shared" si="10"/>
        <v>4.1298118057818134E-2</v>
      </c>
      <c r="AH32" s="4">
        <f t="shared" si="9"/>
        <v>1.248709577846983</v>
      </c>
    </row>
    <row r="33" spans="1:34">
      <c r="A33" t="s">
        <v>248</v>
      </c>
      <c r="B33" s="4">
        <f>('PT ground averages'!B64-'PT ground averages'!B$32)</f>
        <v>6.2107706710857524E-2</v>
      </c>
      <c r="C33" s="4">
        <f>('PT ground averages'!C64-'PT ground averages'!C$32)</f>
        <v>0.12847228286395129</v>
      </c>
      <c r="D33" s="4">
        <f>('PT ground averages'!D64-'PT ground averages'!D$32)</f>
        <v>0.12825991167117312</v>
      </c>
      <c r="E33" s="4">
        <f>('PT ground averages'!E64-'PT ground averages'!E$32)</f>
        <v>3.9506817141120767E-2</v>
      </c>
      <c r="F33" s="4">
        <f>('PT ground averages'!F64-'PT ground averages'!F$32)</f>
        <v>8.5271684142130863E-2</v>
      </c>
      <c r="G33" s="4">
        <f>('PT ground averages'!G64-'PT ground averages'!G$32)</f>
        <v>2.6064607962594667E-2</v>
      </c>
      <c r="H33" s="4">
        <f>('PT ground averages'!H64-'PT ground averages'!H$32)</f>
        <v>0.29454705975310835</v>
      </c>
      <c r="I33" s="4">
        <f>('PT ground averages'!I64-'PT ground averages'!I$32)</f>
        <v>0.12127527405730841</v>
      </c>
      <c r="J33" s="4">
        <f>('PT ground averages'!J64-'PT ground averages'!J$32)</f>
        <v>9.1791166269118318E-2</v>
      </c>
      <c r="K33" s="4">
        <f>('PT ground averages'!K64-'PT ground averages'!K$32)</f>
        <v>6.7933459342467306E-2</v>
      </c>
      <c r="L33" s="4">
        <f>('PT ground averages'!L64-'PT ground averages'!L$32)</f>
        <v>0.25404666834625267</v>
      </c>
      <c r="M33" s="4">
        <f>('PT ground averages'!M64-'PT ground averages'!M$32)</f>
        <v>0.45552366552512802</v>
      </c>
      <c r="N33" s="4">
        <f>('PT ground averages'!N64-'PT ground averages'!N$32)</f>
        <v>0.28446554119145701</v>
      </c>
      <c r="O33" s="4">
        <f>('PT ground averages'!O64-'PT ground averages'!O$32)</f>
        <v>0.33549375215377009</v>
      </c>
      <c r="P33" s="4">
        <f>('PT ground averages'!P64-'PT ground averages'!P$32)</f>
        <v>8.8793745408756064E-2</v>
      </c>
      <c r="Q33" s="4">
        <f>('PT ground averages'!Q64-'PT ground averages'!Q$32)</f>
        <v>9.0967722810001872E-2</v>
      </c>
      <c r="R33" s="4">
        <f>('PT ground averages'!R64-'PT ground averages'!R$32)</f>
        <v>0.16486818231377776</v>
      </c>
      <c r="S33" s="4">
        <f>('PT ground averages'!S64-'PT ground averages'!S$32)</f>
        <v>0.15883258919108922</v>
      </c>
      <c r="T33" s="4">
        <f>('PT ground averages'!T64-'PT ground averages'!T$32)</f>
        <v>6.3545389273011677E-2</v>
      </c>
      <c r="U33" s="4">
        <f>('PT ground averages'!U64-'PT ground averages'!U$32)</f>
        <v>0.29491756704381034</v>
      </c>
      <c r="V33" s="4">
        <f>('PT ground averages'!V64-'PT ground averages'!V$32)</f>
        <v>0.11285966537217351</v>
      </c>
      <c r="W33" s="4">
        <f>('PT ground averages'!W64-'PT ground averages'!W$32)</f>
        <v>0.285746729721852</v>
      </c>
      <c r="X33" s="4">
        <f>('PT ground averages'!X64-'PT ground averages'!X$32)</f>
        <v>0.56165654398360954</v>
      </c>
      <c r="Y33" s="4">
        <f>('PT ground averages'!Y64-'PT ground averages'!Y$32)</f>
        <v>9.1279451082233898E-2</v>
      </c>
      <c r="Z33" s="4">
        <f>('PT ground averages'!Z64-'PT ground averages'!Z$32)</f>
        <v>0.10906933323976264</v>
      </c>
      <c r="AA33" s="4">
        <f>('PT ground averages'!AA64-'PT ground averages'!AA$32)</f>
        <v>0.3489477656180055</v>
      </c>
      <c r="AB33" s="4">
        <f>('PT ground averages'!AB64-'PT ground averages'!AB$32)</f>
        <v>0.16988368802930104</v>
      </c>
      <c r="AC33" s="4">
        <f>('PT ground averages'!AC64-'PT ground averages'!AC$32)</f>
        <v>6.3686082005232292E-2</v>
      </c>
      <c r="AD33" s="4">
        <f>('PT ground averages'!AD64-'PT ground averages'!AD$32)</f>
        <v>6.7824027999576098E-2</v>
      </c>
      <c r="AF33" s="4">
        <f t="shared" si="8"/>
        <v>0.56165654398360954</v>
      </c>
      <c r="AG33" s="4">
        <f t="shared" si="10"/>
        <v>2.6064607962594667E-2</v>
      </c>
      <c r="AH33" s="4">
        <f t="shared" si="9"/>
        <v>0.17405648552491831</v>
      </c>
    </row>
    <row r="34" spans="1:34">
      <c r="A34" t="s">
        <v>232</v>
      </c>
      <c r="B34" s="4">
        <f>('PT ground averages'!B65-'PT ground averages'!B$32)</f>
        <v>6.2107706710857524E-2</v>
      </c>
      <c r="C34" s="4">
        <f>('PT ground averages'!C65-'PT ground averages'!C$32)</f>
        <v>0.12724810851084933</v>
      </c>
      <c r="D34" s="4">
        <f>('PT ground averages'!D65-'PT ground averages'!D$32)</f>
        <v>0.12777379830344304</v>
      </c>
      <c r="E34" s="4">
        <f>('PT ground averages'!E65-'PT ground averages'!E$32)</f>
        <v>2.3722074827200477E-2</v>
      </c>
      <c r="F34" s="4">
        <f>('PT ground averages'!F65-'PT ground averages'!F$32)</f>
        <v>5.2091647269923602E-2</v>
      </c>
      <c r="G34" s="4">
        <f>('PT ground averages'!G65-'PT ground averages'!G$32)</f>
        <v>3.6392278457797578E-2</v>
      </c>
      <c r="H34" s="4">
        <f>('PT ground averages'!H65-'PT ground averages'!H$32)</f>
        <v>0.26346550599263807</v>
      </c>
      <c r="I34" s="4">
        <f>('PT ground averages'!I65-'PT ground averages'!I$32)</f>
        <v>0.12906392479862466</v>
      </c>
      <c r="J34" s="4">
        <f>('PT ground averages'!J65-'PT ground averages'!J$32)</f>
        <v>9.1791166269118318E-2</v>
      </c>
      <c r="K34" s="4">
        <f>('PT ground averages'!K65-'PT ground averages'!K$32)</f>
        <v>6.7930661549286953E-2</v>
      </c>
      <c r="L34" s="4">
        <f>('PT ground averages'!L65-'PT ground averages'!L$32)</f>
        <v>0.25124742920810172</v>
      </c>
      <c r="M34" s="4">
        <f>('PT ground averages'!M65-'PT ground averages'!M$32)</f>
        <v>0.45570738604391747</v>
      </c>
      <c r="N34" s="4">
        <f>('PT ground averages'!N65-'PT ground averages'!N$32)</f>
        <v>0.17091524514738082</v>
      </c>
      <c r="O34" s="4">
        <f>('PT ground averages'!O65-'PT ground averages'!O$32)</f>
        <v>0.30403394692180585</v>
      </c>
      <c r="P34" s="4">
        <f>('PT ground averages'!P65-'PT ground averages'!P$32)</f>
        <v>8.837913739063108E-2</v>
      </c>
      <c r="Q34" s="4">
        <f>('PT ground averages'!Q65-'PT ground averages'!Q$32)</f>
        <v>9.0967722810001872E-2</v>
      </c>
      <c r="R34" s="4">
        <f>('PT ground averages'!R65-'PT ground averages'!R$32)</f>
        <v>0.15625005099553679</v>
      </c>
      <c r="S34" s="4">
        <f>('PT ground averages'!S65-'PT ground averages'!S$32)</f>
        <v>0.15883258919108922</v>
      </c>
      <c r="T34" s="4">
        <f>('PT ground averages'!T65-'PT ground averages'!T$32)</f>
        <v>6.3545389273011677E-2</v>
      </c>
      <c r="U34" s="4">
        <f>('PT ground averages'!U65-'PT ground averages'!U$32)</f>
        <v>0.27564629601252522</v>
      </c>
      <c r="V34" s="4">
        <f>('PT ground averages'!V65-'PT ground averages'!V$32)</f>
        <v>0.11246909451425946</v>
      </c>
      <c r="W34" s="4">
        <f>('PT ground averages'!W65-'PT ground averages'!W$32)</f>
        <v>0.19664321279767849</v>
      </c>
      <c r="X34" s="4">
        <f>('PT ground averages'!X65-'PT ground averages'!X$32)</f>
        <v>0.42474035640505747</v>
      </c>
      <c r="Y34" s="4">
        <f>('PT ground averages'!Y65-'PT ground averages'!Y$32)</f>
        <v>9.1279451082233898E-2</v>
      </c>
      <c r="Z34" s="4">
        <f>('PT ground averages'!Z65-'PT ground averages'!Z$32)</f>
        <v>0.10906933323976264</v>
      </c>
      <c r="AA34" s="4">
        <f>('PT ground averages'!AA65-'PT ground averages'!AA$32)</f>
        <v>0.34600105657475483</v>
      </c>
      <c r="AB34" s="4">
        <f>('PT ground averages'!AB65-'PT ground averages'!AB$32)</f>
        <v>9.92824510124517E-2</v>
      </c>
      <c r="AC34" s="4">
        <f>('PT ground averages'!AC65-'PT ground averages'!AC$32)</f>
        <v>6.3686082005232292E-2</v>
      </c>
      <c r="AD34" s="4">
        <f>('PT ground averages'!AD65-'PT ground averages'!AD$32)</f>
        <v>6.779243203323515E-2</v>
      </c>
      <c r="AF34" s="4">
        <f t="shared" si="8"/>
        <v>0.45570738604391747</v>
      </c>
      <c r="AG34" s="4">
        <f t="shared" si="10"/>
        <v>2.3722074827200477E-2</v>
      </c>
      <c r="AH34" s="4">
        <f t="shared" si="9"/>
        <v>0.15545088052925543</v>
      </c>
    </row>
    <row r="36" spans="1:34">
      <c r="A36" t="s">
        <v>286</v>
      </c>
    </row>
    <row r="37" spans="1:34">
      <c r="A37" t="s">
        <v>225</v>
      </c>
      <c r="B37" s="4">
        <f>('PT ground averages'!B$32-'PT ground averages'!B68)</f>
        <v>0.25771883151122899</v>
      </c>
      <c r="C37" s="4">
        <f>('PT ground averages'!C$32-'PT ground averages'!C68)</f>
        <v>0.21844088614553947</v>
      </c>
      <c r="D37" s="4">
        <f>('PT ground averages'!D$32-'PT ground averages'!D68)</f>
        <v>0.20610567303493948</v>
      </c>
      <c r="E37" s="4">
        <f>('PT ground averages'!E$32-'PT ground averages'!E68)</f>
        <v>8.6471358088088812E-4</v>
      </c>
      <c r="F37" s="4">
        <f>('PT ground averages'!F$32-'PT ground averages'!F68)</f>
        <v>8.9366742882875834E-3</v>
      </c>
      <c r="G37" s="4">
        <f>('PT ground averages'!G$32-'PT ground averages'!G68)</f>
        <v>-9.195546358172664E-3</v>
      </c>
      <c r="H37" s="4">
        <f>('PT ground averages'!H$32-'PT ground averages'!H68)</f>
        <v>-2.0415258169451889E-2</v>
      </c>
      <c r="I37" s="4">
        <f>('PT ground averages'!I$32-'PT ground averages'!I68)</f>
        <v>-1.3293363554899434E-2</v>
      </c>
      <c r="J37" s="4">
        <f>('PT ground averages'!J$32-'PT ground averages'!J68)</f>
        <v>0.20890447288185182</v>
      </c>
      <c r="K37" s="4">
        <f>('PT ground averages'!K$32-'PT ground averages'!K68)</f>
        <v>0.31499201026847695</v>
      </c>
      <c r="L37" s="4">
        <f>('PT ground averages'!L$32-'PT ground averages'!L68)</f>
        <v>-2.1119207440567056E-2</v>
      </c>
      <c r="M37" s="4">
        <f>('PT ground averages'!M$32-'PT ground averages'!M68)</f>
        <v>-3.8433606309154655E-2</v>
      </c>
      <c r="N37" s="4">
        <f>('PT ground averages'!N$32-'PT ground averages'!N68)</f>
        <v>-0.11686419553061628</v>
      </c>
      <c r="O37" s="4">
        <f>('PT ground averages'!O$32-'PT ground averages'!O68)</f>
        <v>4.8065693904723039E-3</v>
      </c>
      <c r="P37" s="4">
        <f>('PT ground averages'!P$32-'PT ground averages'!P68)</f>
        <v>0.23788552978890737</v>
      </c>
      <c r="Q37" s="4">
        <f>('PT ground averages'!Q$32-'PT ground averages'!Q68)</f>
        <v>0.31696170561104969</v>
      </c>
      <c r="R37" s="4">
        <f>('PT ground averages'!R$32-'PT ground averages'!R68)</f>
        <v>0.12030775398382304</v>
      </c>
      <c r="S37" s="4">
        <f>('PT ground averages'!S$32-'PT ground averages'!S68)</f>
        <v>0.68229096326133154</v>
      </c>
      <c r="T37" s="4">
        <f>('PT ground averages'!T$32-'PT ground averages'!T68)</f>
        <v>0.19871872478620434</v>
      </c>
      <c r="U37" s="4">
        <f>('PT ground averages'!U$32-'PT ground averages'!U68)</f>
        <v>1.9471242091015362E-2</v>
      </c>
      <c r="V37" s="4">
        <f>('PT ground averages'!V$32-'PT ground averages'!V68)</f>
        <v>0.27240316296910722</v>
      </c>
      <c r="W37" s="4">
        <f>('PT ground averages'!W$32-'PT ground averages'!W68)</f>
        <v>-0.11442196867428445</v>
      </c>
      <c r="X37" s="4">
        <f>('PT ground averages'!X$32-'PT ground averages'!X68)</f>
        <v>7.5588894991253458E-2</v>
      </c>
      <c r="Y37" s="4">
        <f>('PT ground averages'!Y$32-'PT ground averages'!Y68)</f>
        <v>0.56504087763610489</v>
      </c>
      <c r="Z37" s="4">
        <f>('PT ground averages'!Z$32-'PT ground averages'!Z68)</f>
        <v>0.26601725707991425</v>
      </c>
      <c r="AA37" s="4">
        <f>('PT ground averages'!AA$32-'PT ground averages'!AA68)</f>
        <v>8.4589603622679088E-2</v>
      </c>
      <c r="AB37" s="4">
        <f>('PT ground averages'!AB$32-'PT ground averages'!AB68)</f>
        <v>-3.0809107362656296E-2</v>
      </c>
      <c r="AC37" s="4">
        <f>('PT ground averages'!AC$32-'PT ground averages'!AC68)</f>
        <v>0.34118194837165383</v>
      </c>
      <c r="AD37" s="4">
        <f>('PT ground averages'!AD$32-'PT ground averages'!AD68)</f>
        <v>0.33794735780719498</v>
      </c>
      <c r="AF37" s="4">
        <f t="shared" ref="AF37:AF45" si="11">-1*MAX(B37:AD37)</f>
        <v>-0.68229096326133154</v>
      </c>
      <c r="AG37" s="4">
        <f t="shared" ref="AG37:AG45" si="12">-1*MIN(B37:AD37)</f>
        <v>0.11686419553061628</v>
      </c>
      <c r="AH37" s="4">
        <f t="shared" ref="AH37:AH45" si="13">-1*AVERAGE(B37:AD37)</f>
        <v>-0.15084905516214187</v>
      </c>
    </row>
    <row r="38" spans="1:34">
      <c r="A38" t="s">
        <v>226</v>
      </c>
      <c r="B38" s="4">
        <f>('PT ground averages'!B$32-'PT ground averages'!B69)</f>
        <v>0.25771883151122899</v>
      </c>
      <c r="C38" s="4">
        <f>('PT ground averages'!C$32-'PT ground averages'!C69)</f>
        <v>0.21844088614553947</v>
      </c>
      <c r="D38" s="4">
        <f>('PT ground averages'!D$32-'PT ground averages'!D69)</f>
        <v>0.20610567303493948</v>
      </c>
      <c r="E38" s="4">
        <f>('PT ground averages'!E$32-'PT ground averages'!E69)</f>
        <v>6.9362046269742447E-4</v>
      </c>
      <c r="F38" s="4">
        <f>('PT ground averages'!F$32-'PT ground averages'!F69)</f>
        <v>8.8998829712172087E-3</v>
      </c>
      <c r="G38" s="4">
        <f>('PT ground averages'!G$32-'PT ground averages'!G69)</f>
        <v>-8.1460143520561135E-3</v>
      </c>
      <c r="H38" s="4">
        <f>('PT ground averages'!H$32-'PT ground averages'!H69)</f>
        <v>-2.6842420185386739E-3</v>
      </c>
      <c r="I38" s="4">
        <f>('PT ground averages'!I$32-'PT ground averages'!I69)</f>
        <v>-1.2156245791258111E-2</v>
      </c>
      <c r="J38" s="4">
        <f>('PT ground averages'!J$32-'PT ground averages'!J69)</f>
        <v>0.20890447288185182</v>
      </c>
      <c r="K38" s="4">
        <f>('PT ground averages'!K$32-'PT ground averages'!K69)</f>
        <v>0.31499201026847695</v>
      </c>
      <c r="L38" s="4">
        <f>('PT ground averages'!L$32-'PT ground averages'!L69)</f>
        <v>-2.1119207440567056E-2</v>
      </c>
      <c r="M38" s="4">
        <f>('PT ground averages'!M$32-'PT ground averages'!M69)</f>
        <v>-3.6757657986045245E-2</v>
      </c>
      <c r="N38" s="4">
        <f>('PT ground averages'!N$32-'PT ground averages'!N69)</f>
        <v>-0.10751615006392662</v>
      </c>
      <c r="O38" s="4">
        <f>('PT ground averages'!O$32-'PT ground averages'!O69)</f>
        <v>2.8473084906482926E-3</v>
      </c>
      <c r="P38" s="4">
        <f>('PT ground averages'!P$32-'PT ground averages'!P69)</f>
        <v>0.23788552978890737</v>
      </c>
      <c r="Q38" s="4">
        <f>('PT ground averages'!Q$32-'PT ground averages'!Q69)</f>
        <v>0.31696170561104969</v>
      </c>
      <c r="R38" s="4">
        <f>('PT ground averages'!R$32-'PT ground averages'!R69)</f>
        <v>0.12030775398382304</v>
      </c>
      <c r="S38" s="4">
        <f>('PT ground averages'!S$32-'PT ground averages'!S69)</f>
        <v>0.68229096326133154</v>
      </c>
      <c r="T38" s="4">
        <f>('PT ground averages'!T$32-'PT ground averages'!T69)</f>
        <v>0.19871872478620434</v>
      </c>
      <c r="U38" s="4">
        <f>('PT ground averages'!U$32-'PT ground averages'!U69)</f>
        <v>1.9471242091015362E-2</v>
      </c>
      <c r="V38" s="4">
        <f>('PT ground averages'!V$32-'PT ground averages'!V69)</f>
        <v>0.27240316296910722</v>
      </c>
      <c r="W38" s="4">
        <f>('PT ground averages'!W$32-'PT ground averages'!W69)</f>
        <v>-9.2366662342468264E-2</v>
      </c>
      <c r="X38" s="4">
        <f>('PT ground averages'!X$32-'PT ground averages'!X69)</f>
        <v>8.0206966286361647E-2</v>
      </c>
      <c r="Y38" s="4">
        <f>('PT ground averages'!Y$32-'PT ground averages'!Y69)</f>
        <v>0.56504087763610489</v>
      </c>
      <c r="Z38" s="4">
        <f>('PT ground averages'!Z$32-'PT ground averages'!Z69)</f>
        <v>0.26601725707991425</v>
      </c>
      <c r="AA38" s="4">
        <f>('PT ground averages'!AA$32-'PT ground averages'!AA69)</f>
        <v>8.4589603622679088E-2</v>
      </c>
      <c r="AB38" s="4">
        <f>('PT ground averages'!AB$32-'PT ground averages'!AB69)</f>
        <v>-2.5423804999231442E-2</v>
      </c>
      <c r="AC38" s="4">
        <f>('PT ground averages'!AC$32-'PT ground averages'!AC69)</f>
        <v>0.34118194837165383</v>
      </c>
      <c r="AD38" s="4">
        <f>('PT ground averages'!AD$32-'PT ground averages'!AD69)</f>
        <v>0.33794735780719498</v>
      </c>
      <c r="AF38" s="4">
        <f t="shared" si="11"/>
        <v>-0.68229096326133154</v>
      </c>
      <c r="AG38" s="4">
        <f t="shared" si="12"/>
        <v>0.10751615006392662</v>
      </c>
      <c r="AH38" s="4">
        <f t="shared" si="13"/>
        <v>-0.15294675151958123</v>
      </c>
    </row>
    <row r="39" spans="1:34">
      <c r="A39" t="s">
        <v>227</v>
      </c>
      <c r="B39" s="4">
        <f>('PT ground averages'!B$32-'PT ground averages'!B70)</f>
        <v>0.25771883151122899</v>
      </c>
      <c r="C39" s="4">
        <f>('PT ground averages'!C$32-'PT ground averages'!C70)</f>
        <v>0.21844088614553947</v>
      </c>
      <c r="D39" s="4">
        <f>('PT ground averages'!D$32-'PT ground averages'!D70)</f>
        <v>0.20610567303493948</v>
      </c>
      <c r="E39" s="4">
        <f>('PT ground averages'!E$32-'PT ground averages'!E70)</f>
        <v>8.9337124373994881E-4</v>
      </c>
      <c r="F39" s="4">
        <f>('PT ground averages'!F$32-'PT ground averages'!F70)</f>
        <v>8.9196166714161085E-3</v>
      </c>
      <c r="G39" s="4">
        <f>('PT ground averages'!G$32-'PT ground averages'!G70)</f>
        <v>-8.9716593083171287E-3</v>
      </c>
      <c r="H39" s="4">
        <f>('PT ground averages'!H$32-'PT ground averages'!H70)</f>
        <v>-2.2103119264710591E-2</v>
      </c>
      <c r="I39" s="4">
        <f>('PT ground averages'!I$32-'PT ground averages'!I70)</f>
        <v>-1.6892995783028289E-2</v>
      </c>
      <c r="J39" s="4">
        <f>('PT ground averages'!J$32-'PT ground averages'!J70)</f>
        <v>0.20890447288185182</v>
      </c>
      <c r="K39" s="4">
        <f>('PT ground averages'!K$32-'PT ground averages'!K70)</f>
        <v>0.31499201026847695</v>
      </c>
      <c r="L39" s="4">
        <f>('PT ground averages'!L$32-'PT ground averages'!L70)</f>
        <v>-2.1119207440567056E-2</v>
      </c>
      <c r="M39" s="4">
        <f>('PT ground averages'!M$32-'PT ground averages'!M70)</f>
        <v>-4.8732583704363952E-2</v>
      </c>
      <c r="N39" s="4">
        <f>('PT ground averages'!N$32-'PT ground averages'!N70)</f>
        <v>-0.11093010968227129</v>
      </c>
      <c r="O39" s="4">
        <f>('PT ground averages'!O$32-'PT ground averages'!O70)</f>
        <v>3.3032091310106204E-3</v>
      </c>
      <c r="P39" s="4">
        <f>('PT ground averages'!P$32-'PT ground averages'!P70)</f>
        <v>0.23788552978890737</v>
      </c>
      <c r="Q39" s="4">
        <f>('PT ground averages'!Q$32-'PT ground averages'!Q70)</f>
        <v>0.31696170561104969</v>
      </c>
      <c r="R39" s="4">
        <f>('PT ground averages'!R$32-'PT ground averages'!R70)</f>
        <v>0.12030775398382304</v>
      </c>
      <c r="S39" s="4">
        <f>('PT ground averages'!S$32-'PT ground averages'!S70)</f>
        <v>0.68229096326133154</v>
      </c>
      <c r="T39" s="4">
        <f>('PT ground averages'!T$32-'PT ground averages'!T70)</f>
        <v>0.19871872478620434</v>
      </c>
      <c r="U39" s="4">
        <f>('PT ground averages'!U$32-'PT ground averages'!U70)</f>
        <v>1.9471242091015362E-2</v>
      </c>
      <c r="V39" s="4">
        <f>('PT ground averages'!V$32-'PT ground averages'!V70)</f>
        <v>0.27240316296910722</v>
      </c>
      <c r="W39" s="4">
        <f>('PT ground averages'!W$32-'PT ground averages'!W70)</f>
        <v>-0.11365865023460731</v>
      </c>
      <c r="X39" s="4">
        <f>('PT ground averages'!X$32-'PT ground averages'!X70)</f>
        <v>7.6335817059873121E-2</v>
      </c>
      <c r="Y39" s="4">
        <f>('PT ground averages'!Y$32-'PT ground averages'!Y70)</f>
        <v>0.56504087763610489</v>
      </c>
      <c r="Z39" s="4">
        <f>('PT ground averages'!Z$32-'PT ground averages'!Z70)</f>
        <v>0.26601725707991425</v>
      </c>
      <c r="AA39" s="4">
        <f>('PT ground averages'!AA$32-'PT ground averages'!AA70)</f>
        <v>8.4589603622679088E-2</v>
      </c>
      <c r="AB39" s="4">
        <f>('PT ground averages'!AB$32-'PT ground averages'!AB70)</f>
        <v>-2.8546913266227852E-2</v>
      </c>
      <c r="AC39" s="4">
        <f>('PT ground averages'!AC$32-'PT ground averages'!AC70)</f>
        <v>0.34118194837165383</v>
      </c>
      <c r="AD39" s="4">
        <f>('PT ground averages'!AD$32-'PT ground averages'!AD70)</f>
        <v>0.33794735780719498</v>
      </c>
      <c r="AF39" s="4">
        <f t="shared" si="11"/>
        <v>-0.68229096326133154</v>
      </c>
      <c r="AG39" s="4">
        <f t="shared" si="12"/>
        <v>0.11365865023460731</v>
      </c>
      <c r="AH39" s="4">
        <f t="shared" si="13"/>
        <v>-0.15060257849217135</v>
      </c>
    </row>
    <row r="40" spans="1:34">
      <c r="A40" t="s">
        <v>228</v>
      </c>
      <c r="B40" s="4">
        <f>('PT ground averages'!B$32-'PT ground averages'!B71)</f>
        <v>0.25771883151122899</v>
      </c>
      <c r="C40" s="4">
        <f>('PT ground averages'!C$32-'PT ground averages'!C71)</f>
        <v>0.21844088614553947</v>
      </c>
      <c r="D40" s="4">
        <f>('PT ground averages'!D$32-'PT ground averages'!D71)</f>
        <v>0.20610567303493948</v>
      </c>
      <c r="E40" s="4">
        <f>('PT ground averages'!E$32-'PT ground averages'!E71)</f>
        <v>4.9146693754751475E-4</v>
      </c>
      <c r="F40" s="4">
        <f>('PT ground averages'!F$32-'PT ground averages'!F71)</f>
        <v>8.7920737343444473E-3</v>
      </c>
      <c r="G40" s="4">
        <f>('PT ground averages'!G$32-'PT ground averages'!G71)</f>
        <v>-1.0555510725646297E-2</v>
      </c>
      <c r="H40" s="4">
        <f>('PT ground averages'!H$32-'PT ground averages'!H71)</f>
        <v>-2.8145650195501748E-2</v>
      </c>
      <c r="I40" s="4">
        <f>('PT ground averages'!I$32-'PT ground averages'!I71)</f>
        <v>-1.7467452614119389E-2</v>
      </c>
      <c r="J40" s="4">
        <f>('PT ground averages'!J$32-'PT ground averages'!J71)</f>
        <v>0.20890447288185182</v>
      </c>
      <c r="K40" s="4">
        <f>('PT ground averages'!K$32-'PT ground averages'!K71)</f>
        <v>0.31499201026847695</v>
      </c>
      <c r="L40" s="4">
        <f>('PT ground averages'!L$32-'PT ground averages'!L71)</f>
        <v>-2.1119207440567056E-2</v>
      </c>
      <c r="M40" s="4">
        <f>('PT ground averages'!M$32-'PT ground averages'!M71)</f>
        <v>-5.7509958856861831E-2</v>
      </c>
      <c r="N40" s="4">
        <f>('PT ground averages'!N$32-'PT ground averages'!N71)</f>
        <v>-0.11790089183024272</v>
      </c>
      <c r="O40" s="4">
        <f>('PT ground averages'!O$32-'PT ground averages'!O71)</f>
        <v>2.1877810996758229E-3</v>
      </c>
      <c r="P40" s="4">
        <f>('PT ground averages'!P$32-'PT ground averages'!P71)</f>
        <v>0.23788552978890737</v>
      </c>
      <c r="Q40" s="4">
        <f>('PT ground averages'!Q$32-'PT ground averages'!Q71)</f>
        <v>0.31696170561104969</v>
      </c>
      <c r="R40" s="4">
        <f>('PT ground averages'!R$32-'PT ground averages'!R71)</f>
        <v>0.12030775398382304</v>
      </c>
      <c r="S40" s="4">
        <f>('PT ground averages'!S$32-'PT ground averages'!S71)</f>
        <v>0.68229096326133154</v>
      </c>
      <c r="T40" s="4">
        <f>('PT ground averages'!T$32-'PT ground averages'!T71)</f>
        <v>0.19871872478620434</v>
      </c>
      <c r="U40" s="4">
        <f>('PT ground averages'!U$32-'PT ground averages'!U71)</f>
        <v>1.9471242091015362E-2</v>
      </c>
      <c r="V40" s="4">
        <f>('PT ground averages'!V$32-'PT ground averages'!V71)</f>
        <v>0.27240316296910722</v>
      </c>
      <c r="W40" s="4">
        <f>('PT ground averages'!W$32-'PT ground averages'!W71)</f>
        <v>-0.11731861992663906</v>
      </c>
      <c r="X40" s="4">
        <f>('PT ground averages'!X$32-'PT ground averages'!X71)</f>
        <v>7.6064692087877805E-2</v>
      </c>
      <c r="Y40" s="4">
        <f>('PT ground averages'!Y$32-'PT ground averages'!Y71)</f>
        <v>0.56504087763610489</v>
      </c>
      <c r="Z40" s="4">
        <f>('PT ground averages'!Z$32-'PT ground averages'!Z71)</f>
        <v>0.26601725707991425</v>
      </c>
      <c r="AA40" s="4">
        <f>('PT ground averages'!AA$32-'PT ground averages'!AA71)</f>
        <v>8.4589603622679088E-2</v>
      </c>
      <c r="AB40" s="4">
        <f>('PT ground averages'!AB$32-'PT ground averages'!AB71)</f>
        <v>-3.0505075592091424E-2</v>
      </c>
      <c r="AC40" s="4">
        <f>('PT ground averages'!AC$32-'PT ground averages'!AC71)</f>
        <v>0.34118194837165383</v>
      </c>
      <c r="AD40" s="4">
        <f>('PT ground averages'!AD$32-'PT ground averages'!AD71)</f>
        <v>0.33794735780719498</v>
      </c>
      <c r="AF40" s="4">
        <f t="shared" si="11"/>
        <v>-0.68229096326133154</v>
      </c>
      <c r="AG40" s="4">
        <f t="shared" si="12"/>
        <v>0.11790089183024272</v>
      </c>
      <c r="AH40" s="4">
        <f t="shared" si="13"/>
        <v>-0.14951695336306201</v>
      </c>
    </row>
    <row r="41" spans="1:34">
      <c r="A41" t="s">
        <v>229</v>
      </c>
      <c r="B41" s="4">
        <f>('PT ground averages'!B$32-'PT ground averages'!B72)</f>
        <v>0.25771883151122899</v>
      </c>
      <c r="C41" s="4">
        <f>('PT ground averages'!C$32-'PT ground averages'!C72)</f>
        <v>0.21844088614553947</v>
      </c>
      <c r="D41" s="4">
        <f>('PT ground averages'!D$32-'PT ground averages'!D72)</f>
        <v>0.20610567303493948</v>
      </c>
      <c r="E41" s="4">
        <f>('PT ground averages'!E$32-'PT ground averages'!E72)</f>
        <v>4.9146693754751475E-4</v>
      </c>
      <c r="F41" s="4">
        <f>('PT ground averages'!F$32-'PT ground averages'!F72)</f>
        <v>8.7920737343444473E-3</v>
      </c>
      <c r="G41" s="4">
        <f>('PT ground averages'!G$32-'PT ground averages'!G72)</f>
        <v>-1.0555510725646297E-2</v>
      </c>
      <c r="H41" s="4">
        <f>('PT ground averages'!H$32-'PT ground averages'!H72)</f>
        <v>-2.8145650195501748E-2</v>
      </c>
      <c r="I41" s="4">
        <f>('PT ground averages'!I$32-'PT ground averages'!I72)</f>
        <v>-1.7467452614119389E-2</v>
      </c>
      <c r="J41" s="4">
        <f>('PT ground averages'!J$32-'PT ground averages'!J72)</f>
        <v>0.20890447288185182</v>
      </c>
      <c r="K41" s="4">
        <f>('PT ground averages'!K$32-'PT ground averages'!K72)</f>
        <v>0.31499201026847695</v>
      </c>
      <c r="L41" s="4">
        <f>('PT ground averages'!L$32-'PT ground averages'!L72)</f>
        <v>-2.1119207440567056E-2</v>
      </c>
      <c r="M41" s="4">
        <f>('PT ground averages'!M$32-'PT ground averages'!M72)</f>
        <v>-5.7509958856861831E-2</v>
      </c>
      <c r="N41" s="4">
        <f>('PT ground averages'!N$32-'PT ground averages'!N72)</f>
        <v>-0.11790089183024272</v>
      </c>
      <c r="O41" s="4">
        <f>('PT ground averages'!O$32-'PT ground averages'!O72)</f>
        <v>2.1877810996758229E-3</v>
      </c>
      <c r="P41" s="4">
        <f>('PT ground averages'!P$32-'PT ground averages'!P72)</f>
        <v>0.23788552978890737</v>
      </c>
      <c r="Q41" s="4">
        <f>('PT ground averages'!Q$32-'PT ground averages'!Q72)</f>
        <v>0.31696170561104969</v>
      </c>
      <c r="R41" s="4">
        <f>('PT ground averages'!R$32-'PT ground averages'!R72)</f>
        <v>0.12030775398382304</v>
      </c>
      <c r="S41" s="4">
        <f>('PT ground averages'!S$32-'PT ground averages'!S72)</f>
        <v>0.68229096326133154</v>
      </c>
      <c r="T41" s="4">
        <f>('PT ground averages'!T$32-'PT ground averages'!T72)</f>
        <v>0.19871872478620434</v>
      </c>
      <c r="U41" s="4">
        <f>('PT ground averages'!U$32-'PT ground averages'!U72)</f>
        <v>1.9471242091015362E-2</v>
      </c>
      <c r="V41" s="4">
        <f>('PT ground averages'!V$32-'PT ground averages'!V72)</f>
        <v>0.27240316296910722</v>
      </c>
      <c r="W41" s="4">
        <f>('PT ground averages'!W$32-'PT ground averages'!W72)</f>
        <v>-0.11731861992663906</v>
      </c>
      <c r="X41" s="4">
        <f>('PT ground averages'!X$32-'PT ground averages'!X72)</f>
        <v>7.6064692087877805E-2</v>
      </c>
      <c r="Y41" s="4">
        <f>('PT ground averages'!Y$32-'PT ground averages'!Y72)</f>
        <v>0.56504087763610489</v>
      </c>
      <c r="Z41" s="4">
        <f>('PT ground averages'!Z$32-'PT ground averages'!Z72)</f>
        <v>0.26601725707991425</v>
      </c>
      <c r="AA41" s="4">
        <f>('PT ground averages'!AA$32-'PT ground averages'!AA72)</f>
        <v>8.4589603622679088E-2</v>
      </c>
      <c r="AB41" s="4">
        <f>('PT ground averages'!AB$32-'PT ground averages'!AB72)</f>
        <v>-3.0505075592091424E-2</v>
      </c>
      <c r="AC41" s="4">
        <f>('PT ground averages'!AC$32-'PT ground averages'!AC72)</f>
        <v>0.34118194837165383</v>
      </c>
      <c r="AD41" s="4">
        <f>('PT ground averages'!AD$32-'PT ground averages'!AD72)</f>
        <v>0.33794735780719498</v>
      </c>
      <c r="AF41" s="4">
        <f t="shared" si="11"/>
        <v>-0.68229096326133154</v>
      </c>
      <c r="AG41" s="4">
        <f t="shared" si="12"/>
        <v>0.11790089183024272</v>
      </c>
      <c r="AH41" s="4">
        <f t="shared" si="13"/>
        <v>-0.14951695336306201</v>
      </c>
    </row>
    <row r="42" spans="1:34">
      <c r="A42" t="s">
        <v>230</v>
      </c>
      <c r="B42" s="4">
        <f>('PT ground averages'!B$32-'PT ground averages'!B73)</f>
        <v>0.25771883151122899</v>
      </c>
      <c r="C42" s="4">
        <f>('PT ground averages'!C$32-'PT ground averages'!C73)</f>
        <v>0.21844088614553947</v>
      </c>
      <c r="D42" s="4">
        <f>('PT ground averages'!D$32-'PT ground averages'!D73)</f>
        <v>0.20610567303493948</v>
      </c>
      <c r="E42" s="4">
        <f>('PT ground averages'!E$32-'PT ground averages'!E73)</f>
        <v>4.4440569066463813E-3</v>
      </c>
      <c r="F42" s="4">
        <f>('PT ground averages'!F$32-'PT ground averages'!F73)</f>
        <v>1.0252526704830917E-2</v>
      </c>
      <c r="G42" s="4">
        <f>('PT ground averages'!G$32-'PT ground averages'!G73)</f>
        <v>-1.419413343410586E-3</v>
      </c>
      <c r="H42" s="4">
        <f>('PT ground averages'!H$32-'PT ground averages'!H73)</f>
        <v>0.14124403261203339</v>
      </c>
      <c r="I42" s="4">
        <f>('PT ground averages'!I$32-'PT ground averages'!I73)</f>
        <v>-1.6302430122648176E-3</v>
      </c>
      <c r="J42" s="4">
        <f>('PT ground averages'!J$32-'PT ground averages'!J73)</f>
        <v>0.20890447288185182</v>
      </c>
      <c r="K42" s="4">
        <f>('PT ground averages'!K$32-'PT ground averages'!K73)</f>
        <v>0.31499201026847695</v>
      </c>
      <c r="L42" s="4">
        <f>('PT ground averages'!L$32-'PT ground averages'!L73)</f>
        <v>-4.3847909885283975E-3</v>
      </c>
      <c r="M42" s="4">
        <f>('PT ground averages'!M$32-'PT ground averages'!M73)</f>
        <v>6.8726330824693593E-2</v>
      </c>
      <c r="N42" s="4">
        <f>('PT ground averages'!N$32-'PT ground averages'!N73)</f>
        <v>-6.9839661682943588E-2</v>
      </c>
      <c r="O42" s="4">
        <f>('PT ground averages'!O$32-'PT ground averages'!O73)</f>
        <v>5.1233918291689051E-2</v>
      </c>
      <c r="P42" s="4">
        <f>('PT ground averages'!P$32-'PT ground averages'!P73)</f>
        <v>0.23788552978890737</v>
      </c>
      <c r="Q42" s="4">
        <f>('PT ground averages'!Q$32-'PT ground averages'!Q73)</f>
        <v>0.31696170561104969</v>
      </c>
      <c r="R42" s="4">
        <f>('PT ground averages'!R$32-'PT ground averages'!R73)</f>
        <v>0.12030775398382304</v>
      </c>
      <c r="S42" s="4">
        <f>('PT ground averages'!S$32-'PT ground averages'!S73)</f>
        <v>0.68229096326133154</v>
      </c>
      <c r="T42" s="4">
        <f>('PT ground averages'!T$32-'PT ground averages'!T73)</f>
        <v>0.19871872478620434</v>
      </c>
      <c r="U42" s="4">
        <f>('PT ground averages'!U$32-'PT ground averages'!U73)</f>
        <v>2.578259952886286E-2</v>
      </c>
      <c r="V42" s="4">
        <f>('PT ground averages'!V$32-'PT ground averages'!V73)</f>
        <v>0.27240316296910722</v>
      </c>
      <c r="W42" s="4">
        <f>('PT ground averages'!W$32-'PT ground averages'!W73)</f>
        <v>-5.273232473682099E-2</v>
      </c>
      <c r="X42" s="4">
        <f>('PT ground averages'!X$32-'PT ground averages'!X73)</f>
        <v>7.9688725513582082E-2</v>
      </c>
      <c r="Y42" s="4">
        <f>('PT ground averages'!Y$32-'PT ground averages'!Y73)</f>
        <v>0.56504087763610489</v>
      </c>
      <c r="Z42" s="4">
        <f>('PT ground averages'!Z$32-'PT ground averages'!Z73)</f>
        <v>0.26601725707991425</v>
      </c>
      <c r="AA42" s="4">
        <f>('PT ground averages'!AA$32-'PT ground averages'!AA73)</f>
        <v>0.43791651411060267</v>
      </c>
      <c r="AB42" s="4">
        <f>('PT ground averages'!AB$32-'PT ground averages'!AB73)</f>
        <v>-1.5277240380548007E-2</v>
      </c>
      <c r="AC42" s="4">
        <f>('PT ground averages'!AC$32-'PT ground averages'!AC73)</f>
        <v>0.34118194837165383</v>
      </c>
      <c r="AD42" s="4">
        <f>('PT ground averages'!AD$32-'PT ground averages'!AD73)</f>
        <v>0.33794735780719498</v>
      </c>
      <c r="AF42" s="4">
        <f t="shared" si="11"/>
        <v>-0.68229096326133154</v>
      </c>
      <c r="AG42" s="4">
        <f t="shared" si="12"/>
        <v>6.9839661682943588E-2</v>
      </c>
      <c r="AH42" s="4">
        <f t="shared" si="13"/>
        <v>-0.17996283398226734</v>
      </c>
    </row>
    <row r="43" spans="1:34">
      <c r="A43" t="s">
        <v>231</v>
      </c>
      <c r="B43" s="4">
        <f>('PT ground averages'!B$32-'PT ground averages'!B74)</f>
        <v>0.25771883151122899</v>
      </c>
      <c r="C43" s="4">
        <f>('PT ground averages'!C$32-'PT ground averages'!C74)</f>
        <v>0.21844088614553947</v>
      </c>
      <c r="D43" s="4">
        <f>('PT ground averages'!D$32-'PT ground averages'!D74)</f>
        <v>0.20610567303493948</v>
      </c>
      <c r="E43" s="4">
        <f>('PT ground averages'!E$32-'PT ground averages'!E74)</f>
        <v>2.9259577868966796E-3</v>
      </c>
      <c r="F43" s="4">
        <f>('PT ground averages'!F$32-'PT ground averages'!F74)</f>
        <v>9.2537876483495783E-3</v>
      </c>
      <c r="G43" s="4">
        <f>('PT ground averages'!G$32-'PT ground averages'!G74)</f>
        <v>2.7439172558896587E-3</v>
      </c>
      <c r="H43" s="4">
        <f>('PT ground averages'!H$32-'PT ground averages'!H74)</f>
        <v>-1.4581284882682066E-3</v>
      </c>
      <c r="I43" s="4">
        <f>('PT ground averages'!I$32-'PT ground averages'!I74)</f>
        <v>2.6101586500762011E-2</v>
      </c>
      <c r="J43" s="4">
        <f>('PT ground averages'!J$32-'PT ground averages'!J74)</f>
        <v>0.20890447288185182</v>
      </c>
      <c r="K43" s="4">
        <f>('PT ground averages'!K$32-'PT ground averages'!K74)</f>
        <v>0.31499201026847695</v>
      </c>
      <c r="L43" s="4">
        <f>('PT ground averages'!L$32-'PT ground averages'!L74)</f>
        <v>3.5866112791242744E-2</v>
      </c>
      <c r="M43" s="4">
        <f>('PT ground averages'!M$32-'PT ground averages'!M74)</f>
        <v>0.19726231749336132</v>
      </c>
      <c r="N43" s="4">
        <f>('PT ground averages'!N$32-'PT ground averages'!N74)</f>
        <v>-7.2946590388852373E-2</v>
      </c>
      <c r="O43" s="4">
        <f>('PT ground averages'!O$32-'PT ground averages'!O74)</f>
        <v>2.8826526238682204E-2</v>
      </c>
      <c r="P43" s="4">
        <f>('PT ground averages'!P$32-'PT ground averages'!P74)</f>
        <v>0.23788552978890737</v>
      </c>
      <c r="Q43" s="4">
        <f>('PT ground averages'!Q$32-'PT ground averages'!Q74)</f>
        <v>0.31696170561104969</v>
      </c>
      <c r="R43" s="4">
        <f>('PT ground averages'!R$32-'PT ground averages'!R74)</f>
        <v>0.12030775398382304</v>
      </c>
      <c r="S43" s="4">
        <f>('PT ground averages'!S$32-'PT ground averages'!S74)</f>
        <v>0.68229096326133154</v>
      </c>
      <c r="T43" s="4">
        <f>('PT ground averages'!T$32-'PT ground averages'!T74)</f>
        <v>0.19871872478620434</v>
      </c>
      <c r="U43" s="4">
        <f>('PT ground averages'!U$32-'PT ground averages'!U74)</f>
        <v>9.2166451193963828E-2</v>
      </c>
      <c r="V43" s="4">
        <f>('PT ground averages'!V$32-'PT ground averages'!V74)</f>
        <v>0.27240316296910722</v>
      </c>
      <c r="W43" s="4">
        <f>('PT ground averages'!W$32-'PT ground averages'!W74)</f>
        <v>-7.2703923741194276E-2</v>
      </c>
      <c r="X43" s="4">
        <f>('PT ground averages'!X$32-'PT ground averages'!X74)</f>
        <v>8.1016905083484594E-2</v>
      </c>
      <c r="Y43" s="4">
        <f>('PT ground averages'!Y$32-'PT ground averages'!Y74)</f>
        <v>0.56504087763610489</v>
      </c>
      <c r="Z43" s="4">
        <f>('PT ground averages'!Z$32-'PT ground averages'!Z74)</f>
        <v>0.26601725707991425</v>
      </c>
      <c r="AA43" s="4">
        <f>('PT ground averages'!AA$32-'PT ground averages'!AA74)</f>
        <v>0.45749960558509617</v>
      </c>
      <c r="AB43" s="4">
        <f>('PT ground averages'!AB$32-'PT ground averages'!AB74)</f>
        <v>-1.2845599937278934E-2</v>
      </c>
      <c r="AC43" s="4">
        <f>('PT ground averages'!AC$32-'PT ground averages'!AC74)</f>
        <v>0.34118194837165383</v>
      </c>
      <c r="AD43" s="4">
        <f>('PT ground averages'!AD$32-'PT ground averages'!AD74)</f>
        <v>0.33794735780719498</v>
      </c>
      <c r="AF43" s="4">
        <f t="shared" si="11"/>
        <v>-0.68229096326133154</v>
      </c>
      <c r="AG43" s="4">
        <f t="shared" si="12"/>
        <v>7.2946590388852373E-2</v>
      </c>
      <c r="AH43" s="4">
        <f t="shared" si="13"/>
        <v>-0.18340089931584355</v>
      </c>
    </row>
    <row r="44" spans="1:34">
      <c r="A44" t="s">
        <v>248</v>
      </c>
      <c r="B44" s="4">
        <f>('PT ground averages'!B$32-'PT ground averages'!B75)</f>
        <v>9.6884773542128655E-2</v>
      </c>
      <c r="C44" s="4">
        <f>('PT ground averages'!C$32-'PT ground averages'!C75)</f>
        <v>0.10682658108918353</v>
      </c>
      <c r="D44" s="4">
        <f>('PT ground averages'!D$32-'PT ground averages'!D75)</f>
        <v>0.10832751224660142</v>
      </c>
      <c r="E44" s="4">
        <f>('PT ground averages'!E$32-'PT ground averages'!E75)</f>
        <v>4.9146693754751475E-4</v>
      </c>
      <c r="F44" s="4">
        <f>('PT ground averages'!F$32-'PT ground averages'!F75)</f>
        <v>8.7920737343444473E-3</v>
      </c>
      <c r="G44" s="4">
        <f>('PT ground averages'!G$32-'PT ground averages'!G75)</f>
        <v>-1.0555510725646297E-2</v>
      </c>
      <c r="H44" s="4">
        <f>('PT ground averages'!H$32-'PT ground averages'!H75)</f>
        <v>-2.8145650195501748E-2</v>
      </c>
      <c r="I44" s="4">
        <f>('PT ground averages'!I$32-'PT ground averages'!I75)</f>
        <v>-1.7467452614119389E-2</v>
      </c>
      <c r="J44" s="4">
        <f>('PT ground averages'!J$32-'PT ground averages'!J75)</f>
        <v>0.14623149408961233</v>
      </c>
      <c r="K44" s="4">
        <f>('PT ground averages'!K$32-'PT ground averages'!K75)</f>
        <v>9.3581048561146685E-2</v>
      </c>
      <c r="L44" s="4">
        <f>('PT ground averages'!L$32-'PT ground averages'!L75)</f>
        <v>-9.4846666770473043E-2</v>
      </c>
      <c r="M44" s="4">
        <f>('PT ground averages'!M$32-'PT ground averages'!M75)</f>
        <v>-5.7509958856861831E-2</v>
      </c>
      <c r="N44" s="4">
        <f>('PT ground averages'!N$32-'PT ground averages'!N75)</f>
        <v>-0.11790089183024272</v>
      </c>
      <c r="O44" s="4">
        <f>('PT ground averages'!O$32-'PT ground averages'!O75)</f>
        <v>2.1877810996758229E-3</v>
      </c>
      <c r="P44" s="4">
        <f>('PT ground averages'!P$32-'PT ground averages'!P75)</f>
        <v>0.13593625192281511</v>
      </c>
      <c r="Q44" s="4">
        <f>('PT ground averages'!Q$32-'PT ground averages'!Q75)</f>
        <v>0.14893353746128135</v>
      </c>
      <c r="R44" s="4">
        <f>('PT ground averages'!R$32-'PT ground averages'!R75)</f>
        <v>6.9147947952841515E-2</v>
      </c>
      <c r="S44" s="4">
        <f>('PT ground averages'!S$32-'PT ground averages'!S75)</f>
        <v>0.68229096326133154</v>
      </c>
      <c r="T44" s="4">
        <f>('PT ground averages'!T$32-'PT ground averages'!T75)</f>
        <v>8.352162719965639E-2</v>
      </c>
      <c r="U44" s="4">
        <f>('PT ground averages'!U$32-'PT ground averages'!U75)</f>
        <v>-4.6017076447808503E-2</v>
      </c>
      <c r="V44" s="4">
        <f>('PT ground averages'!V$32-'PT ground averages'!V75)</f>
        <v>0.11767099178938389</v>
      </c>
      <c r="W44" s="4">
        <f>('PT ground averages'!W$32-'PT ground averages'!W75)</f>
        <v>-0.1164534160087517</v>
      </c>
      <c r="X44" s="4">
        <f>('PT ground averages'!X$32-'PT ground averages'!X75)</f>
        <v>7.6064692087877805E-2</v>
      </c>
      <c r="Y44" s="4">
        <f>('PT ground averages'!Y$32-'PT ground averages'!Y75)</f>
        <v>0.13993820483339681</v>
      </c>
      <c r="Z44" s="4">
        <f>('PT ground averages'!Z$32-'PT ground averages'!Z75)</f>
        <v>0.12016757971400815</v>
      </c>
      <c r="AA44" s="4">
        <f>('PT ground averages'!AA$32-'PT ground averages'!AA75)</f>
        <v>-0.19156444758045371</v>
      </c>
      <c r="AB44" s="4">
        <f>('PT ground averages'!AB$32-'PT ground averages'!AB75)</f>
        <v>-3.0505075592091424E-2</v>
      </c>
      <c r="AC44" s="4">
        <f>('PT ground averages'!AC$32-'PT ground averages'!AC75)</f>
        <v>9.6549896000716506E-2</v>
      </c>
      <c r="AD44" s="4">
        <f>('PT ground averages'!AD$32-'PT ground averages'!AD75)</f>
        <v>9.565073518871281E-2</v>
      </c>
      <c r="AF44" s="4">
        <f t="shared" si="11"/>
        <v>-0.68229096326133154</v>
      </c>
      <c r="AG44" s="4">
        <f t="shared" si="12"/>
        <v>0.19156444758045371</v>
      </c>
      <c r="AH44" s="4">
        <f t="shared" si="13"/>
        <v>-5.5801000416907304E-2</v>
      </c>
    </row>
    <row r="45" spans="1:34">
      <c r="A45" t="s">
        <v>232</v>
      </c>
      <c r="B45" s="4">
        <f>('PT ground averages'!B$32-'PT ground averages'!B76)</f>
        <v>9.7738957416938055E-2</v>
      </c>
      <c r="C45" s="4">
        <f>('PT ground averages'!C$32-'PT ground averages'!C76)</f>
        <v>0.28549974934748212</v>
      </c>
      <c r="D45" s="4">
        <f>('PT ground averages'!D$32-'PT ground averages'!D76)</f>
        <v>0.5010210255362868</v>
      </c>
      <c r="E45" s="4">
        <f>('PT ground averages'!E$32-'PT ground averages'!E76)</f>
        <v>1.5136525053647678E-2</v>
      </c>
      <c r="F45" s="4">
        <f>('PT ground averages'!F$32-'PT ground averages'!F76)</f>
        <v>2.2507964647591736E-2</v>
      </c>
      <c r="G45" s="4">
        <f>('PT ground averages'!G$32-'PT ground averages'!G76)</f>
        <v>2.5592038873456364E-2</v>
      </c>
      <c r="H45" s="4">
        <f>('PT ground averages'!H$32-'PT ground averages'!H76)</f>
        <v>0.2829578909219701</v>
      </c>
      <c r="I45" s="4">
        <f>('PT ground averages'!I$32-'PT ground averages'!I76)</f>
        <v>9.475149857506894E-2</v>
      </c>
      <c r="J45" s="4">
        <f>('PT ground averages'!J$32-'PT ground averages'!J76)</f>
        <v>0.14623149408961233</v>
      </c>
      <c r="K45" s="4">
        <f>('PT ground averages'!K$32-'PT ground averages'!K76)</f>
        <v>0.10766676614185156</v>
      </c>
      <c r="L45" s="4">
        <f>('PT ground averages'!L$32-'PT ground averages'!L76)</f>
        <v>0.55771824519528468</v>
      </c>
      <c r="M45" s="4">
        <f>('PT ground averages'!M$32-'PT ground averages'!M76)</f>
        <v>0.34467608397181382</v>
      </c>
      <c r="N45" s="4">
        <f>('PT ground averages'!N$32-'PT ground averages'!N76)</f>
        <v>0.15599330219319546</v>
      </c>
      <c r="O45" s="4">
        <f>('PT ground averages'!O$32-'PT ground averages'!O76)</f>
        <v>0.24753788541152116</v>
      </c>
      <c r="P45" s="4">
        <f>('PT ground averages'!P$32-'PT ground averages'!P76)</f>
        <v>0.13772235803039945</v>
      </c>
      <c r="Q45" s="4">
        <f>('PT ground averages'!Q$32-'PT ground averages'!Q76)</f>
        <v>0.14893353746128135</v>
      </c>
      <c r="R45" s="4">
        <f>('PT ground averages'!R$32-'PT ground averages'!R76)</f>
        <v>0.24391287496115138</v>
      </c>
      <c r="S45" s="4">
        <f>('PT ground averages'!S$32-'PT ground averages'!S76)</f>
        <v>0.68229096326133154</v>
      </c>
      <c r="T45" s="4">
        <f>('PT ground averages'!T$32-'PT ground averages'!T76)</f>
        <v>8.4616796861994636E-2</v>
      </c>
      <c r="U45" s="4">
        <f>('PT ground averages'!U$32-'PT ground averages'!U76)</f>
        <v>0.3893805693234455</v>
      </c>
      <c r="V45" s="4">
        <f>('PT ground averages'!V$32-'PT ground averages'!V76)</f>
        <v>0.34665690688398637</v>
      </c>
      <c r="W45" s="4">
        <f>('PT ground averages'!W$32-'PT ground averages'!W76)</f>
        <v>0.17066164986412619</v>
      </c>
      <c r="X45" s="4">
        <f>('PT ground averages'!X$32-'PT ground averages'!X76)</f>
        <v>0.13022471084958995</v>
      </c>
      <c r="Y45" s="4">
        <f>('PT ground averages'!Y$32-'PT ground averages'!Y76)</f>
        <v>0.13993820483339681</v>
      </c>
      <c r="Z45" s="4">
        <f>('PT ground averages'!Z$32-'PT ground averages'!Z76)</f>
        <v>0.31723312837881751</v>
      </c>
      <c r="AA45" s="4">
        <f>('PT ground averages'!AA$32-'PT ground averages'!AA76)</f>
        <v>0.49245873568359561</v>
      </c>
      <c r="AB45" s="4">
        <f>('PT ground averages'!AB$32-'PT ground averages'!AB76)</f>
        <v>7.2781795218824677E-2</v>
      </c>
      <c r="AC45" s="4">
        <f>('PT ground averages'!AC$32-'PT ground averages'!AC76)</f>
        <v>9.6657656248417156E-2</v>
      </c>
      <c r="AD45" s="4">
        <f>('PT ground averages'!AD$32-'PT ground averages'!AD76)</f>
        <v>0.10487667944522927</v>
      </c>
      <c r="AF45" s="4">
        <f t="shared" si="11"/>
        <v>-0.68229096326133154</v>
      </c>
      <c r="AG45" s="4">
        <f t="shared" si="12"/>
        <v>-1.5136525053647678E-2</v>
      </c>
      <c r="AH45" s="4">
        <f t="shared" si="13"/>
        <v>-0.22218537912694164</v>
      </c>
    </row>
    <row r="47" spans="1:34">
      <c r="A47" s="7" t="s">
        <v>290</v>
      </c>
    </row>
    <row r="48" spans="1:34">
      <c r="A48" t="s">
        <v>272</v>
      </c>
    </row>
    <row r="49" spans="1:30">
      <c r="A49" t="s">
        <v>225</v>
      </c>
      <c r="B49" s="4">
        <f>B3+B14</f>
        <v>1.0742790576181318</v>
      </c>
      <c r="C49" s="4">
        <f t="shared" ref="C49:AD49" si="14">C3+C14</f>
        <v>1.2247722298140191</v>
      </c>
      <c r="D49" s="4">
        <f t="shared" si="14"/>
        <v>0.72883460320995597</v>
      </c>
      <c r="E49" s="4">
        <f t="shared" si="14"/>
        <v>4.5602898940459012E-2</v>
      </c>
      <c r="F49" s="4">
        <f t="shared" si="14"/>
        <v>0.11216944716855182</v>
      </c>
      <c r="G49" s="4">
        <f t="shared" si="14"/>
        <v>2.0810785656552575E-2</v>
      </c>
      <c r="H49" s="4">
        <f t="shared" si="14"/>
        <v>0.40951002259092584</v>
      </c>
      <c r="I49" s="4">
        <f t="shared" si="14"/>
        <v>0.14613714485618307</v>
      </c>
      <c r="J49" s="4">
        <f t="shared" si="14"/>
        <v>0.87298381736716535</v>
      </c>
      <c r="K49" s="4">
        <f t="shared" si="14"/>
        <v>1.2471320863275459</v>
      </c>
      <c r="L49" s="4">
        <f t="shared" si="14"/>
        <v>0.49687783606710623</v>
      </c>
      <c r="M49" s="4">
        <f t="shared" si="14"/>
        <v>0.75238820068369672</v>
      </c>
      <c r="N49" s="4">
        <f t="shared" si="14"/>
        <v>0.22459913567751544</v>
      </c>
      <c r="O49" s="4">
        <f t="shared" si="14"/>
        <v>0.75005173260482128</v>
      </c>
      <c r="P49" s="4">
        <f t="shared" si="14"/>
        <v>0.8404272551169254</v>
      </c>
      <c r="Q49" s="4">
        <f t="shared" si="14"/>
        <v>2.0483547562362237</v>
      </c>
      <c r="R49" s="4">
        <f t="shared" si="14"/>
        <v>0.70174719017257736</v>
      </c>
      <c r="S49" s="4">
        <f t="shared" si="14"/>
        <v>9.5175957730374474</v>
      </c>
      <c r="T49" s="4">
        <f t="shared" si="14"/>
        <v>0.46485838623936448</v>
      </c>
      <c r="U49" s="4">
        <f t="shared" si="14"/>
        <v>0.68719078141722267</v>
      </c>
      <c r="V49" s="4">
        <f t="shared" si="14"/>
        <v>1.1825052140982573</v>
      </c>
      <c r="W49" s="4">
        <f t="shared" si="14"/>
        <v>0.24937982800835945</v>
      </c>
      <c r="X49" s="4">
        <f t="shared" si="14"/>
        <v>0.87211553048513868</v>
      </c>
      <c r="Y49" s="4">
        <f t="shared" si="14"/>
        <v>7.8375066339529305</v>
      </c>
      <c r="Z49" s="4">
        <f t="shared" si="14"/>
        <v>1.1618248909689008</v>
      </c>
      <c r="AA49" s="4">
        <f t="shared" si="14"/>
        <v>2.2549972913380616</v>
      </c>
      <c r="AB49" s="4">
        <f t="shared" si="14"/>
        <v>0.15014238863723267</v>
      </c>
      <c r="AC49" s="4">
        <f t="shared" si="14"/>
        <v>3.3280379521232564</v>
      </c>
      <c r="AD49" s="4">
        <f t="shared" si="14"/>
        <v>1.5334079121429165</v>
      </c>
    </row>
    <row r="50" spans="1:30">
      <c r="A50" t="s">
        <v>226</v>
      </c>
      <c r="B50" s="4">
        <f t="shared" ref="B50:AD50" si="15">B4+B15</f>
        <v>1.0742790576181318</v>
      </c>
      <c r="C50" s="4">
        <f t="shared" si="15"/>
        <v>1.2247722298140191</v>
      </c>
      <c r="D50" s="4">
        <f t="shared" si="15"/>
        <v>0.72883460320995597</v>
      </c>
      <c r="E50" s="4">
        <f t="shared" si="15"/>
        <v>4.5289307590131958E-2</v>
      </c>
      <c r="F50" s="4">
        <f t="shared" si="15"/>
        <v>0.1129161963329943</v>
      </c>
      <c r="G50" s="4">
        <f t="shared" si="15"/>
        <v>2.1626592554268333E-2</v>
      </c>
      <c r="H50" s="4">
        <f t="shared" si="15"/>
        <v>0.40951002259092584</v>
      </c>
      <c r="I50" s="4">
        <f t="shared" si="15"/>
        <v>0.14828885726443453</v>
      </c>
      <c r="J50" s="4">
        <f t="shared" si="15"/>
        <v>0.87298381736716535</v>
      </c>
      <c r="K50" s="4">
        <f t="shared" si="15"/>
        <v>1.2471320863275459</v>
      </c>
      <c r="L50" s="4">
        <f t="shared" si="15"/>
        <v>0.49687783606710623</v>
      </c>
      <c r="M50" s="4">
        <f t="shared" si="15"/>
        <v>0.75238820068369672</v>
      </c>
      <c r="N50" s="4">
        <f t="shared" si="15"/>
        <v>0.22459913567751544</v>
      </c>
      <c r="O50" s="4">
        <f t="shared" si="15"/>
        <v>0.75947997191968586</v>
      </c>
      <c r="P50" s="4">
        <f t="shared" si="15"/>
        <v>0.8404272551169254</v>
      </c>
      <c r="Q50" s="4">
        <f t="shared" si="15"/>
        <v>2.0483547562362237</v>
      </c>
      <c r="R50" s="4">
        <f t="shared" si="15"/>
        <v>0.70174719017257736</v>
      </c>
      <c r="S50" s="4">
        <f t="shared" si="15"/>
        <v>9.5175957730374474</v>
      </c>
      <c r="T50" s="4">
        <f t="shared" si="15"/>
        <v>0.46485838623936448</v>
      </c>
      <c r="U50" s="4">
        <f t="shared" si="15"/>
        <v>0.68719078141722267</v>
      </c>
      <c r="V50" s="4">
        <f t="shared" si="15"/>
        <v>1.1825052140982573</v>
      </c>
      <c r="W50" s="4">
        <f t="shared" si="15"/>
        <v>0.24937982800835945</v>
      </c>
      <c r="X50" s="4">
        <f t="shared" si="15"/>
        <v>0.88141611935634312</v>
      </c>
      <c r="Y50" s="4">
        <f t="shared" si="15"/>
        <v>7.8375066339529305</v>
      </c>
      <c r="Z50" s="4">
        <f t="shared" si="15"/>
        <v>1.1618248909689008</v>
      </c>
      <c r="AA50" s="4">
        <f t="shared" si="15"/>
        <v>2.2549972913380616</v>
      </c>
      <c r="AB50" s="4">
        <f t="shared" si="15"/>
        <v>0.15308331794774011</v>
      </c>
      <c r="AC50" s="4">
        <f t="shared" si="15"/>
        <v>3.3280379521232564</v>
      </c>
      <c r="AD50" s="4">
        <f t="shared" si="15"/>
        <v>1.5334079121429165</v>
      </c>
    </row>
    <row r="51" spans="1:30">
      <c r="A51" t="s">
        <v>227</v>
      </c>
      <c r="B51" s="4">
        <f t="shared" ref="B51:AD51" si="16">B5+B16</f>
        <v>1.0742790576181318</v>
      </c>
      <c r="C51" s="4">
        <f t="shared" si="16"/>
        <v>1.2247722298140191</v>
      </c>
      <c r="D51" s="4">
        <f t="shared" si="16"/>
        <v>0.72883460320995597</v>
      </c>
      <c r="E51" s="4">
        <f t="shared" si="16"/>
        <v>4.5485266122798192E-2</v>
      </c>
      <c r="F51" s="4">
        <f t="shared" si="16"/>
        <v>0.11380694520686563</v>
      </c>
      <c r="G51" s="4">
        <f t="shared" si="16"/>
        <v>2.5317679557659019E-2</v>
      </c>
      <c r="H51" s="4">
        <f t="shared" si="16"/>
        <v>0.40951002259092584</v>
      </c>
      <c r="I51" s="4">
        <f t="shared" si="16"/>
        <v>0.15405467766975772</v>
      </c>
      <c r="J51" s="4">
        <f t="shared" si="16"/>
        <v>0.87298381736716535</v>
      </c>
      <c r="K51" s="4">
        <f t="shared" si="16"/>
        <v>1.2471320863275459</v>
      </c>
      <c r="L51" s="4">
        <f t="shared" si="16"/>
        <v>0.49687783606710623</v>
      </c>
      <c r="M51" s="4">
        <f t="shared" si="16"/>
        <v>0.75431980871340232</v>
      </c>
      <c r="N51" s="4">
        <f t="shared" si="16"/>
        <v>0.22459913567751544</v>
      </c>
      <c r="O51" s="4">
        <f t="shared" si="16"/>
        <v>0.75557448187935872</v>
      </c>
      <c r="P51" s="4">
        <f t="shared" si="16"/>
        <v>0.8404272551169254</v>
      </c>
      <c r="Q51" s="4">
        <f t="shared" si="16"/>
        <v>2.0483547562362237</v>
      </c>
      <c r="R51" s="4">
        <f t="shared" si="16"/>
        <v>0.70174719017257736</v>
      </c>
      <c r="S51" s="4">
        <f t="shared" si="16"/>
        <v>9.5175957730374474</v>
      </c>
      <c r="T51" s="4">
        <f t="shared" si="16"/>
        <v>0.46485838623936448</v>
      </c>
      <c r="U51" s="4">
        <f t="shared" si="16"/>
        <v>0.68719078141722267</v>
      </c>
      <c r="V51" s="4">
        <f t="shared" si="16"/>
        <v>1.1825052140982573</v>
      </c>
      <c r="W51" s="4">
        <f t="shared" si="16"/>
        <v>0.24937982800835945</v>
      </c>
      <c r="X51" s="4">
        <f t="shared" si="16"/>
        <v>0.86794336589959398</v>
      </c>
      <c r="Y51" s="4">
        <f t="shared" si="16"/>
        <v>7.8375066339529305</v>
      </c>
      <c r="Z51" s="4">
        <f t="shared" si="16"/>
        <v>1.1618248909689008</v>
      </c>
      <c r="AA51" s="4">
        <f t="shared" si="16"/>
        <v>2.2549972913380616</v>
      </c>
      <c r="AB51" s="4">
        <f t="shared" si="16"/>
        <v>0.16113353508081565</v>
      </c>
      <c r="AC51" s="4">
        <f t="shared" si="16"/>
        <v>3.3280379521232564</v>
      </c>
      <c r="AD51" s="4">
        <f t="shared" si="16"/>
        <v>1.5334079121429165</v>
      </c>
    </row>
    <row r="52" spans="1:30">
      <c r="A52" t="s">
        <v>228</v>
      </c>
      <c r="B52" s="4">
        <f t="shared" ref="B52:AD52" si="17">B6+B17</f>
        <v>1.0742790576181318</v>
      </c>
      <c r="C52" s="4">
        <f t="shared" si="17"/>
        <v>1.2247722298140191</v>
      </c>
      <c r="D52" s="4">
        <f t="shared" si="17"/>
        <v>0.72883460320995597</v>
      </c>
      <c r="E52" s="4">
        <f t="shared" si="17"/>
        <v>4.6406854581309546E-2</v>
      </c>
      <c r="F52" s="4">
        <f t="shared" si="17"/>
        <v>0.11317495949930181</v>
      </c>
      <c r="G52" s="4">
        <f t="shared" si="17"/>
        <v>2.1299172857145866E-2</v>
      </c>
      <c r="H52" s="4">
        <f t="shared" si="17"/>
        <v>0.40951002259092584</v>
      </c>
      <c r="I52" s="4">
        <f t="shared" si="17"/>
        <v>0.15266945199732457</v>
      </c>
      <c r="J52" s="4">
        <f t="shared" si="17"/>
        <v>0.87298381736716535</v>
      </c>
      <c r="K52" s="4">
        <f t="shared" si="17"/>
        <v>1.2471320863275459</v>
      </c>
      <c r="L52" s="4">
        <f t="shared" si="17"/>
        <v>0.49687783606710623</v>
      </c>
      <c r="M52" s="4">
        <f t="shared" si="17"/>
        <v>0.75238820068369672</v>
      </c>
      <c r="N52" s="4">
        <f t="shared" si="17"/>
        <v>0.22459913567751544</v>
      </c>
      <c r="O52" s="4">
        <f t="shared" si="17"/>
        <v>0.75440404365703451</v>
      </c>
      <c r="P52" s="4">
        <f t="shared" si="17"/>
        <v>0.8404272551169254</v>
      </c>
      <c r="Q52" s="4">
        <f t="shared" si="17"/>
        <v>2.0483547562362237</v>
      </c>
      <c r="R52" s="4">
        <f t="shared" si="17"/>
        <v>0.70174719017257736</v>
      </c>
      <c r="S52" s="4">
        <f t="shared" si="17"/>
        <v>9.5175957730374474</v>
      </c>
      <c r="T52" s="4">
        <f t="shared" si="17"/>
        <v>0.46485838623936448</v>
      </c>
      <c r="U52" s="4">
        <f t="shared" si="17"/>
        <v>0.68719078141722267</v>
      </c>
      <c r="V52" s="4">
        <f t="shared" si="17"/>
        <v>1.1825052140982573</v>
      </c>
      <c r="W52" s="4">
        <f t="shared" si="17"/>
        <v>0.24937982800835945</v>
      </c>
      <c r="X52" s="4">
        <f t="shared" si="17"/>
        <v>0.86307061996748902</v>
      </c>
      <c r="Y52" s="4">
        <f t="shared" si="17"/>
        <v>7.8375066339529305</v>
      </c>
      <c r="Z52" s="4">
        <f t="shared" si="17"/>
        <v>1.1618248909689008</v>
      </c>
      <c r="AA52" s="4">
        <f t="shared" si="17"/>
        <v>2.2549972913380616</v>
      </c>
      <c r="AB52" s="4">
        <f t="shared" si="17"/>
        <v>0.15174147254551704</v>
      </c>
      <c r="AC52" s="4">
        <f t="shared" si="17"/>
        <v>3.3280379521232564</v>
      </c>
      <c r="AD52" s="4">
        <f t="shared" si="17"/>
        <v>1.5334079121429165</v>
      </c>
    </row>
    <row r="53" spans="1:30">
      <c r="A53" t="s">
        <v>229</v>
      </c>
      <c r="B53" s="4">
        <f t="shared" ref="B53:AD53" si="18">B7+B18</f>
        <v>1.0742790576181318</v>
      </c>
      <c r="C53" s="4">
        <f t="shared" si="18"/>
        <v>1.2247722298140191</v>
      </c>
      <c r="D53" s="4">
        <f t="shared" si="18"/>
        <v>0.72883460320995597</v>
      </c>
      <c r="E53" s="4">
        <f t="shared" si="18"/>
        <v>4.5471375909427014E-2</v>
      </c>
      <c r="F53" s="4">
        <f t="shared" si="18"/>
        <v>0.11225387861232412</v>
      </c>
      <c r="G53" s="4">
        <f t="shared" si="18"/>
        <v>2.4537786987213844E-2</v>
      </c>
      <c r="H53" s="4">
        <f t="shared" si="18"/>
        <v>0.40951002259092584</v>
      </c>
      <c r="I53" s="4">
        <f t="shared" si="18"/>
        <v>0.1565858561326407</v>
      </c>
      <c r="J53" s="4">
        <f t="shared" si="18"/>
        <v>0.87298381736716535</v>
      </c>
      <c r="K53" s="4">
        <f t="shared" si="18"/>
        <v>1.2471320863275459</v>
      </c>
      <c r="L53" s="4">
        <f t="shared" si="18"/>
        <v>0.49687783606710623</v>
      </c>
      <c r="M53" s="4">
        <f t="shared" si="18"/>
        <v>0.74924795453325388</v>
      </c>
      <c r="N53" s="4">
        <f t="shared" si="18"/>
        <v>0.22459913567751544</v>
      </c>
      <c r="O53" s="4">
        <f t="shared" si="18"/>
        <v>0.7431631242352793</v>
      </c>
      <c r="P53" s="4">
        <f t="shared" si="18"/>
        <v>0.8404272551169254</v>
      </c>
      <c r="Q53" s="4">
        <f t="shared" si="18"/>
        <v>2.0483547562362237</v>
      </c>
      <c r="R53" s="4">
        <f t="shared" si="18"/>
        <v>0.70174719017257736</v>
      </c>
      <c r="S53" s="4">
        <f t="shared" si="18"/>
        <v>9.5175957730374474</v>
      </c>
      <c r="T53" s="4">
        <f t="shared" si="18"/>
        <v>0.46485838623936448</v>
      </c>
      <c r="U53" s="4">
        <f t="shared" si="18"/>
        <v>0.68719078141722267</v>
      </c>
      <c r="V53" s="4">
        <f t="shared" si="18"/>
        <v>1.1825052140982573</v>
      </c>
      <c r="W53" s="4">
        <f t="shared" si="18"/>
        <v>0.24937982800835945</v>
      </c>
      <c r="X53" s="4">
        <f t="shared" si="18"/>
        <v>0.87298690754939168</v>
      </c>
      <c r="Y53" s="4">
        <f t="shared" si="18"/>
        <v>7.8375066339529305</v>
      </c>
      <c r="Z53" s="4">
        <f t="shared" si="18"/>
        <v>1.1618248909689008</v>
      </c>
      <c r="AA53" s="4">
        <f t="shared" si="18"/>
        <v>2.2549972913380616</v>
      </c>
      <c r="AB53" s="4">
        <f t="shared" si="18"/>
        <v>0.15271600617429359</v>
      </c>
      <c r="AC53" s="4">
        <f t="shared" si="18"/>
        <v>3.3280379521232564</v>
      </c>
      <c r="AD53" s="4">
        <f t="shared" si="18"/>
        <v>1.5334079121429165</v>
      </c>
    </row>
    <row r="54" spans="1:30">
      <c r="A54" t="s">
        <v>230</v>
      </c>
      <c r="B54" s="4">
        <f t="shared" ref="B54:AD54" si="19">B8+B19</f>
        <v>1.0742790576181318</v>
      </c>
      <c r="C54" s="4">
        <f t="shared" si="19"/>
        <v>1.2247722298140191</v>
      </c>
      <c r="D54" s="4">
        <f t="shared" si="19"/>
        <v>0.72883460320995597</v>
      </c>
      <c r="E54" s="4">
        <f t="shared" si="19"/>
        <v>5.645395596550358E-2</v>
      </c>
      <c r="F54" s="4">
        <f t="shared" si="19"/>
        <v>0.11928307440856514</v>
      </c>
      <c r="G54" s="4">
        <f t="shared" si="19"/>
        <v>5.7121481317752042E-2</v>
      </c>
      <c r="H54" s="4">
        <f t="shared" si="19"/>
        <v>0.42364513256571412</v>
      </c>
      <c r="I54" s="4">
        <f t="shared" si="19"/>
        <v>0.2374678717384463</v>
      </c>
      <c r="J54" s="4">
        <f t="shared" si="19"/>
        <v>0.87298381736716535</v>
      </c>
      <c r="K54" s="4">
        <f t="shared" si="19"/>
        <v>1.2471320863275459</v>
      </c>
      <c r="L54" s="4">
        <f t="shared" si="19"/>
        <v>0.49687783606710623</v>
      </c>
      <c r="M54" s="4">
        <f t="shared" si="19"/>
        <v>0.76680473851952202</v>
      </c>
      <c r="N54" s="4">
        <f t="shared" si="19"/>
        <v>0.22550278941748225</v>
      </c>
      <c r="O54" s="4">
        <f t="shared" si="19"/>
        <v>0.76990537251976621</v>
      </c>
      <c r="P54" s="4">
        <f t="shared" si="19"/>
        <v>0.8404272551169254</v>
      </c>
      <c r="Q54" s="4">
        <f t="shared" si="19"/>
        <v>2.0483547562362237</v>
      </c>
      <c r="R54" s="4">
        <f t="shared" si="19"/>
        <v>0.70174719017257736</v>
      </c>
      <c r="S54" s="4">
        <f t="shared" si="19"/>
        <v>9.5175957730374474</v>
      </c>
      <c r="T54" s="4">
        <f t="shared" si="19"/>
        <v>0.46485838623936448</v>
      </c>
      <c r="U54" s="4">
        <f t="shared" si="19"/>
        <v>0.68719078141722267</v>
      </c>
      <c r="V54" s="4">
        <f t="shared" si="19"/>
        <v>1.1825052140982573</v>
      </c>
      <c r="W54" s="4">
        <f t="shared" si="19"/>
        <v>0.24911698773871516</v>
      </c>
      <c r="X54" s="4">
        <f t="shared" si="19"/>
        <v>0.82897172178231426</v>
      </c>
      <c r="Y54" s="4">
        <f t="shared" si="19"/>
        <v>7.8375066339529305</v>
      </c>
      <c r="Z54" s="4">
        <f t="shared" si="19"/>
        <v>1.1618248909689008</v>
      </c>
      <c r="AA54" s="4">
        <f t="shared" si="19"/>
        <v>2.2549972913380616</v>
      </c>
      <c r="AB54" s="4">
        <f t="shared" si="19"/>
        <v>0.18915513569753767</v>
      </c>
      <c r="AC54" s="4">
        <f t="shared" si="19"/>
        <v>3.3280379521232564</v>
      </c>
      <c r="AD54" s="4">
        <f t="shared" si="19"/>
        <v>1.5334079121429165</v>
      </c>
    </row>
    <row r="55" spans="1:30">
      <c r="A55" t="s">
        <v>231</v>
      </c>
      <c r="B55" s="4">
        <f t="shared" ref="B55:AD55" si="20">B9+B20</f>
        <v>1.0742790576181318</v>
      </c>
      <c r="C55" s="4">
        <f t="shared" si="20"/>
        <v>1.2247722298140191</v>
      </c>
      <c r="D55" s="4">
        <f t="shared" si="20"/>
        <v>0.72883460320995597</v>
      </c>
      <c r="E55" s="4">
        <f t="shared" si="20"/>
        <v>5.0887611543812945E-2</v>
      </c>
      <c r="F55" s="4">
        <f t="shared" si="20"/>
        <v>0.12583296983372505</v>
      </c>
      <c r="G55" s="4">
        <f t="shared" si="20"/>
        <v>5.2766350092083275E-2</v>
      </c>
      <c r="H55" s="4">
        <f t="shared" si="20"/>
        <v>0.40951002259092584</v>
      </c>
      <c r="I55" s="4">
        <f t="shared" si="20"/>
        <v>0.24941069330737609</v>
      </c>
      <c r="J55" s="4">
        <f t="shared" si="20"/>
        <v>0.87298381736716535</v>
      </c>
      <c r="K55" s="4">
        <f t="shared" si="20"/>
        <v>1.2471320863275459</v>
      </c>
      <c r="L55" s="4">
        <f t="shared" si="20"/>
        <v>0.49687783606710623</v>
      </c>
      <c r="M55" s="4">
        <f t="shared" si="20"/>
        <v>0.87490645507445919</v>
      </c>
      <c r="N55" s="4">
        <f t="shared" si="20"/>
        <v>0.22635382108531354</v>
      </c>
      <c r="O55" s="4">
        <f t="shared" si="20"/>
        <v>0.74369116478542363</v>
      </c>
      <c r="P55" s="4">
        <f t="shared" si="20"/>
        <v>0.8404272551169254</v>
      </c>
      <c r="Q55" s="4">
        <f t="shared" si="20"/>
        <v>2.0483547562362237</v>
      </c>
      <c r="R55" s="4">
        <f t="shared" si="20"/>
        <v>0.70174719017257736</v>
      </c>
      <c r="S55" s="4">
        <f t="shared" si="20"/>
        <v>9.5175957730374474</v>
      </c>
      <c r="T55" s="4">
        <f t="shared" si="20"/>
        <v>0.46485838623936448</v>
      </c>
      <c r="U55" s="4">
        <f t="shared" si="20"/>
        <v>0.69075122362205665</v>
      </c>
      <c r="V55" s="4">
        <f t="shared" si="20"/>
        <v>1.1825052140982573</v>
      </c>
      <c r="W55" s="4">
        <f t="shared" si="20"/>
        <v>0.24911698773871516</v>
      </c>
      <c r="X55" s="4">
        <f t="shared" si="20"/>
        <v>0.94302050488587275</v>
      </c>
      <c r="Y55" s="4">
        <f t="shared" si="20"/>
        <v>7.8375066339529305</v>
      </c>
      <c r="Z55" s="4">
        <f t="shared" si="20"/>
        <v>1.1618248909689008</v>
      </c>
      <c r="AA55" s="4">
        <f t="shared" si="20"/>
        <v>2.2577633639944739</v>
      </c>
      <c r="AB55" s="4">
        <f t="shared" si="20"/>
        <v>0.19338880210648518</v>
      </c>
      <c r="AC55" s="4">
        <f t="shared" si="20"/>
        <v>3.3280379521232564</v>
      </c>
      <c r="AD55" s="4">
        <f t="shared" si="20"/>
        <v>1.5334079121429165</v>
      </c>
    </row>
    <row r="56" spans="1:30">
      <c r="A56" t="s">
        <v>248</v>
      </c>
      <c r="B56" s="4">
        <f t="shared" ref="B56:AD56" si="21">B10+B21</f>
        <v>0.15899248025298618</v>
      </c>
      <c r="C56" s="4">
        <f t="shared" si="21"/>
        <v>0.23529886395313482</v>
      </c>
      <c r="D56" s="4">
        <f t="shared" si="21"/>
        <v>0.23658742391777454</v>
      </c>
      <c r="E56" s="4">
        <f t="shared" si="21"/>
        <v>4.5527951975502731E-2</v>
      </c>
      <c r="F56" s="4">
        <f t="shared" si="21"/>
        <v>0.1102566997123532</v>
      </c>
      <c r="G56" s="4">
        <f t="shared" si="21"/>
        <v>1.9963301617593993E-2</v>
      </c>
      <c r="H56" s="4">
        <f t="shared" si="21"/>
        <v>0.23008506609021584</v>
      </c>
      <c r="I56" s="4">
        <f t="shared" si="21"/>
        <v>0.14460173533356088</v>
      </c>
      <c r="J56" s="4">
        <f t="shared" si="21"/>
        <v>0.23802266035873065</v>
      </c>
      <c r="K56" s="4">
        <f t="shared" si="21"/>
        <v>0.16151450790361399</v>
      </c>
      <c r="L56" s="4">
        <f t="shared" si="21"/>
        <v>0.15920000157577963</v>
      </c>
      <c r="M56" s="4">
        <f t="shared" si="21"/>
        <v>0.2019564788327004</v>
      </c>
      <c r="N56" s="4">
        <f t="shared" si="21"/>
        <v>0.16825252930193546</v>
      </c>
      <c r="O56" s="4">
        <f t="shared" si="21"/>
        <v>0.30849128471346055</v>
      </c>
      <c r="P56" s="4">
        <f t="shared" si="21"/>
        <v>0.22472999733157117</v>
      </c>
      <c r="Q56" s="4">
        <f t="shared" si="21"/>
        <v>0.23990126027128322</v>
      </c>
      <c r="R56" s="4">
        <f t="shared" si="21"/>
        <v>0.23401613026661927</v>
      </c>
      <c r="S56" s="4">
        <f t="shared" si="21"/>
        <v>0.84112355245242076</v>
      </c>
      <c r="T56" s="4">
        <f t="shared" si="21"/>
        <v>0.14706701647266807</v>
      </c>
      <c r="U56" s="4">
        <f t="shared" si="21"/>
        <v>0.23190072056732947</v>
      </c>
      <c r="V56" s="4">
        <f t="shared" si="21"/>
        <v>0.23053065716155741</v>
      </c>
      <c r="W56" s="4">
        <f t="shared" si="21"/>
        <v>0.17685821388423939</v>
      </c>
      <c r="X56" s="4">
        <f t="shared" si="21"/>
        <v>0.64533167681388981</v>
      </c>
      <c r="Y56" s="4">
        <f t="shared" si="21"/>
        <v>0.2312176559156307</v>
      </c>
      <c r="Z56" s="4">
        <f t="shared" si="21"/>
        <v>0.2292369129537708</v>
      </c>
      <c r="AA56" s="4">
        <f t="shared" si="21"/>
        <v>0.15738331803755179</v>
      </c>
      <c r="AB56" s="4">
        <f t="shared" si="21"/>
        <v>0.14985915909083891</v>
      </c>
      <c r="AC56" s="4">
        <f t="shared" si="21"/>
        <v>0.1602359780059488</v>
      </c>
      <c r="AD56" s="4">
        <f t="shared" si="21"/>
        <v>0.16347476318828891</v>
      </c>
    </row>
    <row r="57" spans="1:30">
      <c r="A57" t="s">
        <v>232</v>
      </c>
      <c r="B57" s="4">
        <f t="shared" ref="B57:AD57" si="22">B11+B22</f>
        <v>0.15984666412779558</v>
      </c>
      <c r="C57" s="4">
        <f t="shared" si="22"/>
        <v>0.2599419637983873</v>
      </c>
      <c r="D57" s="4">
        <f t="shared" si="22"/>
        <v>0.24890738392554645</v>
      </c>
      <c r="E57" s="4">
        <f t="shared" si="22"/>
        <v>4.1454554183697742E-2</v>
      </c>
      <c r="F57" s="4">
        <f t="shared" si="22"/>
        <v>8.6284028042204947E-2</v>
      </c>
      <c r="G57" s="4">
        <f t="shared" si="22"/>
        <v>6.4884281081509648E-2</v>
      </c>
      <c r="H57" s="4">
        <f t="shared" si="22"/>
        <v>0.40659338475461915</v>
      </c>
      <c r="I57" s="4">
        <f t="shared" si="22"/>
        <v>0.26187103189145183</v>
      </c>
      <c r="J57" s="4">
        <f t="shared" si="22"/>
        <v>0.23802266035873065</v>
      </c>
      <c r="K57" s="4">
        <f t="shared" si="22"/>
        <v>0.16445020971332724</v>
      </c>
      <c r="L57" s="4">
        <f t="shared" si="22"/>
        <v>0.66684531026387739</v>
      </c>
      <c r="M57" s="4">
        <f t="shared" si="22"/>
        <v>0.81334151222791573</v>
      </c>
      <c r="N57" s="4">
        <f t="shared" si="22"/>
        <v>0.31561464738567319</v>
      </c>
      <c r="O57" s="4">
        <f t="shared" si="22"/>
        <v>0.53782130243347148</v>
      </c>
      <c r="P57" s="4">
        <f t="shared" si="22"/>
        <v>0.22610149542103053</v>
      </c>
      <c r="Q57" s="4">
        <f t="shared" si="22"/>
        <v>0.23990126027128322</v>
      </c>
      <c r="R57" s="4">
        <f t="shared" si="22"/>
        <v>0.37263028745488647</v>
      </c>
      <c r="S57" s="4">
        <f t="shared" si="22"/>
        <v>0.84112355245242076</v>
      </c>
      <c r="T57" s="4">
        <f t="shared" si="22"/>
        <v>0.14706701647266807</v>
      </c>
      <c r="U57" s="4">
        <f t="shared" si="22"/>
        <v>0.57875649849786193</v>
      </c>
      <c r="V57" s="4">
        <f t="shared" si="22"/>
        <v>0.25020934832596597</v>
      </c>
      <c r="W57" s="4">
        <f t="shared" si="22"/>
        <v>0.33147119714680101</v>
      </c>
      <c r="X57" s="4">
        <f t="shared" si="22"/>
        <v>0.61571532479641</v>
      </c>
      <c r="Y57" s="4">
        <f t="shared" si="22"/>
        <v>0.2312176559156307</v>
      </c>
      <c r="Z57" s="4">
        <f t="shared" si="22"/>
        <v>0.23806540504857188</v>
      </c>
      <c r="AA57" s="4">
        <f t="shared" si="22"/>
        <v>0.84075343973298489</v>
      </c>
      <c r="AB57" s="4">
        <f t="shared" si="22"/>
        <v>0.18653262496405493</v>
      </c>
      <c r="AC57" s="4">
        <f t="shared" si="22"/>
        <v>0.1602359780059488</v>
      </c>
      <c r="AD57" s="4">
        <f t="shared" si="22"/>
        <v>0.16726889640131959</v>
      </c>
    </row>
    <row r="59" spans="1:30">
      <c r="A59" t="s">
        <v>266</v>
      </c>
    </row>
    <row r="60" spans="1:30">
      <c r="A60" t="s">
        <v>225</v>
      </c>
      <c r="B60" s="4">
        <f>B26+B37</f>
        <v>1.0742790576181318</v>
      </c>
      <c r="C60" s="4">
        <f t="shared" ref="C60:AD60" si="23">C26+C37</f>
        <v>1.2247722298140191</v>
      </c>
      <c r="D60" s="4">
        <f t="shared" si="23"/>
        <v>0.72883460320995597</v>
      </c>
      <c r="E60" s="4">
        <f t="shared" si="23"/>
        <v>4.0146403757100629E-2</v>
      </c>
      <c r="F60" s="4">
        <f t="shared" si="23"/>
        <v>9.6066325003993272E-2</v>
      </c>
      <c r="G60" s="4">
        <f t="shared" si="23"/>
        <v>1.875878112304695E-2</v>
      </c>
      <c r="H60" s="4">
        <f t="shared" si="23"/>
        <v>0.39546462999193144</v>
      </c>
      <c r="I60" s="4">
        <f t="shared" si="23"/>
        <v>0.11077951122017575</v>
      </c>
      <c r="J60" s="4">
        <f t="shared" si="23"/>
        <v>0.87298381736716535</v>
      </c>
      <c r="K60" s="4">
        <f t="shared" si="23"/>
        <v>1.2471320863275459</v>
      </c>
      <c r="L60" s="4">
        <f t="shared" si="23"/>
        <v>0.49687783606710623</v>
      </c>
      <c r="M60" s="4">
        <f t="shared" si="23"/>
        <v>0.58821385499683343</v>
      </c>
      <c r="N60" s="4">
        <f t="shared" si="23"/>
        <v>0.20885704671769556</v>
      </c>
      <c r="O60" s="4">
        <f t="shared" si="23"/>
        <v>0.69789239966162453</v>
      </c>
      <c r="P60" s="4">
        <f t="shared" si="23"/>
        <v>0.8404272551169254</v>
      </c>
      <c r="Q60" s="4">
        <f t="shared" si="23"/>
        <v>2.0483547562362237</v>
      </c>
      <c r="R60" s="4">
        <f t="shared" si="23"/>
        <v>0.70174719017257736</v>
      </c>
      <c r="S60" s="4">
        <f t="shared" si="23"/>
        <v>9.5175957730374474</v>
      </c>
      <c r="T60" s="4">
        <f t="shared" si="23"/>
        <v>0.46485838623936448</v>
      </c>
      <c r="U60" s="4">
        <f t="shared" si="23"/>
        <v>0.68719078141722267</v>
      </c>
      <c r="V60" s="4">
        <f t="shared" si="23"/>
        <v>1.1825052140982573</v>
      </c>
      <c r="W60" s="4">
        <f t="shared" si="23"/>
        <v>0.2376703414273944</v>
      </c>
      <c r="X60" s="4">
        <f t="shared" si="23"/>
        <v>0.7880904735825407</v>
      </c>
      <c r="Y60" s="4">
        <f t="shared" si="23"/>
        <v>7.8375066339529305</v>
      </c>
      <c r="Z60" s="4">
        <f t="shared" si="23"/>
        <v>1.1618248909689008</v>
      </c>
      <c r="AA60" s="4">
        <f t="shared" si="23"/>
        <v>2.2549972913380616</v>
      </c>
      <c r="AB60" s="4">
        <f t="shared" si="23"/>
        <v>0.14061292168994932</v>
      </c>
      <c r="AC60" s="4">
        <f t="shared" si="23"/>
        <v>3.3280379521232564</v>
      </c>
      <c r="AD60" s="4">
        <f t="shared" si="23"/>
        <v>1.5334079121429165</v>
      </c>
    </row>
    <row r="61" spans="1:30">
      <c r="A61" t="s">
        <v>226</v>
      </c>
      <c r="B61" s="4">
        <f t="shared" ref="B61:AD61" si="24">B27+B38</f>
        <v>1.0742790576181318</v>
      </c>
      <c r="C61" s="4">
        <f t="shared" si="24"/>
        <v>1.2247722298140191</v>
      </c>
      <c r="D61" s="4">
        <f t="shared" si="24"/>
        <v>0.72883460320995597</v>
      </c>
      <c r="E61" s="4">
        <f t="shared" si="24"/>
        <v>3.9650883359213671E-2</v>
      </c>
      <c r="F61" s="4">
        <f t="shared" si="24"/>
        <v>9.3217702594626334E-2</v>
      </c>
      <c r="G61" s="4">
        <f t="shared" si="24"/>
        <v>2.025397723871597E-2</v>
      </c>
      <c r="H61" s="4">
        <f t="shared" si="24"/>
        <v>0.43954589590014725</v>
      </c>
      <c r="I61" s="4">
        <f t="shared" si="24"/>
        <v>0.11322680648741569</v>
      </c>
      <c r="J61" s="4">
        <f t="shared" si="24"/>
        <v>0.87298381736716535</v>
      </c>
      <c r="K61" s="4">
        <f t="shared" si="24"/>
        <v>1.2471320863275459</v>
      </c>
      <c r="L61" s="4">
        <f t="shared" si="24"/>
        <v>0.49687783606710623</v>
      </c>
      <c r="M61" s="4">
        <f t="shared" si="24"/>
        <v>0.57316631781259042</v>
      </c>
      <c r="N61" s="4">
        <f t="shared" si="24"/>
        <v>0.24188266206949283</v>
      </c>
      <c r="O61" s="4">
        <f t="shared" si="24"/>
        <v>0.71711655199871716</v>
      </c>
      <c r="P61" s="4">
        <f t="shared" si="24"/>
        <v>0.8404272551169254</v>
      </c>
      <c r="Q61" s="4">
        <f t="shared" si="24"/>
        <v>2.0483547562362237</v>
      </c>
      <c r="R61" s="4">
        <f t="shared" si="24"/>
        <v>0.70174719017257736</v>
      </c>
      <c r="S61" s="4">
        <f t="shared" si="24"/>
        <v>9.5175957730374474</v>
      </c>
      <c r="T61" s="4">
        <f t="shared" si="24"/>
        <v>0.46485838623936448</v>
      </c>
      <c r="U61" s="4">
        <f t="shared" si="24"/>
        <v>0.68719078141722267</v>
      </c>
      <c r="V61" s="4">
        <f t="shared" si="24"/>
        <v>1.1825052140982573</v>
      </c>
      <c r="W61" s="4">
        <f t="shared" si="24"/>
        <v>0.27629552890448661</v>
      </c>
      <c r="X61" s="4">
        <f t="shared" si="24"/>
        <v>0.79323380741103899</v>
      </c>
      <c r="Y61" s="4">
        <f t="shared" si="24"/>
        <v>7.8375066339529305</v>
      </c>
      <c r="Z61" s="4">
        <f t="shared" si="24"/>
        <v>1.1618248909689008</v>
      </c>
      <c r="AA61" s="4">
        <f t="shared" si="24"/>
        <v>2.2549972913380616</v>
      </c>
      <c r="AB61" s="4">
        <f t="shared" si="24"/>
        <v>0.14719333950195537</v>
      </c>
      <c r="AC61" s="4">
        <f t="shared" si="24"/>
        <v>3.3280379521232564</v>
      </c>
      <c r="AD61" s="4">
        <f t="shared" si="24"/>
        <v>1.5334079121429165</v>
      </c>
    </row>
    <row r="62" spans="1:30">
      <c r="A62" t="s">
        <v>227</v>
      </c>
      <c r="B62" s="4">
        <f t="shared" ref="B62:AD62" si="25">B28+B39</f>
        <v>1.0742790576181318</v>
      </c>
      <c r="C62" s="4">
        <f t="shared" si="25"/>
        <v>1.2247722298140191</v>
      </c>
      <c r="D62" s="4">
        <f t="shared" si="25"/>
        <v>0.72883460320995597</v>
      </c>
      <c r="E62" s="4">
        <f t="shared" si="25"/>
        <v>3.9825184879030397E-2</v>
      </c>
      <c r="F62" s="4">
        <f t="shared" si="25"/>
        <v>9.6347503980870094E-2</v>
      </c>
      <c r="G62" s="4">
        <f t="shared" si="25"/>
        <v>1.8204412436631151E-2</v>
      </c>
      <c r="H62" s="4">
        <f t="shared" si="25"/>
        <v>0.38895729712539079</v>
      </c>
      <c r="I62" s="4">
        <f t="shared" si="25"/>
        <v>0.10615884272604356</v>
      </c>
      <c r="J62" s="4">
        <f t="shared" si="25"/>
        <v>0.87298381736716535</v>
      </c>
      <c r="K62" s="4">
        <f t="shared" si="25"/>
        <v>1.2471320863275459</v>
      </c>
      <c r="L62" s="4">
        <f t="shared" si="25"/>
        <v>0.49687783606710623</v>
      </c>
      <c r="M62" s="4">
        <f t="shared" si="25"/>
        <v>0.56224721510136844</v>
      </c>
      <c r="N62" s="4">
        <f t="shared" si="25"/>
        <v>0.21634418443627279</v>
      </c>
      <c r="O62" s="4">
        <f t="shared" si="25"/>
        <v>0.70268749351335114</v>
      </c>
      <c r="P62" s="4">
        <f t="shared" si="25"/>
        <v>0.8404272551169254</v>
      </c>
      <c r="Q62" s="4">
        <f t="shared" si="25"/>
        <v>2.0483547562362237</v>
      </c>
      <c r="R62" s="4">
        <f t="shared" si="25"/>
        <v>0.70174719017257736</v>
      </c>
      <c r="S62" s="4">
        <f t="shared" si="25"/>
        <v>9.5175957730374474</v>
      </c>
      <c r="T62" s="4">
        <f t="shared" si="25"/>
        <v>0.46485838623936448</v>
      </c>
      <c r="U62" s="4">
        <f t="shared" si="25"/>
        <v>0.68719078141722267</v>
      </c>
      <c r="V62" s="4">
        <f t="shared" si="25"/>
        <v>1.1825052140982573</v>
      </c>
      <c r="W62" s="4">
        <f t="shared" si="25"/>
        <v>0.23848025489224745</v>
      </c>
      <c r="X62" s="4">
        <f t="shared" si="25"/>
        <v>0.78071898627346492</v>
      </c>
      <c r="Y62" s="4">
        <f t="shared" si="25"/>
        <v>7.8375066339529305</v>
      </c>
      <c r="Z62" s="4">
        <f t="shared" si="25"/>
        <v>1.1618248909689008</v>
      </c>
      <c r="AA62" s="4">
        <f t="shared" si="25"/>
        <v>2.2549972913380616</v>
      </c>
      <c r="AB62" s="4">
        <f t="shared" si="25"/>
        <v>0.14495042136492478</v>
      </c>
      <c r="AC62" s="4">
        <f t="shared" si="25"/>
        <v>3.3280379521232564</v>
      </c>
      <c r="AD62" s="4">
        <f t="shared" si="25"/>
        <v>1.5334079121429165</v>
      </c>
    </row>
    <row r="63" spans="1:30">
      <c r="A63" t="s">
        <v>228</v>
      </c>
      <c r="B63" s="4">
        <f t="shared" ref="B63:AD63" si="26">B29+B40</f>
        <v>1.0742790576181318</v>
      </c>
      <c r="C63" s="4">
        <f t="shared" si="26"/>
        <v>1.2247722298140191</v>
      </c>
      <c r="D63" s="4">
        <f t="shared" si="26"/>
        <v>0.72883460320995597</v>
      </c>
      <c r="E63" s="4">
        <f t="shared" si="26"/>
        <v>3.9998284078668282E-2</v>
      </c>
      <c r="F63" s="4">
        <f t="shared" si="26"/>
        <v>9.4063757876475307E-2</v>
      </c>
      <c r="G63" s="4">
        <f t="shared" si="26"/>
        <v>1.550909723694837E-2</v>
      </c>
      <c r="H63" s="4">
        <f t="shared" si="26"/>
        <v>0.37514797680549683</v>
      </c>
      <c r="I63" s="4">
        <f t="shared" si="26"/>
        <v>0.10380782144318902</v>
      </c>
      <c r="J63" s="4">
        <f t="shared" si="26"/>
        <v>0.87298381736716535</v>
      </c>
      <c r="K63" s="4">
        <f t="shared" si="26"/>
        <v>1.2471320863275459</v>
      </c>
      <c r="L63" s="4">
        <f t="shared" si="26"/>
        <v>0.49687783606710623</v>
      </c>
      <c r="M63" s="4">
        <f t="shared" si="26"/>
        <v>0.54117402142297533</v>
      </c>
      <c r="N63" s="4">
        <f t="shared" si="26"/>
        <v>0.20552262835350488</v>
      </c>
      <c r="O63" s="4">
        <f t="shared" si="26"/>
        <v>0.70816541685360712</v>
      </c>
      <c r="P63" s="4">
        <f t="shared" si="26"/>
        <v>0.8404272551169254</v>
      </c>
      <c r="Q63" s="4">
        <f t="shared" si="26"/>
        <v>2.0483547562362237</v>
      </c>
      <c r="R63" s="4">
        <f t="shared" si="26"/>
        <v>0.70174719017257736</v>
      </c>
      <c r="S63" s="4">
        <f t="shared" si="26"/>
        <v>9.5175957730374474</v>
      </c>
      <c r="T63" s="4">
        <f t="shared" si="26"/>
        <v>0.46485838623936448</v>
      </c>
      <c r="U63" s="4">
        <f t="shared" si="26"/>
        <v>0.68719078141722267</v>
      </c>
      <c r="V63" s="4">
        <f t="shared" si="26"/>
        <v>1.1825052140982573</v>
      </c>
      <c r="W63" s="4">
        <f t="shared" si="26"/>
        <v>0.22901085935017584</v>
      </c>
      <c r="X63" s="4">
        <f t="shared" si="26"/>
        <v>0.76885705538048821</v>
      </c>
      <c r="Y63" s="4">
        <f t="shared" si="26"/>
        <v>7.8375066339529305</v>
      </c>
      <c r="Z63" s="4">
        <f t="shared" si="26"/>
        <v>1.1618248909689008</v>
      </c>
      <c r="AA63" s="4">
        <f t="shared" si="26"/>
        <v>2.2549972913380616</v>
      </c>
      <c r="AB63" s="4">
        <f t="shared" si="26"/>
        <v>0.13937861243720961</v>
      </c>
      <c r="AC63" s="4">
        <f t="shared" si="26"/>
        <v>3.3280379521232564</v>
      </c>
      <c r="AD63" s="4">
        <f t="shared" si="26"/>
        <v>1.5334079121429165</v>
      </c>
    </row>
    <row r="64" spans="1:30">
      <c r="A64" t="s">
        <v>229</v>
      </c>
      <c r="B64" s="4">
        <f t="shared" ref="B64:AD64" si="27">B30+B41</f>
        <v>1.0742790576181318</v>
      </c>
      <c r="C64" s="4">
        <f t="shared" si="27"/>
        <v>1.2247722298140191</v>
      </c>
      <c r="D64" s="4">
        <f t="shared" si="27"/>
        <v>0.72883460320995597</v>
      </c>
      <c r="E64" s="4">
        <f t="shared" si="27"/>
        <v>3.9998284078668282E-2</v>
      </c>
      <c r="F64" s="4">
        <f t="shared" si="27"/>
        <v>9.4063757876475307E-2</v>
      </c>
      <c r="G64" s="4">
        <f t="shared" si="27"/>
        <v>1.550909723694837E-2</v>
      </c>
      <c r="H64" s="4">
        <f t="shared" si="27"/>
        <v>0.37514797680549683</v>
      </c>
      <c r="I64" s="4">
        <f t="shared" si="27"/>
        <v>0.10380782144318902</v>
      </c>
      <c r="J64" s="4">
        <f t="shared" si="27"/>
        <v>0.87298381736716535</v>
      </c>
      <c r="K64" s="4">
        <f t="shared" si="27"/>
        <v>1.2471320863275459</v>
      </c>
      <c r="L64" s="4">
        <f t="shared" si="27"/>
        <v>0.49687783606710623</v>
      </c>
      <c r="M64" s="4">
        <f t="shared" si="27"/>
        <v>0.54117402142297533</v>
      </c>
      <c r="N64" s="4">
        <f t="shared" si="27"/>
        <v>0.20552262835350488</v>
      </c>
      <c r="O64" s="4">
        <f t="shared" si="27"/>
        <v>0.70816541685360712</v>
      </c>
      <c r="P64" s="4">
        <f t="shared" si="27"/>
        <v>0.8404272551169254</v>
      </c>
      <c r="Q64" s="4">
        <f t="shared" si="27"/>
        <v>2.0483547562362237</v>
      </c>
      <c r="R64" s="4">
        <f t="shared" si="27"/>
        <v>0.70174719017257736</v>
      </c>
      <c r="S64" s="4">
        <f t="shared" si="27"/>
        <v>9.5175957730374474</v>
      </c>
      <c r="T64" s="4">
        <f t="shared" si="27"/>
        <v>0.46485838623936448</v>
      </c>
      <c r="U64" s="4">
        <f t="shared" si="27"/>
        <v>0.68719078141722267</v>
      </c>
      <c r="V64" s="4">
        <f t="shared" si="27"/>
        <v>1.1825052140982573</v>
      </c>
      <c r="W64" s="4">
        <f t="shared" si="27"/>
        <v>0.22901085935017584</v>
      </c>
      <c r="X64" s="4">
        <f t="shared" si="27"/>
        <v>0.76885705538048821</v>
      </c>
      <c r="Y64" s="4">
        <f t="shared" si="27"/>
        <v>7.8375066339529305</v>
      </c>
      <c r="Z64" s="4">
        <f t="shared" si="27"/>
        <v>1.1618248909689008</v>
      </c>
      <c r="AA64" s="4">
        <f t="shared" si="27"/>
        <v>2.2549972913380616</v>
      </c>
      <c r="AB64" s="4">
        <f t="shared" si="27"/>
        <v>0.13937861243720961</v>
      </c>
      <c r="AC64" s="4">
        <f t="shared" si="27"/>
        <v>3.3280379521232564</v>
      </c>
      <c r="AD64" s="4">
        <f t="shared" si="27"/>
        <v>1.5334079121429165</v>
      </c>
    </row>
    <row r="65" spans="1:31">
      <c r="A65" t="s">
        <v>230</v>
      </c>
      <c r="B65" s="4">
        <f t="shared" ref="B65:AD65" si="28">B31+B42</f>
        <v>1.0742790576181318</v>
      </c>
      <c r="C65" s="4">
        <f t="shared" si="28"/>
        <v>1.2247722298140191</v>
      </c>
      <c r="D65" s="4">
        <f t="shared" si="28"/>
        <v>0.72883460320995597</v>
      </c>
      <c r="E65" s="4">
        <f t="shared" si="28"/>
        <v>5.0939948673832003E-2</v>
      </c>
      <c r="F65" s="4">
        <f t="shared" si="28"/>
        <v>9.9802006817385866E-2</v>
      </c>
      <c r="G65" s="4">
        <f t="shared" si="28"/>
        <v>5.7295922941319827E-2</v>
      </c>
      <c r="H65" s="4">
        <f t="shared" si="28"/>
        <v>0.59486865152989421</v>
      </c>
      <c r="I65" s="4">
        <f t="shared" si="28"/>
        <v>0.21254533884317417</v>
      </c>
      <c r="J65" s="4">
        <f t="shared" si="28"/>
        <v>0.87298381736716535</v>
      </c>
      <c r="K65" s="4">
        <f t="shared" si="28"/>
        <v>1.2471320863275459</v>
      </c>
      <c r="L65" s="4">
        <f t="shared" si="28"/>
        <v>0.51361225251914489</v>
      </c>
      <c r="M65" s="4">
        <f t="shared" si="28"/>
        <v>0.91963326370612397</v>
      </c>
      <c r="N65" s="4">
        <f t="shared" si="28"/>
        <v>0.27411577148613853</v>
      </c>
      <c r="O65" s="4">
        <f t="shared" si="28"/>
        <v>0.75588213186111353</v>
      </c>
      <c r="P65" s="4">
        <f t="shared" si="28"/>
        <v>0.8404272551169254</v>
      </c>
      <c r="Q65" s="4">
        <f t="shared" si="28"/>
        <v>2.0483547562362237</v>
      </c>
      <c r="R65" s="4">
        <f t="shared" si="28"/>
        <v>0.70174719017257736</v>
      </c>
      <c r="S65" s="4">
        <f t="shared" si="28"/>
        <v>9.5175957730374474</v>
      </c>
      <c r="T65" s="4">
        <f t="shared" si="28"/>
        <v>0.46485838623936448</v>
      </c>
      <c r="U65" s="4">
        <f t="shared" si="28"/>
        <v>0.69350213885507017</v>
      </c>
      <c r="V65" s="4">
        <f t="shared" si="28"/>
        <v>1.1825052140982573</v>
      </c>
      <c r="W65" s="4">
        <f t="shared" si="28"/>
        <v>0.30048956191444298</v>
      </c>
      <c r="X65" s="4">
        <f t="shared" si="28"/>
        <v>0.7339188729023699</v>
      </c>
      <c r="Y65" s="4">
        <f t="shared" si="28"/>
        <v>7.8375066339529305</v>
      </c>
      <c r="Z65" s="4">
        <f t="shared" si="28"/>
        <v>1.1618248909689008</v>
      </c>
      <c r="AA65" s="4">
        <f t="shared" si="28"/>
        <v>2.2920160959901494</v>
      </c>
      <c r="AB65" s="4">
        <f t="shared" si="28"/>
        <v>0.17634299030515765</v>
      </c>
      <c r="AC65" s="4">
        <f t="shared" si="28"/>
        <v>3.3280379521232564</v>
      </c>
      <c r="AD65" s="4">
        <f t="shared" si="28"/>
        <v>1.5334079121429165</v>
      </c>
    </row>
    <row r="66" spans="1:31">
      <c r="A66" t="s">
        <v>231</v>
      </c>
      <c r="B66" s="4">
        <f t="shared" ref="B66:AD66" si="29">B32+B43</f>
        <v>1.0742790576181318</v>
      </c>
      <c r="C66" s="4">
        <f t="shared" si="29"/>
        <v>1.2247722298140191</v>
      </c>
      <c r="D66" s="4">
        <f t="shared" si="29"/>
        <v>0.72883460320995597</v>
      </c>
      <c r="E66" s="4">
        <f t="shared" si="29"/>
        <v>4.4224075844714814E-2</v>
      </c>
      <c r="F66" s="4">
        <f t="shared" si="29"/>
        <v>0.10658194146102089</v>
      </c>
      <c r="G66" s="4">
        <f t="shared" si="29"/>
        <v>4.7473398744612288E-2</v>
      </c>
      <c r="H66" s="4">
        <f t="shared" si="29"/>
        <v>0.42534227773342692</v>
      </c>
      <c r="I66" s="4">
        <f t="shared" si="29"/>
        <v>0.21239782842623017</v>
      </c>
      <c r="J66" s="4">
        <f t="shared" si="29"/>
        <v>0.87298381736716535</v>
      </c>
      <c r="K66" s="4">
        <f t="shared" si="29"/>
        <v>1.2471320863275459</v>
      </c>
      <c r="L66" s="4">
        <f t="shared" si="29"/>
        <v>0.55383615074219317</v>
      </c>
      <c r="M66" s="4">
        <f t="shared" si="29"/>
        <v>0.9859394310776799</v>
      </c>
      <c r="N66" s="4">
        <f t="shared" si="29"/>
        <v>0.27876055798500388</v>
      </c>
      <c r="O66" s="4">
        <f t="shared" si="29"/>
        <v>0.73560220877015858</v>
      </c>
      <c r="P66" s="4">
        <f t="shared" si="29"/>
        <v>0.8404272551169254</v>
      </c>
      <c r="Q66" s="4">
        <f t="shared" si="29"/>
        <v>2.0483547562362237</v>
      </c>
      <c r="R66" s="4">
        <f t="shared" si="29"/>
        <v>0.70174719017257736</v>
      </c>
      <c r="S66" s="4">
        <f t="shared" si="29"/>
        <v>9.5175957730374474</v>
      </c>
      <c r="T66" s="4">
        <f t="shared" si="29"/>
        <v>0.46485838623936448</v>
      </c>
      <c r="U66" s="4">
        <f t="shared" si="29"/>
        <v>0.71452534671512735</v>
      </c>
      <c r="V66" s="4">
        <f t="shared" si="29"/>
        <v>1.1825052140982573</v>
      </c>
      <c r="W66" s="4">
        <f t="shared" si="29"/>
        <v>0.3030967057782763</v>
      </c>
      <c r="X66" s="4">
        <f t="shared" si="29"/>
        <v>0.84757728884591643</v>
      </c>
      <c r="Y66" s="4">
        <f t="shared" si="29"/>
        <v>7.8375066339529305</v>
      </c>
      <c r="Z66" s="4">
        <f t="shared" si="29"/>
        <v>1.1618248909689008</v>
      </c>
      <c r="AA66" s="4">
        <f t="shared" si="29"/>
        <v>2.3279643436351733</v>
      </c>
      <c r="AB66" s="4">
        <f t="shared" si="29"/>
        <v>0.18361452353681582</v>
      </c>
      <c r="AC66" s="4">
        <f t="shared" si="29"/>
        <v>3.3280379521232564</v>
      </c>
      <c r="AD66" s="4">
        <f t="shared" si="29"/>
        <v>1.5334079121429165</v>
      </c>
    </row>
    <row r="67" spans="1:31">
      <c r="A67" t="s">
        <v>248</v>
      </c>
      <c r="B67" s="4">
        <f t="shared" ref="B67:AD67" si="30">B33+B44</f>
        <v>0.15899248025298618</v>
      </c>
      <c r="C67" s="4">
        <f t="shared" si="30"/>
        <v>0.23529886395313482</v>
      </c>
      <c r="D67" s="4">
        <f t="shared" si="30"/>
        <v>0.23658742391777454</v>
      </c>
      <c r="E67" s="4">
        <f t="shared" si="30"/>
        <v>3.9998284078668282E-2</v>
      </c>
      <c r="F67" s="4">
        <f t="shared" si="30"/>
        <v>9.4063757876475307E-2</v>
      </c>
      <c r="G67" s="4">
        <f t="shared" si="30"/>
        <v>1.550909723694837E-2</v>
      </c>
      <c r="H67" s="4">
        <f t="shared" si="30"/>
        <v>0.26640140955760661</v>
      </c>
      <c r="I67" s="4">
        <f t="shared" si="30"/>
        <v>0.10380782144318902</v>
      </c>
      <c r="J67" s="4">
        <f t="shared" si="30"/>
        <v>0.23802266035873065</v>
      </c>
      <c r="K67" s="4">
        <f t="shared" si="30"/>
        <v>0.16151450790361399</v>
      </c>
      <c r="L67" s="4">
        <f t="shared" si="30"/>
        <v>0.15920000157577963</v>
      </c>
      <c r="M67" s="4">
        <f t="shared" si="30"/>
        <v>0.39801370666826619</v>
      </c>
      <c r="N67" s="4">
        <f t="shared" si="30"/>
        <v>0.16656464936121429</v>
      </c>
      <c r="O67" s="4">
        <f t="shared" si="30"/>
        <v>0.33768153325344591</v>
      </c>
      <c r="P67" s="4">
        <f t="shared" si="30"/>
        <v>0.22472999733157117</v>
      </c>
      <c r="Q67" s="4">
        <f t="shared" si="30"/>
        <v>0.23990126027128322</v>
      </c>
      <c r="R67" s="4">
        <f t="shared" si="30"/>
        <v>0.23401613026661927</v>
      </c>
      <c r="S67" s="4">
        <f t="shared" si="30"/>
        <v>0.84112355245242076</v>
      </c>
      <c r="T67" s="4">
        <f t="shared" si="30"/>
        <v>0.14706701647266807</v>
      </c>
      <c r="U67" s="4">
        <f t="shared" si="30"/>
        <v>0.24890049059600183</v>
      </c>
      <c r="V67" s="4">
        <f t="shared" si="30"/>
        <v>0.23053065716155741</v>
      </c>
      <c r="W67" s="4">
        <f t="shared" si="30"/>
        <v>0.1692933137131003</v>
      </c>
      <c r="X67" s="4">
        <f t="shared" si="30"/>
        <v>0.63772123607148734</v>
      </c>
      <c r="Y67" s="4">
        <f t="shared" si="30"/>
        <v>0.2312176559156307</v>
      </c>
      <c r="Z67" s="4">
        <f t="shared" si="30"/>
        <v>0.2292369129537708</v>
      </c>
      <c r="AA67" s="4">
        <f t="shared" si="30"/>
        <v>0.15738331803755179</v>
      </c>
      <c r="AB67" s="4">
        <f t="shared" si="30"/>
        <v>0.13937861243720961</v>
      </c>
      <c r="AC67" s="4">
        <f t="shared" si="30"/>
        <v>0.1602359780059488</v>
      </c>
      <c r="AD67" s="4">
        <f t="shared" si="30"/>
        <v>0.16347476318828891</v>
      </c>
    </row>
    <row r="68" spans="1:31">
      <c r="A68" t="s">
        <v>232</v>
      </c>
      <c r="B68" s="4">
        <f t="shared" ref="B68:AD68" si="31">B34+B45</f>
        <v>0.15984666412779558</v>
      </c>
      <c r="C68" s="4">
        <f t="shared" si="31"/>
        <v>0.41274785785833146</v>
      </c>
      <c r="D68" s="4">
        <f t="shared" si="31"/>
        <v>0.62879482383972984</v>
      </c>
      <c r="E68" s="4">
        <f t="shared" si="31"/>
        <v>3.8858599880848152E-2</v>
      </c>
      <c r="F68" s="4">
        <f t="shared" si="31"/>
        <v>7.4599611917515338E-2</v>
      </c>
      <c r="G68" s="4">
        <f t="shared" si="31"/>
        <v>6.1984317331253938E-2</v>
      </c>
      <c r="H68" s="4">
        <f t="shared" si="31"/>
        <v>0.54642339691460817</v>
      </c>
      <c r="I68" s="4">
        <f t="shared" si="31"/>
        <v>0.22381542337369359</v>
      </c>
      <c r="J68" s="4">
        <f t="shared" si="31"/>
        <v>0.23802266035873065</v>
      </c>
      <c r="K68" s="4">
        <f t="shared" si="31"/>
        <v>0.17559742769113851</v>
      </c>
      <c r="L68" s="4">
        <f t="shared" si="31"/>
        <v>0.8089656744033864</v>
      </c>
      <c r="M68" s="4">
        <f t="shared" si="31"/>
        <v>0.80038347001573129</v>
      </c>
      <c r="N68" s="4">
        <f t="shared" si="31"/>
        <v>0.32690854734057628</v>
      </c>
      <c r="O68" s="4">
        <f t="shared" si="31"/>
        <v>0.55157183233332696</v>
      </c>
      <c r="P68" s="4">
        <f t="shared" si="31"/>
        <v>0.22610149542103053</v>
      </c>
      <c r="Q68" s="4">
        <f t="shared" si="31"/>
        <v>0.23990126027128322</v>
      </c>
      <c r="R68" s="4">
        <f t="shared" si="31"/>
        <v>0.40016292595668818</v>
      </c>
      <c r="S68" s="4">
        <f t="shared" si="31"/>
        <v>0.84112355245242076</v>
      </c>
      <c r="T68" s="4">
        <f t="shared" si="31"/>
        <v>0.14816218613500631</v>
      </c>
      <c r="U68" s="4">
        <f t="shared" si="31"/>
        <v>0.66502686533597077</v>
      </c>
      <c r="V68" s="4">
        <f t="shared" si="31"/>
        <v>0.45912600139824583</v>
      </c>
      <c r="W68" s="4">
        <f t="shared" si="31"/>
        <v>0.36730486266180468</v>
      </c>
      <c r="X68" s="4">
        <f t="shared" si="31"/>
        <v>0.55496506725464745</v>
      </c>
      <c r="Y68" s="4">
        <f t="shared" si="31"/>
        <v>0.2312176559156307</v>
      </c>
      <c r="Z68" s="4">
        <f t="shared" si="31"/>
        <v>0.42630246161858015</v>
      </c>
      <c r="AA68" s="4">
        <f t="shared" si="31"/>
        <v>0.83845979225835043</v>
      </c>
      <c r="AB68" s="4">
        <f t="shared" si="31"/>
        <v>0.17206424623127636</v>
      </c>
      <c r="AC68" s="4">
        <f t="shared" si="31"/>
        <v>0.16034373825364945</v>
      </c>
      <c r="AD68" s="4">
        <f t="shared" si="31"/>
        <v>0.17266911147846442</v>
      </c>
    </row>
    <row r="69" spans="1:31">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row>
    <row r="70" spans="1:31">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row>
    <row r="71" spans="1:31">
      <c r="B71" t="s">
        <v>221</v>
      </c>
      <c r="C71" t="s">
        <v>238</v>
      </c>
      <c r="D71" t="s">
        <v>225</v>
      </c>
      <c r="E71" t="s">
        <v>226</v>
      </c>
      <c r="F71" t="s">
        <v>227</v>
      </c>
      <c r="G71" t="s">
        <v>228</v>
      </c>
      <c r="H71" t="s">
        <v>229</v>
      </c>
      <c r="I71" t="s">
        <v>230</v>
      </c>
      <c r="J71" t="s">
        <v>231</v>
      </c>
      <c r="K71" t="s">
        <v>248</v>
      </c>
      <c r="L71" t="s">
        <v>232</v>
      </c>
      <c r="M71" t="s">
        <v>114</v>
      </c>
      <c r="P71" t="s">
        <v>221</v>
      </c>
      <c r="Q71" t="s">
        <v>238</v>
      </c>
      <c r="R71" t="s">
        <v>225</v>
      </c>
      <c r="S71" t="s">
        <v>226</v>
      </c>
      <c r="T71" t="s">
        <v>227</v>
      </c>
      <c r="U71" t="s">
        <v>228</v>
      </c>
      <c r="V71" t="s">
        <v>229</v>
      </c>
      <c r="W71" t="s">
        <v>230</v>
      </c>
      <c r="X71" t="s">
        <v>231</v>
      </c>
      <c r="Y71" t="s">
        <v>248</v>
      </c>
      <c r="Z71" t="s">
        <v>232</v>
      </c>
      <c r="AA71" t="s">
        <v>114</v>
      </c>
    </row>
    <row r="72" spans="1:31">
      <c r="A72">
        <v>1</v>
      </c>
      <c r="B72" t="s">
        <v>201</v>
      </c>
      <c r="C72" t="s">
        <v>177</v>
      </c>
      <c r="D72" s="4">
        <v>9.0850155327312621</v>
      </c>
      <c r="E72" s="4">
        <v>9.0850155327312621</v>
      </c>
      <c r="F72" s="4">
        <v>9.0850155327312621</v>
      </c>
      <c r="G72" s="4">
        <v>9.0850155327312621</v>
      </c>
      <c r="H72" s="4">
        <v>9.0850155327312621</v>
      </c>
      <c r="I72" s="4">
        <v>9.0850155327312621</v>
      </c>
      <c r="J72" s="4">
        <v>9.0850155327312621</v>
      </c>
      <c r="K72" s="4">
        <v>0.23126183842649728</v>
      </c>
      <c r="L72" s="4">
        <v>0.23126183842649728</v>
      </c>
      <c r="M72" s="4">
        <f t="shared" ref="M72:M100" si="32">MAX(D72:L72)</f>
        <v>9.0850155327312621</v>
      </c>
      <c r="O72">
        <v>1</v>
      </c>
      <c r="P72" t="s">
        <v>201</v>
      </c>
      <c r="Q72" t="s">
        <v>177</v>
      </c>
      <c r="R72" s="4">
        <v>9.0850155327312621</v>
      </c>
      <c r="S72" s="4">
        <v>9.0850155327312621</v>
      </c>
      <c r="T72" s="4">
        <v>9.0850155327312621</v>
      </c>
      <c r="U72" s="4">
        <v>9.0850155327312621</v>
      </c>
      <c r="V72" s="4">
        <v>9.0850155327312621</v>
      </c>
      <c r="W72" s="4">
        <v>9.0850155327312621</v>
      </c>
      <c r="X72" s="4">
        <v>9.0850155327312621</v>
      </c>
      <c r="Y72" s="4">
        <v>0.23126183842649728</v>
      </c>
      <c r="Z72" s="4">
        <v>0.23126183842649728</v>
      </c>
      <c r="AA72" s="4">
        <f t="shared" ref="AA72:AA100" si="33">MAX(R72:Z72)</f>
        <v>9.0850155327312621</v>
      </c>
    </row>
    <row r="73" spans="1:31">
      <c r="A73">
        <f>1+A72</f>
        <v>2</v>
      </c>
      <c r="B73" t="s">
        <v>203</v>
      </c>
      <c r="C73" t="s">
        <v>176</v>
      </c>
      <c r="D73" s="4">
        <v>3.3280379521232564</v>
      </c>
      <c r="E73" s="4">
        <v>3.3280379521232564</v>
      </c>
      <c r="F73" s="4">
        <v>3.3280379521232564</v>
      </c>
      <c r="G73" s="4">
        <v>3.3280379521232564</v>
      </c>
      <c r="H73" s="4">
        <v>3.3280379521232564</v>
      </c>
      <c r="I73" s="4">
        <v>3.3280379521232564</v>
      </c>
      <c r="J73" s="4">
        <v>3.3280379521232564</v>
      </c>
      <c r="K73" s="4">
        <v>0.1602359780059488</v>
      </c>
      <c r="L73" s="4">
        <v>0.1602359780059488</v>
      </c>
      <c r="M73" s="4">
        <f t="shared" si="32"/>
        <v>3.3280379521232564</v>
      </c>
      <c r="O73">
        <f>1+O72</f>
        <v>2</v>
      </c>
      <c r="P73" t="s">
        <v>203</v>
      </c>
      <c r="Q73" t="s">
        <v>176</v>
      </c>
      <c r="R73" s="4">
        <v>3.3280379521232564</v>
      </c>
      <c r="S73" s="4">
        <v>3.3280379521232564</v>
      </c>
      <c r="T73" s="4">
        <v>3.3280379521232564</v>
      </c>
      <c r="U73" s="4">
        <v>3.3280379521232564</v>
      </c>
      <c r="V73" s="4">
        <v>3.3280379521232564</v>
      </c>
      <c r="W73" s="4">
        <v>3.3280379521232564</v>
      </c>
      <c r="X73" s="4">
        <v>3.3280379521232564</v>
      </c>
      <c r="Y73" s="4">
        <v>0.1602359780059488</v>
      </c>
      <c r="Z73" s="4">
        <v>0.16034373825364945</v>
      </c>
      <c r="AA73" s="4">
        <f t="shared" si="33"/>
        <v>3.3280379521232564</v>
      </c>
    </row>
    <row r="74" spans="1:31">
      <c r="A74">
        <f t="shared" ref="A74:A100" si="34">1+A73</f>
        <v>3</v>
      </c>
      <c r="B74" t="s">
        <v>201</v>
      </c>
      <c r="C74" t="s">
        <v>173</v>
      </c>
      <c r="D74" s="4">
        <v>2.2549972913380616</v>
      </c>
      <c r="E74" s="4">
        <v>2.2549972913380616</v>
      </c>
      <c r="F74" s="4">
        <v>2.2549972913380616</v>
      </c>
      <c r="G74" s="4">
        <v>2.2549972913380616</v>
      </c>
      <c r="H74" s="4">
        <v>2.2549972913380616</v>
      </c>
      <c r="I74" s="4">
        <v>2.2549972913380616</v>
      </c>
      <c r="J74" s="4">
        <v>2.2577633639944739</v>
      </c>
      <c r="K74" s="4">
        <v>0.15738331803755179</v>
      </c>
      <c r="L74" s="4">
        <v>0.84075343973298489</v>
      </c>
      <c r="M74" s="4">
        <f t="shared" si="32"/>
        <v>2.2577633639944739</v>
      </c>
      <c r="O74">
        <f t="shared" ref="O74:O100" si="35">1+O73</f>
        <v>3</v>
      </c>
      <c r="P74" t="s">
        <v>201</v>
      </c>
      <c r="Q74" t="s">
        <v>173</v>
      </c>
      <c r="R74" s="4">
        <v>2.2549972913380616</v>
      </c>
      <c r="S74" s="4">
        <v>2.2549972913380616</v>
      </c>
      <c r="T74" s="4">
        <v>2.2549972913380616</v>
      </c>
      <c r="U74" s="4">
        <v>2.2549972913380616</v>
      </c>
      <c r="V74" s="4">
        <v>2.2549972913380616</v>
      </c>
      <c r="W74" s="4">
        <v>2.2920160959901494</v>
      </c>
      <c r="X74" s="4">
        <v>2.3279643436351733</v>
      </c>
      <c r="Y74" s="4">
        <v>0.15738331803755179</v>
      </c>
      <c r="Z74" s="4">
        <v>0.83845979225835043</v>
      </c>
      <c r="AA74" s="4">
        <f t="shared" si="33"/>
        <v>2.3279643436351733</v>
      </c>
    </row>
    <row r="75" spans="1:31">
      <c r="A75">
        <f t="shared" si="34"/>
        <v>4</v>
      </c>
      <c r="B75" t="s">
        <v>191</v>
      </c>
      <c r="C75" t="s">
        <v>172</v>
      </c>
      <c r="D75" s="4">
        <v>2.0483547562362237</v>
      </c>
      <c r="E75" s="4">
        <v>2.0483547562362237</v>
      </c>
      <c r="F75" s="4">
        <v>2.0483547562362237</v>
      </c>
      <c r="G75" s="4">
        <v>2.0483547562362237</v>
      </c>
      <c r="H75" s="4">
        <v>2.0483547562362237</v>
      </c>
      <c r="I75" s="4">
        <v>2.0483547562362237</v>
      </c>
      <c r="J75" s="4">
        <v>2.0483547562362237</v>
      </c>
      <c r="K75" s="4">
        <v>0.23990126027128322</v>
      </c>
      <c r="L75" s="4">
        <v>0.23990126027128322</v>
      </c>
      <c r="M75" s="4">
        <f t="shared" si="32"/>
        <v>2.0483547562362237</v>
      </c>
      <c r="O75">
        <f t="shared" si="35"/>
        <v>4</v>
      </c>
      <c r="P75" t="s">
        <v>191</v>
      </c>
      <c r="Q75" t="s">
        <v>172</v>
      </c>
      <c r="R75" s="4">
        <v>2.0483547562362237</v>
      </c>
      <c r="S75" s="4">
        <v>2.0483547562362237</v>
      </c>
      <c r="T75" s="4">
        <v>2.0483547562362237</v>
      </c>
      <c r="U75" s="4">
        <v>2.0483547562362237</v>
      </c>
      <c r="V75" s="4">
        <v>2.0483547562362237</v>
      </c>
      <c r="W75" s="4">
        <v>2.0483547562362237</v>
      </c>
      <c r="X75" s="4">
        <v>2.0483547562362237</v>
      </c>
      <c r="Y75" s="4">
        <v>0.23990126027128322</v>
      </c>
      <c r="Z75" s="4">
        <v>0.23990126027128322</v>
      </c>
      <c r="AA75" s="4">
        <f t="shared" si="33"/>
        <v>2.0483547562362237</v>
      </c>
    </row>
    <row r="76" spans="1:31">
      <c r="A76">
        <f t="shared" si="34"/>
        <v>5</v>
      </c>
      <c r="B76" t="s">
        <v>203</v>
      </c>
      <c r="C76" t="s">
        <v>178</v>
      </c>
      <c r="D76" s="4">
        <v>1.5334079121429165</v>
      </c>
      <c r="E76" s="4">
        <v>1.5334079121429165</v>
      </c>
      <c r="F76" s="4">
        <v>1.5334079121429165</v>
      </c>
      <c r="G76" s="4">
        <v>1.5334079121429165</v>
      </c>
      <c r="H76" s="4">
        <v>1.5334079121429165</v>
      </c>
      <c r="I76" s="4">
        <v>1.5334079121429165</v>
      </c>
      <c r="J76" s="4">
        <v>1.5334079121429165</v>
      </c>
      <c r="K76" s="4">
        <v>0.16347476318828891</v>
      </c>
      <c r="L76" s="4">
        <v>0.16726889640131959</v>
      </c>
      <c r="M76" s="4">
        <f t="shared" si="32"/>
        <v>1.5334079121429165</v>
      </c>
      <c r="O76">
        <f t="shared" si="35"/>
        <v>5</v>
      </c>
      <c r="P76" t="s">
        <v>203</v>
      </c>
      <c r="Q76" t="s">
        <v>178</v>
      </c>
      <c r="R76" s="4">
        <v>1.5334079121429165</v>
      </c>
      <c r="S76" s="4">
        <v>1.5334079121429165</v>
      </c>
      <c r="T76" s="4">
        <v>1.5334079121429165</v>
      </c>
      <c r="U76" s="4">
        <v>1.5334079121429165</v>
      </c>
      <c r="V76" s="4">
        <v>1.5334079121429165</v>
      </c>
      <c r="W76" s="4">
        <v>1.5334079121429165</v>
      </c>
      <c r="X76" s="4">
        <v>1.5334079121429165</v>
      </c>
      <c r="Y76" s="4">
        <v>0.16347476318828891</v>
      </c>
      <c r="Z76" s="4">
        <v>0.17266911147846442</v>
      </c>
      <c r="AA76" s="4">
        <f t="shared" si="33"/>
        <v>1.5334079121429165</v>
      </c>
    </row>
    <row r="77" spans="1:31">
      <c r="A77">
        <f t="shared" si="34"/>
        <v>6</v>
      </c>
      <c r="B77" t="s">
        <v>188</v>
      </c>
      <c r="C77" t="s">
        <v>177</v>
      </c>
      <c r="D77" s="4">
        <v>1.2471320863275459</v>
      </c>
      <c r="E77" s="4">
        <v>1.2471320863275459</v>
      </c>
      <c r="F77" s="4">
        <v>1.2471320863275459</v>
      </c>
      <c r="G77" s="4">
        <v>1.2471320863275459</v>
      </c>
      <c r="H77" s="4">
        <v>1.2471320863275459</v>
      </c>
      <c r="I77" s="4">
        <v>1.2471320863275459</v>
      </c>
      <c r="J77" s="4">
        <v>1.2471320863275459</v>
      </c>
      <c r="K77" s="4">
        <v>0.16151450790361399</v>
      </c>
      <c r="L77" s="4">
        <v>0.16445020971332724</v>
      </c>
      <c r="M77" s="4">
        <f t="shared" si="32"/>
        <v>1.2471320863275459</v>
      </c>
      <c r="O77">
        <f t="shared" si="35"/>
        <v>6</v>
      </c>
      <c r="P77" t="s">
        <v>188</v>
      </c>
      <c r="Q77" t="s">
        <v>177</v>
      </c>
      <c r="R77" s="4">
        <v>1.2471320863275459</v>
      </c>
      <c r="S77" s="4">
        <v>1.2471320863275459</v>
      </c>
      <c r="T77" s="4">
        <v>1.2471320863275459</v>
      </c>
      <c r="U77" s="4">
        <v>1.2471320863275459</v>
      </c>
      <c r="V77" s="4">
        <v>1.2471320863275459</v>
      </c>
      <c r="W77" s="4">
        <v>1.2471320863275459</v>
      </c>
      <c r="X77" s="4">
        <v>1.2471320863275459</v>
      </c>
      <c r="Y77" s="4">
        <v>0.16151450790361399</v>
      </c>
      <c r="Z77" s="4">
        <v>0.17559742769113851</v>
      </c>
      <c r="AA77" s="4">
        <f t="shared" si="33"/>
        <v>1.2471320863275459</v>
      </c>
    </row>
    <row r="78" spans="1:31">
      <c r="A78">
        <f t="shared" si="34"/>
        <v>7</v>
      </c>
      <c r="B78" t="s">
        <v>182</v>
      </c>
      <c r="C78" t="s">
        <v>174</v>
      </c>
      <c r="D78" s="4">
        <v>1.2247722298140191</v>
      </c>
      <c r="E78" s="4">
        <v>1.2247722298140191</v>
      </c>
      <c r="F78" s="4">
        <v>1.2247722298140191</v>
      </c>
      <c r="G78" s="4">
        <v>1.2247722298140191</v>
      </c>
      <c r="H78" s="4">
        <v>1.2247722298140191</v>
      </c>
      <c r="I78" s="4">
        <v>1.2247722298140191</v>
      </c>
      <c r="J78" s="4">
        <v>1.2247722298140191</v>
      </c>
      <c r="K78" s="4">
        <v>0.23529886395313482</v>
      </c>
      <c r="L78" s="4">
        <v>0.2599419637983873</v>
      </c>
      <c r="M78" s="4">
        <f t="shared" si="32"/>
        <v>1.2247722298140191</v>
      </c>
      <c r="O78">
        <f t="shared" si="35"/>
        <v>7</v>
      </c>
      <c r="P78" t="s">
        <v>182</v>
      </c>
      <c r="Q78" t="s">
        <v>174</v>
      </c>
      <c r="R78" s="4">
        <v>1.2247722298140191</v>
      </c>
      <c r="S78" s="4">
        <v>1.2247722298140191</v>
      </c>
      <c r="T78" s="4">
        <v>1.2247722298140191</v>
      </c>
      <c r="U78" s="4">
        <v>1.2247722298140191</v>
      </c>
      <c r="V78" s="4">
        <v>1.2247722298140191</v>
      </c>
      <c r="W78" s="4">
        <v>1.2247722298140191</v>
      </c>
      <c r="X78" s="4">
        <v>1.2247722298140191</v>
      </c>
      <c r="Y78" s="4">
        <v>0.23529886395313482</v>
      </c>
      <c r="Z78" s="4">
        <v>0.41274785785833146</v>
      </c>
      <c r="AA78" s="4">
        <f t="shared" si="33"/>
        <v>1.2247722298140191</v>
      </c>
    </row>
    <row r="79" spans="1:31">
      <c r="A79">
        <f t="shared" si="34"/>
        <v>8</v>
      </c>
      <c r="B79" t="s">
        <v>199</v>
      </c>
      <c r="C79" t="s">
        <v>175</v>
      </c>
      <c r="D79" s="4">
        <v>1.1825052140982573</v>
      </c>
      <c r="E79" s="4">
        <v>1.1825052140982573</v>
      </c>
      <c r="F79" s="4">
        <v>1.1825052140982573</v>
      </c>
      <c r="G79" s="4">
        <v>1.1825052140982573</v>
      </c>
      <c r="H79" s="4">
        <v>1.1825052140982573</v>
      </c>
      <c r="I79" s="4">
        <v>1.1825052140982573</v>
      </c>
      <c r="J79" s="4">
        <v>1.1825052140982573</v>
      </c>
      <c r="K79" s="4">
        <v>0.23053065716155741</v>
      </c>
      <c r="L79" s="4">
        <v>0.25020934832596597</v>
      </c>
      <c r="M79" s="4">
        <f t="shared" si="32"/>
        <v>1.1825052140982573</v>
      </c>
      <c r="O79">
        <f t="shared" si="35"/>
        <v>8</v>
      </c>
      <c r="P79" t="s">
        <v>199</v>
      </c>
      <c r="Q79" t="s">
        <v>175</v>
      </c>
      <c r="R79" s="4">
        <v>1.1825052140982573</v>
      </c>
      <c r="S79" s="4">
        <v>1.1825052140982573</v>
      </c>
      <c r="T79" s="4">
        <v>1.1825052140982573</v>
      </c>
      <c r="U79" s="4">
        <v>1.1825052140982573</v>
      </c>
      <c r="V79" s="4">
        <v>1.1825052140982573</v>
      </c>
      <c r="W79" s="4">
        <v>1.1825052140982573</v>
      </c>
      <c r="X79" s="4">
        <v>1.1825052140982573</v>
      </c>
      <c r="Y79" s="4">
        <v>0.23053065716155741</v>
      </c>
      <c r="Z79" s="4">
        <v>0.45912600139824583</v>
      </c>
      <c r="AA79" s="4">
        <f t="shared" si="33"/>
        <v>1.1825052140982573</v>
      </c>
    </row>
    <row r="80" spans="1:31">
      <c r="A80">
        <f t="shared" si="34"/>
        <v>9</v>
      </c>
      <c r="B80" t="s">
        <v>201</v>
      </c>
      <c r="C80" t="s">
        <v>172</v>
      </c>
      <c r="D80" s="4">
        <v>1.1618248909689008</v>
      </c>
      <c r="E80" s="4">
        <v>1.1618248909689008</v>
      </c>
      <c r="F80" s="4">
        <v>1.1618248909689008</v>
      </c>
      <c r="G80" s="4">
        <v>1.1618248909689008</v>
      </c>
      <c r="H80" s="4">
        <v>1.1618248909689008</v>
      </c>
      <c r="I80" s="4">
        <v>1.1618248909689008</v>
      </c>
      <c r="J80" s="4">
        <v>1.1618248909689008</v>
      </c>
      <c r="K80" s="4">
        <v>0.2292369129537708</v>
      </c>
      <c r="L80" s="4">
        <v>0.23806540504857188</v>
      </c>
      <c r="M80" s="4">
        <f t="shared" si="32"/>
        <v>1.1618248909689008</v>
      </c>
      <c r="O80">
        <f t="shared" si="35"/>
        <v>9</v>
      </c>
      <c r="P80" t="s">
        <v>201</v>
      </c>
      <c r="Q80" t="s">
        <v>172</v>
      </c>
      <c r="R80" s="4">
        <v>1.1618248909689008</v>
      </c>
      <c r="S80" s="4">
        <v>1.1618248909689008</v>
      </c>
      <c r="T80" s="4">
        <v>1.1618248909689008</v>
      </c>
      <c r="U80" s="4">
        <v>1.1618248909689008</v>
      </c>
      <c r="V80" s="4">
        <v>1.1618248909689008</v>
      </c>
      <c r="W80" s="4">
        <v>1.1618248909689008</v>
      </c>
      <c r="X80" s="4">
        <v>1.1618248909689008</v>
      </c>
      <c r="Y80" s="4">
        <v>0.2292369129537708</v>
      </c>
      <c r="Z80" s="4">
        <v>0.42630246161858015</v>
      </c>
      <c r="AA80" s="4">
        <f t="shared" si="33"/>
        <v>1.1618248909689008</v>
      </c>
    </row>
    <row r="81" spans="1:27">
      <c r="A81">
        <f t="shared" si="34"/>
        <v>10</v>
      </c>
      <c r="B81" t="s">
        <v>181</v>
      </c>
      <c r="C81" t="s">
        <v>172</v>
      </c>
      <c r="D81" s="4">
        <v>1.0742790576181318</v>
      </c>
      <c r="E81" s="4">
        <v>1.0742790576181318</v>
      </c>
      <c r="F81" s="4">
        <v>1.0742790576181318</v>
      </c>
      <c r="G81" s="4">
        <v>1.0742790576181318</v>
      </c>
      <c r="H81" s="4">
        <v>1.0742790576181318</v>
      </c>
      <c r="I81" s="4">
        <v>1.0742790576181318</v>
      </c>
      <c r="J81" s="4">
        <v>1.0742790576181318</v>
      </c>
      <c r="K81" s="4">
        <v>0.15899248025298618</v>
      </c>
      <c r="L81" s="4">
        <v>0.15984666412779558</v>
      </c>
      <c r="M81" s="4">
        <f t="shared" si="32"/>
        <v>1.0742790576181318</v>
      </c>
      <c r="O81">
        <f t="shared" si="35"/>
        <v>10</v>
      </c>
      <c r="P81" t="s">
        <v>181</v>
      </c>
      <c r="Q81" t="s">
        <v>172</v>
      </c>
      <c r="R81" s="4">
        <v>1.0742790576181318</v>
      </c>
      <c r="S81" s="4">
        <v>1.0742790576181318</v>
      </c>
      <c r="T81" s="4">
        <v>1.0742790576181318</v>
      </c>
      <c r="U81" s="4">
        <v>1.0742790576181318</v>
      </c>
      <c r="V81" s="4">
        <v>1.0742790576181318</v>
      </c>
      <c r="W81" s="4">
        <v>1.0742790576181318</v>
      </c>
      <c r="X81" s="4">
        <v>1.0742790576181318</v>
      </c>
      <c r="Y81" s="4">
        <v>0.15899248025298618</v>
      </c>
      <c r="Z81" s="4">
        <v>0.15984666412779558</v>
      </c>
      <c r="AA81" s="4">
        <f t="shared" si="33"/>
        <v>1.0742790576181318</v>
      </c>
    </row>
    <row r="82" spans="1:27">
      <c r="A82">
        <f t="shared" si="34"/>
        <v>11</v>
      </c>
      <c r="B82" t="s">
        <v>200</v>
      </c>
      <c r="C82" t="s">
        <v>178</v>
      </c>
      <c r="D82" s="4">
        <v>0.87211553048513868</v>
      </c>
      <c r="E82" s="4">
        <v>0.88141611935634312</v>
      </c>
      <c r="F82" s="4">
        <v>0.86794336589959398</v>
      </c>
      <c r="G82" s="4">
        <v>0.86307061996748902</v>
      </c>
      <c r="H82" s="4">
        <v>0.87298690754939168</v>
      </c>
      <c r="I82" s="4">
        <v>0.82897172178231426</v>
      </c>
      <c r="J82" s="4">
        <v>0.94302050488587275</v>
      </c>
      <c r="K82" s="4">
        <v>0.64533167681388981</v>
      </c>
      <c r="L82" s="4">
        <v>0.61571532479641</v>
      </c>
      <c r="M82" s="4">
        <f t="shared" si="32"/>
        <v>0.94302050488587275</v>
      </c>
      <c r="O82">
        <f t="shared" si="35"/>
        <v>11</v>
      </c>
      <c r="P82" t="s">
        <v>188</v>
      </c>
      <c r="Q82" t="s">
        <v>173</v>
      </c>
      <c r="R82" s="4">
        <v>0.58821385499683343</v>
      </c>
      <c r="S82" s="4">
        <v>0.57316631781259042</v>
      </c>
      <c r="T82" s="4">
        <v>0.56224721510136844</v>
      </c>
      <c r="U82" s="4">
        <v>0.54117402142297533</v>
      </c>
      <c r="V82" s="4">
        <v>0.54117402142297533</v>
      </c>
      <c r="W82" s="4">
        <v>0.91963326370612397</v>
      </c>
      <c r="X82" s="4">
        <v>0.9859394310776799</v>
      </c>
      <c r="Y82" s="4">
        <v>0.39801370666826619</v>
      </c>
      <c r="Z82" s="4">
        <v>0.80038347001573129</v>
      </c>
      <c r="AA82" s="4">
        <f t="shared" si="33"/>
        <v>0.9859394310776799</v>
      </c>
    </row>
    <row r="83" spans="1:27">
      <c r="A83">
        <f t="shared" si="34"/>
        <v>12</v>
      </c>
      <c r="B83" t="s">
        <v>188</v>
      </c>
      <c r="C83" t="s">
        <v>173</v>
      </c>
      <c r="D83" s="4">
        <v>0.75238820068369672</v>
      </c>
      <c r="E83" s="4">
        <v>0.75238820068369672</v>
      </c>
      <c r="F83" s="4">
        <v>0.75431980871340232</v>
      </c>
      <c r="G83" s="4">
        <v>0.75238820068369672</v>
      </c>
      <c r="H83" s="4">
        <v>0.74924795453325388</v>
      </c>
      <c r="I83" s="4">
        <v>0.76680473851952202</v>
      </c>
      <c r="J83" s="4">
        <v>0.87490645507445919</v>
      </c>
      <c r="K83" s="4">
        <v>0.2019564788327004</v>
      </c>
      <c r="L83" s="4">
        <v>0.81334151222791573</v>
      </c>
      <c r="M83" s="4">
        <f t="shared" si="32"/>
        <v>0.87490645507445919</v>
      </c>
      <c r="O83">
        <f t="shared" si="35"/>
        <v>12</v>
      </c>
      <c r="P83" t="s">
        <v>185</v>
      </c>
      <c r="Q83" t="s">
        <v>176</v>
      </c>
      <c r="R83" s="4">
        <v>0.87298381736716535</v>
      </c>
      <c r="S83" s="4">
        <v>0.87298381736716535</v>
      </c>
      <c r="T83" s="4">
        <v>0.87298381736716535</v>
      </c>
      <c r="U83" s="4">
        <v>0.87298381736716535</v>
      </c>
      <c r="V83" s="4">
        <v>0.87298381736716535</v>
      </c>
      <c r="W83" s="4">
        <v>0.87298381736716535</v>
      </c>
      <c r="X83" s="4">
        <v>0.87298381736716535</v>
      </c>
      <c r="Y83" s="4">
        <v>0.23802266035873065</v>
      </c>
      <c r="Z83" s="4">
        <v>0.23802266035873065</v>
      </c>
      <c r="AA83" s="4">
        <f t="shared" si="33"/>
        <v>0.87298381736716535</v>
      </c>
    </row>
    <row r="84" spans="1:27">
      <c r="A84">
        <f t="shared" si="34"/>
        <v>13</v>
      </c>
      <c r="B84" t="s">
        <v>185</v>
      </c>
      <c r="C84" t="s">
        <v>176</v>
      </c>
      <c r="D84" s="4">
        <v>0.87298381736716535</v>
      </c>
      <c r="E84" s="4">
        <v>0.87298381736716535</v>
      </c>
      <c r="F84" s="4">
        <v>0.87298381736716535</v>
      </c>
      <c r="G84" s="4">
        <v>0.87298381736716535</v>
      </c>
      <c r="H84" s="4">
        <v>0.87298381736716535</v>
      </c>
      <c r="I84" s="4">
        <v>0.87298381736716535</v>
      </c>
      <c r="J84" s="4">
        <v>0.87298381736716535</v>
      </c>
      <c r="K84" s="4">
        <v>0.23802266035873065</v>
      </c>
      <c r="L84" s="4">
        <v>0.23802266035873065</v>
      </c>
      <c r="M84" s="4">
        <f t="shared" si="32"/>
        <v>0.87298381736716535</v>
      </c>
      <c r="O84">
        <f t="shared" si="35"/>
        <v>13</v>
      </c>
      <c r="P84" t="s">
        <v>200</v>
      </c>
      <c r="Q84" t="s">
        <v>178</v>
      </c>
      <c r="R84" s="4">
        <v>0.7880904735825407</v>
      </c>
      <c r="S84" s="4">
        <v>0.79323380741103899</v>
      </c>
      <c r="T84" s="4">
        <v>0.78071898627346492</v>
      </c>
      <c r="U84" s="4">
        <v>0.76885705538048821</v>
      </c>
      <c r="V84" s="4">
        <v>0.76885705538048821</v>
      </c>
      <c r="W84" s="4">
        <v>0.7339188729023699</v>
      </c>
      <c r="X84" s="4">
        <v>0.84757728884591643</v>
      </c>
      <c r="Y84" s="4">
        <v>0.63772123607148734</v>
      </c>
      <c r="Z84" s="4">
        <v>0.55496506725464745</v>
      </c>
      <c r="AA84" s="4">
        <f t="shared" si="33"/>
        <v>0.84757728884591643</v>
      </c>
    </row>
    <row r="85" spans="1:27">
      <c r="A85">
        <f t="shared" si="34"/>
        <v>14</v>
      </c>
      <c r="B85" t="s">
        <v>189</v>
      </c>
      <c r="C85" t="s">
        <v>177</v>
      </c>
      <c r="D85" s="4">
        <v>0.8404272551169254</v>
      </c>
      <c r="E85" s="4">
        <v>0.8404272551169254</v>
      </c>
      <c r="F85" s="4">
        <v>0.8404272551169254</v>
      </c>
      <c r="G85" s="4">
        <v>0.8404272551169254</v>
      </c>
      <c r="H85" s="4">
        <v>0.8404272551169254</v>
      </c>
      <c r="I85" s="4">
        <v>0.8404272551169254</v>
      </c>
      <c r="J85" s="4">
        <v>0.8404272551169254</v>
      </c>
      <c r="K85" s="4">
        <v>0.22472999733157117</v>
      </c>
      <c r="L85" s="4">
        <v>0.22610149542103053</v>
      </c>
      <c r="M85" s="4">
        <f t="shared" si="32"/>
        <v>0.8404272551169254</v>
      </c>
      <c r="O85">
        <f t="shared" si="35"/>
        <v>14</v>
      </c>
      <c r="P85" t="s">
        <v>189</v>
      </c>
      <c r="Q85" t="s">
        <v>177</v>
      </c>
      <c r="R85" s="4">
        <v>0.8404272551169254</v>
      </c>
      <c r="S85" s="4">
        <v>0.8404272551169254</v>
      </c>
      <c r="T85" s="4">
        <v>0.8404272551169254</v>
      </c>
      <c r="U85" s="4">
        <v>0.8404272551169254</v>
      </c>
      <c r="V85" s="4">
        <v>0.8404272551169254</v>
      </c>
      <c r="W85" s="4">
        <v>0.8404272551169254</v>
      </c>
      <c r="X85" s="4">
        <v>0.8404272551169254</v>
      </c>
      <c r="Y85" s="4">
        <v>0.22472999733157117</v>
      </c>
      <c r="Z85" s="4">
        <v>0.22610149542103053</v>
      </c>
      <c r="AA85" s="4">
        <f t="shared" si="33"/>
        <v>0.8404272551169254</v>
      </c>
    </row>
    <row r="86" spans="1:27">
      <c r="A86">
        <f t="shared" si="34"/>
        <v>15</v>
      </c>
      <c r="B86" t="s">
        <v>186</v>
      </c>
      <c r="C86" t="s">
        <v>178</v>
      </c>
      <c r="D86" s="4">
        <v>0.75005173260482128</v>
      </c>
      <c r="E86" s="4">
        <v>0.75947997191968586</v>
      </c>
      <c r="F86" s="4">
        <v>0.75557448187935872</v>
      </c>
      <c r="G86" s="4">
        <v>0.75440404365703451</v>
      </c>
      <c r="H86" s="4">
        <v>0.7431631242352793</v>
      </c>
      <c r="I86" s="4">
        <v>0.76990537251976621</v>
      </c>
      <c r="J86" s="4">
        <v>0.74369116478542363</v>
      </c>
      <c r="K86" s="4">
        <v>0.30849128471346055</v>
      </c>
      <c r="L86" s="4">
        <v>0.53782130243347148</v>
      </c>
      <c r="M86" s="4">
        <f t="shared" si="32"/>
        <v>0.76990537251976621</v>
      </c>
      <c r="O86">
        <f t="shared" si="35"/>
        <v>15</v>
      </c>
      <c r="P86" t="s">
        <v>188</v>
      </c>
      <c r="Q86" t="s">
        <v>172</v>
      </c>
      <c r="R86" s="4">
        <v>0.49687783606710623</v>
      </c>
      <c r="S86" s="4">
        <v>0.49687783606710623</v>
      </c>
      <c r="T86" s="4">
        <v>0.49687783606710623</v>
      </c>
      <c r="U86" s="4">
        <v>0.49687783606710623</v>
      </c>
      <c r="V86" s="4">
        <v>0.49687783606710623</v>
      </c>
      <c r="W86" s="4">
        <v>0.51361225251914489</v>
      </c>
      <c r="X86" s="4">
        <v>0.55383615074219317</v>
      </c>
      <c r="Y86" s="4">
        <v>0.15920000157577963</v>
      </c>
      <c r="Z86" s="4">
        <v>0.8089656744033864</v>
      </c>
      <c r="AA86" s="4">
        <f t="shared" si="33"/>
        <v>0.8089656744033864</v>
      </c>
    </row>
    <row r="87" spans="1:27">
      <c r="A87">
        <f t="shared" si="34"/>
        <v>16</v>
      </c>
      <c r="B87" t="s">
        <v>182</v>
      </c>
      <c r="C87" t="s">
        <v>175</v>
      </c>
      <c r="D87" s="4">
        <v>0.72883460320995597</v>
      </c>
      <c r="E87" s="4">
        <v>0.72883460320995597</v>
      </c>
      <c r="F87" s="4">
        <v>0.72883460320995597</v>
      </c>
      <c r="G87" s="4">
        <v>0.72883460320995597</v>
      </c>
      <c r="H87" s="4">
        <v>0.72883460320995597</v>
      </c>
      <c r="I87" s="4">
        <v>0.72883460320995597</v>
      </c>
      <c r="J87" s="4">
        <v>0.72883460320995597</v>
      </c>
      <c r="K87" s="4">
        <v>0.23658742391777454</v>
      </c>
      <c r="L87" s="4">
        <v>0.24890738392554645</v>
      </c>
      <c r="M87" s="4">
        <f t="shared" si="32"/>
        <v>0.72883460320995597</v>
      </c>
      <c r="O87">
        <f t="shared" si="35"/>
        <v>16</v>
      </c>
      <c r="P87" t="s">
        <v>186</v>
      </c>
      <c r="Q87" t="s">
        <v>178</v>
      </c>
      <c r="R87" s="4">
        <v>0.69789239966162453</v>
      </c>
      <c r="S87" s="4">
        <v>0.71711655199871716</v>
      </c>
      <c r="T87" s="4">
        <v>0.70268749351335114</v>
      </c>
      <c r="U87" s="4">
        <v>0.70816541685360712</v>
      </c>
      <c r="V87" s="4">
        <v>0.70816541685360712</v>
      </c>
      <c r="W87" s="4">
        <v>0.75588213186111353</v>
      </c>
      <c r="X87" s="4">
        <v>0.73560220877015858</v>
      </c>
      <c r="Y87" s="4">
        <v>0.33768153325344591</v>
      </c>
      <c r="Z87" s="4">
        <v>0.55157183233332696</v>
      </c>
      <c r="AA87" s="4">
        <f t="shared" si="33"/>
        <v>0.75588213186111353</v>
      </c>
    </row>
    <row r="88" spans="1:27">
      <c r="A88">
        <f t="shared" si="34"/>
        <v>17</v>
      </c>
      <c r="B88" t="s">
        <v>191</v>
      </c>
      <c r="C88" t="s">
        <v>174</v>
      </c>
      <c r="D88" s="4">
        <v>0.70174719017257736</v>
      </c>
      <c r="E88" s="4">
        <v>0.70174719017257736</v>
      </c>
      <c r="F88" s="4">
        <v>0.70174719017257736</v>
      </c>
      <c r="G88" s="4">
        <v>0.70174719017257736</v>
      </c>
      <c r="H88" s="4">
        <v>0.70174719017257736</v>
      </c>
      <c r="I88" s="4">
        <v>0.70174719017257736</v>
      </c>
      <c r="J88" s="4">
        <v>0.70174719017257736</v>
      </c>
      <c r="K88" s="4">
        <v>0.23401613026661927</v>
      </c>
      <c r="L88" s="4">
        <v>0.37263028745488647</v>
      </c>
      <c r="M88" s="4">
        <f t="shared" si="32"/>
        <v>0.70174719017257736</v>
      </c>
      <c r="O88">
        <f t="shared" si="35"/>
        <v>17</v>
      </c>
      <c r="P88" t="s">
        <v>182</v>
      </c>
      <c r="Q88" t="s">
        <v>175</v>
      </c>
      <c r="R88" s="4">
        <v>0.72883460320995597</v>
      </c>
      <c r="S88" s="4">
        <v>0.72883460320995597</v>
      </c>
      <c r="T88" s="4">
        <v>0.72883460320995597</v>
      </c>
      <c r="U88" s="4">
        <v>0.72883460320995597</v>
      </c>
      <c r="V88" s="4">
        <v>0.72883460320995597</v>
      </c>
      <c r="W88" s="4">
        <v>0.72883460320995597</v>
      </c>
      <c r="X88" s="4">
        <v>0.72883460320995597</v>
      </c>
      <c r="Y88" s="4">
        <v>0.23658742391777454</v>
      </c>
      <c r="Z88" s="4">
        <v>0.62879482383972984</v>
      </c>
      <c r="AA88" s="4">
        <f t="shared" si="33"/>
        <v>0.72883460320995597</v>
      </c>
    </row>
    <row r="89" spans="1:27">
      <c r="A89">
        <f t="shared" si="34"/>
        <v>18</v>
      </c>
      <c r="B89" t="s">
        <v>199</v>
      </c>
      <c r="C89" t="s">
        <v>177</v>
      </c>
      <c r="D89" s="4">
        <v>0.68719078141722267</v>
      </c>
      <c r="E89" s="4">
        <v>0.68719078141722267</v>
      </c>
      <c r="F89" s="4">
        <v>0.68719078141722267</v>
      </c>
      <c r="G89" s="4">
        <v>0.68719078141722267</v>
      </c>
      <c r="H89" s="4">
        <v>0.68719078141722267</v>
      </c>
      <c r="I89" s="4">
        <v>0.68719078141722267</v>
      </c>
      <c r="J89" s="4">
        <v>0.69075122362205665</v>
      </c>
      <c r="K89" s="4">
        <v>0.23190072056732947</v>
      </c>
      <c r="L89" s="4">
        <v>0.57875649849786193</v>
      </c>
      <c r="M89" s="4">
        <f t="shared" si="32"/>
        <v>0.69075122362205665</v>
      </c>
      <c r="O89">
        <f t="shared" si="35"/>
        <v>18</v>
      </c>
      <c r="P89" t="s">
        <v>199</v>
      </c>
      <c r="Q89" t="s">
        <v>177</v>
      </c>
      <c r="R89" s="4">
        <v>0.68719078141722267</v>
      </c>
      <c r="S89" s="4">
        <v>0.68719078141722267</v>
      </c>
      <c r="T89" s="4">
        <v>0.68719078141722267</v>
      </c>
      <c r="U89" s="4">
        <v>0.68719078141722267</v>
      </c>
      <c r="V89" s="4">
        <v>0.68719078141722267</v>
      </c>
      <c r="W89" s="4">
        <v>0.69350213885507017</v>
      </c>
      <c r="X89" s="4">
        <v>0.71452534671512735</v>
      </c>
      <c r="Y89" s="4">
        <v>0.24890049059600183</v>
      </c>
      <c r="Z89" s="4">
        <v>0.66502686533597077</v>
      </c>
      <c r="AA89" s="4">
        <f t="shared" si="33"/>
        <v>0.71452534671512735</v>
      </c>
    </row>
    <row r="90" spans="1:27">
      <c r="A90">
        <f t="shared" si="34"/>
        <v>19</v>
      </c>
      <c r="B90" t="s">
        <v>188</v>
      </c>
      <c r="C90" t="s">
        <v>172</v>
      </c>
      <c r="D90" s="4">
        <v>0.49687783606710623</v>
      </c>
      <c r="E90" s="4">
        <v>0.49687783606710623</v>
      </c>
      <c r="F90" s="4">
        <v>0.49687783606710623</v>
      </c>
      <c r="G90" s="4">
        <v>0.49687783606710623</v>
      </c>
      <c r="H90" s="4">
        <v>0.49687783606710623</v>
      </c>
      <c r="I90" s="4">
        <v>0.49687783606710623</v>
      </c>
      <c r="J90" s="4">
        <v>0.49687783606710623</v>
      </c>
      <c r="K90" s="4">
        <v>0.15920000157577963</v>
      </c>
      <c r="L90" s="4">
        <v>0.66684531026387739</v>
      </c>
      <c r="M90" s="4">
        <f t="shared" si="32"/>
        <v>0.66684531026387739</v>
      </c>
      <c r="O90">
        <f t="shared" si="35"/>
        <v>19</v>
      </c>
      <c r="P90" t="s">
        <v>191</v>
      </c>
      <c r="Q90" t="s">
        <v>174</v>
      </c>
      <c r="R90" s="4">
        <v>0.70174719017257736</v>
      </c>
      <c r="S90" s="4">
        <v>0.70174719017257736</v>
      </c>
      <c r="T90" s="4">
        <v>0.70174719017257736</v>
      </c>
      <c r="U90" s="4">
        <v>0.70174719017257736</v>
      </c>
      <c r="V90" s="4">
        <v>0.70174719017257736</v>
      </c>
      <c r="W90" s="4">
        <v>0.70174719017257736</v>
      </c>
      <c r="X90" s="4">
        <v>0.70174719017257736</v>
      </c>
      <c r="Y90" s="4">
        <v>0.23401613026661927</v>
      </c>
      <c r="Z90" s="4">
        <v>0.40016292595668818</v>
      </c>
      <c r="AA90" s="4">
        <f t="shared" si="33"/>
        <v>0.70174719017257736</v>
      </c>
    </row>
    <row r="91" spans="1:27">
      <c r="A91">
        <f t="shared" si="34"/>
        <v>20</v>
      </c>
      <c r="B91" t="s">
        <v>197</v>
      </c>
      <c r="C91" t="s">
        <v>178</v>
      </c>
      <c r="D91" s="4">
        <v>0.46485838623936448</v>
      </c>
      <c r="E91" s="4">
        <v>0.46485838623936448</v>
      </c>
      <c r="F91" s="4">
        <v>0.46485838623936448</v>
      </c>
      <c r="G91" s="4">
        <v>0.46485838623936448</v>
      </c>
      <c r="H91" s="4">
        <v>0.46485838623936448</v>
      </c>
      <c r="I91" s="4">
        <v>0.46485838623936448</v>
      </c>
      <c r="J91" s="4">
        <v>0.46485838623936448</v>
      </c>
      <c r="K91" s="4">
        <v>0.14706701647266807</v>
      </c>
      <c r="L91" s="4">
        <v>0.14706701647266807</v>
      </c>
      <c r="M91" s="4">
        <f t="shared" si="32"/>
        <v>0.46485838623936448</v>
      </c>
      <c r="O91">
        <f t="shared" si="35"/>
        <v>20</v>
      </c>
      <c r="P91" t="s">
        <v>184</v>
      </c>
      <c r="Q91" t="s">
        <v>176</v>
      </c>
      <c r="R91" s="4">
        <v>0.39546462999193144</v>
      </c>
      <c r="S91" s="4">
        <v>0.43954589590014725</v>
      </c>
      <c r="T91" s="4">
        <v>0.38895729712539079</v>
      </c>
      <c r="U91" s="4">
        <v>0.37514797680549683</v>
      </c>
      <c r="V91" s="4">
        <v>0.37514797680549683</v>
      </c>
      <c r="W91" s="4">
        <v>0.59486865152989421</v>
      </c>
      <c r="X91" s="4">
        <v>0.42534227773342692</v>
      </c>
      <c r="Y91" s="4">
        <v>0.26640140955760661</v>
      </c>
      <c r="Z91" s="4">
        <v>0.54642339691460817</v>
      </c>
      <c r="AA91" s="4">
        <f t="shared" si="33"/>
        <v>0.59486865152989421</v>
      </c>
    </row>
    <row r="92" spans="1:27">
      <c r="A92">
        <f t="shared" si="34"/>
        <v>21</v>
      </c>
      <c r="B92" t="s">
        <v>184</v>
      </c>
      <c r="C92" t="s">
        <v>176</v>
      </c>
      <c r="D92" s="4">
        <v>0.40951002259092584</v>
      </c>
      <c r="E92" s="4">
        <v>0.40951002259092584</v>
      </c>
      <c r="F92" s="4">
        <v>0.40951002259092584</v>
      </c>
      <c r="G92" s="4">
        <v>0.40951002259092584</v>
      </c>
      <c r="H92" s="4">
        <v>0.40951002259092584</v>
      </c>
      <c r="I92" s="4">
        <v>0.42364513256571412</v>
      </c>
      <c r="J92" s="4">
        <v>0.40951002259092584</v>
      </c>
      <c r="K92" s="4">
        <v>0.23008506609021584</v>
      </c>
      <c r="L92" s="4">
        <v>0.40659338475461915</v>
      </c>
      <c r="M92" s="4">
        <f t="shared" si="32"/>
        <v>0.42364513256571412</v>
      </c>
      <c r="O92">
        <f t="shared" si="35"/>
        <v>21</v>
      </c>
      <c r="P92" t="s">
        <v>197</v>
      </c>
      <c r="Q92" t="s">
        <v>178</v>
      </c>
      <c r="R92" s="4">
        <v>0.46485838623936448</v>
      </c>
      <c r="S92" s="4">
        <v>0.46485838623936448</v>
      </c>
      <c r="T92" s="4">
        <v>0.46485838623936448</v>
      </c>
      <c r="U92" s="4">
        <v>0.46485838623936448</v>
      </c>
      <c r="V92" s="4">
        <v>0.46485838623936448</v>
      </c>
      <c r="W92" s="4">
        <v>0.46485838623936448</v>
      </c>
      <c r="X92" s="4">
        <v>0.46485838623936448</v>
      </c>
      <c r="Y92" s="4">
        <v>0.14706701647266807</v>
      </c>
      <c r="Z92" s="4">
        <v>0.14816218613500631</v>
      </c>
      <c r="AA92" s="4">
        <f t="shared" si="33"/>
        <v>0.46485838623936448</v>
      </c>
    </row>
    <row r="93" spans="1:27">
      <c r="A93">
        <f t="shared" si="34"/>
        <v>22</v>
      </c>
      <c r="B93" t="s">
        <v>200</v>
      </c>
      <c r="C93" t="s">
        <v>176</v>
      </c>
      <c r="D93" s="4">
        <v>0.24937982800835945</v>
      </c>
      <c r="E93" s="4">
        <v>0.24937982800835945</v>
      </c>
      <c r="F93" s="4">
        <v>0.24937982800835945</v>
      </c>
      <c r="G93" s="4">
        <v>0.24937982800835945</v>
      </c>
      <c r="H93" s="4">
        <v>0.24937982800835945</v>
      </c>
      <c r="I93" s="4">
        <v>0.24911698773871516</v>
      </c>
      <c r="J93" s="4">
        <v>0.24911698773871516</v>
      </c>
      <c r="K93" s="4">
        <v>0.17685821388423939</v>
      </c>
      <c r="L93" s="4">
        <v>0.33147119714680101</v>
      </c>
      <c r="M93" s="4">
        <f t="shared" si="32"/>
        <v>0.33147119714680101</v>
      </c>
      <c r="O93">
        <f t="shared" si="35"/>
        <v>22</v>
      </c>
      <c r="P93" t="s">
        <v>200</v>
      </c>
      <c r="Q93" t="s">
        <v>176</v>
      </c>
      <c r="R93" s="4">
        <v>0.2376703414273944</v>
      </c>
      <c r="S93" s="4">
        <v>0.27629552890448661</v>
      </c>
      <c r="T93" s="4">
        <v>0.23848025489224745</v>
      </c>
      <c r="U93" s="4">
        <v>0.22901085935017584</v>
      </c>
      <c r="V93" s="4">
        <v>0.22901085935017584</v>
      </c>
      <c r="W93" s="4">
        <v>0.30048956191444298</v>
      </c>
      <c r="X93" s="4">
        <v>0.3030967057782763</v>
      </c>
      <c r="Y93" s="4">
        <v>0.1692933137131003</v>
      </c>
      <c r="Z93" s="4">
        <v>0.36730486266180468</v>
      </c>
      <c r="AA93" s="4">
        <f t="shared" si="33"/>
        <v>0.36730486266180468</v>
      </c>
    </row>
    <row r="94" spans="1:27">
      <c r="A94">
        <f t="shared" si="34"/>
        <v>23</v>
      </c>
      <c r="B94" t="s">
        <v>186</v>
      </c>
      <c r="C94" t="s">
        <v>176</v>
      </c>
      <c r="D94" s="4">
        <v>0.22459913567751544</v>
      </c>
      <c r="E94" s="4">
        <v>0.22459913567751544</v>
      </c>
      <c r="F94" s="4">
        <v>0.22459913567751544</v>
      </c>
      <c r="G94" s="4">
        <v>0.22459913567751544</v>
      </c>
      <c r="H94" s="4">
        <v>0.22459913567751544</v>
      </c>
      <c r="I94" s="4">
        <v>0.22550278941748225</v>
      </c>
      <c r="J94" s="4">
        <v>0.22635382108531354</v>
      </c>
      <c r="K94" s="4">
        <v>0.16825252930193546</v>
      </c>
      <c r="L94" s="4">
        <v>0.31561464738567319</v>
      </c>
      <c r="M94" s="4">
        <f t="shared" si="32"/>
        <v>0.31561464738567319</v>
      </c>
      <c r="O94">
        <f t="shared" si="35"/>
        <v>23</v>
      </c>
      <c r="P94" t="s">
        <v>186</v>
      </c>
      <c r="Q94" t="s">
        <v>176</v>
      </c>
      <c r="R94" s="4">
        <v>0.20885704671769556</v>
      </c>
      <c r="S94" s="4">
        <v>0.24188266206949283</v>
      </c>
      <c r="T94" s="4">
        <v>0.21634418443627279</v>
      </c>
      <c r="U94" s="4">
        <v>0.20552262835350488</v>
      </c>
      <c r="V94" s="4">
        <v>0.20552262835350488</v>
      </c>
      <c r="W94" s="4">
        <v>0.27411577148613853</v>
      </c>
      <c r="X94" s="4">
        <v>0.27876055798500388</v>
      </c>
      <c r="Y94" s="4">
        <v>0.16656464936121429</v>
      </c>
      <c r="Z94" s="4">
        <v>0.32690854734057628</v>
      </c>
      <c r="AA94" s="4">
        <f t="shared" si="33"/>
        <v>0.32690854734057628</v>
      </c>
    </row>
    <row r="95" spans="1:27">
      <c r="A95">
        <f t="shared" si="34"/>
        <v>24</v>
      </c>
      <c r="B95" t="s">
        <v>185</v>
      </c>
      <c r="C95" t="s">
        <v>177</v>
      </c>
      <c r="D95" s="4">
        <v>0.14613714485618307</v>
      </c>
      <c r="E95" s="4">
        <v>0.14828885726443453</v>
      </c>
      <c r="F95" s="4">
        <v>0.15405467766975772</v>
      </c>
      <c r="G95" s="4">
        <v>0.15266945199732457</v>
      </c>
      <c r="H95" s="4">
        <v>0.1565858561326407</v>
      </c>
      <c r="I95" s="4">
        <v>0.2374678717384463</v>
      </c>
      <c r="J95" s="4">
        <v>0.24941069330737609</v>
      </c>
      <c r="K95" s="4">
        <v>0.14460173533356088</v>
      </c>
      <c r="L95" s="4">
        <v>0.26187103189145183</v>
      </c>
      <c r="M95" s="4">
        <f t="shared" si="32"/>
        <v>0.26187103189145183</v>
      </c>
      <c r="O95">
        <f t="shared" si="35"/>
        <v>24</v>
      </c>
      <c r="P95" t="s">
        <v>185</v>
      </c>
      <c r="Q95" t="s">
        <v>177</v>
      </c>
      <c r="R95" s="4">
        <v>0.11077951122017575</v>
      </c>
      <c r="S95" s="4">
        <v>0.11322680648741569</v>
      </c>
      <c r="T95" s="4">
        <v>0.10615884272604356</v>
      </c>
      <c r="U95" s="4">
        <v>0.10380782144318902</v>
      </c>
      <c r="V95" s="4">
        <v>0.10380782144318902</v>
      </c>
      <c r="W95" s="4">
        <v>0.21254533884317417</v>
      </c>
      <c r="X95" s="4">
        <v>0.21239782842623017</v>
      </c>
      <c r="Y95" s="4">
        <v>0.10380782144318902</v>
      </c>
      <c r="Z95" s="4">
        <v>0.22381542337369359</v>
      </c>
      <c r="AA95" s="4">
        <f t="shared" si="33"/>
        <v>0.22381542337369359</v>
      </c>
    </row>
    <row r="96" spans="1:27">
      <c r="A96">
        <f t="shared" si="34"/>
        <v>25</v>
      </c>
      <c r="B96" t="s">
        <v>201</v>
      </c>
      <c r="C96" t="s">
        <v>174</v>
      </c>
      <c r="D96" s="4">
        <v>0.15014238863723267</v>
      </c>
      <c r="E96" s="4">
        <v>0.15308331794774011</v>
      </c>
      <c r="F96" s="4">
        <v>0.16113353508081565</v>
      </c>
      <c r="G96" s="4">
        <v>0.15174147254551704</v>
      </c>
      <c r="H96" s="4">
        <v>0.15271600617429359</v>
      </c>
      <c r="I96" s="4">
        <v>0.18915513569753767</v>
      </c>
      <c r="J96" s="4">
        <v>0.19338880210648518</v>
      </c>
      <c r="K96" s="4">
        <v>0.14985915909083891</v>
      </c>
      <c r="L96" s="4">
        <v>0.18653262496405493</v>
      </c>
      <c r="M96" s="4">
        <f t="shared" si="32"/>
        <v>0.19338880210648518</v>
      </c>
      <c r="O96">
        <f t="shared" si="35"/>
        <v>25</v>
      </c>
      <c r="P96" t="s">
        <v>201</v>
      </c>
      <c r="Q96" t="s">
        <v>174</v>
      </c>
      <c r="R96" s="4">
        <v>0.14061292168994932</v>
      </c>
      <c r="S96" s="4">
        <v>0.14719333950195537</v>
      </c>
      <c r="T96" s="4">
        <v>0.14495042136492478</v>
      </c>
      <c r="U96" s="4">
        <v>0.13937861243720961</v>
      </c>
      <c r="V96" s="4">
        <v>0.13937861243720961</v>
      </c>
      <c r="W96" s="4">
        <v>0.17634299030515765</v>
      </c>
      <c r="X96" s="4">
        <v>0.18361452353681582</v>
      </c>
      <c r="Y96" s="4">
        <v>0.13937861243720961</v>
      </c>
      <c r="Z96" s="4">
        <v>0.17206424623127636</v>
      </c>
      <c r="AA96" s="4">
        <f t="shared" si="33"/>
        <v>0.18361452353681582</v>
      </c>
    </row>
    <row r="97" spans="1:27">
      <c r="A97">
        <f t="shared" si="34"/>
        <v>26</v>
      </c>
      <c r="B97" t="s">
        <v>184</v>
      </c>
      <c r="C97" t="s">
        <v>172</v>
      </c>
      <c r="D97" s="4">
        <v>0.11216944716855182</v>
      </c>
      <c r="E97" s="4">
        <v>0.1129161963329943</v>
      </c>
      <c r="F97" s="4">
        <v>0.11380694520686563</v>
      </c>
      <c r="G97" s="4">
        <v>0.11317495949930181</v>
      </c>
      <c r="H97" s="4">
        <v>0.11225387861232412</v>
      </c>
      <c r="I97" s="4">
        <v>0.11928307440856514</v>
      </c>
      <c r="J97" s="4">
        <v>0.12583296983372505</v>
      </c>
      <c r="K97" s="4">
        <v>0.1102566997123532</v>
      </c>
      <c r="L97" s="4">
        <v>8.6284028042204947E-2</v>
      </c>
      <c r="M97" s="4">
        <f t="shared" si="32"/>
        <v>0.12583296983372505</v>
      </c>
      <c r="O97">
        <f t="shared" si="35"/>
        <v>26</v>
      </c>
      <c r="P97" t="s">
        <v>184</v>
      </c>
      <c r="Q97" t="s">
        <v>172</v>
      </c>
      <c r="R97" s="4">
        <v>9.6066325003993272E-2</v>
      </c>
      <c r="S97" s="4">
        <v>9.3217702594626334E-2</v>
      </c>
      <c r="T97" s="4">
        <v>9.6347503980870094E-2</v>
      </c>
      <c r="U97" s="4">
        <v>9.4063757876475307E-2</v>
      </c>
      <c r="V97" s="4">
        <v>9.4063757876475307E-2</v>
      </c>
      <c r="W97" s="4">
        <v>9.9802006817385866E-2</v>
      </c>
      <c r="X97" s="4">
        <v>0.10658194146102089</v>
      </c>
      <c r="Y97" s="4">
        <v>9.4063757876475307E-2</v>
      </c>
      <c r="Z97" s="4">
        <v>7.4599611917515338E-2</v>
      </c>
      <c r="AA97" s="4">
        <f t="shared" si="33"/>
        <v>0.10658194146102089</v>
      </c>
    </row>
    <row r="98" spans="1:27">
      <c r="A98">
        <f t="shared" si="34"/>
        <v>27</v>
      </c>
      <c r="B98" t="s">
        <v>184</v>
      </c>
      <c r="C98" t="s">
        <v>174</v>
      </c>
      <c r="D98" s="4">
        <v>2.0810785656552575E-2</v>
      </c>
      <c r="E98" s="4">
        <v>2.1626592554268333E-2</v>
      </c>
      <c r="F98" s="4">
        <v>2.5317679557659019E-2</v>
      </c>
      <c r="G98" s="4">
        <v>2.1299172857145866E-2</v>
      </c>
      <c r="H98" s="4">
        <v>2.4537786987213844E-2</v>
      </c>
      <c r="I98" s="4">
        <v>5.7121481317752042E-2</v>
      </c>
      <c r="J98" s="4">
        <v>5.2766350092083275E-2</v>
      </c>
      <c r="K98" s="4">
        <v>1.9963301617593993E-2</v>
      </c>
      <c r="L98" s="4">
        <v>6.4884281081509648E-2</v>
      </c>
      <c r="M98" s="4">
        <f t="shared" si="32"/>
        <v>6.4884281081509648E-2</v>
      </c>
      <c r="O98">
        <f t="shared" si="35"/>
        <v>27</v>
      </c>
      <c r="P98" t="s">
        <v>184</v>
      </c>
      <c r="Q98" t="s">
        <v>174</v>
      </c>
      <c r="R98" s="4">
        <v>1.875878112304695E-2</v>
      </c>
      <c r="S98" s="4">
        <v>2.025397723871597E-2</v>
      </c>
      <c r="T98" s="4">
        <v>1.8204412436631151E-2</v>
      </c>
      <c r="U98" s="4">
        <v>1.550909723694837E-2</v>
      </c>
      <c r="V98" s="4">
        <v>1.550909723694837E-2</v>
      </c>
      <c r="W98" s="4">
        <v>5.7295922941319827E-2</v>
      </c>
      <c r="X98" s="4">
        <v>4.7473398744612288E-2</v>
      </c>
      <c r="Y98" s="4">
        <v>1.550909723694837E-2</v>
      </c>
      <c r="Z98" s="4">
        <v>6.1984317331253938E-2</v>
      </c>
      <c r="AA98" s="4">
        <f t="shared" si="33"/>
        <v>6.1984317331253938E-2</v>
      </c>
    </row>
    <row r="99" spans="1:27">
      <c r="A99">
        <f t="shared" si="34"/>
        <v>28</v>
      </c>
      <c r="B99" t="s">
        <v>183</v>
      </c>
      <c r="C99" t="s">
        <v>172</v>
      </c>
      <c r="D99" s="4">
        <v>4.5602898940459012E-2</v>
      </c>
      <c r="E99" s="4">
        <v>4.5289307590131958E-2</v>
      </c>
      <c r="F99" s="4">
        <v>4.5485266122798192E-2</v>
      </c>
      <c r="G99" s="4">
        <v>4.6406854581309546E-2</v>
      </c>
      <c r="H99" s="4">
        <v>4.5471375909427014E-2</v>
      </c>
      <c r="I99" s="4">
        <v>5.645395596550358E-2</v>
      </c>
      <c r="J99" s="4">
        <v>5.0887611543812945E-2</v>
      </c>
      <c r="K99" s="4">
        <v>4.5527951975502731E-2</v>
      </c>
      <c r="L99" s="4">
        <v>4.1454554183697742E-2</v>
      </c>
      <c r="M99" s="4">
        <f t="shared" si="32"/>
        <v>5.645395596550358E-2</v>
      </c>
      <c r="O99">
        <f t="shared" si="35"/>
        <v>28</v>
      </c>
      <c r="P99" t="s">
        <v>183</v>
      </c>
      <c r="Q99" t="s">
        <v>172</v>
      </c>
      <c r="R99" s="4">
        <v>4.0146403757100629E-2</v>
      </c>
      <c r="S99" s="4">
        <v>3.9650883359213671E-2</v>
      </c>
      <c r="T99" s="4">
        <v>3.9825184879030397E-2</v>
      </c>
      <c r="U99" s="4">
        <v>3.9998284078668282E-2</v>
      </c>
      <c r="V99" s="4">
        <v>3.9998284078668282E-2</v>
      </c>
      <c r="W99" s="4">
        <v>5.0939948673832003E-2</v>
      </c>
      <c r="X99" s="4">
        <v>4.4224075844714814E-2</v>
      </c>
      <c r="Y99" s="4">
        <v>3.9998284078668282E-2</v>
      </c>
      <c r="Z99" s="4">
        <v>3.8858599880848152E-2</v>
      </c>
      <c r="AA99" s="4">
        <f t="shared" si="33"/>
        <v>5.0939948673832003E-2</v>
      </c>
    </row>
    <row r="100" spans="1:27">
      <c r="A100">
        <f t="shared" si="34"/>
        <v>29</v>
      </c>
      <c r="B100" t="s">
        <v>196</v>
      </c>
      <c r="C100" t="s">
        <v>177</v>
      </c>
      <c r="D100" s="4">
        <v>-0.21823470158831182</v>
      </c>
      <c r="E100" s="4">
        <v>-0.21823470158831182</v>
      </c>
      <c r="F100" s="4">
        <v>-0.21823470158831182</v>
      </c>
      <c r="G100" s="4">
        <v>-0.21823470158831182</v>
      </c>
      <c r="H100" s="4">
        <v>-0.21823470158831182</v>
      </c>
      <c r="I100" s="4">
        <v>-0.21823470158831182</v>
      </c>
      <c r="J100" s="4">
        <v>-0.21823470158831182</v>
      </c>
      <c r="K100" s="4">
        <v>-0.68289542807240244</v>
      </c>
      <c r="L100" s="4">
        <v>-0.68131572931290552</v>
      </c>
      <c r="M100" s="4">
        <f t="shared" si="32"/>
        <v>-0.21823470158831182</v>
      </c>
      <c r="O100">
        <f t="shared" si="35"/>
        <v>29</v>
      </c>
      <c r="P100" t="s">
        <v>196</v>
      </c>
      <c r="Q100" t="s">
        <v>177</v>
      </c>
      <c r="R100" s="4">
        <v>-0.21823470158831182</v>
      </c>
      <c r="S100" s="4">
        <v>-0.21823470158831182</v>
      </c>
      <c r="T100" s="4">
        <v>-0.21823470158831182</v>
      </c>
      <c r="U100" s="4">
        <v>-0.21823470158831182</v>
      </c>
      <c r="V100" s="4">
        <v>-0.21823470158831182</v>
      </c>
      <c r="W100" s="4">
        <v>-0.21823470158831182</v>
      </c>
      <c r="X100" s="4">
        <v>-0.21823470158831182</v>
      </c>
      <c r="Y100" s="4">
        <v>-0.68289542807240244</v>
      </c>
      <c r="Z100" s="4">
        <v>-0.15232445803534073</v>
      </c>
      <c r="AA100" s="4">
        <f t="shared" si="33"/>
        <v>-0.15232445803534073</v>
      </c>
    </row>
  </sheetData>
  <sortState ref="P72:AA100">
    <sortCondition descending="1" ref="AA72:AA100"/>
  </sortState>
  <pageMargins left="0.7" right="0.7" top="0.75" bottom="0.75" header="0.3" footer="0.3"/>
  <pageSetup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N145"/>
  <sheetViews>
    <sheetView workbookViewId="0">
      <pane xSplit="1" ySplit="1" topLeftCell="B2" activePane="bottomRight" state="frozen"/>
      <selection pane="topRight" activeCell="B1" sqref="B1"/>
      <selection pane="bottomLeft" activeCell="A2" sqref="A2"/>
      <selection pane="bottomRight" activeCell="B12" sqref="B12"/>
    </sheetView>
  </sheetViews>
  <sheetFormatPr defaultRowHeight="15"/>
  <sheetData>
    <row r="1" spans="1:118">
      <c r="A1" s="7" t="s">
        <v>255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52</v>
      </c>
      <c r="BC1" t="s">
        <v>53</v>
      </c>
      <c r="BD1" t="s">
        <v>54</v>
      </c>
      <c r="BE1" t="s">
        <v>55</v>
      </c>
      <c r="BF1" t="s">
        <v>56</v>
      </c>
      <c r="BG1" t="s">
        <v>57</v>
      </c>
      <c r="BH1" t="s">
        <v>58</v>
      </c>
      <c r="BI1" t="s">
        <v>59</v>
      </c>
      <c r="BJ1" t="s">
        <v>60</v>
      </c>
      <c r="BK1" t="s">
        <v>61</v>
      </c>
      <c r="BL1" t="s">
        <v>62</v>
      </c>
      <c r="BM1" t="s">
        <v>63</v>
      </c>
      <c r="BN1" t="s">
        <v>64</v>
      </c>
      <c r="BO1" t="s">
        <v>65</v>
      </c>
      <c r="BP1" t="s">
        <v>66</v>
      </c>
      <c r="BQ1" t="s">
        <v>67</v>
      </c>
      <c r="BR1" t="s">
        <v>68</v>
      </c>
      <c r="BS1" t="s">
        <v>69</v>
      </c>
      <c r="BT1" t="s">
        <v>70</v>
      </c>
      <c r="BU1" t="s">
        <v>71</v>
      </c>
      <c r="BV1" t="s">
        <v>72</v>
      </c>
      <c r="BW1" t="s">
        <v>73</v>
      </c>
      <c r="BX1" t="s">
        <v>74</v>
      </c>
      <c r="BY1" t="s">
        <v>75</v>
      </c>
      <c r="BZ1" t="s">
        <v>76</v>
      </c>
      <c r="CA1" t="s">
        <v>77</v>
      </c>
      <c r="CB1" t="s">
        <v>78</v>
      </c>
      <c r="CC1" t="s">
        <v>79</v>
      </c>
      <c r="CD1" t="s">
        <v>80</v>
      </c>
      <c r="CE1" t="s">
        <v>81</v>
      </c>
      <c r="CF1" t="s">
        <v>82</v>
      </c>
      <c r="CG1" t="s">
        <v>83</v>
      </c>
      <c r="CH1" t="s">
        <v>84</v>
      </c>
      <c r="CI1" t="s">
        <v>85</v>
      </c>
      <c r="CJ1" t="s">
        <v>86</v>
      </c>
      <c r="CK1" t="s">
        <v>87</v>
      </c>
      <c r="CL1" t="s">
        <v>88</v>
      </c>
      <c r="CM1" t="s">
        <v>89</v>
      </c>
      <c r="CN1" t="s">
        <v>90</v>
      </c>
      <c r="CO1" t="s">
        <v>91</v>
      </c>
      <c r="CP1" t="s">
        <v>92</v>
      </c>
      <c r="CQ1" t="s">
        <v>93</v>
      </c>
      <c r="CR1" t="s">
        <v>94</v>
      </c>
      <c r="CS1" t="s">
        <v>95</v>
      </c>
      <c r="CT1" t="s">
        <v>96</v>
      </c>
      <c r="CU1" t="s">
        <v>97</v>
      </c>
      <c r="CV1" t="s">
        <v>98</v>
      </c>
      <c r="CW1" t="s">
        <v>99</v>
      </c>
      <c r="CX1" t="s">
        <v>100</v>
      </c>
      <c r="CY1" t="s">
        <v>101</v>
      </c>
      <c r="CZ1" t="s">
        <v>102</v>
      </c>
      <c r="DA1" t="s">
        <v>103</v>
      </c>
      <c r="DB1" t="s">
        <v>104</v>
      </c>
      <c r="DC1" t="s">
        <v>105</v>
      </c>
      <c r="DD1" t="s">
        <v>106</v>
      </c>
      <c r="DE1" t="s">
        <v>107</v>
      </c>
      <c r="DF1" t="s">
        <v>108</v>
      </c>
      <c r="DG1" t="s">
        <v>109</v>
      </c>
      <c r="DH1" t="s">
        <v>110</v>
      </c>
      <c r="DI1" t="s">
        <v>111</v>
      </c>
    </row>
    <row r="2" spans="1:118">
      <c r="A2" t="s">
        <v>113</v>
      </c>
      <c r="B2">
        <f>B79*254</f>
        <v>11.96721</v>
      </c>
      <c r="C2">
        <f t="shared" ref="C2:BN2" si="0">C79*254</f>
        <v>2.4856186</v>
      </c>
      <c r="D2">
        <f t="shared" si="0"/>
        <v>8.2466180000000016</v>
      </c>
      <c r="E2">
        <f t="shared" si="0"/>
        <v>0.79725520000000005</v>
      </c>
      <c r="F2">
        <f t="shared" si="0"/>
        <v>2.3022306000000001</v>
      </c>
      <c r="G2">
        <f t="shared" si="0"/>
        <v>1.8897854000000001</v>
      </c>
      <c r="H2">
        <f t="shared" si="0"/>
        <v>6.5778379999999999</v>
      </c>
      <c r="I2">
        <f t="shared" si="0"/>
        <v>6.0246260000000005</v>
      </c>
      <c r="J2">
        <f t="shared" si="0"/>
        <v>0.43677840000000001</v>
      </c>
      <c r="K2">
        <f t="shared" si="0"/>
        <v>1.4087601999999999</v>
      </c>
      <c r="L2">
        <f t="shared" si="0"/>
        <v>0.79169260000000008</v>
      </c>
      <c r="M2">
        <f t="shared" si="0"/>
        <v>0.94239079999999997</v>
      </c>
      <c r="N2">
        <f t="shared" si="0"/>
        <v>4.4889420000000007</v>
      </c>
      <c r="O2">
        <f t="shared" si="0"/>
        <v>1.1579352000000001</v>
      </c>
      <c r="P2">
        <f t="shared" si="0"/>
        <v>1.3886942</v>
      </c>
      <c r="Q2">
        <f t="shared" si="0"/>
        <v>1.9005041999999999</v>
      </c>
      <c r="R2">
        <f t="shared" si="0"/>
        <v>1.0340339999999999</v>
      </c>
      <c r="S2">
        <f t="shared" si="0"/>
        <v>8.6807039999999986</v>
      </c>
      <c r="T2">
        <f t="shared" si="0"/>
        <v>2.2451821999999999</v>
      </c>
      <c r="U2">
        <f t="shared" si="0"/>
        <v>2.1995130000000001</v>
      </c>
      <c r="V2">
        <f t="shared" si="0"/>
        <v>0.77279500000000001</v>
      </c>
      <c r="W2">
        <f t="shared" si="0"/>
        <v>2.1297391999999999</v>
      </c>
      <c r="X2">
        <f t="shared" si="0"/>
        <v>2.1185124000000002</v>
      </c>
      <c r="Y2">
        <f t="shared" si="0"/>
        <v>2.0991575999999998</v>
      </c>
      <c r="Z2">
        <f t="shared" si="0"/>
        <v>1.4921484</v>
      </c>
      <c r="AA2">
        <f t="shared" si="0"/>
        <v>0.7930642</v>
      </c>
      <c r="AB2">
        <f t="shared" si="0"/>
        <v>2.103882</v>
      </c>
      <c r="AC2">
        <f t="shared" si="0"/>
        <v>2.2474682000000001</v>
      </c>
      <c r="AD2">
        <f t="shared" si="0"/>
        <v>2.3069804</v>
      </c>
      <c r="AE2">
        <f t="shared" si="0"/>
        <v>0.70566280000000003</v>
      </c>
      <c r="AF2">
        <f t="shared" si="0"/>
        <v>1.9286220000000001</v>
      </c>
      <c r="AG2">
        <f t="shared" si="0"/>
        <v>0.95770699999999997</v>
      </c>
      <c r="AH2">
        <f t="shared" si="0"/>
        <v>3.0904180000000001</v>
      </c>
      <c r="AI2">
        <f t="shared" si="0"/>
        <v>2.865882</v>
      </c>
      <c r="AJ2">
        <f t="shared" si="0"/>
        <v>3.0655259999999998</v>
      </c>
      <c r="AK2">
        <f t="shared" si="0"/>
        <v>0.90360499999999999</v>
      </c>
      <c r="AL2">
        <f t="shared" si="0"/>
        <v>2.3600664</v>
      </c>
      <c r="AM2">
        <f t="shared" si="0"/>
        <v>2.0041869999999999</v>
      </c>
      <c r="AN2">
        <f t="shared" si="0"/>
        <v>9.8694240000000004</v>
      </c>
      <c r="AO2">
        <f t="shared" si="0"/>
        <v>1.0033762000000002</v>
      </c>
      <c r="AP2">
        <f t="shared" si="0"/>
        <v>3.3563559999999999</v>
      </c>
      <c r="AQ2">
        <f t="shared" si="0"/>
        <v>1.8369788</v>
      </c>
      <c r="AR2">
        <f t="shared" si="0"/>
        <v>1.3813789999999999</v>
      </c>
      <c r="AS2">
        <f t="shared" si="0"/>
        <v>0.81653379999999998</v>
      </c>
      <c r="AT2">
        <f t="shared" si="0"/>
        <v>2.6047700000000003</v>
      </c>
      <c r="AU2">
        <f t="shared" si="0"/>
        <v>2.3980393999999996</v>
      </c>
      <c r="AV2">
        <f t="shared" si="0"/>
        <v>2.0120864000000003</v>
      </c>
      <c r="AW2">
        <f t="shared" si="0"/>
        <v>0.80063340000000005</v>
      </c>
      <c r="AX2">
        <f t="shared" si="0"/>
        <v>2.631694</v>
      </c>
      <c r="AY2">
        <f t="shared" si="0"/>
        <v>2.6156920000000001</v>
      </c>
      <c r="AZ2">
        <f t="shared" si="0"/>
        <v>4.1744900000000001E-2</v>
      </c>
      <c r="BA2">
        <f t="shared" si="0"/>
        <v>1.9591528</v>
      </c>
      <c r="BB2">
        <f t="shared" si="0"/>
        <v>0.93792039999999999</v>
      </c>
      <c r="BC2">
        <f t="shared" si="0"/>
        <v>8.7960200000000004</v>
      </c>
      <c r="BD2">
        <f t="shared" si="0"/>
        <v>0.90103960000000005</v>
      </c>
      <c r="BE2">
        <f t="shared" si="0"/>
        <v>2.4218392</v>
      </c>
      <c r="BF2">
        <f t="shared" si="0"/>
        <v>2.4750014</v>
      </c>
      <c r="BG2">
        <f t="shared" si="0"/>
        <v>9.3299280000000007</v>
      </c>
      <c r="BH2">
        <f t="shared" si="0"/>
        <v>0.83157060000000005</v>
      </c>
      <c r="BI2">
        <f t="shared" si="0"/>
        <v>3.6134040000000001</v>
      </c>
      <c r="BJ2">
        <f t="shared" si="0"/>
        <v>2.1416771999999997</v>
      </c>
      <c r="BK2">
        <f t="shared" si="0"/>
        <v>4.677918</v>
      </c>
      <c r="BL2">
        <f t="shared" si="0"/>
        <v>3.53695</v>
      </c>
      <c r="BM2">
        <f t="shared" si="0"/>
        <v>3.8514019999999998</v>
      </c>
      <c r="BN2">
        <f t="shared" si="0"/>
        <v>1.1849862</v>
      </c>
      <c r="BO2">
        <f t="shared" ref="BO2:DI2" si="1">BO79*254</f>
        <v>10.173207999999999</v>
      </c>
      <c r="BP2">
        <f t="shared" si="1"/>
        <v>2.0248118000000002</v>
      </c>
      <c r="BQ2">
        <f t="shared" si="1"/>
        <v>2.2607270000000002</v>
      </c>
      <c r="BR2">
        <f t="shared" si="1"/>
        <v>2.1147786000000002</v>
      </c>
      <c r="BS2">
        <f t="shared" si="1"/>
        <v>0.99705159999999993</v>
      </c>
      <c r="BT2">
        <f t="shared" si="1"/>
        <v>2.6184860000000003</v>
      </c>
      <c r="BU2">
        <f t="shared" si="1"/>
        <v>3.3992820000000004</v>
      </c>
      <c r="BV2">
        <f t="shared" si="1"/>
        <v>3.4531299999999998</v>
      </c>
      <c r="BW2">
        <f t="shared" si="1"/>
        <v>3.383534</v>
      </c>
      <c r="BX2">
        <f t="shared" si="1"/>
        <v>2.8242259999999999</v>
      </c>
      <c r="BY2">
        <f t="shared" si="1"/>
        <v>0.90644980000000008</v>
      </c>
      <c r="BZ2">
        <f t="shared" si="1"/>
        <v>2.2258781999999999</v>
      </c>
      <c r="CA2">
        <f t="shared" si="1"/>
        <v>2.4887936000000002</v>
      </c>
      <c r="CB2">
        <f t="shared" si="1"/>
        <v>3.7038279999999997</v>
      </c>
      <c r="CC2">
        <f t="shared" si="1"/>
        <v>0.68717159999999999</v>
      </c>
      <c r="CD2">
        <f t="shared" si="1"/>
        <v>3.18262</v>
      </c>
      <c r="CE2">
        <f t="shared" si="1"/>
        <v>0.90408759999999999</v>
      </c>
      <c r="CF2">
        <f t="shared" si="1"/>
        <v>2.7307540000000001</v>
      </c>
      <c r="CG2">
        <f t="shared" si="1"/>
        <v>2.0185125999999998</v>
      </c>
      <c r="CH2">
        <f t="shared" si="1"/>
        <v>3.6210239999999998</v>
      </c>
      <c r="CI2">
        <f t="shared" si="1"/>
        <v>2.4848311999999999</v>
      </c>
      <c r="CJ2">
        <f t="shared" si="1"/>
        <v>2.1749258</v>
      </c>
      <c r="CK2">
        <f t="shared" si="1"/>
        <v>0.99499420000000005</v>
      </c>
      <c r="CL2">
        <f t="shared" si="1"/>
        <v>2.636774</v>
      </c>
      <c r="CM2">
        <f t="shared" si="1"/>
        <v>2.6235659999999998</v>
      </c>
      <c r="CN2">
        <f t="shared" si="1"/>
        <v>2.8359099999999997</v>
      </c>
      <c r="CO2">
        <f t="shared" si="1"/>
        <v>1.4214347999999999</v>
      </c>
      <c r="CP2">
        <f t="shared" si="1"/>
        <v>8.9806779999999993</v>
      </c>
      <c r="CQ2">
        <f t="shared" si="1"/>
        <v>1.0647172</v>
      </c>
      <c r="CR2">
        <f t="shared" si="1"/>
        <v>2.3763224000000003</v>
      </c>
      <c r="CS2">
        <f t="shared" si="1"/>
        <v>2.8920440000000003</v>
      </c>
      <c r="CT2">
        <f t="shared" si="1"/>
        <v>3.6466780000000001</v>
      </c>
      <c r="CU2">
        <f t="shared" si="1"/>
        <v>2.8478479999999999</v>
      </c>
      <c r="CV2">
        <f t="shared" si="1"/>
        <v>10.597895999999999</v>
      </c>
      <c r="CW2">
        <f t="shared" si="1"/>
        <v>2.8526739999999999</v>
      </c>
      <c r="CX2">
        <f t="shared" si="1"/>
        <v>0.84775040000000002</v>
      </c>
      <c r="CY2">
        <f t="shared" si="1"/>
        <v>9.6337120000000009</v>
      </c>
      <c r="CZ2">
        <f t="shared" si="1"/>
        <v>2.7838399999999996</v>
      </c>
      <c r="DA2">
        <f t="shared" si="1"/>
        <v>2.0195286000000001</v>
      </c>
      <c r="DB2">
        <f t="shared" si="1"/>
        <v>0.82788759999999995</v>
      </c>
      <c r="DC2">
        <f t="shared" si="1"/>
        <v>3.4109660000000002</v>
      </c>
      <c r="DD2">
        <f t="shared" si="1"/>
        <v>3.3187639999999998</v>
      </c>
      <c r="DE2">
        <f t="shared" si="1"/>
        <v>2.5412699999999999</v>
      </c>
      <c r="DF2">
        <f t="shared" si="1"/>
        <v>2.4584913999999998</v>
      </c>
      <c r="DG2">
        <f t="shared" si="1"/>
        <v>0.76192380000000004</v>
      </c>
      <c r="DH2">
        <f t="shared" si="1"/>
        <v>2.2240747999999999</v>
      </c>
      <c r="DI2">
        <f t="shared" si="1"/>
        <v>2.444369</v>
      </c>
    </row>
    <row r="3" spans="1:118">
      <c r="A3" t="s">
        <v>114</v>
      </c>
      <c r="B3">
        <f>B68*254</f>
        <v>27.096719999999998</v>
      </c>
      <c r="C3">
        <f t="shared" ref="C3:BN3" si="2">C68*254</f>
        <v>5.4559199999999999</v>
      </c>
      <c r="D3">
        <f t="shared" si="2"/>
        <v>17.0688</v>
      </c>
      <c r="E3">
        <f t="shared" si="2"/>
        <v>1.9089369999999999</v>
      </c>
      <c r="F3">
        <f t="shared" si="2"/>
        <v>7.9943960000000001</v>
      </c>
      <c r="G3">
        <f t="shared" si="2"/>
        <v>3.7307519999999998</v>
      </c>
      <c r="H3">
        <f t="shared" si="2"/>
        <v>14.000988</v>
      </c>
      <c r="I3">
        <f t="shared" si="2"/>
        <v>13.665454</v>
      </c>
      <c r="J3">
        <f t="shared" si="2"/>
        <v>1.5031212</v>
      </c>
      <c r="K3">
        <f t="shared" si="2"/>
        <v>3.49885</v>
      </c>
      <c r="L3">
        <f t="shared" si="2"/>
        <v>2.5278842000000004</v>
      </c>
      <c r="M3">
        <f t="shared" si="2"/>
        <v>1.7881853999999999</v>
      </c>
      <c r="N3">
        <f t="shared" si="2"/>
        <v>8.187182</v>
      </c>
      <c r="O3">
        <f t="shared" si="2"/>
        <v>2.8351480000000002</v>
      </c>
      <c r="P3">
        <f t="shared" si="2"/>
        <v>4.3825159999999999</v>
      </c>
      <c r="Q3">
        <f t="shared" si="2"/>
        <v>5.0411380000000001</v>
      </c>
      <c r="R3">
        <f t="shared" si="2"/>
        <v>2.0887181999999997</v>
      </c>
      <c r="S3">
        <f t="shared" si="2"/>
        <v>20.997164000000001</v>
      </c>
      <c r="T3">
        <f t="shared" si="2"/>
        <v>4.6799499999999998</v>
      </c>
      <c r="U3">
        <f t="shared" si="2"/>
        <v>4.6177200000000003</v>
      </c>
      <c r="V3">
        <f t="shared" si="2"/>
        <v>1.6333216000000002</v>
      </c>
      <c r="W3">
        <f t="shared" si="2"/>
        <v>4.8574959999999994</v>
      </c>
      <c r="X3">
        <f t="shared" si="2"/>
        <v>4.8844200000000004</v>
      </c>
      <c r="Y3">
        <f t="shared" si="2"/>
        <v>3.7607239999999997</v>
      </c>
      <c r="Z3">
        <f t="shared" si="2"/>
        <v>3.532632</v>
      </c>
      <c r="AA3">
        <f t="shared" si="2"/>
        <v>1.7503140000000001</v>
      </c>
      <c r="AB3">
        <f t="shared" si="2"/>
        <v>4.888738</v>
      </c>
      <c r="AC3">
        <f t="shared" si="2"/>
        <v>4.9156619999999993</v>
      </c>
      <c r="AD3">
        <f t="shared" si="2"/>
        <v>4.3012360000000003</v>
      </c>
      <c r="AE3">
        <f t="shared" si="2"/>
        <v>1.6879062</v>
      </c>
      <c r="AF3">
        <f t="shared" si="2"/>
        <v>5.310886</v>
      </c>
      <c r="AG3">
        <f t="shared" si="2"/>
        <v>1.8611342</v>
      </c>
      <c r="AH3">
        <f t="shared" si="2"/>
        <v>7.4279760000000001</v>
      </c>
      <c r="AI3">
        <f t="shared" si="2"/>
        <v>7.5793599999999994</v>
      </c>
      <c r="AJ3">
        <f t="shared" si="2"/>
        <v>6.2567819999999994</v>
      </c>
      <c r="AK3">
        <f t="shared" si="2"/>
        <v>2.0120101999999997</v>
      </c>
      <c r="AL3">
        <f t="shared" si="2"/>
        <v>6.4742060000000006</v>
      </c>
      <c r="AM3">
        <f t="shared" si="2"/>
        <v>3.978402</v>
      </c>
      <c r="AN3">
        <f t="shared" si="2"/>
        <v>19.2151</v>
      </c>
      <c r="AO3">
        <f t="shared" si="2"/>
        <v>2.2443694000000001</v>
      </c>
      <c r="AP3">
        <f t="shared" si="2"/>
        <v>8.2796380000000003</v>
      </c>
      <c r="AQ3">
        <f t="shared" si="2"/>
        <v>3.805682</v>
      </c>
      <c r="AR3">
        <f t="shared" si="2"/>
        <v>8.8833959999999994</v>
      </c>
      <c r="AS3">
        <f t="shared" si="2"/>
        <v>2.0382229999999999</v>
      </c>
      <c r="AT3">
        <f t="shared" si="2"/>
        <v>6.4462659999999996</v>
      </c>
      <c r="AU3">
        <f t="shared" si="2"/>
        <v>5.8351420000000003</v>
      </c>
      <c r="AV3">
        <f t="shared" si="2"/>
        <v>4.228084</v>
      </c>
      <c r="AW3">
        <f t="shared" si="2"/>
        <v>1.5840964</v>
      </c>
      <c r="AX3">
        <f t="shared" si="2"/>
        <v>6.7175379999999993</v>
      </c>
      <c r="AY3">
        <f t="shared" si="2"/>
        <v>5.3319679999999998</v>
      </c>
      <c r="AZ3">
        <f t="shared" si="2"/>
        <v>8.8826340000000013</v>
      </c>
      <c r="BA3">
        <f t="shared" si="2"/>
        <v>5.425948</v>
      </c>
      <c r="BB3">
        <f t="shared" si="2"/>
        <v>2.2969474000000001</v>
      </c>
      <c r="BC3">
        <f t="shared" si="2"/>
        <v>17.704816000000001</v>
      </c>
      <c r="BD3">
        <f t="shared" si="2"/>
        <v>1.9388074000000002</v>
      </c>
      <c r="BE3">
        <f t="shared" si="2"/>
        <v>6.4444879999999998</v>
      </c>
      <c r="BF3">
        <f t="shared" si="2"/>
        <v>4.9532540000000003</v>
      </c>
      <c r="BG3">
        <f t="shared" si="2"/>
        <v>17.7165</v>
      </c>
      <c r="BH3">
        <f t="shared" si="2"/>
        <v>1.8204942</v>
      </c>
      <c r="BI3">
        <f t="shared" si="2"/>
        <v>8.8684100000000008</v>
      </c>
      <c r="BJ3">
        <f t="shared" si="2"/>
        <v>4.3159679999999998</v>
      </c>
      <c r="BK3">
        <f t="shared" si="2"/>
        <v>8.3360260000000004</v>
      </c>
      <c r="BL3">
        <f t="shared" si="2"/>
        <v>7.9682340000000007</v>
      </c>
      <c r="BM3">
        <f t="shared" si="2"/>
        <v>8.677147999999999</v>
      </c>
      <c r="BN3">
        <f t="shared" si="2"/>
        <v>2.5626060000000002</v>
      </c>
      <c r="BO3">
        <f t="shared" ref="BO3:DI3" si="3">BO68*254</f>
        <v>21.821902000000001</v>
      </c>
      <c r="BP3">
        <f t="shared" si="3"/>
        <v>4.218432</v>
      </c>
      <c r="BQ3">
        <f t="shared" si="3"/>
        <v>8.5270339999999987</v>
      </c>
      <c r="BR3">
        <f t="shared" si="3"/>
        <v>5.3174899999999994</v>
      </c>
      <c r="BS3">
        <f t="shared" si="3"/>
        <v>1.9586702</v>
      </c>
      <c r="BT3">
        <f t="shared" si="3"/>
        <v>6.7246499999999996</v>
      </c>
      <c r="BU3">
        <f t="shared" si="3"/>
        <v>6.8407280000000004</v>
      </c>
      <c r="BV3">
        <f t="shared" si="3"/>
        <v>5.9400440000000003</v>
      </c>
      <c r="BW3">
        <f t="shared" si="3"/>
        <v>8.2298539999999996</v>
      </c>
      <c r="BX3">
        <f t="shared" si="3"/>
        <v>6.8699380000000003</v>
      </c>
      <c r="BY3">
        <f t="shared" si="3"/>
        <v>1.6849343999999999</v>
      </c>
      <c r="BZ3">
        <f t="shared" si="3"/>
        <v>5.0195479999999995</v>
      </c>
      <c r="CA3">
        <f t="shared" si="3"/>
        <v>5.1391819999999999</v>
      </c>
      <c r="CB3">
        <f t="shared" si="3"/>
        <v>6.7561460000000002</v>
      </c>
      <c r="CC3">
        <f t="shared" si="3"/>
        <v>2.1198077999999998</v>
      </c>
      <c r="CD3">
        <f t="shared" si="3"/>
        <v>7.5859639999999997</v>
      </c>
      <c r="CE3">
        <f t="shared" si="3"/>
        <v>1.8247106</v>
      </c>
      <c r="CF3">
        <f t="shared" si="3"/>
        <v>5.7411620000000001</v>
      </c>
      <c r="CG3">
        <f t="shared" si="3"/>
        <v>3.8351459999999999</v>
      </c>
      <c r="CH3">
        <f t="shared" si="3"/>
        <v>7.2829420000000002</v>
      </c>
      <c r="CI3">
        <f t="shared" si="3"/>
        <v>4.5570139999999997</v>
      </c>
      <c r="CJ3">
        <f t="shared" si="3"/>
        <v>5.0093880000000004</v>
      </c>
      <c r="CK3">
        <f t="shared" si="3"/>
        <v>1.8924778</v>
      </c>
      <c r="CL3">
        <f t="shared" si="3"/>
        <v>6.5623440000000004</v>
      </c>
      <c r="CM3">
        <f t="shared" si="3"/>
        <v>6.3212979999999996</v>
      </c>
      <c r="CN3">
        <f t="shared" si="3"/>
        <v>5.3545739999999995</v>
      </c>
      <c r="CO3">
        <f t="shared" si="3"/>
        <v>3.4869120000000002</v>
      </c>
      <c r="CP3">
        <f t="shared" si="3"/>
        <v>22.755352000000002</v>
      </c>
      <c r="CQ3">
        <f t="shared" si="3"/>
        <v>2.1121878000000001</v>
      </c>
      <c r="CR3">
        <f t="shared" si="3"/>
        <v>5.3276500000000002</v>
      </c>
      <c r="CS3">
        <f t="shared" si="3"/>
        <v>6.2684660000000001</v>
      </c>
      <c r="CT3">
        <f t="shared" si="3"/>
        <v>7.4409300000000007</v>
      </c>
      <c r="CU3">
        <f t="shared" si="3"/>
        <v>6.2969140000000001</v>
      </c>
      <c r="CV3">
        <f t="shared" si="3"/>
        <v>21.562822000000001</v>
      </c>
      <c r="CW3">
        <f t="shared" si="3"/>
        <v>7.09422</v>
      </c>
      <c r="CX3">
        <f t="shared" si="3"/>
        <v>2.3767795999999999</v>
      </c>
      <c r="CY3">
        <f t="shared" si="3"/>
        <v>31.422339999999998</v>
      </c>
      <c r="CZ3">
        <f t="shared" si="3"/>
        <v>8.2397599999999986</v>
      </c>
      <c r="DA3">
        <f t="shared" si="3"/>
        <v>3.5585399999999998</v>
      </c>
      <c r="DB3">
        <f t="shared" si="3"/>
        <v>2.0054824</v>
      </c>
      <c r="DC3">
        <f t="shared" si="3"/>
        <v>7.7116939999999996</v>
      </c>
      <c r="DD3">
        <f t="shared" si="3"/>
        <v>8.485377999999999</v>
      </c>
      <c r="DE3">
        <f t="shared" si="3"/>
        <v>4.6263560000000004</v>
      </c>
      <c r="DF3">
        <f t="shared" si="3"/>
        <v>5.195824</v>
      </c>
      <c r="DG3">
        <f t="shared" si="3"/>
        <v>1.773555</v>
      </c>
      <c r="DH3">
        <f t="shared" si="3"/>
        <v>5.9179459999999997</v>
      </c>
      <c r="DI3">
        <f t="shared" si="3"/>
        <v>4.9979579999999997</v>
      </c>
    </row>
    <row r="4" spans="1:118">
      <c r="A4" t="s">
        <v>115</v>
      </c>
      <c r="B4">
        <f>B112*254</f>
        <v>18.114518</v>
      </c>
      <c r="C4">
        <f t="shared" ref="C4:BN4" si="4">C112*254</f>
        <v>3.8072060000000003</v>
      </c>
      <c r="D4">
        <f t="shared" si="4"/>
        <v>12.507722000000001</v>
      </c>
      <c r="E4">
        <f t="shared" si="4"/>
        <v>1.2460224000000002</v>
      </c>
      <c r="F4">
        <f t="shared" si="4"/>
        <v>4.8333659999999998</v>
      </c>
      <c r="G4">
        <f t="shared" si="4"/>
        <v>2.9149039999999999</v>
      </c>
      <c r="H4">
        <f t="shared" si="4"/>
        <v>10.248899999999999</v>
      </c>
      <c r="I4">
        <f t="shared" si="4"/>
        <v>9.9141279999999998</v>
      </c>
      <c r="J4">
        <f t="shared" si="4"/>
        <v>1.0251439999999998</v>
      </c>
      <c r="K4">
        <f t="shared" si="4"/>
        <v>2.5775920000000001</v>
      </c>
      <c r="L4">
        <f t="shared" si="4"/>
        <v>1.7872710000000001</v>
      </c>
      <c r="M4">
        <f t="shared" si="4"/>
        <v>1.3008101999999999</v>
      </c>
      <c r="N4">
        <f t="shared" si="4"/>
        <v>6.3218060000000005</v>
      </c>
      <c r="O4">
        <f t="shared" si="4"/>
        <v>2.0060411999999999</v>
      </c>
      <c r="P4">
        <f t="shared" si="4"/>
        <v>2.8689299999999998</v>
      </c>
      <c r="Q4">
        <f t="shared" si="4"/>
        <v>3.3657540000000004</v>
      </c>
      <c r="R4">
        <f t="shared" si="4"/>
        <v>1.5286227999999999</v>
      </c>
      <c r="S4">
        <f t="shared" si="4"/>
        <v>14.966949999999999</v>
      </c>
      <c r="T4">
        <f t="shared" si="4"/>
        <v>3.3304480000000001</v>
      </c>
      <c r="U4">
        <f t="shared" si="4"/>
        <v>3.2715200000000002</v>
      </c>
      <c r="V4">
        <f t="shared" si="4"/>
        <v>1.217549</v>
      </c>
      <c r="W4">
        <f t="shared" si="4"/>
        <v>3.432048</v>
      </c>
      <c r="X4">
        <f t="shared" si="4"/>
        <v>3.407664</v>
      </c>
      <c r="Y4">
        <f t="shared" si="4"/>
        <v>3.0038040000000001</v>
      </c>
      <c r="Z4">
        <f t="shared" si="4"/>
        <v>2.4181816</v>
      </c>
      <c r="AA4">
        <f t="shared" si="4"/>
        <v>1.2461748000000001</v>
      </c>
      <c r="AB4">
        <f t="shared" si="4"/>
        <v>3.4028379999999996</v>
      </c>
      <c r="AC4">
        <f t="shared" si="4"/>
        <v>3.475228</v>
      </c>
      <c r="AD4">
        <f t="shared" si="4"/>
        <v>3.2961580000000001</v>
      </c>
      <c r="AE4">
        <f t="shared" si="4"/>
        <v>1.1656568</v>
      </c>
      <c r="AF4">
        <f t="shared" si="4"/>
        <v>3.4762439999999999</v>
      </c>
      <c r="AG4">
        <f t="shared" si="4"/>
        <v>1.3634211999999999</v>
      </c>
      <c r="AH4">
        <f t="shared" si="4"/>
        <v>5.2405280000000003</v>
      </c>
      <c r="AI4">
        <f t="shared" si="4"/>
        <v>4.984496</v>
      </c>
      <c r="AJ4">
        <f t="shared" si="4"/>
        <v>4.6375320000000002</v>
      </c>
      <c r="AK4">
        <f t="shared" si="4"/>
        <v>1.4074139999999999</v>
      </c>
      <c r="AL4">
        <f t="shared" si="4"/>
        <v>4.0777159999999997</v>
      </c>
      <c r="AM4">
        <f t="shared" si="4"/>
        <v>3.0703519999999997</v>
      </c>
      <c r="AN4">
        <f t="shared" si="4"/>
        <v>14.411451999999999</v>
      </c>
      <c r="AO4">
        <f t="shared" si="4"/>
        <v>1.5698216</v>
      </c>
      <c r="AP4">
        <f t="shared" si="4"/>
        <v>5.6377839999999999</v>
      </c>
      <c r="AQ4">
        <f t="shared" si="4"/>
        <v>2.8402279999999998</v>
      </c>
      <c r="AR4">
        <f t="shared" si="4"/>
        <v>4.7111919999999996</v>
      </c>
      <c r="AS4">
        <f t="shared" si="4"/>
        <v>1.4231366000000001</v>
      </c>
      <c r="AT4">
        <f t="shared" si="4"/>
        <v>4.4721780000000004</v>
      </c>
      <c r="AU4">
        <f t="shared" si="4"/>
        <v>3.9098220000000001</v>
      </c>
      <c r="AV4">
        <f t="shared" si="4"/>
        <v>3.245104</v>
      </c>
      <c r="AW4">
        <f t="shared" si="4"/>
        <v>1.226947</v>
      </c>
      <c r="AX4">
        <f t="shared" si="4"/>
        <v>4.3157139999999998</v>
      </c>
      <c r="AY4">
        <f t="shared" si="4"/>
        <v>3.8399719999999999</v>
      </c>
      <c r="AZ4">
        <f t="shared" si="4"/>
        <v>7.218172</v>
      </c>
      <c r="BA4">
        <f t="shared" si="4"/>
        <v>3.6791899999999997</v>
      </c>
      <c r="BB4">
        <f t="shared" si="4"/>
        <v>1.4713457999999999</v>
      </c>
      <c r="BC4">
        <f t="shared" si="4"/>
        <v>13.083031999999999</v>
      </c>
      <c r="BD4">
        <f t="shared" si="4"/>
        <v>1.3853668000000001</v>
      </c>
      <c r="BE4">
        <f t="shared" si="4"/>
        <v>4.1277540000000004</v>
      </c>
      <c r="BF4">
        <f t="shared" si="4"/>
        <v>3.580892</v>
      </c>
      <c r="BG4">
        <f t="shared" si="4"/>
        <v>12.951205999999999</v>
      </c>
      <c r="BH4">
        <f t="shared" si="4"/>
        <v>1.2690855999999999</v>
      </c>
      <c r="BI4">
        <f t="shared" si="4"/>
        <v>6.0860940000000001</v>
      </c>
      <c r="BJ4">
        <f t="shared" si="4"/>
        <v>3.3858199999999998</v>
      </c>
      <c r="BK4">
        <f t="shared" si="4"/>
        <v>6.6070479999999998</v>
      </c>
      <c r="BL4">
        <f t="shared" si="4"/>
        <v>5.5679340000000002</v>
      </c>
      <c r="BM4">
        <f t="shared" si="4"/>
        <v>6.0632339999999996</v>
      </c>
      <c r="BN4">
        <f t="shared" si="4"/>
        <v>1.9236690000000001</v>
      </c>
      <c r="BO4">
        <f t="shared" ref="BO4:DI4" si="5">BO112*254</f>
        <v>15.64259</v>
      </c>
      <c r="BP4">
        <f t="shared" si="5"/>
        <v>3.196844</v>
      </c>
      <c r="BQ4">
        <f t="shared" si="5"/>
        <v>4.7454820000000009</v>
      </c>
      <c r="BR4">
        <f t="shared" si="5"/>
        <v>3.80111</v>
      </c>
      <c r="BS4">
        <f t="shared" si="5"/>
        <v>1.421511</v>
      </c>
      <c r="BT4">
        <f t="shared" si="5"/>
        <v>4.4444920000000003</v>
      </c>
      <c r="BU4">
        <f t="shared" si="5"/>
        <v>4.9209959999999997</v>
      </c>
      <c r="BV4">
        <f t="shared" si="5"/>
        <v>4.8572420000000003</v>
      </c>
      <c r="BW4">
        <f t="shared" si="5"/>
        <v>5.5935879999999996</v>
      </c>
      <c r="BX4">
        <f t="shared" si="5"/>
        <v>4.6692819999999999</v>
      </c>
      <c r="BY4">
        <f t="shared" si="5"/>
        <v>1.3137133999999999</v>
      </c>
      <c r="BZ4">
        <f t="shared" si="5"/>
        <v>3.6261040000000002</v>
      </c>
      <c r="CA4">
        <f t="shared" si="5"/>
        <v>3.8491160000000004</v>
      </c>
      <c r="CB4">
        <f t="shared" si="5"/>
        <v>5.2621180000000001</v>
      </c>
      <c r="CC4">
        <f t="shared" si="5"/>
        <v>1.3535406000000001</v>
      </c>
      <c r="CD4">
        <f t="shared" si="5"/>
        <v>5.2867559999999996</v>
      </c>
      <c r="CE4">
        <f t="shared" si="5"/>
        <v>1.3043916</v>
      </c>
      <c r="CF4">
        <f t="shared" si="5"/>
        <v>4.1427400000000008</v>
      </c>
      <c r="CG4">
        <f t="shared" si="5"/>
        <v>2.9100779999999999</v>
      </c>
      <c r="CH4">
        <f t="shared" si="5"/>
        <v>5.4315360000000004</v>
      </c>
      <c r="CI4">
        <f t="shared" si="5"/>
        <v>3.4912300000000003</v>
      </c>
      <c r="CJ4">
        <f t="shared" si="5"/>
        <v>3.624072</v>
      </c>
      <c r="CK4">
        <f t="shared" si="5"/>
        <v>1.3740638000000001</v>
      </c>
      <c r="CL4">
        <f t="shared" si="5"/>
        <v>4.8392080000000002</v>
      </c>
      <c r="CM4">
        <f t="shared" si="5"/>
        <v>4.3309540000000002</v>
      </c>
      <c r="CN4">
        <f t="shared" si="5"/>
        <v>4.2598340000000006</v>
      </c>
      <c r="CO4">
        <f t="shared" si="5"/>
        <v>2.4921464000000002</v>
      </c>
      <c r="CP4">
        <f t="shared" si="5"/>
        <v>16.153638000000001</v>
      </c>
      <c r="CQ4">
        <f t="shared" si="5"/>
        <v>1.50749</v>
      </c>
      <c r="CR4">
        <f t="shared" si="5"/>
        <v>3.7134799999999997</v>
      </c>
      <c r="CS4">
        <f t="shared" si="5"/>
        <v>4.2804079999999995</v>
      </c>
      <c r="CT4">
        <f t="shared" si="5"/>
        <v>5.8110119999999998</v>
      </c>
      <c r="CU4">
        <f t="shared" si="5"/>
        <v>4.3764199999999995</v>
      </c>
      <c r="CV4">
        <f t="shared" si="5"/>
        <v>16.237458</v>
      </c>
      <c r="CW4">
        <f t="shared" si="5"/>
        <v>4.640326</v>
      </c>
      <c r="CX4">
        <f t="shared" si="5"/>
        <v>1.7628362</v>
      </c>
      <c r="CY4">
        <f t="shared" si="5"/>
        <v>20.313141999999999</v>
      </c>
      <c r="CZ4">
        <f t="shared" si="5"/>
        <v>5.8552080000000002</v>
      </c>
      <c r="DA4">
        <f t="shared" si="5"/>
        <v>2.6715719999999998</v>
      </c>
      <c r="DB4">
        <f t="shared" si="5"/>
        <v>1.3455395999999999</v>
      </c>
      <c r="DC4">
        <f t="shared" si="5"/>
        <v>5.6893459999999996</v>
      </c>
      <c r="DD4">
        <f t="shared" si="5"/>
        <v>5.1826159999999994</v>
      </c>
      <c r="DE4">
        <f t="shared" si="5"/>
        <v>3.5590480000000002</v>
      </c>
      <c r="DF4">
        <f t="shared" si="5"/>
        <v>3.8122859999999998</v>
      </c>
      <c r="DG4">
        <f t="shared" si="5"/>
        <v>1.2730987999999999</v>
      </c>
      <c r="DH4">
        <f t="shared" si="5"/>
        <v>4.275836</v>
      </c>
      <c r="DI4">
        <f t="shared" si="5"/>
        <v>3.6603940000000001</v>
      </c>
    </row>
    <row r="5" spans="1:118">
      <c r="A5" s="4" t="s">
        <v>223</v>
      </c>
      <c r="B5">
        <f>B101*254</f>
        <v>13.512799999999999</v>
      </c>
      <c r="C5">
        <f t="shared" ref="C5:BN5" si="6">C101*254</f>
        <v>2.976626</v>
      </c>
      <c r="D5">
        <f t="shared" si="6"/>
        <v>10.072370000000001</v>
      </c>
      <c r="E5">
        <f t="shared" si="6"/>
        <v>0.93228159999999993</v>
      </c>
      <c r="F5">
        <f t="shared" si="6"/>
        <v>3.4678620000000002</v>
      </c>
      <c r="G5">
        <f t="shared" si="6"/>
        <v>2.1804121999999997</v>
      </c>
      <c r="H5">
        <f t="shared" si="6"/>
        <v>8.1516220000000015</v>
      </c>
      <c r="I5">
        <f t="shared" si="6"/>
        <v>7.9098139999999999</v>
      </c>
      <c r="J5">
        <f t="shared" si="6"/>
        <v>0.74482959999999998</v>
      </c>
      <c r="K5">
        <f t="shared" si="6"/>
        <v>1.7929351999999998</v>
      </c>
      <c r="L5">
        <f t="shared" si="6"/>
        <v>1.0999977999999999</v>
      </c>
      <c r="M5">
        <f t="shared" si="6"/>
        <v>1.0522457999999999</v>
      </c>
      <c r="N5">
        <f t="shared" si="6"/>
        <v>5.0038</v>
      </c>
      <c r="O5">
        <f t="shared" si="6"/>
        <v>1.4756892000000001</v>
      </c>
      <c r="P5">
        <f t="shared" si="6"/>
        <v>1.879219</v>
      </c>
      <c r="Q5">
        <f t="shared" si="6"/>
        <v>2.4002746000000004</v>
      </c>
      <c r="R5">
        <f t="shared" si="6"/>
        <v>1.1740134</v>
      </c>
      <c r="S5">
        <f t="shared" si="6"/>
        <v>11.539982</v>
      </c>
      <c r="T5">
        <f t="shared" si="6"/>
        <v>2.6182319999999999</v>
      </c>
      <c r="U5">
        <f t="shared" si="6"/>
        <v>2.4702261999999999</v>
      </c>
      <c r="V5">
        <f t="shared" si="6"/>
        <v>0.98127819999999999</v>
      </c>
      <c r="W5">
        <f t="shared" si="6"/>
        <v>2.5002236</v>
      </c>
      <c r="X5">
        <f t="shared" si="6"/>
        <v>2.6878279999999997</v>
      </c>
      <c r="Y5">
        <f t="shared" si="6"/>
        <v>2.4403812</v>
      </c>
      <c r="Z5">
        <f t="shared" si="6"/>
        <v>1.7938495999999999</v>
      </c>
      <c r="AA5">
        <f t="shared" si="6"/>
        <v>0.97170240000000008</v>
      </c>
      <c r="AB5">
        <f t="shared" si="6"/>
        <v>2.4065992</v>
      </c>
      <c r="AC5">
        <f t="shared" si="6"/>
        <v>2.6705560000000004</v>
      </c>
      <c r="AD5">
        <f t="shared" si="6"/>
        <v>2.655824</v>
      </c>
      <c r="AE5">
        <f t="shared" si="6"/>
        <v>0.87162640000000002</v>
      </c>
      <c r="AF5">
        <f t="shared" si="6"/>
        <v>2.55016</v>
      </c>
      <c r="AG5">
        <f t="shared" si="6"/>
        <v>1.0735056000000001</v>
      </c>
      <c r="AH5">
        <f t="shared" si="6"/>
        <v>3.9847520000000003</v>
      </c>
      <c r="AI5">
        <f t="shared" si="6"/>
        <v>3.7619940000000001</v>
      </c>
      <c r="AJ5">
        <f t="shared" si="6"/>
        <v>3.781552</v>
      </c>
      <c r="AK5">
        <f t="shared" si="6"/>
        <v>1.0818875999999999</v>
      </c>
      <c r="AL5">
        <f t="shared" si="6"/>
        <v>3.0807659999999997</v>
      </c>
      <c r="AM5">
        <f t="shared" si="6"/>
        <v>2.4103330000000001</v>
      </c>
      <c r="AN5">
        <f t="shared" si="6"/>
        <v>11.576812</v>
      </c>
      <c r="AO5">
        <f t="shared" si="6"/>
        <v>1.1803380000000001</v>
      </c>
      <c r="AP5">
        <f t="shared" si="6"/>
        <v>4.3093639999999995</v>
      </c>
      <c r="AQ5">
        <f t="shared" si="6"/>
        <v>2.2391115999999998</v>
      </c>
      <c r="AR5">
        <f t="shared" si="6"/>
        <v>2.63652</v>
      </c>
      <c r="AS5">
        <f t="shared" si="6"/>
        <v>1.0853927999999999</v>
      </c>
      <c r="AT5">
        <f t="shared" si="6"/>
        <v>3.3916620000000002</v>
      </c>
      <c r="AU5">
        <f t="shared" si="6"/>
        <v>2.928874</v>
      </c>
      <c r="AV5">
        <f t="shared" si="6"/>
        <v>2.6797</v>
      </c>
      <c r="AW5">
        <f t="shared" si="6"/>
        <v>0.99390199999999995</v>
      </c>
      <c r="AX5">
        <f t="shared" si="6"/>
        <v>3.2059880000000001</v>
      </c>
      <c r="AY5">
        <f t="shared" si="6"/>
        <v>2.9634179999999999</v>
      </c>
      <c r="AZ5">
        <f t="shared" si="6"/>
        <v>5.9463940000000006</v>
      </c>
      <c r="BA5">
        <f t="shared" si="6"/>
        <v>2.7477719999999999</v>
      </c>
      <c r="BB5">
        <f t="shared" si="6"/>
        <v>1.1103610000000002</v>
      </c>
      <c r="BC5">
        <f t="shared" si="6"/>
        <v>10.298938</v>
      </c>
      <c r="BD5">
        <f t="shared" si="6"/>
        <v>1.0599673999999999</v>
      </c>
      <c r="BE5">
        <f t="shared" si="6"/>
        <v>3.0111699999999999</v>
      </c>
      <c r="BF5">
        <f t="shared" si="6"/>
        <v>2.8313380000000001</v>
      </c>
      <c r="BG5">
        <f t="shared" si="6"/>
        <v>10.216388</v>
      </c>
      <c r="BH5">
        <f t="shared" si="6"/>
        <v>0.95171260000000002</v>
      </c>
      <c r="BI5">
        <f t="shared" si="6"/>
        <v>4.5897800000000002</v>
      </c>
      <c r="BJ5">
        <f t="shared" si="6"/>
        <v>2.4993854</v>
      </c>
      <c r="BK5">
        <f t="shared" si="6"/>
        <v>5.4038499999999994</v>
      </c>
      <c r="BL5">
        <f t="shared" si="6"/>
        <v>4.0911780000000002</v>
      </c>
      <c r="BM5">
        <f t="shared" si="6"/>
        <v>4.4551600000000002</v>
      </c>
      <c r="BN5">
        <f t="shared" si="6"/>
        <v>1.4665197999999999</v>
      </c>
      <c r="BO5">
        <f t="shared" ref="BO5:DI5" si="7">BO101*254</f>
        <v>12.338304000000001</v>
      </c>
      <c r="BP5">
        <f t="shared" si="7"/>
        <v>2.5165304000000002</v>
      </c>
      <c r="BQ5">
        <f t="shared" si="7"/>
        <v>3.2522159999999998</v>
      </c>
      <c r="BR5">
        <f t="shared" si="7"/>
        <v>2.6390600000000002</v>
      </c>
      <c r="BS5">
        <f t="shared" si="7"/>
        <v>1.1563095999999999</v>
      </c>
      <c r="BT5">
        <f t="shared" si="7"/>
        <v>3.2486599999999997</v>
      </c>
      <c r="BU5">
        <f t="shared" si="7"/>
        <v>3.9123619999999999</v>
      </c>
      <c r="BV5">
        <f t="shared" si="7"/>
        <v>4.0563800000000008</v>
      </c>
      <c r="BW5">
        <f t="shared" si="7"/>
        <v>4.1689020000000001</v>
      </c>
      <c r="BX5">
        <f t="shared" si="7"/>
        <v>3.480054</v>
      </c>
      <c r="BY5">
        <f t="shared" si="7"/>
        <v>1.0659618</v>
      </c>
      <c r="BZ5">
        <f t="shared" si="7"/>
        <v>2.6822400000000002</v>
      </c>
      <c r="CA5">
        <f t="shared" si="7"/>
        <v>3.09626</v>
      </c>
      <c r="CB5">
        <f t="shared" si="7"/>
        <v>4.2679619999999998</v>
      </c>
      <c r="CC5">
        <f t="shared" si="7"/>
        <v>0.9284462</v>
      </c>
      <c r="CD5">
        <f t="shared" si="7"/>
        <v>3.8516560000000002</v>
      </c>
      <c r="CE5">
        <f t="shared" si="7"/>
        <v>1.0231882000000001</v>
      </c>
      <c r="CF5">
        <f t="shared" si="7"/>
        <v>3.2844739999999999</v>
      </c>
      <c r="CG5">
        <f t="shared" si="7"/>
        <v>2.3366729999999998</v>
      </c>
      <c r="CH5">
        <f t="shared" si="7"/>
        <v>4.2260520000000001</v>
      </c>
      <c r="CI5">
        <f t="shared" si="7"/>
        <v>2.7597100000000001</v>
      </c>
      <c r="CJ5">
        <f t="shared" si="7"/>
        <v>2.7437080000000003</v>
      </c>
      <c r="CK5">
        <f t="shared" si="7"/>
        <v>1.0868914000000001</v>
      </c>
      <c r="CL5">
        <f t="shared" si="7"/>
        <v>3.70459</v>
      </c>
      <c r="CM5">
        <f t="shared" si="7"/>
        <v>3.3230819999999999</v>
      </c>
      <c r="CN5">
        <f t="shared" si="7"/>
        <v>3.3756599999999999</v>
      </c>
      <c r="CO5">
        <f t="shared" si="7"/>
        <v>1.7642332000000001</v>
      </c>
      <c r="CP5">
        <f t="shared" si="7"/>
        <v>12.524994</v>
      </c>
      <c r="CQ5">
        <f t="shared" si="7"/>
        <v>1.1916663999999999</v>
      </c>
      <c r="CR5">
        <f t="shared" si="7"/>
        <v>2.8105099999999998</v>
      </c>
      <c r="CS5">
        <f t="shared" si="7"/>
        <v>3.3423860000000003</v>
      </c>
      <c r="CT5">
        <f t="shared" si="7"/>
        <v>4.6649640000000003</v>
      </c>
      <c r="CU5">
        <f t="shared" si="7"/>
        <v>3.3286700000000002</v>
      </c>
      <c r="CV5">
        <f t="shared" si="7"/>
        <v>12.86383</v>
      </c>
      <c r="CW5">
        <f t="shared" si="7"/>
        <v>3.4912300000000003</v>
      </c>
      <c r="CX5">
        <f t="shared" si="7"/>
        <v>1.2961112000000001</v>
      </c>
      <c r="CY5">
        <f t="shared" si="7"/>
        <v>13.456666</v>
      </c>
      <c r="CZ5">
        <f t="shared" si="7"/>
        <v>4.2311319999999997</v>
      </c>
      <c r="DA5">
        <f t="shared" si="7"/>
        <v>2.1887688000000001</v>
      </c>
      <c r="DB5">
        <f t="shared" si="7"/>
        <v>1.0363708</v>
      </c>
      <c r="DC5">
        <f t="shared" si="7"/>
        <v>4.1064180000000006</v>
      </c>
      <c r="DD5">
        <f t="shared" si="7"/>
        <v>3.8521640000000001</v>
      </c>
      <c r="DE5">
        <f t="shared" si="7"/>
        <v>2.8737559999999998</v>
      </c>
      <c r="DF5">
        <f t="shared" si="7"/>
        <v>2.88036</v>
      </c>
      <c r="DG5">
        <f t="shared" si="7"/>
        <v>1.0177780000000001</v>
      </c>
      <c r="DH5">
        <f t="shared" si="7"/>
        <v>3.3065720000000001</v>
      </c>
      <c r="DI5">
        <f t="shared" si="7"/>
        <v>2.924302</v>
      </c>
    </row>
    <row r="6" spans="1:118">
      <c r="A6" s="4" t="s">
        <v>224</v>
      </c>
      <c r="B6">
        <f>B90*254</f>
        <v>23.681944000000001</v>
      </c>
      <c r="C6">
        <f t="shared" ref="C6:BN6" si="8">C90*254</f>
        <v>4.9184559999999999</v>
      </c>
      <c r="D6">
        <f t="shared" si="8"/>
        <v>15.21968</v>
      </c>
      <c r="E6">
        <f t="shared" si="8"/>
        <v>1.6002761999999999</v>
      </c>
      <c r="F6">
        <f t="shared" si="8"/>
        <v>7.0231000000000003</v>
      </c>
      <c r="G6">
        <f t="shared" si="8"/>
        <v>3.5476179999999999</v>
      </c>
      <c r="H6">
        <f t="shared" si="8"/>
        <v>12.704572000000001</v>
      </c>
      <c r="I6">
        <f t="shared" si="8"/>
        <v>11.982958</v>
      </c>
      <c r="J6">
        <f t="shared" si="8"/>
        <v>1.3479780000000001</v>
      </c>
      <c r="K6">
        <f t="shared" si="8"/>
        <v>3.288284</v>
      </c>
      <c r="L6">
        <f t="shared" si="8"/>
        <v>2.2934676000000001</v>
      </c>
      <c r="M6">
        <f t="shared" si="8"/>
        <v>1.6090900000000001</v>
      </c>
      <c r="N6">
        <f t="shared" si="8"/>
        <v>7.4190860000000001</v>
      </c>
      <c r="O6">
        <f t="shared" si="8"/>
        <v>2.5801319999999999</v>
      </c>
      <c r="P6">
        <f t="shared" si="8"/>
        <v>3.8755320000000002</v>
      </c>
      <c r="Q6">
        <f t="shared" si="8"/>
        <v>4.448302</v>
      </c>
      <c r="R6">
        <f t="shared" si="8"/>
        <v>1.8936461999999998</v>
      </c>
      <c r="S6">
        <f t="shared" si="8"/>
        <v>18.783045999999999</v>
      </c>
      <c r="T6">
        <f t="shared" si="8"/>
        <v>4.1376599999999994</v>
      </c>
      <c r="U6">
        <f t="shared" si="8"/>
        <v>4.1432479999999998</v>
      </c>
      <c r="V6">
        <f t="shared" si="8"/>
        <v>1.4883892000000001</v>
      </c>
      <c r="W6">
        <f t="shared" si="8"/>
        <v>4.333494</v>
      </c>
      <c r="X6">
        <f t="shared" si="8"/>
        <v>4.208526</v>
      </c>
      <c r="Y6">
        <f t="shared" si="8"/>
        <v>3.5460940000000001</v>
      </c>
      <c r="Z6">
        <f t="shared" si="8"/>
        <v>3.0180280000000002</v>
      </c>
      <c r="AA6">
        <f t="shared" si="8"/>
        <v>1.5872206</v>
      </c>
      <c r="AB6">
        <f t="shared" si="8"/>
        <v>4.3467019999999996</v>
      </c>
      <c r="AC6">
        <f t="shared" si="8"/>
        <v>4.5079919999999998</v>
      </c>
      <c r="AD6">
        <f t="shared" si="8"/>
        <v>3.9474139999999998</v>
      </c>
      <c r="AE6">
        <f t="shared" si="8"/>
        <v>1.4913864000000001</v>
      </c>
      <c r="AF6">
        <f t="shared" si="8"/>
        <v>4.5272959999999998</v>
      </c>
      <c r="AG6">
        <f t="shared" si="8"/>
        <v>1.6692626000000002</v>
      </c>
      <c r="AH6">
        <f t="shared" si="8"/>
        <v>6.3517780000000004</v>
      </c>
      <c r="AI6">
        <f t="shared" si="8"/>
        <v>6.7409059999999998</v>
      </c>
      <c r="AJ6">
        <f t="shared" si="8"/>
        <v>5.4861459999999997</v>
      </c>
      <c r="AK6">
        <f t="shared" si="8"/>
        <v>1.8071592000000001</v>
      </c>
      <c r="AL6">
        <f t="shared" si="8"/>
        <v>5.6796939999999996</v>
      </c>
      <c r="AM6">
        <f t="shared" si="8"/>
        <v>3.6791899999999997</v>
      </c>
      <c r="AN6">
        <f t="shared" si="8"/>
        <v>17.638522000000002</v>
      </c>
      <c r="AO6">
        <f t="shared" si="8"/>
        <v>2.0234147999999998</v>
      </c>
      <c r="AP6">
        <f t="shared" si="8"/>
        <v>7.3248519999999999</v>
      </c>
      <c r="AQ6">
        <f t="shared" si="8"/>
        <v>3.450844</v>
      </c>
      <c r="AR6">
        <f t="shared" si="8"/>
        <v>7.333742</v>
      </c>
      <c r="AS6">
        <f t="shared" si="8"/>
        <v>1.8121121999999998</v>
      </c>
      <c r="AT6">
        <f t="shared" si="8"/>
        <v>5.5915559999999997</v>
      </c>
      <c r="AU6">
        <f t="shared" si="8"/>
        <v>5.07111</v>
      </c>
      <c r="AV6">
        <f t="shared" si="8"/>
        <v>3.8171119999999998</v>
      </c>
      <c r="AW6">
        <f t="shared" si="8"/>
        <v>1.4857984</v>
      </c>
      <c r="AX6">
        <f t="shared" si="8"/>
        <v>5.5575200000000002</v>
      </c>
      <c r="AY6">
        <f t="shared" si="8"/>
        <v>4.7993299999999994</v>
      </c>
      <c r="AZ6">
        <f t="shared" si="8"/>
        <v>8.5054440000000007</v>
      </c>
      <c r="BA6">
        <f t="shared" si="8"/>
        <v>4.6146719999999997</v>
      </c>
      <c r="BB6">
        <f t="shared" si="8"/>
        <v>1.9305778</v>
      </c>
      <c r="BC6">
        <f t="shared" si="8"/>
        <v>16.085058</v>
      </c>
      <c r="BD6">
        <f t="shared" si="8"/>
        <v>1.7405096</v>
      </c>
      <c r="BE6">
        <f t="shared" si="8"/>
        <v>5.8554620000000002</v>
      </c>
      <c r="BF6">
        <f t="shared" si="8"/>
        <v>4.256786</v>
      </c>
      <c r="BG6">
        <f t="shared" si="8"/>
        <v>16.036289999999997</v>
      </c>
      <c r="BH6">
        <f t="shared" si="8"/>
        <v>1.6151097999999999</v>
      </c>
      <c r="BI6">
        <f t="shared" si="8"/>
        <v>7.7523340000000003</v>
      </c>
      <c r="BJ6">
        <f t="shared" si="8"/>
        <v>4.1059099999999997</v>
      </c>
      <c r="BK6">
        <f t="shared" si="8"/>
        <v>7.6570840000000002</v>
      </c>
      <c r="BL6">
        <f t="shared" si="8"/>
        <v>6.8679060000000005</v>
      </c>
      <c r="BM6">
        <f t="shared" si="8"/>
        <v>7.4790299999999998</v>
      </c>
      <c r="BN6">
        <f t="shared" si="8"/>
        <v>2.3700994</v>
      </c>
      <c r="BO6">
        <f t="shared" ref="BO6:DI6" si="9">BO90*254</f>
        <v>19.511263999999997</v>
      </c>
      <c r="BP6">
        <f t="shared" si="9"/>
        <v>3.8902639999999997</v>
      </c>
      <c r="BQ6">
        <f t="shared" si="9"/>
        <v>7.2026779999999997</v>
      </c>
      <c r="BR6">
        <f t="shared" si="9"/>
        <v>4.6741080000000004</v>
      </c>
      <c r="BS6">
        <f t="shared" si="9"/>
        <v>1.7329912000000001</v>
      </c>
      <c r="BT6">
        <f t="shared" si="9"/>
        <v>5.9136280000000001</v>
      </c>
      <c r="BU6">
        <f t="shared" si="9"/>
        <v>6.1714380000000002</v>
      </c>
      <c r="BV6">
        <f t="shared" si="9"/>
        <v>5.6768999999999998</v>
      </c>
      <c r="BW6">
        <f t="shared" si="9"/>
        <v>7.1064119999999997</v>
      </c>
      <c r="BX6">
        <f t="shared" si="9"/>
        <v>5.9319160000000002</v>
      </c>
      <c r="BY6">
        <f t="shared" si="9"/>
        <v>1.5756889999999999</v>
      </c>
      <c r="BZ6">
        <f t="shared" si="9"/>
        <v>4.524756</v>
      </c>
      <c r="CA6">
        <f t="shared" si="9"/>
        <v>4.7625000000000002</v>
      </c>
      <c r="CB6">
        <f t="shared" si="9"/>
        <v>6.1803280000000003</v>
      </c>
      <c r="CC6">
        <f t="shared" si="9"/>
        <v>1.895729</v>
      </c>
      <c r="CD6">
        <f t="shared" si="9"/>
        <v>6.834632</v>
      </c>
      <c r="CE6">
        <f t="shared" si="9"/>
        <v>1.6245332000000001</v>
      </c>
      <c r="CF6">
        <f t="shared" si="9"/>
        <v>5.1495959999999998</v>
      </c>
      <c r="CG6">
        <f t="shared" si="9"/>
        <v>3.4356040000000001</v>
      </c>
      <c r="CH6">
        <f t="shared" si="9"/>
        <v>6.6563239999999997</v>
      </c>
      <c r="CI6">
        <f t="shared" si="9"/>
        <v>4.1671240000000003</v>
      </c>
      <c r="CJ6">
        <f t="shared" si="9"/>
        <v>4.4846240000000002</v>
      </c>
      <c r="CK6">
        <f t="shared" si="9"/>
        <v>1.7330166</v>
      </c>
      <c r="CL6">
        <f t="shared" si="9"/>
        <v>6.049518</v>
      </c>
      <c r="CM6">
        <f t="shared" si="9"/>
        <v>5.7447180000000007</v>
      </c>
      <c r="CN6">
        <f t="shared" si="9"/>
        <v>4.9926240000000002</v>
      </c>
      <c r="CO6">
        <f t="shared" si="9"/>
        <v>3.0942280000000002</v>
      </c>
      <c r="CP6">
        <f t="shared" si="9"/>
        <v>19.627341999999999</v>
      </c>
      <c r="CQ6">
        <f t="shared" si="9"/>
        <v>1.8906236000000001</v>
      </c>
      <c r="CR6">
        <f t="shared" si="9"/>
        <v>4.7716440000000002</v>
      </c>
      <c r="CS6">
        <f t="shared" si="9"/>
        <v>5.5590440000000001</v>
      </c>
      <c r="CT6">
        <f t="shared" si="9"/>
        <v>6.8097399999999997</v>
      </c>
      <c r="CU6">
        <f t="shared" si="9"/>
        <v>5.6090819999999999</v>
      </c>
      <c r="CV6">
        <f t="shared" si="9"/>
        <v>19.948906000000001</v>
      </c>
      <c r="CW6">
        <f t="shared" si="9"/>
        <v>6.4152780000000007</v>
      </c>
      <c r="CX6">
        <f t="shared" si="9"/>
        <v>2.2294595999999998</v>
      </c>
      <c r="CY6">
        <f t="shared" si="9"/>
        <v>27.543759999999999</v>
      </c>
      <c r="CZ6">
        <f t="shared" si="9"/>
        <v>7.4622659999999996</v>
      </c>
      <c r="DA6">
        <f t="shared" si="9"/>
        <v>3.370072</v>
      </c>
      <c r="DB6">
        <f t="shared" si="9"/>
        <v>1.6788384000000001</v>
      </c>
      <c r="DC6">
        <f t="shared" si="9"/>
        <v>7.0909180000000003</v>
      </c>
      <c r="DD6">
        <f t="shared" si="9"/>
        <v>7.1892160000000001</v>
      </c>
      <c r="DE6">
        <f t="shared" si="9"/>
        <v>4.2265599999999992</v>
      </c>
      <c r="DF6">
        <f t="shared" si="9"/>
        <v>4.7640239999999991</v>
      </c>
      <c r="DG6">
        <f t="shared" si="9"/>
        <v>1.5558516</v>
      </c>
      <c r="DH6">
        <f t="shared" si="9"/>
        <v>5.3639720000000004</v>
      </c>
      <c r="DI6">
        <f t="shared" si="9"/>
        <v>4.5587919999999995</v>
      </c>
    </row>
    <row r="7" spans="1:118">
      <c r="A7" t="s">
        <v>116</v>
      </c>
      <c r="B7">
        <f>B57*254</f>
        <v>18.364708</v>
      </c>
      <c r="C7">
        <f t="shared" ref="C7:BN7" si="10">C57*254</f>
        <v>3.8699439999999998</v>
      </c>
      <c r="D7">
        <f t="shared" si="10"/>
        <v>12.570714000000001</v>
      </c>
      <c r="E7">
        <f t="shared" si="10"/>
        <v>1.2550648</v>
      </c>
      <c r="F7">
        <f t="shared" si="10"/>
        <v>4.98475</v>
      </c>
      <c r="G7">
        <f t="shared" si="10"/>
        <v>2.899918</v>
      </c>
      <c r="H7">
        <f t="shared" si="10"/>
        <v>10.299954</v>
      </c>
      <c r="I7">
        <f t="shared" si="10"/>
        <v>9.9065080000000005</v>
      </c>
      <c r="J7">
        <f t="shared" si="10"/>
        <v>1.0333482000000001</v>
      </c>
      <c r="K7">
        <f t="shared" si="10"/>
        <v>2.5534619999999997</v>
      </c>
      <c r="L7">
        <f t="shared" si="10"/>
        <v>1.7536668</v>
      </c>
      <c r="M7">
        <f t="shared" si="10"/>
        <v>1.3083031999999999</v>
      </c>
      <c r="N7">
        <f t="shared" si="10"/>
        <v>6.28904</v>
      </c>
      <c r="O7">
        <f t="shared" si="10"/>
        <v>1.9974305999999999</v>
      </c>
      <c r="P7">
        <f t="shared" si="10"/>
        <v>2.8735020000000002</v>
      </c>
      <c r="Q7">
        <f t="shared" si="10"/>
        <v>3.4018220000000001</v>
      </c>
      <c r="R7">
        <f t="shared" si="10"/>
        <v>1.5324582</v>
      </c>
      <c r="S7">
        <f t="shared" si="10"/>
        <v>14.989555999999999</v>
      </c>
      <c r="T7">
        <f t="shared" si="10"/>
        <v>3.3517839999999999</v>
      </c>
      <c r="U7">
        <f t="shared" si="10"/>
        <v>3.2898079999999998</v>
      </c>
      <c r="V7">
        <f t="shared" si="10"/>
        <v>1.2240768</v>
      </c>
      <c r="W7">
        <f t="shared" si="10"/>
        <v>3.412744</v>
      </c>
      <c r="X7">
        <f t="shared" si="10"/>
        <v>3.4284919999999999</v>
      </c>
      <c r="Y7">
        <f t="shared" si="10"/>
        <v>2.9974540000000003</v>
      </c>
      <c r="Z7">
        <f t="shared" si="10"/>
        <v>2.4069802</v>
      </c>
      <c r="AA7">
        <f t="shared" si="10"/>
        <v>1.2562586</v>
      </c>
      <c r="AB7">
        <f t="shared" si="10"/>
        <v>3.412236</v>
      </c>
      <c r="AC7">
        <f t="shared" si="10"/>
        <v>3.5120580000000001</v>
      </c>
      <c r="AD7">
        <f t="shared" si="10"/>
        <v>3.2961580000000001</v>
      </c>
      <c r="AE7">
        <f t="shared" si="10"/>
        <v>1.1734038</v>
      </c>
      <c r="AF7">
        <f t="shared" si="10"/>
        <v>3.5024059999999997</v>
      </c>
      <c r="AG7">
        <f t="shared" si="10"/>
        <v>1.3633704</v>
      </c>
      <c r="AH7">
        <f t="shared" si="10"/>
        <v>5.2166519999999998</v>
      </c>
      <c r="AI7">
        <f t="shared" si="10"/>
        <v>5.0726339999999999</v>
      </c>
      <c r="AJ7">
        <f t="shared" si="10"/>
        <v>4.6357540000000004</v>
      </c>
      <c r="AK7">
        <f t="shared" si="10"/>
        <v>1.418463</v>
      </c>
      <c r="AL7">
        <f t="shared" si="10"/>
        <v>4.1854119999999995</v>
      </c>
      <c r="AM7">
        <f t="shared" si="10"/>
        <v>3.0700980000000002</v>
      </c>
      <c r="AN7">
        <f t="shared" si="10"/>
        <v>14.454378</v>
      </c>
      <c r="AO7">
        <f t="shared" si="10"/>
        <v>1.5823438000000001</v>
      </c>
      <c r="AP7">
        <f t="shared" si="10"/>
        <v>5.6814719999999994</v>
      </c>
      <c r="AQ7">
        <f t="shared" si="10"/>
        <v>2.837942</v>
      </c>
      <c r="AR7">
        <f t="shared" si="10"/>
        <v>4.8130459999999999</v>
      </c>
      <c r="AS7">
        <f t="shared" si="10"/>
        <v>1.4265909999999999</v>
      </c>
      <c r="AT7">
        <f t="shared" si="10"/>
        <v>4.4739560000000003</v>
      </c>
      <c r="AU7">
        <f t="shared" si="10"/>
        <v>3.9166799999999999</v>
      </c>
      <c r="AV7">
        <f t="shared" si="10"/>
        <v>3.2410399999999999</v>
      </c>
      <c r="AW7">
        <f t="shared" si="10"/>
        <v>1.2319507999999999</v>
      </c>
      <c r="AX7">
        <f t="shared" si="10"/>
        <v>4.3322240000000001</v>
      </c>
      <c r="AY7">
        <f t="shared" si="10"/>
        <v>3.863594</v>
      </c>
      <c r="AZ7">
        <f t="shared" si="10"/>
        <v>7.2082660000000001</v>
      </c>
      <c r="BA7">
        <f t="shared" si="10"/>
        <v>3.6865560000000004</v>
      </c>
      <c r="BB7">
        <f t="shared" si="10"/>
        <v>1.4853665999999999</v>
      </c>
      <c r="BC7">
        <f t="shared" si="10"/>
        <v>13.121893999999999</v>
      </c>
      <c r="BD7">
        <f t="shared" si="10"/>
        <v>1.3887958</v>
      </c>
      <c r="BE7">
        <f t="shared" si="10"/>
        <v>4.2501820000000006</v>
      </c>
      <c r="BF7">
        <f t="shared" si="10"/>
        <v>3.5618420000000004</v>
      </c>
      <c r="BG7">
        <f t="shared" si="10"/>
        <v>12.974320000000001</v>
      </c>
      <c r="BH7">
        <f t="shared" si="10"/>
        <v>1.2787375999999999</v>
      </c>
      <c r="BI7">
        <f t="shared" si="10"/>
        <v>6.1287660000000006</v>
      </c>
      <c r="BJ7">
        <f t="shared" si="10"/>
        <v>3.3637220000000001</v>
      </c>
      <c r="BK7">
        <f t="shared" si="10"/>
        <v>6.5976500000000007</v>
      </c>
      <c r="BL7">
        <f t="shared" si="10"/>
        <v>5.550408</v>
      </c>
      <c r="BM7">
        <f t="shared" si="10"/>
        <v>6.0441840000000004</v>
      </c>
      <c r="BN7">
        <f t="shared" si="10"/>
        <v>1.9253199999999999</v>
      </c>
      <c r="BO7">
        <f t="shared" ref="BO7:DI7" si="11">BO57*254</f>
        <v>15.751047999999999</v>
      </c>
      <c r="BP7">
        <f t="shared" si="11"/>
        <v>3.1996380000000002</v>
      </c>
      <c r="BQ7">
        <f t="shared" si="11"/>
        <v>4.9019459999999997</v>
      </c>
      <c r="BR7">
        <f t="shared" si="11"/>
        <v>3.767582</v>
      </c>
      <c r="BS7">
        <f t="shared" si="11"/>
        <v>1.4251431999999999</v>
      </c>
      <c r="BT7">
        <f t="shared" si="11"/>
        <v>4.4808140000000005</v>
      </c>
      <c r="BU7">
        <f t="shared" si="11"/>
        <v>4.9392840000000007</v>
      </c>
      <c r="BV7">
        <f t="shared" si="11"/>
        <v>4.8547020000000005</v>
      </c>
      <c r="BW7">
        <f t="shared" si="11"/>
        <v>5.6197499999999998</v>
      </c>
      <c r="BX7">
        <f t="shared" si="11"/>
        <v>4.6908719999999997</v>
      </c>
      <c r="BY7">
        <f t="shared" si="11"/>
        <v>1.3180314000000002</v>
      </c>
      <c r="BZ7">
        <f t="shared" si="11"/>
        <v>3.6194999999999999</v>
      </c>
      <c r="CA7">
        <f t="shared" si="11"/>
        <v>3.8676579999999996</v>
      </c>
      <c r="CB7">
        <f t="shared" si="11"/>
        <v>5.2448459999999999</v>
      </c>
      <c r="CC7">
        <f t="shared" si="11"/>
        <v>1.3762736</v>
      </c>
      <c r="CD7">
        <f t="shared" si="11"/>
        <v>5.3154580000000005</v>
      </c>
      <c r="CE7">
        <f t="shared" si="11"/>
        <v>1.3128498</v>
      </c>
      <c r="CF7">
        <f t="shared" si="11"/>
        <v>4.1689020000000001</v>
      </c>
      <c r="CG7">
        <f t="shared" si="11"/>
        <v>2.9065219999999998</v>
      </c>
      <c r="CH7">
        <f t="shared" si="11"/>
        <v>5.4218840000000004</v>
      </c>
      <c r="CI7">
        <f t="shared" si="11"/>
        <v>3.4858959999999999</v>
      </c>
      <c r="CJ7">
        <f t="shared" si="11"/>
        <v>3.623564</v>
      </c>
      <c r="CK7">
        <f t="shared" si="11"/>
        <v>1.38811</v>
      </c>
      <c r="CL7">
        <f t="shared" si="11"/>
        <v>4.869434</v>
      </c>
      <c r="CM7">
        <f t="shared" si="11"/>
        <v>4.4030899999999997</v>
      </c>
      <c r="CN7">
        <f t="shared" si="11"/>
        <v>4.2387520000000007</v>
      </c>
      <c r="CO7">
        <f t="shared" si="11"/>
        <v>2.4811482000000002</v>
      </c>
      <c r="CP7">
        <f t="shared" si="11"/>
        <v>16.148304</v>
      </c>
      <c r="CQ7">
        <f t="shared" si="11"/>
        <v>1.5130779999999999</v>
      </c>
      <c r="CR7">
        <f t="shared" si="11"/>
        <v>3.7200839999999999</v>
      </c>
      <c r="CS7">
        <f t="shared" si="11"/>
        <v>4.3350179999999998</v>
      </c>
      <c r="CT7">
        <f t="shared" si="11"/>
        <v>5.799328</v>
      </c>
      <c r="CU7">
        <f t="shared" si="11"/>
        <v>4.4071539999999993</v>
      </c>
      <c r="CV7">
        <f t="shared" si="11"/>
        <v>16.262349999999998</v>
      </c>
      <c r="CW7">
        <f t="shared" si="11"/>
        <v>4.7515780000000003</v>
      </c>
      <c r="CX7">
        <f t="shared" si="11"/>
        <v>1.7656555999999999</v>
      </c>
      <c r="CY7">
        <f t="shared" si="11"/>
        <v>20.473669999999998</v>
      </c>
      <c r="CZ7">
        <f t="shared" si="11"/>
        <v>5.8547000000000002</v>
      </c>
      <c r="DA7">
        <f t="shared" si="11"/>
        <v>2.7091639999999999</v>
      </c>
      <c r="DB7">
        <f t="shared" si="11"/>
        <v>1.3504418</v>
      </c>
      <c r="DC7">
        <f t="shared" si="11"/>
        <v>5.6644540000000001</v>
      </c>
      <c r="DD7">
        <f t="shared" si="11"/>
        <v>5.3167279999999995</v>
      </c>
      <c r="DE7">
        <f t="shared" si="11"/>
        <v>3.560826</v>
      </c>
      <c r="DF7">
        <f t="shared" si="11"/>
        <v>3.8211759999999999</v>
      </c>
      <c r="DG7">
        <f t="shared" si="11"/>
        <v>1.276858</v>
      </c>
      <c r="DH7">
        <f t="shared" si="11"/>
        <v>4.2735500000000002</v>
      </c>
      <c r="DI7">
        <f t="shared" si="11"/>
        <v>3.6776660000000003</v>
      </c>
    </row>
    <row r="8" spans="1:118">
      <c r="A8" t="s">
        <v>117</v>
      </c>
      <c r="B8">
        <f>B123*254</f>
        <v>2.6177239999999999</v>
      </c>
      <c r="C8">
        <f t="shared" ref="C8:BN8" si="12">C123*254</f>
        <v>0.50518059999999998</v>
      </c>
      <c r="D8">
        <f t="shared" si="12"/>
        <v>1.3825474</v>
      </c>
      <c r="E8">
        <f t="shared" si="12"/>
        <v>0.1726819</v>
      </c>
      <c r="F8">
        <f t="shared" si="12"/>
        <v>0.9368282</v>
      </c>
      <c r="G8">
        <f t="shared" si="12"/>
        <v>0.3497326</v>
      </c>
      <c r="H8">
        <f t="shared" si="12"/>
        <v>1.1540489999999999</v>
      </c>
      <c r="I8">
        <f t="shared" si="12"/>
        <v>1.0334497999999999</v>
      </c>
      <c r="J8">
        <f t="shared" si="12"/>
        <v>0.15759176</v>
      </c>
      <c r="K8">
        <f t="shared" si="12"/>
        <v>0.39992299999999997</v>
      </c>
      <c r="L8">
        <f t="shared" si="12"/>
        <v>0.31424879999999999</v>
      </c>
      <c r="M8">
        <f t="shared" si="12"/>
        <v>0.14093952000000001</v>
      </c>
      <c r="N8">
        <f t="shared" si="12"/>
        <v>0.61247019999999996</v>
      </c>
      <c r="O8">
        <f t="shared" si="12"/>
        <v>0.28618179999999999</v>
      </c>
      <c r="P8">
        <f t="shared" si="12"/>
        <v>0.51008279999999995</v>
      </c>
      <c r="Q8">
        <f t="shared" si="12"/>
        <v>0.52857399999999999</v>
      </c>
      <c r="R8">
        <f t="shared" si="12"/>
        <v>0.18012664</v>
      </c>
      <c r="S8">
        <f t="shared" si="12"/>
        <v>1.8932397999999999</v>
      </c>
      <c r="T8">
        <f t="shared" si="12"/>
        <v>0.40020239999999996</v>
      </c>
      <c r="U8">
        <f t="shared" si="12"/>
        <v>0.4449572</v>
      </c>
      <c r="V8">
        <f t="shared" si="12"/>
        <v>0.13254227999999998</v>
      </c>
      <c r="W8">
        <f t="shared" si="12"/>
        <v>0.46570900000000004</v>
      </c>
      <c r="X8">
        <f t="shared" si="12"/>
        <v>0.41114980000000001</v>
      </c>
      <c r="Y8">
        <f t="shared" si="12"/>
        <v>0.27970480000000003</v>
      </c>
      <c r="Z8">
        <f t="shared" si="12"/>
        <v>0.30210759999999998</v>
      </c>
      <c r="AA8">
        <f t="shared" si="12"/>
        <v>0.15342108000000002</v>
      </c>
      <c r="AB8">
        <f t="shared" si="12"/>
        <v>0.50350420000000007</v>
      </c>
      <c r="AC8">
        <f t="shared" si="12"/>
        <v>0.47772320000000001</v>
      </c>
      <c r="AD8">
        <f t="shared" si="12"/>
        <v>0.32578040000000003</v>
      </c>
      <c r="AE8">
        <f t="shared" si="12"/>
        <v>0.15792196</v>
      </c>
      <c r="AF8">
        <f t="shared" si="12"/>
        <v>0.5004054</v>
      </c>
      <c r="AG8">
        <f t="shared" si="12"/>
        <v>0.15556738000000001</v>
      </c>
      <c r="AH8">
        <f t="shared" si="12"/>
        <v>0.62151260000000008</v>
      </c>
      <c r="AI8">
        <f t="shared" si="12"/>
        <v>0.776478</v>
      </c>
      <c r="AJ8">
        <f t="shared" si="12"/>
        <v>0.44373800000000002</v>
      </c>
      <c r="AK8">
        <f t="shared" si="12"/>
        <v>0.18652743999999999</v>
      </c>
      <c r="AL8">
        <f t="shared" si="12"/>
        <v>0.70528179999999996</v>
      </c>
      <c r="AM8">
        <f t="shared" si="12"/>
        <v>0.31790640000000003</v>
      </c>
      <c r="AN8">
        <f t="shared" si="12"/>
        <v>1.5064739999999999</v>
      </c>
      <c r="AO8">
        <f t="shared" si="12"/>
        <v>0.21988018000000001</v>
      </c>
      <c r="AP8">
        <f t="shared" si="12"/>
        <v>0.78427579999999997</v>
      </c>
      <c r="AQ8">
        <f t="shared" si="12"/>
        <v>0.3071622</v>
      </c>
      <c r="AR8">
        <f t="shared" si="12"/>
        <v>1.2036043999999999</v>
      </c>
      <c r="AS8">
        <f t="shared" si="12"/>
        <v>0.18384012000000002</v>
      </c>
      <c r="AT8">
        <f t="shared" si="12"/>
        <v>0.57548779999999999</v>
      </c>
      <c r="AU8">
        <f t="shared" si="12"/>
        <v>0.54160420000000009</v>
      </c>
      <c r="AV8">
        <f t="shared" si="12"/>
        <v>0.30165039999999999</v>
      </c>
      <c r="AW8">
        <f t="shared" si="12"/>
        <v>0.12585953999999999</v>
      </c>
      <c r="AX8">
        <f t="shared" si="12"/>
        <v>0.61610239999999994</v>
      </c>
      <c r="AY8">
        <f t="shared" si="12"/>
        <v>0.46499780000000002</v>
      </c>
      <c r="AZ8">
        <f t="shared" si="12"/>
        <v>0.75575159999999997</v>
      </c>
      <c r="BA8">
        <f t="shared" si="12"/>
        <v>0.49047400000000002</v>
      </c>
      <c r="BB8">
        <f t="shared" si="12"/>
        <v>0.20633436000000002</v>
      </c>
      <c r="BC8">
        <f t="shared" si="12"/>
        <v>1.4534134000000001</v>
      </c>
      <c r="BD8">
        <f t="shared" si="12"/>
        <v>0.17491709999999999</v>
      </c>
      <c r="BE8">
        <f t="shared" si="12"/>
        <v>0.73179939999999999</v>
      </c>
      <c r="BF8">
        <f t="shared" si="12"/>
        <v>0.3706622</v>
      </c>
      <c r="BG8">
        <f t="shared" si="12"/>
        <v>1.4737841999999999</v>
      </c>
      <c r="BH8">
        <f t="shared" si="12"/>
        <v>0.16923004</v>
      </c>
      <c r="BI8">
        <f t="shared" si="12"/>
        <v>0.82382359999999999</v>
      </c>
      <c r="BJ8">
        <f t="shared" si="12"/>
        <v>0.42666919999999997</v>
      </c>
      <c r="BK8">
        <f t="shared" si="12"/>
        <v>0.58704479999999992</v>
      </c>
      <c r="BL8">
        <f t="shared" si="12"/>
        <v>0.70568819999999999</v>
      </c>
      <c r="BM8">
        <f t="shared" si="12"/>
        <v>0.76847699999999997</v>
      </c>
      <c r="BN8">
        <f t="shared" si="12"/>
        <v>0.22308820000000001</v>
      </c>
      <c r="BO8">
        <f t="shared" ref="BO8:DI8" si="13">BO123*254</f>
        <v>1.8047207999999999</v>
      </c>
      <c r="BP8">
        <f t="shared" si="13"/>
        <v>0.34846259999999996</v>
      </c>
      <c r="BQ8">
        <f t="shared" si="13"/>
        <v>1.0374629999999998</v>
      </c>
      <c r="BR8">
        <f t="shared" si="13"/>
        <v>0.51043839999999996</v>
      </c>
      <c r="BS8">
        <f t="shared" si="13"/>
        <v>0.15089378000000001</v>
      </c>
      <c r="BT8">
        <f t="shared" si="13"/>
        <v>0.69151499999999999</v>
      </c>
      <c r="BU8">
        <f t="shared" si="13"/>
        <v>0.57561479999999998</v>
      </c>
      <c r="BV8">
        <f t="shared" si="13"/>
        <v>0.40396160000000003</v>
      </c>
      <c r="BW8">
        <f t="shared" si="13"/>
        <v>0.75217020000000001</v>
      </c>
      <c r="BX8">
        <f t="shared" si="13"/>
        <v>0.62786259999999994</v>
      </c>
      <c r="BY8">
        <f t="shared" si="13"/>
        <v>0.13196062</v>
      </c>
      <c r="BZ8">
        <f t="shared" si="13"/>
        <v>0.46596300000000002</v>
      </c>
      <c r="CA8">
        <f t="shared" si="13"/>
        <v>0.42971720000000002</v>
      </c>
      <c r="CB8">
        <f t="shared" si="13"/>
        <v>0.49504599999999999</v>
      </c>
      <c r="CC8">
        <f t="shared" si="13"/>
        <v>0.2401189</v>
      </c>
      <c r="CD8">
        <f t="shared" si="13"/>
        <v>0.76680060000000005</v>
      </c>
      <c r="CE8">
        <f t="shared" si="13"/>
        <v>0.14984984000000001</v>
      </c>
      <c r="CF8">
        <f t="shared" si="13"/>
        <v>0.50690780000000002</v>
      </c>
      <c r="CG8">
        <f t="shared" si="13"/>
        <v>0.283972</v>
      </c>
      <c r="CH8">
        <f t="shared" si="13"/>
        <v>0.63919100000000006</v>
      </c>
      <c r="CI8">
        <f t="shared" si="13"/>
        <v>0.35641280000000003</v>
      </c>
      <c r="CJ8">
        <f t="shared" si="13"/>
        <v>0.45425360000000004</v>
      </c>
      <c r="CK8">
        <f t="shared" si="13"/>
        <v>0.16168878</v>
      </c>
      <c r="CL8">
        <f t="shared" si="13"/>
        <v>0.60934600000000005</v>
      </c>
      <c r="CM8">
        <f t="shared" si="13"/>
        <v>0.62377320000000003</v>
      </c>
      <c r="CN8">
        <f t="shared" si="13"/>
        <v>0.4072636</v>
      </c>
      <c r="CO8">
        <f t="shared" si="13"/>
        <v>0.33581340000000004</v>
      </c>
      <c r="CP8">
        <f t="shared" si="13"/>
        <v>1.7926812000000001</v>
      </c>
      <c r="CQ8">
        <f t="shared" si="13"/>
        <v>0.17238471999999999</v>
      </c>
      <c r="CR8">
        <f t="shared" si="13"/>
        <v>0.49392840000000005</v>
      </c>
      <c r="CS8">
        <f t="shared" si="13"/>
        <v>0.56601360000000001</v>
      </c>
      <c r="CT8">
        <f t="shared" si="13"/>
        <v>0.55057040000000002</v>
      </c>
      <c r="CU8">
        <f t="shared" si="13"/>
        <v>0.58473340000000007</v>
      </c>
      <c r="CV8">
        <f t="shared" si="13"/>
        <v>1.7861279999999999</v>
      </c>
      <c r="CW8">
        <f t="shared" si="13"/>
        <v>0.73324719999999999</v>
      </c>
      <c r="CX8">
        <f t="shared" si="13"/>
        <v>0.2454402</v>
      </c>
      <c r="CY8">
        <f t="shared" si="13"/>
        <v>3.6172140000000002</v>
      </c>
      <c r="CZ8">
        <f t="shared" si="13"/>
        <v>0.86758779999999991</v>
      </c>
      <c r="DA8">
        <f t="shared" si="13"/>
        <v>0.2921762</v>
      </c>
      <c r="DB8">
        <f t="shared" si="13"/>
        <v>0.17231360000000001</v>
      </c>
      <c r="DC8">
        <f t="shared" si="13"/>
        <v>0.78171040000000003</v>
      </c>
      <c r="DD8">
        <f t="shared" si="13"/>
        <v>0.88892380000000004</v>
      </c>
      <c r="DE8">
        <f t="shared" si="13"/>
        <v>0.34985959999999999</v>
      </c>
      <c r="DF8">
        <f t="shared" si="13"/>
        <v>0.47835820000000001</v>
      </c>
      <c r="DG8">
        <f t="shared" si="13"/>
        <v>0.13855954000000001</v>
      </c>
      <c r="DH8">
        <f t="shared" si="13"/>
        <v>0.53052980000000005</v>
      </c>
      <c r="DI8">
        <f t="shared" si="13"/>
        <v>0.43334940000000005</v>
      </c>
    </row>
    <row r="9" spans="1:118">
      <c r="A9" t="s">
        <v>219</v>
      </c>
      <c r="B9">
        <f>B46</f>
        <v>3.5331000000000001E-2</v>
      </c>
      <c r="C9">
        <f t="shared" ref="C9:BN9" si="14">C46</f>
        <v>2.3631999999999999E-7</v>
      </c>
      <c r="D9">
        <f t="shared" si="14"/>
        <v>0.52795000000000003</v>
      </c>
      <c r="E9">
        <f t="shared" si="14"/>
        <v>9.4251000000000001E-2</v>
      </c>
      <c r="F9">
        <f t="shared" si="14"/>
        <v>5.8731999999999997E-12</v>
      </c>
      <c r="G9">
        <f t="shared" si="14"/>
        <v>3.9170000000000003E-2</v>
      </c>
      <c r="H9">
        <f t="shared" si="14"/>
        <v>0.33674999999999999</v>
      </c>
      <c r="I9">
        <f t="shared" si="14"/>
        <v>0.40858</v>
      </c>
      <c r="J9">
        <f t="shared" si="14"/>
        <v>1.2364999999999999E-2</v>
      </c>
      <c r="K9">
        <f t="shared" si="14"/>
        <v>8.2366999999999998E-4</v>
      </c>
      <c r="L9">
        <f t="shared" si="14"/>
        <v>1.3245E-7</v>
      </c>
      <c r="M9">
        <f t="shared" si="14"/>
        <v>3.3628999999999998E-3</v>
      </c>
      <c r="N9">
        <f t="shared" si="14"/>
        <v>8.3155E-3</v>
      </c>
      <c r="O9">
        <f t="shared" si="14"/>
        <v>5.0383999999999998E-2</v>
      </c>
      <c r="P9">
        <f t="shared" si="14"/>
        <v>0.49292000000000002</v>
      </c>
      <c r="Q9">
        <f t="shared" si="14"/>
        <v>0.36831999999999998</v>
      </c>
      <c r="R9">
        <f t="shared" si="14"/>
        <v>0.33932000000000001</v>
      </c>
      <c r="S9">
        <f t="shared" si="14"/>
        <v>1.6299999999999999E-2</v>
      </c>
      <c r="T9">
        <f t="shared" si="14"/>
        <v>1.9945000000000001E-2</v>
      </c>
      <c r="U9">
        <f t="shared" si="14"/>
        <v>3.3925999999999998E-2</v>
      </c>
      <c r="V9">
        <f t="shared" si="14"/>
        <v>9.0802999999999995E-2</v>
      </c>
      <c r="W9">
        <f t="shared" si="14"/>
        <v>0.70345999999999997</v>
      </c>
      <c r="X9">
        <f t="shared" si="14"/>
        <v>1.9347E-2</v>
      </c>
      <c r="Y9">
        <f t="shared" si="14"/>
        <v>0.10707999999999999</v>
      </c>
      <c r="Z9">
        <f t="shared" si="14"/>
        <v>0.92371999999999999</v>
      </c>
      <c r="AA9">
        <f t="shared" si="14"/>
        <v>4.7827E-3</v>
      </c>
      <c r="AB9">
        <f t="shared" si="14"/>
        <v>0.69964999999999999</v>
      </c>
      <c r="AC9">
        <f t="shared" si="14"/>
        <v>2.5588999999999998E-3</v>
      </c>
      <c r="AD9">
        <f t="shared" si="14"/>
        <v>0.10323</v>
      </c>
      <c r="AE9">
        <f t="shared" si="14"/>
        <v>0.55722000000000005</v>
      </c>
      <c r="AF9">
        <f t="shared" si="14"/>
        <v>9.3829999999999997E-2</v>
      </c>
      <c r="AG9">
        <f t="shared" si="14"/>
        <v>0.21772</v>
      </c>
      <c r="AH9">
        <f t="shared" si="14"/>
        <v>0.25955</v>
      </c>
      <c r="AI9">
        <f t="shared" si="14"/>
        <v>5.6376E-6</v>
      </c>
      <c r="AJ9">
        <f t="shared" si="14"/>
        <v>0.65300000000000002</v>
      </c>
      <c r="AK9">
        <f t="shared" si="14"/>
        <v>3.8706000000000001E-3</v>
      </c>
      <c r="AL9">
        <f t="shared" si="14"/>
        <v>4.5928000000000004E-12</v>
      </c>
      <c r="AM9">
        <f t="shared" si="14"/>
        <v>0.34723999999999999</v>
      </c>
      <c r="AN9">
        <f t="shared" si="14"/>
        <v>0.81967000000000001</v>
      </c>
      <c r="AO9">
        <f t="shared" si="14"/>
        <v>3.3752999999999998E-2</v>
      </c>
      <c r="AP9">
        <f t="shared" si="14"/>
        <v>2.6191000000000001E-3</v>
      </c>
      <c r="AQ9">
        <f t="shared" si="14"/>
        <v>0.67950999999999995</v>
      </c>
      <c r="AR9">
        <f t="shared" si="14"/>
        <v>6.9311000000000001E-5</v>
      </c>
      <c r="AS9">
        <f t="shared" si="14"/>
        <v>0.22903000000000001</v>
      </c>
      <c r="AT9">
        <f t="shared" si="14"/>
        <v>0.83108000000000004</v>
      </c>
      <c r="AU9">
        <f t="shared" si="14"/>
        <v>0.12175</v>
      </c>
      <c r="AV9">
        <f t="shared" si="14"/>
        <v>0.27401999999999999</v>
      </c>
      <c r="AW9">
        <f t="shared" si="14"/>
        <v>2.2258E-2</v>
      </c>
      <c r="AX9">
        <f t="shared" si="14"/>
        <v>0.20096</v>
      </c>
      <c r="AY9">
        <f t="shared" si="14"/>
        <v>9.1185000000000002E-2</v>
      </c>
      <c r="AZ9">
        <f t="shared" si="14"/>
        <v>2.9217000000000002E-5</v>
      </c>
      <c r="BA9">
        <f t="shared" si="14"/>
        <v>0.12275</v>
      </c>
      <c r="BB9">
        <f t="shared" si="14"/>
        <v>6.0928000000000003E-2</v>
      </c>
      <c r="BC9">
        <f t="shared" si="14"/>
        <v>0.30266999999999999</v>
      </c>
      <c r="BD9">
        <f t="shared" si="14"/>
        <v>4.2533000000000001E-2</v>
      </c>
      <c r="BE9">
        <f t="shared" si="14"/>
        <v>1.4738E-9</v>
      </c>
      <c r="BF9">
        <f t="shared" si="14"/>
        <v>0.38711000000000001</v>
      </c>
      <c r="BG9">
        <f t="shared" si="14"/>
        <v>0.16364000000000001</v>
      </c>
      <c r="BH9">
        <f t="shared" si="14"/>
        <v>0.37728</v>
      </c>
      <c r="BI9">
        <f t="shared" si="14"/>
        <v>0.19846</v>
      </c>
      <c r="BJ9">
        <f t="shared" si="14"/>
        <v>4.2642000000000001E-3</v>
      </c>
      <c r="BK9">
        <f t="shared" si="14"/>
        <v>0.33799000000000001</v>
      </c>
      <c r="BL9">
        <f t="shared" si="14"/>
        <v>0.1535</v>
      </c>
      <c r="BM9">
        <f t="shared" si="14"/>
        <v>0.1535</v>
      </c>
      <c r="BN9">
        <f t="shared" si="14"/>
        <v>0.49653999999999998</v>
      </c>
      <c r="BO9">
        <f t="shared" ref="BO9:DI9" si="15">BO46</f>
        <v>0.30023</v>
      </c>
      <c r="BP9">
        <f t="shared" si="15"/>
        <v>0.11037</v>
      </c>
      <c r="BQ9">
        <f t="shared" si="15"/>
        <v>5.6593E-19</v>
      </c>
      <c r="BR9">
        <f t="shared" si="15"/>
        <v>1.3110000000000001E-3</v>
      </c>
      <c r="BS9">
        <f t="shared" si="15"/>
        <v>7.9818E-2</v>
      </c>
      <c r="BT9">
        <f t="shared" si="15"/>
        <v>6.9897000000000001E-2</v>
      </c>
      <c r="BU9">
        <f t="shared" si="15"/>
        <v>6.5979999999999997E-2</v>
      </c>
      <c r="BV9">
        <f t="shared" si="15"/>
        <v>0.94094999999999995</v>
      </c>
      <c r="BW9">
        <f t="shared" si="15"/>
        <v>0.50932999999999995</v>
      </c>
      <c r="BX9">
        <f t="shared" si="15"/>
        <v>0.50932999999999995</v>
      </c>
      <c r="BY9">
        <f t="shared" si="15"/>
        <v>0.34399000000000002</v>
      </c>
      <c r="BZ9">
        <f t="shared" si="15"/>
        <v>0.85533000000000003</v>
      </c>
      <c r="CA9">
        <f t="shared" si="15"/>
        <v>0.35642000000000001</v>
      </c>
      <c r="CB9">
        <f t="shared" si="15"/>
        <v>0.31286999999999998</v>
      </c>
      <c r="CC9">
        <f t="shared" si="15"/>
        <v>2.3533999999999999E-5</v>
      </c>
      <c r="CD9">
        <f t="shared" si="15"/>
        <v>6.9510000000000002E-2</v>
      </c>
      <c r="CE9">
        <f t="shared" si="15"/>
        <v>0.11369</v>
      </c>
      <c r="CF9">
        <f t="shared" si="15"/>
        <v>1.6839E-2</v>
      </c>
      <c r="CG9">
        <f t="shared" si="15"/>
        <v>0.84565999999999997</v>
      </c>
      <c r="CH9">
        <f t="shared" si="15"/>
        <v>0.1099</v>
      </c>
      <c r="CI9">
        <f t="shared" si="15"/>
        <v>0.1115</v>
      </c>
      <c r="CJ9">
        <f t="shared" si="15"/>
        <v>0.32990999999999998</v>
      </c>
      <c r="CK9">
        <f t="shared" si="15"/>
        <v>1.0699E-2</v>
      </c>
      <c r="CL9">
        <f t="shared" si="15"/>
        <v>0.29643999999999998</v>
      </c>
      <c r="CM9">
        <f t="shared" si="15"/>
        <v>2.6089E-5</v>
      </c>
      <c r="CN9">
        <f t="shared" si="15"/>
        <v>8.0893000000000002E-4</v>
      </c>
      <c r="CO9">
        <f t="shared" si="15"/>
        <v>0.43001</v>
      </c>
      <c r="CP9">
        <f t="shared" si="15"/>
        <v>0.33174999999999999</v>
      </c>
      <c r="CQ9">
        <f t="shared" si="15"/>
        <v>7.5234000000000004E-3</v>
      </c>
      <c r="CR9">
        <f t="shared" si="15"/>
        <v>9.3627000000000001E-4</v>
      </c>
      <c r="CS9">
        <f t="shared" si="15"/>
        <v>4.8412999999999999E-4</v>
      </c>
      <c r="CT9">
        <f t="shared" si="15"/>
        <v>0.17979000000000001</v>
      </c>
      <c r="CU9">
        <f t="shared" si="15"/>
        <v>6.3226000000000004E-2</v>
      </c>
      <c r="CV9">
        <f t="shared" si="15"/>
        <v>0.43798999999999999</v>
      </c>
      <c r="CW9">
        <f t="shared" si="15"/>
        <v>9.9665E-13</v>
      </c>
      <c r="CX9">
        <f t="shared" si="15"/>
        <v>0.13294</v>
      </c>
      <c r="CY9">
        <f t="shared" si="15"/>
        <v>0.30964000000000003</v>
      </c>
      <c r="CZ9">
        <f t="shared" si="15"/>
        <v>6.2352999999999996E-4</v>
      </c>
      <c r="DA9">
        <f t="shared" si="15"/>
        <v>6.8856000000000003E-9</v>
      </c>
      <c r="DB9">
        <f t="shared" si="15"/>
        <v>0.64254</v>
      </c>
      <c r="DC9">
        <f t="shared" si="15"/>
        <v>1.0961E-2</v>
      </c>
      <c r="DD9">
        <f t="shared" si="15"/>
        <v>5.5361000000000002E-8</v>
      </c>
      <c r="DE9">
        <f t="shared" si="15"/>
        <v>0.92856000000000005</v>
      </c>
      <c r="DF9">
        <f t="shared" si="15"/>
        <v>0.89341000000000004</v>
      </c>
      <c r="DG9">
        <f t="shared" si="15"/>
        <v>4.666E-2</v>
      </c>
      <c r="DH9">
        <f t="shared" si="15"/>
        <v>6.0264999999999999E-2</v>
      </c>
      <c r="DI9">
        <f t="shared" si="15"/>
        <v>3.4261E-2</v>
      </c>
    </row>
    <row r="10" spans="1:118">
      <c r="A10" t="s">
        <v>253</v>
      </c>
      <c r="B10">
        <f>B35*254</f>
        <v>1.6007842000000001</v>
      </c>
      <c r="C10">
        <f t="shared" ref="C10:BN10" si="16">C35*254</f>
        <v>0.41280080000000002</v>
      </c>
      <c r="D10">
        <f t="shared" si="16"/>
        <v>1.2708381999999998</v>
      </c>
      <c r="E10">
        <f t="shared" si="16"/>
        <v>8.9662000000000006E-2</v>
      </c>
      <c r="F10">
        <f t="shared" si="16"/>
        <v>0.56304179999999993</v>
      </c>
      <c r="G10">
        <f t="shared" si="16"/>
        <v>0.58559699999999992</v>
      </c>
      <c r="H10">
        <f t="shared" si="16"/>
        <v>1.0916919999999999</v>
      </c>
      <c r="I10">
        <f t="shared" si="16"/>
        <v>1.0454132</v>
      </c>
      <c r="J10">
        <f t="shared" si="16"/>
        <v>0.10941049999999999</v>
      </c>
      <c r="K10">
        <f t="shared" si="16"/>
        <v>0.44889420000000002</v>
      </c>
      <c r="L10">
        <f t="shared" si="16"/>
        <v>0.34338260000000004</v>
      </c>
      <c r="M10">
        <f t="shared" si="16"/>
        <v>0.15908528</v>
      </c>
      <c r="N10">
        <f t="shared" si="16"/>
        <v>1.1802109999999999</v>
      </c>
      <c r="O10">
        <f t="shared" si="16"/>
        <v>7.0980299999999996E-2</v>
      </c>
      <c r="P10">
        <f t="shared" si="16"/>
        <v>0.38079679999999999</v>
      </c>
      <c r="Q10">
        <f t="shared" si="16"/>
        <v>0.37312600000000001</v>
      </c>
      <c r="R10">
        <f t="shared" si="16"/>
        <v>7.9400399999999996E-2</v>
      </c>
      <c r="S10">
        <f t="shared" si="16"/>
        <v>1.9256502</v>
      </c>
      <c r="T10">
        <f t="shared" si="16"/>
        <v>0.36774119999999999</v>
      </c>
      <c r="U10">
        <f t="shared" si="16"/>
        <v>0.66050160000000002</v>
      </c>
      <c r="V10">
        <f t="shared" si="16"/>
        <v>0.13437107999999998</v>
      </c>
      <c r="W10">
        <f t="shared" si="16"/>
        <v>8.553195999999999E-2</v>
      </c>
      <c r="X10">
        <f t="shared" si="16"/>
        <v>0.33588960000000001</v>
      </c>
      <c r="Y10">
        <f t="shared" si="16"/>
        <v>0.44424599999999997</v>
      </c>
      <c r="Z10">
        <f t="shared" si="16"/>
        <v>9.2565220000000004E-2</v>
      </c>
      <c r="AA10">
        <f t="shared" si="16"/>
        <v>0.13159231999999998</v>
      </c>
      <c r="AB10">
        <f t="shared" si="16"/>
        <v>8.9885519999999997E-2</v>
      </c>
      <c r="AC10">
        <f t="shared" si="16"/>
        <v>0.3735832</v>
      </c>
      <c r="AD10">
        <f t="shared" si="16"/>
        <v>0.60185299999999997</v>
      </c>
      <c r="AE10">
        <f t="shared" si="16"/>
        <v>0.13520674000000002</v>
      </c>
      <c r="AF10">
        <f t="shared" si="16"/>
        <v>0.37706299999999998</v>
      </c>
      <c r="AG10">
        <f t="shared" si="16"/>
        <v>0.10794746</v>
      </c>
      <c r="AH10">
        <f t="shared" si="16"/>
        <v>0.19741133999999999</v>
      </c>
      <c r="AI10">
        <f t="shared" si="16"/>
        <v>0.61074300000000004</v>
      </c>
      <c r="AJ10">
        <f t="shared" si="16"/>
        <v>0.91396820000000001</v>
      </c>
      <c r="AK10">
        <f t="shared" si="16"/>
        <v>0.11337543999999999</v>
      </c>
      <c r="AL10">
        <f t="shared" si="16"/>
        <v>0.56428639999999997</v>
      </c>
      <c r="AM10">
        <f t="shared" si="16"/>
        <v>0.56329580000000001</v>
      </c>
      <c r="AN10">
        <f t="shared" si="16"/>
        <v>1.2005818000000001</v>
      </c>
      <c r="AO10">
        <f t="shared" si="16"/>
        <v>5.3654959999999995E-2</v>
      </c>
      <c r="AP10">
        <f t="shared" si="16"/>
        <v>0.40820339999999999</v>
      </c>
      <c r="AQ10">
        <f t="shared" si="16"/>
        <v>0.69245479999999993</v>
      </c>
      <c r="AR10">
        <f t="shared" si="16"/>
        <v>0.672211</v>
      </c>
      <c r="AS10">
        <f t="shared" si="16"/>
        <v>0.16687292000000001</v>
      </c>
      <c r="AT10">
        <f t="shared" si="16"/>
        <v>0.10662157999999999</v>
      </c>
      <c r="AU10">
        <f t="shared" si="16"/>
        <v>0.43383200000000005</v>
      </c>
      <c r="AV10">
        <f t="shared" si="16"/>
        <v>0.53235860000000002</v>
      </c>
      <c r="AW10">
        <f t="shared" si="16"/>
        <v>0.14633447999999999</v>
      </c>
      <c r="AX10">
        <f t="shared" si="16"/>
        <v>0.10743184</v>
      </c>
      <c r="AY10">
        <f t="shared" si="16"/>
        <v>0.36240719999999998</v>
      </c>
      <c r="AZ10">
        <f t="shared" si="16"/>
        <v>1.2287504</v>
      </c>
      <c r="BA10">
        <f t="shared" si="16"/>
        <v>0.13184886000000001</v>
      </c>
      <c r="BB10">
        <f t="shared" si="16"/>
        <v>0.15957803999999998</v>
      </c>
      <c r="BC10">
        <f t="shared" si="16"/>
        <v>1.3524992</v>
      </c>
      <c r="BD10">
        <f t="shared" si="16"/>
        <v>0.11766042</v>
      </c>
      <c r="BE10">
        <f t="shared" si="16"/>
        <v>0.5555234</v>
      </c>
      <c r="BF10">
        <f t="shared" si="16"/>
        <v>0.65211960000000002</v>
      </c>
      <c r="BG10">
        <f t="shared" si="16"/>
        <v>1.1847576</v>
      </c>
      <c r="BH10">
        <f t="shared" si="16"/>
        <v>8.479536E-2</v>
      </c>
      <c r="BI10">
        <f t="shared" si="16"/>
        <v>0.54556660000000001</v>
      </c>
      <c r="BJ10">
        <f t="shared" si="16"/>
        <v>0.71650859999999994</v>
      </c>
      <c r="BK10">
        <f t="shared" si="16"/>
        <v>1.050163</v>
      </c>
      <c r="BL10">
        <f t="shared" si="16"/>
        <v>0.18018252000000001</v>
      </c>
      <c r="BM10">
        <f t="shared" si="16"/>
        <v>0.19621246000000001</v>
      </c>
      <c r="BN10">
        <f t="shared" si="16"/>
        <v>0.13961364000000001</v>
      </c>
      <c r="BO10">
        <f t="shared" ref="BO10:DI10" si="17">BO35*254</f>
        <v>1.9389343999999999</v>
      </c>
      <c r="BP10">
        <f t="shared" si="17"/>
        <v>0.38656260000000003</v>
      </c>
      <c r="BQ10">
        <f t="shared" si="17"/>
        <v>0.89052399999999998</v>
      </c>
      <c r="BR10">
        <f t="shared" si="17"/>
        <v>0.70177659999999997</v>
      </c>
      <c r="BS10">
        <f t="shared" si="17"/>
        <v>0.19424142</v>
      </c>
      <c r="BT10">
        <f t="shared" si="17"/>
        <v>0.14887955999999999</v>
      </c>
      <c r="BU10">
        <f t="shared" si="17"/>
        <v>0.48653700000000005</v>
      </c>
      <c r="BV10">
        <f t="shared" si="17"/>
        <v>0.83012280000000005</v>
      </c>
      <c r="BW10">
        <f t="shared" si="17"/>
        <v>0.19958049999999999</v>
      </c>
      <c r="BX10">
        <f t="shared" si="17"/>
        <v>0.16659605999999999</v>
      </c>
      <c r="BY10">
        <f t="shared" si="17"/>
        <v>0.14064996000000002</v>
      </c>
      <c r="BZ10">
        <f t="shared" si="17"/>
        <v>0.10355834</v>
      </c>
      <c r="CA10">
        <f t="shared" si="17"/>
        <v>0.38981379999999999</v>
      </c>
      <c r="CB10">
        <f t="shared" si="17"/>
        <v>0.98516439999999994</v>
      </c>
      <c r="CC10">
        <f t="shared" si="17"/>
        <v>0.16720057999999999</v>
      </c>
      <c r="CD10">
        <f t="shared" si="17"/>
        <v>0.16536924</v>
      </c>
      <c r="CE10">
        <f t="shared" si="17"/>
        <v>0.16222471999999999</v>
      </c>
      <c r="CF10">
        <f t="shared" si="17"/>
        <v>0.43192700000000001</v>
      </c>
      <c r="CG10">
        <f t="shared" si="17"/>
        <v>0.5137912</v>
      </c>
      <c r="CH10">
        <f t="shared" si="17"/>
        <v>1.2202414000000001</v>
      </c>
      <c r="CI10">
        <f t="shared" si="17"/>
        <v>0.50858419999999993</v>
      </c>
      <c r="CJ10">
        <f t="shared" si="17"/>
        <v>0.13455141999999998</v>
      </c>
      <c r="CK10">
        <f t="shared" si="17"/>
        <v>0.20086828000000001</v>
      </c>
      <c r="CL10">
        <f t="shared" si="17"/>
        <v>0.10579862000000001</v>
      </c>
      <c r="CM10">
        <f t="shared" si="17"/>
        <v>0.65369440000000001</v>
      </c>
      <c r="CN10">
        <f t="shared" si="17"/>
        <v>0.71737220000000002</v>
      </c>
      <c r="CO10">
        <f t="shared" si="17"/>
        <v>0.12272518</v>
      </c>
      <c r="CP10">
        <f t="shared" si="17"/>
        <v>1.8515838</v>
      </c>
      <c r="CQ10">
        <f t="shared" si="17"/>
        <v>0.19764248000000001</v>
      </c>
      <c r="CR10">
        <f t="shared" si="17"/>
        <v>7.7480160000000006E-2</v>
      </c>
      <c r="CS10">
        <f t="shared" si="17"/>
        <v>0.4665726</v>
      </c>
      <c r="CT10">
        <f t="shared" si="17"/>
        <v>0.9876028</v>
      </c>
      <c r="CU10">
        <f t="shared" si="17"/>
        <v>0.10582656</v>
      </c>
      <c r="CV10">
        <f t="shared" si="17"/>
        <v>1.6949419999999999</v>
      </c>
      <c r="CW10">
        <f t="shared" si="17"/>
        <v>0.65885060000000006</v>
      </c>
      <c r="CX10">
        <f t="shared" si="17"/>
        <v>0.10538968</v>
      </c>
      <c r="CY10">
        <f t="shared" si="17"/>
        <v>2.2349714000000001</v>
      </c>
      <c r="CZ10">
        <f t="shared" si="17"/>
        <v>1.5781019999999999</v>
      </c>
      <c r="DA10">
        <f t="shared" si="17"/>
        <v>0.3953256</v>
      </c>
      <c r="DB10">
        <f t="shared" si="17"/>
        <v>4.9723040000000003E-2</v>
      </c>
      <c r="DC10">
        <f t="shared" si="17"/>
        <v>1.224661</v>
      </c>
      <c r="DD10">
        <f t="shared" si="17"/>
        <v>0.837565</v>
      </c>
      <c r="DE10">
        <f t="shared" si="17"/>
        <v>0.56220360000000003</v>
      </c>
      <c r="DF10">
        <f t="shared" si="17"/>
        <v>0.12798805999999999</v>
      </c>
      <c r="DG10">
        <f t="shared" si="17"/>
        <v>0.16988282000000002</v>
      </c>
      <c r="DH10">
        <f t="shared" si="17"/>
        <v>8.901684E-2</v>
      </c>
      <c r="DI10">
        <f t="shared" si="17"/>
        <v>0.40840660000000001</v>
      </c>
    </row>
    <row r="11" spans="1:118">
      <c r="A11" t="s">
        <v>256</v>
      </c>
      <c r="B11" s="4">
        <f>B10/B7</f>
        <v>8.7166330115349508E-2</v>
      </c>
      <c r="C11" s="4">
        <f t="shared" ref="C11:BN11" si="18">C10/C7</f>
        <v>0.10666841690732477</v>
      </c>
      <c r="D11" s="4">
        <f t="shared" si="18"/>
        <v>0.10109514861287909</v>
      </c>
      <c r="E11" s="4">
        <f t="shared" si="18"/>
        <v>7.1440135999352394E-2</v>
      </c>
      <c r="F11" s="4">
        <f t="shared" si="18"/>
        <v>0.11295286624203821</v>
      </c>
      <c r="G11" s="4">
        <f t="shared" si="18"/>
        <v>0.20193570990628007</v>
      </c>
      <c r="H11" s="4">
        <f t="shared" si="18"/>
        <v>0.10598998791645088</v>
      </c>
      <c r="I11" s="4">
        <f t="shared" si="18"/>
        <v>0.10552792164504385</v>
      </c>
      <c r="J11" s="4">
        <f t="shared" si="18"/>
        <v>0.10587960573212397</v>
      </c>
      <c r="K11" s="4">
        <f t="shared" si="18"/>
        <v>0.17579826917338112</v>
      </c>
      <c r="L11" s="4">
        <f t="shared" si="18"/>
        <v>0.19580834854146753</v>
      </c>
      <c r="M11" s="4">
        <f t="shared" si="18"/>
        <v>0.12159664518133106</v>
      </c>
      <c r="N11" s="4">
        <f t="shared" si="18"/>
        <v>0.18766155088852987</v>
      </c>
      <c r="O11" s="4">
        <f t="shared" si="18"/>
        <v>3.5535802845916148E-2</v>
      </c>
      <c r="P11" s="4">
        <f t="shared" si="18"/>
        <v>0.13252010960841509</v>
      </c>
      <c r="Q11" s="4">
        <f t="shared" si="18"/>
        <v>0.10968416336892406</v>
      </c>
      <c r="R11" s="4">
        <f t="shared" si="18"/>
        <v>5.1812440952712445E-2</v>
      </c>
      <c r="S11" s="4">
        <f t="shared" si="18"/>
        <v>0.12846612668180432</v>
      </c>
      <c r="T11" s="4">
        <f t="shared" si="18"/>
        <v>0.10971506517126402</v>
      </c>
      <c r="U11" s="4">
        <f t="shared" si="18"/>
        <v>0.20077208153180978</v>
      </c>
      <c r="V11" s="4">
        <f t="shared" si="18"/>
        <v>0.10977340637450198</v>
      </c>
      <c r="W11" s="4">
        <f t="shared" si="18"/>
        <v>2.5062518606728191E-2</v>
      </c>
      <c r="X11" s="4">
        <f t="shared" si="18"/>
        <v>9.7970069639946672E-2</v>
      </c>
      <c r="Y11" s="4">
        <f t="shared" si="18"/>
        <v>0.14820777900177948</v>
      </c>
      <c r="Z11" s="4">
        <f t="shared" si="18"/>
        <v>3.8456992708124478E-2</v>
      </c>
      <c r="AA11" s="4">
        <f t="shared" si="18"/>
        <v>0.10474938838229643</v>
      </c>
      <c r="AB11" s="4">
        <f t="shared" si="18"/>
        <v>2.6342117016525234E-2</v>
      </c>
      <c r="AC11" s="4">
        <f t="shared" si="18"/>
        <v>0.10637159181311925</v>
      </c>
      <c r="AD11" s="4">
        <f t="shared" si="18"/>
        <v>0.18259227864683669</v>
      </c>
      <c r="AE11" s="4">
        <f t="shared" si="18"/>
        <v>0.11522609693270128</v>
      </c>
      <c r="AF11" s="4">
        <f t="shared" si="18"/>
        <v>0.1076582783378055</v>
      </c>
      <c r="AG11" s="4">
        <f t="shared" si="18"/>
        <v>7.9176913331842902E-2</v>
      </c>
      <c r="AH11" s="4">
        <f t="shared" si="18"/>
        <v>3.7842535787321066E-2</v>
      </c>
      <c r="AI11" s="4">
        <f t="shared" si="18"/>
        <v>0.12039957939011568</v>
      </c>
      <c r="AJ11" s="4">
        <f t="shared" si="18"/>
        <v>0.19715632020163276</v>
      </c>
      <c r="AK11" s="4">
        <f t="shared" si="18"/>
        <v>7.9928373175754311E-2</v>
      </c>
      <c r="AL11" s="4">
        <f t="shared" si="18"/>
        <v>0.13482218715863575</v>
      </c>
      <c r="AM11" s="4">
        <f t="shared" si="18"/>
        <v>0.1834781169851907</v>
      </c>
      <c r="AN11" s="4">
        <f t="shared" si="18"/>
        <v>8.3060080482190254E-2</v>
      </c>
      <c r="AO11" s="4">
        <f t="shared" si="18"/>
        <v>3.3908534921424781E-2</v>
      </c>
      <c r="AP11" s="4">
        <f t="shared" si="18"/>
        <v>7.1848175965665242E-2</v>
      </c>
      <c r="AQ11" s="4">
        <f t="shared" si="18"/>
        <v>0.24399892598227868</v>
      </c>
      <c r="AR11" s="4">
        <f t="shared" si="18"/>
        <v>0.13966436223547418</v>
      </c>
      <c r="AS11" s="4">
        <f t="shared" si="18"/>
        <v>0.11697320395263955</v>
      </c>
      <c r="AT11" s="4">
        <f t="shared" si="18"/>
        <v>2.3831611218349039E-2</v>
      </c>
      <c r="AU11" s="4">
        <f t="shared" si="18"/>
        <v>0.11076523994811933</v>
      </c>
      <c r="AV11" s="4">
        <f t="shared" si="18"/>
        <v>0.16425548589341693</v>
      </c>
      <c r="AW11" s="4">
        <f t="shared" si="18"/>
        <v>0.11878273060904705</v>
      </c>
      <c r="AX11" s="4">
        <f t="shared" si="18"/>
        <v>2.4798311444652908E-2</v>
      </c>
      <c r="AY11" s="4">
        <f t="shared" si="18"/>
        <v>9.3800539083557954E-2</v>
      </c>
      <c r="AZ11" s="4">
        <f t="shared" si="18"/>
        <v>0.17046407554882131</v>
      </c>
      <c r="BA11" s="4">
        <f t="shared" si="18"/>
        <v>3.5764778834229023E-2</v>
      </c>
      <c r="BB11" s="4">
        <f t="shared" si="18"/>
        <v>0.10743343764428255</v>
      </c>
      <c r="BC11" s="4">
        <f t="shared" si="18"/>
        <v>0.1030719498267552</v>
      </c>
      <c r="BD11" s="4">
        <f t="shared" si="18"/>
        <v>8.4721180752418745E-2</v>
      </c>
      <c r="BE11" s="4">
        <f t="shared" si="18"/>
        <v>0.13070579095201099</v>
      </c>
      <c r="BF11" s="4">
        <f t="shared" si="18"/>
        <v>0.18308493189759678</v>
      </c>
      <c r="BG11" s="4">
        <f t="shared" si="18"/>
        <v>9.1315583398590444E-2</v>
      </c>
      <c r="BH11" s="4">
        <f t="shared" si="18"/>
        <v>6.6311774988081995E-2</v>
      </c>
      <c r="BI11" s="4">
        <f t="shared" si="18"/>
        <v>8.9017364996477263E-2</v>
      </c>
      <c r="BJ11" s="4">
        <f t="shared" si="18"/>
        <v>0.2130106471343351</v>
      </c>
      <c r="BK11" s="4">
        <f t="shared" si="18"/>
        <v>0.15917228103946099</v>
      </c>
      <c r="BL11" s="4">
        <f t="shared" si="18"/>
        <v>3.2462932454695226E-2</v>
      </c>
      <c r="BM11" s="4">
        <f t="shared" si="18"/>
        <v>3.2463018994789039E-2</v>
      </c>
      <c r="BN11" s="4">
        <f t="shared" si="18"/>
        <v>7.2514511873350937E-2</v>
      </c>
      <c r="BO11" s="4">
        <f t="shared" ref="BO11:DI11" si="19">BO10/BO7</f>
        <v>0.123098755079662</v>
      </c>
      <c r="BP11" s="4">
        <f t="shared" si="19"/>
        <v>0.12081447963800905</v>
      </c>
      <c r="BQ11" s="4">
        <f t="shared" si="19"/>
        <v>0.18166744390901085</v>
      </c>
      <c r="BR11" s="4">
        <f t="shared" si="19"/>
        <v>0.18626710712600283</v>
      </c>
      <c r="BS11" s="4">
        <f t="shared" si="19"/>
        <v>0.13629607186141013</v>
      </c>
      <c r="BT11" s="4">
        <f t="shared" si="19"/>
        <v>3.322600759594127E-2</v>
      </c>
      <c r="BU11" s="4">
        <f t="shared" si="19"/>
        <v>9.8503548287565565E-2</v>
      </c>
      <c r="BV11" s="4">
        <f t="shared" si="19"/>
        <v>0.17099356458954637</v>
      </c>
      <c r="BW11" s="4">
        <f t="shared" si="19"/>
        <v>3.551412429378531E-2</v>
      </c>
      <c r="BX11" s="4">
        <f t="shared" si="19"/>
        <v>3.5514944769330738E-2</v>
      </c>
      <c r="BY11" s="4">
        <f t="shared" si="19"/>
        <v>0.10671214661501995</v>
      </c>
      <c r="BZ11" s="4">
        <f t="shared" si="19"/>
        <v>2.8611228070175437E-2</v>
      </c>
      <c r="CA11" s="4">
        <f t="shared" si="19"/>
        <v>0.10078807381624746</v>
      </c>
      <c r="CB11" s="4">
        <f t="shared" si="19"/>
        <v>0.18783476197394547</v>
      </c>
      <c r="CC11" s="4">
        <f t="shared" si="19"/>
        <v>0.12148789310497562</v>
      </c>
      <c r="CD11" s="4">
        <f t="shared" si="19"/>
        <v>3.1111004921871264E-2</v>
      </c>
      <c r="CE11" s="4">
        <f t="shared" si="19"/>
        <v>0.12356685433474568</v>
      </c>
      <c r="CF11" s="4">
        <f t="shared" si="19"/>
        <v>0.10360689697191251</v>
      </c>
      <c r="CG11" s="4">
        <f t="shared" si="19"/>
        <v>0.17677182557021762</v>
      </c>
      <c r="CH11" s="4">
        <f t="shared" si="19"/>
        <v>0.22505855898060528</v>
      </c>
      <c r="CI11" s="4">
        <f t="shared" si="19"/>
        <v>0.14589769746429612</v>
      </c>
      <c r="CJ11" s="4">
        <f t="shared" si="19"/>
        <v>3.7132342632833305E-2</v>
      </c>
      <c r="CK11" s="4">
        <f t="shared" si="19"/>
        <v>0.1447063129002745</v>
      </c>
      <c r="CL11" s="4">
        <f t="shared" si="19"/>
        <v>2.172708778884774E-2</v>
      </c>
      <c r="CM11" s="4">
        <f t="shared" si="19"/>
        <v>0.14846264782232479</v>
      </c>
      <c r="CN11" s="4">
        <f t="shared" si="19"/>
        <v>0.16924137104506229</v>
      </c>
      <c r="CO11" s="4">
        <f t="shared" si="19"/>
        <v>4.9463059078857119E-2</v>
      </c>
      <c r="CP11" s="4">
        <f t="shared" si="19"/>
        <v>0.11466119290298227</v>
      </c>
      <c r="CQ11" s="4">
        <f t="shared" si="19"/>
        <v>0.13062279670975324</v>
      </c>
      <c r="CR11" s="4">
        <f t="shared" si="19"/>
        <v>2.0827529700942239E-2</v>
      </c>
      <c r="CS11" s="4">
        <f t="shared" si="19"/>
        <v>0.10762875725083496</v>
      </c>
      <c r="CT11" s="4">
        <f t="shared" si="19"/>
        <v>0.17029607568325159</v>
      </c>
      <c r="CU11" s="4">
        <f t="shared" si="19"/>
        <v>2.4012448850210366E-2</v>
      </c>
      <c r="CV11" s="4">
        <f t="shared" si="19"/>
        <v>0.10422491214369388</v>
      </c>
      <c r="CW11" s="4">
        <f t="shared" si="19"/>
        <v>0.13865932538621906</v>
      </c>
      <c r="CX11" s="4">
        <f t="shared" si="19"/>
        <v>5.9688695802284433E-2</v>
      </c>
      <c r="CY11" s="4">
        <f t="shared" si="19"/>
        <v>0.10916320327523107</v>
      </c>
      <c r="CZ11" s="4">
        <f t="shared" si="19"/>
        <v>0.26954446854663772</v>
      </c>
      <c r="DA11" s="4">
        <f t="shared" si="19"/>
        <v>0.14592162010125634</v>
      </c>
      <c r="DB11" s="4">
        <f t="shared" si="19"/>
        <v>3.681983185058401E-2</v>
      </c>
      <c r="DC11" s="4">
        <f t="shared" si="19"/>
        <v>0.21620106721671672</v>
      </c>
      <c r="DD11" s="4">
        <f t="shared" si="19"/>
        <v>0.15753391935792091</v>
      </c>
      <c r="DE11" s="4">
        <f t="shared" si="19"/>
        <v>0.15788572651401669</v>
      </c>
      <c r="DF11" s="4">
        <f t="shared" si="19"/>
        <v>3.3494416378622702E-2</v>
      </c>
      <c r="DG11" s="4">
        <f t="shared" si="19"/>
        <v>0.13304754326636165</v>
      </c>
      <c r="DH11" s="4">
        <f t="shared" si="19"/>
        <v>2.0829717682020802E-2</v>
      </c>
      <c r="DI11" s="4">
        <f t="shared" si="19"/>
        <v>0.11105048691207955</v>
      </c>
    </row>
    <row r="12" spans="1:118">
      <c r="A12" t="s">
        <v>292</v>
      </c>
      <c r="B12">
        <f>'PT green averages'!B110</f>
        <v>1</v>
      </c>
      <c r="C12">
        <f>'PT green averages'!C110</f>
        <v>1</v>
      </c>
      <c r="D12">
        <f>'PT green averages'!D110</f>
        <v>0</v>
      </c>
      <c r="E12">
        <f>'PT green averages'!E110</f>
        <v>1</v>
      </c>
      <c r="F12">
        <f>'PT green averages'!F110</f>
        <v>1</v>
      </c>
      <c r="G12">
        <f>'PT green averages'!G110</f>
        <v>0</v>
      </c>
      <c r="H12">
        <f>'PT green averages'!H110</f>
        <v>0</v>
      </c>
      <c r="I12">
        <f>'PT green averages'!I110</f>
        <v>0</v>
      </c>
      <c r="J12">
        <f>'PT green averages'!J110</f>
        <v>1</v>
      </c>
      <c r="K12">
        <f>'PT green averages'!K110</f>
        <v>1</v>
      </c>
      <c r="L12">
        <f>'PT green averages'!L110</f>
        <v>1</v>
      </c>
      <c r="M12">
        <f>'PT green averages'!M110</f>
        <v>1</v>
      </c>
      <c r="N12">
        <f>'PT green averages'!N110</f>
        <v>0</v>
      </c>
      <c r="O12">
        <f>'PT green averages'!O110</f>
        <v>0</v>
      </c>
      <c r="P12">
        <f>'PT green averages'!P110</f>
        <v>0</v>
      </c>
      <c r="Q12">
        <f>'PT green averages'!Q110</f>
        <v>1</v>
      </c>
      <c r="R12">
        <f>'PT green averages'!R110</f>
        <v>0</v>
      </c>
      <c r="S12">
        <f>'PT green averages'!S110</f>
        <v>1</v>
      </c>
      <c r="T12">
        <f>'PT green averages'!T110</f>
        <v>1</v>
      </c>
      <c r="U12">
        <f>'PT green averages'!U110</f>
        <v>1</v>
      </c>
      <c r="V12">
        <f>'PT green averages'!V110</f>
        <v>0</v>
      </c>
      <c r="W12">
        <f>'PT green averages'!W110</f>
        <v>0</v>
      </c>
      <c r="X12">
        <f>'PT green averages'!X110</f>
        <v>1</v>
      </c>
      <c r="Y12">
        <f>'PT green averages'!Y110</f>
        <v>0</v>
      </c>
      <c r="Z12">
        <f>'PT green averages'!Z110</f>
        <v>0</v>
      </c>
      <c r="AA12">
        <f>'PT green averages'!AA110</f>
        <v>1</v>
      </c>
      <c r="AB12">
        <f>'PT green averages'!AB110</f>
        <v>0</v>
      </c>
      <c r="AC12">
        <f>'PT green averages'!AC110</f>
        <v>1</v>
      </c>
      <c r="AD12">
        <f>'PT green averages'!AD110</f>
        <v>0</v>
      </c>
      <c r="AE12">
        <f>'PT green averages'!AE110</f>
        <v>1</v>
      </c>
      <c r="AF12">
        <f>'PT green averages'!AF110</f>
        <v>1</v>
      </c>
      <c r="AG12">
        <f>'PT green averages'!AG110</f>
        <v>0</v>
      </c>
      <c r="AH12">
        <f>'PT green averages'!AH110</f>
        <v>0</v>
      </c>
      <c r="AI12">
        <f>'PT green averages'!AI110</f>
        <v>1</v>
      </c>
      <c r="AJ12">
        <f>'PT green averages'!AJ110</f>
        <v>0</v>
      </c>
      <c r="AK12">
        <f>'PT green averages'!AK110</f>
        <v>1</v>
      </c>
      <c r="AL12">
        <f>'PT green averages'!AL110</f>
        <v>1</v>
      </c>
      <c r="AM12">
        <f>'PT green averages'!AM110</f>
        <v>0</v>
      </c>
      <c r="AN12">
        <f>'PT green averages'!AN110</f>
        <v>0</v>
      </c>
      <c r="AO12">
        <f>'PT green averages'!AO110</f>
        <v>1</v>
      </c>
      <c r="AP12">
        <f>'PT green averages'!AP110</f>
        <v>1</v>
      </c>
      <c r="AQ12">
        <f>'PT green averages'!AQ110</f>
        <v>0</v>
      </c>
      <c r="AR12">
        <f>'PT green averages'!AR110</f>
        <v>1</v>
      </c>
      <c r="AS12">
        <f>'PT green averages'!AS110</f>
        <v>1</v>
      </c>
      <c r="AT12">
        <f>'PT green averages'!AT110</f>
        <v>0</v>
      </c>
      <c r="AU12">
        <f>'PT green averages'!AU110</f>
        <v>1</v>
      </c>
      <c r="AV12">
        <f>'PT green averages'!AV110</f>
        <v>0</v>
      </c>
      <c r="AW12">
        <f>'PT green averages'!AW110</f>
        <v>1</v>
      </c>
      <c r="AX12">
        <f>'PT green averages'!AX110</f>
        <v>0</v>
      </c>
      <c r="AY12">
        <f>'PT green averages'!AY110</f>
        <v>0</v>
      </c>
      <c r="AZ12">
        <f>'PT green averages'!AZ110</f>
        <v>1</v>
      </c>
      <c r="BA12">
        <f>'PT green averages'!BA110</f>
        <v>0</v>
      </c>
      <c r="BB12">
        <f>'PT green averages'!BB110</f>
        <v>1</v>
      </c>
      <c r="BC12">
        <f>'PT green averages'!BC110</f>
        <v>0</v>
      </c>
      <c r="BD12">
        <f>'PT green averages'!BD110</f>
        <v>1</v>
      </c>
      <c r="BE12">
        <f>'PT green averages'!BE110</f>
        <v>1</v>
      </c>
      <c r="BF12">
        <f>'PT green averages'!BF110</f>
        <v>0</v>
      </c>
      <c r="BG12">
        <f>'PT green averages'!BG110</f>
        <v>0</v>
      </c>
      <c r="BH12">
        <f>'PT green averages'!BH110</f>
        <v>1</v>
      </c>
      <c r="BI12">
        <f>'PT green averages'!BI110</f>
        <v>1</v>
      </c>
      <c r="BJ12">
        <f>'PT green averages'!BJ110</f>
        <v>1</v>
      </c>
      <c r="BK12">
        <f>'PT green averages'!BK110</f>
        <v>0</v>
      </c>
      <c r="BL12">
        <f>'PT green averages'!BL110</f>
        <v>0</v>
      </c>
      <c r="BM12">
        <f>'PT green averages'!BM110</f>
        <v>0</v>
      </c>
      <c r="BN12">
        <f>'PT green averages'!BN110</f>
        <v>0</v>
      </c>
      <c r="BO12">
        <f>'PT green averages'!BO110</f>
        <v>1</v>
      </c>
      <c r="BP12">
        <f>'PT green averages'!BP110</f>
        <v>1</v>
      </c>
      <c r="BQ12">
        <f>'PT green averages'!BQ110</f>
        <v>1</v>
      </c>
      <c r="BR12">
        <f>'PT green averages'!BR110</f>
        <v>1</v>
      </c>
      <c r="BS12">
        <f>'PT green averages'!BS110</f>
        <v>1</v>
      </c>
      <c r="BT12">
        <f>'PT green averages'!BT110</f>
        <v>0</v>
      </c>
      <c r="BU12">
        <f>'PT green averages'!BU110</f>
        <v>1</v>
      </c>
      <c r="BV12">
        <f>'PT green averages'!BV110</f>
        <v>0</v>
      </c>
      <c r="BW12">
        <f>'PT green averages'!BW110</f>
        <v>0</v>
      </c>
      <c r="BX12">
        <f>'PT green averages'!BX110</f>
        <v>0</v>
      </c>
      <c r="BY12">
        <f>'PT green averages'!BY110</f>
        <v>0</v>
      </c>
      <c r="BZ12">
        <f>'PT green averages'!BZ110</f>
        <v>0</v>
      </c>
      <c r="CA12">
        <f>'PT green averages'!CA110</f>
        <v>1</v>
      </c>
      <c r="CB12">
        <f>'PT green averages'!CB110</f>
        <v>0</v>
      </c>
      <c r="CC12">
        <f>'PT green averages'!CC110</f>
        <v>1</v>
      </c>
      <c r="CD12">
        <f>'PT green averages'!CD110</f>
        <v>0</v>
      </c>
      <c r="CE12">
        <f>'PT green averages'!CE110</f>
        <v>1</v>
      </c>
      <c r="CF12">
        <f>'PT green averages'!CF110</f>
        <v>1</v>
      </c>
      <c r="CG12">
        <f>'PT green averages'!CG110</f>
        <v>0</v>
      </c>
      <c r="CH12">
        <f>'PT green averages'!CH110</f>
        <v>1</v>
      </c>
      <c r="CI12">
        <f>'PT green averages'!CI110</f>
        <v>0</v>
      </c>
      <c r="CJ12">
        <f>'PT green averages'!CJ110</f>
        <v>0</v>
      </c>
      <c r="CK12">
        <f>'PT green averages'!CK110</f>
        <v>1</v>
      </c>
      <c r="CL12">
        <f>'PT green averages'!CL110</f>
        <v>0</v>
      </c>
      <c r="CM12">
        <f>'PT green averages'!CM110</f>
        <v>1</v>
      </c>
      <c r="CN12">
        <f>'PT green averages'!CN110</f>
        <v>0</v>
      </c>
      <c r="CO12">
        <f>'PT green averages'!CO110</f>
        <v>0</v>
      </c>
      <c r="CP12">
        <f>'PT green averages'!CP110</f>
        <v>0</v>
      </c>
      <c r="CQ12">
        <f>'PT green averages'!CQ110</f>
        <v>1</v>
      </c>
      <c r="CR12">
        <f>'PT green averages'!CR110</f>
        <v>1</v>
      </c>
      <c r="CS12">
        <f>'PT green averages'!CS110</f>
        <v>1</v>
      </c>
      <c r="CT12">
        <f>'PT green averages'!CT110</f>
        <v>0</v>
      </c>
      <c r="CU12">
        <f>'PT green averages'!CU110</f>
        <v>1</v>
      </c>
      <c r="CV12">
        <f>'PT green averages'!CV110</f>
        <v>1</v>
      </c>
      <c r="CW12">
        <f>'PT green averages'!CW110</f>
        <v>1</v>
      </c>
      <c r="CX12">
        <f>'PT green averages'!CX110</f>
        <v>0</v>
      </c>
      <c r="CY12">
        <f>'PT green averages'!CY110</f>
        <v>1</v>
      </c>
      <c r="CZ12">
        <f>'PT green averages'!CZ110</f>
        <v>1</v>
      </c>
      <c r="DA12">
        <f>'PT green averages'!DA110</f>
        <v>1</v>
      </c>
      <c r="DB12">
        <f>'PT green averages'!DB110</f>
        <v>0</v>
      </c>
      <c r="DC12">
        <f>'PT green averages'!DC110</f>
        <v>1</v>
      </c>
      <c r="DD12">
        <f>'PT green averages'!DD110</f>
        <v>1</v>
      </c>
      <c r="DE12">
        <f>'PT green averages'!DE110</f>
        <v>0</v>
      </c>
      <c r="DF12">
        <f>'PT green averages'!DF110</f>
        <v>0</v>
      </c>
      <c r="DG12">
        <f>'PT green averages'!DG110</f>
        <v>1</v>
      </c>
      <c r="DH12">
        <f>'PT green averages'!DH110</f>
        <v>1</v>
      </c>
      <c r="DI12">
        <f>'PT green averages'!DI110</f>
        <v>1</v>
      </c>
      <c r="DK12">
        <f>SUM(B12:DI12)</f>
        <v>60</v>
      </c>
      <c r="DL12">
        <f>COUNT(B12:DI12)</f>
        <v>112</v>
      </c>
    </row>
    <row r="14" spans="1:118">
      <c r="A14" t="s">
        <v>246</v>
      </c>
    </row>
    <row r="15" spans="1:118">
      <c r="A15" t="s">
        <v>247</v>
      </c>
      <c r="B15" t="s">
        <v>0</v>
      </c>
      <c r="C15" t="s">
        <v>1</v>
      </c>
      <c r="D15" t="s">
        <v>2</v>
      </c>
      <c r="E15" t="s">
        <v>3</v>
      </c>
      <c r="F15" t="s">
        <v>4</v>
      </c>
      <c r="G15" t="s">
        <v>5</v>
      </c>
      <c r="H15" t="s">
        <v>6</v>
      </c>
      <c r="I15" t="s">
        <v>7</v>
      </c>
      <c r="J15" t="s">
        <v>8</v>
      </c>
      <c r="K15" t="s">
        <v>9</v>
      </c>
      <c r="L15" t="s">
        <v>10</v>
      </c>
      <c r="M15" t="s">
        <v>11</v>
      </c>
      <c r="N15" t="s">
        <v>12</v>
      </c>
      <c r="O15" t="s">
        <v>13</v>
      </c>
      <c r="P15" t="s">
        <v>14</v>
      </c>
      <c r="Q15" t="s">
        <v>15</v>
      </c>
      <c r="R15" t="s">
        <v>16</v>
      </c>
      <c r="S15" t="s">
        <v>17</v>
      </c>
      <c r="T15" t="s">
        <v>18</v>
      </c>
      <c r="U15" t="s">
        <v>19</v>
      </c>
      <c r="V15" t="s">
        <v>20</v>
      </c>
      <c r="W15" t="s">
        <v>21</v>
      </c>
      <c r="X15" t="s">
        <v>22</v>
      </c>
      <c r="Y15" t="s">
        <v>23</v>
      </c>
      <c r="Z15" t="s">
        <v>24</v>
      </c>
      <c r="AA15" t="s">
        <v>25</v>
      </c>
      <c r="AB15" t="s">
        <v>26</v>
      </c>
      <c r="AC15" t="s">
        <v>27</v>
      </c>
      <c r="AD15" t="s">
        <v>28</v>
      </c>
      <c r="AE15" t="s">
        <v>29</v>
      </c>
      <c r="AF15" t="s">
        <v>30</v>
      </c>
      <c r="AG15" t="s">
        <v>31</v>
      </c>
      <c r="AH15" t="s">
        <v>32</v>
      </c>
      <c r="AI15" t="s">
        <v>33</v>
      </c>
      <c r="AJ15" t="s">
        <v>34</v>
      </c>
      <c r="AK15" t="s">
        <v>35</v>
      </c>
      <c r="AL15" t="s">
        <v>36</v>
      </c>
      <c r="AM15" t="s">
        <v>37</v>
      </c>
      <c r="AN15" t="s">
        <v>38</v>
      </c>
      <c r="AO15" t="s">
        <v>39</v>
      </c>
      <c r="AP15" t="s">
        <v>40</v>
      </c>
      <c r="AQ15" t="s">
        <v>41</v>
      </c>
      <c r="AR15" t="s">
        <v>42</v>
      </c>
      <c r="AS15" t="s">
        <v>43</v>
      </c>
      <c r="AT15" t="s">
        <v>44</v>
      </c>
      <c r="AU15" t="s">
        <v>45</v>
      </c>
      <c r="AV15" t="s">
        <v>46</v>
      </c>
      <c r="AW15" t="s">
        <v>47</v>
      </c>
      <c r="AX15" t="s">
        <v>48</v>
      </c>
      <c r="AY15" t="s">
        <v>49</v>
      </c>
      <c r="AZ15" t="s">
        <v>50</v>
      </c>
      <c r="BA15" t="s">
        <v>51</v>
      </c>
      <c r="BB15" t="s">
        <v>52</v>
      </c>
      <c r="BC15" t="s">
        <v>53</v>
      </c>
      <c r="BD15" t="s">
        <v>54</v>
      </c>
      <c r="BE15" t="s">
        <v>55</v>
      </c>
      <c r="BF15" t="s">
        <v>56</v>
      </c>
      <c r="BG15" t="s">
        <v>57</v>
      </c>
      <c r="BH15" t="s">
        <v>58</v>
      </c>
      <c r="BI15" t="s">
        <v>59</v>
      </c>
      <c r="BJ15" t="s">
        <v>60</v>
      </c>
      <c r="BK15" t="s">
        <v>61</v>
      </c>
      <c r="BL15" t="s">
        <v>62</v>
      </c>
      <c r="BM15" t="s">
        <v>63</v>
      </c>
      <c r="BN15" t="s">
        <v>64</v>
      </c>
      <c r="BO15" t="s">
        <v>65</v>
      </c>
      <c r="BP15" t="s">
        <v>66</v>
      </c>
      <c r="BQ15" t="s">
        <v>67</v>
      </c>
      <c r="BR15" t="s">
        <v>68</v>
      </c>
      <c r="BS15" t="s">
        <v>69</v>
      </c>
      <c r="BT15" t="s">
        <v>70</v>
      </c>
      <c r="BU15" t="s">
        <v>71</v>
      </c>
      <c r="BV15" t="s">
        <v>72</v>
      </c>
      <c r="BW15" t="s">
        <v>73</v>
      </c>
      <c r="BX15" t="s">
        <v>74</v>
      </c>
      <c r="BY15" t="s">
        <v>75</v>
      </c>
      <c r="BZ15" t="s">
        <v>76</v>
      </c>
      <c r="CA15" t="s">
        <v>77</v>
      </c>
      <c r="CB15" t="s">
        <v>78</v>
      </c>
      <c r="CC15" t="s">
        <v>79</v>
      </c>
      <c r="CD15" t="s">
        <v>80</v>
      </c>
      <c r="CE15" t="s">
        <v>81</v>
      </c>
      <c r="CF15" t="s">
        <v>82</v>
      </c>
      <c r="CG15" t="s">
        <v>83</v>
      </c>
      <c r="CH15" t="s">
        <v>84</v>
      </c>
      <c r="CI15" t="s">
        <v>85</v>
      </c>
      <c r="CJ15" t="s">
        <v>86</v>
      </c>
      <c r="CK15" t="s">
        <v>87</v>
      </c>
      <c r="CL15" t="s">
        <v>88</v>
      </c>
      <c r="CM15" t="s">
        <v>89</v>
      </c>
      <c r="CN15" t="s">
        <v>90</v>
      </c>
      <c r="CO15" t="s">
        <v>91</v>
      </c>
      <c r="CP15" t="s">
        <v>92</v>
      </c>
      <c r="CQ15" t="s">
        <v>93</v>
      </c>
      <c r="CR15" t="s">
        <v>94</v>
      </c>
      <c r="CS15" t="s">
        <v>95</v>
      </c>
      <c r="CT15" t="s">
        <v>96</v>
      </c>
      <c r="CU15" t="s">
        <v>97</v>
      </c>
      <c r="CV15" t="s">
        <v>98</v>
      </c>
      <c r="CW15" t="s">
        <v>99</v>
      </c>
      <c r="CX15" t="s">
        <v>100</v>
      </c>
      <c r="CY15" t="s">
        <v>101</v>
      </c>
      <c r="CZ15" t="s">
        <v>102</v>
      </c>
      <c r="DA15" t="s">
        <v>103</v>
      </c>
      <c r="DB15" t="s">
        <v>104</v>
      </c>
      <c r="DC15" t="s">
        <v>105</v>
      </c>
      <c r="DD15" t="s">
        <v>106</v>
      </c>
      <c r="DE15" t="s">
        <v>107</v>
      </c>
      <c r="DF15" t="s">
        <v>108</v>
      </c>
      <c r="DG15" t="s">
        <v>109</v>
      </c>
      <c r="DH15" t="s">
        <v>110</v>
      </c>
      <c r="DI15" t="s">
        <v>111</v>
      </c>
      <c r="DK15" t="s">
        <v>113</v>
      </c>
      <c r="DL15" t="s">
        <v>114</v>
      </c>
      <c r="DM15" t="s">
        <v>260</v>
      </c>
      <c r="DN15" t="s">
        <v>261</v>
      </c>
    </row>
    <row r="16" spans="1:118">
      <c r="A16" t="s">
        <v>225</v>
      </c>
      <c r="B16">
        <v>0.99909000000000003</v>
      </c>
      <c r="C16">
        <v>0.97433000000000003</v>
      </c>
      <c r="D16">
        <v>0.39768999999999999</v>
      </c>
      <c r="E16">
        <v>0.99926999999999999</v>
      </c>
      <c r="F16">
        <v>0.44037999999999999</v>
      </c>
      <c r="G16">
        <v>0.34972999999999999</v>
      </c>
      <c r="H16">
        <v>0.93445999999999996</v>
      </c>
      <c r="I16">
        <v>0.85058999999999996</v>
      </c>
      <c r="J16">
        <v>0.73624000000000001</v>
      </c>
      <c r="K16">
        <v>0.47455999999999998</v>
      </c>
      <c r="L16">
        <v>0.47498000000000001</v>
      </c>
      <c r="M16">
        <v>0.54293000000000002</v>
      </c>
      <c r="N16">
        <v>0.52583999999999997</v>
      </c>
      <c r="O16">
        <v>0.99985000000000002</v>
      </c>
      <c r="P16">
        <v>0.57799999999999996</v>
      </c>
      <c r="Q16">
        <v>0.45183000000000001</v>
      </c>
      <c r="R16">
        <v>0.71147000000000005</v>
      </c>
      <c r="S16">
        <v>0.55349999999999999</v>
      </c>
      <c r="T16">
        <v>0.53181999999999996</v>
      </c>
      <c r="U16">
        <v>0.45593</v>
      </c>
      <c r="V16">
        <v>0.52632000000000001</v>
      </c>
      <c r="W16">
        <v>0.99922</v>
      </c>
      <c r="X16">
        <v>0.92059000000000002</v>
      </c>
      <c r="Y16">
        <v>0.62702999999999998</v>
      </c>
      <c r="Z16">
        <v>0.99985999999999997</v>
      </c>
      <c r="AA16">
        <v>0.69425999999999999</v>
      </c>
      <c r="AB16">
        <v>0.97206000000000004</v>
      </c>
      <c r="AC16">
        <v>0.83094000000000001</v>
      </c>
      <c r="AD16">
        <v>0.40183999999999997</v>
      </c>
      <c r="AE16">
        <v>0.47560999999999998</v>
      </c>
      <c r="AF16">
        <v>0.47921000000000002</v>
      </c>
      <c r="AG16">
        <v>0.99883999999999995</v>
      </c>
      <c r="AH16">
        <v>0.99834999999999996</v>
      </c>
      <c r="AI16">
        <v>0.62490000000000001</v>
      </c>
      <c r="AJ16">
        <v>0.47116000000000002</v>
      </c>
      <c r="AK16">
        <v>0.99911000000000005</v>
      </c>
      <c r="AL16">
        <v>0.53305000000000002</v>
      </c>
      <c r="AM16">
        <v>0.4945</v>
      </c>
      <c r="AN16">
        <v>0.99887000000000004</v>
      </c>
      <c r="AO16">
        <v>0.99983999999999995</v>
      </c>
      <c r="AP16">
        <v>0.99895</v>
      </c>
      <c r="AQ16">
        <v>0.46040999999999999</v>
      </c>
      <c r="AR16">
        <v>0.51624000000000003</v>
      </c>
      <c r="AS16">
        <v>0.52256999999999998</v>
      </c>
      <c r="AT16">
        <v>0.99924000000000002</v>
      </c>
      <c r="AU16">
        <v>0.46022999999999997</v>
      </c>
      <c r="AV16">
        <v>0.53791</v>
      </c>
      <c r="AW16">
        <v>0.45669999999999999</v>
      </c>
      <c r="AX16">
        <v>0.99919999999999998</v>
      </c>
      <c r="AY16">
        <v>0.88066999999999995</v>
      </c>
      <c r="AZ16">
        <v>0.58557999999999999</v>
      </c>
      <c r="BA16">
        <v>0.99983999999999995</v>
      </c>
      <c r="BB16">
        <v>0.99263000000000001</v>
      </c>
      <c r="BC16">
        <v>0.72846</v>
      </c>
      <c r="BD16">
        <v>0.99939999999999996</v>
      </c>
      <c r="BE16">
        <v>0.50971</v>
      </c>
      <c r="BF16">
        <v>0.31324000000000002</v>
      </c>
      <c r="BG16">
        <v>0.80683000000000005</v>
      </c>
      <c r="BH16">
        <v>0.999</v>
      </c>
      <c r="BI16">
        <v>0.76880999999999999</v>
      </c>
      <c r="BJ16">
        <v>0.32824999999999999</v>
      </c>
      <c r="BK16">
        <v>0.53724000000000005</v>
      </c>
      <c r="BL16">
        <v>0.99980000000000002</v>
      </c>
      <c r="BM16">
        <v>0.99980000000000002</v>
      </c>
      <c r="BN16">
        <v>0.99821000000000004</v>
      </c>
      <c r="BO16">
        <v>0.51627999999999996</v>
      </c>
      <c r="BP16">
        <v>0.47874</v>
      </c>
      <c r="BQ16">
        <v>0.55596000000000001</v>
      </c>
      <c r="BR16">
        <v>0.27073000000000003</v>
      </c>
      <c r="BS16">
        <v>0.56145999999999996</v>
      </c>
      <c r="BT16">
        <v>0.99975000000000003</v>
      </c>
      <c r="BU16">
        <v>0.99956</v>
      </c>
      <c r="BV16">
        <v>0.51897000000000004</v>
      </c>
      <c r="BW16">
        <v>0.99990000000000001</v>
      </c>
      <c r="BX16">
        <v>0.99990000000000001</v>
      </c>
      <c r="BY16">
        <v>0.66964000000000001</v>
      </c>
      <c r="BZ16">
        <v>0.99917</v>
      </c>
      <c r="CA16">
        <v>0.99502000000000002</v>
      </c>
      <c r="CB16">
        <v>0.58877999999999997</v>
      </c>
      <c r="CC16">
        <v>0.48931000000000002</v>
      </c>
      <c r="CD16">
        <v>0.99963000000000002</v>
      </c>
      <c r="CE16">
        <v>0.45996999999999999</v>
      </c>
      <c r="CF16">
        <v>0.41200999999999999</v>
      </c>
      <c r="CG16">
        <v>0.34649999999999997</v>
      </c>
      <c r="CH16">
        <v>0.45804</v>
      </c>
      <c r="CI16">
        <v>0.34340999999999999</v>
      </c>
      <c r="CJ16">
        <v>0.99951000000000001</v>
      </c>
      <c r="CK16">
        <v>0.53622000000000003</v>
      </c>
      <c r="CL16">
        <v>0.99919999999999998</v>
      </c>
      <c r="CM16">
        <v>0.52439999999999998</v>
      </c>
      <c r="CN16">
        <v>0.61155000000000004</v>
      </c>
      <c r="CO16">
        <v>0.82559000000000005</v>
      </c>
      <c r="CP16">
        <v>0.55027000000000004</v>
      </c>
      <c r="CQ16">
        <v>0.50131999999999999</v>
      </c>
      <c r="CR16">
        <v>0.99956999999999996</v>
      </c>
      <c r="CS16">
        <v>0.98516999999999999</v>
      </c>
      <c r="CT16">
        <v>0.49635000000000001</v>
      </c>
      <c r="CU16">
        <v>0.99929000000000001</v>
      </c>
      <c r="CV16">
        <v>0.97782999999999998</v>
      </c>
      <c r="CW16">
        <v>0.59355000000000002</v>
      </c>
      <c r="CX16">
        <v>0.68108999999999997</v>
      </c>
      <c r="CY16">
        <v>0.63807000000000003</v>
      </c>
      <c r="CZ16">
        <v>0.43175999999999998</v>
      </c>
      <c r="DA16">
        <v>0.56006999999999996</v>
      </c>
      <c r="DB16">
        <v>0.99985000000000002</v>
      </c>
      <c r="DC16">
        <v>0.49680000000000002</v>
      </c>
      <c r="DD16">
        <v>0.58406000000000002</v>
      </c>
      <c r="DE16">
        <v>0.54713000000000001</v>
      </c>
      <c r="DF16">
        <v>0.99880000000000002</v>
      </c>
      <c r="DG16">
        <v>0.51266999999999996</v>
      </c>
      <c r="DH16">
        <v>0.99931000000000003</v>
      </c>
      <c r="DI16">
        <v>0.87124000000000001</v>
      </c>
      <c r="DK16">
        <f>MIN(B16:DI16)</f>
        <v>0.27073000000000003</v>
      </c>
      <c r="DL16">
        <f>MAX(B16:DI16)</f>
        <v>0.99990000000000001</v>
      </c>
      <c r="DM16" s="4">
        <f>COUNTIF(B16:DI16,"&gt;0.95")/112</f>
        <v>0.3392857142857143</v>
      </c>
      <c r="DN16" s="4">
        <f>COUNTIF(B16:DI16,"&gt;0.9")/112</f>
        <v>0.35714285714285715</v>
      </c>
    </row>
    <row r="17" spans="1:118">
      <c r="A17" t="s">
        <v>226</v>
      </c>
      <c r="B17">
        <v>0.99873000000000001</v>
      </c>
      <c r="C17">
        <v>0.99368999999999996</v>
      </c>
      <c r="D17">
        <v>0.80379999999999996</v>
      </c>
      <c r="E17">
        <v>0.99626000000000003</v>
      </c>
      <c r="F17">
        <v>0.56037999999999999</v>
      </c>
      <c r="G17">
        <v>0.49170000000000003</v>
      </c>
      <c r="H17">
        <v>0.96255999999999997</v>
      </c>
      <c r="I17">
        <v>0.95926</v>
      </c>
      <c r="J17">
        <v>0.81730999999999998</v>
      </c>
      <c r="K17">
        <v>0.55001999999999995</v>
      </c>
      <c r="L17">
        <v>0.50782000000000005</v>
      </c>
      <c r="M17">
        <v>0.86739999999999995</v>
      </c>
      <c r="N17">
        <v>0.51014000000000004</v>
      </c>
      <c r="O17">
        <v>0.99929999999999997</v>
      </c>
      <c r="P17">
        <v>0.64549000000000001</v>
      </c>
      <c r="Q17">
        <v>0.88844000000000001</v>
      </c>
      <c r="R17">
        <v>0.95021</v>
      </c>
      <c r="S17">
        <v>0.73538999999999999</v>
      </c>
      <c r="T17">
        <v>0.87822999999999996</v>
      </c>
      <c r="U17">
        <v>0.43403000000000003</v>
      </c>
      <c r="V17">
        <v>0.79639000000000004</v>
      </c>
      <c r="W17">
        <v>0.98614999999999997</v>
      </c>
      <c r="X17">
        <v>0.95437000000000005</v>
      </c>
      <c r="Y17">
        <v>0.50058999999999998</v>
      </c>
      <c r="Z17">
        <v>0.99963999999999997</v>
      </c>
      <c r="AA17">
        <v>0.83230999999999999</v>
      </c>
      <c r="AB17">
        <v>0.94374999999999998</v>
      </c>
      <c r="AC17">
        <v>0.77088000000000001</v>
      </c>
      <c r="AD17">
        <v>0.46050000000000002</v>
      </c>
      <c r="AE17">
        <v>0.84584000000000004</v>
      </c>
      <c r="AF17">
        <v>0.64915</v>
      </c>
      <c r="AG17">
        <v>0.99851000000000001</v>
      </c>
      <c r="AH17">
        <v>0.99799000000000004</v>
      </c>
      <c r="AI17">
        <v>0.87036000000000002</v>
      </c>
      <c r="AJ17">
        <v>0.50768000000000002</v>
      </c>
      <c r="AK17">
        <v>0.99875999999999998</v>
      </c>
      <c r="AL17">
        <v>0.87782000000000004</v>
      </c>
      <c r="AM17">
        <v>0.47241</v>
      </c>
      <c r="AN17">
        <v>0.99888999999999994</v>
      </c>
      <c r="AO17">
        <v>0.99963999999999997</v>
      </c>
      <c r="AP17">
        <v>0.99873999999999996</v>
      </c>
      <c r="AQ17">
        <v>0.45439000000000002</v>
      </c>
      <c r="AR17">
        <v>0.78078999999999998</v>
      </c>
      <c r="AS17">
        <v>0.84053</v>
      </c>
      <c r="AT17">
        <v>0.99944</v>
      </c>
      <c r="AU17">
        <v>0.59238999999999997</v>
      </c>
      <c r="AV17">
        <v>0.55969000000000002</v>
      </c>
      <c r="AW17">
        <v>0.84840000000000004</v>
      </c>
      <c r="AX17">
        <v>0.99944999999999995</v>
      </c>
      <c r="AY17">
        <v>0.89834999999999998</v>
      </c>
      <c r="AZ17">
        <v>0.49501000000000001</v>
      </c>
      <c r="BA17">
        <v>0.99917</v>
      </c>
      <c r="BB17">
        <v>0.99807999999999997</v>
      </c>
      <c r="BC17">
        <v>0.83142000000000005</v>
      </c>
      <c r="BD17">
        <v>0.99663999999999997</v>
      </c>
      <c r="BE17">
        <v>0.85177000000000003</v>
      </c>
      <c r="BF17">
        <v>0.46135999999999999</v>
      </c>
      <c r="BG17">
        <v>0.90493000000000001</v>
      </c>
      <c r="BH17">
        <v>0.99711000000000005</v>
      </c>
      <c r="BI17">
        <v>0.86124999999999996</v>
      </c>
      <c r="BJ17">
        <v>0.49763000000000002</v>
      </c>
      <c r="BK17">
        <v>0.46417999999999998</v>
      </c>
      <c r="BL17">
        <v>0.99917</v>
      </c>
      <c r="BM17">
        <v>0.99917</v>
      </c>
      <c r="BN17">
        <v>0.99911000000000005</v>
      </c>
      <c r="BO17">
        <v>0.79671999999999998</v>
      </c>
      <c r="BP17">
        <v>0.86277000000000004</v>
      </c>
      <c r="BQ17">
        <v>0.76246000000000003</v>
      </c>
      <c r="BR17">
        <v>0.41515999999999997</v>
      </c>
      <c r="BS17">
        <v>0.87600999999999996</v>
      </c>
      <c r="BT17">
        <v>0.99958000000000002</v>
      </c>
      <c r="BU17">
        <v>0.99729000000000001</v>
      </c>
      <c r="BV17">
        <v>0.54923999999999995</v>
      </c>
      <c r="BW17">
        <v>0.99933000000000005</v>
      </c>
      <c r="BX17">
        <v>0.99933000000000005</v>
      </c>
      <c r="BY17">
        <v>0.84414</v>
      </c>
      <c r="BZ17">
        <v>0.99917</v>
      </c>
      <c r="CA17">
        <v>0.99741999999999997</v>
      </c>
      <c r="CB17">
        <v>0.54425999999999997</v>
      </c>
      <c r="CC17">
        <v>0.78403999999999996</v>
      </c>
      <c r="CD17">
        <v>0.99933000000000005</v>
      </c>
      <c r="CE17">
        <v>0.88117999999999996</v>
      </c>
      <c r="CF17">
        <v>0.76665000000000005</v>
      </c>
      <c r="CG17">
        <v>0.45382</v>
      </c>
      <c r="CH17">
        <v>0.51817000000000002</v>
      </c>
      <c r="CI17">
        <v>0.42312</v>
      </c>
      <c r="CJ17">
        <v>0.99856999999999996</v>
      </c>
      <c r="CK17">
        <v>0.82076000000000005</v>
      </c>
      <c r="CL17">
        <v>0.99938000000000005</v>
      </c>
      <c r="CM17">
        <v>0.84794000000000003</v>
      </c>
      <c r="CN17">
        <v>0.59072999999999998</v>
      </c>
      <c r="CO17">
        <v>0.98463999999999996</v>
      </c>
      <c r="CP17">
        <v>0.81106999999999996</v>
      </c>
      <c r="CQ17">
        <v>0.84757000000000005</v>
      </c>
      <c r="CR17">
        <v>0.99931999999999999</v>
      </c>
      <c r="CS17">
        <v>0.9536</v>
      </c>
      <c r="CT17">
        <v>0.52937000000000001</v>
      </c>
      <c r="CU17">
        <v>0.99929999999999997</v>
      </c>
      <c r="CV17">
        <v>0.99704000000000004</v>
      </c>
      <c r="CW17">
        <v>0.86638000000000004</v>
      </c>
      <c r="CX17">
        <v>0.92240999999999995</v>
      </c>
      <c r="CY17">
        <v>0.81721999999999995</v>
      </c>
      <c r="CZ17">
        <v>0.54384999999999994</v>
      </c>
      <c r="DA17">
        <v>0.84136999999999995</v>
      </c>
      <c r="DB17">
        <v>0.99919000000000002</v>
      </c>
      <c r="DC17">
        <v>0.50905999999999996</v>
      </c>
      <c r="DD17">
        <v>0.81025999999999998</v>
      </c>
      <c r="DE17">
        <v>0.48809999999999998</v>
      </c>
      <c r="DF17">
        <v>0.64892000000000005</v>
      </c>
      <c r="DG17">
        <v>0.89298</v>
      </c>
      <c r="DH17">
        <v>0.99965999999999999</v>
      </c>
      <c r="DI17">
        <v>0.89573999999999998</v>
      </c>
      <c r="DK17">
        <f t="shared" ref="DK17:DK24" si="20">MIN(B17:DI17)</f>
        <v>0.41515999999999997</v>
      </c>
      <c r="DL17">
        <f t="shared" ref="DL17:DL24" si="21">MAX(B17:DI17)</f>
        <v>0.99965999999999999</v>
      </c>
      <c r="DM17" s="4">
        <f t="shared" ref="DM17:DM24" si="22">COUNTIF(B17:DI17,"&gt;0.95")/112</f>
        <v>0.36607142857142855</v>
      </c>
      <c r="DN17" s="4">
        <f t="shared" ref="DN17:DN24" si="23">COUNTIF(B17:DI17,"&gt;0.9")/112</f>
        <v>0.39285714285714285</v>
      </c>
    </row>
    <row r="18" spans="1:118">
      <c r="A18" t="s">
        <v>227</v>
      </c>
      <c r="B18">
        <v>0.95630999999999999</v>
      </c>
      <c r="C18">
        <v>0.95599000000000001</v>
      </c>
      <c r="D18">
        <v>0.65937000000000001</v>
      </c>
      <c r="E18">
        <v>0.96025000000000005</v>
      </c>
      <c r="F18">
        <v>0.40078999999999998</v>
      </c>
      <c r="G18">
        <v>0.34132000000000001</v>
      </c>
      <c r="H18">
        <v>0.80201</v>
      </c>
      <c r="I18">
        <v>0.89046999999999998</v>
      </c>
      <c r="J18">
        <v>0.89990000000000003</v>
      </c>
      <c r="K18">
        <v>0.57601999999999998</v>
      </c>
      <c r="L18">
        <v>0.41483999999999999</v>
      </c>
      <c r="M18">
        <v>0.81242000000000003</v>
      </c>
      <c r="N18">
        <v>0.50534999999999997</v>
      </c>
      <c r="O18">
        <v>0.99795999999999996</v>
      </c>
      <c r="P18">
        <v>0.67040999999999995</v>
      </c>
      <c r="Q18">
        <v>0.68366000000000005</v>
      </c>
      <c r="R18">
        <v>0.89768999999999999</v>
      </c>
      <c r="S18">
        <v>0.48908000000000001</v>
      </c>
      <c r="T18">
        <v>0.84126000000000001</v>
      </c>
      <c r="U18">
        <v>0.39900999999999998</v>
      </c>
      <c r="V18">
        <v>0.63690999999999998</v>
      </c>
      <c r="W18">
        <v>0.99636999999999998</v>
      </c>
      <c r="X18">
        <v>0.91493999999999998</v>
      </c>
      <c r="Y18">
        <v>0.55130999999999997</v>
      </c>
      <c r="Z18">
        <v>0.99856</v>
      </c>
      <c r="AA18">
        <v>0.81418999999999997</v>
      </c>
      <c r="AB18">
        <v>0.90359999999999996</v>
      </c>
      <c r="AC18">
        <v>0.84724999999999995</v>
      </c>
      <c r="AD18">
        <v>0.30624000000000001</v>
      </c>
      <c r="AE18">
        <v>0.68123999999999996</v>
      </c>
      <c r="AF18">
        <v>0.52583999999999997</v>
      </c>
      <c r="AG18">
        <v>0.95535999999999999</v>
      </c>
      <c r="AH18">
        <v>0.99036000000000002</v>
      </c>
      <c r="AI18">
        <v>0.84806000000000004</v>
      </c>
      <c r="AJ18">
        <v>0.33011000000000001</v>
      </c>
      <c r="AK18">
        <v>0.95428999999999997</v>
      </c>
      <c r="AL18">
        <v>0.63439999999999996</v>
      </c>
      <c r="AM18">
        <v>0.31069000000000002</v>
      </c>
      <c r="AN18">
        <v>0.95179000000000002</v>
      </c>
      <c r="AO18">
        <v>0.99714999999999998</v>
      </c>
      <c r="AP18">
        <v>0.95748999999999995</v>
      </c>
      <c r="AQ18">
        <v>0.41536000000000001</v>
      </c>
      <c r="AR18">
        <v>0.37591999999999998</v>
      </c>
      <c r="AS18">
        <v>0.64241999999999999</v>
      </c>
      <c r="AT18">
        <v>0.99765999999999999</v>
      </c>
      <c r="AU18">
        <v>0.51037999999999994</v>
      </c>
      <c r="AV18">
        <v>0.50041999999999998</v>
      </c>
      <c r="AW18">
        <v>0.65995999999999999</v>
      </c>
      <c r="AX18">
        <v>0.99819999999999998</v>
      </c>
      <c r="AY18">
        <v>0.91430999999999996</v>
      </c>
      <c r="AZ18">
        <v>0.37369999999999998</v>
      </c>
      <c r="BA18">
        <v>0.99775000000000003</v>
      </c>
      <c r="BB18">
        <v>0.96092999999999995</v>
      </c>
      <c r="BC18">
        <v>0.81625999999999999</v>
      </c>
      <c r="BD18">
        <v>0.97363999999999995</v>
      </c>
      <c r="BE18">
        <v>0.72177999999999998</v>
      </c>
      <c r="BF18">
        <v>0.28427999999999998</v>
      </c>
      <c r="BG18">
        <v>0.88678000000000001</v>
      </c>
      <c r="BH18">
        <v>0.95435999999999999</v>
      </c>
      <c r="BI18">
        <v>0.90752999999999995</v>
      </c>
      <c r="BJ18">
        <v>0.24693000000000001</v>
      </c>
      <c r="BK18">
        <v>0.41918</v>
      </c>
      <c r="BL18">
        <v>0.99739999999999995</v>
      </c>
      <c r="BM18">
        <v>0.99739999999999995</v>
      </c>
      <c r="BN18">
        <v>0.96782999999999997</v>
      </c>
      <c r="BO18">
        <v>0.51037999999999994</v>
      </c>
      <c r="BP18">
        <v>0.68910000000000005</v>
      </c>
      <c r="BQ18">
        <v>0.41676000000000002</v>
      </c>
      <c r="BR18">
        <v>0.17619000000000001</v>
      </c>
      <c r="BS18">
        <v>0.68242000000000003</v>
      </c>
      <c r="BT18">
        <v>0.99704000000000004</v>
      </c>
      <c r="BU18">
        <v>0.97021999999999997</v>
      </c>
      <c r="BV18">
        <v>0.35792000000000002</v>
      </c>
      <c r="BW18">
        <v>0.99802999999999997</v>
      </c>
      <c r="BX18">
        <v>0.99802999999999997</v>
      </c>
      <c r="BY18">
        <v>0.76707999999999998</v>
      </c>
      <c r="BZ18">
        <v>0.99800999999999995</v>
      </c>
      <c r="CA18">
        <v>0.95311999999999997</v>
      </c>
      <c r="CB18">
        <v>0.45556000000000002</v>
      </c>
      <c r="CC18">
        <v>0.58338000000000001</v>
      </c>
      <c r="CD18">
        <v>0.99795999999999996</v>
      </c>
      <c r="CE18">
        <v>0.62212000000000001</v>
      </c>
      <c r="CF18">
        <v>0.60553000000000001</v>
      </c>
      <c r="CG18">
        <v>0.27162999999999998</v>
      </c>
      <c r="CH18">
        <v>0.42072999999999999</v>
      </c>
      <c r="CI18">
        <v>0.27559</v>
      </c>
      <c r="CJ18">
        <v>0.99670000000000003</v>
      </c>
      <c r="CK18">
        <v>0.56423999999999996</v>
      </c>
      <c r="CL18">
        <v>0.99860000000000004</v>
      </c>
      <c r="CM18">
        <v>0.61919000000000002</v>
      </c>
      <c r="CN18">
        <v>0.56616</v>
      </c>
      <c r="CO18">
        <v>0.98772000000000004</v>
      </c>
      <c r="CP18">
        <v>0.60729</v>
      </c>
      <c r="CQ18">
        <v>0.73607</v>
      </c>
      <c r="CR18">
        <v>0.99909000000000003</v>
      </c>
      <c r="CS18">
        <v>0.94708000000000003</v>
      </c>
      <c r="CT18">
        <v>0.39179000000000003</v>
      </c>
      <c r="CU18">
        <v>0.99761999999999995</v>
      </c>
      <c r="CV18">
        <v>0.89825999999999995</v>
      </c>
      <c r="CW18">
        <v>0.67498999999999998</v>
      </c>
      <c r="CX18">
        <v>0.86070999999999998</v>
      </c>
      <c r="CY18">
        <v>0.64568000000000003</v>
      </c>
      <c r="CZ18">
        <v>0.42022999999999999</v>
      </c>
      <c r="DA18">
        <v>0.69691000000000003</v>
      </c>
      <c r="DB18">
        <v>0.998</v>
      </c>
      <c r="DC18">
        <v>0.45240000000000002</v>
      </c>
      <c r="DD18">
        <v>0.58684999999999998</v>
      </c>
      <c r="DE18">
        <v>0.41087000000000001</v>
      </c>
      <c r="DF18">
        <v>0.97038999999999997</v>
      </c>
      <c r="DG18">
        <v>0.66771000000000003</v>
      </c>
      <c r="DH18">
        <v>0.99768999999999997</v>
      </c>
      <c r="DI18">
        <v>0.85209999999999997</v>
      </c>
      <c r="DK18">
        <f t="shared" si="20"/>
        <v>0.17619000000000001</v>
      </c>
      <c r="DL18">
        <f t="shared" si="21"/>
        <v>0.99909000000000003</v>
      </c>
      <c r="DM18" s="4">
        <f t="shared" si="22"/>
        <v>0.32142857142857145</v>
      </c>
      <c r="DN18" s="4">
        <f t="shared" si="23"/>
        <v>0.36607142857142855</v>
      </c>
    </row>
    <row r="19" spans="1:118">
      <c r="A19" t="s">
        <v>228</v>
      </c>
      <c r="B19" s="1">
        <v>8.5571000000000005E-14</v>
      </c>
      <c r="C19" s="1">
        <v>-3.2210000000000002E-14</v>
      </c>
      <c r="D19" s="1">
        <v>4.6287000000000003E-13</v>
      </c>
      <c r="E19" s="1">
        <v>-2.7690000000000001E-13</v>
      </c>
      <c r="F19" s="1">
        <v>7.0919000000000003E-13</v>
      </c>
      <c r="G19" s="1">
        <v>-1.9916000000000001E-13</v>
      </c>
      <c r="H19" s="1">
        <v>-7.2487999999999996E-14</v>
      </c>
      <c r="I19" s="1">
        <v>1.0365000000000001E-13</v>
      </c>
      <c r="J19" s="1">
        <v>-2.9438E-13</v>
      </c>
      <c r="K19" s="1">
        <v>-3.7364999999999998E-13</v>
      </c>
      <c r="L19" s="1">
        <v>1.7788E-13</v>
      </c>
      <c r="M19" s="1">
        <v>7.9240999999999995E-15</v>
      </c>
      <c r="N19" s="1">
        <v>3.9590999999999998E-13</v>
      </c>
      <c r="O19" s="1">
        <v>1.1415E-13</v>
      </c>
      <c r="P19" s="1">
        <v>2.9745999999999998E-13</v>
      </c>
      <c r="Q19" s="1">
        <v>4.1407999999999999E-13</v>
      </c>
      <c r="R19" s="1">
        <v>-4.7757999999999997E-13</v>
      </c>
      <c r="S19" s="1">
        <v>-3.0231E-13</v>
      </c>
      <c r="T19" s="1">
        <v>-1.0024E-13</v>
      </c>
      <c r="U19" s="1">
        <v>4.7670999999999997E-14</v>
      </c>
      <c r="V19" s="1">
        <v>-2.3444999999999998E-13</v>
      </c>
      <c r="W19" s="1">
        <v>7.5349999999999997E-13</v>
      </c>
      <c r="X19" s="1">
        <v>5.1646999999999997E-14</v>
      </c>
      <c r="Y19" s="1">
        <v>1.8467000000000001E-13</v>
      </c>
      <c r="Z19" s="1">
        <v>3.8081999999999999E-13</v>
      </c>
      <c r="AA19" s="1">
        <v>-1.9047E-13</v>
      </c>
      <c r="AB19" s="1">
        <v>-3.0194000000000002E-13</v>
      </c>
      <c r="AC19" s="1">
        <v>7.7249999999999999E-14</v>
      </c>
      <c r="AD19" s="1">
        <v>-1.628E-13</v>
      </c>
      <c r="AE19" s="1">
        <v>-3.8358999999999997E-14</v>
      </c>
      <c r="AF19" s="1">
        <v>3.4899000000000001E-13</v>
      </c>
      <c r="AG19" s="1">
        <v>-2.3595999999999999E-13</v>
      </c>
      <c r="AH19" s="1">
        <v>-8.4728000000000003E-14</v>
      </c>
      <c r="AI19" s="1">
        <v>1.7281999999999999E-13</v>
      </c>
      <c r="AJ19" s="1">
        <v>-3.2398E-14</v>
      </c>
      <c r="AK19" s="1">
        <v>3.8292E-14</v>
      </c>
      <c r="AL19" s="1">
        <v>2.1648E-13</v>
      </c>
      <c r="AM19" s="1">
        <v>1.9289E-13</v>
      </c>
      <c r="AN19" s="1">
        <v>1.9064000000000001E-13</v>
      </c>
      <c r="AO19" s="1">
        <v>-3.1886999999999998E-13</v>
      </c>
      <c r="AP19" s="1">
        <v>2.5997E-13</v>
      </c>
      <c r="AQ19" s="1">
        <v>-1.0164E-13</v>
      </c>
      <c r="AR19" s="1">
        <v>-2.0029999999999999E-13</v>
      </c>
      <c r="AS19" s="1">
        <v>-1.1468E-13</v>
      </c>
      <c r="AT19" s="1">
        <v>8.4353999999999998E-15</v>
      </c>
      <c r="AU19" s="1">
        <v>-1.9668999999999999E-13</v>
      </c>
      <c r="AV19" s="1">
        <v>-1.4725E-13</v>
      </c>
      <c r="AW19" s="1">
        <v>-2.3156E-14</v>
      </c>
      <c r="AX19" s="1">
        <v>-2.9253999999999998E-13</v>
      </c>
      <c r="AY19" s="1">
        <v>1.1883000000000001E-13</v>
      </c>
      <c r="AZ19" s="1">
        <v>6.7043999999999997E-14</v>
      </c>
      <c r="BA19" s="1">
        <v>-2.7678000000000001E-13</v>
      </c>
      <c r="BB19" s="1">
        <v>2.9775999999999999E-13</v>
      </c>
      <c r="BC19" s="1">
        <v>-3.8883999999999999E-13</v>
      </c>
      <c r="BD19" s="1">
        <v>-1.0653999999999999E-15</v>
      </c>
      <c r="BE19" s="1">
        <v>3.2647999999999999E-14</v>
      </c>
      <c r="BF19" s="1">
        <v>-1.4346E-13</v>
      </c>
      <c r="BG19" s="1">
        <v>-2.6967E-13</v>
      </c>
      <c r="BH19" s="1">
        <v>9.6887000000000002E-14</v>
      </c>
      <c r="BI19" s="1">
        <v>-2.0682E-13</v>
      </c>
      <c r="BJ19" s="1">
        <v>-6.3188999999999997E-14</v>
      </c>
      <c r="BK19" s="1">
        <v>2.6057000000000002E-13</v>
      </c>
      <c r="BL19" s="1">
        <v>-1.9646E-13</v>
      </c>
      <c r="BM19" s="1">
        <v>-1.8713000000000001E-13</v>
      </c>
      <c r="BN19" s="1">
        <v>1.4998999999999999E-14</v>
      </c>
      <c r="BO19" s="1">
        <v>2.2391999999999999E-13</v>
      </c>
      <c r="BP19" s="1">
        <v>1.8248999999999999E-13</v>
      </c>
      <c r="BQ19" s="1">
        <v>-1.8987999999999999E-13</v>
      </c>
      <c r="BR19" s="1">
        <v>-2.7157000000000002E-13</v>
      </c>
      <c r="BS19" s="1">
        <v>5.1490999999999997E-13</v>
      </c>
      <c r="BT19" s="1">
        <v>3.7518999999999999E-13</v>
      </c>
      <c r="BU19" s="1">
        <v>1.7545999999999999E-13</v>
      </c>
      <c r="BV19" s="1">
        <v>-1.5459E-13</v>
      </c>
      <c r="BW19" s="1">
        <v>-1.3062999999999999E-13</v>
      </c>
      <c r="BX19" s="1">
        <v>-1.8201E-13</v>
      </c>
      <c r="BY19" s="1">
        <v>5.1313999999999997E-13</v>
      </c>
      <c r="BZ19" s="1">
        <v>-4.0375000000000002E-13</v>
      </c>
      <c r="CA19" s="1">
        <v>1.8904E-13</v>
      </c>
      <c r="CB19" s="1">
        <v>-4.6030999999999997E-14</v>
      </c>
      <c r="CC19" s="1">
        <v>-7.7481999999999995E-14</v>
      </c>
      <c r="CD19" s="1">
        <v>-2.2839E-13</v>
      </c>
      <c r="CE19" s="1">
        <v>1.6423E-13</v>
      </c>
      <c r="CF19" s="1">
        <v>-2.4214000000000002E-13</v>
      </c>
      <c r="CG19" s="1">
        <v>1.0926000000000001E-13</v>
      </c>
      <c r="CH19" s="1">
        <v>-2.6932000000000001E-13</v>
      </c>
      <c r="CI19" s="1">
        <v>9.0672E-14</v>
      </c>
      <c r="CJ19" s="1">
        <v>9.6914999999999996E-14</v>
      </c>
      <c r="CK19" s="1">
        <v>1.0746E-13</v>
      </c>
      <c r="CL19" s="1">
        <v>1.6070000000000001E-13</v>
      </c>
      <c r="CM19" s="1">
        <v>-3.4295000000000002E-13</v>
      </c>
      <c r="CN19" s="1">
        <v>3.6710000000000002E-14</v>
      </c>
      <c r="CO19" s="1">
        <v>8.3044000000000004E-14</v>
      </c>
      <c r="CP19" s="1">
        <v>-8.1857000000000001E-14</v>
      </c>
      <c r="CQ19" s="1">
        <v>3.4269999999999999E-13</v>
      </c>
      <c r="CR19" s="1">
        <v>-1.2089E-13</v>
      </c>
      <c r="CS19" s="1">
        <v>1.6706E-13</v>
      </c>
      <c r="CT19" s="1">
        <v>5.1738999999999998E-13</v>
      </c>
      <c r="CU19" s="1">
        <v>-2.2345999999999999E-13</v>
      </c>
      <c r="CV19" s="1">
        <v>-9.6336999999999994E-14</v>
      </c>
      <c r="CW19" s="1">
        <v>4.3759000000000001E-13</v>
      </c>
      <c r="CX19" s="1">
        <v>1.6739000000000001E-13</v>
      </c>
      <c r="CY19" s="1">
        <v>-3.7736999999999999E-13</v>
      </c>
      <c r="CZ19" s="1">
        <v>4.4567999999999998E-13</v>
      </c>
      <c r="DA19" s="1">
        <v>1.9817E-13</v>
      </c>
      <c r="DB19" s="1">
        <v>7.0277000000000002E-14</v>
      </c>
      <c r="DC19" s="1">
        <v>1.7222E-13</v>
      </c>
      <c r="DD19" s="1">
        <v>-2.0654999999999999E-13</v>
      </c>
      <c r="DE19" t="s">
        <v>112</v>
      </c>
      <c r="DF19" s="1">
        <v>-3.6515000000000001E-13</v>
      </c>
      <c r="DG19" s="1">
        <v>3.1821000000000001E-13</v>
      </c>
      <c r="DH19" s="1">
        <v>8.2225999999999997E-13</v>
      </c>
      <c r="DI19" s="1">
        <v>1.7760999999999999E-13</v>
      </c>
      <c r="DK19">
        <f t="shared" si="20"/>
        <v>-4.7757999999999997E-13</v>
      </c>
      <c r="DL19">
        <f t="shared" si="21"/>
        <v>8.2225999999999997E-13</v>
      </c>
      <c r="DM19" s="4">
        <f t="shared" si="22"/>
        <v>0</v>
      </c>
      <c r="DN19" s="4">
        <f t="shared" si="23"/>
        <v>0</v>
      </c>
    </row>
    <row r="20" spans="1:118">
      <c r="A20" t="s">
        <v>229</v>
      </c>
      <c r="B20" s="1">
        <v>-4.0138999999999997E-14</v>
      </c>
      <c r="C20" s="1">
        <v>-2.5798999999999999E-13</v>
      </c>
      <c r="D20" s="1">
        <v>-7.0958999999999998E-14</v>
      </c>
      <c r="E20" s="1">
        <v>-7.8373999999999998E-14</v>
      </c>
      <c r="F20" s="1">
        <v>-9.4352999999999999E-14</v>
      </c>
      <c r="G20" s="1">
        <v>7.5887999999999999E-14</v>
      </c>
      <c r="H20" s="1">
        <v>7.7108000000000006E-14</v>
      </c>
      <c r="I20" s="1">
        <v>2.7225999999999999E-14</v>
      </c>
      <c r="J20" s="1">
        <v>-2.6529000000000002E-13</v>
      </c>
      <c r="K20" s="1">
        <v>-2.4323E-14</v>
      </c>
      <c r="L20" s="1">
        <v>7.372E-14</v>
      </c>
      <c r="M20" s="1">
        <v>3.5981000000000001E-13</v>
      </c>
      <c r="N20" s="1">
        <v>3.0420000000000001E-13</v>
      </c>
      <c r="O20" s="1">
        <v>1.5598000000000001E-13</v>
      </c>
      <c r="P20" s="1">
        <v>-1.1421999999999999E-13</v>
      </c>
      <c r="Q20" s="1">
        <v>-8.3242E-14</v>
      </c>
      <c r="R20" s="1">
        <v>-1.6731E-13</v>
      </c>
      <c r="S20" s="1">
        <v>2.0817000000000001E-13</v>
      </c>
      <c r="T20" s="1">
        <v>-1.0622E-13</v>
      </c>
      <c r="U20" s="1">
        <v>-9.9322E-16</v>
      </c>
      <c r="V20" s="1">
        <v>-8.7851999999999993E-15</v>
      </c>
      <c r="W20" s="1">
        <v>2.2879E-14</v>
      </c>
      <c r="X20" s="1">
        <v>6.2147000000000003E-14</v>
      </c>
      <c r="Y20" s="1">
        <v>1.063E-13</v>
      </c>
      <c r="Z20" s="1">
        <v>1.2850000000000001E-13</v>
      </c>
      <c r="AA20" s="1">
        <v>-2.7979999999999998E-13</v>
      </c>
      <c r="AB20" s="1">
        <v>-5.7811000000000005E-14</v>
      </c>
      <c r="AC20" s="1">
        <v>2.7455999999999999E-13</v>
      </c>
      <c r="AD20" s="1">
        <v>-5.7056999999999996E-13</v>
      </c>
      <c r="AE20" s="1">
        <v>-4.5810000000000001E-15</v>
      </c>
      <c r="AF20" s="1">
        <v>3.7505E-13</v>
      </c>
      <c r="AG20" s="1">
        <v>4.4991999999999999E-14</v>
      </c>
      <c r="AH20" s="1">
        <v>4.8243000000000001E-14</v>
      </c>
      <c r="AI20" s="1">
        <v>1.2046999999999999E-13</v>
      </c>
      <c r="AJ20" s="1">
        <v>-5.4313999999999997E-14</v>
      </c>
      <c r="AK20" s="1">
        <v>-1.5528999999999999E-13</v>
      </c>
      <c r="AL20" s="1">
        <v>3.1304000000000002E-14</v>
      </c>
      <c r="AM20" s="1">
        <v>-1.5091000000000001E-13</v>
      </c>
      <c r="AN20" s="1">
        <v>-3.1128999999999999E-14</v>
      </c>
      <c r="AO20" s="1">
        <v>6.4291000000000006E-14</v>
      </c>
      <c r="AP20" s="1">
        <v>1.2873999999999999E-13</v>
      </c>
      <c r="AQ20" s="1">
        <v>-1.7388000000000001E-13</v>
      </c>
      <c r="AR20" s="1">
        <v>-4.7236000000000003E-14</v>
      </c>
      <c r="AS20" s="1">
        <v>-8.2384999999999994E-14</v>
      </c>
      <c r="AT20" s="1">
        <v>-1.49E-13</v>
      </c>
      <c r="AU20" s="1">
        <v>4.8910000000000003E-14</v>
      </c>
      <c r="AV20" s="1">
        <v>1.0707E-13</v>
      </c>
      <c r="AW20" s="1">
        <v>1.2789E-13</v>
      </c>
      <c r="AX20" s="1">
        <v>1.6790999999999999E-13</v>
      </c>
      <c r="AY20" s="1">
        <v>2.2105E-13</v>
      </c>
      <c r="AZ20" s="1">
        <v>3.7857999999999999E-13</v>
      </c>
      <c r="BA20" s="1">
        <v>1.9415000000000001E-13</v>
      </c>
      <c r="BB20" s="1">
        <v>-1.8171E-14</v>
      </c>
      <c r="BC20" s="1">
        <v>8.5818999999999998E-14</v>
      </c>
      <c r="BD20" s="1">
        <v>1.2845E-13</v>
      </c>
      <c r="BE20" s="1">
        <v>-3.2256000000000002E-15</v>
      </c>
      <c r="BF20" s="1">
        <v>-8.4640000000000006E-14</v>
      </c>
      <c r="BG20" s="1">
        <v>-2.7387000000000002E-13</v>
      </c>
      <c r="BH20" s="1">
        <v>2.0065000000000001E-13</v>
      </c>
      <c r="BI20" s="1">
        <v>-2.5183E-13</v>
      </c>
      <c r="BJ20" s="1">
        <v>8.5024E-14</v>
      </c>
      <c r="BK20" s="1">
        <v>1.9261E-13</v>
      </c>
      <c r="BL20" s="1">
        <v>3.0539000000000002E-13</v>
      </c>
      <c r="BM20" s="1">
        <v>3.3915999999999999E-13</v>
      </c>
      <c r="BN20" s="1">
        <v>1.4768000000000001E-13</v>
      </c>
      <c r="BO20" s="1">
        <v>3.6096000000000001E-13</v>
      </c>
      <c r="BP20" s="1">
        <v>-2.1090000000000002E-14</v>
      </c>
      <c r="BQ20" s="1">
        <v>-1.1965999999999999E-13</v>
      </c>
      <c r="BR20" s="1">
        <v>1.4831E-13</v>
      </c>
      <c r="BS20" s="1">
        <v>-2.7091E-13</v>
      </c>
      <c r="BT20" s="1">
        <v>2.9008999999999998E-14</v>
      </c>
      <c r="BU20" s="1">
        <v>-6.1532999999999994E-14</v>
      </c>
      <c r="BV20" s="1">
        <v>-1.4213E-13</v>
      </c>
      <c r="BW20" s="1">
        <v>-8.5408000000000006E-14</v>
      </c>
      <c r="BX20" s="1">
        <v>1.1853999999999999E-13</v>
      </c>
      <c r="BY20" s="1">
        <v>2.9339000000000001E-14</v>
      </c>
      <c r="BZ20" s="1">
        <v>-1.0968000000000001E-13</v>
      </c>
      <c r="CA20" s="1">
        <v>9.6108000000000001E-14</v>
      </c>
      <c r="CB20" s="1">
        <v>3.4817999999999997E-14</v>
      </c>
      <c r="CC20" s="1">
        <v>8.6252000000000004E-14</v>
      </c>
      <c r="CD20" s="1">
        <v>2.7984E-13</v>
      </c>
      <c r="CE20" s="1">
        <v>3.2938000000000003E-14</v>
      </c>
      <c r="CF20" s="1">
        <v>3.5807000000000001E-13</v>
      </c>
      <c r="CG20" s="1">
        <v>-3.6852999999999998E-14</v>
      </c>
      <c r="CH20" s="1">
        <v>5.2696E-14</v>
      </c>
      <c r="CI20" s="1">
        <v>-5.7184999999999998E-14</v>
      </c>
      <c r="CJ20" s="1">
        <v>2.3918000000000001E-14</v>
      </c>
      <c r="CK20" s="1">
        <v>-6.9675000000000004E-14</v>
      </c>
      <c r="CL20" s="1">
        <v>1.8689999999999999E-13</v>
      </c>
      <c r="CM20" s="1">
        <v>3.3300000000000001E-14</v>
      </c>
      <c r="CN20" s="1">
        <v>1.2847000000000001E-13</v>
      </c>
      <c r="CO20" s="1">
        <v>-2.1996E-13</v>
      </c>
      <c r="CP20" s="1">
        <v>2.6924000000000002E-13</v>
      </c>
      <c r="CQ20" s="1">
        <v>2.7920999999999999E-14</v>
      </c>
      <c r="CR20" s="1">
        <v>6.4482E-14</v>
      </c>
      <c r="CS20" s="1">
        <v>-1.1453000000000001E-14</v>
      </c>
      <c r="CT20" s="1">
        <v>-2.8878000000000001E-13</v>
      </c>
      <c r="CU20" s="1">
        <v>-2.8167E-13</v>
      </c>
      <c r="CV20" s="1">
        <v>1.1405E-13</v>
      </c>
      <c r="CW20" s="1">
        <v>-3.2520000000000002E-13</v>
      </c>
      <c r="CX20" s="1">
        <v>1.4163999999999999E-13</v>
      </c>
      <c r="CY20" s="1">
        <v>2.6935000000000001E-13</v>
      </c>
      <c r="CZ20" s="1">
        <v>3.1051999999999997E-14</v>
      </c>
      <c r="DA20" s="1">
        <v>-8.1468999999999996E-14</v>
      </c>
      <c r="DB20" s="1">
        <v>-3.1357E-13</v>
      </c>
      <c r="DC20" s="1">
        <v>7.3114999999999999E-14</v>
      </c>
      <c r="DD20" s="1">
        <v>2.1299000000000002E-14</v>
      </c>
      <c r="DE20" t="s">
        <v>112</v>
      </c>
      <c r="DF20" s="1">
        <v>6.1649999999999998E-15</v>
      </c>
      <c r="DG20" s="1">
        <v>-2.5449000000000002E-14</v>
      </c>
      <c r="DH20" s="1">
        <v>3.9678E-13</v>
      </c>
      <c r="DI20" s="1">
        <v>-1.2239999999999999E-13</v>
      </c>
      <c r="DK20">
        <f t="shared" si="20"/>
        <v>-5.7056999999999996E-13</v>
      </c>
      <c r="DL20">
        <f t="shared" si="21"/>
        <v>3.9678E-13</v>
      </c>
      <c r="DM20" s="4">
        <f t="shared" si="22"/>
        <v>0</v>
      </c>
      <c r="DN20" s="4">
        <f t="shared" si="23"/>
        <v>0</v>
      </c>
    </row>
    <row r="21" spans="1:118">
      <c r="A21" t="s">
        <v>230</v>
      </c>
      <c r="B21">
        <v>0.96201999999999999</v>
      </c>
      <c r="C21">
        <v>0.97826999999999997</v>
      </c>
      <c r="D21">
        <v>0.96814</v>
      </c>
      <c r="E21">
        <v>0.93539000000000005</v>
      </c>
      <c r="F21">
        <v>0.98241999999999996</v>
      </c>
      <c r="G21">
        <v>0.98617999999999995</v>
      </c>
      <c r="H21">
        <v>0.91803999999999997</v>
      </c>
      <c r="I21">
        <v>0.98402000000000001</v>
      </c>
      <c r="J21">
        <v>0.95726999999999995</v>
      </c>
      <c r="K21">
        <v>0.97245000000000004</v>
      </c>
      <c r="L21">
        <v>0.97933000000000003</v>
      </c>
      <c r="M21">
        <v>0.96480999999999995</v>
      </c>
      <c r="N21">
        <v>0.98548999999999998</v>
      </c>
      <c r="O21">
        <v>0.99543000000000004</v>
      </c>
      <c r="P21">
        <v>0.96438000000000001</v>
      </c>
      <c r="Q21">
        <v>0.95779000000000003</v>
      </c>
      <c r="R21">
        <v>0.98899999999999999</v>
      </c>
      <c r="S21">
        <v>0.95413999999999999</v>
      </c>
      <c r="T21">
        <v>0.97394999999999998</v>
      </c>
      <c r="U21">
        <v>0.97899000000000003</v>
      </c>
      <c r="V21">
        <v>0.92747999999999997</v>
      </c>
      <c r="W21">
        <v>0.99451000000000001</v>
      </c>
      <c r="X21">
        <v>0.97999000000000003</v>
      </c>
      <c r="Y21">
        <v>0.97728000000000004</v>
      </c>
      <c r="Z21">
        <v>0.99434999999999996</v>
      </c>
      <c r="AA21">
        <v>0.95965999999999996</v>
      </c>
      <c r="AB21">
        <v>0.99626000000000003</v>
      </c>
      <c r="AC21">
        <v>0.98368999999999995</v>
      </c>
      <c r="AD21">
        <v>0.96499000000000001</v>
      </c>
      <c r="AE21">
        <v>0.96518999999999999</v>
      </c>
      <c r="AF21">
        <v>0.98509999999999998</v>
      </c>
      <c r="AG21">
        <v>0.94362999999999997</v>
      </c>
      <c r="AH21">
        <v>0.97655999999999998</v>
      </c>
      <c r="AI21">
        <v>0.98380999999999996</v>
      </c>
      <c r="AJ21">
        <v>0.93379999999999996</v>
      </c>
      <c r="AK21">
        <v>0.95345999999999997</v>
      </c>
      <c r="AL21">
        <v>0.98219000000000001</v>
      </c>
      <c r="AM21">
        <v>0.95330000000000004</v>
      </c>
      <c r="AN21">
        <v>0.94618000000000002</v>
      </c>
      <c r="AO21">
        <v>0.99267000000000005</v>
      </c>
      <c r="AP21">
        <v>0.96255000000000002</v>
      </c>
      <c r="AQ21">
        <v>0.93657999999999997</v>
      </c>
      <c r="AR21">
        <v>0.98187000000000002</v>
      </c>
      <c r="AS21">
        <v>0.91230999999999995</v>
      </c>
      <c r="AT21">
        <v>0.99146000000000001</v>
      </c>
      <c r="AU21">
        <v>0.99065000000000003</v>
      </c>
      <c r="AV21">
        <v>0.97160999999999997</v>
      </c>
      <c r="AW21">
        <v>0.95896999999999999</v>
      </c>
      <c r="AX21">
        <v>0.99399999999999999</v>
      </c>
      <c r="AY21">
        <v>0.97918000000000005</v>
      </c>
      <c r="AZ21">
        <v>0.99465999999999999</v>
      </c>
      <c r="BA21">
        <v>0.99380999999999997</v>
      </c>
      <c r="BB21">
        <v>0.95138</v>
      </c>
      <c r="BC21">
        <v>0.94918999999999998</v>
      </c>
      <c r="BD21">
        <v>0.92027999999999999</v>
      </c>
      <c r="BE21">
        <v>0.98975999999999997</v>
      </c>
      <c r="BF21">
        <v>0.94693000000000005</v>
      </c>
      <c r="BG21">
        <v>0.95462999999999998</v>
      </c>
      <c r="BH21">
        <v>0.94669000000000003</v>
      </c>
      <c r="BI21">
        <v>0.98211000000000004</v>
      </c>
      <c r="BJ21">
        <v>0.98418000000000005</v>
      </c>
      <c r="BK21">
        <v>0.90739999999999998</v>
      </c>
      <c r="BL21">
        <v>0.99580000000000002</v>
      </c>
      <c r="BM21">
        <v>0.99580000000000002</v>
      </c>
      <c r="BN21">
        <v>0.94603000000000004</v>
      </c>
      <c r="BO21">
        <v>0.96731</v>
      </c>
      <c r="BP21">
        <v>0.97341999999999995</v>
      </c>
      <c r="BQ21">
        <v>0.98063</v>
      </c>
      <c r="BR21">
        <v>0.96262999999999999</v>
      </c>
      <c r="BS21">
        <v>0.94969000000000003</v>
      </c>
      <c r="BT21">
        <v>0.99443999999999999</v>
      </c>
      <c r="BU21">
        <v>0.95047000000000004</v>
      </c>
      <c r="BV21">
        <v>0.96269000000000005</v>
      </c>
      <c r="BW21">
        <v>0.99446999999999997</v>
      </c>
      <c r="BX21">
        <v>0.99446999999999997</v>
      </c>
      <c r="BY21">
        <v>0.88268000000000002</v>
      </c>
      <c r="BZ21">
        <v>0.99590000000000001</v>
      </c>
      <c r="CA21">
        <v>0.96526000000000001</v>
      </c>
      <c r="CB21">
        <v>0.98638999999999999</v>
      </c>
      <c r="CC21">
        <v>0.99217</v>
      </c>
      <c r="CD21">
        <v>0.99446000000000001</v>
      </c>
      <c r="CE21">
        <v>0.95877000000000001</v>
      </c>
      <c r="CF21">
        <v>0.98914000000000002</v>
      </c>
      <c r="CG21">
        <v>0.97504999999999997</v>
      </c>
      <c r="CH21">
        <v>0.98043999999999998</v>
      </c>
      <c r="CI21">
        <v>0.91039999999999999</v>
      </c>
      <c r="CJ21">
        <v>0.97743999999999998</v>
      </c>
      <c r="CK21">
        <v>0.94642999999999999</v>
      </c>
      <c r="CL21">
        <v>0.99178999999999995</v>
      </c>
      <c r="CM21">
        <v>0.98097000000000001</v>
      </c>
      <c r="CN21">
        <v>0.95887999999999995</v>
      </c>
      <c r="CO21">
        <v>0.99316000000000004</v>
      </c>
      <c r="CP21">
        <v>0.92498999999999998</v>
      </c>
      <c r="CQ21">
        <v>0.94876000000000005</v>
      </c>
      <c r="CR21">
        <v>0.99531000000000003</v>
      </c>
      <c r="CS21">
        <v>0.97994000000000003</v>
      </c>
      <c r="CT21">
        <v>0.96714999999999995</v>
      </c>
      <c r="CU21">
        <v>0.99390999999999996</v>
      </c>
      <c r="CV21">
        <v>0.93049000000000004</v>
      </c>
      <c r="CW21">
        <v>0.97826000000000002</v>
      </c>
      <c r="CX21">
        <v>0.98924999999999996</v>
      </c>
      <c r="CY21">
        <v>0.95674999999999999</v>
      </c>
      <c r="CZ21">
        <v>0.98245000000000005</v>
      </c>
      <c r="DA21">
        <v>0.94691999999999998</v>
      </c>
      <c r="DB21">
        <v>0.98699999999999999</v>
      </c>
      <c r="DC21">
        <v>0.98523000000000005</v>
      </c>
      <c r="DD21">
        <v>0.98611000000000004</v>
      </c>
      <c r="DE21">
        <v>0.96979000000000004</v>
      </c>
      <c r="DF21">
        <v>0.98072000000000004</v>
      </c>
      <c r="DG21">
        <v>0.96667999999999998</v>
      </c>
      <c r="DH21">
        <v>0.99416000000000004</v>
      </c>
      <c r="DI21">
        <v>0.97801000000000005</v>
      </c>
      <c r="DK21">
        <f t="shared" si="20"/>
        <v>0.88268000000000002</v>
      </c>
      <c r="DL21">
        <f t="shared" si="21"/>
        <v>0.99626000000000003</v>
      </c>
      <c r="DM21" s="4">
        <f t="shared" si="22"/>
        <v>0.8035714285714286</v>
      </c>
      <c r="DN21" s="4">
        <f t="shared" si="23"/>
        <v>0.9910714285714286</v>
      </c>
    </row>
    <row r="22" spans="1:118">
      <c r="A22" t="s">
        <v>231</v>
      </c>
      <c r="B22">
        <v>0.98999000000000004</v>
      </c>
      <c r="C22">
        <v>0.97082999999999997</v>
      </c>
      <c r="D22">
        <v>0.96125000000000005</v>
      </c>
      <c r="E22">
        <v>0.99539999999999995</v>
      </c>
      <c r="F22">
        <v>0.94047000000000003</v>
      </c>
      <c r="G22">
        <v>0.93757999999999997</v>
      </c>
      <c r="H22">
        <v>0.98085</v>
      </c>
      <c r="I22">
        <v>0.97597999999999996</v>
      </c>
      <c r="J22">
        <v>0.96174000000000004</v>
      </c>
      <c r="K22">
        <v>0.95782</v>
      </c>
      <c r="L22">
        <v>0.94821999999999995</v>
      </c>
      <c r="M22">
        <v>0.94596999999999998</v>
      </c>
      <c r="N22">
        <v>0.96384000000000003</v>
      </c>
      <c r="O22">
        <v>0.99956</v>
      </c>
      <c r="P22">
        <v>0.97226000000000001</v>
      </c>
      <c r="Q22">
        <v>0.93891999999999998</v>
      </c>
      <c r="R22">
        <v>0.98377999999999999</v>
      </c>
      <c r="S22">
        <v>0.95201000000000002</v>
      </c>
      <c r="T22">
        <v>0.95126999999999995</v>
      </c>
      <c r="U22">
        <v>0.95352000000000003</v>
      </c>
      <c r="V22">
        <v>0.94806999999999997</v>
      </c>
      <c r="W22">
        <v>0.99768000000000001</v>
      </c>
      <c r="X22">
        <v>0.96987999999999996</v>
      </c>
      <c r="Y22">
        <v>0.97463999999999995</v>
      </c>
      <c r="Z22">
        <v>0.99775000000000003</v>
      </c>
      <c r="AA22">
        <v>0.96204000000000001</v>
      </c>
      <c r="AB22">
        <v>0.99750000000000005</v>
      </c>
      <c r="AC22">
        <v>0.96521000000000001</v>
      </c>
      <c r="AD22">
        <v>0.96352000000000004</v>
      </c>
      <c r="AE22">
        <v>0.94089999999999996</v>
      </c>
      <c r="AF22">
        <v>0.95760999999999996</v>
      </c>
      <c r="AG22">
        <v>0.98824000000000001</v>
      </c>
      <c r="AH22">
        <v>0.99885999999999997</v>
      </c>
      <c r="AI22">
        <v>0.94689999999999996</v>
      </c>
      <c r="AJ22">
        <v>0.95804999999999996</v>
      </c>
      <c r="AK22">
        <v>0.98943999999999999</v>
      </c>
      <c r="AL22">
        <v>0.93733</v>
      </c>
      <c r="AM22">
        <v>0.95828999999999998</v>
      </c>
      <c r="AN22">
        <v>0.98839999999999995</v>
      </c>
      <c r="AO22">
        <v>0.99002999999999997</v>
      </c>
      <c r="AP22">
        <v>0.99168000000000001</v>
      </c>
      <c r="AQ22">
        <v>0.92898000000000003</v>
      </c>
      <c r="AR22">
        <v>0.96196000000000004</v>
      </c>
      <c r="AS22">
        <v>0.93191000000000002</v>
      </c>
      <c r="AT22">
        <v>0.99966999999999995</v>
      </c>
      <c r="AU22">
        <v>0.94893000000000005</v>
      </c>
      <c r="AV22">
        <v>0.96328999999999998</v>
      </c>
      <c r="AW22">
        <v>0.94318999999999997</v>
      </c>
      <c r="AX22">
        <v>0.99834999999999996</v>
      </c>
      <c r="AY22">
        <v>0.97028999999999999</v>
      </c>
      <c r="AZ22">
        <v>0.97233000000000003</v>
      </c>
      <c r="BA22">
        <v>0.99924999999999997</v>
      </c>
      <c r="BB22">
        <v>0.97862000000000005</v>
      </c>
      <c r="BC22">
        <v>0.96953999999999996</v>
      </c>
      <c r="BD22">
        <v>0.98316000000000003</v>
      </c>
      <c r="BE22">
        <v>0.94255</v>
      </c>
      <c r="BF22">
        <v>0.96052999999999999</v>
      </c>
      <c r="BG22">
        <v>0.97626999999999997</v>
      </c>
      <c r="BH22">
        <v>0.99805999999999995</v>
      </c>
      <c r="BI22">
        <v>0.97499999999999998</v>
      </c>
      <c r="BJ22">
        <v>0.93794</v>
      </c>
      <c r="BK22">
        <v>0.97614999999999996</v>
      </c>
      <c r="BL22">
        <v>0.99990999999999997</v>
      </c>
      <c r="BM22">
        <v>0.99990999999999997</v>
      </c>
      <c r="BN22">
        <v>0.99670000000000003</v>
      </c>
      <c r="BO22">
        <v>0.95601999999999998</v>
      </c>
      <c r="BP22">
        <v>0.93466000000000005</v>
      </c>
      <c r="BQ22">
        <v>0.92747999999999997</v>
      </c>
      <c r="BR22">
        <v>0.95694000000000001</v>
      </c>
      <c r="BS22">
        <v>0.94079999999999997</v>
      </c>
      <c r="BT22">
        <v>0.99987000000000004</v>
      </c>
      <c r="BU22">
        <v>0.97767000000000004</v>
      </c>
      <c r="BV22">
        <v>0.96235999999999999</v>
      </c>
      <c r="BW22">
        <v>0.99758999999999998</v>
      </c>
      <c r="BX22">
        <v>0.99758999999999998</v>
      </c>
      <c r="BY22">
        <v>0.95918999999999999</v>
      </c>
      <c r="BZ22">
        <v>0.99919999999999998</v>
      </c>
      <c r="CA22">
        <v>0.9748</v>
      </c>
      <c r="CB22">
        <v>0.95904</v>
      </c>
      <c r="CC22">
        <v>0.95191000000000003</v>
      </c>
      <c r="CD22">
        <v>0.99878</v>
      </c>
      <c r="CE22">
        <v>0.94403000000000004</v>
      </c>
      <c r="CF22">
        <v>0.96309999999999996</v>
      </c>
      <c r="CG22">
        <v>0.96145000000000003</v>
      </c>
      <c r="CH22">
        <v>0.94569999999999999</v>
      </c>
      <c r="CI22">
        <v>0.97867000000000004</v>
      </c>
      <c r="CJ22">
        <v>0.99970999999999999</v>
      </c>
      <c r="CK22">
        <v>0.93042000000000002</v>
      </c>
      <c r="CL22">
        <v>0.99985000000000002</v>
      </c>
      <c r="CM22">
        <v>0.94055999999999995</v>
      </c>
      <c r="CN22">
        <v>0.96523000000000003</v>
      </c>
      <c r="CO22">
        <v>0.98707</v>
      </c>
      <c r="CP22">
        <v>0.96316999999999997</v>
      </c>
      <c r="CQ22">
        <v>0.93789</v>
      </c>
      <c r="CR22">
        <v>0.99980000000000002</v>
      </c>
      <c r="CS22">
        <v>0.96309999999999996</v>
      </c>
      <c r="CT22">
        <v>0.96733000000000002</v>
      </c>
      <c r="CU22">
        <v>0.99995000000000001</v>
      </c>
      <c r="CV22">
        <v>0.97592999999999996</v>
      </c>
      <c r="CW22">
        <v>0.94625000000000004</v>
      </c>
      <c r="CX22">
        <v>0.98228000000000004</v>
      </c>
      <c r="CY22">
        <v>0.95828000000000002</v>
      </c>
      <c r="CZ22">
        <v>0.94032000000000004</v>
      </c>
      <c r="DA22">
        <v>0.91969000000000001</v>
      </c>
      <c r="DB22">
        <v>0.99760000000000004</v>
      </c>
      <c r="DC22">
        <v>0.94567999999999997</v>
      </c>
      <c r="DD22">
        <v>0.93476999999999999</v>
      </c>
      <c r="DE22">
        <v>0.97780999999999996</v>
      </c>
      <c r="DF22">
        <v>0.99256</v>
      </c>
      <c r="DG22">
        <v>0.94567999999999997</v>
      </c>
      <c r="DH22">
        <v>0.99946000000000002</v>
      </c>
      <c r="DI22">
        <v>0.96697</v>
      </c>
      <c r="DK22">
        <f t="shared" si="20"/>
        <v>0.91969000000000001</v>
      </c>
      <c r="DL22">
        <f t="shared" si="21"/>
        <v>0.99995000000000001</v>
      </c>
      <c r="DM22" s="4">
        <f t="shared" si="22"/>
        <v>0.7410714285714286</v>
      </c>
      <c r="DN22" s="4">
        <f t="shared" si="23"/>
        <v>1</v>
      </c>
    </row>
    <row r="23" spans="1:118">
      <c r="A23" t="s">
        <v>248</v>
      </c>
      <c r="B23">
        <v>-1</v>
      </c>
      <c r="C23">
        <v>1</v>
      </c>
      <c r="D23">
        <v>-1</v>
      </c>
      <c r="E23">
        <v>-1</v>
      </c>
      <c r="F23">
        <v>1</v>
      </c>
      <c r="G23">
        <v>1</v>
      </c>
      <c r="H23">
        <v>1</v>
      </c>
      <c r="I23">
        <v>1</v>
      </c>
      <c r="J23">
        <v>1</v>
      </c>
      <c r="K23">
        <v>1</v>
      </c>
      <c r="L23">
        <v>-1</v>
      </c>
      <c r="M23">
        <v>1</v>
      </c>
      <c r="N23">
        <v>-1</v>
      </c>
      <c r="O23">
        <v>1</v>
      </c>
      <c r="P23">
        <v>1</v>
      </c>
      <c r="Q23">
        <v>-1</v>
      </c>
      <c r="R23">
        <v>1</v>
      </c>
      <c r="S23">
        <v>1</v>
      </c>
      <c r="T23">
        <v>-1</v>
      </c>
      <c r="U23">
        <v>-1</v>
      </c>
      <c r="V23">
        <v>-1</v>
      </c>
      <c r="W23">
        <v>-1</v>
      </c>
      <c r="X23">
        <v>-1</v>
      </c>
      <c r="Y23">
        <v>-1</v>
      </c>
      <c r="Z23">
        <v>-1</v>
      </c>
      <c r="AA23">
        <v>-1</v>
      </c>
      <c r="AB23">
        <v>1</v>
      </c>
      <c r="AC23">
        <v>1</v>
      </c>
      <c r="AD23">
        <v>1</v>
      </c>
      <c r="AE23">
        <v>-1</v>
      </c>
      <c r="AF23">
        <v>1</v>
      </c>
      <c r="AG23">
        <v>-1</v>
      </c>
      <c r="AH23">
        <v>-1</v>
      </c>
      <c r="AI23">
        <v>-1</v>
      </c>
      <c r="AJ23">
        <v>-1</v>
      </c>
      <c r="AK23">
        <v>1</v>
      </c>
      <c r="AL23">
        <v>-1</v>
      </c>
      <c r="AM23">
        <v>-1</v>
      </c>
      <c r="AN23">
        <v>-1</v>
      </c>
      <c r="AO23">
        <v>-1</v>
      </c>
      <c r="AP23">
        <v>-1</v>
      </c>
      <c r="AQ23">
        <v>1</v>
      </c>
      <c r="AR23">
        <v>-1</v>
      </c>
      <c r="AS23">
        <v>-1</v>
      </c>
      <c r="AT23">
        <v>-1</v>
      </c>
      <c r="AU23">
        <v>-1</v>
      </c>
      <c r="AV23">
        <v>1</v>
      </c>
      <c r="AW23">
        <v>-1</v>
      </c>
      <c r="AX23">
        <v>-1</v>
      </c>
      <c r="AY23">
        <v>-1</v>
      </c>
      <c r="AZ23">
        <v>1</v>
      </c>
      <c r="BA23">
        <v>1</v>
      </c>
      <c r="BB23">
        <v>-1</v>
      </c>
      <c r="BC23">
        <v>1</v>
      </c>
      <c r="BD23">
        <v>1</v>
      </c>
      <c r="BE23">
        <v>1</v>
      </c>
      <c r="BF23">
        <v>1</v>
      </c>
      <c r="BG23">
        <v>-1</v>
      </c>
      <c r="BH23">
        <v>1</v>
      </c>
      <c r="BI23">
        <v>1</v>
      </c>
      <c r="BJ23">
        <v>1</v>
      </c>
      <c r="BK23">
        <v>1</v>
      </c>
      <c r="BL23">
        <v>-1</v>
      </c>
      <c r="BM23">
        <v>1</v>
      </c>
      <c r="BN23">
        <v>-1</v>
      </c>
      <c r="BO23">
        <v>-1</v>
      </c>
      <c r="BP23">
        <v>1</v>
      </c>
      <c r="BQ23">
        <v>1</v>
      </c>
      <c r="BR23">
        <v>-1</v>
      </c>
      <c r="BS23">
        <v>1</v>
      </c>
      <c r="BT23">
        <v>-1</v>
      </c>
      <c r="BU23">
        <v>-1</v>
      </c>
      <c r="BV23">
        <v>-1</v>
      </c>
      <c r="BW23">
        <v>-1</v>
      </c>
      <c r="BX23">
        <v>1</v>
      </c>
      <c r="BY23">
        <v>1</v>
      </c>
      <c r="BZ23">
        <v>-1</v>
      </c>
      <c r="CA23">
        <v>1</v>
      </c>
      <c r="CB23">
        <v>1</v>
      </c>
      <c r="CC23">
        <v>-1</v>
      </c>
      <c r="CD23">
        <v>1</v>
      </c>
      <c r="CE23">
        <v>1</v>
      </c>
      <c r="CF23">
        <v>1</v>
      </c>
      <c r="CG23">
        <v>-1</v>
      </c>
      <c r="CH23">
        <v>1</v>
      </c>
      <c r="CI23">
        <v>1</v>
      </c>
      <c r="CJ23">
        <v>1</v>
      </c>
      <c r="CK23">
        <v>1</v>
      </c>
      <c r="CL23">
        <v>-1</v>
      </c>
      <c r="CM23">
        <v>-1</v>
      </c>
      <c r="CN23">
        <v>-1</v>
      </c>
      <c r="CO23">
        <v>-1</v>
      </c>
      <c r="CP23">
        <v>1</v>
      </c>
      <c r="CQ23">
        <v>-1</v>
      </c>
      <c r="CR23">
        <v>1</v>
      </c>
      <c r="CS23">
        <v>-1</v>
      </c>
      <c r="CT23">
        <v>-1</v>
      </c>
      <c r="CU23">
        <v>-1</v>
      </c>
      <c r="CV23">
        <v>-1</v>
      </c>
      <c r="CW23">
        <v>1</v>
      </c>
      <c r="CX23">
        <v>-1</v>
      </c>
      <c r="CY23">
        <v>-1</v>
      </c>
      <c r="CZ23">
        <v>1</v>
      </c>
      <c r="DA23">
        <v>-1</v>
      </c>
      <c r="DB23">
        <v>1</v>
      </c>
      <c r="DC23">
        <v>1</v>
      </c>
      <c r="DD23">
        <v>-1</v>
      </c>
      <c r="DE23" t="s">
        <v>112</v>
      </c>
      <c r="DF23">
        <v>-1</v>
      </c>
      <c r="DG23">
        <v>-1</v>
      </c>
      <c r="DH23">
        <v>1</v>
      </c>
      <c r="DI23">
        <v>-1</v>
      </c>
      <c r="DK23">
        <f t="shared" si="20"/>
        <v>-1</v>
      </c>
      <c r="DL23">
        <f t="shared" si="21"/>
        <v>1</v>
      </c>
      <c r="DM23" s="4">
        <f t="shared" si="22"/>
        <v>0.45535714285714285</v>
      </c>
      <c r="DN23" s="4">
        <f t="shared" si="23"/>
        <v>0.45535714285714285</v>
      </c>
    </row>
    <row r="24" spans="1:118">
      <c r="A24" t="s">
        <v>232</v>
      </c>
      <c r="B24">
        <v>0.97433999999999998</v>
      </c>
      <c r="C24">
        <v>0.96372999999999998</v>
      </c>
      <c r="D24">
        <v>0.95957999999999999</v>
      </c>
      <c r="E24">
        <v>0.97518000000000005</v>
      </c>
      <c r="F24">
        <v>0.97289000000000003</v>
      </c>
      <c r="G24">
        <v>0.94496000000000002</v>
      </c>
      <c r="H24">
        <v>0.95537000000000005</v>
      </c>
      <c r="I24">
        <v>0.9758</v>
      </c>
      <c r="J24">
        <v>0.96275999999999995</v>
      </c>
      <c r="K24">
        <v>0.95472000000000001</v>
      </c>
      <c r="L24">
        <v>0.96557000000000004</v>
      </c>
      <c r="M24">
        <v>0.95304</v>
      </c>
      <c r="N24">
        <v>0.95104999999999995</v>
      </c>
      <c r="O24">
        <v>0.99392000000000003</v>
      </c>
      <c r="P24">
        <v>0.96064000000000005</v>
      </c>
      <c r="Q24">
        <v>0.93796000000000002</v>
      </c>
      <c r="R24">
        <v>0.98697999999999997</v>
      </c>
      <c r="S24">
        <v>0.94647000000000003</v>
      </c>
      <c r="T24">
        <v>0.95082</v>
      </c>
      <c r="U24">
        <v>0.94271000000000005</v>
      </c>
      <c r="V24">
        <v>0.94630999999999998</v>
      </c>
      <c r="W24">
        <v>0.99463000000000001</v>
      </c>
      <c r="X24">
        <v>0.97026999999999997</v>
      </c>
      <c r="Y24">
        <v>0.95679000000000003</v>
      </c>
      <c r="Z24">
        <v>0.99197999999999997</v>
      </c>
      <c r="AA24">
        <v>0.96096999999999999</v>
      </c>
      <c r="AB24">
        <v>0.99505999999999994</v>
      </c>
      <c r="AC24">
        <v>0.97209000000000001</v>
      </c>
      <c r="AD24">
        <v>0.94404999999999994</v>
      </c>
      <c r="AE24">
        <v>0.95196000000000003</v>
      </c>
      <c r="AF24">
        <v>0.96914</v>
      </c>
      <c r="AG24">
        <v>0.96804999999999997</v>
      </c>
      <c r="AH24">
        <v>0.98956</v>
      </c>
      <c r="AI24">
        <v>0.97097</v>
      </c>
      <c r="AJ24">
        <v>0.93401000000000001</v>
      </c>
      <c r="AK24">
        <v>0.97294999999999998</v>
      </c>
      <c r="AL24">
        <v>0.97123000000000004</v>
      </c>
      <c r="AM24">
        <v>0.93854000000000004</v>
      </c>
      <c r="AN24">
        <v>0.97179000000000004</v>
      </c>
      <c r="AO24">
        <v>0.99148999999999998</v>
      </c>
      <c r="AP24">
        <v>0.97790999999999995</v>
      </c>
      <c r="AQ24">
        <v>0.87841999999999998</v>
      </c>
      <c r="AR24">
        <v>0.96753</v>
      </c>
      <c r="AS24">
        <v>0.92108000000000001</v>
      </c>
      <c r="AT24">
        <v>0.99544999999999995</v>
      </c>
      <c r="AU24">
        <v>0.97021999999999997</v>
      </c>
      <c r="AV24">
        <v>0.94537000000000004</v>
      </c>
      <c r="AW24">
        <v>0.94745000000000001</v>
      </c>
      <c r="AX24">
        <v>0.99641999999999997</v>
      </c>
      <c r="AY24">
        <v>0.97165000000000001</v>
      </c>
      <c r="AZ24">
        <v>0.96967000000000003</v>
      </c>
      <c r="BA24">
        <v>0.99297000000000002</v>
      </c>
      <c r="BB24">
        <v>0.95352000000000003</v>
      </c>
      <c r="BC24">
        <v>0.95864000000000005</v>
      </c>
      <c r="BD24">
        <v>0.96719999999999995</v>
      </c>
      <c r="BE24">
        <v>0.97513000000000005</v>
      </c>
      <c r="BF24">
        <v>0.93242999999999998</v>
      </c>
      <c r="BG24">
        <v>0.96796000000000004</v>
      </c>
      <c r="BH24">
        <v>0.97972000000000004</v>
      </c>
      <c r="BI24">
        <v>0.97577999999999998</v>
      </c>
      <c r="BJ24">
        <v>0.94662999999999997</v>
      </c>
      <c r="BK24">
        <v>0.95211999999999997</v>
      </c>
      <c r="BL24">
        <v>0.99387999999999999</v>
      </c>
      <c r="BM24">
        <v>0.99387999999999999</v>
      </c>
      <c r="BN24">
        <v>0.97419</v>
      </c>
      <c r="BO24">
        <v>0.95803000000000005</v>
      </c>
      <c r="BP24">
        <v>0.93757999999999997</v>
      </c>
      <c r="BQ24">
        <v>0.97094000000000003</v>
      </c>
      <c r="BR24">
        <v>0.95543999999999996</v>
      </c>
      <c r="BS24">
        <v>0.93500000000000005</v>
      </c>
      <c r="BT24">
        <v>0.99509000000000003</v>
      </c>
      <c r="BU24">
        <v>0.96474000000000004</v>
      </c>
      <c r="BV24">
        <v>0.94377999999999995</v>
      </c>
      <c r="BW24">
        <v>0.99263999999999997</v>
      </c>
      <c r="BX24">
        <v>0.99263999999999997</v>
      </c>
      <c r="BY24">
        <v>0.94457000000000002</v>
      </c>
      <c r="BZ24">
        <v>0.99475999999999998</v>
      </c>
      <c r="CA24">
        <v>0.96821000000000002</v>
      </c>
      <c r="CB24">
        <v>0.94794</v>
      </c>
      <c r="CC24">
        <v>0.96750999999999998</v>
      </c>
      <c r="CD24">
        <v>0.99507000000000001</v>
      </c>
      <c r="CE24">
        <v>0.94765999999999995</v>
      </c>
      <c r="CF24">
        <v>0.96916999999999998</v>
      </c>
      <c r="CG24">
        <v>0.94852999999999998</v>
      </c>
      <c r="CH24">
        <v>0.93896999999999997</v>
      </c>
      <c r="CI24">
        <v>0.95306999999999997</v>
      </c>
      <c r="CJ24">
        <v>0.98895999999999995</v>
      </c>
      <c r="CK24">
        <v>0.91747000000000001</v>
      </c>
      <c r="CL24">
        <v>0.99585999999999997</v>
      </c>
      <c r="CM24">
        <v>0.95838999999999996</v>
      </c>
      <c r="CN24">
        <v>0.94804999999999995</v>
      </c>
      <c r="CO24">
        <v>0.98895999999999995</v>
      </c>
      <c r="CP24">
        <v>0.94586000000000003</v>
      </c>
      <c r="CQ24">
        <v>0.93379999999999996</v>
      </c>
      <c r="CR24">
        <v>0.99600999999999995</v>
      </c>
      <c r="CS24">
        <v>0.97</v>
      </c>
      <c r="CT24">
        <v>0.94615000000000005</v>
      </c>
      <c r="CU24">
        <v>0.99524000000000001</v>
      </c>
      <c r="CV24">
        <v>0.95891999999999999</v>
      </c>
      <c r="CW24">
        <v>0.96609</v>
      </c>
      <c r="CX24">
        <v>0.98697000000000001</v>
      </c>
      <c r="CY24">
        <v>0.96184000000000003</v>
      </c>
      <c r="CZ24">
        <v>0.93737999999999999</v>
      </c>
      <c r="DA24">
        <v>0.91563000000000005</v>
      </c>
      <c r="DB24">
        <v>0.99117999999999995</v>
      </c>
      <c r="DC24">
        <v>0.95323000000000002</v>
      </c>
      <c r="DD24">
        <v>0.96702999999999995</v>
      </c>
      <c r="DE24">
        <v>0.96187999999999996</v>
      </c>
      <c r="DF24">
        <v>0.99341999999999997</v>
      </c>
      <c r="DG24">
        <v>0.94755999999999996</v>
      </c>
      <c r="DH24">
        <v>0.99628000000000005</v>
      </c>
      <c r="DI24">
        <v>0.96989999999999998</v>
      </c>
      <c r="DK24">
        <f t="shared" si="20"/>
        <v>0.87841999999999998</v>
      </c>
      <c r="DL24">
        <f t="shared" si="21"/>
        <v>0.99641999999999997</v>
      </c>
      <c r="DM24" s="4">
        <f t="shared" si="22"/>
        <v>0.7321428571428571</v>
      </c>
      <c r="DN24" s="4">
        <f t="shared" si="23"/>
        <v>0.9910714285714286</v>
      </c>
    </row>
    <row r="26" spans="1:118">
      <c r="A26" t="s">
        <v>249</v>
      </c>
      <c r="B26" t="s">
        <v>0</v>
      </c>
      <c r="C26" t="s">
        <v>1</v>
      </c>
      <c r="D26" t="s">
        <v>2</v>
      </c>
      <c r="E26" t="s">
        <v>3</v>
      </c>
      <c r="F26" t="s">
        <v>4</v>
      </c>
      <c r="G26" t="s">
        <v>5</v>
      </c>
      <c r="H26" t="s">
        <v>6</v>
      </c>
      <c r="I26" t="s">
        <v>7</v>
      </c>
      <c r="J26" t="s">
        <v>8</v>
      </c>
      <c r="K26" t="s">
        <v>9</v>
      </c>
      <c r="L26" t="s">
        <v>10</v>
      </c>
      <c r="M26" t="s">
        <v>11</v>
      </c>
      <c r="N26" t="s">
        <v>12</v>
      </c>
      <c r="O26" t="s">
        <v>13</v>
      </c>
      <c r="P26" t="s">
        <v>14</v>
      </c>
      <c r="Q26" t="s">
        <v>15</v>
      </c>
      <c r="R26" t="s">
        <v>16</v>
      </c>
      <c r="S26" t="s">
        <v>17</v>
      </c>
      <c r="T26" t="s">
        <v>18</v>
      </c>
      <c r="U26" t="s">
        <v>19</v>
      </c>
      <c r="V26" t="s">
        <v>20</v>
      </c>
      <c r="W26" t="s">
        <v>21</v>
      </c>
      <c r="X26" t="s">
        <v>22</v>
      </c>
      <c r="Y26" t="s">
        <v>23</v>
      </c>
      <c r="Z26" t="s">
        <v>24</v>
      </c>
      <c r="AA26" t="s">
        <v>25</v>
      </c>
      <c r="AB26" t="s">
        <v>26</v>
      </c>
      <c r="AC26" t="s">
        <v>27</v>
      </c>
      <c r="AD26" t="s">
        <v>28</v>
      </c>
      <c r="AE26" t="s">
        <v>29</v>
      </c>
      <c r="AF26" t="s">
        <v>30</v>
      </c>
      <c r="AG26" t="s">
        <v>31</v>
      </c>
      <c r="AH26" t="s">
        <v>32</v>
      </c>
      <c r="AI26" t="s">
        <v>33</v>
      </c>
      <c r="AJ26" t="s">
        <v>34</v>
      </c>
      <c r="AK26" t="s">
        <v>35</v>
      </c>
      <c r="AL26" t="s">
        <v>36</v>
      </c>
      <c r="AM26" t="s">
        <v>37</v>
      </c>
      <c r="AN26" t="s">
        <v>38</v>
      </c>
      <c r="AO26" t="s">
        <v>39</v>
      </c>
      <c r="AP26" t="s">
        <v>40</v>
      </c>
      <c r="AQ26" t="s">
        <v>41</v>
      </c>
      <c r="AR26" t="s">
        <v>42</v>
      </c>
      <c r="AS26" t="s">
        <v>43</v>
      </c>
      <c r="AT26" t="s">
        <v>44</v>
      </c>
      <c r="AU26" t="s">
        <v>45</v>
      </c>
      <c r="AV26" t="s">
        <v>46</v>
      </c>
      <c r="AW26" t="s">
        <v>47</v>
      </c>
      <c r="AX26" t="s">
        <v>48</v>
      </c>
      <c r="AY26" t="s">
        <v>49</v>
      </c>
      <c r="AZ26" t="s">
        <v>50</v>
      </c>
      <c r="BA26" t="s">
        <v>51</v>
      </c>
      <c r="BB26" t="s">
        <v>52</v>
      </c>
      <c r="BC26" t="s">
        <v>53</v>
      </c>
      <c r="BD26" t="s">
        <v>54</v>
      </c>
      <c r="BE26" t="s">
        <v>55</v>
      </c>
      <c r="BF26" t="s">
        <v>56</v>
      </c>
      <c r="BG26" t="s">
        <v>57</v>
      </c>
      <c r="BH26" t="s">
        <v>58</v>
      </c>
      <c r="BI26" t="s">
        <v>59</v>
      </c>
      <c r="BJ26" t="s">
        <v>60</v>
      </c>
      <c r="BK26" t="s">
        <v>61</v>
      </c>
      <c r="BL26" t="s">
        <v>62</v>
      </c>
      <c r="BM26" t="s">
        <v>63</v>
      </c>
      <c r="BN26" t="s">
        <v>64</v>
      </c>
      <c r="BO26" t="s">
        <v>65</v>
      </c>
      <c r="BP26" t="s">
        <v>66</v>
      </c>
      <c r="BQ26" t="s">
        <v>67</v>
      </c>
      <c r="BR26" t="s">
        <v>68</v>
      </c>
      <c r="BS26" t="s">
        <v>69</v>
      </c>
      <c r="BT26" t="s">
        <v>70</v>
      </c>
      <c r="BU26" t="s">
        <v>71</v>
      </c>
      <c r="BV26" t="s">
        <v>72</v>
      </c>
      <c r="BW26" t="s">
        <v>73</v>
      </c>
      <c r="BX26" t="s">
        <v>74</v>
      </c>
      <c r="BY26" t="s">
        <v>75</v>
      </c>
      <c r="BZ26" t="s">
        <v>76</v>
      </c>
      <c r="CA26" t="s">
        <v>77</v>
      </c>
      <c r="CB26" t="s">
        <v>78</v>
      </c>
      <c r="CC26" t="s">
        <v>79</v>
      </c>
      <c r="CD26" t="s">
        <v>80</v>
      </c>
      <c r="CE26" t="s">
        <v>81</v>
      </c>
      <c r="CF26" t="s">
        <v>82</v>
      </c>
      <c r="CG26" t="s">
        <v>83</v>
      </c>
      <c r="CH26" t="s">
        <v>84</v>
      </c>
      <c r="CI26" t="s">
        <v>85</v>
      </c>
      <c r="CJ26" t="s">
        <v>86</v>
      </c>
      <c r="CK26" t="s">
        <v>87</v>
      </c>
      <c r="CL26" t="s">
        <v>88</v>
      </c>
      <c r="CM26" t="s">
        <v>89</v>
      </c>
      <c r="CN26" t="s">
        <v>90</v>
      </c>
      <c r="CO26" t="s">
        <v>91</v>
      </c>
      <c r="CP26" t="s">
        <v>92</v>
      </c>
      <c r="CQ26" t="s">
        <v>93</v>
      </c>
      <c r="CR26" t="s">
        <v>94</v>
      </c>
      <c r="CS26" t="s">
        <v>95</v>
      </c>
      <c r="CT26" t="s">
        <v>96</v>
      </c>
      <c r="CU26" t="s">
        <v>97</v>
      </c>
      <c r="CV26" t="s">
        <v>98</v>
      </c>
      <c r="CW26" t="s">
        <v>99</v>
      </c>
      <c r="CX26" t="s">
        <v>100</v>
      </c>
      <c r="CY26" t="s">
        <v>101</v>
      </c>
      <c r="CZ26" t="s">
        <v>102</v>
      </c>
      <c r="DA26" t="s">
        <v>103</v>
      </c>
      <c r="DB26" t="s">
        <v>104</v>
      </c>
      <c r="DC26" t="s">
        <v>105</v>
      </c>
      <c r="DD26" t="s">
        <v>106</v>
      </c>
      <c r="DE26" t="s">
        <v>107</v>
      </c>
      <c r="DF26" t="s">
        <v>108</v>
      </c>
      <c r="DG26" t="s">
        <v>109</v>
      </c>
      <c r="DH26" t="s">
        <v>110</v>
      </c>
      <c r="DI26" t="s">
        <v>111</v>
      </c>
    </row>
    <row r="27" spans="1:118">
      <c r="A27" t="s">
        <v>225</v>
      </c>
      <c r="B27">
        <v>6.1247000000000003E-3</v>
      </c>
      <c r="C27">
        <v>1.6306000000000001E-3</v>
      </c>
      <c r="D27">
        <v>5.5123999999999998E-3</v>
      </c>
      <c r="E27">
        <v>3.8158000000000002E-4</v>
      </c>
      <c r="F27">
        <v>2.2967999999999999E-3</v>
      </c>
      <c r="G27">
        <v>2.4535999999999998E-3</v>
      </c>
      <c r="H27">
        <v>4.7641000000000003E-3</v>
      </c>
      <c r="I27">
        <v>4.5580000000000004E-3</v>
      </c>
      <c r="J27">
        <v>5.2400999999999999E-4</v>
      </c>
      <c r="K27">
        <v>1.8776000000000001E-3</v>
      </c>
      <c r="L27">
        <v>1.3967999999999999E-3</v>
      </c>
      <c r="M27">
        <v>6.8984999999999999E-4</v>
      </c>
      <c r="N27">
        <v>4.9756000000000002E-3</v>
      </c>
      <c r="O27">
        <v>3.0744000000000002E-4</v>
      </c>
      <c r="P27">
        <v>1.6179E-3</v>
      </c>
      <c r="Q27">
        <v>1.6019999999999999E-3</v>
      </c>
      <c r="R27">
        <v>2.0887E-4</v>
      </c>
      <c r="S27">
        <v>7.9883999999999997E-3</v>
      </c>
      <c r="T27">
        <v>1.5020999999999999E-3</v>
      </c>
      <c r="U27">
        <v>2.5558E-3</v>
      </c>
      <c r="V27">
        <v>5.8056000000000004E-4</v>
      </c>
      <c r="W27">
        <v>3.0035000000000001E-4</v>
      </c>
      <c r="X27">
        <v>1.4827E-3</v>
      </c>
      <c r="Y27">
        <v>1.8629E-3</v>
      </c>
      <c r="Z27">
        <v>4.9783E-4</v>
      </c>
      <c r="AA27">
        <v>5.6488999999999997E-4</v>
      </c>
      <c r="AB27">
        <v>3.5345E-4</v>
      </c>
      <c r="AC27">
        <v>1.5918E-3</v>
      </c>
      <c r="AD27">
        <v>2.5393999999999998E-3</v>
      </c>
      <c r="AE27">
        <v>5.5464000000000002E-4</v>
      </c>
      <c r="AF27">
        <v>1.5579999999999999E-3</v>
      </c>
      <c r="AG27">
        <v>4.6229000000000002E-4</v>
      </c>
      <c r="AH27">
        <v>7.1907999999999998E-4</v>
      </c>
      <c r="AI27">
        <v>2.6001000000000002E-3</v>
      </c>
      <c r="AJ27">
        <v>3.8608000000000002E-3</v>
      </c>
      <c r="AK27">
        <v>4.6739999999999998E-4</v>
      </c>
      <c r="AL27">
        <v>2.4726000000000001E-3</v>
      </c>
      <c r="AM27">
        <v>2.3216999999999999E-3</v>
      </c>
      <c r="AN27">
        <v>5.0731999999999999E-3</v>
      </c>
      <c r="AO27">
        <v>3.4145999999999997E-4</v>
      </c>
      <c r="AP27">
        <v>1.7432999999999999E-3</v>
      </c>
      <c r="AQ27">
        <v>2.7737E-3</v>
      </c>
      <c r="AR27">
        <v>2.4288999999999999E-3</v>
      </c>
      <c r="AS27">
        <v>7.7631E-4</v>
      </c>
      <c r="AT27">
        <v>3.1317999999999998E-4</v>
      </c>
      <c r="AU27">
        <v>1.7105E-3</v>
      </c>
      <c r="AV27">
        <v>2.2631000000000001E-3</v>
      </c>
      <c r="AW27">
        <v>6.0024000000000004E-4</v>
      </c>
      <c r="AX27">
        <v>2.2981E-4</v>
      </c>
      <c r="AY27">
        <v>1.6316E-3</v>
      </c>
      <c r="AZ27">
        <v>5.2262999999999997E-3</v>
      </c>
      <c r="BA27">
        <v>4.6391E-4</v>
      </c>
      <c r="BB27">
        <v>5.9097000000000002E-4</v>
      </c>
      <c r="BC27">
        <v>6.0067000000000002E-3</v>
      </c>
      <c r="BD27">
        <v>5.2315E-4</v>
      </c>
      <c r="BE27">
        <v>2.1744999999999998E-3</v>
      </c>
      <c r="BF27">
        <v>2.7127000000000002E-3</v>
      </c>
      <c r="BG27">
        <v>5.5322000000000001E-3</v>
      </c>
      <c r="BH27">
        <v>3.0519999999999999E-4</v>
      </c>
      <c r="BI27">
        <v>2.4583999999999999E-3</v>
      </c>
      <c r="BJ27">
        <v>2.9927999999999999E-3</v>
      </c>
      <c r="BK27">
        <v>4.3255999999999998E-3</v>
      </c>
      <c r="BL27">
        <v>8.0086999999999997E-4</v>
      </c>
      <c r="BM27">
        <v>8.7211999999999999E-4</v>
      </c>
      <c r="BN27">
        <v>6.0634000000000003E-4</v>
      </c>
      <c r="BO27">
        <v>7.6401999999999998E-3</v>
      </c>
      <c r="BP27">
        <v>1.5171E-3</v>
      </c>
      <c r="BQ27">
        <v>3.9379000000000003E-3</v>
      </c>
      <c r="BR27">
        <v>2.9011000000000002E-3</v>
      </c>
      <c r="BS27">
        <v>8.1631E-4</v>
      </c>
      <c r="BT27">
        <v>6.4272999999999999E-4</v>
      </c>
      <c r="BU27">
        <v>1.9851000000000001E-3</v>
      </c>
      <c r="BV27">
        <v>3.4773999999999998E-3</v>
      </c>
      <c r="BW27">
        <v>7.9694E-4</v>
      </c>
      <c r="BX27">
        <v>6.6523000000000005E-4</v>
      </c>
      <c r="BY27">
        <v>6.4539999999999997E-4</v>
      </c>
      <c r="BZ27">
        <v>5.2105999999999995E-4</v>
      </c>
      <c r="CA27">
        <v>1.6563000000000001E-3</v>
      </c>
      <c r="CB27">
        <v>4.2493000000000001E-3</v>
      </c>
      <c r="CC27">
        <v>5.8268000000000003E-4</v>
      </c>
      <c r="CD27">
        <v>8.6344000000000004E-4</v>
      </c>
      <c r="CE27">
        <v>6.6921000000000005E-4</v>
      </c>
      <c r="CF27">
        <v>1.7026999999999999E-3</v>
      </c>
      <c r="CG27">
        <v>2.1968000000000001E-3</v>
      </c>
      <c r="CH27">
        <v>5.1248999999999999E-3</v>
      </c>
      <c r="CI27">
        <v>2.0316000000000002E-3</v>
      </c>
      <c r="CJ27">
        <v>2.9232999999999999E-4</v>
      </c>
      <c r="CK27">
        <v>8.4654000000000001E-4</v>
      </c>
      <c r="CL27">
        <v>2.9870999999999999E-4</v>
      </c>
      <c r="CM27">
        <v>2.6928999999999998E-3</v>
      </c>
      <c r="CN27">
        <v>3.0022999999999998E-3</v>
      </c>
      <c r="CO27">
        <v>4.0275E-4</v>
      </c>
      <c r="CP27">
        <v>8.2536999999999992E-3</v>
      </c>
      <c r="CQ27">
        <v>8.5466000000000003E-4</v>
      </c>
      <c r="CR27">
        <v>1.6123E-4</v>
      </c>
      <c r="CS27">
        <v>1.9754999999999998E-3</v>
      </c>
      <c r="CT27">
        <v>4.0717000000000001E-3</v>
      </c>
      <c r="CU27">
        <v>4.6108999999999999E-4</v>
      </c>
      <c r="CV27">
        <v>7.7606999999999997E-3</v>
      </c>
      <c r="CW27">
        <v>2.8384E-3</v>
      </c>
      <c r="CX27">
        <v>2.5427000000000002E-4</v>
      </c>
      <c r="CY27">
        <v>1.0959E-2</v>
      </c>
      <c r="CZ27">
        <v>6.5050000000000004E-3</v>
      </c>
      <c r="DA27">
        <v>1.6377E-3</v>
      </c>
      <c r="DB27">
        <v>2.1656999999999999E-4</v>
      </c>
      <c r="DC27">
        <v>5.2874000000000003E-3</v>
      </c>
      <c r="DD27">
        <v>3.6508000000000001E-3</v>
      </c>
      <c r="DE27">
        <v>2.4003000000000002E-3</v>
      </c>
      <c r="DF27">
        <v>3.2941999999999997E-4</v>
      </c>
      <c r="DG27">
        <v>7.3161999999999999E-4</v>
      </c>
      <c r="DH27">
        <v>2.2405999999999999E-4</v>
      </c>
      <c r="DI27">
        <v>1.7482999999999999E-3</v>
      </c>
    </row>
    <row r="28" spans="1:118">
      <c r="A28" t="s">
        <v>226</v>
      </c>
      <c r="B28">
        <v>6.1238999999999998E-3</v>
      </c>
      <c r="C28">
        <v>1.6521999999999999E-3</v>
      </c>
      <c r="D28">
        <v>5.5129999999999997E-3</v>
      </c>
      <c r="E28">
        <v>3.8115000000000002E-4</v>
      </c>
      <c r="F28">
        <v>2.3043E-3</v>
      </c>
      <c r="G28">
        <v>2.4976999999999998E-3</v>
      </c>
      <c r="H28">
        <v>4.7707000000000001E-3</v>
      </c>
      <c r="I28">
        <v>4.5957000000000003E-3</v>
      </c>
      <c r="J28">
        <v>5.2767000000000005E-4</v>
      </c>
      <c r="K28">
        <v>1.9368E-3</v>
      </c>
      <c r="L28">
        <v>1.444E-3</v>
      </c>
      <c r="M28">
        <v>6.8493000000000004E-4</v>
      </c>
      <c r="N28">
        <v>5.1295999999999998E-3</v>
      </c>
      <c r="O28">
        <v>3.0603999999999999E-4</v>
      </c>
      <c r="P28">
        <v>1.6842999999999999E-3</v>
      </c>
      <c r="Q28">
        <v>1.6065000000000001E-3</v>
      </c>
      <c r="R28">
        <v>2.0635E-4</v>
      </c>
      <c r="S28">
        <v>8.0052999999999999E-3</v>
      </c>
      <c r="T28">
        <v>1.5045E-3</v>
      </c>
      <c r="U28">
        <v>2.6429000000000001E-3</v>
      </c>
      <c r="V28">
        <v>5.8385000000000002E-4</v>
      </c>
      <c r="W28">
        <v>3.0098000000000001E-4</v>
      </c>
      <c r="X28">
        <v>1.4955000000000001E-3</v>
      </c>
      <c r="Y28">
        <v>1.9271E-3</v>
      </c>
      <c r="Z28">
        <v>4.9854000000000001E-4</v>
      </c>
      <c r="AA28">
        <v>5.6703999999999999E-4</v>
      </c>
      <c r="AB28">
        <v>3.7839999999999998E-4</v>
      </c>
      <c r="AC28">
        <v>1.6076E-3</v>
      </c>
      <c r="AD28">
        <v>2.6020000000000001E-3</v>
      </c>
      <c r="AE28">
        <v>5.5524999999999997E-4</v>
      </c>
      <c r="AF28">
        <v>1.5583000000000001E-3</v>
      </c>
      <c r="AG28">
        <v>4.6233999999999999E-4</v>
      </c>
      <c r="AH28">
        <v>7.1648000000000002E-4</v>
      </c>
      <c r="AI28">
        <v>2.611E-3</v>
      </c>
      <c r="AJ28">
        <v>3.9804999999999997E-3</v>
      </c>
      <c r="AK28">
        <v>4.6808E-4</v>
      </c>
      <c r="AL28">
        <v>2.4705999999999999E-3</v>
      </c>
      <c r="AM28">
        <v>2.3909999999999999E-3</v>
      </c>
      <c r="AN28">
        <v>5.0756000000000004E-3</v>
      </c>
      <c r="AO28">
        <v>3.4023000000000001E-4</v>
      </c>
      <c r="AP28">
        <v>1.7438E-3</v>
      </c>
      <c r="AQ28">
        <v>2.8831E-3</v>
      </c>
      <c r="AR28">
        <v>2.4242999999999999E-3</v>
      </c>
      <c r="AS28">
        <v>7.7384999999999997E-4</v>
      </c>
      <c r="AT28">
        <v>3.1285999999999998E-4</v>
      </c>
      <c r="AU28">
        <v>1.7053999999999999E-3</v>
      </c>
      <c r="AV28">
        <v>2.3289999999999999E-3</v>
      </c>
      <c r="AW28">
        <v>6.0428000000000001E-4</v>
      </c>
      <c r="AX28">
        <v>2.2845999999999999E-4</v>
      </c>
      <c r="AY28">
        <v>1.6502000000000001E-3</v>
      </c>
      <c r="AZ28">
        <v>5.3319999999999999E-3</v>
      </c>
      <c r="BA28">
        <v>4.6321999999999997E-4</v>
      </c>
      <c r="BB28">
        <v>5.9192000000000001E-4</v>
      </c>
      <c r="BC28">
        <v>6.0435000000000003E-3</v>
      </c>
      <c r="BD28">
        <v>5.2327000000000005E-4</v>
      </c>
      <c r="BE28">
        <v>2.1741999999999998E-3</v>
      </c>
      <c r="BF28">
        <v>2.8040999999999999E-3</v>
      </c>
      <c r="BG28">
        <v>5.5830000000000003E-3</v>
      </c>
      <c r="BH28">
        <v>3.0498999999999999E-4</v>
      </c>
      <c r="BI28">
        <v>2.4789E-3</v>
      </c>
      <c r="BJ28">
        <v>3.0639999999999999E-3</v>
      </c>
      <c r="BK28">
        <v>4.4603000000000004E-3</v>
      </c>
      <c r="BL28">
        <v>8.0144000000000005E-4</v>
      </c>
      <c r="BM28">
        <v>8.7274E-4</v>
      </c>
      <c r="BN28">
        <v>6.0389000000000005E-4</v>
      </c>
      <c r="BO28">
        <v>7.6173999999999999E-3</v>
      </c>
      <c r="BP28">
        <v>1.5104000000000001E-3</v>
      </c>
      <c r="BQ28">
        <v>3.9357999999999997E-3</v>
      </c>
      <c r="BR28">
        <v>2.9618999999999999E-3</v>
      </c>
      <c r="BS28">
        <v>8.1983999999999996E-4</v>
      </c>
      <c r="BT28">
        <v>6.4417000000000001E-4</v>
      </c>
      <c r="BU28">
        <v>1.9891000000000002E-3</v>
      </c>
      <c r="BV28">
        <v>3.6093000000000002E-3</v>
      </c>
      <c r="BW28">
        <v>7.9801999999999998E-4</v>
      </c>
      <c r="BX28">
        <v>6.6613000000000002E-4</v>
      </c>
      <c r="BY28">
        <v>6.5189999999999996E-4</v>
      </c>
      <c r="BZ28">
        <v>5.2203000000000004E-4</v>
      </c>
      <c r="CA28">
        <v>1.6555999999999999E-3</v>
      </c>
      <c r="CB28">
        <v>4.3705000000000003E-3</v>
      </c>
      <c r="CC28">
        <v>5.7326999999999996E-4</v>
      </c>
      <c r="CD28">
        <v>8.6777999999999996E-4</v>
      </c>
      <c r="CE28">
        <v>6.7361999999999999E-4</v>
      </c>
      <c r="CF28">
        <v>1.7116E-3</v>
      </c>
      <c r="CG28">
        <v>2.2350999999999998E-3</v>
      </c>
      <c r="CH28">
        <v>5.2567999999999998E-3</v>
      </c>
      <c r="CI28">
        <v>2.0628999999999999E-3</v>
      </c>
      <c r="CJ28">
        <v>2.9393000000000003E-4</v>
      </c>
      <c r="CK28">
        <v>8.4486000000000001E-4</v>
      </c>
      <c r="CL28">
        <v>2.9702999999999999E-4</v>
      </c>
      <c r="CM28">
        <v>2.6886000000000002E-3</v>
      </c>
      <c r="CN28">
        <v>3.0917000000000002E-3</v>
      </c>
      <c r="CO28">
        <v>4.0175999999999998E-4</v>
      </c>
      <c r="CP28">
        <v>8.2653999999999991E-3</v>
      </c>
      <c r="CQ28">
        <v>8.5813999999999997E-4</v>
      </c>
      <c r="CR28">
        <v>1.6217E-4</v>
      </c>
      <c r="CS28">
        <v>1.9999000000000002E-3</v>
      </c>
      <c r="CT28">
        <v>4.2163000000000001E-3</v>
      </c>
      <c r="CU28">
        <v>4.6119999999999999E-4</v>
      </c>
      <c r="CV28">
        <v>7.7911999999999999E-3</v>
      </c>
      <c r="CW28">
        <v>2.8476999999999999E-3</v>
      </c>
      <c r="CX28">
        <v>2.5289000000000003E-4</v>
      </c>
      <c r="CY28">
        <v>1.0937000000000001E-2</v>
      </c>
      <c r="CZ28">
        <v>6.7489999999999998E-3</v>
      </c>
      <c r="DA28">
        <v>1.6341999999999999E-3</v>
      </c>
      <c r="DB28">
        <v>2.1745E-4</v>
      </c>
      <c r="DC28">
        <v>5.463E-3</v>
      </c>
      <c r="DD28">
        <v>3.6519E-3</v>
      </c>
      <c r="DE28">
        <v>2.4486E-3</v>
      </c>
      <c r="DF28">
        <v>3.6764000000000002E-4</v>
      </c>
      <c r="DG28">
        <v>7.3085000000000001E-4</v>
      </c>
      <c r="DH28">
        <v>2.2335000000000001E-4</v>
      </c>
      <c r="DI28">
        <v>1.7658999999999999E-3</v>
      </c>
    </row>
    <row r="29" spans="1:118">
      <c r="A29" t="s">
        <v>227</v>
      </c>
      <c r="B29">
        <v>6.149E-3</v>
      </c>
      <c r="C29">
        <v>1.6132E-3</v>
      </c>
      <c r="D29">
        <v>5.5361000000000004E-3</v>
      </c>
      <c r="E29">
        <v>3.8204999999999999E-4</v>
      </c>
      <c r="F29">
        <v>2.3119999999999998E-3</v>
      </c>
      <c r="G29">
        <v>2.4892999999999998E-3</v>
      </c>
      <c r="H29">
        <v>4.6915000000000004E-3</v>
      </c>
      <c r="I29">
        <v>4.5281000000000002E-3</v>
      </c>
      <c r="J29">
        <v>5.1842000000000001E-4</v>
      </c>
      <c r="K29">
        <v>1.8776999999999999E-3</v>
      </c>
      <c r="L29">
        <v>1.3955E-3</v>
      </c>
      <c r="M29">
        <v>6.8594999999999995E-4</v>
      </c>
      <c r="N29">
        <v>5.0093000000000004E-3</v>
      </c>
      <c r="O29">
        <v>3.0886999999999999E-4</v>
      </c>
      <c r="P29">
        <v>1.5855999999999999E-3</v>
      </c>
      <c r="Q29">
        <v>1.5981000000000001E-3</v>
      </c>
      <c r="R29">
        <v>2.0364999999999999E-4</v>
      </c>
      <c r="S29">
        <v>8.0415E-3</v>
      </c>
      <c r="T29">
        <v>1.5031000000000001E-3</v>
      </c>
      <c r="U29">
        <v>2.5842E-3</v>
      </c>
      <c r="V29">
        <v>5.7901999999999997E-4</v>
      </c>
      <c r="W29">
        <v>3.0057E-4</v>
      </c>
      <c r="X29">
        <v>1.4644E-3</v>
      </c>
      <c r="Y29">
        <v>1.8672000000000001E-3</v>
      </c>
      <c r="Z29">
        <v>4.9830000000000002E-4</v>
      </c>
      <c r="AA29">
        <v>5.6143000000000002E-4</v>
      </c>
      <c r="AB29">
        <v>3.6200000000000002E-4</v>
      </c>
      <c r="AC29">
        <v>1.5742E-3</v>
      </c>
      <c r="AD29">
        <v>2.5652000000000001E-3</v>
      </c>
      <c r="AE29">
        <v>5.5497999999999995E-4</v>
      </c>
      <c r="AF29">
        <v>1.5578E-3</v>
      </c>
      <c r="AG29">
        <v>4.6326000000000001E-4</v>
      </c>
      <c r="AH29">
        <v>7.2402999999999996E-4</v>
      </c>
      <c r="AI29">
        <v>2.5907999999999999E-3</v>
      </c>
      <c r="AJ29">
        <v>3.8976000000000002E-3</v>
      </c>
      <c r="AK29">
        <v>4.6871E-4</v>
      </c>
      <c r="AL29">
        <v>2.4746E-3</v>
      </c>
      <c r="AM29">
        <v>2.3503999999999999E-3</v>
      </c>
      <c r="AN29">
        <v>5.0904000000000001E-3</v>
      </c>
      <c r="AO29">
        <v>3.4304000000000002E-4</v>
      </c>
      <c r="AP29">
        <v>1.7482000000000001E-3</v>
      </c>
      <c r="AQ29">
        <v>2.7818999999999999E-3</v>
      </c>
      <c r="AR29">
        <v>2.4478999999999998E-3</v>
      </c>
      <c r="AS29">
        <v>7.7607000000000002E-4</v>
      </c>
      <c r="AT29">
        <v>3.1385000000000001E-4</v>
      </c>
      <c r="AU29">
        <v>1.7072000000000001E-3</v>
      </c>
      <c r="AV29">
        <v>2.2845000000000001E-3</v>
      </c>
      <c r="AW29">
        <v>5.9778000000000001E-4</v>
      </c>
      <c r="AX29">
        <v>2.3021000000000001E-4</v>
      </c>
      <c r="AY29">
        <v>1.6107000000000001E-3</v>
      </c>
      <c r="AZ29">
        <v>5.2570000000000004E-3</v>
      </c>
      <c r="BA29">
        <v>4.6340999999999998E-4</v>
      </c>
      <c r="BB29">
        <v>5.8954000000000005E-4</v>
      </c>
      <c r="BC29">
        <v>5.9687000000000004E-3</v>
      </c>
      <c r="BD29">
        <v>5.2450999999999995E-4</v>
      </c>
      <c r="BE29">
        <v>2.1779E-3</v>
      </c>
      <c r="BF29">
        <v>2.7464999999999998E-3</v>
      </c>
      <c r="BG29">
        <v>5.4872000000000002E-3</v>
      </c>
      <c r="BH29">
        <v>3.0763999999999998E-4</v>
      </c>
      <c r="BI29">
        <v>2.4329E-3</v>
      </c>
      <c r="BJ29">
        <v>3.0305000000000002E-3</v>
      </c>
      <c r="BK29">
        <v>4.3464000000000003E-3</v>
      </c>
      <c r="BL29">
        <v>8.0188999999999998E-4</v>
      </c>
      <c r="BM29">
        <v>8.7323000000000001E-4</v>
      </c>
      <c r="BN29">
        <v>6.0776000000000005E-4</v>
      </c>
      <c r="BO29">
        <v>7.6612E-3</v>
      </c>
      <c r="BP29">
        <v>1.5187E-3</v>
      </c>
      <c r="BQ29">
        <v>3.9759000000000001E-3</v>
      </c>
      <c r="BR29">
        <v>2.9380999999999999E-3</v>
      </c>
      <c r="BS29">
        <v>8.1667000000000003E-4</v>
      </c>
      <c r="BT29">
        <v>6.4269000000000001E-4</v>
      </c>
      <c r="BU29">
        <v>1.9900999999999999E-3</v>
      </c>
      <c r="BV29">
        <v>3.5011999999999999E-3</v>
      </c>
      <c r="BW29">
        <v>7.9955E-4</v>
      </c>
      <c r="BX29">
        <v>6.6741000000000001E-4</v>
      </c>
      <c r="BY29">
        <v>6.3843000000000005E-4</v>
      </c>
      <c r="BZ29">
        <v>5.2063999999999995E-4</v>
      </c>
      <c r="CA29">
        <v>1.6463999999999999E-3</v>
      </c>
      <c r="CB29">
        <v>4.2559E-3</v>
      </c>
      <c r="CC29">
        <v>5.8071999999999996E-4</v>
      </c>
      <c r="CD29">
        <v>8.6551E-4</v>
      </c>
      <c r="CE29">
        <v>6.7225E-4</v>
      </c>
      <c r="CF29">
        <v>1.7059E-3</v>
      </c>
      <c r="CG29">
        <v>2.2285999999999999E-3</v>
      </c>
      <c r="CH29">
        <v>5.1852000000000001E-3</v>
      </c>
      <c r="CI29">
        <v>2.0601999999999999E-3</v>
      </c>
      <c r="CJ29">
        <v>2.9380999999999998E-4</v>
      </c>
      <c r="CK29">
        <v>8.4807999999999997E-4</v>
      </c>
      <c r="CL29">
        <v>2.9856000000000001E-4</v>
      </c>
      <c r="CM29">
        <v>2.6911000000000001E-3</v>
      </c>
      <c r="CN29">
        <v>3.0335000000000002E-3</v>
      </c>
      <c r="CO29">
        <v>3.9748000000000002E-4</v>
      </c>
      <c r="CP29">
        <v>8.2725999999999997E-3</v>
      </c>
      <c r="CQ29">
        <v>8.5908999999999996E-4</v>
      </c>
      <c r="CR29">
        <v>1.6228E-4</v>
      </c>
      <c r="CS29">
        <v>1.9691999999999999E-3</v>
      </c>
      <c r="CT29">
        <v>4.0921999999999998E-3</v>
      </c>
      <c r="CU29">
        <v>4.637E-4</v>
      </c>
      <c r="CV29">
        <v>7.7039999999999999E-3</v>
      </c>
      <c r="CW29">
        <v>2.8327000000000001E-3</v>
      </c>
      <c r="CX29">
        <v>2.4717000000000001E-4</v>
      </c>
      <c r="CY29">
        <v>1.0921999999999999E-2</v>
      </c>
      <c r="CZ29">
        <v>6.4733999999999998E-3</v>
      </c>
      <c r="DA29">
        <v>1.6337000000000001E-3</v>
      </c>
      <c r="DB29">
        <v>2.1900000000000001E-4</v>
      </c>
      <c r="DC29">
        <v>5.2944999999999997E-3</v>
      </c>
      <c r="DD29">
        <v>3.6606E-3</v>
      </c>
      <c r="DE29">
        <v>2.4237E-3</v>
      </c>
      <c r="DF29">
        <v>3.3132000000000002E-4</v>
      </c>
      <c r="DG29">
        <v>7.3276999999999999E-4</v>
      </c>
      <c r="DH29">
        <v>2.2573999999999999E-4</v>
      </c>
      <c r="DI29">
        <v>1.7294999999999999E-3</v>
      </c>
    </row>
    <row r="30" spans="1:118">
      <c r="A30" t="s">
        <v>228</v>
      </c>
      <c r="B30">
        <v>6.1031999999999996E-3</v>
      </c>
      <c r="C30">
        <v>1.6256E-3</v>
      </c>
      <c r="D30">
        <v>5.5123000000000004E-3</v>
      </c>
      <c r="E30">
        <v>3.8090999999999998E-4</v>
      </c>
      <c r="F30">
        <v>2.2988000000000001E-3</v>
      </c>
      <c r="G30">
        <v>2.4602000000000001E-3</v>
      </c>
      <c r="H30">
        <v>4.7482999999999996E-3</v>
      </c>
      <c r="I30">
        <v>4.5688999999999999E-3</v>
      </c>
      <c r="J30">
        <v>5.2495999999999999E-4</v>
      </c>
      <c r="K30">
        <v>1.8798E-3</v>
      </c>
      <c r="L30">
        <v>1.3962E-3</v>
      </c>
      <c r="M30">
        <v>6.8711E-4</v>
      </c>
      <c r="N30">
        <v>4.9772000000000002E-3</v>
      </c>
      <c r="O30">
        <v>3.0812E-4</v>
      </c>
      <c r="P30">
        <v>1.5900000000000001E-3</v>
      </c>
      <c r="Q30">
        <v>1.6012000000000001E-3</v>
      </c>
      <c r="R30">
        <v>1.9848000000000001E-4</v>
      </c>
      <c r="S30">
        <v>7.9973000000000006E-3</v>
      </c>
      <c r="T30">
        <v>1.5034E-3</v>
      </c>
      <c r="U30">
        <v>2.5587000000000001E-3</v>
      </c>
      <c r="V30">
        <v>5.7950999999999999E-4</v>
      </c>
      <c r="W30">
        <v>2.9806E-4</v>
      </c>
      <c r="X30">
        <v>1.4840999999999999E-3</v>
      </c>
      <c r="Y30">
        <v>1.8656E-3</v>
      </c>
      <c r="Z30">
        <v>4.9587999999999998E-4</v>
      </c>
      <c r="AA30">
        <v>5.6437999999999996E-4</v>
      </c>
      <c r="AB30">
        <v>3.4895999999999999E-4</v>
      </c>
      <c r="AC30">
        <v>1.5901999999999999E-3</v>
      </c>
      <c r="AD30">
        <v>2.5447999999999998E-3</v>
      </c>
      <c r="AE30">
        <v>5.5252999999999997E-4</v>
      </c>
      <c r="AF30">
        <v>1.5533999999999999E-3</v>
      </c>
      <c r="AG30">
        <v>4.6094000000000002E-4</v>
      </c>
      <c r="AH30">
        <v>7.1542999999999997E-4</v>
      </c>
      <c r="AI30">
        <v>2.6026000000000001E-3</v>
      </c>
      <c r="AJ30">
        <v>3.8666999999999998E-3</v>
      </c>
      <c r="AK30">
        <v>4.6593999999999997E-4</v>
      </c>
      <c r="AL30">
        <v>2.4697999999999999E-3</v>
      </c>
      <c r="AM30">
        <v>2.3281999999999999E-3</v>
      </c>
      <c r="AN30">
        <v>5.0748E-3</v>
      </c>
      <c r="AO30">
        <v>3.4079999999999999E-4</v>
      </c>
      <c r="AP30">
        <v>1.7438E-3</v>
      </c>
      <c r="AQ30">
        <v>2.7797999999999998E-3</v>
      </c>
      <c r="AR30">
        <v>2.3912999999999998E-3</v>
      </c>
      <c r="AS30">
        <v>7.7592999999999998E-4</v>
      </c>
      <c r="AT30">
        <v>3.1173000000000003E-4</v>
      </c>
      <c r="AU30">
        <v>1.7072999999999999E-3</v>
      </c>
      <c r="AV30">
        <v>2.2705999999999998E-3</v>
      </c>
      <c r="AW30">
        <v>5.9781999999999999E-4</v>
      </c>
      <c r="AX30">
        <v>2.3004000000000001E-4</v>
      </c>
      <c r="AY30">
        <v>1.6343E-3</v>
      </c>
      <c r="AZ30">
        <v>5.2294999999999998E-3</v>
      </c>
      <c r="BA30">
        <v>4.6246999999999998E-4</v>
      </c>
      <c r="BB30">
        <v>5.9132E-4</v>
      </c>
      <c r="BC30">
        <v>6.0109999999999999E-3</v>
      </c>
      <c r="BD30">
        <v>5.2331999999999997E-4</v>
      </c>
      <c r="BE30">
        <v>2.1725E-3</v>
      </c>
      <c r="BF30">
        <v>2.7177E-3</v>
      </c>
      <c r="BG30">
        <v>5.5317999999999999E-3</v>
      </c>
      <c r="BH30">
        <v>3.0465000000000001E-4</v>
      </c>
      <c r="BI30">
        <v>2.4574000000000002E-3</v>
      </c>
      <c r="BJ30">
        <v>3.0014999999999998E-3</v>
      </c>
      <c r="BK30">
        <v>4.3271999999999998E-3</v>
      </c>
      <c r="BL30">
        <v>7.9975000000000001E-4</v>
      </c>
      <c r="BM30">
        <v>8.7089999999999997E-4</v>
      </c>
      <c r="BN30">
        <v>6.0371000000000003E-4</v>
      </c>
      <c r="BO30">
        <v>7.6077999999999996E-3</v>
      </c>
      <c r="BP30">
        <v>1.5074999999999999E-3</v>
      </c>
      <c r="BQ30">
        <v>3.9271000000000002E-3</v>
      </c>
      <c r="BR30">
        <v>2.9093999999999999E-3</v>
      </c>
      <c r="BS30">
        <v>8.1601000000000004E-4</v>
      </c>
      <c r="BT30">
        <v>6.3579000000000001E-4</v>
      </c>
      <c r="BU30">
        <v>1.9794999999999999E-3</v>
      </c>
      <c r="BV30">
        <v>3.4716E-3</v>
      </c>
      <c r="BW30">
        <v>7.9038999999999997E-4</v>
      </c>
      <c r="BX30">
        <v>6.5976000000000001E-4</v>
      </c>
      <c r="BY30">
        <v>6.4417999999999995E-4</v>
      </c>
      <c r="BZ30">
        <v>5.2165000000000002E-4</v>
      </c>
      <c r="CA30">
        <v>1.6582000000000001E-3</v>
      </c>
      <c r="CB30">
        <v>4.2578E-3</v>
      </c>
      <c r="CC30">
        <v>5.7242000000000003E-4</v>
      </c>
      <c r="CD30">
        <v>8.6098999999999995E-4</v>
      </c>
      <c r="CE30">
        <v>6.7077E-4</v>
      </c>
      <c r="CF30">
        <v>1.7047E-3</v>
      </c>
      <c r="CG30">
        <v>2.2074E-3</v>
      </c>
      <c r="CH30">
        <v>5.1373E-3</v>
      </c>
      <c r="CI30">
        <v>2.0398E-3</v>
      </c>
      <c r="CJ30">
        <v>2.9104000000000001E-4</v>
      </c>
      <c r="CK30">
        <v>8.4579999999999996E-4</v>
      </c>
      <c r="CL30">
        <v>2.9838999999999999E-4</v>
      </c>
      <c r="CM30">
        <v>2.6906999999999999E-3</v>
      </c>
      <c r="CN30">
        <v>3.0135000000000001E-3</v>
      </c>
      <c r="CO30">
        <v>3.9418999999999999E-4</v>
      </c>
      <c r="CP30">
        <v>8.2597E-3</v>
      </c>
      <c r="CQ30">
        <v>8.5691000000000001E-4</v>
      </c>
      <c r="CR30">
        <v>1.6068000000000001E-4</v>
      </c>
      <c r="CS30">
        <v>1.9789E-3</v>
      </c>
      <c r="CT30">
        <v>4.0717000000000001E-3</v>
      </c>
      <c r="CU30">
        <v>4.5971E-4</v>
      </c>
      <c r="CV30">
        <v>7.7527999999999998E-3</v>
      </c>
      <c r="CW30">
        <v>2.8419999999999999E-3</v>
      </c>
      <c r="CX30">
        <v>2.3751999999999999E-4</v>
      </c>
      <c r="CY30">
        <v>1.0935E-2</v>
      </c>
      <c r="CZ30">
        <v>6.4860999999999999E-3</v>
      </c>
      <c r="DA30">
        <v>1.6322999999999999E-3</v>
      </c>
      <c r="DB30">
        <v>2.1707000000000001E-4</v>
      </c>
      <c r="DC30">
        <v>5.2794000000000001E-3</v>
      </c>
      <c r="DD30">
        <v>3.6459000000000001E-3</v>
      </c>
      <c r="DE30">
        <v>2.4007E-3</v>
      </c>
      <c r="DF30">
        <v>3.2660000000000002E-4</v>
      </c>
      <c r="DG30">
        <v>7.3088000000000005E-4</v>
      </c>
      <c r="DH30">
        <v>2.2368999999999999E-4</v>
      </c>
      <c r="DI30">
        <v>1.75E-3</v>
      </c>
    </row>
    <row r="31" spans="1:118">
      <c r="A31" t="s">
        <v>229</v>
      </c>
      <c r="B31">
        <v>6.1348000000000001E-3</v>
      </c>
      <c r="C31">
        <v>1.6149000000000001E-3</v>
      </c>
      <c r="D31">
        <v>5.5139000000000004E-3</v>
      </c>
      <c r="E31">
        <v>3.8025999999999999E-4</v>
      </c>
      <c r="F31">
        <v>2.2988000000000001E-3</v>
      </c>
      <c r="G31">
        <v>2.4604000000000002E-3</v>
      </c>
      <c r="H31">
        <v>4.7022000000000001E-3</v>
      </c>
      <c r="I31">
        <v>4.5369E-3</v>
      </c>
      <c r="J31">
        <v>5.1926000000000001E-4</v>
      </c>
      <c r="K31">
        <v>1.8786E-3</v>
      </c>
      <c r="L31">
        <v>1.3898000000000001E-3</v>
      </c>
      <c r="M31">
        <v>6.8643999999999997E-4</v>
      </c>
      <c r="N31">
        <v>4.9791000000000002E-3</v>
      </c>
      <c r="O31">
        <v>3.0798000000000002E-4</v>
      </c>
      <c r="P31">
        <v>1.6026E-3</v>
      </c>
      <c r="Q31">
        <v>1.5861E-3</v>
      </c>
      <c r="R31">
        <v>1.9619E-4</v>
      </c>
      <c r="S31">
        <v>8.0038000000000002E-3</v>
      </c>
      <c r="T31">
        <v>1.5047000000000001E-3</v>
      </c>
      <c r="U31">
        <v>2.562E-3</v>
      </c>
      <c r="V31">
        <v>5.777E-4</v>
      </c>
      <c r="W31">
        <v>2.9946999999999998E-4</v>
      </c>
      <c r="X31">
        <v>1.4716E-3</v>
      </c>
      <c r="Y31">
        <v>1.8691000000000001E-3</v>
      </c>
      <c r="Z31">
        <v>4.9901000000000004E-4</v>
      </c>
      <c r="AA31">
        <v>5.6523000000000001E-4</v>
      </c>
      <c r="AB31">
        <v>3.5449E-4</v>
      </c>
      <c r="AC31">
        <v>1.5883E-3</v>
      </c>
      <c r="AD31">
        <v>2.5503000000000001E-3</v>
      </c>
      <c r="AE31">
        <v>5.5290000000000005E-4</v>
      </c>
      <c r="AF31">
        <v>1.5544999999999999E-3</v>
      </c>
      <c r="AG31">
        <v>4.6356000000000001E-4</v>
      </c>
      <c r="AH31">
        <v>7.1931000000000002E-4</v>
      </c>
      <c r="AI31">
        <v>2.5933000000000002E-3</v>
      </c>
      <c r="AJ31">
        <v>3.8658E-3</v>
      </c>
      <c r="AK31">
        <v>4.6848000000000001E-4</v>
      </c>
      <c r="AL31">
        <v>2.4732000000000001E-3</v>
      </c>
      <c r="AM31">
        <v>2.3340000000000001E-3</v>
      </c>
      <c r="AN31">
        <v>5.0908999999999998E-3</v>
      </c>
      <c r="AO31">
        <v>3.4427999999999998E-4</v>
      </c>
      <c r="AP31">
        <v>1.7488E-3</v>
      </c>
      <c r="AQ31">
        <v>2.7801000000000002E-3</v>
      </c>
      <c r="AR31">
        <v>2.398E-3</v>
      </c>
      <c r="AS31">
        <v>7.7470999999999996E-4</v>
      </c>
      <c r="AT31">
        <v>3.1147E-4</v>
      </c>
      <c r="AU31">
        <v>1.7066E-3</v>
      </c>
      <c r="AV31">
        <v>2.2729E-3</v>
      </c>
      <c r="AW31">
        <v>5.9144000000000004E-4</v>
      </c>
      <c r="AX31">
        <v>2.2848000000000001E-4</v>
      </c>
      <c r="AY31">
        <v>1.6184999999999999E-3</v>
      </c>
      <c r="AZ31">
        <v>5.2353E-3</v>
      </c>
      <c r="BA31">
        <v>4.6364000000000003E-4</v>
      </c>
      <c r="BB31">
        <v>5.8980999999999997E-4</v>
      </c>
      <c r="BC31">
        <v>5.9861999999999997E-3</v>
      </c>
      <c r="BD31">
        <v>5.2236999999999997E-4</v>
      </c>
      <c r="BE31">
        <v>2.1749999999999999E-3</v>
      </c>
      <c r="BF31">
        <v>2.7219000000000002E-3</v>
      </c>
      <c r="BG31">
        <v>5.5221000000000003E-3</v>
      </c>
      <c r="BH31">
        <v>3.0583999999999999E-4</v>
      </c>
      <c r="BI31">
        <v>2.4518999999999999E-3</v>
      </c>
      <c r="BJ31">
        <v>3.0165999999999999E-3</v>
      </c>
      <c r="BK31">
        <v>4.3312999999999997E-3</v>
      </c>
      <c r="BL31">
        <v>7.9832999999999998E-4</v>
      </c>
      <c r="BM31">
        <v>8.6934999999999996E-4</v>
      </c>
      <c r="BN31">
        <v>6.0786E-4</v>
      </c>
      <c r="BO31">
        <v>7.6316999999999999E-3</v>
      </c>
      <c r="BP31">
        <v>1.5129E-3</v>
      </c>
      <c r="BQ31">
        <v>3.9360000000000003E-3</v>
      </c>
      <c r="BR31">
        <v>2.9133000000000002E-3</v>
      </c>
      <c r="BS31">
        <v>8.1618000000000001E-4</v>
      </c>
      <c r="BT31">
        <v>6.4154000000000001E-4</v>
      </c>
      <c r="BU31">
        <v>1.9867000000000001E-3</v>
      </c>
      <c r="BV31">
        <v>3.4749999999999998E-3</v>
      </c>
      <c r="BW31">
        <v>7.9458999999999997E-4</v>
      </c>
      <c r="BX31">
        <v>6.6326999999999998E-4</v>
      </c>
      <c r="BY31">
        <v>6.3778999999999995E-4</v>
      </c>
      <c r="BZ31">
        <v>5.1964999999999997E-4</v>
      </c>
      <c r="CA31">
        <v>1.6504E-3</v>
      </c>
      <c r="CB31">
        <v>4.261E-3</v>
      </c>
      <c r="CC31">
        <v>5.7408000000000003E-4</v>
      </c>
      <c r="CD31">
        <v>8.6366999999999998E-4</v>
      </c>
      <c r="CE31">
        <v>6.7193999999999999E-4</v>
      </c>
      <c r="CF31">
        <v>1.7066E-3</v>
      </c>
      <c r="CG31">
        <v>2.2120999999999998E-3</v>
      </c>
      <c r="CH31">
        <v>5.1397999999999999E-3</v>
      </c>
      <c r="CI31">
        <v>2.0465000000000001E-3</v>
      </c>
      <c r="CJ31">
        <v>2.9699000000000001E-4</v>
      </c>
      <c r="CK31">
        <v>8.4572E-4</v>
      </c>
      <c r="CL31">
        <v>2.9872999999999998E-4</v>
      </c>
      <c r="CM31">
        <v>2.6863E-3</v>
      </c>
      <c r="CN31">
        <v>3.0135000000000001E-3</v>
      </c>
      <c r="CO31">
        <v>3.9182000000000003E-4</v>
      </c>
      <c r="CP31">
        <v>8.2302999999999994E-3</v>
      </c>
      <c r="CQ31">
        <v>8.5667000000000002E-4</v>
      </c>
      <c r="CR31">
        <v>1.5909999999999999E-4</v>
      </c>
      <c r="CS31">
        <v>1.9713999999999999E-3</v>
      </c>
      <c r="CT31">
        <v>4.0724999999999997E-3</v>
      </c>
      <c r="CU31">
        <v>4.5763999999999999E-4</v>
      </c>
      <c r="CV31">
        <v>7.7438000000000003E-3</v>
      </c>
      <c r="CW31">
        <v>2.8395999999999998E-3</v>
      </c>
      <c r="CX31">
        <v>2.3800000000000001E-4</v>
      </c>
      <c r="CY31">
        <v>1.0914E-2</v>
      </c>
      <c r="CZ31">
        <v>6.4965999999999999E-3</v>
      </c>
      <c r="DA31">
        <v>1.6279000000000001E-3</v>
      </c>
      <c r="DB31">
        <v>2.1707000000000001E-4</v>
      </c>
      <c r="DC31">
        <v>5.2829000000000001E-3</v>
      </c>
      <c r="DD31">
        <v>3.6443999999999999E-3</v>
      </c>
      <c r="DE31">
        <v>2.4085999999999999E-3</v>
      </c>
      <c r="DF31">
        <v>3.3090000000000002E-4</v>
      </c>
      <c r="DG31">
        <v>7.3152999999999998E-4</v>
      </c>
      <c r="DH31">
        <v>2.2478999999999999E-4</v>
      </c>
      <c r="DI31">
        <v>1.7405000000000001E-3</v>
      </c>
    </row>
    <row r="32" spans="1:118">
      <c r="A32" t="s">
        <v>230</v>
      </c>
      <c r="B32">
        <v>6.8983999999999998E-3</v>
      </c>
      <c r="C32">
        <v>1.7160999999999999E-3</v>
      </c>
      <c r="D32">
        <v>5.4432999999999999E-3</v>
      </c>
      <c r="E32">
        <v>3.8160000000000001E-4</v>
      </c>
      <c r="F32">
        <v>2.2579000000000002E-3</v>
      </c>
      <c r="G32">
        <v>2.4792E-3</v>
      </c>
      <c r="H32">
        <v>4.7429999999999998E-3</v>
      </c>
      <c r="I32">
        <v>4.6043999999999998E-3</v>
      </c>
      <c r="J32">
        <v>4.5576999999999998E-4</v>
      </c>
      <c r="K32">
        <v>1.8925000000000001E-3</v>
      </c>
      <c r="L32">
        <v>1.4441E-3</v>
      </c>
      <c r="M32">
        <v>6.7091000000000004E-4</v>
      </c>
      <c r="N32">
        <v>5.0413999999999997E-3</v>
      </c>
      <c r="O32">
        <v>2.8662000000000002E-4</v>
      </c>
      <c r="P32">
        <v>1.616E-3</v>
      </c>
      <c r="Q32">
        <v>1.4633000000000001E-3</v>
      </c>
      <c r="R32">
        <v>2.9238000000000002E-4</v>
      </c>
      <c r="S32">
        <v>7.8960000000000002E-3</v>
      </c>
      <c r="T32">
        <v>1.4533E-3</v>
      </c>
      <c r="U32">
        <v>2.7315999999999998E-3</v>
      </c>
      <c r="V32">
        <v>5.6406000000000002E-4</v>
      </c>
      <c r="W32">
        <v>3.3346E-4</v>
      </c>
      <c r="X32">
        <v>1.4211E-3</v>
      </c>
      <c r="Y32">
        <v>1.8956999999999999E-3</v>
      </c>
      <c r="Z32">
        <v>3.8223E-4</v>
      </c>
      <c r="AA32">
        <v>5.5298999999999995E-4</v>
      </c>
      <c r="AB32">
        <v>3.5147999999999999E-4</v>
      </c>
      <c r="AC32">
        <v>1.5596E-3</v>
      </c>
      <c r="AD32">
        <v>2.5603000000000002E-3</v>
      </c>
      <c r="AE32">
        <v>5.3994000000000004E-4</v>
      </c>
      <c r="AF32">
        <v>1.5238000000000001E-3</v>
      </c>
      <c r="AG32">
        <v>4.6403999999999998E-4</v>
      </c>
      <c r="AH32">
        <v>7.2608999999999998E-4</v>
      </c>
      <c r="AI32">
        <v>2.5891E-3</v>
      </c>
      <c r="AJ32">
        <v>3.8612E-3</v>
      </c>
      <c r="AK32">
        <v>4.8770999999999998E-4</v>
      </c>
      <c r="AL32">
        <v>2.3858E-3</v>
      </c>
      <c r="AM32">
        <v>2.3754000000000002E-3</v>
      </c>
      <c r="AN32">
        <v>5.1311999999999998E-3</v>
      </c>
      <c r="AO32">
        <v>1.9099000000000001E-4</v>
      </c>
      <c r="AP32">
        <v>1.6145E-3</v>
      </c>
      <c r="AQ32">
        <v>2.8614000000000001E-3</v>
      </c>
      <c r="AR32">
        <v>2.3291000000000002E-3</v>
      </c>
      <c r="AS32">
        <v>6.7000000000000002E-4</v>
      </c>
      <c r="AT32">
        <v>4.2086000000000001E-4</v>
      </c>
      <c r="AU32">
        <v>1.7449E-3</v>
      </c>
      <c r="AV32">
        <v>2.2409999999999999E-3</v>
      </c>
      <c r="AW32">
        <v>6.0824000000000002E-4</v>
      </c>
      <c r="AX32">
        <v>4.2945E-4</v>
      </c>
      <c r="AY32">
        <v>1.5430000000000001E-3</v>
      </c>
      <c r="AZ32">
        <v>5.3023999999999996E-3</v>
      </c>
      <c r="BA32">
        <v>5.3525000000000003E-4</v>
      </c>
      <c r="BB32">
        <v>6.5476E-4</v>
      </c>
      <c r="BC32">
        <v>5.7809000000000003E-3</v>
      </c>
      <c r="BD32">
        <v>5.0222000000000005E-4</v>
      </c>
      <c r="BE32">
        <v>2.2596000000000001E-3</v>
      </c>
      <c r="BF32">
        <v>2.7391999999999998E-3</v>
      </c>
      <c r="BG32">
        <v>5.1285999999999997E-3</v>
      </c>
      <c r="BH32">
        <v>3.4989999999999999E-4</v>
      </c>
      <c r="BI32">
        <v>2.2707000000000001E-3</v>
      </c>
      <c r="BJ32">
        <v>3.0601999999999999E-3</v>
      </c>
      <c r="BK32">
        <v>4.3876000000000002E-3</v>
      </c>
      <c r="BL32">
        <v>7.9071000000000002E-4</v>
      </c>
      <c r="BM32">
        <v>8.6105000000000003E-4</v>
      </c>
      <c r="BN32">
        <v>6.0395000000000002E-4</v>
      </c>
      <c r="BO32">
        <v>8.0736999999999996E-3</v>
      </c>
      <c r="BP32">
        <v>1.5294E-3</v>
      </c>
      <c r="BQ32">
        <v>3.5804000000000001E-3</v>
      </c>
      <c r="BR32">
        <v>2.9865E-3</v>
      </c>
      <c r="BS32">
        <v>8.2007E-4</v>
      </c>
      <c r="BT32">
        <v>6.6631000000000004E-4</v>
      </c>
      <c r="BU32">
        <v>2.0211000000000001E-3</v>
      </c>
      <c r="BV32">
        <v>3.5033999999999998E-3</v>
      </c>
      <c r="BW32">
        <v>8.2558000000000002E-4</v>
      </c>
      <c r="BX32">
        <v>6.8913999999999998E-4</v>
      </c>
      <c r="BY32">
        <v>5.9590000000000001E-4</v>
      </c>
      <c r="BZ32">
        <v>4.2477999999999998E-4</v>
      </c>
      <c r="CA32">
        <v>1.6356999999999999E-3</v>
      </c>
      <c r="CB32">
        <v>4.2472999999999999E-3</v>
      </c>
      <c r="CC32">
        <v>5.9672999999999996E-4</v>
      </c>
      <c r="CD32">
        <v>7.2382999999999996E-4</v>
      </c>
      <c r="CE32">
        <v>6.5242999999999996E-4</v>
      </c>
      <c r="CF32">
        <v>1.7358E-3</v>
      </c>
      <c r="CG32">
        <v>2.1997000000000002E-3</v>
      </c>
      <c r="CH32">
        <v>5.1676999999999999E-3</v>
      </c>
      <c r="CI32">
        <v>2.1713000000000001E-3</v>
      </c>
      <c r="CJ32">
        <v>5.1604000000000005E-4</v>
      </c>
      <c r="CK32">
        <v>8.1621000000000005E-4</v>
      </c>
      <c r="CL32">
        <v>4.0933000000000001E-4</v>
      </c>
      <c r="CM32">
        <v>2.6768999999999999E-3</v>
      </c>
      <c r="CN32">
        <v>3.0076999999999999E-3</v>
      </c>
      <c r="CO32">
        <v>4.8077999999999999E-4</v>
      </c>
      <c r="CP32">
        <v>7.8937E-3</v>
      </c>
      <c r="CQ32">
        <v>8.4122999999999999E-4</v>
      </c>
      <c r="CR32">
        <v>2.8960999999999999E-4</v>
      </c>
      <c r="CS32">
        <v>1.9883000000000001E-3</v>
      </c>
      <c r="CT32">
        <v>4.1250000000000002E-3</v>
      </c>
      <c r="CU32">
        <v>4.0978999999999999E-4</v>
      </c>
      <c r="CV32">
        <v>7.4641999999999998E-3</v>
      </c>
      <c r="CW32">
        <v>2.7999000000000001E-3</v>
      </c>
      <c r="CX32">
        <v>4.1306999999999997E-4</v>
      </c>
      <c r="CY32">
        <v>9.5835999999999994E-3</v>
      </c>
      <c r="CZ32">
        <v>6.6296999999999997E-3</v>
      </c>
      <c r="DA32">
        <v>1.5985000000000001E-3</v>
      </c>
      <c r="DB32">
        <v>1.9319000000000001E-4</v>
      </c>
      <c r="DC32">
        <v>5.1853999999999997E-3</v>
      </c>
      <c r="DD32">
        <v>3.4475999999999999E-3</v>
      </c>
      <c r="DE32">
        <v>2.4007E-3</v>
      </c>
      <c r="DF32">
        <v>5.1426E-4</v>
      </c>
      <c r="DG32">
        <v>7.2124000000000005E-4</v>
      </c>
      <c r="DH32">
        <v>3.4932000000000002E-4</v>
      </c>
      <c r="DI32">
        <v>1.758E-3</v>
      </c>
    </row>
    <row r="33" spans="1:113">
      <c r="A33" t="s">
        <v>231</v>
      </c>
      <c r="B33">
        <v>5.7945999999999996E-3</v>
      </c>
      <c r="C33">
        <v>1.4610000000000001E-3</v>
      </c>
      <c r="D33">
        <v>5.1802000000000003E-3</v>
      </c>
      <c r="E33">
        <v>3.7368999999999998E-4</v>
      </c>
      <c r="F33">
        <v>2.2769999999999999E-3</v>
      </c>
      <c r="G33">
        <v>2.3847999999999999E-3</v>
      </c>
      <c r="H33">
        <v>4.3230999999999999E-3</v>
      </c>
      <c r="I33">
        <v>4.1108000000000004E-3</v>
      </c>
      <c r="J33">
        <v>4.727E-4</v>
      </c>
      <c r="K33">
        <v>1.7960999999999999E-3</v>
      </c>
      <c r="L33">
        <v>1.3500999999999999E-3</v>
      </c>
      <c r="M33">
        <v>6.4524000000000005E-4</v>
      </c>
      <c r="N33">
        <v>4.8900999999999997E-3</v>
      </c>
      <c r="O33">
        <v>3.0419000000000003E-4</v>
      </c>
      <c r="P33">
        <v>1.5103E-3</v>
      </c>
      <c r="Q33">
        <v>1.5656000000000001E-3</v>
      </c>
      <c r="R33">
        <v>2.6041999999999998E-4</v>
      </c>
      <c r="S33">
        <v>7.9404999999999996E-3</v>
      </c>
      <c r="T33">
        <v>1.4279E-3</v>
      </c>
      <c r="U33">
        <v>2.5041999999999998E-3</v>
      </c>
      <c r="V33">
        <v>5.5729E-4</v>
      </c>
      <c r="W33">
        <v>3.6366000000000002E-4</v>
      </c>
      <c r="X33">
        <v>1.3397999999999999E-3</v>
      </c>
      <c r="Y33">
        <v>1.8234E-3</v>
      </c>
      <c r="Z33">
        <v>4.7805999999999999E-4</v>
      </c>
      <c r="AA33">
        <v>5.2603999999999997E-4</v>
      </c>
      <c r="AB33">
        <v>4.2526E-4</v>
      </c>
      <c r="AC33">
        <v>1.4648E-3</v>
      </c>
      <c r="AD33">
        <v>2.4878999999999999E-3</v>
      </c>
      <c r="AE33">
        <v>5.4255000000000004E-4</v>
      </c>
      <c r="AF33">
        <v>1.5183E-3</v>
      </c>
      <c r="AG33">
        <v>4.4252000000000001E-4</v>
      </c>
      <c r="AH33">
        <v>6.8992999999999995E-4</v>
      </c>
      <c r="AI33">
        <v>2.3751000000000002E-3</v>
      </c>
      <c r="AJ33">
        <v>3.784E-3</v>
      </c>
      <c r="AK33">
        <v>4.4978999999999999E-4</v>
      </c>
      <c r="AL33">
        <v>2.3444E-3</v>
      </c>
      <c r="AM33">
        <v>2.2834000000000001E-3</v>
      </c>
      <c r="AN33">
        <v>4.9024000000000003E-3</v>
      </c>
      <c r="AO33">
        <v>2.8600000000000001E-4</v>
      </c>
      <c r="AP33">
        <v>1.7489999999999999E-3</v>
      </c>
      <c r="AQ33">
        <v>2.7036999999999999E-3</v>
      </c>
      <c r="AR33">
        <v>2.6037E-3</v>
      </c>
      <c r="AS33">
        <v>7.6097000000000003E-4</v>
      </c>
      <c r="AT33">
        <v>3.2163999999999999E-4</v>
      </c>
      <c r="AU33">
        <v>1.6542E-3</v>
      </c>
      <c r="AV33">
        <v>2.1965000000000001E-3</v>
      </c>
      <c r="AW33">
        <v>5.8071000000000002E-4</v>
      </c>
      <c r="AX33">
        <v>2.7814000000000002E-4</v>
      </c>
      <c r="AY33">
        <v>1.4771999999999999E-3</v>
      </c>
      <c r="AZ33">
        <v>5.1551000000000001E-3</v>
      </c>
      <c r="BA33">
        <v>4.6199000000000001E-4</v>
      </c>
      <c r="BB33">
        <v>5.3326000000000003E-4</v>
      </c>
      <c r="BC33">
        <v>5.4485999999999996E-3</v>
      </c>
      <c r="BD33">
        <v>4.7995999999999998E-4</v>
      </c>
      <c r="BE33">
        <v>2.0493E-3</v>
      </c>
      <c r="BF33">
        <v>2.6570000000000001E-3</v>
      </c>
      <c r="BG33">
        <v>4.9843999999999999E-3</v>
      </c>
      <c r="BH33">
        <v>3.0718999999999999E-4</v>
      </c>
      <c r="BI33">
        <v>2.2055999999999998E-3</v>
      </c>
      <c r="BJ33">
        <v>2.9402E-3</v>
      </c>
      <c r="BK33">
        <v>4.2792000000000004E-3</v>
      </c>
      <c r="BL33">
        <v>7.9790000000000004E-4</v>
      </c>
      <c r="BM33">
        <v>8.6888999999999998E-4</v>
      </c>
      <c r="BN33">
        <v>5.8549000000000003E-4</v>
      </c>
      <c r="BO33">
        <v>7.3610000000000004E-3</v>
      </c>
      <c r="BP33">
        <v>1.4687000000000001E-3</v>
      </c>
      <c r="BQ33">
        <v>3.8855999999999999E-3</v>
      </c>
      <c r="BR33">
        <v>2.8681000000000002E-3</v>
      </c>
      <c r="BS33">
        <v>7.7581999999999998E-4</v>
      </c>
      <c r="BT33">
        <v>6.3831000000000001E-4</v>
      </c>
      <c r="BU33">
        <v>1.9046E-3</v>
      </c>
      <c r="BV33">
        <v>3.4846999999999999E-3</v>
      </c>
      <c r="BW33">
        <v>7.9547999999999999E-4</v>
      </c>
      <c r="BX33">
        <v>6.6401000000000003E-4</v>
      </c>
      <c r="BY33">
        <v>6.0137999999999999E-4</v>
      </c>
      <c r="BZ33">
        <v>5.0684999999999999E-4</v>
      </c>
      <c r="CA33">
        <v>1.5414000000000001E-3</v>
      </c>
      <c r="CB33">
        <v>4.1847000000000004E-3</v>
      </c>
      <c r="CC33">
        <v>5.9621999999999995E-4</v>
      </c>
      <c r="CD33">
        <v>8.1258999999999997E-4</v>
      </c>
      <c r="CE33">
        <v>6.5267000000000005E-4</v>
      </c>
      <c r="CF33">
        <v>1.6278E-3</v>
      </c>
      <c r="CG33">
        <v>2.1695E-3</v>
      </c>
      <c r="CH33">
        <v>5.0363999999999999E-3</v>
      </c>
      <c r="CI33">
        <v>1.9889999999999999E-3</v>
      </c>
      <c r="CJ33">
        <v>2.9555E-4</v>
      </c>
      <c r="CK33">
        <v>8.1366000000000001E-4</v>
      </c>
      <c r="CL33">
        <v>3.0216999999999999E-4</v>
      </c>
      <c r="CM33">
        <v>2.5403000000000001E-3</v>
      </c>
      <c r="CN33">
        <v>2.9331000000000001E-3</v>
      </c>
      <c r="CO33">
        <v>4.6995000000000001E-4</v>
      </c>
      <c r="CP33">
        <v>7.8455999999999994E-3</v>
      </c>
      <c r="CQ33">
        <v>7.9874999999999998E-4</v>
      </c>
      <c r="CR33">
        <v>1.6395E-4</v>
      </c>
      <c r="CS33">
        <v>1.8273E-3</v>
      </c>
      <c r="CT33">
        <v>4.0863999999999996E-3</v>
      </c>
      <c r="CU33">
        <v>4.5951999999999999E-4</v>
      </c>
      <c r="CV33">
        <v>7.1101999999999997E-3</v>
      </c>
      <c r="CW33">
        <v>2.6664000000000002E-3</v>
      </c>
      <c r="CX33">
        <v>3.1829999999999998E-4</v>
      </c>
      <c r="CY33">
        <v>1.0204E-2</v>
      </c>
      <c r="CZ33">
        <v>6.3518999999999997E-3</v>
      </c>
      <c r="DA33">
        <v>1.5839000000000001E-3</v>
      </c>
      <c r="DB33">
        <v>2.2049E-4</v>
      </c>
      <c r="DC33">
        <v>5.1558000000000003E-3</v>
      </c>
      <c r="DD33">
        <v>3.5035999999999999E-3</v>
      </c>
      <c r="DE33">
        <v>2.3509999999999998E-3</v>
      </c>
      <c r="DF33">
        <v>4.3122000000000001E-4</v>
      </c>
      <c r="DG33">
        <v>6.9866999999999998E-4</v>
      </c>
      <c r="DH33">
        <v>2.4122E-4</v>
      </c>
      <c r="DI33">
        <v>1.6115999999999999E-3</v>
      </c>
    </row>
    <row r="34" spans="1:113">
      <c r="A34" t="s">
        <v>248</v>
      </c>
      <c r="B34">
        <v>6.1250999999999996E-3</v>
      </c>
      <c r="C34">
        <v>1.6375999999999999E-3</v>
      </c>
      <c r="D34">
        <v>5.5183000000000003E-3</v>
      </c>
      <c r="E34">
        <v>3.8162E-4</v>
      </c>
      <c r="F34">
        <v>2.3007000000000001E-3</v>
      </c>
      <c r="G34">
        <v>2.4629999999999999E-3</v>
      </c>
      <c r="H34">
        <v>4.8057000000000004E-3</v>
      </c>
      <c r="I34">
        <v>4.6159E-3</v>
      </c>
      <c r="J34">
        <v>5.2731000000000002E-4</v>
      </c>
      <c r="K34">
        <v>1.8818999999999999E-3</v>
      </c>
      <c r="L34">
        <v>1.4E-3</v>
      </c>
      <c r="M34">
        <v>6.8669E-4</v>
      </c>
      <c r="N34">
        <v>4.9772999999999996E-3</v>
      </c>
      <c r="O34">
        <v>3.0730999999999998E-4</v>
      </c>
      <c r="P34">
        <v>1.6179E-3</v>
      </c>
      <c r="Q34">
        <v>1.606E-3</v>
      </c>
      <c r="R34">
        <v>1.9780000000000001E-4</v>
      </c>
      <c r="S34">
        <v>8.0003000000000001E-3</v>
      </c>
      <c r="T34">
        <v>1.5032999999999999E-3</v>
      </c>
      <c r="U34">
        <v>2.5611000000000002E-3</v>
      </c>
      <c r="V34">
        <v>5.7947999999999995E-4</v>
      </c>
      <c r="W34">
        <v>2.9967999999999998E-4</v>
      </c>
      <c r="X34">
        <v>1.5031000000000001E-3</v>
      </c>
      <c r="Y34">
        <v>1.8680000000000001E-3</v>
      </c>
      <c r="Z34">
        <v>4.9753999999999998E-4</v>
      </c>
      <c r="AA34">
        <v>5.6694999999999998E-4</v>
      </c>
      <c r="AB34">
        <v>3.5187E-4</v>
      </c>
      <c r="AC34">
        <v>1.6107000000000001E-3</v>
      </c>
      <c r="AD34">
        <v>2.5482E-3</v>
      </c>
      <c r="AE34">
        <v>5.5409000000000003E-4</v>
      </c>
      <c r="AF34">
        <v>1.5563E-3</v>
      </c>
      <c r="AG34">
        <v>4.6253E-4</v>
      </c>
      <c r="AH34">
        <v>7.1836000000000003E-4</v>
      </c>
      <c r="AI34">
        <v>2.6115000000000001E-3</v>
      </c>
      <c r="AJ34">
        <v>3.8677E-3</v>
      </c>
      <c r="AK34">
        <v>4.6728999999999998E-4</v>
      </c>
      <c r="AL34">
        <v>2.4729999999999999E-3</v>
      </c>
      <c r="AM34">
        <v>2.3327999999999999E-3</v>
      </c>
      <c r="AN34">
        <v>5.0759000000000004E-3</v>
      </c>
      <c r="AO34">
        <v>3.4162E-4</v>
      </c>
      <c r="AP34">
        <v>1.7442E-3</v>
      </c>
      <c r="AQ34">
        <v>2.7794999999999999E-3</v>
      </c>
      <c r="AR34">
        <v>2.4003000000000002E-3</v>
      </c>
      <c r="AS34">
        <v>7.7530999999999997E-4</v>
      </c>
      <c r="AT34">
        <v>3.1293E-4</v>
      </c>
      <c r="AU34">
        <v>1.7074E-3</v>
      </c>
      <c r="AV34">
        <v>2.2734000000000001E-3</v>
      </c>
      <c r="AW34">
        <v>6.0121999999999997E-4</v>
      </c>
      <c r="AX34">
        <v>2.2947000000000001E-4</v>
      </c>
      <c r="AY34">
        <v>1.6638E-3</v>
      </c>
      <c r="AZ34">
        <v>5.2366000000000001E-3</v>
      </c>
      <c r="BA34">
        <v>4.6275E-4</v>
      </c>
      <c r="BB34">
        <v>5.9113000000000004E-4</v>
      </c>
      <c r="BC34">
        <v>6.0346999999999996E-3</v>
      </c>
      <c r="BD34">
        <v>5.2298000000000004E-4</v>
      </c>
      <c r="BE34">
        <v>2.173E-3</v>
      </c>
      <c r="BF34">
        <v>2.7222000000000001E-3</v>
      </c>
      <c r="BG34">
        <v>5.5999999999999999E-3</v>
      </c>
      <c r="BH34">
        <v>3.0508999999999999E-4</v>
      </c>
      <c r="BI34">
        <v>2.4827999999999999E-3</v>
      </c>
      <c r="BJ34">
        <v>3.0113000000000002E-3</v>
      </c>
      <c r="BK34">
        <v>4.3324000000000001E-3</v>
      </c>
      <c r="BL34">
        <v>8.0097000000000002E-4</v>
      </c>
      <c r="BM34">
        <v>8.7222000000000005E-4</v>
      </c>
      <c r="BN34">
        <v>6.0548000000000004E-4</v>
      </c>
      <c r="BO34">
        <v>7.6227999999999999E-3</v>
      </c>
      <c r="BP34">
        <v>1.5119E-3</v>
      </c>
      <c r="BQ34">
        <v>3.9354000000000004E-3</v>
      </c>
      <c r="BR34">
        <v>2.9145E-3</v>
      </c>
      <c r="BS34">
        <v>8.1778999999999999E-4</v>
      </c>
      <c r="BT34">
        <v>6.4150000000000003E-4</v>
      </c>
      <c r="BU34">
        <v>1.9864000000000001E-3</v>
      </c>
      <c r="BV34">
        <v>3.4759999999999999E-3</v>
      </c>
      <c r="BW34">
        <v>7.9527000000000005E-4</v>
      </c>
      <c r="BX34">
        <v>6.6383000000000002E-4</v>
      </c>
      <c r="BY34">
        <v>6.4508999999999996E-4</v>
      </c>
      <c r="BZ34">
        <v>5.2165999999999996E-4</v>
      </c>
      <c r="CA34">
        <v>1.6551000000000001E-3</v>
      </c>
      <c r="CB34">
        <v>4.2624999999999998E-3</v>
      </c>
      <c r="CC34">
        <v>5.7457999999999999E-4</v>
      </c>
      <c r="CD34">
        <v>8.6375000000000004E-4</v>
      </c>
      <c r="CE34">
        <v>6.7111999999999998E-4</v>
      </c>
      <c r="CF34">
        <v>1.7057999999999999E-3</v>
      </c>
      <c r="CG34">
        <v>2.2101E-3</v>
      </c>
      <c r="CH34">
        <v>5.1400999999999999E-3</v>
      </c>
      <c r="CI34">
        <v>2.0439999999999998E-3</v>
      </c>
      <c r="CJ34">
        <v>2.9315E-4</v>
      </c>
      <c r="CK34">
        <v>8.4550000000000001E-4</v>
      </c>
      <c r="CL34">
        <v>2.9849E-4</v>
      </c>
      <c r="CM34">
        <v>2.6894000000000002E-3</v>
      </c>
      <c r="CN34">
        <v>3.0165000000000001E-3</v>
      </c>
      <c r="CO34">
        <v>3.9533E-4</v>
      </c>
      <c r="CP34">
        <v>8.2699999999999996E-3</v>
      </c>
      <c r="CQ34">
        <v>8.5846999999999996E-4</v>
      </c>
      <c r="CR34">
        <v>1.6129999999999999E-4</v>
      </c>
      <c r="CS34">
        <v>1.9848999999999999E-3</v>
      </c>
      <c r="CT34">
        <v>4.0743000000000003E-3</v>
      </c>
      <c r="CU34">
        <v>4.6151999999999999E-4</v>
      </c>
      <c r="CV34">
        <v>7.7945999999999996E-3</v>
      </c>
      <c r="CW34">
        <v>2.8482E-3</v>
      </c>
      <c r="CX34">
        <v>2.3808E-4</v>
      </c>
      <c r="CY34">
        <v>1.0947999999999999E-2</v>
      </c>
      <c r="CZ34">
        <v>6.4987999999999999E-3</v>
      </c>
      <c r="DA34">
        <v>1.6345000000000001E-3</v>
      </c>
      <c r="DB34">
        <v>2.1762999999999999E-4</v>
      </c>
      <c r="DC34">
        <v>5.2890999999999997E-3</v>
      </c>
      <c r="DD34">
        <v>3.6511E-3</v>
      </c>
      <c r="DE34">
        <v>2.4063000000000001E-3</v>
      </c>
      <c r="DF34">
        <v>3.2832E-4</v>
      </c>
      <c r="DG34">
        <v>7.3116000000000001E-4</v>
      </c>
      <c r="DH34">
        <v>2.2372000000000001E-4</v>
      </c>
      <c r="DI34">
        <v>1.7773999999999999E-3</v>
      </c>
    </row>
    <row r="35" spans="1:113">
      <c r="A35" t="s">
        <v>232</v>
      </c>
      <c r="B35">
        <v>6.3023000000000003E-3</v>
      </c>
      <c r="C35">
        <v>1.6252E-3</v>
      </c>
      <c r="D35">
        <v>5.0032999999999996E-3</v>
      </c>
      <c r="E35">
        <v>3.5300000000000002E-4</v>
      </c>
      <c r="F35">
        <v>2.2166999999999998E-3</v>
      </c>
      <c r="G35">
        <v>2.3054999999999998E-3</v>
      </c>
      <c r="H35">
        <v>4.2979999999999997E-3</v>
      </c>
      <c r="I35">
        <v>4.1158000000000002E-3</v>
      </c>
      <c r="J35">
        <v>4.3074999999999998E-4</v>
      </c>
      <c r="K35">
        <v>1.7673000000000001E-3</v>
      </c>
      <c r="L35">
        <v>1.3519000000000001E-3</v>
      </c>
      <c r="M35">
        <v>6.2631999999999998E-4</v>
      </c>
      <c r="N35">
        <v>4.6464999999999996E-3</v>
      </c>
      <c r="O35">
        <v>2.7944999999999999E-4</v>
      </c>
      <c r="P35">
        <v>1.4992E-3</v>
      </c>
      <c r="Q35">
        <v>1.469E-3</v>
      </c>
      <c r="R35">
        <v>3.1260000000000001E-4</v>
      </c>
      <c r="S35">
        <v>7.5813E-3</v>
      </c>
      <c r="T35">
        <v>1.4478E-3</v>
      </c>
      <c r="U35">
        <v>2.6004000000000001E-3</v>
      </c>
      <c r="V35">
        <v>5.2901999999999995E-4</v>
      </c>
      <c r="W35">
        <v>3.3673999999999998E-4</v>
      </c>
      <c r="X35">
        <v>1.3224000000000001E-3</v>
      </c>
      <c r="Y35">
        <v>1.7489999999999999E-3</v>
      </c>
      <c r="Z35">
        <v>3.6443000000000001E-4</v>
      </c>
      <c r="AA35">
        <v>5.1807999999999997E-4</v>
      </c>
      <c r="AB35">
        <v>3.5387999999999999E-4</v>
      </c>
      <c r="AC35">
        <v>1.4708E-3</v>
      </c>
      <c r="AD35">
        <v>2.3695000000000001E-3</v>
      </c>
      <c r="AE35">
        <v>5.3231000000000003E-4</v>
      </c>
      <c r="AF35">
        <v>1.4844999999999999E-3</v>
      </c>
      <c r="AG35">
        <v>4.2498999999999998E-4</v>
      </c>
      <c r="AH35">
        <v>7.7720999999999997E-4</v>
      </c>
      <c r="AI35">
        <v>2.4045E-3</v>
      </c>
      <c r="AJ35">
        <v>3.5983E-3</v>
      </c>
      <c r="AK35">
        <v>4.4635999999999998E-4</v>
      </c>
      <c r="AL35">
        <v>2.2215999999999998E-3</v>
      </c>
      <c r="AM35">
        <v>2.2177E-3</v>
      </c>
      <c r="AN35">
        <v>4.7267000000000003E-3</v>
      </c>
      <c r="AO35">
        <v>2.1123999999999999E-4</v>
      </c>
      <c r="AP35">
        <v>1.6071E-3</v>
      </c>
      <c r="AQ35">
        <v>2.7261999999999998E-3</v>
      </c>
      <c r="AR35">
        <v>2.6465E-3</v>
      </c>
      <c r="AS35">
        <v>6.5698000000000004E-4</v>
      </c>
      <c r="AT35">
        <v>4.1976999999999997E-4</v>
      </c>
      <c r="AU35">
        <v>1.7080000000000001E-3</v>
      </c>
      <c r="AV35">
        <v>2.0958999999999999E-3</v>
      </c>
      <c r="AW35">
        <v>5.7611999999999995E-4</v>
      </c>
      <c r="AX35">
        <v>4.2296E-4</v>
      </c>
      <c r="AY35">
        <v>1.4268E-3</v>
      </c>
      <c r="AZ35">
        <v>4.8376000000000001E-3</v>
      </c>
      <c r="BA35">
        <v>5.1909000000000005E-4</v>
      </c>
      <c r="BB35">
        <v>6.2825999999999995E-4</v>
      </c>
      <c r="BC35">
        <v>5.3248000000000002E-3</v>
      </c>
      <c r="BD35">
        <v>4.6323000000000002E-4</v>
      </c>
      <c r="BE35">
        <v>2.1871E-3</v>
      </c>
      <c r="BF35">
        <v>2.5674000000000001E-3</v>
      </c>
      <c r="BG35">
        <v>4.6644E-3</v>
      </c>
      <c r="BH35">
        <v>3.3384000000000002E-4</v>
      </c>
      <c r="BI35">
        <v>2.1478999999999999E-3</v>
      </c>
      <c r="BJ35">
        <v>2.8208999999999999E-3</v>
      </c>
      <c r="BK35">
        <v>4.1345000000000002E-3</v>
      </c>
      <c r="BL35">
        <v>7.0938000000000001E-4</v>
      </c>
      <c r="BM35">
        <v>7.7249000000000003E-4</v>
      </c>
      <c r="BN35">
        <v>5.4965999999999999E-4</v>
      </c>
      <c r="BO35">
        <v>7.6335999999999999E-3</v>
      </c>
      <c r="BP35">
        <v>1.5219000000000001E-3</v>
      </c>
      <c r="BQ35">
        <v>3.506E-3</v>
      </c>
      <c r="BR35">
        <v>2.7629E-3</v>
      </c>
      <c r="BS35">
        <v>7.6473000000000003E-4</v>
      </c>
      <c r="BT35">
        <v>5.8613999999999997E-4</v>
      </c>
      <c r="BU35">
        <v>1.9155000000000001E-3</v>
      </c>
      <c r="BV35">
        <v>3.2682000000000002E-3</v>
      </c>
      <c r="BW35">
        <v>7.8574999999999999E-4</v>
      </c>
      <c r="BX35">
        <v>6.5589000000000001E-4</v>
      </c>
      <c r="BY35">
        <v>5.5374000000000005E-4</v>
      </c>
      <c r="BZ35">
        <v>4.0770999999999998E-4</v>
      </c>
      <c r="CA35">
        <v>1.5347E-3</v>
      </c>
      <c r="CB35">
        <v>3.8785999999999998E-3</v>
      </c>
      <c r="CC35">
        <v>6.5826999999999997E-4</v>
      </c>
      <c r="CD35">
        <v>6.5105999999999996E-4</v>
      </c>
      <c r="CE35">
        <v>6.3867999999999998E-4</v>
      </c>
      <c r="CF35">
        <v>1.7005E-3</v>
      </c>
      <c r="CG35">
        <v>2.0227999999999999E-3</v>
      </c>
      <c r="CH35">
        <v>4.8041000000000004E-3</v>
      </c>
      <c r="CI35">
        <v>2.0022999999999998E-3</v>
      </c>
      <c r="CJ35">
        <v>5.2972999999999996E-4</v>
      </c>
      <c r="CK35">
        <v>7.9082000000000002E-4</v>
      </c>
      <c r="CL35">
        <v>4.1653000000000003E-4</v>
      </c>
      <c r="CM35">
        <v>2.5736000000000001E-3</v>
      </c>
      <c r="CN35">
        <v>2.8243000000000001E-3</v>
      </c>
      <c r="CO35">
        <v>4.8317E-4</v>
      </c>
      <c r="CP35">
        <v>7.2896999999999997E-3</v>
      </c>
      <c r="CQ35">
        <v>7.7811999999999998E-4</v>
      </c>
      <c r="CR35">
        <v>3.0504000000000002E-4</v>
      </c>
      <c r="CS35">
        <v>1.8369E-3</v>
      </c>
      <c r="CT35">
        <v>3.8882000000000001E-3</v>
      </c>
      <c r="CU35">
        <v>4.1664000000000002E-4</v>
      </c>
      <c r="CV35">
        <v>6.6730000000000001E-3</v>
      </c>
      <c r="CW35">
        <v>2.5939000000000001E-3</v>
      </c>
      <c r="CX35">
        <v>4.1491999999999999E-4</v>
      </c>
      <c r="CY35">
        <v>8.7991000000000007E-3</v>
      </c>
      <c r="CZ35">
        <v>6.2129999999999998E-3</v>
      </c>
      <c r="DA35">
        <v>1.5564000000000001E-3</v>
      </c>
      <c r="DB35">
        <v>1.9576000000000001E-4</v>
      </c>
      <c r="DC35">
        <v>4.8215000000000003E-3</v>
      </c>
      <c r="DD35">
        <v>3.2975000000000001E-3</v>
      </c>
      <c r="DE35">
        <v>2.2133999999999999E-3</v>
      </c>
      <c r="DF35">
        <v>5.0389E-4</v>
      </c>
      <c r="DG35">
        <v>6.6883000000000003E-4</v>
      </c>
      <c r="DH35">
        <v>3.5045999999999998E-4</v>
      </c>
      <c r="DI35">
        <v>1.6079E-3</v>
      </c>
    </row>
    <row r="37" spans="1:113">
      <c r="A37" t="s">
        <v>250</v>
      </c>
      <c r="B37" t="s">
        <v>0</v>
      </c>
      <c r="C37" t="s">
        <v>1</v>
      </c>
      <c r="D37" t="s">
        <v>2</v>
      </c>
      <c r="E37" t="s">
        <v>3</v>
      </c>
      <c r="F37" t="s">
        <v>4</v>
      </c>
      <c r="G37" t="s">
        <v>5</v>
      </c>
      <c r="H37" t="s">
        <v>6</v>
      </c>
      <c r="I37" t="s">
        <v>7</v>
      </c>
      <c r="J37" t="s">
        <v>8</v>
      </c>
      <c r="K37" t="s">
        <v>9</v>
      </c>
      <c r="L37" t="s">
        <v>10</v>
      </c>
      <c r="M37" t="s">
        <v>11</v>
      </c>
      <c r="N37" t="s">
        <v>12</v>
      </c>
      <c r="O37" t="s">
        <v>13</v>
      </c>
      <c r="P37" t="s">
        <v>14</v>
      </c>
      <c r="Q37" t="s">
        <v>15</v>
      </c>
      <c r="R37" t="s">
        <v>16</v>
      </c>
      <c r="S37" t="s">
        <v>17</v>
      </c>
      <c r="T37" t="s">
        <v>18</v>
      </c>
      <c r="U37" t="s">
        <v>19</v>
      </c>
      <c r="V37" t="s">
        <v>20</v>
      </c>
      <c r="W37" t="s">
        <v>21</v>
      </c>
      <c r="X37" t="s">
        <v>22</v>
      </c>
      <c r="Y37" t="s">
        <v>23</v>
      </c>
      <c r="Z37" t="s">
        <v>24</v>
      </c>
      <c r="AA37" t="s">
        <v>25</v>
      </c>
      <c r="AB37" t="s">
        <v>26</v>
      </c>
      <c r="AC37" t="s">
        <v>27</v>
      </c>
      <c r="AD37" t="s">
        <v>28</v>
      </c>
      <c r="AE37" t="s">
        <v>29</v>
      </c>
      <c r="AF37" t="s">
        <v>30</v>
      </c>
      <c r="AG37" t="s">
        <v>31</v>
      </c>
      <c r="AH37" t="s">
        <v>32</v>
      </c>
      <c r="AI37" t="s">
        <v>33</v>
      </c>
      <c r="AJ37" t="s">
        <v>34</v>
      </c>
      <c r="AK37" t="s">
        <v>35</v>
      </c>
      <c r="AL37" t="s">
        <v>36</v>
      </c>
      <c r="AM37" t="s">
        <v>37</v>
      </c>
      <c r="AN37" t="s">
        <v>38</v>
      </c>
      <c r="AO37" t="s">
        <v>39</v>
      </c>
      <c r="AP37" t="s">
        <v>40</v>
      </c>
      <c r="AQ37" t="s">
        <v>41</v>
      </c>
      <c r="AR37" t="s">
        <v>42</v>
      </c>
      <c r="AS37" t="s">
        <v>43</v>
      </c>
      <c r="AT37" t="s">
        <v>44</v>
      </c>
      <c r="AU37" t="s">
        <v>45</v>
      </c>
      <c r="AV37" t="s">
        <v>46</v>
      </c>
      <c r="AW37" t="s">
        <v>47</v>
      </c>
      <c r="AX37" t="s">
        <v>48</v>
      </c>
      <c r="AY37" t="s">
        <v>49</v>
      </c>
      <c r="AZ37" t="s">
        <v>50</v>
      </c>
      <c r="BA37" t="s">
        <v>51</v>
      </c>
      <c r="BB37" t="s">
        <v>52</v>
      </c>
      <c r="BC37" t="s">
        <v>53</v>
      </c>
      <c r="BD37" t="s">
        <v>54</v>
      </c>
      <c r="BE37" t="s">
        <v>55</v>
      </c>
      <c r="BF37" t="s">
        <v>56</v>
      </c>
      <c r="BG37" t="s">
        <v>57</v>
      </c>
      <c r="BH37" t="s">
        <v>58</v>
      </c>
      <c r="BI37" t="s">
        <v>59</v>
      </c>
      <c r="BJ37" t="s">
        <v>60</v>
      </c>
      <c r="BK37" t="s">
        <v>61</v>
      </c>
      <c r="BL37" t="s">
        <v>62</v>
      </c>
      <c r="BM37" t="s">
        <v>63</v>
      </c>
      <c r="BN37" t="s">
        <v>64</v>
      </c>
      <c r="BO37" t="s">
        <v>65</v>
      </c>
      <c r="BP37" t="s">
        <v>66</v>
      </c>
      <c r="BQ37" t="s">
        <v>67</v>
      </c>
      <c r="BR37" t="s">
        <v>68</v>
      </c>
      <c r="BS37" t="s">
        <v>69</v>
      </c>
      <c r="BT37" t="s">
        <v>70</v>
      </c>
      <c r="BU37" t="s">
        <v>71</v>
      </c>
      <c r="BV37" t="s">
        <v>72</v>
      </c>
      <c r="BW37" t="s">
        <v>73</v>
      </c>
      <c r="BX37" t="s">
        <v>74</v>
      </c>
      <c r="BY37" t="s">
        <v>75</v>
      </c>
      <c r="BZ37" t="s">
        <v>76</v>
      </c>
      <c r="CA37" t="s">
        <v>77</v>
      </c>
      <c r="CB37" t="s">
        <v>78</v>
      </c>
      <c r="CC37" t="s">
        <v>79</v>
      </c>
      <c r="CD37" t="s">
        <v>80</v>
      </c>
      <c r="CE37" t="s">
        <v>81</v>
      </c>
      <c r="CF37" t="s">
        <v>82</v>
      </c>
      <c r="CG37" t="s">
        <v>83</v>
      </c>
      <c r="CH37" t="s">
        <v>84</v>
      </c>
      <c r="CI37" t="s">
        <v>85</v>
      </c>
      <c r="CJ37" t="s">
        <v>86</v>
      </c>
      <c r="CK37" t="s">
        <v>87</v>
      </c>
      <c r="CL37" t="s">
        <v>88</v>
      </c>
      <c r="CM37" t="s">
        <v>89</v>
      </c>
      <c r="CN37" t="s">
        <v>90</v>
      </c>
      <c r="CO37" t="s">
        <v>91</v>
      </c>
      <c r="CP37" t="s">
        <v>92</v>
      </c>
      <c r="CQ37" t="s">
        <v>93</v>
      </c>
      <c r="CR37" t="s">
        <v>94</v>
      </c>
      <c r="CS37" t="s">
        <v>95</v>
      </c>
      <c r="CT37" t="s">
        <v>96</v>
      </c>
      <c r="CU37" t="s">
        <v>97</v>
      </c>
      <c r="CV37" t="s">
        <v>98</v>
      </c>
      <c r="CW37" t="s">
        <v>99</v>
      </c>
      <c r="CX37" t="s">
        <v>100</v>
      </c>
      <c r="CY37" t="s">
        <v>101</v>
      </c>
      <c r="CZ37" t="s">
        <v>102</v>
      </c>
      <c r="DA37" t="s">
        <v>103</v>
      </c>
      <c r="DB37" t="s">
        <v>104</v>
      </c>
      <c r="DC37" t="s">
        <v>105</v>
      </c>
      <c r="DD37" t="s">
        <v>106</v>
      </c>
      <c r="DE37" t="s">
        <v>107</v>
      </c>
      <c r="DF37" t="s">
        <v>108</v>
      </c>
      <c r="DG37" t="s">
        <v>109</v>
      </c>
      <c r="DH37" t="s">
        <v>110</v>
      </c>
      <c r="DI37" t="s">
        <v>111</v>
      </c>
    </row>
    <row r="38" spans="1:113">
      <c r="A38" t="s">
        <v>225</v>
      </c>
      <c r="B38">
        <v>0.37925999999999999</v>
      </c>
      <c r="C38" s="1">
        <v>2.3362000000000002E-13</v>
      </c>
      <c r="D38">
        <v>0.91839999999999999</v>
      </c>
      <c r="E38">
        <v>3.5225E-3</v>
      </c>
      <c r="F38">
        <v>0.50599000000000005</v>
      </c>
      <c r="G38">
        <v>0.30246000000000001</v>
      </c>
      <c r="H38" s="1">
        <v>5.9621000000000004E-15</v>
      </c>
      <c r="I38" s="1">
        <v>3.1245999999999998E-12</v>
      </c>
      <c r="J38" s="1">
        <v>3.6758999999999998E-54</v>
      </c>
      <c r="K38">
        <v>0.29810999999999999</v>
      </c>
      <c r="L38">
        <v>0.28341</v>
      </c>
      <c r="M38">
        <v>0.20075000000000001</v>
      </c>
      <c r="N38">
        <v>0.84087999999999996</v>
      </c>
      <c r="O38">
        <v>0.14177000000000001</v>
      </c>
      <c r="P38">
        <v>3.2906999999999999E-2</v>
      </c>
      <c r="Q38">
        <v>0.44574000000000003</v>
      </c>
      <c r="R38">
        <v>0.76056000000000001</v>
      </c>
      <c r="S38">
        <v>0.90715999999999997</v>
      </c>
      <c r="T38">
        <v>0.52081</v>
      </c>
      <c r="U38">
        <v>8.2915999999999997E-3</v>
      </c>
      <c r="V38">
        <v>0.64009000000000005</v>
      </c>
      <c r="W38">
        <v>6.7417000000000005E-2</v>
      </c>
      <c r="X38" s="1">
        <v>2.3031999999999999E-47</v>
      </c>
      <c r="Y38">
        <v>0.81420999999999999</v>
      </c>
      <c r="Z38">
        <v>0.49840000000000001</v>
      </c>
      <c r="AA38" s="1">
        <v>7.0068000000000006E-11</v>
      </c>
      <c r="AB38">
        <v>0.84057000000000004</v>
      </c>
      <c r="AC38" s="1">
        <v>6.3573999999999999E-98</v>
      </c>
      <c r="AD38">
        <v>0.69421999999999995</v>
      </c>
      <c r="AE38">
        <v>0.52847999999999995</v>
      </c>
      <c r="AF38">
        <v>0.59194999999999998</v>
      </c>
      <c r="AG38">
        <v>0.24192</v>
      </c>
      <c r="AH38">
        <v>0.35482999999999998</v>
      </c>
      <c r="AI38" s="1">
        <v>1.3665E-7</v>
      </c>
      <c r="AJ38">
        <v>0.83604999999999996</v>
      </c>
      <c r="AK38">
        <v>0.92352000000000001</v>
      </c>
      <c r="AL38">
        <v>0.29758000000000001</v>
      </c>
      <c r="AM38">
        <v>0.88700999999999997</v>
      </c>
      <c r="AN38">
        <v>0.94825000000000004</v>
      </c>
      <c r="AO38">
        <v>0.76234000000000002</v>
      </c>
      <c r="AP38">
        <v>0.96489000000000003</v>
      </c>
      <c r="AQ38">
        <v>0.11752</v>
      </c>
      <c r="AR38">
        <v>0.77463000000000004</v>
      </c>
      <c r="AS38">
        <v>0.99263999999999997</v>
      </c>
      <c r="AT38">
        <v>0.31619999999999998</v>
      </c>
      <c r="AU38">
        <v>0.93872</v>
      </c>
      <c r="AV38">
        <v>0.9778</v>
      </c>
      <c r="AW38">
        <v>0.93261000000000005</v>
      </c>
      <c r="AX38">
        <v>0.46788999999999997</v>
      </c>
      <c r="AY38" s="1">
        <v>1.3852E-66</v>
      </c>
      <c r="AZ38">
        <v>0.70418999999999998</v>
      </c>
      <c r="BA38">
        <v>0.69711999999999996</v>
      </c>
      <c r="BB38">
        <v>1.1387E-2</v>
      </c>
      <c r="BC38" s="1">
        <v>2.5273999999999999E-13</v>
      </c>
      <c r="BD38">
        <v>0.30564999999999998</v>
      </c>
      <c r="BE38">
        <v>0.39532</v>
      </c>
      <c r="BF38">
        <v>0.34105000000000002</v>
      </c>
      <c r="BG38" s="1">
        <v>3.8050000000000001E-26</v>
      </c>
      <c r="BH38">
        <v>0.37132999999999999</v>
      </c>
      <c r="BI38" s="1">
        <v>6.0310000000000003E-33</v>
      </c>
      <c r="BJ38">
        <v>0.97045999999999999</v>
      </c>
      <c r="BK38">
        <v>0.94449000000000005</v>
      </c>
      <c r="BL38">
        <v>0.95621</v>
      </c>
      <c r="BM38">
        <v>0.95621</v>
      </c>
      <c r="BN38">
        <v>0.75553999999999999</v>
      </c>
      <c r="BO38">
        <v>0.77859999999999996</v>
      </c>
      <c r="BP38">
        <v>0.27195000000000003</v>
      </c>
      <c r="BQ38">
        <v>0.19794999999999999</v>
      </c>
      <c r="BR38">
        <v>0.21146000000000001</v>
      </c>
      <c r="BS38">
        <v>0.49148999999999998</v>
      </c>
      <c r="BT38">
        <v>0.93842000000000003</v>
      </c>
      <c r="BU38">
        <v>0.11445</v>
      </c>
      <c r="BV38">
        <v>0.52388999999999997</v>
      </c>
      <c r="BW38">
        <v>0.18834999999999999</v>
      </c>
      <c r="BX38">
        <v>0.18834999999999999</v>
      </c>
      <c r="BY38" s="1">
        <v>1.1808E-7</v>
      </c>
      <c r="BZ38">
        <v>0.34081</v>
      </c>
      <c r="CA38">
        <v>3.3248E-2</v>
      </c>
      <c r="CB38">
        <v>0.99829000000000001</v>
      </c>
      <c r="CC38">
        <v>0.29164000000000001</v>
      </c>
      <c r="CD38">
        <v>0.15729000000000001</v>
      </c>
      <c r="CE38">
        <v>0.63149999999999995</v>
      </c>
      <c r="CF38">
        <v>0.59333000000000002</v>
      </c>
      <c r="CG38">
        <v>0.49968000000000001</v>
      </c>
      <c r="CH38">
        <v>0.57364000000000004</v>
      </c>
      <c r="CI38">
        <v>0.59108000000000005</v>
      </c>
      <c r="CJ38">
        <v>8.6763000000000007E-2</v>
      </c>
      <c r="CK38">
        <v>0.45212000000000002</v>
      </c>
      <c r="CL38">
        <v>5.3781000000000002E-2</v>
      </c>
      <c r="CM38">
        <v>0.68837000000000004</v>
      </c>
      <c r="CN38">
        <v>0.46617999999999998</v>
      </c>
      <c r="CO38">
        <v>0.60350999999999999</v>
      </c>
      <c r="CP38">
        <v>0.47305999999999998</v>
      </c>
      <c r="CQ38">
        <v>0.11055</v>
      </c>
      <c r="CR38">
        <v>0.21543999999999999</v>
      </c>
      <c r="CS38" s="1">
        <v>5.0898999999999995E-7</v>
      </c>
      <c r="CT38">
        <v>0.20741000000000001</v>
      </c>
      <c r="CU38">
        <v>0.87087000000000003</v>
      </c>
      <c r="CV38" s="1">
        <v>8.5519000000000002E-7</v>
      </c>
      <c r="CW38">
        <v>5.3038000000000002E-2</v>
      </c>
      <c r="CX38">
        <v>0.34206999999999999</v>
      </c>
      <c r="CY38">
        <v>0.20937</v>
      </c>
      <c r="CZ38">
        <v>0.38489000000000001</v>
      </c>
      <c r="DA38">
        <v>0.40955999999999998</v>
      </c>
      <c r="DB38">
        <v>0.51537999999999995</v>
      </c>
      <c r="DC38">
        <v>0.31064000000000003</v>
      </c>
      <c r="DD38">
        <v>0.3513</v>
      </c>
      <c r="DE38">
        <v>0.24138999999999999</v>
      </c>
      <c r="DF38">
        <v>0.77298999999999995</v>
      </c>
      <c r="DG38">
        <v>0.41622999999999999</v>
      </c>
      <c r="DH38">
        <v>0.35106999999999999</v>
      </c>
      <c r="DI38" s="1">
        <v>3.7634999999999998E-50</v>
      </c>
    </row>
    <row r="39" spans="1:113">
      <c r="A39" t="s">
        <v>226</v>
      </c>
      <c r="B39">
        <v>4.1467999999999998E-2</v>
      </c>
      <c r="C39">
        <v>5.0689999999999999E-2</v>
      </c>
      <c r="D39">
        <v>1.7269E-2</v>
      </c>
      <c r="E39">
        <v>0.55206</v>
      </c>
      <c r="F39">
        <v>0.41025</v>
      </c>
      <c r="G39">
        <v>0.68145999999999995</v>
      </c>
      <c r="H39">
        <v>0.32489000000000001</v>
      </c>
      <c r="I39">
        <v>0.42591000000000001</v>
      </c>
      <c r="J39">
        <v>0.40289000000000003</v>
      </c>
      <c r="K39">
        <v>0.99890000000000001</v>
      </c>
      <c r="L39" s="1">
        <v>2.6777000000000001E-5</v>
      </c>
      <c r="M39">
        <v>6.0155E-2</v>
      </c>
      <c r="N39">
        <v>9.0616000000000002E-2</v>
      </c>
      <c r="O39">
        <v>0.27689999999999998</v>
      </c>
      <c r="P39">
        <v>9.1070999999999999E-2</v>
      </c>
      <c r="Q39">
        <v>2.5562000000000001E-2</v>
      </c>
      <c r="R39">
        <v>0.66471999999999998</v>
      </c>
      <c r="S39">
        <v>0.67739000000000005</v>
      </c>
      <c r="T39">
        <v>0.33866000000000002</v>
      </c>
      <c r="U39">
        <v>0.56042000000000003</v>
      </c>
      <c r="V39">
        <v>0.96267999999999998</v>
      </c>
      <c r="W39">
        <v>0.72040000000000004</v>
      </c>
      <c r="X39">
        <v>1.0049E-3</v>
      </c>
      <c r="Y39">
        <v>0.49919000000000002</v>
      </c>
      <c r="Z39">
        <v>0.83009999999999995</v>
      </c>
      <c r="AA39">
        <v>0.66495000000000004</v>
      </c>
      <c r="AB39">
        <v>0.15986</v>
      </c>
      <c r="AC39">
        <v>0.62770999999999999</v>
      </c>
      <c r="AD39">
        <v>0.17707999999999999</v>
      </c>
      <c r="AE39">
        <v>0.26641999999999999</v>
      </c>
      <c r="AF39">
        <v>4.1690999999999999E-2</v>
      </c>
      <c r="AG39">
        <v>0.61922999999999995</v>
      </c>
      <c r="AH39">
        <v>0.63105999999999995</v>
      </c>
      <c r="AI39">
        <v>0.78827999999999998</v>
      </c>
      <c r="AJ39">
        <v>0.75605</v>
      </c>
      <c r="AK39">
        <v>0.55740999999999996</v>
      </c>
      <c r="AL39">
        <v>0.67700000000000005</v>
      </c>
      <c r="AM39">
        <v>0.14452000000000001</v>
      </c>
      <c r="AN39">
        <v>0.58413000000000004</v>
      </c>
      <c r="AO39">
        <v>0.79662999999999995</v>
      </c>
      <c r="AP39">
        <v>0.41261999999999999</v>
      </c>
      <c r="AQ39">
        <v>6.2591999999999995E-2</v>
      </c>
      <c r="AR39">
        <v>0.85448000000000002</v>
      </c>
      <c r="AS39">
        <v>0.62836000000000003</v>
      </c>
      <c r="AT39">
        <v>0.61207</v>
      </c>
      <c r="AU39">
        <v>0.81462999999999997</v>
      </c>
      <c r="AV39">
        <v>0.74628000000000005</v>
      </c>
      <c r="AW39">
        <v>1.7411E-4</v>
      </c>
      <c r="AX39">
        <v>0.87583999999999995</v>
      </c>
      <c r="AY39">
        <v>2.8531000000000001E-2</v>
      </c>
      <c r="AZ39">
        <v>0.70828000000000002</v>
      </c>
      <c r="BA39">
        <v>0.82643999999999995</v>
      </c>
      <c r="BB39">
        <v>0.21298</v>
      </c>
      <c r="BC39">
        <v>0.62663000000000002</v>
      </c>
      <c r="BD39">
        <v>0.69227000000000005</v>
      </c>
      <c r="BE39">
        <v>0.63573999999999997</v>
      </c>
      <c r="BF39">
        <v>0.63058000000000003</v>
      </c>
      <c r="BG39">
        <v>0.11921</v>
      </c>
      <c r="BH39">
        <v>0.76446999999999998</v>
      </c>
      <c r="BI39">
        <v>0.57408000000000003</v>
      </c>
      <c r="BJ39">
        <v>0.14696999999999999</v>
      </c>
      <c r="BK39">
        <v>0.88188999999999995</v>
      </c>
      <c r="BL39">
        <v>0.91744999999999999</v>
      </c>
      <c r="BM39">
        <v>0.91744999999999999</v>
      </c>
      <c r="BN39">
        <v>0.33365</v>
      </c>
      <c r="BO39">
        <v>0.51239999999999997</v>
      </c>
      <c r="BP39">
        <v>0.25268000000000002</v>
      </c>
      <c r="BQ39">
        <v>0.35658000000000001</v>
      </c>
      <c r="BR39">
        <v>0.74985999999999997</v>
      </c>
      <c r="BS39">
        <v>0.35605999999999999</v>
      </c>
      <c r="BT39">
        <v>1.1716000000000001E-2</v>
      </c>
      <c r="BU39">
        <v>0.88380000000000003</v>
      </c>
      <c r="BV39">
        <v>0.98107</v>
      </c>
      <c r="BW39">
        <v>0.58406000000000002</v>
      </c>
      <c r="BX39">
        <v>0.58406000000000002</v>
      </c>
      <c r="BY39">
        <v>0.4113</v>
      </c>
      <c r="BZ39">
        <v>0.94415000000000004</v>
      </c>
      <c r="CA39">
        <v>0.66117999999999999</v>
      </c>
      <c r="CB39">
        <v>0.56272999999999995</v>
      </c>
      <c r="CC39">
        <v>0.37037999999999999</v>
      </c>
      <c r="CD39">
        <v>0.61245000000000005</v>
      </c>
      <c r="CE39">
        <v>0.31463000000000002</v>
      </c>
      <c r="CF39">
        <v>0.15931999999999999</v>
      </c>
      <c r="CG39">
        <v>0.47792000000000001</v>
      </c>
      <c r="CH39">
        <v>0.82935000000000003</v>
      </c>
      <c r="CI39">
        <v>2.8570000000000002E-2</v>
      </c>
      <c r="CJ39">
        <v>0.33190999999999998</v>
      </c>
      <c r="CK39">
        <v>0.34875</v>
      </c>
      <c r="CL39">
        <v>5.2296000000000002E-2</v>
      </c>
      <c r="CM39">
        <v>0.85007999999999995</v>
      </c>
      <c r="CN39">
        <v>0.99612000000000001</v>
      </c>
      <c r="CO39">
        <v>0.68864999999999998</v>
      </c>
      <c r="CP39">
        <v>0.88112999999999997</v>
      </c>
      <c r="CQ39">
        <v>4.1390000000000003E-3</v>
      </c>
      <c r="CR39">
        <v>0.61950000000000005</v>
      </c>
      <c r="CS39">
        <v>0.14435000000000001</v>
      </c>
      <c r="CT39">
        <v>2.8624E-2</v>
      </c>
      <c r="CU39">
        <v>0.19167999999999999</v>
      </c>
      <c r="CV39">
        <v>0.71802999999999995</v>
      </c>
      <c r="CW39">
        <v>6.8647E-2</v>
      </c>
      <c r="CX39">
        <v>0.88651000000000002</v>
      </c>
      <c r="CY39">
        <v>0.67993999999999999</v>
      </c>
      <c r="CZ39">
        <v>0.65141000000000004</v>
      </c>
      <c r="DA39">
        <v>0.62616000000000005</v>
      </c>
      <c r="DB39">
        <v>4.6584E-2</v>
      </c>
      <c r="DC39">
        <v>0.86970000000000003</v>
      </c>
      <c r="DD39">
        <v>0.50919999999999999</v>
      </c>
      <c r="DE39">
        <v>0.65934000000000004</v>
      </c>
      <c r="DF39">
        <v>0.3594</v>
      </c>
      <c r="DG39">
        <v>0.32573000000000002</v>
      </c>
      <c r="DH39">
        <v>0.51604000000000005</v>
      </c>
      <c r="DI39">
        <v>6.8120999999999998E-3</v>
      </c>
    </row>
    <row r="40" spans="1:113">
      <c r="A40" t="s">
        <v>227</v>
      </c>
      <c r="B40">
        <v>4.8240999999999999E-2</v>
      </c>
      <c r="C40" s="1">
        <v>2.6716000000000002E-7</v>
      </c>
      <c r="D40">
        <v>0.23669999999999999</v>
      </c>
      <c r="E40">
        <v>0.63724999999999998</v>
      </c>
      <c r="F40">
        <v>0.15532000000000001</v>
      </c>
      <c r="G40">
        <v>0.41749999999999998</v>
      </c>
      <c r="H40">
        <v>0.29901</v>
      </c>
      <c r="I40">
        <v>0.31214999999999998</v>
      </c>
      <c r="J40" s="1">
        <v>2.4936000000000001E-6</v>
      </c>
      <c r="K40">
        <v>0.43931999999999999</v>
      </c>
      <c r="L40">
        <v>0.33050000000000002</v>
      </c>
      <c r="M40">
        <v>9.3227000000000004E-2</v>
      </c>
      <c r="N40">
        <v>0.25946000000000002</v>
      </c>
      <c r="O40">
        <v>0.83901000000000003</v>
      </c>
      <c r="P40">
        <v>1.3941E-2</v>
      </c>
      <c r="Q40">
        <v>0.17041999999999999</v>
      </c>
      <c r="R40">
        <v>0.38635000000000003</v>
      </c>
      <c r="S40">
        <v>0.21793000000000001</v>
      </c>
      <c r="T40">
        <v>0.57615000000000005</v>
      </c>
      <c r="U40">
        <v>0.43253999999999998</v>
      </c>
      <c r="V40">
        <v>0.52568999999999999</v>
      </c>
      <c r="W40">
        <v>0.59514</v>
      </c>
      <c r="X40" s="1">
        <v>3.6669000000000001E-12</v>
      </c>
      <c r="Y40">
        <v>0.39051999999999998</v>
      </c>
      <c r="Z40">
        <v>0.39518999999999999</v>
      </c>
      <c r="AA40" s="1">
        <v>6.6637E-7</v>
      </c>
      <c r="AB40">
        <v>0.17907999999999999</v>
      </c>
      <c r="AC40" s="1">
        <v>4.1601E-26</v>
      </c>
      <c r="AD40">
        <v>2.1269000000000001E-3</v>
      </c>
      <c r="AE40">
        <v>0.71762999999999999</v>
      </c>
      <c r="AF40">
        <v>0.67225999999999997</v>
      </c>
      <c r="AG40">
        <v>0.31557000000000002</v>
      </c>
      <c r="AH40">
        <v>0.1547</v>
      </c>
      <c r="AI40">
        <v>0.88897000000000004</v>
      </c>
      <c r="AJ40">
        <v>0.15312999999999999</v>
      </c>
      <c r="AK40">
        <v>0.24892</v>
      </c>
      <c r="AL40">
        <v>0.68771000000000004</v>
      </c>
      <c r="AM40">
        <v>3.6035999999999999E-2</v>
      </c>
      <c r="AN40">
        <v>0.58901999999999999</v>
      </c>
      <c r="AO40">
        <v>7.9547999999999994E-2</v>
      </c>
      <c r="AP40">
        <v>0.83428000000000002</v>
      </c>
      <c r="AQ40" s="1">
        <v>1.0251999999999999E-6</v>
      </c>
      <c r="AR40">
        <v>3.1811000000000001E-3</v>
      </c>
      <c r="AS40">
        <v>0.33916000000000002</v>
      </c>
      <c r="AT40">
        <v>0.72297999999999996</v>
      </c>
      <c r="AU40">
        <v>0.37705</v>
      </c>
      <c r="AV40">
        <v>0.34338999999999997</v>
      </c>
      <c r="AW40">
        <v>1.2885000000000001E-2</v>
      </c>
      <c r="AX40">
        <v>0.94657999999999998</v>
      </c>
      <c r="AY40" s="1">
        <v>5.3712999999999999E-24</v>
      </c>
      <c r="AZ40">
        <v>0.19819000000000001</v>
      </c>
      <c r="BA40">
        <v>0.28720000000000001</v>
      </c>
      <c r="BB40" s="1">
        <v>1.1075E-5</v>
      </c>
      <c r="BC40">
        <v>3.6496000000000001E-2</v>
      </c>
      <c r="BD40">
        <v>0.66291999999999995</v>
      </c>
      <c r="BE40">
        <v>0.90227999999999997</v>
      </c>
      <c r="BF40">
        <v>0.25424000000000002</v>
      </c>
      <c r="BG40" s="1">
        <v>2.6942E-6</v>
      </c>
      <c r="BH40">
        <v>0.95530999999999999</v>
      </c>
      <c r="BI40" s="1">
        <v>1.5799E-7</v>
      </c>
      <c r="BJ40">
        <v>0.40312999999999999</v>
      </c>
      <c r="BK40">
        <v>2.1097999999999999E-2</v>
      </c>
      <c r="BL40">
        <v>0.66424000000000005</v>
      </c>
      <c r="BM40">
        <v>0.66424000000000005</v>
      </c>
      <c r="BN40">
        <v>0.24063999999999999</v>
      </c>
      <c r="BO40">
        <v>1.5558000000000001E-2</v>
      </c>
      <c r="BP40">
        <v>0.27360000000000001</v>
      </c>
      <c r="BQ40">
        <v>1.4932000000000001E-3</v>
      </c>
      <c r="BR40">
        <v>0.11544</v>
      </c>
      <c r="BS40">
        <v>2.3574999999999999E-2</v>
      </c>
      <c r="BT40">
        <v>0.2422</v>
      </c>
      <c r="BU40">
        <v>0.23007</v>
      </c>
      <c r="BV40">
        <v>0.23285</v>
      </c>
      <c r="BW40">
        <v>0.95933999999999997</v>
      </c>
      <c r="BX40">
        <v>0.95933999999999997</v>
      </c>
      <c r="BY40">
        <v>1.0489E-2</v>
      </c>
      <c r="BZ40">
        <v>0.43552999999999997</v>
      </c>
      <c r="CA40" s="1">
        <v>3.5591000000000002E-7</v>
      </c>
      <c r="CB40">
        <v>5.0438999999999998E-2</v>
      </c>
      <c r="CC40">
        <v>0.52071999999999996</v>
      </c>
      <c r="CD40">
        <v>0.21819</v>
      </c>
      <c r="CE40">
        <v>0.52000999999999997</v>
      </c>
      <c r="CF40">
        <v>0.83467000000000002</v>
      </c>
      <c r="CG40">
        <v>0.47128999999999999</v>
      </c>
      <c r="CH40">
        <v>0.49113000000000001</v>
      </c>
      <c r="CI40">
        <v>0.15615000000000001</v>
      </c>
      <c r="CJ40">
        <v>0.96826000000000001</v>
      </c>
      <c r="CK40">
        <v>0.31936999999999999</v>
      </c>
      <c r="CL40">
        <v>0.50734999999999997</v>
      </c>
      <c r="CM40">
        <v>0.39583000000000002</v>
      </c>
      <c r="CN40">
        <v>0.90271000000000001</v>
      </c>
      <c r="CO40">
        <v>0.44041999999999998</v>
      </c>
      <c r="CP40">
        <v>0.72450000000000003</v>
      </c>
      <c r="CQ40">
        <v>0.43059999999999998</v>
      </c>
      <c r="CR40">
        <v>0.30746000000000001</v>
      </c>
      <c r="CS40" s="1">
        <v>5.8761E-16</v>
      </c>
      <c r="CT40">
        <v>0.32849</v>
      </c>
      <c r="CU40">
        <v>0.51700000000000002</v>
      </c>
      <c r="CV40">
        <v>0.18354000000000001</v>
      </c>
      <c r="CW40">
        <v>0.68888000000000005</v>
      </c>
      <c r="CX40">
        <v>0.24714</v>
      </c>
      <c r="CY40">
        <v>0.40589999999999998</v>
      </c>
      <c r="CZ40">
        <v>0.14965999999999999</v>
      </c>
      <c r="DA40">
        <v>0.35665000000000002</v>
      </c>
      <c r="DB40">
        <v>0.97602999999999995</v>
      </c>
      <c r="DC40">
        <v>5.8367000000000002E-2</v>
      </c>
      <c r="DD40">
        <v>0.17879</v>
      </c>
      <c r="DE40">
        <v>0.46564</v>
      </c>
      <c r="DF40">
        <v>0.42419000000000001</v>
      </c>
      <c r="DG40">
        <v>0.41453000000000001</v>
      </c>
      <c r="DH40">
        <v>0.59211999999999998</v>
      </c>
      <c r="DI40" s="1">
        <v>1.2367999999999999E-15</v>
      </c>
    </row>
    <row r="41" spans="1:113">
      <c r="A41" t="s">
        <v>228</v>
      </c>
      <c r="B41">
        <v>0.87690999999999997</v>
      </c>
      <c r="C41" s="1">
        <v>1.7343E-5</v>
      </c>
      <c r="D41">
        <v>0.32812000000000002</v>
      </c>
      <c r="E41">
        <v>0.63212999999999997</v>
      </c>
      <c r="F41">
        <v>0.52410000000000001</v>
      </c>
      <c r="G41">
        <v>1.1542E-2</v>
      </c>
      <c r="H41" s="1">
        <v>3.282E-9</v>
      </c>
      <c r="I41">
        <v>2.4613E-3</v>
      </c>
      <c r="J41" s="1">
        <v>1.3512E-5</v>
      </c>
      <c r="K41">
        <v>0.18744</v>
      </c>
      <c r="L41">
        <v>6.0408E-4</v>
      </c>
      <c r="M41">
        <v>0.15356</v>
      </c>
      <c r="N41">
        <v>0.4798</v>
      </c>
      <c r="O41">
        <v>0.11211</v>
      </c>
      <c r="P41" s="1">
        <v>2.8842E-9</v>
      </c>
      <c r="Q41">
        <v>0.12861</v>
      </c>
      <c r="R41">
        <v>3.7808000000000001E-2</v>
      </c>
      <c r="S41">
        <v>0.80118999999999996</v>
      </c>
      <c r="T41" s="1">
        <v>1.3875E-5</v>
      </c>
      <c r="U41">
        <v>0.13741999999999999</v>
      </c>
      <c r="V41">
        <v>0.25663999999999998</v>
      </c>
      <c r="W41">
        <v>0.59809000000000001</v>
      </c>
      <c r="X41" s="1">
        <v>4.0692000000000004E-31</v>
      </c>
      <c r="Y41">
        <v>0.20596</v>
      </c>
      <c r="Z41">
        <v>0.89692000000000005</v>
      </c>
      <c r="AA41">
        <v>8.7892999999999999E-4</v>
      </c>
      <c r="AB41">
        <v>0.18053</v>
      </c>
      <c r="AC41" s="1">
        <v>8.2333999999999999E-53</v>
      </c>
      <c r="AD41">
        <v>0.62199000000000004</v>
      </c>
      <c r="AE41">
        <v>0.35566999999999999</v>
      </c>
      <c r="AF41">
        <v>0.26619999999999999</v>
      </c>
      <c r="AG41">
        <v>0.67945999999999995</v>
      </c>
      <c r="AH41">
        <v>0.69016999999999995</v>
      </c>
      <c r="AI41">
        <v>0.39268999999999998</v>
      </c>
      <c r="AJ41">
        <v>0.59187000000000001</v>
      </c>
      <c r="AK41">
        <v>0.78725000000000001</v>
      </c>
      <c r="AL41">
        <v>2.0427000000000001E-2</v>
      </c>
      <c r="AM41">
        <v>0.28277000000000002</v>
      </c>
      <c r="AN41">
        <v>9.9047999999999997E-2</v>
      </c>
      <c r="AO41">
        <v>0.17491000000000001</v>
      </c>
      <c r="AP41">
        <v>0.31408000000000003</v>
      </c>
      <c r="AQ41">
        <v>0.16855000000000001</v>
      </c>
      <c r="AR41">
        <v>5.7825000000000001E-2</v>
      </c>
      <c r="AS41">
        <v>0.83416999999999997</v>
      </c>
      <c r="AT41">
        <v>3.5987999999999999E-2</v>
      </c>
      <c r="AU41">
        <v>0.78200999999999998</v>
      </c>
      <c r="AV41">
        <v>0.21249999999999999</v>
      </c>
      <c r="AW41">
        <v>3.3289000000000001E-3</v>
      </c>
      <c r="AX41">
        <v>0.56881999999999999</v>
      </c>
      <c r="AY41" s="1">
        <v>1.1626E-52</v>
      </c>
      <c r="AZ41">
        <v>0.77588999999999997</v>
      </c>
      <c r="BA41">
        <v>0.34826000000000001</v>
      </c>
      <c r="BB41">
        <v>0.45878999999999998</v>
      </c>
      <c r="BC41" s="1">
        <v>2.4307999999999998E-5</v>
      </c>
      <c r="BD41">
        <v>0.64624999999999999</v>
      </c>
      <c r="BE41">
        <v>8.8261999999999993E-2</v>
      </c>
      <c r="BF41">
        <v>0.50697000000000003</v>
      </c>
      <c r="BG41" s="1">
        <v>3.5495E-10</v>
      </c>
      <c r="BH41">
        <v>0.81284999999999996</v>
      </c>
      <c r="BI41" s="1">
        <v>8.7201000000000004E-7</v>
      </c>
      <c r="BJ41">
        <v>0.124</v>
      </c>
      <c r="BK41">
        <v>0.82584999999999997</v>
      </c>
      <c r="BL41">
        <v>9.9484000000000003E-2</v>
      </c>
      <c r="BM41">
        <v>9.9484000000000003E-2</v>
      </c>
      <c r="BN41">
        <v>0.29392000000000001</v>
      </c>
      <c r="BO41">
        <v>0.51875000000000004</v>
      </c>
      <c r="BP41">
        <v>0.37511</v>
      </c>
      <c r="BQ41">
        <v>0.61660000000000004</v>
      </c>
      <c r="BR41">
        <v>1.5553000000000001E-2</v>
      </c>
      <c r="BS41">
        <v>6.9434999999999997E-2</v>
      </c>
      <c r="BT41">
        <v>0.76185999999999998</v>
      </c>
      <c r="BU41">
        <v>7.3609999999999995E-2</v>
      </c>
      <c r="BV41">
        <v>0.92137999999999998</v>
      </c>
      <c r="BW41">
        <v>0.19142999999999999</v>
      </c>
      <c r="BX41">
        <v>0.19142999999999999</v>
      </c>
      <c r="BY41">
        <v>0.35851</v>
      </c>
      <c r="BZ41">
        <v>0.40794999999999998</v>
      </c>
      <c r="CA41">
        <v>0.42879</v>
      </c>
      <c r="CB41">
        <v>0.46056000000000002</v>
      </c>
      <c r="CC41">
        <v>3.4903000000000003E-2</v>
      </c>
      <c r="CD41">
        <v>8.9941999999999994E-2</v>
      </c>
      <c r="CE41">
        <v>0.65256000000000003</v>
      </c>
      <c r="CF41">
        <v>0.14316999999999999</v>
      </c>
      <c r="CG41">
        <v>9.0565000000000007E-2</v>
      </c>
      <c r="CH41">
        <v>0.39040999999999998</v>
      </c>
      <c r="CI41">
        <v>4.3520000000000001E-4</v>
      </c>
      <c r="CJ41">
        <v>9.6366999999999994E-2</v>
      </c>
      <c r="CK41">
        <v>0.23701</v>
      </c>
      <c r="CL41">
        <v>0.17305999999999999</v>
      </c>
      <c r="CM41">
        <v>0.11624</v>
      </c>
      <c r="CN41">
        <v>0.18962000000000001</v>
      </c>
      <c r="CO41">
        <v>5.0581000000000003E-3</v>
      </c>
      <c r="CP41">
        <v>0.68669000000000002</v>
      </c>
      <c r="CQ41">
        <v>0.54915999999999998</v>
      </c>
      <c r="CR41">
        <v>0.54593999999999998</v>
      </c>
      <c r="CS41">
        <v>8.9490999999999998E-3</v>
      </c>
      <c r="CT41">
        <v>0.29183999999999999</v>
      </c>
      <c r="CU41">
        <v>0.96709000000000001</v>
      </c>
      <c r="CV41" s="1">
        <v>3.2438000000000002E-6</v>
      </c>
      <c r="CW41">
        <v>0.12787999999999999</v>
      </c>
      <c r="CX41">
        <v>2.9780999999999998E-2</v>
      </c>
      <c r="CY41">
        <v>2.6924E-2</v>
      </c>
      <c r="CZ41">
        <v>0.25179000000000001</v>
      </c>
      <c r="DA41">
        <v>0.52736000000000005</v>
      </c>
      <c r="DB41">
        <v>6.5170000000000006E-2</v>
      </c>
      <c r="DC41">
        <v>0.99658000000000002</v>
      </c>
      <c r="DD41">
        <v>0.67205000000000004</v>
      </c>
      <c r="DE41">
        <v>0.57284000000000002</v>
      </c>
      <c r="DF41">
        <v>0.16061</v>
      </c>
      <c r="DG41">
        <v>0.94225999999999999</v>
      </c>
      <c r="DH41">
        <v>0.40849999999999997</v>
      </c>
      <c r="DI41" s="1">
        <v>1.4292999999999999E-38</v>
      </c>
    </row>
    <row r="42" spans="1:113">
      <c r="A42" t="s">
        <v>229</v>
      </c>
      <c r="B42">
        <v>7.0918999999999996E-2</v>
      </c>
      <c r="C42" s="1">
        <v>1.3307E-6</v>
      </c>
      <c r="D42">
        <v>0.27533000000000002</v>
      </c>
      <c r="E42">
        <v>0.23466000000000001</v>
      </c>
      <c r="F42">
        <v>0.85511999999999999</v>
      </c>
      <c r="G42">
        <v>0.89417999999999997</v>
      </c>
      <c r="H42" s="1">
        <v>4.9903999999999996E-9</v>
      </c>
      <c r="I42">
        <v>0.44013000000000002</v>
      </c>
      <c r="J42">
        <v>1.6976999999999999E-2</v>
      </c>
      <c r="K42">
        <v>0.82620000000000005</v>
      </c>
      <c r="L42" s="1">
        <v>9.5457000000000004E-5</v>
      </c>
      <c r="M42">
        <v>0.89917000000000002</v>
      </c>
      <c r="N42">
        <v>0.51876</v>
      </c>
      <c r="O42">
        <v>0.75561999999999996</v>
      </c>
      <c r="P42">
        <v>4.3362999999999999E-2</v>
      </c>
      <c r="Q42">
        <v>9.7242999999999996E-2</v>
      </c>
      <c r="R42">
        <v>0.80822000000000005</v>
      </c>
      <c r="S42">
        <v>0.40093000000000001</v>
      </c>
      <c r="T42">
        <v>0.37491000000000002</v>
      </c>
      <c r="U42">
        <v>0.49419999999999997</v>
      </c>
      <c r="V42">
        <v>4.7805E-2</v>
      </c>
      <c r="W42">
        <v>0.99075999999999997</v>
      </c>
      <c r="X42" s="1">
        <v>3.1843999999999999E-11</v>
      </c>
      <c r="Y42">
        <v>0.96806000000000003</v>
      </c>
      <c r="Z42">
        <v>0.92591999999999997</v>
      </c>
      <c r="AA42" s="1">
        <v>1.6762E-5</v>
      </c>
      <c r="AB42">
        <v>0.66010999999999997</v>
      </c>
      <c r="AC42" s="1">
        <v>4.3108999999999998E-35</v>
      </c>
      <c r="AD42">
        <v>0.50083</v>
      </c>
      <c r="AE42">
        <v>0.19839999999999999</v>
      </c>
      <c r="AF42">
        <v>0.80749000000000004</v>
      </c>
      <c r="AG42">
        <v>0.22167000000000001</v>
      </c>
      <c r="AH42">
        <v>0.53197000000000005</v>
      </c>
      <c r="AI42">
        <v>0.29117999999999999</v>
      </c>
      <c r="AJ42">
        <v>0.54283999999999999</v>
      </c>
      <c r="AK42">
        <v>0.38362000000000002</v>
      </c>
      <c r="AL42">
        <v>0.47810000000000002</v>
      </c>
      <c r="AM42">
        <v>0.40249000000000001</v>
      </c>
      <c r="AN42">
        <v>0.86499999999999999</v>
      </c>
      <c r="AO42">
        <v>0.14893000000000001</v>
      </c>
      <c r="AP42">
        <v>0.57616000000000001</v>
      </c>
      <c r="AQ42">
        <v>0.21698000000000001</v>
      </c>
      <c r="AR42">
        <v>0.70977000000000001</v>
      </c>
      <c r="AS42">
        <v>0.29572999999999999</v>
      </c>
      <c r="AT42">
        <v>0.23966999999999999</v>
      </c>
      <c r="AU42">
        <v>0.432</v>
      </c>
      <c r="AV42">
        <v>0.50004999999999999</v>
      </c>
      <c r="AW42">
        <v>4.9322999999999997E-3</v>
      </c>
      <c r="AX42">
        <v>0.27400999999999998</v>
      </c>
      <c r="AY42" s="1">
        <v>3.2824999999999999E-7</v>
      </c>
      <c r="AZ42">
        <v>0.49919000000000002</v>
      </c>
      <c r="BA42">
        <v>0.20221</v>
      </c>
      <c r="BB42">
        <v>5.0568000000000002E-3</v>
      </c>
      <c r="BC42">
        <v>0.31903999999999999</v>
      </c>
      <c r="BD42">
        <v>0.29099999999999998</v>
      </c>
      <c r="BE42">
        <v>0.17552999999999999</v>
      </c>
      <c r="BF42">
        <v>0.50285000000000002</v>
      </c>
      <c r="BG42">
        <v>0.71736999999999995</v>
      </c>
      <c r="BH42">
        <v>0.25147000000000003</v>
      </c>
      <c r="BI42">
        <v>0.36374000000000001</v>
      </c>
      <c r="BJ42">
        <v>0.15654000000000001</v>
      </c>
      <c r="BK42">
        <v>0.72326000000000001</v>
      </c>
      <c r="BL42">
        <v>0.70682</v>
      </c>
      <c r="BM42">
        <v>0.70682</v>
      </c>
      <c r="BN42">
        <v>0.16359000000000001</v>
      </c>
      <c r="BO42">
        <v>0.52383999999999997</v>
      </c>
      <c r="BP42">
        <v>0.92284999999999995</v>
      </c>
      <c r="BQ42">
        <v>0.26674999999999999</v>
      </c>
      <c r="BR42">
        <v>0.92910999999999999</v>
      </c>
      <c r="BS42">
        <v>0.84626000000000001</v>
      </c>
      <c r="BT42">
        <v>0.22195999999999999</v>
      </c>
      <c r="BU42">
        <v>0.38211000000000001</v>
      </c>
      <c r="BV42">
        <v>0.16152</v>
      </c>
      <c r="BW42">
        <v>0.87300999999999995</v>
      </c>
      <c r="BX42">
        <v>0.87300999999999995</v>
      </c>
      <c r="BY42" s="1">
        <v>1.3554999999999999E-7</v>
      </c>
      <c r="BZ42">
        <v>0.41173999999999999</v>
      </c>
      <c r="CA42">
        <v>3.0727999999999998E-2</v>
      </c>
      <c r="CB42">
        <v>0.36082999999999998</v>
      </c>
      <c r="CC42">
        <v>0.85021999999999998</v>
      </c>
      <c r="CD42">
        <v>9.5588000000000006E-2</v>
      </c>
      <c r="CE42">
        <v>0.25588</v>
      </c>
      <c r="CF42">
        <v>0.58879000000000004</v>
      </c>
      <c r="CG42">
        <v>0.91532000000000002</v>
      </c>
      <c r="CH42">
        <v>0.48261999999999999</v>
      </c>
      <c r="CI42">
        <v>0.42942000000000002</v>
      </c>
      <c r="CJ42">
        <v>0.80974999999999997</v>
      </c>
      <c r="CK42">
        <v>0.93603999999999998</v>
      </c>
      <c r="CL42">
        <v>0.54769999999999996</v>
      </c>
      <c r="CM42">
        <v>1.0659E-2</v>
      </c>
      <c r="CN42">
        <v>0.70657999999999999</v>
      </c>
      <c r="CO42">
        <v>0.88576999999999995</v>
      </c>
      <c r="CP42">
        <v>0.21198</v>
      </c>
      <c r="CQ42">
        <v>0.45390000000000003</v>
      </c>
      <c r="CR42">
        <v>0.11667</v>
      </c>
      <c r="CS42" s="1">
        <v>6.9968000000000003E-7</v>
      </c>
      <c r="CT42">
        <v>0.18218000000000001</v>
      </c>
      <c r="CU42">
        <v>0.64298</v>
      </c>
      <c r="CV42" s="1">
        <v>1.927E-5</v>
      </c>
      <c r="CW42">
        <v>0.95831999999999995</v>
      </c>
      <c r="CX42">
        <v>0.82974000000000003</v>
      </c>
      <c r="CY42">
        <v>0.18204999999999999</v>
      </c>
      <c r="CZ42">
        <v>0.76468999999999998</v>
      </c>
      <c r="DA42">
        <v>0.46367999999999998</v>
      </c>
      <c r="DB42">
        <v>0.3584</v>
      </c>
      <c r="DC42">
        <v>0.24077999999999999</v>
      </c>
      <c r="DD42">
        <v>0.89653000000000005</v>
      </c>
      <c r="DE42">
        <v>0.75716000000000006</v>
      </c>
      <c r="DF42">
        <v>0.53212000000000004</v>
      </c>
      <c r="DG42">
        <v>0.50778999999999996</v>
      </c>
      <c r="DH42">
        <v>0.46727000000000002</v>
      </c>
      <c r="DI42" s="1">
        <v>3.0724999999999999E-23</v>
      </c>
    </row>
    <row r="43" spans="1:113">
      <c r="A43" t="s">
        <v>230</v>
      </c>
      <c r="B43" s="1">
        <v>2.3282E-8</v>
      </c>
      <c r="C43" s="1">
        <v>1.0841E-25</v>
      </c>
      <c r="D43" s="1">
        <v>1.9577000000000001E-10</v>
      </c>
      <c r="E43" s="1">
        <v>9.7212999999999996E-15</v>
      </c>
      <c r="F43" s="1">
        <v>1.2152E-24</v>
      </c>
      <c r="G43" s="1">
        <v>1.4184000000000001E-85</v>
      </c>
      <c r="H43" s="1">
        <v>1.0513E-10</v>
      </c>
      <c r="I43" s="1">
        <v>2.2704000000000001E-28</v>
      </c>
      <c r="J43" s="1">
        <v>5.7776999999999995E-41</v>
      </c>
      <c r="K43" s="1">
        <v>2.6607999999999998E-93</v>
      </c>
      <c r="L43" s="1">
        <v>1.1619E-40</v>
      </c>
      <c r="M43" s="1">
        <v>2.9647000000000001E-28</v>
      </c>
      <c r="N43" s="1">
        <v>1.0427999999999999E-25</v>
      </c>
      <c r="O43" s="1">
        <v>4.5734000000000005E-13</v>
      </c>
      <c r="P43" s="1">
        <v>1.5558000000000001E-22</v>
      </c>
      <c r="Q43" s="1">
        <v>9.2681000000000003E-5</v>
      </c>
      <c r="R43" s="1">
        <v>2.55E-10</v>
      </c>
      <c r="S43" s="1">
        <v>1.3319999999999999E-22</v>
      </c>
      <c r="T43" s="1">
        <v>1.5324E-17</v>
      </c>
      <c r="U43" s="1">
        <v>1.4288999999999999E-28</v>
      </c>
      <c r="V43" s="1">
        <v>3.9048999999999996E-12</v>
      </c>
      <c r="W43" s="1">
        <v>2.1714000000000001E-11</v>
      </c>
      <c r="X43" s="1">
        <v>2.0000999999999999E-12</v>
      </c>
      <c r="Y43" s="1">
        <v>1.0081999999999999E-14</v>
      </c>
      <c r="Z43" s="1">
        <v>1.0032E-20</v>
      </c>
      <c r="AA43" s="1">
        <v>1.6888999999999999E-16</v>
      </c>
      <c r="AB43" s="1">
        <v>1.7514999999999998E-8</v>
      </c>
      <c r="AC43" s="1">
        <v>8.5601999999999997E-19</v>
      </c>
      <c r="AD43" s="1">
        <v>7.6155999999999999E-16</v>
      </c>
      <c r="AE43" s="1">
        <v>1.0335E-34</v>
      </c>
      <c r="AF43" s="1">
        <v>3.1593000000000001E-27</v>
      </c>
      <c r="AG43">
        <v>1.4967E-4</v>
      </c>
      <c r="AH43" s="1">
        <v>2.0486999999999999E-21</v>
      </c>
      <c r="AI43" s="1">
        <v>4.9116000000000003E-26</v>
      </c>
      <c r="AJ43" s="1">
        <v>1.2531E-26</v>
      </c>
      <c r="AK43">
        <v>1.8181E-4</v>
      </c>
      <c r="AL43" s="1">
        <v>2.1027999999999999E-25</v>
      </c>
      <c r="AM43" s="1">
        <v>5.2085999999999999E-139</v>
      </c>
      <c r="AN43" s="1">
        <v>4.9815999999999999E-5</v>
      </c>
      <c r="AO43" s="1">
        <v>1.6392999999999999E-23</v>
      </c>
      <c r="AP43" s="1">
        <v>3.7208999999999998E-9</v>
      </c>
      <c r="AQ43" s="1">
        <v>3.6213999999999998E-24</v>
      </c>
      <c r="AR43" s="1">
        <v>7.0019000000000005E-23</v>
      </c>
      <c r="AS43" s="1">
        <v>6.3661E-14</v>
      </c>
      <c r="AT43" s="1">
        <v>1.4211000000000001E-8</v>
      </c>
      <c r="AU43" s="1">
        <v>1.5056E-29</v>
      </c>
      <c r="AV43" s="1">
        <v>1.3825000000000001E-74</v>
      </c>
      <c r="AW43" s="1">
        <v>2.3214999999999999E-27</v>
      </c>
      <c r="AX43">
        <v>4.6222E-4</v>
      </c>
      <c r="AY43" s="1">
        <v>1.2439E-15</v>
      </c>
      <c r="AZ43" t="s">
        <v>112</v>
      </c>
      <c r="BA43" s="1">
        <v>2.1556999999999999E-9</v>
      </c>
      <c r="BB43" s="1">
        <v>3.6871000000000001E-14</v>
      </c>
      <c r="BC43" s="1">
        <v>2.4749999999999999E-11</v>
      </c>
      <c r="BD43" s="1">
        <v>2.7027000000000001E-8</v>
      </c>
      <c r="BE43" s="1">
        <v>3.5867E-31</v>
      </c>
      <c r="BF43" s="1">
        <v>2.4366999999999999E-35</v>
      </c>
      <c r="BG43" s="1">
        <v>6.1260000000000004E-13</v>
      </c>
      <c r="BH43" s="1">
        <v>6.9028000000000005E-21</v>
      </c>
      <c r="BI43" s="1">
        <v>5.7368999999999996E-16</v>
      </c>
      <c r="BJ43" s="1">
        <v>2.1572000000000002E-27</v>
      </c>
      <c r="BK43">
        <v>6.4115999999999999E-4</v>
      </c>
      <c r="BL43" s="1">
        <v>4.3906000000000003E-5</v>
      </c>
      <c r="BM43" s="1">
        <v>4.3906000000000003E-5</v>
      </c>
      <c r="BN43">
        <v>4.0898999999999998E-2</v>
      </c>
      <c r="BO43" s="1">
        <v>1.0732999999999999E-15</v>
      </c>
      <c r="BP43" s="1">
        <v>9.6897000000000002E-24</v>
      </c>
      <c r="BQ43" s="1">
        <v>3.4098000000000001E-24</v>
      </c>
      <c r="BR43" s="1">
        <v>7.0699999999999997E-86</v>
      </c>
      <c r="BS43" s="1">
        <v>1.8930000000000001E-31</v>
      </c>
      <c r="BT43">
        <v>1.1731999999999999E-3</v>
      </c>
      <c r="BU43">
        <v>5.7830000000000002E-4</v>
      </c>
      <c r="BV43" s="1">
        <v>2.5288E-110</v>
      </c>
      <c r="BW43">
        <v>2.9061000000000001E-4</v>
      </c>
      <c r="BX43">
        <v>2.9061000000000001E-4</v>
      </c>
      <c r="BY43" s="1">
        <v>3.8019000000000003E-5</v>
      </c>
      <c r="BZ43" s="1">
        <v>5.4715999999999998E-8</v>
      </c>
      <c r="CA43" s="1">
        <v>9.1766000000000001E-15</v>
      </c>
      <c r="CB43" s="1">
        <v>6.8770000000000001E-16</v>
      </c>
      <c r="CC43" s="1">
        <v>9.7095000000000003E-36</v>
      </c>
      <c r="CD43">
        <v>9.6485000000000008E-3</v>
      </c>
      <c r="CE43" s="1">
        <v>4.3755999999999999E-10</v>
      </c>
      <c r="CF43" s="1">
        <v>8.4046999999999993E-25</v>
      </c>
      <c r="CG43" s="1">
        <v>9.6212999999999999E-23</v>
      </c>
      <c r="CH43" s="1">
        <v>5.7243999999999995E-44</v>
      </c>
      <c r="CI43" s="1">
        <v>3.1110000000000001E-28</v>
      </c>
      <c r="CJ43">
        <v>0.1065</v>
      </c>
      <c r="CK43" s="1">
        <v>1.136E-23</v>
      </c>
      <c r="CL43" s="1">
        <v>6.7932999999999998E-6</v>
      </c>
      <c r="CM43" s="1">
        <v>2.3850000000000001E-26</v>
      </c>
      <c r="CN43" s="1">
        <v>8.1199999999999997E-32</v>
      </c>
      <c r="CO43" s="1">
        <v>7.5365E-8</v>
      </c>
      <c r="CP43" s="1">
        <v>1.4021000000000001E-6</v>
      </c>
      <c r="CQ43" s="1">
        <v>2.8757E-27</v>
      </c>
      <c r="CR43" s="1">
        <v>4.5161E-10</v>
      </c>
      <c r="CS43" s="1">
        <v>2.2002E-17</v>
      </c>
      <c r="CT43" s="1">
        <v>8.1989000000000001E-91</v>
      </c>
      <c r="CU43" s="1">
        <v>3.9817999999999999E-18</v>
      </c>
      <c r="CV43" s="1">
        <v>1.6046E-8</v>
      </c>
      <c r="CW43" s="1">
        <v>1.0022E-19</v>
      </c>
      <c r="CX43" s="1">
        <v>6.0415000000000002E-8</v>
      </c>
      <c r="CY43" s="1">
        <v>2.0806E-6</v>
      </c>
      <c r="CZ43" s="1">
        <v>8.0633999999999995E-21</v>
      </c>
      <c r="DA43" s="1">
        <v>1.5229E-19</v>
      </c>
      <c r="DB43" s="1">
        <v>2.1475000000000001E-14</v>
      </c>
      <c r="DC43" s="1">
        <v>8.7425999999999996E-103</v>
      </c>
      <c r="DD43" s="1">
        <v>4.4638999999999998E-30</v>
      </c>
      <c r="DE43" s="1">
        <v>2.5855000000000001E-11</v>
      </c>
      <c r="DF43">
        <v>0.17849999999999999</v>
      </c>
      <c r="DG43" s="1">
        <v>1.1616999999999999E-30</v>
      </c>
      <c r="DH43" s="1">
        <v>1.5643E-8</v>
      </c>
      <c r="DI43" s="1">
        <v>3.9592000000000002E-20</v>
      </c>
    </row>
    <row r="44" spans="1:113">
      <c r="A44" t="s">
        <v>231</v>
      </c>
      <c r="B44">
        <v>0.14557</v>
      </c>
      <c r="C44">
        <v>0.18690999999999999</v>
      </c>
      <c r="D44">
        <v>2.0306999999999999E-2</v>
      </c>
      <c r="E44">
        <v>0.91627000000000003</v>
      </c>
      <c r="F44">
        <v>5.8312999999999997E-2</v>
      </c>
      <c r="G44">
        <v>4.2861000000000003E-2</v>
      </c>
      <c r="H44">
        <v>0.13200000000000001</v>
      </c>
      <c r="I44">
        <v>1.4775E-2</v>
      </c>
      <c r="J44">
        <v>0.57069999999999999</v>
      </c>
      <c r="K44">
        <v>0.83170999999999995</v>
      </c>
      <c r="L44">
        <v>0.48698999999999998</v>
      </c>
      <c r="M44">
        <v>0.18570999999999999</v>
      </c>
      <c r="N44">
        <v>0.58470999999999995</v>
      </c>
      <c r="O44">
        <v>0.86012</v>
      </c>
      <c r="P44">
        <v>0.69384000000000001</v>
      </c>
      <c r="Q44">
        <v>0.33301999999999998</v>
      </c>
      <c r="R44">
        <v>0.25402000000000002</v>
      </c>
      <c r="S44">
        <v>0.61782000000000004</v>
      </c>
      <c r="T44">
        <v>0.52895999999999999</v>
      </c>
      <c r="U44">
        <v>0.80203999999999998</v>
      </c>
      <c r="V44">
        <v>0.54676000000000002</v>
      </c>
      <c r="W44">
        <v>5.8151000000000001E-2</v>
      </c>
      <c r="X44">
        <v>0.93567999999999996</v>
      </c>
      <c r="Y44">
        <v>0.10355</v>
      </c>
      <c r="Z44">
        <v>0.75822999999999996</v>
      </c>
      <c r="AA44">
        <v>2.4695000000000002E-2</v>
      </c>
      <c r="AB44">
        <v>0.16825999999999999</v>
      </c>
      <c r="AC44">
        <v>0.17826</v>
      </c>
      <c r="AD44">
        <v>0.17122000000000001</v>
      </c>
      <c r="AE44">
        <v>4.9311000000000001E-2</v>
      </c>
      <c r="AF44">
        <v>4.0592999999999997E-2</v>
      </c>
      <c r="AG44">
        <v>0.16571</v>
      </c>
      <c r="AH44">
        <v>0.14546999999999999</v>
      </c>
      <c r="AI44">
        <v>0.11665</v>
      </c>
      <c r="AJ44">
        <v>0.11388</v>
      </c>
      <c r="AK44">
        <v>0.50656999999999996</v>
      </c>
      <c r="AL44">
        <v>6.9282999999999997E-2</v>
      </c>
      <c r="AM44">
        <v>0.68601999999999996</v>
      </c>
      <c r="AN44">
        <v>0.50749</v>
      </c>
      <c r="AO44">
        <v>0.11385000000000001</v>
      </c>
      <c r="AP44">
        <v>0.32691999999999999</v>
      </c>
      <c r="AQ44">
        <v>0.96031999999999995</v>
      </c>
      <c r="AR44">
        <v>5.2475000000000001E-2</v>
      </c>
      <c r="AS44">
        <v>0.97882999999999998</v>
      </c>
      <c r="AT44">
        <v>0.81140999999999996</v>
      </c>
      <c r="AU44">
        <v>0.84531999999999996</v>
      </c>
      <c r="AV44">
        <v>0.13303999999999999</v>
      </c>
      <c r="AW44">
        <v>2.6354E-3</v>
      </c>
      <c r="AX44">
        <v>5.1289999999999999E-3</v>
      </c>
      <c r="AY44">
        <v>1.1272000000000001E-2</v>
      </c>
      <c r="AZ44">
        <v>0.57677</v>
      </c>
      <c r="BA44">
        <v>3.0653E-2</v>
      </c>
      <c r="BB44">
        <v>0.33329999999999999</v>
      </c>
      <c r="BC44">
        <v>0.55281999999999998</v>
      </c>
      <c r="BD44">
        <v>0.60751999999999995</v>
      </c>
      <c r="BE44">
        <v>0.29019</v>
      </c>
      <c r="BF44">
        <v>0.15160999999999999</v>
      </c>
      <c r="BG44">
        <v>0.96099999999999997</v>
      </c>
      <c r="BH44">
        <v>0.59189999999999998</v>
      </c>
      <c r="BI44">
        <v>0.74443000000000004</v>
      </c>
      <c r="BJ44">
        <v>2.8268000000000001E-2</v>
      </c>
      <c r="BK44">
        <v>0.65069999999999995</v>
      </c>
      <c r="BL44">
        <v>2.6290999999999998E-2</v>
      </c>
      <c r="BM44">
        <v>2.6290999999999998E-2</v>
      </c>
      <c r="BN44">
        <v>0.80637000000000003</v>
      </c>
      <c r="BO44">
        <v>0.57465999999999995</v>
      </c>
      <c r="BP44">
        <v>7.6603000000000004E-2</v>
      </c>
      <c r="BQ44">
        <v>4.2111000000000003E-2</v>
      </c>
      <c r="BR44">
        <v>1.0167000000000001E-2</v>
      </c>
      <c r="BS44">
        <v>0.67769999999999997</v>
      </c>
      <c r="BT44">
        <v>0.55562</v>
      </c>
      <c r="BU44">
        <v>0.84043000000000001</v>
      </c>
      <c r="BV44">
        <v>0.59309000000000001</v>
      </c>
      <c r="BW44">
        <v>0.28005999999999998</v>
      </c>
      <c r="BX44">
        <v>0.28005999999999998</v>
      </c>
      <c r="BY44">
        <v>9.1884999999999994E-2</v>
      </c>
      <c r="BZ44">
        <v>0.23305000000000001</v>
      </c>
      <c r="CA44">
        <v>1.5678999999999998E-2</v>
      </c>
      <c r="CB44">
        <v>0.36997999999999998</v>
      </c>
      <c r="CC44">
        <v>0.16825000000000001</v>
      </c>
      <c r="CD44">
        <v>3.6083999999999998E-2</v>
      </c>
      <c r="CE44">
        <v>0.73902999999999996</v>
      </c>
      <c r="CF44">
        <v>0.49346000000000001</v>
      </c>
      <c r="CG44">
        <v>0.38979999999999998</v>
      </c>
      <c r="CH44">
        <v>0.38907999999999998</v>
      </c>
      <c r="CI44">
        <v>4.5798999999999999E-2</v>
      </c>
      <c r="CJ44">
        <v>0.79645999999999995</v>
      </c>
      <c r="CK44">
        <v>0.17130999999999999</v>
      </c>
      <c r="CL44">
        <v>0.84319999999999995</v>
      </c>
      <c r="CM44">
        <v>0.43758999999999998</v>
      </c>
      <c r="CN44">
        <v>1.7673999999999999E-2</v>
      </c>
      <c r="CO44">
        <v>0.34087000000000001</v>
      </c>
      <c r="CP44">
        <v>3.1747999999999998E-2</v>
      </c>
      <c r="CQ44">
        <v>9.3396E-3</v>
      </c>
      <c r="CR44">
        <v>0.96997999999999995</v>
      </c>
      <c r="CS44">
        <v>0.35458000000000001</v>
      </c>
      <c r="CT44">
        <v>0.34683999999999998</v>
      </c>
      <c r="CU44">
        <v>0.98377000000000003</v>
      </c>
      <c r="CV44">
        <v>0.13994000000000001</v>
      </c>
      <c r="CW44">
        <v>1.3299999999999999E-2</v>
      </c>
      <c r="CX44">
        <v>0.32201999999999997</v>
      </c>
      <c r="CY44">
        <v>5.7425999999999998E-2</v>
      </c>
      <c r="CZ44">
        <v>0.17535999999999999</v>
      </c>
      <c r="DA44">
        <v>1.5467E-3</v>
      </c>
      <c r="DB44">
        <v>0.13222999999999999</v>
      </c>
      <c r="DC44">
        <v>2.7709000000000001E-2</v>
      </c>
      <c r="DD44">
        <v>0.19997999999999999</v>
      </c>
      <c r="DE44">
        <v>0.89459999999999995</v>
      </c>
      <c r="DF44">
        <v>0.75065999999999999</v>
      </c>
      <c r="DG44">
        <v>0.13764000000000001</v>
      </c>
      <c r="DH44">
        <v>0.77275000000000005</v>
      </c>
      <c r="DI44">
        <v>0.10628</v>
      </c>
    </row>
    <row r="45" spans="1:113">
      <c r="A45" t="s">
        <v>248</v>
      </c>
      <c r="B45" t="s">
        <v>112</v>
      </c>
      <c r="C45" t="s">
        <v>112</v>
      </c>
      <c r="D45" t="s">
        <v>112</v>
      </c>
      <c r="E45" t="s">
        <v>112</v>
      </c>
      <c r="F45" t="s">
        <v>112</v>
      </c>
      <c r="G45" t="s">
        <v>112</v>
      </c>
      <c r="H45" t="s">
        <v>112</v>
      </c>
      <c r="I45" t="s">
        <v>112</v>
      </c>
      <c r="J45" t="s">
        <v>112</v>
      </c>
      <c r="K45" t="s">
        <v>112</v>
      </c>
      <c r="L45" t="s">
        <v>112</v>
      </c>
      <c r="M45" t="s">
        <v>112</v>
      </c>
      <c r="N45" t="s">
        <v>112</v>
      </c>
      <c r="O45" t="s">
        <v>112</v>
      </c>
      <c r="P45" t="s">
        <v>112</v>
      </c>
      <c r="Q45" t="s">
        <v>112</v>
      </c>
      <c r="R45" t="s">
        <v>112</v>
      </c>
      <c r="S45" t="s">
        <v>112</v>
      </c>
      <c r="T45" t="s">
        <v>112</v>
      </c>
      <c r="U45" t="s">
        <v>112</v>
      </c>
      <c r="V45" t="s">
        <v>112</v>
      </c>
      <c r="W45" t="s">
        <v>112</v>
      </c>
      <c r="X45" t="s">
        <v>112</v>
      </c>
      <c r="Y45" t="s">
        <v>112</v>
      </c>
      <c r="Z45" t="s">
        <v>112</v>
      </c>
      <c r="AA45" t="s">
        <v>112</v>
      </c>
      <c r="AB45" t="s">
        <v>112</v>
      </c>
      <c r="AC45" t="s">
        <v>112</v>
      </c>
      <c r="AD45" t="s">
        <v>112</v>
      </c>
      <c r="AE45" t="s">
        <v>112</v>
      </c>
      <c r="AF45" t="s">
        <v>112</v>
      </c>
      <c r="AG45" t="s">
        <v>112</v>
      </c>
      <c r="AH45" t="s">
        <v>112</v>
      </c>
      <c r="AI45" t="s">
        <v>112</v>
      </c>
      <c r="AJ45" t="s">
        <v>112</v>
      </c>
      <c r="AK45" t="s">
        <v>112</v>
      </c>
      <c r="AL45" t="s">
        <v>112</v>
      </c>
      <c r="AM45" t="s">
        <v>112</v>
      </c>
      <c r="AN45" t="s">
        <v>112</v>
      </c>
      <c r="AO45" t="s">
        <v>112</v>
      </c>
      <c r="AP45" t="s">
        <v>112</v>
      </c>
      <c r="AQ45" t="s">
        <v>112</v>
      </c>
      <c r="AR45" t="s">
        <v>112</v>
      </c>
      <c r="AS45" t="s">
        <v>112</v>
      </c>
      <c r="AT45" t="s">
        <v>112</v>
      </c>
      <c r="AU45" t="s">
        <v>112</v>
      </c>
      <c r="AV45" t="s">
        <v>112</v>
      </c>
      <c r="AW45" t="s">
        <v>112</v>
      </c>
      <c r="AX45" t="s">
        <v>112</v>
      </c>
      <c r="AY45" t="s">
        <v>112</v>
      </c>
      <c r="AZ45" t="s">
        <v>112</v>
      </c>
      <c r="BA45" t="s">
        <v>112</v>
      </c>
      <c r="BB45" t="s">
        <v>112</v>
      </c>
      <c r="BC45" t="s">
        <v>112</v>
      </c>
      <c r="BD45" t="s">
        <v>112</v>
      </c>
      <c r="BE45" t="s">
        <v>112</v>
      </c>
      <c r="BF45" t="s">
        <v>112</v>
      </c>
      <c r="BG45" t="s">
        <v>112</v>
      </c>
      <c r="BH45" t="s">
        <v>112</v>
      </c>
      <c r="BI45" t="s">
        <v>112</v>
      </c>
      <c r="BJ45" t="s">
        <v>112</v>
      </c>
      <c r="BK45" t="s">
        <v>112</v>
      </c>
      <c r="BL45" t="s">
        <v>112</v>
      </c>
      <c r="BM45" t="s">
        <v>112</v>
      </c>
      <c r="BN45" t="s">
        <v>112</v>
      </c>
      <c r="BO45" t="s">
        <v>112</v>
      </c>
      <c r="BP45" t="s">
        <v>112</v>
      </c>
      <c r="BQ45" t="s">
        <v>112</v>
      </c>
      <c r="BR45" t="s">
        <v>112</v>
      </c>
      <c r="BS45" t="s">
        <v>112</v>
      </c>
      <c r="BT45" t="s">
        <v>112</v>
      </c>
      <c r="BU45" t="s">
        <v>112</v>
      </c>
      <c r="BV45" t="s">
        <v>112</v>
      </c>
      <c r="BW45" t="s">
        <v>112</v>
      </c>
      <c r="BX45" t="s">
        <v>112</v>
      </c>
      <c r="BY45" t="s">
        <v>112</v>
      </c>
      <c r="BZ45" t="s">
        <v>112</v>
      </c>
      <c r="CA45" t="s">
        <v>112</v>
      </c>
      <c r="CB45" t="s">
        <v>112</v>
      </c>
      <c r="CC45" t="s">
        <v>112</v>
      </c>
      <c r="CD45" t="s">
        <v>112</v>
      </c>
      <c r="CE45" t="s">
        <v>112</v>
      </c>
      <c r="CF45" t="s">
        <v>112</v>
      </c>
      <c r="CG45" t="s">
        <v>112</v>
      </c>
      <c r="CH45" t="s">
        <v>112</v>
      </c>
      <c r="CI45" t="s">
        <v>112</v>
      </c>
      <c r="CJ45" t="s">
        <v>112</v>
      </c>
      <c r="CK45" t="s">
        <v>112</v>
      </c>
      <c r="CL45" t="s">
        <v>112</v>
      </c>
      <c r="CM45" t="s">
        <v>112</v>
      </c>
      <c r="CN45" t="s">
        <v>112</v>
      </c>
      <c r="CO45" t="s">
        <v>112</v>
      </c>
      <c r="CP45" t="s">
        <v>112</v>
      </c>
      <c r="CQ45" t="s">
        <v>112</v>
      </c>
      <c r="CR45" t="s">
        <v>112</v>
      </c>
      <c r="CS45" t="s">
        <v>112</v>
      </c>
      <c r="CT45" t="s">
        <v>112</v>
      </c>
      <c r="CU45" t="s">
        <v>112</v>
      </c>
      <c r="CV45" t="s">
        <v>112</v>
      </c>
      <c r="CW45" t="s">
        <v>112</v>
      </c>
      <c r="CX45" t="s">
        <v>112</v>
      </c>
      <c r="CY45" t="s">
        <v>112</v>
      </c>
      <c r="CZ45" t="s">
        <v>112</v>
      </c>
      <c r="DA45" t="s">
        <v>112</v>
      </c>
      <c r="DB45" t="s">
        <v>112</v>
      </c>
      <c r="DC45" t="s">
        <v>112</v>
      </c>
      <c r="DD45" t="s">
        <v>112</v>
      </c>
      <c r="DE45" t="s">
        <v>112</v>
      </c>
      <c r="DF45" t="s">
        <v>112</v>
      </c>
      <c r="DG45" t="s">
        <v>112</v>
      </c>
      <c r="DH45" t="s">
        <v>112</v>
      </c>
      <c r="DI45" t="s">
        <v>112</v>
      </c>
    </row>
    <row r="46" spans="1:113">
      <c r="A46" t="s">
        <v>232</v>
      </c>
      <c r="B46">
        <v>3.5331000000000001E-2</v>
      </c>
      <c r="C46" s="1">
        <v>2.3631999999999999E-7</v>
      </c>
      <c r="D46">
        <v>0.52795000000000003</v>
      </c>
      <c r="E46">
        <v>9.4251000000000001E-2</v>
      </c>
      <c r="F46" s="1">
        <v>5.8731999999999997E-12</v>
      </c>
      <c r="G46">
        <v>3.9170000000000003E-2</v>
      </c>
      <c r="H46">
        <v>0.33674999999999999</v>
      </c>
      <c r="I46">
        <v>0.40858</v>
      </c>
      <c r="J46">
        <v>1.2364999999999999E-2</v>
      </c>
      <c r="K46">
        <v>8.2366999999999998E-4</v>
      </c>
      <c r="L46" s="1">
        <v>1.3245E-7</v>
      </c>
      <c r="M46">
        <v>3.3628999999999998E-3</v>
      </c>
      <c r="N46">
        <v>8.3155E-3</v>
      </c>
      <c r="O46">
        <v>5.0383999999999998E-2</v>
      </c>
      <c r="P46">
        <v>0.49292000000000002</v>
      </c>
      <c r="Q46">
        <v>0.36831999999999998</v>
      </c>
      <c r="R46">
        <v>0.33932000000000001</v>
      </c>
      <c r="S46">
        <v>1.6299999999999999E-2</v>
      </c>
      <c r="T46">
        <v>1.9945000000000001E-2</v>
      </c>
      <c r="U46">
        <v>3.3925999999999998E-2</v>
      </c>
      <c r="V46">
        <v>9.0802999999999995E-2</v>
      </c>
      <c r="W46">
        <v>0.70345999999999997</v>
      </c>
      <c r="X46">
        <v>1.9347E-2</v>
      </c>
      <c r="Y46">
        <v>0.10707999999999999</v>
      </c>
      <c r="Z46">
        <v>0.92371999999999999</v>
      </c>
      <c r="AA46">
        <v>4.7827E-3</v>
      </c>
      <c r="AB46">
        <v>0.69964999999999999</v>
      </c>
      <c r="AC46">
        <v>2.5588999999999998E-3</v>
      </c>
      <c r="AD46">
        <v>0.10323</v>
      </c>
      <c r="AE46">
        <v>0.55722000000000005</v>
      </c>
      <c r="AF46">
        <v>9.3829999999999997E-2</v>
      </c>
      <c r="AG46">
        <v>0.21772</v>
      </c>
      <c r="AH46">
        <v>0.25955</v>
      </c>
      <c r="AI46" s="1">
        <v>5.6376E-6</v>
      </c>
      <c r="AJ46">
        <v>0.65300000000000002</v>
      </c>
      <c r="AK46">
        <v>3.8706000000000001E-3</v>
      </c>
      <c r="AL46" s="1">
        <v>4.5928000000000004E-12</v>
      </c>
      <c r="AM46">
        <v>0.34723999999999999</v>
      </c>
      <c r="AN46">
        <v>0.81967000000000001</v>
      </c>
      <c r="AO46">
        <v>3.3752999999999998E-2</v>
      </c>
      <c r="AP46">
        <v>2.6191000000000001E-3</v>
      </c>
      <c r="AQ46">
        <v>0.67950999999999995</v>
      </c>
      <c r="AR46" s="1">
        <v>6.9311000000000001E-5</v>
      </c>
      <c r="AS46">
        <v>0.22903000000000001</v>
      </c>
      <c r="AT46">
        <v>0.83108000000000004</v>
      </c>
      <c r="AU46">
        <v>0.12175</v>
      </c>
      <c r="AV46">
        <v>0.27401999999999999</v>
      </c>
      <c r="AW46">
        <v>2.2258E-2</v>
      </c>
      <c r="AX46">
        <v>0.20096</v>
      </c>
      <c r="AY46">
        <v>9.1185000000000002E-2</v>
      </c>
      <c r="AZ46" s="1">
        <v>2.9217000000000002E-5</v>
      </c>
      <c r="BA46">
        <v>0.12275</v>
      </c>
      <c r="BB46">
        <v>6.0928000000000003E-2</v>
      </c>
      <c r="BC46">
        <v>0.30266999999999999</v>
      </c>
      <c r="BD46">
        <v>4.2533000000000001E-2</v>
      </c>
      <c r="BE46" s="1">
        <v>1.4738E-9</v>
      </c>
      <c r="BF46">
        <v>0.38711000000000001</v>
      </c>
      <c r="BG46">
        <v>0.16364000000000001</v>
      </c>
      <c r="BH46">
        <v>0.37728</v>
      </c>
      <c r="BI46">
        <v>0.19846</v>
      </c>
      <c r="BJ46">
        <v>4.2642000000000001E-3</v>
      </c>
      <c r="BK46">
        <v>0.33799000000000001</v>
      </c>
      <c r="BL46">
        <v>0.1535</v>
      </c>
      <c r="BM46">
        <v>0.1535</v>
      </c>
      <c r="BN46">
        <v>0.49653999999999998</v>
      </c>
      <c r="BO46">
        <v>0.30023</v>
      </c>
      <c r="BP46">
        <v>0.11037</v>
      </c>
      <c r="BQ46" s="1">
        <v>5.6593E-19</v>
      </c>
      <c r="BR46">
        <v>1.3110000000000001E-3</v>
      </c>
      <c r="BS46">
        <v>7.9818E-2</v>
      </c>
      <c r="BT46">
        <v>6.9897000000000001E-2</v>
      </c>
      <c r="BU46">
        <v>6.5979999999999997E-2</v>
      </c>
      <c r="BV46">
        <v>0.94094999999999995</v>
      </c>
      <c r="BW46">
        <v>0.50932999999999995</v>
      </c>
      <c r="BX46">
        <v>0.50932999999999995</v>
      </c>
      <c r="BY46">
        <v>0.34399000000000002</v>
      </c>
      <c r="BZ46">
        <v>0.85533000000000003</v>
      </c>
      <c r="CA46">
        <v>0.35642000000000001</v>
      </c>
      <c r="CB46">
        <v>0.31286999999999998</v>
      </c>
      <c r="CC46" s="1">
        <v>2.3533999999999999E-5</v>
      </c>
      <c r="CD46">
        <v>6.9510000000000002E-2</v>
      </c>
      <c r="CE46">
        <v>0.11369</v>
      </c>
      <c r="CF46">
        <v>1.6839E-2</v>
      </c>
      <c r="CG46">
        <v>0.84565999999999997</v>
      </c>
      <c r="CH46">
        <v>0.1099</v>
      </c>
      <c r="CI46">
        <v>0.1115</v>
      </c>
      <c r="CJ46">
        <v>0.32990999999999998</v>
      </c>
      <c r="CK46">
        <v>1.0699E-2</v>
      </c>
      <c r="CL46">
        <v>0.29643999999999998</v>
      </c>
      <c r="CM46" s="1">
        <v>2.6089E-5</v>
      </c>
      <c r="CN46">
        <v>8.0893000000000002E-4</v>
      </c>
      <c r="CO46">
        <v>0.43001</v>
      </c>
      <c r="CP46">
        <v>0.33174999999999999</v>
      </c>
      <c r="CQ46">
        <v>7.5234000000000004E-3</v>
      </c>
      <c r="CR46">
        <v>9.3627000000000001E-4</v>
      </c>
      <c r="CS46">
        <v>4.8412999999999999E-4</v>
      </c>
      <c r="CT46">
        <v>0.17979000000000001</v>
      </c>
      <c r="CU46">
        <v>6.3226000000000004E-2</v>
      </c>
      <c r="CV46">
        <v>0.43798999999999999</v>
      </c>
      <c r="CW46" s="1">
        <v>9.9665E-13</v>
      </c>
      <c r="CX46">
        <v>0.13294</v>
      </c>
      <c r="CY46">
        <v>0.30964000000000003</v>
      </c>
      <c r="CZ46">
        <v>6.2352999999999996E-4</v>
      </c>
      <c r="DA46" s="1">
        <v>6.8856000000000003E-9</v>
      </c>
      <c r="DB46">
        <v>0.64254</v>
      </c>
      <c r="DC46">
        <v>1.0961E-2</v>
      </c>
      <c r="DD46" s="1">
        <v>5.5361000000000002E-8</v>
      </c>
      <c r="DE46">
        <v>0.92856000000000005</v>
      </c>
      <c r="DF46">
        <v>0.89341000000000004</v>
      </c>
      <c r="DG46">
        <v>4.666E-2</v>
      </c>
      <c r="DH46">
        <v>6.0264999999999999E-2</v>
      </c>
      <c r="DI46">
        <v>3.4261E-2</v>
      </c>
    </row>
    <row r="48" spans="1:113">
      <c r="A48" s="6" t="s">
        <v>251</v>
      </c>
      <c r="B48" t="s">
        <v>0</v>
      </c>
      <c r="C48" t="s">
        <v>1</v>
      </c>
      <c r="D48" t="s">
        <v>2</v>
      </c>
      <c r="E48" t="s">
        <v>3</v>
      </c>
      <c r="F48" t="s">
        <v>4</v>
      </c>
      <c r="G48" t="s">
        <v>5</v>
      </c>
      <c r="H48" t="s">
        <v>6</v>
      </c>
      <c r="I48" t="s">
        <v>7</v>
      </c>
      <c r="J48" t="s">
        <v>8</v>
      </c>
      <c r="K48" t="s">
        <v>9</v>
      </c>
      <c r="L48" t="s">
        <v>10</v>
      </c>
      <c r="M48" t="s">
        <v>11</v>
      </c>
      <c r="N48" t="s">
        <v>12</v>
      </c>
      <c r="O48" t="s">
        <v>13</v>
      </c>
      <c r="P48" t="s">
        <v>14</v>
      </c>
      <c r="Q48" t="s">
        <v>15</v>
      </c>
      <c r="R48" t="s">
        <v>16</v>
      </c>
      <c r="S48" t="s">
        <v>17</v>
      </c>
      <c r="T48" t="s">
        <v>18</v>
      </c>
      <c r="U48" t="s">
        <v>19</v>
      </c>
      <c r="V48" t="s">
        <v>20</v>
      </c>
      <c r="W48" t="s">
        <v>21</v>
      </c>
      <c r="X48" t="s">
        <v>22</v>
      </c>
      <c r="Y48" t="s">
        <v>23</v>
      </c>
      <c r="Z48" t="s">
        <v>24</v>
      </c>
      <c r="AA48" t="s">
        <v>25</v>
      </c>
      <c r="AB48" t="s">
        <v>26</v>
      </c>
      <c r="AC48" t="s">
        <v>27</v>
      </c>
      <c r="AD48" t="s">
        <v>28</v>
      </c>
      <c r="AE48" t="s">
        <v>29</v>
      </c>
      <c r="AF48" t="s">
        <v>30</v>
      </c>
      <c r="AG48" t="s">
        <v>31</v>
      </c>
      <c r="AH48" t="s">
        <v>32</v>
      </c>
      <c r="AI48" t="s">
        <v>33</v>
      </c>
      <c r="AJ48" t="s">
        <v>34</v>
      </c>
      <c r="AK48" t="s">
        <v>35</v>
      </c>
      <c r="AL48" t="s">
        <v>36</v>
      </c>
      <c r="AM48" t="s">
        <v>37</v>
      </c>
      <c r="AN48" t="s">
        <v>38</v>
      </c>
      <c r="AO48" t="s">
        <v>39</v>
      </c>
      <c r="AP48" t="s">
        <v>40</v>
      </c>
      <c r="AQ48" t="s">
        <v>41</v>
      </c>
      <c r="AR48" t="s">
        <v>42</v>
      </c>
      <c r="AS48" t="s">
        <v>43</v>
      </c>
      <c r="AT48" t="s">
        <v>44</v>
      </c>
      <c r="AU48" t="s">
        <v>45</v>
      </c>
      <c r="AV48" t="s">
        <v>46</v>
      </c>
      <c r="AW48" t="s">
        <v>47</v>
      </c>
      <c r="AX48" t="s">
        <v>48</v>
      </c>
      <c r="AY48" t="s">
        <v>49</v>
      </c>
      <c r="AZ48" t="s">
        <v>50</v>
      </c>
      <c r="BA48" t="s">
        <v>51</v>
      </c>
      <c r="BB48" t="s">
        <v>52</v>
      </c>
      <c r="BC48" t="s">
        <v>53</v>
      </c>
      <c r="BD48" t="s">
        <v>54</v>
      </c>
      <c r="BE48" t="s">
        <v>55</v>
      </c>
      <c r="BF48" t="s">
        <v>56</v>
      </c>
      <c r="BG48" t="s">
        <v>57</v>
      </c>
      <c r="BH48" t="s">
        <v>58</v>
      </c>
      <c r="BI48" t="s">
        <v>59</v>
      </c>
      <c r="BJ48" t="s">
        <v>60</v>
      </c>
      <c r="BK48" t="s">
        <v>61</v>
      </c>
      <c r="BL48" t="s">
        <v>62</v>
      </c>
      <c r="BM48" t="s">
        <v>63</v>
      </c>
      <c r="BN48" t="s">
        <v>64</v>
      </c>
      <c r="BO48" t="s">
        <v>65</v>
      </c>
      <c r="BP48" t="s">
        <v>66</v>
      </c>
      <c r="BQ48" t="s">
        <v>67</v>
      </c>
      <c r="BR48" t="s">
        <v>68</v>
      </c>
      <c r="BS48" t="s">
        <v>69</v>
      </c>
      <c r="BT48" t="s">
        <v>70</v>
      </c>
      <c r="BU48" t="s">
        <v>71</v>
      </c>
      <c r="BV48" t="s">
        <v>72</v>
      </c>
      <c r="BW48" t="s">
        <v>73</v>
      </c>
      <c r="BX48" t="s">
        <v>74</v>
      </c>
      <c r="BY48" t="s">
        <v>75</v>
      </c>
      <c r="BZ48" t="s">
        <v>76</v>
      </c>
      <c r="CA48" t="s">
        <v>77</v>
      </c>
      <c r="CB48" t="s">
        <v>78</v>
      </c>
      <c r="CC48" t="s">
        <v>79</v>
      </c>
      <c r="CD48" t="s">
        <v>80</v>
      </c>
      <c r="CE48" t="s">
        <v>81</v>
      </c>
      <c r="CF48" t="s">
        <v>82</v>
      </c>
      <c r="CG48" t="s">
        <v>83</v>
      </c>
      <c r="CH48" t="s">
        <v>84</v>
      </c>
      <c r="CI48" t="s">
        <v>85</v>
      </c>
      <c r="CJ48" t="s">
        <v>86</v>
      </c>
      <c r="CK48" t="s">
        <v>87</v>
      </c>
      <c r="CL48" t="s">
        <v>88</v>
      </c>
      <c r="CM48" t="s">
        <v>89</v>
      </c>
      <c r="CN48" t="s">
        <v>90</v>
      </c>
      <c r="CO48" t="s">
        <v>91</v>
      </c>
      <c r="CP48" t="s">
        <v>92</v>
      </c>
      <c r="CQ48" t="s">
        <v>93</v>
      </c>
      <c r="CR48" t="s">
        <v>94</v>
      </c>
      <c r="CS48" t="s">
        <v>95</v>
      </c>
      <c r="CT48" t="s">
        <v>96</v>
      </c>
      <c r="CU48" t="s">
        <v>97</v>
      </c>
      <c r="CV48" t="s">
        <v>98</v>
      </c>
      <c r="CW48" t="s">
        <v>99</v>
      </c>
      <c r="CX48" t="s">
        <v>100</v>
      </c>
      <c r="CY48" t="s">
        <v>101</v>
      </c>
      <c r="CZ48" t="s">
        <v>102</v>
      </c>
      <c r="DA48" t="s">
        <v>103</v>
      </c>
      <c r="DB48" t="s">
        <v>104</v>
      </c>
      <c r="DC48" t="s">
        <v>105</v>
      </c>
      <c r="DD48" t="s">
        <v>106</v>
      </c>
      <c r="DE48" t="s">
        <v>107</v>
      </c>
      <c r="DF48" t="s">
        <v>108</v>
      </c>
      <c r="DG48" t="s">
        <v>109</v>
      </c>
      <c r="DH48" t="s">
        <v>110</v>
      </c>
      <c r="DI48" t="s">
        <v>111</v>
      </c>
    </row>
    <row r="49" spans="1:113">
      <c r="A49" t="s">
        <v>225</v>
      </c>
      <c r="B49">
        <v>7.5173000000000004E-2</v>
      </c>
      <c r="C49">
        <v>1.7628000000000001E-2</v>
      </c>
      <c r="D49">
        <v>5.3115999999999997E-2</v>
      </c>
      <c r="E49">
        <v>5.2465000000000003E-3</v>
      </c>
      <c r="F49">
        <v>2.1335E-2</v>
      </c>
      <c r="G49">
        <v>1.2409999999999999E-2</v>
      </c>
      <c r="H49">
        <v>4.3650000000000001E-2</v>
      </c>
      <c r="I49">
        <v>4.2072999999999999E-2</v>
      </c>
      <c r="J49">
        <v>4.5545999999999998E-3</v>
      </c>
      <c r="K49">
        <v>1.1573999999999999E-2</v>
      </c>
      <c r="L49">
        <v>7.8838999999999992E-3</v>
      </c>
      <c r="M49">
        <v>5.6943999999999996E-3</v>
      </c>
      <c r="N49">
        <v>2.6133E-2</v>
      </c>
      <c r="O49">
        <v>8.0073000000000002E-3</v>
      </c>
      <c r="P49">
        <v>1.1747E-2</v>
      </c>
      <c r="Q49">
        <v>1.5159000000000001E-2</v>
      </c>
      <c r="R49">
        <v>6.5402999999999998E-3</v>
      </c>
      <c r="S49">
        <v>6.5012E-2</v>
      </c>
      <c r="T49">
        <v>1.4518E-2</v>
      </c>
      <c r="U49">
        <v>1.3520000000000001E-2</v>
      </c>
      <c r="V49">
        <v>5.3794999999999997E-3</v>
      </c>
      <c r="W49">
        <v>1.4704999999999999E-2</v>
      </c>
      <c r="X49">
        <v>1.494E-2</v>
      </c>
      <c r="Y49">
        <v>1.2338E-2</v>
      </c>
      <c r="Z49">
        <v>1.0062E-2</v>
      </c>
      <c r="AA49">
        <v>5.5620000000000001E-3</v>
      </c>
      <c r="AB49">
        <v>1.5088000000000001E-2</v>
      </c>
      <c r="AC49">
        <v>1.5368E-2</v>
      </c>
      <c r="AD49">
        <v>1.3591000000000001E-2</v>
      </c>
      <c r="AE49">
        <v>5.0309999999999999E-3</v>
      </c>
      <c r="AF49">
        <v>1.5557E-2</v>
      </c>
      <c r="AG49">
        <v>5.8119000000000001E-3</v>
      </c>
      <c r="AH49">
        <v>2.1950999999999998E-2</v>
      </c>
      <c r="AI49">
        <v>2.2199E-2</v>
      </c>
      <c r="AJ49">
        <v>1.9155999999999999E-2</v>
      </c>
      <c r="AK49">
        <v>6.1926999999999998E-3</v>
      </c>
      <c r="AL49">
        <v>1.7940999999999999E-2</v>
      </c>
      <c r="AM49">
        <v>1.2980999999999999E-2</v>
      </c>
      <c r="AN49">
        <v>6.0767000000000002E-2</v>
      </c>
      <c r="AO49">
        <v>7.0152000000000001E-3</v>
      </c>
      <c r="AP49">
        <v>2.4513E-2</v>
      </c>
      <c r="AQ49">
        <v>1.1757E-2</v>
      </c>
      <c r="AR49">
        <v>2.0743000000000001E-2</v>
      </c>
      <c r="AS49">
        <v>6.2407000000000001E-3</v>
      </c>
      <c r="AT49">
        <v>1.8447000000000002E-2</v>
      </c>
      <c r="AU49">
        <v>1.6643000000000002E-2</v>
      </c>
      <c r="AV49">
        <v>1.3759E-2</v>
      </c>
      <c r="AW49">
        <v>5.4543999999999999E-3</v>
      </c>
      <c r="AX49">
        <v>1.7784999999999999E-2</v>
      </c>
      <c r="AY49">
        <v>1.6582E-2</v>
      </c>
      <c r="AZ49">
        <v>2.9862E-2</v>
      </c>
      <c r="BA49">
        <v>1.4911000000000001E-2</v>
      </c>
      <c r="BB49">
        <v>6.4767999999999996E-3</v>
      </c>
      <c r="BC49">
        <v>5.5715000000000001E-2</v>
      </c>
      <c r="BD49">
        <v>5.8916999999999997E-3</v>
      </c>
      <c r="BE49">
        <v>1.7982999999999999E-2</v>
      </c>
      <c r="BF49">
        <v>1.4853999999999999E-2</v>
      </c>
      <c r="BG49">
        <v>5.5407999999999999E-2</v>
      </c>
      <c r="BH49">
        <v>5.104E-3</v>
      </c>
      <c r="BI49">
        <v>2.6520999999999999E-2</v>
      </c>
      <c r="BJ49">
        <v>1.3986999999999999E-2</v>
      </c>
      <c r="BK49">
        <v>2.7247E-2</v>
      </c>
      <c r="BL49">
        <v>2.2681E-2</v>
      </c>
      <c r="BM49">
        <v>2.4698999999999999E-2</v>
      </c>
      <c r="BN49">
        <v>8.2860999999999994E-3</v>
      </c>
      <c r="BO49">
        <v>6.7141999999999993E-2</v>
      </c>
      <c r="BP49">
        <v>1.3601E-2</v>
      </c>
      <c r="BQ49">
        <v>2.1183E-2</v>
      </c>
      <c r="BR49">
        <v>1.5948E-2</v>
      </c>
      <c r="BS49">
        <v>6.2062000000000003E-3</v>
      </c>
      <c r="BT49">
        <v>1.8329999999999999E-2</v>
      </c>
      <c r="BU49">
        <v>2.1204000000000001E-2</v>
      </c>
      <c r="BV49">
        <v>2.0465000000000001E-2</v>
      </c>
      <c r="BW49">
        <v>2.3550000000000001E-2</v>
      </c>
      <c r="BX49">
        <v>1.9657999999999998E-2</v>
      </c>
      <c r="BY49">
        <v>5.7885999999999996E-3</v>
      </c>
      <c r="BZ49">
        <v>1.5342E-2</v>
      </c>
      <c r="CA49">
        <v>1.6559999999999998E-2</v>
      </c>
      <c r="CB49">
        <v>2.2314000000000001E-2</v>
      </c>
      <c r="CC49">
        <v>5.6893000000000004E-3</v>
      </c>
      <c r="CD49">
        <v>2.2804000000000001E-2</v>
      </c>
      <c r="CE49">
        <v>5.6559000000000002E-3</v>
      </c>
      <c r="CF49">
        <v>1.7564E-2</v>
      </c>
      <c r="CG49">
        <v>1.2156E-2</v>
      </c>
      <c r="CH49">
        <v>2.325E-2</v>
      </c>
      <c r="CI49">
        <v>1.4286999999999999E-2</v>
      </c>
      <c r="CJ49">
        <v>1.4659999999999999E-2</v>
      </c>
      <c r="CK49">
        <v>6.2221000000000004E-3</v>
      </c>
      <c r="CL49">
        <v>2.0351999999999999E-2</v>
      </c>
      <c r="CM49">
        <v>1.9956999999999999E-2</v>
      </c>
      <c r="CN49">
        <v>1.7805000000000001E-2</v>
      </c>
      <c r="CO49">
        <v>1.1039E-2</v>
      </c>
      <c r="CP49">
        <v>7.0026000000000005E-2</v>
      </c>
      <c r="CQ49">
        <v>6.7964000000000002E-3</v>
      </c>
      <c r="CR49">
        <v>1.5513000000000001E-2</v>
      </c>
      <c r="CS49">
        <v>1.9099999999999999E-2</v>
      </c>
      <c r="CT49">
        <v>2.479E-2</v>
      </c>
      <c r="CU49">
        <v>1.8069000000000002E-2</v>
      </c>
      <c r="CV49">
        <v>7.1053000000000005E-2</v>
      </c>
      <c r="CW49">
        <v>2.0441000000000001E-2</v>
      </c>
      <c r="CX49">
        <v>7.5256999999999998E-3</v>
      </c>
      <c r="CY49">
        <v>8.8553999999999994E-2</v>
      </c>
      <c r="CZ49">
        <v>2.495E-2</v>
      </c>
      <c r="DA49">
        <v>1.2344000000000001E-2</v>
      </c>
      <c r="DB49">
        <v>5.8095000000000004E-3</v>
      </c>
      <c r="DC49">
        <v>2.4355000000000002E-2</v>
      </c>
      <c r="DD49">
        <v>2.2353000000000001E-2</v>
      </c>
      <c r="DE49">
        <v>1.4911000000000001E-2</v>
      </c>
      <c r="DF49">
        <v>1.5958E-2</v>
      </c>
      <c r="DG49">
        <v>5.5763999999999996E-3</v>
      </c>
      <c r="DH49">
        <v>1.7458000000000001E-2</v>
      </c>
      <c r="DI49">
        <v>1.6036000000000002E-2</v>
      </c>
    </row>
    <row r="50" spans="1:113">
      <c r="A50" t="s">
        <v>226</v>
      </c>
      <c r="B50">
        <v>7.5176999999999994E-2</v>
      </c>
      <c r="C50">
        <v>1.7628999999999999E-2</v>
      </c>
      <c r="D50">
        <v>5.3110999999999998E-2</v>
      </c>
      <c r="E50">
        <v>5.2471000000000002E-3</v>
      </c>
      <c r="F50">
        <v>2.1336000000000001E-2</v>
      </c>
      <c r="G50">
        <v>1.2413E-2</v>
      </c>
      <c r="H50">
        <v>4.3632999999999998E-2</v>
      </c>
      <c r="I50">
        <v>4.2109000000000001E-2</v>
      </c>
      <c r="J50">
        <v>4.5576000000000002E-3</v>
      </c>
      <c r="K50">
        <v>1.1573999999999999E-2</v>
      </c>
      <c r="L50">
        <v>7.8779999999999996E-3</v>
      </c>
      <c r="M50">
        <v>5.6975000000000003E-3</v>
      </c>
      <c r="N50">
        <v>2.6144000000000001E-2</v>
      </c>
      <c r="O50">
        <v>8.0093999999999999E-3</v>
      </c>
      <c r="P50">
        <v>1.1756000000000001E-2</v>
      </c>
      <c r="Q50">
        <v>1.5148999999999999E-2</v>
      </c>
      <c r="R50">
        <v>6.5404E-3</v>
      </c>
      <c r="S50">
        <v>6.5008999999999997E-2</v>
      </c>
      <c r="T50">
        <v>1.4518E-2</v>
      </c>
      <c r="U50">
        <v>1.3520000000000001E-2</v>
      </c>
      <c r="V50">
        <v>5.3797000000000003E-3</v>
      </c>
      <c r="W50">
        <v>1.4708000000000001E-2</v>
      </c>
      <c r="X50">
        <v>1.4959E-2</v>
      </c>
      <c r="Y50">
        <v>1.2338E-2</v>
      </c>
      <c r="Z50">
        <v>1.0061E-2</v>
      </c>
      <c r="AA50">
        <v>5.5640000000000004E-3</v>
      </c>
      <c r="AB50">
        <v>1.5084999999999999E-2</v>
      </c>
      <c r="AC50">
        <v>1.5383000000000001E-2</v>
      </c>
      <c r="AD50">
        <v>1.3589E-2</v>
      </c>
      <c r="AE50">
        <v>5.0306999999999999E-3</v>
      </c>
      <c r="AF50">
        <v>1.5558000000000001E-2</v>
      </c>
      <c r="AG50">
        <v>5.8119000000000001E-3</v>
      </c>
      <c r="AH50">
        <v>2.1954000000000001E-2</v>
      </c>
      <c r="AI50">
        <v>2.2207000000000001E-2</v>
      </c>
      <c r="AJ50">
        <v>1.9154000000000001E-2</v>
      </c>
      <c r="AK50">
        <v>6.1913999999999997E-3</v>
      </c>
      <c r="AL50">
        <v>1.7939E-2</v>
      </c>
      <c r="AM50">
        <v>1.2980999999999999E-2</v>
      </c>
      <c r="AN50">
        <v>6.0765E-2</v>
      </c>
      <c r="AO50">
        <v>7.0168000000000001E-3</v>
      </c>
      <c r="AP50">
        <v>2.4513E-2</v>
      </c>
      <c r="AQ50">
        <v>1.1757E-2</v>
      </c>
      <c r="AR50">
        <v>2.0739E-2</v>
      </c>
      <c r="AS50">
        <v>6.2418999999999999E-3</v>
      </c>
      <c r="AT50">
        <v>1.8447000000000002E-2</v>
      </c>
      <c r="AU50">
        <v>1.6643999999999999E-2</v>
      </c>
      <c r="AV50">
        <v>1.3759E-2</v>
      </c>
      <c r="AW50">
        <v>5.4479999999999997E-3</v>
      </c>
      <c r="AX50">
        <v>1.7788000000000002E-2</v>
      </c>
      <c r="AY50">
        <v>1.66E-2</v>
      </c>
      <c r="AZ50">
        <v>2.9862E-2</v>
      </c>
      <c r="BA50">
        <v>1.4912E-2</v>
      </c>
      <c r="BB50">
        <v>6.4767000000000002E-3</v>
      </c>
      <c r="BC50">
        <v>5.5744000000000002E-2</v>
      </c>
      <c r="BD50">
        <v>5.8916000000000003E-3</v>
      </c>
      <c r="BE50">
        <v>1.7985000000000001E-2</v>
      </c>
      <c r="BF50">
        <v>1.4853E-2</v>
      </c>
      <c r="BG50">
        <v>5.5455999999999998E-2</v>
      </c>
      <c r="BH50">
        <v>5.1043E-3</v>
      </c>
      <c r="BI50">
        <v>2.6540999999999999E-2</v>
      </c>
      <c r="BJ50">
        <v>1.3988E-2</v>
      </c>
      <c r="BK50">
        <v>2.7245999999999999E-2</v>
      </c>
      <c r="BL50">
        <v>2.2679999999999999E-2</v>
      </c>
      <c r="BM50">
        <v>2.4698000000000001E-2</v>
      </c>
      <c r="BN50">
        <v>8.2892E-3</v>
      </c>
      <c r="BO50">
        <v>6.7141999999999993E-2</v>
      </c>
      <c r="BP50">
        <v>1.3601E-2</v>
      </c>
      <c r="BQ50">
        <v>2.1177000000000001E-2</v>
      </c>
      <c r="BR50">
        <v>1.5951E-2</v>
      </c>
      <c r="BS50">
        <v>6.2059000000000003E-3</v>
      </c>
      <c r="BT50">
        <v>1.8328000000000001E-2</v>
      </c>
      <c r="BU50">
        <v>2.12E-2</v>
      </c>
      <c r="BV50">
        <v>2.0466000000000002E-2</v>
      </c>
      <c r="BW50">
        <v>2.3549E-2</v>
      </c>
      <c r="BX50">
        <v>1.9657000000000001E-2</v>
      </c>
      <c r="BY50">
        <v>5.7886999999999999E-3</v>
      </c>
      <c r="BZ50">
        <v>1.5339999999999999E-2</v>
      </c>
      <c r="CA50">
        <v>1.6563999999999999E-2</v>
      </c>
      <c r="CB50">
        <v>2.2315000000000002E-2</v>
      </c>
      <c r="CC50">
        <v>5.6880000000000003E-3</v>
      </c>
      <c r="CD50">
        <v>2.2797000000000001E-2</v>
      </c>
      <c r="CE50">
        <v>5.6544000000000004E-3</v>
      </c>
      <c r="CF50">
        <v>1.7562000000000001E-2</v>
      </c>
      <c r="CG50">
        <v>1.2154999999999999E-2</v>
      </c>
      <c r="CH50">
        <v>2.3248000000000001E-2</v>
      </c>
      <c r="CI50">
        <v>1.4286E-2</v>
      </c>
      <c r="CJ50">
        <v>1.4657E-2</v>
      </c>
      <c r="CK50">
        <v>6.2229E-3</v>
      </c>
      <c r="CL50">
        <v>2.0355000000000002E-2</v>
      </c>
      <c r="CM50">
        <v>1.9959999999999999E-2</v>
      </c>
      <c r="CN50">
        <v>1.7807E-2</v>
      </c>
      <c r="CO50">
        <v>1.1037E-2</v>
      </c>
      <c r="CP50">
        <v>7.0032999999999998E-2</v>
      </c>
      <c r="CQ50">
        <v>6.7946999999999999E-3</v>
      </c>
      <c r="CR50">
        <v>1.5511E-2</v>
      </c>
      <c r="CS50">
        <v>1.9099999999999999E-2</v>
      </c>
      <c r="CT50">
        <v>2.4787E-2</v>
      </c>
      <c r="CU50">
        <v>1.8068000000000001E-2</v>
      </c>
      <c r="CV50">
        <v>7.1074999999999999E-2</v>
      </c>
      <c r="CW50">
        <v>2.044E-2</v>
      </c>
      <c r="CX50">
        <v>7.5256999999999998E-3</v>
      </c>
      <c r="CY50">
        <v>8.8561000000000001E-2</v>
      </c>
      <c r="CZ50">
        <v>2.4948999999999999E-2</v>
      </c>
      <c r="DA50">
        <v>1.2341E-2</v>
      </c>
      <c r="DB50">
        <v>5.8081000000000001E-3</v>
      </c>
      <c r="DC50">
        <v>2.4351999999999999E-2</v>
      </c>
      <c r="DD50">
        <v>2.2346000000000001E-2</v>
      </c>
      <c r="DE50">
        <v>1.4916E-2</v>
      </c>
      <c r="DF50">
        <v>1.5962E-2</v>
      </c>
      <c r="DG50">
        <v>5.5772E-3</v>
      </c>
      <c r="DH50">
        <v>1.7458999999999999E-2</v>
      </c>
      <c r="DI50">
        <v>1.6056000000000001E-2</v>
      </c>
    </row>
    <row r="51" spans="1:113">
      <c r="A51" t="s">
        <v>227</v>
      </c>
      <c r="B51">
        <v>7.5204999999999994E-2</v>
      </c>
      <c r="C51">
        <v>1.7609E-2</v>
      </c>
      <c r="D51">
        <v>5.3129999999999997E-2</v>
      </c>
      <c r="E51">
        <v>5.2468000000000002E-3</v>
      </c>
      <c r="F51">
        <v>2.1343999999999998E-2</v>
      </c>
      <c r="G51">
        <v>1.244E-2</v>
      </c>
      <c r="H51">
        <v>4.3575000000000003E-2</v>
      </c>
      <c r="I51">
        <v>4.2042000000000003E-2</v>
      </c>
      <c r="J51">
        <v>4.5501999999999999E-3</v>
      </c>
      <c r="K51">
        <v>1.1573E-2</v>
      </c>
      <c r="L51">
        <v>7.8802000000000004E-3</v>
      </c>
      <c r="M51">
        <v>5.6949000000000001E-3</v>
      </c>
      <c r="N51">
        <v>2.6168E-2</v>
      </c>
      <c r="O51">
        <v>8.0093000000000004E-3</v>
      </c>
      <c r="P51">
        <v>1.172E-2</v>
      </c>
      <c r="Q51">
        <v>1.5148E-2</v>
      </c>
      <c r="R51">
        <v>6.5409999999999999E-3</v>
      </c>
      <c r="S51">
        <v>6.5061999999999995E-2</v>
      </c>
      <c r="T51">
        <v>1.4522999999999999E-2</v>
      </c>
      <c r="U51">
        <v>1.3547999999999999E-2</v>
      </c>
      <c r="V51">
        <v>5.3788000000000004E-3</v>
      </c>
      <c r="W51">
        <v>1.4704999999999999E-2</v>
      </c>
      <c r="X51">
        <v>1.4926999999999999E-2</v>
      </c>
      <c r="Y51">
        <v>1.2338E-2</v>
      </c>
      <c r="Z51">
        <v>1.0062E-2</v>
      </c>
      <c r="AA51">
        <v>5.5567000000000004E-3</v>
      </c>
      <c r="AB51">
        <v>1.5084999999999999E-2</v>
      </c>
      <c r="AC51">
        <v>1.5347E-2</v>
      </c>
      <c r="AD51">
        <v>1.3606999999999999E-2</v>
      </c>
      <c r="AE51">
        <v>5.0315000000000004E-3</v>
      </c>
      <c r="AF51">
        <v>1.5558000000000001E-2</v>
      </c>
      <c r="AG51">
        <v>5.8122E-3</v>
      </c>
      <c r="AH51">
        <v>2.1957999999999998E-2</v>
      </c>
      <c r="AI51">
        <v>2.2182E-2</v>
      </c>
      <c r="AJ51">
        <v>1.9188E-2</v>
      </c>
      <c r="AK51">
        <v>6.1947E-3</v>
      </c>
      <c r="AL51">
        <v>1.7940000000000001E-2</v>
      </c>
      <c r="AM51">
        <v>1.3002E-2</v>
      </c>
      <c r="AN51">
        <v>6.0776999999999998E-2</v>
      </c>
      <c r="AO51">
        <v>7.0160999999999999E-3</v>
      </c>
      <c r="AP51">
        <v>2.4514999999999999E-2</v>
      </c>
      <c r="AQ51">
        <v>1.1762E-2</v>
      </c>
      <c r="AR51">
        <v>2.0782999999999999E-2</v>
      </c>
      <c r="AS51">
        <v>6.2421999999999998E-3</v>
      </c>
      <c r="AT51">
        <v>1.8447000000000002E-2</v>
      </c>
      <c r="AU51">
        <v>1.6646999999999999E-2</v>
      </c>
      <c r="AV51">
        <v>1.3773000000000001E-2</v>
      </c>
      <c r="AW51">
        <v>5.4466000000000002E-3</v>
      </c>
      <c r="AX51">
        <v>1.7786E-2</v>
      </c>
      <c r="AY51">
        <v>1.6558E-2</v>
      </c>
      <c r="AZ51">
        <v>2.988E-2</v>
      </c>
      <c r="BA51">
        <v>1.4911000000000001E-2</v>
      </c>
      <c r="BB51">
        <v>6.4761999999999997E-3</v>
      </c>
      <c r="BC51">
        <v>5.5685999999999999E-2</v>
      </c>
      <c r="BD51">
        <v>5.8935000000000003E-3</v>
      </c>
      <c r="BE51">
        <v>1.7985999999999999E-2</v>
      </c>
      <c r="BF51">
        <v>1.4878000000000001E-2</v>
      </c>
      <c r="BG51">
        <v>5.5363999999999997E-2</v>
      </c>
      <c r="BH51">
        <v>5.1073999999999998E-3</v>
      </c>
      <c r="BI51">
        <v>2.6498000000000001E-2</v>
      </c>
      <c r="BJ51">
        <v>1.4005999999999999E-2</v>
      </c>
      <c r="BK51">
        <v>2.7262000000000002E-2</v>
      </c>
      <c r="BL51">
        <v>2.2676999999999999E-2</v>
      </c>
      <c r="BM51">
        <v>2.4695000000000002E-2</v>
      </c>
      <c r="BN51">
        <v>8.2894000000000006E-3</v>
      </c>
      <c r="BO51">
        <v>6.7178000000000002E-2</v>
      </c>
      <c r="BP51">
        <v>1.3608E-2</v>
      </c>
      <c r="BQ51">
        <v>2.1222000000000001E-2</v>
      </c>
      <c r="BR51">
        <v>1.5972E-2</v>
      </c>
      <c r="BS51">
        <v>6.2053000000000004E-3</v>
      </c>
      <c r="BT51">
        <v>1.8328000000000001E-2</v>
      </c>
      <c r="BU51">
        <v>2.1205000000000002E-2</v>
      </c>
      <c r="BV51">
        <v>2.0472000000000001E-2</v>
      </c>
      <c r="BW51">
        <v>2.3557000000000002E-2</v>
      </c>
      <c r="BX51">
        <v>1.9664000000000001E-2</v>
      </c>
      <c r="BY51">
        <v>5.7806000000000003E-3</v>
      </c>
      <c r="BZ51">
        <v>1.5332999999999999E-2</v>
      </c>
      <c r="CA51">
        <v>1.6553999999999999E-2</v>
      </c>
      <c r="CB51">
        <v>2.2305999999999999E-2</v>
      </c>
      <c r="CC51">
        <v>5.6917000000000001E-3</v>
      </c>
      <c r="CD51">
        <v>2.2800000000000001E-2</v>
      </c>
      <c r="CE51">
        <v>5.6563999999999998E-3</v>
      </c>
      <c r="CF51">
        <v>1.7565999999999998E-2</v>
      </c>
      <c r="CG51">
        <v>1.2173E-2</v>
      </c>
      <c r="CH51">
        <v>2.3296000000000001E-2</v>
      </c>
      <c r="CI51">
        <v>1.4303E-2</v>
      </c>
      <c r="CJ51">
        <v>1.4657999999999999E-2</v>
      </c>
      <c r="CK51">
        <v>6.2223000000000001E-3</v>
      </c>
      <c r="CL51">
        <v>2.035E-2</v>
      </c>
      <c r="CM51">
        <v>1.9951E-2</v>
      </c>
      <c r="CN51">
        <v>1.7818000000000001E-2</v>
      </c>
      <c r="CO51">
        <v>1.1039E-2</v>
      </c>
      <c r="CP51">
        <v>7.0016999999999996E-2</v>
      </c>
      <c r="CQ51">
        <v>6.7974000000000003E-3</v>
      </c>
      <c r="CR51">
        <v>1.5514E-2</v>
      </c>
      <c r="CS51">
        <v>1.9081999999999998E-2</v>
      </c>
      <c r="CT51">
        <v>2.4806000000000002E-2</v>
      </c>
      <c r="CU51">
        <v>1.8069999999999999E-2</v>
      </c>
      <c r="CV51">
        <v>7.0974999999999996E-2</v>
      </c>
      <c r="CW51">
        <v>2.0431000000000001E-2</v>
      </c>
      <c r="CX51">
        <v>7.5269999999999998E-3</v>
      </c>
      <c r="CY51">
        <v>8.8546E-2</v>
      </c>
      <c r="CZ51">
        <v>2.4930999999999998E-2</v>
      </c>
      <c r="DA51">
        <v>1.2345E-2</v>
      </c>
      <c r="DB51">
        <v>5.8100000000000001E-3</v>
      </c>
      <c r="DC51">
        <v>2.4367E-2</v>
      </c>
      <c r="DD51">
        <v>2.2360999999999999E-2</v>
      </c>
      <c r="DE51">
        <v>1.4932000000000001E-2</v>
      </c>
      <c r="DF51">
        <v>1.5959999999999998E-2</v>
      </c>
      <c r="DG51">
        <v>5.5791E-3</v>
      </c>
      <c r="DH51">
        <v>1.7461999999999998E-2</v>
      </c>
      <c r="DI51">
        <v>1.6018999999999999E-2</v>
      </c>
    </row>
    <row r="52" spans="1:113">
      <c r="A52" t="s">
        <v>228</v>
      </c>
      <c r="B52">
        <v>7.5151999999999997E-2</v>
      </c>
      <c r="C52">
        <v>1.7623E-2</v>
      </c>
      <c r="D52">
        <v>5.3110999999999998E-2</v>
      </c>
      <c r="E52">
        <v>5.2458000000000001E-3</v>
      </c>
      <c r="F52">
        <v>2.1333000000000001E-2</v>
      </c>
      <c r="G52">
        <v>1.2409E-2</v>
      </c>
      <c r="H52">
        <v>4.3635E-2</v>
      </c>
      <c r="I52">
        <v>4.2077999999999997E-2</v>
      </c>
      <c r="J52">
        <v>4.5557000000000002E-3</v>
      </c>
      <c r="K52">
        <v>1.1572000000000001E-2</v>
      </c>
      <c r="L52">
        <v>7.8796000000000005E-3</v>
      </c>
      <c r="M52">
        <v>5.6962000000000002E-3</v>
      </c>
      <c r="N52">
        <v>2.6137000000000001E-2</v>
      </c>
      <c r="O52">
        <v>8.0084000000000006E-3</v>
      </c>
      <c r="P52">
        <v>1.172E-2</v>
      </c>
      <c r="Q52">
        <v>1.5154000000000001E-2</v>
      </c>
      <c r="R52">
        <v>6.5409999999999999E-3</v>
      </c>
      <c r="S52">
        <v>6.5007999999999996E-2</v>
      </c>
      <c r="T52">
        <v>1.4519000000000001E-2</v>
      </c>
      <c r="U52">
        <v>1.3517E-2</v>
      </c>
      <c r="V52">
        <v>5.3800000000000002E-3</v>
      </c>
      <c r="W52">
        <v>1.4704E-2</v>
      </c>
      <c r="X52">
        <v>1.4945999999999999E-2</v>
      </c>
      <c r="Y52">
        <v>1.2336E-2</v>
      </c>
      <c r="Z52">
        <v>1.0061E-2</v>
      </c>
      <c r="AA52">
        <v>5.5611000000000002E-3</v>
      </c>
      <c r="AB52">
        <v>1.5084E-2</v>
      </c>
      <c r="AC52">
        <v>1.5365999999999999E-2</v>
      </c>
      <c r="AD52">
        <v>1.3586000000000001E-2</v>
      </c>
      <c r="AE52">
        <v>5.0299000000000003E-3</v>
      </c>
      <c r="AF52">
        <v>1.5554999999999999E-2</v>
      </c>
      <c r="AG52">
        <v>5.8101000000000003E-3</v>
      </c>
      <c r="AH52">
        <v>2.1950000000000001E-2</v>
      </c>
      <c r="AI52">
        <v>2.2197000000000001E-2</v>
      </c>
      <c r="AJ52">
        <v>1.9154000000000001E-2</v>
      </c>
      <c r="AK52">
        <v>6.1913999999999997E-3</v>
      </c>
      <c r="AL52">
        <v>1.7935E-2</v>
      </c>
      <c r="AM52">
        <v>1.2976E-2</v>
      </c>
      <c r="AN52">
        <v>6.0761999999999997E-2</v>
      </c>
      <c r="AO52">
        <v>7.0140999999999997E-3</v>
      </c>
      <c r="AP52">
        <v>2.4511000000000002E-2</v>
      </c>
      <c r="AQ52">
        <v>1.1757999999999999E-2</v>
      </c>
      <c r="AR52">
        <v>2.0733000000000001E-2</v>
      </c>
      <c r="AS52">
        <v>6.2414999999999997E-3</v>
      </c>
      <c r="AT52">
        <v>1.8446000000000001E-2</v>
      </c>
      <c r="AU52">
        <v>1.6643999999999999E-2</v>
      </c>
      <c r="AV52">
        <v>1.3757999999999999E-2</v>
      </c>
      <c r="AW52">
        <v>5.4511000000000004E-3</v>
      </c>
      <c r="AX52">
        <v>1.7787000000000001E-2</v>
      </c>
      <c r="AY52">
        <v>1.6584000000000002E-2</v>
      </c>
      <c r="AZ52">
        <v>2.9855E-2</v>
      </c>
      <c r="BA52">
        <v>1.4912E-2</v>
      </c>
      <c r="BB52">
        <v>6.4779E-3</v>
      </c>
      <c r="BC52">
        <v>5.5725999999999998E-2</v>
      </c>
      <c r="BD52">
        <v>5.8922999999999996E-3</v>
      </c>
      <c r="BE52">
        <v>1.7982000000000001E-2</v>
      </c>
      <c r="BF52">
        <v>1.485E-2</v>
      </c>
      <c r="BG52">
        <v>5.5399999999999998E-2</v>
      </c>
      <c r="BH52">
        <v>5.1038000000000004E-3</v>
      </c>
      <c r="BI52">
        <v>2.6518E-2</v>
      </c>
      <c r="BJ52">
        <v>1.3976000000000001E-2</v>
      </c>
      <c r="BK52">
        <v>2.7241999999999999E-2</v>
      </c>
      <c r="BL52">
        <v>2.2679999999999999E-2</v>
      </c>
      <c r="BM52">
        <v>2.4698000000000001E-2</v>
      </c>
      <c r="BN52">
        <v>8.2851000000000001E-3</v>
      </c>
      <c r="BO52">
        <v>6.7119999999999999E-2</v>
      </c>
      <c r="BP52">
        <v>1.3594999999999999E-2</v>
      </c>
      <c r="BQ52">
        <v>2.1170000000000001E-2</v>
      </c>
      <c r="BR52">
        <v>1.5944E-2</v>
      </c>
      <c r="BS52">
        <v>6.2049999999999996E-3</v>
      </c>
      <c r="BT52">
        <v>1.8325999999999999E-2</v>
      </c>
      <c r="BU52">
        <v>2.1196E-2</v>
      </c>
      <c r="BV52">
        <v>2.0462000000000001E-2</v>
      </c>
      <c r="BW52">
        <v>2.3547999999999999E-2</v>
      </c>
      <c r="BX52">
        <v>1.9656E-2</v>
      </c>
      <c r="BY52">
        <v>5.7889999999999999E-3</v>
      </c>
      <c r="BZ52">
        <v>1.5341E-2</v>
      </c>
      <c r="CA52">
        <v>1.6566999999999998E-2</v>
      </c>
      <c r="CB52">
        <v>2.2308999999999999E-2</v>
      </c>
      <c r="CC52">
        <v>5.6870999999999996E-3</v>
      </c>
      <c r="CD52">
        <v>2.2800999999999998E-2</v>
      </c>
      <c r="CE52">
        <v>5.6554999999999999E-3</v>
      </c>
      <c r="CF52">
        <v>1.7562999999999999E-2</v>
      </c>
      <c r="CG52">
        <v>1.2152E-2</v>
      </c>
      <c r="CH52">
        <v>2.3244000000000001E-2</v>
      </c>
      <c r="CI52">
        <v>1.4282E-2</v>
      </c>
      <c r="CJ52">
        <v>1.4656000000000001E-2</v>
      </c>
      <c r="CK52">
        <v>6.2218000000000004E-3</v>
      </c>
      <c r="CL52">
        <v>2.0353E-2</v>
      </c>
      <c r="CM52">
        <v>1.9956999999999999E-2</v>
      </c>
      <c r="CN52">
        <v>1.7801999999999998E-2</v>
      </c>
      <c r="CO52">
        <v>1.1037999999999999E-2</v>
      </c>
      <c r="CP52">
        <v>7.0018999999999998E-2</v>
      </c>
      <c r="CQ52">
        <v>6.7948000000000001E-3</v>
      </c>
      <c r="CR52">
        <v>1.5512E-2</v>
      </c>
      <c r="CS52">
        <v>1.9094E-2</v>
      </c>
      <c r="CT52">
        <v>2.4785000000000001E-2</v>
      </c>
      <c r="CU52">
        <v>1.8067E-2</v>
      </c>
      <c r="CV52">
        <v>7.1030999999999997E-2</v>
      </c>
      <c r="CW52">
        <v>2.0437E-2</v>
      </c>
      <c r="CX52">
        <v>7.5246000000000002E-3</v>
      </c>
      <c r="CY52">
        <v>8.8553000000000007E-2</v>
      </c>
      <c r="CZ52">
        <v>2.4937000000000001E-2</v>
      </c>
      <c r="DA52">
        <v>1.2342000000000001E-2</v>
      </c>
      <c r="DB52">
        <v>5.8075000000000002E-3</v>
      </c>
      <c r="DC52">
        <v>2.4344999999999999E-2</v>
      </c>
      <c r="DD52">
        <v>2.2346999999999999E-2</v>
      </c>
      <c r="DE52">
        <v>1.4907999999999999E-2</v>
      </c>
      <c r="DF52">
        <v>1.5958E-2</v>
      </c>
      <c r="DG52">
        <v>5.5767999999999998E-3</v>
      </c>
      <c r="DH52">
        <v>1.7458999999999999E-2</v>
      </c>
      <c r="DI52">
        <v>1.6039999999999999E-2</v>
      </c>
    </row>
    <row r="53" spans="1:113">
      <c r="A53" t="s">
        <v>229</v>
      </c>
      <c r="B53">
        <v>7.5184000000000001E-2</v>
      </c>
      <c r="C53">
        <v>1.7613E-2</v>
      </c>
      <c r="D53">
        <v>5.3113E-2</v>
      </c>
      <c r="E53">
        <v>5.2452000000000002E-3</v>
      </c>
      <c r="F53">
        <v>2.1333000000000001E-2</v>
      </c>
      <c r="G53">
        <v>1.2409E-2</v>
      </c>
      <c r="H53">
        <v>4.3589000000000003E-2</v>
      </c>
      <c r="I53">
        <v>4.2046E-2</v>
      </c>
      <c r="J53">
        <v>4.5500000000000002E-3</v>
      </c>
      <c r="K53">
        <v>1.157E-2</v>
      </c>
      <c r="L53">
        <v>7.8732999999999997E-3</v>
      </c>
      <c r="M53">
        <v>5.6956000000000003E-3</v>
      </c>
      <c r="N53">
        <v>2.6138999999999999E-2</v>
      </c>
      <c r="O53">
        <v>8.0082E-3</v>
      </c>
      <c r="P53">
        <v>1.1731999999999999E-2</v>
      </c>
      <c r="Q53">
        <v>1.5139E-2</v>
      </c>
      <c r="R53">
        <v>6.5386999999999997E-3</v>
      </c>
      <c r="S53">
        <v>6.5014000000000002E-2</v>
      </c>
      <c r="T53">
        <v>1.452E-2</v>
      </c>
      <c r="U53">
        <v>1.3521E-2</v>
      </c>
      <c r="V53">
        <v>5.3781999999999996E-3</v>
      </c>
      <c r="W53">
        <v>1.4706E-2</v>
      </c>
      <c r="X53">
        <v>1.4933E-2</v>
      </c>
      <c r="Y53">
        <v>1.2338999999999999E-2</v>
      </c>
      <c r="Z53">
        <v>1.0064E-2</v>
      </c>
      <c r="AA53">
        <v>5.5620000000000001E-3</v>
      </c>
      <c r="AB53">
        <v>1.5089999999999999E-2</v>
      </c>
      <c r="AC53">
        <v>1.5363999999999999E-2</v>
      </c>
      <c r="AD53">
        <v>1.3592E-2</v>
      </c>
      <c r="AE53">
        <v>5.0302000000000003E-3</v>
      </c>
      <c r="AF53">
        <v>1.5556E-2</v>
      </c>
      <c r="AG53">
        <v>5.8126999999999996E-3</v>
      </c>
      <c r="AH53">
        <v>2.1953E-2</v>
      </c>
      <c r="AI53">
        <v>2.2186999999999998E-2</v>
      </c>
      <c r="AJ53">
        <v>1.9153E-2</v>
      </c>
      <c r="AK53">
        <v>6.1938999999999996E-3</v>
      </c>
      <c r="AL53">
        <v>1.7937999999999999E-2</v>
      </c>
      <c r="AM53">
        <v>1.2982E-2</v>
      </c>
      <c r="AN53">
        <v>6.0777999999999999E-2</v>
      </c>
      <c r="AO53">
        <v>7.0175000000000003E-3</v>
      </c>
      <c r="AP53">
        <v>2.4516E-2</v>
      </c>
      <c r="AQ53">
        <v>1.1757999999999999E-2</v>
      </c>
      <c r="AR53">
        <v>2.0740000000000001E-2</v>
      </c>
      <c r="AS53">
        <v>6.2402999999999998E-3</v>
      </c>
      <c r="AT53">
        <v>1.8446000000000001E-2</v>
      </c>
      <c r="AU53">
        <v>1.6643000000000002E-2</v>
      </c>
      <c r="AV53">
        <v>1.376E-2</v>
      </c>
      <c r="AW53">
        <v>5.4447000000000002E-3</v>
      </c>
      <c r="AX53">
        <v>1.7784999999999999E-2</v>
      </c>
      <c r="AY53">
        <v>1.6567999999999999E-2</v>
      </c>
      <c r="AZ53">
        <v>2.9860000000000001E-2</v>
      </c>
      <c r="BA53">
        <v>1.4912999999999999E-2</v>
      </c>
      <c r="BB53">
        <v>6.4764000000000002E-3</v>
      </c>
      <c r="BC53">
        <v>5.5702000000000002E-2</v>
      </c>
      <c r="BD53">
        <v>5.8913000000000004E-3</v>
      </c>
      <c r="BE53">
        <v>1.7985000000000001E-2</v>
      </c>
      <c r="BF53">
        <v>1.4853999999999999E-2</v>
      </c>
      <c r="BG53">
        <v>5.5390000000000002E-2</v>
      </c>
      <c r="BH53">
        <v>5.1050000000000002E-3</v>
      </c>
      <c r="BI53">
        <v>2.6512000000000001E-2</v>
      </c>
      <c r="BJ53">
        <v>1.3991E-2</v>
      </c>
      <c r="BK53">
        <v>2.7247E-2</v>
      </c>
      <c r="BL53">
        <v>2.2679000000000001E-2</v>
      </c>
      <c r="BM53">
        <v>2.4695999999999999E-2</v>
      </c>
      <c r="BN53">
        <v>8.2892999999999994E-3</v>
      </c>
      <c r="BO53">
        <v>6.7143999999999995E-2</v>
      </c>
      <c r="BP53">
        <v>1.3599999999999999E-2</v>
      </c>
      <c r="BQ53">
        <v>2.1179E-2</v>
      </c>
      <c r="BR53">
        <v>1.5948E-2</v>
      </c>
      <c r="BS53">
        <v>6.2052000000000001E-3</v>
      </c>
      <c r="BT53">
        <v>1.8331E-2</v>
      </c>
      <c r="BU53">
        <v>2.1203E-2</v>
      </c>
      <c r="BV53">
        <v>2.0465000000000001E-2</v>
      </c>
      <c r="BW53">
        <v>2.3552E-2</v>
      </c>
      <c r="BX53">
        <v>1.9658999999999999E-2</v>
      </c>
      <c r="BY53">
        <v>5.7825999999999997E-3</v>
      </c>
      <c r="BZ53">
        <v>1.5339E-2</v>
      </c>
      <c r="CA53">
        <v>1.6559000000000001E-2</v>
      </c>
      <c r="CB53">
        <v>2.2311999999999999E-2</v>
      </c>
      <c r="CC53">
        <v>5.6886999999999997E-3</v>
      </c>
      <c r="CD53">
        <v>2.2804000000000001E-2</v>
      </c>
      <c r="CE53">
        <v>5.6566999999999997E-3</v>
      </c>
      <c r="CF53">
        <v>1.7565000000000001E-2</v>
      </c>
      <c r="CG53">
        <v>1.2156999999999999E-2</v>
      </c>
      <c r="CH53">
        <v>2.3245999999999999E-2</v>
      </c>
      <c r="CI53">
        <v>1.4289E-2</v>
      </c>
      <c r="CJ53">
        <v>1.4662E-2</v>
      </c>
      <c r="CK53">
        <v>6.2217000000000001E-3</v>
      </c>
      <c r="CL53">
        <v>2.0353E-2</v>
      </c>
      <c r="CM53">
        <v>1.9952999999999999E-2</v>
      </c>
      <c r="CN53">
        <v>1.7801999999999998E-2</v>
      </c>
      <c r="CO53">
        <v>1.1036000000000001E-2</v>
      </c>
      <c r="CP53">
        <v>6.9989999999999997E-2</v>
      </c>
      <c r="CQ53">
        <v>6.7945000000000002E-3</v>
      </c>
      <c r="CR53">
        <v>1.5511E-2</v>
      </c>
      <c r="CS53">
        <v>1.9087E-2</v>
      </c>
      <c r="CT53">
        <v>2.4785000000000001E-2</v>
      </c>
      <c r="CU53">
        <v>1.8065000000000001E-2</v>
      </c>
      <c r="CV53">
        <v>7.1022000000000002E-2</v>
      </c>
      <c r="CW53">
        <v>2.0434999999999998E-2</v>
      </c>
      <c r="CX53">
        <v>7.5250999999999998E-3</v>
      </c>
      <c r="CY53">
        <v>8.8533000000000001E-2</v>
      </c>
      <c r="CZ53">
        <v>2.4947E-2</v>
      </c>
      <c r="DA53">
        <v>1.2338E-2</v>
      </c>
      <c r="DB53">
        <v>5.8075000000000002E-3</v>
      </c>
      <c r="DC53">
        <v>2.4348999999999999E-2</v>
      </c>
      <c r="DD53">
        <v>2.2346000000000001E-2</v>
      </c>
      <c r="DE53">
        <v>1.4916E-2</v>
      </c>
      <c r="DF53">
        <v>1.5962E-2</v>
      </c>
      <c r="DG53">
        <v>5.5775E-3</v>
      </c>
      <c r="DH53">
        <v>1.746E-2</v>
      </c>
      <c r="DI53">
        <v>1.6031E-2</v>
      </c>
    </row>
    <row r="54" spans="1:113">
      <c r="A54" t="s">
        <v>230</v>
      </c>
      <c r="B54">
        <v>7.8151999999999999E-2</v>
      </c>
      <c r="C54">
        <v>1.7128999999999998E-2</v>
      </c>
      <c r="D54">
        <v>5.3289999999999997E-2</v>
      </c>
      <c r="E54">
        <v>5.2630999999999997E-3</v>
      </c>
      <c r="F54">
        <v>2.1211000000000001E-2</v>
      </c>
      <c r="G54">
        <v>1.2272E-2</v>
      </c>
      <c r="H54">
        <v>4.3651000000000002E-2</v>
      </c>
      <c r="I54">
        <v>4.2365E-2</v>
      </c>
      <c r="J54">
        <v>4.4191999999999999E-3</v>
      </c>
      <c r="K54">
        <v>1.0729000000000001E-2</v>
      </c>
      <c r="L54">
        <v>7.4196000000000002E-3</v>
      </c>
      <c r="M54">
        <v>5.6975999999999997E-3</v>
      </c>
      <c r="N54">
        <v>2.6314000000000001E-2</v>
      </c>
      <c r="O54">
        <v>8.1896999999999994E-3</v>
      </c>
      <c r="P54">
        <v>1.1979999999999999E-2</v>
      </c>
      <c r="Q54">
        <v>1.4957E-2</v>
      </c>
      <c r="R54">
        <v>6.4120999999999996E-3</v>
      </c>
      <c r="S54">
        <v>6.4430000000000001E-2</v>
      </c>
      <c r="T54">
        <v>1.4770999999999999E-2</v>
      </c>
      <c r="U54">
        <v>1.3844E-2</v>
      </c>
      <c r="V54">
        <v>5.3032000000000001E-3</v>
      </c>
      <c r="W54">
        <v>1.4231000000000001E-2</v>
      </c>
      <c r="X54">
        <v>1.4710000000000001E-2</v>
      </c>
      <c r="Y54">
        <v>1.2458E-2</v>
      </c>
      <c r="Z54">
        <v>9.9444000000000008E-3</v>
      </c>
      <c r="AA54">
        <v>5.4115999999999999E-3</v>
      </c>
      <c r="AB54">
        <v>1.4246E-2</v>
      </c>
      <c r="AC54">
        <v>1.5077E-2</v>
      </c>
      <c r="AD54">
        <v>1.3752E-2</v>
      </c>
      <c r="AE54">
        <v>5.0701000000000001E-3</v>
      </c>
      <c r="AF54">
        <v>1.5002E-2</v>
      </c>
      <c r="AG54">
        <v>5.8405999999999996E-3</v>
      </c>
      <c r="AH54">
        <v>2.1746000000000001E-2</v>
      </c>
      <c r="AI54">
        <v>2.2081E-2</v>
      </c>
      <c r="AJ54">
        <v>1.9279999999999999E-2</v>
      </c>
      <c r="AK54">
        <v>6.1102999999999999E-3</v>
      </c>
      <c r="AL54">
        <v>1.8245999999999998E-2</v>
      </c>
      <c r="AM54">
        <v>1.2829E-2</v>
      </c>
      <c r="AN54">
        <v>6.1219999999999997E-2</v>
      </c>
      <c r="AO54">
        <v>6.5859999999999998E-3</v>
      </c>
      <c r="AP54">
        <v>2.3945000000000001E-2</v>
      </c>
      <c r="AQ54">
        <v>1.1875E-2</v>
      </c>
      <c r="AR54">
        <v>2.0820999999999999E-2</v>
      </c>
      <c r="AS54">
        <v>6.1758000000000004E-3</v>
      </c>
      <c r="AT54">
        <v>1.8478000000000001E-2</v>
      </c>
      <c r="AU54">
        <v>1.6768000000000002E-2</v>
      </c>
      <c r="AV54">
        <v>1.3576E-2</v>
      </c>
      <c r="AW54">
        <v>5.3284999999999999E-3</v>
      </c>
      <c r="AX54">
        <v>1.7843000000000001E-2</v>
      </c>
      <c r="AY54">
        <v>1.6407999999999999E-2</v>
      </c>
      <c r="AZ54">
        <v>2.9883E-2</v>
      </c>
      <c r="BA54">
        <v>1.5254E-2</v>
      </c>
      <c r="BB54">
        <v>6.3933000000000002E-3</v>
      </c>
      <c r="BC54">
        <v>5.5899999999999998E-2</v>
      </c>
      <c r="BD54">
        <v>5.8731E-3</v>
      </c>
      <c r="BE54">
        <v>1.8279E-2</v>
      </c>
      <c r="BF54">
        <v>1.4878000000000001E-2</v>
      </c>
      <c r="BG54">
        <v>5.4928999999999999E-2</v>
      </c>
      <c r="BH54">
        <v>5.3344000000000004E-3</v>
      </c>
      <c r="BI54">
        <v>2.5928E-2</v>
      </c>
      <c r="BJ54">
        <v>1.4223E-2</v>
      </c>
      <c r="BK54">
        <v>2.7359000000000001E-2</v>
      </c>
      <c r="BL54">
        <v>2.2891999999999999E-2</v>
      </c>
      <c r="BM54">
        <v>2.4927999999999999E-2</v>
      </c>
      <c r="BN54">
        <v>8.1764000000000003E-3</v>
      </c>
      <c r="BO54">
        <v>6.7572999999999994E-2</v>
      </c>
      <c r="BP54">
        <v>1.4133E-2</v>
      </c>
      <c r="BQ54">
        <v>2.1399999999999999E-2</v>
      </c>
      <c r="BR54">
        <v>1.5722E-2</v>
      </c>
      <c r="BS54">
        <v>6.2455999999999996E-3</v>
      </c>
      <c r="BT54">
        <v>1.8731000000000001E-2</v>
      </c>
      <c r="BU54">
        <v>2.1225000000000001E-2</v>
      </c>
      <c r="BV54">
        <v>2.034E-2</v>
      </c>
      <c r="BW54">
        <v>2.3451E-2</v>
      </c>
      <c r="BX54">
        <v>1.9574999999999999E-2</v>
      </c>
      <c r="BY54">
        <v>5.6991999999999998E-3</v>
      </c>
      <c r="BZ54">
        <v>1.5304999999999999E-2</v>
      </c>
      <c r="CA54">
        <v>1.6531000000000001E-2</v>
      </c>
      <c r="CB54">
        <v>2.2064E-2</v>
      </c>
      <c r="CC54">
        <v>5.9823000000000003E-3</v>
      </c>
      <c r="CD54">
        <v>2.2112E-2</v>
      </c>
      <c r="CE54">
        <v>5.6632000000000002E-3</v>
      </c>
      <c r="CF54">
        <v>1.7614999999999999E-2</v>
      </c>
      <c r="CG54">
        <v>1.2038E-2</v>
      </c>
      <c r="CH54">
        <v>2.2931E-2</v>
      </c>
      <c r="CI54">
        <v>1.4385999999999999E-2</v>
      </c>
      <c r="CJ54">
        <v>1.4803999999999999E-2</v>
      </c>
      <c r="CK54">
        <v>6.0867999999999998E-3</v>
      </c>
      <c r="CL54">
        <v>2.0171999999999999E-2</v>
      </c>
      <c r="CM54">
        <v>1.9162999999999999E-2</v>
      </c>
      <c r="CN54">
        <v>1.7784000000000001E-2</v>
      </c>
      <c r="CO54">
        <v>1.035E-2</v>
      </c>
      <c r="CP54">
        <v>6.9153999999999993E-2</v>
      </c>
      <c r="CQ54">
        <v>6.6587E-3</v>
      </c>
      <c r="CR54">
        <v>1.5540999999999999E-2</v>
      </c>
      <c r="CS54">
        <v>1.8896E-2</v>
      </c>
      <c r="CT54">
        <v>2.4313999999999999E-2</v>
      </c>
      <c r="CU54">
        <v>1.8149999999999999E-2</v>
      </c>
      <c r="CV54">
        <v>7.0057999999999995E-2</v>
      </c>
      <c r="CW54">
        <v>2.0716999999999999E-2</v>
      </c>
      <c r="CX54">
        <v>7.4050000000000001E-3</v>
      </c>
      <c r="CY54">
        <v>8.7655999999999998E-2</v>
      </c>
      <c r="CZ54">
        <v>2.5004999999999999E-2</v>
      </c>
      <c r="DA54">
        <v>1.2253E-2</v>
      </c>
      <c r="DB54">
        <v>5.6084000000000004E-3</v>
      </c>
      <c r="DC54">
        <v>2.3909E-2</v>
      </c>
      <c r="DD54">
        <v>2.3224000000000002E-2</v>
      </c>
      <c r="DE54">
        <v>1.4827E-2</v>
      </c>
      <c r="DF54">
        <v>1.5743E-2</v>
      </c>
      <c r="DG54">
        <v>5.6103999999999998E-3</v>
      </c>
      <c r="DH54">
        <v>1.772E-2</v>
      </c>
      <c r="DI54">
        <v>1.5969000000000001E-2</v>
      </c>
    </row>
    <row r="55" spans="1:113">
      <c r="A55" t="s">
        <v>231</v>
      </c>
      <c r="B55">
        <v>7.4491000000000002E-2</v>
      </c>
      <c r="C55">
        <v>1.7104999999999999E-2</v>
      </c>
      <c r="D55">
        <v>5.2644000000000003E-2</v>
      </c>
      <c r="E55">
        <v>5.2281000000000003E-3</v>
      </c>
      <c r="F55">
        <v>2.0955999999999999E-2</v>
      </c>
      <c r="G55">
        <v>1.2271000000000001E-2</v>
      </c>
      <c r="H55">
        <v>4.2672000000000002E-2</v>
      </c>
      <c r="I55">
        <v>4.1028000000000002E-2</v>
      </c>
      <c r="J55">
        <v>4.4584000000000004E-3</v>
      </c>
      <c r="K55">
        <v>1.1303000000000001E-2</v>
      </c>
      <c r="L55">
        <v>7.6705000000000002E-3</v>
      </c>
      <c r="M55">
        <v>5.5957000000000003E-3</v>
      </c>
      <c r="N55">
        <v>2.5940999999999999E-2</v>
      </c>
      <c r="O55">
        <v>8.0196E-3</v>
      </c>
      <c r="P55">
        <v>1.1554999999999999E-2</v>
      </c>
      <c r="Q55">
        <v>1.4765E-2</v>
      </c>
      <c r="R55">
        <v>6.4945999999999997E-3</v>
      </c>
      <c r="S55">
        <v>6.4043000000000003E-2</v>
      </c>
      <c r="T55">
        <v>1.4203E-2</v>
      </c>
      <c r="U55">
        <v>1.3398999999999999E-2</v>
      </c>
      <c r="V55">
        <v>5.2605000000000004E-3</v>
      </c>
      <c r="W55">
        <v>1.4477E-2</v>
      </c>
      <c r="X55">
        <v>1.4711E-2</v>
      </c>
      <c r="Y55">
        <v>1.2211E-2</v>
      </c>
      <c r="Z55">
        <v>1.0003E-2</v>
      </c>
      <c r="AA55">
        <v>5.4638000000000004E-3</v>
      </c>
      <c r="AB55">
        <v>1.4805E-2</v>
      </c>
      <c r="AC55">
        <v>1.5096999999999999E-2</v>
      </c>
      <c r="AD55">
        <v>1.3431999999999999E-2</v>
      </c>
      <c r="AE55">
        <v>4.9639999999999997E-3</v>
      </c>
      <c r="AF55">
        <v>1.5350000000000001E-2</v>
      </c>
      <c r="AG55">
        <v>5.7470000000000004E-3</v>
      </c>
      <c r="AH55">
        <v>2.1839000000000001E-2</v>
      </c>
      <c r="AI55">
        <v>2.1488E-2</v>
      </c>
      <c r="AJ55">
        <v>1.9022000000000001E-2</v>
      </c>
      <c r="AK55">
        <v>6.1190000000000003E-3</v>
      </c>
      <c r="AL55">
        <v>1.7632999999999999E-2</v>
      </c>
      <c r="AM55">
        <v>1.2872E-2</v>
      </c>
      <c r="AN55">
        <v>6.0269999999999997E-2</v>
      </c>
      <c r="AO55">
        <v>6.8913000000000004E-3</v>
      </c>
      <c r="AP55">
        <v>2.4375000000000001E-2</v>
      </c>
      <c r="AQ55">
        <v>1.1672E-2</v>
      </c>
      <c r="AR55">
        <v>2.0282000000000001E-2</v>
      </c>
      <c r="AS55">
        <v>6.1656999999999997E-3</v>
      </c>
      <c r="AT55">
        <v>1.8428E-2</v>
      </c>
      <c r="AU55">
        <v>1.6385E-2</v>
      </c>
      <c r="AV55">
        <v>1.3549E-2</v>
      </c>
      <c r="AW55">
        <v>5.3539E-3</v>
      </c>
      <c r="AX55">
        <v>1.7763000000000001E-2</v>
      </c>
      <c r="AY55">
        <v>1.6417999999999999E-2</v>
      </c>
      <c r="AZ55">
        <v>2.9793E-2</v>
      </c>
      <c r="BA55">
        <v>1.4924E-2</v>
      </c>
      <c r="BB55">
        <v>6.3815E-3</v>
      </c>
      <c r="BC55">
        <v>5.4878000000000003E-2</v>
      </c>
      <c r="BD55">
        <v>5.8065E-3</v>
      </c>
      <c r="BE55">
        <v>1.7582E-2</v>
      </c>
      <c r="BF55">
        <v>1.4683E-2</v>
      </c>
      <c r="BG55">
        <v>5.4669000000000002E-2</v>
      </c>
      <c r="BH55">
        <v>5.0898000000000002E-3</v>
      </c>
      <c r="BI55">
        <v>2.6178E-2</v>
      </c>
      <c r="BJ55">
        <v>1.3901999999999999E-2</v>
      </c>
      <c r="BK55">
        <v>2.7015999999999998E-2</v>
      </c>
      <c r="BL55">
        <v>2.2544000000000002E-2</v>
      </c>
      <c r="BM55">
        <v>2.4549999999999999E-2</v>
      </c>
      <c r="BN55">
        <v>8.1814000000000001E-3</v>
      </c>
      <c r="BO55">
        <v>6.6259999999999999E-2</v>
      </c>
      <c r="BP55">
        <v>1.3297E-2</v>
      </c>
      <c r="BQ55">
        <v>2.0920000000000001E-2</v>
      </c>
      <c r="BR55">
        <v>1.5654000000000001E-2</v>
      </c>
      <c r="BS55">
        <v>6.1336000000000003E-3</v>
      </c>
      <c r="BT55">
        <v>1.8275E-2</v>
      </c>
      <c r="BU55">
        <v>2.0941000000000001E-2</v>
      </c>
      <c r="BV55">
        <v>2.0140000000000002E-2</v>
      </c>
      <c r="BW55">
        <v>2.3421999999999998E-2</v>
      </c>
      <c r="BX55">
        <v>1.9550999999999999E-2</v>
      </c>
      <c r="BY55">
        <v>5.6606E-3</v>
      </c>
      <c r="BZ55">
        <v>1.521E-2</v>
      </c>
      <c r="CA55">
        <v>1.6369000000000002E-2</v>
      </c>
      <c r="CB55">
        <v>2.2065999999999999E-2</v>
      </c>
      <c r="CC55">
        <v>5.5722000000000002E-3</v>
      </c>
      <c r="CD55">
        <v>2.2532E-2</v>
      </c>
      <c r="CE55">
        <v>5.5662999999999997E-3</v>
      </c>
      <c r="CF55">
        <v>1.745E-2</v>
      </c>
      <c r="CG55">
        <v>1.2086E-2</v>
      </c>
      <c r="CH55">
        <v>2.3120999999999999E-2</v>
      </c>
      <c r="CI55">
        <v>1.421E-2</v>
      </c>
      <c r="CJ55">
        <v>1.4644000000000001E-2</v>
      </c>
      <c r="CK55">
        <v>6.1576000000000001E-3</v>
      </c>
      <c r="CL55">
        <v>2.0257000000000001E-2</v>
      </c>
      <c r="CM55">
        <v>1.9460000000000002E-2</v>
      </c>
      <c r="CN55">
        <v>1.7548000000000001E-2</v>
      </c>
      <c r="CO55">
        <v>1.1003000000000001E-2</v>
      </c>
      <c r="CP55">
        <v>6.9409999999999999E-2</v>
      </c>
      <c r="CQ55">
        <v>6.6693999999999998E-3</v>
      </c>
      <c r="CR55">
        <v>1.5377E-2</v>
      </c>
      <c r="CS55">
        <v>1.8477E-2</v>
      </c>
      <c r="CT55">
        <v>2.4351999999999999E-2</v>
      </c>
      <c r="CU55">
        <v>1.7923000000000001E-2</v>
      </c>
      <c r="CV55">
        <v>7.0021E-2</v>
      </c>
      <c r="CW55">
        <v>2.0084000000000001E-2</v>
      </c>
      <c r="CX55">
        <v>7.4786999999999996E-3</v>
      </c>
      <c r="CY55">
        <v>8.7386000000000005E-2</v>
      </c>
      <c r="CZ55">
        <v>2.4659E-2</v>
      </c>
      <c r="DA55">
        <v>1.2064999999999999E-2</v>
      </c>
      <c r="DB55">
        <v>5.7946999999999999E-3</v>
      </c>
      <c r="DC55">
        <v>2.4108999999999998E-2</v>
      </c>
      <c r="DD55">
        <v>2.2126E-2</v>
      </c>
      <c r="DE55">
        <v>1.4726E-2</v>
      </c>
      <c r="DF55">
        <v>1.5806000000000001E-2</v>
      </c>
      <c r="DG55">
        <v>5.4854999999999999E-3</v>
      </c>
      <c r="DH55">
        <v>1.7311E-2</v>
      </c>
      <c r="DI55">
        <v>1.5665999999999999E-2</v>
      </c>
    </row>
    <row r="56" spans="1:113">
      <c r="A56" t="s">
        <v>248</v>
      </c>
      <c r="B56">
        <v>7.5174000000000005E-2</v>
      </c>
      <c r="C56">
        <v>1.7635000000000001E-2</v>
      </c>
      <c r="D56">
        <v>5.3116999999999998E-2</v>
      </c>
      <c r="E56">
        <v>5.2465000000000003E-3</v>
      </c>
      <c r="F56">
        <v>2.1335E-2</v>
      </c>
      <c r="G56">
        <v>1.2411E-2</v>
      </c>
      <c r="H56">
        <v>4.3692000000000002E-2</v>
      </c>
      <c r="I56">
        <v>4.2125000000000003E-2</v>
      </c>
      <c r="J56">
        <v>4.5580000000000004E-3</v>
      </c>
      <c r="K56">
        <v>1.1573999999999999E-2</v>
      </c>
      <c r="L56">
        <v>7.8834999999999999E-3</v>
      </c>
      <c r="M56">
        <v>5.6958E-3</v>
      </c>
      <c r="N56">
        <v>2.6137000000000001E-2</v>
      </c>
      <c r="O56">
        <v>8.0076000000000001E-3</v>
      </c>
      <c r="P56">
        <v>1.1747E-2</v>
      </c>
      <c r="Q56">
        <v>1.5159000000000001E-2</v>
      </c>
      <c r="R56">
        <v>6.5404E-3</v>
      </c>
      <c r="S56">
        <v>6.5010999999999999E-2</v>
      </c>
      <c r="T56">
        <v>1.4519000000000001E-2</v>
      </c>
      <c r="U56">
        <v>1.3520000000000001E-2</v>
      </c>
      <c r="V56">
        <v>5.3799E-3</v>
      </c>
      <c r="W56">
        <v>1.4706E-2</v>
      </c>
      <c r="X56">
        <v>1.4964999999999999E-2</v>
      </c>
      <c r="Y56">
        <v>1.2338E-2</v>
      </c>
      <c r="Z56">
        <v>1.0063000000000001E-2</v>
      </c>
      <c r="AA56">
        <v>5.5637000000000004E-3</v>
      </c>
      <c r="AB56">
        <v>1.5087E-2</v>
      </c>
      <c r="AC56">
        <v>1.5386E-2</v>
      </c>
      <c r="AD56">
        <v>1.359E-2</v>
      </c>
      <c r="AE56">
        <v>5.0314000000000001E-3</v>
      </c>
      <c r="AF56">
        <v>1.5557E-2</v>
      </c>
      <c r="AG56">
        <v>5.8117000000000004E-3</v>
      </c>
      <c r="AH56">
        <v>2.1951999999999999E-2</v>
      </c>
      <c r="AI56">
        <v>2.2206E-2</v>
      </c>
      <c r="AJ56">
        <v>1.9154999999999998E-2</v>
      </c>
      <c r="AK56">
        <v>6.1926999999999998E-3</v>
      </c>
      <c r="AL56">
        <v>1.7937999999999999E-2</v>
      </c>
      <c r="AM56">
        <v>1.2980999999999999E-2</v>
      </c>
      <c r="AN56">
        <v>6.0762999999999998E-2</v>
      </c>
      <c r="AO56">
        <v>7.0149000000000001E-3</v>
      </c>
      <c r="AP56">
        <v>2.4511999999999999E-2</v>
      </c>
      <c r="AQ56">
        <v>1.1757999999999999E-2</v>
      </c>
      <c r="AR56">
        <v>2.0742E-2</v>
      </c>
      <c r="AS56">
        <v>6.2408999999999997E-3</v>
      </c>
      <c r="AT56">
        <v>1.8447000000000002E-2</v>
      </c>
      <c r="AU56">
        <v>1.6643999999999999E-2</v>
      </c>
      <c r="AV56">
        <v>1.3761000000000001E-2</v>
      </c>
      <c r="AW56">
        <v>5.4545000000000001E-3</v>
      </c>
      <c r="AX56">
        <v>1.7786E-2</v>
      </c>
      <c r="AY56">
        <v>1.6614E-2</v>
      </c>
      <c r="AZ56">
        <v>2.9862E-2</v>
      </c>
      <c r="BA56">
        <v>1.4912999999999999E-2</v>
      </c>
      <c r="BB56">
        <v>6.4777999999999997E-3</v>
      </c>
      <c r="BC56">
        <v>5.5750000000000001E-2</v>
      </c>
      <c r="BD56">
        <v>5.8919000000000003E-3</v>
      </c>
      <c r="BE56">
        <v>1.7982999999999999E-2</v>
      </c>
      <c r="BF56">
        <v>1.4853999999999999E-2</v>
      </c>
      <c r="BG56">
        <v>5.5468000000000003E-2</v>
      </c>
      <c r="BH56">
        <v>5.1041999999999997E-3</v>
      </c>
      <c r="BI56">
        <v>2.6543000000000001E-2</v>
      </c>
      <c r="BJ56">
        <v>1.3986E-2</v>
      </c>
      <c r="BK56">
        <v>2.7248000000000001E-2</v>
      </c>
      <c r="BL56">
        <v>2.2681E-2</v>
      </c>
      <c r="BM56">
        <v>2.4698999999999999E-2</v>
      </c>
      <c r="BN56">
        <v>8.2868999999999998E-3</v>
      </c>
      <c r="BO56">
        <v>6.7135E-2</v>
      </c>
      <c r="BP56">
        <v>1.3599E-2</v>
      </c>
      <c r="BQ56">
        <v>2.1177999999999999E-2</v>
      </c>
      <c r="BR56">
        <v>1.5949000000000001E-2</v>
      </c>
      <c r="BS56">
        <v>6.2068000000000002E-3</v>
      </c>
      <c r="BT56">
        <v>1.8331E-2</v>
      </c>
      <c r="BU56">
        <v>2.1203E-2</v>
      </c>
      <c r="BV56">
        <v>2.0466000000000002E-2</v>
      </c>
      <c r="BW56">
        <v>2.3553000000000001E-2</v>
      </c>
      <c r="BX56">
        <v>1.966E-2</v>
      </c>
      <c r="BY56">
        <v>5.7898999999999997E-3</v>
      </c>
      <c r="BZ56">
        <v>1.5341E-2</v>
      </c>
      <c r="CA56">
        <v>1.6563999999999999E-2</v>
      </c>
      <c r="CB56">
        <v>2.2314000000000001E-2</v>
      </c>
      <c r="CC56">
        <v>5.6892000000000002E-3</v>
      </c>
      <c r="CD56">
        <v>2.2804000000000001E-2</v>
      </c>
      <c r="CE56">
        <v>5.6559000000000002E-3</v>
      </c>
      <c r="CF56">
        <v>1.7564E-2</v>
      </c>
      <c r="CG56">
        <v>1.2154999999999999E-2</v>
      </c>
      <c r="CH56">
        <v>2.3247E-2</v>
      </c>
      <c r="CI56">
        <v>1.4286E-2</v>
      </c>
      <c r="CJ56">
        <v>1.4659E-2</v>
      </c>
      <c r="CK56">
        <v>6.2214999999999996E-3</v>
      </c>
      <c r="CL56">
        <v>2.0353E-2</v>
      </c>
      <c r="CM56">
        <v>1.9956000000000002E-2</v>
      </c>
      <c r="CN56">
        <v>1.7805000000000001E-2</v>
      </c>
      <c r="CO56">
        <v>1.1039E-2</v>
      </c>
      <c r="CP56">
        <v>7.0029999999999995E-2</v>
      </c>
      <c r="CQ56">
        <v>6.7962999999999999E-3</v>
      </c>
      <c r="CR56">
        <v>1.5513000000000001E-2</v>
      </c>
      <c r="CS56">
        <v>1.9099999999999999E-2</v>
      </c>
      <c r="CT56">
        <v>2.4787E-2</v>
      </c>
      <c r="CU56">
        <v>1.8069000000000002E-2</v>
      </c>
      <c r="CV56">
        <v>7.1072999999999997E-2</v>
      </c>
      <c r="CW56">
        <v>2.0444E-2</v>
      </c>
      <c r="CX56">
        <v>7.5250999999999998E-3</v>
      </c>
      <c r="CY56">
        <v>8.8567000000000007E-2</v>
      </c>
      <c r="CZ56">
        <v>2.495E-2</v>
      </c>
      <c r="DA56">
        <v>1.2344000000000001E-2</v>
      </c>
      <c r="DB56">
        <v>5.8081000000000001E-3</v>
      </c>
      <c r="DC56">
        <v>2.4355000000000002E-2</v>
      </c>
      <c r="DD56">
        <v>2.2352E-2</v>
      </c>
      <c r="DE56">
        <v>1.4914E-2</v>
      </c>
      <c r="DF56">
        <v>1.5959000000000001E-2</v>
      </c>
      <c r="DG56">
        <v>5.5770999999999998E-3</v>
      </c>
      <c r="DH56">
        <v>1.7458999999999999E-2</v>
      </c>
      <c r="DI56">
        <v>1.6067999999999999E-2</v>
      </c>
    </row>
    <row r="57" spans="1:113">
      <c r="A57" t="s">
        <v>232</v>
      </c>
      <c r="B57">
        <v>7.2302000000000005E-2</v>
      </c>
      <c r="C57">
        <v>1.5236E-2</v>
      </c>
      <c r="D57">
        <v>4.9491E-2</v>
      </c>
      <c r="E57">
        <v>4.9411999999999998E-3</v>
      </c>
      <c r="F57">
        <v>1.9625E-2</v>
      </c>
      <c r="G57">
        <v>1.1417E-2</v>
      </c>
      <c r="H57">
        <v>4.0550999999999997E-2</v>
      </c>
      <c r="I57">
        <v>3.9002000000000002E-2</v>
      </c>
      <c r="J57">
        <v>4.0683000000000004E-3</v>
      </c>
      <c r="K57">
        <v>1.0052999999999999E-2</v>
      </c>
      <c r="L57">
        <v>6.9042000000000001E-3</v>
      </c>
      <c r="M57">
        <v>5.1507999999999996E-3</v>
      </c>
      <c r="N57">
        <v>2.4760000000000001E-2</v>
      </c>
      <c r="O57">
        <v>7.8639000000000001E-3</v>
      </c>
      <c r="P57">
        <v>1.1313E-2</v>
      </c>
      <c r="Q57">
        <v>1.3393E-2</v>
      </c>
      <c r="R57">
        <v>6.0333000000000001E-3</v>
      </c>
      <c r="S57">
        <v>5.9013999999999997E-2</v>
      </c>
      <c r="T57">
        <v>1.3195999999999999E-2</v>
      </c>
      <c r="U57">
        <v>1.2952E-2</v>
      </c>
      <c r="V57">
        <v>4.8192E-3</v>
      </c>
      <c r="W57">
        <v>1.3436E-2</v>
      </c>
      <c r="X57">
        <v>1.3498E-2</v>
      </c>
      <c r="Y57">
        <v>1.1801000000000001E-2</v>
      </c>
      <c r="Z57">
        <v>9.4763E-3</v>
      </c>
      <c r="AA57">
        <v>4.9458999999999996E-3</v>
      </c>
      <c r="AB57">
        <v>1.3434E-2</v>
      </c>
      <c r="AC57">
        <v>1.3827000000000001E-2</v>
      </c>
      <c r="AD57">
        <v>1.2977000000000001E-2</v>
      </c>
      <c r="AE57">
        <v>4.6197E-3</v>
      </c>
      <c r="AF57">
        <v>1.3788999999999999E-2</v>
      </c>
      <c r="AG57">
        <v>5.3676000000000001E-3</v>
      </c>
      <c r="AH57">
        <v>2.0538000000000001E-2</v>
      </c>
      <c r="AI57">
        <v>1.9970999999999999E-2</v>
      </c>
      <c r="AJ57">
        <v>1.8251E-2</v>
      </c>
      <c r="AK57">
        <v>5.5845000000000001E-3</v>
      </c>
      <c r="AL57">
        <v>1.6478E-2</v>
      </c>
      <c r="AM57">
        <v>1.2087000000000001E-2</v>
      </c>
      <c r="AN57">
        <v>5.6906999999999999E-2</v>
      </c>
      <c r="AO57">
        <v>6.2297000000000003E-3</v>
      </c>
      <c r="AP57">
        <v>2.2367999999999999E-2</v>
      </c>
      <c r="AQ57">
        <v>1.1173000000000001E-2</v>
      </c>
      <c r="AR57">
        <v>1.8949000000000001E-2</v>
      </c>
      <c r="AS57">
        <v>5.6165E-3</v>
      </c>
      <c r="AT57">
        <v>1.7614000000000001E-2</v>
      </c>
      <c r="AU57">
        <v>1.542E-2</v>
      </c>
      <c r="AV57">
        <v>1.2760000000000001E-2</v>
      </c>
      <c r="AW57">
        <v>4.8501999999999998E-3</v>
      </c>
      <c r="AX57">
        <v>1.7056000000000002E-2</v>
      </c>
      <c r="AY57">
        <v>1.5211000000000001E-2</v>
      </c>
      <c r="AZ57">
        <v>2.8379000000000001E-2</v>
      </c>
      <c r="BA57">
        <v>1.4514000000000001E-2</v>
      </c>
      <c r="BB57">
        <v>5.8478999999999996E-3</v>
      </c>
      <c r="BC57">
        <v>5.1660999999999999E-2</v>
      </c>
      <c r="BD57">
        <v>5.4676999999999998E-3</v>
      </c>
      <c r="BE57">
        <v>1.6733000000000001E-2</v>
      </c>
      <c r="BF57">
        <v>1.4023000000000001E-2</v>
      </c>
      <c r="BG57">
        <v>5.108E-2</v>
      </c>
      <c r="BH57">
        <v>5.0343999999999996E-3</v>
      </c>
      <c r="BI57">
        <v>2.4129000000000001E-2</v>
      </c>
      <c r="BJ57">
        <v>1.3243E-2</v>
      </c>
      <c r="BK57">
        <v>2.5975000000000002E-2</v>
      </c>
      <c r="BL57">
        <v>2.1852E-2</v>
      </c>
      <c r="BM57">
        <v>2.3796000000000001E-2</v>
      </c>
      <c r="BN57">
        <v>7.5799999999999999E-3</v>
      </c>
      <c r="BO57">
        <v>6.2011999999999998E-2</v>
      </c>
      <c r="BP57">
        <v>1.2597000000000001E-2</v>
      </c>
      <c r="BQ57">
        <v>1.9299E-2</v>
      </c>
      <c r="BR57">
        <v>1.4833000000000001E-2</v>
      </c>
      <c r="BS57">
        <v>5.6108E-3</v>
      </c>
      <c r="BT57">
        <v>1.7641E-2</v>
      </c>
      <c r="BU57">
        <v>1.9446000000000001E-2</v>
      </c>
      <c r="BV57">
        <v>1.9113000000000002E-2</v>
      </c>
      <c r="BW57">
        <v>2.2124999999999999E-2</v>
      </c>
      <c r="BX57">
        <v>1.8467999999999998E-2</v>
      </c>
      <c r="BY57">
        <v>5.1891000000000003E-3</v>
      </c>
      <c r="BZ57">
        <v>1.4250000000000001E-2</v>
      </c>
      <c r="CA57">
        <v>1.5226999999999999E-2</v>
      </c>
      <c r="CB57">
        <v>2.0649000000000001E-2</v>
      </c>
      <c r="CC57">
        <v>5.4184000000000003E-3</v>
      </c>
      <c r="CD57">
        <v>2.0927000000000001E-2</v>
      </c>
      <c r="CE57">
        <v>5.1687E-3</v>
      </c>
      <c r="CF57">
        <v>1.6413000000000001E-2</v>
      </c>
      <c r="CG57">
        <v>1.1443E-2</v>
      </c>
      <c r="CH57">
        <v>2.1346E-2</v>
      </c>
      <c r="CI57">
        <v>1.3724E-2</v>
      </c>
      <c r="CJ57">
        <v>1.4265999999999999E-2</v>
      </c>
      <c r="CK57">
        <v>5.4650000000000002E-3</v>
      </c>
      <c r="CL57">
        <v>1.9171000000000001E-2</v>
      </c>
      <c r="CM57">
        <v>1.7335E-2</v>
      </c>
      <c r="CN57">
        <v>1.6688000000000001E-2</v>
      </c>
      <c r="CO57">
        <v>9.7683000000000006E-3</v>
      </c>
      <c r="CP57">
        <v>6.3575999999999994E-2</v>
      </c>
      <c r="CQ57">
        <v>5.9569999999999996E-3</v>
      </c>
      <c r="CR57">
        <v>1.4645999999999999E-2</v>
      </c>
      <c r="CS57">
        <v>1.7066999999999999E-2</v>
      </c>
      <c r="CT57">
        <v>2.2832000000000002E-2</v>
      </c>
      <c r="CU57">
        <v>1.7350999999999998E-2</v>
      </c>
      <c r="CV57">
        <v>6.4024999999999999E-2</v>
      </c>
      <c r="CW57">
        <v>1.8707000000000001E-2</v>
      </c>
      <c r="CX57">
        <v>6.9513999999999999E-3</v>
      </c>
      <c r="CY57">
        <v>8.0604999999999996E-2</v>
      </c>
      <c r="CZ57">
        <v>2.3050000000000001E-2</v>
      </c>
      <c r="DA57">
        <v>1.0666E-2</v>
      </c>
      <c r="DB57">
        <v>5.3166999999999997E-3</v>
      </c>
      <c r="DC57">
        <v>2.2301000000000001E-2</v>
      </c>
      <c r="DD57">
        <v>2.0931999999999999E-2</v>
      </c>
      <c r="DE57">
        <v>1.4019E-2</v>
      </c>
      <c r="DF57">
        <v>1.5044E-2</v>
      </c>
      <c r="DG57">
        <v>5.0270000000000002E-3</v>
      </c>
      <c r="DH57">
        <v>1.6825E-2</v>
      </c>
      <c r="DI57">
        <v>1.4479000000000001E-2</v>
      </c>
    </row>
    <row r="59" spans="1:113">
      <c r="A59" t="s">
        <v>114</v>
      </c>
      <c r="B59" t="s">
        <v>0</v>
      </c>
      <c r="C59" t="s">
        <v>1</v>
      </c>
      <c r="D59" t="s">
        <v>2</v>
      </c>
      <c r="E59" t="s">
        <v>3</v>
      </c>
      <c r="F59" t="s">
        <v>4</v>
      </c>
      <c r="G59" t="s">
        <v>5</v>
      </c>
      <c r="H59" t="s">
        <v>6</v>
      </c>
      <c r="I59" t="s">
        <v>7</v>
      </c>
      <c r="J59" t="s">
        <v>8</v>
      </c>
      <c r="K59" t="s">
        <v>9</v>
      </c>
      <c r="L59" t="s">
        <v>10</v>
      </c>
      <c r="M59" t="s">
        <v>11</v>
      </c>
      <c r="N59" t="s">
        <v>12</v>
      </c>
      <c r="O59" t="s">
        <v>13</v>
      </c>
      <c r="P59" t="s">
        <v>14</v>
      </c>
      <c r="Q59" t="s">
        <v>15</v>
      </c>
      <c r="R59" t="s">
        <v>16</v>
      </c>
      <c r="S59" t="s">
        <v>17</v>
      </c>
      <c r="T59" t="s">
        <v>18</v>
      </c>
      <c r="U59" t="s">
        <v>19</v>
      </c>
      <c r="V59" t="s">
        <v>20</v>
      </c>
      <c r="W59" t="s">
        <v>21</v>
      </c>
      <c r="X59" t="s">
        <v>22</v>
      </c>
      <c r="Y59" t="s">
        <v>23</v>
      </c>
      <c r="Z59" t="s">
        <v>24</v>
      </c>
      <c r="AA59" t="s">
        <v>25</v>
      </c>
      <c r="AB59" t="s">
        <v>26</v>
      </c>
      <c r="AC59" t="s">
        <v>27</v>
      </c>
      <c r="AD59" t="s">
        <v>28</v>
      </c>
      <c r="AE59" t="s">
        <v>29</v>
      </c>
      <c r="AF59" t="s">
        <v>30</v>
      </c>
      <c r="AG59" t="s">
        <v>31</v>
      </c>
      <c r="AH59" t="s">
        <v>32</v>
      </c>
      <c r="AI59" t="s">
        <v>33</v>
      </c>
      <c r="AJ59" t="s">
        <v>34</v>
      </c>
      <c r="AK59" t="s">
        <v>35</v>
      </c>
      <c r="AL59" t="s">
        <v>36</v>
      </c>
      <c r="AM59" t="s">
        <v>37</v>
      </c>
      <c r="AN59" t="s">
        <v>38</v>
      </c>
      <c r="AO59" t="s">
        <v>39</v>
      </c>
      <c r="AP59" t="s">
        <v>40</v>
      </c>
      <c r="AQ59" t="s">
        <v>41</v>
      </c>
      <c r="AR59" t="s">
        <v>42</v>
      </c>
      <c r="AS59" t="s">
        <v>43</v>
      </c>
      <c r="AT59" t="s">
        <v>44</v>
      </c>
      <c r="AU59" t="s">
        <v>45</v>
      </c>
      <c r="AV59" t="s">
        <v>46</v>
      </c>
      <c r="AW59" t="s">
        <v>47</v>
      </c>
      <c r="AX59" t="s">
        <v>48</v>
      </c>
      <c r="AY59" t="s">
        <v>49</v>
      </c>
      <c r="AZ59" t="s">
        <v>50</v>
      </c>
      <c r="BA59" t="s">
        <v>51</v>
      </c>
      <c r="BB59" t="s">
        <v>52</v>
      </c>
      <c r="BC59" t="s">
        <v>53</v>
      </c>
      <c r="BD59" t="s">
        <v>54</v>
      </c>
      <c r="BE59" t="s">
        <v>55</v>
      </c>
      <c r="BF59" t="s">
        <v>56</v>
      </c>
      <c r="BG59" t="s">
        <v>57</v>
      </c>
      <c r="BH59" t="s">
        <v>58</v>
      </c>
      <c r="BI59" t="s">
        <v>59</v>
      </c>
      <c r="BJ59" t="s">
        <v>60</v>
      </c>
      <c r="BK59" t="s">
        <v>61</v>
      </c>
      <c r="BL59" t="s">
        <v>62</v>
      </c>
      <c r="BM59" t="s">
        <v>63</v>
      </c>
      <c r="BN59" t="s">
        <v>64</v>
      </c>
      <c r="BO59" t="s">
        <v>65</v>
      </c>
      <c r="BP59" t="s">
        <v>66</v>
      </c>
      <c r="BQ59" t="s">
        <v>67</v>
      </c>
      <c r="BR59" t="s">
        <v>68</v>
      </c>
      <c r="BS59" t="s">
        <v>69</v>
      </c>
      <c r="BT59" t="s">
        <v>70</v>
      </c>
      <c r="BU59" t="s">
        <v>71</v>
      </c>
      <c r="BV59" t="s">
        <v>72</v>
      </c>
      <c r="BW59" t="s">
        <v>73</v>
      </c>
      <c r="BX59" t="s">
        <v>74</v>
      </c>
      <c r="BY59" t="s">
        <v>75</v>
      </c>
      <c r="BZ59" t="s">
        <v>76</v>
      </c>
      <c r="CA59" t="s">
        <v>77</v>
      </c>
      <c r="CB59" t="s">
        <v>78</v>
      </c>
      <c r="CC59" t="s">
        <v>79</v>
      </c>
      <c r="CD59" t="s">
        <v>80</v>
      </c>
      <c r="CE59" t="s">
        <v>81</v>
      </c>
      <c r="CF59" t="s">
        <v>82</v>
      </c>
      <c r="CG59" t="s">
        <v>83</v>
      </c>
      <c r="CH59" t="s">
        <v>84</v>
      </c>
      <c r="CI59" t="s">
        <v>85</v>
      </c>
      <c r="CJ59" t="s">
        <v>86</v>
      </c>
      <c r="CK59" t="s">
        <v>87</v>
      </c>
      <c r="CL59" t="s">
        <v>88</v>
      </c>
      <c r="CM59" t="s">
        <v>89</v>
      </c>
      <c r="CN59" t="s">
        <v>90</v>
      </c>
      <c r="CO59" t="s">
        <v>91</v>
      </c>
      <c r="CP59" t="s">
        <v>92</v>
      </c>
      <c r="CQ59" t="s">
        <v>93</v>
      </c>
      <c r="CR59" t="s">
        <v>94</v>
      </c>
      <c r="CS59" t="s">
        <v>95</v>
      </c>
      <c r="CT59" t="s">
        <v>96</v>
      </c>
      <c r="CU59" t="s">
        <v>97</v>
      </c>
      <c r="CV59" t="s">
        <v>98</v>
      </c>
      <c r="CW59" t="s">
        <v>99</v>
      </c>
      <c r="CX59" t="s">
        <v>100</v>
      </c>
      <c r="CY59" t="s">
        <v>101</v>
      </c>
      <c r="CZ59" t="s">
        <v>102</v>
      </c>
      <c r="DA59" t="s">
        <v>103</v>
      </c>
      <c r="DB59" t="s">
        <v>104</v>
      </c>
      <c r="DC59" t="s">
        <v>105</v>
      </c>
      <c r="DD59" t="s">
        <v>106</v>
      </c>
      <c r="DE59" t="s">
        <v>107</v>
      </c>
      <c r="DF59" t="s">
        <v>108</v>
      </c>
      <c r="DG59" t="s">
        <v>109</v>
      </c>
      <c r="DH59" t="s">
        <v>110</v>
      </c>
      <c r="DI59" t="s">
        <v>111</v>
      </c>
    </row>
    <row r="60" spans="1:113">
      <c r="A60" t="s">
        <v>225</v>
      </c>
      <c r="B60">
        <v>7.6201000000000005E-2</v>
      </c>
      <c r="C60">
        <v>1.7801000000000001E-2</v>
      </c>
      <c r="D60">
        <v>5.3380999999999998E-2</v>
      </c>
      <c r="E60">
        <v>5.3270000000000001E-3</v>
      </c>
      <c r="F60">
        <v>2.1453E-2</v>
      </c>
      <c r="G60">
        <v>1.2493000000000001E-2</v>
      </c>
      <c r="H60">
        <v>4.4013999999999998E-2</v>
      </c>
      <c r="I60">
        <v>4.2398999999999999E-2</v>
      </c>
      <c r="J60">
        <v>4.5817000000000002E-3</v>
      </c>
      <c r="K60">
        <v>1.1653999999999999E-2</v>
      </c>
      <c r="L60">
        <v>7.9401000000000003E-3</v>
      </c>
      <c r="M60">
        <v>5.7346000000000003E-3</v>
      </c>
      <c r="N60">
        <v>2.63E-2</v>
      </c>
      <c r="O60">
        <v>8.0912999999999992E-3</v>
      </c>
      <c r="P60">
        <v>1.1827000000000001E-2</v>
      </c>
      <c r="Q60">
        <v>1.5288E-2</v>
      </c>
      <c r="R60">
        <v>6.5684999999999997E-3</v>
      </c>
      <c r="S60">
        <v>6.5640000000000004E-2</v>
      </c>
      <c r="T60">
        <v>1.4615E-2</v>
      </c>
      <c r="U60">
        <v>1.3596E-2</v>
      </c>
      <c r="V60">
        <v>5.411E-3</v>
      </c>
      <c r="W60">
        <v>1.4768E-2</v>
      </c>
      <c r="X60">
        <v>1.5047E-2</v>
      </c>
      <c r="Y60">
        <v>1.2422000000000001E-2</v>
      </c>
      <c r="Z60">
        <v>1.0191E-2</v>
      </c>
      <c r="AA60">
        <v>5.5979999999999997E-3</v>
      </c>
      <c r="AB60">
        <v>1.5155999999999999E-2</v>
      </c>
      <c r="AC60">
        <v>1.5450999999999999E-2</v>
      </c>
      <c r="AD60">
        <v>1.3663E-2</v>
      </c>
      <c r="AE60">
        <v>5.0631000000000001E-3</v>
      </c>
      <c r="AF60">
        <v>1.5626999999999999E-2</v>
      </c>
      <c r="AG60">
        <v>5.8855000000000001E-3</v>
      </c>
      <c r="AH60">
        <v>2.2082999999999998E-2</v>
      </c>
      <c r="AI60">
        <v>2.2329999999999999E-2</v>
      </c>
      <c r="AJ60">
        <v>1.9285E-2</v>
      </c>
      <c r="AK60">
        <v>6.2791000000000001E-3</v>
      </c>
      <c r="AL60">
        <v>1.8083999999999999E-2</v>
      </c>
      <c r="AM60">
        <v>1.3049E-2</v>
      </c>
      <c r="AN60">
        <v>6.1856000000000001E-2</v>
      </c>
      <c r="AO60">
        <v>7.1387999999999998E-3</v>
      </c>
      <c r="AP60">
        <v>2.4913000000000001E-2</v>
      </c>
      <c r="AQ60">
        <v>1.1837E-2</v>
      </c>
      <c r="AR60">
        <v>2.111E-2</v>
      </c>
      <c r="AS60">
        <v>6.3055999999999997E-3</v>
      </c>
      <c r="AT60">
        <v>1.8515E-2</v>
      </c>
      <c r="AU60">
        <v>1.6735E-2</v>
      </c>
      <c r="AV60">
        <v>1.3854999999999999E-2</v>
      </c>
      <c r="AW60">
        <v>5.4885000000000003E-3</v>
      </c>
      <c r="AX60">
        <v>1.7850999999999999E-2</v>
      </c>
      <c r="AY60">
        <v>1.669E-2</v>
      </c>
      <c r="AZ60">
        <v>3.0064E-2</v>
      </c>
      <c r="BA60">
        <v>1.5093000000000001E-2</v>
      </c>
      <c r="BB60">
        <v>6.5648E-3</v>
      </c>
      <c r="BC60">
        <v>5.6075E-2</v>
      </c>
      <c r="BD60">
        <v>6.0010999999999997E-3</v>
      </c>
      <c r="BE60">
        <v>1.8100999999999999E-2</v>
      </c>
      <c r="BF60">
        <v>1.4956000000000001E-2</v>
      </c>
      <c r="BG60">
        <v>5.5834000000000002E-2</v>
      </c>
      <c r="BH60">
        <v>5.1676999999999999E-3</v>
      </c>
      <c r="BI60">
        <v>2.6692E-2</v>
      </c>
      <c r="BJ60">
        <v>1.4088E-2</v>
      </c>
      <c r="BK60">
        <v>2.7387000000000002E-2</v>
      </c>
      <c r="BL60">
        <v>2.2884000000000002E-2</v>
      </c>
      <c r="BM60">
        <v>2.4920000000000001E-2</v>
      </c>
      <c r="BN60">
        <v>8.3914000000000002E-3</v>
      </c>
      <c r="BO60">
        <v>6.7600999999999994E-2</v>
      </c>
      <c r="BP60">
        <v>1.3686E-2</v>
      </c>
      <c r="BQ60">
        <v>2.145E-2</v>
      </c>
      <c r="BR60">
        <v>1.6064999999999999E-2</v>
      </c>
      <c r="BS60">
        <v>6.2601000000000002E-3</v>
      </c>
      <c r="BT60">
        <v>1.8526999999999998E-2</v>
      </c>
      <c r="BU60">
        <v>2.1555999999999999E-2</v>
      </c>
      <c r="BV60">
        <v>2.0580999999999999E-2</v>
      </c>
      <c r="BW60">
        <v>2.3845999999999999E-2</v>
      </c>
      <c r="BX60">
        <v>1.9904999999999999E-2</v>
      </c>
      <c r="BY60">
        <v>5.8269000000000003E-3</v>
      </c>
      <c r="BZ60">
        <v>1.5468000000000001E-2</v>
      </c>
      <c r="CA60">
        <v>1.6739E-2</v>
      </c>
      <c r="CB60">
        <v>2.247E-2</v>
      </c>
      <c r="CC60">
        <v>5.7527999999999998E-3</v>
      </c>
      <c r="CD60">
        <v>2.2948E-2</v>
      </c>
      <c r="CE60">
        <v>5.7105000000000003E-3</v>
      </c>
      <c r="CF60">
        <v>1.7654E-2</v>
      </c>
      <c r="CG60">
        <v>1.2238000000000001E-2</v>
      </c>
      <c r="CH60">
        <v>2.3435999999999998E-2</v>
      </c>
      <c r="CI60">
        <v>1.435E-2</v>
      </c>
      <c r="CJ60">
        <v>1.474E-2</v>
      </c>
      <c r="CK60">
        <v>6.2770999999999999E-3</v>
      </c>
      <c r="CL60">
        <v>2.0414999999999999E-2</v>
      </c>
      <c r="CM60">
        <v>2.0118E-2</v>
      </c>
      <c r="CN60">
        <v>1.7927999999999999E-2</v>
      </c>
      <c r="CO60">
        <v>1.1086E-2</v>
      </c>
      <c r="CP60">
        <v>7.0744000000000001E-2</v>
      </c>
      <c r="CQ60">
        <v>6.8412000000000004E-3</v>
      </c>
      <c r="CR60">
        <v>1.5559999999999999E-2</v>
      </c>
      <c r="CS60">
        <v>1.9293999999999999E-2</v>
      </c>
      <c r="CT60">
        <v>2.4944000000000001E-2</v>
      </c>
      <c r="CU60">
        <v>1.8148999999999998E-2</v>
      </c>
      <c r="CV60">
        <v>7.177E-2</v>
      </c>
      <c r="CW60">
        <v>2.0583000000000001E-2</v>
      </c>
      <c r="CX60">
        <v>7.5699000000000001E-3</v>
      </c>
      <c r="CY60">
        <v>8.9230000000000004E-2</v>
      </c>
      <c r="CZ60">
        <v>2.5121999999999998E-2</v>
      </c>
      <c r="DA60">
        <v>1.2442999999999999E-2</v>
      </c>
      <c r="DB60">
        <v>5.8881000000000003E-3</v>
      </c>
      <c r="DC60">
        <v>2.4517000000000001E-2</v>
      </c>
      <c r="DD60">
        <v>2.2616000000000001E-2</v>
      </c>
      <c r="DE60">
        <v>1.5003000000000001E-2</v>
      </c>
      <c r="DF60">
        <v>1.6055E-2</v>
      </c>
      <c r="DG60">
        <v>5.6255000000000003E-3</v>
      </c>
      <c r="DH60">
        <v>1.7520999999999998E-2</v>
      </c>
      <c r="DI60">
        <v>1.6150000000000001E-2</v>
      </c>
    </row>
    <row r="61" spans="1:113">
      <c r="A61" t="s">
        <v>226</v>
      </c>
      <c r="B61">
        <v>7.6426999999999995E-2</v>
      </c>
      <c r="C61">
        <v>1.7954999999999999E-2</v>
      </c>
      <c r="D61">
        <v>5.3649000000000002E-2</v>
      </c>
      <c r="E61">
        <v>5.2909000000000003E-3</v>
      </c>
      <c r="F61">
        <v>2.1444999999999999E-2</v>
      </c>
      <c r="G61">
        <v>1.2588999999999999E-2</v>
      </c>
      <c r="H61">
        <v>4.4257999999999999E-2</v>
      </c>
      <c r="I61">
        <v>4.2750999999999997E-2</v>
      </c>
      <c r="J61">
        <v>4.6159E-3</v>
      </c>
      <c r="K61">
        <v>1.1764E-2</v>
      </c>
      <c r="L61">
        <v>7.9708000000000001E-3</v>
      </c>
      <c r="M61">
        <v>5.8056999999999996E-3</v>
      </c>
      <c r="N61">
        <v>2.6447999999999999E-2</v>
      </c>
      <c r="O61">
        <v>8.1230999999999994E-3</v>
      </c>
      <c r="P61">
        <v>1.2076999999999999E-2</v>
      </c>
      <c r="Q61">
        <v>1.5417999999999999E-2</v>
      </c>
      <c r="R61">
        <v>6.6635000000000002E-3</v>
      </c>
      <c r="S61">
        <v>6.5537999999999999E-2</v>
      </c>
      <c r="T61">
        <v>1.4782999999999999E-2</v>
      </c>
      <c r="U61">
        <v>1.3721000000000001E-2</v>
      </c>
      <c r="V61">
        <v>5.4364000000000001E-3</v>
      </c>
      <c r="W61">
        <v>1.4912999999999999E-2</v>
      </c>
      <c r="X61">
        <v>1.5103E-2</v>
      </c>
      <c r="Y61">
        <v>1.2456999999999999E-2</v>
      </c>
      <c r="Z61">
        <v>1.0323000000000001E-2</v>
      </c>
      <c r="AA61">
        <v>5.6404999999999997E-3</v>
      </c>
      <c r="AB61">
        <v>1.5321E-2</v>
      </c>
      <c r="AC61">
        <v>1.5506000000000001E-2</v>
      </c>
      <c r="AD61">
        <v>1.3757E-2</v>
      </c>
      <c r="AE61">
        <v>5.1082000000000002E-3</v>
      </c>
      <c r="AF61">
        <v>1.5706999999999999E-2</v>
      </c>
      <c r="AG61">
        <v>5.8891999999999998E-3</v>
      </c>
      <c r="AH61">
        <v>2.2397E-2</v>
      </c>
      <c r="AI61">
        <v>2.2596999999999999E-2</v>
      </c>
      <c r="AJ61">
        <v>1.9325999999999999E-2</v>
      </c>
      <c r="AK61">
        <v>6.2889E-3</v>
      </c>
      <c r="AL61">
        <v>1.8270000000000002E-2</v>
      </c>
      <c r="AM61">
        <v>1.3103999999999999E-2</v>
      </c>
      <c r="AN61">
        <v>6.1619E-2</v>
      </c>
      <c r="AO61">
        <v>7.1583000000000003E-3</v>
      </c>
      <c r="AP61">
        <v>2.4806999999999999E-2</v>
      </c>
      <c r="AQ61">
        <v>1.1913E-2</v>
      </c>
      <c r="AR61">
        <v>2.1378000000000001E-2</v>
      </c>
      <c r="AS61">
        <v>6.3537000000000003E-3</v>
      </c>
      <c r="AT61">
        <v>1.8637999999999998E-2</v>
      </c>
      <c r="AU61">
        <v>1.6746E-2</v>
      </c>
      <c r="AV61">
        <v>1.3958999999999999E-2</v>
      </c>
      <c r="AW61">
        <v>5.5272999999999997E-3</v>
      </c>
      <c r="AX61">
        <v>1.7949E-2</v>
      </c>
      <c r="AY61">
        <v>1.6785000000000001E-2</v>
      </c>
      <c r="AZ61">
        <v>3.0185E-2</v>
      </c>
      <c r="BA61">
        <v>1.5079E-2</v>
      </c>
      <c r="BB61">
        <v>6.5564999999999998E-3</v>
      </c>
      <c r="BC61">
        <v>5.6273999999999998E-2</v>
      </c>
      <c r="BD61">
        <v>5.9486000000000001E-3</v>
      </c>
      <c r="BE61">
        <v>1.8249000000000001E-2</v>
      </c>
      <c r="BF61">
        <v>1.5004999999999999E-2</v>
      </c>
      <c r="BG61">
        <v>5.6259000000000003E-2</v>
      </c>
      <c r="BH61">
        <v>5.1599000000000003E-3</v>
      </c>
      <c r="BI61">
        <v>2.6883000000000001E-2</v>
      </c>
      <c r="BJ61">
        <v>1.4222E-2</v>
      </c>
      <c r="BK61">
        <v>2.7460999999999999E-2</v>
      </c>
      <c r="BL61">
        <v>2.3033000000000001E-2</v>
      </c>
      <c r="BM61">
        <v>2.5083000000000001E-2</v>
      </c>
      <c r="BN61">
        <v>8.4130000000000003E-3</v>
      </c>
      <c r="BO61">
        <v>6.7806000000000005E-2</v>
      </c>
      <c r="BP61">
        <v>1.3840999999999999E-2</v>
      </c>
      <c r="BQ61">
        <v>2.1467E-2</v>
      </c>
      <c r="BR61">
        <v>1.6095999999999999E-2</v>
      </c>
      <c r="BS61">
        <v>6.2919999999999998E-3</v>
      </c>
      <c r="BT61">
        <v>1.8603000000000001E-2</v>
      </c>
      <c r="BU61">
        <v>2.1382999999999999E-2</v>
      </c>
      <c r="BV61">
        <v>2.0641E-2</v>
      </c>
      <c r="BW61">
        <v>2.3826E-2</v>
      </c>
      <c r="BX61">
        <v>1.9887999999999999E-2</v>
      </c>
      <c r="BY61">
        <v>5.8542999999999998E-3</v>
      </c>
      <c r="BZ61">
        <v>1.5716000000000001E-2</v>
      </c>
      <c r="CA61">
        <v>1.6752E-2</v>
      </c>
      <c r="CB61">
        <v>2.2551999999999999E-2</v>
      </c>
      <c r="CC61">
        <v>5.7993000000000003E-3</v>
      </c>
      <c r="CD61">
        <v>2.3206999999999998E-2</v>
      </c>
      <c r="CE61">
        <v>5.7612999999999996E-3</v>
      </c>
      <c r="CF61">
        <v>1.7773000000000001E-2</v>
      </c>
      <c r="CG61">
        <v>1.2283000000000001E-2</v>
      </c>
      <c r="CH61">
        <v>2.3588000000000001E-2</v>
      </c>
      <c r="CI61">
        <v>1.4441000000000001E-2</v>
      </c>
      <c r="CJ61">
        <v>1.4829E-2</v>
      </c>
      <c r="CK61">
        <v>6.3042000000000003E-3</v>
      </c>
      <c r="CL61">
        <v>2.0514999999999999E-2</v>
      </c>
      <c r="CM61">
        <v>2.0220999999999999E-2</v>
      </c>
      <c r="CN61">
        <v>1.8051999999999999E-2</v>
      </c>
      <c r="CO61">
        <v>1.1209999999999999E-2</v>
      </c>
      <c r="CP61">
        <v>7.0914000000000005E-2</v>
      </c>
      <c r="CQ61">
        <v>6.8937E-3</v>
      </c>
      <c r="CR61">
        <v>1.5628E-2</v>
      </c>
      <c r="CS61">
        <v>1.9269999999999999E-2</v>
      </c>
      <c r="CT61">
        <v>2.4978E-2</v>
      </c>
      <c r="CU61">
        <v>1.8334E-2</v>
      </c>
      <c r="CV61">
        <v>7.2179999999999994E-2</v>
      </c>
      <c r="CW61">
        <v>2.0969999999999999E-2</v>
      </c>
      <c r="CX61">
        <v>7.6404999999999997E-3</v>
      </c>
      <c r="CY61">
        <v>8.9416999999999996E-2</v>
      </c>
      <c r="CZ61">
        <v>2.5215999999999999E-2</v>
      </c>
      <c r="DA61">
        <v>1.252E-2</v>
      </c>
      <c r="DB61">
        <v>5.8757000000000002E-3</v>
      </c>
      <c r="DC61">
        <v>2.4722000000000001E-2</v>
      </c>
      <c r="DD61">
        <v>2.2606999999999999E-2</v>
      </c>
      <c r="DE61">
        <v>1.5036000000000001E-2</v>
      </c>
      <c r="DF61">
        <v>1.6108999999999998E-2</v>
      </c>
      <c r="DG61">
        <v>5.6680000000000003E-3</v>
      </c>
      <c r="DH61">
        <v>1.7607999999999999E-2</v>
      </c>
      <c r="DI61">
        <v>1.6178999999999999E-2</v>
      </c>
    </row>
    <row r="62" spans="1:113">
      <c r="A62" t="s">
        <v>227</v>
      </c>
      <c r="B62">
        <v>7.6883999999999994E-2</v>
      </c>
      <c r="C62">
        <v>1.7975999999999999E-2</v>
      </c>
      <c r="D62">
        <v>5.4101000000000003E-2</v>
      </c>
      <c r="E62">
        <v>5.3724000000000003E-3</v>
      </c>
      <c r="F62">
        <v>2.1871000000000002E-2</v>
      </c>
      <c r="G62">
        <v>1.3131E-2</v>
      </c>
      <c r="H62">
        <v>4.4677000000000001E-2</v>
      </c>
      <c r="I62">
        <v>4.3071999999999999E-2</v>
      </c>
      <c r="J62">
        <v>4.6509999999999998E-3</v>
      </c>
      <c r="K62">
        <v>1.2042000000000001E-2</v>
      </c>
      <c r="L62">
        <v>8.2359000000000009E-3</v>
      </c>
      <c r="M62">
        <v>5.8389000000000002E-3</v>
      </c>
      <c r="N62">
        <v>2.7238999999999999E-2</v>
      </c>
      <c r="O62">
        <v>8.1919999999999996E-3</v>
      </c>
      <c r="P62">
        <v>1.2574999999999999E-2</v>
      </c>
      <c r="Q62">
        <v>1.5561999999999999E-2</v>
      </c>
      <c r="R62">
        <v>6.6772000000000003E-3</v>
      </c>
      <c r="S62">
        <v>6.7280000000000006E-2</v>
      </c>
      <c r="T62">
        <v>1.4923000000000001E-2</v>
      </c>
      <c r="U62">
        <v>1.4168999999999999E-2</v>
      </c>
      <c r="V62">
        <v>5.509E-3</v>
      </c>
      <c r="W62">
        <v>1.4900999999999999E-2</v>
      </c>
      <c r="X62">
        <v>1.5202E-2</v>
      </c>
      <c r="Y62">
        <v>1.2763E-2</v>
      </c>
      <c r="Z62">
        <v>1.0407E-2</v>
      </c>
      <c r="AA62">
        <v>5.6544999999999998E-3</v>
      </c>
      <c r="AB62">
        <v>1.5372E-2</v>
      </c>
      <c r="AC62">
        <v>1.5531E-2</v>
      </c>
      <c r="AD62">
        <v>1.4241E-2</v>
      </c>
      <c r="AE62">
        <v>5.1941000000000001E-3</v>
      </c>
      <c r="AF62">
        <v>1.5779000000000001E-2</v>
      </c>
      <c r="AG62">
        <v>5.9632000000000001E-3</v>
      </c>
      <c r="AH62">
        <v>2.2499999999999999E-2</v>
      </c>
      <c r="AI62">
        <v>2.2738000000000001E-2</v>
      </c>
      <c r="AJ62">
        <v>1.9942000000000001E-2</v>
      </c>
      <c r="AK62">
        <v>6.3756000000000004E-3</v>
      </c>
      <c r="AL62">
        <v>1.8519999999999998E-2</v>
      </c>
      <c r="AM62">
        <v>1.3656E-2</v>
      </c>
      <c r="AN62">
        <v>6.2387999999999999E-2</v>
      </c>
      <c r="AO62">
        <v>7.2250999999999999E-3</v>
      </c>
      <c r="AP62">
        <v>2.5118999999999999E-2</v>
      </c>
      <c r="AQ62">
        <v>1.2529999999999999E-2</v>
      </c>
      <c r="AR62">
        <v>2.2054000000000001E-2</v>
      </c>
      <c r="AS62">
        <v>6.4875999999999996E-3</v>
      </c>
      <c r="AT62">
        <v>1.8672999999999999E-2</v>
      </c>
      <c r="AU62">
        <v>1.6937000000000001E-2</v>
      </c>
      <c r="AV62">
        <v>1.4349000000000001E-2</v>
      </c>
      <c r="AW62">
        <v>5.5688999999999999E-3</v>
      </c>
      <c r="AX62">
        <v>1.8033E-2</v>
      </c>
      <c r="AY62">
        <v>1.6855999999999999E-2</v>
      </c>
      <c r="AZ62">
        <v>3.1081999999999999E-2</v>
      </c>
      <c r="BA62">
        <v>1.5236E-2</v>
      </c>
      <c r="BB62">
        <v>6.6483999999999996E-3</v>
      </c>
      <c r="BC62">
        <v>5.6964000000000001E-2</v>
      </c>
      <c r="BD62">
        <v>6.0344999999999999E-3</v>
      </c>
      <c r="BE62">
        <v>1.8508E-2</v>
      </c>
      <c r="BF62">
        <v>1.5630000000000002E-2</v>
      </c>
      <c r="BG62">
        <v>5.6349999999999997E-2</v>
      </c>
      <c r="BH62">
        <v>5.1938000000000002E-3</v>
      </c>
      <c r="BI62">
        <v>2.6908000000000001E-2</v>
      </c>
      <c r="BJ62">
        <v>1.507E-2</v>
      </c>
      <c r="BK62">
        <v>2.8326E-2</v>
      </c>
      <c r="BL62">
        <v>2.3127000000000002E-2</v>
      </c>
      <c r="BM62">
        <v>2.5184000000000002E-2</v>
      </c>
      <c r="BN62">
        <v>8.5068000000000001E-3</v>
      </c>
      <c r="BO62">
        <v>6.9111000000000006E-2</v>
      </c>
      <c r="BP62">
        <v>1.4038999999999999E-2</v>
      </c>
      <c r="BQ62">
        <v>2.2617999999999999E-2</v>
      </c>
      <c r="BR62">
        <v>1.6761999999999999E-2</v>
      </c>
      <c r="BS62">
        <v>6.3772000000000004E-3</v>
      </c>
      <c r="BT62">
        <v>1.8742999999999999E-2</v>
      </c>
      <c r="BU62">
        <v>2.1718999999999999E-2</v>
      </c>
      <c r="BV62">
        <v>2.1253999999999999E-2</v>
      </c>
      <c r="BW62">
        <v>2.4139000000000001E-2</v>
      </c>
      <c r="BX62">
        <v>2.0149E-2</v>
      </c>
      <c r="BY62">
        <v>5.9029E-3</v>
      </c>
      <c r="BZ62">
        <v>1.5795E-2</v>
      </c>
      <c r="CA62">
        <v>1.6886000000000002E-2</v>
      </c>
      <c r="CB62">
        <v>2.3300000000000001E-2</v>
      </c>
      <c r="CC62">
        <v>5.9965000000000001E-3</v>
      </c>
      <c r="CD62">
        <v>2.3407000000000001E-2</v>
      </c>
      <c r="CE62">
        <v>5.8580999999999998E-3</v>
      </c>
      <c r="CF62">
        <v>1.7850999999999999E-2</v>
      </c>
      <c r="CG62">
        <v>1.2699999999999999E-2</v>
      </c>
      <c r="CH62">
        <v>2.4628000000000001E-2</v>
      </c>
      <c r="CI62">
        <v>1.4871000000000001E-2</v>
      </c>
      <c r="CJ62">
        <v>1.4884E-2</v>
      </c>
      <c r="CK62">
        <v>6.4441999999999998E-3</v>
      </c>
      <c r="CL62">
        <v>2.0597000000000001E-2</v>
      </c>
      <c r="CM62">
        <v>2.0656000000000001E-2</v>
      </c>
      <c r="CN62">
        <v>1.8530999999999999E-2</v>
      </c>
      <c r="CO62">
        <v>1.1279000000000001E-2</v>
      </c>
      <c r="CP62">
        <v>7.2207999999999994E-2</v>
      </c>
      <c r="CQ62">
        <v>6.9794000000000002E-3</v>
      </c>
      <c r="CR62">
        <v>1.5685000000000001E-2</v>
      </c>
      <c r="CS62">
        <v>1.9435999999999998E-2</v>
      </c>
      <c r="CT62">
        <v>2.5818000000000001E-2</v>
      </c>
      <c r="CU62">
        <v>1.8393E-2</v>
      </c>
      <c r="CV62">
        <v>7.2594000000000006E-2</v>
      </c>
      <c r="CW62">
        <v>2.1166999999999998E-2</v>
      </c>
      <c r="CX62">
        <v>7.6724000000000002E-3</v>
      </c>
      <c r="CY62">
        <v>9.0986999999999998E-2</v>
      </c>
      <c r="CZ62">
        <v>2.6943000000000002E-2</v>
      </c>
      <c r="DA62">
        <v>1.2721E-2</v>
      </c>
      <c r="DB62">
        <v>5.9461999999999996E-3</v>
      </c>
      <c r="DC62">
        <v>2.5805000000000002E-2</v>
      </c>
      <c r="DD62">
        <v>2.3219E-2</v>
      </c>
      <c r="DE62">
        <v>1.5481E-2</v>
      </c>
      <c r="DF62">
        <v>1.6195000000000001E-2</v>
      </c>
      <c r="DG62">
        <v>5.7682000000000002E-3</v>
      </c>
      <c r="DH62">
        <v>1.7666999999999999E-2</v>
      </c>
      <c r="DI62">
        <v>1.6331999999999999E-2</v>
      </c>
    </row>
    <row r="63" spans="1:113">
      <c r="A63" t="s">
        <v>228</v>
      </c>
      <c r="B63">
        <v>7.6122999999999996E-2</v>
      </c>
      <c r="C63">
        <v>1.7833999999999999E-2</v>
      </c>
      <c r="D63">
        <v>5.3485999999999999E-2</v>
      </c>
      <c r="E63">
        <v>5.3127000000000001E-3</v>
      </c>
      <c r="F63">
        <v>2.1485000000000001E-2</v>
      </c>
      <c r="G63">
        <v>1.2581999999999999E-2</v>
      </c>
      <c r="H63">
        <v>4.4045000000000001E-2</v>
      </c>
      <c r="I63">
        <v>4.2472000000000003E-2</v>
      </c>
      <c r="J63">
        <v>4.6033999999999997E-3</v>
      </c>
      <c r="K63">
        <v>1.1734E-2</v>
      </c>
      <c r="L63">
        <v>7.9766000000000004E-3</v>
      </c>
      <c r="M63">
        <v>5.7530999999999997E-3</v>
      </c>
      <c r="N63">
        <v>2.6415000000000001E-2</v>
      </c>
      <c r="O63">
        <v>8.0888999999999996E-3</v>
      </c>
      <c r="P63">
        <v>1.193E-2</v>
      </c>
      <c r="Q63">
        <v>1.5343000000000001E-2</v>
      </c>
      <c r="R63">
        <v>6.6E-3</v>
      </c>
      <c r="S63">
        <v>6.5591999999999998E-2</v>
      </c>
      <c r="T63">
        <v>1.4678999999999999E-2</v>
      </c>
      <c r="U63">
        <v>1.3686E-2</v>
      </c>
      <c r="V63">
        <v>5.4257999999999997E-3</v>
      </c>
      <c r="W63">
        <v>1.4819000000000001E-2</v>
      </c>
      <c r="X63">
        <v>1.5072E-2</v>
      </c>
      <c r="Y63">
        <v>1.2442E-2</v>
      </c>
      <c r="Z63">
        <v>1.0182999999999999E-2</v>
      </c>
      <c r="AA63">
        <v>5.6058000000000002E-3</v>
      </c>
      <c r="AB63">
        <v>1.5199000000000001E-2</v>
      </c>
      <c r="AC63">
        <v>1.5464E-2</v>
      </c>
      <c r="AD63">
        <v>1.3731E-2</v>
      </c>
      <c r="AE63">
        <v>5.0813999999999998E-3</v>
      </c>
      <c r="AF63">
        <v>1.5657000000000001E-2</v>
      </c>
      <c r="AG63">
        <v>5.888E-3</v>
      </c>
      <c r="AH63">
        <v>2.2223E-2</v>
      </c>
      <c r="AI63">
        <v>2.2492000000000002E-2</v>
      </c>
      <c r="AJ63">
        <v>1.9352000000000001E-2</v>
      </c>
      <c r="AK63">
        <v>6.2708E-3</v>
      </c>
      <c r="AL63">
        <v>1.8119E-2</v>
      </c>
      <c r="AM63">
        <v>1.3157E-2</v>
      </c>
      <c r="AN63">
        <v>6.1703000000000001E-2</v>
      </c>
      <c r="AO63">
        <v>7.1133999999999998E-3</v>
      </c>
      <c r="AP63">
        <v>2.4863E-2</v>
      </c>
      <c r="AQ63">
        <v>1.1908E-2</v>
      </c>
      <c r="AR63">
        <v>2.1111000000000001E-2</v>
      </c>
      <c r="AS63">
        <v>6.3175999999999996E-3</v>
      </c>
      <c r="AT63">
        <v>1.8574E-2</v>
      </c>
      <c r="AU63">
        <v>1.6733000000000001E-2</v>
      </c>
      <c r="AV63">
        <v>1.3934999999999999E-2</v>
      </c>
      <c r="AW63">
        <v>5.4929000000000002E-3</v>
      </c>
      <c r="AX63">
        <v>1.7888999999999999E-2</v>
      </c>
      <c r="AY63">
        <v>1.6695999999999999E-2</v>
      </c>
      <c r="AZ63">
        <v>3.0162000000000001E-2</v>
      </c>
      <c r="BA63">
        <v>1.5056999999999999E-2</v>
      </c>
      <c r="BB63">
        <v>6.5675000000000004E-3</v>
      </c>
      <c r="BC63">
        <v>5.6132000000000001E-2</v>
      </c>
      <c r="BD63">
        <v>5.9722999999999998E-3</v>
      </c>
      <c r="BE63">
        <v>1.8186999999999998E-2</v>
      </c>
      <c r="BF63">
        <v>1.5011E-2</v>
      </c>
      <c r="BG63">
        <v>5.5897000000000002E-2</v>
      </c>
      <c r="BH63">
        <v>5.1590000000000004E-3</v>
      </c>
      <c r="BI63">
        <v>2.6731999999999999E-2</v>
      </c>
      <c r="BJ63">
        <v>1.4149999999999999E-2</v>
      </c>
      <c r="BK63">
        <v>2.7465E-2</v>
      </c>
      <c r="BL63">
        <v>2.2918000000000001E-2</v>
      </c>
      <c r="BM63">
        <v>2.4955999999999999E-2</v>
      </c>
      <c r="BN63">
        <v>8.3841999999999996E-3</v>
      </c>
      <c r="BO63">
        <v>6.7659999999999998E-2</v>
      </c>
      <c r="BP63">
        <v>1.3790999999999999E-2</v>
      </c>
      <c r="BQ63">
        <v>2.1477E-2</v>
      </c>
      <c r="BR63">
        <v>1.6129999999999999E-2</v>
      </c>
      <c r="BS63">
        <v>6.2681999999999998E-3</v>
      </c>
      <c r="BT63">
        <v>1.8519999999999998E-2</v>
      </c>
      <c r="BU63">
        <v>2.154E-2</v>
      </c>
      <c r="BV63">
        <v>2.0629000000000002E-2</v>
      </c>
      <c r="BW63">
        <v>2.3788E-2</v>
      </c>
      <c r="BX63">
        <v>1.9855999999999999E-2</v>
      </c>
      <c r="BY63">
        <v>5.8250000000000003E-3</v>
      </c>
      <c r="BZ63">
        <v>1.5512E-2</v>
      </c>
      <c r="CA63">
        <v>1.6773E-2</v>
      </c>
      <c r="CB63">
        <v>2.2516000000000001E-2</v>
      </c>
      <c r="CC63">
        <v>5.7679999999999997E-3</v>
      </c>
      <c r="CD63">
        <v>2.3054000000000002E-2</v>
      </c>
      <c r="CE63">
        <v>5.7315999999999999E-3</v>
      </c>
      <c r="CF63">
        <v>1.7703E-2</v>
      </c>
      <c r="CG63">
        <v>1.2305E-2</v>
      </c>
      <c r="CH63">
        <v>2.3550999999999999E-2</v>
      </c>
      <c r="CI63">
        <v>1.4413E-2</v>
      </c>
      <c r="CJ63">
        <v>1.4744999999999999E-2</v>
      </c>
      <c r="CK63">
        <v>6.2913999999999999E-3</v>
      </c>
      <c r="CL63">
        <v>2.0479000000000001E-2</v>
      </c>
      <c r="CM63">
        <v>2.0181000000000001E-2</v>
      </c>
      <c r="CN63">
        <v>1.8033E-2</v>
      </c>
      <c r="CO63">
        <v>1.1121000000000001E-2</v>
      </c>
      <c r="CP63">
        <v>7.0611999999999994E-2</v>
      </c>
      <c r="CQ63">
        <v>6.8685999999999999E-3</v>
      </c>
      <c r="CR63">
        <v>1.5599E-2</v>
      </c>
      <c r="CS63">
        <v>1.9304999999999999E-2</v>
      </c>
      <c r="CT63">
        <v>2.5012E-2</v>
      </c>
      <c r="CU63">
        <v>1.8190000000000001E-2</v>
      </c>
      <c r="CV63">
        <v>7.1776999999999994E-2</v>
      </c>
      <c r="CW63">
        <v>2.0653000000000001E-2</v>
      </c>
      <c r="CX63">
        <v>7.5694000000000004E-3</v>
      </c>
      <c r="CY63">
        <v>8.9304999999999995E-2</v>
      </c>
      <c r="CZ63">
        <v>2.5252E-2</v>
      </c>
      <c r="DA63">
        <v>1.2496999999999999E-2</v>
      </c>
      <c r="DB63">
        <v>5.8669999999999998E-3</v>
      </c>
      <c r="DC63">
        <v>2.4622000000000002E-2</v>
      </c>
      <c r="DD63">
        <v>2.2637999999999998E-2</v>
      </c>
      <c r="DE63">
        <v>1.5032999999999999E-2</v>
      </c>
      <c r="DF63">
        <v>1.6056000000000001E-2</v>
      </c>
      <c r="DG63">
        <v>5.6324000000000001E-3</v>
      </c>
      <c r="DH63">
        <v>1.7544000000000001E-2</v>
      </c>
      <c r="DI63">
        <v>1.6152E-2</v>
      </c>
    </row>
    <row r="64" spans="1:113">
      <c r="A64" t="s">
        <v>229</v>
      </c>
      <c r="B64">
        <v>7.7216000000000007E-2</v>
      </c>
      <c r="C64">
        <v>1.7978000000000001E-2</v>
      </c>
      <c r="D64">
        <v>5.3857000000000002E-2</v>
      </c>
      <c r="E64">
        <v>5.3382999999999998E-3</v>
      </c>
      <c r="F64">
        <v>2.1520999999999998E-2</v>
      </c>
      <c r="G64">
        <v>1.2659999999999999E-2</v>
      </c>
      <c r="H64">
        <v>4.4238E-2</v>
      </c>
      <c r="I64">
        <v>4.2972000000000003E-2</v>
      </c>
      <c r="J64">
        <v>4.6366999999999997E-3</v>
      </c>
      <c r="K64">
        <v>1.1806000000000001E-2</v>
      </c>
      <c r="L64">
        <v>7.9944000000000005E-3</v>
      </c>
      <c r="M64">
        <v>5.8085999999999997E-3</v>
      </c>
      <c r="N64">
        <v>2.6421E-2</v>
      </c>
      <c r="O64">
        <v>8.1691999999999997E-3</v>
      </c>
      <c r="P64">
        <v>1.2011000000000001E-2</v>
      </c>
      <c r="Q64">
        <v>1.5396E-2</v>
      </c>
      <c r="R64">
        <v>6.6433000000000004E-3</v>
      </c>
      <c r="S64">
        <v>6.6017999999999993E-2</v>
      </c>
      <c r="T64">
        <v>1.4859000000000001E-2</v>
      </c>
      <c r="U64">
        <v>1.3809999999999999E-2</v>
      </c>
      <c r="V64">
        <v>5.4508999999999998E-3</v>
      </c>
      <c r="W64">
        <v>1.4891E-2</v>
      </c>
      <c r="X64">
        <v>1.5141E-2</v>
      </c>
      <c r="Y64">
        <v>1.2505E-2</v>
      </c>
      <c r="Z64">
        <v>1.0315E-2</v>
      </c>
      <c r="AA64">
        <v>5.6328000000000003E-3</v>
      </c>
      <c r="AB64">
        <v>1.5318999999999999E-2</v>
      </c>
      <c r="AC64">
        <v>1.5506000000000001E-2</v>
      </c>
      <c r="AD64">
        <v>1.3752E-2</v>
      </c>
      <c r="AE64">
        <v>5.1342999999999996E-3</v>
      </c>
      <c r="AF64">
        <v>1.5733E-2</v>
      </c>
      <c r="AG64">
        <v>5.9249999999999997E-3</v>
      </c>
      <c r="AH64">
        <v>2.2363999999999998E-2</v>
      </c>
      <c r="AI64">
        <v>2.2617000000000002E-2</v>
      </c>
      <c r="AJ64">
        <v>1.9425000000000001E-2</v>
      </c>
      <c r="AK64">
        <v>6.3055999999999997E-3</v>
      </c>
      <c r="AL64">
        <v>1.8298999999999999E-2</v>
      </c>
      <c r="AM64">
        <v>1.3124E-2</v>
      </c>
      <c r="AN64">
        <v>6.2126000000000001E-2</v>
      </c>
      <c r="AO64">
        <v>7.2125999999999996E-3</v>
      </c>
      <c r="AP64">
        <v>2.5023E-2</v>
      </c>
      <c r="AQ64">
        <v>1.1919000000000001E-2</v>
      </c>
      <c r="AR64">
        <v>2.1430000000000001E-2</v>
      </c>
      <c r="AS64">
        <v>6.3844000000000001E-3</v>
      </c>
      <c r="AT64">
        <v>1.8679999999999999E-2</v>
      </c>
      <c r="AU64">
        <v>1.6809000000000001E-2</v>
      </c>
      <c r="AV64">
        <v>1.4045E-2</v>
      </c>
      <c r="AW64">
        <v>5.5310000000000003E-3</v>
      </c>
      <c r="AX64">
        <v>1.7992999999999999E-2</v>
      </c>
      <c r="AY64">
        <v>1.6829E-2</v>
      </c>
      <c r="AZ64">
        <v>3.0262000000000001E-2</v>
      </c>
      <c r="BA64">
        <v>1.5193E-2</v>
      </c>
      <c r="BB64">
        <v>6.6160999999999998E-3</v>
      </c>
      <c r="BC64">
        <v>5.6493000000000002E-2</v>
      </c>
      <c r="BD64">
        <v>6.0122999999999999E-3</v>
      </c>
      <c r="BE64">
        <v>1.8391000000000001E-2</v>
      </c>
      <c r="BF64">
        <v>1.5006E-2</v>
      </c>
      <c r="BG64">
        <v>5.6419999999999998E-2</v>
      </c>
      <c r="BH64">
        <v>5.1897000000000002E-3</v>
      </c>
      <c r="BI64">
        <v>2.6980000000000001E-2</v>
      </c>
      <c r="BJ64">
        <v>1.4253E-2</v>
      </c>
      <c r="BK64">
        <v>2.7584999999999998E-2</v>
      </c>
      <c r="BL64">
        <v>2.3064999999999999E-2</v>
      </c>
      <c r="BM64">
        <v>2.5115999999999999E-2</v>
      </c>
      <c r="BN64">
        <v>8.4659999999999996E-3</v>
      </c>
      <c r="BO64">
        <v>6.8207000000000004E-2</v>
      </c>
      <c r="BP64">
        <v>1.3906E-2</v>
      </c>
      <c r="BQ64">
        <v>2.1724E-2</v>
      </c>
      <c r="BR64">
        <v>1.6160000000000001E-2</v>
      </c>
      <c r="BS64">
        <v>6.3301E-3</v>
      </c>
      <c r="BT64">
        <v>1.8766000000000001E-2</v>
      </c>
      <c r="BU64">
        <v>2.1732000000000001E-2</v>
      </c>
      <c r="BV64">
        <v>2.0722000000000001E-2</v>
      </c>
      <c r="BW64">
        <v>2.4036999999999999E-2</v>
      </c>
      <c r="BX64">
        <v>2.0063999999999999E-2</v>
      </c>
      <c r="BY64">
        <v>5.8731E-3</v>
      </c>
      <c r="BZ64">
        <v>1.5737000000000001E-2</v>
      </c>
      <c r="CA64">
        <v>1.686E-2</v>
      </c>
      <c r="CB64">
        <v>2.2617999999999999E-2</v>
      </c>
      <c r="CC64">
        <v>5.8269000000000003E-3</v>
      </c>
      <c r="CD64">
        <v>2.3238999999999999E-2</v>
      </c>
      <c r="CE64">
        <v>5.7919E-3</v>
      </c>
      <c r="CF64">
        <v>1.7770000000000001E-2</v>
      </c>
      <c r="CG64">
        <v>1.2307999999999999E-2</v>
      </c>
      <c r="CH64">
        <v>2.3753E-2</v>
      </c>
      <c r="CI64">
        <v>1.4472E-2</v>
      </c>
      <c r="CJ64">
        <v>1.4858E-2</v>
      </c>
      <c r="CK64">
        <v>6.3477000000000004E-3</v>
      </c>
      <c r="CL64">
        <v>2.0562E-2</v>
      </c>
      <c r="CM64">
        <v>2.0337000000000001E-2</v>
      </c>
      <c r="CN64">
        <v>1.8096000000000001E-2</v>
      </c>
      <c r="CO64">
        <v>1.1206000000000001E-2</v>
      </c>
      <c r="CP64">
        <v>7.0980000000000001E-2</v>
      </c>
      <c r="CQ64">
        <v>6.9287000000000003E-3</v>
      </c>
      <c r="CR64">
        <v>1.5675000000000001E-2</v>
      </c>
      <c r="CS64">
        <v>1.9421000000000001E-2</v>
      </c>
      <c r="CT64">
        <v>2.5089E-2</v>
      </c>
      <c r="CU64">
        <v>1.8341E-2</v>
      </c>
      <c r="CV64">
        <v>7.2056999999999996E-2</v>
      </c>
      <c r="CW64">
        <v>2.0951000000000001E-2</v>
      </c>
      <c r="CX64">
        <v>7.6628E-3</v>
      </c>
      <c r="CY64">
        <v>9.0013999999999997E-2</v>
      </c>
      <c r="CZ64">
        <v>2.5336000000000001E-2</v>
      </c>
      <c r="DA64">
        <v>1.2592000000000001E-2</v>
      </c>
      <c r="DB64">
        <v>5.9186000000000004E-3</v>
      </c>
      <c r="DC64">
        <v>2.4829E-2</v>
      </c>
      <c r="DD64">
        <v>2.2811000000000001E-2</v>
      </c>
      <c r="DE64">
        <v>1.5096999999999999E-2</v>
      </c>
      <c r="DF64">
        <v>1.6197E-2</v>
      </c>
      <c r="DG64">
        <v>5.6890999999999999E-3</v>
      </c>
      <c r="DH64">
        <v>1.7642000000000001E-2</v>
      </c>
      <c r="DI64">
        <v>1.6202000000000001E-2</v>
      </c>
    </row>
    <row r="65" spans="1:113">
      <c r="A65" t="s">
        <v>230</v>
      </c>
      <c r="B65">
        <v>0.10052999999999999</v>
      </c>
      <c r="C65">
        <v>2.1083000000000001E-2</v>
      </c>
      <c r="D65">
        <v>6.2745999999999996E-2</v>
      </c>
      <c r="E65">
        <v>6.6265999999999999E-3</v>
      </c>
      <c r="F65">
        <v>3.0313E-2</v>
      </c>
      <c r="G65">
        <v>1.3825E-2</v>
      </c>
      <c r="H65">
        <v>5.1360000000000003E-2</v>
      </c>
      <c r="I65">
        <v>4.8348000000000002E-2</v>
      </c>
      <c r="J65">
        <v>5.4723000000000003E-3</v>
      </c>
      <c r="K65">
        <v>1.316E-2</v>
      </c>
      <c r="L65">
        <v>9.1596999999999998E-3</v>
      </c>
      <c r="M65">
        <v>6.5120999999999998E-3</v>
      </c>
      <c r="N65">
        <v>2.9361999999999999E-2</v>
      </c>
      <c r="O65">
        <v>1.0048E-2</v>
      </c>
      <c r="P65">
        <v>1.3127E-2</v>
      </c>
      <c r="Q65">
        <v>1.9636000000000001E-2</v>
      </c>
      <c r="R65">
        <v>7.4517999999999997E-3</v>
      </c>
      <c r="S65">
        <v>7.7696000000000001E-2</v>
      </c>
      <c r="T65">
        <v>1.7739999999999999E-2</v>
      </c>
      <c r="U65">
        <v>1.6701000000000001E-2</v>
      </c>
      <c r="V65">
        <v>6.0467999999999997E-3</v>
      </c>
      <c r="W65">
        <v>1.7103E-2</v>
      </c>
      <c r="X65">
        <v>1.7770999999999999E-2</v>
      </c>
      <c r="Y65">
        <v>1.3812E-2</v>
      </c>
      <c r="Z65">
        <v>1.2063000000000001E-2</v>
      </c>
      <c r="AA65">
        <v>6.4704999999999997E-3</v>
      </c>
      <c r="AB65">
        <v>1.7398E-2</v>
      </c>
      <c r="AC65">
        <v>1.9192000000000001E-2</v>
      </c>
      <c r="AD65">
        <v>1.4945999999999999E-2</v>
      </c>
      <c r="AE65">
        <v>6.3146000000000001E-3</v>
      </c>
      <c r="AF65">
        <v>1.8748000000000001E-2</v>
      </c>
      <c r="AG65">
        <v>7.2065000000000002E-3</v>
      </c>
      <c r="AH65">
        <v>2.5451000000000001E-2</v>
      </c>
      <c r="AI65">
        <v>2.9418E-2</v>
      </c>
      <c r="AJ65">
        <v>2.0899000000000001E-2</v>
      </c>
      <c r="AK65">
        <v>7.6543999999999996E-3</v>
      </c>
      <c r="AL65">
        <v>2.4982000000000001E-2</v>
      </c>
      <c r="AM65">
        <v>1.3747000000000001E-2</v>
      </c>
      <c r="AN65">
        <v>7.1693999999999994E-2</v>
      </c>
      <c r="AO65">
        <v>7.9678000000000006E-3</v>
      </c>
      <c r="AP65">
        <v>3.0491000000000001E-2</v>
      </c>
      <c r="AQ65">
        <v>1.3379E-2</v>
      </c>
      <c r="AR65">
        <v>3.0270999999999999E-2</v>
      </c>
      <c r="AS65">
        <v>7.6160000000000004E-3</v>
      </c>
      <c r="AT65">
        <v>2.1839999999999998E-2</v>
      </c>
      <c r="AU65">
        <v>2.1065E-2</v>
      </c>
      <c r="AV65">
        <v>1.4671999999999999E-2</v>
      </c>
      <c r="AW65">
        <v>6.0431E-3</v>
      </c>
      <c r="AX65">
        <v>2.1706E-2</v>
      </c>
      <c r="AY65">
        <v>1.9671999999999999E-2</v>
      </c>
      <c r="AZ65">
        <v>3.2747999999999999E-2</v>
      </c>
      <c r="BA65">
        <v>1.9213000000000001E-2</v>
      </c>
      <c r="BB65">
        <v>8.1291000000000002E-3</v>
      </c>
      <c r="BC65">
        <v>6.5261E-2</v>
      </c>
      <c r="BD65">
        <v>7.0824E-3</v>
      </c>
      <c r="BE65">
        <v>2.4309999999999998E-2</v>
      </c>
      <c r="BF65">
        <v>1.6492E-2</v>
      </c>
      <c r="BG65">
        <v>6.4783999999999994E-2</v>
      </c>
      <c r="BH65">
        <v>6.6375000000000002E-3</v>
      </c>
      <c r="BI65">
        <v>3.2419999999999997E-2</v>
      </c>
      <c r="BJ65">
        <v>1.6912E-2</v>
      </c>
      <c r="BK65">
        <v>2.8889999999999999E-2</v>
      </c>
      <c r="BL65">
        <v>2.7459999999999998E-2</v>
      </c>
      <c r="BM65">
        <v>2.9902999999999999E-2</v>
      </c>
      <c r="BN65">
        <v>9.6577999999999994E-3</v>
      </c>
      <c r="BO65">
        <v>8.0504000000000006E-2</v>
      </c>
      <c r="BP65">
        <v>1.6743999999999998E-2</v>
      </c>
      <c r="BQ65">
        <v>3.1587999999999998E-2</v>
      </c>
      <c r="BR65">
        <v>1.8523000000000001E-2</v>
      </c>
      <c r="BS65">
        <v>7.4032999999999998E-3</v>
      </c>
      <c r="BT65">
        <v>2.3949999999999999E-2</v>
      </c>
      <c r="BU65">
        <v>2.5253000000000001E-2</v>
      </c>
      <c r="BV65">
        <v>2.1076999999999999E-2</v>
      </c>
      <c r="BW65">
        <v>2.9883E-2</v>
      </c>
      <c r="BX65">
        <v>2.4944999999999998E-2</v>
      </c>
      <c r="BY65">
        <v>6.4717999999999998E-3</v>
      </c>
      <c r="BZ65">
        <v>1.8369E-2</v>
      </c>
      <c r="CA65">
        <v>1.9442999999999998E-2</v>
      </c>
      <c r="CB65">
        <v>2.4511000000000002E-2</v>
      </c>
      <c r="CC65">
        <v>7.8358000000000004E-3</v>
      </c>
      <c r="CD65">
        <v>2.6568000000000001E-2</v>
      </c>
      <c r="CE65">
        <v>6.5256999999999997E-3</v>
      </c>
      <c r="CF65">
        <v>2.1132000000000001E-2</v>
      </c>
      <c r="CG65">
        <v>1.306E-2</v>
      </c>
      <c r="CH65">
        <v>2.6484000000000001E-2</v>
      </c>
      <c r="CI65">
        <v>1.5855999999999999E-2</v>
      </c>
      <c r="CJ65">
        <v>1.7193E-2</v>
      </c>
      <c r="CK65">
        <v>7.5626000000000001E-3</v>
      </c>
      <c r="CL65">
        <v>2.3671000000000001E-2</v>
      </c>
      <c r="CM65">
        <v>2.4910999999999999E-2</v>
      </c>
      <c r="CN65">
        <v>1.9657000000000001E-2</v>
      </c>
      <c r="CO65">
        <v>1.2704999999999999E-2</v>
      </c>
      <c r="CP65">
        <v>8.0061999999999994E-2</v>
      </c>
      <c r="CQ65">
        <v>8.0149999999999996E-3</v>
      </c>
      <c r="CR65">
        <v>1.9261E-2</v>
      </c>
      <c r="CS65">
        <v>2.3477999999999999E-2</v>
      </c>
      <c r="CT65">
        <v>2.6061999999999998E-2</v>
      </c>
      <c r="CU65">
        <v>2.1493999999999999E-2</v>
      </c>
      <c r="CV65">
        <v>8.2288E-2</v>
      </c>
      <c r="CW65">
        <v>2.7609000000000002E-2</v>
      </c>
      <c r="CX65">
        <v>9.1550999999999993E-3</v>
      </c>
      <c r="CY65">
        <v>0.11794</v>
      </c>
      <c r="CZ65">
        <v>2.9964000000000001E-2</v>
      </c>
      <c r="DA65">
        <v>1.4880000000000001E-2</v>
      </c>
      <c r="DB65">
        <v>6.6090999999999997E-3</v>
      </c>
      <c r="DC65">
        <v>2.7944E-2</v>
      </c>
      <c r="DD65">
        <v>3.1077E-2</v>
      </c>
      <c r="DE65">
        <v>1.6243E-2</v>
      </c>
      <c r="DF65">
        <v>1.8534999999999999E-2</v>
      </c>
      <c r="DG65">
        <v>6.5665999999999997E-3</v>
      </c>
      <c r="DH65">
        <v>2.0714E-2</v>
      </c>
      <c r="DI65">
        <v>1.8619E-2</v>
      </c>
    </row>
    <row r="66" spans="1:113">
      <c r="A66" t="s">
        <v>231</v>
      </c>
      <c r="B66">
        <v>9.6938999999999997E-2</v>
      </c>
      <c r="C66">
        <v>2.0646000000000001E-2</v>
      </c>
      <c r="D66">
        <v>6.4532000000000006E-2</v>
      </c>
      <c r="E66">
        <v>6.6458000000000003E-3</v>
      </c>
      <c r="F66">
        <v>2.6103999999999999E-2</v>
      </c>
      <c r="G66">
        <v>1.5037999999999999E-2</v>
      </c>
      <c r="H66">
        <v>5.2703E-2</v>
      </c>
      <c r="I66">
        <v>4.9515000000000003E-2</v>
      </c>
      <c r="J66">
        <v>5.6467000000000002E-3</v>
      </c>
      <c r="K66">
        <v>1.3835999999999999E-2</v>
      </c>
      <c r="L66">
        <v>9.3518999999999998E-3</v>
      </c>
      <c r="M66">
        <v>6.8826E-3</v>
      </c>
      <c r="N66">
        <v>3.1544000000000003E-2</v>
      </c>
      <c r="O66">
        <v>1.0054E-2</v>
      </c>
      <c r="P66">
        <v>1.7423000000000001E-2</v>
      </c>
      <c r="Q66">
        <v>1.8096999999999999E-2</v>
      </c>
      <c r="R66">
        <v>8.1943999999999993E-3</v>
      </c>
      <c r="S66">
        <v>8.0534999999999995E-2</v>
      </c>
      <c r="T66">
        <v>1.772E-2</v>
      </c>
      <c r="U66">
        <v>1.7909999999999999E-2</v>
      </c>
      <c r="V66">
        <v>6.5709000000000002E-3</v>
      </c>
      <c r="W66">
        <v>1.8799E-2</v>
      </c>
      <c r="X66">
        <v>1.9188E-2</v>
      </c>
      <c r="Y66">
        <v>1.4936E-2</v>
      </c>
      <c r="Z66">
        <v>1.2442999999999999E-2</v>
      </c>
      <c r="AA66">
        <v>6.5583000000000004E-3</v>
      </c>
      <c r="AB66">
        <v>1.8075999999999998E-2</v>
      </c>
      <c r="AC66">
        <v>1.8405999999999999E-2</v>
      </c>
      <c r="AD66">
        <v>1.6594999999999999E-2</v>
      </c>
      <c r="AE66">
        <v>6.0956999999999999E-3</v>
      </c>
      <c r="AF66">
        <v>1.9428999999999998E-2</v>
      </c>
      <c r="AG66">
        <v>7.0657000000000003E-3</v>
      </c>
      <c r="AH66">
        <v>2.743E-2</v>
      </c>
      <c r="AI66">
        <v>2.7803000000000001E-2</v>
      </c>
      <c r="AJ66">
        <v>2.3962000000000001E-2</v>
      </c>
      <c r="AK66">
        <v>7.6712000000000004E-3</v>
      </c>
      <c r="AL66">
        <v>2.1583999999999999E-2</v>
      </c>
      <c r="AM66">
        <v>1.5413E-2</v>
      </c>
      <c r="AN66">
        <v>7.4268000000000001E-2</v>
      </c>
      <c r="AO66">
        <v>8.6424999999999991E-3</v>
      </c>
      <c r="AP66">
        <v>3.0273000000000001E-2</v>
      </c>
      <c r="AQ66">
        <v>1.4407E-2</v>
      </c>
      <c r="AR66">
        <v>2.9746000000000002E-2</v>
      </c>
      <c r="AS66">
        <v>7.6876999999999996E-3</v>
      </c>
      <c r="AT66">
        <v>2.5151E-2</v>
      </c>
      <c r="AU66">
        <v>2.0306999999999999E-2</v>
      </c>
      <c r="AV66">
        <v>1.6574999999999999E-2</v>
      </c>
      <c r="AW66">
        <v>6.5737E-3</v>
      </c>
      <c r="AX66">
        <v>2.2818999999999999E-2</v>
      </c>
      <c r="AY66">
        <v>2.0740999999999999E-2</v>
      </c>
      <c r="AZ66">
        <v>3.5825999999999997E-2</v>
      </c>
      <c r="BA66">
        <v>1.9439000000000001E-2</v>
      </c>
      <c r="BB66">
        <v>7.8262999999999996E-3</v>
      </c>
      <c r="BC66">
        <v>6.7583000000000004E-2</v>
      </c>
      <c r="BD66">
        <v>7.3108000000000001E-3</v>
      </c>
      <c r="BE66">
        <v>2.2564000000000001E-2</v>
      </c>
      <c r="BF66">
        <v>1.8644000000000001E-2</v>
      </c>
      <c r="BG66">
        <v>7.0866999999999999E-2</v>
      </c>
      <c r="BH66">
        <v>7.0210999999999997E-3</v>
      </c>
      <c r="BI66">
        <v>3.4367000000000002E-2</v>
      </c>
      <c r="BJ66">
        <v>1.6933E-2</v>
      </c>
      <c r="BK66">
        <v>3.3979000000000002E-2</v>
      </c>
      <c r="BL66">
        <v>2.8955999999999999E-2</v>
      </c>
      <c r="BM66">
        <v>3.1531999999999998E-2</v>
      </c>
      <c r="BN66">
        <v>1.0317E-2</v>
      </c>
      <c r="BO66">
        <v>8.2291000000000003E-2</v>
      </c>
      <c r="BP66">
        <v>1.6198000000000001E-2</v>
      </c>
      <c r="BQ66">
        <v>2.6186000000000001E-2</v>
      </c>
      <c r="BR66">
        <v>1.9293999999999999E-2</v>
      </c>
      <c r="BS66">
        <v>7.3455999999999999E-3</v>
      </c>
      <c r="BT66">
        <v>2.3869000000000001E-2</v>
      </c>
      <c r="BU66">
        <v>2.5714999999999998E-2</v>
      </c>
      <c r="BV66">
        <v>2.3757E-2</v>
      </c>
      <c r="BW66">
        <v>2.9821E-2</v>
      </c>
      <c r="BX66">
        <v>2.4892000000000001E-2</v>
      </c>
      <c r="BY66">
        <v>6.9525000000000003E-3</v>
      </c>
      <c r="BZ66">
        <v>1.8443999999999999E-2</v>
      </c>
      <c r="CA66">
        <v>2.0285000000000001E-2</v>
      </c>
      <c r="CB66">
        <v>2.6474999999999999E-2</v>
      </c>
      <c r="CC66">
        <v>7.7372999999999999E-3</v>
      </c>
      <c r="CD66">
        <v>3.0873000000000001E-2</v>
      </c>
      <c r="CE66">
        <v>6.8772E-3</v>
      </c>
      <c r="CF66">
        <v>2.2162999999999999E-2</v>
      </c>
      <c r="CG66">
        <v>1.4666999999999999E-2</v>
      </c>
      <c r="CH66">
        <v>2.8563000000000002E-2</v>
      </c>
      <c r="CI66">
        <v>1.7333000000000001E-2</v>
      </c>
      <c r="CJ66">
        <v>1.8515E-2</v>
      </c>
      <c r="CK66">
        <v>7.6184E-3</v>
      </c>
      <c r="CL66">
        <v>2.6557999999999998E-2</v>
      </c>
      <c r="CM66">
        <v>2.4537E-2</v>
      </c>
      <c r="CN66">
        <v>2.1610000000000001E-2</v>
      </c>
      <c r="CO66">
        <v>1.4137E-2</v>
      </c>
      <c r="CP66">
        <v>8.7597999999999995E-2</v>
      </c>
      <c r="CQ66">
        <v>8.2340999999999994E-3</v>
      </c>
      <c r="CR66">
        <v>2.0140000000000002E-2</v>
      </c>
      <c r="CS66">
        <v>2.3459000000000001E-2</v>
      </c>
      <c r="CT66">
        <v>2.9454999999999999E-2</v>
      </c>
      <c r="CU66">
        <v>2.3007E-2</v>
      </c>
      <c r="CV66">
        <v>8.4920999999999996E-2</v>
      </c>
      <c r="CW66">
        <v>2.4841999999999999E-2</v>
      </c>
      <c r="CX66">
        <v>9.3811999999999993E-3</v>
      </c>
      <c r="CY66">
        <v>0.10455</v>
      </c>
      <c r="CZ66">
        <v>3.0325000000000001E-2</v>
      </c>
      <c r="DA66">
        <v>1.4193000000000001E-2</v>
      </c>
      <c r="DB66">
        <v>7.3730000000000002E-3</v>
      </c>
      <c r="DC66">
        <v>2.92E-2</v>
      </c>
      <c r="DD66">
        <v>2.6936000000000002E-2</v>
      </c>
      <c r="DE66">
        <v>1.8343000000000002E-2</v>
      </c>
      <c r="DF66">
        <v>1.9989E-2</v>
      </c>
      <c r="DG66">
        <v>6.7768999999999998E-3</v>
      </c>
      <c r="DH66">
        <v>2.2904999999999998E-2</v>
      </c>
      <c r="DI66">
        <v>1.9887999999999999E-2</v>
      </c>
    </row>
    <row r="67" spans="1:113">
      <c r="A67" t="s">
        <v>248</v>
      </c>
      <c r="B67">
        <v>7.5174000000000005E-2</v>
      </c>
      <c r="C67">
        <v>1.7635000000000001E-2</v>
      </c>
      <c r="D67">
        <v>5.3116999999999998E-2</v>
      </c>
      <c r="E67">
        <v>5.2465000000000003E-3</v>
      </c>
      <c r="F67">
        <v>2.1335E-2</v>
      </c>
      <c r="G67">
        <v>1.2411E-2</v>
      </c>
      <c r="H67">
        <v>4.3692000000000002E-2</v>
      </c>
      <c r="I67">
        <v>4.2125000000000003E-2</v>
      </c>
      <c r="J67">
        <v>4.5580000000000004E-3</v>
      </c>
      <c r="K67">
        <v>1.1573999999999999E-2</v>
      </c>
      <c r="L67">
        <v>7.8834999999999999E-3</v>
      </c>
      <c r="M67">
        <v>5.6958E-3</v>
      </c>
      <c r="N67">
        <v>2.6137000000000001E-2</v>
      </c>
      <c r="O67">
        <v>8.0076000000000001E-3</v>
      </c>
      <c r="P67">
        <v>1.1747E-2</v>
      </c>
      <c r="Q67">
        <v>1.5159000000000001E-2</v>
      </c>
      <c r="R67">
        <v>6.5404E-3</v>
      </c>
      <c r="S67">
        <v>6.5010999999999999E-2</v>
      </c>
      <c r="T67">
        <v>1.4519000000000001E-2</v>
      </c>
      <c r="U67">
        <v>1.3520000000000001E-2</v>
      </c>
      <c r="V67">
        <v>5.3799E-3</v>
      </c>
      <c r="W67">
        <v>1.4706E-2</v>
      </c>
      <c r="X67">
        <v>1.4964999999999999E-2</v>
      </c>
      <c r="Y67">
        <v>1.2338E-2</v>
      </c>
      <c r="Z67">
        <v>1.0063000000000001E-2</v>
      </c>
      <c r="AA67">
        <v>5.5637000000000004E-3</v>
      </c>
      <c r="AB67">
        <v>1.5087E-2</v>
      </c>
      <c r="AC67">
        <v>1.5386E-2</v>
      </c>
      <c r="AD67">
        <v>1.359E-2</v>
      </c>
      <c r="AE67">
        <v>5.0314000000000001E-3</v>
      </c>
      <c r="AF67">
        <v>1.5557E-2</v>
      </c>
      <c r="AG67">
        <v>5.8117000000000004E-3</v>
      </c>
      <c r="AH67">
        <v>2.1951999999999999E-2</v>
      </c>
      <c r="AI67">
        <v>2.2206E-2</v>
      </c>
      <c r="AJ67">
        <v>1.9154999999999998E-2</v>
      </c>
      <c r="AK67">
        <v>6.1926999999999998E-3</v>
      </c>
      <c r="AL67">
        <v>1.7937999999999999E-2</v>
      </c>
      <c r="AM67">
        <v>1.2980999999999999E-2</v>
      </c>
      <c r="AN67">
        <v>6.0762999999999998E-2</v>
      </c>
      <c r="AO67">
        <v>7.0149000000000001E-3</v>
      </c>
      <c r="AP67">
        <v>2.4511999999999999E-2</v>
      </c>
      <c r="AQ67">
        <v>1.1757999999999999E-2</v>
      </c>
      <c r="AR67">
        <v>2.0742E-2</v>
      </c>
      <c r="AS67">
        <v>6.2408999999999997E-3</v>
      </c>
      <c r="AT67">
        <v>1.8447000000000002E-2</v>
      </c>
      <c r="AU67">
        <v>1.6643999999999999E-2</v>
      </c>
      <c r="AV67">
        <v>1.3761000000000001E-2</v>
      </c>
      <c r="AW67">
        <v>5.4545000000000001E-3</v>
      </c>
      <c r="AX67">
        <v>1.7786E-2</v>
      </c>
      <c r="AY67">
        <v>1.6614E-2</v>
      </c>
      <c r="AZ67">
        <v>2.9862E-2</v>
      </c>
      <c r="BA67">
        <v>1.4912999999999999E-2</v>
      </c>
      <c r="BB67">
        <v>6.4777999999999997E-3</v>
      </c>
      <c r="BC67">
        <v>5.5750000000000001E-2</v>
      </c>
      <c r="BD67">
        <v>5.8919000000000003E-3</v>
      </c>
      <c r="BE67">
        <v>1.7982999999999999E-2</v>
      </c>
      <c r="BF67">
        <v>1.4853999999999999E-2</v>
      </c>
      <c r="BG67">
        <v>5.5468000000000003E-2</v>
      </c>
      <c r="BH67">
        <v>5.1041999999999997E-3</v>
      </c>
      <c r="BI67">
        <v>2.6543000000000001E-2</v>
      </c>
      <c r="BJ67">
        <v>1.3986E-2</v>
      </c>
      <c r="BK67">
        <v>2.7248000000000001E-2</v>
      </c>
      <c r="BL67">
        <v>2.2681E-2</v>
      </c>
      <c r="BM67">
        <v>2.4698999999999999E-2</v>
      </c>
      <c r="BN67">
        <v>8.2868999999999998E-3</v>
      </c>
      <c r="BO67">
        <v>6.7135E-2</v>
      </c>
      <c r="BP67">
        <v>1.3599E-2</v>
      </c>
      <c r="BQ67">
        <v>2.1177999999999999E-2</v>
      </c>
      <c r="BR67">
        <v>1.5949000000000001E-2</v>
      </c>
      <c r="BS67">
        <v>6.2068000000000002E-3</v>
      </c>
      <c r="BT67">
        <v>1.8331E-2</v>
      </c>
      <c r="BU67">
        <v>2.1203E-2</v>
      </c>
      <c r="BV67">
        <v>2.0466000000000002E-2</v>
      </c>
      <c r="BW67">
        <v>2.3553000000000001E-2</v>
      </c>
      <c r="BX67">
        <v>1.966E-2</v>
      </c>
      <c r="BY67">
        <v>5.7898999999999997E-3</v>
      </c>
      <c r="BZ67">
        <v>1.5341E-2</v>
      </c>
      <c r="CA67">
        <v>1.6563999999999999E-2</v>
      </c>
      <c r="CB67">
        <v>2.2314000000000001E-2</v>
      </c>
      <c r="CC67">
        <v>5.6892000000000002E-3</v>
      </c>
      <c r="CD67">
        <v>2.2804000000000001E-2</v>
      </c>
      <c r="CE67">
        <v>5.6559000000000002E-3</v>
      </c>
      <c r="CF67">
        <v>1.7564E-2</v>
      </c>
      <c r="CG67">
        <v>1.2154999999999999E-2</v>
      </c>
      <c r="CH67">
        <v>2.3247E-2</v>
      </c>
      <c r="CI67">
        <v>1.4286E-2</v>
      </c>
      <c r="CJ67">
        <v>1.4659E-2</v>
      </c>
      <c r="CK67">
        <v>6.2214999999999996E-3</v>
      </c>
      <c r="CL67">
        <v>2.0353E-2</v>
      </c>
      <c r="CM67">
        <v>1.9956000000000002E-2</v>
      </c>
      <c r="CN67">
        <v>1.7805000000000001E-2</v>
      </c>
      <c r="CO67">
        <v>1.1039E-2</v>
      </c>
      <c r="CP67">
        <v>7.0029999999999995E-2</v>
      </c>
      <c r="CQ67">
        <v>6.7962999999999999E-3</v>
      </c>
      <c r="CR67">
        <v>1.5513000000000001E-2</v>
      </c>
      <c r="CS67">
        <v>1.9099999999999999E-2</v>
      </c>
      <c r="CT67">
        <v>2.4787E-2</v>
      </c>
      <c r="CU67">
        <v>1.8069000000000002E-2</v>
      </c>
      <c r="CV67">
        <v>7.1072999999999997E-2</v>
      </c>
      <c r="CW67">
        <v>2.0444E-2</v>
      </c>
      <c r="CX67">
        <v>7.5250999999999998E-3</v>
      </c>
      <c r="CY67">
        <v>8.8567000000000007E-2</v>
      </c>
      <c r="CZ67">
        <v>2.495E-2</v>
      </c>
      <c r="DA67">
        <v>1.2344000000000001E-2</v>
      </c>
      <c r="DB67">
        <v>5.8081000000000001E-3</v>
      </c>
      <c r="DC67">
        <v>2.4355000000000002E-2</v>
      </c>
      <c r="DD67">
        <v>2.2352E-2</v>
      </c>
      <c r="DE67">
        <v>1.4914E-2</v>
      </c>
      <c r="DF67">
        <v>1.5959000000000001E-2</v>
      </c>
      <c r="DG67">
        <v>5.5770999999999998E-3</v>
      </c>
      <c r="DH67">
        <v>1.7458999999999999E-2</v>
      </c>
      <c r="DI67">
        <v>1.6067999999999999E-2</v>
      </c>
    </row>
    <row r="68" spans="1:113">
      <c r="A68" t="s">
        <v>232</v>
      </c>
      <c r="B68">
        <v>0.10668</v>
      </c>
      <c r="C68">
        <v>2.1479999999999999E-2</v>
      </c>
      <c r="D68">
        <v>6.7199999999999996E-2</v>
      </c>
      <c r="E68">
        <v>7.5154999999999996E-3</v>
      </c>
      <c r="F68">
        <v>3.1474000000000002E-2</v>
      </c>
      <c r="G68">
        <v>1.4688E-2</v>
      </c>
      <c r="H68">
        <v>5.5121999999999997E-2</v>
      </c>
      <c r="I68">
        <v>5.3801000000000002E-2</v>
      </c>
      <c r="J68">
        <v>5.9178E-3</v>
      </c>
      <c r="K68">
        <v>1.3775000000000001E-2</v>
      </c>
      <c r="L68">
        <v>9.9523000000000007E-3</v>
      </c>
      <c r="M68">
        <v>7.0400999999999997E-3</v>
      </c>
      <c r="N68">
        <v>3.2232999999999998E-2</v>
      </c>
      <c r="O68">
        <v>1.1162E-2</v>
      </c>
      <c r="P68">
        <v>1.7253999999999999E-2</v>
      </c>
      <c r="Q68">
        <v>1.9847E-2</v>
      </c>
      <c r="R68">
        <v>8.2232999999999994E-3</v>
      </c>
      <c r="S68">
        <v>8.2666000000000003E-2</v>
      </c>
      <c r="T68">
        <v>1.8425E-2</v>
      </c>
      <c r="U68">
        <v>1.8180000000000002E-2</v>
      </c>
      <c r="V68">
        <v>6.4304000000000002E-3</v>
      </c>
      <c r="W68">
        <v>1.9123999999999999E-2</v>
      </c>
      <c r="X68">
        <v>1.9230000000000001E-2</v>
      </c>
      <c r="Y68">
        <v>1.4806E-2</v>
      </c>
      <c r="Z68">
        <v>1.3908E-2</v>
      </c>
      <c r="AA68">
        <v>6.8910000000000004E-3</v>
      </c>
      <c r="AB68">
        <v>1.9247E-2</v>
      </c>
      <c r="AC68">
        <v>1.9352999999999999E-2</v>
      </c>
      <c r="AD68">
        <v>1.6934000000000001E-2</v>
      </c>
      <c r="AE68">
        <v>6.6452999999999998E-3</v>
      </c>
      <c r="AF68">
        <v>2.0909000000000001E-2</v>
      </c>
      <c r="AG68">
        <v>7.3273000000000001E-3</v>
      </c>
      <c r="AH68">
        <v>2.9243999999999999E-2</v>
      </c>
      <c r="AI68">
        <v>2.9839999999999998E-2</v>
      </c>
      <c r="AJ68">
        <v>2.4632999999999999E-2</v>
      </c>
      <c r="AK68">
        <v>7.9212999999999992E-3</v>
      </c>
      <c r="AL68">
        <v>2.5489000000000001E-2</v>
      </c>
      <c r="AM68">
        <v>1.5663E-2</v>
      </c>
      <c r="AN68">
        <v>7.5649999999999995E-2</v>
      </c>
      <c r="AO68">
        <v>8.8360999999999995E-3</v>
      </c>
      <c r="AP68">
        <v>3.2597000000000001E-2</v>
      </c>
      <c r="AQ68">
        <v>1.4983E-2</v>
      </c>
      <c r="AR68">
        <v>3.4973999999999998E-2</v>
      </c>
      <c r="AS68">
        <v>8.0245000000000004E-3</v>
      </c>
      <c r="AT68">
        <v>2.5378999999999999E-2</v>
      </c>
      <c r="AU68">
        <v>2.2973E-2</v>
      </c>
      <c r="AV68">
        <v>1.6646000000000001E-2</v>
      </c>
      <c r="AW68">
        <v>6.2366000000000001E-3</v>
      </c>
      <c r="AX68">
        <v>2.6446999999999998E-2</v>
      </c>
      <c r="AY68">
        <v>2.0992E-2</v>
      </c>
      <c r="AZ68">
        <v>3.4971000000000002E-2</v>
      </c>
      <c r="BA68">
        <v>2.1361999999999999E-2</v>
      </c>
      <c r="BB68">
        <v>9.0431000000000001E-3</v>
      </c>
      <c r="BC68">
        <v>6.9704000000000002E-2</v>
      </c>
      <c r="BD68">
        <v>7.6331000000000003E-3</v>
      </c>
      <c r="BE68">
        <v>2.5371999999999999E-2</v>
      </c>
      <c r="BF68">
        <v>1.9501000000000001E-2</v>
      </c>
      <c r="BG68">
        <v>6.9750000000000006E-2</v>
      </c>
      <c r="BH68">
        <v>7.1672999999999997E-3</v>
      </c>
      <c r="BI68">
        <v>3.4915000000000002E-2</v>
      </c>
      <c r="BJ68">
        <v>1.6992E-2</v>
      </c>
      <c r="BK68">
        <v>3.2819000000000001E-2</v>
      </c>
      <c r="BL68">
        <v>3.1371000000000003E-2</v>
      </c>
      <c r="BM68">
        <v>3.4161999999999998E-2</v>
      </c>
      <c r="BN68">
        <v>1.0089000000000001E-2</v>
      </c>
      <c r="BO68">
        <v>8.5913000000000003E-2</v>
      </c>
      <c r="BP68">
        <v>1.6608000000000001E-2</v>
      </c>
      <c r="BQ68">
        <v>3.3570999999999997E-2</v>
      </c>
      <c r="BR68">
        <v>2.0934999999999999E-2</v>
      </c>
      <c r="BS68">
        <v>7.7112999999999999E-3</v>
      </c>
      <c r="BT68">
        <v>2.6474999999999999E-2</v>
      </c>
      <c r="BU68">
        <v>2.6932000000000001E-2</v>
      </c>
      <c r="BV68">
        <v>2.3386000000000001E-2</v>
      </c>
      <c r="BW68">
        <v>3.2400999999999999E-2</v>
      </c>
      <c r="BX68">
        <v>2.7047000000000002E-2</v>
      </c>
      <c r="BY68">
        <v>6.6335999999999999E-3</v>
      </c>
      <c r="BZ68">
        <v>1.9761999999999998E-2</v>
      </c>
      <c r="CA68">
        <v>2.0233000000000001E-2</v>
      </c>
      <c r="CB68">
        <v>2.6599000000000001E-2</v>
      </c>
      <c r="CC68">
        <v>8.3456999999999993E-3</v>
      </c>
      <c r="CD68">
        <v>2.9866E-2</v>
      </c>
      <c r="CE68">
        <v>7.1839E-3</v>
      </c>
      <c r="CF68">
        <v>2.2603000000000002E-2</v>
      </c>
      <c r="CG68">
        <v>1.5099E-2</v>
      </c>
      <c r="CH68">
        <v>2.8673000000000001E-2</v>
      </c>
      <c r="CI68">
        <v>1.7940999999999999E-2</v>
      </c>
      <c r="CJ68">
        <v>1.9722E-2</v>
      </c>
      <c r="CK68">
        <v>7.4507000000000002E-3</v>
      </c>
      <c r="CL68">
        <v>2.5836000000000001E-2</v>
      </c>
      <c r="CM68">
        <v>2.4886999999999999E-2</v>
      </c>
      <c r="CN68">
        <v>2.1080999999999999E-2</v>
      </c>
      <c r="CO68">
        <v>1.3728000000000001E-2</v>
      </c>
      <c r="CP68">
        <v>8.9588000000000001E-2</v>
      </c>
      <c r="CQ68">
        <v>8.3157000000000005E-3</v>
      </c>
      <c r="CR68">
        <v>2.0975000000000001E-2</v>
      </c>
      <c r="CS68">
        <v>2.4679E-2</v>
      </c>
      <c r="CT68">
        <v>2.9295000000000002E-2</v>
      </c>
      <c r="CU68">
        <v>2.4791000000000001E-2</v>
      </c>
      <c r="CV68">
        <v>8.4892999999999996E-2</v>
      </c>
      <c r="CW68">
        <v>2.793E-2</v>
      </c>
      <c r="CX68">
        <v>9.3574000000000001E-3</v>
      </c>
      <c r="CY68">
        <v>0.12371</v>
      </c>
      <c r="CZ68">
        <v>3.2439999999999997E-2</v>
      </c>
      <c r="DA68">
        <v>1.401E-2</v>
      </c>
      <c r="DB68">
        <v>7.8955999999999991E-3</v>
      </c>
      <c r="DC68">
        <v>3.0360999999999999E-2</v>
      </c>
      <c r="DD68">
        <v>3.3406999999999999E-2</v>
      </c>
      <c r="DE68">
        <v>1.8214000000000001E-2</v>
      </c>
      <c r="DF68">
        <v>2.0455999999999998E-2</v>
      </c>
      <c r="DG68">
        <v>6.9825E-3</v>
      </c>
      <c r="DH68">
        <v>2.3299E-2</v>
      </c>
      <c r="DI68">
        <v>1.9677E-2</v>
      </c>
    </row>
    <row r="70" spans="1:113">
      <c r="A70" t="s">
        <v>113</v>
      </c>
      <c r="B70" t="s">
        <v>0</v>
      </c>
      <c r="C70" t="s">
        <v>1</v>
      </c>
      <c r="D70" t="s">
        <v>2</v>
      </c>
      <c r="E70" t="s">
        <v>3</v>
      </c>
      <c r="F70" t="s">
        <v>4</v>
      </c>
      <c r="G70" t="s">
        <v>5</v>
      </c>
      <c r="H70" t="s">
        <v>6</v>
      </c>
      <c r="I70" t="s">
        <v>7</v>
      </c>
      <c r="J70" t="s">
        <v>8</v>
      </c>
      <c r="K70" t="s">
        <v>9</v>
      </c>
      <c r="L70" t="s">
        <v>10</v>
      </c>
      <c r="M70" t="s">
        <v>11</v>
      </c>
      <c r="N70" t="s">
        <v>12</v>
      </c>
      <c r="O70" t="s">
        <v>13</v>
      </c>
      <c r="P70" t="s">
        <v>14</v>
      </c>
      <c r="Q70" t="s">
        <v>15</v>
      </c>
      <c r="R70" t="s">
        <v>16</v>
      </c>
      <c r="S70" t="s">
        <v>17</v>
      </c>
      <c r="T70" t="s">
        <v>18</v>
      </c>
      <c r="U70" t="s">
        <v>19</v>
      </c>
      <c r="V70" t="s">
        <v>20</v>
      </c>
      <c r="W70" t="s">
        <v>21</v>
      </c>
      <c r="X70" t="s">
        <v>22</v>
      </c>
      <c r="Y70" t="s">
        <v>23</v>
      </c>
      <c r="Z70" t="s">
        <v>24</v>
      </c>
      <c r="AA70" t="s">
        <v>25</v>
      </c>
      <c r="AB70" t="s">
        <v>26</v>
      </c>
      <c r="AC70" t="s">
        <v>27</v>
      </c>
      <c r="AD70" t="s">
        <v>28</v>
      </c>
      <c r="AE70" t="s">
        <v>29</v>
      </c>
      <c r="AF70" t="s">
        <v>30</v>
      </c>
      <c r="AG70" t="s">
        <v>31</v>
      </c>
      <c r="AH70" t="s">
        <v>32</v>
      </c>
      <c r="AI70" t="s">
        <v>33</v>
      </c>
      <c r="AJ70" t="s">
        <v>34</v>
      </c>
      <c r="AK70" t="s">
        <v>35</v>
      </c>
      <c r="AL70" t="s">
        <v>36</v>
      </c>
      <c r="AM70" t="s">
        <v>37</v>
      </c>
      <c r="AN70" t="s">
        <v>38</v>
      </c>
      <c r="AO70" t="s">
        <v>39</v>
      </c>
      <c r="AP70" t="s">
        <v>40</v>
      </c>
      <c r="AQ70" t="s">
        <v>41</v>
      </c>
      <c r="AR70" t="s">
        <v>42</v>
      </c>
      <c r="AS70" t="s">
        <v>43</v>
      </c>
      <c r="AT70" t="s">
        <v>44</v>
      </c>
      <c r="AU70" t="s">
        <v>45</v>
      </c>
      <c r="AV70" t="s">
        <v>46</v>
      </c>
      <c r="AW70" t="s">
        <v>47</v>
      </c>
      <c r="AX70" t="s">
        <v>48</v>
      </c>
      <c r="AY70" t="s">
        <v>49</v>
      </c>
      <c r="AZ70" t="s">
        <v>50</v>
      </c>
      <c r="BA70" t="s">
        <v>51</v>
      </c>
      <c r="BB70" t="s">
        <v>52</v>
      </c>
      <c r="BC70" t="s">
        <v>53</v>
      </c>
      <c r="BD70" t="s">
        <v>54</v>
      </c>
      <c r="BE70" t="s">
        <v>55</v>
      </c>
      <c r="BF70" t="s">
        <v>56</v>
      </c>
      <c r="BG70" t="s">
        <v>57</v>
      </c>
      <c r="BH70" t="s">
        <v>58</v>
      </c>
      <c r="BI70" t="s">
        <v>59</v>
      </c>
      <c r="BJ70" t="s">
        <v>60</v>
      </c>
      <c r="BK70" t="s">
        <v>61</v>
      </c>
      <c r="BL70" t="s">
        <v>62</v>
      </c>
      <c r="BM70" t="s">
        <v>63</v>
      </c>
      <c r="BN70" t="s">
        <v>64</v>
      </c>
      <c r="BO70" t="s">
        <v>65</v>
      </c>
      <c r="BP70" t="s">
        <v>66</v>
      </c>
      <c r="BQ70" t="s">
        <v>67</v>
      </c>
      <c r="BR70" t="s">
        <v>68</v>
      </c>
      <c r="BS70" t="s">
        <v>69</v>
      </c>
      <c r="BT70" t="s">
        <v>70</v>
      </c>
      <c r="BU70" t="s">
        <v>71</v>
      </c>
      <c r="BV70" t="s">
        <v>72</v>
      </c>
      <c r="BW70" t="s">
        <v>73</v>
      </c>
      <c r="BX70" t="s">
        <v>74</v>
      </c>
      <c r="BY70" t="s">
        <v>75</v>
      </c>
      <c r="BZ70" t="s">
        <v>76</v>
      </c>
      <c r="CA70" t="s">
        <v>77</v>
      </c>
      <c r="CB70" t="s">
        <v>78</v>
      </c>
      <c r="CC70" t="s">
        <v>79</v>
      </c>
      <c r="CD70" t="s">
        <v>80</v>
      </c>
      <c r="CE70" t="s">
        <v>81</v>
      </c>
      <c r="CF70" t="s">
        <v>82</v>
      </c>
      <c r="CG70" t="s">
        <v>83</v>
      </c>
      <c r="CH70" t="s">
        <v>84</v>
      </c>
      <c r="CI70" t="s">
        <v>85</v>
      </c>
      <c r="CJ70" t="s">
        <v>86</v>
      </c>
      <c r="CK70" t="s">
        <v>87</v>
      </c>
      <c r="CL70" t="s">
        <v>88</v>
      </c>
      <c r="CM70" t="s">
        <v>89</v>
      </c>
      <c r="CN70" t="s">
        <v>90</v>
      </c>
      <c r="CO70" t="s">
        <v>91</v>
      </c>
      <c r="CP70" t="s">
        <v>92</v>
      </c>
      <c r="CQ70" t="s">
        <v>93</v>
      </c>
      <c r="CR70" t="s">
        <v>94</v>
      </c>
      <c r="CS70" t="s">
        <v>95</v>
      </c>
      <c r="CT70" t="s">
        <v>96</v>
      </c>
      <c r="CU70" t="s">
        <v>97</v>
      </c>
      <c r="CV70" t="s">
        <v>98</v>
      </c>
      <c r="CW70" t="s">
        <v>99</v>
      </c>
      <c r="CX70" t="s">
        <v>100</v>
      </c>
      <c r="CY70" t="s">
        <v>101</v>
      </c>
      <c r="CZ70" t="s">
        <v>102</v>
      </c>
      <c r="DA70" t="s">
        <v>103</v>
      </c>
      <c r="DB70" t="s">
        <v>104</v>
      </c>
      <c r="DC70" t="s">
        <v>105</v>
      </c>
      <c r="DD70" t="s">
        <v>106</v>
      </c>
      <c r="DE70" t="s">
        <v>107</v>
      </c>
      <c r="DF70" t="s">
        <v>108</v>
      </c>
      <c r="DG70" t="s">
        <v>109</v>
      </c>
      <c r="DH70" t="s">
        <v>110</v>
      </c>
      <c r="DI70" t="s">
        <v>111</v>
      </c>
    </row>
    <row r="71" spans="1:113">
      <c r="A71" t="s">
        <v>225</v>
      </c>
      <c r="B71">
        <v>7.4002999999999999E-2</v>
      </c>
      <c r="C71">
        <v>1.7323999999999999E-2</v>
      </c>
      <c r="D71">
        <v>5.2830000000000002E-2</v>
      </c>
      <c r="E71">
        <v>5.1764999999999997E-3</v>
      </c>
      <c r="F71">
        <v>2.1226999999999999E-2</v>
      </c>
      <c r="G71">
        <v>1.2317E-2</v>
      </c>
      <c r="H71">
        <v>4.3046000000000001E-2</v>
      </c>
      <c r="I71">
        <v>4.1481999999999998E-2</v>
      </c>
      <c r="J71">
        <v>4.4882000000000003E-3</v>
      </c>
      <c r="K71">
        <v>1.1505E-2</v>
      </c>
      <c r="L71">
        <v>7.8343000000000006E-3</v>
      </c>
      <c r="M71">
        <v>5.6553000000000003E-3</v>
      </c>
      <c r="N71">
        <v>2.5982000000000002E-2</v>
      </c>
      <c r="O71">
        <v>7.9241999999999993E-3</v>
      </c>
      <c r="P71">
        <v>1.1638000000000001E-2</v>
      </c>
      <c r="Q71">
        <v>1.5049E-2</v>
      </c>
      <c r="R71">
        <v>6.502E-3</v>
      </c>
      <c r="S71">
        <v>6.4455999999999999E-2</v>
      </c>
      <c r="T71">
        <v>1.4423999999999999E-2</v>
      </c>
      <c r="U71">
        <v>1.3431999999999999E-2</v>
      </c>
      <c r="V71">
        <v>5.3442999999999997E-3</v>
      </c>
      <c r="W71">
        <v>1.4645E-2</v>
      </c>
      <c r="X71">
        <v>1.4687E-2</v>
      </c>
      <c r="Y71">
        <v>1.2255E-2</v>
      </c>
      <c r="Z71">
        <v>9.9548999999999992E-3</v>
      </c>
      <c r="AA71">
        <v>5.4942000000000003E-3</v>
      </c>
      <c r="AB71">
        <v>1.5028E-2</v>
      </c>
      <c r="AC71">
        <v>1.5113E-2</v>
      </c>
      <c r="AD71">
        <v>1.3519E-2</v>
      </c>
      <c r="AE71">
        <v>4.9877000000000003E-3</v>
      </c>
      <c r="AF71">
        <v>1.5471E-2</v>
      </c>
      <c r="AG71">
        <v>5.7368999999999996E-3</v>
      </c>
      <c r="AH71">
        <v>2.1812000000000002E-2</v>
      </c>
      <c r="AI71">
        <v>2.1964999999999998E-2</v>
      </c>
      <c r="AJ71">
        <v>1.9012999999999999E-2</v>
      </c>
      <c r="AK71">
        <v>6.1035999999999998E-3</v>
      </c>
      <c r="AL71">
        <v>1.7788999999999999E-2</v>
      </c>
      <c r="AM71">
        <v>1.2914E-2</v>
      </c>
      <c r="AN71">
        <v>5.9937999999999998E-2</v>
      </c>
      <c r="AO71">
        <v>6.9011000000000003E-3</v>
      </c>
      <c r="AP71">
        <v>2.4212999999999998E-2</v>
      </c>
      <c r="AQ71">
        <v>1.1669000000000001E-2</v>
      </c>
      <c r="AR71">
        <v>2.0433E-2</v>
      </c>
      <c r="AS71">
        <v>6.1847999999999998E-3</v>
      </c>
      <c r="AT71">
        <v>1.8355E-2</v>
      </c>
      <c r="AU71">
        <v>1.6565E-2</v>
      </c>
      <c r="AV71">
        <v>1.3667E-2</v>
      </c>
      <c r="AW71">
        <v>5.4190999999999996E-3</v>
      </c>
      <c r="AX71">
        <v>1.7718000000000001E-2</v>
      </c>
      <c r="AY71">
        <v>1.6315E-2</v>
      </c>
      <c r="AZ71">
        <v>2.9666999999999999E-2</v>
      </c>
      <c r="BA71">
        <v>1.4756E-2</v>
      </c>
      <c r="BB71">
        <v>6.3797000000000003E-3</v>
      </c>
      <c r="BC71">
        <v>5.5116999999999999E-2</v>
      </c>
      <c r="BD71">
        <v>5.7863000000000003E-3</v>
      </c>
      <c r="BE71">
        <v>1.7850000000000001E-2</v>
      </c>
      <c r="BF71">
        <v>1.4749999999999999E-2</v>
      </c>
      <c r="BG71">
        <v>5.4650999999999998E-2</v>
      </c>
      <c r="BH71">
        <v>5.0420999999999999E-3</v>
      </c>
      <c r="BI71">
        <v>2.6157E-2</v>
      </c>
      <c r="BJ71">
        <v>1.3878E-2</v>
      </c>
      <c r="BK71">
        <v>2.7112000000000001E-2</v>
      </c>
      <c r="BL71">
        <v>2.2487E-2</v>
      </c>
      <c r="BM71">
        <v>2.4486999999999998E-2</v>
      </c>
      <c r="BN71">
        <v>8.1816000000000007E-3</v>
      </c>
      <c r="BO71">
        <v>6.6558999999999993E-2</v>
      </c>
      <c r="BP71">
        <v>1.3507999999999999E-2</v>
      </c>
      <c r="BQ71">
        <v>2.0797E-2</v>
      </c>
      <c r="BR71">
        <v>1.5817000000000001E-2</v>
      </c>
      <c r="BS71">
        <v>6.1440000000000002E-3</v>
      </c>
      <c r="BT71">
        <v>1.8121000000000002E-2</v>
      </c>
      <c r="BU71">
        <v>2.0798000000000001E-2</v>
      </c>
      <c r="BV71">
        <v>2.0358999999999999E-2</v>
      </c>
      <c r="BW71">
        <v>2.3244000000000001E-2</v>
      </c>
      <c r="BX71">
        <v>1.9403E-2</v>
      </c>
      <c r="BY71">
        <v>5.7054000000000002E-3</v>
      </c>
      <c r="BZ71">
        <v>1.5212E-2</v>
      </c>
      <c r="CA71">
        <v>1.6233999999999998E-2</v>
      </c>
      <c r="CB71">
        <v>2.2171E-2</v>
      </c>
      <c r="CC71">
        <v>5.6324000000000001E-3</v>
      </c>
      <c r="CD71">
        <v>2.2634000000000001E-2</v>
      </c>
      <c r="CE71">
        <v>5.6051E-3</v>
      </c>
      <c r="CF71">
        <v>1.7475999999999998E-2</v>
      </c>
      <c r="CG71">
        <v>1.2071999999999999E-2</v>
      </c>
      <c r="CH71">
        <v>2.3053000000000001E-2</v>
      </c>
      <c r="CI71">
        <v>1.4224000000000001E-2</v>
      </c>
      <c r="CJ71">
        <v>1.4577E-2</v>
      </c>
      <c r="CK71">
        <v>6.1606999999999999E-3</v>
      </c>
      <c r="CL71">
        <v>2.0289000000000001E-2</v>
      </c>
      <c r="CM71">
        <v>1.9769999999999999E-2</v>
      </c>
      <c r="CN71">
        <v>1.7684999999999999E-2</v>
      </c>
      <c r="CO71">
        <v>1.0982E-2</v>
      </c>
      <c r="CP71">
        <v>6.9306999999999994E-2</v>
      </c>
      <c r="CQ71">
        <v>6.7384000000000003E-3</v>
      </c>
      <c r="CR71">
        <v>1.5469999999999999E-2</v>
      </c>
      <c r="CS71">
        <v>1.8799E-2</v>
      </c>
      <c r="CT71">
        <v>2.4667999999999999E-2</v>
      </c>
      <c r="CU71">
        <v>1.7974E-2</v>
      </c>
      <c r="CV71">
        <v>6.9793999999999995E-2</v>
      </c>
      <c r="CW71">
        <v>2.0164000000000001E-2</v>
      </c>
      <c r="CX71">
        <v>7.4876999999999999E-3</v>
      </c>
      <c r="CY71">
        <v>8.7502999999999997E-2</v>
      </c>
      <c r="CZ71">
        <v>2.4787E-2</v>
      </c>
      <c r="DA71">
        <v>1.2218E-2</v>
      </c>
      <c r="DB71">
        <v>5.7431000000000001E-3</v>
      </c>
      <c r="DC71">
        <v>2.4204E-2</v>
      </c>
      <c r="DD71">
        <v>2.2082999999999998E-2</v>
      </c>
      <c r="DE71">
        <v>1.4805E-2</v>
      </c>
      <c r="DF71">
        <v>1.5869999999999999E-2</v>
      </c>
      <c r="DG71">
        <v>5.5285999999999998E-3</v>
      </c>
      <c r="DH71">
        <v>1.7395999999999998E-2</v>
      </c>
      <c r="DI71">
        <v>1.5809E-2</v>
      </c>
    </row>
    <row r="72" spans="1:113">
      <c r="A72" t="s">
        <v>226</v>
      </c>
      <c r="B72">
        <v>7.4067999999999995E-2</v>
      </c>
      <c r="C72">
        <v>1.7342E-2</v>
      </c>
      <c r="D72">
        <v>5.2491000000000003E-2</v>
      </c>
      <c r="E72">
        <v>5.2004E-3</v>
      </c>
      <c r="F72">
        <v>2.1177999999999999E-2</v>
      </c>
      <c r="G72">
        <v>1.2207000000000001E-2</v>
      </c>
      <c r="H72">
        <v>4.2988999999999999E-2</v>
      </c>
      <c r="I72">
        <v>4.1466999999999997E-2</v>
      </c>
      <c r="J72">
        <v>4.5017E-3</v>
      </c>
      <c r="K72">
        <v>1.1384999999999999E-2</v>
      </c>
      <c r="L72">
        <v>7.7575999999999999E-3</v>
      </c>
      <c r="M72">
        <v>5.5824999999999998E-3</v>
      </c>
      <c r="N72">
        <v>2.5847999999999999E-2</v>
      </c>
      <c r="O72">
        <v>7.9006000000000007E-3</v>
      </c>
      <c r="P72">
        <v>1.1427E-2</v>
      </c>
      <c r="Q72">
        <v>1.4848E-2</v>
      </c>
      <c r="R72">
        <v>6.4352000000000003E-3</v>
      </c>
      <c r="S72">
        <v>6.4286999999999997E-2</v>
      </c>
      <c r="T72">
        <v>1.4244E-2</v>
      </c>
      <c r="U72">
        <v>1.3351E-2</v>
      </c>
      <c r="V72">
        <v>5.2963999999999997E-3</v>
      </c>
      <c r="W72">
        <v>1.4435999999999999E-2</v>
      </c>
      <c r="X72">
        <v>1.478E-2</v>
      </c>
      <c r="Y72">
        <v>1.2239999999999999E-2</v>
      </c>
      <c r="Z72">
        <v>9.8551000000000003E-3</v>
      </c>
      <c r="AA72">
        <v>5.4973000000000001E-3</v>
      </c>
      <c r="AB72">
        <v>1.4859000000000001E-2</v>
      </c>
      <c r="AC72">
        <v>1.5239000000000001E-2</v>
      </c>
      <c r="AD72">
        <v>1.3466000000000001E-2</v>
      </c>
      <c r="AE72">
        <v>4.9473E-3</v>
      </c>
      <c r="AF72">
        <v>1.5441E-2</v>
      </c>
      <c r="AG72">
        <v>5.7296999999999999E-3</v>
      </c>
      <c r="AH72">
        <v>2.1589000000000001E-2</v>
      </c>
      <c r="AI72">
        <v>2.1836999999999999E-2</v>
      </c>
      <c r="AJ72">
        <v>1.8998000000000001E-2</v>
      </c>
      <c r="AK72">
        <v>6.0949999999999997E-3</v>
      </c>
      <c r="AL72">
        <v>1.7655000000000001E-2</v>
      </c>
      <c r="AM72">
        <v>1.2865E-2</v>
      </c>
      <c r="AN72">
        <v>5.9830000000000001E-2</v>
      </c>
      <c r="AO72">
        <v>6.8374999999999998E-3</v>
      </c>
      <c r="AP72">
        <v>2.4188000000000001E-2</v>
      </c>
      <c r="AQ72">
        <v>1.1605000000000001E-2</v>
      </c>
      <c r="AR72">
        <v>2.0109999999999999E-2</v>
      </c>
      <c r="AS72">
        <v>6.1465000000000001E-3</v>
      </c>
      <c r="AT72">
        <v>1.8289E-2</v>
      </c>
      <c r="AU72">
        <v>1.6541E-2</v>
      </c>
      <c r="AV72">
        <v>1.3504E-2</v>
      </c>
      <c r="AW72">
        <v>5.3544999999999999E-3</v>
      </c>
      <c r="AX72">
        <v>1.7631000000000001E-2</v>
      </c>
      <c r="AY72">
        <v>1.6414999999999999E-2</v>
      </c>
      <c r="AZ72">
        <v>2.9534000000000001E-2</v>
      </c>
      <c r="BA72">
        <v>1.4726E-2</v>
      </c>
      <c r="BB72">
        <v>6.4022999999999997E-3</v>
      </c>
      <c r="BC72">
        <v>5.5100000000000003E-2</v>
      </c>
      <c r="BD72">
        <v>5.8437999999999997E-3</v>
      </c>
      <c r="BE72">
        <v>1.7708000000000002E-2</v>
      </c>
      <c r="BF72">
        <v>1.4734000000000001E-2</v>
      </c>
      <c r="BG72">
        <v>5.4699999999999999E-2</v>
      </c>
      <c r="BH72">
        <v>5.0619999999999997E-3</v>
      </c>
      <c r="BI72">
        <v>2.6203000000000001E-2</v>
      </c>
      <c r="BJ72">
        <v>1.3788E-2</v>
      </c>
      <c r="BK72">
        <v>2.7050000000000001E-2</v>
      </c>
      <c r="BL72">
        <v>2.2381999999999999E-2</v>
      </c>
      <c r="BM72">
        <v>2.4372999999999999E-2</v>
      </c>
      <c r="BN72">
        <v>8.1439000000000008E-3</v>
      </c>
      <c r="BO72">
        <v>6.6443000000000002E-2</v>
      </c>
      <c r="BP72">
        <v>1.3362000000000001E-2</v>
      </c>
      <c r="BQ72">
        <v>2.0864000000000001E-2</v>
      </c>
      <c r="BR72">
        <v>1.5807000000000002E-2</v>
      </c>
      <c r="BS72">
        <v>6.1031000000000002E-3</v>
      </c>
      <c r="BT72">
        <v>1.7985000000000001E-2</v>
      </c>
      <c r="BU72">
        <v>2.0985E-2</v>
      </c>
      <c r="BV72">
        <v>2.027E-2</v>
      </c>
      <c r="BW72">
        <v>2.325E-2</v>
      </c>
      <c r="BX72">
        <v>1.9408000000000002E-2</v>
      </c>
      <c r="BY72">
        <v>5.7222000000000002E-3</v>
      </c>
      <c r="BZ72">
        <v>1.4956000000000001E-2</v>
      </c>
      <c r="CA72">
        <v>1.6402E-2</v>
      </c>
      <c r="CB72">
        <v>2.2076999999999999E-2</v>
      </c>
      <c r="CC72">
        <v>5.5851E-3</v>
      </c>
      <c r="CD72">
        <v>2.2311000000000001E-2</v>
      </c>
      <c r="CE72">
        <v>5.5472999999999998E-3</v>
      </c>
      <c r="CF72">
        <v>1.7399999999999999E-2</v>
      </c>
      <c r="CG72">
        <v>1.2034E-2</v>
      </c>
      <c r="CH72">
        <v>2.2835999999999999E-2</v>
      </c>
      <c r="CI72">
        <v>1.4156E-2</v>
      </c>
      <c r="CJ72">
        <v>1.4517E-2</v>
      </c>
      <c r="CK72">
        <v>6.1379E-3</v>
      </c>
      <c r="CL72">
        <v>2.0174999999999998E-2</v>
      </c>
      <c r="CM72">
        <v>1.9636000000000001E-2</v>
      </c>
      <c r="CN72">
        <v>1.7545000000000002E-2</v>
      </c>
      <c r="CO72">
        <v>1.0858E-2</v>
      </c>
      <c r="CP72">
        <v>6.9348999999999994E-2</v>
      </c>
      <c r="CQ72">
        <v>6.6832999999999997E-3</v>
      </c>
      <c r="CR72">
        <v>1.5365E-2</v>
      </c>
      <c r="CS72">
        <v>1.8898999999999999E-2</v>
      </c>
      <c r="CT72">
        <v>2.4575E-2</v>
      </c>
      <c r="CU72">
        <v>1.7745E-2</v>
      </c>
      <c r="CV72">
        <v>7.0028000000000007E-2</v>
      </c>
      <c r="CW72">
        <v>2.0097E-2</v>
      </c>
      <c r="CX72">
        <v>7.4155999999999996E-3</v>
      </c>
      <c r="CY72">
        <v>8.7673000000000001E-2</v>
      </c>
      <c r="CZ72">
        <v>2.4643000000000002E-2</v>
      </c>
      <c r="DA72">
        <v>1.2174000000000001E-2</v>
      </c>
      <c r="DB72">
        <v>5.7397000000000004E-3</v>
      </c>
      <c r="DC72">
        <v>2.4039000000000001E-2</v>
      </c>
      <c r="DD72">
        <v>2.2051000000000001E-2</v>
      </c>
      <c r="DE72">
        <v>1.4806E-2</v>
      </c>
      <c r="DF72">
        <v>1.5845999999999999E-2</v>
      </c>
      <c r="DG72">
        <v>5.4812000000000003E-3</v>
      </c>
      <c r="DH72">
        <v>1.7311E-2</v>
      </c>
      <c r="DI72">
        <v>1.5890999999999999E-2</v>
      </c>
    </row>
    <row r="73" spans="1:113">
      <c r="A73" t="s">
        <v>227</v>
      </c>
      <c r="B73">
        <v>7.2846999999999995E-2</v>
      </c>
      <c r="C73">
        <v>1.7042000000000002E-2</v>
      </c>
      <c r="D73">
        <v>5.1991999999999997E-2</v>
      </c>
      <c r="E73">
        <v>5.1384999999999998E-3</v>
      </c>
      <c r="F73">
        <v>2.0976999999999999E-2</v>
      </c>
      <c r="G73">
        <v>1.1639E-2</v>
      </c>
      <c r="H73">
        <v>4.2410999999999997E-2</v>
      </c>
      <c r="I73">
        <v>4.0807000000000003E-2</v>
      </c>
      <c r="J73">
        <v>4.4054999999999997E-3</v>
      </c>
      <c r="K73">
        <v>1.0997E-2</v>
      </c>
      <c r="L73">
        <v>7.5154000000000002E-3</v>
      </c>
      <c r="M73">
        <v>5.5190999999999999E-3</v>
      </c>
      <c r="N73">
        <v>2.5128999999999999E-2</v>
      </c>
      <c r="O73">
        <v>7.8268000000000001E-3</v>
      </c>
      <c r="P73">
        <v>1.0925000000000001E-2</v>
      </c>
      <c r="Q73">
        <v>1.4742E-2</v>
      </c>
      <c r="R73">
        <v>6.3742E-3</v>
      </c>
      <c r="S73">
        <v>6.3507999999999995E-2</v>
      </c>
      <c r="T73">
        <v>1.4159E-2</v>
      </c>
      <c r="U73">
        <v>1.2907999999999999E-2</v>
      </c>
      <c r="V73">
        <v>5.2509000000000002E-3</v>
      </c>
      <c r="W73">
        <v>1.4468E-2</v>
      </c>
      <c r="X73">
        <v>1.4514000000000001E-2</v>
      </c>
      <c r="Y73">
        <v>1.1975E-2</v>
      </c>
      <c r="Z73">
        <v>9.8052E-3</v>
      </c>
      <c r="AA73">
        <v>5.4060000000000002E-3</v>
      </c>
      <c r="AB73">
        <v>1.4782E-2</v>
      </c>
      <c r="AC73">
        <v>1.4925000000000001E-2</v>
      </c>
      <c r="AD73">
        <v>1.2973999999999999E-2</v>
      </c>
      <c r="AE73">
        <v>4.9163000000000002E-3</v>
      </c>
      <c r="AF73">
        <v>1.5348000000000001E-2</v>
      </c>
      <c r="AG73">
        <v>5.6642000000000003E-3</v>
      </c>
      <c r="AH73">
        <v>2.1457E-2</v>
      </c>
      <c r="AI73">
        <v>2.1378999999999999E-2</v>
      </c>
      <c r="AJ73">
        <v>1.8419000000000001E-2</v>
      </c>
      <c r="AK73">
        <v>6.0044E-3</v>
      </c>
      <c r="AL73">
        <v>1.7354000000000001E-2</v>
      </c>
      <c r="AM73">
        <v>1.2462000000000001E-2</v>
      </c>
      <c r="AN73">
        <v>5.9329E-2</v>
      </c>
      <c r="AO73">
        <v>6.7924999999999999E-3</v>
      </c>
      <c r="AP73">
        <v>2.3968E-2</v>
      </c>
      <c r="AQ73">
        <v>1.1008E-2</v>
      </c>
      <c r="AR73">
        <v>1.9588000000000001E-2</v>
      </c>
      <c r="AS73">
        <v>6.0631000000000001E-3</v>
      </c>
      <c r="AT73">
        <v>1.8110000000000001E-2</v>
      </c>
      <c r="AU73">
        <v>1.6412E-2</v>
      </c>
      <c r="AV73">
        <v>1.3169999999999999E-2</v>
      </c>
      <c r="AW73">
        <v>5.3071000000000004E-3</v>
      </c>
      <c r="AX73">
        <v>1.7559000000000002E-2</v>
      </c>
      <c r="AY73">
        <v>1.6156E-2</v>
      </c>
      <c r="AZ73">
        <v>2.8888E-2</v>
      </c>
      <c r="BA73">
        <v>1.4560999999999999E-2</v>
      </c>
      <c r="BB73">
        <v>6.3162000000000001E-3</v>
      </c>
      <c r="BC73">
        <v>5.4370000000000002E-2</v>
      </c>
      <c r="BD73">
        <v>5.751E-3</v>
      </c>
      <c r="BE73">
        <v>1.7559000000000002E-2</v>
      </c>
      <c r="BF73">
        <v>1.4154999999999999E-2</v>
      </c>
      <c r="BG73">
        <v>5.3328E-2</v>
      </c>
      <c r="BH73">
        <v>4.9779000000000004E-3</v>
      </c>
      <c r="BI73">
        <v>2.5543E-2</v>
      </c>
      <c r="BJ73">
        <v>1.3295E-2</v>
      </c>
      <c r="BK73">
        <v>2.6096999999999999E-2</v>
      </c>
      <c r="BL73">
        <v>2.2232999999999999E-2</v>
      </c>
      <c r="BM73">
        <v>2.4211E-2</v>
      </c>
      <c r="BN73">
        <v>8.1040999999999995E-3</v>
      </c>
      <c r="BO73">
        <v>6.5608E-2</v>
      </c>
      <c r="BP73">
        <v>1.3276E-2</v>
      </c>
      <c r="BQ73">
        <v>2.0258000000000002E-2</v>
      </c>
      <c r="BR73">
        <v>1.528E-2</v>
      </c>
      <c r="BS73">
        <v>6.0118999999999997E-3</v>
      </c>
      <c r="BT73">
        <v>1.7815999999999999E-2</v>
      </c>
      <c r="BU73">
        <v>2.0524000000000001E-2</v>
      </c>
      <c r="BV73">
        <v>1.9605000000000001E-2</v>
      </c>
      <c r="BW73">
        <v>2.3025E-2</v>
      </c>
      <c r="BX73">
        <v>1.9220000000000001E-2</v>
      </c>
      <c r="BY73">
        <v>5.6257E-3</v>
      </c>
      <c r="BZ73">
        <v>1.4838E-2</v>
      </c>
      <c r="CA73">
        <v>1.6108000000000001E-2</v>
      </c>
      <c r="CB73">
        <v>2.1292999999999999E-2</v>
      </c>
      <c r="CC73">
        <v>5.4574999999999997E-3</v>
      </c>
      <c r="CD73">
        <v>2.2293E-2</v>
      </c>
      <c r="CE73">
        <v>5.4806999999999998E-3</v>
      </c>
      <c r="CF73">
        <v>1.7207E-2</v>
      </c>
      <c r="CG73">
        <v>1.1649E-2</v>
      </c>
      <c r="CH73">
        <v>2.2169999999999999E-2</v>
      </c>
      <c r="CI73">
        <v>1.3838E-2</v>
      </c>
      <c r="CJ73">
        <v>1.4478E-2</v>
      </c>
      <c r="CK73">
        <v>6.0299999999999998E-3</v>
      </c>
      <c r="CL73">
        <v>2.0119000000000001E-2</v>
      </c>
      <c r="CM73">
        <v>1.9356999999999999E-2</v>
      </c>
      <c r="CN73">
        <v>1.7094000000000002E-2</v>
      </c>
      <c r="CO73">
        <v>1.0834E-2</v>
      </c>
      <c r="CP73">
        <v>6.8014000000000005E-2</v>
      </c>
      <c r="CQ73">
        <v>6.5931000000000002E-3</v>
      </c>
      <c r="CR73">
        <v>1.5297E-2</v>
      </c>
      <c r="CS73">
        <v>1.8409999999999999E-2</v>
      </c>
      <c r="CT73">
        <v>2.3921000000000001E-2</v>
      </c>
      <c r="CU73">
        <v>1.7722000000000002E-2</v>
      </c>
      <c r="CV73">
        <v>6.8635000000000002E-2</v>
      </c>
      <c r="CW73">
        <v>1.9418000000000001E-2</v>
      </c>
      <c r="CX73">
        <v>7.3506999999999999E-3</v>
      </c>
      <c r="CY73">
        <v>8.6113999999999996E-2</v>
      </c>
      <c r="CZ73">
        <v>2.3220000000000001E-2</v>
      </c>
      <c r="DA73">
        <v>1.2031999999999999E-2</v>
      </c>
      <c r="DB73">
        <v>5.6531999999999997E-3</v>
      </c>
      <c r="DC73">
        <v>2.2929999999999999E-2</v>
      </c>
      <c r="DD73">
        <v>2.1607000000000001E-2</v>
      </c>
      <c r="DE73">
        <v>1.4425E-2</v>
      </c>
      <c r="DF73">
        <v>1.5758999999999999E-2</v>
      </c>
      <c r="DG73">
        <v>5.424E-3</v>
      </c>
      <c r="DH73">
        <v>1.7278000000000002E-2</v>
      </c>
      <c r="DI73">
        <v>1.5618E-2</v>
      </c>
    </row>
    <row r="74" spans="1:113">
      <c r="A74" t="s">
        <v>228</v>
      </c>
      <c r="B74">
        <v>7.3727000000000001E-2</v>
      </c>
      <c r="C74">
        <v>1.7253000000000001E-2</v>
      </c>
      <c r="D74">
        <v>5.2713000000000003E-2</v>
      </c>
      <c r="E74">
        <v>5.1717999999999998E-3</v>
      </c>
      <c r="F74">
        <v>2.1180999999999998E-2</v>
      </c>
      <c r="G74">
        <v>1.2197E-2</v>
      </c>
      <c r="H74">
        <v>4.2944999999999997E-2</v>
      </c>
      <c r="I74">
        <v>4.1492000000000001E-2</v>
      </c>
      <c r="J74">
        <v>4.4834999999999996E-3</v>
      </c>
      <c r="K74">
        <v>1.1344999999999999E-2</v>
      </c>
      <c r="L74">
        <v>7.7165000000000003E-3</v>
      </c>
      <c r="M74">
        <v>5.6354999999999999E-3</v>
      </c>
      <c r="N74">
        <v>2.5870000000000001E-2</v>
      </c>
      <c r="O74">
        <v>7.9159999999999994E-3</v>
      </c>
      <c r="P74">
        <v>1.1338000000000001E-2</v>
      </c>
      <c r="Q74">
        <v>1.4944000000000001E-2</v>
      </c>
      <c r="R74">
        <v>6.4872999999999997E-3</v>
      </c>
      <c r="S74">
        <v>6.4380000000000007E-2</v>
      </c>
      <c r="T74">
        <v>1.4357E-2</v>
      </c>
      <c r="U74">
        <v>1.3335E-2</v>
      </c>
      <c r="V74">
        <v>5.3299999999999997E-3</v>
      </c>
      <c r="W74">
        <v>1.4592000000000001E-2</v>
      </c>
      <c r="X74">
        <v>1.46E-2</v>
      </c>
      <c r="Y74">
        <v>1.2203E-2</v>
      </c>
      <c r="Z74">
        <v>9.9019999999999993E-3</v>
      </c>
      <c r="AA74">
        <v>5.5002999999999996E-3</v>
      </c>
      <c r="AB74">
        <v>1.4954E-2</v>
      </c>
      <c r="AC74">
        <v>1.5167E-2</v>
      </c>
      <c r="AD74">
        <v>1.3424E-2</v>
      </c>
      <c r="AE74">
        <v>4.9506000000000003E-3</v>
      </c>
      <c r="AF74">
        <v>1.5428000000000001E-2</v>
      </c>
      <c r="AG74">
        <v>5.7270999999999997E-3</v>
      </c>
      <c r="AH74">
        <v>2.1721000000000001E-2</v>
      </c>
      <c r="AI74">
        <v>2.1869E-2</v>
      </c>
      <c r="AJ74">
        <v>1.8953000000000001E-2</v>
      </c>
      <c r="AK74">
        <v>6.0857000000000003E-3</v>
      </c>
      <c r="AL74">
        <v>1.7694999999999999E-2</v>
      </c>
      <c r="AM74">
        <v>1.282E-2</v>
      </c>
      <c r="AN74">
        <v>5.9746E-2</v>
      </c>
      <c r="AO74">
        <v>6.8999999999999999E-3</v>
      </c>
      <c r="AP74">
        <v>2.4139000000000001E-2</v>
      </c>
      <c r="AQ74">
        <v>1.1572000000000001E-2</v>
      </c>
      <c r="AR74">
        <v>2.0298E-2</v>
      </c>
      <c r="AS74">
        <v>6.1618000000000003E-3</v>
      </c>
      <c r="AT74">
        <v>1.8343000000000002E-2</v>
      </c>
      <c r="AU74">
        <v>1.6546000000000002E-2</v>
      </c>
      <c r="AV74">
        <v>1.3577000000000001E-2</v>
      </c>
      <c r="AW74">
        <v>5.3937000000000004E-3</v>
      </c>
      <c r="AX74">
        <v>1.7651E-2</v>
      </c>
      <c r="AY74">
        <v>1.6327999999999999E-2</v>
      </c>
      <c r="AZ74">
        <v>2.9503000000000001E-2</v>
      </c>
      <c r="BA74">
        <v>1.4729000000000001E-2</v>
      </c>
      <c r="BB74">
        <v>6.3623000000000004E-3</v>
      </c>
      <c r="BC74">
        <v>5.4886999999999998E-2</v>
      </c>
      <c r="BD74">
        <v>5.7954E-3</v>
      </c>
      <c r="BE74">
        <v>1.7738E-2</v>
      </c>
      <c r="BF74">
        <v>1.4683E-2</v>
      </c>
      <c r="BG74">
        <v>5.4494000000000001E-2</v>
      </c>
      <c r="BH74">
        <v>5.0463000000000001E-3</v>
      </c>
      <c r="BI74">
        <v>2.6105E-2</v>
      </c>
      <c r="BJ74">
        <v>1.3743E-2</v>
      </c>
      <c r="BK74">
        <v>2.6949000000000001E-2</v>
      </c>
      <c r="BL74">
        <v>2.2447999999999999E-2</v>
      </c>
      <c r="BM74">
        <v>2.4445000000000001E-2</v>
      </c>
      <c r="BN74">
        <v>8.1466999999999998E-3</v>
      </c>
      <c r="BO74">
        <v>6.6414000000000001E-2</v>
      </c>
      <c r="BP74">
        <v>1.3443E-2</v>
      </c>
      <c r="BQ74">
        <v>2.0816999999999999E-2</v>
      </c>
      <c r="BR74">
        <v>1.5741999999999999E-2</v>
      </c>
      <c r="BS74">
        <v>6.1194999999999999E-3</v>
      </c>
      <c r="BT74">
        <v>1.8100999999999999E-2</v>
      </c>
      <c r="BU74">
        <v>2.0802999999999999E-2</v>
      </c>
      <c r="BV74">
        <v>2.0272999999999999E-2</v>
      </c>
      <c r="BW74">
        <v>2.3278E-2</v>
      </c>
      <c r="BX74">
        <v>1.9431E-2</v>
      </c>
      <c r="BY74">
        <v>5.7305000000000004E-3</v>
      </c>
      <c r="BZ74">
        <v>1.5159000000000001E-2</v>
      </c>
      <c r="CA74">
        <v>1.6348000000000001E-2</v>
      </c>
      <c r="CB74">
        <v>2.2065999999999999E-2</v>
      </c>
      <c r="CC74">
        <v>5.5962E-3</v>
      </c>
      <c r="CD74">
        <v>2.2574E-2</v>
      </c>
      <c r="CE74">
        <v>5.5815999999999999E-3</v>
      </c>
      <c r="CF74">
        <v>1.7432E-2</v>
      </c>
      <c r="CG74">
        <v>1.1986E-2</v>
      </c>
      <c r="CH74">
        <v>2.2865E-2</v>
      </c>
      <c r="CI74">
        <v>1.4148000000000001E-2</v>
      </c>
      <c r="CJ74">
        <v>1.4576E-2</v>
      </c>
      <c r="CK74">
        <v>6.1527999999999999E-3</v>
      </c>
      <c r="CL74">
        <v>2.0223000000000001E-2</v>
      </c>
      <c r="CM74">
        <v>1.9712E-2</v>
      </c>
      <c r="CN74">
        <v>1.7527999999999998E-2</v>
      </c>
      <c r="CO74">
        <v>1.0957E-2</v>
      </c>
      <c r="CP74">
        <v>6.9376999999999994E-2</v>
      </c>
      <c r="CQ74">
        <v>6.7174000000000001E-3</v>
      </c>
      <c r="CR74">
        <v>1.5439E-2</v>
      </c>
      <c r="CS74">
        <v>1.8769000000000001E-2</v>
      </c>
      <c r="CT74">
        <v>2.4549000000000001E-2</v>
      </c>
      <c r="CU74">
        <v>1.7944999999999999E-2</v>
      </c>
      <c r="CV74">
        <v>6.9323999999999997E-2</v>
      </c>
      <c r="CW74">
        <v>2.0008999999999999E-2</v>
      </c>
      <c r="CX74">
        <v>7.4765999999999999E-3</v>
      </c>
      <c r="CY74">
        <v>8.7126999999999996E-2</v>
      </c>
      <c r="CZ74">
        <v>2.4575E-2</v>
      </c>
      <c r="DA74">
        <v>1.2149E-2</v>
      </c>
      <c r="DB74">
        <v>5.7364E-3</v>
      </c>
      <c r="DC74">
        <v>2.4045E-2</v>
      </c>
      <c r="DD74">
        <v>2.2076999999999999E-2</v>
      </c>
      <c r="DE74">
        <v>1.4765E-2</v>
      </c>
      <c r="DF74">
        <v>1.585E-2</v>
      </c>
      <c r="DG74">
        <v>5.5148999999999997E-3</v>
      </c>
      <c r="DH74">
        <v>1.7358999999999999E-2</v>
      </c>
      <c r="DI74">
        <v>1.5764E-2</v>
      </c>
    </row>
    <row r="75" spans="1:113">
      <c r="A75" t="s">
        <v>229</v>
      </c>
      <c r="B75">
        <v>7.3496000000000006E-2</v>
      </c>
      <c r="C75">
        <v>1.7226999999999999E-2</v>
      </c>
      <c r="D75">
        <v>5.2368999999999999E-2</v>
      </c>
      <c r="E75">
        <v>5.1441000000000004E-3</v>
      </c>
      <c r="F75">
        <v>2.1024000000000001E-2</v>
      </c>
      <c r="G75">
        <v>1.2194E-2</v>
      </c>
      <c r="H75">
        <v>4.2639999999999997E-2</v>
      </c>
      <c r="I75">
        <v>4.0904999999999997E-2</v>
      </c>
      <c r="J75">
        <v>4.4431000000000002E-3</v>
      </c>
      <c r="K75">
        <v>1.1324000000000001E-2</v>
      </c>
      <c r="L75">
        <v>7.7086999999999998E-3</v>
      </c>
      <c r="M75">
        <v>5.5719000000000003E-3</v>
      </c>
      <c r="N75">
        <v>2.5728000000000001E-2</v>
      </c>
      <c r="O75">
        <v>7.8819000000000007E-3</v>
      </c>
      <c r="P75">
        <v>1.1403999999999999E-2</v>
      </c>
      <c r="Q75">
        <v>1.4789E-2</v>
      </c>
      <c r="R75">
        <v>6.4381000000000004E-3</v>
      </c>
      <c r="S75">
        <v>6.3655000000000003E-2</v>
      </c>
      <c r="T75">
        <v>1.4156E-2</v>
      </c>
      <c r="U75">
        <v>1.3243E-2</v>
      </c>
      <c r="V75">
        <v>5.287E-3</v>
      </c>
      <c r="W75">
        <v>1.4519000000000001E-2</v>
      </c>
      <c r="X75">
        <v>1.4607999999999999E-2</v>
      </c>
      <c r="Y75">
        <v>1.2185E-2</v>
      </c>
      <c r="Z75">
        <v>9.7952000000000004E-3</v>
      </c>
      <c r="AA75">
        <v>5.4431999999999996E-3</v>
      </c>
      <c r="AB75">
        <v>1.4885000000000001E-2</v>
      </c>
      <c r="AC75">
        <v>1.5004999999999999E-2</v>
      </c>
      <c r="AD75">
        <v>1.3433E-2</v>
      </c>
      <c r="AE75">
        <v>4.9104999999999999E-3</v>
      </c>
      <c r="AF75">
        <v>1.5398E-2</v>
      </c>
      <c r="AG75">
        <v>5.6934999999999998E-3</v>
      </c>
      <c r="AH75">
        <v>2.1545000000000002E-2</v>
      </c>
      <c r="AI75">
        <v>2.1582E-2</v>
      </c>
      <c r="AJ75">
        <v>1.8936000000000001E-2</v>
      </c>
      <c r="AK75">
        <v>6.0556999999999998E-3</v>
      </c>
      <c r="AL75">
        <v>1.7617000000000001E-2</v>
      </c>
      <c r="AM75">
        <v>1.2828000000000001E-2</v>
      </c>
      <c r="AN75">
        <v>5.9297000000000002E-2</v>
      </c>
      <c r="AO75">
        <v>6.7602000000000001E-3</v>
      </c>
      <c r="AP75">
        <v>2.3982E-2</v>
      </c>
      <c r="AQ75">
        <v>1.1609E-2</v>
      </c>
      <c r="AR75">
        <v>2.0001999999999999E-2</v>
      </c>
      <c r="AS75">
        <v>6.1123999999999996E-3</v>
      </c>
      <c r="AT75">
        <v>1.8208999999999999E-2</v>
      </c>
      <c r="AU75">
        <v>1.6487999999999999E-2</v>
      </c>
      <c r="AV75">
        <v>1.3517E-2</v>
      </c>
      <c r="AW75">
        <v>5.3365000000000001E-3</v>
      </c>
      <c r="AX75">
        <v>1.7586000000000001E-2</v>
      </c>
      <c r="AY75">
        <v>1.6102000000000002E-2</v>
      </c>
      <c r="AZ75">
        <v>2.9510999999999999E-2</v>
      </c>
      <c r="BA75">
        <v>1.4619E-2</v>
      </c>
      <c r="BB75">
        <v>6.3226999999999997E-3</v>
      </c>
      <c r="BC75">
        <v>5.4650999999999998E-2</v>
      </c>
      <c r="BD75">
        <v>5.7517000000000002E-3</v>
      </c>
      <c r="BE75">
        <v>1.7509E-2</v>
      </c>
      <c r="BF75">
        <v>1.4694E-2</v>
      </c>
      <c r="BG75">
        <v>5.3983999999999997E-2</v>
      </c>
      <c r="BH75">
        <v>5.0209E-3</v>
      </c>
      <c r="BI75">
        <v>2.5874000000000001E-2</v>
      </c>
      <c r="BJ75">
        <v>1.3759E-2</v>
      </c>
      <c r="BK75">
        <v>2.6936999999999999E-2</v>
      </c>
      <c r="BL75">
        <v>2.2308000000000001E-2</v>
      </c>
      <c r="BM75">
        <v>2.4292999999999999E-2</v>
      </c>
      <c r="BN75">
        <v>8.0934000000000006E-3</v>
      </c>
      <c r="BO75">
        <v>6.6061999999999996E-2</v>
      </c>
      <c r="BP75">
        <v>1.3306E-2</v>
      </c>
      <c r="BQ75">
        <v>2.0691000000000001E-2</v>
      </c>
      <c r="BR75">
        <v>1.5715E-2</v>
      </c>
      <c r="BS75">
        <v>6.0764E-3</v>
      </c>
      <c r="BT75">
        <v>1.7956E-2</v>
      </c>
      <c r="BU75">
        <v>2.0597000000000001E-2</v>
      </c>
      <c r="BV75">
        <v>2.0243000000000001E-2</v>
      </c>
      <c r="BW75">
        <v>2.3036999999999998E-2</v>
      </c>
      <c r="BX75">
        <v>1.9230000000000001E-2</v>
      </c>
      <c r="BY75">
        <v>5.6468000000000004E-3</v>
      </c>
      <c r="BZ75">
        <v>1.4976E-2</v>
      </c>
      <c r="CA75">
        <v>1.6135E-2</v>
      </c>
      <c r="CB75">
        <v>2.1925E-2</v>
      </c>
      <c r="CC75">
        <v>5.5558999999999999E-3</v>
      </c>
      <c r="CD75">
        <v>2.2301000000000001E-2</v>
      </c>
      <c r="CE75">
        <v>5.5062000000000002E-3</v>
      </c>
      <c r="CF75">
        <v>1.7343999999999998E-2</v>
      </c>
      <c r="CG75">
        <v>1.1989E-2</v>
      </c>
      <c r="CH75">
        <v>2.2748000000000001E-2</v>
      </c>
      <c r="CI75">
        <v>1.4113000000000001E-2</v>
      </c>
      <c r="CJ75">
        <v>1.4451E-2</v>
      </c>
      <c r="CK75">
        <v>6.0965999999999998E-3</v>
      </c>
      <c r="CL75">
        <v>2.0159E-2</v>
      </c>
      <c r="CM75">
        <v>1.9543000000000001E-2</v>
      </c>
      <c r="CN75">
        <v>1.7455999999999999E-2</v>
      </c>
      <c r="CO75">
        <v>1.0841E-2</v>
      </c>
      <c r="CP75">
        <v>6.8860000000000005E-2</v>
      </c>
      <c r="CQ75">
        <v>6.5976999999999997E-3</v>
      </c>
      <c r="CR75">
        <v>1.5355000000000001E-2</v>
      </c>
      <c r="CS75">
        <v>1.8485000000000001E-2</v>
      </c>
      <c r="CT75">
        <v>2.4507999999999999E-2</v>
      </c>
      <c r="CU75">
        <v>1.7839000000000001E-2</v>
      </c>
      <c r="CV75">
        <v>6.9320000000000007E-2</v>
      </c>
      <c r="CW75">
        <v>1.9998999999999999E-2</v>
      </c>
      <c r="CX75">
        <v>7.3904000000000001E-3</v>
      </c>
      <c r="CY75">
        <v>8.6925000000000002E-2</v>
      </c>
      <c r="CZ75">
        <v>2.4622000000000002E-2</v>
      </c>
      <c r="DA75">
        <v>1.2055E-2</v>
      </c>
      <c r="DB75">
        <v>5.6816000000000002E-3</v>
      </c>
      <c r="DC75">
        <v>2.3869000000000001E-2</v>
      </c>
      <c r="DD75">
        <v>2.1819000000000002E-2</v>
      </c>
      <c r="DE75">
        <v>1.4736000000000001E-2</v>
      </c>
      <c r="DF75">
        <v>1.5761000000000001E-2</v>
      </c>
      <c r="DG75">
        <v>5.4646E-3</v>
      </c>
      <c r="DH75">
        <v>1.7232000000000001E-2</v>
      </c>
      <c r="DI75">
        <v>1.5672999999999999E-2</v>
      </c>
    </row>
    <row r="76" spans="1:113">
      <c r="A76" t="s">
        <v>230</v>
      </c>
      <c r="B76">
        <v>5.9958999999999998E-2</v>
      </c>
      <c r="C76">
        <v>1.3625E-2</v>
      </c>
      <c r="D76">
        <v>4.5260000000000002E-2</v>
      </c>
      <c r="E76">
        <v>4.4739999999999997E-3</v>
      </c>
      <c r="F76">
        <v>1.3759E-2</v>
      </c>
      <c r="G76">
        <v>9.5475000000000004E-3</v>
      </c>
      <c r="H76">
        <v>3.5265999999999999E-2</v>
      </c>
      <c r="I76">
        <v>3.7733999999999997E-2</v>
      </c>
      <c r="J76">
        <v>3.5228999999999998E-3</v>
      </c>
      <c r="K76">
        <v>7.7530000000000003E-3</v>
      </c>
      <c r="L76">
        <v>4.1519E-3</v>
      </c>
      <c r="M76">
        <v>4.9218999999999999E-3</v>
      </c>
      <c r="N76">
        <v>2.3206000000000001E-2</v>
      </c>
      <c r="O76">
        <v>5.9861999999999997E-3</v>
      </c>
      <c r="P76">
        <v>1.1195999999999999E-2</v>
      </c>
      <c r="Q76">
        <v>8.8099000000000007E-3</v>
      </c>
      <c r="R76">
        <v>5.0590000000000001E-3</v>
      </c>
      <c r="S76">
        <v>5.1971999999999997E-2</v>
      </c>
      <c r="T76">
        <v>1.1853000000000001E-2</v>
      </c>
      <c r="U76">
        <v>1.1478E-2</v>
      </c>
      <c r="V76">
        <v>4.4898999999999998E-3</v>
      </c>
      <c r="W76">
        <v>1.0227E-2</v>
      </c>
      <c r="X76">
        <v>1.2482E-2</v>
      </c>
      <c r="Y76">
        <v>1.0928E-2</v>
      </c>
      <c r="Z76">
        <v>7.6864999999999998E-3</v>
      </c>
      <c r="AA76">
        <v>4.5314999999999999E-3</v>
      </c>
      <c r="AB76">
        <v>9.6763999999999999E-3</v>
      </c>
      <c r="AC76">
        <v>1.1981E-2</v>
      </c>
      <c r="AD76">
        <v>1.1816999999999999E-2</v>
      </c>
      <c r="AE76">
        <v>3.9681999999999999E-3</v>
      </c>
      <c r="AF76">
        <v>1.2300999999999999E-2</v>
      </c>
      <c r="AG76">
        <v>4.7593999999999996E-3</v>
      </c>
      <c r="AH76">
        <v>1.7004999999999999E-2</v>
      </c>
      <c r="AI76">
        <v>1.6549999999999999E-2</v>
      </c>
      <c r="AJ76">
        <v>1.6451E-2</v>
      </c>
      <c r="AK76">
        <v>4.8802999999999997E-3</v>
      </c>
      <c r="AL76">
        <v>1.3324000000000001E-2</v>
      </c>
      <c r="AM76">
        <v>1.0511E-2</v>
      </c>
      <c r="AN76">
        <v>5.0951999999999997E-2</v>
      </c>
      <c r="AO76">
        <v>5.1219999999999998E-3</v>
      </c>
      <c r="AP76">
        <v>1.8641000000000001E-2</v>
      </c>
      <c r="AQ76">
        <v>9.7658999999999992E-3</v>
      </c>
      <c r="AR76">
        <v>1.4156E-2</v>
      </c>
      <c r="AS76">
        <v>4.9002000000000004E-3</v>
      </c>
      <c r="AT76">
        <v>1.4841E-2</v>
      </c>
      <c r="AU76">
        <v>1.3934E-2</v>
      </c>
      <c r="AV76">
        <v>1.1637E-2</v>
      </c>
      <c r="AW76">
        <v>4.7692000000000003E-3</v>
      </c>
      <c r="AX76">
        <v>1.4655E-2</v>
      </c>
      <c r="AY76">
        <v>1.366E-2</v>
      </c>
      <c r="AZ76">
        <v>1.9602000000000001E-4</v>
      </c>
      <c r="BA76">
        <v>1.1747E-2</v>
      </c>
      <c r="BB76">
        <v>5.0350000000000004E-3</v>
      </c>
      <c r="BC76">
        <v>4.6252000000000001E-2</v>
      </c>
      <c r="BD76">
        <v>5.0834000000000001E-3</v>
      </c>
      <c r="BE76">
        <v>1.376E-2</v>
      </c>
      <c r="BF76">
        <v>1.2309E-2</v>
      </c>
      <c r="BG76">
        <v>4.5662000000000001E-2</v>
      </c>
      <c r="BH76">
        <v>4.5117999999999998E-3</v>
      </c>
      <c r="BI76">
        <v>2.0424999999999999E-2</v>
      </c>
      <c r="BJ76">
        <v>1.1424999999999999E-2</v>
      </c>
      <c r="BK76">
        <v>2.5795999999999999E-2</v>
      </c>
      <c r="BL76">
        <v>1.8634000000000001E-2</v>
      </c>
      <c r="BM76">
        <v>2.0292000000000001E-2</v>
      </c>
      <c r="BN76">
        <v>6.8164000000000002E-3</v>
      </c>
      <c r="BO76">
        <v>5.8319000000000003E-2</v>
      </c>
      <c r="BP76">
        <v>1.1785E-2</v>
      </c>
      <c r="BQ76">
        <v>1.4866000000000001E-2</v>
      </c>
      <c r="BR76">
        <v>1.1176E-2</v>
      </c>
      <c r="BS76">
        <v>5.2668999999999997E-3</v>
      </c>
      <c r="BT76">
        <v>1.3816999999999999E-2</v>
      </c>
      <c r="BU76">
        <v>1.7448999999999999E-2</v>
      </c>
      <c r="BV76">
        <v>1.8464999999999999E-2</v>
      </c>
      <c r="BW76">
        <v>1.7124E-2</v>
      </c>
      <c r="BX76">
        <v>1.4293999999999999E-2</v>
      </c>
      <c r="BY76">
        <v>4.8732999999999997E-3</v>
      </c>
      <c r="BZ76">
        <v>1.1322E-2</v>
      </c>
      <c r="CA76">
        <v>1.4115000000000001E-2</v>
      </c>
      <c r="CB76">
        <v>1.9647999999999999E-2</v>
      </c>
      <c r="CC76">
        <v>4.7558000000000001E-3</v>
      </c>
      <c r="CD76">
        <v>1.8268E-2</v>
      </c>
      <c r="CE76">
        <v>5.0397999999999997E-3</v>
      </c>
      <c r="CF76">
        <v>1.4654E-2</v>
      </c>
      <c r="CG76">
        <v>1.0973999999999999E-2</v>
      </c>
      <c r="CH76">
        <v>1.7779E-2</v>
      </c>
      <c r="CI76">
        <v>1.1976000000000001E-2</v>
      </c>
      <c r="CJ76">
        <v>1.261E-2</v>
      </c>
      <c r="CK76">
        <v>4.8237000000000002E-3</v>
      </c>
      <c r="CL76">
        <v>1.7613E-2</v>
      </c>
      <c r="CM76">
        <v>1.5011999999999999E-2</v>
      </c>
      <c r="CN76">
        <v>1.4853999999999999E-2</v>
      </c>
      <c r="CO76">
        <v>7.6071000000000003E-3</v>
      </c>
      <c r="CP76">
        <v>5.7544999999999999E-2</v>
      </c>
      <c r="CQ76">
        <v>5.4958999999999997E-3</v>
      </c>
      <c r="CR76">
        <v>1.1853000000000001E-2</v>
      </c>
      <c r="CS76">
        <v>1.5499000000000001E-2</v>
      </c>
      <c r="CT76">
        <v>2.0747999999999999E-2</v>
      </c>
      <c r="CU76">
        <v>1.4590000000000001E-2</v>
      </c>
      <c r="CV76">
        <v>5.8090000000000003E-2</v>
      </c>
      <c r="CW76">
        <v>1.533E-2</v>
      </c>
      <c r="CX76">
        <v>5.4521999999999999E-3</v>
      </c>
      <c r="CY76">
        <v>4.5073000000000002E-2</v>
      </c>
      <c r="CZ76">
        <v>1.7101000000000002E-2</v>
      </c>
      <c r="DA76">
        <v>1.0234999999999999E-2</v>
      </c>
      <c r="DB76">
        <v>4.6379000000000004E-3</v>
      </c>
      <c r="DC76">
        <v>1.8193000000000001E-2</v>
      </c>
      <c r="DD76">
        <v>1.7478E-2</v>
      </c>
      <c r="DE76">
        <v>1.2553E-2</v>
      </c>
      <c r="DF76">
        <v>1.3171E-2</v>
      </c>
      <c r="DG76">
        <v>4.8843000000000003E-3</v>
      </c>
      <c r="DH76">
        <v>1.5502E-2</v>
      </c>
      <c r="DI76">
        <v>1.384E-2</v>
      </c>
    </row>
    <row r="77" spans="1:113">
      <c r="A77" t="s">
        <v>231</v>
      </c>
      <c r="B77">
        <v>5.1651000000000002E-2</v>
      </c>
      <c r="C77">
        <v>1.2081E-2</v>
      </c>
      <c r="D77">
        <v>3.7560000000000003E-2</v>
      </c>
      <c r="E77">
        <v>3.5119999999999999E-3</v>
      </c>
      <c r="F77">
        <v>1.4437999999999999E-2</v>
      </c>
      <c r="G77">
        <v>9.2890999999999998E-3</v>
      </c>
      <c r="H77">
        <v>3.2797E-2</v>
      </c>
      <c r="I77">
        <v>2.9307E-2</v>
      </c>
      <c r="J77">
        <v>2.8059000000000001E-3</v>
      </c>
      <c r="K77">
        <v>7.8321999999999992E-3</v>
      </c>
      <c r="L77">
        <v>5.3371E-3</v>
      </c>
      <c r="M77">
        <v>4.3990000000000001E-3</v>
      </c>
      <c r="N77">
        <v>1.9727999999999999E-2</v>
      </c>
      <c r="O77">
        <v>5.8287E-3</v>
      </c>
      <c r="P77">
        <v>5.8349999999999999E-3</v>
      </c>
      <c r="Q77">
        <v>1.0536E-2</v>
      </c>
      <c r="R77">
        <v>4.7182999999999999E-3</v>
      </c>
      <c r="S77">
        <v>4.7784E-2</v>
      </c>
      <c r="T77">
        <v>1.0678E-2</v>
      </c>
      <c r="U77">
        <v>9.6521000000000003E-3</v>
      </c>
      <c r="V77">
        <v>3.9754999999999999E-3</v>
      </c>
      <c r="W77">
        <v>1.0181000000000001E-2</v>
      </c>
      <c r="X77">
        <v>1.0671999999999999E-2</v>
      </c>
      <c r="Y77">
        <v>9.0636999999999992E-3</v>
      </c>
      <c r="Z77">
        <v>7.5196000000000004E-3</v>
      </c>
      <c r="AA77">
        <v>4.1435999999999999E-3</v>
      </c>
      <c r="AB77">
        <v>1.0723999999999999E-2</v>
      </c>
      <c r="AC77">
        <v>1.1069000000000001E-2</v>
      </c>
      <c r="AD77">
        <v>1.0007E-2</v>
      </c>
      <c r="AE77">
        <v>3.5260000000000001E-3</v>
      </c>
      <c r="AF77">
        <v>1.089E-2</v>
      </c>
      <c r="AG77">
        <v>4.2401000000000001E-3</v>
      </c>
      <c r="AH77">
        <v>1.5989E-2</v>
      </c>
      <c r="AI77">
        <v>1.4892000000000001E-2</v>
      </c>
      <c r="AJ77">
        <v>1.4603E-2</v>
      </c>
      <c r="AK77">
        <v>4.7269E-3</v>
      </c>
      <c r="AL77">
        <v>1.3521999999999999E-2</v>
      </c>
      <c r="AM77">
        <v>9.2796000000000007E-3</v>
      </c>
      <c r="AN77">
        <v>4.3957999999999997E-2</v>
      </c>
      <c r="AO77">
        <v>5.0324000000000002E-3</v>
      </c>
      <c r="AP77">
        <v>1.7337999999999999E-2</v>
      </c>
      <c r="AQ77">
        <v>8.1326999999999997E-3</v>
      </c>
      <c r="AR77">
        <v>9.5400999999999993E-3</v>
      </c>
      <c r="AS77">
        <v>4.5639000000000001E-3</v>
      </c>
      <c r="AT77">
        <v>1.1521999999999999E-2</v>
      </c>
      <c r="AU77">
        <v>1.1309E-2</v>
      </c>
      <c r="AV77">
        <v>1.0186000000000001E-2</v>
      </c>
      <c r="AW77">
        <v>3.9281000000000003E-3</v>
      </c>
      <c r="AX77">
        <v>1.1801000000000001E-2</v>
      </c>
      <c r="AY77">
        <v>1.1972999999999999E-2</v>
      </c>
      <c r="AZ77">
        <v>2.2460000000000001E-2</v>
      </c>
      <c r="BA77">
        <v>1.0397999999999999E-2</v>
      </c>
      <c r="BB77">
        <v>4.7514000000000002E-3</v>
      </c>
      <c r="BC77">
        <v>4.0619000000000002E-2</v>
      </c>
      <c r="BD77">
        <v>4.0610000000000004E-3</v>
      </c>
      <c r="BE77">
        <v>1.2666E-2</v>
      </c>
      <c r="BF77">
        <v>1.0661E-2</v>
      </c>
      <c r="BG77">
        <v>3.9870000000000003E-2</v>
      </c>
      <c r="BH77">
        <v>3.6205E-3</v>
      </c>
      <c r="BI77">
        <v>1.9307999999999999E-2</v>
      </c>
      <c r="BJ77">
        <v>9.8823000000000001E-3</v>
      </c>
      <c r="BK77">
        <v>1.7835E-2</v>
      </c>
      <c r="BL77">
        <v>1.5035E-2</v>
      </c>
      <c r="BM77">
        <v>1.6372999999999999E-2</v>
      </c>
      <c r="BN77">
        <v>5.7907000000000002E-3</v>
      </c>
      <c r="BO77">
        <v>4.6845999999999999E-2</v>
      </c>
      <c r="BP77">
        <v>9.3842000000000005E-3</v>
      </c>
      <c r="BQ77">
        <v>1.3873E-2</v>
      </c>
      <c r="BR77">
        <v>1.1757999999999999E-2</v>
      </c>
      <c r="BS77">
        <v>4.6398999999999998E-3</v>
      </c>
      <c r="BT77">
        <v>1.3483999999999999E-2</v>
      </c>
      <c r="BU77">
        <v>1.5632E-2</v>
      </c>
      <c r="BV77">
        <v>1.5962E-2</v>
      </c>
      <c r="BW77">
        <v>1.6854999999999998E-2</v>
      </c>
      <c r="BX77">
        <v>1.4069E-2</v>
      </c>
      <c r="BY77">
        <v>4.0068999999999999E-3</v>
      </c>
      <c r="BZ77">
        <v>1.1417E-2</v>
      </c>
      <c r="CA77">
        <v>1.1153E-2</v>
      </c>
      <c r="CB77">
        <v>1.7753000000000001E-2</v>
      </c>
      <c r="CC77">
        <v>3.2050999999999998E-3</v>
      </c>
      <c r="CD77">
        <v>1.4801999999999999E-2</v>
      </c>
      <c r="CE77">
        <v>4.3287000000000004E-3</v>
      </c>
      <c r="CF77">
        <v>1.3100000000000001E-2</v>
      </c>
      <c r="CG77">
        <v>8.8923000000000006E-3</v>
      </c>
      <c r="CH77">
        <v>1.7266E-2</v>
      </c>
      <c r="CI77">
        <v>1.0211E-2</v>
      </c>
      <c r="CJ77">
        <v>1.0130999999999999E-2</v>
      </c>
      <c r="CK77">
        <v>4.4245999999999999E-3</v>
      </c>
      <c r="CL77">
        <v>1.2274E-2</v>
      </c>
      <c r="CM77">
        <v>1.4030000000000001E-2</v>
      </c>
      <c r="CN77">
        <v>1.3236E-2</v>
      </c>
      <c r="CO77">
        <v>7.7277999999999999E-3</v>
      </c>
      <c r="CP77">
        <v>4.9730000000000003E-2</v>
      </c>
      <c r="CQ77">
        <v>4.9750999999999997E-3</v>
      </c>
      <c r="CR77">
        <v>1.0449999999999999E-2</v>
      </c>
      <c r="CS77">
        <v>1.3053E-2</v>
      </c>
      <c r="CT77">
        <v>1.7843000000000001E-2</v>
      </c>
      <c r="CU77">
        <v>1.2649000000000001E-2</v>
      </c>
      <c r="CV77">
        <v>4.9780999999999999E-2</v>
      </c>
      <c r="CW77">
        <v>1.4167000000000001E-2</v>
      </c>
      <c r="CX77">
        <v>5.1500000000000001E-3</v>
      </c>
      <c r="CY77">
        <v>6.6614999999999994E-2</v>
      </c>
      <c r="CZ77">
        <v>1.6537E-2</v>
      </c>
      <c r="DA77">
        <v>9.3323E-3</v>
      </c>
      <c r="DB77">
        <v>3.8322E-3</v>
      </c>
      <c r="DC77">
        <v>1.7434000000000002E-2</v>
      </c>
      <c r="DD77">
        <v>1.4715000000000001E-2</v>
      </c>
      <c r="DE77">
        <v>1.1518E-2</v>
      </c>
      <c r="DF77">
        <v>1.0784999999999999E-2</v>
      </c>
      <c r="DG77">
        <v>3.9581E-3</v>
      </c>
      <c r="DH77">
        <v>9.9947999999999999E-3</v>
      </c>
      <c r="DI77">
        <v>1.0954E-2</v>
      </c>
    </row>
    <row r="78" spans="1:113">
      <c r="A78" t="s">
        <v>248</v>
      </c>
      <c r="B78">
        <v>7.5174000000000005E-2</v>
      </c>
      <c r="C78">
        <v>1.7635000000000001E-2</v>
      </c>
      <c r="D78">
        <v>5.3116999999999998E-2</v>
      </c>
      <c r="E78">
        <v>5.2465000000000003E-3</v>
      </c>
      <c r="F78">
        <v>2.1335E-2</v>
      </c>
      <c r="G78">
        <v>1.2411E-2</v>
      </c>
      <c r="H78">
        <v>4.3692000000000002E-2</v>
      </c>
      <c r="I78">
        <v>4.2125000000000003E-2</v>
      </c>
      <c r="J78">
        <v>4.5580000000000004E-3</v>
      </c>
      <c r="K78">
        <v>1.1573999999999999E-2</v>
      </c>
      <c r="L78">
        <v>7.8834999999999999E-3</v>
      </c>
      <c r="M78">
        <v>5.6958E-3</v>
      </c>
      <c r="N78">
        <v>2.6137000000000001E-2</v>
      </c>
      <c r="O78">
        <v>8.0076000000000001E-3</v>
      </c>
      <c r="P78">
        <v>1.1747E-2</v>
      </c>
      <c r="Q78">
        <v>1.5159000000000001E-2</v>
      </c>
      <c r="R78">
        <v>6.5404E-3</v>
      </c>
      <c r="S78">
        <v>6.5010999999999999E-2</v>
      </c>
      <c r="T78">
        <v>1.4519000000000001E-2</v>
      </c>
      <c r="U78">
        <v>1.3520000000000001E-2</v>
      </c>
      <c r="V78">
        <v>5.3799E-3</v>
      </c>
      <c r="W78">
        <v>1.4706E-2</v>
      </c>
      <c r="X78">
        <v>1.4964999999999999E-2</v>
      </c>
      <c r="Y78">
        <v>1.2338E-2</v>
      </c>
      <c r="Z78">
        <v>1.0063000000000001E-2</v>
      </c>
      <c r="AA78">
        <v>5.5637000000000004E-3</v>
      </c>
      <c r="AB78">
        <v>1.5087E-2</v>
      </c>
      <c r="AC78">
        <v>1.5386E-2</v>
      </c>
      <c r="AD78">
        <v>1.359E-2</v>
      </c>
      <c r="AE78">
        <v>5.0314000000000001E-3</v>
      </c>
      <c r="AF78">
        <v>1.5557E-2</v>
      </c>
      <c r="AG78">
        <v>5.8117000000000004E-3</v>
      </c>
      <c r="AH78">
        <v>2.1951999999999999E-2</v>
      </c>
      <c r="AI78">
        <v>2.2206E-2</v>
      </c>
      <c r="AJ78">
        <v>1.9154999999999998E-2</v>
      </c>
      <c r="AK78">
        <v>6.1926999999999998E-3</v>
      </c>
      <c r="AL78">
        <v>1.7937999999999999E-2</v>
      </c>
      <c r="AM78">
        <v>1.2980999999999999E-2</v>
      </c>
      <c r="AN78">
        <v>6.0762999999999998E-2</v>
      </c>
      <c r="AO78">
        <v>7.0149000000000001E-3</v>
      </c>
      <c r="AP78">
        <v>2.4511999999999999E-2</v>
      </c>
      <c r="AQ78">
        <v>1.1757999999999999E-2</v>
      </c>
      <c r="AR78">
        <v>2.0742E-2</v>
      </c>
      <c r="AS78">
        <v>6.2408999999999997E-3</v>
      </c>
      <c r="AT78">
        <v>1.8447000000000002E-2</v>
      </c>
      <c r="AU78">
        <v>1.6643999999999999E-2</v>
      </c>
      <c r="AV78">
        <v>1.3761000000000001E-2</v>
      </c>
      <c r="AW78">
        <v>5.4545000000000001E-3</v>
      </c>
      <c r="AX78">
        <v>1.7786E-2</v>
      </c>
      <c r="AY78">
        <v>1.6614E-2</v>
      </c>
      <c r="AZ78">
        <v>2.9862E-2</v>
      </c>
      <c r="BA78">
        <v>1.4912999999999999E-2</v>
      </c>
      <c r="BB78">
        <v>6.4777999999999997E-3</v>
      </c>
      <c r="BC78">
        <v>5.5750000000000001E-2</v>
      </c>
      <c r="BD78">
        <v>5.8919000000000003E-3</v>
      </c>
      <c r="BE78">
        <v>1.7982999999999999E-2</v>
      </c>
      <c r="BF78">
        <v>1.4853999999999999E-2</v>
      </c>
      <c r="BG78">
        <v>5.5468000000000003E-2</v>
      </c>
      <c r="BH78">
        <v>5.1041999999999997E-3</v>
      </c>
      <c r="BI78">
        <v>2.6543000000000001E-2</v>
      </c>
      <c r="BJ78">
        <v>1.3986E-2</v>
      </c>
      <c r="BK78">
        <v>2.7248000000000001E-2</v>
      </c>
      <c r="BL78">
        <v>2.2681E-2</v>
      </c>
      <c r="BM78">
        <v>2.4698999999999999E-2</v>
      </c>
      <c r="BN78">
        <v>8.2868999999999998E-3</v>
      </c>
      <c r="BO78">
        <v>6.7135E-2</v>
      </c>
      <c r="BP78">
        <v>1.3599E-2</v>
      </c>
      <c r="BQ78">
        <v>2.1177999999999999E-2</v>
      </c>
      <c r="BR78">
        <v>1.5949000000000001E-2</v>
      </c>
      <c r="BS78">
        <v>6.2068000000000002E-3</v>
      </c>
      <c r="BT78">
        <v>1.8331E-2</v>
      </c>
      <c r="BU78">
        <v>2.1203E-2</v>
      </c>
      <c r="BV78">
        <v>2.0466000000000002E-2</v>
      </c>
      <c r="BW78">
        <v>2.3553000000000001E-2</v>
      </c>
      <c r="BX78">
        <v>1.966E-2</v>
      </c>
      <c r="BY78">
        <v>5.7898999999999997E-3</v>
      </c>
      <c r="BZ78">
        <v>1.5341E-2</v>
      </c>
      <c r="CA78">
        <v>1.6563999999999999E-2</v>
      </c>
      <c r="CB78">
        <v>2.2314000000000001E-2</v>
      </c>
      <c r="CC78">
        <v>5.6892000000000002E-3</v>
      </c>
      <c r="CD78">
        <v>2.2804000000000001E-2</v>
      </c>
      <c r="CE78">
        <v>5.6559000000000002E-3</v>
      </c>
      <c r="CF78">
        <v>1.7564E-2</v>
      </c>
      <c r="CG78">
        <v>1.2154999999999999E-2</v>
      </c>
      <c r="CH78">
        <v>2.3247E-2</v>
      </c>
      <c r="CI78">
        <v>1.4286E-2</v>
      </c>
      <c r="CJ78">
        <v>1.4659E-2</v>
      </c>
      <c r="CK78">
        <v>6.2214999999999996E-3</v>
      </c>
      <c r="CL78">
        <v>2.0353E-2</v>
      </c>
      <c r="CM78">
        <v>1.9956000000000002E-2</v>
      </c>
      <c r="CN78">
        <v>1.7805000000000001E-2</v>
      </c>
      <c r="CO78">
        <v>1.1039E-2</v>
      </c>
      <c r="CP78">
        <v>7.0029999999999995E-2</v>
      </c>
      <c r="CQ78">
        <v>6.7962999999999999E-3</v>
      </c>
      <c r="CR78">
        <v>1.5513000000000001E-2</v>
      </c>
      <c r="CS78">
        <v>1.9099999999999999E-2</v>
      </c>
      <c r="CT78">
        <v>2.4787E-2</v>
      </c>
      <c r="CU78">
        <v>1.8069000000000002E-2</v>
      </c>
      <c r="CV78">
        <v>7.1072999999999997E-2</v>
      </c>
      <c r="CW78">
        <v>2.0444E-2</v>
      </c>
      <c r="CX78">
        <v>7.5250999999999998E-3</v>
      </c>
      <c r="CY78">
        <v>8.8567000000000007E-2</v>
      </c>
      <c r="CZ78">
        <v>2.495E-2</v>
      </c>
      <c r="DA78">
        <v>1.2344000000000001E-2</v>
      </c>
      <c r="DB78">
        <v>5.8081000000000001E-3</v>
      </c>
      <c r="DC78">
        <v>2.4355000000000002E-2</v>
      </c>
      <c r="DD78">
        <v>2.2352E-2</v>
      </c>
      <c r="DE78">
        <v>1.4914E-2</v>
      </c>
      <c r="DF78">
        <v>1.5959000000000001E-2</v>
      </c>
      <c r="DG78">
        <v>5.5770999999999998E-3</v>
      </c>
      <c r="DH78">
        <v>1.7458999999999999E-2</v>
      </c>
      <c r="DI78">
        <v>1.6067999999999999E-2</v>
      </c>
    </row>
    <row r="79" spans="1:113">
      <c r="A79" t="s">
        <v>232</v>
      </c>
      <c r="B79">
        <v>4.7114999999999997E-2</v>
      </c>
      <c r="C79">
        <v>9.7859000000000002E-3</v>
      </c>
      <c r="D79">
        <v>3.2467000000000003E-2</v>
      </c>
      <c r="E79">
        <v>3.1388000000000002E-3</v>
      </c>
      <c r="F79">
        <v>9.0638999999999997E-3</v>
      </c>
      <c r="G79">
        <v>7.4400999999999998E-3</v>
      </c>
      <c r="H79">
        <v>2.5897E-2</v>
      </c>
      <c r="I79">
        <v>2.3719E-2</v>
      </c>
      <c r="J79">
        <v>1.7195999999999999E-3</v>
      </c>
      <c r="K79">
        <v>5.5462999999999997E-3</v>
      </c>
      <c r="L79">
        <v>3.1169000000000001E-3</v>
      </c>
      <c r="M79">
        <v>3.7101999999999999E-3</v>
      </c>
      <c r="N79">
        <v>1.7673000000000001E-2</v>
      </c>
      <c r="O79">
        <v>4.5588E-3</v>
      </c>
      <c r="P79">
        <v>5.4672999999999996E-3</v>
      </c>
      <c r="Q79">
        <v>7.4822999999999999E-3</v>
      </c>
      <c r="R79">
        <v>4.071E-3</v>
      </c>
      <c r="S79">
        <v>3.4175999999999998E-2</v>
      </c>
      <c r="T79">
        <v>8.8392999999999996E-3</v>
      </c>
      <c r="U79">
        <v>8.6595000000000005E-3</v>
      </c>
      <c r="V79">
        <v>3.0425000000000001E-3</v>
      </c>
      <c r="W79">
        <v>8.3847999999999995E-3</v>
      </c>
      <c r="X79">
        <v>8.3406000000000001E-3</v>
      </c>
      <c r="Y79">
        <v>8.2643999999999999E-3</v>
      </c>
      <c r="Z79">
        <v>5.8745999999999998E-3</v>
      </c>
      <c r="AA79">
        <v>3.1223000000000002E-3</v>
      </c>
      <c r="AB79">
        <v>8.2830000000000004E-3</v>
      </c>
      <c r="AC79">
        <v>8.8482999999999999E-3</v>
      </c>
      <c r="AD79">
        <v>9.0825999999999997E-3</v>
      </c>
      <c r="AE79">
        <v>2.7782000000000002E-3</v>
      </c>
      <c r="AF79">
        <v>7.5929999999999999E-3</v>
      </c>
      <c r="AG79">
        <v>3.7705E-3</v>
      </c>
      <c r="AH79">
        <v>1.2167000000000001E-2</v>
      </c>
      <c r="AI79">
        <v>1.1283E-2</v>
      </c>
      <c r="AJ79">
        <v>1.2069E-2</v>
      </c>
      <c r="AK79">
        <v>3.5574999999999999E-3</v>
      </c>
      <c r="AL79">
        <v>9.2916000000000006E-3</v>
      </c>
      <c r="AM79">
        <v>7.8904999999999999E-3</v>
      </c>
      <c r="AN79">
        <v>3.8856000000000002E-2</v>
      </c>
      <c r="AO79">
        <v>3.9503000000000003E-3</v>
      </c>
      <c r="AP79">
        <v>1.3214E-2</v>
      </c>
      <c r="AQ79">
        <v>7.2322000000000003E-3</v>
      </c>
      <c r="AR79">
        <v>5.4384999999999998E-3</v>
      </c>
      <c r="AS79">
        <v>3.2147E-3</v>
      </c>
      <c r="AT79">
        <v>1.0255E-2</v>
      </c>
      <c r="AU79">
        <v>9.4410999999999991E-3</v>
      </c>
      <c r="AV79">
        <v>7.9216000000000009E-3</v>
      </c>
      <c r="AW79">
        <v>3.1521000000000001E-3</v>
      </c>
      <c r="AX79">
        <v>1.0361E-2</v>
      </c>
      <c r="AY79">
        <v>1.0298E-2</v>
      </c>
      <c r="AZ79">
        <v>1.6435000000000001E-4</v>
      </c>
      <c r="BA79">
        <v>7.7131999999999999E-3</v>
      </c>
      <c r="BB79">
        <v>3.6925999999999999E-3</v>
      </c>
      <c r="BC79">
        <v>3.4630000000000001E-2</v>
      </c>
      <c r="BD79">
        <v>3.5474E-3</v>
      </c>
      <c r="BE79">
        <v>9.5347999999999995E-3</v>
      </c>
      <c r="BF79">
        <v>9.7441000000000003E-3</v>
      </c>
      <c r="BG79">
        <v>3.6732000000000001E-2</v>
      </c>
      <c r="BH79">
        <v>3.2739000000000002E-3</v>
      </c>
      <c r="BI79">
        <v>1.4226000000000001E-2</v>
      </c>
      <c r="BJ79">
        <v>8.4317999999999997E-3</v>
      </c>
      <c r="BK79">
        <v>1.8416999999999999E-2</v>
      </c>
      <c r="BL79">
        <v>1.3925E-2</v>
      </c>
      <c r="BM79">
        <v>1.5162999999999999E-2</v>
      </c>
      <c r="BN79">
        <v>4.6652999999999998E-3</v>
      </c>
      <c r="BO79">
        <v>4.0051999999999997E-2</v>
      </c>
      <c r="BP79">
        <v>7.9717E-3</v>
      </c>
      <c r="BQ79">
        <v>8.9005000000000004E-3</v>
      </c>
      <c r="BR79">
        <v>8.3259000000000007E-3</v>
      </c>
      <c r="BS79">
        <v>3.9253999999999999E-3</v>
      </c>
      <c r="BT79">
        <v>1.0309E-2</v>
      </c>
      <c r="BU79">
        <v>1.3383000000000001E-2</v>
      </c>
      <c r="BV79">
        <v>1.3594999999999999E-2</v>
      </c>
      <c r="BW79">
        <v>1.3321E-2</v>
      </c>
      <c r="BX79">
        <v>1.1119E-2</v>
      </c>
      <c r="BY79">
        <v>3.5687000000000002E-3</v>
      </c>
      <c r="BZ79">
        <v>8.7632999999999999E-3</v>
      </c>
      <c r="CA79">
        <v>9.7984000000000005E-3</v>
      </c>
      <c r="CB79">
        <v>1.4581999999999999E-2</v>
      </c>
      <c r="CC79">
        <v>2.7054000000000002E-3</v>
      </c>
      <c r="CD79">
        <v>1.2529999999999999E-2</v>
      </c>
      <c r="CE79">
        <v>3.5593999999999999E-3</v>
      </c>
      <c r="CF79">
        <v>1.0751E-2</v>
      </c>
      <c r="CG79">
        <v>7.9468999999999998E-3</v>
      </c>
      <c r="CH79">
        <v>1.4256E-2</v>
      </c>
      <c r="CI79">
        <v>9.7827999999999995E-3</v>
      </c>
      <c r="CJ79">
        <v>8.5626999999999995E-3</v>
      </c>
      <c r="CK79">
        <v>3.9173000000000003E-3</v>
      </c>
      <c r="CL79">
        <v>1.0381E-2</v>
      </c>
      <c r="CM79">
        <v>1.0329E-2</v>
      </c>
      <c r="CN79">
        <v>1.1165E-2</v>
      </c>
      <c r="CO79">
        <v>5.5962E-3</v>
      </c>
      <c r="CP79">
        <v>3.5357E-2</v>
      </c>
      <c r="CQ79">
        <v>4.1917999999999999E-3</v>
      </c>
      <c r="CR79">
        <v>9.3556000000000004E-3</v>
      </c>
      <c r="CS79">
        <v>1.1386E-2</v>
      </c>
      <c r="CT79">
        <v>1.4357E-2</v>
      </c>
      <c r="CU79">
        <v>1.1212E-2</v>
      </c>
      <c r="CV79">
        <v>4.1723999999999997E-2</v>
      </c>
      <c r="CW79">
        <v>1.1231E-2</v>
      </c>
      <c r="CX79">
        <v>3.3376E-3</v>
      </c>
      <c r="CY79">
        <v>3.7928000000000003E-2</v>
      </c>
      <c r="CZ79">
        <v>1.0959999999999999E-2</v>
      </c>
      <c r="DA79">
        <v>7.9509000000000003E-3</v>
      </c>
      <c r="DB79">
        <v>3.2594E-3</v>
      </c>
      <c r="DC79">
        <v>1.3429E-2</v>
      </c>
      <c r="DD79">
        <v>1.3065999999999999E-2</v>
      </c>
      <c r="DE79">
        <v>1.0005E-2</v>
      </c>
      <c r="DF79">
        <v>9.6790999999999995E-3</v>
      </c>
      <c r="DG79">
        <v>2.9997000000000001E-3</v>
      </c>
      <c r="DH79">
        <v>8.7562000000000004E-3</v>
      </c>
      <c r="DI79">
        <v>9.6235000000000001E-3</v>
      </c>
    </row>
    <row r="81" spans="1:113">
      <c r="A81" s="4">
        <v>0.97499999999999998</v>
      </c>
      <c r="B81" t="s">
        <v>0</v>
      </c>
      <c r="C81" t="s">
        <v>1</v>
      </c>
      <c r="D81" t="s">
        <v>2</v>
      </c>
      <c r="E81" t="s">
        <v>3</v>
      </c>
      <c r="F81" t="s">
        <v>4</v>
      </c>
      <c r="G81" t="s">
        <v>5</v>
      </c>
      <c r="H81" t="s">
        <v>6</v>
      </c>
      <c r="I81" t="s">
        <v>7</v>
      </c>
      <c r="J81" t="s">
        <v>8</v>
      </c>
      <c r="K81" t="s">
        <v>9</v>
      </c>
      <c r="L81" t="s">
        <v>10</v>
      </c>
      <c r="M81" t="s">
        <v>11</v>
      </c>
      <c r="N81" t="s">
        <v>12</v>
      </c>
      <c r="O81" t="s">
        <v>13</v>
      </c>
      <c r="P81" t="s">
        <v>14</v>
      </c>
      <c r="Q81" t="s">
        <v>15</v>
      </c>
      <c r="R81" t="s">
        <v>16</v>
      </c>
      <c r="S81" t="s">
        <v>17</v>
      </c>
      <c r="T81" t="s">
        <v>18</v>
      </c>
      <c r="U81" t="s">
        <v>19</v>
      </c>
      <c r="V81" t="s">
        <v>20</v>
      </c>
      <c r="W81" t="s">
        <v>21</v>
      </c>
      <c r="X81" t="s">
        <v>22</v>
      </c>
      <c r="Y81" t="s">
        <v>23</v>
      </c>
      <c r="Z81" t="s">
        <v>24</v>
      </c>
      <c r="AA81" t="s">
        <v>25</v>
      </c>
      <c r="AB81" t="s">
        <v>26</v>
      </c>
      <c r="AC81" t="s">
        <v>27</v>
      </c>
      <c r="AD81" t="s">
        <v>28</v>
      </c>
      <c r="AE81" t="s">
        <v>29</v>
      </c>
      <c r="AF81" t="s">
        <v>30</v>
      </c>
      <c r="AG81" t="s">
        <v>31</v>
      </c>
      <c r="AH81" t="s">
        <v>32</v>
      </c>
      <c r="AI81" t="s">
        <v>33</v>
      </c>
      <c r="AJ81" t="s">
        <v>34</v>
      </c>
      <c r="AK81" t="s">
        <v>35</v>
      </c>
      <c r="AL81" t="s">
        <v>36</v>
      </c>
      <c r="AM81" t="s">
        <v>37</v>
      </c>
      <c r="AN81" t="s">
        <v>38</v>
      </c>
      <c r="AO81" t="s">
        <v>39</v>
      </c>
      <c r="AP81" t="s">
        <v>40</v>
      </c>
      <c r="AQ81" t="s">
        <v>41</v>
      </c>
      <c r="AR81" t="s">
        <v>42</v>
      </c>
      <c r="AS81" t="s">
        <v>43</v>
      </c>
      <c r="AT81" t="s">
        <v>44</v>
      </c>
      <c r="AU81" t="s">
        <v>45</v>
      </c>
      <c r="AV81" t="s">
        <v>46</v>
      </c>
      <c r="AW81" t="s">
        <v>47</v>
      </c>
      <c r="AX81" t="s">
        <v>48</v>
      </c>
      <c r="AY81" t="s">
        <v>49</v>
      </c>
      <c r="AZ81" t="s">
        <v>50</v>
      </c>
      <c r="BA81" t="s">
        <v>51</v>
      </c>
      <c r="BB81" t="s">
        <v>52</v>
      </c>
      <c r="BC81" t="s">
        <v>53</v>
      </c>
      <c r="BD81" t="s">
        <v>54</v>
      </c>
      <c r="BE81" t="s">
        <v>55</v>
      </c>
      <c r="BF81" t="s">
        <v>56</v>
      </c>
      <c r="BG81" t="s">
        <v>57</v>
      </c>
      <c r="BH81" t="s">
        <v>58</v>
      </c>
      <c r="BI81" t="s">
        <v>59</v>
      </c>
      <c r="BJ81" t="s">
        <v>60</v>
      </c>
      <c r="BK81" t="s">
        <v>61</v>
      </c>
      <c r="BL81" t="s">
        <v>62</v>
      </c>
      <c r="BM81" t="s">
        <v>63</v>
      </c>
      <c r="BN81" t="s">
        <v>64</v>
      </c>
      <c r="BO81" t="s">
        <v>65</v>
      </c>
      <c r="BP81" t="s">
        <v>66</v>
      </c>
      <c r="BQ81" t="s">
        <v>67</v>
      </c>
      <c r="BR81" t="s">
        <v>68</v>
      </c>
      <c r="BS81" t="s">
        <v>69</v>
      </c>
      <c r="BT81" t="s">
        <v>70</v>
      </c>
      <c r="BU81" t="s">
        <v>71</v>
      </c>
      <c r="BV81" t="s">
        <v>72</v>
      </c>
      <c r="BW81" t="s">
        <v>73</v>
      </c>
      <c r="BX81" t="s">
        <v>74</v>
      </c>
      <c r="BY81" t="s">
        <v>75</v>
      </c>
      <c r="BZ81" t="s">
        <v>76</v>
      </c>
      <c r="CA81" t="s">
        <v>77</v>
      </c>
      <c r="CB81" t="s">
        <v>78</v>
      </c>
      <c r="CC81" t="s">
        <v>79</v>
      </c>
      <c r="CD81" t="s">
        <v>80</v>
      </c>
      <c r="CE81" t="s">
        <v>81</v>
      </c>
      <c r="CF81" t="s">
        <v>82</v>
      </c>
      <c r="CG81" t="s">
        <v>83</v>
      </c>
      <c r="CH81" t="s">
        <v>84</v>
      </c>
      <c r="CI81" t="s">
        <v>85</v>
      </c>
      <c r="CJ81" t="s">
        <v>86</v>
      </c>
      <c r="CK81" t="s">
        <v>87</v>
      </c>
      <c r="CL81" t="s">
        <v>88</v>
      </c>
      <c r="CM81" t="s">
        <v>89</v>
      </c>
      <c r="CN81" t="s">
        <v>90</v>
      </c>
      <c r="CO81" t="s">
        <v>91</v>
      </c>
      <c r="CP81" t="s">
        <v>92</v>
      </c>
      <c r="CQ81" t="s">
        <v>93</v>
      </c>
      <c r="CR81" t="s">
        <v>94</v>
      </c>
      <c r="CS81" t="s">
        <v>95</v>
      </c>
      <c r="CT81" t="s">
        <v>96</v>
      </c>
      <c r="CU81" t="s">
        <v>97</v>
      </c>
      <c r="CV81" t="s">
        <v>98</v>
      </c>
      <c r="CW81" t="s">
        <v>99</v>
      </c>
      <c r="CX81" t="s">
        <v>100</v>
      </c>
      <c r="CY81" t="s">
        <v>101</v>
      </c>
      <c r="CZ81" t="s">
        <v>102</v>
      </c>
      <c r="DA81" t="s">
        <v>103</v>
      </c>
      <c r="DB81" t="s">
        <v>104</v>
      </c>
      <c r="DC81" t="s">
        <v>105</v>
      </c>
      <c r="DD81" t="s">
        <v>106</v>
      </c>
      <c r="DE81" t="s">
        <v>107</v>
      </c>
      <c r="DF81" t="s">
        <v>108</v>
      </c>
      <c r="DG81" t="s">
        <v>109</v>
      </c>
      <c r="DH81" t="s">
        <v>110</v>
      </c>
      <c r="DI81" t="s">
        <v>111</v>
      </c>
    </row>
    <row r="82" spans="1:113">
      <c r="A82" t="s">
        <v>225</v>
      </c>
      <c r="B82">
        <v>7.5837000000000002E-2</v>
      </c>
      <c r="C82">
        <v>1.7748E-2</v>
      </c>
      <c r="D82">
        <v>5.3303999999999997E-2</v>
      </c>
      <c r="E82">
        <v>5.2858999999999996E-3</v>
      </c>
      <c r="F82">
        <v>2.1406999999999999E-2</v>
      </c>
      <c r="G82">
        <v>1.2463E-2</v>
      </c>
      <c r="H82">
        <v>4.3881999999999997E-2</v>
      </c>
      <c r="I82">
        <v>4.2294999999999999E-2</v>
      </c>
      <c r="J82">
        <v>4.5722000000000002E-3</v>
      </c>
      <c r="K82">
        <v>1.162E-2</v>
      </c>
      <c r="L82">
        <v>7.9179000000000003E-3</v>
      </c>
      <c r="M82">
        <v>5.7207999999999998E-3</v>
      </c>
      <c r="N82">
        <v>2.6231999999999998E-2</v>
      </c>
      <c r="O82">
        <v>8.0601000000000006E-3</v>
      </c>
      <c r="P82">
        <v>1.1802999999999999E-2</v>
      </c>
      <c r="Q82">
        <v>1.5226999999999999E-2</v>
      </c>
      <c r="R82">
        <v>6.5586999999999998E-3</v>
      </c>
      <c r="S82">
        <v>6.5364000000000005E-2</v>
      </c>
      <c r="T82">
        <v>1.4574E-2</v>
      </c>
      <c r="U82">
        <v>1.357E-2</v>
      </c>
      <c r="V82">
        <v>5.4003999999999996E-3</v>
      </c>
      <c r="W82">
        <v>1.4742999999999999E-2</v>
      </c>
      <c r="X82">
        <v>1.5018999999999999E-2</v>
      </c>
      <c r="Y82">
        <v>1.2385999999999999E-2</v>
      </c>
      <c r="Z82">
        <v>1.0127000000000001E-2</v>
      </c>
      <c r="AA82">
        <v>5.5829E-3</v>
      </c>
      <c r="AB82">
        <v>1.5133000000000001E-2</v>
      </c>
      <c r="AC82">
        <v>1.5427E-2</v>
      </c>
      <c r="AD82">
        <v>1.3643000000000001E-2</v>
      </c>
      <c r="AE82">
        <v>5.0524999999999997E-3</v>
      </c>
      <c r="AF82">
        <v>1.5604E-2</v>
      </c>
      <c r="AG82">
        <v>5.8595000000000001E-3</v>
      </c>
      <c r="AH82">
        <v>2.2039E-2</v>
      </c>
      <c r="AI82">
        <v>2.2284999999999999E-2</v>
      </c>
      <c r="AJ82">
        <v>1.9237000000000001E-2</v>
      </c>
      <c r="AK82">
        <v>6.2475999999999999E-3</v>
      </c>
      <c r="AL82">
        <v>1.8026E-2</v>
      </c>
      <c r="AM82">
        <v>1.3024000000000001E-2</v>
      </c>
      <c r="AN82">
        <v>6.1298999999999999E-2</v>
      </c>
      <c r="AO82">
        <v>7.0878E-3</v>
      </c>
      <c r="AP82">
        <v>2.4709999999999999E-2</v>
      </c>
      <c r="AQ82">
        <v>1.1802E-2</v>
      </c>
      <c r="AR82">
        <v>2.0951999999999998E-2</v>
      </c>
      <c r="AS82">
        <v>6.2754000000000004E-3</v>
      </c>
      <c r="AT82">
        <v>1.8492999999999999E-2</v>
      </c>
      <c r="AU82">
        <v>1.6694000000000001E-2</v>
      </c>
      <c r="AV82">
        <v>1.3823E-2</v>
      </c>
      <c r="AW82">
        <v>5.4770000000000001E-3</v>
      </c>
      <c r="AX82">
        <v>1.7828E-2</v>
      </c>
      <c r="AY82">
        <v>1.6653999999999999E-2</v>
      </c>
      <c r="AZ82">
        <v>2.9992999999999999E-2</v>
      </c>
      <c r="BA82">
        <v>1.5011999999999999E-2</v>
      </c>
      <c r="BB82">
        <v>6.5354999999999996E-3</v>
      </c>
      <c r="BC82">
        <v>5.5951000000000001E-2</v>
      </c>
      <c r="BD82">
        <v>5.9532999999999999E-3</v>
      </c>
      <c r="BE82">
        <v>1.8058999999999999E-2</v>
      </c>
      <c r="BF82">
        <v>1.4907E-2</v>
      </c>
      <c r="BG82">
        <v>5.5654000000000002E-2</v>
      </c>
      <c r="BH82">
        <v>5.1393999999999997E-3</v>
      </c>
      <c r="BI82">
        <v>2.6623000000000001E-2</v>
      </c>
      <c r="BJ82">
        <v>1.4055E-2</v>
      </c>
      <c r="BK82">
        <v>2.7335000000000002E-2</v>
      </c>
      <c r="BL82">
        <v>2.2804999999999999E-2</v>
      </c>
      <c r="BM82">
        <v>2.4833999999999998E-2</v>
      </c>
      <c r="BN82">
        <v>8.3458000000000004E-3</v>
      </c>
      <c r="BO82">
        <v>6.7449999999999996E-2</v>
      </c>
      <c r="BP82">
        <v>1.3658999999999999E-2</v>
      </c>
      <c r="BQ82">
        <v>2.1361999999999999E-2</v>
      </c>
      <c r="BR82">
        <v>1.6014E-2</v>
      </c>
      <c r="BS82">
        <v>6.2360000000000002E-3</v>
      </c>
      <c r="BT82">
        <v>1.8464000000000001E-2</v>
      </c>
      <c r="BU82">
        <v>2.1429E-2</v>
      </c>
      <c r="BV82">
        <v>2.0532000000000002E-2</v>
      </c>
      <c r="BW82">
        <v>2.3737000000000001E-2</v>
      </c>
      <c r="BX82">
        <v>1.9813999999999998E-2</v>
      </c>
      <c r="BY82">
        <v>5.8119000000000001E-3</v>
      </c>
      <c r="BZ82">
        <v>1.5414000000000001E-2</v>
      </c>
      <c r="CA82">
        <v>1.6715000000000001E-2</v>
      </c>
      <c r="CB82">
        <v>2.2404E-2</v>
      </c>
      <c r="CC82">
        <v>5.7288E-3</v>
      </c>
      <c r="CD82">
        <v>2.2898999999999999E-2</v>
      </c>
      <c r="CE82">
        <v>5.6879000000000001E-3</v>
      </c>
      <c r="CF82">
        <v>1.7623E-2</v>
      </c>
      <c r="CG82">
        <v>1.2205000000000001E-2</v>
      </c>
      <c r="CH82">
        <v>2.3366999999999999E-2</v>
      </c>
      <c r="CI82">
        <v>1.4331E-2</v>
      </c>
      <c r="CJ82">
        <v>1.4706E-2</v>
      </c>
      <c r="CK82">
        <v>6.2594E-3</v>
      </c>
      <c r="CL82">
        <v>2.0389999999999998E-2</v>
      </c>
      <c r="CM82">
        <v>2.0069E-2</v>
      </c>
      <c r="CN82">
        <v>1.7885999999999999E-2</v>
      </c>
      <c r="CO82">
        <v>1.1073E-2</v>
      </c>
      <c r="CP82">
        <v>7.0368E-2</v>
      </c>
      <c r="CQ82">
        <v>6.8266999999999998E-3</v>
      </c>
      <c r="CR82">
        <v>1.554E-2</v>
      </c>
      <c r="CS82">
        <v>1.9259999999999999E-2</v>
      </c>
      <c r="CT82">
        <v>2.4858999999999999E-2</v>
      </c>
      <c r="CU82">
        <v>1.8124000000000001E-2</v>
      </c>
      <c r="CV82">
        <v>7.1578000000000003E-2</v>
      </c>
      <c r="CW82">
        <v>2.0538000000000001E-2</v>
      </c>
      <c r="CX82">
        <v>7.5481000000000003E-3</v>
      </c>
      <c r="CY82">
        <v>8.8982000000000006E-2</v>
      </c>
      <c r="CZ82">
        <v>2.5061E-2</v>
      </c>
      <c r="DA82">
        <v>1.2403000000000001E-2</v>
      </c>
      <c r="DB82">
        <v>5.8500000000000002E-3</v>
      </c>
      <c r="DC82">
        <v>2.4461E-2</v>
      </c>
      <c r="DD82">
        <v>2.2495999999999999E-2</v>
      </c>
      <c r="DE82">
        <v>1.4964E-2</v>
      </c>
      <c r="DF82">
        <v>1.6008999999999999E-2</v>
      </c>
      <c r="DG82">
        <v>5.6039999999999996E-3</v>
      </c>
      <c r="DH82">
        <v>1.7499000000000001E-2</v>
      </c>
      <c r="DI82">
        <v>1.6108000000000001E-2</v>
      </c>
    </row>
    <row r="83" spans="1:113">
      <c r="A83" t="s">
        <v>226</v>
      </c>
      <c r="B83">
        <v>7.5925999999999993E-2</v>
      </c>
      <c r="C83">
        <v>1.7818000000000001E-2</v>
      </c>
      <c r="D83">
        <v>5.3477999999999998E-2</v>
      </c>
      <c r="E83">
        <v>5.2757000000000004E-3</v>
      </c>
      <c r="F83">
        <v>2.1412E-2</v>
      </c>
      <c r="G83">
        <v>1.2519000000000001E-2</v>
      </c>
      <c r="H83">
        <v>4.4039000000000002E-2</v>
      </c>
      <c r="I83">
        <v>4.2493000000000003E-2</v>
      </c>
      <c r="J83">
        <v>4.5950000000000001E-3</v>
      </c>
      <c r="K83">
        <v>1.1696E-2</v>
      </c>
      <c r="L83">
        <v>7.9381999999999994E-3</v>
      </c>
      <c r="M83">
        <v>5.7530999999999997E-3</v>
      </c>
      <c r="N83">
        <v>2.632E-2</v>
      </c>
      <c r="O83">
        <v>8.0762000000000004E-3</v>
      </c>
      <c r="P83">
        <v>1.1978000000000001E-2</v>
      </c>
      <c r="Q83">
        <v>1.5299999999999999E-2</v>
      </c>
      <c r="R83">
        <v>6.6134000000000002E-3</v>
      </c>
      <c r="S83">
        <v>6.5355999999999997E-2</v>
      </c>
      <c r="T83">
        <v>1.4668E-2</v>
      </c>
      <c r="U83">
        <v>1.3624000000000001E-2</v>
      </c>
      <c r="V83">
        <v>5.4161000000000001E-3</v>
      </c>
      <c r="W83">
        <v>1.4834999999999999E-2</v>
      </c>
      <c r="X83">
        <v>1.5044999999999999E-2</v>
      </c>
      <c r="Y83">
        <v>1.2407E-2</v>
      </c>
      <c r="Z83">
        <v>1.0194999999999999E-2</v>
      </c>
      <c r="AA83">
        <v>5.6018999999999999E-3</v>
      </c>
      <c r="AB83">
        <v>1.5244000000000001E-2</v>
      </c>
      <c r="AC83">
        <v>1.5448999999999999E-2</v>
      </c>
      <c r="AD83">
        <v>1.367E-2</v>
      </c>
      <c r="AE83">
        <v>5.0851999999999998E-3</v>
      </c>
      <c r="AF83">
        <v>1.5632E-2</v>
      </c>
      <c r="AG83">
        <v>5.8618000000000003E-3</v>
      </c>
      <c r="AH83">
        <v>2.2197999999999999E-2</v>
      </c>
      <c r="AI83">
        <v>2.2447999999999999E-2</v>
      </c>
      <c r="AJ83">
        <v>1.9266999999999999E-2</v>
      </c>
      <c r="AK83">
        <v>6.2452999999999996E-3</v>
      </c>
      <c r="AL83">
        <v>1.8128999999999999E-2</v>
      </c>
      <c r="AM83">
        <v>1.3067E-2</v>
      </c>
      <c r="AN83">
        <v>6.1343000000000002E-2</v>
      </c>
      <c r="AO83">
        <v>7.1208E-3</v>
      </c>
      <c r="AP83">
        <v>2.4721E-2</v>
      </c>
      <c r="AQ83">
        <v>1.1849E-2</v>
      </c>
      <c r="AR83">
        <v>2.1070999999999999E-2</v>
      </c>
      <c r="AS83">
        <v>6.3033999999999998E-3</v>
      </c>
      <c r="AT83">
        <v>1.856E-2</v>
      </c>
      <c r="AU83">
        <v>1.6714E-2</v>
      </c>
      <c r="AV83">
        <v>1.3878E-2</v>
      </c>
      <c r="AW83">
        <v>5.4857999999999999E-3</v>
      </c>
      <c r="AX83">
        <v>1.7878000000000002E-2</v>
      </c>
      <c r="AY83">
        <v>1.6687E-2</v>
      </c>
      <c r="AZ83">
        <v>3.0016999999999999E-2</v>
      </c>
      <c r="BA83">
        <v>1.5027E-2</v>
      </c>
      <c r="BB83">
        <v>6.5300000000000002E-3</v>
      </c>
      <c r="BC83">
        <v>5.6122999999999999E-2</v>
      </c>
      <c r="BD83">
        <v>5.927E-3</v>
      </c>
      <c r="BE83">
        <v>1.8161E-2</v>
      </c>
      <c r="BF83">
        <v>1.4942E-2</v>
      </c>
      <c r="BG83">
        <v>5.5892999999999998E-2</v>
      </c>
      <c r="BH83">
        <v>5.1330000000000004E-3</v>
      </c>
      <c r="BI83">
        <v>2.6728999999999999E-2</v>
      </c>
      <c r="BJ83">
        <v>1.4097999999999999E-2</v>
      </c>
      <c r="BK83">
        <v>2.7379000000000001E-2</v>
      </c>
      <c r="BL83">
        <v>2.2859999999999998E-2</v>
      </c>
      <c r="BM83">
        <v>2.4893999999999999E-2</v>
      </c>
      <c r="BN83">
        <v>8.3808000000000007E-3</v>
      </c>
      <c r="BO83">
        <v>6.7612000000000005E-2</v>
      </c>
      <c r="BP83">
        <v>1.3743E-2</v>
      </c>
      <c r="BQ83">
        <v>2.1364000000000001E-2</v>
      </c>
      <c r="BR83">
        <v>1.6046000000000001E-2</v>
      </c>
      <c r="BS83">
        <v>6.2662999999999998E-3</v>
      </c>
      <c r="BT83">
        <v>1.8526999999999998E-2</v>
      </c>
      <c r="BU83">
        <v>2.1336000000000001E-2</v>
      </c>
      <c r="BV83">
        <v>2.0572E-2</v>
      </c>
      <c r="BW83">
        <v>2.3737000000000001E-2</v>
      </c>
      <c r="BX83">
        <v>1.9813999999999998E-2</v>
      </c>
      <c r="BY83">
        <v>5.8295999999999999E-3</v>
      </c>
      <c r="BZ83">
        <v>1.5569E-2</v>
      </c>
      <c r="CA83">
        <v>1.6674999999999999E-2</v>
      </c>
      <c r="CB83">
        <v>2.2454999999999999E-2</v>
      </c>
      <c r="CC83">
        <v>5.7502999999999999E-3</v>
      </c>
      <c r="CD83">
        <v>2.3054000000000002E-2</v>
      </c>
      <c r="CE83">
        <v>5.7210999999999998E-3</v>
      </c>
      <c r="CF83">
        <v>1.7670999999999999E-2</v>
      </c>
      <c r="CG83">
        <v>1.2236E-2</v>
      </c>
      <c r="CH83">
        <v>2.3449000000000001E-2</v>
      </c>
      <c r="CI83">
        <v>1.4364999999999999E-2</v>
      </c>
      <c r="CJ83">
        <v>1.4748000000000001E-2</v>
      </c>
      <c r="CK83">
        <v>6.2817999999999997E-3</v>
      </c>
      <c r="CL83">
        <v>2.0468E-2</v>
      </c>
      <c r="CM83">
        <v>2.0154999999999999E-2</v>
      </c>
      <c r="CN83">
        <v>1.7956E-2</v>
      </c>
      <c r="CO83">
        <v>1.1154000000000001E-2</v>
      </c>
      <c r="CP83">
        <v>7.0477999999999999E-2</v>
      </c>
      <c r="CQ83">
        <v>6.8504999999999998E-3</v>
      </c>
      <c r="CR83">
        <v>1.559E-2</v>
      </c>
      <c r="CS83">
        <v>1.9207999999999999E-2</v>
      </c>
      <c r="CT83">
        <v>2.4910999999999999E-2</v>
      </c>
      <c r="CU83">
        <v>1.8227E-2</v>
      </c>
      <c r="CV83">
        <v>7.1659E-2</v>
      </c>
      <c r="CW83">
        <v>2.0639999999999999E-2</v>
      </c>
      <c r="CX83">
        <v>7.5981E-3</v>
      </c>
      <c r="CY83">
        <v>8.9124999999999996E-2</v>
      </c>
      <c r="CZ83">
        <v>2.5099E-2</v>
      </c>
      <c r="DA83">
        <v>1.2444E-2</v>
      </c>
      <c r="DB83">
        <v>5.8529999999999997E-3</v>
      </c>
      <c r="DC83">
        <v>2.4556000000000001E-2</v>
      </c>
      <c r="DD83">
        <v>2.2508E-2</v>
      </c>
      <c r="DE83">
        <v>1.4995E-2</v>
      </c>
      <c r="DF83">
        <v>1.6042000000000001E-2</v>
      </c>
      <c r="DG83">
        <v>5.6328999999999997E-3</v>
      </c>
      <c r="DH83">
        <v>1.7557E-2</v>
      </c>
      <c r="DI83">
        <v>1.6136000000000001E-2</v>
      </c>
    </row>
    <row r="84" spans="1:113">
      <c r="A84" t="s">
        <v>227</v>
      </c>
      <c r="B84">
        <v>7.6420000000000002E-2</v>
      </c>
      <c r="C84">
        <v>1.7845E-2</v>
      </c>
      <c r="D84">
        <v>5.3822000000000002E-2</v>
      </c>
      <c r="E84">
        <v>5.3248999999999996E-3</v>
      </c>
      <c r="F84">
        <v>2.1649999999999999E-2</v>
      </c>
      <c r="G84">
        <v>1.2848999999999999E-2</v>
      </c>
      <c r="H84">
        <v>4.4209999999999999E-2</v>
      </c>
      <c r="I84">
        <v>4.2762000000000001E-2</v>
      </c>
      <c r="J84">
        <v>4.6189999999999998E-3</v>
      </c>
      <c r="K84">
        <v>1.1898000000000001E-2</v>
      </c>
      <c r="L84">
        <v>8.1040000000000001E-3</v>
      </c>
      <c r="M84">
        <v>5.7917000000000003E-3</v>
      </c>
      <c r="N84">
        <v>2.691E-2</v>
      </c>
      <c r="O84">
        <v>8.1282999999999998E-3</v>
      </c>
      <c r="P84">
        <v>1.2271000000000001E-2</v>
      </c>
      <c r="Q84">
        <v>1.5377999999999999E-2</v>
      </c>
      <c r="R84">
        <v>6.6151999999999999E-3</v>
      </c>
      <c r="S84">
        <v>6.6307000000000005E-2</v>
      </c>
      <c r="T84">
        <v>1.4753E-2</v>
      </c>
      <c r="U84">
        <v>1.397E-2</v>
      </c>
      <c r="V84">
        <v>5.4516E-3</v>
      </c>
      <c r="W84">
        <v>1.4844E-2</v>
      </c>
      <c r="X84">
        <v>1.5089E-2</v>
      </c>
      <c r="Y84">
        <v>1.2600999999999999E-2</v>
      </c>
      <c r="Z84">
        <v>1.0234999999999999E-2</v>
      </c>
      <c r="AA84">
        <v>5.6182999999999997E-3</v>
      </c>
      <c r="AB84">
        <v>1.5244000000000001E-2</v>
      </c>
      <c r="AC84">
        <v>1.5491E-2</v>
      </c>
      <c r="AD84">
        <v>1.3986E-2</v>
      </c>
      <c r="AE84">
        <v>5.1124999999999999E-3</v>
      </c>
      <c r="AF84">
        <v>1.5710999999999999E-2</v>
      </c>
      <c r="AG84">
        <v>5.9141000000000003E-3</v>
      </c>
      <c r="AH84">
        <v>2.2277000000000002E-2</v>
      </c>
      <c r="AI84">
        <v>2.2540999999999999E-2</v>
      </c>
      <c r="AJ84">
        <v>1.9744999999999999E-2</v>
      </c>
      <c r="AK84">
        <v>6.2943000000000001E-3</v>
      </c>
      <c r="AL84">
        <v>1.8294000000000001E-2</v>
      </c>
      <c r="AM84">
        <v>1.3396999999999999E-2</v>
      </c>
      <c r="AN84">
        <v>6.1801000000000002E-2</v>
      </c>
      <c r="AO84">
        <v>7.1601E-3</v>
      </c>
      <c r="AP84">
        <v>2.4889000000000001E-2</v>
      </c>
      <c r="AQ84">
        <v>1.2239E-2</v>
      </c>
      <c r="AR84">
        <v>2.1661E-2</v>
      </c>
      <c r="AS84">
        <v>6.3800999999999997E-3</v>
      </c>
      <c r="AT84">
        <v>1.8591E-2</v>
      </c>
      <c r="AU84">
        <v>1.6819000000000001E-2</v>
      </c>
      <c r="AV84">
        <v>1.4141000000000001E-2</v>
      </c>
      <c r="AW84">
        <v>5.5243999999999996E-3</v>
      </c>
      <c r="AX84">
        <v>1.7919000000000001E-2</v>
      </c>
      <c r="AY84">
        <v>1.6728E-2</v>
      </c>
      <c r="AZ84">
        <v>3.0571000000000001E-2</v>
      </c>
      <c r="BA84">
        <v>1.5132E-2</v>
      </c>
      <c r="BB84">
        <v>6.5732000000000004E-3</v>
      </c>
      <c r="BC84">
        <v>5.6398999999999998E-2</v>
      </c>
      <c r="BD84">
        <v>5.9982000000000004E-3</v>
      </c>
      <c r="BE84">
        <v>1.83E-2</v>
      </c>
      <c r="BF84">
        <v>1.5303000000000001E-2</v>
      </c>
      <c r="BG84">
        <v>5.6049000000000002E-2</v>
      </c>
      <c r="BH84">
        <v>5.1682000000000004E-3</v>
      </c>
      <c r="BI84">
        <v>2.6773999999999999E-2</v>
      </c>
      <c r="BJ84">
        <v>1.4526000000000001E-2</v>
      </c>
      <c r="BK84">
        <v>2.7935999999999999E-2</v>
      </c>
      <c r="BL84">
        <v>2.2970999999999998E-2</v>
      </c>
      <c r="BM84">
        <v>2.5014999999999999E-2</v>
      </c>
      <c r="BN84">
        <v>8.4230999999999993E-3</v>
      </c>
      <c r="BO84">
        <v>6.8290000000000003E-2</v>
      </c>
      <c r="BP84">
        <v>1.3840999999999999E-2</v>
      </c>
      <c r="BQ84">
        <v>2.1912999999999998E-2</v>
      </c>
      <c r="BR84">
        <v>1.6465E-2</v>
      </c>
      <c r="BS84">
        <v>6.3153999999999997E-3</v>
      </c>
      <c r="BT84">
        <v>1.8599999999999998E-2</v>
      </c>
      <c r="BU84">
        <v>2.1586000000000001E-2</v>
      </c>
      <c r="BV84">
        <v>2.0941999999999999E-2</v>
      </c>
      <c r="BW84">
        <v>2.3911999999999999E-2</v>
      </c>
      <c r="BX84">
        <v>1.9959999999999999E-2</v>
      </c>
      <c r="BY84">
        <v>5.8561999999999998E-3</v>
      </c>
      <c r="BZ84">
        <v>1.5606999999999999E-2</v>
      </c>
      <c r="CA84">
        <v>1.6789999999999999E-2</v>
      </c>
      <c r="CB84">
        <v>2.2929999999999999E-2</v>
      </c>
      <c r="CC84">
        <v>5.8325E-3</v>
      </c>
      <c r="CD84">
        <v>2.3118E-2</v>
      </c>
      <c r="CE84">
        <v>5.7724999999999999E-3</v>
      </c>
      <c r="CF84">
        <v>1.7729999999999999E-2</v>
      </c>
      <c r="CG84">
        <v>1.2501E-2</v>
      </c>
      <c r="CH84">
        <v>2.4101000000000001E-2</v>
      </c>
      <c r="CI84">
        <v>1.4633999999999999E-2</v>
      </c>
      <c r="CJ84">
        <v>1.4775E-2</v>
      </c>
      <c r="CK84">
        <v>6.3490999999999999E-3</v>
      </c>
      <c r="CL84">
        <v>2.0493999999999998E-2</v>
      </c>
      <c r="CM84">
        <v>2.0357E-2</v>
      </c>
      <c r="CN84">
        <v>1.8296E-2</v>
      </c>
      <c r="CO84">
        <v>1.1179E-2</v>
      </c>
      <c r="CP84">
        <v>7.1114999999999998E-2</v>
      </c>
      <c r="CQ84">
        <v>6.9233000000000003E-3</v>
      </c>
      <c r="CR84">
        <v>1.5626000000000001E-2</v>
      </c>
      <c r="CS84">
        <v>1.934E-2</v>
      </c>
      <c r="CT84">
        <v>2.5371000000000001E-2</v>
      </c>
      <c r="CU84">
        <v>1.8263999999999999E-2</v>
      </c>
      <c r="CV84">
        <v>7.2090000000000001E-2</v>
      </c>
      <c r="CW84">
        <v>2.0820999999999999E-2</v>
      </c>
      <c r="CX84">
        <v>7.6043999999999999E-3</v>
      </c>
      <c r="CY84">
        <v>8.9986999999999998E-2</v>
      </c>
      <c r="CZ84">
        <v>2.5992000000000001E-2</v>
      </c>
      <c r="DA84">
        <v>1.2565E-2</v>
      </c>
      <c r="DB84">
        <v>5.8973000000000003E-3</v>
      </c>
      <c r="DC84">
        <v>2.5224E-2</v>
      </c>
      <c r="DD84">
        <v>2.2886E-2</v>
      </c>
      <c r="DE84">
        <v>1.5295E-2</v>
      </c>
      <c r="DF84">
        <v>1.6095000000000002E-2</v>
      </c>
      <c r="DG84">
        <v>5.6880999999999998E-3</v>
      </c>
      <c r="DH84">
        <v>1.7586000000000001E-2</v>
      </c>
      <c r="DI84">
        <v>1.6197E-2</v>
      </c>
    </row>
    <row r="85" spans="1:113">
      <c r="A85" t="s">
        <v>228</v>
      </c>
      <c r="B85">
        <v>7.5836000000000001E-2</v>
      </c>
      <c r="C85">
        <v>1.7765E-2</v>
      </c>
      <c r="D85">
        <v>5.3351000000000003E-2</v>
      </c>
      <c r="E85">
        <v>5.287E-3</v>
      </c>
      <c r="F85">
        <v>2.1416999999999999E-2</v>
      </c>
      <c r="G85">
        <v>1.2520999999999999E-2</v>
      </c>
      <c r="H85">
        <v>4.3941000000000001E-2</v>
      </c>
      <c r="I85">
        <v>4.2335999999999999E-2</v>
      </c>
      <c r="J85">
        <v>4.5829E-3</v>
      </c>
      <c r="K85">
        <v>1.1664000000000001E-2</v>
      </c>
      <c r="L85">
        <v>7.9418000000000006E-3</v>
      </c>
      <c r="M85">
        <v>5.7350999999999999E-3</v>
      </c>
      <c r="N85">
        <v>2.63E-2</v>
      </c>
      <c r="O85">
        <v>8.0581999999999997E-3</v>
      </c>
      <c r="P85">
        <v>1.1859E-2</v>
      </c>
      <c r="Q85">
        <v>1.5251000000000001E-2</v>
      </c>
      <c r="R85">
        <v>6.5713999999999998E-3</v>
      </c>
      <c r="S85">
        <v>6.5366999999999995E-2</v>
      </c>
      <c r="T85">
        <v>1.4619999999999999E-2</v>
      </c>
      <c r="U85">
        <v>1.3618E-2</v>
      </c>
      <c r="V85">
        <v>5.4048999999999998E-3</v>
      </c>
      <c r="W85">
        <v>1.4765E-2</v>
      </c>
      <c r="X85">
        <v>1.5027E-2</v>
      </c>
      <c r="Y85">
        <v>1.2402E-2</v>
      </c>
      <c r="Z85">
        <v>1.0128E-2</v>
      </c>
      <c r="AA85">
        <v>5.5853999999999999E-3</v>
      </c>
      <c r="AB85">
        <v>1.515E-2</v>
      </c>
      <c r="AC85">
        <v>1.5429999999999999E-2</v>
      </c>
      <c r="AD85">
        <v>1.3675E-2</v>
      </c>
      <c r="AE85">
        <v>5.0670999999999997E-3</v>
      </c>
      <c r="AF85">
        <v>1.5613E-2</v>
      </c>
      <c r="AG85">
        <v>5.8566E-3</v>
      </c>
      <c r="AH85">
        <v>2.2091E-2</v>
      </c>
      <c r="AI85">
        <v>2.2363000000000001E-2</v>
      </c>
      <c r="AJ85">
        <v>1.9282000000000001E-2</v>
      </c>
      <c r="AK85">
        <v>6.2468999999999997E-3</v>
      </c>
      <c r="AL85">
        <v>1.8065000000000001E-2</v>
      </c>
      <c r="AM85">
        <v>1.3063999999999999E-2</v>
      </c>
      <c r="AN85">
        <v>6.1256999999999999E-2</v>
      </c>
      <c r="AO85">
        <v>7.0847999999999996E-3</v>
      </c>
      <c r="AP85">
        <v>2.4688999999999999E-2</v>
      </c>
      <c r="AQ85">
        <v>1.1858E-2</v>
      </c>
      <c r="AR85">
        <v>2.0993000000000001E-2</v>
      </c>
      <c r="AS85">
        <v>6.2884000000000004E-3</v>
      </c>
      <c r="AT85">
        <v>1.8519999999999998E-2</v>
      </c>
      <c r="AU85">
        <v>1.6705999999999999E-2</v>
      </c>
      <c r="AV85">
        <v>1.3860000000000001E-2</v>
      </c>
      <c r="AW85">
        <v>5.4783999999999996E-3</v>
      </c>
      <c r="AX85">
        <v>1.7845E-2</v>
      </c>
      <c r="AY85">
        <v>1.6664000000000002E-2</v>
      </c>
      <c r="AZ85">
        <v>3.0037000000000001E-2</v>
      </c>
      <c r="BA85">
        <v>1.5002E-2</v>
      </c>
      <c r="BB85">
        <v>6.5339999999999999E-3</v>
      </c>
      <c r="BC85">
        <v>5.5994000000000002E-2</v>
      </c>
      <c r="BD85">
        <v>5.9467000000000001E-3</v>
      </c>
      <c r="BE85">
        <v>1.8107000000000002E-2</v>
      </c>
      <c r="BF85">
        <v>1.4945999999999999E-2</v>
      </c>
      <c r="BG85">
        <v>5.5721E-2</v>
      </c>
      <c r="BH85">
        <v>5.1392E-3</v>
      </c>
      <c r="BI85">
        <v>2.6654000000000001E-2</v>
      </c>
      <c r="BJ85">
        <v>1.4106E-2</v>
      </c>
      <c r="BK85">
        <v>2.7387000000000002E-2</v>
      </c>
      <c r="BL85">
        <v>2.281E-2</v>
      </c>
      <c r="BM85">
        <v>2.4839E-2</v>
      </c>
      <c r="BN85">
        <v>8.3484000000000006E-3</v>
      </c>
      <c r="BO85">
        <v>6.7482E-2</v>
      </c>
      <c r="BP85">
        <v>1.3693E-2</v>
      </c>
      <c r="BQ85">
        <v>2.1381000000000001E-2</v>
      </c>
      <c r="BR85">
        <v>1.6063000000000001E-2</v>
      </c>
      <c r="BS85">
        <v>6.2427000000000003E-3</v>
      </c>
      <c r="BT85">
        <v>1.8459E-2</v>
      </c>
      <c r="BU85">
        <v>2.1378999999999999E-2</v>
      </c>
      <c r="BV85">
        <v>2.0566999999999998E-2</v>
      </c>
      <c r="BW85">
        <v>2.3709000000000001E-2</v>
      </c>
      <c r="BX85">
        <v>1.9791E-2</v>
      </c>
      <c r="BY85">
        <v>5.8148000000000002E-3</v>
      </c>
      <c r="BZ85">
        <v>1.546E-2</v>
      </c>
      <c r="CA85">
        <v>1.6712999999999999E-2</v>
      </c>
      <c r="CB85">
        <v>2.2450999999999999E-2</v>
      </c>
      <c r="CC85">
        <v>5.7375999999999998E-3</v>
      </c>
      <c r="CD85">
        <v>2.2943000000000002E-2</v>
      </c>
      <c r="CE85">
        <v>5.7029999999999997E-3</v>
      </c>
      <c r="CF85">
        <v>1.7638000000000001E-2</v>
      </c>
      <c r="CG85">
        <v>1.2234E-2</v>
      </c>
      <c r="CH85">
        <v>2.3451E-2</v>
      </c>
      <c r="CI85">
        <v>1.4359E-2</v>
      </c>
      <c r="CJ85">
        <v>1.4710000000000001E-2</v>
      </c>
      <c r="CK85">
        <v>6.2665000000000004E-3</v>
      </c>
      <c r="CL85">
        <v>2.0416E-2</v>
      </c>
      <c r="CM85">
        <v>2.0112000000000001E-2</v>
      </c>
      <c r="CN85">
        <v>1.7933999999999999E-2</v>
      </c>
      <c r="CO85">
        <v>1.1091999999999999E-2</v>
      </c>
      <c r="CP85">
        <v>7.0402999999999993E-2</v>
      </c>
      <c r="CQ85">
        <v>6.8401E-3</v>
      </c>
      <c r="CR85">
        <v>1.5558000000000001E-2</v>
      </c>
      <c r="CS85">
        <v>1.9257E-2</v>
      </c>
      <c r="CT85">
        <v>2.4913000000000001E-2</v>
      </c>
      <c r="CU85">
        <v>1.8145000000000001E-2</v>
      </c>
      <c r="CV85">
        <v>7.1582999999999994E-2</v>
      </c>
      <c r="CW85">
        <v>2.0587999999999999E-2</v>
      </c>
      <c r="CX85">
        <v>7.5554999999999997E-3</v>
      </c>
      <c r="CY85">
        <v>8.9039999999999994E-2</v>
      </c>
      <c r="CZ85">
        <v>2.5141E-2</v>
      </c>
      <c r="DA85">
        <v>1.2425E-2</v>
      </c>
      <c r="DB85">
        <v>5.8453000000000003E-3</v>
      </c>
      <c r="DC85">
        <v>2.4539999999999999E-2</v>
      </c>
      <c r="DD85">
        <v>2.2502999999999999E-2</v>
      </c>
      <c r="DE85">
        <v>1.4989000000000001E-2</v>
      </c>
      <c r="DF85">
        <v>1.6014E-2</v>
      </c>
      <c r="DG85">
        <v>5.6137000000000001E-3</v>
      </c>
      <c r="DH85">
        <v>1.7514999999999999E-2</v>
      </c>
      <c r="DI85">
        <v>1.6115000000000001E-2</v>
      </c>
    </row>
    <row r="86" spans="1:113">
      <c r="A86" t="s">
        <v>229</v>
      </c>
      <c r="B86">
        <v>7.6194999999999999E-2</v>
      </c>
      <c r="C86">
        <v>1.7825000000000001E-2</v>
      </c>
      <c r="D86">
        <v>5.3587999999999997E-2</v>
      </c>
      <c r="E86">
        <v>5.3105000000000001E-3</v>
      </c>
      <c r="F86">
        <v>2.146E-2</v>
      </c>
      <c r="G86">
        <v>1.2576E-2</v>
      </c>
      <c r="H86">
        <v>4.4010000000000001E-2</v>
      </c>
      <c r="I86">
        <v>4.2568000000000002E-2</v>
      </c>
      <c r="J86">
        <v>4.6065000000000004E-3</v>
      </c>
      <c r="K86">
        <v>1.1733E-2</v>
      </c>
      <c r="L86">
        <v>7.9521000000000001E-3</v>
      </c>
      <c r="M86">
        <v>5.7707000000000001E-3</v>
      </c>
      <c r="N86">
        <v>2.6350999999999999E-2</v>
      </c>
      <c r="O86">
        <v>8.0935E-3</v>
      </c>
      <c r="P86">
        <v>1.1901E-2</v>
      </c>
      <c r="Q86">
        <v>1.5325E-2</v>
      </c>
      <c r="R86">
        <v>6.6081999999999998E-3</v>
      </c>
      <c r="S86">
        <v>6.5611000000000003E-2</v>
      </c>
      <c r="T86">
        <v>1.4721E-2</v>
      </c>
      <c r="U86">
        <v>1.3646999999999999E-2</v>
      </c>
      <c r="V86">
        <v>5.4298000000000003E-3</v>
      </c>
      <c r="W86">
        <v>1.4831E-2</v>
      </c>
      <c r="X86">
        <v>1.5073E-2</v>
      </c>
      <c r="Y86">
        <v>1.2425E-2</v>
      </c>
      <c r="Z86">
        <v>1.0194999999999999E-2</v>
      </c>
      <c r="AA86">
        <v>5.6073E-3</v>
      </c>
      <c r="AB86">
        <v>1.5233E-2</v>
      </c>
      <c r="AC86">
        <v>1.5466000000000001E-2</v>
      </c>
      <c r="AD86">
        <v>1.3698E-2</v>
      </c>
      <c r="AE86">
        <v>5.1003999999999997E-3</v>
      </c>
      <c r="AF86">
        <v>1.5658999999999999E-2</v>
      </c>
      <c r="AG86">
        <v>5.8916000000000003E-3</v>
      </c>
      <c r="AH86">
        <v>2.2214000000000001E-2</v>
      </c>
      <c r="AI86">
        <v>2.2471999999999999E-2</v>
      </c>
      <c r="AJ86">
        <v>1.9292E-2</v>
      </c>
      <c r="AK86">
        <v>6.2702000000000001E-3</v>
      </c>
      <c r="AL86">
        <v>1.8148000000000001E-2</v>
      </c>
      <c r="AM86">
        <v>1.3075E-2</v>
      </c>
      <c r="AN86">
        <v>6.1600000000000002E-2</v>
      </c>
      <c r="AO86">
        <v>7.1459999999999996E-3</v>
      </c>
      <c r="AP86">
        <v>2.4819000000000001E-2</v>
      </c>
      <c r="AQ86">
        <v>1.1858E-2</v>
      </c>
      <c r="AR86">
        <v>2.1177000000000001E-2</v>
      </c>
      <c r="AS86">
        <v>6.3312000000000004E-3</v>
      </c>
      <c r="AT86">
        <v>1.8584E-2</v>
      </c>
      <c r="AU86">
        <v>1.6753000000000001E-2</v>
      </c>
      <c r="AV86">
        <v>1.393E-2</v>
      </c>
      <c r="AW86">
        <v>5.5009999999999998E-3</v>
      </c>
      <c r="AX86">
        <v>1.7912999999999998E-2</v>
      </c>
      <c r="AY86">
        <v>1.6719000000000001E-2</v>
      </c>
      <c r="AZ86">
        <v>3.0093999999999999E-2</v>
      </c>
      <c r="BA86">
        <v>1.508E-2</v>
      </c>
      <c r="BB86">
        <v>6.5618999999999999E-3</v>
      </c>
      <c r="BC86">
        <v>5.6216000000000002E-2</v>
      </c>
      <c r="BD86">
        <v>5.9693000000000003E-3</v>
      </c>
      <c r="BE86">
        <v>1.8232000000000002E-2</v>
      </c>
      <c r="BF86">
        <v>1.4958000000000001E-2</v>
      </c>
      <c r="BG86">
        <v>5.5973000000000002E-2</v>
      </c>
      <c r="BH86">
        <v>5.1562999999999999E-3</v>
      </c>
      <c r="BI86">
        <v>2.6762999999999999E-2</v>
      </c>
      <c r="BJ86">
        <v>1.4149999999999999E-2</v>
      </c>
      <c r="BK86">
        <v>2.7421999999999998E-2</v>
      </c>
      <c r="BL86">
        <v>2.2908999999999999E-2</v>
      </c>
      <c r="BM86">
        <v>2.4947E-2</v>
      </c>
      <c r="BN86">
        <v>8.4045000000000005E-3</v>
      </c>
      <c r="BO86">
        <v>6.7753999999999995E-2</v>
      </c>
      <c r="BP86">
        <v>1.3797E-2</v>
      </c>
      <c r="BQ86">
        <v>2.1489999999999999E-2</v>
      </c>
      <c r="BR86">
        <v>1.6067999999999999E-2</v>
      </c>
      <c r="BS86">
        <v>6.2816E-3</v>
      </c>
      <c r="BT86">
        <v>1.8578000000000001E-2</v>
      </c>
      <c r="BU86">
        <v>2.1493000000000002E-2</v>
      </c>
      <c r="BV86">
        <v>2.0604000000000001E-2</v>
      </c>
      <c r="BW86">
        <v>2.3848999999999999E-2</v>
      </c>
      <c r="BX86">
        <v>1.9907999999999999E-2</v>
      </c>
      <c r="BY86">
        <v>5.8355000000000004E-3</v>
      </c>
      <c r="BZ86">
        <v>1.5573E-2</v>
      </c>
      <c r="CA86">
        <v>1.6761000000000002E-2</v>
      </c>
      <c r="CB86">
        <v>2.2512999999999998E-2</v>
      </c>
      <c r="CC86">
        <v>5.7806999999999997E-3</v>
      </c>
      <c r="CD86">
        <v>2.3099000000000001E-2</v>
      </c>
      <c r="CE86">
        <v>5.7422999999999997E-3</v>
      </c>
      <c r="CF86">
        <v>1.7711999999999999E-2</v>
      </c>
      <c r="CG86">
        <v>1.2262E-2</v>
      </c>
      <c r="CH86">
        <v>2.3540999999999999E-2</v>
      </c>
      <c r="CI86">
        <v>1.4393E-2</v>
      </c>
      <c r="CJ86">
        <v>1.4773E-2</v>
      </c>
      <c r="CK86">
        <v>6.3039000000000003E-3</v>
      </c>
      <c r="CL86">
        <v>2.0490000000000001E-2</v>
      </c>
      <c r="CM86">
        <v>2.0212999999999998E-2</v>
      </c>
      <c r="CN86">
        <v>1.8002000000000001E-2</v>
      </c>
      <c r="CO86">
        <v>1.1148999999999999E-2</v>
      </c>
      <c r="CP86">
        <v>7.0678000000000005E-2</v>
      </c>
      <c r="CQ86">
        <v>6.8769E-3</v>
      </c>
      <c r="CR86">
        <v>1.5605000000000001E-2</v>
      </c>
      <c r="CS86">
        <v>1.9289000000000001E-2</v>
      </c>
      <c r="CT86">
        <v>2.4948000000000001E-2</v>
      </c>
      <c r="CU86">
        <v>1.821E-2</v>
      </c>
      <c r="CV86">
        <v>7.1811E-2</v>
      </c>
      <c r="CW86">
        <v>2.0694000000000001E-2</v>
      </c>
      <c r="CX86">
        <v>7.5916000000000004E-3</v>
      </c>
      <c r="CY86">
        <v>8.9381000000000002E-2</v>
      </c>
      <c r="CZ86">
        <v>2.5177000000000001E-2</v>
      </c>
      <c r="DA86">
        <v>1.2501999999999999E-2</v>
      </c>
      <c r="DB86">
        <v>5.8731E-3</v>
      </c>
      <c r="DC86">
        <v>2.4645E-2</v>
      </c>
      <c r="DD86">
        <v>2.2644000000000001E-2</v>
      </c>
      <c r="DE86">
        <v>1.5018999999999999E-2</v>
      </c>
      <c r="DF86">
        <v>1.6080000000000001E-2</v>
      </c>
      <c r="DG86">
        <v>5.6533E-3</v>
      </c>
      <c r="DH86">
        <v>1.7575E-2</v>
      </c>
      <c r="DI86">
        <v>1.6160000000000001E-2</v>
      </c>
    </row>
    <row r="87" spans="1:113">
      <c r="A87" t="s">
        <v>230</v>
      </c>
      <c r="B87">
        <v>9.5266000000000003E-2</v>
      </c>
      <c r="C87">
        <v>2.0282999999999999E-2</v>
      </c>
      <c r="D87">
        <v>6.0184000000000001E-2</v>
      </c>
      <c r="E87">
        <v>6.2138000000000002E-3</v>
      </c>
      <c r="F87">
        <v>2.8181999999999999E-2</v>
      </c>
      <c r="G87">
        <v>1.3613E-2</v>
      </c>
      <c r="H87">
        <v>4.9661999999999998E-2</v>
      </c>
      <c r="I87">
        <v>4.7157999999999999E-2</v>
      </c>
      <c r="J87">
        <v>5.3303999999999999E-3</v>
      </c>
      <c r="K87">
        <v>1.2571000000000001E-2</v>
      </c>
      <c r="L87">
        <v>8.9432000000000001E-3</v>
      </c>
      <c r="M87">
        <v>6.3831000000000001E-3</v>
      </c>
      <c r="N87">
        <v>2.8579E-2</v>
      </c>
      <c r="O87">
        <v>9.75E-3</v>
      </c>
      <c r="P87">
        <v>1.2848999999999999E-2</v>
      </c>
      <c r="Q87">
        <v>1.8568999999999999E-2</v>
      </c>
      <c r="R87">
        <v>7.1463000000000004E-3</v>
      </c>
      <c r="S87">
        <v>7.4656E-2</v>
      </c>
      <c r="T87">
        <v>1.7214E-2</v>
      </c>
      <c r="U87">
        <v>1.6101000000000001E-2</v>
      </c>
      <c r="V87">
        <v>5.8636000000000001E-3</v>
      </c>
      <c r="W87">
        <v>1.6618999999999998E-2</v>
      </c>
      <c r="X87">
        <v>1.7056999999999999E-2</v>
      </c>
      <c r="Y87">
        <v>1.3450999999999999E-2</v>
      </c>
      <c r="Z87">
        <v>1.145E-2</v>
      </c>
      <c r="AA87">
        <v>6.2326999999999999E-3</v>
      </c>
      <c r="AB87">
        <v>1.6900999999999999E-2</v>
      </c>
      <c r="AC87">
        <v>1.8030999999999998E-2</v>
      </c>
      <c r="AD87">
        <v>1.4664999999999999E-2</v>
      </c>
      <c r="AE87">
        <v>6.0347999999999999E-3</v>
      </c>
      <c r="AF87">
        <v>1.7753000000000001E-2</v>
      </c>
      <c r="AG87">
        <v>6.8125E-3</v>
      </c>
      <c r="AH87">
        <v>2.4438000000000001E-2</v>
      </c>
      <c r="AI87">
        <v>2.7439999999999999E-2</v>
      </c>
      <c r="AJ87">
        <v>2.0383999999999999E-2</v>
      </c>
      <c r="AK87">
        <v>7.2474999999999996E-3</v>
      </c>
      <c r="AL87">
        <v>2.3279999999999999E-2</v>
      </c>
      <c r="AM87">
        <v>1.3491E-2</v>
      </c>
      <c r="AN87">
        <v>6.8712999999999996E-2</v>
      </c>
      <c r="AO87">
        <v>7.6996E-3</v>
      </c>
      <c r="AP87">
        <v>2.8714E-2</v>
      </c>
      <c r="AQ87">
        <v>1.2895E-2</v>
      </c>
      <c r="AR87">
        <v>2.8264999999999998E-2</v>
      </c>
      <c r="AS87">
        <v>7.2864000000000002E-3</v>
      </c>
      <c r="AT87">
        <v>2.0840000000000001E-2</v>
      </c>
      <c r="AU87">
        <v>2.0028000000000001E-2</v>
      </c>
      <c r="AV87">
        <v>1.4442999999999999E-2</v>
      </c>
      <c r="AW87">
        <v>5.8983999999999998E-3</v>
      </c>
      <c r="AX87">
        <v>2.0629000000000002E-2</v>
      </c>
      <c r="AY87">
        <v>1.8928E-2</v>
      </c>
      <c r="AZ87">
        <v>3.2149999999999998E-2</v>
      </c>
      <c r="BA87">
        <v>1.8277999999999999E-2</v>
      </c>
      <c r="BB87">
        <v>7.7554E-3</v>
      </c>
      <c r="BC87">
        <v>6.3255000000000006E-2</v>
      </c>
      <c r="BD87">
        <v>6.6603000000000001E-3</v>
      </c>
      <c r="BE87">
        <v>2.3004E-2</v>
      </c>
      <c r="BF87">
        <v>1.6001000000000001E-2</v>
      </c>
      <c r="BG87">
        <v>6.2472E-2</v>
      </c>
      <c r="BH87">
        <v>6.3181000000000001E-3</v>
      </c>
      <c r="BI87">
        <v>3.1025E-2</v>
      </c>
      <c r="BJ87">
        <v>1.6390999999999999E-2</v>
      </c>
      <c r="BK87">
        <v>2.8365000000000001E-2</v>
      </c>
      <c r="BL87">
        <v>2.6894999999999999E-2</v>
      </c>
      <c r="BM87">
        <v>2.9287000000000001E-2</v>
      </c>
      <c r="BN87">
        <v>9.3810999999999999E-3</v>
      </c>
      <c r="BO87">
        <v>7.6791999999999999E-2</v>
      </c>
      <c r="BP87">
        <v>1.6184E-2</v>
      </c>
      <c r="BQ87">
        <v>2.9236000000000002E-2</v>
      </c>
      <c r="BR87">
        <v>1.7628999999999999E-2</v>
      </c>
      <c r="BS87">
        <v>7.1612000000000004E-3</v>
      </c>
      <c r="BT87">
        <v>2.3035E-2</v>
      </c>
      <c r="BU87">
        <v>2.4173E-2</v>
      </c>
      <c r="BV87">
        <v>2.0917000000000002E-2</v>
      </c>
      <c r="BW87">
        <v>2.7559E-2</v>
      </c>
      <c r="BX87">
        <v>2.3005000000000001E-2</v>
      </c>
      <c r="BY87">
        <v>6.2750999999999996E-3</v>
      </c>
      <c r="BZ87">
        <v>1.8036E-2</v>
      </c>
      <c r="CA87">
        <v>1.8617999999999999E-2</v>
      </c>
      <c r="CB87">
        <v>2.3968E-2</v>
      </c>
      <c r="CC87">
        <v>7.4295000000000003E-3</v>
      </c>
      <c r="CD87">
        <v>2.5551999999999998E-2</v>
      </c>
      <c r="CE87">
        <v>6.3489000000000002E-3</v>
      </c>
      <c r="CF87">
        <v>2.0410000000000001E-2</v>
      </c>
      <c r="CG87">
        <v>1.2784999999999999E-2</v>
      </c>
      <c r="CH87">
        <v>2.5765E-2</v>
      </c>
      <c r="CI87">
        <v>1.5438E-2</v>
      </c>
      <c r="CJ87">
        <v>1.6729999999999998E-2</v>
      </c>
      <c r="CK87">
        <v>7.1812000000000004E-3</v>
      </c>
      <c r="CL87">
        <v>2.2700999999999999E-2</v>
      </c>
      <c r="CM87">
        <v>2.3414000000000001E-2</v>
      </c>
      <c r="CN87">
        <v>1.9189000000000001E-2</v>
      </c>
      <c r="CO87">
        <v>1.1969E-2</v>
      </c>
      <c r="CP87">
        <v>7.7892000000000003E-2</v>
      </c>
      <c r="CQ87">
        <v>7.7999000000000002E-3</v>
      </c>
      <c r="CR87">
        <v>1.8159999999999999E-2</v>
      </c>
      <c r="CS87">
        <v>2.2102E-2</v>
      </c>
      <c r="CT87">
        <v>2.5666999999999999E-2</v>
      </c>
      <c r="CU87">
        <v>2.0993000000000001E-2</v>
      </c>
      <c r="CV87">
        <v>7.9864000000000004E-2</v>
      </c>
      <c r="CW87">
        <v>2.5839000000000001E-2</v>
      </c>
      <c r="CX87">
        <v>8.6663E-3</v>
      </c>
      <c r="CY87">
        <v>0.11294</v>
      </c>
      <c r="CZ87">
        <v>2.9045999999999999E-2</v>
      </c>
      <c r="DA87">
        <v>1.4267E-2</v>
      </c>
      <c r="DB87">
        <v>6.3923000000000001E-3</v>
      </c>
      <c r="DC87">
        <v>2.7213000000000001E-2</v>
      </c>
      <c r="DD87">
        <v>2.9753999999999999E-2</v>
      </c>
      <c r="DE87">
        <v>1.5810000000000001E-2</v>
      </c>
      <c r="DF87">
        <v>1.7592E-2</v>
      </c>
      <c r="DG87">
        <v>6.4079999999999996E-3</v>
      </c>
      <c r="DH87">
        <v>1.9834000000000001E-2</v>
      </c>
      <c r="DI87">
        <v>1.8096000000000001E-2</v>
      </c>
    </row>
    <row r="88" spans="1:113">
      <c r="A88" t="s">
        <v>231</v>
      </c>
      <c r="B88">
        <v>8.7719000000000005E-2</v>
      </c>
      <c r="C88">
        <v>1.9529999999999999E-2</v>
      </c>
      <c r="D88">
        <v>6.1446000000000001E-2</v>
      </c>
      <c r="E88">
        <v>6.2572000000000001E-3</v>
      </c>
      <c r="F88">
        <v>2.4521000000000001E-2</v>
      </c>
      <c r="G88">
        <v>1.3938000000000001E-2</v>
      </c>
      <c r="H88">
        <v>4.8741E-2</v>
      </c>
      <c r="I88">
        <v>4.6920000000000003E-2</v>
      </c>
      <c r="J88">
        <v>5.2337E-3</v>
      </c>
      <c r="K88">
        <v>1.2937000000000001E-2</v>
      </c>
      <c r="L88">
        <v>8.7647000000000003E-3</v>
      </c>
      <c r="M88">
        <v>6.3458000000000004E-3</v>
      </c>
      <c r="N88">
        <v>2.9399000000000002E-2</v>
      </c>
      <c r="O88">
        <v>9.3367999999999993E-3</v>
      </c>
      <c r="P88">
        <v>1.5558000000000001E-2</v>
      </c>
      <c r="Q88">
        <v>1.6990000000000002E-2</v>
      </c>
      <c r="R88">
        <v>7.6318999999999996E-3</v>
      </c>
      <c r="S88">
        <v>7.4446999999999999E-2</v>
      </c>
      <c r="T88">
        <v>1.6435000000000002E-2</v>
      </c>
      <c r="U88">
        <v>1.5682999999999999E-2</v>
      </c>
      <c r="V88">
        <v>6.0569999999999999E-3</v>
      </c>
      <c r="W88">
        <v>1.6813000000000002E-2</v>
      </c>
      <c r="X88">
        <v>1.7162E-2</v>
      </c>
      <c r="Y88">
        <v>1.3905000000000001E-2</v>
      </c>
      <c r="Z88">
        <v>1.1560000000000001E-2</v>
      </c>
      <c r="AA88">
        <v>6.2259999999999998E-3</v>
      </c>
      <c r="AB88">
        <v>1.7232999999999998E-2</v>
      </c>
      <c r="AC88">
        <v>1.7489999999999999E-2</v>
      </c>
      <c r="AD88">
        <v>1.5462E-2</v>
      </c>
      <c r="AE88">
        <v>5.7343000000000003E-3</v>
      </c>
      <c r="AF88">
        <v>1.7947000000000001E-2</v>
      </c>
      <c r="AG88">
        <v>6.6081000000000004E-3</v>
      </c>
      <c r="AH88">
        <v>2.5014999999999999E-2</v>
      </c>
      <c r="AI88">
        <v>2.4983999999999999E-2</v>
      </c>
      <c r="AJ88">
        <v>2.1807E-2</v>
      </c>
      <c r="AK88">
        <v>7.0330999999999996E-3</v>
      </c>
      <c r="AL88">
        <v>2.0223000000000001E-2</v>
      </c>
      <c r="AM88">
        <v>1.4754E-2</v>
      </c>
      <c r="AN88">
        <v>6.9439000000000001E-2</v>
      </c>
      <c r="AO88">
        <v>7.9413999999999995E-3</v>
      </c>
      <c r="AP88">
        <v>2.8218E-2</v>
      </c>
      <c r="AQ88">
        <v>1.3627E-2</v>
      </c>
      <c r="AR88">
        <v>2.6443999999999999E-2</v>
      </c>
      <c r="AS88">
        <v>7.1766E-3</v>
      </c>
      <c r="AT88">
        <v>2.2204000000000002E-2</v>
      </c>
      <c r="AU88">
        <v>1.9317999999999998E-2</v>
      </c>
      <c r="AV88">
        <v>1.5396E-2</v>
      </c>
      <c r="AW88">
        <v>6.0653E-3</v>
      </c>
      <c r="AX88">
        <v>2.1006E-2</v>
      </c>
      <c r="AY88">
        <v>1.9016000000000002E-2</v>
      </c>
      <c r="AZ88">
        <v>3.3561000000000001E-2</v>
      </c>
      <c r="BA88">
        <v>1.7465000000000001E-2</v>
      </c>
      <c r="BB88">
        <v>7.3534999999999998E-3</v>
      </c>
      <c r="BC88">
        <v>6.3297000000000006E-2</v>
      </c>
      <c r="BD88">
        <v>6.8252E-3</v>
      </c>
      <c r="BE88">
        <v>2.0702000000000002E-2</v>
      </c>
      <c r="BF88">
        <v>1.6881E-2</v>
      </c>
      <c r="BG88">
        <v>6.3846E-2</v>
      </c>
      <c r="BH88">
        <v>6.0948E-3</v>
      </c>
      <c r="BI88">
        <v>3.0698E-2</v>
      </c>
      <c r="BJ88">
        <v>1.5939999999999999E-2</v>
      </c>
      <c r="BK88">
        <v>3.0846999999999999E-2</v>
      </c>
      <c r="BL88">
        <v>2.6193000000000001E-2</v>
      </c>
      <c r="BM88">
        <v>2.8524000000000001E-2</v>
      </c>
      <c r="BN88">
        <v>9.4464000000000006E-3</v>
      </c>
      <c r="BO88">
        <v>7.6683000000000001E-2</v>
      </c>
      <c r="BP88">
        <v>1.5318E-2</v>
      </c>
      <c r="BQ88">
        <v>2.4278000000000001E-2</v>
      </c>
      <c r="BR88">
        <v>1.8051000000000001E-2</v>
      </c>
      <c r="BS88">
        <v>6.9706000000000004E-3</v>
      </c>
      <c r="BT88">
        <v>2.1270000000000001E-2</v>
      </c>
      <c r="BU88">
        <v>2.4087999999999998E-2</v>
      </c>
      <c r="BV88">
        <v>2.2637000000000001E-2</v>
      </c>
      <c r="BW88">
        <v>2.7047999999999999E-2</v>
      </c>
      <c r="BX88">
        <v>2.2578000000000001E-2</v>
      </c>
      <c r="BY88">
        <v>6.4069000000000001E-3</v>
      </c>
      <c r="BZ88">
        <v>1.7291000000000001E-2</v>
      </c>
      <c r="CA88">
        <v>1.8770999999999999E-2</v>
      </c>
      <c r="CB88">
        <v>2.4857000000000001E-2</v>
      </c>
      <c r="CC88">
        <v>6.8069000000000003E-3</v>
      </c>
      <c r="CD88">
        <v>2.7504000000000001E-2</v>
      </c>
      <c r="CE88">
        <v>6.4473999999999998E-3</v>
      </c>
      <c r="CF88">
        <v>2.0503E-2</v>
      </c>
      <c r="CG88">
        <v>1.3946E-2</v>
      </c>
      <c r="CH88">
        <v>2.6176000000000001E-2</v>
      </c>
      <c r="CI88">
        <v>1.6348999999999999E-2</v>
      </c>
      <c r="CJ88">
        <v>1.7337000000000002E-2</v>
      </c>
      <c r="CK88">
        <v>7.0644999999999996E-3</v>
      </c>
      <c r="CL88">
        <v>2.4268000000000001E-2</v>
      </c>
      <c r="CM88">
        <v>2.2492000000000002E-2</v>
      </c>
      <c r="CN88">
        <v>1.9685999999999999E-2</v>
      </c>
      <c r="CO88">
        <v>1.2763999999999999E-2</v>
      </c>
      <c r="CP88">
        <v>8.0300999999999997E-2</v>
      </c>
      <c r="CQ88">
        <v>7.5797E-3</v>
      </c>
      <c r="CR88">
        <v>1.8411E-2</v>
      </c>
      <c r="CS88">
        <v>2.1373E-2</v>
      </c>
      <c r="CT88">
        <v>2.7609999999999999E-2</v>
      </c>
      <c r="CU88">
        <v>2.1208000000000001E-2</v>
      </c>
      <c r="CV88">
        <v>8.0656000000000005E-2</v>
      </c>
      <c r="CW88">
        <v>2.2973E-2</v>
      </c>
      <c r="CX88">
        <v>8.5778999999999994E-3</v>
      </c>
      <c r="CY88">
        <v>9.9239999999999995E-2</v>
      </c>
      <c r="CZ88">
        <v>2.8457E-2</v>
      </c>
      <c r="DA88">
        <v>1.353E-2</v>
      </c>
      <c r="DB88">
        <v>6.7222999999999996E-3</v>
      </c>
      <c r="DC88">
        <v>2.7244000000000001E-2</v>
      </c>
      <c r="DD88">
        <v>2.5464000000000001E-2</v>
      </c>
      <c r="DE88">
        <v>1.6924999999999999E-2</v>
      </c>
      <c r="DF88">
        <v>1.8672000000000001E-2</v>
      </c>
      <c r="DG88">
        <v>6.2595999999999997E-3</v>
      </c>
      <c r="DH88">
        <v>2.0764000000000001E-2</v>
      </c>
      <c r="DI88">
        <v>1.8126E-2</v>
      </c>
    </row>
    <row r="89" spans="1:113">
      <c r="A89" t="s">
        <v>248</v>
      </c>
      <c r="B89">
        <v>7.5174000000000005E-2</v>
      </c>
      <c r="C89">
        <v>1.7635000000000001E-2</v>
      </c>
      <c r="D89">
        <v>5.3116999999999998E-2</v>
      </c>
      <c r="E89">
        <v>5.2465000000000003E-3</v>
      </c>
      <c r="F89">
        <v>2.1335E-2</v>
      </c>
      <c r="G89">
        <v>1.2411E-2</v>
      </c>
      <c r="H89">
        <v>4.3692000000000002E-2</v>
      </c>
      <c r="I89">
        <v>4.2125000000000003E-2</v>
      </c>
      <c r="J89">
        <v>4.5580000000000004E-3</v>
      </c>
      <c r="K89">
        <v>1.1573999999999999E-2</v>
      </c>
      <c r="L89">
        <v>7.8834999999999999E-3</v>
      </c>
      <c r="M89">
        <v>5.6958E-3</v>
      </c>
      <c r="N89">
        <v>2.6137000000000001E-2</v>
      </c>
      <c r="O89">
        <v>8.0076000000000001E-3</v>
      </c>
      <c r="P89">
        <v>1.1747E-2</v>
      </c>
      <c r="Q89">
        <v>1.5159000000000001E-2</v>
      </c>
      <c r="R89">
        <v>6.5404E-3</v>
      </c>
      <c r="S89">
        <v>6.5010999999999999E-2</v>
      </c>
      <c r="T89">
        <v>1.4519000000000001E-2</v>
      </c>
      <c r="U89">
        <v>1.3520000000000001E-2</v>
      </c>
      <c r="V89">
        <v>5.3799E-3</v>
      </c>
      <c r="W89">
        <v>1.4706E-2</v>
      </c>
      <c r="X89">
        <v>1.4964999999999999E-2</v>
      </c>
      <c r="Y89">
        <v>1.2338E-2</v>
      </c>
      <c r="Z89">
        <v>1.0063000000000001E-2</v>
      </c>
      <c r="AA89">
        <v>5.5637000000000004E-3</v>
      </c>
      <c r="AB89">
        <v>1.5087E-2</v>
      </c>
      <c r="AC89">
        <v>1.5386E-2</v>
      </c>
      <c r="AD89">
        <v>1.359E-2</v>
      </c>
      <c r="AE89">
        <v>5.0314000000000001E-3</v>
      </c>
      <c r="AF89">
        <v>1.5557E-2</v>
      </c>
      <c r="AG89">
        <v>5.8117000000000004E-3</v>
      </c>
      <c r="AH89">
        <v>2.1951999999999999E-2</v>
      </c>
      <c r="AI89">
        <v>2.2206E-2</v>
      </c>
      <c r="AJ89">
        <v>1.9154999999999998E-2</v>
      </c>
      <c r="AK89">
        <v>6.1926999999999998E-3</v>
      </c>
      <c r="AL89">
        <v>1.7937999999999999E-2</v>
      </c>
      <c r="AM89">
        <v>1.2980999999999999E-2</v>
      </c>
      <c r="AN89">
        <v>6.0762999999999998E-2</v>
      </c>
      <c r="AO89">
        <v>7.0149000000000001E-3</v>
      </c>
      <c r="AP89">
        <v>2.4511999999999999E-2</v>
      </c>
      <c r="AQ89">
        <v>1.1757999999999999E-2</v>
      </c>
      <c r="AR89">
        <v>2.0742E-2</v>
      </c>
      <c r="AS89">
        <v>6.2408999999999997E-3</v>
      </c>
      <c r="AT89">
        <v>1.8447000000000002E-2</v>
      </c>
      <c r="AU89">
        <v>1.6643999999999999E-2</v>
      </c>
      <c r="AV89">
        <v>1.3761000000000001E-2</v>
      </c>
      <c r="AW89">
        <v>5.4545000000000001E-3</v>
      </c>
      <c r="AX89">
        <v>1.7786E-2</v>
      </c>
      <c r="AY89">
        <v>1.6614E-2</v>
      </c>
      <c r="AZ89">
        <v>2.9862E-2</v>
      </c>
      <c r="BA89">
        <v>1.4912999999999999E-2</v>
      </c>
      <c r="BB89">
        <v>6.4777999999999997E-3</v>
      </c>
      <c r="BC89">
        <v>5.5750000000000001E-2</v>
      </c>
      <c r="BD89">
        <v>5.8919000000000003E-3</v>
      </c>
      <c r="BE89">
        <v>1.7982999999999999E-2</v>
      </c>
      <c r="BF89">
        <v>1.4853999999999999E-2</v>
      </c>
      <c r="BG89">
        <v>5.5468000000000003E-2</v>
      </c>
      <c r="BH89">
        <v>5.1041999999999997E-3</v>
      </c>
      <c r="BI89">
        <v>2.6543000000000001E-2</v>
      </c>
      <c r="BJ89">
        <v>1.3986E-2</v>
      </c>
      <c r="BK89">
        <v>2.7248000000000001E-2</v>
      </c>
      <c r="BL89">
        <v>2.2681E-2</v>
      </c>
      <c r="BM89">
        <v>2.4698999999999999E-2</v>
      </c>
      <c r="BN89">
        <v>8.2868999999999998E-3</v>
      </c>
      <c r="BO89">
        <v>6.7135E-2</v>
      </c>
      <c r="BP89">
        <v>1.3599E-2</v>
      </c>
      <c r="BQ89">
        <v>2.1177999999999999E-2</v>
      </c>
      <c r="BR89">
        <v>1.5949000000000001E-2</v>
      </c>
      <c r="BS89">
        <v>6.2068000000000002E-3</v>
      </c>
      <c r="BT89">
        <v>1.8331E-2</v>
      </c>
      <c r="BU89">
        <v>2.1203E-2</v>
      </c>
      <c r="BV89">
        <v>2.0466000000000002E-2</v>
      </c>
      <c r="BW89">
        <v>2.3553000000000001E-2</v>
      </c>
      <c r="BX89">
        <v>1.966E-2</v>
      </c>
      <c r="BY89">
        <v>5.7898999999999997E-3</v>
      </c>
      <c r="BZ89">
        <v>1.5341E-2</v>
      </c>
      <c r="CA89">
        <v>1.6563999999999999E-2</v>
      </c>
      <c r="CB89">
        <v>2.2314000000000001E-2</v>
      </c>
      <c r="CC89">
        <v>5.6892000000000002E-3</v>
      </c>
      <c r="CD89">
        <v>2.2804000000000001E-2</v>
      </c>
      <c r="CE89">
        <v>5.6559000000000002E-3</v>
      </c>
      <c r="CF89">
        <v>1.7564E-2</v>
      </c>
      <c r="CG89">
        <v>1.2154999999999999E-2</v>
      </c>
      <c r="CH89">
        <v>2.3247E-2</v>
      </c>
      <c r="CI89">
        <v>1.4286E-2</v>
      </c>
      <c r="CJ89">
        <v>1.4659E-2</v>
      </c>
      <c r="CK89">
        <v>6.2214999999999996E-3</v>
      </c>
      <c r="CL89">
        <v>2.0353E-2</v>
      </c>
      <c r="CM89">
        <v>1.9956000000000002E-2</v>
      </c>
      <c r="CN89">
        <v>1.7805000000000001E-2</v>
      </c>
      <c r="CO89">
        <v>1.1039E-2</v>
      </c>
      <c r="CP89">
        <v>7.0029999999999995E-2</v>
      </c>
      <c r="CQ89">
        <v>6.7962999999999999E-3</v>
      </c>
      <c r="CR89">
        <v>1.5513000000000001E-2</v>
      </c>
      <c r="CS89">
        <v>1.9099999999999999E-2</v>
      </c>
      <c r="CT89">
        <v>2.4787E-2</v>
      </c>
      <c r="CU89">
        <v>1.8069000000000002E-2</v>
      </c>
      <c r="CV89">
        <v>7.1072999999999997E-2</v>
      </c>
      <c r="CW89">
        <v>2.0444E-2</v>
      </c>
      <c r="CX89">
        <v>7.5250999999999998E-3</v>
      </c>
      <c r="CY89">
        <v>8.8567000000000007E-2</v>
      </c>
      <c r="CZ89">
        <v>2.495E-2</v>
      </c>
      <c r="DA89">
        <v>1.2344000000000001E-2</v>
      </c>
      <c r="DB89">
        <v>5.8081000000000001E-3</v>
      </c>
      <c r="DC89">
        <v>2.4355000000000002E-2</v>
      </c>
      <c r="DD89">
        <v>2.2352E-2</v>
      </c>
      <c r="DE89">
        <v>1.4914E-2</v>
      </c>
      <c r="DF89">
        <v>1.5959000000000001E-2</v>
      </c>
      <c r="DG89">
        <v>5.5770999999999998E-3</v>
      </c>
      <c r="DH89">
        <v>1.7458999999999999E-2</v>
      </c>
      <c r="DI89">
        <v>1.6067999999999999E-2</v>
      </c>
    </row>
    <row r="90" spans="1:113">
      <c r="A90" t="s">
        <v>232</v>
      </c>
      <c r="B90">
        <v>9.3235999999999999E-2</v>
      </c>
      <c r="C90">
        <v>1.9363999999999999E-2</v>
      </c>
      <c r="D90">
        <v>5.9920000000000001E-2</v>
      </c>
      <c r="E90">
        <v>6.3003E-3</v>
      </c>
      <c r="F90">
        <v>2.7650000000000001E-2</v>
      </c>
      <c r="G90">
        <v>1.3967E-2</v>
      </c>
      <c r="H90">
        <v>5.0018E-2</v>
      </c>
      <c r="I90">
        <v>4.7176999999999997E-2</v>
      </c>
      <c r="J90">
        <v>5.3070000000000001E-3</v>
      </c>
      <c r="K90">
        <v>1.2945999999999999E-2</v>
      </c>
      <c r="L90">
        <v>9.0293999999999999E-3</v>
      </c>
      <c r="M90">
        <v>6.3350000000000004E-3</v>
      </c>
      <c r="N90">
        <v>2.9208999999999999E-2</v>
      </c>
      <c r="O90">
        <v>1.0158E-2</v>
      </c>
      <c r="P90">
        <v>1.5258000000000001E-2</v>
      </c>
      <c r="Q90">
        <v>1.7513000000000001E-2</v>
      </c>
      <c r="R90">
        <v>7.4552999999999998E-3</v>
      </c>
      <c r="S90">
        <v>7.3949000000000001E-2</v>
      </c>
      <c r="T90">
        <v>1.6289999999999999E-2</v>
      </c>
      <c r="U90">
        <v>1.6312E-2</v>
      </c>
      <c r="V90">
        <v>5.8598000000000001E-3</v>
      </c>
      <c r="W90">
        <v>1.7061E-2</v>
      </c>
      <c r="X90">
        <v>1.6569E-2</v>
      </c>
      <c r="Y90">
        <v>1.3960999999999999E-2</v>
      </c>
      <c r="Z90">
        <v>1.1882E-2</v>
      </c>
      <c r="AA90">
        <v>6.2488999999999999E-3</v>
      </c>
      <c r="AB90">
        <v>1.7113E-2</v>
      </c>
      <c r="AC90">
        <v>1.7748E-2</v>
      </c>
      <c r="AD90">
        <v>1.5540999999999999E-2</v>
      </c>
      <c r="AE90">
        <v>5.8716000000000003E-3</v>
      </c>
      <c r="AF90">
        <v>1.7824E-2</v>
      </c>
      <c r="AG90">
        <v>6.5719000000000003E-3</v>
      </c>
      <c r="AH90">
        <v>2.5007000000000001E-2</v>
      </c>
      <c r="AI90">
        <v>2.6539E-2</v>
      </c>
      <c r="AJ90">
        <v>2.1599E-2</v>
      </c>
      <c r="AK90">
        <v>7.1148000000000001E-3</v>
      </c>
      <c r="AL90">
        <v>2.2360999999999999E-2</v>
      </c>
      <c r="AM90">
        <v>1.4485E-2</v>
      </c>
      <c r="AN90">
        <v>6.9443000000000005E-2</v>
      </c>
      <c r="AO90">
        <v>7.9661999999999997E-3</v>
      </c>
      <c r="AP90">
        <v>2.8837999999999999E-2</v>
      </c>
      <c r="AQ90">
        <v>1.3586000000000001E-2</v>
      </c>
      <c r="AR90">
        <v>2.8872999999999999E-2</v>
      </c>
      <c r="AS90">
        <v>7.1342999999999997E-3</v>
      </c>
      <c r="AT90">
        <v>2.2013999999999999E-2</v>
      </c>
      <c r="AU90">
        <v>1.9965E-2</v>
      </c>
      <c r="AV90">
        <v>1.5028E-2</v>
      </c>
      <c r="AW90">
        <v>5.8495999999999999E-3</v>
      </c>
      <c r="AX90">
        <v>2.188E-2</v>
      </c>
      <c r="AY90">
        <v>1.8894999999999999E-2</v>
      </c>
      <c r="AZ90">
        <v>3.3486000000000002E-2</v>
      </c>
      <c r="BA90">
        <v>1.8168E-2</v>
      </c>
      <c r="BB90">
        <v>7.6007000000000002E-3</v>
      </c>
      <c r="BC90">
        <v>6.3326999999999994E-2</v>
      </c>
      <c r="BD90">
        <v>6.8523999999999998E-3</v>
      </c>
      <c r="BE90">
        <v>2.3053000000000001E-2</v>
      </c>
      <c r="BF90">
        <v>1.6759E-2</v>
      </c>
      <c r="BG90">
        <v>6.3134999999999997E-2</v>
      </c>
      <c r="BH90">
        <v>6.3587000000000001E-3</v>
      </c>
      <c r="BI90">
        <v>3.0521E-2</v>
      </c>
      <c r="BJ90">
        <v>1.6164999999999999E-2</v>
      </c>
      <c r="BK90">
        <v>3.0145999999999999E-2</v>
      </c>
      <c r="BL90">
        <v>2.7039000000000001E-2</v>
      </c>
      <c r="BM90">
        <v>2.9444999999999999E-2</v>
      </c>
      <c r="BN90">
        <v>9.3311000000000002E-3</v>
      </c>
      <c r="BO90">
        <v>7.6815999999999995E-2</v>
      </c>
      <c r="BP90">
        <v>1.5316E-2</v>
      </c>
      <c r="BQ90">
        <v>2.8357E-2</v>
      </c>
      <c r="BR90">
        <v>1.8402000000000002E-2</v>
      </c>
      <c r="BS90">
        <v>6.8228000000000004E-3</v>
      </c>
      <c r="BT90">
        <v>2.3282000000000001E-2</v>
      </c>
      <c r="BU90">
        <v>2.4296999999999999E-2</v>
      </c>
      <c r="BV90">
        <v>2.2349999999999998E-2</v>
      </c>
      <c r="BW90">
        <v>2.7977999999999999E-2</v>
      </c>
      <c r="BX90">
        <v>2.3354E-2</v>
      </c>
      <c r="BY90">
        <v>6.2034999999999998E-3</v>
      </c>
      <c r="BZ90">
        <v>1.7814E-2</v>
      </c>
      <c r="CA90">
        <v>1.8749999999999999E-2</v>
      </c>
      <c r="CB90">
        <v>2.4331999999999999E-2</v>
      </c>
      <c r="CC90">
        <v>7.4634999999999996E-3</v>
      </c>
      <c r="CD90">
        <v>2.6908000000000001E-2</v>
      </c>
      <c r="CE90">
        <v>6.3958000000000001E-3</v>
      </c>
      <c r="CF90">
        <v>2.0274E-2</v>
      </c>
      <c r="CG90">
        <v>1.3526E-2</v>
      </c>
      <c r="CH90">
        <v>2.6206E-2</v>
      </c>
      <c r="CI90">
        <v>1.6406E-2</v>
      </c>
      <c r="CJ90">
        <v>1.7656000000000002E-2</v>
      </c>
      <c r="CK90">
        <v>6.8228999999999998E-3</v>
      </c>
      <c r="CL90">
        <v>2.3817000000000001E-2</v>
      </c>
      <c r="CM90">
        <v>2.2617000000000002E-2</v>
      </c>
      <c r="CN90">
        <v>1.9656E-2</v>
      </c>
      <c r="CO90">
        <v>1.2182E-2</v>
      </c>
      <c r="CP90">
        <v>7.7272999999999994E-2</v>
      </c>
      <c r="CQ90">
        <v>7.4434000000000002E-3</v>
      </c>
      <c r="CR90">
        <v>1.8786000000000001E-2</v>
      </c>
      <c r="CS90">
        <v>2.1885999999999999E-2</v>
      </c>
      <c r="CT90">
        <v>2.681E-2</v>
      </c>
      <c r="CU90">
        <v>2.2082999999999998E-2</v>
      </c>
      <c r="CV90">
        <v>7.8538999999999998E-2</v>
      </c>
      <c r="CW90">
        <v>2.5257000000000002E-2</v>
      </c>
      <c r="CX90">
        <v>8.7773999999999994E-3</v>
      </c>
      <c r="CY90">
        <v>0.10843999999999999</v>
      </c>
      <c r="CZ90">
        <v>2.9378999999999999E-2</v>
      </c>
      <c r="DA90">
        <v>1.3268E-2</v>
      </c>
      <c r="DB90">
        <v>6.6096000000000002E-3</v>
      </c>
      <c r="DC90">
        <v>2.7917000000000001E-2</v>
      </c>
      <c r="DD90">
        <v>2.8303999999999999E-2</v>
      </c>
      <c r="DE90">
        <v>1.6639999999999999E-2</v>
      </c>
      <c r="DF90">
        <v>1.8755999999999998E-2</v>
      </c>
      <c r="DG90">
        <v>6.1253999999999996E-3</v>
      </c>
      <c r="DH90">
        <v>2.1118000000000001E-2</v>
      </c>
      <c r="DI90">
        <v>1.7947999999999999E-2</v>
      </c>
    </row>
    <row r="92" spans="1:113">
      <c r="A92">
        <v>2.75</v>
      </c>
      <c r="B92" t="s">
        <v>0</v>
      </c>
      <c r="C92" t="s">
        <v>1</v>
      </c>
      <c r="D92" t="s">
        <v>2</v>
      </c>
      <c r="E92" t="s">
        <v>3</v>
      </c>
      <c r="F92" t="s">
        <v>4</v>
      </c>
      <c r="G92" t="s">
        <v>5</v>
      </c>
      <c r="H92" t="s">
        <v>6</v>
      </c>
      <c r="I92" t="s">
        <v>7</v>
      </c>
      <c r="J92" t="s">
        <v>8</v>
      </c>
      <c r="K92" t="s">
        <v>9</v>
      </c>
      <c r="L92" t="s">
        <v>10</v>
      </c>
      <c r="M92" t="s">
        <v>11</v>
      </c>
      <c r="N92" t="s">
        <v>12</v>
      </c>
      <c r="O92" t="s">
        <v>13</v>
      </c>
      <c r="P92" t="s">
        <v>14</v>
      </c>
      <c r="Q92" t="s">
        <v>15</v>
      </c>
      <c r="R92" t="s">
        <v>16</v>
      </c>
      <c r="S92" t="s">
        <v>17</v>
      </c>
      <c r="T92" t="s">
        <v>18</v>
      </c>
      <c r="U92" t="s">
        <v>19</v>
      </c>
      <c r="V92" t="s">
        <v>20</v>
      </c>
      <c r="W92" t="s">
        <v>21</v>
      </c>
      <c r="X92" t="s">
        <v>22</v>
      </c>
      <c r="Y92" t="s">
        <v>23</v>
      </c>
      <c r="Z92" t="s">
        <v>24</v>
      </c>
      <c r="AA92" t="s">
        <v>25</v>
      </c>
      <c r="AB92" t="s">
        <v>26</v>
      </c>
      <c r="AC92" t="s">
        <v>27</v>
      </c>
      <c r="AD92" t="s">
        <v>28</v>
      </c>
      <c r="AE92" t="s">
        <v>29</v>
      </c>
      <c r="AF92" t="s">
        <v>30</v>
      </c>
      <c r="AG92" t="s">
        <v>31</v>
      </c>
      <c r="AH92" t="s">
        <v>32</v>
      </c>
      <c r="AI92" t="s">
        <v>33</v>
      </c>
      <c r="AJ92" t="s">
        <v>34</v>
      </c>
      <c r="AK92" t="s">
        <v>35</v>
      </c>
      <c r="AL92" t="s">
        <v>36</v>
      </c>
      <c r="AM92" t="s">
        <v>37</v>
      </c>
      <c r="AN92" t="s">
        <v>38</v>
      </c>
      <c r="AO92" t="s">
        <v>39</v>
      </c>
      <c r="AP92" t="s">
        <v>40</v>
      </c>
      <c r="AQ92" t="s">
        <v>41</v>
      </c>
      <c r="AR92" t="s">
        <v>42</v>
      </c>
      <c r="AS92" t="s">
        <v>43</v>
      </c>
      <c r="AT92" t="s">
        <v>44</v>
      </c>
      <c r="AU92" t="s">
        <v>45</v>
      </c>
      <c r="AV92" t="s">
        <v>46</v>
      </c>
      <c r="AW92" t="s">
        <v>47</v>
      </c>
      <c r="AX92" t="s">
        <v>48</v>
      </c>
      <c r="AY92" t="s">
        <v>49</v>
      </c>
      <c r="AZ92" t="s">
        <v>50</v>
      </c>
      <c r="BA92" t="s">
        <v>51</v>
      </c>
      <c r="BB92" t="s">
        <v>52</v>
      </c>
      <c r="BC92" t="s">
        <v>53</v>
      </c>
      <c r="BD92" t="s">
        <v>54</v>
      </c>
      <c r="BE92" t="s">
        <v>55</v>
      </c>
      <c r="BF92" t="s">
        <v>56</v>
      </c>
      <c r="BG92" t="s">
        <v>57</v>
      </c>
      <c r="BH92" t="s">
        <v>58</v>
      </c>
      <c r="BI92" t="s">
        <v>59</v>
      </c>
      <c r="BJ92" t="s">
        <v>60</v>
      </c>
      <c r="BK92" t="s">
        <v>61</v>
      </c>
      <c r="BL92" t="s">
        <v>62</v>
      </c>
      <c r="BM92" t="s">
        <v>63</v>
      </c>
      <c r="BN92" t="s">
        <v>64</v>
      </c>
      <c r="BO92" t="s">
        <v>65</v>
      </c>
      <c r="BP92" t="s">
        <v>66</v>
      </c>
      <c r="BQ92" t="s">
        <v>67</v>
      </c>
      <c r="BR92" t="s">
        <v>68</v>
      </c>
      <c r="BS92" t="s">
        <v>69</v>
      </c>
      <c r="BT92" t="s">
        <v>70</v>
      </c>
      <c r="BU92" t="s">
        <v>71</v>
      </c>
      <c r="BV92" t="s">
        <v>72</v>
      </c>
      <c r="BW92" t="s">
        <v>73</v>
      </c>
      <c r="BX92" t="s">
        <v>74</v>
      </c>
      <c r="BY92" t="s">
        <v>75</v>
      </c>
      <c r="BZ92" t="s">
        <v>76</v>
      </c>
      <c r="CA92" t="s">
        <v>77</v>
      </c>
      <c r="CB92" t="s">
        <v>78</v>
      </c>
      <c r="CC92" t="s">
        <v>79</v>
      </c>
      <c r="CD92" t="s">
        <v>80</v>
      </c>
      <c r="CE92" t="s">
        <v>81</v>
      </c>
      <c r="CF92" t="s">
        <v>82</v>
      </c>
      <c r="CG92" t="s">
        <v>83</v>
      </c>
      <c r="CH92" t="s">
        <v>84</v>
      </c>
      <c r="CI92" t="s">
        <v>85</v>
      </c>
      <c r="CJ92" t="s">
        <v>86</v>
      </c>
      <c r="CK92" t="s">
        <v>87</v>
      </c>
      <c r="CL92" t="s">
        <v>88</v>
      </c>
      <c r="CM92" t="s">
        <v>89</v>
      </c>
      <c r="CN92" t="s">
        <v>90</v>
      </c>
      <c r="CO92" t="s">
        <v>91</v>
      </c>
      <c r="CP92" t="s">
        <v>92</v>
      </c>
      <c r="CQ92" t="s">
        <v>93</v>
      </c>
      <c r="CR92" t="s">
        <v>94</v>
      </c>
      <c r="CS92" t="s">
        <v>95</v>
      </c>
      <c r="CT92" t="s">
        <v>96</v>
      </c>
      <c r="CU92" t="s">
        <v>97</v>
      </c>
      <c r="CV92" t="s">
        <v>98</v>
      </c>
      <c r="CW92" t="s">
        <v>99</v>
      </c>
      <c r="CX92" t="s">
        <v>100</v>
      </c>
      <c r="CY92" t="s">
        <v>101</v>
      </c>
      <c r="CZ92" t="s">
        <v>102</v>
      </c>
      <c r="DA92" t="s">
        <v>103</v>
      </c>
      <c r="DB92" t="s">
        <v>104</v>
      </c>
      <c r="DC92" t="s">
        <v>105</v>
      </c>
      <c r="DD92" t="s">
        <v>106</v>
      </c>
      <c r="DE92" t="s">
        <v>107</v>
      </c>
      <c r="DF92" t="s">
        <v>108</v>
      </c>
      <c r="DG92" t="s">
        <v>109</v>
      </c>
      <c r="DH92" t="s">
        <v>110</v>
      </c>
      <c r="DI92" t="s">
        <v>111</v>
      </c>
    </row>
    <row r="93" spans="1:113">
      <c r="A93" t="s">
        <v>225</v>
      </c>
      <c r="B93">
        <v>7.4531E-2</v>
      </c>
      <c r="C93">
        <v>1.7461999999999998E-2</v>
      </c>
      <c r="D93">
        <v>5.2935000000000003E-2</v>
      </c>
      <c r="E93">
        <v>5.2008999999999996E-3</v>
      </c>
      <c r="F93">
        <v>2.1264000000000002E-2</v>
      </c>
      <c r="G93">
        <v>1.2352999999999999E-2</v>
      </c>
      <c r="H93">
        <v>4.333E-2</v>
      </c>
      <c r="I93">
        <v>4.1737000000000003E-2</v>
      </c>
      <c r="J93">
        <v>4.5128E-3</v>
      </c>
      <c r="K93">
        <v>1.1531E-2</v>
      </c>
      <c r="L93">
        <v>7.8508999999999992E-3</v>
      </c>
      <c r="M93">
        <v>5.6670000000000002E-3</v>
      </c>
      <c r="N93">
        <v>2.6030999999999999E-2</v>
      </c>
      <c r="O93">
        <v>7.9538999999999999E-3</v>
      </c>
      <c r="P93">
        <v>1.1681E-2</v>
      </c>
      <c r="Q93">
        <v>1.5089E-2</v>
      </c>
      <c r="R93">
        <v>6.5217000000000001E-3</v>
      </c>
      <c r="S93">
        <v>6.4668000000000003E-2</v>
      </c>
      <c r="T93">
        <v>1.4465E-2</v>
      </c>
      <c r="U93">
        <v>1.3465E-2</v>
      </c>
      <c r="V93">
        <v>5.3578000000000002E-3</v>
      </c>
      <c r="W93">
        <v>1.4666999999999999E-2</v>
      </c>
      <c r="X93">
        <v>1.4795000000000001E-2</v>
      </c>
      <c r="Y93">
        <v>1.2290000000000001E-2</v>
      </c>
      <c r="Z93">
        <v>9.9915999999999998E-3</v>
      </c>
      <c r="AA93">
        <v>5.5319999999999996E-3</v>
      </c>
      <c r="AB93">
        <v>1.5044E-2</v>
      </c>
      <c r="AC93">
        <v>1.5239000000000001E-2</v>
      </c>
      <c r="AD93">
        <v>1.3538E-2</v>
      </c>
      <c r="AE93">
        <v>5.0096000000000003E-3</v>
      </c>
      <c r="AF93">
        <v>1.5507E-2</v>
      </c>
      <c r="AG93">
        <v>5.7609999999999996E-3</v>
      </c>
      <c r="AH93">
        <v>2.1859E-2</v>
      </c>
      <c r="AI93">
        <v>2.2093999999999999E-2</v>
      </c>
      <c r="AJ93">
        <v>1.9077E-2</v>
      </c>
      <c r="AK93">
        <v>6.1387000000000004E-3</v>
      </c>
      <c r="AL93">
        <v>1.7850000000000001E-2</v>
      </c>
      <c r="AM93">
        <v>1.2938E-2</v>
      </c>
      <c r="AN93">
        <v>6.0248999999999997E-2</v>
      </c>
      <c r="AO93">
        <v>6.9470000000000001E-3</v>
      </c>
      <c r="AP93">
        <v>2.4323000000000001E-2</v>
      </c>
      <c r="AQ93">
        <v>1.1708E-2</v>
      </c>
      <c r="AR93">
        <v>2.0531000000000001E-2</v>
      </c>
      <c r="AS93">
        <v>6.2061E-3</v>
      </c>
      <c r="AT93">
        <v>1.8402000000000002E-2</v>
      </c>
      <c r="AU93">
        <v>1.6590000000000001E-2</v>
      </c>
      <c r="AV93">
        <v>1.3697000000000001E-2</v>
      </c>
      <c r="AW93">
        <v>5.4324999999999998E-3</v>
      </c>
      <c r="AX93">
        <v>1.7746000000000001E-2</v>
      </c>
      <c r="AY93">
        <v>1.6421999999999999E-2</v>
      </c>
      <c r="AZ93">
        <v>2.9735000000000001E-2</v>
      </c>
      <c r="BA93">
        <v>1.4815999999999999E-2</v>
      </c>
      <c r="BB93">
        <v>6.4111999999999997E-3</v>
      </c>
      <c r="BC93">
        <v>5.5362000000000001E-2</v>
      </c>
      <c r="BD93">
        <v>5.8301000000000004E-3</v>
      </c>
      <c r="BE93">
        <v>1.7904E-2</v>
      </c>
      <c r="BF93">
        <v>1.4794E-2</v>
      </c>
      <c r="BG93">
        <v>5.5022000000000001E-2</v>
      </c>
      <c r="BH93">
        <v>5.071E-3</v>
      </c>
      <c r="BI93">
        <v>2.6346000000000001E-2</v>
      </c>
      <c r="BJ93">
        <v>1.3922E-2</v>
      </c>
      <c r="BK93">
        <v>2.7157000000000001E-2</v>
      </c>
      <c r="BL93">
        <v>2.2547999999999999E-2</v>
      </c>
      <c r="BM93">
        <v>2.4553999999999999E-2</v>
      </c>
      <c r="BN93">
        <v>8.2299000000000001E-3</v>
      </c>
      <c r="BO93">
        <v>6.6821000000000005E-2</v>
      </c>
      <c r="BP93">
        <v>1.3542999999999999E-2</v>
      </c>
      <c r="BQ93">
        <v>2.1014000000000001E-2</v>
      </c>
      <c r="BR93">
        <v>1.5883000000000001E-2</v>
      </c>
      <c r="BS93">
        <v>6.1745999999999997E-3</v>
      </c>
      <c r="BT93">
        <v>1.8190999999999999E-2</v>
      </c>
      <c r="BU93">
        <v>2.0996000000000001E-2</v>
      </c>
      <c r="BV93">
        <v>2.0397999999999999E-2</v>
      </c>
      <c r="BW93">
        <v>2.3352000000000001E-2</v>
      </c>
      <c r="BX93">
        <v>1.9491999999999999E-2</v>
      </c>
      <c r="BY93">
        <v>5.7575999999999999E-3</v>
      </c>
      <c r="BZ93">
        <v>1.5263000000000001E-2</v>
      </c>
      <c r="CA93">
        <v>1.6393999999999999E-2</v>
      </c>
      <c r="CB93">
        <v>2.2223E-2</v>
      </c>
      <c r="CC93">
        <v>5.6512000000000003E-3</v>
      </c>
      <c r="CD93">
        <v>2.2702E-2</v>
      </c>
      <c r="CE93">
        <v>5.6238E-3</v>
      </c>
      <c r="CF93">
        <v>1.7500999999999999E-2</v>
      </c>
      <c r="CG93">
        <v>1.2106E-2</v>
      </c>
      <c r="CH93">
        <v>2.3137000000000001E-2</v>
      </c>
      <c r="CI93">
        <v>1.4239999999999999E-2</v>
      </c>
      <c r="CJ93">
        <v>1.4615E-2</v>
      </c>
      <c r="CK93">
        <v>6.1853999999999998E-3</v>
      </c>
      <c r="CL93">
        <v>2.0310999999999999E-2</v>
      </c>
      <c r="CM93">
        <v>1.9843E-2</v>
      </c>
      <c r="CN93">
        <v>1.7729999999999999E-2</v>
      </c>
      <c r="CO93">
        <v>1.1004999999999999E-2</v>
      </c>
      <c r="CP93">
        <v>6.9665000000000005E-2</v>
      </c>
      <c r="CQ93">
        <v>6.7619000000000004E-3</v>
      </c>
      <c r="CR93">
        <v>1.5486E-2</v>
      </c>
      <c r="CS93">
        <v>1.8896E-2</v>
      </c>
      <c r="CT93">
        <v>2.4712999999999999E-2</v>
      </c>
      <c r="CU93">
        <v>1.8016000000000001E-2</v>
      </c>
      <c r="CV93">
        <v>7.0376999999999995E-2</v>
      </c>
      <c r="CW93">
        <v>2.0334999999999999E-2</v>
      </c>
      <c r="CX93">
        <v>7.5040000000000003E-3</v>
      </c>
      <c r="CY93">
        <v>8.8080000000000006E-2</v>
      </c>
      <c r="CZ93">
        <v>2.4833000000000001E-2</v>
      </c>
      <c r="DA93">
        <v>1.2279E-2</v>
      </c>
      <c r="DB93">
        <v>5.7638000000000003E-3</v>
      </c>
      <c r="DC93">
        <v>2.4247999999999999E-2</v>
      </c>
      <c r="DD93">
        <v>2.2206E-2</v>
      </c>
      <c r="DE93">
        <v>1.4859000000000001E-2</v>
      </c>
      <c r="DF93">
        <v>1.5907999999999999E-2</v>
      </c>
      <c r="DG93">
        <v>5.5503999999999996E-3</v>
      </c>
      <c r="DH93">
        <v>1.7420000000000001E-2</v>
      </c>
      <c r="DI93">
        <v>1.5897999999999999E-2</v>
      </c>
    </row>
    <row r="94" spans="1:113">
      <c r="A94" t="s">
        <v>226</v>
      </c>
      <c r="B94">
        <v>7.4500999999999998E-2</v>
      </c>
      <c r="C94">
        <v>1.7455999999999999E-2</v>
      </c>
      <c r="D94">
        <v>5.2718000000000001E-2</v>
      </c>
      <c r="E94">
        <v>5.2170000000000003E-3</v>
      </c>
      <c r="F94">
        <v>2.1256000000000001E-2</v>
      </c>
      <c r="G94">
        <v>1.2293E-2</v>
      </c>
      <c r="H94">
        <v>4.3206000000000001E-2</v>
      </c>
      <c r="I94">
        <v>4.1696999999999998E-2</v>
      </c>
      <c r="J94">
        <v>4.5193999999999998E-3</v>
      </c>
      <c r="K94">
        <v>1.1455E-2</v>
      </c>
      <c r="L94">
        <v>7.8025000000000004E-3</v>
      </c>
      <c r="M94">
        <v>5.6458000000000003E-3</v>
      </c>
      <c r="N94">
        <v>2.5982000000000002E-2</v>
      </c>
      <c r="O94">
        <v>7.9457E-3</v>
      </c>
      <c r="P94">
        <v>1.1549E-2</v>
      </c>
      <c r="Q94">
        <v>1.4976E-2</v>
      </c>
      <c r="R94">
        <v>6.4723000000000003E-3</v>
      </c>
      <c r="S94">
        <v>6.4665E-2</v>
      </c>
      <c r="T94">
        <v>1.438E-2</v>
      </c>
      <c r="U94">
        <v>1.3417999999999999E-2</v>
      </c>
      <c r="V94">
        <v>5.3416000000000002E-3</v>
      </c>
      <c r="W94">
        <v>1.4583E-2</v>
      </c>
      <c r="X94">
        <v>1.486E-2</v>
      </c>
      <c r="Y94">
        <v>1.2276E-2</v>
      </c>
      <c r="Z94">
        <v>9.9293000000000003E-3</v>
      </c>
      <c r="AA94">
        <v>5.5241999999999999E-3</v>
      </c>
      <c r="AB94">
        <v>1.4930000000000001E-2</v>
      </c>
      <c r="AC94">
        <v>1.5316E-2</v>
      </c>
      <c r="AD94">
        <v>1.3506000000000001E-2</v>
      </c>
      <c r="AE94">
        <v>4.9781000000000001E-3</v>
      </c>
      <c r="AF94">
        <v>1.5480000000000001E-2</v>
      </c>
      <c r="AG94">
        <v>5.7606000000000003E-3</v>
      </c>
      <c r="AH94">
        <v>2.1707000000000001E-2</v>
      </c>
      <c r="AI94">
        <v>2.1982000000000002E-2</v>
      </c>
      <c r="AJ94">
        <v>1.9042E-2</v>
      </c>
      <c r="AK94">
        <v>6.1346999999999999E-3</v>
      </c>
      <c r="AL94">
        <v>1.7749000000000001E-2</v>
      </c>
      <c r="AM94">
        <v>1.2903E-2</v>
      </c>
      <c r="AN94">
        <v>6.0188999999999999E-2</v>
      </c>
      <c r="AO94">
        <v>6.9113999999999998E-3</v>
      </c>
      <c r="AP94">
        <v>2.4309999999999998E-2</v>
      </c>
      <c r="AQ94">
        <v>1.1672E-2</v>
      </c>
      <c r="AR94">
        <v>2.0390999999999999E-2</v>
      </c>
      <c r="AS94">
        <v>6.1818000000000003E-3</v>
      </c>
      <c r="AT94">
        <v>1.8341E-2</v>
      </c>
      <c r="AU94">
        <v>1.6573000000000001E-2</v>
      </c>
      <c r="AV94">
        <v>1.3634E-2</v>
      </c>
      <c r="AW94">
        <v>5.3987000000000002E-3</v>
      </c>
      <c r="AX94">
        <v>1.7694999999999999E-2</v>
      </c>
      <c r="AY94">
        <v>1.6494000000000002E-2</v>
      </c>
      <c r="AZ94">
        <v>2.9690999999999999E-2</v>
      </c>
      <c r="BA94">
        <v>1.4807000000000001E-2</v>
      </c>
      <c r="BB94">
        <v>6.4215000000000001E-3</v>
      </c>
      <c r="BC94">
        <v>5.5377000000000003E-2</v>
      </c>
      <c r="BD94">
        <v>5.8557000000000001E-3</v>
      </c>
      <c r="BE94">
        <v>1.7805000000000001E-2</v>
      </c>
      <c r="BF94">
        <v>1.4772E-2</v>
      </c>
      <c r="BG94">
        <v>5.5015000000000001E-2</v>
      </c>
      <c r="BH94">
        <v>5.0759000000000004E-3</v>
      </c>
      <c r="BI94">
        <v>2.6357999999999999E-2</v>
      </c>
      <c r="BJ94">
        <v>1.3867000000000001E-2</v>
      </c>
      <c r="BK94">
        <v>2.7109999999999999E-2</v>
      </c>
      <c r="BL94">
        <v>2.2505000000000001E-2</v>
      </c>
      <c r="BM94">
        <v>2.4507999999999999E-2</v>
      </c>
      <c r="BN94">
        <v>8.1962000000000007E-3</v>
      </c>
      <c r="BO94">
        <v>6.6668000000000005E-2</v>
      </c>
      <c r="BP94">
        <v>1.3453E-2</v>
      </c>
      <c r="BQ94">
        <v>2.0993999999999999E-2</v>
      </c>
      <c r="BR94">
        <v>1.5855999999999999E-2</v>
      </c>
      <c r="BS94">
        <v>6.1476999999999999E-3</v>
      </c>
      <c r="BT94">
        <v>1.8120000000000001E-2</v>
      </c>
      <c r="BU94">
        <v>2.1065E-2</v>
      </c>
      <c r="BV94">
        <v>2.0361000000000001E-2</v>
      </c>
      <c r="BW94">
        <v>2.3359000000000001E-2</v>
      </c>
      <c r="BX94">
        <v>1.9498999999999999E-2</v>
      </c>
      <c r="BY94">
        <v>5.7472000000000001E-3</v>
      </c>
      <c r="BZ94">
        <v>1.5096E-2</v>
      </c>
      <c r="CA94">
        <v>1.6452000000000001E-2</v>
      </c>
      <c r="CB94">
        <v>2.2165000000000001E-2</v>
      </c>
      <c r="CC94">
        <v>5.6189999999999999E-3</v>
      </c>
      <c r="CD94">
        <v>2.2526999999999998E-2</v>
      </c>
      <c r="CE94">
        <v>5.5859999999999998E-3</v>
      </c>
      <c r="CF94">
        <v>1.7441000000000002E-2</v>
      </c>
      <c r="CG94">
        <v>1.2071999999999999E-2</v>
      </c>
      <c r="CH94">
        <v>2.3028E-2</v>
      </c>
      <c r="CI94">
        <v>1.4213999999999999E-2</v>
      </c>
      <c r="CJ94">
        <v>1.4572E-2</v>
      </c>
      <c r="CK94">
        <v>6.1666000000000004E-3</v>
      </c>
      <c r="CL94">
        <v>2.0237999999999999E-2</v>
      </c>
      <c r="CM94">
        <v>1.976E-2</v>
      </c>
      <c r="CN94">
        <v>1.7656000000000002E-2</v>
      </c>
      <c r="CO94">
        <v>1.0911000000000001E-2</v>
      </c>
      <c r="CP94">
        <v>6.9613999999999995E-2</v>
      </c>
      <c r="CQ94">
        <v>6.7365000000000003E-3</v>
      </c>
      <c r="CR94">
        <v>1.5431E-2</v>
      </c>
      <c r="CS94">
        <v>1.8977999999999998E-2</v>
      </c>
      <c r="CT94">
        <v>2.4653000000000001E-2</v>
      </c>
      <c r="CU94">
        <v>1.7902999999999999E-2</v>
      </c>
      <c r="CV94">
        <v>7.0454000000000003E-2</v>
      </c>
      <c r="CW94">
        <v>2.0229E-2</v>
      </c>
      <c r="CX94">
        <v>7.4511000000000004E-3</v>
      </c>
      <c r="CY94">
        <v>8.7975999999999999E-2</v>
      </c>
      <c r="CZ94">
        <v>2.4792000000000002E-2</v>
      </c>
      <c r="DA94">
        <v>1.223E-2</v>
      </c>
      <c r="DB94">
        <v>5.7609999999999996E-3</v>
      </c>
      <c r="DC94">
        <v>2.4126999999999999E-2</v>
      </c>
      <c r="DD94">
        <v>2.2162000000000001E-2</v>
      </c>
      <c r="DE94">
        <v>1.4844E-2</v>
      </c>
      <c r="DF94">
        <v>1.5879000000000001E-2</v>
      </c>
      <c r="DG94">
        <v>5.5212000000000004E-3</v>
      </c>
      <c r="DH94">
        <v>1.7365999999999999E-2</v>
      </c>
      <c r="DI94">
        <v>1.5966000000000001E-2</v>
      </c>
    </row>
    <row r="95" spans="1:113">
      <c r="A95" t="s">
        <v>227</v>
      </c>
      <c r="B95">
        <v>7.3895000000000002E-2</v>
      </c>
      <c r="C95">
        <v>1.7309000000000001E-2</v>
      </c>
      <c r="D95">
        <v>5.2448000000000002E-2</v>
      </c>
      <c r="E95">
        <v>5.1656999999999996E-3</v>
      </c>
      <c r="F95">
        <v>2.1066000000000001E-2</v>
      </c>
      <c r="G95">
        <v>1.2028E-2</v>
      </c>
      <c r="H95">
        <v>4.2865E-2</v>
      </c>
      <c r="I95">
        <v>4.1286000000000003E-2</v>
      </c>
      <c r="J95">
        <v>4.4681E-3</v>
      </c>
      <c r="K95">
        <v>1.1254E-2</v>
      </c>
      <c r="L95">
        <v>7.6464999999999997E-3</v>
      </c>
      <c r="M95">
        <v>5.5902E-3</v>
      </c>
      <c r="N95">
        <v>2.5441999999999999E-2</v>
      </c>
      <c r="O95">
        <v>7.8904999999999999E-3</v>
      </c>
      <c r="P95">
        <v>1.1214999999999999E-2</v>
      </c>
      <c r="Q95">
        <v>1.4895E-2</v>
      </c>
      <c r="R95">
        <v>6.4603000000000004E-3</v>
      </c>
      <c r="S95">
        <v>6.3927999999999999E-2</v>
      </c>
      <c r="T95">
        <v>1.43E-2</v>
      </c>
      <c r="U95">
        <v>1.3134E-2</v>
      </c>
      <c r="V95">
        <v>5.3109999999999997E-3</v>
      </c>
      <c r="W95">
        <v>1.4564000000000001E-2</v>
      </c>
      <c r="X95">
        <v>1.4703000000000001E-2</v>
      </c>
      <c r="Y95">
        <v>1.2068000000000001E-2</v>
      </c>
      <c r="Z95">
        <v>9.8905E-3</v>
      </c>
      <c r="AA95">
        <v>5.4809000000000004E-3</v>
      </c>
      <c r="AB95">
        <v>1.491E-2</v>
      </c>
      <c r="AC95">
        <v>1.5121000000000001E-2</v>
      </c>
      <c r="AD95">
        <v>1.3266999999999999E-2</v>
      </c>
      <c r="AE95">
        <v>4.9458999999999996E-3</v>
      </c>
      <c r="AF95">
        <v>1.5406E-2</v>
      </c>
      <c r="AG95">
        <v>5.7112999999999999E-3</v>
      </c>
      <c r="AH95">
        <v>2.1616E-2</v>
      </c>
      <c r="AI95">
        <v>2.1828E-2</v>
      </c>
      <c r="AJ95">
        <v>1.8631999999999999E-2</v>
      </c>
      <c r="AK95">
        <v>6.1008E-3</v>
      </c>
      <c r="AL95">
        <v>1.7607000000000001E-2</v>
      </c>
      <c r="AM95">
        <v>1.2656000000000001E-2</v>
      </c>
      <c r="AN95">
        <v>5.9723999999999999E-2</v>
      </c>
      <c r="AO95">
        <v>6.8642E-3</v>
      </c>
      <c r="AP95">
        <v>2.4138E-2</v>
      </c>
      <c r="AQ95">
        <v>1.1368E-2</v>
      </c>
      <c r="AR95">
        <v>2.0031E-2</v>
      </c>
      <c r="AS95">
        <v>6.1165999999999998E-3</v>
      </c>
      <c r="AT95">
        <v>1.8307E-2</v>
      </c>
      <c r="AU95">
        <v>1.6476000000000001E-2</v>
      </c>
      <c r="AV95">
        <v>1.3427E-2</v>
      </c>
      <c r="AW95">
        <v>5.3642999999999998E-3</v>
      </c>
      <c r="AX95">
        <v>1.7648E-2</v>
      </c>
      <c r="AY95">
        <v>1.6289999999999999E-2</v>
      </c>
      <c r="AZ95">
        <v>2.9231E-2</v>
      </c>
      <c r="BA95">
        <v>1.4704E-2</v>
      </c>
      <c r="BB95">
        <v>6.3638999999999996E-3</v>
      </c>
      <c r="BC95">
        <v>5.4891000000000002E-2</v>
      </c>
      <c r="BD95">
        <v>5.7862E-3</v>
      </c>
      <c r="BE95">
        <v>1.7670999999999999E-2</v>
      </c>
      <c r="BF95">
        <v>1.4482E-2</v>
      </c>
      <c r="BG95">
        <v>5.4524999999999997E-2</v>
      </c>
      <c r="BH95">
        <v>5.0422000000000002E-3</v>
      </c>
      <c r="BI95">
        <v>2.6117999999999999E-2</v>
      </c>
      <c r="BJ95">
        <v>1.3549E-2</v>
      </c>
      <c r="BK95">
        <v>2.6675999999999998E-2</v>
      </c>
      <c r="BL95">
        <v>2.2388999999999999E-2</v>
      </c>
      <c r="BM95">
        <v>2.4381E-2</v>
      </c>
      <c r="BN95">
        <v>8.1592000000000001E-3</v>
      </c>
      <c r="BO95">
        <v>6.6199999999999995E-2</v>
      </c>
      <c r="BP95">
        <v>1.3374E-2</v>
      </c>
      <c r="BQ95">
        <v>2.0628000000000001E-2</v>
      </c>
      <c r="BR95">
        <v>1.5521E-2</v>
      </c>
      <c r="BS95">
        <v>6.0821E-3</v>
      </c>
      <c r="BT95">
        <v>1.8029E-2</v>
      </c>
      <c r="BU95">
        <v>2.0837000000000001E-2</v>
      </c>
      <c r="BV95">
        <v>2.0011999999999999E-2</v>
      </c>
      <c r="BW95">
        <v>2.3196000000000001E-2</v>
      </c>
      <c r="BX95">
        <v>1.9362000000000001E-2</v>
      </c>
      <c r="BY95">
        <v>5.6877000000000004E-3</v>
      </c>
      <c r="BZ95">
        <v>1.5051E-2</v>
      </c>
      <c r="CA95">
        <v>1.626E-2</v>
      </c>
      <c r="CB95">
        <v>2.1715999999999999E-2</v>
      </c>
      <c r="CC95">
        <v>5.5465000000000002E-3</v>
      </c>
      <c r="CD95">
        <v>2.2474999999999998E-2</v>
      </c>
      <c r="CE95">
        <v>5.5465999999999996E-3</v>
      </c>
      <c r="CF95">
        <v>1.7382999999999999E-2</v>
      </c>
      <c r="CG95">
        <v>1.1844E-2</v>
      </c>
      <c r="CH95">
        <v>2.2491000000000001E-2</v>
      </c>
      <c r="CI95">
        <v>1.4010999999999999E-2</v>
      </c>
      <c r="CJ95">
        <v>1.4544E-2</v>
      </c>
      <c r="CK95">
        <v>6.1024E-3</v>
      </c>
      <c r="CL95">
        <v>2.0197E-2</v>
      </c>
      <c r="CM95">
        <v>1.9532000000000001E-2</v>
      </c>
      <c r="CN95">
        <v>1.7363E-2</v>
      </c>
      <c r="CO95">
        <v>1.0907E-2</v>
      </c>
      <c r="CP95">
        <v>6.8908999999999998E-2</v>
      </c>
      <c r="CQ95">
        <v>6.6769000000000004E-3</v>
      </c>
      <c r="CR95">
        <v>1.541E-2</v>
      </c>
      <c r="CS95">
        <v>1.8717000000000001E-2</v>
      </c>
      <c r="CT95">
        <v>2.4235E-2</v>
      </c>
      <c r="CU95">
        <v>1.7878000000000002E-2</v>
      </c>
      <c r="CV95">
        <v>6.9721000000000005E-2</v>
      </c>
      <c r="CW95">
        <v>2.0038E-2</v>
      </c>
      <c r="CX95">
        <v>7.4444999999999997E-3</v>
      </c>
      <c r="CY95">
        <v>8.7153999999999995E-2</v>
      </c>
      <c r="CZ95">
        <v>2.3893000000000001E-2</v>
      </c>
      <c r="DA95">
        <v>1.2123E-2</v>
      </c>
      <c r="DB95">
        <v>5.7238000000000002E-3</v>
      </c>
      <c r="DC95">
        <v>2.3607E-2</v>
      </c>
      <c r="DD95">
        <v>2.189E-2</v>
      </c>
      <c r="DE95">
        <v>1.4605999999999999E-2</v>
      </c>
      <c r="DF95">
        <v>1.5831000000000001E-2</v>
      </c>
      <c r="DG95">
        <v>5.4783000000000002E-3</v>
      </c>
      <c r="DH95">
        <v>1.7340000000000001E-2</v>
      </c>
      <c r="DI95">
        <v>1.5751999999999999E-2</v>
      </c>
    </row>
    <row r="96" spans="1:113">
      <c r="A96" t="s">
        <v>228</v>
      </c>
      <c r="B96">
        <v>7.4504000000000001E-2</v>
      </c>
      <c r="C96">
        <v>1.7454999999999998E-2</v>
      </c>
      <c r="D96">
        <v>5.2839999999999998E-2</v>
      </c>
      <c r="E96">
        <v>5.2024000000000003E-3</v>
      </c>
      <c r="F96">
        <v>2.1240999999999999E-2</v>
      </c>
      <c r="G96">
        <v>1.2295E-2</v>
      </c>
      <c r="H96">
        <v>4.3241000000000002E-2</v>
      </c>
      <c r="I96">
        <v>4.1743000000000002E-2</v>
      </c>
      <c r="J96">
        <v>4.5208999999999996E-3</v>
      </c>
      <c r="K96">
        <v>1.1469999999999999E-2</v>
      </c>
      <c r="L96">
        <v>7.8063999999999998E-3</v>
      </c>
      <c r="M96">
        <v>5.6549E-3</v>
      </c>
      <c r="N96">
        <v>2.5957999999999998E-2</v>
      </c>
      <c r="O96">
        <v>7.9544000000000004E-3</v>
      </c>
      <c r="P96">
        <v>1.1528999999999999E-2</v>
      </c>
      <c r="Q96">
        <v>1.5041000000000001E-2</v>
      </c>
      <c r="R96">
        <v>6.5076999999999999E-3</v>
      </c>
      <c r="S96">
        <v>6.4634999999999998E-2</v>
      </c>
      <c r="T96">
        <v>1.4413E-2</v>
      </c>
      <c r="U96">
        <v>1.3410999999999999E-2</v>
      </c>
      <c r="V96">
        <v>5.3533000000000001E-3</v>
      </c>
      <c r="W96">
        <v>1.4643E-2</v>
      </c>
      <c r="X96">
        <v>1.4800000000000001E-2</v>
      </c>
      <c r="Y96">
        <v>1.2272E-2</v>
      </c>
      <c r="Z96">
        <v>9.9903000000000006E-3</v>
      </c>
      <c r="AA96">
        <v>5.5317999999999999E-3</v>
      </c>
      <c r="AB96">
        <v>1.5011E-2</v>
      </c>
      <c r="AC96">
        <v>1.5245999999999999E-2</v>
      </c>
      <c r="AD96">
        <v>1.3488999999999999E-2</v>
      </c>
      <c r="AE96">
        <v>4.9924000000000001E-3</v>
      </c>
      <c r="AF96">
        <v>1.5494000000000001E-2</v>
      </c>
      <c r="AG96">
        <v>5.7603999999999997E-3</v>
      </c>
      <c r="AH96">
        <v>2.1791999999999999E-2</v>
      </c>
      <c r="AI96">
        <v>2.2030999999999999E-2</v>
      </c>
      <c r="AJ96">
        <v>1.9018E-2</v>
      </c>
      <c r="AK96">
        <v>6.1361000000000002E-3</v>
      </c>
      <c r="AL96">
        <v>1.7788999999999999E-2</v>
      </c>
      <c r="AM96">
        <v>1.2881E-2</v>
      </c>
      <c r="AN96">
        <v>6.0226000000000002E-2</v>
      </c>
      <c r="AO96">
        <v>6.9395999999999998E-3</v>
      </c>
      <c r="AP96">
        <v>2.4306000000000001E-2</v>
      </c>
      <c r="AQ96">
        <v>1.1657000000000001E-2</v>
      </c>
      <c r="AR96">
        <v>2.0417000000000001E-2</v>
      </c>
      <c r="AS96">
        <v>6.1913000000000003E-3</v>
      </c>
      <c r="AT96">
        <v>1.8367999999999999E-2</v>
      </c>
      <c r="AU96">
        <v>1.6580999999999999E-2</v>
      </c>
      <c r="AV96">
        <v>1.3644999999999999E-2</v>
      </c>
      <c r="AW96">
        <v>5.4190999999999996E-3</v>
      </c>
      <c r="AX96">
        <v>1.7727E-2</v>
      </c>
      <c r="AY96">
        <v>1.6435999999999999E-2</v>
      </c>
      <c r="AZ96">
        <v>2.9673999999999999E-2</v>
      </c>
      <c r="BA96">
        <v>1.4813E-2</v>
      </c>
      <c r="BB96">
        <v>6.4171999999999996E-3</v>
      </c>
      <c r="BC96">
        <v>5.5409E-2</v>
      </c>
      <c r="BD96">
        <v>5.8352999999999999E-3</v>
      </c>
      <c r="BE96">
        <v>1.7846999999999998E-2</v>
      </c>
      <c r="BF96">
        <v>1.4751E-2</v>
      </c>
      <c r="BG96">
        <v>5.4962999999999998E-2</v>
      </c>
      <c r="BH96">
        <v>5.0695000000000002E-3</v>
      </c>
      <c r="BI96">
        <v>2.6325000000000001E-2</v>
      </c>
      <c r="BJ96">
        <v>1.3831E-2</v>
      </c>
      <c r="BK96">
        <v>2.7095999999999999E-2</v>
      </c>
      <c r="BL96">
        <v>2.2537999999999999E-2</v>
      </c>
      <c r="BM96">
        <v>2.4542999999999999E-2</v>
      </c>
      <c r="BN96">
        <v>8.2161999999999999E-3</v>
      </c>
      <c r="BO96">
        <v>6.6720000000000002E-2</v>
      </c>
      <c r="BP96">
        <v>1.3495E-2</v>
      </c>
      <c r="BQ96">
        <v>2.0947E-2</v>
      </c>
      <c r="BR96">
        <v>1.5810000000000001E-2</v>
      </c>
      <c r="BS96">
        <v>6.1638999999999999E-3</v>
      </c>
      <c r="BT96">
        <v>1.8190000000000001E-2</v>
      </c>
      <c r="BU96">
        <v>2.0986000000000001E-2</v>
      </c>
      <c r="BV96">
        <v>2.0348999999999999E-2</v>
      </c>
      <c r="BW96">
        <v>2.3362999999999998E-2</v>
      </c>
      <c r="BX96">
        <v>1.9501999999999999E-2</v>
      </c>
      <c r="BY96">
        <v>5.7626999999999999E-3</v>
      </c>
      <c r="BZ96">
        <v>1.5225000000000001E-2</v>
      </c>
      <c r="CA96">
        <v>1.6423E-2</v>
      </c>
      <c r="CB96">
        <v>2.2152999999999999E-2</v>
      </c>
      <c r="CC96">
        <v>5.6322999999999998E-3</v>
      </c>
      <c r="CD96">
        <v>2.2637999999999998E-2</v>
      </c>
      <c r="CE96">
        <v>5.607E-3</v>
      </c>
      <c r="CF96">
        <v>1.7481E-2</v>
      </c>
      <c r="CG96">
        <v>1.2059E-2</v>
      </c>
      <c r="CH96">
        <v>2.3026000000000001E-2</v>
      </c>
      <c r="CI96">
        <v>1.4189999999999999E-2</v>
      </c>
      <c r="CJ96">
        <v>1.46E-2</v>
      </c>
      <c r="CK96">
        <v>6.1751999999999996E-3</v>
      </c>
      <c r="CL96">
        <v>2.0279999999999999E-2</v>
      </c>
      <c r="CM96">
        <v>1.9786000000000002E-2</v>
      </c>
      <c r="CN96">
        <v>1.7661E-2</v>
      </c>
      <c r="CO96">
        <v>1.0982E-2</v>
      </c>
      <c r="CP96">
        <v>6.9619E-2</v>
      </c>
      <c r="CQ96">
        <v>6.7498999999999997E-3</v>
      </c>
      <c r="CR96">
        <v>1.5465E-2</v>
      </c>
      <c r="CS96">
        <v>1.8903E-2</v>
      </c>
      <c r="CT96">
        <v>2.4646000000000001E-2</v>
      </c>
      <c r="CU96">
        <v>1.7988000000000001E-2</v>
      </c>
      <c r="CV96">
        <v>7.0281999999999997E-2</v>
      </c>
      <c r="CW96">
        <v>2.0271000000000001E-2</v>
      </c>
      <c r="CX96">
        <v>7.4935000000000002E-3</v>
      </c>
      <c r="CY96">
        <v>8.7987999999999997E-2</v>
      </c>
      <c r="CZ96">
        <v>2.4719999999999999E-2</v>
      </c>
      <c r="DA96">
        <v>1.2255E-2</v>
      </c>
      <c r="DB96">
        <v>5.764E-3</v>
      </c>
      <c r="DC96">
        <v>2.4150999999999999E-2</v>
      </c>
      <c r="DD96">
        <v>2.2166999999999999E-2</v>
      </c>
      <c r="DE96">
        <v>1.4822999999999999E-2</v>
      </c>
      <c r="DF96">
        <v>1.5897999999999999E-2</v>
      </c>
      <c r="DG96">
        <v>5.5371999999999999E-3</v>
      </c>
      <c r="DH96">
        <v>1.7395999999999998E-2</v>
      </c>
      <c r="DI96">
        <v>1.5900999999999998E-2</v>
      </c>
    </row>
    <row r="97" spans="1:113">
      <c r="A97" t="s">
        <v>229</v>
      </c>
      <c r="B97">
        <v>7.4175000000000005E-2</v>
      </c>
      <c r="C97">
        <v>1.7357000000000001E-2</v>
      </c>
      <c r="D97">
        <v>5.2624999999999998E-2</v>
      </c>
      <c r="E97">
        <v>5.1741000000000001E-3</v>
      </c>
      <c r="F97">
        <v>2.1201999999999999E-2</v>
      </c>
      <c r="G97">
        <v>1.2246999999999999E-2</v>
      </c>
      <c r="H97">
        <v>4.2976E-2</v>
      </c>
      <c r="I97">
        <v>4.1461999999999999E-2</v>
      </c>
      <c r="J97">
        <v>4.4885000000000003E-3</v>
      </c>
      <c r="K97">
        <v>1.1415E-2</v>
      </c>
      <c r="L97">
        <v>7.7723999999999996E-3</v>
      </c>
      <c r="M97">
        <v>5.6189999999999999E-3</v>
      </c>
      <c r="N97">
        <v>2.5921E-2</v>
      </c>
      <c r="O97">
        <v>7.9211999999999998E-3</v>
      </c>
      <c r="P97">
        <v>1.1540999999999999E-2</v>
      </c>
      <c r="Q97">
        <v>1.4923000000000001E-2</v>
      </c>
      <c r="R97">
        <v>6.4710999999999996E-3</v>
      </c>
      <c r="S97">
        <v>6.4424999999999996E-2</v>
      </c>
      <c r="T97">
        <v>1.4326999999999999E-2</v>
      </c>
      <c r="U97">
        <v>1.3390000000000001E-2</v>
      </c>
      <c r="V97">
        <v>5.3280000000000003E-3</v>
      </c>
      <c r="W97">
        <v>1.4581E-2</v>
      </c>
      <c r="X97">
        <v>1.4746E-2</v>
      </c>
      <c r="Y97">
        <v>1.2248E-2</v>
      </c>
      <c r="Z97">
        <v>9.9375000000000002E-3</v>
      </c>
      <c r="AA97">
        <v>5.5043000000000002E-3</v>
      </c>
      <c r="AB97">
        <v>1.4954E-2</v>
      </c>
      <c r="AC97">
        <v>1.5192000000000001E-2</v>
      </c>
      <c r="AD97">
        <v>1.3491E-2</v>
      </c>
      <c r="AE97">
        <v>4.9614000000000004E-3</v>
      </c>
      <c r="AF97">
        <v>1.5450999999999999E-2</v>
      </c>
      <c r="AG97">
        <v>5.7340999999999998E-3</v>
      </c>
      <c r="AH97">
        <v>2.1676999999999998E-2</v>
      </c>
      <c r="AI97">
        <v>2.1901E-2</v>
      </c>
      <c r="AJ97">
        <v>1.9007E-2</v>
      </c>
      <c r="AK97">
        <v>6.1066000000000002E-3</v>
      </c>
      <c r="AL97">
        <v>1.7713E-2</v>
      </c>
      <c r="AM97">
        <v>1.2893E-2</v>
      </c>
      <c r="AN97">
        <v>5.9958999999999998E-2</v>
      </c>
      <c r="AO97">
        <v>6.8941000000000002E-3</v>
      </c>
      <c r="AP97">
        <v>2.4211E-2</v>
      </c>
      <c r="AQ97">
        <v>1.1658999999999999E-2</v>
      </c>
      <c r="AR97">
        <v>2.0306999999999999E-2</v>
      </c>
      <c r="AS97">
        <v>6.1511999999999999E-3</v>
      </c>
      <c r="AT97">
        <v>1.8311999999999998E-2</v>
      </c>
      <c r="AU97">
        <v>1.6532000000000002E-2</v>
      </c>
      <c r="AV97">
        <v>1.3591000000000001E-2</v>
      </c>
      <c r="AW97">
        <v>5.3765000000000002E-3</v>
      </c>
      <c r="AX97">
        <v>1.7662000000000001E-2</v>
      </c>
      <c r="AY97">
        <v>1.6381E-2</v>
      </c>
      <c r="AZ97">
        <v>2.9628000000000002E-2</v>
      </c>
      <c r="BA97">
        <v>1.4756E-2</v>
      </c>
      <c r="BB97">
        <v>6.3866000000000001E-3</v>
      </c>
      <c r="BC97">
        <v>5.5141000000000003E-2</v>
      </c>
      <c r="BD97">
        <v>5.8133000000000004E-3</v>
      </c>
      <c r="BE97">
        <v>1.7731E-2</v>
      </c>
      <c r="BF97">
        <v>1.4746E-2</v>
      </c>
      <c r="BG97">
        <v>5.475E-2</v>
      </c>
      <c r="BH97">
        <v>5.0556000000000004E-3</v>
      </c>
      <c r="BI97">
        <v>2.6237E-2</v>
      </c>
      <c r="BJ97">
        <v>1.384E-2</v>
      </c>
      <c r="BK97">
        <v>2.7067999999999998E-2</v>
      </c>
      <c r="BL97">
        <v>2.2450999999999999E-2</v>
      </c>
      <c r="BM97">
        <v>2.4448999999999999E-2</v>
      </c>
      <c r="BN97">
        <v>8.1651999999999992E-3</v>
      </c>
      <c r="BO97">
        <v>6.6469E-2</v>
      </c>
      <c r="BP97">
        <v>1.3409000000000001E-2</v>
      </c>
      <c r="BQ97">
        <v>2.0884E-2</v>
      </c>
      <c r="BR97">
        <v>1.5831000000000001E-2</v>
      </c>
      <c r="BS97">
        <v>6.1227E-3</v>
      </c>
      <c r="BT97">
        <v>1.8089999999999998E-2</v>
      </c>
      <c r="BU97">
        <v>2.0910999999999999E-2</v>
      </c>
      <c r="BV97">
        <v>2.0326E-2</v>
      </c>
      <c r="BW97">
        <v>2.3268E-2</v>
      </c>
      <c r="BX97">
        <v>1.9422999999999999E-2</v>
      </c>
      <c r="BY97">
        <v>5.7133000000000001E-3</v>
      </c>
      <c r="BZ97">
        <v>1.5117E-2</v>
      </c>
      <c r="CA97">
        <v>1.6343E-2</v>
      </c>
      <c r="CB97">
        <v>2.2100999999999999E-2</v>
      </c>
      <c r="CC97">
        <v>5.5967999999999999E-3</v>
      </c>
      <c r="CD97">
        <v>2.2513999999999999E-2</v>
      </c>
      <c r="CE97">
        <v>5.5665000000000003E-3</v>
      </c>
      <c r="CF97">
        <v>1.7413999999999999E-2</v>
      </c>
      <c r="CG97">
        <v>1.2045999999999999E-2</v>
      </c>
      <c r="CH97">
        <v>2.2970000000000001E-2</v>
      </c>
      <c r="CI97">
        <v>1.4185E-2</v>
      </c>
      <c r="CJ97">
        <v>1.4548999999999999E-2</v>
      </c>
      <c r="CK97">
        <v>6.1361999999999996E-3</v>
      </c>
      <c r="CL97">
        <v>2.0216999999999999E-2</v>
      </c>
      <c r="CM97">
        <v>1.9654000000000001E-2</v>
      </c>
      <c r="CN97">
        <v>1.7607999999999999E-2</v>
      </c>
      <c r="CO97">
        <v>1.0917E-2</v>
      </c>
      <c r="CP97">
        <v>6.9306999999999994E-2</v>
      </c>
      <c r="CQ97">
        <v>6.7136000000000001E-3</v>
      </c>
      <c r="CR97">
        <v>1.5414000000000001E-2</v>
      </c>
      <c r="CS97">
        <v>1.8817E-2</v>
      </c>
      <c r="CT97">
        <v>2.4614E-2</v>
      </c>
      <c r="CU97">
        <v>1.7915E-2</v>
      </c>
      <c r="CV97">
        <v>7.0041999999999993E-2</v>
      </c>
      <c r="CW97">
        <v>2.0183E-2</v>
      </c>
      <c r="CX97">
        <v>7.4558999999999997E-3</v>
      </c>
      <c r="CY97">
        <v>8.7637000000000007E-2</v>
      </c>
      <c r="CZ97">
        <v>2.4718E-2</v>
      </c>
      <c r="DA97">
        <v>1.2166E-2</v>
      </c>
      <c r="DB97">
        <v>5.7410999999999998E-3</v>
      </c>
      <c r="DC97">
        <v>2.4053000000000001E-2</v>
      </c>
      <c r="DD97">
        <v>2.2044999999999999E-2</v>
      </c>
      <c r="DE97">
        <v>1.4806E-2</v>
      </c>
      <c r="DF97">
        <v>1.5847E-2</v>
      </c>
      <c r="DG97">
        <v>5.5036E-3</v>
      </c>
      <c r="DH97">
        <v>1.7340999999999999E-2</v>
      </c>
      <c r="DI97">
        <v>1.5827000000000001E-2</v>
      </c>
    </row>
    <row r="98" spans="1:113">
      <c r="A98" t="s">
        <v>230</v>
      </c>
      <c r="B98">
        <v>6.3613000000000003E-2</v>
      </c>
      <c r="C98">
        <v>1.4579999999999999E-2</v>
      </c>
      <c r="D98">
        <v>4.7649999999999998E-2</v>
      </c>
      <c r="E98">
        <v>4.6163999999999997E-3</v>
      </c>
      <c r="F98">
        <v>1.5945000000000001E-2</v>
      </c>
      <c r="G98">
        <v>9.9263000000000007E-3</v>
      </c>
      <c r="H98">
        <v>3.8235999999999999E-2</v>
      </c>
      <c r="I98">
        <v>3.8786000000000001E-2</v>
      </c>
      <c r="J98">
        <v>3.7434E-3</v>
      </c>
      <c r="K98">
        <v>8.1521000000000007E-3</v>
      </c>
      <c r="L98">
        <v>5.0788999999999999E-3</v>
      </c>
      <c r="M98">
        <v>5.1225000000000003E-3</v>
      </c>
      <c r="N98">
        <v>2.3564999999999999E-2</v>
      </c>
      <c r="O98">
        <v>6.5011000000000001E-3</v>
      </c>
      <c r="P98">
        <v>1.1325999999999999E-2</v>
      </c>
      <c r="Q98">
        <v>1.1259E-2</v>
      </c>
      <c r="R98">
        <v>5.4260999999999997E-3</v>
      </c>
      <c r="S98">
        <v>5.6422E-2</v>
      </c>
      <c r="T98">
        <v>1.2906000000000001E-2</v>
      </c>
      <c r="U98">
        <v>1.1658999999999999E-2</v>
      </c>
      <c r="V98">
        <v>4.8136000000000003E-3</v>
      </c>
      <c r="W98">
        <v>1.1209999999999999E-2</v>
      </c>
      <c r="X98">
        <v>1.2921999999999999E-2</v>
      </c>
      <c r="Y98">
        <v>1.1412E-2</v>
      </c>
      <c r="Z98">
        <v>8.0301999999999995E-3</v>
      </c>
      <c r="AA98">
        <v>4.7667999999999999E-3</v>
      </c>
      <c r="AB98">
        <v>1.0741000000000001E-2</v>
      </c>
      <c r="AC98">
        <v>1.2952E-2</v>
      </c>
      <c r="AD98">
        <v>1.2607999999999999E-2</v>
      </c>
      <c r="AE98">
        <v>4.3756999999999997E-3</v>
      </c>
      <c r="AF98">
        <v>1.3023E-2</v>
      </c>
      <c r="AG98">
        <v>4.9969000000000003E-3</v>
      </c>
      <c r="AH98">
        <v>1.8252000000000001E-2</v>
      </c>
      <c r="AI98">
        <v>1.8276000000000001E-2</v>
      </c>
      <c r="AJ98">
        <v>1.7822999999999999E-2</v>
      </c>
      <c r="AK98">
        <v>5.1431000000000003E-3</v>
      </c>
      <c r="AL98">
        <v>1.4595E-2</v>
      </c>
      <c r="AM98">
        <v>1.1091E-2</v>
      </c>
      <c r="AN98">
        <v>5.4344999999999997E-2</v>
      </c>
      <c r="AO98">
        <v>5.4400000000000004E-3</v>
      </c>
      <c r="AP98">
        <v>1.9911000000000002E-2</v>
      </c>
      <c r="AQ98">
        <v>1.0541E-2</v>
      </c>
      <c r="AR98">
        <v>1.5516E-2</v>
      </c>
      <c r="AS98">
        <v>5.1879999999999999E-3</v>
      </c>
      <c r="AT98">
        <v>1.6501999999999999E-2</v>
      </c>
      <c r="AU98">
        <v>1.4793000000000001E-2</v>
      </c>
      <c r="AV98">
        <v>1.2108000000000001E-2</v>
      </c>
      <c r="AW98">
        <v>4.8845E-3</v>
      </c>
      <c r="AX98">
        <v>1.5288E-2</v>
      </c>
      <c r="AY98">
        <v>1.4437E-2</v>
      </c>
      <c r="AZ98">
        <v>2.7309E-2</v>
      </c>
      <c r="BA98">
        <v>1.2668E-2</v>
      </c>
      <c r="BB98">
        <v>5.3539E-3</v>
      </c>
      <c r="BC98">
        <v>4.9471000000000001E-2</v>
      </c>
      <c r="BD98">
        <v>5.2116999999999997E-3</v>
      </c>
      <c r="BE98">
        <v>1.4923000000000001E-2</v>
      </c>
      <c r="BF98">
        <v>1.3135000000000001E-2</v>
      </c>
      <c r="BG98">
        <v>4.7600000000000003E-2</v>
      </c>
      <c r="BH98">
        <v>4.6562000000000001E-3</v>
      </c>
      <c r="BI98">
        <v>2.1957999999999998E-2</v>
      </c>
      <c r="BJ98">
        <v>1.1592999999999999E-2</v>
      </c>
      <c r="BK98">
        <v>2.6405000000000001E-2</v>
      </c>
      <c r="BL98">
        <v>1.9311999999999999E-2</v>
      </c>
      <c r="BM98">
        <v>2.103E-2</v>
      </c>
      <c r="BN98">
        <v>7.0720999999999996E-3</v>
      </c>
      <c r="BO98">
        <v>6.1194999999999999E-2</v>
      </c>
      <c r="BP98">
        <v>1.2645999999999999E-2</v>
      </c>
      <c r="BQ98">
        <v>1.5970999999999999E-2</v>
      </c>
      <c r="BR98">
        <v>1.1849E-2</v>
      </c>
      <c r="BS98">
        <v>5.5796999999999999E-3</v>
      </c>
      <c r="BT98">
        <v>1.477E-2</v>
      </c>
      <c r="BU98">
        <v>1.8709E-2</v>
      </c>
      <c r="BV98">
        <v>1.9012000000000001E-2</v>
      </c>
      <c r="BW98">
        <v>1.9092999999999999E-2</v>
      </c>
      <c r="BX98">
        <v>1.5938000000000001E-2</v>
      </c>
      <c r="BY98">
        <v>5.1175999999999999E-3</v>
      </c>
      <c r="BZ98">
        <v>1.2285000000000001E-2</v>
      </c>
      <c r="CA98">
        <v>1.4813E-2</v>
      </c>
      <c r="CB98">
        <v>1.9963000000000002E-2</v>
      </c>
      <c r="CC98">
        <v>4.9532999999999999E-3</v>
      </c>
      <c r="CD98">
        <v>1.8800999999999998E-2</v>
      </c>
      <c r="CE98">
        <v>5.0802E-3</v>
      </c>
      <c r="CF98">
        <v>1.5706000000000001E-2</v>
      </c>
      <c r="CG98">
        <v>1.1096E-2</v>
      </c>
      <c r="CH98">
        <v>1.8748000000000001E-2</v>
      </c>
      <c r="CI98">
        <v>1.2784999999999999E-2</v>
      </c>
      <c r="CJ98">
        <v>1.3041000000000001E-2</v>
      </c>
      <c r="CK98">
        <v>5.3049000000000004E-3</v>
      </c>
      <c r="CL98">
        <v>1.8107999999999999E-2</v>
      </c>
      <c r="CM98">
        <v>1.6064999999999999E-2</v>
      </c>
      <c r="CN98">
        <v>1.5636000000000001E-2</v>
      </c>
      <c r="CO98">
        <v>8.1571000000000005E-3</v>
      </c>
      <c r="CP98">
        <v>6.0872999999999997E-2</v>
      </c>
      <c r="CQ98">
        <v>5.8323000000000003E-3</v>
      </c>
      <c r="CR98">
        <v>1.2707E-2</v>
      </c>
      <c r="CS98">
        <v>1.6264000000000001E-2</v>
      </c>
      <c r="CT98">
        <v>2.1694000000000001E-2</v>
      </c>
      <c r="CU98">
        <v>1.5720000000000001E-2</v>
      </c>
      <c r="CV98">
        <v>6.1781999999999997E-2</v>
      </c>
      <c r="CW98">
        <v>1.6910000000000001E-2</v>
      </c>
      <c r="CX98">
        <v>5.7745000000000001E-3</v>
      </c>
      <c r="CY98">
        <v>6.0217E-2</v>
      </c>
      <c r="CZ98">
        <v>1.9012999999999999E-2</v>
      </c>
      <c r="DA98">
        <v>1.0807000000000001E-2</v>
      </c>
      <c r="DB98">
        <v>4.8469000000000003E-3</v>
      </c>
      <c r="DC98">
        <v>1.8586999999999999E-2</v>
      </c>
      <c r="DD98">
        <v>1.8605E-2</v>
      </c>
      <c r="DE98">
        <v>1.3433E-2</v>
      </c>
      <c r="DF98">
        <v>1.3797E-2</v>
      </c>
      <c r="DG98">
        <v>5.0342E-3</v>
      </c>
      <c r="DH98">
        <v>1.5897999999999999E-2</v>
      </c>
      <c r="DI98">
        <v>1.4434000000000001E-2</v>
      </c>
    </row>
    <row r="99" spans="1:113">
      <c r="A99" t="s">
        <v>231</v>
      </c>
      <c r="B99">
        <v>6.1268999999999997E-2</v>
      </c>
      <c r="C99">
        <v>1.4366E-2</v>
      </c>
      <c r="D99">
        <v>4.3779999999999999E-2</v>
      </c>
      <c r="E99">
        <v>4.1951000000000002E-3</v>
      </c>
      <c r="F99">
        <v>1.7118999999999999E-2</v>
      </c>
      <c r="G99">
        <v>1.0303E-2</v>
      </c>
      <c r="H99">
        <v>3.6130000000000002E-2</v>
      </c>
      <c r="I99">
        <v>3.456E-2</v>
      </c>
      <c r="J99">
        <v>3.6453000000000002E-3</v>
      </c>
      <c r="K99">
        <v>9.5779000000000003E-3</v>
      </c>
      <c r="L99">
        <v>6.4596000000000002E-3</v>
      </c>
      <c r="M99">
        <v>4.7607999999999999E-3</v>
      </c>
      <c r="N99">
        <v>2.2238000000000001E-2</v>
      </c>
      <c r="O99">
        <v>6.6271999999999998E-3</v>
      </c>
      <c r="P99">
        <v>7.8109E-3</v>
      </c>
      <c r="Q99">
        <v>1.2293999999999999E-2</v>
      </c>
      <c r="R99">
        <v>5.3119999999999999E-3</v>
      </c>
      <c r="S99">
        <v>5.2502E-2</v>
      </c>
      <c r="T99">
        <v>1.1773E-2</v>
      </c>
      <c r="U99">
        <v>1.0999999999999999E-2</v>
      </c>
      <c r="V99">
        <v>4.4533999999999997E-3</v>
      </c>
      <c r="W99">
        <v>1.1752E-2</v>
      </c>
      <c r="X99">
        <v>1.2173E-2</v>
      </c>
      <c r="Y99">
        <v>1.0508999999999999E-2</v>
      </c>
      <c r="Z99">
        <v>8.4294999999999995E-3</v>
      </c>
      <c r="AA99">
        <v>4.6099000000000001E-3</v>
      </c>
      <c r="AB99">
        <v>1.2134000000000001E-2</v>
      </c>
      <c r="AC99">
        <v>1.2522999999999999E-2</v>
      </c>
      <c r="AD99">
        <v>1.129E-2</v>
      </c>
      <c r="AE99">
        <v>4.0974000000000002E-3</v>
      </c>
      <c r="AF99">
        <v>1.2434000000000001E-2</v>
      </c>
      <c r="AG99">
        <v>4.9088999999999999E-3</v>
      </c>
      <c r="AH99">
        <v>1.8388999999999999E-2</v>
      </c>
      <c r="AI99">
        <v>1.7992000000000001E-2</v>
      </c>
      <c r="AJ99">
        <v>1.6087000000000001E-2</v>
      </c>
      <c r="AK99">
        <v>5.1422999999999998E-3</v>
      </c>
      <c r="AL99">
        <v>1.4633999999999999E-2</v>
      </c>
      <c r="AM99">
        <v>1.0895E-2</v>
      </c>
      <c r="AN99">
        <v>5.0695999999999998E-2</v>
      </c>
      <c r="AO99">
        <v>5.7774000000000002E-3</v>
      </c>
      <c r="AP99">
        <v>2.0351000000000001E-2</v>
      </c>
      <c r="AQ99">
        <v>9.7853000000000002E-3</v>
      </c>
      <c r="AR99">
        <v>1.3136999999999999E-2</v>
      </c>
      <c r="AS99">
        <v>5.1634000000000003E-3</v>
      </c>
      <c r="AT99">
        <v>1.4697E-2</v>
      </c>
      <c r="AU99">
        <v>1.3382E-2</v>
      </c>
      <c r="AV99">
        <v>1.1668E-2</v>
      </c>
      <c r="AW99">
        <v>4.4537999999999999E-3</v>
      </c>
      <c r="AX99">
        <v>1.3984E-2</v>
      </c>
      <c r="AY99">
        <v>1.3387E-2</v>
      </c>
      <c r="AZ99">
        <v>2.5774999999999999E-2</v>
      </c>
      <c r="BA99">
        <v>1.2024999999999999E-2</v>
      </c>
      <c r="BB99">
        <v>5.2586000000000004E-3</v>
      </c>
      <c r="BC99">
        <v>4.5561999999999998E-2</v>
      </c>
      <c r="BD99">
        <v>4.6579999999999998E-3</v>
      </c>
      <c r="BE99">
        <v>1.4250000000000001E-2</v>
      </c>
      <c r="BF99">
        <v>1.2197E-2</v>
      </c>
      <c r="BG99">
        <v>4.5301000000000001E-2</v>
      </c>
      <c r="BH99">
        <v>4.0971999999999996E-3</v>
      </c>
      <c r="BI99">
        <v>2.1534000000000001E-2</v>
      </c>
      <c r="BJ99">
        <v>1.1597E-2</v>
      </c>
      <c r="BK99">
        <v>2.3098E-2</v>
      </c>
      <c r="BL99">
        <v>1.8429999999999998E-2</v>
      </c>
      <c r="BM99">
        <v>2.0070000000000001E-2</v>
      </c>
      <c r="BN99">
        <v>6.8355999999999998E-3</v>
      </c>
      <c r="BO99">
        <v>5.4817999999999999E-2</v>
      </c>
      <c r="BP99">
        <v>1.0992E-2</v>
      </c>
      <c r="BQ99">
        <v>1.6976999999999999E-2</v>
      </c>
      <c r="BR99">
        <v>1.2958000000000001E-2</v>
      </c>
      <c r="BS99">
        <v>5.2713999999999999E-3</v>
      </c>
      <c r="BT99">
        <v>1.5061E-2</v>
      </c>
      <c r="BU99">
        <v>1.7590000000000001E-2</v>
      </c>
      <c r="BV99">
        <v>1.7597000000000002E-2</v>
      </c>
      <c r="BW99">
        <v>1.9467999999999999E-2</v>
      </c>
      <c r="BX99">
        <v>1.6251000000000002E-2</v>
      </c>
      <c r="BY99">
        <v>4.7796999999999996E-3</v>
      </c>
      <c r="BZ99">
        <v>1.2815999999999999E-2</v>
      </c>
      <c r="CA99">
        <v>1.3524E-2</v>
      </c>
      <c r="CB99">
        <v>1.8959E-2</v>
      </c>
      <c r="CC99">
        <v>4.1757000000000001E-3</v>
      </c>
      <c r="CD99">
        <v>1.7218000000000001E-2</v>
      </c>
      <c r="CE99">
        <v>4.6483999999999996E-3</v>
      </c>
      <c r="CF99">
        <v>1.4267E-2</v>
      </c>
      <c r="CG99">
        <v>1.0090999999999999E-2</v>
      </c>
      <c r="CH99">
        <v>1.9719E-2</v>
      </c>
      <c r="CI99">
        <v>1.1853000000000001E-2</v>
      </c>
      <c r="CJ99">
        <v>1.1868E-2</v>
      </c>
      <c r="CK99">
        <v>5.1808000000000002E-3</v>
      </c>
      <c r="CL99">
        <v>1.6271000000000001E-2</v>
      </c>
      <c r="CM99">
        <v>1.6132000000000001E-2</v>
      </c>
      <c r="CN99">
        <v>1.5030999999999999E-2</v>
      </c>
      <c r="CO99">
        <v>8.9873000000000001E-3</v>
      </c>
      <c r="CP99">
        <v>5.6721000000000001E-2</v>
      </c>
      <c r="CQ99">
        <v>5.6081999999999998E-3</v>
      </c>
      <c r="CR99">
        <v>1.2292000000000001E-2</v>
      </c>
      <c r="CS99">
        <v>1.5296000000000001E-2</v>
      </c>
      <c r="CT99">
        <v>2.1059000000000001E-2</v>
      </c>
      <c r="CU99">
        <v>1.4635E-2</v>
      </c>
      <c r="CV99">
        <v>5.9040000000000002E-2</v>
      </c>
      <c r="CW99">
        <v>1.6678999999999999E-2</v>
      </c>
      <c r="CX99">
        <v>6.3137999999999996E-3</v>
      </c>
      <c r="CY99">
        <v>7.3643E-2</v>
      </c>
      <c r="CZ99">
        <v>2.0464E-2</v>
      </c>
      <c r="DA99">
        <v>1.0276E-2</v>
      </c>
      <c r="DB99">
        <v>4.7910000000000001E-3</v>
      </c>
      <c r="DC99">
        <v>2.0691999999999999E-2</v>
      </c>
      <c r="DD99">
        <v>1.8416999999999999E-2</v>
      </c>
      <c r="DE99">
        <v>1.2441000000000001E-2</v>
      </c>
      <c r="DF99">
        <v>1.2872E-2</v>
      </c>
      <c r="DG99">
        <v>4.7003000000000001E-3</v>
      </c>
      <c r="DH99">
        <v>1.3898000000000001E-2</v>
      </c>
      <c r="DI99">
        <v>1.2991000000000001E-2</v>
      </c>
    </row>
    <row r="100" spans="1:113">
      <c r="A100" t="s">
        <v>248</v>
      </c>
      <c r="B100">
        <v>7.5174000000000005E-2</v>
      </c>
      <c r="C100">
        <v>1.7635000000000001E-2</v>
      </c>
      <c r="D100">
        <v>5.3116999999999998E-2</v>
      </c>
      <c r="E100">
        <v>5.2465000000000003E-3</v>
      </c>
      <c r="F100">
        <v>2.1335E-2</v>
      </c>
      <c r="G100">
        <v>1.2411E-2</v>
      </c>
      <c r="H100">
        <v>4.3692000000000002E-2</v>
      </c>
      <c r="I100">
        <v>4.2125000000000003E-2</v>
      </c>
      <c r="J100">
        <v>4.5580000000000004E-3</v>
      </c>
      <c r="K100">
        <v>1.1573999999999999E-2</v>
      </c>
      <c r="L100">
        <v>7.8834999999999999E-3</v>
      </c>
      <c r="M100">
        <v>5.6958E-3</v>
      </c>
      <c r="N100">
        <v>2.6137000000000001E-2</v>
      </c>
      <c r="O100">
        <v>8.0076000000000001E-3</v>
      </c>
      <c r="P100">
        <v>1.1747E-2</v>
      </c>
      <c r="Q100">
        <v>1.5159000000000001E-2</v>
      </c>
      <c r="R100">
        <v>6.5404E-3</v>
      </c>
      <c r="S100">
        <v>6.5010999999999999E-2</v>
      </c>
      <c r="T100">
        <v>1.4519000000000001E-2</v>
      </c>
      <c r="U100">
        <v>1.3520000000000001E-2</v>
      </c>
      <c r="V100">
        <v>5.3799E-3</v>
      </c>
      <c r="W100">
        <v>1.4706E-2</v>
      </c>
      <c r="X100">
        <v>1.4964999999999999E-2</v>
      </c>
      <c r="Y100">
        <v>1.2338E-2</v>
      </c>
      <c r="Z100">
        <v>1.0063000000000001E-2</v>
      </c>
      <c r="AA100">
        <v>5.5637000000000004E-3</v>
      </c>
      <c r="AB100">
        <v>1.5087E-2</v>
      </c>
      <c r="AC100">
        <v>1.5386E-2</v>
      </c>
      <c r="AD100">
        <v>1.359E-2</v>
      </c>
      <c r="AE100">
        <v>5.0314000000000001E-3</v>
      </c>
      <c r="AF100">
        <v>1.5557E-2</v>
      </c>
      <c r="AG100">
        <v>5.8117000000000004E-3</v>
      </c>
      <c r="AH100">
        <v>2.1951999999999999E-2</v>
      </c>
      <c r="AI100">
        <v>2.2206E-2</v>
      </c>
      <c r="AJ100">
        <v>1.9154999999999998E-2</v>
      </c>
      <c r="AK100">
        <v>6.1926999999999998E-3</v>
      </c>
      <c r="AL100">
        <v>1.7937999999999999E-2</v>
      </c>
      <c r="AM100">
        <v>1.2980999999999999E-2</v>
      </c>
      <c r="AN100">
        <v>6.0762999999999998E-2</v>
      </c>
      <c r="AO100">
        <v>7.0149000000000001E-3</v>
      </c>
      <c r="AP100">
        <v>2.4511999999999999E-2</v>
      </c>
      <c r="AQ100">
        <v>1.1757999999999999E-2</v>
      </c>
      <c r="AR100">
        <v>2.0742E-2</v>
      </c>
      <c r="AS100">
        <v>6.2408999999999997E-3</v>
      </c>
      <c r="AT100">
        <v>1.8447000000000002E-2</v>
      </c>
      <c r="AU100">
        <v>1.6643999999999999E-2</v>
      </c>
      <c r="AV100">
        <v>1.3761000000000001E-2</v>
      </c>
      <c r="AW100">
        <v>5.4545000000000001E-3</v>
      </c>
      <c r="AX100">
        <v>1.7786E-2</v>
      </c>
      <c r="AY100">
        <v>1.6614E-2</v>
      </c>
      <c r="AZ100">
        <v>2.9862E-2</v>
      </c>
      <c r="BA100">
        <v>1.4912999999999999E-2</v>
      </c>
      <c r="BB100">
        <v>6.4777999999999997E-3</v>
      </c>
      <c r="BC100">
        <v>5.5750000000000001E-2</v>
      </c>
      <c r="BD100">
        <v>5.8919000000000003E-3</v>
      </c>
      <c r="BE100">
        <v>1.7982999999999999E-2</v>
      </c>
      <c r="BF100">
        <v>1.4853999999999999E-2</v>
      </c>
      <c r="BG100">
        <v>5.5468000000000003E-2</v>
      </c>
      <c r="BH100">
        <v>5.1041999999999997E-3</v>
      </c>
      <c r="BI100">
        <v>2.6543000000000001E-2</v>
      </c>
      <c r="BJ100">
        <v>1.3986E-2</v>
      </c>
      <c r="BK100">
        <v>2.7248000000000001E-2</v>
      </c>
      <c r="BL100">
        <v>2.2681E-2</v>
      </c>
      <c r="BM100">
        <v>2.4698999999999999E-2</v>
      </c>
      <c r="BN100">
        <v>8.2868999999999998E-3</v>
      </c>
      <c r="BO100">
        <v>6.7135E-2</v>
      </c>
      <c r="BP100">
        <v>1.3599E-2</v>
      </c>
      <c r="BQ100">
        <v>2.1177999999999999E-2</v>
      </c>
      <c r="BR100">
        <v>1.5949000000000001E-2</v>
      </c>
      <c r="BS100">
        <v>6.2068000000000002E-3</v>
      </c>
      <c r="BT100">
        <v>1.8331E-2</v>
      </c>
      <c r="BU100">
        <v>2.1203E-2</v>
      </c>
      <c r="BV100">
        <v>2.0466000000000002E-2</v>
      </c>
      <c r="BW100">
        <v>2.3553000000000001E-2</v>
      </c>
      <c r="BX100">
        <v>1.966E-2</v>
      </c>
      <c r="BY100">
        <v>5.7898999999999997E-3</v>
      </c>
      <c r="BZ100">
        <v>1.5341E-2</v>
      </c>
      <c r="CA100">
        <v>1.6563999999999999E-2</v>
      </c>
      <c r="CB100">
        <v>2.2314000000000001E-2</v>
      </c>
      <c r="CC100">
        <v>5.6892000000000002E-3</v>
      </c>
      <c r="CD100">
        <v>2.2804000000000001E-2</v>
      </c>
      <c r="CE100">
        <v>5.6559000000000002E-3</v>
      </c>
      <c r="CF100">
        <v>1.7564E-2</v>
      </c>
      <c r="CG100">
        <v>1.2154999999999999E-2</v>
      </c>
      <c r="CH100">
        <v>2.3247E-2</v>
      </c>
      <c r="CI100">
        <v>1.4286E-2</v>
      </c>
      <c r="CJ100">
        <v>1.4659E-2</v>
      </c>
      <c r="CK100">
        <v>6.2214999999999996E-3</v>
      </c>
      <c r="CL100">
        <v>2.0353E-2</v>
      </c>
      <c r="CM100">
        <v>1.9956000000000002E-2</v>
      </c>
      <c r="CN100">
        <v>1.7805000000000001E-2</v>
      </c>
      <c r="CO100">
        <v>1.1039E-2</v>
      </c>
      <c r="CP100">
        <v>7.0029999999999995E-2</v>
      </c>
      <c r="CQ100">
        <v>6.7962999999999999E-3</v>
      </c>
      <c r="CR100">
        <v>1.5513000000000001E-2</v>
      </c>
      <c r="CS100">
        <v>1.9099999999999999E-2</v>
      </c>
      <c r="CT100">
        <v>2.4787E-2</v>
      </c>
      <c r="CU100">
        <v>1.8069000000000002E-2</v>
      </c>
      <c r="CV100">
        <v>7.1072999999999997E-2</v>
      </c>
      <c r="CW100">
        <v>2.0444E-2</v>
      </c>
      <c r="CX100">
        <v>7.5250999999999998E-3</v>
      </c>
      <c r="CY100">
        <v>8.8567000000000007E-2</v>
      </c>
      <c r="CZ100">
        <v>2.495E-2</v>
      </c>
      <c r="DA100">
        <v>1.2344000000000001E-2</v>
      </c>
      <c r="DB100">
        <v>5.8081000000000001E-3</v>
      </c>
      <c r="DC100">
        <v>2.4355000000000002E-2</v>
      </c>
      <c r="DD100">
        <v>2.2352E-2</v>
      </c>
      <c r="DE100">
        <v>1.4914E-2</v>
      </c>
      <c r="DF100">
        <v>1.5959000000000001E-2</v>
      </c>
      <c r="DG100">
        <v>5.5770999999999998E-3</v>
      </c>
      <c r="DH100">
        <v>1.7458999999999999E-2</v>
      </c>
      <c r="DI100">
        <v>1.6067999999999999E-2</v>
      </c>
    </row>
    <row r="101" spans="1:113">
      <c r="A101" t="s">
        <v>232</v>
      </c>
      <c r="B101">
        <v>5.3199999999999997E-2</v>
      </c>
      <c r="C101">
        <v>1.1719E-2</v>
      </c>
      <c r="D101">
        <v>3.9655000000000003E-2</v>
      </c>
      <c r="E101">
        <v>3.6703999999999999E-3</v>
      </c>
      <c r="F101">
        <v>1.3653E-2</v>
      </c>
      <c r="G101">
        <v>8.5842999999999996E-3</v>
      </c>
      <c r="H101">
        <v>3.2093000000000003E-2</v>
      </c>
      <c r="I101">
        <v>3.1140999999999999E-2</v>
      </c>
      <c r="J101">
        <v>2.9323999999999999E-3</v>
      </c>
      <c r="K101">
        <v>7.0587999999999996E-3</v>
      </c>
      <c r="L101">
        <v>4.3306999999999998E-3</v>
      </c>
      <c r="M101">
        <v>4.1427E-3</v>
      </c>
      <c r="N101">
        <v>1.9699999999999999E-2</v>
      </c>
      <c r="O101">
        <v>5.8098000000000004E-3</v>
      </c>
      <c r="P101">
        <v>7.3984999999999997E-3</v>
      </c>
      <c r="Q101">
        <v>9.4499000000000007E-3</v>
      </c>
      <c r="R101">
        <v>4.6220999999999996E-3</v>
      </c>
      <c r="S101">
        <v>4.5433000000000001E-2</v>
      </c>
      <c r="T101">
        <v>1.0307999999999999E-2</v>
      </c>
      <c r="U101">
        <v>9.7252999999999992E-3</v>
      </c>
      <c r="V101">
        <v>3.8633000000000001E-3</v>
      </c>
      <c r="W101">
        <v>9.8434000000000004E-3</v>
      </c>
      <c r="X101">
        <v>1.0581999999999999E-2</v>
      </c>
      <c r="Y101">
        <v>9.6077999999999997E-3</v>
      </c>
      <c r="Z101">
        <v>7.0623999999999999E-3</v>
      </c>
      <c r="AA101">
        <v>3.8256000000000002E-3</v>
      </c>
      <c r="AB101">
        <v>9.4748000000000002E-3</v>
      </c>
      <c r="AC101">
        <v>1.0514000000000001E-2</v>
      </c>
      <c r="AD101">
        <v>1.0456E-2</v>
      </c>
      <c r="AE101">
        <v>3.4315999999999999E-3</v>
      </c>
      <c r="AF101">
        <v>1.004E-2</v>
      </c>
      <c r="AG101">
        <v>4.2263999999999999E-3</v>
      </c>
      <c r="AH101">
        <v>1.5688000000000001E-2</v>
      </c>
      <c r="AI101">
        <v>1.4811E-2</v>
      </c>
      <c r="AJ101">
        <v>1.4888E-2</v>
      </c>
      <c r="AK101">
        <v>4.2594E-3</v>
      </c>
      <c r="AL101">
        <v>1.2128999999999999E-2</v>
      </c>
      <c r="AM101">
        <v>9.4894999999999997E-3</v>
      </c>
      <c r="AN101">
        <v>4.5578E-2</v>
      </c>
      <c r="AO101">
        <v>4.6470000000000001E-3</v>
      </c>
      <c r="AP101">
        <v>1.6965999999999998E-2</v>
      </c>
      <c r="AQ101">
        <v>8.8153999999999993E-3</v>
      </c>
      <c r="AR101">
        <v>1.038E-2</v>
      </c>
      <c r="AS101">
        <v>4.2731999999999996E-3</v>
      </c>
      <c r="AT101">
        <v>1.3353E-2</v>
      </c>
      <c r="AU101">
        <v>1.1531E-2</v>
      </c>
      <c r="AV101">
        <v>1.055E-2</v>
      </c>
      <c r="AW101">
        <v>3.9129999999999998E-3</v>
      </c>
      <c r="AX101">
        <v>1.2622E-2</v>
      </c>
      <c r="AY101">
        <v>1.1667E-2</v>
      </c>
      <c r="AZ101">
        <v>2.3411000000000001E-2</v>
      </c>
      <c r="BA101">
        <v>1.0817999999999999E-2</v>
      </c>
      <c r="BB101">
        <v>4.3715000000000004E-3</v>
      </c>
      <c r="BC101">
        <v>4.0547E-2</v>
      </c>
      <c r="BD101">
        <v>4.1730999999999999E-3</v>
      </c>
      <c r="BE101">
        <v>1.1854999999999999E-2</v>
      </c>
      <c r="BF101">
        <v>1.1147000000000001E-2</v>
      </c>
      <c r="BG101">
        <v>4.0222000000000001E-2</v>
      </c>
      <c r="BH101">
        <v>3.7469000000000001E-3</v>
      </c>
      <c r="BI101">
        <v>1.8069999999999999E-2</v>
      </c>
      <c r="BJ101">
        <v>9.8400999999999992E-3</v>
      </c>
      <c r="BK101">
        <v>2.1274999999999999E-2</v>
      </c>
      <c r="BL101">
        <v>1.6107E-2</v>
      </c>
      <c r="BM101">
        <v>1.754E-2</v>
      </c>
      <c r="BN101">
        <v>5.7736999999999997E-3</v>
      </c>
      <c r="BO101">
        <v>4.8576000000000001E-2</v>
      </c>
      <c r="BP101">
        <v>9.9076000000000008E-3</v>
      </c>
      <c r="BQ101">
        <v>1.2803999999999999E-2</v>
      </c>
      <c r="BR101">
        <v>1.039E-2</v>
      </c>
      <c r="BS101">
        <v>4.5523999999999998E-3</v>
      </c>
      <c r="BT101">
        <v>1.2789999999999999E-2</v>
      </c>
      <c r="BU101">
        <v>1.5403E-2</v>
      </c>
      <c r="BV101">
        <v>1.5970000000000002E-2</v>
      </c>
      <c r="BW101">
        <v>1.6413000000000001E-2</v>
      </c>
      <c r="BX101">
        <v>1.3701E-2</v>
      </c>
      <c r="BY101">
        <v>4.1967000000000003E-3</v>
      </c>
      <c r="BZ101">
        <v>1.056E-2</v>
      </c>
      <c r="CA101">
        <v>1.2189999999999999E-2</v>
      </c>
      <c r="CB101">
        <v>1.6802999999999998E-2</v>
      </c>
      <c r="CC101">
        <v>3.6553000000000002E-3</v>
      </c>
      <c r="CD101">
        <v>1.5164E-2</v>
      </c>
      <c r="CE101">
        <v>4.0283000000000003E-3</v>
      </c>
      <c r="CF101">
        <v>1.2931E-2</v>
      </c>
      <c r="CG101">
        <v>9.1994999999999993E-3</v>
      </c>
      <c r="CH101">
        <v>1.6638E-2</v>
      </c>
      <c r="CI101">
        <v>1.0865E-2</v>
      </c>
      <c r="CJ101">
        <v>1.0802000000000001E-2</v>
      </c>
      <c r="CK101">
        <v>4.2791000000000001E-3</v>
      </c>
      <c r="CL101">
        <v>1.4585000000000001E-2</v>
      </c>
      <c r="CM101">
        <v>1.3082999999999999E-2</v>
      </c>
      <c r="CN101">
        <v>1.329E-2</v>
      </c>
      <c r="CO101">
        <v>6.9458000000000002E-3</v>
      </c>
      <c r="CP101">
        <v>4.9311000000000001E-2</v>
      </c>
      <c r="CQ101">
        <v>4.6915999999999998E-3</v>
      </c>
      <c r="CR101">
        <v>1.1065E-2</v>
      </c>
      <c r="CS101">
        <v>1.3159000000000001E-2</v>
      </c>
      <c r="CT101">
        <v>1.8366E-2</v>
      </c>
      <c r="CU101">
        <v>1.3105E-2</v>
      </c>
      <c r="CV101">
        <v>5.0645000000000003E-2</v>
      </c>
      <c r="CW101">
        <v>1.3745E-2</v>
      </c>
      <c r="CX101">
        <v>5.1028000000000002E-3</v>
      </c>
      <c r="CY101">
        <v>5.2978999999999998E-2</v>
      </c>
      <c r="CZ101">
        <v>1.6657999999999999E-2</v>
      </c>
      <c r="DA101">
        <v>8.6172000000000002E-3</v>
      </c>
      <c r="DB101">
        <v>4.0802E-3</v>
      </c>
      <c r="DC101">
        <v>1.6167000000000001E-2</v>
      </c>
      <c r="DD101">
        <v>1.5166000000000001E-2</v>
      </c>
      <c r="DE101">
        <v>1.1313999999999999E-2</v>
      </c>
      <c r="DF101">
        <v>1.1339999999999999E-2</v>
      </c>
      <c r="DG101">
        <v>4.0070000000000001E-3</v>
      </c>
      <c r="DH101">
        <v>1.3018E-2</v>
      </c>
      <c r="DI101">
        <v>1.1513000000000001E-2</v>
      </c>
    </row>
    <row r="103" spans="1:113">
      <c r="A103" t="s">
        <v>115</v>
      </c>
    </row>
    <row r="104" spans="1:113">
      <c r="A104" t="s">
        <v>225</v>
      </c>
      <c r="B104">
        <v>7.5169E-2</v>
      </c>
      <c r="C104">
        <v>1.7632999999999999E-2</v>
      </c>
      <c r="D104">
        <v>5.3114000000000001E-2</v>
      </c>
      <c r="E104">
        <v>5.2481000000000003E-3</v>
      </c>
      <c r="F104">
        <v>2.1333999999999999E-2</v>
      </c>
      <c r="G104">
        <v>1.2411E-2</v>
      </c>
      <c r="H104">
        <v>4.3673999999999998E-2</v>
      </c>
      <c r="I104">
        <v>4.2090000000000002E-2</v>
      </c>
      <c r="J104">
        <v>4.5570999999999997E-3</v>
      </c>
      <c r="K104">
        <v>1.1573999999999999E-2</v>
      </c>
      <c r="L104">
        <v>7.8837000000000004E-3</v>
      </c>
      <c r="M104">
        <v>5.6952000000000001E-3</v>
      </c>
      <c r="N104">
        <v>2.6134999999999999E-2</v>
      </c>
      <c r="O104">
        <v>8.0064999999999997E-3</v>
      </c>
      <c r="P104">
        <v>1.1747E-2</v>
      </c>
      <c r="Q104">
        <v>1.5159000000000001E-2</v>
      </c>
      <c r="R104">
        <v>6.5405999999999997E-3</v>
      </c>
      <c r="S104">
        <v>6.5012E-2</v>
      </c>
      <c r="T104">
        <v>1.4517E-2</v>
      </c>
      <c r="U104">
        <v>1.3521E-2</v>
      </c>
      <c r="V104">
        <v>5.3797000000000003E-3</v>
      </c>
      <c r="W104">
        <v>1.4704999999999999E-2</v>
      </c>
      <c r="X104">
        <v>1.4959E-2</v>
      </c>
      <c r="Y104">
        <v>1.2337000000000001E-2</v>
      </c>
      <c r="Z104">
        <v>1.0063000000000001E-2</v>
      </c>
      <c r="AA104">
        <v>5.5634999999999999E-3</v>
      </c>
      <c r="AB104">
        <v>1.5088000000000001E-2</v>
      </c>
      <c r="AC104">
        <v>1.5381000000000001E-2</v>
      </c>
      <c r="AD104">
        <v>1.3591000000000001E-2</v>
      </c>
      <c r="AE104">
        <v>5.0308000000000002E-3</v>
      </c>
      <c r="AF104">
        <v>1.5557E-2</v>
      </c>
      <c r="AG104">
        <v>5.8120000000000003E-3</v>
      </c>
      <c r="AH104">
        <v>2.1954000000000001E-2</v>
      </c>
      <c r="AI104">
        <v>2.2203000000000001E-2</v>
      </c>
      <c r="AJ104">
        <v>1.9154999999999998E-2</v>
      </c>
      <c r="AK104">
        <v>6.1928E-3</v>
      </c>
      <c r="AL104">
        <v>1.7940999999999999E-2</v>
      </c>
      <c r="AM104">
        <v>1.2980999999999999E-2</v>
      </c>
      <c r="AN104">
        <v>6.0761999999999997E-2</v>
      </c>
      <c r="AO104">
        <v>7.0146999999999996E-3</v>
      </c>
      <c r="AP104">
        <v>2.4513E-2</v>
      </c>
      <c r="AQ104">
        <v>1.1756000000000001E-2</v>
      </c>
      <c r="AR104">
        <v>2.0743000000000001E-2</v>
      </c>
      <c r="AS104">
        <v>6.2405999999999998E-3</v>
      </c>
      <c r="AT104">
        <v>1.8447000000000002E-2</v>
      </c>
      <c r="AU104">
        <v>1.6643000000000002E-2</v>
      </c>
      <c r="AV104">
        <v>1.3757999999999999E-2</v>
      </c>
      <c r="AW104">
        <v>5.4543999999999999E-3</v>
      </c>
      <c r="AX104">
        <v>1.7786E-2</v>
      </c>
      <c r="AY104">
        <v>1.66E-2</v>
      </c>
      <c r="AZ104">
        <v>2.9862E-2</v>
      </c>
      <c r="BA104">
        <v>1.4909E-2</v>
      </c>
      <c r="BB104">
        <v>6.4776E-3</v>
      </c>
      <c r="BC104">
        <v>5.5733999999999999E-2</v>
      </c>
      <c r="BD104">
        <v>5.8919000000000003E-3</v>
      </c>
      <c r="BE104">
        <v>1.7984E-2</v>
      </c>
      <c r="BF104">
        <v>1.4853999999999999E-2</v>
      </c>
      <c r="BG104">
        <v>5.5434999999999998E-2</v>
      </c>
      <c r="BH104">
        <v>5.1041000000000003E-3</v>
      </c>
      <c r="BI104">
        <v>2.6530999999999999E-2</v>
      </c>
      <c r="BJ104">
        <v>1.3986999999999999E-2</v>
      </c>
      <c r="BK104">
        <v>2.7247E-2</v>
      </c>
      <c r="BL104">
        <v>2.2682000000000001E-2</v>
      </c>
      <c r="BM104">
        <v>2.4698999999999999E-2</v>
      </c>
      <c r="BN104">
        <v>8.2856000000000006E-3</v>
      </c>
      <c r="BO104">
        <v>6.7142999999999994E-2</v>
      </c>
      <c r="BP104">
        <v>1.3599999999999999E-2</v>
      </c>
      <c r="BQ104">
        <v>2.1184000000000001E-2</v>
      </c>
      <c r="BR104">
        <v>1.5949000000000001E-2</v>
      </c>
      <c r="BS104">
        <v>6.2065999999999996E-3</v>
      </c>
      <c r="BT104">
        <v>1.8329999999999999E-2</v>
      </c>
      <c r="BU104">
        <v>2.1198000000000002E-2</v>
      </c>
      <c r="BV104">
        <v>2.0465000000000001E-2</v>
      </c>
      <c r="BW104">
        <v>2.3547999999999999E-2</v>
      </c>
      <c r="BX104">
        <v>1.9656E-2</v>
      </c>
      <c r="BY104">
        <v>5.7897000000000001E-3</v>
      </c>
      <c r="BZ104">
        <v>1.5342E-2</v>
      </c>
      <c r="CA104">
        <v>1.6562E-2</v>
      </c>
      <c r="CB104">
        <v>2.2313E-2</v>
      </c>
      <c r="CC104">
        <v>5.6887999999999999E-3</v>
      </c>
      <c r="CD104">
        <v>2.2803E-2</v>
      </c>
      <c r="CE104">
        <v>5.6563000000000004E-3</v>
      </c>
      <c r="CF104">
        <v>1.7564E-2</v>
      </c>
      <c r="CG104">
        <v>1.2156999999999999E-2</v>
      </c>
      <c r="CH104">
        <v>2.3251000000000001E-2</v>
      </c>
      <c r="CI104">
        <v>1.4286999999999999E-2</v>
      </c>
      <c r="CJ104">
        <v>1.4659E-2</v>
      </c>
      <c r="CK104">
        <v>6.2226E-3</v>
      </c>
      <c r="CL104">
        <v>2.0353E-2</v>
      </c>
      <c r="CM104">
        <v>1.9958E-2</v>
      </c>
      <c r="CN104">
        <v>1.7805999999999999E-2</v>
      </c>
      <c r="CO104">
        <v>1.1039999999999999E-2</v>
      </c>
      <c r="CP104">
        <v>7.0032999999999998E-2</v>
      </c>
      <c r="CQ104">
        <v>6.7970000000000001E-3</v>
      </c>
      <c r="CR104">
        <v>1.5513000000000001E-2</v>
      </c>
      <c r="CS104">
        <v>1.9106000000000001E-2</v>
      </c>
      <c r="CT104">
        <v>2.479E-2</v>
      </c>
      <c r="CU104">
        <v>1.8069000000000002E-2</v>
      </c>
      <c r="CV104">
        <v>7.1079000000000003E-2</v>
      </c>
      <c r="CW104">
        <v>2.044E-2</v>
      </c>
      <c r="CX104">
        <v>7.5259999999999997E-3</v>
      </c>
      <c r="CY104">
        <v>8.8564000000000004E-2</v>
      </c>
      <c r="CZ104">
        <v>2.495E-2</v>
      </c>
      <c r="DA104">
        <v>1.2344000000000001E-2</v>
      </c>
      <c r="DB104">
        <v>5.8094000000000002E-3</v>
      </c>
      <c r="DC104">
        <v>2.4354000000000001E-2</v>
      </c>
      <c r="DD104">
        <v>2.2353000000000001E-2</v>
      </c>
      <c r="DE104">
        <v>1.4911000000000001E-2</v>
      </c>
      <c r="DF104">
        <v>1.5959000000000001E-2</v>
      </c>
      <c r="DG104">
        <v>5.5760000000000002E-3</v>
      </c>
      <c r="DH104">
        <v>1.7458000000000001E-2</v>
      </c>
      <c r="DI104">
        <v>1.6049999999999998E-2</v>
      </c>
    </row>
    <row r="105" spans="1:113">
      <c r="A105" t="s">
        <v>226</v>
      </c>
      <c r="B105">
        <v>7.5174000000000005E-2</v>
      </c>
      <c r="C105">
        <v>1.7628999999999999E-2</v>
      </c>
      <c r="D105">
        <v>5.3113E-2</v>
      </c>
      <c r="E105">
        <v>5.2474000000000002E-3</v>
      </c>
      <c r="F105">
        <v>2.1335E-2</v>
      </c>
      <c r="G105">
        <v>1.2413E-2</v>
      </c>
      <c r="H105">
        <v>4.3644000000000002E-2</v>
      </c>
      <c r="I105">
        <v>4.2110000000000002E-2</v>
      </c>
      <c r="J105">
        <v>4.5582000000000001E-3</v>
      </c>
      <c r="K105">
        <v>1.1573999999999999E-2</v>
      </c>
      <c r="L105">
        <v>7.8811000000000003E-3</v>
      </c>
      <c r="M105">
        <v>5.6969999999999998E-3</v>
      </c>
      <c r="N105">
        <v>2.6141999999999999E-2</v>
      </c>
      <c r="O105">
        <v>8.0094999999999993E-3</v>
      </c>
      <c r="P105">
        <v>1.1748E-2</v>
      </c>
      <c r="Q105">
        <v>1.5155E-2</v>
      </c>
      <c r="R105">
        <v>6.5392999999999996E-3</v>
      </c>
      <c r="S105">
        <v>6.5006999999999995E-2</v>
      </c>
      <c r="T105">
        <v>1.4515E-2</v>
      </c>
      <c r="U105">
        <v>1.3518000000000001E-2</v>
      </c>
      <c r="V105">
        <v>5.3793000000000001E-3</v>
      </c>
      <c r="W105">
        <v>1.4708000000000001E-2</v>
      </c>
      <c r="X105">
        <v>1.4961E-2</v>
      </c>
      <c r="Y105">
        <v>1.2336E-2</v>
      </c>
      <c r="Z105">
        <v>1.0059E-2</v>
      </c>
      <c r="AA105">
        <v>5.5637999999999998E-3</v>
      </c>
      <c r="AB105">
        <v>1.5081000000000001E-2</v>
      </c>
      <c r="AC105">
        <v>1.5384E-2</v>
      </c>
      <c r="AD105">
        <v>1.3587999999999999E-2</v>
      </c>
      <c r="AE105">
        <v>5.0296000000000004E-3</v>
      </c>
      <c r="AF105">
        <v>1.5557E-2</v>
      </c>
      <c r="AG105">
        <v>5.8122E-3</v>
      </c>
      <c r="AH105">
        <v>2.1954000000000001E-2</v>
      </c>
      <c r="AI105">
        <v>2.2204999999999999E-2</v>
      </c>
      <c r="AJ105">
        <v>1.9154000000000001E-2</v>
      </c>
      <c r="AK105">
        <v>6.1907999999999998E-3</v>
      </c>
      <c r="AL105">
        <v>1.7943000000000001E-2</v>
      </c>
      <c r="AM105">
        <v>1.2978999999999999E-2</v>
      </c>
      <c r="AN105">
        <v>6.0763999999999999E-2</v>
      </c>
      <c r="AO105">
        <v>7.0159999999999997E-3</v>
      </c>
      <c r="AP105">
        <v>2.4511999999999999E-2</v>
      </c>
      <c r="AQ105">
        <v>1.1755E-2</v>
      </c>
      <c r="AR105">
        <v>2.0740000000000001E-2</v>
      </c>
      <c r="AS105">
        <v>6.2423000000000001E-3</v>
      </c>
      <c r="AT105">
        <v>1.8447999999999999E-2</v>
      </c>
      <c r="AU105">
        <v>1.6643000000000002E-2</v>
      </c>
      <c r="AV105">
        <v>1.3757999999999999E-2</v>
      </c>
      <c r="AW105">
        <v>5.45E-3</v>
      </c>
      <c r="AX105">
        <v>1.7787000000000001E-2</v>
      </c>
      <c r="AY105">
        <v>1.6601000000000001E-2</v>
      </c>
      <c r="AZ105">
        <v>2.9864000000000002E-2</v>
      </c>
      <c r="BA105">
        <v>1.4912999999999999E-2</v>
      </c>
      <c r="BB105">
        <v>6.4774999999999998E-3</v>
      </c>
      <c r="BC105">
        <v>5.5739999999999998E-2</v>
      </c>
      <c r="BD105">
        <v>5.8913000000000004E-3</v>
      </c>
      <c r="BE105">
        <v>1.7988000000000001E-2</v>
      </c>
      <c r="BF105">
        <v>1.4851E-2</v>
      </c>
      <c r="BG105">
        <v>5.5455999999999998E-2</v>
      </c>
      <c r="BH105">
        <v>5.1047000000000002E-3</v>
      </c>
      <c r="BI105">
        <v>2.6540999999999999E-2</v>
      </c>
      <c r="BJ105">
        <v>1.3988E-2</v>
      </c>
      <c r="BK105">
        <v>2.7247E-2</v>
      </c>
      <c r="BL105">
        <v>2.2679999999999999E-2</v>
      </c>
      <c r="BM105">
        <v>2.4698000000000001E-2</v>
      </c>
      <c r="BN105">
        <v>8.2877000000000003E-3</v>
      </c>
      <c r="BO105">
        <v>6.7136000000000001E-2</v>
      </c>
      <c r="BP105">
        <v>1.3602E-2</v>
      </c>
      <c r="BQ105">
        <v>2.1179E-2</v>
      </c>
      <c r="BR105">
        <v>1.5952000000000001E-2</v>
      </c>
      <c r="BS105">
        <v>6.2046999999999996E-3</v>
      </c>
      <c r="BT105">
        <v>1.8329999999999999E-2</v>
      </c>
      <c r="BU105">
        <v>2.12E-2</v>
      </c>
      <c r="BV105">
        <v>2.0466000000000002E-2</v>
      </c>
      <c r="BW105">
        <v>2.3547999999999999E-2</v>
      </c>
      <c r="BX105">
        <v>1.9656E-2</v>
      </c>
      <c r="BY105">
        <v>5.7895999999999998E-3</v>
      </c>
      <c r="BZ105">
        <v>1.5344999999999999E-2</v>
      </c>
      <c r="CA105">
        <v>1.6563999999999999E-2</v>
      </c>
      <c r="CB105">
        <v>2.2315000000000002E-2</v>
      </c>
      <c r="CC105">
        <v>5.6885E-3</v>
      </c>
      <c r="CD105">
        <v>2.2797999999999999E-2</v>
      </c>
      <c r="CE105">
        <v>5.6550000000000003E-3</v>
      </c>
      <c r="CF105">
        <v>1.7562999999999999E-2</v>
      </c>
      <c r="CG105">
        <v>1.2154E-2</v>
      </c>
      <c r="CH105">
        <v>2.3248999999999999E-2</v>
      </c>
      <c r="CI105">
        <v>1.4288E-2</v>
      </c>
      <c r="CJ105">
        <v>1.4656000000000001E-2</v>
      </c>
      <c r="CK105">
        <v>6.2223000000000001E-3</v>
      </c>
      <c r="CL105">
        <v>2.0355999999999999E-2</v>
      </c>
      <c r="CM105">
        <v>1.9961E-2</v>
      </c>
      <c r="CN105">
        <v>1.7805999999999999E-2</v>
      </c>
      <c r="CO105">
        <v>1.1039E-2</v>
      </c>
      <c r="CP105">
        <v>7.0038000000000003E-2</v>
      </c>
      <c r="CQ105">
        <v>6.7954000000000001E-3</v>
      </c>
      <c r="CR105">
        <v>1.5513000000000001E-2</v>
      </c>
      <c r="CS105">
        <v>1.9105E-2</v>
      </c>
      <c r="CT105">
        <v>2.4785000000000001E-2</v>
      </c>
      <c r="CU105">
        <v>1.8067E-2</v>
      </c>
      <c r="CV105">
        <v>7.1068999999999993E-2</v>
      </c>
      <c r="CW105">
        <v>2.0437E-2</v>
      </c>
      <c r="CX105">
        <v>7.5256999999999998E-3</v>
      </c>
      <c r="CY105">
        <v>8.8564000000000004E-2</v>
      </c>
      <c r="CZ105">
        <v>2.4948000000000001E-2</v>
      </c>
      <c r="DA105">
        <v>1.234E-2</v>
      </c>
      <c r="DB105">
        <v>5.8079999999999998E-3</v>
      </c>
      <c r="DC105">
        <v>2.4351999999999999E-2</v>
      </c>
      <c r="DD105">
        <v>2.2349000000000001E-2</v>
      </c>
      <c r="DE105">
        <v>1.4916E-2</v>
      </c>
      <c r="DF105">
        <v>1.5963000000000001E-2</v>
      </c>
      <c r="DG105">
        <v>5.5776999999999997E-3</v>
      </c>
      <c r="DH105">
        <v>1.7461000000000001E-2</v>
      </c>
      <c r="DI105">
        <v>1.6059E-2</v>
      </c>
    </row>
    <row r="106" spans="1:113">
      <c r="A106" t="s">
        <v>227</v>
      </c>
      <c r="B106">
        <v>7.5213000000000002E-2</v>
      </c>
      <c r="C106">
        <v>1.7627E-2</v>
      </c>
      <c r="D106">
        <v>5.3119E-2</v>
      </c>
      <c r="E106">
        <v>5.2453999999999999E-3</v>
      </c>
      <c r="F106">
        <v>2.1344999999999999E-2</v>
      </c>
      <c r="G106">
        <v>1.2434000000000001E-2</v>
      </c>
      <c r="H106">
        <v>4.3582999999999997E-2</v>
      </c>
      <c r="I106">
        <v>4.2051999999999999E-2</v>
      </c>
      <c r="J106">
        <v>4.5515E-3</v>
      </c>
      <c r="K106">
        <v>1.1571E-2</v>
      </c>
      <c r="L106">
        <v>7.8752000000000006E-3</v>
      </c>
      <c r="M106">
        <v>5.6950000000000004E-3</v>
      </c>
      <c r="N106">
        <v>2.6175E-2</v>
      </c>
      <c r="O106">
        <v>8.0093999999999999E-3</v>
      </c>
      <c r="P106">
        <v>1.1707E-2</v>
      </c>
      <c r="Q106">
        <v>1.5153E-2</v>
      </c>
      <c r="R106">
        <v>6.5420000000000001E-3</v>
      </c>
      <c r="S106">
        <v>6.5044000000000005E-2</v>
      </c>
      <c r="T106">
        <v>1.4527E-2</v>
      </c>
      <c r="U106">
        <v>1.3540999999999999E-2</v>
      </c>
      <c r="V106">
        <v>5.3793000000000001E-3</v>
      </c>
      <c r="W106">
        <v>1.4704E-2</v>
      </c>
      <c r="X106">
        <v>1.494E-2</v>
      </c>
      <c r="Y106">
        <v>1.2343E-2</v>
      </c>
      <c r="Z106">
        <v>1.0059999999999999E-2</v>
      </c>
      <c r="AA106">
        <v>5.5585000000000001E-3</v>
      </c>
      <c r="AB106">
        <v>1.5082999999999999E-2</v>
      </c>
      <c r="AC106">
        <v>1.5363999999999999E-2</v>
      </c>
      <c r="AD106">
        <v>1.3592999999999999E-2</v>
      </c>
      <c r="AE106">
        <v>5.0311000000000002E-3</v>
      </c>
      <c r="AF106">
        <v>1.5558000000000001E-2</v>
      </c>
      <c r="AG106">
        <v>5.8114999999999998E-3</v>
      </c>
      <c r="AH106">
        <v>2.1961999999999999E-2</v>
      </c>
      <c r="AI106">
        <v>2.2180999999999999E-2</v>
      </c>
      <c r="AJ106">
        <v>1.9175999999999999E-2</v>
      </c>
      <c r="AK106">
        <v>6.1942000000000004E-3</v>
      </c>
      <c r="AL106">
        <v>1.7939E-2</v>
      </c>
      <c r="AM106">
        <v>1.3003000000000001E-2</v>
      </c>
      <c r="AN106">
        <v>6.0782999999999997E-2</v>
      </c>
      <c r="AO106">
        <v>7.0166999999999998E-3</v>
      </c>
      <c r="AP106">
        <v>2.4514000000000001E-2</v>
      </c>
      <c r="AQ106">
        <v>1.1743999999999999E-2</v>
      </c>
      <c r="AR106">
        <v>2.0747000000000002E-2</v>
      </c>
      <c r="AS106">
        <v>6.2398000000000002E-3</v>
      </c>
      <c r="AT106">
        <v>1.8446000000000001E-2</v>
      </c>
      <c r="AU106">
        <v>1.6643999999999999E-2</v>
      </c>
      <c r="AV106">
        <v>1.3764E-2</v>
      </c>
      <c r="AW106">
        <v>5.4481E-3</v>
      </c>
      <c r="AX106">
        <v>1.7786E-2</v>
      </c>
      <c r="AY106">
        <v>1.6576E-2</v>
      </c>
      <c r="AZ106">
        <v>2.9864000000000002E-2</v>
      </c>
      <c r="BA106">
        <v>1.4909E-2</v>
      </c>
      <c r="BB106">
        <v>6.4783999999999996E-3</v>
      </c>
      <c r="BC106">
        <v>5.5683999999999997E-2</v>
      </c>
      <c r="BD106">
        <v>5.8941000000000002E-3</v>
      </c>
      <c r="BE106">
        <v>1.7985999999999999E-2</v>
      </c>
      <c r="BF106">
        <v>1.4867E-2</v>
      </c>
      <c r="BG106">
        <v>5.5377000000000003E-2</v>
      </c>
      <c r="BH106">
        <v>5.1076999999999997E-3</v>
      </c>
      <c r="BI106">
        <v>2.6508E-2</v>
      </c>
      <c r="BJ106">
        <v>1.3996E-2</v>
      </c>
      <c r="BK106">
        <v>2.7251000000000001E-2</v>
      </c>
      <c r="BL106">
        <v>2.2676999999999999E-2</v>
      </c>
      <c r="BM106">
        <v>2.4694000000000001E-2</v>
      </c>
      <c r="BN106">
        <v>8.2877999999999997E-3</v>
      </c>
      <c r="BO106">
        <v>6.7167000000000004E-2</v>
      </c>
      <c r="BP106">
        <v>1.3605000000000001E-2</v>
      </c>
      <c r="BQ106">
        <v>2.121E-2</v>
      </c>
      <c r="BR106">
        <v>1.5968E-2</v>
      </c>
      <c r="BS106">
        <v>6.2072000000000004E-3</v>
      </c>
      <c r="BT106">
        <v>1.8322000000000001E-2</v>
      </c>
      <c r="BU106">
        <v>2.1201999999999999E-2</v>
      </c>
      <c r="BV106">
        <v>2.0469000000000001E-2</v>
      </c>
      <c r="BW106">
        <v>2.3555E-2</v>
      </c>
      <c r="BX106">
        <v>1.9661999999999999E-2</v>
      </c>
      <c r="BY106">
        <v>5.7815999999999996E-3</v>
      </c>
      <c r="BZ106">
        <v>1.5335E-2</v>
      </c>
      <c r="CA106">
        <v>1.6566000000000001E-2</v>
      </c>
      <c r="CB106">
        <v>2.2291999999999999E-2</v>
      </c>
      <c r="CC106">
        <v>5.6902000000000003E-3</v>
      </c>
      <c r="CD106">
        <v>2.2793999999999998E-2</v>
      </c>
      <c r="CE106">
        <v>5.6563999999999998E-3</v>
      </c>
      <c r="CF106">
        <v>1.7562999999999999E-2</v>
      </c>
      <c r="CG106">
        <v>1.2175E-2</v>
      </c>
      <c r="CH106">
        <v>2.3278E-2</v>
      </c>
      <c r="CI106">
        <v>1.4291E-2</v>
      </c>
      <c r="CJ106">
        <v>1.4657E-2</v>
      </c>
      <c r="CK106">
        <v>6.2202000000000004E-3</v>
      </c>
      <c r="CL106">
        <v>2.0353E-2</v>
      </c>
      <c r="CM106">
        <v>1.9949000000000001E-2</v>
      </c>
      <c r="CN106">
        <v>1.7812000000000001E-2</v>
      </c>
      <c r="CO106">
        <v>1.1037999999999999E-2</v>
      </c>
      <c r="CP106">
        <v>7.0021E-2</v>
      </c>
      <c r="CQ106">
        <v>6.7946999999999999E-3</v>
      </c>
      <c r="CR106">
        <v>1.5514E-2</v>
      </c>
      <c r="CS106">
        <v>1.9113000000000002E-2</v>
      </c>
      <c r="CT106">
        <v>2.4788999999999999E-2</v>
      </c>
      <c r="CU106">
        <v>1.8069999999999999E-2</v>
      </c>
      <c r="CV106">
        <v>7.0985999999999994E-2</v>
      </c>
      <c r="CW106">
        <v>2.0424000000000001E-2</v>
      </c>
      <c r="CX106">
        <v>7.5287000000000001E-3</v>
      </c>
      <c r="CY106">
        <v>8.8533000000000001E-2</v>
      </c>
      <c r="CZ106">
        <v>2.4929E-2</v>
      </c>
      <c r="DA106">
        <v>1.2344000000000001E-2</v>
      </c>
      <c r="DB106">
        <v>5.8100000000000001E-3</v>
      </c>
      <c r="DC106">
        <v>2.4376999999999999E-2</v>
      </c>
      <c r="DD106">
        <v>2.2356999999999998E-2</v>
      </c>
      <c r="DE106">
        <v>1.4929E-2</v>
      </c>
      <c r="DF106">
        <v>1.5956999999999999E-2</v>
      </c>
      <c r="DG106">
        <v>5.5766000000000001E-3</v>
      </c>
      <c r="DH106">
        <v>1.7461999999999998E-2</v>
      </c>
      <c r="DI106">
        <v>1.6035000000000001E-2</v>
      </c>
    </row>
    <row r="107" spans="1:113">
      <c r="A107" t="s">
        <v>228</v>
      </c>
      <c r="B107">
        <v>7.5147000000000005E-2</v>
      </c>
      <c r="C107">
        <v>1.7627E-2</v>
      </c>
      <c r="D107">
        <v>5.3116999999999998E-2</v>
      </c>
      <c r="E107">
        <v>5.2458000000000001E-3</v>
      </c>
      <c r="F107">
        <v>2.1333000000000001E-2</v>
      </c>
      <c r="G107">
        <v>1.2411E-2</v>
      </c>
      <c r="H107">
        <v>4.3659000000000003E-2</v>
      </c>
      <c r="I107">
        <v>4.2088E-2</v>
      </c>
      <c r="J107">
        <v>4.5564999999999998E-3</v>
      </c>
      <c r="K107">
        <v>1.1575E-2</v>
      </c>
      <c r="L107">
        <v>7.8825000000000006E-3</v>
      </c>
      <c r="M107">
        <v>5.6975000000000003E-3</v>
      </c>
      <c r="N107">
        <v>2.6138000000000002E-2</v>
      </c>
      <c r="O107">
        <v>8.0093999999999999E-3</v>
      </c>
      <c r="P107">
        <v>1.1729E-2</v>
      </c>
      <c r="Q107">
        <v>1.5155E-2</v>
      </c>
      <c r="R107">
        <v>6.5418999999999998E-3</v>
      </c>
      <c r="S107">
        <v>6.5009999999999998E-2</v>
      </c>
      <c r="T107">
        <v>1.4522999999999999E-2</v>
      </c>
      <c r="U107">
        <v>1.3518000000000001E-2</v>
      </c>
      <c r="V107">
        <v>5.3797999999999997E-3</v>
      </c>
      <c r="W107">
        <v>1.4704E-2</v>
      </c>
      <c r="X107">
        <v>1.4959999999999999E-2</v>
      </c>
      <c r="Y107">
        <v>1.2336E-2</v>
      </c>
      <c r="Z107">
        <v>1.0059999999999999E-2</v>
      </c>
      <c r="AA107">
        <v>5.5618999999999998E-3</v>
      </c>
      <c r="AB107">
        <v>1.5084E-2</v>
      </c>
      <c r="AC107">
        <v>1.5376000000000001E-2</v>
      </c>
      <c r="AD107">
        <v>1.3589E-2</v>
      </c>
      <c r="AE107">
        <v>5.0299999999999997E-3</v>
      </c>
      <c r="AF107">
        <v>1.5556E-2</v>
      </c>
      <c r="AG107">
        <v>5.8098999999999998E-3</v>
      </c>
      <c r="AH107">
        <v>2.1950000000000001E-2</v>
      </c>
      <c r="AI107">
        <v>2.2200000000000001E-2</v>
      </c>
      <c r="AJ107">
        <v>1.9157E-2</v>
      </c>
      <c r="AK107">
        <v>6.1919000000000002E-3</v>
      </c>
      <c r="AL107">
        <v>1.7936000000000001E-2</v>
      </c>
      <c r="AM107">
        <v>1.2976E-2</v>
      </c>
      <c r="AN107">
        <v>6.0765E-2</v>
      </c>
      <c r="AO107">
        <v>7.0140999999999997E-3</v>
      </c>
      <c r="AP107">
        <v>2.4511999999999999E-2</v>
      </c>
      <c r="AQ107">
        <v>1.176E-2</v>
      </c>
      <c r="AR107">
        <v>2.0740999999999999E-2</v>
      </c>
      <c r="AS107">
        <v>6.2414999999999997E-3</v>
      </c>
      <c r="AT107">
        <v>1.8447000000000002E-2</v>
      </c>
      <c r="AU107">
        <v>1.6643999999999999E-2</v>
      </c>
      <c r="AV107">
        <v>1.3757999999999999E-2</v>
      </c>
      <c r="AW107">
        <v>5.4521999999999999E-3</v>
      </c>
      <c r="AX107">
        <v>1.7786E-2</v>
      </c>
      <c r="AY107">
        <v>1.6597000000000001E-2</v>
      </c>
      <c r="AZ107">
        <v>2.9855E-2</v>
      </c>
      <c r="BA107">
        <v>1.4914E-2</v>
      </c>
      <c r="BB107">
        <v>6.4789000000000001E-3</v>
      </c>
      <c r="BC107">
        <v>5.5738000000000003E-2</v>
      </c>
      <c r="BD107">
        <v>5.8919999999999997E-3</v>
      </c>
      <c r="BE107">
        <v>1.7982000000000001E-2</v>
      </c>
      <c r="BF107">
        <v>1.485E-2</v>
      </c>
      <c r="BG107">
        <v>5.5412999999999997E-2</v>
      </c>
      <c r="BH107">
        <v>5.1035999999999998E-3</v>
      </c>
      <c r="BI107">
        <v>2.6523999999999999E-2</v>
      </c>
      <c r="BJ107">
        <v>1.3979E-2</v>
      </c>
      <c r="BK107">
        <v>2.7241999999999999E-2</v>
      </c>
      <c r="BL107">
        <v>2.2682999999999998E-2</v>
      </c>
      <c r="BM107">
        <v>2.4701000000000001E-2</v>
      </c>
      <c r="BN107">
        <v>8.2854000000000001E-3</v>
      </c>
      <c r="BO107">
        <v>6.7127999999999993E-2</v>
      </c>
      <c r="BP107">
        <v>1.3594999999999999E-2</v>
      </c>
      <c r="BQ107">
        <v>2.1169E-2</v>
      </c>
      <c r="BR107">
        <v>1.5945000000000001E-2</v>
      </c>
      <c r="BS107">
        <v>6.2058E-3</v>
      </c>
      <c r="BT107">
        <v>1.8329999999999999E-2</v>
      </c>
      <c r="BU107">
        <v>2.1198000000000002E-2</v>
      </c>
      <c r="BV107">
        <v>2.0462000000000001E-2</v>
      </c>
      <c r="BW107">
        <v>2.3550000000000001E-2</v>
      </c>
      <c r="BX107">
        <v>1.9657999999999998E-2</v>
      </c>
      <c r="BY107">
        <v>5.7888999999999996E-3</v>
      </c>
      <c r="BZ107">
        <v>1.5337999999999999E-2</v>
      </c>
      <c r="CA107">
        <v>1.6566000000000001E-2</v>
      </c>
      <c r="CB107">
        <v>2.2308999999999999E-2</v>
      </c>
      <c r="CC107">
        <v>5.6873999999999996E-3</v>
      </c>
      <c r="CD107">
        <v>2.2801999999999999E-2</v>
      </c>
      <c r="CE107">
        <v>5.6559999999999996E-3</v>
      </c>
      <c r="CF107">
        <v>1.7564E-2</v>
      </c>
      <c r="CG107">
        <v>1.2154E-2</v>
      </c>
      <c r="CH107">
        <v>2.3244999999999998E-2</v>
      </c>
      <c r="CI107">
        <v>1.4285000000000001E-2</v>
      </c>
      <c r="CJ107">
        <v>1.4657E-2</v>
      </c>
      <c r="CK107">
        <v>6.2221999999999998E-3</v>
      </c>
      <c r="CL107">
        <v>2.0353E-2</v>
      </c>
      <c r="CM107">
        <v>1.9956999999999999E-2</v>
      </c>
      <c r="CN107">
        <v>1.7802999999999999E-2</v>
      </c>
      <c r="CO107">
        <v>1.1039E-2</v>
      </c>
      <c r="CP107">
        <v>7.0016999999999996E-2</v>
      </c>
      <c r="CQ107">
        <v>6.7952000000000004E-3</v>
      </c>
      <c r="CR107">
        <v>1.5513000000000001E-2</v>
      </c>
      <c r="CS107">
        <v>1.9095000000000001E-2</v>
      </c>
      <c r="CT107">
        <v>2.4784E-2</v>
      </c>
      <c r="CU107">
        <v>1.8067E-2</v>
      </c>
      <c r="CV107">
        <v>7.1054999999999993E-2</v>
      </c>
      <c r="CW107">
        <v>2.044E-2</v>
      </c>
      <c r="CX107">
        <v>7.5246999999999996E-3</v>
      </c>
      <c r="CY107">
        <v>8.856E-2</v>
      </c>
      <c r="CZ107">
        <v>2.494E-2</v>
      </c>
      <c r="DA107">
        <v>1.2343E-2</v>
      </c>
      <c r="DB107">
        <v>5.8082000000000003E-3</v>
      </c>
      <c r="DC107">
        <v>2.4346E-2</v>
      </c>
      <c r="DD107">
        <v>2.2349999999999998E-2</v>
      </c>
      <c r="DE107">
        <v>1.4909E-2</v>
      </c>
      <c r="DF107">
        <v>1.5959000000000001E-2</v>
      </c>
      <c r="DG107">
        <v>5.5773999999999997E-3</v>
      </c>
      <c r="DH107">
        <v>1.7458999999999999E-2</v>
      </c>
      <c r="DI107">
        <v>1.6052E-2</v>
      </c>
    </row>
    <row r="108" spans="1:113">
      <c r="A108" t="s">
        <v>229</v>
      </c>
      <c r="B108">
        <v>7.5181999999999999E-2</v>
      </c>
      <c r="C108">
        <v>1.7618999999999999E-2</v>
      </c>
      <c r="D108">
        <v>5.3106E-2</v>
      </c>
      <c r="E108">
        <v>5.2449999999999997E-3</v>
      </c>
      <c r="F108">
        <v>2.1330999999999999E-2</v>
      </c>
      <c r="G108">
        <v>1.2409E-2</v>
      </c>
      <c r="H108">
        <v>4.3609000000000002E-2</v>
      </c>
      <c r="I108">
        <v>4.2050999999999998E-2</v>
      </c>
      <c r="J108">
        <v>4.5494999999999997E-3</v>
      </c>
      <c r="K108">
        <v>1.157E-2</v>
      </c>
      <c r="L108">
        <v>7.8779999999999996E-3</v>
      </c>
      <c r="M108">
        <v>5.6963999999999999E-3</v>
      </c>
      <c r="N108">
        <v>2.6138000000000002E-2</v>
      </c>
      <c r="O108">
        <v>8.0075000000000007E-3</v>
      </c>
      <c r="P108">
        <v>1.1738999999999999E-2</v>
      </c>
      <c r="Q108">
        <v>1.5143E-2</v>
      </c>
      <c r="R108">
        <v>6.5382000000000001E-3</v>
      </c>
      <c r="S108">
        <v>6.5016000000000004E-2</v>
      </c>
      <c r="T108">
        <v>1.452E-2</v>
      </c>
      <c r="U108">
        <v>1.3521E-2</v>
      </c>
      <c r="V108">
        <v>5.3796E-3</v>
      </c>
      <c r="W108">
        <v>1.4707E-2</v>
      </c>
      <c r="X108">
        <v>1.4945E-2</v>
      </c>
      <c r="Y108">
        <v>1.2338999999999999E-2</v>
      </c>
      <c r="Z108">
        <v>1.0063000000000001E-2</v>
      </c>
      <c r="AA108">
        <v>5.5627999999999997E-3</v>
      </c>
      <c r="AB108">
        <v>1.5088000000000001E-2</v>
      </c>
      <c r="AC108">
        <v>1.5376000000000001E-2</v>
      </c>
      <c r="AD108">
        <v>1.3589E-2</v>
      </c>
      <c r="AE108">
        <v>5.0308000000000002E-3</v>
      </c>
      <c r="AF108">
        <v>1.5554999999999999E-2</v>
      </c>
      <c r="AG108">
        <v>5.8123000000000003E-3</v>
      </c>
      <c r="AH108">
        <v>2.1954000000000001E-2</v>
      </c>
      <c r="AI108">
        <v>2.2187999999999999E-2</v>
      </c>
      <c r="AJ108">
        <v>1.9153E-2</v>
      </c>
      <c r="AK108">
        <v>6.1951999999999997E-3</v>
      </c>
      <c r="AL108">
        <v>1.7943000000000001E-2</v>
      </c>
      <c r="AM108">
        <v>1.2982E-2</v>
      </c>
      <c r="AN108">
        <v>6.0782000000000003E-2</v>
      </c>
      <c r="AO108">
        <v>7.0144999999999999E-3</v>
      </c>
      <c r="AP108">
        <v>2.4518000000000002E-2</v>
      </c>
      <c r="AQ108">
        <v>1.1757999999999999E-2</v>
      </c>
      <c r="AR108">
        <v>2.0736000000000001E-2</v>
      </c>
      <c r="AS108">
        <v>6.2407000000000001E-3</v>
      </c>
      <c r="AT108">
        <v>1.8443000000000001E-2</v>
      </c>
      <c r="AU108">
        <v>1.6642000000000001E-2</v>
      </c>
      <c r="AV108">
        <v>1.3757999999999999E-2</v>
      </c>
      <c r="AW108">
        <v>5.4469999999999996E-3</v>
      </c>
      <c r="AX108">
        <v>1.7784999999999999E-2</v>
      </c>
      <c r="AY108">
        <v>1.6576E-2</v>
      </c>
      <c r="AZ108">
        <v>2.9859E-2</v>
      </c>
      <c r="BA108">
        <v>1.4912999999999999E-2</v>
      </c>
      <c r="BB108">
        <v>6.4771000000000004E-3</v>
      </c>
      <c r="BC108">
        <v>5.5714E-2</v>
      </c>
      <c r="BD108">
        <v>5.8922000000000002E-3</v>
      </c>
      <c r="BE108">
        <v>1.7989000000000002E-2</v>
      </c>
      <c r="BF108">
        <v>1.4853E-2</v>
      </c>
      <c r="BG108">
        <v>5.5395E-2</v>
      </c>
      <c r="BH108">
        <v>5.1044999999999997E-3</v>
      </c>
      <c r="BI108">
        <v>2.6513999999999999E-2</v>
      </c>
      <c r="BJ108">
        <v>1.3990000000000001E-2</v>
      </c>
      <c r="BK108">
        <v>2.7247E-2</v>
      </c>
      <c r="BL108">
        <v>2.2676999999999999E-2</v>
      </c>
      <c r="BM108">
        <v>2.4694000000000001E-2</v>
      </c>
      <c r="BN108">
        <v>8.2892999999999994E-3</v>
      </c>
      <c r="BO108">
        <v>6.7155000000000006E-2</v>
      </c>
      <c r="BP108">
        <v>1.3601E-2</v>
      </c>
      <c r="BQ108">
        <v>2.1177000000000001E-2</v>
      </c>
      <c r="BR108">
        <v>1.5946999999999999E-2</v>
      </c>
      <c r="BS108">
        <v>6.2046999999999996E-3</v>
      </c>
      <c r="BT108">
        <v>1.8335000000000001E-2</v>
      </c>
      <c r="BU108">
        <v>2.1194999999999999E-2</v>
      </c>
      <c r="BV108">
        <v>2.0465000000000001E-2</v>
      </c>
      <c r="BW108">
        <v>2.3549E-2</v>
      </c>
      <c r="BX108">
        <v>1.9657000000000001E-2</v>
      </c>
      <c r="BY108">
        <v>5.7838999999999998E-3</v>
      </c>
      <c r="BZ108">
        <v>1.5339999999999999E-2</v>
      </c>
      <c r="CA108">
        <v>1.6558E-2</v>
      </c>
      <c r="CB108">
        <v>2.2311000000000001E-2</v>
      </c>
      <c r="CC108">
        <v>5.6873000000000002E-3</v>
      </c>
      <c r="CD108">
        <v>2.2804999999999999E-2</v>
      </c>
      <c r="CE108">
        <v>5.6585999999999997E-3</v>
      </c>
      <c r="CF108">
        <v>1.7566999999999999E-2</v>
      </c>
      <c r="CG108">
        <v>1.2156999999999999E-2</v>
      </c>
      <c r="CH108">
        <v>2.3247E-2</v>
      </c>
      <c r="CI108">
        <v>1.4289E-2</v>
      </c>
      <c r="CJ108">
        <v>1.4664E-2</v>
      </c>
      <c r="CK108">
        <v>6.2211999999999996E-3</v>
      </c>
      <c r="CL108">
        <v>2.0351000000000001E-2</v>
      </c>
      <c r="CM108">
        <v>1.9956999999999999E-2</v>
      </c>
      <c r="CN108">
        <v>1.7804E-2</v>
      </c>
      <c r="CO108">
        <v>1.1034E-2</v>
      </c>
      <c r="CP108">
        <v>7.0003999999999997E-2</v>
      </c>
      <c r="CQ108">
        <v>6.7942999999999996E-3</v>
      </c>
      <c r="CR108">
        <v>1.5512E-2</v>
      </c>
      <c r="CS108">
        <v>1.9098E-2</v>
      </c>
      <c r="CT108">
        <v>2.4788000000000001E-2</v>
      </c>
      <c r="CU108">
        <v>1.8064E-2</v>
      </c>
      <c r="CV108">
        <v>7.1066000000000004E-2</v>
      </c>
      <c r="CW108">
        <v>2.0437E-2</v>
      </c>
      <c r="CX108">
        <v>7.5256999999999998E-3</v>
      </c>
      <c r="CY108">
        <v>8.8530999999999999E-2</v>
      </c>
      <c r="CZ108">
        <v>2.4948000000000001E-2</v>
      </c>
      <c r="DA108">
        <v>1.2333999999999999E-2</v>
      </c>
      <c r="DB108">
        <v>5.8076999999999998E-3</v>
      </c>
      <c r="DC108">
        <v>2.4351999999999999E-2</v>
      </c>
      <c r="DD108">
        <v>2.2342000000000001E-2</v>
      </c>
      <c r="DE108">
        <v>1.4916E-2</v>
      </c>
      <c r="DF108">
        <v>1.5960999999999999E-2</v>
      </c>
      <c r="DG108">
        <v>5.5764999999999999E-3</v>
      </c>
      <c r="DH108">
        <v>1.746E-2</v>
      </c>
      <c r="DI108">
        <v>1.6045E-2</v>
      </c>
    </row>
    <row r="109" spans="1:113">
      <c r="A109" t="s">
        <v>230</v>
      </c>
      <c r="B109">
        <v>7.7044000000000001E-2</v>
      </c>
      <c r="C109">
        <v>1.6903999999999999E-2</v>
      </c>
      <c r="D109">
        <v>5.2835E-2</v>
      </c>
      <c r="E109">
        <v>5.2155999999999999E-3</v>
      </c>
      <c r="F109">
        <v>2.0739E-2</v>
      </c>
      <c r="G109">
        <v>1.2558E-2</v>
      </c>
      <c r="H109">
        <v>4.3337000000000001E-2</v>
      </c>
      <c r="I109">
        <v>4.2049999999999997E-2</v>
      </c>
      <c r="J109">
        <v>4.3668999999999999E-3</v>
      </c>
      <c r="K109">
        <v>1.1287999999999999E-2</v>
      </c>
      <c r="L109">
        <v>7.7692000000000004E-3</v>
      </c>
      <c r="M109">
        <v>5.6759000000000002E-3</v>
      </c>
      <c r="N109">
        <v>2.6459E-2</v>
      </c>
      <c r="O109">
        <v>8.2310000000000005E-3</v>
      </c>
      <c r="P109">
        <v>1.1948E-2</v>
      </c>
      <c r="Q109">
        <v>1.4836E-2</v>
      </c>
      <c r="R109">
        <v>6.4292000000000004E-3</v>
      </c>
      <c r="S109">
        <v>6.3946000000000003E-2</v>
      </c>
      <c r="T109">
        <v>1.4589E-2</v>
      </c>
      <c r="U109">
        <v>1.3818E-2</v>
      </c>
      <c r="V109">
        <v>5.2807000000000002E-3</v>
      </c>
      <c r="W109">
        <v>1.4182E-2</v>
      </c>
      <c r="X109">
        <v>1.4603E-2</v>
      </c>
      <c r="Y109">
        <v>1.2489E-2</v>
      </c>
      <c r="Z109">
        <v>9.9240999999999999E-3</v>
      </c>
      <c r="AA109">
        <v>5.3784000000000002E-3</v>
      </c>
      <c r="AB109">
        <v>1.4366E-2</v>
      </c>
      <c r="AC109">
        <v>1.4938E-2</v>
      </c>
      <c r="AD109">
        <v>1.3691E-2</v>
      </c>
      <c r="AE109">
        <v>4.9747000000000003E-3</v>
      </c>
      <c r="AF109">
        <v>1.4834E-2</v>
      </c>
      <c r="AG109">
        <v>5.8037999999999996E-3</v>
      </c>
      <c r="AH109">
        <v>2.2083999999999999E-2</v>
      </c>
      <c r="AI109">
        <v>2.1604999999999999E-2</v>
      </c>
      <c r="AJ109">
        <v>1.9226E-2</v>
      </c>
      <c r="AK109">
        <v>6.0788999999999999E-3</v>
      </c>
      <c r="AL109">
        <v>1.7729999999999999E-2</v>
      </c>
      <c r="AM109">
        <v>1.2977000000000001E-2</v>
      </c>
      <c r="AN109">
        <v>6.0816000000000002E-2</v>
      </c>
      <c r="AO109">
        <v>6.5147E-3</v>
      </c>
      <c r="AP109">
        <v>2.3598000000000001E-2</v>
      </c>
      <c r="AQ109">
        <v>1.1844E-2</v>
      </c>
      <c r="AR109">
        <v>2.0459000000000001E-2</v>
      </c>
      <c r="AS109">
        <v>6.0956999999999999E-3</v>
      </c>
      <c r="AT109">
        <v>1.8376E-2</v>
      </c>
      <c r="AU109">
        <v>1.6549999999999999E-2</v>
      </c>
      <c r="AV109">
        <v>1.3854E-2</v>
      </c>
      <c r="AW109">
        <v>5.3065999999999999E-3</v>
      </c>
      <c r="AX109">
        <v>1.7846000000000001E-2</v>
      </c>
      <c r="AY109">
        <v>1.6209000000000001E-2</v>
      </c>
      <c r="AZ109">
        <v>3.0071000000000001E-2</v>
      </c>
      <c r="BA109">
        <v>1.5357000000000001E-2</v>
      </c>
      <c r="BB109">
        <v>6.3537999999999997E-3</v>
      </c>
      <c r="BC109">
        <v>5.5405999999999997E-2</v>
      </c>
      <c r="BD109">
        <v>5.8814000000000002E-3</v>
      </c>
      <c r="BE109">
        <v>1.7996999999999999E-2</v>
      </c>
      <c r="BF109">
        <v>1.4873000000000001E-2</v>
      </c>
      <c r="BG109">
        <v>5.4359999999999999E-2</v>
      </c>
      <c r="BH109">
        <v>5.2786999999999999E-3</v>
      </c>
      <c r="BI109">
        <v>2.5541999999999999E-2</v>
      </c>
      <c r="BJ109">
        <v>1.4364999999999999E-2</v>
      </c>
      <c r="BK109">
        <v>2.7375E-2</v>
      </c>
      <c r="BL109">
        <v>2.2793999999999998E-2</v>
      </c>
      <c r="BM109">
        <v>2.4822E-2</v>
      </c>
      <c r="BN109">
        <v>8.1510999999999997E-3</v>
      </c>
      <c r="BO109">
        <v>6.7085000000000006E-2</v>
      </c>
      <c r="BP109">
        <v>1.3964000000000001E-2</v>
      </c>
      <c r="BQ109">
        <v>2.0643000000000002E-2</v>
      </c>
      <c r="BR109">
        <v>1.6095000000000002E-2</v>
      </c>
      <c r="BS109">
        <v>6.1913000000000003E-3</v>
      </c>
      <c r="BT109">
        <v>1.8700000000000001E-2</v>
      </c>
      <c r="BU109">
        <v>2.1148E-2</v>
      </c>
      <c r="BV109">
        <v>2.0451E-2</v>
      </c>
      <c r="BW109">
        <v>2.3546000000000001E-2</v>
      </c>
      <c r="BX109">
        <v>1.9654000000000001E-2</v>
      </c>
      <c r="BY109">
        <v>5.6854999999999996E-3</v>
      </c>
      <c r="BZ109">
        <v>1.5528999999999999E-2</v>
      </c>
      <c r="CA109">
        <v>1.6407000000000001E-2</v>
      </c>
      <c r="CB109">
        <v>2.2193999999999998E-2</v>
      </c>
      <c r="CC109">
        <v>5.8219999999999999E-3</v>
      </c>
      <c r="CD109">
        <v>2.2013000000000001E-2</v>
      </c>
      <c r="CE109">
        <v>5.6391000000000002E-3</v>
      </c>
      <c r="CF109">
        <v>1.7416000000000001E-2</v>
      </c>
      <c r="CG109">
        <v>1.2087000000000001E-2</v>
      </c>
      <c r="CH109">
        <v>2.3334000000000001E-2</v>
      </c>
      <c r="CI109">
        <v>1.4429000000000001E-2</v>
      </c>
      <c r="CJ109">
        <v>1.4756999999999999E-2</v>
      </c>
      <c r="CK109">
        <v>5.9794000000000002E-3</v>
      </c>
      <c r="CL109">
        <v>2.0025000000000001E-2</v>
      </c>
      <c r="CM109">
        <v>1.8797000000000001E-2</v>
      </c>
      <c r="CN109">
        <v>1.8069999999999999E-2</v>
      </c>
      <c r="CO109">
        <v>1.0416E-2</v>
      </c>
      <c r="CP109">
        <v>6.8775000000000003E-2</v>
      </c>
      <c r="CQ109">
        <v>6.5817000000000002E-3</v>
      </c>
      <c r="CR109">
        <v>1.5478E-2</v>
      </c>
      <c r="CS109">
        <v>1.8714000000000001E-2</v>
      </c>
      <c r="CT109">
        <v>2.4579E-2</v>
      </c>
      <c r="CU109">
        <v>1.7895999999999999E-2</v>
      </c>
      <c r="CV109">
        <v>6.9531999999999997E-2</v>
      </c>
      <c r="CW109">
        <v>2.0355999999999999E-2</v>
      </c>
      <c r="CX109">
        <v>7.4397999999999999E-3</v>
      </c>
      <c r="CY109">
        <v>8.7127999999999997E-2</v>
      </c>
      <c r="CZ109">
        <v>2.5353000000000001E-2</v>
      </c>
      <c r="DA109">
        <v>1.2087000000000001E-2</v>
      </c>
      <c r="DB109">
        <v>5.5975E-3</v>
      </c>
      <c r="DC109">
        <v>2.5017999999999999E-2</v>
      </c>
      <c r="DD109">
        <v>2.2594E-2</v>
      </c>
      <c r="DE109">
        <v>1.4847000000000001E-2</v>
      </c>
      <c r="DF109">
        <v>1.5746E-2</v>
      </c>
      <c r="DG109">
        <v>5.5493000000000001E-3</v>
      </c>
      <c r="DH109">
        <v>1.7651E-2</v>
      </c>
      <c r="DI109">
        <v>1.5819E-2</v>
      </c>
    </row>
    <row r="110" spans="1:113">
      <c r="A110" t="s">
        <v>231</v>
      </c>
      <c r="B110">
        <v>7.4637999999999996E-2</v>
      </c>
      <c r="C110">
        <v>1.712E-2</v>
      </c>
      <c r="D110">
        <v>5.2802000000000002E-2</v>
      </c>
      <c r="E110">
        <v>5.2455000000000002E-3</v>
      </c>
      <c r="F110">
        <v>2.1028000000000002E-2</v>
      </c>
      <c r="G110">
        <v>1.2282E-2</v>
      </c>
      <c r="H110">
        <v>4.2783000000000002E-2</v>
      </c>
      <c r="I110">
        <v>4.1145000000000001E-2</v>
      </c>
      <c r="J110">
        <v>4.4733000000000004E-3</v>
      </c>
      <c r="K110">
        <v>1.1303000000000001E-2</v>
      </c>
      <c r="L110">
        <v>7.6721000000000003E-3</v>
      </c>
      <c r="M110">
        <v>5.5875999999999999E-3</v>
      </c>
      <c r="N110">
        <v>2.6022E-2</v>
      </c>
      <c r="O110">
        <v>8.0067000000000003E-3</v>
      </c>
      <c r="P110">
        <v>1.1488999999999999E-2</v>
      </c>
      <c r="Q110">
        <v>1.4812000000000001E-2</v>
      </c>
      <c r="R110">
        <v>6.5060999999999999E-3</v>
      </c>
      <c r="S110">
        <v>6.4021999999999996E-2</v>
      </c>
      <c r="T110">
        <v>1.4203E-2</v>
      </c>
      <c r="U110">
        <v>1.3431999999999999E-2</v>
      </c>
      <c r="V110">
        <v>5.2687999999999997E-3</v>
      </c>
      <c r="W110">
        <v>1.4511E-2</v>
      </c>
      <c r="X110">
        <v>1.4689000000000001E-2</v>
      </c>
      <c r="Y110">
        <v>1.2222999999999999E-2</v>
      </c>
      <c r="Z110">
        <v>1.0024E-2</v>
      </c>
      <c r="AA110">
        <v>5.4831000000000003E-3</v>
      </c>
      <c r="AB110">
        <v>1.4880000000000001E-2</v>
      </c>
      <c r="AC110">
        <v>1.5155999999999999E-2</v>
      </c>
      <c r="AD110">
        <v>1.3428000000000001E-2</v>
      </c>
      <c r="AE110">
        <v>4.9950000000000003E-3</v>
      </c>
      <c r="AF110">
        <v>1.5355000000000001E-2</v>
      </c>
      <c r="AG110">
        <v>5.7410999999999998E-3</v>
      </c>
      <c r="AH110">
        <v>2.1784000000000001E-2</v>
      </c>
      <c r="AI110">
        <v>2.1457E-2</v>
      </c>
      <c r="AJ110">
        <v>1.9001000000000001E-2</v>
      </c>
      <c r="AK110">
        <v>6.1269999999999996E-3</v>
      </c>
      <c r="AL110">
        <v>1.7746000000000001E-2</v>
      </c>
      <c r="AM110">
        <v>1.2912E-2</v>
      </c>
      <c r="AN110">
        <v>6.0408999999999997E-2</v>
      </c>
      <c r="AO110">
        <v>6.9036999999999996E-3</v>
      </c>
      <c r="AP110">
        <v>2.4405E-2</v>
      </c>
      <c r="AQ110">
        <v>1.1669000000000001E-2</v>
      </c>
      <c r="AR110">
        <v>2.0308E-2</v>
      </c>
      <c r="AS110">
        <v>6.1767999999999997E-3</v>
      </c>
      <c r="AT110">
        <v>1.8443000000000001E-2</v>
      </c>
      <c r="AU110">
        <v>1.6400000000000001E-2</v>
      </c>
      <c r="AV110">
        <v>1.353E-2</v>
      </c>
      <c r="AW110">
        <v>5.3692000000000002E-3</v>
      </c>
      <c r="AX110">
        <v>1.7819000000000002E-2</v>
      </c>
      <c r="AY110">
        <v>1.6451E-2</v>
      </c>
      <c r="AZ110">
        <v>2.9766999999999998E-2</v>
      </c>
      <c r="BA110">
        <v>1.4961E-2</v>
      </c>
      <c r="BB110">
        <v>6.4045999999999999E-3</v>
      </c>
      <c r="BC110">
        <v>5.5022000000000001E-2</v>
      </c>
      <c r="BD110">
        <v>5.8383999999999997E-3</v>
      </c>
      <c r="BE110">
        <v>1.7638000000000001E-2</v>
      </c>
      <c r="BF110">
        <v>1.4735E-2</v>
      </c>
      <c r="BG110">
        <v>5.4739999999999997E-2</v>
      </c>
      <c r="BH110">
        <v>5.0986E-3</v>
      </c>
      <c r="BI110">
        <v>2.6218999999999999E-2</v>
      </c>
      <c r="BJ110">
        <v>1.3941E-2</v>
      </c>
      <c r="BK110">
        <v>2.7032E-2</v>
      </c>
      <c r="BL110">
        <v>2.2623000000000001E-2</v>
      </c>
      <c r="BM110">
        <v>2.4635000000000001E-2</v>
      </c>
      <c r="BN110">
        <v>8.1975999999999993E-3</v>
      </c>
      <c r="BO110">
        <v>6.6297999999999996E-2</v>
      </c>
      <c r="BP110">
        <v>1.3357000000000001E-2</v>
      </c>
      <c r="BQ110">
        <v>2.0965000000000001E-2</v>
      </c>
      <c r="BR110">
        <v>1.5664999999999998E-2</v>
      </c>
      <c r="BS110">
        <v>6.1365999999999999E-3</v>
      </c>
      <c r="BT110">
        <v>1.8253999999999999E-2</v>
      </c>
      <c r="BU110">
        <v>2.0941999999999999E-2</v>
      </c>
      <c r="BV110">
        <v>2.0116999999999999E-2</v>
      </c>
      <c r="BW110">
        <v>2.3415999999999999E-2</v>
      </c>
      <c r="BX110">
        <v>1.9546000000000001E-2</v>
      </c>
      <c r="BY110">
        <v>5.6692000000000001E-3</v>
      </c>
      <c r="BZ110">
        <v>1.5262E-2</v>
      </c>
      <c r="CA110">
        <v>1.6379999999999999E-2</v>
      </c>
      <c r="CB110">
        <v>2.2075999999999998E-2</v>
      </c>
      <c r="CC110">
        <v>5.5972000000000001E-3</v>
      </c>
      <c r="CD110">
        <v>2.2464999999999999E-2</v>
      </c>
      <c r="CE110">
        <v>5.5702E-3</v>
      </c>
      <c r="CF110">
        <v>1.7468999999999998E-2</v>
      </c>
      <c r="CG110">
        <v>1.2108000000000001E-2</v>
      </c>
      <c r="CH110">
        <v>2.3137000000000001E-2</v>
      </c>
      <c r="CI110">
        <v>1.4229E-2</v>
      </c>
      <c r="CJ110">
        <v>1.4681E-2</v>
      </c>
      <c r="CK110">
        <v>6.1669000000000003E-3</v>
      </c>
      <c r="CL110">
        <v>2.0237999999999999E-2</v>
      </c>
      <c r="CM110">
        <v>1.9526999999999999E-2</v>
      </c>
      <c r="CN110">
        <v>1.7623E-2</v>
      </c>
      <c r="CO110">
        <v>1.1027E-2</v>
      </c>
      <c r="CP110">
        <v>6.9587999999999997E-2</v>
      </c>
      <c r="CQ110">
        <v>6.6911000000000002E-3</v>
      </c>
      <c r="CR110">
        <v>1.5396999999999999E-2</v>
      </c>
      <c r="CS110">
        <v>1.8489999999999999E-2</v>
      </c>
      <c r="CT110">
        <v>2.4406000000000001E-2</v>
      </c>
      <c r="CU110">
        <v>1.7937000000000002E-2</v>
      </c>
      <c r="CV110">
        <v>7.0406999999999997E-2</v>
      </c>
      <c r="CW110">
        <v>2.0178000000000001E-2</v>
      </c>
      <c r="CX110">
        <v>7.4831999999999997E-3</v>
      </c>
      <c r="CY110">
        <v>8.7519E-2</v>
      </c>
      <c r="CZ110">
        <v>2.4760999999999998E-2</v>
      </c>
      <c r="DA110">
        <v>1.2123E-2</v>
      </c>
      <c r="DB110">
        <v>5.8142999999999997E-3</v>
      </c>
      <c r="DC110">
        <v>2.4187E-2</v>
      </c>
      <c r="DD110">
        <v>2.2213E-2</v>
      </c>
      <c r="DE110">
        <v>1.4730999999999999E-2</v>
      </c>
      <c r="DF110">
        <v>1.5796000000000001E-2</v>
      </c>
      <c r="DG110">
        <v>5.4983000000000002E-3</v>
      </c>
      <c r="DH110">
        <v>1.7292999999999999E-2</v>
      </c>
      <c r="DI110">
        <v>1.5658999999999999E-2</v>
      </c>
    </row>
    <row r="111" spans="1:113">
      <c r="A111" t="s">
        <v>248</v>
      </c>
      <c r="B111">
        <v>7.5174000000000005E-2</v>
      </c>
      <c r="C111">
        <v>1.7635000000000001E-2</v>
      </c>
      <c r="D111">
        <v>5.3116999999999998E-2</v>
      </c>
      <c r="E111">
        <v>5.2465000000000003E-3</v>
      </c>
      <c r="F111">
        <v>2.1335E-2</v>
      </c>
      <c r="G111">
        <v>1.2411E-2</v>
      </c>
      <c r="H111">
        <v>4.3692000000000002E-2</v>
      </c>
      <c r="I111">
        <v>4.2125000000000003E-2</v>
      </c>
      <c r="J111">
        <v>4.5580000000000004E-3</v>
      </c>
      <c r="K111">
        <v>1.1573999999999999E-2</v>
      </c>
      <c r="L111">
        <v>7.8834999999999999E-3</v>
      </c>
      <c r="M111">
        <v>5.6958E-3</v>
      </c>
      <c r="N111">
        <v>2.6137000000000001E-2</v>
      </c>
      <c r="O111">
        <v>8.0076000000000001E-3</v>
      </c>
      <c r="P111">
        <v>1.1747E-2</v>
      </c>
      <c r="Q111">
        <v>1.5159000000000001E-2</v>
      </c>
      <c r="R111">
        <v>6.5404E-3</v>
      </c>
      <c r="S111">
        <v>6.5010999999999999E-2</v>
      </c>
      <c r="T111">
        <v>1.4519000000000001E-2</v>
      </c>
      <c r="U111">
        <v>1.3520000000000001E-2</v>
      </c>
      <c r="V111">
        <v>5.3799E-3</v>
      </c>
      <c r="W111">
        <v>1.4706E-2</v>
      </c>
      <c r="X111">
        <v>1.4964999999999999E-2</v>
      </c>
      <c r="Y111">
        <v>1.2338E-2</v>
      </c>
      <c r="Z111">
        <v>1.0063000000000001E-2</v>
      </c>
      <c r="AA111">
        <v>5.5637000000000004E-3</v>
      </c>
      <c r="AB111">
        <v>1.5087E-2</v>
      </c>
      <c r="AC111">
        <v>1.5386E-2</v>
      </c>
      <c r="AD111">
        <v>1.359E-2</v>
      </c>
      <c r="AE111">
        <v>5.0314000000000001E-3</v>
      </c>
      <c r="AF111">
        <v>1.5557E-2</v>
      </c>
      <c r="AG111">
        <v>5.8117000000000004E-3</v>
      </c>
      <c r="AH111">
        <v>2.1951999999999999E-2</v>
      </c>
      <c r="AI111">
        <v>2.2206E-2</v>
      </c>
      <c r="AJ111">
        <v>1.9154999999999998E-2</v>
      </c>
      <c r="AK111">
        <v>6.1926999999999998E-3</v>
      </c>
      <c r="AL111">
        <v>1.7937999999999999E-2</v>
      </c>
      <c r="AM111">
        <v>1.2980999999999999E-2</v>
      </c>
      <c r="AN111">
        <v>6.0762999999999998E-2</v>
      </c>
      <c r="AO111">
        <v>7.0149000000000001E-3</v>
      </c>
      <c r="AP111">
        <v>2.4511999999999999E-2</v>
      </c>
      <c r="AQ111">
        <v>1.1757999999999999E-2</v>
      </c>
      <c r="AR111">
        <v>2.0742E-2</v>
      </c>
      <c r="AS111">
        <v>6.2408999999999997E-3</v>
      </c>
      <c r="AT111">
        <v>1.8447000000000002E-2</v>
      </c>
      <c r="AU111">
        <v>1.6643999999999999E-2</v>
      </c>
      <c r="AV111">
        <v>1.3761000000000001E-2</v>
      </c>
      <c r="AW111">
        <v>5.4545000000000001E-3</v>
      </c>
      <c r="AX111">
        <v>1.7786E-2</v>
      </c>
      <c r="AY111">
        <v>1.6614E-2</v>
      </c>
      <c r="AZ111">
        <v>2.9862E-2</v>
      </c>
      <c r="BA111">
        <v>1.4912999999999999E-2</v>
      </c>
      <c r="BB111">
        <v>6.4777999999999997E-3</v>
      </c>
      <c r="BC111">
        <v>5.5750000000000001E-2</v>
      </c>
      <c r="BD111">
        <v>5.8919000000000003E-3</v>
      </c>
      <c r="BE111">
        <v>1.7982999999999999E-2</v>
      </c>
      <c r="BF111">
        <v>1.4853999999999999E-2</v>
      </c>
      <c r="BG111">
        <v>5.5468000000000003E-2</v>
      </c>
      <c r="BH111">
        <v>5.1041999999999997E-3</v>
      </c>
      <c r="BI111">
        <v>2.6543000000000001E-2</v>
      </c>
      <c r="BJ111">
        <v>1.3986E-2</v>
      </c>
      <c r="BK111">
        <v>2.7248000000000001E-2</v>
      </c>
      <c r="BL111">
        <v>2.2681E-2</v>
      </c>
      <c r="BM111">
        <v>2.4698999999999999E-2</v>
      </c>
      <c r="BN111">
        <v>8.2868999999999998E-3</v>
      </c>
      <c r="BO111">
        <v>6.7135E-2</v>
      </c>
      <c r="BP111">
        <v>1.3599E-2</v>
      </c>
      <c r="BQ111">
        <v>2.1177999999999999E-2</v>
      </c>
      <c r="BR111">
        <v>1.5949000000000001E-2</v>
      </c>
      <c r="BS111">
        <v>6.2068000000000002E-3</v>
      </c>
      <c r="BT111">
        <v>1.8331E-2</v>
      </c>
      <c r="BU111">
        <v>2.1203E-2</v>
      </c>
      <c r="BV111">
        <v>2.0466000000000002E-2</v>
      </c>
      <c r="BW111">
        <v>2.3553000000000001E-2</v>
      </c>
      <c r="BX111">
        <v>1.966E-2</v>
      </c>
      <c r="BY111">
        <v>5.7898999999999997E-3</v>
      </c>
      <c r="BZ111">
        <v>1.5341E-2</v>
      </c>
      <c r="CA111">
        <v>1.6563999999999999E-2</v>
      </c>
      <c r="CB111">
        <v>2.2314000000000001E-2</v>
      </c>
      <c r="CC111">
        <v>5.6892000000000002E-3</v>
      </c>
      <c r="CD111">
        <v>2.2804000000000001E-2</v>
      </c>
      <c r="CE111">
        <v>5.6559000000000002E-3</v>
      </c>
      <c r="CF111">
        <v>1.7564E-2</v>
      </c>
      <c r="CG111">
        <v>1.2154999999999999E-2</v>
      </c>
      <c r="CH111">
        <v>2.3247E-2</v>
      </c>
      <c r="CI111">
        <v>1.4286E-2</v>
      </c>
      <c r="CJ111">
        <v>1.4659E-2</v>
      </c>
      <c r="CK111">
        <v>6.2214999999999996E-3</v>
      </c>
      <c r="CL111">
        <v>2.0353E-2</v>
      </c>
      <c r="CM111">
        <v>1.9956000000000002E-2</v>
      </c>
      <c r="CN111">
        <v>1.7805000000000001E-2</v>
      </c>
      <c r="CO111">
        <v>1.1039E-2</v>
      </c>
      <c r="CP111">
        <v>7.0029999999999995E-2</v>
      </c>
      <c r="CQ111">
        <v>6.7962999999999999E-3</v>
      </c>
      <c r="CR111">
        <v>1.5513000000000001E-2</v>
      </c>
      <c r="CS111">
        <v>1.9099999999999999E-2</v>
      </c>
      <c r="CT111">
        <v>2.4787E-2</v>
      </c>
      <c r="CU111">
        <v>1.8069000000000002E-2</v>
      </c>
      <c r="CV111">
        <v>7.1072999999999997E-2</v>
      </c>
      <c r="CW111">
        <v>2.0444E-2</v>
      </c>
      <c r="CX111">
        <v>7.5250999999999998E-3</v>
      </c>
      <c r="CY111">
        <v>8.8567000000000007E-2</v>
      </c>
      <c r="CZ111">
        <v>2.495E-2</v>
      </c>
      <c r="DA111">
        <v>1.2344000000000001E-2</v>
      </c>
      <c r="DB111">
        <v>5.8081000000000001E-3</v>
      </c>
      <c r="DC111">
        <v>2.4355000000000002E-2</v>
      </c>
      <c r="DD111">
        <v>2.2352E-2</v>
      </c>
      <c r="DE111">
        <v>1.4914E-2</v>
      </c>
      <c r="DF111">
        <v>1.5959000000000001E-2</v>
      </c>
      <c r="DG111">
        <v>5.5770999999999998E-3</v>
      </c>
      <c r="DH111">
        <v>1.7458999999999999E-2</v>
      </c>
      <c r="DI111">
        <v>1.6067999999999999E-2</v>
      </c>
    </row>
    <row r="112" spans="1:113">
      <c r="A112" t="s">
        <v>232</v>
      </c>
      <c r="B112">
        <v>7.1317000000000005E-2</v>
      </c>
      <c r="C112">
        <v>1.4989000000000001E-2</v>
      </c>
      <c r="D112">
        <v>4.9243000000000002E-2</v>
      </c>
      <c r="E112">
        <v>4.9056000000000004E-3</v>
      </c>
      <c r="F112">
        <v>1.9029000000000001E-2</v>
      </c>
      <c r="G112">
        <v>1.1476E-2</v>
      </c>
      <c r="H112">
        <v>4.0349999999999997E-2</v>
      </c>
      <c r="I112">
        <v>3.9031999999999997E-2</v>
      </c>
      <c r="J112">
        <v>4.0359999999999997E-3</v>
      </c>
      <c r="K112">
        <v>1.0148000000000001E-2</v>
      </c>
      <c r="L112">
        <v>7.0365000000000002E-3</v>
      </c>
      <c r="M112">
        <v>5.1212999999999996E-3</v>
      </c>
      <c r="N112">
        <v>2.4889000000000001E-2</v>
      </c>
      <c r="O112">
        <v>7.8978E-3</v>
      </c>
      <c r="P112">
        <v>1.1294999999999999E-2</v>
      </c>
      <c r="Q112">
        <v>1.3251000000000001E-2</v>
      </c>
      <c r="R112">
        <v>6.0181999999999996E-3</v>
      </c>
      <c r="S112">
        <v>5.8924999999999998E-2</v>
      </c>
      <c r="T112">
        <v>1.3112E-2</v>
      </c>
      <c r="U112">
        <v>1.2880000000000001E-2</v>
      </c>
      <c r="V112">
        <v>4.7935E-3</v>
      </c>
      <c r="W112">
        <v>1.3512E-2</v>
      </c>
      <c r="X112">
        <v>1.3416000000000001E-2</v>
      </c>
      <c r="Y112">
        <v>1.1826E-2</v>
      </c>
      <c r="Z112">
        <v>9.5204E-3</v>
      </c>
      <c r="AA112">
        <v>4.9062000000000003E-3</v>
      </c>
      <c r="AB112">
        <v>1.3396999999999999E-2</v>
      </c>
      <c r="AC112">
        <v>1.3682E-2</v>
      </c>
      <c r="AD112">
        <v>1.2977000000000001E-2</v>
      </c>
      <c r="AE112">
        <v>4.5891999999999999E-3</v>
      </c>
      <c r="AF112">
        <v>1.3686E-2</v>
      </c>
      <c r="AG112">
        <v>5.3677999999999998E-3</v>
      </c>
      <c r="AH112">
        <v>2.0632000000000001E-2</v>
      </c>
      <c r="AI112">
        <v>1.9623999999999999E-2</v>
      </c>
      <c r="AJ112">
        <v>1.8258E-2</v>
      </c>
      <c r="AK112">
        <v>5.5409999999999999E-3</v>
      </c>
      <c r="AL112">
        <v>1.6053999999999999E-2</v>
      </c>
      <c r="AM112">
        <v>1.2088E-2</v>
      </c>
      <c r="AN112">
        <v>5.6737999999999997E-2</v>
      </c>
      <c r="AO112">
        <v>6.1804E-3</v>
      </c>
      <c r="AP112">
        <v>2.2196E-2</v>
      </c>
      <c r="AQ112">
        <v>1.1181999999999999E-2</v>
      </c>
      <c r="AR112">
        <v>1.8547999999999999E-2</v>
      </c>
      <c r="AS112">
        <v>5.6029000000000001E-3</v>
      </c>
      <c r="AT112">
        <v>1.7607000000000001E-2</v>
      </c>
      <c r="AU112">
        <v>1.5393E-2</v>
      </c>
      <c r="AV112">
        <v>1.2775999999999999E-2</v>
      </c>
      <c r="AW112">
        <v>4.8304999999999997E-3</v>
      </c>
      <c r="AX112">
        <v>1.6990999999999999E-2</v>
      </c>
      <c r="AY112">
        <v>1.5117999999999999E-2</v>
      </c>
      <c r="AZ112">
        <v>2.8417999999999999E-2</v>
      </c>
      <c r="BA112">
        <v>1.4485E-2</v>
      </c>
      <c r="BB112">
        <v>5.7926999999999996E-3</v>
      </c>
      <c r="BC112">
        <v>5.1507999999999998E-2</v>
      </c>
      <c r="BD112">
        <v>5.4542000000000002E-3</v>
      </c>
      <c r="BE112">
        <v>1.6251000000000002E-2</v>
      </c>
      <c r="BF112">
        <v>1.4097999999999999E-2</v>
      </c>
      <c r="BG112">
        <v>5.0989E-2</v>
      </c>
      <c r="BH112">
        <v>4.9963999999999998E-3</v>
      </c>
      <c r="BI112">
        <v>2.3961E-2</v>
      </c>
      <c r="BJ112">
        <v>1.333E-2</v>
      </c>
      <c r="BK112">
        <v>2.6012E-2</v>
      </c>
      <c r="BL112">
        <v>2.1921E-2</v>
      </c>
      <c r="BM112">
        <v>2.3871E-2</v>
      </c>
      <c r="BN112">
        <v>7.5735000000000004E-3</v>
      </c>
      <c r="BO112">
        <v>6.1585000000000001E-2</v>
      </c>
      <c r="BP112">
        <v>1.2586E-2</v>
      </c>
      <c r="BQ112">
        <v>1.8683000000000002E-2</v>
      </c>
      <c r="BR112">
        <v>1.4964999999999999E-2</v>
      </c>
      <c r="BS112">
        <v>5.5964999999999999E-3</v>
      </c>
      <c r="BT112">
        <v>1.7498E-2</v>
      </c>
      <c r="BU112">
        <v>1.9373999999999999E-2</v>
      </c>
      <c r="BV112">
        <v>1.9123000000000001E-2</v>
      </c>
      <c r="BW112">
        <v>2.2022E-2</v>
      </c>
      <c r="BX112">
        <v>1.8383E-2</v>
      </c>
      <c r="BY112">
        <v>5.1720999999999998E-3</v>
      </c>
      <c r="BZ112">
        <v>1.4276E-2</v>
      </c>
      <c r="CA112">
        <v>1.5154000000000001E-2</v>
      </c>
      <c r="CB112">
        <v>2.0716999999999999E-2</v>
      </c>
      <c r="CC112">
        <v>5.3289000000000001E-3</v>
      </c>
      <c r="CD112">
        <v>2.0813999999999999E-2</v>
      </c>
      <c r="CE112">
        <v>5.1354E-3</v>
      </c>
      <c r="CF112">
        <v>1.6310000000000002E-2</v>
      </c>
      <c r="CG112">
        <v>1.1457E-2</v>
      </c>
      <c r="CH112">
        <v>2.1384E-2</v>
      </c>
      <c r="CI112">
        <v>1.3745E-2</v>
      </c>
      <c r="CJ112">
        <v>1.4267999999999999E-2</v>
      </c>
      <c r="CK112">
        <v>5.4096999999999999E-3</v>
      </c>
      <c r="CL112">
        <v>1.9051999999999999E-2</v>
      </c>
      <c r="CM112">
        <v>1.7051E-2</v>
      </c>
      <c r="CN112">
        <v>1.6771000000000001E-2</v>
      </c>
      <c r="CO112">
        <v>9.8116000000000002E-3</v>
      </c>
      <c r="CP112">
        <v>6.3597000000000001E-2</v>
      </c>
      <c r="CQ112">
        <v>5.9350000000000002E-3</v>
      </c>
      <c r="CR112">
        <v>1.4619999999999999E-2</v>
      </c>
      <c r="CS112">
        <v>1.6851999999999999E-2</v>
      </c>
      <c r="CT112">
        <v>2.2877999999999999E-2</v>
      </c>
      <c r="CU112">
        <v>1.7229999999999999E-2</v>
      </c>
      <c r="CV112">
        <v>6.3926999999999998E-2</v>
      </c>
      <c r="CW112">
        <v>1.8269000000000001E-2</v>
      </c>
      <c r="CX112">
        <v>6.9402999999999999E-3</v>
      </c>
      <c r="CY112">
        <v>7.9973000000000002E-2</v>
      </c>
      <c r="CZ112">
        <v>2.3052E-2</v>
      </c>
      <c r="DA112">
        <v>1.0518E-2</v>
      </c>
      <c r="DB112">
        <v>5.2973999999999999E-3</v>
      </c>
      <c r="DC112">
        <v>2.2398999999999999E-2</v>
      </c>
      <c r="DD112">
        <v>2.0403999999999999E-2</v>
      </c>
      <c r="DE112">
        <v>1.4012E-2</v>
      </c>
      <c r="DF112">
        <v>1.5009E-2</v>
      </c>
      <c r="DG112">
        <v>5.0121999999999996E-3</v>
      </c>
      <c r="DH112">
        <v>1.6833999999999998E-2</v>
      </c>
      <c r="DI112">
        <v>1.4411E-2</v>
      </c>
    </row>
    <row r="114" spans="1:115">
      <c r="A114" t="s">
        <v>252</v>
      </c>
    </row>
    <row r="115" spans="1:115">
      <c r="A115" t="s">
        <v>225</v>
      </c>
      <c r="B115">
        <v>3.3139999999999998E-4</v>
      </c>
      <c r="C115" s="1">
        <v>7.7461999999999998E-5</v>
      </c>
      <c r="D115" s="1">
        <v>9.4506000000000006E-5</v>
      </c>
      <c r="E115" s="1">
        <v>2.1954E-5</v>
      </c>
      <c r="F115" s="1">
        <v>3.7554E-5</v>
      </c>
      <c r="G115" s="1">
        <v>2.8526000000000001E-5</v>
      </c>
      <c r="H115">
        <v>1.4814E-4</v>
      </c>
      <c r="I115">
        <v>1.3569E-4</v>
      </c>
      <c r="J115" s="1">
        <v>1.3093E-5</v>
      </c>
      <c r="K115" s="1">
        <v>2.3167E-5</v>
      </c>
      <c r="L115" s="1">
        <v>1.7244999999999998E-5</v>
      </c>
      <c r="M115" s="1">
        <v>1.3657E-5</v>
      </c>
      <c r="N115" s="1">
        <v>5.1653999999999997E-5</v>
      </c>
      <c r="O115" s="1">
        <v>2.6857999999999999E-5</v>
      </c>
      <c r="P115" s="1">
        <v>3.1579999999999999E-5</v>
      </c>
      <c r="Q115" s="1">
        <v>3.4368E-5</v>
      </c>
      <c r="R115" s="1">
        <v>9.6302999999999999E-6</v>
      </c>
      <c r="S115">
        <v>1.784E-4</v>
      </c>
      <c r="T115" s="1">
        <v>2.8011E-5</v>
      </c>
      <c r="U115" s="1">
        <v>2.6784999999999999E-5</v>
      </c>
      <c r="V115" s="1">
        <v>1.0825999999999999E-5</v>
      </c>
      <c r="W115" s="1">
        <v>1.8647999999999998E-5</v>
      </c>
      <c r="X115" s="1">
        <v>6.037E-5</v>
      </c>
      <c r="Y115" s="1">
        <v>2.4079000000000001E-5</v>
      </c>
      <c r="Z115" s="1">
        <v>3.4814000000000002E-5</v>
      </c>
      <c r="AA115" s="1">
        <v>1.2727E-5</v>
      </c>
      <c r="AB115" s="1">
        <v>2.2118999999999999E-5</v>
      </c>
      <c r="AC115" s="1">
        <v>4.7139999999999999E-5</v>
      </c>
      <c r="AD115" s="1">
        <v>2.6523E-5</v>
      </c>
      <c r="AE115" s="1">
        <v>1.0628000000000001E-5</v>
      </c>
      <c r="AF115" s="1">
        <v>2.4076000000000001E-5</v>
      </c>
      <c r="AG115" s="1">
        <v>2.5627E-5</v>
      </c>
      <c r="AH115" s="1">
        <v>4.6205000000000002E-5</v>
      </c>
      <c r="AI115" s="1">
        <v>4.8377000000000001E-5</v>
      </c>
      <c r="AJ115" s="1">
        <v>4.0546000000000001E-5</v>
      </c>
      <c r="AK115" s="1">
        <v>2.7101999999999999E-5</v>
      </c>
      <c r="AL115" s="1">
        <v>4.3993999999999999E-5</v>
      </c>
      <c r="AM115" s="1">
        <v>2.1801E-5</v>
      </c>
      <c r="AN115">
        <v>2.6582999999999999E-4</v>
      </c>
      <c r="AO115" s="1">
        <v>3.5478000000000002E-5</v>
      </c>
      <c r="AP115" s="1">
        <v>9.8880000000000002E-5</v>
      </c>
      <c r="AQ115" s="1">
        <v>2.4369999999999999E-5</v>
      </c>
      <c r="AR115">
        <v>1.0717000000000001E-4</v>
      </c>
      <c r="AS115" s="1">
        <v>1.7720999999999999E-5</v>
      </c>
      <c r="AT115" s="1">
        <v>2.3147E-5</v>
      </c>
      <c r="AU115" s="1">
        <v>2.6483E-5</v>
      </c>
      <c r="AV115" s="1">
        <v>3.1557999999999998E-5</v>
      </c>
      <c r="AW115" s="1">
        <v>1.1391E-5</v>
      </c>
      <c r="AX115" s="1">
        <v>2.0990000000000001E-5</v>
      </c>
      <c r="AY115" s="1">
        <v>5.9163000000000003E-5</v>
      </c>
      <c r="AZ115" s="1">
        <v>6.7927000000000002E-5</v>
      </c>
      <c r="BA115" s="1">
        <v>5.0037999999999998E-5</v>
      </c>
      <c r="BB115" s="1">
        <v>3.2385000000000002E-5</v>
      </c>
      <c r="BC115">
        <v>1.4351000000000001E-4</v>
      </c>
      <c r="BD115" s="1">
        <v>3.2338000000000001E-5</v>
      </c>
      <c r="BE115" s="1">
        <v>3.9258000000000003E-5</v>
      </c>
      <c r="BF115" s="1">
        <v>2.8197000000000001E-5</v>
      </c>
      <c r="BG115">
        <v>1.5679999999999999E-4</v>
      </c>
      <c r="BH115" s="1">
        <v>1.7308000000000001E-5</v>
      </c>
      <c r="BI115" s="1">
        <v>6.6439999999999994E-5</v>
      </c>
      <c r="BJ115" s="1">
        <v>3.3658000000000002E-5</v>
      </c>
      <c r="BK115" s="1">
        <v>4.4376999999999999E-5</v>
      </c>
      <c r="BL115" s="1">
        <v>6.5451999999999996E-5</v>
      </c>
      <c r="BM115" s="1">
        <v>7.1273999999999996E-5</v>
      </c>
      <c r="BN115" s="1">
        <v>2.9756000000000001E-5</v>
      </c>
      <c r="BO115">
        <v>1.6559999999999999E-4</v>
      </c>
      <c r="BP115" s="1">
        <v>3.0334000000000001E-5</v>
      </c>
      <c r="BQ115" s="1">
        <v>8.8634999999999994E-5</v>
      </c>
      <c r="BR115" s="1">
        <v>3.3204000000000003E-5</v>
      </c>
      <c r="BS115" s="1">
        <v>1.6106000000000001E-5</v>
      </c>
      <c r="BT115" s="1">
        <v>6.7764999999999999E-5</v>
      </c>
      <c r="BU115">
        <v>1.0911E-4</v>
      </c>
      <c r="BV115" s="1">
        <v>3.4483000000000002E-5</v>
      </c>
      <c r="BW115" s="1">
        <v>9.3523999999999994E-5</v>
      </c>
      <c r="BX115" s="1">
        <v>7.8067999999999999E-5</v>
      </c>
      <c r="BY115" s="1">
        <v>1.3447E-5</v>
      </c>
      <c r="BZ115" s="1">
        <v>3.8012999999999997E-5</v>
      </c>
      <c r="CA115" s="1">
        <v>8.3157000000000004E-5</v>
      </c>
      <c r="CB115" s="1">
        <v>4.6544E-5</v>
      </c>
      <c r="CC115" s="1">
        <v>1.9589000000000002E-5</v>
      </c>
      <c r="CD115" s="1">
        <v>5.1320999999999999E-5</v>
      </c>
      <c r="CE115" s="1">
        <v>1.6118999999999999E-5</v>
      </c>
      <c r="CF115" s="1">
        <v>3.0639999999999998E-5</v>
      </c>
      <c r="CG115" s="1">
        <v>2.6118E-5</v>
      </c>
      <c r="CH115" s="1">
        <v>5.7846999999999997E-5</v>
      </c>
      <c r="CI115" s="1">
        <v>2.2286E-5</v>
      </c>
      <c r="CJ115" s="1">
        <v>2.2798000000000001E-5</v>
      </c>
      <c r="CK115" s="1">
        <v>1.8525E-5</v>
      </c>
      <c r="CL115" s="1">
        <v>2.0486E-5</v>
      </c>
      <c r="CM115" s="1">
        <v>5.6805000000000002E-5</v>
      </c>
      <c r="CN115" s="1">
        <v>4.0170999999999999E-5</v>
      </c>
      <c r="CO115" s="1">
        <v>1.7609E-5</v>
      </c>
      <c r="CP115">
        <v>1.7856999999999999E-4</v>
      </c>
      <c r="CQ115" s="1">
        <v>1.6367000000000001E-5</v>
      </c>
      <c r="CR115" s="1">
        <v>1.3616E-5</v>
      </c>
      <c r="CS115" s="1">
        <v>9.9767999999999998E-5</v>
      </c>
      <c r="CT115" s="1">
        <v>3.9128000000000002E-5</v>
      </c>
      <c r="CU115" s="1">
        <v>2.7046000000000002E-5</v>
      </c>
      <c r="CV115">
        <v>3.1998999999999998E-4</v>
      </c>
      <c r="CW115" s="1">
        <v>5.3037000000000001E-5</v>
      </c>
      <c r="CX115" s="1">
        <v>1.1452E-5</v>
      </c>
      <c r="CY115">
        <v>2.3421999999999999E-4</v>
      </c>
      <c r="CZ115" s="1">
        <v>5.8449000000000002E-5</v>
      </c>
      <c r="DA115" s="1">
        <v>3.1417000000000001E-5</v>
      </c>
      <c r="DB115" s="1">
        <v>2.1758000000000001E-5</v>
      </c>
      <c r="DC115" s="1">
        <v>5.4932000000000002E-5</v>
      </c>
      <c r="DD115" s="1">
        <v>7.5603000000000001E-5</v>
      </c>
      <c r="DE115" s="1">
        <v>2.7097000000000002E-5</v>
      </c>
      <c r="DF115" s="1">
        <v>2.6273000000000001E-5</v>
      </c>
      <c r="DG115" s="1">
        <v>1.4243999999999999E-5</v>
      </c>
      <c r="DH115" s="1">
        <v>2.0616999999999999E-5</v>
      </c>
      <c r="DI115" s="1">
        <v>5.4455E-5</v>
      </c>
    </row>
    <row r="116" spans="1:115">
      <c r="A116" t="s">
        <v>226</v>
      </c>
      <c r="B116">
        <v>3.5609999999999998E-4</v>
      </c>
      <c r="C116" s="1">
        <v>9.1376000000000001E-5</v>
      </c>
      <c r="D116">
        <v>1.8856999999999999E-4</v>
      </c>
      <c r="E116" s="1">
        <v>1.5036E-5</v>
      </c>
      <c r="F116" s="1">
        <v>4.0052999999999998E-5</v>
      </c>
      <c r="G116" s="1">
        <v>5.9556999999999999E-5</v>
      </c>
      <c r="H116">
        <v>2.1282000000000001E-4</v>
      </c>
      <c r="I116">
        <v>2.0353E-4</v>
      </c>
      <c r="J116" s="1">
        <v>1.9449E-5</v>
      </c>
      <c r="K116" s="1">
        <v>6.1810000000000006E-5</v>
      </c>
      <c r="L116" s="1">
        <v>3.5685999999999997E-5</v>
      </c>
      <c r="M116" s="1">
        <v>2.7583999999999999E-5</v>
      </c>
      <c r="N116" s="1">
        <v>8.4498000000000003E-5</v>
      </c>
      <c r="O116" s="1">
        <v>3.3170999999999998E-5</v>
      </c>
      <c r="P116">
        <v>1.1391999999999999E-4</v>
      </c>
      <c r="Q116" s="1">
        <v>8.4364999999999996E-5</v>
      </c>
      <c r="R116" s="1">
        <v>3.5240999999999997E-5</v>
      </c>
      <c r="S116">
        <v>1.8029999999999999E-4</v>
      </c>
      <c r="T116" s="1">
        <v>7.3633999999999993E-5</v>
      </c>
      <c r="U116" s="1">
        <v>5.3363999999999999E-5</v>
      </c>
      <c r="V116" s="1">
        <v>1.9276999999999999E-5</v>
      </c>
      <c r="W116" s="1">
        <v>6.5479000000000001E-5</v>
      </c>
      <c r="X116" s="1">
        <v>4.9018999999999999E-5</v>
      </c>
      <c r="Y116" s="1">
        <v>3.3828999999999997E-5</v>
      </c>
      <c r="Z116" s="1">
        <v>6.5242999999999999E-5</v>
      </c>
      <c r="AA116" s="1">
        <v>1.9766E-5</v>
      </c>
      <c r="AB116" s="1">
        <v>7.9692999999999997E-5</v>
      </c>
      <c r="AC116" s="1">
        <v>3.4879999999999998E-5</v>
      </c>
      <c r="AD116" s="1">
        <v>4.1915000000000001E-5</v>
      </c>
      <c r="AE116" s="1">
        <v>2.6452E-5</v>
      </c>
      <c r="AF116" s="1">
        <v>3.8519000000000002E-5</v>
      </c>
      <c r="AG116" s="1">
        <v>2.5893000000000001E-5</v>
      </c>
      <c r="AH116">
        <v>1.2652E-4</v>
      </c>
      <c r="AI116">
        <v>1.2016E-4</v>
      </c>
      <c r="AJ116" s="1">
        <v>5.7704000000000002E-5</v>
      </c>
      <c r="AK116" s="1">
        <v>2.9186000000000001E-5</v>
      </c>
      <c r="AL116" s="1">
        <v>9.7977000000000001E-5</v>
      </c>
      <c r="AM116" s="1">
        <v>4.1459999999999999E-5</v>
      </c>
      <c r="AN116">
        <v>3.0363999999999999E-4</v>
      </c>
      <c r="AO116" s="1">
        <v>5.3743999999999999E-5</v>
      </c>
      <c r="AP116">
        <v>1.0739999999999999E-4</v>
      </c>
      <c r="AQ116" s="1">
        <v>4.5019999999999999E-5</v>
      </c>
      <c r="AR116">
        <v>1.7574999999999999E-4</v>
      </c>
      <c r="AS116" s="1">
        <v>3.1764999999999998E-5</v>
      </c>
      <c r="AT116" s="1">
        <v>5.4178999999999997E-5</v>
      </c>
      <c r="AU116" s="1">
        <v>3.5543999999999997E-5</v>
      </c>
      <c r="AV116" s="1">
        <v>6.3684999999999998E-5</v>
      </c>
      <c r="AW116" s="1">
        <v>2.2787999999999999E-5</v>
      </c>
      <c r="AX116" s="1">
        <v>4.7855000000000002E-5</v>
      </c>
      <c r="AY116" s="1">
        <v>4.9682000000000003E-5</v>
      </c>
      <c r="AZ116" s="1">
        <v>8.4086999999999996E-5</v>
      </c>
      <c r="BA116" s="1">
        <v>5.6913000000000002E-5</v>
      </c>
      <c r="BB116" s="1">
        <v>2.7481E-5</v>
      </c>
      <c r="BC116">
        <v>1.9014999999999999E-4</v>
      </c>
      <c r="BD116" s="1">
        <v>1.7424000000000001E-5</v>
      </c>
      <c r="BE116" s="1">
        <v>9.2348000000000004E-5</v>
      </c>
      <c r="BF116" s="1">
        <v>4.3878999999999998E-5</v>
      </c>
      <c r="BG116">
        <v>2.2706000000000001E-4</v>
      </c>
      <c r="BH116" s="1">
        <v>1.4802E-5</v>
      </c>
      <c r="BI116" s="1">
        <v>9.8974999999999993E-5</v>
      </c>
      <c r="BJ116" s="1">
        <v>5.9728999999999997E-5</v>
      </c>
      <c r="BK116" s="1">
        <v>6.8839999999999998E-5</v>
      </c>
      <c r="BL116" s="1">
        <v>9.1077999999999998E-5</v>
      </c>
      <c r="BM116" s="1">
        <v>9.9179999999999996E-5</v>
      </c>
      <c r="BN116" s="1">
        <v>4.7231999999999998E-5</v>
      </c>
      <c r="BO116">
        <v>2.4355000000000001E-4</v>
      </c>
      <c r="BP116" s="1">
        <v>7.7398000000000007E-5</v>
      </c>
      <c r="BQ116" s="1">
        <v>9.5261999999999997E-5</v>
      </c>
      <c r="BR116" s="1">
        <v>4.7407000000000002E-5</v>
      </c>
      <c r="BS116" s="1">
        <v>3.0125999999999999E-5</v>
      </c>
      <c r="BT116">
        <v>1.004E-4</v>
      </c>
      <c r="BU116" s="1">
        <v>6.8677999999999995E-5</v>
      </c>
      <c r="BV116" s="1">
        <v>5.4654999999999998E-5</v>
      </c>
      <c r="BW116" s="1">
        <v>9.9376000000000005E-5</v>
      </c>
      <c r="BX116" s="1">
        <v>8.2952000000000001E-5</v>
      </c>
      <c r="BY116" s="1">
        <v>2.071E-5</v>
      </c>
      <c r="BZ116">
        <v>1.1815999999999999E-4</v>
      </c>
      <c r="CA116" s="1">
        <v>5.6305999999999999E-5</v>
      </c>
      <c r="CB116" s="1">
        <v>7.6180000000000006E-5</v>
      </c>
      <c r="CC116" s="1">
        <v>3.3243E-5</v>
      </c>
      <c r="CD116">
        <v>1.3323999999999999E-4</v>
      </c>
      <c r="CE116" s="1">
        <v>3.3713000000000001E-5</v>
      </c>
      <c r="CF116" s="1">
        <v>5.8739000000000001E-5</v>
      </c>
      <c r="CG116" s="1">
        <v>4.0500000000000002E-5</v>
      </c>
      <c r="CH116">
        <v>1.1150999999999999E-4</v>
      </c>
      <c r="CI116" s="1">
        <v>3.9459000000000003E-5</v>
      </c>
      <c r="CJ116" s="1">
        <v>4.4508999999999997E-5</v>
      </c>
      <c r="CK116" s="1">
        <v>2.8394E-5</v>
      </c>
      <c r="CL116" s="1">
        <v>5.7470999999999999E-5</v>
      </c>
      <c r="CM116">
        <v>1.0122E-4</v>
      </c>
      <c r="CN116" s="1">
        <v>7.6953000000000007E-5</v>
      </c>
      <c r="CO116" s="1">
        <v>6.0506E-5</v>
      </c>
      <c r="CP116">
        <v>2.2724999999999999E-4</v>
      </c>
      <c r="CQ116" s="1">
        <v>3.0032999999999999E-5</v>
      </c>
      <c r="CR116" s="1">
        <v>3.9514000000000001E-5</v>
      </c>
      <c r="CS116" s="1">
        <v>5.8992E-5</v>
      </c>
      <c r="CT116" s="1">
        <v>6.3578999999999996E-5</v>
      </c>
      <c r="CU116" s="1">
        <v>8.3385000000000002E-5</v>
      </c>
      <c r="CV116">
        <v>3.0731999999999998E-4</v>
      </c>
      <c r="CW116">
        <v>1.0729E-4</v>
      </c>
      <c r="CX116" s="1">
        <v>3.7874999999999999E-5</v>
      </c>
      <c r="CY116">
        <v>2.9280000000000002E-4</v>
      </c>
      <c r="CZ116" s="1">
        <v>7.8181000000000002E-5</v>
      </c>
      <c r="DA116" s="1">
        <v>5.5192999999999998E-5</v>
      </c>
      <c r="DB116" s="1">
        <v>2.3638999999999998E-5</v>
      </c>
      <c r="DC116">
        <v>1.0699E-4</v>
      </c>
      <c r="DD116" s="1">
        <v>8.9493999999999994E-5</v>
      </c>
      <c r="DE116" s="1">
        <v>3.8374999999999998E-5</v>
      </c>
      <c r="DF116" s="1">
        <v>4.1236999999999998E-5</v>
      </c>
      <c r="DG116" s="1">
        <v>2.9309999999999999E-5</v>
      </c>
      <c r="DH116" s="1">
        <v>4.9697999999999997E-5</v>
      </c>
      <c r="DI116" s="1">
        <v>4.3244000000000001E-5</v>
      </c>
    </row>
    <row r="117" spans="1:115">
      <c r="A117" t="s">
        <v>227</v>
      </c>
      <c r="B117">
        <v>6.4252000000000005E-4</v>
      </c>
      <c r="C117">
        <v>1.4196E-4</v>
      </c>
      <c r="D117">
        <v>3.3756999999999998E-4</v>
      </c>
      <c r="E117" s="1">
        <v>4.0593000000000003E-5</v>
      </c>
      <c r="F117">
        <v>1.3917000000000001E-4</v>
      </c>
      <c r="G117">
        <v>2.0478E-4</v>
      </c>
      <c r="H117">
        <v>3.3672999999999998E-4</v>
      </c>
      <c r="I117">
        <v>3.6519999999999999E-4</v>
      </c>
      <c r="J117" s="1">
        <v>3.7626999999999997E-5</v>
      </c>
      <c r="K117">
        <v>1.6128E-4</v>
      </c>
      <c r="L117">
        <v>1.1801E-4</v>
      </c>
      <c r="M117" s="1">
        <v>5.2224E-5</v>
      </c>
      <c r="N117">
        <v>3.6812999999999999E-4</v>
      </c>
      <c r="O117" s="1">
        <v>6.0068000000000002E-5</v>
      </c>
      <c r="P117">
        <v>2.6865E-4</v>
      </c>
      <c r="Q117">
        <v>1.1995E-4</v>
      </c>
      <c r="R117" s="1">
        <v>4.0618999999999999E-5</v>
      </c>
      <c r="S117">
        <v>5.7901000000000003E-4</v>
      </c>
      <c r="T117">
        <v>1.1292E-4</v>
      </c>
      <c r="U117">
        <v>2.1997E-4</v>
      </c>
      <c r="V117" s="1">
        <v>3.4856E-5</v>
      </c>
      <c r="W117" s="1">
        <v>7.1253000000000004E-5</v>
      </c>
      <c r="X117">
        <v>1.009E-4</v>
      </c>
      <c r="Y117">
        <v>1.3491999999999999E-4</v>
      </c>
      <c r="Z117" s="1">
        <v>8.7015000000000006E-5</v>
      </c>
      <c r="AA117" s="1">
        <v>3.2397000000000002E-5</v>
      </c>
      <c r="AB117" s="1">
        <v>8.5218999999999998E-5</v>
      </c>
      <c r="AC117" s="1">
        <v>9.0568000000000004E-5</v>
      </c>
      <c r="AD117">
        <v>1.8979000000000001E-4</v>
      </c>
      <c r="AE117" s="1">
        <v>4.1374000000000001E-5</v>
      </c>
      <c r="AF117" s="1">
        <v>7.7192000000000002E-5</v>
      </c>
      <c r="AG117" s="1">
        <v>5.0778000000000001E-5</v>
      </c>
      <c r="AH117">
        <v>1.6763999999999999E-4</v>
      </c>
      <c r="AI117">
        <v>1.8447E-4</v>
      </c>
      <c r="AJ117">
        <v>2.8358000000000002E-4</v>
      </c>
      <c r="AK117" s="1">
        <v>5.0077000000000002E-5</v>
      </c>
      <c r="AL117">
        <v>1.7746999999999999E-4</v>
      </c>
      <c r="AM117">
        <v>1.8620999999999999E-4</v>
      </c>
      <c r="AN117">
        <v>5.2059000000000003E-4</v>
      </c>
      <c r="AO117" s="1">
        <v>7.5621E-5</v>
      </c>
      <c r="AP117">
        <v>1.9106E-4</v>
      </c>
      <c r="AQ117">
        <v>2.2467E-4</v>
      </c>
      <c r="AR117">
        <v>4.2421000000000001E-4</v>
      </c>
      <c r="AS117" s="1">
        <v>6.8361999999999994E-5</v>
      </c>
      <c r="AT117" s="1">
        <v>7.4102000000000003E-5</v>
      </c>
      <c r="AU117" s="1">
        <v>8.9404E-5</v>
      </c>
      <c r="AV117">
        <v>1.8320000000000001E-4</v>
      </c>
      <c r="AW117" s="1">
        <v>3.9499999999999998E-5</v>
      </c>
      <c r="AX117" s="1">
        <v>6.9243000000000001E-5</v>
      </c>
      <c r="AY117">
        <v>1.0885E-4</v>
      </c>
      <c r="AZ117">
        <v>3.4791999999999999E-4</v>
      </c>
      <c r="BA117">
        <v>1.0644E-4</v>
      </c>
      <c r="BB117" s="1">
        <v>5.6474000000000002E-5</v>
      </c>
      <c r="BC117">
        <v>3.8127000000000001E-4</v>
      </c>
      <c r="BD117" s="1">
        <v>5.4763999999999999E-5</v>
      </c>
      <c r="BE117">
        <v>1.6000000000000001E-4</v>
      </c>
      <c r="BF117">
        <v>2.1373E-4</v>
      </c>
      <c r="BG117">
        <v>3.8497999999999999E-4</v>
      </c>
      <c r="BH117" s="1">
        <v>3.2333999999999999E-5</v>
      </c>
      <c r="BI117">
        <v>1.628E-4</v>
      </c>
      <c r="BJ117">
        <v>2.4750999999999999E-4</v>
      </c>
      <c r="BK117">
        <v>3.1542000000000001E-4</v>
      </c>
      <c r="BL117">
        <v>1.4589E-4</v>
      </c>
      <c r="BM117">
        <v>1.5887E-4</v>
      </c>
      <c r="BN117" s="1">
        <v>6.7329999999999994E-5</v>
      </c>
      <c r="BO117">
        <v>5.3476000000000001E-4</v>
      </c>
      <c r="BP117">
        <v>1.1625000000000001E-4</v>
      </c>
      <c r="BQ117">
        <v>3.3480000000000001E-4</v>
      </c>
      <c r="BR117">
        <v>2.3959E-4</v>
      </c>
      <c r="BS117" s="1">
        <v>5.6746999999999997E-5</v>
      </c>
      <c r="BT117">
        <v>1.4787000000000001E-4</v>
      </c>
      <c r="BU117">
        <v>1.9416999999999999E-4</v>
      </c>
      <c r="BV117">
        <v>2.3767999999999999E-4</v>
      </c>
      <c r="BW117">
        <v>1.7977999999999999E-4</v>
      </c>
      <c r="BX117">
        <v>1.5007E-4</v>
      </c>
      <c r="BY117" s="1">
        <v>4.0478000000000001E-5</v>
      </c>
      <c r="BZ117">
        <v>1.4231000000000001E-4</v>
      </c>
      <c r="CA117">
        <v>1.4066E-4</v>
      </c>
      <c r="CB117">
        <v>3.1282E-4</v>
      </c>
      <c r="CC117" s="1">
        <v>7.5291999999999997E-5</v>
      </c>
      <c r="CD117">
        <v>1.7605E-4</v>
      </c>
      <c r="CE117" s="1">
        <v>5.8632999999999999E-5</v>
      </c>
      <c r="CF117" s="1">
        <v>8.9203000000000006E-5</v>
      </c>
      <c r="CG117">
        <v>1.706E-4</v>
      </c>
      <c r="CH117">
        <v>4.1078000000000002E-4</v>
      </c>
      <c r="CI117">
        <v>1.5939E-4</v>
      </c>
      <c r="CJ117" s="1">
        <v>5.8876999999999999E-5</v>
      </c>
      <c r="CK117" s="1">
        <v>6.3504999999999996E-5</v>
      </c>
      <c r="CL117" s="1">
        <v>7.5743999999999999E-5</v>
      </c>
      <c r="CM117">
        <v>2.0373E-4</v>
      </c>
      <c r="CN117">
        <v>2.3962000000000001E-4</v>
      </c>
      <c r="CO117" s="1">
        <v>6.7952000000000003E-5</v>
      </c>
      <c r="CP117">
        <v>5.7585999999999998E-4</v>
      </c>
      <c r="CQ117" s="1">
        <v>6.0781E-5</v>
      </c>
      <c r="CR117" s="1">
        <v>5.5470000000000003E-5</v>
      </c>
      <c r="CS117">
        <v>1.6713000000000001E-4</v>
      </c>
      <c r="CT117">
        <v>2.9327999999999998E-4</v>
      </c>
      <c r="CU117" s="1">
        <v>9.6306999999999998E-5</v>
      </c>
      <c r="CV117">
        <v>6.1112999999999998E-4</v>
      </c>
      <c r="CW117">
        <v>2.0005000000000001E-4</v>
      </c>
      <c r="CX117" s="1">
        <v>4.1937000000000002E-5</v>
      </c>
      <c r="CY117">
        <v>7.2283999999999998E-4</v>
      </c>
      <c r="CZ117">
        <v>5.1533999999999998E-4</v>
      </c>
      <c r="DA117">
        <v>1.1385E-4</v>
      </c>
      <c r="DB117" s="1">
        <v>4.4907000000000002E-5</v>
      </c>
      <c r="DC117">
        <v>4.0570999999999999E-4</v>
      </c>
      <c r="DD117">
        <v>2.5336E-4</v>
      </c>
      <c r="DE117">
        <v>1.7912000000000001E-4</v>
      </c>
      <c r="DF117" s="1">
        <v>6.9642999999999997E-5</v>
      </c>
      <c r="DG117" s="1">
        <v>5.3105000000000001E-5</v>
      </c>
      <c r="DH117" s="1">
        <v>6.3547999999999995E-5</v>
      </c>
      <c r="DI117">
        <v>1.1107000000000001E-4</v>
      </c>
    </row>
    <row r="118" spans="1:115">
      <c r="A118" t="s">
        <v>228</v>
      </c>
      <c r="B118">
        <v>3.4728999999999999E-4</v>
      </c>
      <c r="C118" s="1">
        <v>8.352E-5</v>
      </c>
      <c r="D118">
        <v>1.3132000000000001E-4</v>
      </c>
      <c r="E118" s="1">
        <v>2.2095000000000001E-5</v>
      </c>
      <c r="F118" s="1">
        <v>4.5454999999999998E-5</v>
      </c>
      <c r="G118" s="1">
        <v>5.9824000000000002E-5</v>
      </c>
      <c r="H118">
        <v>1.7871E-4</v>
      </c>
      <c r="I118">
        <v>1.4889999999999999E-4</v>
      </c>
      <c r="J118" s="1">
        <v>1.632E-5</v>
      </c>
      <c r="K118" s="1">
        <v>4.9262999999999999E-5</v>
      </c>
      <c r="L118" s="1">
        <v>3.4669999999999998E-5</v>
      </c>
      <c r="M118" s="1">
        <v>2.0553000000000001E-5</v>
      </c>
      <c r="N118" s="1">
        <v>8.8123999999999999E-5</v>
      </c>
      <c r="O118" s="1">
        <v>2.6211E-5</v>
      </c>
      <c r="P118" s="1">
        <v>8.4130999999999998E-5</v>
      </c>
      <c r="Q118" s="1">
        <v>5.3924000000000001E-5</v>
      </c>
      <c r="R118" s="1">
        <v>1.5919000000000001E-5</v>
      </c>
      <c r="S118">
        <v>1.8872E-4</v>
      </c>
      <c r="T118" s="1">
        <v>5.1508000000000002E-5</v>
      </c>
      <c r="U118" s="1">
        <v>5.1354999999999999E-5</v>
      </c>
      <c r="V118" s="1">
        <v>1.3254999999999999E-5</v>
      </c>
      <c r="W118" s="1">
        <v>3.2613000000000001E-5</v>
      </c>
      <c r="X118" s="1">
        <v>5.9731000000000001E-5</v>
      </c>
      <c r="Y118" s="1">
        <v>3.3494999999999997E-5</v>
      </c>
      <c r="Z118" s="1">
        <v>3.5874000000000002E-5</v>
      </c>
      <c r="AA118" s="1">
        <v>1.3956E-5</v>
      </c>
      <c r="AB118" s="1">
        <v>3.5893999999999999E-5</v>
      </c>
      <c r="AC118" s="1">
        <v>4.6066999999999998E-5</v>
      </c>
      <c r="AD118" s="1">
        <v>4.8270999999999999E-5</v>
      </c>
      <c r="AE118" s="1">
        <v>1.8414999999999999E-5</v>
      </c>
      <c r="AF118" s="1">
        <v>3.0247E-5</v>
      </c>
      <c r="AG118" s="1">
        <v>2.4652E-5</v>
      </c>
      <c r="AH118" s="1">
        <v>7.7144000000000005E-5</v>
      </c>
      <c r="AI118" s="1">
        <v>8.3885000000000001E-5</v>
      </c>
      <c r="AJ118" s="1">
        <v>6.8825000000000006E-5</v>
      </c>
      <c r="AK118" s="1">
        <v>2.8309999999999998E-5</v>
      </c>
      <c r="AL118" s="1">
        <v>6.5784000000000006E-5</v>
      </c>
      <c r="AM118" s="1">
        <v>4.8055E-5</v>
      </c>
      <c r="AN118">
        <v>2.6593E-4</v>
      </c>
      <c r="AO118" s="1">
        <v>3.5417999999999999E-5</v>
      </c>
      <c r="AP118" s="1">
        <v>9.8634999999999993E-5</v>
      </c>
      <c r="AQ118" s="1">
        <v>5.045E-5</v>
      </c>
      <c r="AR118">
        <v>1.4389000000000001E-4</v>
      </c>
      <c r="AS118" s="1">
        <v>2.5131E-5</v>
      </c>
      <c r="AT118" s="1">
        <v>3.6597000000000002E-5</v>
      </c>
      <c r="AU118" s="1">
        <v>3.1906999999999998E-5</v>
      </c>
      <c r="AV118" s="1">
        <v>5.5157000000000001E-5</v>
      </c>
      <c r="AW118" s="1">
        <v>1.5183E-5</v>
      </c>
      <c r="AX118" s="1">
        <v>3.1004999999999999E-5</v>
      </c>
      <c r="AY118" s="1">
        <v>5.7200000000000001E-5</v>
      </c>
      <c r="AZ118" s="1">
        <v>9.3504999999999993E-5</v>
      </c>
      <c r="BA118" s="1">
        <v>4.7979000000000003E-5</v>
      </c>
      <c r="BB118" s="1">
        <v>3.0103999999999998E-5</v>
      </c>
      <c r="BC118">
        <v>1.4923000000000001E-4</v>
      </c>
      <c r="BD118" s="1">
        <v>2.8459E-5</v>
      </c>
      <c r="BE118" s="1">
        <v>6.7848000000000005E-5</v>
      </c>
      <c r="BF118" s="1">
        <v>5.0933999999999997E-5</v>
      </c>
      <c r="BG118">
        <v>1.9002E-4</v>
      </c>
      <c r="BH118" s="1">
        <v>1.8164000000000001E-5</v>
      </c>
      <c r="BI118" s="1">
        <v>8.2034999999999996E-5</v>
      </c>
      <c r="BJ118" s="1">
        <v>7.1124999999999994E-5</v>
      </c>
      <c r="BK118" s="1">
        <v>7.5400000000000003E-5</v>
      </c>
      <c r="BL118" s="1">
        <v>6.8764999999999996E-5</v>
      </c>
      <c r="BM118" s="1">
        <v>7.4882999999999994E-5</v>
      </c>
      <c r="BN118" s="1">
        <v>3.3303999999999998E-5</v>
      </c>
      <c r="BO118">
        <v>1.9253E-4</v>
      </c>
      <c r="BP118" s="1">
        <v>5.092E-5</v>
      </c>
      <c r="BQ118">
        <v>1.0715E-4</v>
      </c>
      <c r="BR118" s="1">
        <v>6.3894999999999997E-5</v>
      </c>
      <c r="BS118" s="1">
        <v>2.0639E-5</v>
      </c>
      <c r="BT118" s="1">
        <v>6.7816000000000003E-5</v>
      </c>
      <c r="BU118" s="1">
        <v>9.9382999999999994E-5</v>
      </c>
      <c r="BV118" s="1">
        <v>5.5819999999999997E-5</v>
      </c>
      <c r="BW118" s="1">
        <v>8.5511000000000002E-5</v>
      </c>
      <c r="BX118" s="1">
        <v>7.1378999999999995E-5</v>
      </c>
      <c r="BY118" s="1">
        <v>1.3369E-5</v>
      </c>
      <c r="BZ118" s="1">
        <v>5.8600000000000001E-5</v>
      </c>
      <c r="CA118" s="1">
        <v>7.6451000000000004E-5</v>
      </c>
      <c r="CB118" s="1">
        <v>7.5727000000000002E-5</v>
      </c>
      <c r="CC118" s="1">
        <v>2.5959999999999999E-5</v>
      </c>
      <c r="CD118" s="1">
        <v>7.8240999999999998E-5</v>
      </c>
      <c r="CE118" s="1">
        <v>2.3873E-5</v>
      </c>
      <c r="CF118" s="1">
        <v>3.8962999999999999E-5</v>
      </c>
      <c r="CG118" s="1">
        <v>4.5172000000000001E-5</v>
      </c>
      <c r="CH118">
        <v>1.0822E-4</v>
      </c>
      <c r="CI118" s="1">
        <v>4.2731999999999997E-5</v>
      </c>
      <c r="CJ118" s="1">
        <v>2.8272999999999998E-5</v>
      </c>
      <c r="CK118" s="1">
        <v>2.3589000000000001E-5</v>
      </c>
      <c r="CL118" s="1">
        <v>3.5237999999999997E-5</v>
      </c>
      <c r="CM118" s="1">
        <v>8.1996000000000006E-5</v>
      </c>
      <c r="CN118" s="1">
        <v>6.8775999999999993E-5</v>
      </c>
      <c r="CO118" s="1">
        <v>2.6914E-5</v>
      </c>
      <c r="CP118">
        <v>1.9503000000000001E-4</v>
      </c>
      <c r="CQ118" s="1">
        <v>2.3322000000000001E-5</v>
      </c>
      <c r="CR118" s="1">
        <v>2.4049999999999998E-5</v>
      </c>
      <c r="CS118" s="1">
        <v>9.2384000000000002E-5</v>
      </c>
      <c r="CT118" s="1">
        <v>6.8580999999999999E-5</v>
      </c>
      <c r="CU118" s="1">
        <v>3.9782E-5</v>
      </c>
      <c r="CV118">
        <v>3.3679000000000001E-4</v>
      </c>
      <c r="CW118" s="1">
        <v>8.1174000000000006E-5</v>
      </c>
      <c r="CX118" s="1">
        <v>1.6429000000000001E-5</v>
      </c>
      <c r="CY118">
        <v>2.6292999999999998E-4</v>
      </c>
      <c r="CZ118">
        <v>1.0614E-4</v>
      </c>
      <c r="DA118" s="1">
        <v>4.4710999999999999E-5</v>
      </c>
      <c r="DB118" s="1">
        <v>2.0633999999999999E-5</v>
      </c>
      <c r="DC118">
        <v>1.0009999999999999E-4</v>
      </c>
      <c r="DD118" s="1">
        <v>8.7253E-5</v>
      </c>
      <c r="DE118" s="1">
        <v>4.2363000000000001E-5</v>
      </c>
      <c r="DF118" s="1">
        <v>3.1095E-5</v>
      </c>
      <c r="DG118" s="1">
        <v>1.9729999999999999E-5</v>
      </c>
      <c r="DH118" s="1">
        <v>3.0791999999999999E-5</v>
      </c>
      <c r="DI118" s="1">
        <v>5.5424999999999999E-5</v>
      </c>
    </row>
    <row r="119" spans="1:115">
      <c r="A119" t="s">
        <v>229</v>
      </c>
      <c r="B119">
        <v>5.3646E-4</v>
      </c>
      <c r="C119">
        <v>1.2748999999999999E-4</v>
      </c>
      <c r="D119">
        <v>2.4007999999999999E-4</v>
      </c>
      <c r="E119" s="1">
        <v>3.2543000000000003E-5</v>
      </c>
      <c r="F119" s="1">
        <v>6.7926E-5</v>
      </c>
      <c r="G119" s="1">
        <v>8.3577000000000003E-5</v>
      </c>
      <c r="H119">
        <v>2.5918000000000002E-4</v>
      </c>
      <c r="I119">
        <v>2.7616000000000001E-4</v>
      </c>
      <c r="J119" s="1">
        <v>3.0540999999999998E-5</v>
      </c>
      <c r="K119" s="1">
        <v>8.1104000000000001E-5</v>
      </c>
      <c r="L119" s="1">
        <v>4.7159E-5</v>
      </c>
      <c r="M119" s="1">
        <v>3.8992000000000002E-5</v>
      </c>
      <c r="N119">
        <v>1.1293E-4</v>
      </c>
      <c r="O119" s="1">
        <v>4.3616999999999999E-5</v>
      </c>
      <c r="P119" s="1">
        <v>9.2937999999999997E-5</v>
      </c>
      <c r="Q119">
        <v>1.0076E-4</v>
      </c>
      <c r="R119" s="1">
        <v>3.3855E-5</v>
      </c>
      <c r="S119">
        <v>2.9997999999999998E-4</v>
      </c>
      <c r="T119">
        <v>1.0212E-4</v>
      </c>
      <c r="U119" s="1">
        <v>6.7144000000000006E-5</v>
      </c>
      <c r="V119" s="1">
        <v>2.4794E-5</v>
      </c>
      <c r="W119" s="1">
        <v>6.4199E-5</v>
      </c>
      <c r="X119" s="1">
        <v>8.3808999999999997E-5</v>
      </c>
      <c r="Y119" s="1">
        <v>4.6177999999999997E-5</v>
      </c>
      <c r="Z119" s="1">
        <v>6.6785999999999994E-5</v>
      </c>
      <c r="AA119" s="1">
        <v>2.5641000000000001E-5</v>
      </c>
      <c r="AB119" s="1">
        <v>7.1019000000000006E-5</v>
      </c>
      <c r="AC119" s="1">
        <v>6.7218999999999995E-5</v>
      </c>
      <c r="AD119" s="1">
        <v>5.2113000000000001E-5</v>
      </c>
      <c r="AE119" s="1">
        <v>3.5803000000000003E-5</v>
      </c>
      <c r="AF119" s="1">
        <v>5.4212999999999997E-5</v>
      </c>
      <c r="AG119" s="1">
        <v>3.9076999999999999E-5</v>
      </c>
      <c r="AH119">
        <v>1.3678E-4</v>
      </c>
      <c r="AI119">
        <v>1.5197999999999999E-4</v>
      </c>
      <c r="AJ119" s="1">
        <v>7.3750000000000004E-5</v>
      </c>
      <c r="AK119" s="1">
        <v>4.2531000000000003E-5</v>
      </c>
      <c r="AL119">
        <v>1.1262E-4</v>
      </c>
      <c r="AM119" s="1">
        <v>4.7432000000000003E-5</v>
      </c>
      <c r="AN119">
        <v>4.3207E-4</v>
      </c>
      <c r="AO119" s="1">
        <v>6.3863999999999997E-5</v>
      </c>
      <c r="AP119">
        <v>1.5948000000000001E-4</v>
      </c>
      <c r="AQ119" s="1">
        <v>5.2086999999999998E-5</v>
      </c>
      <c r="AR119">
        <v>2.2662E-4</v>
      </c>
      <c r="AS119" s="1">
        <v>4.5351E-5</v>
      </c>
      <c r="AT119" s="1">
        <v>7.1849999999999998E-5</v>
      </c>
      <c r="AU119" s="1">
        <v>5.4506000000000003E-5</v>
      </c>
      <c r="AV119" s="1">
        <v>8.6625999999999994E-5</v>
      </c>
      <c r="AW119" s="1">
        <v>3.0638E-5</v>
      </c>
      <c r="AX119" s="1">
        <v>6.4540000000000002E-5</v>
      </c>
      <c r="AY119" s="1">
        <v>8.8894999999999995E-5</v>
      </c>
      <c r="AZ119">
        <v>1.2121E-4</v>
      </c>
      <c r="BA119" s="1">
        <v>8.6442999999999999E-5</v>
      </c>
      <c r="BB119" s="1">
        <v>4.6433000000000001E-5</v>
      </c>
      <c r="BC119">
        <v>2.7133000000000002E-4</v>
      </c>
      <c r="BD119" s="1">
        <v>4.1146000000000002E-5</v>
      </c>
      <c r="BE119">
        <v>1.2914E-4</v>
      </c>
      <c r="BF119" s="1">
        <v>5.4218999999999997E-5</v>
      </c>
      <c r="BG119">
        <v>3.1148999999999999E-4</v>
      </c>
      <c r="BH119" s="1">
        <v>2.6106999999999999E-5</v>
      </c>
      <c r="BI119">
        <v>1.3684E-4</v>
      </c>
      <c r="BJ119" s="1">
        <v>7.8234999999999999E-5</v>
      </c>
      <c r="BK119" s="1">
        <v>9.1711000000000003E-5</v>
      </c>
      <c r="BL119">
        <v>1.1696000000000001E-4</v>
      </c>
      <c r="BM119">
        <v>1.2737E-4</v>
      </c>
      <c r="BN119" s="1">
        <v>5.8865E-5</v>
      </c>
      <c r="BO119">
        <v>3.3211999999999998E-4</v>
      </c>
      <c r="BP119" s="1">
        <v>9.8653999999999994E-5</v>
      </c>
      <c r="BQ119">
        <v>1.5798E-4</v>
      </c>
      <c r="BR119" s="1">
        <v>6.0643000000000002E-5</v>
      </c>
      <c r="BS119" s="1">
        <v>4.0460999999999998E-5</v>
      </c>
      <c r="BT119">
        <v>1.27E-4</v>
      </c>
      <c r="BU119">
        <v>1.4818000000000001E-4</v>
      </c>
      <c r="BV119" s="1">
        <v>7.0654999999999994E-5</v>
      </c>
      <c r="BW119">
        <v>1.4636E-4</v>
      </c>
      <c r="BX119">
        <v>1.2217E-4</v>
      </c>
      <c r="BY119" s="1">
        <v>2.9459999999999999E-5</v>
      </c>
      <c r="BZ119">
        <v>1.1726999999999999E-4</v>
      </c>
      <c r="CA119">
        <v>1.1132E-4</v>
      </c>
      <c r="CB119">
        <v>1.0073000000000001E-4</v>
      </c>
      <c r="CC119" s="1">
        <v>4.6332000000000003E-5</v>
      </c>
      <c r="CD119">
        <v>1.5093999999999999E-4</v>
      </c>
      <c r="CE119" s="1">
        <v>4.4162000000000002E-5</v>
      </c>
      <c r="CF119" s="1">
        <v>7.5808000000000003E-5</v>
      </c>
      <c r="CG119" s="1">
        <v>5.4171E-5</v>
      </c>
      <c r="CH119">
        <v>1.5037000000000001E-4</v>
      </c>
      <c r="CI119" s="1">
        <v>5.0952999999999998E-5</v>
      </c>
      <c r="CJ119" s="1">
        <v>5.5588999999999999E-5</v>
      </c>
      <c r="CK119" s="1">
        <v>4.2123000000000003E-5</v>
      </c>
      <c r="CL119" s="1">
        <v>6.8257999999999996E-5</v>
      </c>
      <c r="CM119">
        <v>1.4572000000000001E-4</v>
      </c>
      <c r="CN119">
        <v>1.0038E-4</v>
      </c>
      <c r="CO119" s="1">
        <v>5.7327000000000002E-5</v>
      </c>
      <c r="CP119">
        <v>3.4656999999999998E-4</v>
      </c>
      <c r="CQ119" s="1">
        <v>4.299E-5</v>
      </c>
      <c r="CR119" s="1">
        <v>4.9855999999999998E-5</v>
      </c>
      <c r="CS119">
        <v>1.2527999999999999E-4</v>
      </c>
      <c r="CT119" s="1">
        <v>8.3407999999999998E-5</v>
      </c>
      <c r="CU119" s="1">
        <v>7.9138E-5</v>
      </c>
      <c r="CV119">
        <v>4.6938999999999998E-4</v>
      </c>
      <c r="CW119">
        <v>1.3025999999999999E-4</v>
      </c>
      <c r="CX119" s="1">
        <v>3.5119E-5</v>
      </c>
      <c r="CY119">
        <v>4.4234E-4</v>
      </c>
      <c r="CZ119">
        <v>1.1383999999999999E-4</v>
      </c>
      <c r="DA119" s="1">
        <v>8.5385999999999999E-5</v>
      </c>
      <c r="DB119" s="1">
        <v>3.4094999999999998E-5</v>
      </c>
      <c r="DC119">
        <v>1.5589E-4</v>
      </c>
      <c r="DD119">
        <v>1.5352000000000001E-4</v>
      </c>
      <c r="DE119" s="1">
        <v>5.5169E-5</v>
      </c>
      <c r="DF119" s="1">
        <v>5.9710000000000003E-5</v>
      </c>
      <c r="DG119" s="1">
        <v>3.6588999999999998E-5</v>
      </c>
      <c r="DH119" s="1">
        <v>5.9602000000000003E-5</v>
      </c>
      <c r="DI119" s="1">
        <v>8.2725999999999994E-5</v>
      </c>
    </row>
    <row r="120" spans="1:115">
      <c r="A120" t="s">
        <v>230</v>
      </c>
      <c r="B120">
        <v>8.3581999999999997E-3</v>
      </c>
      <c r="C120">
        <v>1.6099E-3</v>
      </c>
      <c r="D120">
        <v>3.2591E-3</v>
      </c>
      <c r="E120">
        <v>4.2256999999999999E-4</v>
      </c>
      <c r="F120">
        <v>3.2629E-3</v>
      </c>
      <c r="G120">
        <v>1.0851000000000001E-3</v>
      </c>
      <c r="H120">
        <v>3.1727000000000001E-3</v>
      </c>
      <c r="I120">
        <v>2.4274000000000001E-3</v>
      </c>
      <c r="J120">
        <v>4.7767000000000003E-4</v>
      </c>
      <c r="K120">
        <v>1.3851E-3</v>
      </c>
      <c r="L120">
        <v>1.1058000000000001E-3</v>
      </c>
      <c r="M120">
        <v>3.7273999999999999E-4</v>
      </c>
      <c r="N120">
        <v>1.467E-3</v>
      </c>
      <c r="O120">
        <v>8.6105000000000003E-4</v>
      </c>
      <c r="P120">
        <v>4.4282000000000002E-4</v>
      </c>
      <c r="Q120">
        <v>1.9358000000000001E-3</v>
      </c>
      <c r="R120">
        <v>4.2523000000000002E-4</v>
      </c>
      <c r="S120">
        <v>5.1942999999999998E-3</v>
      </c>
      <c r="T120">
        <v>1.1719E-3</v>
      </c>
      <c r="U120">
        <v>1.3839E-3</v>
      </c>
      <c r="V120">
        <v>2.9891E-4</v>
      </c>
      <c r="W120">
        <v>1.3174E-3</v>
      </c>
      <c r="X120">
        <v>1.0728000000000001E-3</v>
      </c>
      <c r="Y120">
        <v>5.9444999999999995E-4</v>
      </c>
      <c r="Z120">
        <v>9.3877000000000001E-4</v>
      </c>
      <c r="AA120">
        <v>4.1885000000000002E-4</v>
      </c>
      <c r="AB120">
        <v>1.5705000000000001E-3</v>
      </c>
      <c r="AC120">
        <v>1.4096E-3</v>
      </c>
      <c r="AD120">
        <v>5.1188999999999998E-4</v>
      </c>
      <c r="AE120">
        <v>4.7801000000000001E-4</v>
      </c>
      <c r="AF120">
        <v>1.3481999999999999E-3</v>
      </c>
      <c r="AG120">
        <v>4.6190000000000001E-4</v>
      </c>
      <c r="AH120">
        <v>1.5598999999999999E-3</v>
      </c>
      <c r="AI120">
        <v>2.6289999999999998E-3</v>
      </c>
      <c r="AJ120">
        <v>5.9139999999999996E-4</v>
      </c>
      <c r="AK120">
        <v>5.4962999999999995E-4</v>
      </c>
      <c r="AL120">
        <v>2.4918000000000002E-3</v>
      </c>
      <c r="AM120">
        <v>5.6667000000000002E-4</v>
      </c>
      <c r="AN120">
        <v>3.8270999999999999E-3</v>
      </c>
      <c r="AO120">
        <v>6.3356999999999997E-4</v>
      </c>
      <c r="AP120">
        <v>2.333E-3</v>
      </c>
      <c r="AQ120">
        <v>5.3434999999999995E-4</v>
      </c>
      <c r="AR120">
        <v>3.5303999999999999E-3</v>
      </c>
      <c r="AS120">
        <v>5.5517999999999995E-4</v>
      </c>
      <c r="AT120">
        <v>1.1619E-3</v>
      </c>
      <c r="AU120">
        <v>1.4265E-3</v>
      </c>
      <c r="AV120">
        <v>6.3988000000000001E-4</v>
      </c>
      <c r="AW120">
        <v>2.9736999999999998E-4</v>
      </c>
      <c r="AX120">
        <v>1.4164E-3</v>
      </c>
      <c r="AY120">
        <v>1.2042000000000001E-3</v>
      </c>
      <c r="AZ120">
        <v>2.0921999999999998E-3</v>
      </c>
      <c r="BA120">
        <v>1.4001E-3</v>
      </c>
      <c r="BB120">
        <v>6.5209000000000003E-4</v>
      </c>
      <c r="BC120">
        <v>3.5574000000000001E-3</v>
      </c>
      <c r="BD120">
        <v>3.9688000000000001E-4</v>
      </c>
      <c r="BE120">
        <v>2.3533999999999998E-3</v>
      </c>
      <c r="BF120">
        <v>6.7093000000000003E-4</v>
      </c>
      <c r="BG120">
        <v>3.7149000000000001E-3</v>
      </c>
      <c r="BH120">
        <v>4.2326000000000001E-4</v>
      </c>
      <c r="BI120">
        <v>2.4475E-3</v>
      </c>
      <c r="BJ120">
        <v>1.4279E-3</v>
      </c>
      <c r="BK120">
        <v>5.2944999999999999E-4</v>
      </c>
      <c r="BL120">
        <v>2.0119000000000001E-3</v>
      </c>
      <c r="BM120">
        <v>2.1909E-3</v>
      </c>
      <c r="BN120">
        <v>5.9385000000000004E-4</v>
      </c>
      <c r="BO120">
        <v>4.2579000000000002E-3</v>
      </c>
      <c r="BP120">
        <v>9.9636999999999989E-4</v>
      </c>
      <c r="BQ120">
        <v>3.7590000000000002E-3</v>
      </c>
      <c r="BR120">
        <v>1.4176E-3</v>
      </c>
      <c r="BS120">
        <v>4.4827000000000002E-4</v>
      </c>
      <c r="BT120">
        <v>2.1900000000000001E-3</v>
      </c>
      <c r="BU120">
        <v>1.4119E-3</v>
      </c>
      <c r="BV120">
        <v>4.6498999999999998E-4</v>
      </c>
      <c r="BW120">
        <v>2.1621000000000001E-3</v>
      </c>
      <c r="BX120">
        <v>1.8048000000000001E-3</v>
      </c>
      <c r="BY120">
        <v>3.0271999999999997E-4</v>
      </c>
      <c r="BZ120">
        <v>1.5024000000000001E-3</v>
      </c>
      <c r="CA120">
        <v>1.0015E-3</v>
      </c>
      <c r="CB120">
        <v>1.1437999999999999E-3</v>
      </c>
      <c r="CC120">
        <v>7.2557000000000003E-4</v>
      </c>
      <c r="CD120">
        <v>1.7478000000000001E-3</v>
      </c>
      <c r="CE120">
        <v>3.6350999999999999E-4</v>
      </c>
      <c r="CF120">
        <v>1.3244999999999999E-3</v>
      </c>
      <c r="CG120">
        <v>4.9529999999999995E-4</v>
      </c>
      <c r="CH120">
        <v>1.9216000000000001E-3</v>
      </c>
      <c r="CI120">
        <v>5.9805999999999998E-4</v>
      </c>
      <c r="CJ120">
        <v>9.5191999999999998E-4</v>
      </c>
      <c r="CK120">
        <v>5.1022000000000003E-4</v>
      </c>
      <c r="CL120">
        <v>1.2178E-3</v>
      </c>
      <c r="CM120">
        <v>2.0512999999999998E-3</v>
      </c>
      <c r="CN120">
        <v>9.2988999999999995E-4</v>
      </c>
      <c r="CO120">
        <v>9.8011999999999991E-4</v>
      </c>
      <c r="CP120">
        <v>4.2326999999999998E-3</v>
      </c>
      <c r="CQ120">
        <v>5.2930000000000002E-4</v>
      </c>
      <c r="CR120">
        <v>1.2451999999999999E-3</v>
      </c>
      <c r="CS120">
        <v>1.6463999999999999E-3</v>
      </c>
      <c r="CT120">
        <v>1.0073E-3</v>
      </c>
      <c r="CU120">
        <v>1.5598000000000001E-3</v>
      </c>
      <c r="CV120">
        <v>4.5358999999999998E-3</v>
      </c>
      <c r="CW120">
        <v>2.5065E-3</v>
      </c>
      <c r="CX120">
        <v>7.6097000000000003E-4</v>
      </c>
      <c r="CY120">
        <v>1.3497E-2</v>
      </c>
      <c r="CZ120">
        <v>2.6703E-3</v>
      </c>
      <c r="DA120">
        <v>9.142E-4</v>
      </c>
      <c r="DB120">
        <v>4.3502999999999999E-4</v>
      </c>
      <c r="DC120">
        <v>2.5646000000000002E-3</v>
      </c>
      <c r="DD120">
        <v>3.1724000000000001E-3</v>
      </c>
      <c r="DE120">
        <v>5.8266999999999998E-4</v>
      </c>
      <c r="DF120">
        <v>9.7035000000000003E-4</v>
      </c>
      <c r="DG120">
        <v>3.9676000000000002E-4</v>
      </c>
      <c r="DH120">
        <v>1.083E-3</v>
      </c>
      <c r="DI120">
        <v>1.0199E-3</v>
      </c>
    </row>
    <row r="121" spans="1:115">
      <c r="A121" t="s">
        <v>231</v>
      </c>
      <c r="B121">
        <v>6.6270000000000001E-3</v>
      </c>
      <c r="C121">
        <v>1.3535000000000001E-3</v>
      </c>
      <c r="D121">
        <v>4.4856999999999996E-3</v>
      </c>
      <c r="E121">
        <v>5.2309000000000003E-4</v>
      </c>
      <c r="F121">
        <v>1.8967000000000001E-3</v>
      </c>
      <c r="G121">
        <v>9.2124999999999998E-4</v>
      </c>
      <c r="H121">
        <v>3.2869000000000002E-3</v>
      </c>
      <c r="I121">
        <v>3.1867000000000002E-3</v>
      </c>
      <c r="J121">
        <v>4.0980999999999998E-4</v>
      </c>
      <c r="K121">
        <v>8.4986000000000003E-4</v>
      </c>
      <c r="L121">
        <v>5.7258999999999999E-4</v>
      </c>
      <c r="M121">
        <v>3.97E-4</v>
      </c>
      <c r="N121">
        <v>1.8247999999999999E-3</v>
      </c>
      <c r="O121">
        <v>6.9662000000000001E-4</v>
      </c>
      <c r="P121">
        <v>1.9499999999999999E-3</v>
      </c>
      <c r="Q121">
        <v>1.1806E-3</v>
      </c>
      <c r="R121">
        <v>5.8122999999999996E-4</v>
      </c>
      <c r="S121">
        <v>5.4237E-3</v>
      </c>
      <c r="T121">
        <v>1.1956E-3</v>
      </c>
      <c r="U121">
        <v>1.1929E-3</v>
      </c>
      <c r="V121">
        <v>4.038E-4</v>
      </c>
      <c r="W121">
        <v>1.2918000000000001E-3</v>
      </c>
      <c r="X121">
        <v>1.2689999999999999E-3</v>
      </c>
      <c r="Y121">
        <v>8.6494999999999996E-4</v>
      </c>
      <c r="Z121">
        <v>7.9244000000000005E-4</v>
      </c>
      <c r="AA121">
        <v>4.1811000000000002E-4</v>
      </c>
      <c r="AB121">
        <v>1.299E-3</v>
      </c>
      <c r="AC121">
        <v>1.2796999999999999E-3</v>
      </c>
      <c r="AD121">
        <v>1.0656000000000001E-3</v>
      </c>
      <c r="AE121">
        <v>4.2837000000000002E-4</v>
      </c>
      <c r="AF121">
        <v>1.4377999999999999E-3</v>
      </c>
      <c r="AG121">
        <v>4.3808999999999997E-4</v>
      </c>
      <c r="AH121">
        <v>1.7359999999999999E-3</v>
      </c>
      <c r="AI121">
        <v>1.7799999999999999E-3</v>
      </c>
      <c r="AJ121">
        <v>1.4302E-3</v>
      </c>
      <c r="AK121">
        <v>4.9076999999999996E-4</v>
      </c>
      <c r="AL121">
        <v>1.4509E-3</v>
      </c>
      <c r="AM121">
        <v>1.0112999999999999E-3</v>
      </c>
      <c r="AN121">
        <v>4.7815000000000002E-3</v>
      </c>
      <c r="AO121">
        <v>5.6163999999999997E-4</v>
      </c>
      <c r="AP121">
        <v>2.0262000000000001E-3</v>
      </c>
      <c r="AQ121">
        <v>9.9449999999999994E-4</v>
      </c>
      <c r="AR121">
        <v>3.2766000000000002E-3</v>
      </c>
      <c r="AS121">
        <v>5.1055999999999996E-4</v>
      </c>
      <c r="AT121">
        <v>1.9122E-3</v>
      </c>
      <c r="AU121">
        <v>1.5039999999999999E-3</v>
      </c>
      <c r="AV121">
        <v>9.5651000000000004E-4</v>
      </c>
      <c r="AW121">
        <v>4.0538999999999999E-4</v>
      </c>
      <c r="AX121">
        <v>1.7327E-3</v>
      </c>
      <c r="AY121">
        <v>1.4034E-3</v>
      </c>
      <c r="AZ121">
        <v>1.9361999999999999E-3</v>
      </c>
      <c r="BA121">
        <v>1.3479E-3</v>
      </c>
      <c r="BB121">
        <v>5.3005000000000001E-4</v>
      </c>
      <c r="BC121">
        <v>4.5900999999999997E-3</v>
      </c>
      <c r="BD121">
        <v>5.5502999999999998E-4</v>
      </c>
      <c r="BE121">
        <v>1.5753E-3</v>
      </c>
      <c r="BF121">
        <v>1.2001E-3</v>
      </c>
      <c r="BG121">
        <v>4.7182999999999999E-3</v>
      </c>
      <c r="BH121">
        <v>5.2519999999999997E-4</v>
      </c>
      <c r="BI121">
        <v>2.3259000000000001E-3</v>
      </c>
      <c r="BJ121">
        <v>1.1067E-3</v>
      </c>
      <c r="BK121">
        <v>2.0446000000000001E-3</v>
      </c>
      <c r="BL121">
        <v>2.0349999999999999E-3</v>
      </c>
      <c r="BM121">
        <v>2.2160999999999999E-3</v>
      </c>
      <c r="BN121">
        <v>6.7562999999999998E-4</v>
      </c>
      <c r="BO121">
        <v>5.6560999999999998E-3</v>
      </c>
      <c r="BP121">
        <v>1.0989000000000001E-3</v>
      </c>
      <c r="BQ121">
        <v>1.8500999999999999E-3</v>
      </c>
      <c r="BR121">
        <v>1.2741E-3</v>
      </c>
      <c r="BS121">
        <v>4.3600000000000003E-4</v>
      </c>
      <c r="BT121">
        <v>1.6014E-3</v>
      </c>
      <c r="BU121">
        <v>1.6991E-3</v>
      </c>
      <c r="BV121">
        <v>1.2987000000000001E-3</v>
      </c>
      <c r="BW121">
        <v>1.9168E-3</v>
      </c>
      <c r="BX121">
        <v>1.6000000000000001E-3</v>
      </c>
      <c r="BY121">
        <v>4.1770000000000002E-4</v>
      </c>
      <c r="BZ121">
        <v>1.1707E-3</v>
      </c>
      <c r="CA121">
        <v>1.3473000000000001E-3</v>
      </c>
      <c r="CB121">
        <v>1.4668000000000001E-3</v>
      </c>
      <c r="CC121">
        <v>6.6197000000000001E-4</v>
      </c>
      <c r="CD121">
        <v>2.5936000000000002E-3</v>
      </c>
      <c r="CE121">
        <v>4.5872000000000003E-4</v>
      </c>
      <c r="CF121">
        <v>1.6064E-3</v>
      </c>
      <c r="CG121">
        <v>9.4324000000000003E-4</v>
      </c>
      <c r="CH121">
        <v>1.673E-3</v>
      </c>
      <c r="CI121">
        <v>1.1519E-3</v>
      </c>
      <c r="CJ121">
        <v>1.4061E-3</v>
      </c>
      <c r="CK121">
        <v>4.7482999999999998E-4</v>
      </c>
      <c r="CL121">
        <v>2.0604999999999998E-3</v>
      </c>
      <c r="CM121">
        <v>1.6121E-3</v>
      </c>
      <c r="CN121">
        <v>1.1941E-3</v>
      </c>
      <c r="CO121">
        <v>9.7550999999999996E-4</v>
      </c>
      <c r="CP121">
        <v>5.8966000000000001E-3</v>
      </c>
      <c r="CQ121">
        <v>4.9602000000000001E-4</v>
      </c>
      <c r="CR121">
        <v>1.542E-3</v>
      </c>
      <c r="CS121">
        <v>1.5564999999999999E-3</v>
      </c>
      <c r="CT121">
        <v>1.6979E-3</v>
      </c>
      <c r="CU121">
        <v>1.658E-3</v>
      </c>
      <c r="CV121">
        <v>5.6036999999999997E-3</v>
      </c>
      <c r="CW121">
        <v>1.6236E-3</v>
      </c>
      <c r="CX121">
        <v>5.8993999999999995E-4</v>
      </c>
      <c r="CY121">
        <v>6.5132000000000002E-3</v>
      </c>
      <c r="CZ121">
        <v>2.0642999999999998E-3</v>
      </c>
      <c r="DA121">
        <v>8.3781000000000003E-4</v>
      </c>
      <c r="DB121">
        <v>4.9766000000000003E-4</v>
      </c>
      <c r="DC121">
        <v>1.7240999999999999E-3</v>
      </c>
      <c r="DD121">
        <v>1.8129000000000001E-3</v>
      </c>
      <c r="DE121">
        <v>1.1448000000000001E-3</v>
      </c>
      <c r="DF121">
        <v>1.4847E-3</v>
      </c>
      <c r="DG121">
        <v>4.1792000000000001E-4</v>
      </c>
      <c r="DH121">
        <v>1.7408E-3</v>
      </c>
      <c r="DI121">
        <v>1.3161E-3</v>
      </c>
    </row>
    <row r="122" spans="1:115">
      <c r="A122" t="s">
        <v>248</v>
      </c>
      <c r="B122" s="1">
        <v>2.0827E-16</v>
      </c>
      <c r="C122" s="1">
        <v>7.6366000000000002E-17</v>
      </c>
      <c r="D122" s="1">
        <v>1.3190000000000001E-16</v>
      </c>
      <c r="E122" s="1">
        <v>4.0785999999999999E-17</v>
      </c>
      <c r="F122" s="1">
        <v>2.9158E-16</v>
      </c>
      <c r="G122" s="1">
        <v>1.0934000000000001E-16</v>
      </c>
      <c r="H122" s="1">
        <v>6.9423999999999997E-17</v>
      </c>
      <c r="I122" s="1">
        <v>5.3455999999999995E-16</v>
      </c>
      <c r="J122" s="1">
        <v>6.0745999999999994E-17</v>
      </c>
      <c r="K122" s="1">
        <v>2.7769000000000001E-17</v>
      </c>
      <c r="L122" s="1">
        <v>1.3190000000000001E-16</v>
      </c>
      <c r="M122" s="1">
        <v>1.2495999999999999E-16</v>
      </c>
      <c r="N122" s="1">
        <v>1.5272999999999999E-16</v>
      </c>
      <c r="O122" s="1">
        <v>4.8597000000000001E-17</v>
      </c>
      <c r="P122" s="1">
        <v>2.4298000000000001E-16</v>
      </c>
      <c r="Q122" s="1">
        <v>2.1695000000000001E-16</v>
      </c>
      <c r="R122" s="1">
        <v>1.4926000000000001E-16</v>
      </c>
      <c r="S122" s="1">
        <v>1.3885E-15</v>
      </c>
      <c r="T122" s="1">
        <v>1.6488E-16</v>
      </c>
      <c r="U122" s="1">
        <v>6.0745999999999994E-17</v>
      </c>
      <c r="V122" s="1">
        <v>1.0153E-16</v>
      </c>
      <c r="W122" s="1">
        <v>1.8397000000000001E-16</v>
      </c>
      <c r="X122" s="1">
        <v>2.3603999999999999E-16</v>
      </c>
      <c r="Y122" s="1">
        <v>1.7182E-16</v>
      </c>
      <c r="Z122" s="1">
        <v>1.7355999999999999E-17</v>
      </c>
      <c r="AA122" s="1">
        <v>8.1573000000000002E-17</v>
      </c>
      <c r="AB122" s="1">
        <v>2.7769000000000001E-17</v>
      </c>
      <c r="AC122" s="1">
        <v>2.7249000000000002E-16</v>
      </c>
      <c r="AD122" s="1">
        <v>1.6662000000000001E-16</v>
      </c>
      <c r="AE122" s="1">
        <v>8.2440999999999995E-17</v>
      </c>
      <c r="AF122" s="1">
        <v>1.0066000000000001E-16</v>
      </c>
      <c r="AG122" s="1">
        <v>6.9423999999999994E-18</v>
      </c>
      <c r="AH122" s="1">
        <v>4.2347999999999998E-16</v>
      </c>
      <c r="AI122" s="1">
        <v>2.8463999999999998E-16</v>
      </c>
      <c r="AJ122" s="1">
        <v>2.1521E-16</v>
      </c>
      <c r="AK122" s="1">
        <v>6.3349000000000004E-17</v>
      </c>
      <c r="AL122" s="1">
        <v>2.4298000000000001E-16</v>
      </c>
      <c r="AM122" s="1">
        <v>3.0373000000000001E-16</v>
      </c>
      <c r="AN122" s="1">
        <v>2.4993E-16</v>
      </c>
      <c r="AO122" s="1">
        <v>1.9092E-17</v>
      </c>
      <c r="AP122" s="1">
        <v>2.4993E-16</v>
      </c>
      <c r="AQ122" s="1">
        <v>1.2843E-16</v>
      </c>
      <c r="AR122" s="1">
        <v>3.5753000000000001E-16</v>
      </c>
      <c r="AS122" s="1">
        <v>7.3763000000000004E-17</v>
      </c>
      <c r="AT122" s="1">
        <v>1.0761E-16</v>
      </c>
      <c r="AU122" s="1">
        <v>1.7356E-16</v>
      </c>
      <c r="AV122" s="1">
        <v>2.0827E-16</v>
      </c>
      <c r="AW122" s="1">
        <v>7.6366000000000002E-17</v>
      </c>
      <c r="AX122" s="1">
        <v>8.6780000000000002E-17</v>
      </c>
      <c r="AY122" s="1">
        <v>6.2480999999999999E-17</v>
      </c>
      <c r="AZ122" s="1">
        <v>7.7060000000000004E-16</v>
      </c>
      <c r="BA122" s="1">
        <v>2.9158E-16</v>
      </c>
      <c r="BB122" s="1">
        <v>4.8597000000000001E-17</v>
      </c>
      <c r="BC122" s="1">
        <v>9.9970000000000005E-16</v>
      </c>
      <c r="BD122" s="1">
        <v>6.9423999999999997E-17</v>
      </c>
      <c r="BE122" s="1">
        <v>8.3307999999999995E-17</v>
      </c>
      <c r="BF122" s="1">
        <v>1.8918E-16</v>
      </c>
      <c r="BG122" s="1">
        <v>1.2149000000000001E-15</v>
      </c>
      <c r="BH122" s="1">
        <v>2.3429999999999999E-17</v>
      </c>
      <c r="BI122" s="1">
        <v>4.5124999999999999E-16</v>
      </c>
      <c r="BJ122" s="1">
        <v>2.1868000000000001E-16</v>
      </c>
      <c r="BK122" s="1">
        <v>7.0465000000000002E-16</v>
      </c>
      <c r="BL122" s="1">
        <v>4.9637999999999999E-16</v>
      </c>
      <c r="BM122" s="1">
        <v>7.2894999999999999E-17</v>
      </c>
      <c r="BN122" s="1">
        <v>1.5794000000000001E-16</v>
      </c>
      <c r="BO122" s="1">
        <v>9.5805000000000006E-16</v>
      </c>
      <c r="BP122" s="1">
        <v>1.0587E-16</v>
      </c>
      <c r="BQ122" s="1">
        <v>2.0826999999999999E-17</v>
      </c>
      <c r="BR122" s="1">
        <v>7.2894999999999999E-17</v>
      </c>
      <c r="BS122" s="1">
        <v>3.9051E-17</v>
      </c>
      <c r="BT122" s="1">
        <v>3.3669999999999998E-16</v>
      </c>
      <c r="BU122" s="1">
        <v>3.0199E-16</v>
      </c>
      <c r="BV122" s="1">
        <v>2.2562999999999998E-16</v>
      </c>
      <c r="BW122" s="1">
        <v>2.3257E-16</v>
      </c>
      <c r="BX122" s="1">
        <v>1.9438999999999999E-16</v>
      </c>
      <c r="BY122" s="1">
        <v>4.5125E-17</v>
      </c>
      <c r="BZ122" s="1">
        <v>3.2455999999999999E-16</v>
      </c>
      <c r="CA122" s="1">
        <v>3.1241000000000002E-17</v>
      </c>
      <c r="CB122" s="1">
        <v>2.0826999999999999E-17</v>
      </c>
      <c r="CC122" s="1">
        <v>7.6366000000000002E-17</v>
      </c>
      <c r="CD122" s="1">
        <v>2.2910000000000002E-16</v>
      </c>
      <c r="CE122" s="1">
        <v>2.6033999999999999E-17</v>
      </c>
      <c r="CF122" s="1">
        <v>2.7768999999999998E-16</v>
      </c>
      <c r="CG122" s="1">
        <v>7.8101999999999999E-17</v>
      </c>
      <c r="CH122" s="1">
        <v>3.5753000000000001E-16</v>
      </c>
      <c r="CI122" s="1">
        <v>1.1108E-16</v>
      </c>
      <c r="CJ122" s="1">
        <v>3.6794999999999999E-16</v>
      </c>
      <c r="CK122" s="1">
        <v>1.2582999999999999E-16</v>
      </c>
      <c r="CL122" s="1">
        <v>3.4711999999999997E-18</v>
      </c>
      <c r="CM122" s="1">
        <v>2.4644999999999999E-16</v>
      </c>
      <c r="CN122" s="1">
        <v>3.8530000000000002E-16</v>
      </c>
      <c r="CO122" s="1">
        <v>1.4404999999999999E-16</v>
      </c>
      <c r="CP122" s="1">
        <v>1.1385000000000001E-15</v>
      </c>
      <c r="CQ122" s="1">
        <v>1.4404999999999999E-16</v>
      </c>
      <c r="CR122" s="1">
        <v>3.1241000000000002E-17</v>
      </c>
      <c r="CS122" s="1">
        <v>3.2281999999999999E-16</v>
      </c>
      <c r="CT122" s="1">
        <v>2.0827E-16</v>
      </c>
      <c r="CU122" s="1">
        <v>2.7769000000000001E-17</v>
      </c>
      <c r="CV122" s="1">
        <v>9.8581999999999991E-16</v>
      </c>
      <c r="CW122" s="1">
        <v>4.1307000000000002E-16</v>
      </c>
      <c r="CX122" s="1">
        <v>8.5044000000000004E-17</v>
      </c>
      <c r="CY122" s="1">
        <v>1.8189E-15</v>
      </c>
      <c r="CZ122" s="1">
        <v>5.8315999999999999E-16</v>
      </c>
      <c r="DA122" s="1">
        <v>1.0414E-16</v>
      </c>
      <c r="DB122" s="1">
        <v>7.9837000000000004E-17</v>
      </c>
      <c r="DC122" s="1">
        <v>3.5058999999999999E-16</v>
      </c>
      <c r="DD122" s="1">
        <v>3.7141999999999998E-16</v>
      </c>
      <c r="DE122" s="1">
        <v>1.1108E-16</v>
      </c>
      <c r="DF122" s="1">
        <v>3.8183000000000001E-17</v>
      </c>
      <c r="DG122" s="1">
        <v>1.2323000000000001E-16</v>
      </c>
      <c r="DH122" s="1">
        <v>3.1240999999999998E-16</v>
      </c>
      <c r="DI122" s="1">
        <v>2.8116999999999999E-16</v>
      </c>
    </row>
    <row r="123" spans="1:115">
      <c r="A123" t="s">
        <v>232</v>
      </c>
      <c r="B123">
        <v>1.0305999999999999E-2</v>
      </c>
      <c r="C123">
        <v>1.9889E-3</v>
      </c>
      <c r="D123">
        <v>5.4431000000000002E-3</v>
      </c>
      <c r="E123">
        <v>6.7984999999999996E-4</v>
      </c>
      <c r="F123">
        <v>3.6882999999999998E-3</v>
      </c>
      <c r="G123">
        <v>1.3768999999999999E-3</v>
      </c>
      <c r="H123">
        <v>4.5434999999999998E-3</v>
      </c>
      <c r="I123">
        <v>4.0686999999999997E-3</v>
      </c>
      <c r="J123">
        <v>6.2043999999999999E-4</v>
      </c>
      <c r="K123">
        <v>1.5744999999999999E-3</v>
      </c>
      <c r="L123">
        <v>1.2371999999999999E-3</v>
      </c>
      <c r="M123">
        <v>5.5488E-4</v>
      </c>
      <c r="N123">
        <v>2.4112999999999999E-3</v>
      </c>
      <c r="O123">
        <v>1.1267E-3</v>
      </c>
      <c r="P123">
        <v>2.0081999999999999E-3</v>
      </c>
      <c r="Q123">
        <v>2.081E-3</v>
      </c>
      <c r="R123">
        <v>7.0916000000000002E-4</v>
      </c>
      <c r="S123">
        <v>7.4536999999999997E-3</v>
      </c>
      <c r="T123">
        <v>1.5755999999999999E-3</v>
      </c>
      <c r="U123">
        <v>1.7518E-3</v>
      </c>
      <c r="V123">
        <v>5.2181999999999999E-4</v>
      </c>
      <c r="W123">
        <v>1.8335000000000001E-3</v>
      </c>
      <c r="X123">
        <v>1.6187E-3</v>
      </c>
      <c r="Y123">
        <v>1.1012000000000001E-3</v>
      </c>
      <c r="Z123">
        <v>1.1894E-3</v>
      </c>
      <c r="AA123">
        <v>6.0402000000000003E-4</v>
      </c>
      <c r="AB123">
        <v>1.9823000000000002E-3</v>
      </c>
      <c r="AC123">
        <v>1.8808E-3</v>
      </c>
      <c r="AD123">
        <v>1.2826000000000001E-3</v>
      </c>
      <c r="AE123">
        <v>6.2173999999999997E-4</v>
      </c>
      <c r="AF123">
        <v>1.9700999999999998E-3</v>
      </c>
      <c r="AG123">
        <v>6.1247000000000005E-4</v>
      </c>
      <c r="AH123">
        <v>2.4469000000000001E-3</v>
      </c>
      <c r="AI123">
        <v>3.0569999999999998E-3</v>
      </c>
      <c r="AJ123">
        <v>1.7470000000000001E-3</v>
      </c>
      <c r="AK123">
        <v>7.3435999999999998E-4</v>
      </c>
      <c r="AL123">
        <v>2.7767E-3</v>
      </c>
      <c r="AM123">
        <v>1.2516000000000001E-3</v>
      </c>
      <c r="AN123">
        <v>5.9309999999999996E-3</v>
      </c>
      <c r="AO123">
        <v>8.6567000000000002E-4</v>
      </c>
      <c r="AP123">
        <v>3.0877000000000001E-3</v>
      </c>
      <c r="AQ123">
        <v>1.2093E-3</v>
      </c>
      <c r="AR123">
        <v>4.7385999999999999E-3</v>
      </c>
      <c r="AS123">
        <v>7.2378000000000004E-4</v>
      </c>
      <c r="AT123">
        <v>2.2656999999999998E-3</v>
      </c>
      <c r="AU123">
        <v>2.1323000000000002E-3</v>
      </c>
      <c r="AV123">
        <v>1.1876E-3</v>
      </c>
      <c r="AW123">
        <v>4.9551E-4</v>
      </c>
      <c r="AX123">
        <v>2.4256E-3</v>
      </c>
      <c r="AY123">
        <v>1.8307E-3</v>
      </c>
      <c r="AZ123">
        <v>2.9754E-3</v>
      </c>
      <c r="BA123">
        <v>1.931E-3</v>
      </c>
      <c r="BB123">
        <v>8.1234000000000005E-4</v>
      </c>
      <c r="BC123">
        <v>5.7220999999999999E-3</v>
      </c>
      <c r="BD123">
        <v>6.8864999999999996E-4</v>
      </c>
      <c r="BE123">
        <v>2.8811000000000002E-3</v>
      </c>
      <c r="BF123">
        <v>1.4593E-3</v>
      </c>
      <c r="BG123">
        <v>5.8022999999999998E-3</v>
      </c>
      <c r="BH123">
        <v>6.6626000000000001E-4</v>
      </c>
      <c r="BI123">
        <v>3.2434E-3</v>
      </c>
      <c r="BJ123">
        <v>1.6798E-3</v>
      </c>
      <c r="BK123">
        <v>2.3111999999999998E-3</v>
      </c>
      <c r="BL123">
        <v>2.7783E-3</v>
      </c>
      <c r="BM123">
        <v>3.0255E-3</v>
      </c>
      <c r="BN123">
        <v>8.7830000000000004E-4</v>
      </c>
      <c r="BO123">
        <v>7.1051999999999999E-3</v>
      </c>
      <c r="BP123">
        <v>1.3718999999999999E-3</v>
      </c>
      <c r="BQ123">
        <v>4.0844999999999996E-3</v>
      </c>
      <c r="BR123">
        <v>2.0095999999999998E-3</v>
      </c>
      <c r="BS123">
        <v>5.9407000000000004E-4</v>
      </c>
      <c r="BT123">
        <v>2.7225000000000001E-3</v>
      </c>
      <c r="BU123">
        <v>2.2661999999999999E-3</v>
      </c>
      <c r="BV123">
        <v>1.5904000000000001E-3</v>
      </c>
      <c r="BW123">
        <v>2.9613E-3</v>
      </c>
      <c r="BX123">
        <v>2.4719E-3</v>
      </c>
      <c r="BY123">
        <v>5.1953000000000004E-4</v>
      </c>
      <c r="BZ123">
        <v>1.8345E-3</v>
      </c>
      <c r="CA123">
        <v>1.6918E-3</v>
      </c>
      <c r="CB123">
        <v>1.949E-3</v>
      </c>
      <c r="CC123">
        <v>9.4534999999999997E-4</v>
      </c>
      <c r="CD123">
        <v>3.0189000000000001E-3</v>
      </c>
      <c r="CE123">
        <v>5.8996000000000005E-4</v>
      </c>
      <c r="CF123">
        <v>1.9957E-3</v>
      </c>
      <c r="CG123">
        <v>1.1180000000000001E-3</v>
      </c>
      <c r="CH123">
        <v>2.5165000000000001E-3</v>
      </c>
      <c r="CI123">
        <v>1.4032000000000001E-3</v>
      </c>
      <c r="CJ123">
        <v>1.7884000000000001E-3</v>
      </c>
      <c r="CK123">
        <v>6.3657000000000004E-4</v>
      </c>
      <c r="CL123">
        <v>2.3990000000000001E-3</v>
      </c>
      <c r="CM123">
        <v>2.4558000000000002E-3</v>
      </c>
      <c r="CN123">
        <v>1.6034000000000001E-3</v>
      </c>
      <c r="CO123">
        <v>1.3221000000000001E-3</v>
      </c>
      <c r="CP123">
        <v>7.0578000000000004E-3</v>
      </c>
      <c r="CQ123">
        <v>6.7867999999999997E-4</v>
      </c>
      <c r="CR123">
        <v>1.9446000000000001E-3</v>
      </c>
      <c r="CS123">
        <v>2.2284000000000002E-3</v>
      </c>
      <c r="CT123">
        <v>2.1676E-3</v>
      </c>
      <c r="CU123">
        <v>2.3021000000000001E-3</v>
      </c>
      <c r="CV123">
        <v>7.0320000000000001E-3</v>
      </c>
      <c r="CW123">
        <v>2.8868000000000001E-3</v>
      </c>
      <c r="CX123">
        <v>9.6630000000000001E-4</v>
      </c>
      <c r="CY123">
        <v>1.4241E-2</v>
      </c>
      <c r="CZ123">
        <v>3.4156999999999998E-3</v>
      </c>
      <c r="DA123">
        <v>1.1502999999999999E-3</v>
      </c>
      <c r="DB123">
        <v>6.7840000000000001E-4</v>
      </c>
      <c r="DC123">
        <v>3.0776000000000002E-3</v>
      </c>
      <c r="DD123">
        <v>3.4997000000000001E-3</v>
      </c>
      <c r="DE123">
        <v>1.3774E-3</v>
      </c>
      <c r="DF123">
        <v>1.8833000000000001E-3</v>
      </c>
      <c r="DG123">
        <v>5.4551000000000003E-4</v>
      </c>
      <c r="DH123">
        <v>2.0887000000000002E-3</v>
      </c>
      <c r="DI123">
        <v>1.7061000000000001E-3</v>
      </c>
    </row>
    <row r="125" spans="1:115">
      <c r="A125" t="s">
        <v>257</v>
      </c>
      <c r="DK125" t="s">
        <v>113</v>
      </c>
    </row>
    <row r="126" spans="1:115">
      <c r="A126" t="s">
        <v>225</v>
      </c>
      <c r="B126">
        <v>1</v>
      </c>
      <c r="C126">
        <v>1</v>
      </c>
      <c r="D126">
        <v>1</v>
      </c>
      <c r="E126">
        <v>1</v>
      </c>
      <c r="F126">
        <v>1</v>
      </c>
      <c r="G126">
        <v>1</v>
      </c>
      <c r="H126">
        <v>1</v>
      </c>
      <c r="I126">
        <v>1</v>
      </c>
      <c r="J126">
        <v>1</v>
      </c>
      <c r="K126">
        <v>1</v>
      </c>
      <c r="L126">
        <v>1</v>
      </c>
      <c r="M126">
        <v>1</v>
      </c>
      <c r="N126">
        <v>1</v>
      </c>
      <c r="O126">
        <v>1</v>
      </c>
      <c r="P126">
        <v>1</v>
      </c>
      <c r="Q126">
        <v>1</v>
      </c>
      <c r="R126">
        <v>1</v>
      </c>
      <c r="S126">
        <v>1</v>
      </c>
      <c r="T126">
        <v>1</v>
      </c>
      <c r="U126">
        <v>1</v>
      </c>
      <c r="V126">
        <v>1</v>
      </c>
      <c r="W126">
        <v>1</v>
      </c>
      <c r="X126">
        <v>1</v>
      </c>
      <c r="Y126">
        <v>1</v>
      </c>
      <c r="Z126">
        <v>1</v>
      </c>
      <c r="AA126">
        <v>1</v>
      </c>
      <c r="AB126">
        <v>1</v>
      </c>
      <c r="AC126">
        <v>1</v>
      </c>
      <c r="AD126">
        <v>1</v>
      </c>
      <c r="AE126">
        <v>1</v>
      </c>
      <c r="AF126">
        <v>1</v>
      </c>
      <c r="AG126">
        <v>1</v>
      </c>
      <c r="AH126">
        <v>1</v>
      </c>
      <c r="AI126">
        <v>1</v>
      </c>
      <c r="AJ126">
        <v>1</v>
      </c>
      <c r="AK126">
        <v>1</v>
      </c>
      <c r="AL126">
        <v>1</v>
      </c>
      <c r="AM126">
        <v>1</v>
      </c>
      <c r="AN126">
        <v>1</v>
      </c>
      <c r="AO126">
        <v>1</v>
      </c>
      <c r="AP126">
        <v>1</v>
      </c>
      <c r="AQ126">
        <v>1</v>
      </c>
      <c r="AR126">
        <v>1</v>
      </c>
      <c r="AS126">
        <v>1</v>
      </c>
      <c r="AT126">
        <v>1</v>
      </c>
      <c r="AU126">
        <v>1</v>
      </c>
      <c r="AV126">
        <v>1</v>
      </c>
      <c r="AW126">
        <v>1</v>
      </c>
      <c r="AX126">
        <v>1</v>
      </c>
      <c r="AY126">
        <v>1</v>
      </c>
      <c r="AZ126">
        <v>1</v>
      </c>
      <c r="BA126">
        <v>1</v>
      </c>
      <c r="BB126">
        <v>1</v>
      </c>
      <c r="BC126">
        <v>1</v>
      </c>
      <c r="BD126">
        <v>1</v>
      </c>
      <c r="BE126">
        <v>1</v>
      </c>
      <c r="BF126">
        <v>1</v>
      </c>
      <c r="BG126">
        <v>1</v>
      </c>
      <c r="BH126">
        <v>1</v>
      </c>
      <c r="BI126">
        <v>1</v>
      </c>
      <c r="BJ126">
        <v>1</v>
      </c>
      <c r="BK126">
        <v>1</v>
      </c>
      <c r="BL126">
        <v>1</v>
      </c>
      <c r="BM126">
        <v>1</v>
      </c>
      <c r="BN126">
        <v>1</v>
      </c>
      <c r="BO126">
        <v>1</v>
      </c>
      <c r="BP126">
        <v>1</v>
      </c>
      <c r="BQ126">
        <v>1</v>
      </c>
      <c r="BR126">
        <v>1</v>
      </c>
      <c r="BS126">
        <v>1</v>
      </c>
      <c r="BT126">
        <v>1</v>
      </c>
      <c r="BU126">
        <v>1</v>
      </c>
      <c r="BV126">
        <v>1</v>
      </c>
      <c r="BW126">
        <v>1</v>
      </c>
      <c r="BX126">
        <v>1</v>
      </c>
      <c r="BY126">
        <v>1</v>
      </c>
      <c r="BZ126">
        <v>1</v>
      </c>
      <c r="CA126">
        <v>1</v>
      </c>
      <c r="CB126">
        <v>1</v>
      </c>
      <c r="CC126">
        <v>1</v>
      </c>
      <c r="CD126">
        <v>1</v>
      </c>
      <c r="CE126">
        <v>1</v>
      </c>
      <c r="CF126">
        <v>1</v>
      </c>
      <c r="CG126">
        <v>1</v>
      </c>
      <c r="CH126">
        <v>1</v>
      </c>
      <c r="CI126">
        <v>1</v>
      </c>
      <c r="CJ126">
        <v>1</v>
      </c>
      <c r="CK126">
        <v>1</v>
      </c>
      <c r="CL126">
        <v>1</v>
      </c>
      <c r="CM126">
        <v>1</v>
      </c>
      <c r="CN126">
        <v>1</v>
      </c>
      <c r="CO126">
        <v>1</v>
      </c>
      <c r="CP126">
        <v>1</v>
      </c>
      <c r="CQ126">
        <v>1</v>
      </c>
      <c r="CR126">
        <v>1</v>
      </c>
      <c r="CS126">
        <v>1</v>
      </c>
      <c r="CT126">
        <v>1</v>
      </c>
      <c r="CU126">
        <v>1</v>
      </c>
      <c r="CV126">
        <v>1</v>
      </c>
      <c r="CW126">
        <v>1</v>
      </c>
      <c r="CX126">
        <v>1</v>
      </c>
      <c r="CY126">
        <v>1</v>
      </c>
      <c r="CZ126">
        <v>1</v>
      </c>
      <c r="DA126">
        <v>1</v>
      </c>
      <c r="DB126">
        <v>1</v>
      </c>
      <c r="DC126">
        <v>1</v>
      </c>
      <c r="DD126">
        <v>1</v>
      </c>
      <c r="DE126">
        <v>1</v>
      </c>
      <c r="DF126">
        <v>1</v>
      </c>
      <c r="DG126">
        <v>1</v>
      </c>
      <c r="DH126">
        <v>1</v>
      </c>
      <c r="DI126">
        <v>1</v>
      </c>
      <c r="DK126">
        <f>MIN(B126:DI126)</f>
        <v>1</v>
      </c>
    </row>
    <row r="127" spans="1:115">
      <c r="A127" t="s">
        <v>226</v>
      </c>
      <c r="B127">
        <v>1</v>
      </c>
      <c r="C127">
        <v>1</v>
      </c>
      <c r="D127">
        <v>1</v>
      </c>
      <c r="E127">
        <v>1</v>
      </c>
      <c r="F127">
        <v>1</v>
      </c>
      <c r="G127">
        <v>1</v>
      </c>
      <c r="H127">
        <v>1</v>
      </c>
      <c r="I127">
        <v>1</v>
      </c>
      <c r="J127">
        <v>1</v>
      </c>
      <c r="K127">
        <v>1</v>
      </c>
      <c r="L127">
        <v>1</v>
      </c>
      <c r="M127">
        <v>1</v>
      </c>
      <c r="N127">
        <v>1</v>
      </c>
      <c r="O127">
        <v>1</v>
      </c>
      <c r="P127">
        <v>1</v>
      </c>
      <c r="Q127">
        <v>1</v>
      </c>
      <c r="R127">
        <v>1</v>
      </c>
      <c r="S127">
        <v>1</v>
      </c>
      <c r="T127">
        <v>1</v>
      </c>
      <c r="U127">
        <v>1</v>
      </c>
      <c r="V127">
        <v>1</v>
      </c>
      <c r="W127">
        <v>1</v>
      </c>
      <c r="X127">
        <v>1</v>
      </c>
      <c r="Y127">
        <v>1</v>
      </c>
      <c r="Z127">
        <v>1</v>
      </c>
      <c r="AA127">
        <v>1</v>
      </c>
      <c r="AB127">
        <v>1</v>
      </c>
      <c r="AC127">
        <v>1</v>
      </c>
      <c r="AD127">
        <v>1</v>
      </c>
      <c r="AE127">
        <v>1</v>
      </c>
      <c r="AF127">
        <v>1</v>
      </c>
      <c r="AG127">
        <v>1</v>
      </c>
      <c r="AH127">
        <v>1</v>
      </c>
      <c r="AI127">
        <v>1</v>
      </c>
      <c r="AJ127">
        <v>1</v>
      </c>
      <c r="AK127">
        <v>1</v>
      </c>
      <c r="AL127">
        <v>1</v>
      </c>
      <c r="AM127">
        <v>1</v>
      </c>
      <c r="AN127">
        <v>1</v>
      </c>
      <c r="AO127">
        <v>1</v>
      </c>
      <c r="AP127">
        <v>1</v>
      </c>
      <c r="AQ127">
        <v>1</v>
      </c>
      <c r="AR127">
        <v>1</v>
      </c>
      <c r="AS127">
        <v>1</v>
      </c>
      <c r="AT127">
        <v>1</v>
      </c>
      <c r="AU127">
        <v>1</v>
      </c>
      <c r="AV127">
        <v>1</v>
      </c>
      <c r="AW127">
        <v>1</v>
      </c>
      <c r="AX127">
        <v>1</v>
      </c>
      <c r="AY127">
        <v>1</v>
      </c>
      <c r="AZ127">
        <v>1</v>
      </c>
      <c r="BA127">
        <v>1</v>
      </c>
      <c r="BB127">
        <v>1</v>
      </c>
      <c r="BC127">
        <v>1</v>
      </c>
      <c r="BD127">
        <v>1</v>
      </c>
      <c r="BE127">
        <v>1</v>
      </c>
      <c r="BF127">
        <v>1</v>
      </c>
      <c r="BG127">
        <v>1</v>
      </c>
      <c r="BH127">
        <v>1</v>
      </c>
      <c r="BI127">
        <v>1</v>
      </c>
      <c r="BJ127">
        <v>1</v>
      </c>
      <c r="BK127">
        <v>1</v>
      </c>
      <c r="BL127">
        <v>1</v>
      </c>
      <c r="BM127">
        <v>1</v>
      </c>
      <c r="BN127">
        <v>1</v>
      </c>
      <c r="BO127">
        <v>1</v>
      </c>
      <c r="BP127">
        <v>1</v>
      </c>
      <c r="BQ127">
        <v>1</v>
      </c>
      <c r="BR127">
        <v>1</v>
      </c>
      <c r="BS127">
        <v>1</v>
      </c>
      <c r="BT127">
        <v>1</v>
      </c>
      <c r="BU127">
        <v>1</v>
      </c>
      <c r="BV127">
        <v>1</v>
      </c>
      <c r="BW127">
        <v>1</v>
      </c>
      <c r="BX127">
        <v>1</v>
      </c>
      <c r="BY127">
        <v>1</v>
      </c>
      <c r="BZ127">
        <v>1</v>
      </c>
      <c r="CA127">
        <v>1</v>
      </c>
      <c r="CB127">
        <v>1</v>
      </c>
      <c r="CC127">
        <v>1</v>
      </c>
      <c r="CD127">
        <v>1</v>
      </c>
      <c r="CE127">
        <v>1</v>
      </c>
      <c r="CF127">
        <v>1</v>
      </c>
      <c r="CG127">
        <v>1</v>
      </c>
      <c r="CH127">
        <v>1</v>
      </c>
      <c r="CI127">
        <v>1</v>
      </c>
      <c r="CJ127">
        <v>1</v>
      </c>
      <c r="CK127">
        <v>1</v>
      </c>
      <c r="CL127">
        <v>1</v>
      </c>
      <c r="CM127">
        <v>1</v>
      </c>
      <c r="CN127">
        <v>1</v>
      </c>
      <c r="CO127">
        <v>1</v>
      </c>
      <c r="CP127">
        <v>1</v>
      </c>
      <c r="CQ127">
        <v>1</v>
      </c>
      <c r="CR127">
        <v>1</v>
      </c>
      <c r="CS127">
        <v>1</v>
      </c>
      <c r="CT127">
        <v>1</v>
      </c>
      <c r="CU127">
        <v>1</v>
      </c>
      <c r="CV127">
        <v>1</v>
      </c>
      <c r="CW127">
        <v>1</v>
      </c>
      <c r="CX127">
        <v>1</v>
      </c>
      <c r="CY127">
        <v>1</v>
      </c>
      <c r="CZ127">
        <v>1</v>
      </c>
      <c r="DA127">
        <v>1</v>
      </c>
      <c r="DB127">
        <v>1</v>
      </c>
      <c r="DC127">
        <v>1</v>
      </c>
      <c r="DD127">
        <v>1</v>
      </c>
      <c r="DE127">
        <v>1</v>
      </c>
      <c r="DF127">
        <v>1</v>
      </c>
      <c r="DG127">
        <v>1</v>
      </c>
      <c r="DH127">
        <v>1</v>
      </c>
      <c r="DI127">
        <v>1</v>
      </c>
      <c r="DK127">
        <f t="shared" ref="DK127:DK134" si="24">MIN(B127:DI127)</f>
        <v>1</v>
      </c>
    </row>
    <row r="128" spans="1:115">
      <c r="A128" t="s">
        <v>227</v>
      </c>
      <c r="B128">
        <v>1</v>
      </c>
      <c r="C128">
        <v>1</v>
      </c>
      <c r="D128">
        <v>1</v>
      </c>
      <c r="E128">
        <v>1</v>
      </c>
      <c r="F128">
        <v>1</v>
      </c>
      <c r="G128">
        <v>1</v>
      </c>
      <c r="H128">
        <v>1</v>
      </c>
      <c r="I128">
        <v>1</v>
      </c>
      <c r="J128">
        <v>1</v>
      </c>
      <c r="K128">
        <v>1</v>
      </c>
      <c r="L128">
        <v>1</v>
      </c>
      <c r="M128">
        <v>1</v>
      </c>
      <c r="N128">
        <v>1</v>
      </c>
      <c r="O128">
        <v>1</v>
      </c>
      <c r="P128">
        <v>1</v>
      </c>
      <c r="Q128">
        <v>1</v>
      </c>
      <c r="R128">
        <v>1</v>
      </c>
      <c r="S128">
        <v>1</v>
      </c>
      <c r="T128">
        <v>1</v>
      </c>
      <c r="U128">
        <v>1</v>
      </c>
      <c r="V128">
        <v>1</v>
      </c>
      <c r="W128">
        <v>1</v>
      </c>
      <c r="X128">
        <v>1</v>
      </c>
      <c r="Y128">
        <v>1</v>
      </c>
      <c r="Z128">
        <v>1</v>
      </c>
      <c r="AA128">
        <v>1</v>
      </c>
      <c r="AB128">
        <v>1</v>
      </c>
      <c r="AC128">
        <v>1</v>
      </c>
      <c r="AD128">
        <v>1</v>
      </c>
      <c r="AE128">
        <v>1</v>
      </c>
      <c r="AF128">
        <v>1</v>
      </c>
      <c r="AG128">
        <v>1</v>
      </c>
      <c r="AH128">
        <v>1</v>
      </c>
      <c r="AI128">
        <v>1</v>
      </c>
      <c r="AJ128">
        <v>1</v>
      </c>
      <c r="AK128">
        <v>1</v>
      </c>
      <c r="AL128">
        <v>1</v>
      </c>
      <c r="AM128">
        <v>1</v>
      </c>
      <c r="AN128">
        <v>1</v>
      </c>
      <c r="AO128">
        <v>1</v>
      </c>
      <c r="AP128">
        <v>1</v>
      </c>
      <c r="AQ128">
        <v>1</v>
      </c>
      <c r="AR128">
        <v>1</v>
      </c>
      <c r="AS128">
        <v>1</v>
      </c>
      <c r="AT128">
        <v>1</v>
      </c>
      <c r="AU128">
        <v>1</v>
      </c>
      <c r="AV128">
        <v>1</v>
      </c>
      <c r="AW128">
        <v>1</v>
      </c>
      <c r="AX128">
        <v>1</v>
      </c>
      <c r="AY128">
        <v>1</v>
      </c>
      <c r="AZ128">
        <v>1</v>
      </c>
      <c r="BA128">
        <v>1</v>
      </c>
      <c r="BB128">
        <v>1</v>
      </c>
      <c r="BC128">
        <v>1</v>
      </c>
      <c r="BD128">
        <v>1</v>
      </c>
      <c r="BE128">
        <v>1</v>
      </c>
      <c r="BF128">
        <v>1</v>
      </c>
      <c r="BG128">
        <v>1</v>
      </c>
      <c r="BH128">
        <v>1</v>
      </c>
      <c r="BI128">
        <v>1</v>
      </c>
      <c r="BJ128">
        <v>1</v>
      </c>
      <c r="BK128">
        <v>1</v>
      </c>
      <c r="BL128">
        <v>1</v>
      </c>
      <c r="BM128">
        <v>1</v>
      </c>
      <c r="BN128">
        <v>1</v>
      </c>
      <c r="BO128">
        <v>1</v>
      </c>
      <c r="BP128">
        <v>1</v>
      </c>
      <c r="BQ128">
        <v>1</v>
      </c>
      <c r="BR128">
        <v>1</v>
      </c>
      <c r="BS128">
        <v>1</v>
      </c>
      <c r="BT128">
        <v>1</v>
      </c>
      <c r="BU128">
        <v>1</v>
      </c>
      <c r="BV128">
        <v>1</v>
      </c>
      <c r="BW128">
        <v>1</v>
      </c>
      <c r="BX128">
        <v>1</v>
      </c>
      <c r="BY128">
        <v>1</v>
      </c>
      <c r="BZ128">
        <v>1</v>
      </c>
      <c r="CA128">
        <v>1</v>
      </c>
      <c r="CB128">
        <v>1</v>
      </c>
      <c r="CC128">
        <v>1</v>
      </c>
      <c r="CD128">
        <v>1</v>
      </c>
      <c r="CE128">
        <v>1</v>
      </c>
      <c r="CF128">
        <v>1</v>
      </c>
      <c r="CG128">
        <v>1</v>
      </c>
      <c r="CH128">
        <v>1</v>
      </c>
      <c r="CI128">
        <v>1</v>
      </c>
      <c r="CJ128">
        <v>1</v>
      </c>
      <c r="CK128">
        <v>1</v>
      </c>
      <c r="CL128">
        <v>1</v>
      </c>
      <c r="CM128">
        <v>1</v>
      </c>
      <c r="CN128">
        <v>1</v>
      </c>
      <c r="CO128">
        <v>1</v>
      </c>
      <c r="CP128">
        <v>1</v>
      </c>
      <c r="CQ128">
        <v>1</v>
      </c>
      <c r="CR128">
        <v>1</v>
      </c>
      <c r="CS128">
        <v>1</v>
      </c>
      <c r="CT128">
        <v>1</v>
      </c>
      <c r="CU128">
        <v>1</v>
      </c>
      <c r="CV128">
        <v>1</v>
      </c>
      <c r="CW128">
        <v>1</v>
      </c>
      <c r="CX128">
        <v>1</v>
      </c>
      <c r="CY128">
        <v>1</v>
      </c>
      <c r="CZ128">
        <v>1</v>
      </c>
      <c r="DA128">
        <v>1</v>
      </c>
      <c r="DB128">
        <v>1</v>
      </c>
      <c r="DC128">
        <v>1</v>
      </c>
      <c r="DD128">
        <v>1</v>
      </c>
      <c r="DE128">
        <v>1</v>
      </c>
      <c r="DF128">
        <v>1</v>
      </c>
      <c r="DG128">
        <v>1</v>
      </c>
      <c r="DH128">
        <v>1</v>
      </c>
      <c r="DI128">
        <v>1</v>
      </c>
      <c r="DK128">
        <f t="shared" si="24"/>
        <v>1</v>
      </c>
    </row>
    <row r="129" spans="1:115">
      <c r="A129" t="s">
        <v>228</v>
      </c>
      <c r="B129">
        <v>1</v>
      </c>
      <c r="C129">
        <v>1</v>
      </c>
      <c r="D129">
        <v>1</v>
      </c>
      <c r="E129">
        <v>1</v>
      </c>
      <c r="F129">
        <v>1</v>
      </c>
      <c r="G129">
        <v>1</v>
      </c>
      <c r="H129">
        <v>1</v>
      </c>
      <c r="I129">
        <v>1</v>
      </c>
      <c r="J129">
        <v>1</v>
      </c>
      <c r="K129">
        <v>1</v>
      </c>
      <c r="L129">
        <v>1</v>
      </c>
      <c r="M129">
        <v>1</v>
      </c>
      <c r="N129">
        <v>1</v>
      </c>
      <c r="O129">
        <v>1</v>
      </c>
      <c r="P129">
        <v>1</v>
      </c>
      <c r="Q129">
        <v>1</v>
      </c>
      <c r="R129">
        <v>1</v>
      </c>
      <c r="S129">
        <v>1</v>
      </c>
      <c r="T129">
        <v>1</v>
      </c>
      <c r="U129">
        <v>1</v>
      </c>
      <c r="V129">
        <v>1</v>
      </c>
      <c r="W129">
        <v>1</v>
      </c>
      <c r="X129">
        <v>1</v>
      </c>
      <c r="Y129">
        <v>1</v>
      </c>
      <c r="Z129">
        <v>1</v>
      </c>
      <c r="AA129">
        <v>1</v>
      </c>
      <c r="AB129">
        <v>1</v>
      </c>
      <c r="AC129">
        <v>1</v>
      </c>
      <c r="AD129">
        <v>1</v>
      </c>
      <c r="AE129">
        <v>1</v>
      </c>
      <c r="AF129">
        <v>1</v>
      </c>
      <c r="AG129">
        <v>1</v>
      </c>
      <c r="AH129">
        <v>1</v>
      </c>
      <c r="AI129">
        <v>1</v>
      </c>
      <c r="AJ129">
        <v>1</v>
      </c>
      <c r="AK129">
        <v>1</v>
      </c>
      <c r="AL129">
        <v>1</v>
      </c>
      <c r="AM129">
        <v>1</v>
      </c>
      <c r="AN129">
        <v>1</v>
      </c>
      <c r="AO129">
        <v>1</v>
      </c>
      <c r="AP129">
        <v>1</v>
      </c>
      <c r="AQ129">
        <v>1</v>
      </c>
      <c r="AR129">
        <v>1</v>
      </c>
      <c r="AS129">
        <v>1</v>
      </c>
      <c r="AT129">
        <v>1</v>
      </c>
      <c r="AU129">
        <v>1</v>
      </c>
      <c r="AV129">
        <v>1</v>
      </c>
      <c r="AW129">
        <v>1</v>
      </c>
      <c r="AX129">
        <v>1</v>
      </c>
      <c r="AY129">
        <v>1</v>
      </c>
      <c r="AZ129">
        <v>1</v>
      </c>
      <c r="BA129">
        <v>1</v>
      </c>
      <c r="BB129">
        <v>1</v>
      </c>
      <c r="BC129">
        <v>1</v>
      </c>
      <c r="BD129">
        <v>1</v>
      </c>
      <c r="BE129">
        <v>1</v>
      </c>
      <c r="BF129">
        <v>1</v>
      </c>
      <c r="BG129">
        <v>1</v>
      </c>
      <c r="BH129">
        <v>1</v>
      </c>
      <c r="BI129">
        <v>1</v>
      </c>
      <c r="BJ129">
        <v>1</v>
      </c>
      <c r="BK129">
        <v>1</v>
      </c>
      <c r="BL129">
        <v>1</v>
      </c>
      <c r="BM129">
        <v>1</v>
      </c>
      <c r="BN129">
        <v>1</v>
      </c>
      <c r="BO129">
        <v>1</v>
      </c>
      <c r="BP129">
        <v>1</v>
      </c>
      <c r="BQ129">
        <v>1</v>
      </c>
      <c r="BR129">
        <v>1</v>
      </c>
      <c r="BS129">
        <v>1</v>
      </c>
      <c r="BT129">
        <v>1</v>
      </c>
      <c r="BU129">
        <v>1</v>
      </c>
      <c r="BV129">
        <v>1</v>
      </c>
      <c r="BW129">
        <v>1</v>
      </c>
      <c r="BX129">
        <v>1</v>
      </c>
      <c r="BY129">
        <v>1</v>
      </c>
      <c r="BZ129">
        <v>1</v>
      </c>
      <c r="CA129">
        <v>1</v>
      </c>
      <c r="CB129">
        <v>1</v>
      </c>
      <c r="CC129">
        <v>1</v>
      </c>
      <c r="CD129">
        <v>1</v>
      </c>
      <c r="CE129">
        <v>1</v>
      </c>
      <c r="CF129">
        <v>1</v>
      </c>
      <c r="CG129">
        <v>1</v>
      </c>
      <c r="CH129">
        <v>1</v>
      </c>
      <c r="CI129">
        <v>1</v>
      </c>
      <c r="CJ129">
        <v>1</v>
      </c>
      <c r="CK129">
        <v>1</v>
      </c>
      <c r="CL129">
        <v>1</v>
      </c>
      <c r="CM129">
        <v>1</v>
      </c>
      <c r="CN129">
        <v>1</v>
      </c>
      <c r="CO129">
        <v>1</v>
      </c>
      <c r="CP129">
        <v>1</v>
      </c>
      <c r="CQ129">
        <v>1</v>
      </c>
      <c r="CR129">
        <v>1</v>
      </c>
      <c r="CS129">
        <v>1</v>
      </c>
      <c r="CT129">
        <v>1</v>
      </c>
      <c r="CU129">
        <v>1</v>
      </c>
      <c r="CV129">
        <v>1</v>
      </c>
      <c r="CW129">
        <v>1</v>
      </c>
      <c r="CX129">
        <v>1</v>
      </c>
      <c r="CY129">
        <v>1</v>
      </c>
      <c r="CZ129">
        <v>1</v>
      </c>
      <c r="DA129">
        <v>1</v>
      </c>
      <c r="DB129">
        <v>1</v>
      </c>
      <c r="DC129">
        <v>1</v>
      </c>
      <c r="DD129">
        <v>1</v>
      </c>
      <c r="DE129">
        <v>1</v>
      </c>
      <c r="DF129">
        <v>1</v>
      </c>
      <c r="DG129">
        <v>1</v>
      </c>
      <c r="DH129">
        <v>1</v>
      </c>
      <c r="DI129">
        <v>1</v>
      </c>
      <c r="DK129">
        <f t="shared" si="24"/>
        <v>1</v>
      </c>
    </row>
    <row r="130" spans="1:115">
      <c r="A130" t="s">
        <v>229</v>
      </c>
      <c r="B130">
        <v>1</v>
      </c>
      <c r="C130">
        <v>1</v>
      </c>
      <c r="D130">
        <v>1</v>
      </c>
      <c r="E130">
        <v>1</v>
      </c>
      <c r="F130">
        <v>1</v>
      </c>
      <c r="G130">
        <v>1</v>
      </c>
      <c r="H130">
        <v>1</v>
      </c>
      <c r="I130">
        <v>1</v>
      </c>
      <c r="J130">
        <v>1</v>
      </c>
      <c r="K130">
        <v>1</v>
      </c>
      <c r="L130">
        <v>1</v>
      </c>
      <c r="M130">
        <v>1</v>
      </c>
      <c r="N130">
        <v>1</v>
      </c>
      <c r="O130">
        <v>1</v>
      </c>
      <c r="P130">
        <v>1</v>
      </c>
      <c r="Q130">
        <v>1</v>
      </c>
      <c r="R130">
        <v>1</v>
      </c>
      <c r="S130">
        <v>1</v>
      </c>
      <c r="T130">
        <v>1</v>
      </c>
      <c r="U130">
        <v>1</v>
      </c>
      <c r="V130">
        <v>1</v>
      </c>
      <c r="W130">
        <v>1</v>
      </c>
      <c r="X130">
        <v>1</v>
      </c>
      <c r="Y130">
        <v>1</v>
      </c>
      <c r="Z130">
        <v>1</v>
      </c>
      <c r="AA130">
        <v>1</v>
      </c>
      <c r="AB130">
        <v>1</v>
      </c>
      <c r="AC130">
        <v>1</v>
      </c>
      <c r="AD130">
        <v>1</v>
      </c>
      <c r="AE130">
        <v>1</v>
      </c>
      <c r="AF130">
        <v>1</v>
      </c>
      <c r="AG130">
        <v>1</v>
      </c>
      <c r="AH130">
        <v>1</v>
      </c>
      <c r="AI130">
        <v>1</v>
      </c>
      <c r="AJ130">
        <v>1</v>
      </c>
      <c r="AK130">
        <v>1</v>
      </c>
      <c r="AL130">
        <v>1</v>
      </c>
      <c r="AM130">
        <v>1</v>
      </c>
      <c r="AN130">
        <v>1</v>
      </c>
      <c r="AO130">
        <v>1</v>
      </c>
      <c r="AP130">
        <v>1</v>
      </c>
      <c r="AQ130">
        <v>1</v>
      </c>
      <c r="AR130">
        <v>1</v>
      </c>
      <c r="AS130">
        <v>1</v>
      </c>
      <c r="AT130">
        <v>1</v>
      </c>
      <c r="AU130">
        <v>1</v>
      </c>
      <c r="AV130">
        <v>1</v>
      </c>
      <c r="AW130">
        <v>1</v>
      </c>
      <c r="AX130">
        <v>1</v>
      </c>
      <c r="AY130">
        <v>1</v>
      </c>
      <c r="AZ130">
        <v>1</v>
      </c>
      <c r="BA130">
        <v>1</v>
      </c>
      <c r="BB130">
        <v>1</v>
      </c>
      <c r="BC130">
        <v>1</v>
      </c>
      <c r="BD130">
        <v>1</v>
      </c>
      <c r="BE130">
        <v>1</v>
      </c>
      <c r="BF130">
        <v>1</v>
      </c>
      <c r="BG130">
        <v>1</v>
      </c>
      <c r="BH130">
        <v>1</v>
      </c>
      <c r="BI130">
        <v>1</v>
      </c>
      <c r="BJ130">
        <v>1</v>
      </c>
      <c r="BK130">
        <v>1</v>
      </c>
      <c r="BL130">
        <v>1</v>
      </c>
      <c r="BM130">
        <v>1</v>
      </c>
      <c r="BN130">
        <v>1</v>
      </c>
      <c r="BO130">
        <v>1</v>
      </c>
      <c r="BP130">
        <v>1</v>
      </c>
      <c r="BQ130">
        <v>1</v>
      </c>
      <c r="BR130">
        <v>1</v>
      </c>
      <c r="BS130">
        <v>1</v>
      </c>
      <c r="BT130">
        <v>1</v>
      </c>
      <c r="BU130">
        <v>1</v>
      </c>
      <c r="BV130">
        <v>1</v>
      </c>
      <c r="BW130">
        <v>1</v>
      </c>
      <c r="BX130">
        <v>1</v>
      </c>
      <c r="BY130">
        <v>1</v>
      </c>
      <c r="BZ130">
        <v>1</v>
      </c>
      <c r="CA130">
        <v>1</v>
      </c>
      <c r="CB130">
        <v>1</v>
      </c>
      <c r="CC130">
        <v>1</v>
      </c>
      <c r="CD130">
        <v>1</v>
      </c>
      <c r="CE130">
        <v>1</v>
      </c>
      <c r="CF130">
        <v>1</v>
      </c>
      <c r="CG130">
        <v>1</v>
      </c>
      <c r="CH130">
        <v>1</v>
      </c>
      <c r="CI130">
        <v>1</v>
      </c>
      <c r="CJ130">
        <v>1</v>
      </c>
      <c r="CK130">
        <v>1</v>
      </c>
      <c r="CL130">
        <v>1</v>
      </c>
      <c r="CM130">
        <v>1</v>
      </c>
      <c r="CN130">
        <v>1</v>
      </c>
      <c r="CO130">
        <v>1</v>
      </c>
      <c r="CP130">
        <v>1</v>
      </c>
      <c r="CQ130">
        <v>1</v>
      </c>
      <c r="CR130">
        <v>1</v>
      </c>
      <c r="CS130">
        <v>1</v>
      </c>
      <c r="CT130">
        <v>1</v>
      </c>
      <c r="CU130">
        <v>1</v>
      </c>
      <c r="CV130">
        <v>1</v>
      </c>
      <c r="CW130">
        <v>1</v>
      </c>
      <c r="CX130">
        <v>1</v>
      </c>
      <c r="CY130">
        <v>1</v>
      </c>
      <c r="CZ130">
        <v>1</v>
      </c>
      <c r="DA130">
        <v>1</v>
      </c>
      <c r="DB130">
        <v>1</v>
      </c>
      <c r="DC130">
        <v>1</v>
      </c>
      <c r="DD130">
        <v>1</v>
      </c>
      <c r="DE130">
        <v>1</v>
      </c>
      <c r="DF130">
        <v>1</v>
      </c>
      <c r="DG130">
        <v>1</v>
      </c>
      <c r="DH130">
        <v>1</v>
      </c>
      <c r="DI130">
        <v>1</v>
      </c>
      <c r="DK130">
        <f t="shared" si="24"/>
        <v>1</v>
      </c>
    </row>
    <row r="131" spans="1:115">
      <c r="A131" t="s">
        <v>230</v>
      </c>
      <c r="B131">
        <v>1</v>
      </c>
      <c r="C131">
        <v>1</v>
      </c>
      <c r="D131">
        <v>1</v>
      </c>
      <c r="E131">
        <v>1</v>
      </c>
      <c r="F131">
        <v>1</v>
      </c>
      <c r="G131">
        <v>1</v>
      </c>
      <c r="H131">
        <v>1</v>
      </c>
      <c r="I131">
        <v>1</v>
      </c>
      <c r="J131">
        <v>1</v>
      </c>
      <c r="K131">
        <v>1</v>
      </c>
      <c r="L131">
        <v>1</v>
      </c>
      <c r="M131">
        <v>1</v>
      </c>
      <c r="N131">
        <v>1</v>
      </c>
      <c r="O131">
        <v>1</v>
      </c>
      <c r="P131">
        <v>1</v>
      </c>
      <c r="Q131">
        <v>1</v>
      </c>
      <c r="R131">
        <v>1</v>
      </c>
      <c r="S131">
        <v>1</v>
      </c>
      <c r="T131">
        <v>1</v>
      </c>
      <c r="U131">
        <v>1</v>
      </c>
      <c r="V131">
        <v>1</v>
      </c>
      <c r="W131">
        <v>1</v>
      </c>
      <c r="X131">
        <v>1</v>
      </c>
      <c r="Y131">
        <v>1</v>
      </c>
      <c r="Z131">
        <v>1</v>
      </c>
      <c r="AA131">
        <v>1</v>
      </c>
      <c r="AB131">
        <v>1</v>
      </c>
      <c r="AC131">
        <v>1</v>
      </c>
      <c r="AD131">
        <v>1</v>
      </c>
      <c r="AE131">
        <v>1</v>
      </c>
      <c r="AF131">
        <v>1</v>
      </c>
      <c r="AG131">
        <v>1</v>
      </c>
      <c r="AH131">
        <v>1</v>
      </c>
      <c r="AI131">
        <v>1</v>
      </c>
      <c r="AJ131">
        <v>1</v>
      </c>
      <c r="AK131">
        <v>1</v>
      </c>
      <c r="AL131">
        <v>1</v>
      </c>
      <c r="AM131">
        <v>1</v>
      </c>
      <c r="AN131">
        <v>1</v>
      </c>
      <c r="AO131">
        <v>1</v>
      </c>
      <c r="AP131">
        <v>1</v>
      </c>
      <c r="AQ131">
        <v>1</v>
      </c>
      <c r="AR131">
        <v>1</v>
      </c>
      <c r="AS131">
        <v>1</v>
      </c>
      <c r="AT131">
        <v>1</v>
      </c>
      <c r="AU131">
        <v>1</v>
      </c>
      <c r="AV131">
        <v>1</v>
      </c>
      <c r="AW131">
        <v>1</v>
      </c>
      <c r="AX131">
        <v>1</v>
      </c>
      <c r="AY131">
        <v>1</v>
      </c>
      <c r="AZ131">
        <v>1</v>
      </c>
      <c r="BA131">
        <v>1</v>
      </c>
      <c r="BB131">
        <v>1</v>
      </c>
      <c r="BC131">
        <v>1</v>
      </c>
      <c r="BD131">
        <v>1</v>
      </c>
      <c r="BE131">
        <v>1</v>
      </c>
      <c r="BF131">
        <v>1</v>
      </c>
      <c r="BG131">
        <v>1</v>
      </c>
      <c r="BH131">
        <v>1</v>
      </c>
      <c r="BI131">
        <v>1</v>
      </c>
      <c r="BJ131">
        <v>1</v>
      </c>
      <c r="BK131">
        <v>1</v>
      </c>
      <c r="BL131">
        <v>1</v>
      </c>
      <c r="BM131">
        <v>1</v>
      </c>
      <c r="BN131">
        <v>1</v>
      </c>
      <c r="BO131">
        <v>1</v>
      </c>
      <c r="BP131">
        <v>1</v>
      </c>
      <c r="BQ131">
        <v>1</v>
      </c>
      <c r="BR131">
        <v>1</v>
      </c>
      <c r="BS131">
        <v>1</v>
      </c>
      <c r="BT131">
        <v>1</v>
      </c>
      <c r="BU131">
        <v>1</v>
      </c>
      <c r="BV131">
        <v>1</v>
      </c>
      <c r="BW131">
        <v>1</v>
      </c>
      <c r="BX131">
        <v>1</v>
      </c>
      <c r="BY131">
        <v>1</v>
      </c>
      <c r="BZ131">
        <v>1</v>
      </c>
      <c r="CA131">
        <v>1</v>
      </c>
      <c r="CB131">
        <v>1</v>
      </c>
      <c r="CC131">
        <v>1</v>
      </c>
      <c r="CD131">
        <v>1</v>
      </c>
      <c r="CE131">
        <v>1</v>
      </c>
      <c r="CF131">
        <v>1</v>
      </c>
      <c r="CG131">
        <v>1</v>
      </c>
      <c r="CH131">
        <v>1</v>
      </c>
      <c r="CI131">
        <v>1</v>
      </c>
      <c r="CJ131">
        <v>1</v>
      </c>
      <c r="CK131">
        <v>1</v>
      </c>
      <c r="CL131">
        <v>1</v>
      </c>
      <c r="CM131">
        <v>1</v>
      </c>
      <c r="CN131">
        <v>1</v>
      </c>
      <c r="CO131">
        <v>1</v>
      </c>
      <c r="CP131">
        <v>1</v>
      </c>
      <c r="CQ131">
        <v>1</v>
      </c>
      <c r="CR131">
        <v>1</v>
      </c>
      <c r="CS131">
        <v>1</v>
      </c>
      <c r="CT131">
        <v>1</v>
      </c>
      <c r="CU131">
        <v>1</v>
      </c>
      <c r="CV131">
        <v>1</v>
      </c>
      <c r="CW131">
        <v>1</v>
      </c>
      <c r="CX131">
        <v>1</v>
      </c>
      <c r="CY131">
        <v>1</v>
      </c>
      <c r="CZ131">
        <v>1</v>
      </c>
      <c r="DA131">
        <v>1</v>
      </c>
      <c r="DB131">
        <v>1</v>
      </c>
      <c r="DC131">
        <v>1</v>
      </c>
      <c r="DD131">
        <v>1</v>
      </c>
      <c r="DE131">
        <v>1</v>
      </c>
      <c r="DF131">
        <v>1</v>
      </c>
      <c r="DG131">
        <v>1</v>
      </c>
      <c r="DH131">
        <v>1</v>
      </c>
      <c r="DI131">
        <v>1</v>
      </c>
      <c r="DK131">
        <f t="shared" si="24"/>
        <v>1</v>
      </c>
    </row>
    <row r="132" spans="1:115">
      <c r="A132" t="s">
        <v>231</v>
      </c>
      <c r="B132">
        <v>1</v>
      </c>
      <c r="C132">
        <v>1</v>
      </c>
      <c r="D132">
        <v>1</v>
      </c>
      <c r="E132">
        <v>1</v>
      </c>
      <c r="F132">
        <v>1</v>
      </c>
      <c r="G132">
        <v>1</v>
      </c>
      <c r="H132">
        <v>1</v>
      </c>
      <c r="I132">
        <v>1</v>
      </c>
      <c r="J132">
        <v>1</v>
      </c>
      <c r="K132">
        <v>1</v>
      </c>
      <c r="L132">
        <v>1</v>
      </c>
      <c r="M132">
        <v>1</v>
      </c>
      <c r="N132">
        <v>1</v>
      </c>
      <c r="O132">
        <v>1</v>
      </c>
      <c r="P132">
        <v>1</v>
      </c>
      <c r="Q132">
        <v>1</v>
      </c>
      <c r="R132">
        <v>1</v>
      </c>
      <c r="S132">
        <v>1</v>
      </c>
      <c r="T132">
        <v>1</v>
      </c>
      <c r="U132">
        <v>1</v>
      </c>
      <c r="V132">
        <v>1</v>
      </c>
      <c r="W132">
        <v>1</v>
      </c>
      <c r="X132">
        <v>1</v>
      </c>
      <c r="Y132">
        <v>1</v>
      </c>
      <c r="Z132">
        <v>1</v>
      </c>
      <c r="AA132">
        <v>1</v>
      </c>
      <c r="AB132">
        <v>1</v>
      </c>
      <c r="AC132">
        <v>1</v>
      </c>
      <c r="AD132">
        <v>1</v>
      </c>
      <c r="AE132">
        <v>1</v>
      </c>
      <c r="AF132">
        <v>1</v>
      </c>
      <c r="AG132">
        <v>1</v>
      </c>
      <c r="AH132">
        <v>1</v>
      </c>
      <c r="AI132">
        <v>1</v>
      </c>
      <c r="AJ132">
        <v>1</v>
      </c>
      <c r="AK132">
        <v>1</v>
      </c>
      <c r="AL132">
        <v>1</v>
      </c>
      <c r="AM132">
        <v>1</v>
      </c>
      <c r="AN132">
        <v>1</v>
      </c>
      <c r="AO132">
        <v>1</v>
      </c>
      <c r="AP132">
        <v>1</v>
      </c>
      <c r="AQ132">
        <v>1</v>
      </c>
      <c r="AR132">
        <v>1</v>
      </c>
      <c r="AS132">
        <v>1</v>
      </c>
      <c r="AT132">
        <v>1</v>
      </c>
      <c r="AU132">
        <v>1</v>
      </c>
      <c r="AV132">
        <v>1</v>
      </c>
      <c r="AW132">
        <v>1</v>
      </c>
      <c r="AX132">
        <v>1</v>
      </c>
      <c r="AY132">
        <v>1</v>
      </c>
      <c r="AZ132">
        <v>1</v>
      </c>
      <c r="BA132">
        <v>1</v>
      </c>
      <c r="BB132">
        <v>1</v>
      </c>
      <c r="BC132">
        <v>1</v>
      </c>
      <c r="BD132">
        <v>1</v>
      </c>
      <c r="BE132">
        <v>1</v>
      </c>
      <c r="BF132">
        <v>1</v>
      </c>
      <c r="BG132">
        <v>1</v>
      </c>
      <c r="BH132">
        <v>1</v>
      </c>
      <c r="BI132">
        <v>1</v>
      </c>
      <c r="BJ132">
        <v>1</v>
      </c>
      <c r="BK132">
        <v>1</v>
      </c>
      <c r="BL132">
        <v>1</v>
      </c>
      <c r="BM132">
        <v>1</v>
      </c>
      <c r="BN132">
        <v>1</v>
      </c>
      <c r="BO132">
        <v>1</v>
      </c>
      <c r="BP132">
        <v>1</v>
      </c>
      <c r="BQ132">
        <v>1</v>
      </c>
      <c r="BR132">
        <v>1</v>
      </c>
      <c r="BS132">
        <v>1</v>
      </c>
      <c r="BT132">
        <v>1</v>
      </c>
      <c r="BU132">
        <v>1</v>
      </c>
      <c r="BV132">
        <v>1</v>
      </c>
      <c r="BW132">
        <v>1</v>
      </c>
      <c r="BX132">
        <v>1</v>
      </c>
      <c r="BY132">
        <v>1</v>
      </c>
      <c r="BZ132">
        <v>1</v>
      </c>
      <c r="CA132">
        <v>1</v>
      </c>
      <c r="CB132">
        <v>1</v>
      </c>
      <c r="CC132">
        <v>1</v>
      </c>
      <c r="CD132">
        <v>1</v>
      </c>
      <c r="CE132">
        <v>1</v>
      </c>
      <c r="CF132">
        <v>1</v>
      </c>
      <c r="CG132">
        <v>1</v>
      </c>
      <c r="CH132">
        <v>1</v>
      </c>
      <c r="CI132">
        <v>1</v>
      </c>
      <c r="CJ132">
        <v>1</v>
      </c>
      <c r="CK132">
        <v>1</v>
      </c>
      <c r="CL132">
        <v>1</v>
      </c>
      <c r="CM132">
        <v>1</v>
      </c>
      <c r="CN132">
        <v>1</v>
      </c>
      <c r="CO132">
        <v>1</v>
      </c>
      <c r="CP132">
        <v>1</v>
      </c>
      <c r="CQ132">
        <v>1</v>
      </c>
      <c r="CR132">
        <v>1</v>
      </c>
      <c r="CS132">
        <v>1</v>
      </c>
      <c r="CT132">
        <v>1</v>
      </c>
      <c r="CU132">
        <v>1</v>
      </c>
      <c r="CV132">
        <v>1</v>
      </c>
      <c r="CW132">
        <v>1</v>
      </c>
      <c r="CX132">
        <v>1</v>
      </c>
      <c r="CY132">
        <v>1</v>
      </c>
      <c r="CZ132">
        <v>1</v>
      </c>
      <c r="DA132">
        <v>1</v>
      </c>
      <c r="DB132">
        <v>1</v>
      </c>
      <c r="DC132">
        <v>1</v>
      </c>
      <c r="DD132">
        <v>1</v>
      </c>
      <c r="DE132">
        <v>1</v>
      </c>
      <c r="DF132">
        <v>1</v>
      </c>
      <c r="DG132">
        <v>1</v>
      </c>
      <c r="DH132">
        <v>1</v>
      </c>
      <c r="DI132">
        <v>1</v>
      </c>
      <c r="DK132">
        <f t="shared" si="24"/>
        <v>1</v>
      </c>
    </row>
    <row r="133" spans="1:115">
      <c r="A133" t="s">
        <v>248</v>
      </c>
      <c r="B133">
        <v>1</v>
      </c>
      <c r="C133">
        <v>1</v>
      </c>
      <c r="D133">
        <v>1</v>
      </c>
      <c r="E133">
        <v>1</v>
      </c>
      <c r="F133">
        <v>1</v>
      </c>
      <c r="G133">
        <v>1</v>
      </c>
      <c r="H133">
        <v>1</v>
      </c>
      <c r="I133">
        <v>1</v>
      </c>
      <c r="J133">
        <v>1</v>
      </c>
      <c r="K133">
        <v>1</v>
      </c>
      <c r="L133">
        <v>1</v>
      </c>
      <c r="M133">
        <v>1</v>
      </c>
      <c r="N133">
        <v>1</v>
      </c>
      <c r="O133">
        <v>1</v>
      </c>
      <c r="P133">
        <v>1</v>
      </c>
      <c r="Q133">
        <v>1</v>
      </c>
      <c r="R133">
        <v>1</v>
      </c>
      <c r="S133">
        <v>1</v>
      </c>
      <c r="T133">
        <v>1</v>
      </c>
      <c r="U133">
        <v>1</v>
      </c>
      <c r="V133">
        <v>1</v>
      </c>
      <c r="W133">
        <v>1</v>
      </c>
      <c r="X133">
        <v>1</v>
      </c>
      <c r="Y133">
        <v>1</v>
      </c>
      <c r="Z133">
        <v>1</v>
      </c>
      <c r="AA133">
        <v>1</v>
      </c>
      <c r="AB133">
        <v>1</v>
      </c>
      <c r="AC133">
        <v>1</v>
      </c>
      <c r="AD133">
        <v>1</v>
      </c>
      <c r="AE133">
        <v>1</v>
      </c>
      <c r="AF133">
        <v>1</v>
      </c>
      <c r="AG133">
        <v>1</v>
      </c>
      <c r="AH133">
        <v>1</v>
      </c>
      <c r="AI133">
        <v>1</v>
      </c>
      <c r="AJ133">
        <v>1</v>
      </c>
      <c r="AK133">
        <v>1</v>
      </c>
      <c r="AL133">
        <v>1</v>
      </c>
      <c r="AM133">
        <v>1</v>
      </c>
      <c r="AN133">
        <v>1</v>
      </c>
      <c r="AO133">
        <v>1</v>
      </c>
      <c r="AP133">
        <v>1</v>
      </c>
      <c r="AQ133">
        <v>1</v>
      </c>
      <c r="AR133">
        <v>1</v>
      </c>
      <c r="AS133">
        <v>1</v>
      </c>
      <c r="AT133">
        <v>1</v>
      </c>
      <c r="AU133">
        <v>1</v>
      </c>
      <c r="AV133">
        <v>1</v>
      </c>
      <c r="AW133">
        <v>1</v>
      </c>
      <c r="AX133">
        <v>1</v>
      </c>
      <c r="AY133">
        <v>1</v>
      </c>
      <c r="AZ133">
        <v>1</v>
      </c>
      <c r="BA133">
        <v>1</v>
      </c>
      <c r="BB133">
        <v>1</v>
      </c>
      <c r="BC133">
        <v>1</v>
      </c>
      <c r="BD133">
        <v>1</v>
      </c>
      <c r="BE133">
        <v>1</v>
      </c>
      <c r="BF133">
        <v>1</v>
      </c>
      <c r="BG133">
        <v>1</v>
      </c>
      <c r="BH133">
        <v>1</v>
      </c>
      <c r="BI133">
        <v>1</v>
      </c>
      <c r="BJ133">
        <v>1</v>
      </c>
      <c r="BK133">
        <v>1</v>
      </c>
      <c r="BL133">
        <v>1</v>
      </c>
      <c r="BM133">
        <v>1</v>
      </c>
      <c r="BN133">
        <v>1</v>
      </c>
      <c r="BO133">
        <v>1</v>
      </c>
      <c r="BP133">
        <v>1</v>
      </c>
      <c r="BQ133">
        <v>1</v>
      </c>
      <c r="BR133">
        <v>1</v>
      </c>
      <c r="BS133">
        <v>1</v>
      </c>
      <c r="BT133">
        <v>1</v>
      </c>
      <c r="BU133">
        <v>1</v>
      </c>
      <c r="BV133">
        <v>1</v>
      </c>
      <c r="BW133">
        <v>1</v>
      </c>
      <c r="BX133">
        <v>1</v>
      </c>
      <c r="BY133">
        <v>1</v>
      </c>
      <c r="BZ133">
        <v>1</v>
      </c>
      <c r="CA133">
        <v>1</v>
      </c>
      <c r="CB133">
        <v>1</v>
      </c>
      <c r="CC133">
        <v>1</v>
      </c>
      <c r="CD133">
        <v>1</v>
      </c>
      <c r="CE133">
        <v>1</v>
      </c>
      <c r="CF133">
        <v>1</v>
      </c>
      <c r="CG133">
        <v>1</v>
      </c>
      <c r="CH133">
        <v>1</v>
      </c>
      <c r="CI133">
        <v>1</v>
      </c>
      <c r="CJ133">
        <v>1</v>
      </c>
      <c r="CK133">
        <v>1</v>
      </c>
      <c r="CL133">
        <v>1</v>
      </c>
      <c r="CM133">
        <v>1</v>
      </c>
      <c r="CN133">
        <v>1</v>
      </c>
      <c r="CO133">
        <v>1</v>
      </c>
      <c r="CP133">
        <v>1</v>
      </c>
      <c r="CQ133">
        <v>1</v>
      </c>
      <c r="CR133">
        <v>1</v>
      </c>
      <c r="CS133">
        <v>1</v>
      </c>
      <c r="CT133">
        <v>1</v>
      </c>
      <c r="CU133">
        <v>1</v>
      </c>
      <c r="CV133">
        <v>1</v>
      </c>
      <c r="CW133">
        <v>1</v>
      </c>
      <c r="CX133">
        <v>1</v>
      </c>
      <c r="CY133">
        <v>1</v>
      </c>
      <c r="CZ133">
        <v>1</v>
      </c>
      <c r="DA133">
        <v>1</v>
      </c>
      <c r="DB133">
        <v>1</v>
      </c>
      <c r="DC133">
        <v>1</v>
      </c>
      <c r="DD133">
        <v>1</v>
      </c>
      <c r="DE133">
        <v>1</v>
      </c>
      <c r="DF133">
        <v>1</v>
      </c>
      <c r="DG133">
        <v>1</v>
      </c>
      <c r="DH133">
        <v>1</v>
      </c>
      <c r="DI133">
        <v>1</v>
      </c>
      <c r="DK133">
        <f t="shared" si="24"/>
        <v>1</v>
      </c>
    </row>
    <row r="134" spans="1:115">
      <c r="A134" t="s">
        <v>232</v>
      </c>
      <c r="B134">
        <v>1</v>
      </c>
      <c r="C134">
        <v>1</v>
      </c>
      <c r="D134">
        <v>1</v>
      </c>
      <c r="E134">
        <v>1</v>
      </c>
      <c r="F134">
        <v>1</v>
      </c>
      <c r="G134">
        <v>1</v>
      </c>
      <c r="H134">
        <v>1</v>
      </c>
      <c r="I134">
        <v>1</v>
      </c>
      <c r="J134">
        <v>1</v>
      </c>
      <c r="K134">
        <v>1</v>
      </c>
      <c r="L134">
        <v>1</v>
      </c>
      <c r="M134">
        <v>1</v>
      </c>
      <c r="N134">
        <v>1</v>
      </c>
      <c r="O134">
        <v>1</v>
      </c>
      <c r="P134">
        <v>1</v>
      </c>
      <c r="Q134">
        <v>1</v>
      </c>
      <c r="R134">
        <v>1</v>
      </c>
      <c r="S134">
        <v>1</v>
      </c>
      <c r="T134">
        <v>1</v>
      </c>
      <c r="U134">
        <v>1</v>
      </c>
      <c r="V134">
        <v>1</v>
      </c>
      <c r="W134">
        <v>1</v>
      </c>
      <c r="X134">
        <v>1</v>
      </c>
      <c r="Y134">
        <v>1</v>
      </c>
      <c r="Z134">
        <v>1</v>
      </c>
      <c r="AA134">
        <v>1</v>
      </c>
      <c r="AB134">
        <v>1</v>
      </c>
      <c r="AC134">
        <v>1</v>
      </c>
      <c r="AD134">
        <v>1</v>
      </c>
      <c r="AE134">
        <v>1</v>
      </c>
      <c r="AF134">
        <v>1</v>
      </c>
      <c r="AG134">
        <v>1</v>
      </c>
      <c r="AH134">
        <v>1</v>
      </c>
      <c r="AI134">
        <v>1</v>
      </c>
      <c r="AJ134">
        <v>1</v>
      </c>
      <c r="AK134">
        <v>1</v>
      </c>
      <c r="AL134">
        <v>1</v>
      </c>
      <c r="AM134">
        <v>1</v>
      </c>
      <c r="AN134">
        <v>1</v>
      </c>
      <c r="AO134">
        <v>1</v>
      </c>
      <c r="AP134">
        <v>1</v>
      </c>
      <c r="AQ134">
        <v>1</v>
      </c>
      <c r="AR134">
        <v>1</v>
      </c>
      <c r="AS134">
        <v>1</v>
      </c>
      <c r="AT134">
        <v>1</v>
      </c>
      <c r="AU134">
        <v>1</v>
      </c>
      <c r="AV134">
        <v>1</v>
      </c>
      <c r="AW134">
        <v>1</v>
      </c>
      <c r="AX134">
        <v>1</v>
      </c>
      <c r="AY134">
        <v>1</v>
      </c>
      <c r="AZ134">
        <v>1</v>
      </c>
      <c r="BA134">
        <v>1</v>
      </c>
      <c r="BB134">
        <v>1</v>
      </c>
      <c r="BC134">
        <v>1</v>
      </c>
      <c r="BD134">
        <v>1</v>
      </c>
      <c r="BE134">
        <v>1</v>
      </c>
      <c r="BF134">
        <v>1</v>
      </c>
      <c r="BG134">
        <v>1</v>
      </c>
      <c r="BH134">
        <v>1</v>
      </c>
      <c r="BI134">
        <v>1</v>
      </c>
      <c r="BJ134">
        <v>1</v>
      </c>
      <c r="BK134">
        <v>1</v>
      </c>
      <c r="BL134">
        <v>1</v>
      </c>
      <c r="BM134">
        <v>1</v>
      </c>
      <c r="BN134">
        <v>1</v>
      </c>
      <c r="BO134">
        <v>1</v>
      </c>
      <c r="BP134">
        <v>1</v>
      </c>
      <c r="BQ134">
        <v>1</v>
      </c>
      <c r="BR134">
        <v>1</v>
      </c>
      <c r="BS134">
        <v>1</v>
      </c>
      <c r="BT134">
        <v>1</v>
      </c>
      <c r="BU134">
        <v>1</v>
      </c>
      <c r="BV134">
        <v>1</v>
      </c>
      <c r="BW134">
        <v>1</v>
      </c>
      <c r="BX134">
        <v>1</v>
      </c>
      <c r="BY134">
        <v>1</v>
      </c>
      <c r="BZ134">
        <v>1</v>
      </c>
      <c r="CA134">
        <v>1</v>
      </c>
      <c r="CB134">
        <v>1</v>
      </c>
      <c r="CC134">
        <v>1</v>
      </c>
      <c r="CD134">
        <v>1</v>
      </c>
      <c r="CE134">
        <v>1</v>
      </c>
      <c r="CF134">
        <v>1</v>
      </c>
      <c r="CG134">
        <v>1</v>
      </c>
      <c r="CH134">
        <v>1</v>
      </c>
      <c r="CI134">
        <v>1</v>
      </c>
      <c r="CJ134">
        <v>1</v>
      </c>
      <c r="CK134">
        <v>1</v>
      </c>
      <c r="CL134">
        <v>1</v>
      </c>
      <c r="CM134">
        <v>1</v>
      </c>
      <c r="CN134">
        <v>1</v>
      </c>
      <c r="CO134">
        <v>1</v>
      </c>
      <c r="CP134">
        <v>1</v>
      </c>
      <c r="CQ134">
        <v>1</v>
      </c>
      <c r="CR134">
        <v>1</v>
      </c>
      <c r="CS134">
        <v>1</v>
      </c>
      <c r="CT134">
        <v>1</v>
      </c>
      <c r="CU134">
        <v>1</v>
      </c>
      <c r="CV134">
        <v>1</v>
      </c>
      <c r="CW134">
        <v>1</v>
      </c>
      <c r="CX134">
        <v>1</v>
      </c>
      <c r="CY134">
        <v>1</v>
      </c>
      <c r="CZ134">
        <v>1</v>
      </c>
      <c r="DA134">
        <v>1</v>
      </c>
      <c r="DB134">
        <v>1</v>
      </c>
      <c r="DC134">
        <v>1</v>
      </c>
      <c r="DD134">
        <v>1</v>
      </c>
      <c r="DE134">
        <v>1</v>
      </c>
      <c r="DF134">
        <v>1</v>
      </c>
      <c r="DG134">
        <v>1</v>
      </c>
      <c r="DH134">
        <v>1</v>
      </c>
      <c r="DI134">
        <v>1</v>
      </c>
      <c r="DK134">
        <f t="shared" si="24"/>
        <v>1</v>
      </c>
    </row>
    <row r="136" spans="1:115">
      <c r="A136" t="s">
        <v>292</v>
      </c>
    </row>
    <row r="137" spans="1:115">
      <c r="A137" t="s">
        <v>225</v>
      </c>
      <c r="B137">
        <v>0</v>
      </c>
      <c r="C137">
        <v>1</v>
      </c>
      <c r="D137">
        <v>0</v>
      </c>
      <c r="E137">
        <v>1</v>
      </c>
      <c r="F137">
        <v>0</v>
      </c>
      <c r="G137">
        <v>0</v>
      </c>
      <c r="H137">
        <v>1</v>
      </c>
      <c r="I137">
        <v>1</v>
      </c>
      <c r="J137">
        <v>1</v>
      </c>
      <c r="K137">
        <v>0</v>
      </c>
      <c r="L137">
        <v>0</v>
      </c>
      <c r="M137">
        <v>0</v>
      </c>
      <c r="N137">
        <v>0</v>
      </c>
      <c r="O137">
        <v>0</v>
      </c>
      <c r="P137">
        <v>1</v>
      </c>
      <c r="Q137">
        <v>0</v>
      </c>
      <c r="R137">
        <v>0</v>
      </c>
      <c r="S137">
        <v>0</v>
      </c>
      <c r="T137">
        <v>0</v>
      </c>
      <c r="U137">
        <v>1</v>
      </c>
      <c r="V137">
        <v>0</v>
      </c>
      <c r="W137">
        <v>0</v>
      </c>
      <c r="X137">
        <v>1</v>
      </c>
      <c r="Y137">
        <v>0</v>
      </c>
      <c r="Z137">
        <v>0</v>
      </c>
      <c r="AA137">
        <v>1</v>
      </c>
      <c r="AB137">
        <v>0</v>
      </c>
      <c r="AC137">
        <v>1</v>
      </c>
      <c r="AD137">
        <v>0</v>
      </c>
      <c r="AE137">
        <v>0</v>
      </c>
      <c r="AF137">
        <v>0</v>
      </c>
      <c r="AG137">
        <v>0</v>
      </c>
      <c r="AH137">
        <v>0</v>
      </c>
      <c r="AI137">
        <v>1</v>
      </c>
      <c r="AJ137">
        <v>0</v>
      </c>
      <c r="AK137">
        <v>0</v>
      </c>
      <c r="AL137">
        <v>0</v>
      </c>
      <c r="AM137">
        <v>0</v>
      </c>
      <c r="AN137">
        <v>0</v>
      </c>
      <c r="AO137">
        <v>0</v>
      </c>
      <c r="AP137">
        <v>0</v>
      </c>
      <c r="AQ137">
        <v>0</v>
      </c>
      <c r="AR137">
        <v>0</v>
      </c>
      <c r="AS137">
        <v>0</v>
      </c>
      <c r="AT137">
        <v>0</v>
      </c>
      <c r="AU137">
        <v>0</v>
      </c>
      <c r="AV137">
        <v>0</v>
      </c>
      <c r="AW137">
        <v>0</v>
      </c>
      <c r="AX137">
        <v>0</v>
      </c>
      <c r="AY137">
        <v>1</v>
      </c>
      <c r="AZ137">
        <v>0</v>
      </c>
      <c r="BA137">
        <v>0</v>
      </c>
      <c r="BB137">
        <v>1</v>
      </c>
      <c r="BC137">
        <v>1</v>
      </c>
      <c r="BD137">
        <v>0</v>
      </c>
      <c r="BE137">
        <v>0</v>
      </c>
      <c r="BF137">
        <v>0</v>
      </c>
      <c r="BG137">
        <v>1</v>
      </c>
      <c r="BH137">
        <v>0</v>
      </c>
      <c r="BI137">
        <v>1</v>
      </c>
      <c r="BJ137">
        <v>0</v>
      </c>
      <c r="BK137">
        <v>0</v>
      </c>
      <c r="BL137">
        <v>0</v>
      </c>
      <c r="BM137">
        <v>0</v>
      </c>
      <c r="BN137">
        <v>0</v>
      </c>
      <c r="BO137">
        <v>0</v>
      </c>
      <c r="BP137">
        <v>0</v>
      </c>
      <c r="BQ137">
        <v>0</v>
      </c>
      <c r="BR137">
        <v>0</v>
      </c>
      <c r="BS137">
        <v>0</v>
      </c>
      <c r="BT137">
        <v>0</v>
      </c>
      <c r="BU137">
        <v>0</v>
      </c>
      <c r="BV137">
        <v>0</v>
      </c>
      <c r="BW137">
        <v>0</v>
      </c>
      <c r="BX137">
        <v>0</v>
      </c>
      <c r="BY137">
        <v>1</v>
      </c>
      <c r="BZ137">
        <v>0</v>
      </c>
      <c r="CA137">
        <v>1</v>
      </c>
      <c r="CB137">
        <v>0</v>
      </c>
      <c r="CC137">
        <v>0</v>
      </c>
      <c r="CD137">
        <v>0</v>
      </c>
      <c r="CE137">
        <v>0</v>
      </c>
      <c r="CF137">
        <v>0</v>
      </c>
      <c r="CG137">
        <v>0</v>
      </c>
      <c r="CH137">
        <v>0</v>
      </c>
      <c r="CI137">
        <v>0</v>
      </c>
      <c r="CJ137">
        <v>0</v>
      </c>
      <c r="CK137">
        <v>0</v>
      </c>
      <c r="CL137">
        <v>0</v>
      </c>
      <c r="CM137">
        <v>0</v>
      </c>
      <c r="CN137">
        <v>0</v>
      </c>
      <c r="CO137">
        <v>0</v>
      </c>
      <c r="CP137">
        <v>0</v>
      </c>
      <c r="CQ137">
        <v>0</v>
      </c>
      <c r="CR137">
        <v>0</v>
      </c>
      <c r="CS137">
        <v>1</v>
      </c>
      <c r="CT137">
        <v>0</v>
      </c>
      <c r="CU137">
        <v>0</v>
      </c>
      <c r="CV137">
        <v>1</v>
      </c>
      <c r="CW137">
        <v>0</v>
      </c>
      <c r="CX137">
        <v>0</v>
      </c>
      <c r="CY137">
        <v>0</v>
      </c>
      <c r="CZ137">
        <v>0</v>
      </c>
      <c r="DA137">
        <v>0</v>
      </c>
      <c r="DB137">
        <v>0</v>
      </c>
      <c r="DC137">
        <v>0</v>
      </c>
      <c r="DD137">
        <v>0</v>
      </c>
      <c r="DE137">
        <v>0</v>
      </c>
      <c r="DF137">
        <v>0</v>
      </c>
      <c r="DG137">
        <v>0</v>
      </c>
      <c r="DH137">
        <v>0</v>
      </c>
      <c r="DI137">
        <v>1</v>
      </c>
    </row>
    <row r="138" spans="1:115">
      <c r="A138" t="s">
        <v>226</v>
      </c>
      <c r="B138">
        <v>1</v>
      </c>
      <c r="C138">
        <v>0</v>
      </c>
      <c r="D138">
        <v>1</v>
      </c>
      <c r="E138">
        <v>0</v>
      </c>
      <c r="F138">
        <v>0</v>
      </c>
      <c r="G138">
        <v>0</v>
      </c>
      <c r="H138">
        <v>0</v>
      </c>
      <c r="I138">
        <v>0</v>
      </c>
      <c r="J138">
        <v>0</v>
      </c>
      <c r="K138">
        <v>0</v>
      </c>
      <c r="L138">
        <v>1</v>
      </c>
      <c r="M138">
        <v>0</v>
      </c>
      <c r="N138">
        <v>0</v>
      </c>
      <c r="O138">
        <v>0</v>
      </c>
      <c r="P138">
        <v>0</v>
      </c>
      <c r="Q138">
        <v>1</v>
      </c>
      <c r="R138">
        <v>0</v>
      </c>
      <c r="S138">
        <v>0</v>
      </c>
      <c r="T138">
        <v>0</v>
      </c>
      <c r="U138">
        <v>0</v>
      </c>
      <c r="V138">
        <v>0</v>
      </c>
      <c r="W138">
        <v>0</v>
      </c>
      <c r="X138">
        <v>1</v>
      </c>
      <c r="Y138">
        <v>0</v>
      </c>
      <c r="Z138">
        <v>0</v>
      </c>
      <c r="AA138">
        <v>0</v>
      </c>
      <c r="AB138">
        <v>0</v>
      </c>
      <c r="AC138">
        <v>0</v>
      </c>
      <c r="AD138">
        <v>0</v>
      </c>
      <c r="AE138">
        <v>0</v>
      </c>
      <c r="AF138">
        <v>1</v>
      </c>
      <c r="AG138">
        <v>0</v>
      </c>
      <c r="AH138">
        <v>0</v>
      </c>
      <c r="AI138">
        <v>0</v>
      </c>
      <c r="AJ138">
        <v>0</v>
      </c>
      <c r="AK138">
        <v>0</v>
      </c>
      <c r="AL138">
        <v>0</v>
      </c>
      <c r="AM138">
        <v>0</v>
      </c>
      <c r="AN138">
        <v>0</v>
      </c>
      <c r="AO138">
        <v>0</v>
      </c>
      <c r="AP138">
        <v>0</v>
      </c>
      <c r="AQ138">
        <v>0</v>
      </c>
      <c r="AR138">
        <v>0</v>
      </c>
      <c r="AS138">
        <v>0</v>
      </c>
      <c r="AT138">
        <v>0</v>
      </c>
      <c r="AU138">
        <v>0</v>
      </c>
      <c r="AV138">
        <v>0</v>
      </c>
      <c r="AW138">
        <v>1</v>
      </c>
      <c r="AX138">
        <v>0</v>
      </c>
      <c r="AY138">
        <v>1</v>
      </c>
      <c r="AZ138">
        <v>0</v>
      </c>
      <c r="BA138">
        <v>0</v>
      </c>
      <c r="BB138">
        <v>0</v>
      </c>
      <c r="BC138">
        <v>0</v>
      </c>
      <c r="BD138">
        <v>0</v>
      </c>
      <c r="BE138">
        <v>0</v>
      </c>
      <c r="BF138">
        <v>0</v>
      </c>
      <c r="BG138">
        <v>0</v>
      </c>
      <c r="BH138">
        <v>0</v>
      </c>
      <c r="BI138">
        <v>0</v>
      </c>
      <c r="BJ138">
        <v>0</v>
      </c>
      <c r="BK138">
        <v>0</v>
      </c>
      <c r="BL138">
        <v>0</v>
      </c>
      <c r="BM138">
        <v>0</v>
      </c>
      <c r="BN138">
        <v>0</v>
      </c>
      <c r="BO138">
        <v>0</v>
      </c>
      <c r="BP138">
        <v>0</v>
      </c>
      <c r="BQ138">
        <v>0</v>
      </c>
      <c r="BR138">
        <v>0</v>
      </c>
      <c r="BS138">
        <v>0</v>
      </c>
      <c r="BT138">
        <v>1</v>
      </c>
      <c r="BU138">
        <v>0</v>
      </c>
      <c r="BV138">
        <v>0</v>
      </c>
      <c r="BW138">
        <v>0</v>
      </c>
      <c r="BX138">
        <v>0</v>
      </c>
      <c r="BY138">
        <v>0</v>
      </c>
      <c r="BZ138">
        <v>0</v>
      </c>
      <c r="CA138">
        <v>0</v>
      </c>
      <c r="CB138">
        <v>0</v>
      </c>
      <c r="CC138">
        <v>0</v>
      </c>
      <c r="CD138">
        <v>0</v>
      </c>
      <c r="CE138">
        <v>0</v>
      </c>
      <c r="CF138">
        <v>0</v>
      </c>
      <c r="CG138">
        <v>0</v>
      </c>
      <c r="CH138">
        <v>0</v>
      </c>
      <c r="CI138">
        <v>1</v>
      </c>
      <c r="CJ138">
        <v>0</v>
      </c>
      <c r="CK138">
        <v>0</v>
      </c>
      <c r="CL138">
        <v>0</v>
      </c>
      <c r="CM138">
        <v>0</v>
      </c>
      <c r="CN138">
        <v>0</v>
      </c>
      <c r="CO138">
        <v>0</v>
      </c>
      <c r="CP138">
        <v>0</v>
      </c>
      <c r="CQ138">
        <v>1</v>
      </c>
      <c r="CR138">
        <v>0</v>
      </c>
      <c r="CS138">
        <v>0</v>
      </c>
      <c r="CT138">
        <v>1</v>
      </c>
      <c r="CU138">
        <v>0</v>
      </c>
      <c r="CV138">
        <v>0</v>
      </c>
      <c r="CW138">
        <v>0</v>
      </c>
      <c r="CX138">
        <v>0</v>
      </c>
      <c r="CY138">
        <v>0</v>
      </c>
      <c r="CZ138">
        <v>0</v>
      </c>
      <c r="DA138">
        <v>0</v>
      </c>
      <c r="DB138">
        <v>1</v>
      </c>
      <c r="DC138">
        <v>0</v>
      </c>
      <c r="DD138">
        <v>0</v>
      </c>
      <c r="DE138">
        <v>0</v>
      </c>
      <c r="DF138">
        <v>0</v>
      </c>
      <c r="DG138">
        <v>0</v>
      </c>
      <c r="DH138">
        <v>0</v>
      </c>
      <c r="DI138">
        <v>1</v>
      </c>
    </row>
    <row r="139" spans="1:115">
      <c r="A139" t="s">
        <v>227</v>
      </c>
      <c r="B139">
        <v>1</v>
      </c>
      <c r="C139">
        <v>1</v>
      </c>
      <c r="D139">
        <v>0</v>
      </c>
      <c r="E139">
        <v>0</v>
      </c>
      <c r="F139">
        <v>0</v>
      </c>
      <c r="G139">
        <v>0</v>
      </c>
      <c r="H139">
        <v>0</v>
      </c>
      <c r="I139">
        <v>0</v>
      </c>
      <c r="J139">
        <v>1</v>
      </c>
      <c r="K139">
        <v>0</v>
      </c>
      <c r="L139">
        <v>0</v>
      </c>
      <c r="M139">
        <v>0</v>
      </c>
      <c r="N139">
        <v>0</v>
      </c>
      <c r="O139">
        <v>0</v>
      </c>
      <c r="P139">
        <v>1</v>
      </c>
      <c r="Q139">
        <v>0</v>
      </c>
      <c r="R139">
        <v>0</v>
      </c>
      <c r="S139">
        <v>0</v>
      </c>
      <c r="T139">
        <v>0</v>
      </c>
      <c r="U139">
        <v>0</v>
      </c>
      <c r="V139">
        <v>0</v>
      </c>
      <c r="W139">
        <v>0</v>
      </c>
      <c r="X139">
        <v>1</v>
      </c>
      <c r="Y139">
        <v>0</v>
      </c>
      <c r="Z139">
        <v>0</v>
      </c>
      <c r="AA139">
        <v>1</v>
      </c>
      <c r="AB139">
        <v>0</v>
      </c>
      <c r="AC139">
        <v>1</v>
      </c>
      <c r="AD139">
        <v>1</v>
      </c>
      <c r="AE139">
        <v>0</v>
      </c>
      <c r="AF139">
        <v>0</v>
      </c>
      <c r="AG139">
        <v>0</v>
      </c>
      <c r="AH139">
        <v>0</v>
      </c>
      <c r="AI139">
        <v>0</v>
      </c>
      <c r="AJ139">
        <v>0</v>
      </c>
      <c r="AK139">
        <v>0</v>
      </c>
      <c r="AL139">
        <v>0</v>
      </c>
      <c r="AM139">
        <v>1</v>
      </c>
      <c r="AN139">
        <v>0</v>
      </c>
      <c r="AO139">
        <v>0</v>
      </c>
      <c r="AP139">
        <v>0</v>
      </c>
      <c r="AQ139">
        <v>1</v>
      </c>
      <c r="AR139">
        <v>1</v>
      </c>
      <c r="AS139">
        <v>0</v>
      </c>
      <c r="AT139">
        <v>0</v>
      </c>
      <c r="AU139">
        <v>0</v>
      </c>
      <c r="AV139">
        <v>0</v>
      </c>
      <c r="AW139">
        <v>1</v>
      </c>
      <c r="AX139">
        <v>0</v>
      </c>
      <c r="AY139">
        <v>1</v>
      </c>
      <c r="AZ139">
        <v>0</v>
      </c>
      <c r="BA139">
        <v>0</v>
      </c>
      <c r="BB139">
        <v>1</v>
      </c>
      <c r="BC139">
        <v>1</v>
      </c>
      <c r="BD139">
        <v>0</v>
      </c>
      <c r="BE139">
        <v>0</v>
      </c>
      <c r="BF139">
        <v>0</v>
      </c>
      <c r="BG139">
        <v>1</v>
      </c>
      <c r="BH139">
        <v>0</v>
      </c>
      <c r="BI139">
        <v>1</v>
      </c>
      <c r="BJ139">
        <v>0</v>
      </c>
      <c r="BK139">
        <v>1</v>
      </c>
      <c r="BL139">
        <v>0</v>
      </c>
      <c r="BM139">
        <v>0</v>
      </c>
      <c r="BN139">
        <v>0</v>
      </c>
      <c r="BO139">
        <v>1</v>
      </c>
      <c r="BP139">
        <v>0</v>
      </c>
      <c r="BQ139">
        <v>1</v>
      </c>
      <c r="BR139">
        <v>0</v>
      </c>
      <c r="BS139">
        <v>1</v>
      </c>
      <c r="BT139">
        <v>0</v>
      </c>
      <c r="BU139">
        <v>0</v>
      </c>
      <c r="BV139">
        <v>0</v>
      </c>
      <c r="BW139">
        <v>0</v>
      </c>
      <c r="BX139">
        <v>0</v>
      </c>
      <c r="BY139">
        <v>1</v>
      </c>
      <c r="BZ139">
        <v>0</v>
      </c>
      <c r="CA139">
        <v>1</v>
      </c>
      <c r="CB139">
        <v>0</v>
      </c>
      <c r="CC139">
        <v>0</v>
      </c>
      <c r="CD139">
        <v>0</v>
      </c>
      <c r="CE139">
        <v>0</v>
      </c>
      <c r="CF139">
        <v>0</v>
      </c>
      <c r="CG139">
        <v>0</v>
      </c>
      <c r="CH139">
        <v>0</v>
      </c>
      <c r="CI139">
        <v>0</v>
      </c>
      <c r="CJ139">
        <v>0</v>
      </c>
      <c r="CK139">
        <v>0</v>
      </c>
      <c r="CL139">
        <v>0</v>
      </c>
      <c r="CM139">
        <v>0</v>
      </c>
      <c r="CN139">
        <v>0</v>
      </c>
      <c r="CO139">
        <v>0</v>
      </c>
      <c r="CP139">
        <v>0</v>
      </c>
      <c r="CQ139">
        <v>0</v>
      </c>
      <c r="CR139">
        <v>0</v>
      </c>
      <c r="CS139">
        <v>1</v>
      </c>
      <c r="CT139">
        <v>0</v>
      </c>
      <c r="CU139">
        <v>0</v>
      </c>
      <c r="CV139">
        <v>0</v>
      </c>
      <c r="CW139">
        <v>0</v>
      </c>
      <c r="CX139">
        <v>0</v>
      </c>
      <c r="CY139">
        <v>0</v>
      </c>
      <c r="CZ139">
        <v>0</v>
      </c>
      <c r="DA139">
        <v>0</v>
      </c>
      <c r="DB139">
        <v>0</v>
      </c>
      <c r="DC139">
        <v>0</v>
      </c>
      <c r="DD139">
        <v>0</v>
      </c>
      <c r="DE139">
        <v>0</v>
      </c>
      <c r="DF139">
        <v>0</v>
      </c>
      <c r="DG139">
        <v>0</v>
      </c>
      <c r="DH139">
        <v>0</v>
      </c>
      <c r="DI139">
        <v>1</v>
      </c>
    </row>
    <row r="140" spans="1:115">
      <c r="A140" t="s">
        <v>228</v>
      </c>
      <c r="B140">
        <v>0</v>
      </c>
      <c r="C140">
        <v>1</v>
      </c>
      <c r="D140">
        <v>0</v>
      </c>
      <c r="E140">
        <v>0</v>
      </c>
      <c r="F140">
        <v>0</v>
      </c>
      <c r="G140">
        <v>1</v>
      </c>
      <c r="H140">
        <v>1</v>
      </c>
      <c r="I140">
        <v>1</v>
      </c>
      <c r="J140">
        <v>1</v>
      </c>
      <c r="K140">
        <v>0</v>
      </c>
      <c r="L140">
        <v>1</v>
      </c>
      <c r="M140">
        <v>0</v>
      </c>
      <c r="N140">
        <v>0</v>
      </c>
      <c r="O140">
        <v>0</v>
      </c>
      <c r="P140">
        <v>1</v>
      </c>
      <c r="Q140">
        <v>0</v>
      </c>
      <c r="R140">
        <v>1</v>
      </c>
      <c r="S140">
        <v>0</v>
      </c>
      <c r="T140">
        <v>1</v>
      </c>
      <c r="U140">
        <v>0</v>
      </c>
      <c r="V140">
        <v>0</v>
      </c>
      <c r="W140">
        <v>0</v>
      </c>
      <c r="X140">
        <v>1</v>
      </c>
      <c r="Y140">
        <v>0</v>
      </c>
      <c r="Z140">
        <v>0</v>
      </c>
      <c r="AA140">
        <v>1</v>
      </c>
      <c r="AB140">
        <v>0</v>
      </c>
      <c r="AC140">
        <v>1</v>
      </c>
      <c r="AD140">
        <v>0</v>
      </c>
      <c r="AE140">
        <v>0</v>
      </c>
      <c r="AF140">
        <v>0</v>
      </c>
      <c r="AG140">
        <v>0</v>
      </c>
      <c r="AH140">
        <v>0</v>
      </c>
      <c r="AI140">
        <v>0</v>
      </c>
      <c r="AJ140">
        <v>0</v>
      </c>
      <c r="AK140">
        <v>0</v>
      </c>
      <c r="AL140">
        <v>1</v>
      </c>
      <c r="AM140">
        <v>0</v>
      </c>
      <c r="AN140">
        <v>0</v>
      </c>
      <c r="AO140">
        <v>0</v>
      </c>
      <c r="AP140">
        <v>0</v>
      </c>
      <c r="AQ140">
        <v>0</v>
      </c>
      <c r="AR140">
        <v>0</v>
      </c>
      <c r="AS140">
        <v>0</v>
      </c>
      <c r="AT140">
        <v>1</v>
      </c>
      <c r="AU140">
        <v>0</v>
      </c>
      <c r="AV140">
        <v>0</v>
      </c>
      <c r="AW140">
        <v>1</v>
      </c>
      <c r="AX140">
        <v>0</v>
      </c>
      <c r="AY140">
        <v>1</v>
      </c>
      <c r="AZ140">
        <v>0</v>
      </c>
      <c r="BA140">
        <v>0</v>
      </c>
      <c r="BB140">
        <v>0</v>
      </c>
      <c r="BC140">
        <v>1</v>
      </c>
      <c r="BD140">
        <v>0</v>
      </c>
      <c r="BE140">
        <v>0</v>
      </c>
      <c r="BF140">
        <v>0</v>
      </c>
      <c r="BG140">
        <v>1</v>
      </c>
      <c r="BH140">
        <v>0</v>
      </c>
      <c r="BI140">
        <v>1</v>
      </c>
      <c r="BJ140">
        <v>0</v>
      </c>
      <c r="BK140">
        <v>0</v>
      </c>
      <c r="BL140">
        <v>0</v>
      </c>
      <c r="BM140">
        <v>0</v>
      </c>
      <c r="BN140">
        <v>0</v>
      </c>
      <c r="BO140">
        <v>0</v>
      </c>
      <c r="BP140">
        <v>0</v>
      </c>
      <c r="BQ140">
        <v>0</v>
      </c>
      <c r="BR140">
        <v>1</v>
      </c>
      <c r="BS140">
        <v>0</v>
      </c>
      <c r="BT140">
        <v>0</v>
      </c>
      <c r="BU140">
        <v>0</v>
      </c>
      <c r="BV140">
        <v>0</v>
      </c>
      <c r="BW140">
        <v>0</v>
      </c>
      <c r="BX140">
        <v>0</v>
      </c>
      <c r="BY140">
        <v>0</v>
      </c>
      <c r="BZ140">
        <v>0</v>
      </c>
      <c r="CA140">
        <v>0</v>
      </c>
      <c r="CB140">
        <v>0</v>
      </c>
      <c r="CC140">
        <v>1</v>
      </c>
      <c r="CD140">
        <v>0</v>
      </c>
      <c r="CE140">
        <v>0</v>
      </c>
      <c r="CF140">
        <v>0</v>
      </c>
      <c r="CG140">
        <v>0</v>
      </c>
      <c r="CH140">
        <v>0</v>
      </c>
      <c r="CI140">
        <v>1</v>
      </c>
      <c r="CJ140">
        <v>0</v>
      </c>
      <c r="CK140">
        <v>0</v>
      </c>
      <c r="CL140">
        <v>0</v>
      </c>
      <c r="CM140">
        <v>0</v>
      </c>
      <c r="CN140">
        <v>0</v>
      </c>
      <c r="CO140">
        <v>1</v>
      </c>
      <c r="CP140">
        <v>0</v>
      </c>
      <c r="CQ140">
        <v>0</v>
      </c>
      <c r="CR140">
        <v>0</v>
      </c>
      <c r="CS140">
        <v>1</v>
      </c>
      <c r="CT140">
        <v>0</v>
      </c>
      <c r="CU140">
        <v>0</v>
      </c>
      <c r="CV140">
        <v>1</v>
      </c>
      <c r="CW140">
        <v>0</v>
      </c>
      <c r="CX140">
        <v>1</v>
      </c>
      <c r="CY140">
        <v>1</v>
      </c>
      <c r="CZ140">
        <v>0</v>
      </c>
      <c r="DA140">
        <v>0</v>
      </c>
      <c r="DB140">
        <v>0</v>
      </c>
      <c r="DC140">
        <v>0</v>
      </c>
      <c r="DD140">
        <v>0</v>
      </c>
      <c r="DE140">
        <v>0</v>
      </c>
      <c r="DF140">
        <v>0</v>
      </c>
      <c r="DG140">
        <v>0</v>
      </c>
      <c r="DH140">
        <v>0</v>
      </c>
      <c r="DI140">
        <v>1</v>
      </c>
    </row>
    <row r="141" spans="1:115">
      <c r="A141" t="s">
        <v>229</v>
      </c>
      <c r="B141">
        <v>0</v>
      </c>
      <c r="C141">
        <v>1</v>
      </c>
      <c r="D141">
        <v>0</v>
      </c>
      <c r="E141">
        <v>0</v>
      </c>
      <c r="F141">
        <v>0</v>
      </c>
      <c r="G141">
        <v>0</v>
      </c>
      <c r="H141">
        <v>1</v>
      </c>
      <c r="I141">
        <v>0</v>
      </c>
      <c r="J141">
        <v>1</v>
      </c>
      <c r="K141">
        <v>0</v>
      </c>
      <c r="L141">
        <v>1</v>
      </c>
      <c r="M141">
        <v>0</v>
      </c>
      <c r="N141">
        <v>0</v>
      </c>
      <c r="O141">
        <v>0</v>
      </c>
      <c r="P141">
        <v>1</v>
      </c>
      <c r="Q141">
        <v>0</v>
      </c>
      <c r="R141">
        <v>0</v>
      </c>
      <c r="S141">
        <v>0</v>
      </c>
      <c r="T141">
        <v>0</v>
      </c>
      <c r="U141">
        <v>0</v>
      </c>
      <c r="V141">
        <v>1</v>
      </c>
      <c r="W141">
        <v>0</v>
      </c>
      <c r="X141">
        <v>1</v>
      </c>
      <c r="Y141">
        <v>0</v>
      </c>
      <c r="Z141">
        <v>0</v>
      </c>
      <c r="AA141">
        <v>1</v>
      </c>
      <c r="AB141">
        <v>0</v>
      </c>
      <c r="AC141">
        <v>1</v>
      </c>
      <c r="AD141">
        <v>0</v>
      </c>
      <c r="AE141">
        <v>0</v>
      </c>
      <c r="AF141">
        <v>0</v>
      </c>
      <c r="AG141">
        <v>0</v>
      </c>
      <c r="AH141">
        <v>0</v>
      </c>
      <c r="AI141">
        <v>0</v>
      </c>
      <c r="AJ141">
        <v>0</v>
      </c>
      <c r="AK141">
        <v>0</v>
      </c>
      <c r="AL141">
        <v>0</v>
      </c>
      <c r="AM141">
        <v>0</v>
      </c>
      <c r="AN141">
        <v>0</v>
      </c>
      <c r="AO141">
        <v>0</v>
      </c>
      <c r="AP141">
        <v>0</v>
      </c>
      <c r="AQ141">
        <v>0</v>
      </c>
      <c r="AR141">
        <v>0</v>
      </c>
      <c r="AS141">
        <v>0</v>
      </c>
      <c r="AT141">
        <v>0</v>
      </c>
      <c r="AU141">
        <v>0</v>
      </c>
      <c r="AV141">
        <v>0</v>
      </c>
      <c r="AW141">
        <v>1</v>
      </c>
      <c r="AX141">
        <v>0</v>
      </c>
      <c r="AY141">
        <v>1</v>
      </c>
      <c r="AZ141">
        <v>0</v>
      </c>
      <c r="BA141">
        <v>0</v>
      </c>
      <c r="BB141">
        <v>1</v>
      </c>
      <c r="BC141">
        <v>0</v>
      </c>
      <c r="BD141">
        <v>0</v>
      </c>
      <c r="BE141">
        <v>0</v>
      </c>
      <c r="BF141">
        <v>0</v>
      </c>
      <c r="BG141">
        <v>0</v>
      </c>
      <c r="BH141">
        <v>0</v>
      </c>
      <c r="BI141">
        <v>0</v>
      </c>
      <c r="BJ141">
        <v>0</v>
      </c>
      <c r="BK141">
        <v>0</v>
      </c>
      <c r="BL141">
        <v>0</v>
      </c>
      <c r="BM141">
        <v>0</v>
      </c>
      <c r="BN141">
        <v>0</v>
      </c>
      <c r="BO141">
        <v>0</v>
      </c>
      <c r="BP141">
        <v>0</v>
      </c>
      <c r="BQ141">
        <v>0</v>
      </c>
      <c r="BR141">
        <v>0</v>
      </c>
      <c r="BS141">
        <v>0</v>
      </c>
      <c r="BT141">
        <v>0</v>
      </c>
      <c r="BU141">
        <v>0</v>
      </c>
      <c r="BV141">
        <v>0</v>
      </c>
      <c r="BW141">
        <v>0</v>
      </c>
      <c r="BX141">
        <v>0</v>
      </c>
      <c r="BY141">
        <v>1</v>
      </c>
      <c r="BZ141">
        <v>0</v>
      </c>
      <c r="CA141">
        <v>1</v>
      </c>
      <c r="CB141">
        <v>0</v>
      </c>
      <c r="CC141">
        <v>0</v>
      </c>
      <c r="CD141">
        <v>0</v>
      </c>
      <c r="CE141">
        <v>0</v>
      </c>
      <c r="CF141">
        <v>0</v>
      </c>
      <c r="CG141">
        <v>0</v>
      </c>
      <c r="CH141">
        <v>0</v>
      </c>
      <c r="CI141">
        <v>0</v>
      </c>
      <c r="CJ141">
        <v>0</v>
      </c>
      <c r="CK141">
        <v>0</v>
      </c>
      <c r="CL141">
        <v>0</v>
      </c>
      <c r="CM141">
        <v>1</v>
      </c>
      <c r="CN141">
        <v>0</v>
      </c>
      <c r="CO141">
        <v>0</v>
      </c>
      <c r="CP141">
        <v>0</v>
      </c>
      <c r="CQ141">
        <v>0</v>
      </c>
      <c r="CR141">
        <v>0</v>
      </c>
      <c r="CS141">
        <v>1</v>
      </c>
      <c r="CT141">
        <v>0</v>
      </c>
      <c r="CU141">
        <v>0</v>
      </c>
      <c r="CV141">
        <v>1</v>
      </c>
      <c r="CW141">
        <v>0</v>
      </c>
      <c r="CX141">
        <v>0</v>
      </c>
      <c r="CY141">
        <v>0</v>
      </c>
      <c r="CZ141">
        <v>0</v>
      </c>
      <c r="DA141">
        <v>0</v>
      </c>
      <c r="DB141">
        <v>0</v>
      </c>
      <c r="DC141">
        <v>0</v>
      </c>
      <c r="DD141">
        <v>0</v>
      </c>
      <c r="DE141">
        <v>0</v>
      </c>
      <c r="DF141">
        <v>0</v>
      </c>
      <c r="DG141">
        <v>0</v>
      </c>
      <c r="DH141">
        <v>0</v>
      </c>
      <c r="DI141">
        <v>1</v>
      </c>
    </row>
    <row r="142" spans="1:115">
      <c r="A142" t="s">
        <v>230</v>
      </c>
      <c r="B142">
        <v>1</v>
      </c>
      <c r="C142">
        <v>1</v>
      </c>
      <c r="D142">
        <v>1</v>
      </c>
      <c r="E142">
        <v>1</v>
      </c>
      <c r="F142">
        <v>1</v>
      </c>
      <c r="G142">
        <v>1</v>
      </c>
      <c r="H142">
        <v>1</v>
      </c>
      <c r="I142">
        <v>1</v>
      </c>
      <c r="J142">
        <v>1</v>
      </c>
      <c r="K142">
        <v>1</v>
      </c>
      <c r="L142">
        <v>1</v>
      </c>
      <c r="M142">
        <v>1</v>
      </c>
      <c r="N142">
        <v>1</v>
      </c>
      <c r="O142">
        <v>1</v>
      </c>
      <c r="P142">
        <v>1</v>
      </c>
      <c r="Q142">
        <v>1</v>
      </c>
      <c r="R142">
        <v>1</v>
      </c>
      <c r="S142">
        <v>1</v>
      </c>
      <c r="T142">
        <v>1</v>
      </c>
      <c r="U142">
        <v>1</v>
      </c>
      <c r="V142">
        <v>1</v>
      </c>
      <c r="W142">
        <v>1</v>
      </c>
      <c r="X142">
        <v>1</v>
      </c>
      <c r="Y142">
        <v>1</v>
      </c>
      <c r="Z142">
        <v>1</v>
      </c>
      <c r="AA142">
        <v>1</v>
      </c>
      <c r="AB142">
        <v>1</v>
      </c>
      <c r="AC142">
        <v>1</v>
      </c>
      <c r="AD142">
        <v>1</v>
      </c>
      <c r="AE142">
        <v>1</v>
      </c>
      <c r="AF142">
        <v>1</v>
      </c>
      <c r="AG142">
        <v>1</v>
      </c>
      <c r="AH142">
        <v>1</v>
      </c>
      <c r="AI142">
        <v>1</v>
      </c>
      <c r="AJ142">
        <v>1</v>
      </c>
      <c r="AK142">
        <v>1</v>
      </c>
      <c r="AL142">
        <v>1</v>
      </c>
      <c r="AM142">
        <v>1</v>
      </c>
      <c r="AN142">
        <v>1</v>
      </c>
      <c r="AO142">
        <v>1</v>
      </c>
      <c r="AP142">
        <v>1</v>
      </c>
      <c r="AQ142">
        <v>1</v>
      </c>
      <c r="AR142">
        <v>1</v>
      </c>
      <c r="AS142">
        <v>1</v>
      </c>
      <c r="AT142">
        <v>1</v>
      </c>
      <c r="AU142">
        <v>1</v>
      </c>
      <c r="AV142">
        <v>1</v>
      </c>
      <c r="AW142">
        <v>1</v>
      </c>
      <c r="AX142">
        <v>1</v>
      </c>
      <c r="AY142">
        <v>1</v>
      </c>
      <c r="AZ142">
        <v>0</v>
      </c>
      <c r="BA142">
        <v>1</v>
      </c>
      <c r="BB142">
        <v>1</v>
      </c>
      <c r="BC142">
        <v>1</v>
      </c>
      <c r="BD142">
        <v>1</v>
      </c>
      <c r="BE142">
        <v>1</v>
      </c>
      <c r="BF142">
        <v>1</v>
      </c>
      <c r="BG142">
        <v>1</v>
      </c>
      <c r="BH142">
        <v>1</v>
      </c>
      <c r="BI142">
        <v>1</v>
      </c>
      <c r="BJ142">
        <v>1</v>
      </c>
      <c r="BK142">
        <v>1</v>
      </c>
      <c r="BL142">
        <v>1</v>
      </c>
      <c r="BM142">
        <v>1</v>
      </c>
      <c r="BN142">
        <v>1</v>
      </c>
      <c r="BO142">
        <v>1</v>
      </c>
      <c r="BP142">
        <v>1</v>
      </c>
      <c r="BQ142">
        <v>1</v>
      </c>
      <c r="BR142">
        <v>1</v>
      </c>
      <c r="BS142">
        <v>1</v>
      </c>
      <c r="BT142">
        <v>1</v>
      </c>
      <c r="BU142">
        <v>1</v>
      </c>
      <c r="BV142">
        <v>1</v>
      </c>
      <c r="BW142">
        <v>1</v>
      </c>
      <c r="BX142">
        <v>1</v>
      </c>
      <c r="BY142">
        <v>1</v>
      </c>
      <c r="BZ142">
        <v>1</v>
      </c>
      <c r="CA142">
        <v>1</v>
      </c>
      <c r="CB142">
        <v>1</v>
      </c>
      <c r="CC142">
        <v>1</v>
      </c>
      <c r="CD142">
        <v>1</v>
      </c>
      <c r="CE142">
        <v>1</v>
      </c>
      <c r="CF142">
        <v>1</v>
      </c>
      <c r="CG142">
        <v>1</v>
      </c>
      <c r="CH142">
        <v>1</v>
      </c>
      <c r="CI142">
        <v>1</v>
      </c>
      <c r="CJ142">
        <v>0</v>
      </c>
      <c r="CK142">
        <v>1</v>
      </c>
      <c r="CL142">
        <v>1</v>
      </c>
      <c r="CM142">
        <v>1</v>
      </c>
      <c r="CN142">
        <v>1</v>
      </c>
      <c r="CO142">
        <v>1</v>
      </c>
      <c r="CP142">
        <v>1</v>
      </c>
      <c r="CQ142">
        <v>1</v>
      </c>
      <c r="CR142">
        <v>1</v>
      </c>
      <c r="CS142">
        <v>1</v>
      </c>
      <c r="CT142">
        <v>1</v>
      </c>
      <c r="CU142">
        <v>1</v>
      </c>
      <c r="CV142">
        <v>1</v>
      </c>
      <c r="CW142">
        <v>1</v>
      </c>
      <c r="CX142">
        <v>1</v>
      </c>
      <c r="CY142">
        <v>1</v>
      </c>
      <c r="CZ142">
        <v>1</v>
      </c>
      <c r="DA142">
        <v>1</v>
      </c>
      <c r="DB142">
        <v>1</v>
      </c>
      <c r="DC142">
        <v>1</v>
      </c>
      <c r="DD142">
        <v>1</v>
      </c>
      <c r="DE142">
        <v>1</v>
      </c>
      <c r="DF142">
        <v>0</v>
      </c>
      <c r="DG142">
        <v>1</v>
      </c>
      <c r="DH142">
        <v>1</v>
      </c>
      <c r="DI142">
        <v>1</v>
      </c>
    </row>
    <row r="143" spans="1:115">
      <c r="A143" t="s">
        <v>231</v>
      </c>
      <c r="B143">
        <v>0</v>
      </c>
      <c r="C143">
        <v>0</v>
      </c>
      <c r="D143">
        <v>1</v>
      </c>
      <c r="E143">
        <v>0</v>
      </c>
      <c r="F143">
        <v>0</v>
      </c>
      <c r="G143">
        <v>1</v>
      </c>
      <c r="H143">
        <v>0</v>
      </c>
      <c r="I143">
        <v>1</v>
      </c>
      <c r="J143">
        <v>0</v>
      </c>
      <c r="K143">
        <v>0</v>
      </c>
      <c r="L143">
        <v>0</v>
      </c>
      <c r="M143">
        <v>0</v>
      </c>
      <c r="N143">
        <v>0</v>
      </c>
      <c r="O143">
        <v>0</v>
      </c>
      <c r="P143">
        <v>0</v>
      </c>
      <c r="Q143">
        <v>0</v>
      </c>
      <c r="R143">
        <v>0</v>
      </c>
      <c r="S143">
        <v>0</v>
      </c>
      <c r="T143">
        <v>0</v>
      </c>
      <c r="U143">
        <v>0</v>
      </c>
      <c r="V143">
        <v>0</v>
      </c>
      <c r="W143">
        <v>0</v>
      </c>
      <c r="X143">
        <v>0</v>
      </c>
      <c r="Y143">
        <v>0</v>
      </c>
      <c r="Z143">
        <v>0</v>
      </c>
      <c r="AA143">
        <v>1</v>
      </c>
      <c r="AB143">
        <v>0</v>
      </c>
      <c r="AC143">
        <v>0</v>
      </c>
      <c r="AD143">
        <v>0</v>
      </c>
      <c r="AE143">
        <v>1</v>
      </c>
      <c r="AF143">
        <v>1</v>
      </c>
      <c r="AG143">
        <v>0</v>
      </c>
      <c r="AH143">
        <v>0</v>
      </c>
      <c r="AI143">
        <v>0</v>
      </c>
      <c r="AJ143">
        <v>0</v>
      </c>
      <c r="AK143">
        <v>0</v>
      </c>
      <c r="AL143">
        <v>0</v>
      </c>
      <c r="AM143">
        <v>0</v>
      </c>
      <c r="AN143">
        <v>0</v>
      </c>
      <c r="AO143">
        <v>0</v>
      </c>
      <c r="AP143">
        <v>0</v>
      </c>
      <c r="AQ143">
        <v>0</v>
      </c>
      <c r="AR143">
        <v>0</v>
      </c>
      <c r="AS143">
        <v>0</v>
      </c>
      <c r="AT143">
        <v>0</v>
      </c>
      <c r="AU143">
        <v>0</v>
      </c>
      <c r="AV143">
        <v>0</v>
      </c>
      <c r="AW143">
        <v>1</v>
      </c>
      <c r="AX143">
        <v>1</v>
      </c>
      <c r="AY143">
        <v>1</v>
      </c>
      <c r="AZ143">
        <v>0</v>
      </c>
      <c r="BA143">
        <v>1</v>
      </c>
      <c r="BB143">
        <v>0</v>
      </c>
      <c r="BC143">
        <v>0</v>
      </c>
      <c r="BD143">
        <v>0</v>
      </c>
      <c r="BE143">
        <v>0</v>
      </c>
      <c r="BF143">
        <v>0</v>
      </c>
      <c r="BG143">
        <v>0</v>
      </c>
      <c r="BH143">
        <v>0</v>
      </c>
      <c r="BI143">
        <v>0</v>
      </c>
      <c r="BJ143">
        <v>1</v>
      </c>
      <c r="BK143">
        <v>0</v>
      </c>
      <c r="BL143">
        <v>1</v>
      </c>
      <c r="BM143">
        <v>1</v>
      </c>
      <c r="BN143">
        <v>0</v>
      </c>
      <c r="BO143">
        <v>0</v>
      </c>
      <c r="BP143">
        <v>0</v>
      </c>
      <c r="BQ143">
        <v>1</v>
      </c>
      <c r="BR143">
        <v>1</v>
      </c>
      <c r="BS143">
        <v>0</v>
      </c>
      <c r="BT143">
        <v>0</v>
      </c>
      <c r="BU143">
        <v>0</v>
      </c>
      <c r="BV143">
        <v>0</v>
      </c>
      <c r="BW143">
        <v>0</v>
      </c>
      <c r="BX143">
        <v>0</v>
      </c>
      <c r="BY143">
        <v>0</v>
      </c>
      <c r="BZ143">
        <v>0</v>
      </c>
      <c r="CA143">
        <v>1</v>
      </c>
      <c r="CB143">
        <v>0</v>
      </c>
      <c r="CC143">
        <v>0</v>
      </c>
      <c r="CD143">
        <v>1</v>
      </c>
      <c r="CE143">
        <v>0</v>
      </c>
      <c r="CF143">
        <v>0</v>
      </c>
      <c r="CG143">
        <v>0</v>
      </c>
      <c r="CH143">
        <v>0</v>
      </c>
      <c r="CI143">
        <v>1</v>
      </c>
      <c r="CJ143">
        <v>0</v>
      </c>
      <c r="CK143">
        <v>0</v>
      </c>
      <c r="CL143">
        <v>0</v>
      </c>
      <c r="CM143">
        <v>0</v>
      </c>
      <c r="CN143">
        <v>1</v>
      </c>
      <c r="CO143">
        <v>0</v>
      </c>
      <c r="CP143">
        <v>1</v>
      </c>
      <c r="CQ143">
        <v>1</v>
      </c>
      <c r="CR143">
        <v>0</v>
      </c>
      <c r="CS143">
        <v>0</v>
      </c>
      <c r="CT143">
        <v>0</v>
      </c>
      <c r="CU143">
        <v>0</v>
      </c>
      <c r="CV143">
        <v>0</v>
      </c>
      <c r="CW143">
        <v>1</v>
      </c>
      <c r="CX143">
        <v>0</v>
      </c>
      <c r="CY143">
        <v>0</v>
      </c>
      <c r="CZ143">
        <v>0</v>
      </c>
      <c r="DA143">
        <v>1</v>
      </c>
      <c r="DB143">
        <v>0</v>
      </c>
      <c r="DC143">
        <v>1</v>
      </c>
      <c r="DD143">
        <v>0</v>
      </c>
      <c r="DE143">
        <v>0</v>
      </c>
      <c r="DF143">
        <v>0</v>
      </c>
      <c r="DG143">
        <v>0</v>
      </c>
      <c r="DH143">
        <v>0</v>
      </c>
      <c r="DI143">
        <v>0</v>
      </c>
    </row>
    <row r="144" spans="1:115">
      <c r="A144" t="s">
        <v>248</v>
      </c>
      <c r="B144">
        <v>0</v>
      </c>
      <c r="C144">
        <v>0</v>
      </c>
      <c r="D144">
        <v>0</v>
      </c>
      <c r="E144">
        <v>0</v>
      </c>
      <c r="F144">
        <v>0</v>
      </c>
      <c r="G144">
        <v>0</v>
      </c>
      <c r="H144">
        <v>0</v>
      </c>
      <c r="I144">
        <v>0</v>
      </c>
      <c r="J144">
        <v>0</v>
      </c>
      <c r="K144">
        <v>0</v>
      </c>
      <c r="L144">
        <v>0</v>
      </c>
      <c r="M144">
        <v>0</v>
      </c>
      <c r="N144">
        <v>0</v>
      </c>
      <c r="O144">
        <v>0</v>
      </c>
      <c r="P144">
        <v>0</v>
      </c>
      <c r="Q144">
        <v>0</v>
      </c>
      <c r="R144">
        <v>0</v>
      </c>
      <c r="S144">
        <v>0</v>
      </c>
      <c r="T144">
        <v>0</v>
      </c>
      <c r="U144">
        <v>0</v>
      </c>
      <c r="V144">
        <v>0</v>
      </c>
      <c r="W144">
        <v>0</v>
      </c>
      <c r="X144">
        <v>0</v>
      </c>
      <c r="Y144">
        <v>0</v>
      </c>
      <c r="Z144">
        <v>0</v>
      </c>
      <c r="AA144">
        <v>0</v>
      </c>
      <c r="AB144">
        <v>0</v>
      </c>
      <c r="AC144">
        <v>0</v>
      </c>
      <c r="AD144">
        <v>0</v>
      </c>
      <c r="AE144">
        <v>0</v>
      </c>
      <c r="AF144">
        <v>0</v>
      </c>
      <c r="AG144">
        <v>0</v>
      </c>
      <c r="AH144">
        <v>0</v>
      </c>
      <c r="AI144">
        <v>0</v>
      </c>
      <c r="AJ144">
        <v>0</v>
      </c>
      <c r="AK144">
        <v>0</v>
      </c>
      <c r="AL144">
        <v>0</v>
      </c>
      <c r="AM144">
        <v>0</v>
      </c>
      <c r="AN144">
        <v>0</v>
      </c>
      <c r="AO144">
        <v>0</v>
      </c>
      <c r="AP144">
        <v>0</v>
      </c>
      <c r="AQ144">
        <v>0</v>
      </c>
      <c r="AR144">
        <v>0</v>
      </c>
      <c r="AS144">
        <v>0</v>
      </c>
      <c r="AT144">
        <v>0</v>
      </c>
      <c r="AU144">
        <v>0</v>
      </c>
      <c r="AV144">
        <v>0</v>
      </c>
      <c r="AW144">
        <v>0</v>
      </c>
      <c r="AX144">
        <v>0</v>
      </c>
      <c r="AY144">
        <v>0</v>
      </c>
      <c r="AZ144">
        <v>0</v>
      </c>
      <c r="BA144">
        <v>0</v>
      </c>
      <c r="BB144">
        <v>0</v>
      </c>
      <c r="BC144">
        <v>0</v>
      </c>
      <c r="BD144">
        <v>0</v>
      </c>
      <c r="BE144">
        <v>0</v>
      </c>
      <c r="BF144">
        <v>0</v>
      </c>
      <c r="BG144">
        <v>0</v>
      </c>
      <c r="BH144">
        <v>0</v>
      </c>
      <c r="BI144">
        <v>0</v>
      </c>
      <c r="BJ144">
        <v>0</v>
      </c>
      <c r="BK144">
        <v>0</v>
      </c>
      <c r="BL144">
        <v>0</v>
      </c>
      <c r="BM144">
        <v>0</v>
      </c>
      <c r="BN144">
        <v>0</v>
      </c>
      <c r="BO144">
        <v>0</v>
      </c>
      <c r="BP144">
        <v>0</v>
      </c>
      <c r="BQ144">
        <v>0</v>
      </c>
      <c r="BR144">
        <v>0</v>
      </c>
      <c r="BS144">
        <v>0</v>
      </c>
      <c r="BT144">
        <v>0</v>
      </c>
      <c r="BU144">
        <v>0</v>
      </c>
      <c r="BV144">
        <v>0</v>
      </c>
      <c r="BW144">
        <v>0</v>
      </c>
      <c r="BX144">
        <v>0</v>
      </c>
      <c r="BY144">
        <v>0</v>
      </c>
      <c r="BZ144">
        <v>0</v>
      </c>
      <c r="CA144">
        <v>0</v>
      </c>
      <c r="CB144">
        <v>0</v>
      </c>
      <c r="CC144">
        <v>0</v>
      </c>
      <c r="CD144">
        <v>0</v>
      </c>
      <c r="CE144">
        <v>0</v>
      </c>
      <c r="CF144">
        <v>0</v>
      </c>
      <c r="CG144">
        <v>0</v>
      </c>
      <c r="CH144">
        <v>0</v>
      </c>
      <c r="CI144">
        <v>0</v>
      </c>
      <c r="CJ144">
        <v>0</v>
      </c>
      <c r="CK144">
        <v>0</v>
      </c>
      <c r="CL144">
        <v>0</v>
      </c>
      <c r="CM144">
        <v>0</v>
      </c>
      <c r="CN144">
        <v>0</v>
      </c>
      <c r="CO144">
        <v>0</v>
      </c>
      <c r="CP144">
        <v>0</v>
      </c>
      <c r="CQ144">
        <v>0</v>
      </c>
      <c r="CR144">
        <v>0</v>
      </c>
      <c r="CS144">
        <v>0</v>
      </c>
      <c r="CT144">
        <v>0</v>
      </c>
      <c r="CU144">
        <v>0</v>
      </c>
      <c r="CV144">
        <v>0</v>
      </c>
      <c r="CW144">
        <v>0</v>
      </c>
      <c r="CX144">
        <v>0</v>
      </c>
      <c r="CY144">
        <v>0</v>
      </c>
      <c r="CZ144">
        <v>0</v>
      </c>
      <c r="DA144">
        <v>0</v>
      </c>
      <c r="DB144">
        <v>0</v>
      </c>
      <c r="DC144">
        <v>0</v>
      </c>
      <c r="DD144">
        <v>0</v>
      </c>
      <c r="DE144">
        <v>0</v>
      </c>
      <c r="DF144">
        <v>0</v>
      </c>
      <c r="DG144">
        <v>0</v>
      </c>
      <c r="DH144">
        <v>0</v>
      </c>
      <c r="DI144">
        <v>0</v>
      </c>
    </row>
    <row r="145" spans="1:113">
      <c r="A145" t="s">
        <v>232</v>
      </c>
      <c r="B145">
        <v>1</v>
      </c>
      <c r="C145">
        <v>1</v>
      </c>
      <c r="D145">
        <v>0</v>
      </c>
      <c r="E145">
        <v>0</v>
      </c>
      <c r="F145">
        <v>1</v>
      </c>
      <c r="G145">
        <v>1</v>
      </c>
      <c r="H145">
        <v>0</v>
      </c>
      <c r="I145">
        <v>0</v>
      </c>
      <c r="J145">
        <v>1</v>
      </c>
      <c r="K145">
        <v>1</v>
      </c>
      <c r="L145">
        <v>1</v>
      </c>
      <c r="M145">
        <v>1</v>
      </c>
      <c r="N145">
        <v>1</v>
      </c>
      <c r="O145">
        <v>0</v>
      </c>
      <c r="P145">
        <v>0</v>
      </c>
      <c r="Q145">
        <v>0</v>
      </c>
      <c r="R145">
        <v>0</v>
      </c>
      <c r="S145">
        <v>1</v>
      </c>
      <c r="T145">
        <v>1</v>
      </c>
      <c r="U145">
        <v>1</v>
      </c>
      <c r="V145">
        <v>0</v>
      </c>
      <c r="W145">
        <v>0</v>
      </c>
      <c r="X145">
        <v>1</v>
      </c>
      <c r="Y145">
        <v>0</v>
      </c>
      <c r="Z145">
        <v>0</v>
      </c>
      <c r="AA145">
        <v>1</v>
      </c>
      <c r="AB145">
        <v>0</v>
      </c>
      <c r="AC145">
        <v>1</v>
      </c>
      <c r="AD145">
        <v>0</v>
      </c>
      <c r="AE145">
        <v>0</v>
      </c>
      <c r="AF145">
        <v>0</v>
      </c>
      <c r="AG145">
        <v>0</v>
      </c>
      <c r="AH145">
        <v>0</v>
      </c>
      <c r="AI145">
        <v>1</v>
      </c>
      <c r="AJ145">
        <v>0</v>
      </c>
      <c r="AK145">
        <v>1</v>
      </c>
      <c r="AL145">
        <v>1</v>
      </c>
      <c r="AM145">
        <v>0</v>
      </c>
      <c r="AN145">
        <v>0</v>
      </c>
      <c r="AO145">
        <v>1</v>
      </c>
      <c r="AP145">
        <v>1</v>
      </c>
      <c r="AQ145">
        <v>0</v>
      </c>
      <c r="AR145">
        <v>1</v>
      </c>
      <c r="AS145">
        <v>0</v>
      </c>
      <c r="AT145">
        <v>0</v>
      </c>
      <c r="AU145">
        <v>0</v>
      </c>
      <c r="AV145">
        <v>0</v>
      </c>
      <c r="AW145">
        <v>1</v>
      </c>
      <c r="AX145">
        <v>0</v>
      </c>
      <c r="AY145">
        <v>0</v>
      </c>
      <c r="AZ145">
        <v>1</v>
      </c>
      <c r="BA145">
        <v>0</v>
      </c>
      <c r="BB145">
        <v>0</v>
      </c>
      <c r="BC145">
        <v>0</v>
      </c>
      <c r="BD145">
        <v>1</v>
      </c>
      <c r="BE145">
        <v>1</v>
      </c>
      <c r="BF145">
        <v>0</v>
      </c>
      <c r="BG145">
        <v>0</v>
      </c>
      <c r="BH145">
        <v>0</v>
      </c>
      <c r="BI145">
        <v>0</v>
      </c>
      <c r="BJ145">
        <v>1</v>
      </c>
      <c r="BK145">
        <v>0</v>
      </c>
      <c r="BL145">
        <v>0</v>
      </c>
      <c r="BM145">
        <v>0</v>
      </c>
      <c r="BN145">
        <v>0</v>
      </c>
      <c r="BO145">
        <v>0</v>
      </c>
      <c r="BP145">
        <v>0</v>
      </c>
      <c r="BQ145">
        <v>1</v>
      </c>
      <c r="BR145">
        <v>1</v>
      </c>
      <c r="BS145">
        <v>0</v>
      </c>
      <c r="BT145">
        <v>0</v>
      </c>
      <c r="BU145">
        <v>0</v>
      </c>
      <c r="BV145">
        <v>0</v>
      </c>
      <c r="BW145">
        <v>0</v>
      </c>
      <c r="BX145">
        <v>0</v>
      </c>
      <c r="BY145">
        <v>0</v>
      </c>
      <c r="BZ145">
        <v>0</v>
      </c>
      <c r="CA145">
        <v>0</v>
      </c>
      <c r="CB145">
        <v>0</v>
      </c>
      <c r="CC145">
        <v>1</v>
      </c>
      <c r="CD145">
        <v>0</v>
      </c>
      <c r="CE145">
        <v>0</v>
      </c>
      <c r="CF145">
        <v>1</v>
      </c>
      <c r="CG145">
        <v>0</v>
      </c>
      <c r="CH145">
        <v>0</v>
      </c>
      <c r="CI145">
        <v>0</v>
      </c>
      <c r="CJ145">
        <v>0</v>
      </c>
      <c r="CK145">
        <v>1</v>
      </c>
      <c r="CL145">
        <v>0</v>
      </c>
      <c r="CM145">
        <v>1</v>
      </c>
      <c r="CN145">
        <v>1</v>
      </c>
      <c r="CO145">
        <v>0</v>
      </c>
      <c r="CP145">
        <v>0</v>
      </c>
      <c r="CQ145">
        <v>1</v>
      </c>
      <c r="CR145">
        <v>1</v>
      </c>
      <c r="CS145">
        <v>1</v>
      </c>
      <c r="CT145">
        <v>0</v>
      </c>
      <c r="CU145">
        <v>0</v>
      </c>
      <c r="CV145">
        <v>0</v>
      </c>
      <c r="CW145">
        <v>1</v>
      </c>
      <c r="CX145">
        <v>0</v>
      </c>
      <c r="CY145">
        <v>0</v>
      </c>
      <c r="CZ145">
        <v>1</v>
      </c>
      <c r="DA145">
        <v>1</v>
      </c>
      <c r="DB145">
        <v>0</v>
      </c>
      <c r="DC145">
        <v>1</v>
      </c>
      <c r="DD145">
        <v>1</v>
      </c>
      <c r="DE145">
        <v>0</v>
      </c>
      <c r="DF145">
        <v>0</v>
      </c>
      <c r="DG145">
        <v>1</v>
      </c>
      <c r="DH145">
        <v>0</v>
      </c>
      <c r="DI145">
        <v>1</v>
      </c>
    </row>
  </sheetData>
  <conditionalFormatting sqref="B11:DI11">
    <cfRule type="colorScale" priority="2">
      <colorScale>
        <cfvo type="min"/>
        <cfvo type="percentile" val="50"/>
        <cfvo type="max"/>
        <color rgb="FF63BE7B"/>
        <color rgb="FFFFEB84"/>
        <color rgb="FFF8696B"/>
      </colorScale>
    </cfRule>
  </conditionalFormatting>
  <conditionalFormatting sqref="B24:DI24">
    <cfRule type="colorScale" priority="1">
      <colorScale>
        <cfvo type="min"/>
        <cfvo type="percentile" val="50"/>
        <cfvo type="max"/>
        <color rgb="FF63BE7B"/>
        <color rgb="FFFFEB84"/>
        <color rgb="FFF8696B"/>
      </colorScale>
    </cfRule>
  </conditionalFormatting>
  <pageMargins left="0.7" right="0.7" top="0.75" bottom="0.75" header="0.3" footer="0.3"/>
  <pageSetup orientation="portrait" horizontalDpi="4294967293"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110"/>
  <sheetViews>
    <sheetView workbookViewId="0">
      <selection activeCell="A11" sqref="A11:XFD15"/>
    </sheetView>
  </sheetViews>
  <sheetFormatPr defaultRowHeight="15"/>
  <sheetData>
    <row r="1" spans="1:116">
      <c r="A1" t="s">
        <v>220</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52</v>
      </c>
      <c r="BC1" t="s">
        <v>53</v>
      </c>
      <c r="BD1" t="s">
        <v>54</v>
      </c>
      <c r="BE1" t="s">
        <v>55</v>
      </c>
      <c r="BF1" t="s">
        <v>56</v>
      </c>
      <c r="BG1" t="s">
        <v>57</v>
      </c>
      <c r="BH1" t="s">
        <v>58</v>
      </c>
      <c r="BI1" t="s">
        <v>59</v>
      </c>
      <c r="BJ1" t="s">
        <v>60</v>
      </c>
      <c r="BK1" t="s">
        <v>61</v>
      </c>
      <c r="BL1" t="s">
        <v>62</v>
      </c>
      <c r="BM1" t="s">
        <v>63</v>
      </c>
      <c r="BN1" t="s">
        <v>64</v>
      </c>
      <c r="BO1" t="s">
        <v>65</v>
      </c>
      <c r="BP1" t="s">
        <v>66</v>
      </c>
      <c r="BQ1" t="s">
        <v>67</v>
      </c>
      <c r="BR1" t="s">
        <v>68</v>
      </c>
      <c r="BS1" t="s">
        <v>69</v>
      </c>
      <c r="BT1" t="s">
        <v>70</v>
      </c>
      <c r="BU1" t="s">
        <v>71</v>
      </c>
      <c r="BV1" t="s">
        <v>72</v>
      </c>
      <c r="BW1" t="s">
        <v>73</v>
      </c>
      <c r="BX1" t="s">
        <v>74</v>
      </c>
      <c r="BY1" t="s">
        <v>75</v>
      </c>
      <c r="BZ1" t="s">
        <v>76</v>
      </c>
      <c r="CA1" t="s">
        <v>77</v>
      </c>
      <c r="CB1" t="s">
        <v>78</v>
      </c>
      <c r="CC1" t="s">
        <v>79</v>
      </c>
      <c r="CD1" t="s">
        <v>80</v>
      </c>
      <c r="CE1" t="s">
        <v>81</v>
      </c>
      <c r="CF1" t="s">
        <v>82</v>
      </c>
      <c r="CG1" t="s">
        <v>83</v>
      </c>
      <c r="CH1" t="s">
        <v>84</v>
      </c>
      <c r="CI1" t="s">
        <v>85</v>
      </c>
      <c r="CJ1" t="s">
        <v>86</v>
      </c>
      <c r="CK1" t="s">
        <v>87</v>
      </c>
      <c r="CL1" t="s">
        <v>88</v>
      </c>
      <c r="CM1" t="s">
        <v>89</v>
      </c>
      <c r="CN1" t="s">
        <v>90</v>
      </c>
      <c r="CO1" t="s">
        <v>91</v>
      </c>
      <c r="CP1" t="s">
        <v>92</v>
      </c>
      <c r="CQ1" t="s">
        <v>93</v>
      </c>
      <c r="CR1" t="s">
        <v>94</v>
      </c>
      <c r="CS1" t="s">
        <v>95</v>
      </c>
      <c r="CT1" t="s">
        <v>96</v>
      </c>
      <c r="CU1" t="s">
        <v>97</v>
      </c>
      <c r="CV1" t="s">
        <v>98</v>
      </c>
      <c r="CW1" t="s">
        <v>99</v>
      </c>
      <c r="CX1" t="s">
        <v>100</v>
      </c>
      <c r="CY1" t="s">
        <v>101</v>
      </c>
      <c r="CZ1" t="s">
        <v>102</v>
      </c>
      <c r="DA1" t="s">
        <v>103</v>
      </c>
      <c r="DB1" t="s">
        <v>104</v>
      </c>
      <c r="DC1" t="s">
        <v>105</v>
      </c>
      <c r="DD1" t="s">
        <v>106</v>
      </c>
      <c r="DE1" t="s">
        <v>107</v>
      </c>
      <c r="DF1" t="s">
        <v>108</v>
      </c>
      <c r="DG1" t="s">
        <v>109</v>
      </c>
      <c r="DH1" t="s">
        <v>110</v>
      </c>
      <c r="DI1" t="s">
        <v>111</v>
      </c>
    </row>
    <row r="2" spans="1:116">
      <c r="A2" t="s">
        <v>113</v>
      </c>
      <c r="B2">
        <f>B55</f>
        <v>4.7114999999999997E-2</v>
      </c>
      <c r="C2">
        <f t="shared" ref="C2:BN2" si="0">C55</f>
        <v>9.7859000000000002E-3</v>
      </c>
      <c r="D2">
        <f t="shared" si="0"/>
        <v>3.2467000000000003E-2</v>
      </c>
      <c r="E2">
        <f t="shared" si="0"/>
        <v>3.1388000000000002E-3</v>
      </c>
      <c r="F2">
        <f t="shared" si="0"/>
        <v>9.0638999999999997E-3</v>
      </c>
      <c r="G2">
        <f t="shared" si="0"/>
        <v>7.4400999999999998E-3</v>
      </c>
      <c r="H2">
        <f t="shared" si="0"/>
        <v>2.5897E-2</v>
      </c>
      <c r="I2">
        <f t="shared" si="0"/>
        <v>2.3719E-2</v>
      </c>
      <c r="J2">
        <f t="shared" si="0"/>
        <v>1.7195999999999999E-3</v>
      </c>
      <c r="K2">
        <f t="shared" si="0"/>
        <v>5.5462999999999997E-3</v>
      </c>
      <c r="L2">
        <f t="shared" si="0"/>
        <v>3.1169000000000001E-3</v>
      </c>
      <c r="M2">
        <f t="shared" si="0"/>
        <v>3.7101999999999999E-3</v>
      </c>
      <c r="N2">
        <f t="shared" si="0"/>
        <v>1.7673000000000001E-2</v>
      </c>
      <c r="O2">
        <f t="shared" si="0"/>
        <v>4.5588E-3</v>
      </c>
      <c r="P2">
        <f t="shared" si="0"/>
        <v>5.4672999999999996E-3</v>
      </c>
      <c r="Q2">
        <f t="shared" si="0"/>
        <v>7.4822999999999999E-3</v>
      </c>
      <c r="R2">
        <f t="shared" si="0"/>
        <v>4.071E-3</v>
      </c>
      <c r="S2">
        <f t="shared" si="0"/>
        <v>3.4175999999999998E-2</v>
      </c>
      <c r="T2">
        <f t="shared" si="0"/>
        <v>8.8392999999999996E-3</v>
      </c>
      <c r="U2">
        <f t="shared" si="0"/>
        <v>8.6595000000000005E-3</v>
      </c>
      <c r="V2">
        <f t="shared" si="0"/>
        <v>3.0425000000000001E-3</v>
      </c>
      <c r="W2">
        <f t="shared" si="0"/>
        <v>8.3847999999999995E-3</v>
      </c>
      <c r="X2">
        <f t="shared" si="0"/>
        <v>8.3406000000000001E-3</v>
      </c>
      <c r="Y2">
        <f t="shared" si="0"/>
        <v>8.2643999999999999E-3</v>
      </c>
      <c r="Z2">
        <f t="shared" si="0"/>
        <v>5.8745999999999998E-3</v>
      </c>
      <c r="AA2">
        <f t="shared" si="0"/>
        <v>3.1223000000000002E-3</v>
      </c>
      <c r="AB2">
        <f t="shared" si="0"/>
        <v>8.2830000000000004E-3</v>
      </c>
      <c r="AC2">
        <f t="shared" si="0"/>
        <v>8.8482999999999999E-3</v>
      </c>
      <c r="AD2">
        <f t="shared" si="0"/>
        <v>9.0825999999999997E-3</v>
      </c>
      <c r="AE2">
        <f t="shared" si="0"/>
        <v>2.7782000000000002E-3</v>
      </c>
      <c r="AF2">
        <f t="shared" si="0"/>
        <v>7.5929999999999999E-3</v>
      </c>
      <c r="AG2">
        <f t="shared" si="0"/>
        <v>3.7705E-3</v>
      </c>
      <c r="AH2">
        <f t="shared" si="0"/>
        <v>1.2167000000000001E-2</v>
      </c>
      <c r="AI2">
        <f t="shared" si="0"/>
        <v>1.1283E-2</v>
      </c>
      <c r="AJ2">
        <f t="shared" si="0"/>
        <v>1.2069E-2</v>
      </c>
      <c r="AK2">
        <f t="shared" si="0"/>
        <v>3.5574999999999999E-3</v>
      </c>
      <c r="AL2">
        <f t="shared" si="0"/>
        <v>9.2916000000000006E-3</v>
      </c>
      <c r="AM2">
        <f t="shared" si="0"/>
        <v>7.8904999999999999E-3</v>
      </c>
      <c r="AN2">
        <f t="shared" si="0"/>
        <v>3.8856000000000002E-2</v>
      </c>
      <c r="AO2">
        <f t="shared" si="0"/>
        <v>3.9503000000000003E-3</v>
      </c>
      <c r="AP2">
        <f t="shared" si="0"/>
        <v>1.3214E-2</v>
      </c>
      <c r="AQ2">
        <f t="shared" si="0"/>
        <v>7.2322000000000003E-3</v>
      </c>
      <c r="AR2">
        <f t="shared" si="0"/>
        <v>5.4384999999999998E-3</v>
      </c>
      <c r="AS2">
        <f t="shared" si="0"/>
        <v>3.2147E-3</v>
      </c>
      <c r="AT2">
        <f t="shared" si="0"/>
        <v>1.0255E-2</v>
      </c>
      <c r="AU2">
        <f t="shared" si="0"/>
        <v>9.4410999999999991E-3</v>
      </c>
      <c r="AV2">
        <f t="shared" si="0"/>
        <v>7.9216000000000009E-3</v>
      </c>
      <c r="AW2">
        <f t="shared" si="0"/>
        <v>3.1521000000000001E-3</v>
      </c>
      <c r="AX2">
        <f t="shared" si="0"/>
        <v>1.0361E-2</v>
      </c>
      <c r="AY2">
        <f t="shared" si="0"/>
        <v>1.0298E-2</v>
      </c>
      <c r="AZ2">
        <f t="shared" si="0"/>
        <v>1.6435000000000001E-4</v>
      </c>
      <c r="BA2">
        <f t="shared" si="0"/>
        <v>7.7131999999999999E-3</v>
      </c>
      <c r="BB2">
        <f t="shared" si="0"/>
        <v>3.6925999999999999E-3</v>
      </c>
      <c r="BC2">
        <f t="shared" si="0"/>
        <v>3.4630000000000001E-2</v>
      </c>
      <c r="BD2">
        <f t="shared" si="0"/>
        <v>3.5474E-3</v>
      </c>
      <c r="BE2">
        <f t="shared" si="0"/>
        <v>9.5347999999999995E-3</v>
      </c>
      <c r="BF2">
        <f t="shared" si="0"/>
        <v>9.7441000000000003E-3</v>
      </c>
      <c r="BG2">
        <f t="shared" si="0"/>
        <v>3.6732000000000001E-2</v>
      </c>
      <c r="BH2">
        <f t="shared" si="0"/>
        <v>3.2739000000000002E-3</v>
      </c>
      <c r="BI2">
        <f t="shared" si="0"/>
        <v>1.4226000000000001E-2</v>
      </c>
      <c r="BJ2">
        <f t="shared" si="0"/>
        <v>8.4317999999999997E-3</v>
      </c>
      <c r="BK2">
        <f t="shared" si="0"/>
        <v>1.8416999999999999E-2</v>
      </c>
      <c r="BL2">
        <f t="shared" si="0"/>
        <v>1.3925E-2</v>
      </c>
      <c r="BM2">
        <f t="shared" si="0"/>
        <v>1.5162999999999999E-2</v>
      </c>
      <c r="BN2">
        <f t="shared" si="0"/>
        <v>4.6652999999999998E-3</v>
      </c>
      <c r="BO2">
        <f t="shared" ref="BO2:DI2" si="1">BO55</f>
        <v>4.0051999999999997E-2</v>
      </c>
      <c r="BP2">
        <f t="shared" si="1"/>
        <v>7.9717E-3</v>
      </c>
      <c r="BQ2">
        <f t="shared" si="1"/>
        <v>8.9005000000000004E-3</v>
      </c>
      <c r="BR2">
        <f t="shared" si="1"/>
        <v>8.3259000000000007E-3</v>
      </c>
      <c r="BS2">
        <f t="shared" si="1"/>
        <v>3.9253999999999999E-3</v>
      </c>
      <c r="BT2">
        <f t="shared" si="1"/>
        <v>1.0309E-2</v>
      </c>
      <c r="BU2">
        <f t="shared" si="1"/>
        <v>1.3383000000000001E-2</v>
      </c>
      <c r="BV2">
        <f t="shared" si="1"/>
        <v>1.3594999999999999E-2</v>
      </c>
      <c r="BW2">
        <f t="shared" si="1"/>
        <v>1.3321E-2</v>
      </c>
      <c r="BX2">
        <f t="shared" si="1"/>
        <v>1.1119E-2</v>
      </c>
      <c r="BY2">
        <f t="shared" si="1"/>
        <v>3.5687000000000002E-3</v>
      </c>
      <c r="BZ2">
        <f t="shared" si="1"/>
        <v>8.7632999999999999E-3</v>
      </c>
      <c r="CA2">
        <f t="shared" si="1"/>
        <v>9.7984000000000005E-3</v>
      </c>
      <c r="CB2">
        <f t="shared" si="1"/>
        <v>1.4581999999999999E-2</v>
      </c>
      <c r="CC2">
        <f t="shared" si="1"/>
        <v>2.7054000000000002E-3</v>
      </c>
      <c r="CD2">
        <f t="shared" si="1"/>
        <v>1.2529999999999999E-2</v>
      </c>
      <c r="CE2">
        <f t="shared" si="1"/>
        <v>3.5593999999999999E-3</v>
      </c>
      <c r="CF2">
        <f t="shared" si="1"/>
        <v>1.0751E-2</v>
      </c>
      <c r="CG2">
        <f t="shared" si="1"/>
        <v>7.9468999999999998E-3</v>
      </c>
      <c r="CH2">
        <f t="shared" si="1"/>
        <v>1.4256E-2</v>
      </c>
      <c r="CI2">
        <f t="shared" si="1"/>
        <v>9.7827999999999995E-3</v>
      </c>
      <c r="CJ2">
        <f t="shared" si="1"/>
        <v>8.5626999999999995E-3</v>
      </c>
      <c r="CK2">
        <f t="shared" si="1"/>
        <v>3.9173000000000003E-3</v>
      </c>
      <c r="CL2">
        <f t="shared" si="1"/>
        <v>1.0381E-2</v>
      </c>
      <c r="CM2">
        <f t="shared" si="1"/>
        <v>1.0329E-2</v>
      </c>
      <c r="CN2">
        <f t="shared" si="1"/>
        <v>1.1165E-2</v>
      </c>
      <c r="CO2">
        <f t="shared" si="1"/>
        <v>5.5962E-3</v>
      </c>
      <c r="CP2">
        <f t="shared" si="1"/>
        <v>3.5357E-2</v>
      </c>
      <c r="CQ2">
        <f t="shared" si="1"/>
        <v>4.1917999999999999E-3</v>
      </c>
      <c r="CR2">
        <f t="shared" si="1"/>
        <v>9.3556000000000004E-3</v>
      </c>
      <c r="CS2">
        <f t="shared" si="1"/>
        <v>1.1386E-2</v>
      </c>
      <c r="CT2">
        <f t="shared" si="1"/>
        <v>1.4357E-2</v>
      </c>
      <c r="CU2">
        <f t="shared" si="1"/>
        <v>1.1212E-2</v>
      </c>
      <c r="CV2">
        <f t="shared" si="1"/>
        <v>4.1723999999999997E-2</v>
      </c>
      <c r="CW2">
        <f t="shared" si="1"/>
        <v>1.1231E-2</v>
      </c>
      <c r="CX2">
        <f t="shared" si="1"/>
        <v>3.3376E-3</v>
      </c>
      <c r="CY2">
        <f t="shared" si="1"/>
        <v>3.7928000000000003E-2</v>
      </c>
      <c r="CZ2">
        <f t="shared" si="1"/>
        <v>1.0959999999999999E-2</v>
      </c>
      <c r="DA2">
        <f t="shared" si="1"/>
        <v>7.9509000000000003E-3</v>
      </c>
      <c r="DB2">
        <f t="shared" si="1"/>
        <v>3.2594E-3</v>
      </c>
      <c r="DC2">
        <f t="shared" si="1"/>
        <v>1.3429E-2</v>
      </c>
      <c r="DD2">
        <f t="shared" si="1"/>
        <v>1.3065999999999999E-2</v>
      </c>
      <c r="DE2">
        <f t="shared" si="1"/>
        <v>1.0005E-2</v>
      </c>
      <c r="DF2">
        <f t="shared" si="1"/>
        <v>9.6790999999999995E-3</v>
      </c>
      <c r="DG2">
        <f t="shared" si="1"/>
        <v>2.9997000000000001E-3</v>
      </c>
      <c r="DH2">
        <f t="shared" si="1"/>
        <v>8.7562000000000004E-3</v>
      </c>
      <c r="DI2">
        <f t="shared" si="1"/>
        <v>9.6235000000000001E-3</v>
      </c>
    </row>
    <row r="3" spans="1:116">
      <c r="A3" t="s">
        <v>114</v>
      </c>
      <c r="B3">
        <f>B44</f>
        <v>0.10668</v>
      </c>
      <c r="C3">
        <f t="shared" ref="C3:BN3" si="2">C44</f>
        <v>2.1479999999999999E-2</v>
      </c>
      <c r="D3">
        <f t="shared" si="2"/>
        <v>6.7199999999999996E-2</v>
      </c>
      <c r="E3">
        <f t="shared" si="2"/>
        <v>7.5154999999999996E-3</v>
      </c>
      <c r="F3">
        <f t="shared" si="2"/>
        <v>3.1474000000000002E-2</v>
      </c>
      <c r="G3">
        <f t="shared" si="2"/>
        <v>1.4688E-2</v>
      </c>
      <c r="H3">
        <f t="shared" si="2"/>
        <v>5.5121999999999997E-2</v>
      </c>
      <c r="I3">
        <f t="shared" si="2"/>
        <v>5.3801000000000002E-2</v>
      </c>
      <c r="J3">
        <f t="shared" si="2"/>
        <v>5.9178E-3</v>
      </c>
      <c r="K3">
        <f t="shared" si="2"/>
        <v>1.3775000000000001E-2</v>
      </c>
      <c r="L3">
        <f t="shared" si="2"/>
        <v>9.9523000000000007E-3</v>
      </c>
      <c r="M3">
        <f t="shared" si="2"/>
        <v>7.0400999999999997E-3</v>
      </c>
      <c r="N3">
        <f t="shared" si="2"/>
        <v>3.2232999999999998E-2</v>
      </c>
      <c r="O3">
        <f t="shared" si="2"/>
        <v>1.1162E-2</v>
      </c>
      <c r="P3">
        <f t="shared" si="2"/>
        <v>1.7253999999999999E-2</v>
      </c>
      <c r="Q3">
        <f t="shared" si="2"/>
        <v>1.9847E-2</v>
      </c>
      <c r="R3">
        <f t="shared" si="2"/>
        <v>8.2232999999999994E-3</v>
      </c>
      <c r="S3">
        <f t="shared" si="2"/>
        <v>8.2666000000000003E-2</v>
      </c>
      <c r="T3">
        <f t="shared" si="2"/>
        <v>1.8425E-2</v>
      </c>
      <c r="U3">
        <f t="shared" si="2"/>
        <v>1.8180000000000002E-2</v>
      </c>
      <c r="V3">
        <f t="shared" si="2"/>
        <v>6.4304000000000002E-3</v>
      </c>
      <c r="W3">
        <f t="shared" si="2"/>
        <v>1.9123999999999999E-2</v>
      </c>
      <c r="X3">
        <f t="shared" si="2"/>
        <v>1.9230000000000001E-2</v>
      </c>
      <c r="Y3">
        <f t="shared" si="2"/>
        <v>1.4806E-2</v>
      </c>
      <c r="Z3">
        <f t="shared" si="2"/>
        <v>1.3908E-2</v>
      </c>
      <c r="AA3">
        <f t="shared" si="2"/>
        <v>6.8910000000000004E-3</v>
      </c>
      <c r="AB3">
        <f t="shared" si="2"/>
        <v>1.9247E-2</v>
      </c>
      <c r="AC3">
        <f t="shared" si="2"/>
        <v>1.9352999999999999E-2</v>
      </c>
      <c r="AD3">
        <f t="shared" si="2"/>
        <v>1.6934000000000001E-2</v>
      </c>
      <c r="AE3">
        <f t="shared" si="2"/>
        <v>6.6452999999999998E-3</v>
      </c>
      <c r="AF3">
        <f t="shared" si="2"/>
        <v>2.0909000000000001E-2</v>
      </c>
      <c r="AG3">
        <f t="shared" si="2"/>
        <v>7.3273000000000001E-3</v>
      </c>
      <c r="AH3">
        <f t="shared" si="2"/>
        <v>2.9243999999999999E-2</v>
      </c>
      <c r="AI3">
        <f t="shared" si="2"/>
        <v>2.9839999999999998E-2</v>
      </c>
      <c r="AJ3">
        <f t="shared" si="2"/>
        <v>2.4632999999999999E-2</v>
      </c>
      <c r="AK3">
        <f t="shared" si="2"/>
        <v>7.9212999999999992E-3</v>
      </c>
      <c r="AL3">
        <f t="shared" si="2"/>
        <v>2.5489000000000001E-2</v>
      </c>
      <c r="AM3">
        <f t="shared" si="2"/>
        <v>1.5663E-2</v>
      </c>
      <c r="AN3">
        <f t="shared" si="2"/>
        <v>7.5649999999999995E-2</v>
      </c>
      <c r="AO3">
        <f t="shared" si="2"/>
        <v>8.8360999999999995E-3</v>
      </c>
      <c r="AP3">
        <f t="shared" si="2"/>
        <v>3.2597000000000001E-2</v>
      </c>
      <c r="AQ3">
        <f t="shared" si="2"/>
        <v>1.4983E-2</v>
      </c>
      <c r="AR3">
        <f t="shared" si="2"/>
        <v>3.4973999999999998E-2</v>
      </c>
      <c r="AS3">
        <f t="shared" si="2"/>
        <v>8.0245000000000004E-3</v>
      </c>
      <c r="AT3">
        <f t="shared" si="2"/>
        <v>2.5378999999999999E-2</v>
      </c>
      <c r="AU3">
        <f t="shared" si="2"/>
        <v>2.2973E-2</v>
      </c>
      <c r="AV3">
        <f t="shared" si="2"/>
        <v>1.6646000000000001E-2</v>
      </c>
      <c r="AW3">
        <f t="shared" si="2"/>
        <v>6.2366000000000001E-3</v>
      </c>
      <c r="AX3">
        <f t="shared" si="2"/>
        <v>2.6446999999999998E-2</v>
      </c>
      <c r="AY3">
        <f t="shared" si="2"/>
        <v>2.0992E-2</v>
      </c>
      <c r="AZ3">
        <f t="shared" si="2"/>
        <v>3.4971000000000002E-2</v>
      </c>
      <c r="BA3">
        <f t="shared" si="2"/>
        <v>2.1361999999999999E-2</v>
      </c>
      <c r="BB3">
        <f t="shared" si="2"/>
        <v>9.0431000000000001E-3</v>
      </c>
      <c r="BC3">
        <f t="shared" si="2"/>
        <v>6.9704000000000002E-2</v>
      </c>
      <c r="BD3">
        <f t="shared" si="2"/>
        <v>7.6331000000000003E-3</v>
      </c>
      <c r="BE3">
        <f t="shared" si="2"/>
        <v>2.5371999999999999E-2</v>
      </c>
      <c r="BF3">
        <f t="shared" si="2"/>
        <v>1.9501000000000001E-2</v>
      </c>
      <c r="BG3">
        <f t="shared" si="2"/>
        <v>6.9750000000000006E-2</v>
      </c>
      <c r="BH3">
        <f t="shared" si="2"/>
        <v>7.1672999999999997E-3</v>
      </c>
      <c r="BI3">
        <f t="shared" si="2"/>
        <v>3.4915000000000002E-2</v>
      </c>
      <c r="BJ3">
        <f t="shared" si="2"/>
        <v>1.6992E-2</v>
      </c>
      <c r="BK3">
        <f t="shared" si="2"/>
        <v>3.2819000000000001E-2</v>
      </c>
      <c r="BL3">
        <f t="shared" si="2"/>
        <v>3.1371000000000003E-2</v>
      </c>
      <c r="BM3">
        <f t="shared" si="2"/>
        <v>3.4161999999999998E-2</v>
      </c>
      <c r="BN3">
        <f t="shared" si="2"/>
        <v>1.0089000000000001E-2</v>
      </c>
      <c r="BO3">
        <f t="shared" ref="BO3:DI3" si="3">BO44</f>
        <v>8.5913000000000003E-2</v>
      </c>
      <c r="BP3">
        <f t="shared" si="3"/>
        <v>1.6608000000000001E-2</v>
      </c>
      <c r="BQ3">
        <f t="shared" si="3"/>
        <v>3.3570999999999997E-2</v>
      </c>
      <c r="BR3">
        <f t="shared" si="3"/>
        <v>2.0934999999999999E-2</v>
      </c>
      <c r="BS3">
        <f t="shared" si="3"/>
        <v>7.7112999999999999E-3</v>
      </c>
      <c r="BT3">
        <f t="shared" si="3"/>
        <v>2.6474999999999999E-2</v>
      </c>
      <c r="BU3">
        <f t="shared" si="3"/>
        <v>2.6932000000000001E-2</v>
      </c>
      <c r="BV3">
        <f t="shared" si="3"/>
        <v>2.3386000000000001E-2</v>
      </c>
      <c r="BW3">
        <f t="shared" si="3"/>
        <v>3.2400999999999999E-2</v>
      </c>
      <c r="BX3">
        <f t="shared" si="3"/>
        <v>2.7047000000000002E-2</v>
      </c>
      <c r="BY3">
        <f t="shared" si="3"/>
        <v>6.6335999999999999E-3</v>
      </c>
      <c r="BZ3">
        <f t="shared" si="3"/>
        <v>1.9761999999999998E-2</v>
      </c>
      <c r="CA3">
        <f t="shared" si="3"/>
        <v>2.0233000000000001E-2</v>
      </c>
      <c r="CB3">
        <f t="shared" si="3"/>
        <v>2.6599000000000001E-2</v>
      </c>
      <c r="CC3">
        <f t="shared" si="3"/>
        <v>8.3456999999999993E-3</v>
      </c>
      <c r="CD3">
        <f t="shared" si="3"/>
        <v>2.9866E-2</v>
      </c>
      <c r="CE3">
        <f t="shared" si="3"/>
        <v>7.1839E-3</v>
      </c>
      <c r="CF3">
        <f t="shared" si="3"/>
        <v>2.2603000000000002E-2</v>
      </c>
      <c r="CG3">
        <f t="shared" si="3"/>
        <v>1.5099E-2</v>
      </c>
      <c r="CH3">
        <f t="shared" si="3"/>
        <v>2.8673000000000001E-2</v>
      </c>
      <c r="CI3">
        <f t="shared" si="3"/>
        <v>1.7940999999999999E-2</v>
      </c>
      <c r="CJ3">
        <f t="shared" si="3"/>
        <v>1.9722E-2</v>
      </c>
      <c r="CK3">
        <f t="shared" si="3"/>
        <v>7.4507000000000002E-3</v>
      </c>
      <c r="CL3">
        <f t="shared" si="3"/>
        <v>2.5836000000000001E-2</v>
      </c>
      <c r="CM3">
        <f t="shared" si="3"/>
        <v>2.4886999999999999E-2</v>
      </c>
      <c r="CN3">
        <f t="shared" si="3"/>
        <v>2.1080999999999999E-2</v>
      </c>
      <c r="CO3">
        <f t="shared" si="3"/>
        <v>1.3728000000000001E-2</v>
      </c>
      <c r="CP3">
        <f t="shared" si="3"/>
        <v>8.9588000000000001E-2</v>
      </c>
      <c r="CQ3">
        <f t="shared" si="3"/>
        <v>8.3157000000000005E-3</v>
      </c>
      <c r="CR3">
        <f t="shared" si="3"/>
        <v>2.0975000000000001E-2</v>
      </c>
      <c r="CS3">
        <f t="shared" si="3"/>
        <v>2.4679E-2</v>
      </c>
      <c r="CT3">
        <f t="shared" si="3"/>
        <v>2.9295000000000002E-2</v>
      </c>
      <c r="CU3">
        <f t="shared" si="3"/>
        <v>2.4791000000000001E-2</v>
      </c>
      <c r="CV3">
        <f t="shared" si="3"/>
        <v>8.4892999999999996E-2</v>
      </c>
      <c r="CW3">
        <f t="shared" si="3"/>
        <v>2.793E-2</v>
      </c>
      <c r="CX3">
        <f t="shared" si="3"/>
        <v>9.3574000000000001E-3</v>
      </c>
      <c r="CY3">
        <f t="shared" si="3"/>
        <v>0.12371</v>
      </c>
      <c r="CZ3">
        <f t="shared" si="3"/>
        <v>3.2439999999999997E-2</v>
      </c>
      <c r="DA3">
        <f t="shared" si="3"/>
        <v>1.401E-2</v>
      </c>
      <c r="DB3">
        <f t="shared" si="3"/>
        <v>7.8955999999999991E-3</v>
      </c>
      <c r="DC3">
        <f t="shared" si="3"/>
        <v>3.0360999999999999E-2</v>
      </c>
      <c r="DD3">
        <f t="shared" si="3"/>
        <v>3.3406999999999999E-2</v>
      </c>
      <c r="DE3">
        <f t="shared" si="3"/>
        <v>1.8214000000000001E-2</v>
      </c>
      <c r="DF3">
        <f t="shared" si="3"/>
        <v>2.0455999999999998E-2</v>
      </c>
      <c r="DG3">
        <f t="shared" si="3"/>
        <v>6.9825E-3</v>
      </c>
      <c r="DH3">
        <f t="shared" si="3"/>
        <v>2.3299E-2</v>
      </c>
      <c r="DI3">
        <f t="shared" si="3"/>
        <v>1.9677E-2</v>
      </c>
    </row>
    <row r="4" spans="1:116">
      <c r="A4" t="s">
        <v>115</v>
      </c>
      <c r="B4">
        <f>B88</f>
        <v>6.4869999999999997E-2</v>
      </c>
      <c r="C4">
        <f t="shared" ref="C4:BN4" si="4">C88</f>
        <v>1.3386E-2</v>
      </c>
      <c r="D4">
        <f t="shared" si="4"/>
        <v>4.4511000000000002E-2</v>
      </c>
      <c r="E4">
        <f t="shared" si="4"/>
        <v>4.5585000000000001E-3</v>
      </c>
      <c r="F4">
        <f t="shared" si="4"/>
        <v>1.677E-2</v>
      </c>
      <c r="G4">
        <f t="shared" si="4"/>
        <v>9.1724000000000007E-3</v>
      </c>
      <c r="H4">
        <f t="shared" si="4"/>
        <v>3.6040000000000003E-2</v>
      </c>
      <c r="I4">
        <f t="shared" si="4"/>
        <v>3.4903000000000003E-2</v>
      </c>
      <c r="J4">
        <f t="shared" si="4"/>
        <v>3.5894999999999998E-3</v>
      </c>
      <c r="K4">
        <f t="shared" si="4"/>
        <v>8.4107999999999995E-3</v>
      </c>
      <c r="L4">
        <f t="shared" si="4"/>
        <v>5.6994000000000003E-3</v>
      </c>
      <c r="M4">
        <f t="shared" si="4"/>
        <v>4.4819999999999999E-3</v>
      </c>
      <c r="N4">
        <f t="shared" si="4"/>
        <v>2.0185999999999999E-2</v>
      </c>
      <c r="O4">
        <f t="shared" si="4"/>
        <v>7.6007000000000002E-3</v>
      </c>
      <c r="P4">
        <f t="shared" si="4"/>
        <v>9.7865000000000001E-3</v>
      </c>
      <c r="Q4">
        <f t="shared" si="4"/>
        <v>1.1783E-2</v>
      </c>
      <c r="R4">
        <f t="shared" si="4"/>
        <v>5.6937000000000003E-3</v>
      </c>
      <c r="S4">
        <f t="shared" si="4"/>
        <v>5.1082000000000002E-2</v>
      </c>
      <c r="T4">
        <f t="shared" si="4"/>
        <v>1.1642E-2</v>
      </c>
      <c r="U4">
        <f t="shared" si="4"/>
        <v>1.0321E-2</v>
      </c>
      <c r="V4">
        <f t="shared" si="4"/>
        <v>4.2646000000000003E-3</v>
      </c>
      <c r="W4">
        <f t="shared" si="4"/>
        <v>1.3136999999999999E-2</v>
      </c>
      <c r="X4">
        <f t="shared" si="4"/>
        <v>1.2074E-2</v>
      </c>
      <c r="Y4">
        <f t="shared" si="4"/>
        <v>1.0019E-2</v>
      </c>
      <c r="Z4">
        <f t="shared" si="4"/>
        <v>9.1462999999999996E-3</v>
      </c>
      <c r="AA4">
        <f t="shared" si="4"/>
        <v>4.3702000000000003E-3</v>
      </c>
      <c r="AB4">
        <f t="shared" si="4"/>
        <v>1.3072E-2</v>
      </c>
      <c r="AC4">
        <f t="shared" si="4"/>
        <v>1.2184E-2</v>
      </c>
      <c r="AD4">
        <f t="shared" si="4"/>
        <v>1.0632000000000001E-2</v>
      </c>
      <c r="AE4">
        <f t="shared" si="4"/>
        <v>4.0566999999999999E-3</v>
      </c>
      <c r="AF4">
        <f t="shared" si="4"/>
        <v>1.2156999999999999E-2</v>
      </c>
      <c r="AG4">
        <f t="shared" si="4"/>
        <v>4.9296000000000001E-3</v>
      </c>
      <c r="AH4">
        <f t="shared" si="4"/>
        <v>1.9831999999999999E-2</v>
      </c>
      <c r="AI4">
        <f t="shared" si="4"/>
        <v>1.7197E-2</v>
      </c>
      <c r="AJ4">
        <f t="shared" si="4"/>
        <v>1.4681E-2</v>
      </c>
      <c r="AK4">
        <f t="shared" si="4"/>
        <v>5.1083999999999999E-3</v>
      </c>
      <c r="AL4">
        <f t="shared" si="4"/>
        <v>1.3845E-2</v>
      </c>
      <c r="AM4">
        <f t="shared" si="4"/>
        <v>9.8957000000000003E-3</v>
      </c>
      <c r="AN4">
        <f t="shared" si="4"/>
        <v>5.2123999999999997E-2</v>
      </c>
      <c r="AO4">
        <f t="shared" si="4"/>
        <v>5.9705000000000001E-3</v>
      </c>
      <c r="AP4">
        <f t="shared" si="4"/>
        <v>2.0605999999999999E-2</v>
      </c>
      <c r="AQ4">
        <f t="shared" si="4"/>
        <v>8.4761999999999997E-3</v>
      </c>
      <c r="AR4">
        <f t="shared" si="4"/>
        <v>1.5827000000000001E-2</v>
      </c>
      <c r="AS4">
        <f t="shared" si="4"/>
        <v>4.9071000000000002E-3</v>
      </c>
      <c r="AT4">
        <f t="shared" si="4"/>
        <v>1.7160000000000002E-2</v>
      </c>
      <c r="AU4">
        <f t="shared" si="4"/>
        <v>1.362E-2</v>
      </c>
      <c r="AV4">
        <f t="shared" si="4"/>
        <v>1.0699999999999999E-2</v>
      </c>
      <c r="AW4">
        <f t="shared" si="4"/>
        <v>4.2506000000000002E-3</v>
      </c>
      <c r="AX4">
        <f t="shared" si="4"/>
        <v>1.6573999999999998E-2</v>
      </c>
      <c r="AY4">
        <f t="shared" si="4"/>
        <v>1.3679999999999999E-2</v>
      </c>
      <c r="AZ4">
        <f t="shared" si="4"/>
        <v>2.3543000000000001E-2</v>
      </c>
      <c r="BA4">
        <f t="shared" si="4"/>
        <v>1.3950000000000001E-2</v>
      </c>
      <c r="BB4">
        <f t="shared" si="4"/>
        <v>5.1462000000000001E-3</v>
      </c>
      <c r="BC4">
        <f t="shared" si="4"/>
        <v>4.5989000000000002E-2</v>
      </c>
      <c r="BD4">
        <f t="shared" si="4"/>
        <v>4.9915000000000003E-3</v>
      </c>
      <c r="BE4">
        <f t="shared" si="4"/>
        <v>1.4101000000000001E-2</v>
      </c>
      <c r="BF4">
        <f t="shared" si="4"/>
        <v>1.1539000000000001E-2</v>
      </c>
      <c r="BG4">
        <f t="shared" si="4"/>
        <v>4.6247999999999997E-2</v>
      </c>
      <c r="BH4">
        <f t="shared" si="4"/>
        <v>4.6595999999999999E-3</v>
      </c>
      <c r="BI4">
        <f t="shared" si="4"/>
        <v>2.1808999999999999E-2</v>
      </c>
      <c r="BJ4">
        <f t="shared" si="4"/>
        <v>1.0449E-2</v>
      </c>
      <c r="BK4">
        <f t="shared" si="4"/>
        <v>2.1867999999999999E-2</v>
      </c>
      <c r="BL4">
        <f t="shared" si="4"/>
        <v>2.1232999999999998E-2</v>
      </c>
      <c r="BM4">
        <f t="shared" si="4"/>
        <v>2.3122E-2</v>
      </c>
      <c r="BN4">
        <f t="shared" si="4"/>
        <v>7.0140000000000003E-3</v>
      </c>
      <c r="BO4">
        <f t="shared" ref="BO4:DI4" si="5">BO88</f>
        <v>5.3996000000000002E-2</v>
      </c>
      <c r="BP4">
        <f t="shared" si="5"/>
        <v>1.0964E-2</v>
      </c>
      <c r="BQ4">
        <f t="shared" si="5"/>
        <v>1.5136E-2</v>
      </c>
      <c r="BR4">
        <f t="shared" si="5"/>
        <v>1.2253E-2</v>
      </c>
      <c r="BS4">
        <f t="shared" si="5"/>
        <v>4.7914000000000003E-3</v>
      </c>
      <c r="BT4">
        <f t="shared" si="5"/>
        <v>1.6962999999999999E-2</v>
      </c>
      <c r="BU4">
        <f t="shared" si="5"/>
        <v>1.7526E-2</v>
      </c>
      <c r="BV4">
        <f t="shared" si="5"/>
        <v>1.5831000000000001E-2</v>
      </c>
      <c r="BW4">
        <f t="shared" si="5"/>
        <v>2.128E-2</v>
      </c>
      <c r="BX4">
        <f t="shared" si="5"/>
        <v>1.7763000000000001E-2</v>
      </c>
      <c r="BY4">
        <f t="shared" si="5"/>
        <v>4.6127E-3</v>
      </c>
      <c r="BZ4">
        <f t="shared" si="5"/>
        <v>1.3899E-2</v>
      </c>
      <c r="CA4">
        <f t="shared" si="5"/>
        <v>1.3637E-2</v>
      </c>
      <c r="CB4">
        <f t="shared" si="5"/>
        <v>1.6798E-2</v>
      </c>
      <c r="CC4">
        <f t="shared" si="5"/>
        <v>4.6471000000000004E-3</v>
      </c>
      <c r="CD4">
        <f t="shared" si="5"/>
        <v>2.0136000000000001E-2</v>
      </c>
      <c r="CE4">
        <f t="shared" si="5"/>
        <v>4.5117000000000004E-3</v>
      </c>
      <c r="CF4">
        <f t="shared" si="5"/>
        <v>1.4586999999999999E-2</v>
      </c>
      <c r="CG4">
        <f t="shared" si="5"/>
        <v>9.4397999999999999E-3</v>
      </c>
      <c r="CH4">
        <f t="shared" si="5"/>
        <v>1.6635E-2</v>
      </c>
      <c r="CI4">
        <f t="shared" si="5"/>
        <v>1.1778E-2</v>
      </c>
      <c r="CJ4">
        <f t="shared" si="5"/>
        <v>1.3757E-2</v>
      </c>
      <c r="CK4">
        <f t="shared" si="5"/>
        <v>4.6030000000000003E-3</v>
      </c>
      <c r="CL4">
        <f t="shared" si="5"/>
        <v>1.8662999999999999E-2</v>
      </c>
      <c r="CM4">
        <f t="shared" si="5"/>
        <v>1.4461E-2</v>
      </c>
      <c r="CN4">
        <f t="shared" si="5"/>
        <v>1.3916E-2</v>
      </c>
      <c r="CO4">
        <f t="shared" si="5"/>
        <v>9.3193000000000008E-3</v>
      </c>
      <c r="CP4">
        <f t="shared" si="5"/>
        <v>5.6262E-2</v>
      </c>
      <c r="CQ4">
        <f t="shared" si="5"/>
        <v>5.1348000000000001E-3</v>
      </c>
      <c r="CR4">
        <f t="shared" si="5"/>
        <v>1.4297000000000001E-2</v>
      </c>
      <c r="CS4">
        <f t="shared" si="5"/>
        <v>1.5017000000000001E-2</v>
      </c>
      <c r="CT4">
        <f t="shared" si="5"/>
        <v>1.8991999999999998E-2</v>
      </c>
      <c r="CU4">
        <f t="shared" si="5"/>
        <v>1.6827000000000002E-2</v>
      </c>
      <c r="CV4">
        <f t="shared" si="5"/>
        <v>5.7206E-2</v>
      </c>
      <c r="CW4">
        <f t="shared" si="5"/>
        <v>1.5679999999999999E-2</v>
      </c>
      <c r="CX4">
        <f t="shared" si="5"/>
        <v>6.5218000000000003E-3</v>
      </c>
      <c r="CY4">
        <f t="shared" si="5"/>
        <v>7.1132000000000001E-2</v>
      </c>
      <c r="CZ4">
        <f t="shared" si="5"/>
        <v>1.6875000000000001E-2</v>
      </c>
      <c r="DA4">
        <f t="shared" si="5"/>
        <v>8.9479999999999994E-3</v>
      </c>
      <c r="DB4">
        <f t="shared" si="5"/>
        <v>5.0926000000000001E-3</v>
      </c>
      <c r="DC4">
        <f t="shared" si="5"/>
        <v>1.7614999999999999E-2</v>
      </c>
      <c r="DD4">
        <f t="shared" si="5"/>
        <v>1.7253999999999999E-2</v>
      </c>
      <c r="DE4">
        <f t="shared" si="5"/>
        <v>1.1821999999999999E-2</v>
      </c>
      <c r="DF4">
        <f t="shared" si="5"/>
        <v>1.4527E-2</v>
      </c>
      <c r="DG4">
        <f t="shared" si="5"/>
        <v>4.3230999999999999E-3</v>
      </c>
      <c r="DH4">
        <f t="shared" si="5"/>
        <v>1.6451E-2</v>
      </c>
      <c r="DI4">
        <f t="shared" si="5"/>
        <v>1.2801E-2</v>
      </c>
    </row>
    <row r="5" spans="1:116">
      <c r="A5" s="4" t="s">
        <v>223</v>
      </c>
      <c r="B5">
        <f>B77</f>
        <v>4.8132000000000001E-2</v>
      </c>
      <c r="C5">
        <f t="shared" ref="C5:BN5" si="6">C77</f>
        <v>1.0487E-2</v>
      </c>
      <c r="D5">
        <f t="shared" si="6"/>
        <v>3.4771999999999997E-2</v>
      </c>
      <c r="E5">
        <f t="shared" si="6"/>
        <v>3.3684000000000001E-3</v>
      </c>
      <c r="F5">
        <f t="shared" si="6"/>
        <v>1.1993999999999999E-2</v>
      </c>
      <c r="G5">
        <f t="shared" si="6"/>
        <v>6.3479000000000001E-3</v>
      </c>
      <c r="H5">
        <f t="shared" si="6"/>
        <v>2.8191999999999998E-2</v>
      </c>
      <c r="I5">
        <f t="shared" si="6"/>
        <v>2.7375E-2</v>
      </c>
      <c r="J5">
        <f t="shared" si="6"/>
        <v>2.5622000000000002E-3</v>
      </c>
      <c r="K5">
        <f t="shared" si="6"/>
        <v>5.3118000000000002E-3</v>
      </c>
      <c r="L5">
        <f t="shared" si="6"/>
        <v>3.0547999999999999E-3</v>
      </c>
      <c r="M5">
        <f t="shared" si="6"/>
        <v>3.5990000000000002E-3</v>
      </c>
      <c r="N5">
        <f t="shared" si="6"/>
        <v>1.5459000000000001E-2</v>
      </c>
      <c r="O5">
        <f t="shared" si="6"/>
        <v>5.6182999999999997E-3</v>
      </c>
      <c r="P5">
        <f t="shared" si="6"/>
        <v>5.9502000000000001E-3</v>
      </c>
      <c r="Q5">
        <f t="shared" si="6"/>
        <v>8.7457999999999998E-3</v>
      </c>
      <c r="R5">
        <f t="shared" si="6"/>
        <v>4.4340999999999998E-3</v>
      </c>
      <c r="S5">
        <f t="shared" si="6"/>
        <v>3.8762999999999999E-2</v>
      </c>
      <c r="T5">
        <f t="shared" si="6"/>
        <v>9.1397000000000006E-3</v>
      </c>
      <c r="U5">
        <f t="shared" si="6"/>
        <v>7.2205999999999998E-3</v>
      </c>
      <c r="V5">
        <f t="shared" si="6"/>
        <v>3.3752999999999999E-3</v>
      </c>
      <c r="W5">
        <f t="shared" si="6"/>
        <v>9.6748000000000008E-3</v>
      </c>
      <c r="X5">
        <f t="shared" si="6"/>
        <v>9.4608999999999995E-3</v>
      </c>
      <c r="Y5">
        <f t="shared" si="6"/>
        <v>8.0750000000000006E-3</v>
      </c>
      <c r="Z5">
        <f t="shared" si="6"/>
        <v>6.8707000000000004E-3</v>
      </c>
      <c r="AA5">
        <f t="shared" si="6"/>
        <v>3.4134999999999999E-3</v>
      </c>
      <c r="AB5">
        <f t="shared" si="6"/>
        <v>9.2603000000000008E-3</v>
      </c>
      <c r="AC5">
        <f t="shared" si="6"/>
        <v>9.0699999999999999E-3</v>
      </c>
      <c r="AD5">
        <f t="shared" si="6"/>
        <v>8.2521999999999995E-3</v>
      </c>
      <c r="AE5">
        <f t="shared" si="6"/>
        <v>3.0213000000000002E-3</v>
      </c>
      <c r="AF5">
        <f t="shared" si="6"/>
        <v>8.9768999999999995E-3</v>
      </c>
      <c r="AG5">
        <f t="shared" si="6"/>
        <v>3.9123999999999999E-3</v>
      </c>
      <c r="AH5">
        <f t="shared" si="6"/>
        <v>1.5143999999999999E-2</v>
      </c>
      <c r="AI5">
        <f t="shared" si="6"/>
        <v>1.2707E-2</v>
      </c>
      <c r="AJ5">
        <f t="shared" si="6"/>
        <v>1.1545E-2</v>
      </c>
      <c r="AK5">
        <f t="shared" si="6"/>
        <v>3.9202999999999998E-3</v>
      </c>
      <c r="AL5">
        <f t="shared" si="6"/>
        <v>1.0057999999999999E-2</v>
      </c>
      <c r="AM5">
        <f t="shared" si="6"/>
        <v>7.4247999999999996E-3</v>
      </c>
      <c r="AN5">
        <f t="shared" si="6"/>
        <v>4.1554000000000001E-2</v>
      </c>
      <c r="AO5">
        <f t="shared" si="6"/>
        <v>4.4428000000000002E-3</v>
      </c>
      <c r="AP5">
        <f t="shared" si="6"/>
        <v>1.5689999999999999E-2</v>
      </c>
      <c r="AQ5">
        <f t="shared" si="6"/>
        <v>6.2056999999999998E-3</v>
      </c>
      <c r="AR5">
        <f t="shared" si="6"/>
        <v>8.8442E-3</v>
      </c>
      <c r="AS5">
        <f t="shared" si="6"/>
        <v>3.7414000000000002E-3</v>
      </c>
      <c r="AT5">
        <f t="shared" si="6"/>
        <v>1.299E-2</v>
      </c>
      <c r="AU5">
        <f t="shared" si="6"/>
        <v>1.0074E-2</v>
      </c>
      <c r="AV5">
        <f t="shared" si="6"/>
        <v>8.5238999999999992E-3</v>
      </c>
      <c r="AW5">
        <f t="shared" si="6"/>
        <v>3.3684000000000001E-3</v>
      </c>
      <c r="AX5">
        <f t="shared" si="6"/>
        <v>1.2123999999999999E-2</v>
      </c>
      <c r="AY5">
        <f t="shared" si="6"/>
        <v>1.0595E-2</v>
      </c>
      <c r="AZ5">
        <f t="shared" si="6"/>
        <v>1.8726E-2</v>
      </c>
      <c r="BA5">
        <f t="shared" si="6"/>
        <v>1.0658000000000001E-2</v>
      </c>
      <c r="BB5">
        <f t="shared" si="6"/>
        <v>3.9196999999999999E-3</v>
      </c>
      <c r="BC5">
        <f t="shared" si="6"/>
        <v>3.6226000000000001E-2</v>
      </c>
      <c r="BD5">
        <f t="shared" si="6"/>
        <v>3.7705E-3</v>
      </c>
      <c r="BE5">
        <f t="shared" si="6"/>
        <v>1.0019999999999999E-2</v>
      </c>
      <c r="BF5">
        <f t="shared" si="6"/>
        <v>8.7493999999999992E-3</v>
      </c>
      <c r="BG5">
        <f t="shared" si="6"/>
        <v>3.6538000000000001E-2</v>
      </c>
      <c r="BH5">
        <f t="shared" si="6"/>
        <v>3.5431E-3</v>
      </c>
      <c r="BI5">
        <f t="shared" si="6"/>
        <v>1.6402E-2</v>
      </c>
      <c r="BJ5">
        <f t="shared" si="6"/>
        <v>7.3524999999999997E-3</v>
      </c>
      <c r="BK5">
        <f t="shared" si="6"/>
        <v>1.7484E-2</v>
      </c>
      <c r="BL5">
        <f t="shared" si="6"/>
        <v>1.5696999999999999E-2</v>
      </c>
      <c r="BM5">
        <f t="shared" si="6"/>
        <v>1.7093000000000001E-2</v>
      </c>
      <c r="BN5">
        <f t="shared" si="6"/>
        <v>5.4685000000000003E-3</v>
      </c>
      <c r="BO5">
        <f t="shared" ref="BO5:DI5" si="7">BO77</f>
        <v>4.1588E-2</v>
      </c>
      <c r="BP5">
        <f t="shared" si="7"/>
        <v>8.8004999999999993E-3</v>
      </c>
      <c r="BQ5">
        <f t="shared" si="7"/>
        <v>9.8209999999999999E-3</v>
      </c>
      <c r="BR5">
        <f t="shared" si="7"/>
        <v>7.9459000000000005E-3</v>
      </c>
      <c r="BS5">
        <f t="shared" si="7"/>
        <v>3.9224999999999998E-3</v>
      </c>
      <c r="BT5">
        <f t="shared" si="7"/>
        <v>1.2305999999999999E-2</v>
      </c>
      <c r="BU5">
        <f t="shared" si="7"/>
        <v>1.3939E-2</v>
      </c>
      <c r="BV5">
        <f t="shared" si="7"/>
        <v>1.2888E-2</v>
      </c>
      <c r="BW5">
        <f t="shared" si="7"/>
        <v>1.5973999999999999E-2</v>
      </c>
      <c r="BX5">
        <f t="shared" si="7"/>
        <v>1.3334E-2</v>
      </c>
      <c r="BY5">
        <f t="shared" si="7"/>
        <v>3.7298000000000001E-3</v>
      </c>
      <c r="BZ5">
        <f t="shared" si="7"/>
        <v>1.0300999999999999E-2</v>
      </c>
      <c r="CA5">
        <f t="shared" si="7"/>
        <v>1.0834999999999999E-2</v>
      </c>
      <c r="CB5">
        <f t="shared" si="7"/>
        <v>1.3158E-2</v>
      </c>
      <c r="CC5">
        <f t="shared" si="7"/>
        <v>3.2139999999999998E-3</v>
      </c>
      <c r="CD5">
        <f t="shared" si="7"/>
        <v>1.477E-2</v>
      </c>
      <c r="CE5">
        <f t="shared" si="7"/>
        <v>3.4437000000000001E-3</v>
      </c>
      <c r="CF5">
        <f t="shared" si="7"/>
        <v>1.1421000000000001E-2</v>
      </c>
      <c r="CG5">
        <f t="shared" si="7"/>
        <v>7.4067999999999998E-3</v>
      </c>
      <c r="CH5">
        <f t="shared" si="7"/>
        <v>1.2076999999999999E-2</v>
      </c>
      <c r="CI5">
        <f t="shared" si="7"/>
        <v>9.1517999999999999E-3</v>
      </c>
      <c r="CJ5">
        <f t="shared" si="7"/>
        <v>1.0442999999999999E-2</v>
      </c>
      <c r="CK5">
        <f t="shared" si="7"/>
        <v>3.6448000000000001E-3</v>
      </c>
      <c r="CL5">
        <f t="shared" si="7"/>
        <v>1.4281E-2</v>
      </c>
      <c r="CM5">
        <f t="shared" si="7"/>
        <v>1.0843999999999999E-2</v>
      </c>
      <c r="CN5">
        <f t="shared" si="7"/>
        <v>1.0880000000000001E-2</v>
      </c>
      <c r="CO5">
        <f t="shared" si="7"/>
        <v>6.7527999999999998E-3</v>
      </c>
      <c r="CP5">
        <f t="shared" si="7"/>
        <v>4.3388999999999997E-2</v>
      </c>
      <c r="CQ5">
        <f t="shared" si="7"/>
        <v>4.0619000000000002E-3</v>
      </c>
      <c r="CR5">
        <f t="shared" si="7"/>
        <v>1.0766E-2</v>
      </c>
      <c r="CS5">
        <f t="shared" si="7"/>
        <v>1.1591000000000001E-2</v>
      </c>
      <c r="CT5">
        <f t="shared" si="7"/>
        <v>1.4834999999999999E-2</v>
      </c>
      <c r="CU5">
        <f t="shared" si="7"/>
        <v>1.2630000000000001E-2</v>
      </c>
      <c r="CV5">
        <f t="shared" si="7"/>
        <v>4.4972999999999999E-2</v>
      </c>
      <c r="CW5">
        <f t="shared" si="7"/>
        <v>1.1769E-2</v>
      </c>
      <c r="CX5">
        <f t="shared" si="7"/>
        <v>4.9091999999999998E-3</v>
      </c>
      <c r="CY5">
        <f t="shared" si="7"/>
        <v>4.9450000000000001E-2</v>
      </c>
      <c r="CZ5">
        <f t="shared" si="7"/>
        <v>1.0519000000000001E-2</v>
      </c>
      <c r="DA5">
        <f t="shared" si="7"/>
        <v>7.3622999999999996E-3</v>
      </c>
      <c r="DB5">
        <f t="shared" si="7"/>
        <v>3.9500000000000004E-3</v>
      </c>
      <c r="DC5">
        <f t="shared" si="7"/>
        <v>1.1627999999999999E-2</v>
      </c>
      <c r="DD5">
        <f t="shared" si="7"/>
        <v>1.2515999999999999E-2</v>
      </c>
      <c r="DE5">
        <f t="shared" si="7"/>
        <v>9.1841000000000006E-3</v>
      </c>
      <c r="DF5">
        <f t="shared" si="7"/>
        <v>1.0984000000000001E-2</v>
      </c>
      <c r="DG5">
        <f t="shared" si="7"/>
        <v>3.4323999999999999E-3</v>
      </c>
      <c r="DH5">
        <f t="shared" si="7"/>
        <v>1.2689000000000001E-2</v>
      </c>
      <c r="DI5">
        <f t="shared" si="7"/>
        <v>1.0078999999999999E-2</v>
      </c>
    </row>
    <row r="6" spans="1:116">
      <c r="A6" s="4" t="s">
        <v>224</v>
      </c>
      <c r="B6">
        <f>B66</f>
        <v>8.5358000000000003E-2</v>
      </c>
      <c r="C6">
        <f t="shared" ref="C6:BN6" si="8">C66</f>
        <v>1.7413000000000001E-2</v>
      </c>
      <c r="D6">
        <f t="shared" si="8"/>
        <v>5.4286000000000001E-2</v>
      </c>
      <c r="E6">
        <f t="shared" si="8"/>
        <v>5.8875000000000004E-3</v>
      </c>
      <c r="F6">
        <f t="shared" si="8"/>
        <v>2.4840000000000001E-2</v>
      </c>
      <c r="G6">
        <f t="shared" si="8"/>
        <v>1.1554E-2</v>
      </c>
      <c r="H6">
        <f t="shared" si="8"/>
        <v>4.4296000000000002E-2</v>
      </c>
      <c r="I6">
        <f t="shared" si="8"/>
        <v>4.2608E-2</v>
      </c>
      <c r="J6">
        <f t="shared" si="8"/>
        <v>4.8573000000000002E-3</v>
      </c>
      <c r="K6">
        <f t="shared" si="8"/>
        <v>1.0966999999999999E-2</v>
      </c>
      <c r="L6">
        <f t="shared" si="8"/>
        <v>7.6073E-3</v>
      </c>
      <c r="M6">
        <f t="shared" si="8"/>
        <v>5.6021999999999999E-3</v>
      </c>
      <c r="N6">
        <f t="shared" si="8"/>
        <v>2.4344999999999999E-2</v>
      </c>
      <c r="O6">
        <f t="shared" si="8"/>
        <v>9.7327000000000004E-3</v>
      </c>
      <c r="P6">
        <f t="shared" si="8"/>
        <v>1.3818E-2</v>
      </c>
      <c r="Q6">
        <f t="shared" si="8"/>
        <v>1.5535999999999999E-2</v>
      </c>
      <c r="R6">
        <f t="shared" si="8"/>
        <v>7.0361E-3</v>
      </c>
      <c r="S6">
        <f t="shared" si="8"/>
        <v>6.5333000000000002E-2</v>
      </c>
      <c r="T6">
        <f t="shared" si="8"/>
        <v>1.4649000000000001E-2</v>
      </c>
      <c r="U6">
        <f t="shared" si="8"/>
        <v>1.3651999999999999E-2</v>
      </c>
      <c r="V6">
        <f t="shared" si="8"/>
        <v>5.2358999999999999E-3</v>
      </c>
      <c r="W6">
        <f t="shared" si="8"/>
        <v>1.6448999999999998E-2</v>
      </c>
      <c r="X6">
        <f t="shared" si="8"/>
        <v>1.5096E-2</v>
      </c>
      <c r="Y6">
        <f t="shared" si="8"/>
        <v>1.2073E-2</v>
      </c>
      <c r="Z6">
        <f t="shared" si="8"/>
        <v>1.1372999999999999E-2</v>
      </c>
      <c r="AA6">
        <f t="shared" si="8"/>
        <v>5.5526999999999998E-3</v>
      </c>
      <c r="AB6">
        <f t="shared" si="8"/>
        <v>1.6740999999999999E-2</v>
      </c>
      <c r="AC6">
        <f t="shared" si="8"/>
        <v>1.6067000000000001E-2</v>
      </c>
      <c r="AD6">
        <f t="shared" si="8"/>
        <v>1.2858E-2</v>
      </c>
      <c r="AE6">
        <f t="shared" si="8"/>
        <v>5.3035000000000001E-3</v>
      </c>
      <c r="AF6">
        <f t="shared" si="8"/>
        <v>1.626E-2</v>
      </c>
      <c r="AG6">
        <f t="shared" si="8"/>
        <v>6.0432999999999997E-3</v>
      </c>
      <c r="AH6">
        <f t="shared" si="8"/>
        <v>2.3935999999999999E-2</v>
      </c>
      <c r="AI6">
        <f t="shared" si="8"/>
        <v>2.3911999999999999E-2</v>
      </c>
      <c r="AJ6">
        <f t="shared" si="8"/>
        <v>1.7881000000000001E-2</v>
      </c>
      <c r="AK6">
        <f t="shared" si="8"/>
        <v>6.5215999999999998E-3</v>
      </c>
      <c r="AL6">
        <f t="shared" si="8"/>
        <v>1.9857E-2</v>
      </c>
      <c r="AM6">
        <f t="shared" si="8"/>
        <v>1.2076999999999999E-2</v>
      </c>
      <c r="AN6">
        <f t="shared" si="8"/>
        <v>6.3088000000000005E-2</v>
      </c>
      <c r="AO6">
        <f t="shared" si="8"/>
        <v>7.6756999999999997E-3</v>
      </c>
      <c r="AP6">
        <f t="shared" si="8"/>
        <v>2.6970000000000001E-2</v>
      </c>
      <c r="AQ6">
        <f t="shared" si="8"/>
        <v>1.0581999999999999E-2</v>
      </c>
      <c r="AR6">
        <f t="shared" si="8"/>
        <v>2.5592E-2</v>
      </c>
      <c r="AS6">
        <f t="shared" si="8"/>
        <v>6.3479000000000001E-3</v>
      </c>
      <c r="AT6">
        <f t="shared" si="8"/>
        <v>2.1340999999999999E-2</v>
      </c>
      <c r="AU6">
        <f t="shared" si="8"/>
        <v>1.7906999999999999E-2</v>
      </c>
      <c r="AV6">
        <f t="shared" si="8"/>
        <v>1.2794E-2</v>
      </c>
      <c r="AW6">
        <f t="shared" si="8"/>
        <v>5.1796999999999998E-3</v>
      </c>
      <c r="AX6">
        <f t="shared" si="8"/>
        <v>2.1255E-2</v>
      </c>
      <c r="AY6">
        <f t="shared" si="8"/>
        <v>1.7212999999999999E-2</v>
      </c>
      <c r="AZ6">
        <f t="shared" si="8"/>
        <v>2.8301E-2</v>
      </c>
      <c r="BA6">
        <f t="shared" si="8"/>
        <v>1.7465999999999999E-2</v>
      </c>
      <c r="BB6">
        <f t="shared" si="8"/>
        <v>6.8465000000000002E-3</v>
      </c>
      <c r="BC6">
        <f t="shared" si="8"/>
        <v>5.7507999999999997E-2</v>
      </c>
      <c r="BD6">
        <f t="shared" si="8"/>
        <v>6.3688E-3</v>
      </c>
      <c r="BE6">
        <f t="shared" si="8"/>
        <v>2.0310999999999999E-2</v>
      </c>
      <c r="BF6">
        <f t="shared" si="8"/>
        <v>1.4047E-2</v>
      </c>
      <c r="BG6">
        <f t="shared" si="8"/>
        <v>5.7327000000000003E-2</v>
      </c>
      <c r="BH6">
        <f t="shared" si="8"/>
        <v>5.9522000000000004E-3</v>
      </c>
      <c r="BI6">
        <f t="shared" si="8"/>
        <v>2.8041E-2</v>
      </c>
      <c r="BJ6">
        <f t="shared" si="8"/>
        <v>1.3205E-2</v>
      </c>
      <c r="BK6">
        <f t="shared" si="8"/>
        <v>2.5701999999999999E-2</v>
      </c>
      <c r="BL6">
        <f t="shared" si="8"/>
        <v>2.5933000000000001E-2</v>
      </c>
      <c r="BM6">
        <f t="shared" si="8"/>
        <v>2.8240000000000001E-2</v>
      </c>
      <c r="BN6">
        <f t="shared" si="8"/>
        <v>8.5894000000000005E-3</v>
      </c>
      <c r="BO6">
        <f t="shared" ref="BO6:DI6" si="9">BO66</f>
        <v>6.7960999999999994E-2</v>
      </c>
      <c r="BP6">
        <f t="shared" si="9"/>
        <v>1.3551000000000001E-2</v>
      </c>
      <c r="BQ6">
        <f t="shared" si="9"/>
        <v>2.4642000000000001E-2</v>
      </c>
      <c r="BR6">
        <f t="shared" si="9"/>
        <v>1.5398E-2</v>
      </c>
      <c r="BS6">
        <f t="shared" si="9"/>
        <v>5.9411000000000004E-3</v>
      </c>
      <c r="BT6">
        <f t="shared" si="9"/>
        <v>2.2391000000000001E-2</v>
      </c>
      <c r="BU6">
        <f t="shared" si="9"/>
        <v>2.1873E-2</v>
      </c>
      <c r="BV6">
        <f t="shared" si="9"/>
        <v>1.8835000000000001E-2</v>
      </c>
      <c r="BW6">
        <f t="shared" si="9"/>
        <v>2.6823E-2</v>
      </c>
      <c r="BX6">
        <f t="shared" si="9"/>
        <v>2.239E-2</v>
      </c>
      <c r="BY6">
        <f t="shared" si="9"/>
        <v>5.5829E-3</v>
      </c>
      <c r="BZ6">
        <f t="shared" si="9"/>
        <v>1.7253999999999999E-2</v>
      </c>
      <c r="CA6">
        <f t="shared" si="9"/>
        <v>1.6958999999999998E-2</v>
      </c>
      <c r="CB6">
        <f t="shared" si="9"/>
        <v>2.0375000000000001E-2</v>
      </c>
      <c r="CC6">
        <f t="shared" si="9"/>
        <v>6.6778999999999996E-3</v>
      </c>
      <c r="CD6">
        <f t="shared" si="9"/>
        <v>2.5949E-2</v>
      </c>
      <c r="CE6">
        <f t="shared" si="9"/>
        <v>5.6601000000000004E-3</v>
      </c>
      <c r="CF6">
        <f t="shared" si="9"/>
        <v>1.8386E-2</v>
      </c>
      <c r="CG6">
        <f t="shared" si="9"/>
        <v>1.1535E-2</v>
      </c>
      <c r="CH6">
        <f t="shared" si="9"/>
        <v>2.0806999999999999E-2</v>
      </c>
      <c r="CI6">
        <f t="shared" si="9"/>
        <v>1.4241E-2</v>
      </c>
      <c r="CJ6">
        <f t="shared" si="9"/>
        <v>1.6951000000000001E-2</v>
      </c>
      <c r="CK6">
        <f t="shared" si="9"/>
        <v>5.9442999999999996E-3</v>
      </c>
      <c r="CL6">
        <f t="shared" si="9"/>
        <v>2.3345000000000001E-2</v>
      </c>
      <c r="CM6">
        <f t="shared" si="9"/>
        <v>1.9927E-2</v>
      </c>
      <c r="CN6">
        <f t="shared" si="9"/>
        <v>1.6614E-2</v>
      </c>
      <c r="CO6">
        <f t="shared" si="9"/>
        <v>1.1546000000000001E-2</v>
      </c>
      <c r="CP6">
        <f t="shared" si="9"/>
        <v>6.9042000000000006E-2</v>
      </c>
      <c r="CQ6">
        <f t="shared" si="9"/>
        <v>6.4989999999999996E-3</v>
      </c>
      <c r="CR6">
        <f t="shared" si="9"/>
        <v>1.8411E-2</v>
      </c>
      <c r="CS6">
        <f t="shared" si="9"/>
        <v>1.9688000000000001E-2</v>
      </c>
      <c r="CT6">
        <f t="shared" si="9"/>
        <v>2.2594E-2</v>
      </c>
      <c r="CU6">
        <f t="shared" si="9"/>
        <v>2.1467E-2</v>
      </c>
      <c r="CV6">
        <f t="shared" si="9"/>
        <v>7.1282999999999999E-2</v>
      </c>
      <c r="CW6">
        <f t="shared" si="9"/>
        <v>2.2474999999999998E-2</v>
      </c>
      <c r="CX6">
        <f t="shared" si="9"/>
        <v>8.1653999999999997E-3</v>
      </c>
      <c r="CY6">
        <f t="shared" si="9"/>
        <v>9.6917000000000003E-2</v>
      </c>
      <c r="CZ6">
        <f t="shared" si="9"/>
        <v>2.2200999999999999E-2</v>
      </c>
      <c r="DA6">
        <f t="shared" si="9"/>
        <v>1.1532000000000001E-2</v>
      </c>
      <c r="DB6">
        <f t="shared" si="9"/>
        <v>6.4318999999999999E-3</v>
      </c>
      <c r="DC6">
        <f t="shared" si="9"/>
        <v>2.2794999999999999E-2</v>
      </c>
      <c r="DD6">
        <f t="shared" si="9"/>
        <v>2.4767000000000001E-2</v>
      </c>
      <c r="DE6">
        <f t="shared" si="9"/>
        <v>1.4352E-2</v>
      </c>
      <c r="DF6">
        <f t="shared" si="9"/>
        <v>1.8082000000000001E-2</v>
      </c>
      <c r="DG6">
        <f t="shared" si="9"/>
        <v>5.4299999999999999E-3</v>
      </c>
      <c r="DH6">
        <f t="shared" si="9"/>
        <v>2.0559999999999998E-2</v>
      </c>
      <c r="DI6">
        <f t="shared" si="9"/>
        <v>1.6174000000000001E-2</v>
      </c>
    </row>
    <row r="7" spans="1:116">
      <c r="A7" t="s">
        <v>116</v>
      </c>
      <c r="B7">
        <f>B33</f>
        <v>6.6000000000000003E-2</v>
      </c>
      <c r="C7">
        <f t="shared" ref="C7:BN7" si="10">C33</f>
        <v>1.3611E-2</v>
      </c>
      <c r="D7">
        <f t="shared" si="10"/>
        <v>4.4486999999999999E-2</v>
      </c>
      <c r="E7">
        <f t="shared" si="10"/>
        <v>4.5881999999999997E-3</v>
      </c>
      <c r="F7">
        <f t="shared" si="10"/>
        <v>1.7409000000000001E-2</v>
      </c>
      <c r="G7">
        <f t="shared" si="10"/>
        <v>9.1112999999999993E-3</v>
      </c>
      <c r="H7">
        <f t="shared" si="10"/>
        <v>3.6253000000000001E-2</v>
      </c>
      <c r="I7">
        <f t="shared" si="10"/>
        <v>3.4886E-2</v>
      </c>
      <c r="J7">
        <f t="shared" si="10"/>
        <v>3.6375000000000001E-3</v>
      </c>
      <c r="K7">
        <f t="shared" si="10"/>
        <v>8.2859000000000006E-3</v>
      </c>
      <c r="L7">
        <f t="shared" si="10"/>
        <v>5.5522999999999996E-3</v>
      </c>
      <c r="M7">
        <f t="shared" si="10"/>
        <v>4.5244999999999999E-3</v>
      </c>
      <c r="N7">
        <f t="shared" si="10"/>
        <v>2.0114E-2</v>
      </c>
      <c r="O7">
        <f t="shared" si="10"/>
        <v>7.5845000000000001E-3</v>
      </c>
      <c r="P7">
        <f t="shared" si="10"/>
        <v>9.8137999999999993E-3</v>
      </c>
      <c r="Q7">
        <f t="shared" si="10"/>
        <v>1.1924000000000001E-2</v>
      </c>
      <c r="R7">
        <f t="shared" si="10"/>
        <v>5.7206999999999996E-3</v>
      </c>
      <c r="S7">
        <f t="shared" si="10"/>
        <v>5.1433E-2</v>
      </c>
      <c r="T7">
        <f t="shared" si="10"/>
        <v>1.1748E-2</v>
      </c>
      <c r="U7">
        <f t="shared" si="10"/>
        <v>1.0352E-2</v>
      </c>
      <c r="V7">
        <f t="shared" si="10"/>
        <v>4.2900999999999998E-3</v>
      </c>
      <c r="W7">
        <f t="shared" si="10"/>
        <v>1.3100000000000001E-2</v>
      </c>
      <c r="X7">
        <f t="shared" si="10"/>
        <v>1.2175999999999999E-2</v>
      </c>
      <c r="Y7">
        <f t="shared" si="10"/>
        <v>1.0052E-2</v>
      </c>
      <c r="Z7">
        <f t="shared" si="10"/>
        <v>9.1117999999999998E-3</v>
      </c>
      <c r="AA7">
        <f t="shared" si="10"/>
        <v>4.4278E-3</v>
      </c>
      <c r="AB7">
        <f t="shared" si="10"/>
        <v>1.308E-2</v>
      </c>
      <c r="AC7">
        <f t="shared" si="10"/>
        <v>1.2356000000000001E-2</v>
      </c>
      <c r="AD7">
        <f t="shared" si="10"/>
        <v>1.0607E-2</v>
      </c>
      <c r="AE7">
        <f t="shared" si="10"/>
        <v>4.0873999999999997E-3</v>
      </c>
      <c r="AF7">
        <f t="shared" si="10"/>
        <v>1.2305E-2</v>
      </c>
      <c r="AG7">
        <f t="shared" si="10"/>
        <v>4.9426000000000001E-3</v>
      </c>
      <c r="AH7">
        <f t="shared" si="10"/>
        <v>1.976E-2</v>
      </c>
      <c r="AI7">
        <f t="shared" si="10"/>
        <v>1.7566999999999999E-2</v>
      </c>
      <c r="AJ7">
        <f t="shared" si="10"/>
        <v>1.4652E-2</v>
      </c>
      <c r="AK7">
        <f t="shared" si="10"/>
        <v>5.1380999999999996E-3</v>
      </c>
      <c r="AL7">
        <f t="shared" si="10"/>
        <v>1.4256E-2</v>
      </c>
      <c r="AM7">
        <f t="shared" si="10"/>
        <v>9.8688999999999999E-3</v>
      </c>
      <c r="AN7">
        <f t="shared" si="10"/>
        <v>5.2179999999999997E-2</v>
      </c>
      <c r="AO7">
        <f t="shared" si="10"/>
        <v>6.0185000000000004E-3</v>
      </c>
      <c r="AP7">
        <f t="shared" si="10"/>
        <v>2.0761000000000002E-2</v>
      </c>
      <c r="AQ7">
        <f t="shared" si="10"/>
        <v>8.4466000000000003E-3</v>
      </c>
      <c r="AR7">
        <f t="shared" si="10"/>
        <v>1.6302000000000001E-2</v>
      </c>
      <c r="AS7">
        <f t="shared" si="10"/>
        <v>4.9595999999999998E-3</v>
      </c>
      <c r="AT7">
        <f t="shared" si="10"/>
        <v>1.7195999999999999E-2</v>
      </c>
      <c r="AU7">
        <f t="shared" si="10"/>
        <v>1.3712E-2</v>
      </c>
      <c r="AV7">
        <f t="shared" si="10"/>
        <v>1.0664E-2</v>
      </c>
      <c r="AW7">
        <f t="shared" si="10"/>
        <v>4.2741000000000003E-3</v>
      </c>
      <c r="AX7">
        <f t="shared" si="10"/>
        <v>1.6632999999999998E-2</v>
      </c>
      <c r="AY7">
        <f t="shared" si="10"/>
        <v>1.3785E-2</v>
      </c>
      <c r="AZ7">
        <f t="shared" si="10"/>
        <v>2.3540999999999999E-2</v>
      </c>
      <c r="BA7">
        <f t="shared" si="10"/>
        <v>1.3995E-2</v>
      </c>
      <c r="BB7">
        <f t="shared" si="10"/>
        <v>5.2195999999999996E-3</v>
      </c>
      <c r="BC7">
        <f t="shared" si="10"/>
        <v>4.6337000000000003E-2</v>
      </c>
      <c r="BD7">
        <f t="shared" si="10"/>
        <v>5.0045000000000003E-3</v>
      </c>
      <c r="BE7">
        <f t="shared" si="10"/>
        <v>1.4546E-2</v>
      </c>
      <c r="BF7">
        <f t="shared" si="10"/>
        <v>1.1455E-2</v>
      </c>
      <c r="BG7">
        <f t="shared" si="10"/>
        <v>4.6414999999999998E-2</v>
      </c>
      <c r="BH7">
        <f t="shared" si="10"/>
        <v>4.7004999999999998E-3</v>
      </c>
      <c r="BI7">
        <f t="shared" si="10"/>
        <v>2.1981000000000001E-2</v>
      </c>
      <c r="BJ7">
        <f t="shared" si="10"/>
        <v>1.0422000000000001E-2</v>
      </c>
      <c r="BK7">
        <f t="shared" si="10"/>
        <v>2.1839999999999998E-2</v>
      </c>
      <c r="BL7">
        <f t="shared" si="10"/>
        <v>2.1142999999999999E-2</v>
      </c>
      <c r="BM7">
        <f t="shared" si="10"/>
        <v>2.3023999999999999E-2</v>
      </c>
      <c r="BN7">
        <f t="shared" si="10"/>
        <v>7.0302999999999997E-3</v>
      </c>
      <c r="BO7">
        <f t="shared" ref="BO7:DI7" si="11">BO33</f>
        <v>5.4378000000000003E-2</v>
      </c>
      <c r="BP7">
        <f t="shared" si="11"/>
        <v>1.1075E-2</v>
      </c>
      <c r="BQ7">
        <f t="shared" si="11"/>
        <v>1.5793000000000001E-2</v>
      </c>
      <c r="BR7">
        <f t="shared" si="11"/>
        <v>1.2070000000000001E-2</v>
      </c>
      <c r="BS7">
        <f t="shared" si="11"/>
        <v>4.8459999999999996E-3</v>
      </c>
      <c r="BT7">
        <f t="shared" si="11"/>
        <v>1.7055000000000001E-2</v>
      </c>
      <c r="BU7">
        <f t="shared" si="11"/>
        <v>1.7531000000000001E-2</v>
      </c>
      <c r="BV7">
        <f t="shared" si="11"/>
        <v>1.5845000000000001E-2</v>
      </c>
      <c r="BW7">
        <f t="shared" si="11"/>
        <v>2.1339E-2</v>
      </c>
      <c r="BX7">
        <f t="shared" si="11"/>
        <v>1.7812000000000001E-2</v>
      </c>
      <c r="BY7">
        <f t="shared" si="11"/>
        <v>4.6353999999999996E-3</v>
      </c>
      <c r="BZ7">
        <f t="shared" si="11"/>
        <v>1.3842E-2</v>
      </c>
      <c r="CA7">
        <f t="shared" si="11"/>
        <v>1.3691999999999999E-2</v>
      </c>
      <c r="CB7">
        <f t="shared" si="11"/>
        <v>1.677E-2</v>
      </c>
      <c r="CC7">
        <f t="shared" si="11"/>
        <v>4.7600999999999997E-3</v>
      </c>
      <c r="CD7">
        <f t="shared" si="11"/>
        <v>2.0275999999999999E-2</v>
      </c>
      <c r="CE7">
        <f t="shared" si="11"/>
        <v>4.5300000000000002E-3</v>
      </c>
      <c r="CF7">
        <f t="shared" si="11"/>
        <v>1.4713E-2</v>
      </c>
      <c r="CG7">
        <f t="shared" si="11"/>
        <v>9.4201000000000007E-3</v>
      </c>
      <c r="CH7">
        <f t="shared" si="11"/>
        <v>1.6542000000000001E-2</v>
      </c>
      <c r="CI7">
        <f t="shared" si="11"/>
        <v>1.1721000000000001E-2</v>
      </c>
      <c r="CJ7">
        <f t="shared" si="11"/>
        <v>1.3736999999999999E-2</v>
      </c>
      <c r="CK7">
        <f t="shared" si="11"/>
        <v>4.6741999999999999E-3</v>
      </c>
      <c r="CL7">
        <f t="shared" si="11"/>
        <v>1.8756999999999999E-2</v>
      </c>
      <c r="CM7">
        <f t="shared" si="11"/>
        <v>1.4762000000000001E-2</v>
      </c>
      <c r="CN7">
        <f t="shared" si="11"/>
        <v>1.3864E-2</v>
      </c>
      <c r="CO7">
        <f t="shared" si="11"/>
        <v>9.2850999999999993E-3</v>
      </c>
      <c r="CP7">
        <f t="shared" si="11"/>
        <v>5.6286999999999997E-2</v>
      </c>
      <c r="CQ7">
        <f t="shared" si="11"/>
        <v>5.1787999999999999E-3</v>
      </c>
      <c r="CR7">
        <f t="shared" si="11"/>
        <v>1.4341E-2</v>
      </c>
      <c r="CS7">
        <f t="shared" si="11"/>
        <v>1.523E-2</v>
      </c>
      <c r="CT7">
        <f t="shared" si="11"/>
        <v>1.8943999999999999E-2</v>
      </c>
      <c r="CU7">
        <f t="shared" si="11"/>
        <v>1.6934999999999999E-2</v>
      </c>
      <c r="CV7">
        <f t="shared" si="11"/>
        <v>5.7352E-2</v>
      </c>
      <c r="CW7">
        <f t="shared" si="11"/>
        <v>1.6112999999999999E-2</v>
      </c>
      <c r="CX7">
        <f t="shared" si="11"/>
        <v>6.5364999999999998E-3</v>
      </c>
      <c r="CY7">
        <f t="shared" si="11"/>
        <v>7.1805999999999995E-2</v>
      </c>
      <c r="CZ7">
        <f t="shared" si="11"/>
        <v>1.6837999999999999E-2</v>
      </c>
      <c r="DA7">
        <f t="shared" si="11"/>
        <v>9.1093000000000007E-3</v>
      </c>
      <c r="DB7">
        <f t="shared" si="11"/>
        <v>5.1211E-3</v>
      </c>
      <c r="DC7">
        <f t="shared" si="11"/>
        <v>1.7479000000000001E-2</v>
      </c>
      <c r="DD7">
        <f t="shared" si="11"/>
        <v>1.7634E-2</v>
      </c>
      <c r="DE7">
        <f t="shared" si="11"/>
        <v>1.1806000000000001E-2</v>
      </c>
      <c r="DF7">
        <f t="shared" si="11"/>
        <v>1.4541E-2</v>
      </c>
      <c r="DG7">
        <f t="shared" si="11"/>
        <v>4.3581000000000002E-3</v>
      </c>
      <c r="DH7">
        <f t="shared" si="11"/>
        <v>1.6476000000000001E-2</v>
      </c>
      <c r="DI7">
        <f t="shared" si="11"/>
        <v>1.2871E-2</v>
      </c>
    </row>
    <row r="8" spans="1:116">
      <c r="A8" t="s">
        <v>117</v>
      </c>
      <c r="B8">
        <f>B99</f>
        <v>9.5238000000000007E-3</v>
      </c>
      <c r="C8">
        <f t="shared" ref="C8:BN8" si="12">C99</f>
        <v>1.8177E-3</v>
      </c>
      <c r="D8">
        <f t="shared" si="12"/>
        <v>5.104E-3</v>
      </c>
      <c r="E8">
        <f t="shared" si="12"/>
        <v>6.5131E-4</v>
      </c>
      <c r="F8">
        <f t="shared" si="12"/>
        <v>3.4805999999999999E-3</v>
      </c>
      <c r="G8">
        <f t="shared" si="12"/>
        <v>1.3468E-3</v>
      </c>
      <c r="H8">
        <f t="shared" si="12"/>
        <v>4.1009999999999996E-3</v>
      </c>
      <c r="I8">
        <f t="shared" si="12"/>
        <v>3.8114999999999998E-3</v>
      </c>
      <c r="J8">
        <f t="shared" si="12"/>
        <v>6.0995000000000005E-4</v>
      </c>
      <c r="K8">
        <f t="shared" si="12"/>
        <v>1.5472999999999999E-3</v>
      </c>
      <c r="L8">
        <f t="shared" si="12"/>
        <v>1.2174E-3</v>
      </c>
      <c r="M8">
        <f t="shared" si="12"/>
        <v>5.1294999999999997E-4</v>
      </c>
      <c r="N8">
        <f t="shared" si="12"/>
        <v>2.2834999999999999E-3</v>
      </c>
      <c r="O8">
        <f t="shared" si="12"/>
        <v>1.0421E-3</v>
      </c>
      <c r="P8">
        <f t="shared" si="12"/>
        <v>1.9734000000000002E-3</v>
      </c>
      <c r="Q8">
        <f t="shared" si="12"/>
        <v>1.8220000000000001E-3</v>
      </c>
      <c r="R8">
        <f t="shared" si="12"/>
        <v>6.5379999999999995E-4</v>
      </c>
      <c r="S8">
        <f t="shared" si="12"/>
        <v>6.9382000000000003E-3</v>
      </c>
      <c r="T8">
        <f t="shared" si="12"/>
        <v>1.418E-3</v>
      </c>
      <c r="U8">
        <f t="shared" si="12"/>
        <v>1.6647000000000001E-3</v>
      </c>
      <c r="V8">
        <f t="shared" si="12"/>
        <v>4.8350999999999998E-4</v>
      </c>
      <c r="W8">
        <f t="shared" si="12"/>
        <v>1.7671E-3</v>
      </c>
      <c r="X8">
        <f t="shared" si="12"/>
        <v>1.5135000000000001E-3</v>
      </c>
      <c r="Y8">
        <f t="shared" si="12"/>
        <v>1.018E-3</v>
      </c>
      <c r="Z8">
        <f t="shared" si="12"/>
        <v>1.1035999999999999E-3</v>
      </c>
      <c r="AA8">
        <f t="shared" si="12"/>
        <v>5.6313000000000001E-4</v>
      </c>
      <c r="AB8">
        <f t="shared" si="12"/>
        <v>1.9111E-3</v>
      </c>
      <c r="AC8">
        <f t="shared" si="12"/>
        <v>1.7914999999999999E-3</v>
      </c>
      <c r="AD8">
        <f t="shared" si="12"/>
        <v>1.1911000000000001E-3</v>
      </c>
      <c r="AE8">
        <f t="shared" si="12"/>
        <v>5.8478999999999996E-4</v>
      </c>
      <c r="AF8">
        <f t="shared" si="12"/>
        <v>1.8291E-3</v>
      </c>
      <c r="AG8">
        <f t="shared" si="12"/>
        <v>5.5431999999999996E-4</v>
      </c>
      <c r="AH8">
        <f t="shared" si="12"/>
        <v>2.3132000000000001E-3</v>
      </c>
      <c r="AI8">
        <f t="shared" si="12"/>
        <v>2.9058999999999999E-3</v>
      </c>
      <c r="AJ8">
        <f t="shared" si="12"/>
        <v>1.6333999999999999E-3</v>
      </c>
      <c r="AK8">
        <f t="shared" si="12"/>
        <v>6.7734999999999996E-4</v>
      </c>
      <c r="AL8">
        <f t="shared" si="12"/>
        <v>2.6538999999999998E-3</v>
      </c>
      <c r="AM8">
        <f t="shared" si="12"/>
        <v>1.181E-3</v>
      </c>
      <c r="AN8">
        <f t="shared" si="12"/>
        <v>5.4076000000000003E-3</v>
      </c>
      <c r="AO8">
        <f t="shared" si="12"/>
        <v>8.2058999999999995E-4</v>
      </c>
      <c r="AP8">
        <f t="shared" si="12"/>
        <v>2.8785999999999998E-3</v>
      </c>
      <c r="AQ8">
        <f t="shared" si="12"/>
        <v>1.1157000000000001E-3</v>
      </c>
      <c r="AR8">
        <f t="shared" si="12"/>
        <v>4.4552000000000003E-3</v>
      </c>
      <c r="AS8">
        <f t="shared" si="12"/>
        <v>6.5649000000000002E-4</v>
      </c>
      <c r="AT8">
        <f t="shared" si="12"/>
        <v>2.1889000000000001E-3</v>
      </c>
      <c r="AU8">
        <f t="shared" si="12"/>
        <v>1.9951000000000001E-3</v>
      </c>
      <c r="AV8">
        <f t="shared" si="12"/>
        <v>1.1224E-3</v>
      </c>
      <c r="AW8">
        <f t="shared" si="12"/>
        <v>4.6130999999999999E-4</v>
      </c>
      <c r="AX8">
        <f t="shared" si="12"/>
        <v>2.3429000000000002E-3</v>
      </c>
      <c r="AY8">
        <f t="shared" si="12"/>
        <v>1.702E-3</v>
      </c>
      <c r="AZ8">
        <f t="shared" si="12"/>
        <v>2.7255000000000001E-3</v>
      </c>
      <c r="BA8">
        <f t="shared" si="12"/>
        <v>1.8186999999999999E-3</v>
      </c>
      <c r="BB8">
        <f t="shared" si="12"/>
        <v>7.5398999999999996E-4</v>
      </c>
      <c r="BC8">
        <f t="shared" si="12"/>
        <v>5.2249999999999996E-3</v>
      </c>
      <c r="BD8">
        <f t="shared" si="12"/>
        <v>6.5631999999999995E-4</v>
      </c>
      <c r="BE8">
        <f t="shared" si="12"/>
        <v>2.7192000000000002E-3</v>
      </c>
      <c r="BF8">
        <f t="shared" si="12"/>
        <v>1.3766E-3</v>
      </c>
      <c r="BG8">
        <f t="shared" si="12"/>
        <v>5.2833000000000003E-3</v>
      </c>
      <c r="BH8">
        <f t="shared" si="12"/>
        <v>6.2890999999999999E-4</v>
      </c>
      <c r="BI8">
        <f t="shared" si="12"/>
        <v>3.0027999999999999E-3</v>
      </c>
      <c r="BJ8">
        <f t="shared" si="12"/>
        <v>1.5934E-3</v>
      </c>
      <c r="BK8">
        <f t="shared" si="12"/>
        <v>2.1573999999999999E-3</v>
      </c>
      <c r="BL8">
        <f t="shared" si="12"/>
        <v>2.5967999999999998E-3</v>
      </c>
      <c r="BM8">
        <f t="shared" si="12"/>
        <v>2.8278000000000001E-3</v>
      </c>
      <c r="BN8">
        <f t="shared" si="12"/>
        <v>7.8786000000000004E-4</v>
      </c>
      <c r="BO8">
        <f t="shared" ref="BO8:DI8" si="13">BO99</f>
        <v>6.5500999999999997E-3</v>
      </c>
      <c r="BP8">
        <f t="shared" si="13"/>
        <v>1.2384E-3</v>
      </c>
      <c r="BQ8">
        <f t="shared" si="13"/>
        <v>4.0409E-3</v>
      </c>
      <c r="BR8">
        <f t="shared" si="13"/>
        <v>1.9074999999999999E-3</v>
      </c>
      <c r="BS8">
        <f t="shared" si="13"/>
        <v>5.4754000000000001E-4</v>
      </c>
      <c r="BT8">
        <f t="shared" si="13"/>
        <v>2.5944000000000002E-3</v>
      </c>
      <c r="BU8">
        <f t="shared" si="13"/>
        <v>2.0853E-3</v>
      </c>
      <c r="BV8">
        <f t="shared" si="13"/>
        <v>1.4836000000000001E-3</v>
      </c>
      <c r="BW8">
        <f t="shared" si="13"/>
        <v>2.8008999999999998E-3</v>
      </c>
      <c r="BX8">
        <f t="shared" si="13"/>
        <v>2.3379999999999998E-3</v>
      </c>
      <c r="BY8">
        <f t="shared" si="13"/>
        <v>4.7610000000000003E-4</v>
      </c>
      <c r="BZ8">
        <f t="shared" si="13"/>
        <v>1.7629E-3</v>
      </c>
      <c r="CA8">
        <f t="shared" si="13"/>
        <v>1.5590000000000001E-3</v>
      </c>
      <c r="CB8">
        <f t="shared" si="13"/>
        <v>1.8158E-3</v>
      </c>
      <c r="CC8">
        <f t="shared" si="13"/>
        <v>8.9837999999999995E-4</v>
      </c>
      <c r="CD8">
        <f t="shared" si="13"/>
        <v>2.8909000000000001E-3</v>
      </c>
      <c r="CE8">
        <f t="shared" si="13"/>
        <v>5.4781999999999997E-4</v>
      </c>
      <c r="CF8">
        <f t="shared" si="13"/>
        <v>1.8546000000000001E-3</v>
      </c>
      <c r="CG8">
        <f t="shared" si="13"/>
        <v>1.0499999999999999E-3</v>
      </c>
      <c r="CH8">
        <f t="shared" si="13"/>
        <v>2.3416999999999999E-3</v>
      </c>
      <c r="CI8">
        <f t="shared" si="13"/>
        <v>1.322E-3</v>
      </c>
      <c r="CJ8">
        <f t="shared" si="13"/>
        <v>1.6856E-3</v>
      </c>
      <c r="CK8">
        <f t="shared" si="13"/>
        <v>5.9719999999999999E-4</v>
      </c>
      <c r="CL8">
        <f t="shared" si="13"/>
        <v>2.3376E-3</v>
      </c>
      <c r="CM8">
        <f t="shared" si="13"/>
        <v>2.3527000000000001E-3</v>
      </c>
      <c r="CN8">
        <f t="shared" si="13"/>
        <v>1.5198E-3</v>
      </c>
      <c r="CO8">
        <f t="shared" si="13"/>
        <v>1.1984999999999999E-3</v>
      </c>
      <c r="CP8">
        <f t="shared" si="13"/>
        <v>6.4701000000000003E-3</v>
      </c>
      <c r="CQ8">
        <f t="shared" si="13"/>
        <v>6.2684999999999998E-4</v>
      </c>
      <c r="CR8">
        <f t="shared" si="13"/>
        <v>1.8787999999999999E-3</v>
      </c>
      <c r="CS8">
        <f t="shared" si="13"/>
        <v>2.0666E-3</v>
      </c>
      <c r="CT8">
        <f t="shared" si="13"/>
        <v>2.0390999999999999E-3</v>
      </c>
      <c r="CU8">
        <f t="shared" si="13"/>
        <v>2.1844999999999998E-3</v>
      </c>
      <c r="CV8">
        <f t="shared" si="13"/>
        <v>6.6213000000000001E-3</v>
      </c>
      <c r="CW8">
        <f t="shared" si="13"/>
        <v>2.7769000000000001E-3</v>
      </c>
      <c r="CX8">
        <f t="shared" si="13"/>
        <v>8.5132999999999997E-4</v>
      </c>
      <c r="CY8">
        <f t="shared" si="13"/>
        <v>1.2673E-2</v>
      </c>
      <c r="CZ8">
        <f t="shared" si="13"/>
        <v>3.2265000000000002E-3</v>
      </c>
      <c r="DA8">
        <f t="shared" si="13"/>
        <v>1.0774999999999999E-3</v>
      </c>
      <c r="DB8">
        <f t="shared" si="13"/>
        <v>6.4784E-4</v>
      </c>
      <c r="DC8">
        <f t="shared" si="13"/>
        <v>2.9156999999999998E-3</v>
      </c>
      <c r="DD8">
        <f t="shared" si="13"/>
        <v>3.3743000000000002E-3</v>
      </c>
      <c r="DE8">
        <f t="shared" si="13"/>
        <v>1.3012E-3</v>
      </c>
      <c r="DF8">
        <f t="shared" si="13"/>
        <v>1.8010999999999999E-3</v>
      </c>
      <c r="DG8">
        <f t="shared" si="13"/>
        <v>5.0986E-4</v>
      </c>
      <c r="DH8">
        <f t="shared" si="13"/>
        <v>2.0309999999999998E-3</v>
      </c>
      <c r="DI8">
        <f t="shared" si="13"/>
        <v>1.5839000000000001E-3</v>
      </c>
    </row>
    <row r="9" spans="1:116">
      <c r="A9" t="s">
        <v>219</v>
      </c>
      <c r="B9">
        <f>B22</f>
        <v>3.5331000000000001E-2</v>
      </c>
      <c r="C9">
        <f t="shared" ref="C9:BN9" si="14">C22</f>
        <v>2.3631999999999999E-7</v>
      </c>
      <c r="D9">
        <f t="shared" si="14"/>
        <v>0.52795000000000003</v>
      </c>
      <c r="E9">
        <f t="shared" si="14"/>
        <v>9.4251000000000001E-2</v>
      </c>
      <c r="F9">
        <f t="shared" si="14"/>
        <v>5.8731999999999997E-12</v>
      </c>
      <c r="G9">
        <f t="shared" si="14"/>
        <v>3.9170000000000003E-2</v>
      </c>
      <c r="H9">
        <f t="shared" si="14"/>
        <v>0.33674999999999999</v>
      </c>
      <c r="I9">
        <f t="shared" si="14"/>
        <v>0.40858</v>
      </c>
      <c r="J9">
        <f t="shared" si="14"/>
        <v>1.2364999999999999E-2</v>
      </c>
      <c r="K9">
        <f t="shared" si="14"/>
        <v>8.2366999999999998E-4</v>
      </c>
      <c r="L9">
        <f t="shared" si="14"/>
        <v>1.3245E-7</v>
      </c>
      <c r="M9">
        <f t="shared" si="14"/>
        <v>3.3628999999999998E-3</v>
      </c>
      <c r="N9">
        <f t="shared" si="14"/>
        <v>8.3155E-3</v>
      </c>
      <c r="O9">
        <f t="shared" si="14"/>
        <v>5.0383999999999998E-2</v>
      </c>
      <c r="P9">
        <f t="shared" si="14"/>
        <v>0.49292000000000002</v>
      </c>
      <c r="Q9">
        <f t="shared" si="14"/>
        <v>0.36831999999999998</v>
      </c>
      <c r="R9">
        <f t="shared" si="14"/>
        <v>0.33932000000000001</v>
      </c>
      <c r="S9">
        <f t="shared" si="14"/>
        <v>1.6299999999999999E-2</v>
      </c>
      <c r="T9">
        <f t="shared" si="14"/>
        <v>1.9945000000000001E-2</v>
      </c>
      <c r="U9">
        <f t="shared" si="14"/>
        <v>3.3925999999999998E-2</v>
      </c>
      <c r="V9">
        <f t="shared" si="14"/>
        <v>9.0802999999999995E-2</v>
      </c>
      <c r="W9">
        <f t="shared" si="14"/>
        <v>0.70345999999999997</v>
      </c>
      <c r="X9">
        <f t="shared" si="14"/>
        <v>1.9347E-2</v>
      </c>
      <c r="Y9">
        <f t="shared" si="14"/>
        <v>0.10707999999999999</v>
      </c>
      <c r="Z9">
        <f t="shared" si="14"/>
        <v>0.92371999999999999</v>
      </c>
      <c r="AA9">
        <f t="shared" si="14"/>
        <v>4.7827E-3</v>
      </c>
      <c r="AB9">
        <f t="shared" si="14"/>
        <v>0.69964999999999999</v>
      </c>
      <c r="AC9">
        <f t="shared" si="14"/>
        <v>2.5588999999999998E-3</v>
      </c>
      <c r="AD9">
        <f t="shared" si="14"/>
        <v>0.10323</v>
      </c>
      <c r="AE9">
        <f t="shared" si="14"/>
        <v>0.55722000000000005</v>
      </c>
      <c r="AF9">
        <f t="shared" si="14"/>
        <v>9.3829999999999997E-2</v>
      </c>
      <c r="AG9">
        <f t="shared" si="14"/>
        <v>0.21772</v>
      </c>
      <c r="AH9">
        <f t="shared" si="14"/>
        <v>0.25955</v>
      </c>
      <c r="AI9">
        <f t="shared" si="14"/>
        <v>5.6376E-6</v>
      </c>
      <c r="AJ9">
        <f t="shared" si="14"/>
        <v>0.65300000000000002</v>
      </c>
      <c r="AK9">
        <f t="shared" si="14"/>
        <v>3.8706000000000001E-3</v>
      </c>
      <c r="AL9">
        <f t="shared" si="14"/>
        <v>4.5928000000000004E-12</v>
      </c>
      <c r="AM9">
        <f t="shared" si="14"/>
        <v>0.34723999999999999</v>
      </c>
      <c r="AN9">
        <f t="shared" si="14"/>
        <v>0.81967000000000001</v>
      </c>
      <c r="AO9">
        <f t="shared" si="14"/>
        <v>3.3752999999999998E-2</v>
      </c>
      <c r="AP9">
        <f t="shared" si="14"/>
        <v>2.6191000000000001E-3</v>
      </c>
      <c r="AQ9">
        <f t="shared" si="14"/>
        <v>0.67950999999999995</v>
      </c>
      <c r="AR9">
        <f t="shared" si="14"/>
        <v>6.9311000000000001E-5</v>
      </c>
      <c r="AS9">
        <f t="shared" si="14"/>
        <v>0.22903000000000001</v>
      </c>
      <c r="AT9">
        <f t="shared" si="14"/>
        <v>0.83108000000000004</v>
      </c>
      <c r="AU9">
        <f t="shared" si="14"/>
        <v>0.12175</v>
      </c>
      <c r="AV9">
        <f t="shared" si="14"/>
        <v>0.27401999999999999</v>
      </c>
      <c r="AW9">
        <f t="shared" si="14"/>
        <v>2.2258E-2</v>
      </c>
      <c r="AX9">
        <f t="shared" si="14"/>
        <v>0.20096</v>
      </c>
      <c r="AY9">
        <f t="shared" si="14"/>
        <v>9.1185000000000002E-2</v>
      </c>
      <c r="AZ9">
        <f t="shared" si="14"/>
        <v>2.9217000000000002E-5</v>
      </c>
      <c r="BA9">
        <f t="shared" si="14"/>
        <v>0.12275</v>
      </c>
      <c r="BB9">
        <f t="shared" si="14"/>
        <v>6.0928000000000003E-2</v>
      </c>
      <c r="BC9">
        <f t="shared" si="14"/>
        <v>0.30266999999999999</v>
      </c>
      <c r="BD9">
        <f t="shared" si="14"/>
        <v>4.2533000000000001E-2</v>
      </c>
      <c r="BE9">
        <f t="shared" si="14"/>
        <v>1.4738E-9</v>
      </c>
      <c r="BF9">
        <f t="shared" si="14"/>
        <v>0.38711000000000001</v>
      </c>
      <c r="BG9">
        <f t="shared" si="14"/>
        <v>0.16364000000000001</v>
      </c>
      <c r="BH9">
        <f t="shared" si="14"/>
        <v>0.37728</v>
      </c>
      <c r="BI9">
        <f t="shared" si="14"/>
        <v>0.19846</v>
      </c>
      <c r="BJ9">
        <f t="shared" si="14"/>
        <v>4.2642000000000001E-3</v>
      </c>
      <c r="BK9">
        <f t="shared" si="14"/>
        <v>0.33799000000000001</v>
      </c>
      <c r="BL9">
        <f t="shared" si="14"/>
        <v>0.1535</v>
      </c>
      <c r="BM9">
        <f t="shared" si="14"/>
        <v>0.1535</v>
      </c>
      <c r="BN9">
        <f t="shared" si="14"/>
        <v>0.49653999999999998</v>
      </c>
      <c r="BO9">
        <f t="shared" ref="BO9:DI9" si="15">BO22</f>
        <v>0.30023</v>
      </c>
      <c r="BP9">
        <f t="shared" si="15"/>
        <v>0.11037</v>
      </c>
      <c r="BQ9">
        <f t="shared" si="15"/>
        <v>5.6593E-19</v>
      </c>
      <c r="BR9">
        <f t="shared" si="15"/>
        <v>1.3110000000000001E-3</v>
      </c>
      <c r="BS9">
        <f t="shared" si="15"/>
        <v>7.9818E-2</v>
      </c>
      <c r="BT9">
        <f t="shared" si="15"/>
        <v>6.9897000000000001E-2</v>
      </c>
      <c r="BU9">
        <f t="shared" si="15"/>
        <v>6.5979999999999997E-2</v>
      </c>
      <c r="BV9">
        <f t="shared" si="15"/>
        <v>0.94094999999999995</v>
      </c>
      <c r="BW9">
        <f t="shared" si="15"/>
        <v>0.50932999999999995</v>
      </c>
      <c r="BX9">
        <f t="shared" si="15"/>
        <v>0.50932999999999995</v>
      </c>
      <c r="BY9">
        <f t="shared" si="15"/>
        <v>0.34399000000000002</v>
      </c>
      <c r="BZ9">
        <f t="shared" si="15"/>
        <v>0.85533000000000003</v>
      </c>
      <c r="CA9">
        <f t="shared" si="15"/>
        <v>0.35642000000000001</v>
      </c>
      <c r="CB9">
        <f t="shared" si="15"/>
        <v>0.31286999999999998</v>
      </c>
      <c r="CC9">
        <f t="shared" si="15"/>
        <v>2.3533999999999999E-5</v>
      </c>
      <c r="CD9">
        <f t="shared" si="15"/>
        <v>6.9510000000000002E-2</v>
      </c>
      <c r="CE9">
        <f t="shared" si="15"/>
        <v>0.11369</v>
      </c>
      <c r="CF9">
        <f t="shared" si="15"/>
        <v>1.6839E-2</v>
      </c>
      <c r="CG9">
        <f t="shared" si="15"/>
        <v>0.84565999999999997</v>
      </c>
      <c r="CH9">
        <f t="shared" si="15"/>
        <v>0.1099</v>
      </c>
      <c r="CI9">
        <f t="shared" si="15"/>
        <v>0.1115</v>
      </c>
      <c r="CJ9">
        <f t="shared" si="15"/>
        <v>0.32990999999999998</v>
      </c>
      <c r="CK9">
        <f t="shared" si="15"/>
        <v>1.0699E-2</v>
      </c>
      <c r="CL9">
        <f t="shared" si="15"/>
        <v>0.29643999999999998</v>
      </c>
      <c r="CM9">
        <f t="shared" si="15"/>
        <v>2.6089E-5</v>
      </c>
      <c r="CN9">
        <f t="shared" si="15"/>
        <v>8.0893000000000002E-4</v>
      </c>
      <c r="CO9">
        <f t="shared" si="15"/>
        <v>0.43001</v>
      </c>
      <c r="CP9">
        <f t="shared" si="15"/>
        <v>0.33174999999999999</v>
      </c>
      <c r="CQ9">
        <f t="shared" si="15"/>
        <v>7.5234000000000004E-3</v>
      </c>
      <c r="CR9">
        <f t="shared" si="15"/>
        <v>9.3627000000000001E-4</v>
      </c>
      <c r="CS9">
        <f t="shared" si="15"/>
        <v>4.8412999999999999E-4</v>
      </c>
      <c r="CT9">
        <f t="shared" si="15"/>
        <v>0.17979000000000001</v>
      </c>
      <c r="CU9">
        <f t="shared" si="15"/>
        <v>6.3226000000000004E-2</v>
      </c>
      <c r="CV9">
        <f t="shared" si="15"/>
        <v>0.43798999999999999</v>
      </c>
      <c r="CW9">
        <f t="shared" si="15"/>
        <v>9.9665E-13</v>
      </c>
      <c r="CX9">
        <f t="shared" si="15"/>
        <v>0.13294</v>
      </c>
      <c r="CY9">
        <f t="shared" si="15"/>
        <v>0.30964000000000003</v>
      </c>
      <c r="CZ9">
        <f t="shared" si="15"/>
        <v>6.2352999999999996E-4</v>
      </c>
      <c r="DA9">
        <f t="shared" si="15"/>
        <v>6.8856000000000003E-9</v>
      </c>
      <c r="DB9">
        <f t="shared" si="15"/>
        <v>0.64254</v>
      </c>
      <c r="DC9">
        <f t="shared" si="15"/>
        <v>1.0961E-2</v>
      </c>
      <c r="DD9">
        <f t="shared" si="15"/>
        <v>5.5361000000000002E-8</v>
      </c>
      <c r="DE9">
        <f t="shared" si="15"/>
        <v>0.92856000000000005</v>
      </c>
      <c r="DF9">
        <f t="shared" si="15"/>
        <v>0.89341000000000004</v>
      </c>
      <c r="DG9">
        <f t="shared" si="15"/>
        <v>4.666E-2</v>
      </c>
      <c r="DH9">
        <f t="shared" si="15"/>
        <v>6.0264999999999999E-2</v>
      </c>
      <c r="DI9">
        <f t="shared" si="15"/>
        <v>3.4261E-2</v>
      </c>
    </row>
    <row r="10" spans="1:116">
      <c r="A10" t="s">
        <v>292</v>
      </c>
      <c r="B10">
        <f>B110</f>
        <v>1</v>
      </c>
      <c r="C10">
        <f t="shared" ref="C10:BN10" si="16">C110</f>
        <v>1</v>
      </c>
      <c r="D10">
        <f t="shared" si="16"/>
        <v>0</v>
      </c>
      <c r="E10">
        <f t="shared" si="16"/>
        <v>1</v>
      </c>
      <c r="F10">
        <f t="shared" si="16"/>
        <v>1</v>
      </c>
      <c r="G10">
        <f t="shared" si="16"/>
        <v>0</v>
      </c>
      <c r="H10">
        <f t="shared" si="16"/>
        <v>0</v>
      </c>
      <c r="I10">
        <f t="shared" si="16"/>
        <v>0</v>
      </c>
      <c r="J10">
        <f t="shared" si="16"/>
        <v>1</v>
      </c>
      <c r="K10">
        <f t="shared" si="16"/>
        <v>1</v>
      </c>
      <c r="L10">
        <f t="shared" si="16"/>
        <v>1</v>
      </c>
      <c r="M10">
        <f t="shared" si="16"/>
        <v>1</v>
      </c>
      <c r="N10">
        <f t="shared" si="16"/>
        <v>0</v>
      </c>
      <c r="O10">
        <f t="shared" si="16"/>
        <v>0</v>
      </c>
      <c r="P10">
        <f t="shared" si="16"/>
        <v>0</v>
      </c>
      <c r="Q10">
        <f t="shared" si="16"/>
        <v>1</v>
      </c>
      <c r="R10">
        <f t="shared" si="16"/>
        <v>0</v>
      </c>
      <c r="S10">
        <f t="shared" si="16"/>
        <v>1</v>
      </c>
      <c r="T10">
        <f t="shared" si="16"/>
        <v>1</v>
      </c>
      <c r="U10">
        <f t="shared" si="16"/>
        <v>1</v>
      </c>
      <c r="V10">
        <f t="shared" si="16"/>
        <v>0</v>
      </c>
      <c r="W10">
        <f t="shared" si="16"/>
        <v>0</v>
      </c>
      <c r="X10">
        <f t="shared" si="16"/>
        <v>1</v>
      </c>
      <c r="Y10">
        <f t="shared" si="16"/>
        <v>0</v>
      </c>
      <c r="Z10">
        <f t="shared" si="16"/>
        <v>0</v>
      </c>
      <c r="AA10">
        <f t="shared" si="16"/>
        <v>1</v>
      </c>
      <c r="AB10">
        <f t="shared" si="16"/>
        <v>0</v>
      </c>
      <c r="AC10">
        <f t="shared" si="16"/>
        <v>1</v>
      </c>
      <c r="AD10">
        <f t="shared" si="16"/>
        <v>0</v>
      </c>
      <c r="AE10">
        <f t="shared" si="16"/>
        <v>1</v>
      </c>
      <c r="AF10">
        <f t="shared" si="16"/>
        <v>1</v>
      </c>
      <c r="AG10">
        <f t="shared" si="16"/>
        <v>0</v>
      </c>
      <c r="AH10">
        <f t="shared" si="16"/>
        <v>0</v>
      </c>
      <c r="AI10">
        <f t="shared" si="16"/>
        <v>1</v>
      </c>
      <c r="AJ10">
        <f t="shared" si="16"/>
        <v>0</v>
      </c>
      <c r="AK10">
        <f t="shared" si="16"/>
        <v>1</v>
      </c>
      <c r="AL10">
        <f t="shared" si="16"/>
        <v>1</v>
      </c>
      <c r="AM10">
        <f t="shared" si="16"/>
        <v>0</v>
      </c>
      <c r="AN10">
        <f t="shared" si="16"/>
        <v>0</v>
      </c>
      <c r="AO10">
        <f t="shared" si="16"/>
        <v>1</v>
      </c>
      <c r="AP10">
        <f t="shared" si="16"/>
        <v>1</v>
      </c>
      <c r="AQ10">
        <f t="shared" si="16"/>
        <v>0</v>
      </c>
      <c r="AR10">
        <f t="shared" si="16"/>
        <v>1</v>
      </c>
      <c r="AS10">
        <f t="shared" si="16"/>
        <v>1</v>
      </c>
      <c r="AT10">
        <f t="shared" si="16"/>
        <v>0</v>
      </c>
      <c r="AU10">
        <f t="shared" si="16"/>
        <v>1</v>
      </c>
      <c r="AV10">
        <f t="shared" si="16"/>
        <v>0</v>
      </c>
      <c r="AW10">
        <f t="shared" si="16"/>
        <v>1</v>
      </c>
      <c r="AX10">
        <f t="shared" si="16"/>
        <v>0</v>
      </c>
      <c r="AY10">
        <f t="shared" si="16"/>
        <v>0</v>
      </c>
      <c r="AZ10">
        <f t="shared" si="16"/>
        <v>1</v>
      </c>
      <c r="BA10">
        <f t="shared" si="16"/>
        <v>0</v>
      </c>
      <c r="BB10">
        <f t="shared" si="16"/>
        <v>1</v>
      </c>
      <c r="BC10">
        <f t="shared" si="16"/>
        <v>0</v>
      </c>
      <c r="BD10">
        <f t="shared" si="16"/>
        <v>1</v>
      </c>
      <c r="BE10">
        <f t="shared" si="16"/>
        <v>1</v>
      </c>
      <c r="BF10">
        <f t="shared" si="16"/>
        <v>0</v>
      </c>
      <c r="BG10">
        <f t="shared" si="16"/>
        <v>0</v>
      </c>
      <c r="BH10">
        <f t="shared" si="16"/>
        <v>1</v>
      </c>
      <c r="BI10">
        <f t="shared" si="16"/>
        <v>1</v>
      </c>
      <c r="BJ10">
        <f t="shared" si="16"/>
        <v>1</v>
      </c>
      <c r="BK10">
        <f t="shared" si="16"/>
        <v>0</v>
      </c>
      <c r="BL10">
        <f t="shared" si="16"/>
        <v>0</v>
      </c>
      <c r="BM10">
        <f t="shared" si="16"/>
        <v>0</v>
      </c>
      <c r="BN10">
        <f t="shared" si="16"/>
        <v>0</v>
      </c>
      <c r="BO10">
        <f t="shared" ref="BO10:DI10" si="17">BO110</f>
        <v>1</v>
      </c>
      <c r="BP10">
        <f t="shared" si="17"/>
        <v>1</v>
      </c>
      <c r="BQ10">
        <f t="shared" si="17"/>
        <v>1</v>
      </c>
      <c r="BR10">
        <f t="shared" si="17"/>
        <v>1</v>
      </c>
      <c r="BS10">
        <f t="shared" si="17"/>
        <v>1</v>
      </c>
      <c r="BT10">
        <f t="shared" si="17"/>
        <v>0</v>
      </c>
      <c r="BU10">
        <f t="shared" si="17"/>
        <v>1</v>
      </c>
      <c r="BV10">
        <f t="shared" si="17"/>
        <v>0</v>
      </c>
      <c r="BW10">
        <f t="shared" si="17"/>
        <v>0</v>
      </c>
      <c r="BX10">
        <f t="shared" si="17"/>
        <v>0</v>
      </c>
      <c r="BY10">
        <f t="shared" si="17"/>
        <v>0</v>
      </c>
      <c r="BZ10">
        <f t="shared" si="17"/>
        <v>0</v>
      </c>
      <c r="CA10">
        <f t="shared" si="17"/>
        <v>1</v>
      </c>
      <c r="CB10">
        <f t="shared" si="17"/>
        <v>0</v>
      </c>
      <c r="CC10">
        <f t="shared" si="17"/>
        <v>1</v>
      </c>
      <c r="CD10">
        <f t="shared" si="17"/>
        <v>0</v>
      </c>
      <c r="CE10">
        <f t="shared" si="17"/>
        <v>1</v>
      </c>
      <c r="CF10">
        <f t="shared" si="17"/>
        <v>1</v>
      </c>
      <c r="CG10">
        <f t="shared" si="17"/>
        <v>0</v>
      </c>
      <c r="CH10">
        <f t="shared" si="17"/>
        <v>1</v>
      </c>
      <c r="CI10">
        <f t="shared" si="17"/>
        <v>0</v>
      </c>
      <c r="CJ10">
        <f t="shared" si="17"/>
        <v>0</v>
      </c>
      <c r="CK10">
        <f t="shared" si="17"/>
        <v>1</v>
      </c>
      <c r="CL10">
        <f t="shared" si="17"/>
        <v>0</v>
      </c>
      <c r="CM10">
        <f t="shared" si="17"/>
        <v>1</v>
      </c>
      <c r="CN10">
        <f t="shared" si="17"/>
        <v>0</v>
      </c>
      <c r="CO10">
        <f t="shared" si="17"/>
        <v>0</v>
      </c>
      <c r="CP10">
        <f t="shared" si="17"/>
        <v>0</v>
      </c>
      <c r="CQ10">
        <f t="shared" si="17"/>
        <v>1</v>
      </c>
      <c r="CR10">
        <f t="shared" si="17"/>
        <v>1</v>
      </c>
      <c r="CS10">
        <f t="shared" si="17"/>
        <v>1</v>
      </c>
      <c r="CT10">
        <f t="shared" si="17"/>
        <v>0</v>
      </c>
      <c r="CU10">
        <f t="shared" si="17"/>
        <v>1</v>
      </c>
      <c r="CV10">
        <f t="shared" si="17"/>
        <v>1</v>
      </c>
      <c r="CW10">
        <f t="shared" si="17"/>
        <v>1</v>
      </c>
      <c r="CX10">
        <f t="shared" si="17"/>
        <v>0</v>
      </c>
      <c r="CY10">
        <f t="shared" si="17"/>
        <v>1</v>
      </c>
      <c r="CZ10">
        <f t="shared" si="17"/>
        <v>1</v>
      </c>
      <c r="DA10">
        <f t="shared" si="17"/>
        <v>1</v>
      </c>
      <c r="DB10">
        <f t="shared" si="17"/>
        <v>0</v>
      </c>
      <c r="DC10">
        <f t="shared" si="17"/>
        <v>1</v>
      </c>
      <c r="DD10">
        <f t="shared" si="17"/>
        <v>1</v>
      </c>
      <c r="DE10">
        <f t="shared" si="17"/>
        <v>0</v>
      </c>
      <c r="DF10">
        <f t="shared" si="17"/>
        <v>0</v>
      </c>
      <c r="DG10">
        <f t="shared" si="17"/>
        <v>1</v>
      </c>
      <c r="DH10">
        <f t="shared" si="17"/>
        <v>1</v>
      </c>
      <c r="DI10">
        <f t="shared" si="17"/>
        <v>1</v>
      </c>
      <c r="DK10">
        <f>SUM(B10:DI10)</f>
        <v>60</v>
      </c>
      <c r="DL10">
        <f>COUNT(B10:DI10)</f>
        <v>112</v>
      </c>
    </row>
    <row r="12" spans="1:116">
      <c r="A12" t="s">
        <v>246</v>
      </c>
    </row>
    <row r="13" spans="1:116">
      <c r="A13" t="s">
        <v>250</v>
      </c>
      <c r="C13" s="1"/>
      <c r="H13" s="1"/>
      <c r="I13" s="1"/>
      <c r="J13" s="1"/>
      <c r="X13" s="1"/>
      <c r="AA13" s="1"/>
      <c r="AC13" s="1"/>
      <c r="AI13" s="1"/>
      <c r="AY13" s="1"/>
      <c r="BC13" s="1"/>
      <c r="BG13" s="1"/>
      <c r="BI13" s="1"/>
      <c r="BY13" s="1"/>
      <c r="CS13" s="1"/>
      <c r="CV13" s="1"/>
      <c r="DI13" s="1"/>
    </row>
    <row r="14" spans="1:116">
      <c r="A14" t="s">
        <v>225</v>
      </c>
      <c r="B14">
        <v>0.37925999999999999</v>
      </c>
      <c r="C14" s="1">
        <v>2.3362000000000002E-13</v>
      </c>
      <c r="D14">
        <v>0.91839999999999999</v>
      </c>
      <c r="E14">
        <v>3.5225E-3</v>
      </c>
      <c r="F14">
        <v>0.50599000000000005</v>
      </c>
      <c r="G14">
        <v>0.30246000000000001</v>
      </c>
      <c r="H14" s="1">
        <v>5.9621000000000004E-15</v>
      </c>
      <c r="I14" s="1">
        <v>3.1245999999999998E-12</v>
      </c>
      <c r="J14" s="1">
        <v>3.6758999999999998E-54</v>
      </c>
      <c r="K14">
        <v>0.29810999999999999</v>
      </c>
      <c r="L14">
        <v>0.28341</v>
      </c>
      <c r="M14">
        <v>0.20075000000000001</v>
      </c>
      <c r="N14">
        <v>0.84087999999999996</v>
      </c>
      <c r="O14">
        <v>0.14177000000000001</v>
      </c>
      <c r="P14">
        <v>3.2906999999999999E-2</v>
      </c>
      <c r="Q14">
        <v>0.44574000000000003</v>
      </c>
      <c r="R14">
        <v>0.76056000000000001</v>
      </c>
      <c r="S14">
        <v>0.90715999999999997</v>
      </c>
      <c r="T14">
        <v>0.52081</v>
      </c>
      <c r="U14">
        <v>8.2915999999999997E-3</v>
      </c>
      <c r="V14">
        <v>0.64009000000000005</v>
      </c>
      <c r="W14">
        <v>6.7417000000000005E-2</v>
      </c>
      <c r="X14" s="1">
        <v>2.3031999999999999E-47</v>
      </c>
      <c r="Y14">
        <v>0.81420999999999999</v>
      </c>
      <c r="Z14">
        <v>0.49840000000000001</v>
      </c>
      <c r="AA14" s="1">
        <v>7.0068000000000006E-11</v>
      </c>
      <c r="AB14">
        <v>0.84057000000000004</v>
      </c>
      <c r="AC14" s="1">
        <v>6.3573999999999999E-98</v>
      </c>
      <c r="AD14">
        <v>0.69421999999999995</v>
      </c>
      <c r="AE14">
        <v>0.52847999999999995</v>
      </c>
      <c r="AF14">
        <v>0.59194999999999998</v>
      </c>
      <c r="AG14">
        <v>0.24192</v>
      </c>
      <c r="AH14">
        <v>0.35482999999999998</v>
      </c>
      <c r="AI14" s="1">
        <v>1.3665E-7</v>
      </c>
      <c r="AJ14">
        <v>0.83604999999999996</v>
      </c>
      <c r="AK14">
        <v>0.92352000000000001</v>
      </c>
      <c r="AL14">
        <v>0.29758000000000001</v>
      </c>
      <c r="AM14">
        <v>0.88700999999999997</v>
      </c>
      <c r="AN14">
        <v>0.94825000000000004</v>
      </c>
      <c r="AO14">
        <v>0.76234000000000002</v>
      </c>
      <c r="AP14">
        <v>0.96489000000000003</v>
      </c>
      <c r="AQ14">
        <v>0.11752</v>
      </c>
      <c r="AR14">
        <v>0.77463000000000004</v>
      </c>
      <c r="AS14">
        <v>0.99263999999999997</v>
      </c>
      <c r="AT14">
        <v>0.31619999999999998</v>
      </c>
      <c r="AU14">
        <v>0.93872</v>
      </c>
      <c r="AV14">
        <v>0.9778</v>
      </c>
      <c r="AW14">
        <v>0.93261000000000005</v>
      </c>
      <c r="AX14">
        <v>0.46788999999999997</v>
      </c>
      <c r="AY14" s="1">
        <v>1.3852E-66</v>
      </c>
      <c r="AZ14">
        <v>0.70418999999999998</v>
      </c>
      <c r="BA14">
        <v>0.69711999999999996</v>
      </c>
      <c r="BB14">
        <v>1.1387E-2</v>
      </c>
      <c r="BC14" s="1">
        <v>2.5273999999999999E-13</v>
      </c>
      <c r="BD14">
        <v>0.30564999999999998</v>
      </c>
      <c r="BE14">
        <v>0.39532</v>
      </c>
      <c r="BF14">
        <v>0.34105000000000002</v>
      </c>
      <c r="BG14" s="1">
        <v>3.8050000000000001E-26</v>
      </c>
      <c r="BH14">
        <v>0.37132999999999999</v>
      </c>
      <c r="BI14" s="1">
        <v>6.0310000000000003E-33</v>
      </c>
      <c r="BJ14">
        <v>0.97045999999999999</v>
      </c>
      <c r="BK14">
        <v>0.94449000000000005</v>
      </c>
      <c r="BL14">
        <v>0.95621</v>
      </c>
      <c r="BM14">
        <v>0.95621</v>
      </c>
      <c r="BN14">
        <v>0.75553999999999999</v>
      </c>
      <c r="BO14">
        <v>0.77859999999999996</v>
      </c>
      <c r="BP14">
        <v>0.27195000000000003</v>
      </c>
      <c r="BQ14">
        <v>0.19794999999999999</v>
      </c>
      <c r="BR14">
        <v>0.21146000000000001</v>
      </c>
      <c r="BS14">
        <v>0.49148999999999998</v>
      </c>
      <c r="BT14">
        <v>0.93842000000000003</v>
      </c>
      <c r="BU14">
        <v>0.11445</v>
      </c>
      <c r="BV14">
        <v>0.52388999999999997</v>
      </c>
      <c r="BW14">
        <v>0.18834999999999999</v>
      </c>
      <c r="BX14">
        <v>0.18834999999999999</v>
      </c>
      <c r="BY14" s="1">
        <v>1.1808E-7</v>
      </c>
      <c r="BZ14">
        <v>0.34081</v>
      </c>
      <c r="CA14">
        <v>3.3248E-2</v>
      </c>
      <c r="CB14">
        <v>0.99829000000000001</v>
      </c>
      <c r="CC14">
        <v>0.29164000000000001</v>
      </c>
      <c r="CD14">
        <v>0.15729000000000001</v>
      </c>
      <c r="CE14">
        <v>0.63149999999999995</v>
      </c>
      <c r="CF14">
        <v>0.59333000000000002</v>
      </c>
      <c r="CG14">
        <v>0.49968000000000001</v>
      </c>
      <c r="CH14">
        <v>0.57364000000000004</v>
      </c>
      <c r="CI14">
        <v>0.59108000000000005</v>
      </c>
      <c r="CJ14">
        <v>8.6763000000000007E-2</v>
      </c>
      <c r="CK14">
        <v>0.45212000000000002</v>
      </c>
      <c r="CL14">
        <v>5.3781000000000002E-2</v>
      </c>
      <c r="CM14">
        <v>0.68837000000000004</v>
      </c>
      <c r="CN14">
        <v>0.46617999999999998</v>
      </c>
      <c r="CO14">
        <v>0.60350999999999999</v>
      </c>
      <c r="CP14">
        <v>0.47305999999999998</v>
      </c>
      <c r="CQ14">
        <v>0.11055</v>
      </c>
      <c r="CR14">
        <v>0.21543999999999999</v>
      </c>
      <c r="CS14" s="1">
        <v>5.0898999999999995E-7</v>
      </c>
      <c r="CT14">
        <v>0.20741000000000001</v>
      </c>
      <c r="CU14">
        <v>0.87087000000000003</v>
      </c>
      <c r="CV14" s="1">
        <v>8.5519000000000002E-7</v>
      </c>
      <c r="CW14">
        <v>5.3038000000000002E-2</v>
      </c>
      <c r="CX14">
        <v>0.34206999999999999</v>
      </c>
      <c r="CY14">
        <v>0.20937</v>
      </c>
      <c r="CZ14">
        <v>0.38489000000000001</v>
      </c>
      <c r="DA14">
        <v>0.40955999999999998</v>
      </c>
      <c r="DB14">
        <v>0.51537999999999995</v>
      </c>
      <c r="DC14">
        <v>0.31064000000000003</v>
      </c>
      <c r="DD14">
        <v>0.3513</v>
      </c>
      <c r="DE14">
        <v>0.24138999999999999</v>
      </c>
      <c r="DF14">
        <v>0.77298999999999995</v>
      </c>
      <c r="DG14">
        <v>0.41622999999999999</v>
      </c>
      <c r="DH14">
        <v>0.35106999999999999</v>
      </c>
      <c r="DI14" s="1">
        <v>3.7634999999999998E-50</v>
      </c>
    </row>
    <row r="15" spans="1:116">
      <c r="A15" t="s">
        <v>226</v>
      </c>
      <c r="B15">
        <v>4.1467999999999998E-2</v>
      </c>
      <c r="C15">
        <v>5.0689999999999999E-2</v>
      </c>
      <c r="D15">
        <v>1.7269E-2</v>
      </c>
      <c r="E15">
        <v>0.55206</v>
      </c>
      <c r="F15">
        <v>0.41025</v>
      </c>
      <c r="G15">
        <v>0.68145999999999995</v>
      </c>
      <c r="H15">
        <v>0.32489000000000001</v>
      </c>
      <c r="I15">
        <v>0.42591000000000001</v>
      </c>
      <c r="J15">
        <v>0.40289000000000003</v>
      </c>
      <c r="K15">
        <v>0.99890000000000001</v>
      </c>
      <c r="L15" s="1">
        <v>2.6777000000000001E-5</v>
      </c>
      <c r="M15">
        <v>6.0155E-2</v>
      </c>
      <c r="N15">
        <v>9.0616000000000002E-2</v>
      </c>
      <c r="O15">
        <v>0.27689999999999998</v>
      </c>
      <c r="P15">
        <v>9.1070999999999999E-2</v>
      </c>
      <c r="Q15">
        <v>2.5562000000000001E-2</v>
      </c>
      <c r="R15">
        <v>0.66471999999999998</v>
      </c>
      <c r="S15">
        <v>0.67739000000000005</v>
      </c>
      <c r="T15">
        <v>0.33866000000000002</v>
      </c>
      <c r="U15">
        <v>0.56042000000000003</v>
      </c>
      <c r="V15">
        <v>0.96267999999999998</v>
      </c>
      <c r="W15">
        <v>0.72040000000000004</v>
      </c>
      <c r="X15">
        <v>1.0049E-3</v>
      </c>
      <c r="Y15">
        <v>0.49919000000000002</v>
      </c>
      <c r="Z15">
        <v>0.83009999999999995</v>
      </c>
      <c r="AA15">
        <v>0.66495000000000004</v>
      </c>
      <c r="AB15">
        <v>0.15986</v>
      </c>
      <c r="AC15">
        <v>0.62770999999999999</v>
      </c>
      <c r="AD15">
        <v>0.17707999999999999</v>
      </c>
      <c r="AE15">
        <v>0.26641999999999999</v>
      </c>
      <c r="AF15">
        <v>4.1690999999999999E-2</v>
      </c>
      <c r="AG15">
        <v>0.61922999999999995</v>
      </c>
      <c r="AH15">
        <v>0.63105999999999995</v>
      </c>
      <c r="AI15">
        <v>0.78827999999999998</v>
      </c>
      <c r="AJ15">
        <v>0.75605</v>
      </c>
      <c r="AK15">
        <v>0.55740999999999996</v>
      </c>
      <c r="AL15">
        <v>0.67700000000000005</v>
      </c>
      <c r="AM15">
        <v>0.14452000000000001</v>
      </c>
      <c r="AN15">
        <v>0.58413000000000004</v>
      </c>
      <c r="AO15">
        <v>0.79662999999999995</v>
      </c>
      <c r="AP15">
        <v>0.41261999999999999</v>
      </c>
      <c r="AQ15">
        <v>6.2591999999999995E-2</v>
      </c>
      <c r="AR15">
        <v>0.85448000000000002</v>
      </c>
      <c r="AS15">
        <v>0.62836000000000003</v>
      </c>
      <c r="AT15">
        <v>0.61207</v>
      </c>
      <c r="AU15">
        <v>0.81462999999999997</v>
      </c>
      <c r="AV15">
        <v>0.74628000000000005</v>
      </c>
      <c r="AW15">
        <v>1.7411E-4</v>
      </c>
      <c r="AX15">
        <v>0.87583999999999995</v>
      </c>
      <c r="AY15">
        <v>2.8531000000000001E-2</v>
      </c>
      <c r="AZ15">
        <v>0.70828000000000002</v>
      </c>
      <c r="BA15">
        <v>0.82643999999999995</v>
      </c>
      <c r="BB15">
        <v>0.21298</v>
      </c>
      <c r="BC15">
        <v>0.62663000000000002</v>
      </c>
      <c r="BD15">
        <v>0.69227000000000005</v>
      </c>
      <c r="BE15">
        <v>0.63573999999999997</v>
      </c>
      <c r="BF15">
        <v>0.63058000000000003</v>
      </c>
      <c r="BG15">
        <v>0.11921</v>
      </c>
      <c r="BH15">
        <v>0.76446999999999998</v>
      </c>
      <c r="BI15">
        <v>0.57408000000000003</v>
      </c>
      <c r="BJ15">
        <v>0.14696999999999999</v>
      </c>
      <c r="BK15">
        <v>0.88188999999999995</v>
      </c>
      <c r="BL15">
        <v>0.91744999999999999</v>
      </c>
      <c r="BM15">
        <v>0.91744999999999999</v>
      </c>
      <c r="BN15">
        <v>0.33365</v>
      </c>
      <c r="BO15">
        <v>0.51239999999999997</v>
      </c>
      <c r="BP15">
        <v>0.25268000000000002</v>
      </c>
      <c r="BQ15">
        <v>0.35658000000000001</v>
      </c>
      <c r="BR15">
        <v>0.74985999999999997</v>
      </c>
      <c r="BS15">
        <v>0.35605999999999999</v>
      </c>
      <c r="BT15">
        <v>1.1716000000000001E-2</v>
      </c>
      <c r="BU15">
        <v>0.88380000000000003</v>
      </c>
      <c r="BV15">
        <v>0.98107</v>
      </c>
      <c r="BW15">
        <v>0.58406000000000002</v>
      </c>
      <c r="BX15">
        <v>0.58406000000000002</v>
      </c>
      <c r="BY15">
        <v>0.4113</v>
      </c>
      <c r="BZ15">
        <v>0.94415000000000004</v>
      </c>
      <c r="CA15">
        <v>0.66117999999999999</v>
      </c>
      <c r="CB15">
        <v>0.56272999999999995</v>
      </c>
      <c r="CC15">
        <v>0.37037999999999999</v>
      </c>
      <c r="CD15">
        <v>0.61245000000000005</v>
      </c>
      <c r="CE15">
        <v>0.31463000000000002</v>
      </c>
      <c r="CF15">
        <v>0.15931999999999999</v>
      </c>
      <c r="CG15">
        <v>0.47792000000000001</v>
      </c>
      <c r="CH15">
        <v>0.82935000000000003</v>
      </c>
      <c r="CI15">
        <v>2.8570000000000002E-2</v>
      </c>
      <c r="CJ15">
        <v>0.33190999999999998</v>
      </c>
      <c r="CK15">
        <v>0.34875</v>
      </c>
      <c r="CL15">
        <v>5.2296000000000002E-2</v>
      </c>
      <c r="CM15">
        <v>0.85007999999999995</v>
      </c>
      <c r="CN15">
        <v>0.99612000000000001</v>
      </c>
      <c r="CO15">
        <v>0.68864999999999998</v>
      </c>
      <c r="CP15">
        <v>0.88112999999999997</v>
      </c>
      <c r="CQ15">
        <v>4.1390000000000003E-3</v>
      </c>
      <c r="CR15">
        <v>0.61950000000000005</v>
      </c>
      <c r="CS15">
        <v>0.14435000000000001</v>
      </c>
      <c r="CT15">
        <v>2.8624E-2</v>
      </c>
      <c r="CU15">
        <v>0.19167999999999999</v>
      </c>
      <c r="CV15">
        <v>0.71802999999999995</v>
      </c>
      <c r="CW15">
        <v>6.8647E-2</v>
      </c>
      <c r="CX15">
        <v>0.88651000000000002</v>
      </c>
      <c r="CY15">
        <v>0.67993999999999999</v>
      </c>
      <c r="CZ15">
        <v>0.65141000000000004</v>
      </c>
      <c r="DA15">
        <v>0.62616000000000005</v>
      </c>
      <c r="DB15">
        <v>4.6584E-2</v>
      </c>
      <c r="DC15">
        <v>0.86970000000000003</v>
      </c>
      <c r="DD15">
        <v>0.50919999999999999</v>
      </c>
      <c r="DE15">
        <v>0.65934000000000004</v>
      </c>
      <c r="DF15">
        <v>0.3594</v>
      </c>
      <c r="DG15">
        <v>0.32573000000000002</v>
      </c>
      <c r="DH15">
        <v>0.51604000000000005</v>
      </c>
      <c r="DI15">
        <v>6.8120999999999998E-3</v>
      </c>
    </row>
    <row r="16" spans="1:116">
      <c r="A16" t="s">
        <v>227</v>
      </c>
      <c r="B16">
        <v>4.8240999999999999E-2</v>
      </c>
      <c r="C16" s="1">
        <v>2.6716000000000002E-7</v>
      </c>
      <c r="D16">
        <v>0.23669999999999999</v>
      </c>
      <c r="E16">
        <v>0.63724999999999998</v>
      </c>
      <c r="F16">
        <v>0.15532000000000001</v>
      </c>
      <c r="G16">
        <v>0.41749999999999998</v>
      </c>
      <c r="H16">
        <v>0.29901</v>
      </c>
      <c r="I16">
        <v>0.31214999999999998</v>
      </c>
      <c r="J16" s="1">
        <v>2.4936000000000001E-6</v>
      </c>
      <c r="K16">
        <v>0.43931999999999999</v>
      </c>
      <c r="L16">
        <v>0.33050000000000002</v>
      </c>
      <c r="M16">
        <v>9.3227000000000004E-2</v>
      </c>
      <c r="N16">
        <v>0.25946000000000002</v>
      </c>
      <c r="O16">
        <v>0.83901000000000003</v>
      </c>
      <c r="P16">
        <v>1.3941E-2</v>
      </c>
      <c r="Q16">
        <v>0.17041999999999999</v>
      </c>
      <c r="R16">
        <v>0.38635000000000003</v>
      </c>
      <c r="S16">
        <v>0.21793000000000001</v>
      </c>
      <c r="T16">
        <v>0.57615000000000005</v>
      </c>
      <c r="U16">
        <v>0.43253999999999998</v>
      </c>
      <c r="V16">
        <v>0.52568999999999999</v>
      </c>
      <c r="W16">
        <v>0.59514</v>
      </c>
      <c r="X16" s="1">
        <v>3.6669000000000001E-12</v>
      </c>
      <c r="Y16">
        <v>0.39051999999999998</v>
      </c>
      <c r="Z16">
        <v>0.39518999999999999</v>
      </c>
      <c r="AA16" s="1">
        <v>6.6637E-7</v>
      </c>
      <c r="AB16">
        <v>0.17907999999999999</v>
      </c>
      <c r="AC16" s="1">
        <v>4.1601E-26</v>
      </c>
      <c r="AD16">
        <v>2.1269000000000001E-3</v>
      </c>
      <c r="AE16">
        <v>0.71762999999999999</v>
      </c>
      <c r="AF16">
        <v>0.67225999999999997</v>
      </c>
      <c r="AG16">
        <v>0.31557000000000002</v>
      </c>
      <c r="AH16">
        <v>0.1547</v>
      </c>
      <c r="AI16">
        <v>0.88897000000000004</v>
      </c>
      <c r="AJ16">
        <v>0.15312999999999999</v>
      </c>
      <c r="AK16">
        <v>0.24892</v>
      </c>
      <c r="AL16">
        <v>0.68771000000000004</v>
      </c>
      <c r="AM16">
        <v>3.6035999999999999E-2</v>
      </c>
      <c r="AN16">
        <v>0.58901999999999999</v>
      </c>
      <c r="AO16">
        <v>7.9547999999999994E-2</v>
      </c>
      <c r="AP16">
        <v>0.83428000000000002</v>
      </c>
      <c r="AQ16" s="1">
        <v>1.0251999999999999E-6</v>
      </c>
      <c r="AR16">
        <v>3.1811000000000001E-3</v>
      </c>
      <c r="AS16">
        <v>0.33916000000000002</v>
      </c>
      <c r="AT16">
        <v>0.72297999999999996</v>
      </c>
      <c r="AU16">
        <v>0.37705</v>
      </c>
      <c r="AV16">
        <v>0.34338999999999997</v>
      </c>
      <c r="AW16">
        <v>1.2885000000000001E-2</v>
      </c>
      <c r="AX16">
        <v>0.94657999999999998</v>
      </c>
      <c r="AY16" s="1">
        <v>5.3712999999999999E-24</v>
      </c>
      <c r="AZ16">
        <v>0.19819000000000001</v>
      </c>
      <c r="BA16">
        <v>0.28720000000000001</v>
      </c>
      <c r="BB16" s="1">
        <v>1.1075E-5</v>
      </c>
      <c r="BC16">
        <v>3.6496000000000001E-2</v>
      </c>
      <c r="BD16">
        <v>0.66291999999999995</v>
      </c>
      <c r="BE16">
        <v>0.90227999999999997</v>
      </c>
      <c r="BF16">
        <v>0.25424000000000002</v>
      </c>
      <c r="BG16" s="1">
        <v>2.6942E-6</v>
      </c>
      <c r="BH16">
        <v>0.95530999999999999</v>
      </c>
      <c r="BI16" s="1">
        <v>1.5799E-7</v>
      </c>
      <c r="BJ16">
        <v>0.40312999999999999</v>
      </c>
      <c r="BK16">
        <v>2.1097999999999999E-2</v>
      </c>
      <c r="BL16">
        <v>0.66424000000000005</v>
      </c>
      <c r="BM16">
        <v>0.66424000000000005</v>
      </c>
      <c r="BN16">
        <v>0.24063999999999999</v>
      </c>
      <c r="BO16">
        <v>1.5558000000000001E-2</v>
      </c>
      <c r="BP16">
        <v>0.27360000000000001</v>
      </c>
      <c r="BQ16">
        <v>1.4932000000000001E-3</v>
      </c>
      <c r="BR16">
        <v>0.11544</v>
      </c>
      <c r="BS16">
        <v>2.3574999999999999E-2</v>
      </c>
      <c r="BT16">
        <v>0.2422</v>
      </c>
      <c r="BU16">
        <v>0.23007</v>
      </c>
      <c r="BV16">
        <v>0.23285</v>
      </c>
      <c r="BW16">
        <v>0.95933999999999997</v>
      </c>
      <c r="BX16">
        <v>0.95933999999999997</v>
      </c>
      <c r="BY16">
        <v>1.0489E-2</v>
      </c>
      <c r="BZ16">
        <v>0.43552999999999997</v>
      </c>
      <c r="CA16" s="1">
        <v>3.5591000000000002E-7</v>
      </c>
      <c r="CB16">
        <v>5.0438999999999998E-2</v>
      </c>
      <c r="CC16">
        <v>0.52071999999999996</v>
      </c>
      <c r="CD16">
        <v>0.21819</v>
      </c>
      <c r="CE16">
        <v>0.52000999999999997</v>
      </c>
      <c r="CF16">
        <v>0.83467000000000002</v>
      </c>
      <c r="CG16">
        <v>0.47128999999999999</v>
      </c>
      <c r="CH16">
        <v>0.49113000000000001</v>
      </c>
      <c r="CI16">
        <v>0.15615000000000001</v>
      </c>
      <c r="CJ16">
        <v>0.96826000000000001</v>
      </c>
      <c r="CK16">
        <v>0.31936999999999999</v>
      </c>
      <c r="CL16">
        <v>0.50734999999999997</v>
      </c>
      <c r="CM16">
        <v>0.39583000000000002</v>
      </c>
      <c r="CN16">
        <v>0.90271000000000001</v>
      </c>
      <c r="CO16">
        <v>0.44041999999999998</v>
      </c>
      <c r="CP16">
        <v>0.72450000000000003</v>
      </c>
      <c r="CQ16">
        <v>0.43059999999999998</v>
      </c>
      <c r="CR16">
        <v>0.30746000000000001</v>
      </c>
      <c r="CS16" s="1">
        <v>5.8761E-16</v>
      </c>
      <c r="CT16">
        <v>0.32849</v>
      </c>
      <c r="CU16">
        <v>0.51700000000000002</v>
      </c>
      <c r="CV16">
        <v>0.18354000000000001</v>
      </c>
      <c r="CW16">
        <v>0.68888000000000005</v>
      </c>
      <c r="CX16">
        <v>0.24714</v>
      </c>
      <c r="CY16">
        <v>0.40589999999999998</v>
      </c>
      <c r="CZ16">
        <v>0.14965999999999999</v>
      </c>
      <c r="DA16">
        <v>0.35665000000000002</v>
      </c>
      <c r="DB16">
        <v>0.97602999999999995</v>
      </c>
      <c r="DC16">
        <v>5.8367000000000002E-2</v>
      </c>
      <c r="DD16">
        <v>0.17879</v>
      </c>
      <c r="DE16">
        <v>0.46564</v>
      </c>
      <c r="DF16">
        <v>0.42419000000000001</v>
      </c>
      <c r="DG16">
        <v>0.41453000000000001</v>
      </c>
      <c r="DH16">
        <v>0.59211999999999998</v>
      </c>
      <c r="DI16" s="1">
        <v>1.2367999999999999E-15</v>
      </c>
    </row>
    <row r="17" spans="1:113">
      <c r="A17" t="s">
        <v>228</v>
      </c>
      <c r="B17">
        <v>0.87690999999999997</v>
      </c>
      <c r="C17" s="1">
        <v>1.7343E-5</v>
      </c>
      <c r="D17">
        <v>0.32812000000000002</v>
      </c>
      <c r="E17">
        <v>0.63212999999999997</v>
      </c>
      <c r="F17">
        <v>0.52410000000000001</v>
      </c>
      <c r="G17">
        <v>1.1542E-2</v>
      </c>
      <c r="H17" s="1">
        <v>3.282E-9</v>
      </c>
      <c r="I17">
        <v>2.4613E-3</v>
      </c>
      <c r="J17" s="1">
        <v>1.3512E-5</v>
      </c>
      <c r="K17">
        <v>0.18744</v>
      </c>
      <c r="L17">
        <v>6.0408E-4</v>
      </c>
      <c r="M17">
        <v>0.15356</v>
      </c>
      <c r="N17">
        <v>0.4798</v>
      </c>
      <c r="O17">
        <v>0.11211</v>
      </c>
      <c r="P17" s="1">
        <v>2.8842E-9</v>
      </c>
      <c r="Q17">
        <v>0.12861</v>
      </c>
      <c r="R17">
        <v>3.7808000000000001E-2</v>
      </c>
      <c r="S17">
        <v>0.80118999999999996</v>
      </c>
      <c r="T17" s="1">
        <v>1.3875E-5</v>
      </c>
      <c r="U17">
        <v>0.13741999999999999</v>
      </c>
      <c r="V17">
        <v>0.25663999999999998</v>
      </c>
      <c r="W17">
        <v>0.59809000000000001</v>
      </c>
      <c r="X17" s="1">
        <v>4.0692000000000004E-31</v>
      </c>
      <c r="Y17">
        <v>0.20596</v>
      </c>
      <c r="Z17">
        <v>0.89692000000000005</v>
      </c>
      <c r="AA17">
        <v>8.7892999999999999E-4</v>
      </c>
      <c r="AB17">
        <v>0.18053</v>
      </c>
      <c r="AC17" s="1">
        <v>8.2333999999999999E-53</v>
      </c>
      <c r="AD17">
        <v>0.62199000000000004</v>
      </c>
      <c r="AE17">
        <v>0.35566999999999999</v>
      </c>
      <c r="AF17">
        <v>0.26619999999999999</v>
      </c>
      <c r="AG17">
        <v>0.67945999999999995</v>
      </c>
      <c r="AH17">
        <v>0.69016999999999995</v>
      </c>
      <c r="AI17">
        <v>0.39268999999999998</v>
      </c>
      <c r="AJ17">
        <v>0.59187000000000001</v>
      </c>
      <c r="AK17">
        <v>0.78725000000000001</v>
      </c>
      <c r="AL17">
        <v>2.0427000000000001E-2</v>
      </c>
      <c r="AM17">
        <v>0.28277000000000002</v>
      </c>
      <c r="AN17">
        <v>9.9047999999999997E-2</v>
      </c>
      <c r="AO17">
        <v>0.17491000000000001</v>
      </c>
      <c r="AP17">
        <v>0.31408000000000003</v>
      </c>
      <c r="AQ17">
        <v>0.16855000000000001</v>
      </c>
      <c r="AR17">
        <v>5.7825000000000001E-2</v>
      </c>
      <c r="AS17">
        <v>0.83416999999999997</v>
      </c>
      <c r="AT17">
        <v>3.5987999999999999E-2</v>
      </c>
      <c r="AU17">
        <v>0.78200999999999998</v>
      </c>
      <c r="AV17">
        <v>0.21249999999999999</v>
      </c>
      <c r="AW17">
        <v>3.3289000000000001E-3</v>
      </c>
      <c r="AX17">
        <v>0.56881999999999999</v>
      </c>
      <c r="AY17" s="1">
        <v>1.1626E-52</v>
      </c>
      <c r="AZ17">
        <v>0.77588999999999997</v>
      </c>
      <c r="BA17">
        <v>0.34826000000000001</v>
      </c>
      <c r="BB17">
        <v>0.45878999999999998</v>
      </c>
      <c r="BC17" s="1">
        <v>2.4307999999999998E-5</v>
      </c>
      <c r="BD17">
        <v>0.64624999999999999</v>
      </c>
      <c r="BE17">
        <v>8.8261999999999993E-2</v>
      </c>
      <c r="BF17">
        <v>0.50697000000000003</v>
      </c>
      <c r="BG17" s="1">
        <v>3.5495E-10</v>
      </c>
      <c r="BH17">
        <v>0.81284999999999996</v>
      </c>
      <c r="BI17" s="1">
        <v>8.7201000000000004E-7</v>
      </c>
      <c r="BJ17">
        <v>0.124</v>
      </c>
      <c r="BK17">
        <v>0.82584999999999997</v>
      </c>
      <c r="BL17">
        <v>9.9484000000000003E-2</v>
      </c>
      <c r="BM17">
        <v>9.9484000000000003E-2</v>
      </c>
      <c r="BN17">
        <v>0.29392000000000001</v>
      </c>
      <c r="BO17">
        <v>0.51875000000000004</v>
      </c>
      <c r="BP17">
        <v>0.37511</v>
      </c>
      <c r="BQ17">
        <v>0.61660000000000004</v>
      </c>
      <c r="BR17">
        <v>1.5553000000000001E-2</v>
      </c>
      <c r="BS17">
        <v>6.9434999999999997E-2</v>
      </c>
      <c r="BT17">
        <v>0.76185999999999998</v>
      </c>
      <c r="BU17">
        <v>7.3609999999999995E-2</v>
      </c>
      <c r="BV17">
        <v>0.92137999999999998</v>
      </c>
      <c r="BW17">
        <v>0.19142999999999999</v>
      </c>
      <c r="BX17">
        <v>0.19142999999999999</v>
      </c>
      <c r="BY17">
        <v>0.35851</v>
      </c>
      <c r="BZ17">
        <v>0.40794999999999998</v>
      </c>
      <c r="CA17">
        <v>0.42879</v>
      </c>
      <c r="CB17">
        <v>0.46056000000000002</v>
      </c>
      <c r="CC17">
        <v>3.4903000000000003E-2</v>
      </c>
      <c r="CD17">
        <v>8.9941999999999994E-2</v>
      </c>
      <c r="CE17">
        <v>0.65256000000000003</v>
      </c>
      <c r="CF17">
        <v>0.14316999999999999</v>
      </c>
      <c r="CG17">
        <v>9.0565000000000007E-2</v>
      </c>
      <c r="CH17">
        <v>0.39040999999999998</v>
      </c>
      <c r="CI17">
        <v>4.3520000000000001E-4</v>
      </c>
      <c r="CJ17">
        <v>9.6366999999999994E-2</v>
      </c>
      <c r="CK17">
        <v>0.23701</v>
      </c>
      <c r="CL17">
        <v>0.17305999999999999</v>
      </c>
      <c r="CM17">
        <v>0.11624</v>
      </c>
      <c r="CN17">
        <v>0.18962000000000001</v>
      </c>
      <c r="CO17">
        <v>5.0581000000000003E-3</v>
      </c>
      <c r="CP17">
        <v>0.68669000000000002</v>
      </c>
      <c r="CQ17">
        <v>0.54915999999999998</v>
      </c>
      <c r="CR17">
        <v>0.54593999999999998</v>
      </c>
      <c r="CS17">
        <v>8.9490999999999998E-3</v>
      </c>
      <c r="CT17">
        <v>0.29183999999999999</v>
      </c>
      <c r="CU17">
        <v>0.96709000000000001</v>
      </c>
      <c r="CV17" s="1">
        <v>3.2438000000000002E-6</v>
      </c>
      <c r="CW17">
        <v>0.12787999999999999</v>
      </c>
      <c r="CX17">
        <v>2.9780999999999998E-2</v>
      </c>
      <c r="CY17">
        <v>2.6924E-2</v>
      </c>
      <c r="CZ17">
        <v>0.25179000000000001</v>
      </c>
      <c r="DA17">
        <v>0.52736000000000005</v>
      </c>
      <c r="DB17">
        <v>6.5170000000000006E-2</v>
      </c>
      <c r="DC17">
        <v>0.99658000000000002</v>
      </c>
      <c r="DD17">
        <v>0.67205000000000004</v>
      </c>
      <c r="DE17">
        <v>0.57284000000000002</v>
      </c>
      <c r="DF17">
        <v>0.16061</v>
      </c>
      <c r="DG17">
        <v>0.94225999999999999</v>
      </c>
      <c r="DH17">
        <v>0.40849999999999997</v>
      </c>
      <c r="DI17" s="1">
        <v>1.4292999999999999E-38</v>
      </c>
    </row>
    <row r="18" spans="1:113">
      <c r="A18" t="s">
        <v>229</v>
      </c>
      <c r="B18">
        <v>7.0918999999999996E-2</v>
      </c>
      <c r="C18" s="1">
        <v>1.3307E-6</v>
      </c>
      <c r="D18">
        <v>0.27533000000000002</v>
      </c>
      <c r="E18">
        <v>0.23466000000000001</v>
      </c>
      <c r="F18">
        <v>0.85511999999999999</v>
      </c>
      <c r="G18">
        <v>0.89417999999999997</v>
      </c>
      <c r="H18" s="1">
        <v>4.9903999999999996E-9</v>
      </c>
      <c r="I18">
        <v>0.44013000000000002</v>
      </c>
      <c r="J18">
        <v>1.6976999999999999E-2</v>
      </c>
      <c r="K18">
        <v>0.82620000000000005</v>
      </c>
      <c r="L18" s="1">
        <v>9.5457000000000004E-5</v>
      </c>
      <c r="M18">
        <v>0.89917000000000002</v>
      </c>
      <c r="N18">
        <v>0.51876</v>
      </c>
      <c r="O18">
        <v>0.75561999999999996</v>
      </c>
      <c r="P18">
        <v>4.3362999999999999E-2</v>
      </c>
      <c r="Q18">
        <v>9.7242999999999996E-2</v>
      </c>
      <c r="R18">
        <v>0.80822000000000005</v>
      </c>
      <c r="S18">
        <v>0.40093000000000001</v>
      </c>
      <c r="T18">
        <v>0.37491000000000002</v>
      </c>
      <c r="U18">
        <v>0.49419999999999997</v>
      </c>
      <c r="V18">
        <v>4.7805E-2</v>
      </c>
      <c r="W18">
        <v>0.99075999999999997</v>
      </c>
      <c r="X18" s="1">
        <v>3.1843999999999999E-11</v>
      </c>
      <c r="Y18">
        <v>0.96806000000000003</v>
      </c>
      <c r="Z18">
        <v>0.92591999999999997</v>
      </c>
      <c r="AA18" s="1">
        <v>1.6762E-5</v>
      </c>
      <c r="AB18">
        <v>0.66010999999999997</v>
      </c>
      <c r="AC18" s="1">
        <v>4.3108999999999998E-35</v>
      </c>
      <c r="AD18">
        <v>0.50083</v>
      </c>
      <c r="AE18">
        <v>0.19839999999999999</v>
      </c>
      <c r="AF18">
        <v>0.80749000000000004</v>
      </c>
      <c r="AG18">
        <v>0.22167000000000001</v>
      </c>
      <c r="AH18">
        <v>0.53197000000000005</v>
      </c>
      <c r="AI18">
        <v>0.29117999999999999</v>
      </c>
      <c r="AJ18">
        <v>0.54283999999999999</v>
      </c>
      <c r="AK18">
        <v>0.38362000000000002</v>
      </c>
      <c r="AL18">
        <v>0.47810000000000002</v>
      </c>
      <c r="AM18">
        <v>0.40249000000000001</v>
      </c>
      <c r="AN18">
        <v>0.86499999999999999</v>
      </c>
      <c r="AO18">
        <v>0.14893000000000001</v>
      </c>
      <c r="AP18">
        <v>0.57616000000000001</v>
      </c>
      <c r="AQ18">
        <v>0.21698000000000001</v>
      </c>
      <c r="AR18">
        <v>0.70977000000000001</v>
      </c>
      <c r="AS18">
        <v>0.29572999999999999</v>
      </c>
      <c r="AT18">
        <v>0.23966999999999999</v>
      </c>
      <c r="AU18">
        <v>0.432</v>
      </c>
      <c r="AV18">
        <v>0.50004999999999999</v>
      </c>
      <c r="AW18">
        <v>4.9322999999999997E-3</v>
      </c>
      <c r="AX18">
        <v>0.27400999999999998</v>
      </c>
      <c r="AY18" s="1">
        <v>3.2824999999999999E-7</v>
      </c>
      <c r="AZ18">
        <v>0.49919000000000002</v>
      </c>
      <c r="BA18">
        <v>0.20221</v>
      </c>
      <c r="BB18">
        <v>5.0568000000000002E-3</v>
      </c>
      <c r="BC18">
        <v>0.31903999999999999</v>
      </c>
      <c r="BD18">
        <v>0.29099999999999998</v>
      </c>
      <c r="BE18">
        <v>0.17552999999999999</v>
      </c>
      <c r="BF18">
        <v>0.50285000000000002</v>
      </c>
      <c r="BG18">
        <v>0.71736999999999995</v>
      </c>
      <c r="BH18">
        <v>0.25147000000000003</v>
      </c>
      <c r="BI18">
        <v>0.36374000000000001</v>
      </c>
      <c r="BJ18">
        <v>0.15654000000000001</v>
      </c>
      <c r="BK18">
        <v>0.72326000000000001</v>
      </c>
      <c r="BL18">
        <v>0.70682</v>
      </c>
      <c r="BM18">
        <v>0.70682</v>
      </c>
      <c r="BN18">
        <v>0.16359000000000001</v>
      </c>
      <c r="BO18">
        <v>0.52383999999999997</v>
      </c>
      <c r="BP18">
        <v>0.92284999999999995</v>
      </c>
      <c r="BQ18">
        <v>0.26674999999999999</v>
      </c>
      <c r="BR18">
        <v>0.92910999999999999</v>
      </c>
      <c r="BS18">
        <v>0.84626000000000001</v>
      </c>
      <c r="BT18">
        <v>0.22195999999999999</v>
      </c>
      <c r="BU18">
        <v>0.38211000000000001</v>
      </c>
      <c r="BV18">
        <v>0.16152</v>
      </c>
      <c r="BW18">
        <v>0.87300999999999995</v>
      </c>
      <c r="BX18">
        <v>0.87300999999999995</v>
      </c>
      <c r="BY18" s="1">
        <v>1.3554999999999999E-7</v>
      </c>
      <c r="BZ18">
        <v>0.41173999999999999</v>
      </c>
      <c r="CA18">
        <v>3.0727999999999998E-2</v>
      </c>
      <c r="CB18">
        <v>0.36082999999999998</v>
      </c>
      <c r="CC18">
        <v>0.85021999999999998</v>
      </c>
      <c r="CD18">
        <v>9.5588000000000006E-2</v>
      </c>
      <c r="CE18">
        <v>0.25588</v>
      </c>
      <c r="CF18">
        <v>0.58879000000000004</v>
      </c>
      <c r="CG18">
        <v>0.91532000000000002</v>
      </c>
      <c r="CH18">
        <v>0.48261999999999999</v>
      </c>
      <c r="CI18">
        <v>0.42942000000000002</v>
      </c>
      <c r="CJ18">
        <v>0.80974999999999997</v>
      </c>
      <c r="CK18">
        <v>0.93603999999999998</v>
      </c>
      <c r="CL18">
        <v>0.54769999999999996</v>
      </c>
      <c r="CM18">
        <v>1.0659E-2</v>
      </c>
      <c r="CN18">
        <v>0.70657999999999999</v>
      </c>
      <c r="CO18">
        <v>0.88576999999999995</v>
      </c>
      <c r="CP18">
        <v>0.21198</v>
      </c>
      <c r="CQ18">
        <v>0.45390000000000003</v>
      </c>
      <c r="CR18">
        <v>0.11667</v>
      </c>
      <c r="CS18" s="1">
        <v>6.9968000000000003E-7</v>
      </c>
      <c r="CT18">
        <v>0.18218000000000001</v>
      </c>
      <c r="CU18">
        <v>0.64298</v>
      </c>
      <c r="CV18" s="1">
        <v>1.927E-5</v>
      </c>
      <c r="CW18">
        <v>0.95831999999999995</v>
      </c>
      <c r="CX18">
        <v>0.82974000000000003</v>
      </c>
      <c r="CY18">
        <v>0.18204999999999999</v>
      </c>
      <c r="CZ18">
        <v>0.76468999999999998</v>
      </c>
      <c r="DA18">
        <v>0.46367999999999998</v>
      </c>
      <c r="DB18">
        <v>0.3584</v>
      </c>
      <c r="DC18">
        <v>0.24077999999999999</v>
      </c>
      <c r="DD18">
        <v>0.89653000000000005</v>
      </c>
      <c r="DE18">
        <v>0.75716000000000006</v>
      </c>
      <c r="DF18">
        <v>0.53212000000000004</v>
      </c>
      <c r="DG18">
        <v>0.50778999999999996</v>
      </c>
      <c r="DH18">
        <v>0.46727000000000002</v>
      </c>
      <c r="DI18" s="1">
        <v>3.0724999999999999E-23</v>
      </c>
    </row>
    <row r="19" spans="1:113">
      <c r="A19" t="s">
        <v>230</v>
      </c>
      <c r="B19" s="1">
        <v>2.3282E-8</v>
      </c>
      <c r="C19" s="1">
        <v>1.0841E-25</v>
      </c>
      <c r="D19" s="1">
        <v>1.9577000000000001E-10</v>
      </c>
      <c r="E19" s="1">
        <v>9.7212999999999996E-15</v>
      </c>
      <c r="F19" s="1">
        <v>1.2152E-24</v>
      </c>
      <c r="G19" s="1">
        <v>1.4184000000000001E-85</v>
      </c>
      <c r="H19" s="1">
        <v>1.0513E-10</v>
      </c>
      <c r="I19" s="1">
        <v>2.2704000000000001E-28</v>
      </c>
      <c r="J19" s="1">
        <v>5.7776999999999995E-41</v>
      </c>
      <c r="K19" s="1">
        <v>2.6607999999999998E-93</v>
      </c>
      <c r="L19" s="1">
        <v>1.1619E-40</v>
      </c>
      <c r="M19" s="1">
        <v>2.9647000000000001E-28</v>
      </c>
      <c r="N19" s="1">
        <v>1.0427999999999999E-25</v>
      </c>
      <c r="O19" s="1">
        <v>4.5734000000000005E-13</v>
      </c>
      <c r="P19" s="1">
        <v>1.5558000000000001E-22</v>
      </c>
      <c r="Q19" s="1">
        <v>9.2681000000000003E-5</v>
      </c>
      <c r="R19" s="1">
        <v>2.55E-10</v>
      </c>
      <c r="S19" s="1">
        <v>1.3319999999999999E-22</v>
      </c>
      <c r="T19" s="1">
        <v>1.5324E-17</v>
      </c>
      <c r="U19" s="1">
        <v>1.4288999999999999E-28</v>
      </c>
      <c r="V19" s="1">
        <v>3.9048999999999996E-12</v>
      </c>
      <c r="W19" s="1">
        <v>2.1714000000000001E-11</v>
      </c>
      <c r="X19" s="1">
        <v>2.0000999999999999E-12</v>
      </c>
      <c r="Y19" s="1">
        <v>1.0081999999999999E-14</v>
      </c>
      <c r="Z19" s="1">
        <v>1.0032E-20</v>
      </c>
      <c r="AA19" s="1">
        <v>1.6888999999999999E-16</v>
      </c>
      <c r="AB19" s="1">
        <v>1.7514999999999998E-8</v>
      </c>
      <c r="AC19" s="1">
        <v>8.5601999999999997E-19</v>
      </c>
      <c r="AD19" s="1">
        <v>7.6155999999999999E-16</v>
      </c>
      <c r="AE19" s="1">
        <v>1.0335E-34</v>
      </c>
      <c r="AF19" s="1">
        <v>3.1593000000000001E-27</v>
      </c>
      <c r="AG19">
        <v>1.4967E-4</v>
      </c>
      <c r="AH19" s="1">
        <v>2.0486999999999999E-21</v>
      </c>
      <c r="AI19" s="1">
        <v>4.9116000000000003E-26</v>
      </c>
      <c r="AJ19" s="1">
        <v>1.2531E-26</v>
      </c>
      <c r="AK19">
        <v>1.8181E-4</v>
      </c>
      <c r="AL19" s="1">
        <v>2.1027999999999999E-25</v>
      </c>
      <c r="AM19" s="1">
        <v>5.2085999999999999E-139</v>
      </c>
      <c r="AN19" s="1">
        <v>4.9815999999999999E-5</v>
      </c>
      <c r="AO19" s="1">
        <v>1.6392999999999999E-23</v>
      </c>
      <c r="AP19" s="1">
        <v>3.7208999999999998E-9</v>
      </c>
      <c r="AQ19" s="1">
        <v>3.6213999999999998E-24</v>
      </c>
      <c r="AR19" s="1">
        <v>7.0019000000000005E-23</v>
      </c>
      <c r="AS19" s="1">
        <v>6.3661E-14</v>
      </c>
      <c r="AT19" s="1">
        <v>1.4211000000000001E-8</v>
      </c>
      <c r="AU19" s="1">
        <v>1.5056E-29</v>
      </c>
      <c r="AV19" s="1">
        <v>1.3825000000000001E-74</v>
      </c>
      <c r="AW19" s="1">
        <v>2.3214999999999999E-27</v>
      </c>
      <c r="AX19">
        <v>4.6222E-4</v>
      </c>
      <c r="AY19" s="1">
        <v>1.2439E-15</v>
      </c>
      <c r="AZ19" t="s">
        <v>112</v>
      </c>
      <c r="BA19" s="1">
        <v>2.1556999999999999E-9</v>
      </c>
      <c r="BB19" s="1">
        <v>3.6871000000000001E-14</v>
      </c>
      <c r="BC19" s="1">
        <v>2.4749999999999999E-11</v>
      </c>
      <c r="BD19" s="1">
        <v>2.7027000000000001E-8</v>
      </c>
      <c r="BE19" s="1">
        <v>3.5867E-31</v>
      </c>
      <c r="BF19" s="1">
        <v>2.4366999999999999E-35</v>
      </c>
      <c r="BG19" s="1">
        <v>6.1260000000000004E-13</v>
      </c>
      <c r="BH19" s="1">
        <v>6.9028000000000005E-21</v>
      </c>
      <c r="BI19" s="1">
        <v>5.7368999999999996E-16</v>
      </c>
      <c r="BJ19" s="1">
        <v>2.1572000000000002E-27</v>
      </c>
      <c r="BK19">
        <v>6.4115999999999999E-4</v>
      </c>
      <c r="BL19" s="1">
        <v>4.3906000000000003E-5</v>
      </c>
      <c r="BM19" s="1">
        <v>4.3906000000000003E-5</v>
      </c>
      <c r="BN19">
        <v>4.0898999999999998E-2</v>
      </c>
      <c r="BO19" s="1">
        <v>1.0732999999999999E-15</v>
      </c>
      <c r="BP19" s="1">
        <v>9.6897000000000002E-24</v>
      </c>
      <c r="BQ19" s="1">
        <v>3.4098000000000001E-24</v>
      </c>
      <c r="BR19" s="1">
        <v>7.0699999999999997E-86</v>
      </c>
      <c r="BS19" s="1">
        <v>1.8930000000000001E-31</v>
      </c>
      <c r="BT19">
        <v>1.1731999999999999E-3</v>
      </c>
      <c r="BU19">
        <v>5.7830000000000002E-4</v>
      </c>
      <c r="BV19" s="1">
        <v>2.5288E-110</v>
      </c>
      <c r="BW19">
        <v>2.9061000000000001E-4</v>
      </c>
      <c r="BX19">
        <v>2.9061000000000001E-4</v>
      </c>
      <c r="BY19" s="1">
        <v>3.8019000000000003E-5</v>
      </c>
      <c r="BZ19" s="1">
        <v>5.4715999999999998E-8</v>
      </c>
      <c r="CA19" s="1">
        <v>9.1766000000000001E-15</v>
      </c>
      <c r="CB19" s="1">
        <v>6.8770000000000001E-16</v>
      </c>
      <c r="CC19" s="1">
        <v>9.7095000000000003E-36</v>
      </c>
      <c r="CD19">
        <v>9.6485000000000008E-3</v>
      </c>
      <c r="CE19" s="1">
        <v>4.3755999999999999E-10</v>
      </c>
      <c r="CF19" s="1">
        <v>8.4046999999999993E-25</v>
      </c>
      <c r="CG19" s="1">
        <v>9.6212999999999999E-23</v>
      </c>
      <c r="CH19" s="1">
        <v>5.7243999999999995E-44</v>
      </c>
      <c r="CI19" s="1">
        <v>3.1110000000000001E-28</v>
      </c>
      <c r="CJ19">
        <v>0.1065</v>
      </c>
      <c r="CK19" s="1">
        <v>1.136E-23</v>
      </c>
      <c r="CL19" s="1">
        <v>6.7932999999999998E-6</v>
      </c>
      <c r="CM19" s="1">
        <v>2.3850000000000001E-26</v>
      </c>
      <c r="CN19" s="1">
        <v>8.1199999999999997E-32</v>
      </c>
      <c r="CO19" s="1">
        <v>7.5365E-8</v>
      </c>
      <c r="CP19" s="1">
        <v>1.4021000000000001E-6</v>
      </c>
      <c r="CQ19" s="1">
        <v>2.8757E-27</v>
      </c>
      <c r="CR19" s="1">
        <v>4.5161E-10</v>
      </c>
      <c r="CS19" s="1">
        <v>2.2002E-17</v>
      </c>
      <c r="CT19" s="1">
        <v>8.1989000000000001E-91</v>
      </c>
      <c r="CU19" s="1">
        <v>3.9817999999999999E-18</v>
      </c>
      <c r="CV19" s="1">
        <v>1.6046E-8</v>
      </c>
      <c r="CW19" s="1">
        <v>1.0022E-19</v>
      </c>
      <c r="CX19" s="1">
        <v>6.0415000000000002E-8</v>
      </c>
      <c r="CY19" s="1">
        <v>2.0806E-6</v>
      </c>
      <c r="CZ19" s="1">
        <v>8.0633999999999995E-21</v>
      </c>
      <c r="DA19" s="1">
        <v>1.5229E-19</v>
      </c>
      <c r="DB19" s="1">
        <v>2.1475000000000001E-14</v>
      </c>
      <c r="DC19" s="1">
        <v>8.7425999999999996E-103</v>
      </c>
      <c r="DD19" s="1">
        <v>4.4638999999999998E-30</v>
      </c>
      <c r="DE19" s="1">
        <v>2.5855000000000001E-11</v>
      </c>
      <c r="DF19">
        <v>0.17849999999999999</v>
      </c>
      <c r="DG19" s="1">
        <v>1.1616999999999999E-30</v>
      </c>
      <c r="DH19" s="1">
        <v>1.5643E-8</v>
      </c>
      <c r="DI19" s="1">
        <v>3.9592000000000002E-20</v>
      </c>
    </row>
    <row r="20" spans="1:113">
      <c r="A20" t="s">
        <v>231</v>
      </c>
      <c r="B20">
        <v>0.14557</v>
      </c>
      <c r="C20">
        <v>0.18690999999999999</v>
      </c>
      <c r="D20">
        <v>2.0306999999999999E-2</v>
      </c>
      <c r="E20">
        <v>0.91627000000000003</v>
      </c>
      <c r="F20">
        <v>5.8312999999999997E-2</v>
      </c>
      <c r="G20">
        <v>4.2861000000000003E-2</v>
      </c>
      <c r="H20">
        <v>0.13200000000000001</v>
      </c>
      <c r="I20">
        <v>1.4775E-2</v>
      </c>
      <c r="J20">
        <v>0.57069999999999999</v>
      </c>
      <c r="K20">
        <v>0.83170999999999995</v>
      </c>
      <c r="L20">
        <v>0.48698999999999998</v>
      </c>
      <c r="M20">
        <v>0.18570999999999999</v>
      </c>
      <c r="N20">
        <v>0.58470999999999995</v>
      </c>
      <c r="O20">
        <v>0.86012</v>
      </c>
      <c r="P20">
        <v>0.69384000000000001</v>
      </c>
      <c r="Q20">
        <v>0.33301999999999998</v>
      </c>
      <c r="R20">
        <v>0.25402000000000002</v>
      </c>
      <c r="S20">
        <v>0.61782000000000004</v>
      </c>
      <c r="T20">
        <v>0.52895999999999999</v>
      </c>
      <c r="U20">
        <v>0.80203999999999998</v>
      </c>
      <c r="V20">
        <v>0.54676000000000002</v>
      </c>
      <c r="W20">
        <v>5.8151000000000001E-2</v>
      </c>
      <c r="X20">
        <v>0.93567999999999996</v>
      </c>
      <c r="Y20">
        <v>0.10355</v>
      </c>
      <c r="Z20">
        <v>0.75822999999999996</v>
      </c>
      <c r="AA20">
        <v>2.4695000000000002E-2</v>
      </c>
      <c r="AB20">
        <v>0.16825999999999999</v>
      </c>
      <c r="AC20">
        <v>0.17826</v>
      </c>
      <c r="AD20">
        <v>0.17122000000000001</v>
      </c>
      <c r="AE20">
        <v>4.9311000000000001E-2</v>
      </c>
      <c r="AF20">
        <v>4.0592999999999997E-2</v>
      </c>
      <c r="AG20">
        <v>0.16571</v>
      </c>
      <c r="AH20">
        <v>0.14546999999999999</v>
      </c>
      <c r="AI20">
        <v>0.11665</v>
      </c>
      <c r="AJ20">
        <v>0.11388</v>
      </c>
      <c r="AK20">
        <v>0.50656999999999996</v>
      </c>
      <c r="AL20">
        <v>6.9282999999999997E-2</v>
      </c>
      <c r="AM20">
        <v>0.68601999999999996</v>
      </c>
      <c r="AN20">
        <v>0.50749</v>
      </c>
      <c r="AO20">
        <v>0.11385000000000001</v>
      </c>
      <c r="AP20">
        <v>0.32691999999999999</v>
      </c>
      <c r="AQ20">
        <v>0.96031999999999995</v>
      </c>
      <c r="AR20">
        <v>5.2475000000000001E-2</v>
      </c>
      <c r="AS20">
        <v>0.97882999999999998</v>
      </c>
      <c r="AT20">
        <v>0.81140999999999996</v>
      </c>
      <c r="AU20">
        <v>0.84531999999999996</v>
      </c>
      <c r="AV20">
        <v>0.13303999999999999</v>
      </c>
      <c r="AW20">
        <v>2.6354E-3</v>
      </c>
      <c r="AX20">
        <v>5.1289999999999999E-3</v>
      </c>
      <c r="AY20">
        <v>1.1272000000000001E-2</v>
      </c>
      <c r="AZ20">
        <v>0.57677</v>
      </c>
      <c r="BA20">
        <v>3.0653E-2</v>
      </c>
      <c r="BB20">
        <v>0.33329999999999999</v>
      </c>
      <c r="BC20">
        <v>0.55281999999999998</v>
      </c>
      <c r="BD20">
        <v>0.60751999999999995</v>
      </c>
      <c r="BE20">
        <v>0.29019</v>
      </c>
      <c r="BF20">
        <v>0.15160999999999999</v>
      </c>
      <c r="BG20">
        <v>0.96099999999999997</v>
      </c>
      <c r="BH20">
        <v>0.59189999999999998</v>
      </c>
      <c r="BI20">
        <v>0.74443000000000004</v>
      </c>
      <c r="BJ20">
        <v>2.8268000000000001E-2</v>
      </c>
      <c r="BK20">
        <v>0.65069999999999995</v>
      </c>
      <c r="BL20">
        <v>2.6290999999999998E-2</v>
      </c>
      <c r="BM20">
        <v>2.6290999999999998E-2</v>
      </c>
      <c r="BN20">
        <v>0.80637000000000003</v>
      </c>
      <c r="BO20">
        <v>0.57465999999999995</v>
      </c>
      <c r="BP20">
        <v>7.6603000000000004E-2</v>
      </c>
      <c r="BQ20">
        <v>4.2111000000000003E-2</v>
      </c>
      <c r="BR20">
        <v>1.0167000000000001E-2</v>
      </c>
      <c r="BS20">
        <v>0.67769999999999997</v>
      </c>
      <c r="BT20">
        <v>0.55562</v>
      </c>
      <c r="BU20">
        <v>0.84043000000000001</v>
      </c>
      <c r="BV20">
        <v>0.59309000000000001</v>
      </c>
      <c r="BW20">
        <v>0.28005999999999998</v>
      </c>
      <c r="BX20">
        <v>0.28005999999999998</v>
      </c>
      <c r="BY20">
        <v>9.1884999999999994E-2</v>
      </c>
      <c r="BZ20">
        <v>0.23305000000000001</v>
      </c>
      <c r="CA20">
        <v>1.5678999999999998E-2</v>
      </c>
      <c r="CB20">
        <v>0.36997999999999998</v>
      </c>
      <c r="CC20">
        <v>0.16825000000000001</v>
      </c>
      <c r="CD20">
        <v>3.6083999999999998E-2</v>
      </c>
      <c r="CE20">
        <v>0.73902999999999996</v>
      </c>
      <c r="CF20">
        <v>0.49346000000000001</v>
      </c>
      <c r="CG20">
        <v>0.38979999999999998</v>
      </c>
      <c r="CH20">
        <v>0.38907999999999998</v>
      </c>
      <c r="CI20">
        <v>4.5798999999999999E-2</v>
      </c>
      <c r="CJ20">
        <v>0.79645999999999995</v>
      </c>
      <c r="CK20">
        <v>0.17130999999999999</v>
      </c>
      <c r="CL20">
        <v>0.84319999999999995</v>
      </c>
      <c r="CM20">
        <v>0.43758999999999998</v>
      </c>
      <c r="CN20">
        <v>1.7673999999999999E-2</v>
      </c>
      <c r="CO20">
        <v>0.34087000000000001</v>
      </c>
      <c r="CP20">
        <v>3.1747999999999998E-2</v>
      </c>
      <c r="CQ20">
        <v>9.3396E-3</v>
      </c>
      <c r="CR20">
        <v>0.96997999999999995</v>
      </c>
      <c r="CS20">
        <v>0.35458000000000001</v>
      </c>
      <c r="CT20">
        <v>0.34683999999999998</v>
      </c>
      <c r="CU20">
        <v>0.98377000000000003</v>
      </c>
      <c r="CV20">
        <v>0.13994000000000001</v>
      </c>
      <c r="CW20">
        <v>1.3299999999999999E-2</v>
      </c>
      <c r="CX20">
        <v>0.32201999999999997</v>
      </c>
      <c r="CY20">
        <v>5.7425999999999998E-2</v>
      </c>
      <c r="CZ20">
        <v>0.17535999999999999</v>
      </c>
      <c r="DA20">
        <v>1.5467E-3</v>
      </c>
      <c r="DB20">
        <v>0.13222999999999999</v>
      </c>
      <c r="DC20">
        <v>2.7709000000000001E-2</v>
      </c>
      <c r="DD20">
        <v>0.19997999999999999</v>
      </c>
      <c r="DE20">
        <v>0.89459999999999995</v>
      </c>
      <c r="DF20">
        <v>0.75065999999999999</v>
      </c>
      <c r="DG20">
        <v>0.13764000000000001</v>
      </c>
      <c r="DH20">
        <v>0.77275000000000005</v>
      </c>
      <c r="DI20">
        <v>0.10628</v>
      </c>
    </row>
    <row r="21" spans="1:113">
      <c r="A21" t="s">
        <v>248</v>
      </c>
      <c r="B21" t="s">
        <v>112</v>
      </c>
      <c r="C21" t="s">
        <v>112</v>
      </c>
      <c r="D21" t="s">
        <v>112</v>
      </c>
      <c r="E21" t="s">
        <v>112</v>
      </c>
      <c r="F21" t="s">
        <v>112</v>
      </c>
      <c r="G21" t="s">
        <v>112</v>
      </c>
      <c r="H21" t="s">
        <v>112</v>
      </c>
      <c r="I21" t="s">
        <v>112</v>
      </c>
      <c r="J21" t="s">
        <v>112</v>
      </c>
      <c r="K21" t="s">
        <v>112</v>
      </c>
      <c r="L21" t="s">
        <v>112</v>
      </c>
      <c r="M21" t="s">
        <v>112</v>
      </c>
      <c r="N21" t="s">
        <v>112</v>
      </c>
      <c r="O21" t="s">
        <v>112</v>
      </c>
      <c r="P21" t="s">
        <v>112</v>
      </c>
      <c r="Q21" t="s">
        <v>112</v>
      </c>
      <c r="R21" t="s">
        <v>112</v>
      </c>
      <c r="S21" t="s">
        <v>112</v>
      </c>
      <c r="T21" t="s">
        <v>112</v>
      </c>
      <c r="U21" t="s">
        <v>112</v>
      </c>
      <c r="V21" t="s">
        <v>112</v>
      </c>
      <c r="W21" t="s">
        <v>112</v>
      </c>
      <c r="X21" t="s">
        <v>112</v>
      </c>
      <c r="Y21" t="s">
        <v>112</v>
      </c>
      <c r="Z21" t="s">
        <v>112</v>
      </c>
      <c r="AA21" t="s">
        <v>112</v>
      </c>
      <c r="AB21" t="s">
        <v>112</v>
      </c>
      <c r="AC21" t="s">
        <v>112</v>
      </c>
      <c r="AD21" t="s">
        <v>112</v>
      </c>
      <c r="AE21" t="s">
        <v>112</v>
      </c>
      <c r="AF21" t="s">
        <v>112</v>
      </c>
      <c r="AG21" t="s">
        <v>112</v>
      </c>
      <c r="AH21" t="s">
        <v>112</v>
      </c>
      <c r="AI21" t="s">
        <v>112</v>
      </c>
      <c r="AJ21" t="s">
        <v>112</v>
      </c>
      <c r="AK21" t="s">
        <v>112</v>
      </c>
      <c r="AL21" t="s">
        <v>112</v>
      </c>
      <c r="AM21" t="s">
        <v>112</v>
      </c>
      <c r="AN21" t="s">
        <v>112</v>
      </c>
      <c r="AO21" t="s">
        <v>112</v>
      </c>
      <c r="AP21" t="s">
        <v>112</v>
      </c>
      <c r="AQ21" t="s">
        <v>112</v>
      </c>
      <c r="AR21" t="s">
        <v>112</v>
      </c>
      <c r="AS21" t="s">
        <v>112</v>
      </c>
      <c r="AT21" t="s">
        <v>112</v>
      </c>
      <c r="AU21" t="s">
        <v>112</v>
      </c>
      <c r="AV21" t="s">
        <v>112</v>
      </c>
      <c r="AW21" t="s">
        <v>112</v>
      </c>
      <c r="AX21" t="s">
        <v>112</v>
      </c>
      <c r="AY21" t="s">
        <v>112</v>
      </c>
      <c r="AZ21" t="s">
        <v>112</v>
      </c>
      <c r="BA21" t="s">
        <v>112</v>
      </c>
      <c r="BB21" t="s">
        <v>112</v>
      </c>
      <c r="BC21" t="s">
        <v>112</v>
      </c>
      <c r="BD21" t="s">
        <v>112</v>
      </c>
      <c r="BE21" t="s">
        <v>112</v>
      </c>
      <c r="BF21" t="s">
        <v>112</v>
      </c>
      <c r="BG21" t="s">
        <v>112</v>
      </c>
      <c r="BH21" t="s">
        <v>112</v>
      </c>
      <c r="BI21" t="s">
        <v>112</v>
      </c>
      <c r="BJ21" t="s">
        <v>112</v>
      </c>
      <c r="BK21" t="s">
        <v>112</v>
      </c>
      <c r="BL21" t="s">
        <v>112</v>
      </c>
      <c r="BM21" t="s">
        <v>112</v>
      </c>
      <c r="BN21" t="s">
        <v>112</v>
      </c>
      <c r="BO21" t="s">
        <v>112</v>
      </c>
      <c r="BP21" t="s">
        <v>112</v>
      </c>
      <c r="BQ21" t="s">
        <v>112</v>
      </c>
      <c r="BR21" t="s">
        <v>112</v>
      </c>
      <c r="BS21" t="s">
        <v>112</v>
      </c>
      <c r="BT21" t="s">
        <v>112</v>
      </c>
      <c r="BU21" t="s">
        <v>112</v>
      </c>
      <c r="BV21" t="s">
        <v>112</v>
      </c>
      <c r="BW21" t="s">
        <v>112</v>
      </c>
      <c r="BX21" t="s">
        <v>112</v>
      </c>
      <c r="BY21" t="s">
        <v>112</v>
      </c>
      <c r="BZ21" t="s">
        <v>112</v>
      </c>
      <c r="CA21" t="s">
        <v>112</v>
      </c>
      <c r="CB21" t="s">
        <v>112</v>
      </c>
      <c r="CC21" t="s">
        <v>112</v>
      </c>
      <c r="CD21" t="s">
        <v>112</v>
      </c>
      <c r="CE21" t="s">
        <v>112</v>
      </c>
      <c r="CF21" t="s">
        <v>112</v>
      </c>
      <c r="CG21" t="s">
        <v>112</v>
      </c>
      <c r="CH21" t="s">
        <v>112</v>
      </c>
      <c r="CI21" t="s">
        <v>112</v>
      </c>
      <c r="CJ21" t="s">
        <v>112</v>
      </c>
      <c r="CK21" t="s">
        <v>112</v>
      </c>
      <c r="CL21" t="s">
        <v>112</v>
      </c>
      <c r="CM21" t="s">
        <v>112</v>
      </c>
      <c r="CN21" t="s">
        <v>112</v>
      </c>
      <c r="CO21" t="s">
        <v>112</v>
      </c>
      <c r="CP21" t="s">
        <v>112</v>
      </c>
      <c r="CQ21" t="s">
        <v>112</v>
      </c>
      <c r="CR21" t="s">
        <v>112</v>
      </c>
      <c r="CS21" t="s">
        <v>112</v>
      </c>
      <c r="CT21" t="s">
        <v>112</v>
      </c>
      <c r="CU21" t="s">
        <v>112</v>
      </c>
      <c r="CV21" t="s">
        <v>112</v>
      </c>
      <c r="CW21" t="s">
        <v>112</v>
      </c>
      <c r="CX21" t="s">
        <v>112</v>
      </c>
      <c r="CY21" t="s">
        <v>112</v>
      </c>
      <c r="CZ21" t="s">
        <v>112</v>
      </c>
      <c r="DA21" t="s">
        <v>112</v>
      </c>
      <c r="DB21" t="s">
        <v>112</v>
      </c>
      <c r="DC21" t="s">
        <v>112</v>
      </c>
      <c r="DD21" t="s">
        <v>112</v>
      </c>
      <c r="DE21" t="s">
        <v>112</v>
      </c>
      <c r="DF21" t="s">
        <v>112</v>
      </c>
      <c r="DG21" t="s">
        <v>112</v>
      </c>
      <c r="DH21" t="s">
        <v>112</v>
      </c>
      <c r="DI21" t="s">
        <v>112</v>
      </c>
    </row>
    <row r="22" spans="1:113">
      <c r="A22" t="s">
        <v>232</v>
      </c>
      <c r="B22">
        <v>3.5331000000000001E-2</v>
      </c>
      <c r="C22" s="1">
        <v>2.3631999999999999E-7</v>
      </c>
      <c r="D22">
        <v>0.52795000000000003</v>
      </c>
      <c r="E22">
        <v>9.4251000000000001E-2</v>
      </c>
      <c r="F22" s="1">
        <v>5.8731999999999997E-12</v>
      </c>
      <c r="G22">
        <v>3.9170000000000003E-2</v>
      </c>
      <c r="H22">
        <v>0.33674999999999999</v>
      </c>
      <c r="I22">
        <v>0.40858</v>
      </c>
      <c r="J22">
        <v>1.2364999999999999E-2</v>
      </c>
      <c r="K22">
        <v>8.2366999999999998E-4</v>
      </c>
      <c r="L22" s="1">
        <v>1.3245E-7</v>
      </c>
      <c r="M22">
        <v>3.3628999999999998E-3</v>
      </c>
      <c r="N22">
        <v>8.3155E-3</v>
      </c>
      <c r="O22">
        <v>5.0383999999999998E-2</v>
      </c>
      <c r="P22">
        <v>0.49292000000000002</v>
      </c>
      <c r="Q22">
        <v>0.36831999999999998</v>
      </c>
      <c r="R22">
        <v>0.33932000000000001</v>
      </c>
      <c r="S22">
        <v>1.6299999999999999E-2</v>
      </c>
      <c r="T22">
        <v>1.9945000000000001E-2</v>
      </c>
      <c r="U22">
        <v>3.3925999999999998E-2</v>
      </c>
      <c r="V22">
        <v>9.0802999999999995E-2</v>
      </c>
      <c r="W22">
        <v>0.70345999999999997</v>
      </c>
      <c r="X22">
        <v>1.9347E-2</v>
      </c>
      <c r="Y22">
        <v>0.10707999999999999</v>
      </c>
      <c r="Z22">
        <v>0.92371999999999999</v>
      </c>
      <c r="AA22">
        <v>4.7827E-3</v>
      </c>
      <c r="AB22">
        <v>0.69964999999999999</v>
      </c>
      <c r="AC22">
        <v>2.5588999999999998E-3</v>
      </c>
      <c r="AD22">
        <v>0.10323</v>
      </c>
      <c r="AE22">
        <v>0.55722000000000005</v>
      </c>
      <c r="AF22">
        <v>9.3829999999999997E-2</v>
      </c>
      <c r="AG22">
        <v>0.21772</v>
      </c>
      <c r="AH22">
        <v>0.25955</v>
      </c>
      <c r="AI22" s="1">
        <v>5.6376E-6</v>
      </c>
      <c r="AJ22">
        <v>0.65300000000000002</v>
      </c>
      <c r="AK22">
        <v>3.8706000000000001E-3</v>
      </c>
      <c r="AL22" s="1">
        <v>4.5928000000000004E-12</v>
      </c>
      <c r="AM22">
        <v>0.34723999999999999</v>
      </c>
      <c r="AN22">
        <v>0.81967000000000001</v>
      </c>
      <c r="AO22">
        <v>3.3752999999999998E-2</v>
      </c>
      <c r="AP22">
        <v>2.6191000000000001E-3</v>
      </c>
      <c r="AQ22">
        <v>0.67950999999999995</v>
      </c>
      <c r="AR22" s="1">
        <v>6.9311000000000001E-5</v>
      </c>
      <c r="AS22">
        <v>0.22903000000000001</v>
      </c>
      <c r="AT22">
        <v>0.83108000000000004</v>
      </c>
      <c r="AU22">
        <v>0.12175</v>
      </c>
      <c r="AV22">
        <v>0.27401999999999999</v>
      </c>
      <c r="AW22">
        <v>2.2258E-2</v>
      </c>
      <c r="AX22">
        <v>0.20096</v>
      </c>
      <c r="AY22">
        <v>9.1185000000000002E-2</v>
      </c>
      <c r="AZ22" s="1">
        <v>2.9217000000000002E-5</v>
      </c>
      <c r="BA22">
        <v>0.12275</v>
      </c>
      <c r="BB22">
        <v>6.0928000000000003E-2</v>
      </c>
      <c r="BC22">
        <v>0.30266999999999999</v>
      </c>
      <c r="BD22">
        <v>4.2533000000000001E-2</v>
      </c>
      <c r="BE22" s="1">
        <v>1.4738E-9</v>
      </c>
      <c r="BF22">
        <v>0.38711000000000001</v>
      </c>
      <c r="BG22">
        <v>0.16364000000000001</v>
      </c>
      <c r="BH22">
        <v>0.37728</v>
      </c>
      <c r="BI22">
        <v>0.19846</v>
      </c>
      <c r="BJ22">
        <v>4.2642000000000001E-3</v>
      </c>
      <c r="BK22">
        <v>0.33799000000000001</v>
      </c>
      <c r="BL22">
        <v>0.1535</v>
      </c>
      <c r="BM22">
        <v>0.1535</v>
      </c>
      <c r="BN22">
        <v>0.49653999999999998</v>
      </c>
      <c r="BO22">
        <v>0.30023</v>
      </c>
      <c r="BP22">
        <v>0.11037</v>
      </c>
      <c r="BQ22" s="1">
        <v>5.6593E-19</v>
      </c>
      <c r="BR22">
        <v>1.3110000000000001E-3</v>
      </c>
      <c r="BS22">
        <v>7.9818E-2</v>
      </c>
      <c r="BT22">
        <v>6.9897000000000001E-2</v>
      </c>
      <c r="BU22">
        <v>6.5979999999999997E-2</v>
      </c>
      <c r="BV22">
        <v>0.94094999999999995</v>
      </c>
      <c r="BW22">
        <v>0.50932999999999995</v>
      </c>
      <c r="BX22">
        <v>0.50932999999999995</v>
      </c>
      <c r="BY22">
        <v>0.34399000000000002</v>
      </c>
      <c r="BZ22">
        <v>0.85533000000000003</v>
      </c>
      <c r="CA22">
        <v>0.35642000000000001</v>
      </c>
      <c r="CB22">
        <v>0.31286999999999998</v>
      </c>
      <c r="CC22" s="1">
        <v>2.3533999999999999E-5</v>
      </c>
      <c r="CD22">
        <v>6.9510000000000002E-2</v>
      </c>
      <c r="CE22">
        <v>0.11369</v>
      </c>
      <c r="CF22">
        <v>1.6839E-2</v>
      </c>
      <c r="CG22">
        <v>0.84565999999999997</v>
      </c>
      <c r="CH22">
        <v>0.1099</v>
      </c>
      <c r="CI22">
        <v>0.1115</v>
      </c>
      <c r="CJ22">
        <v>0.32990999999999998</v>
      </c>
      <c r="CK22">
        <v>1.0699E-2</v>
      </c>
      <c r="CL22">
        <v>0.29643999999999998</v>
      </c>
      <c r="CM22" s="1">
        <v>2.6089E-5</v>
      </c>
      <c r="CN22">
        <v>8.0893000000000002E-4</v>
      </c>
      <c r="CO22">
        <v>0.43001</v>
      </c>
      <c r="CP22">
        <v>0.33174999999999999</v>
      </c>
      <c r="CQ22">
        <v>7.5234000000000004E-3</v>
      </c>
      <c r="CR22">
        <v>9.3627000000000001E-4</v>
      </c>
      <c r="CS22">
        <v>4.8412999999999999E-4</v>
      </c>
      <c r="CT22">
        <v>0.17979000000000001</v>
      </c>
      <c r="CU22">
        <v>6.3226000000000004E-2</v>
      </c>
      <c r="CV22">
        <v>0.43798999999999999</v>
      </c>
      <c r="CW22" s="1">
        <v>9.9665E-13</v>
      </c>
      <c r="CX22">
        <v>0.13294</v>
      </c>
      <c r="CY22">
        <v>0.30964000000000003</v>
      </c>
      <c r="CZ22">
        <v>6.2352999999999996E-4</v>
      </c>
      <c r="DA22" s="1">
        <v>6.8856000000000003E-9</v>
      </c>
      <c r="DB22">
        <v>0.64254</v>
      </c>
      <c r="DC22">
        <v>1.0961E-2</v>
      </c>
      <c r="DD22" s="1">
        <v>5.5361000000000002E-8</v>
      </c>
      <c r="DE22">
        <v>0.92856000000000005</v>
      </c>
      <c r="DF22">
        <v>0.89341000000000004</v>
      </c>
      <c r="DG22">
        <v>4.666E-2</v>
      </c>
      <c r="DH22">
        <v>6.0264999999999999E-2</v>
      </c>
      <c r="DI22">
        <v>3.4261E-2</v>
      </c>
    </row>
    <row r="24" spans="1:113">
      <c r="A24" s="6" t="s">
        <v>251</v>
      </c>
    </row>
    <row r="25" spans="1:113">
      <c r="A25" t="s">
        <v>225</v>
      </c>
      <c r="B25">
        <v>6.9048999999999999E-2</v>
      </c>
      <c r="C25">
        <v>1.5997999999999998E-2</v>
      </c>
      <c r="D25">
        <v>4.7604E-2</v>
      </c>
      <c r="E25">
        <v>4.8650000000000004E-3</v>
      </c>
      <c r="F25">
        <v>1.9037999999999999E-2</v>
      </c>
      <c r="G25">
        <v>9.9564000000000007E-3</v>
      </c>
      <c r="H25">
        <v>3.8885999999999997E-2</v>
      </c>
      <c r="I25">
        <v>3.7515E-2</v>
      </c>
      <c r="J25">
        <v>4.0305000000000002E-3</v>
      </c>
      <c r="K25">
        <v>9.6968000000000002E-3</v>
      </c>
      <c r="L25">
        <v>6.4869999999999997E-3</v>
      </c>
      <c r="M25">
        <v>5.0045000000000003E-3</v>
      </c>
      <c r="N25">
        <v>2.1158E-2</v>
      </c>
      <c r="O25">
        <v>7.6997999999999997E-3</v>
      </c>
      <c r="P25">
        <v>1.0129000000000001E-2</v>
      </c>
      <c r="Q25">
        <v>1.3557E-2</v>
      </c>
      <c r="R25">
        <v>6.3314E-3</v>
      </c>
      <c r="S25">
        <v>5.7022999999999997E-2</v>
      </c>
      <c r="T25">
        <v>1.3016E-2</v>
      </c>
      <c r="U25">
        <v>1.0964E-2</v>
      </c>
      <c r="V25">
        <v>4.7989E-3</v>
      </c>
      <c r="W25">
        <v>1.4404E-2</v>
      </c>
      <c r="X25">
        <v>1.3457E-2</v>
      </c>
      <c r="Y25">
        <v>1.0475E-2</v>
      </c>
      <c r="Z25">
        <v>9.5645999999999995E-3</v>
      </c>
      <c r="AA25">
        <v>4.9971E-3</v>
      </c>
      <c r="AB25">
        <v>1.4735E-2</v>
      </c>
      <c r="AC25">
        <v>1.3776E-2</v>
      </c>
      <c r="AD25">
        <v>1.1051E-2</v>
      </c>
      <c r="AE25">
        <v>4.4762999999999999E-3</v>
      </c>
      <c r="AF25">
        <v>1.3998999999999999E-2</v>
      </c>
      <c r="AG25">
        <v>5.3496000000000004E-3</v>
      </c>
      <c r="AH25">
        <v>2.1232000000000001E-2</v>
      </c>
      <c r="AI25">
        <v>1.9598999999999998E-2</v>
      </c>
      <c r="AJ25">
        <v>1.5295E-2</v>
      </c>
      <c r="AK25">
        <v>5.7253E-3</v>
      </c>
      <c r="AL25">
        <v>1.5468000000000001E-2</v>
      </c>
      <c r="AM25">
        <v>1.0659E-2</v>
      </c>
      <c r="AN25">
        <v>5.5692999999999999E-2</v>
      </c>
      <c r="AO25">
        <v>6.6737000000000003E-3</v>
      </c>
      <c r="AP25">
        <v>2.2769999999999999E-2</v>
      </c>
      <c r="AQ25">
        <v>8.9829000000000003E-3</v>
      </c>
      <c r="AR25">
        <v>1.8314E-2</v>
      </c>
      <c r="AS25">
        <v>5.4643000000000001E-3</v>
      </c>
      <c r="AT25">
        <v>1.8134000000000001E-2</v>
      </c>
      <c r="AU25">
        <v>1.4933E-2</v>
      </c>
      <c r="AV25">
        <v>1.1495999999999999E-2</v>
      </c>
      <c r="AW25">
        <v>4.8542000000000004E-3</v>
      </c>
      <c r="AX25">
        <v>1.7555999999999999E-2</v>
      </c>
      <c r="AY25">
        <v>1.495E-2</v>
      </c>
      <c r="AZ25">
        <v>2.4635000000000001E-2</v>
      </c>
      <c r="BA25">
        <v>1.4447E-2</v>
      </c>
      <c r="BB25">
        <v>5.8858000000000001E-3</v>
      </c>
      <c r="BC25">
        <v>4.9708000000000002E-2</v>
      </c>
      <c r="BD25">
        <v>5.3686000000000003E-3</v>
      </c>
      <c r="BE25">
        <v>1.5809E-2</v>
      </c>
      <c r="BF25">
        <v>1.2141000000000001E-2</v>
      </c>
      <c r="BG25">
        <v>4.9875999999999997E-2</v>
      </c>
      <c r="BH25">
        <v>4.7987999999999998E-3</v>
      </c>
      <c r="BI25">
        <v>2.4062E-2</v>
      </c>
      <c r="BJ25">
        <v>1.0994E-2</v>
      </c>
      <c r="BK25">
        <v>2.2922000000000001E-2</v>
      </c>
      <c r="BL25">
        <v>2.1881000000000001E-2</v>
      </c>
      <c r="BM25">
        <v>2.3827000000000001E-2</v>
      </c>
      <c r="BN25">
        <v>7.6797999999999996E-3</v>
      </c>
      <c r="BO25">
        <v>5.9501999999999999E-2</v>
      </c>
      <c r="BP25">
        <v>1.2083999999999999E-2</v>
      </c>
      <c r="BQ25">
        <v>1.7245E-2</v>
      </c>
      <c r="BR25">
        <v>1.3047E-2</v>
      </c>
      <c r="BS25">
        <v>5.3898000000000001E-3</v>
      </c>
      <c r="BT25">
        <v>1.7687000000000001E-2</v>
      </c>
      <c r="BU25">
        <v>1.9219E-2</v>
      </c>
      <c r="BV25">
        <v>1.6988E-2</v>
      </c>
      <c r="BW25">
        <v>2.2752999999999999E-2</v>
      </c>
      <c r="BX25">
        <v>1.8992999999999999E-2</v>
      </c>
      <c r="BY25">
        <v>5.1431999999999997E-3</v>
      </c>
      <c r="BZ25">
        <v>1.4821000000000001E-2</v>
      </c>
      <c r="CA25">
        <v>1.4904000000000001E-2</v>
      </c>
      <c r="CB25">
        <v>1.8065000000000001E-2</v>
      </c>
      <c r="CC25">
        <v>5.1066999999999996E-3</v>
      </c>
      <c r="CD25">
        <v>2.1940999999999999E-2</v>
      </c>
      <c r="CE25">
        <v>4.9867000000000002E-3</v>
      </c>
      <c r="CF25">
        <v>1.5861E-2</v>
      </c>
      <c r="CG25">
        <v>9.9591000000000002E-3</v>
      </c>
      <c r="CH25">
        <v>1.8124999999999999E-2</v>
      </c>
      <c r="CI25">
        <v>1.2256E-2</v>
      </c>
      <c r="CJ25">
        <v>1.4367E-2</v>
      </c>
      <c r="CK25">
        <v>5.3755000000000001E-3</v>
      </c>
      <c r="CL25">
        <v>2.0053999999999999E-2</v>
      </c>
      <c r="CM25">
        <v>1.7264000000000002E-2</v>
      </c>
      <c r="CN25">
        <v>1.4803E-2</v>
      </c>
      <c r="CO25">
        <v>1.0636E-2</v>
      </c>
      <c r="CP25">
        <v>6.1773000000000002E-2</v>
      </c>
      <c r="CQ25">
        <v>5.9417000000000003E-3</v>
      </c>
      <c r="CR25">
        <v>1.5351999999999999E-2</v>
      </c>
      <c r="CS25">
        <v>1.7125000000000001E-2</v>
      </c>
      <c r="CT25">
        <v>2.0718E-2</v>
      </c>
      <c r="CU25">
        <v>1.7607999999999999E-2</v>
      </c>
      <c r="CV25">
        <v>6.3292000000000001E-2</v>
      </c>
      <c r="CW25">
        <v>1.7603000000000001E-2</v>
      </c>
      <c r="CX25">
        <v>7.2713999999999999E-3</v>
      </c>
      <c r="CY25">
        <v>7.7594999999999997E-2</v>
      </c>
      <c r="CZ25">
        <v>1.8445E-2</v>
      </c>
      <c r="DA25">
        <v>1.0706E-2</v>
      </c>
      <c r="DB25">
        <v>5.5929999999999999E-3</v>
      </c>
      <c r="DC25">
        <v>1.9067000000000001E-2</v>
      </c>
      <c r="DD25">
        <v>1.8702E-2</v>
      </c>
      <c r="DE25">
        <v>1.2511E-2</v>
      </c>
      <c r="DF25">
        <v>1.5628E-2</v>
      </c>
      <c r="DG25">
        <v>4.8447999999999998E-3</v>
      </c>
      <c r="DH25">
        <v>1.7233999999999999E-2</v>
      </c>
      <c r="DI25">
        <v>1.4288E-2</v>
      </c>
    </row>
    <row r="26" spans="1:113">
      <c r="A26" t="s">
        <v>226</v>
      </c>
      <c r="B26">
        <v>6.9054000000000004E-2</v>
      </c>
      <c r="C26">
        <v>1.5977000000000002E-2</v>
      </c>
      <c r="D26">
        <v>4.7598000000000001E-2</v>
      </c>
      <c r="E26">
        <v>4.8659000000000003E-3</v>
      </c>
      <c r="F26">
        <v>1.9030999999999999E-2</v>
      </c>
      <c r="G26">
        <v>9.9153999999999996E-3</v>
      </c>
      <c r="H26">
        <v>3.8862000000000001E-2</v>
      </c>
      <c r="I26">
        <v>3.7513999999999999E-2</v>
      </c>
      <c r="J26">
        <v>4.0299000000000003E-3</v>
      </c>
      <c r="K26">
        <v>9.6367999999999992E-3</v>
      </c>
      <c r="L26">
        <v>6.4340999999999999E-3</v>
      </c>
      <c r="M26">
        <v>5.0125999999999999E-3</v>
      </c>
      <c r="N26">
        <v>2.1014000000000001E-2</v>
      </c>
      <c r="O26">
        <v>7.7034E-3</v>
      </c>
      <c r="P26">
        <v>1.0071999999999999E-2</v>
      </c>
      <c r="Q26">
        <v>1.3542999999999999E-2</v>
      </c>
      <c r="R26">
        <v>6.3340000000000002E-3</v>
      </c>
      <c r="S26">
        <v>5.7002999999999998E-2</v>
      </c>
      <c r="T26">
        <v>1.3014E-2</v>
      </c>
      <c r="U26">
        <v>1.0877E-2</v>
      </c>
      <c r="V26">
        <v>4.7958000000000002E-3</v>
      </c>
      <c r="W26">
        <v>1.4407E-2</v>
      </c>
      <c r="X26">
        <v>1.3462999999999999E-2</v>
      </c>
      <c r="Y26">
        <v>1.0411E-2</v>
      </c>
      <c r="Z26">
        <v>9.5627999999999998E-3</v>
      </c>
      <c r="AA26">
        <v>4.9969000000000003E-3</v>
      </c>
      <c r="AB26">
        <v>1.4707E-2</v>
      </c>
      <c r="AC26">
        <v>1.3776E-2</v>
      </c>
      <c r="AD26">
        <v>1.0987E-2</v>
      </c>
      <c r="AE26">
        <v>4.4755000000000003E-3</v>
      </c>
      <c r="AF26">
        <v>1.3998999999999999E-2</v>
      </c>
      <c r="AG26">
        <v>5.3496000000000004E-3</v>
      </c>
      <c r="AH26">
        <v>2.1238E-2</v>
      </c>
      <c r="AI26">
        <v>1.9595999999999999E-2</v>
      </c>
      <c r="AJ26">
        <v>1.5174E-2</v>
      </c>
      <c r="AK26">
        <v>5.7232999999999997E-3</v>
      </c>
      <c r="AL26">
        <v>1.5469E-2</v>
      </c>
      <c r="AM26">
        <v>1.059E-2</v>
      </c>
      <c r="AN26">
        <v>5.5690000000000003E-2</v>
      </c>
      <c r="AO26">
        <v>6.6766000000000004E-3</v>
      </c>
      <c r="AP26">
        <v>2.2769000000000001E-2</v>
      </c>
      <c r="AQ26">
        <v>8.8734999999999994E-3</v>
      </c>
      <c r="AR26">
        <v>1.8314E-2</v>
      </c>
      <c r="AS26">
        <v>5.4681E-3</v>
      </c>
      <c r="AT26">
        <v>1.8134000000000001E-2</v>
      </c>
      <c r="AU26">
        <v>1.4938999999999999E-2</v>
      </c>
      <c r="AV26">
        <v>1.1429999999999999E-2</v>
      </c>
      <c r="AW26">
        <v>4.8437000000000003E-3</v>
      </c>
      <c r="AX26">
        <v>1.7559000000000002E-2</v>
      </c>
      <c r="AY26">
        <v>1.495E-2</v>
      </c>
      <c r="AZ26">
        <v>2.453E-2</v>
      </c>
      <c r="BA26">
        <v>1.4449E-2</v>
      </c>
      <c r="BB26">
        <v>5.8847999999999999E-3</v>
      </c>
      <c r="BC26">
        <v>4.9700000000000001E-2</v>
      </c>
      <c r="BD26">
        <v>5.3683999999999997E-3</v>
      </c>
      <c r="BE26">
        <v>1.5810999999999999E-2</v>
      </c>
      <c r="BF26">
        <v>1.2049000000000001E-2</v>
      </c>
      <c r="BG26">
        <v>4.9873000000000001E-2</v>
      </c>
      <c r="BH26">
        <v>4.7993999999999997E-3</v>
      </c>
      <c r="BI26">
        <v>2.4062E-2</v>
      </c>
      <c r="BJ26">
        <v>1.0924E-2</v>
      </c>
      <c r="BK26">
        <v>2.2786000000000001E-2</v>
      </c>
      <c r="BL26">
        <v>2.1878999999999999E-2</v>
      </c>
      <c r="BM26">
        <v>2.3824999999999999E-2</v>
      </c>
      <c r="BN26">
        <v>7.6852999999999999E-3</v>
      </c>
      <c r="BO26">
        <v>5.9524000000000001E-2</v>
      </c>
      <c r="BP26">
        <v>1.2090999999999999E-2</v>
      </c>
      <c r="BQ26">
        <v>1.7240999999999999E-2</v>
      </c>
      <c r="BR26">
        <v>1.2989000000000001E-2</v>
      </c>
      <c r="BS26">
        <v>5.3860999999999996E-3</v>
      </c>
      <c r="BT26">
        <v>1.7683000000000001E-2</v>
      </c>
      <c r="BU26">
        <v>1.9210999999999999E-2</v>
      </c>
      <c r="BV26">
        <v>1.6857E-2</v>
      </c>
      <c r="BW26">
        <v>2.2751E-2</v>
      </c>
      <c r="BX26">
        <v>1.8991000000000001E-2</v>
      </c>
      <c r="BY26">
        <v>5.1368000000000004E-3</v>
      </c>
      <c r="BZ26">
        <v>1.4818E-2</v>
      </c>
      <c r="CA26">
        <v>1.4907999999999999E-2</v>
      </c>
      <c r="CB26">
        <v>1.7944000000000002E-2</v>
      </c>
      <c r="CC26">
        <v>5.1146999999999998E-3</v>
      </c>
      <c r="CD26">
        <v>2.1930000000000002E-2</v>
      </c>
      <c r="CE26">
        <v>4.9807999999999996E-3</v>
      </c>
      <c r="CF26">
        <v>1.585E-2</v>
      </c>
      <c r="CG26">
        <v>9.9197999999999995E-3</v>
      </c>
      <c r="CH26">
        <v>1.7991E-2</v>
      </c>
      <c r="CI26">
        <v>1.2222999999999999E-2</v>
      </c>
      <c r="CJ26">
        <v>1.4363000000000001E-2</v>
      </c>
      <c r="CK26">
        <v>5.3781000000000002E-3</v>
      </c>
      <c r="CL26">
        <v>2.0057999999999999E-2</v>
      </c>
      <c r="CM26">
        <v>1.7271999999999999E-2</v>
      </c>
      <c r="CN26">
        <v>1.4715000000000001E-2</v>
      </c>
      <c r="CO26">
        <v>1.0635E-2</v>
      </c>
      <c r="CP26">
        <v>6.1767000000000002E-2</v>
      </c>
      <c r="CQ26">
        <v>5.9366000000000002E-3</v>
      </c>
      <c r="CR26">
        <v>1.5349E-2</v>
      </c>
      <c r="CS26">
        <v>1.7100000000000001E-2</v>
      </c>
      <c r="CT26">
        <v>2.0570000000000001E-2</v>
      </c>
      <c r="CU26">
        <v>1.7607000000000001E-2</v>
      </c>
      <c r="CV26">
        <v>6.3284000000000007E-2</v>
      </c>
      <c r="CW26">
        <v>1.7593000000000001E-2</v>
      </c>
      <c r="CX26">
        <v>7.2728999999999997E-3</v>
      </c>
      <c r="CY26">
        <v>7.7623999999999999E-2</v>
      </c>
      <c r="CZ26">
        <v>1.8200000000000001E-2</v>
      </c>
      <c r="DA26">
        <v>1.0707E-2</v>
      </c>
      <c r="DB26">
        <v>5.5906999999999997E-3</v>
      </c>
      <c r="DC26">
        <v>1.8889E-2</v>
      </c>
      <c r="DD26">
        <v>1.8695E-2</v>
      </c>
      <c r="DE26">
        <v>1.2468E-2</v>
      </c>
      <c r="DF26">
        <v>1.5594999999999999E-2</v>
      </c>
      <c r="DG26">
        <v>4.8462999999999996E-3</v>
      </c>
      <c r="DH26">
        <v>1.7236000000000001E-2</v>
      </c>
      <c r="DI26">
        <v>1.4291E-2</v>
      </c>
    </row>
    <row r="27" spans="1:113">
      <c r="A27" t="s">
        <v>227</v>
      </c>
      <c r="B27">
        <v>6.9056000000000006E-2</v>
      </c>
      <c r="C27">
        <v>1.5996E-2</v>
      </c>
      <c r="D27">
        <v>4.7593999999999997E-2</v>
      </c>
      <c r="E27">
        <v>4.8647999999999999E-3</v>
      </c>
      <c r="F27">
        <v>1.9032E-2</v>
      </c>
      <c r="G27">
        <v>9.9504999999999993E-3</v>
      </c>
      <c r="H27">
        <v>3.8884000000000002E-2</v>
      </c>
      <c r="I27">
        <v>3.7513999999999999E-2</v>
      </c>
      <c r="J27">
        <v>4.0317E-3</v>
      </c>
      <c r="K27">
        <v>9.6948999999999994E-3</v>
      </c>
      <c r="L27">
        <v>6.4847000000000004E-3</v>
      </c>
      <c r="M27">
        <v>5.0089000000000002E-3</v>
      </c>
      <c r="N27">
        <v>2.1159000000000001E-2</v>
      </c>
      <c r="O27">
        <v>7.7004999999999999E-3</v>
      </c>
      <c r="P27">
        <v>1.0134000000000001E-2</v>
      </c>
      <c r="Q27">
        <v>1.355E-2</v>
      </c>
      <c r="R27">
        <v>6.3374E-3</v>
      </c>
      <c r="S27">
        <v>5.7021000000000002E-2</v>
      </c>
      <c r="T27">
        <v>1.3018999999999999E-2</v>
      </c>
      <c r="U27">
        <v>1.0964E-2</v>
      </c>
      <c r="V27">
        <v>4.7997999999999999E-3</v>
      </c>
      <c r="W27">
        <v>1.4404999999999999E-2</v>
      </c>
      <c r="X27">
        <v>1.3462999999999999E-2</v>
      </c>
      <c r="Y27">
        <v>1.0470999999999999E-2</v>
      </c>
      <c r="Z27">
        <v>9.5633999999999997E-3</v>
      </c>
      <c r="AA27">
        <v>4.9952E-3</v>
      </c>
      <c r="AB27">
        <v>1.4723E-2</v>
      </c>
      <c r="AC27">
        <v>1.3773000000000001E-2</v>
      </c>
      <c r="AD27">
        <v>1.1042E-2</v>
      </c>
      <c r="AE27">
        <v>4.4765999999999999E-3</v>
      </c>
      <c r="AF27">
        <v>1.4E-2</v>
      </c>
      <c r="AG27">
        <v>5.3489999999999996E-3</v>
      </c>
      <c r="AH27">
        <v>2.1233999999999999E-2</v>
      </c>
      <c r="AI27">
        <v>1.9591000000000001E-2</v>
      </c>
      <c r="AJ27">
        <v>1.529E-2</v>
      </c>
      <c r="AK27">
        <v>5.7260000000000002E-3</v>
      </c>
      <c r="AL27">
        <v>1.5465E-2</v>
      </c>
      <c r="AM27">
        <v>1.0651000000000001E-2</v>
      </c>
      <c r="AN27">
        <v>5.5687E-2</v>
      </c>
      <c r="AO27">
        <v>6.6731000000000004E-3</v>
      </c>
      <c r="AP27">
        <v>2.2766999999999999E-2</v>
      </c>
      <c r="AQ27">
        <v>8.9797000000000002E-3</v>
      </c>
      <c r="AR27">
        <v>1.8335000000000001E-2</v>
      </c>
      <c r="AS27">
        <v>5.4660999999999998E-3</v>
      </c>
      <c r="AT27">
        <v>1.8133E-2</v>
      </c>
      <c r="AU27">
        <v>1.4938999999999999E-2</v>
      </c>
      <c r="AV27">
        <v>1.1488999999999999E-2</v>
      </c>
      <c r="AW27">
        <v>4.8488000000000003E-3</v>
      </c>
      <c r="AX27">
        <v>1.7555000000000001E-2</v>
      </c>
      <c r="AY27">
        <v>1.4947E-2</v>
      </c>
      <c r="AZ27">
        <v>2.4622999999999999E-2</v>
      </c>
      <c r="BA27">
        <v>1.4448000000000001E-2</v>
      </c>
      <c r="BB27">
        <v>5.8865999999999996E-3</v>
      </c>
      <c r="BC27">
        <v>4.9716999999999997E-2</v>
      </c>
      <c r="BD27">
        <v>5.3689999999999996E-3</v>
      </c>
      <c r="BE27">
        <v>1.5807999999999999E-2</v>
      </c>
      <c r="BF27">
        <v>1.2130999999999999E-2</v>
      </c>
      <c r="BG27">
        <v>4.9876999999999998E-2</v>
      </c>
      <c r="BH27">
        <v>4.7997999999999999E-3</v>
      </c>
      <c r="BI27">
        <v>2.4065E-2</v>
      </c>
      <c r="BJ27">
        <v>1.0976E-2</v>
      </c>
      <c r="BK27">
        <v>2.2915999999999999E-2</v>
      </c>
      <c r="BL27">
        <v>2.1874999999999999E-2</v>
      </c>
      <c r="BM27">
        <v>2.3820999999999998E-2</v>
      </c>
      <c r="BN27">
        <v>7.6816999999999996E-3</v>
      </c>
      <c r="BO27">
        <v>5.9517E-2</v>
      </c>
      <c r="BP27">
        <v>1.2089000000000001E-2</v>
      </c>
      <c r="BQ27">
        <v>1.7246000000000001E-2</v>
      </c>
      <c r="BR27">
        <v>1.3034E-2</v>
      </c>
      <c r="BS27">
        <v>5.3886000000000003E-3</v>
      </c>
      <c r="BT27">
        <v>1.7686E-2</v>
      </c>
      <c r="BU27">
        <v>1.9214999999999999E-2</v>
      </c>
      <c r="BV27">
        <v>1.6969999999999999E-2</v>
      </c>
      <c r="BW27">
        <v>2.2758E-2</v>
      </c>
      <c r="BX27">
        <v>1.8995999999999999E-2</v>
      </c>
      <c r="BY27">
        <v>5.1422000000000004E-3</v>
      </c>
      <c r="BZ27">
        <v>1.4812000000000001E-2</v>
      </c>
      <c r="CA27">
        <v>1.4907E-2</v>
      </c>
      <c r="CB27">
        <v>1.805E-2</v>
      </c>
      <c r="CC27">
        <v>5.1108999999999998E-3</v>
      </c>
      <c r="CD27">
        <v>2.1935E-2</v>
      </c>
      <c r="CE27">
        <v>4.9842000000000003E-3</v>
      </c>
      <c r="CF27">
        <v>1.5859999999999999E-2</v>
      </c>
      <c r="CG27">
        <v>9.9445999999999996E-3</v>
      </c>
      <c r="CH27">
        <v>1.8110000000000001E-2</v>
      </c>
      <c r="CI27">
        <v>1.2243E-2</v>
      </c>
      <c r="CJ27">
        <v>1.4364E-2</v>
      </c>
      <c r="CK27">
        <v>5.3742E-3</v>
      </c>
      <c r="CL27">
        <v>2.0052E-2</v>
      </c>
      <c r="CM27">
        <v>1.7260000000000001E-2</v>
      </c>
      <c r="CN27">
        <v>1.4784E-2</v>
      </c>
      <c r="CO27">
        <v>1.0642E-2</v>
      </c>
      <c r="CP27">
        <v>6.1744E-2</v>
      </c>
      <c r="CQ27">
        <v>5.9382999999999997E-3</v>
      </c>
      <c r="CR27">
        <v>1.5351E-2</v>
      </c>
      <c r="CS27">
        <v>1.7113E-2</v>
      </c>
      <c r="CT27">
        <v>2.0714E-2</v>
      </c>
      <c r="CU27">
        <v>1.7607000000000001E-2</v>
      </c>
      <c r="CV27">
        <v>6.3270999999999994E-2</v>
      </c>
      <c r="CW27">
        <v>1.7597999999999999E-2</v>
      </c>
      <c r="CX27">
        <v>7.2798000000000003E-3</v>
      </c>
      <c r="CY27">
        <v>7.7623999999999999E-2</v>
      </c>
      <c r="CZ27">
        <v>1.8457999999999999E-2</v>
      </c>
      <c r="DA27">
        <v>1.0711E-2</v>
      </c>
      <c r="DB27">
        <v>5.5909999999999996E-3</v>
      </c>
      <c r="DC27">
        <v>1.9071999999999999E-2</v>
      </c>
      <c r="DD27">
        <v>1.8700999999999999E-2</v>
      </c>
      <c r="DE27">
        <v>1.2508E-2</v>
      </c>
      <c r="DF27">
        <v>1.5629000000000001E-2</v>
      </c>
      <c r="DG27">
        <v>4.8463999999999998E-3</v>
      </c>
      <c r="DH27">
        <v>1.7236999999999999E-2</v>
      </c>
      <c r="DI27">
        <v>1.4289E-2</v>
      </c>
    </row>
    <row r="28" spans="1:113">
      <c r="A28" t="s">
        <v>228</v>
      </c>
      <c r="B28">
        <v>6.9048999999999999E-2</v>
      </c>
      <c r="C28">
        <v>1.5997999999999998E-2</v>
      </c>
      <c r="D28">
        <v>4.7599000000000002E-2</v>
      </c>
      <c r="E28">
        <v>4.8649000000000001E-3</v>
      </c>
      <c r="F28">
        <v>1.9033999999999999E-2</v>
      </c>
      <c r="G28">
        <v>9.9483999999999996E-3</v>
      </c>
      <c r="H28">
        <v>3.8886999999999998E-2</v>
      </c>
      <c r="I28">
        <v>3.7509000000000001E-2</v>
      </c>
      <c r="J28">
        <v>4.0306999999999999E-3</v>
      </c>
      <c r="K28">
        <v>9.6918999999999998E-3</v>
      </c>
      <c r="L28">
        <v>6.4834999999999997E-3</v>
      </c>
      <c r="M28">
        <v>5.0090999999999998E-3</v>
      </c>
      <c r="N28">
        <v>2.1160000000000002E-2</v>
      </c>
      <c r="O28">
        <v>7.7003000000000002E-3</v>
      </c>
      <c r="P28">
        <v>1.0129000000000001E-2</v>
      </c>
      <c r="Q28">
        <v>1.3553000000000001E-2</v>
      </c>
      <c r="R28">
        <v>6.3426000000000003E-3</v>
      </c>
      <c r="S28">
        <v>5.7010999999999999E-2</v>
      </c>
      <c r="T28">
        <v>1.3016E-2</v>
      </c>
      <c r="U28">
        <v>1.0959E-2</v>
      </c>
      <c r="V28">
        <v>4.8005000000000001E-3</v>
      </c>
      <c r="W28">
        <v>1.4406E-2</v>
      </c>
      <c r="X28">
        <v>1.3462E-2</v>
      </c>
      <c r="Y28">
        <v>1.047E-2</v>
      </c>
      <c r="Z28">
        <v>9.5653000000000005E-3</v>
      </c>
      <c r="AA28">
        <v>4.9966999999999998E-3</v>
      </c>
      <c r="AB28">
        <v>1.4735E-2</v>
      </c>
      <c r="AC28">
        <v>1.3776E-2</v>
      </c>
      <c r="AD28">
        <v>1.1041E-2</v>
      </c>
      <c r="AE28">
        <v>4.4773E-3</v>
      </c>
      <c r="AF28">
        <v>1.4001E-2</v>
      </c>
      <c r="AG28">
        <v>5.3492000000000001E-3</v>
      </c>
      <c r="AH28">
        <v>2.1233999999999999E-2</v>
      </c>
      <c r="AI28">
        <v>1.9594E-2</v>
      </c>
      <c r="AJ28">
        <v>1.5287E-2</v>
      </c>
      <c r="AK28">
        <v>5.7254000000000003E-3</v>
      </c>
      <c r="AL28">
        <v>1.5465E-2</v>
      </c>
      <c r="AM28">
        <v>1.0647999999999999E-2</v>
      </c>
      <c r="AN28">
        <v>5.5688000000000001E-2</v>
      </c>
      <c r="AO28">
        <v>6.6733000000000001E-3</v>
      </c>
      <c r="AP28">
        <v>2.2766999999999999E-2</v>
      </c>
      <c r="AQ28">
        <v>8.9782999999999998E-3</v>
      </c>
      <c r="AR28">
        <v>1.8342000000000001E-2</v>
      </c>
      <c r="AS28">
        <v>5.4654999999999999E-3</v>
      </c>
      <c r="AT28">
        <v>1.8134000000000001E-2</v>
      </c>
      <c r="AU28">
        <v>1.4936E-2</v>
      </c>
      <c r="AV28">
        <v>1.1487000000000001E-2</v>
      </c>
      <c r="AW28">
        <v>4.8532000000000002E-3</v>
      </c>
      <c r="AX28">
        <v>1.7555999999999999E-2</v>
      </c>
      <c r="AY28">
        <v>1.495E-2</v>
      </c>
      <c r="AZ28">
        <v>2.4625000000000001E-2</v>
      </c>
      <c r="BA28">
        <v>1.4449999999999999E-2</v>
      </c>
      <c r="BB28">
        <v>5.8865999999999996E-3</v>
      </c>
      <c r="BC28">
        <v>4.9715000000000002E-2</v>
      </c>
      <c r="BD28">
        <v>5.3689999999999996E-3</v>
      </c>
      <c r="BE28">
        <v>1.5810000000000001E-2</v>
      </c>
      <c r="BF28">
        <v>1.2132E-2</v>
      </c>
      <c r="BG28">
        <v>4.9868000000000003E-2</v>
      </c>
      <c r="BH28">
        <v>4.7990999999999997E-3</v>
      </c>
      <c r="BI28">
        <v>2.4060000000000002E-2</v>
      </c>
      <c r="BJ28">
        <v>1.0975E-2</v>
      </c>
      <c r="BK28">
        <v>2.2915000000000001E-2</v>
      </c>
      <c r="BL28">
        <v>2.188E-2</v>
      </c>
      <c r="BM28">
        <v>2.3827000000000001E-2</v>
      </c>
      <c r="BN28">
        <v>7.6813999999999997E-3</v>
      </c>
      <c r="BO28">
        <v>5.9512000000000002E-2</v>
      </c>
      <c r="BP28">
        <v>1.2087000000000001E-2</v>
      </c>
      <c r="BQ28">
        <v>1.7243000000000001E-2</v>
      </c>
      <c r="BR28">
        <v>1.3034E-2</v>
      </c>
      <c r="BS28">
        <v>5.3889999999999997E-3</v>
      </c>
      <c r="BT28">
        <v>1.7690000000000001E-2</v>
      </c>
      <c r="BU28">
        <v>1.9216E-2</v>
      </c>
      <c r="BV28">
        <v>1.6990000000000002E-2</v>
      </c>
      <c r="BW28">
        <v>2.2756999999999999E-2</v>
      </c>
      <c r="BX28">
        <v>1.8995999999999999E-2</v>
      </c>
      <c r="BY28">
        <v>5.1447999999999997E-3</v>
      </c>
      <c r="BZ28">
        <v>1.4819000000000001E-2</v>
      </c>
      <c r="CA28">
        <v>1.4909E-2</v>
      </c>
      <c r="CB28">
        <v>1.8051000000000001E-2</v>
      </c>
      <c r="CC28">
        <v>5.1146999999999998E-3</v>
      </c>
      <c r="CD28">
        <v>2.1940000000000001E-2</v>
      </c>
      <c r="CE28">
        <v>4.9848000000000002E-3</v>
      </c>
      <c r="CF28">
        <v>1.5859000000000002E-2</v>
      </c>
      <c r="CG28">
        <v>9.9447000000000008E-3</v>
      </c>
      <c r="CH28">
        <v>1.8107000000000002E-2</v>
      </c>
      <c r="CI28">
        <v>1.2241999999999999E-2</v>
      </c>
      <c r="CJ28">
        <v>1.4364999999999999E-2</v>
      </c>
      <c r="CK28">
        <v>5.3759999999999997E-3</v>
      </c>
      <c r="CL28">
        <v>2.0053999999999999E-2</v>
      </c>
      <c r="CM28">
        <v>1.7266E-2</v>
      </c>
      <c r="CN28">
        <v>1.4789E-2</v>
      </c>
      <c r="CO28">
        <v>1.0644000000000001E-2</v>
      </c>
      <c r="CP28">
        <v>6.1760000000000002E-2</v>
      </c>
      <c r="CQ28">
        <v>5.9379000000000003E-3</v>
      </c>
      <c r="CR28">
        <v>1.5351999999999999E-2</v>
      </c>
      <c r="CS28">
        <v>1.7114999999999998E-2</v>
      </c>
      <c r="CT28">
        <v>2.0712999999999999E-2</v>
      </c>
      <c r="CU28">
        <v>1.7607000000000001E-2</v>
      </c>
      <c r="CV28">
        <v>6.3278000000000001E-2</v>
      </c>
      <c r="CW28">
        <v>1.7595E-2</v>
      </c>
      <c r="CX28">
        <v>7.2871000000000003E-3</v>
      </c>
      <c r="CY28">
        <v>7.7618999999999994E-2</v>
      </c>
      <c r="CZ28">
        <v>1.8450999999999999E-2</v>
      </c>
      <c r="DA28">
        <v>1.0710000000000001E-2</v>
      </c>
      <c r="DB28">
        <v>5.5905E-3</v>
      </c>
      <c r="DC28">
        <v>1.9066E-2</v>
      </c>
      <c r="DD28">
        <v>1.8700999999999999E-2</v>
      </c>
      <c r="DE28">
        <v>1.2507000000000001E-2</v>
      </c>
      <c r="DF28">
        <v>1.5630999999999999E-2</v>
      </c>
      <c r="DG28">
        <v>4.8459000000000002E-3</v>
      </c>
      <c r="DH28">
        <v>1.7235E-2</v>
      </c>
      <c r="DI28">
        <v>1.4290000000000001E-2</v>
      </c>
    </row>
    <row r="29" spans="1:113">
      <c r="A29" t="s">
        <v>229</v>
      </c>
      <c r="B29">
        <v>6.9048999999999999E-2</v>
      </c>
      <c r="C29">
        <v>1.5997999999999998E-2</v>
      </c>
      <c r="D29">
        <v>4.7599000000000002E-2</v>
      </c>
      <c r="E29">
        <v>4.8649000000000001E-3</v>
      </c>
      <c r="F29">
        <v>1.9033999999999999E-2</v>
      </c>
      <c r="G29">
        <v>9.9483999999999996E-3</v>
      </c>
      <c r="H29">
        <v>3.8886999999999998E-2</v>
      </c>
      <c r="I29">
        <v>3.7509000000000001E-2</v>
      </c>
      <c r="J29">
        <v>4.0306999999999999E-3</v>
      </c>
      <c r="K29">
        <v>9.6918999999999998E-3</v>
      </c>
      <c r="L29">
        <v>6.4834999999999997E-3</v>
      </c>
      <c r="M29">
        <v>5.0090999999999998E-3</v>
      </c>
      <c r="N29">
        <v>2.1160000000000002E-2</v>
      </c>
      <c r="O29">
        <v>7.7003000000000002E-3</v>
      </c>
      <c r="P29">
        <v>1.0129000000000001E-2</v>
      </c>
      <c r="Q29">
        <v>1.3553000000000001E-2</v>
      </c>
      <c r="R29">
        <v>6.3426000000000003E-3</v>
      </c>
      <c r="S29">
        <v>5.7010999999999999E-2</v>
      </c>
      <c r="T29">
        <v>1.3016E-2</v>
      </c>
      <c r="U29">
        <v>1.0959E-2</v>
      </c>
      <c r="V29">
        <v>4.8005000000000001E-3</v>
      </c>
      <c r="W29">
        <v>1.4406E-2</v>
      </c>
      <c r="X29">
        <v>1.3462E-2</v>
      </c>
      <c r="Y29">
        <v>1.047E-2</v>
      </c>
      <c r="Z29">
        <v>9.5653000000000005E-3</v>
      </c>
      <c r="AA29">
        <v>4.9966999999999998E-3</v>
      </c>
      <c r="AB29">
        <v>1.4735E-2</v>
      </c>
      <c r="AC29">
        <v>1.3776E-2</v>
      </c>
      <c r="AD29">
        <v>1.1041E-2</v>
      </c>
      <c r="AE29">
        <v>4.4773E-3</v>
      </c>
      <c r="AF29">
        <v>1.4001E-2</v>
      </c>
      <c r="AG29">
        <v>5.3492000000000001E-3</v>
      </c>
      <c r="AH29">
        <v>2.1233999999999999E-2</v>
      </c>
      <c r="AI29">
        <v>1.9594E-2</v>
      </c>
      <c r="AJ29">
        <v>1.5287E-2</v>
      </c>
      <c r="AK29">
        <v>5.7254000000000003E-3</v>
      </c>
      <c r="AL29">
        <v>1.5465E-2</v>
      </c>
      <c r="AM29">
        <v>1.0647999999999999E-2</v>
      </c>
      <c r="AN29">
        <v>5.5688000000000001E-2</v>
      </c>
      <c r="AO29">
        <v>6.6733000000000001E-3</v>
      </c>
      <c r="AP29">
        <v>2.2766999999999999E-2</v>
      </c>
      <c r="AQ29">
        <v>8.9782999999999998E-3</v>
      </c>
      <c r="AR29">
        <v>1.8342000000000001E-2</v>
      </c>
      <c r="AS29">
        <v>5.4654999999999999E-3</v>
      </c>
      <c r="AT29">
        <v>1.8134000000000001E-2</v>
      </c>
      <c r="AU29">
        <v>1.4936E-2</v>
      </c>
      <c r="AV29">
        <v>1.1487000000000001E-2</v>
      </c>
      <c r="AW29">
        <v>4.8532000000000002E-3</v>
      </c>
      <c r="AX29">
        <v>1.7555999999999999E-2</v>
      </c>
      <c r="AY29">
        <v>1.495E-2</v>
      </c>
      <c r="AZ29">
        <v>2.4625000000000001E-2</v>
      </c>
      <c r="BA29">
        <v>1.4449999999999999E-2</v>
      </c>
      <c r="BB29">
        <v>5.8865999999999996E-3</v>
      </c>
      <c r="BC29">
        <v>4.9715000000000002E-2</v>
      </c>
      <c r="BD29">
        <v>5.3689999999999996E-3</v>
      </c>
      <c r="BE29">
        <v>1.5810000000000001E-2</v>
      </c>
      <c r="BF29">
        <v>1.2132E-2</v>
      </c>
      <c r="BG29">
        <v>4.9868000000000003E-2</v>
      </c>
      <c r="BH29">
        <v>4.7990999999999997E-3</v>
      </c>
      <c r="BI29">
        <v>2.4060000000000002E-2</v>
      </c>
      <c r="BJ29">
        <v>1.0975E-2</v>
      </c>
      <c r="BK29">
        <v>2.2915000000000001E-2</v>
      </c>
      <c r="BL29">
        <v>2.188E-2</v>
      </c>
      <c r="BM29">
        <v>2.3827000000000001E-2</v>
      </c>
      <c r="BN29">
        <v>7.6813999999999997E-3</v>
      </c>
      <c r="BO29">
        <v>5.9512000000000002E-2</v>
      </c>
      <c r="BP29">
        <v>1.2087000000000001E-2</v>
      </c>
      <c r="BQ29">
        <v>1.7243000000000001E-2</v>
      </c>
      <c r="BR29">
        <v>1.3034E-2</v>
      </c>
      <c r="BS29">
        <v>5.3889999999999997E-3</v>
      </c>
      <c r="BT29">
        <v>1.7690000000000001E-2</v>
      </c>
      <c r="BU29">
        <v>1.9216E-2</v>
      </c>
      <c r="BV29">
        <v>1.6990000000000002E-2</v>
      </c>
      <c r="BW29">
        <v>2.2756999999999999E-2</v>
      </c>
      <c r="BX29">
        <v>1.8995999999999999E-2</v>
      </c>
      <c r="BY29">
        <v>5.1447999999999997E-3</v>
      </c>
      <c r="BZ29">
        <v>1.4819000000000001E-2</v>
      </c>
      <c r="CA29">
        <v>1.4909E-2</v>
      </c>
      <c r="CB29">
        <v>1.8051000000000001E-2</v>
      </c>
      <c r="CC29">
        <v>5.1146999999999998E-3</v>
      </c>
      <c r="CD29">
        <v>2.1940000000000001E-2</v>
      </c>
      <c r="CE29">
        <v>4.9848000000000002E-3</v>
      </c>
      <c r="CF29">
        <v>1.5859000000000002E-2</v>
      </c>
      <c r="CG29">
        <v>9.9447000000000008E-3</v>
      </c>
      <c r="CH29">
        <v>1.8107000000000002E-2</v>
      </c>
      <c r="CI29">
        <v>1.2241999999999999E-2</v>
      </c>
      <c r="CJ29">
        <v>1.4364999999999999E-2</v>
      </c>
      <c r="CK29">
        <v>5.3759999999999997E-3</v>
      </c>
      <c r="CL29">
        <v>2.0053999999999999E-2</v>
      </c>
      <c r="CM29">
        <v>1.7266E-2</v>
      </c>
      <c r="CN29">
        <v>1.4789E-2</v>
      </c>
      <c r="CO29">
        <v>1.0644000000000001E-2</v>
      </c>
      <c r="CP29">
        <v>6.1760000000000002E-2</v>
      </c>
      <c r="CQ29">
        <v>5.9379000000000003E-3</v>
      </c>
      <c r="CR29">
        <v>1.5351999999999999E-2</v>
      </c>
      <c r="CS29">
        <v>1.7114999999999998E-2</v>
      </c>
      <c r="CT29">
        <v>2.0712999999999999E-2</v>
      </c>
      <c r="CU29">
        <v>1.7607000000000001E-2</v>
      </c>
      <c r="CV29">
        <v>6.3278000000000001E-2</v>
      </c>
      <c r="CW29">
        <v>1.7595E-2</v>
      </c>
      <c r="CX29">
        <v>7.2871000000000003E-3</v>
      </c>
      <c r="CY29">
        <v>7.7618999999999994E-2</v>
      </c>
      <c r="CZ29">
        <v>1.8450999999999999E-2</v>
      </c>
      <c r="DA29">
        <v>1.0710000000000001E-2</v>
      </c>
      <c r="DB29">
        <v>5.5905E-3</v>
      </c>
      <c r="DC29">
        <v>1.9066E-2</v>
      </c>
      <c r="DD29">
        <v>1.8700999999999999E-2</v>
      </c>
      <c r="DE29">
        <v>1.2507000000000001E-2</v>
      </c>
      <c r="DF29">
        <v>1.5630999999999999E-2</v>
      </c>
      <c r="DG29">
        <v>4.8459000000000002E-3</v>
      </c>
      <c r="DH29">
        <v>1.7235E-2</v>
      </c>
      <c r="DI29">
        <v>1.4290000000000001E-2</v>
      </c>
    </row>
    <row r="30" spans="1:113">
      <c r="A30" t="s">
        <v>230</v>
      </c>
      <c r="B30">
        <v>7.1253999999999998E-2</v>
      </c>
      <c r="C30">
        <v>1.5412E-2</v>
      </c>
      <c r="D30">
        <v>4.7847000000000001E-2</v>
      </c>
      <c r="E30">
        <v>4.8815000000000004E-3</v>
      </c>
      <c r="F30">
        <v>1.8953000000000001E-2</v>
      </c>
      <c r="G30">
        <v>9.7932000000000002E-3</v>
      </c>
      <c r="H30">
        <v>3.8907999999999998E-2</v>
      </c>
      <c r="I30">
        <v>3.7761000000000003E-2</v>
      </c>
      <c r="J30">
        <v>3.9633999999999997E-3</v>
      </c>
      <c r="K30">
        <v>8.8366999999999994E-3</v>
      </c>
      <c r="L30">
        <v>5.9754999999999999E-3</v>
      </c>
      <c r="M30">
        <v>5.0267000000000003E-3</v>
      </c>
      <c r="N30">
        <v>2.1273E-2</v>
      </c>
      <c r="O30">
        <v>7.9030999999999997E-3</v>
      </c>
      <c r="P30">
        <v>1.0364E-2</v>
      </c>
      <c r="Q30">
        <v>1.3494000000000001E-2</v>
      </c>
      <c r="R30">
        <v>6.1196999999999996E-3</v>
      </c>
      <c r="S30">
        <v>5.6534000000000001E-2</v>
      </c>
      <c r="T30">
        <v>1.3318E-2</v>
      </c>
      <c r="U30">
        <v>1.1113E-2</v>
      </c>
      <c r="V30">
        <v>4.7391000000000004E-3</v>
      </c>
      <c r="W30">
        <v>1.3897E-2</v>
      </c>
      <c r="X30">
        <v>1.3289E-2</v>
      </c>
      <c r="Y30">
        <v>1.0562E-2</v>
      </c>
      <c r="Z30">
        <v>9.5621999999999999E-3</v>
      </c>
      <c r="AA30">
        <v>4.8586999999999997E-3</v>
      </c>
      <c r="AB30">
        <v>1.3894E-2</v>
      </c>
      <c r="AC30">
        <v>1.3518000000000001E-2</v>
      </c>
      <c r="AD30">
        <v>1.1192000000000001E-2</v>
      </c>
      <c r="AE30">
        <v>4.5301999999999999E-3</v>
      </c>
      <c r="AF30">
        <v>1.3478E-2</v>
      </c>
      <c r="AG30">
        <v>5.3765000000000002E-3</v>
      </c>
      <c r="AH30">
        <v>2.102E-2</v>
      </c>
      <c r="AI30">
        <v>1.9491999999999999E-2</v>
      </c>
      <c r="AJ30">
        <v>1.5419E-2</v>
      </c>
      <c r="AK30">
        <v>5.6226000000000002E-3</v>
      </c>
      <c r="AL30">
        <v>1.5859999999999999E-2</v>
      </c>
      <c r="AM30">
        <v>1.0454E-2</v>
      </c>
      <c r="AN30">
        <v>5.6087999999999999E-2</v>
      </c>
      <c r="AO30">
        <v>6.3949999999999996E-3</v>
      </c>
      <c r="AP30">
        <v>2.2331E-2</v>
      </c>
      <c r="AQ30">
        <v>9.0133999999999995E-3</v>
      </c>
      <c r="AR30">
        <v>1.8492000000000001E-2</v>
      </c>
      <c r="AS30">
        <v>5.5057999999999999E-3</v>
      </c>
      <c r="AT30">
        <v>1.8057E-2</v>
      </c>
      <c r="AU30">
        <v>1.5023999999999999E-2</v>
      </c>
      <c r="AV30">
        <v>1.1335E-2</v>
      </c>
      <c r="AW30">
        <v>4.7203000000000002E-3</v>
      </c>
      <c r="AX30">
        <v>1.7413000000000001E-2</v>
      </c>
      <c r="AY30">
        <v>1.4865E-2</v>
      </c>
      <c r="AZ30">
        <v>2.4580000000000001E-2</v>
      </c>
      <c r="BA30">
        <v>1.4718E-2</v>
      </c>
      <c r="BB30">
        <v>5.7384999999999997E-3</v>
      </c>
      <c r="BC30">
        <v>5.0118999999999997E-2</v>
      </c>
      <c r="BD30">
        <v>5.3708999999999996E-3</v>
      </c>
      <c r="BE30">
        <v>1.602E-2</v>
      </c>
      <c r="BF30">
        <v>1.2139E-2</v>
      </c>
      <c r="BG30">
        <v>4.9800999999999998E-2</v>
      </c>
      <c r="BH30">
        <v>4.9845000000000002E-3</v>
      </c>
      <c r="BI30">
        <v>2.3657999999999998E-2</v>
      </c>
      <c r="BJ30">
        <v>1.1162E-2</v>
      </c>
      <c r="BK30">
        <v>2.2970999999999998E-2</v>
      </c>
      <c r="BL30">
        <v>2.2100999999999999E-2</v>
      </c>
      <c r="BM30">
        <v>2.4067000000000002E-2</v>
      </c>
      <c r="BN30">
        <v>7.5725000000000002E-3</v>
      </c>
      <c r="BO30">
        <v>5.9499000000000003E-2</v>
      </c>
      <c r="BP30">
        <v>1.2603E-2</v>
      </c>
      <c r="BQ30">
        <v>1.7819000000000002E-2</v>
      </c>
      <c r="BR30">
        <v>1.2736000000000001E-2</v>
      </c>
      <c r="BS30">
        <v>5.4256E-3</v>
      </c>
      <c r="BT30">
        <v>1.8065000000000001E-2</v>
      </c>
      <c r="BU30">
        <v>1.9203999999999999E-2</v>
      </c>
      <c r="BV30">
        <v>1.6836E-2</v>
      </c>
      <c r="BW30">
        <v>2.2624999999999999E-2</v>
      </c>
      <c r="BX30">
        <v>1.8886E-2</v>
      </c>
      <c r="BY30">
        <v>5.1032999999999999E-3</v>
      </c>
      <c r="BZ30">
        <v>1.4880000000000001E-2</v>
      </c>
      <c r="CA30">
        <v>1.4895E-2</v>
      </c>
      <c r="CB30">
        <v>1.7815999999999999E-2</v>
      </c>
      <c r="CC30">
        <v>5.3854999999999997E-3</v>
      </c>
      <c r="CD30">
        <v>2.1388000000000001E-2</v>
      </c>
      <c r="CE30">
        <v>5.0108000000000001E-3</v>
      </c>
      <c r="CF30">
        <v>1.5879000000000001E-2</v>
      </c>
      <c r="CG30">
        <v>9.8388E-3</v>
      </c>
      <c r="CH30">
        <v>1.7763000000000001E-2</v>
      </c>
      <c r="CI30">
        <v>1.2215E-2</v>
      </c>
      <c r="CJ30">
        <v>1.4288E-2</v>
      </c>
      <c r="CK30">
        <v>5.2706000000000003E-3</v>
      </c>
      <c r="CL30">
        <v>1.9762999999999999E-2</v>
      </c>
      <c r="CM30">
        <v>1.6487000000000002E-2</v>
      </c>
      <c r="CN30">
        <v>1.4775999999999999E-2</v>
      </c>
      <c r="CO30">
        <v>9.8695999999999992E-3</v>
      </c>
      <c r="CP30">
        <v>6.1261000000000003E-2</v>
      </c>
      <c r="CQ30">
        <v>5.8174000000000003E-3</v>
      </c>
      <c r="CR30">
        <v>1.5252E-2</v>
      </c>
      <c r="CS30">
        <v>1.6906999999999998E-2</v>
      </c>
      <c r="CT30">
        <v>2.0188999999999999E-2</v>
      </c>
      <c r="CU30">
        <v>1.7739999999999999E-2</v>
      </c>
      <c r="CV30">
        <v>6.2592999999999996E-2</v>
      </c>
      <c r="CW30">
        <v>1.7916999999999999E-2</v>
      </c>
      <c r="CX30">
        <v>6.9918999999999997E-3</v>
      </c>
      <c r="CY30">
        <v>7.8072000000000003E-2</v>
      </c>
      <c r="CZ30">
        <v>1.8374999999999999E-2</v>
      </c>
      <c r="DA30">
        <v>1.0654E-2</v>
      </c>
      <c r="DB30">
        <v>5.4152000000000002E-3</v>
      </c>
      <c r="DC30">
        <v>1.8723E-2</v>
      </c>
      <c r="DD30">
        <v>1.9776999999999999E-2</v>
      </c>
      <c r="DE30">
        <v>1.2426E-2</v>
      </c>
      <c r="DF30">
        <v>1.5228E-2</v>
      </c>
      <c r="DG30">
        <v>4.8891999999999998E-3</v>
      </c>
      <c r="DH30">
        <v>1.7371000000000001E-2</v>
      </c>
      <c r="DI30">
        <v>1.4211E-2</v>
      </c>
    </row>
    <row r="31" spans="1:113">
      <c r="A31" t="s">
        <v>231</v>
      </c>
      <c r="B31">
        <v>6.8696999999999994E-2</v>
      </c>
      <c r="C31">
        <v>1.5644000000000002E-2</v>
      </c>
      <c r="D31">
        <v>4.7463999999999999E-2</v>
      </c>
      <c r="E31">
        <v>4.8545000000000003E-3</v>
      </c>
      <c r="F31">
        <v>1.8679000000000001E-2</v>
      </c>
      <c r="G31">
        <v>9.8857000000000007E-3</v>
      </c>
      <c r="H31">
        <v>3.8349000000000001E-2</v>
      </c>
      <c r="I31">
        <v>3.6916999999999998E-2</v>
      </c>
      <c r="J31">
        <v>3.9857E-3</v>
      </c>
      <c r="K31">
        <v>9.5072999999999998E-3</v>
      </c>
      <c r="L31">
        <v>6.3204000000000003E-3</v>
      </c>
      <c r="M31">
        <v>4.9505E-3</v>
      </c>
      <c r="N31">
        <v>2.1051E-2</v>
      </c>
      <c r="O31">
        <v>7.7153999999999999E-3</v>
      </c>
      <c r="P31">
        <v>1.0045E-2</v>
      </c>
      <c r="Q31">
        <v>1.3199000000000001E-2</v>
      </c>
      <c r="R31">
        <v>6.2341999999999996E-3</v>
      </c>
      <c r="S31">
        <v>5.6101999999999999E-2</v>
      </c>
      <c r="T31">
        <v>1.2775E-2</v>
      </c>
      <c r="U31">
        <v>1.0895E-2</v>
      </c>
      <c r="V31">
        <v>4.7032000000000003E-3</v>
      </c>
      <c r="W31">
        <v>1.4113000000000001E-2</v>
      </c>
      <c r="X31">
        <v>1.3370999999999999E-2</v>
      </c>
      <c r="Y31">
        <v>1.0388E-2</v>
      </c>
      <c r="Z31">
        <v>9.5250000000000005E-3</v>
      </c>
      <c r="AA31">
        <v>4.9378E-3</v>
      </c>
      <c r="AB31">
        <v>1.438E-2</v>
      </c>
      <c r="AC31">
        <v>1.3632E-2</v>
      </c>
      <c r="AD31">
        <v>1.0944000000000001E-2</v>
      </c>
      <c r="AE31">
        <v>4.4215000000000001E-3</v>
      </c>
      <c r="AF31">
        <v>1.3832000000000001E-2</v>
      </c>
      <c r="AG31">
        <v>5.3045000000000002E-3</v>
      </c>
      <c r="AH31">
        <v>2.1149000000000001E-2</v>
      </c>
      <c r="AI31">
        <v>1.9113000000000002E-2</v>
      </c>
      <c r="AJ31">
        <v>1.5238E-2</v>
      </c>
      <c r="AK31">
        <v>5.6692000000000001E-3</v>
      </c>
      <c r="AL31">
        <v>1.5288E-2</v>
      </c>
      <c r="AM31">
        <v>1.0588E-2</v>
      </c>
      <c r="AN31">
        <v>5.5368000000000001E-2</v>
      </c>
      <c r="AO31">
        <v>6.6052999999999997E-3</v>
      </c>
      <c r="AP31">
        <v>2.2626E-2</v>
      </c>
      <c r="AQ31">
        <v>8.9686999999999996E-3</v>
      </c>
      <c r="AR31">
        <v>1.7679E-2</v>
      </c>
      <c r="AS31">
        <v>5.4047000000000001E-3</v>
      </c>
      <c r="AT31">
        <v>1.8106000000000001E-2</v>
      </c>
      <c r="AU31">
        <v>1.4730999999999999E-2</v>
      </c>
      <c r="AV31">
        <v>1.1353E-2</v>
      </c>
      <c r="AW31">
        <v>4.7732E-3</v>
      </c>
      <c r="AX31">
        <v>1.7485000000000001E-2</v>
      </c>
      <c r="AY31">
        <v>1.4940999999999999E-2</v>
      </c>
      <c r="AZ31">
        <v>2.4638E-2</v>
      </c>
      <c r="BA31">
        <v>1.4461999999999999E-2</v>
      </c>
      <c r="BB31">
        <v>5.8481999999999996E-3</v>
      </c>
      <c r="BC31">
        <v>4.9430000000000002E-2</v>
      </c>
      <c r="BD31">
        <v>5.3264999999999996E-3</v>
      </c>
      <c r="BE31">
        <v>1.5532000000000001E-2</v>
      </c>
      <c r="BF31">
        <v>1.2026E-2</v>
      </c>
      <c r="BG31">
        <v>4.9685E-2</v>
      </c>
      <c r="BH31">
        <v>4.7825999999999997E-3</v>
      </c>
      <c r="BI31">
        <v>2.3972E-2</v>
      </c>
      <c r="BJ31">
        <v>1.0962E-2</v>
      </c>
      <c r="BK31">
        <v>2.2737E-2</v>
      </c>
      <c r="BL31">
        <v>2.1746000000000001E-2</v>
      </c>
      <c r="BM31">
        <v>2.3681000000000001E-2</v>
      </c>
      <c r="BN31">
        <v>7.5959E-3</v>
      </c>
      <c r="BO31">
        <v>5.8899E-2</v>
      </c>
      <c r="BP31">
        <v>1.1828E-2</v>
      </c>
      <c r="BQ31">
        <v>1.7035000000000002E-2</v>
      </c>
      <c r="BR31">
        <v>1.2786E-2</v>
      </c>
      <c r="BS31">
        <v>5.3578000000000002E-3</v>
      </c>
      <c r="BT31">
        <v>1.7637E-2</v>
      </c>
      <c r="BU31">
        <v>1.9036999999999998E-2</v>
      </c>
      <c r="BV31">
        <v>1.6655E-2</v>
      </c>
      <c r="BW31">
        <v>2.2626E-2</v>
      </c>
      <c r="BX31">
        <v>1.8887000000000001E-2</v>
      </c>
      <c r="BY31">
        <v>5.0591999999999998E-3</v>
      </c>
      <c r="BZ31">
        <v>1.4703000000000001E-2</v>
      </c>
      <c r="CA31">
        <v>1.4827999999999999E-2</v>
      </c>
      <c r="CB31">
        <v>1.7881000000000001E-2</v>
      </c>
      <c r="CC31">
        <v>4.9760000000000004E-3</v>
      </c>
      <c r="CD31">
        <v>2.1718999999999999E-2</v>
      </c>
      <c r="CE31">
        <v>4.9135999999999997E-3</v>
      </c>
      <c r="CF31">
        <v>1.5821999999999999E-2</v>
      </c>
      <c r="CG31">
        <v>9.9159999999999995E-3</v>
      </c>
      <c r="CH31">
        <v>1.8085E-2</v>
      </c>
      <c r="CI31">
        <v>1.2220999999999999E-2</v>
      </c>
      <c r="CJ31">
        <v>1.4349000000000001E-2</v>
      </c>
      <c r="CK31">
        <v>5.3439000000000004E-3</v>
      </c>
      <c r="CL31">
        <v>1.9954E-2</v>
      </c>
      <c r="CM31">
        <v>1.6920000000000001E-2</v>
      </c>
      <c r="CN31">
        <v>1.4615E-2</v>
      </c>
      <c r="CO31">
        <v>1.0533000000000001E-2</v>
      </c>
      <c r="CP31">
        <v>6.1565000000000002E-2</v>
      </c>
      <c r="CQ31">
        <v>5.8707000000000004E-3</v>
      </c>
      <c r="CR31">
        <v>1.5213000000000001E-2</v>
      </c>
      <c r="CS31">
        <v>1.6650000000000002E-2</v>
      </c>
      <c r="CT31">
        <v>2.0265999999999999E-2</v>
      </c>
      <c r="CU31">
        <v>1.7462999999999999E-2</v>
      </c>
      <c r="CV31">
        <v>6.2910999999999995E-2</v>
      </c>
      <c r="CW31">
        <v>1.7416999999999998E-2</v>
      </c>
      <c r="CX31">
        <v>7.1603999999999999E-3</v>
      </c>
      <c r="CY31">
        <v>7.7183000000000002E-2</v>
      </c>
      <c r="CZ31">
        <v>1.8307E-2</v>
      </c>
      <c r="DA31">
        <v>1.0481000000000001E-2</v>
      </c>
      <c r="DB31">
        <v>5.5741999999999996E-3</v>
      </c>
      <c r="DC31">
        <v>1.8953000000000001E-2</v>
      </c>
      <c r="DD31">
        <v>1.8623000000000001E-2</v>
      </c>
      <c r="DE31">
        <v>1.2375000000000001E-2</v>
      </c>
      <c r="DF31">
        <v>1.5374000000000001E-2</v>
      </c>
      <c r="DG31">
        <v>4.7867999999999999E-3</v>
      </c>
      <c r="DH31">
        <v>1.7069999999999998E-2</v>
      </c>
      <c r="DI31">
        <v>1.4055E-2</v>
      </c>
    </row>
    <row r="32" spans="1:113">
      <c r="A32" t="s">
        <v>248</v>
      </c>
      <c r="B32">
        <v>6.9048999999999999E-2</v>
      </c>
      <c r="C32">
        <v>1.5997999999999998E-2</v>
      </c>
      <c r="D32">
        <v>4.7599000000000002E-2</v>
      </c>
      <c r="E32">
        <v>4.8649000000000001E-3</v>
      </c>
      <c r="F32">
        <v>1.9033999999999999E-2</v>
      </c>
      <c r="G32">
        <v>9.9483999999999996E-3</v>
      </c>
      <c r="H32">
        <v>3.8886999999999998E-2</v>
      </c>
      <c r="I32">
        <v>3.7509000000000001E-2</v>
      </c>
      <c r="J32">
        <v>4.0306999999999999E-3</v>
      </c>
      <c r="K32">
        <v>9.6918999999999998E-3</v>
      </c>
      <c r="L32">
        <v>6.4834999999999997E-3</v>
      </c>
      <c r="M32">
        <v>5.0090999999999998E-3</v>
      </c>
      <c r="N32">
        <v>2.1160000000000002E-2</v>
      </c>
      <c r="O32">
        <v>7.7003000000000002E-3</v>
      </c>
      <c r="P32">
        <v>1.0129000000000001E-2</v>
      </c>
      <c r="Q32">
        <v>1.3553000000000001E-2</v>
      </c>
      <c r="R32">
        <v>6.3426000000000003E-3</v>
      </c>
      <c r="S32">
        <v>5.7010999999999999E-2</v>
      </c>
      <c r="T32">
        <v>1.3016E-2</v>
      </c>
      <c r="U32">
        <v>1.0959E-2</v>
      </c>
      <c r="V32">
        <v>4.8005000000000001E-3</v>
      </c>
      <c r="W32">
        <v>1.4406E-2</v>
      </c>
      <c r="X32">
        <v>1.3462E-2</v>
      </c>
      <c r="Y32">
        <v>1.047E-2</v>
      </c>
      <c r="Z32">
        <v>9.5653000000000005E-3</v>
      </c>
      <c r="AA32">
        <v>4.9966999999999998E-3</v>
      </c>
      <c r="AB32">
        <v>1.4735E-2</v>
      </c>
      <c r="AC32">
        <v>1.3776E-2</v>
      </c>
      <c r="AD32">
        <v>1.1041E-2</v>
      </c>
      <c r="AE32">
        <v>4.4773E-3</v>
      </c>
      <c r="AF32">
        <v>1.4001E-2</v>
      </c>
      <c r="AG32">
        <v>5.3492000000000001E-3</v>
      </c>
      <c r="AH32">
        <v>2.1233999999999999E-2</v>
      </c>
      <c r="AI32">
        <v>1.9594E-2</v>
      </c>
      <c r="AJ32">
        <v>1.5287E-2</v>
      </c>
      <c r="AK32">
        <v>5.7254000000000003E-3</v>
      </c>
      <c r="AL32">
        <v>1.5465E-2</v>
      </c>
      <c r="AM32">
        <v>1.0647999999999999E-2</v>
      </c>
      <c r="AN32">
        <v>5.5688000000000001E-2</v>
      </c>
      <c r="AO32">
        <v>6.6733000000000001E-3</v>
      </c>
      <c r="AP32">
        <v>2.2766999999999999E-2</v>
      </c>
      <c r="AQ32">
        <v>8.9782999999999998E-3</v>
      </c>
      <c r="AR32">
        <v>1.8342000000000001E-2</v>
      </c>
      <c r="AS32">
        <v>5.4654999999999999E-3</v>
      </c>
      <c r="AT32">
        <v>1.8134000000000001E-2</v>
      </c>
      <c r="AU32">
        <v>1.4936E-2</v>
      </c>
      <c r="AV32">
        <v>1.1487000000000001E-2</v>
      </c>
      <c r="AW32">
        <v>4.8532000000000002E-3</v>
      </c>
      <c r="AX32">
        <v>1.7555999999999999E-2</v>
      </c>
      <c r="AY32">
        <v>1.495E-2</v>
      </c>
      <c r="AZ32">
        <v>2.4625000000000001E-2</v>
      </c>
      <c r="BA32">
        <v>1.4449999999999999E-2</v>
      </c>
      <c r="BB32">
        <v>5.8865999999999996E-3</v>
      </c>
      <c r="BC32">
        <v>4.9715000000000002E-2</v>
      </c>
      <c r="BD32">
        <v>5.3689999999999996E-3</v>
      </c>
      <c r="BE32">
        <v>1.5810000000000001E-2</v>
      </c>
      <c r="BF32">
        <v>1.2132E-2</v>
      </c>
      <c r="BG32">
        <v>4.9868000000000003E-2</v>
      </c>
      <c r="BH32">
        <v>4.7990999999999997E-3</v>
      </c>
      <c r="BI32">
        <v>2.4060000000000002E-2</v>
      </c>
      <c r="BJ32">
        <v>1.0975E-2</v>
      </c>
      <c r="BK32">
        <v>2.2915000000000001E-2</v>
      </c>
      <c r="BL32">
        <v>2.188E-2</v>
      </c>
      <c r="BM32">
        <v>2.3827000000000001E-2</v>
      </c>
      <c r="BN32">
        <v>7.6813999999999997E-3</v>
      </c>
      <c r="BO32">
        <v>5.9512000000000002E-2</v>
      </c>
      <c r="BP32">
        <v>1.2087000000000001E-2</v>
      </c>
      <c r="BQ32">
        <v>1.7243000000000001E-2</v>
      </c>
      <c r="BR32">
        <v>1.3034E-2</v>
      </c>
      <c r="BS32">
        <v>5.3889999999999997E-3</v>
      </c>
      <c r="BT32">
        <v>1.7690000000000001E-2</v>
      </c>
      <c r="BU32">
        <v>1.9216E-2</v>
      </c>
      <c r="BV32">
        <v>1.6990000000000002E-2</v>
      </c>
      <c r="BW32">
        <v>2.2756999999999999E-2</v>
      </c>
      <c r="BX32">
        <v>1.8995999999999999E-2</v>
      </c>
      <c r="BY32">
        <v>5.1447999999999997E-3</v>
      </c>
      <c r="BZ32">
        <v>1.4819000000000001E-2</v>
      </c>
      <c r="CA32">
        <v>1.4909E-2</v>
      </c>
      <c r="CB32">
        <v>1.8051000000000001E-2</v>
      </c>
      <c r="CC32">
        <v>5.1146999999999998E-3</v>
      </c>
      <c r="CD32">
        <v>2.1940000000000001E-2</v>
      </c>
      <c r="CE32">
        <v>4.9848000000000002E-3</v>
      </c>
      <c r="CF32">
        <v>1.5859000000000002E-2</v>
      </c>
      <c r="CG32">
        <v>9.9447000000000008E-3</v>
      </c>
      <c r="CH32">
        <v>1.8107000000000002E-2</v>
      </c>
      <c r="CI32">
        <v>1.2241999999999999E-2</v>
      </c>
      <c r="CJ32">
        <v>1.4364999999999999E-2</v>
      </c>
      <c r="CK32">
        <v>5.3759999999999997E-3</v>
      </c>
      <c r="CL32">
        <v>2.0053999999999999E-2</v>
      </c>
      <c r="CM32">
        <v>1.7266E-2</v>
      </c>
      <c r="CN32">
        <v>1.4789E-2</v>
      </c>
      <c r="CO32">
        <v>1.0644000000000001E-2</v>
      </c>
      <c r="CP32">
        <v>6.1760000000000002E-2</v>
      </c>
      <c r="CQ32">
        <v>5.9379000000000003E-3</v>
      </c>
      <c r="CR32">
        <v>1.5351999999999999E-2</v>
      </c>
      <c r="CS32">
        <v>1.7114999999999998E-2</v>
      </c>
      <c r="CT32">
        <v>2.0712999999999999E-2</v>
      </c>
      <c r="CU32">
        <v>1.7607000000000001E-2</v>
      </c>
      <c r="CV32">
        <v>6.3278000000000001E-2</v>
      </c>
      <c r="CW32">
        <v>1.7595E-2</v>
      </c>
      <c r="CX32">
        <v>7.2871000000000003E-3</v>
      </c>
      <c r="CY32">
        <v>7.7618999999999994E-2</v>
      </c>
      <c r="CZ32">
        <v>1.8450999999999999E-2</v>
      </c>
      <c r="DA32">
        <v>1.0710000000000001E-2</v>
      </c>
      <c r="DB32">
        <v>5.5905E-3</v>
      </c>
      <c r="DC32">
        <v>1.9066E-2</v>
      </c>
      <c r="DD32">
        <v>1.8700999999999999E-2</v>
      </c>
      <c r="DE32">
        <v>1.2507000000000001E-2</v>
      </c>
      <c r="DF32">
        <v>1.5630999999999999E-2</v>
      </c>
      <c r="DG32">
        <v>4.8459000000000002E-3</v>
      </c>
      <c r="DH32">
        <v>1.7235E-2</v>
      </c>
      <c r="DI32">
        <v>1.4290000000000001E-2</v>
      </c>
    </row>
    <row r="33" spans="1:113">
      <c r="A33" t="s">
        <v>232</v>
      </c>
      <c r="B33">
        <v>6.6000000000000003E-2</v>
      </c>
      <c r="C33">
        <v>1.3611E-2</v>
      </c>
      <c r="D33">
        <v>4.4486999999999999E-2</v>
      </c>
      <c r="E33">
        <v>4.5881999999999997E-3</v>
      </c>
      <c r="F33">
        <v>1.7409000000000001E-2</v>
      </c>
      <c r="G33">
        <v>9.1112999999999993E-3</v>
      </c>
      <c r="H33">
        <v>3.6253000000000001E-2</v>
      </c>
      <c r="I33">
        <v>3.4886E-2</v>
      </c>
      <c r="J33">
        <v>3.6375000000000001E-3</v>
      </c>
      <c r="K33">
        <v>8.2859000000000006E-3</v>
      </c>
      <c r="L33">
        <v>5.5522999999999996E-3</v>
      </c>
      <c r="M33">
        <v>4.5244999999999999E-3</v>
      </c>
      <c r="N33">
        <v>2.0114E-2</v>
      </c>
      <c r="O33">
        <v>7.5845000000000001E-3</v>
      </c>
      <c r="P33">
        <v>9.8137999999999993E-3</v>
      </c>
      <c r="Q33">
        <v>1.1924000000000001E-2</v>
      </c>
      <c r="R33">
        <v>5.7206999999999996E-3</v>
      </c>
      <c r="S33">
        <v>5.1433E-2</v>
      </c>
      <c r="T33">
        <v>1.1748E-2</v>
      </c>
      <c r="U33">
        <v>1.0352E-2</v>
      </c>
      <c r="V33">
        <v>4.2900999999999998E-3</v>
      </c>
      <c r="W33">
        <v>1.3100000000000001E-2</v>
      </c>
      <c r="X33">
        <v>1.2175999999999999E-2</v>
      </c>
      <c r="Y33">
        <v>1.0052E-2</v>
      </c>
      <c r="Z33">
        <v>9.1117999999999998E-3</v>
      </c>
      <c r="AA33">
        <v>4.4278E-3</v>
      </c>
      <c r="AB33">
        <v>1.308E-2</v>
      </c>
      <c r="AC33">
        <v>1.2356000000000001E-2</v>
      </c>
      <c r="AD33">
        <v>1.0607E-2</v>
      </c>
      <c r="AE33">
        <v>4.0873999999999997E-3</v>
      </c>
      <c r="AF33">
        <v>1.2305E-2</v>
      </c>
      <c r="AG33">
        <v>4.9426000000000001E-3</v>
      </c>
      <c r="AH33">
        <v>1.976E-2</v>
      </c>
      <c r="AI33">
        <v>1.7566999999999999E-2</v>
      </c>
      <c r="AJ33">
        <v>1.4652E-2</v>
      </c>
      <c r="AK33">
        <v>5.1380999999999996E-3</v>
      </c>
      <c r="AL33">
        <v>1.4256E-2</v>
      </c>
      <c r="AM33">
        <v>9.8688999999999999E-3</v>
      </c>
      <c r="AN33">
        <v>5.2179999999999997E-2</v>
      </c>
      <c r="AO33">
        <v>6.0185000000000004E-3</v>
      </c>
      <c r="AP33">
        <v>2.0761000000000002E-2</v>
      </c>
      <c r="AQ33">
        <v>8.4466000000000003E-3</v>
      </c>
      <c r="AR33">
        <v>1.6302000000000001E-2</v>
      </c>
      <c r="AS33">
        <v>4.9595999999999998E-3</v>
      </c>
      <c r="AT33">
        <v>1.7195999999999999E-2</v>
      </c>
      <c r="AU33">
        <v>1.3712E-2</v>
      </c>
      <c r="AV33">
        <v>1.0664E-2</v>
      </c>
      <c r="AW33">
        <v>4.2741000000000003E-3</v>
      </c>
      <c r="AX33">
        <v>1.6632999999999998E-2</v>
      </c>
      <c r="AY33">
        <v>1.3785E-2</v>
      </c>
      <c r="AZ33">
        <v>2.3540999999999999E-2</v>
      </c>
      <c r="BA33">
        <v>1.3995E-2</v>
      </c>
      <c r="BB33">
        <v>5.2195999999999996E-3</v>
      </c>
      <c r="BC33">
        <v>4.6337000000000003E-2</v>
      </c>
      <c r="BD33">
        <v>5.0045000000000003E-3</v>
      </c>
      <c r="BE33">
        <v>1.4546E-2</v>
      </c>
      <c r="BF33">
        <v>1.1455E-2</v>
      </c>
      <c r="BG33">
        <v>4.6414999999999998E-2</v>
      </c>
      <c r="BH33">
        <v>4.7004999999999998E-3</v>
      </c>
      <c r="BI33">
        <v>2.1981000000000001E-2</v>
      </c>
      <c r="BJ33">
        <v>1.0422000000000001E-2</v>
      </c>
      <c r="BK33">
        <v>2.1839999999999998E-2</v>
      </c>
      <c r="BL33">
        <v>2.1142999999999999E-2</v>
      </c>
      <c r="BM33">
        <v>2.3023999999999999E-2</v>
      </c>
      <c r="BN33">
        <v>7.0302999999999997E-3</v>
      </c>
      <c r="BO33">
        <v>5.4378000000000003E-2</v>
      </c>
      <c r="BP33">
        <v>1.1075E-2</v>
      </c>
      <c r="BQ33">
        <v>1.5793000000000001E-2</v>
      </c>
      <c r="BR33">
        <v>1.2070000000000001E-2</v>
      </c>
      <c r="BS33">
        <v>4.8459999999999996E-3</v>
      </c>
      <c r="BT33">
        <v>1.7055000000000001E-2</v>
      </c>
      <c r="BU33">
        <v>1.7531000000000001E-2</v>
      </c>
      <c r="BV33">
        <v>1.5845000000000001E-2</v>
      </c>
      <c r="BW33">
        <v>2.1339E-2</v>
      </c>
      <c r="BX33">
        <v>1.7812000000000001E-2</v>
      </c>
      <c r="BY33">
        <v>4.6353999999999996E-3</v>
      </c>
      <c r="BZ33">
        <v>1.3842E-2</v>
      </c>
      <c r="CA33">
        <v>1.3691999999999999E-2</v>
      </c>
      <c r="CB33">
        <v>1.677E-2</v>
      </c>
      <c r="CC33">
        <v>4.7600999999999997E-3</v>
      </c>
      <c r="CD33">
        <v>2.0275999999999999E-2</v>
      </c>
      <c r="CE33">
        <v>4.5300000000000002E-3</v>
      </c>
      <c r="CF33">
        <v>1.4713E-2</v>
      </c>
      <c r="CG33">
        <v>9.4201000000000007E-3</v>
      </c>
      <c r="CH33">
        <v>1.6542000000000001E-2</v>
      </c>
      <c r="CI33">
        <v>1.1721000000000001E-2</v>
      </c>
      <c r="CJ33">
        <v>1.3736999999999999E-2</v>
      </c>
      <c r="CK33">
        <v>4.6741999999999999E-3</v>
      </c>
      <c r="CL33">
        <v>1.8756999999999999E-2</v>
      </c>
      <c r="CM33">
        <v>1.4762000000000001E-2</v>
      </c>
      <c r="CN33">
        <v>1.3864E-2</v>
      </c>
      <c r="CO33">
        <v>9.2850999999999993E-3</v>
      </c>
      <c r="CP33">
        <v>5.6286999999999997E-2</v>
      </c>
      <c r="CQ33">
        <v>5.1787999999999999E-3</v>
      </c>
      <c r="CR33">
        <v>1.4341E-2</v>
      </c>
      <c r="CS33">
        <v>1.523E-2</v>
      </c>
      <c r="CT33">
        <v>1.8943999999999999E-2</v>
      </c>
      <c r="CU33">
        <v>1.6934999999999999E-2</v>
      </c>
      <c r="CV33">
        <v>5.7352E-2</v>
      </c>
      <c r="CW33">
        <v>1.6112999999999999E-2</v>
      </c>
      <c r="CX33">
        <v>6.5364999999999998E-3</v>
      </c>
      <c r="CY33">
        <v>7.1805999999999995E-2</v>
      </c>
      <c r="CZ33">
        <v>1.6837999999999999E-2</v>
      </c>
      <c r="DA33">
        <v>9.1093000000000007E-3</v>
      </c>
      <c r="DB33">
        <v>5.1211E-3</v>
      </c>
      <c r="DC33">
        <v>1.7479000000000001E-2</v>
      </c>
      <c r="DD33">
        <v>1.7634E-2</v>
      </c>
      <c r="DE33">
        <v>1.1806000000000001E-2</v>
      </c>
      <c r="DF33">
        <v>1.4541E-2</v>
      </c>
      <c r="DG33">
        <v>4.3581000000000002E-3</v>
      </c>
      <c r="DH33">
        <v>1.6476000000000001E-2</v>
      </c>
      <c r="DI33">
        <v>1.2871E-2</v>
      </c>
    </row>
    <row r="35" spans="1:113">
      <c r="A35" t="s">
        <v>114</v>
      </c>
    </row>
    <row r="36" spans="1:113">
      <c r="A36" t="s">
        <v>225</v>
      </c>
      <c r="B36">
        <v>7.6201000000000005E-2</v>
      </c>
      <c r="C36">
        <v>1.7801000000000001E-2</v>
      </c>
      <c r="D36">
        <v>5.3380999999999998E-2</v>
      </c>
      <c r="E36">
        <v>5.3270000000000001E-3</v>
      </c>
      <c r="F36">
        <v>2.1453E-2</v>
      </c>
      <c r="G36">
        <v>1.2493000000000001E-2</v>
      </c>
      <c r="H36">
        <v>4.4013999999999998E-2</v>
      </c>
      <c r="I36">
        <v>4.2398999999999999E-2</v>
      </c>
      <c r="J36">
        <v>4.5817000000000002E-3</v>
      </c>
      <c r="K36">
        <v>1.1653999999999999E-2</v>
      </c>
      <c r="L36">
        <v>7.9401000000000003E-3</v>
      </c>
      <c r="M36">
        <v>5.7346000000000003E-3</v>
      </c>
      <c r="N36">
        <v>2.63E-2</v>
      </c>
      <c r="O36">
        <v>8.0912999999999992E-3</v>
      </c>
      <c r="P36">
        <v>1.1827000000000001E-2</v>
      </c>
      <c r="Q36">
        <v>1.5288E-2</v>
      </c>
      <c r="R36">
        <v>6.5684999999999997E-3</v>
      </c>
      <c r="S36">
        <v>6.5640000000000004E-2</v>
      </c>
      <c r="T36">
        <v>1.4615E-2</v>
      </c>
      <c r="U36">
        <v>1.3596E-2</v>
      </c>
      <c r="V36">
        <v>5.411E-3</v>
      </c>
      <c r="W36">
        <v>1.4768E-2</v>
      </c>
      <c r="X36">
        <v>1.5047E-2</v>
      </c>
      <c r="Y36">
        <v>1.2422000000000001E-2</v>
      </c>
      <c r="Z36">
        <v>1.0191E-2</v>
      </c>
      <c r="AA36">
        <v>5.5979999999999997E-3</v>
      </c>
      <c r="AB36">
        <v>1.5155999999999999E-2</v>
      </c>
      <c r="AC36">
        <v>1.5450999999999999E-2</v>
      </c>
      <c r="AD36">
        <v>1.3663E-2</v>
      </c>
      <c r="AE36">
        <v>5.0631000000000001E-3</v>
      </c>
      <c r="AF36">
        <v>1.5626999999999999E-2</v>
      </c>
      <c r="AG36">
        <v>5.8855000000000001E-3</v>
      </c>
      <c r="AH36">
        <v>2.2082999999999998E-2</v>
      </c>
      <c r="AI36">
        <v>2.2329999999999999E-2</v>
      </c>
      <c r="AJ36">
        <v>1.9285E-2</v>
      </c>
      <c r="AK36">
        <v>6.2791000000000001E-3</v>
      </c>
      <c r="AL36">
        <v>1.8083999999999999E-2</v>
      </c>
      <c r="AM36">
        <v>1.3049E-2</v>
      </c>
      <c r="AN36">
        <v>6.1856000000000001E-2</v>
      </c>
      <c r="AO36">
        <v>7.1387999999999998E-3</v>
      </c>
      <c r="AP36">
        <v>2.4913000000000001E-2</v>
      </c>
      <c r="AQ36">
        <v>1.1837E-2</v>
      </c>
      <c r="AR36">
        <v>2.111E-2</v>
      </c>
      <c r="AS36">
        <v>6.3055999999999997E-3</v>
      </c>
      <c r="AT36">
        <v>1.8515E-2</v>
      </c>
      <c r="AU36">
        <v>1.6735E-2</v>
      </c>
      <c r="AV36">
        <v>1.3854999999999999E-2</v>
      </c>
      <c r="AW36">
        <v>5.4885000000000003E-3</v>
      </c>
      <c r="AX36">
        <v>1.7850999999999999E-2</v>
      </c>
      <c r="AY36">
        <v>1.669E-2</v>
      </c>
      <c r="AZ36">
        <v>3.0064E-2</v>
      </c>
      <c r="BA36">
        <v>1.5093000000000001E-2</v>
      </c>
      <c r="BB36">
        <v>6.5648E-3</v>
      </c>
      <c r="BC36">
        <v>5.6075E-2</v>
      </c>
      <c r="BD36">
        <v>6.0010999999999997E-3</v>
      </c>
      <c r="BE36">
        <v>1.8100999999999999E-2</v>
      </c>
      <c r="BF36">
        <v>1.4956000000000001E-2</v>
      </c>
      <c r="BG36">
        <v>5.5834000000000002E-2</v>
      </c>
      <c r="BH36">
        <v>5.1676999999999999E-3</v>
      </c>
      <c r="BI36">
        <v>2.6692E-2</v>
      </c>
      <c r="BJ36">
        <v>1.4088E-2</v>
      </c>
      <c r="BK36">
        <v>2.7387000000000002E-2</v>
      </c>
      <c r="BL36">
        <v>2.2884000000000002E-2</v>
      </c>
      <c r="BM36">
        <v>2.4920000000000001E-2</v>
      </c>
      <c r="BN36">
        <v>8.3914000000000002E-3</v>
      </c>
      <c r="BO36">
        <v>6.7600999999999994E-2</v>
      </c>
      <c r="BP36">
        <v>1.3686E-2</v>
      </c>
      <c r="BQ36">
        <v>2.145E-2</v>
      </c>
      <c r="BR36">
        <v>1.6064999999999999E-2</v>
      </c>
      <c r="BS36">
        <v>6.2601000000000002E-3</v>
      </c>
      <c r="BT36">
        <v>1.8526999999999998E-2</v>
      </c>
      <c r="BU36">
        <v>2.1555999999999999E-2</v>
      </c>
      <c r="BV36">
        <v>2.0580999999999999E-2</v>
      </c>
      <c r="BW36">
        <v>2.3845999999999999E-2</v>
      </c>
      <c r="BX36">
        <v>1.9904999999999999E-2</v>
      </c>
      <c r="BY36">
        <v>5.8269000000000003E-3</v>
      </c>
      <c r="BZ36">
        <v>1.5468000000000001E-2</v>
      </c>
      <c r="CA36">
        <v>1.6739E-2</v>
      </c>
      <c r="CB36">
        <v>2.247E-2</v>
      </c>
      <c r="CC36">
        <v>5.7527999999999998E-3</v>
      </c>
      <c r="CD36">
        <v>2.2948E-2</v>
      </c>
      <c r="CE36">
        <v>5.7105000000000003E-3</v>
      </c>
      <c r="CF36">
        <v>1.7654E-2</v>
      </c>
      <c r="CG36">
        <v>1.2238000000000001E-2</v>
      </c>
      <c r="CH36">
        <v>2.3435999999999998E-2</v>
      </c>
      <c r="CI36">
        <v>1.435E-2</v>
      </c>
      <c r="CJ36">
        <v>1.474E-2</v>
      </c>
      <c r="CK36">
        <v>6.2770999999999999E-3</v>
      </c>
      <c r="CL36">
        <v>2.0414999999999999E-2</v>
      </c>
      <c r="CM36">
        <v>2.0118E-2</v>
      </c>
      <c r="CN36">
        <v>1.7927999999999999E-2</v>
      </c>
      <c r="CO36">
        <v>1.1086E-2</v>
      </c>
      <c r="CP36">
        <v>7.0744000000000001E-2</v>
      </c>
      <c r="CQ36">
        <v>6.8412000000000004E-3</v>
      </c>
      <c r="CR36">
        <v>1.5559999999999999E-2</v>
      </c>
      <c r="CS36">
        <v>1.9293999999999999E-2</v>
      </c>
      <c r="CT36">
        <v>2.4944000000000001E-2</v>
      </c>
      <c r="CU36">
        <v>1.8148999999999998E-2</v>
      </c>
      <c r="CV36">
        <v>7.177E-2</v>
      </c>
      <c r="CW36">
        <v>2.0583000000000001E-2</v>
      </c>
      <c r="CX36">
        <v>7.5699000000000001E-3</v>
      </c>
      <c r="CY36">
        <v>8.9230000000000004E-2</v>
      </c>
      <c r="CZ36">
        <v>2.5121999999999998E-2</v>
      </c>
      <c r="DA36">
        <v>1.2442999999999999E-2</v>
      </c>
      <c r="DB36">
        <v>5.8881000000000003E-3</v>
      </c>
      <c r="DC36">
        <v>2.4517000000000001E-2</v>
      </c>
      <c r="DD36">
        <v>2.2616000000000001E-2</v>
      </c>
      <c r="DE36">
        <v>1.5003000000000001E-2</v>
      </c>
      <c r="DF36">
        <v>1.6055E-2</v>
      </c>
      <c r="DG36">
        <v>5.6255000000000003E-3</v>
      </c>
      <c r="DH36">
        <v>1.7520999999999998E-2</v>
      </c>
      <c r="DI36">
        <v>1.6150000000000001E-2</v>
      </c>
    </row>
    <row r="37" spans="1:113">
      <c r="A37" t="s">
        <v>226</v>
      </c>
      <c r="B37">
        <v>7.6426999999999995E-2</v>
      </c>
      <c r="C37">
        <v>1.7954999999999999E-2</v>
      </c>
      <c r="D37">
        <v>5.3649000000000002E-2</v>
      </c>
      <c r="E37">
        <v>5.2909000000000003E-3</v>
      </c>
      <c r="F37">
        <v>2.1444999999999999E-2</v>
      </c>
      <c r="G37">
        <v>1.2588999999999999E-2</v>
      </c>
      <c r="H37">
        <v>4.4257999999999999E-2</v>
      </c>
      <c r="I37">
        <v>4.2750999999999997E-2</v>
      </c>
      <c r="J37">
        <v>4.6159E-3</v>
      </c>
      <c r="K37">
        <v>1.1764E-2</v>
      </c>
      <c r="L37">
        <v>7.9708000000000001E-3</v>
      </c>
      <c r="M37">
        <v>5.8056999999999996E-3</v>
      </c>
      <c r="N37">
        <v>2.6447999999999999E-2</v>
      </c>
      <c r="O37">
        <v>8.1230999999999994E-3</v>
      </c>
      <c r="P37">
        <v>1.2076999999999999E-2</v>
      </c>
      <c r="Q37">
        <v>1.5417999999999999E-2</v>
      </c>
      <c r="R37">
        <v>6.6635000000000002E-3</v>
      </c>
      <c r="S37">
        <v>6.5537999999999999E-2</v>
      </c>
      <c r="T37">
        <v>1.4782999999999999E-2</v>
      </c>
      <c r="U37">
        <v>1.3721000000000001E-2</v>
      </c>
      <c r="V37">
        <v>5.4364000000000001E-3</v>
      </c>
      <c r="W37">
        <v>1.4912999999999999E-2</v>
      </c>
      <c r="X37">
        <v>1.5103E-2</v>
      </c>
      <c r="Y37">
        <v>1.2456999999999999E-2</v>
      </c>
      <c r="Z37">
        <v>1.0323000000000001E-2</v>
      </c>
      <c r="AA37">
        <v>5.6404999999999997E-3</v>
      </c>
      <c r="AB37">
        <v>1.5321E-2</v>
      </c>
      <c r="AC37">
        <v>1.5506000000000001E-2</v>
      </c>
      <c r="AD37">
        <v>1.3757E-2</v>
      </c>
      <c r="AE37">
        <v>5.1082000000000002E-3</v>
      </c>
      <c r="AF37">
        <v>1.5706999999999999E-2</v>
      </c>
      <c r="AG37">
        <v>5.8891999999999998E-3</v>
      </c>
      <c r="AH37">
        <v>2.2397E-2</v>
      </c>
      <c r="AI37">
        <v>2.2596999999999999E-2</v>
      </c>
      <c r="AJ37">
        <v>1.9325999999999999E-2</v>
      </c>
      <c r="AK37">
        <v>6.2889E-3</v>
      </c>
      <c r="AL37">
        <v>1.8270000000000002E-2</v>
      </c>
      <c r="AM37">
        <v>1.3103999999999999E-2</v>
      </c>
      <c r="AN37">
        <v>6.1619E-2</v>
      </c>
      <c r="AO37">
        <v>7.1583000000000003E-3</v>
      </c>
      <c r="AP37">
        <v>2.4806999999999999E-2</v>
      </c>
      <c r="AQ37">
        <v>1.1913E-2</v>
      </c>
      <c r="AR37">
        <v>2.1378000000000001E-2</v>
      </c>
      <c r="AS37">
        <v>6.3537000000000003E-3</v>
      </c>
      <c r="AT37">
        <v>1.8637999999999998E-2</v>
      </c>
      <c r="AU37">
        <v>1.6746E-2</v>
      </c>
      <c r="AV37">
        <v>1.3958999999999999E-2</v>
      </c>
      <c r="AW37">
        <v>5.5272999999999997E-3</v>
      </c>
      <c r="AX37">
        <v>1.7949E-2</v>
      </c>
      <c r="AY37">
        <v>1.6785000000000001E-2</v>
      </c>
      <c r="AZ37">
        <v>3.0185E-2</v>
      </c>
      <c r="BA37">
        <v>1.5079E-2</v>
      </c>
      <c r="BB37">
        <v>6.5564999999999998E-3</v>
      </c>
      <c r="BC37">
        <v>5.6273999999999998E-2</v>
      </c>
      <c r="BD37">
        <v>5.9486000000000001E-3</v>
      </c>
      <c r="BE37">
        <v>1.8249000000000001E-2</v>
      </c>
      <c r="BF37">
        <v>1.5004999999999999E-2</v>
      </c>
      <c r="BG37">
        <v>5.6259000000000003E-2</v>
      </c>
      <c r="BH37">
        <v>5.1599000000000003E-3</v>
      </c>
      <c r="BI37">
        <v>2.6883000000000001E-2</v>
      </c>
      <c r="BJ37">
        <v>1.4222E-2</v>
      </c>
      <c r="BK37">
        <v>2.7460999999999999E-2</v>
      </c>
      <c r="BL37">
        <v>2.3033000000000001E-2</v>
      </c>
      <c r="BM37">
        <v>2.5083000000000001E-2</v>
      </c>
      <c r="BN37">
        <v>8.4130000000000003E-3</v>
      </c>
      <c r="BO37">
        <v>6.7806000000000005E-2</v>
      </c>
      <c r="BP37">
        <v>1.3840999999999999E-2</v>
      </c>
      <c r="BQ37">
        <v>2.1467E-2</v>
      </c>
      <c r="BR37">
        <v>1.6095999999999999E-2</v>
      </c>
      <c r="BS37">
        <v>6.2919999999999998E-3</v>
      </c>
      <c r="BT37">
        <v>1.8603000000000001E-2</v>
      </c>
      <c r="BU37">
        <v>2.1382999999999999E-2</v>
      </c>
      <c r="BV37">
        <v>2.0641E-2</v>
      </c>
      <c r="BW37">
        <v>2.3826E-2</v>
      </c>
      <c r="BX37">
        <v>1.9887999999999999E-2</v>
      </c>
      <c r="BY37">
        <v>5.8542999999999998E-3</v>
      </c>
      <c r="BZ37">
        <v>1.5716000000000001E-2</v>
      </c>
      <c r="CA37">
        <v>1.6752E-2</v>
      </c>
      <c r="CB37">
        <v>2.2551999999999999E-2</v>
      </c>
      <c r="CC37">
        <v>5.7993000000000003E-3</v>
      </c>
      <c r="CD37">
        <v>2.3206999999999998E-2</v>
      </c>
      <c r="CE37">
        <v>5.7612999999999996E-3</v>
      </c>
      <c r="CF37">
        <v>1.7773000000000001E-2</v>
      </c>
      <c r="CG37">
        <v>1.2283000000000001E-2</v>
      </c>
      <c r="CH37">
        <v>2.3588000000000001E-2</v>
      </c>
      <c r="CI37">
        <v>1.4441000000000001E-2</v>
      </c>
      <c r="CJ37">
        <v>1.4829E-2</v>
      </c>
      <c r="CK37">
        <v>6.3042000000000003E-3</v>
      </c>
      <c r="CL37">
        <v>2.0514999999999999E-2</v>
      </c>
      <c r="CM37">
        <v>2.0220999999999999E-2</v>
      </c>
      <c r="CN37">
        <v>1.8051999999999999E-2</v>
      </c>
      <c r="CO37">
        <v>1.1209999999999999E-2</v>
      </c>
      <c r="CP37">
        <v>7.0914000000000005E-2</v>
      </c>
      <c r="CQ37">
        <v>6.8937E-3</v>
      </c>
      <c r="CR37">
        <v>1.5628E-2</v>
      </c>
      <c r="CS37">
        <v>1.9269999999999999E-2</v>
      </c>
      <c r="CT37">
        <v>2.4978E-2</v>
      </c>
      <c r="CU37">
        <v>1.8334E-2</v>
      </c>
      <c r="CV37">
        <v>7.2179999999999994E-2</v>
      </c>
      <c r="CW37">
        <v>2.0969999999999999E-2</v>
      </c>
      <c r="CX37">
        <v>7.6404999999999997E-3</v>
      </c>
      <c r="CY37">
        <v>8.9416999999999996E-2</v>
      </c>
      <c r="CZ37">
        <v>2.5215999999999999E-2</v>
      </c>
      <c r="DA37">
        <v>1.252E-2</v>
      </c>
      <c r="DB37">
        <v>5.8757000000000002E-3</v>
      </c>
      <c r="DC37">
        <v>2.4722000000000001E-2</v>
      </c>
      <c r="DD37">
        <v>2.2606999999999999E-2</v>
      </c>
      <c r="DE37">
        <v>1.5036000000000001E-2</v>
      </c>
      <c r="DF37">
        <v>1.6108999999999998E-2</v>
      </c>
      <c r="DG37">
        <v>5.6680000000000003E-3</v>
      </c>
      <c r="DH37">
        <v>1.7607999999999999E-2</v>
      </c>
      <c r="DI37">
        <v>1.6178999999999999E-2</v>
      </c>
    </row>
    <row r="38" spans="1:113">
      <c r="A38" t="s">
        <v>227</v>
      </c>
      <c r="B38">
        <v>7.6883999999999994E-2</v>
      </c>
      <c r="C38">
        <v>1.7975999999999999E-2</v>
      </c>
      <c r="D38">
        <v>5.4101000000000003E-2</v>
      </c>
      <c r="E38">
        <v>5.3724000000000003E-3</v>
      </c>
      <c r="F38">
        <v>2.1871000000000002E-2</v>
      </c>
      <c r="G38">
        <v>1.3131E-2</v>
      </c>
      <c r="H38">
        <v>4.4677000000000001E-2</v>
      </c>
      <c r="I38">
        <v>4.3071999999999999E-2</v>
      </c>
      <c r="J38">
        <v>4.6509999999999998E-3</v>
      </c>
      <c r="K38">
        <v>1.2042000000000001E-2</v>
      </c>
      <c r="L38">
        <v>8.2359000000000009E-3</v>
      </c>
      <c r="M38">
        <v>5.8389000000000002E-3</v>
      </c>
      <c r="N38">
        <v>2.7238999999999999E-2</v>
      </c>
      <c r="O38">
        <v>8.1919999999999996E-3</v>
      </c>
      <c r="P38">
        <v>1.2574999999999999E-2</v>
      </c>
      <c r="Q38">
        <v>1.5561999999999999E-2</v>
      </c>
      <c r="R38">
        <v>6.6772000000000003E-3</v>
      </c>
      <c r="S38">
        <v>6.7280000000000006E-2</v>
      </c>
      <c r="T38">
        <v>1.4923000000000001E-2</v>
      </c>
      <c r="U38">
        <v>1.4168999999999999E-2</v>
      </c>
      <c r="V38">
        <v>5.509E-3</v>
      </c>
      <c r="W38">
        <v>1.4900999999999999E-2</v>
      </c>
      <c r="X38">
        <v>1.5202E-2</v>
      </c>
      <c r="Y38">
        <v>1.2763E-2</v>
      </c>
      <c r="Z38">
        <v>1.0407E-2</v>
      </c>
      <c r="AA38">
        <v>5.6544999999999998E-3</v>
      </c>
      <c r="AB38">
        <v>1.5372E-2</v>
      </c>
      <c r="AC38">
        <v>1.5531E-2</v>
      </c>
      <c r="AD38">
        <v>1.4241E-2</v>
      </c>
      <c r="AE38">
        <v>5.1941000000000001E-3</v>
      </c>
      <c r="AF38">
        <v>1.5779000000000001E-2</v>
      </c>
      <c r="AG38">
        <v>5.9632000000000001E-3</v>
      </c>
      <c r="AH38">
        <v>2.2499999999999999E-2</v>
      </c>
      <c r="AI38">
        <v>2.2738000000000001E-2</v>
      </c>
      <c r="AJ38">
        <v>1.9942000000000001E-2</v>
      </c>
      <c r="AK38">
        <v>6.3756000000000004E-3</v>
      </c>
      <c r="AL38">
        <v>1.8519999999999998E-2</v>
      </c>
      <c r="AM38">
        <v>1.3656E-2</v>
      </c>
      <c r="AN38">
        <v>6.2387999999999999E-2</v>
      </c>
      <c r="AO38">
        <v>7.2250999999999999E-3</v>
      </c>
      <c r="AP38">
        <v>2.5118999999999999E-2</v>
      </c>
      <c r="AQ38">
        <v>1.2529999999999999E-2</v>
      </c>
      <c r="AR38">
        <v>2.2054000000000001E-2</v>
      </c>
      <c r="AS38">
        <v>6.4875999999999996E-3</v>
      </c>
      <c r="AT38">
        <v>1.8672999999999999E-2</v>
      </c>
      <c r="AU38">
        <v>1.6937000000000001E-2</v>
      </c>
      <c r="AV38">
        <v>1.4349000000000001E-2</v>
      </c>
      <c r="AW38">
        <v>5.5688999999999999E-3</v>
      </c>
      <c r="AX38">
        <v>1.8033E-2</v>
      </c>
      <c r="AY38">
        <v>1.6855999999999999E-2</v>
      </c>
      <c r="AZ38">
        <v>3.1081999999999999E-2</v>
      </c>
      <c r="BA38">
        <v>1.5236E-2</v>
      </c>
      <c r="BB38">
        <v>6.6483999999999996E-3</v>
      </c>
      <c r="BC38">
        <v>5.6964000000000001E-2</v>
      </c>
      <c r="BD38">
        <v>6.0344999999999999E-3</v>
      </c>
      <c r="BE38">
        <v>1.8508E-2</v>
      </c>
      <c r="BF38">
        <v>1.5630000000000002E-2</v>
      </c>
      <c r="BG38">
        <v>5.6349999999999997E-2</v>
      </c>
      <c r="BH38">
        <v>5.1938000000000002E-3</v>
      </c>
      <c r="BI38">
        <v>2.6908000000000001E-2</v>
      </c>
      <c r="BJ38">
        <v>1.507E-2</v>
      </c>
      <c r="BK38">
        <v>2.8326E-2</v>
      </c>
      <c r="BL38">
        <v>2.3127000000000002E-2</v>
      </c>
      <c r="BM38">
        <v>2.5184000000000002E-2</v>
      </c>
      <c r="BN38">
        <v>8.5068000000000001E-3</v>
      </c>
      <c r="BO38">
        <v>6.9111000000000006E-2</v>
      </c>
      <c r="BP38">
        <v>1.4038999999999999E-2</v>
      </c>
      <c r="BQ38">
        <v>2.2617999999999999E-2</v>
      </c>
      <c r="BR38">
        <v>1.6761999999999999E-2</v>
      </c>
      <c r="BS38">
        <v>6.3772000000000004E-3</v>
      </c>
      <c r="BT38">
        <v>1.8742999999999999E-2</v>
      </c>
      <c r="BU38">
        <v>2.1718999999999999E-2</v>
      </c>
      <c r="BV38">
        <v>2.1253999999999999E-2</v>
      </c>
      <c r="BW38">
        <v>2.4139000000000001E-2</v>
      </c>
      <c r="BX38">
        <v>2.0149E-2</v>
      </c>
      <c r="BY38">
        <v>5.9029E-3</v>
      </c>
      <c r="BZ38">
        <v>1.5795E-2</v>
      </c>
      <c r="CA38">
        <v>1.6886000000000002E-2</v>
      </c>
      <c r="CB38">
        <v>2.3300000000000001E-2</v>
      </c>
      <c r="CC38">
        <v>5.9965000000000001E-3</v>
      </c>
      <c r="CD38">
        <v>2.3407000000000001E-2</v>
      </c>
      <c r="CE38">
        <v>5.8580999999999998E-3</v>
      </c>
      <c r="CF38">
        <v>1.7850999999999999E-2</v>
      </c>
      <c r="CG38">
        <v>1.2699999999999999E-2</v>
      </c>
      <c r="CH38">
        <v>2.4628000000000001E-2</v>
      </c>
      <c r="CI38">
        <v>1.4871000000000001E-2</v>
      </c>
      <c r="CJ38">
        <v>1.4884E-2</v>
      </c>
      <c r="CK38">
        <v>6.4441999999999998E-3</v>
      </c>
      <c r="CL38">
        <v>2.0597000000000001E-2</v>
      </c>
      <c r="CM38">
        <v>2.0656000000000001E-2</v>
      </c>
      <c r="CN38">
        <v>1.8530999999999999E-2</v>
      </c>
      <c r="CO38">
        <v>1.1279000000000001E-2</v>
      </c>
      <c r="CP38">
        <v>7.2207999999999994E-2</v>
      </c>
      <c r="CQ38">
        <v>6.9794000000000002E-3</v>
      </c>
      <c r="CR38">
        <v>1.5685000000000001E-2</v>
      </c>
      <c r="CS38">
        <v>1.9435999999999998E-2</v>
      </c>
      <c r="CT38">
        <v>2.5818000000000001E-2</v>
      </c>
      <c r="CU38">
        <v>1.8393E-2</v>
      </c>
      <c r="CV38">
        <v>7.2594000000000006E-2</v>
      </c>
      <c r="CW38">
        <v>2.1166999999999998E-2</v>
      </c>
      <c r="CX38">
        <v>7.6724000000000002E-3</v>
      </c>
      <c r="CY38">
        <v>9.0986999999999998E-2</v>
      </c>
      <c r="CZ38">
        <v>2.6943000000000002E-2</v>
      </c>
      <c r="DA38">
        <v>1.2721E-2</v>
      </c>
      <c r="DB38">
        <v>5.9461999999999996E-3</v>
      </c>
      <c r="DC38">
        <v>2.5805000000000002E-2</v>
      </c>
      <c r="DD38">
        <v>2.3219E-2</v>
      </c>
      <c r="DE38">
        <v>1.5481E-2</v>
      </c>
      <c r="DF38">
        <v>1.6195000000000001E-2</v>
      </c>
      <c r="DG38">
        <v>5.7682000000000002E-3</v>
      </c>
      <c r="DH38">
        <v>1.7666999999999999E-2</v>
      </c>
      <c r="DI38">
        <v>1.6331999999999999E-2</v>
      </c>
    </row>
    <row r="39" spans="1:113">
      <c r="A39" t="s">
        <v>228</v>
      </c>
      <c r="B39">
        <v>7.6122999999999996E-2</v>
      </c>
      <c r="C39">
        <v>1.7833999999999999E-2</v>
      </c>
      <c r="D39">
        <v>5.3485999999999999E-2</v>
      </c>
      <c r="E39">
        <v>5.3127000000000001E-3</v>
      </c>
      <c r="F39">
        <v>2.1485000000000001E-2</v>
      </c>
      <c r="G39">
        <v>1.2581999999999999E-2</v>
      </c>
      <c r="H39">
        <v>4.4045000000000001E-2</v>
      </c>
      <c r="I39">
        <v>4.2472000000000003E-2</v>
      </c>
      <c r="J39">
        <v>4.6033999999999997E-3</v>
      </c>
      <c r="K39">
        <v>1.1734E-2</v>
      </c>
      <c r="L39">
        <v>7.9766000000000004E-3</v>
      </c>
      <c r="M39">
        <v>5.7530999999999997E-3</v>
      </c>
      <c r="N39">
        <v>2.6415000000000001E-2</v>
      </c>
      <c r="O39">
        <v>8.0888999999999996E-3</v>
      </c>
      <c r="P39">
        <v>1.193E-2</v>
      </c>
      <c r="Q39">
        <v>1.5343000000000001E-2</v>
      </c>
      <c r="R39">
        <v>6.6E-3</v>
      </c>
      <c r="S39">
        <v>6.5591999999999998E-2</v>
      </c>
      <c r="T39">
        <v>1.4678999999999999E-2</v>
      </c>
      <c r="U39">
        <v>1.3686E-2</v>
      </c>
      <c r="V39">
        <v>5.4257999999999997E-3</v>
      </c>
      <c r="W39">
        <v>1.4819000000000001E-2</v>
      </c>
      <c r="X39">
        <v>1.5072E-2</v>
      </c>
      <c r="Y39">
        <v>1.2442E-2</v>
      </c>
      <c r="Z39">
        <v>1.0182999999999999E-2</v>
      </c>
      <c r="AA39">
        <v>5.6058000000000002E-3</v>
      </c>
      <c r="AB39">
        <v>1.5199000000000001E-2</v>
      </c>
      <c r="AC39">
        <v>1.5464E-2</v>
      </c>
      <c r="AD39">
        <v>1.3731E-2</v>
      </c>
      <c r="AE39">
        <v>5.0813999999999998E-3</v>
      </c>
      <c r="AF39">
        <v>1.5657000000000001E-2</v>
      </c>
      <c r="AG39">
        <v>5.888E-3</v>
      </c>
      <c r="AH39">
        <v>2.2223E-2</v>
      </c>
      <c r="AI39">
        <v>2.2492000000000002E-2</v>
      </c>
      <c r="AJ39">
        <v>1.9352000000000001E-2</v>
      </c>
      <c r="AK39">
        <v>6.2708E-3</v>
      </c>
      <c r="AL39">
        <v>1.8119E-2</v>
      </c>
      <c r="AM39">
        <v>1.3157E-2</v>
      </c>
      <c r="AN39">
        <v>6.1703000000000001E-2</v>
      </c>
      <c r="AO39">
        <v>7.1133999999999998E-3</v>
      </c>
      <c r="AP39">
        <v>2.4863E-2</v>
      </c>
      <c r="AQ39">
        <v>1.1908E-2</v>
      </c>
      <c r="AR39">
        <v>2.1111000000000001E-2</v>
      </c>
      <c r="AS39">
        <v>6.3175999999999996E-3</v>
      </c>
      <c r="AT39">
        <v>1.8574E-2</v>
      </c>
      <c r="AU39">
        <v>1.6733000000000001E-2</v>
      </c>
      <c r="AV39">
        <v>1.3934999999999999E-2</v>
      </c>
      <c r="AW39">
        <v>5.4929000000000002E-3</v>
      </c>
      <c r="AX39">
        <v>1.7888999999999999E-2</v>
      </c>
      <c r="AY39">
        <v>1.6695999999999999E-2</v>
      </c>
      <c r="AZ39">
        <v>3.0162000000000001E-2</v>
      </c>
      <c r="BA39">
        <v>1.5056999999999999E-2</v>
      </c>
      <c r="BB39">
        <v>6.5675000000000004E-3</v>
      </c>
      <c r="BC39">
        <v>5.6132000000000001E-2</v>
      </c>
      <c r="BD39">
        <v>5.9722999999999998E-3</v>
      </c>
      <c r="BE39">
        <v>1.8186999999999998E-2</v>
      </c>
      <c r="BF39">
        <v>1.5011E-2</v>
      </c>
      <c r="BG39">
        <v>5.5897000000000002E-2</v>
      </c>
      <c r="BH39">
        <v>5.1590000000000004E-3</v>
      </c>
      <c r="BI39">
        <v>2.6731999999999999E-2</v>
      </c>
      <c r="BJ39">
        <v>1.4149999999999999E-2</v>
      </c>
      <c r="BK39">
        <v>2.7465E-2</v>
      </c>
      <c r="BL39">
        <v>2.2918000000000001E-2</v>
      </c>
      <c r="BM39">
        <v>2.4955999999999999E-2</v>
      </c>
      <c r="BN39">
        <v>8.3841999999999996E-3</v>
      </c>
      <c r="BO39">
        <v>6.7659999999999998E-2</v>
      </c>
      <c r="BP39">
        <v>1.3790999999999999E-2</v>
      </c>
      <c r="BQ39">
        <v>2.1477E-2</v>
      </c>
      <c r="BR39">
        <v>1.6129999999999999E-2</v>
      </c>
      <c r="BS39">
        <v>6.2681999999999998E-3</v>
      </c>
      <c r="BT39">
        <v>1.8519999999999998E-2</v>
      </c>
      <c r="BU39">
        <v>2.154E-2</v>
      </c>
      <c r="BV39">
        <v>2.0629000000000002E-2</v>
      </c>
      <c r="BW39">
        <v>2.3788E-2</v>
      </c>
      <c r="BX39">
        <v>1.9855999999999999E-2</v>
      </c>
      <c r="BY39">
        <v>5.8250000000000003E-3</v>
      </c>
      <c r="BZ39">
        <v>1.5512E-2</v>
      </c>
      <c r="CA39">
        <v>1.6773E-2</v>
      </c>
      <c r="CB39">
        <v>2.2516000000000001E-2</v>
      </c>
      <c r="CC39">
        <v>5.7679999999999997E-3</v>
      </c>
      <c r="CD39">
        <v>2.3054000000000002E-2</v>
      </c>
      <c r="CE39">
        <v>5.7315999999999999E-3</v>
      </c>
      <c r="CF39">
        <v>1.7703E-2</v>
      </c>
      <c r="CG39">
        <v>1.2305E-2</v>
      </c>
      <c r="CH39">
        <v>2.3550999999999999E-2</v>
      </c>
      <c r="CI39">
        <v>1.4413E-2</v>
      </c>
      <c r="CJ39">
        <v>1.4744999999999999E-2</v>
      </c>
      <c r="CK39">
        <v>6.2913999999999999E-3</v>
      </c>
      <c r="CL39">
        <v>2.0479000000000001E-2</v>
      </c>
      <c r="CM39">
        <v>2.0181000000000001E-2</v>
      </c>
      <c r="CN39">
        <v>1.8033E-2</v>
      </c>
      <c r="CO39">
        <v>1.1121000000000001E-2</v>
      </c>
      <c r="CP39">
        <v>7.0611999999999994E-2</v>
      </c>
      <c r="CQ39">
        <v>6.8685999999999999E-3</v>
      </c>
      <c r="CR39">
        <v>1.5599E-2</v>
      </c>
      <c r="CS39">
        <v>1.9304999999999999E-2</v>
      </c>
      <c r="CT39">
        <v>2.5012E-2</v>
      </c>
      <c r="CU39">
        <v>1.8190000000000001E-2</v>
      </c>
      <c r="CV39">
        <v>7.1776999999999994E-2</v>
      </c>
      <c r="CW39">
        <v>2.0653000000000001E-2</v>
      </c>
      <c r="CX39">
        <v>7.5694000000000004E-3</v>
      </c>
      <c r="CY39">
        <v>8.9304999999999995E-2</v>
      </c>
      <c r="CZ39">
        <v>2.5252E-2</v>
      </c>
      <c r="DA39">
        <v>1.2496999999999999E-2</v>
      </c>
      <c r="DB39">
        <v>5.8669999999999998E-3</v>
      </c>
      <c r="DC39">
        <v>2.4622000000000002E-2</v>
      </c>
      <c r="DD39">
        <v>2.2637999999999998E-2</v>
      </c>
      <c r="DE39">
        <v>1.5032999999999999E-2</v>
      </c>
      <c r="DF39">
        <v>1.6056000000000001E-2</v>
      </c>
      <c r="DG39">
        <v>5.6324000000000001E-3</v>
      </c>
      <c r="DH39">
        <v>1.7544000000000001E-2</v>
      </c>
      <c r="DI39">
        <v>1.6152E-2</v>
      </c>
    </row>
    <row r="40" spans="1:113">
      <c r="A40" t="s">
        <v>229</v>
      </c>
      <c r="B40">
        <v>7.7216000000000007E-2</v>
      </c>
      <c r="C40">
        <v>1.7978000000000001E-2</v>
      </c>
      <c r="D40">
        <v>5.3857000000000002E-2</v>
      </c>
      <c r="E40">
        <v>5.3382999999999998E-3</v>
      </c>
      <c r="F40">
        <v>2.1520999999999998E-2</v>
      </c>
      <c r="G40">
        <v>1.2659999999999999E-2</v>
      </c>
      <c r="H40">
        <v>4.4238E-2</v>
      </c>
      <c r="I40">
        <v>4.2972000000000003E-2</v>
      </c>
      <c r="J40">
        <v>4.6366999999999997E-3</v>
      </c>
      <c r="K40">
        <v>1.1806000000000001E-2</v>
      </c>
      <c r="L40">
        <v>7.9944000000000005E-3</v>
      </c>
      <c r="M40">
        <v>5.8085999999999997E-3</v>
      </c>
      <c r="N40">
        <v>2.6421E-2</v>
      </c>
      <c r="O40">
        <v>8.1691999999999997E-3</v>
      </c>
      <c r="P40">
        <v>1.2011000000000001E-2</v>
      </c>
      <c r="Q40">
        <v>1.5396E-2</v>
      </c>
      <c r="R40">
        <v>6.6433000000000004E-3</v>
      </c>
      <c r="S40">
        <v>6.6017999999999993E-2</v>
      </c>
      <c r="T40">
        <v>1.4859000000000001E-2</v>
      </c>
      <c r="U40">
        <v>1.3809999999999999E-2</v>
      </c>
      <c r="V40">
        <v>5.4508999999999998E-3</v>
      </c>
      <c r="W40">
        <v>1.4891E-2</v>
      </c>
      <c r="X40">
        <v>1.5141E-2</v>
      </c>
      <c r="Y40">
        <v>1.2505E-2</v>
      </c>
      <c r="Z40">
        <v>1.0315E-2</v>
      </c>
      <c r="AA40">
        <v>5.6328000000000003E-3</v>
      </c>
      <c r="AB40">
        <v>1.5318999999999999E-2</v>
      </c>
      <c r="AC40">
        <v>1.5506000000000001E-2</v>
      </c>
      <c r="AD40">
        <v>1.3752E-2</v>
      </c>
      <c r="AE40">
        <v>5.1342999999999996E-3</v>
      </c>
      <c r="AF40">
        <v>1.5733E-2</v>
      </c>
      <c r="AG40">
        <v>5.9249999999999997E-3</v>
      </c>
      <c r="AH40">
        <v>2.2363999999999998E-2</v>
      </c>
      <c r="AI40">
        <v>2.2617000000000002E-2</v>
      </c>
      <c r="AJ40">
        <v>1.9425000000000001E-2</v>
      </c>
      <c r="AK40">
        <v>6.3055999999999997E-3</v>
      </c>
      <c r="AL40">
        <v>1.8298999999999999E-2</v>
      </c>
      <c r="AM40">
        <v>1.3124E-2</v>
      </c>
      <c r="AN40">
        <v>6.2126000000000001E-2</v>
      </c>
      <c r="AO40">
        <v>7.2125999999999996E-3</v>
      </c>
      <c r="AP40">
        <v>2.5023E-2</v>
      </c>
      <c r="AQ40">
        <v>1.1919000000000001E-2</v>
      </c>
      <c r="AR40">
        <v>2.1430000000000001E-2</v>
      </c>
      <c r="AS40">
        <v>6.3844000000000001E-3</v>
      </c>
      <c r="AT40">
        <v>1.8679999999999999E-2</v>
      </c>
      <c r="AU40">
        <v>1.6809000000000001E-2</v>
      </c>
      <c r="AV40">
        <v>1.4045E-2</v>
      </c>
      <c r="AW40">
        <v>5.5310000000000003E-3</v>
      </c>
      <c r="AX40">
        <v>1.7992999999999999E-2</v>
      </c>
      <c r="AY40">
        <v>1.6829E-2</v>
      </c>
      <c r="AZ40">
        <v>3.0262000000000001E-2</v>
      </c>
      <c r="BA40">
        <v>1.5193E-2</v>
      </c>
      <c r="BB40">
        <v>6.6160999999999998E-3</v>
      </c>
      <c r="BC40">
        <v>5.6493000000000002E-2</v>
      </c>
      <c r="BD40">
        <v>6.0122999999999999E-3</v>
      </c>
      <c r="BE40">
        <v>1.8391000000000001E-2</v>
      </c>
      <c r="BF40">
        <v>1.5006E-2</v>
      </c>
      <c r="BG40">
        <v>5.6419999999999998E-2</v>
      </c>
      <c r="BH40">
        <v>5.1897000000000002E-3</v>
      </c>
      <c r="BI40">
        <v>2.6980000000000001E-2</v>
      </c>
      <c r="BJ40">
        <v>1.4253E-2</v>
      </c>
      <c r="BK40">
        <v>2.7584999999999998E-2</v>
      </c>
      <c r="BL40">
        <v>2.3064999999999999E-2</v>
      </c>
      <c r="BM40">
        <v>2.5115999999999999E-2</v>
      </c>
      <c r="BN40">
        <v>8.4659999999999996E-3</v>
      </c>
      <c r="BO40">
        <v>6.8207000000000004E-2</v>
      </c>
      <c r="BP40">
        <v>1.3906E-2</v>
      </c>
      <c r="BQ40">
        <v>2.1724E-2</v>
      </c>
      <c r="BR40">
        <v>1.6160000000000001E-2</v>
      </c>
      <c r="BS40">
        <v>6.3301E-3</v>
      </c>
      <c r="BT40">
        <v>1.8766000000000001E-2</v>
      </c>
      <c r="BU40">
        <v>2.1732000000000001E-2</v>
      </c>
      <c r="BV40">
        <v>2.0722000000000001E-2</v>
      </c>
      <c r="BW40">
        <v>2.4036999999999999E-2</v>
      </c>
      <c r="BX40">
        <v>2.0063999999999999E-2</v>
      </c>
      <c r="BY40">
        <v>5.8731E-3</v>
      </c>
      <c r="BZ40">
        <v>1.5737000000000001E-2</v>
      </c>
      <c r="CA40">
        <v>1.686E-2</v>
      </c>
      <c r="CB40">
        <v>2.2617999999999999E-2</v>
      </c>
      <c r="CC40">
        <v>5.8269000000000003E-3</v>
      </c>
      <c r="CD40">
        <v>2.3238999999999999E-2</v>
      </c>
      <c r="CE40">
        <v>5.7919E-3</v>
      </c>
      <c r="CF40">
        <v>1.7770000000000001E-2</v>
      </c>
      <c r="CG40">
        <v>1.2307999999999999E-2</v>
      </c>
      <c r="CH40">
        <v>2.3753E-2</v>
      </c>
      <c r="CI40">
        <v>1.4472E-2</v>
      </c>
      <c r="CJ40">
        <v>1.4858E-2</v>
      </c>
      <c r="CK40">
        <v>6.3477000000000004E-3</v>
      </c>
      <c r="CL40">
        <v>2.0562E-2</v>
      </c>
      <c r="CM40">
        <v>2.0337000000000001E-2</v>
      </c>
      <c r="CN40">
        <v>1.8096000000000001E-2</v>
      </c>
      <c r="CO40">
        <v>1.1206000000000001E-2</v>
      </c>
      <c r="CP40">
        <v>7.0980000000000001E-2</v>
      </c>
      <c r="CQ40">
        <v>6.9287000000000003E-3</v>
      </c>
      <c r="CR40">
        <v>1.5675000000000001E-2</v>
      </c>
      <c r="CS40">
        <v>1.9421000000000001E-2</v>
      </c>
      <c r="CT40">
        <v>2.5089E-2</v>
      </c>
      <c r="CU40">
        <v>1.8341E-2</v>
      </c>
      <c r="CV40">
        <v>7.2056999999999996E-2</v>
      </c>
      <c r="CW40">
        <v>2.0951000000000001E-2</v>
      </c>
      <c r="CX40">
        <v>7.6628E-3</v>
      </c>
      <c r="CY40">
        <v>9.0013999999999997E-2</v>
      </c>
      <c r="CZ40">
        <v>2.5336000000000001E-2</v>
      </c>
      <c r="DA40">
        <v>1.2592000000000001E-2</v>
      </c>
      <c r="DB40">
        <v>5.9186000000000004E-3</v>
      </c>
      <c r="DC40">
        <v>2.4829E-2</v>
      </c>
      <c r="DD40">
        <v>2.2811000000000001E-2</v>
      </c>
      <c r="DE40">
        <v>1.5096999999999999E-2</v>
      </c>
      <c r="DF40">
        <v>1.6197E-2</v>
      </c>
      <c r="DG40">
        <v>5.6890999999999999E-3</v>
      </c>
      <c r="DH40">
        <v>1.7642000000000001E-2</v>
      </c>
      <c r="DI40">
        <v>1.6202000000000001E-2</v>
      </c>
    </row>
    <row r="41" spans="1:113">
      <c r="A41" t="s">
        <v>230</v>
      </c>
      <c r="B41">
        <v>0.10052999999999999</v>
      </c>
      <c r="C41">
        <v>2.1083000000000001E-2</v>
      </c>
      <c r="D41">
        <v>6.2745999999999996E-2</v>
      </c>
      <c r="E41">
        <v>6.6265999999999999E-3</v>
      </c>
      <c r="F41">
        <v>3.0313E-2</v>
      </c>
      <c r="G41">
        <v>1.3825E-2</v>
      </c>
      <c r="H41">
        <v>5.1360000000000003E-2</v>
      </c>
      <c r="I41">
        <v>4.8348000000000002E-2</v>
      </c>
      <c r="J41">
        <v>5.4723000000000003E-3</v>
      </c>
      <c r="K41">
        <v>1.316E-2</v>
      </c>
      <c r="L41">
        <v>9.1596999999999998E-3</v>
      </c>
      <c r="M41">
        <v>6.5120999999999998E-3</v>
      </c>
      <c r="N41">
        <v>2.9361999999999999E-2</v>
      </c>
      <c r="O41">
        <v>1.0048E-2</v>
      </c>
      <c r="P41">
        <v>1.3127E-2</v>
      </c>
      <c r="Q41">
        <v>1.9636000000000001E-2</v>
      </c>
      <c r="R41">
        <v>7.4517999999999997E-3</v>
      </c>
      <c r="S41">
        <v>7.7696000000000001E-2</v>
      </c>
      <c r="T41">
        <v>1.7739999999999999E-2</v>
      </c>
      <c r="U41">
        <v>1.6701000000000001E-2</v>
      </c>
      <c r="V41">
        <v>6.0467999999999997E-3</v>
      </c>
      <c r="W41">
        <v>1.7103E-2</v>
      </c>
      <c r="X41">
        <v>1.7770999999999999E-2</v>
      </c>
      <c r="Y41">
        <v>1.3812E-2</v>
      </c>
      <c r="Z41">
        <v>1.2063000000000001E-2</v>
      </c>
      <c r="AA41">
        <v>6.4704999999999997E-3</v>
      </c>
      <c r="AB41">
        <v>1.7398E-2</v>
      </c>
      <c r="AC41">
        <v>1.9192000000000001E-2</v>
      </c>
      <c r="AD41">
        <v>1.4945999999999999E-2</v>
      </c>
      <c r="AE41">
        <v>6.3146000000000001E-3</v>
      </c>
      <c r="AF41">
        <v>1.8748000000000001E-2</v>
      </c>
      <c r="AG41">
        <v>7.2065000000000002E-3</v>
      </c>
      <c r="AH41">
        <v>2.5451000000000001E-2</v>
      </c>
      <c r="AI41">
        <v>2.9418E-2</v>
      </c>
      <c r="AJ41">
        <v>2.0899000000000001E-2</v>
      </c>
      <c r="AK41">
        <v>7.6543999999999996E-3</v>
      </c>
      <c r="AL41">
        <v>2.4982000000000001E-2</v>
      </c>
      <c r="AM41">
        <v>1.3747000000000001E-2</v>
      </c>
      <c r="AN41">
        <v>7.1693999999999994E-2</v>
      </c>
      <c r="AO41">
        <v>7.9678000000000006E-3</v>
      </c>
      <c r="AP41">
        <v>3.0491000000000001E-2</v>
      </c>
      <c r="AQ41">
        <v>1.3379E-2</v>
      </c>
      <c r="AR41">
        <v>3.0270999999999999E-2</v>
      </c>
      <c r="AS41">
        <v>7.6160000000000004E-3</v>
      </c>
      <c r="AT41">
        <v>2.1839999999999998E-2</v>
      </c>
      <c r="AU41">
        <v>2.1065E-2</v>
      </c>
      <c r="AV41">
        <v>1.4671999999999999E-2</v>
      </c>
      <c r="AW41">
        <v>6.0431E-3</v>
      </c>
      <c r="AX41">
        <v>2.1706E-2</v>
      </c>
      <c r="AY41">
        <v>1.9671999999999999E-2</v>
      </c>
      <c r="AZ41">
        <v>3.2747999999999999E-2</v>
      </c>
      <c r="BA41">
        <v>1.9213000000000001E-2</v>
      </c>
      <c r="BB41">
        <v>8.1291000000000002E-3</v>
      </c>
      <c r="BC41">
        <v>6.5261E-2</v>
      </c>
      <c r="BD41">
        <v>7.0824E-3</v>
      </c>
      <c r="BE41">
        <v>2.4309999999999998E-2</v>
      </c>
      <c r="BF41">
        <v>1.6492E-2</v>
      </c>
      <c r="BG41">
        <v>6.4783999999999994E-2</v>
      </c>
      <c r="BH41">
        <v>6.6375000000000002E-3</v>
      </c>
      <c r="BI41">
        <v>3.2419999999999997E-2</v>
      </c>
      <c r="BJ41">
        <v>1.6912E-2</v>
      </c>
      <c r="BK41">
        <v>2.8889999999999999E-2</v>
      </c>
      <c r="BL41">
        <v>2.7459999999999998E-2</v>
      </c>
      <c r="BM41">
        <v>2.9902999999999999E-2</v>
      </c>
      <c r="BN41">
        <v>9.6577999999999994E-3</v>
      </c>
      <c r="BO41">
        <v>8.0504000000000006E-2</v>
      </c>
      <c r="BP41">
        <v>1.6743999999999998E-2</v>
      </c>
      <c r="BQ41">
        <v>3.1587999999999998E-2</v>
      </c>
      <c r="BR41">
        <v>1.8523000000000001E-2</v>
      </c>
      <c r="BS41">
        <v>7.4032999999999998E-3</v>
      </c>
      <c r="BT41">
        <v>2.3949999999999999E-2</v>
      </c>
      <c r="BU41">
        <v>2.5253000000000001E-2</v>
      </c>
      <c r="BV41">
        <v>2.1076999999999999E-2</v>
      </c>
      <c r="BW41">
        <v>2.9883E-2</v>
      </c>
      <c r="BX41">
        <v>2.4944999999999998E-2</v>
      </c>
      <c r="BY41">
        <v>6.4717999999999998E-3</v>
      </c>
      <c r="BZ41">
        <v>1.8369E-2</v>
      </c>
      <c r="CA41">
        <v>1.9442999999999998E-2</v>
      </c>
      <c r="CB41">
        <v>2.4511000000000002E-2</v>
      </c>
      <c r="CC41">
        <v>7.8358000000000004E-3</v>
      </c>
      <c r="CD41">
        <v>2.6568000000000001E-2</v>
      </c>
      <c r="CE41">
        <v>6.5256999999999997E-3</v>
      </c>
      <c r="CF41">
        <v>2.1132000000000001E-2</v>
      </c>
      <c r="CG41">
        <v>1.306E-2</v>
      </c>
      <c r="CH41">
        <v>2.6484000000000001E-2</v>
      </c>
      <c r="CI41">
        <v>1.5855999999999999E-2</v>
      </c>
      <c r="CJ41">
        <v>1.7193E-2</v>
      </c>
      <c r="CK41">
        <v>7.5626000000000001E-3</v>
      </c>
      <c r="CL41">
        <v>2.3671000000000001E-2</v>
      </c>
      <c r="CM41">
        <v>2.4910999999999999E-2</v>
      </c>
      <c r="CN41">
        <v>1.9657000000000001E-2</v>
      </c>
      <c r="CO41">
        <v>1.2704999999999999E-2</v>
      </c>
      <c r="CP41">
        <v>8.0061999999999994E-2</v>
      </c>
      <c r="CQ41">
        <v>8.0149999999999996E-3</v>
      </c>
      <c r="CR41">
        <v>1.9261E-2</v>
      </c>
      <c r="CS41">
        <v>2.3477999999999999E-2</v>
      </c>
      <c r="CT41">
        <v>2.6061999999999998E-2</v>
      </c>
      <c r="CU41">
        <v>2.1493999999999999E-2</v>
      </c>
      <c r="CV41">
        <v>8.2288E-2</v>
      </c>
      <c r="CW41">
        <v>2.7609000000000002E-2</v>
      </c>
      <c r="CX41">
        <v>9.1550999999999993E-3</v>
      </c>
      <c r="CY41">
        <v>0.11794</v>
      </c>
      <c r="CZ41">
        <v>2.9964000000000001E-2</v>
      </c>
      <c r="DA41">
        <v>1.4880000000000001E-2</v>
      </c>
      <c r="DB41">
        <v>6.6090999999999997E-3</v>
      </c>
      <c r="DC41">
        <v>2.7944E-2</v>
      </c>
      <c r="DD41">
        <v>3.1077E-2</v>
      </c>
      <c r="DE41">
        <v>1.6243E-2</v>
      </c>
      <c r="DF41">
        <v>1.8534999999999999E-2</v>
      </c>
      <c r="DG41">
        <v>6.5665999999999997E-3</v>
      </c>
      <c r="DH41">
        <v>2.0714E-2</v>
      </c>
      <c r="DI41">
        <v>1.8619E-2</v>
      </c>
    </row>
    <row r="42" spans="1:113">
      <c r="A42" t="s">
        <v>231</v>
      </c>
      <c r="B42">
        <v>9.6938999999999997E-2</v>
      </c>
      <c r="C42">
        <v>2.0646000000000001E-2</v>
      </c>
      <c r="D42">
        <v>6.4532000000000006E-2</v>
      </c>
      <c r="E42">
        <v>6.6458000000000003E-3</v>
      </c>
      <c r="F42">
        <v>2.6103999999999999E-2</v>
      </c>
      <c r="G42">
        <v>1.5037999999999999E-2</v>
      </c>
      <c r="H42">
        <v>5.2703E-2</v>
      </c>
      <c r="I42">
        <v>4.9515000000000003E-2</v>
      </c>
      <c r="J42">
        <v>5.6467000000000002E-3</v>
      </c>
      <c r="K42">
        <v>1.3835999999999999E-2</v>
      </c>
      <c r="L42">
        <v>9.3518999999999998E-3</v>
      </c>
      <c r="M42">
        <v>6.8826E-3</v>
      </c>
      <c r="N42">
        <v>3.1544000000000003E-2</v>
      </c>
      <c r="O42">
        <v>1.0054E-2</v>
      </c>
      <c r="P42">
        <v>1.7423000000000001E-2</v>
      </c>
      <c r="Q42">
        <v>1.8096999999999999E-2</v>
      </c>
      <c r="R42">
        <v>8.1943999999999993E-3</v>
      </c>
      <c r="S42">
        <v>8.0534999999999995E-2</v>
      </c>
      <c r="T42">
        <v>1.772E-2</v>
      </c>
      <c r="U42">
        <v>1.7909999999999999E-2</v>
      </c>
      <c r="V42">
        <v>6.5709000000000002E-3</v>
      </c>
      <c r="W42">
        <v>1.8799E-2</v>
      </c>
      <c r="X42">
        <v>1.9188E-2</v>
      </c>
      <c r="Y42">
        <v>1.4936E-2</v>
      </c>
      <c r="Z42">
        <v>1.2442999999999999E-2</v>
      </c>
      <c r="AA42">
        <v>6.5583000000000004E-3</v>
      </c>
      <c r="AB42">
        <v>1.8075999999999998E-2</v>
      </c>
      <c r="AC42">
        <v>1.8405999999999999E-2</v>
      </c>
      <c r="AD42">
        <v>1.6594999999999999E-2</v>
      </c>
      <c r="AE42">
        <v>6.0956999999999999E-3</v>
      </c>
      <c r="AF42">
        <v>1.9428999999999998E-2</v>
      </c>
      <c r="AG42">
        <v>7.0657000000000003E-3</v>
      </c>
      <c r="AH42">
        <v>2.743E-2</v>
      </c>
      <c r="AI42">
        <v>2.7803000000000001E-2</v>
      </c>
      <c r="AJ42">
        <v>2.3962000000000001E-2</v>
      </c>
      <c r="AK42">
        <v>7.6712000000000004E-3</v>
      </c>
      <c r="AL42">
        <v>2.1583999999999999E-2</v>
      </c>
      <c r="AM42">
        <v>1.5413E-2</v>
      </c>
      <c r="AN42">
        <v>7.4268000000000001E-2</v>
      </c>
      <c r="AO42">
        <v>8.6424999999999991E-3</v>
      </c>
      <c r="AP42">
        <v>3.0273000000000001E-2</v>
      </c>
      <c r="AQ42">
        <v>1.4407E-2</v>
      </c>
      <c r="AR42">
        <v>2.9746000000000002E-2</v>
      </c>
      <c r="AS42">
        <v>7.6876999999999996E-3</v>
      </c>
      <c r="AT42">
        <v>2.5151E-2</v>
      </c>
      <c r="AU42">
        <v>2.0306999999999999E-2</v>
      </c>
      <c r="AV42">
        <v>1.6574999999999999E-2</v>
      </c>
      <c r="AW42">
        <v>6.5737E-3</v>
      </c>
      <c r="AX42">
        <v>2.2818999999999999E-2</v>
      </c>
      <c r="AY42">
        <v>2.0740999999999999E-2</v>
      </c>
      <c r="AZ42">
        <v>3.5825999999999997E-2</v>
      </c>
      <c r="BA42">
        <v>1.9439000000000001E-2</v>
      </c>
      <c r="BB42">
        <v>7.8262999999999996E-3</v>
      </c>
      <c r="BC42">
        <v>6.7583000000000004E-2</v>
      </c>
      <c r="BD42">
        <v>7.3108000000000001E-3</v>
      </c>
      <c r="BE42">
        <v>2.2564000000000001E-2</v>
      </c>
      <c r="BF42">
        <v>1.8644000000000001E-2</v>
      </c>
      <c r="BG42">
        <v>7.0866999999999999E-2</v>
      </c>
      <c r="BH42">
        <v>7.0210999999999997E-3</v>
      </c>
      <c r="BI42">
        <v>3.4367000000000002E-2</v>
      </c>
      <c r="BJ42">
        <v>1.6933E-2</v>
      </c>
      <c r="BK42">
        <v>3.3979000000000002E-2</v>
      </c>
      <c r="BL42">
        <v>2.8955999999999999E-2</v>
      </c>
      <c r="BM42">
        <v>3.1531999999999998E-2</v>
      </c>
      <c r="BN42">
        <v>1.0317E-2</v>
      </c>
      <c r="BO42">
        <v>8.2291000000000003E-2</v>
      </c>
      <c r="BP42">
        <v>1.6198000000000001E-2</v>
      </c>
      <c r="BQ42">
        <v>2.6186000000000001E-2</v>
      </c>
      <c r="BR42">
        <v>1.9293999999999999E-2</v>
      </c>
      <c r="BS42">
        <v>7.3455999999999999E-3</v>
      </c>
      <c r="BT42">
        <v>2.3869000000000001E-2</v>
      </c>
      <c r="BU42">
        <v>2.5714999999999998E-2</v>
      </c>
      <c r="BV42">
        <v>2.3757E-2</v>
      </c>
      <c r="BW42">
        <v>2.9821E-2</v>
      </c>
      <c r="BX42">
        <v>2.4892000000000001E-2</v>
      </c>
      <c r="BY42">
        <v>6.9525000000000003E-3</v>
      </c>
      <c r="BZ42">
        <v>1.8443999999999999E-2</v>
      </c>
      <c r="CA42">
        <v>2.0285000000000001E-2</v>
      </c>
      <c r="CB42">
        <v>2.6474999999999999E-2</v>
      </c>
      <c r="CC42">
        <v>7.7372999999999999E-3</v>
      </c>
      <c r="CD42">
        <v>3.0873000000000001E-2</v>
      </c>
      <c r="CE42">
        <v>6.8772E-3</v>
      </c>
      <c r="CF42">
        <v>2.2162999999999999E-2</v>
      </c>
      <c r="CG42">
        <v>1.4666999999999999E-2</v>
      </c>
      <c r="CH42">
        <v>2.8563000000000002E-2</v>
      </c>
      <c r="CI42">
        <v>1.7333000000000001E-2</v>
      </c>
      <c r="CJ42">
        <v>1.8515E-2</v>
      </c>
      <c r="CK42">
        <v>7.6184E-3</v>
      </c>
      <c r="CL42">
        <v>2.6557999999999998E-2</v>
      </c>
      <c r="CM42">
        <v>2.4537E-2</v>
      </c>
      <c r="CN42">
        <v>2.1610000000000001E-2</v>
      </c>
      <c r="CO42">
        <v>1.4137E-2</v>
      </c>
      <c r="CP42">
        <v>8.7597999999999995E-2</v>
      </c>
      <c r="CQ42">
        <v>8.2340999999999994E-3</v>
      </c>
      <c r="CR42">
        <v>2.0140000000000002E-2</v>
      </c>
      <c r="CS42">
        <v>2.3459000000000001E-2</v>
      </c>
      <c r="CT42">
        <v>2.9454999999999999E-2</v>
      </c>
      <c r="CU42">
        <v>2.3007E-2</v>
      </c>
      <c r="CV42">
        <v>8.4920999999999996E-2</v>
      </c>
      <c r="CW42">
        <v>2.4841999999999999E-2</v>
      </c>
      <c r="CX42">
        <v>9.3811999999999993E-3</v>
      </c>
      <c r="CY42">
        <v>0.10455</v>
      </c>
      <c r="CZ42">
        <v>3.0325000000000001E-2</v>
      </c>
      <c r="DA42">
        <v>1.4193000000000001E-2</v>
      </c>
      <c r="DB42">
        <v>7.3730000000000002E-3</v>
      </c>
      <c r="DC42">
        <v>2.92E-2</v>
      </c>
      <c r="DD42">
        <v>2.6936000000000002E-2</v>
      </c>
      <c r="DE42">
        <v>1.8343000000000002E-2</v>
      </c>
      <c r="DF42">
        <v>1.9989E-2</v>
      </c>
      <c r="DG42">
        <v>6.7768999999999998E-3</v>
      </c>
      <c r="DH42">
        <v>2.2904999999999998E-2</v>
      </c>
      <c r="DI42">
        <v>1.9887999999999999E-2</v>
      </c>
    </row>
    <row r="43" spans="1:113">
      <c r="A43" t="s">
        <v>248</v>
      </c>
      <c r="B43">
        <v>7.5174000000000005E-2</v>
      </c>
      <c r="C43">
        <v>1.7635000000000001E-2</v>
      </c>
      <c r="D43">
        <v>5.3116999999999998E-2</v>
      </c>
      <c r="E43">
        <v>5.2465000000000003E-3</v>
      </c>
      <c r="F43">
        <v>2.1335E-2</v>
      </c>
      <c r="G43">
        <v>1.2411E-2</v>
      </c>
      <c r="H43">
        <v>4.3692000000000002E-2</v>
      </c>
      <c r="I43">
        <v>4.2125000000000003E-2</v>
      </c>
      <c r="J43">
        <v>4.5580000000000004E-3</v>
      </c>
      <c r="K43">
        <v>1.1573999999999999E-2</v>
      </c>
      <c r="L43">
        <v>7.8834999999999999E-3</v>
      </c>
      <c r="M43">
        <v>5.6958E-3</v>
      </c>
      <c r="N43">
        <v>2.6137000000000001E-2</v>
      </c>
      <c r="O43">
        <v>8.0076000000000001E-3</v>
      </c>
      <c r="P43">
        <v>1.1747E-2</v>
      </c>
      <c r="Q43">
        <v>1.5159000000000001E-2</v>
      </c>
      <c r="R43">
        <v>6.5404E-3</v>
      </c>
      <c r="S43">
        <v>6.5010999999999999E-2</v>
      </c>
      <c r="T43">
        <v>1.4519000000000001E-2</v>
      </c>
      <c r="U43">
        <v>1.3520000000000001E-2</v>
      </c>
      <c r="V43">
        <v>5.3799E-3</v>
      </c>
      <c r="W43">
        <v>1.4706E-2</v>
      </c>
      <c r="X43">
        <v>1.4964999999999999E-2</v>
      </c>
      <c r="Y43">
        <v>1.2338E-2</v>
      </c>
      <c r="Z43">
        <v>1.0063000000000001E-2</v>
      </c>
      <c r="AA43">
        <v>5.5637000000000004E-3</v>
      </c>
      <c r="AB43">
        <v>1.5087E-2</v>
      </c>
      <c r="AC43">
        <v>1.5386E-2</v>
      </c>
      <c r="AD43">
        <v>1.359E-2</v>
      </c>
      <c r="AE43">
        <v>5.0314000000000001E-3</v>
      </c>
      <c r="AF43">
        <v>1.5557E-2</v>
      </c>
      <c r="AG43">
        <v>5.8117000000000004E-3</v>
      </c>
      <c r="AH43">
        <v>2.1951999999999999E-2</v>
      </c>
      <c r="AI43">
        <v>2.2206E-2</v>
      </c>
      <c r="AJ43">
        <v>1.9154999999999998E-2</v>
      </c>
      <c r="AK43">
        <v>6.1926999999999998E-3</v>
      </c>
      <c r="AL43">
        <v>1.7937999999999999E-2</v>
      </c>
      <c r="AM43">
        <v>1.2980999999999999E-2</v>
      </c>
      <c r="AN43">
        <v>6.0762999999999998E-2</v>
      </c>
      <c r="AO43">
        <v>7.0149000000000001E-3</v>
      </c>
      <c r="AP43">
        <v>2.4511999999999999E-2</v>
      </c>
      <c r="AQ43">
        <v>1.1757999999999999E-2</v>
      </c>
      <c r="AR43">
        <v>2.0742E-2</v>
      </c>
      <c r="AS43">
        <v>6.2408999999999997E-3</v>
      </c>
      <c r="AT43">
        <v>1.8447000000000002E-2</v>
      </c>
      <c r="AU43">
        <v>1.6643999999999999E-2</v>
      </c>
      <c r="AV43">
        <v>1.3761000000000001E-2</v>
      </c>
      <c r="AW43">
        <v>5.4545000000000001E-3</v>
      </c>
      <c r="AX43">
        <v>1.7786E-2</v>
      </c>
      <c r="AY43">
        <v>1.6614E-2</v>
      </c>
      <c r="AZ43">
        <v>2.9862E-2</v>
      </c>
      <c r="BA43">
        <v>1.4912999999999999E-2</v>
      </c>
      <c r="BB43">
        <v>6.4777999999999997E-3</v>
      </c>
      <c r="BC43">
        <v>5.5750000000000001E-2</v>
      </c>
      <c r="BD43">
        <v>5.8919000000000003E-3</v>
      </c>
      <c r="BE43">
        <v>1.7982999999999999E-2</v>
      </c>
      <c r="BF43">
        <v>1.4853999999999999E-2</v>
      </c>
      <c r="BG43">
        <v>5.5468000000000003E-2</v>
      </c>
      <c r="BH43">
        <v>5.1041999999999997E-3</v>
      </c>
      <c r="BI43">
        <v>2.6543000000000001E-2</v>
      </c>
      <c r="BJ43">
        <v>1.3986E-2</v>
      </c>
      <c r="BK43">
        <v>2.7248000000000001E-2</v>
      </c>
      <c r="BL43">
        <v>2.2681E-2</v>
      </c>
      <c r="BM43">
        <v>2.4698999999999999E-2</v>
      </c>
      <c r="BN43">
        <v>8.2868999999999998E-3</v>
      </c>
      <c r="BO43">
        <v>6.7135E-2</v>
      </c>
      <c r="BP43">
        <v>1.3599E-2</v>
      </c>
      <c r="BQ43">
        <v>2.1177999999999999E-2</v>
      </c>
      <c r="BR43">
        <v>1.5949000000000001E-2</v>
      </c>
      <c r="BS43">
        <v>6.2068000000000002E-3</v>
      </c>
      <c r="BT43">
        <v>1.8331E-2</v>
      </c>
      <c r="BU43">
        <v>2.1203E-2</v>
      </c>
      <c r="BV43">
        <v>2.0466000000000002E-2</v>
      </c>
      <c r="BW43">
        <v>2.3553000000000001E-2</v>
      </c>
      <c r="BX43">
        <v>1.966E-2</v>
      </c>
      <c r="BY43">
        <v>5.7898999999999997E-3</v>
      </c>
      <c r="BZ43">
        <v>1.5341E-2</v>
      </c>
      <c r="CA43">
        <v>1.6563999999999999E-2</v>
      </c>
      <c r="CB43">
        <v>2.2314000000000001E-2</v>
      </c>
      <c r="CC43">
        <v>5.6892000000000002E-3</v>
      </c>
      <c r="CD43">
        <v>2.2804000000000001E-2</v>
      </c>
      <c r="CE43">
        <v>5.6559000000000002E-3</v>
      </c>
      <c r="CF43">
        <v>1.7564E-2</v>
      </c>
      <c r="CG43">
        <v>1.2154999999999999E-2</v>
      </c>
      <c r="CH43">
        <v>2.3247E-2</v>
      </c>
      <c r="CI43">
        <v>1.4286E-2</v>
      </c>
      <c r="CJ43">
        <v>1.4659E-2</v>
      </c>
      <c r="CK43">
        <v>6.2214999999999996E-3</v>
      </c>
      <c r="CL43">
        <v>2.0353E-2</v>
      </c>
      <c r="CM43">
        <v>1.9956000000000002E-2</v>
      </c>
      <c r="CN43">
        <v>1.7805000000000001E-2</v>
      </c>
      <c r="CO43">
        <v>1.1039E-2</v>
      </c>
      <c r="CP43">
        <v>7.0029999999999995E-2</v>
      </c>
      <c r="CQ43">
        <v>6.7962999999999999E-3</v>
      </c>
      <c r="CR43">
        <v>1.5513000000000001E-2</v>
      </c>
      <c r="CS43">
        <v>1.9099999999999999E-2</v>
      </c>
      <c r="CT43">
        <v>2.4787E-2</v>
      </c>
      <c r="CU43">
        <v>1.8069000000000002E-2</v>
      </c>
      <c r="CV43">
        <v>7.1072999999999997E-2</v>
      </c>
      <c r="CW43">
        <v>2.0444E-2</v>
      </c>
      <c r="CX43">
        <v>7.5250999999999998E-3</v>
      </c>
      <c r="CY43">
        <v>8.8567000000000007E-2</v>
      </c>
      <c r="CZ43">
        <v>2.495E-2</v>
      </c>
      <c r="DA43">
        <v>1.2344000000000001E-2</v>
      </c>
      <c r="DB43">
        <v>5.8081000000000001E-3</v>
      </c>
      <c r="DC43">
        <v>2.4355000000000002E-2</v>
      </c>
      <c r="DD43">
        <v>2.2352E-2</v>
      </c>
      <c r="DE43">
        <v>1.4914E-2</v>
      </c>
      <c r="DF43">
        <v>1.5959000000000001E-2</v>
      </c>
      <c r="DG43">
        <v>5.5770999999999998E-3</v>
      </c>
      <c r="DH43">
        <v>1.7458999999999999E-2</v>
      </c>
      <c r="DI43">
        <v>1.6067999999999999E-2</v>
      </c>
    </row>
    <row r="44" spans="1:113">
      <c r="A44" t="s">
        <v>232</v>
      </c>
      <c r="B44">
        <v>0.10668</v>
      </c>
      <c r="C44">
        <v>2.1479999999999999E-2</v>
      </c>
      <c r="D44">
        <v>6.7199999999999996E-2</v>
      </c>
      <c r="E44">
        <v>7.5154999999999996E-3</v>
      </c>
      <c r="F44">
        <v>3.1474000000000002E-2</v>
      </c>
      <c r="G44">
        <v>1.4688E-2</v>
      </c>
      <c r="H44">
        <v>5.5121999999999997E-2</v>
      </c>
      <c r="I44">
        <v>5.3801000000000002E-2</v>
      </c>
      <c r="J44">
        <v>5.9178E-3</v>
      </c>
      <c r="K44">
        <v>1.3775000000000001E-2</v>
      </c>
      <c r="L44">
        <v>9.9523000000000007E-3</v>
      </c>
      <c r="M44">
        <v>7.0400999999999997E-3</v>
      </c>
      <c r="N44">
        <v>3.2232999999999998E-2</v>
      </c>
      <c r="O44">
        <v>1.1162E-2</v>
      </c>
      <c r="P44">
        <v>1.7253999999999999E-2</v>
      </c>
      <c r="Q44">
        <v>1.9847E-2</v>
      </c>
      <c r="R44">
        <v>8.2232999999999994E-3</v>
      </c>
      <c r="S44">
        <v>8.2666000000000003E-2</v>
      </c>
      <c r="T44">
        <v>1.8425E-2</v>
      </c>
      <c r="U44">
        <v>1.8180000000000002E-2</v>
      </c>
      <c r="V44">
        <v>6.4304000000000002E-3</v>
      </c>
      <c r="W44">
        <v>1.9123999999999999E-2</v>
      </c>
      <c r="X44">
        <v>1.9230000000000001E-2</v>
      </c>
      <c r="Y44">
        <v>1.4806E-2</v>
      </c>
      <c r="Z44">
        <v>1.3908E-2</v>
      </c>
      <c r="AA44">
        <v>6.8910000000000004E-3</v>
      </c>
      <c r="AB44">
        <v>1.9247E-2</v>
      </c>
      <c r="AC44">
        <v>1.9352999999999999E-2</v>
      </c>
      <c r="AD44">
        <v>1.6934000000000001E-2</v>
      </c>
      <c r="AE44">
        <v>6.6452999999999998E-3</v>
      </c>
      <c r="AF44">
        <v>2.0909000000000001E-2</v>
      </c>
      <c r="AG44">
        <v>7.3273000000000001E-3</v>
      </c>
      <c r="AH44">
        <v>2.9243999999999999E-2</v>
      </c>
      <c r="AI44">
        <v>2.9839999999999998E-2</v>
      </c>
      <c r="AJ44">
        <v>2.4632999999999999E-2</v>
      </c>
      <c r="AK44">
        <v>7.9212999999999992E-3</v>
      </c>
      <c r="AL44">
        <v>2.5489000000000001E-2</v>
      </c>
      <c r="AM44">
        <v>1.5663E-2</v>
      </c>
      <c r="AN44">
        <v>7.5649999999999995E-2</v>
      </c>
      <c r="AO44">
        <v>8.8360999999999995E-3</v>
      </c>
      <c r="AP44">
        <v>3.2597000000000001E-2</v>
      </c>
      <c r="AQ44">
        <v>1.4983E-2</v>
      </c>
      <c r="AR44">
        <v>3.4973999999999998E-2</v>
      </c>
      <c r="AS44">
        <v>8.0245000000000004E-3</v>
      </c>
      <c r="AT44">
        <v>2.5378999999999999E-2</v>
      </c>
      <c r="AU44">
        <v>2.2973E-2</v>
      </c>
      <c r="AV44">
        <v>1.6646000000000001E-2</v>
      </c>
      <c r="AW44">
        <v>6.2366000000000001E-3</v>
      </c>
      <c r="AX44">
        <v>2.6446999999999998E-2</v>
      </c>
      <c r="AY44">
        <v>2.0992E-2</v>
      </c>
      <c r="AZ44">
        <v>3.4971000000000002E-2</v>
      </c>
      <c r="BA44">
        <v>2.1361999999999999E-2</v>
      </c>
      <c r="BB44">
        <v>9.0431000000000001E-3</v>
      </c>
      <c r="BC44">
        <v>6.9704000000000002E-2</v>
      </c>
      <c r="BD44">
        <v>7.6331000000000003E-3</v>
      </c>
      <c r="BE44">
        <v>2.5371999999999999E-2</v>
      </c>
      <c r="BF44">
        <v>1.9501000000000001E-2</v>
      </c>
      <c r="BG44">
        <v>6.9750000000000006E-2</v>
      </c>
      <c r="BH44">
        <v>7.1672999999999997E-3</v>
      </c>
      <c r="BI44">
        <v>3.4915000000000002E-2</v>
      </c>
      <c r="BJ44">
        <v>1.6992E-2</v>
      </c>
      <c r="BK44">
        <v>3.2819000000000001E-2</v>
      </c>
      <c r="BL44">
        <v>3.1371000000000003E-2</v>
      </c>
      <c r="BM44">
        <v>3.4161999999999998E-2</v>
      </c>
      <c r="BN44">
        <v>1.0089000000000001E-2</v>
      </c>
      <c r="BO44">
        <v>8.5913000000000003E-2</v>
      </c>
      <c r="BP44">
        <v>1.6608000000000001E-2</v>
      </c>
      <c r="BQ44">
        <v>3.3570999999999997E-2</v>
      </c>
      <c r="BR44">
        <v>2.0934999999999999E-2</v>
      </c>
      <c r="BS44">
        <v>7.7112999999999999E-3</v>
      </c>
      <c r="BT44">
        <v>2.6474999999999999E-2</v>
      </c>
      <c r="BU44">
        <v>2.6932000000000001E-2</v>
      </c>
      <c r="BV44">
        <v>2.3386000000000001E-2</v>
      </c>
      <c r="BW44">
        <v>3.2400999999999999E-2</v>
      </c>
      <c r="BX44">
        <v>2.7047000000000002E-2</v>
      </c>
      <c r="BY44">
        <v>6.6335999999999999E-3</v>
      </c>
      <c r="BZ44">
        <v>1.9761999999999998E-2</v>
      </c>
      <c r="CA44">
        <v>2.0233000000000001E-2</v>
      </c>
      <c r="CB44">
        <v>2.6599000000000001E-2</v>
      </c>
      <c r="CC44">
        <v>8.3456999999999993E-3</v>
      </c>
      <c r="CD44">
        <v>2.9866E-2</v>
      </c>
      <c r="CE44">
        <v>7.1839E-3</v>
      </c>
      <c r="CF44">
        <v>2.2603000000000002E-2</v>
      </c>
      <c r="CG44">
        <v>1.5099E-2</v>
      </c>
      <c r="CH44">
        <v>2.8673000000000001E-2</v>
      </c>
      <c r="CI44">
        <v>1.7940999999999999E-2</v>
      </c>
      <c r="CJ44">
        <v>1.9722E-2</v>
      </c>
      <c r="CK44">
        <v>7.4507000000000002E-3</v>
      </c>
      <c r="CL44">
        <v>2.5836000000000001E-2</v>
      </c>
      <c r="CM44">
        <v>2.4886999999999999E-2</v>
      </c>
      <c r="CN44">
        <v>2.1080999999999999E-2</v>
      </c>
      <c r="CO44">
        <v>1.3728000000000001E-2</v>
      </c>
      <c r="CP44">
        <v>8.9588000000000001E-2</v>
      </c>
      <c r="CQ44">
        <v>8.3157000000000005E-3</v>
      </c>
      <c r="CR44">
        <v>2.0975000000000001E-2</v>
      </c>
      <c r="CS44">
        <v>2.4679E-2</v>
      </c>
      <c r="CT44">
        <v>2.9295000000000002E-2</v>
      </c>
      <c r="CU44">
        <v>2.4791000000000001E-2</v>
      </c>
      <c r="CV44">
        <v>8.4892999999999996E-2</v>
      </c>
      <c r="CW44">
        <v>2.793E-2</v>
      </c>
      <c r="CX44">
        <v>9.3574000000000001E-3</v>
      </c>
      <c r="CY44">
        <v>0.12371</v>
      </c>
      <c r="CZ44">
        <v>3.2439999999999997E-2</v>
      </c>
      <c r="DA44">
        <v>1.401E-2</v>
      </c>
      <c r="DB44">
        <v>7.8955999999999991E-3</v>
      </c>
      <c r="DC44">
        <v>3.0360999999999999E-2</v>
      </c>
      <c r="DD44">
        <v>3.3406999999999999E-2</v>
      </c>
      <c r="DE44">
        <v>1.8214000000000001E-2</v>
      </c>
      <c r="DF44">
        <v>2.0455999999999998E-2</v>
      </c>
      <c r="DG44">
        <v>6.9825E-3</v>
      </c>
      <c r="DH44">
        <v>2.3299E-2</v>
      </c>
      <c r="DI44">
        <v>1.9677E-2</v>
      </c>
    </row>
    <row r="46" spans="1:113">
      <c r="A46" t="s">
        <v>113</v>
      </c>
    </row>
    <row r="47" spans="1:113">
      <c r="A47" t="s">
        <v>225</v>
      </c>
      <c r="B47">
        <v>7.4002999999999999E-2</v>
      </c>
      <c r="C47">
        <v>1.7323999999999999E-2</v>
      </c>
      <c r="D47">
        <v>5.2830000000000002E-2</v>
      </c>
      <c r="E47">
        <v>5.1764999999999997E-3</v>
      </c>
      <c r="F47">
        <v>2.1226999999999999E-2</v>
      </c>
      <c r="G47">
        <v>1.2317E-2</v>
      </c>
      <c r="H47">
        <v>4.3046000000000001E-2</v>
      </c>
      <c r="I47">
        <v>4.1481999999999998E-2</v>
      </c>
      <c r="J47">
        <v>4.4882000000000003E-3</v>
      </c>
      <c r="K47">
        <v>1.1505E-2</v>
      </c>
      <c r="L47">
        <v>7.8343000000000006E-3</v>
      </c>
      <c r="M47">
        <v>5.6553000000000003E-3</v>
      </c>
      <c r="N47">
        <v>2.5982000000000002E-2</v>
      </c>
      <c r="O47">
        <v>7.9241999999999993E-3</v>
      </c>
      <c r="P47">
        <v>1.1638000000000001E-2</v>
      </c>
      <c r="Q47">
        <v>1.5049E-2</v>
      </c>
      <c r="R47">
        <v>6.502E-3</v>
      </c>
      <c r="S47">
        <v>6.4455999999999999E-2</v>
      </c>
      <c r="T47">
        <v>1.4423999999999999E-2</v>
      </c>
      <c r="U47">
        <v>1.3431999999999999E-2</v>
      </c>
      <c r="V47">
        <v>5.3442999999999997E-3</v>
      </c>
      <c r="W47">
        <v>1.4645E-2</v>
      </c>
      <c r="X47">
        <v>1.4687E-2</v>
      </c>
      <c r="Y47">
        <v>1.2255E-2</v>
      </c>
      <c r="Z47">
        <v>9.9548999999999992E-3</v>
      </c>
      <c r="AA47">
        <v>5.4942000000000003E-3</v>
      </c>
      <c r="AB47">
        <v>1.5028E-2</v>
      </c>
      <c r="AC47">
        <v>1.5113E-2</v>
      </c>
      <c r="AD47">
        <v>1.3519E-2</v>
      </c>
      <c r="AE47">
        <v>4.9877000000000003E-3</v>
      </c>
      <c r="AF47">
        <v>1.5471E-2</v>
      </c>
      <c r="AG47">
        <v>5.7368999999999996E-3</v>
      </c>
      <c r="AH47">
        <v>2.1812000000000002E-2</v>
      </c>
      <c r="AI47">
        <v>2.1964999999999998E-2</v>
      </c>
      <c r="AJ47">
        <v>1.9012999999999999E-2</v>
      </c>
      <c r="AK47">
        <v>6.1035999999999998E-3</v>
      </c>
      <c r="AL47">
        <v>1.7788999999999999E-2</v>
      </c>
      <c r="AM47">
        <v>1.2914E-2</v>
      </c>
      <c r="AN47">
        <v>5.9937999999999998E-2</v>
      </c>
      <c r="AO47">
        <v>6.9011000000000003E-3</v>
      </c>
      <c r="AP47">
        <v>2.4212999999999998E-2</v>
      </c>
      <c r="AQ47">
        <v>1.1669000000000001E-2</v>
      </c>
      <c r="AR47">
        <v>2.0433E-2</v>
      </c>
      <c r="AS47">
        <v>6.1847999999999998E-3</v>
      </c>
      <c r="AT47">
        <v>1.8355E-2</v>
      </c>
      <c r="AU47">
        <v>1.6565E-2</v>
      </c>
      <c r="AV47">
        <v>1.3667E-2</v>
      </c>
      <c r="AW47">
        <v>5.4190999999999996E-3</v>
      </c>
      <c r="AX47">
        <v>1.7718000000000001E-2</v>
      </c>
      <c r="AY47">
        <v>1.6315E-2</v>
      </c>
      <c r="AZ47">
        <v>2.9666999999999999E-2</v>
      </c>
      <c r="BA47">
        <v>1.4756E-2</v>
      </c>
      <c r="BB47">
        <v>6.3797000000000003E-3</v>
      </c>
      <c r="BC47">
        <v>5.5116999999999999E-2</v>
      </c>
      <c r="BD47">
        <v>5.7863000000000003E-3</v>
      </c>
      <c r="BE47">
        <v>1.7850000000000001E-2</v>
      </c>
      <c r="BF47">
        <v>1.4749999999999999E-2</v>
      </c>
      <c r="BG47">
        <v>5.4650999999999998E-2</v>
      </c>
      <c r="BH47">
        <v>5.0420999999999999E-3</v>
      </c>
      <c r="BI47">
        <v>2.6157E-2</v>
      </c>
      <c r="BJ47">
        <v>1.3878E-2</v>
      </c>
      <c r="BK47">
        <v>2.7112000000000001E-2</v>
      </c>
      <c r="BL47">
        <v>2.2487E-2</v>
      </c>
      <c r="BM47">
        <v>2.4486999999999998E-2</v>
      </c>
      <c r="BN47">
        <v>8.1816000000000007E-3</v>
      </c>
      <c r="BO47">
        <v>6.6558999999999993E-2</v>
      </c>
      <c r="BP47">
        <v>1.3507999999999999E-2</v>
      </c>
      <c r="BQ47">
        <v>2.0797E-2</v>
      </c>
      <c r="BR47">
        <v>1.5817000000000001E-2</v>
      </c>
      <c r="BS47">
        <v>6.1440000000000002E-3</v>
      </c>
      <c r="BT47">
        <v>1.8121000000000002E-2</v>
      </c>
      <c r="BU47">
        <v>2.0798000000000001E-2</v>
      </c>
      <c r="BV47">
        <v>2.0358999999999999E-2</v>
      </c>
      <c r="BW47">
        <v>2.3244000000000001E-2</v>
      </c>
      <c r="BX47">
        <v>1.9403E-2</v>
      </c>
      <c r="BY47">
        <v>5.7054000000000002E-3</v>
      </c>
      <c r="BZ47">
        <v>1.5212E-2</v>
      </c>
      <c r="CA47">
        <v>1.6233999999999998E-2</v>
      </c>
      <c r="CB47">
        <v>2.2171E-2</v>
      </c>
      <c r="CC47">
        <v>5.6324000000000001E-3</v>
      </c>
      <c r="CD47">
        <v>2.2634000000000001E-2</v>
      </c>
      <c r="CE47">
        <v>5.6051E-3</v>
      </c>
      <c r="CF47">
        <v>1.7475999999999998E-2</v>
      </c>
      <c r="CG47">
        <v>1.2071999999999999E-2</v>
      </c>
      <c r="CH47">
        <v>2.3053000000000001E-2</v>
      </c>
      <c r="CI47">
        <v>1.4224000000000001E-2</v>
      </c>
      <c r="CJ47">
        <v>1.4577E-2</v>
      </c>
      <c r="CK47">
        <v>6.1606999999999999E-3</v>
      </c>
      <c r="CL47">
        <v>2.0289000000000001E-2</v>
      </c>
      <c r="CM47">
        <v>1.9769999999999999E-2</v>
      </c>
      <c r="CN47">
        <v>1.7684999999999999E-2</v>
      </c>
      <c r="CO47">
        <v>1.0982E-2</v>
      </c>
      <c r="CP47">
        <v>6.9306999999999994E-2</v>
      </c>
      <c r="CQ47">
        <v>6.7384000000000003E-3</v>
      </c>
      <c r="CR47">
        <v>1.5469999999999999E-2</v>
      </c>
      <c r="CS47">
        <v>1.8799E-2</v>
      </c>
      <c r="CT47">
        <v>2.4667999999999999E-2</v>
      </c>
      <c r="CU47">
        <v>1.7974E-2</v>
      </c>
      <c r="CV47">
        <v>6.9793999999999995E-2</v>
      </c>
      <c r="CW47">
        <v>2.0164000000000001E-2</v>
      </c>
      <c r="CX47">
        <v>7.4876999999999999E-3</v>
      </c>
      <c r="CY47">
        <v>8.7502999999999997E-2</v>
      </c>
      <c r="CZ47">
        <v>2.4787E-2</v>
      </c>
      <c r="DA47">
        <v>1.2218E-2</v>
      </c>
      <c r="DB47">
        <v>5.7431000000000001E-3</v>
      </c>
      <c r="DC47">
        <v>2.4204E-2</v>
      </c>
      <c r="DD47">
        <v>2.2082999999999998E-2</v>
      </c>
      <c r="DE47">
        <v>1.4805E-2</v>
      </c>
      <c r="DF47">
        <v>1.5869999999999999E-2</v>
      </c>
      <c r="DG47">
        <v>5.5285999999999998E-3</v>
      </c>
      <c r="DH47">
        <v>1.7395999999999998E-2</v>
      </c>
      <c r="DI47">
        <v>1.5809E-2</v>
      </c>
    </row>
    <row r="48" spans="1:113">
      <c r="A48" t="s">
        <v>226</v>
      </c>
      <c r="B48">
        <v>7.4067999999999995E-2</v>
      </c>
      <c r="C48">
        <v>1.7342E-2</v>
      </c>
      <c r="D48">
        <v>5.2491000000000003E-2</v>
      </c>
      <c r="E48">
        <v>5.2004E-3</v>
      </c>
      <c r="F48">
        <v>2.1177999999999999E-2</v>
      </c>
      <c r="G48">
        <v>1.2207000000000001E-2</v>
      </c>
      <c r="H48">
        <v>4.2988999999999999E-2</v>
      </c>
      <c r="I48">
        <v>4.1466999999999997E-2</v>
      </c>
      <c r="J48">
        <v>4.5017E-3</v>
      </c>
      <c r="K48">
        <v>1.1384999999999999E-2</v>
      </c>
      <c r="L48">
        <v>7.7575999999999999E-3</v>
      </c>
      <c r="M48">
        <v>5.5824999999999998E-3</v>
      </c>
      <c r="N48">
        <v>2.5847999999999999E-2</v>
      </c>
      <c r="O48">
        <v>7.9006000000000007E-3</v>
      </c>
      <c r="P48">
        <v>1.1427E-2</v>
      </c>
      <c r="Q48">
        <v>1.4848E-2</v>
      </c>
      <c r="R48">
        <v>6.4352000000000003E-3</v>
      </c>
      <c r="S48">
        <v>6.4286999999999997E-2</v>
      </c>
      <c r="T48">
        <v>1.4244E-2</v>
      </c>
      <c r="U48">
        <v>1.3351E-2</v>
      </c>
      <c r="V48">
        <v>5.2963999999999997E-3</v>
      </c>
      <c r="W48">
        <v>1.4435999999999999E-2</v>
      </c>
      <c r="X48">
        <v>1.478E-2</v>
      </c>
      <c r="Y48">
        <v>1.2239999999999999E-2</v>
      </c>
      <c r="Z48">
        <v>9.8551000000000003E-3</v>
      </c>
      <c r="AA48">
        <v>5.4973000000000001E-3</v>
      </c>
      <c r="AB48">
        <v>1.4859000000000001E-2</v>
      </c>
      <c r="AC48">
        <v>1.5239000000000001E-2</v>
      </c>
      <c r="AD48">
        <v>1.3466000000000001E-2</v>
      </c>
      <c r="AE48">
        <v>4.9473E-3</v>
      </c>
      <c r="AF48">
        <v>1.5441E-2</v>
      </c>
      <c r="AG48">
        <v>5.7296999999999999E-3</v>
      </c>
      <c r="AH48">
        <v>2.1589000000000001E-2</v>
      </c>
      <c r="AI48">
        <v>2.1836999999999999E-2</v>
      </c>
      <c r="AJ48">
        <v>1.8998000000000001E-2</v>
      </c>
      <c r="AK48">
        <v>6.0949999999999997E-3</v>
      </c>
      <c r="AL48">
        <v>1.7655000000000001E-2</v>
      </c>
      <c r="AM48">
        <v>1.2865E-2</v>
      </c>
      <c r="AN48">
        <v>5.9830000000000001E-2</v>
      </c>
      <c r="AO48">
        <v>6.8374999999999998E-3</v>
      </c>
      <c r="AP48">
        <v>2.4188000000000001E-2</v>
      </c>
      <c r="AQ48">
        <v>1.1605000000000001E-2</v>
      </c>
      <c r="AR48">
        <v>2.0109999999999999E-2</v>
      </c>
      <c r="AS48">
        <v>6.1465000000000001E-3</v>
      </c>
      <c r="AT48">
        <v>1.8289E-2</v>
      </c>
      <c r="AU48">
        <v>1.6541E-2</v>
      </c>
      <c r="AV48">
        <v>1.3504E-2</v>
      </c>
      <c r="AW48">
        <v>5.3544999999999999E-3</v>
      </c>
      <c r="AX48">
        <v>1.7631000000000001E-2</v>
      </c>
      <c r="AY48">
        <v>1.6414999999999999E-2</v>
      </c>
      <c r="AZ48">
        <v>2.9534000000000001E-2</v>
      </c>
      <c r="BA48">
        <v>1.4726E-2</v>
      </c>
      <c r="BB48">
        <v>6.4022999999999997E-3</v>
      </c>
      <c r="BC48">
        <v>5.5100000000000003E-2</v>
      </c>
      <c r="BD48">
        <v>5.8437999999999997E-3</v>
      </c>
      <c r="BE48">
        <v>1.7708000000000002E-2</v>
      </c>
      <c r="BF48">
        <v>1.4734000000000001E-2</v>
      </c>
      <c r="BG48">
        <v>5.4699999999999999E-2</v>
      </c>
      <c r="BH48">
        <v>5.0619999999999997E-3</v>
      </c>
      <c r="BI48">
        <v>2.6203000000000001E-2</v>
      </c>
      <c r="BJ48">
        <v>1.3788E-2</v>
      </c>
      <c r="BK48">
        <v>2.7050000000000001E-2</v>
      </c>
      <c r="BL48">
        <v>2.2381999999999999E-2</v>
      </c>
      <c r="BM48">
        <v>2.4372999999999999E-2</v>
      </c>
      <c r="BN48">
        <v>8.1439000000000008E-3</v>
      </c>
      <c r="BO48">
        <v>6.6443000000000002E-2</v>
      </c>
      <c r="BP48">
        <v>1.3362000000000001E-2</v>
      </c>
      <c r="BQ48">
        <v>2.0864000000000001E-2</v>
      </c>
      <c r="BR48">
        <v>1.5807000000000002E-2</v>
      </c>
      <c r="BS48">
        <v>6.1031000000000002E-3</v>
      </c>
      <c r="BT48">
        <v>1.7985000000000001E-2</v>
      </c>
      <c r="BU48">
        <v>2.0985E-2</v>
      </c>
      <c r="BV48">
        <v>2.027E-2</v>
      </c>
      <c r="BW48">
        <v>2.325E-2</v>
      </c>
      <c r="BX48">
        <v>1.9408000000000002E-2</v>
      </c>
      <c r="BY48">
        <v>5.7222000000000002E-3</v>
      </c>
      <c r="BZ48">
        <v>1.4956000000000001E-2</v>
      </c>
      <c r="CA48">
        <v>1.6402E-2</v>
      </c>
      <c r="CB48">
        <v>2.2076999999999999E-2</v>
      </c>
      <c r="CC48">
        <v>5.5851E-3</v>
      </c>
      <c r="CD48">
        <v>2.2311000000000001E-2</v>
      </c>
      <c r="CE48">
        <v>5.5472999999999998E-3</v>
      </c>
      <c r="CF48">
        <v>1.7399999999999999E-2</v>
      </c>
      <c r="CG48">
        <v>1.2034E-2</v>
      </c>
      <c r="CH48">
        <v>2.2835999999999999E-2</v>
      </c>
      <c r="CI48">
        <v>1.4156E-2</v>
      </c>
      <c r="CJ48">
        <v>1.4517E-2</v>
      </c>
      <c r="CK48">
        <v>6.1379E-3</v>
      </c>
      <c r="CL48">
        <v>2.0174999999999998E-2</v>
      </c>
      <c r="CM48">
        <v>1.9636000000000001E-2</v>
      </c>
      <c r="CN48">
        <v>1.7545000000000002E-2</v>
      </c>
      <c r="CO48">
        <v>1.0858E-2</v>
      </c>
      <c r="CP48">
        <v>6.9348999999999994E-2</v>
      </c>
      <c r="CQ48">
        <v>6.6832999999999997E-3</v>
      </c>
      <c r="CR48">
        <v>1.5365E-2</v>
      </c>
      <c r="CS48">
        <v>1.8898999999999999E-2</v>
      </c>
      <c r="CT48">
        <v>2.4575E-2</v>
      </c>
      <c r="CU48">
        <v>1.7745E-2</v>
      </c>
      <c r="CV48">
        <v>7.0028000000000007E-2</v>
      </c>
      <c r="CW48">
        <v>2.0097E-2</v>
      </c>
      <c r="CX48">
        <v>7.4155999999999996E-3</v>
      </c>
      <c r="CY48">
        <v>8.7673000000000001E-2</v>
      </c>
      <c r="CZ48">
        <v>2.4643000000000002E-2</v>
      </c>
      <c r="DA48">
        <v>1.2174000000000001E-2</v>
      </c>
      <c r="DB48">
        <v>5.7397000000000004E-3</v>
      </c>
      <c r="DC48">
        <v>2.4039000000000001E-2</v>
      </c>
      <c r="DD48">
        <v>2.2051000000000001E-2</v>
      </c>
      <c r="DE48">
        <v>1.4806E-2</v>
      </c>
      <c r="DF48">
        <v>1.5845999999999999E-2</v>
      </c>
      <c r="DG48">
        <v>5.4812000000000003E-3</v>
      </c>
      <c r="DH48">
        <v>1.7311E-2</v>
      </c>
      <c r="DI48">
        <v>1.5890999999999999E-2</v>
      </c>
    </row>
    <row r="49" spans="1:113">
      <c r="A49" t="s">
        <v>227</v>
      </c>
      <c r="B49">
        <v>7.2846999999999995E-2</v>
      </c>
      <c r="C49">
        <v>1.7042000000000002E-2</v>
      </c>
      <c r="D49">
        <v>5.1991999999999997E-2</v>
      </c>
      <c r="E49">
        <v>5.1384999999999998E-3</v>
      </c>
      <c r="F49">
        <v>2.0976999999999999E-2</v>
      </c>
      <c r="G49">
        <v>1.1639E-2</v>
      </c>
      <c r="H49">
        <v>4.2410999999999997E-2</v>
      </c>
      <c r="I49">
        <v>4.0807000000000003E-2</v>
      </c>
      <c r="J49">
        <v>4.4054999999999997E-3</v>
      </c>
      <c r="K49">
        <v>1.0997E-2</v>
      </c>
      <c r="L49">
        <v>7.5154000000000002E-3</v>
      </c>
      <c r="M49">
        <v>5.5190999999999999E-3</v>
      </c>
      <c r="N49">
        <v>2.5128999999999999E-2</v>
      </c>
      <c r="O49">
        <v>7.8268000000000001E-3</v>
      </c>
      <c r="P49">
        <v>1.0925000000000001E-2</v>
      </c>
      <c r="Q49">
        <v>1.4742E-2</v>
      </c>
      <c r="R49">
        <v>6.3742E-3</v>
      </c>
      <c r="S49">
        <v>6.3507999999999995E-2</v>
      </c>
      <c r="T49">
        <v>1.4159E-2</v>
      </c>
      <c r="U49">
        <v>1.2907999999999999E-2</v>
      </c>
      <c r="V49">
        <v>5.2509000000000002E-3</v>
      </c>
      <c r="W49">
        <v>1.4468E-2</v>
      </c>
      <c r="X49">
        <v>1.4514000000000001E-2</v>
      </c>
      <c r="Y49">
        <v>1.1975E-2</v>
      </c>
      <c r="Z49">
        <v>9.8052E-3</v>
      </c>
      <c r="AA49">
        <v>5.4060000000000002E-3</v>
      </c>
      <c r="AB49">
        <v>1.4782E-2</v>
      </c>
      <c r="AC49">
        <v>1.4925000000000001E-2</v>
      </c>
      <c r="AD49">
        <v>1.2973999999999999E-2</v>
      </c>
      <c r="AE49">
        <v>4.9163000000000002E-3</v>
      </c>
      <c r="AF49">
        <v>1.5348000000000001E-2</v>
      </c>
      <c r="AG49">
        <v>5.6642000000000003E-3</v>
      </c>
      <c r="AH49">
        <v>2.1457E-2</v>
      </c>
      <c r="AI49">
        <v>2.1378999999999999E-2</v>
      </c>
      <c r="AJ49">
        <v>1.8419000000000001E-2</v>
      </c>
      <c r="AK49">
        <v>6.0044E-3</v>
      </c>
      <c r="AL49">
        <v>1.7354000000000001E-2</v>
      </c>
      <c r="AM49">
        <v>1.2462000000000001E-2</v>
      </c>
      <c r="AN49">
        <v>5.9329E-2</v>
      </c>
      <c r="AO49">
        <v>6.7924999999999999E-3</v>
      </c>
      <c r="AP49">
        <v>2.3968E-2</v>
      </c>
      <c r="AQ49">
        <v>1.1008E-2</v>
      </c>
      <c r="AR49">
        <v>1.9588000000000001E-2</v>
      </c>
      <c r="AS49">
        <v>6.0631000000000001E-3</v>
      </c>
      <c r="AT49">
        <v>1.8110000000000001E-2</v>
      </c>
      <c r="AU49">
        <v>1.6412E-2</v>
      </c>
      <c r="AV49">
        <v>1.3169999999999999E-2</v>
      </c>
      <c r="AW49">
        <v>5.3071000000000004E-3</v>
      </c>
      <c r="AX49">
        <v>1.7559000000000002E-2</v>
      </c>
      <c r="AY49">
        <v>1.6156E-2</v>
      </c>
      <c r="AZ49">
        <v>2.8888E-2</v>
      </c>
      <c r="BA49">
        <v>1.4560999999999999E-2</v>
      </c>
      <c r="BB49">
        <v>6.3162000000000001E-3</v>
      </c>
      <c r="BC49">
        <v>5.4370000000000002E-2</v>
      </c>
      <c r="BD49">
        <v>5.751E-3</v>
      </c>
      <c r="BE49">
        <v>1.7559000000000002E-2</v>
      </c>
      <c r="BF49">
        <v>1.4154999999999999E-2</v>
      </c>
      <c r="BG49">
        <v>5.3328E-2</v>
      </c>
      <c r="BH49">
        <v>4.9779000000000004E-3</v>
      </c>
      <c r="BI49">
        <v>2.5543E-2</v>
      </c>
      <c r="BJ49">
        <v>1.3295E-2</v>
      </c>
      <c r="BK49">
        <v>2.6096999999999999E-2</v>
      </c>
      <c r="BL49">
        <v>2.2232999999999999E-2</v>
      </c>
      <c r="BM49">
        <v>2.4211E-2</v>
      </c>
      <c r="BN49">
        <v>8.1040999999999995E-3</v>
      </c>
      <c r="BO49">
        <v>6.5608E-2</v>
      </c>
      <c r="BP49">
        <v>1.3276E-2</v>
      </c>
      <c r="BQ49">
        <v>2.0258000000000002E-2</v>
      </c>
      <c r="BR49">
        <v>1.528E-2</v>
      </c>
      <c r="BS49">
        <v>6.0118999999999997E-3</v>
      </c>
      <c r="BT49">
        <v>1.7815999999999999E-2</v>
      </c>
      <c r="BU49">
        <v>2.0524000000000001E-2</v>
      </c>
      <c r="BV49">
        <v>1.9605000000000001E-2</v>
      </c>
      <c r="BW49">
        <v>2.3025E-2</v>
      </c>
      <c r="BX49">
        <v>1.9220000000000001E-2</v>
      </c>
      <c r="BY49">
        <v>5.6257E-3</v>
      </c>
      <c r="BZ49">
        <v>1.4838E-2</v>
      </c>
      <c r="CA49">
        <v>1.6108000000000001E-2</v>
      </c>
      <c r="CB49">
        <v>2.1292999999999999E-2</v>
      </c>
      <c r="CC49">
        <v>5.4574999999999997E-3</v>
      </c>
      <c r="CD49">
        <v>2.2293E-2</v>
      </c>
      <c r="CE49">
        <v>5.4806999999999998E-3</v>
      </c>
      <c r="CF49">
        <v>1.7207E-2</v>
      </c>
      <c r="CG49">
        <v>1.1649E-2</v>
      </c>
      <c r="CH49">
        <v>2.2169999999999999E-2</v>
      </c>
      <c r="CI49">
        <v>1.3838E-2</v>
      </c>
      <c r="CJ49">
        <v>1.4478E-2</v>
      </c>
      <c r="CK49">
        <v>6.0299999999999998E-3</v>
      </c>
      <c r="CL49">
        <v>2.0119000000000001E-2</v>
      </c>
      <c r="CM49">
        <v>1.9356999999999999E-2</v>
      </c>
      <c r="CN49">
        <v>1.7094000000000002E-2</v>
      </c>
      <c r="CO49">
        <v>1.0834E-2</v>
      </c>
      <c r="CP49">
        <v>6.8014000000000005E-2</v>
      </c>
      <c r="CQ49">
        <v>6.5931000000000002E-3</v>
      </c>
      <c r="CR49">
        <v>1.5297E-2</v>
      </c>
      <c r="CS49">
        <v>1.8409999999999999E-2</v>
      </c>
      <c r="CT49">
        <v>2.3921000000000001E-2</v>
      </c>
      <c r="CU49">
        <v>1.7722000000000002E-2</v>
      </c>
      <c r="CV49">
        <v>6.8635000000000002E-2</v>
      </c>
      <c r="CW49">
        <v>1.9418000000000001E-2</v>
      </c>
      <c r="CX49">
        <v>7.3506999999999999E-3</v>
      </c>
      <c r="CY49">
        <v>8.6113999999999996E-2</v>
      </c>
      <c r="CZ49">
        <v>2.3220000000000001E-2</v>
      </c>
      <c r="DA49">
        <v>1.2031999999999999E-2</v>
      </c>
      <c r="DB49">
        <v>5.6531999999999997E-3</v>
      </c>
      <c r="DC49">
        <v>2.2929999999999999E-2</v>
      </c>
      <c r="DD49">
        <v>2.1607000000000001E-2</v>
      </c>
      <c r="DE49">
        <v>1.4425E-2</v>
      </c>
      <c r="DF49">
        <v>1.5758999999999999E-2</v>
      </c>
      <c r="DG49">
        <v>5.424E-3</v>
      </c>
      <c r="DH49">
        <v>1.7278000000000002E-2</v>
      </c>
      <c r="DI49">
        <v>1.5618E-2</v>
      </c>
    </row>
    <row r="50" spans="1:113">
      <c r="A50" t="s">
        <v>228</v>
      </c>
      <c r="B50">
        <v>7.3727000000000001E-2</v>
      </c>
      <c r="C50">
        <v>1.7253000000000001E-2</v>
      </c>
      <c r="D50">
        <v>5.2713000000000003E-2</v>
      </c>
      <c r="E50">
        <v>5.1717999999999998E-3</v>
      </c>
      <c r="F50">
        <v>2.1180999999999998E-2</v>
      </c>
      <c r="G50">
        <v>1.2197E-2</v>
      </c>
      <c r="H50">
        <v>4.2944999999999997E-2</v>
      </c>
      <c r="I50">
        <v>4.1492000000000001E-2</v>
      </c>
      <c r="J50">
        <v>4.4834999999999996E-3</v>
      </c>
      <c r="K50">
        <v>1.1344999999999999E-2</v>
      </c>
      <c r="L50">
        <v>7.7165000000000003E-3</v>
      </c>
      <c r="M50">
        <v>5.6354999999999999E-3</v>
      </c>
      <c r="N50">
        <v>2.5870000000000001E-2</v>
      </c>
      <c r="O50">
        <v>7.9159999999999994E-3</v>
      </c>
      <c r="P50">
        <v>1.1338000000000001E-2</v>
      </c>
      <c r="Q50">
        <v>1.4944000000000001E-2</v>
      </c>
      <c r="R50">
        <v>6.4872999999999997E-3</v>
      </c>
      <c r="S50">
        <v>6.4380000000000007E-2</v>
      </c>
      <c r="T50">
        <v>1.4357E-2</v>
      </c>
      <c r="U50">
        <v>1.3335E-2</v>
      </c>
      <c r="V50">
        <v>5.3299999999999997E-3</v>
      </c>
      <c r="W50">
        <v>1.4592000000000001E-2</v>
      </c>
      <c r="X50">
        <v>1.46E-2</v>
      </c>
      <c r="Y50">
        <v>1.2203E-2</v>
      </c>
      <c r="Z50">
        <v>9.9019999999999993E-3</v>
      </c>
      <c r="AA50">
        <v>5.5002999999999996E-3</v>
      </c>
      <c r="AB50">
        <v>1.4954E-2</v>
      </c>
      <c r="AC50">
        <v>1.5167E-2</v>
      </c>
      <c r="AD50">
        <v>1.3424E-2</v>
      </c>
      <c r="AE50">
        <v>4.9506000000000003E-3</v>
      </c>
      <c r="AF50">
        <v>1.5428000000000001E-2</v>
      </c>
      <c r="AG50">
        <v>5.7270999999999997E-3</v>
      </c>
      <c r="AH50">
        <v>2.1721000000000001E-2</v>
      </c>
      <c r="AI50">
        <v>2.1869E-2</v>
      </c>
      <c r="AJ50">
        <v>1.8953000000000001E-2</v>
      </c>
      <c r="AK50">
        <v>6.0857000000000003E-3</v>
      </c>
      <c r="AL50">
        <v>1.7694999999999999E-2</v>
      </c>
      <c r="AM50">
        <v>1.282E-2</v>
      </c>
      <c r="AN50">
        <v>5.9746E-2</v>
      </c>
      <c r="AO50">
        <v>6.8999999999999999E-3</v>
      </c>
      <c r="AP50">
        <v>2.4139000000000001E-2</v>
      </c>
      <c r="AQ50">
        <v>1.1572000000000001E-2</v>
      </c>
      <c r="AR50">
        <v>2.0298E-2</v>
      </c>
      <c r="AS50">
        <v>6.1618000000000003E-3</v>
      </c>
      <c r="AT50">
        <v>1.8343000000000002E-2</v>
      </c>
      <c r="AU50">
        <v>1.6546000000000002E-2</v>
      </c>
      <c r="AV50">
        <v>1.3577000000000001E-2</v>
      </c>
      <c r="AW50">
        <v>5.3937000000000004E-3</v>
      </c>
      <c r="AX50">
        <v>1.7651E-2</v>
      </c>
      <c r="AY50">
        <v>1.6327999999999999E-2</v>
      </c>
      <c r="AZ50">
        <v>2.9503000000000001E-2</v>
      </c>
      <c r="BA50">
        <v>1.4729000000000001E-2</v>
      </c>
      <c r="BB50">
        <v>6.3623000000000004E-3</v>
      </c>
      <c r="BC50">
        <v>5.4886999999999998E-2</v>
      </c>
      <c r="BD50">
        <v>5.7954E-3</v>
      </c>
      <c r="BE50">
        <v>1.7738E-2</v>
      </c>
      <c r="BF50">
        <v>1.4683E-2</v>
      </c>
      <c r="BG50">
        <v>5.4494000000000001E-2</v>
      </c>
      <c r="BH50">
        <v>5.0463000000000001E-3</v>
      </c>
      <c r="BI50">
        <v>2.6105E-2</v>
      </c>
      <c r="BJ50">
        <v>1.3743E-2</v>
      </c>
      <c r="BK50">
        <v>2.6949000000000001E-2</v>
      </c>
      <c r="BL50">
        <v>2.2447999999999999E-2</v>
      </c>
      <c r="BM50">
        <v>2.4445000000000001E-2</v>
      </c>
      <c r="BN50">
        <v>8.1466999999999998E-3</v>
      </c>
      <c r="BO50">
        <v>6.6414000000000001E-2</v>
      </c>
      <c r="BP50">
        <v>1.3443E-2</v>
      </c>
      <c r="BQ50">
        <v>2.0816999999999999E-2</v>
      </c>
      <c r="BR50">
        <v>1.5741999999999999E-2</v>
      </c>
      <c r="BS50">
        <v>6.1194999999999999E-3</v>
      </c>
      <c r="BT50">
        <v>1.8100999999999999E-2</v>
      </c>
      <c r="BU50">
        <v>2.0802999999999999E-2</v>
      </c>
      <c r="BV50">
        <v>2.0272999999999999E-2</v>
      </c>
      <c r="BW50">
        <v>2.3278E-2</v>
      </c>
      <c r="BX50">
        <v>1.9431E-2</v>
      </c>
      <c r="BY50">
        <v>5.7305000000000004E-3</v>
      </c>
      <c r="BZ50">
        <v>1.5159000000000001E-2</v>
      </c>
      <c r="CA50">
        <v>1.6348000000000001E-2</v>
      </c>
      <c r="CB50">
        <v>2.2065999999999999E-2</v>
      </c>
      <c r="CC50">
        <v>5.5962E-3</v>
      </c>
      <c r="CD50">
        <v>2.2574E-2</v>
      </c>
      <c r="CE50">
        <v>5.5815999999999999E-3</v>
      </c>
      <c r="CF50">
        <v>1.7432E-2</v>
      </c>
      <c r="CG50">
        <v>1.1986E-2</v>
      </c>
      <c r="CH50">
        <v>2.2865E-2</v>
      </c>
      <c r="CI50">
        <v>1.4148000000000001E-2</v>
      </c>
      <c r="CJ50">
        <v>1.4576E-2</v>
      </c>
      <c r="CK50">
        <v>6.1527999999999999E-3</v>
      </c>
      <c r="CL50">
        <v>2.0223000000000001E-2</v>
      </c>
      <c r="CM50">
        <v>1.9712E-2</v>
      </c>
      <c r="CN50">
        <v>1.7527999999999998E-2</v>
      </c>
      <c r="CO50">
        <v>1.0957E-2</v>
      </c>
      <c r="CP50">
        <v>6.9376999999999994E-2</v>
      </c>
      <c r="CQ50">
        <v>6.7174000000000001E-3</v>
      </c>
      <c r="CR50">
        <v>1.5439E-2</v>
      </c>
      <c r="CS50">
        <v>1.8769000000000001E-2</v>
      </c>
      <c r="CT50">
        <v>2.4549000000000001E-2</v>
      </c>
      <c r="CU50">
        <v>1.7944999999999999E-2</v>
      </c>
      <c r="CV50">
        <v>6.9323999999999997E-2</v>
      </c>
      <c r="CW50">
        <v>2.0008999999999999E-2</v>
      </c>
      <c r="CX50">
        <v>7.4765999999999999E-3</v>
      </c>
      <c r="CY50">
        <v>8.7126999999999996E-2</v>
      </c>
      <c r="CZ50">
        <v>2.4575E-2</v>
      </c>
      <c r="DA50">
        <v>1.2149E-2</v>
      </c>
      <c r="DB50">
        <v>5.7364E-3</v>
      </c>
      <c r="DC50">
        <v>2.4045E-2</v>
      </c>
      <c r="DD50">
        <v>2.2076999999999999E-2</v>
      </c>
      <c r="DE50">
        <v>1.4765E-2</v>
      </c>
      <c r="DF50">
        <v>1.585E-2</v>
      </c>
      <c r="DG50">
        <v>5.5148999999999997E-3</v>
      </c>
      <c r="DH50">
        <v>1.7358999999999999E-2</v>
      </c>
      <c r="DI50">
        <v>1.5764E-2</v>
      </c>
    </row>
    <row r="51" spans="1:113">
      <c r="A51" t="s">
        <v>229</v>
      </c>
      <c r="B51">
        <v>7.3496000000000006E-2</v>
      </c>
      <c r="C51">
        <v>1.7226999999999999E-2</v>
      </c>
      <c r="D51">
        <v>5.2368999999999999E-2</v>
      </c>
      <c r="E51">
        <v>5.1441000000000004E-3</v>
      </c>
      <c r="F51">
        <v>2.1024000000000001E-2</v>
      </c>
      <c r="G51">
        <v>1.2194E-2</v>
      </c>
      <c r="H51">
        <v>4.2639999999999997E-2</v>
      </c>
      <c r="I51">
        <v>4.0904999999999997E-2</v>
      </c>
      <c r="J51">
        <v>4.4431000000000002E-3</v>
      </c>
      <c r="K51">
        <v>1.1324000000000001E-2</v>
      </c>
      <c r="L51">
        <v>7.7086999999999998E-3</v>
      </c>
      <c r="M51">
        <v>5.5719000000000003E-3</v>
      </c>
      <c r="N51">
        <v>2.5728000000000001E-2</v>
      </c>
      <c r="O51">
        <v>7.8819000000000007E-3</v>
      </c>
      <c r="P51">
        <v>1.1403999999999999E-2</v>
      </c>
      <c r="Q51">
        <v>1.4789E-2</v>
      </c>
      <c r="R51">
        <v>6.4381000000000004E-3</v>
      </c>
      <c r="S51">
        <v>6.3655000000000003E-2</v>
      </c>
      <c r="T51">
        <v>1.4156E-2</v>
      </c>
      <c r="U51">
        <v>1.3243E-2</v>
      </c>
      <c r="V51">
        <v>5.287E-3</v>
      </c>
      <c r="W51">
        <v>1.4519000000000001E-2</v>
      </c>
      <c r="X51">
        <v>1.4607999999999999E-2</v>
      </c>
      <c r="Y51">
        <v>1.2185E-2</v>
      </c>
      <c r="Z51">
        <v>9.7952000000000004E-3</v>
      </c>
      <c r="AA51">
        <v>5.4431999999999996E-3</v>
      </c>
      <c r="AB51">
        <v>1.4885000000000001E-2</v>
      </c>
      <c r="AC51">
        <v>1.5004999999999999E-2</v>
      </c>
      <c r="AD51">
        <v>1.3433E-2</v>
      </c>
      <c r="AE51">
        <v>4.9104999999999999E-3</v>
      </c>
      <c r="AF51">
        <v>1.5398E-2</v>
      </c>
      <c r="AG51">
        <v>5.6934999999999998E-3</v>
      </c>
      <c r="AH51">
        <v>2.1545000000000002E-2</v>
      </c>
      <c r="AI51">
        <v>2.1582E-2</v>
      </c>
      <c r="AJ51">
        <v>1.8936000000000001E-2</v>
      </c>
      <c r="AK51">
        <v>6.0556999999999998E-3</v>
      </c>
      <c r="AL51">
        <v>1.7617000000000001E-2</v>
      </c>
      <c r="AM51">
        <v>1.2828000000000001E-2</v>
      </c>
      <c r="AN51">
        <v>5.9297000000000002E-2</v>
      </c>
      <c r="AO51">
        <v>6.7602000000000001E-3</v>
      </c>
      <c r="AP51">
        <v>2.3982E-2</v>
      </c>
      <c r="AQ51">
        <v>1.1609E-2</v>
      </c>
      <c r="AR51">
        <v>2.0001999999999999E-2</v>
      </c>
      <c r="AS51">
        <v>6.1123999999999996E-3</v>
      </c>
      <c r="AT51">
        <v>1.8208999999999999E-2</v>
      </c>
      <c r="AU51">
        <v>1.6487999999999999E-2</v>
      </c>
      <c r="AV51">
        <v>1.3517E-2</v>
      </c>
      <c r="AW51">
        <v>5.3365000000000001E-3</v>
      </c>
      <c r="AX51">
        <v>1.7586000000000001E-2</v>
      </c>
      <c r="AY51">
        <v>1.6102000000000002E-2</v>
      </c>
      <c r="AZ51">
        <v>2.9510999999999999E-2</v>
      </c>
      <c r="BA51">
        <v>1.4619E-2</v>
      </c>
      <c r="BB51">
        <v>6.3226999999999997E-3</v>
      </c>
      <c r="BC51">
        <v>5.4650999999999998E-2</v>
      </c>
      <c r="BD51">
        <v>5.7517000000000002E-3</v>
      </c>
      <c r="BE51">
        <v>1.7509E-2</v>
      </c>
      <c r="BF51">
        <v>1.4694E-2</v>
      </c>
      <c r="BG51">
        <v>5.3983999999999997E-2</v>
      </c>
      <c r="BH51">
        <v>5.0209E-3</v>
      </c>
      <c r="BI51">
        <v>2.5874000000000001E-2</v>
      </c>
      <c r="BJ51">
        <v>1.3759E-2</v>
      </c>
      <c r="BK51">
        <v>2.6936999999999999E-2</v>
      </c>
      <c r="BL51">
        <v>2.2308000000000001E-2</v>
      </c>
      <c r="BM51">
        <v>2.4292999999999999E-2</v>
      </c>
      <c r="BN51">
        <v>8.0934000000000006E-3</v>
      </c>
      <c r="BO51">
        <v>6.6061999999999996E-2</v>
      </c>
      <c r="BP51">
        <v>1.3306E-2</v>
      </c>
      <c r="BQ51">
        <v>2.0691000000000001E-2</v>
      </c>
      <c r="BR51">
        <v>1.5715E-2</v>
      </c>
      <c r="BS51">
        <v>6.0764E-3</v>
      </c>
      <c r="BT51">
        <v>1.7956E-2</v>
      </c>
      <c r="BU51">
        <v>2.0597000000000001E-2</v>
      </c>
      <c r="BV51">
        <v>2.0243000000000001E-2</v>
      </c>
      <c r="BW51">
        <v>2.3036999999999998E-2</v>
      </c>
      <c r="BX51">
        <v>1.9230000000000001E-2</v>
      </c>
      <c r="BY51">
        <v>5.6468000000000004E-3</v>
      </c>
      <c r="BZ51">
        <v>1.4976E-2</v>
      </c>
      <c r="CA51">
        <v>1.6135E-2</v>
      </c>
      <c r="CB51">
        <v>2.1925E-2</v>
      </c>
      <c r="CC51">
        <v>5.5558999999999999E-3</v>
      </c>
      <c r="CD51">
        <v>2.2301000000000001E-2</v>
      </c>
      <c r="CE51">
        <v>5.5062000000000002E-3</v>
      </c>
      <c r="CF51">
        <v>1.7343999999999998E-2</v>
      </c>
      <c r="CG51">
        <v>1.1989E-2</v>
      </c>
      <c r="CH51">
        <v>2.2748000000000001E-2</v>
      </c>
      <c r="CI51">
        <v>1.4113000000000001E-2</v>
      </c>
      <c r="CJ51">
        <v>1.4451E-2</v>
      </c>
      <c r="CK51">
        <v>6.0965999999999998E-3</v>
      </c>
      <c r="CL51">
        <v>2.0159E-2</v>
      </c>
      <c r="CM51">
        <v>1.9543000000000001E-2</v>
      </c>
      <c r="CN51">
        <v>1.7455999999999999E-2</v>
      </c>
      <c r="CO51">
        <v>1.0841E-2</v>
      </c>
      <c r="CP51">
        <v>6.8860000000000005E-2</v>
      </c>
      <c r="CQ51">
        <v>6.5976999999999997E-3</v>
      </c>
      <c r="CR51">
        <v>1.5355000000000001E-2</v>
      </c>
      <c r="CS51">
        <v>1.8485000000000001E-2</v>
      </c>
      <c r="CT51">
        <v>2.4507999999999999E-2</v>
      </c>
      <c r="CU51">
        <v>1.7839000000000001E-2</v>
      </c>
      <c r="CV51">
        <v>6.9320000000000007E-2</v>
      </c>
      <c r="CW51">
        <v>1.9998999999999999E-2</v>
      </c>
      <c r="CX51">
        <v>7.3904000000000001E-3</v>
      </c>
      <c r="CY51">
        <v>8.6925000000000002E-2</v>
      </c>
      <c r="CZ51">
        <v>2.4622000000000002E-2</v>
      </c>
      <c r="DA51">
        <v>1.2055E-2</v>
      </c>
      <c r="DB51">
        <v>5.6816000000000002E-3</v>
      </c>
      <c r="DC51">
        <v>2.3869000000000001E-2</v>
      </c>
      <c r="DD51">
        <v>2.1819000000000002E-2</v>
      </c>
      <c r="DE51">
        <v>1.4736000000000001E-2</v>
      </c>
      <c r="DF51">
        <v>1.5761000000000001E-2</v>
      </c>
      <c r="DG51">
        <v>5.4646E-3</v>
      </c>
      <c r="DH51">
        <v>1.7232000000000001E-2</v>
      </c>
      <c r="DI51">
        <v>1.5672999999999999E-2</v>
      </c>
    </row>
    <row r="52" spans="1:113">
      <c r="A52" t="s">
        <v>230</v>
      </c>
      <c r="B52">
        <v>5.9958999999999998E-2</v>
      </c>
      <c r="C52">
        <v>1.3625E-2</v>
      </c>
      <c r="D52">
        <v>4.5260000000000002E-2</v>
      </c>
      <c r="E52">
        <v>4.4739999999999997E-3</v>
      </c>
      <c r="F52">
        <v>1.3759E-2</v>
      </c>
      <c r="G52">
        <v>9.5475000000000004E-3</v>
      </c>
      <c r="H52">
        <v>3.5265999999999999E-2</v>
      </c>
      <c r="I52">
        <v>3.7733999999999997E-2</v>
      </c>
      <c r="J52">
        <v>3.5228999999999998E-3</v>
      </c>
      <c r="K52">
        <v>7.7530000000000003E-3</v>
      </c>
      <c r="L52">
        <v>4.1519E-3</v>
      </c>
      <c r="M52">
        <v>4.9218999999999999E-3</v>
      </c>
      <c r="N52">
        <v>2.3206000000000001E-2</v>
      </c>
      <c r="O52">
        <v>5.9861999999999997E-3</v>
      </c>
      <c r="P52">
        <v>1.1195999999999999E-2</v>
      </c>
      <c r="Q52">
        <v>8.8099000000000007E-3</v>
      </c>
      <c r="R52">
        <v>5.0590000000000001E-3</v>
      </c>
      <c r="S52">
        <v>5.1971999999999997E-2</v>
      </c>
      <c r="T52">
        <v>1.1853000000000001E-2</v>
      </c>
      <c r="U52">
        <v>1.1478E-2</v>
      </c>
      <c r="V52">
        <v>4.4898999999999998E-3</v>
      </c>
      <c r="W52">
        <v>1.0227E-2</v>
      </c>
      <c r="X52">
        <v>1.2482E-2</v>
      </c>
      <c r="Y52">
        <v>1.0928E-2</v>
      </c>
      <c r="Z52">
        <v>7.6864999999999998E-3</v>
      </c>
      <c r="AA52">
        <v>4.5314999999999999E-3</v>
      </c>
      <c r="AB52">
        <v>9.6763999999999999E-3</v>
      </c>
      <c r="AC52">
        <v>1.1981E-2</v>
      </c>
      <c r="AD52">
        <v>1.1816999999999999E-2</v>
      </c>
      <c r="AE52">
        <v>3.9681999999999999E-3</v>
      </c>
      <c r="AF52">
        <v>1.2300999999999999E-2</v>
      </c>
      <c r="AG52">
        <v>4.7593999999999996E-3</v>
      </c>
      <c r="AH52">
        <v>1.7004999999999999E-2</v>
      </c>
      <c r="AI52">
        <v>1.6549999999999999E-2</v>
      </c>
      <c r="AJ52">
        <v>1.6451E-2</v>
      </c>
      <c r="AK52">
        <v>4.8802999999999997E-3</v>
      </c>
      <c r="AL52">
        <v>1.3324000000000001E-2</v>
      </c>
      <c r="AM52">
        <v>1.0511E-2</v>
      </c>
      <c r="AN52">
        <v>5.0951999999999997E-2</v>
      </c>
      <c r="AO52">
        <v>5.1219999999999998E-3</v>
      </c>
      <c r="AP52">
        <v>1.8641000000000001E-2</v>
      </c>
      <c r="AQ52">
        <v>9.7658999999999992E-3</v>
      </c>
      <c r="AR52">
        <v>1.4156E-2</v>
      </c>
      <c r="AS52">
        <v>4.9002000000000004E-3</v>
      </c>
      <c r="AT52">
        <v>1.4841E-2</v>
      </c>
      <c r="AU52">
        <v>1.3934E-2</v>
      </c>
      <c r="AV52">
        <v>1.1637E-2</v>
      </c>
      <c r="AW52">
        <v>4.7692000000000003E-3</v>
      </c>
      <c r="AX52">
        <v>1.4655E-2</v>
      </c>
      <c r="AY52">
        <v>1.366E-2</v>
      </c>
      <c r="AZ52">
        <v>1.9602000000000001E-4</v>
      </c>
      <c r="BA52">
        <v>1.1747E-2</v>
      </c>
      <c r="BB52">
        <v>5.0350000000000004E-3</v>
      </c>
      <c r="BC52">
        <v>4.6252000000000001E-2</v>
      </c>
      <c r="BD52">
        <v>5.0834000000000001E-3</v>
      </c>
      <c r="BE52">
        <v>1.376E-2</v>
      </c>
      <c r="BF52">
        <v>1.2309E-2</v>
      </c>
      <c r="BG52">
        <v>4.5662000000000001E-2</v>
      </c>
      <c r="BH52">
        <v>4.5117999999999998E-3</v>
      </c>
      <c r="BI52">
        <v>2.0424999999999999E-2</v>
      </c>
      <c r="BJ52">
        <v>1.1424999999999999E-2</v>
      </c>
      <c r="BK52">
        <v>2.5795999999999999E-2</v>
      </c>
      <c r="BL52">
        <v>1.8634000000000001E-2</v>
      </c>
      <c r="BM52">
        <v>2.0292000000000001E-2</v>
      </c>
      <c r="BN52">
        <v>6.8164000000000002E-3</v>
      </c>
      <c r="BO52">
        <v>5.8319000000000003E-2</v>
      </c>
      <c r="BP52">
        <v>1.1785E-2</v>
      </c>
      <c r="BQ52">
        <v>1.4866000000000001E-2</v>
      </c>
      <c r="BR52">
        <v>1.1176E-2</v>
      </c>
      <c r="BS52">
        <v>5.2668999999999997E-3</v>
      </c>
      <c r="BT52">
        <v>1.3816999999999999E-2</v>
      </c>
      <c r="BU52">
        <v>1.7448999999999999E-2</v>
      </c>
      <c r="BV52">
        <v>1.8464999999999999E-2</v>
      </c>
      <c r="BW52">
        <v>1.7124E-2</v>
      </c>
      <c r="BX52">
        <v>1.4293999999999999E-2</v>
      </c>
      <c r="BY52">
        <v>4.8732999999999997E-3</v>
      </c>
      <c r="BZ52">
        <v>1.1322E-2</v>
      </c>
      <c r="CA52">
        <v>1.4115000000000001E-2</v>
      </c>
      <c r="CB52">
        <v>1.9647999999999999E-2</v>
      </c>
      <c r="CC52">
        <v>4.7558000000000001E-3</v>
      </c>
      <c r="CD52">
        <v>1.8268E-2</v>
      </c>
      <c r="CE52">
        <v>5.0397999999999997E-3</v>
      </c>
      <c r="CF52">
        <v>1.4654E-2</v>
      </c>
      <c r="CG52">
        <v>1.0973999999999999E-2</v>
      </c>
      <c r="CH52">
        <v>1.7779E-2</v>
      </c>
      <c r="CI52">
        <v>1.1976000000000001E-2</v>
      </c>
      <c r="CJ52">
        <v>1.261E-2</v>
      </c>
      <c r="CK52">
        <v>4.8237000000000002E-3</v>
      </c>
      <c r="CL52">
        <v>1.7613E-2</v>
      </c>
      <c r="CM52">
        <v>1.5011999999999999E-2</v>
      </c>
      <c r="CN52">
        <v>1.4853999999999999E-2</v>
      </c>
      <c r="CO52">
        <v>7.6071000000000003E-3</v>
      </c>
      <c r="CP52">
        <v>5.7544999999999999E-2</v>
      </c>
      <c r="CQ52">
        <v>5.4958999999999997E-3</v>
      </c>
      <c r="CR52">
        <v>1.1853000000000001E-2</v>
      </c>
      <c r="CS52">
        <v>1.5499000000000001E-2</v>
      </c>
      <c r="CT52">
        <v>2.0747999999999999E-2</v>
      </c>
      <c r="CU52">
        <v>1.4590000000000001E-2</v>
      </c>
      <c r="CV52">
        <v>5.8090000000000003E-2</v>
      </c>
      <c r="CW52">
        <v>1.533E-2</v>
      </c>
      <c r="CX52">
        <v>5.4521999999999999E-3</v>
      </c>
      <c r="CY52">
        <v>4.5073000000000002E-2</v>
      </c>
      <c r="CZ52">
        <v>1.7101000000000002E-2</v>
      </c>
      <c r="DA52">
        <v>1.0234999999999999E-2</v>
      </c>
      <c r="DB52">
        <v>4.6379000000000004E-3</v>
      </c>
      <c r="DC52">
        <v>1.8193000000000001E-2</v>
      </c>
      <c r="DD52">
        <v>1.7478E-2</v>
      </c>
      <c r="DE52">
        <v>1.2553E-2</v>
      </c>
      <c r="DF52">
        <v>1.3171E-2</v>
      </c>
      <c r="DG52">
        <v>4.8843000000000003E-3</v>
      </c>
      <c r="DH52">
        <v>1.5502E-2</v>
      </c>
      <c r="DI52">
        <v>1.384E-2</v>
      </c>
    </row>
    <row r="53" spans="1:113">
      <c r="A53" t="s">
        <v>231</v>
      </c>
      <c r="B53">
        <v>5.1651000000000002E-2</v>
      </c>
      <c r="C53">
        <v>1.2081E-2</v>
      </c>
      <c r="D53">
        <v>3.7560000000000003E-2</v>
      </c>
      <c r="E53">
        <v>3.5119999999999999E-3</v>
      </c>
      <c r="F53">
        <v>1.4437999999999999E-2</v>
      </c>
      <c r="G53">
        <v>9.2890999999999998E-3</v>
      </c>
      <c r="H53">
        <v>3.2797E-2</v>
      </c>
      <c r="I53">
        <v>2.9307E-2</v>
      </c>
      <c r="J53">
        <v>2.8059000000000001E-3</v>
      </c>
      <c r="K53">
        <v>7.8321999999999992E-3</v>
      </c>
      <c r="L53">
        <v>5.3371E-3</v>
      </c>
      <c r="M53">
        <v>4.3990000000000001E-3</v>
      </c>
      <c r="N53">
        <v>1.9727999999999999E-2</v>
      </c>
      <c r="O53">
        <v>5.8287E-3</v>
      </c>
      <c r="P53">
        <v>5.8349999999999999E-3</v>
      </c>
      <c r="Q53">
        <v>1.0536E-2</v>
      </c>
      <c r="R53">
        <v>4.7182999999999999E-3</v>
      </c>
      <c r="S53">
        <v>4.7784E-2</v>
      </c>
      <c r="T53">
        <v>1.0678E-2</v>
      </c>
      <c r="U53">
        <v>9.6521000000000003E-3</v>
      </c>
      <c r="V53">
        <v>3.9754999999999999E-3</v>
      </c>
      <c r="W53">
        <v>1.0181000000000001E-2</v>
      </c>
      <c r="X53">
        <v>1.0671999999999999E-2</v>
      </c>
      <c r="Y53">
        <v>9.0636999999999992E-3</v>
      </c>
      <c r="Z53">
        <v>7.5196000000000004E-3</v>
      </c>
      <c r="AA53">
        <v>4.1435999999999999E-3</v>
      </c>
      <c r="AB53">
        <v>1.0723999999999999E-2</v>
      </c>
      <c r="AC53">
        <v>1.1069000000000001E-2</v>
      </c>
      <c r="AD53">
        <v>1.0007E-2</v>
      </c>
      <c r="AE53">
        <v>3.5260000000000001E-3</v>
      </c>
      <c r="AF53">
        <v>1.089E-2</v>
      </c>
      <c r="AG53">
        <v>4.2401000000000001E-3</v>
      </c>
      <c r="AH53">
        <v>1.5989E-2</v>
      </c>
      <c r="AI53">
        <v>1.4892000000000001E-2</v>
      </c>
      <c r="AJ53">
        <v>1.4603E-2</v>
      </c>
      <c r="AK53">
        <v>4.7269E-3</v>
      </c>
      <c r="AL53">
        <v>1.3521999999999999E-2</v>
      </c>
      <c r="AM53">
        <v>9.2796000000000007E-3</v>
      </c>
      <c r="AN53">
        <v>4.3957999999999997E-2</v>
      </c>
      <c r="AO53">
        <v>5.0324000000000002E-3</v>
      </c>
      <c r="AP53">
        <v>1.7337999999999999E-2</v>
      </c>
      <c r="AQ53">
        <v>8.1326999999999997E-3</v>
      </c>
      <c r="AR53">
        <v>9.5400999999999993E-3</v>
      </c>
      <c r="AS53">
        <v>4.5639000000000001E-3</v>
      </c>
      <c r="AT53">
        <v>1.1521999999999999E-2</v>
      </c>
      <c r="AU53">
        <v>1.1309E-2</v>
      </c>
      <c r="AV53">
        <v>1.0186000000000001E-2</v>
      </c>
      <c r="AW53">
        <v>3.9281000000000003E-3</v>
      </c>
      <c r="AX53">
        <v>1.1801000000000001E-2</v>
      </c>
      <c r="AY53">
        <v>1.1972999999999999E-2</v>
      </c>
      <c r="AZ53">
        <v>2.2460000000000001E-2</v>
      </c>
      <c r="BA53">
        <v>1.0397999999999999E-2</v>
      </c>
      <c r="BB53">
        <v>4.7514000000000002E-3</v>
      </c>
      <c r="BC53">
        <v>4.0619000000000002E-2</v>
      </c>
      <c r="BD53">
        <v>4.0610000000000004E-3</v>
      </c>
      <c r="BE53">
        <v>1.2666E-2</v>
      </c>
      <c r="BF53">
        <v>1.0661E-2</v>
      </c>
      <c r="BG53">
        <v>3.9870000000000003E-2</v>
      </c>
      <c r="BH53">
        <v>3.6205E-3</v>
      </c>
      <c r="BI53">
        <v>1.9307999999999999E-2</v>
      </c>
      <c r="BJ53">
        <v>9.8823000000000001E-3</v>
      </c>
      <c r="BK53">
        <v>1.7835E-2</v>
      </c>
      <c r="BL53">
        <v>1.5035E-2</v>
      </c>
      <c r="BM53">
        <v>1.6372999999999999E-2</v>
      </c>
      <c r="BN53">
        <v>5.7907000000000002E-3</v>
      </c>
      <c r="BO53">
        <v>4.6845999999999999E-2</v>
      </c>
      <c r="BP53">
        <v>9.3842000000000005E-3</v>
      </c>
      <c r="BQ53">
        <v>1.3873E-2</v>
      </c>
      <c r="BR53">
        <v>1.1757999999999999E-2</v>
      </c>
      <c r="BS53">
        <v>4.6398999999999998E-3</v>
      </c>
      <c r="BT53">
        <v>1.3483999999999999E-2</v>
      </c>
      <c r="BU53">
        <v>1.5632E-2</v>
      </c>
      <c r="BV53">
        <v>1.5962E-2</v>
      </c>
      <c r="BW53">
        <v>1.6854999999999998E-2</v>
      </c>
      <c r="BX53">
        <v>1.4069E-2</v>
      </c>
      <c r="BY53">
        <v>4.0068999999999999E-3</v>
      </c>
      <c r="BZ53">
        <v>1.1417E-2</v>
      </c>
      <c r="CA53">
        <v>1.1153E-2</v>
      </c>
      <c r="CB53">
        <v>1.7753000000000001E-2</v>
      </c>
      <c r="CC53">
        <v>3.2050999999999998E-3</v>
      </c>
      <c r="CD53">
        <v>1.4801999999999999E-2</v>
      </c>
      <c r="CE53">
        <v>4.3287000000000004E-3</v>
      </c>
      <c r="CF53">
        <v>1.3100000000000001E-2</v>
      </c>
      <c r="CG53">
        <v>8.8923000000000006E-3</v>
      </c>
      <c r="CH53">
        <v>1.7266E-2</v>
      </c>
      <c r="CI53">
        <v>1.0211E-2</v>
      </c>
      <c r="CJ53">
        <v>1.0130999999999999E-2</v>
      </c>
      <c r="CK53">
        <v>4.4245999999999999E-3</v>
      </c>
      <c r="CL53">
        <v>1.2274E-2</v>
      </c>
      <c r="CM53">
        <v>1.4030000000000001E-2</v>
      </c>
      <c r="CN53">
        <v>1.3236E-2</v>
      </c>
      <c r="CO53">
        <v>7.7277999999999999E-3</v>
      </c>
      <c r="CP53">
        <v>4.9730000000000003E-2</v>
      </c>
      <c r="CQ53">
        <v>4.9750999999999997E-3</v>
      </c>
      <c r="CR53">
        <v>1.0449999999999999E-2</v>
      </c>
      <c r="CS53">
        <v>1.3053E-2</v>
      </c>
      <c r="CT53">
        <v>1.7843000000000001E-2</v>
      </c>
      <c r="CU53">
        <v>1.2649000000000001E-2</v>
      </c>
      <c r="CV53">
        <v>4.9780999999999999E-2</v>
      </c>
      <c r="CW53">
        <v>1.4167000000000001E-2</v>
      </c>
      <c r="CX53">
        <v>5.1500000000000001E-3</v>
      </c>
      <c r="CY53">
        <v>6.6614999999999994E-2</v>
      </c>
      <c r="CZ53">
        <v>1.6537E-2</v>
      </c>
      <c r="DA53">
        <v>9.3323E-3</v>
      </c>
      <c r="DB53">
        <v>3.8322E-3</v>
      </c>
      <c r="DC53">
        <v>1.7434000000000002E-2</v>
      </c>
      <c r="DD53">
        <v>1.4715000000000001E-2</v>
      </c>
      <c r="DE53">
        <v>1.1518E-2</v>
      </c>
      <c r="DF53">
        <v>1.0784999999999999E-2</v>
      </c>
      <c r="DG53">
        <v>3.9581E-3</v>
      </c>
      <c r="DH53">
        <v>9.9947999999999999E-3</v>
      </c>
      <c r="DI53">
        <v>1.0954E-2</v>
      </c>
    </row>
    <row r="54" spans="1:113">
      <c r="A54" t="s">
        <v>248</v>
      </c>
      <c r="B54">
        <v>7.5174000000000005E-2</v>
      </c>
      <c r="C54">
        <v>1.7635000000000001E-2</v>
      </c>
      <c r="D54">
        <v>5.3116999999999998E-2</v>
      </c>
      <c r="E54">
        <v>5.2465000000000003E-3</v>
      </c>
      <c r="F54">
        <v>2.1335E-2</v>
      </c>
      <c r="G54">
        <v>1.2411E-2</v>
      </c>
      <c r="H54">
        <v>4.3692000000000002E-2</v>
      </c>
      <c r="I54">
        <v>4.2125000000000003E-2</v>
      </c>
      <c r="J54">
        <v>4.5580000000000004E-3</v>
      </c>
      <c r="K54">
        <v>1.1573999999999999E-2</v>
      </c>
      <c r="L54">
        <v>7.8834999999999999E-3</v>
      </c>
      <c r="M54">
        <v>5.6958E-3</v>
      </c>
      <c r="N54">
        <v>2.6137000000000001E-2</v>
      </c>
      <c r="O54">
        <v>8.0076000000000001E-3</v>
      </c>
      <c r="P54">
        <v>1.1747E-2</v>
      </c>
      <c r="Q54">
        <v>1.5159000000000001E-2</v>
      </c>
      <c r="R54">
        <v>6.5404E-3</v>
      </c>
      <c r="S54">
        <v>6.5010999999999999E-2</v>
      </c>
      <c r="T54">
        <v>1.4519000000000001E-2</v>
      </c>
      <c r="U54">
        <v>1.3520000000000001E-2</v>
      </c>
      <c r="V54">
        <v>5.3799E-3</v>
      </c>
      <c r="W54">
        <v>1.4706E-2</v>
      </c>
      <c r="X54">
        <v>1.4964999999999999E-2</v>
      </c>
      <c r="Y54">
        <v>1.2338E-2</v>
      </c>
      <c r="Z54">
        <v>1.0063000000000001E-2</v>
      </c>
      <c r="AA54">
        <v>5.5637000000000004E-3</v>
      </c>
      <c r="AB54">
        <v>1.5087E-2</v>
      </c>
      <c r="AC54">
        <v>1.5386E-2</v>
      </c>
      <c r="AD54">
        <v>1.359E-2</v>
      </c>
      <c r="AE54">
        <v>5.0314000000000001E-3</v>
      </c>
      <c r="AF54">
        <v>1.5557E-2</v>
      </c>
      <c r="AG54">
        <v>5.8117000000000004E-3</v>
      </c>
      <c r="AH54">
        <v>2.1951999999999999E-2</v>
      </c>
      <c r="AI54">
        <v>2.2206E-2</v>
      </c>
      <c r="AJ54">
        <v>1.9154999999999998E-2</v>
      </c>
      <c r="AK54">
        <v>6.1926999999999998E-3</v>
      </c>
      <c r="AL54">
        <v>1.7937999999999999E-2</v>
      </c>
      <c r="AM54">
        <v>1.2980999999999999E-2</v>
      </c>
      <c r="AN54">
        <v>6.0762999999999998E-2</v>
      </c>
      <c r="AO54">
        <v>7.0149000000000001E-3</v>
      </c>
      <c r="AP54">
        <v>2.4511999999999999E-2</v>
      </c>
      <c r="AQ54">
        <v>1.1757999999999999E-2</v>
      </c>
      <c r="AR54">
        <v>2.0742E-2</v>
      </c>
      <c r="AS54">
        <v>6.2408999999999997E-3</v>
      </c>
      <c r="AT54">
        <v>1.8447000000000002E-2</v>
      </c>
      <c r="AU54">
        <v>1.6643999999999999E-2</v>
      </c>
      <c r="AV54">
        <v>1.3761000000000001E-2</v>
      </c>
      <c r="AW54">
        <v>5.4545000000000001E-3</v>
      </c>
      <c r="AX54">
        <v>1.7786E-2</v>
      </c>
      <c r="AY54">
        <v>1.6614E-2</v>
      </c>
      <c r="AZ54">
        <v>2.9862E-2</v>
      </c>
      <c r="BA54">
        <v>1.4912999999999999E-2</v>
      </c>
      <c r="BB54">
        <v>6.4777999999999997E-3</v>
      </c>
      <c r="BC54">
        <v>5.5750000000000001E-2</v>
      </c>
      <c r="BD54">
        <v>5.8919000000000003E-3</v>
      </c>
      <c r="BE54">
        <v>1.7982999999999999E-2</v>
      </c>
      <c r="BF54">
        <v>1.4853999999999999E-2</v>
      </c>
      <c r="BG54">
        <v>5.5468000000000003E-2</v>
      </c>
      <c r="BH54">
        <v>5.1041999999999997E-3</v>
      </c>
      <c r="BI54">
        <v>2.6543000000000001E-2</v>
      </c>
      <c r="BJ54">
        <v>1.3986E-2</v>
      </c>
      <c r="BK54">
        <v>2.7248000000000001E-2</v>
      </c>
      <c r="BL54">
        <v>2.2681E-2</v>
      </c>
      <c r="BM54">
        <v>2.4698999999999999E-2</v>
      </c>
      <c r="BN54">
        <v>8.2868999999999998E-3</v>
      </c>
      <c r="BO54">
        <v>6.7135E-2</v>
      </c>
      <c r="BP54">
        <v>1.3599E-2</v>
      </c>
      <c r="BQ54">
        <v>2.1177999999999999E-2</v>
      </c>
      <c r="BR54">
        <v>1.5949000000000001E-2</v>
      </c>
      <c r="BS54">
        <v>6.2068000000000002E-3</v>
      </c>
      <c r="BT54">
        <v>1.8331E-2</v>
      </c>
      <c r="BU54">
        <v>2.1203E-2</v>
      </c>
      <c r="BV54">
        <v>2.0466000000000002E-2</v>
      </c>
      <c r="BW54">
        <v>2.3553000000000001E-2</v>
      </c>
      <c r="BX54">
        <v>1.966E-2</v>
      </c>
      <c r="BY54">
        <v>5.7898999999999997E-3</v>
      </c>
      <c r="BZ54">
        <v>1.5341E-2</v>
      </c>
      <c r="CA54">
        <v>1.6563999999999999E-2</v>
      </c>
      <c r="CB54">
        <v>2.2314000000000001E-2</v>
      </c>
      <c r="CC54">
        <v>5.6892000000000002E-3</v>
      </c>
      <c r="CD54">
        <v>2.2804000000000001E-2</v>
      </c>
      <c r="CE54">
        <v>5.6559000000000002E-3</v>
      </c>
      <c r="CF54">
        <v>1.7564E-2</v>
      </c>
      <c r="CG54">
        <v>1.2154999999999999E-2</v>
      </c>
      <c r="CH54">
        <v>2.3247E-2</v>
      </c>
      <c r="CI54">
        <v>1.4286E-2</v>
      </c>
      <c r="CJ54">
        <v>1.4659E-2</v>
      </c>
      <c r="CK54">
        <v>6.2214999999999996E-3</v>
      </c>
      <c r="CL54">
        <v>2.0353E-2</v>
      </c>
      <c r="CM54">
        <v>1.9956000000000002E-2</v>
      </c>
      <c r="CN54">
        <v>1.7805000000000001E-2</v>
      </c>
      <c r="CO54">
        <v>1.1039E-2</v>
      </c>
      <c r="CP54">
        <v>7.0029999999999995E-2</v>
      </c>
      <c r="CQ54">
        <v>6.7962999999999999E-3</v>
      </c>
      <c r="CR54">
        <v>1.5513000000000001E-2</v>
      </c>
      <c r="CS54">
        <v>1.9099999999999999E-2</v>
      </c>
      <c r="CT54">
        <v>2.4787E-2</v>
      </c>
      <c r="CU54">
        <v>1.8069000000000002E-2</v>
      </c>
      <c r="CV54">
        <v>7.1072999999999997E-2</v>
      </c>
      <c r="CW54">
        <v>2.0444E-2</v>
      </c>
      <c r="CX54">
        <v>7.5250999999999998E-3</v>
      </c>
      <c r="CY54">
        <v>8.8567000000000007E-2</v>
      </c>
      <c r="CZ54">
        <v>2.495E-2</v>
      </c>
      <c r="DA54">
        <v>1.2344000000000001E-2</v>
      </c>
      <c r="DB54">
        <v>5.8081000000000001E-3</v>
      </c>
      <c r="DC54">
        <v>2.4355000000000002E-2</v>
      </c>
      <c r="DD54">
        <v>2.2352E-2</v>
      </c>
      <c r="DE54">
        <v>1.4914E-2</v>
      </c>
      <c r="DF54">
        <v>1.5959000000000001E-2</v>
      </c>
      <c r="DG54">
        <v>5.5770999999999998E-3</v>
      </c>
      <c r="DH54">
        <v>1.7458999999999999E-2</v>
      </c>
      <c r="DI54">
        <v>1.6067999999999999E-2</v>
      </c>
    </row>
    <row r="55" spans="1:113">
      <c r="A55" t="s">
        <v>232</v>
      </c>
      <c r="B55">
        <v>4.7114999999999997E-2</v>
      </c>
      <c r="C55">
        <v>9.7859000000000002E-3</v>
      </c>
      <c r="D55">
        <v>3.2467000000000003E-2</v>
      </c>
      <c r="E55">
        <v>3.1388000000000002E-3</v>
      </c>
      <c r="F55">
        <v>9.0638999999999997E-3</v>
      </c>
      <c r="G55">
        <v>7.4400999999999998E-3</v>
      </c>
      <c r="H55">
        <v>2.5897E-2</v>
      </c>
      <c r="I55">
        <v>2.3719E-2</v>
      </c>
      <c r="J55">
        <v>1.7195999999999999E-3</v>
      </c>
      <c r="K55">
        <v>5.5462999999999997E-3</v>
      </c>
      <c r="L55">
        <v>3.1169000000000001E-3</v>
      </c>
      <c r="M55">
        <v>3.7101999999999999E-3</v>
      </c>
      <c r="N55">
        <v>1.7673000000000001E-2</v>
      </c>
      <c r="O55">
        <v>4.5588E-3</v>
      </c>
      <c r="P55">
        <v>5.4672999999999996E-3</v>
      </c>
      <c r="Q55">
        <v>7.4822999999999999E-3</v>
      </c>
      <c r="R55">
        <v>4.071E-3</v>
      </c>
      <c r="S55">
        <v>3.4175999999999998E-2</v>
      </c>
      <c r="T55">
        <v>8.8392999999999996E-3</v>
      </c>
      <c r="U55">
        <v>8.6595000000000005E-3</v>
      </c>
      <c r="V55">
        <v>3.0425000000000001E-3</v>
      </c>
      <c r="W55">
        <v>8.3847999999999995E-3</v>
      </c>
      <c r="X55">
        <v>8.3406000000000001E-3</v>
      </c>
      <c r="Y55">
        <v>8.2643999999999999E-3</v>
      </c>
      <c r="Z55">
        <v>5.8745999999999998E-3</v>
      </c>
      <c r="AA55">
        <v>3.1223000000000002E-3</v>
      </c>
      <c r="AB55">
        <v>8.2830000000000004E-3</v>
      </c>
      <c r="AC55">
        <v>8.8482999999999999E-3</v>
      </c>
      <c r="AD55">
        <v>9.0825999999999997E-3</v>
      </c>
      <c r="AE55">
        <v>2.7782000000000002E-3</v>
      </c>
      <c r="AF55">
        <v>7.5929999999999999E-3</v>
      </c>
      <c r="AG55">
        <v>3.7705E-3</v>
      </c>
      <c r="AH55">
        <v>1.2167000000000001E-2</v>
      </c>
      <c r="AI55">
        <v>1.1283E-2</v>
      </c>
      <c r="AJ55">
        <v>1.2069E-2</v>
      </c>
      <c r="AK55">
        <v>3.5574999999999999E-3</v>
      </c>
      <c r="AL55">
        <v>9.2916000000000006E-3</v>
      </c>
      <c r="AM55">
        <v>7.8904999999999999E-3</v>
      </c>
      <c r="AN55">
        <v>3.8856000000000002E-2</v>
      </c>
      <c r="AO55">
        <v>3.9503000000000003E-3</v>
      </c>
      <c r="AP55">
        <v>1.3214E-2</v>
      </c>
      <c r="AQ55">
        <v>7.2322000000000003E-3</v>
      </c>
      <c r="AR55">
        <v>5.4384999999999998E-3</v>
      </c>
      <c r="AS55">
        <v>3.2147E-3</v>
      </c>
      <c r="AT55">
        <v>1.0255E-2</v>
      </c>
      <c r="AU55">
        <v>9.4410999999999991E-3</v>
      </c>
      <c r="AV55">
        <v>7.9216000000000009E-3</v>
      </c>
      <c r="AW55">
        <v>3.1521000000000001E-3</v>
      </c>
      <c r="AX55">
        <v>1.0361E-2</v>
      </c>
      <c r="AY55">
        <v>1.0298E-2</v>
      </c>
      <c r="AZ55">
        <v>1.6435000000000001E-4</v>
      </c>
      <c r="BA55">
        <v>7.7131999999999999E-3</v>
      </c>
      <c r="BB55">
        <v>3.6925999999999999E-3</v>
      </c>
      <c r="BC55">
        <v>3.4630000000000001E-2</v>
      </c>
      <c r="BD55">
        <v>3.5474E-3</v>
      </c>
      <c r="BE55">
        <v>9.5347999999999995E-3</v>
      </c>
      <c r="BF55">
        <v>9.7441000000000003E-3</v>
      </c>
      <c r="BG55">
        <v>3.6732000000000001E-2</v>
      </c>
      <c r="BH55">
        <v>3.2739000000000002E-3</v>
      </c>
      <c r="BI55">
        <v>1.4226000000000001E-2</v>
      </c>
      <c r="BJ55">
        <v>8.4317999999999997E-3</v>
      </c>
      <c r="BK55">
        <v>1.8416999999999999E-2</v>
      </c>
      <c r="BL55">
        <v>1.3925E-2</v>
      </c>
      <c r="BM55">
        <v>1.5162999999999999E-2</v>
      </c>
      <c r="BN55">
        <v>4.6652999999999998E-3</v>
      </c>
      <c r="BO55">
        <v>4.0051999999999997E-2</v>
      </c>
      <c r="BP55">
        <v>7.9717E-3</v>
      </c>
      <c r="BQ55">
        <v>8.9005000000000004E-3</v>
      </c>
      <c r="BR55">
        <v>8.3259000000000007E-3</v>
      </c>
      <c r="BS55">
        <v>3.9253999999999999E-3</v>
      </c>
      <c r="BT55">
        <v>1.0309E-2</v>
      </c>
      <c r="BU55">
        <v>1.3383000000000001E-2</v>
      </c>
      <c r="BV55">
        <v>1.3594999999999999E-2</v>
      </c>
      <c r="BW55">
        <v>1.3321E-2</v>
      </c>
      <c r="BX55">
        <v>1.1119E-2</v>
      </c>
      <c r="BY55">
        <v>3.5687000000000002E-3</v>
      </c>
      <c r="BZ55">
        <v>8.7632999999999999E-3</v>
      </c>
      <c r="CA55">
        <v>9.7984000000000005E-3</v>
      </c>
      <c r="CB55">
        <v>1.4581999999999999E-2</v>
      </c>
      <c r="CC55">
        <v>2.7054000000000002E-3</v>
      </c>
      <c r="CD55">
        <v>1.2529999999999999E-2</v>
      </c>
      <c r="CE55">
        <v>3.5593999999999999E-3</v>
      </c>
      <c r="CF55">
        <v>1.0751E-2</v>
      </c>
      <c r="CG55">
        <v>7.9468999999999998E-3</v>
      </c>
      <c r="CH55">
        <v>1.4256E-2</v>
      </c>
      <c r="CI55">
        <v>9.7827999999999995E-3</v>
      </c>
      <c r="CJ55">
        <v>8.5626999999999995E-3</v>
      </c>
      <c r="CK55">
        <v>3.9173000000000003E-3</v>
      </c>
      <c r="CL55">
        <v>1.0381E-2</v>
      </c>
      <c r="CM55">
        <v>1.0329E-2</v>
      </c>
      <c r="CN55">
        <v>1.1165E-2</v>
      </c>
      <c r="CO55">
        <v>5.5962E-3</v>
      </c>
      <c r="CP55">
        <v>3.5357E-2</v>
      </c>
      <c r="CQ55">
        <v>4.1917999999999999E-3</v>
      </c>
      <c r="CR55">
        <v>9.3556000000000004E-3</v>
      </c>
      <c r="CS55">
        <v>1.1386E-2</v>
      </c>
      <c r="CT55">
        <v>1.4357E-2</v>
      </c>
      <c r="CU55">
        <v>1.1212E-2</v>
      </c>
      <c r="CV55">
        <v>4.1723999999999997E-2</v>
      </c>
      <c r="CW55">
        <v>1.1231E-2</v>
      </c>
      <c r="CX55">
        <v>3.3376E-3</v>
      </c>
      <c r="CY55">
        <v>3.7928000000000003E-2</v>
      </c>
      <c r="CZ55">
        <v>1.0959999999999999E-2</v>
      </c>
      <c r="DA55">
        <v>7.9509000000000003E-3</v>
      </c>
      <c r="DB55">
        <v>3.2594E-3</v>
      </c>
      <c r="DC55">
        <v>1.3429E-2</v>
      </c>
      <c r="DD55">
        <v>1.3065999999999999E-2</v>
      </c>
      <c r="DE55">
        <v>1.0005E-2</v>
      </c>
      <c r="DF55">
        <v>9.6790999999999995E-3</v>
      </c>
      <c r="DG55">
        <v>2.9997000000000001E-3</v>
      </c>
      <c r="DH55">
        <v>8.7562000000000004E-3</v>
      </c>
      <c r="DI55">
        <v>9.6235000000000001E-3</v>
      </c>
    </row>
    <row r="57" spans="1:113">
      <c r="A57" s="4">
        <v>0.97499999999999998</v>
      </c>
    </row>
    <row r="58" spans="1:113">
      <c r="A58" t="s">
        <v>225</v>
      </c>
      <c r="B58">
        <v>7.0301000000000002E-2</v>
      </c>
      <c r="C58">
        <v>1.6330000000000001E-2</v>
      </c>
      <c r="D58">
        <v>4.8680000000000001E-2</v>
      </c>
      <c r="E58">
        <v>4.9392000000000004E-3</v>
      </c>
      <c r="F58">
        <v>1.9569E-2</v>
      </c>
      <c r="G58">
        <v>1.0175999999999999E-2</v>
      </c>
      <c r="H58">
        <v>3.9577000000000001E-2</v>
      </c>
      <c r="I58">
        <v>3.8265E-2</v>
      </c>
      <c r="J58">
        <v>4.1469999999999996E-3</v>
      </c>
      <c r="K58">
        <v>9.8715999999999995E-3</v>
      </c>
      <c r="L58">
        <v>6.6109999999999997E-3</v>
      </c>
      <c r="M58">
        <v>5.1330000000000004E-3</v>
      </c>
      <c r="N58">
        <v>2.1475999999999999E-2</v>
      </c>
      <c r="O58">
        <v>7.7920000000000003E-3</v>
      </c>
      <c r="P58">
        <v>1.0366E-2</v>
      </c>
      <c r="Q58">
        <v>1.3937E-2</v>
      </c>
      <c r="R58">
        <v>6.3730999999999996E-3</v>
      </c>
      <c r="S58">
        <v>5.8605999999999998E-2</v>
      </c>
      <c r="T58">
        <v>1.3354E-2</v>
      </c>
      <c r="U58">
        <v>1.1202999999999999E-2</v>
      </c>
      <c r="V58">
        <v>4.9185000000000001E-3</v>
      </c>
      <c r="W58">
        <v>1.4468E-2</v>
      </c>
      <c r="X58">
        <v>1.3759E-2</v>
      </c>
      <c r="Y58">
        <v>1.0599000000000001E-2</v>
      </c>
      <c r="Z58">
        <v>9.6766000000000005E-3</v>
      </c>
      <c r="AA58">
        <v>5.1081E-3</v>
      </c>
      <c r="AB58">
        <v>1.4813E-2</v>
      </c>
      <c r="AC58">
        <v>1.4099E-2</v>
      </c>
      <c r="AD58">
        <v>1.1235999999999999E-2</v>
      </c>
      <c r="AE58">
        <v>4.6068999999999997E-3</v>
      </c>
      <c r="AF58">
        <v>1.4370000000000001E-2</v>
      </c>
      <c r="AG58">
        <v>5.4390999999999997E-3</v>
      </c>
      <c r="AH58">
        <v>2.138E-2</v>
      </c>
      <c r="AI58">
        <v>2.0108000000000001E-2</v>
      </c>
      <c r="AJ58">
        <v>1.5565000000000001E-2</v>
      </c>
      <c r="AK58">
        <v>5.8272000000000003E-3</v>
      </c>
      <c r="AL58">
        <v>1.5941E-2</v>
      </c>
      <c r="AM58">
        <v>1.0831E-2</v>
      </c>
      <c r="AN58">
        <v>5.6701000000000001E-2</v>
      </c>
      <c r="AO58">
        <v>6.7987000000000004E-3</v>
      </c>
      <c r="AP58">
        <v>2.3143E-2</v>
      </c>
      <c r="AQ58">
        <v>9.1861000000000009E-3</v>
      </c>
      <c r="AR58">
        <v>1.8963000000000001E-2</v>
      </c>
      <c r="AS58">
        <v>5.6195999999999998E-3</v>
      </c>
      <c r="AT58">
        <v>1.8211999999999999E-2</v>
      </c>
      <c r="AU58">
        <v>1.5322000000000001E-2</v>
      </c>
      <c r="AV58">
        <v>1.1686E-2</v>
      </c>
      <c r="AW58">
        <v>4.9734000000000002E-3</v>
      </c>
      <c r="AX58">
        <v>1.7627E-2</v>
      </c>
      <c r="AY58">
        <v>1.5285E-2</v>
      </c>
      <c r="AZ58">
        <v>2.4979000000000001E-2</v>
      </c>
      <c r="BA58">
        <v>1.4621E-2</v>
      </c>
      <c r="BB58">
        <v>6.0061000000000003E-3</v>
      </c>
      <c r="BC58">
        <v>5.0806999999999998E-2</v>
      </c>
      <c r="BD58">
        <v>5.4863000000000004E-3</v>
      </c>
      <c r="BE58">
        <v>1.6285999999999998E-2</v>
      </c>
      <c r="BF58">
        <v>1.2357999999999999E-2</v>
      </c>
      <c r="BG58">
        <v>5.0928000000000001E-2</v>
      </c>
      <c r="BH58">
        <v>4.8631999999999998E-3</v>
      </c>
      <c r="BI58">
        <v>2.4566999999999999E-2</v>
      </c>
      <c r="BJ58">
        <v>1.1258000000000001E-2</v>
      </c>
      <c r="BK58">
        <v>2.3203000000000001E-2</v>
      </c>
      <c r="BL58">
        <v>2.2093000000000002E-2</v>
      </c>
      <c r="BM58">
        <v>2.4058E-2</v>
      </c>
      <c r="BN58">
        <v>7.7870999999999999E-3</v>
      </c>
      <c r="BO58">
        <v>6.1121000000000002E-2</v>
      </c>
      <c r="BP58">
        <v>1.2446E-2</v>
      </c>
      <c r="BQ58">
        <v>1.7933999999999999E-2</v>
      </c>
      <c r="BR58">
        <v>1.3311E-2</v>
      </c>
      <c r="BS58">
        <v>5.5453999999999998E-3</v>
      </c>
      <c r="BT58">
        <v>1.7918E-2</v>
      </c>
      <c r="BU58">
        <v>1.9640000000000001E-2</v>
      </c>
      <c r="BV58">
        <v>1.7198000000000001E-2</v>
      </c>
      <c r="BW58">
        <v>2.3074999999999998E-2</v>
      </c>
      <c r="BX58">
        <v>1.9262000000000001E-2</v>
      </c>
      <c r="BY58">
        <v>5.2595000000000003E-3</v>
      </c>
      <c r="BZ58">
        <v>1.4942E-2</v>
      </c>
      <c r="CA58">
        <v>1.5206000000000001E-2</v>
      </c>
      <c r="CB58">
        <v>1.8346000000000001E-2</v>
      </c>
      <c r="CC58">
        <v>5.3017999999999997E-3</v>
      </c>
      <c r="CD58">
        <v>2.2103999999999999E-2</v>
      </c>
      <c r="CE58">
        <v>5.1380999999999996E-3</v>
      </c>
      <c r="CF58">
        <v>1.6265000000000002E-2</v>
      </c>
      <c r="CG58">
        <v>1.0144E-2</v>
      </c>
      <c r="CH58">
        <v>1.8495000000000001E-2</v>
      </c>
      <c r="CI58">
        <v>1.2425E-2</v>
      </c>
      <c r="CJ58">
        <v>1.4445E-2</v>
      </c>
      <c r="CK58">
        <v>5.5380000000000004E-3</v>
      </c>
      <c r="CL58">
        <v>2.0116999999999999E-2</v>
      </c>
      <c r="CM58">
        <v>1.7753000000000001E-2</v>
      </c>
      <c r="CN58">
        <v>1.5032E-2</v>
      </c>
      <c r="CO58">
        <v>1.0704E-2</v>
      </c>
      <c r="CP58">
        <v>6.3319E-2</v>
      </c>
      <c r="CQ58">
        <v>6.0984999999999998E-3</v>
      </c>
      <c r="CR58">
        <v>1.5396E-2</v>
      </c>
      <c r="CS58">
        <v>1.7524999999999999E-2</v>
      </c>
      <c r="CT58">
        <v>2.0976999999999999E-2</v>
      </c>
      <c r="CU58">
        <v>1.7701000000000001E-2</v>
      </c>
      <c r="CV58">
        <v>6.4627000000000004E-2</v>
      </c>
      <c r="CW58">
        <v>1.8119E-2</v>
      </c>
      <c r="CX58">
        <v>7.3247E-3</v>
      </c>
      <c r="CY58">
        <v>7.9444000000000001E-2</v>
      </c>
      <c r="CZ58">
        <v>1.8853999999999999E-2</v>
      </c>
      <c r="DA58">
        <v>1.1003000000000001E-2</v>
      </c>
      <c r="DB58">
        <v>5.6636000000000004E-3</v>
      </c>
      <c r="DC58">
        <v>1.9408999999999999E-2</v>
      </c>
      <c r="DD58">
        <v>1.9337E-2</v>
      </c>
      <c r="DE58">
        <v>1.2685E-2</v>
      </c>
      <c r="DF58">
        <v>1.5717999999999999E-2</v>
      </c>
      <c r="DG58">
        <v>4.9762000000000001E-3</v>
      </c>
      <c r="DH58">
        <v>1.7302999999999999E-2</v>
      </c>
      <c r="DI58">
        <v>1.4611000000000001E-2</v>
      </c>
    </row>
    <row r="59" spans="1:113">
      <c r="A59" t="s">
        <v>226</v>
      </c>
      <c r="B59">
        <v>7.0307999999999995E-2</v>
      </c>
      <c r="C59">
        <v>1.6296999999999999E-2</v>
      </c>
      <c r="D59">
        <v>4.8363999999999997E-2</v>
      </c>
      <c r="E59">
        <v>4.9156E-3</v>
      </c>
      <c r="F59">
        <v>1.9310000000000001E-2</v>
      </c>
      <c r="G59">
        <v>1.0352999999999999E-2</v>
      </c>
      <c r="H59">
        <v>3.9682000000000002E-2</v>
      </c>
      <c r="I59">
        <v>3.8221999999999999E-2</v>
      </c>
      <c r="J59">
        <v>4.1078E-3</v>
      </c>
      <c r="K59">
        <v>9.9953000000000004E-3</v>
      </c>
      <c r="L59">
        <v>6.6686000000000002E-3</v>
      </c>
      <c r="M59">
        <v>5.1190999999999997E-3</v>
      </c>
      <c r="N59">
        <v>2.1631999999999998E-2</v>
      </c>
      <c r="O59">
        <v>7.8177999999999997E-3</v>
      </c>
      <c r="P59">
        <v>1.0631E-2</v>
      </c>
      <c r="Q59">
        <v>1.3823999999999999E-2</v>
      </c>
      <c r="R59">
        <v>6.4663000000000003E-3</v>
      </c>
      <c r="S59">
        <v>5.7804000000000001E-2</v>
      </c>
      <c r="T59">
        <v>1.3287999999999999E-2</v>
      </c>
      <c r="U59">
        <v>1.1329000000000001E-2</v>
      </c>
      <c r="V59">
        <v>4.8785E-3</v>
      </c>
      <c r="W59">
        <v>1.4625000000000001E-2</v>
      </c>
      <c r="X59">
        <v>1.3644E-2</v>
      </c>
      <c r="Y59">
        <v>1.0656000000000001E-2</v>
      </c>
      <c r="Z59">
        <v>9.7978000000000006E-3</v>
      </c>
      <c r="AA59">
        <v>5.0771999999999996E-3</v>
      </c>
      <c r="AB59">
        <v>1.5002E-2</v>
      </c>
      <c r="AC59">
        <v>1.3953999999999999E-2</v>
      </c>
      <c r="AD59">
        <v>1.1351E-2</v>
      </c>
      <c r="AE59">
        <v>4.5773000000000003E-3</v>
      </c>
      <c r="AF59">
        <v>1.4203E-2</v>
      </c>
      <c r="AG59">
        <v>5.4354E-3</v>
      </c>
      <c r="AH59">
        <v>2.1642000000000002E-2</v>
      </c>
      <c r="AI59">
        <v>2.0052E-2</v>
      </c>
      <c r="AJ59">
        <v>1.5671000000000001E-2</v>
      </c>
      <c r="AK59">
        <v>5.8139999999999997E-3</v>
      </c>
      <c r="AL59">
        <v>1.5819E-2</v>
      </c>
      <c r="AM59">
        <v>1.0926E-2</v>
      </c>
      <c r="AN59">
        <v>5.6674000000000002E-2</v>
      </c>
      <c r="AO59">
        <v>6.8516000000000002E-3</v>
      </c>
      <c r="AP59">
        <v>2.3118E-2</v>
      </c>
      <c r="AQ59">
        <v>9.3027000000000006E-3</v>
      </c>
      <c r="AR59">
        <v>1.9008000000000001E-2</v>
      </c>
      <c r="AS59">
        <v>5.5875999999999999E-3</v>
      </c>
      <c r="AT59">
        <v>1.8318000000000001E-2</v>
      </c>
      <c r="AU59">
        <v>1.5128000000000001E-2</v>
      </c>
      <c r="AV59">
        <v>1.1804E-2</v>
      </c>
      <c r="AW59">
        <v>4.9319999999999998E-3</v>
      </c>
      <c r="AX59">
        <v>1.7707000000000001E-2</v>
      </c>
      <c r="AY59">
        <v>1.5146E-2</v>
      </c>
      <c r="AZ59">
        <v>2.5135999999999999E-2</v>
      </c>
      <c r="BA59">
        <v>1.4642000000000001E-2</v>
      </c>
      <c r="BB59">
        <v>5.9750999999999997E-3</v>
      </c>
      <c r="BC59">
        <v>5.0430999999999997E-2</v>
      </c>
      <c r="BD59">
        <v>5.4317000000000002E-3</v>
      </c>
      <c r="BE59">
        <v>1.6173E-2</v>
      </c>
      <c r="BF59">
        <v>1.2470999999999999E-2</v>
      </c>
      <c r="BG59">
        <v>5.0742000000000002E-2</v>
      </c>
      <c r="BH59">
        <v>4.8468000000000001E-3</v>
      </c>
      <c r="BI59">
        <v>2.4461E-2</v>
      </c>
      <c r="BJ59">
        <v>1.1422E-2</v>
      </c>
      <c r="BK59">
        <v>2.3355000000000001E-2</v>
      </c>
      <c r="BL59">
        <v>2.2186999999999998E-2</v>
      </c>
      <c r="BM59">
        <v>2.4160999999999998E-2</v>
      </c>
      <c r="BN59">
        <v>7.8396999999999998E-3</v>
      </c>
      <c r="BO59">
        <v>6.0491999999999997E-2</v>
      </c>
      <c r="BP59">
        <v>1.2383E-2</v>
      </c>
      <c r="BQ59">
        <v>1.7638000000000001E-2</v>
      </c>
      <c r="BR59">
        <v>1.3457999999999999E-2</v>
      </c>
      <c r="BS59">
        <v>5.5095999999999999E-3</v>
      </c>
      <c r="BT59">
        <v>1.8010999999999999E-2</v>
      </c>
      <c r="BU59">
        <v>1.9452000000000001E-2</v>
      </c>
      <c r="BV59">
        <v>1.7333999999999999E-2</v>
      </c>
      <c r="BW59">
        <v>2.3073E-2</v>
      </c>
      <c r="BX59">
        <v>1.9259999999999999E-2</v>
      </c>
      <c r="BY59">
        <v>5.2193999999999999E-3</v>
      </c>
      <c r="BZ59">
        <v>1.5212E-2</v>
      </c>
      <c r="CA59">
        <v>1.5103E-2</v>
      </c>
      <c r="CB59">
        <v>1.8509000000000001E-2</v>
      </c>
      <c r="CC59">
        <v>5.2563999999999996E-3</v>
      </c>
      <c r="CD59">
        <v>2.2364999999999999E-2</v>
      </c>
      <c r="CE59">
        <v>5.0978999999999998E-3</v>
      </c>
      <c r="CF59">
        <v>1.6094000000000001E-2</v>
      </c>
      <c r="CG59">
        <v>1.0252000000000001E-2</v>
      </c>
      <c r="CH59">
        <v>1.8745000000000001E-2</v>
      </c>
      <c r="CI59">
        <v>1.2529E-2</v>
      </c>
      <c r="CJ59">
        <v>1.4511E-2</v>
      </c>
      <c r="CK59">
        <v>5.4891000000000002E-3</v>
      </c>
      <c r="CL59">
        <v>2.0236000000000001E-2</v>
      </c>
      <c r="CM59">
        <v>1.763E-2</v>
      </c>
      <c r="CN59">
        <v>1.5174E-2</v>
      </c>
      <c r="CO59">
        <v>1.0845E-2</v>
      </c>
      <c r="CP59">
        <v>6.2689999999999996E-2</v>
      </c>
      <c r="CQ59">
        <v>6.0546000000000003E-3</v>
      </c>
      <c r="CR59">
        <v>1.5476999999999999E-2</v>
      </c>
      <c r="CS59">
        <v>1.7312000000000001E-2</v>
      </c>
      <c r="CT59">
        <v>2.1113E-2</v>
      </c>
      <c r="CU59">
        <v>1.7884000000000001E-2</v>
      </c>
      <c r="CV59">
        <v>6.4301999999999998E-2</v>
      </c>
      <c r="CW59">
        <v>1.7957999999999998E-2</v>
      </c>
      <c r="CX59">
        <v>7.4078E-3</v>
      </c>
      <c r="CY59">
        <v>7.8940999999999997E-2</v>
      </c>
      <c r="CZ59">
        <v>1.9130999999999999E-2</v>
      </c>
      <c r="DA59">
        <v>1.0916E-2</v>
      </c>
      <c r="DB59">
        <v>5.6661000000000003E-3</v>
      </c>
      <c r="DC59">
        <v>1.9647000000000001E-2</v>
      </c>
      <c r="DD59">
        <v>1.9067000000000001E-2</v>
      </c>
      <c r="DE59">
        <v>1.2761E-2</v>
      </c>
      <c r="DF59">
        <v>1.5764E-2</v>
      </c>
      <c r="DG59">
        <v>4.9553000000000002E-3</v>
      </c>
      <c r="DH59">
        <v>1.7395000000000001E-2</v>
      </c>
      <c r="DI59">
        <v>1.4460000000000001E-2</v>
      </c>
    </row>
    <row r="60" spans="1:113">
      <c r="A60" t="s">
        <v>227</v>
      </c>
      <c r="B60">
        <v>6.9612999999999994E-2</v>
      </c>
      <c r="C60">
        <v>1.6136000000000001E-2</v>
      </c>
      <c r="D60">
        <v>4.8037000000000003E-2</v>
      </c>
      <c r="E60">
        <v>4.8982000000000001E-3</v>
      </c>
      <c r="F60">
        <v>1.9205E-2</v>
      </c>
      <c r="G60">
        <v>1.0071E-2</v>
      </c>
      <c r="H60">
        <v>3.9259000000000002E-2</v>
      </c>
      <c r="I60">
        <v>3.7892000000000002E-2</v>
      </c>
      <c r="J60">
        <v>4.0837E-3</v>
      </c>
      <c r="K60">
        <v>9.8201E-3</v>
      </c>
      <c r="L60">
        <v>6.5665000000000003E-3</v>
      </c>
      <c r="M60">
        <v>5.0723000000000001E-3</v>
      </c>
      <c r="N60">
        <v>2.1343999999999998E-2</v>
      </c>
      <c r="O60">
        <v>7.7660000000000003E-3</v>
      </c>
      <c r="P60">
        <v>1.0363000000000001E-2</v>
      </c>
      <c r="Q60">
        <v>1.3724999999999999E-2</v>
      </c>
      <c r="R60">
        <v>6.3854000000000003E-3</v>
      </c>
      <c r="S60">
        <v>5.7578999999999998E-2</v>
      </c>
      <c r="T60">
        <v>1.3188999999999999E-2</v>
      </c>
      <c r="U60">
        <v>1.1093E-2</v>
      </c>
      <c r="V60">
        <v>4.8460999999999999E-3</v>
      </c>
      <c r="W60">
        <v>1.4489E-2</v>
      </c>
      <c r="X60">
        <v>1.358E-2</v>
      </c>
      <c r="Y60">
        <v>1.0553E-2</v>
      </c>
      <c r="Z60">
        <v>9.6634000000000008E-3</v>
      </c>
      <c r="AA60">
        <v>5.0413000000000003E-3</v>
      </c>
      <c r="AB60">
        <v>1.4829E-2</v>
      </c>
      <c r="AC60">
        <v>1.3891000000000001E-2</v>
      </c>
      <c r="AD60">
        <v>1.1136999999999999E-2</v>
      </c>
      <c r="AE60">
        <v>4.5297999999999996E-3</v>
      </c>
      <c r="AF60">
        <v>1.4116999999999999E-2</v>
      </c>
      <c r="AG60">
        <v>5.3962999999999997E-3</v>
      </c>
      <c r="AH60">
        <v>2.1433000000000001E-2</v>
      </c>
      <c r="AI60">
        <v>1.9857E-2</v>
      </c>
      <c r="AJ60">
        <v>1.5422E-2</v>
      </c>
      <c r="AK60">
        <v>5.7777000000000002E-3</v>
      </c>
      <c r="AL60">
        <v>1.5654999999999999E-2</v>
      </c>
      <c r="AM60">
        <v>1.0744E-2</v>
      </c>
      <c r="AN60">
        <v>5.6161999999999997E-2</v>
      </c>
      <c r="AO60">
        <v>6.7575999999999999E-3</v>
      </c>
      <c r="AP60">
        <v>2.2945E-2</v>
      </c>
      <c r="AQ60">
        <v>9.0854000000000004E-3</v>
      </c>
      <c r="AR60">
        <v>1.8674E-2</v>
      </c>
      <c r="AS60">
        <v>5.5379000000000001E-3</v>
      </c>
      <c r="AT60">
        <v>1.8224000000000001E-2</v>
      </c>
      <c r="AU60">
        <v>1.5075E-2</v>
      </c>
      <c r="AV60">
        <v>1.1617000000000001E-2</v>
      </c>
      <c r="AW60">
        <v>4.9029E-3</v>
      </c>
      <c r="AX60">
        <v>1.7641E-2</v>
      </c>
      <c r="AY60">
        <v>1.5073E-2</v>
      </c>
      <c r="AZ60">
        <v>2.4804E-2</v>
      </c>
      <c r="BA60">
        <v>1.4572999999999999E-2</v>
      </c>
      <c r="BB60">
        <v>5.9398000000000003E-3</v>
      </c>
      <c r="BC60">
        <v>5.0174000000000003E-2</v>
      </c>
      <c r="BD60">
        <v>5.4124000000000004E-3</v>
      </c>
      <c r="BE60">
        <v>1.6018999999999999E-2</v>
      </c>
      <c r="BF60">
        <v>1.2241E-2</v>
      </c>
      <c r="BG60">
        <v>5.0340000000000003E-2</v>
      </c>
      <c r="BH60">
        <v>4.8279999999999998E-3</v>
      </c>
      <c r="BI60">
        <v>2.4278999999999998E-2</v>
      </c>
      <c r="BJ60">
        <v>1.1101E-2</v>
      </c>
      <c r="BK60">
        <v>2.3074000000000001E-2</v>
      </c>
      <c r="BL60">
        <v>2.2044999999999999E-2</v>
      </c>
      <c r="BM60">
        <v>2.4006E-2</v>
      </c>
      <c r="BN60">
        <v>7.7530999999999997E-3</v>
      </c>
      <c r="BO60">
        <v>6.0111999999999999E-2</v>
      </c>
      <c r="BP60">
        <v>1.2241999999999999E-2</v>
      </c>
      <c r="BQ60">
        <v>1.7472000000000001E-2</v>
      </c>
      <c r="BR60">
        <v>1.3134E-2</v>
      </c>
      <c r="BS60">
        <v>5.4540999999999999E-3</v>
      </c>
      <c r="BT60">
        <v>1.7853999999999998E-2</v>
      </c>
      <c r="BU60">
        <v>1.9368E-2</v>
      </c>
      <c r="BV60">
        <v>1.7104999999999999E-2</v>
      </c>
      <c r="BW60">
        <v>2.2956000000000001E-2</v>
      </c>
      <c r="BX60">
        <v>1.9161999999999998E-2</v>
      </c>
      <c r="BY60">
        <v>5.1913999999999997E-3</v>
      </c>
      <c r="BZ60">
        <v>1.4983E-2</v>
      </c>
      <c r="CA60">
        <v>1.5029000000000001E-2</v>
      </c>
      <c r="CB60">
        <v>1.8218000000000002E-2</v>
      </c>
      <c r="CC60">
        <v>5.1933999999999999E-3</v>
      </c>
      <c r="CD60">
        <v>2.2124000000000001E-2</v>
      </c>
      <c r="CE60">
        <v>5.0483999999999998E-3</v>
      </c>
      <c r="CF60">
        <v>1.601E-2</v>
      </c>
      <c r="CG60">
        <v>1.0026E-2</v>
      </c>
      <c r="CH60">
        <v>1.8332999999999999E-2</v>
      </c>
      <c r="CI60">
        <v>1.2321E-2</v>
      </c>
      <c r="CJ60">
        <v>1.4437E-2</v>
      </c>
      <c r="CK60">
        <v>5.4380000000000001E-3</v>
      </c>
      <c r="CL60">
        <v>2.0143000000000001E-2</v>
      </c>
      <c r="CM60">
        <v>1.7472000000000001E-2</v>
      </c>
      <c r="CN60">
        <v>1.495E-2</v>
      </c>
      <c r="CO60">
        <v>1.0723E-2</v>
      </c>
      <c r="CP60">
        <v>6.2389E-2</v>
      </c>
      <c r="CQ60">
        <v>6.0140000000000002E-3</v>
      </c>
      <c r="CR60">
        <v>1.5424999999999999E-2</v>
      </c>
      <c r="CS60">
        <v>1.7256000000000001E-2</v>
      </c>
      <c r="CT60">
        <v>2.0848999999999999E-2</v>
      </c>
      <c r="CU60">
        <v>1.7722999999999999E-2</v>
      </c>
      <c r="CV60">
        <v>6.3825000000000007E-2</v>
      </c>
      <c r="CW60">
        <v>1.7825000000000001E-2</v>
      </c>
      <c r="CX60">
        <v>7.3324000000000002E-3</v>
      </c>
      <c r="CY60">
        <v>7.8423000000000007E-2</v>
      </c>
      <c r="CZ60">
        <v>1.8669999999999999E-2</v>
      </c>
      <c r="DA60">
        <v>1.0855E-2</v>
      </c>
      <c r="DB60">
        <v>5.6404999999999997E-3</v>
      </c>
      <c r="DC60">
        <v>1.9293000000000001E-2</v>
      </c>
      <c r="DD60">
        <v>1.8925999999999998E-2</v>
      </c>
      <c r="DE60">
        <v>1.261E-2</v>
      </c>
      <c r="DF60">
        <v>1.5712E-2</v>
      </c>
      <c r="DG60">
        <v>4.9036000000000001E-3</v>
      </c>
      <c r="DH60">
        <v>1.7316999999999999E-2</v>
      </c>
      <c r="DI60">
        <v>1.4407E-2</v>
      </c>
    </row>
    <row r="61" spans="1:113">
      <c r="A61" t="s">
        <v>228</v>
      </c>
      <c r="B61">
        <v>6.9048999999999999E-2</v>
      </c>
      <c r="C61">
        <v>1.5997999999999998E-2</v>
      </c>
      <c r="D61">
        <v>4.7599000000000002E-2</v>
      </c>
      <c r="E61">
        <v>4.8649000000000001E-3</v>
      </c>
      <c r="F61">
        <v>1.9033999999999999E-2</v>
      </c>
      <c r="G61">
        <v>9.9483999999999996E-3</v>
      </c>
      <c r="H61">
        <v>3.8886999999999998E-2</v>
      </c>
      <c r="I61">
        <v>3.7509000000000001E-2</v>
      </c>
      <c r="J61">
        <v>4.0306999999999999E-3</v>
      </c>
      <c r="K61">
        <v>9.6918999999999998E-3</v>
      </c>
      <c r="L61">
        <v>6.4834999999999997E-3</v>
      </c>
      <c r="M61">
        <v>5.0090999999999998E-3</v>
      </c>
      <c r="N61">
        <v>2.1160000000000002E-2</v>
      </c>
      <c r="O61">
        <v>7.7003000000000002E-3</v>
      </c>
      <c r="P61">
        <v>1.0129000000000001E-2</v>
      </c>
      <c r="Q61">
        <v>1.3553000000000001E-2</v>
      </c>
      <c r="R61">
        <v>6.3426000000000003E-3</v>
      </c>
      <c r="S61">
        <v>5.7010999999999999E-2</v>
      </c>
      <c r="T61">
        <v>1.3016E-2</v>
      </c>
      <c r="U61">
        <v>1.0959E-2</v>
      </c>
      <c r="V61">
        <v>4.8005000000000001E-3</v>
      </c>
      <c r="W61">
        <v>1.4406E-2</v>
      </c>
      <c r="X61">
        <v>1.3462E-2</v>
      </c>
      <c r="Y61">
        <v>1.047E-2</v>
      </c>
      <c r="Z61">
        <v>9.5653000000000005E-3</v>
      </c>
      <c r="AA61">
        <v>4.9966999999999998E-3</v>
      </c>
      <c r="AB61">
        <v>1.4735E-2</v>
      </c>
      <c r="AC61">
        <v>1.3776E-2</v>
      </c>
      <c r="AD61">
        <v>1.1041E-2</v>
      </c>
      <c r="AE61">
        <v>4.4773E-3</v>
      </c>
      <c r="AF61">
        <v>1.4001E-2</v>
      </c>
      <c r="AG61">
        <v>5.3492000000000001E-3</v>
      </c>
      <c r="AH61">
        <v>2.1233999999999999E-2</v>
      </c>
      <c r="AI61">
        <v>1.9594E-2</v>
      </c>
      <c r="AJ61">
        <v>1.5287E-2</v>
      </c>
      <c r="AK61">
        <v>5.7254000000000003E-3</v>
      </c>
      <c r="AL61">
        <v>1.5465E-2</v>
      </c>
      <c r="AM61">
        <v>1.0647999999999999E-2</v>
      </c>
      <c r="AN61">
        <v>5.5688000000000001E-2</v>
      </c>
      <c r="AO61">
        <v>6.6733000000000001E-3</v>
      </c>
      <c r="AP61">
        <v>2.2766999999999999E-2</v>
      </c>
      <c r="AQ61">
        <v>8.9782999999999998E-3</v>
      </c>
      <c r="AR61">
        <v>1.8342000000000001E-2</v>
      </c>
      <c r="AS61">
        <v>5.4654999999999999E-3</v>
      </c>
      <c r="AT61">
        <v>1.8134000000000001E-2</v>
      </c>
      <c r="AU61">
        <v>1.4936E-2</v>
      </c>
      <c r="AV61">
        <v>1.1487000000000001E-2</v>
      </c>
      <c r="AW61">
        <v>4.8532000000000002E-3</v>
      </c>
      <c r="AX61">
        <v>1.7555999999999999E-2</v>
      </c>
      <c r="AY61">
        <v>1.495E-2</v>
      </c>
      <c r="AZ61">
        <v>2.4625000000000001E-2</v>
      </c>
      <c r="BA61">
        <v>1.4449999999999999E-2</v>
      </c>
      <c r="BB61">
        <v>5.8865999999999996E-3</v>
      </c>
      <c r="BC61">
        <v>4.9715000000000002E-2</v>
      </c>
      <c r="BD61">
        <v>5.3689999999999996E-3</v>
      </c>
      <c r="BE61">
        <v>1.5810000000000001E-2</v>
      </c>
      <c r="BF61">
        <v>1.2132E-2</v>
      </c>
      <c r="BG61">
        <v>4.9868000000000003E-2</v>
      </c>
      <c r="BH61">
        <v>4.7990999999999997E-3</v>
      </c>
      <c r="BI61">
        <v>2.4060000000000002E-2</v>
      </c>
      <c r="BJ61">
        <v>1.0975E-2</v>
      </c>
      <c r="BK61">
        <v>2.2915000000000001E-2</v>
      </c>
      <c r="BL61">
        <v>2.188E-2</v>
      </c>
      <c r="BM61">
        <v>2.3827000000000001E-2</v>
      </c>
      <c r="BN61">
        <v>7.6813999999999997E-3</v>
      </c>
      <c r="BO61">
        <v>5.9512000000000002E-2</v>
      </c>
      <c r="BP61">
        <v>1.2087000000000001E-2</v>
      </c>
      <c r="BQ61">
        <v>1.7243000000000001E-2</v>
      </c>
      <c r="BR61">
        <v>1.3034E-2</v>
      </c>
      <c r="BS61">
        <v>5.3889999999999997E-3</v>
      </c>
      <c r="BT61">
        <v>1.7690000000000001E-2</v>
      </c>
      <c r="BU61">
        <v>1.9216E-2</v>
      </c>
      <c r="BV61">
        <v>1.6990000000000002E-2</v>
      </c>
      <c r="BW61">
        <v>2.2756999999999999E-2</v>
      </c>
      <c r="BX61">
        <v>1.8995999999999999E-2</v>
      </c>
      <c r="BY61">
        <v>5.1447999999999997E-3</v>
      </c>
      <c r="BZ61">
        <v>1.4819000000000001E-2</v>
      </c>
      <c r="CA61">
        <v>1.4909E-2</v>
      </c>
      <c r="CB61">
        <v>1.8051000000000001E-2</v>
      </c>
      <c r="CC61">
        <v>5.1146999999999998E-3</v>
      </c>
      <c r="CD61">
        <v>2.1940000000000001E-2</v>
      </c>
      <c r="CE61">
        <v>4.9848000000000002E-3</v>
      </c>
      <c r="CF61">
        <v>1.5859000000000002E-2</v>
      </c>
      <c r="CG61">
        <v>9.9447000000000008E-3</v>
      </c>
      <c r="CH61">
        <v>1.8107000000000002E-2</v>
      </c>
      <c r="CI61">
        <v>1.2241999999999999E-2</v>
      </c>
      <c r="CJ61">
        <v>1.4364999999999999E-2</v>
      </c>
      <c r="CK61">
        <v>5.3759999999999997E-3</v>
      </c>
      <c r="CL61">
        <v>2.0053999999999999E-2</v>
      </c>
      <c r="CM61">
        <v>1.7266E-2</v>
      </c>
      <c r="CN61">
        <v>1.4789E-2</v>
      </c>
      <c r="CO61">
        <v>1.0644000000000001E-2</v>
      </c>
      <c r="CP61">
        <v>6.1760000000000002E-2</v>
      </c>
      <c r="CQ61">
        <v>5.9379000000000003E-3</v>
      </c>
      <c r="CR61">
        <v>1.5351999999999999E-2</v>
      </c>
      <c r="CS61">
        <v>1.7114999999999998E-2</v>
      </c>
      <c r="CT61">
        <v>2.0712999999999999E-2</v>
      </c>
      <c r="CU61">
        <v>1.7607000000000001E-2</v>
      </c>
      <c r="CV61">
        <v>6.3278000000000001E-2</v>
      </c>
      <c r="CW61">
        <v>1.7595E-2</v>
      </c>
      <c r="CX61">
        <v>7.2871000000000003E-3</v>
      </c>
      <c r="CY61">
        <v>7.7618999999999994E-2</v>
      </c>
      <c r="CZ61">
        <v>1.8450999999999999E-2</v>
      </c>
      <c r="DA61">
        <v>1.0710000000000001E-2</v>
      </c>
      <c r="DB61">
        <v>5.5905E-3</v>
      </c>
      <c r="DC61">
        <v>1.9066E-2</v>
      </c>
      <c r="DD61">
        <v>1.8700999999999999E-2</v>
      </c>
      <c r="DE61">
        <v>1.2507000000000001E-2</v>
      </c>
      <c r="DF61">
        <v>1.5630999999999999E-2</v>
      </c>
      <c r="DG61">
        <v>4.8459000000000002E-3</v>
      </c>
      <c r="DH61">
        <v>1.7235E-2</v>
      </c>
      <c r="DI61">
        <v>1.4290000000000001E-2</v>
      </c>
    </row>
    <row r="62" spans="1:113">
      <c r="A62" t="s">
        <v>229</v>
      </c>
      <c r="B62">
        <v>6.9048999999999999E-2</v>
      </c>
      <c r="C62">
        <v>1.5997999999999998E-2</v>
      </c>
      <c r="D62">
        <v>4.7599000000000002E-2</v>
      </c>
      <c r="E62">
        <v>4.8649000000000001E-3</v>
      </c>
      <c r="F62">
        <v>1.9033999999999999E-2</v>
      </c>
      <c r="G62">
        <v>9.9483999999999996E-3</v>
      </c>
      <c r="H62">
        <v>3.8886999999999998E-2</v>
      </c>
      <c r="I62">
        <v>3.7509000000000001E-2</v>
      </c>
      <c r="J62">
        <v>4.0306999999999999E-3</v>
      </c>
      <c r="K62">
        <v>9.6918999999999998E-3</v>
      </c>
      <c r="L62">
        <v>6.4834999999999997E-3</v>
      </c>
      <c r="M62">
        <v>5.0090999999999998E-3</v>
      </c>
      <c r="N62">
        <v>2.1160000000000002E-2</v>
      </c>
      <c r="O62">
        <v>7.7003000000000002E-3</v>
      </c>
      <c r="P62">
        <v>1.0129000000000001E-2</v>
      </c>
      <c r="Q62">
        <v>1.3553000000000001E-2</v>
      </c>
      <c r="R62">
        <v>6.3426000000000003E-3</v>
      </c>
      <c r="S62">
        <v>5.7010999999999999E-2</v>
      </c>
      <c r="T62">
        <v>1.3016E-2</v>
      </c>
      <c r="U62">
        <v>1.0959E-2</v>
      </c>
      <c r="V62">
        <v>4.8005000000000001E-3</v>
      </c>
      <c r="W62">
        <v>1.4406E-2</v>
      </c>
      <c r="X62">
        <v>1.3462E-2</v>
      </c>
      <c r="Y62">
        <v>1.047E-2</v>
      </c>
      <c r="Z62">
        <v>9.5653000000000005E-3</v>
      </c>
      <c r="AA62">
        <v>4.9966999999999998E-3</v>
      </c>
      <c r="AB62">
        <v>1.4735E-2</v>
      </c>
      <c r="AC62">
        <v>1.3776E-2</v>
      </c>
      <c r="AD62">
        <v>1.1041E-2</v>
      </c>
      <c r="AE62">
        <v>4.4773E-3</v>
      </c>
      <c r="AF62">
        <v>1.4001E-2</v>
      </c>
      <c r="AG62">
        <v>5.3492000000000001E-3</v>
      </c>
      <c r="AH62">
        <v>2.1233999999999999E-2</v>
      </c>
      <c r="AI62">
        <v>1.9594E-2</v>
      </c>
      <c r="AJ62">
        <v>1.5287E-2</v>
      </c>
      <c r="AK62">
        <v>5.7254000000000003E-3</v>
      </c>
      <c r="AL62">
        <v>1.5465E-2</v>
      </c>
      <c r="AM62">
        <v>1.0647999999999999E-2</v>
      </c>
      <c r="AN62">
        <v>5.5688000000000001E-2</v>
      </c>
      <c r="AO62">
        <v>6.6733000000000001E-3</v>
      </c>
      <c r="AP62">
        <v>2.2766999999999999E-2</v>
      </c>
      <c r="AQ62">
        <v>8.9782999999999998E-3</v>
      </c>
      <c r="AR62">
        <v>1.8342000000000001E-2</v>
      </c>
      <c r="AS62">
        <v>5.4654999999999999E-3</v>
      </c>
      <c r="AT62">
        <v>1.8134000000000001E-2</v>
      </c>
      <c r="AU62">
        <v>1.4936E-2</v>
      </c>
      <c r="AV62">
        <v>1.1487000000000001E-2</v>
      </c>
      <c r="AW62">
        <v>4.8532000000000002E-3</v>
      </c>
      <c r="AX62">
        <v>1.7555999999999999E-2</v>
      </c>
      <c r="AY62">
        <v>1.495E-2</v>
      </c>
      <c r="AZ62">
        <v>2.4625000000000001E-2</v>
      </c>
      <c r="BA62">
        <v>1.4449999999999999E-2</v>
      </c>
      <c r="BB62">
        <v>5.8865999999999996E-3</v>
      </c>
      <c r="BC62">
        <v>4.9715000000000002E-2</v>
      </c>
      <c r="BD62">
        <v>5.3689999999999996E-3</v>
      </c>
      <c r="BE62">
        <v>1.5810000000000001E-2</v>
      </c>
      <c r="BF62">
        <v>1.2132E-2</v>
      </c>
      <c r="BG62">
        <v>4.9868000000000003E-2</v>
      </c>
      <c r="BH62">
        <v>4.7990999999999997E-3</v>
      </c>
      <c r="BI62">
        <v>2.4060000000000002E-2</v>
      </c>
      <c r="BJ62">
        <v>1.0975E-2</v>
      </c>
      <c r="BK62">
        <v>2.2915000000000001E-2</v>
      </c>
      <c r="BL62">
        <v>2.188E-2</v>
      </c>
      <c r="BM62">
        <v>2.3827000000000001E-2</v>
      </c>
      <c r="BN62">
        <v>7.6813999999999997E-3</v>
      </c>
      <c r="BO62">
        <v>5.9512000000000002E-2</v>
      </c>
      <c r="BP62">
        <v>1.2087000000000001E-2</v>
      </c>
      <c r="BQ62">
        <v>1.7243000000000001E-2</v>
      </c>
      <c r="BR62">
        <v>1.3034E-2</v>
      </c>
      <c r="BS62">
        <v>5.3889999999999997E-3</v>
      </c>
      <c r="BT62">
        <v>1.7690000000000001E-2</v>
      </c>
      <c r="BU62">
        <v>1.9216E-2</v>
      </c>
      <c r="BV62">
        <v>1.6990000000000002E-2</v>
      </c>
      <c r="BW62">
        <v>2.2756999999999999E-2</v>
      </c>
      <c r="BX62">
        <v>1.8995999999999999E-2</v>
      </c>
      <c r="BY62">
        <v>5.1447999999999997E-3</v>
      </c>
      <c r="BZ62">
        <v>1.4819000000000001E-2</v>
      </c>
      <c r="CA62">
        <v>1.4909E-2</v>
      </c>
      <c r="CB62">
        <v>1.8051000000000001E-2</v>
      </c>
      <c r="CC62">
        <v>5.1146999999999998E-3</v>
      </c>
      <c r="CD62">
        <v>2.1940000000000001E-2</v>
      </c>
      <c r="CE62">
        <v>4.9848000000000002E-3</v>
      </c>
      <c r="CF62">
        <v>1.5859000000000002E-2</v>
      </c>
      <c r="CG62">
        <v>9.9447000000000008E-3</v>
      </c>
      <c r="CH62">
        <v>1.8107000000000002E-2</v>
      </c>
      <c r="CI62">
        <v>1.2241999999999999E-2</v>
      </c>
      <c r="CJ62">
        <v>1.4364999999999999E-2</v>
      </c>
      <c r="CK62">
        <v>5.3759999999999997E-3</v>
      </c>
      <c r="CL62">
        <v>2.0053999999999999E-2</v>
      </c>
      <c r="CM62">
        <v>1.7266E-2</v>
      </c>
      <c r="CN62">
        <v>1.4789E-2</v>
      </c>
      <c r="CO62">
        <v>1.0644000000000001E-2</v>
      </c>
      <c r="CP62">
        <v>6.1760000000000002E-2</v>
      </c>
      <c r="CQ62">
        <v>5.9379000000000003E-3</v>
      </c>
      <c r="CR62">
        <v>1.5351999999999999E-2</v>
      </c>
      <c r="CS62">
        <v>1.7114999999999998E-2</v>
      </c>
      <c r="CT62">
        <v>2.0712999999999999E-2</v>
      </c>
      <c r="CU62">
        <v>1.7607000000000001E-2</v>
      </c>
      <c r="CV62">
        <v>6.3278000000000001E-2</v>
      </c>
      <c r="CW62">
        <v>1.7595E-2</v>
      </c>
      <c r="CX62">
        <v>7.2871000000000003E-3</v>
      </c>
      <c r="CY62">
        <v>7.7618999999999994E-2</v>
      </c>
      <c r="CZ62">
        <v>1.8450999999999999E-2</v>
      </c>
      <c r="DA62">
        <v>1.0710000000000001E-2</v>
      </c>
      <c r="DB62">
        <v>5.5905E-3</v>
      </c>
      <c r="DC62">
        <v>1.9066E-2</v>
      </c>
      <c r="DD62">
        <v>1.8700999999999999E-2</v>
      </c>
      <c r="DE62">
        <v>1.2507000000000001E-2</v>
      </c>
      <c r="DF62">
        <v>1.5630999999999999E-2</v>
      </c>
      <c r="DG62">
        <v>4.8459000000000002E-3</v>
      </c>
      <c r="DH62">
        <v>1.7235E-2</v>
      </c>
      <c r="DI62">
        <v>1.4290000000000001E-2</v>
      </c>
    </row>
    <row r="63" spans="1:113">
      <c r="A63" t="s">
        <v>230</v>
      </c>
      <c r="B63">
        <v>8.6081000000000005E-2</v>
      </c>
      <c r="C63">
        <v>1.8206E-2</v>
      </c>
      <c r="D63">
        <v>5.4036000000000001E-2</v>
      </c>
      <c r="E63">
        <v>5.7854999999999998E-3</v>
      </c>
      <c r="F63">
        <v>2.5583999999999999E-2</v>
      </c>
      <c r="G63">
        <v>1.0921E-2</v>
      </c>
      <c r="H63">
        <v>4.3344000000000001E-2</v>
      </c>
      <c r="I63">
        <v>4.2101E-2</v>
      </c>
      <c r="J63">
        <v>4.7800999999999998E-3</v>
      </c>
      <c r="K63">
        <v>1.0234E-2</v>
      </c>
      <c r="L63">
        <v>7.3235000000000001E-3</v>
      </c>
      <c r="M63">
        <v>5.6398999999999998E-3</v>
      </c>
      <c r="N63">
        <v>2.3244999999999998E-2</v>
      </c>
      <c r="O63">
        <v>9.3162999999999996E-3</v>
      </c>
      <c r="P63">
        <v>1.1134E-2</v>
      </c>
      <c r="Q63">
        <v>1.6397999999999999E-2</v>
      </c>
      <c r="R63">
        <v>6.7505000000000004E-3</v>
      </c>
      <c r="S63">
        <v>6.5771999999999997E-2</v>
      </c>
      <c r="T63">
        <v>1.5493E-2</v>
      </c>
      <c r="U63">
        <v>1.3313E-2</v>
      </c>
      <c r="V63">
        <v>5.2294999999999998E-3</v>
      </c>
      <c r="W63">
        <v>1.6249E-2</v>
      </c>
      <c r="X63">
        <v>1.5473000000000001E-2</v>
      </c>
      <c r="Y63">
        <v>1.1306999999999999E-2</v>
      </c>
      <c r="Z63">
        <v>1.0968E-2</v>
      </c>
      <c r="AA63">
        <v>5.5437999999999998E-3</v>
      </c>
      <c r="AB63">
        <v>1.6646999999999999E-2</v>
      </c>
      <c r="AC63">
        <v>1.6282999999999999E-2</v>
      </c>
      <c r="AD63">
        <v>1.1996E-2</v>
      </c>
      <c r="AE63">
        <v>5.4012000000000001E-3</v>
      </c>
      <c r="AF63">
        <v>1.6222E-2</v>
      </c>
      <c r="AG63">
        <v>6.2202000000000004E-3</v>
      </c>
      <c r="AH63">
        <v>2.3236E-2</v>
      </c>
      <c r="AI63">
        <v>2.4652E-2</v>
      </c>
      <c r="AJ63">
        <v>1.6337000000000001E-2</v>
      </c>
      <c r="AK63">
        <v>6.6226000000000002E-3</v>
      </c>
      <c r="AL63">
        <v>2.0702999999999999E-2</v>
      </c>
      <c r="AM63">
        <v>1.0879E-2</v>
      </c>
      <c r="AN63">
        <v>6.2597E-2</v>
      </c>
      <c r="AO63">
        <v>7.5252000000000001E-3</v>
      </c>
      <c r="AP63">
        <v>2.6717000000000001E-2</v>
      </c>
      <c r="AQ63">
        <v>9.9282999999999993E-3</v>
      </c>
      <c r="AR63">
        <v>2.5668E-2</v>
      </c>
      <c r="AS63">
        <v>6.4542999999999996E-3</v>
      </c>
      <c r="AT63">
        <v>2.0107E-2</v>
      </c>
      <c r="AU63">
        <v>1.8126E-2</v>
      </c>
      <c r="AV63">
        <v>1.1995E-2</v>
      </c>
      <c r="AW63">
        <v>5.2033000000000001E-3</v>
      </c>
      <c r="AX63">
        <v>1.9904999999999999E-2</v>
      </c>
      <c r="AY63">
        <v>1.7180999999999998E-2</v>
      </c>
      <c r="AZ63">
        <v>2.6401999999999998E-2</v>
      </c>
      <c r="BA63">
        <v>1.7329000000000001E-2</v>
      </c>
      <c r="BB63">
        <v>6.9630999999999998E-3</v>
      </c>
      <c r="BC63">
        <v>5.6625000000000002E-2</v>
      </c>
      <c r="BD63">
        <v>6.1346999999999999E-3</v>
      </c>
      <c r="BE63">
        <v>2.0486999999999998E-2</v>
      </c>
      <c r="BF63">
        <v>1.3107000000000001E-2</v>
      </c>
      <c r="BG63">
        <v>5.6264000000000002E-2</v>
      </c>
      <c r="BH63">
        <v>5.9976999999999999E-3</v>
      </c>
      <c r="BI63">
        <v>2.8466000000000002E-2</v>
      </c>
      <c r="BJ63">
        <v>1.3067E-2</v>
      </c>
      <c r="BK63">
        <v>2.366E-2</v>
      </c>
      <c r="BL63">
        <v>2.5606E-2</v>
      </c>
      <c r="BM63">
        <v>2.7883999999999999E-2</v>
      </c>
      <c r="BN63">
        <v>8.5661999999999995E-3</v>
      </c>
      <c r="BO63">
        <v>6.7866999999999997E-2</v>
      </c>
      <c r="BP63">
        <v>1.4461E-2</v>
      </c>
      <c r="BQ63">
        <v>2.5564E-2</v>
      </c>
      <c r="BR63">
        <v>1.4437999999999999E-2</v>
      </c>
      <c r="BS63">
        <v>6.2824999999999999E-3</v>
      </c>
      <c r="BT63">
        <v>2.206E-2</v>
      </c>
      <c r="BU63">
        <v>2.1773000000000001E-2</v>
      </c>
      <c r="BV63">
        <v>1.7269E-2</v>
      </c>
      <c r="BW63">
        <v>2.6397E-2</v>
      </c>
      <c r="BX63">
        <v>2.2034000000000002E-2</v>
      </c>
      <c r="BY63">
        <v>5.5646000000000003E-3</v>
      </c>
      <c r="BZ63">
        <v>1.7561E-2</v>
      </c>
      <c r="CA63">
        <v>1.6816999999999999E-2</v>
      </c>
      <c r="CB63">
        <v>1.9467999999999999E-2</v>
      </c>
      <c r="CC63">
        <v>6.7228000000000001E-3</v>
      </c>
      <c r="CD63">
        <v>2.4590999999999998E-2</v>
      </c>
      <c r="CE63">
        <v>5.6124E-3</v>
      </c>
      <c r="CF63">
        <v>1.8464999999999999E-2</v>
      </c>
      <c r="CG63">
        <v>1.0543E-2</v>
      </c>
      <c r="CH63">
        <v>1.9945000000000001E-2</v>
      </c>
      <c r="CI63">
        <v>1.2871E-2</v>
      </c>
      <c r="CJ63">
        <v>1.5817999999999999E-2</v>
      </c>
      <c r="CK63">
        <v>6.3432999999999996E-3</v>
      </c>
      <c r="CL63">
        <v>2.2003999999999999E-2</v>
      </c>
      <c r="CM63">
        <v>2.0523E-2</v>
      </c>
      <c r="CN63">
        <v>1.5764E-2</v>
      </c>
      <c r="CO63">
        <v>1.1228999999999999E-2</v>
      </c>
      <c r="CP63">
        <v>6.8651000000000004E-2</v>
      </c>
      <c r="CQ63">
        <v>6.8681999999999997E-3</v>
      </c>
      <c r="CR63">
        <v>1.7479999999999999E-2</v>
      </c>
      <c r="CS63">
        <v>1.9983999999999998E-2</v>
      </c>
      <c r="CT63">
        <v>2.1201999999999999E-2</v>
      </c>
      <c r="CU63">
        <v>2.0501999999999999E-2</v>
      </c>
      <c r="CV63">
        <v>7.0762000000000005E-2</v>
      </c>
      <c r="CW63">
        <v>2.2641000000000001E-2</v>
      </c>
      <c r="CX63">
        <v>8.0249999999999991E-3</v>
      </c>
      <c r="CY63">
        <v>9.8415000000000002E-2</v>
      </c>
      <c r="CZ63">
        <v>2.2012E-2</v>
      </c>
      <c r="DA63">
        <v>1.2555999999999999E-2</v>
      </c>
      <c r="DB63">
        <v>6.1983999999999997E-3</v>
      </c>
      <c r="DC63">
        <v>2.1225999999999998E-2</v>
      </c>
      <c r="DD63">
        <v>2.5984E-2</v>
      </c>
      <c r="DE63">
        <v>1.3165E-2</v>
      </c>
      <c r="DF63">
        <v>1.6719000000000001E-2</v>
      </c>
      <c r="DG63">
        <v>5.6354999999999999E-3</v>
      </c>
      <c r="DH63">
        <v>1.9219E-2</v>
      </c>
      <c r="DI63">
        <v>1.6167999999999998E-2</v>
      </c>
    </row>
    <row r="64" spans="1:113">
      <c r="A64" t="s">
        <v>231</v>
      </c>
      <c r="B64">
        <v>8.1670000000000006E-2</v>
      </c>
      <c r="C64">
        <v>1.7998E-2</v>
      </c>
      <c r="D64">
        <v>5.5794000000000003E-2</v>
      </c>
      <c r="E64">
        <v>5.8450999999999998E-3</v>
      </c>
      <c r="F64">
        <v>2.1884000000000001E-2</v>
      </c>
      <c r="G64">
        <v>1.1475000000000001E-2</v>
      </c>
      <c r="H64">
        <v>4.4018000000000002E-2</v>
      </c>
      <c r="I64">
        <v>4.2502999999999999E-2</v>
      </c>
      <c r="J64">
        <v>4.6811999999999999E-3</v>
      </c>
      <c r="K64">
        <v>1.0963000000000001E-2</v>
      </c>
      <c r="L64">
        <v>7.2784E-3</v>
      </c>
      <c r="M64">
        <v>5.6037999999999999E-3</v>
      </c>
      <c r="N64">
        <v>2.4393000000000001E-2</v>
      </c>
      <c r="O64">
        <v>9.0199000000000008E-3</v>
      </c>
      <c r="P64">
        <v>1.3861E-2</v>
      </c>
      <c r="Q64">
        <v>1.5242E-2</v>
      </c>
      <c r="R64">
        <v>7.2439000000000002E-3</v>
      </c>
      <c r="S64">
        <v>6.4940999999999999E-2</v>
      </c>
      <c r="T64">
        <v>1.4621E-2</v>
      </c>
      <c r="U64">
        <v>1.2873000000000001E-2</v>
      </c>
      <c r="V64">
        <v>5.4016999999999997E-3</v>
      </c>
      <c r="W64">
        <v>1.6381E-2</v>
      </c>
      <c r="X64">
        <v>1.5702000000000001E-2</v>
      </c>
      <c r="Y64">
        <v>1.2028E-2</v>
      </c>
      <c r="Z64">
        <v>1.1117999999999999E-2</v>
      </c>
      <c r="AA64">
        <v>5.6096000000000002E-3</v>
      </c>
      <c r="AB64">
        <v>1.6742E-2</v>
      </c>
      <c r="AC64">
        <v>1.5741999999999999E-2</v>
      </c>
      <c r="AD64">
        <v>1.2834999999999999E-2</v>
      </c>
      <c r="AE64">
        <v>5.1304000000000002E-3</v>
      </c>
      <c r="AF64">
        <v>1.6237999999999999E-2</v>
      </c>
      <c r="AG64">
        <v>6.1072000000000001E-3</v>
      </c>
      <c r="AH64">
        <v>2.427E-2</v>
      </c>
      <c r="AI64">
        <v>2.2117000000000001E-2</v>
      </c>
      <c r="AJ64">
        <v>1.7706E-2</v>
      </c>
      <c r="AK64">
        <v>6.5703000000000003E-3</v>
      </c>
      <c r="AL64">
        <v>1.77E-2</v>
      </c>
      <c r="AM64">
        <v>1.2387E-2</v>
      </c>
      <c r="AN64">
        <v>6.4033999999999994E-2</v>
      </c>
      <c r="AO64">
        <v>7.6391000000000002E-3</v>
      </c>
      <c r="AP64">
        <v>2.6297999999999998E-2</v>
      </c>
      <c r="AQ64">
        <v>1.0732999999999999E-2</v>
      </c>
      <c r="AR64">
        <v>2.3303000000000001E-2</v>
      </c>
      <c r="AS64">
        <v>6.3077000000000003E-3</v>
      </c>
      <c r="AT64">
        <v>2.1767000000000002E-2</v>
      </c>
      <c r="AU64">
        <v>1.7374000000000001E-2</v>
      </c>
      <c r="AV64">
        <v>1.3098E-2</v>
      </c>
      <c r="AW64">
        <v>5.4424E-3</v>
      </c>
      <c r="AX64">
        <v>2.0719999999999999E-2</v>
      </c>
      <c r="AY64">
        <v>1.7373E-2</v>
      </c>
      <c r="AZ64">
        <v>2.7992E-2</v>
      </c>
      <c r="BA64">
        <v>1.6981E-2</v>
      </c>
      <c r="BB64">
        <v>6.7806999999999997E-3</v>
      </c>
      <c r="BC64">
        <v>5.7479000000000002E-2</v>
      </c>
      <c r="BD64">
        <v>6.3197000000000001E-3</v>
      </c>
      <c r="BE64">
        <v>1.8262E-2</v>
      </c>
      <c r="BF64">
        <v>1.4156E-2</v>
      </c>
      <c r="BG64">
        <v>5.8508999999999999E-2</v>
      </c>
      <c r="BH64">
        <v>5.7827E-3</v>
      </c>
      <c r="BI64">
        <v>2.8159E-2</v>
      </c>
      <c r="BJ64">
        <v>1.2885000000000001E-2</v>
      </c>
      <c r="BK64">
        <v>2.6234E-2</v>
      </c>
      <c r="BL64">
        <v>2.5371999999999999E-2</v>
      </c>
      <c r="BM64">
        <v>2.7629000000000001E-2</v>
      </c>
      <c r="BN64">
        <v>8.8610000000000008E-3</v>
      </c>
      <c r="BO64">
        <v>6.8846000000000004E-2</v>
      </c>
      <c r="BP64">
        <v>1.3613999999999999E-2</v>
      </c>
      <c r="BQ64">
        <v>1.9889E-2</v>
      </c>
      <c r="BR64">
        <v>1.4859000000000001E-2</v>
      </c>
      <c r="BS64">
        <v>6.0936000000000002E-3</v>
      </c>
      <c r="BT64">
        <v>2.0615999999999999E-2</v>
      </c>
      <c r="BU64">
        <v>2.2023999999999998E-2</v>
      </c>
      <c r="BV64">
        <v>1.9019000000000001E-2</v>
      </c>
      <c r="BW64">
        <v>2.6136E-2</v>
      </c>
      <c r="BX64">
        <v>2.1815999999999999E-2</v>
      </c>
      <c r="BY64">
        <v>5.7280999999999999E-3</v>
      </c>
      <c r="BZ64">
        <v>1.6761999999999999E-2</v>
      </c>
      <c r="CA64">
        <v>1.7028999999999999E-2</v>
      </c>
      <c r="CB64">
        <v>2.0465000000000001E-2</v>
      </c>
      <c r="CC64">
        <v>6.1088000000000002E-3</v>
      </c>
      <c r="CD64">
        <v>2.666E-2</v>
      </c>
      <c r="CE64">
        <v>5.6886000000000003E-3</v>
      </c>
      <c r="CF64">
        <v>1.8702E-2</v>
      </c>
      <c r="CG64">
        <v>1.1611E-2</v>
      </c>
      <c r="CH64">
        <v>2.0972999999999999E-2</v>
      </c>
      <c r="CI64">
        <v>1.4336E-2</v>
      </c>
      <c r="CJ64">
        <v>1.7023E-2</v>
      </c>
      <c r="CK64">
        <v>6.1681000000000001E-3</v>
      </c>
      <c r="CL64">
        <v>2.3876000000000001E-2</v>
      </c>
      <c r="CM64">
        <v>1.9688000000000001E-2</v>
      </c>
      <c r="CN64">
        <v>1.6678999999999999E-2</v>
      </c>
      <c r="CO64">
        <v>1.2123E-2</v>
      </c>
      <c r="CP64">
        <v>7.1514999999999995E-2</v>
      </c>
      <c r="CQ64">
        <v>6.7221E-3</v>
      </c>
      <c r="CR64">
        <v>1.822E-2</v>
      </c>
      <c r="CS64">
        <v>1.9377999999999999E-2</v>
      </c>
      <c r="CT64">
        <v>2.3151999999999999E-2</v>
      </c>
      <c r="CU64">
        <v>2.0722000000000001E-2</v>
      </c>
      <c r="CV64">
        <v>7.2963E-2</v>
      </c>
      <c r="CW64">
        <v>2.0149E-2</v>
      </c>
      <c r="CX64">
        <v>8.1946999999999992E-3</v>
      </c>
      <c r="CY64">
        <v>8.8372000000000006E-2</v>
      </c>
      <c r="CZ64">
        <v>2.1510000000000001E-2</v>
      </c>
      <c r="DA64">
        <v>1.1649E-2</v>
      </c>
      <c r="DB64">
        <v>6.4726999999999996E-3</v>
      </c>
      <c r="DC64">
        <v>2.1781999999999999E-2</v>
      </c>
      <c r="DD64">
        <v>2.1475000000000001E-2</v>
      </c>
      <c r="DE64">
        <v>1.4501E-2</v>
      </c>
      <c r="DF64">
        <v>1.8137E-2</v>
      </c>
      <c r="DG64">
        <v>5.4906E-3</v>
      </c>
      <c r="DH64">
        <v>2.0490999999999999E-2</v>
      </c>
      <c r="DI64">
        <v>1.6324999999999999E-2</v>
      </c>
    </row>
    <row r="65" spans="1:113">
      <c r="A65" t="s">
        <v>248</v>
      </c>
      <c r="B65">
        <v>6.9048999999999999E-2</v>
      </c>
      <c r="C65">
        <v>1.5997999999999998E-2</v>
      </c>
      <c r="D65">
        <v>4.7599000000000002E-2</v>
      </c>
      <c r="E65">
        <v>4.8649000000000001E-3</v>
      </c>
      <c r="F65">
        <v>1.9033999999999999E-2</v>
      </c>
      <c r="G65">
        <v>9.9483999999999996E-3</v>
      </c>
      <c r="H65">
        <v>3.8886999999999998E-2</v>
      </c>
      <c r="I65">
        <v>3.7509000000000001E-2</v>
      </c>
      <c r="J65">
        <v>4.0306999999999999E-3</v>
      </c>
      <c r="K65">
        <v>9.6918999999999998E-3</v>
      </c>
      <c r="L65">
        <v>6.4834999999999997E-3</v>
      </c>
      <c r="M65">
        <v>5.0090999999999998E-3</v>
      </c>
      <c r="N65">
        <v>2.1160000000000002E-2</v>
      </c>
      <c r="O65">
        <v>7.7003000000000002E-3</v>
      </c>
      <c r="P65">
        <v>1.0129000000000001E-2</v>
      </c>
      <c r="Q65">
        <v>1.3553000000000001E-2</v>
      </c>
      <c r="R65">
        <v>6.3426000000000003E-3</v>
      </c>
      <c r="S65">
        <v>5.7010999999999999E-2</v>
      </c>
      <c r="T65">
        <v>1.3016E-2</v>
      </c>
      <c r="U65">
        <v>1.0959E-2</v>
      </c>
      <c r="V65">
        <v>4.8005000000000001E-3</v>
      </c>
      <c r="W65">
        <v>1.4406E-2</v>
      </c>
      <c r="X65">
        <v>1.3462E-2</v>
      </c>
      <c r="Y65">
        <v>1.047E-2</v>
      </c>
      <c r="Z65">
        <v>9.5653000000000005E-3</v>
      </c>
      <c r="AA65">
        <v>4.9966999999999998E-3</v>
      </c>
      <c r="AB65">
        <v>1.4735E-2</v>
      </c>
      <c r="AC65">
        <v>1.3776E-2</v>
      </c>
      <c r="AD65">
        <v>1.1041E-2</v>
      </c>
      <c r="AE65">
        <v>4.4773E-3</v>
      </c>
      <c r="AF65">
        <v>1.4001E-2</v>
      </c>
      <c r="AG65">
        <v>5.3492000000000001E-3</v>
      </c>
      <c r="AH65">
        <v>2.1233999999999999E-2</v>
      </c>
      <c r="AI65">
        <v>1.9594E-2</v>
      </c>
      <c r="AJ65">
        <v>1.5287E-2</v>
      </c>
      <c r="AK65">
        <v>5.7254000000000003E-3</v>
      </c>
      <c r="AL65">
        <v>1.5465E-2</v>
      </c>
      <c r="AM65">
        <v>1.0647999999999999E-2</v>
      </c>
      <c r="AN65">
        <v>5.5688000000000001E-2</v>
      </c>
      <c r="AO65">
        <v>6.6733000000000001E-3</v>
      </c>
      <c r="AP65">
        <v>2.2766999999999999E-2</v>
      </c>
      <c r="AQ65">
        <v>8.9782999999999998E-3</v>
      </c>
      <c r="AR65">
        <v>1.8342000000000001E-2</v>
      </c>
      <c r="AS65">
        <v>5.4654999999999999E-3</v>
      </c>
      <c r="AT65">
        <v>1.8134000000000001E-2</v>
      </c>
      <c r="AU65">
        <v>1.4936E-2</v>
      </c>
      <c r="AV65">
        <v>1.1487000000000001E-2</v>
      </c>
      <c r="AW65">
        <v>4.8532000000000002E-3</v>
      </c>
      <c r="AX65">
        <v>1.7555999999999999E-2</v>
      </c>
      <c r="AY65">
        <v>1.495E-2</v>
      </c>
      <c r="AZ65">
        <v>2.4625000000000001E-2</v>
      </c>
      <c r="BA65">
        <v>1.4449999999999999E-2</v>
      </c>
      <c r="BB65">
        <v>5.8865999999999996E-3</v>
      </c>
      <c r="BC65">
        <v>4.9715000000000002E-2</v>
      </c>
      <c r="BD65">
        <v>5.3689999999999996E-3</v>
      </c>
      <c r="BE65">
        <v>1.5810000000000001E-2</v>
      </c>
      <c r="BF65">
        <v>1.2132E-2</v>
      </c>
      <c r="BG65">
        <v>4.9868000000000003E-2</v>
      </c>
      <c r="BH65">
        <v>4.7990999999999997E-3</v>
      </c>
      <c r="BI65">
        <v>2.4060000000000002E-2</v>
      </c>
      <c r="BJ65">
        <v>1.0975E-2</v>
      </c>
      <c r="BK65">
        <v>2.2915000000000001E-2</v>
      </c>
      <c r="BL65">
        <v>2.188E-2</v>
      </c>
      <c r="BM65">
        <v>2.3827000000000001E-2</v>
      </c>
      <c r="BN65">
        <v>7.6813999999999997E-3</v>
      </c>
      <c r="BO65">
        <v>5.9512000000000002E-2</v>
      </c>
      <c r="BP65">
        <v>1.2087000000000001E-2</v>
      </c>
      <c r="BQ65">
        <v>1.7243000000000001E-2</v>
      </c>
      <c r="BR65">
        <v>1.3034E-2</v>
      </c>
      <c r="BS65">
        <v>5.3889999999999997E-3</v>
      </c>
      <c r="BT65">
        <v>1.7690000000000001E-2</v>
      </c>
      <c r="BU65">
        <v>1.9216E-2</v>
      </c>
      <c r="BV65">
        <v>1.6990000000000002E-2</v>
      </c>
      <c r="BW65">
        <v>2.2756999999999999E-2</v>
      </c>
      <c r="BX65">
        <v>1.8995999999999999E-2</v>
      </c>
      <c r="BY65">
        <v>5.1447999999999997E-3</v>
      </c>
      <c r="BZ65">
        <v>1.4819000000000001E-2</v>
      </c>
      <c r="CA65">
        <v>1.4909E-2</v>
      </c>
      <c r="CB65">
        <v>1.8051000000000001E-2</v>
      </c>
      <c r="CC65">
        <v>5.1146999999999998E-3</v>
      </c>
      <c r="CD65">
        <v>2.1940000000000001E-2</v>
      </c>
      <c r="CE65">
        <v>4.9848000000000002E-3</v>
      </c>
      <c r="CF65">
        <v>1.5859000000000002E-2</v>
      </c>
      <c r="CG65">
        <v>9.9447000000000008E-3</v>
      </c>
      <c r="CH65">
        <v>1.8107000000000002E-2</v>
      </c>
      <c r="CI65">
        <v>1.2241999999999999E-2</v>
      </c>
      <c r="CJ65">
        <v>1.4364999999999999E-2</v>
      </c>
      <c r="CK65">
        <v>5.3759999999999997E-3</v>
      </c>
      <c r="CL65">
        <v>2.0053999999999999E-2</v>
      </c>
      <c r="CM65">
        <v>1.7266E-2</v>
      </c>
      <c r="CN65">
        <v>1.4789E-2</v>
      </c>
      <c r="CO65">
        <v>1.0644000000000001E-2</v>
      </c>
      <c r="CP65">
        <v>6.1760000000000002E-2</v>
      </c>
      <c r="CQ65">
        <v>5.9379000000000003E-3</v>
      </c>
      <c r="CR65">
        <v>1.5351999999999999E-2</v>
      </c>
      <c r="CS65">
        <v>1.7114999999999998E-2</v>
      </c>
      <c r="CT65">
        <v>2.0712999999999999E-2</v>
      </c>
      <c r="CU65">
        <v>1.7607000000000001E-2</v>
      </c>
      <c r="CV65">
        <v>6.3278000000000001E-2</v>
      </c>
      <c r="CW65">
        <v>1.7595E-2</v>
      </c>
      <c r="CX65">
        <v>7.2871000000000003E-3</v>
      </c>
      <c r="CY65">
        <v>7.7618999999999994E-2</v>
      </c>
      <c r="CZ65">
        <v>1.8450999999999999E-2</v>
      </c>
      <c r="DA65">
        <v>1.0710000000000001E-2</v>
      </c>
      <c r="DB65">
        <v>5.5905E-3</v>
      </c>
      <c r="DC65">
        <v>1.9066E-2</v>
      </c>
      <c r="DD65">
        <v>1.8700999999999999E-2</v>
      </c>
      <c r="DE65">
        <v>1.2507000000000001E-2</v>
      </c>
      <c r="DF65">
        <v>1.5630999999999999E-2</v>
      </c>
      <c r="DG65">
        <v>4.8459000000000002E-3</v>
      </c>
      <c r="DH65">
        <v>1.7235E-2</v>
      </c>
      <c r="DI65">
        <v>1.4290000000000001E-2</v>
      </c>
    </row>
    <row r="66" spans="1:113">
      <c r="A66" t="s">
        <v>232</v>
      </c>
      <c r="B66">
        <v>8.5358000000000003E-2</v>
      </c>
      <c r="C66">
        <v>1.7413000000000001E-2</v>
      </c>
      <c r="D66">
        <v>5.4286000000000001E-2</v>
      </c>
      <c r="E66">
        <v>5.8875000000000004E-3</v>
      </c>
      <c r="F66">
        <v>2.4840000000000001E-2</v>
      </c>
      <c r="G66">
        <v>1.1554E-2</v>
      </c>
      <c r="H66">
        <v>4.4296000000000002E-2</v>
      </c>
      <c r="I66">
        <v>4.2608E-2</v>
      </c>
      <c r="J66">
        <v>4.8573000000000002E-3</v>
      </c>
      <c r="K66">
        <v>1.0966999999999999E-2</v>
      </c>
      <c r="L66">
        <v>7.6073E-3</v>
      </c>
      <c r="M66">
        <v>5.6021999999999999E-3</v>
      </c>
      <c r="N66">
        <v>2.4344999999999999E-2</v>
      </c>
      <c r="O66">
        <v>9.7327000000000004E-3</v>
      </c>
      <c r="P66">
        <v>1.3818E-2</v>
      </c>
      <c r="Q66">
        <v>1.5535999999999999E-2</v>
      </c>
      <c r="R66">
        <v>7.0361E-3</v>
      </c>
      <c r="S66">
        <v>6.5333000000000002E-2</v>
      </c>
      <c r="T66">
        <v>1.4649000000000001E-2</v>
      </c>
      <c r="U66">
        <v>1.3651999999999999E-2</v>
      </c>
      <c r="V66">
        <v>5.2358999999999999E-3</v>
      </c>
      <c r="W66">
        <v>1.6448999999999998E-2</v>
      </c>
      <c r="X66">
        <v>1.5096E-2</v>
      </c>
      <c r="Y66">
        <v>1.2073E-2</v>
      </c>
      <c r="Z66">
        <v>1.1372999999999999E-2</v>
      </c>
      <c r="AA66">
        <v>5.5526999999999998E-3</v>
      </c>
      <c r="AB66">
        <v>1.6740999999999999E-2</v>
      </c>
      <c r="AC66">
        <v>1.6067000000000001E-2</v>
      </c>
      <c r="AD66">
        <v>1.2858E-2</v>
      </c>
      <c r="AE66">
        <v>5.3035000000000001E-3</v>
      </c>
      <c r="AF66">
        <v>1.626E-2</v>
      </c>
      <c r="AG66">
        <v>6.0432999999999997E-3</v>
      </c>
      <c r="AH66">
        <v>2.3935999999999999E-2</v>
      </c>
      <c r="AI66">
        <v>2.3911999999999999E-2</v>
      </c>
      <c r="AJ66">
        <v>1.7881000000000001E-2</v>
      </c>
      <c r="AK66">
        <v>6.5215999999999998E-3</v>
      </c>
      <c r="AL66">
        <v>1.9857E-2</v>
      </c>
      <c r="AM66">
        <v>1.2076999999999999E-2</v>
      </c>
      <c r="AN66">
        <v>6.3088000000000005E-2</v>
      </c>
      <c r="AO66">
        <v>7.6756999999999997E-3</v>
      </c>
      <c r="AP66">
        <v>2.6970000000000001E-2</v>
      </c>
      <c r="AQ66">
        <v>1.0581999999999999E-2</v>
      </c>
      <c r="AR66">
        <v>2.5592E-2</v>
      </c>
      <c r="AS66">
        <v>6.3479000000000001E-3</v>
      </c>
      <c r="AT66">
        <v>2.1340999999999999E-2</v>
      </c>
      <c r="AU66">
        <v>1.7906999999999999E-2</v>
      </c>
      <c r="AV66">
        <v>1.2794E-2</v>
      </c>
      <c r="AW66">
        <v>5.1796999999999998E-3</v>
      </c>
      <c r="AX66">
        <v>2.1255E-2</v>
      </c>
      <c r="AY66">
        <v>1.7212999999999999E-2</v>
      </c>
      <c r="AZ66">
        <v>2.8301E-2</v>
      </c>
      <c r="BA66">
        <v>1.7465999999999999E-2</v>
      </c>
      <c r="BB66">
        <v>6.8465000000000002E-3</v>
      </c>
      <c r="BC66">
        <v>5.7507999999999997E-2</v>
      </c>
      <c r="BD66">
        <v>6.3688E-3</v>
      </c>
      <c r="BE66">
        <v>2.0310999999999999E-2</v>
      </c>
      <c r="BF66">
        <v>1.4047E-2</v>
      </c>
      <c r="BG66">
        <v>5.7327000000000003E-2</v>
      </c>
      <c r="BH66">
        <v>5.9522000000000004E-3</v>
      </c>
      <c r="BI66">
        <v>2.8041E-2</v>
      </c>
      <c r="BJ66">
        <v>1.3205E-2</v>
      </c>
      <c r="BK66">
        <v>2.5701999999999999E-2</v>
      </c>
      <c r="BL66">
        <v>2.5933000000000001E-2</v>
      </c>
      <c r="BM66">
        <v>2.8240000000000001E-2</v>
      </c>
      <c r="BN66">
        <v>8.5894000000000005E-3</v>
      </c>
      <c r="BO66">
        <v>6.7960999999999994E-2</v>
      </c>
      <c r="BP66">
        <v>1.3551000000000001E-2</v>
      </c>
      <c r="BQ66">
        <v>2.4642000000000001E-2</v>
      </c>
      <c r="BR66">
        <v>1.5398E-2</v>
      </c>
      <c r="BS66">
        <v>5.9411000000000004E-3</v>
      </c>
      <c r="BT66">
        <v>2.2391000000000001E-2</v>
      </c>
      <c r="BU66">
        <v>2.1873E-2</v>
      </c>
      <c r="BV66">
        <v>1.8835000000000001E-2</v>
      </c>
      <c r="BW66">
        <v>2.6823E-2</v>
      </c>
      <c r="BX66">
        <v>2.239E-2</v>
      </c>
      <c r="BY66">
        <v>5.5829E-3</v>
      </c>
      <c r="BZ66">
        <v>1.7253999999999999E-2</v>
      </c>
      <c r="CA66">
        <v>1.6958999999999998E-2</v>
      </c>
      <c r="CB66">
        <v>2.0375000000000001E-2</v>
      </c>
      <c r="CC66">
        <v>6.6778999999999996E-3</v>
      </c>
      <c r="CD66">
        <v>2.5949E-2</v>
      </c>
      <c r="CE66">
        <v>5.6601000000000004E-3</v>
      </c>
      <c r="CF66">
        <v>1.8386E-2</v>
      </c>
      <c r="CG66">
        <v>1.1535E-2</v>
      </c>
      <c r="CH66">
        <v>2.0806999999999999E-2</v>
      </c>
      <c r="CI66">
        <v>1.4241E-2</v>
      </c>
      <c r="CJ66">
        <v>1.6951000000000001E-2</v>
      </c>
      <c r="CK66">
        <v>5.9442999999999996E-3</v>
      </c>
      <c r="CL66">
        <v>2.3345000000000001E-2</v>
      </c>
      <c r="CM66">
        <v>1.9927E-2</v>
      </c>
      <c r="CN66">
        <v>1.6614E-2</v>
      </c>
      <c r="CO66">
        <v>1.1546000000000001E-2</v>
      </c>
      <c r="CP66">
        <v>6.9042000000000006E-2</v>
      </c>
      <c r="CQ66">
        <v>6.4989999999999996E-3</v>
      </c>
      <c r="CR66">
        <v>1.8411E-2</v>
      </c>
      <c r="CS66">
        <v>1.9688000000000001E-2</v>
      </c>
      <c r="CT66">
        <v>2.2594E-2</v>
      </c>
      <c r="CU66">
        <v>2.1467E-2</v>
      </c>
      <c r="CV66">
        <v>7.1282999999999999E-2</v>
      </c>
      <c r="CW66">
        <v>2.2474999999999998E-2</v>
      </c>
      <c r="CX66">
        <v>8.1653999999999997E-3</v>
      </c>
      <c r="CY66">
        <v>9.6917000000000003E-2</v>
      </c>
      <c r="CZ66">
        <v>2.2200999999999999E-2</v>
      </c>
      <c r="DA66">
        <v>1.1532000000000001E-2</v>
      </c>
      <c r="DB66">
        <v>6.4318999999999999E-3</v>
      </c>
      <c r="DC66">
        <v>2.2794999999999999E-2</v>
      </c>
      <c r="DD66">
        <v>2.4767000000000001E-2</v>
      </c>
      <c r="DE66">
        <v>1.4352E-2</v>
      </c>
      <c r="DF66">
        <v>1.8082000000000001E-2</v>
      </c>
      <c r="DG66">
        <v>5.4299999999999999E-3</v>
      </c>
      <c r="DH66">
        <v>2.0559999999999998E-2</v>
      </c>
      <c r="DI66">
        <v>1.6174000000000001E-2</v>
      </c>
    </row>
    <row r="68" spans="1:113">
      <c r="A68">
        <v>2.75</v>
      </c>
    </row>
    <row r="69" spans="1:113">
      <c r="A69" t="s">
        <v>225</v>
      </c>
      <c r="B69">
        <v>6.7835999999999994E-2</v>
      </c>
      <c r="C69">
        <v>1.5677E-2</v>
      </c>
      <c r="D69">
        <v>4.6443999999999999E-2</v>
      </c>
      <c r="E69">
        <v>4.7774999999999996E-3</v>
      </c>
      <c r="F69">
        <v>1.8443999999999999E-2</v>
      </c>
      <c r="G69">
        <v>9.7433999999999993E-3</v>
      </c>
      <c r="H69">
        <v>3.8168000000000001E-2</v>
      </c>
      <c r="I69">
        <v>3.6727999999999997E-2</v>
      </c>
      <c r="J69">
        <v>3.9053E-3</v>
      </c>
      <c r="K69">
        <v>9.5373999999999997E-3</v>
      </c>
      <c r="L69">
        <v>6.3711000000000002E-3</v>
      </c>
      <c r="M69">
        <v>4.8725000000000001E-3</v>
      </c>
      <c r="N69">
        <v>2.0847000000000001E-2</v>
      </c>
      <c r="O69">
        <v>7.6065999999999998E-3</v>
      </c>
      <c r="P69">
        <v>9.9006000000000007E-3</v>
      </c>
      <c r="Q69">
        <v>1.3223E-2</v>
      </c>
      <c r="R69">
        <v>6.2490000000000002E-3</v>
      </c>
      <c r="S69">
        <v>5.5439000000000002E-2</v>
      </c>
      <c r="T69">
        <v>1.2685E-2</v>
      </c>
      <c r="U69">
        <v>1.0743000000000001E-2</v>
      </c>
      <c r="V69">
        <v>4.6741999999999999E-3</v>
      </c>
      <c r="W69">
        <v>1.4338999999999999E-2</v>
      </c>
      <c r="X69">
        <v>1.3140000000000001E-2</v>
      </c>
      <c r="Y69">
        <v>1.0348E-2</v>
      </c>
      <c r="Z69">
        <v>9.4423000000000007E-3</v>
      </c>
      <c r="AA69">
        <v>4.8785E-3</v>
      </c>
      <c r="AB69">
        <v>1.4648E-2</v>
      </c>
      <c r="AC69">
        <v>1.3436E-2</v>
      </c>
      <c r="AD69">
        <v>1.0867999999999999E-2</v>
      </c>
      <c r="AE69">
        <v>4.3524999999999996E-3</v>
      </c>
      <c r="AF69">
        <v>1.3648E-2</v>
      </c>
      <c r="AG69">
        <v>5.2538999999999997E-3</v>
      </c>
      <c r="AH69">
        <v>2.1076999999999999E-2</v>
      </c>
      <c r="AI69">
        <v>1.907E-2</v>
      </c>
      <c r="AJ69">
        <v>1.5030999999999999E-2</v>
      </c>
      <c r="AK69">
        <v>5.6267000000000001E-3</v>
      </c>
      <c r="AL69">
        <v>1.502E-2</v>
      </c>
      <c r="AM69">
        <v>1.0489E-2</v>
      </c>
      <c r="AN69">
        <v>5.4746999999999997E-2</v>
      </c>
      <c r="AO69">
        <v>6.5563000000000001E-3</v>
      </c>
      <c r="AP69">
        <v>2.2416999999999999E-2</v>
      </c>
      <c r="AQ69">
        <v>8.7767000000000001E-3</v>
      </c>
      <c r="AR69">
        <v>1.7381000000000001E-2</v>
      </c>
      <c r="AS69">
        <v>5.2865000000000004E-3</v>
      </c>
      <c r="AT69">
        <v>1.8055999999999999E-2</v>
      </c>
      <c r="AU69">
        <v>1.4506E-2</v>
      </c>
      <c r="AV69">
        <v>1.1316E-2</v>
      </c>
      <c r="AW69">
        <v>4.7191999999999998E-3</v>
      </c>
      <c r="AX69">
        <v>1.7488E-2</v>
      </c>
      <c r="AY69">
        <v>1.4588E-2</v>
      </c>
      <c r="AZ69">
        <v>2.4274E-2</v>
      </c>
      <c r="BA69">
        <v>1.4284E-2</v>
      </c>
      <c r="BB69">
        <v>5.7605E-3</v>
      </c>
      <c r="BC69">
        <v>4.8556000000000002E-2</v>
      </c>
      <c r="BD69">
        <v>5.2509999999999996E-3</v>
      </c>
      <c r="BE69">
        <v>1.5332999999999999E-2</v>
      </c>
      <c r="BF69">
        <v>1.1931000000000001E-2</v>
      </c>
      <c r="BG69">
        <v>4.8869000000000003E-2</v>
      </c>
      <c r="BH69">
        <v>4.7371999999999996E-3</v>
      </c>
      <c r="BI69">
        <v>2.3562E-2</v>
      </c>
      <c r="BJ69">
        <v>1.0723E-2</v>
      </c>
      <c r="BK69">
        <v>2.2629E-2</v>
      </c>
      <c r="BL69">
        <v>2.1651E-2</v>
      </c>
      <c r="BM69">
        <v>2.3577000000000001E-2</v>
      </c>
      <c r="BN69">
        <v>7.5801999999999996E-3</v>
      </c>
      <c r="BO69">
        <v>5.8001999999999998E-2</v>
      </c>
      <c r="BP69">
        <v>1.1743999999999999E-2</v>
      </c>
      <c r="BQ69">
        <v>1.6603E-2</v>
      </c>
      <c r="BR69">
        <v>1.2784999999999999E-2</v>
      </c>
      <c r="BS69">
        <v>5.2429E-3</v>
      </c>
      <c r="BT69">
        <v>1.7451999999999999E-2</v>
      </c>
      <c r="BU69">
        <v>1.8832999999999999E-2</v>
      </c>
      <c r="BV69">
        <v>1.6768000000000002E-2</v>
      </c>
      <c r="BW69">
        <v>2.2407E-2</v>
      </c>
      <c r="BX69">
        <v>1.8703999999999998E-2</v>
      </c>
      <c r="BY69">
        <v>5.0282E-3</v>
      </c>
      <c r="BZ69">
        <v>1.4688E-2</v>
      </c>
      <c r="CA69">
        <v>1.4592000000000001E-2</v>
      </c>
      <c r="CB69">
        <v>1.7812000000000001E-2</v>
      </c>
      <c r="CC69">
        <v>4.9087999999999996E-3</v>
      </c>
      <c r="CD69">
        <v>2.1767000000000002E-2</v>
      </c>
      <c r="CE69">
        <v>4.8425999999999999E-3</v>
      </c>
      <c r="CF69">
        <v>1.545E-2</v>
      </c>
      <c r="CG69">
        <v>9.7823000000000007E-3</v>
      </c>
      <c r="CH69">
        <v>1.7721000000000001E-2</v>
      </c>
      <c r="CI69">
        <v>1.2076E-2</v>
      </c>
      <c r="CJ69">
        <v>1.4291999999999999E-2</v>
      </c>
      <c r="CK69">
        <v>5.2059999999999997E-3</v>
      </c>
      <c r="CL69">
        <v>1.9983000000000001E-2</v>
      </c>
      <c r="CM69">
        <v>1.6743999999999998E-2</v>
      </c>
      <c r="CN69">
        <v>1.4586E-2</v>
      </c>
      <c r="CO69">
        <v>1.0525E-2</v>
      </c>
      <c r="CP69">
        <v>6.0283000000000003E-2</v>
      </c>
      <c r="CQ69">
        <v>5.7832999999999999E-3</v>
      </c>
      <c r="CR69">
        <v>1.5306999999999999E-2</v>
      </c>
      <c r="CS69">
        <v>1.6728E-2</v>
      </c>
      <c r="CT69">
        <v>2.0447E-2</v>
      </c>
      <c r="CU69">
        <v>1.7519E-2</v>
      </c>
      <c r="CV69">
        <v>6.1969999999999997E-2</v>
      </c>
      <c r="CW69">
        <v>1.7080999999999999E-2</v>
      </c>
      <c r="CX69">
        <v>7.1574000000000004E-3</v>
      </c>
      <c r="CY69">
        <v>7.5713000000000003E-2</v>
      </c>
      <c r="CZ69">
        <v>1.7999000000000001E-2</v>
      </c>
      <c r="DA69">
        <v>1.0404999999999999E-2</v>
      </c>
      <c r="DB69">
        <v>5.5142000000000004E-3</v>
      </c>
      <c r="DC69">
        <v>1.8696000000000001E-2</v>
      </c>
      <c r="DD69">
        <v>1.8048999999999999E-2</v>
      </c>
      <c r="DE69">
        <v>1.2342000000000001E-2</v>
      </c>
      <c r="DF69">
        <v>1.5540999999999999E-2</v>
      </c>
      <c r="DG69">
        <v>4.7158E-3</v>
      </c>
      <c r="DH69">
        <v>1.7170000000000001E-2</v>
      </c>
      <c r="DI69">
        <v>1.3965999999999999E-2</v>
      </c>
    </row>
    <row r="70" spans="1:113">
      <c r="A70" t="s">
        <v>226</v>
      </c>
      <c r="B70">
        <v>6.7890000000000006E-2</v>
      </c>
      <c r="C70">
        <v>1.5667E-2</v>
      </c>
      <c r="D70">
        <v>4.6793000000000001E-2</v>
      </c>
      <c r="E70">
        <v>4.8142999999999997E-3</v>
      </c>
      <c r="F70">
        <v>1.8738000000000001E-2</v>
      </c>
      <c r="G70">
        <v>9.3366999999999999E-3</v>
      </c>
      <c r="H70">
        <v>3.8018000000000003E-2</v>
      </c>
      <c r="I70">
        <v>3.6776000000000003E-2</v>
      </c>
      <c r="J70">
        <v>3.9484000000000003E-3</v>
      </c>
      <c r="K70">
        <v>9.0597999999999998E-3</v>
      </c>
      <c r="L70">
        <v>6.0384000000000002E-3</v>
      </c>
      <c r="M70">
        <v>4.9104999999999999E-3</v>
      </c>
      <c r="N70">
        <v>1.9865000000000001E-2</v>
      </c>
      <c r="O70">
        <v>7.5944000000000003E-3</v>
      </c>
      <c r="P70">
        <v>9.2177000000000005E-3</v>
      </c>
      <c r="Q70">
        <v>1.3226999999999999E-2</v>
      </c>
      <c r="R70">
        <v>6.2094999999999997E-3</v>
      </c>
      <c r="S70">
        <v>5.6106999999999997E-2</v>
      </c>
      <c r="T70">
        <v>1.2749E-2</v>
      </c>
      <c r="U70">
        <v>1.0095E-2</v>
      </c>
      <c r="V70">
        <v>4.7070000000000002E-3</v>
      </c>
      <c r="W70">
        <v>1.4179000000000001E-2</v>
      </c>
      <c r="X70">
        <v>1.3275E-2</v>
      </c>
      <c r="Y70">
        <v>9.9568E-3</v>
      </c>
      <c r="Z70">
        <v>9.3304000000000008E-3</v>
      </c>
      <c r="AA70">
        <v>4.9154999999999997E-3</v>
      </c>
      <c r="AB70">
        <v>1.4392E-2</v>
      </c>
      <c r="AC70">
        <v>1.3605000000000001E-2</v>
      </c>
      <c r="AD70">
        <v>1.0335E-2</v>
      </c>
      <c r="AE70">
        <v>4.3781000000000002E-3</v>
      </c>
      <c r="AF70">
        <v>1.3793E-2</v>
      </c>
      <c r="AG70">
        <v>5.2630000000000003E-3</v>
      </c>
      <c r="AH70">
        <v>2.0816000000000001E-2</v>
      </c>
      <c r="AI70">
        <v>1.9161000000000001E-2</v>
      </c>
      <c r="AJ70">
        <v>1.4349000000000001E-2</v>
      </c>
      <c r="AK70">
        <v>5.6306000000000004E-3</v>
      </c>
      <c r="AL70">
        <v>1.5099E-2</v>
      </c>
      <c r="AM70">
        <v>9.9967000000000007E-3</v>
      </c>
      <c r="AN70">
        <v>5.4738000000000002E-2</v>
      </c>
      <c r="AO70">
        <v>6.4993000000000004E-3</v>
      </c>
      <c r="AP70">
        <v>2.2436000000000001E-2</v>
      </c>
      <c r="AQ70">
        <v>8.0827999999999994E-3</v>
      </c>
      <c r="AR70">
        <v>1.7568E-2</v>
      </c>
      <c r="AS70">
        <v>5.3493999999999998E-3</v>
      </c>
      <c r="AT70">
        <v>1.7961999999999999E-2</v>
      </c>
      <c r="AU70">
        <v>1.4739E-2</v>
      </c>
      <c r="AV70">
        <v>1.0879E-2</v>
      </c>
      <c r="AW70">
        <v>4.7377000000000001E-3</v>
      </c>
      <c r="AX70">
        <v>1.7409000000000001E-2</v>
      </c>
      <c r="AY70">
        <v>1.4739E-2</v>
      </c>
      <c r="AZ70">
        <v>2.3543999999999999E-2</v>
      </c>
      <c r="BA70">
        <v>1.427E-2</v>
      </c>
      <c r="BB70">
        <v>5.7911999999999998E-3</v>
      </c>
      <c r="BC70">
        <v>4.8930000000000001E-2</v>
      </c>
      <c r="BD70">
        <v>5.3038E-3</v>
      </c>
      <c r="BE70">
        <v>1.5461000000000001E-2</v>
      </c>
      <c r="BF70">
        <v>1.1206000000000001E-2</v>
      </c>
      <c r="BG70">
        <v>4.8994999999999997E-2</v>
      </c>
      <c r="BH70">
        <v>4.7505000000000004E-3</v>
      </c>
      <c r="BI70">
        <v>2.3656E-2</v>
      </c>
      <c r="BJ70">
        <v>1.0219000000000001E-2</v>
      </c>
      <c r="BK70">
        <v>2.1652999999999999E-2</v>
      </c>
      <c r="BL70">
        <v>2.1575E-2</v>
      </c>
      <c r="BM70">
        <v>2.3494000000000001E-2</v>
      </c>
      <c r="BN70">
        <v>7.5262000000000003E-3</v>
      </c>
      <c r="BO70">
        <v>5.8442000000000001E-2</v>
      </c>
      <c r="BP70">
        <v>1.179E-2</v>
      </c>
      <c r="BQ70">
        <v>1.6803999999999999E-2</v>
      </c>
      <c r="BR70">
        <v>1.2236E-2</v>
      </c>
      <c r="BS70">
        <v>5.2750000000000002E-3</v>
      </c>
      <c r="BT70">
        <v>1.7337999999999999E-2</v>
      </c>
      <c r="BU70">
        <v>1.8970999999999998E-2</v>
      </c>
      <c r="BV70">
        <v>1.6052E-2</v>
      </c>
      <c r="BW70">
        <v>2.2429000000000001E-2</v>
      </c>
      <c r="BX70">
        <v>1.8721999999999999E-2</v>
      </c>
      <c r="BY70">
        <v>5.0350000000000004E-3</v>
      </c>
      <c r="BZ70">
        <v>1.4406E-2</v>
      </c>
      <c r="CA70">
        <v>1.4711E-2</v>
      </c>
      <c r="CB70">
        <v>1.6947E-2</v>
      </c>
      <c r="CC70">
        <v>4.9700999999999999E-3</v>
      </c>
      <c r="CD70">
        <v>2.147E-2</v>
      </c>
      <c r="CE70">
        <v>4.8474E-3</v>
      </c>
      <c r="CF70">
        <v>1.5585E-2</v>
      </c>
      <c r="CG70">
        <v>9.4871E-3</v>
      </c>
      <c r="CH70">
        <v>1.6794E-2</v>
      </c>
      <c r="CI70">
        <v>1.1734E-2</v>
      </c>
      <c r="CJ70">
        <v>1.4225E-2</v>
      </c>
      <c r="CK70">
        <v>5.2678999999999998E-3</v>
      </c>
      <c r="CL70">
        <v>1.9866000000000002E-2</v>
      </c>
      <c r="CM70">
        <v>1.6900999999999999E-2</v>
      </c>
      <c r="CN70">
        <v>1.3936E-2</v>
      </c>
      <c r="CO70">
        <v>1.0409E-2</v>
      </c>
      <c r="CP70">
        <v>6.0748000000000003E-2</v>
      </c>
      <c r="CQ70">
        <v>5.8164000000000002E-3</v>
      </c>
      <c r="CR70">
        <v>1.5219E-2</v>
      </c>
      <c r="CS70">
        <v>1.6840000000000001E-2</v>
      </c>
      <c r="CT70">
        <v>1.9570000000000001E-2</v>
      </c>
      <c r="CU70">
        <v>1.7322000000000001E-2</v>
      </c>
      <c r="CV70">
        <v>6.2199999999999998E-2</v>
      </c>
      <c r="CW70">
        <v>1.7186E-2</v>
      </c>
      <c r="CX70">
        <v>7.1291000000000002E-3</v>
      </c>
      <c r="CY70">
        <v>7.6379000000000002E-2</v>
      </c>
      <c r="CZ70">
        <v>1.6386000000000001E-2</v>
      </c>
      <c r="DA70">
        <v>1.0485E-2</v>
      </c>
      <c r="DB70">
        <v>5.5106E-3</v>
      </c>
      <c r="DC70">
        <v>1.7434000000000002E-2</v>
      </c>
      <c r="DD70">
        <v>1.8294999999999999E-2</v>
      </c>
      <c r="DE70">
        <v>1.1950000000000001E-2</v>
      </c>
      <c r="DF70">
        <v>1.5266999999999999E-2</v>
      </c>
      <c r="DG70">
        <v>4.7391000000000004E-3</v>
      </c>
      <c r="DH70">
        <v>1.7083000000000001E-2</v>
      </c>
      <c r="DI70">
        <v>1.41E-2</v>
      </c>
    </row>
    <row r="71" spans="1:113">
      <c r="A71" t="s">
        <v>227</v>
      </c>
      <c r="B71">
        <v>6.8447999999999995E-2</v>
      </c>
      <c r="C71">
        <v>1.585E-2</v>
      </c>
      <c r="D71">
        <v>4.7149000000000003E-2</v>
      </c>
      <c r="E71">
        <v>4.8287E-3</v>
      </c>
      <c r="F71">
        <v>1.8853999999999999E-2</v>
      </c>
      <c r="G71">
        <v>9.8262000000000002E-3</v>
      </c>
      <c r="H71">
        <v>3.8448999999999997E-2</v>
      </c>
      <c r="I71">
        <v>3.7107000000000001E-2</v>
      </c>
      <c r="J71">
        <v>3.9814999999999998E-3</v>
      </c>
      <c r="K71">
        <v>9.5764000000000005E-3</v>
      </c>
      <c r="L71">
        <v>6.4038000000000003E-3</v>
      </c>
      <c r="M71">
        <v>4.9416E-3</v>
      </c>
      <c r="N71">
        <v>2.0965999999999999E-2</v>
      </c>
      <c r="O71">
        <v>7.6319999999999999E-3</v>
      </c>
      <c r="P71">
        <v>9.9112999999999996E-3</v>
      </c>
      <c r="Q71">
        <v>1.3367E-2</v>
      </c>
      <c r="R71">
        <v>6.2734000000000002E-3</v>
      </c>
      <c r="S71">
        <v>5.6424000000000002E-2</v>
      </c>
      <c r="T71">
        <v>1.2848999999999999E-2</v>
      </c>
      <c r="U71">
        <v>1.0841E-2</v>
      </c>
      <c r="V71">
        <v>4.7521000000000004E-3</v>
      </c>
      <c r="W71">
        <v>1.4318000000000001E-2</v>
      </c>
      <c r="X71">
        <v>1.3350000000000001E-2</v>
      </c>
      <c r="Y71">
        <v>1.0394E-2</v>
      </c>
      <c r="Z71">
        <v>9.4628000000000004E-3</v>
      </c>
      <c r="AA71">
        <v>4.9496999999999996E-3</v>
      </c>
      <c r="AB71">
        <v>1.4590000000000001E-2</v>
      </c>
      <c r="AC71">
        <v>1.3657000000000001E-2</v>
      </c>
      <c r="AD71">
        <v>1.095E-2</v>
      </c>
      <c r="AE71">
        <v>4.4178000000000004E-3</v>
      </c>
      <c r="AF71">
        <v>1.3861999999999999E-2</v>
      </c>
      <c r="AG71">
        <v>5.3011000000000004E-3</v>
      </c>
      <c r="AH71">
        <v>2.1024999999999999E-2</v>
      </c>
      <c r="AI71">
        <v>1.9327E-2</v>
      </c>
      <c r="AJ71">
        <v>1.5165E-2</v>
      </c>
      <c r="AK71">
        <v>5.6829999999999997E-3</v>
      </c>
      <c r="AL71">
        <v>1.5273999999999999E-2</v>
      </c>
      <c r="AM71">
        <v>1.0558E-2</v>
      </c>
      <c r="AN71">
        <v>5.5183999999999997E-2</v>
      </c>
      <c r="AO71">
        <v>6.5778E-3</v>
      </c>
      <c r="AP71">
        <v>2.2584E-2</v>
      </c>
      <c r="AQ71">
        <v>8.8722999999999996E-3</v>
      </c>
      <c r="AR71">
        <v>1.7982999999999999E-2</v>
      </c>
      <c r="AS71">
        <v>5.3949000000000002E-3</v>
      </c>
      <c r="AT71">
        <v>1.8044000000000001E-2</v>
      </c>
      <c r="AU71">
        <v>1.4801E-2</v>
      </c>
      <c r="AV71">
        <v>1.1357000000000001E-2</v>
      </c>
      <c r="AW71">
        <v>4.7870999999999999E-3</v>
      </c>
      <c r="AX71">
        <v>1.7467E-2</v>
      </c>
      <c r="AY71">
        <v>1.4817E-2</v>
      </c>
      <c r="AZ71">
        <v>2.4452999999999999E-2</v>
      </c>
      <c r="BA71">
        <v>1.4324999999999999E-2</v>
      </c>
      <c r="BB71">
        <v>5.8341E-3</v>
      </c>
      <c r="BC71">
        <v>4.9265000000000003E-2</v>
      </c>
      <c r="BD71">
        <v>5.3261999999999997E-3</v>
      </c>
      <c r="BE71">
        <v>1.5592E-2</v>
      </c>
      <c r="BF71">
        <v>1.2028E-2</v>
      </c>
      <c r="BG71">
        <v>4.9431000000000003E-2</v>
      </c>
      <c r="BH71">
        <v>4.7701000000000002E-3</v>
      </c>
      <c r="BI71">
        <v>2.3857E-2</v>
      </c>
      <c r="BJ71">
        <v>1.0859000000000001E-2</v>
      </c>
      <c r="BK71">
        <v>2.2769000000000001E-2</v>
      </c>
      <c r="BL71">
        <v>2.1703E-2</v>
      </c>
      <c r="BM71">
        <v>2.3633999999999999E-2</v>
      </c>
      <c r="BN71">
        <v>7.6084000000000004E-3</v>
      </c>
      <c r="BO71">
        <v>5.8924999999999998E-2</v>
      </c>
      <c r="BP71">
        <v>1.1931000000000001E-2</v>
      </c>
      <c r="BQ71">
        <v>1.7014999999999999E-2</v>
      </c>
      <c r="BR71">
        <v>1.2931E-2</v>
      </c>
      <c r="BS71">
        <v>5.3220999999999997E-3</v>
      </c>
      <c r="BT71">
        <v>1.7502E-2</v>
      </c>
      <c r="BU71">
        <v>1.9063E-2</v>
      </c>
      <c r="BV71">
        <v>1.6826000000000001E-2</v>
      </c>
      <c r="BW71">
        <v>2.2546E-2</v>
      </c>
      <c r="BX71">
        <v>1.882E-2</v>
      </c>
      <c r="BY71">
        <v>5.0911999999999997E-3</v>
      </c>
      <c r="BZ71">
        <v>1.4631999999999999E-2</v>
      </c>
      <c r="CA71">
        <v>1.4784E-2</v>
      </c>
      <c r="CB71">
        <v>1.7887E-2</v>
      </c>
      <c r="CC71">
        <v>5.0296000000000004E-3</v>
      </c>
      <c r="CD71">
        <v>2.1738E-2</v>
      </c>
      <c r="CE71">
        <v>4.9191E-3</v>
      </c>
      <c r="CF71">
        <v>1.5720999999999999E-2</v>
      </c>
      <c r="CG71">
        <v>9.8606000000000006E-3</v>
      </c>
      <c r="CH71">
        <v>1.788E-2</v>
      </c>
      <c r="CI71">
        <v>1.217E-2</v>
      </c>
      <c r="CJ71">
        <v>1.4293999999999999E-2</v>
      </c>
      <c r="CK71">
        <v>5.3023000000000002E-3</v>
      </c>
      <c r="CL71">
        <v>1.9952999999999999E-2</v>
      </c>
      <c r="CM71">
        <v>1.7025999999999999E-2</v>
      </c>
      <c r="CN71">
        <v>1.4612999999999999E-2</v>
      </c>
      <c r="CO71">
        <v>1.0560999999999999E-2</v>
      </c>
      <c r="CP71">
        <v>6.1137999999999998E-2</v>
      </c>
      <c r="CQ71">
        <v>5.8596000000000004E-3</v>
      </c>
      <c r="CR71">
        <v>1.5285E-2</v>
      </c>
      <c r="CS71">
        <v>1.6955999999999999E-2</v>
      </c>
      <c r="CT71">
        <v>2.0569E-2</v>
      </c>
      <c r="CU71">
        <v>1.7489999999999999E-2</v>
      </c>
      <c r="CV71">
        <v>6.2689999999999996E-2</v>
      </c>
      <c r="CW71">
        <v>1.7392999999999999E-2</v>
      </c>
      <c r="CX71">
        <v>7.2075000000000004E-3</v>
      </c>
      <c r="CY71">
        <v>7.6866000000000004E-2</v>
      </c>
      <c r="CZ71">
        <v>1.8235999999999999E-2</v>
      </c>
      <c r="DA71">
        <v>1.0574E-2</v>
      </c>
      <c r="DB71">
        <v>5.5399999999999998E-3</v>
      </c>
      <c r="DC71">
        <v>1.8831000000000001E-2</v>
      </c>
      <c r="DD71">
        <v>1.8467000000000001E-2</v>
      </c>
      <c r="DE71">
        <v>1.2415000000000001E-2</v>
      </c>
      <c r="DF71">
        <v>1.5538E-2</v>
      </c>
      <c r="DG71">
        <v>4.7894000000000001E-3</v>
      </c>
      <c r="DH71">
        <v>1.7158E-2</v>
      </c>
      <c r="DI71">
        <v>1.4173E-2</v>
      </c>
    </row>
    <row r="72" spans="1:113">
      <c r="A72" t="s">
        <v>228</v>
      </c>
      <c r="B72">
        <v>6.9048999999999999E-2</v>
      </c>
      <c r="C72">
        <v>1.5997999999999998E-2</v>
      </c>
      <c r="D72">
        <v>4.7599000000000002E-2</v>
      </c>
      <c r="E72">
        <v>4.8649000000000001E-3</v>
      </c>
      <c r="F72">
        <v>1.9033999999999999E-2</v>
      </c>
      <c r="G72">
        <v>9.9483999999999996E-3</v>
      </c>
      <c r="H72">
        <v>3.8886999999999998E-2</v>
      </c>
      <c r="I72">
        <v>3.7509000000000001E-2</v>
      </c>
      <c r="J72">
        <v>4.0306999999999999E-3</v>
      </c>
      <c r="K72">
        <v>9.6918999999999998E-3</v>
      </c>
      <c r="L72">
        <v>6.4834999999999997E-3</v>
      </c>
      <c r="M72">
        <v>5.0090999999999998E-3</v>
      </c>
      <c r="N72">
        <v>2.1160000000000002E-2</v>
      </c>
      <c r="O72">
        <v>7.7003000000000002E-3</v>
      </c>
      <c r="P72">
        <v>1.0129000000000001E-2</v>
      </c>
      <c r="Q72">
        <v>1.3553000000000001E-2</v>
      </c>
      <c r="R72">
        <v>6.3426000000000003E-3</v>
      </c>
      <c r="S72">
        <v>5.7010999999999999E-2</v>
      </c>
      <c r="T72">
        <v>1.3016E-2</v>
      </c>
      <c r="U72">
        <v>1.0959E-2</v>
      </c>
      <c r="V72">
        <v>4.8005000000000001E-3</v>
      </c>
      <c r="W72">
        <v>1.4406E-2</v>
      </c>
      <c r="X72">
        <v>1.3462E-2</v>
      </c>
      <c r="Y72">
        <v>1.047E-2</v>
      </c>
      <c r="Z72">
        <v>9.5653000000000005E-3</v>
      </c>
      <c r="AA72">
        <v>4.9966999999999998E-3</v>
      </c>
      <c r="AB72">
        <v>1.4735E-2</v>
      </c>
      <c r="AC72">
        <v>1.3776E-2</v>
      </c>
      <c r="AD72">
        <v>1.1041E-2</v>
      </c>
      <c r="AE72">
        <v>4.4773E-3</v>
      </c>
      <c r="AF72">
        <v>1.4001E-2</v>
      </c>
      <c r="AG72">
        <v>5.3492000000000001E-3</v>
      </c>
      <c r="AH72">
        <v>2.1233999999999999E-2</v>
      </c>
      <c r="AI72">
        <v>1.9594E-2</v>
      </c>
      <c r="AJ72">
        <v>1.5287E-2</v>
      </c>
      <c r="AK72">
        <v>5.7254000000000003E-3</v>
      </c>
      <c r="AL72">
        <v>1.5465E-2</v>
      </c>
      <c r="AM72">
        <v>1.0647999999999999E-2</v>
      </c>
      <c r="AN72">
        <v>5.5688000000000001E-2</v>
      </c>
      <c r="AO72">
        <v>6.6733000000000001E-3</v>
      </c>
      <c r="AP72">
        <v>2.2766999999999999E-2</v>
      </c>
      <c r="AQ72">
        <v>8.9782999999999998E-3</v>
      </c>
      <c r="AR72">
        <v>1.8342000000000001E-2</v>
      </c>
      <c r="AS72">
        <v>5.4654999999999999E-3</v>
      </c>
      <c r="AT72">
        <v>1.8134000000000001E-2</v>
      </c>
      <c r="AU72">
        <v>1.4936E-2</v>
      </c>
      <c r="AV72">
        <v>1.1487000000000001E-2</v>
      </c>
      <c r="AW72">
        <v>4.8532000000000002E-3</v>
      </c>
      <c r="AX72">
        <v>1.7555999999999999E-2</v>
      </c>
      <c r="AY72">
        <v>1.495E-2</v>
      </c>
      <c r="AZ72">
        <v>2.4625000000000001E-2</v>
      </c>
      <c r="BA72">
        <v>1.4449999999999999E-2</v>
      </c>
      <c r="BB72">
        <v>5.8865999999999996E-3</v>
      </c>
      <c r="BC72">
        <v>4.9715000000000002E-2</v>
      </c>
      <c r="BD72">
        <v>5.3689999999999996E-3</v>
      </c>
      <c r="BE72">
        <v>1.5810000000000001E-2</v>
      </c>
      <c r="BF72">
        <v>1.2132E-2</v>
      </c>
      <c r="BG72">
        <v>4.9868000000000003E-2</v>
      </c>
      <c r="BH72">
        <v>4.7990999999999997E-3</v>
      </c>
      <c r="BI72">
        <v>2.4060000000000002E-2</v>
      </c>
      <c r="BJ72">
        <v>1.0975E-2</v>
      </c>
      <c r="BK72">
        <v>2.2915000000000001E-2</v>
      </c>
      <c r="BL72">
        <v>2.188E-2</v>
      </c>
      <c r="BM72">
        <v>2.3827000000000001E-2</v>
      </c>
      <c r="BN72">
        <v>7.6813999999999997E-3</v>
      </c>
      <c r="BO72">
        <v>5.9512000000000002E-2</v>
      </c>
      <c r="BP72">
        <v>1.2087000000000001E-2</v>
      </c>
      <c r="BQ72">
        <v>1.7243000000000001E-2</v>
      </c>
      <c r="BR72">
        <v>1.3034E-2</v>
      </c>
      <c r="BS72">
        <v>5.3889999999999997E-3</v>
      </c>
      <c r="BT72">
        <v>1.7690000000000001E-2</v>
      </c>
      <c r="BU72">
        <v>1.9216E-2</v>
      </c>
      <c r="BV72">
        <v>1.6990000000000002E-2</v>
      </c>
      <c r="BW72">
        <v>2.2756999999999999E-2</v>
      </c>
      <c r="BX72">
        <v>1.8995999999999999E-2</v>
      </c>
      <c r="BY72">
        <v>5.1447999999999997E-3</v>
      </c>
      <c r="BZ72">
        <v>1.4819000000000001E-2</v>
      </c>
      <c r="CA72">
        <v>1.4909E-2</v>
      </c>
      <c r="CB72">
        <v>1.8051000000000001E-2</v>
      </c>
      <c r="CC72">
        <v>5.1146999999999998E-3</v>
      </c>
      <c r="CD72">
        <v>2.1940000000000001E-2</v>
      </c>
      <c r="CE72">
        <v>4.9848000000000002E-3</v>
      </c>
      <c r="CF72">
        <v>1.5859000000000002E-2</v>
      </c>
      <c r="CG72">
        <v>9.9447000000000008E-3</v>
      </c>
      <c r="CH72">
        <v>1.8107000000000002E-2</v>
      </c>
      <c r="CI72">
        <v>1.2241999999999999E-2</v>
      </c>
      <c r="CJ72">
        <v>1.4364999999999999E-2</v>
      </c>
      <c r="CK72">
        <v>5.3759999999999997E-3</v>
      </c>
      <c r="CL72">
        <v>2.0053999999999999E-2</v>
      </c>
      <c r="CM72">
        <v>1.7266E-2</v>
      </c>
      <c r="CN72">
        <v>1.4789E-2</v>
      </c>
      <c r="CO72">
        <v>1.0644000000000001E-2</v>
      </c>
      <c r="CP72">
        <v>6.1760000000000002E-2</v>
      </c>
      <c r="CQ72">
        <v>5.9379000000000003E-3</v>
      </c>
      <c r="CR72">
        <v>1.5351999999999999E-2</v>
      </c>
      <c r="CS72">
        <v>1.7114999999999998E-2</v>
      </c>
      <c r="CT72">
        <v>2.0712999999999999E-2</v>
      </c>
      <c r="CU72">
        <v>1.7607000000000001E-2</v>
      </c>
      <c r="CV72">
        <v>6.3278000000000001E-2</v>
      </c>
      <c r="CW72">
        <v>1.7595E-2</v>
      </c>
      <c r="CX72">
        <v>7.2871000000000003E-3</v>
      </c>
      <c r="CY72">
        <v>7.7618999999999994E-2</v>
      </c>
      <c r="CZ72">
        <v>1.8450999999999999E-2</v>
      </c>
      <c r="DA72">
        <v>1.0710000000000001E-2</v>
      </c>
      <c r="DB72">
        <v>5.5905E-3</v>
      </c>
      <c r="DC72">
        <v>1.9066E-2</v>
      </c>
      <c r="DD72">
        <v>1.8700999999999999E-2</v>
      </c>
      <c r="DE72">
        <v>1.2507000000000001E-2</v>
      </c>
      <c r="DF72">
        <v>1.5630999999999999E-2</v>
      </c>
      <c r="DG72">
        <v>4.8459000000000002E-3</v>
      </c>
      <c r="DH72">
        <v>1.7235E-2</v>
      </c>
      <c r="DI72">
        <v>1.4290000000000001E-2</v>
      </c>
    </row>
    <row r="73" spans="1:113">
      <c r="A73" t="s">
        <v>229</v>
      </c>
      <c r="B73">
        <v>6.9048999999999999E-2</v>
      </c>
      <c r="C73">
        <v>1.5997999999999998E-2</v>
      </c>
      <c r="D73">
        <v>4.7599000000000002E-2</v>
      </c>
      <c r="E73">
        <v>4.8649000000000001E-3</v>
      </c>
      <c r="F73">
        <v>1.9033999999999999E-2</v>
      </c>
      <c r="G73">
        <v>9.9483999999999996E-3</v>
      </c>
      <c r="H73">
        <v>3.8886999999999998E-2</v>
      </c>
      <c r="I73">
        <v>3.7509000000000001E-2</v>
      </c>
      <c r="J73">
        <v>4.0306999999999999E-3</v>
      </c>
      <c r="K73">
        <v>9.6918999999999998E-3</v>
      </c>
      <c r="L73">
        <v>6.4834999999999997E-3</v>
      </c>
      <c r="M73">
        <v>5.0090999999999998E-3</v>
      </c>
      <c r="N73">
        <v>2.1160000000000002E-2</v>
      </c>
      <c r="O73">
        <v>7.7003000000000002E-3</v>
      </c>
      <c r="P73">
        <v>1.0129000000000001E-2</v>
      </c>
      <c r="Q73">
        <v>1.3553000000000001E-2</v>
      </c>
      <c r="R73">
        <v>6.3426000000000003E-3</v>
      </c>
      <c r="S73">
        <v>5.7010999999999999E-2</v>
      </c>
      <c r="T73">
        <v>1.3016E-2</v>
      </c>
      <c r="U73">
        <v>1.0959E-2</v>
      </c>
      <c r="V73">
        <v>4.8005000000000001E-3</v>
      </c>
      <c r="W73">
        <v>1.4406E-2</v>
      </c>
      <c r="X73">
        <v>1.3462E-2</v>
      </c>
      <c r="Y73">
        <v>1.047E-2</v>
      </c>
      <c r="Z73">
        <v>9.5653000000000005E-3</v>
      </c>
      <c r="AA73">
        <v>4.9966999999999998E-3</v>
      </c>
      <c r="AB73">
        <v>1.4735E-2</v>
      </c>
      <c r="AC73">
        <v>1.3776E-2</v>
      </c>
      <c r="AD73">
        <v>1.1041E-2</v>
      </c>
      <c r="AE73">
        <v>4.4773E-3</v>
      </c>
      <c r="AF73">
        <v>1.4001E-2</v>
      </c>
      <c r="AG73">
        <v>5.3492000000000001E-3</v>
      </c>
      <c r="AH73">
        <v>2.1233999999999999E-2</v>
      </c>
      <c r="AI73">
        <v>1.9594E-2</v>
      </c>
      <c r="AJ73">
        <v>1.5287E-2</v>
      </c>
      <c r="AK73">
        <v>5.7254000000000003E-3</v>
      </c>
      <c r="AL73">
        <v>1.5465E-2</v>
      </c>
      <c r="AM73">
        <v>1.0647999999999999E-2</v>
      </c>
      <c r="AN73">
        <v>5.5688000000000001E-2</v>
      </c>
      <c r="AO73">
        <v>6.6733000000000001E-3</v>
      </c>
      <c r="AP73">
        <v>2.2766999999999999E-2</v>
      </c>
      <c r="AQ73">
        <v>8.9782999999999998E-3</v>
      </c>
      <c r="AR73">
        <v>1.8342000000000001E-2</v>
      </c>
      <c r="AS73">
        <v>5.4654999999999999E-3</v>
      </c>
      <c r="AT73">
        <v>1.8134000000000001E-2</v>
      </c>
      <c r="AU73">
        <v>1.4936E-2</v>
      </c>
      <c r="AV73">
        <v>1.1487000000000001E-2</v>
      </c>
      <c r="AW73">
        <v>4.8532000000000002E-3</v>
      </c>
      <c r="AX73">
        <v>1.7555999999999999E-2</v>
      </c>
      <c r="AY73">
        <v>1.495E-2</v>
      </c>
      <c r="AZ73">
        <v>2.4625000000000001E-2</v>
      </c>
      <c r="BA73">
        <v>1.4449999999999999E-2</v>
      </c>
      <c r="BB73">
        <v>5.8865999999999996E-3</v>
      </c>
      <c r="BC73">
        <v>4.9715000000000002E-2</v>
      </c>
      <c r="BD73">
        <v>5.3689999999999996E-3</v>
      </c>
      <c r="BE73">
        <v>1.5810000000000001E-2</v>
      </c>
      <c r="BF73">
        <v>1.2132E-2</v>
      </c>
      <c r="BG73">
        <v>4.9868000000000003E-2</v>
      </c>
      <c r="BH73">
        <v>4.7990999999999997E-3</v>
      </c>
      <c r="BI73">
        <v>2.4060000000000002E-2</v>
      </c>
      <c r="BJ73">
        <v>1.0975E-2</v>
      </c>
      <c r="BK73">
        <v>2.2915000000000001E-2</v>
      </c>
      <c r="BL73">
        <v>2.188E-2</v>
      </c>
      <c r="BM73">
        <v>2.3827000000000001E-2</v>
      </c>
      <c r="BN73">
        <v>7.6813999999999997E-3</v>
      </c>
      <c r="BO73">
        <v>5.9512000000000002E-2</v>
      </c>
      <c r="BP73">
        <v>1.2087000000000001E-2</v>
      </c>
      <c r="BQ73">
        <v>1.7243000000000001E-2</v>
      </c>
      <c r="BR73">
        <v>1.3034E-2</v>
      </c>
      <c r="BS73">
        <v>5.3889999999999997E-3</v>
      </c>
      <c r="BT73">
        <v>1.7690000000000001E-2</v>
      </c>
      <c r="BU73">
        <v>1.9216E-2</v>
      </c>
      <c r="BV73">
        <v>1.6990000000000002E-2</v>
      </c>
      <c r="BW73">
        <v>2.2756999999999999E-2</v>
      </c>
      <c r="BX73">
        <v>1.8995999999999999E-2</v>
      </c>
      <c r="BY73">
        <v>5.1447999999999997E-3</v>
      </c>
      <c r="BZ73">
        <v>1.4819000000000001E-2</v>
      </c>
      <c r="CA73">
        <v>1.4909E-2</v>
      </c>
      <c r="CB73">
        <v>1.8051000000000001E-2</v>
      </c>
      <c r="CC73">
        <v>5.1146999999999998E-3</v>
      </c>
      <c r="CD73">
        <v>2.1940000000000001E-2</v>
      </c>
      <c r="CE73">
        <v>4.9848000000000002E-3</v>
      </c>
      <c r="CF73">
        <v>1.5859000000000002E-2</v>
      </c>
      <c r="CG73">
        <v>9.9447000000000008E-3</v>
      </c>
      <c r="CH73">
        <v>1.8107000000000002E-2</v>
      </c>
      <c r="CI73">
        <v>1.2241999999999999E-2</v>
      </c>
      <c r="CJ73">
        <v>1.4364999999999999E-2</v>
      </c>
      <c r="CK73">
        <v>5.3759999999999997E-3</v>
      </c>
      <c r="CL73">
        <v>2.0053999999999999E-2</v>
      </c>
      <c r="CM73">
        <v>1.7266E-2</v>
      </c>
      <c r="CN73">
        <v>1.4789E-2</v>
      </c>
      <c r="CO73">
        <v>1.0644000000000001E-2</v>
      </c>
      <c r="CP73">
        <v>6.1760000000000002E-2</v>
      </c>
      <c r="CQ73">
        <v>5.9379000000000003E-3</v>
      </c>
      <c r="CR73">
        <v>1.5351999999999999E-2</v>
      </c>
      <c r="CS73">
        <v>1.7114999999999998E-2</v>
      </c>
      <c r="CT73">
        <v>2.0712999999999999E-2</v>
      </c>
      <c r="CU73">
        <v>1.7607000000000001E-2</v>
      </c>
      <c r="CV73">
        <v>6.3278000000000001E-2</v>
      </c>
      <c r="CW73">
        <v>1.7595E-2</v>
      </c>
      <c r="CX73">
        <v>7.2871000000000003E-3</v>
      </c>
      <c r="CY73">
        <v>7.7618999999999994E-2</v>
      </c>
      <c r="CZ73">
        <v>1.8450999999999999E-2</v>
      </c>
      <c r="DA73">
        <v>1.0710000000000001E-2</v>
      </c>
      <c r="DB73">
        <v>5.5905E-3</v>
      </c>
      <c r="DC73">
        <v>1.9066E-2</v>
      </c>
      <c r="DD73">
        <v>1.8700999999999999E-2</v>
      </c>
      <c r="DE73">
        <v>1.2507000000000001E-2</v>
      </c>
      <c r="DF73">
        <v>1.5630999999999999E-2</v>
      </c>
      <c r="DG73">
        <v>4.8459000000000002E-3</v>
      </c>
      <c r="DH73">
        <v>1.7235E-2</v>
      </c>
      <c r="DI73">
        <v>1.4290000000000001E-2</v>
      </c>
    </row>
    <row r="74" spans="1:113">
      <c r="A74" t="s">
        <v>230</v>
      </c>
      <c r="B74">
        <v>6.0616999999999997E-2</v>
      </c>
      <c r="C74">
        <v>1.3382E-2</v>
      </c>
      <c r="D74">
        <v>4.3882999999999998E-2</v>
      </c>
      <c r="E74">
        <v>4.2595000000000003E-3</v>
      </c>
      <c r="F74">
        <v>1.4612999999999999E-2</v>
      </c>
      <c r="G74">
        <v>7.2792000000000004E-3</v>
      </c>
      <c r="H74">
        <v>3.4976E-2</v>
      </c>
      <c r="I74">
        <v>3.4741000000000001E-2</v>
      </c>
      <c r="J74">
        <v>3.2780000000000001E-3</v>
      </c>
      <c r="K74">
        <v>6.4311999999999998E-3</v>
      </c>
      <c r="L74">
        <v>3.6622999999999998E-3</v>
      </c>
      <c r="M74">
        <v>4.4476000000000003E-3</v>
      </c>
      <c r="N74">
        <v>1.8801999999999999E-2</v>
      </c>
      <c r="O74">
        <v>6.4508999999999999E-3</v>
      </c>
      <c r="P74">
        <v>9.7830999999999994E-3</v>
      </c>
      <c r="Q74">
        <v>1.0796999999999999E-2</v>
      </c>
      <c r="R74">
        <v>5.2493000000000001E-3</v>
      </c>
      <c r="S74">
        <v>4.9276E-2</v>
      </c>
      <c r="T74">
        <v>1.1801000000000001E-2</v>
      </c>
      <c r="U74">
        <v>9.1383999999999996E-3</v>
      </c>
      <c r="V74">
        <v>4.2881000000000004E-3</v>
      </c>
      <c r="W74">
        <v>1.0977000000000001E-2</v>
      </c>
      <c r="X74">
        <v>1.1860000000000001E-2</v>
      </c>
      <c r="Y74">
        <v>9.7283999999999999E-3</v>
      </c>
      <c r="Z74">
        <v>7.8943999999999993E-3</v>
      </c>
      <c r="AA74">
        <v>4.2675999999999999E-3</v>
      </c>
      <c r="AB74">
        <v>1.055E-2</v>
      </c>
      <c r="AC74">
        <v>1.1572000000000001E-2</v>
      </c>
      <c r="AD74">
        <v>9.9707000000000007E-3</v>
      </c>
      <c r="AE74">
        <v>3.8999999999999998E-3</v>
      </c>
      <c r="AF74">
        <v>1.1722E-2</v>
      </c>
      <c r="AG74">
        <v>4.8272999999999996E-3</v>
      </c>
      <c r="AH74">
        <v>1.7831E-2</v>
      </c>
      <c r="AI74">
        <v>1.6077000000000001E-2</v>
      </c>
      <c r="AJ74">
        <v>1.3875E-2</v>
      </c>
      <c r="AK74">
        <v>4.9004000000000001E-3</v>
      </c>
      <c r="AL74">
        <v>1.2697E-2</v>
      </c>
      <c r="AM74">
        <v>8.8155000000000004E-3</v>
      </c>
      <c r="AN74">
        <v>5.1257999999999998E-2</v>
      </c>
      <c r="AO74">
        <v>5.3001000000000003E-3</v>
      </c>
      <c r="AP74">
        <v>1.9282000000000001E-2</v>
      </c>
      <c r="AQ74">
        <v>7.5063999999999999E-3</v>
      </c>
      <c r="AR74">
        <v>1.3566999999999999E-2</v>
      </c>
      <c r="AS74">
        <v>4.8085000000000003E-3</v>
      </c>
      <c r="AT74">
        <v>1.6171000000000001E-2</v>
      </c>
      <c r="AU74">
        <v>1.311E-2</v>
      </c>
      <c r="AV74">
        <v>9.8925999999999997E-3</v>
      </c>
      <c r="AW74">
        <v>4.2729999999999999E-3</v>
      </c>
      <c r="AX74">
        <v>1.4964999999999999E-2</v>
      </c>
      <c r="AY74">
        <v>1.3349E-2</v>
      </c>
      <c r="AZ74">
        <v>2.1926000000000001E-2</v>
      </c>
      <c r="BA74">
        <v>1.2416E-2</v>
      </c>
      <c r="BB74">
        <v>4.8589000000000002E-3</v>
      </c>
      <c r="BC74">
        <v>4.6052000000000003E-2</v>
      </c>
      <c r="BD74">
        <v>4.7032999999999997E-3</v>
      </c>
      <c r="BE74">
        <v>1.2957E-2</v>
      </c>
      <c r="BF74">
        <v>1.0192E-2</v>
      </c>
      <c r="BG74">
        <v>4.5163000000000002E-2</v>
      </c>
      <c r="BH74">
        <v>4.5078000000000002E-3</v>
      </c>
      <c r="BI74">
        <v>2.0455999999999998E-2</v>
      </c>
      <c r="BJ74">
        <v>8.6794999999999997E-3</v>
      </c>
      <c r="BK74">
        <v>2.2043E-2</v>
      </c>
      <c r="BL74">
        <v>1.9116999999999999E-2</v>
      </c>
      <c r="BM74">
        <v>2.0818E-2</v>
      </c>
      <c r="BN74">
        <v>6.8588E-3</v>
      </c>
      <c r="BO74">
        <v>5.3964999999999999E-2</v>
      </c>
      <c r="BP74">
        <v>1.1410999999999999E-2</v>
      </c>
      <c r="BQ74">
        <v>1.2459E-2</v>
      </c>
      <c r="BR74">
        <v>8.8191999999999993E-3</v>
      </c>
      <c r="BS74">
        <v>4.8253999999999997E-3</v>
      </c>
      <c r="BT74">
        <v>1.4564000000000001E-2</v>
      </c>
      <c r="BU74">
        <v>1.7391E-2</v>
      </c>
      <c r="BV74">
        <v>1.5386E-2</v>
      </c>
      <c r="BW74">
        <v>1.8593999999999999E-2</v>
      </c>
      <c r="BX74">
        <v>1.5521E-2</v>
      </c>
      <c r="BY74">
        <v>4.6826000000000003E-3</v>
      </c>
      <c r="BZ74">
        <v>1.1953E-2</v>
      </c>
      <c r="CA74">
        <v>1.3646E-2</v>
      </c>
      <c r="CB74">
        <v>1.5852000000000002E-2</v>
      </c>
      <c r="CC74">
        <v>4.4688000000000002E-3</v>
      </c>
      <c r="CD74">
        <v>1.8599000000000001E-2</v>
      </c>
      <c r="CE74">
        <v>4.4222999999999997E-3</v>
      </c>
      <c r="CF74">
        <v>1.4189999999999999E-2</v>
      </c>
      <c r="CG74">
        <v>9.0021000000000007E-3</v>
      </c>
      <c r="CH74">
        <v>1.3705999999999999E-2</v>
      </c>
      <c r="CI74">
        <v>1.0573000000000001E-2</v>
      </c>
      <c r="CJ74">
        <v>1.2617E-2</v>
      </c>
      <c r="CK74">
        <v>4.6645999999999996E-3</v>
      </c>
      <c r="CL74">
        <v>1.7767000000000002E-2</v>
      </c>
      <c r="CM74">
        <v>1.3788E-2</v>
      </c>
      <c r="CN74">
        <v>1.2756E-2</v>
      </c>
      <c r="CO74">
        <v>8.0055999999999999E-3</v>
      </c>
      <c r="CP74">
        <v>5.6050000000000003E-2</v>
      </c>
      <c r="CQ74">
        <v>5.1649E-3</v>
      </c>
      <c r="CR74">
        <v>1.2514000000000001E-2</v>
      </c>
      <c r="CS74">
        <v>1.4641E-2</v>
      </c>
      <c r="CT74">
        <v>1.7578E-2</v>
      </c>
      <c r="CU74">
        <v>1.5618E-2</v>
      </c>
      <c r="CV74">
        <v>5.7102E-2</v>
      </c>
      <c r="CW74">
        <v>1.4661E-2</v>
      </c>
      <c r="CX74">
        <v>5.6419E-3</v>
      </c>
      <c r="CY74">
        <v>5.9055999999999997E-2</v>
      </c>
      <c r="CZ74">
        <v>1.2106E-2</v>
      </c>
      <c r="DA74">
        <v>9.5370999999999997E-3</v>
      </c>
      <c r="DB74">
        <v>4.7031E-3</v>
      </c>
      <c r="DC74">
        <v>1.3665999999999999E-2</v>
      </c>
      <c r="DD74">
        <v>1.5715E-2</v>
      </c>
      <c r="DE74">
        <v>1.0989000000000001E-2</v>
      </c>
      <c r="DF74">
        <v>1.3436E-2</v>
      </c>
      <c r="DG74">
        <v>4.3454000000000001E-3</v>
      </c>
      <c r="DH74">
        <v>1.5644000000000002E-2</v>
      </c>
      <c r="DI74">
        <v>1.2825E-2</v>
      </c>
    </row>
    <row r="75" spans="1:113">
      <c r="A75" t="s">
        <v>231</v>
      </c>
      <c r="B75">
        <v>5.5815999999999998E-2</v>
      </c>
      <c r="C75">
        <v>1.2999E-2</v>
      </c>
      <c r="D75">
        <v>3.8917E-2</v>
      </c>
      <c r="E75">
        <v>3.8270000000000001E-3</v>
      </c>
      <c r="F75">
        <v>1.5155999999999999E-2</v>
      </c>
      <c r="G75">
        <v>8.1586000000000002E-3</v>
      </c>
      <c r="H75">
        <v>3.2148999999999997E-2</v>
      </c>
      <c r="I75">
        <v>3.0748000000000001E-2</v>
      </c>
      <c r="J75">
        <v>3.1832000000000002E-3</v>
      </c>
      <c r="K75">
        <v>7.8975999999999994E-3</v>
      </c>
      <c r="L75">
        <v>5.2044999999999999E-3</v>
      </c>
      <c r="M75">
        <v>4.2281000000000003E-3</v>
      </c>
      <c r="N75">
        <v>1.7635999999999999E-2</v>
      </c>
      <c r="O75">
        <v>6.3362000000000002E-3</v>
      </c>
      <c r="P75">
        <v>6.3997000000000004E-3</v>
      </c>
      <c r="Q75">
        <v>1.094E-2</v>
      </c>
      <c r="R75">
        <v>5.1380000000000002E-3</v>
      </c>
      <c r="S75">
        <v>4.5412000000000001E-2</v>
      </c>
      <c r="T75">
        <v>1.0460000000000001E-2</v>
      </c>
      <c r="U75">
        <v>8.7171000000000002E-3</v>
      </c>
      <c r="V75">
        <v>3.9284999999999997E-3</v>
      </c>
      <c r="W75">
        <v>1.1454000000000001E-2</v>
      </c>
      <c r="X75">
        <v>1.0947999999999999E-2</v>
      </c>
      <c r="Y75">
        <v>8.7849E-3</v>
      </c>
      <c r="Z75">
        <v>7.9504999999999992E-3</v>
      </c>
      <c r="AA75">
        <v>4.1793000000000004E-3</v>
      </c>
      <c r="AB75">
        <v>1.1717999999999999E-2</v>
      </c>
      <c r="AC75">
        <v>1.1287E-2</v>
      </c>
      <c r="AD75">
        <v>8.9130000000000008E-3</v>
      </c>
      <c r="AE75">
        <v>3.6118999999999999E-3</v>
      </c>
      <c r="AF75">
        <v>1.1101E-2</v>
      </c>
      <c r="AG75">
        <v>4.4651999999999999E-3</v>
      </c>
      <c r="AH75">
        <v>1.7786E-2</v>
      </c>
      <c r="AI75">
        <v>1.5852000000000002E-2</v>
      </c>
      <c r="AJ75">
        <v>1.2525E-2</v>
      </c>
      <c r="AK75">
        <v>4.7200000000000002E-3</v>
      </c>
      <c r="AL75">
        <v>1.2630000000000001E-2</v>
      </c>
      <c r="AM75">
        <v>8.6789999999999992E-3</v>
      </c>
      <c r="AN75">
        <v>4.6108000000000003E-2</v>
      </c>
      <c r="AO75">
        <v>5.5399000000000004E-3</v>
      </c>
      <c r="AP75">
        <v>1.8765E-2</v>
      </c>
      <c r="AQ75">
        <v>7.2322999999999997E-3</v>
      </c>
      <c r="AR75">
        <v>1.1231E-2</v>
      </c>
      <c r="AS75">
        <v>4.5478000000000003E-3</v>
      </c>
      <c r="AT75">
        <v>1.4409E-2</v>
      </c>
      <c r="AU75">
        <v>1.1953E-2</v>
      </c>
      <c r="AV75">
        <v>9.6185000000000003E-3</v>
      </c>
      <c r="AW75">
        <v>3.9494999999999999E-3</v>
      </c>
      <c r="AX75">
        <v>1.3769999999999999E-2</v>
      </c>
      <c r="AY75">
        <v>1.2031E-2</v>
      </c>
      <c r="AZ75">
        <v>2.0792999999999999E-2</v>
      </c>
      <c r="BA75">
        <v>1.1589E-2</v>
      </c>
      <c r="BB75">
        <v>4.8079000000000004E-3</v>
      </c>
      <c r="BC75">
        <v>4.0494000000000002E-2</v>
      </c>
      <c r="BD75">
        <v>4.2278000000000003E-3</v>
      </c>
      <c r="BE75">
        <v>1.2626999999999999E-2</v>
      </c>
      <c r="BF75">
        <v>9.6834E-3</v>
      </c>
      <c r="BG75">
        <v>4.1196000000000003E-2</v>
      </c>
      <c r="BH75">
        <v>3.8051000000000001E-3</v>
      </c>
      <c r="BI75">
        <v>1.9819E-2</v>
      </c>
      <c r="BJ75">
        <v>8.8572000000000008E-3</v>
      </c>
      <c r="BK75">
        <v>1.9019999999999999E-2</v>
      </c>
      <c r="BL75">
        <v>1.7662000000000001E-2</v>
      </c>
      <c r="BM75">
        <v>1.9233E-2</v>
      </c>
      <c r="BN75">
        <v>6.2747999999999996E-3</v>
      </c>
      <c r="BO75">
        <v>4.8072999999999998E-2</v>
      </c>
      <c r="BP75">
        <v>9.757E-3</v>
      </c>
      <c r="BQ75">
        <v>1.3537E-2</v>
      </c>
      <c r="BR75">
        <v>1.0335E-2</v>
      </c>
      <c r="BS75">
        <v>4.5900999999999997E-3</v>
      </c>
      <c r="BT75">
        <v>1.4433E-2</v>
      </c>
      <c r="BU75">
        <v>1.5712E-2</v>
      </c>
      <c r="BV75">
        <v>1.4334E-2</v>
      </c>
      <c r="BW75">
        <v>1.8695E-2</v>
      </c>
      <c r="BX75">
        <v>1.5605000000000001E-2</v>
      </c>
      <c r="BY75">
        <v>4.2557999999999997E-3</v>
      </c>
      <c r="BZ75">
        <v>1.2304000000000001E-2</v>
      </c>
      <c r="CA75">
        <v>1.2262E-2</v>
      </c>
      <c r="CB75">
        <v>1.519E-2</v>
      </c>
      <c r="CC75">
        <v>3.738E-3</v>
      </c>
      <c r="CD75">
        <v>1.6466000000000001E-2</v>
      </c>
      <c r="CE75">
        <v>4.0666000000000001E-3</v>
      </c>
      <c r="CF75">
        <v>1.2928E-2</v>
      </c>
      <c r="CG75">
        <v>8.0479000000000002E-3</v>
      </c>
      <c r="CH75">
        <v>1.4994E-2</v>
      </c>
      <c r="CI75">
        <v>9.9512999999999997E-3</v>
      </c>
      <c r="CJ75">
        <v>1.1594E-2</v>
      </c>
      <c r="CK75">
        <v>4.4524999999999999E-3</v>
      </c>
      <c r="CL75">
        <v>1.6007E-2</v>
      </c>
      <c r="CM75">
        <v>1.3920999999999999E-2</v>
      </c>
      <c r="CN75">
        <v>1.2279E-2</v>
      </c>
      <c r="CO75">
        <v>8.6111E-3</v>
      </c>
      <c r="CP75">
        <v>4.9896999999999997E-2</v>
      </c>
      <c r="CQ75">
        <v>4.9154999999999997E-3</v>
      </c>
      <c r="CR75">
        <v>1.2151E-2</v>
      </c>
      <c r="CS75">
        <v>1.3603000000000001E-2</v>
      </c>
      <c r="CT75">
        <v>1.7169E-2</v>
      </c>
      <c r="CU75">
        <v>1.4199E-2</v>
      </c>
      <c r="CV75">
        <v>5.1811000000000003E-2</v>
      </c>
      <c r="CW75">
        <v>1.4383999999999999E-2</v>
      </c>
      <c r="CX75">
        <v>6.0403000000000002E-3</v>
      </c>
      <c r="CY75">
        <v>6.4624000000000001E-2</v>
      </c>
      <c r="CZ75">
        <v>1.4675000000000001E-2</v>
      </c>
      <c r="DA75">
        <v>8.8984000000000008E-3</v>
      </c>
      <c r="DB75">
        <v>4.5909000000000002E-3</v>
      </c>
      <c r="DC75">
        <v>1.5901999999999999E-2</v>
      </c>
      <c r="DD75">
        <v>1.5228999999999999E-2</v>
      </c>
      <c r="DE75">
        <v>1.0231000000000001E-2</v>
      </c>
      <c r="DF75">
        <v>1.2581E-2</v>
      </c>
      <c r="DG75">
        <v>4.0493999999999999E-3</v>
      </c>
      <c r="DH75">
        <v>1.3690000000000001E-2</v>
      </c>
      <c r="DI75">
        <v>1.1741E-2</v>
      </c>
    </row>
    <row r="76" spans="1:113">
      <c r="A76" t="s">
        <v>248</v>
      </c>
      <c r="B76">
        <v>6.9048999999999999E-2</v>
      </c>
      <c r="C76">
        <v>1.5997999999999998E-2</v>
      </c>
      <c r="D76">
        <v>4.7599000000000002E-2</v>
      </c>
      <c r="E76">
        <v>4.8649000000000001E-3</v>
      </c>
      <c r="F76">
        <v>1.9033999999999999E-2</v>
      </c>
      <c r="G76">
        <v>9.9483999999999996E-3</v>
      </c>
      <c r="H76">
        <v>3.8886999999999998E-2</v>
      </c>
      <c r="I76">
        <v>3.7509000000000001E-2</v>
      </c>
      <c r="J76">
        <v>4.0306999999999999E-3</v>
      </c>
      <c r="K76">
        <v>9.6918999999999998E-3</v>
      </c>
      <c r="L76">
        <v>6.4834999999999997E-3</v>
      </c>
      <c r="M76">
        <v>5.0090999999999998E-3</v>
      </c>
      <c r="N76">
        <v>2.1160000000000002E-2</v>
      </c>
      <c r="O76">
        <v>7.7003000000000002E-3</v>
      </c>
      <c r="P76">
        <v>1.0129000000000001E-2</v>
      </c>
      <c r="Q76">
        <v>1.3553000000000001E-2</v>
      </c>
      <c r="R76">
        <v>6.3426000000000003E-3</v>
      </c>
      <c r="S76">
        <v>5.7010999999999999E-2</v>
      </c>
      <c r="T76">
        <v>1.3016E-2</v>
      </c>
      <c r="U76">
        <v>1.0959E-2</v>
      </c>
      <c r="V76">
        <v>4.8005000000000001E-3</v>
      </c>
      <c r="W76">
        <v>1.4406E-2</v>
      </c>
      <c r="X76">
        <v>1.3462E-2</v>
      </c>
      <c r="Y76">
        <v>1.047E-2</v>
      </c>
      <c r="Z76">
        <v>9.5653000000000005E-3</v>
      </c>
      <c r="AA76">
        <v>4.9966999999999998E-3</v>
      </c>
      <c r="AB76">
        <v>1.4735E-2</v>
      </c>
      <c r="AC76">
        <v>1.3776E-2</v>
      </c>
      <c r="AD76">
        <v>1.1041E-2</v>
      </c>
      <c r="AE76">
        <v>4.4773E-3</v>
      </c>
      <c r="AF76">
        <v>1.4001E-2</v>
      </c>
      <c r="AG76">
        <v>5.3492000000000001E-3</v>
      </c>
      <c r="AH76">
        <v>2.1233999999999999E-2</v>
      </c>
      <c r="AI76">
        <v>1.9594E-2</v>
      </c>
      <c r="AJ76">
        <v>1.5287E-2</v>
      </c>
      <c r="AK76">
        <v>5.7254000000000003E-3</v>
      </c>
      <c r="AL76">
        <v>1.5465E-2</v>
      </c>
      <c r="AM76">
        <v>1.0647999999999999E-2</v>
      </c>
      <c r="AN76">
        <v>5.5688000000000001E-2</v>
      </c>
      <c r="AO76">
        <v>6.6733000000000001E-3</v>
      </c>
      <c r="AP76">
        <v>2.2766999999999999E-2</v>
      </c>
      <c r="AQ76">
        <v>8.9782999999999998E-3</v>
      </c>
      <c r="AR76">
        <v>1.8342000000000001E-2</v>
      </c>
      <c r="AS76">
        <v>5.4654999999999999E-3</v>
      </c>
      <c r="AT76">
        <v>1.8134000000000001E-2</v>
      </c>
      <c r="AU76">
        <v>1.4936E-2</v>
      </c>
      <c r="AV76">
        <v>1.1487000000000001E-2</v>
      </c>
      <c r="AW76">
        <v>4.8532000000000002E-3</v>
      </c>
      <c r="AX76">
        <v>1.7555999999999999E-2</v>
      </c>
      <c r="AY76">
        <v>1.495E-2</v>
      </c>
      <c r="AZ76">
        <v>2.4625000000000001E-2</v>
      </c>
      <c r="BA76">
        <v>1.4449999999999999E-2</v>
      </c>
      <c r="BB76">
        <v>5.8865999999999996E-3</v>
      </c>
      <c r="BC76">
        <v>4.9715000000000002E-2</v>
      </c>
      <c r="BD76">
        <v>5.3689999999999996E-3</v>
      </c>
      <c r="BE76">
        <v>1.5810000000000001E-2</v>
      </c>
      <c r="BF76">
        <v>1.2132E-2</v>
      </c>
      <c r="BG76">
        <v>4.9868000000000003E-2</v>
      </c>
      <c r="BH76">
        <v>4.7990999999999997E-3</v>
      </c>
      <c r="BI76">
        <v>2.4060000000000002E-2</v>
      </c>
      <c r="BJ76">
        <v>1.0975E-2</v>
      </c>
      <c r="BK76">
        <v>2.2915000000000001E-2</v>
      </c>
      <c r="BL76">
        <v>2.188E-2</v>
      </c>
      <c r="BM76">
        <v>2.3827000000000001E-2</v>
      </c>
      <c r="BN76">
        <v>7.6813999999999997E-3</v>
      </c>
      <c r="BO76">
        <v>5.9512000000000002E-2</v>
      </c>
      <c r="BP76">
        <v>1.2087000000000001E-2</v>
      </c>
      <c r="BQ76">
        <v>1.7243000000000001E-2</v>
      </c>
      <c r="BR76">
        <v>1.3034E-2</v>
      </c>
      <c r="BS76">
        <v>5.3889999999999997E-3</v>
      </c>
      <c r="BT76">
        <v>1.7690000000000001E-2</v>
      </c>
      <c r="BU76">
        <v>1.9216E-2</v>
      </c>
      <c r="BV76">
        <v>1.6990000000000002E-2</v>
      </c>
      <c r="BW76">
        <v>2.2756999999999999E-2</v>
      </c>
      <c r="BX76">
        <v>1.8995999999999999E-2</v>
      </c>
      <c r="BY76">
        <v>5.1447999999999997E-3</v>
      </c>
      <c r="BZ76">
        <v>1.4819000000000001E-2</v>
      </c>
      <c r="CA76">
        <v>1.4909E-2</v>
      </c>
      <c r="CB76">
        <v>1.8051000000000001E-2</v>
      </c>
      <c r="CC76">
        <v>5.1146999999999998E-3</v>
      </c>
      <c r="CD76">
        <v>2.1940000000000001E-2</v>
      </c>
      <c r="CE76">
        <v>4.9848000000000002E-3</v>
      </c>
      <c r="CF76">
        <v>1.5859000000000002E-2</v>
      </c>
      <c r="CG76">
        <v>9.9447000000000008E-3</v>
      </c>
      <c r="CH76">
        <v>1.8107000000000002E-2</v>
      </c>
      <c r="CI76">
        <v>1.2241999999999999E-2</v>
      </c>
      <c r="CJ76">
        <v>1.4364999999999999E-2</v>
      </c>
      <c r="CK76">
        <v>5.3759999999999997E-3</v>
      </c>
      <c r="CL76">
        <v>2.0053999999999999E-2</v>
      </c>
      <c r="CM76">
        <v>1.7266E-2</v>
      </c>
      <c r="CN76">
        <v>1.4789E-2</v>
      </c>
      <c r="CO76">
        <v>1.0644000000000001E-2</v>
      </c>
      <c r="CP76">
        <v>6.1760000000000002E-2</v>
      </c>
      <c r="CQ76">
        <v>5.9379000000000003E-3</v>
      </c>
      <c r="CR76">
        <v>1.5351999999999999E-2</v>
      </c>
      <c r="CS76">
        <v>1.7114999999999998E-2</v>
      </c>
      <c r="CT76">
        <v>2.0712999999999999E-2</v>
      </c>
      <c r="CU76">
        <v>1.7607000000000001E-2</v>
      </c>
      <c r="CV76">
        <v>6.3278000000000001E-2</v>
      </c>
      <c r="CW76">
        <v>1.7595E-2</v>
      </c>
      <c r="CX76">
        <v>7.2871000000000003E-3</v>
      </c>
      <c r="CY76">
        <v>7.7618999999999994E-2</v>
      </c>
      <c r="CZ76">
        <v>1.8450999999999999E-2</v>
      </c>
      <c r="DA76">
        <v>1.0710000000000001E-2</v>
      </c>
      <c r="DB76">
        <v>5.5905E-3</v>
      </c>
      <c r="DC76">
        <v>1.9066E-2</v>
      </c>
      <c r="DD76">
        <v>1.8700999999999999E-2</v>
      </c>
      <c r="DE76">
        <v>1.2507000000000001E-2</v>
      </c>
      <c r="DF76">
        <v>1.5630999999999999E-2</v>
      </c>
      <c r="DG76">
        <v>4.8459000000000002E-3</v>
      </c>
      <c r="DH76">
        <v>1.7235E-2</v>
      </c>
      <c r="DI76">
        <v>1.4290000000000001E-2</v>
      </c>
    </row>
    <row r="77" spans="1:113">
      <c r="A77" t="s">
        <v>232</v>
      </c>
      <c r="B77">
        <v>4.8132000000000001E-2</v>
      </c>
      <c r="C77">
        <v>1.0487E-2</v>
      </c>
      <c r="D77">
        <v>3.4771999999999997E-2</v>
      </c>
      <c r="E77">
        <v>3.3684000000000001E-3</v>
      </c>
      <c r="F77">
        <v>1.1993999999999999E-2</v>
      </c>
      <c r="G77">
        <v>6.3479000000000001E-3</v>
      </c>
      <c r="H77">
        <v>2.8191999999999998E-2</v>
      </c>
      <c r="I77">
        <v>2.7375E-2</v>
      </c>
      <c r="J77">
        <v>2.5622000000000002E-3</v>
      </c>
      <c r="K77">
        <v>5.3118000000000002E-3</v>
      </c>
      <c r="L77">
        <v>3.0547999999999999E-3</v>
      </c>
      <c r="M77">
        <v>3.5990000000000002E-3</v>
      </c>
      <c r="N77">
        <v>1.5459000000000001E-2</v>
      </c>
      <c r="O77">
        <v>5.6182999999999997E-3</v>
      </c>
      <c r="P77">
        <v>5.9502000000000001E-3</v>
      </c>
      <c r="Q77">
        <v>8.7457999999999998E-3</v>
      </c>
      <c r="R77">
        <v>4.4340999999999998E-3</v>
      </c>
      <c r="S77">
        <v>3.8762999999999999E-2</v>
      </c>
      <c r="T77">
        <v>9.1397000000000006E-3</v>
      </c>
      <c r="U77">
        <v>7.2205999999999998E-3</v>
      </c>
      <c r="V77">
        <v>3.3752999999999999E-3</v>
      </c>
      <c r="W77">
        <v>9.6748000000000008E-3</v>
      </c>
      <c r="X77">
        <v>9.4608999999999995E-3</v>
      </c>
      <c r="Y77">
        <v>8.0750000000000006E-3</v>
      </c>
      <c r="Z77">
        <v>6.8707000000000004E-3</v>
      </c>
      <c r="AA77">
        <v>3.4134999999999999E-3</v>
      </c>
      <c r="AB77">
        <v>9.2603000000000008E-3</v>
      </c>
      <c r="AC77">
        <v>9.0699999999999999E-3</v>
      </c>
      <c r="AD77">
        <v>8.2521999999999995E-3</v>
      </c>
      <c r="AE77">
        <v>3.0213000000000002E-3</v>
      </c>
      <c r="AF77">
        <v>8.9768999999999995E-3</v>
      </c>
      <c r="AG77">
        <v>3.9123999999999999E-3</v>
      </c>
      <c r="AH77">
        <v>1.5143999999999999E-2</v>
      </c>
      <c r="AI77">
        <v>1.2707E-2</v>
      </c>
      <c r="AJ77">
        <v>1.1545E-2</v>
      </c>
      <c r="AK77">
        <v>3.9202999999999998E-3</v>
      </c>
      <c r="AL77">
        <v>1.0057999999999999E-2</v>
      </c>
      <c r="AM77">
        <v>7.4247999999999996E-3</v>
      </c>
      <c r="AN77">
        <v>4.1554000000000001E-2</v>
      </c>
      <c r="AO77">
        <v>4.4428000000000002E-3</v>
      </c>
      <c r="AP77">
        <v>1.5689999999999999E-2</v>
      </c>
      <c r="AQ77">
        <v>6.2056999999999998E-3</v>
      </c>
      <c r="AR77">
        <v>8.8442E-3</v>
      </c>
      <c r="AS77">
        <v>3.7414000000000002E-3</v>
      </c>
      <c r="AT77">
        <v>1.299E-2</v>
      </c>
      <c r="AU77">
        <v>1.0074E-2</v>
      </c>
      <c r="AV77">
        <v>8.5238999999999992E-3</v>
      </c>
      <c r="AW77">
        <v>3.3684000000000001E-3</v>
      </c>
      <c r="AX77">
        <v>1.2123999999999999E-2</v>
      </c>
      <c r="AY77">
        <v>1.0595E-2</v>
      </c>
      <c r="AZ77">
        <v>1.8726E-2</v>
      </c>
      <c r="BA77">
        <v>1.0658000000000001E-2</v>
      </c>
      <c r="BB77">
        <v>3.9196999999999999E-3</v>
      </c>
      <c r="BC77">
        <v>3.6226000000000001E-2</v>
      </c>
      <c r="BD77">
        <v>3.7705E-3</v>
      </c>
      <c r="BE77">
        <v>1.0019999999999999E-2</v>
      </c>
      <c r="BF77">
        <v>8.7493999999999992E-3</v>
      </c>
      <c r="BG77">
        <v>3.6538000000000001E-2</v>
      </c>
      <c r="BH77">
        <v>3.5431E-3</v>
      </c>
      <c r="BI77">
        <v>1.6402E-2</v>
      </c>
      <c r="BJ77">
        <v>7.3524999999999997E-3</v>
      </c>
      <c r="BK77">
        <v>1.7484E-2</v>
      </c>
      <c r="BL77">
        <v>1.5696999999999999E-2</v>
      </c>
      <c r="BM77">
        <v>1.7093000000000001E-2</v>
      </c>
      <c r="BN77">
        <v>5.4685000000000003E-3</v>
      </c>
      <c r="BO77">
        <v>4.1588E-2</v>
      </c>
      <c r="BP77">
        <v>8.8004999999999993E-3</v>
      </c>
      <c r="BQ77">
        <v>9.8209999999999999E-3</v>
      </c>
      <c r="BR77">
        <v>7.9459000000000005E-3</v>
      </c>
      <c r="BS77">
        <v>3.9224999999999998E-3</v>
      </c>
      <c r="BT77">
        <v>1.2305999999999999E-2</v>
      </c>
      <c r="BU77">
        <v>1.3939E-2</v>
      </c>
      <c r="BV77">
        <v>1.2888E-2</v>
      </c>
      <c r="BW77">
        <v>1.5973999999999999E-2</v>
      </c>
      <c r="BX77">
        <v>1.3334E-2</v>
      </c>
      <c r="BY77">
        <v>3.7298000000000001E-3</v>
      </c>
      <c r="BZ77">
        <v>1.0300999999999999E-2</v>
      </c>
      <c r="CA77">
        <v>1.0834999999999999E-2</v>
      </c>
      <c r="CB77">
        <v>1.3158E-2</v>
      </c>
      <c r="CC77">
        <v>3.2139999999999998E-3</v>
      </c>
      <c r="CD77">
        <v>1.477E-2</v>
      </c>
      <c r="CE77">
        <v>3.4437000000000001E-3</v>
      </c>
      <c r="CF77">
        <v>1.1421000000000001E-2</v>
      </c>
      <c r="CG77">
        <v>7.4067999999999998E-3</v>
      </c>
      <c r="CH77">
        <v>1.2076999999999999E-2</v>
      </c>
      <c r="CI77">
        <v>9.1517999999999999E-3</v>
      </c>
      <c r="CJ77">
        <v>1.0442999999999999E-2</v>
      </c>
      <c r="CK77">
        <v>3.6448000000000001E-3</v>
      </c>
      <c r="CL77">
        <v>1.4281E-2</v>
      </c>
      <c r="CM77">
        <v>1.0843999999999999E-2</v>
      </c>
      <c r="CN77">
        <v>1.0880000000000001E-2</v>
      </c>
      <c r="CO77">
        <v>6.7527999999999998E-3</v>
      </c>
      <c r="CP77">
        <v>4.3388999999999997E-2</v>
      </c>
      <c r="CQ77">
        <v>4.0619000000000002E-3</v>
      </c>
      <c r="CR77">
        <v>1.0766E-2</v>
      </c>
      <c r="CS77">
        <v>1.1591000000000001E-2</v>
      </c>
      <c r="CT77">
        <v>1.4834999999999999E-2</v>
      </c>
      <c r="CU77">
        <v>1.2630000000000001E-2</v>
      </c>
      <c r="CV77">
        <v>4.4972999999999999E-2</v>
      </c>
      <c r="CW77">
        <v>1.1769E-2</v>
      </c>
      <c r="CX77">
        <v>4.9091999999999998E-3</v>
      </c>
      <c r="CY77">
        <v>4.9450000000000001E-2</v>
      </c>
      <c r="CZ77">
        <v>1.0519000000000001E-2</v>
      </c>
      <c r="DA77">
        <v>7.3622999999999996E-3</v>
      </c>
      <c r="DB77">
        <v>3.9500000000000004E-3</v>
      </c>
      <c r="DC77">
        <v>1.1627999999999999E-2</v>
      </c>
      <c r="DD77">
        <v>1.2515999999999999E-2</v>
      </c>
      <c r="DE77">
        <v>9.1841000000000006E-3</v>
      </c>
      <c r="DF77">
        <v>1.0984000000000001E-2</v>
      </c>
      <c r="DG77">
        <v>3.4323999999999999E-3</v>
      </c>
      <c r="DH77">
        <v>1.2689000000000001E-2</v>
      </c>
      <c r="DI77">
        <v>1.0078999999999999E-2</v>
      </c>
    </row>
    <row r="79" spans="1:113">
      <c r="A79" t="s">
        <v>115</v>
      </c>
    </row>
    <row r="80" spans="1:113">
      <c r="A80" t="s">
        <v>225</v>
      </c>
      <c r="B80">
        <v>6.9044999999999995E-2</v>
      </c>
      <c r="C80">
        <v>1.5996E-2</v>
      </c>
      <c r="D80">
        <v>4.7629999999999999E-2</v>
      </c>
      <c r="E80">
        <v>4.8674E-3</v>
      </c>
      <c r="F80">
        <v>1.9047000000000001E-2</v>
      </c>
      <c r="G80">
        <v>9.9550000000000003E-3</v>
      </c>
      <c r="H80">
        <v>3.8890000000000001E-2</v>
      </c>
      <c r="I80">
        <v>3.7508E-2</v>
      </c>
      <c r="J80">
        <v>4.0305999999999996E-3</v>
      </c>
      <c r="K80">
        <v>9.6948999999999994E-3</v>
      </c>
      <c r="L80">
        <v>6.4859000000000002E-3</v>
      </c>
      <c r="M80">
        <v>5.0028E-3</v>
      </c>
      <c r="N80">
        <v>2.1160000000000002E-2</v>
      </c>
      <c r="O80">
        <v>7.6987999999999996E-3</v>
      </c>
      <c r="P80">
        <v>1.0129000000000001E-2</v>
      </c>
      <c r="Q80">
        <v>1.3554999999999999E-2</v>
      </c>
      <c r="R80">
        <v>6.3385999999999998E-3</v>
      </c>
      <c r="S80">
        <v>5.7020000000000001E-2</v>
      </c>
      <c r="T80">
        <v>1.3016E-2</v>
      </c>
      <c r="U80">
        <v>1.0962E-2</v>
      </c>
      <c r="V80">
        <v>4.7992E-3</v>
      </c>
      <c r="W80">
        <v>1.4404999999999999E-2</v>
      </c>
      <c r="X80">
        <v>1.3457E-2</v>
      </c>
      <c r="Y80">
        <v>1.0477E-2</v>
      </c>
      <c r="Z80">
        <v>9.5651E-3</v>
      </c>
      <c r="AA80">
        <v>4.9991999999999997E-3</v>
      </c>
      <c r="AB80">
        <v>1.4735E-2</v>
      </c>
      <c r="AC80">
        <v>1.3783999999999999E-2</v>
      </c>
      <c r="AD80">
        <v>1.1050000000000001E-2</v>
      </c>
      <c r="AE80">
        <v>4.4778999999999999E-3</v>
      </c>
      <c r="AF80">
        <v>1.3997000000000001E-2</v>
      </c>
      <c r="AG80">
        <v>5.3503999999999999E-3</v>
      </c>
      <c r="AH80">
        <v>2.1235E-2</v>
      </c>
      <c r="AI80">
        <v>1.9602999999999999E-2</v>
      </c>
      <c r="AJ80">
        <v>1.5292E-2</v>
      </c>
      <c r="AK80">
        <v>5.7258999999999999E-3</v>
      </c>
      <c r="AL80">
        <v>1.5469999999999999E-2</v>
      </c>
      <c r="AM80">
        <v>1.0656000000000001E-2</v>
      </c>
      <c r="AN80">
        <v>5.568E-2</v>
      </c>
      <c r="AO80">
        <v>6.6730000000000001E-3</v>
      </c>
      <c r="AP80">
        <v>2.2769000000000001E-2</v>
      </c>
      <c r="AQ80">
        <v>8.9853999999999993E-3</v>
      </c>
      <c r="AR80">
        <v>1.8387000000000001E-2</v>
      </c>
      <c r="AS80">
        <v>5.4656000000000001E-3</v>
      </c>
      <c r="AT80">
        <v>1.8134000000000001E-2</v>
      </c>
      <c r="AU80">
        <v>1.494E-2</v>
      </c>
      <c r="AV80">
        <v>1.15E-2</v>
      </c>
      <c r="AW80">
        <v>4.8548999999999997E-3</v>
      </c>
      <c r="AX80">
        <v>1.7555999999999999E-2</v>
      </c>
      <c r="AY80">
        <v>1.4956000000000001E-2</v>
      </c>
      <c r="AZ80">
        <v>2.4635000000000001E-2</v>
      </c>
      <c r="BA80">
        <v>1.4444E-2</v>
      </c>
      <c r="BB80">
        <v>5.8866999999999999E-3</v>
      </c>
      <c r="BC80">
        <v>4.9725999999999999E-2</v>
      </c>
      <c r="BD80">
        <v>5.3689999999999996E-3</v>
      </c>
      <c r="BE80">
        <v>1.5814999999999999E-2</v>
      </c>
      <c r="BF80">
        <v>1.214E-2</v>
      </c>
      <c r="BG80">
        <v>4.9880000000000001E-2</v>
      </c>
      <c r="BH80">
        <v>4.7992E-3</v>
      </c>
      <c r="BI80">
        <v>2.4069E-2</v>
      </c>
      <c r="BJ80">
        <v>1.0992999999999999E-2</v>
      </c>
      <c r="BK80">
        <v>2.2931E-2</v>
      </c>
      <c r="BL80">
        <v>2.1881999999999999E-2</v>
      </c>
      <c r="BM80">
        <v>2.3827999999999998E-2</v>
      </c>
      <c r="BN80">
        <v>7.6791999999999997E-3</v>
      </c>
      <c r="BO80">
        <v>5.9478999999999997E-2</v>
      </c>
      <c r="BP80">
        <v>1.2081E-2</v>
      </c>
      <c r="BQ80">
        <v>1.7236000000000001E-2</v>
      </c>
      <c r="BR80">
        <v>1.3053E-2</v>
      </c>
      <c r="BS80">
        <v>5.3860999999999996E-3</v>
      </c>
      <c r="BT80">
        <v>1.7686E-2</v>
      </c>
      <c r="BU80">
        <v>1.9209E-2</v>
      </c>
      <c r="BV80">
        <v>1.6986999999999999E-2</v>
      </c>
      <c r="BW80">
        <v>2.2749999999999999E-2</v>
      </c>
      <c r="BX80">
        <v>1.899E-2</v>
      </c>
      <c r="BY80">
        <v>5.1447999999999997E-3</v>
      </c>
      <c r="BZ80">
        <v>1.4822E-2</v>
      </c>
      <c r="CA80">
        <v>1.4907E-2</v>
      </c>
      <c r="CB80">
        <v>1.8065000000000001E-2</v>
      </c>
      <c r="CC80">
        <v>5.1079000000000003E-3</v>
      </c>
      <c r="CD80">
        <v>2.1940000000000001E-2</v>
      </c>
      <c r="CE80">
        <v>4.9868999999999998E-3</v>
      </c>
      <c r="CF80">
        <v>1.5855999999999999E-2</v>
      </c>
      <c r="CG80">
        <v>9.9565999999999995E-3</v>
      </c>
      <c r="CH80">
        <v>1.8128999999999999E-2</v>
      </c>
      <c r="CI80">
        <v>1.2258E-2</v>
      </c>
      <c r="CJ80">
        <v>1.4366E-2</v>
      </c>
      <c r="CK80">
        <v>5.3761E-3</v>
      </c>
      <c r="CL80">
        <v>2.0055E-2</v>
      </c>
      <c r="CM80">
        <v>1.7260999999999999E-2</v>
      </c>
      <c r="CN80">
        <v>1.4803E-2</v>
      </c>
      <c r="CO80">
        <v>1.0642E-2</v>
      </c>
      <c r="CP80">
        <v>6.1735999999999999E-2</v>
      </c>
      <c r="CQ80">
        <v>5.9411000000000004E-3</v>
      </c>
      <c r="CR80">
        <v>1.5351999999999999E-2</v>
      </c>
      <c r="CS80">
        <v>1.7127E-2</v>
      </c>
      <c r="CT80">
        <v>2.0721E-2</v>
      </c>
      <c r="CU80">
        <v>1.7607000000000001E-2</v>
      </c>
      <c r="CV80">
        <v>6.3305E-2</v>
      </c>
      <c r="CW80">
        <v>1.7604999999999999E-2</v>
      </c>
      <c r="CX80">
        <v>7.2817999999999997E-3</v>
      </c>
      <c r="CY80">
        <v>7.7590999999999993E-2</v>
      </c>
      <c r="CZ80">
        <v>1.8447999999999999E-2</v>
      </c>
      <c r="DA80">
        <v>1.0704E-2</v>
      </c>
      <c r="DB80">
        <v>5.5926999999999999E-3</v>
      </c>
      <c r="DC80">
        <v>1.9071999999999999E-2</v>
      </c>
      <c r="DD80">
        <v>1.8703999999999998E-2</v>
      </c>
      <c r="DE80">
        <v>1.2511E-2</v>
      </c>
      <c r="DF80">
        <v>1.5630000000000002E-2</v>
      </c>
      <c r="DG80">
        <v>4.8425999999999999E-3</v>
      </c>
      <c r="DH80">
        <v>1.7233999999999999E-2</v>
      </c>
      <c r="DI80">
        <v>1.4282E-2</v>
      </c>
    </row>
    <row r="81" spans="1:113">
      <c r="A81" t="s">
        <v>226</v>
      </c>
      <c r="B81">
        <v>6.9038000000000002E-2</v>
      </c>
      <c r="C81">
        <v>1.5977000000000002E-2</v>
      </c>
      <c r="D81">
        <v>4.7612000000000002E-2</v>
      </c>
      <c r="E81">
        <v>4.8665999999999996E-3</v>
      </c>
      <c r="F81">
        <v>1.9029000000000001E-2</v>
      </c>
      <c r="G81">
        <v>9.9281999999999999E-3</v>
      </c>
      <c r="H81">
        <v>3.8872999999999998E-2</v>
      </c>
      <c r="I81">
        <v>3.7510000000000002E-2</v>
      </c>
      <c r="J81">
        <v>4.0296000000000004E-3</v>
      </c>
      <c r="K81">
        <v>9.6629999999999997E-3</v>
      </c>
      <c r="L81">
        <v>6.4532000000000001E-3</v>
      </c>
      <c r="M81">
        <v>5.0117E-3</v>
      </c>
      <c r="N81">
        <v>2.1101000000000002E-2</v>
      </c>
      <c r="O81">
        <v>7.7032999999999997E-3</v>
      </c>
      <c r="P81">
        <v>1.0128E-2</v>
      </c>
      <c r="Q81">
        <v>1.3549E-2</v>
      </c>
      <c r="R81">
        <v>6.3321999999999996E-3</v>
      </c>
      <c r="S81">
        <v>5.7010999999999999E-2</v>
      </c>
      <c r="T81">
        <v>1.3008E-2</v>
      </c>
      <c r="U81">
        <v>1.091E-2</v>
      </c>
      <c r="V81">
        <v>4.7971000000000003E-3</v>
      </c>
      <c r="W81">
        <v>1.4408000000000001E-2</v>
      </c>
      <c r="X81">
        <v>1.3464E-2</v>
      </c>
      <c r="Y81">
        <v>1.0442999999999999E-2</v>
      </c>
      <c r="Z81">
        <v>9.5595999999999997E-3</v>
      </c>
      <c r="AA81">
        <v>4.9971E-3</v>
      </c>
      <c r="AB81">
        <v>1.4708000000000001E-2</v>
      </c>
      <c r="AC81">
        <v>1.3776999999999999E-2</v>
      </c>
      <c r="AD81">
        <v>1.1016E-2</v>
      </c>
      <c r="AE81">
        <v>4.4751000000000001E-3</v>
      </c>
      <c r="AF81">
        <v>1.3998999999999999E-2</v>
      </c>
      <c r="AG81">
        <v>5.3499999999999997E-3</v>
      </c>
      <c r="AH81">
        <v>2.1233999999999999E-2</v>
      </c>
      <c r="AI81">
        <v>1.9601E-2</v>
      </c>
      <c r="AJ81">
        <v>1.5237000000000001E-2</v>
      </c>
      <c r="AK81">
        <v>5.7229999999999998E-3</v>
      </c>
      <c r="AL81">
        <v>1.5471E-2</v>
      </c>
      <c r="AM81">
        <v>1.0625000000000001E-2</v>
      </c>
      <c r="AN81">
        <v>5.5687E-2</v>
      </c>
      <c r="AO81">
        <v>6.6753999999999997E-3</v>
      </c>
      <c r="AP81">
        <v>2.2769999999999999E-2</v>
      </c>
      <c r="AQ81">
        <v>8.9321999999999995E-3</v>
      </c>
      <c r="AR81">
        <v>1.8315999999999999E-2</v>
      </c>
      <c r="AS81">
        <v>5.4660999999999998E-3</v>
      </c>
      <c r="AT81">
        <v>1.8134999999999998E-2</v>
      </c>
      <c r="AU81">
        <v>1.4938E-2</v>
      </c>
      <c r="AV81">
        <v>1.1452E-2</v>
      </c>
      <c r="AW81">
        <v>4.8459000000000002E-3</v>
      </c>
      <c r="AX81">
        <v>1.7557E-2</v>
      </c>
      <c r="AY81">
        <v>1.4952E-2</v>
      </c>
      <c r="AZ81">
        <v>2.4570999999999999E-2</v>
      </c>
      <c r="BA81">
        <v>1.4449E-2</v>
      </c>
      <c r="BB81">
        <v>5.8856999999999998E-3</v>
      </c>
      <c r="BC81">
        <v>4.9702999999999997E-2</v>
      </c>
      <c r="BD81">
        <v>5.3682000000000001E-3</v>
      </c>
      <c r="BE81">
        <v>1.5813000000000001E-2</v>
      </c>
      <c r="BF81">
        <v>1.2097E-2</v>
      </c>
      <c r="BG81">
        <v>4.9877999999999999E-2</v>
      </c>
      <c r="BH81">
        <v>4.7997999999999999E-3</v>
      </c>
      <c r="BI81">
        <v>2.4067999999999999E-2</v>
      </c>
      <c r="BJ81">
        <v>1.095E-2</v>
      </c>
      <c r="BK81">
        <v>2.2855E-2</v>
      </c>
      <c r="BL81">
        <v>2.1878999999999999E-2</v>
      </c>
      <c r="BM81">
        <v>2.3826E-2</v>
      </c>
      <c r="BN81">
        <v>7.6829000000000003E-3</v>
      </c>
      <c r="BO81">
        <v>5.9513999999999997E-2</v>
      </c>
      <c r="BP81">
        <v>1.2094000000000001E-2</v>
      </c>
      <c r="BQ81">
        <v>1.7238E-2</v>
      </c>
      <c r="BR81">
        <v>1.3016E-2</v>
      </c>
      <c r="BS81">
        <v>5.3854999999999997E-3</v>
      </c>
      <c r="BT81">
        <v>1.7686E-2</v>
      </c>
      <c r="BU81">
        <v>1.9212E-2</v>
      </c>
      <c r="BV81">
        <v>1.6909E-2</v>
      </c>
      <c r="BW81">
        <v>2.2748999999999998E-2</v>
      </c>
      <c r="BX81">
        <v>1.899E-2</v>
      </c>
      <c r="BY81">
        <v>5.1393999999999997E-3</v>
      </c>
      <c r="BZ81">
        <v>1.4826000000000001E-2</v>
      </c>
      <c r="CA81">
        <v>1.491E-2</v>
      </c>
      <c r="CB81">
        <v>1.8005E-2</v>
      </c>
      <c r="CC81">
        <v>5.1181000000000004E-3</v>
      </c>
      <c r="CD81">
        <v>2.1930000000000002E-2</v>
      </c>
      <c r="CE81">
        <v>4.9832000000000001E-3</v>
      </c>
      <c r="CF81">
        <v>1.5854E-2</v>
      </c>
      <c r="CG81">
        <v>9.9337000000000002E-3</v>
      </c>
      <c r="CH81">
        <v>1.8047000000000001E-2</v>
      </c>
      <c r="CI81">
        <v>1.2238000000000001E-2</v>
      </c>
      <c r="CJ81">
        <v>1.436E-2</v>
      </c>
      <c r="CK81">
        <v>5.3778999999999997E-3</v>
      </c>
      <c r="CL81">
        <v>2.0059E-2</v>
      </c>
      <c r="CM81">
        <v>1.7278000000000002E-2</v>
      </c>
      <c r="CN81">
        <v>1.4756999999999999E-2</v>
      </c>
      <c r="CO81">
        <v>1.0635E-2</v>
      </c>
      <c r="CP81">
        <v>6.1775999999999998E-2</v>
      </c>
      <c r="CQ81">
        <v>5.9370999999999998E-3</v>
      </c>
      <c r="CR81">
        <v>1.5350000000000001E-2</v>
      </c>
      <c r="CS81">
        <v>1.711E-2</v>
      </c>
      <c r="CT81">
        <v>2.0645E-2</v>
      </c>
      <c r="CU81">
        <v>1.7604999999999999E-2</v>
      </c>
      <c r="CV81">
        <v>6.3274999999999998E-2</v>
      </c>
      <c r="CW81">
        <v>1.7587999999999999E-2</v>
      </c>
      <c r="CX81">
        <v>7.2751999999999999E-3</v>
      </c>
      <c r="CY81">
        <v>7.7613000000000001E-2</v>
      </c>
      <c r="CZ81">
        <v>1.8322999999999999E-2</v>
      </c>
      <c r="DA81">
        <v>1.0710000000000001E-2</v>
      </c>
      <c r="DB81">
        <v>5.5905E-3</v>
      </c>
      <c r="DC81">
        <v>1.8977000000000001E-2</v>
      </c>
      <c r="DD81">
        <v>1.8699E-2</v>
      </c>
      <c r="DE81">
        <v>1.2494999999999999E-2</v>
      </c>
      <c r="DF81">
        <v>1.5622E-2</v>
      </c>
      <c r="DG81">
        <v>4.8456000000000003E-3</v>
      </c>
      <c r="DH81">
        <v>1.7239000000000001E-2</v>
      </c>
      <c r="DI81">
        <v>1.4291E-2</v>
      </c>
    </row>
    <row r="82" spans="1:113">
      <c r="A82" t="s">
        <v>227</v>
      </c>
      <c r="B82">
        <v>6.9068000000000004E-2</v>
      </c>
      <c r="C82">
        <v>1.5997999999999998E-2</v>
      </c>
      <c r="D82">
        <v>4.7597E-2</v>
      </c>
      <c r="E82">
        <v>4.8652000000000001E-3</v>
      </c>
      <c r="F82">
        <v>1.9029000000000001E-2</v>
      </c>
      <c r="G82">
        <v>9.9506999999999998E-3</v>
      </c>
      <c r="H82">
        <v>3.8877000000000002E-2</v>
      </c>
      <c r="I82">
        <v>3.7512999999999998E-2</v>
      </c>
      <c r="J82">
        <v>4.0301E-3</v>
      </c>
      <c r="K82">
        <v>9.6939999999999995E-3</v>
      </c>
      <c r="L82">
        <v>6.4856999999999996E-3</v>
      </c>
      <c r="M82">
        <v>5.0090999999999998E-3</v>
      </c>
      <c r="N82">
        <v>2.1160999999999999E-2</v>
      </c>
      <c r="O82">
        <v>7.7010999999999998E-3</v>
      </c>
      <c r="P82">
        <v>1.0134000000000001E-2</v>
      </c>
      <c r="Q82">
        <v>1.3552E-2</v>
      </c>
      <c r="R82">
        <v>6.339E-3</v>
      </c>
      <c r="S82">
        <v>5.7022999999999997E-2</v>
      </c>
      <c r="T82">
        <v>1.302E-2</v>
      </c>
      <c r="U82">
        <v>1.0965000000000001E-2</v>
      </c>
      <c r="V82">
        <v>4.7994999999999999E-3</v>
      </c>
      <c r="W82">
        <v>1.4404E-2</v>
      </c>
      <c r="X82">
        <v>1.346E-2</v>
      </c>
      <c r="Y82">
        <v>1.047E-2</v>
      </c>
      <c r="Z82">
        <v>9.5630000000000003E-3</v>
      </c>
      <c r="AA82">
        <v>4.9947999999999998E-3</v>
      </c>
      <c r="AB82">
        <v>1.4727000000000001E-2</v>
      </c>
      <c r="AC82">
        <v>1.3773000000000001E-2</v>
      </c>
      <c r="AD82">
        <v>1.1042E-2</v>
      </c>
      <c r="AE82">
        <v>4.4780999999999996E-3</v>
      </c>
      <c r="AF82">
        <v>1.4002000000000001E-2</v>
      </c>
      <c r="AG82">
        <v>5.3489000000000002E-3</v>
      </c>
      <c r="AH82">
        <v>2.1239000000000001E-2</v>
      </c>
      <c r="AI82">
        <v>1.9588999999999999E-2</v>
      </c>
      <c r="AJ82">
        <v>1.5289000000000001E-2</v>
      </c>
      <c r="AK82">
        <v>5.7251000000000003E-3</v>
      </c>
      <c r="AL82">
        <v>1.5466000000000001E-2</v>
      </c>
      <c r="AM82">
        <v>1.065E-2</v>
      </c>
      <c r="AN82">
        <v>5.5692999999999999E-2</v>
      </c>
      <c r="AO82">
        <v>6.6737000000000003E-3</v>
      </c>
      <c r="AP82">
        <v>2.2769000000000001E-2</v>
      </c>
      <c r="AQ82">
        <v>8.9779999999999999E-3</v>
      </c>
      <c r="AR82">
        <v>1.8334E-2</v>
      </c>
      <c r="AS82">
        <v>5.4669000000000002E-3</v>
      </c>
      <c r="AT82">
        <v>1.8133E-2</v>
      </c>
      <c r="AU82">
        <v>1.4942E-2</v>
      </c>
      <c r="AV82">
        <v>1.1488E-2</v>
      </c>
      <c r="AW82">
        <v>4.8501999999999998E-3</v>
      </c>
      <c r="AX82">
        <v>1.7555999999999999E-2</v>
      </c>
      <c r="AY82">
        <v>1.4949E-2</v>
      </c>
      <c r="AZ82">
        <v>2.462E-2</v>
      </c>
      <c r="BA82">
        <v>1.4448000000000001E-2</v>
      </c>
      <c r="BB82">
        <v>5.8856999999999998E-3</v>
      </c>
      <c r="BC82">
        <v>4.9709999999999997E-2</v>
      </c>
      <c r="BD82">
        <v>5.3686999999999997E-3</v>
      </c>
      <c r="BE82">
        <v>1.5807999999999999E-2</v>
      </c>
      <c r="BF82">
        <v>1.2128999999999999E-2</v>
      </c>
      <c r="BG82">
        <v>4.9875000000000003E-2</v>
      </c>
      <c r="BH82">
        <v>4.7993999999999997E-3</v>
      </c>
      <c r="BI82">
        <v>2.4063000000000001E-2</v>
      </c>
      <c r="BJ82">
        <v>1.0973E-2</v>
      </c>
      <c r="BK82">
        <v>2.2912999999999999E-2</v>
      </c>
      <c r="BL82">
        <v>2.1874000000000001E-2</v>
      </c>
      <c r="BM82">
        <v>2.3820000000000001E-2</v>
      </c>
      <c r="BN82">
        <v>7.6817999999999999E-3</v>
      </c>
      <c r="BO82">
        <v>5.9506999999999997E-2</v>
      </c>
      <c r="BP82">
        <v>1.2088E-2</v>
      </c>
      <c r="BQ82">
        <v>1.7247999999999999E-2</v>
      </c>
      <c r="BR82">
        <v>1.3032999999999999E-2</v>
      </c>
      <c r="BS82">
        <v>5.3889000000000003E-3</v>
      </c>
      <c r="BT82">
        <v>1.7683999999999998E-2</v>
      </c>
      <c r="BU82">
        <v>1.9213000000000001E-2</v>
      </c>
      <c r="BV82">
        <v>1.6969999999999999E-2</v>
      </c>
      <c r="BW82">
        <v>2.2755999999999998E-2</v>
      </c>
      <c r="BX82">
        <v>1.8995000000000001E-2</v>
      </c>
      <c r="BY82">
        <v>5.1434999999999996E-3</v>
      </c>
      <c r="BZ82">
        <v>1.4815E-2</v>
      </c>
      <c r="CA82">
        <v>1.4909E-2</v>
      </c>
      <c r="CB82">
        <v>1.8047000000000001E-2</v>
      </c>
      <c r="CC82">
        <v>5.1108000000000004E-3</v>
      </c>
      <c r="CD82">
        <v>2.1932E-2</v>
      </c>
      <c r="CE82">
        <v>4.9845999999999996E-3</v>
      </c>
      <c r="CF82">
        <v>1.5857E-2</v>
      </c>
      <c r="CG82">
        <v>9.9437999999999992E-3</v>
      </c>
      <c r="CH82">
        <v>1.8110999999999999E-2</v>
      </c>
      <c r="CI82">
        <v>1.2241999999999999E-2</v>
      </c>
      <c r="CJ82">
        <v>1.4363000000000001E-2</v>
      </c>
      <c r="CK82">
        <v>5.3750999999999998E-3</v>
      </c>
      <c r="CL82">
        <v>2.0053000000000001E-2</v>
      </c>
      <c r="CM82">
        <v>1.7259E-2</v>
      </c>
      <c r="CN82">
        <v>1.4785E-2</v>
      </c>
      <c r="CO82">
        <v>1.0642E-2</v>
      </c>
      <c r="CP82">
        <v>6.1740000000000003E-2</v>
      </c>
      <c r="CQ82">
        <v>5.9383999999999999E-3</v>
      </c>
      <c r="CR82">
        <v>1.5351999999999999E-2</v>
      </c>
      <c r="CS82">
        <v>1.7115999999999999E-2</v>
      </c>
      <c r="CT82">
        <v>2.0715999999999998E-2</v>
      </c>
      <c r="CU82">
        <v>1.7607999999999999E-2</v>
      </c>
      <c r="CV82">
        <v>6.3267000000000004E-2</v>
      </c>
      <c r="CW82">
        <v>1.7593999999999999E-2</v>
      </c>
      <c r="CX82">
        <v>7.2816000000000001E-3</v>
      </c>
      <c r="CY82">
        <v>7.7625E-2</v>
      </c>
      <c r="CZ82">
        <v>1.8457999999999999E-2</v>
      </c>
      <c r="DA82">
        <v>1.0711E-2</v>
      </c>
      <c r="DB82">
        <v>5.5916000000000004E-3</v>
      </c>
      <c r="DC82">
        <v>1.9077E-2</v>
      </c>
      <c r="DD82">
        <v>1.8697999999999999E-2</v>
      </c>
      <c r="DE82">
        <v>1.2506E-2</v>
      </c>
      <c r="DF82">
        <v>1.5628E-2</v>
      </c>
      <c r="DG82">
        <v>4.8463999999999998E-3</v>
      </c>
      <c r="DH82">
        <v>1.7236000000000001E-2</v>
      </c>
      <c r="DI82">
        <v>1.4289E-2</v>
      </c>
    </row>
    <row r="83" spans="1:113">
      <c r="A83" t="s">
        <v>228</v>
      </c>
      <c r="B83">
        <v>6.9048999999999999E-2</v>
      </c>
      <c r="C83">
        <v>1.5997999999999998E-2</v>
      </c>
      <c r="D83">
        <v>4.7599000000000002E-2</v>
      </c>
      <c r="E83">
        <v>4.8649000000000001E-3</v>
      </c>
      <c r="F83">
        <v>1.9033999999999999E-2</v>
      </c>
      <c r="G83">
        <v>9.9483999999999996E-3</v>
      </c>
      <c r="H83">
        <v>3.8886999999999998E-2</v>
      </c>
      <c r="I83">
        <v>3.7509000000000001E-2</v>
      </c>
      <c r="J83">
        <v>4.0306999999999999E-3</v>
      </c>
      <c r="K83">
        <v>9.6918999999999998E-3</v>
      </c>
      <c r="L83">
        <v>6.4834999999999997E-3</v>
      </c>
      <c r="M83">
        <v>5.0090999999999998E-3</v>
      </c>
      <c r="N83">
        <v>2.1160000000000002E-2</v>
      </c>
      <c r="O83">
        <v>7.7003000000000002E-3</v>
      </c>
      <c r="P83">
        <v>1.0129000000000001E-2</v>
      </c>
      <c r="Q83">
        <v>1.3553000000000001E-2</v>
      </c>
      <c r="R83">
        <v>6.3426000000000003E-3</v>
      </c>
      <c r="S83">
        <v>5.7010999999999999E-2</v>
      </c>
      <c r="T83">
        <v>1.3016E-2</v>
      </c>
      <c r="U83">
        <v>1.0959E-2</v>
      </c>
      <c r="V83">
        <v>4.8005000000000001E-3</v>
      </c>
      <c r="W83">
        <v>1.4406E-2</v>
      </c>
      <c r="X83">
        <v>1.3462E-2</v>
      </c>
      <c r="Y83">
        <v>1.047E-2</v>
      </c>
      <c r="Z83">
        <v>9.5653000000000005E-3</v>
      </c>
      <c r="AA83">
        <v>4.9966999999999998E-3</v>
      </c>
      <c r="AB83">
        <v>1.4735E-2</v>
      </c>
      <c r="AC83">
        <v>1.3776E-2</v>
      </c>
      <c r="AD83">
        <v>1.1041E-2</v>
      </c>
      <c r="AE83">
        <v>4.4773E-3</v>
      </c>
      <c r="AF83">
        <v>1.4001E-2</v>
      </c>
      <c r="AG83">
        <v>5.3492000000000001E-3</v>
      </c>
      <c r="AH83">
        <v>2.1233999999999999E-2</v>
      </c>
      <c r="AI83">
        <v>1.9594E-2</v>
      </c>
      <c r="AJ83">
        <v>1.5287E-2</v>
      </c>
      <c r="AK83">
        <v>5.7254000000000003E-3</v>
      </c>
      <c r="AL83">
        <v>1.5465E-2</v>
      </c>
      <c r="AM83">
        <v>1.0647999999999999E-2</v>
      </c>
      <c r="AN83">
        <v>5.5688000000000001E-2</v>
      </c>
      <c r="AO83">
        <v>6.6733000000000001E-3</v>
      </c>
      <c r="AP83">
        <v>2.2766999999999999E-2</v>
      </c>
      <c r="AQ83">
        <v>8.9782999999999998E-3</v>
      </c>
      <c r="AR83">
        <v>1.8342000000000001E-2</v>
      </c>
      <c r="AS83">
        <v>5.4654999999999999E-3</v>
      </c>
      <c r="AT83">
        <v>1.8134000000000001E-2</v>
      </c>
      <c r="AU83">
        <v>1.4936E-2</v>
      </c>
      <c r="AV83">
        <v>1.1487000000000001E-2</v>
      </c>
      <c r="AW83">
        <v>4.8532000000000002E-3</v>
      </c>
      <c r="AX83">
        <v>1.7555999999999999E-2</v>
      </c>
      <c r="AY83">
        <v>1.495E-2</v>
      </c>
      <c r="AZ83">
        <v>2.4625000000000001E-2</v>
      </c>
      <c r="BA83">
        <v>1.4449999999999999E-2</v>
      </c>
      <c r="BB83">
        <v>5.8865999999999996E-3</v>
      </c>
      <c r="BC83">
        <v>4.9715000000000002E-2</v>
      </c>
      <c r="BD83">
        <v>5.3689999999999996E-3</v>
      </c>
      <c r="BE83">
        <v>1.5810000000000001E-2</v>
      </c>
      <c r="BF83">
        <v>1.2132E-2</v>
      </c>
      <c r="BG83">
        <v>4.9868000000000003E-2</v>
      </c>
      <c r="BH83">
        <v>4.7990999999999997E-3</v>
      </c>
      <c r="BI83">
        <v>2.4060000000000002E-2</v>
      </c>
      <c r="BJ83">
        <v>1.0975E-2</v>
      </c>
      <c r="BK83">
        <v>2.2915000000000001E-2</v>
      </c>
      <c r="BL83">
        <v>2.188E-2</v>
      </c>
      <c r="BM83">
        <v>2.3827000000000001E-2</v>
      </c>
      <c r="BN83">
        <v>7.6813999999999997E-3</v>
      </c>
      <c r="BO83">
        <v>5.9512000000000002E-2</v>
      </c>
      <c r="BP83">
        <v>1.2087000000000001E-2</v>
      </c>
      <c r="BQ83">
        <v>1.7243000000000001E-2</v>
      </c>
      <c r="BR83">
        <v>1.3034E-2</v>
      </c>
      <c r="BS83">
        <v>5.3889999999999997E-3</v>
      </c>
      <c r="BT83">
        <v>1.7690000000000001E-2</v>
      </c>
      <c r="BU83">
        <v>1.9216E-2</v>
      </c>
      <c r="BV83">
        <v>1.6990000000000002E-2</v>
      </c>
      <c r="BW83">
        <v>2.2756999999999999E-2</v>
      </c>
      <c r="BX83">
        <v>1.8995999999999999E-2</v>
      </c>
      <c r="BY83">
        <v>5.1447999999999997E-3</v>
      </c>
      <c r="BZ83">
        <v>1.4819000000000001E-2</v>
      </c>
      <c r="CA83">
        <v>1.4909E-2</v>
      </c>
      <c r="CB83">
        <v>1.8051000000000001E-2</v>
      </c>
      <c r="CC83">
        <v>5.1146999999999998E-3</v>
      </c>
      <c r="CD83">
        <v>2.1940000000000001E-2</v>
      </c>
      <c r="CE83">
        <v>4.9848000000000002E-3</v>
      </c>
      <c r="CF83">
        <v>1.5859000000000002E-2</v>
      </c>
      <c r="CG83">
        <v>9.9447000000000008E-3</v>
      </c>
      <c r="CH83">
        <v>1.8107000000000002E-2</v>
      </c>
      <c r="CI83">
        <v>1.2241999999999999E-2</v>
      </c>
      <c r="CJ83">
        <v>1.4364999999999999E-2</v>
      </c>
      <c r="CK83">
        <v>5.3759999999999997E-3</v>
      </c>
      <c r="CL83">
        <v>2.0053999999999999E-2</v>
      </c>
      <c r="CM83">
        <v>1.7266E-2</v>
      </c>
      <c r="CN83">
        <v>1.4789E-2</v>
      </c>
      <c r="CO83">
        <v>1.0644000000000001E-2</v>
      </c>
      <c r="CP83">
        <v>6.1760000000000002E-2</v>
      </c>
      <c r="CQ83">
        <v>5.9379000000000003E-3</v>
      </c>
      <c r="CR83">
        <v>1.5351999999999999E-2</v>
      </c>
      <c r="CS83">
        <v>1.7114999999999998E-2</v>
      </c>
      <c r="CT83">
        <v>2.0712999999999999E-2</v>
      </c>
      <c r="CU83">
        <v>1.7607000000000001E-2</v>
      </c>
      <c r="CV83">
        <v>6.3278000000000001E-2</v>
      </c>
      <c r="CW83">
        <v>1.7595E-2</v>
      </c>
      <c r="CX83">
        <v>7.2871000000000003E-3</v>
      </c>
      <c r="CY83">
        <v>7.7618999999999994E-2</v>
      </c>
      <c r="CZ83">
        <v>1.8450999999999999E-2</v>
      </c>
      <c r="DA83">
        <v>1.0710000000000001E-2</v>
      </c>
      <c r="DB83">
        <v>5.5905E-3</v>
      </c>
      <c r="DC83">
        <v>1.9066E-2</v>
      </c>
      <c r="DD83">
        <v>1.8700999999999999E-2</v>
      </c>
      <c r="DE83">
        <v>1.2507000000000001E-2</v>
      </c>
      <c r="DF83">
        <v>1.5630999999999999E-2</v>
      </c>
      <c r="DG83">
        <v>4.8459000000000002E-3</v>
      </c>
      <c r="DH83">
        <v>1.7235E-2</v>
      </c>
      <c r="DI83">
        <v>1.4290000000000001E-2</v>
      </c>
    </row>
    <row r="84" spans="1:113">
      <c r="A84" t="s">
        <v>229</v>
      </c>
      <c r="B84">
        <v>6.9048999999999999E-2</v>
      </c>
      <c r="C84">
        <v>1.5997999999999998E-2</v>
      </c>
      <c r="D84">
        <v>4.7599000000000002E-2</v>
      </c>
      <c r="E84">
        <v>4.8649000000000001E-3</v>
      </c>
      <c r="F84">
        <v>1.9033999999999999E-2</v>
      </c>
      <c r="G84">
        <v>9.9483999999999996E-3</v>
      </c>
      <c r="H84">
        <v>3.8886999999999998E-2</v>
      </c>
      <c r="I84">
        <v>3.7509000000000001E-2</v>
      </c>
      <c r="J84">
        <v>4.0306999999999999E-3</v>
      </c>
      <c r="K84">
        <v>9.6918999999999998E-3</v>
      </c>
      <c r="L84">
        <v>6.4834999999999997E-3</v>
      </c>
      <c r="M84">
        <v>5.0090999999999998E-3</v>
      </c>
      <c r="N84">
        <v>2.1160000000000002E-2</v>
      </c>
      <c r="O84">
        <v>7.7003000000000002E-3</v>
      </c>
      <c r="P84">
        <v>1.0129000000000001E-2</v>
      </c>
      <c r="Q84">
        <v>1.3553000000000001E-2</v>
      </c>
      <c r="R84">
        <v>6.3426000000000003E-3</v>
      </c>
      <c r="S84">
        <v>5.7010999999999999E-2</v>
      </c>
      <c r="T84">
        <v>1.3016E-2</v>
      </c>
      <c r="U84">
        <v>1.0959E-2</v>
      </c>
      <c r="V84">
        <v>4.8005000000000001E-3</v>
      </c>
      <c r="W84">
        <v>1.4406E-2</v>
      </c>
      <c r="X84">
        <v>1.3462E-2</v>
      </c>
      <c r="Y84">
        <v>1.047E-2</v>
      </c>
      <c r="Z84">
        <v>9.5653000000000005E-3</v>
      </c>
      <c r="AA84">
        <v>4.9966999999999998E-3</v>
      </c>
      <c r="AB84">
        <v>1.4735E-2</v>
      </c>
      <c r="AC84">
        <v>1.3776E-2</v>
      </c>
      <c r="AD84">
        <v>1.1041E-2</v>
      </c>
      <c r="AE84">
        <v>4.4773E-3</v>
      </c>
      <c r="AF84">
        <v>1.4001E-2</v>
      </c>
      <c r="AG84">
        <v>5.3492000000000001E-3</v>
      </c>
      <c r="AH84">
        <v>2.1233999999999999E-2</v>
      </c>
      <c r="AI84">
        <v>1.9594E-2</v>
      </c>
      <c r="AJ84">
        <v>1.5287E-2</v>
      </c>
      <c r="AK84">
        <v>5.7254000000000003E-3</v>
      </c>
      <c r="AL84">
        <v>1.5465E-2</v>
      </c>
      <c r="AM84">
        <v>1.0647999999999999E-2</v>
      </c>
      <c r="AN84">
        <v>5.5688000000000001E-2</v>
      </c>
      <c r="AO84">
        <v>6.6733000000000001E-3</v>
      </c>
      <c r="AP84">
        <v>2.2766999999999999E-2</v>
      </c>
      <c r="AQ84">
        <v>8.9782999999999998E-3</v>
      </c>
      <c r="AR84">
        <v>1.8342000000000001E-2</v>
      </c>
      <c r="AS84">
        <v>5.4654999999999999E-3</v>
      </c>
      <c r="AT84">
        <v>1.8134000000000001E-2</v>
      </c>
      <c r="AU84">
        <v>1.4936E-2</v>
      </c>
      <c r="AV84">
        <v>1.1487000000000001E-2</v>
      </c>
      <c r="AW84">
        <v>4.8532000000000002E-3</v>
      </c>
      <c r="AX84">
        <v>1.7555999999999999E-2</v>
      </c>
      <c r="AY84">
        <v>1.495E-2</v>
      </c>
      <c r="AZ84">
        <v>2.4625000000000001E-2</v>
      </c>
      <c r="BA84">
        <v>1.4449999999999999E-2</v>
      </c>
      <c r="BB84">
        <v>5.8865999999999996E-3</v>
      </c>
      <c r="BC84">
        <v>4.9715000000000002E-2</v>
      </c>
      <c r="BD84">
        <v>5.3689999999999996E-3</v>
      </c>
      <c r="BE84">
        <v>1.5810000000000001E-2</v>
      </c>
      <c r="BF84">
        <v>1.2132E-2</v>
      </c>
      <c r="BG84">
        <v>4.9868000000000003E-2</v>
      </c>
      <c r="BH84">
        <v>4.7990999999999997E-3</v>
      </c>
      <c r="BI84">
        <v>2.4060000000000002E-2</v>
      </c>
      <c r="BJ84">
        <v>1.0975E-2</v>
      </c>
      <c r="BK84">
        <v>2.2915000000000001E-2</v>
      </c>
      <c r="BL84">
        <v>2.188E-2</v>
      </c>
      <c r="BM84">
        <v>2.3827000000000001E-2</v>
      </c>
      <c r="BN84">
        <v>7.6813999999999997E-3</v>
      </c>
      <c r="BO84">
        <v>5.9512000000000002E-2</v>
      </c>
      <c r="BP84">
        <v>1.2087000000000001E-2</v>
      </c>
      <c r="BQ84">
        <v>1.7243000000000001E-2</v>
      </c>
      <c r="BR84">
        <v>1.3034E-2</v>
      </c>
      <c r="BS84">
        <v>5.3889999999999997E-3</v>
      </c>
      <c r="BT84">
        <v>1.7690000000000001E-2</v>
      </c>
      <c r="BU84">
        <v>1.9216E-2</v>
      </c>
      <c r="BV84">
        <v>1.6990000000000002E-2</v>
      </c>
      <c r="BW84">
        <v>2.2756999999999999E-2</v>
      </c>
      <c r="BX84">
        <v>1.8995999999999999E-2</v>
      </c>
      <c r="BY84">
        <v>5.1447999999999997E-3</v>
      </c>
      <c r="BZ84">
        <v>1.4819000000000001E-2</v>
      </c>
      <c r="CA84">
        <v>1.4909E-2</v>
      </c>
      <c r="CB84">
        <v>1.8051000000000001E-2</v>
      </c>
      <c r="CC84">
        <v>5.1146999999999998E-3</v>
      </c>
      <c r="CD84">
        <v>2.1940000000000001E-2</v>
      </c>
      <c r="CE84">
        <v>4.9848000000000002E-3</v>
      </c>
      <c r="CF84">
        <v>1.5859000000000002E-2</v>
      </c>
      <c r="CG84">
        <v>9.9447000000000008E-3</v>
      </c>
      <c r="CH84">
        <v>1.8107000000000002E-2</v>
      </c>
      <c r="CI84">
        <v>1.2241999999999999E-2</v>
      </c>
      <c r="CJ84">
        <v>1.4364999999999999E-2</v>
      </c>
      <c r="CK84">
        <v>5.3759999999999997E-3</v>
      </c>
      <c r="CL84">
        <v>2.0053999999999999E-2</v>
      </c>
      <c r="CM84">
        <v>1.7266E-2</v>
      </c>
      <c r="CN84">
        <v>1.4789E-2</v>
      </c>
      <c r="CO84">
        <v>1.0644000000000001E-2</v>
      </c>
      <c r="CP84">
        <v>6.1760000000000002E-2</v>
      </c>
      <c r="CQ84">
        <v>5.9379000000000003E-3</v>
      </c>
      <c r="CR84">
        <v>1.5351999999999999E-2</v>
      </c>
      <c r="CS84">
        <v>1.7114999999999998E-2</v>
      </c>
      <c r="CT84">
        <v>2.0712999999999999E-2</v>
      </c>
      <c r="CU84">
        <v>1.7607000000000001E-2</v>
      </c>
      <c r="CV84">
        <v>6.3278000000000001E-2</v>
      </c>
      <c r="CW84">
        <v>1.7595E-2</v>
      </c>
      <c r="CX84">
        <v>7.2871000000000003E-3</v>
      </c>
      <c r="CY84">
        <v>7.7618999999999994E-2</v>
      </c>
      <c r="CZ84">
        <v>1.8450999999999999E-2</v>
      </c>
      <c r="DA84">
        <v>1.0710000000000001E-2</v>
      </c>
      <c r="DB84">
        <v>5.5905E-3</v>
      </c>
      <c r="DC84">
        <v>1.9066E-2</v>
      </c>
      <c r="DD84">
        <v>1.8700999999999999E-2</v>
      </c>
      <c r="DE84">
        <v>1.2507000000000001E-2</v>
      </c>
      <c r="DF84">
        <v>1.5630999999999999E-2</v>
      </c>
      <c r="DG84">
        <v>4.8459000000000002E-3</v>
      </c>
      <c r="DH84">
        <v>1.7235E-2</v>
      </c>
      <c r="DI84">
        <v>1.4290000000000001E-2</v>
      </c>
    </row>
    <row r="85" spans="1:113">
      <c r="A85" t="s">
        <v>230</v>
      </c>
      <c r="B85">
        <v>7.0109000000000005E-2</v>
      </c>
      <c r="C85">
        <v>1.5169E-2</v>
      </c>
      <c r="D85">
        <v>4.7316999999999998E-2</v>
      </c>
      <c r="E85">
        <v>4.8428999999999998E-3</v>
      </c>
      <c r="F85">
        <v>1.8508E-2</v>
      </c>
      <c r="G85">
        <v>1.0145E-2</v>
      </c>
      <c r="H85">
        <v>3.8906000000000003E-2</v>
      </c>
      <c r="I85">
        <v>3.7360999999999998E-2</v>
      </c>
      <c r="J85">
        <v>3.9176999999999997E-3</v>
      </c>
      <c r="K85">
        <v>9.3611000000000007E-3</v>
      </c>
      <c r="L85">
        <v>6.3284999999999999E-3</v>
      </c>
      <c r="M85">
        <v>5.0213999999999996E-3</v>
      </c>
      <c r="N85">
        <v>2.1430999999999999E-2</v>
      </c>
      <c r="O85">
        <v>7.9250999999999992E-3</v>
      </c>
      <c r="P85">
        <v>1.0335E-2</v>
      </c>
      <c r="Q85">
        <v>1.3370999999999999E-2</v>
      </c>
      <c r="R85">
        <v>6.1406000000000004E-3</v>
      </c>
      <c r="S85">
        <v>5.6342999999999997E-2</v>
      </c>
      <c r="T85">
        <v>1.3141E-2</v>
      </c>
      <c r="U85">
        <v>1.1176999999999999E-2</v>
      </c>
      <c r="V85">
        <v>4.7248999999999998E-3</v>
      </c>
      <c r="W85">
        <v>1.3894999999999999E-2</v>
      </c>
      <c r="X85">
        <v>1.3180000000000001E-2</v>
      </c>
      <c r="Y85">
        <v>1.0600999999999999E-2</v>
      </c>
      <c r="Z85">
        <v>9.5350999999999995E-3</v>
      </c>
      <c r="AA85">
        <v>4.8491000000000003E-3</v>
      </c>
      <c r="AB85">
        <v>1.406E-2</v>
      </c>
      <c r="AC85">
        <v>1.3402000000000001E-2</v>
      </c>
      <c r="AD85">
        <v>1.108E-2</v>
      </c>
      <c r="AE85">
        <v>4.4714999999999998E-3</v>
      </c>
      <c r="AF85">
        <v>1.3283E-2</v>
      </c>
      <c r="AG85">
        <v>5.3264000000000002E-3</v>
      </c>
      <c r="AH85">
        <v>2.1228E-2</v>
      </c>
      <c r="AI85">
        <v>1.8991999999999998E-2</v>
      </c>
      <c r="AJ85">
        <v>1.5384999999999999E-2</v>
      </c>
      <c r="AK85">
        <v>5.5932999999999998E-3</v>
      </c>
      <c r="AL85">
        <v>1.5309E-2</v>
      </c>
      <c r="AM85">
        <v>1.0647E-2</v>
      </c>
      <c r="AN85">
        <v>5.5551999999999997E-2</v>
      </c>
      <c r="AO85">
        <v>6.3209E-3</v>
      </c>
      <c r="AP85">
        <v>2.1932E-2</v>
      </c>
      <c r="AQ85">
        <v>8.9758000000000008E-3</v>
      </c>
      <c r="AR85">
        <v>1.8071E-2</v>
      </c>
      <c r="AS85">
        <v>5.4492000000000004E-3</v>
      </c>
      <c r="AT85">
        <v>1.7981E-2</v>
      </c>
      <c r="AU85">
        <v>1.4811E-2</v>
      </c>
      <c r="AV85">
        <v>1.153E-2</v>
      </c>
      <c r="AW85">
        <v>4.6893000000000004E-3</v>
      </c>
      <c r="AX85">
        <v>1.7489999999999999E-2</v>
      </c>
      <c r="AY85">
        <v>1.4664999999999999E-2</v>
      </c>
      <c r="AZ85">
        <v>2.4771000000000001E-2</v>
      </c>
      <c r="BA85">
        <v>1.4777999999999999E-2</v>
      </c>
      <c r="BB85">
        <v>5.7123E-3</v>
      </c>
      <c r="BC85">
        <v>4.9550999999999998E-2</v>
      </c>
      <c r="BD85">
        <v>5.3794000000000003E-3</v>
      </c>
      <c r="BE85">
        <v>1.5774E-2</v>
      </c>
      <c r="BF85">
        <v>1.2168E-2</v>
      </c>
      <c r="BG85">
        <v>4.9176999999999998E-2</v>
      </c>
      <c r="BH85">
        <v>4.8826E-3</v>
      </c>
      <c r="BI85">
        <v>2.3309E-2</v>
      </c>
      <c r="BJ85">
        <v>1.1440000000000001E-2</v>
      </c>
      <c r="BK85">
        <v>2.2973E-2</v>
      </c>
      <c r="BL85">
        <v>2.1974E-2</v>
      </c>
      <c r="BM85">
        <v>2.3928999999999999E-2</v>
      </c>
      <c r="BN85">
        <v>7.4782E-3</v>
      </c>
      <c r="BO85">
        <v>5.9048000000000003E-2</v>
      </c>
      <c r="BP85">
        <v>1.2435E-2</v>
      </c>
      <c r="BQ85">
        <v>1.7108999999999999E-2</v>
      </c>
      <c r="BR85">
        <v>1.3209E-2</v>
      </c>
      <c r="BS85">
        <v>5.3562999999999996E-3</v>
      </c>
      <c r="BT85">
        <v>1.7940999999999999E-2</v>
      </c>
      <c r="BU85">
        <v>1.9047000000000001E-2</v>
      </c>
      <c r="BV85">
        <v>1.7052999999999999E-2</v>
      </c>
      <c r="BW85">
        <v>2.2700999999999999E-2</v>
      </c>
      <c r="BX85">
        <v>1.8950000000000002E-2</v>
      </c>
      <c r="BY85">
        <v>5.0977000000000001E-3</v>
      </c>
      <c r="BZ85">
        <v>1.5096999999999999E-2</v>
      </c>
      <c r="CA85">
        <v>1.4733E-2</v>
      </c>
      <c r="CB85">
        <v>1.7915E-2</v>
      </c>
      <c r="CC85">
        <v>5.2281999999999997E-3</v>
      </c>
      <c r="CD85">
        <v>2.1228E-2</v>
      </c>
      <c r="CE85">
        <v>5.0188000000000003E-3</v>
      </c>
      <c r="CF85">
        <v>1.5668999999999999E-2</v>
      </c>
      <c r="CG85">
        <v>9.9328000000000003E-3</v>
      </c>
      <c r="CH85">
        <v>1.8142999999999999E-2</v>
      </c>
      <c r="CI85">
        <v>1.2274999999999999E-2</v>
      </c>
      <c r="CJ85">
        <v>1.4328E-2</v>
      </c>
      <c r="CK85">
        <v>5.1475000000000002E-3</v>
      </c>
      <c r="CL85">
        <v>1.9689999999999999E-2</v>
      </c>
      <c r="CM85">
        <v>1.6097E-2</v>
      </c>
      <c r="CN85">
        <v>1.5117999999999999E-2</v>
      </c>
      <c r="CO85">
        <v>9.9126000000000006E-3</v>
      </c>
      <c r="CP85">
        <v>6.0787000000000001E-2</v>
      </c>
      <c r="CQ85">
        <v>5.7149000000000002E-3</v>
      </c>
      <c r="CR85">
        <v>1.5276E-2</v>
      </c>
      <c r="CS85">
        <v>1.6722999999999998E-2</v>
      </c>
      <c r="CT85">
        <v>2.0673E-2</v>
      </c>
      <c r="CU85">
        <v>1.7457E-2</v>
      </c>
      <c r="CV85">
        <v>6.2011999999999998E-2</v>
      </c>
      <c r="CW85">
        <v>1.7632999999999999E-2</v>
      </c>
      <c r="CX85">
        <v>6.9974E-3</v>
      </c>
      <c r="CY85">
        <v>7.7122999999999997E-2</v>
      </c>
      <c r="CZ85">
        <v>1.8751E-2</v>
      </c>
      <c r="DA85">
        <v>1.0436000000000001E-2</v>
      </c>
      <c r="DB85">
        <v>5.3848999999999998E-3</v>
      </c>
      <c r="DC85">
        <v>1.9862999999999999E-2</v>
      </c>
      <c r="DD85">
        <v>1.9120999999999999E-2</v>
      </c>
      <c r="DE85">
        <v>1.2485E-2</v>
      </c>
      <c r="DF85">
        <v>1.5262E-2</v>
      </c>
      <c r="DG85">
        <v>4.8221000000000002E-3</v>
      </c>
      <c r="DH85">
        <v>1.7339E-2</v>
      </c>
      <c r="DI85">
        <v>1.4082000000000001E-2</v>
      </c>
    </row>
    <row r="86" spans="1:113">
      <c r="A86" t="s">
        <v>231</v>
      </c>
      <c r="B86">
        <v>6.8744E-2</v>
      </c>
      <c r="C86">
        <v>1.5658999999999999E-2</v>
      </c>
      <c r="D86">
        <v>4.7599000000000002E-2</v>
      </c>
      <c r="E86">
        <v>4.8656999999999997E-3</v>
      </c>
      <c r="F86">
        <v>1.8763999999999999E-2</v>
      </c>
      <c r="G86">
        <v>9.8942000000000006E-3</v>
      </c>
      <c r="H86">
        <v>3.8404000000000001E-2</v>
      </c>
      <c r="I86">
        <v>3.7007999999999999E-2</v>
      </c>
      <c r="J86">
        <v>4.0197000000000002E-3</v>
      </c>
      <c r="K86">
        <v>9.5081000000000002E-3</v>
      </c>
      <c r="L86">
        <v>6.3311000000000001E-3</v>
      </c>
      <c r="M86">
        <v>4.9506000000000003E-3</v>
      </c>
      <c r="N86">
        <v>2.1107000000000001E-2</v>
      </c>
      <c r="O86">
        <v>7.7003999999999996E-3</v>
      </c>
      <c r="P86">
        <v>1.0019E-2</v>
      </c>
      <c r="Q86">
        <v>1.3212E-2</v>
      </c>
      <c r="R86">
        <v>6.2505E-3</v>
      </c>
      <c r="S86">
        <v>5.6182999999999997E-2</v>
      </c>
      <c r="T86">
        <v>1.2829E-2</v>
      </c>
      <c r="U86">
        <v>1.0918000000000001E-2</v>
      </c>
      <c r="V86">
        <v>4.7169000000000004E-3</v>
      </c>
      <c r="W86">
        <v>1.4164E-2</v>
      </c>
      <c r="X86">
        <v>1.3394E-2</v>
      </c>
      <c r="Y86">
        <v>1.0401000000000001E-2</v>
      </c>
      <c r="Z86">
        <v>9.5338999999999997E-3</v>
      </c>
      <c r="AA86">
        <v>4.9547000000000002E-3</v>
      </c>
      <c r="AB86">
        <v>1.4433E-2</v>
      </c>
      <c r="AC86">
        <v>1.3676000000000001E-2</v>
      </c>
      <c r="AD86">
        <v>1.095E-2</v>
      </c>
      <c r="AE86">
        <v>4.4308999999999998E-3</v>
      </c>
      <c r="AF86">
        <v>1.3877E-2</v>
      </c>
      <c r="AG86">
        <v>5.3078999999999999E-3</v>
      </c>
      <c r="AH86">
        <v>2.1115999999999999E-2</v>
      </c>
      <c r="AI86">
        <v>1.9111E-2</v>
      </c>
      <c r="AJ86">
        <v>1.5262E-2</v>
      </c>
      <c r="AK86">
        <v>5.6823999999999998E-3</v>
      </c>
      <c r="AL86">
        <v>1.5358E-2</v>
      </c>
      <c r="AM86">
        <v>1.0640999999999999E-2</v>
      </c>
      <c r="AN86">
        <v>5.5517999999999998E-2</v>
      </c>
      <c r="AO86">
        <v>6.6185999999999997E-3</v>
      </c>
      <c r="AP86">
        <v>2.2682000000000001E-2</v>
      </c>
      <c r="AQ86">
        <v>8.9554000000000005E-3</v>
      </c>
      <c r="AR86">
        <v>1.7694000000000001E-2</v>
      </c>
      <c r="AS86">
        <v>5.4219999999999997E-3</v>
      </c>
      <c r="AT86">
        <v>1.8131000000000001E-2</v>
      </c>
      <c r="AU86">
        <v>1.4754E-2</v>
      </c>
      <c r="AV86">
        <v>1.1343000000000001E-2</v>
      </c>
      <c r="AW86">
        <v>4.7862E-3</v>
      </c>
      <c r="AX86">
        <v>1.7579999999999998E-2</v>
      </c>
      <c r="AY86">
        <v>1.4989000000000001E-2</v>
      </c>
      <c r="AZ86">
        <v>2.4667999999999999E-2</v>
      </c>
      <c r="BA86">
        <v>1.4496E-2</v>
      </c>
      <c r="BB86">
        <v>5.8696E-3</v>
      </c>
      <c r="BC86">
        <v>4.9598000000000003E-2</v>
      </c>
      <c r="BD86">
        <v>5.3509999999999999E-3</v>
      </c>
      <c r="BE86">
        <v>1.5585999999999999E-2</v>
      </c>
      <c r="BF86">
        <v>1.2045E-2</v>
      </c>
      <c r="BG86">
        <v>4.9770000000000002E-2</v>
      </c>
      <c r="BH86">
        <v>4.7914000000000003E-3</v>
      </c>
      <c r="BI86">
        <v>2.4008999999999999E-2</v>
      </c>
      <c r="BJ86">
        <v>1.0983E-2</v>
      </c>
      <c r="BK86">
        <v>2.2790000000000001E-2</v>
      </c>
      <c r="BL86">
        <v>2.1828E-2</v>
      </c>
      <c r="BM86">
        <v>2.3769999999999999E-2</v>
      </c>
      <c r="BN86">
        <v>7.6233000000000004E-3</v>
      </c>
      <c r="BO86">
        <v>5.9094000000000001E-2</v>
      </c>
      <c r="BP86">
        <v>1.1908E-2</v>
      </c>
      <c r="BQ86">
        <v>1.7117E-2</v>
      </c>
      <c r="BR86">
        <v>1.2803E-2</v>
      </c>
      <c r="BS86">
        <v>5.3636999999999999E-3</v>
      </c>
      <c r="BT86">
        <v>1.7611999999999999E-2</v>
      </c>
      <c r="BU86">
        <v>1.9044999999999999E-2</v>
      </c>
      <c r="BV86">
        <v>1.6648E-2</v>
      </c>
      <c r="BW86">
        <v>2.2612E-2</v>
      </c>
      <c r="BX86">
        <v>1.8874999999999999E-2</v>
      </c>
      <c r="BY86">
        <v>5.071E-3</v>
      </c>
      <c r="BZ86">
        <v>1.4762000000000001E-2</v>
      </c>
      <c r="CA86">
        <v>1.4886999999999999E-2</v>
      </c>
      <c r="CB86">
        <v>1.7884000000000001E-2</v>
      </c>
      <c r="CC86">
        <v>4.9896000000000003E-3</v>
      </c>
      <c r="CD86">
        <v>2.1631999999999998E-2</v>
      </c>
      <c r="CE86">
        <v>4.9087999999999996E-3</v>
      </c>
      <c r="CF86">
        <v>1.5834999999999998E-2</v>
      </c>
      <c r="CG86">
        <v>9.9310000000000006E-3</v>
      </c>
      <c r="CH86">
        <v>1.8121999999999999E-2</v>
      </c>
      <c r="CI86">
        <v>1.2236E-2</v>
      </c>
      <c r="CJ86">
        <v>1.4383E-2</v>
      </c>
      <c r="CK86">
        <v>5.3683000000000003E-3</v>
      </c>
      <c r="CL86">
        <v>1.9932999999999999E-2</v>
      </c>
      <c r="CM86">
        <v>1.6990000000000002E-2</v>
      </c>
      <c r="CN86">
        <v>1.4675000000000001E-2</v>
      </c>
      <c r="CO86">
        <v>1.0562999999999999E-2</v>
      </c>
      <c r="CP86">
        <v>6.1904000000000001E-2</v>
      </c>
      <c r="CQ86">
        <v>5.8834999999999998E-3</v>
      </c>
      <c r="CR86">
        <v>1.5232000000000001E-2</v>
      </c>
      <c r="CS86">
        <v>1.6678999999999999E-2</v>
      </c>
      <c r="CT86">
        <v>2.0310000000000002E-2</v>
      </c>
      <c r="CU86">
        <v>1.7476999999999999E-2</v>
      </c>
      <c r="CV86">
        <v>6.3066999999999998E-2</v>
      </c>
      <c r="CW86">
        <v>1.7451999999999999E-2</v>
      </c>
      <c r="CX86">
        <v>7.1786999999999997E-3</v>
      </c>
      <c r="CY86">
        <v>7.7344999999999997E-2</v>
      </c>
      <c r="CZ86">
        <v>1.8369E-2</v>
      </c>
      <c r="DA86">
        <v>1.0548999999999999E-2</v>
      </c>
      <c r="DB86">
        <v>5.5953000000000001E-3</v>
      </c>
      <c r="DC86">
        <v>1.9019999999999999E-2</v>
      </c>
      <c r="DD86">
        <v>1.8714999999999999E-2</v>
      </c>
      <c r="DE86">
        <v>1.2349000000000001E-2</v>
      </c>
      <c r="DF86">
        <v>1.5386E-2</v>
      </c>
      <c r="DG86">
        <v>4.7968999999999998E-3</v>
      </c>
      <c r="DH86">
        <v>1.7068E-2</v>
      </c>
      <c r="DI86">
        <v>1.4047E-2</v>
      </c>
    </row>
    <row r="87" spans="1:113">
      <c r="A87" t="s">
        <v>248</v>
      </c>
      <c r="B87">
        <v>6.9048999999999999E-2</v>
      </c>
      <c r="C87">
        <v>1.5997999999999998E-2</v>
      </c>
      <c r="D87">
        <v>4.7599000000000002E-2</v>
      </c>
      <c r="E87">
        <v>4.8649000000000001E-3</v>
      </c>
      <c r="F87">
        <v>1.9033999999999999E-2</v>
      </c>
      <c r="G87">
        <v>9.9483999999999996E-3</v>
      </c>
      <c r="H87">
        <v>3.8886999999999998E-2</v>
      </c>
      <c r="I87">
        <v>3.7509000000000001E-2</v>
      </c>
      <c r="J87">
        <v>4.0306999999999999E-3</v>
      </c>
      <c r="K87">
        <v>9.6918999999999998E-3</v>
      </c>
      <c r="L87">
        <v>6.4834999999999997E-3</v>
      </c>
      <c r="M87">
        <v>5.0090999999999998E-3</v>
      </c>
      <c r="N87">
        <v>2.1160000000000002E-2</v>
      </c>
      <c r="O87">
        <v>7.7003000000000002E-3</v>
      </c>
      <c r="P87">
        <v>1.0129000000000001E-2</v>
      </c>
      <c r="Q87">
        <v>1.3553000000000001E-2</v>
      </c>
      <c r="R87">
        <v>6.3426000000000003E-3</v>
      </c>
      <c r="S87">
        <v>5.7010999999999999E-2</v>
      </c>
      <c r="T87">
        <v>1.3016E-2</v>
      </c>
      <c r="U87">
        <v>1.0959E-2</v>
      </c>
      <c r="V87">
        <v>4.8005000000000001E-3</v>
      </c>
      <c r="W87">
        <v>1.4406E-2</v>
      </c>
      <c r="X87">
        <v>1.3462E-2</v>
      </c>
      <c r="Y87">
        <v>1.047E-2</v>
      </c>
      <c r="Z87">
        <v>9.5653000000000005E-3</v>
      </c>
      <c r="AA87">
        <v>4.9966999999999998E-3</v>
      </c>
      <c r="AB87">
        <v>1.4735E-2</v>
      </c>
      <c r="AC87">
        <v>1.3776E-2</v>
      </c>
      <c r="AD87">
        <v>1.1041E-2</v>
      </c>
      <c r="AE87">
        <v>4.4773E-3</v>
      </c>
      <c r="AF87">
        <v>1.4001E-2</v>
      </c>
      <c r="AG87">
        <v>5.3492000000000001E-3</v>
      </c>
      <c r="AH87">
        <v>2.1233999999999999E-2</v>
      </c>
      <c r="AI87">
        <v>1.9594E-2</v>
      </c>
      <c r="AJ87">
        <v>1.5287E-2</v>
      </c>
      <c r="AK87">
        <v>5.7254000000000003E-3</v>
      </c>
      <c r="AL87">
        <v>1.5465E-2</v>
      </c>
      <c r="AM87">
        <v>1.0647999999999999E-2</v>
      </c>
      <c r="AN87">
        <v>5.5688000000000001E-2</v>
      </c>
      <c r="AO87">
        <v>6.6733000000000001E-3</v>
      </c>
      <c r="AP87">
        <v>2.2766999999999999E-2</v>
      </c>
      <c r="AQ87">
        <v>8.9782999999999998E-3</v>
      </c>
      <c r="AR87">
        <v>1.8342000000000001E-2</v>
      </c>
      <c r="AS87">
        <v>5.4654999999999999E-3</v>
      </c>
      <c r="AT87">
        <v>1.8134000000000001E-2</v>
      </c>
      <c r="AU87">
        <v>1.4936E-2</v>
      </c>
      <c r="AV87">
        <v>1.1487000000000001E-2</v>
      </c>
      <c r="AW87">
        <v>4.8532000000000002E-3</v>
      </c>
      <c r="AX87">
        <v>1.7555999999999999E-2</v>
      </c>
      <c r="AY87">
        <v>1.495E-2</v>
      </c>
      <c r="AZ87">
        <v>2.4625000000000001E-2</v>
      </c>
      <c r="BA87">
        <v>1.4449999999999999E-2</v>
      </c>
      <c r="BB87">
        <v>5.8865999999999996E-3</v>
      </c>
      <c r="BC87">
        <v>4.9715000000000002E-2</v>
      </c>
      <c r="BD87">
        <v>5.3689999999999996E-3</v>
      </c>
      <c r="BE87">
        <v>1.5810000000000001E-2</v>
      </c>
      <c r="BF87">
        <v>1.2132E-2</v>
      </c>
      <c r="BG87">
        <v>4.9868000000000003E-2</v>
      </c>
      <c r="BH87">
        <v>4.7990999999999997E-3</v>
      </c>
      <c r="BI87">
        <v>2.4060000000000002E-2</v>
      </c>
      <c r="BJ87">
        <v>1.0975E-2</v>
      </c>
      <c r="BK87">
        <v>2.2915000000000001E-2</v>
      </c>
      <c r="BL87">
        <v>2.188E-2</v>
      </c>
      <c r="BM87">
        <v>2.3827000000000001E-2</v>
      </c>
      <c r="BN87">
        <v>7.6813999999999997E-3</v>
      </c>
      <c r="BO87">
        <v>5.9512000000000002E-2</v>
      </c>
      <c r="BP87">
        <v>1.2087000000000001E-2</v>
      </c>
      <c r="BQ87">
        <v>1.7243000000000001E-2</v>
      </c>
      <c r="BR87">
        <v>1.3034E-2</v>
      </c>
      <c r="BS87">
        <v>5.3889999999999997E-3</v>
      </c>
      <c r="BT87">
        <v>1.7690000000000001E-2</v>
      </c>
      <c r="BU87">
        <v>1.9216E-2</v>
      </c>
      <c r="BV87">
        <v>1.6990000000000002E-2</v>
      </c>
      <c r="BW87">
        <v>2.2756999999999999E-2</v>
      </c>
      <c r="BX87">
        <v>1.8995999999999999E-2</v>
      </c>
      <c r="BY87">
        <v>5.1447999999999997E-3</v>
      </c>
      <c r="BZ87">
        <v>1.4819000000000001E-2</v>
      </c>
      <c r="CA87">
        <v>1.4909E-2</v>
      </c>
      <c r="CB87">
        <v>1.8051000000000001E-2</v>
      </c>
      <c r="CC87">
        <v>5.1146999999999998E-3</v>
      </c>
      <c r="CD87">
        <v>2.1940000000000001E-2</v>
      </c>
      <c r="CE87">
        <v>4.9848000000000002E-3</v>
      </c>
      <c r="CF87">
        <v>1.5859000000000002E-2</v>
      </c>
      <c r="CG87">
        <v>9.9447000000000008E-3</v>
      </c>
      <c r="CH87">
        <v>1.8107000000000002E-2</v>
      </c>
      <c r="CI87">
        <v>1.2241999999999999E-2</v>
      </c>
      <c r="CJ87">
        <v>1.4364999999999999E-2</v>
      </c>
      <c r="CK87">
        <v>5.3759999999999997E-3</v>
      </c>
      <c r="CL87">
        <v>2.0053999999999999E-2</v>
      </c>
      <c r="CM87">
        <v>1.7266E-2</v>
      </c>
      <c r="CN87">
        <v>1.4789E-2</v>
      </c>
      <c r="CO87">
        <v>1.0644000000000001E-2</v>
      </c>
      <c r="CP87">
        <v>6.1760000000000002E-2</v>
      </c>
      <c r="CQ87">
        <v>5.9379000000000003E-3</v>
      </c>
      <c r="CR87">
        <v>1.5351999999999999E-2</v>
      </c>
      <c r="CS87">
        <v>1.7114999999999998E-2</v>
      </c>
      <c r="CT87">
        <v>2.0712999999999999E-2</v>
      </c>
      <c r="CU87">
        <v>1.7607000000000001E-2</v>
      </c>
      <c r="CV87">
        <v>6.3278000000000001E-2</v>
      </c>
      <c r="CW87">
        <v>1.7595E-2</v>
      </c>
      <c r="CX87">
        <v>7.2871000000000003E-3</v>
      </c>
      <c r="CY87">
        <v>7.7618999999999994E-2</v>
      </c>
      <c r="CZ87">
        <v>1.8450999999999999E-2</v>
      </c>
      <c r="DA87">
        <v>1.0710000000000001E-2</v>
      </c>
      <c r="DB87">
        <v>5.5905E-3</v>
      </c>
      <c r="DC87">
        <v>1.9066E-2</v>
      </c>
      <c r="DD87">
        <v>1.8700999999999999E-2</v>
      </c>
      <c r="DE87">
        <v>1.2507000000000001E-2</v>
      </c>
      <c r="DF87">
        <v>1.5630999999999999E-2</v>
      </c>
      <c r="DG87">
        <v>4.8459000000000002E-3</v>
      </c>
      <c r="DH87">
        <v>1.7235E-2</v>
      </c>
      <c r="DI87">
        <v>1.4290000000000001E-2</v>
      </c>
    </row>
    <row r="88" spans="1:113">
      <c r="A88" t="s">
        <v>232</v>
      </c>
      <c r="B88">
        <v>6.4869999999999997E-2</v>
      </c>
      <c r="C88">
        <v>1.3386E-2</v>
      </c>
      <c r="D88">
        <v>4.4511000000000002E-2</v>
      </c>
      <c r="E88">
        <v>4.5585000000000001E-3</v>
      </c>
      <c r="F88">
        <v>1.677E-2</v>
      </c>
      <c r="G88">
        <v>9.1724000000000007E-3</v>
      </c>
      <c r="H88">
        <v>3.6040000000000003E-2</v>
      </c>
      <c r="I88">
        <v>3.4903000000000003E-2</v>
      </c>
      <c r="J88">
        <v>3.5894999999999998E-3</v>
      </c>
      <c r="K88">
        <v>8.4107999999999995E-3</v>
      </c>
      <c r="L88">
        <v>5.6994000000000003E-3</v>
      </c>
      <c r="M88">
        <v>4.4819999999999999E-3</v>
      </c>
      <c r="N88">
        <v>2.0185999999999999E-2</v>
      </c>
      <c r="O88">
        <v>7.6007000000000002E-3</v>
      </c>
      <c r="P88">
        <v>9.7865000000000001E-3</v>
      </c>
      <c r="Q88">
        <v>1.1783E-2</v>
      </c>
      <c r="R88">
        <v>5.6937000000000003E-3</v>
      </c>
      <c r="S88">
        <v>5.1082000000000002E-2</v>
      </c>
      <c r="T88">
        <v>1.1642E-2</v>
      </c>
      <c r="U88">
        <v>1.0321E-2</v>
      </c>
      <c r="V88">
        <v>4.2646000000000003E-3</v>
      </c>
      <c r="W88">
        <v>1.3136999999999999E-2</v>
      </c>
      <c r="X88">
        <v>1.2074E-2</v>
      </c>
      <c r="Y88">
        <v>1.0019E-2</v>
      </c>
      <c r="Z88">
        <v>9.1462999999999996E-3</v>
      </c>
      <c r="AA88">
        <v>4.3702000000000003E-3</v>
      </c>
      <c r="AB88">
        <v>1.3072E-2</v>
      </c>
      <c r="AC88">
        <v>1.2184E-2</v>
      </c>
      <c r="AD88">
        <v>1.0632000000000001E-2</v>
      </c>
      <c r="AE88">
        <v>4.0566999999999999E-3</v>
      </c>
      <c r="AF88">
        <v>1.2156999999999999E-2</v>
      </c>
      <c r="AG88">
        <v>4.9296000000000001E-3</v>
      </c>
      <c r="AH88">
        <v>1.9831999999999999E-2</v>
      </c>
      <c r="AI88">
        <v>1.7197E-2</v>
      </c>
      <c r="AJ88">
        <v>1.4681E-2</v>
      </c>
      <c r="AK88">
        <v>5.1083999999999999E-3</v>
      </c>
      <c r="AL88">
        <v>1.3845E-2</v>
      </c>
      <c r="AM88">
        <v>9.8957000000000003E-3</v>
      </c>
      <c r="AN88">
        <v>5.2123999999999997E-2</v>
      </c>
      <c r="AO88">
        <v>5.9705000000000001E-3</v>
      </c>
      <c r="AP88">
        <v>2.0605999999999999E-2</v>
      </c>
      <c r="AQ88">
        <v>8.4761999999999997E-3</v>
      </c>
      <c r="AR88">
        <v>1.5827000000000001E-2</v>
      </c>
      <c r="AS88">
        <v>4.9071000000000002E-3</v>
      </c>
      <c r="AT88">
        <v>1.7160000000000002E-2</v>
      </c>
      <c r="AU88">
        <v>1.362E-2</v>
      </c>
      <c r="AV88">
        <v>1.0699999999999999E-2</v>
      </c>
      <c r="AW88">
        <v>4.2506000000000002E-3</v>
      </c>
      <c r="AX88">
        <v>1.6573999999999998E-2</v>
      </c>
      <c r="AY88">
        <v>1.3679999999999999E-2</v>
      </c>
      <c r="AZ88">
        <v>2.3543000000000001E-2</v>
      </c>
      <c r="BA88">
        <v>1.3950000000000001E-2</v>
      </c>
      <c r="BB88">
        <v>5.1462000000000001E-3</v>
      </c>
      <c r="BC88">
        <v>4.5989000000000002E-2</v>
      </c>
      <c r="BD88">
        <v>4.9915000000000003E-3</v>
      </c>
      <c r="BE88">
        <v>1.4101000000000001E-2</v>
      </c>
      <c r="BF88">
        <v>1.1539000000000001E-2</v>
      </c>
      <c r="BG88">
        <v>4.6247999999999997E-2</v>
      </c>
      <c r="BH88">
        <v>4.6595999999999999E-3</v>
      </c>
      <c r="BI88">
        <v>2.1808999999999999E-2</v>
      </c>
      <c r="BJ88">
        <v>1.0449E-2</v>
      </c>
      <c r="BK88">
        <v>2.1867999999999999E-2</v>
      </c>
      <c r="BL88">
        <v>2.1232999999999998E-2</v>
      </c>
      <c r="BM88">
        <v>2.3122E-2</v>
      </c>
      <c r="BN88">
        <v>7.0140000000000003E-3</v>
      </c>
      <c r="BO88">
        <v>5.3996000000000002E-2</v>
      </c>
      <c r="BP88">
        <v>1.0964E-2</v>
      </c>
      <c r="BQ88">
        <v>1.5136E-2</v>
      </c>
      <c r="BR88">
        <v>1.2253E-2</v>
      </c>
      <c r="BS88">
        <v>4.7914000000000003E-3</v>
      </c>
      <c r="BT88">
        <v>1.6962999999999999E-2</v>
      </c>
      <c r="BU88">
        <v>1.7526E-2</v>
      </c>
      <c r="BV88">
        <v>1.5831000000000001E-2</v>
      </c>
      <c r="BW88">
        <v>2.128E-2</v>
      </c>
      <c r="BX88">
        <v>1.7763000000000001E-2</v>
      </c>
      <c r="BY88">
        <v>4.6127E-3</v>
      </c>
      <c r="BZ88">
        <v>1.3899E-2</v>
      </c>
      <c r="CA88">
        <v>1.3637E-2</v>
      </c>
      <c r="CB88">
        <v>1.6798E-2</v>
      </c>
      <c r="CC88">
        <v>4.6471000000000004E-3</v>
      </c>
      <c r="CD88">
        <v>2.0136000000000001E-2</v>
      </c>
      <c r="CE88">
        <v>4.5117000000000004E-3</v>
      </c>
      <c r="CF88">
        <v>1.4586999999999999E-2</v>
      </c>
      <c r="CG88">
        <v>9.4397999999999999E-3</v>
      </c>
      <c r="CH88">
        <v>1.6635E-2</v>
      </c>
      <c r="CI88">
        <v>1.1778E-2</v>
      </c>
      <c r="CJ88">
        <v>1.3757E-2</v>
      </c>
      <c r="CK88">
        <v>4.6030000000000003E-3</v>
      </c>
      <c r="CL88">
        <v>1.8662999999999999E-2</v>
      </c>
      <c r="CM88">
        <v>1.4461E-2</v>
      </c>
      <c r="CN88">
        <v>1.3916E-2</v>
      </c>
      <c r="CO88">
        <v>9.3193000000000008E-3</v>
      </c>
      <c r="CP88">
        <v>5.6262E-2</v>
      </c>
      <c r="CQ88">
        <v>5.1348000000000001E-3</v>
      </c>
      <c r="CR88">
        <v>1.4297000000000001E-2</v>
      </c>
      <c r="CS88">
        <v>1.5017000000000001E-2</v>
      </c>
      <c r="CT88">
        <v>1.8991999999999998E-2</v>
      </c>
      <c r="CU88">
        <v>1.6827000000000002E-2</v>
      </c>
      <c r="CV88">
        <v>5.7206E-2</v>
      </c>
      <c r="CW88">
        <v>1.5679999999999999E-2</v>
      </c>
      <c r="CX88">
        <v>6.5218000000000003E-3</v>
      </c>
      <c r="CY88">
        <v>7.1132000000000001E-2</v>
      </c>
      <c r="CZ88">
        <v>1.6875000000000001E-2</v>
      </c>
      <c r="DA88">
        <v>8.9479999999999994E-3</v>
      </c>
      <c r="DB88">
        <v>5.0926000000000001E-3</v>
      </c>
      <c r="DC88">
        <v>1.7614999999999999E-2</v>
      </c>
      <c r="DD88">
        <v>1.7253999999999999E-2</v>
      </c>
      <c r="DE88">
        <v>1.1821999999999999E-2</v>
      </c>
      <c r="DF88">
        <v>1.4527E-2</v>
      </c>
      <c r="DG88">
        <v>4.3230999999999999E-3</v>
      </c>
      <c r="DH88">
        <v>1.6451E-2</v>
      </c>
      <c r="DI88">
        <v>1.2801E-2</v>
      </c>
    </row>
    <row r="90" spans="1:113">
      <c r="A90" t="s">
        <v>252</v>
      </c>
    </row>
    <row r="91" spans="1:113">
      <c r="A91" t="s">
        <v>225</v>
      </c>
      <c r="B91">
        <v>6.1813999999999999E-4</v>
      </c>
      <c r="C91">
        <v>1.6459999999999999E-4</v>
      </c>
      <c r="D91">
        <v>5.7025000000000001E-4</v>
      </c>
      <c r="E91" s="1">
        <v>4.1495000000000002E-5</v>
      </c>
      <c r="F91">
        <v>2.8651000000000002E-4</v>
      </c>
      <c r="G91">
        <v>1.0976000000000001E-4</v>
      </c>
      <c r="H91">
        <v>3.5956999999999997E-4</v>
      </c>
      <c r="I91">
        <v>3.7751000000000001E-4</v>
      </c>
      <c r="J91" s="1">
        <v>5.7679000000000001E-5</v>
      </c>
      <c r="K91" s="1">
        <v>8.6254999999999993E-5</v>
      </c>
      <c r="L91" s="1">
        <v>6.19E-5</v>
      </c>
      <c r="M91" s="1">
        <v>6.5060000000000004E-5</v>
      </c>
      <c r="N91">
        <v>1.5846E-4</v>
      </c>
      <c r="O91" s="1">
        <v>4.6616999999999998E-5</v>
      </c>
      <c r="P91">
        <v>1.1957E-4</v>
      </c>
      <c r="Q91">
        <v>1.8283000000000001E-4</v>
      </c>
      <c r="R91" s="1">
        <v>3.1757000000000001E-5</v>
      </c>
      <c r="S91">
        <v>8.1408000000000001E-4</v>
      </c>
      <c r="T91">
        <v>1.7263000000000001E-4</v>
      </c>
      <c r="U91">
        <v>1.1888E-4</v>
      </c>
      <c r="V91" s="1">
        <v>6.3551000000000002E-5</v>
      </c>
      <c r="W91" s="1">
        <v>3.1754000000000001E-5</v>
      </c>
      <c r="X91">
        <v>1.6096E-4</v>
      </c>
      <c r="Y91" s="1">
        <v>6.5616000000000003E-5</v>
      </c>
      <c r="Z91" s="1">
        <v>6.0482000000000001E-5</v>
      </c>
      <c r="AA91" s="1">
        <v>5.8875000000000001E-5</v>
      </c>
      <c r="AB91" s="1">
        <v>4.0111999999999998E-5</v>
      </c>
      <c r="AC91">
        <v>1.6966E-4</v>
      </c>
      <c r="AD91" s="1">
        <v>9.5803000000000004E-5</v>
      </c>
      <c r="AE91" s="1">
        <v>6.7142000000000002E-5</v>
      </c>
      <c r="AF91">
        <v>1.9016000000000001E-4</v>
      </c>
      <c r="AG91" s="1">
        <v>4.7787000000000002E-5</v>
      </c>
      <c r="AH91" s="1">
        <v>7.7228E-5</v>
      </c>
      <c r="AI91">
        <v>2.6810000000000001E-4</v>
      </c>
      <c r="AJ91">
        <v>1.3668E-4</v>
      </c>
      <c r="AK91" s="1">
        <v>5.0346000000000002E-5</v>
      </c>
      <c r="AL91">
        <v>2.3453999999999999E-4</v>
      </c>
      <c r="AM91" s="1">
        <v>8.7633999999999995E-5</v>
      </c>
      <c r="AN91">
        <v>4.9094999999999998E-4</v>
      </c>
      <c r="AO91" s="1">
        <v>6.0736000000000003E-5</v>
      </c>
      <c r="AP91">
        <v>1.8281999999999999E-4</v>
      </c>
      <c r="AQ91">
        <v>1.0846E-4</v>
      </c>
      <c r="AR91">
        <v>4.1035000000000003E-4</v>
      </c>
      <c r="AS91" s="1">
        <v>8.4944999999999994E-5</v>
      </c>
      <c r="AT91" s="1">
        <v>3.9069000000000002E-5</v>
      </c>
      <c r="AU91">
        <v>2.0507000000000001E-4</v>
      </c>
      <c r="AV91" s="1">
        <v>9.5723999999999994E-5</v>
      </c>
      <c r="AW91" s="1">
        <v>6.2562000000000002E-5</v>
      </c>
      <c r="AX91" s="1">
        <v>3.5244999999999999E-5</v>
      </c>
      <c r="AY91">
        <v>1.7216000000000001E-4</v>
      </c>
      <c r="AZ91">
        <v>1.8274E-4</v>
      </c>
      <c r="BA91" s="1">
        <v>8.6627999999999998E-5</v>
      </c>
      <c r="BB91" s="1">
        <v>6.2817000000000005E-5</v>
      </c>
      <c r="BC91">
        <v>5.8763000000000001E-4</v>
      </c>
      <c r="BD91" s="1">
        <v>6.1317999999999998E-5</v>
      </c>
      <c r="BE91">
        <v>2.5138999999999999E-4</v>
      </c>
      <c r="BF91">
        <v>1.0590999999999999E-4</v>
      </c>
      <c r="BG91">
        <v>5.2588000000000005E-4</v>
      </c>
      <c r="BH91" s="1">
        <v>3.2382000000000003E-5</v>
      </c>
      <c r="BI91">
        <v>2.5802000000000003E-4</v>
      </c>
      <c r="BJ91">
        <v>1.2981000000000001E-4</v>
      </c>
      <c r="BK91">
        <v>1.4673E-4</v>
      </c>
      <c r="BL91">
        <v>1.1327E-4</v>
      </c>
      <c r="BM91">
        <v>1.2334999999999999E-4</v>
      </c>
      <c r="BN91" s="1">
        <v>5.4375E-5</v>
      </c>
      <c r="BO91">
        <v>7.8043000000000003E-4</v>
      </c>
      <c r="BP91">
        <v>1.7373000000000001E-4</v>
      </c>
      <c r="BQ91">
        <v>3.3587999999999999E-4</v>
      </c>
      <c r="BR91">
        <v>1.3263000000000001E-4</v>
      </c>
      <c r="BS91" s="1">
        <v>7.5428999999999999E-5</v>
      </c>
      <c r="BT91">
        <v>1.1592E-4</v>
      </c>
      <c r="BU91">
        <v>2.0545000000000001E-4</v>
      </c>
      <c r="BV91">
        <v>1.0951999999999999E-4</v>
      </c>
      <c r="BW91">
        <v>1.6189000000000001E-4</v>
      </c>
      <c r="BX91">
        <v>1.3514000000000001E-4</v>
      </c>
      <c r="BY91" s="1">
        <v>5.9759999999999997E-5</v>
      </c>
      <c r="BZ91" s="1">
        <v>6.3460999999999994E-5</v>
      </c>
      <c r="CA91">
        <v>1.6133E-4</v>
      </c>
      <c r="CB91">
        <v>1.3415000000000001E-4</v>
      </c>
      <c r="CC91">
        <v>1.0156E-4</v>
      </c>
      <c r="CD91" s="1">
        <v>8.8028000000000005E-5</v>
      </c>
      <c r="CE91" s="1">
        <v>7.6651999999999997E-5</v>
      </c>
      <c r="CF91">
        <v>2.0966999999999999E-4</v>
      </c>
      <c r="CG91" s="1">
        <v>9.3503000000000002E-5</v>
      </c>
      <c r="CH91">
        <v>1.8909999999999999E-4</v>
      </c>
      <c r="CI91" s="1">
        <v>8.7820999999999998E-5</v>
      </c>
      <c r="CJ91" s="1">
        <v>3.8736999999999999E-5</v>
      </c>
      <c r="CK91" s="1">
        <v>8.3813999999999994E-5</v>
      </c>
      <c r="CL91" s="1">
        <v>3.3964999999999998E-5</v>
      </c>
      <c r="CM91">
        <v>2.6049999999999999E-4</v>
      </c>
      <c r="CN91">
        <v>1.1188000000000001E-4</v>
      </c>
      <c r="CO91" s="1">
        <v>4.2713000000000003E-5</v>
      </c>
      <c r="CP91">
        <v>8.0752000000000005E-4</v>
      </c>
      <c r="CQ91" s="1">
        <v>8.1771E-5</v>
      </c>
      <c r="CR91" s="1">
        <v>2.2272E-5</v>
      </c>
      <c r="CS91">
        <v>2.0467E-4</v>
      </c>
      <c r="CT91">
        <v>1.3564E-4</v>
      </c>
      <c r="CU91" s="1">
        <v>4.6142E-5</v>
      </c>
      <c r="CV91">
        <v>6.7367999999999996E-4</v>
      </c>
      <c r="CW91">
        <v>2.5942000000000001E-4</v>
      </c>
      <c r="CX91" s="1">
        <v>4.0775999999999997E-5</v>
      </c>
      <c r="CY91">
        <v>9.5976999999999998E-4</v>
      </c>
      <c r="CZ91">
        <v>2.2521999999999999E-4</v>
      </c>
      <c r="DA91">
        <v>1.5134999999999999E-4</v>
      </c>
      <c r="DB91" s="1">
        <v>3.7774999999999997E-5</v>
      </c>
      <c r="DC91">
        <v>1.7971E-4</v>
      </c>
      <c r="DD91">
        <v>3.3145000000000001E-4</v>
      </c>
      <c r="DE91" s="1">
        <v>8.5834000000000005E-5</v>
      </c>
      <c r="DF91" s="1">
        <v>4.4984000000000002E-5</v>
      </c>
      <c r="DG91" s="1">
        <v>6.7047999999999999E-5</v>
      </c>
      <c r="DH91" s="1">
        <v>3.4607000000000003E-5</v>
      </c>
      <c r="DI91">
        <v>1.6813E-4</v>
      </c>
    </row>
    <row r="92" spans="1:113">
      <c r="A92" t="s">
        <v>226</v>
      </c>
      <c r="B92">
        <v>6.0181000000000004E-4</v>
      </c>
      <c r="C92">
        <v>1.6019999999999999E-4</v>
      </c>
      <c r="D92">
        <v>3.9470999999999999E-4</v>
      </c>
      <c r="E92" s="1">
        <v>2.6016E-5</v>
      </c>
      <c r="F92">
        <v>1.4593000000000001E-4</v>
      </c>
      <c r="G92">
        <v>2.4981999999999999E-4</v>
      </c>
      <c r="H92">
        <v>4.3428E-4</v>
      </c>
      <c r="I92">
        <v>3.6933000000000002E-4</v>
      </c>
      <c r="J92" s="1">
        <v>3.9739E-5</v>
      </c>
      <c r="K92">
        <v>2.3022E-4</v>
      </c>
      <c r="L92">
        <v>1.5734000000000001E-4</v>
      </c>
      <c r="M92" s="1">
        <v>5.2296000000000002E-5</v>
      </c>
      <c r="N92">
        <v>4.3224000000000002E-4</v>
      </c>
      <c r="O92" s="1">
        <v>5.6731000000000003E-5</v>
      </c>
      <c r="P92">
        <v>3.5242999999999999E-4</v>
      </c>
      <c r="Q92">
        <v>1.5700999999999999E-4</v>
      </c>
      <c r="R92" s="1">
        <v>6.5413000000000005E-5</v>
      </c>
      <c r="S92">
        <v>4.4177000000000002E-4</v>
      </c>
      <c r="T92">
        <v>1.3845E-4</v>
      </c>
      <c r="U92">
        <v>2.968E-4</v>
      </c>
      <c r="V92" s="1">
        <v>4.3974999999999998E-5</v>
      </c>
      <c r="W92">
        <v>1.1437E-4</v>
      </c>
      <c r="X92" s="1">
        <v>9.5903000000000007E-5</v>
      </c>
      <c r="Y92">
        <v>1.7511999999999999E-4</v>
      </c>
      <c r="Z92">
        <v>1.1357999999999999E-4</v>
      </c>
      <c r="AA92" s="1">
        <v>4.0794999999999998E-5</v>
      </c>
      <c r="AB92">
        <v>1.539E-4</v>
      </c>
      <c r="AC92" s="1">
        <v>9.0424E-5</v>
      </c>
      <c r="AD92">
        <v>2.3887999999999999E-4</v>
      </c>
      <c r="AE92" s="1">
        <v>5.1240999999999999E-5</v>
      </c>
      <c r="AF92">
        <v>1.0302E-4</v>
      </c>
      <c r="AG92" s="1">
        <v>4.4109000000000001E-5</v>
      </c>
      <c r="AH92">
        <v>2.1287000000000001E-4</v>
      </c>
      <c r="AI92">
        <v>2.2518000000000001E-4</v>
      </c>
      <c r="AJ92">
        <v>3.4314000000000002E-4</v>
      </c>
      <c r="AK92" s="1">
        <v>4.9101000000000003E-5</v>
      </c>
      <c r="AL92">
        <v>1.8191999999999999E-4</v>
      </c>
      <c r="AM92">
        <v>2.2238999999999999E-4</v>
      </c>
      <c r="AN92">
        <v>5.1066000000000002E-4</v>
      </c>
      <c r="AO92" s="1">
        <v>9.0180999999999996E-5</v>
      </c>
      <c r="AP92">
        <v>1.8073000000000001E-4</v>
      </c>
      <c r="AQ92">
        <v>2.9831999999999998E-4</v>
      </c>
      <c r="AR92">
        <v>3.6981999999999998E-4</v>
      </c>
      <c r="AS92" s="1">
        <v>6.1985999999999999E-5</v>
      </c>
      <c r="AT92" s="1">
        <v>8.8150000000000001E-5</v>
      </c>
      <c r="AU92">
        <v>1.0616999999999999E-4</v>
      </c>
      <c r="AV92">
        <v>2.2377000000000001E-4</v>
      </c>
      <c r="AW92" s="1">
        <v>4.8665000000000002E-5</v>
      </c>
      <c r="AX92" s="1">
        <v>7.7377000000000001E-5</v>
      </c>
      <c r="AY92">
        <v>1.0268999999999999E-4</v>
      </c>
      <c r="AZ92">
        <v>3.7624000000000002E-4</v>
      </c>
      <c r="BA92" s="1">
        <v>9.6033999999999996E-5</v>
      </c>
      <c r="BB92" s="1">
        <v>4.7114999999999999E-5</v>
      </c>
      <c r="BC92">
        <v>3.8923000000000001E-4</v>
      </c>
      <c r="BD92" s="1">
        <v>3.1072999999999999E-5</v>
      </c>
      <c r="BE92">
        <v>1.7993999999999999E-4</v>
      </c>
      <c r="BF92">
        <v>2.8738E-4</v>
      </c>
      <c r="BG92">
        <v>4.3399999999999998E-4</v>
      </c>
      <c r="BH92" s="1">
        <v>2.5015999999999999E-5</v>
      </c>
      <c r="BI92">
        <v>1.9798E-4</v>
      </c>
      <c r="BJ92">
        <v>2.9276999999999998E-4</v>
      </c>
      <c r="BK92">
        <v>4.0527E-4</v>
      </c>
      <c r="BL92">
        <v>1.5517999999999999E-4</v>
      </c>
      <c r="BM92">
        <v>1.6898E-4</v>
      </c>
      <c r="BN92" s="1">
        <v>8.0055999999999994E-5</v>
      </c>
      <c r="BO92">
        <v>5.4012999999999999E-4</v>
      </c>
      <c r="BP92">
        <v>1.4901000000000001E-4</v>
      </c>
      <c r="BQ92">
        <v>2.1028E-4</v>
      </c>
      <c r="BR92">
        <v>2.9407000000000001E-4</v>
      </c>
      <c r="BS92" s="1">
        <v>5.9165E-5</v>
      </c>
      <c r="BT92">
        <v>1.6766E-4</v>
      </c>
      <c r="BU92">
        <v>1.2163999999999999E-4</v>
      </c>
      <c r="BV92">
        <v>3.1097999999999998E-4</v>
      </c>
      <c r="BW92">
        <v>1.6914999999999999E-4</v>
      </c>
      <c r="BX92">
        <v>1.4118999999999999E-4</v>
      </c>
      <c r="BY92" s="1">
        <v>4.6171999999999998E-5</v>
      </c>
      <c r="BZ92">
        <v>2.0096E-4</v>
      </c>
      <c r="CA92" s="1">
        <v>9.9098999999999994E-5</v>
      </c>
      <c r="CB92">
        <v>3.7017000000000002E-4</v>
      </c>
      <c r="CC92" s="1">
        <v>7.2173000000000002E-5</v>
      </c>
      <c r="CD92">
        <v>2.2675000000000001E-4</v>
      </c>
      <c r="CE92" s="1">
        <v>6.3833999999999999E-5</v>
      </c>
      <c r="CF92">
        <v>1.327E-4</v>
      </c>
      <c r="CG92">
        <v>1.9927000000000001E-4</v>
      </c>
      <c r="CH92">
        <v>4.7181000000000002E-4</v>
      </c>
      <c r="CI92">
        <v>1.8902E-4</v>
      </c>
      <c r="CJ92" s="1">
        <v>7.2983000000000002E-5</v>
      </c>
      <c r="CK92" s="1">
        <v>5.7206000000000001E-5</v>
      </c>
      <c r="CL92" s="1">
        <v>9.3760999999999999E-5</v>
      </c>
      <c r="CM92">
        <v>1.9352E-4</v>
      </c>
      <c r="CN92">
        <v>2.9611999999999998E-4</v>
      </c>
      <c r="CO92">
        <v>1.0775E-4</v>
      </c>
      <c r="CP92">
        <v>4.9275000000000002E-4</v>
      </c>
      <c r="CQ92" s="1">
        <v>6.1458999999999996E-5</v>
      </c>
      <c r="CR92" s="1">
        <v>6.4690999999999994E-5</v>
      </c>
      <c r="CS92">
        <v>1.204E-4</v>
      </c>
      <c r="CT92">
        <v>3.8330999999999999E-4</v>
      </c>
      <c r="CU92">
        <v>1.4365999999999999E-4</v>
      </c>
      <c r="CV92">
        <v>5.3083000000000004E-4</v>
      </c>
      <c r="CW92">
        <v>2.028E-4</v>
      </c>
      <c r="CX92" s="1">
        <v>7.4346999999999998E-5</v>
      </c>
      <c r="CY92">
        <v>6.3405000000000004E-4</v>
      </c>
      <c r="CZ92">
        <v>6.6693999999999998E-4</v>
      </c>
      <c r="DA92">
        <v>1.1021E-4</v>
      </c>
      <c r="DB92" s="1">
        <v>4.0308000000000001E-5</v>
      </c>
      <c r="DC92">
        <v>5.2444999999999998E-4</v>
      </c>
      <c r="DD92">
        <v>1.9613000000000001E-4</v>
      </c>
      <c r="DE92">
        <v>1.9404000000000001E-4</v>
      </c>
      <c r="DF92">
        <v>1.2532999999999999E-4</v>
      </c>
      <c r="DG92" s="1">
        <v>5.4530000000000001E-5</v>
      </c>
      <c r="DH92" s="1">
        <v>8.0383000000000006E-5</v>
      </c>
      <c r="DI92" s="1">
        <v>9.3033000000000002E-5</v>
      </c>
    </row>
    <row r="93" spans="1:113">
      <c r="A93" t="s">
        <v>227</v>
      </c>
      <c r="B93">
        <v>2.9710000000000001E-4</v>
      </c>
      <c r="C93" s="1">
        <v>7.4917000000000001E-5</v>
      </c>
      <c r="D93">
        <v>2.2786E-4</v>
      </c>
      <c r="E93" s="1">
        <v>1.7377E-5</v>
      </c>
      <c r="F93" s="1">
        <v>9.2264999999999998E-5</v>
      </c>
      <c r="G93" s="1">
        <v>6.2408000000000003E-5</v>
      </c>
      <c r="H93">
        <v>2.0352E-4</v>
      </c>
      <c r="I93">
        <v>2.0290999999999999E-4</v>
      </c>
      <c r="J93" s="1">
        <v>2.6432E-5</v>
      </c>
      <c r="K93" s="1">
        <v>6.3651000000000004E-5</v>
      </c>
      <c r="L93" s="1">
        <v>4.2463999999999999E-5</v>
      </c>
      <c r="M93" s="1">
        <v>3.4378999999999997E-5</v>
      </c>
      <c r="N93" s="1">
        <v>9.8284999999999998E-5</v>
      </c>
      <c r="O93" s="1">
        <v>3.5199E-5</v>
      </c>
      <c r="P93">
        <v>1.1647E-4</v>
      </c>
      <c r="Q93" s="1">
        <v>8.7435999999999994E-5</v>
      </c>
      <c r="R93" s="1">
        <v>2.8296000000000001E-5</v>
      </c>
      <c r="S93">
        <v>2.9085999999999999E-4</v>
      </c>
      <c r="T93" s="1">
        <v>8.6708999999999999E-5</v>
      </c>
      <c r="U93" s="1">
        <v>6.6793999999999998E-5</v>
      </c>
      <c r="V93" s="1">
        <v>2.4593999999999999E-5</v>
      </c>
      <c r="W93" s="1">
        <v>4.3649999999999997E-5</v>
      </c>
      <c r="X93" s="1">
        <v>5.8536999999999999E-5</v>
      </c>
      <c r="Y93" s="1">
        <v>4.1318E-5</v>
      </c>
      <c r="Z93" s="1">
        <v>5.0763999999999997E-5</v>
      </c>
      <c r="AA93" s="1">
        <v>2.2959000000000002E-5</v>
      </c>
      <c r="AB93" s="1">
        <v>6.1680999999999994E-5</v>
      </c>
      <c r="AC93" s="1">
        <v>5.8260000000000001E-5</v>
      </c>
      <c r="AD93" s="1">
        <v>4.5618999999999998E-5</v>
      </c>
      <c r="AE93" s="1">
        <v>2.8949E-5</v>
      </c>
      <c r="AF93" s="1">
        <v>6.5424000000000002E-5</v>
      </c>
      <c r="AG93" s="1">
        <v>2.4142E-5</v>
      </c>
      <c r="AH93">
        <v>1.0462E-4</v>
      </c>
      <c r="AI93">
        <v>1.3062999999999999E-4</v>
      </c>
      <c r="AJ93" s="1">
        <v>6.4945999999999998E-5</v>
      </c>
      <c r="AK93" s="1">
        <v>2.4076000000000001E-5</v>
      </c>
      <c r="AL93" s="1">
        <v>9.8283999999999996E-5</v>
      </c>
      <c r="AM93" s="1">
        <v>4.9271999999999999E-5</v>
      </c>
      <c r="AN93">
        <v>2.5136000000000001E-4</v>
      </c>
      <c r="AO93" s="1">
        <v>4.6146000000000002E-5</v>
      </c>
      <c r="AP93" s="1">
        <v>9.2236000000000003E-5</v>
      </c>
      <c r="AQ93" s="1">
        <v>5.4163000000000003E-5</v>
      </c>
      <c r="AR93">
        <v>1.6969000000000001E-4</v>
      </c>
      <c r="AS93" s="1">
        <v>3.6177000000000003E-5</v>
      </c>
      <c r="AT93" s="1">
        <v>4.6937000000000001E-5</v>
      </c>
      <c r="AU93" s="1">
        <v>7.0284000000000007E-5</v>
      </c>
      <c r="AV93" s="1">
        <v>6.5058E-5</v>
      </c>
      <c r="AW93" s="1">
        <v>2.9152000000000001E-5</v>
      </c>
      <c r="AX93" s="1">
        <v>4.4298000000000002E-5</v>
      </c>
      <c r="AY93" s="1">
        <v>6.5419999999999994E-5</v>
      </c>
      <c r="AZ93" s="1">
        <v>9.1599000000000002E-5</v>
      </c>
      <c r="BA93" s="1">
        <v>6.2203000000000001E-5</v>
      </c>
      <c r="BB93" s="1">
        <v>2.8053999999999999E-5</v>
      </c>
      <c r="BC93">
        <v>2.3861999999999999E-4</v>
      </c>
      <c r="BD93" s="1">
        <v>2.2152000000000001E-5</v>
      </c>
      <c r="BE93">
        <v>1.0975E-4</v>
      </c>
      <c r="BF93" s="1">
        <v>5.4001E-5</v>
      </c>
      <c r="BG93">
        <v>2.3348999999999999E-4</v>
      </c>
      <c r="BH93" s="1">
        <v>1.4538999999999999E-5</v>
      </c>
      <c r="BI93">
        <v>1.0899E-4</v>
      </c>
      <c r="BJ93" s="1">
        <v>6.3847E-5</v>
      </c>
      <c r="BK93" s="1">
        <v>8.2202999999999999E-5</v>
      </c>
      <c r="BL93" s="1">
        <v>8.6070999999999996E-5</v>
      </c>
      <c r="BM93" s="1">
        <v>9.3727999999999994E-5</v>
      </c>
      <c r="BN93" s="1">
        <v>3.6301999999999999E-5</v>
      </c>
      <c r="BO93">
        <v>2.9274999999999999E-4</v>
      </c>
      <c r="BP93" s="1">
        <v>7.8751999999999994E-5</v>
      </c>
      <c r="BQ93">
        <v>1.1636E-4</v>
      </c>
      <c r="BR93" s="1">
        <v>5.3433000000000002E-5</v>
      </c>
      <c r="BS93" s="1">
        <v>3.3147E-5</v>
      </c>
      <c r="BT93" s="1">
        <v>9.1137000000000005E-5</v>
      </c>
      <c r="BU93" s="1">
        <v>7.8812000000000004E-5</v>
      </c>
      <c r="BV93" s="1">
        <v>7.1413000000000002E-5</v>
      </c>
      <c r="BW93">
        <v>1.0433999999999999E-4</v>
      </c>
      <c r="BX93" s="1">
        <v>8.7094000000000003E-5</v>
      </c>
      <c r="BY93" s="1">
        <v>2.5771000000000001E-5</v>
      </c>
      <c r="BZ93" s="1">
        <v>8.9398E-5</v>
      </c>
      <c r="CA93" s="1">
        <v>6.3671999999999996E-5</v>
      </c>
      <c r="CB93" s="1">
        <v>8.4753000000000007E-5</v>
      </c>
      <c r="CC93" s="1">
        <v>4.0024999999999997E-5</v>
      </c>
      <c r="CD93">
        <v>1.0386E-4</v>
      </c>
      <c r="CE93" s="1">
        <v>3.235E-5</v>
      </c>
      <c r="CF93" s="1">
        <v>7.3174000000000001E-5</v>
      </c>
      <c r="CG93" s="1">
        <v>4.3569999999999998E-5</v>
      </c>
      <c r="CH93">
        <v>1.1742E-4</v>
      </c>
      <c r="CI93" s="1">
        <v>3.8010999999999999E-5</v>
      </c>
      <c r="CJ93" s="1">
        <v>3.6375999999999999E-5</v>
      </c>
      <c r="CK93" s="1">
        <v>3.4696999999999997E-5</v>
      </c>
      <c r="CL93" s="1">
        <v>4.8692000000000001E-5</v>
      </c>
      <c r="CM93">
        <v>1.1537E-4</v>
      </c>
      <c r="CN93" s="1">
        <v>8.6885999999999994E-5</v>
      </c>
      <c r="CO93" s="1">
        <v>4.0868000000000002E-5</v>
      </c>
      <c r="CP93">
        <v>3.1426000000000002E-4</v>
      </c>
      <c r="CQ93" s="1">
        <v>3.8648E-5</v>
      </c>
      <c r="CR93" s="1">
        <v>3.6232999999999997E-5</v>
      </c>
      <c r="CS93" s="1">
        <v>7.5680999999999996E-5</v>
      </c>
      <c r="CT93" s="1">
        <v>7.1214E-5</v>
      </c>
      <c r="CU93" s="1">
        <v>5.8863000000000002E-5</v>
      </c>
      <c r="CV93">
        <v>2.8956000000000001E-4</v>
      </c>
      <c r="CW93">
        <v>1.1386E-4</v>
      </c>
      <c r="CX93" s="1">
        <v>3.1590000000000001E-5</v>
      </c>
      <c r="CY93">
        <v>3.8512000000000003E-4</v>
      </c>
      <c r="CZ93">
        <v>1.0969E-4</v>
      </c>
      <c r="DA93" s="1">
        <v>7.0555999999999993E-5</v>
      </c>
      <c r="DB93" s="1">
        <v>2.6146999999999999E-5</v>
      </c>
      <c r="DC93">
        <v>1.1967E-4</v>
      </c>
      <c r="DD93">
        <v>1.2169E-4</v>
      </c>
      <c r="DE93" s="1">
        <v>4.863E-5</v>
      </c>
      <c r="DF93" s="1">
        <v>4.4879999999999997E-5</v>
      </c>
      <c r="DG93" s="1">
        <v>2.9915000000000001E-5</v>
      </c>
      <c r="DH93" s="1">
        <v>4.1111E-5</v>
      </c>
      <c r="DI93" s="1">
        <v>6.0226000000000002E-5</v>
      </c>
    </row>
    <row r="94" spans="1:113">
      <c r="A94" t="s">
        <v>228</v>
      </c>
      <c r="B94" s="1">
        <v>4.5820000000000003E-16</v>
      </c>
      <c r="C94" s="1">
        <v>2.9852000000000002E-16</v>
      </c>
      <c r="D94" s="1">
        <v>6.5258000000000005E-16</v>
      </c>
      <c r="E94" s="1">
        <v>1.9959E-17</v>
      </c>
      <c r="F94" s="1">
        <v>1.7008999999999999E-16</v>
      </c>
      <c r="G94" s="1">
        <v>1.0934000000000001E-16</v>
      </c>
      <c r="H94" s="1">
        <v>5.2068000000000001E-16</v>
      </c>
      <c r="I94" s="1">
        <v>2.0826999999999999E-17</v>
      </c>
      <c r="J94" s="1">
        <v>6.0745999999999994E-17</v>
      </c>
      <c r="K94" s="1">
        <v>1.1281E-16</v>
      </c>
      <c r="L94" s="1">
        <v>9.0251000000000005E-17</v>
      </c>
      <c r="M94" s="1">
        <v>3.7315000000000002E-17</v>
      </c>
      <c r="N94" s="1">
        <v>6.9423999999999994E-18</v>
      </c>
      <c r="O94" s="1">
        <v>4.9464000000000001E-17</v>
      </c>
      <c r="P94" s="1">
        <v>2.2562999999999999E-17</v>
      </c>
      <c r="Q94" s="1">
        <v>9.5458000000000005E-17</v>
      </c>
      <c r="R94" s="1">
        <v>1.1021E-16</v>
      </c>
      <c r="S94" s="1">
        <v>1.1801999999999999E-15</v>
      </c>
      <c r="T94" s="1">
        <v>2.6380999999999999E-16</v>
      </c>
      <c r="U94" s="1">
        <v>5.7275000000000004E-17</v>
      </c>
      <c r="V94" s="1">
        <v>1.0414E-17</v>
      </c>
      <c r="W94" s="1">
        <v>1.4753E-16</v>
      </c>
      <c r="X94" s="1">
        <v>2.2910000000000002E-16</v>
      </c>
      <c r="Y94" s="1">
        <v>9.1985999999999997E-17</v>
      </c>
      <c r="Z94" s="1">
        <v>9.5458000000000005E-17</v>
      </c>
      <c r="AA94" s="1">
        <v>7.9837000000000004E-17</v>
      </c>
      <c r="AB94" s="1">
        <v>7.8101999999999999E-17</v>
      </c>
      <c r="AC94" s="1">
        <v>2.3083E-16</v>
      </c>
      <c r="AD94" s="1">
        <v>2.4298000000000001E-17</v>
      </c>
      <c r="AE94" s="1">
        <v>2.7769000000000001E-17</v>
      </c>
      <c r="AF94" s="1">
        <v>2.4993E-16</v>
      </c>
      <c r="AG94" s="1">
        <v>8.6779999999999992E-19</v>
      </c>
      <c r="AH94" s="1">
        <v>5.5538999999999994E-17</v>
      </c>
      <c r="AI94" s="1">
        <v>1.9092E-16</v>
      </c>
      <c r="AJ94" s="1">
        <v>1.024E-16</v>
      </c>
      <c r="AK94" s="1">
        <v>9.9797E-17</v>
      </c>
      <c r="AL94" s="1">
        <v>3.9571000000000002E-16</v>
      </c>
      <c r="AM94" s="1">
        <v>6.7687999999999999E-17</v>
      </c>
      <c r="AN94" s="1">
        <v>7.0117999999999999E-16</v>
      </c>
      <c r="AO94" s="1">
        <v>9.1118999999999997E-17</v>
      </c>
      <c r="AP94" s="1">
        <v>6.9423999999999997E-17</v>
      </c>
      <c r="AQ94" s="1">
        <v>8.1573000000000002E-17</v>
      </c>
      <c r="AR94" s="1">
        <v>1.562E-16</v>
      </c>
      <c r="AS94" s="1">
        <v>5.2067999999999998E-17</v>
      </c>
      <c r="AT94" s="1">
        <v>1.0761E-16</v>
      </c>
      <c r="AU94" s="1">
        <v>1.9438999999999999E-16</v>
      </c>
      <c r="AV94" s="1">
        <v>1.3363999999999999E-16</v>
      </c>
      <c r="AW94" s="1">
        <v>4.7729000000000002E-17</v>
      </c>
      <c r="AX94" s="1">
        <v>3.8877E-16</v>
      </c>
      <c r="AY94" s="1">
        <v>1.8224E-16</v>
      </c>
      <c r="AZ94" s="1">
        <v>6.9423999999999997E-17</v>
      </c>
      <c r="BA94" s="1">
        <v>1.7702999999999999E-16</v>
      </c>
      <c r="BB94" s="1">
        <v>1.3450999999999999E-16</v>
      </c>
      <c r="BC94" s="1">
        <v>2.5687000000000002E-16</v>
      </c>
      <c r="BD94" s="1">
        <v>7.2026999999999994E-17</v>
      </c>
      <c r="BE94" s="1">
        <v>1.4231999999999999E-16</v>
      </c>
      <c r="BF94" s="1">
        <v>6.0745999999999994E-17</v>
      </c>
      <c r="BG94" s="1">
        <v>5.2761999999999998E-16</v>
      </c>
      <c r="BH94" s="1">
        <v>2.1695000000000001E-17</v>
      </c>
      <c r="BI94" s="1">
        <v>4.3737E-16</v>
      </c>
      <c r="BJ94" s="1">
        <v>7.2894999999999999E-17</v>
      </c>
      <c r="BK94" s="1">
        <v>1.5272999999999999E-16</v>
      </c>
      <c r="BL94" s="1">
        <v>3.3322999999999999E-16</v>
      </c>
      <c r="BM94" s="1">
        <v>4.4083999999999998E-16</v>
      </c>
      <c r="BN94" s="1">
        <v>1.3972000000000001E-16</v>
      </c>
      <c r="BO94" s="1">
        <v>6.9423999999999997E-17</v>
      </c>
      <c r="BP94" s="1">
        <v>1.5794000000000001E-16</v>
      </c>
      <c r="BQ94" s="1">
        <v>1.1108E-16</v>
      </c>
      <c r="BR94" s="1">
        <v>2.1521E-16</v>
      </c>
      <c r="BS94" s="1">
        <v>1.0847E-16</v>
      </c>
      <c r="BT94" s="1">
        <v>5.2067999999999998E-17</v>
      </c>
      <c r="BU94" s="1">
        <v>1.1455000000000001E-16</v>
      </c>
      <c r="BV94" s="1">
        <v>2.0826999999999999E-17</v>
      </c>
      <c r="BW94" s="1">
        <v>5.3109000000000002E-16</v>
      </c>
      <c r="BX94" s="1">
        <v>4.8248999999999998E-16</v>
      </c>
      <c r="BY94" s="1">
        <v>3.4711999999999997E-18</v>
      </c>
      <c r="BZ94" s="1">
        <v>2.4472000000000001E-16</v>
      </c>
      <c r="CA94" s="1">
        <v>1.3537999999999999E-16</v>
      </c>
      <c r="CB94" s="1">
        <v>1.2843E-16</v>
      </c>
      <c r="CC94" s="1">
        <v>5.1199999999999999E-17</v>
      </c>
      <c r="CD94" s="1">
        <v>5.2067999999999998E-17</v>
      </c>
      <c r="CE94" s="1">
        <v>8.5911999999999997E-17</v>
      </c>
      <c r="CF94" s="1">
        <v>6.9423999999999997E-17</v>
      </c>
      <c r="CG94" s="1">
        <v>1.6488E-16</v>
      </c>
      <c r="CH94" s="1">
        <v>3.6794999999999999E-16</v>
      </c>
      <c r="CI94" s="1">
        <v>9.8928999999999995E-17</v>
      </c>
      <c r="CJ94" s="1">
        <v>2.3083E-16</v>
      </c>
      <c r="CK94" s="1">
        <v>4.8597000000000001E-17</v>
      </c>
      <c r="CL94" s="1">
        <v>3.6794999999999999E-16</v>
      </c>
      <c r="CM94" s="1">
        <v>3.2281999999999999E-16</v>
      </c>
      <c r="CN94" s="1">
        <v>1.9611999999999999E-16</v>
      </c>
      <c r="CO94" s="1">
        <v>2.5513000000000002E-16</v>
      </c>
      <c r="CP94" s="1">
        <v>6.3176000000000003E-16</v>
      </c>
      <c r="CQ94" s="1">
        <v>5.9009999999999996E-17</v>
      </c>
      <c r="CR94" s="1">
        <v>2.6034000000000001E-16</v>
      </c>
      <c r="CS94" s="1">
        <v>2.3257E-16</v>
      </c>
      <c r="CT94" s="1">
        <v>2.2562999999999998E-16</v>
      </c>
      <c r="CU94" s="1">
        <v>3.9918999999999998E-16</v>
      </c>
      <c r="CV94" s="1">
        <v>9.8581999999999991E-16</v>
      </c>
      <c r="CW94" s="1">
        <v>3.4017999999999999E-16</v>
      </c>
      <c r="CX94" s="1">
        <v>4.4258E-17</v>
      </c>
      <c r="CY94" s="1">
        <v>6.6646999999999996E-16</v>
      </c>
      <c r="CZ94" s="1">
        <v>1.8397000000000001E-16</v>
      </c>
      <c r="DA94" s="1">
        <v>2.4298000000000001E-17</v>
      </c>
      <c r="DB94" s="1">
        <v>4.3389999999999998E-18</v>
      </c>
      <c r="DC94" s="1">
        <v>6.5952000000000002E-17</v>
      </c>
      <c r="DD94" s="1">
        <v>9.0251000000000005E-17</v>
      </c>
      <c r="DE94">
        <v>0</v>
      </c>
      <c r="DF94" s="1">
        <v>1.4231999999999999E-16</v>
      </c>
      <c r="DG94" s="1">
        <v>1.2149000000000001E-17</v>
      </c>
      <c r="DH94" s="1">
        <v>6.5952000000000002E-17</v>
      </c>
      <c r="DI94" s="1">
        <v>9.0251000000000005E-17</v>
      </c>
    </row>
    <row r="95" spans="1:113">
      <c r="A95" t="s">
        <v>229</v>
      </c>
      <c r="B95" s="1">
        <v>4.5820000000000003E-16</v>
      </c>
      <c r="C95" s="1">
        <v>2.9852000000000002E-16</v>
      </c>
      <c r="D95" s="1">
        <v>6.5258000000000005E-16</v>
      </c>
      <c r="E95" s="1">
        <v>1.9959E-17</v>
      </c>
      <c r="F95" s="1">
        <v>1.7008999999999999E-16</v>
      </c>
      <c r="G95" s="1">
        <v>1.0934000000000001E-16</v>
      </c>
      <c r="H95" s="1">
        <v>5.2068000000000001E-16</v>
      </c>
      <c r="I95" s="1">
        <v>2.0826999999999999E-17</v>
      </c>
      <c r="J95" s="1">
        <v>6.0745999999999994E-17</v>
      </c>
      <c r="K95" s="1">
        <v>1.1281E-16</v>
      </c>
      <c r="L95" s="1">
        <v>9.0251000000000005E-17</v>
      </c>
      <c r="M95" s="1">
        <v>3.7315000000000002E-17</v>
      </c>
      <c r="N95" s="1">
        <v>6.9423999999999994E-18</v>
      </c>
      <c r="O95" s="1">
        <v>4.9464000000000001E-17</v>
      </c>
      <c r="P95" s="1">
        <v>2.2562999999999999E-17</v>
      </c>
      <c r="Q95" s="1">
        <v>9.5458000000000005E-17</v>
      </c>
      <c r="R95" s="1">
        <v>1.1021E-16</v>
      </c>
      <c r="S95" s="1">
        <v>1.1801999999999999E-15</v>
      </c>
      <c r="T95" s="1">
        <v>2.6380999999999999E-16</v>
      </c>
      <c r="U95" s="1">
        <v>5.7275000000000004E-17</v>
      </c>
      <c r="V95" s="1">
        <v>1.0414E-17</v>
      </c>
      <c r="W95" s="1">
        <v>1.4753E-16</v>
      </c>
      <c r="X95" s="1">
        <v>2.2910000000000002E-16</v>
      </c>
      <c r="Y95" s="1">
        <v>9.1985999999999997E-17</v>
      </c>
      <c r="Z95" s="1">
        <v>9.5458000000000005E-17</v>
      </c>
      <c r="AA95" s="1">
        <v>7.9837000000000004E-17</v>
      </c>
      <c r="AB95" s="1">
        <v>7.8101999999999999E-17</v>
      </c>
      <c r="AC95" s="1">
        <v>2.3083E-16</v>
      </c>
      <c r="AD95" s="1">
        <v>2.4298000000000001E-17</v>
      </c>
      <c r="AE95" s="1">
        <v>2.7769000000000001E-17</v>
      </c>
      <c r="AF95" s="1">
        <v>2.4993E-16</v>
      </c>
      <c r="AG95" s="1">
        <v>8.6779999999999992E-19</v>
      </c>
      <c r="AH95" s="1">
        <v>5.5538999999999994E-17</v>
      </c>
      <c r="AI95" s="1">
        <v>1.9092E-16</v>
      </c>
      <c r="AJ95" s="1">
        <v>1.024E-16</v>
      </c>
      <c r="AK95" s="1">
        <v>9.9797E-17</v>
      </c>
      <c r="AL95" s="1">
        <v>3.9571000000000002E-16</v>
      </c>
      <c r="AM95" s="1">
        <v>6.7687999999999999E-17</v>
      </c>
      <c r="AN95" s="1">
        <v>7.0117999999999999E-16</v>
      </c>
      <c r="AO95" s="1">
        <v>9.1118999999999997E-17</v>
      </c>
      <c r="AP95" s="1">
        <v>6.9423999999999997E-17</v>
      </c>
      <c r="AQ95" s="1">
        <v>8.1573000000000002E-17</v>
      </c>
      <c r="AR95" s="1">
        <v>1.562E-16</v>
      </c>
      <c r="AS95" s="1">
        <v>5.2067999999999998E-17</v>
      </c>
      <c r="AT95" s="1">
        <v>1.0761E-16</v>
      </c>
      <c r="AU95" s="1">
        <v>1.9438999999999999E-16</v>
      </c>
      <c r="AV95" s="1">
        <v>1.3363999999999999E-16</v>
      </c>
      <c r="AW95" s="1">
        <v>4.7729000000000002E-17</v>
      </c>
      <c r="AX95" s="1">
        <v>3.8877E-16</v>
      </c>
      <c r="AY95" s="1">
        <v>1.8224E-16</v>
      </c>
      <c r="AZ95" s="1">
        <v>6.9423999999999997E-17</v>
      </c>
      <c r="BA95" s="1">
        <v>1.7702999999999999E-16</v>
      </c>
      <c r="BB95" s="1">
        <v>1.3450999999999999E-16</v>
      </c>
      <c r="BC95" s="1">
        <v>2.5687000000000002E-16</v>
      </c>
      <c r="BD95" s="1">
        <v>7.2026999999999994E-17</v>
      </c>
      <c r="BE95" s="1">
        <v>1.4231999999999999E-16</v>
      </c>
      <c r="BF95" s="1">
        <v>6.0745999999999994E-17</v>
      </c>
      <c r="BG95" s="1">
        <v>5.2761999999999998E-16</v>
      </c>
      <c r="BH95" s="1">
        <v>2.1695000000000001E-17</v>
      </c>
      <c r="BI95" s="1">
        <v>4.3737E-16</v>
      </c>
      <c r="BJ95" s="1">
        <v>7.2894999999999999E-17</v>
      </c>
      <c r="BK95" s="1">
        <v>1.5272999999999999E-16</v>
      </c>
      <c r="BL95" s="1">
        <v>3.3322999999999999E-16</v>
      </c>
      <c r="BM95" s="1">
        <v>4.4083999999999998E-16</v>
      </c>
      <c r="BN95" s="1">
        <v>1.3972000000000001E-16</v>
      </c>
      <c r="BO95" s="1">
        <v>6.9423999999999997E-17</v>
      </c>
      <c r="BP95" s="1">
        <v>1.5794000000000001E-16</v>
      </c>
      <c r="BQ95" s="1">
        <v>1.1108E-16</v>
      </c>
      <c r="BR95" s="1">
        <v>2.1521E-16</v>
      </c>
      <c r="BS95" s="1">
        <v>1.0847E-16</v>
      </c>
      <c r="BT95" s="1">
        <v>5.2067999999999998E-17</v>
      </c>
      <c r="BU95" s="1">
        <v>1.1455000000000001E-16</v>
      </c>
      <c r="BV95" s="1">
        <v>2.0826999999999999E-17</v>
      </c>
      <c r="BW95" s="1">
        <v>5.3109000000000002E-16</v>
      </c>
      <c r="BX95" s="1">
        <v>4.8248999999999998E-16</v>
      </c>
      <c r="BY95" s="1">
        <v>3.4711999999999997E-18</v>
      </c>
      <c r="BZ95" s="1">
        <v>2.4472000000000001E-16</v>
      </c>
      <c r="CA95" s="1">
        <v>1.3537999999999999E-16</v>
      </c>
      <c r="CB95" s="1">
        <v>1.2843E-16</v>
      </c>
      <c r="CC95" s="1">
        <v>5.1199999999999999E-17</v>
      </c>
      <c r="CD95" s="1">
        <v>5.2067999999999998E-17</v>
      </c>
      <c r="CE95" s="1">
        <v>8.5911999999999997E-17</v>
      </c>
      <c r="CF95" s="1">
        <v>6.9423999999999997E-17</v>
      </c>
      <c r="CG95" s="1">
        <v>1.6488E-16</v>
      </c>
      <c r="CH95" s="1">
        <v>3.6794999999999999E-16</v>
      </c>
      <c r="CI95" s="1">
        <v>9.8928999999999995E-17</v>
      </c>
      <c r="CJ95" s="1">
        <v>2.3083E-16</v>
      </c>
      <c r="CK95" s="1">
        <v>4.8597000000000001E-17</v>
      </c>
      <c r="CL95" s="1">
        <v>3.6794999999999999E-16</v>
      </c>
      <c r="CM95" s="1">
        <v>3.2281999999999999E-16</v>
      </c>
      <c r="CN95" s="1">
        <v>1.9611999999999999E-16</v>
      </c>
      <c r="CO95" s="1">
        <v>2.5513000000000002E-16</v>
      </c>
      <c r="CP95" s="1">
        <v>6.3176000000000003E-16</v>
      </c>
      <c r="CQ95" s="1">
        <v>5.9009999999999996E-17</v>
      </c>
      <c r="CR95" s="1">
        <v>2.6034000000000001E-16</v>
      </c>
      <c r="CS95" s="1">
        <v>2.3257E-16</v>
      </c>
      <c r="CT95" s="1">
        <v>2.2562999999999998E-16</v>
      </c>
      <c r="CU95" s="1">
        <v>3.9918999999999998E-16</v>
      </c>
      <c r="CV95" s="1">
        <v>9.8581999999999991E-16</v>
      </c>
      <c r="CW95" s="1">
        <v>3.4017999999999999E-16</v>
      </c>
      <c r="CX95" s="1">
        <v>4.4258E-17</v>
      </c>
      <c r="CY95" s="1">
        <v>6.6646999999999996E-16</v>
      </c>
      <c r="CZ95" s="1">
        <v>1.8397000000000001E-16</v>
      </c>
      <c r="DA95" s="1">
        <v>2.4298000000000001E-17</v>
      </c>
      <c r="DB95" s="1">
        <v>4.3389999999999998E-18</v>
      </c>
      <c r="DC95" s="1">
        <v>6.5952000000000002E-17</v>
      </c>
      <c r="DD95" s="1">
        <v>9.0251000000000005E-17</v>
      </c>
      <c r="DE95">
        <v>0</v>
      </c>
      <c r="DF95" s="1">
        <v>1.4231999999999999E-16</v>
      </c>
      <c r="DG95" s="1">
        <v>1.2149000000000001E-17</v>
      </c>
      <c r="DH95" s="1">
        <v>6.5952000000000002E-17</v>
      </c>
      <c r="DI95" s="1">
        <v>9.0251000000000005E-17</v>
      </c>
    </row>
    <row r="96" spans="1:113">
      <c r="A96" t="s">
        <v>230</v>
      </c>
      <c r="B96">
        <v>7.3372999999999997E-3</v>
      </c>
      <c r="C96">
        <v>1.454E-3</v>
      </c>
      <c r="D96">
        <v>2.8425999999999998E-3</v>
      </c>
      <c r="E96">
        <v>3.7425000000000002E-4</v>
      </c>
      <c r="F96">
        <v>3.0614000000000001E-3</v>
      </c>
      <c r="G96">
        <v>1.0874000000000001E-3</v>
      </c>
      <c r="H96">
        <v>2.6002999999999998E-3</v>
      </c>
      <c r="I96">
        <v>2.1928999999999998E-3</v>
      </c>
      <c r="J96">
        <v>4.7961E-4</v>
      </c>
      <c r="K96">
        <v>1.3737000000000001E-3</v>
      </c>
      <c r="L96">
        <v>1.0954999999999999E-3</v>
      </c>
      <c r="M96">
        <v>3.5698000000000001E-4</v>
      </c>
      <c r="N96">
        <v>1.3703000000000001E-3</v>
      </c>
      <c r="O96">
        <v>7.5816999999999996E-4</v>
      </c>
      <c r="P96">
        <v>4.2883E-4</v>
      </c>
      <c r="Q96">
        <v>1.5954999999999999E-3</v>
      </c>
      <c r="R96">
        <v>3.8241000000000002E-4</v>
      </c>
      <c r="S96">
        <v>4.7964000000000001E-3</v>
      </c>
      <c r="T96">
        <v>1.0746E-3</v>
      </c>
      <c r="U96">
        <v>1.3563E-3</v>
      </c>
      <c r="V96">
        <v>2.6613E-4</v>
      </c>
      <c r="W96">
        <v>1.2635999999999999E-3</v>
      </c>
      <c r="X96">
        <v>9.8325999999999991E-4</v>
      </c>
      <c r="Y96">
        <v>4.9529000000000001E-4</v>
      </c>
      <c r="Z96">
        <v>8.3730000000000002E-4</v>
      </c>
      <c r="AA96">
        <v>3.8133999999999998E-4</v>
      </c>
      <c r="AB96">
        <v>1.5231000000000001E-3</v>
      </c>
      <c r="AC96">
        <v>1.3355999999999999E-3</v>
      </c>
      <c r="AD96">
        <v>4.9638000000000004E-4</v>
      </c>
      <c r="AE96">
        <v>4.4935E-4</v>
      </c>
      <c r="AF96">
        <v>1.2696000000000001E-3</v>
      </c>
      <c r="AG96">
        <v>3.7335999999999999E-4</v>
      </c>
      <c r="AH96">
        <v>1.4767000000000001E-3</v>
      </c>
      <c r="AI96">
        <v>2.5255999999999998E-3</v>
      </c>
      <c r="AJ96">
        <v>5.3773000000000004E-4</v>
      </c>
      <c r="AK96">
        <v>4.7423000000000002E-4</v>
      </c>
      <c r="AL96">
        <v>2.4023999999999998E-3</v>
      </c>
      <c r="AM96">
        <v>5.5484999999999996E-4</v>
      </c>
      <c r="AN96">
        <v>3.3211999999999998E-3</v>
      </c>
      <c r="AO96">
        <v>6.1034000000000001E-4</v>
      </c>
      <c r="AP96">
        <v>2.1059999999999998E-3</v>
      </c>
      <c r="AQ96">
        <v>5.4336E-4</v>
      </c>
      <c r="AR96">
        <v>3.4231999999999999E-3</v>
      </c>
      <c r="AS96">
        <v>4.841E-4</v>
      </c>
      <c r="AT96">
        <v>1.0407999999999999E-3</v>
      </c>
      <c r="AU96">
        <v>1.3466000000000001E-3</v>
      </c>
      <c r="AV96">
        <v>6.3648000000000003E-4</v>
      </c>
      <c r="AW96">
        <v>2.8566000000000003E-4</v>
      </c>
      <c r="AX96">
        <v>1.3385999999999999E-3</v>
      </c>
      <c r="AY96">
        <v>1.0731E-3</v>
      </c>
      <c r="AZ96">
        <v>1.7711999999999999E-3</v>
      </c>
      <c r="BA96">
        <v>1.2516000000000001E-3</v>
      </c>
      <c r="BB96">
        <v>5.8206999999999996E-4</v>
      </c>
      <c r="BC96">
        <v>2.9765999999999998E-3</v>
      </c>
      <c r="BD96">
        <v>3.5677000000000001E-4</v>
      </c>
      <c r="BE96">
        <v>2.2836000000000002E-3</v>
      </c>
      <c r="BF96">
        <v>6.5010999999999997E-4</v>
      </c>
      <c r="BG96">
        <v>3.1237000000000001E-3</v>
      </c>
      <c r="BH96">
        <v>3.7916000000000002E-4</v>
      </c>
      <c r="BI96">
        <v>2.2461999999999998E-3</v>
      </c>
      <c r="BJ96">
        <v>1.4109999999999999E-3</v>
      </c>
      <c r="BK96">
        <v>4.1792000000000001E-4</v>
      </c>
      <c r="BL96">
        <v>1.7279999999999999E-3</v>
      </c>
      <c r="BM96">
        <v>1.8817E-3</v>
      </c>
      <c r="BN96">
        <v>4.6642E-4</v>
      </c>
      <c r="BO96">
        <v>3.7726999999999999E-3</v>
      </c>
      <c r="BP96">
        <v>9.1566E-4</v>
      </c>
      <c r="BQ96">
        <v>3.7206000000000001E-3</v>
      </c>
      <c r="BR96">
        <v>1.3944000000000001E-3</v>
      </c>
      <c r="BS96">
        <v>4.3542E-4</v>
      </c>
      <c r="BT96">
        <v>2.0141999999999998E-3</v>
      </c>
      <c r="BU96">
        <v>1.2333999999999999E-3</v>
      </c>
      <c r="BV96">
        <v>4.9496999999999996E-4</v>
      </c>
      <c r="BW96">
        <v>1.9589E-3</v>
      </c>
      <c r="BX96">
        <v>1.6351E-3</v>
      </c>
      <c r="BY96">
        <v>2.4925000000000001E-4</v>
      </c>
      <c r="BZ96">
        <v>1.462E-3</v>
      </c>
      <c r="CA96">
        <v>8.9342000000000002E-4</v>
      </c>
      <c r="CB96">
        <v>1.0781E-3</v>
      </c>
      <c r="CC96">
        <v>6.9791999999999999E-4</v>
      </c>
      <c r="CD96">
        <v>1.5353999999999999E-3</v>
      </c>
      <c r="CE96">
        <v>3.4675999999999999E-4</v>
      </c>
      <c r="CF96">
        <v>1.2404E-3</v>
      </c>
      <c r="CG96">
        <v>4.7024000000000002E-4</v>
      </c>
      <c r="CH96">
        <v>1.8674E-3</v>
      </c>
      <c r="CI96">
        <v>5.3828000000000003E-4</v>
      </c>
      <c r="CJ96">
        <v>8.1820000000000005E-4</v>
      </c>
      <c r="CK96">
        <v>4.9465000000000002E-4</v>
      </c>
      <c r="CL96">
        <v>1.1352999999999999E-3</v>
      </c>
      <c r="CM96">
        <v>2.0021000000000001E-3</v>
      </c>
      <c r="CN96">
        <v>8.7606000000000001E-4</v>
      </c>
      <c r="CO96">
        <v>8.5459000000000002E-4</v>
      </c>
      <c r="CP96">
        <v>3.4930999999999999E-3</v>
      </c>
      <c r="CQ96">
        <v>5.0878999999999996E-4</v>
      </c>
      <c r="CR96">
        <v>1.1670999999999999E-3</v>
      </c>
      <c r="CS96">
        <v>1.5642E-3</v>
      </c>
      <c r="CT96">
        <v>1.0150999999999999E-3</v>
      </c>
      <c r="CU96">
        <v>1.4285000000000001E-3</v>
      </c>
      <c r="CV96">
        <v>3.8525E-3</v>
      </c>
      <c r="CW96">
        <v>2.4215999999999999E-3</v>
      </c>
      <c r="CX96">
        <v>6.3522999999999997E-4</v>
      </c>
      <c r="CY96">
        <v>1.1421000000000001E-2</v>
      </c>
      <c r="CZ96">
        <v>2.6499000000000002E-3</v>
      </c>
      <c r="DA96">
        <v>8.5125999999999995E-4</v>
      </c>
      <c r="DB96">
        <v>4.0843999999999999E-4</v>
      </c>
      <c r="DC96">
        <v>2.5260999999999999E-3</v>
      </c>
      <c r="DD96">
        <v>3.0745E-3</v>
      </c>
      <c r="DE96">
        <v>5.2497000000000004E-4</v>
      </c>
      <c r="DF96">
        <v>8.7591000000000003E-4</v>
      </c>
      <c r="DG96">
        <v>3.9092E-4</v>
      </c>
      <c r="DH96">
        <v>9.8619000000000007E-4</v>
      </c>
      <c r="DI96">
        <v>9.5989000000000003E-4</v>
      </c>
    </row>
    <row r="97" spans="1:113">
      <c r="A97" t="s">
        <v>231</v>
      </c>
      <c r="B97">
        <v>6.4415000000000002E-3</v>
      </c>
      <c r="C97">
        <v>1.2811000000000001E-3</v>
      </c>
      <c r="D97">
        <v>4.2649000000000003E-3</v>
      </c>
      <c r="E97">
        <v>5.1130999999999995E-4</v>
      </c>
      <c r="F97">
        <v>1.7453E-3</v>
      </c>
      <c r="G97">
        <v>8.5181999999999999E-4</v>
      </c>
      <c r="H97">
        <v>3.1261000000000001E-3</v>
      </c>
      <c r="I97">
        <v>3.0457000000000001E-3</v>
      </c>
      <c r="J97">
        <v>3.8581999999999999E-4</v>
      </c>
      <c r="K97">
        <v>7.9243E-4</v>
      </c>
      <c r="L97">
        <v>5.2698999999999997E-4</v>
      </c>
      <c r="M97">
        <v>3.5837E-4</v>
      </c>
      <c r="N97">
        <v>1.738E-3</v>
      </c>
      <c r="O97">
        <v>6.8952E-4</v>
      </c>
      <c r="P97">
        <v>1.8875999999999999E-3</v>
      </c>
      <c r="Q97">
        <v>1.0922E-3</v>
      </c>
      <c r="R97">
        <v>5.4642999999999998E-4</v>
      </c>
      <c r="S97">
        <v>4.9611999999999998E-3</v>
      </c>
      <c r="T97">
        <v>1.0648999999999999E-3</v>
      </c>
      <c r="U97">
        <v>1.0874000000000001E-3</v>
      </c>
      <c r="V97">
        <v>3.6989E-4</v>
      </c>
      <c r="W97">
        <v>1.2535000000000001E-3</v>
      </c>
      <c r="X97">
        <v>1.1896000000000001E-3</v>
      </c>
      <c r="Y97">
        <v>8.1689999999999996E-4</v>
      </c>
      <c r="Z97">
        <v>7.8463000000000003E-4</v>
      </c>
      <c r="AA97">
        <v>3.8310999999999998E-4</v>
      </c>
      <c r="AB97">
        <v>1.2627999999999999E-3</v>
      </c>
      <c r="AC97">
        <v>1.1758999999999999E-3</v>
      </c>
      <c r="AD97">
        <v>9.8908000000000004E-4</v>
      </c>
      <c r="AE97">
        <v>3.8983000000000003E-4</v>
      </c>
      <c r="AF97">
        <v>1.3253E-3</v>
      </c>
      <c r="AG97">
        <v>4.2188000000000002E-4</v>
      </c>
      <c r="AH97">
        <v>1.7061000000000001E-3</v>
      </c>
      <c r="AI97">
        <v>1.5916000000000001E-3</v>
      </c>
      <c r="AJ97">
        <v>1.3265E-3</v>
      </c>
      <c r="AK97">
        <v>4.7388999999999998E-4</v>
      </c>
      <c r="AL97">
        <v>1.305E-3</v>
      </c>
      <c r="AM97">
        <v>9.4514000000000002E-4</v>
      </c>
      <c r="AN97">
        <v>4.6087999999999997E-3</v>
      </c>
      <c r="AO97">
        <v>5.4356000000000001E-4</v>
      </c>
      <c r="AP97">
        <v>1.9543999999999998E-3</v>
      </c>
      <c r="AQ97">
        <v>8.9170999999999999E-4</v>
      </c>
      <c r="AR97">
        <v>3.0049E-3</v>
      </c>
      <c r="AS97">
        <v>4.5595E-4</v>
      </c>
      <c r="AT97">
        <v>1.8894999999999999E-3</v>
      </c>
      <c r="AU97">
        <v>1.3715999999999999E-3</v>
      </c>
      <c r="AV97">
        <v>9.0932000000000003E-4</v>
      </c>
      <c r="AW97">
        <v>3.7393000000000002E-4</v>
      </c>
      <c r="AX97">
        <v>1.6957999999999999E-3</v>
      </c>
      <c r="AY97">
        <v>1.3332999999999999E-3</v>
      </c>
      <c r="AZ97">
        <v>1.8411E-3</v>
      </c>
      <c r="BA97">
        <v>1.3282000000000001E-3</v>
      </c>
      <c r="BB97">
        <v>5.0418000000000001E-4</v>
      </c>
      <c r="BC97">
        <v>4.3238E-3</v>
      </c>
      <c r="BD97">
        <v>5.3019000000000004E-4</v>
      </c>
      <c r="BE97">
        <v>1.4174000000000001E-3</v>
      </c>
      <c r="BF97">
        <v>1.1221E-3</v>
      </c>
      <c r="BG97">
        <v>4.4565000000000004E-3</v>
      </c>
      <c r="BH97">
        <v>5.1400999999999997E-4</v>
      </c>
      <c r="BI97">
        <v>2.1876999999999999E-3</v>
      </c>
      <c r="BJ97">
        <v>1.0061E-3</v>
      </c>
      <c r="BK97">
        <v>1.9331999999999999E-3</v>
      </c>
      <c r="BL97">
        <v>2.0168999999999999E-3</v>
      </c>
      <c r="BM97">
        <v>2.1963E-3</v>
      </c>
      <c r="BN97">
        <v>6.6085999999999998E-4</v>
      </c>
      <c r="BO97">
        <v>5.2874999999999997E-3</v>
      </c>
      <c r="BP97">
        <v>9.7543E-4</v>
      </c>
      <c r="BQ97">
        <v>1.596E-3</v>
      </c>
      <c r="BR97">
        <v>1.1599E-3</v>
      </c>
      <c r="BS97">
        <v>3.9617E-4</v>
      </c>
      <c r="BT97">
        <v>1.5900000000000001E-3</v>
      </c>
      <c r="BU97">
        <v>1.5969000000000001E-3</v>
      </c>
      <c r="BV97">
        <v>1.1942999999999999E-3</v>
      </c>
      <c r="BW97">
        <v>1.8902999999999999E-3</v>
      </c>
      <c r="BX97">
        <v>1.5778999999999999E-3</v>
      </c>
      <c r="BY97">
        <v>3.858E-4</v>
      </c>
      <c r="BZ97">
        <v>1.1599E-3</v>
      </c>
      <c r="CA97">
        <v>1.2738000000000001E-3</v>
      </c>
      <c r="CB97">
        <v>1.3698E-3</v>
      </c>
      <c r="CC97">
        <v>6.0873000000000003E-4</v>
      </c>
      <c r="CD97">
        <v>2.5609999999999999E-3</v>
      </c>
      <c r="CE97">
        <v>4.0880000000000002E-4</v>
      </c>
      <c r="CF97">
        <v>1.4816E-3</v>
      </c>
      <c r="CG97">
        <v>8.7268999999999997E-4</v>
      </c>
      <c r="CH97">
        <v>1.4978000000000001E-3</v>
      </c>
      <c r="CI97">
        <v>1.1069999999999999E-3</v>
      </c>
      <c r="CJ97">
        <v>1.3889E-3</v>
      </c>
      <c r="CK97">
        <v>4.2863999999999999E-4</v>
      </c>
      <c r="CL97">
        <v>2.0405000000000002E-3</v>
      </c>
      <c r="CM97">
        <v>1.4666E-3</v>
      </c>
      <c r="CN97">
        <v>1.132E-3</v>
      </c>
      <c r="CO97">
        <v>9.1312999999999995E-4</v>
      </c>
      <c r="CP97">
        <v>5.4808000000000001E-3</v>
      </c>
      <c r="CQ97">
        <v>4.4645999999999998E-4</v>
      </c>
      <c r="CR97">
        <v>1.5279E-3</v>
      </c>
      <c r="CS97">
        <v>1.4407999999999999E-3</v>
      </c>
      <c r="CT97">
        <v>1.5824000000000001E-3</v>
      </c>
      <c r="CU97">
        <v>1.6437999999999999E-3</v>
      </c>
      <c r="CV97">
        <v>5.3966999999999999E-3</v>
      </c>
      <c r="CW97">
        <v>1.4848999999999999E-3</v>
      </c>
      <c r="CX97">
        <v>5.5323000000000004E-4</v>
      </c>
      <c r="CY97">
        <v>6.0759999999999998E-3</v>
      </c>
      <c r="CZ97">
        <v>1.7767E-3</v>
      </c>
      <c r="DA97">
        <v>7.0655999999999996E-4</v>
      </c>
      <c r="DB97">
        <v>4.8511000000000002E-4</v>
      </c>
      <c r="DC97">
        <v>1.5264E-3</v>
      </c>
      <c r="DD97">
        <v>1.588E-3</v>
      </c>
      <c r="DE97">
        <v>1.0908000000000001E-3</v>
      </c>
      <c r="DF97">
        <v>1.4247999999999999E-3</v>
      </c>
      <c r="DG97">
        <v>3.7269000000000001E-4</v>
      </c>
      <c r="DH97">
        <v>1.7185E-3</v>
      </c>
      <c r="DI97">
        <v>1.2047E-3</v>
      </c>
    </row>
    <row r="98" spans="1:113">
      <c r="A98" t="s">
        <v>248</v>
      </c>
      <c r="B98" s="1">
        <v>4.5820000000000003E-16</v>
      </c>
      <c r="C98" s="1">
        <v>2.9852000000000002E-16</v>
      </c>
      <c r="D98" s="1">
        <v>6.5258000000000005E-16</v>
      </c>
      <c r="E98" s="1">
        <v>1.9959E-17</v>
      </c>
      <c r="F98" s="1">
        <v>1.7008999999999999E-16</v>
      </c>
      <c r="G98" s="1">
        <v>1.0934000000000001E-16</v>
      </c>
      <c r="H98" s="1">
        <v>5.2068000000000001E-16</v>
      </c>
      <c r="I98" s="1">
        <v>2.0826999999999999E-17</v>
      </c>
      <c r="J98" s="1">
        <v>6.0745999999999994E-17</v>
      </c>
      <c r="K98" s="1">
        <v>1.1281E-16</v>
      </c>
      <c r="L98" s="1">
        <v>9.0251000000000005E-17</v>
      </c>
      <c r="M98" s="1">
        <v>3.7315000000000002E-17</v>
      </c>
      <c r="N98" s="1">
        <v>6.9423999999999994E-18</v>
      </c>
      <c r="O98" s="1">
        <v>4.9464000000000001E-17</v>
      </c>
      <c r="P98" s="1">
        <v>2.2562999999999999E-17</v>
      </c>
      <c r="Q98" s="1">
        <v>9.5458000000000005E-17</v>
      </c>
      <c r="R98" s="1">
        <v>1.1021E-16</v>
      </c>
      <c r="S98" s="1">
        <v>1.1801999999999999E-15</v>
      </c>
      <c r="T98" s="1">
        <v>2.6380999999999999E-16</v>
      </c>
      <c r="U98" s="1">
        <v>5.7275000000000004E-17</v>
      </c>
      <c r="V98" s="1">
        <v>1.0414E-17</v>
      </c>
      <c r="W98" s="1">
        <v>1.4753E-16</v>
      </c>
      <c r="X98" s="1">
        <v>2.2910000000000002E-16</v>
      </c>
      <c r="Y98" s="1">
        <v>9.1985999999999997E-17</v>
      </c>
      <c r="Z98" s="1">
        <v>9.5458000000000005E-17</v>
      </c>
      <c r="AA98" s="1">
        <v>7.9837000000000004E-17</v>
      </c>
      <c r="AB98" s="1">
        <v>7.8101999999999999E-17</v>
      </c>
      <c r="AC98" s="1">
        <v>2.3083E-16</v>
      </c>
      <c r="AD98" s="1">
        <v>2.4298000000000001E-17</v>
      </c>
      <c r="AE98" s="1">
        <v>2.7769000000000001E-17</v>
      </c>
      <c r="AF98" s="1">
        <v>2.4993E-16</v>
      </c>
      <c r="AG98" s="1">
        <v>8.6779999999999992E-19</v>
      </c>
      <c r="AH98" s="1">
        <v>5.5538999999999994E-17</v>
      </c>
      <c r="AI98" s="1">
        <v>1.9092E-16</v>
      </c>
      <c r="AJ98" s="1">
        <v>1.024E-16</v>
      </c>
      <c r="AK98" s="1">
        <v>9.9797E-17</v>
      </c>
      <c r="AL98" s="1">
        <v>3.9571000000000002E-16</v>
      </c>
      <c r="AM98" s="1">
        <v>6.7687999999999999E-17</v>
      </c>
      <c r="AN98" s="1">
        <v>7.0117999999999999E-16</v>
      </c>
      <c r="AO98" s="1">
        <v>9.1118999999999997E-17</v>
      </c>
      <c r="AP98" s="1">
        <v>6.9423999999999997E-17</v>
      </c>
      <c r="AQ98" s="1">
        <v>8.1573000000000002E-17</v>
      </c>
      <c r="AR98" s="1">
        <v>1.562E-16</v>
      </c>
      <c r="AS98" s="1">
        <v>5.2067999999999998E-17</v>
      </c>
      <c r="AT98" s="1">
        <v>1.0761E-16</v>
      </c>
      <c r="AU98" s="1">
        <v>1.9438999999999999E-16</v>
      </c>
      <c r="AV98" s="1">
        <v>1.3363999999999999E-16</v>
      </c>
      <c r="AW98" s="1">
        <v>4.7729000000000002E-17</v>
      </c>
      <c r="AX98" s="1">
        <v>3.8877E-16</v>
      </c>
      <c r="AY98" s="1">
        <v>1.8224E-16</v>
      </c>
      <c r="AZ98" s="1">
        <v>6.9423999999999997E-17</v>
      </c>
      <c r="BA98" s="1">
        <v>1.7702999999999999E-16</v>
      </c>
      <c r="BB98" s="1">
        <v>1.3450999999999999E-16</v>
      </c>
      <c r="BC98" s="1">
        <v>2.5687000000000002E-16</v>
      </c>
      <c r="BD98" s="1">
        <v>7.2026999999999994E-17</v>
      </c>
      <c r="BE98" s="1">
        <v>1.4231999999999999E-16</v>
      </c>
      <c r="BF98" s="1">
        <v>6.0745999999999994E-17</v>
      </c>
      <c r="BG98" s="1">
        <v>5.2761999999999998E-16</v>
      </c>
      <c r="BH98" s="1">
        <v>2.1695000000000001E-17</v>
      </c>
      <c r="BI98" s="1">
        <v>4.3737E-16</v>
      </c>
      <c r="BJ98" s="1">
        <v>7.2894999999999999E-17</v>
      </c>
      <c r="BK98" s="1">
        <v>1.5272999999999999E-16</v>
      </c>
      <c r="BL98" s="1">
        <v>3.3322999999999999E-16</v>
      </c>
      <c r="BM98" s="1">
        <v>4.4083999999999998E-16</v>
      </c>
      <c r="BN98" s="1">
        <v>1.3972000000000001E-16</v>
      </c>
      <c r="BO98" s="1">
        <v>6.9423999999999997E-17</v>
      </c>
      <c r="BP98" s="1">
        <v>1.5794000000000001E-16</v>
      </c>
      <c r="BQ98" s="1">
        <v>1.1108E-16</v>
      </c>
      <c r="BR98" s="1">
        <v>2.1521E-16</v>
      </c>
      <c r="BS98" s="1">
        <v>1.0847E-16</v>
      </c>
      <c r="BT98" s="1">
        <v>5.2067999999999998E-17</v>
      </c>
      <c r="BU98" s="1">
        <v>1.1455000000000001E-16</v>
      </c>
      <c r="BV98" s="1">
        <v>2.0826999999999999E-17</v>
      </c>
      <c r="BW98" s="1">
        <v>5.3109000000000002E-16</v>
      </c>
      <c r="BX98" s="1">
        <v>4.8248999999999998E-16</v>
      </c>
      <c r="BY98" s="1">
        <v>3.4711999999999997E-18</v>
      </c>
      <c r="BZ98" s="1">
        <v>2.4472000000000001E-16</v>
      </c>
      <c r="CA98" s="1">
        <v>1.3537999999999999E-16</v>
      </c>
      <c r="CB98" s="1">
        <v>1.2843E-16</v>
      </c>
      <c r="CC98" s="1">
        <v>5.1199999999999999E-17</v>
      </c>
      <c r="CD98" s="1">
        <v>5.2067999999999998E-17</v>
      </c>
      <c r="CE98" s="1">
        <v>8.5911999999999997E-17</v>
      </c>
      <c r="CF98" s="1">
        <v>6.9423999999999997E-17</v>
      </c>
      <c r="CG98" s="1">
        <v>1.6488E-16</v>
      </c>
      <c r="CH98" s="1">
        <v>3.6794999999999999E-16</v>
      </c>
      <c r="CI98" s="1">
        <v>9.8928999999999995E-17</v>
      </c>
      <c r="CJ98" s="1">
        <v>2.3083E-16</v>
      </c>
      <c r="CK98" s="1">
        <v>4.8597000000000001E-17</v>
      </c>
      <c r="CL98" s="1">
        <v>3.6794999999999999E-16</v>
      </c>
      <c r="CM98" s="1">
        <v>3.2281999999999999E-16</v>
      </c>
      <c r="CN98" s="1">
        <v>1.9611999999999999E-16</v>
      </c>
      <c r="CO98" s="1">
        <v>2.5513000000000002E-16</v>
      </c>
      <c r="CP98" s="1">
        <v>6.3176000000000003E-16</v>
      </c>
      <c r="CQ98" s="1">
        <v>5.9009999999999996E-17</v>
      </c>
      <c r="CR98" s="1">
        <v>2.6034000000000001E-16</v>
      </c>
      <c r="CS98" s="1">
        <v>2.3257E-16</v>
      </c>
      <c r="CT98" s="1">
        <v>2.2562999999999998E-16</v>
      </c>
      <c r="CU98" s="1">
        <v>3.9918999999999998E-16</v>
      </c>
      <c r="CV98" s="1">
        <v>9.8581999999999991E-16</v>
      </c>
      <c r="CW98" s="1">
        <v>3.4017999999999999E-16</v>
      </c>
      <c r="CX98" s="1">
        <v>4.4258E-17</v>
      </c>
      <c r="CY98" s="1">
        <v>6.6646999999999996E-16</v>
      </c>
      <c r="CZ98" s="1">
        <v>1.8397000000000001E-16</v>
      </c>
      <c r="DA98" s="1">
        <v>2.4298000000000001E-17</v>
      </c>
      <c r="DB98" s="1">
        <v>4.3389999999999998E-18</v>
      </c>
      <c r="DC98" s="1">
        <v>6.5952000000000002E-17</v>
      </c>
      <c r="DD98" s="1">
        <v>9.0251000000000005E-17</v>
      </c>
      <c r="DE98">
        <v>0</v>
      </c>
      <c r="DF98" s="1">
        <v>1.4231999999999999E-16</v>
      </c>
      <c r="DG98" s="1">
        <v>1.2149000000000001E-17</v>
      </c>
      <c r="DH98" s="1">
        <v>6.5952000000000002E-17</v>
      </c>
      <c r="DI98" s="1">
        <v>9.0251000000000005E-17</v>
      </c>
    </row>
    <row r="99" spans="1:113">
      <c r="A99" t="s">
        <v>232</v>
      </c>
      <c r="B99">
        <v>9.5238000000000007E-3</v>
      </c>
      <c r="C99">
        <v>1.8177E-3</v>
      </c>
      <c r="D99">
        <v>5.104E-3</v>
      </c>
      <c r="E99">
        <v>6.5131E-4</v>
      </c>
      <c r="F99">
        <v>3.4805999999999999E-3</v>
      </c>
      <c r="G99">
        <v>1.3468E-3</v>
      </c>
      <c r="H99">
        <v>4.1009999999999996E-3</v>
      </c>
      <c r="I99">
        <v>3.8114999999999998E-3</v>
      </c>
      <c r="J99">
        <v>6.0995000000000005E-4</v>
      </c>
      <c r="K99">
        <v>1.5472999999999999E-3</v>
      </c>
      <c r="L99">
        <v>1.2174E-3</v>
      </c>
      <c r="M99">
        <v>5.1294999999999997E-4</v>
      </c>
      <c r="N99">
        <v>2.2834999999999999E-3</v>
      </c>
      <c r="O99">
        <v>1.0421E-3</v>
      </c>
      <c r="P99">
        <v>1.9734000000000002E-3</v>
      </c>
      <c r="Q99">
        <v>1.8220000000000001E-3</v>
      </c>
      <c r="R99">
        <v>6.5379999999999995E-4</v>
      </c>
      <c r="S99">
        <v>6.9382000000000003E-3</v>
      </c>
      <c r="T99">
        <v>1.418E-3</v>
      </c>
      <c r="U99">
        <v>1.6647000000000001E-3</v>
      </c>
      <c r="V99">
        <v>4.8350999999999998E-4</v>
      </c>
      <c r="W99">
        <v>1.7671E-3</v>
      </c>
      <c r="X99">
        <v>1.5135000000000001E-3</v>
      </c>
      <c r="Y99">
        <v>1.018E-3</v>
      </c>
      <c r="Z99">
        <v>1.1035999999999999E-3</v>
      </c>
      <c r="AA99">
        <v>5.6313000000000001E-4</v>
      </c>
      <c r="AB99">
        <v>1.9111E-3</v>
      </c>
      <c r="AC99">
        <v>1.7914999999999999E-3</v>
      </c>
      <c r="AD99">
        <v>1.1911000000000001E-3</v>
      </c>
      <c r="AE99">
        <v>5.8478999999999996E-4</v>
      </c>
      <c r="AF99">
        <v>1.8291E-3</v>
      </c>
      <c r="AG99">
        <v>5.5431999999999996E-4</v>
      </c>
      <c r="AH99">
        <v>2.3132000000000001E-3</v>
      </c>
      <c r="AI99">
        <v>2.9058999999999999E-3</v>
      </c>
      <c r="AJ99">
        <v>1.6333999999999999E-3</v>
      </c>
      <c r="AK99">
        <v>6.7734999999999996E-4</v>
      </c>
      <c r="AL99">
        <v>2.6538999999999998E-3</v>
      </c>
      <c r="AM99">
        <v>1.181E-3</v>
      </c>
      <c r="AN99">
        <v>5.4076000000000003E-3</v>
      </c>
      <c r="AO99">
        <v>8.2058999999999995E-4</v>
      </c>
      <c r="AP99">
        <v>2.8785999999999998E-3</v>
      </c>
      <c r="AQ99">
        <v>1.1157000000000001E-3</v>
      </c>
      <c r="AR99">
        <v>4.4552000000000003E-3</v>
      </c>
      <c r="AS99">
        <v>6.5649000000000002E-4</v>
      </c>
      <c r="AT99">
        <v>2.1889000000000001E-3</v>
      </c>
      <c r="AU99">
        <v>1.9951000000000001E-3</v>
      </c>
      <c r="AV99">
        <v>1.1224E-3</v>
      </c>
      <c r="AW99">
        <v>4.6130999999999999E-4</v>
      </c>
      <c r="AX99">
        <v>2.3429000000000002E-3</v>
      </c>
      <c r="AY99">
        <v>1.702E-3</v>
      </c>
      <c r="AZ99">
        <v>2.7255000000000001E-3</v>
      </c>
      <c r="BA99">
        <v>1.8186999999999999E-3</v>
      </c>
      <c r="BB99">
        <v>7.5398999999999996E-4</v>
      </c>
      <c r="BC99">
        <v>5.2249999999999996E-3</v>
      </c>
      <c r="BD99">
        <v>6.5631999999999995E-4</v>
      </c>
      <c r="BE99">
        <v>2.7192000000000002E-3</v>
      </c>
      <c r="BF99">
        <v>1.3766E-3</v>
      </c>
      <c r="BG99">
        <v>5.2833000000000003E-3</v>
      </c>
      <c r="BH99">
        <v>6.2890999999999999E-4</v>
      </c>
      <c r="BI99">
        <v>3.0027999999999999E-3</v>
      </c>
      <c r="BJ99">
        <v>1.5934E-3</v>
      </c>
      <c r="BK99">
        <v>2.1573999999999999E-3</v>
      </c>
      <c r="BL99">
        <v>2.5967999999999998E-3</v>
      </c>
      <c r="BM99">
        <v>2.8278000000000001E-3</v>
      </c>
      <c r="BN99">
        <v>7.8786000000000004E-4</v>
      </c>
      <c r="BO99">
        <v>6.5500999999999997E-3</v>
      </c>
      <c r="BP99">
        <v>1.2384E-3</v>
      </c>
      <c r="BQ99">
        <v>4.0409E-3</v>
      </c>
      <c r="BR99">
        <v>1.9074999999999999E-3</v>
      </c>
      <c r="BS99">
        <v>5.4754000000000001E-4</v>
      </c>
      <c r="BT99">
        <v>2.5944000000000002E-3</v>
      </c>
      <c r="BU99">
        <v>2.0853E-3</v>
      </c>
      <c r="BV99">
        <v>1.4836000000000001E-3</v>
      </c>
      <c r="BW99">
        <v>2.8008999999999998E-3</v>
      </c>
      <c r="BX99">
        <v>2.3379999999999998E-3</v>
      </c>
      <c r="BY99">
        <v>4.7610000000000003E-4</v>
      </c>
      <c r="BZ99">
        <v>1.7629E-3</v>
      </c>
      <c r="CA99">
        <v>1.5590000000000001E-3</v>
      </c>
      <c r="CB99">
        <v>1.8158E-3</v>
      </c>
      <c r="CC99">
        <v>8.9837999999999995E-4</v>
      </c>
      <c r="CD99">
        <v>2.8909000000000001E-3</v>
      </c>
      <c r="CE99">
        <v>5.4781999999999997E-4</v>
      </c>
      <c r="CF99">
        <v>1.8546000000000001E-3</v>
      </c>
      <c r="CG99">
        <v>1.0499999999999999E-3</v>
      </c>
      <c r="CH99">
        <v>2.3416999999999999E-3</v>
      </c>
      <c r="CI99">
        <v>1.322E-3</v>
      </c>
      <c r="CJ99">
        <v>1.6856E-3</v>
      </c>
      <c r="CK99">
        <v>5.9719999999999999E-4</v>
      </c>
      <c r="CL99">
        <v>2.3376E-3</v>
      </c>
      <c r="CM99">
        <v>2.3527000000000001E-3</v>
      </c>
      <c r="CN99">
        <v>1.5198E-3</v>
      </c>
      <c r="CO99">
        <v>1.1984999999999999E-3</v>
      </c>
      <c r="CP99">
        <v>6.4701000000000003E-3</v>
      </c>
      <c r="CQ99">
        <v>6.2684999999999998E-4</v>
      </c>
      <c r="CR99">
        <v>1.8787999999999999E-3</v>
      </c>
      <c r="CS99">
        <v>2.0666E-3</v>
      </c>
      <c r="CT99">
        <v>2.0390999999999999E-3</v>
      </c>
      <c r="CU99">
        <v>2.1844999999999998E-3</v>
      </c>
      <c r="CV99">
        <v>6.6213000000000001E-3</v>
      </c>
      <c r="CW99">
        <v>2.7769000000000001E-3</v>
      </c>
      <c r="CX99">
        <v>8.5132999999999997E-4</v>
      </c>
      <c r="CY99">
        <v>1.2673E-2</v>
      </c>
      <c r="CZ99">
        <v>3.2265000000000002E-3</v>
      </c>
      <c r="DA99">
        <v>1.0774999999999999E-3</v>
      </c>
      <c r="DB99">
        <v>6.4784E-4</v>
      </c>
      <c r="DC99">
        <v>2.9156999999999998E-3</v>
      </c>
      <c r="DD99">
        <v>3.3743000000000002E-3</v>
      </c>
      <c r="DE99">
        <v>1.3012E-3</v>
      </c>
      <c r="DF99">
        <v>1.8010999999999999E-3</v>
      </c>
      <c r="DG99">
        <v>5.0986E-4</v>
      </c>
      <c r="DH99">
        <v>2.0309999999999998E-3</v>
      </c>
      <c r="DI99">
        <v>1.5839000000000001E-3</v>
      </c>
    </row>
    <row r="101" spans="1:113">
      <c r="A101" t="s">
        <v>292</v>
      </c>
    </row>
    <row r="102" spans="1:113">
      <c r="A102" t="s">
        <v>225</v>
      </c>
      <c r="B102">
        <v>0</v>
      </c>
      <c r="C102">
        <v>0</v>
      </c>
      <c r="D102">
        <v>0</v>
      </c>
      <c r="E102">
        <v>1</v>
      </c>
      <c r="F102">
        <v>0</v>
      </c>
      <c r="G102">
        <v>0</v>
      </c>
      <c r="H102">
        <v>0</v>
      </c>
      <c r="I102">
        <v>0</v>
      </c>
      <c r="J102">
        <v>0</v>
      </c>
      <c r="K102">
        <v>0</v>
      </c>
      <c r="L102">
        <v>0</v>
      </c>
      <c r="M102">
        <v>0</v>
      </c>
      <c r="N102">
        <v>0</v>
      </c>
      <c r="O102">
        <v>0</v>
      </c>
      <c r="P102">
        <v>0</v>
      </c>
      <c r="Q102">
        <v>1</v>
      </c>
      <c r="R102">
        <v>1</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0</v>
      </c>
      <c r="AP102">
        <v>0</v>
      </c>
      <c r="AQ102">
        <v>0</v>
      </c>
      <c r="AR102">
        <v>1</v>
      </c>
      <c r="AS102">
        <v>0</v>
      </c>
      <c r="AT102">
        <v>0</v>
      </c>
      <c r="AU102">
        <v>0</v>
      </c>
      <c r="AV102">
        <v>0</v>
      </c>
      <c r="AW102">
        <v>1</v>
      </c>
      <c r="AX102">
        <v>0</v>
      </c>
      <c r="AY102">
        <v>1</v>
      </c>
      <c r="AZ102">
        <v>0</v>
      </c>
      <c r="BA102">
        <v>0</v>
      </c>
      <c r="BB102">
        <v>0</v>
      </c>
      <c r="BC102">
        <v>0</v>
      </c>
      <c r="BD102">
        <v>0</v>
      </c>
      <c r="BE102">
        <v>1</v>
      </c>
      <c r="BF102">
        <v>0</v>
      </c>
      <c r="BG102">
        <v>0</v>
      </c>
      <c r="BH102">
        <v>0</v>
      </c>
      <c r="BI102">
        <v>0</v>
      </c>
      <c r="BJ102">
        <v>0</v>
      </c>
      <c r="BK102">
        <v>0</v>
      </c>
      <c r="BL102">
        <v>0</v>
      </c>
      <c r="BM102">
        <v>0</v>
      </c>
      <c r="BN102">
        <v>0</v>
      </c>
      <c r="BO102">
        <v>0</v>
      </c>
      <c r="BP102">
        <v>0</v>
      </c>
      <c r="BQ102">
        <v>0</v>
      </c>
      <c r="BR102">
        <v>0</v>
      </c>
      <c r="BS102">
        <v>0</v>
      </c>
      <c r="BT102">
        <v>0</v>
      </c>
      <c r="BU102">
        <v>0</v>
      </c>
      <c r="BV102">
        <v>0</v>
      </c>
      <c r="BW102">
        <v>0</v>
      </c>
      <c r="BX102">
        <v>0</v>
      </c>
      <c r="BY102">
        <v>0</v>
      </c>
      <c r="BZ102">
        <v>0</v>
      </c>
      <c r="CA102">
        <v>0</v>
      </c>
      <c r="CB102">
        <v>0</v>
      </c>
      <c r="CC102">
        <v>0</v>
      </c>
      <c r="CD102">
        <v>0</v>
      </c>
      <c r="CE102">
        <v>0</v>
      </c>
      <c r="CF102">
        <v>0</v>
      </c>
      <c r="CG102">
        <v>0</v>
      </c>
      <c r="CH102">
        <v>0</v>
      </c>
      <c r="CI102">
        <v>0</v>
      </c>
      <c r="CJ102">
        <v>0</v>
      </c>
      <c r="CK102">
        <v>0</v>
      </c>
      <c r="CL102">
        <v>1</v>
      </c>
      <c r="CM102">
        <v>0</v>
      </c>
      <c r="CN102">
        <v>0</v>
      </c>
      <c r="CO102">
        <v>1</v>
      </c>
      <c r="CP102">
        <v>0</v>
      </c>
      <c r="CQ102">
        <v>0</v>
      </c>
      <c r="CR102">
        <v>0</v>
      </c>
      <c r="CS102">
        <v>0</v>
      </c>
      <c r="CT102">
        <v>0</v>
      </c>
      <c r="CU102">
        <v>0</v>
      </c>
      <c r="CV102">
        <v>0</v>
      </c>
      <c r="CW102">
        <v>0</v>
      </c>
      <c r="CX102">
        <v>1</v>
      </c>
      <c r="CY102">
        <v>0</v>
      </c>
      <c r="CZ102">
        <v>0</v>
      </c>
      <c r="DA102">
        <v>0</v>
      </c>
      <c r="DB102">
        <v>0</v>
      </c>
      <c r="DC102">
        <v>0</v>
      </c>
      <c r="DD102">
        <v>0</v>
      </c>
      <c r="DE102">
        <v>0</v>
      </c>
      <c r="DF102">
        <v>0</v>
      </c>
      <c r="DG102">
        <v>0</v>
      </c>
      <c r="DH102">
        <v>0</v>
      </c>
      <c r="DI102">
        <v>0</v>
      </c>
    </row>
    <row r="103" spans="1:113">
      <c r="A103" t="s">
        <v>226</v>
      </c>
      <c r="B103">
        <v>0</v>
      </c>
      <c r="C103">
        <v>1</v>
      </c>
      <c r="D103">
        <v>0</v>
      </c>
      <c r="E103">
        <v>0</v>
      </c>
      <c r="F103">
        <v>0</v>
      </c>
      <c r="G103">
        <v>1</v>
      </c>
      <c r="H103">
        <v>0</v>
      </c>
      <c r="I103">
        <v>0</v>
      </c>
      <c r="J103">
        <v>0</v>
      </c>
      <c r="K103">
        <v>1</v>
      </c>
      <c r="L103">
        <v>1</v>
      </c>
      <c r="M103">
        <v>0</v>
      </c>
      <c r="N103">
        <v>1</v>
      </c>
      <c r="O103">
        <v>0</v>
      </c>
      <c r="P103">
        <v>1</v>
      </c>
      <c r="Q103">
        <v>0</v>
      </c>
      <c r="R103">
        <v>0</v>
      </c>
      <c r="S103">
        <v>0</v>
      </c>
      <c r="T103">
        <v>0</v>
      </c>
      <c r="U103">
        <v>1</v>
      </c>
      <c r="V103">
        <v>1</v>
      </c>
      <c r="W103">
        <v>0</v>
      </c>
      <c r="X103">
        <v>1</v>
      </c>
      <c r="Y103">
        <v>1</v>
      </c>
      <c r="Z103">
        <v>0</v>
      </c>
      <c r="AA103">
        <v>0</v>
      </c>
      <c r="AB103">
        <v>0</v>
      </c>
      <c r="AC103">
        <v>0</v>
      </c>
      <c r="AD103">
        <v>1</v>
      </c>
      <c r="AE103">
        <v>0</v>
      </c>
      <c r="AF103">
        <v>0</v>
      </c>
      <c r="AG103">
        <v>0</v>
      </c>
      <c r="AH103">
        <v>0</v>
      </c>
      <c r="AI103">
        <v>0</v>
      </c>
      <c r="AJ103">
        <v>1</v>
      </c>
      <c r="AK103">
        <v>0</v>
      </c>
      <c r="AL103">
        <v>0</v>
      </c>
      <c r="AM103">
        <v>1</v>
      </c>
      <c r="AN103">
        <v>0</v>
      </c>
      <c r="AO103">
        <v>0</v>
      </c>
      <c r="AP103">
        <v>0</v>
      </c>
      <c r="AQ103">
        <v>1</v>
      </c>
      <c r="AR103">
        <v>0</v>
      </c>
      <c r="AS103">
        <v>0</v>
      </c>
      <c r="AT103">
        <v>0</v>
      </c>
      <c r="AU103">
        <v>0</v>
      </c>
      <c r="AV103">
        <v>1</v>
      </c>
      <c r="AW103">
        <v>1</v>
      </c>
      <c r="AX103">
        <v>0</v>
      </c>
      <c r="AY103">
        <v>0</v>
      </c>
      <c r="AZ103">
        <v>1</v>
      </c>
      <c r="BA103">
        <v>0</v>
      </c>
      <c r="BB103">
        <v>0</v>
      </c>
      <c r="BC103">
        <v>0</v>
      </c>
      <c r="BD103">
        <v>0</v>
      </c>
      <c r="BE103">
        <v>0</v>
      </c>
      <c r="BF103">
        <v>1</v>
      </c>
      <c r="BG103">
        <v>0</v>
      </c>
      <c r="BH103">
        <v>0</v>
      </c>
      <c r="BI103">
        <v>0</v>
      </c>
      <c r="BJ103">
        <v>1</v>
      </c>
      <c r="BK103">
        <v>1</v>
      </c>
      <c r="BL103">
        <v>0</v>
      </c>
      <c r="BM103">
        <v>0</v>
      </c>
      <c r="BN103">
        <v>0</v>
      </c>
      <c r="BO103">
        <v>0</v>
      </c>
      <c r="BP103">
        <v>0</v>
      </c>
      <c r="BQ103">
        <v>1</v>
      </c>
      <c r="BR103">
        <v>1</v>
      </c>
      <c r="BS103">
        <v>0</v>
      </c>
      <c r="BT103">
        <v>0</v>
      </c>
      <c r="BU103">
        <v>0</v>
      </c>
      <c r="BV103">
        <v>1</v>
      </c>
      <c r="BW103">
        <v>0</v>
      </c>
      <c r="BX103">
        <v>0</v>
      </c>
      <c r="BY103">
        <v>1</v>
      </c>
      <c r="BZ103">
        <v>0</v>
      </c>
      <c r="CA103">
        <v>0</v>
      </c>
      <c r="CB103">
        <v>1</v>
      </c>
      <c r="CC103">
        <v>0</v>
      </c>
      <c r="CD103">
        <v>0</v>
      </c>
      <c r="CE103">
        <v>0</v>
      </c>
      <c r="CF103">
        <v>1</v>
      </c>
      <c r="CG103">
        <v>1</v>
      </c>
      <c r="CH103">
        <v>1</v>
      </c>
      <c r="CI103">
        <v>1</v>
      </c>
      <c r="CJ103">
        <v>0</v>
      </c>
      <c r="CK103">
        <v>0</v>
      </c>
      <c r="CL103">
        <v>0</v>
      </c>
      <c r="CM103">
        <v>0</v>
      </c>
      <c r="CN103">
        <v>1</v>
      </c>
      <c r="CO103">
        <v>0</v>
      </c>
      <c r="CP103">
        <v>1</v>
      </c>
      <c r="CQ103">
        <v>0</v>
      </c>
      <c r="CR103">
        <v>0</v>
      </c>
      <c r="CS103">
        <v>1</v>
      </c>
      <c r="CT103">
        <v>1</v>
      </c>
      <c r="CU103">
        <v>0</v>
      </c>
      <c r="CV103">
        <v>0</v>
      </c>
      <c r="CW103">
        <v>0</v>
      </c>
      <c r="CX103">
        <v>0</v>
      </c>
      <c r="CY103">
        <v>0</v>
      </c>
      <c r="CZ103">
        <v>1</v>
      </c>
      <c r="DA103">
        <v>0</v>
      </c>
      <c r="DB103">
        <v>0</v>
      </c>
      <c r="DC103">
        <v>1</v>
      </c>
      <c r="DD103">
        <v>0</v>
      </c>
      <c r="DE103">
        <v>1</v>
      </c>
      <c r="DF103">
        <v>1</v>
      </c>
      <c r="DG103">
        <v>0</v>
      </c>
      <c r="DH103">
        <v>0</v>
      </c>
      <c r="DI103">
        <v>0</v>
      </c>
    </row>
    <row r="104" spans="1:113">
      <c r="A104" t="s">
        <v>227</v>
      </c>
      <c r="B104">
        <v>0</v>
      </c>
      <c r="C104">
        <v>0</v>
      </c>
      <c r="D104">
        <v>0</v>
      </c>
      <c r="E104">
        <v>0</v>
      </c>
      <c r="F104">
        <v>0</v>
      </c>
      <c r="G104">
        <v>0</v>
      </c>
      <c r="H104">
        <v>1</v>
      </c>
      <c r="I104">
        <v>0</v>
      </c>
      <c r="J104">
        <v>0</v>
      </c>
      <c r="K104">
        <v>0</v>
      </c>
      <c r="L104">
        <v>0</v>
      </c>
      <c r="M104">
        <v>0</v>
      </c>
      <c r="N104">
        <v>0</v>
      </c>
      <c r="O104">
        <v>0</v>
      </c>
      <c r="P104">
        <v>0</v>
      </c>
      <c r="Q104">
        <v>0</v>
      </c>
      <c r="R104">
        <v>1</v>
      </c>
      <c r="S104">
        <v>0</v>
      </c>
      <c r="T104">
        <v>0</v>
      </c>
      <c r="U104">
        <v>0</v>
      </c>
      <c r="V104">
        <v>0</v>
      </c>
      <c r="W104">
        <v>0</v>
      </c>
      <c r="X104">
        <v>1</v>
      </c>
      <c r="Y104">
        <v>0</v>
      </c>
      <c r="Z104">
        <v>1</v>
      </c>
      <c r="AA104">
        <v>0</v>
      </c>
      <c r="AB104">
        <v>1</v>
      </c>
      <c r="AC104">
        <v>0</v>
      </c>
      <c r="AD104">
        <v>0</v>
      </c>
      <c r="AE104">
        <v>0</v>
      </c>
      <c r="AF104">
        <v>0</v>
      </c>
      <c r="AG104">
        <v>0</v>
      </c>
      <c r="AH104">
        <v>0</v>
      </c>
      <c r="AI104">
        <v>0</v>
      </c>
      <c r="AJ104">
        <v>0</v>
      </c>
      <c r="AK104">
        <v>0</v>
      </c>
      <c r="AL104">
        <v>0</v>
      </c>
      <c r="AM104">
        <v>0</v>
      </c>
      <c r="AN104">
        <v>0</v>
      </c>
      <c r="AO104">
        <v>0</v>
      </c>
      <c r="AP104">
        <v>0</v>
      </c>
      <c r="AQ104">
        <v>0</v>
      </c>
      <c r="AR104">
        <v>0</v>
      </c>
      <c r="AS104">
        <v>0</v>
      </c>
      <c r="AT104">
        <v>0</v>
      </c>
      <c r="AU104">
        <v>0</v>
      </c>
      <c r="AV104">
        <v>0</v>
      </c>
      <c r="AW104">
        <v>1</v>
      </c>
      <c r="AX104">
        <v>0</v>
      </c>
      <c r="AY104">
        <v>0</v>
      </c>
      <c r="AZ104">
        <v>0</v>
      </c>
      <c r="BA104">
        <v>0</v>
      </c>
      <c r="BB104">
        <v>0</v>
      </c>
      <c r="BC104">
        <v>0</v>
      </c>
      <c r="BD104">
        <v>0</v>
      </c>
      <c r="BE104">
        <v>0</v>
      </c>
      <c r="BF104">
        <v>0</v>
      </c>
      <c r="BG104">
        <v>0</v>
      </c>
      <c r="BH104">
        <v>0</v>
      </c>
      <c r="BI104">
        <v>0</v>
      </c>
      <c r="BJ104">
        <v>0</v>
      </c>
      <c r="BK104">
        <v>0</v>
      </c>
      <c r="BL104">
        <v>0</v>
      </c>
      <c r="BM104">
        <v>0</v>
      </c>
      <c r="BN104">
        <v>0</v>
      </c>
      <c r="BO104">
        <v>0</v>
      </c>
      <c r="BP104">
        <v>0</v>
      </c>
      <c r="BQ104">
        <v>0</v>
      </c>
      <c r="BR104">
        <v>1</v>
      </c>
      <c r="BS104">
        <v>0</v>
      </c>
      <c r="BT104">
        <v>0</v>
      </c>
      <c r="BU104">
        <v>0</v>
      </c>
      <c r="BV104">
        <v>0</v>
      </c>
      <c r="BW104">
        <v>0</v>
      </c>
      <c r="BX104">
        <v>0</v>
      </c>
      <c r="BY104">
        <v>0</v>
      </c>
      <c r="BZ104">
        <v>0</v>
      </c>
      <c r="CA104">
        <v>0</v>
      </c>
      <c r="CB104">
        <v>0</v>
      </c>
      <c r="CC104">
        <v>0</v>
      </c>
      <c r="CD104">
        <v>0</v>
      </c>
      <c r="CE104">
        <v>0</v>
      </c>
      <c r="CF104">
        <v>0</v>
      </c>
      <c r="CG104">
        <v>0</v>
      </c>
      <c r="CH104">
        <v>0</v>
      </c>
      <c r="CI104">
        <v>0</v>
      </c>
      <c r="CJ104">
        <v>0</v>
      </c>
      <c r="CK104">
        <v>0</v>
      </c>
      <c r="CL104">
        <v>0</v>
      </c>
      <c r="CM104">
        <v>0</v>
      </c>
      <c r="CN104">
        <v>0</v>
      </c>
      <c r="CO104">
        <v>0</v>
      </c>
      <c r="CP104">
        <v>0</v>
      </c>
      <c r="CQ104">
        <v>0</v>
      </c>
      <c r="CR104">
        <v>0</v>
      </c>
      <c r="CS104">
        <v>0</v>
      </c>
      <c r="CT104">
        <v>0</v>
      </c>
      <c r="CU104">
        <v>0</v>
      </c>
      <c r="CV104">
        <v>0</v>
      </c>
      <c r="CW104">
        <v>1</v>
      </c>
      <c r="CX104">
        <v>1</v>
      </c>
      <c r="CY104">
        <v>0</v>
      </c>
      <c r="CZ104">
        <v>0</v>
      </c>
      <c r="DA104">
        <v>0</v>
      </c>
      <c r="DB104">
        <v>0</v>
      </c>
      <c r="DC104">
        <v>0</v>
      </c>
      <c r="DD104">
        <v>0</v>
      </c>
      <c r="DE104">
        <v>1</v>
      </c>
      <c r="DF104">
        <v>0</v>
      </c>
      <c r="DG104">
        <v>0</v>
      </c>
      <c r="DH104">
        <v>0</v>
      </c>
      <c r="DI104">
        <v>0</v>
      </c>
    </row>
    <row r="105" spans="1:113">
      <c r="A105" t="s">
        <v>228</v>
      </c>
      <c r="B105">
        <v>0</v>
      </c>
      <c r="C105">
        <v>0</v>
      </c>
      <c r="D105">
        <v>0</v>
      </c>
      <c r="E105">
        <v>0</v>
      </c>
      <c r="F105">
        <v>0</v>
      </c>
      <c r="G105">
        <v>0</v>
      </c>
      <c r="H105">
        <v>0</v>
      </c>
      <c r="I105">
        <v>0</v>
      </c>
      <c r="J105">
        <v>0</v>
      </c>
      <c r="K105">
        <v>0</v>
      </c>
      <c r="L105">
        <v>0</v>
      </c>
      <c r="M105">
        <v>0</v>
      </c>
      <c r="N105">
        <v>0</v>
      </c>
      <c r="O105">
        <v>0</v>
      </c>
      <c r="P105">
        <v>0</v>
      </c>
      <c r="Q105">
        <v>0</v>
      </c>
      <c r="R105">
        <v>0</v>
      </c>
      <c r="S105">
        <v>0</v>
      </c>
      <c r="T105">
        <v>0</v>
      </c>
      <c r="U105">
        <v>0</v>
      </c>
      <c r="V105">
        <v>0</v>
      </c>
      <c r="W105">
        <v>0</v>
      </c>
      <c r="X105">
        <v>0</v>
      </c>
      <c r="Y105">
        <v>0</v>
      </c>
      <c r="Z105">
        <v>0</v>
      </c>
      <c r="AA105">
        <v>0</v>
      </c>
      <c r="AB105">
        <v>0</v>
      </c>
      <c r="AC105">
        <v>0</v>
      </c>
      <c r="AD105">
        <v>0</v>
      </c>
      <c r="AE105">
        <v>0</v>
      </c>
      <c r="AF105">
        <v>0</v>
      </c>
      <c r="AG105">
        <v>0</v>
      </c>
      <c r="AH105">
        <v>0</v>
      </c>
      <c r="AI105">
        <v>0</v>
      </c>
      <c r="AJ105">
        <v>0</v>
      </c>
      <c r="AK105">
        <v>0</v>
      </c>
      <c r="AL105">
        <v>0</v>
      </c>
      <c r="AM105">
        <v>0</v>
      </c>
      <c r="AN105">
        <v>0</v>
      </c>
      <c r="AO105">
        <v>0</v>
      </c>
      <c r="AP105">
        <v>0</v>
      </c>
      <c r="AQ105">
        <v>0</v>
      </c>
      <c r="AR105">
        <v>0</v>
      </c>
      <c r="AS105">
        <v>0</v>
      </c>
      <c r="AT105">
        <v>0</v>
      </c>
      <c r="AU105">
        <v>0</v>
      </c>
      <c r="AV105">
        <v>0</v>
      </c>
      <c r="AW105">
        <v>0</v>
      </c>
      <c r="AX105">
        <v>0</v>
      </c>
      <c r="AY105">
        <v>0</v>
      </c>
      <c r="AZ105">
        <v>0</v>
      </c>
      <c r="BA105">
        <v>0</v>
      </c>
      <c r="BB105">
        <v>0</v>
      </c>
      <c r="BC105">
        <v>0</v>
      </c>
      <c r="BD105">
        <v>0</v>
      </c>
      <c r="BE105">
        <v>0</v>
      </c>
      <c r="BF105">
        <v>0</v>
      </c>
      <c r="BG105">
        <v>0</v>
      </c>
      <c r="BH105">
        <v>0</v>
      </c>
      <c r="BI105">
        <v>0</v>
      </c>
      <c r="BJ105">
        <v>0</v>
      </c>
      <c r="BK105">
        <v>0</v>
      </c>
      <c r="BL105">
        <v>0</v>
      </c>
      <c r="BM105">
        <v>0</v>
      </c>
      <c r="BN105">
        <v>0</v>
      </c>
      <c r="BO105">
        <v>0</v>
      </c>
      <c r="BP105">
        <v>0</v>
      </c>
      <c r="BQ105">
        <v>0</v>
      </c>
      <c r="BR105">
        <v>0</v>
      </c>
      <c r="BS105">
        <v>0</v>
      </c>
      <c r="BT105">
        <v>0</v>
      </c>
      <c r="BU105">
        <v>0</v>
      </c>
      <c r="BV105">
        <v>0</v>
      </c>
      <c r="BW105">
        <v>0</v>
      </c>
      <c r="BX105">
        <v>0</v>
      </c>
      <c r="BY105">
        <v>0</v>
      </c>
      <c r="BZ105">
        <v>0</v>
      </c>
      <c r="CA105">
        <v>0</v>
      </c>
      <c r="CB105">
        <v>0</v>
      </c>
      <c r="CC105">
        <v>0</v>
      </c>
      <c r="CD105">
        <v>0</v>
      </c>
      <c r="CE105">
        <v>0</v>
      </c>
      <c r="CF105">
        <v>0</v>
      </c>
      <c r="CG105">
        <v>0</v>
      </c>
      <c r="CH105">
        <v>0</v>
      </c>
      <c r="CI105">
        <v>0</v>
      </c>
      <c r="CJ105">
        <v>0</v>
      </c>
      <c r="CK105">
        <v>0</v>
      </c>
      <c r="CL105">
        <v>0</v>
      </c>
      <c r="CM105">
        <v>0</v>
      </c>
      <c r="CN105">
        <v>0</v>
      </c>
      <c r="CO105">
        <v>0</v>
      </c>
      <c r="CP105">
        <v>0</v>
      </c>
      <c r="CQ105">
        <v>0</v>
      </c>
      <c r="CR105">
        <v>0</v>
      </c>
      <c r="CS105">
        <v>0</v>
      </c>
      <c r="CT105">
        <v>0</v>
      </c>
      <c r="CU105">
        <v>0</v>
      </c>
      <c r="CV105">
        <v>0</v>
      </c>
      <c r="CW105">
        <v>0</v>
      </c>
      <c r="CX105">
        <v>0</v>
      </c>
      <c r="CY105">
        <v>0</v>
      </c>
      <c r="CZ105">
        <v>0</v>
      </c>
      <c r="DA105">
        <v>0</v>
      </c>
      <c r="DB105">
        <v>0</v>
      </c>
      <c r="DC105">
        <v>0</v>
      </c>
      <c r="DD105">
        <v>0</v>
      </c>
      <c r="DE105">
        <v>0</v>
      </c>
      <c r="DF105">
        <v>0</v>
      </c>
      <c r="DG105">
        <v>0</v>
      </c>
      <c r="DH105">
        <v>0</v>
      </c>
      <c r="DI105">
        <v>0</v>
      </c>
    </row>
    <row r="106" spans="1:113">
      <c r="A106" t="s">
        <v>229</v>
      </c>
      <c r="B106">
        <v>0</v>
      </c>
      <c r="C106">
        <v>0</v>
      </c>
      <c r="D106">
        <v>0</v>
      </c>
      <c r="E106">
        <v>0</v>
      </c>
      <c r="F106">
        <v>0</v>
      </c>
      <c r="G106">
        <v>0</v>
      </c>
      <c r="H106">
        <v>0</v>
      </c>
      <c r="I106">
        <v>0</v>
      </c>
      <c r="J106">
        <v>0</v>
      </c>
      <c r="K106">
        <v>0</v>
      </c>
      <c r="L106">
        <v>0</v>
      </c>
      <c r="M106">
        <v>0</v>
      </c>
      <c r="N106">
        <v>0</v>
      </c>
      <c r="O106">
        <v>0</v>
      </c>
      <c r="P106">
        <v>0</v>
      </c>
      <c r="Q106">
        <v>0</v>
      </c>
      <c r="R106">
        <v>0</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BX106">
        <v>0</v>
      </c>
      <c r="BY106">
        <v>0</v>
      </c>
      <c r="BZ106">
        <v>0</v>
      </c>
      <c r="CA106">
        <v>0</v>
      </c>
      <c r="CB106">
        <v>0</v>
      </c>
      <c r="CC106">
        <v>0</v>
      </c>
      <c r="CD106">
        <v>0</v>
      </c>
      <c r="CE106">
        <v>0</v>
      </c>
      <c r="CF106">
        <v>0</v>
      </c>
      <c r="CG106">
        <v>0</v>
      </c>
      <c r="CH106">
        <v>0</v>
      </c>
      <c r="CI106">
        <v>0</v>
      </c>
      <c r="CJ106">
        <v>0</v>
      </c>
      <c r="CK106">
        <v>0</v>
      </c>
      <c r="CL106">
        <v>0</v>
      </c>
      <c r="CM106">
        <v>0</v>
      </c>
      <c r="CN106">
        <v>0</v>
      </c>
      <c r="CO106">
        <v>0</v>
      </c>
      <c r="CP106">
        <v>0</v>
      </c>
      <c r="CQ106">
        <v>0</v>
      </c>
      <c r="CR106">
        <v>0</v>
      </c>
      <c r="CS106">
        <v>0</v>
      </c>
      <c r="CT106">
        <v>0</v>
      </c>
      <c r="CU106">
        <v>0</v>
      </c>
      <c r="CV106">
        <v>0</v>
      </c>
      <c r="CW106">
        <v>0</v>
      </c>
      <c r="CX106">
        <v>0</v>
      </c>
      <c r="CY106">
        <v>0</v>
      </c>
      <c r="CZ106">
        <v>0</v>
      </c>
      <c r="DA106">
        <v>0</v>
      </c>
      <c r="DB106">
        <v>0</v>
      </c>
      <c r="DC106">
        <v>0</v>
      </c>
      <c r="DD106">
        <v>0</v>
      </c>
      <c r="DE106">
        <v>0</v>
      </c>
      <c r="DF106">
        <v>0</v>
      </c>
      <c r="DG106">
        <v>0</v>
      </c>
      <c r="DH106">
        <v>0</v>
      </c>
      <c r="DI106">
        <v>0</v>
      </c>
    </row>
    <row r="107" spans="1:113">
      <c r="A107" t="s">
        <v>230</v>
      </c>
      <c r="B107">
        <v>1</v>
      </c>
      <c r="C107">
        <v>1</v>
      </c>
      <c r="D107">
        <v>1</v>
      </c>
      <c r="E107">
        <v>1</v>
      </c>
      <c r="F107">
        <v>1</v>
      </c>
      <c r="G107">
        <v>1</v>
      </c>
      <c r="H107">
        <v>1</v>
      </c>
      <c r="I107">
        <v>1</v>
      </c>
      <c r="J107">
        <v>1</v>
      </c>
      <c r="K107">
        <v>1</v>
      </c>
      <c r="L107">
        <v>1</v>
      </c>
      <c r="M107">
        <v>1</v>
      </c>
      <c r="N107">
        <v>1</v>
      </c>
      <c r="O107">
        <v>1</v>
      </c>
      <c r="P107">
        <v>1</v>
      </c>
      <c r="Q107">
        <v>1</v>
      </c>
      <c r="R107">
        <v>1</v>
      </c>
      <c r="S107">
        <v>1</v>
      </c>
      <c r="T107">
        <v>1</v>
      </c>
      <c r="U107">
        <v>1</v>
      </c>
      <c r="V107">
        <v>1</v>
      </c>
      <c r="W107">
        <v>1</v>
      </c>
      <c r="X107">
        <v>1</v>
      </c>
      <c r="Y107">
        <v>1</v>
      </c>
      <c r="Z107">
        <v>1</v>
      </c>
      <c r="AA107">
        <v>1</v>
      </c>
      <c r="AB107">
        <v>1</v>
      </c>
      <c r="AC107">
        <v>1</v>
      </c>
      <c r="AD107">
        <v>1</v>
      </c>
      <c r="AE107">
        <v>1</v>
      </c>
      <c r="AF107">
        <v>1</v>
      </c>
      <c r="AG107">
        <v>1</v>
      </c>
      <c r="AH107">
        <v>1</v>
      </c>
      <c r="AI107">
        <v>1</v>
      </c>
      <c r="AJ107">
        <v>1</v>
      </c>
      <c r="AK107">
        <v>1</v>
      </c>
      <c r="AL107">
        <v>1</v>
      </c>
      <c r="AM107">
        <v>1</v>
      </c>
      <c r="AN107">
        <v>1</v>
      </c>
      <c r="AO107">
        <v>1</v>
      </c>
      <c r="AP107">
        <v>1</v>
      </c>
      <c r="AQ107">
        <v>1</v>
      </c>
      <c r="AR107">
        <v>1</v>
      </c>
      <c r="AS107">
        <v>1</v>
      </c>
      <c r="AT107">
        <v>1</v>
      </c>
      <c r="AU107">
        <v>1</v>
      </c>
      <c r="AV107">
        <v>1</v>
      </c>
      <c r="AW107">
        <v>1</v>
      </c>
      <c r="AX107">
        <v>1</v>
      </c>
      <c r="AY107">
        <v>1</v>
      </c>
      <c r="AZ107">
        <v>0</v>
      </c>
      <c r="BA107">
        <v>1</v>
      </c>
      <c r="BB107">
        <v>1</v>
      </c>
      <c r="BC107">
        <v>1</v>
      </c>
      <c r="BD107">
        <v>1</v>
      </c>
      <c r="BE107">
        <v>1</v>
      </c>
      <c r="BF107">
        <v>1</v>
      </c>
      <c r="BG107">
        <v>1</v>
      </c>
      <c r="BH107">
        <v>1</v>
      </c>
      <c r="BI107">
        <v>1</v>
      </c>
      <c r="BJ107">
        <v>1</v>
      </c>
      <c r="BK107">
        <v>1</v>
      </c>
      <c r="BL107">
        <v>1</v>
      </c>
      <c r="BM107">
        <v>1</v>
      </c>
      <c r="BN107">
        <v>1</v>
      </c>
      <c r="BO107">
        <v>1</v>
      </c>
      <c r="BP107">
        <v>1</v>
      </c>
      <c r="BQ107">
        <v>1</v>
      </c>
      <c r="BR107">
        <v>1</v>
      </c>
      <c r="BS107">
        <v>1</v>
      </c>
      <c r="BT107">
        <v>1</v>
      </c>
      <c r="BU107">
        <v>1</v>
      </c>
      <c r="BV107">
        <v>1</v>
      </c>
      <c r="BW107">
        <v>1</v>
      </c>
      <c r="BX107">
        <v>1</v>
      </c>
      <c r="BY107">
        <v>1</v>
      </c>
      <c r="BZ107">
        <v>1</v>
      </c>
      <c r="CA107">
        <v>1</v>
      </c>
      <c r="CB107">
        <v>1</v>
      </c>
      <c r="CC107">
        <v>1</v>
      </c>
      <c r="CD107">
        <v>1</v>
      </c>
      <c r="CE107">
        <v>1</v>
      </c>
      <c r="CF107">
        <v>1</v>
      </c>
      <c r="CG107">
        <v>1</v>
      </c>
      <c r="CH107">
        <v>1</v>
      </c>
      <c r="CI107">
        <v>1</v>
      </c>
      <c r="CJ107">
        <v>1</v>
      </c>
      <c r="CK107">
        <v>1</v>
      </c>
      <c r="CL107">
        <v>1</v>
      </c>
      <c r="CM107">
        <v>1</v>
      </c>
      <c r="CN107">
        <v>1</v>
      </c>
      <c r="CO107">
        <v>1</v>
      </c>
      <c r="CP107">
        <v>1</v>
      </c>
      <c r="CQ107">
        <v>1</v>
      </c>
      <c r="CR107">
        <v>1</v>
      </c>
      <c r="CS107">
        <v>1</v>
      </c>
      <c r="CT107">
        <v>1</v>
      </c>
      <c r="CU107">
        <v>1</v>
      </c>
      <c r="CV107">
        <v>1</v>
      </c>
      <c r="CW107">
        <v>1</v>
      </c>
      <c r="CX107">
        <v>1</v>
      </c>
      <c r="CY107">
        <v>1</v>
      </c>
      <c r="CZ107">
        <v>1</v>
      </c>
      <c r="DA107">
        <v>1</v>
      </c>
      <c r="DB107">
        <v>1</v>
      </c>
      <c r="DC107">
        <v>1</v>
      </c>
      <c r="DD107">
        <v>1</v>
      </c>
      <c r="DE107">
        <v>1</v>
      </c>
      <c r="DF107">
        <v>1</v>
      </c>
      <c r="DG107">
        <v>1</v>
      </c>
      <c r="DH107">
        <v>1</v>
      </c>
      <c r="DI107">
        <v>1</v>
      </c>
    </row>
    <row r="108" spans="1:113">
      <c r="A108" t="s">
        <v>231</v>
      </c>
      <c r="B108">
        <v>0</v>
      </c>
      <c r="C108">
        <v>1</v>
      </c>
      <c r="D108">
        <v>0</v>
      </c>
      <c r="E108">
        <v>0</v>
      </c>
      <c r="F108">
        <v>0</v>
      </c>
      <c r="G108">
        <v>0</v>
      </c>
      <c r="H108">
        <v>0</v>
      </c>
      <c r="I108">
        <v>0</v>
      </c>
      <c r="J108">
        <v>1</v>
      </c>
      <c r="K108">
        <v>0</v>
      </c>
      <c r="L108">
        <v>0</v>
      </c>
      <c r="M108">
        <v>0</v>
      </c>
      <c r="N108">
        <v>0</v>
      </c>
      <c r="O108">
        <v>0</v>
      </c>
      <c r="P108">
        <v>0</v>
      </c>
      <c r="Q108">
        <v>0</v>
      </c>
      <c r="R108">
        <v>0</v>
      </c>
      <c r="S108">
        <v>0</v>
      </c>
      <c r="T108">
        <v>1</v>
      </c>
      <c r="U108">
        <v>0</v>
      </c>
      <c r="V108">
        <v>0</v>
      </c>
      <c r="W108">
        <v>0</v>
      </c>
      <c r="X108">
        <v>0</v>
      </c>
      <c r="Y108">
        <v>0</v>
      </c>
      <c r="Z108">
        <v>0</v>
      </c>
      <c r="AA108">
        <v>1</v>
      </c>
      <c r="AB108">
        <v>0</v>
      </c>
      <c r="AC108">
        <v>1</v>
      </c>
      <c r="AD108">
        <v>0</v>
      </c>
      <c r="AE108">
        <v>0</v>
      </c>
      <c r="AF108">
        <v>1</v>
      </c>
      <c r="AG108">
        <v>0</v>
      </c>
      <c r="AH108">
        <v>0</v>
      </c>
      <c r="AI108">
        <v>0</v>
      </c>
      <c r="AJ108">
        <v>0</v>
      </c>
      <c r="AK108">
        <v>0</v>
      </c>
      <c r="AL108">
        <v>1</v>
      </c>
      <c r="AM108">
        <v>0</v>
      </c>
      <c r="AN108">
        <v>0</v>
      </c>
      <c r="AO108">
        <v>0</v>
      </c>
      <c r="AP108">
        <v>0</v>
      </c>
      <c r="AQ108">
        <v>0</v>
      </c>
      <c r="AR108">
        <v>1</v>
      </c>
      <c r="AS108">
        <v>0</v>
      </c>
      <c r="AT108">
        <v>0</v>
      </c>
      <c r="AU108">
        <v>0</v>
      </c>
      <c r="AV108">
        <v>0</v>
      </c>
      <c r="AW108">
        <v>1</v>
      </c>
      <c r="AX108">
        <v>1</v>
      </c>
      <c r="AY108">
        <v>1</v>
      </c>
      <c r="AZ108">
        <v>0</v>
      </c>
      <c r="BA108">
        <v>1</v>
      </c>
      <c r="BB108">
        <v>0</v>
      </c>
      <c r="BC108">
        <v>0</v>
      </c>
      <c r="BD108">
        <v>0</v>
      </c>
      <c r="BE108">
        <v>0</v>
      </c>
      <c r="BF108">
        <v>0</v>
      </c>
      <c r="BG108">
        <v>0</v>
      </c>
      <c r="BH108">
        <v>0</v>
      </c>
      <c r="BI108">
        <v>0</v>
      </c>
      <c r="BJ108">
        <v>0</v>
      </c>
      <c r="BK108">
        <v>0</v>
      </c>
      <c r="BL108">
        <v>1</v>
      </c>
      <c r="BM108">
        <v>1</v>
      </c>
      <c r="BN108">
        <v>0</v>
      </c>
      <c r="BO108">
        <v>0</v>
      </c>
      <c r="BP108">
        <v>1</v>
      </c>
      <c r="BQ108">
        <v>1</v>
      </c>
      <c r="BR108">
        <v>0</v>
      </c>
      <c r="BS108">
        <v>0</v>
      </c>
      <c r="BT108">
        <v>0</v>
      </c>
      <c r="BU108">
        <v>0</v>
      </c>
      <c r="BV108">
        <v>0</v>
      </c>
      <c r="BW108">
        <v>0</v>
      </c>
      <c r="BX108">
        <v>0</v>
      </c>
      <c r="BY108">
        <v>1</v>
      </c>
      <c r="BZ108">
        <v>0</v>
      </c>
      <c r="CA108">
        <v>1</v>
      </c>
      <c r="CB108">
        <v>0</v>
      </c>
      <c r="CC108">
        <v>0</v>
      </c>
      <c r="CD108">
        <v>0</v>
      </c>
      <c r="CE108">
        <v>0</v>
      </c>
      <c r="CF108">
        <v>0</v>
      </c>
      <c r="CG108">
        <v>0</v>
      </c>
      <c r="CH108">
        <v>0</v>
      </c>
      <c r="CI108">
        <v>0</v>
      </c>
      <c r="CJ108">
        <v>0</v>
      </c>
      <c r="CK108">
        <v>0</v>
      </c>
      <c r="CL108">
        <v>0</v>
      </c>
      <c r="CM108">
        <v>0</v>
      </c>
      <c r="CN108">
        <v>0</v>
      </c>
      <c r="CO108">
        <v>1</v>
      </c>
      <c r="CP108">
        <v>1</v>
      </c>
      <c r="CQ108">
        <v>1</v>
      </c>
      <c r="CR108">
        <v>0</v>
      </c>
      <c r="CS108">
        <v>0</v>
      </c>
      <c r="CT108">
        <v>0</v>
      </c>
      <c r="CU108">
        <v>0</v>
      </c>
      <c r="CV108">
        <v>1</v>
      </c>
      <c r="CW108">
        <v>0</v>
      </c>
      <c r="CX108">
        <v>0</v>
      </c>
      <c r="CY108">
        <v>0</v>
      </c>
      <c r="CZ108">
        <v>0</v>
      </c>
      <c r="DA108">
        <v>1</v>
      </c>
      <c r="DB108">
        <v>0</v>
      </c>
      <c r="DC108">
        <v>0</v>
      </c>
      <c r="DD108">
        <v>1</v>
      </c>
      <c r="DE108">
        <v>0</v>
      </c>
      <c r="DF108">
        <v>0</v>
      </c>
      <c r="DG108">
        <v>0</v>
      </c>
      <c r="DH108">
        <v>0</v>
      </c>
      <c r="DI108">
        <v>0</v>
      </c>
    </row>
    <row r="109" spans="1:113">
      <c r="A109" t="s">
        <v>248</v>
      </c>
      <c r="B109">
        <v>0</v>
      </c>
      <c r="C109">
        <v>0</v>
      </c>
      <c r="D109">
        <v>0</v>
      </c>
      <c r="E109">
        <v>0</v>
      </c>
      <c r="F109">
        <v>0</v>
      </c>
      <c r="G109">
        <v>0</v>
      </c>
      <c r="H109">
        <v>0</v>
      </c>
      <c r="I109">
        <v>0</v>
      </c>
      <c r="J109">
        <v>0</v>
      </c>
      <c r="K109">
        <v>0</v>
      </c>
      <c r="L109">
        <v>0</v>
      </c>
      <c r="M109">
        <v>0</v>
      </c>
      <c r="N109">
        <v>0</v>
      </c>
      <c r="O109">
        <v>0</v>
      </c>
      <c r="P109">
        <v>0</v>
      </c>
      <c r="Q109">
        <v>0</v>
      </c>
      <c r="R109">
        <v>0</v>
      </c>
      <c r="S109">
        <v>0</v>
      </c>
      <c r="T109">
        <v>0</v>
      </c>
      <c r="U109">
        <v>0</v>
      </c>
      <c r="V109">
        <v>0</v>
      </c>
      <c r="W109">
        <v>0</v>
      </c>
      <c r="X109">
        <v>0</v>
      </c>
      <c r="Y109">
        <v>0</v>
      </c>
      <c r="Z109">
        <v>0</v>
      </c>
      <c r="AA109">
        <v>0</v>
      </c>
      <c r="AB109">
        <v>0</v>
      </c>
      <c r="AC109">
        <v>0</v>
      </c>
      <c r="AD109">
        <v>0</v>
      </c>
      <c r="AE109">
        <v>0</v>
      </c>
      <c r="AF109">
        <v>0</v>
      </c>
      <c r="AG109">
        <v>0</v>
      </c>
      <c r="AH109">
        <v>0</v>
      </c>
      <c r="AI109">
        <v>0</v>
      </c>
      <c r="AJ109">
        <v>0</v>
      </c>
      <c r="AK109">
        <v>0</v>
      </c>
      <c r="AL109">
        <v>0</v>
      </c>
      <c r="AM109">
        <v>0</v>
      </c>
      <c r="AN109">
        <v>0</v>
      </c>
      <c r="AO109">
        <v>0</v>
      </c>
      <c r="AP109">
        <v>0</v>
      </c>
      <c r="AQ109">
        <v>0</v>
      </c>
      <c r="AR109">
        <v>0</v>
      </c>
      <c r="AS109">
        <v>0</v>
      </c>
      <c r="AT109">
        <v>0</v>
      </c>
      <c r="AU109">
        <v>0</v>
      </c>
      <c r="AV109">
        <v>0</v>
      </c>
      <c r="AW109">
        <v>0</v>
      </c>
      <c r="AX109">
        <v>0</v>
      </c>
      <c r="AY109">
        <v>0</v>
      </c>
      <c r="AZ109">
        <v>0</v>
      </c>
      <c r="BA109">
        <v>0</v>
      </c>
      <c r="BB109">
        <v>0</v>
      </c>
      <c r="BC109">
        <v>0</v>
      </c>
      <c r="BD109">
        <v>0</v>
      </c>
      <c r="BE109">
        <v>0</v>
      </c>
      <c r="BF109">
        <v>0</v>
      </c>
      <c r="BG109">
        <v>0</v>
      </c>
      <c r="BH109">
        <v>0</v>
      </c>
      <c r="BI109">
        <v>0</v>
      </c>
      <c r="BJ109">
        <v>0</v>
      </c>
      <c r="BK109">
        <v>0</v>
      </c>
      <c r="BL109">
        <v>0</v>
      </c>
      <c r="BM109">
        <v>0</v>
      </c>
      <c r="BN109">
        <v>0</v>
      </c>
      <c r="BO109">
        <v>0</v>
      </c>
      <c r="BP109">
        <v>0</v>
      </c>
      <c r="BQ109">
        <v>0</v>
      </c>
      <c r="BR109">
        <v>0</v>
      </c>
      <c r="BS109">
        <v>0</v>
      </c>
      <c r="BT109">
        <v>0</v>
      </c>
      <c r="BU109">
        <v>0</v>
      </c>
      <c r="BV109">
        <v>0</v>
      </c>
      <c r="BW109">
        <v>0</v>
      </c>
      <c r="BX109">
        <v>0</v>
      </c>
      <c r="BY109">
        <v>0</v>
      </c>
      <c r="BZ109">
        <v>0</v>
      </c>
      <c r="CA109">
        <v>0</v>
      </c>
      <c r="CB109">
        <v>0</v>
      </c>
      <c r="CC109">
        <v>0</v>
      </c>
      <c r="CD109">
        <v>0</v>
      </c>
      <c r="CE109">
        <v>0</v>
      </c>
      <c r="CF109">
        <v>0</v>
      </c>
      <c r="CG109">
        <v>0</v>
      </c>
      <c r="CH109">
        <v>0</v>
      </c>
      <c r="CI109">
        <v>0</v>
      </c>
      <c r="CJ109">
        <v>0</v>
      </c>
      <c r="CK109">
        <v>0</v>
      </c>
      <c r="CL109">
        <v>0</v>
      </c>
      <c r="CM109">
        <v>0</v>
      </c>
      <c r="CN109">
        <v>0</v>
      </c>
      <c r="CO109">
        <v>0</v>
      </c>
      <c r="CP109">
        <v>0</v>
      </c>
      <c r="CQ109">
        <v>0</v>
      </c>
      <c r="CR109">
        <v>0</v>
      </c>
      <c r="CS109">
        <v>0</v>
      </c>
      <c r="CT109">
        <v>0</v>
      </c>
      <c r="CU109">
        <v>0</v>
      </c>
      <c r="CV109">
        <v>0</v>
      </c>
      <c r="CW109">
        <v>0</v>
      </c>
      <c r="CX109">
        <v>0</v>
      </c>
      <c r="CY109">
        <v>0</v>
      </c>
      <c r="CZ109">
        <v>0</v>
      </c>
      <c r="DA109">
        <v>0</v>
      </c>
      <c r="DB109">
        <v>0</v>
      </c>
      <c r="DC109">
        <v>0</v>
      </c>
      <c r="DD109">
        <v>0</v>
      </c>
      <c r="DE109">
        <v>0</v>
      </c>
      <c r="DF109">
        <v>0</v>
      </c>
      <c r="DG109">
        <v>0</v>
      </c>
      <c r="DH109">
        <v>0</v>
      </c>
      <c r="DI109">
        <v>0</v>
      </c>
    </row>
    <row r="110" spans="1:113">
      <c r="A110" t="s">
        <v>232</v>
      </c>
      <c r="B110">
        <v>1</v>
      </c>
      <c r="C110">
        <v>1</v>
      </c>
      <c r="D110">
        <v>0</v>
      </c>
      <c r="E110">
        <v>1</v>
      </c>
      <c r="F110">
        <v>1</v>
      </c>
      <c r="G110">
        <v>0</v>
      </c>
      <c r="H110">
        <v>0</v>
      </c>
      <c r="I110">
        <v>0</v>
      </c>
      <c r="J110">
        <v>1</v>
      </c>
      <c r="K110">
        <v>1</v>
      </c>
      <c r="L110">
        <v>1</v>
      </c>
      <c r="M110">
        <v>1</v>
      </c>
      <c r="N110">
        <v>0</v>
      </c>
      <c r="O110">
        <v>0</v>
      </c>
      <c r="P110">
        <v>0</v>
      </c>
      <c r="Q110">
        <v>1</v>
      </c>
      <c r="R110">
        <v>0</v>
      </c>
      <c r="S110">
        <v>1</v>
      </c>
      <c r="T110">
        <v>1</v>
      </c>
      <c r="U110">
        <v>1</v>
      </c>
      <c r="V110">
        <v>0</v>
      </c>
      <c r="W110">
        <v>0</v>
      </c>
      <c r="X110">
        <v>1</v>
      </c>
      <c r="Y110">
        <v>0</v>
      </c>
      <c r="Z110">
        <v>0</v>
      </c>
      <c r="AA110">
        <v>1</v>
      </c>
      <c r="AB110">
        <v>0</v>
      </c>
      <c r="AC110">
        <v>1</v>
      </c>
      <c r="AD110">
        <v>0</v>
      </c>
      <c r="AE110">
        <v>1</v>
      </c>
      <c r="AF110">
        <v>1</v>
      </c>
      <c r="AG110">
        <v>0</v>
      </c>
      <c r="AH110">
        <v>0</v>
      </c>
      <c r="AI110">
        <v>1</v>
      </c>
      <c r="AJ110">
        <v>0</v>
      </c>
      <c r="AK110">
        <v>1</v>
      </c>
      <c r="AL110">
        <v>1</v>
      </c>
      <c r="AM110">
        <v>0</v>
      </c>
      <c r="AN110">
        <v>0</v>
      </c>
      <c r="AO110">
        <v>1</v>
      </c>
      <c r="AP110">
        <v>1</v>
      </c>
      <c r="AQ110">
        <v>0</v>
      </c>
      <c r="AR110">
        <v>1</v>
      </c>
      <c r="AS110">
        <v>1</v>
      </c>
      <c r="AT110">
        <v>0</v>
      </c>
      <c r="AU110">
        <v>1</v>
      </c>
      <c r="AV110">
        <v>0</v>
      </c>
      <c r="AW110">
        <v>1</v>
      </c>
      <c r="AX110">
        <v>0</v>
      </c>
      <c r="AY110">
        <v>0</v>
      </c>
      <c r="AZ110">
        <v>1</v>
      </c>
      <c r="BA110">
        <v>0</v>
      </c>
      <c r="BB110">
        <v>1</v>
      </c>
      <c r="BC110">
        <v>0</v>
      </c>
      <c r="BD110">
        <v>1</v>
      </c>
      <c r="BE110">
        <v>1</v>
      </c>
      <c r="BF110">
        <v>0</v>
      </c>
      <c r="BG110">
        <v>0</v>
      </c>
      <c r="BH110">
        <v>1</v>
      </c>
      <c r="BI110">
        <v>1</v>
      </c>
      <c r="BJ110">
        <v>1</v>
      </c>
      <c r="BK110">
        <v>0</v>
      </c>
      <c r="BL110">
        <v>0</v>
      </c>
      <c r="BM110">
        <v>0</v>
      </c>
      <c r="BN110">
        <v>0</v>
      </c>
      <c r="BO110">
        <v>1</v>
      </c>
      <c r="BP110">
        <v>1</v>
      </c>
      <c r="BQ110">
        <v>1</v>
      </c>
      <c r="BR110">
        <v>1</v>
      </c>
      <c r="BS110">
        <v>1</v>
      </c>
      <c r="BT110">
        <v>0</v>
      </c>
      <c r="BU110">
        <v>1</v>
      </c>
      <c r="BV110">
        <v>0</v>
      </c>
      <c r="BW110">
        <v>0</v>
      </c>
      <c r="BX110">
        <v>0</v>
      </c>
      <c r="BY110">
        <v>0</v>
      </c>
      <c r="BZ110">
        <v>0</v>
      </c>
      <c r="CA110">
        <v>1</v>
      </c>
      <c r="CB110">
        <v>0</v>
      </c>
      <c r="CC110">
        <v>1</v>
      </c>
      <c r="CD110">
        <v>0</v>
      </c>
      <c r="CE110">
        <v>1</v>
      </c>
      <c r="CF110">
        <v>1</v>
      </c>
      <c r="CG110">
        <v>0</v>
      </c>
      <c r="CH110">
        <v>1</v>
      </c>
      <c r="CI110">
        <v>0</v>
      </c>
      <c r="CJ110">
        <v>0</v>
      </c>
      <c r="CK110">
        <v>1</v>
      </c>
      <c r="CL110">
        <v>0</v>
      </c>
      <c r="CM110">
        <v>1</v>
      </c>
      <c r="CN110">
        <v>0</v>
      </c>
      <c r="CO110">
        <v>0</v>
      </c>
      <c r="CP110">
        <v>0</v>
      </c>
      <c r="CQ110">
        <v>1</v>
      </c>
      <c r="CR110">
        <v>1</v>
      </c>
      <c r="CS110">
        <v>1</v>
      </c>
      <c r="CT110">
        <v>0</v>
      </c>
      <c r="CU110">
        <v>1</v>
      </c>
      <c r="CV110">
        <v>1</v>
      </c>
      <c r="CW110">
        <v>1</v>
      </c>
      <c r="CX110">
        <v>0</v>
      </c>
      <c r="CY110">
        <v>1</v>
      </c>
      <c r="CZ110">
        <v>1</v>
      </c>
      <c r="DA110">
        <v>1</v>
      </c>
      <c r="DB110">
        <v>0</v>
      </c>
      <c r="DC110">
        <v>1</v>
      </c>
      <c r="DD110">
        <v>1</v>
      </c>
      <c r="DE110">
        <v>0</v>
      </c>
      <c r="DF110">
        <v>0</v>
      </c>
      <c r="DG110">
        <v>1</v>
      </c>
      <c r="DH110">
        <v>1</v>
      </c>
      <c r="DI110">
        <v>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M140"/>
  <sheetViews>
    <sheetView zoomScale="90" zoomScaleNormal="90" workbookViewId="0">
      <pane xSplit="1" ySplit="1" topLeftCell="B2" activePane="bottomRight" state="frozen"/>
      <selection pane="topRight" activeCell="B1" sqref="B1"/>
      <selection pane="bottomLeft" activeCell="A2" sqref="A2"/>
      <selection pane="bottomRight"/>
    </sheetView>
  </sheetViews>
  <sheetFormatPr defaultRowHeight="15"/>
  <cols>
    <col min="3" max="6" width="9.140625" customWidth="1"/>
    <col min="7" max="7" width="10.42578125" customWidth="1"/>
    <col min="8" max="9" width="9.140625" customWidth="1"/>
    <col min="10" max="10" width="11.5703125" customWidth="1"/>
    <col min="11" max="11" width="11.7109375" customWidth="1"/>
    <col min="12" max="12" width="12.7109375" customWidth="1"/>
    <col min="13" max="13" width="13.140625" customWidth="1"/>
    <col min="14" max="14" width="9.7109375" customWidth="1"/>
    <col min="15" max="15" width="9.42578125" customWidth="1"/>
    <col min="16" max="16" width="9.7109375" customWidth="1"/>
    <col min="18" max="18" width="22.5703125" bestFit="1" customWidth="1"/>
    <col min="19" max="19" width="9.7109375" customWidth="1"/>
    <col min="20" max="20" width="10.42578125" customWidth="1"/>
    <col min="21" max="21" width="13.28515625" bestFit="1" customWidth="1"/>
    <col min="111" max="111" width="10.140625" bestFit="1" customWidth="1"/>
    <col min="115" max="115" width="10.28515625" customWidth="1"/>
  </cols>
  <sheetData>
    <row r="1" spans="1:117">
      <c r="A1" t="s">
        <v>236</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52</v>
      </c>
      <c r="BC1" t="s">
        <v>53</v>
      </c>
      <c r="BD1" t="s">
        <v>54</v>
      </c>
      <c r="BE1" t="s">
        <v>55</v>
      </c>
      <c r="BF1" t="s">
        <v>56</v>
      </c>
      <c r="BG1" t="s">
        <v>57</v>
      </c>
      <c r="BH1" t="s">
        <v>58</v>
      </c>
      <c r="BI1" t="s">
        <v>59</v>
      </c>
      <c r="BJ1" t="s">
        <v>60</v>
      </c>
      <c r="BK1" t="s">
        <v>61</v>
      </c>
      <c r="BL1" t="s">
        <v>62</v>
      </c>
      <c r="BM1" t="s">
        <v>63</v>
      </c>
      <c r="BN1" t="s">
        <v>64</v>
      </c>
      <c r="BO1" t="s">
        <v>65</v>
      </c>
      <c r="BP1" t="s">
        <v>66</v>
      </c>
      <c r="BQ1" t="s">
        <v>67</v>
      </c>
      <c r="BR1" t="s">
        <v>68</v>
      </c>
      <c r="BS1" t="s">
        <v>69</v>
      </c>
      <c r="BT1" t="s">
        <v>70</v>
      </c>
      <c r="BU1" t="s">
        <v>71</v>
      </c>
      <c r="BV1" t="s">
        <v>72</v>
      </c>
      <c r="BW1" t="s">
        <v>73</v>
      </c>
      <c r="BX1" t="s">
        <v>74</v>
      </c>
      <c r="BY1" t="s">
        <v>75</v>
      </c>
      <c r="BZ1" t="s">
        <v>76</v>
      </c>
      <c r="CA1" t="s">
        <v>77</v>
      </c>
      <c r="CB1" t="s">
        <v>78</v>
      </c>
      <c r="CC1" t="s">
        <v>79</v>
      </c>
      <c r="CD1" t="s">
        <v>80</v>
      </c>
      <c r="CE1" t="s">
        <v>81</v>
      </c>
      <c r="CF1" t="s">
        <v>82</v>
      </c>
      <c r="CG1" t="s">
        <v>83</v>
      </c>
      <c r="CH1" t="s">
        <v>84</v>
      </c>
      <c r="CI1" t="s">
        <v>85</v>
      </c>
      <c r="CJ1" t="s">
        <v>86</v>
      </c>
      <c r="CK1" t="s">
        <v>87</v>
      </c>
      <c r="CL1" t="s">
        <v>88</v>
      </c>
      <c r="CM1" t="s">
        <v>89</v>
      </c>
      <c r="CN1" t="s">
        <v>90</v>
      </c>
      <c r="CO1" t="s">
        <v>91</v>
      </c>
      <c r="CP1" t="s">
        <v>92</v>
      </c>
      <c r="CQ1" t="s">
        <v>93</v>
      </c>
      <c r="CR1" t="s">
        <v>94</v>
      </c>
      <c r="CS1" t="s">
        <v>95</v>
      </c>
      <c r="CT1" t="s">
        <v>96</v>
      </c>
      <c r="CU1" t="s">
        <v>97</v>
      </c>
      <c r="CV1" t="s">
        <v>98</v>
      </c>
      <c r="CW1" t="s">
        <v>99</v>
      </c>
      <c r="CX1" t="s">
        <v>100</v>
      </c>
      <c r="CY1" t="s">
        <v>101</v>
      </c>
      <c r="CZ1" t="s">
        <v>102</v>
      </c>
      <c r="DA1" t="s">
        <v>103</v>
      </c>
      <c r="DB1" t="s">
        <v>104</v>
      </c>
      <c r="DC1" t="s">
        <v>105</v>
      </c>
      <c r="DD1" t="s">
        <v>106</v>
      </c>
      <c r="DE1" t="s">
        <v>107</v>
      </c>
      <c r="DF1" t="s">
        <v>108</v>
      </c>
      <c r="DG1" t="s">
        <v>109</v>
      </c>
      <c r="DH1" t="s">
        <v>110</v>
      </c>
      <c r="DI1" t="s">
        <v>111</v>
      </c>
    </row>
    <row r="2" spans="1:117">
      <c r="A2" t="s">
        <v>225</v>
      </c>
      <c r="B2">
        <f>'FAO green averages'!B27</f>
        <v>6.1247000000000003E-3</v>
      </c>
      <c r="C2">
        <f>'FAO green averages'!C27</f>
        <v>1.6306000000000001E-3</v>
      </c>
      <c r="D2">
        <f>'FAO green averages'!D27</f>
        <v>5.5123999999999998E-3</v>
      </c>
      <c r="E2">
        <f>'FAO green averages'!E27</f>
        <v>3.8158000000000002E-4</v>
      </c>
      <c r="F2">
        <f>'FAO green averages'!F27</f>
        <v>2.2967999999999999E-3</v>
      </c>
      <c r="G2">
        <f>'FAO green averages'!G27</f>
        <v>2.4535999999999998E-3</v>
      </c>
      <c r="H2">
        <f>'FAO green averages'!H27</f>
        <v>4.7641000000000003E-3</v>
      </c>
      <c r="I2">
        <f>'FAO green averages'!I27</f>
        <v>4.5580000000000004E-3</v>
      </c>
      <c r="J2">
        <f>'FAO green averages'!J27</f>
        <v>5.2400999999999999E-4</v>
      </c>
      <c r="K2">
        <f>'FAO green averages'!K27</f>
        <v>1.8776000000000001E-3</v>
      </c>
      <c r="L2">
        <f>'FAO green averages'!L27</f>
        <v>1.3967999999999999E-3</v>
      </c>
      <c r="M2">
        <f>'FAO green averages'!M27</f>
        <v>6.8984999999999999E-4</v>
      </c>
      <c r="N2">
        <f>'FAO green averages'!N27</f>
        <v>4.9756000000000002E-3</v>
      </c>
      <c r="O2">
        <f>'FAO green averages'!O27</f>
        <v>3.0744000000000002E-4</v>
      </c>
      <c r="P2">
        <f>'FAO green averages'!P27</f>
        <v>1.6179E-3</v>
      </c>
      <c r="Q2">
        <f>'FAO green averages'!Q27</f>
        <v>1.6019999999999999E-3</v>
      </c>
      <c r="R2">
        <f>'FAO green averages'!R27</f>
        <v>2.0887E-4</v>
      </c>
      <c r="S2">
        <f>'FAO green averages'!S27</f>
        <v>7.9883999999999997E-3</v>
      </c>
      <c r="T2">
        <f>'FAO green averages'!T27</f>
        <v>1.5020999999999999E-3</v>
      </c>
      <c r="U2">
        <f>'FAO green averages'!U27</f>
        <v>2.5558E-3</v>
      </c>
      <c r="V2">
        <f>'FAO green averages'!V27</f>
        <v>5.8056000000000004E-4</v>
      </c>
      <c r="W2">
        <f>'FAO green averages'!W27</f>
        <v>3.0035000000000001E-4</v>
      </c>
      <c r="X2">
        <f>'FAO green averages'!X27</f>
        <v>1.4827E-3</v>
      </c>
      <c r="Y2">
        <f>'FAO green averages'!Y27</f>
        <v>1.8629E-3</v>
      </c>
      <c r="Z2">
        <f>'FAO green averages'!Z27</f>
        <v>4.9783E-4</v>
      </c>
      <c r="AA2">
        <f>'FAO green averages'!AA27</f>
        <v>5.6488999999999997E-4</v>
      </c>
      <c r="AB2">
        <f>'FAO green averages'!AB27</f>
        <v>3.5345E-4</v>
      </c>
      <c r="AC2">
        <f>'FAO green averages'!AC27</f>
        <v>1.5918E-3</v>
      </c>
      <c r="AD2">
        <f>'FAO green averages'!AD27</f>
        <v>2.5393999999999998E-3</v>
      </c>
      <c r="AE2">
        <f>'FAO green averages'!AE27</f>
        <v>5.5464000000000002E-4</v>
      </c>
      <c r="AF2">
        <f>'FAO green averages'!AF27</f>
        <v>1.5579999999999999E-3</v>
      </c>
      <c r="AG2">
        <f>'FAO green averages'!AG27</f>
        <v>4.6229000000000002E-4</v>
      </c>
      <c r="AH2">
        <f>'FAO green averages'!AH27</f>
        <v>7.1907999999999998E-4</v>
      </c>
      <c r="AI2">
        <f>'FAO green averages'!AI27</f>
        <v>2.6001000000000002E-3</v>
      </c>
      <c r="AJ2">
        <f>'FAO green averages'!AJ27</f>
        <v>3.8608000000000002E-3</v>
      </c>
      <c r="AK2">
        <f>'FAO green averages'!AK27</f>
        <v>4.6739999999999998E-4</v>
      </c>
      <c r="AL2">
        <f>'FAO green averages'!AL27</f>
        <v>2.4726000000000001E-3</v>
      </c>
      <c r="AM2">
        <f>'FAO green averages'!AM27</f>
        <v>2.3216999999999999E-3</v>
      </c>
      <c r="AN2">
        <f>'FAO green averages'!AN27</f>
        <v>5.0731999999999999E-3</v>
      </c>
      <c r="AO2">
        <f>'FAO green averages'!AO27</f>
        <v>3.4145999999999997E-4</v>
      </c>
      <c r="AP2">
        <f>'FAO green averages'!AP27</f>
        <v>1.7432999999999999E-3</v>
      </c>
      <c r="AQ2">
        <f>'FAO green averages'!AQ27</f>
        <v>2.7737E-3</v>
      </c>
      <c r="AR2">
        <f>'FAO green averages'!AR27</f>
        <v>2.4288999999999999E-3</v>
      </c>
      <c r="AS2">
        <f>'FAO green averages'!AS27</f>
        <v>7.7631E-4</v>
      </c>
      <c r="AT2">
        <f>'FAO green averages'!AT27</f>
        <v>3.1317999999999998E-4</v>
      </c>
      <c r="AU2">
        <f>'FAO green averages'!AU27</f>
        <v>1.7105E-3</v>
      </c>
      <c r="AV2">
        <f>'FAO green averages'!AV27</f>
        <v>2.2631000000000001E-3</v>
      </c>
      <c r="AW2">
        <f>'FAO green averages'!AW27</f>
        <v>6.0024000000000004E-4</v>
      </c>
      <c r="AX2">
        <f>'FAO green averages'!AX27</f>
        <v>2.2981E-4</v>
      </c>
      <c r="AY2">
        <f>'FAO green averages'!AY27</f>
        <v>1.6316E-3</v>
      </c>
      <c r="AZ2">
        <f>'FAO green averages'!AZ27</f>
        <v>5.2262999999999997E-3</v>
      </c>
      <c r="BA2">
        <f>'FAO green averages'!BA27</f>
        <v>4.6391E-4</v>
      </c>
      <c r="BB2">
        <f>'FAO green averages'!BB27</f>
        <v>5.9097000000000002E-4</v>
      </c>
      <c r="BC2">
        <f>'FAO green averages'!BC27</f>
        <v>6.0067000000000002E-3</v>
      </c>
      <c r="BD2">
        <f>'FAO green averages'!BD27</f>
        <v>5.2315E-4</v>
      </c>
      <c r="BE2">
        <f>'FAO green averages'!BE27</f>
        <v>2.1744999999999998E-3</v>
      </c>
      <c r="BF2">
        <f>'FAO green averages'!BF27</f>
        <v>2.7127000000000002E-3</v>
      </c>
      <c r="BG2">
        <f>'FAO green averages'!BG27</f>
        <v>5.5322000000000001E-3</v>
      </c>
      <c r="BH2">
        <f>'FAO green averages'!BH27</f>
        <v>3.0519999999999999E-4</v>
      </c>
      <c r="BI2">
        <f>'FAO green averages'!BI27</f>
        <v>2.4583999999999999E-3</v>
      </c>
      <c r="BJ2">
        <f>'FAO green averages'!BJ27</f>
        <v>2.9927999999999999E-3</v>
      </c>
      <c r="BK2">
        <f>'FAO green averages'!BK27</f>
        <v>4.3255999999999998E-3</v>
      </c>
      <c r="BL2">
        <f>'FAO green averages'!BL27</f>
        <v>8.0086999999999997E-4</v>
      </c>
      <c r="BM2">
        <f>'FAO green averages'!BM27</f>
        <v>8.7211999999999999E-4</v>
      </c>
      <c r="BN2">
        <f>'FAO green averages'!BN27</f>
        <v>6.0634000000000003E-4</v>
      </c>
      <c r="BO2">
        <f>'FAO green averages'!BO27</f>
        <v>7.6401999999999998E-3</v>
      </c>
      <c r="BP2">
        <f>'FAO green averages'!BP27</f>
        <v>1.5171E-3</v>
      </c>
      <c r="BQ2">
        <f>'FAO green averages'!BQ27</f>
        <v>3.9379000000000003E-3</v>
      </c>
      <c r="BR2">
        <f>'FAO green averages'!BR27</f>
        <v>2.9011000000000002E-3</v>
      </c>
      <c r="BS2">
        <f>'FAO green averages'!BS27</f>
        <v>8.1631E-4</v>
      </c>
      <c r="BT2">
        <f>'FAO green averages'!BT27</f>
        <v>6.4272999999999999E-4</v>
      </c>
      <c r="BU2">
        <f>'FAO green averages'!BU27</f>
        <v>1.9851000000000001E-3</v>
      </c>
      <c r="BV2">
        <f>'FAO green averages'!BV27</f>
        <v>3.4773999999999998E-3</v>
      </c>
      <c r="BW2">
        <f>'FAO green averages'!BW27</f>
        <v>7.9694E-4</v>
      </c>
      <c r="BX2">
        <f>'FAO green averages'!BX27</f>
        <v>6.6523000000000005E-4</v>
      </c>
      <c r="BY2">
        <f>'FAO green averages'!BY27</f>
        <v>6.4539999999999997E-4</v>
      </c>
      <c r="BZ2">
        <f>'FAO green averages'!BZ27</f>
        <v>5.2105999999999995E-4</v>
      </c>
      <c r="CA2">
        <f>'FAO green averages'!CA27</f>
        <v>1.6563000000000001E-3</v>
      </c>
      <c r="CB2">
        <f>'FAO green averages'!CB27</f>
        <v>4.2493000000000001E-3</v>
      </c>
      <c r="CC2">
        <f>'FAO green averages'!CC27</f>
        <v>5.8268000000000003E-4</v>
      </c>
      <c r="CD2">
        <f>'FAO green averages'!CD27</f>
        <v>8.6344000000000004E-4</v>
      </c>
      <c r="CE2">
        <f>'FAO green averages'!CE27</f>
        <v>6.6921000000000005E-4</v>
      </c>
      <c r="CF2">
        <f>'FAO green averages'!CF27</f>
        <v>1.7026999999999999E-3</v>
      </c>
      <c r="CG2">
        <f>'FAO green averages'!CG27</f>
        <v>2.1968000000000001E-3</v>
      </c>
      <c r="CH2">
        <f>'FAO green averages'!CH27</f>
        <v>5.1248999999999999E-3</v>
      </c>
      <c r="CI2">
        <f>'FAO green averages'!CI27</f>
        <v>2.0316000000000002E-3</v>
      </c>
      <c r="CJ2">
        <f>'FAO green averages'!CJ27</f>
        <v>2.9232999999999999E-4</v>
      </c>
      <c r="CK2">
        <f>'FAO green averages'!CK27</f>
        <v>8.4654000000000001E-4</v>
      </c>
      <c r="CL2">
        <f>'FAO green averages'!CL27</f>
        <v>2.9870999999999999E-4</v>
      </c>
      <c r="CM2">
        <f>'FAO green averages'!CM27</f>
        <v>2.6928999999999998E-3</v>
      </c>
      <c r="CN2">
        <f>'FAO green averages'!CN27</f>
        <v>3.0022999999999998E-3</v>
      </c>
      <c r="CO2">
        <f>'FAO green averages'!CO27</f>
        <v>4.0275E-4</v>
      </c>
      <c r="CP2">
        <f>'FAO green averages'!CP27</f>
        <v>8.2536999999999992E-3</v>
      </c>
      <c r="CQ2">
        <f>'FAO green averages'!CQ27</f>
        <v>8.5466000000000003E-4</v>
      </c>
      <c r="CR2">
        <f>'FAO green averages'!CR27</f>
        <v>1.6123E-4</v>
      </c>
      <c r="CS2">
        <f>'FAO green averages'!CS27</f>
        <v>1.9754999999999998E-3</v>
      </c>
      <c r="CT2">
        <f>'FAO green averages'!CT27</f>
        <v>4.0717000000000001E-3</v>
      </c>
      <c r="CU2">
        <f>'FAO green averages'!CU27</f>
        <v>4.6108999999999999E-4</v>
      </c>
      <c r="CV2">
        <f>'FAO green averages'!CV27</f>
        <v>7.7606999999999997E-3</v>
      </c>
      <c r="CW2">
        <f>'FAO green averages'!CW27</f>
        <v>2.8384E-3</v>
      </c>
      <c r="CX2">
        <f>'FAO green averages'!CX27</f>
        <v>2.5427000000000002E-4</v>
      </c>
      <c r="CY2">
        <f>'FAO green averages'!CY27</f>
        <v>1.0959E-2</v>
      </c>
      <c r="CZ2">
        <f>'FAO green averages'!CZ27</f>
        <v>6.5050000000000004E-3</v>
      </c>
      <c r="DA2">
        <f>'FAO green averages'!DA27</f>
        <v>1.6377E-3</v>
      </c>
      <c r="DB2">
        <f>'FAO green averages'!DB27</f>
        <v>2.1656999999999999E-4</v>
      </c>
      <c r="DC2">
        <f>'FAO green averages'!DC27</f>
        <v>5.2874000000000003E-3</v>
      </c>
      <c r="DD2">
        <f>'FAO green averages'!DD27</f>
        <v>3.6508000000000001E-3</v>
      </c>
      <c r="DE2">
        <f>'FAO green averages'!DE27</f>
        <v>2.4003000000000002E-3</v>
      </c>
      <c r="DF2">
        <f>'FAO green averages'!DF27</f>
        <v>3.2941999999999997E-4</v>
      </c>
      <c r="DG2">
        <f>'FAO green averages'!DG27</f>
        <v>7.3161999999999999E-4</v>
      </c>
      <c r="DH2">
        <f>'FAO green averages'!DH27</f>
        <v>2.2405999999999999E-4</v>
      </c>
      <c r="DI2">
        <f>'FAO green averages'!DI27</f>
        <v>1.7482999999999999E-3</v>
      </c>
    </row>
    <row r="3" spans="1:117">
      <c r="A3" t="s">
        <v>226</v>
      </c>
      <c r="B3">
        <f>'FAO green averages'!B28</f>
        <v>6.1238999999999998E-3</v>
      </c>
      <c r="C3">
        <f>'FAO green averages'!C28</f>
        <v>1.6521999999999999E-3</v>
      </c>
      <c r="D3">
        <f>'FAO green averages'!D28</f>
        <v>5.5129999999999997E-3</v>
      </c>
      <c r="E3">
        <f>'FAO green averages'!E28</f>
        <v>3.8115000000000002E-4</v>
      </c>
      <c r="F3">
        <f>'FAO green averages'!F28</f>
        <v>2.3043E-3</v>
      </c>
      <c r="G3">
        <f>'FAO green averages'!G28</f>
        <v>2.4976999999999998E-3</v>
      </c>
      <c r="H3">
        <f>'FAO green averages'!H28</f>
        <v>4.7707000000000001E-3</v>
      </c>
      <c r="I3">
        <f>'FAO green averages'!I28</f>
        <v>4.5957000000000003E-3</v>
      </c>
      <c r="J3">
        <f>'FAO green averages'!J28</f>
        <v>5.2767000000000005E-4</v>
      </c>
      <c r="K3">
        <f>'FAO green averages'!K28</f>
        <v>1.9368E-3</v>
      </c>
      <c r="L3">
        <f>'FAO green averages'!L28</f>
        <v>1.444E-3</v>
      </c>
      <c r="M3">
        <f>'FAO green averages'!M28</f>
        <v>6.8493000000000004E-4</v>
      </c>
      <c r="N3">
        <f>'FAO green averages'!N28</f>
        <v>5.1295999999999998E-3</v>
      </c>
      <c r="O3">
        <f>'FAO green averages'!O28</f>
        <v>3.0603999999999999E-4</v>
      </c>
      <c r="P3">
        <f>'FAO green averages'!P28</f>
        <v>1.6842999999999999E-3</v>
      </c>
      <c r="Q3">
        <f>'FAO green averages'!Q28</f>
        <v>1.6065000000000001E-3</v>
      </c>
      <c r="R3">
        <f>'FAO green averages'!R28</f>
        <v>2.0635E-4</v>
      </c>
      <c r="S3">
        <f>'FAO green averages'!S28</f>
        <v>8.0052999999999999E-3</v>
      </c>
      <c r="T3">
        <f>'FAO green averages'!T28</f>
        <v>1.5045E-3</v>
      </c>
      <c r="U3">
        <f>'FAO green averages'!U28</f>
        <v>2.6429000000000001E-3</v>
      </c>
      <c r="V3">
        <f>'FAO green averages'!V28</f>
        <v>5.8385000000000002E-4</v>
      </c>
      <c r="W3">
        <f>'FAO green averages'!W28</f>
        <v>3.0098000000000001E-4</v>
      </c>
      <c r="X3">
        <f>'FAO green averages'!X28</f>
        <v>1.4955000000000001E-3</v>
      </c>
      <c r="Y3">
        <f>'FAO green averages'!Y28</f>
        <v>1.9271E-3</v>
      </c>
      <c r="Z3">
        <f>'FAO green averages'!Z28</f>
        <v>4.9854000000000001E-4</v>
      </c>
      <c r="AA3">
        <f>'FAO green averages'!AA28</f>
        <v>5.6703999999999999E-4</v>
      </c>
      <c r="AB3">
        <f>'FAO green averages'!AB28</f>
        <v>3.7839999999999998E-4</v>
      </c>
      <c r="AC3">
        <f>'FAO green averages'!AC28</f>
        <v>1.6076E-3</v>
      </c>
      <c r="AD3">
        <f>'FAO green averages'!AD28</f>
        <v>2.6020000000000001E-3</v>
      </c>
      <c r="AE3">
        <f>'FAO green averages'!AE28</f>
        <v>5.5524999999999997E-4</v>
      </c>
      <c r="AF3">
        <f>'FAO green averages'!AF28</f>
        <v>1.5583000000000001E-3</v>
      </c>
      <c r="AG3">
        <f>'FAO green averages'!AG28</f>
        <v>4.6233999999999999E-4</v>
      </c>
      <c r="AH3">
        <f>'FAO green averages'!AH28</f>
        <v>7.1648000000000002E-4</v>
      </c>
      <c r="AI3">
        <f>'FAO green averages'!AI28</f>
        <v>2.611E-3</v>
      </c>
      <c r="AJ3">
        <f>'FAO green averages'!AJ28</f>
        <v>3.9804999999999997E-3</v>
      </c>
      <c r="AK3">
        <f>'FAO green averages'!AK28</f>
        <v>4.6808E-4</v>
      </c>
      <c r="AL3">
        <f>'FAO green averages'!AL28</f>
        <v>2.4705999999999999E-3</v>
      </c>
      <c r="AM3">
        <f>'FAO green averages'!AM28</f>
        <v>2.3909999999999999E-3</v>
      </c>
      <c r="AN3">
        <f>'FAO green averages'!AN28</f>
        <v>5.0756000000000004E-3</v>
      </c>
      <c r="AO3">
        <f>'FAO green averages'!AO28</f>
        <v>3.4023000000000001E-4</v>
      </c>
      <c r="AP3">
        <f>'FAO green averages'!AP28</f>
        <v>1.7438E-3</v>
      </c>
      <c r="AQ3">
        <f>'FAO green averages'!AQ28</f>
        <v>2.8831E-3</v>
      </c>
      <c r="AR3">
        <f>'FAO green averages'!AR28</f>
        <v>2.4242999999999999E-3</v>
      </c>
      <c r="AS3">
        <f>'FAO green averages'!AS28</f>
        <v>7.7384999999999997E-4</v>
      </c>
      <c r="AT3">
        <f>'FAO green averages'!AT28</f>
        <v>3.1285999999999998E-4</v>
      </c>
      <c r="AU3">
        <f>'FAO green averages'!AU28</f>
        <v>1.7053999999999999E-3</v>
      </c>
      <c r="AV3">
        <f>'FAO green averages'!AV28</f>
        <v>2.3289999999999999E-3</v>
      </c>
      <c r="AW3">
        <f>'FAO green averages'!AW28</f>
        <v>6.0428000000000001E-4</v>
      </c>
      <c r="AX3">
        <f>'FAO green averages'!AX28</f>
        <v>2.2845999999999999E-4</v>
      </c>
      <c r="AY3">
        <f>'FAO green averages'!AY28</f>
        <v>1.6502000000000001E-3</v>
      </c>
      <c r="AZ3">
        <f>'FAO green averages'!AZ28</f>
        <v>5.3319999999999999E-3</v>
      </c>
      <c r="BA3">
        <f>'FAO green averages'!BA28</f>
        <v>4.6321999999999997E-4</v>
      </c>
      <c r="BB3">
        <f>'FAO green averages'!BB28</f>
        <v>5.9192000000000001E-4</v>
      </c>
      <c r="BC3">
        <f>'FAO green averages'!BC28</f>
        <v>6.0435000000000003E-3</v>
      </c>
      <c r="BD3">
        <f>'FAO green averages'!BD28</f>
        <v>5.2327000000000005E-4</v>
      </c>
      <c r="BE3">
        <f>'FAO green averages'!BE28</f>
        <v>2.1741999999999998E-3</v>
      </c>
      <c r="BF3">
        <f>'FAO green averages'!BF28</f>
        <v>2.8040999999999999E-3</v>
      </c>
      <c r="BG3">
        <f>'FAO green averages'!BG28</f>
        <v>5.5830000000000003E-3</v>
      </c>
      <c r="BH3">
        <f>'FAO green averages'!BH28</f>
        <v>3.0498999999999999E-4</v>
      </c>
      <c r="BI3">
        <f>'FAO green averages'!BI28</f>
        <v>2.4789E-3</v>
      </c>
      <c r="BJ3">
        <f>'FAO green averages'!BJ28</f>
        <v>3.0639999999999999E-3</v>
      </c>
      <c r="BK3">
        <f>'FAO green averages'!BK28</f>
        <v>4.4603000000000004E-3</v>
      </c>
      <c r="BL3">
        <f>'FAO green averages'!BL28</f>
        <v>8.0144000000000005E-4</v>
      </c>
      <c r="BM3">
        <f>'FAO green averages'!BM28</f>
        <v>8.7274E-4</v>
      </c>
      <c r="BN3">
        <f>'FAO green averages'!BN28</f>
        <v>6.0389000000000005E-4</v>
      </c>
      <c r="BO3">
        <f>'FAO green averages'!BO28</f>
        <v>7.6173999999999999E-3</v>
      </c>
      <c r="BP3">
        <f>'FAO green averages'!BP28</f>
        <v>1.5104000000000001E-3</v>
      </c>
      <c r="BQ3">
        <f>'FAO green averages'!BQ28</f>
        <v>3.9357999999999997E-3</v>
      </c>
      <c r="BR3">
        <f>'FAO green averages'!BR28</f>
        <v>2.9618999999999999E-3</v>
      </c>
      <c r="BS3">
        <f>'FAO green averages'!BS28</f>
        <v>8.1983999999999996E-4</v>
      </c>
      <c r="BT3">
        <f>'FAO green averages'!BT28</f>
        <v>6.4417000000000001E-4</v>
      </c>
      <c r="BU3">
        <f>'FAO green averages'!BU28</f>
        <v>1.9891000000000002E-3</v>
      </c>
      <c r="BV3">
        <f>'FAO green averages'!BV28</f>
        <v>3.6093000000000002E-3</v>
      </c>
      <c r="BW3">
        <f>'FAO green averages'!BW28</f>
        <v>7.9801999999999998E-4</v>
      </c>
      <c r="BX3">
        <f>'FAO green averages'!BX28</f>
        <v>6.6613000000000002E-4</v>
      </c>
      <c r="BY3">
        <f>'FAO green averages'!BY28</f>
        <v>6.5189999999999996E-4</v>
      </c>
      <c r="BZ3">
        <f>'FAO green averages'!BZ28</f>
        <v>5.2203000000000004E-4</v>
      </c>
      <c r="CA3">
        <f>'FAO green averages'!CA28</f>
        <v>1.6555999999999999E-3</v>
      </c>
      <c r="CB3">
        <f>'FAO green averages'!CB28</f>
        <v>4.3705000000000003E-3</v>
      </c>
      <c r="CC3">
        <f>'FAO green averages'!CC28</f>
        <v>5.7326999999999996E-4</v>
      </c>
      <c r="CD3">
        <f>'FAO green averages'!CD28</f>
        <v>8.6777999999999996E-4</v>
      </c>
      <c r="CE3">
        <f>'FAO green averages'!CE28</f>
        <v>6.7361999999999999E-4</v>
      </c>
      <c r="CF3">
        <f>'FAO green averages'!CF28</f>
        <v>1.7116E-3</v>
      </c>
      <c r="CG3">
        <f>'FAO green averages'!CG28</f>
        <v>2.2350999999999998E-3</v>
      </c>
      <c r="CH3">
        <f>'FAO green averages'!CH28</f>
        <v>5.2567999999999998E-3</v>
      </c>
      <c r="CI3">
        <f>'FAO green averages'!CI28</f>
        <v>2.0628999999999999E-3</v>
      </c>
      <c r="CJ3">
        <f>'FAO green averages'!CJ28</f>
        <v>2.9393000000000003E-4</v>
      </c>
      <c r="CK3">
        <f>'FAO green averages'!CK28</f>
        <v>8.4486000000000001E-4</v>
      </c>
      <c r="CL3">
        <f>'FAO green averages'!CL28</f>
        <v>2.9702999999999999E-4</v>
      </c>
      <c r="CM3">
        <f>'FAO green averages'!CM28</f>
        <v>2.6886000000000002E-3</v>
      </c>
      <c r="CN3">
        <f>'FAO green averages'!CN28</f>
        <v>3.0917000000000002E-3</v>
      </c>
      <c r="CO3">
        <f>'FAO green averages'!CO28</f>
        <v>4.0175999999999998E-4</v>
      </c>
      <c r="CP3">
        <f>'FAO green averages'!CP28</f>
        <v>8.2653999999999991E-3</v>
      </c>
      <c r="CQ3">
        <f>'FAO green averages'!CQ28</f>
        <v>8.5813999999999997E-4</v>
      </c>
      <c r="CR3">
        <f>'FAO green averages'!CR28</f>
        <v>1.6217E-4</v>
      </c>
      <c r="CS3">
        <f>'FAO green averages'!CS28</f>
        <v>1.9999000000000002E-3</v>
      </c>
      <c r="CT3">
        <f>'FAO green averages'!CT28</f>
        <v>4.2163000000000001E-3</v>
      </c>
      <c r="CU3">
        <f>'FAO green averages'!CU28</f>
        <v>4.6119999999999999E-4</v>
      </c>
      <c r="CV3">
        <f>'FAO green averages'!CV28</f>
        <v>7.7911999999999999E-3</v>
      </c>
      <c r="CW3">
        <f>'FAO green averages'!CW28</f>
        <v>2.8476999999999999E-3</v>
      </c>
      <c r="CX3">
        <f>'FAO green averages'!CX28</f>
        <v>2.5289000000000003E-4</v>
      </c>
      <c r="CY3">
        <f>'FAO green averages'!CY28</f>
        <v>1.0937000000000001E-2</v>
      </c>
      <c r="CZ3">
        <f>'FAO green averages'!CZ28</f>
        <v>6.7489999999999998E-3</v>
      </c>
      <c r="DA3">
        <f>'FAO green averages'!DA28</f>
        <v>1.6341999999999999E-3</v>
      </c>
      <c r="DB3">
        <f>'FAO green averages'!DB28</f>
        <v>2.1745E-4</v>
      </c>
      <c r="DC3">
        <f>'FAO green averages'!DC28</f>
        <v>5.463E-3</v>
      </c>
      <c r="DD3">
        <f>'FAO green averages'!DD28</f>
        <v>3.6519E-3</v>
      </c>
      <c r="DE3">
        <f>'FAO green averages'!DE28</f>
        <v>2.4486E-3</v>
      </c>
      <c r="DF3">
        <f>'FAO green averages'!DF28</f>
        <v>3.6764000000000002E-4</v>
      </c>
      <c r="DG3">
        <f>'FAO green averages'!DG28</f>
        <v>7.3085000000000001E-4</v>
      </c>
      <c r="DH3">
        <f>'FAO green averages'!DH28</f>
        <v>2.2335000000000001E-4</v>
      </c>
      <c r="DI3">
        <f>'FAO green averages'!DI28</f>
        <v>1.7658999999999999E-3</v>
      </c>
    </row>
    <row r="4" spans="1:117">
      <c r="A4" t="s">
        <v>227</v>
      </c>
      <c r="B4">
        <f>'FAO green averages'!B29</f>
        <v>6.149E-3</v>
      </c>
      <c r="C4">
        <f>'FAO green averages'!C29</f>
        <v>1.6132E-3</v>
      </c>
      <c r="D4">
        <f>'FAO green averages'!D29</f>
        <v>5.5361000000000004E-3</v>
      </c>
      <c r="E4">
        <f>'FAO green averages'!E29</f>
        <v>3.8204999999999999E-4</v>
      </c>
      <c r="F4">
        <f>'FAO green averages'!F29</f>
        <v>2.3119999999999998E-3</v>
      </c>
      <c r="G4">
        <f>'FAO green averages'!G29</f>
        <v>2.4892999999999998E-3</v>
      </c>
      <c r="H4">
        <f>'FAO green averages'!H29</f>
        <v>4.6915000000000004E-3</v>
      </c>
      <c r="I4">
        <f>'FAO green averages'!I29</f>
        <v>4.5281000000000002E-3</v>
      </c>
      <c r="J4">
        <f>'FAO green averages'!J29</f>
        <v>5.1842000000000001E-4</v>
      </c>
      <c r="K4">
        <f>'FAO green averages'!K29</f>
        <v>1.8776999999999999E-3</v>
      </c>
      <c r="L4">
        <f>'FAO green averages'!L29</f>
        <v>1.3955E-3</v>
      </c>
      <c r="M4">
        <f>'FAO green averages'!M29</f>
        <v>6.8594999999999995E-4</v>
      </c>
      <c r="N4">
        <f>'FAO green averages'!N29</f>
        <v>5.0093000000000004E-3</v>
      </c>
      <c r="O4">
        <f>'FAO green averages'!O29</f>
        <v>3.0886999999999999E-4</v>
      </c>
      <c r="P4">
        <f>'FAO green averages'!P29</f>
        <v>1.5855999999999999E-3</v>
      </c>
      <c r="Q4">
        <f>'FAO green averages'!Q29</f>
        <v>1.5981000000000001E-3</v>
      </c>
      <c r="R4">
        <f>'FAO green averages'!R29</f>
        <v>2.0364999999999999E-4</v>
      </c>
      <c r="S4">
        <f>'FAO green averages'!S29</f>
        <v>8.0415E-3</v>
      </c>
      <c r="T4">
        <f>'FAO green averages'!T29</f>
        <v>1.5031000000000001E-3</v>
      </c>
      <c r="U4">
        <f>'FAO green averages'!U29</f>
        <v>2.5842E-3</v>
      </c>
      <c r="V4">
        <f>'FAO green averages'!V29</f>
        <v>5.7901999999999997E-4</v>
      </c>
      <c r="W4">
        <f>'FAO green averages'!W29</f>
        <v>3.0057E-4</v>
      </c>
      <c r="X4">
        <f>'FAO green averages'!X29</f>
        <v>1.4644E-3</v>
      </c>
      <c r="Y4">
        <f>'FAO green averages'!Y29</f>
        <v>1.8672000000000001E-3</v>
      </c>
      <c r="Z4">
        <f>'FAO green averages'!Z29</f>
        <v>4.9830000000000002E-4</v>
      </c>
      <c r="AA4">
        <f>'FAO green averages'!AA29</f>
        <v>5.6143000000000002E-4</v>
      </c>
      <c r="AB4">
        <f>'FAO green averages'!AB29</f>
        <v>3.6200000000000002E-4</v>
      </c>
      <c r="AC4">
        <f>'FAO green averages'!AC29</f>
        <v>1.5742E-3</v>
      </c>
      <c r="AD4">
        <f>'FAO green averages'!AD29</f>
        <v>2.5652000000000001E-3</v>
      </c>
      <c r="AE4">
        <f>'FAO green averages'!AE29</f>
        <v>5.5497999999999995E-4</v>
      </c>
      <c r="AF4">
        <f>'FAO green averages'!AF29</f>
        <v>1.5578E-3</v>
      </c>
      <c r="AG4">
        <f>'FAO green averages'!AG29</f>
        <v>4.6326000000000001E-4</v>
      </c>
      <c r="AH4">
        <f>'FAO green averages'!AH29</f>
        <v>7.2402999999999996E-4</v>
      </c>
      <c r="AI4">
        <f>'FAO green averages'!AI29</f>
        <v>2.5907999999999999E-3</v>
      </c>
      <c r="AJ4">
        <f>'FAO green averages'!AJ29</f>
        <v>3.8976000000000002E-3</v>
      </c>
      <c r="AK4">
        <f>'FAO green averages'!AK29</f>
        <v>4.6871E-4</v>
      </c>
      <c r="AL4">
        <f>'FAO green averages'!AL29</f>
        <v>2.4746E-3</v>
      </c>
      <c r="AM4">
        <f>'FAO green averages'!AM29</f>
        <v>2.3503999999999999E-3</v>
      </c>
      <c r="AN4">
        <f>'FAO green averages'!AN29</f>
        <v>5.0904000000000001E-3</v>
      </c>
      <c r="AO4">
        <f>'FAO green averages'!AO29</f>
        <v>3.4304000000000002E-4</v>
      </c>
      <c r="AP4">
        <f>'FAO green averages'!AP29</f>
        <v>1.7482000000000001E-3</v>
      </c>
      <c r="AQ4">
        <f>'FAO green averages'!AQ29</f>
        <v>2.7818999999999999E-3</v>
      </c>
      <c r="AR4">
        <f>'FAO green averages'!AR29</f>
        <v>2.4478999999999998E-3</v>
      </c>
      <c r="AS4">
        <f>'FAO green averages'!AS29</f>
        <v>7.7607000000000002E-4</v>
      </c>
      <c r="AT4">
        <f>'FAO green averages'!AT29</f>
        <v>3.1385000000000001E-4</v>
      </c>
      <c r="AU4">
        <f>'FAO green averages'!AU29</f>
        <v>1.7072000000000001E-3</v>
      </c>
      <c r="AV4">
        <f>'FAO green averages'!AV29</f>
        <v>2.2845000000000001E-3</v>
      </c>
      <c r="AW4">
        <f>'FAO green averages'!AW29</f>
        <v>5.9778000000000001E-4</v>
      </c>
      <c r="AX4">
        <f>'FAO green averages'!AX29</f>
        <v>2.3021000000000001E-4</v>
      </c>
      <c r="AY4">
        <f>'FAO green averages'!AY29</f>
        <v>1.6107000000000001E-3</v>
      </c>
      <c r="AZ4">
        <f>'FAO green averages'!AZ29</f>
        <v>5.2570000000000004E-3</v>
      </c>
      <c r="BA4">
        <f>'FAO green averages'!BA29</f>
        <v>4.6340999999999998E-4</v>
      </c>
      <c r="BB4">
        <f>'FAO green averages'!BB29</f>
        <v>5.8954000000000005E-4</v>
      </c>
      <c r="BC4">
        <f>'FAO green averages'!BC29</f>
        <v>5.9687000000000004E-3</v>
      </c>
      <c r="BD4">
        <f>'FAO green averages'!BD29</f>
        <v>5.2450999999999995E-4</v>
      </c>
      <c r="BE4">
        <f>'FAO green averages'!BE29</f>
        <v>2.1779E-3</v>
      </c>
      <c r="BF4">
        <f>'FAO green averages'!BF29</f>
        <v>2.7464999999999998E-3</v>
      </c>
      <c r="BG4">
        <f>'FAO green averages'!BG29</f>
        <v>5.4872000000000002E-3</v>
      </c>
      <c r="BH4">
        <f>'FAO green averages'!BH29</f>
        <v>3.0763999999999998E-4</v>
      </c>
      <c r="BI4">
        <f>'FAO green averages'!BI29</f>
        <v>2.4329E-3</v>
      </c>
      <c r="BJ4">
        <f>'FAO green averages'!BJ29</f>
        <v>3.0305000000000002E-3</v>
      </c>
      <c r="BK4">
        <f>'FAO green averages'!BK29</f>
        <v>4.3464000000000003E-3</v>
      </c>
      <c r="BL4">
        <f>'FAO green averages'!BL29</f>
        <v>8.0188999999999998E-4</v>
      </c>
      <c r="BM4">
        <f>'FAO green averages'!BM29</f>
        <v>8.7323000000000001E-4</v>
      </c>
      <c r="BN4">
        <f>'FAO green averages'!BN29</f>
        <v>6.0776000000000005E-4</v>
      </c>
      <c r="BO4">
        <f>'FAO green averages'!BO29</f>
        <v>7.6612E-3</v>
      </c>
      <c r="BP4">
        <f>'FAO green averages'!BP29</f>
        <v>1.5187E-3</v>
      </c>
      <c r="BQ4">
        <f>'FAO green averages'!BQ29</f>
        <v>3.9759000000000001E-3</v>
      </c>
      <c r="BR4">
        <f>'FAO green averages'!BR29</f>
        <v>2.9380999999999999E-3</v>
      </c>
      <c r="BS4">
        <f>'FAO green averages'!BS29</f>
        <v>8.1667000000000003E-4</v>
      </c>
      <c r="BT4">
        <f>'FAO green averages'!BT29</f>
        <v>6.4269000000000001E-4</v>
      </c>
      <c r="BU4">
        <f>'FAO green averages'!BU29</f>
        <v>1.9900999999999999E-3</v>
      </c>
      <c r="BV4">
        <f>'FAO green averages'!BV29</f>
        <v>3.5011999999999999E-3</v>
      </c>
      <c r="BW4">
        <f>'FAO green averages'!BW29</f>
        <v>7.9955E-4</v>
      </c>
      <c r="BX4">
        <f>'FAO green averages'!BX29</f>
        <v>6.6741000000000001E-4</v>
      </c>
      <c r="BY4">
        <f>'FAO green averages'!BY29</f>
        <v>6.3843000000000005E-4</v>
      </c>
      <c r="BZ4">
        <f>'FAO green averages'!BZ29</f>
        <v>5.2063999999999995E-4</v>
      </c>
      <c r="CA4">
        <f>'FAO green averages'!CA29</f>
        <v>1.6463999999999999E-3</v>
      </c>
      <c r="CB4">
        <f>'FAO green averages'!CB29</f>
        <v>4.2559E-3</v>
      </c>
      <c r="CC4">
        <f>'FAO green averages'!CC29</f>
        <v>5.8071999999999996E-4</v>
      </c>
      <c r="CD4">
        <f>'FAO green averages'!CD29</f>
        <v>8.6551E-4</v>
      </c>
      <c r="CE4">
        <f>'FAO green averages'!CE29</f>
        <v>6.7225E-4</v>
      </c>
      <c r="CF4">
        <f>'FAO green averages'!CF29</f>
        <v>1.7059E-3</v>
      </c>
      <c r="CG4">
        <f>'FAO green averages'!CG29</f>
        <v>2.2285999999999999E-3</v>
      </c>
      <c r="CH4">
        <f>'FAO green averages'!CH29</f>
        <v>5.1852000000000001E-3</v>
      </c>
      <c r="CI4">
        <f>'FAO green averages'!CI29</f>
        <v>2.0601999999999999E-3</v>
      </c>
      <c r="CJ4">
        <f>'FAO green averages'!CJ29</f>
        <v>2.9380999999999998E-4</v>
      </c>
      <c r="CK4">
        <f>'FAO green averages'!CK29</f>
        <v>8.4807999999999997E-4</v>
      </c>
      <c r="CL4">
        <f>'FAO green averages'!CL29</f>
        <v>2.9856000000000001E-4</v>
      </c>
      <c r="CM4">
        <f>'FAO green averages'!CM29</f>
        <v>2.6911000000000001E-3</v>
      </c>
      <c r="CN4">
        <f>'FAO green averages'!CN29</f>
        <v>3.0335000000000002E-3</v>
      </c>
      <c r="CO4">
        <f>'FAO green averages'!CO29</f>
        <v>3.9748000000000002E-4</v>
      </c>
      <c r="CP4">
        <f>'FAO green averages'!CP29</f>
        <v>8.2725999999999997E-3</v>
      </c>
      <c r="CQ4">
        <f>'FAO green averages'!CQ29</f>
        <v>8.5908999999999996E-4</v>
      </c>
      <c r="CR4">
        <f>'FAO green averages'!CR29</f>
        <v>1.6228E-4</v>
      </c>
      <c r="CS4">
        <f>'FAO green averages'!CS29</f>
        <v>1.9691999999999999E-3</v>
      </c>
      <c r="CT4">
        <f>'FAO green averages'!CT29</f>
        <v>4.0921999999999998E-3</v>
      </c>
      <c r="CU4">
        <f>'FAO green averages'!CU29</f>
        <v>4.637E-4</v>
      </c>
      <c r="CV4">
        <f>'FAO green averages'!CV29</f>
        <v>7.7039999999999999E-3</v>
      </c>
      <c r="CW4">
        <f>'FAO green averages'!CW29</f>
        <v>2.8327000000000001E-3</v>
      </c>
      <c r="CX4">
        <f>'FAO green averages'!CX29</f>
        <v>2.4717000000000001E-4</v>
      </c>
      <c r="CY4">
        <f>'FAO green averages'!CY29</f>
        <v>1.0921999999999999E-2</v>
      </c>
      <c r="CZ4">
        <f>'FAO green averages'!CZ29</f>
        <v>6.4733999999999998E-3</v>
      </c>
      <c r="DA4">
        <f>'FAO green averages'!DA29</f>
        <v>1.6337000000000001E-3</v>
      </c>
      <c r="DB4">
        <f>'FAO green averages'!DB29</f>
        <v>2.1900000000000001E-4</v>
      </c>
      <c r="DC4">
        <f>'FAO green averages'!DC29</f>
        <v>5.2944999999999997E-3</v>
      </c>
      <c r="DD4">
        <f>'FAO green averages'!DD29</f>
        <v>3.6606E-3</v>
      </c>
      <c r="DE4">
        <f>'FAO green averages'!DE29</f>
        <v>2.4237E-3</v>
      </c>
      <c r="DF4">
        <f>'FAO green averages'!DF29</f>
        <v>3.3132000000000002E-4</v>
      </c>
      <c r="DG4">
        <f>'FAO green averages'!DG29</f>
        <v>7.3276999999999999E-4</v>
      </c>
      <c r="DH4">
        <f>'FAO green averages'!DH29</f>
        <v>2.2573999999999999E-4</v>
      </c>
      <c r="DI4">
        <f>'FAO green averages'!DI29</f>
        <v>1.7294999999999999E-3</v>
      </c>
    </row>
    <row r="5" spans="1:117">
      <c r="A5" t="s">
        <v>228</v>
      </c>
      <c r="B5">
        <f>'FAO green averages'!B30</f>
        <v>6.1031999999999996E-3</v>
      </c>
      <c r="C5">
        <f>'FAO green averages'!C30</f>
        <v>1.6256E-3</v>
      </c>
      <c r="D5">
        <f>'FAO green averages'!D30</f>
        <v>5.5123000000000004E-3</v>
      </c>
      <c r="E5">
        <f>'FAO green averages'!E30</f>
        <v>3.8090999999999998E-4</v>
      </c>
      <c r="F5">
        <f>'FAO green averages'!F30</f>
        <v>2.2988000000000001E-3</v>
      </c>
      <c r="G5">
        <f>'FAO green averages'!G30</f>
        <v>2.4602000000000001E-3</v>
      </c>
      <c r="H5">
        <f>'FAO green averages'!H30</f>
        <v>4.7482999999999996E-3</v>
      </c>
      <c r="I5">
        <f>'FAO green averages'!I30</f>
        <v>4.5688999999999999E-3</v>
      </c>
      <c r="J5">
        <f>'FAO green averages'!J30</f>
        <v>5.2495999999999999E-4</v>
      </c>
      <c r="K5">
        <f>'FAO green averages'!K30</f>
        <v>1.8798E-3</v>
      </c>
      <c r="L5">
        <f>'FAO green averages'!L30</f>
        <v>1.3962E-3</v>
      </c>
      <c r="M5">
        <f>'FAO green averages'!M30</f>
        <v>6.8711E-4</v>
      </c>
      <c r="N5">
        <f>'FAO green averages'!N30</f>
        <v>4.9772000000000002E-3</v>
      </c>
      <c r="O5">
        <f>'FAO green averages'!O30</f>
        <v>3.0812E-4</v>
      </c>
      <c r="P5">
        <f>'FAO green averages'!P30</f>
        <v>1.5900000000000001E-3</v>
      </c>
      <c r="Q5">
        <f>'FAO green averages'!Q30</f>
        <v>1.6012000000000001E-3</v>
      </c>
      <c r="R5">
        <f>'FAO green averages'!R30</f>
        <v>1.9848000000000001E-4</v>
      </c>
      <c r="S5">
        <f>'FAO green averages'!S30</f>
        <v>7.9973000000000006E-3</v>
      </c>
      <c r="T5">
        <f>'FAO green averages'!T30</f>
        <v>1.5034E-3</v>
      </c>
      <c r="U5">
        <f>'FAO green averages'!U30</f>
        <v>2.5587000000000001E-3</v>
      </c>
      <c r="V5">
        <f>'FAO green averages'!V30</f>
        <v>5.7950999999999999E-4</v>
      </c>
      <c r="W5">
        <f>'FAO green averages'!W30</f>
        <v>2.9806E-4</v>
      </c>
      <c r="X5">
        <f>'FAO green averages'!X30</f>
        <v>1.4840999999999999E-3</v>
      </c>
      <c r="Y5">
        <f>'FAO green averages'!Y30</f>
        <v>1.8656E-3</v>
      </c>
      <c r="Z5">
        <f>'FAO green averages'!Z30</f>
        <v>4.9587999999999998E-4</v>
      </c>
      <c r="AA5">
        <f>'FAO green averages'!AA30</f>
        <v>5.6437999999999996E-4</v>
      </c>
      <c r="AB5">
        <f>'FAO green averages'!AB30</f>
        <v>3.4895999999999999E-4</v>
      </c>
      <c r="AC5">
        <f>'FAO green averages'!AC30</f>
        <v>1.5901999999999999E-3</v>
      </c>
      <c r="AD5">
        <f>'FAO green averages'!AD30</f>
        <v>2.5447999999999998E-3</v>
      </c>
      <c r="AE5">
        <f>'FAO green averages'!AE30</f>
        <v>5.5252999999999997E-4</v>
      </c>
      <c r="AF5">
        <f>'FAO green averages'!AF30</f>
        <v>1.5533999999999999E-3</v>
      </c>
      <c r="AG5">
        <f>'FAO green averages'!AG30</f>
        <v>4.6094000000000002E-4</v>
      </c>
      <c r="AH5">
        <f>'FAO green averages'!AH30</f>
        <v>7.1542999999999997E-4</v>
      </c>
      <c r="AI5">
        <f>'FAO green averages'!AI30</f>
        <v>2.6026000000000001E-3</v>
      </c>
      <c r="AJ5">
        <f>'FAO green averages'!AJ30</f>
        <v>3.8666999999999998E-3</v>
      </c>
      <c r="AK5">
        <f>'FAO green averages'!AK30</f>
        <v>4.6593999999999997E-4</v>
      </c>
      <c r="AL5">
        <f>'FAO green averages'!AL30</f>
        <v>2.4697999999999999E-3</v>
      </c>
      <c r="AM5">
        <f>'FAO green averages'!AM30</f>
        <v>2.3281999999999999E-3</v>
      </c>
      <c r="AN5">
        <f>'FAO green averages'!AN30</f>
        <v>5.0748E-3</v>
      </c>
      <c r="AO5">
        <f>'FAO green averages'!AO30</f>
        <v>3.4079999999999999E-4</v>
      </c>
      <c r="AP5">
        <f>'FAO green averages'!AP30</f>
        <v>1.7438E-3</v>
      </c>
      <c r="AQ5">
        <f>'FAO green averages'!AQ30</f>
        <v>2.7797999999999998E-3</v>
      </c>
      <c r="AR5">
        <f>'FAO green averages'!AR30</f>
        <v>2.3912999999999998E-3</v>
      </c>
      <c r="AS5">
        <f>'FAO green averages'!AS30</f>
        <v>7.7592999999999998E-4</v>
      </c>
      <c r="AT5">
        <f>'FAO green averages'!AT30</f>
        <v>3.1173000000000003E-4</v>
      </c>
      <c r="AU5">
        <f>'FAO green averages'!AU30</f>
        <v>1.7072999999999999E-3</v>
      </c>
      <c r="AV5">
        <f>'FAO green averages'!AV30</f>
        <v>2.2705999999999998E-3</v>
      </c>
      <c r="AW5">
        <f>'FAO green averages'!AW30</f>
        <v>5.9781999999999999E-4</v>
      </c>
      <c r="AX5">
        <f>'FAO green averages'!AX30</f>
        <v>2.3004000000000001E-4</v>
      </c>
      <c r="AY5">
        <f>'FAO green averages'!AY30</f>
        <v>1.6343E-3</v>
      </c>
      <c r="AZ5">
        <f>'FAO green averages'!AZ30</f>
        <v>5.2294999999999998E-3</v>
      </c>
      <c r="BA5">
        <f>'FAO green averages'!BA30</f>
        <v>4.6246999999999998E-4</v>
      </c>
      <c r="BB5">
        <f>'FAO green averages'!BB30</f>
        <v>5.9132E-4</v>
      </c>
      <c r="BC5">
        <f>'FAO green averages'!BC30</f>
        <v>6.0109999999999999E-3</v>
      </c>
      <c r="BD5">
        <f>'FAO green averages'!BD30</f>
        <v>5.2331999999999997E-4</v>
      </c>
      <c r="BE5">
        <f>'FAO green averages'!BE30</f>
        <v>2.1725E-3</v>
      </c>
      <c r="BF5">
        <f>'FAO green averages'!BF30</f>
        <v>2.7177E-3</v>
      </c>
      <c r="BG5">
        <f>'FAO green averages'!BG30</f>
        <v>5.5317999999999999E-3</v>
      </c>
      <c r="BH5">
        <f>'FAO green averages'!BH30</f>
        <v>3.0465000000000001E-4</v>
      </c>
      <c r="BI5">
        <f>'FAO green averages'!BI30</f>
        <v>2.4574000000000002E-3</v>
      </c>
      <c r="BJ5">
        <f>'FAO green averages'!BJ30</f>
        <v>3.0014999999999998E-3</v>
      </c>
      <c r="BK5">
        <f>'FAO green averages'!BK30</f>
        <v>4.3271999999999998E-3</v>
      </c>
      <c r="BL5">
        <f>'FAO green averages'!BL30</f>
        <v>7.9975000000000001E-4</v>
      </c>
      <c r="BM5">
        <f>'FAO green averages'!BM30</f>
        <v>8.7089999999999997E-4</v>
      </c>
      <c r="BN5">
        <f>'FAO green averages'!BN30</f>
        <v>6.0371000000000003E-4</v>
      </c>
      <c r="BO5">
        <f>'FAO green averages'!BO30</f>
        <v>7.6077999999999996E-3</v>
      </c>
      <c r="BP5">
        <f>'FAO green averages'!BP30</f>
        <v>1.5074999999999999E-3</v>
      </c>
      <c r="BQ5">
        <f>'FAO green averages'!BQ30</f>
        <v>3.9271000000000002E-3</v>
      </c>
      <c r="BR5">
        <f>'FAO green averages'!BR30</f>
        <v>2.9093999999999999E-3</v>
      </c>
      <c r="BS5">
        <f>'FAO green averages'!BS30</f>
        <v>8.1601000000000004E-4</v>
      </c>
      <c r="BT5">
        <f>'FAO green averages'!BT30</f>
        <v>6.3579000000000001E-4</v>
      </c>
      <c r="BU5">
        <f>'FAO green averages'!BU30</f>
        <v>1.9794999999999999E-3</v>
      </c>
      <c r="BV5">
        <f>'FAO green averages'!BV30</f>
        <v>3.4716E-3</v>
      </c>
      <c r="BW5">
        <f>'FAO green averages'!BW30</f>
        <v>7.9038999999999997E-4</v>
      </c>
      <c r="BX5">
        <f>'FAO green averages'!BX30</f>
        <v>6.5976000000000001E-4</v>
      </c>
      <c r="BY5">
        <f>'FAO green averages'!BY30</f>
        <v>6.4417999999999995E-4</v>
      </c>
      <c r="BZ5">
        <f>'FAO green averages'!BZ30</f>
        <v>5.2165000000000002E-4</v>
      </c>
      <c r="CA5">
        <f>'FAO green averages'!CA30</f>
        <v>1.6582000000000001E-3</v>
      </c>
      <c r="CB5">
        <f>'FAO green averages'!CB30</f>
        <v>4.2578E-3</v>
      </c>
      <c r="CC5">
        <f>'FAO green averages'!CC30</f>
        <v>5.7242000000000003E-4</v>
      </c>
      <c r="CD5">
        <f>'FAO green averages'!CD30</f>
        <v>8.6098999999999995E-4</v>
      </c>
      <c r="CE5">
        <f>'FAO green averages'!CE30</f>
        <v>6.7077E-4</v>
      </c>
      <c r="CF5">
        <f>'FAO green averages'!CF30</f>
        <v>1.7047E-3</v>
      </c>
      <c r="CG5">
        <f>'FAO green averages'!CG30</f>
        <v>2.2074E-3</v>
      </c>
      <c r="CH5">
        <f>'FAO green averages'!CH30</f>
        <v>5.1373E-3</v>
      </c>
      <c r="CI5">
        <f>'FAO green averages'!CI30</f>
        <v>2.0398E-3</v>
      </c>
      <c r="CJ5">
        <f>'FAO green averages'!CJ30</f>
        <v>2.9104000000000001E-4</v>
      </c>
      <c r="CK5">
        <f>'FAO green averages'!CK30</f>
        <v>8.4579999999999996E-4</v>
      </c>
      <c r="CL5">
        <f>'FAO green averages'!CL30</f>
        <v>2.9838999999999999E-4</v>
      </c>
      <c r="CM5">
        <f>'FAO green averages'!CM30</f>
        <v>2.6906999999999999E-3</v>
      </c>
      <c r="CN5">
        <f>'FAO green averages'!CN30</f>
        <v>3.0135000000000001E-3</v>
      </c>
      <c r="CO5">
        <f>'FAO green averages'!CO30</f>
        <v>3.9418999999999999E-4</v>
      </c>
      <c r="CP5">
        <f>'FAO green averages'!CP30</f>
        <v>8.2597E-3</v>
      </c>
      <c r="CQ5">
        <f>'FAO green averages'!CQ30</f>
        <v>8.5691000000000001E-4</v>
      </c>
      <c r="CR5">
        <f>'FAO green averages'!CR30</f>
        <v>1.6068000000000001E-4</v>
      </c>
      <c r="CS5">
        <f>'FAO green averages'!CS30</f>
        <v>1.9789E-3</v>
      </c>
      <c r="CT5">
        <f>'FAO green averages'!CT30</f>
        <v>4.0717000000000001E-3</v>
      </c>
      <c r="CU5">
        <f>'FAO green averages'!CU30</f>
        <v>4.5971E-4</v>
      </c>
      <c r="CV5">
        <f>'FAO green averages'!CV30</f>
        <v>7.7527999999999998E-3</v>
      </c>
      <c r="CW5">
        <f>'FAO green averages'!CW30</f>
        <v>2.8419999999999999E-3</v>
      </c>
      <c r="CX5">
        <f>'FAO green averages'!CX30</f>
        <v>2.3751999999999999E-4</v>
      </c>
      <c r="CY5">
        <f>'FAO green averages'!CY30</f>
        <v>1.0935E-2</v>
      </c>
      <c r="CZ5">
        <f>'FAO green averages'!CZ30</f>
        <v>6.4860999999999999E-3</v>
      </c>
      <c r="DA5">
        <f>'FAO green averages'!DA30</f>
        <v>1.6322999999999999E-3</v>
      </c>
      <c r="DB5">
        <f>'FAO green averages'!DB30</f>
        <v>2.1707000000000001E-4</v>
      </c>
      <c r="DC5">
        <f>'FAO green averages'!DC30</f>
        <v>5.2794000000000001E-3</v>
      </c>
      <c r="DD5">
        <f>'FAO green averages'!DD30</f>
        <v>3.6459000000000001E-3</v>
      </c>
      <c r="DE5">
        <f>'FAO green averages'!DE30</f>
        <v>2.4007E-3</v>
      </c>
      <c r="DF5">
        <f>'FAO green averages'!DF30</f>
        <v>3.2660000000000002E-4</v>
      </c>
      <c r="DG5">
        <f>'FAO green averages'!DG30</f>
        <v>7.3088000000000005E-4</v>
      </c>
      <c r="DH5">
        <f>'FAO green averages'!DH30</f>
        <v>2.2368999999999999E-4</v>
      </c>
      <c r="DI5">
        <f>'FAO green averages'!DI30</f>
        <v>1.75E-3</v>
      </c>
    </row>
    <row r="6" spans="1:117">
      <c r="A6" t="s">
        <v>229</v>
      </c>
      <c r="B6">
        <f>'FAO green averages'!B31</f>
        <v>6.1348000000000001E-3</v>
      </c>
      <c r="C6">
        <f>'FAO green averages'!C31</f>
        <v>1.6149000000000001E-3</v>
      </c>
      <c r="D6">
        <f>'FAO green averages'!D31</f>
        <v>5.5139000000000004E-3</v>
      </c>
      <c r="E6">
        <f>'FAO green averages'!E31</f>
        <v>3.8025999999999999E-4</v>
      </c>
      <c r="F6">
        <f>'FAO green averages'!F31</f>
        <v>2.2988000000000001E-3</v>
      </c>
      <c r="G6">
        <f>'FAO green averages'!G31</f>
        <v>2.4604000000000002E-3</v>
      </c>
      <c r="H6">
        <f>'FAO green averages'!H31</f>
        <v>4.7022000000000001E-3</v>
      </c>
      <c r="I6">
        <f>'FAO green averages'!I31</f>
        <v>4.5369E-3</v>
      </c>
      <c r="J6">
        <f>'FAO green averages'!J31</f>
        <v>5.1926000000000001E-4</v>
      </c>
      <c r="K6">
        <f>'FAO green averages'!K31</f>
        <v>1.8786E-3</v>
      </c>
      <c r="L6">
        <f>'FAO green averages'!L31</f>
        <v>1.3898000000000001E-3</v>
      </c>
      <c r="M6">
        <f>'FAO green averages'!M31</f>
        <v>6.8643999999999997E-4</v>
      </c>
      <c r="N6">
        <f>'FAO green averages'!N31</f>
        <v>4.9791000000000002E-3</v>
      </c>
      <c r="O6">
        <f>'FAO green averages'!O31</f>
        <v>3.0798000000000002E-4</v>
      </c>
      <c r="P6">
        <f>'FAO green averages'!P31</f>
        <v>1.6026E-3</v>
      </c>
      <c r="Q6">
        <f>'FAO green averages'!Q31</f>
        <v>1.5861E-3</v>
      </c>
      <c r="R6">
        <f>'FAO green averages'!R31</f>
        <v>1.9619E-4</v>
      </c>
      <c r="S6">
        <f>'FAO green averages'!S31</f>
        <v>8.0038000000000002E-3</v>
      </c>
      <c r="T6">
        <f>'FAO green averages'!T31</f>
        <v>1.5047000000000001E-3</v>
      </c>
      <c r="U6">
        <f>'FAO green averages'!U31</f>
        <v>2.562E-3</v>
      </c>
      <c r="V6">
        <f>'FAO green averages'!V31</f>
        <v>5.777E-4</v>
      </c>
      <c r="W6">
        <f>'FAO green averages'!W31</f>
        <v>2.9946999999999998E-4</v>
      </c>
      <c r="X6">
        <f>'FAO green averages'!X31</f>
        <v>1.4716E-3</v>
      </c>
      <c r="Y6">
        <f>'FAO green averages'!Y31</f>
        <v>1.8691000000000001E-3</v>
      </c>
      <c r="Z6">
        <f>'FAO green averages'!Z31</f>
        <v>4.9901000000000004E-4</v>
      </c>
      <c r="AA6">
        <f>'FAO green averages'!AA31</f>
        <v>5.6523000000000001E-4</v>
      </c>
      <c r="AB6">
        <f>'FAO green averages'!AB31</f>
        <v>3.5449E-4</v>
      </c>
      <c r="AC6">
        <f>'FAO green averages'!AC31</f>
        <v>1.5883E-3</v>
      </c>
      <c r="AD6">
        <f>'FAO green averages'!AD31</f>
        <v>2.5503000000000001E-3</v>
      </c>
      <c r="AE6">
        <f>'FAO green averages'!AE31</f>
        <v>5.5290000000000005E-4</v>
      </c>
      <c r="AF6">
        <f>'FAO green averages'!AF31</f>
        <v>1.5544999999999999E-3</v>
      </c>
      <c r="AG6">
        <f>'FAO green averages'!AG31</f>
        <v>4.6356000000000001E-4</v>
      </c>
      <c r="AH6">
        <f>'FAO green averages'!AH31</f>
        <v>7.1931000000000002E-4</v>
      </c>
      <c r="AI6">
        <f>'FAO green averages'!AI31</f>
        <v>2.5933000000000002E-3</v>
      </c>
      <c r="AJ6">
        <f>'FAO green averages'!AJ31</f>
        <v>3.8658E-3</v>
      </c>
      <c r="AK6">
        <f>'FAO green averages'!AK31</f>
        <v>4.6848000000000001E-4</v>
      </c>
      <c r="AL6">
        <f>'FAO green averages'!AL31</f>
        <v>2.4732000000000001E-3</v>
      </c>
      <c r="AM6">
        <f>'FAO green averages'!AM31</f>
        <v>2.3340000000000001E-3</v>
      </c>
      <c r="AN6">
        <f>'FAO green averages'!AN31</f>
        <v>5.0908999999999998E-3</v>
      </c>
      <c r="AO6">
        <f>'FAO green averages'!AO31</f>
        <v>3.4427999999999998E-4</v>
      </c>
      <c r="AP6">
        <f>'FAO green averages'!AP31</f>
        <v>1.7488E-3</v>
      </c>
      <c r="AQ6">
        <f>'FAO green averages'!AQ31</f>
        <v>2.7801000000000002E-3</v>
      </c>
      <c r="AR6">
        <f>'FAO green averages'!AR31</f>
        <v>2.398E-3</v>
      </c>
      <c r="AS6">
        <f>'FAO green averages'!AS31</f>
        <v>7.7470999999999996E-4</v>
      </c>
      <c r="AT6">
        <f>'FAO green averages'!AT31</f>
        <v>3.1147E-4</v>
      </c>
      <c r="AU6">
        <f>'FAO green averages'!AU31</f>
        <v>1.7066E-3</v>
      </c>
      <c r="AV6">
        <f>'FAO green averages'!AV31</f>
        <v>2.2729E-3</v>
      </c>
      <c r="AW6">
        <f>'FAO green averages'!AW31</f>
        <v>5.9144000000000004E-4</v>
      </c>
      <c r="AX6">
        <f>'FAO green averages'!AX31</f>
        <v>2.2848000000000001E-4</v>
      </c>
      <c r="AY6">
        <f>'FAO green averages'!AY31</f>
        <v>1.6184999999999999E-3</v>
      </c>
      <c r="AZ6">
        <f>'FAO green averages'!AZ31</f>
        <v>5.2353E-3</v>
      </c>
      <c r="BA6">
        <f>'FAO green averages'!BA31</f>
        <v>4.6364000000000003E-4</v>
      </c>
      <c r="BB6">
        <f>'FAO green averages'!BB31</f>
        <v>5.8980999999999997E-4</v>
      </c>
      <c r="BC6">
        <f>'FAO green averages'!BC31</f>
        <v>5.9861999999999997E-3</v>
      </c>
      <c r="BD6">
        <f>'FAO green averages'!BD31</f>
        <v>5.2236999999999997E-4</v>
      </c>
      <c r="BE6">
        <f>'FAO green averages'!BE31</f>
        <v>2.1749999999999999E-3</v>
      </c>
      <c r="BF6">
        <f>'FAO green averages'!BF31</f>
        <v>2.7219000000000002E-3</v>
      </c>
      <c r="BG6">
        <f>'FAO green averages'!BG31</f>
        <v>5.5221000000000003E-3</v>
      </c>
      <c r="BH6">
        <f>'FAO green averages'!BH31</f>
        <v>3.0583999999999999E-4</v>
      </c>
      <c r="BI6">
        <f>'FAO green averages'!BI31</f>
        <v>2.4518999999999999E-3</v>
      </c>
      <c r="BJ6">
        <f>'FAO green averages'!BJ31</f>
        <v>3.0165999999999999E-3</v>
      </c>
      <c r="BK6">
        <f>'FAO green averages'!BK31</f>
        <v>4.3312999999999997E-3</v>
      </c>
      <c r="BL6">
        <f>'FAO green averages'!BL31</f>
        <v>7.9832999999999998E-4</v>
      </c>
      <c r="BM6">
        <f>'FAO green averages'!BM31</f>
        <v>8.6934999999999996E-4</v>
      </c>
      <c r="BN6">
        <f>'FAO green averages'!BN31</f>
        <v>6.0786E-4</v>
      </c>
      <c r="BO6">
        <f>'FAO green averages'!BO31</f>
        <v>7.6316999999999999E-3</v>
      </c>
      <c r="BP6">
        <f>'FAO green averages'!BP31</f>
        <v>1.5129E-3</v>
      </c>
      <c r="BQ6">
        <f>'FAO green averages'!BQ31</f>
        <v>3.9360000000000003E-3</v>
      </c>
      <c r="BR6">
        <f>'FAO green averages'!BR31</f>
        <v>2.9133000000000002E-3</v>
      </c>
      <c r="BS6">
        <f>'FAO green averages'!BS31</f>
        <v>8.1618000000000001E-4</v>
      </c>
      <c r="BT6">
        <f>'FAO green averages'!BT31</f>
        <v>6.4154000000000001E-4</v>
      </c>
      <c r="BU6">
        <f>'FAO green averages'!BU31</f>
        <v>1.9867000000000001E-3</v>
      </c>
      <c r="BV6">
        <f>'FAO green averages'!BV31</f>
        <v>3.4749999999999998E-3</v>
      </c>
      <c r="BW6">
        <f>'FAO green averages'!BW31</f>
        <v>7.9458999999999997E-4</v>
      </c>
      <c r="BX6">
        <f>'FAO green averages'!BX31</f>
        <v>6.6326999999999998E-4</v>
      </c>
      <c r="BY6">
        <f>'FAO green averages'!BY31</f>
        <v>6.3778999999999995E-4</v>
      </c>
      <c r="BZ6">
        <f>'FAO green averages'!BZ31</f>
        <v>5.1964999999999997E-4</v>
      </c>
      <c r="CA6">
        <f>'FAO green averages'!CA31</f>
        <v>1.6504E-3</v>
      </c>
      <c r="CB6">
        <f>'FAO green averages'!CB31</f>
        <v>4.261E-3</v>
      </c>
      <c r="CC6">
        <f>'FAO green averages'!CC31</f>
        <v>5.7408000000000003E-4</v>
      </c>
      <c r="CD6">
        <f>'FAO green averages'!CD31</f>
        <v>8.6366999999999998E-4</v>
      </c>
      <c r="CE6">
        <f>'FAO green averages'!CE31</f>
        <v>6.7193999999999999E-4</v>
      </c>
      <c r="CF6">
        <f>'FAO green averages'!CF31</f>
        <v>1.7066E-3</v>
      </c>
      <c r="CG6">
        <f>'FAO green averages'!CG31</f>
        <v>2.2120999999999998E-3</v>
      </c>
      <c r="CH6">
        <f>'FAO green averages'!CH31</f>
        <v>5.1397999999999999E-3</v>
      </c>
      <c r="CI6">
        <f>'FAO green averages'!CI31</f>
        <v>2.0465000000000001E-3</v>
      </c>
      <c r="CJ6">
        <f>'FAO green averages'!CJ31</f>
        <v>2.9699000000000001E-4</v>
      </c>
      <c r="CK6">
        <f>'FAO green averages'!CK31</f>
        <v>8.4572E-4</v>
      </c>
      <c r="CL6">
        <f>'FAO green averages'!CL31</f>
        <v>2.9872999999999998E-4</v>
      </c>
      <c r="CM6">
        <f>'FAO green averages'!CM31</f>
        <v>2.6863E-3</v>
      </c>
      <c r="CN6">
        <f>'FAO green averages'!CN31</f>
        <v>3.0135000000000001E-3</v>
      </c>
      <c r="CO6">
        <f>'FAO green averages'!CO31</f>
        <v>3.9182000000000003E-4</v>
      </c>
      <c r="CP6">
        <f>'FAO green averages'!CP31</f>
        <v>8.2302999999999994E-3</v>
      </c>
      <c r="CQ6">
        <f>'FAO green averages'!CQ31</f>
        <v>8.5667000000000002E-4</v>
      </c>
      <c r="CR6">
        <f>'FAO green averages'!CR31</f>
        <v>1.5909999999999999E-4</v>
      </c>
      <c r="CS6">
        <f>'FAO green averages'!CS31</f>
        <v>1.9713999999999999E-3</v>
      </c>
      <c r="CT6">
        <f>'FAO green averages'!CT31</f>
        <v>4.0724999999999997E-3</v>
      </c>
      <c r="CU6">
        <f>'FAO green averages'!CU31</f>
        <v>4.5763999999999999E-4</v>
      </c>
      <c r="CV6">
        <f>'FAO green averages'!CV31</f>
        <v>7.7438000000000003E-3</v>
      </c>
      <c r="CW6">
        <f>'FAO green averages'!CW31</f>
        <v>2.8395999999999998E-3</v>
      </c>
      <c r="CX6">
        <f>'FAO green averages'!CX31</f>
        <v>2.3800000000000001E-4</v>
      </c>
      <c r="CY6">
        <f>'FAO green averages'!CY31</f>
        <v>1.0914E-2</v>
      </c>
      <c r="CZ6">
        <f>'FAO green averages'!CZ31</f>
        <v>6.4965999999999999E-3</v>
      </c>
      <c r="DA6">
        <f>'FAO green averages'!DA31</f>
        <v>1.6279000000000001E-3</v>
      </c>
      <c r="DB6">
        <f>'FAO green averages'!DB31</f>
        <v>2.1707000000000001E-4</v>
      </c>
      <c r="DC6">
        <f>'FAO green averages'!DC31</f>
        <v>5.2829000000000001E-3</v>
      </c>
      <c r="DD6">
        <f>'FAO green averages'!DD31</f>
        <v>3.6443999999999999E-3</v>
      </c>
      <c r="DE6">
        <f>'FAO green averages'!DE31</f>
        <v>2.4085999999999999E-3</v>
      </c>
      <c r="DF6">
        <f>'FAO green averages'!DF31</f>
        <v>3.3090000000000002E-4</v>
      </c>
      <c r="DG6">
        <f>'FAO green averages'!DG31</f>
        <v>7.3152999999999998E-4</v>
      </c>
      <c r="DH6">
        <f>'FAO green averages'!DH31</f>
        <v>2.2478999999999999E-4</v>
      </c>
      <c r="DI6">
        <f>'FAO green averages'!DI31</f>
        <v>1.7405000000000001E-3</v>
      </c>
    </row>
    <row r="7" spans="1:117">
      <c r="A7" t="s">
        <v>230</v>
      </c>
      <c r="B7">
        <f>'FAO green averages'!B32</f>
        <v>6.8983999999999998E-3</v>
      </c>
      <c r="C7">
        <f>'FAO green averages'!C32</f>
        <v>1.7160999999999999E-3</v>
      </c>
      <c r="D7">
        <f>'FAO green averages'!D32</f>
        <v>5.4432999999999999E-3</v>
      </c>
      <c r="E7">
        <f>'FAO green averages'!E32</f>
        <v>3.8160000000000001E-4</v>
      </c>
      <c r="F7">
        <f>'FAO green averages'!F32</f>
        <v>2.2579000000000002E-3</v>
      </c>
      <c r="G7">
        <f>'FAO green averages'!G32</f>
        <v>2.4792E-3</v>
      </c>
      <c r="H7">
        <f>'FAO green averages'!H32</f>
        <v>4.7429999999999998E-3</v>
      </c>
      <c r="I7">
        <f>'FAO green averages'!I32</f>
        <v>4.6043999999999998E-3</v>
      </c>
      <c r="J7">
        <f>'FAO green averages'!J32</f>
        <v>4.5576999999999998E-4</v>
      </c>
      <c r="K7">
        <f>'FAO green averages'!K32</f>
        <v>1.8925000000000001E-3</v>
      </c>
      <c r="L7">
        <f>'FAO green averages'!L32</f>
        <v>1.4441E-3</v>
      </c>
      <c r="M7">
        <f>'FAO green averages'!M32</f>
        <v>6.7091000000000004E-4</v>
      </c>
      <c r="N7">
        <f>'FAO green averages'!N32</f>
        <v>5.0413999999999997E-3</v>
      </c>
      <c r="O7">
        <f>'FAO green averages'!O32</f>
        <v>2.8662000000000002E-4</v>
      </c>
      <c r="P7">
        <f>'FAO green averages'!P32</f>
        <v>1.616E-3</v>
      </c>
      <c r="Q7">
        <f>'FAO green averages'!Q32</f>
        <v>1.4633000000000001E-3</v>
      </c>
      <c r="R7">
        <f>'FAO green averages'!R32</f>
        <v>2.9238000000000002E-4</v>
      </c>
      <c r="S7">
        <f>'FAO green averages'!S32</f>
        <v>7.8960000000000002E-3</v>
      </c>
      <c r="T7">
        <f>'FAO green averages'!T32</f>
        <v>1.4533E-3</v>
      </c>
      <c r="U7">
        <f>'FAO green averages'!U32</f>
        <v>2.7315999999999998E-3</v>
      </c>
      <c r="V7">
        <f>'FAO green averages'!V32</f>
        <v>5.6406000000000002E-4</v>
      </c>
      <c r="W7">
        <f>'FAO green averages'!W32</f>
        <v>3.3346E-4</v>
      </c>
      <c r="X7">
        <f>'FAO green averages'!X32</f>
        <v>1.4211E-3</v>
      </c>
      <c r="Y7">
        <f>'FAO green averages'!Y32</f>
        <v>1.8956999999999999E-3</v>
      </c>
      <c r="Z7">
        <f>'FAO green averages'!Z32</f>
        <v>3.8223E-4</v>
      </c>
      <c r="AA7">
        <f>'FAO green averages'!AA32</f>
        <v>5.5298999999999995E-4</v>
      </c>
      <c r="AB7">
        <f>'FAO green averages'!AB32</f>
        <v>3.5147999999999999E-4</v>
      </c>
      <c r="AC7">
        <f>'FAO green averages'!AC32</f>
        <v>1.5596E-3</v>
      </c>
      <c r="AD7">
        <f>'FAO green averages'!AD32</f>
        <v>2.5603000000000002E-3</v>
      </c>
      <c r="AE7">
        <f>'FAO green averages'!AE32</f>
        <v>5.3994000000000004E-4</v>
      </c>
      <c r="AF7">
        <f>'FAO green averages'!AF32</f>
        <v>1.5238000000000001E-3</v>
      </c>
      <c r="AG7">
        <f>'FAO green averages'!AG32</f>
        <v>4.6403999999999998E-4</v>
      </c>
      <c r="AH7">
        <f>'FAO green averages'!AH32</f>
        <v>7.2608999999999998E-4</v>
      </c>
      <c r="AI7">
        <f>'FAO green averages'!AI32</f>
        <v>2.5891E-3</v>
      </c>
      <c r="AJ7">
        <f>'FAO green averages'!AJ32</f>
        <v>3.8612E-3</v>
      </c>
      <c r="AK7">
        <f>'FAO green averages'!AK32</f>
        <v>4.8770999999999998E-4</v>
      </c>
      <c r="AL7">
        <f>'FAO green averages'!AL32</f>
        <v>2.3858E-3</v>
      </c>
      <c r="AM7">
        <f>'FAO green averages'!AM32</f>
        <v>2.3754000000000002E-3</v>
      </c>
      <c r="AN7">
        <f>'FAO green averages'!AN32</f>
        <v>5.1311999999999998E-3</v>
      </c>
      <c r="AO7">
        <f>'FAO green averages'!AO32</f>
        <v>1.9099000000000001E-4</v>
      </c>
      <c r="AP7">
        <f>'FAO green averages'!AP32</f>
        <v>1.6145E-3</v>
      </c>
      <c r="AQ7">
        <f>'FAO green averages'!AQ32</f>
        <v>2.8614000000000001E-3</v>
      </c>
      <c r="AR7">
        <f>'FAO green averages'!AR32</f>
        <v>2.3291000000000002E-3</v>
      </c>
      <c r="AS7">
        <f>'FAO green averages'!AS32</f>
        <v>6.7000000000000002E-4</v>
      </c>
      <c r="AT7">
        <f>'FAO green averages'!AT32</f>
        <v>4.2086000000000001E-4</v>
      </c>
      <c r="AU7">
        <f>'FAO green averages'!AU32</f>
        <v>1.7449E-3</v>
      </c>
      <c r="AV7">
        <f>'FAO green averages'!AV32</f>
        <v>2.2409999999999999E-3</v>
      </c>
      <c r="AW7">
        <f>'FAO green averages'!AW32</f>
        <v>6.0824000000000002E-4</v>
      </c>
      <c r="AX7">
        <f>'FAO green averages'!AX32</f>
        <v>4.2945E-4</v>
      </c>
      <c r="AY7">
        <f>'FAO green averages'!AY32</f>
        <v>1.5430000000000001E-3</v>
      </c>
      <c r="AZ7">
        <f>'FAO green averages'!AZ32</f>
        <v>5.3023999999999996E-3</v>
      </c>
      <c r="BA7">
        <f>'FAO green averages'!BA32</f>
        <v>5.3525000000000003E-4</v>
      </c>
      <c r="BB7">
        <f>'FAO green averages'!BB32</f>
        <v>6.5476E-4</v>
      </c>
      <c r="BC7">
        <f>'FAO green averages'!BC32</f>
        <v>5.7809000000000003E-3</v>
      </c>
      <c r="BD7">
        <f>'FAO green averages'!BD32</f>
        <v>5.0222000000000005E-4</v>
      </c>
      <c r="BE7">
        <f>'FAO green averages'!BE32</f>
        <v>2.2596000000000001E-3</v>
      </c>
      <c r="BF7">
        <f>'FAO green averages'!BF32</f>
        <v>2.7391999999999998E-3</v>
      </c>
      <c r="BG7">
        <f>'FAO green averages'!BG32</f>
        <v>5.1285999999999997E-3</v>
      </c>
      <c r="BH7">
        <f>'FAO green averages'!BH32</f>
        <v>3.4989999999999999E-4</v>
      </c>
      <c r="BI7">
        <f>'FAO green averages'!BI32</f>
        <v>2.2707000000000001E-3</v>
      </c>
      <c r="BJ7">
        <f>'FAO green averages'!BJ32</f>
        <v>3.0601999999999999E-3</v>
      </c>
      <c r="BK7">
        <f>'FAO green averages'!BK32</f>
        <v>4.3876000000000002E-3</v>
      </c>
      <c r="BL7">
        <f>'FAO green averages'!BL32</f>
        <v>7.9071000000000002E-4</v>
      </c>
      <c r="BM7">
        <f>'FAO green averages'!BM32</f>
        <v>8.6105000000000003E-4</v>
      </c>
      <c r="BN7">
        <f>'FAO green averages'!BN32</f>
        <v>6.0395000000000002E-4</v>
      </c>
      <c r="BO7">
        <f>'FAO green averages'!BO32</f>
        <v>8.0736999999999996E-3</v>
      </c>
      <c r="BP7">
        <f>'FAO green averages'!BP32</f>
        <v>1.5294E-3</v>
      </c>
      <c r="BQ7">
        <f>'FAO green averages'!BQ32</f>
        <v>3.5804000000000001E-3</v>
      </c>
      <c r="BR7">
        <f>'FAO green averages'!BR32</f>
        <v>2.9865E-3</v>
      </c>
      <c r="BS7">
        <f>'FAO green averages'!BS32</f>
        <v>8.2007E-4</v>
      </c>
      <c r="BT7">
        <f>'FAO green averages'!BT32</f>
        <v>6.6631000000000004E-4</v>
      </c>
      <c r="BU7">
        <f>'FAO green averages'!BU32</f>
        <v>2.0211000000000001E-3</v>
      </c>
      <c r="BV7">
        <f>'FAO green averages'!BV32</f>
        <v>3.5033999999999998E-3</v>
      </c>
      <c r="BW7">
        <f>'FAO green averages'!BW32</f>
        <v>8.2558000000000002E-4</v>
      </c>
      <c r="BX7">
        <f>'FAO green averages'!BX32</f>
        <v>6.8913999999999998E-4</v>
      </c>
      <c r="BY7">
        <f>'FAO green averages'!BY32</f>
        <v>5.9590000000000001E-4</v>
      </c>
      <c r="BZ7">
        <f>'FAO green averages'!BZ32</f>
        <v>4.2477999999999998E-4</v>
      </c>
      <c r="CA7">
        <f>'FAO green averages'!CA32</f>
        <v>1.6356999999999999E-3</v>
      </c>
      <c r="CB7">
        <f>'FAO green averages'!CB32</f>
        <v>4.2472999999999999E-3</v>
      </c>
      <c r="CC7">
        <f>'FAO green averages'!CC32</f>
        <v>5.9672999999999996E-4</v>
      </c>
      <c r="CD7">
        <f>'FAO green averages'!CD32</f>
        <v>7.2382999999999996E-4</v>
      </c>
      <c r="CE7">
        <f>'FAO green averages'!CE32</f>
        <v>6.5242999999999996E-4</v>
      </c>
      <c r="CF7">
        <f>'FAO green averages'!CF32</f>
        <v>1.7358E-3</v>
      </c>
      <c r="CG7">
        <f>'FAO green averages'!CG32</f>
        <v>2.1997000000000002E-3</v>
      </c>
      <c r="CH7">
        <f>'FAO green averages'!CH32</f>
        <v>5.1676999999999999E-3</v>
      </c>
      <c r="CI7">
        <f>'FAO green averages'!CI32</f>
        <v>2.1713000000000001E-3</v>
      </c>
      <c r="CJ7">
        <f>'FAO green averages'!CJ32</f>
        <v>5.1604000000000005E-4</v>
      </c>
      <c r="CK7">
        <f>'FAO green averages'!CK32</f>
        <v>8.1621000000000005E-4</v>
      </c>
      <c r="CL7">
        <f>'FAO green averages'!CL32</f>
        <v>4.0933000000000001E-4</v>
      </c>
      <c r="CM7">
        <f>'FAO green averages'!CM32</f>
        <v>2.6768999999999999E-3</v>
      </c>
      <c r="CN7">
        <f>'FAO green averages'!CN32</f>
        <v>3.0076999999999999E-3</v>
      </c>
      <c r="CO7">
        <f>'FAO green averages'!CO32</f>
        <v>4.8077999999999999E-4</v>
      </c>
      <c r="CP7">
        <f>'FAO green averages'!CP32</f>
        <v>7.8937E-3</v>
      </c>
      <c r="CQ7">
        <f>'FAO green averages'!CQ32</f>
        <v>8.4122999999999999E-4</v>
      </c>
      <c r="CR7">
        <f>'FAO green averages'!CR32</f>
        <v>2.8960999999999999E-4</v>
      </c>
      <c r="CS7">
        <f>'FAO green averages'!CS32</f>
        <v>1.9883000000000001E-3</v>
      </c>
      <c r="CT7">
        <f>'FAO green averages'!CT32</f>
        <v>4.1250000000000002E-3</v>
      </c>
      <c r="CU7">
        <f>'FAO green averages'!CU32</f>
        <v>4.0978999999999999E-4</v>
      </c>
      <c r="CV7">
        <f>'FAO green averages'!CV32</f>
        <v>7.4641999999999998E-3</v>
      </c>
      <c r="CW7">
        <f>'FAO green averages'!CW32</f>
        <v>2.7999000000000001E-3</v>
      </c>
      <c r="CX7">
        <f>'FAO green averages'!CX32</f>
        <v>4.1306999999999997E-4</v>
      </c>
      <c r="CY7">
        <f>'FAO green averages'!CY32</f>
        <v>9.5835999999999994E-3</v>
      </c>
      <c r="CZ7">
        <f>'FAO green averages'!CZ32</f>
        <v>6.6296999999999997E-3</v>
      </c>
      <c r="DA7">
        <f>'FAO green averages'!DA32</f>
        <v>1.5985000000000001E-3</v>
      </c>
      <c r="DB7">
        <f>'FAO green averages'!DB32</f>
        <v>1.9319000000000001E-4</v>
      </c>
      <c r="DC7">
        <f>'FAO green averages'!DC32</f>
        <v>5.1853999999999997E-3</v>
      </c>
      <c r="DD7">
        <f>'FAO green averages'!DD32</f>
        <v>3.4475999999999999E-3</v>
      </c>
      <c r="DE7">
        <f>'FAO green averages'!DE32</f>
        <v>2.4007E-3</v>
      </c>
      <c r="DF7">
        <f>'FAO green averages'!DF32</f>
        <v>5.1426E-4</v>
      </c>
      <c r="DG7">
        <f>'FAO green averages'!DG32</f>
        <v>7.2124000000000005E-4</v>
      </c>
      <c r="DH7">
        <f>'FAO green averages'!DH32</f>
        <v>3.4932000000000002E-4</v>
      </c>
      <c r="DI7">
        <f>'FAO green averages'!DI32</f>
        <v>1.758E-3</v>
      </c>
    </row>
    <row r="8" spans="1:117">
      <c r="A8" t="s">
        <v>231</v>
      </c>
      <c r="B8">
        <f>'FAO green averages'!B33</f>
        <v>5.7945999999999996E-3</v>
      </c>
      <c r="C8">
        <f>'FAO green averages'!C33</f>
        <v>1.4610000000000001E-3</v>
      </c>
      <c r="D8">
        <f>'FAO green averages'!D33</f>
        <v>5.1802000000000003E-3</v>
      </c>
      <c r="E8">
        <f>'FAO green averages'!E33</f>
        <v>3.7368999999999998E-4</v>
      </c>
      <c r="F8">
        <f>'FAO green averages'!F33</f>
        <v>2.2769999999999999E-3</v>
      </c>
      <c r="G8">
        <f>'FAO green averages'!G33</f>
        <v>2.3847999999999999E-3</v>
      </c>
      <c r="H8">
        <f>'FAO green averages'!H33</f>
        <v>4.3230999999999999E-3</v>
      </c>
      <c r="I8">
        <f>'FAO green averages'!I33</f>
        <v>4.1108000000000004E-3</v>
      </c>
      <c r="J8">
        <f>'FAO green averages'!J33</f>
        <v>4.727E-4</v>
      </c>
      <c r="K8">
        <f>'FAO green averages'!K33</f>
        <v>1.7960999999999999E-3</v>
      </c>
      <c r="L8">
        <f>'FAO green averages'!L33</f>
        <v>1.3500999999999999E-3</v>
      </c>
      <c r="M8">
        <f>'FAO green averages'!M33</f>
        <v>6.4524000000000005E-4</v>
      </c>
      <c r="N8">
        <f>'FAO green averages'!N33</f>
        <v>4.8900999999999997E-3</v>
      </c>
      <c r="O8">
        <f>'FAO green averages'!O33</f>
        <v>3.0419000000000003E-4</v>
      </c>
      <c r="P8">
        <f>'FAO green averages'!P33</f>
        <v>1.5103E-3</v>
      </c>
      <c r="Q8">
        <f>'FAO green averages'!Q33</f>
        <v>1.5656000000000001E-3</v>
      </c>
      <c r="R8">
        <f>'FAO green averages'!R33</f>
        <v>2.6041999999999998E-4</v>
      </c>
      <c r="S8">
        <f>'FAO green averages'!S33</f>
        <v>7.9404999999999996E-3</v>
      </c>
      <c r="T8">
        <f>'FAO green averages'!T33</f>
        <v>1.4279E-3</v>
      </c>
      <c r="U8">
        <f>'FAO green averages'!U33</f>
        <v>2.5041999999999998E-3</v>
      </c>
      <c r="V8">
        <f>'FAO green averages'!V33</f>
        <v>5.5729E-4</v>
      </c>
      <c r="W8">
        <f>'FAO green averages'!W33</f>
        <v>3.6366000000000002E-4</v>
      </c>
      <c r="X8">
        <f>'FAO green averages'!X33</f>
        <v>1.3397999999999999E-3</v>
      </c>
      <c r="Y8">
        <f>'FAO green averages'!Y33</f>
        <v>1.8234E-3</v>
      </c>
      <c r="Z8">
        <f>'FAO green averages'!Z33</f>
        <v>4.7805999999999999E-4</v>
      </c>
      <c r="AA8">
        <f>'FAO green averages'!AA33</f>
        <v>5.2603999999999997E-4</v>
      </c>
      <c r="AB8">
        <f>'FAO green averages'!AB33</f>
        <v>4.2526E-4</v>
      </c>
      <c r="AC8">
        <f>'FAO green averages'!AC33</f>
        <v>1.4648E-3</v>
      </c>
      <c r="AD8">
        <f>'FAO green averages'!AD33</f>
        <v>2.4878999999999999E-3</v>
      </c>
      <c r="AE8">
        <f>'FAO green averages'!AE33</f>
        <v>5.4255000000000004E-4</v>
      </c>
      <c r="AF8">
        <f>'FAO green averages'!AF33</f>
        <v>1.5183E-3</v>
      </c>
      <c r="AG8">
        <f>'FAO green averages'!AG33</f>
        <v>4.4252000000000001E-4</v>
      </c>
      <c r="AH8">
        <f>'FAO green averages'!AH33</f>
        <v>6.8992999999999995E-4</v>
      </c>
      <c r="AI8">
        <f>'FAO green averages'!AI33</f>
        <v>2.3751000000000002E-3</v>
      </c>
      <c r="AJ8">
        <f>'FAO green averages'!AJ33</f>
        <v>3.784E-3</v>
      </c>
      <c r="AK8">
        <f>'FAO green averages'!AK33</f>
        <v>4.4978999999999999E-4</v>
      </c>
      <c r="AL8">
        <f>'FAO green averages'!AL33</f>
        <v>2.3444E-3</v>
      </c>
      <c r="AM8">
        <f>'FAO green averages'!AM33</f>
        <v>2.2834000000000001E-3</v>
      </c>
      <c r="AN8">
        <f>'FAO green averages'!AN33</f>
        <v>4.9024000000000003E-3</v>
      </c>
      <c r="AO8">
        <f>'FAO green averages'!AO33</f>
        <v>2.8600000000000001E-4</v>
      </c>
      <c r="AP8">
        <f>'FAO green averages'!AP33</f>
        <v>1.7489999999999999E-3</v>
      </c>
      <c r="AQ8">
        <f>'FAO green averages'!AQ33</f>
        <v>2.7036999999999999E-3</v>
      </c>
      <c r="AR8">
        <f>'FAO green averages'!AR33</f>
        <v>2.6037E-3</v>
      </c>
      <c r="AS8">
        <f>'FAO green averages'!AS33</f>
        <v>7.6097000000000003E-4</v>
      </c>
      <c r="AT8">
        <f>'FAO green averages'!AT33</f>
        <v>3.2163999999999999E-4</v>
      </c>
      <c r="AU8">
        <f>'FAO green averages'!AU33</f>
        <v>1.6542E-3</v>
      </c>
      <c r="AV8">
        <f>'FAO green averages'!AV33</f>
        <v>2.1965000000000001E-3</v>
      </c>
      <c r="AW8">
        <f>'FAO green averages'!AW33</f>
        <v>5.8071000000000002E-4</v>
      </c>
      <c r="AX8">
        <f>'FAO green averages'!AX33</f>
        <v>2.7814000000000002E-4</v>
      </c>
      <c r="AY8">
        <f>'FAO green averages'!AY33</f>
        <v>1.4771999999999999E-3</v>
      </c>
      <c r="AZ8">
        <f>'FAO green averages'!AZ33</f>
        <v>5.1551000000000001E-3</v>
      </c>
      <c r="BA8">
        <f>'FAO green averages'!BA33</f>
        <v>4.6199000000000001E-4</v>
      </c>
      <c r="BB8">
        <f>'FAO green averages'!BB33</f>
        <v>5.3326000000000003E-4</v>
      </c>
      <c r="BC8">
        <f>'FAO green averages'!BC33</f>
        <v>5.4485999999999996E-3</v>
      </c>
      <c r="BD8">
        <f>'FAO green averages'!BD33</f>
        <v>4.7995999999999998E-4</v>
      </c>
      <c r="BE8">
        <f>'FAO green averages'!BE33</f>
        <v>2.0493E-3</v>
      </c>
      <c r="BF8">
        <f>'FAO green averages'!BF33</f>
        <v>2.6570000000000001E-3</v>
      </c>
      <c r="BG8">
        <f>'FAO green averages'!BG33</f>
        <v>4.9843999999999999E-3</v>
      </c>
      <c r="BH8">
        <f>'FAO green averages'!BH33</f>
        <v>3.0718999999999999E-4</v>
      </c>
      <c r="BI8">
        <f>'FAO green averages'!BI33</f>
        <v>2.2055999999999998E-3</v>
      </c>
      <c r="BJ8">
        <f>'FAO green averages'!BJ33</f>
        <v>2.9402E-3</v>
      </c>
      <c r="BK8">
        <f>'FAO green averages'!BK33</f>
        <v>4.2792000000000004E-3</v>
      </c>
      <c r="BL8">
        <f>'FAO green averages'!BL33</f>
        <v>7.9790000000000004E-4</v>
      </c>
      <c r="BM8">
        <f>'FAO green averages'!BM33</f>
        <v>8.6888999999999998E-4</v>
      </c>
      <c r="BN8">
        <f>'FAO green averages'!BN33</f>
        <v>5.8549000000000003E-4</v>
      </c>
      <c r="BO8">
        <f>'FAO green averages'!BO33</f>
        <v>7.3610000000000004E-3</v>
      </c>
      <c r="BP8">
        <f>'FAO green averages'!BP33</f>
        <v>1.4687000000000001E-3</v>
      </c>
      <c r="BQ8">
        <f>'FAO green averages'!BQ33</f>
        <v>3.8855999999999999E-3</v>
      </c>
      <c r="BR8">
        <f>'FAO green averages'!BR33</f>
        <v>2.8681000000000002E-3</v>
      </c>
      <c r="BS8">
        <f>'FAO green averages'!BS33</f>
        <v>7.7581999999999998E-4</v>
      </c>
      <c r="BT8">
        <f>'FAO green averages'!BT33</f>
        <v>6.3831000000000001E-4</v>
      </c>
      <c r="BU8">
        <f>'FAO green averages'!BU33</f>
        <v>1.9046E-3</v>
      </c>
      <c r="BV8">
        <f>'FAO green averages'!BV33</f>
        <v>3.4846999999999999E-3</v>
      </c>
      <c r="BW8">
        <f>'FAO green averages'!BW33</f>
        <v>7.9547999999999999E-4</v>
      </c>
      <c r="BX8">
        <f>'FAO green averages'!BX33</f>
        <v>6.6401000000000003E-4</v>
      </c>
      <c r="BY8">
        <f>'FAO green averages'!BY33</f>
        <v>6.0137999999999999E-4</v>
      </c>
      <c r="BZ8">
        <f>'FAO green averages'!BZ33</f>
        <v>5.0684999999999999E-4</v>
      </c>
      <c r="CA8">
        <f>'FAO green averages'!CA33</f>
        <v>1.5414000000000001E-3</v>
      </c>
      <c r="CB8">
        <f>'FAO green averages'!CB33</f>
        <v>4.1847000000000004E-3</v>
      </c>
      <c r="CC8">
        <f>'FAO green averages'!CC33</f>
        <v>5.9621999999999995E-4</v>
      </c>
      <c r="CD8">
        <f>'FAO green averages'!CD33</f>
        <v>8.1258999999999997E-4</v>
      </c>
      <c r="CE8">
        <f>'FAO green averages'!CE33</f>
        <v>6.5267000000000005E-4</v>
      </c>
      <c r="CF8">
        <f>'FAO green averages'!CF33</f>
        <v>1.6278E-3</v>
      </c>
      <c r="CG8">
        <f>'FAO green averages'!CG33</f>
        <v>2.1695E-3</v>
      </c>
      <c r="CH8">
        <f>'FAO green averages'!CH33</f>
        <v>5.0363999999999999E-3</v>
      </c>
      <c r="CI8">
        <f>'FAO green averages'!CI33</f>
        <v>1.9889999999999999E-3</v>
      </c>
      <c r="CJ8">
        <f>'FAO green averages'!CJ33</f>
        <v>2.9555E-4</v>
      </c>
      <c r="CK8">
        <f>'FAO green averages'!CK33</f>
        <v>8.1366000000000001E-4</v>
      </c>
      <c r="CL8">
        <f>'FAO green averages'!CL33</f>
        <v>3.0216999999999999E-4</v>
      </c>
      <c r="CM8">
        <f>'FAO green averages'!CM33</f>
        <v>2.5403000000000001E-3</v>
      </c>
      <c r="CN8">
        <f>'FAO green averages'!CN33</f>
        <v>2.9331000000000001E-3</v>
      </c>
      <c r="CO8">
        <f>'FAO green averages'!CO33</f>
        <v>4.6995000000000001E-4</v>
      </c>
      <c r="CP8">
        <f>'FAO green averages'!CP33</f>
        <v>7.8455999999999994E-3</v>
      </c>
      <c r="CQ8">
        <f>'FAO green averages'!CQ33</f>
        <v>7.9874999999999998E-4</v>
      </c>
      <c r="CR8">
        <f>'FAO green averages'!CR33</f>
        <v>1.6395E-4</v>
      </c>
      <c r="CS8">
        <f>'FAO green averages'!CS33</f>
        <v>1.8273E-3</v>
      </c>
      <c r="CT8">
        <f>'FAO green averages'!CT33</f>
        <v>4.0863999999999996E-3</v>
      </c>
      <c r="CU8">
        <f>'FAO green averages'!CU33</f>
        <v>4.5951999999999999E-4</v>
      </c>
      <c r="CV8">
        <f>'FAO green averages'!CV33</f>
        <v>7.1101999999999997E-3</v>
      </c>
      <c r="CW8">
        <f>'FAO green averages'!CW33</f>
        <v>2.6664000000000002E-3</v>
      </c>
      <c r="CX8">
        <f>'FAO green averages'!CX33</f>
        <v>3.1829999999999998E-4</v>
      </c>
      <c r="CY8">
        <f>'FAO green averages'!CY33</f>
        <v>1.0204E-2</v>
      </c>
      <c r="CZ8">
        <f>'FAO green averages'!CZ33</f>
        <v>6.3518999999999997E-3</v>
      </c>
      <c r="DA8">
        <f>'FAO green averages'!DA33</f>
        <v>1.5839000000000001E-3</v>
      </c>
      <c r="DB8">
        <f>'FAO green averages'!DB33</f>
        <v>2.2049E-4</v>
      </c>
      <c r="DC8">
        <f>'FAO green averages'!DC33</f>
        <v>5.1558000000000003E-3</v>
      </c>
      <c r="DD8">
        <f>'FAO green averages'!DD33</f>
        <v>3.5035999999999999E-3</v>
      </c>
      <c r="DE8">
        <f>'FAO green averages'!DE33</f>
        <v>2.3509999999999998E-3</v>
      </c>
      <c r="DF8">
        <f>'FAO green averages'!DF33</f>
        <v>4.3122000000000001E-4</v>
      </c>
      <c r="DG8">
        <f>'FAO green averages'!DG33</f>
        <v>6.9866999999999998E-4</v>
      </c>
      <c r="DH8">
        <f>'FAO green averages'!DH33</f>
        <v>2.4122E-4</v>
      </c>
      <c r="DI8">
        <f>'FAO green averages'!DI33</f>
        <v>1.6115999999999999E-3</v>
      </c>
    </row>
    <row r="9" spans="1:117">
      <c r="A9" t="s">
        <v>235</v>
      </c>
      <c r="B9">
        <f>'FAO green averages'!B34</f>
        <v>6.1250999999999996E-3</v>
      </c>
      <c r="C9">
        <f>'FAO green averages'!C34</f>
        <v>1.6375999999999999E-3</v>
      </c>
      <c r="D9">
        <f>'FAO green averages'!D34</f>
        <v>5.5183000000000003E-3</v>
      </c>
      <c r="E9">
        <f>'FAO green averages'!E34</f>
        <v>3.8162E-4</v>
      </c>
      <c r="F9">
        <f>'FAO green averages'!F34</f>
        <v>2.3007000000000001E-3</v>
      </c>
      <c r="G9">
        <f>'FAO green averages'!G34</f>
        <v>2.4629999999999999E-3</v>
      </c>
      <c r="H9">
        <f>'FAO green averages'!H34</f>
        <v>4.8057000000000004E-3</v>
      </c>
      <c r="I9">
        <f>'FAO green averages'!I34</f>
        <v>4.6159E-3</v>
      </c>
      <c r="J9">
        <f>'FAO green averages'!J34</f>
        <v>5.2731000000000002E-4</v>
      </c>
      <c r="K9">
        <f>'FAO green averages'!K34</f>
        <v>1.8818999999999999E-3</v>
      </c>
      <c r="L9">
        <f>'FAO green averages'!L34</f>
        <v>1.4E-3</v>
      </c>
      <c r="M9">
        <f>'FAO green averages'!M34</f>
        <v>6.8669E-4</v>
      </c>
      <c r="N9">
        <f>'FAO green averages'!N34</f>
        <v>4.9772999999999996E-3</v>
      </c>
      <c r="O9">
        <f>'FAO green averages'!O34</f>
        <v>3.0730999999999998E-4</v>
      </c>
      <c r="P9">
        <f>'FAO green averages'!P34</f>
        <v>1.6179E-3</v>
      </c>
      <c r="Q9">
        <f>'FAO green averages'!Q34</f>
        <v>1.606E-3</v>
      </c>
      <c r="R9">
        <f>'FAO green averages'!R34</f>
        <v>1.9780000000000001E-4</v>
      </c>
      <c r="S9">
        <f>'FAO green averages'!S34</f>
        <v>8.0003000000000001E-3</v>
      </c>
      <c r="T9">
        <f>'FAO green averages'!T34</f>
        <v>1.5032999999999999E-3</v>
      </c>
      <c r="U9">
        <f>'FAO green averages'!U34</f>
        <v>2.5611000000000002E-3</v>
      </c>
      <c r="V9">
        <f>'FAO green averages'!V34</f>
        <v>5.7947999999999995E-4</v>
      </c>
      <c r="W9">
        <f>'FAO green averages'!W34</f>
        <v>2.9967999999999998E-4</v>
      </c>
      <c r="X9">
        <f>'FAO green averages'!X34</f>
        <v>1.5031000000000001E-3</v>
      </c>
      <c r="Y9">
        <f>'FAO green averages'!Y34</f>
        <v>1.8680000000000001E-3</v>
      </c>
      <c r="Z9">
        <f>'FAO green averages'!Z34</f>
        <v>4.9753999999999998E-4</v>
      </c>
      <c r="AA9">
        <f>'FAO green averages'!AA34</f>
        <v>5.6694999999999998E-4</v>
      </c>
      <c r="AB9">
        <f>'FAO green averages'!AB34</f>
        <v>3.5187E-4</v>
      </c>
      <c r="AC9">
        <f>'FAO green averages'!AC34</f>
        <v>1.6107000000000001E-3</v>
      </c>
      <c r="AD9">
        <f>'FAO green averages'!AD34</f>
        <v>2.5482E-3</v>
      </c>
      <c r="AE9">
        <f>'FAO green averages'!AE34</f>
        <v>5.5409000000000003E-4</v>
      </c>
      <c r="AF9">
        <f>'FAO green averages'!AF34</f>
        <v>1.5563E-3</v>
      </c>
      <c r="AG9">
        <f>'FAO green averages'!AG34</f>
        <v>4.6253E-4</v>
      </c>
      <c r="AH9">
        <f>'FAO green averages'!AH34</f>
        <v>7.1836000000000003E-4</v>
      </c>
      <c r="AI9">
        <f>'FAO green averages'!AI34</f>
        <v>2.6115000000000001E-3</v>
      </c>
      <c r="AJ9">
        <f>'FAO green averages'!AJ34</f>
        <v>3.8677E-3</v>
      </c>
      <c r="AK9">
        <f>'FAO green averages'!AK34</f>
        <v>4.6728999999999998E-4</v>
      </c>
      <c r="AL9">
        <f>'FAO green averages'!AL34</f>
        <v>2.4729999999999999E-3</v>
      </c>
      <c r="AM9">
        <f>'FAO green averages'!AM34</f>
        <v>2.3327999999999999E-3</v>
      </c>
      <c r="AN9">
        <f>'FAO green averages'!AN34</f>
        <v>5.0759000000000004E-3</v>
      </c>
      <c r="AO9">
        <f>'FAO green averages'!AO34</f>
        <v>3.4162E-4</v>
      </c>
      <c r="AP9">
        <f>'FAO green averages'!AP34</f>
        <v>1.7442E-3</v>
      </c>
      <c r="AQ9">
        <f>'FAO green averages'!AQ34</f>
        <v>2.7794999999999999E-3</v>
      </c>
      <c r="AR9">
        <f>'FAO green averages'!AR34</f>
        <v>2.4003000000000002E-3</v>
      </c>
      <c r="AS9">
        <f>'FAO green averages'!AS34</f>
        <v>7.7530999999999997E-4</v>
      </c>
      <c r="AT9">
        <f>'FAO green averages'!AT34</f>
        <v>3.1293E-4</v>
      </c>
      <c r="AU9">
        <f>'FAO green averages'!AU34</f>
        <v>1.7074E-3</v>
      </c>
      <c r="AV9">
        <f>'FAO green averages'!AV34</f>
        <v>2.2734000000000001E-3</v>
      </c>
      <c r="AW9">
        <f>'FAO green averages'!AW34</f>
        <v>6.0121999999999997E-4</v>
      </c>
      <c r="AX9">
        <f>'FAO green averages'!AX34</f>
        <v>2.2947000000000001E-4</v>
      </c>
      <c r="AY9">
        <f>'FAO green averages'!AY34</f>
        <v>1.6638E-3</v>
      </c>
      <c r="AZ9">
        <f>'FAO green averages'!AZ34</f>
        <v>5.2366000000000001E-3</v>
      </c>
      <c r="BA9">
        <f>'FAO green averages'!BA34</f>
        <v>4.6275E-4</v>
      </c>
      <c r="BB9">
        <f>'FAO green averages'!BB34</f>
        <v>5.9113000000000004E-4</v>
      </c>
      <c r="BC9">
        <f>'FAO green averages'!BC34</f>
        <v>6.0346999999999996E-3</v>
      </c>
      <c r="BD9">
        <f>'FAO green averages'!BD34</f>
        <v>5.2298000000000004E-4</v>
      </c>
      <c r="BE9">
        <f>'FAO green averages'!BE34</f>
        <v>2.173E-3</v>
      </c>
      <c r="BF9">
        <f>'FAO green averages'!BF34</f>
        <v>2.7222000000000001E-3</v>
      </c>
      <c r="BG9">
        <f>'FAO green averages'!BG34</f>
        <v>5.5999999999999999E-3</v>
      </c>
      <c r="BH9">
        <f>'FAO green averages'!BH34</f>
        <v>3.0508999999999999E-4</v>
      </c>
      <c r="BI9">
        <f>'FAO green averages'!BI34</f>
        <v>2.4827999999999999E-3</v>
      </c>
      <c r="BJ9">
        <f>'FAO green averages'!BJ34</f>
        <v>3.0113000000000002E-3</v>
      </c>
      <c r="BK9">
        <f>'FAO green averages'!BK34</f>
        <v>4.3324000000000001E-3</v>
      </c>
      <c r="BL9">
        <f>'FAO green averages'!BL34</f>
        <v>8.0097000000000002E-4</v>
      </c>
      <c r="BM9">
        <f>'FAO green averages'!BM34</f>
        <v>8.7222000000000005E-4</v>
      </c>
      <c r="BN9">
        <f>'FAO green averages'!BN34</f>
        <v>6.0548000000000004E-4</v>
      </c>
      <c r="BO9">
        <f>'FAO green averages'!BO34</f>
        <v>7.6227999999999999E-3</v>
      </c>
      <c r="BP9">
        <f>'FAO green averages'!BP34</f>
        <v>1.5119E-3</v>
      </c>
      <c r="BQ9">
        <f>'FAO green averages'!BQ34</f>
        <v>3.9354000000000004E-3</v>
      </c>
      <c r="BR9">
        <f>'FAO green averages'!BR34</f>
        <v>2.9145E-3</v>
      </c>
      <c r="BS9">
        <f>'FAO green averages'!BS34</f>
        <v>8.1778999999999999E-4</v>
      </c>
      <c r="BT9">
        <f>'FAO green averages'!BT34</f>
        <v>6.4150000000000003E-4</v>
      </c>
      <c r="BU9">
        <f>'FAO green averages'!BU34</f>
        <v>1.9864000000000001E-3</v>
      </c>
      <c r="BV9">
        <f>'FAO green averages'!BV34</f>
        <v>3.4759999999999999E-3</v>
      </c>
      <c r="BW9">
        <f>'FAO green averages'!BW34</f>
        <v>7.9527000000000005E-4</v>
      </c>
      <c r="BX9">
        <f>'FAO green averages'!BX34</f>
        <v>6.6383000000000002E-4</v>
      </c>
      <c r="BY9">
        <f>'FAO green averages'!BY34</f>
        <v>6.4508999999999996E-4</v>
      </c>
      <c r="BZ9">
        <f>'FAO green averages'!BZ34</f>
        <v>5.2165999999999996E-4</v>
      </c>
      <c r="CA9">
        <f>'FAO green averages'!CA34</f>
        <v>1.6551000000000001E-3</v>
      </c>
      <c r="CB9">
        <f>'FAO green averages'!CB34</f>
        <v>4.2624999999999998E-3</v>
      </c>
      <c r="CC9">
        <f>'FAO green averages'!CC34</f>
        <v>5.7457999999999999E-4</v>
      </c>
      <c r="CD9">
        <f>'FAO green averages'!CD34</f>
        <v>8.6375000000000004E-4</v>
      </c>
      <c r="CE9">
        <f>'FAO green averages'!CE34</f>
        <v>6.7111999999999998E-4</v>
      </c>
      <c r="CF9">
        <f>'FAO green averages'!CF34</f>
        <v>1.7057999999999999E-3</v>
      </c>
      <c r="CG9">
        <f>'FAO green averages'!CG34</f>
        <v>2.2101E-3</v>
      </c>
      <c r="CH9">
        <f>'FAO green averages'!CH34</f>
        <v>5.1400999999999999E-3</v>
      </c>
      <c r="CI9">
        <f>'FAO green averages'!CI34</f>
        <v>2.0439999999999998E-3</v>
      </c>
      <c r="CJ9">
        <f>'FAO green averages'!CJ34</f>
        <v>2.9315E-4</v>
      </c>
      <c r="CK9">
        <f>'FAO green averages'!CK34</f>
        <v>8.4550000000000001E-4</v>
      </c>
      <c r="CL9">
        <f>'FAO green averages'!CL34</f>
        <v>2.9849E-4</v>
      </c>
      <c r="CM9">
        <f>'FAO green averages'!CM34</f>
        <v>2.6894000000000002E-3</v>
      </c>
      <c r="CN9">
        <f>'FAO green averages'!CN34</f>
        <v>3.0165000000000001E-3</v>
      </c>
      <c r="CO9">
        <f>'FAO green averages'!CO34</f>
        <v>3.9533E-4</v>
      </c>
      <c r="CP9">
        <f>'FAO green averages'!CP34</f>
        <v>8.2699999999999996E-3</v>
      </c>
      <c r="CQ9">
        <f>'FAO green averages'!CQ34</f>
        <v>8.5846999999999996E-4</v>
      </c>
      <c r="CR9">
        <f>'FAO green averages'!CR34</f>
        <v>1.6129999999999999E-4</v>
      </c>
      <c r="CS9">
        <f>'FAO green averages'!CS34</f>
        <v>1.9848999999999999E-3</v>
      </c>
      <c r="CT9">
        <f>'FAO green averages'!CT34</f>
        <v>4.0743000000000003E-3</v>
      </c>
      <c r="CU9">
        <f>'FAO green averages'!CU34</f>
        <v>4.6151999999999999E-4</v>
      </c>
      <c r="CV9">
        <f>'FAO green averages'!CV34</f>
        <v>7.7945999999999996E-3</v>
      </c>
      <c r="CW9">
        <f>'FAO green averages'!CW34</f>
        <v>2.8482E-3</v>
      </c>
      <c r="CX9">
        <f>'FAO green averages'!CX34</f>
        <v>2.3808E-4</v>
      </c>
      <c r="CY9">
        <f>'FAO green averages'!CY34</f>
        <v>1.0947999999999999E-2</v>
      </c>
      <c r="CZ9">
        <f>'FAO green averages'!CZ34</f>
        <v>6.4987999999999999E-3</v>
      </c>
      <c r="DA9">
        <f>'FAO green averages'!DA34</f>
        <v>1.6345000000000001E-3</v>
      </c>
      <c r="DB9">
        <f>'FAO green averages'!DB34</f>
        <v>2.1762999999999999E-4</v>
      </c>
      <c r="DC9">
        <f>'FAO green averages'!DC34</f>
        <v>5.2890999999999997E-3</v>
      </c>
      <c r="DD9">
        <f>'FAO green averages'!DD34</f>
        <v>3.6511E-3</v>
      </c>
      <c r="DE9">
        <f>'FAO green averages'!DE34</f>
        <v>2.4063000000000001E-3</v>
      </c>
      <c r="DF9">
        <f>'FAO green averages'!DF34</f>
        <v>3.2832E-4</v>
      </c>
      <c r="DG9">
        <f>'FAO green averages'!DG34</f>
        <v>7.3116000000000001E-4</v>
      </c>
      <c r="DH9">
        <f>'FAO green averages'!DH34</f>
        <v>2.2372000000000001E-4</v>
      </c>
      <c r="DI9">
        <f>'FAO green averages'!DI34</f>
        <v>1.7773999999999999E-3</v>
      </c>
    </row>
    <row r="10" spans="1:117">
      <c r="A10" t="s">
        <v>232</v>
      </c>
      <c r="B10">
        <f>'FAO green averages'!B35</f>
        <v>6.3023000000000003E-3</v>
      </c>
      <c r="C10">
        <f>'FAO green averages'!C35</f>
        <v>1.6252E-3</v>
      </c>
      <c r="D10">
        <f>'FAO green averages'!D35</f>
        <v>5.0032999999999996E-3</v>
      </c>
      <c r="E10">
        <f>'FAO green averages'!E35</f>
        <v>3.5300000000000002E-4</v>
      </c>
      <c r="F10">
        <f>'FAO green averages'!F35</f>
        <v>2.2166999999999998E-3</v>
      </c>
      <c r="G10">
        <f>'FAO green averages'!G35</f>
        <v>2.3054999999999998E-3</v>
      </c>
      <c r="H10">
        <f>'FAO green averages'!H35</f>
        <v>4.2979999999999997E-3</v>
      </c>
      <c r="I10">
        <f>'FAO green averages'!I35</f>
        <v>4.1158000000000002E-3</v>
      </c>
      <c r="J10">
        <f>'FAO green averages'!J35</f>
        <v>4.3074999999999998E-4</v>
      </c>
      <c r="K10">
        <f>'FAO green averages'!K35</f>
        <v>1.7673000000000001E-3</v>
      </c>
      <c r="L10">
        <f>'FAO green averages'!L35</f>
        <v>1.3519000000000001E-3</v>
      </c>
      <c r="M10">
        <f>'FAO green averages'!M35</f>
        <v>6.2631999999999998E-4</v>
      </c>
      <c r="N10">
        <f>'FAO green averages'!N35</f>
        <v>4.6464999999999996E-3</v>
      </c>
      <c r="O10">
        <f>'FAO green averages'!O35</f>
        <v>2.7944999999999999E-4</v>
      </c>
      <c r="P10">
        <f>'FAO green averages'!P35</f>
        <v>1.4992E-3</v>
      </c>
      <c r="Q10">
        <f>'FAO green averages'!Q35</f>
        <v>1.469E-3</v>
      </c>
      <c r="R10">
        <f>'FAO green averages'!R35</f>
        <v>3.1260000000000001E-4</v>
      </c>
      <c r="S10">
        <f>'FAO green averages'!S35</f>
        <v>7.5813E-3</v>
      </c>
      <c r="T10">
        <f>'FAO green averages'!T35</f>
        <v>1.4478E-3</v>
      </c>
      <c r="U10">
        <f>'FAO green averages'!U35</f>
        <v>2.6004000000000001E-3</v>
      </c>
      <c r="V10">
        <f>'FAO green averages'!V35</f>
        <v>5.2901999999999995E-4</v>
      </c>
      <c r="W10">
        <f>'FAO green averages'!W35</f>
        <v>3.3673999999999998E-4</v>
      </c>
      <c r="X10">
        <f>'FAO green averages'!X35</f>
        <v>1.3224000000000001E-3</v>
      </c>
      <c r="Y10">
        <f>'FAO green averages'!Y35</f>
        <v>1.7489999999999999E-3</v>
      </c>
      <c r="Z10">
        <f>'FAO green averages'!Z35</f>
        <v>3.6443000000000001E-4</v>
      </c>
      <c r="AA10">
        <f>'FAO green averages'!AA35</f>
        <v>5.1807999999999997E-4</v>
      </c>
      <c r="AB10">
        <f>'FAO green averages'!AB35</f>
        <v>3.5387999999999999E-4</v>
      </c>
      <c r="AC10">
        <f>'FAO green averages'!AC35</f>
        <v>1.4708E-3</v>
      </c>
      <c r="AD10">
        <f>'FAO green averages'!AD35</f>
        <v>2.3695000000000001E-3</v>
      </c>
      <c r="AE10">
        <f>'FAO green averages'!AE35</f>
        <v>5.3231000000000003E-4</v>
      </c>
      <c r="AF10">
        <f>'FAO green averages'!AF35</f>
        <v>1.4844999999999999E-3</v>
      </c>
      <c r="AG10">
        <f>'FAO green averages'!AG35</f>
        <v>4.2498999999999998E-4</v>
      </c>
      <c r="AH10">
        <f>'FAO green averages'!AH35</f>
        <v>7.7720999999999997E-4</v>
      </c>
      <c r="AI10">
        <f>'FAO green averages'!AI35</f>
        <v>2.4045E-3</v>
      </c>
      <c r="AJ10">
        <f>'FAO green averages'!AJ35</f>
        <v>3.5983E-3</v>
      </c>
      <c r="AK10">
        <f>'FAO green averages'!AK35</f>
        <v>4.4635999999999998E-4</v>
      </c>
      <c r="AL10">
        <f>'FAO green averages'!AL35</f>
        <v>2.2215999999999998E-3</v>
      </c>
      <c r="AM10">
        <f>'FAO green averages'!AM35</f>
        <v>2.2177E-3</v>
      </c>
      <c r="AN10">
        <f>'FAO green averages'!AN35</f>
        <v>4.7267000000000003E-3</v>
      </c>
      <c r="AO10">
        <f>'FAO green averages'!AO35</f>
        <v>2.1123999999999999E-4</v>
      </c>
      <c r="AP10">
        <f>'FAO green averages'!AP35</f>
        <v>1.6071E-3</v>
      </c>
      <c r="AQ10">
        <f>'FAO green averages'!AQ35</f>
        <v>2.7261999999999998E-3</v>
      </c>
      <c r="AR10">
        <f>'FAO green averages'!AR35</f>
        <v>2.6465E-3</v>
      </c>
      <c r="AS10">
        <f>'FAO green averages'!AS35</f>
        <v>6.5698000000000004E-4</v>
      </c>
      <c r="AT10">
        <f>'FAO green averages'!AT35</f>
        <v>4.1976999999999997E-4</v>
      </c>
      <c r="AU10">
        <f>'FAO green averages'!AU35</f>
        <v>1.7080000000000001E-3</v>
      </c>
      <c r="AV10">
        <f>'FAO green averages'!AV35</f>
        <v>2.0958999999999999E-3</v>
      </c>
      <c r="AW10">
        <f>'FAO green averages'!AW35</f>
        <v>5.7611999999999995E-4</v>
      </c>
      <c r="AX10">
        <f>'FAO green averages'!AX35</f>
        <v>4.2296E-4</v>
      </c>
      <c r="AY10">
        <f>'FAO green averages'!AY35</f>
        <v>1.4268E-3</v>
      </c>
      <c r="AZ10">
        <f>'FAO green averages'!AZ35</f>
        <v>4.8376000000000001E-3</v>
      </c>
      <c r="BA10">
        <f>'FAO green averages'!BA35</f>
        <v>5.1909000000000005E-4</v>
      </c>
      <c r="BB10">
        <f>'FAO green averages'!BB35</f>
        <v>6.2825999999999995E-4</v>
      </c>
      <c r="BC10">
        <f>'FAO green averages'!BC35</f>
        <v>5.3248000000000002E-3</v>
      </c>
      <c r="BD10">
        <f>'FAO green averages'!BD35</f>
        <v>4.6323000000000002E-4</v>
      </c>
      <c r="BE10">
        <f>'FAO green averages'!BE35</f>
        <v>2.1871E-3</v>
      </c>
      <c r="BF10">
        <f>'FAO green averages'!BF35</f>
        <v>2.5674000000000001E-3</v>
      </c>
      <c r="BG10">
        <f>'FAO green averages'!BG35</f>
        <v>4.6644E-3</v>
      </c>
      <c r="BH10">
        <f>'FAO green averages'!BH35</f>
        <v>3.3384000000000002E-4</v>
      </c>
      <c r="BI10">
        <f>'FAO green averages'!BI35</f>
        <v>2.1478999999999999E-3</v>
      </c>
      <c r="BJ10">
        <f>'FAO green averages'!BJ35</f>
        <v>2.8208999999999999E-3</v>
      </c>
      <c r="BK10">
        <f>'FAO green averages'!BK35</f>
        <v>4.1345000000000002E-3</v>
      </c>
      <c r="BL10">
        <f>'FAO green averages'!BL35</f>
        <v>7.0938000000000001E-4</v>
      </c>
      <c r="BM10">
        <f>'FAO green averages'!BM35</f>
        <v>7.7249000000000003E-4</v>
      </c>
      <c r="BN10">
        <f>'FAO green averages'!BN35</f>
        <v>5.4965999999999999E-4</v>
      </c>
      <c r="BO10">
        <f>'FAO green averages'!BO35</f>
        <v>7.6335999999999999E-3</v>
      </c>
      <c r="BP10">
        <f>'FAO green averages'!BP35</f>
        <v>1.5219000000000001E-3</v>
      </c>
      <c r="BQ10">
        <f>'FAO green averages'!BQ35</f>
        <v>3.506E-3</v>
      </c>
      <c r="BR10">
        <f>'FAO green averages'!BR35</f>
        <v>2.7629E-3</v>
      </c>
      <c r="BS10">
        <f>'FAO green averages'!BS35</f>
        <v>7.6473000000000003E-4</v>
      </c>
      <c r="BT10">
        <f>'FAO green averages'!BT35</f>
        <v>5.8613999999999997E-4</v>
      </c>
      <c r="BU10">
        <f>'FAO green averages'!BU35</f>
        <v>1.9155000000000001E-3</v>
      </c>
      <c r="BV10">
        <f>'FAO green averages'!BV35</f>
        <v>3.2682000000000002E-3</v>
      </c>
      <c r="BW10">
        <f>'FAO green averages'!BW35</f>
        <v>7.8574999999999999E-4</v>
      </c>
      <c r="BX10">
        <f>'FAO green averages'!BX35</f>
        <v>6.5589000000000001E-4</v>
      </c>
      <c r="BY10">
        <f>'FAO green averages'!BY35</f>
        <v>5.5374000000000005E-4</v>
      </c>
      <c r="BZ10">
        <f>'FAO green averages'!BZ35</f>
        <v>4.0770999999999998E-4</v>
      </c>
      <c r="CA10">
        <f>'FAO green averages'!CA35</f>
        <v>1.5347E-3</v>
      </c>
      <c r="CB10">
        <f>'FAO green averages'!CB35</f>
        <v>3.8785999999999998E-3</v>
      </c>
      <c r="CC10">
        <f>'FAO green averages'!CC35</f>
        <v>6.5826999999999997E-4</v>
      </c>
      <c r="CD10">
        <f>'FAO green averages'!CD35</f>
        <v>6.5105999999999996E-4</v>
      </c>
      <c r="CE10">
        <f>'FAO green averages'!CE35</f>
        <v>6.3867999999999998E-4</v>
      </c>
      <c r="CF10">
        <f>'FAO green averages'!CF35</f>
        <v>1.7005E-3</v>
      </c>
      <c r="CG10">
        <f>'FAO green averages'!CG35</f>
        <v>2.0227999999999999E-3</v>
      </c>
      <c r="CH10">
        <f>'FAO green averages'!CH35</f>
        <v>4.8041000000000004E-3</v>
      </c>
      <c r="CI10">
        <f>'FAO green averages'!CI35</f>
        <v>2.0022999999999998E-3</v>
      </c>
      <c r="CJ10">
        <f>'FAO green averages'!CJ35</f>
        <v>5.2972999999999996E-4</v>
      </c>
      <c r="CK10">
        <f>'FAO green averages'!CK35</f>
        <v>7.9082000000000002E-4</v>
      </c>
      <c r="CL10">
        <f>'FAO green averages'!CL35</f>
        <v>4.1653000000000003E-4</v>
      </c>
      <c r="CM10">
        <f>'FAO green averages'!CM35</f>
        <v>2.5736000000000001E-3</v>
      </c>
      <c r="CN10">
        <f>'FAO green averages'!CN35</f>
        <v>2.8243000000000001E-3</v>
      </c>
      <c r="CO10">
        <f>'FAO green averages'!CO35</f>
        <v>4.8317E-4</v>
      </c>
      <c r="CP10">
        <f>'FAO green averages'!CP35</f>
        <v>7.2896999999999997E-3</v>
      </c>
      <c r="CQ10">
        <f>'FAO green averages'!CQ35</f>
        <v>7.7811999999999998E-4</v>
      </c>
      <c r="CR10">
        <f>'FAO green averages'!CR35</f>
        <v>3.0504000000000002E-4</v>
      </c>
      <c r="CS10">
        <f>'FAO green averages'!CS35</f>
        <v>1.8369E-3</v>
      </c>
      <c r="CT10">
        <f>'FAO green averages'!CT35</f>
        <v>3.8882000000000001E-3</v>
      </c>
      <c r="CU10">
        <f>'FAO green averages'!CU35</f>
        <v>4.1664000000000002E-4</v>
      </c>
      <c r="CV10">
        <f>'FAO green averages'!CV35</f>
        <v>6.6730000000000001E-3</v>
      </c>
      <c r="CW10">
        <f>'FAO green averages'!CW35</f>
        <v>2.5939000000000001E-3</v>
      </c>
      <c r="CX10">
        <f>'FAO green averages'!CX35</f>
        <v>4.1491999999999999E-4</v>
      </c>
      <c r="CY10">
        <f>'FAO green averages'!CY35</f>
        <v>8.7991000000000007E-3</v>
      </c>
      <c r="CZ10">
        <f>'FAO green averages'!CZ35</f>
        <v>6.2129999999999998E-3</v>
      </c>
      <c r="DA10">
        <f>'FAO green averages'!DA35</f>
        <v>1.5564000000000001E-3</v>
      </c>
      <c r="DB10">
        <f>'FAO green averages'!DB35</f>
        <v>1.9576000000000001E-4</v>
      </c>
      <c r="DC10">
        <f>'FAO green averages'!DC35</f>
        <v>4.8215000000000003E-3</v>
      </c>
      <c r="DD10">
        <f>'FAO green averages'!DD35</f>
        <v>3.2975000000000001E-3</v>
      </c>
      <c r="DE10">
        <f>'FAO green averages'!DE35</f>
        <v>2.2133999999999999E-3</v>
      </c>
      <c r="DF10">
        <f>'FAO green averages'!DF35</f>
        <v>5.0389E-4</v>
      </c>
      <c r="DG10">
        <f>'FAO green averages'!DG35</f>
        <v>6.6883000000000003E-4</v>
      </c>
      <c r="DH10">
        <f>'FAO green averages'!DH35</f>
        <v>3.5045999999999998E-4</v>
      </c>
      <c r="DI10">
        <f>'FAO green averages'!DI35</f>
        <v>1.6079E-3</v>
      </c>
    </row>
    <row r="12" spans="1:117">
      <c r="B12" t="s">
        <v>181</v>
      </c>
      <c r="C12" t="s">
        <v>181</v>
      </c>
      <c r="D12" t="s">
        <v>182</v>
      </c>
      <c r="E12" t="s">
        <v>182</v>
      </c>
      <c r="F12" t="s">
        <v>182</v>
      </c>
      <c r="G12" t="s">
        <v>182</v>
      </c>
      <c r="H12" t="s">
        <v>183</v>
      </c>
      <c r="I12" t="s">
        <v>184</v>
      </c>
      <c r="J12" t="s">
        <v>184</v>
      </c>
      <c r="K12" t="s">
        <v>184</v>
      </c>
      <c r="L12" t="s">
        <v>184</v>
      </c>
      <c r="M12" t="s">
        <v>185</v>
      </c>
      <c r="N12" t="s">
        <v>185</v>
      </c>
      <c r="O12" t="s">
        <v>185</v>
      </c>
      <c r="P12" t="s">
        <v>190</v>
      </c>
      <c r="Q12" t="s">
        <v>187</v>
      </c>
      <c r="R12" t="s">
        <v>188</v>
      </c>
      <c r="S12" t="s">
        <v>188</v>
      </c>
      <c r="T12" t="s">
        <v>188</v>
      </c>
      <c r="U12" t="s">
        <v>188</v>
      </c>
      <c r="V12" t="s">
        <v>194</v>
      </c>
      <c r="W12" t="s">
        <v>194</v>
      </c>
      <c r="X12" t="s">
        <v>194</v>
      </c>
      <c r="Y12" t="s">
        <v>186</v>
      </c>
      <c r="Z12" t="s">
        <v>186</v>
      </c>
      <c r="AA12" t="s">
        <v>192</v>
      </c>
      <c r="AB12" t="s">
        <v>192</v>
      </c>
      <c r="AC12" t="s">
        <v>192</v>
      </c>
      <c r="AD12" t="s">
        <v>192</v>
      </c>
      <c r="AE12" t="s">
        <v>202</v>
      </c>
      <c r="AF12" t="s">
        <v>202</v>
      </c>
      <c r="AG12" t="s">
        <v>189</v>
      </c>
      <c r="AH12" t="s">
        <v>189</v>
      </c>
      <c r="AI12" t="s">
        <v>189</v>
      </c>
      <c r="AJ12" t="s">
        <v>189</v>
      </c>
      <c r="AK12" t="s">
        <v>204</v>
      </c>
      <c r="AL12" t="s">
        <v>204</v>
      </c>
      <c r="AM12" t="s">
        <v>204</v>
      </c>
      <c r="AN12" t="s">
        <v>191</v>
      </c>
      <c r="AO12" t="s">
        <v>191</v>
      </c>
      <c r="AP12" t="s">
        <v>191</v>
      </c>
      <c r="AQ12" t="s">
        <v>191</v>
      </c>
      <c r="AR12" t="s">
        <v>207</v>
      </c>
      <c r="AS12" t="s">
        <v>196</v>
      </c>
      <c r="AT12" t="s">
        <v>196</v>
      </c>
      <c r="AU12" t="s">
        <v>196</v>
      </c>
      <c r="AV12" t="s">
        <v>196</v>
      </c>
      <c r="AW12" t="s">
        <v>198</v>
      </c>
      <c r="AX12" t="s">
        <v>198</v>
      </c>
      <c r="AY12" t="s">
        <v>198</v>
      </c>
      <c r="AZ12" t="s">
        <v>198</v>
      </c>
      <c r="BA12" t="s">
        <v>198</v>
      </c>
      <c r="BB12" t="s">
        <v>193</v>
      </c>
      <c r="BC12" t="s">
        <v>193</v>
      </c>
      <c r="BD12" t="s">
        <v>193</v>
      </c>
      <c r="BE12" t="s">
        <v>193</v>
      </c>
      <c r="BF12" t="s">
        <v>193</v>
      </c>
      <c r="BG12" t="s">
        <v>195</v>
      </c>
      <c r="BH12" t="s">
        <v>195</v>
      </c>
      <c r="BI12" t="s">
        <v>195</v>
      </c>
      <c r="BJ12" t="s">
        <v>195</v>
      </c>
      <c r="BK12" t="s">
        <v>197</v>
      </c>
      <c r="BL12" t="s">
        <v>197</v>
      </c>
      <c r="BM12" t="s">
        <v>197</v>
      </c>
      <c r="BN12" t="s">
        <v>209</v>
      </c>
      <c r="BO12" t="s">
        <v>209</v>
      </c>
      <c r="BP12" t="s">
        <v>209</v>
      </c>
      <c r="BQ12" t="s">
        <v>209</v>
      </c>
      <c r="BR12" t="s">
        <v>209</v>
      </c>
      <c r="BS12" t="s">
        <v>210</v>
      </c>
      <c r="BT12" t="s">
        <v>210</v>
      </c>
      <c r="BU12" t="s">
        <v>210</v>
      </c>
      <c r="BV12" t="s">
        <v>210</v>
      </c>
      <c r="BW12" t="s">
        <v>210</v>
      </c>
      <c r="BX12" t="s">
        <v>210</v>
      </c>
      <c r="BY12" t="s">
        <v>199</v>
      </c>
      <c r="BZ12" t="s">
        <v>199</v>
      </c>
      <c r="CA12" t="s">
        <v>199</v>
      </c>
      <c r="CB12" t="s">
        <v>199</v>
      </c>
      <c r="CC12" t="s">
        <v>211</v>
      </c>
      <c r="CD12" t="s">
        <v>211</v>
      </c>
      <c r="CE12" t="s">
        <v>212</v>
      </c>
      <c r="CF12" t="s">
        <v>212</v>
      </c>
      <c r="CG12" t="s">
        <v>212</v>
      </c>
      <c r="CH12" t="s">
        <v>213</v>
      </c>
      <c r="CI12" t="s">
        <v>200</v>
      </c>
      <c r="CJ12" t="s">
        <v>200</v>
      </c>
      <c r="CK12" t="s">
        <v>214</v>
      </c>
      <c r="CL12" t="s">
        <v>214</v>
      </c>
      <c r="CM12" t="s">
        <v>214</v>
      </c>
      <c r="CN12" t="s">
        <v>214</v>
      </c>
      <c r="CO12" t="s">
        <v>205</v>
      </c>
      <c r="CP12" t="s">
        <v>205</v>
      </c>
      <c r="CQ12" t="s">
        <v>206</v>
      </c>
      <c r="CR12" t="s">
        <v>206</v>
      </c>
      <c r="CS12" t="s">
        <v>206</v>
      </c>
      <c r="CT12" t="s">
        <v>206</v>
      </c>
      <c r="CU12" t="s">
        <v>206</v>
      </c>
      <c r="CV12" t="s">
        <v>215</v>
      </c>
      <c r="CW12" t="s">
        <v>215</v>
      </c>
      <c r="CX12" t="s">
        <v>201</v>
      </c>
      <c r="CY12" t="s">
        <v>201</v>
      </c>
      <c r="CZ12" t="s">
        <v>201</v>
      </c>
      <c r="DA12" t="s">
        <v>201</v>
      </c>
      <c r="DB12" t="s">
        <v>201</v>
      </c>
      <c r="DC12" t="s">
        <v>201</v>
      </c>
      <c r="DD12" t="s">
        <v>216</v>
      </c>
      <c r="DE12" t="s">
        <v>203</v>
      </c>
      <c r="DF12" t="s">
        <v>203</v>
      </c>
      <c r="DG12" t="s">
        <v>208</v>
      </c>
      <c r="DH12" t="s">
        <v>208</v>
      </c>
      <c r="DI12" t="s">
        <v>208</v>
      </c>
    </row>
    <row r="13" spans="1:117">
      <c r="A13" t="s">
        <v>234</v>
      </c>
      <c r="B13" t="s">
        <v>172</v>
      </c>
      <c r="C13" t="s">
        <v>173</v>
      </c>
      <c r="D13" t="s">
        <v>172</v>
      </c>
      <c r="E13" t="s">
        <v>174</v>
      </c>
      <c r="F13" t="s">
        <v>175</v>
      </c>
      <c r="G13" t="s">
        <v>176</v>
      </c>
      <c r="H13" t="s">
        <v>172</v>
      </c>
      <c r="I13" t="s">
        <v>172</v>
      </c>
      <c r="J13" t="s">
        <v>174</v>
      </c>
      <c r="K13" t="s">
        <v>176</v>
      </c>
      <c r="L13" t="s">
        <v>179</v>
      </c>
      <c r="M13" t="s">
        <v>177</v>
      </c>
      <c r="N13" t="s">
        <v>176</v>
      </c>
      <c r="O13" t="s">
        <v>178</v>
      </c>
      <c r="P13" t="s">
        <v>176</v>
      </c>
      <c r="Q13" t="s">
        <v>173</v>
      </c>
      <c r="R13" t="s">
        <v>177</v>
      </c>
      <c r="S13" t="s">
        <v>172</v>
      </c>
      <c r="T13" t="s">
        <v>173</v>
      </c>
      <c r="U13" t="s">
        <v>176</v>
      </c>
      <c r="V13" t="s">
        <v>177</v>
      </c>
      <c r="W13" t="s">
        <v>180</v>
      </c>
      <c r="X13" t="s">
        <v>175</v>
      </c>
      <c r="Y13" t="s">
        <v>176</v>
      </c>
      <c r="Z13" t="s">
        <v>178</v>
      </c>
      <c r="AA13" t="s">
        <v>177</v>
      </c>
      <c r="AB13" t="s">
        <v>180</v>
      </c>
      <c r="AC13" t="s">
        <v>175</v>
      </c>
      <c r="AD13" t="s">
        <v>176</v>
      </c>
      <c r="AE13" t="s">
        <v>177</v>
      </c>
      <c r="AF13" t="s">
        <v>175</v>
      </c>
      <c r="AG13" t="s">
        <v>177</v>
      </c>
      <c r="AH13" t="s">
        <v>180</v>
      </c>
      <c r="AI13" t="s">
        <v>175</v>
      </c>
      <c r="AJ13" t="s">
        <v>176</v>
      </c>
      <c r="AK13" t="s">
        <v>177</v>
      </c>
      <c r="AL13" t="s">
        <v>175</v>
      </c>
      <c r="AM13" t="s">
        <v>176</v>
      </c>
      <c r="AN13" t="s">
        <v>172</v>
      </c>
      <c r="AO13" t="s">
        <v>174</v>
      </c>
      <c r="AP13" t="s">
        <v>175</v>
      </c>
      <c r="AQ13" t="s">
        <v>176</v>
      </c>
      <c r="AR13" t="s">
        <v>175</v>
      </c>
      <c r="AS13" t="s">
        <v>177</v>
      </c>
      <c r="AT13" t="s">
        <v>180</v>
      </c>
      <c r="AU13" t="s">
        <v>175</v>
      </c>
      <c r="AV13" t="s">
        <v>176</v>
      </c>
      <c r="AW13" t="s">
        <v>177</v>
      </c>
      <c r="AX13" t="s">
        <v>180</v>
      </c>
      <c r="AY13" t="s">
        <v>175</v>
      </c>
      <c r="AZ13" t="s">
        <v>176</v>
      </c>
      <c r="BA13" t="s">
        <v>178</v>
      </c>
      <c r="BB13" t="s">
        <v>177</v>
      </c>
      <c r="BC13" t="s">
        <v>172</v>
      </c>
      <c r="BD13" t="s">
        <v>174</v>
      </c>
      <c r="BE13" t="s">
        <v>175</v>
      </c>
      <c r="BF13" t="s">
        <v>176</v>
      </c>
      <c r="BG13" t="s">
        <v>172</v>
      </c>
      <c r="BH13" t="s">
        <v>174</v>
      </c>
      <c r="BI13" t="s">
        <v>175</v>
      </c>
      <c r="BJ13" t="s">
        <v>176</v>
      </c>
      <c r="BK13" t="s">
        <v>176</v>
      </c>
      <c r="BL13" t="s">
        <v>179</v>
      </c>
      <c r="BM13" t="s">
        <v>178</v>
      </c>
      <c r="BN13" t="s">
        <v>177</v>
      </c>
      <c r="BO13" t="s">
        <v>172</v>
      </c>
      <c r="BP13" t="s">
        <v>173</v>
      </c>
      <c r="BQ13" t="s">
        <v>175</v>
      </c>
      <c r="BR13" t="s">
        <v>176</v>
      </c>
      <c r="BS13" t="s">
        <v>177</v>
      </c>
      <c r="BT13" t="s">
        <v>180</v>
      </c>
      <c r="BU13" t="s">
        <v>175</v>
      </c>
      <c r="BV13" t="s">
        <v>176</v>
      </c>
      <c r="BW13" t="s">
        <v>179</v>
      </c>
      <c r="BX13" t="s">
        <v>178</v>
      </c>
      <c r="BY13" t="s">
        <v>177</v>
      </c>
      <c r="BZ13" t="s">
        <v>180</v>
      </c>
      <c r="CA13" t="s">
        <v>175</v>
      </c>
      <c r="CB13" t="s">
        <v>176</v>
      </c>
      <c r="CC13" t="s">
        <v>177</v>
      </c>
      <c r="CD13" t="s">
        <v>180</v>
      </c>
      <c r="CE13" t="s">
        <v>177</v>
      </c>
      <c r="CF13" t="s">
        <v>175</v>
      </c>
      <c r="CG13" t="s">
        <v>176</v>
      </c>
      <c r="CH13" t="s">
        <v>176</v>
      </c>
      <c r="CI13" t="s">
        <v>176</v>
      </c>
      <c r="CJ13" t="s">
        <v>178</v>
      </c>
      <c r="CK13" t="s">
        <v>177</v>
      </c>
      <c r="CL13" t="s">
        <v>180</v>
      </c>
      <c r="CM13" t="s">
        <v>175</v>
      </c>
      <c r="CN13" t="s">
        <v>176</v>
      </c>
      <c r="CO13" t="s">
        <v>177</v>
      </c>
      <c r="CP13" t="s">
        <v>172</v>
      </c>
      <c r="CQ13" t="s">
        <v>177</v>
      </c>
      <c r="CR13" t="s">
        <v>180</v>
      </c>
      <c r="CS13" t="s">
        <v>175</v>
      </c>
      <c r="CT13" t="s">
        <v>176</v>
      </c>
      <c r="CU13" t="s">
        <v>178</v>
      </c>
      <c r="CV13" t="s">
        <v>172</v>
      </c>
      <c r="CW13" t="s">
        <v>175</v>
      </c>
      <c r="CX13" t="s">
        <v>177</v>
      </c>
      <c r="CY13" t="s">
        <v>172</v>
      </c>
      <c r="CZ13" t="s">
        <v>180</v>
      </c>
      <c r="DA13" t="s">
        <v>173</v>
      </c>
      <c r="DB13" t="s">
        <v>174</v>
      </c>
      <c r="DC13" t="s">
        <v>176</v>
      </c>
      <c r="DD13" t="s">
        <v>175</v>
      </c>
      <c r="DE13" t="s">
        <v>176</v>
      </c>
      <c r="DF13" t="s">
        <v>178</v>
      </c>
      <c r="DG13" t="s">
        <v>177</v>
      </c>
      <c r="DH13" t="s">
        <v>180</v>
      </c>
      <c r="DI13" t="s">
        <v>175</v>
      </c>
      <c r="DK13" t="s">
        <v>114</v>
      </c>
      <c r="DL13" t="s">
        <v>113</v>
      </c>
      <c r="DM13" t="s">
        <v>235</v>
      </c>
    </row>
    <row r="14" spans="1:117">
      <c r="A14" t="s">
        <v>225</v>
      </c>
      <c r="B14" s="4">
        <f>'green difference mean'!B2/'FAO green averages'!B$57</f>
        <v>8.4709966529279965E-2</v>
      </c>
      <c r="C14" s="4">
        <f>'green difference mean'!C2/'FAO green averages'!C$57</f>
        <v>0.10702284064058809</v>
      </c>
      <c r="D14" s="4">
        <f>'green difference mean'!D2/'FAO green averages'!D$57</f>
        <v>0.1113818674102362</v>
      </c>
      <c r="E14" s="4">
        <f>'green difference mean'!E2/'FAO green averages'!E$57</f>
        <v>7.7224156075447262E-2</v>
      </c>
      <c r="F14" s="4">
        <f>'green difference mean'!F2/'FAO green averages'!F$57</f>
        <v>0.11703439490445859</v>
      </c>
      <c r="G14" s="4">
        <f>'green difference mean'!G2/'FAO green averages'!G$57</f>
        <v>0.21490759393886308</v>
      </c>
      <c r="H14" s="4">
        <f>'green difference mean'!H2/'FAO green averages'!H$57</f>
        <v>0.11748415575448203</v>
      </c>
      <c r="I14" s="4">
        <f>'green difference mean'!I2/'FAO green averages'!I$57</f>
        <v>0.11686580175375623</v>
      </c>
      <c r="J14" s="4">
        <f>'green difference mean'!J2/'FAO green averages'!J$57</f>
        <v>0.12880318560578127</v>
      </c>
      <c r="K14" s="4">
        <f>'green difference mean'!K2/'FAO green averages'!K$57</f>
        <v>0.18677011837262511</v>
      </c>
      <c r="L14" s="4">
        <f>'green difference mean'!L2/'FAO green averages'!L$57</f>
        <v>0.20231163639523767</v>
      </c>
      <c r="M14" s="4">
        <f>'green difference mean'!M2/'FAO green averages'!M$57</f>
        <v>0.13393065154927392</v>
      </c>
      <c r="N14" s="4">
        <f>'green difference mean'!N2/'FAO green averages'!N$57</f>
        <v>0.20095315024232632</v>
      </c>
      <c r="O14" s="4">
        <f>'green difference mean'!O2/'FAO green averages'!O$57</f>
        <v>3.9095105482012747E-2</v>
      </c>
      <c r="P14" s="4">
        <f>'green difference mean'!P2/'FAO green averages'!P$57</f>
        <v>0.1430124635375232</v>
      </c>
      <c r="Q14" s="4">
        <f>'green difference mean'!Q2/'FAO green averages'!Q$57</f>
        <v>0.11961472410960949</v>
      </c>
      <c r="R14" s="4">
        <f>'green difference mean'!R2/'FAO green averages'!R$57</f>
        <v>3.4619528284686653E-2</v>
      </c>
      <c r="S14" s="4">
        <f>'green difference mean'!S2/'FAO green averages'!S$57</f>
        <v>0.1353644897820856</v>
      </c>
      <c r="T14" s="4">
        <f>'green difference mean'!T2/'FAO green averages'!T$57</f>
        <v>0.1138299484692331</v>
      </c>
      <c r="U14" s="4">
        <f>'green difference mean'!U2/'FAO green averages'!U$57</f>
        <v>0.19732859789993823</v>
      </c>
      <c r="V14" s="4">
        <f>'green difference mean'!V2/'FAO green averages'!V$57</f>
        <v>0.12046812749003985</v>
      </c>
      <c r="W14" s="4">
        <f>'green difference mean'!W2/'FAO green averages'!W$57</f>
        <v>2.2354123250967549E-2</v>
      </c>
      <c r="X14" s="4">
        <f>'green difference mean'!X2/'FAO green averages'!X$57</f>
        <v>0.10984590309675507</v>
      </c>
      <c r="Y14" s="4">
        <f>'green difference mean'!Y2/'FAO green averages'!Y$57</f>
        <v>0.15785950343191255</v>
      </c>
      <c r="Z14" s="4">
        <f>'green difference mean'!Z2/'FAO green averages'!Z$57</f>
        <v>5.2534216941211229E-2</v>
      </c>
      <c r="AA14" s="4">
        <f>'green difference mean'!AA2/'FAO green averages'!AA$57</f>
        <v>0.11421379324288805</v>
      </c>
      <c r="AB14" s="4">
        <f>'green difference mean'!AB2/'FAO green averages'!AB$57</f>
        <v>2.6310108679470003E-2</v>
      </c>
      <c r="AC14" s="4">
        <f>'green difference mean'!AC2/'FAO green averages'!AC$57</f>
        <v>0.11512258624430462</v>
      </c>
      <c r="AD14" s="4">
        <f>'green difference mean'!AD2/'FAO green averages'!AD$57</f>
        <v>0.19568467288279262</v>
      </c>
      <c r="AE14" s="4">
        <f>'green difference mean'!AE2/'FAO green averages'!AE$57</f>
        <v>0.12005974413922982</v>
      </c>
      <c r="AF14" s="4">
        <f>'green difference mean'!AF2/'FAO green averages'!AF$57</f>
        <v>0.11298861411269853</v>
      </c>
      <c r="AG14" s="4">
        <f>'green difference mean'!AG2/'FAO green averages'!AG$57</f>
        <v>8.6126015351367463E-2</v>
      </c>
      <c r="AH14" s="4">
        <f>'green difference mean'!AH2/'FAO green averages'!AH$57</f>
        <v>3.5012172558184826E-2</v>
      </c>
      <c r="AI14" s="4">
        <f>'green difference mean'!AI2/'FAO green averages'!AI$57</f>
        <v>0.13019378098242454</v>
      </c>
      <c r="AJ14" s="4">
        <f>'green difference mean'!AJ2/'FAO green averages'!AJ$57</f>
        <v>0.21153909374828778</v>
      </c>
      <c r="AK14" s="4">
        <f>'green difference mean'!AK2/'FAO green averages'!AK$57</f>
        <v>8.3695944131077088E-2</v>
      </c>
      <c r="AL14" s="4">
        <f>'green difference mean'!AL2/'FAO green averages'!AL$57</f>
        <v>0.15005461827891736</v>
      </c>
      <c r="AM14" s="4">
        <f>'green difference mean'!AM2/'FAO green averages'!AM$57</f>
        <v>0.19208240258128567</v>
      </c>
      <c r="AN14" s="4">
        <f>'green difference mean'!AN2/'FAO green averages'!AN$57</f>
        <v>8.9148962342066887E-2</v>
      </c>
      <c r="AO14" s="4">
        <f>'green difference mean'!AO2/'FAO green averages'!AO$57</f>
        <v>5.4811628168290598E-2</v>
      </c>
      <c r="AP14" s="4">
        <f>'green difference mean'!AP2/'FAO green averages'!AP$57</f>
        <v>7.7937231759656653E-2</v>
      </c>
      <c r="AQ14" s="4">
        <f>'green difference mean'!AQ2/'FAO green averages'!AQ$57</f>
        <v>0.24825024612906113</v>
      </c>
      <c r="AR14" s="4">
        <f>'green difference mean'!AR2/'FAO green averages'!AR$57</f>
        <v>0.12818090664415008</v>
      </c>
      <c r="AS14" s="4">
        <f>'green difference mean'!AS2/'FAO green averages'!AS$57</f>
        <v>0.13821953173684678</v>
      </c>
      <c r="AT14" s="4">
        <f>'green difference mean'!AT2/'FAO green averages'!AT$57</f>
        <v>1.7780174860906096E-2</v>
      </c>
      <c r="AU14" s="4">
        <f>'green difference mean'!AU2/'FAO green averages'!AU$57</f>
        <v>0.11092736705577173</v>
      </c>
      <c r="AV14" s="4">
        <f>'green difference mean'!AV2/'FAO green averages'!AV$57</f>
        <v>0.177358934169279</v>
      </c>
      <c r="AW14" s="4">
        <f>'green difference mean'!AW2/'FAO green averages'!AW$57</f>
        <v>0.12375572141354997</v>
      </c>
      <c r="AX14" s="4">
        <f>'green difference mean'!AX2/'FAO green averages'!AX$57</f>
        <v>1.3473850844277673E-2</v>
      </c>
      <c r="AY14" s="4">
        <f>'green difference mean'!AY2/'FAO green averages'!AY$57</f>
        <v>0.10726447965288277</v>
      </c>
      <c r="AZ14" s="4">
        <f>'green difference mean'!AZ2/'FAO green averages'!AZ$57</f>
        <v>0.18416082314387397</v>
      </c>
      <c r="BA14" s="4">
        <f>'green difference mean'!BA2/'FAO green averages'!BA$57</f>
        <v>3.1962932341187814E-2</v>
      </c>
      <c r="BB14" s="4">
        <f>'green difference mean'!BB2/'FAO green averages'!BB$57</f>
        <v>0.10105678961678552</v>
      </c>
      <c r="BC14" s="4">
        <f>'green difference mean'!BC2/'FAO green averages'!BC$57</f>
        <v>0.11627146203131958</v>
      </c>
      <c r="BD14" s="4">
        <f>'green difference mean'!BD2/'FAO green averages'!BD$57</f>
        <v>9.5680084862007797E-2</v>
      </c>
      <c r="BE14" s="4">
        <f>'green difference mean'!BE2/'FAO green averages'!BE$57</f>
        <v>0.1299527879041415</v>
      </c>
      <c r="BF14" s="4">
        <f>'green difference mean'!BF2/'FAO green averages'!BF$57</f>
        <v>0.19344648078157314</v>
      </c>
      <c r="BG14" s="4">
        <f>'green difference mean'!BG2/'FAO green averages'!BG$57</f>
        <v>0.10830462020360219</v>
      </c>
      <c r="BH14" s="4">
        <f>'green difference mean'!BH2/'FAO green averages'!BH$57</f>
        <v>6.0622914349276975E-2</v>
      </c>
      <c r="BI14" s="4">
        <f>'green difference mean'!BI2/'FAO green averages'!BI$57</f>
        <v>0.10188569770815201</v>
      </c>
      <c r="BJ14" s="4">
        <f>'green difference mean'!BJ2/'FAO green averages'!BJ$57</f>
        <v>0.22599108963225856</v>
      </c>
      <c r="BK14" s="4">
        <f>'green difference mean'!BK2/'FAO green averages'!BK$57</f>
        <v>0.16652935514918188</v>
      </c>
      <c r="BL14" s="4">
        <f>'green difference mean'!BL2/'FAO green averages'!BL$57</f>
        <v>3.6649734578070657E-2</v>
      </c>
      <c r="BM14" s="4">
        <f>'green difference mean'!BM2/'FAO green averages'!BM$57</f>
        <v>3.6649857118843499E-2</v>
      </c>
      <c r="BN14" s="4">
        <f>'green difference mean'!BN2/'FAO green averages'!BN$57</f>
        <v>7.9992084432717686E-2</v>
      </c>
      <c r="BO14" s="4">
        <f>'green difference mean'!BO2/'FAO green averages'!BO$57</f>
        <v>0.12320518609301426</v>
      </c>
      <c r="BP14" s="4">
        <f>'green difference mean'!BP2/'FAO green averages'!BP$57</f>
        <v>0.12043343653250774</v>
      </c>
      <c r="BQ14" s="4">
        <f>'green difference mean'!BQ2/'FAO green averages'!BQ$57</f>
        <v>0.20404684180527491</v>
      </c>
      <c r="BR14" s="4">
        <f>'green difference mean'!BR2/'FAO green averages'!BR$57</f>
        <v>0.19558417043079621</v>
      </c>
      <c r="BS14" s="4">
        <f>'green difference mean'!BS2/'FAO green averages'!BS$57</f>
        <v>0.14548905681899194</v>
      </c>
      <c r="BT14" s="4">
        <f>'green difference mean'!BT2/'FAO green averages'!BT$57</f>
        <v>3.6433875630633182E-2</v>
      </c>
      <c r="BU14" s="4">
        <f>'green difference mean'!BU2/'FAO green averages'!BU$57</f>
        <v>0.10208269052761493</v>
      </c>
      <c r="BV14" s="4">
        <f>'green difference mean'!BV2/'FAO green averages'!BV$57</f>
        <v>0.1819389944017161</v>
      </c>
      <c r="BW14" s="4">
        <f>'green difference mean'!BW2/'FAO green averages'!BW$57</f>
        <v>3.6019887005649717E-2</v>
      </c>
      <c r="BX14" s="4">
        <f>'green difference mean'!BX2/'FAO green averages'!BX$57</f>
        <v>3.6020684427117179E-2</v>
      </c>
      <c r="BY14" s="4">
        <f>'green difference mean'!BY2/'FAO green averages'!BY$57</f>
        <v>0.12437609604748413</v>
      </c>
      <c r="BZ14" s="4">
        <f>'green difference mean'!BZ2/'FAO green averages'!BZ$57</f>
        <v>3.6565614035087714E-2</v>
      </c>
      <c r="CA14" s="4">
        <f>'green difference mean'!CA2/'FAO green averages'!CA$57</f>
        <v>0.10877388848755501</v>
      </c>
      <c r="CB14" s="4">
        <f>'green difference mean'!CB2/'FAO green averages'!CB$57</f>
        <v>0.20578720519153471</v>
      </c>
      <c r="CC14" s="4">
        <f>'green difference mean'!CC2/'FAO green averages'!CC$57</f>
        <v>0.10753728037797136</v>
      </c>
      <c r="CD14" s="4">
        <f>'green difference mean'!CD2/'FAO green averages'!CD$57</f>
        <v>4.1259616763033399E-2</v>
      </c>
      <c r="CE14" s="4">
        <f>'green difference mean'!CE2/'FAO green averages'!CE$57</f>
        <v>0.1294735620175286</v>
      </c>
      <c r="CF14" s="4">
        <f>'green difference mean'!CF2/'FAO green averages'!CF$57</f>
        <v>0.10374093706208493</v>
      </c>
      <c r="CG14" s="4">
        <f>'green difference mean'!CG2/'FAO green averages'!CG$57</f>
        <v>0.19197762824434153</v>
      </c>
      <c r="CH14" s="4">
        <f>'green difference mean'!CH2/'FAO green averages'!CH$57</f>
        <v>0.24008713576314064</v>
      </c>
      <c r="CI14" s="4">
        <f>'green difference mean'!CI2/'FAO green averages'!CI$57</f>
        <v>0.14803264354415624</v>
      </c>
      <c r="CJ14" s="4">
        <f>'green difference mean'!CJ2/'FAO green averages'!CJ$57</f>
        <v>2.0491378101780457E-2</v>
      </c>
      <c r="CK14" s="4">
        <f>'green difference mean'!CK2/'FAO green averages'!CK$57</f>
        <v>0.15490210430009149</v>
      </c>
      <c r="CL14" s="4">
        <f>'green difference mean'!CL2/'FAO green averages'!CL$57</f>
        <v>1.5581346825935006E-2</v>
      </c>
      <c r="CM14" s="4">
        <f>'green difference mean'!CM2/'FAO green averages'!CM$57</f>
        <v>0.15534467839630803</v>
      </c>
      <c r="CN14" s="4">
        <f>'green difference mean'!CN2/'FAO green averages'!CN$57</f>
        <v>0.17990771812080533</v>
      </c>
      <c r="CO14" s="4">
        <f>'green difference mean'!CO2/'FAO green averages'!CO$57</f>
        <v>4.1230306194527194E-2</v>
      </c>
      <c r="CP14" s="4">
        <f>'green difference mean'!CP2/'FAO green averages'!CP$57</f>
        <v>0.12982414747703536</v>
      </c>
      <c r="CQ14" s="4">
        <f>'green difference mean'!CQ2/'FAO green averages'!CQ$57</f>
        <v>0.14347154608024174</v>
      </c>
      <c r="CR14" s="4">
        <f>'green difference mean'!CR2/'FAO green averages'!CR$57</f>
        <v>1.1008466475488188E-2</v>
      </c>
      <c r="CS14" s="4">
        <f>'green difference mean'!CS2/'FAO green averages'!CS$57</f>
        <v>0.11574969238882053</v>
      </c>
      <c r="CT14" s="4">
        <f>'green difference mean'!CT2/'FAO green averages'!CT$57</f>
        <v>0.17833304134548003</v>
      </c>
      <c r="CU14" s="4">
        <f>'green difference mean'!CU2/'FAO green averages'!CU$57</f>
        <v>2.6574260849518763E-2</v>
      </c>
      <c r="CV14" s="4">
        <f>'green difference mean'!CV2/'FAO green averages'!CV$57</f>
        <v>0.12121358844201484</v>
      </c>
      <c r="CW14" s="4">
        <f>'green difference mean'!CW2/'FAO green averages'!CW$57</f>
        <v>0.15172929919281553</v>
      </c>
      <c r="CX14" s="4">
        <f>'green difference mean'!CX2/'FAO green averages'!CX$57</f>
        <v>3.6578243231579252E-2</v>
      </c>
      <c r="CY14" s="4">
        <f>'green difference mean'!CY2/'FAO green averages'!CY$57</f>
        <v>0.13595930773525217</v>
      </c>
      <c r="CZ14" s="4">
        <f>'green difference mean'!CZ2/'FAO green averages'!CZ$57</f>
        <v>0.2822125813449024</v>
      </c>
      <c r="DA14" s="4">
        <f>'green difference mean'!DA2/'FAO green averages'!DA$57</f>
        <v>0.15354397149821863</v>
      </c>
      <c r="DB14" s="4">
        <f>'green difference mean'!DB2/'FAO green averages'!DB$57</f>
        <v>4.073391389395678E-2</v>
      </c>
      <c r="DC14" s="4">
        <f>'green difference mean'!DC2/'FAO green averages'!DC$57</f>
        <v>0.23709250706246357</v>
      </c>
      <c r="DD14" s="4">
        <f>'green difference mean'!DD2/'FAO green averages'!DD$57</f>
        <v>0.17441238295432832</v>
      </c>
      <c r="DE14" s="4">
        <f>'green difference mean'!DE2/'FAO green averages'!DE$57</f>
        <v>0.17121763321206934</v>
      </c>
      <c r="DF14" s="4">
        <f>'green difference mean'!DF2/'FAO green averages'!DF$57</f>
        <v>2.1897101834618449E-2</v>
      </c>
      <c r="DG14" s="4">
        <f>'green difference mean'!DG2/'FAO green averages'!DG$57</f>
        <v>0.14553809429082951</v>
      </c>
      <c r="DH14" s="4">
        <f>'green difference mean'!DH2/'FAO green averages'!DH$57</f>
        <v>1.3317087667161961E-2</v>
      </c>
      <c r="DI14" s="4">
        <f>'green difference mean'!DI2/'FAO green averages'!DI$57</f>
        <v>0.12074728917742937</v>
      </c>
      <c r="DK14" s="4">
        <f>MAX(B14:DI14)</f>
        <v>0.2822125813449024</v>
      </c>
      <c r="DL14" s="4">
        <f>MIN(B14:DI14)</f>
        <v>1.1008466475488188E-2</v>
      </c>
      <c r="DM14" s="4">
        <f>AVERAGE(B14:DI14)</f>
        <v>0.1176085148733205</v>
      </c>
    </row>
    <row r="15" spans="1:117">
      <c r="A15" t="s">
        <v>226</v>
      </c>
      <c r="B15" s="4">
        <f>'green difference mean'!B3/'FAO green averages'!B$57</f>
        <v>8.4698901828441808E-2</v>
      </c>
      <c r="C15" s="4">
        <f>'green difference mean'!C3/'FAO green averages'!C$57</f>
        <v>0.10844053557364138</v>
      </c>
      <c r="D15" s="4">
        <f>'green difference mean'!D3/'FAO green averages'!D$57</f>
        <v>0.11139399082661493</v>
      </c>
      <c r="E15" s="4">
        <f>'green difference mean'!E3/'FAO green averages'!E$57</f>
        <v>7.7137132680320575E-2</v>
      </c>
      <c r="F15" s="4">
        <f>'green difference mean'!F3/'FAO green averages'!F$57</f>
        <v>0.11741656050955414</v>
      </c>
      <c r="G15" s="4">
        <f>'green difference mean'!G3/'FAO green averages'!G$57</f>
        <v>0.21877025488306909</v>
      </c>
      <c r="H15" s="4">
        <f>'green difference mean'!H3/'FAO green averages'!H$57</f>
        <v>0.11764691376291585</v>
      </c>
      <c r="I15" s="4">
        <f>'green difference mean'!I3/'FAO green averages'!I$57</f>
        <v>0.11783241885031537</v>
      </c>
      <c r="J15" s="4">
        <f>'green difference mean'!J3/'FAO green averages'!J$57</f>
        <v>0.1297028242754959</v>
      </c>
      <c r="K15" s="4">
        <f>'green difference mean'!K3/'FAO green averages'!K$57</f>
        <v>0.1926589077887198</v>
      </c>
      <c r="L15" s="4">
        <f>'green difference mean'!L3/'FAO green averages'!L$57</f>
        <v>0.20914805480721879</v>
      </c>
      <c r="M15" s="4">
        <f>'green difference mean'!M3/'FAO green averages'!M$57</f>
        <v>0.1329754601226994</v>
      </c>
      <c r="N15" s="4">
        <f>'green difference mean'!N3/'FAO green averages'!N$57</f>
        <v>0.20717285945072697</v>
      </c>
      <c r="O15" s="4">
        <f>'green difference mean'!O3/'FAO green averages'!O$57</f>
        <v>3.8917076768524524E-2</v>
      </c>
      <c r="P15" s="4">
        <f>'green difference mean'!P3/'FAO green averages'!P$57</f>
        <v>0.14888181737823741</v>
      </c>
      <c r="Q15" s="4">
        <f>'green difference mean'!Q3/'FAO green averages'!Q$57</f>
        <v>0.11995072052564773</v>
      </c>
      <c r="R15" s="4">
        <f>'green difference mean'!R3/'FAO green averages'!R$57</f>
        <v>3.420184641904099E-2</v>
      </c>
      <c r="S15" s="4">
        <f>'green difference mean'!S3/'FAO green averages'!S$57</f>
        <v>0.13565086250720168</v>
      </c>
      <c r="T15" s="4">
        <f>'green difference mean'!T3/'FAO green averages'!T$57</f>
        <v>0.11401182176417096</v>
      </c>
      <c r="U15" s="4">
        <f>'green difference mean'!U3/'FAO green averages'!U$57</f>
        <v>0.20405342804200124</v>
      </c>
      <c r="V15" s="4">
        <f>'green difference mean'!V3/'FAO green averages'!V$57</f>
        <v>0.1211508134130146</v>
      </c>
      <c r="W15" s="4">
        <f>'green difference mean'!W3/'FAO green averages'!W$57</f>
        <v>2.2401012206013694E-2</v>
      </c>
      <c r="X15" s="4">
        <f>'green difference mean'!X3/'FAO green averages'!X$57</f>
        <v>0.11079419173210847</v>
      </c>
      <c r="Y15" s="4">
        <f>'green difference mean'!Y3/'FAO green averages'!Y$57</f>
        <v>0.16329972036268112</v>
      </c>
      <c r="Z15" s="4">
        <f>'green difference mean'!Z3/'FAO green averages'!Z$57</f>
        <v>5.2609140698373837E-2</v>
      </c>
      <c r="AA15" s="4">
        <f>'green difference mean'!AA3/'FAO green averages'!AA$57</f>
        <v>0.11464849673466913</v>
      </c>
      <c r="AB15" s="4">
        <f>'green difference mean'!AB3/'FAO green averages'!AB$57</f>
        <v>2.8167336608605032E-2</v>
      </c>
      <c r="AC15" s="4">
        <f>'green difference mean'!AC3/'FAO green averages'!AC$57</f>
        <v>0.11626527807912056</v>
      </c>
      <c r="AD15" s="4">
        <f>'green difference mean'!AD3/'FAO green averages'!AD$57</f>
        <v>0.20050859212452801</v>
      </c>
      <c r="AE15" s="4">
        <f>'green difference mean'!AE3/'FAO green averages'!AE$57</f>
        <v>0.12019178734549862</v>
      </c>
      <c r="AF15" s="4">
        <f>'green difference mean'!AF3/'FAO green averages'!AF$57</f>
        <v>0.11301037058524913</v>
      </c>
      <c r="AG15" s="4">
        <f>'green difference mean'!AG3/'FAO green averages'!AG$57</f>
        <v>8.6135330501527677E-2</v>
      </c>
      <c r="AH15" s="4">
        <f>'green difference mean'!AH3/'FAO green averages'!AH$57</f>
        <v>3.4885577953062616E-2</v>
      </c>
      <c r="AI15" s="4">
        <f>'green difference mean'!AI3/'FAO green averages'!AI$57</f>
        <v>0.13073957237995093</v>
      </c>
      <c r="AJ15" s="4">
        <f>'green difference mean'!AJ3/'FAO green averages'!AJ$57</f>
        <v>0.21809763848556241</v>
      </c>
      <c r="AK15" s="4">
        <f>'green difference mean'!AK3/'FAO green averages'!AK$57</f>
        <v>8.3817709732294743E-2</v>
      </c>
      <c r="AL15" s="4">
        <f>'green difference mean'!AL3/'FAO green averages'!AL$57</f>
        <v>0.14993324432576768</v>
      </c>
      <c r="AM15" s="4">
        <f>'green difference mean'!AM3/'FAO green averages'!AM$57</f>
        <v>0.19781583519483742</v>
      </c>
      <c r="AN15" s="4">
        <f>'green difference mean'!AN3/'FAO green averages'!AN$57</f>
        <v>8.9191136415555219E-2</v>
      </c>
      <c r="AO15" s="4">
        <f>'green difference mean'!AO3/'FAO green averages'!AO$57</f>
        <v>5.4614186878982937E-2</v>
      </c>
      <c r="AP15" s="4">
        <f>'green difference mean'!AP3/'FAO green averages'!AP$57</f>
        <v>7.7959585121602296E-2</v>
      </c>
      <c r="AQ15" s="4">
        <f>'green difference mean'!AQ3/'FAO green averages'!AQ$57</f>
        <v>0.25804170768817686</v>
      </c>
      <c r="AR15" s="4">
        <f>'green difference mean'!AR3/'FAO green averages'!AR$57</f>
        <v>0.12793814977043644</v>
      </c>
      <c r="AS15" s="4">
        <f>'green difference mean'!AS3/'FAO green averages'!AS$57</f>
        <v>0.1377815365441111</v>
      </c>
      <c r="AT15" s="4">
        <f>'green difference mean'!AT3/'FAO green averages'!AT$57</f>
        <v>1.776200749403883E-2</v>
      </c>
      <c r="AU15" s="4">
        <f>'green difference mean'!AU3/'FAO green averages'!AU$57</f>
        <v>0.11059662775616083</v>
      </c>
      <c r="AV15" s="4">
        <f>'green difference mean'!AV3/'FAO green averages'!AV$57</f>
        <v>0.18252351097178682</v>
      </c>
      <c r="AW15" s="4">
        <f>'green difference mean'!AW3/'FAO green averages'!AW$57</f>
        <v>0.12458867675559772</v>
      </c>
      <c r="AX15" s="4">
        <f>'green difference mean'!AX3/'FAO green averages'!AX$57</f>
        <v>1.3394699812382737E-2</v>
      </c>
      <c r="AY15" s="4">
        <f>'green difference mean'!AY3/'FAO green averages'!AY$57</f>
        <v>0.10848727894287029</v>
      </c>
      <c r="AZ15" s="4">
        <f>'green difference mean'!AZ3/'FAO green averages'!AZ$57</f>
        <v>0.18788540822439126</v>
      </c>
      <c r="BA15" s="4">
        <f>'green difference mean'!BA3/'FAO green averages'!BA$57</f>
        <v>3.1915392035276283E-2</v>
      </c>
      <c r="BB15" s="4">
        <f>'green difference mean'!BB3/'FAO green averages'!BB$57</f>
        <v>0.10121924109509398</v>
      </c>
      <c r="BC15" s="4">
        <f>'green difference mean'!BC3/'FAO green averages'!BC$57</f>
        <v>0.11698379822303093</v>
      </c>
      <c r="BD15" s="4">
        <f>'green difference mean'!BD3/'FAO green averages'!BD$57</f>
        <v>9.5702031932988291E-2</v>
      </c>
      <c r="BE15" s="4">
        <f>'green difference mean'!BE3/'FAO green averages'!BE$57</f>
        <v>0.12993485926014461</v>
      </c>
      <c r="BF15" s="4">
        <f>'green difference mean'!BF3/'FAO green averages'!BF$57</f>
        <v>0.19996434429152105</v>
      </c>
      <c r="BG15" s="4">
        <f>'green difference mean'!BG3/'FAO green averages'!BG$57</f>
        <v>0.10929913860610807</v>
      </c>
      <c r="BH15" s="4">
        <f>'green difference mean'!BH3/'FAO green averages'!BH$57</f>
        <v>6.0581201334816467E-2</v>
      </c>
      <c r="BI15" s="4">
        <f>'green difference mean'!BI3/'FAO green averages'!BI$57</f>
        <v>0.10273529777446226</v>
      </c>
      <c r="BJ15" s="4">
        <f>'green difference mean'!BJ3/'FAO green averages'!BJ$57</f>
        <v>0.23136751491353924</v>
      </c>
      <c r="BK15" s="4">
        <f>'green difference mean'!BK3/'FAO green averages'!BK$57</f>
        <v>0.17171511068334938</v>
      </c>
      <c r="BL15" s="4">
        <f>'green difference mean'!BL3/'FAO green averages'!BL$57</f>
        <v>3.6675819146988836E-2</v>
      </c>
      <c r="BM15" s="4">
        <f>'green difference mean'!BM3/'FAO green averages'!BM$57</f>
        <v>3.6675911917969407E-2</v>
      </c>
      <c r="BN15" s="4">
        <f>'green difference mean'!BN3/'FAO green averages'!BN$57</f>
        <v>7.9668865435356201E-2</v>
      </c>
      <c r="BO15" s="4">
        <f>'green difference mean'!BO3/'FAO green averages'!BO$57</f>
        <v>0.12283751531961556</v>
      </c>
      <c r="BP15" s="4">
        <f>'green difference mean'!BP3/'FAO green averages'!BP$57</f>
        <v>0.11990156386441216</v>
      </c>
      <c r="BQ15" s="4">
        <f>'green difference mean'!BQ3/'FAO green averages'!BQ$57</f>
        <v>0.20393802787709206</v>
      </c>
      <c r="BR15" s="4">
        <f>'green difference mean'!BR3/'FAO green averages'!BR$57</f>
        <v>0.19968313894694262</v>
      </c>
      <c r="BS15" s="4">
        <f>'green difference mean'!BS3/'FAO green averages'!BS$57</f>
        <v>0.14611820061310329</v>
      </c>
      <c r="BT15" s="4">
        <f>'green difference mean'!BT3/'FAO green averages'!BT$57</f>
        <v>3.6515503656255312E-2</v>
      </c>
      <c r="BU15" s="4">
        <f>'green difference mean'!BU3/'FAO green averages'!BU$57</f>
        <v>0.10228838835750283</v>
      </c>
      <c r="BV15" s="4">
        <f>'green difference mean'!BV3/'FAO green averages'!BV$57</f>
        <v>0.18884005650604299</v>
      </c>
      <c r="BW15" s="4">
        <f>'green difference mean'!BW3/'FAO green averages'!BW$57</f>
        <v>3.6068700564971752E-2</v>
      </c>
      <c r="BX15" s="4">
        <f>'green difference mean'!BX3/'FAO green averages'!BX$57</f>
        <v>3.6069417370586963E-2</v>
      </c>
      <c r="BY15" s="4">
        <f>'green difference mean'!BY3/'FAO green averages'!BY$57</f>
        <v>0.12562872174365494</v>
      </c>
      <c r="BZ15" s="4">
        <f>'green difference mean'!BZ3/'FAO green averages'!BZ$57</f>
        <v>3.6633684210526318E-2</v>
      </c>
      <c r="CA15" s="4">
        <f>'green difference mean'!CA3/'FAO green averages'!CA$57</f>
        <v>0.10872791751494057</v>
      </c>
      <c r="CB15" s="4">
        <f>'green difference mean'!CB3/'FAO green averages'!CB$57</f>
        <v>0.2116567388251247</v>
      </c>
      <c r="CC15" s="4">
        <f>'green difference mean'!CC3/'FAO green averages'!CC$57</f>
        <v>0.10580060534475121</v>
      </c>
      <c r="CD15" s="4">
        <f>'green difference mean'!CD3/'FAO green averages'!CD$57</f>
        <v>4.1467004348449368E-2</v>
      </c>
      <c r="CE15" s="4">
        <f>'green difference mean'!CE3/'FAO green averages'!CE$57</f>
        <v>0.13032677462418016</v>
      </c>
      <c r="CF15" s="4">
        <f>'green difference mean'!CF3/'FAO green averages'!CF$57</f>
        <v>0.1042831901541461</v>
      </c>
      <c r="CG15" s="4">
        <f>'green difference mean'!CG3/'FAO green averages'!CG$57</f>
        <v>0.19532465262605958</v>
      </c>
      <c r="CH15" s="4">
        <f>'green difference mean'!CH3/'FAO green averages'!CH$57</f>
        <v>0.24626627939660825</v>
      </c>
      <c r="CI15" s="4">
        <f>'green difference mean'!CI3/'FAO green averages'!CI$57</f>
        <v>0.1503133197318566</v>
      </c>
      <c r="CJ15" s="4">
        <f>'green difference mean'!CJ3/'FAO green averages'!CJ$57</f>
        <v>2.0603532875368012E-2</v>
      </c>
      <c r="CK15" s="4">
        <f>'green difference mean'!CK3/'FAO green averages'!CK$57</f>
        <v>0.15459469350411711</v>
      </c>
      <c r="CL15" s="4">
        <f>'green difference mean'!CL3/'FAO green averages'!CL$57</f>
        <v>1.5493714464555839E-2</v>
      </c>
      <c r="CM15" s="4">
        <f>'green difference mean'!CM3/'FAO green averages'!CM$57</f>
        <v>0.15509662532448804</v>
      </c>
      <c r="CN15" s="4">
        <f>'green difference mean'!CN3/'FAO green averages'!CN$57</f>
        <v>0.18526486097794823</v>
      </c>
      <c r="CO15" s="4">
        <f>'green difference mean'!CO3/'FAO green averages'!CO$57</f>
        <v>4.112895795583673E-2</v>
      </c>
      <c r="CP15" s="4">
        <f>'green difference mean'!CP3/'FAO green averages'!CP$57</f>
        <v>0.13000817918711463</v>
      </c>
      <c r="CQ15" s="4">
        <f>'green difference mean'!CQ3/'FAO green averages'!CQ$57</f>
        <v>0.14405573275138492</v>
      </c>
      <c r="CR15" s="4">
        <f>'green difference mean'!CR3/'FAO green averages'!CR$57</f>
        <v>1.1072647821930903E-2</v>
      </c>
      <c r="CS15" s="4">
        <f>'green difference mean'!CS3/'FAO green averages'!CS$57</f>
        <v>0.11717935196578194</v>
      </c>
      <c r="CT15" s="4">
        <f>'green difference mean'!CT3/'FAO green averages'!CT$57</f>
        <v>0.18466625788367202</v>
      </c>
      <c r="CU15" s="4">
        <f>'green difference mean'!CU3/'FAO green averages'!CU$57</f>
        <v>2.6580600541755522E-2</v>
      </c>
      <c r="CV15" s="4">
        <f>'green difference mean'!CV3/'FAO green averages'!CV$57</f>
        <v>0.12168996485747754</v>
      </c>
      <c r="CW15" s="4">
        <f>'green difference mean'!CW3/'FAO green averages'!CW$57</f>
        <v>0.15222643930079646</v>
      </c>
      <c r="CX15" s="4">
        <f>'green difference mean'!CX3/'FAO green averages'!CX$57</f>
        <v>3.6379722070374314E-2</v>
      </c>
      <c r="CY15" s="4">
        <f>'green difference mean'!CY3/'FAO green averages'!CY$57</f>
        <v>0.13568637181316298</v>
      </c>
      <c r="CZ15" s="4">
        <f>'green difference mean'!CZ3/'FAO green averages'!CZ$57</f>
        <v>0.29279826464208242</v>
      </c>
      <c r="DA15" s="4">
        <f>'green difference mean'!DA3/'FAO green averages'!DA$57</f>
        <v>0.15321582598912431</v>
      </c>
      <c r="DB15" s="4">
        <f>'green difference mean'!DB3/'FAO green averages'!DB$57</f>
        <v>4.0899430097616943E-2</v>
      </c>
      <c r="DC15" s="4">
        <f>'green difference mean'!DC3/'FAO green averages'!DC$57</f>
        <v>0.24496659342630372</v>
      </c>
      <c r="DD15" s="4">
        <f>'green difference mean'!DD3/'FAO green averages'!DD$57</f>
        <v>0.1744649340722339</v>
      </c>
      <c r="DE15" s="4">
        <f>'green difference mean'!DE3/'FAO green averages'!DE$57</f>
        <v>0.17466295741493687</v>
      </c>
      <c r="DF15" s="4">
        <f>'green difference mean'!DF3/'FAO green averages'!DF$57</f>
        <v>2.4437649561286894E-2</v>
      </c>
      <c r="DG15" s="4">
        <f>'green difference mean'!DG3/'FAO green averages'!DG$57</f>
        <v>0.14538492142430873</v>
      </c>
      <c r="DH15" s="4">
        <f>'green difference mean'!DH3/'FAO green averages'!DH$57</f>
        <v>1.3274888558692422E-2</v>
      </c>
      <c r="DI15" s="4">
        <f>'green difference mean'!DI3/'FAO green averages'!DI$57</f>
        <v>0.12196284273775812</v>
      </c>
      <c r="DK15" s="4">
        <f t="shared" ref="DK15:DK26" si="0">MAX(B15:DI15)</f>
        <v>0.29279826464208242</v>
      </c>
      <c r="DL15" s="4">
        <f t="shared" ref="DL15:DL26" si="1">MIN(B15:DI15)</f>
        <v>1.1072647821930903E-2</v>
      </c>
      <c r="DM15" s="4">
        <f t="shared" ref="DM15:DM22" si="2">AVERAGE(B15:DI15)</f>
        <v>0.11916805749170618</v>
      </c>
    </row>
    <row r="16" spans="1:117">
      <c r="A16" t="s">
        <v>227</v>
      </c>
      <c r="B16" s="4">
        <f>'green difference mean'!B4/'FAO green averages'!B$57</f>
        <v>8.5046056817238799E-2</v>
      </c>
      <c r="C16" s="4">
        <f>'green difference mean'!C4/'FAO green averages'!C$57</f>
        <v>0.10588080861118404</v>
      </c>
      <c r="D16" s="4">
        <f>'green difference mean'!D4/'FAO green averages'!D$57</f>
        <v>0.11186074235719627</v>
      </c>
      <c r="E16" s="4">
        <f>'green difference mean'!E4/'FAO green averages'!E$57</f>
        <v>7.7319274670120619E-2</v>
      </c>
      <c r="F16" s="4">
        <f>'green difference mean'!F4/'FAO green averages'!F$57</f>
        <v>0.11780891719745222</v>
      </c>
      <c r="G16" s="4">
        <f>'green difference mean'!G4/'FAO green averages'!G$57</f>
        <v>0.21803450994131557</v>
      </c>
      <c r="H16" s="4">
        <f>'green difference mean'!H4/'FAO green averages'!H$57</f>
        <v>0.11569381766170997</v>
      </c>
      <c r="I16" s="4">
        <f>'green difference mean'!I4/'FAO green averages'!I$57</f>
        <v>0.11609917440131275</v>
      </c>
      <c r="J16" s="4">
        <f>'green difference mean'!J4/'FAO green averages'!J$57</f>
        <v>0.12742914730968707</v>
      </c>
      <c r="K16" s="4">
        <f>'green difference mean'!K4/'FAO green averages'!K$57</f>
        <v>0.18678006565204416</v>
      </c>
      <c r="L16" s="4">
        <f>'green difference mean'!L4/'FAO green averages'!L$57</f>
        <v>0.20212334521016193</v>
      </c>
      <c r="M16" s="4">
        <f>'green difference mean'!M4/'FAO green averages'!M$57</f>
        <v>0.13317348761357459</v>
      </c>
      <c r="N16" s="4">
        <f>'green difference mean'!N4/'FAO green averages'!N$57</f>
        <v>0.20231421647819064</v>
      </c>
      <c r="O16" s="4">
        <f>'green difference mean'!O4/'FAO green averages'!O$57</f>
        <v>3.9276949096504275E-2</v>
      </c>
      <c r="P16" s="4">
        <f>'green difference mean'!P4/'FAO green averages'!P$57</f>
        <v>0.14015734111199504</v>
      </c>
      <c r="Q16" s="4">
        <f>'green difference mean'!Q4/'FAO green averages'!Q$57</f>
        <v>0.1193235272157097</v>
      </c>
      <c r="R16" s="4">
        <f>'green difference mean'!R4/'FAO green averages'!R$57</f>
        <v>3.3754330134420626E-2</v>
      </c>
      <c r="S16" s="4">
        <f>'green difference mean'!S4/'FAO green averages'!S$57</f>
        <v>0.13626427627342666</v>
      </c>
      <c r="T16" s="4">
        <f>'green difference mean'!T4/'FAO green averages'!T$57</f>
        <v>0.11390572900879055</v>
      </c>
      <c r="U16" s="4">
        <f>'green difference mean'!U4/'FAO green averages'!U$57</f>
        <v>0.19952130945027796</v>
      </c>
      <c r="V16" s="4">
        <f>'green difference mean'!V4/'FAO green averages'!V$57</f>
        <v>0.12014857237715802</v>
      </c>
      <c r="W16" s="4">
        <f>'green difference mean'!W4/'FAO green averages'!W$57</f>
        <v>2.2370497171777314E-2</v>
      </c>
      <c r="X16" s="4">
        <f>'green difference mean'!X4/'FAO green averages'!X$57</f>
        <v>0.10849014668839829</v>
      </c>
      <c r="Y16" s="4">
        <f>'green difference mean'!Y4/'FAO green averages'!Y$57</f>
        <v>0.15822387933225998</v>
      </c>
      <c r="Z16" s="4">
        <f>'green difference mean'!Z4/'FAO green averages'!Z$57</f>
        <v>5.2583814357924509E-2</v>
      </c>
      <c r="AA16" s="4">
        <f>'green difference mean'!AA4/'FAO green averages'!AA$57</f>
        <v>0.11351422390262643</v>
      </c>
      <c r="AB16" s="4">
        <f>'green difference mean'!AB4/'FAO green averages'!AB$57</f>
        <v>2.6946553520917078E-2</v>
      </c>
      <c r="AC16" s="4">
        <f>'green difference mean'!AC4/'FAO green averages'!AC$57</f>
        <v>0.11384971432704129</v>
      </c>
      <c r="AD16" s="4">
        <f>'green difference mean'!AD4/'FAO green averages'!AD$57</f>
        <v>0.19767280573322032</v>
      </c>
      <c r="AE16" s="4">
        <f>'green difference mean'!AE4/'FAO green averages'!AE$57</f>
        <v>0.12013334199190423</v>
      </c>
      <c r="AF16" s="4">
        <f>'green difference mean'!AF4/'FAO green averages'!AF$57</f>
        <v>0.11297410979766481</v>
      </c>
      <c r="AG16" s="4">
        <f>'green difference mean'!AG4/'FAO green averages'!AG$57</f>
        <v>8.6306729264475746E-2</v>
      </c>
      <c r="AH16" s="4">
        <f>'green difference mean'!AH4/'FAO green averages'!AH$57</f>
        <v>3.5253189210244423E-2</v>
      </c>
      <c r="AI16" s="4">
        <f>'green difference mean'!AI4/'FAO green averages'!AI$57</f>
        <v>0.12972810575334234</v>
      </c>
      <c r="AJ16" s="4">
        <f>'green difference mean'!AJ4/'FAO green averages'!AJ$57</f>
        <v>0.21355542162073313</v>
      </c>
      <c r="AK16" s="4">
        <f>'green difference mean'!AK4/'FAO green averages'!AK$57</f>
        <v>8.393052198048169E-2</v>
      </c>
      <c r="AL16" s="4">
        <f>'green difference mean'!AL4/'FAO green averages'!AL$57</f>
        <v>0.15017599223206701</v>
      </c>
      <c r="AM16" s="4">
        <f>'green difference mean'!AM4/'FAO green averages'!AM$57</f>
        <v>0.19445685447174649</v>
      </c>
      <c r="AN16" s="4">
        <f>'green difference mean'!AN4/'FAO green averages'!AN$57</f>
        <v>8.94512098687332E-2</v>
      </c>
      <c r="AO16" s="4">
        <f>'green difference mean'!AO4/'FAO green averages'!AO$57</f>
        <v>5.5065251938295583E-2</v>
      </c>
      <c r="AP16" s="4">
        <f>'green difference mean'!AP4/'FAO green averages'!AP$57</f>
        <v>7.8156294706723903E-2</v>
      </c>
      <c r="AQ16" s="4">
        <f>'green difference mean'!AQ4/'FAO green averages'!AQ$57</f>
        <v>0.24898415823861092</v>
      </c>
      <c r="AR16" s="4">
        <f>'green difference mean'!AR4/'FAO green averages'!AR$57</f>
        <v>0.1291835980790543</v>
      </c>
      <c r="AS16" s="4">
        <f>'green difference mean'!AS4/'FAO green averages'!AS$57</f>
        <v>0.13817680049853112</v>
      </c>
      <c r="AT16" s="4">
        <f>'green difference mean'!AT4/'FAO green averages'!AT$57</f>
        <v>1.7818212785284431E-2</v>
      </c>
      <c r="AU16" s="4">
        <f>'green difference mean'!AU4/'FAO green averages'!AU$57</f>
        <v>0.11071335927367057</v>
      </c>
      <c r="AV16" s="4">
        <f>'green difference mean'!AV4/'FAO green averages'!AV$57</f>
        <v>0.17903605015673982</v>
      </c>
      <c r="AW16" s="4">
        <f>'green difference mean'!AW4/'FAO green averages'!AW$57</f>
        <v>0.12324852583398624</v>
      </c>
      <c r="AX16" s="4">
        <f>'green difference mean'!AX4/'FAO green averages'!AX$57</f>
        <v>1.3497303001876172E-2</v>
      </c>
      <c r="AY16" s="4">
        <f>'green difference mean'!AY4/'FAO green averages'!AY$57</f>
        <v>0.10589047399907961</v>
      </c>
      <c r="AZ16" s="4">
        <f>'green difference mean'!AZ4/'FAO green averages'!AZ$57</f>
        <v>0.18524260897142253</v>
      </c>
      <c r="BA16" s="4">
        <f>'green difference mean'!BA4/'FAO green averages'!BA$57</f>
        <v>3.1928482844150473E-2</v>
      </c>
      <c r="BB16" s="4">
        <f>'green difference mean'!BB4/'FAO green averages'!BB$57</f>
        <v>0.10081225739154227</v>
      </c>
      <c r="BC16" s="4">
        <f>'green difference mean'!BC4/'FAO green averages'!BC$57</f>
        <v>0.11553589748553068</v>
      </c>
      <c r="BD16" s="4">
        <f>'green difference mean'!BD4/'FAO green averages'!BD$57</f>
        <v>9.5928818333119947E-2</v>
      </c>
      <c r="BE16" s="4">
        <f>'green difference mean'!BE4/'FAO green averages'!BE$57</f>
        <v>0.13015597920277294</v>
      </c>
      <c r="BF16" s="4">
        <f>'green difference mean'!BF4/'FAO green averages'!BF$57</f>
        <v>0.19585680667474861</v>
      </c>
      <c r="BG16" s="4">
        <f>'green difference mean'!BG4/'FAO green averages'!BG$57</f>
        <v>0.10742364917776039</v>
      </c>
      <c r="BH16" s="4">
        <f>'green difference mean'!BH4/'FAO green averages'!BH$57</f>
        <v>6.1107579850627682E-2</v>
      </c>
      <c r="BI16" s="4">
        <f>'green difference mean'!BI4/'FAO green averages'!BI$57</f>
        <v>0.10082887811347341</v>
      </c>
      <c r="BJ16" s="4">
        <f>'green difference mean'!BJ4/'FAO green averages'!BJ$57</f>
        <v>0.22883787661406027</v>
      </c>
      <c r="BK16" s="4">
        <f>'green difference mean'!BK4/'FAO green averages'!BK$57</f>
        <v>0.16733012512030798</v>
      </c>
      <c r="BL16" s="4">
        <f>'green difference mean'!BL4/'FAO green averages'!BL$57</f>
        <v>3.6696412227713707E-2</v>
      </c>
      <c r="BM16" s="4">
        <f>'green difference mean'!BM4/'FAO green averages'!BM$57</f>
        <v>3.6696503614052779E-2</v>
      </c>
      <c r="BN16" s="4">
        <f>'green difference mean'!BN4/'FAO green averages'!BN$57</f>
        <v>8.0179419525065965E-2</v>
      </c>
      <c r="BO16" s="4">
        <f>'green difference mean'!BO4/'FAO green averages'!BO$57</f>
        <v>0.1235438302264078</v>
      </c>
      <c r="BP16" s="4">
        <f>'green difference mean'!BP4/'FAO green averages'!BP$57</f>
        <v>0.12056045090100817</v>
      </c>
      <c r="BQ16" s="4">
        <f>'green difference mean'!BQ4/'FAO green averages'!BQ$57</f>
        <v>0.20601585574382092</v>
      </c>
      <c r="BR16" s="4">
        <f>'green difference mean'!BR4/'FAO green averages'!BR$57</f>
        <v>0.19807860850805634</v>
      </c>
      <c r="BS16" s="4">
        <f>'green difference mean'!BS4/'FAO green averages'!BS$57</f>
        <v>0.14555321879232908</v>
      </c>
      <c r="BT16" s="4">
        <f>'green difference mean'!BT4/'FAO green averages'!BT$57</f>
        <v>3.6431608185477013E-2</v>
      </c>
      <c r="BU16" s="4">
        <f>'green difference mean'!BU4/'FAO green averages'!BU$57</f>
        <v>0.10233981281497478</v>
      </c>
      <c r="BV16" s="4">
        <f>'green difference mean'!BV4/'FAO green averages'!BV$57</f>
        <v>0.18318422016428607</v>
      </c>
      <c r="BW16" s="4">
        <f>'green difference mean'!BW4/'FAO green averages'!BW$57</f>
        <v>3.6137853107344638E-2</v>
      </c>
      <c r="BX16" s="4">
        <f>'green difference mean'!BX4/'FAO green averages'!BX$57</f>
        <v>3.6138726445743993E-2</v>
      </c>
      <c r="BY16" s="4">
        <f>'green difference mean'!BY4/'FAO green averages'!BY$57</f>
        <v>0.12303289587789791</v>
      </c>
      <c r="BZ16" s="4">
        <f>'green difference mean'!BZ4/'FAO green averages'!BZ$57</f>
        <v>3.653614035087719E-2</v>
      </c>
      <c r="CA16" s="4">
        <f>'green difference mean'!CA4/'FAO green averages'!CA$57</f>
        <v>0.10812372758915086</v>
      </c>
      <c r="CB16" s="4">
        <f>'green difference mean'!CB4/'FAO green averages'!CB$57</f>
        <v>0.20610683326069057</v>
      </c>
      <c r="CC16" s="4">
        <f>'green difference mean'!CC4/'FAO green averages'!CC$57</f>
        <v>0.10717554997785322</v>
      </c>
      <c r="CD16" s="4">
        <f>'green difference mean'!CD4/'FAO green averages'!CD$57</f>
        <v>4.1358532039948388E-2</v>
      </c>
      <c r="CE16" s="4">
        <f>'green difference mean'!CE4/'FAO green averages'!CE$57</f>
        <v>0.1300617176466036</v>
      </c>
      <c r="CF16" s="4">
        <f>'green difference mean'!CF4/'FAO green averages'!CF$57</f>
        <v>0.10393590446597209</v>
      </c>
      <c r="CG16" s="4">
        <f>'green difference mean'!CG4/'FAO green averages'!CG$57</f>
        <v>0.19475661976754347</v>
      </c>
      <c r="CH16" s="4">
        <f>'green difference mean'!CH4/'FAO green averages'!CH$57</f>
        <v>0.24291202098753864</v>
      </c>
      <c r="CI16" s="4">
        <f>'green difference mean'!CI4/'FAO green averages'!CI$57</f>
        <v>0.15011658408627221</v>
      </c>
      <c r="CJ16" s="4">
        <f>'green difference mean'!CJ4/'FAO green averages'!CJ$57</f>
        <v>2.0595121267348943E-2</v>
      </c>
      <c r="CK16" s="4">
        <f>'green difference mean'!CK4/'FAO green averages'!CK$57</f>
        <v>0.15518389752973466</v>
      </c>
      <c r="CL16" s="4">
        <f>'green difference mean'!CL4/'FAO green averages'!CL$57</f>
        <v>1.5573522507954723E-2</v>
      </c>
      <c r="CM16" s="4">
        <f>'green difference mean'!CM4/'FAO green averages'!CM$57</f>
        <v>0.15524084222670897</v>
      </c>
      <c r="CN16" s="4">
        <f>'green difference mean'!CN4/'FAO green averages'!CN$57</f>
        <v>0.18177732502396932</v>
      </c>
      <c r="CO16" s="4">
        <f>'green difference mean'!CO4/'FAO green averages'!CO$57</f>
        <v>4.0690805974427487E-2</v>
      </c>
      <c r="CP16" s="4">
        <f>'green difference mean'!CP4/'FAO green averages'!CP$57</f>
        <v>0.13012142947024036</v>
      </c>
      <c r="CQ16" s="4">
        <f>'green difference mean'!CQ4/'FAO green averages'!CQ$57</f>
        <v>0.1442152089978177</v>
      </c>
      <c r="CR16" s="4">
        <f>'green difference mean'!CR4/'FAO green averages'!CR$57</f>
        <v>1.1080158405025263E-2</v>
      </c>
      <c r="CS16" s="4">
        <f>'green difference mean'!CS4/'FAO green averages'!CS$57</f>
        <v>0.11538055897345756</v>
      </c>
      <c r="CT16" s="4">
        <f>'green difference mean'!CT4/'FAO green averages'!CT$57</f>
        <v>0.17923090399439381</v>
      </c>
      <c r="CU16" s="4">
        <f>'green difference mean'!CU4/'FAO green averages'!CU$57</f>
        <v>2.6724684456227308E-2</v>
      </c>
      <c r="CV16" s="4">
        <f>'green difference mean'!CV4/'FAO green averages'!CV$57</f>
        <v>0.12032799687622023</v>
      </c>
      <c r="CW16" s="4">
        <f>'green difference mean'!CW4/'FAO green averages'!CW$57</f>
        <v>0.15142460041695621</v>
      </c>
      <c r="CX16" s="4">
        <f>'green difference mean'!CX4/'FAO green averages'!CX$57</f>
        <v>3.555686624277124E-2</v>
      </c>
      <c r="CY16" s="4">
        <f>'green difference mean'!CY4/'FAO green averages'!CY$57</f>
        <v>0.13550027913901122</v>
      </c>
      <c r="CZ16" s="4">
        <f>'green difference mean'!CZ4/'FAO green averages'!CZ$57</f>
        <v>0.2808416485900217</v>
      </c>
      <c r="DA16" s="4">
        <f>'green difference mean'!DA4/'FAO green averages'!DA$57</f>
        <v>0.15316894805925371</v>
      </c>
      <c r="DB16" s="4">
        <f>'green difference mean'!DB4/'FAO green averages'!DB$57</f>
        <v>4.119096431997292E-2</v>
      </c>
      <c r="DC16" s="4">
        <f>'green difference mean'!DC4/'FAO green averages'!DC$57</f>
        <v>0.23741087843594455</v>
      </c>
      <c r="DD16" s="4">
        <f>'green difference mean'!DD4/'FAO green averages'!DD$57</f>
        <v>0.17488056564112364</v>
      </c>
      <c r="DE16" s="4">
        <f>'green difference mean'!DE4/'FAO green averages'!DE$57</f>
        <v>0.1728867964904772</v>
      </c>
      <c r="DF16" s="4">
        <f>'green difference mean'!DF4/'FAO green averages'!DF$57</f>
        <v>2.2023398032438184E-2</v>
      </c>
      <c r="DG16" s="4">
        <f>'green difference mean'!DG4/'FAO green averages'!DG$57</f>
        <v>0.14576685896160732</v>
      </c>
      <c r="DH16" s="4">
        <f>'green difference mean'!DH4/'FAO green averages'!DH$57</f>
        <v>1.3416939078751857E-2</v>
      </c>
      <c r="DI16" s="4">
        <f>'green difference mean'!DI4/'FAO green averages'!DI$57</f>
        <v>0.11944885696526002</v>
      </c>
      <c r="DK16" s="4">
        <f t="shared" si="0"/>
        <v>0.2808416485900217</v>
      </c>
      <c r="DL16" s="4">
        <f t="shared" si="1"/>
        <v>1.1080158405025263E-2</v>
      </c>
      <c r="DM16" s="4">
        <f t="shared" si="2"/>
        <v>0.11783593571866204</v>
      </c>
    </row>
    <row r="17" spans="1:117">
      <c r="A17" t="s">
        <v>228</v>
      </c>
      <c r="B17" s="4">
        <f>'green difference mean'!B5/'FAO green averages'!B$57</f>
        <v>8.4412602694254643E-2</v>
      </c>
      <c r="C17" s="4">
        <f>'green difference mean'!C5/'FAO green averages'!C$57</f>
        <v>0.10669467051719612</v>
      </c>
      <c r="D17" s="4">
        <f>'green difference mean'!D5/'FAO green averages'!D$57</f>
        <v>0.11137984684083975</v>
      </c>
      <c r="E17" s="4">
        <f>'green difference mean'!E5/'FAO green averages'!E$57</f>
        <v>7.7088561483040552E-2</v>
      </c>
      <c r="F17" s="4">
        <f>'green difference mean'!F5/'FAO green averages'!F$57</f>
        <v>0.11713630573248408</v>
      </c>
      <c r="G17" s="4">
        <f>'green difference mean'!G5/'FAO green averages'!G$57</f>
        <v>0.21548567925024087</v>
      </c>
      <c r="H17" s="4">
        <f>'green difference mean'!H5/'FAO green averages'!H$57</f>
        <v>0.11709452294641316</v>
      </c>
      <c r="I17" s="4">
        <f>'green difference mean'!I5/'FAO green averages'!I$57</f>
        <v>0.11714527460130249</v>
      </c>
      <c r="J17" s="4">
        <f>'green difference mean'!J5/'FAO green averages'!J$57</f>
        <v>0.1290366983752427</v>
      </c>
      <c r="K17" s="4">
        <f>'green difference mean'!K5/'FAO green averages'!K$57</f>
        <v>0.18698895851984484</v>
      </c>
      <c r="L17" s="4">
        <f>'green difference mean'!L5/'FAO green averages'!L$57</f>
        <v>0.20222473277135655</v>
      </c>
      <c r="M17" s="4">
        <f>'green difference mean'!M5/'FAO green averages'!M$57</f>
        <v>0.13339869534829543</v>
      </c>
      <c r="N17" s="4">
        <f>'green difference mean'!N5/'FAO green averages'!N$57</f>
        <v>0.20101777059773829</v>
      </c>
      <c r="O17" s="4">
        <f>'green difference mean'!O5/'FAO green averages'!O$57</f>
        <v>3.9181576571421302E-2</v>
      </c>
      <c r="P17" s="4">
        <f>'green difference mean'!P5/'FAO green averages'!P$57</f>
        <v>0.1405462741978255</v>
      </c>
      <c r="Q17" s="4">
        <f>'green difference mean'!Q5/'FAO green averages'!Q$57</f>
        <v>0.11955499141342493</v>
      </c>
      <c r="R17" s="4">
        <f>'green difference mean'!R5/'FAO green averages'!R$57</f>
        <v>3.2897419322758692E-2</v>
      </c>
      <c r="S17" s="4">
        <f>'green difference mean'!S5/'FAO green averages'!S$57</f>
        <v>0.13551530145389232</v>
      </c>
      <c r="T17" s="4">
        <f>'green difference mean'!T5/'FAO green averages'!T$57</f>
        <v>0.11392846317065779</v>
      </c>
      <c r="U17" s="4">
        <f>'green difference mean'!U5/'FAO green averages'!U$57</f>
        <v>0.19755250154416307</v>
      </c>
      <c r="V17" s="4">
        <f>'green difference mean'!V5/'FAO green averages'!V$57</f>
        <v>0.12025024900398407</v>
      </c>
      <c r="W17" s="4">
        <f>'green difference mean'!W5/'FAO green averages'!W$57</f>
        <v>2.2183685620720452E-2</v>
      </c>
      <c r="X17" s="4">
        <f>'green difference mean'!X5/'FAO green averages'!X$57</f>
        <v>0.10994962216624685</v>
      </c>
      <c r="Y17" s="4">
        <f>'green difference mean'!Y5/'FAO green averages'!Y$57</f>
        <v>0.15808829760189813</v>
      </c>
      <c r="Z17" s="4">
        <f>'green difference mean'!Z5/'FAO green averages'!Z$57</f>
        <v>5.2328440425060414E-2</v>
      </c>
      <c r="AA17" s="4">
        <f>'green difference mean'!AA5/'FAO green averages'!AA$57</f>
        <v>0.11411067753088416</v>
      </c>
      <c r="AB17" s="4">
        <f>'green difference mean'!AB5/'FAO green averages'!AB$57</f>
        <v>2.5975882090218849E-2</v>
      </c>
      <c r="AC17" s="4">
        <f>'green difference mean'!AC5/'FAO green averages'!AC$57</f>
        <v>0.1150068706154625</v>
      </c>
      <c r="AD17" s="4">
        <f>'green difference mean'!AD5/'FAO green averages'!AD$57</f>
        <v>0.19610079371195188</v>
      </c>
      <c r="AE17" s="4">
        <f>'green difference mean'!AE5/'FAO green averages'!AE$57</f>
        <v>0.11960300452410329</v>
      </c>
      <c r="AF17" s="4">
        <f>'green difference mean'!AF5/'FAO green averages'!AF$57</f>
        <v>0.11265501486692291</v>
      </c>
      <c r="AG17" s="4">
        <f>'green difference mean'!AG5/'FAO green averages'!AG$57</f>
        <v>8.5874506297041506E-2</v>
      </c>
      <c r="AH17" s="4">
        <f>'green difference mean'!AH5/'FAO green averages'!AH$57</f>
        <v>3.4834453208686333E-2</v>
      </c>
      <c r="AI17" s="4">
        <f>'green difference mean'!AI5/'FAO green averages'!AI$57</f>
        <v>0.13031896249561867</v>
      </c>
      <c r="AJ17" s="4">
        <f>'green difference mean'!AJ5/'FAO green averages'!AJ$57</f>
        <v>0.21186236370609829</v>
      </c>
      <c r="AK17" s="4">
        <f>'green difference mean'!AK5/'FAO green averages'!AK$57</f>
        <v>8.3434506222580349E-2</v>
      </c>
      <c r="AL17" s="4">
        <f>'green difference mean'!AL5/'FAO green averages'!AL$57</f>
        <v>0.14988469474450783</v>
      </c>
      <c r="AM17" s="4">
        <f>'green difference mean'!AM5/'FAO green averages'!AM$57</f>
        <v>0.1926201704310416</v>
      </c>
      <c r="AN17" s="4">
        <f>'green difference mean'!AN5/'FAO green averages'!AN$57</f>
        <v>8.9177078391059095E-2</v>
      </c>
      <c r="AO17" s="4">
        <f>'green difference mean'!AO5/'FAO green averages'!AO$57</f>
        <v>5.4705684061832828E-2</v>
      </c>
      <c r="AP17" s="4">
        <f>'green difference mean'!AP5/'FAO green averages'!AP$57</f>
        <v>7.7959585121602296E-2</v>
      </c>
      <c r="AQ17" s="4">
        <f>'green difference mean'!AQ5/'FAO green averages'!AQ$57</f>
        <v>0.24879620513738473</v>
      </c>
      <c r="AR17" s="4">
        <f>'green difference mean'!AR5/'FAO green averages'!AR$57</f>
        <v>0.12619663306770804</v>
      </c>
      <c r="AS17" s="4">
        <f>'green difference mean'!AS5/'FAO green averages'!AS$57</f>
        <v>0.13815187394284698</v>
      </c>
      <c r="AT17" s="4">
        <f>'green difference mean'!AT5/'FAO green averages'!AT$57</f>
        <v>1.7697853979788805E-2</v>
      </c>
      <c r="AU17" s="4">
        <f>'green difference mean'!AU5/'FAO green averages'!AU$57</f>
        <v>0.11071984435797665</v>
      </c>
      <c r="AV17" s="4">
        <f>'green difference mean'!AV5/'FAO green averages'!AV$57</f>
        <v>0.17794670846394983</v>
      </c>
      <c r="AW17" s="4">
        <f>'green difference mean'!AW5/'FAO green averages'!AW$57</f>
        <v>0.12325677291658076</v>
      </c>
      <c r="AX17" s="4">
        <f>'green difference mean'!AX5/'FAO green averages'!AX$57</f>
        <v>1.3487335834896809E-2</v>
      </c>
      <c r="AY17" s="4">
        <f>'green difference mean'!AY5/'FAO green averages'!AY$57</f>
        <v>0.1074419827756229</v>
      </c>
      <c r="AZ17" s="4">
        <f>'green difference mean'!AZ5/'FAO green averages'!AZ$57</f>
        <v>0.1842735825786673</v>
      </c>
      <c r="BA17" s="4">
        <f>'green difference mean'!BA5/'FAO green averages'!BA$57</f>
        <v>3.1863717789720268E-2</v>
      </c>
      <c r="BB17" s="4">
        <f>'green difference mean'!BB5/'FAO green averages'!BB$57</f>
        <v>0.10111664016142548</v>
      </c>
      <c r="BC17" s="4">
        <f>'green difference mean'!BC5/'FAO green averages'!BC$57</f>
        <v>0.11635469696676409</v>
      </c>
      <c r="BD17" s="4">
        <f>'green difference mean'!BD5/'FAO green averages'!BD$57</f>
        <v>9.5711176545896809E-2</v>
      </c>
      <c r="BE17" s="4">
        <f>'green difference mean'!BE5/'FAO green averages'!BE$57</f>
        <v>0.12983326361082889</v>
      </c>
      <c r="BF17" s="4">
        <f>'green difference mean'!BF5/'FAO green averages'!BF$57</f>
        <v>0.19380303786636238</v>
      </c>
      <c r="BG17" s="4">
        <f>'green difference mean'!BG5/'FAO green averages'!BG$57</f>
        <v>0.10829678935003915</v>
      </c>
      <c r="BH17" s="4">
        <f>'green difference mean'!BH5/'FAO green averages'!BH$57</f>
        <v>6.0513665978070875E-2</v>
      </c>
      <c r="BI17" s="4">
        <f>'green difference mean'!BI5/'FAO green averages'!BI$57</f>
        <v>0.10184425380247834</v>
      </c>
      <c r="BJ17" s="4">
        <f>'green difference mean'!BJ5/'FAO green averages'!BJ$57</f>
        <v>0.22664804047421278</v>
      </c>
      <c r="BK17" s="4">
        <f>'green difference mean'!BK5/'FAO green averages'!BK$57</f>
        <v>0.1665909528392685</v>
      </c>
      <c r="BL17" s="4">
        <f>'green difference mean'!BL5/'FAO green averages'!BL$57</f>
        <v>3.6598480688266523E-2</v>
      </c>
      <c r="BM17" s="4">
        <f>'green difference mean'!BM5/'FAO green averages'!BM$57</f>
        <v>3.6598587997982851E-2</v>
      </c>
      <c r="BN17" s="4">
        <f>'green difference mean'!BN5/'FAO green averages'!BN$57</f>
        <v>7.964511873350924E-2</v>
      </c>
      <c r="BO17" s="4">
        <f>'green difference mean'!BO5/'FAO green averages'!BO$57</f>
        <v>0.12268270657292137</v>
      </c>
      <c r="BP17" s="4">
        <f>'green difference mean'!BP5/'FAO green averages'!BP$57</f>
        <v>0.11967135032150511</v>
      </c>
      <c r="BQ17" s="4">
        <f>'green difference mean'!BQ5/'FAO green averages'!BQ$57</f>
        <v>0.20348722731747759</v>
      </c>
      <c r="BR17" s="4">
        <f>'green difference mean'!BR5/'FAO green averages'!BR$57</f>
        <v>0.19614373356704642</v>
      </c>
      <c r="BS17" s="4">
        <f>'green difference mean'!BS5/'FAO green averages'!BS$57</f>
        <v>0.14543558850787766</v>
      </c>
      <c r="BT17" s="4">
        <f>'green difference mean'!BT5/'FAO green averages'!BT$57</f>
        <v>3.6040473896037636E-2</v>
      </c>
      <c r="BU17" s="4">
        <f>'green difference mean'!BU5/'FAO green averages'!BU$57</f>
        <v>0.10179471356577187</v>
      </c>
      <c r="BV17" s="4">
        <f>'green difference mean'!BV5/'FAO green averages'!BV$57</f>
        <v>0.18163553602260241</v>
      </c>
      <c r="BW17" s="4">
        <f>'green difference mean'!BW5/'FAO green averages'!BW$57</f>
        <v>3.5723841807909607E-2</v>
      </c>
      <c r="BX17" s="4">
        <f>'green difference mean'!BX5/'FAO green averages'!BX$57</f>
        <v>3.5724496426250814E-2</v>
      </c>
      <c r="BY17" s="4">
        <f>'green difference mean'!BY5/'FAO green averages'!BY$57</f>
        <v>0.12414098783989515</v>
      </c>
      <c r="BZ17" s="4">
        <f>'green difference mean'!BZ5/'FAO green averages'!BZ$57</f>
        <v>3.660701754385965E-2</v>
      </c>
      <c r="CA17" s="4">
        <f>'green difference mean'!CA5/'FAO green averages'!CA$57</f>
        <v>0.10889866684179419</v>
      </c>
      <c r="CB17" s="4">
        <f>'green difference mean'!CB5/'FAO green averages'!CB$57</f>
        <v>0.20619884740181121</v>
      </c>
      <c r="CC17" s="4">
        <f>'green difference mean'!CC5/'FAO green averages'!CC$57</f>
        <v>0.10564373246714898</v>
      </c>
      <c r="CD17" s="4">
        <f>'green difference mean'!CD5/'FAO green averages'!CD$57</f>
        <v>4.1142543126105026E-2</v>
      </c>
      <c r="CE17" s="4">
        <f>'green difference mean'!CE5/'FAO green averages'!CE$57</f>
        <v>0.12977537872192235</v>
      </c>
      <c r="CF17" s="4">
        <f>'green difference mean'!CF5/'FAO green averages'!CF$57</f>
        <v>0.1038627916895144</v>
      </c>
      <c r="CG17" s="4">
        <f>'green difference mean'!CG5/'FAO green averages'!CG$57</f>
        <v>0.1929039587520755</v>
      </c>
      <c r="CH17" s="4">
        <f>'green difference mean'!CH5/'FAO green averages'!CH$57</f>
        <v>0.24066804085074486</v>
      </c>
      <c r="CI17" s="4">
        <f>'green difference mean'!CI5/'FAO green averages'!CI$57</f>
        <v>0.14863013698630137</v>
      </c>
      <c r="CJ17" s="4">
        <f>'green difference mean'!CJ5/'FAO green averages'!CJ$57</f>
        <v>2.0400953315575496E-2</v>
      </c>
      <c r="CK17" s="4">
        <f>'green difference mean'!CK5/'FAO green averages'!CK$57</f>
        <v>0.15476669716376942</v>
      </c>
      <c r="CL17" s="4">
        <f>'green difference mean'!CL5/'FAO green averages'!CL$57</f>
        <v>1.556465494757707E-2</v>
      </c>
      <c r="CM17" s="4">
        <f>'green difference mean'!CM5/'FAO green averages'!CM$57</f>
        <v>0.15521776752235361</v>
      </c>
      <c r="CN17" s="4">
        <f>'green difference mean'!CN5/'FAO green averages'!CN$57</f>
        <v>0.18057885906040266</v>
      </c>
      <c r="CO17" s="4">
        <f>'green difference mean'!CO5/'FAO green averages'!CO$57</f>
        <v>4.0354002231708687E-2</v>
      </c>
      <c r="CP17" s="4">
        <f>'green difference mean'!CP5/'FAO green averages'!CP$57</f>
        <v>0.12991852271297347</v>
      </c>
      <c r="CQ17" s="4">
        <f>'green difference mean'!CQ5/'FAO green averages'!CQ$57</f>
        <v>0.14384925297968779</v>
      </c>
      <c r="CR17" s="4">
        <f>'green difference mean'!CR5/'FAO green averages'!CR$57</f>
        <v>1.0970913560016388E-2</v>
      </c>
      <c r="CS17" s="4">
        <f>'green difference mean'!CS5/'FAO green averages'!CS$57</f>
        <v>0.11594890724790533</v>
      </c>
      <c r="CT17" s="4">
        <f>'green difference mean'!CT5/'FAO green averages'!CT$57</f>
        <v>0.17833304134548003</v>
      </c>
      <c r="CU17" s="4">
        <f>'green difference mean'!CU5/'FAO green averages'!CU$57</f>
        <v>2.6494726528730334E-2</v>
      </c>
      <c r="CV17" s="4">
        <f>'green difference mean'!CV5/'FAO green averages'!CV$57</f>
        <v>0.12109019914096056</v>
      </c>
      <c r="CW17" s="4">
        <f>'green difference mean'!CW5/'FAO green averages'!CW$57</f>
        <v>0.15192174052493718</v>
      </c>
      <c r="CX17" s="4">
        <f>'green difference mean'!CX5/'FAO green averages'!CX$57</f>
        <v>3.4168656673475843E-2</v>
      </c>
      <c r="CY17" s="4">
        <f>'green difference mean'!CY5/'FAO green averages'!CY$57</f>
        <v>0.1356615594566094</v>
      </c>
      <c r="CZ17" s="4">
        <f>'green difference mean'!CZ5/'FAO green averages'!CZ$57</f>
        <v>0.28139262472885029</v>
      </c>
      <c r="DA17" s="4">
        <f>'green difference mean'!DA5/'FAO green averages'!DA$57</f>
        <v>0.15303768985561597</v>
      </c>
      <c r="DB17" s="4">
        <f>'green difference mean'!DB5/'FAO green averages'!DB$57</f>
        <v>4.0827957191490967E-2</v>
      </c>
      <c r="DC17" s="4">
        <f>'green difference mean'!DC5/'FAO green averages'!DC$57</f>
        <v>0.23673377875431595</v>
      </c>
      <c r="DD17" s="4">
        <f>'green difference mean'!DD5/'FAO green averages'!DD$57</f>
        <v>0.17417829161093065</v>
      </c>
      <c r="DE17" s="4">
        <f>'green difference mean'!DE5/'FAO green averages'!DE$57</f>
        <v>0.17124616591768313</v>
      </c>
      <c r="DF17" s="4">
        <f>'green difference mean'!DF5/'FAO green averages'!DF$57</f>
        <v>2.1709651688380752E-2</v>
      </c>
      <c r="DG17" s="4">
        <f>'green difference mean'!DG5/'FAO green averages'!DG$57</f>
        <v>0.14539088919832902</v>
      </c>
      <c r="DH17" s="4">
        <f>'green difference mean'!DH5/'FAO green averages'!DH$57</f>
        <v>1.3295096582466567E-2</v>
      </c>
      <c r="DI17" s="4">
        <f>'green difference mean'!DI5/'FAO green averages'!DI$57</f>
        <v>0.12086470060087022</v>
      </c>
      <c r="DK17" s="4">
        <f t="shared" si="0"/>
        <v>0.28139262472885029</v>
      </c>
      <c r="DL17" s="4">
        <f t="shared" si="1"/>
        <v>1.0970913560016388E-2</v>
      </c>
      <c r="DM17" s="4">
        <f t="shared" si="2"/>
        <v>0.11749394354301637</v>
      </c>
    </row>
    <row r="18" spans="1:117">
      <c r="A18" t="s">
        <v>229</v>
      </c>
      <c r="B18" s="4">
        <f>'green difference mean'!B6/'FAO green averages'!B$57</f>
        <v>8.4849658377361623E-2</v>
      </c>
      <c r="C18" s="4">
        <f>'green difference mean'!C6/'FAO green averages'!C$57</f>
        <v>0.10599238645313731</v>
      </c>
      <c r="D18" s="4">
        <f>'green difference mean'!D6/'FAO green averages'!D$57</f>
        <v>0.11141217595118305</v>
      </c>
      <c r="E18" s="4">
        <f>'green difference mean'!E6/'FAO green averages'!E$57</f>
        <v>7.6957014490407191E-2</v>
      </c>
      <c r="F18" s="4">
        <f>'green difference mean'!F6/'FAO green averages'!F$57</f>
        <v>0.11713630573248408</v>
      </c>
      <c r="G18" s="4">
        <f>'green difference mean'!G6/'FAO green averages'!G$57</f>
        <v>0.21550319698694931</v>
      </c>
      <c r="H18" s="4">
        <f>'green difference mean'!H6/'FAO green averages'!H$57</f>
        <v>0.11595768291780721</v>
      </c>
      <c r="I18" s="4">
        <f>'green difference mean'!I6/'FAO green averages'!I$57</f>
        <v>0.11632480385621249</v>
      </c>
      <c r="J18" s="4">
        <f>'green difference mean'!J6/'FAO green averages'!J$57</f>
        <v>0.12763562175847404</v>
      </c>
      <c r="K18" s="4">
        <f>'green difference mean'!K6/'FAO green averages'!K$57</f>
        <v>0.1868695911668159</v>
      </c>
      <c r="L18" s="4">
        <f>'green difference mean'!L6/'FAO green averages'!L$57</f>
        <v>0.20129776078329134</v>
      </c>
      <c r="M18" s="4">
        <f>'green difference mean'!M6/'FAO green averages'!M$57</f>
        <v>0.13326861846703425</v>
      </c>
      <c r="N18" s="4">
        <f>'green difference mean'!N6/'FAO green averages'!N$57</f>
        <v>0.20109450726978997</v>
      </c>
      <c r="O18" s="4">
        <f>'green difference mean'!O6/'FAO green averages'!O$57</f>
        <v>3.9163773700072485E-2</v>
      </c>
      <c r="P18" s="4">
        <f>'green difference mean'!P6/'FAO green averages'!P$57</f>
        <v>0.14166003712543093</v>
      </c>
      <c r="Q18" s="4">
        <f>'green difference mean'!Q6/'FAO green averages'!Q$57</f>
        <v>0.11842753677294109</v>
      </c>
      <c r="R18" s="4">
        <f>'green difference mean'!R6/'FAO green averages'!R$57</f>
        <v>3.2517859214691795E-2</v>
      </c>
      <c r="S18" s="4">
        <f>'green difference mean'!S6/'FAO green averages'!S$57</f>
        <v>0.13562544480970617</v>
      </c>
      <c r="T18" s="4">
        <f>'green difference mean'!T6/'FAO green averages'!T$57</f>
        <v>0.11402697787208246</v>
      </c>
      <c r="U18" s="4">
        <f>'green difference mean'!U6/'FAO green averages'!U$57</f>
        <v>0.19780728844966028</v>
      </c>
      <c r="V18" s="4">
        <f>'green difference mean'!V6/'FAO green averages'!V$57</f>
        <v>0.11987466799468792</v>
      </c>
      <c r="W18" s="4">
        <f>'green difference mean'!W6/'FAO green averages'!W$57</f>
        <v>2.2288627567728488E-2</v>
      </c>
      <c r="X18" s="4">
        <f>'green difference mean'!X6/'FAO green averages'!X$57</f>
        <v>0.10902355904578456</v>
      </c>
      <c r="Y18" s="4">
        <f>'green difference mean'!Y6/'FAO green averages'!Y$57</f>
        <v>0.15838488263706466</v>
      </c>
      <c r="Z18" s="4">
        <f>'green difference mean'!Z6/'FAO green averages'!Z$57</f>
        <v>5.2658738115087117E-2</v>
      </c>
      <c r="AA18" s="4">
        <f>'green difference mean'!AA6/'FAO green averages'!AA$57</f>
        <v>0.11428253705089064</v>
      </c>
      <c r="AB18" s="4">
        <f>'green difference mean'!AB6/'FAO green averages'!AB$57</f>
        <v>2.6387524192347776E-2</v>
      </c>
      <c r="AC18" s="4">
        <f>'green difference mean'!AC6/'FAO green averages'!AC$57</f>
        <v>0.11486945830621248</v>
      </c>
      <c r="AD18" s="4">
        <f>'green difference mean'!AD6/'FAO green averages'!AD$57</f>
        <v>0.19652462048239192</v>
      </c>
      <c r="AE18" s="4">
        <f>'green difference mean'!AE6/'FAO green averages'!AE$57</f>
        <v>0.11968309630495488</v>
      </c>
      <c r="AF18" s="4">
        <f>'green difference mean'!AF6/'FAO green averages'!AF$57</f>
        <v>0.11273478859960838</v>
      </c>
      <c r="AG18" s="4">
        <f>'green difference mean'!AG6/'FAO green averages'!AG$57</f>
        <v>8.6362620165437068E-2</v>
      </c>
      <c r="AH18" s="4">
        <f>'green difference mean'!AH6/'FAO green averages'!AH$57</f>
        <v>3.5023371311714867E-2</v>
      </c>
      <c r="AI18" s="4">
        <f>'green difference mean'!AI6/'FAO green averages'!AI$57</f>
        <v>0.1298532872665365</v>
      </c>
      <c r="AJ18" s="4">
        <f>'green difference mean'!AJ6/'FAO green averages'!AJ$57</f>
        <v>0.21181305133965261</v>
      </c>
      <c r="AK18" s="4">
        <f>'green difference mean'!AK6/'FAO green averages'!AK$57</f>
        <v>8.388933655654042E-2</v>
      </c>
      <c r="AL18" s="4">
        <f>'green difference mean'!AL6/'FAO green averages'!AL$57</f>
        <v>0.15009103046486225</v>
      </c>
      <c r="AM18" s="4">
        <f>'green difference mean'!AM6/'FAO green averages'!AM$57</f>
        <v>0.19310002482005462</v>
      </c>
      <c r="AN18" s="4">
        <f>'green difference mean'!AN6/'FAO green averages'!AN$57</f>
        <v>8.9459996134043263E-2</v>
      </c>
      <c r="AO18" s="4">
        <f>'green difference mean'!AO6/'FAO green averages'!AO$57</f>
        <v>5.5264298441337456E-2</v>
      </c>
      <c r="AP18" s="4">
        <f>'green difference mean'!AP6/'FAO green averages'!AP$57</f>
        <v>7.8183118741058655E-2</v>
      </c>
      <c r="AQ18" s="4">
        <f>'green difference mean'!AQ6/'FAO green averages'!AQ$57</f>
        <v>0.24882305558041709</v>
      </c>
      <c r="AR18" s="4">
        <f>'green difference mean'!AR6/'FAO green averages'!AR$57</f>
        <v>0.12655021373159533</v>
      </c>
      <c r="AS18" s="4">
        <f>'green difference mean'!AS6/'FAO green averages'!AS$57</f>
        <v>0.13793465681474226</v>
      </c>
      <c r="AT18" s="4">
        <f>'green difference mean'!AT6/'FAO green averages'!AT$57</f>
        <v>1.768309299420915E-2</v>
      </c>
      <c r="AU18" s="4">
        <f>'green difference mean'!AU6/'FAO green averages'!AU$57</f>
        <v>0.11067444876783399</v>
      </c>
      <c r="AV18" s="4">
        <f>'green difference mean'!AV6/'FAO green averages'!AV$57</f>
        <v>0.1781269592476489</v>
      </c>
      <c r="AW18" s="4">
        <f>'green difference mean'!AW6/'FAO green averages'!AW$57</f>
        <v>0.12194136324275288</v>
      </c>
      <c r="AX18" s="4">
        <f>'green difference mean'!AX6/'FAO green averages'!AX$57</f>
        <v>1.3395872420262663E-2</v>
      </c>
      <c r="AY18" s="4">
        <f>'green difference mean'!AY6/'FAO green averages'!AY$57</f>
        <v>0.10640326079810662</v>
      </c>
      <c r="AZ18" s="4">
        <f>'green difference mean'!AZ6/'FAO green averages'!AZ$57</f>
        <v>0.18447795905423023</v>
      </c>
      <c r="BA18" s="4">
        <f>'green difference mean'!BA6/'FAO green averages'!BA$57</f>
        <v>3.1944329612787654E-2</v>
      </c>
      <c r="BB18" s="4">
        <f>'green difference mean'!BB6/'FAO green averages'!BB$57</f>
        <v>0.10085842781169309</v>
      </c>
      <c r="BC18" s="4">
        <f>'green difference mean'!BC6/'FAO green averages'!BC$57</f>
        <v>0.11587464431582818</v>
      </c>
      <c r="BD18" s="4">
        <f>'green difference mean'!BD6/'FAO green averages'!BD$57</f>
        <v>9.553742890063463E-2</v>
      </c>
      <c r="BE18" s="4">
        <f>'green difference mean'!BE6/'FAO green averages'!BE$57</f>
        <v>0.12998266897746966</v>
      </c>
      <c r="BF18" s="4">
        <f>'green difference mean'!BF6/'FAO green averages'!BF$57</f>
        <v>0.1941025458175854</v>
      </c>
      <c r="BG18" s="4">
        <f>'green difference mean'!BG6/'FAO green averages'!BG$57</f>
        <v>0.10810689115113548</v>
      </c>
      <c r="BH18" s="4">
        <f>'green difference mean'!BH6/'FAO green averages'!BH$57</f>
        <v>6.0750039726680437E-2</v>
      </c>
      <c r="BI18" s="4">
        <f>'green difference mean'!BI6/'FAO green averages'!BI$57</f>
        <v>0.10161631232127315</v>
      </c>
      <c r="BJ18" s="4">
        <f>'green difference mean'!BJ6/'FAO green averages'!BJ$57</f>
        <v>0.22778826549875406</v>
      </c>
      <c r="BK18" s="4">
        <f>'green difference mean'!BK6/'FAO green averages'!BK$57</f>
        <v>0.16674879692011549</v>
      </c>
      <c r="BL18" s="4">
        <f>'green difference mean'!BL6/'FAO green averages'!BL$57</f>
        <v>3.6533498077979135E-2</v>
      </c>
      <c r="BM18" s="4">
        <f>'green difference mean'!BM6/'FAO green averages'!BM$57</f>
        <v>3.6533451000168089E-2</v>
      </c>
      <c r="BN18" s="4">
        <f>'green difference mean'!BN6/'FAO green averages'!BN$57</f>
        <v>8.0192612137203162E-2</v>
      </c>
      <c r="BO18" s="4">
        <f>'green difference mean'!BO6/'FAO green averages'!BO$57</f>
        <v>0.12306811584854545</v>
      </c>
      <c r="BP18" s="4">
        <f>'green difference mean'!BP6/'FAO green averages'!BP$57</f>
        <v>0.12010002381519408</v>
      </c>
      <c r="BQ18" s="4">
        <f>'green difference mean'!BQ6/'FAO green averages'!BQ$57</f>
        <v>0.20394839110834759</v>
      </c>
      <c r="BR18" s="4">
        <f>'green difference mean'!BR6/'FAO green averages'!BR$57</f>
        <v>0.19640666082383873</v>
      </c>
      <c r="BS18" s="4">
        <f>'green difference mean'!BS6/'FAO green averages'!BS$57</f>
        <v>0.14546588721750908</v>
      </c>
      <c r="BT18" s="4">
        <f>'green difference mean'!BT6/'FAO green averages'!BT$57</f>
        <v>3.6366419137237115E-2</v>
      </c>
      <c r="BU18" s="4">
        <f>'green difference mean'!BU6/'FAO green averages'!BU$57</f>
        <v>0.10216496965957009</v>
      </c>
      <c r="BV18" s="4">
        <f>'green difference mean'!BV6/'FAO green averages'!BV$57</f>
        <v>0.18181342541725526</v>
      </c>
      <c r="BW18" s="4">
        <f>'green difference mean'!BW6/'FAO green averages'!BW$57</f>
        <v>3.5913672316384183E-2</v>
      </c>
      <c r="BX18" s="4">
        <f>'green difference mean'!BX6/'FAO green averages'!BX$57</f>
        <v>3.5914554905782978E-2</v>
      </c>
      <c r="BY18" s="4">
        <f>'green difference mean'!BY6/'FAO green averages'!BY$57</f>
        <v>0.12290956042473646</v>
      </c>
      <c r="BZ18" s="4">
        <f>'green difference mean'!BZ6/'FAO green averages'!BZ$57</f>
        <v>3.6466666666666661E-2</v>
      </c>
      <c r="CA18" s="4">
        <f>'green difference mean'!CA6/'FAO green averages'!CA$57</f>
        <v>0.10838641886123335</v>
      </c>
      <c r="CB18" s="4">
        <f>'green difference mean'!CB6/'FAO green averages'!CB$57</f>
        <v>0.2063538185868565</v>
      </c>
      <c r="CC18" s="4">
        <f>'green difference mean'!CC6/'FAO green averages'!CC$57</f>
        <v>0.10595009596928982</v>
      </c>
      <c r="CD18" s="4">
        <f>'green difference mean'!CD6/'FAO green averages'!CD$57</f>
        <v>4.1270607349357287E-2</v>
      </c>
      <c r="CE18" s="4">
        <f>'green difference mean'!CE6/'FAO green averages'!CE$57</f>
        <v>0.13000174125021766</v>
      </c>
      <c r="CF18" s="4">
        <f>'green difference mean'!CF6/'FAO green averages'!CF$57</f>
        <v>0.10397855358557241</v>
      </c>
      <c r="CG18" s="4">
        <f>'green difference mean'!CG6/'FAO green averages'!CG$57</f>
        <v>0.19331469020361791</v>
      </c>
      <c r="CH18" s="4">
        <f>'green difference mean'!CH6/'FAO green averages'!CH$57</f>
        <v>0.24078515881195539</v>
      </c>
      <c r="CI18" s="4">
        <f>'green difference mean'!CI6/'FAO green averages'!CI$57</f>
        <v>0.14911833284756632</v>
      </c>
      <c r="CJ18" s="4">
        <f>'green difference mean'!CJ6/'FAO green averages'!CJ$57</f>
        <v>2.0818028879854202E-2</v>
      </c>
      <c r="CK18" s="4">
        <f>'green difference mean'!CK6/'FAO green averages'!CK$57</f>
        <v>0.15475205855443733</v>
      </c>
      <c r="CL18" s="4">
        <f>'green difference mean'!CL6/'FAO green averages'!CL$57</f>
        <v>1.5582390068332376E-2</v>
      </c>
      <c r="CM18" s="4">
        <f>'green difference mean'!CM6/'FAO green averages'!CM$57</f>
        <v>0.15496394577444478</v>
      </c>
      <c r="CN18" s="4">
        <f>'green difference mean'!CN6/'FAO green averages'!CN$57</f>
        <v>0.18057885906040266</v>
      </c>
      <c r="CO18" s="4">
        <f>'green difference mean'!CO6/'FAO green averages'!CO$57</f>
        <v>4.0111380690601231E-2</v>
      </c>
      <c r="CP18" s="4">
        <f>'green difference mean'!CP6/'FAO green averages'!CP$57</f>
        <v>0.12945608405687681</v>
      </c>
      <c r="CQ18" s="4">
        <f>'green difference mean'!CQ6/'FAO green averages'!CQ$57</f>
        <v>0.14380896424374687</v>
      </c>
      <c r="CR18" s="4">
        <f>'green difference mean'!CR6/'FAO green averages'!CR$57</f>
        <v>1.0863034275570121E-2</v>
      </c>
      <c r="CS18" s="4">
        <f>'green difference mean'!CS6/'FAO green averages'!CS$57</f>
        <v>0.11550946270580653</v>
      </c>
      <c r="CT18" s="4">
        <f>'green difference mean'!CT6/'FAO green averages'!CT$57</f>
        <v>0.17836807988787665</v>
      </c>
      <c r="CU18" s="4">
        <f>'green difference mean'!CU6/'FAO green averages'!CU$57</f>
        <v>2.6375425047547692E-2</v>
      </c>
      <c r="CV18" s="4">
        <f>'green difference mean'!CV6/'FAO green averages'!CV$57</f>
        <v>0.12094962905115191</v>
      </c>
      <c r="CW18" s="4">
        <f>'green difference mean'!CW6/'FAO green averages'!CW$57</f>
        <v>0.15179344630352273</v>
      </c>
      <c r="CX18" s="4">
        <f>'green difference mean'!CX6/'FAO green averages'!CX$57</f>
        <v>3.4237707512155824E-2</v>
      </c>
      <c r="CY18" s="4">
        <f>'green difference mean'!CY6/'FAO green averages'!CY$57</f>
        <v>0.13540102971279699</v>
      </c>
      <c r="CZ18" s="4">
        <f>'green difference mean'!CZ6/'FAO green averages'!CZ$57</f>
        <v>0.28184815618221254</v>
      </c>
      <c r="DA18" s="4">
        <f>'green difference mean'!DA6/'FAO green averages'!DA$57</f>
        <v>0.15262516407275456</v>
      </c>
      <c r="DB18" s="4">
        <f>'green difference mean'!DB6/'FAO green averages'!DB$57</f>
        <v>4.0827957191490967E-2</v>
      </c>
      <c r="DC18" s="4">
        <f>'green difference mean'!DC6/'FAO green averages'!DC$57</f>
        <v>0.23689072238913053</v>
      </c>
      <c r="DD18" s="4">
        <f>'green difference mean'!DD6/'FAO green averages'!DD$57</f>
        <v>0.17410663099560481</v>
      </c>
      <c r="DE18" s="4">
        <f>'green difference mean'!DE6/'FAO green averages'!DE$57</f>
        <v>0.17180968685355588</v>
      </c>
      <c r="DF18" s="4">
        <f>'green difference mean'!DF6/'FAO green averages'!DF$57</f>
        <v>2.1995479925551717E-2</v>
      </c>
      <c r="DG18" s="4">
        <f>'green difference mean'!DG6/'FAO green averages'!DG$57</f>
        <v>0.14552019096876864</v>
      </c>
      <c r="DH18" s="4">
        <f>'green difference mean'!DH6/'FAO green averages'!DH$57</f>
        <v>1.3360475482912334E-2</v>
      </c>
      <c r="DI18" s="4">
        <f>'green difference mean'!DI6/'FAO green averages'!DI$57</f>
        <v>0.12020857794046551</v>
      </c>
      <c r="DK18" s="4">
        <f t="shared" si="0"/>
        <v>0.28184815618221254</v>
      </c>
      <c r="DL18" s="4">
        <f t="shared" si="1"/>
        <v>1.0863034275570121E-2</v>
      </c>
      <c r="DM18" s="4">
        <f t="shared" si="2"/>
        <v>0.11748501790400841</v>
      </c>
    </row>
    <row r="19" spans="1:117">
      <c r="A19" t="s">
        <v>230</v>
      </c>
      <c r="B19" s="4">
        <f>'green difference mean'!B7/'FAO green averages'!B$57</f>
        <v>9.5410915327376833E-2</v>
      </c>
      <c r="C19" s="4">
        <f>'green difference mean'!C7/'FAO green averages'!C$57</f>
        <v>0.1126345497505907</v>
      </c>
      <c r="D19" s="4">
        <f>'green difference mean'!D7/'FAO green averages'!D$57</f>
        <v>0.10998565395728516</v>
      </c>
      <c r="E19" s="4">
        <f>'green difference mean'!E7/'FAO green averages'!E$57</f>
        <v>7.7228203675220597E-2</v>
      </c>
      <c r="F19" s="4">
        <f>'green difference mean'!F7/'FAO green averages'!F$57</f>
        <v>0.11505222929936307</v>
      </c>
      <c r="G19" s="4">
        <f>'green difference mean'!G7/'FAO green averages'!G$57</f>
        <v>0.21714986423754051</v>
      </c>
      <c r="H19" s="4">
        <f>'green difference mean'!H7/'FAO green averages'!H$57</f>
        <v>0.11696382333357994</v>
      </c>
      <c r="I19" s="4">
        <f>'green difference mean'!I7/'FAO green averages'!I$57</f>
        <v>0.11805548433413671</v>
      </c>
      <c r="J19" s="4">
        <f>'green difference mean'!J7/'FAO green averages'!J$57</f>
        <v>0.11202959467099279</v>
      </c>
      <c r="K19" s="4">
        <f>'green difference mean'!K7/'FAO green averages'!K$57</f>
        <v>0.18825226300606787</v>
      </c>
      <c r="L19" s="4">
        <f>'green difference mean'!L7/'FAO green averages'!L$57</f>
        <v>0.20916253874453231</v>
      </c>
      <c r="M19" s="4">
        <f>'green difference mean'!M7/'FAO green averages'!M$57</f>
        <v>0.13025355284615983</v>
      </c>
      <c r="N19" s="4">
        <f>'green difference mean'!N7/'FAO green averages'!N$57</f>
        <v>0.20361066235864295</v>
      </c>
      <c r="O19" s="4">
        <f>'green difference mean'!O7/'FAO green averages'!O$57</f>
        <v>3.644756418570938E-2</v>
      </c>
      <c r="P19" s="4">
        <f>'green difference mean'!P7/'FAO green averages'!P$57</f>
        <v>0.14284451515955096</v>
      </c>
      <c r="Q19" s="4">
        <f>'green difference mean'!Q7/'FAO green averages'!Q$57</f>
        <v>0.10925856790860898</v>
      </c>
      <c r="R19" s="4">
        <f>'green difference mean'!R7/'FAO green averages'!R$57</f>
        <v>4.8461041221222217E-2</v>
      </c>
      <c r="S19" s="4">
        <f>'green difference mean'!S7/'FAO green averages'!S$57</f>
        <v>0.13379875961636223</v>
      </c>
      <c r="T19" s="4">
        <f>'green difference mean'!T7/'FAO green averages'!T$57</f>
        <v>0.11013185813882996</v>
      </c>
      <c r="U19" s="4">
        <f>'green difference mean'!U7/'FAO green averages'!U$57</f>
        <v>0.21090179122915378</v>
      </c>
      <c r="V19" s="4">
        <f>'green difference mean'!V7/'FAO green averages'!V$57</f>
        <v>0.11704432270916335</v>
      </c>
      <c r="W19" s="4">
        <f>'green difference mean'!W7/'FAO green averages'!W$57</f>
        <v>2.4818398332837152E-2</v>
      </c>
      <c r="X19" s="4">
        <f>'green difference mean'!X7/'FAO green averages'!X$57</f>
        <v>0.1052822640391169</v>
      </c>
      <c r="Y19" s="4">
        <f>'green difference mean'!Y7/'FAO green averages'!Y$57</f>
        <v>0.16063892890433012</v>
      </c>
      <c r="Z19" s="4">
        <f>'green difference mean'!Z7/'FAO green averages'!Z$57</f>
        <v>4.0335362958116565E-2</v>
      </c>
      <c r="AA19" s="4">
        <f>'green difference mean'!AA7/'FAO green averages'!AA$57</f>
        <v>0.11180775996279747</v>
      </c>
      <c r="AB19" s="4">
        <f>'green difference mean'!AB7/'FAO green averages'!AB$57</f>
        <v>2.6163465832961141E-2</v>
      </c>
      <c r="AC19" s="4">
        <f>'green difference mean'!AC7/'FAO green averages'!AC$57</f>
        <v>0.11279380921385694</v>
      </c>
      <c r="AD19" s="4">
        <f>'green difference mean'!AD7/'FAO green averages'!AD$57</f>
        <v>0.19729521461046468</v>
      </c>
      <c r="AE19" s="4">
        <f>'green difference mean'!AE7/'FAO green averages'!AE$57</f>
        <v>0.11687771933242419</v>
      </c>
      <c r="AF19" s="4">
        <f>'green difference mean'!AF7/'FAO green averages'!AF$57</f>
        <v>0.11050837624193198</v>
      </c>
      <c r="AG19" s="4">
        <f>'green difference mean'!AG7/'FAO green averages'!AG$57</f>
        <v>8.6452045606975184E-2</v>
      </c>
      <c r="AH19" s="4">
        <f>'green difference mean'!AH7/'FAO green averages'!AH$57</f>
        <v>3.5353491089687404E-2</v>
      </c>
      <c r="AI19" s="4">
        <f>'green difference mean'!AI7/'FAO green averages'!AI$57</f>
        <v>0.12964298232437035</v>
      </c>
      <c r="AJ19" s="4">
        <f>'green difference mean'!AJ7/'FAO green averages'!AJ$57</f>
        <v>0.21156101035559696</v>
      </c>
      <c r="AK19" s="4">
        <f>'green difference mean'!AK7/'FAO green averages'!AK$57</f>
        <v>8.7332796132151488E-2</v>
      </c>
      <c r="AL19" s="4">
        <f>'green difference mean'!AL7/'FAO green averages'!AL$57</f>
        <v>0.14478698871222237</v>
      </c>
      <c r="AM19" s="4">
        <f>'green difference mean'!AM7/'FAO green averages'!AM$57</f>
        <v>0.19652519235542318</v>
      </c>
      <c r="AN19" s="4">
        <f>'green difference mean'!AN7/'FAO green averages'!AN$57</f>
        <v>9.0168169118034686E-2</v>
      </c>
      <c r="AO19" s="4">
        <f>'green difference mean'!AO7/'FAO green averages'!AO$57</f>
        <v>3.0657977109652151E-2</v>
      </c>
      <c r="AP19" s="4">
        <f>'green difference mean'!AP7/'FAO green averages'!AP$57</f>
        <v>7.2179005722460665E-2</v>
      </c>
      <c r="AQ19" s="4">
        <f>'green difference mean'!AQ7/'FAO green averages'!AQ$57</f>
        <v>0.25609952564217309</v>
      </c>
      <c r="AR19" s="4">
        <f>'green difference mean'!AR7/'FAO green averages'!AR$57</f>
        <v>0.12291413794923216</v>
      </c>
      <c r="AS19" s="4">
        <f>'green difference mean'!AS7/'FAO green averages'!AS$57</f>
        <v>0.11929137363126503</v>
      </c>
      <c r="AT19" s="4">
        <f>'green difference mean'!AT7/'FAO green averages'!AT$57</f>
        <v>2.3893493811740659E-2</v>
      </c>
      <c r="AU19" s="4">
        <f>'green difference mean'!AU7/'FAO green averages'!AU$57</f>
        <v>0.11315823605706875</v>
      </c>
      <c r="AV19" s="4">
        <f>'green difference mean'!AV7/'FAO green averages'!AV$57</f>
        <v>0.1756269592476489</v>
      </c>
      <c r="AW19" s="4">
        <f>'green difference mean'!AW7/'FAO green averages'!AW$57</f>
        <v>0.12540513793245639</v>
      </c>
      <c r="AX19" s="4">
        <f>'green difference mean'!AX7/'FAO green averages'!AX$57</f>
        <v>2.5178822701688554E-2</v>
      </c>
      <c r="AY19" s="4">
        <f>'green difference mean'!AY7/'FAO green averages'!AY$57</f>
        <v>0.10143974755111433</v>
      </c>
      <c r="AZ19" s="4">
        <f>'green difference mean'!AZ7/'FAO green averages'!AZ$57</f>
        <v>0.18684238345255291</v>
      </c>
      <c r="BA19" s="4">
        <f>'green difference mean'!BA7/'FAO green averages'!BA$57</f>
        <v>3.6878186578475955E-2</v>
      </c>
      <c r="BB19" s="4">
        <f>'green difference mean'!BB7/'FAO green averages'!BB$57</f>
        <v>0.11196497888130783</v>
      </c>
      <c r="BC19" s="4">
        <f>'green difference mean'!BC7/'FAO green averages'!BC$57</f>
        <v>0.11190066007239505</v>
      </c>
      <c r="BD19" s="4">
        <f>'green difference mean'!BD7/'FAO green averages'!BD$57</f>
        <v>9.1852149898494814E-2</v>
      </c>
      <c r="BE19" s="4">
        <f>'green difference mean'!BE7/'FAO green averages'!BE$57</f>
        <v>0.1350385465845933</v>
      </c>
      <c r="BF19" s="4">
        <f>'green difference mean'!BF7/'FAO green averages'!BF$57</f>
        <v>0.19533623333095626</v>
      </c>
      <c r="BG19" s="4">
        <f>'green difference mean'!BG7/'FAO green averages'!BG$57</f>
        <v>0.10040328895849647</v>
      </c>
      <c r="BH19" s="4">
        <f>'green difference mean'!BH7/'FAO green averages'!BH$57</f>
        <v>6.9501827427300183E-2</v>
      </c>
      <c r="BI19" s="4">
        <f>'green difference mean'!BI7/'FAO green averages'!BI$57</f>
        <v>9.4106676613204029E-2</v>
      </c>
      <c r="BJ19" s="4">
        <f>'green difference mean'!BJ7/'FAO green averages'!BJ$57</f>
        <v>0.23108057086762818</v>
      </c>
      <c r="BK19" s="4">
        <f>'green difference mean'!BK7/'FAO green averages'!BK$57</f>
        <v>0.1689162656400385</v>
      </c>
      <c r="BL19" s="4">
        <f>'green difference mean'!BL7/'FAO green averages'!BL$57</f>
        <v>3.618478857770456E-2</v>
      </c>
      <c r="BM19" s="4">
        <f>'green difference mean'!BM7/'FAO green averages'!BM$57</f>
        <v>3.6184652882837454E-2</v>
      </c>
      <c r="BN19" s="4">
        <f>'green difference mean'!BN7/'FAO green averages'!BN$57</f>
        <v>7.967678100263853E-2</v>
      </c>
      <c r="BO19" s="4">
        <f>'green difference mean'!BO7/'FAO green averages'!BO$57</f>
        <v>0.13019576856092369</v>
      </c>
      <c r="BP19" s="4">
        <f>'green difference mean'!BP7/'FAO green averages'!BP$57</f>
        <v>0.12140985949035484</v>
      </c>
      <c r="BQ19" s="4">
        <f>'green difference mean'!BQ7/'FAO green averages'!BQ$57</f>
        <v>0.18552256593605887</v>
      </c>
      <c r="BR19" s="4">
        <f>'green difference mean'!BR7/'FAO green averages'!BR$57</f>
        <v>0.20134160318209396</v>
      </c>
      <c r="BS19" s="4">
        <f>'green difference mean'!BS7/'FAO green averages'!BS$57</f>
        <v>0.14615919298495758</v>
      </c>
      <c r="BT19" s="4">
        <f>'green difference mean'!BT7/'FAO green averages'!BT$57</f>
        <v>3.7770534550195571E-2</v>
      </c>
      <c r="BU19" s="4">
        <f>'green difference mean'!BU7/'FAO green averages'!BU$57</f>
        <v>0.10393397099660598</v>
      </c>
      <c r="BV19" s="4">
        <f>'green difference mean'!BV7/'FAO green averages'!BV$57</f>
        <v>0.18329932506670851</v>
      </c>
      <c r="BW19" s="4">
        <f>'green difference mean'!BW7/'FAO green averages'!BW$57</f>
        <v>3.7314350282485878E-2</v>
      </c>
      <c r="BX19" s="4">
        <f>'green difference mean'!BX7/'FAO green averages'!BX$57</f>
        <v>3.7315356291964481E-2</v>
      </c>
      <c r="BY19" s="4">
        <f>'green difference mean'!BY7/'FAO green averages'!BY$57</f>
        <v>0.11483686959202945</v>
      </c>
      <c r="BZ19" s="4">
        <f>'green difference mean'!BZ7/'FAO green averages'!BZ$57</f>
        <v>2.980912280701754E-2</v>
      </c>
      <c r="CA19" s="4">
        <f>'green difference mean'!CA7/'FAO green averages'!CA$57</f>
        <v>0.1074210284363302</v>
      </c>
      <c r="CB19" s="4">
        <f>'green difference mean'!CB7/'FAO green averages'!CB$57</f>
        <v>0.20569034820088139</v>
      </c>
      <c r="CC19" s="4">
        <f>'green difference mean'!CC7/'FAO green averages'!CC$57</f>
        <v>0.11013029676657314</v>
      </c>
      <c r="CD19" s="4">
        <f>'green difference mean'!CD7/'FAO green averages'!CD$57</f>
        <v>3.4588330864433504E-2</v>
      </c>
      <c r="CE19" s="4">
        <f>'green difference mean'!CE7/'FAO green averages'!CE$57</f>
        <v>0.12622709772283164</v>
      </c>
      <c r="CF19" s="4">
        <f>'green difference mean'!CF7/'FAO green averages'!CF$57</f>
        <v>0.10575763114604277</v>
      </c>
      <c r="CG19" s="4">
        <f>'green difference mean'!CG7/'FAO green averages'!CG$57</f>
        <v>0.19223105828891027</v>
      </c>
      <c r="CH19" s="4">
        <f>'green difference mean'!CH7/'FAO green averages'!CH$57</f>
        <v>0.24209219525906492</v>
      </c>
      <c r="CI19" s="4">
        <f>'green difference mean'!CI7/'FAO green averages'!CI$57</f>
        <v>0.15821189157679977</v>
      </c>
      <c r="CJ19" s="4">
        <f>'green difference mean'!CJ7/'FAO green averages'!CJ$57</f>
        <v>3.6172718351324837E-2</v>
      </c>
      <c r="CK19" s="4">
        <f>'green difference mean'!CK7/'FAO green averages'!CK$57</f>
        <v>0.14935224153705398</v>
      </c>
      <c r="CL19" s="4">
        <f>'green difference mean'!CL7/'FAO green averages'!CL$57</f>
        <v>2.1351520525794167E-2</v>
      </c>
      <c r="CM19" s="4">
        <f>'green difference mean'!CM7/'FAO green averages'!CM$57</f>
        <v>0.15442169022209401</v>
      </c>
      <c r="CN19" s="4">
        <f>'green difference mean'!CN7/'FAO green averages'!CN$57</f>
        <v>0.18023130393096834</v>
      </c>
      <c r="CO19" s="4">
        <f>'green difference mean'!CO7/'FAO green averages'!CO$57</f>
        <v>4.921839009858419E-2</v>
      </c>
      <c r="CP19" s="4">
        <f>'green difference mean'!CP7/'FAO green averages'!CP$57</f>
        <v>0.12416163332074998</v>
      </c>
      <c r="CQ19" s="4">
        <f>'green difference mean'!CQ7/'FAO green averages'!CQ$57</f>
        <v>0.14121705556488165</v>
      </c>
      <c r="CR19" s="4">
        <f>'green difference mean'!CR7/'FAO green averages'!CR$57</f>
        <v>1.9773999726887887E-2</v>
      </c>
      <c r="CS19" s="4">
        <f>'green difference mean'!CS7/'FAO green averages'!CS$57</f>
        <v>0.11649967774066915</v>
      </c>
      <c r="CT19" s="4">
        <f>'green difference mean'!CT7/'FAO green averages'!CT$57</f>
        <v>0.18066748423265591</v>
      </c>
      <c r="CU19" s="4">
        <f>'green difference mean'!CU7/'FAO green averages'!CU$57</f>
        <v>2.3617658924557663E-2</v>
      </c>
      <c r="CV19" s="4">
        <f>'green difference mean'!CV7/'FAO green averages'!CV$57</f>
        <v>0.11658258492776259</v>
      </c>
      <c r="CW19" s="4">
        <f>'green difference mean'!CW7/'FAO green averages'!CW$57</f>
        <v>0.1496712460576255</v>
      </c>
      <c r="CX19" s="4">
        <f>'green difference mean'!CX7/'FAO green averages'!CX$57</f>
        <v>5.9422562361538679E-2</v>
      </c>
      <c r="CY19" s="4">
        <f>'green difference mean'!CY7/'FAO green averages'!CY$57</f>
        <v>0.11889585013336641</v>
      </c>
      <c r="CZ19" s="4">
        <f>'green difference mean'!CZ7/'FAO green averages'!CZ$57</f>
        <v>0.28762255965292838</v>
      </c>
      <c r="DA19" s="4">
        <f>'green difference mean'!DA7/'FAO green averages'!DA$57</f>
        <v>0.14986874179636228</v>
      </c>
      <c r="DB19" s="4">
        <f>'green difference mean'!DB7/'FAO green averages'!DB$57</f>
        <v>3.6336449301258303E-2</v>
      </c>
      <c r="DC19" s="4">
        <f>'green difference mean'!DC7/'FAO green averages'!DC$57</f>
        <v>0.23251872113358144</v>
      </c>
      <c r="DD19" s="4">
        <f>'green difference mean'!DD7/'FAO green averages'!DD$57</f>
        <v>0.16470475826485764</v>
      </c>
      <c r="DE19" s="4">
        <f>'green difference mean'!DE7/'FAO green averages'!DE$57</f>
        <v>0.17124616591768313</v>
      </c>
      <c r="DF19" s="4">
        <f>'green difference mean'!DF7/'FAO green averages'!DF$57</f>
        <v>3.4183727731986177E-2</v>
      </c>
      <c r="DG19" s="4">
        <f>'green difference mean'!DG7/'FAO green averages'!DG$57</f>
        <v>0.14347324447980903</v>
      </c>
      <c r="DH19" s="4">
        <f>'green difference mean'!DH7/'FAO green averages'!DH$57</f>
        <v>2.0761961367013373E-2</v>
      </c>
      <c r="DI19" s="4">
        <f>'green difference mean'!DI7/'FAO green averages'!DI$57</f>
        <v>0.12141722494647419</v>
      </c>
      <c r="DK19" s="4">
        <f t="shared" si="0"/>
        <v>0.28762255965292838</v>
      </c>
      <c r="DL19" s="4">
        <f t="shared" si="1"/>
        <v>1.9773999726887887E-2</v>
      </c>
      <c r="DM19" s="4">
        <f t="shared" si="2"/>
        <v>0.11758378311794866</v>
      </c>
    </row>
    <row r="20" spans="1:117">
      <c r="A20" t="s">
        <v>231</v>
      </c>
      <c r="B20" s="4">
        <f>'green difference mean'!B8/'FAO green averages'!B$57</f>
        <v>8.0144394345937855E-2</v>
      </c>
      <c r="C20" s="4">
        <f>'green difference mean'!C8/'FAO green averages'!C$57</f>
        <v>9.5891310055132586E-2</v>
      </c>
      <c r="D20" s="4">
        <f>'green difference mean'!D8/'FAO green averages'!D$57</f>
        <v>0.10466953587520963</v>
      </c>
      <c r="E20" s="4">
        <f>'green difference mean'!E8/'FAO green averages'!E$57</f>
        <v>7.5627377964866835E-2</v>
      </c>
      <c r="F20" s="4">
        <f>'green difference mean'!F8/'FAO green averages'!F$57</f>
        <v>0.11602547770700637</v>
      </c>
      <c r="G20" s="4">
        <f>'green difference mean'!G8/'FAO green averages'!G$57</f>
        <v>0.20888149251116755</v>
      </c>
      <c r="H20" s="4">
        <f>'green difference mean'!H8/'FAO green averages'!H$57</f>
        <v>0.10660896155458559</v>
      </c>
      <c r="I20" s="4">
        <f>'green difference mean'!I8/'FAO green averages'!I$57</f>
        <v>0.10539972309112354</v>
      </c>
      <c r="J20" s="4">
        <f>'green difference mean'!J8/'FAO green averages'!J$57</f>
        <v>0.11619103802571097</v>
      </c>
      <c r="K20" s="4">
        <f>'green difference mean'!K8/'FAO green averages'!K$57</f>
        <v>0.1786630856460758</v>
      </c>
      <c r="L20" s="4">
        <f>'green difference mean'!L8/'FAO green averages'!L$57</f>
        <v>0.19554763766982414</v>
      </c>
      <c r="M20" s="4">
        <f>'green difference mean'!M8/'FAO green averages'!M$57</f>
        <v>0.1252698609924672</v>
      </c>
      <c r="N20" s="4">
        <f>'green difference mean'!N8/'FAO green averages'!N$57</f>
        <v>0.19749999999999998</v>
      </c>
      <c r="O20" s="4">
        <f>'green difference mean'!O8/'FAO green averages'!O$57</f>
        <v>3.8681824539986524E-2</v>
      </c>
      <c r="P20" s="4">
        <f>'green difference mean'!P8/'FAO green averages'!P$57</f>
        <v>0.13350128171130557</v>
      </c>
      <c r="Q20" s="4">
        <f>'green difference mean'!Q8/'FAO green averages'!Q$57</f>
        <v>0.11689688643321139</v>
      </c>
      <c r="R20" s="4">
        <f>'green difference mean'!R8/'FAO green averages'!R$57</f>
        <v>4.316377438549384E-2</v>
      </c>
      <c r="S20" s="4">
        <f>'green difference mean'!S8/'FAO green averages'!S$57</f>
        <v>0.13455281797539567</v>
      </c>
      <c r="T20" s="4">
        <f>'green difference mean'!T8/'FAO green averages'!T$57</f>
        <v>0.10820703243407093</v>
      </c>
      <c r="U20" s="4">
        <f>'green difference mean'!U8/'FAO green averages'!U$57</f>
        <v>0.19334465719579985</v>
      </c>
      <c r="V20" s="4">
        <f>'green difference mean'!V8/'FAO green averages'!V$57</f>
        <v>0.11563952523240371</v>
      </c>
      <c r="W20" s="4">
        <f>'green difference mean'!W8/'FAO green averages'!W$57</f>
        <v>2.7066091098541235E-2</v>
      </c>
      <c r="X20" s="4">
        <f>'green difference mean'!X8/'FAO green averages'!X$57</f>
        <v>9.925914950363017E-2</v>
      </c>
      <c r="Y20" s="4">
        <f>'green difference mean'!Y8/'FAO green averages'!Y$57</f>
        <v>0.15451232946360477</v>
      </c>
      <c r="Z20" s="4">
        <f>'green difference mean'!Z8/'FAO green averages'!Z$57</f>
        <v>5.044795964669755E-2</v>
      </c>
      <c r="AA20" s="4">
        <f>'green difference mean'!AA8/'FAO green averages'!AA$57</f>
        <v>0.10635880224023939</v>
      </c>
      <c r="AB20" s="4">
        <f>'green difference mean'!AB8/'FAO green averages'!AB$57</f>
        <v>3.1655500967693914E-2</v>
      </c>
      <c r="AC20" s="4">
        <f>'green difference mean'!AC8/'FAO green averages'!AC$57</f>
        <v>0.1059376582049613</v>
      </c>
      <c r="AD20" s="4">
        <f>'green difference mean'!AD8/'FAO green averages'!AD$57</f>
        <v>0.19171611312321798</v>
      </c>
      <c r="AE20" s="4">
        <f>'green difference mean'!AE8/'FAO green averages'!AE$57</f>
        <v>0.11744269108383662</v>
      </c>
      <c r="AF20" s="4">
        <f>'green difference mean'!AF8/'FAO green averages'!AF$57</f>
        <v>0.11010950757850461</v>
      </c>
      <c r="AG20" s="4">
        <f>'green difference mean'!AG8/'FAO green averages'!AG$57</f>
        <v>8.2442804978016246E-2</v>
      </c>
      <c r="AH20" s="4">
        <f>'green difference mean'!AH8/'FAO green averages'!AH$57</f>
        <v>3.3592852273833865E-2</v>
      </c>
      <c r="AI20" s="4">
        <f>'green difference mean'!AI8/'FAO green averages'!AI$57</f>
        <v>0.11892744479495269</v>
      </c>
      <c r="AJ20" s="4">
        <f>'green difference mean'!AJ8/'FAO green averages'!AJ$57</f>
        <v>0.20733110514492356</v>
      </c>
      <c r="AK20" s="4">
        <f>'green difference mean'!AK8/'FAO green averages'!AK$57</f>
        <v>8.0542573193661024E-2</v>
      </c>
      <c r="AL20" s="4">
        <f>'green difference mean'!AL8/'FAO green averages'!AL$57</f>
        <v>0.14227454788202451</v>
      </c>
      <c r="AM20" s="4">
        <f>'green difference mean'!AM8/'FAO green averages'!AM$57</f>
        <v>0.18891370894349302</v>
      </c>
      <c r="AN20" s="4">
        <f>'green difference mean'!AN8/'FAO green averages'!AN$57</f>
        <v>8.6147574112147893E-2</v>
      </c>
      <c r="AO20" s="4">
        <f>'green difference mean'!AO8/'FAO green averages'!AO$57</f>
        <v>4.5909112798369102E-2</v>
      </c>
      <c r="AP20" s="4">
        <f>'green difference mean'!AP8/'FAO green averages'!AP$57</f>
        <v>7.8192060085836915E-2</v>
      </c>
      <c r="AQ20" s="4">
        <f>'green difference mean'!AQ8/'FAO green averages'!AQ$57</f>
        <v>0.24198514275485541</v>
      </c>
      <c r="AR20" s="4">
        <f>'green difference mean'!AR8/'FAO green averages'!AR$57</f>
        <v>0.13740566784526886</v>
      </c>
      <c r="AS20" s="4">
        <f>'green difference mean'!AS8/'FAO green averages'!AS$57</f>
        <v>0.13548829342116978</v>
      </c>
      <c r="AT20" s="4">
        <f>'green difference mean'!AT8/'FAO green averages'!AT$57</f>
        <v>1.8260474622459406E-2</v>
      </c>
      <c r="AU20" s="4">
        <f>'green difference mean'!AU8/'FAO green averages'!AU$57</f>
        <v>0.10727626459143969</v>
      </c>
      <c r="AV20" s="4">
        <f>'green difference mean'!AV8/'FAO green averages'!AV$57</f>
        <v>0.17213949843260187</v>
      </c>
      <c r="AW20" s="4">
        <f>'green difference mean'!AW8/'FAO green averages'!AW$57</f>
        <v>0.11972908333676963</v>
      </c>
      <c r="AX20" s="4">
        <f>'green difference mean'!AX8/'FAO green averages'!AX$57</f>
        <v>1.6307457786116322E-2</v>
      </c>
      <c r="AY20" s="4">
        <f>'green difference mean'!AY8/'FAO green averages'!AY$57</f>
        <v>9.7113930708040225E-2</v>
      </c>
      <c r="AZ20" s="4">
        <f>'green difference mean'!AZ8/'FAO green averages'!AZ$57</f>
        <v>0.18165192571972233</v>
      </c>
      <c r="BA20" s="4">
        <f>'green difference mean'!BA8/'FAO green averages'!BA$57</f>
        <v>3.183064627256442E-2</v>
      </c>
      <c r="BB20" s="4">
        <f>'green difference mean'!BB8/'FAO green averages'!BB$57</f>
        <v>9.1188289813437309E-2</v>
      </c>
      <c r="BC20" s="4">
        <f>'green difference mean'!BC8/'FAO green averages'!BC$57</f>
        <v>0.10546834168908847</v>
      </c>
      <c r="BD20" s="4">
        <f>'green difference mean'!BD8/'FAO green averages'!BD$57</f>
        <v>8.7780968231614756E-2</v>
      </c>
      <c r="BE20" s="4">
        <f>'green difference mean'!BE8/'FAO green averages'!BE$57</f>
        <v>0.12247056714277176</v>
      </c>
      <c r="BF20" s="4">
        <f>'green difference mean'!BF8/'FAO green averages'!BF$57</f>
        <v>0.18947443485702059</v>
      </c>
      <c r="BG20" s="4">
        <f>'green difference mean'!BG8/'FAO green averages'!BG$57</f>
        <v>9.7580266249021136E-2</v>
      </c>
      <c r="BH20" s="4">
        <f>'green difference mean'!BH8/'FAO green averages'!BH$57</f>
        <v>6.1018194819640874E-2</v>
      </c>
      <c r="BI20" s="4">
        <f>'green difference mean'!BI8/'FAO green averages'!BI$57</f>
        <v>9.1408678353848055E-2</v>
      </c>
      <c r="BJ20" s="4">
        <f>'green difference mean'!BJ8/'FAO green averages'!BJ$57</f>
        <v>0.22201917994412143</v>
      </c>
      <c r="BK20" s="4">
        <f>'green difference mean'!BK8/'FAO green averages'!BK$57</f>
        <v>0.16474302213666989</v>
      </c>
      <c r="BL20" s="4">
        <f>'green difference mean'!BL8/'FAO green averages'!BL$57</f>
        <v>3.6513820245286474E-2</v>
      </c>
      <c r="BM20" s="4">
        <f>'green difference mean'!BM8/'FAO green averages'!BM$57</f>
        <v>3.6514120020171452E-2</v>
      </c>
      <c r="BN20" s="4">
        <f>'green difference mean'!BN8/'FAO green averages'!BN$57</f>
        <v>7.7241424802110825E-2</v>
      </c>
      <c r="BO20" s="4">
        <f>'green difference mean'!BO8/'FAO green averages'!BO$57</f>
        <v>0.11870283170999163</v>
      </c>
      <c r="BP20" s="4">
        <f>'green difference mean'!BP8/'FAO green averages'!BP$57</f>
        <v>0.11659125188536953</v>
      </c>
      <c r="BQ20" s="4">
        <f>'green difference mean'!BQ8/'FAO green averages'!BQ$57</f>
        <v>0.2013368568319602</v>
      </c>
      <c r="BR20" s="4">
        <f>'green difference mean'!BR8/'FAO green averages'!BR$57</f>
        <v>0.19335940133486146</v>
      </c>
      <c r="BS20" s="4">
        <f>'green difference mean'!BS8/'FAO green averages'!BS$57</f>
        <v>0.13827261709560135</v>
      </c>
      <c r="BT20" s="4">
        <f>'green difference mean'!BT8/'FAO green averages'!BT$57</f>
        <v>3.6183322940876367E-2</v>
      </c>
      <c r="BU20" s="4">
        <f>'green difference mean'!BU8/'FAO green averages'!BU$57</f>
        <v>9.7943021701121041E-2</v>
      </c>
      <c r="BV20" s="4">
        <f>'green difference mean'!BV8/'FAO green averages'!BV$57</f>
        <v>0.1823209333961178</v>
      </c>
      <c r="BW20" s="4">
        <f>'green difference mean'!BW8/'FAO green averages'!BW$57</f>
        <v>3.5953898305084747E-2</v>
      </c>
      <c r="BX20" s="4">
        <f>'green difference mean'!BX8/'FAO green averages'!BX$57</f>
        <v>3.5954624214858136E-2</v>
      </c>
      <c r="BY20" s="4">
        <f>'green difference mean'!BY8/'FAO green averages'!BY$57</f>
        <v>0.11589292940972422</v>
      </c>
      <c r="BZ20" s="4">
        <f>'green difference mean'!BZ8/'FAO green averages'!BZ$57</f>
        <v>3.5568421052631576E-2</v>
      </c>
      <c r="CA20" s="4">
        <f>'green difference mean'!CA8/'FAO green averages'!CA$57</f>
        <v>0.10122808169698563</v>
      </c>
      <c r="CB20" s="4">
        <f>'green difference mean'!CB8/'FAO green averages'!CB$57</f>
        <v>0.2026587243934331</v>
      </c>
      <c r="CC20" s="4">
        <f>'green difference mean'!CC8/'FAO green averages'!CC$57</f>
        <v>0.1100361730400118</v>
      </c>
      <c r="CD20" s="4">
        <f>'green difference mean'!CD8/'FAO green averages'!CD$57</f>
        <v>3.8829741482295593E-2</v>
      </c>
      <c r="CE20" s="4">
        <f>'green difference mean'!CE8/'FAO green averages'!CE$57</f>
        <v>0.12627353106196917</v>
      </c>
      <c r="CF20" s="4">
        <f>'green difference mean'!CF8/'FAO green averages'!CF$57</f>
        <v>9.9177481264851028E-2</v>
      </c>
      <c r="CG20" s="4">
        <f>'green difference mean'!CG8/'FAO green averages'!CG$57</f>
        <v>0.18959189023857381</v>
      </c>
      <c r="CH20" s="4">
        <f>'green difference mean'!CH8/'FAO green averages'!CH$57</f>
        <v>0.23594115993628781</v>
      </c>
      <c r="CI20" s="4">
        <f>'green difference mean'!CI8/'FAO green averages'!CI$57</f>
        <v>0.14492859224715826</v>
      </c>
      <c r="CJ20" s="4">
        <f>'green difference mean'!CJ8/'FAO green averages'!CJ$57</f>
        <v>2.0717089583625406E-2</v>
      </c>
      <c r="CK20" s="4">
        <f>'green difference mean'!CK8/'FAO green averages'!CK$57</f>
        <v>0.14888563586459286</v>
      </c>
      <c r="CL20" s="4">
        <f>'green difference mean'!CL8/'FAO green averages'!CL$57</f>
        <v>1.5761827760680192E-2</v>
      </c>
      <c r="CM20" s="4">
        <f>'green difference mean'!CM8/'FAO green averages'!CM$57</f>
        <v>0.14654167868474186</v>
      </c>
      <c r="CN20" s="4">
        <f>'green difference mean'!CN8/'FAO green averages'!CN$57</f>
        <v>0.17576102588686479</v>
      </c>
      <c r="CO20" s="4">
        <f>'green difference mean'!CO8/'FAO green averages'!CO$57</f>
        <v>4.810970179048555E-2</v>
      </c>
      <c r="CP20" s="4">
        <f>'green difference mean'!CP8/'FAO green averages'!CP$57</f>
        <v>0.12340505851264628</v>
      </c>
      <c r="CQ20" s="4">
        <f>'green difference mean'!CQ8/'FAO green averages'!CQ$57</f>
        <v>0.13408594930334061</v>
      </c>
      <c r="CR20" s="4">
        <f>'green difference mean'!CR8/'FAO green averages'!CR$57</f>
        <v>1.1194182712003278E-2</v>
      </c>
      <c r="CS20" s="4">
        <f>'green difference mean'!CS8/'FAO green averages'!CS$57</f>
        <v>0.10706626823694851</v>
      </c>
      <c r="CT20" s="4">
        <f>'green difference mean'!CT8/'FAO green averages'!CT$57</f>
        <v>0.17897687456201819</v>
      </c>
      <c r="CU20" s="4">
        <f>'green difference mean'!CU8/'FAO green averages'!CU$57</f>
        <v>2.648377615123048E-2</v>
      </c>
      <c r="CV20" s="4">
        <f>'green difference mean'!CV8/'FAO green averages'!CV$57</f>
        <v>0.11105349472862162</v>
      </c>
      <c r="CW20" s="4">
        <f>'green difference mean'!CW8/'FAO green averages'!CW$57</f>
        <v>0.14253487999144704</v>
      </c>
      <c r="CX20" s="4">
        <f>'green difference mean'!CX8/'FAO green averages'!CX$57</f>
        <v>4.5789337399660499E-2</v>
      </c>
      <c r="CY20" s="4">
        <f>'green difference mean'!CY8/'FAO green averages'!CY$57</f>
        <v>0.12659264313628188</v>
      </c>
      <c r="CZ20" s="4">
        <f>'green difference mean'!CZ8/'FAO green averages'!CZ$57</f>
        <v>0.27557049891540125</v>
      </c>
      <c r="DA20" s="4">
        <f>'green difference mean'!DA8/'FAO green averages'!DA$57</f>
        <v>0.14849990624414025</v>
      </c>
      <c r="DB20" s="4">
        <f>'green difference mean'!DB8/'FAO green averages'!DB$57</f>
        <v>4.1471213346624791E-2</v>
      </c>
      <c r="DC20" s="4">
        <f>'green difference mean'!DC8/'FAO green averages'!DC$57</f>
        <v>0.23119142639343526</v>
      </c>
      <c r="DD20" s="4">
        <f>'green difference mean'!DD8/'FAO green averages'!DD$57</f>
        <v>0.16738008790368814</v>
      </c>
      <c r="DE20" s="4">
        <f>'green difference mean'!DE8/'FAO green averages'!DE$57</f>
        <v>0.16770097724516725</v>
      </c>
      <c r="DF20" s="4">
        <f>'green difference mean'!DF8/'FAO green averages'!DF$57</f>
        <v>2.8663919170433396E-2</v>
      </c>
      <c r="DG20" s="4">
        <f>'green difference mean'!DG8/'FAO green averages'!DG$57</f>
        <v>0.13898348915854386</v>
      </c>
      <c r="DH20" s="4">
        <f>'green difference mean'!DH8/'FAO green averages'!DH$57</f>
        <v>1.4336998514115899E-2</v>
      </c>
      <c r="DI20" s="4">
        <f>'green difference mean'!DI8/'FAO green averages'!DI$57</f>
        <v>0.11130602942192139</v>
      </c>
      <c r="DK20" s="4">
        <f t="shared" si="0"/>
        <v>0.27557049891540125</v>
      </c>
      <c r="DL20" s="4">
        <f t="shared" si="1"/>
        <v>1.1194182712003278E-2</v>
      </c>
      <c r="DM20" s="4">
        <f t="shared" si="2"/>
        <v>0.11371970028677859</v>
      </c>
    </row>
    <row r="21" spans="1:117">
      <c r="A21" t="s">
        <v>235</v>
      </c>
      <c r="B21" s="4">
        <f>'green difference mean'!B9/'FAO green averages'!B$57</f>
        <v>8.4715498879699036E-2</v>
      </c>
      <c r="C21" s="4">
        <f>'green difference mean'!C9/'FAO green averages'!C$57</f>
        <v>0.10748227881333683</v>
      </c>
      <c r="D21" s="4">
        <f>'green difference mean'!D9/'FAO green averages'!D$57</f>
        <v>0.11150108100462711</v>
      </c>
      <c r="E21" s="4">
        <f>'green difference mean'!E9/'FAO green averages'!E$57</f>
        <v>7.7232251274993932E-2</v>
      </c>
      <c r="F21" s="4">
        <f>'green difference mean'!F9/'FAO green averages'!F$57</f>
        <v>0.11723312101910828</v>
      </c>
      <c r="G21" s="4">
        <f>'green difference mean'!G9/'FAO green averages'!G$57</f>
        <v>0.21573092756415871</v>
      </c>
      <c r="H21" s="4">
        <f>'green difference mean'!H9/'FAO green averages'!H$57</f>
        <v>0.11851002441370129</v>
      </c>
      <c r="I21" s="4">
        <f>'green difference mean'!I9/'FAO green averages'!I$57</f>
        <v>0.11835034100815342</v>
      </c>
      <c r="J21" s="4">
        <f>'green difference mean'!J9/'FAO green averages'!J$57</f>
        <v>0.12961433522601576</v>
      </c>
      <c r="K21" s="4">
        <f>'green difference mean'!K9/'FAO green averages'!K$57</f>
        <v>0.18719785138764547</v>
      </c>
      <c r="L21" s="4">
        <f>'green difference mean'!L9/'FAO green averages'!L$57</f>
        <v>0.20277512238927028</v>
      </c>
      <c r="M21" s="4">
        <f>'green difference mean'!M9/'FAO green averages'!M$57</f>
        <v>0.13331715461675858</v>
      </c>
      <c r="N21" s="4">
        <f>'green difference mean'!N9/'FAO green averages'!N$57</f>
        <v>0.20102180936995151</v>
      </c>
      <c r="O21" s="4">
        <f>'green difference mean'!O9/'FAO green averages'!O$57</f>
        <v>3.9078574244331692E-2</v>
      </c>
      <c r="P21" s="4">
        <f>'green difference mean'!P9/'FAO green averages'!P$57</f>
        <v>0.1430124635375232</v>
      </c>
      <c r="Q21" s="4">
        <f>'green difference mean'!Q9/'FAO green averages'!Q$57</f>
        <v>0.11991338759053237</v>
      </c>
      <c r="R21" s="4">
        <f>'green difference mean'!R9/'FAO green averages'!R$57</f>
        <v>3.278471151774319E-2</v>
      </c>
      <c r="S21" s="4">
        <f>'green difference mean'!S9/'FAO green averages'!S$57</f>
        <v>0.13556613684888333</v>
      </c>
      <c r="T21" s="4">
        <f>'green difference mean'!T9/'FAO green averages'!T$57</f>
        <v>0.11392088511670204</v>
      </c>
      <c r="U21" s="4">
        <f>'green difference mean'!U9/'FAO green averages'!U$57</f>
        <v>0.19773780111179742</v>
      </c>
      <c r="V21" s="4">
        <f>'green difference mean'!V9/'FAO green averages'!V$57</f>
        <v>0.12024402390438246</v>
      </c>
      <c r="W21" s="4">
        <f>'green difference mean'!W9/'FAO green averages'!W$57</f>
        <v>2.2304257219410536E-2</v>
      </c>
      <c r="X21" s="4">
        <f>'green difference mean'!X9/'FAO green averages'!X$57</f>
        <v>0.11135723810934954</v>
      </c>
      <c r="Y21" s="4">
        <f>'green difference mean'!Y9/'FAO green averages'!Y$57</f>
        <v>0.15829167019744089</v>
      </c>
      <c r="Z21" s="4">
        <f>'green difference mean'!Z9/'FAO green averages'!Z$57</f>
        <v>5.2503614279834958E-2</v>
      </c>
      <c r="AA21" s="4">
        <f>'green difference mean'!AA9/'FAO green averages'!AA$57</f>
        <v>0.1146302998443155</v>
      </c>
      <c r="AB21" s="4">
        <f>'green difference mean'!AB9/'FAO green averages'!AB$57</f>
        <v>2.619249665029031E-2</v>
      </c>
      <c r="AC21" s="4">
        <f>'green difference mean'!AC9/'FAO green averages'!AC$57</f>
        <v>0.11648947711000217</v>
      </c>
      <c r="AD21" s="4">
        <f>'green difference mean'!AD9/'FAO green averages'!AD$57</f>
        <v>0.19636279571549664</v>
      </c>
      <c r="AE21" s="4">
        <f>'green difference mean'!AE9/'FAO green averages'!AE$57</f>
        <v>0.11994068878931533</v>
      </c>
      <c r="AF21" s="4">
        <f>'green difference mean'!AF9/'FAO green averages'!AF$57</f>
        <v>0.1128653274349119</v>
      </c>
      <c r="AG21" s="4">
        <f>'green difference mean'!AG9/'FAO green averages'!AG$57</f>
        <v>8.6170728072136521E-2</v>
      </c>
      <c r="AH21" s="4">
        <f>'green difference mean'!AH9/'FAO green averages'!AH$57</f>
        <v>3.497711559061252E-2</v>
      </c>
      <c r="AI21" s="4">
        <f>'green difference mean'!AI9/'FAO green averages'!AI$57</f>
        <v>0.13076460868258977</v>
      </c>
      <c r="AJ21" s="4">
        <f>'green difference mean'!AJ9/'FAO green averages'!AJ$57</f>
        <v>0.21191715522437127</v>
      </c>
      <c r="AK21" s="4">
        <f>'green difference mean'!AK9/'FAO green averages'!AK$57</f>
        <v>8.3676246754409517E-2</v>
      </c>
      <c r="AL21" s="4">
        <f>'green difference mean'!AL9/'FAO green averages'!AL$57</f>
        <v>0.15007889306954728</v>
      </c>
      <c r="AM21" s="4">
        <f>'green difference mean'!AM9/'FAO green averages'!AM$57</f>
        <v>0.1930007446016381</v>
      </c>
      <c r="AN21" s="4">
        <f>'green difference mean'!AN9/'FAO green averages'!AN$57</f>
        <v>8.9196408174741254E-2</v>
      </c>
      <c r="AO21" s="4">
        <f>'green difference mean'!AO9/'FAO green averages'!AO$57</f>
        <v>5.4837311588037944E-2</v>
      </c>
      <c r="AP21" s="4">
        <f>'green difference mean'!AP9/'FAO green averages'!AP$57</f>
        <v>7.7977467811158802E-2</v>
      </c>
      <c r="AQ21" s="4">
        <f>'green difference mean'!AQ9/'FAO green averages'!AQ$57</f>
        <v>0.24876935469435243</v>
      </c>
      <c r="AR21" s="4">
        <f>'green difference mean'!AR9/'FAO green averages'!AR$57</f>
        <v>0.12667159216845217</v>
      </c>
      <c r="AS21" s="4">
        <f>'green difference mean'!AS9/'FAO green averages'!AS$57</f>
        <v>0.13804148491053148</v>
      </c>
      <c r="AT21" s="4">
        <f>'green difference mean'!AT9/'FAO green averages'!AT$57</f>
        <v>1.7765981605541045E-2</v>
      </c>
      <c r="AU21" s="4">
        <f>'green difference mean'!AU9/'FAO green averages'!AU$57</f>
        <v>0.11072632944228275</v>
      </c>
      <c r="AV21" s="4">
        <f>'green difference mean'!AV9/'FAO green averages'!AV$57</f>
        <v>0.17816614420062696</v>
      </c>
      <c r="AW21" s="4">
        <f>'green difference mean'!AW9/'FAO green averages'!AW$57</f>
        <v>0.12395777493711599</v>
      </c>
      <c r="AX21" s="4">
        <f>'green difference mean'!AX9/'FAO green averages'!AX$57</f>
        <v>1.3453916510318948E-2</v>
      </c>
      <c r="AY21" s="4">
        <f>'green difference mean'!AY9/'FAO green averages'!AY$57</f>
        <v>0.10938136874630201</v>
      </c>
      <c r="AZ21" s="4">
        <f>'green difference mean'!AZ9/'FAO green averages'!AZ$57</f>
        <v>0.18452376757461503</v>
      </c>
      <c r="BA21" s="4">
        <f>'green difference mean'!BA9/'FAO green averages'!BA$57</f>
        <v>3.188300950806118E-2</v>
      </c>
      <c r="BB21" s="4">
        <f>'green difference mean'!BB9/'FAO green averages'!BB$57</f>
        <v>0.10108414986576379</v>
      </c>
      <c r="BC21" s="4">
        <f>'green difference mean'!BC9/'FAO green averages'!BC$57</f>
        <v>0.11681345695979559</v>
      </c>
      <c r="BD21" s="4">
        <f>'green difference mean'!BD9/'FAO green averages'!BD$57</f>
        <v>9.5648993178118785E-2</v>
      </c>
      <c r="BE21" s="4">
        <f>'green difference mean'!BE9/'FAO green averages'!BE$57</f>
        <v>0.12986314468415705</v>
      </c>
      <c r="BF21" s="4">
        <f>'green difference mean'!BF9/'FAO green averages'!BF$57</f>
        <v>0.19412393924267274</v>
      </c>
      <c r="BG21" s="4">
        <f>'green difference mean'!BG9/'FAO green averages'!BG$57</f>
        <v>0.10963194988253719</v>
      </c>
      <c r="BH21" s="4">
        <f>'green difference mean'!BH9/'FAO green averages'!BH$57</f>
        <v>6.060106467503576E-2</v>
      </c>
      <c r="BI21" s="4">
        <f>'green difference mean'!BI9/'FAO green averages'!BI$57</f>
        <v>0.10289692900658957</v>
      </c>
      <c r="BJ21" s="4">
        <f>'green difference mean'!BJ9/'FAO green averages'!BJ$57</f>
        <v>0.22738805406629919</v>
      </c>
      <c r="BK21" s="4">
        <f>'green difference mean'!BK9/'FAO green averages'!BK$57</f>
        <v>0.16679114533205006</v>
      </c>
      <c r="BL21" s="4">
        <f>'green difference mean'!BL9/'FAO green averages'!BL$57</f>
        <v>3.6654310818231742E-2</v>
      </c>
      <c r="BM21" s="4">
        <f>'green difference mean'!BM9/'FAO green averages'!BM$57</f>
        <v>3.6654059505799294E-2</v>
      </c>
      <c r="BN21" s="4">
        <f>'green difference mean'!BN9/'FAO green averages'!BN$57</f>
        <v>7.9878627968337737E-2</v>
      </c>
      <c r="BO21" s="4">
        <f>'green difference mean'!BO9/'FAO green averages'!BO$57</f>
        <v>0.12292459523963105</v>
      </c>
      <c r="BP21" s="4">
        <f>'green difference mean'!BP9/'FAO green averages'!BP$57</f>
        <v>0.12002063983488132</v>
      </c>
      <c r="BQ21" s="4">
        <f>'green difference mean'!BQ9/'FAO green averages'!BQ$57</f>
        <v>0.20391730141458109</v>
      </c>
      <c r="BR21" s="4">
        <f>'green difference mean'!BR9/'FAO green averages'!BR$57</f>
        <v>0.19648756151823635</v>
      </c>
      <c r="BS21" s="4">
        <f>'green difference mean'!BS9/'FAO green averages'!BS$57</f>
        <v>0.14575283382048906</v>
      </c>
      <c r="BT21" s="4">
        <f>'green difference mean'!BT9/'FAO green averages'!BT$57</f>
        <v>3.6364151692080945E-2</v>
      </c>
      <c r="BU21" s="4">
        <f>'green difference mean'!BU9/'FAO green averages'!BU$57</f>
        <v>0.10214954232232849</v>
      </c>
      <c r="BV21" s="4">
        <f>'green difference mean'!BV9/'FAO green averages'!BV$57</f>
        <v>0.18186574582744727</v>
      </c>
      <c r="BW21" s="4">
        <f>'green difference mean'!BW9/'FAO green averages'!BW$57</f>
        <v>3.5944406779661021E-2</v>
      </c>
      <c r="BX21" s="4">
        <f>'green difference mean'!BX9/'FAO green averages'!BX$57</f>
        <v>3.5944877626164183E-2</v>
      </c>
      <c r="BY21" s="4">
        <f>'green difference mean'!BY9/'FAO green averages'!BY$57</f>
        <v>0.12431635543735907</v>
      </c>
      <c r="BZ21" s="4">
        <f>'green difference mean'!BZ9/'FAO green averages'!BZ$57</f>
        <v>3.6607719298245613E-2</v>
      </c>
      <c r="CA21" s="4">
        <f>'green difference mean'!CA9/'FAO green averages'!CA$57</f>
        <v>0.10869508110593026</v>
      </c>
      <c r="CB21" s="4">
        <f>'green difference mean'!CB9/'FAO green averages'!CB$57</f>
        <v>0.20642646132984646</v>
      </c>
      <c r="CC21" s="4">
        <f>'green difference mean'!CC9/'FAO green averages'!CC$57</f>
        <v>0.10604237413258526</v>
      </c>
      <c r="CD21" s="4">
        <f>'green difference mean'!CD9/'FAO green averages'!CD$57</f>
        <v>4.1274430161991685E-2</v>
      </c>
      <c r="CE21" s="4">
        <f>'green difference mean'!CE9/'FAO green averages'!CE$57</f>
        <v>0.12984309400816452</v>
      </c>
      <c r="CF21" s="4">
        <f>'green difference mean'!CF9/'FAO green averages'!CF$57</f>
        <v>0.10392981173460061</v>
      </c>
      <c r="CG21" s="4">
        <f>'green difference mean'!CG9/'FAO green averages'!CG$57</f>
        <v>0.19313991086253604</v>
      </c>
      <c r="CH21" s="4">
        <f>'green difference mean'!CH9/'FAO green averages'!CH$57</f>
        <v>0.24079921296730067</v>
      </c>
      <c r="CI21" s="4">
        <f>'green difference mean'!CI9/'FAO green averages'!CI$57</f>
        <v>0.14893617021276595</v>
      </c>
      <c r="CJ21" s="4">
        <f>'green difference mean'!CJ9/'FAO green averages'!CJ$57</f>
        <v>2.0548857423244079E-2</v>
      </c>
      <c r="CK21" s="4">
        <f>'green difference mean'!CK9/'FAO green averages'!CK$57</f>
        <v>0.15471180237877402</v>
      </c>
      <c r="CL21" s="4">
        <f>'green difference mean'!CL9/'FAO green averages'!CL$57</f>
        <v>1.5569871159563924E-2</v>
      </c>
      <c r="CM21" s="4">
        <f>'green difference mean'!CM9/'FAO green averages'!CM$57</f>
        <v>0.15514277473319874</v>
      </c>
      <c r="CN21" s="4">
        <f>'green difference mean'!CN9/'FAO green averages'!CN$57</f>
        <v>0.18075862895493766</v>
      </c>
      <c r="CO21" s="4">
        <f>'green difference mean'!CO9/'FAO green averages'!CO$57</f>
        <v>4.0470706264140122E-2</v>
      </c>
      <c r="CP21" s="4">
        <f>'green difference mean'!CP9/'FAO green averages'!CP$57</f>
        <v>0.13008053353466717</v>
      </c>
      <c r="CQ21" s="4">
        <f>'green difference mean'!CQ9/'FAO green averages'!CQ$57</f>
        <v>0.14411112976330367</v>
      </c>
      <c r="CR21" s="4">
        <f>'green difference mean'!CR9/'FAO green averages'!CR$57</f>
        <v>1.1013245937457327E-2</v>
      </c>
      <c r="CS21" s="4">
        <f>'green difference mean'!CS9/'FAO green averages'!CS$57</f>
        <v>0.11630046288158435</v>
      </c>
      <c r="CT21" s="4">
        <f>'green difference mean'!CT9/'FAO green averages'!CT$57</f>
        <v>0.17844691660826908</v>
      </c>
      <c r="CU21" s="4">
        <f>'green difference mean'!CU9/'FAO green averages'!CU$57</f>
        <v>2.6599043282807908E-2</v>
      </c>
      <c r="CV21" s="4">
        <f>'green difference mean'!CV9/'FAO green averages'!CV$57</f>
        <v>0.12174306911362749</v>
      </c>
      <c r="CW21" s="4">
        <f>'green difference mean'!CW9/'FAO green averages'!CW$57</f>
        <v>0.15225316726359114</v>
      </c>
      <c r="CX21" s="4">
        <f>'green difference mean'!CX9/'FAO green averages'!CX$57</f>
        <v>3.4249215985269157E-2</v>
      </c>
      <c r="CY21" s="4">
        <f>'green difference mean'!CY9/'FAO green averages'!CY$57</f>
        <v>0.13582283977420756</v>
      </c>
      <c r="CZ21" s="4">
        <f>'green difference mean'!CZ9/'FAO green averages'!CZ$57</f>
        <v>0.28194360086767895</v>
      </c>
      <c r="DA21" s="4">
        <f>'green difference mean'!DA9/'FAO green averages'!DA$57</f>
        <v>0.15324395274704669</v>
      </c>
      <c r="DB21" s="4">
        <f>'green difference mean'!DB9/'FAO green averages'!DB$57</f>
        <v>4.0933285684729252E-2</v>
      </c>
      <c r="DC21" s="4">
        <f>'green difference mean'!DC9/'FAO green averages'!DC$57</f>
        <v>0.2371687368279449</v>
      </c>
      <c r="DD21" s="4">
        <f>'green difference mean'!DD9/'FAO green averages'!DD$57</f>
        <v>0.17442671507739346</v>
      </c>
      <c r="DE21" s="4">
        <f>'green difference mean'!DE9/'FAO green averages'!DE$57</f>
        <v>0.17164562379627649</v>
      </c>
      <c r="DF21" s="4">
        <f>'green difference mean'!DF9/'FAO green averages'!DF$57</f>
        <v>2.1823982983249137E-2</v>
      </c>
      <c r="DG21" s="4">
        <f>'green difference mean'!DG9/'FAO green averages'!DG$57</f>
        <v>0.1454465884225184</v>
      </c>
      <c r="DH21" s="4">
        <f>'green difference mean'!DH9/'FAO green averages'!DH$57</f>
        <v>1.3296879643387816E-2</v>
      </c>
      <c r="DI21" s="4">
        <f>'green difference mean'!DI9/'FAO green averages'!DI$57</f>
        <v>0.12275709648456384</v>
      </c>
      <c r="DK21" s="4">
        <f t="shared" si="0"/>
        <v>0.28194360086767895</v>
      </c>
      <c r="DL21" s="4">
        <f t="shared" si="1"/>
        <v>1.1013245937457327E-2</v>
      </c>
      <c r="DM21" s="4">
        <f t="shared" si="2"/>
        <v>0.11780121321573901</v>
      </c>
    </row>
    <row r="22" spans="1:117">
      <c r="A22" t="s">
        <v>232</v>
      </c>
      <c r="B22" s="4">
        <f>'green difference mean'!B10/'FAO green averages'!B$57</f>
        <v>8.7166330115349508E-2</v>
      </c>
      <c r="C22" s="4">
        <f>'green difference mean'!C10/'FAO green averages'!C$57</f>
        <v>0.10666841690732476</v>
      </c>
      <c r="D22" s="4">
        <f>'green difference mean'!D10/'FAO green averages'!D$57</f>
        <v>0.1010951486128791</v>
      </c>
      <c r="E22" s="4">
        <f>'green difference mean'!E10/'FAO green averages'!E$57</f>
        <v>7.1440135999352394E-2</v>
      </c>
      <c r="F22" s="4">
        <f>'green difference mean'!F10/'FAO green averages'!F$57</f>
        <v>0.11295286624203821</v>
      </c>
      <c r="G22" s="4">
        <f>'green difference mean'!G10/'FAO green averages'!G$57</f>
        <v>0.2019357099062801</v>
      </c>
      <c r="H22" s="4">
        <f>'green difference mean'!H10/'FAO green averages'!H$57</f>
        <v>0.1059899879164509</v>
      </c>
      <c r="I22" s="4">
        <f>'green difference mean'!I10/'FAO green averages'!I$57</f>
        <v>0.10552792164504385</v>
      </c>
      <c r="J22" s="4">
        <f>'green difference mean'!J10/'FAO green averages'!J$57</f>
        <v>0.10587960573212397</v>
      </c>
      <c r="K22" s="4">
        <f>'green difference mean'!K10/'FAO green averages'!K$57</f>
        <v>0.17579826917338109</v>
      </c>
      <c r="L22" s="4">
        <f>'green difference mean'!L10/'FAO green averages'!L$57</f>
        <v>0.19580834854146753</v>
      </c>
      <c r="M22" s="4">
        <f>'green difference mean'!M10/'FAO green averages'!M$57</f>
        <v>0.12159664518133106</v>
      </c>
      <c r="N22" s="4">
        <f>'green difference mean'!N10/'FAO green averages'!N$57</f>
        <v>0.18766155088852987</v>
      </c>
      <c r="O22" s="4">
        <f>'green difference mean'!O10/'FAO green averages'!O$57</f>
        <v>3.5535802845916148E-2</v>
      </c>
      <c r="P22" s="4">
        <f>'green difference mean'!P10/'FAO green averages'!P$57</f>
        <v>0.13252010960841509</v>
      </c>
      <c r="Q22" s="4">
        <f>'green difference mean'!Q10/'FAO green averages'!Q$57</f>
        <v>0.10968416336892406</v>
      </c>
      <c r="R22" s="4">
        <f>'green difference mean'!R10/'FAO green averages'!R$57</f>
        <v>5.1812440952712445E-2</v>
      </c>
      <c r="S22" s="4">
        <f>'green difference mean'!S10/'FAO green averages'!S$57</f>
        <v>0.12846612668180432</v>
      </c>
      <c r="T22" s="4">
        <f>'green difference mean'!T10/'FAO green averages'!T$57</f>
        <v>0.10971506517126402</v>
      </c>
      <c r="U22" s="4">
        <f>'green difference mean'!U10/'FAO green averages'!U$57</f>
        <v>0.20077208153180975</v>
      </c>
      <c r="V22" s="4">
        <f>'green difference mean'!V10/'FAO green averages'!V$57</f>
        <v>0.10977340637450198</v>
      </c>
      <c r="W22" s="4">
        <f>'green difference mean'!W10/'FAO green averages'!W$57</f>
        <v>2.5062518606728191E-2</v>
      </c>
      <c r="X22" s="4">
        <f>'green difference mean'!X10/'FAO green averages'!X$57</f>
        <v>9.7970069639946672E-2</v>
      </c>
      <c r="Y22" s="4">
        <f>'green difference mean'!Y10/'FAO green averages'!Y$57</f>
        <v>0.1482077790017795</v>
      </c>
      <c r="Z22" s="4">
        <f>'green difference mean'!Z10/'FAO green averages'!Z$57</f>
        <v>3.8456992708124478E-2</v>
      </c>
      <c r="AA22" s="4">
        <f>'green difference mean'!AA10/'FAO green averages'!AA$57</f>
        <v>0.10474938838229646</v>
      </c>
      <c r="AB22" s="4">
        <f>'green difference mean'!AB10/'FAO green averages'!AB$57</f>
        <v>2.6342117016525234E-2</v>
      </c>
      <c r="AC22" s="4">
        <f>'green difference mean'!AC10/'FAO green averages'!AC$57</f>
        <v>0.10637159181311925</v>
      </c>
      <c r="AD22" s="4">
        <f>'green difference mean'!AD10/'FAO green averages'!AD$57</f>
        <v>0.18259227864683672</v>
      </c>
      <c r="AE22" s="4">
        <f>'green difference mean'!AE10/'FAO green averages'!AE$57</f>
        <v>0.11522609693270126</v>
      </c>
      <c r="AF22" s="4">
        <f>'green difference mean'!AF10/'FAO green averages'!AF$57</f>
        <v>0.1076582783378055</v>
      </c>
      <c r="AG22" s="4">
        <f>'green difference mean'!AG10/'FAO green averages'!AG$57</f>
        <v>7.9176913331842902E-2</v>
      </c>
      <c r="AH22" s="4">
        <f>'green difference mean'!AH10/'FAO green averages'!AH$57</f>
        <v>3.7842535787321059E-2</v>
      </c>
      <c r="AI22" s="4">
        <f>'green difference mean'!AI10/'FAO green averages'!AI$57</f>
        <v>0.12039957939011567</v>
      </c>
      <c r="AJ22" s="4">
        <f>'green difference mean'!AJ10/'FAO green averages'!AJ$57</f>
        <v>0.19715632020163279</v>
      </c>
      <c r="AK22" s="4">
        <f>'green difference mean'!AK10/'FAO green averages'!AK$57</f>
        <v>7.9928373175754311E-2</v>
      </c>
      <c r="AL22" s="4">
        <f>'green difference mean'!AL10/'FAO green averages'!AL$57</f>
        <v>0.13482218715863575</v>
      </c>
      <c r="AM22" s="4">
        <f>'green difference mean'!AM10/'FAO green averages'!AM$57</f>
        <v>0.1834781169851907</v>
      </c>
      <c r="AN22" s="4">
        <f>'green difference mean'!AN10/'FAO green averages'!AN$57</f>
        <v>8.3060080482190241E-2</v>
      </c>
      <c r="AO22" s="4">
        <f>'green difference mean'!AO10/'FAO green averages'!AO$57</f>
        <v>3.3908534921424781E-2</v>
      </c>
      <c r="AP22" s="4">
        <f>'green difference mean'!AP10/'FAO green averages'!AP$57</f>
        <v>7.1848175965665242E-2</v>
      </c>
      <c r="AQ22" s="4">
        <f>'green difference mean'!AQ10/'FAO green averages'!AQ$57</f>
        <v>0.24399892598227868</v>
      </c>
      <c r="AR22" s="4">
        <f>'green difference mean'!AR10/'FAO green averages'!AR$57</f>
        <v>0.13966436223547415</v>
      </c>
      <c r="AS22" s="4">
        <f>'green difference mean'!AS10/'FAO green averages'!AS$57</f>
        <v>0.11697320395263955</v>
      </c>
      <c r="AT22" s="4">
        <f>'green difference mean'!AT10/'FAO green averages'!AT$57</f>
        <v>2.3831611218349036E-2</v>
      </c>
      <c r="AU22" s="4">
        <f>'green difference mean'!AU10/'FAO green averages'!AU$57</f>
        <v>0.11076523994811933</v>
      </c>
      <c r="AV22" s="4">
        <f>'green difference mean'!AV10/'FAO green averages'!AV$57</f>
        <v>0.1642554858934169</v>
      </c>
      <c r="AW22" s="4">
        <f>'green difference mean'!AW10/'FAO green averages'!AW$57</f>
        <v>0.11878273060904704</v>
      </c>
      <c r="AX22" s="4">
        <f>'green difference mean'!AX10/'FAO green averages'!AX$57</f>
        <v>2.4798311444652905E-2</v>
      </c>
      <c r="AY22" s="4">
        <f>'green difference mean'!AY10/'FAO green averages'!AY$57</f>
        <v>9.3800539083557941E-2</v>
      </c>
      <c r="AZ22" s="4">
        <f>'green difference mean'!AZ10/'FAO green averages'!AZ$57</f>
        <v>0.17046407554882131</v>
      </c>
      <c r="BA22" s="4">
        <f>'green difference mean'!BA10/'FAO green averages'!BA$57</f>
        <v>3.5764778834229023E-2</v>
      </c>
      <c r="BB22" s="4">
        <f>'green difference mean'!BB10/'FAO green averages'!BB$57</f>
        <v>0.10743343764428256</v>
      </c>
      <c r="BC22" s="4">
        <f>'green difference mean'!BC10/'FAO green averages'!BC$57</f>
        <v>0.1030719498267552</v>
      </c>
      <c r="BD22" s="4">
        <f>'green difference mean'!BD10/'FAO green averages'!BD$57</f>
        <v>8.4721180752418759E-2</v>
      </c>
      <c r="BE22" s="4">
        <f>'green difference mean'!BE10/'FAO green averages'!BE$57</f>
        <v>0.13070579095201099</v>
      </c>
      <c r="BF22" s="4">
        <f>'green difference mean'!BF10/'FAO green averages'!BF$57</f>
        <v>0.18308493189759681</v>
      </c>
      <c r="BG22" s="4">
        <f>'green difference mean'!BG10/'FAO green averages'!BG$57</f>
        <v>9.1315583398590444E-2</v>
      </c>
      <c r="BH22" s="4">
        <f>'green difference mean'!BH10/'FAO green averages'!BH$57</f>
        <v>6.6311774988082009E-2</v>
      </c>
      <c r="BI22" s="4">
        <f>'green difference mean'!BI10/'FAO green averages'!BI$57</f>
        <v>8.9017364996477263E-2</v>
      </c>
      <c r="BJ22" s="4">
        <f>'green difference mean'!BJ10/'FAO green averages'!BJ$57</f>
        <v>0.21301064713433512</v>
      </c>
      <c r="BK22" s="4">
        <f>'green difference mean'!BK10/'FAO green averages'!BK$57</f>
        <v>0.15917228103946102</v>
      </c>
      <c r="BL22" s="4">
        <f>'green difference mean'!BL10/'FAO green averages'!BL$57</f>
        <v>3.2462932454695226E-2</v>
      </c>
      <c r="BM22" s="4">
        <f>'green difference mean'!BM10/'FAO green averages'!BM$57</f>
        <v>3.2463018994789039E-2</v>
      </c>
      <c r="BN22" s="4">
        <f>'green difference mean'!BN10/'FAO green averages'!BN$57</f>
        <v>7.2514511873350923E-2</v>
      </c>
      <c r="BO22" s="4">
        <f>'green difference mean'!BO10/'FAO green averages'!BO$57</f>
        <v>0.123098755079662</v>
      </c>
      <c r="BP22" s="4">
        <f>'green difference mean'!BP10/'FAO green averages'!BP$57</f>
        <v>0.12081447963800905</v>
      </c>
      <c r="BQ22" s="4">
        <f>'green difference mean'!BQ10/'FAO green averages'!BQ$57</f>
        <v>0.18166744390901082</v>
      </c>
      <c r="BR22" s="4">
        <f>'green difference mean'!BR10/'FAO green averages'!BR$57</f>
        <v>0.18626710712600283</v>
      </c>
      <c r="BS22" s="4">
        <f>'green difference mean'!BS10/'FAO green averages'!BS$57</f>
        <v>0.13629607186141016</v>
      </c>
      <c r="BT22" s="4">
        <f>'green difference mean'!BT10/'FAO green averages'!BT$57</f>
        <v>3.322600759594127E-2</v>
      </c>
      <c r="BU22" s="4">
        <f>'green difference mean'!BU10/'FAO green averages'!BU$57</f>
        <v>9.8503548287565565E-2</v>
      </c>
      <c r="BV22" s="4">
        <f>'green difference mean'!BV10/'FAO green averages'!BV$57</f>
        <v>0.17099356458954637</v>
      </c>
      <c r="BW22" s="4">
        <f>'green difference mean'!BW10/'FAO green averages'!BW$57</f>
        <v>3.551412429378531E-2</v>
      </c>
      <c r="BX22" s="4">
        <f>'green difference mean'!BX10/'FAO green averages'!BX$57</f>
        <v>3.5514944769330738E-2</v>
      </c>
      <c r="BY22" s="4">
        <f>'green difference mean'!BY10/'FAO green averages'!BY$57</f>
        <v>0.10671214661501995</v>
      </c>
      <c r="BZ22" s="4">
        <f>'green difference mean'!BZ10/'FAO green averages'!BZ$57</f>
        <v>2.8611228070175437E-2</v>
      </c>
      <c r="CA22" s="4">
        <f>'green difference mean'!CA10/'FAO green averages'!CA$57</f>
        <v>0.10078807381624745</v>
      </c>
      <c r="CB22" s="4">
        <f>'green difference mean'!CB10/'FAO green averages'!CB$57</f>
        <v>0.18783476197394547</v>
      </c>
      <c r="CC22" s="4">
        <f>'green difference mean'!CC10/'FAO green averages'!CC$57</f>
        <v>0.12148789310497562</v>
      </c>
      <c r="CD22" s="4">
        <f>'green difference mean'!CD10/'FAO green averages'!CD$57</f>
        <v>3.1111004921871264E-2</v>
      </c>
      <c r="CE22" s="4">
        <f>'green difference mean'!CE10/'FAO green averages'!CE$57</f>
        <v>0.12356685433474568</v>
      </c>
      <c r="CF22" s="4">
        <f>'green difference mean'!CF10/'FAO green averages'!CF$57</f>
        <v>0.1036068969719125</v>
      </c>
      <c r="CG22" s="4">
        <f>'green difference mean'!CG10/'FAO green averages'!CG$57</f>
        <v>0.17677182557021759</v>
      </c>
      <c r="CH22" s="4">
        <f>'green difference mean'!CH10/'FAO green averages'!CH$57</f>
        <v>0.22505855898060528</v>
      </c>
      <c r="CI22" s="4">
        <f>'green difference mean'!CI10/'FAO green averages'!CI$57</f>
        <v>0.14589769746429612</v>
      </c>
      <c r="CJ22" s="4">
        <f>'green difference mean'!CJ10/'FAO green averages'!CJ$57</f>
        <v>3.7132342632833312E-2</v>
      </c>
      <c r="CK22" s="4">
        <f>'green difference mean'!CK10/'FAO green averages'!CK$57</f>
        <v>0.14470631290027447</v>
      </c>
      <c r="CL22" s="4">
        <f>'green difference mean'!CL10/'FAO green averages'!CL$57</f>
        <v>2.172708778884774E-2</v>
      </c>
      <c r="CM22" s="4">
        <f>'green difference mean'!CM10/'FAO green averages'!CM$57</f>
        <v>0.14846264782232479</v>
      </c>
      <c r="CN22" s="4">
        <f>'green difference mean'!CN10/'FAO green averages'!CN$57</f>
        <v>0.16924137104506232</v>
      </c>
      <c r="CO22" s="4">
        <f>'green difference mean'!CO10/'FAO green averages'!CO$57</f>
        <v>4.9463059078857119E-2</v>
      </c>
      <c r="CP22" s="4">
        <f>'green difference mean'!CP10/'FAO green averages'!CP$57</f>
        <v>0.11466119290298227</v>
      </c>
      <c r="CQ22" s="4">
        <f>'green difference mean'!CQ10/'FAO green averages'!CQ$57</f>
        <v>0.13062279670975324</v>
      </c>
      <c r="CR22" s="4">
        <f>'green difference mean'!CR10/'FAO green averages'!CR$57</f>
        <v>2.0827529700942239E-2</v>
      </c>
      <c r="CS22" s="4">
        <f>'green difference mean'!CS10/'FAO green averages'!CS$57</f>
        <v>0.10762875725083496</v>
      </c>
      <c r="CT22" s="4">
        <f>'green difference mean'!CT10/'FAO green averages'!CT$57</f>
        <v>0.17029607568325156</v>
      </c>
      <c r="CU22" s="4">
        <f>'green difference mean'!CU10/'FAO green averages'!CU$57</f>
        <v>2.4012448850210366E-2</v>
      </c>
      <c r="CV22" s="4">
        <f>'green difference mean'!CV10/'FAO green averages'!CV$57</f>
        <v>0.10422491214369388</v>
      </c>
      <c r="CW22" s="4">
        <f>'green difference mean'!CW10/'FAO green averages'!CW$57</f>
        <v>0.13865932538621906</v>
      </c>
      <c r="CX22" s="4">
        <f>'green difference mean'!CX10/'FAO green averages'!CX$57</f>
        <v>5.9688695802284433E-2</v>
      </c>
      <c r="CY22" s="4">
        <f>'green difference mean'!CY10/'FAO green averages'!CY$57</f>
        <v>0.10916320327523107</v>
      </c>
      <c r="CZ22" s="4">
        <f>'green difference mean'!CZ10/'FAO green averages'!CZ$57</f>
        <v>0.26954446854663772</v>
      </c>
      <c r="DA22" s="4">
        <f>'green difference mean'!DA10/'FAO green averages'!DA$57</f>
        <v>0.14592162010125634</v>
      </c>
      <c r="DB22" s="4">
        <f>'green difference mean'!DB10/'FAO green averages'!DB$57</f>
        <v>3.681983185058401E-2</v>
      </c>
      <c r="DC22" s="4">
        <f>'green difference mean'!DC10/'FAO green averages'!DC$57</f>
        <v>0.21620106721671672</v>
      </c>
      <c r="DD22" s="4">
        <f>'green difference mean'!DD10/'FAO green averages'!DD$57</f>
        <v>0.15753391935792091</v>
      </c>
      <c r="DE22" s="4">
        <f>'green difference mean'!DE10/'FAO green averages'!DE$57</f>
        <v>0.15788572651401669</v>
      </c>
      <c r="DF22" s="4">
        <f>'green difference mean'!DF10/'FAO green averages'!DF$57</f>
        <v>3.3494416378622709E-2</v>
      </c>
      <c r="DG22" s="4">
        <f>'green difference mean'!DG10/'FAO green averages'!DG$57</f>
        <v>0.13304754326636165</v>
      </c>
      <c r="DH22" s="4">
        <f>'green difference mean'!DH10/'FAO green averages'!DH$57</f>
        <v>2.0829717682020802E-2</v>
      </c>
      <c r="DI22" s="4">
        <f>'green difference mean'!DI10/'FAO green averages'!DI$57</f>
        <v>0.11105048691207955</v>
      </c>
      <c r="DK22" s="4">
        <f t="shared" si="0"/>
        <v>0.26954446854663772</v>
      </c>
      <c r="DL22" s="4">
        <f t="shared" si="1"/>
        <v>2.0827529700942239E-2</v>
      </c>
      <c r="DM22" s="4">
        <f t="shared" si="2"/>
        <v>0.11113064534250061</v>
      </c>
    </row>
    <row r="24" spans="1:117">
      <c r="A24" t="s">
        <v>113</v>
      </c>
      <c r="B24" s="4">
        <f>MIN(B22,B14:B20)</f>
        <v>8.0144394345937855E-2</v>
      </c>
      <c r="C24" s="4">
        <f t="shared" ref="C24:BN24" si="3">MIN(C22,C14:C20)</f>
        <v>9.5891310055132586E-2</v>
      </c>
      <c r="D24" s="4">
        <f t="shared" si="3"/>
        <v>0.1010951486128791</v>
      </c>
      <c r="E24" s="4">
        <f t="shared" si="3"/>
        <v>7.1440135999352394E-2</v>
      </c>
      <c r="F24" s="4">
        <f t="shared" si="3"/>
        <v>0.11295286624203821</v>
      </c>
      <c r="G24" s="4">
        <f t="shared" si="3"/>
        <v>0.2019357099062801</v>
      </c>
      <c r="H24" s="4">
        <f t="shared" si="3"/>
        <v>0.1059899879164509</v>
      </c>
      <c r="I24" s="4">
        <f t="shared" si="3"/>
        <v>0.10539972309112354</v>
      </c>
      <c r="J24" s="4">
        <f t="shared" si="3"/>
        <v>0.10587960573212397</v>
      </c>
      <c r="K24" s="4">
        <f t="shared" si="3"/>
        <v>0.17579826917338109</v>
      </c>
      <c r="L24" s="4">
        <f t="shared" si="3"/>
        <v>0.19554763766982414</v>
      </c>
      <c r="M24" s="4">
        <f t="shared" si="3"/>
        <v>0.12159664518133106</v>
      </c>
      <c r="N24" s="4">
        <f t="shared" si="3"/>
        <v>0.18766155088852987</v>
      </c>
      <c r="O24" s="4">
        <f t="shared" si="3"/>
        <v>3.5535802845916148E-2</v>
      </c>
      <c r="P24" s="4">
        <f t="shared" si="3"/>
        <v>0.13252010960841509</v>
      </c>
      <c r="Q24" s="4">
        <f t="shared" si="3"/>
        <v>0.10925856790860898</v>
      </c>
      <c r="R24" s="4">
        <f t="shared" si="3"/>
        <v>3.2517859214691795E-2</v>
      </c>
      <c r="S24" s="4">
        <f t="shared" si="3"/>
        <v>0.12846612668180432</v>
      </c>
      <c r="T24" s="4">
        <f t="shared" si="3"/>
        <v>0.10820703243407093</v>
      </c>
      <c r="U24" s="4">
        <f t="shared" si="3"/>
        <v>0.19334465719579985</v>
      </c>
      <c r="V24" s="4">
        <f t="shared" si="3"/>
        <v>0.10977340637450198</v>
      </c>
      <c r="W24" s="4">
        <f t="shared" si="3"/>
        <v>2.2183685620720452E-2</v>
      </c>
      <c r="X24" s="4">
        <f t="shared" si="3"/>
        <v>9.7970069639946672E-2</v>
      </c>
      <c r="Y24" s="4">
        <f t="shared" si="3"/>
        <v>0.1482077790017795</v>
      </c>
      <c r="Z24" s="4">
        <f t="shared" si="3"/>
        <v>3.8456992708124478E-2</v>
      </c>
      <c r="AA24" s="4">
        <f t="shared" si="3"/>
        <v>0.10474938838229646</v>
      </c>
      <c r="AB24" s="4">
        <f t="shared" si="3"/>
        <v>2.5975882090218849E-2</v>
      </c>
      <c r="AC24" s="4">
        <f t="shared" si="3"/>
        <v>0.1059376582049613</v>
      </c>
      <c r="AD24" s="4">
        <f t="shared" si="3"/>
        <v>0.18259227864683672</v>
      </c>
      <c r="AE24" s="4">
        <f t="shared" si="3"/>
        <v>0.11522609693270126</v>
      </c>
      <c r="AF24" s="4">
        <f t="shared" si="3"/>
        <v>0.1076582783378055</v>
      </c>
      <c r="AG24" s="4">
        <f t="shared" si="3"/>
        <v>7.9176913331842902E-2</v>
      </c>
      <c r="AH24" s="4">
        <f t="shared" si="3"/>
        <v>3.3592852273833865E-2</v>
      </c>
      <c r="AI24" s="4">
        <f t="shared" si="3"/>
        <v>0.11892744479495269</v>
      </c>
      <c r="AJ24" s="4">
        <f t="shared" si="3"/>
        <v>0.19715632020163279</v>
      </c>
      <c r="AK24" s="4">
        <f t="shared" si="3"/>
        <v>7.9928373175754311E-2</v>
      </c>
      <c r="AL24" s="4">
        <f t="shared" si="3"/>
        <v>0.13482218715863575</v>
      </c>
      <c r="AM24" s="4">
        <f t="shared" si="3"/>
        <v>0.1834781169851907</v>
      </c>
      <c r="AN24" s="4">
        <f t="shared" si="3"/>
        <v>8.3060080482190241E-2</v>
      </c>
      <c r="AO24" s="4">
        <f t="shared" si="3"/>
        <v>3.0657977109652151E-2</v>
      </c>
      <c r="AP24" s="4">
        <f t="shared" si="3"/>
        <v>7.1848175965665242E-2</v>
      </c>
      <c r="AQ24" s="4">
        <f t="shared" si="3"/>
        <v>0.24198514275485541</v>
      </c>
      <c r="AR24" s="4">
        <f t="shared" si="3"/>
        <v>0.12291413794923216</v>
      </c>
      <c r="AS24" s="4">
        <f t="shared" si="3"/>
        <v>0.11697320395263955</v>
      </c>
      <c r="AT24" s="4">
        <f t="shared" si="3"/>
        <v>1.768309299420915E-2</v>
      </c>
      <c r="AU24" s="4">
        <f t="shared" si="3"/>
        <v>0.10727626459143969</v>
      </c>
      <c r="AV24" s="4">
        <f t="shared" si="3"/>
        <v>0.1642554858934169</v>
      </c>
      <c r="AW24" s="4">
        <f t="shared" si="3"/>
        <v>0.11878273060904704</v>
      </c>
      <c r="AX24" s="4">
        <f t="shared" si="3"/>
        <v>1.3394699812382737E-2</v>
      </c>
      <c r="AY24" s="4">
        <f t="shared" si="3"/>
        <v>9.3800539083557941E-2</v>
      </c>
      <c r="AZ24" s="4">
        <f t="shared" si="3"/>
        <v>0.17046407554882131</v>
      </c>
      <c r="BA24" s="4">
        <f t="shared" si="3"/>
        <v>3.183064627256442E-2</v>
      </c>
      <c r="BB24" s="4">
        <f t="shared" si="3"/>
        <v>9.1188289813437309E-2</v>
      </c>
      <c r="BC24" s="4">
        <f t="shared" si="3"/>
        <v>0.1030719498267552</v>
      </c>
      <c r="BD24" s="4">
        <f t="shared" si="3"/>
        <v>8.4721180752418759E-2</v>
      </c>
      <c r="BE24" s="4">
        <f t="shared" si="3"/>
        <v>0.12247056714277176</v>
      </c>
      <c r="BF24" s="4">
        <f t="shared" si="3"/>
        <v>0.18308493189759681</v>
      </c>
      <c r="BG24" s="4">
        <f t="shared" si="3"/>
        <v>9.1315583398590444E-2</v>
      </c>
      <c r="BH24" s="4">
        <f t="shared" si="3"/>
        <v>6.0513665978070875E-2</v>
      </c>
      <c r="BI24" s="4">
        <f t="shared" si="3"/>
        <v>8.9017364996477263E-2</v>
      </c>
      <c r="BJ24" s="4">
        <f t="shared" si="3"/>
        <v>0.21301064713433512</v>
      </c>
      <c r="BK24" s="4">
        <f t="shared" si="3"/>
        <v>0.15917228103946102</v>
      </c>
      <c r="BL24" s="4">
        <f t="shared" si="3"/>
        <v>3.2462932454695226E-2</v>
      </c>
      <c r="BM24" s="4">
        <f t="shared" si="3"/>
        <v>3.2463018994789039E-2</v>
      </c>
      <c r="BN24" s="4">
        <f t="shared" si="3"/>
        <v>7.2514511873350923E-2</v>
      </c>
      <c r="BO24" s="4">
        <f t="shared" ref="BO24:DI24" si="4">MIN(BO22,BO14:BO20)</f>
        <v>0.11870283170999163</v>
      </c>
      <c r="BP24" s="4">
        <f t="shared" si="4"/>
        <v>0.11659125188536953</v>
      </c>
      <c r="BQ24" s="4">
        <f t="shared" si="4"/>
        <v>0.18166744390901082</v>
      </c>
      <c r="BR24" s="4">
        <f t="shared" si="4"/>
        <v>0.18626710712600283</v>
      </c>
      <c r="BS24" s="4">
        <f t="shared" si="4"/>
        <v>0.13629607186141016</v>
      </c>
      <c r="BT24" s="4">
        <f t="shared" si="4"/>
        <v>3.322600759594127E-2</v>
      </c>
      <c r="BU24" s="4">
        <f t="shared" si="4"/>
        <v>9.7943021701121041E-2</v>
      </c>
      <c r="BV24" s="4">
        <f t="shared" si="4"/>
        <v>0.17099356458954637</v>
      </c>
      <c r="BW24" s="4">
        <f t="shared" si="4"/>
        <v>3.551412429378531E-2</v>
      </c>
      <c r="BX24" s="4">
        <f t="shared" si="4"/>
        <v>3.5514944769330738E-2</v>
      </c>
      <c r="BY24" s="4">
        <f t="shared" si="4"/>
        <v>0.10671214661501995</v>
      </c>
      <c r="BZ24" s="4">
        <f t="shared" si="4"/>
        <v>2.8611228070175437E-2</v>
      </c>
      <c r="CA24" s="4">
        <f t="shared" si="4"/>
        <v>0.10078807381624745</v>
      </c>
      <c r="CB24" s="4">
        <f t="shared" si="4"/>
        <v>0.18783476197394547</v>
      </c>
      <c r="CC24" s="4">
        <f t="shared" si="4"/>
        <v>0.10564373246714898</v>
      </c>
      <c r="CD24" s="4">
        <f t="shared" si="4"/>
        <v>3.1111004921871264E-2</v>
      </c>
      <c r="CE24" s="4">
        <f t="shared" si="4"/>
        <v>0.12356685433474568</v>
      </c>
      <c r="CF24" s="4">
        <f t="shared" si="4"/>
        <v>9.9177481264851028E-2</v>
      </c>
      <c r="CG24" s="4">
        <f t="shared" si="4"/>
        <v>0.17677182557021759</v>
      </c>
      <c r="CH24" s="4">
        <f t="shared" si="4"/>
        <v>0.22505855898060528</v>
      </c>
      <c r="CI24" s="4">
        <f t="shared" si="4"/>
        <v>0.14492859224715826</v>
      </c>
      <c r="CJ24" s="4">
        <f t="shared" si="4"/>
        <v>2.0400953315575496E-2</v>
      </c>
      <c r="CK24" s="4">
        <f t="shared" si="4"/>
        <v>0.14470631290027447</v>
      </c>
      <c r="CL24" s="4">
        <f t="shared" si="4"/>
        <v>1.5493714464555839E-2</v>
      </c>
      <c r="CM24" s="4">
        <f t="shared" si="4"/>
        <v>0.14654167868474186</v>
      </c>
      <c r="CN24" s="4">
        <f t="shared" si="4"/>
        <v>0.16924137104506232</v>
      </c>
      <c r="CO24" s="4">
        <f t="shared" si="4"/>
        <v>4.0111380690601231E-2</v>
      </c>
      <c r="CP24" s="4">
        <f t="shared" si="4"/>
        <v>0.11466119290298227</v>
      </c>
      <c r="CQ24" s="4">
        <f t="shared" si="4"/>
        <v>0.13062279670975324</v>
      </c>
      <c r="CR24" s="4">
        <f t="shared" si="4"/>
        <v>1.0863034275570121E-2</v>
      </c>
      <c r="CS24" s="4">
        <f t="shared" si="4"/>
        <v>0.10706626823694851</v>
      </c>
      <c r="CT24" s="4">
        <f t="shared" si="4"/>
        <v>0.17029607568325156</v>
      </c>
      <c r="CU24" s="4">
        <f t="shared" si="4"/>
        <v>2.3617658924557663E-2</v>
      </c>
      <c r="CV24" s="4">
        <f t="shared" si="4"/>
        <v>0.10422491214369388</v>
      </c>
      <c r="CW24" s="4">
        <f t="shared" si="4"/>
        <v>0.13865932538621906</v>
      </c>
      <c r="CX24" s="4">
        <f t="shared" si="4"/>
        <v>3.4168656673475843E-2</v>
      </c>
      <c r="CY24" s="4">
        <f t="shared" si="4"/>
        <v>0.10916320327523107</v>
      </c>
      <c r="CZ24" s="4">
        <f t="shared" si="4"/>
        <v>0.26954446854663772</v>
      </c>
      <c r="DA24" s="4">
        <f t="shared" si="4"/>
        <v>0.14592162010125634</v>
      </c>
      <c r="DB24" s="4">
        <f t="shared" si="4"/>
        <v>3.6336449301258303E-2</v>
      </c>
      <c r="DC24" s="4">
        <f t="shared" si="4"/>
        <v>0.21620106721671672</v>
      </c>
      <c r="DD24" s="4">
        <f t="shared" si="4"/>
        <v>0.15753391935792091</v>
      </c>
      <c r="DE24" s="4">
        <f t="shared" si="4"/>
        <v>0.15788572651401669</v>
      </c>
      <c r="DF24" s="4">
        <f t="shared" si="4"/>
        <v>2.1709651688380752E-2</v>
      </c>
      <c r="DG24" s="4">
        <f t="shared" si="4"/>
        <v>0.13304754326636165</v>
      </c>
      <c r="DH24" s="4">
        <f t="shared" si="4"/>
        <v>1.3274888558692422E-2</v>
      </c>
      <c r="DI24" s="4">
        <f t="shared" si="4"/>
        <v>0.11105048691207955</v>
      </c>
      <c r="DK24" s="4"/>
      <c r="DL24" s="4"/>
    </row>
    <row r="25" spans="1:117">
      <c r="A25" t="s">
        <v>114</v>
      </c>
      <c r="B25" s="4">
        <f>MAX(B22,B14:B20)</f>
        <v>9.5410915327376833E-2</v>
      </c>
      <c r="C25" s="4">
        <f t="shared" ref="C25:BN25" si="5">MAX(C22,C14:C20)</f>
        <v>0.1126345497505907</v>
      </c>
      <c r="D25" s="4">
        <f t="shared" si="5"/>
        <v>0.11186074235719627</v>
      </c>
      <c r="E25" s="4">
        <f t="shared" si="5"/>
        <v>7.7319274670120619E-2</v>
      </c>
      <c r="F25" s="4">
        <f t="shared" si="5"/>
        <v>0.11780891719745222</v>
      </c>
      <c r="G25" s="4">
        <f t="shared" si="5"/>
        <v>0.21877025488306909</v>
      </c>
      <c r="H25" s="4">
        <f t="shared" si="5"/>
        <v>0.11764691376291585</v>
      </c>
      <c r="I25" s="4">
        <f t="shared" si="5"/>
        <v>0.11805548433413671</v>
      </c>
      <c r="J25" s="4">
        <f t="shared" si="5"/>
        <v>0.1297028242754959</v>
      </c>
      <c r="K25" s="4">
        <f t="shared" si="5"/>
        <v>0.1926589077887198</v>
      </c>
      <c r="L25" s="4">
        <f t="shared" si="5"/>
        <v>0.20916253874453231</v>
      </c>
      <c r="M25" s="4">
        <f t="shared" si="5"/>
        <v>0.13393065154927392</v>
      </c>
      <c r="N25" s="4">
        <f t="shared" si="5"/>
        <v>0.20717285945072697</v>
      </c>
      <c r="O25" s="4">
        <f t="shared" si="5"/>
        <v>3.9276949096504275E-2</v>
      </c>
      <c r="P25" s="4">
        <f t="shared" si="5"/>
        <v>0.14888181737823741</v>
      </c>
      <c r="Q25" s="4">
        <f t="shared" si="5"/>
        <v>0.11995072052564773</v>
      </c>
      <c r="R25" s="4">
        <f t="shared" si="5"/>
        <v>5.1812440952712445E-2</v>
      </c>
      <c r="S25" s="4">
        <f t="shared" si="5"/>
        <v>0.13626427627342666</v>
      </c>
      <c r="T25" s="4">
        <f t="shared" si="5"/>
        <v>0.11402697787208246</v>
      </c>
      <c r="U25" s="4">
        <f t="shared" si="5"/>
        <v>0.21090179122915378</v>
      </c>
      <c r="V25" s="4">
        <f t="shared" si="5"/>
        <v>0.1211508134130146</v>
      </c>
      <c r="W25" s="4">
        <f t="shared" si="5"/>
        <v>2.7066091098541235E-2</v>
      </c>
      <c r="X25" s="4">
        <f t="shared" si="5"/>
        <v>0.11079419173210847</v>
      </c>
      <c r="Y25" s="4">
        <f t="shared" si="5"/>
        <v>0.16329972036268112</v>
      </c>
      <c r="Z25" s="4">
        <f t="shared" si="5"/>
        <v>5.2658738115087117E-2</v>
      </c>
      <c r="AA25" s="4">
        <f t="shared" si="5"/>
        <v>0.11464849673466913</v>
      </c>
      <c r="AB25" s="4">
        <f t="shared" si="5"/>
        <v>3.1655500967693914E-2</v>
      </c>
      <c r="AC25" s="4">
        <f t="shared" si="5"/>
        <v>0.11626527807912056</v>
      </c>
      <c r="AD25" s="4">
        <f t="shared" si="5"/>
        <v>0.20050859212452801</v>
      </c>
      <c r="AE25" s="4">
        <f t="shared" si="5"/>
        <v>0.12019178734549862</v>
      </c>
      <c r="AF25" s="4">
        <f t="shared" si="5"/>
        <v>0.11301037058524913</v>
      </c>
      <c r="AG25" s="4">
        <f t="shared" si="5"/>
        <v>8.6452045606975184E-2</v>
      </c>
      <c r="AH25" s="4">
        <f t="shared" si="5"/>
        <v>3.7842535787321059E-2</v>
      </c>
      <c r="AI25" s="4">
        <f t="shared" si="5"/>
        <v>0.13073957237995093</v>
      </c>
      <c r="AJ25" s="4">
        <f t="shared" si="5"/>
        <v>0.21809763848556241</v>
      </c>
      <c r="AK25" s="4">
        <f t="shared" si="5"/>
        <v>8.7332796132151488E-2</v>
      </c>
      <c r="AL25" s="4">
        <f t="shared" si="5"/>
        <v>0.15017599223206701</v>
      </c>
      <c r="AM25" s="4">
        <f t="shared" si="5"/>
        <v>0.19781583519483742</v>
      </c>
      <c r="AN25" s="4">
        <f t="shared" si="5"/>
        <v>9.0168169118034686E-2</v>
      </c>
      <c r="AO25" s="4">
        <f t="shared" si="5"/>
        <v>5.5264298441337456E-2</v>
      </c>
      <c r="AP25" s="4">
        <f t="shared" si="5"/>
        <v>7.8192060085836915E-2</v>
      </c>
      <c r="AQ25" s="4">
        <f t="shared" si="5"/>
        <v>0.25804170768817686</v>
      </c>
      <c r="AR25" s="4">
        <f t="shared" si="5"/>
        <v>0.13966436223547415</v>
      </c>
      <c r="AS25" s="4">
        <f t="shared" si="5"/>
        <v>0.13821953173684678</v>
      </c>
      <c r="AT25" s="4">
        <f t="shared" si="5"/>
        <v>2.3893493811740659E-2</v>
      </c>
      <c r="AU25" s="4">
        <f t="shared" si="5"/>
        <v>0.11315823605706875</v>
      </c>
      <c r="AV25" s="4">
        <f t="shared" si="5"/>
        <v>0.18252351097178682</v>
      </c>
      <c r="AW25" s="4">
        <f t="shared" si="5"/>
        <v>0.12540513793245639</v>
      </c>
      <c r="AX25" s="4">
        <f t="shared" si="5"/>
        <v>2.5178822701688554E-2</v>
      </c>
      <c r="AY25" s="4">
        <f t="shared" si="5"/>
        <v>0.10848727894287029</v>
      </c>
      <c r="AZ25" s="4">
        <f t="shared" si="5"/>
        <v>0.18788540822439126</v>
      </c>
      <c r="BA25" s="4">
        <f t="shared" si="5"/>
        <v>3.6878186578475955E-2</v>
      </c>
      <c r="BB25" s="4">
        <f t="shared" si="5"/>
        <v>0.11196497888130783</v>
      </c>
      <c r="BC25" s="4">
        <f t="shared" si="5"/>
        <v>0.11698379822303093</v>
      </c>
      <c r="BD25" s="4">
        <f t="shared" si="5"/>
        <v>9.5928818333119947E-2</v>
      </c>
      <c r="BE25" s="4">
        <f t="shared" si="5"/>
        <v>0.1350385465845933</v>
      </c>
      <c r="BF25" s="4">
        <f t="shared" si="5"/>
        <v>0.19996434429152105</v>
      </c>
      <c r="BG25" s="4">
        <f t="shared" si="5"/>
        <v>0.10929913860610807</v>
      </c>
      <c r="BH25" s="4">
        <f t="shared" si="5"/>
        <v>6.9501827427300183E-2</v>
      </c>
      <c r="BI25" s="4">
        <f t="shared" si="5"/>
        <v>0.10273529777446226</v>
      </c>
      <c r="BJ25" s="4">
        <f t="shared" si="5"/>
        <v>0.23136751491353924</v>
      </c>
      <c r="BK25" s="4">
        <f t="shared" si="5"/>
        <v>0.17171511068334938</v>
      </c>
      <c r="BL25" s="4">
        <f t="shared" si="5"/>
        <v>3.6696412227713707E-2</v>
      </c>
      <c r="BM25" s="4">
        <f t="shared" si="5"/>
        <v>3.6696503614052779E-2</v>
      </c>
      <c r="BN25" s="4">
        <f t="shared" si="5"/>
        <v>8.0192612137203162E-2</v>
      </c>
      <c r="BO25" s="4">
        <f t="shared" ref="BO25:DI25" si="6">MAX(BO22,BO14:BO20)</f>
        <v>0.13019576856092369</v>
      </c>
      <c r="BP25" s="4">
        <f t="shared" si="6"/>
        <v>0.12140985949035484</v>
      </c>
      <c r="BQ25" s="4">
        <f t="shared" si="6"/>
        <v>0.20601585574382092</v>
      </c>
      <c r="BR25" s="4">
        <f t="shared" si="6"/>
        <v>0.20134160318209396</v>
      </c>
      <c r="BS25" s="4">
        <f t="shared" si="6"/>
        <v>0.14615919298495758</v>
      </c>
      <c r="BT25" s="4">
        <f t="shared" si="6"/>
        <v>3.7770534550195571E-2</v>
      </c>
      <c r="BU25" s="4">
        <f t="shared" si="6"/>
        <v>0.10393397099660598</v>
      </c>
      <c r="BV25" s="4">
        <f t="shared" si="6"/>
        <v>0.18884005650604299</v>
      </c>
      <c r="BW25" s="4">
        <f t="shared" si="6"/>
        <v>3.7314350282485878E-2</v>
      </c>
      <c r="BX25" s="4">
        <f t="shared" si="6"/>
        <v>3.7315356291964481E-2</v>
      </c>
      <c r="BY25" s="4">
        <f t="shared" si="6"/>
        <v>0.12562872174365494</v>
      </c>
      <c r="BZ25" s="4">
        <f t="shared" si="6"/>
        <v>3.6633684210526318E-2</v>
      </c>
      <c r="CA25" s="4">
        <f t="shared" si="6"/>
        <v>0.10889866684179419</v>
      </c>
      <c r="CB25" s="4">
        <f t="shared" si="6"/>
        <v>0.2116567388251247</v>
      </c>
      <c r="CC25" s="4">
        <f t="shared" si="6"/>
        <v>0.12148789310497562</v>
      </c>
      <c r="CD25" s="4">
        <f t="shared" si="6"/>
        <v>4.1467004348449368E-2</v>
      </c>
      <c r="CE25" s="4">
        <f t="shared" si="6"/>
        <v>0.13032677462418016</v>
      </c>
      <c r="CF25" s="4">
        <f t="shared" si="6"/>
        <v>0.10575763114604277</v>
      </c>
      <c r="CG25" s="4">
        <f t="shared" si="6"/>
        <v>0.19532465262605958</v>
      </c>
      <c r="CH25" s="4">
        <f t="shared" si="6"/>
        <v>0.24626627939660825</v>
      </c>
      <c r="CI25" s="4">
        <f t="shared" si="6"/>
        <v>0.15821189157679977</v>
      </c>
      <c r="CJ25" s="4">
        <f t="shared" si="6"/>
        <v>3.7132342632833312E-2</v>
      </c>
      <c r="CK25" s="4">
        <f t="shared" si="6"/>
        <v>0.15518389752973466</v>
      </c>
      <c r="CL25" s="4">
        <f t="shared" si="6"/>
        <v>2.172708778884774E-2</v>
      </c>
      <c r="CM25" s="4">
        <f t="shared" si="6"/>
        <v>0.15534467839630803</v>
      </c>
      <c r="CN25" s="4">
        <f t="shared" si="6"/>
        <v>0.18526486097794823</v>
      </c>
      <c r="CO25" s="4">
        <f t="shared" si="6"/>
        <v>4.9463059078857119E-2</v>
      </c>
      <c r="CP25" s="4">
        <f t="shared" si="6"/>
        <v>0.13012142947024036</v>
      </c>
      <c r="CQ25" s="4">
        <f t="shared" si="6"/>
        <v>0.1442152089978177</v>
      </c>
      <c r="CR25" s="4">
        <f t="shared" si="6"/>
        <v>2.0827529700942239E-2</v>
      </c>
      <c r="CS25" s="4">
        <f t="shared" si="6"/>
        <v>0.11717935196578194</v>
      </c>
      <c r="CT25" s="4">
        <f t="shared" si="6"/>
        <v>0.18466625788367202</v>
      </c>
      <c r="CU25" s="4">
        <f t="shared" si="6"/>
        <v>2.6724684456227308E-2</v>
      </c>
      <c r="CV25" s="4">
        <f t="shared" si="6"/>
        <v>0.12168996485747754</v>
      </c>
      <c r="CW25" s="4">
        <f t="shared" si="6"/>
        <v>0.15222643930079646</v>
      </c>
      <c r="CX25" s="4">
        <f t="shared" si="6"/>
        <v>5.9688695802284433E-2</v>
      </c>
      <c r="CY25" s="4">
        <f t="shared" si="6"/>
        <v>0.13595930773525217</v>
      </c>
      <c r="CZ25" s="4">
        <f t="shared" si="6"/>
        <v>0.29279826464208242</v>
      </c>
      <c r="DA25" s="4">
        <f t="shared" si="6"/>
        <v>0.15354397149821863</v>
      </c>
      <c r="DB25" s="4">
        <f t="shared" si="6"/>
        <v>4.1471213346624791E-2</v>
      </c>
      <c r="DC25" s="4">
        <f t="shared" si="6"/>
        <v>0.24496659342630372</v>
      </c>
      <c r="DD25" s="4">
        <f t="shared" si="6"/>
        <v>0.17488056564112364</v>
      </c>
      <c r="DE25" s="4">
        <f t="shared" si="6"/>
        <v>0.17466295741493687</v>
      </c>
      <c r="DF25" s="4">
        <f t="shared" si="6"/>
        <v>3.4183727731986177E-2</v>
      </c>
      <c r="DG25" s="4">
        <f t="shared" si="6"/>
        <v>0.14576685896160732</v>
      </c>
      <c r="DH25" s="4">
        <f t="shared" si="6"/>
        <v>2.0829717682020802E-2</v>
      </c>
      <c r="DI25" s="4">
        <f t="shared" si="6"/>
        <v>0.12196284273775812</v>
      </c>
      <c r="DK25" s="4"/>
      <c r="DL25" s="4"/>
    </row>
    <row r="26" spans="1:117">
      <c r="A26" t="s">
        <v>233</v>
      </c>
      <c r="B26">
        <f>ABS(B24-B25)</f>
        <v>1.5266520981438977E-2</v>
      </c>
      <c r="C26">
        <f t="shared" ref="C26:BN26" si="7">ABS(C24-C25)</f>
        <v>1.6743239695458115E-2</v>
      </c>
      <c r="D26">
        <f t="shared" si="7"/>
        <v>1.0765593744317167E-2</v>
      </c>
      <c r="E26">
        <f t="shared" si="7"/>
        <v>5.8791386707682247E-3</v>
      </c>
      <c r="F26">
        <f t="shared" si="7"/>
        <v>4.8560509554140124E-3</v>
      </c>
      <c r="G26">
        <f t="shared" si="7"/>
        <v>1.683454497678899E-2</v>
      </c>
      <c r="H26">
        <f t="shared" si="7"/>
        <v>1.1656925846464952E-2</v>
      </c>
      <c r="I26">
        <f t="shared" si="7"/>
        <v>1.2655761243013167E-2</v>
      </c>
      <c r="J26">
        <f t="shared" si="7"/>
        <v>2.3823218543371924E-2</v>
      </c>
      <c r="K26">
        <f t="shared" si="7"/>
        <v>1.6860638615338708E-2</v>
      </c>
      <c r="L26">
        <f t="shared" si="7"/>
        <v>1.3614901074708169E-2</v>
      </c>
      <c r="M26">
        <f t="shared" si="7"/>
        <v>1.2334006367942851E-2</v>
      </c>
      <c r="N26">
        <f t="shared" si="7"/>
        <v>1.9511308562197099E-2</v>
      </c>
      <c r="O26">
        <f t="shared" si="7"/>
        <v>3.7411462505881274E-3</v>
      </c>
      <c r="P26">
        <f t="shared" si="7"/>
        <v>1.636170776982232E-2</v>
      </c>
      <c r="Q26">
        <f t="shared" si="7"/>
        <v>1.069215261703875E-2</v>
      </c>
      <c r="R26">
        <f t="shared" si="7"/>
        <v>1.929458173802065E-2</v>
      </c>
      <c r="S26">
        <f t="shared" si="7"/>
        <v>7.7981495916223387E-3</v>
      </c>
      <c r="T26">
        <f t="shared" si="7"/>
        <v>5.8199454380115367E-3</v>
      </c>
      <c r="U26">
        <f t="shared" si="7"/>
        <v>1.7557134033353933E-2</v>
      </c>
      <c r="V26">
        <f t="shared" si="7"/>
        <v>1.137740703851263E-2</v>
      </c>
      <c r="W26">
        <f t="shared" si="7"/>
        <v>4.8824054778207823E-3</v>
      </c>
      <c r="X26">
        <f t="shared" si="7"/>
        <v>1.2824122092161799E-2</v>
      </c>
      <c r="Y26">
        <f t="shared" si="7"/>
        <v>1.5091941360901612E-2</v>
      </c>
      <c r="Z26">
        <f t="shared" si="7"/>
        <v>1.4201745406962639E-2</v>
      </c>
      <c r="AA26">
        <f t="shared" si="7"/>
        <v>9.8991083523726764E-3</v>
      </c>
      <c r="AB26">
        <f t="shared" si="7"/>
        <v>5.6796188774750657E-3</v>
      </c>
      <c r="AC26">
        <f t="shared" si="7"/>
        <v>1.0327619874159255E-2</v>
      </c>
      <c r="AD26">
        <f t="shared" si="7"/>
        <v>1.7916313477691292E-2</v>
      </c>
      <c r="AE26">
        <f t="shared" si="7"/>
        <v>4.9656904127973606E-3</v>
      </c>
      <c r="AF26">
        <f t="shared" si="7"/>
        <v>5.3520922474436239E-3</v>
      </c>
      <c r="AG26">
        <f t="shared" si="7"/>
        <v>7.2751322751322817E-3</v>
      </c>
      <c r="AH26">
        <f t="shared" si="7"/>
        <v>4.2496835134871944E-3</v>
      </c>
      <c r="AI26">
        <f t="shared" si="7"/>
        <v>1.1812127584998236E-2</v>
      </c>
      <c r="AJ26">
        <f t="shared" si="7"/>
        <v>2.0941318283929616E-2</v>
      </c>
      <c r="AK26">
        <f t="shared" si="7"/>
        <v>7.4044229563971775E-3</v>
      </c>
      <c r="AL26">
        <f t="shared" si="7"/>
        <v>1.5353805073431259E-2</v>
      </c>
      <c r="AM26">
        <f t="shared" si="7"/>
        <v>1.4337718209646716E-2</v>
      </c>
      <c r="AN26">
        <f t="shared" si="7"/>
        <v>7.1080886358444451E-3</v>
      </c>
      <c r="AO26">
        <f t="shared" si="7"/>
        <v>2.4606321331685305E-2</v>
      </c>
      <c r="AP26">
        <f t="shared" si="7"/>
        <v>6.3438841201716722E-3</v>
      </c>
      <c r="AQ26">
        <f t="shared" si="7"/>
        <v>1.6056564933321443E-2</v>
      </c>
      <c r="AR26">
        <f t="shared" si="7"/>
        <v>1.6750224286241996E-2</v>
      </c>
      <c r="AS26">
        <f t="shared" si="7"/>
        <v>2.1246327784207236E-2</v>
      </c>
      <c r="AT26">
        <f t="shared" si="7"/>
        <v>6.2104008175315091E-3</v>
      </c>
      <c r="AU26">
        <f t="shared" si="7"/>
        <v>5.8819714656290628E-3</v>
      </c>
      <c r="AV26">
        <f t="shared" si="7"/>
        <v>1.8268025078369915E-2</v>
      </c>
      <c r="AW26">
        <f t="shared" si="7"/>
        <v>6.6224073234093517E-3</v>
      </c>
      <c r="AX26">
        <f t="shared" si="7"/>
        <v>1.1784122889305818E-2</v>
      </c>
      <c r="AY26">
        <f t="shared" si="7"/>
        <v>1.4686739859312348E-2</v>
      </c>
      <c r="AZ26">
        <f t="shared" si="7"/>
        <v>1.7421332675569945E-2</v>
      </c>
      <c r="BA26">
        <f t="shared" si="7"/>
        <v>5.0475403059115354E-3</v>
      </c>
      <c r="BB26">
        <f t="shared" si="7"/>
        <v>2.0776689067870516E-2</v>
      </c>
      <c r="BC26">
        <f t="shared" si="7"/>
        <v>1.3911848396275725E-2</v>
      </c>
      <c r="BD26">
        <f t="shared" si="7"/>
        <v>1.1207637580701188E-2</v>
      </c>
      <c r="BE26">
        <f t="shared" si="7"/>
        <v>1.2567979441821545E-2</v>
      </c>
      <c r="BF26">
        <f t="shared" si="7"/>
        <v>1.6879412393924237E-2</v>
      </c>
      <c r="BG26">
        <f t="shared" si="7"/>
        <v>1.7983555207517626E-2</v>
      </c>
      <c r="BH26">
        <f t="shared" si="7"/>
        <v>8.988161449229308E-3</v>
      </c>
      <c r="BI26">
        <f t="shared" si="7"/>
        <v>1.3717932777984998E-2</v>
      </c>
      <c r="BJ26">
        <f t="shared" si="7"/>
        <v>1.8356867779204117E-2</v>
      </c>
      <c r="BK26">
        <f t="shared" si="7"/>
        <v>1.2542829643888365E-2</v>
      </c>
      <c r="BL26">
        <f t="shared" si="7"/>
        <v>4.2334797730184809E-3</v>
      </c>
      <c r="BM26">
        <f t="shared" si="7"/>
        <v>4.2334846192637401E-3</v>
      </c>
      <c r="BN26">
        <f t="shared" si="7"/>
        <v>7.6781002638522389E-3</v>
      </c>
      <c r="BO26">
        <f t="shared" ref="BO26:DI26" si="8">ABS(BO24-BO25)</f>
        <v>1.1492936850932056E-2</v>
      </c>
      <c r="BP26">
        <f t="shared" si="8"/>
        <v>4.8186076049853005E-3</v>
      </c>
      <c r="BQ26">
        <f t="shared" si="8"/>
        <v>2.4348411834810096E-2</v>
      </c>
      <c r="BR26">
        <f t="shared" si="8"/>
        <v>1.5074496056091125E-2</v>
      </c>
      <c r="BS26">
        <f t="shared" si="8"/>
        <v>9.8631211235474248E-3</v>
      </c>
      <c r="BT26">
        <f t="shared" si="8"/>
        <v>4.5445269542543007E-3</v>
      </c>
      <c r="BU26">
        <f t="shared" si="8"/>
        <v>5.9909492954849375E-3</v>
      </c>
      <c r="BV26">
        <f t="shared" si="8"/>
        <v>1.7846491916496621E-2</v>
      </c>
      <c r="BW26">
        <f t="shared" si="8"/>
        <v>1.8002259887005684E-3</v>
      </c>
      <c r="BX26">
        <f t="shared" si="8"/>
        <v>1.8004115226337436E-3</v>
      </c>
      <c r="BY26">
        <f t="shared" si="8"/>
        <v>1.8916575128634996E-2</v>
      </c>
      <c r="BZ26">
        <f t="shared" si="8"/>
        <v>8.0224561403508809E-3</v>
      </c>
      <c r="CA26">
        <f t="shared" si="8"/>
        <v>8.1105930255467445E-3</v>
      </c>
      <c r="CB26">
        <f t="shared" si="8"/>
        <v>2.3821976851179233E-2</v>
      </c>
      <c r="CC26">
        <f t="shared" si="8"/>
        <v>1.5844160637826649E-2</v>
      </c>
      <c r="CD26">
        <f t="shared" si="8"/>
        <v>1.0355999426578104E-2</v>
      </c>
      <c r="CE26">
        <f t="shared" si="8"/>
        <v>6.759920289434479E-3</v>
      </c>
      <c r="CF26">
        <f t="shared" si="8"/>
        <v>6.580149881191738E-3</v>
      </c>
      <c r="CG26">
        <f t="shared" si="8"/>
        <v>1.8552827055841992E-2</v>
      </c>
      <c r="CH26">
        <f t="shared" si="8"/>
        <v>2.1207720416002968E-2</v>
      </c>
      <c r="CI26">
        <f t="shared" si="8"/>
        <v>1.3283299329641507E-2</v>
      </c>
      <c r="CJ26">
        <f t="shared" si="8"/>
        <v>1.6731389317257817E-2</v>
      </c>
      <c r="CK26">
        <f t="shared" si="8"/>
        <v>1.047758462946019E-2</v>
      </c>
      <c r="CL26">
        <f t="shared" si="8"/>
        <v>6.233373324291901E-3</v>
      </c>
      <c r="CM26">
        <f t="shared" si="8"/>
        <v>8.8029997115661729E-3</v>
      </c>
      <c r="CN26">
        <f t="shared" si="8"/>
        <v>1.6023489932885909E-2</v>
      </c>
      <c r="CO26">
        <f t="shared" si="8"/>
        <v>9.3516783882558879E-3</v>
      </c>
      <c r="CP26">
        <f t="shared" si="8"/>
        <v>1.546023656725809E-2</v>
      </c>
      <c r="CQ26">
        <f t="shared" si="8"/>
        <v>1.3592412288064459E-2</v>
      </c>
      <c r="CR26">
        <f t="shared" si="8"/>
        <v>9.964495425372118E-3</v>
      </c>
      <c r="CS26">
        <f t="shared" si="8"/>
        <v>1.0113083728833433E-2</v>
      </c>
      <c r="CT26">
        <f t="shared" si="8"/>
        <v>1.4370182200420467E-2</v>
      </c>
      <c r="CU26">
        <f t="shared" si="8"/>
        <v>3.1070255316696452E-3</v>
      </c>
      <c r="CV26">
        <f t="shared" si="8"/>
        <v>1.7465052713783666E-2</v>
      </c>
      <c r="CW26">
        <f t="shared" si="8"/>
        <v>1.3567113914577406E-2</v>
      </c>
      <c r="CX26">
        <f t="shared" si="8"/>
        <v>2.552003912880859E-2</v>
      </c>
      <c r="CY26">
        <f t="shared" si="8"/>
        <v>2.6796104460021092E-2</v>
      </c>
      <c r="CZ26">
        <f t="shared" si="8"/>
        <v>2.3253796095444701E-2</v>
      </c>
      <c r="DA26">
        <f t="shared" si="8"/>
        <v>7.6223513969622958E-3</v>
      </c>
      <c r="DB26">
        <f t="shared" si="8"/>
        <v>5.1347640453664883E-3</v>
      </c>
      <c r="DC26">
        <f t="shared" si="8"/>
        <v>2.8765526209587E-2</v>
      </c>
      <c r="DD26">
        <f t="shared" si="8"/>
        <v>1.7346646283202732E-2</v>
      </c>
      <c r="DE26">
        <f t="shared" si="8"/>
        <v>1.6777230900920176E-2</v>
      </c>
      <c r="DF26">
        <f t="shared" si="8"/>
        <v>1.2474076043605425E-2</v>
      </c>
      <c r="DG26">
        <f t="shared" si="8"/>
        <v>1.2719315695245675E-2</v>
      </c>
      <c r="DH26">
        <f t="shared" si="8"/>
        <v>7.5548291233283795E-3</v>
      </c>
      <c r="DI26">
        <f t="shared" si="8"/>
        <v>1.0912355825678566E-2</v>
      </c>
      <c r="DK26" s="4">
        <f t="shared" si="0"/>
        <v>2.8765526209587E-2</v>
      </c>
      <c r="DL26" s="4">
        <f t="shared" si="1"/>
        <v>1.8002259887005684E-3</v>
      </c>
      <c r="DM26" s="4">
        <f>DK26-DL26</f>
        <v>2.6965300220886432E-2</v>
      </c>
    </row>
    <row r="27" spans="1:117">
      <c r="A27" t="s">
        <v>237</v>
      </c>
      <c r="B27" t="s">
        <v>238</v>
      </c>
      <c r="C27" t="s">
        <v>243</v>
      </c>
    </row>
    <row r="28" spans="1:117">
      <c r="C28" t="s">
        <v>225</v>
      </c>
      <c r="D28" t="s">
        <v>226</v>
      </c>
      <c r="E28" t="s">
        <v>227</v>
      </c>
      <c r="F28" t="s">
        <v>228</v>
      </c>
      <c r="G28" t="s">
        <v>229</v>
      </c>
      <c r="H28" t="s">
        <v>230</v>
      </c>
      <c r="I28" t="s">
        <v>231</v>
      </c>
      <c r="J28" t="s">
        <v>235</v>
      </c>
      <c r="K28" t="s">
        <v>232</v>
      </c>
      <c r="L28" t="s">
        <v>258</v>
      </c>
      <c r="M28" s="2" t="s">
        <v>217</v>
      </c>
      <c r="N28" t="s">
        <v>239</v>
      </c>
      <c r="O28" t="s">
        <v>240</v>
      </c>
      <c r="P28" t="s">
        <v>259</v>
      </c>
      <c r="R28" t="s">
        <v>221</v>
      </c>
      <c r="S28" t="s">
        <v>244</v>
      </c>
      <c r="T28" t="s">
        <v>245</v>
      </c>
      <c r="U28" t="s">
        <v>242</v>
      </c>
      <c r="W28" s="2" t="s">
        <v>217</v>
      </c>
      <c r="X28" t="s">
        <v>239</v>
      </c>
      <c r="Y28" t="s">
        <v>241</v>
      </c>
      <c r="AA28" t="s">
        <v>222</v>
      </c>
      <c r="AB28" t="s">
        <v>244</v>
      </c>
      <c r="AC28" t="s">
        <v>245</v>
      </c>
      <c r="AD28" t="s">
        <v>242</v>
      </c>
    </row>
    <row r="29" spans="1:117">
      <c r="A29" t="s">
        <v>201</v>
      </c>
      <c r="B29" t="s">
        <v>180</v>
      </c>
      <c r="C29" s="5">
        <v>0.2822125813449024</v>
      </c>
      <c r="D29" s="5">
        <v>0.29279826464208242</v>
      </c>
      <c r="E29" s="5">
        <v>0.2808416485900217</v>
      </c>
      <c r="F29" s="5">
        <v>0.28139262472885029</v>
      </c>
      <c r="G29" s="5">
        <v>0.28184815618221254</v>
      </c>
      <c r="H29" s="5">
        <v>0.28762255965292838</v>
      </c>
      <c r="I29" s="5">
        <v>0.27557049891540125</v>
      </c>
      <c r="J29" s="5">
        <v>0.28194360086767895</v>
      </c>
      <c r="K29" s="5">
        <v>0.26954446854663772</v>
      </c>
      <c r="L29" s="1">
        <v>1.6007842000000001</v>
      </c>
      <c r="M29" s="3" t="s">
        <v>181</v>
      </c>
      <c r="N29" s="5">
        <v>0.10684058351951636</v>
      </c>
      <c r="O29" s="5">
        <v>8.7279098110907977E-2</v>
      </c>
      <c r="P29" s="5">
        <v>0.19411968163042434</v>
      </c>
      <c r="Q29" s="8">
        <v>1</v>
      </c>
      <c r="R29" t="s">
        <v>183</v>
      </c>
      <c r="S29" s="5">
        <v>0.10624243173112566</v>
      </c>
      <c r="T29" s="5">
        <v>0.10624243173112566</v>
      </c>
      <c r="U29" s="5">
        <f t="shared" ref="U29:U64" si="9">S29-T29</f>
        <v>0</v>
      </c>
      <c r="W29" s="3" t="s">
        <v>177</v>
      </c>
      <c r="X29" s="5">
        <v>0.1437726723095526</v>
      </c>
      <c r="Y29" s="5">
        <v>4.9692276130885213E-2</v>
      </c>
      <c r="Z29">
        <v>1</v>
      </c>
      <c r="AA29" t="s">
        <v>178</v>
      </c>
      <c r="AB29" s="5">
        <v>3.8473337353093634E-2</v>
      </c>
      <c r="AC29" s="5">
        <v>2.3982561496708625E-2</v>
      </c>
      <c r="AD29" s="5">
        <f t="shared" ref="AD29:AD37" si="10">AB29-AC29</f>
        <v>1.4490775856385009E-2</v>
      </c>
    </row>
    <row r="30" spans="1:117">
      <c r="A30" t="s">
        <v>191</v>
      </c>
      <c r="B30" t="s">
        <v>176</v>
      </c>
      <c r="C30" s="5">
        <v>0.24825024612906113</v>
      </c>
      <c r="D30" s="5">
        <v>0.25804170768817686</v>
      </c>
      <c r="E30" s="5">
        <v>0.24898415823861092</v>
      </c>
      <c r="F30" s="5">
        <v>0.24879620513738473</v>
      </c>
      <c r="G30" s="5">
        <v>0.24882305558041709</v>
      </c>
      <c r="H30" s="5">
        <v>0.25609952564217309</v>
      </c>
      <c r="I30" s="5">
        <v>0.24198514275485541</v>
      </c>
      <c r="J30" s="5">
        <v>0.24876935469435243</v>
      </c>
      <c r="K30" s="5">
        <v>0.24399892598227868</v>
      </c>
      <c r="L30" s="1">
        <v>0.41280080000000002</v>
      </c>
      <c r="M30" s="3" t="s">
        <v>182</v>
      </c>
      <c r="N30" s="5">
        <v>0.20200122882471691</v>
      </c>
      <c r="O30" s="5">
        <v>7.1262317018774571E-2</v>
      </c>
      <c r="P30" s="5">
        <v>0.48723670718739731</v>
      </c>
      <c r="Q30" s="8">
        <f t="shared" ref="Q30" si="11">1+Q29</f>
        <v>2</v>
      </c>
      <c r="R30" t="s">
        <v>181</v>
      </c>
      <c r="S30" s="5">
        <v>0.10684058351951636</v>
      </c>
      <c r="T30" s="5">
        <v>8.7279098110907977E-2</v>
      </c>
      <c r="U30" s="5">
        <f t="shared" si="9"/>
        <v>1.9561485408608387E-2</v>
      </c>
      <c r="W30" s="3" t="s">
        <v>172</v>
      </c>
      <c r="X30" s="5">
        <v>0.12839302984542816</v>
      </c>
      <c r="Y30" s="5">
        <v>8.2969993660632527E-2</v>
      </c>
      <c r="Z30">
        <f>1+Z29</f>
        <v>2</v>
      </c>
      <c r="AA30" t="s">
        <v>174</v>
      </c>
      <c r="AB30" s="5">
        <v>0.10564875717488237</v>
      </c>
      <c r="AC30" s="5">
        <v>3.4085680732291956E-2</v>
      </c>
      <c r="AD30" s="5">
        <f t="shared" si="10"/>
        <v>7.1563076442590412E-2</v>
      </c>
    </row>
    <row r="31" spans="1:117">
      <c r="A31" t="s">
        <v>213</v>
      </c>
      <c r="B31" t="s">
        <v>176</v>
      </c>
      <c r="C31" s="5">
        <v>0.24008713576314064</v>
      </c>
      <c r="D31" s="5">
        <v>0.24626627939660825</v>
      </c>
      <c r="E31" s="5">
        <v>0.24291202098753864</v>
      </c>
      <c r="F31" s="5">
        <v>0.24066804085074486</v>
      </c>
      <c r="G31" s="5">
        <v>0.24078515881195539</v>
      </c>
      <c r="H31" s="5">
        <v>0.24209219525906492</v>
      </c>
      <c r="I31" s="5">
        <v>0.23594115993628781</v>
      </c>
      <c r="J31" s="5">
        <v>0.24079921296730067</v>
      </c>
      <c r="K31" s="5">
        <v>0.22505855898060528</v>
      </c>
      <c r="L31" s="1">
        <v>1.2708381999999998</v>
      </c>
      <c r="M31" s="3" t="s">
        <v>183</v>
      </c>
      <c r="N31" s="5">
        <v>0.10624243173112566</v>
      </c>
      <c r="O31" s="5">
        <v>0.10624243173112566</v>
      </c>
      <c r="P31" s="5">
        <v>0.10624243173112566</v>
      </c>
      <c r="Q31" s="8">
        <f>1+Q30</f>
        <v>3</v>
      </c>
      <c r="R31" t="s">
        <v>187</v>
      </c>
      <c r="S31" s="5">
        <v>0.10918130841121497</v>
      </c>
      <c r="T31" s="5">
        <v>0.10918130841121497</v>
      </c>
      <c r="U31" s="5">
        <f t="shared" si="9"/>
        <v>0</v>
      </c>
      <c r="W31" s="3" t="s">
        <v>180</v>
      </c>
      <c r="X31" s="5">
        <v>0.26940629346314326</v>
      </c>
      <c r="Y31" s="5">
        <v>2.0698851203501092E-2</v>
      </c>
      <c r="Z31">
        <f t="shared" ref="Z31:Z37" si="12">1+Z30</f>
        <v>3</v>
      </c>
      <c r="AA31" t="s">
        <v>172</v>
      </c>
      <c r="AB31" s="5">
        <v>0.12839302984542816</v>
      </c>
      <c r="AC31" s="5">
        <v>8.2969993660632527E-2</v>
      </c>
      <c r="AD31" s="5">
        <f t="shared" si="10"/>
        <v>4.5423036184795637E-2</v>
      </c>
    </row>
    <row r="32" spans="1:117">
      <c r="A32" t="s">
        <v>201</v>
      </c>
      <c r="B32" t="s">
        <v>176</v>
      </c>
      <c r="C32" s="5">
        <v>0.23709250706246357</v>
      </c>
      <c r="D32" s="5">
        <v>0.24496659342630372</v>
      </c>
      <c r="E32" s="5">
        <v>0.23741087843594455</v>
      </c>
      <c r="F32" s="5">
        <v>0.23673377875431595</v>
      </c>
      <c r="G32" s="5">
        <v>0.23689072238913053</v>
      </c>
      <c r="H32" s="5">
        <v>0.23251872113358144</v>
      </c>
      <c r="I32" s="5">
        <v>0.23119142639343526</v>
      </c>
      <c r="J32" s="5">
        <v>0.2371687368279449</v>
      </c>
      <c r="K32" s="5">
        <v>0.21620106721671672</v>
      </c>
      <c r="L32" s="1">
        <v>8.9662000000000006E-2</v>
      </c>
      <c r="M32" s="3" t="s">
        <v>184</v>
      </c>
      <c r="N32" s="5">
        <v>0.19581657981448952</v>
      </c>
      <c r="O32" s="5">
        <v>0.1054259582776693</v>
      </c>
      <c r="P32" s="5">
        <v>0.58275542516045686</v>
      </c>
      <c r="Q32" s="8">
        <f t="shared" ref="Q32:Q64" si="13">1+Q31</f>
        <v>4</v>
      </c>
      <c r="R32" t="s">
        <v>194</v>
      </c>
      <c r="S32" s="5">
        <v>0.10926364808116087</v>
      </c>
      <c r="T32" s="5">
        <v>2.503692651995524E-2</v>
      </c>
      <c r="U32" s="5">
        <f t="shared" si="9"/>
        <v>8.4226721561205642E-2</v>
      </c>
      <c r="W32" s="3" t="s">
        <v>173</v>
      </c>
      <c r="X32" s="5">
        <v>0.14536324385207433</v>
      </c>
      <c r="Y32" s="5">
        <v>0.10684058351951636</v>
      </c>
      <c r="Z32">
        <f t="shared" si="12"/>
        <v>4</v>
      </c>
      <c r="AA32" t="s">
        <v>177</v>
      </c>
      <c r="AB32" s="5">
        <v>0.1437726723095526</v>
      </c>
      <c r="AC32" s="5">
        <v>4.9692276130885213E-2</v>
      </c>
      <c r="AD32" s="5">
        <f t="shared" si="10"/>
        <v>9.4080396178667383E-2</v>
      </c>
    </row>
    <row r="33" spans="1:30">
      <c r="A33" t="s">
        <v>195</v>
      </c>
      <c r="B33" t="s">
        <v>176</v>
      </c>
      <c r="C33" s="5">
        <v>0.22599108963225856</v>
      </c>
      <c r="D33" s="5">
        <v>0.23136751491353924</v>
      </c>
      <c r="E33" s="5">
        <v>0.22883787661406027</v>
      </c>
      <c r="F33" s="5">
        <v>0.22664804047421278</v>
      </c>
      <c r="G33" s="5">
        <v>0.22778826549875406</v>
      </c>
      <c r="H33" s="5">
        <v>0.23108057086762818</v>
      </c>
      <c r="I33" s="5">
        <v>0.22201917994412143</v>
      </c>
      <c r="J33" s="5">
        <v>0.22738805406629919</v>
      </c>
      <c r="K33" s="5">
        <v>0.21301064713433512</v>
      </c>
      <c r="L33" s="1">
        <v>0.56304179999999993</v>
      </c>
      <c r="M33" s="3" t="s">
        <v>185</v>
      </c>
      <c r="N33" s="5">
        <v>0.18785167793385418</v>
      </c>
      <c r="O33" s="5">
        <v>3.5510396613929303E-2</v>
      </c>
      <c r="P33" s="5">
        <v>0.34498479969944007</v>
      </c>
      <c r="Q33" s="8">
        <f t="shared" si="13"/>
        <v>5</v>
      </c>
      <c r="R33" t="s">
        <v>205</v>
      </c>
      <c r="S33" s="5">
        <v>0.11472969567135026</v>
      </c>
      <c r="T33" s="5">
        <v>4.9692276130885213E-2</v>
      </c>
      <c r="U33" s="5">
        <f t="shared" si="9"/>
        <v>6.5037419540465047E-2</v>
      </c>
      <c r="W33" s="3" t="s">
        <v>174</v>
      </c>
      <c r="X33" s="5">
        <v>0.10564875717488237</v>
      </c>
      <c r="Y33" s="5">
        <v>3.4085680732291956E-2</v>
      </c>
      <c r="Z33">
        <f t="shared" si="12"/>
        <v>5</v>
      </c>
      <c r="AA33" t="s">
        <v>173</v>
      </c>
      <c r="AB33" s="5">
        <v>0.14536324385207433</v>
      </c>
      <c r="AC33" s="5">
        <v>0.10684058351951636</v>
      </c>
      <c r="AD33" s="5">
        <f t="shared" si="10"/>
        <v>3.8522660332557968E-2</v>
      </c>
    </row>
    <row r="34" spans="1:30">
      <c r="A34" t="s">
        <v>182</v>
      </c>
      <c r="B34" t="s">
        <v>176</v>
      </c>
      <c r="C34" s="5">
        <v>0.21490759393886308</v>
      </c>
      <c r="D34" s="5">
        <v>0.21877025488306909</v>
      </c>
      <c r="E34" s="5">
        <v>0.21803450994131557</v>
      </c>
      <c r="F34" s="5">
        <v>0.21548567925024087</v>
      </c>
      <c r="G34" s="5">
        <v>0.21550319698694931</v>
      </c>
      <c r="H34" s="5">
        <v>0.21714986423754051</v>
      </c>
      <c r="I34" s="5">
        <v>0.20888149251116755</v>
      </c>
      <c r="J34" s="5">
        <v>0.21573092756415871</v>
      </c>
      <c r="K34" s="5">
        <v>0.2019357099062801</v>
      </c>
      <c r="L34" s="1">
        <v>0.58559699999999992</v>
      </c>
      <c r="M34" s="3" t="s">
        <v>190</v>
      </c>
      <c r="N34" s="5">
        <v>0.13292013458473526</v>
      </c>
      <c r="O34" s="5">
        <v>0.13292013458473526</v>
      </c>
      <c r="P34" s="5">
        <v>0.13292013458473526</v>
      </c>
      <c r="Q34" s="8">
        <f t="shared" si="13"/>
        <v>6</v>
      </c>
      <c r="R34" t="s">
        <v>202</v>
      </c>
      <c r="S34" s="5">
        <v>0.11489426243716415</v>
      </c>
      <c r="T34" s="5">
        <v>0.10762077733381765</v>
      </c>
      <c r="U34" s="5">
        <f t="shared" si="9"/>
        <v>7.2734851033464942E-3</v>
      </c>
      <c r="W34" s="3" t="s">
        <v>175</v>
      </c>
      <c r="X34" s="5">
        <v>0.18146840438236669</v>
      </c>
      <c r="Y34" s="5">
        <v>7.1878359011107132E-2</v>
      </c>
      <c r="Z34">
        <f t="shared" si="12"/>
        <v>6</v>
      </c>
      <c r="AA34" t="s">
        <v>175</v>
      </c>
      <c r="AB34" s="5">
        <v>0.18146840438236669</v>
      </c>
      <c r="AC34" s="5">
        <v>7.1878359011107132E-2</v>
      </c>
      <c r="AD34" s="5">
        <f t="shared" si="10"/>
        <v>0.10959004537125956</v>
      </c>
    </row>
    <row r="35" spans="1:30">
      <c r="A35" t="s">
        <v>188</v>
      </c>
      <c r="B35" t="s">
        <v>176</v>
      </c>
      <c r="C35" s="5">
        <v>0.19732859789993823</v>
      </c>
      <c r="D35" s="5">
        <v>0.20405342804200124</v>
      </c>
      <c r="E35" s="5">
        <v>0.19952130945027796</v>
      </c>
      <c r="F35" s="5">
        <v>0.19755250154416307</v>
      </c>
      <c r="G35" s="5">
        <v>0.19780728844966028</v>
      </c>
      <c r="H35" s="5">
        <v>0.21090179122915378</v>
      </c>
      <c r="I35" s="5">
        <v>0.19334465719579985</v>
      </c>
      <c r="J35" s="5">
        <v>0.19773780111179742</v>
      </c>
      <c r="K35" s="5">
        <v>0.20077208153180975</v>
      </c>
      <c r="L35" s="1">
        <v>1.0916919999999999</v>
      </c>
      <c r="M35" s="3" t="s">
        <v>187</v>
      </c>
      <c r="N35" s="5">
        <v>0.10918130841121497</v>
      </c>
      <c r="O35" s="5">
        <v>0.10918130841121497</v>
      </c>
      <c r="P35" s="5">
        <v>0.10918130841121497</v>
      </c>
      <c r="Q35" s="8">
        <f t="shared" si="13"/>
        <v>7</v>
      </c>
      <c r="R35" t="s">
        <v>211</v>
      </c>
      <c r="S35" s="5">
        <v>0.12168217728357603</v>
      </c>
      <c r="T35" s="5">
        <v>3.1240187631629331E-2</v>
      </c>
      <c r="U35" s="5">
        <f t="shared" si="9"/>
        <v>9.0441989651946691E-2</v>
      </c>
      <c r="W35" s="3" t="s">
        <v>176</v>
      </c>
      <c r="X35" s="5">
        <v>0.24405199462124605</v>
      </c>
      <c r="Y35" s="5">
        <v>0.13292013458473526</v>
      </c>
      <c r="Z35">
        <f t="shared" si="12"/>
        <v>7</v>
      </c>
      <c r="AA35" t="s">
        <v>179</v>
      </c>
      <c r="AB35" s="5">
        <v>0.19581657981448952</v>
      </c>
      <c r="AC35" s="5">
        <v>3.2434292004953902E-2</v>
      </c>
      <c r="AD35" s="5">
        <f t="shared" si="10"/>
        <v>0.16338228780953562</v>
      </c>
    </row>
    <row r="36" spans="1:30">
      <c r="A36" t="s">
        <v>189</v>
      </c>
      <c r="B36" t="s">
        <v>176</v>
      </c>
      <c r="C36" s="5">
        <v>0.21153909374828778</v>
      </c>
      <c r="D36" s="5">
        <v>0.21809763848556241</v>
      </c>
      <c r="E36" s="5">
        <v>0.21355542162073313</v>
      </c>
      <c r="F36" s="5">
        <v>0.21186236370609829</v>
      </c>
      <c r="G36" s="5">
        <v>0.21181305133965261</v>
      </c>
      <c r="H36" s="5">
        <v>0.21156101035559696</v>
      </c>
      <c r="I36" s="5">
        <v>0.20733110514492356</v>
      </c>
      <c r="J36" s="5">
        <v>0.21191715522437127</v>
      </c>
      <c r="K36" s="5">
        <v>0.19715632020163279</v>
      </c>
      <c r="L36" s="1">
        <v>1.0454132</v>
      </c>
      <c r="M36" s="3" t="s">
        <v>188</v>
      </c>
      <c r="N36" s="5">
        <v>0.20075822050290135</v>
      </c>
      <c r="O36" s="5">
        <v>5.1561825009138335E-2</v>
      </c>
      <c r="P36" s="5">
        <v>0.49029432251267946</v>
      </c>
      <c r="Q36" s="8">
        <f t="shared" si="13"/>
        <v>8</v>
      </c>
      <c r="R36" t="s">
        <v>190</v>
      </c>
      <c r="S36" s="5">
        <v>0.13292013458473526</v>
      </c>
      <c r="T36" s="5">
        <v>0.13292013458473526</v>
      </c>
      <c r="U36" s="5">
        <f t="shared" si="9"/>
        <v>0</v>
      </c>
      <c r="W36" s="3" t="s">
        <v>179</v>
      </c>
      <c r="X36" s="5">
        <v>0.19581657981448952</v>
      </c>
      <c r="Y36" s="5">
        <v>3.2434292004953902E-2</v>
      </c>
      <c r="Z36">
        <f t="shared" si="12"/>
        <v>8</v>
      </c>
      <c r="AA36" t="s">
        <v>176</v>
      </c>
      <c r="AB36" s="5">
        <v>0.24405199462124605</v>
      </c>
      <c r="AC36" s="5">
        <v>0.13292013458473526</v>
      </c>
      <c r="AD36" s="5">
        <f t="shared" si="10"/>
        <v>0.11113186003651079</v>
      </c>
    </row>
    <row r="37" spans="1:30">
      <c r="A37" t="s">
        <v>184</v>
      </c>
      <c r="B37" t="s">
        <v>179</v>
      </c>
      <c r="C37" s="5">
        <v>0.20231163639523767</v>
      </c>
      <c r="D37" s="5">
        <v>0.20914805480721879</v>
      </c>
      <c r="E37" s="5">
        <v>0.20212334521016193</v>
      </c>
      <c r="F37" s="5">
        <v>0.20222473277135655</v>
      </c>
      <c r="G37" s="5">
        <v>0.20129776078329134</v>
      </c>
      <c r="H37" s="5">
        <v>0.20916253874453231</v>
      </c>
      <c r="I37" s="5">
        <v>0.19554763766982414</v>
      </c>
      <c r="J37" s="5">
        <v>0.20277512238927028</v>
      </c>
      <c r="K37" s="5">
        <v>0.19580834854146753</v>
      </c>
      <c r="L37" s="1">
        <v>0.10941049999999999</v>
      </c>
      <c r="M37" s="3" t="s">
        <v>194</v>
      </c>
      <c r="N37" s="5">
        <v>0.10926364808116087</v>
      </c>
      <c r="O37" s="5">
        <v>2.503692651995524E-2</v>
      </c>
      <c r="P37" s="5">
        <v>0.23176291785258157</v>
      </c>
      <c r="Q37" s="8">
        <f t="shared" si="13"/>
        <v>9</v>
      </c>
      <c r="R37" t="s">
        <v>208</v>
      </c>
      <c r="S37" s="5">
        <v>0.13302057809916534</v>
      </c>
      <c r="T37" s="5">
        <v>2.0945801072066707E-2</v>
      </c>
      <c r="U37" s="5">
        <f t="shared" si="9"/>
        <v>0.11207477702709864</v>
      </c>
      <c r="W37" s="3" t="s">
        <v>178</v>
      </c>
      <c r="X37" s="5">
        <v>3.8473337353093634E-2</v>
      </c>
      <c r="Y37" s="5">
        <v>2.3982561496708625E-2</v>
      </c>
      <c r="Z37">
        <f t="shared" si="12"/>
        <v>9</v>
      </c>
      <c r="AA37" t="s">
        <v>180</v>
      </c>
      <c r="AB37" s="5">
        <v>0.26940629346314326</v>
      </c>
      <c r="AC37" s="5">
        <v>2.0698851203501092E-2</v>
      </c>
      <c r="AD37" s="5">
        <f t="shared" si="10"/>
        <v>0.24870744225964217</v>
      </c>
    </row>
    <row r="38" spans="1:30">
      <c r="A38" t="s">
        <v>199</v>
      </c>
      <c r="B38" t="s">
        <v>176</v>
      </c>
      <c r="C38" s="5">
        <v>0.20578720519153471</v>
      </c>
      <c r="D38" s="5">
        <v>0.2116567388251247</v>
      </c>
      <c r="E38" s="5">
        <v>0.20610683326069057</v>
      </c>
      <c r="F38" s="5">
        <v>0.20619884740181121</v>
      </c>
      <c r="G38" s="5">
        <v>0.2063538185868565</v>
      </c>
      <c r="H38" s="5">
        <v>0.20569034820088139</v>
      </c>
      <c r="I38" s="5">
        <v>0.2026587243934331</v>
      </c>
      <c r="J38" s="5">
        <v>0.20642646132984646</v>
      </c>
      <c r="K38" s="5">
        <v>0.18783476197394547</v>
      </c>
      <c r="L38" s="1">
        <v>0.44889420000000002</v>
      </c>
      <c r="M38" s="3" t="s">
        <v>186</v>
      </c>
      <c r="N38" s="5">
        <v>0.14822050454429628</v>
      </c>
      <c r="O38" s="5">
        <v>3.8473337353093634E-2</v>
      </c>
      <c r="P38" s="5">
        <v>0.18669384189738991</v>
      </c>
      <c r="Q38" s="8">
        <f t="shared" si="13"/>
        <v>10</v>
      </c>
      <c r="R38" t="s">
        <v>215</v>
      </c>
      <c r="S38" s="5">
        <v>0.13880205545444813</v>
      </c>
      <c r="T38" s="5">
        <v>0.10455683133623253</v>
      </c>
      <c r="U38" s="5">
        <f t="shared" si="9"/>
        <v>3.4245224118215595E-2</v>
      </c>
      <c r="W38" s="3" t="s">
        <v>218</v>
      </c>
      <c r="X38" s="5">
        <v>0.26940629346314326</v>
      </c>
      <c r="Y38" s="5">
        <v>2.0698851203501092E-2</v>
      </c>
      <c r="AB38" s="5"/>
      <c r="AC38" s="5"/>
      <c r="AD38" s="5"/>
    </row>
    <row r="39" spans="1:30">
      <c r="A39" t="s">
        <v>185</v>
      </c>
      <c r="B39" t="s">
        <v>176</v>
      </c>
      <c r="C39" s="5">
        <v>0.20095315024232632</v>
      </c>
      <c r="D39" s="5">
        <v>0.20717285945072697</v>
      </c>
      <c r="E39" s="5">
        <v>0.20231421647819064</v>
      </c>
      <c r="F39" s="5">
        <v>0.20101777059773829</v>
      </c>
      <c r="G39" s="5">
        <v>0.20109450726978997</v>
      </c>
      <c r="H39" s="5">
        <v>0.20361066235864295</v>
      </c>
      <c r="I39" s="5">
        <v>0.19749999999999998</v>
      </c>
      <c r="J39" s="5">
        <v>0.20102180936995151</v>
      </c>
      <c r="K39" s="5">
        <v>0.18766155088852987</v>
      </c>
      <c r="L39" s="1">
        <v>0.34338260000000004</v>
      </c>
      <c r="M39" s="3" t="s">
        <v>192</v>
      </c>
      <c r="N39" s="5">
        <v>0.18286221810318196</v>
      </c>
      <c r="O39" s="5">
        <v>2.6596792241700855E-2</v>
      </c>
      <c r="P39" s="5">
        <v>0.42020995171681785</v>
      </c>
      <c r="Q39" s="8">
        <f t="shared" si="13"/>
        <v>11</v>
      </c>
      <c r="R39" t="s">
        <v>207</v>
      </c>
      <c r="S39" s="5">
        <v>0.13952209769507296</v>
      </c>
      <c r="T39" s="5">
        <v>0.13952209769507296</v>
      </c>
      <c r="U39" s="5">
        <f t="shared" si="9"/>
        <v>0</v>
      </c>
    </row>
    <row r="40" spans="1:30">
      <c r="A40" t="s">
        <v>209</v>
      </c>
      <c r="B40" t="s">
        <v>176</v>
      </c>
      <c r="C40" s="5">
        <v>0.19558417043079621</v>
      </c>
      <c r="D40" s="5">
        <v>0.19968313894694262</v>
      </c>
      <c r="E40" s="5">
        <v>0.19807860850805634</v>
      </c>
      <c r="F40" s="5">
        <v>0.19614373356704642</v>
      </c>
      <c r="G40" s="5">
        <v>0.19640666082383873</v>
      </c>
      <c r="H40" s="5">
        <v>0.20134160318209396</v>
      </c>
      <c r="I40" s="5">
        <v>0.19335940133486146</v>
      </c>
      <c r="J40" s="5">
        <v>0.19648756151823635</v>
      </c>
      <c r="K40" s="5">
        <v>0.18626710712600283</v>
      </c>
      <c r="L40" s="1">
        <v>0.15908528</v>
      </c>
      <c r="M40" s="3" t="s">
        <v>202</v>
      </c>
      <c r="N40" s="5">
        <v>0.11489426243716415</v>
      </c>
      <c r="O40" s="5">
        <v>0.10762077733381765</v>
      </c>
      <c r="P40" s="5">
        <v>0.2225150397709818</v>
      </c>
      <c r="Q40" s="8">
        <f t="shared" si="13"/>
        <v>12</v>
      </c>
      <c r="R40" t="s">
        <v>200</v>
      </c>
      <c r="S40" s="5">
        <v>0.1460167944505294</v>
      </c>
      <c r="T40" s="5">
        <v>3.7057542331202134E-2</v>
      </c>
      <c r="U40" s="5">
        <f t="shared" si="9"/>
        <v>0.10895925211932726</v>
      </c>
    </row>
    <row r="41" spans="1:30">
      <c r="A41" t="s">
        <v>204</v>
      </c>
      <c r="B41" t="s">
        <v>176</v>
      </c>
      <c r="C41" s="5">
        <v>0.19208240258128567</v>
      </c>
      <c r="D41" s="5">
        <v>0.19781583519483742</v>
      </c>
      <c r="E41" s="5">
        <v>0.19445685447174649</v>
      </c>
      <c r="F41" s="5">
        <v>0.1926201704310416</v>
      </c>
      <c r="G41" s="5">
        <v>0.19310002482005462</v>
      </c>
      <c r="H41" s="5">
        <v>0.19652519235542318</v>
      </c>
      <c r="I41" s="5">
        <v>0.18891370894349302</v>
      </c>
      <c r="J41" s="5">
        <v>0.1930007446016381</v>
      </c>
      <c r="K41" s="5">
        <v>0.1834781169851907</v>
      </c>
      <c r="L41" s="1">
        <v>1.1802109999999999</v>
      </c>
      <c r="M41" s="3" t="s">
        <v>189</v>
      </c>
      <c r="N41" s="5">
        <v>0.19699632090494754</v>
      </c>
      <c r="O41" s="5">
        <v>3.7805104181915773E-2</v>
      </c>
      <c r="P41" s="5">
        <v>0.43466854220972595</v>
      </c>
      <c r="Q41" s="8">
        <f t="shared" si="13"/>
        <v>13</v>
      </c>
      <c r="R41" t="s">
        <v>186</v>
      </c>
      <c r="S41" s="5">
        <v>0.14822050454429628</v>
      </c>
      <c r="T41" s="5">
        <v>3.8473337353093634E-2</v>
      </c>
      <c r="U41" s="5">
        <f t="shared" si="9"/>
        <v>0.10974716719120264</v>
      </c>
    </row>
    <row r="42" spans="1:30">
      <c r="A42" t="s">
        <v>193</v>
      </c>
      <c r="B42" t="s">
        <v>176</v>
      </c>
      <c r="C42" s="5">
        <v>0.19344648078157314</v>
      </c>
      <c r="D42" s="5">
        <v>0.19996434429152105</v>
      </c>
      <c r="E42" s="5">
        <v>0.19585680667474861</v>
      </c>
      <c r="F42" s="5">
        <v>0.19380303786636238</v>
      </c>
      <c r="G42" s="5">
        <v>0.1941025458175854</v>
      </c>
      <c r="H42" s="5">
        <v>0.19533623333095626</v>
      </c>
      <c r="I42" s="5">
        <v>0.18947443485702059</v>
      </c>
      <c r="J42" s="5">
        <v>0.19412393924267274</v>
      </c>
      <c r="K42" s="5">
        <v>0.18308493189759681</v>
      </c>
      <c r="L42" s="1">
        <v>7.0980299999999996E-2</v>
      </c>
      <c r="M42" s="3" t="s">
        <v>204</v>
      </c>
      <c r="N42" s="5">
        <v>0.18380305039787798</v>
      </c>
      <c r="O42" s="5">
        <v>8.0180309357804749E-2</v>
      </c>
      <c r="P42" s="5">
        <v>0.3988629803782508</v>
      </c>
      <c r="Q42" s="8">
        <f t="shared" si="13"/>
        <v>14</v>
      </c>
      <c r="R42" t="s">
        <v>216</v>
      </c>
      <c r="S42" s="5">
        <v>0.15736779133764056</v>
      </c>
      <c r="T42" s="5">
        <v>0.15736779133764056</v>
      </c>
      <c r="U42" s="5">
        <f t="shared" si="9"/>
        <v>0</v>
      </c>
    </row>
    <row r="43" spans="1:30">
      <c r="A43" t="s">
        <v>192</v>
      </c>
      <c r="B43" t="s">
        <v>176</v>
      </c>
      <c r="C43" s="5">
        <v>0.19568467288279262</v>
      </c>
      <c r="D43" s="5">
        <v>0.20050859212452801</v>
      </c>
      <c r="E43" s="5">
        <v>0.19767280573322032</v>
      </c>
      <c r="F43" s="5">
        <v>0.19610079371195188</v>
      </c>
      <c r="G43" s="5">
        <v>0.19652462048239192</v>
      </c>
      <c r="H43" s="5">
        <v>0.19729521461046468</v>
      </c>
      <c r="I43" s="5">
        <v>0.19171611312321798</v>
      </c>
      <c r="J43" s="5">
        <v>0.19636279571549664</v>
      </c>
      <c r="K43" s="5">
        <v>0.18259227864683672</v>
      </c>
      <c r="L43" s="1">
        <v>0.38079679999999999</v>
      </c>
      <c r="M43" s="3" t="s">
        <v>191</v>
      </c>
      <c r="N43" s="5">
        <v>0.24405199462124605</v>
      </c>
      <c r="O43" s="5">
        <v>3.4085680732291956E-2</v>
      </c>
      <c r="P43" s="5">
        <v>0.43298602802527764</v>
      </c>
      <c r="Q43" s="8">
        <f t="shared" si="13"/>
        <v>15</v>
      </c>
      <c r="R43" t="s">
        <v>203</v>
      </c>
      <c r="S43" s="5">
        <v>0.15794439282395825</v>
      </c>
      <c r="T43" s="5">
        <v>3.3559818811617376E-2</v>
      </c>
      <c r="U43" s="5">
        <f t="shared" si="9"/>
        <v>0.12438457401234088</v>
      </c>
    </row>
    <row r="44" spans="1:30">
      <c r="A44" t="s">
        <v>209</v>
      </c>
      <c r="B44" t="s">
        <v>175</v>
      </c>
      <c r="C44" s="5">
        <v>0.20404684180527491</v>
      </c>
      <c r="D44" s="5">
        <v>0.20393802787709206</v>
      </c>
      <c r="E44" s="5">
        <v>0.20601585574382092</v>
      </c>
      <c r="F44" s="5">
        <v>0.20348722731747759</v>
      </c>
      <c r="G44" s="5">
        <v>0.20394839110834759</v>
      </c>
      <c r="H44" s="5">
        <v>0.18552256593605887</v>
      </c>
      <c r="I44" s="5">
        <v>0.2013368568319602</v>
      </c>
      <c r="J44" s="5">
        <v>0.20391730141458109</v>
      </c>
      <c r="K44" s="5">
        <v>0.18166744390901082</v>
      </c>
      <c r="L44" s="1">
        <v>0.37312600000000001</v>
      </c>
      <c r="M44" s="3" t="s">
        <v>207</v>
      </c>
      <c r="N44" s="5">
        <v>0.13952209769507296</v>
      </c>
      <c r="O44" s="5">
        <v>0.13952209769507296</v>
      </c>
      <c r="P44" s="5">
        <v>0.13952209769507296</v>
      </c>
      <c r="Q44" s="8">
        <f t="shared" si="13"/>
        <v>16</v>
      </c>
      <c r="R44" t="s">
        <v>197</v>
      </c>
      <c r="S44" s="5">
        <v>0.15908652547930408</v>
      </c>
      <c r="T44" s="5">
        <v>3.2433764373867989E-2</v>
      </c>
      <c r="U44" s="5">
        <f t="shared" si="9"/>
        <v>0.12665276110543608</v>
      </c>
    </row>
    <row r="45" spans="1:30">
      <c r="A45" t="s">
        <v>212</v>
      </c>
      <c r="B45" t="s">
        <v>176</v>
      </c>
      <c r="C45" s="5">
        <v>0.19197762824434153</v>
      </c>
      <c r="D45" s="5">
        <v>0.19532465262605958</v>
      </c>
      <c r="E45" s="5">
        <v>0.19475661976754347</v>
      </c>
      <c r="F45" s="5">
        <v>0.1929039587520755</v>
      </c>
      <c r="G45" s="5">
        <v>0.19331469020361791</v>
      </c>
      <c r="H45" s="5">
        <v>0.19223105828891027</v>
      </c>
      <c r="I45" s="5">
        <v>0.18959189023857381</v>
      </c>
      <c r="J45" s="5">
        <v>0.19313991086253604</v>
      </c>
      <c r="K45" s="5">
        <v>0.17677182557021759</v>
      </c>
      <c r="L45" s="1">
        <v>7.9400399999999996E-2</v>
      </c>
      <c r="M45" s="3" t="s">
        <v>196</v>
      </c>
      <c r="N45" s="5">
        <v>0.16435526935762523</v>
      </c>
      <c r="O45" s="5">
        <v>2.3805647273141297E-2</v>
      </c>
      <c r="P45" s="5">
        <v>0.4152868013118039</v>
      </c>
      <c r="Q45" s="8">
        <f t="shared" si="13"/>
        <v>17</v>
      </c>
      <c r="R45" t="s">
        <v>196</v>
      </c>
      <c r="S45" s="5">
        <v>0.16435526935762523</v>
      </c>
      <c r="T45" s="5">
        <v>2.3805647273141297E-2</v>
      </c>
      <c r="U45" s="5">
        <f t="shared" si="9"/>
        <v>0.14054962208448393</v>
      </c>
    </row>
    <row r="46" spans="1:30">
      <c r="A46" t="s">
        <v>184</v>
      </c>
      <c r="B46" t="s">
        <v>176</v>
      </c>
      <c r="C46" s="5">
        <v>0.18677011837262511</v>
      </c>
      <c r="D46" s="5">
        <v>0.1926589077887198</v>
      </c>
      <c r="E46" s="5">
        <v>0.18678006565204416</v>
      </c>
      <c r="F46" s="5">
        <v>0.18698895851984484</v>
      </c>
      <c r="G46" s="5">
        <v>0.1868695911668159</v>
      </c>
      <c r="H46" s="5">
        <v>0.18825226300606787</v>
      </c>
      <c r="I46" s="5">
        <v>0.1786630856460758</v>
      </c>
      <c r="J46" s="5">
        <v>0.18719785138764547</v>
      </c>
      <c r="K46" s="5">
        <v>0.17579826917338109</v>
      </c>
      <c r="L46" s="1">
        <v>1.9256502</v>
      </c>
      <c r="M46" s="3" t="s">
        <v>198</v>
      </c>
      <c r="N46" s="5">
        <v>0.17066633708817402</v>
      </c>
      <c r="O46" s="5">
        <v>2.4793344699864779E-2</v>
      </c>
      <c r="P46" s="5">
        <v>0.44394296918573128</v>
      </c>
      <c r="Q46" s="8">
        <f t="shared" si="13"/>
        <v>18</v>
      </c>
      <c r="R46" t="s">
        <v>214</v>
      </c>
      <c r="S46" s="5">
        <v>0.16914900006005645</v>
      </c>
      <c r="T46" s="5">
        <v>2.1784295273943956E-2</v>
      </c>
      <c r="U46" s="5">
        <f t="shared" si="9"/>
        <v>0.14736470478611249</v>
      </c>
    </row>
    <row r="47" spans="1:30">
      <c r="A47" t="s">
        <v>210</v>
      </c>
      <c r="B47" t="s">
        <v>176</v>
      </c>
      <c r="C47" s="5">
        <v>0.1819389944017161</v>
      </c>
      <c r="D47" s="5">
        <v>0.18884005650604299</v>
      </c>
      <c r="E47" s="5">
        <v>0.18318422016428607</v>
      </c>
      <c r="F47" s="5">
        <v>0.18163553602260241</v>
      </c>
      <c r="G47" s="5">
        <v>0.18181342541725526</v>
      </c>
      <c r="H47" s="5">
        <v>0.18329932506670851</v>
      </c>
      <c r="I47" s="5">
        <v>0.1823209333961178</v>
      </c>
      <c r="J47" s="5">
        <v>0.18186574582744727</v>
      </c>
      <c r="K47" s="5">
        <v>0.17099356458954637</v>
      </c>
      <c r="L47" s="1">
        <v>0.36774119999999999</v>
      </c>
      <c r="M47" s="3" t="s">
        <v>193</v>
      </c>
      <c r="N47" s="5">
        <v>0.18292979072923363</v>
      </c>
      <c r="O47" s="5">
        <v>8.4313941126874153E-2</v>
      </c>
      <c r="P47" s="5">
        <v>0.60723744912348365</v>
      </c>
      <c r="Q47" s="8">
        <f t="shared" si="13"/>
        <v>19</v>
      </c>
      <c r="R47" t="s">
        <v>206</v>
      </c>
      <c r="S47" s="5">
        <v>0.17020230833369904</v>
      </c>
      <c r="T47" s="5">
        <v>2.0698851203501092E-2</v>
      </c>
      <c r="U47" s="5">
        <f t="shared" si="9"/>
        <v>0.14950345713019794</v>
      </c>
    </row>
    <row r="48" spans="1:30">
      <c r="A48" t="s">
        <v>198</v>
      </c>
      <c r="B48" t="s">
        <v>176</v>
      </c>
      <c r="C48" s="5">
        <v>0.18416082314387397</v>
      </c>
      <c r="D48" s="5">
        <v>0.18788540822439126</v>
      </c>
      <c r="E48" s="5">
        <v>0.18524260897142253</v>
      </c>
      <c r="F48" s="5">
        <v>0.1842735825786673</v>
      </c>
      <c r="G48" s="5">
        <v>0.18447795905423023</v>
      </c>
      <c r="H48" s="5">
        <v>0.18684238345255291</v>
      </c>
      <c r="I48" s="5">
        <v>0.18165192571972233</v>
      </c>
      <c r="J48" s="5">
        <v>0.18452376757461503</v>
      </c>
      <c r="K48" s="5">
        <v>0.17046407554882131</v>
      </c>
      <c r="L48" s="1">
        <v>0.66050160000000002</v>
      </c>
      <c r="M48" s="3" t="s">
        <v>195</v>
      </c>
      <c r="N48" s="5">
        <v>0.21300037835792662</v>
      </c>
      <c r="O48" s="5">
        <v>6.6554578375581999E-2</v>
      </c>
      <c r="P48" s="5">
        <v>0.46001453890332705</v>
      </c>
      <c r="Q48" s="8">
        <f t="shared" si="13"/>
        <v>20</v>
      </c>
      <c r="R48" t="s">
        <v>198</v>
      </c>
      <c r="S48" s="5">
        <v>0.17066633708817402</v>
      </c>
      <c r="T48" s="5">
        <v>2.4793344699864779E-2</v>
      </c>
      <c r="U48" s="5">
        <f t="shared" si="9"/>
        <v>0.14587299238830925</v>
      </c>
    </row>
    <row r="49" spans="1:21">
      <c r="A49" t="s">
        <v>206</v>
      </c>
      <c r="B49" t="s">
        <v>176</v>
      </c>
      <c r="C49" s="5">
        <v>0.17833304134548003</v>
      </c>
      <c r="D49" s="5">
        <v>0.18466625788367202</v>
      </c>
      <c r="E49" s="5">
        <v>0.17923090399439381</v>
      </c>
      <c r="F49" s="5">
        <v>0.17833304134548003</v>
      </c>
      <c r="G49" s="5">
        <v>0.17836807988787665</v>
      </c>
      <c r="H49" s="5">
        <v>0.18066748423265591</v>
      </c>
      <c r="I49" s="5">
        <v>0.17897687456201819</v>
      </c>
      <c r="J49" s="5">
        <v>0.17844691660826908</v>
      </c>
      <c r="K49" s="5">
        <v>0.17029607568325156</v>
      </c>
      <c r="L49" s="1">
        <v>0.13437107999999998</v>
      </c>
      <c r="M49" s="3" t="s">
        <v>197</v>
      </c>
      <c r="N49" s="5">
        <v>0.15908652547930408</v>
      </c>
      <c r="O49" s="5">
        <v>3.2433764373867989E-2</v>
      </c>
      <c r="P49" s="5">
        <v>0.22395458185812597</v>
      </c>
      <c r="Q49" s="8">
        <f t="shared" si="13"/>
        <v>21</v>
      </c>
      <c r="R49" t="s">
        <v>210</v>
      </c>
      <c r="S49" s="5">
        <v>0.17118066477928068</v>
      </c>
      <c r="T49" s="5">
        <v>3.3216842823048078E-2</v>
      </c>
      <c r="U49" s="5">
        <f t="shared" si="9"/>
        <v>0.13796382195623261</v>
      </c>
    </row>
    <row r="50" spans="1:21">
      <c r="A50" t="s">
        <v>214</v>
      </c>
      <c r="B50" t="s">
        <v>176</v>
      </c>
      <c r="C50" s="5">
        <v>0.17990771812080533</v>
      </c>
      <c r="D50" s="5">
        <v>0.18526486097794823</v>
      </c>
      <c r="E50" s="5">
        <v>0.18177732502396932</v>
      </c>
      <c r="F50" s="5">
        <v>0.18057885906040266</v>
      </c>
      <c r="G50" s="5">
        <v>0.18057885906040266</v>
      </c>
      <c r="H50" s="5">
        <v>0.18023130393096834</v>
      </c>
      <c r="I50" s="5">
        <v>0.17576102588686479</v>
      </c>
      <c r="J50" s="5">
        <v>0.18075862895493766</v>
      </c>
      <c r="K50" s="5">
        <v>0.16924137104506232</v>
      </c>
      <c r="L50" s="1">
        <v>8.553195999999999E-2</v>
      </c>
      <c r="M50" s="3" t="s">
        <v>209</v>
      </c>
      <c r="N50" s="5">
        <v>0.18624696028100515</v>
      </c>
      <c r="O50" s="5">
        <v>7.224954390418023E-2</v>
      </c>
      <c r="P50" s="5">
        <v>0.68316541994550883</v>
      </c>
      <c r="Q50" s="8">
        <f t="shared" si="13"/>
        <v>22</v>
      </c>
      <c r="R50" t="s">
        <v>212</v>
      </c>
      <c r="S50" s="5">
        <v>0.17716087223049304</v>
      </c>
      <c r="T50" s="5">
        <v>0.10363636363636365</v>
      </c>
      <c r="U50" s="5">
        <f t="shared" si="9"/>
        <v>7.3524508594129387E-2</v>
      </c>
    </row>
    <row r="51" spans="1:21">
      <c r="A51" t="s">
        <v>196</v>
      </c>
      <c r="B51" t="s">
        <v>176</v>
      </c>
      <c r="C51" s="5">
        <v>0.177358934169279</v>
      </c>
      <c r="D51" s="5">
        <v>0.18252351097178682</v>
      </c>
      <c r="E51" s="5">
        <v>0.17903605015673982</v>
      </c>
      <c r="F51" s="5">
        <v>0.17794670846394983</v>
      </c>
      <c r="G51" s="5">
        <v>0.1781269592476489</v>
      </c>
      <c r="H51" s="5">
        <v>0.1756269592476489</v>
      </c>
      <c r="I51" s="5">
        <v>0.17213949843260187</v>
      </c>
      <c r="J51" s="5">
        <v>0.17816614420062696</v>
      </c>
      <c r="K51" s="5">
        <v>0.1642554858934169</v>
      </c>
      <c r="L51" s="1">
        <v>0.33588960000000001</v>
      </c>
      <c r="M51" s="3" t="s">
        <v>210</v>
      </c>
      <c r="N51" s="5">
        <v>0.17118066477928068</v>
      </c>
      <c r="O51" s="5">
        <v>3.3216842823048078E-2</v>
      </c>
      <c r="P51" s="5">
        <v>0.50948381749415328</v>
      </c>
      <c r="Q51" s="8">
        <f t="shared" si="13"/>
        <v>23</v>
      </c>
      <c r="R51" t="s">
        <v>192</v>
      </c>
      <c r="S51" s="5">
        <v>0.18286221810318196</v>
      </c>
      <c r="T51" s="5">
        <v>2.6596792241700855E-2</v>
      </c>
      <c r="U51" s="5">
        <f t="shared" si="9"/>
        <v>0.15626542586148109</v>
      </c>
    </row>
    <row r="52" spans="1:21">
      <c r="A52" t="s">
        <v>197</v>
      </c>
      <c r="B52" t="s">
        <v>176</v>
      </c>
      <c r="C52" s="5">
        <v>0.16652935514918188</v>
      </c>
      <c r="D52" s="5">
        <v>0.17171511068334938</v>
      </c>
      <c r="E52" s="5">
        <v>0.16733012512030798</v>
      </c>
      <c r="F52" s="5">
        <v>0.1665909528392685</v>
      </c>
      <c r="G52" s="5">
        <v>0.16674879692011549</v>
      </c>
      <c r="H52" s="5">
        <v>0.1689162656400385</v>
      </c>
      <c r="I52" s="5">
        <v>0.16474302213666989</v>
      </c>
      <c r="J52" s="5">
        <v>0.16679114533205006</v>
      </c>
      <c r="K52" s="5">
        <v>0.15917228103946102</v>
      </c>
      <c r="L52" s="1">
        <v>0.44424599999999997</v>
      </c>
      <c r="M52" s="3" t="s">
        <v>199</v>
      </c>
      <c r="N52" s="5">
        <v>0.18804094702115273</v>
      </c>
      <c r="O52" s="5">
        <v>2.864703401743042E-2</v>
      </c>
      <c r="P52" s="5">
        <v>0.42370800377436069</v>
      </c>
      <c r="Q52" s="8">
        <f t="shared" si="13"/>
        <v>24</v>
      </c>
      <c r="R52" t="s">
        <v>193</v>
      </c>
      <c r="S52" s="5">
        <v>0.18292979072923363</v>
      </c>
      <c r="T52" s="5">
        <v>8.4313941126874153E-2</v>
      </c>
      <c r="U52" s="5">
        <f t="shared" si="9"/>
        <v>9.8615849602359473E-2</v>
      </c>
    </row>
    <row r="53" spans="1:21">
      <c r="A53" t="s">
        <v>203</v>
      </c>
      <c r="B53" t="s">
        <v>176</v>
      </c>
      <c r="C53" s="5">
        <v>0.17121763321206934</v>
      </c>
      <c r="D53" s="5">
        <v>0.17466295741493687</v>
      </c>
      <c r="E53" s="5">
        <v>0.1728867964904772</v>
      </c>
      <c r="F53" s="5">
        <v>0.17124616591768313</v>
      </c>
      <c r="G53" s="5">
        <v>0.17180968685355588</v>
      </c>
      <c r="H53" s="5">
        <v>0.17124616591768313</v>
      </c>
      <c r="I53" s="5">
        <v>0.16770097724516725</v>
      </c>
      <c r="J53" s="5">
        <v>0.17164562379627649</v>
      </c>
      <c r="K53" s="5">
        <v>0.15788572651401669</v>
      </c>
      <c r="L53" s="1">
        <v>9.2565220000000004E-2</v>
      </c>
      <c r="M53" s="3" t="s">
        <v>211</v>
      </c>
      <c r="N53" s="5">
        <v>0.12168217728357603</v>
      </c>
      <c r="O53" s="5">
        <v>3.1240187631629331E-2</v>
      </c>
      <c r="P53" s="5">
        <v>0.15292236491520536</v>
      </c>
      <c r="Q53" s="8">
        <f t="shared" si="13"/>
        <v>25</v>
      </c>
      <c r="R53" t="s">
        <v>204</v>
      </c>
      <c r="S53" s="5">
        <v>0.18380305039787798</v>
      </c>
      <c r="T53" s="5">
        <v>8.0180309357804749E-2</v>
      </c>
      <c r="U53" s="5">
        <f t="shared" si="9"/>
        <v>0.10362274104007323</v>
      </c>
    </row>
    <row r="54" spans="1:21">
      <c r="A54" t="s">
        <v>216</v>
      </c>
      <c r="B54" t="s">
        <v>175</v>
      </c>
      <c r="C54" s="5">
        <v>0.17441238295432832</v>
      </c>
      <c r="D54" s="5">
        <v>0.1744649340722339</v>
      </c>
      <c r="E54" s="5">
        <v>0.17488056564112364</v>
      </c>
      <c r="F54" s="5">
        <v>0.17417829161093065</v>
      </c>
      <c r="G54" s="5">
        <v>0.17410663099560481</v>
      </c>
      <c r="H54" s="5">
        <v>0.16470475826485764</v>
      </c>
      <c r="I54" s="5">
        <v>0.16738008790368814</v>
      </c>
      <c r="J54" s="5">
        <v>0.17442671507739346</v>
      </c>
      <c r="K54" s="5">
        <v>0.15753391935792091</v>
      </c>
      <c r="L54" s="1">
        <v>0.13159231999999998</v>
      </c>
      <c r="M54" s="3" t="s">
        <v>212</v>
      </c>
      <c r="N54" s="5">
        <v>0.17716087223049304</v>
      </c>
      <c r="O54" s="5">
        <v>0.10363636363636365</v>
      </c>
      <c r="P54" s="5">
        <v>0.40433804665671796</v>
      </c>
      <c r="Q54" s="8">
        <f t="shared" si="13"/>
        <v>26</v>
      </c>
      <c r="R54" t="s">
        <v>209</v>
      </c>
      <c r="S54" s="5">
        <v>0.18624696028100515</v>
      </c>
      <c r="T54" s="5">
        <v>7.224954390418023E-2</v>
      </c>
      <c r="U54" s="5">
        <f t="shared" si="9"/>
        <v>0.11399741637682492</v>
      </c>
    </row>
    <row r="55" spans="1:21">
      <c r="A55" t="s">
        <v>214</v>
      </c>
      <c r="B55" t="s">
        <v>175</v>
      </c>
      <c r="C55" s="5">
        <v>0.15534467839630803</v>
      </c>
      <c r="D55" s="5">
        <v>0.15509662532448804</v>
      </c>
      <c r="E55" s="5">
        <v>0.15524084222670897</v>
      </c>
      <c r="F55" s="5">
        <v>0.15521776752235361</v>
      </c>
      <c r="G55" s="5">
        <v>0.15496394577444478</v>
      </c>
      <c r="H55" s="5">
        <v>0.15442169022209401</v>
      </c>
      <c r="I55" s="5">
        <v>0.14654167868474186</v>
      </c>
      <c r="J55" s="5">
        <v>0.15514277473319874</v>
      </c>
      <c r="K55" s="5">
        <v>0.14846264782232479</v>
      </c>
      <c r="L55" s="1">
        <v>8.9885519999999997E-2</v>
      </c>
      <c r="M55" s="3" t="s">
        <v>213</v>
      </c>
      <c r="N55" s="5">
        <v>0.22509851754550569</v>
      </c>
      <c r="O55" s="5">
        <v>0.22509851754550569</v>
      </c>
      <c r="P55" s="5">
        <v>0.22509851754550569</v>
      </c>
      <c r="Q55" s="8">
        <f t="shared" si="13"/>
        <v>27</v>
      </c>
      <c r="R55" t="s">
        <v>185</v>
      </c>
      <c r="S55" s="5">
        <v>0.18785167793385418</v>
      </c>
      <c r="T55" s="5">
        <v>3.5510396613929303E-2</v>
      </c>
      <c r="U55" s="5">
        <f t="shared" si="9"/>
        <v>0.15234128131992489</v>
      </c>
    </row>
    <row r="56" spans="1:21">
      <c r="A56" t="s">
        <v>186</v>
      </c>
      <c r="B56" t="s">
        <v>176</v>
      </c>
      <c r="C56" s="5">
        <v>0.15785950343191255</v>
      </c>
      <c r="D56" s="5">
        <v>0.16329972036268112</v>
      </c>
      <c r="E56" s="5">
        <v>0.15822387933225998</v>
      </c>
      <c r="F56" s="5">
        <v>0.15808829760189813</v>
      </c>
      <c r="G56" s="5">
        <v>0.15838488263706466</v>
      </c>
      <c r="H56" s="5">
        <v>0.16063892890433012</v>
      </c>
      <c r="I56" s="5">
        <v>0.15451232946360477</v>
      </c>
      <c r="J56" s="5">
        <v>0.15829167019744089</v>
      </c>
      <c r="K56" s="5">
        <v>0.1482077790017795</v>
      </c>
      <c r="L56" s="1">
        <v>0.3735832</v>
      </c>
      <c r="M56" s="3" t="s">
        <v>200</v>
      </c>
      <c r="N56" s="5">
        <v>0.1460167944505294</v>
      </c>
      <c r="O56" s="5">
        <v>3.7057542331202134E-2</v>
      </c>
      <c r="P56" s="5">
        <v>0.18307433678173152</v>
      </c>
      <c r="Q56" s="8">
        <f t="shared" si="13"/>
        <v>28</v>
      </c>
      <c r="R56" t="s">
        <v>199</v>
      </c>
      <c r="S56" s="5">
        <v>0.18804094702115273</v>
      </c>
      <c r="T56" s="5">
        <v>2.864703401743042E-2</v>
      </c>
      <c r="U56" s="5">
        <f t="shared" si="9"/>
        <v>0.1593939130037223</v>
      </c>
    </row>
    <row r="57" spans="1:21">
      <c r="A57" t="s">
        <v>201</v>
      </c>
      <c r="B57" t="s">
        <v>173</v>
      </c>
      <c r="C57" s="5">
        <v>0.15354397149821863</v>
      </c>
      <c r="D57" s="5">
        <v>0.15321582598912431</v>
      </c>
      <c r="E57" s="5">
        <v>0.15316894805925371</v>
      </c>
      <c r="F57" s="5">
        <v>0.15303768985561597</v>
      </c>
      <c r="G57" s="5">
        <v>0.15262516407275456</v>
      </c>
      <c r="H57" s="5">
        <v>0.14986874179636228</v>
      </c>
      <c r="I57" s="5">
        <v>0.14849990624414025</v>
      </c>
      <c r="J57" s="5">
        <v>0.15324395274704669</v>
      </c>
      <c r="K57" s="5">
        <v>0.14592162010125634</v>
      </c>
      <c r="L57" s="1">
        <v>0.60185299999999997</v>
      </c>
      <c r="M57" s="3" t="s">
        <v>214</v>
      </c>
      <c r="N57" s="5">
        <v>0.16914900006005645</v>
      </c>
      <c r="O57" s="5">
        <v>2.1784295273943956E-2</v>
      </c>
      <c r="P57" s="5">
        <v>0.48227328533683861</v>
      </c>
      <c r="Q57" s="8">
        <f t="shared" si="13"/>
        <v>29</v>
      </c>
      <c r="R57" t="s">
        <v>184</v>
      </c>
      <c r="S57" s="5">
        <v>0.19581657981448952</v>
      </c>
      <c r="T57" s="5">
        <v>0.1054259582776693</v>
      </c>
      <c r="U57" s="5">
        <f t="shared" si="9"/>
        <v>9.0390621536820218E-2</v>
      </c>
    </row>
    <row r="58" spans="1:21">
      <c r="A58" t="s">
        <v>200</v>
      </c>
      <c r="B58" t="s">
        <v>176</v>
      </c>
      <c r="C58" s="5">
        <v>0.14803264354415624</v>
      </c>
      <c r="D58" s="5">
        <v>0.1503133197318566</v>
      </c>
      <c r="E58" s="5">
        <v>0.15011658408627221</v>
      </c>
      <c r="F58" s="5">
        <v>0.14863013698630137</v>
      </c>
      <c r="G58" s="5">
        <v>0.14911833284756632</v>
      </c>
      <c r="H58" s="5">
        <v>0.15821189157679977</v>
      </c>
      <c r="I58" s="5">
        <v>0.14492859224715826</v>
      </c>
      <c r="J58" s="5">
        <v>0.14893617021276595</v>
      </c>
      <c r="K58" s="5">
        <v>0.14589769746429612</v>
      </c>
      <c r="L58" s="1">
        <v>0.13520674000000002</v>
      </c>
      <c r="M58" s="3" t="s">
        <v>205</v>
      </c>
      <c r="N58" s="5">
        <v>0.11472969567135026</v>
      </c>
      <c r="O58" s="5">
        <v>4.9692276130885213E-2</v>
      </c>
      <c r="P58" s="5">
        <v>0.16442197180223547</v>
      </c>
      <c r="Q58" s="8">
        <f t="shared" si="13"/>
        <v>30</v>
      </c>
      <c r="R58" t="s">
        <v>189</v>
      </c>
      <c r="S58" s="5">
        <v>0.19699632090494754</v>
      </c>
      <c r="T58" s="5">
        <v>3.7805104181915773E-2</v>
      </c>
      <c r="U58" s="5">
        <f t="shared" si="9"/>
        <v>0.15919121672303177</v>
      </c>
    </row>
    <row r="59" spans="1:21">
      <c r="A59" t="s">
        <v>214</v>
      </c>
      <c r="B59" t="s">
        <v>177</v>
      </c>
      <c r="C59" s="5">
        <v>0.15490210430009149</v>
      </c>
      <c r="D59" s="5">
        <v>0.15459469350411711</v>
      </c>
      <c r="E59" s="5">
        <v>0.15518389752973466</v>
      </c>
      <c r="F59" s="5">
        <v>0.15476669716376942</v>
      </c>
      <c r="G59" s="5">
        <v>0.15475205855443733</v>
      </c>
      <c r="H59" s="5">
        <v>0.14935224153705398</v>
      </c>
      <c r="I59" s="5">
        <v>0.14888563586459286</v>
      </c>
      <c r="J59" s="5">
        <v>0.15471180237877402</v>
      </c>
      <c r="K59" s="5">
        <v>0.14470631290027447</v>
      </c>
      <c r="L59" s="1">
        <v>0.37706299999999998</v>
      </c>
      <c r="M59" s="3" t="s">
        <v>206</v>
      </c>
      <c r="N59" s="5">
        <v>0.17020230833369904</v>
      </c>
      <c r="O59" s="5">
        <v>2.0698851203501092E-2</v>
      </c>
      <c r="P59" s="5">
        <v>0.45233937004367125</v>
      </c>
      <c r="Q59" s="8">
        <f t="shared" si="13"/>
        <v>31</v>
      </c>
      <c r="R59" t="s">
        <v>188</v>
      </c>
      <c r="S59" s="5">
        <v>0.20075822050290135</v>
      </c>
      <c r="T59" s="5">
        <v>5.1561825009138335E-2</v>
      </c>
      <c r="U59" s="5">
        <f t="shared" si="9"/>
        <v>0.14919639549376301</v>
      </c>
    </row>
    <row r="60" spans="1:21">
      <c r="A60" t="s">
        <v>207</v>
      </c>
      <c r="B60" t="s">
        <v>175</v>
      </c>
      <c r="C60" s="5">
        <v>0.12818090664415008</v>
      </c>
      <c r="D60" s="5">
        <v>0.12793814977043644</v>
      </c>
      <c r="E60" s="5">
        <v>0.1291835980790543</v>
      </c>
      <c r="F60" s="5">
        <v>0.12619663306770804</v>
      </c>
      <c r="G60" s="5">
        <v>0.12655021373159533</v>
      </c>
      <c r="H60" s="5">
        <v>0.12291413794923216</v>
      </c>
      <c r="I60" s="5">
        <v>0.13740566784526886</v>
      </c>
      <c r="J60" s="5">
        <v>0.12667159216845217</v>
      </c>
      <c r="K60" s="5">
        <v>0.13966436223547415</v>
      </c>
      <c r="L60" s="1">
        <v>0.10794746</v>
      </c>
      <c r="M60" s="3" t="s">
        <v>215</v>
      </c>
      <c r="N60" s="5">
        <v>0.13880205545444813</v>
      </c>
      <c r="O60" s="5">
        <v>0.10455683133623253</v>
      </c>
      <c r="P60" s="5">
        <v>0.24335888679068066</v>
      </c>
      <c r="Q60" s="8">
        <f t="shared" si="13"/>
        <v>32</v>
      </c>
      <c r="R60" t="s">
        <v>182</v>
      </c>
      <c r="S60" s="5">
        <v>0.20200122882471691</v>
      </c>
      <c r="T60" s="5">
        <v>7.1262317018774571E-2</v>
      </c>
      <c r="U60" s="5">
        <f t="shared" si="9"/>
        <v>0.13073891180594233</v>
      </c>
    </row>
    <row r="61" spans="1:21">
      <c r="A61" t="s">
        <v>215</v>
      </c>
      <c r="B61" t="s">
        <v>175</v>
      </c>
      <c r="C61" s="5">
        <v>0.15172929919281553</v>
      </c>
      <c r="D61" s="5">
        <v>0.15222643930079646</v>
      </c>
      <c r="E61" s="5">
        <v>0.15142460041695621</v>
      </c>
      <c r="F61" s="5">
        <v>0.15192174052493718</v>
      </c>
      <c r="G61" s="5">
        <v>0.15179344630352273</v>
      </c>
      <c r="H61" s="5">
        <v>0.1496712460576255</v>
      </c>
      <c r="I61" s="5">
        <v>0.14253487999144704</v>
      </c>
      <c r="J61" s="5">
        <v>0.15225316726359114</v>
      </c>
      <c r="K61" s="5">
        <v>0.13865932538621906</v>
      </c>
      <c r="L61" s="1">
        <v>0.19741133999999999</v>
      </c>
      <c r="M61" s="3" t="s">
        <v>201</v>
      </c>
      <c r="N61" s="5">
        <v>0.26940629346314326</v>
      </c>
      <c r="O61" s="5">
        <v>3.6793128131710803E-2</v>
      </c>
      <c r="P61" s="5">
        <v>0.83632975204981608</v>
      </c>
      <c r="Q61" s="8">
        <f t="shared" si="13"/>
        <v>33</v>
      </c>
      <c r="R61" t="s">
        <v>195</v>
      </c>
      <c r="S61" s="5">
        <v>0.21300037835792662</v>
      </c>
      <c r="T61" s="5">
        <v>6.6554578375581999E-2</v>
      </c>
      <c r="U61" s="5">
        <f t="shared" si="9"/>
        <v>0.14644579998234464</v>
      </c>
    </row>
    <row r="62" spans="1:21">
      <c r="A62" t="s">
        <v>210</v>
      </c>
      <c r="B62" t="s">
        <v>177</v>
      </c>
      <c r="C62" s="5">
        <v>0.14548905681899194</v>
      </c>
      <c r="D62" s="5">
        <v>0.14611820061310329</v>
      </c>
      <c r="E62" s="5">
        <v>0.14555321879232908</v>
      </c>
      <c r="F62" s="5">
        <v>0.14543558850787766</v>
      </c>
      <c r="G62" s="5">
        <v>0.14546588721750908</v>
      </c>
      <c r="H62" s="5">
        <v>0.14615919298495758</v>
      </c>
      <c r="I62" s="5">
        <v>0.13827261709560135</v>
      </c>
      <c r="J62" s="5">
        <v>0.14575283382048906</v>
      </c>
      <c r="K62" s="5">
        <v>0.13629607186141016</v>
      </c>
      <c r="L62" s="1">
        <v>0.61074300000000004</v>
      </c>
      <c r="M62" s="3" t="s">
        <v>216</v>
      </c>
      <c r="N62" s="5">
        <v>0.15736779133764056</v>
      </c>
      <c r="O62" s="5">
        <v>0.15736779133764056</v>
      </c>
      <c r="P62" s="5">
        <v>0.15736779133764056</v>
      </c>
      <c r="Q62" s="8">
        <f t="shared" si="13"/>
        <v>34</v>
      </c>
      <c r="R62" t="s">
        <v>213</v>
      </c>
      <c r="S62" s="5">
        <v>0.22509851754550569</v>
      </c>
      <c r="T62" s="5">
        <v>0.22509851754550569</v>
      </c>
      <c r="U62" s="5">
        <f t="shared" si="9"/>
        <v>0</v>
      </c>
    </row>
    <row r="63" spans="1:21">
      <c r="A63" t="s">
        <v>204</v>
      </c>
      <c r="B63" t="s">
        <v>175</v>
      </c>
      <c r="C63" s="5">
        <v>0.15005461827891736</v>
      </c>
      <c r="D63" s="5">
        <v>0.14993324432576768</v>
      </c>
      <c r="E63" s="5">
        <v>0.15017599223206701</v>
      </c>
      <c r="F63" s="5">
        <v>0.14988469474450783</v>
      </c>
      <c r="G63" s="5">
        <v>0.15009103046486225</v>
      </c>
      <c r="H63" s="5">
        <v>0.14478698871222237</v>
      </c>
      <c r="I63" s="5">
        <v>0.14227454788202451</v>
      </c>
      <c r="J63" s="5">
        <v>0.15007889306954728</v>
      </c>
      <c r="K63" s="5">
        <v>0.13482218715863575</v>
      </c>
      <c r="L63" s="1">
        <v>0.91396820000000001</v>
      </c>
      <c r="M63" s="3" t="s">
        <v>203</v>
      </c>
      <c r="N63" s="5">
        <v>0.15794439282395825</v>
      </c>
      <c r="O63" s="5">
        <v>3.3559818811617376E-2</v>
      </c>
      <c r="P63" s="5">
        <v>0.19150421163557563</v>
      </c>
      <c r="Q63" s="8">
        <f t="shared" si="13"/>
        <v>35</v>
      </c>
      <c r="R63" t="s">
        <v>191</v>
      </c>
      <c r="S63" s="5">
        <v>0.24405199462124605</v>
      </c>
      <c r="T63" s="5">
        <v>3.4085680732291956E-2</v>
      </c>
      <c r="U63" s="5">
        <f t="shared" si="9"/>
        <v>0.20996631388895409</v>
      </c>
    </row>
    <row r="64" spans="1:21">
      <c r="A64" t="s">
        <v>208</v>
      </c>
      <c r="B64" t="s">
        <v>177</v>
      </c>
      <c r="C64" s="5">
        <v>0.14553809429082951</v>
      </c>
      <c r="D64" s="5">
        <v>0.14538492142430873</v>
      </c>
      <c r="E64" s="5">
        <v>0.14576685896160732</v>
      </c>
      <c r="F64" s="5">
        <v>0.14539088919832902</v>
      </c>
      <c r="G64" s="5">
        <v>0.14552019096876864</v>
      </c>
      <c r="H64" s="5">
        <v>0.14347324447980903</v>
      </c>
      <c r="I64" s="5">
        <v>0.13898348915854386</v>
      </c>
      <c r="J64" s="5">
        <v>0.1454465884225184</v>
      </c>
      <c r="K64" s="5">
        <v>0.13304754326636165</v>
      </c>
      <c r="L64" s="1">
        <v>0.11337543999999999</v>
      </c>
      <c r="M64" s="3" t="s">
        <v>208</v>
      </c>
      <c r="N64" s="5">
        <v>0.13302057809916534</v>
      </c>
      <c r="O64" s="5">
        <v>2.0945801072066707E-2</v>
      </c>
      <c r="P64" s="5">
        <v>0.26470783718755519</v>
      </c>
      <c r="Q64" s="8">
        <f t="shared" si="13"/>
        <v>36</v>
      </c>
      <c r="R64" t="s">
        <v>201</v>
      </c>
      <c r="S64" s="5">
        <v>0.26940629346314326</v>
      </c>
      <c r="T64" s="5">
        <v>3.6793128131710803E-2</v>
      </c>
      <c r="U64" s="5">
        <f t="shared" si="9"/>
        <v>0.23261316533143245</v>
      </c>
    </row>
    <row r="65" spans="1:20">
      <c r="A65" t="s">
        <v>190</v>
      </c>
      <c r="B65" t="s">
        <v>176</v>
      </c>
      <c r="C65" s="5">
        <v>0.1430124635375232</v>
      </c>
      <c r="D65" s="5">
        <v>0.14888181737823741</v>
      </c>
      <c r="E65" s="5">
        <v>0.14015734111199504</v>
      </c>
      <c r="F65" s="5">
        <v>0.1405462741978255</v>
      </c>
      <c r="G65" s="5">
        <v>0.14166003712543093</v>
      </c>
      <c r="H65" s="5">
        <v>0.14284451515955096</v>
      </c>
      <c r="I65" s="5">
        <v>0.13350128171130557</v>
      </c>
      <c r="J65" s="5">
        <v>0.1430124635375232</v>
      </c>
      <c r="K65" s="5">
        <v>0.13252010960841509</v>
      </c>
      <c r="L65" s="1">
        <v>0.56428639999999997</v>
      </c>
      <c r="M65" s="3" t="s">
        <v>218</v>
      </c>
      <c r="N65" s="5">
        <v>0.26940629346314326</v>
      </c>
      <c r="O65" s="5">
        <v>2.0698851203501092E-2</v>
      </c>
      <c r="P65" s="5">
        <v>12.439486164143245</v>
      </c>
      <c r="R65" s="5"/>
      <c r="S65" s="5"/>
      <c r="T65" s="5"/>
    </row>
    <row r="66" spans="1:20">
      <c r="A66" t="s">
        <v>193</v>
      </c>
      <c r="B66" t="s">
        <v>175</v>
      </c>
      <c r="C66" s="5">
        <v>0.1299527879041415</v>
      </c>
      <c r="D66" s="5">
        <v>0.12993485926014461</v>
      </c>
      <c r="E66" s="5">
        <v>0.13015597920277294</v>
      </c>
      <c r="F66" s="5">
        <v>0.12983326361082889</v>
      </c>
      <c r="G66" s="5">
        <v>0.12998266897746966</v>
      </c>
      <c r="H66" s="5">
        <v>0.1350385465845933</v>
      </c>
      <c r="I66" s="5">
        <v>0.12247056714277176</v>
      </c>
      <c r="J66" s="5">
        <v>0.12986314468415705</v>
      </c>
      <c r="K66" s="5">
        <v>0.13070579095201099</v>
      </c>
      <c r="L66" s="1">
        <v>0.56329580000000001</v>
      </c>
    </row>
    <row r="67" spans="1:20">
      <c r="A67" t="s">
        <v>206</v>
      </c>
      <c r="B67" t="s">
        <v>177</v>
      </c>
      <c r="C67" s="5">
        <v>0.14347154608024174</v>
      </c>
      <c r="D67" s="5">
        <v>0.14405573275138492</v>
      </c>
      <c r="E67" s="5">
        <v>0.1442152089978177</v>
      </c>
      <c r="F67" s="5">
        <v>0.14384925297968779</v>
      </c>
      <c r="G67" s="5">
        <v>0.14380896424374687</v>
      </c>
      <c r="H67" s="5">
        <v>0.14121705556488165</v>
      </c>
      <c r="I67" s="5">
        <v>0.13408594930334061</v>
      </c>
      <c r="J67" s="5">
        <v>0.14411112976330367</v>
      </c>
      <c r="K67" s="5">
        <v>0.13062279670975324</v>
      </c>
      <c r="L67" s="1">
        <v>1.2005818000000001</v>
      </c>
    </row>
    <row r="68" spans="1:20">
      <c r="A68" t="s">
        <v>188</v>
      </c>
      <c r="B68" t="s">
        <v>172</v>
      </c>
      <c r="C68" s="5">
        <v>0.1353644897820856</v>
      </c>
      <c r="D68" s="5">
        <v>0.13565086250720168</v>
      </c>
      <c r="E68" s="5">
        <v>0.13626427627342666</v>
      </c>
      <c r="F68" s="5">
        <v>0.13551530145389232</v>
      </c>
      <c r="G68" s="5">
        <v>0.13562544480970617</v>
      </c>
      <c r="H68" s="5">
        <v>0.13379875961636223</v>
      </c>
      <c r="I68" s="5">
        <v>0.13455281797539567</v>
      </c>
      <c r="J68" s="5">
        <v>0.13556613684888333</v>
      </c>
      <c r="K68" s="5">
        <v>0.12846612668180432</v>
      </c>
      <c r="L68" s="1">
        <v>5.3654959999999995E-2</v>
      </c>
    </row>
    <row r="69" spans="1:20">
      <c r="A69" t="s">
        <v>212</v>
      </c>
      <c r="B69" t="s">
        <v>177</v>
      </c>
      <c r="C69" s="5">
        <v>0.1294735620175286</v>
      </c>
      <c r="D69" s="5">
        <v>0.13032677462418016</v>
      </c>
      <c r="E69" s="5">
        <v>0.1300617176466036</v>
      </c>
      <c r="F69" s="5">
        <v>0.12977537872192235</v>
      </c>
      <c r="G69" s="5">
        <v>0.13000174125021766</v>
      </c>
      <c r="H69" s="5">
        <v>0.12622709772283164</v>
      </c>
      <c r="I69" s="5">
        <v>0.12627353106196917</v>
      </c>
      <c r="J69" s="5">
        <v>0.12984309400816452</v>
      </c>
      <c r="K69" s="5">
        <v>0.12356685433474568</v>
      </c>
      <c r="L69" s="1">
        <v>0.40820339999999999</v>
      </c>
    </row>
    <row r="70" spans="1:20">
      <c r="A70" t="s">
        <v>209</v>
      </c>
      <c r="B70" t="s">
        <v>172</v>
      </c>
      <c r="C70" s="5">
        <v>0.12320518609301426</v>
      </c>
      <c r="D70" s="5">
        <v>0.12283751531961556</v>
      </c>
      <c r="E70" s="5">
        <v>0.1235438302264078</v>
      </c>
      <c r="F70" s="5">
        <v>0.12268270657292137</v>
      </c>
      <c r="G70" s="5">
        <v>0.12306811584854545</v>
      </c>
      <c r="H70" s="5">
        <v>0.13019576856092369</v>
      </c>
      <c r="I70" s="5">
        <v>0.11870283170999163</v>
      </c>
      <c r="J70" s="5">
        <v>0.12292459523963105</v>
      </c>
      <c r="K70" s="5">
        <v>0.123098755079662</v>
      </c>
      <c r="L70" s="1">
        <v>0.69245479999999993</v>
      </c>
    </row>
    <row r="71" spans="1:20">
      <c r="A71" t="s">
        <v>185</v>
      </c>
      <c r="B71" t="s">
        <v>177</v>
      </c>
      <c r="C71" s="5">
        <v>0.13393065154927392</v>
      </c>
      <c r="D71" s="5">
        <v>0.1329754601226994</v>
      </c>
      <c r="E71" s="5">
        <v>0.13317348761357459</v>
      </c>
      <c r="F71" s="5">
        <v>0.13339869534829543</v>
      </c>
      <c r="G71" s="5">
        <v>0.13326861846703425</v>
      </c>
      <c r="H71" s="5">
        <v>0.13025355284615983</v>
      </c>
      <c r="I71" s="5">
        <v>0.1252698609924672</v>
      </c>
      <c r="J71" s="5">
        <v>0.13331715461675858</v>
      </c>
      <c r="K71" s="5">
        <v>0.12159664518133106</v>
      </c>
      <c r="L71" s="1">
        <v>0.672211</v>
      </c>
    </row>
    <row r="72" spans="1:20">
      <c r="A72" t="s">
        <v>211</v>
      </c>
      <c r="B72" t="s">
        <v>177</v>
      </c>
      <c r="C72" s="5">
        <v>0.10753728037797136</v>
      </c>
      <c r="D72" s="5">
        <v>0.10580060534475121</v>
      </c>
      <c r="E72" s="5">
        <v>0.10717554997785322</v>
      </c>
      <c r="F72" s="5">
        <v>0.10564373246714898</v>
      </c>
      <c r="G72" s="5">
        <v>0.10595009596928982</v>
      </c>
      <c r="H72" s="5">
        <v>0.11013029676657314</v>
      </c>
      <c r="I72" s="5">
        <v>0.1100361730400118</v>
      </c>
      <c r="J72" s="5">
        <v>0.10604237413258526</v>
      </c>
      <c r="K72" s="5">
        <v>0.12148789310497562</v>
      </c>
      <c r="L72" s="1">
        <v>0.16687292000000001</v>
      </c>
    </row>
    <row r="73" spans="1:20">
      <c r="A73" t="s">
        <v>209</v>
      </c>
      <c r="B73" t="s">
        <v>173</v>
      </c>
      <c r="C73" s="5">
        <v>0.12043343653250774</v>
      </c>
      <c r="D73" s="5">
        <v>0.11990156386441216</v>
      </c>
      <c r="E73" s="5">
        <v>0.12056045090100817</v>
      </c>
      <c r="F73" s="5">
        <v>0.11967135032150511</v>
      </c>
      <c r="G73" s="5">
        <v>0.12010002381519408</v>
      </c>
      <c r="H73" s="5">
        <v>0.12140985949035484</v>
      </c>
      <c r="I73" s="5">
        <v>0.11659125188536953</v>
      </c>
      <c r="J73" s="5">
        <v>0.12002063983488132</v>
      </c>
      <c r="K73" s="5">
        <v>0.12081447963800905</v>
      </c>
      <c r="L73" s="1">
        <v>0.10662157999999999</v>
      </c>
    </row>
    <row r="74" spans="1:20">
      <c r="A74" t="s">
        <v>189</v>
      </c>
      <c r="B74" t="s">
        <v>175</v>
      </c>
      <c r="C74" s="5">
        <v>0.13019378098242454</v>
      </c>
      <c r="D74" s="5">
        <v>0.13073957237995093</v>
      </c>
      <c r="E74" s="5">
        <v>0.12972810575334234</v>
      </c>
      <c r="F74" s="5">
        <v>0.13031896249561867</v>
      </c>
      <c r="G74" s="5">
        <v>0.1298532872665365</v>
      </c>
      <c r="H74" s="5">
        <v>0.12964298232437035</v>
      </c>
      <c r="I74" s="5">
        <v>0.11892744479495269</v>
      </c>
      <c r="J74" s="5">
        <v>0.13076460868258977</v>
      </c>
      <c r="K74" s="5">
        <v>0.12039957939011567</v>
      </c>
      <c r="L74" s="1">
        <v>0.43383200000000005</v>
      </c>
    </row>
    <row r="75" spans="1:20">
      <c r="A75" t="s">
        <v>198</v>
      </c>
      <c r="B75" t="s">
        <v>177</v>
      </c>
      <c r="C75" s="5">
        <v>0.12375572141354997</v>
      </c>
      <c r="D75" s="5">
        <v>0.12458867675559772</v>
      </c>
      <c r="E75" s="5">
        <v>0.12324852583398624</v>
      </c>
      <c r="F75" s="5">
        <v>0.12325677291658076</v>
      </c>
      <c r="G75" s="5">
        <v>0.12194136324275288</v>
      </c>
      <c r="H75" s="5">
        <v>0.12540513793245639</v>
      </c>
      <c r="I75" s="5">
        <v>0.11972908333676963</v>
      </c>
      <c r="J75" s="5">
        <v>0.12395777493711599</v>
      </c>
      <c r="K75" s="5">
        <v>0.11878273060904704</v>
      </c>
      <c r="L75" s="1">
        <v>0.53235860000000002</v>
      </c>
    </row>
    <row r="76" spans="1:20">
      <c r="A76" t="s">
        <v>196</v>
      </c>
      <c r="B76" t="s">
        <v>177</v>
      </c>
      <c r="C76" s="5">
        <v>0.13821953173684678</v>
      </c>
      <c r="D76" s="5">
        <v>0.1377815365441111</v>
      </c>
      <c r="E76" s="5">
        <v>0.13817680049853112</v>
      </c>
      <c r="F76" s="5">
        <v>0.13815187394284698</v>
      </c>
      <c r="G76" s="5">
        <v>0.13793465681474226</v>
      </c>
      <c r="H76" s="5">
        <v>0.11929137363126503</v>
      </c>
      <c r="I76" s="5">
        <v>0.13548829342116978</v>
      </c>
      <c r="J76" s="5">
        <v>0.13804148491053148</v>
      </c>
      <c r="K76" s="5">
        <v>0.11697320395263955</v>
      </c>
      <c r="L76" s="1">
        <v>0.14633447999999999</v>
      </c>
    </row>
    <row r="77" spans="1:20">
      <c r="A77" t="s">
        <v>202</v>
      </c>
      <c r="B77" t="s">
        <v>177</v>
      </c>
      <c r="C77" s="5">
        <v>0.12005974413922982</v>
      </c>
      <c r="D77" s="5">
        <v>0.12019178734549862</v>
      </c>
      <c r="E77" s="5">
        <v>0.12013334199190423</v>
      </c>
      <c r="F77" s="5">
        <v>0.11960300452410329</v>
      </c>
      <c r="G77" s="5">
        <v>0.11968309630495488</v>
      </c>
      <c r="H77" s="5">
        <v>0.11687771933242419</v>
      </c>
      <c r="I77" s="5">
        <v>0.11744269108383662</v>
      </c>
      <c r="J77" s="5">
        <v>0.11994068878931533</v>
      </c>
      <c r="K77" s="5">
        <v>0.11522609693270126</v>
      </c>
      <c r="L77" s="1">
        <v>0.10743184</v>
      </c>
    </row>
    <row r="78" spans="1:20">
      <c r="A78" t="s">
        <v>205</v>
      </c>
      <c r="B78" t="s">
        <v>172</v>
      </c>
      <c r="C78" s="5">
        <v>0.12982414747703536</v>
      </c>
      <c r="D78" s="5">
        <v>0.13000817918711463</v>
      </c>
      <c r="E78" s="5">
        <v>0.13012142947024036</v>
      </c>
      <c r="F78" s="5">
        <v>0.12991852271297347</v>
      </c>
      <c r="G78" s="5">
        <v>0.12945608405687681</v>
      </c>
      <c r="H78" s="5">
        <v>0.12416163332074998</v>
      </c>
      <c r="I78" s="5">
        <v>0.12340505851264628</v>
      </c>
      <c r="J78" s="5">
        <v>0.13008053353466717</v>
      </c>
      <c r="K78" s="5">
        <v>0.11466119290298227</v>
      </c>
      <c r="L78" s="1">
        <v>0.36240719999999998</v>
      </c>
    </row>
    <row r="79" spans="1:20">
      <c r="A79" t="s">
        <v>182</v>
      </c>
      <c r="B79" t="s">
        <v>175</v>
      </c>
      <c r="C79" s="5">
        <v>0.11703439490445859</v>
      </c>
      <c r="D79" s="5">
        <v>0.11741656050955414</v>
      </c>
      <c r="E79" s="5">
        <v>0.11780891719745222</v>
      </c>
      <c r="F79" s="5">
        <v>0.11713630573248408</v>
      </c>
      <c r="G79" s="5">
        <v>0.11713630573248408</v>
      </c>
      <c r="H79" s="5">
        <v>0.11505222929936307</v>
      </c>
      <c r="I79" s="5">
        <v>0.11602547770700637</v>
      </c>
      <c r="J79" s="5">
        <v>0.11723312101910828</v>
      </c>
      <c r="K79" s="5">
        <v>0.11295286624203821</v>
      </c>
      <c r="L79" s="1">
        <v>1.2287504</v>
      </c>
    </row>
    <row r="80" spans="1:20">
      <c r="A80" t="s">
        <v>208</v>
      </c>
      <c r="B80" t="s">
        <v>175</v>
      </c>
      <c r="C80" s="5">
        <v>0.12074728917742937</v>
      </c>
      <c r="D80" s="5">
        <v>0.12196284273775812</v>
      </c>
      <c r="E80" s="5">
        <v>0.11944885696526002</v>
      </c>
      <c r="F80" s="5">
        <v>0.12086470060087022</v>
      </c>
      <c r="G80" s="5">
        <v>0.12020857794046551</v>
      </c>
      <c r="H80" s="5">
        <v>0.12141722494647419</v>
      </c>
      <c r="I80" s="5">
        <v>0.11130602942192139</v>
      </c>
      <c r="J80" s="5">
        <v>0.12275709648456384</v>
      </c>
      <c r="K80" s="5">
        <v>0.11105048691207955</v>
      </c>
      <c r="L80" s="1">
        <v>0.13184886000000001</v>
      </c>
    </row>
    <row r="81" spans="1:12">
      <c r="A81" t="s">
        <v>196</v>
      </c>
      <c r="B81" t="s">
        <v>175</v>
      </c>
      <c r="C81" s="5">
        <v>0.11092736705577173</v>
      </c>
      <c r="D81" s="5">
        <v>0.11059662775616083</v>
      </c>
      <c r="E81" s="5">
        <v>0.11071335927367057</v>
      </c>
      <c r="F81" s="5">
        <v>0.11071984435797665</v>
      </c>
      <c r="G81" s="5">
        <v>0.11067444876783399</v>
      </c>
      <c r="H81" s="5">
        <v>0.11315823605706875</v>
      </c>
      <c r="I81" s="5">
        <v>0.10727626459143969</v>
      </c>
      <c r="J81" s="5">
        <v>0.11072632944228275</v>
      </c>
      <c r="K81" s="5">
        <v>0.11076523994811933</v>
      </c>
      <c r="L81" s="1">
        <v>0.15957803999999998</v>
      </c>
    </row>
    <row r="82" spans="1:12">
      <c r="A82" t="s">
        <v>194</v>
      </c>
      <c r="B82" t="s">
        <v>177</v>
      </c>
      <c r="C82" s="5">
        <v>0.12046812749003985</v>
      </c>
      <c r="D82" s="5">
        <v>0.1211508134130146</v>
      </c>
      <c r="E82" s="5">
        <v>0.12014857237715802</v>
      </c>
      <c r="F82" s="5">
        <v>0.12025024900398407</v>
      </c>
      <c r="G82" s="5">
        <v>0.11987466799468792</v>
      </c>
      <c r="H82" s="5">
        <v>0.11704432270916335</v>
      </c>
      <c r="I82" s="5">
        <v>0.11563952523240371</v>
      </c>
      <c r="J82" s="5">
        <v>0.12024402390438246</v>
      </c>
      <c r="K82" s="5">
        <v>0.10977340637450198</v>
      </c>
      <c r="L82" s="1">
        <v>1.3524992</v>
      </c>
    </row>
    <row r="83" spans="1:12">
      <c r="A83" t="s">
        <v>188</v>
      </c>
      <c r="B83" t="s">
        <v>173</v>
      </c>
      <c r="C83" s="5">
        <v>0.1138299484692331</v>
      </c>
      <c r="D83" s="5">
        <v>0.11401182176417096</v>
      </c>
      <c r="E83" s="5">
        <v>0.11390572900879055</v>
      </c>
      <c r="F83" s="5">
        <v>0.11392846317065779</v>
      </c>
      <c r="G83" s="5">
        <v>0.11402697787208246</v>
      </c>
      <c r="H83" s="5">
        <v>0.11013185813882996</v>
      </c>
      <c r="I83" s="5">
        <v>0.10820703243407093</v>
      </c>
      <c r="J83" s="5">
        <v>0.11392088511670204</v>
      </c>
      <c r="K83" s="5">
        <v>0.10971506517126402</v>
      </c>
      <c r="L83" s="1">
        <v>0.11766042</v>
      </c>
    </row>
    <row r="84" spans="1:12">
      <c r="A84" t="s">
        <v>187</v>
      </c>
      <c r="B84" t="s">
        <v>173</v>
      </c>
      <c r="C84" s="5">
        <v>0.11961472410960949</v>
      </c>
      <c r="D84" s="5">
        <v>0.11995072052564773</v>
      </c>
      <c r="E84" s="5">
        <v>0.1193235272157097</v>
      </c>
      <c r="F84" s="5">
        <v>0.11955499141342493</v>
      </c>
      <c r="G84" s="5">
        <v>0.11842753677294109</v>
      </c>
      <c r="H84" s="5">
        <v>0.10925856790860898</v>
      </c>
      <c r="I84" s="5">
        <v>0.11689688643321139</v>
      </c>
      <c r="J84" s="5">
        <v>0.11991338759053237</v>
      </c>
      <c r="K84" s="5">
        <v>0.10968416336892406</v>
      </c>
      <c r="L84" s="1">
        <v>0.5555234</v>
      </c>
    </row>
    <row r="85" spans="1:12">
      <c r="A85" t="s">
        <v>201</v>
      </c>
      <c r="B85" t="s">
        <v>172</v>
      </c>
      <c r="C85" s="5">
        <v>0.13595930773525217</v>
      </c>
      <c r="D85" s="5">
        <v>0.13568637181316298</v>
      </c>
      <c r="E85" s="5">
        <v>0.13550027913901122</v>
      </c>
      <c r="F85" s="5">
        <v>0.1356615594566094</v>
      </c>
      <c r="G85" s="5">
        <v>0.13540102971279699</v>
      </c>
      <c r="H85" s="5">
        <v>0.11889585013336641</v>
      </c>
      <c r="I85" s="5">
        <v>0.12659264313628188</v>
      </c>
      <c r="J85" s="5">
        <v>0.13582283977420756</v>
      </c>
      <c r="K85" s="5">
        <v>0.10916320327523107</v>
      </c>
      <c r="L85" s="1">
        <v>0.65211960000000002</v>
      </c>
    </row>
    <row r="86" spans="1:12">
      <c r="A86" t="s">
        <v>202</v>
      </c>
      <c r="B86" t="s">
        <v>175</v>
      </c>
      <c r="C86" s="5">
        <v>0.11298861411269853</v>
      </c>
      <c r="D86" s="5">
        <v>0.11301037058524913</v>
      </c>
      <c r="E86" s="5">
        <v>0.11297410979766481</v>
      </c>
      <c r="F86" s="5">
        <v>0.11265501486692291</v>
      </c>
      <c r="G86" s="5">
        <v>0.11273478859960838</v>
      </c>
      <c r="H86" s="5">
        <v>0.11050837624193198</v>
      </c>
      <c r="I86" s="5">
        <v>0.11010950757850461</v>
      </c>
      <c r="J86" s="5">
        <v>0.1128653274349119</v>
      </c>
      <c r="K86" s="5">
        <v>0.1076582783378055</v>
      </c>
      <c r="L86" s="1">
        <v>1.1847576</v>
      </c>
    </row>
    <row r="87" spans="1:12">
      <c r="A87" t="s">
        <v>206</v>
      </c>
      <c r="B87" t="s">
        <v>175</v>
      </c>
      <c r="C87" s="5">
        <v>0.11574969238882053</v>
      </c>
      <c r="D87" s="5">
        <v>0.11717935196578194</v>
      </c>
      <c r="E87" s="5">
        <v>0.11538055897345756</v>
      </c>
      <c r="F87" s="5">
        <v>0.11594890724790533</v>
      </c>
      <c r="G87" s="5">
        <v>0.11550946270580653</v>
      </c>
      <c r="H87" s="5">
        <v>0.11649967774066915</v>
      </c>
      <c r="I87" s="5">
        <v>0.10706626823694851</v>
      </c>
      <c r="J87" s="5">
        <v>0.11630046288158435</v>
      </c>
      <c r="K87" s="5">
        <v>0.10762875725083496</v>
      </c>
      <c r="L87" s="1">
        <v>8.479536E-2</v>
      </c>
    </row>
    <row r="88" spans="1:12">
      <c r="A88" t="s">
        <v>193</v>
      </c>
      <c r="B88" t="s">
        <v>177</v>
      </c>
      <c r="C88" s="5">
        <v>0.10105678961678552</v>
      </c>
      <c r="D88" s="5">
        <v>0.10121924109509398</v>
      </c>
      <c r="E88" s="5">
        <v>0.10081225739154227</v>
      </c>
      <c r="F88" s="5">
        <v>0.10111664016142548</v>
      </c>
      <c r="G88" s="5">
        <v>0.10085842781169309</v>
      </c>
      <c r="H88" s="5">
        <v>0.11196497888130783</v>
      </c>
      <c r="I88" s="5">
        <v>9.1188289813437309E-2</v>
      </c>
      <c r="J88" s="5">
        <v>0.10108414986576379</v>
      </c>
      <c r="K88" s="5">
        <v>0.10743343764428256</v>
      </c>
      <c r="L88" s="1">
        <v>0.54556660000000001</v>
      </c>
    </row>
    <row r="89" spans="1:12">
      <c r="A89" t="s">
        <v>199</v>
      </c>
      <c r="B89" t="s">
        <v>177</v>
      </c>
      <c r="C89" s="5">
        <v>0.12437609604748413</v>
      </c>
      <c r="D89" s="5">
        <v>0.12562872174365494</v>
      </c>
      <c r="E89" s="5">
        <v>0.12303289587789791</v>
      </c>
      <c r="F89" s="5">
        <v>0.12414098783989515</v>
      </c>
      <c r="G89" s="5">
        <v>0.12290956042473646</v>
      </c>
      <c r="H89" s="5">
        <v>0.11483686959202945</v>
      </c>
      <c r="I89" s="5">
        <v>0.11589292940972422</v>
      </c>
      <c r="J89" s="5">
        <v>0.12431635543735907</v>
      </c>
      <c r="K89" s="5">
        <v>0.10671214661501995</v>
      </c>
      <c r="L89" s="1">
        <v>0.71650859999999994</v>
      </c>
    </row>
    <row r="90" spans="1:12">
      <c r="A90" t="s">
        <v>181</v>
      </c>
      <c r="B90" t="s">
        <v>173</v>
      </c>
      <c r="C90" s="5">
        <v>0.10702284064058809</v>
      </c>
      <c r="D90" s="5">
        <v>0.10844053557364138</v>
      </c>
      <c r="E90" s="5">
        <v>0.10588080861118404</v>
      </c>
      <c r="F90" s="5">
        <v>0.10669467051719612</v>
      </c>
      <c r="G90" s="5">
        <v>0.10599238645313731</v>
      </c>
      <c r="H90" s="5">
        <v>0.1126345497505907</v>
      </c>
      <c r="I90" s="5">
        <v>9.5891310055132586E-2</v>
      </c>
      <c r="J90" s="5">
        <v>0.10748227881333683</v>
      </c>
      <c r="K90" s="5">
        <v>0.10666841690732476</v>
      </c>
      <c r="L90" s="1">
        <v>1.050163</v>
      </c>
    </row>
    <row r="91" spans="1:12">
      <c r="A91" t="s">
        <v>192</v>
      </c>
      <c r="B91" t="s">
        <v>175</v>
      </c>
      <c r="C91" s="5">
        <v>0.11512258624430462</v>
      </c>
      <c r="D91" s="5">
        <v>0.11626527807912056</v>
      </c>
      <c r="E91" s="5">
        <v>0.11384971432704129</v>
      </c>
      <c r="F91" s="5">
        <v>0.1150068706154625</v>
      </c>
      <c r="G91" s="5">
        <v>0.11486945830621248</v>
      </c>
      <c r="H91" s="5">
        <v>0.11279380921385694</v>
      </c>
      <c r="I91" s="5">
        <v>0.1059376582049613</v>
      </c>
      <c r="J91" s="5">
        <v>0.11648947711000217</v>
      </c>
      <c r="K91" s="5">
        <v>0.10637159181311925</v>
      </c>
      <c r="L91" s="1">
        <v>0.18018252000000001</v>
      </c>
    </row>
    <row r="92" spans="1:12">
      <c r="A92" t="s">
        <v>183</v>
      </c>
      <c r="B92" t="s">
        <v>172</v>
      </c>
      <c r="C92" s="5">
        <v>0.11748415575448203</v>
      </c>
      <c r="D92" s="5">
        <v>0.11764691376291585</v>
      </c>
      <c r="E92" s="5">
        <v>0.11569381766170997</v>
      </c>
      <c r="F92" s="5">
        <v>0.11709452294641316</v>
      </c>
      <c r="G92" s="5">
        <v>0.11595768291780721</v>
      </c>
      <c r="H92" s="5">
        <v>0.11696382333357994</v>
      </c>
      <c r="I92" s="5">
        <v>0.10660896155458559</v>
      </c>
      <c r="J92" s="5">
        <v>0.11851002441370129</v>
      </c>
      <c r="K92" s="5">
        <v>0.1059899879164509</v>
      </c>
      <c r="L92" s="1">
        <v>0.19621246000000001</v>
      </c>
    </row>
    <row r="93" spans="1:12">
      <c r="A93" t="s">
        <v>184</v>
      </c>
      <c r="B93" t="s">
        <v>174</v>
      </c>
      <c r="C93" s="5">
        <v>0.12880318560578127</v>
      </c>
      <c r="D93" s="5">
        <v>0.1297028242754959</v>
      </c>
      <c r="E93" s="5">
        <v>0.12742914730968707</v>
      </c>
      <c r="F93" s="5">
        <v>0.1290366983752427</v>
      </c>
      <c r="G93" s="5">
        <v>0.12763562175847404</v>
      </c>
      <c r="H93" s="5">
        <v>0.11202959467099279</v>
      </c>
      <c r="I93" s="5">
        <v>0.11619103802571097</v>
      </c>
      <c r="J93" s="5">
        <v>0.12961433522601576</v>
      </c>
      <c r="K93" s="5">
        <v>0.10587960573212397</v>
      </c>
      <c r="L93" s="1">
        <v>0.13961364000000001</v>
      </c>
    </row>
    <row r="94" spans="1:12">
      <c r="A94" t="s">
        <v>184</v>
      </c>
      <c r="B94" t="s">
        <v>172</v>
      </c>
      <c r="C94" s="5">
        <v>0.11686580175375623</v>
      </c>
      <c r="D94" s="5">
        <v>0.11783241885031537</v>
      </c>
      <c r="E94" s="5">
        <v>0.11609917440131275</v>
      </c>
      <c r="F94" s="5">
        <v>0.11714527460130249</v>
      </c>
      <c r="G94" s="5">
        <v>0.11632480385621249</v>
      </c>
      <c r="H94" s="5">
        <v>0.11805548433413671</v>
      </c>
      <c r="I94" s="5">
        <v>0.10539972309112354</v>
      </c>
      <c r="J94" s="5">
        <v>0.11835034100815342</v>
      </c>
      <c r="K94" s="5">
        <v>0.10552792164504385</v>
      </c>
      <c r="L94" s="1">
        <v>1.9389343999999999</v>
      </c>
    </row>
    <row r="95" spans="1:12">
      <c r="A95" t="s">
        <v>192</v>
      </c>
      <c r="B95" t="s">
        <v>177</v>
      </c>
      <c r="C95" s="5">
        <v>0.11421379324288805</v>
      </c>
      <c r="D95" s="5">
        <v>0.11464849673466913</v>
      </c>
      <c r="E95" s="5">
        <v>0.11351422390262643</v>
      </c>
      <c r="F95" s="5">
        <v>0.11411067753088416</v>
      </c>
      <c r="G95" s="5">
        <v>0.11428253705089064</v>
      </c>
      <c r="H95" s="5">
        <v>0.11180775996279747</v>
      </c>
      <c r="I95" s="5">
        <v>0.10635880224023939</v>
      </c>
      <c r="J95" s="5">
        <v>0.1146302998443155</v>
      </c>
      <c r="K95" s="5">
        <v>0.10474938838229646</v>
      </c>
      <c r="L95" s="1">
        <v>0.38656260000000003</v>
      </c>
    </row>
    <row r="96" spans="1:12">
      <c r="A96" t="s">
        <v>215</v>
      </c>
      <c r="B96" t="s">
        <v>172</v>
      </c>
      <c r="C96" s="5">
        <v>0.12121358844201484</v>
      </c>
      <c r="D96" s="5">
        <v>0.12168996485747754</v>
      </c>
      <c r="E96" s="5">
        <v>0.12032799687622023</v>
      </c>
      <c r="F96" s="5">
        <v>0.12109019914096056</v>
      </c>
      <c r="G96" s="5">
        <v>0.12094962905115191</v>
      </c>
      <c r="H96" s="5">
        <v>0.11658258492776259</v>
      </c>
      <c r="I96" s="5">
        <v>0.11105349472862162</v>
      </c>
      <c r="J96" s="5">
        <v>0.12174306911362749</v>
      </c>
      <c r="K96" s="5">
        <v>0.10422491214369388</v>
      </c>
      <c r="L96" s="1">
        <v>0.89052399999999998</v>
      </c>
    </row>
    <row r="97" spans="1:12">
      <c r="A97" t="s">
        <v>212</v>
      </c>
      <c r="B97" t="s">
        <v>175</v>
      </c>
      <c r="C97" s="5">
        <v>0.10374093706208493</v>
      </c>
      <c r="D97" s="5">
        <v>0.1042831901541461</v>
      </c>
      <c r="E97" s="5">
        <v>0.10393590446597209</v>
      </c>
      <c r="F97" s="5">
        <v>0.1038627916895144</v>
      </c>
      <c r="G97" s="5">
        <v>0.10397855358557241</v>
      </c>
      <c r="H97" s="5">
        <v>0.10575763114604277</v>
      </c>
      <c r="I97" s="5">
        <v>9.9177481264851028E-2</v>
      </c>
      <c r="J97" s="5">
        <v>0.10392981173460061</v>
      </c>
      <c r="K97" s="5">
        <v>0.1036068969719125</v>
      </c>
      <c r="L97" s="1">
        <v>0.70177659999999997</v>
      </c>
    </row>
    <row r="98" spans="1:12">
      <c r="A98" t="s">
        <v>193</v>
      </c>
      <c r="B98" t="s">
        <v>172</v>
      </c>
      <c r="C98" s="5">
        <v>0.11627146203131958</v>
      </c>
      <c r="D98" s="5">
        <v>0.11698379822303093</v>
      </c>
      <c r="E98" s="5">
        <v>0.11553589748553068</v>
      </c>
      <c r="F98" s="5">
        <v>0.11635469696676409</v>
      </c>
      <c r="G98" s="5">
        <v>0.11587464431582818</v>
      </c>
      <c r="H98" s="5">
        <v>0.11190066007239505</v>
      </c>
      <c r="I98" s="5">
        <v>0.10546834168908847</v>
      </c>
      <c r="J98" s="5">
        <v>0.11681345695979559</v>
      </c>
      <c r="K98" s="5">
        <v>0.1030719498267552</v>
      </c>
      <c r="L98" s="1">
        <v>0.19424142</v>
      </c>
    </row>
    <row r="99" spans="1:12">
      <c r="A99" t="s">
        <v>182</v>
      </c>
      <c r="B99" t="s">
        <v>172</v>
      </c>
      <c r="C99" s="5">
        <v>0.1113818674102362</v>
      </c>
      <c r="D99" s="5">
        <v>0.11139399082661493</v>
      </c>
      <c r="E99" s="5">
        <v>0.11186074235719627</v>
      </c>
      <c r="F99" s="5">
        <v>0.11137984684083975</v>
      </c>
      <c r="G99" s="5">
        <v>0.11141217595118305</v>
      </c>
      <c r="H99" s="5">
        <v>0.10998565395728516</v>
      </c>
      <c r="I99" s="5">
        <v>0.10466953587520963</v>
      </c>
      <c r="J99" s="5">
        <v>0.11150108100462711</v>
      </c>
      <c r="K99" s="5">
        <v>0.1010951486128791</v>
      </c>
      <c r="L99" s="1">
        <v>0.14887955999999999</v>
      </c>
    </row>
    <row r="100" spans="1:12">
      <c r="A100" t="s">
        <v>199</v>
      </c>
      <c r="B100" t="s">
        <v>175</v>
      </c>
      <c r="C100" s="5">
        <v>0.10877388848755501</v>
      </c>
      <c r="D100" s="5">
        <v>0.10872791751494057</v>
      </c>
      <c r="E100" s="5">
        <v>0.10812372758915086</v>
      </c>
      <c r="F100" s="5">
        <v>0.10889866684179419</v>
      </c>
      <c r="G100" s="5">
        <v>0.10838641886123335</v>
      </c>
      <c r="H100" s="5">
        <v>0.1074210284363302</v>
      </c>
      <c r="I100" s="5">
        <v>0.10122808169698563</v>
      </c>
      <c r="J100" s="5">
        <v>0.10869508110593026</v>
      </c>
      <c r="K100" s="5">
        <v>0.10078807381624745</v>
      </c>
      <c r="L100" s="1">
        <v>0.48653700000000005</v>
      </c>
    </row>
    <row r="101" spans="1:12">
      <c r="A101" t="s">
        <v>210</v>
      </c>
      <c r="B101" t="s">
        <v>175</v>
      </c>
      <c r="C101" s="5">
        <v>0.10208269052761493</v>
      </c>
      <c r="D101" s="5">
        <v>0.10228838835750283</v>
      </c>
      <c r="E101" s="5">
        <v>0.10233981281497478</v>
      </c>
      <c r="F101" s="5">
        <v>0.10179471356577187</v>
      </c>
      <c r="G101" s="5">
        <v>0.10216496965957009</v>
      </c>
      <c r="H101" s="5">
        <v>0.10393397099660598</v>
      </c>
      <c r="I101" s="5">
        <v>9.7943021701121041E-2</v>
      </c>
      <c r="J101" s="5">
        <v>0.10214954232232849</v>
      </c>
      <c r="K101" s="5">
        <v>9.8503548287565565E-2</v>
      </c>
      <c r="L101" s="1">
        <v>0.83012280000000005</v>
      </c>
    </row>
    <row r="102" spans="1:12">
      <c r="A102" t="s">
        <v>194</v>
      </c>
      <c r="B102" t="s">
        <v>175</v>
      </c>
      <c r="C102" s="5">
        <v>0.10984590309675507</v>
      </c>
      <c r="D102" s="5">
        <v>0.11079419173210847</v>
      </c>
      <c r="E102" s="5">
        <v>0.10849014668839829</v>
      </c>
      <c r="F102" s="5">
        <v>0.10994962216624685</v>
      </c>
      <c r="G102" s="5">
        <v>0.10902355904578456</v>
      </c>
      <c r="H102" s="5">
        <v>0.1052822640391169</v>
      </c>
      <c r="I102" s="5">
        <v>9.925914950363017E-2</v>
      </c>
      <c r="J102" s="5">
        <v>0.11135723810934954</v>
      </c>
      <c r="K102" s="5">
        <v>9.7970069639946672E-2</v>
      </c>
      <c r="L102" s="1">
        <v>0.19958049999999999</v>
      </c>
    </row>
    <row r="103" spans="1:12">
      <c r="A103" t="s">
        <v>198</v>
      </c>
      <c r="B103" t="s">
        <v>175</v>
      </c>
      <c r="C103" s="5">
        <v>0.10726447965288277</v>
      </c>
      <c r="D103" s="5">
        <v>0.10848727894287029</v>
      </c>
      <c r="E103" s="5">
        <v>0.10589047399907961</v>
      </c>
      <c r="F103" s="5">
        <v>0.1074419827756229</v>
      </c>
      <c r="G103" s="5">
        <v>0.10640326079810662</v>
      </c>
      <c r="H103" s="5">
        <v>0.10143974755111433</v>
      </c>
      <c r="I103" s="5">
        <v>9.7113930708040225E-2</v>
      </c>
      <c r="J103" s="5">
        <v>0.10938136874630201</v>
      </c>
      <c r="K103" s="5">
        <v>9.3800539083557941E-2</v>
      </c>
      <c r="L103" s="1">
        <v>0.16659605999999999</v>
      </c>
    </row>
    <row r="104" spans="1:12">
      <c r="A104" t="s">
        <v>195</v>
      </c>
      <c r="B104" t="s">
        <v>172</v>
      </c>
      <c r="C104" s="5">
        <v>0.10830462020360219</v>
      </c>
      <c r="D104" s="5">
        <v>0.10929913860610807</v>
      </c>
      <c r="E104" s="5">
        <v>0.10742364917776039</v>
      </c>
      <c r="F104" s="5">
        <v>0.10829678935003915</v>
      </c>
      <c r="G104" s="5">
        <v>0.10810689115113548</v>
      </c>
      <c r="H104" s="5">
        <v>0.10040328895849647</v>
      </c>
      <c r="I104" s="5">
        <v>9.7580266249021136E-2</v>
      </c>
      <c r="J104" s="5">
        <v>0.10963194988253719</v>
      </c>
      <c r="K104" s="5">
        <v>9.1315583398590444E-2</v>
      </c>
      <c r="L104" s="1">
        <v>0.14064996000000002</v>
      </c>
    </row>
    <row r="105" spans="1:12">
      <c r="A105" t="s">
        <v>195</v>
      </c>
      <c r="B105" t="s">
        <v>175</v>
      </c>
      <c r="C105" s="5">
        <v>0.10188569770815201</v>
      </c>
      <c r="D105" s="5">
        <v>0.10273529777446226</v>
      </c>
      <c r="E105" s="5">
        <v>0.10082887811347341</v>
      </c>
      <c r="F105" s="5">
        <v>0.10184425380247834</v>
      </c>
      <c r="G105" s="5">
        <v>0.10161631232127315</v>
      </c>
      <c r="H105" s="5">
        <v>9.4106676613204029E-2</v>
      </c>
      <c r="I105" s="5">
        <v>9.1408678353848055E-2</v>
      </c>
      <c r="J105" s="5">
        <v>0.10289692900658957</v>
      </c>
      <c r="K105" s="5">
        <v>8.9017364996477263E-2</v>
      </c>
      <c r="L105" s="1">
        <v>0.10355834</v>
      </c>
    </row>
    <row r="106" spans="1:12">
      <c r="A106" t="s">
        <v>181</v>
      </c>
      <c r="B106" t="s">
        <v>172</v>
      </c>
      <c r="C106" s="5">
        <v>8.4709966529279965E-2</v>
      </c>
      <c r="D106" s="5">
        <v>8.4698901828441808E-2</v>
      </c>
      <c r="E106" s="5">
        <v>8.5046056817238799E-2</v>
      </c>
      <c r="F106" s="5">
        <v>8.4412602694254643E-2</v>
      </c>
      <c r="G106" s="5">
        <v>8.4849658377361623E-2</v>
      </c>
      <c r="H106" s="5">
        <v>9.5410915327376833E-2</v>
      </c>
      <c r="I106" s="5">
        <v>8.0144394345937855E-2</v>
      </c>
      <c r="J106" s="5">
        <v>8.4715498879699036E-2</v>
      </c>
      <c r="K106" s="5">
        <v>8.7166330115349508E-2</v>
      </c>
      <c r="L106" s="1">
        <v>0.38981379999999999</v>
      </c>
    </row>
    <row r="107" spans="1:12">
      <c r="A107" t="s">
        <v>193</v>
      </c>
      <c r="B107" t="s">
        <v>174</v>
      </c>
      <c r="C107" s="5">
        <v>9.5680084862007797E-2</v>
      </c>
      <c r="D107" s="5">
        <v>9.5702031932988291E-2</v>
      </c>
      <c r="E107" s="5">
        <v>9.5928818333119947E-2</v>
      </c>
      <c r="F107" s="5">
        <v>9.5711176545896809E-2</v>
      </c>
      <c r="G107" s="5">
        <v>9.553742890063463E-2</v>
      </c>
      <c r="H107" s="5">
        <v>9.1852149898494814E-2</v>
      </c>
      <c r="I107" s="5">
        <v>8.7780968231614756E-2</v>
      </c>
      <c r="J107" s="5">
        <v>9.5648993178118785E-2</v>
      </c>
      <c r="K107" s="5">
        <v>8.4721180752418759E-2</v>
      </c>
      <c r="L107" s="1">
        <v>0.98516439999999994</v>
      </c>
    </row>
    <row r="108" spans="1:12">
      <c r="A108" t="s">
        <v>191</v>
      </c>
      <c r="B108" t="s">
        <v>172</v>
      </c>
      <c r="C108" s="5">
        <v>8.9148962342066887E-2</v>
      </c>
      <c r="D108" s="5">
        <v>8.9191136415555219E-2</v>
      </c>
      <c r="E108" s="5">
        <v>8.94512098687332E-2</v>
      </c>
      <c r="F108" s="5">
        <v>8.9177078391059095E-2</v>
      </c>
      <c r="G108" s="5">
        <v>8.9459996134043263E-2</v>
      </c>
      <c r="H108" s="5">
        <v>9.0168169118034686E-2</v>
      </c>
      <c r="I108" s="5">
        <v>8.6147574112147893E-2</v>
      </c>
      <c r="J108" s="5">
        <v>8.9196408174741254E-2</v>
      </c>
      <c r="K108" s="5">
        <v>8.3060080482190241E-2</v>
      </c>
      <c r="L108" s="1">
        <v>0.16720057999999999</v>
      </c>
    </row>
    <row r="109" spans="1:12">
      <c r="A109" t="s">
        <v>204</v>
      </c>
      <c r="B109" t="s">
        <v>177</v>
      </c>
      <c r="C109" s="5">
        <v>8.3695944131077088E-2</v>
      </c>
      <c r="D109" s="5">
        <v>8.3817709732294743E-2</v>
      </c>
      <c r="E109" s="5">
        <v>8.393052198048169E-2</v>
      </c>
      <c r="F109" s="5">
        <v>8.3434506222580349E-2</v>
      </c>
      <c r="G109" s="5">
        <v>8.388933655654042E-2</v>
      </c>
      <c r="H109" s="5">
        <v>8.7332796132151488E-2</v>
      </c>
      <c r="I109" s="5">
        <v>8.0542573193661024E-2</v>
      </c>
      <c r="J109" s="5">
        <v>8.3676246754409517E-2</v>
      </c>
      <c r="K109" s="5">
        <v>7.9928373175754311E-2</v>
      </c>
      <c r="L109" s="1">
        <v>0.16536924</v>
      </c>
    </row>
    <row r="110" spans="1:12">
      <c r="A110" t="s">
        <v>189</v>
      </c>
      <c r="B110" t="s">
        <v>177</v>
      </c>
      <c r="C110" s="5">
        <v>8.6126015351367463E-2</v>
      </c>
      <c r="D110" s="5">
        <v>8.6135330501527677E-2</v>
      </c>
      <c r="E110" s="5">
        <v>8.6306729264475746E-2</v>
      </c>
      <c r="F110" s="5">
        <v>8.5874506297041506E-2</v>
      </c>
      <c r="G110" s="5">
        <v>8.6362620165437068E-2</v>
      </c>
      <c r="H110" s="5">
        <v>8.6452045606975184E-2</v>
      </c>
      <c r="I110" s="5">
        <v>8.2442804978016246E-2</v>
      </c>
      <c r="J110" s="5">
        <v>8.6170728072136521E-2</v>
      </c>
      <c r="K110" s="5">
        <v>7.9176913331842902E-2</v>
      </c>
      <c r="L110" s="1">
        <v>0.16222471999999999</v>
      </c>
    </row>
    <row r="111" spans="1:12">
      <c r="A111" t="s">
        <v>209</v>
      </c>
      <c r="B111" t="s">
        <v>177</v>
      </c>
      <c r="C111" s="5">
        <v>7.9992084432717686E-2</v>
      </c>
      <c r="D111" s="5">
        <v>7.9668865435356201E-2</v>
      </c>
      <c r="E111" s="5">
        <v>8.0179419525065965E-2</v>
      </c>
      <c r="F111" s="5">
        <v>7.964511873350924E-2</v>
      </c>
      <c r="G111" s="5">
        <v>8.0192612137203162E-2</v>
      </c>
      <c r="H111" s="5">
        <v>7.967678100263853E-2</v>
      </c>
      <c r="I111" s="5">
        <v>7.7241424802110825E-2</v>
      </c>
      <c r="J111" s="5">
        <v>7.9878627968337737E-2</v>
      </c>
      <c r="K111" s="5">
        <v>7.2514511873350923E-2</v>
      </c>
      <c r="L111" s="1">
        <v>0.43192700000000001</v>
      </c>
    </row>
    <row r="112" spans="1:12">
      <c r="A112" t="s">
        <v>191</v>
      </c>
      <c r="B112" t="s">
        <v>175</v>
      </c>
      <c r="C112" s="5">
        <v>7.7937231759656653E-2</v>
      </c>
      <c r="D112" s="5">
        <v>7.7959585121602296E-2</v>
      </c>
      <c r="E112" s="5">
        <v>7.8156294706723903E-2</v>
      </c>
      <c r="F112" s="5">
        <v>7.7959585121602296E-2</v>
      </c>
      <c r="G112" s="5">
        <v>7.8183118741058655E-2</v>
      </c>
      <c r="H112" s="5">
        <v>7.2179005722460665E-2</v>
      </c>
      <c r="I112" s="5">
        <v>7.8192060085836915E-2</v>
      </c>
      <c r="J112" s="5">
        <v>7.7977467811158802E-2</v>
      </c>
      <c r="K112" s="5">
        <v>7.1848175965665242E-2</v>
      </c>
      <c r="L112" s="1">
        <v>0.5137912</v>
      </c>
    </row>
    <row r="113" spans="1:12">
      <c r="A113" t="s">
        <v>182</v>
      </c>
      <c r="B113" t="s">
        <v>174</v>
      </c>
      <c r="C113" s="5">
        <v>7.7224156075447262E-2</v>
      </c>
      <c r="D113" s="5">
        <v>7.7137132680320575E-2</v>
      </c>
      <c r="E113" s="5">
        <v>7.7319274670120619E-2</v>
      </c>
      <c r="F113" s="5">
        <v>7.7088561483040552E-2</v>
      </c>
      <c r="G113" s="5">
        <v>7.6957014490407191E-2</v>
      </c>
      <c r="H113" s="5">
        <v>7.7228203675220597E-2</v>
      </c>
      <c r="I113" s="5">
        <v>7.5627377964866835E-2</v>
      </c>
      <c r="J113" s="5">
        <v>7.7232251274993932E-2</v>
      </c>
      <c r="K113" s="5">
        <v>7.1440135999352394E-2</v>
      </c>
      <c r="L113" s="1">
        <v>1.2202414000000001</v>
      </c>
    </row>
    <row r="114" spans="1:12">
      <c r="A114" t="s">
        <v>195</v>
      </c>
      <c r="B114" t="s">
        <v>174</v>
      </c>
      <c r="C114" s="5">
        <v>6.0622914349276975E-2</v>
      </c>
      <c r="D114" s="5">
        <v>6.0581201334816467E-2</v>
      </c>
      <c r="E114" s="5">
        <v>6.1107579850627682E-2</v>
      </c>
      <c r="F114" s="5">
        <v>6.0513665978070875E-2</v>
      </c>
      <c r="G114" s="5">
        <v>6.0750039726680437E-2</v>
      </c>
      <c r="H114" s="5">
        <v>6.9501827427300183E-2</v>
      </c>
      <c r="I114" s="5">
        <v>6.1018194819640874E-2</v>
      </c>
      <c r="J114" s="5">
        <v>6.060106467503576E-2</v>
      </c>
      <c r="K114" s="5">
        <v>6.6311774988082009E-2</v>
      </c>
      <c r="L114" s="1">
        <v>0.50858419999999993</v>
      </c>
    </row>
    <row r="115" spans="1:12">
      <c r="A115" t="s">
        <v>201</v>
      </c>
      <c r="B115" t="s">
        <v>177</v>
      </c>
      <c r="C115" s="5">
        <v>3.6578243231579252E-2</v>
      </c>
      <c r="D115" s="5">
        <v>3.6379722070374314E-2</v>
      </c>
      <c r="E115" s="5">
        <v>3.555686624277124E-2</v>
      </c>
      <c r="F115" s="5">
        <v>3.4168656673475843E-2</v>
      </c>
      <c r="G115" s="5">
        <v>3.4237707512155824E-2</v>
      </c>
      <c r="H115" s="5">
        <v>5.9422562361538679E-2</v>
      </c>
      <c r="I115" s="5">
        <v>4.5789337399660499E-2</v>
      </c>
      <c r="J115" s="5">
        <v>3.4249215985269157E-2</v>
      </c>
      <c r="K115" s="5">
        <v>5.9688695802284433E-2</v>
      </c>
      <c r="L115" s="1">
        <v>0.13455141999999998</v>
      </c>
    </row>
    <row r="116" spans="1:12">
      <c r="A116" t="s">
        <v>188</v>
      </c>
      <c r="B116" t="s">
        <v>177</v>
      </c>
      <c r="C116" s="5">
        <v>3.4619528284686653E-2</v>
      </c>
      <c r="D116" s="5">
        <v>3.420184641904099E-2</v>
      </c>
      <c r="E116" s="5">
        <v>3.3754330134420626E-2</v>
      </c>
      <c r="F116" s="5">
        <v>3.2897419322758692E-2</v>
      </c>
      <c r="G116" s="5">
        <v>3.2517859214691795E-2</v>
      </c>
      <c r="H116" s="5">
        <v>4.8461041221222217E-2</v>
      </c>
      <c r="I116" s="5">
        <v>4.316377438549384E-2</v>
      </c>
      <c r="J116" s="5">
        <v>3.278471151774319E-2</v>
      </c>
      <c r="K116" s="5">
        <v>5.1812440952712445E-2</v>
      </c>
      <c r="L116" s="1">
        <v>0.20086828000000001</v>
      </c>
    </row>
    <row r="117" spans="1:12">
      <c r="A117" t="s">
        <v>205</v>
      </c>
      <c r="B117" t="s">
        <v>177</v>
      </c>
      <c r="C117" s="5">
        <v>4.1230306194527194E-2</v>
      </c>
      <c r="D117" s="5">
        <v>4.112895795583673E-2</v>
      </c>
      <c r="E117" s="5">
        <v>4.0690805974427487E-2</v>
      </c>
      <c r="F117" s="5">
        <v>4.0354002231708687E-2</v>
      </c>
      <c r="G117" s="5">
        <v>4.0111380690601231E-2</v>
      </c>
      <c r="H117" s="5">
        <v>4.921839009858419E-2</v>
      </c>
      <c r="I117" s="5">
        <v>4.810970179048555E-2</v>
      </c>
      <c r="J117" s="5">
        <v>4.0470706264140122E-2</v>
      </c>
      <c r="K117" s="5">
        <v>4.9463059078857119E-2</v>
      </c>
      <c r="L117" s="1">
        <v>0.10579862000000001</v>
      </c>
    </row>
    <row r="118" spans="1:12">
      <c r="A118" t="s">
        <v>186</v>
      </c>
      <c r="B118" t="s">
        <v>178</v>
      </c>
      <c r="C118" s="5">
        <v>5.2534216941211229E-2</v>
      </c>
      <c r="D118" s="5">
        <v>5.2609140698373837E-2</v>
      </c>
      <c r="E118" s="5">
        <v>5.2583814357924509E-2</v>
      </c>
      <c r="F118" s="5">
        <v>5.2328440425060414E-2</v>
      </c>
      <c r="G118" s="5">
        <v>5.2658738115087117E-2</v>
      </c>
      <c r="H118" s="5">
        <v>4.0335362958116565E-2</v>
      </c>
      <c r="I118" s="5">
        <v>5.044795964669755E-2</v>
      </c>
      <c r="J118" s="5">
        <v>5.2503614279834958E-2</v>
      </c>
      <c r="K118" s="5">
        <v>3.8456992708124478E-2</v>
      </c>
      <c r="L118" s="1">
        <v>0.65369440000000001</v>
      </c>
    </row>
    <row r="119" spans="1:12">
      <c r="A119" t="s">
        <v>189</v>
      </c>
      <c r="B119" t="s">
        <v>180</v>
      </c>
      <c r="C119" s="5">
        <v>3.5012172558184826E-2</v>
      </c>
      <c r="D119" s="5">
        <v>3.4885577953062616E-2</v>
      </c>
      <c r="E119" s="5">
        <v>3.5253189210244423E-2</v>
      </c>
      <c r="F119" s="5">
        <v>3.4834453208686333E-2</v>
      </c>
      <c r="G119" s="5">
        <v>3.5023371311714867E-2</v>
      </c>
      <c r="H119" s="5">
        <v>3.5353491089687404E-2</v>
      </c>
      <c r="I119" s="5">
        <v>3.3592852273833865E-2</v>
      </c>
      <c r="J119" s="5">
        <v>3.497711559061252E-2</v>
      </c>
      <c r="K119" s="5">
        <v>3.7842535787321059E-2</v>
      </c>
      <c r="L119" s="1">
        <v>0.71737220000000002</v>
      </c>
    </row>
    <row r="120" spans="1:12">
      <c r="A120" t="s">
        <v>200</v>
      </c>
      <c r="B120" t="s">
        <v>178</v>
      </c>
      <c r="C120" s="5">
        <v>2.0491378101780457E-2</v>
      </c>
      <c r="D120" s="5">
        <v>2.0603532875368012E-2</v>
      </c>
      <c r="E120" s="5">
        <v>2.0595121267348943E-2</v>
      </c>
      <c r="F120" s="5">
        <v>2.0400953315575496E-2</v>
      </c>
      <c r="G120" s="5">
        <v>2.0818028879854202E-2</v>
      </c>
      <c r="H120" s="5">
        <v>3.6172718351324837E-2</v>
      </c>
      <c r="I120" s="5">
        <v>2.0717089583625406E-2</v>
      </c>
      <c r="J120" s="5">
        <v>2.0548857423244079E-2</v>
      </c>
      <c r="K120" s="5">
        <v>3.7132342632833312E-2</v>
      </c>
      <c r="L120" s="1">
        <v>0.12272518</v>
      </c>
    </row>
    <row r="121" spans="1:12">
      <c r="A121" t="s">
        <v>201</v>
      </c>
      <c r="B121" t="s">
        <v>174</v>
      </c>
      <c r="C121" s="5">
        <v>4.073391389395678E-2</v>
      </c>
      <c r="D121" s="5">
        <v>4.0899430097616943E-2</v>
      </c>
      <c r="E121" s="5">
        <v>4.119096431997292E-2</v>
      </c>
      <c r="F121" s="5">
        <v>4.0827957191490967E-2</v>
      </c>
      <c r="G121" s="5">
        <v>4.0827957191490967E-2</v>
      </c>
      <c r="H121" s="5">
        <v>3.6336449301258303E-2</v>
      </c>
      <c r="I121" s="5">
        <v>4.1471213346624791E-2</v>
      </c>
      <c r="J121" s="5">
        <v>4.0933285684729252E-2</v>
      </c>
      <c r="K121" s="5">
        <v>3.681983185058401E-2</v>
      </c>
      <c r="L121" s="1">
        <v>1.8515838</v>
      </c>
    </row>
    <row r="122" spans="1:12">
      <c r="A122" t="s">
        <v>198</v>
      </c>
      <c r="B122" t="s">
        <v>178</v>
      </c>
      <c r="C122" s="5">
        <v>3.1962932341187814E-2</v>
      </c>
      <c r="D122" s="5">
        <v>3.1915392035276283E-2</v>
      </c>
      <c r="E122" s="5">
        <v>3.1928482844150473E-2</v>
      </c>
      <c r="F122" s="5">
        <v>3.1863717789720268E-2</v>
      </c>
      <c r="G122" s="5">
        <v>3.1944329612787654E-2</v>
      </c>
      <c r="H122" s="5">
        <v>3.6878186578475955E-2</v>
      </c>
      <c r="I122" s="5">
        <v>3.183064627256442E-2</v>
      </c>
      <c r="J122" s="5">
        <v>3.188300950806118E-2</v>
      </c>
      <c r="K122" s="5">
        <v>3.5764778834229023E-2</v>
      </c>
      <c r="L122" s="1">
        <v>0.19764248000000001</v>
      </c>
    </row>
    <row r="123" spans="1:12">
      <c r="A123" t="s">
        <v>185</v>
      </c>
      <c r="B123" t="s">
        <v>178</v>
      </c>
      <c r="C123" s="5">
        <v>3.9095105482012747E-2</v>
      </c>
      <c r="D123" s="5">
        <v>3.8917076768524524E-2</v>
      </c>
      <c r="E123" s="5">
        <v>3.9276949096504275E-2</v>
      </c>
      <c r="F123" s="5">
        <v>3.9181576571421302E-2</v>
      </c>
      <c r="G123" s="5">
        <v>3.9163773700072485E-2</v>
      </c>
      <c r="H123" s="5">
        <v>3.644756418570938E-2</v>
      </c>
      <c r="I123" s="5">
        <v>3.8681824539986524E-2</v>
      </c>
      <c r="J123" s="5">
        <v>3.9078574244331692E-2</v>
      </c>
      <c r="K123" s="5">
        <v>3.5535802845916148E-2</v>
      </c>
      <c r="L123" s="1">
        <v>7.7480160000000006E-2</v>
      </c>
    </row>
    <row r="124" spans="1:12">
      <c r="A124" t="s">
        <v>210</v>
      </c>
      <c r="B124" t="s">
        <v>178</v>
      </c>
      <c r="C124" s="5">
        <v>3.6020684427117179E-2</v>
      </c>
      <c r="D124" s="5">
        <v>3.6069417370586963E-2</v>
      </c>
      <c r="E124" s="5">
        <v>3.6138726445743993E-2</v>
      </c>
      <c r="F124" s="5">
        <v>3.5724496426250814E-2</v>
      </c>
      <c r="G124" s="5">
        <v>3.5914554905782978E-2</v>
      </c>
      <c r="H124" s="5">
        <v>3.7315356291964481E-2</v>
      </c>
      <c r="I124" s="5">
        <v>3.5954624214858136E-2</v>
      </c>
      <c r="J124" s="5">
        <v>3.5944877626164183E-2</v>
      </c>
      <c r="K124" s="5">
        <v>3.5514944769330738E-2</v>
      </c>
      <c r="L124" s="1">
        <v>0.4665726</v>
      </c>
    </row>
    <row r="125" spans="1:12">
      <c r="A125" t="s">
        <v>210</v>
      </c>
      <c r="B125" t="s">
        <v>179</v>
      </c>
      <c r="C125" s="5">
        <v>3.6019887005649717E-2</v>
      </c>
      <c r="D125" s="5">
        <v>3.6068700564971752E-2</v>
      </c>
      <c r="E125" s="5">
        <v>3.6137853107344638E-2</v>
      </c>
      <c r="F125" s="5">
        <v>3.5723841807909607E-2</v>
      </c>
      <c r="G125" s="5">
        <v>3.5913672316384183E-2</v>
      </c>
      <c r="H125" s="5">
        <v>3.7314350282485878E-2</v>
      </c>
      <c r="I125" s="5">
        <v>3.5953898305084747E-2</v>
      </c>
      <c r="J125" s="5">
        <v>3.5944406779661021E-2</v>
      </c>
      <c r="K125" s="5">
        <v>3.551412429378531E-2</v>
      </c>
      <c r="L125" s="1">
        <v>0.9876028</v>
      </c>
    </row>
    <row r="126" spans="1:12">
      <c r="A126" t="s">
        <v>191</v>
      </c>
      <c r="B126" t="s">
        <v>174</v>
      </c>
      <c r="C126" s="5">
        <v>5.4811628168290598E-2</v>
      </c>
      <c r="D126" s="5">
        <v>5.4614186878982937E-2</v>
      </c>
      <c r="E126" s="5">
        <v>5.5065251938295583E-2</v>
      </c>
      <c r="F126" s="5">
        <v>5.4705684061832828E-2</v>
      </c>
      <c r="G126" s="5">
        <v>5.5264298441337456E-2</v>
      </c>
      <c r="H126" s="5">
        <v>3.0657977109652151E-2</v>
      </c>
      <c r="I126" s="5">
        <v>4.5909112798369102E-2</v>
      </c>
      <c r="J126" s="5">
        <v>5.4837311588037944E-2</v>
      </c>
      <c r="K126" s="5">
        <v>3.3908534921424781E-2</v>
      </c>
      <c r="L126" s="1">
        <v>0.10582656</v>
      </c>
    </row>
    <row r="127" spans="1:12">
      <c r="A127" t="s">
        <v>203</v>
      </c>
      <c r="B127" t="s">
        <v>178</v>
      </c>
      <c r="C127" s="5">
        <v>2.1897101834618449E-2</v>
      </c>
      <c r="D127" s="5">
        <v>2.4437649561286894E-2</v>
      </c>
      <c r="E127" s="5">
        <v>2.2023398032438184E-2</v>
      </c>
      <c r="F127" s="5">
        <v>2.1709651688380752E-2</v>
      </c>
      <c r="G127" s="5">
        <v>2.1995479925551717E-2</v>
      </c>
      <c r="H127" s="5">
        <v>3.4183727731986177E-2</v>
      </c>
      <c r="I127" s="5">
        <v>2.8663919170433396E-2</v>
      </c>
      <c r="J127" s="5">
        <v>2.1823982983249137E-2</v>
      </c>
      <c r="K127" s="5">
        <v>3.3494416378622709E-2</v>
      </c>
      <c r="L127">
        <v>1.6949419999999999</v>
      </c>
    </row>
    <row r="128" spans="1:12">
      <c r="A128" t="s">
        <v>210</v>
      </c>
      <c r="B128" t="s">
        <v>180</v>
      </c>
      <c r="C128" s="5">
        <v>3.6433875630633182E-2</v>
      </c>
      <c r="D128" s="5">
        <v>3.6515503656255312E-2</v>
      </c>
      <c r="E128" s="5">
        <v>3.6431608185477013E-2</v>
      </c>
      <c r="F128" s="5">
        <v>3.6040473896037636E-2</v>
      </c>
      <c r="G128" s="5">
        <v>3.6366419137237115E-2</v>
      </c>
      <c r="H128" s="5">
        <v>3.7770534550195571E-2</v>
      </c>
      <c r="I128" s="5">
        <v>3.6183322940876367E-2</v>
      </c>
      <c r="J128" s="5">
        <v>3.6364151692080945E-2</v>
      </c>
      <c r="K128" s="5">
        <v>3.322600759594127E-2</v>
      </c>
      <c r="L128">
        <v>0.65885060000000006</v>
      </c>
    </row>
    <row r="129" spans="1:12">
      <c r="A129" t="s">
        <v>197</v>
      </c>
      <c r="B129" t="s">
        <v>178</v>
      </c>
      <c r="C129" s="5">
        <v>3.6649857118843499E-2</v>
      </c>
      <c r="D129" s="5">
        <v>3.6675911917969407E-2</v>
      </c>
      <c r="E129" s="5">
        <v>3.6696503614052779E-2</v>
      </c>
      <c r="F129" s="5">
        <v>3.6598587997982851E-2</v>
      </c>
      <c r="G129" s="5">
        <v>3.6533451000168089E-2</v>
      </c>
      <c r="H129" s="5">
        <v>3.6184652882837454E-2</v>
      </c>
      <c r="I129" s="5">
        <v>3.6514120020171452E-2</v>
      </c>
      <c r="J129" s="5">
        <v>3.6654059505799294E-2</v>
      </c>
      <c r="K129" s="5">
        <v>3.2463018994789039E-2</v>
      </c>
      <c r="L129">
        <v>0.10538968</v>
      </c>
    </row>
    <row r="130" spans="1:12">
      <c r="A130" t="s">
        <v>197</v>
      </c>
      <c r="B130" t="s">
        <v>179</v>
      </c>
      <c r="C130" s="5">
        <v>3.6649734578070657E-2</v>
      </c>
      <c r="D130" s="5">
        <v>3.6675819146988836E-2</v>
      </c>
      <c r="E130" s="5">
        <v>3.6696412227713707E-2</v>
      </c>
      <c r="F130" s="5">
        <v>3.6598480688266523E-2</v>
      </c>
      <c r="G130" s="5">
        <v>3.6533498077979135E-2</v>
      </c>
      <c r="H130" s="5">
        <v>3.618478857770456E-2</v>
      </c>
      <c r="I130" s="5">
        <v>3.6513820245286474E-2</v>
      </c>
      <c r="J130" s="5">
        <v>3.6654310818231742E-2</v>
      </c>
      <c r="K130" s="5">
        <v>3.2462932454695226E-2</v>
      </c>
      <c r="L130">
        <v>2.2349714000000001</v>
      </c>
    </row>
    <row r="131" spans="1:12">
      <c r="A131" t="s">
        <v>211</v>
      </c>
      <c r="B131" t="s">
        <v>180</v>
      </c>
      <c r="C131" s="5">
        <v>4.1259616763033399E-2</v>
      </c>
      <c r="D131" s="5">
        <v>4.1467004348449368E-2</v>
      </c>
      <c r="E131" s="5">
        <v>4.1358532039948388E-2</v>
      </c>
      <c r="F131" s="5">
        <v>4.1142543126105026E-2</v>
      </c>
      <c r="G131" s="5">
        <v>4.1270607349357287E-2</v>
      </c>
      <c r="H131" s="5">
        <v>3.4588330864433504E-2</v>
      </c>
      <c r="I131" s="5">
        <v>3.8829741482295593E-2</v>
      </c>
      <c r="J131" s="5">
        <v>4.1274430161991685E-2</v>
      </c>
      <c r="K131" s="5">
        <v>3.1111004921871264E-2</v>
      </c>
      <c r="L131">
        <v>1.5781019999999999</v>
      </c>
    </row>
    <row r="132" spans="1:12">
      <c r="A132" t="s">
        <v>199</v>
      </c>
      <c r="B132" t="s">
        <v>180</v>
      </c>
      <c r="C132" s="5">
        <v>3.6565614035087714E-2</v>
      </c>
      <c r="D132" s="5">
        <v>3.6633684210526318E-2</v>
      </c>
      <c r="E132" s="5">
        <v>3.653614035087719E-2</v>
      </c>
      <c r="F132" s="5">
        <v>3.660701754385965E-2</v>
      </c>
      <c r="G132" s="5">
        <v>3.6466666666666661E-2</v>
      </c>
      <c r="H132" s="5">
        <v>2.980912280701754E-2</v>
      </c>
      <c r="I132" s="5">
        <v>3.5568421052631576E-2</v>
      </c>
      <c r="J132" s="5">
        <v>3.6607719298245613E-2</v>
      </c>
      <c r="K132" s="5">
        <v>2.8611228070175437E-2</v>
      </c>
      <c r="L132">
        <v>0.3953256</v>
      </c>
    </row>
    <row r="133" spans="1:12">
      <c r="A133" t="s">
        <v>192</v>
      </c>
      <c r="B133" t="s">
        <v>180</v>
      </c>
      <c r="C133" s="5">
        <v>2.6310108679470003E-2</v>
      </c>
      <c r="D133" s="5">
        <v>2.8167336608605032E-2</v>
      </c>
      <c r="E133" s="5">
        <v>2.6946553520917078E-2</v>
      </c>
      <c r="F133" s="5">
        <v>2.5975882090218849E-2</v>
      </c>
      <c r="G133" s="5">
        <v>2.6387524192347776E-2</v>
      </c>
      <c r="H133" s="5">
        <v>2.6163465832961141E-2</v>
      </c>
      <c r="I133" s="5">
        <v>3.1655500967693914E-2</v>
      </c>
      <c r="J133" s="5">
        <v>2.619249665029031E-2</v>
      </c>
      <c r="K133" s="5">
        <v>2.6342117016525234E-2</v>
      </c>
      <c r="L133">
        <v>4.9723040000000003E-2</v>
      </c>
    </row>
    <row r="134" spans="1:12">
      <c r="A134" t="s">
        <v>194</v>
      </c>
      <c r="B134" t="s">
        <v>180</v>
      </c>
      <c r="C134" s="5">
        <v>2.2354123250967549E-2</v>
      </c>
      <c r="D134" s="5">
        <v>2.2401012206013694E-2</v>
      </c>
      <c r="E134" s="5">
        <v>2.2370497171777314E-2</v>
      </c>
      <c r="F134" s="5">
        <v>2.2183685620720452E-2</v>
      </c>
      <c r="G134" s="5">
        <v>2.2288627567728488E-2</v>
      </c>
      <c r="H134" s="5">
        <v>2.4818398332837152E-2</v>
      </c>
      <c r="I134" s="5">
        <v>2.7066091098541235E-2</v>
      </c>
      <c r="J134" s="5">
        <v>2.2304257219410536E-2</v>
      </c>
      <c r="K134" s="5">
        <v>2.5062518606728191E-2</v>
      </c>
      <c r="L134">
        <v>1.224661</v>
      </c>
    </row>
    <row r="135" spans="1:12">
      <c r="A135" t="s">
        <v>198</v>
      </c>
      <c r="B135" t="s">
        <v>180</v>
      </c>
      <c r="C135" s="5">
        <v>1.3473850844277673E-2</v>
      </c>
      <c r="D135" s="5">
        <v>1.3394699812382737E-2</v>
      </c>
      <c r="E135" s="5">
        <v>1.3497303001876172E-2</v>
      </c>
      <c r="F135" s="5">
        <v>1.3487335834896809E-2</v>
      </c>
      <c r="G135" s="5">
        <v>1.3395872420262663E-2</v>
      </c>
      <c r="H135" s="5">
        <v>2.5178822701688554E-2</v>
      </c>
      <c r="I135" s="5">
        <v>1.6307457786116322E-2</v>
      </c>
      <c r="J135" s="5">
        <v>1.3453916510318948E-2</v>
      </c>
      <c r="K135" s="5">
        <v>2.4798311444652905E-2</v>
      </c>
      <c r="L135">
        <v>0.837565</v>
      </c>
    </row>
    <row r="136" spans="1:12">
      <c r="A136" t="s">
        <v>206</v>
      </c>
      <c r="B136" t="s">
        <v>178</v>
      </c>
      <c r="C136" s="5">
        <v>2.6574260849518763E-2</v>
      </c>
      <c r="D136" s="5">
        <v>2.6580600541755522E-2</v>
      </c>
      <c r="E136" s="5">
        <v>2.6724684456227308E-2</v>
      </c>
      <c r="F136" s="5">
        <v>2.6494726528730334E-2</v>
      </c>
      <c r="G136" s="5">
        <v>2.6375425047547692E-2</v>
      </c>
      <c r="H136" s="5">
        <v>2.3617658924557663E-2</v>
      </c>
      <c r="I136" s="5">
        <v>2.648377615123048E-2</v>
      </c>
      <c r="J136" s="5">
        <v>2.6599043282807908E-2</v>
      </c>
      <c r="K136" s="5">
        <v>2.4012448850210366E-2</v>
      </c>
      <c r="L136">
        <v>0.56220360000000003</v>
      </c>
    </row>
    <row r="137" spans="1:12">
      <c r="A137" t="s">
        <v>196</v>
      </c>
      <c r="B137" t="s">
        <v>180</v>
      </c>
      <c r="C137" s="5">
        <v>1.7780174860906096E-2</v>
      </c>
      <c r="D137" s="5">
        <v>1.776200749403883E-2</v>
      </c>
      <c r="E137" s="5">
        <v>1.7818212785284431E-2</v>
      </c>
      <c r="F137" s="5">
        <v>1.7697853979788805E-2</v>
      </c>
      <c r="G137" s="5">
        <v>1.768309299420915E-2</v>
      </c>
      <c r="H137" s="5">
        <v>2.3893493811740659E-2</v>
      </c>
      <c r="I137" s="5">
        <v>1.8260474622459406E-2</v>
      </c>
      <c r="J137" s="5">
        <v>1.7765981605541045E-2</v>
      </c>
      <c r="K137" s="5">
        <v>2.3831611218349036E-2</v>
      </c>
      <c r="L137">
        <v>0.12798805999999999</v>
      </c>
    </row>
    <row r="138" spans="1:12">
      <c r="A138" t="s">
        <v>214</v>
      </c>
      <c r="B138" t="s">
        <v>180</v>
      </c>
      <c r="C138" s="5">
        <v>1.5581346825935006E-2</v>
      </c>
      <c r="D138" s="5">
        <v>1.5493714464555839E-2</v>
      </c>
      <c r="E138" s="5">
        <v>1.5573522507954723E-2</v>
      </c>
      <c r="F138" s="5">
        <v>1.556465494757707E-2</v>
      </c>
      <c r="G138" s="5">
        <v>1.5582390068332376E-2</v>
      </c>
      <c r="H138" s="5">
        <v>2.1351520525794167E-2</v>
      </c>
      <c r="I138" s="5">
        <v>1.5761827760680192E-2</v>
      </c>
      <c r="J138" s="5">
        <v>1.5569871159563924E-2</v>
      </c>
      <c r="K138" s="5">
        <v>2.172708778884774E-2</v>
      </c>
      <c r="L138">
        <v>0.16988282000000002</v>
      </c>
    </row>
    <row r="139" spans="1:12">
      <c r="A139" t="s">
        <v>208</v>
      </c>
      <c r="B139" t="s">
        <v>180</v>
      </c>
      <c r="C139" s="5">
        <v>1.3317087667161961E-2</v>
      </c>
      <c r="D139" s="5">
        <v>1.3274888558692422E-2</v>
      </c>
      <c r="E139" s="5">
        <v>1.3416939078751857E-2</v>
      </c>
      <c r="F139" s="5">
        <v>1.3295096582466567E-2</v>
      </c>
      <c r="G139" s="5">
        <v>1.3360475482912334E-2</v>
      </c>
      <c r="H139" s="5">
        <v>2.0761961367013373E-2</v>
      </c>
      <c r="I139" s="5">
        <v>1.4336998514115899E-2</v>
      </c>
      <c r="J139" s="5">
        <v>1.3296879643387816E-2</v>
      </c>
      <c r="K139" s="5">
        <v>2.0829717682020802E-2</v>
      </c>
      <c r="L139">
        <v>8.901684E-2</v>
      </c>
    </row>
    <row r="140" spans="1:12">
      <c r="A140" t="s">
        <v>206</v>
      </c>
      <c r="B140" t="s">
        <v>180</v>
      </c>
      <c r="C140" s="5">
        <v>1.1008466475488188E-2</v>
      </c>
      <c r="D140" s="5">
        <v>1.1072647821930903E-2</v>
      </c>
      <c r="E140" s="5">
        <v>1.1080158405025263E-2</v>
      </c>
      <c r="F140" s="5">
        <v>1.0970913560016388E-2</v>
      </c>
      <c r="G140" s="5">
        <v>1.0863034275570121E-2</v>
      </c>
      <c r="H140" s="5">
        <v>1.9773999726887887E-2</v>
      </c>
      <c r="I140" s="5">
        <v>1.1194182712003278E-2</v>
      </c>
      <c r="J140" s="5">
        <v>1.1013245937457327E-2</v>
      </c>
      <c r="K140" s="5">
        <v>2.0827529700942239E-2</v>
      </c>
      <c r="L140">
        <v>0.40840660000000001</v>
      </c>
    </row>
  </sheetData>
  <sortState ref="AA29:AD37">
    <sortCondition ref="AB29:AB37"/>
  </sortState>
  <conditionalFormatting sqref="B14:DI22">
    <cfRule type="colorScale" priority="9">
      <colorScale>
        <cfvo type="min"/>
        <cfvo type="percentile" val="50"/>
        <cfvo type="max"/>
        <color rgb="FF63BE7B"/>
        <color rgb="FFFFEB84"/>
        <color rgb="FFF8696B"/>
      </colorScale>
    </cfRule>
  </conditionalFormatting>
  <conditionalFormatting sqref="DK14:DM22">
    <cfRule type="colorScale" priority="8">
      <colorScale>
        <cfvo type="min"/>
        <cfvo type="percentile" val="50"/>
        <cfvo type="max"/>
        <color rgb="FF63BE7B"/>
        <color rgb="FFFFEB84"/>
        <color rgb="FFF8696B"/>
      </colorScale>
    </cfRule>
  </conditionalFormatting>
  <conditionalFormatting sqref="DK24:DK26">
    <cfRule type="colorScale" priority="7">
      <colorScale>
        <cfvo type="min"/>
        <cfvo type="percentile" val="50"/>
        <cfvo type="max"/>
        <color rgb="FF63BE7B"/>
        <color rgb="FFFFEB84"/>
        <color rgb="FFF8696B"/>
      </colorScale>
    </cfRule>
  </conditionalFormatting>
  <conditionalFormatting sqref="DL24:DL26">
    <cfRule type="colorScale" priority="6">
      <colorScale>
        <cfvo type="min"/>
        <cfvo type="percentile" val="50"/>
        <cfvo type="max"/>
        <color rgb="FF63BE7B"/>
        <color rgb="FFFFEB84"/>
        <color rgb="FFF8696B"/>
      </colorScale>
    </cfRule>
  </conditionalFormatting>
  <conditionalFormatting sqref="U29:U64">
    <cfRule type="colorScale" priority="5">
      <colorScale>
        <cfvo type="min"/>
        <cfvo type="percentile" val="50"/>
        <cfvo type="max"/>
        <color rgb="FF63BE7B"/>
        <color rgb="FFFFEB84"/>
        <color rgb="FFF8696B"/>
      </colorScale>
    </cfRule>
  </conditionalFormatting>
  <conditionalFormatting sqref="AD29:AD38">
    <cfRule type="colorScale" priority="4">
      <colorScale>
        <cfvo type="min"/>
        <cfvo type="percentile" val="50"/>
        <cfvo type="max"/>
        <color rgb="FF63BE7B"/>
        <color rgb="FFFFEB84"/>
        <color rgb="FFF8696B"/>
      </colorScale>
    </cfRule>
  </conditionalFormatting>
  <conditionalFormatting sqref="U29:U64 T65">
    <cfRule type="colorScale" priority="3">
      <colorScale>
        <cfvo type="min"/>
        <cfvo type="percentile" val="50"/>
        <cfvo type="max"/>
        <color rgb="FFF8696B"/>
        <color rgb="FFFFEB84"/>
        <color rgb="FF63BE7B"/>
      </colorScale>
    </cfRule>
  </conditionalFormatting>
  <conditionalFormatting sqref="AD29:AD37">
    <cfRule type="colorScale" priority="2">
      <colorScale>
        <cfvo type="min"/>
        <cfvo type="percentile" val="50"/>
        <cfvo type="max"/>
        <color rgb="FFF8696B"/>
        <color rgb="FFFFEB84"/>
        <color rgb="FF63BE7B"/>
      </colorScale>
    </cfRule>
  </conditionalFormatting>
  <conditionalFormatting sqref="L29:L54">
    <cfRule type="colorScale" priority="1">
      <colorScale>
        <cfvo type="min"/>
        <cfvo type="percentile" val="50"/>
        <cfvo type="max"/>
        <color rgb="FF63BE7B"/>
        <color rgb="FFFFEB84"/>
        <color rgb="FFF8696B"/>
      </colorScale>
    </cfRule>
  </conditionalFormatting>
  <pageMargins left="0.7" right="0.7" top="0.75" bottom="0.75" header="0.3" footer="0.3"/>
  <pageSetup orientation="portrait" horizontalDpi="4294967293" verticalDpi="0"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Q173"/>
  <sheetViews>
    <sheetView workbookViewId="0">
      <pane xSplit="1" ySplit="2" topLeftCell="B3" activePane="bottomRight" state="frozen"/>
      <selection pane="topRight" activeCell="B1" sqref="B1"/>
      <selection pane="bottomLeft" activeCell="A3" sqref="A3"/>
      <selection pane="bottomRight" activeCell="A24" sqref="A24"/>
    </sheetView>
  </sheetViews>
  <sheetFormatPr defaultRowHeight="15"/>
  <sheetData>
    <row r="1" spans="1:121">
      <c r="A1" t="s">
        <v>265</v>
      </c>
      <c r="DO1" t="s">
        <v>269</v>
      </c>
    </row>
    <row r="2" spans="1:121">
      <c r="A2" t="s">
        <v>263</v>
      </c>
      <c r="B2" t="s">
        <v>0</v>
      </c>
      <c r="C2" t="s">
        <v>1</v>
      </c>
      <c r="D2" t="s">
        <v>2</v>
      </c>
      <c r="E2" t="s">
        <v>3</v>
      </c>
      <c r="F2" t="s">
        <v>4</v>
      </c>
      <c r="G2" t="s">
        <v>5</v>
      </c>
      <c r="H2" t="s">
        <v>6</v>
      </c>
      <c r="I2" t="s">
        <v>7</v>
      </c>
      <c r="J2" t="s">
        <v>8</v>
      </c>
      <c r="K2" t="s">
        <v>9</v>
      </c>
      <c r="L2" t="s">
        <v>10</v>
      </c>
      <c r="M2" t="s">
        <v>11</v>
      </c>
      <c r="N2" t="s">
        <v>12</v>
      </c>
      <c r="O2" t="s">
        <v>13</v>
      </c>
      <c r="P2" t="s">
        <v>14</v>
      </c>
      <c r="Q2" t="s">
        <v>15</v>
      </c>
      <c r="R2" t="s">
        <v>16</v>
      </c>
      <c r="S2" t="s">
        <v>17</v>
      </c>
      <c r="T2" t="s">
        <v>18</v>
      </c>
      <c r="U2" t="s">
        <v>19</v>
      </c>
      <c r="V2" t="s">
        <v>20</v>
      </c>
      <c r="W2" t="s">
        <v>21</v>
      </c>
      <c r="X2" t="s">
        <v>22</v>
      </c>
      <c r="Y2" t="s">
        <v>23</v>
      </c>
      <c r="Z2" t="s">
        <v>24</v>
      </c>
      <c r="AA2" t="s">
        <v>25</v>
      </c>
      <c r="AB2" t="s">
        <v>26</v>
      </c>
      <c r="AC2" t="s">
        <v>27</v>
      </c>
      <c r="AD2" t="s">
        <v>28</v>
      </c>
      <c r="AE2" t="s">
        <v>29</v>
      </c>
      <c r="AF2" t="s">
        <v>30</v>
      </c>
      <c r="AG2" t="s">
        <v>31</v>
      </c>
      <c r="AH2" t="s">
        <v>32</v>
      </c>
      <c r="AI2" t="s">
        <v>33</v>
      </c>
      <c r="AJ2" t="s">
        <v>34</v>
      </c>
      <c r="AK2" t="s">
        <v>35</v>
      </c>
      <c r="AL2" t="s">
        <v>36</v>
      </c>
      <c r="AM2" t="s">
        <v>37</v>
      </c>
      <c r="AN2" t="s">
        <v>38</v>
      </c>
      <c r="AO2" t="s">
        <v>39</v>
      </c>
      <c r="AP2" t="s">
        <v>40</v>
      </c>
      <c r="AQ2" t="s">
        <v>41</v>
      </c>
      <c r="AR2" t="s">
        <v>42</v>
      </c>
      <c r="AS2" t="s">
        <v>43</v>
      </c>
      <c r="AT2" t="s">
        <v>44</v>
      </c>
      <c r="AU2" t="s">
        <v>45</v>
      </c>
      <c r="AV2" t="s">
        <v>46</v>
      </c>
      <c r="AW2" t="s">
        <v>47</v>
      </c>
      <c r="AX2" t="s">
        <v>48</v>
      </c>
      <c r="AY2" t="s">
        <v>49</v>
      </c>
      <c r="AZ2" t="s">
        <v>50</v>
      </c>
      <c r="BA2" t="s">
        <v>51</v>
      </c>
      <c r="BB2" t="s">
        <v>52</v>
      </c>
      <c r="BC2" t="s">
        <v>53</v>
      </c>
      <c r="BD2" t="s">
        <v>54</v>
      </c>
      <c r="BE2" t="s">
        <v>55</v>
      </c>
      <c r="BF2" t="s">
        <v>56</v>
      </c>
      <c r="BG2" t="s">
        <v>57</v>
      </c>
      <c r="BH2" t="s">
        <v>58</v>
      </c>
      <c r="BI2" t="s">
        <v>59</v>
      </c>
      <c r="BJ2" t="s">
        <v>60</v>
      </c>
      <c r="BK2" t="s">
        <v>61</v>
      </c>
      <c r="BL2" t="s">
        <v>62</v>
      </c>
      <c r="BM2" t="s">
        <v>63</v>
      </c>
      <c r="BN2" t="s">
        <v>64</v>
      </c>
      <c r="BO2" t="s">
        <v>65</v>
      </c>
      <c r="BP2" t="s">
        <v>66</v>
      </c>
      <c r="BQ2" t="s">
        <v>67</v>
      </c>
      <c r="BR2" t="s">
        <v>68</v>
      </c>
      <c r="BS2" t="s">
        <v>69</v>
      </c>
      <c r="BT2" t="s">
        <v>70</v>
      </c>
      <c r="BU2" t="s">
        <v>71</v>
      </c>
      <c r="BV2" t="s">
        <v>72</v>
      </c>
      <c r="BW2" t="s">
        <v>73</v>
      </c>
      <c r="BX2" t="s">
        <v>74</v>
      </c>
      <c r="BY2" t="s">
        <v>75</v>
      </c>
      <c r="BZ2" t="s">
        <v>76</v>
      </c>
      <c r="CA2" t="s">
        <v>77</v>
      </c>
      <c r="CB2" t="s">
        <v>78</v>
      </c>
      <c r="CC2" t="s">
        <v>79</v>
      </c>
      <c r="CD2" t="s">
        <v>80</v>
      </c>
      <c r="CE2" t="s">
        <v>81</v>
      </c>
      <c r="CF2" t="s">
        <v>82</v>
      </c>
      <c r="CG2" t="s">
        <v>83</v>
      </c>
      <c r="CH2" t="s">
        <v>84</v>
      </c>
      <c r="CI2" t="s">
        <v>85</v>
      </c>
      <c r="CJ2" t="s">
        <v>86</v>
      </c>
      <c r="CK2" t="s">
        <v>87</v>
      </c>
      <c r="CL2" t="s">
        <v>88</v>
      </c>
      <c r="CM2" t="s">
        <v>89</v>
      </c>
      <c r="CN2" t="s">
        <v>90</v>
      </c>
      <c r="CO2" t="s">
        <v>91</v>
      </c>
      <c r="CP2" t="s">
        <v>92</v>
      </c>
      <c r="CQ2" t="s">
        <v>93</v>
      </c>
      <c r="CR2" t="s">
        <v>94</v>
      </c>
      <c r="CS2" t="s">
        <v>95</v>
      </c>
      <c r="CT2" t="s">
        <v>96</v>
      </c>
      <c r="CU2" t="s">
        <v>97</v>
      </c>
      <c r="CV2" t="s">
        <v>98</v>
      </c>
      <c r="CW2" t="s">
        <v>99</v>
      </c>
      <c r="CX2" t="s">
        <v>100</v>
      </c>
      <c r="CY2" t="s">
        <v>101</v>
      </c>
      <c r="CZ2" t="s">
        <v>102</v>
      </c>
      <c r="DA2" t="s">
        <v>103</v>
      </c>
      <c r="DB2" t="s">
        <v>104</v>
      </c>
      <c r="DC2" t="s">
        <v>105</v>
      </c>
      <c r="DD2" t="s">
        <v>106</v>
      </c>
      <c r="DE2" t="s">
        <v>107</v>
      </c>
      <c r="DF2" t="s">
        <v>108</v>
      </c>
      <c r="DG2" t="s">
        <v>109</v>
      </c>
      <c r="DH2" t="s">
        <v>110</v>
      </c>
      <c r="DI2" t="s">
        <v>111</v>
      </c>
      <c r="DK2" t="s">
        <v>114</v>
      </c>
      <c r="DL2" t="s">
        <v>113</v>
      </c>
      <c r="DM2" t="s">
        <v>264</v>
      </c>
      <c r="DO2" t="s">
        <v>272</v>
      </c>
      <c r="DP2" t="s">
        <v>270</v>
      </c>
      <c r="DQ2" t="s">
        <v>271</v>
      </c>
    </row>
    <row r="3" spans="1:121">
      <c r="A3" t="s">
        <v>225</v>
      </c>
      <c r="B3" s="4">
        <f>('FAO green averages'!B82-'FAO green averages'!B49)/'FAO green averages'!B$57</f>
        <v>9.1837016956653732E-3</v>
      </c>
      <c r="C3" s="4">
        <f>('FAO green averages'!C82-'FAO green averages'!C49)/'FAO green averages'!C$57</f>
        <v>7.876082961407101E-3</v>
      </c>
      <c r="D3" s="4">
        <f>('FAO green averages'!D82-'FAO green averages'!D49)/'FAO green averages'!D$57</f>
        <v>3.7986704653371456E-3</v>
      </c>
      <c r="E3" s="4">
        <f>('FAO green averages'!E82-'FAO green averages'!E49)/'FAO green averages'!E$57</f>
        <v>7.9737715534686573E-3</v>
      </c>
      <c r="F3" s="4">
        <f>('FAO green averages'!F82-'FAO green averages'!F49)/'FAO green averages'!F$57</f>
        <v>3.6687898089171542E-3</v>
      </c>
      <c r="G3" s="4">
        <f>('FAO green averages'!G82-'FAO green averages'!G49)/'FAO green averages'!G$57</f>
        <v>4.6422002277306616E-3</v>
      </c>
      <c r="H3" s="4">
        <f>('FAO green averages'!H82-'FAO green averages'!H49)/'FAO green averages'!H$57</f>
        <v>5.7211905994919016E-3</v>
      </c>
      <c r="I3" s="4">
        <f>('FAO green averages'!I82-'FAO green averages'!I49)/'FAO green averages'!I$57</f>
        <v>5.6920157940618422E-3</v>
      </c>
      <c r="J3" s="4">
        <f>('FAO green averages'!J82-'FAO green averages'!J49)/'FAO green averages'!J$57</f>
        <v>4.3261313079174168E-3</v>
      </c>
      <c r="K3" s="4">
        <f>('FAO green averages'!K82-'FAO green averages'!K49)/'FAO green averages'!K$57</f>
        <v>4.5757485327763752E-3</v>
      </c>
      <c r="L3" s="4">
        <f>('FAO green averages'!L82-'FAO green averages'!L49)/'FAO green averages'!L$57</f>
        <v>4.9245386865967153E-3</v>
      </c>
      <c r="M3" s="4">
        <f>('FAO green averages'!M82-'FAO green averages'!M49)/'FAO green averages'!M$57</f>
        <v>5.1254174108876695E-3</v>
      </c>
      <c r="N3" s="4">
        <f>('FAO green averages'!N82-'FAO green averages'!N49)/'FAO green averages'!N$57</f>
        <v>3.9983844911146366E-3</v>
      </c>
      <c r="O3" s="4">
        <f>('FAO green averages'!O82-'FAO green averages'!O49)/'FAO green averages'!O$57</f>
        <v>6.7142257658414292E-3</v>
      </c>
      <c r="P3" s="4">
        <f>('FAO green averages'!P82-'FAO green averages'!P49)/'FAO green averages'!P$57</f>
        <v>4.9500574560239338E-3</v>
      </c>
      <c r="Q3" s="4">
        <f>('FAO green averages'!Q82-'FAO green averages'!Q49)/'FAO green averages'!Q$57</f>
        <v>5.0772791756886889E-3</v>
      </c>
      <c r="R3" s="4">
        <f>('FAO green averages'!R82-'FAO green averages'!R49)/'FAO green averages'!R$57</f>
        <v>3.0497406063016946E-3</v>
      </c>
      <c r="S3" s="4">
        <f>('FAO green averages'!S82-'FAO green averages'!S49)/'FAO green averages'!S$57</f>
        <v>5.9646863456129916E-3</v>
      </c>
      <c r="T3" s="4">
        <f>('FAO green averages'!T82-'FAO green averages'!T49)/'FAO green averages'!T$57</f>
        <v>4.2437102152167701E-3</v>
      </c>
      <c r="U3" s="4">
        <f>('FAO green averages'!U82-'FAO green averages'!U49)/'FAO green averages'!U$57</f>
        <v>3.8604076590487723E-3</v>
      </c>
      <c r="V3" s="4">
        <f>('FAO green averages'!V82-'FAO green averages'!V49)/'FAO green averages'!V$57</f>
        <v>4.3368193891102072E-3</v>
      </c>
      <c r="W3" s="4">
        <f>('FAO green averages'!W82-'FAO green averages'!W49)/'FAO green averages'!W$57</f>
        <v>2.8282226853230006E-3</v>
      </c>
      <c r="X3" s="4">
        <f>('FAO green averages'!X82-'FAO green averages'!X49)/'FAO green averages'!X$57</f>
        <v>5.8527189213216186E-3</v>
      </c>
      <c r="Y3" s="4">
        <f>('FAO green averages'!Y82-'FAO green averages'!Y49)/'FAO green averages'!Y$57</f>
        <v>4.0674519108549641E-3</v>
      </c>
      <c r="Z3" s="4">
        <f>('FAO green averages'!Z82-'FAO green averages'!Z49)/'FAO green averages'!Z$57</f>
        <v>6.8592172050273648E-3</v>
      </c>
      <c r="AA3" s="4">
        <f>('FAO green averages'!AA82-'FAO green averages'!AA49)/'FAO green averages'!AA$57</f>
        <v>4.2257223154531865E-3</v>
      </c>
      <c r="AB3" s="4">
        <f>('FAO green averages'!AB82-'FAO green averages'!AB49)/'FAO green averages'!AB$57</f>
        <v>3.3497096918267012E-3</v>
      </c>
      <c r="AC3" s="4">
        <f>('FAO green averages'!AC82-'FAO green averages'!AC49)/'FAO green averages'!AC$57</f>
        <v>4.2670138135531945E-3</v>
      </c>
      <c r="AD3" s="4">
        <f>('FAO green averages'!AD82-'FAO green averages'!AD49)/'FAO green averages'!AD$57</f>
        <v>4.0070894659782665E-3</v>
      </c>
      <c r="AE3" s="4">
        <f>('FAO green averages'!AE82-'FAO green averages'!AE49)/'FAO green averages'!AE$57</f>
        <v>4.6539818602939192E-3</v>
      </c>
      <c r="AF3" s="4">
        <f>('FAO green averages'!AF82-'FAO green averages'!AF49)/'FAO green averages'!AF$57</f>
        <v>3.4085140329248075E-3</v>
      </c>
      <c r="AG3" s="4">
        <f>('FAO green averages'!AG82-'FAO green averages'!AG49)/'FAO green averages'!AG$57</f>
        <v>8.8680229525300077E-3</v>
      </c>
      <c r="AH3" s="4">
        <f>('FAO green averages'!AH82-'FAO green averages'!AH49)/'FAO green averages'!AH$57</f>
        <v>4.2847404810595615E-3</v>
      </c>
      <c r="AI3" s="4">
        <f>('FAO green averages'!AI82-'FAO green averages'!AI49)/'FAO green averages'!AI$57</f>
        <v>4.3062440538780868E-3</v>
      </c>
      <c r="AJ3" s="4">
        <f>('FAO green averages'!AJ82-'FAO green averages'!AJ49)/'FAO green averages'!AJ$57</f>
        <v>4.4381129801107453E-3</v>
      </c>
      <c r="AK3" s="4">
        <f>('FAO green averages'!AK82-'FAO green averages'!AK49)/'FAO green averages'!AK$57</f>
        <v>9.830781627719597E-3</v>
      </c>
      <c r="AL3" s="4">
        <f>('FAO green averages'!AL82-'FAO green averages'!AL49)/'FAO green averages'!AL$57</f>
        <v>5.1583930088604044E-3</v>
      </c>
      <c r="AM3" s="4">
        <f>('FAO green averages'!AM82-'FAO green averages'!AM49)/'FAO green averages'!AM$57</f>
        <v>3.5575411599239985E-3</v>
      </c>
      <c r="AN3" s="4">
        <f>('FAO green averages'!AN82-'FAO green averages'!AN49)/'FAO green averages'!AN$57</f>
        <v>9.3485862899115712E-3</v>
      </c>
      <c r="AO3" s="4">
        <f>('FAO green averages'!AO82-'FAO green averages'!AO49)/'FAO green averages'!AO$57</f>
        <v>1.1653851710355221E-2</v>
      </c>
      <c r="AP3" s="4">
        <f>('FAO green averages'!AP82-'FAO green averages'!AP49)/'FAO green averages'!AP$57</f>
        <v>8.8072246065807967E-3</v>
      </c>
      <c r="AQ3" s="4">
        <f>('FAO green averages'!AQ82-'FAO green averages'!AQ49)/'FAO green averages'!AQ$57</f>
        <v>4.0275664548464962E-3</v>
      </c>
      <c r="AR3" s="4">
        <f>('FAO green averages'!AR82-'FAO green averages'!AR49)/'FAO green averages'!AR$57</f>
        <v>1.1029605783946244E-2</v>
      </c>
      <c r="AS3" s="4">
        <f>('FAO green averages'!AS82-'FAO green averages'!AS49)/'FAO green averages'!AS$57</f>
        <v>6.1782248731417E-3</v>
      </c>
      <c r="AT3" s="4">
        <f>('FAO green averages'!AT82-'FAO green averages'!AT49)/'FAO green averages'!AT$57</f>
        <v>2.611558987169151E-3</v>
      </c>
      <c r="AU3" s="4">
        <f>('FAO green averages'!AU82-'FAO green averages'!AU49)/'FAO green averages'!AU$57</f>
        <v>3.3073929961088822E-3</v>
      </c>
      <c r="AV3" s="4">
        <f>('FAO green averages'!AV82-'FAO green averages'!AV49)/'FAO green averages'!AV$57</f>
        <v>5.0156739811912082E-3</v>
      </c>
      <c r="AW3" s="4">
        <f>('FAO green averages'!AW82-'FAO green averages'!AW49)/'FAO green averages'!AW$57</f>
        <v>4.6596016659107304E-3</v>
      </c>
      <c r="AX3" s="4">
        <f>('FAO green averages'!AX82-'FAO green averages'!AX49)/'FAO green averages'!AX$57</f>
        <v>2.5211069418387294E-3</v>
      </c>
      <c r="AY3" s="4">
        <f>('FAO green averages'!AY82-'FAO green averages'!AY49)/'FAO green averages'!AY$57</f>
        <v>4.7334166064032044E-3</v>
      </c>
      <c r="AZ3" s="4">
        <f>('FAO green averages'!AZ82-'FAO green averages'!AZ49)/'FAO green averages'!AZ$57</f>
        <v>4.6160893618520443E-3</v>
      </c>
      <c r="BA3" s="4">
        <f>('FAO green averages'!BA82-'FAO green averages'!BA49)/'FAO green averages'!BA$57</f>
        <v>6.9587984015432444E-3</v>
      </c>
      <c r="BB3" s="4">
        <f>('FAO green averages'!BB82-'FAO green averages'!BB49)/'FAO green averages'!BB$57</f>
        <v>1.0037791343901242E-2</v>
      </c>
      <c r="BC3" s="4">
        <f>('FAO green averages'!BC82-'FAO green averages'!BC49)/'FAO green averages'!BC$57</f>
        <v>4.5682429685836535E-3</v>
      </c>
      <c r="BD3" s="4">
        <f>('FAO green averages'!BD82-'FAO green averages'!BD49)/'FAO green averages'!BD$57</f>
        <v>1.1266163103315872E-2</v>
      </c>
      <c r="BE3" s="4">
        <f>('FAO green averages'!BE82-'FAO green averages'!BE49)/'FAO green averages'!BE$57</f>
        <v>4.5419231458793804E-3</v>
      </c>
      <c r="BF3" s="4">
        <f>('FAO green averages'!BF82-'FAO green averages'!BF49)/'FAO green averages'!BF$57</f>
        <v>3.7795050987663808E-3</v>
      </c>
      <c r="BG3" s="4">
        <f>('FAO green averages'!BG82-'FAO green averages'!BG49)/'FAO green averages'!BG$57</f>
        <v>4.81597494126866E-3</v>
      </c>
      <c r="BH3" s="4">
        <f>('FAO green averages'!BH82-'FAO green averages'!BH49)/'FAO green averages'!BH$57</f>
        <v>7.0316224376290462E-3</v>
      </c>
      <c r="BI3" s="4">
        <f>('FAO green averages'!BI82-'FAO green averages'!BI49)/'FAO green averages'!BI$57</f>
        <v>4.2272783787144679E-3</v>
      </c>
      <c r="BJ3" s="4">
        <f>('FAO green averages'!BJ82-'FAO green averages'!BJ49)/'FAO green averages'!BJ$57</f>
        <v>5.1347881899871895E-3</v>
      </c>
      <c r="BK3" s="4">
        <f>('FAO green averages'!BK82-'FAO green averages'!BK49)/'FAO green averages'!BK$57</f>
        <v>3.3878729547642452E-3</v>
      </c>
      <c r="BL3" s="4">
        <f>('FAO green averages'!BL82-'FAO green averages'!BL49)/'FAO green averages'!BL$57</f>
        <v>5.67453779974369E-3</v>
      </c>
      <c r="BM3" s="4">
        <f>('FAO green averages'!BM82-'FAO green averages'!BM49)/'FAO green averages'!BM$57</f>
        <v>5.6732223903176874E-3</v>
      </c>
      <c r="BN3" s="4">
        <f>('FAO green averages'!BN82-'FAO green averages'!BN49)/'FAO green averages'!BN$57</f>
        <v>7.8759894459104317E-3</v>
      </c>
      <c r="BO3" s="4">
        <f>('FAO green averages'!BO82-'FAO green averages'!BO49)/'FAO green averages'!BO$57</f>
        <v>4.9667806231052493E-3</v>
      </c>
      <c r="BP3" s="4">
        <f>('FAO green averages'!BP82-'FAO green averages'!BP49)/'FAO green averages'!BP$57</f>
        <v>4.6042708581407491E-3</v>
      </c>
      <c r="BQ3" s="4">
        <f>('FAO green averages'!BQ82-'FAO green averages'!BQ49)/'FAO green averages'!BQ$57</f>
        <v>9.2750919736773203E-3</v>
      </c>
      <c r="BR3" s="4">
        <f>('FAO green averages'!BR82-'FAO green averages'!BR49)/'FAO green averages'!BR$57</f>
        <v>4.4495381918694859E-3</v>
      </c>
      <c r="BS3" s="4">
        <f>('FAO green averages'!BS82-'FAO green averages'!BS49)/'FAO green averages'!BS$57</f>
        <v>5.3111855706851011E-3</v>
      </c>
      <c r="BT3" s="4">
        <f>('FAO green averages'!BT82-'FAO green averages'!BT49)/'FAO green averages'!BT$57</f>
        <v>7.5959412731705783E-3</v>
      </c>
      <c r="BU3" s="4">
        <f>('FAO green averages'!BU82-'FAO green averages'!BU49)/'FAO green averages'!BU$57</f>
        <v>1.1570502931194049E-2</v>
      </c>
      <c r="BV3" s="4">
        <f>('FAO green averages'!BV82-'FAO green averages'!BV49)/'FAO green averages'!BV$57</f>
        <v>3.5054674828651224E-3</v>
      </c>
      <c r="BW3" s="4">
        <f>('FAO green averages'!BW82-'FAO green averages'!BW49)/'FAO green averages'!BW$57</f>
        <v>8.451977401129929E-3</v>
      </c>
      <c r="BX3" s="4">
        <f>('FAO green averages'!BX82-'FAO green averages'!BX49)/'FAO green averages'!BX$57</f>
        <v>8.4470435347628273E-3</v>
      </c>
      <c r="BY3" s="4">
        <f>('FAO green averages'!BY82-'FAO green averages'!BY49)/'FAO green averages'!BY$57</f>
        <v>4.4901813416585541E-3</v>
      </c>
      <c r="BZ3" s="4">
        <f>('FAO green averages'!BZ82-'FAO green averages'!BZ49)/'FAO green averages'!BZ$57</f>
        <v>5.0526315789474301E-3</v>
      </c>
      <c r="CA3" s="4">
        <f>('FAO green averages'!CA82-'FAO green averages'!CA49)/'FAO green averages'!CA$57</f>
        <v>1.0179286793196452E-2</v>
      </c>
      <c r="CB3" s="4">
        <f>('FAO green averages'!CB82-'FAO green averages'!CB49)/'FAO green averages'!CB$57</f>
        <v>4.358564579398508E-3</v>
      </c>
      <c r="CC3" s="4">
        <f>('FAO green averages'!CC82-'FAO green averages'!CC49)/'FAO green averages'!CC$57</f>
        <v>7.2899749003395107E-3</v>
      </c>
      <c r="CD3" s="4">
        <f>('FAO green averages'!CD82-'FAO green averages'!CD49)/'FAO green averages'!CD$57</f>
        <v>4.5395900033448587E-3</v>
      </c>
      <c r="CE3" s="4">
        <f>('FAO green averages'!CE82-'FAO green averages'!CE49)/'FAO green averages'!CE$57</f>
        <v>6.1911118850000793E-3</v>
      </c>
      <c r="CF3" s="4">
        <f>('FAO green averages'!CF82-'FAO green averages'!CF49)/'FAO green averages'!CF$57</f>
        <v>3.594711509169562E-3</v>
      </c>
      <c r="CG3" s="4">
        <f>('FAO green averages'!CG82-'FAO green averages'!CG49)/'FAO green averages'!CG$57</f>
        <v>4.2820938565061991E-3</v>
      </c>
      <c r="CH3" s="4">
        <f>('FAO green averages'!CH82-'FAO green averages'!CH49)/'FAO green averages'!CH$57</f>
        <v>5.4811205846528174E-3</v>
      </c>
      <c r="CI3" s="4">
        <f>('FAO green averages'!CI82-'FAO green averages'!CI49)/'FAO green averages'!CI$57</f>
        <v>3.206062372486202E-3</v>
      </c>
      <c r="CJ3" s="4">
        <f>('FAO green averages'!CJ82-'FAO green averages'!CJ49)/'FAO green averages'!CJ$57</f>
        <v>3.2244497406421495E-3</v>
      </c>
      <c r="CK3" s="4">
        <f>('FAO green averages'!CK82-'FAO green averages'!CK49)/'FAO green averages'!CK$57</f>
        <v>6.825251601097833E-3</v>
      </c>
      <c r="CL3" s="4">
        <f>('FAO green averages'!CL82-'FAO green averages'!CL49)/'FAO green averages'!CL$57</f>
        <v>1.9821605550049471E-3</v>
      </c>
      <c r="CM3" s="4">
        <f>('FAO green averages'!CM82-'FAO green averages'!CM49)/'FAO green averages'!CM$57</f>
        <v>6.4609172194981818E-3</v>
      </c>
      <c r="CN3" s="4">
        <f>('FAO green averages'!CN82-'FAO green averages'!CN49)/'FAO green averages'!CN$57</f>
        <v>4.8537871524447348E-3</v>
      </c>
      <c r="CO3" s="4">
        <f>('FAO green averages'!CO82-'FAO green averages'!CO49)/'FAO green averages'!CO$57</f>
        <v>3.4806465812883824E-3</v>
      </c>
      <c r="CP3" s="4">
        <f>('FAO green averages'!CP82-'FAO green averages'!CP49)/'FAO green averages'!CP$57</f>
        <v>5.3793884484710447E-3</v>
      </c>
      <c r="CQ3" s="4">
        <f>('FAO green averages'!CQ82-'FAO green averages'!CQ49)/'FAO green averages'!CQ$57</f>
        <v>5.0864529125398015E-3</v>
      </c>
      <c r="CR3" s="4">
        <f>('FAO green averages'!CR82-'FAO green averages'!CR49)/'FAO green averages'!CR$57</f>
        <v>1.8435067595247337E-3</v>
      </c>
      <c r="CS3" s="4">
        <f>('FAO green averages'!CS82-'FAO green averages'!CS49)/'FAO green averages'!CS$57</f>
        <v>9.3748168981074836E-3</v>
      </c>
      <c r="CT3" s="4">
        <f>('FAO green averages'!CT82-'FAO green averages'!CT49)/'FAO green averages'!CT$57</f>
        <v>3.0220742817098638E-3</v>
      </c>
      <c r="CU3" s="4">
        <f>('FAO green averages'!CU82-'FAO green averages'!CU49)/'FAO green averages'!CU$57</f>
        <v>3.1698461183793151E-3</v>
      </c>
      <c r="CV3" s="4">
        <f>('FAO green averages'!CV82-'FAO green averages'!CV49)/'FAO green averages'!CV$57</f>
        <v>8.199921905505626E-3</v>
      </c>
      <c r="CW3" s="4">
        <f>('FAO green averages'!CW82-'FAO green averages'!CW49)/'FAO green averages'!CW$57</f>
        <v>5.1852247821670954E-3</v>
      </c>
      <c r="CX3" s="4">
        <f>('FAO green averages'!CX82-'FAO green averages'!CX49)/'FAO green averages'!CX$57</f>
        <v>3.2223724717323913E-3</v>
      </c>
      <c r="CY3" s="4">
        <f>('FAO green averages'!CY82-'FAO green averages'!CY49)/'FAO green averages'!CY$57</f>
        <v>5.309844302462772E-3</v>
      </c>
      <c r="CZ3" s="4">
        <f>('FAO green averages'!CZ82-'FAO green averages'!CZ49)/'FAO green averages'!CZ$57</f>
        <v>4.815618221258134E-3</v>
      </c>
      <c r="DA3" s="4">
        <f>('FAO green averages'!DA82-'FAO green averages'!DA49)/'FAO green averages'!DA$57</f>
        <v>5.5315957247327983E-3</v>
      </c>
      <c r="DB3" s="4">
        <f>('FAO green averages'!DB82-'FAO green averages'!DB49)/'FAO green averages'!DB$57</f>
        <v>7.6175071002689146E-3</v>
      </c>
      <c r="DC3" s="4">
        <f>('FAO green averages'!DC82-'FAO green averages'!DC49)/'FAO green averages'!DC$57</f>
        <v>4.7531500829558516E-3</v>
      </c>
      <c r="DD3" s="4">
        <f>('FAO green averages'!DD82-'FAO green averages'!DD49)/'FAO green averages'!DD$57</f>
        <v>6.831645327727752E-3</v>
      </c>
      <c r="DE3" s="4">
        <f>('FAO green averages'!DE82-'FAO green averages'!DE49)/'FAO green averages'!DE$57</f>
        <v>3.7805834938297472E-3</v>
      </c>
      <c r="DF3" s="4">
        <f>('FAO green averages'!DF82-'FAO green averages'!DF49)/'FAO green averages'!DF$57</f>
        <v>3.3900558362137041E-3</v>
      </c>
      <c r="DG3" s="4">
        <f>('FAO green averages'!DG82-'FAO green averages'!DG49)/'FAO green averages'!DG$57</f>
        <v>5.4903520986672007E-3</v>
      </c>
      <c r="DH3" s="4">
        <f>('FAO green averages'!DH82-'FAO green averages'!DH49)/'FAO green averages'!DH$57</f>
        <v>2.4368499257057578E-3</v>
      </c>
      <c r="DI3" s="4">
        <f>('FAO green averages'!DI82-'FAO green averages'!DI49)/'FAO green averages'!DI$57</f>
        <v>4.9727191104357443E-3</v>
      </c>
      <c r="DK3" s="4">
        <f>MAX(B3:DI3)</f>
        <v>1.1653851710355221E-2</v>
      </c>
      <c r="DL3" s="4">
        <f>MIN(B3:DI3)</f>
        <v>1.8435067595247337E-3</v>
      </c>
      <c r="DM3" s="4">
        <f>AVERAGE(B3:DI3)</f>
        <v>5.4485225631438414E-3</v>
      </c>
      <c r="DO3" t="s">
        <v>225</v>
      </c>
      <c r="DP3" s="4">
        <f>DM3</f>
        <v>5.4485225631438414E-3</v>
      </c>
      <c r="DQ3" s="4">
        <f>-1*DM14</f>
        <v>7.7501142653710262E-2</v>
      </c>
    </row>
    <row r="4" spans="1:121">
      <c r="A4" t="s">
        <v>226</v>
      </c>
      <c r="B4" s="4">
        <f>('FAO green averages'!B83-'FAO green averages'!B50)/'FAO green averages'!B$57</f>
        <v>1.0359326159718952E-2</v>
      </c>
      <c r="C4" s="4">
        <f>('FAO green averages'!C83-'FAO green averages'!C50)/'FAO green averages'!C$57</f>
        <v>1.2404830664216439E-2</v>
      </c>
      <c r="D4" s="4">
        <f>('FAO green averages'!D83-'FAO green averages'!D50)/'FAO green averages'!D$57</f>
        <v>7.4154896849932166E-3</v>
      </c>
      <c r="E4" s="4">
        <f>('FAO green averages'!E83-'FAO green averages'!E50)/'FAO green averages'!E$57</f>
        <v>5.7880676758682416E-3</v>
      </c>
      <c r="F4" s="4">
        <f>('FAO green averages'!F83-'FAO green averages'!F50)/'FAO green averages'!F$57</f>
        <v>3.8726114649681367E-3</v>
      </c>
      <c r="G4" s="4">
        <f>('FAO green averages'!G83-'FAO green averages'!G50)/'FAO green averages'!G$57</f>
        <v>9.2844004554611705E-3</v>
      </c>
      <c r="H4" s="4">
        <f>('FAO green averages'!H83-'FAO green averages'!H50)/'FAO green averages'!H$57</f>
        <v>1.0012083549111084E-2</v>
      </c>
      <c r="I4" s="4">
        <f>('FAO green averages'!I83-'FAO green averages'!I50)/'FAO green averages'!I$57</f>
        <v>9.8456489410800058E-3</v>
      </c>
      <c r="J4" s="4">
        <f>('FAO green averages'!J83-'FAO green averages'!J50)/'FAO green averages'!J$57</f>
        <v>9.1930290293242706E-3</v>
      </c>
      <c r="K4" s="4">
        <f>('FAO green averages'!K83-'FAO green averages'!K50)/'FAO green averages'!K$57</f>
        <v>1.2135680891276295E-2</v>
      </c>
      <c r="L4" s="4">
        <f>('FAO green averages'!L83-'FAO green averages'!L50)/'FAO green averages'!L$57</f>
        <v>8.7193302627385991E-3</v>
      </c>
      <c r="M4" s="4">
        <f>('FAO green averages'!M83-'FAO green averages'!M50)/'FAO green averages'!M$57</f>
        <v>1.0794439698687467E-2</v>
      </c>
      <c r="N4" s="4">
        <f>('FAO green averages'!N83-'FAO green averages'!N50)/'FAO green averages'!N$57</f>
        <v>7.1082390953149865E-3</v>
      </c>
      <c r="O4" s="4">
        <f>('FAO green averages'!O83-'FAO green averages'!O50)/'FAO green averages'!O$57</f>
        <v>8.4945129007236286E-3</v>
      </c>
      <c r="P4" s="4">
        <f>('FAO green averages'!P83-'FAO green averages'!P50)/'FAO green averages'!P$57</f>
        <v>1.9623442057809599E-2</v>
      </c>
      <c r="Q4" s="4">
        <f>('FAO green averages'!Q83-'FAO green averages'!Q50)/'FAO green averages'!Q$57</f>
        <v>1.1274546404838355E-2</v>
      </c>
      <c r="R4" s="4">
        <f>('FAO green averages'!R83-'FAO green averages'!R50)/'FAO green averages'!R$57</f>
        <v>1.2099514361957825E-2</v>
      </c>
      <c r="S4" s="4">
        <f>('FAO green averages'!S83-'FAO green averages'!S50)/'FAO green averages'!S$57</f>
        <v>5.8799606872945416E-3</v>
      </c>
      <c r="T4" s="4">
        <f>('FAO green averages'!T83-'FAO green averages'!T50)/'FAO green averages'!T$57</f>
        <v>1.1367080933616311E-2</v>
      </c>
      <c r="U4" s="4">
        <f>('FAO green averages'!U83-'FAO green averages'!U50)/'FAO green averages'!U$57</f>
        <v>8.0296479308214885E-3</v>
      </c>
      <c r="V4" s="4">
        <f>('FAO green averages'!V83-'FAO green averages'!V50)/'FAO green averages'!V$57</f>
        <v>7.5531208499335575E-3</v>
      </c>
      <c r="W4" s="4">
        <f>('FAO green averages'!W83-'FAO green averages'!W50)/'FAO green averages'!W$57</f>
        <v>9.4522179220004939E-3</v>
      </c>
      <c r="X4" s="4">
        <f>('FAO green averages'!X83-'FAO green averages'!X50)/'FAO green averages'!X$57</f>
        <v>6.371314268780506E-3</v>
      </c>
      <c r="Y4" s="4">
        <f>('FAO green averages'!Y83-'FAO green averages'!Y50)/'FAO green averages'!Y$57</f>
        <v>5.8469621218540475E-3</v>
      </c>
      <c r="Z4" s="4">
        <f>('FAO green averages'!Z83-'FAO green averages'!Z50)/'FAO green averages'!Z$57</f>
        <v>1.4140540084209945E-2</v>
      </c>
      <c r="AA4" s="4">
        <f>('FAO green averages'!AA83-'FAO green averages'!AA50)/'FAO green averages'!AA$57</f>
        <v>7.6629127155825169E-3</v>
      </c>
      <c r="AB4" s="4">
        <f>('FAO green averages'!AB83-'FAO green averages'!AB50)/'FAO green averages'!AB$57</f>
        <v>1.1835640911121123E-2</v>
      </c>
      <c r="AC4" s="4">
        <f>('FAO green averages'!AC83-'FAO green averages'!AC50)/'FAO green averages'!AC$57</f>
        <v>4.7732696897373507E-3</v>
      </c>
      <c r="AD4" s="4">
        <f>('FAO green averages'!AD83-'FAO green averages'!AD50)/'FAO green averages'!AD$57</f>
        <v>6.2418124373891867E-3</v>
      </c>
      <c r="AE4" s="4">
        <f>('FAO green averages'!AE83-'FAO green averages'!AE50)/'FAO green averages'!AE$57</f>
        <v>1.1797302855163725E-2</v>
      </c>
      <c r="AF4" s="4">
        <f>('FAO green averages'!AF83-'FAO green averages'!AF50)/'FAO green averages'!AF$57</f>
        <v>5.3665965624772952E-3</v>
      </c>
      <c r="AG4" s="4">
        <f>('FAO green averages'!AG83-'FAO green averages'!AG50)/'FAO green averages'!AG$57</f>
        <v>9.2965198599001958E-3</v>
      </c>
      <c r="AH4" s="4">
        <f>('FAO green averages'!AH83-'FAO green averages'!AH50)/'FAO green averages'!AH$57</f>
        <v>1.1880416788392136E-2</v>
      </c>
      <c r="AI4" s="4">
        <f>('FAO green averages'!AI83-'FAO green averages'!AI50)/'FAO green averages'!AI$57</f>
        <v>1.2067497871914185E-2</v>
      </c>
      <c r="AJ4" s="4">
        <f>('FAO green averages'!AJ83-'FAO green averages'!AJ50)/'FAO green averages'!AJ$57</f>
        <v>6.1914415648456804E-3</v>
      </c>
      <c r="AK4" s="4">
        <f>('FAO green averages'!AK83-'FAO green averages'!AK50)/'FAO green averages'!AK$57</f>
        <v>9.6517145671053736E-3</v>
      </c>
      <c r="AL4" s="4">
        <f>('FAO green averages'!AL83-'FAO green averages'!AL50)/'FAO green averages'!AL$57</f>
        <v>1.153052554921709E-2</v>
      </c>
      <c r="AM4" s="4">
        <f>('FAO green averages'!AM83-'FAO green averages'!AM50)/'FAO green averages'!AM$57</f>
        <v>7.1150823198478531E-3</v>
      </c>
      <c r="AN4" s="4">
        <f>('FAO green averages'!AN83-'FAO green averages'!AN50)/'FAO green averages'!AN$57</f>
        <v>1.0156922698437839E-2</v>
      </c>
      <c r="AO4" s="4">
        <f>('FAO green averages'!AO83-'FAO green averages'!AO50)/'FAO green averages'!AO$57</f>
        <v>1.6694222835770569E-2</v>
      </c>
      <c r="AP4" s="4">
        <f>('FAO green averages'!AP83-'FAO green averages'!AP50)/'FAO green averages'!AP$57</f>
        <v>9.2989985693848285E-3</v>
      </c>
      <c r="AQ4" s="4">
        <f>('FAO green averages'!AQ83-'FAO green averages'!AQ50)/'FAO green averages'!AQ$57</f>
        <v>8.234135863241749E-3</v>
      </c>
      <c r="AR4" s="4">
        <f>('FAO green averages'!AR83-'FAO green averages'!AR50)/'FAO green averages'!AR$57</f>
        <v>1.7520713494115728E-2</v>
      </c>
      <c r="AS4" s="4">
        <f>('FAO green averages'!AS83-'FAO green averages'!AS50)/'FAO green averages'!AS$57</f>
        <v>1.0949879818392223E-2</v>
      </c>
      <c r="AT4" s="4">
        <f>('FAO green averages'!AT83-'FAO green averages'!AT50)/'FAO green averages'!AT$57</f>
        <v>6.415351425002754E-3</v>
      </c>
      <c r="AU4" s="4">
        <f>('FAO green averages'!AU83-'FAO green averages'!AU50)/'FAO green averages'!AU$57</f>
        <v>4.5395590142672257E-3</v>
      </c>
      <c r="AV4" s="4">
        <f>('FAO green averages'!AV83-'FAO green averages'!AV50)/'FAO green averages'!AV$57</f>
        <v>9.3260188087773751E-3</v>
      </c>
      <c r="AW4" s="4">
        <f>('FAO green averages'!AW83-'FAO green averages'!AW50)/'FAO green averages'!AW$57</f>
        <v>7.7934930518329471E-3</v>
      </c>
      <c r="AX4" s="4">
        <f>('FAO green averages'!AX83-'FAO green averages'!AX50)/'FAO green averages'!AX$57</f>
        <v>5.2767354596622764E-3</v>
      </c>
      <c r="AY4" s="4">
        <f>('FAO green averages'!AY83-'FAO green averages'!AY50)/'FAO green averages'!AY$57</f>
        <v>5.7195450660706242E-3</v>
      </c>
      <c r="AZ4" s="4">
        <f>('FAO green averages'!AZ83-'FAO green averages'!AZ50)/'FAO green averages'!AZ$57</f>
        <v>5.4617851228020327E-3</v>
      </c>
      <c r="BA4" s="4">
        <f>('FAO green averages'!BA83-'FAO green averages'!BA50)/'FAO green averages'!BA$57</f>
        <v>7.9233843185889836E-3</v>
      </c>
      <c r="BB4" s="4">
        <f>('FAO green averages'!BB83-'FAO green averages'!BB50)/'FAO green averages'!BB$57</f>
        <v>9.1143829408847701E-3</v>
      </c>
      <c r="BC4" s="4">
        <f>('FAO green averages'!BC83-'FAO green averages'!BC50)/'FAO green averages'!BC$57</f>
        <v>7.3362884961575931E-3</v>
      </c>
      <c r="BD4" s="4">
        <f>('FAO green averages'!BD83-'FAO green averages'!BD50)/'FAO green averages'!BD$57</f>
        <v>6.4743859392431312E-3</v>
      </c>
      <c r="BE4" s="4">
        <f>('FAO green averages'!BE83-'FAO green averages'!BE50)/'FAO green averages'!BE$57</f>
        <v>1.0518137811510134E-2</v>
      </c>
      <c r="BF4" s="4">
        <f>('FAO green averages'!BF83-'FAO green averages'!BF50)/'FAO green averages'!BF$57</f>
        <v>6.3467161092491285E-3</v>
      </c>
      <c r="BG4" s="4">
        <f>('FAO green averages'!BG83-'FAO green averages'!BG50)/'FAO green averages'!BG$57</f>
        <v>8.5552075176194183E-3</v>
      </c>
      <c r="BH4" s="4">
        <f>('FAO green averages'!BH83-'FAO green averages'!BH50)/'FAO green averages'!BH$57</f>
        <v>5.7007786429366814E-3</v>
      </c>
      <c r="BI4" s="4">
        <f>('FAO green averages'!BI83-'FAO green averages'!BI50)/'FAO green averages'!BI$57</f>
        <v>7.7914542666501167E-3</v>
      </c>
      <c r="BJ4" s="4">
        <f>('FAO green averages'!BJ83-'FAO green averages'!BJ50)/'FAO green averages'!BJ$57</f>
        <v>8.3062750132144522E-3</v>
      </c>
      <c r="BK4" s="4">
        <f>('FAO green averages'!BK83-'FAO green averages'!BK50)/'FAO green averages'!BK$57</f>
        <v>5.1203079884504779E-3</v>
      </c>
      <c r="BL4" s="4">
        <f>('FAO green averages'!BL83-'FAO green averages'!BL50)/'FAO green averages'!BL$57</f>
        <v>8.2372322899505589E-3</v>
      </c>
      <c r="BM4" s="4">
        <f>('FAO green averages'!BM83-'FAO green averages'!BM50)/'FAO green averages'!BM$57</f>
        <v>8.2366784333500701E-3</v>
      </c>
      <c r="BN4" s="4">
        <f>('FAO green averages'!BN83-'FAO green averages'!BN50)/'FAO green averages'!BN$57</f>
        <v>1.2084432717678194E-2</v>
      </c>
      <c r="BO4" s="4">
        <f>('FAO green averages'!BO83-'FAO green averages'!BO50)/'FAO green averages'!BO$57</f>
        <v>7.5791782235698265E-3</v>
      </c>
      <c r="BP4" s="4">
        <f>('FAO green averages'!BP83-'FAO green averages'!BP50)/'FAO green averages'!BP$57</f>
        <v>1.1272525204413731E-2</v>
      </c>
      <c r="BQ4" s="4">
        <f>('FAO green averages'!BQ83-'FAO green averages'!BQ50)/'FAO green averages'!BQ$57</f>
        <v>9.6896212238975939E-3</v>
      </c>
      <c r="BR4" s="4">
        <f>('FAO green averages'!BR83-'FAO green averages'!BR50)/'FAO green averages'!BR$57</f>
        <v>6.4046383064788872E-3</v>
      </c>
      <c r="BS4" s="4">
        <f>('FAO green averages'!BS83-'FAO green averages'!BS50)/'FAO green averages'!BS$57</f>
        <v>1.0764953304341541E-2</v>
      </c>
      <c r="BT4" s="4">
        <f>('FAO green averages'!BT83-'FAO green averages'!BT50)/'FAO green averages'!BT$57</f>
        <v>1.1280539651947042E-2</v>
      </c>
      <c r="BU4" s="4">
        <f>('FAO green averages'!BU83-'FAO green averages'!BU50)/'FAO green averages'!BU$57</f>
        <v>6.9937262161884547E-3</v>
      </c>
      <c r="BV4" s="4">
        <f>('FAO green averages'!BV83-'FAO green averages'!BV50)/'FAO green averages'!BV$57</f>
        <v>5.5459634803536051E-3</v>
      </c>
      <c r="BW4" s="4">
        <f>('FAO green averages'!BW83-'FAO green averages'!BW50)/'FAO green averages'!BW$57</f>
        <v>8.4971751412429679E-3</v>
      </c>
      <c r="BX4" s="4">
        <f>('FAO green averages'!BX83-'FAO green averages'!BX50)/'FAO green averages'!BX$57</f>
        <v>8.5011912497291228E-3</v>
      </c>
      <c r="BY4" s="4">
        <f>('FAO green averages'!BY83-'FAO green averages'!BY50)/'FAO green averages'!BY$57</f>
        <v>7.8819063035979187E-3</v>
      </c>
      <c r="BZ4" s="4">
        <f>('FAO green averages'!BZ83-'FAO green averages'!BZ50)/'FAO green averages'!BZ$57</f>
        <v>1.6070175438596492E-2</v>
      </c>
      <c r="CA4" s="4">
        <f>('FAO green averages'!CA83-'FAO green averages'!CA50)/'FAO green averages'!CA$57</f>
        <v>7.2896828002889597E-3</v>
      </c>
      <c r="CB4" s="4">
        <f>('FAO green averages'!CB83-'FAO green averages'!CB50)/'FAO green averages'!CB$57</f>
        <v>6.7799893457309197E-3</v>
      </c>
      <c r="CC4" s="4">
        <f>('FAO green averages'!CC83-'FAO green averages'!CC50)/'FAO green averages'!CC$57</f>
        <v>1.1497859146611455E-2</v>
      </c>
      <c r="CD4" s="4">
        <f>('FAO green averages'!CD83-'FAO green averages'!CD50)/'FAO green averages'!CD$57</f>
        <v>1.2280785587996381E-2</v>
      </c>
      <c r="CE4" s="4">
        <f>('FAO green averages'!CE83-'FAO green averages'!CE50)/'FAO green averages'!CE$57</f>
        <v>1.290459883529696E-2</v>
      </c>
      <c r="CF4" s="4">
        <f>('FAO green averages'!CF83-'FAO green averages'!CF50)/'FAO green averages'!CF$57</f>
        <v>6.6410771949063536E-3</v>
      </c>
      <c r="CG4" s="4">
        <f>('FAO green averages'!CG83-'FAO green averages'!CG50)/'FAO green averages'!CG$57</f>
        <v>7.0785633138164125E-3</v>
      </c>
      <c r="CH4" s="4">
        <f>('FAO green averages'!CH83-'FAO green averages'!CH50)/'FAO green averages'!CH$57</f>
        <v>9.4162840813267028E-3</v>
      </c>
      <c r="CI4" s="4">
        <f>('FAO green averages'!CI83-'FAO green averages'!CI50)/'FAO green averages'!CI$57</f>
        <v>5.7563392596909945E-3</v>
      </c>
      <c r="CJ4" s="4">
        <f>('FAO green averages'!CJ83-'FAO green averages'!CJ50)/'FAO green averages'!CJ$57</f>
        <v>6.3788027477920091E-3</v>
      </c>
      <c r="CK4" s="4">
        <f>('FAO green averages'!CK83-'FAO green averages'!CK50)/'FAO green averages'!CK$57</f>
        <v>1.077767612076848E-2</v>
      </c>
      <c r="CL4" s="4">
        <f>('FAO green averages'!CL83-'FAO green averages'!CL50)/'FAO green averages'!CL$57</f>
        <v>5.8943195451462375E-3</v>
      </c>
      <c r="CM4" s="4">
        <f>('FAO green averages'!CM83-'FAO green averages'!CM50)/'FAO green averages'!CM$57</f>
        <v>1.1248918373233385E-2</v>
      </c>
      <c r="CN4" s="4">
        <f>('FAO green averages'!CN83-'FAO green averages'!CN50)/'FAO green averages'!CN$57</f>
        <v>8.9285714285714177E-3</v>
      </c>
      <c r="CO4" s="4">
        <f>('FAO green averages'!CO83-'FAO green averages'!CO50)/'FAO green averages'!CO$57</f>
        <v>1.1977519117963287E-2</v>
      </c>
      <c r="CP4" s="4">
        <f>('FAO green averages'!CP83-'FAO green averages'!CP50)/'FAO green averages'!CP$57</f>
        <v>6.9994966654083456E-3</v>
      </c>
      <c r="CQ4" s="4">
        <f>('FAO green averages'!CQ83-'FAO green averages'!CQ50)/'FAO green averages'!CQ$57</f>
        <v>9.3671311062615333E-3</v>
      </c>
      <c r="CR4" s="4">
        <f>('FAO green averages'!CR83-'FAO green averages'!CR50)/'FAO green averages'!CR$57</f>
        <v>5.3939642223132063E-3</v>
      </c>
      <c r="CS4" s="4">
        <f>('FAO green averages'!CS83-'FAO green averages'!CS50)/'FAO green averages'!CS$57</f>
        <v>6.3280014062225623E-3</v>
      </c>
      <c r="CT4" s="4">
        <f>('FAO green averages'!CT83-'FAO green averages'!CT50)/'FAO green averages'!CT$57</f>
        <v>5.4309740714785868E-3</v>
      </c>
      <c r="CU4" s="4">
        <f>('FAO green averages'!CU83-'FAO green averages'!CU50)/'FAO green averages'!CU$57</f>
        <v>9.1637369604057085E-3</v>
      </c>
      <c r="CV4" s="4">
        <f>('FAO green averages'!CV83-'FAO green averages'!CV50)/'FAO green averages'!CV$57</f>
        <v>9.1214369386958399E-3</v>
      </c>
      <c r="CW4" s="4">
        <f>('FAO green averages'!CW83-'FAO green averages'!CW50)/'FAO green averages'!CW$57</f>
        <v>1.0691185117870251E-2</v>
      </c>
      <c r="CX4" s="4">
        <f>('FAO green averages'!CX83-'FAO green averages'!CX50)/'FAO green averages'!CX$57</f>
        <v>1.0415168167563403E-2</v>
      </c>
      <c r="CY4" s="4">
        <f>('FAO green averages'!CY83-'FAO green averages'!CY50)/'FAO green averages'!CY$57</f>
        <v>6.9970845481048954E-3</v>
      </c>
      <c r="CZ4" s="4">
        <f>('FAO green averages'!CZ83-'FAO green averages'!CZ50)/'FAO green averages'!CZ$57</f>
        <v>6.5075921908894063E-3</v>
      </c>
      <c r="DA4" s="4">
        <f>('FAO green averages'!DA83-'FAO green averages'!DA50)/'FAO green averages'!DA$57</f>
        <v>9.6568535533471458E-3</v>
      </c>
      <c r="DB4" s="4">
        <f>('FAO green averages'!DB83-'FAO green averages'!DB50)/'FAO green averages'!DB$57</f>
        <v>8.4450881185697199E-3</v>
      </c>
      <c r="DC4" s="4">
        <f>('FAO green averages'!DC83-'FAO green averages'!DC50)/'FAO green averages'!DC$57</f>
        <v>9.147571857764351E-3</v>
      </c>
      <c r="DD4" s="4">
        <f>('FAO green averages'!DD83-'FAO green averages'!DD50)/'FAO green averages'!DD$57</f>
        <v>7.7393464551881791E-3</v>
      </c>
      <c r="DE4" s="4">
        <f>('FAO green averages'!DE83-'FAO green averages'!DE50)/'FAO green averages'!DE$57</f>
        <v>5.635209358727385E-3</v>
      </c>
      <c r="DF4" s="4">
        <f>('FAO green averages'!DF83-'FAO green averages'!DF50)/'FAO green averages'!DF$57</f>
        <v>5.3177346450412263E-3</v>
      </c>
      <c r="DG4" s="4">
        <f>('FAO green averages'!DG83-'FAO green averages'!DG50)/'FAO green averages'!DG$57</f>
        <v>1.1080167097672502E-2</v>
      </c>
      <c r="DH4" s="4">
        <f>('FAO green averages'!DH83-'FAO green averages'!DH50)/'FAO green averages'!DH$57</f>
        <v>5.8246656760773171E-3</v>
      </c>
      <c r="DI4" s="4">
        <f>('FAO green averages'!DI83-'FAO green averages'!DI50)/'FAO green averages'!DI$57</f>
        <v>5.5252434560397962E-3</v>
      </c>
      <c r="DK4" s="4">
        <f t="shared" ref="DK4:DK11" si="0">MAX(B4:DI4)</f>
        <v>1.9623442057809599E-2</v>
      </c>
      <c r="DL4" s="4">
        <f t="shared" ref="DL4:DL11" si="1">MIN(B4:DI4)</f>
        <v>3.8726114649681367E-3</v>
      </c>
      <c r="DM4" s="4">
        <f t="shared" ref="DM4:DM11" si="2">AVERAGE(B4:DI4)</f>
        <v>8.7654466764256513E-3</v>
      </c>
      <c r="DO4" t="s">
        <v>226</v>
      </c>
      <c r="DP4" s="4">
        <f t="shared" ref="DP4:DP9" si="3">DM4</f>
        <v>8.7654466764256513E-3</v>
      </c>
      <c r="DQ4" s="4">
        <f t="shared" ref="DQ4:DQ9" si="4">-1*DM15</f>
        <v>7.4639925465527654E-2</v>
      </c>
    </row>
    <row r="5" spans="1:121">
      <c r="A5" t="s">
        <v>227</v>
      </c>
      <c r="B5" s="4">
        <f>('FAO green averages'!B84-'FAO green averages'!B51)/'FAO green averages'!B$57</f>
        <v>1.6804514397942071E-2</v>
      </c>
      <c r="C5" s="4">
        <f>('FAO green averages'!C84-'FAO green averages'!C51)/'FAO green averages'!C$57</f>
        <v>1.548962982410082E-2</v>
      </c>
      <c r="D5" s="4">
        <f>('FAO green averages'!D84-'FAO green averages'!D51)/'FAO green averages'!D$57</f>
        <v>1.3982340223475078E-2</v>
      </c>
      <c r="E5" s="4">
        <f>('FAO green averages'!E84-'FAO green averages'!E51)/'FAO green averages'!E$57</f>
        <v>1.5805877114870751E-2</v>
      </c>
      <c r="F5" s="4">
        <f>('FAO green averages'!F84-'FAO green averages'!F51)/'FAO green averages'!F$57</f>
        <v>1.5592356687898126E-2</v>
      </c>
      <c r="G5" s="4">
        <f>('FAO green averages'!G84-'FAO green averages'!G51)/'FAO green averages'!G$57</f>
        <v>3.5823771568713289E-2</v>
      </c>
      <c r="H5" s="4">
        <f>('FAO green averages'!H84-'FAO green averages'!H51)/'FAO green averages'!H$57</f>
        <v>1.5659293235678447E-2</v>
      </c>
      <c r="I5" s="4">
        <f>('FAO green averages'!I84-'FAO green averages'!I51)/'FAO green averages'!I$57</f>
        <v>1.8460591764524855E-2</v>
      </c>
      <c r="J5" s="4">
        <f>('FAO green averages'!J84-'FAO green averages'!J51)/'FAO green averages'!J$57</f>
        <v>1.6911240567313111E-2</v>
      </c>
      <c r="K5" s="4">
        <f>('FAO green averages'!K84-'FAO green averages'!K51)/'FAO green averages'!K$57</f>
        <v>3.2328658112006428E-2</v>
      </c>
      <c r="L5" s="4">
        <f>('FAO green averages'!L84-'FAO green averages'!L51)/'FAO green averages'!L$57</f>
        <v>3.2415051707656163E-2</v>
      </c>
      <c r="M5" s="4">
        <f>('FAO green averages'!M84-'FAO green averages'!M51)/'FAO green averages'!M$57</f>
        <v>1.8793197173254676E-2</v>
      </c>
      <c r="N5" s="4">
        <f>('FAO green averages'!N84-'FAO green averages'!N51)/'FAO green averages'!N$57</f>
        <v>2.9967689822294006E-2</v>
      </c>
      <c r="O5" s="4">
        <f>('FAO green averages'!O84-'FAO green averages'!O51)/'FAO green averages'!O$57</f>
        <v>1.513244064649847E-2</v>
      </c>
      <c r="P5" s="4">
        <f>('FAO green averages'!P84-'FAO green averages'!P51)/'FAO green averages'!P$57</f>
        <v>4.8705029611950952E-2</v>
      </c>
      <c r="Q5" s="4">
        <f>('FAO green averages'!Q84-'FAO green averages'!Q51)/'FAO green averages'!Q$57</f>
        <v>1.7173150153064982E-2</v>
      </c>
      <c r="R5" s="4">
        <f>('FAO green averages'!R84-'FAO green averages'!R51)/'FAO green averages'!R$57</f>
        <v>1.229841048845573E-2</v>
      </c>
      <c r="S5" s="4">
        <f>('FAO green averages'!S84-'FAO green averages'!S51)/'FAO green averages'!S$57</f>
        <v>2.1096688921273088E-2</v>
      </c>
      <c r="T5" s="4">
        <f>('FAO green averages'!T84-'FAO green averages'!T51)/'FAO green averages'!T$57</f>
        <v>1.7429524098211659E-2</v>
      </c>
      <c r="U5" s="4">
        <f>('FAO green averages'!U84-'FAO green averages'!U51)/'FAO green averages'!U$57</f>
        <v>3.2581840642371872E-2</v>
      </c>
      <c r="V5" s="4">
        <f>('FAO green averages'!V84-'FAO green averages'!V51)/'FAO green averages'!V$57</f>
        <v>1.5106241699867115E-2</v>
      </c>
      <c r="W5" s="4">
        <f>('FAO green averages'!W84-'FAO green averages'!W51)/'FAO green averages'!W$57</f>
        <v>1.0345340875260511E-2</v>
      </c>
      <c r="X5" s="4">
        <f>('FAO green averages'!X84-'FAO green averages'!X51)/'FAO green averages'!X$57</f>
        <v>1.2001778041191338E-2</v>
      </c>
      <c r="Y5" s="4">
        <f>('FAO green averages'!Y84-'FAO green averages'!Y51)/'FAO green averages'!Y$57</f>
        <v>2.2286246928226363E-2</v>
      </c>
      <c r="Z5" s="4">
        <f>('FAO green averages'!Z84-'FAO green averages'!Z51)/'FAO green averages'!Z$57</f>
        <v>1.8256070407226401E-2</v>
      </c>
      <c r="AA5" s="4">
        <f>('FAO green averages'!AA84-'FAO green averages'!AA51)/'FAO green averages'!AA$57</f>
        <v>1.2454760508704045E-2</v>
      </c>
      <c r="AB5" s="4">
        <f>('FAO green averages'!AB84-'FAO green averages'!AB51)/'FAO green averages'!AB$57</f>
        <v>1.1835640911121123E-2</v>
      </c>
      <c r="AC5" s="4">
        <f>('FAO green averages'!AC84-'FAO green averages'!AC51)/'FAO green averages'!AC$57</f>
        <v>1.0414406595790845E-2</v>
      </c>
      <c r="AD5" s="4">
        <f>('FAO green averages'!AD84-'FAO green averages'!AD51)/'FAO green averages'!AD$57</f>
        <v>2.9205517453957067E-2</v>
      </c>
      <c r="AE5" s="4">
        <f>('FAO green averages'!AE84-'FAO green averages'!AE51)/'FAO green averages'!AE$57</f>
        <v>1.7533606078316659E-2</v>
      </c>
      <c r="AF5" s="4">
        <f>('FAO green averages'!AF84-'FAO green averages'!AF51)/'FAO green averages'!AF$57</f>
        <v>1.1095801000797639E-2</v>
      </c>
      <c r="AG5" s="4">
        <f>('FAO green averages'!AG84-'FAO green averages'!AG51)/'FAO green averages'!AG$57</f>
        <v>1.8984276026529596E-2</v>
      </c>
      <c r="AH5" s="4">
        <f>('FAO green averages'!AH84-'FAO green averages'!AH51)/'FAO green averages'!AH$57</f>
        <v>1.5532184243840846E-2</v>
      </c>
      <c r="AI5" s="4">
        <f>('FAO green averages'!AI84-'FAO green averages'!AI51)/'FAO green averages'!AI$57</f>
        <v>1.7976065294677192E-2</v>
      </c>
      <c r="AJ5" s="4">
        <f>('FAO green averages'!AJ84-'FAO green averages'!AJ51)/'FAO green averages'!AJ$57</f>
        <v>3.0518875678044954E-2</v>
      </c>
      <c r="AK5" s="4">
        <f>('FAO green averages'!AK84-'FAO green averages'!AK51)/'FAO green averages'!AK$57</f>
        <v>1.7835079237174329E-2</v>
      </c>
      <c r="AL5" s="4">
        <f>('FAO green averages'!AL84-'FAO green averages'!AL51)/'FAO green averages'!AL$57</f>
        <v>2.1483189707488783E-2</v>
      </c>
      <c r="AM5" s="4">
        <f>('FAO green averages'!AM84-'FAO green averages'!AM51)/'FAO green averages'!AM$57</f>
        <v>3.2679738562091463E-2</v>
      </c>
      <c r="AN5" s="4">
        <f>('FAO green averages'!AN84-'FAO green averages'!AN51)/'FAO green averages'!AN$57</f>
        <v>1.7994271355017907E-2</v>
      </c>
      <c r="AO5" s="4">
        <f>('FAO green averages'!AO84-'FAO green averages'!AO51)/'FAO green averages'!AO$57</f>
        <v>2.3115077772605425E-2</v>
      </c>
      <c r="AP5" s="4">
        <f>('FAO green averages'!AP84-'FAO green averages'!AP51)/'FAO green averages'!AP$57</f>
        <v>1.672031473533632E-2</v>
      </c>
      <c r="AQ5" s="4">
        <f>('FAO green averages'!AQ84-'FAO green averages'!AQ51)/'FAO green averages'!AQ$57</f>
        <v>4.2692204421372948E-2</v>
      </c>
      <c r="AR5" s="4">
        <f>('FAO green averages'!AR84-'FAO green averages'!AR51)/'FAO green averages'!AR$57</f>
        <v>4.6334898939258025E-2</v>
      </c>
      <c r="AS5" s="4">
        <f>('FAO green averages'!AS84-'FAO green averages'!AS51)/'FAO green averages'!AS$57</f>
        <v>2.4552657348882727E-2</v>
      </c>
      <c r="AT5" s="4">
        <f>('FAO green averages'!AT84-'FAO green averages'!AT51)/'FAO green averages'!AT$57</f>
        <v>8.1753150902690065E-3</v>
      </c>
      <c r="AU5" s="4">
        <f>('FAO green averages'!AU84-'FAO green averages'!AU51)/'FAO green averages'!AU$57</f>
        <v>1.1154345006485215E-2</v>
      </c>
      <c r="AV5" s="4">
        <f>('FAO green averages'!AV84-'FAO green averages'!AV51)/'FAO green averages'!AV$57</f>
        <v>2.8840125391849551E-2</v>
      </c>
      <c r="AW5" s="4">
        <f>('FAO green averages'!AW84-'FAO green averages'!AW51)/'FAO green averages'!AW$57</f>
        <v>1.6040575646364973E-2</v>
      </c>
      <c r="AX5" s="4">
        <f>('FAO green averages'!AX84-'FAO green averages'!AX51)/'FAO green averages'!AX$57</f>
        <v>7.7978424015010062E-3</v>
      </c>
      <c r="AY5" s="4">
        <f>('FAO green averages'!AY84-'FAO green averages'!AY51)/'FAO green averages'!AY$57</f>
        <v>1.1176122542896589E-2</v>
      </c>
      <c r="AZ5" s="4">
        <f>('FAO green averages'!AZ84-'FAO green averages'!AZ51)/'FAO green averages'!AZ$57</f>
        <v>2.4348990450685386E-2</v>
      </c>
      <c r="BA5" s="4">
        <f>('FAO green averages'!BA84-'FAO green averages'!BA51)/'FAO green averages'!BA$57</f>
        <v>1.5226677690505647E-2</v>
      </c>
      <c r="BB5" s="4">
        <f>('FAO green averages'!BB84-'FAO green averages'!BB51)/'FAO green averages'!BB$57</f>
        <v>1.6587150943073708E-2</v>
      </c>
      <c r="BC5" s="4">
        <f>('FAO green averages'!BC84-'FAO green averages'!BC51)/'FAO green averages'!BC$57</f>
        <v>1.3801513714407356E-2</v>
      </c>
      <c r="BD5" s="4">
        <f>('FAO green averages'!BD84-'FAO green averages'!BD51)/'FAO green averages'!BD$57</f>
        <v>1.9148819430473529E-2</v>
      </c>
      <c r="BE5" s="4">
        <f>('FAO green averages'!BE84-'FAO green averages'!BE51)/'FAO green averages'!BE$57</f>
        <v>1.8765314050080785E-2</v>
      </c>
      <c r="BF5" s="4">
        <f>('FAO green averages'!BF84-'FAO green averages'!BF51)/'FAO green averages'!BF$57</f>
        <v>3.0307352207088356E-2</v>
      </c>
      <c r="BG5" s="4">
        <f>('FAO green averages'!BG84-'FAO green averages'!BG51)/'FAO green averages'!BG$57</f>
        <v>1.3410336726703309E-2</v>
      </c>
      <c r="BH5" s="4">
        <f>('FAO green averages'!BH84-'FAO green averages'!BH51)/'FAO green averages'!BH$57</f>
        <v>1.2076910853329218E-2</v>
      </c>
      <c r="BI5" s="4">
        <f>('FAO green averages'!BI84-'FAO green averages'!BI51)/'FAO green averages'!BI$57</f>
        <v>1.1438517965933046E-2</v>
      </c>
      <c r="BJ5" s="4">
        <f>('FAO green averages'!BJ84-'FAO green averages'!BJ51)/'FAO green averages'!BJ$57</f>
        <v>3.9266027335196053E-2</v>
      </c>
      <c r="BK5" s="4">
        <f>('FAO green averages'!BK84-'FAO green averages'!BK51)/'FAO green averages'!BK$57</f>
        <v>2.5948026948989317E-2</v>
      </c>
      <c r="BL5" s="4">
        <f>('FAO green averages'!BL84-'FAO green averages'!BL51)/'FAO green averages'!BL$57</f>
        <v>1.3454146073585901E-2</v>
      </c>
      <c r="BM5" s="4">
        <f>('FAO green averages'!BM84-'FAO green averages'!BM51)/'FAO green averages'!BM$57</f>
        <v>1.3447638258530735E-2</v>
      </c>
      <c r="BN5" s="4">
        <f>('FAO green averages'!BN84-'FAO green averages'!BN51)/'FAO green averages'!BN$57</f>
        <v>1.7638522427440469E-2</v>
      </c>
      <c r="BO5" s="4">
        <f>('FAO green averages'!BO84-'FAO green averages'!BO51)/'FAO green averages'!BO$57</f>
        <v>1.7932013158743501E-2</v>
      </c>
      <c r="BP5" s="4">
        <f>('FAO green averages'!BP84-'FAO green averages'!BP51)/'FAO green averages'!BP$57</f>
        <v>1.8496467412875989E-2</v>
      </c>
      <c r="BQ5" s="4">
        <f>('FAO green averages'!BQ84-'FAO green averages'!BQ51)/'FAO green averages'!BQ$57</f>
        <v>3.5804963987771242E-2</v>
      </c>
      <c r="BR5" s="4">
        <f>('FAO green averages'!BR84-'FAO green averages'!BR51)/'FAO green averages'!BR$57</f>
        <v>3.3236701948358413E-2</v>
      </c>
      <c r="BS5" s="4">
        <f>('FAO green averages'!BS84-'FAO green averages'!BS51)/'FAO green averages'!BS$57</f>
        <v>1.9622870178940485E-2</v>
      </c>
      <c r="BT5" s="4">
        <f>('FAO green averages'!BT84-'FAO green averages'!BT51)/'FAO green averages'!BT$57</f>
        <v>1.5418627061957822E-2</v>
      </c>
      <c r="BU5" s="4">
        <f>('FAO green averages'!BU84-'FAO green averages'!BU51)/'FAO green averages'!BU$57</f>
        <v>1.9592718296821937E-2</v>
      </c>
      <c r="BV5" s="4">
        <f>('FAO green averages'!BV84-'FAO green averages'!BV51)/'FAO green averages'!BV$57</f>
        <v>2.4590592790247379E-2</v>
      </c>
      <c r="BW5" s="4">
        <f>('FAO green averages'!BW84-'FAO green averages'!BW51)/'FAO green averages'!BW$57</f>
        <v>1.6045197740112892E-2</v>
      </c>
      <c r="BX5" s="4">
        <f>('FAO green averages'!BX84-'FAO green averages'!BX51)/'FAO green averages'!BX$57</f>
        <v>1.6027723630062687E-2</v>
      </c>
      <c r="BY5" s="4">
        <f>('FAO green averages'!BY84-'FAO green averages'!BY51)/'FAO green averages'!BY$57</f>
        <v>1.456900040469435E-2</v>
      </c>
      <c r="BZ5" s="4">
        <f>('FAO green averages'!BZ84-'FAO green averages'!BZ51)/'FAO green averages'!BZ$57</f>
        <v>1.9228070175438591E-2</v>
      </c>
      <c r="CA5" s="4">
        <f>('FAO green averages'!CA84-'FAO green averages'!CA51)/'FAO green averages'!CA$57</f>
        <v>1.5498785052866625E-2</v>
      </c>
      <c r="CB5" s="4">
        <f>('FAO green averages'!CB84-'FAO green averages'!CB51)/'FAO green averages'!CB$57</f>
        <v>3.0219381083829704E-2</v>
      </c>
      <c r="CC5" s="4">
        <f>('FAO green averages'!CC84-'FAO green averages'!CC51)/'FAO green averages'!CC$57</f>
        <v>2.5985530783995264E-2</v>
      </c>
      <c r="CD5" s="4">
        <f>('FAO green averages'!CD84-'FAO green averages'!CD51)/'FAO green averages'!CD$57</f>
        <v>1.5195680221723077E-2</v>
      </c>
      <c r="CE5" s="4">
        <f>('FAO green averages'!CE84-'FAO green averages'!CE51)/'FAO green averages'!CE$57</f>
        <v>2.2462127807765988E-2</v>
      </c>
      <c r="CF5" s="4">
        <f>('FAO green averages'!CF84-'FAO green averages'!CF51)/'FAO green averages'!CF$57</f>
        <v>9.9920794492171418E-3</v>
      </c>
      <c r="CG5" s="4">
        <f>('FAO green averages'!CG84-'FAO green averages'!CG51)/'FAO green averages'!CG$57</f>
        <v>2.866381193742901E-2</v>
      </c>
      <c r="CH5" s="4">
        <f>('FAO green averages'!CH84-'FAO green averages'!CH51)/'FAO green averages'!CH$57</f>
        <v>3.7711983509791068E-2</v>
      </c>
      <c r="CI5" s="4">
        <f>('FAO green averages'!CI84-'FAO green averages'!CI51)/'FAO green averages'!CI$57</f>
        <v>2.4118332847566284E-2</v>
      </c>
      <c r="CJ5" s="4">
        <f>('FAO green averages'!CJ84-'FAO green averages'!CJ51)/'FAO green averages'!CJ$57</f>
        <v>8.2013178185897095E-3</v>
      </c>
      <c r="CK5" s="4">
        <f>('FAO green averages'!CK84-'FAO green averages'!CK51)/'FAO green averages'!CK$57</f>
        <v>2.3202195791399784E-2</v>
      </c>
      <c r="CL5" s="4">
        <f>('FAO green averages'!CL84-'FAO green averages'!CL51)/'FAO green averages'!CL$57</f>
        <v>7.5113452610713208E-3</v>
      </c>
      <c r="CM5" s="4">
        <f>('FAO green averages'!CM84-'FAO green averages'!CM51)/'FAO green averages'!CM$57</f>
        <v>2.3420824920680712E-2</v>
      </c>
      <c r="CN5" s="4">
        <f>('FAO green averages'!CN84-'FAO green averages'!CN51)/'FAO green averages'!CN$57</f>
        <v>2.8643336529242523E-2</v>
      </c>
      <c r="CO5" s="4">
        <f>('FAO green averages'!CO84-'FAO green averages'!CO51)/'FAO green averages'!CO$57</f>
        <v>1.433207415824652E-2</v>
      </c>
      <c r="CP5" s="4">
        <f>('FAO green averages'!CP84-'FAO green averages'!CP51)/'FAO green averages'!CP$57</f>
        <v>1.7270668176670469E-2</v>
      </c>
      <c r="CQ5" s="4">
        <f>('FAO green averages'!CQ84-'FAO green averages'!CQ51)/'FAO green averages'!CQ$57</f>
        <v>2.1134799395668959E-2</v>
      </c>
      <c r="CR5" s="4">
        <f>('FAO green averages'!CR84-'FAO green averages'!CR51)/'FAO green averages'!CR$57</f>
        <v>7.647139150621398E-3</v>
      </c>
      <c r="CS5" s="4">
        <f>('FAO green averages'!CS84-'FAO green averages'!CS51)/'FAO green averages'!CS$57</f>
        <v>1.5116892248198354E-2</v>
      </c>
      <c r="CT5" s="4">
        <f>('FAO green averages'!CT84-'FAO green averages'!CT51)/'FAO green averages'!CT$57</f>
        <v>2.4745970567624363E-2</v>
      </c>
      <c r="CU5" s="4">
        <f>('FAO green averages'!CU84-'FAO green averages'!CU51)/'FAO green averages'!CU$57</f>
        <v>1.1180911763010762E-2</v>
      </c>
      <c r="CV5" s="4">
        <f>('FAO green averages'!CV84-'FAO green averages'!CV51)/'FAO green averages'!CV$57</f>
        <v>1.7415072237407341E-2</v>
      </c>
      <c r="CW5" s="4">
        <f>('FAO green averages'!CW84-'FAO green averages'!CW51)/'FAO green averages'!CW$57</f>
        <v>2.0847810979847007E-2</v>
      </c>
      <c r="CX5" s="4">
        <f>('FAO green averages'!CX84-'FAO green averages'!CX51)/'FAO green averages'!CX$57</f>
        <v>1.113444773714648E-2</v>
      </c>
      <c r="CY5" s="4">
        <f>('FAO green averages'!CY84-'FAO green averages'!CY51)/'FAO green averages'!CY$57</f>
        <v>1.7877302896842601E-2</v>
      </c>
      <c r="CZ5" s="4">
        <f>('FAO green averages'!CZ84-'FAO green averages'!CZ51)/'FAO green averages'!CZ$57</f>
        <v>4.6030368763557608E-2</v>
      </c>
      <c r="DA5" s="4">
        <f>('FAO green averages'!DA84-'FAO green averages'!DA51)/'FAO green averages'!DA$57</f>
        <v>2.0626289143071415E-2</v>
      </c>
      <c r="DB5" s="4">
        <f>('FAO green averages'!DB84-'FAO green averages'!DB51)/'FAO green averages'!DB$57</f>
        <v>1.6419959749468697E-2</v>
      </c>
      <c r="DC5" s="4">
        <f>('FAO green averages'!DC84-'FAO green averages'!DC51)/'FAO green averages'!DC$57</f>
        <v>3.8428770010313439E-2</v>
      </c>
      <c r="DD5" s="4">
        <f>('FAO green averages'!DD84-'FAO green averages'!DD51)/'FAO green averages'!DD$57</f>
        <v>2.5081215364035982E-2</v>
      </c>
      <c r="DE5" s="4">
        <f>('FAO green averages'!DE84-'FAO green averages'!DE51)/'FAO green averages'!DE$57</f>
        <v>2.5893430344532332E-2</v>
      </c>
      <c r="DF5" s="4">
        <f>('FAO green averages'!DF84-'FAO green averages'!DF51)/'FAO green averages'!DF$57</f>
        <v>8.9736772135072564E-3</v>
      </c>
      <c r="DG5" s="4">
        <f>('FAO green averages'!DG84-'FAO green averages'!DG51)/'FAO green averages'!DG$57</f>
        <v>2.1682912273721846E-2</v>
      </c>
      <c r="DH5" s="4">
        <f>('FAO green averages'!DH84-'FAO green averages'!DH51)/'FAO green averages'!DH$57</f>
        <v>7.3699851411591433E-3</v>
      </c>
      <c r="DI5" s="4">
        <f>('FAO green averages'!DI84-'FAO green averages'!DI51)/'FAO green averages'!DI$57</f>
        <v>1.2293666689688587E-2</v>
      </c>
      <c r="DK5" s="4">
        <f t="shared" si="0"/>
        <v>4.8705029611950952E-2</v>
      </c>
      <c r="DL5" s="4">
        <f t="shared" si="1"/>
        <v>7.3699851411591433E-3</v>
      </c>
      <c r="DM5" s="4">
        <f t="shared" si="2"/>
        <v>2.0181704067368366E-2</v>
      </c>
      <c r="DO5" t="s">
        <v>227</v>
      </c>
      <c r="DP5" s="4">
        <f t="shared" si="3"/>
        <v>2.0181704067368366E-2</v>
      </c>
      <c r="DQ5" s="4">
        <f t="shared" si="4"/>
        <v>6.3419653776525572E-2</v>
      </c>
    </row>
    <row r="6" spans="1:121">
      <c r="A6" t="s">
        <v>228</v>
      </c>
      <c r="B6" s="4">
        <f>('FAO green averages'!B85-'FAO green averages'!B52)/'FAO green averages'!B$57</f>
        <v>9.4603192166192365E-3</v>
      </c>
      <c r="C6" s="4">
        <f>('FAO green averages'!C85-'FAO green averages'!C52)/'FAO green averages'!C$57</f>
        <v>9.320031504331831E-3</v>
      </c>
      <c r="D6" s="4">
        <f>('FAO green averages'!D85-'FAO green averages'!D52)/'FAO green averages'!D$57</f>
        <v>4.8493665514942937E-3</v>
      </c>
      <c r="E6" s="4">
        <f>('FAO green averages'!E85-'FAO green averages'!E52)/'FAO green averages'!E$57</f>
        <v>8.3380555330688742E-3</v>
      </c>
      <c r="F6" s="4">
        <f>('FAO green averages'!F85-'FAO green averages'!F52)/'FAO green averages'!F$57</f>
        <v>4.2802547770699247E-3</v>
      </c>
      <c r="G6" s="4">
        <f>('FAO green averages'!G85-'FAO green averages'!G52)/'FAO green averages'!G$57</f>
        <v>9.8099325567136079E-3</v>
      </c>
      <c r="H6" s="4">
        <f>('FAO green averages'!H85-'FAO green averages'!H52)/'FAO green averages'!H$57</f>
        <v>7.546053118295498E-3</v>
      </c>
      <c r="I6" s="4">
        <f>('FAO green averages'!I85-'FAO green averages'!I52)/'FAO green averages'!I$57</f>
        <v>6.6150453822881204E-3</v>
      </c>
      <c r="J6" s="4">
        <f>('FAO green averages'!J85-'FAO green averages'!J52)/'FAO green averages'!J$57</f>
        <v>6.6858392940539763E-3</v>
      </c>
      <c r="K6" s="4">
        <f>('FAO green averages'!K85-'FAO green averages'!K52)/'FAO green averages'!K$57</f>
        <v>9.1514970655525787E-3</v>
      </c>
      <c r="L6" s="4">
        <f>('FAO green averages'!L85-'FAO green averages'!L52)/'FAO green averages'!L$57</f>
        <v>9.0090090090090245E-3</v>
      </c>
      <c r="M6" s="4">
        <f>('FAO green averages'!M85-'FAO green averages'!M52)/'FAO green averages'!M$57</f>
        <v>7.5522248971033046E-3</v>
      </c>
      <c r="N6" s="4">
        <f>('FAO green averages'!N85-'FAO green averages'!N52)/'FAO green averages'!N$57</f>
        <v>6.5831987075928898E-3</v>
      </c>
      <c r="O6" s="4">
        <f>('FAO green averages'!O85-'FAO green averages'!O52)/'FAO green averages'!O$57</f>
        <v>6.3327356655093724E-3</v>
      </c>
      <c r="P6" s="4">
        <f>('FAO green averages'!P85-'FAO green averages'!P52)/'FAO green averages'!P$57</f>
        <v>1.2286749756916841E-2</v>
      </c>
      <c r="Q6" s="4">
        <f>('FAO green averages'!Q85-'FAO green averages'!Q52)/'FAO green averages'!Q$57</f>
        <v>7.2425894123795912E-3</v>
      </c>
      <c r="R6" s="4">
        <f>('FAO green averages'!R85-'FAO green averages'!R52)/'FAO green averages'!R$57</f>
        <v>5.0387018712810356E-3</v>
      </c>
      <c r="S6" s="4">
        <f>('FAO green averages'!S85-'FAO green averages'!S52)/'FAO green averages'!S$57</f>
        <v>6.0833022672585864E-3</v>
      </c>
      <c r="T6" s="4">
        <f>('FAO green averages'!T85-'FAO green averages'!T52)/'FAO green averages'!T$57</f>
        <v>7.6538344953015055E-3</v>
      </c>
      <c r="U6" s="4">
        <f>('FAO green averages'!U85-'FAO green averages'!U52)/'FAO green averages'!U$57</f>
        <v>7.7980234712785972E-3</v>
      </c>
      <c r="V6" s="4">
        <f>('FAO green averages'!V85-'FAO green averages'!V52)/'FAO green averages'!V$57</f>
        <v>5.1668326693226213E-3</v>
      </c>
      <c r="W6" s="4">
        <f>('FAO green averages'!W85-'FAO green averages'!W52)/'FAO green averages'!W$57</f>
        <v>4.5400416790711733E-3</v>
      </c>
      <c r="X6" s="4">
        <f>('FAO green averages'!X85-'FAO green averages'!X52)/'FAO green averages'!X$57</f>
        <v>6.000889020595734E-3</v>
      </c>
      <c r="Y6" s="4">
        <f>('FAO green averages'!Y85-'FAO green averages'!Y52)/'FAO green averages'!Y$57</f>
        <v>5.5927463774256489E-3</v>
      </c>
      <c r="Z6" s="4">
        <f>('FAO green averages'!Z85-'FAO green averages'!Z52)/'FAO green averages'!Z$57</f>
        <v>7.0702700421049723E-3</v>
      </c>
      <c r="AA6" s="4">
        <f>('FAO green averages'!AA85-'FAO green averages'!AA52)/'FAO green averages'!AA$57</f>
        <v>4.9131603954790173E-3</v>
      </c>
      <c r="AB6" s="4">
        <f>('FAO green averages'!AB85-'FAO green averages'!AB52)/'FAO green averages'!AB$57</f>
        <v>4.9129075480125123E-3</v>
      </c>
      <c r="AC6" s="4">
        <f>('FAO green averages'!AC85-'FAO green averages'!AC52)/'FAO green averages'!AC$57</f>
        <v>4.6286251536848061E-3</v>
      </c>
      <c r="AD6" s="4">
        <f>('FAO green averages'!AD85-'FAO green averages'!AD52)/'FAO green averages'!AD$57</f>
        <v>6.8582877398473295E-3</v>
      </c>
      <c r="AE6" s="4">
        <f>('FAO green averages'!AE85-'FAO green averages'!AE52)/'FAO green averages'!AE$57</f>
        <v>8.0524709396712739E-3</v>
      </c>
      <c r="AF6" s="4">
        <f>('FAO green averages'!AF85-'FAO green averages'!AF52)/'FAO green averages'!AF$57</f>
        <v>4.2062513597795901E-3</v>
      </c>
      <c r="AG6" s="4">
        <f>('FAO green averages'!AG85-'FAO green averages'!AG52)/'FAO green averages'!AG$57</f>
        <v>8.6630896490050794E-3</v>
      </c>
      <c r="AH6" s="4">
        <f>('FAO green averages'!AH85-'FAO green averages'!AH52)/'FAO green averages'!AH$57</f>
        <v>6.8653228162430012E-3</v>
      </c>
      <c r="AI6" s="4">
        <f>('FAO green averages'!AI85-'FAO green averages'!AI52)/'FAO green averages'!AI$57</f>
        <v>8.3120524760903047E-3</v>
      </c>
      <c r="AJ6" s="4">
        <f>('FAO green averages'!AJ85-'FAO green averages'!AJ52)/'FAO green averages'!AJ$57</f>
        <v>7.0133143389403121E-3</v>
      </c>
      <c r="AK6" s="4">
        <f>('FAO green averages'!AK85-'FAO green averages'!AK52)/'FAO green averages'!AK$57</f>
        <v>9.9382218640881002E-3</v>
      </c>
      <c r="AL6" s="4">
        <f>('FAO green averages'!AL85-'FAO green averages'!AL52)/'FAO green averages'!AL$57</f>
        <v>7.8893069547276151E-3</v>
      </c>
      <c r="AM6" s="4">
        <f>('FAO green averages'!AM85-'FAO green averages'!AM52)/'FAO green averages'!AM$57</f>
        <v>7.2805493505418662E-3</v>
      </c>
      <c r="AN6" s="4">
        <f>('FAO green averages'!AN85-'FAO green averages'!AN52)/'FAO green averages'!AN$57</f>
        <v>8.6984026569666712E-3</v>
      </c>
      <c r="AO6" s="4">
        <f>('FAO green averages'!AO85-'FAO green averages'!AO52)/'FAO green averages'!AO$57</f>
        <v>1.1348861100855567E-2</v>
      </c>
      <c r="AP6" s="4">
        <f>('FAO green averages'!AP85-'FAO green averages'!AP52)/'FAO green averages'!AP$57</f>
        <v>7.9577968526465311E-3</v>
      </c>
      <c r="AQ6" s="4">
        <f>('FAO green averages'!AQ85-'FAO green averages'!AQ52)/'FAO green averages'!AQ$57</f>
        <v>8.9501476774367789E-3</v>
      </c>
      <c r="AR6" s="4">
        <f>('FAO green averages'!AR85-'FAO green averages'!AR52)/'FAO green averages'!AR$57</f>
        <v>1.3721040688162954E-2</v>
      </c>
      <c r="AS6" s="4">
        <f>('FAO green averages'!AS85-'FAO green averages'!AS52)/'FAO green averages'!AS$57</f>
        <v>8.3503961541886874E-3</v>
      </c>
      <c r="AT6" s="4">
        <f>('FAO green averages'!AT85-'FAO green averages'!AT52)/'FAO green averages'!AT$57</f>
        <v>4.2012035880548242E-3</v>
      </c>
      <c r="AU6" s="4">
        <f>('FAO green averages'!AU85-'FAO green averages'!AU52)/'FAO green averages'!AU$57</f>
        <v>4.0207522697794781E-3</v>
      </c>
      <c r="AV6" s="4">
        <f>('FAO green averages'!AV85-'FAO green averages'!AV52)/'FAO green averages'!AV$57</f>
        <v>7.99373040752362E-3</v>
      </c>
      <c r="AW6" s="4">
        <f>('FAO green averages'!AW85-'FAO green averages'!AW52)/'FAO green averages'!AW$57</f>
        <v>5.6286338707680506E-3</v>
      </c>
      <c r="AX6" s="4">
        <f>('FAO green averages'!AX85-'FAO green averages'!AX52)/'FAO green averages'!AX$57</f>
        <v>3.4005628517823063E-3</v>
      </c>
      <c r="AY6" s="4">
        <f>('FAO green averages'!AY85-'FAO green averages'!AY52)/'FAO green averages'!AY$57</f>
        <v>5.2593517848925258E-3</v>
      </c>
      <c r="AZ6" s="4">
        <f>('FAO green averages'!AZ85-'FAO green averages'!AZ52)/'FAO green averages'!AZ$57</f>
        <v>6.4131928538708758E-3</v>
      </c>
      <c r="BA6" s="4">
        <f>('FAO green averages'!BA85-'FAO green averages'!BA52)/'FAO green averages'!BA$57</f>
        <v>6.2009094667217716E-3</v>
      </c>
      <c r="BB6" s="4">
        <f>('FAO green averages'!BB85-'FAO green averages'!BB52)/'FAO green averages'!BB$57</f>
        <v>9.593187298004395E-3</v>
      </c>
      <c r="BC6" s="4">
        <f>('FAO green averages'!BC85-'FAO green averages'!BC52)/'FAO green averages'!BC$57</f>
        <v>5.1876657439849086E-3</v>
      </c>
      <c r="BD6" s="4">
        <f>('FAO green averages'!BD85-'FAO green averages'!BD52)/'FAO green averages'!BD$57</f>
        <v>9.9493388444867967E-3</v>
      </c>
      <c r="BE6" s="4">
        <f>('FAO green averages'!BE85-'FAO green averages'!BE52)/'FAO green averages'!BE$57</f>
        <v>7.4702683320384926E-3</v>
      </c>
      <c r="BF6" s="4">
        <f>('FAO green averages'!BF85-'FAO green averages'!BF52)/'FAO green averages'!BF$57</f>
        <v>6.8458960279539939E-3</v>
      </c>
      <c r="BG6" s="4">
        <f>('FAO green averages'!BG85-'FAO green averages'!BG52)/'FAO green averages'!BG$57</f>
        <v>6.2842599843383291E-3</v>
      </c>
      <c r="BH6" s="4">
        <f>('FAO green averages'!BH85-'FAO green averages'!BH52)/'FAO green averages'!BH$57</f>
        <v>7.0316224376290462E-3</v>
      </c>
      <c r="BI6" s="4">
        <f>('FAO green averages'!BI85-'FAO green averages'!BI52)/'FAO green averages'!BI$57</f>
        <v>5.6363711716192425E-3</v>
      </c>
      <c r="BJ6" s="4">
        <f>('FAO green averages'!BJ85-'FAO green averages'!BJ52)/'FAO green averages'!BJ$57</f>
        <v>9.8165068337989821E-3</v>
      </c>
      <c r="BK6" s="4">
        <f>('FAO green averages'!BK85-'FAO green averages'!BK52)/'FAO green averages'!BK$57</f>
        <v>5.5822906641002021E-3</v>
      </c>
      <c r="BL6" s="4">
        <f>('FAO green averages'!BL85-'FAO green averages'!BL52)/'FAO green averages'!BL$57</f>
        <v>5.9491122094088248E-3</v>
      </c>
      <c r="BM6" s="4">
        <f>('FAO green averages'!BM85-'FAO green averages'!BM52)/'FAO green averages'!BM$57</f>
        <v>5.9253656076651015E-3</v>
      </c>
      <c r="BN6" s="4">
        <f>('FAO green averages'!BN85-'FAO green averages'!BN52)/'FAO green averages'!BN$57</f>
        <v>8.3509234828496714E-3</v>
      </c>
      <c r="BO6" s="4">
        <f>('FAO green averages'!BO85-'FAO green averages'!BO52)/'FAO green averages'!BO$57</f>
        <v>5.8375798232600338E-3</v>
      </c>
      <c r="BP6" s="4">
        <f>('FAO green averages'!BP85-'FAO green averages'!BP52)/'FAO green averages'!BP$57</f>
        <v>7.7796300706518108E-3</v>
      </c>
      <c r="BQ6" s="4">
        <f>('FAO green averages'!BQ85-'FAO green averages'!BQ52)/'FAO green averages'!BQ$57</f>
        <v>1.0933208974558236E-2</v>
      </c>
      <c r="BR6" s="4">
        <f>('FAO green averages'!BR85-'FAO green averages'!BR52)/'FAO green averages'!BR$57</f>
        <v>8.0226521944314066E-3</v>
      </c>
      <c r="BS6" s="4">
        <f>('FAO green averages'!BS85-'FAO green averages'!BS52)/'FAO green averages'!BS$57</f>
        <v>6.7191844300279382E-3</v>
      </c>
      <c r="BT6" s="4">
        <f>('FAO green averages'!BT85-'FAO green averages'!BT52)/'FAO green averages'!BT$57</f>
        <v>7.5392551442662646E-3</v>
      </c>
      <c r="BU6" s="4">
        <f>('FAO green averages'!BU85-'FAO green averages'!BU52)/'FAO green averages'!BU$57</f>
        <v>9.4106757173711367E-3</v>
      </c>
      <c r="BV6" s="4">
        <f>('FAO green averages'!BV85-'FAO green averages'!BV52)/'FAO green averages'!BV$57</f>
        <v>5.4936430701615366E-3</v>
      </c>
      <c r="BW6" s="4">
        <f>('FAO green averages'!BW85-'FAO green averages'!BW52)/'FAO green averages'!BW$57</f>
        <v>7.2768361581921548E-3</v>
      </c>
      <c r="BX6" s="4">
        <f>('FAO green averages'!BX85-'FAO green averages'!BX52)/'FAO green averages'!BX$57</f>
        <v>7.3099415204678211E-3</v>
      </c>
      <c r="BY6" s="4">
        <f>('FAO green averages'!BY85-'FAO green averages'!BY52)/'FAO green averages'!BY$57</f>
        <v>4.9719604555703879E-3</v>
      </c>
      <c r="BZ6" s="4">
        <f>('FAO green averages'!BZ85-'FAO green averages'!BZ52)/'FAO green averages'!BZ$57</f>
        <v>8.3508771929824074E-3</v>
      </c>
      <c r="CA6" s="4">
        <f>('FAO green averages'!CA85-'FAO green averages'!CA52)/'FAO green averages'!CA$57</f>
        <v>9.5882314310107245E-3</v>
      </c>
      <c r="CB6" s="4">
        <f>('FAO green averages'!CB85-'FAO green averages'!CB52)/'FAO green averages'!CB$57</f>
        <v>6.8768463363843169E-3</v>
      </c>
      <c r="CC6" s="4">
        <f>('FAO green averages'!CC85-'FAO green averages'!CC52)/'FAO green averages'!CC$57</f>
        <v>9.3200944928392513E-3</v>
      </c>
      <c r="CD6" s="4">
        <f>('FAO green averages'!CD85-'FAO green averages'!CD52)/'FAO green averages'!CD$57</f>
        <v>6.7854924260526226E-3</v>
      </c>
      <c r="CE6" s="4">
        <f>('FAO green averages'!CE85-'FAO green averages'!CE52)/'FAO green averages'!CE$57</f>
        <v>9.1899317042969803E-3</v>
      </c>
      <c r="CF6" s="4">
        <f>('FAO green averages'!CF85-'FAO green averages'!CF52)/'FAO green averages'!CF$57</f>
        <v>4.5695485286055045E-3</v>
      </c>
      <c r="CG6" s="4">
        <f>('FAO green averages'!CG85-'FAO green averages'!CG52)/'FAO green averages'!CG$57</f>
        <v>7.1659529843572907E-3</v>
      </c>
      <c r="CH6" s="4">
        <f>('FAO green averages'!CH85-'FAO green averages'!CH52)/'FAO green averages'!CH$57</f>
        <v>9.6973671882319337E-3</v>
      </c>
      <c r="CI6" s="4">
        <f>('FAO green averages'!CI85-'FAO green averages'!CI52)/'FAO green averages'!CI$57</f>
        <v>5.6106091518508218E-3</v>
      </c>
      <c r="CJ6" s="4">
        <f>('FAO green averages'!CJ85-'FAO green averages'!CJ52)/'FAO green averages'!CJ$57</f>
        <v>3.7852236085798565E-3</v>
      </c>
      <c r="CK6" s="4">
        <f>('FAO green averages'!CK85-'FAO green averages'!CK52)/'FAO green averages'!CK$57</f>
        <v>8.1793229643183796E-3</v>
      </c>
      <c r="CL6" s="4">
        <f>('FAO green averages'!CL85-'FAO green averages'!CL52)/'FAO green averages'!CL$57</f>
        <v>3.2862135517187706E-3</v>
      </c>
      <c r="CM6" s="4">
        <f>('FAO green averages'!CM85-'FAO green averages'!CM52)/'FAO green averages'!CM$57</f>
        <v>8.9414479376984345E-3</v>
      </c>
      <c r="CN6" s="4">
        <f>('FAO green averages'!CN85-'FAO green averages'!CN52)/'FAO green averages'!CN$57</f>
        <v>7.9098753595397992E-3</v>
      </c>
      <c r="CO6" s="4">
        <f>('FAO green averages'!CO85-'FAO green averages'!CO52)/'FAO green averages'!CO$57</f>
        <v>5.5280857467522723E-3</v>
      </c>
      <c r="CP6" s="4">
        <f>('FAO green averages'!CP85-'FAO green averages'!CP52)/'FAO green averages'!CP$57</f>
        <v>6.0400151000376788E-3</v>
      </c>
      <c r="CQ6" s="4">
        <f>('FAO green averages'!CQ85-'FAO green averages'!CQ52)/'FAO green averages'!CQ$57</f>
        <v>7.6044989088467109E-3</v>
      </c>
      <c r="CR6" s="4">
        <f>('FAO green averages'!CR85-'FAO green averages'!CR52)/'FAO green averages'!CR$57</f>
        <v>3.1407892940052509E-3</v>
      </c>
      <c r="CS6" s="4">
        <f>('FAO green averages'!CS85-'FAO green averages'!CS52)/'FAO green averages'!CS$57</f>
        <v>9.5505947149469722E-3</v>
      </c>
      <c r="CT6" s="4">
        <f>('FAO green averages'!CT85-'FAO green averages'!CT52)/'FAO green averages'!CT$57</f>
        <v>5.6061667834617921E-3</v>
      </c>
      <c r="CU6" s="4">
        <f>('FAO green averages'!CU85-'FAO green averages'!CU52)/'FAO green averages'!CU$57</f>
        <v>4.4954181315198941E-3</v>
      </c>
      <c r="CV6" s="4">
        <f>('FAO green averages'!CV85-'FAO green averages'!CV52)/'FAO green averages'!CV$57</f>
        <v>8.6216321749316201E-3</v>
      </c>
      <c r="CW6" s="4">
        <f>('FAO green averages'!CW85-'FAO green averages'!CW52)/'FAO green averages'!CW$57</f>
        <v>8.0718447639919998E-3</v>
      </c>
      <c r="CX6" s="4">
        <f>('FAO green averages'!CX85-'FAO green averages'!CX52)/'FAO green averages'!CX$57</f>
        <v>4.4451477400235207E-3</v>
      </c>
      <c r="CY6" s="4">
        <f>('FAO green averages'!CY85-'FAO green averages'!CY52)/'FAO green averages'!CY$57</f>
        <v>6.0418088207925989E-3</v>
      </c>
      <c r="CZ6" s="4">
        <f>('FAO green averages'!CZ85-'FAO green averages'!CZ52)/'FAO green averages'!CZ$57</f>
        <v>8.8503253796095149E-3</v>
      </c>
      <c r="DA6" s="4">
        <f>('FAO green averages'!DA85-'FAO green averages'!DA52)/'FAO green averages'!DA$57</f>
        <v>7.7817363585223828E-3</v>
      </c>
      <c r="DB6" s="4">
        <f>('FAO green averages'!DB85-'FAO green averages'!DB52)/'FAO green averages'!DB$57</f>
        <v>7.1096732935843968E-3</v>
      </c>
      <c r="DC6" s="4">
        <f>('FAO green averages'!DC85-'FAO green averages'!DC52)/'FAO green averages'!DC$57</f>
        <v>8.7440025110981888E-3</v>
      </c>
      <c r="DD6" s="4">
        <f>('FAO green averages'!DD85-'FAO green averages'!DD52)/'FAO green averages'!DD$57</f>
        <v>7.4527039938849559E-3</v>
      </c>
      <c r="DE6" s="4">
        <f>('FAO green averages'!DE85-'FAO green averages'!DE52)/'FAO green averages'!DE$57</f>
        <v>5.777872886796577E-3</v>
      </c>
      <c r="DF6" s="4">
        <f>('FAO green averages'!DF85-'FAO green averages'!DF52)/'FAO green averages'!DF$57</f>
        <v>3.7224142515288813E-3</v>
      </c>
      <c r="DG6" s="4">
        <f>('FAO green averages'!DG85-'FAO green averages'!DG52)/'FAO green averages'!DG$57</f>
        <v>7.3403620449572901E-3</v>
      </c>
      <c r="DH6" s="4">
        <f>('FAO green averages'!DH85-'FAO green averages'!DH52)/'FAO green averages'!DH$57</f>
        <v>3.3283803863298957E-3</v>
      </c>
      <c r="DI6" s="4">
        <f>('FAO green averages'!DI85-'FAO green averages'!DI52)/'FAO green averages'!DI$57</f>
        <v>5.1799157400374439E-3</v>
      </c>
      <c r="DK6" s="4">
        <f t="shared" si="0"/>
        <v>1.3721040688162954E-2</v>
      </c>
      <c r="DL6" s="4">
        <f t="shared" si="1"/>
        <v>3.1407892940052509E-3</v>
      </c>
      <c r="DM6" s="4">
        <f t="shared" si="2"/>
        <v>7.0561954217175328E-3</v>
      </c>
      <c r="DO6" t="s">
        <v>228</v>
      </c>
      <c r="DP6" s="4">
        <f t="shared" si="3"/>
        <v>7.0561954217175328E-3</v>
      </c>
      <c r="DQ6" s="4">
        <f t="shared" si="4"/>
        <v>7.5461165296969293E-2</v>
      </c>
    </row>
    <row r="7" spans="1:121">
      <c r="A7" t="s">
        <v>229</v>
      </c>
      <c r="B7" s="4">
        <f>('FAO green averages'!B86-'FAO green averages'!B53)/'FAO green averages'!B$57</f>
        <v>1.398301568421341E-2</v>
      </c>
      <c r="C7" s="4">
        <f>('FAO green averages'!C86-'FAO green averages'!C53)/'FAO green averages'!C$57</f>
        <v>1.3914413231819401E-2</v>
      </c>
      <c r="D7" s="4">
        <f>('FAO green averages'!D86-'FAO green averages'!D53)/'FAO green averages'!D$57</f>
        <v>9.5977046331655498E-3</v>
      </c>
      <c r="E7" s="4">
        <f>('FAO green averages'!E86-'FAO green averages'!E53)/'FAO green averages'!E$57</f>
        <v>1.321541325993684E-2</v>
      </c>
      <c r="F7" s="4">
        <f>('FAO green averages'!F86-'FAO green averages'!F53)/'FAO green averages'!F$57</f>
        <v>6.471337579617765E-3</v>
      </c>
      <c r="G7" s="4">
        <f>('FAO green averages'!G86-'FAO green averages'!G53)/'FAO green averages'!G$57</f>
        <v>1.4627310151528464E-2</v>
      </c>
      <c r="H7" s="4">
        <f>('FAO green averages'!H86-'FAO green averages'!H53)/'FAO green averages'!H$57</f>
        <v>1.0381988113733269E-2</v>
      </c>
      <c r="I7" s="4">
        <f>('FAO green averages'!I86-'FAO green averages'!I53)/'FAO green averages'!I$57</f>
        <v>1.3383929029280591E-2</v>
      </c>
      <c r="J7" s="4">
        <f>('FAO green averages'!J86-'FAO green averages'!J53)/'FAO green averages'!J$57</f>
        <v>1.3887864710075491E-2</v>
      </c>
      <c r="K7" s="4">
        <f>('FAO green averages'!K86-'FAO green averages'!K53)/'FAO green averages'!K$57</f>
        <v>1.6214065453098572E-2</v>
      </c>
      <c r="L7" s="4">
        <f>('FAO green averages'!L86-'FAO green averages'!L53)/'FAO green averages'!L$57</f>
        <v>1.1413342603053272E-2</v>
      </c>
      <c r="M7" s="4">
        <f>('FAO green averages'!M86-'FAO green averages'!M53)/'FAO green averages'!M$57</f>
        <v>1.4580259377184093E-2</v>
      </c>
      <c r="N7" s="4">
        <f>('FAO green averages'!N86-'FAO green averages'!N53)/'FAO green averages'!N$57</f>
        <v>8.5621970920840215E-3</v>
      </c>
      <c r="O7" s="4">
        <f>('FAO green averages'!O86-'FAO green averages'!O53)/'FAO green averages'!O$57</f>
        <v>1.0847035186103582E-2</v>
      </c>
      <c r="P7" s="4">
        <f>('FAO green averages'!P86-'FAO green averages'!P53)/'FAO green averages'!P$57</f>
        <v>1.4938566251215481E-2</v>
      </c>
      <c r="Q7" s="4">
        <f>('FAO green averages'!Q86-'FAO green averages'!Q53)/'FAO green averages'!Q$57</f>
        <v>1.3887851862913492E-2</v>
      </c>
      <c r="R7" s="4">
        <f>('FAO green averages'!R86-'FAO green averages'!R53)/'FAO green averages'!R$57</f>
        <v>1.1519400659672172E-2</v>
      </c>
      <c r="S7" s="4">
        <f>('FAO green averages'!S86-'FAO green averages'!S53)/'FAO green averages'!S$57</f>
        <v>1.0116243603212803E-2</v>
      </c>
      <c r="T7" s="4">
        <f>('FAO green averages'!T86-'FAO green averages'!T53)/'FAO green averages'!T$57</f>
        <v>1.5231888451045757E-2</v>
      </c>
      <c r="U7" s="4">
        <f>('FAO green averages'!U86-'FAO green averages'!U53)/'FAO green averages'!U$57</f>
        <v>9.7282273008029163E-3</v>
      </c>
      <c r="V7" s="4">
        <f>('FAO green averages'!V86-'FAO green averages'!V53)/'FAO green averages'!V$57</f>
        <v>1.0707171314741162E-2</v>
      </c>
      <c r="W7" s="4">
        <f>('FAO green averages'!W86-'FAO green averages'!W53)/'FAO green averages'!W$57</f>
        <v>9.3033640964572863E-3</v>
      </c>
      <c r="X7" s="4">
        <f>('FAO green averages'!X86-'FAO green averages'!X53)/'FAO green averages'!X$57</f>
        <v>1.0371906949177619E-2</v>
      </c>
      <c r="Y7" s="4">
        <f>('FAO green averages'!Y86-'FAO green averages'!Y53)/'FAO green averages'!Y$57</f>
        <v>7.2875180069486489E-3</v>
      </c>
      <c r="Z7" s="4">
        <f>('FAO green averages'!Z86-'FAO green averages'!Z53)/'FAO green averages'!Z$57</f>
        <v>1.3823960828593352E-2</v>
      </c>
      <c r="AA7" s="4">
        <f>('FAO green averages'!AA86-'FAO green averages'!AA53)/'FAO green averages'!AA$57</f>
        <v>9.1591014779918434E-3</v>
      </c>
      <c r="AB7" s="4">
        <f>('FAO green averages'!AB86-'FAO green averages'!AB53)/'FAO green averages'!AB$57</f>
        <v>1.0644633020693819E-2</v>
      </c>
      <c r="AC7" s="4">
        <f>('FAO green averages'!AC86-'FAO green averages'!AC53)/'FAO green averages'!AC$57</f>
        <v>7.3768713386852813E-3</v>
      </c>
      <c r="AD7" s="4">
        <f>('FAO green averages'!AD86-'FAO green averages'!AD53)/'FAO green averages'!AD$57</f>
        <v>8.168297757571101E-3</v>
      </c>
      <c r="AE7" s="4">
        <f>('FAO green averages'!AE86-'FAO green averages'!AE53)/'FAO green averages'!AE$57</f>
        <v>1.519579193454108E-2</v>
      </c>
      <c r="AF7" s="4">
        <f>('FAO green averages'!AF86-'FAO green averages'!AF53)/'FAO green averages'!AF$57</f>
        <v>7.4697222423670264E-3</v>
      </c>
      <c r="AG7" s="4">
        <f>('FAO green averages'!AG86-'FAO green averages'!AG53)/'FAO green averages'!AG$57</f>
        <v>1.4699306952828204E-2</v>
      </c>
      <c r="AH7" s="4">
        <f>('FAO green averages'!AH86-'FAO green averages'!AH53)/'FAO green averages'!AH$57</f>
        <v>1.27081507449606E-2</v>
      </c>
      <c r="AI7" s="4">
        <f>('FAO green averages'!AI86-'FAO green averages'!AI53)/'FAO green averages'!AI$57</f>
        <v>1.4270692504131018E-2</v>
      </c>
      <c r="AJ7" s="4">
        <f>('FAO green averages'!AJ86-'FAO green averages'!AJ53)/'FAO green averages'!AJ$57</f>
        <v>7.6160210399430295E-3</v>
      </c>
      <c r="AK7" s="4">
        <f>('FAO green averages'!AK86-'FAO green averages'!AK53)/'FAO green averages'!AK$57</f>
        <v>1.3662816724863551E-2</v>
      </c>
      <c r="AL7" s="4">
        <f>('FAO green averages'!AL86-'FAO green averages'!AL53)/'FAO green averages'!AL$57</f>
        <v>1.2744265080713791E-2</v>
      </c>
      <c r="AM7" s="4">
        <f>('FAO green averages'!AM86-'FAO green averages'!AM53)/'FAO green averages'!AM$57</f>
        <v>7.6942169272771841E-3</v>
      </c>
      <c r="AN7" s="4">
        <f>('FAO green averages'!AN86-'FAO green averages'!AN53)/'FAO green averages'!AN$57</f>
        <v>1.4444620169750703E-2</v>
      </c>
      <c r="AO7" s="4">
        <f>('FAO green averages'!AO86-'FAO green averages'!AO53)/'FAO green averages'!AO$57</f>
        <v>2.0626996484581803E-2</v>
      </c>
      <c r="AP7" s="4">
        <f>('FAO green averages'!AP86-'FAO green averages'!AP53)/'FAO green averages'!AP$57</f>
        <v>1.3546137339055847E-2</v>
      </c>
      <c r="AQ7" s="4">
        <f>('FAO green averages'!AQ86-'FAO green averages'!AQ53)/'FAO green averages'!AQ$57</f>
        <v>8.9501476774367789E-3</v>
      </c>
      <c r="AR7" s="4">
        <f>('FAO green averages'!AR86-'FAO green averages'!AR53)/'FAO green averages'!AR$57</f>
        <v>2.3061903002796976E-2</v>
      </c>
      <c r="AS7" s="4">
        <f>('FAO green averages'!AS86-'FAO green averages'!AS53)/'FAO green averages'!AS$57</f>
        <v>1.6184456512062767E-2</v>
      </c>
      <c r="AT7" s="4">
        <f>('FAO green averages'!AT86-'FAO green averages'!AT53)/'FAO green averages'!AT$57</f>
        <v>7.8346769615078478E-3</v>
      </c>
      <c r="AU7" s="4">
        <f>('FAO green averages'!AU86-'FAO green averages'!AU53)/'FAO green averages'!AU$57</f>
        <v>7.1335927367055119E-3</v>
      </c>
      <c r="AV7" s="4">
        <f>('FAO green averages'!AV86-'FAO green averages'!AV53)/'FAO green averages'!AV$57</f>
        <v>1.3322884012539185E-2</v>
      </c>
      <c r="AW7" s="4">
        <f>('FAO green averages'!AW86-'FAO green averages'!AW53)/'FAO green averages'!AW$57</f>
        <v>1.1607768751803964E-2</v>
      </c>
      <c r="AX7" s="4">
        <f>('FAO green averages'!AX86-'FAO green averages'!AX53)/'FAO green averages'!AX$57</f>
        <v>7.5046904315196781E-3</v>
      </c>
      <c r="AY7" s="4">
        <f>('FAO green averages'!AY86-'FAO green averages'!AY53)/'FAO green averages'!AY$57</f>
        <v>9.9270264939847353E-3</v>
      </c>
      <c r="AZ7" s="4">
        <f>('FAO green averages'!AZ86-'FAO green averages'!AZ53)/'FAO green averages'!AZ$57</f>
        <v>8.2455336692624157E-3</v>
      </c>
      <c r="BA7" s="4">
        <f>('FAO green averages'!BA86-'FAO green averages'!BA53)/'FAO green averages'!BA$57</f>
        <v>1.1506132010472679E-2</v>
      </c>
      <c r="BB7" s="4">
        <f>('FAO green averages'!BB86-'FAO green averages'!BB53)/'FAO green averages'!BB$57</f>
        <v>1.4620633047760673E-2</v>
      </c>
      <c r="BC7" s="4">
        <f>('FAO green averages'!BC86-'FAO green averages'!BC53)/'FAO green averages'!BC$57</f>
        <v>9.9494783298813526E-3</v>
      </c>
      <c r="BD7" s="4">
        <f>('FAO green averages'!BD86-'FAO green averages'!BD53)/'FAO green averages'!BD$57</f>
        <v>1.4265596137315498E-2</v>
      </c>
      <c r="BE7" s="4">
        <f>('FAO green averages'!BE86-'FAO green averages'!BE53)/'FAO green averages'!BE$57</f>
        <v>1.476125022410809E-2</v>
      </c>
      <c r="BF7" s="4">
        <f>('FAO green averages'!BF86-'FAO green averages'!BF53)/'FAO green averages'!BF$57</f>
        <v>7.4163873636170332E-3</v>
      </c>
      <c r="BG7" s="4">
        <f>('FAO green averages'!BG86-'FAO green averages'!BG53)/'FAO green averages'!BG$57</f>
        <v>1.1413469068128429E-2</v>
      </c>
      <c r="BH7" s="4">
        <f>('FAO green averages'!BH86-'FAO green averages'!BH53)/'FAO green averages'!BH$57</f>
        <v>1.0189893532496382E-2</v>
      </c>
      <c r="BI7" s="4">
        <f>('FAO green averages'!BI86-'FAO green averages'!BI53)/'FAO green averages'!BI$57</f>
        <v>1.0402420324091249E-2</v>
      </c>
      <c r="BJ7" s="4">
        <f>('FAO green averages'!BJ86-'FAO green averages'!BJ53)/'FAO green averages'!BJ$57</f>
        <v>1.2006342973646411E-2</v>
      </c>
      <c r="BK7" s="4">
        <f>('FAO green averages'!BK86-'FAO green averages'!BK53)/'FAO green averages'!BK$57</f>
        <v>6.7372473532241791E-3</v>
      </c>
      <c r="BL7" s="4">
        <f>('FAO green averages'!BL86-'FAO green averages'!BL53)/'FAO green averages'!BL$57</f>
        <v>1.0525352370492291E-2</v>
      </c>
      <c r="BM7" s="4">
        <f>('FAO green averages'!BM86-'FAO green averages'!BM53)/'FAO green averages'!BM$57</f>
        <v>1.0547991259035184E-2</v>
      </c>
      <c r="BN7" s="4">
        <f>('FAO green averages'!BN86-'FAO green averages'!BN53)/'FAO green averages'!BN$57</f>
        <v>1.5197889182058189E-2</v>
      </c>
      <c r="BO7" s="4">
        <f>('FAO green averages'!BO86-'FAO green averages'!BO53)/'FAO green averages'!BO$57</f>
        <v>9.8368057795265341E-3</v>
      </c>
      <c r="BP7" s="4">
        <f>('FAO green averages'!BP86-'FAO green averages'!BP53)/'FAO green averages'!BP$57</f>
        <v>1.5638644121616335E-2</v>
      </c>
      <c r="BQ7" s="4">
        <f>('FAO green averages'!BQ86-'FAO green averages'!BQ53)/'FAO green averages'!BQ$57</f>
        <v>1.6114824602310937E-2</v>
      </c>
      <c r="BR7" s="4">
        <f>('FAO green averages'!BR86-'FAO green averages'!BR53)/'FAO green averages'!BR$57</f>
        <v>8.0900694397625945E-3</v>
      </c>
      <c r="BS7" s="4">
        <f>('FAO green averages'!BS86-'FAO green averages'!BS53)/'FAO green averages'!BS$57</f>
        <v>1.3616596563769855E-2</v>
      </c>
      <c r="BT7" s="4">
        <f>('FAO green averages'!BT86-'FAO green averages'!BT53)/'FAO green averages'!BT$57</f>
        <v>1.4001473839351549E-2</v>
      </c>
      <c r="BU7" s="4">
        <f>('FAO green averages'!BU86-'FAO green averages'!BU53)/'FAO green averages'!BU$57</f>
        <v>1.491309266687247E-2</v>
      </c>
      <c r="BV7" s="4">
        <f>('FAO green averages'!BV86-'FAO green averages'!BV53)/'FAO green averages'!BV$57</f>
        <v>7.2725370166902229E-3</v>
      </c>
      <c r="BW7" s="4">
        <f>('FAO green averages'!BW86-'FAO green averages'!BW53)/'FAO green averages'!BW$57</f>
        <v>1.3423728813559263E-2</v>
      </c>
      <c r="BX7" s="4">
        <f>('FAO green averages'!BX86-'FAO green averages'!BX53)/'FAO green averages'!BX$57</f>
        <v>1.3482781026640635E-2</v>
      </c>
      <c r="BY7" s="4">
        <f>('FAO green averages'!BY86-'FAO green averages'!BY53)/'FAO green averages'!BY$57</f>
        <v>1.0194446050374957E-2</v>
      </c>
      <c r="BZ7" s="4">
        <f>('FAO green averages'!BZ86-'FAO green averages'!BZ53)/'FAO green averages'!BZ$57</f>
        <v>1.6421052631578933E-2</v>
      </c>
      <c r="CA7" s="4">
        <f>('FAO green averages'!CA86-'FAO green averages'!CA53)/'FAO green averages'!CA$57</f>
        <v>1.3265909240165548E-2</v>
      </c>
      <c r="CB7" s="4">
        <f>('FAO green averages'!CB86-'FAO green averages'!CB53)/'FAO green averages'!CB$57</f>
        <v>9.7341275606566795E-3</v>
      </c>
      <c r="CC7" s="4">
        <f>('FAO green averages'!CC86-'FAO green averages'!CC53)/'FAO green averages'!CC$57</f>
        <v>1.697918204636056E-2</v>
      </c>
      <c r="CD7" s="4">
        <f>('FAO green averages'!CD86-'FAO green averages'!CD53)/'FAO green averages'!CD$57</f>
        <v>1.4096621589334358E-2</v>
      </c>
      <c r="CE7" s="4">
        <f>('FAO green averages'!CE86-'FAO green averages'!CE53)/'FAO green averages'!CE$57</f>
        <v>1.6561224292375241E-2</v>
      </c>
      <c r="CF7" s="4">
        <f>('FAO green averages'!CF86-'FAO green averages'!CF53)/'FAO green averages'!CF$57</f>
        <v>8.9563151160664007E-3</v>
      </c>
      <c r="CG7" s="4">
        <f>('FAO green averages'!CG86-'FAO green averages'!CG53)/'FAO green averages'!CG$57</f>
        <v>9.175915406798997E-3</v>
      </c>
      <c r="CH7" s="4">
        <f>('FAO green averages'!CH86-'FAO green averages'!CH53)/'FAO green averages'!CH$57</f>
        <v>1.3819919422842693E-2</v>
      </c>
      <c r="CI7" s="4">
        <f>('FAO green averages'!CI86-'FAO green averages'!CI53)/'FAO green averages'!CI$57</f>
        <v>7.5779656076945439E-3</v>
      </c>
      <c r="CJ7" s="4">
        <f>('FAO green averages'!CJ86-'FAO green averages'!CJ53)/'FAO green averages'!CJ$57</f>
        <v>7.7807374176363381E-3</v>
      </c>
      <c r="CK7" s="4">
        <f>('FAO green averages'!CK86-'FAO green averages'!CK53)/'FAO green averages'!CK$57</f>
        <v>1.5041171088746596E-2</v>
      </c>
      <c r="CL7" s="4">
        <f>('FAO green averages'!CL86-'FAO green averages'!CL53)/'FAO green averages'!CL$57</f>
        <v>7.1462104219916387E-3</v>
      </c>
      <c r="CM7" s="4">
        <f>('FAO green averages'!CM86-'FAO green averages'!CM53)/'FAO green averages'!CM$57</f>
        <v>1.4998557830977781E-2</v>
      </c>
      <c r="CN7" s="4">
        <f>('FAO green averages'!CN86-'FAO green averages'!CN53)/'FAO green averages'!CN$57</f>
        <v>1.1984659635666481E-2</v>
      </c>
      <c r="CO7" s="4">
        <f>('FAO green averages'!CO86-'FAO green averages'!CO53)/'FAO green averages'!CO$57</f>
        <v>1.1568031284870295E-2</v>
      </c>
      <c r="CP7" s="4">
        <f>('FAO green averages'!CP86-'FAO green averages'!CP53)/'FAO green averages'!CP$57</f>
        <v>1.0821693720901096E-2</v>
      </c>
      <c r="CQ7" s="4">
        <f>('FAO green averages'!CQ86-'FAO green averages'!CQ53)/'FAO green averages'!CQ$57</f>
        <v>1.3832466006379022E-2</v>
      </c>
      <c r="CR7" s="4">
        <f>('FAO green averages'!CR86-'FAO green averages'!CR53)/'FAO green averages'!CR$57</f>
        <v>6.4181346442714962E-3</v>
      </c>
      <c r="CS7" s="4">
        <f>('FAO green averages'!CS86-'FAO green averages'!CS53)/'FAO green averages'!CS$57</f>
        <v>1.1835706333860713E-2</v>
      </c>
      <c r="CT7" s="4">
        <f>('FAO green averages'!CT86-'FAO green averages'!CT53)/'FAO green averages'!CT$57</f>
        <v>7.1391030133146436E-3</v>
      </c>
      <c r="CU7" s="4">
        <f>('FAO green averages'!CU86-'FAO green averages'!CU53)/'FAO green averages'!CU$57</f>
        <v>8.3568670393636864E-3</v>
      </c>
      <c r="CV7" s="4">
        <f>('FAO green averages'!CV86-'FAO green averages'!CV53)/'FAO green averages'!CV$57</f>
        <v>1.2323311206559906E-2</v>
      </c>
      <c r="CW7" s="4">
        <f>('FAO green averages'!CW86-'FAO green averages'!CW53)/'FAO green averages'!CW$57</f>
        <v>1.384508472764218E-2</v>
      </c>
      <c r="CX7" s="4">
        <f>('FAO green averages'!CX86-'FAO green averages'!CX53)/'FAO green averages'!CX$57</f>
        <v>9.5664182754553878E-3</v>
      </c>
      <c r="CY7" s="4">
        <f>('FAO green averages'!CY86-'FAO green averages'!CY53)/'FAO green averages'!CY$57</f>
        <v>1.0520439178711018E-2</v>
      </c>
      <c r="CZ7" s="4">
        <f>('FAO green averages'!CZ86-'FAO green averages'!CZ53)/'FAO green averages'!CZ$57</f>
        <v>9.9783080260304139E-3</v>
      </c>
      <c r="DA7" s="4">
        <f>('FAO green averages'!DA86-'FAO green averages'!DA53)/'FAO green averages'!DA$57</f>
        <v>1.5375960997562273E-2</v>
      </c>
      <c r="DB7" s="4">
        <f>('FAO green averages'!DB86-'FAO green averages'!DB53)/'FAO green averages'!DB$57</f>
        <v>1.2338480636485011E-2</v>
      </c>
      <c r="DC7" s="4">
        <f>('FAO green averages'!DC86-'FAO green averages'!DC53)/'FAO green averages'!DC$57</f>
        <v>1.3272947401461867E-2</v>
      </c>
      <c r="DD7" s="4">
        <f>('FAO green averages'!DD86-'FAO green averages'!DD53)/'FAO green averages'!DD$57</f>
        <v>1.4236575578062282E-2</v>
      </c>
      <c r="DE7" s="4">
        <f>('FAO green averages'!DE86-'FAO green averages'!DE53)/'FAO green averages'!DE$57</f>
        <v>7.3471716955559544E-3</v>
      </c>
      <c r="DF7" s="4">
        <f>('FAO green averages'!DF86-'FAO green averages'!DF53)/'FAO green averages'!DF$57</f>
        <v>7.8436586014357917E-3</v>
      </c>
      <c r="DG7" s="4">
        <f>('FAO green averages'!DG86-'FAO green averages'!DG53)/'FAO green averages'!DG$57</f>
        <v>1.5078575691267157E-2</v>
      </c>
      <c r="DH7" s="4">
        <f>('FAO green averages'!DH86-'FAO green averages'!DH53)/'FAO green averages'!DH$57</f>
        <v>6.835066864784578E-3</v>
      </c>
      <c r="DI7" s="4">
        <f>('FAO green averages'!DI86-'FAO green averages'!DI53)/'FAO green averages'!DI$57</f>
        <v>8.9094550728641923E-3</v>
      </c>
      <c r="DK7" s="4">
        <f t="shared" si="0"/>
        <v>2.3061903002796976E-2</v>
      </c>
      <c r="DL7" s="4">
        <f t="shared" si="1"/>
        <v>6.4181346442714962E-3</v>
      </c>
      <c r="DM7" s="4">
        <f t="shared" si="2"/>
        <v>1.1686646480551661E-2</v>
      </c>
      <c r="DO7" t="s">
        <v>229</v>
      </c>
      <c r="DP7" s="4">
        <f t="shared" si="3"/>
        <v>1.1686646480551661E-2</v>
      </c>
      <c r="DQ7" s="4">
        <f t="shared" si="4"/>
        <v>7.1105731127331318E-2</v>
      </c>
    </row>
    <row r="8" spans="1:121">
      <c r="A8" t="s">
        <v>230</v>
      </c>
      <c r="B8" s="4">
        <f>('FAO green averages'!B87-'FAO green averages'!B54)/'FAO green averages'!B$57</f>
        <v>0.23670161268014719</v>
      </c>
      <c r="C8" s="4">
        <f>('FAO green averages'!C87-'FAO green averages'!C54)/'FAO green averages'!C$57</f>
        <v>0.20700971383565245</v>
      </c>
      <c r="D8" s="4">
        <f>('FAO green averages'!D87-'FAO green averages'!D54)/'FAO green averages'!D$57</f>
        <v>0.13929805419167129</v>
      </c>
      <c r="E8" s="4">
        <f>('FAO green averages'!E87-'FAO green averages'!E54)/'FAO green averages'!E$57</f>
        <v>0.19240265522545141</v>
      </c>
      <c r="F8" s="4">
        <f>('FAO green averages'!F87-'FAO green averages'!F54)/'FAO green averages'!F$57</f>
        <v>0.35521019108280244</v>
      </c>
      <c r="G8" s="4">
        <f>('FAO green averages'!G87-'FAO green averages'!G54)/'FAO green averages'!G$57</f>
        <v>0.11745642462993783</v>
      </c>
      <c r="H8" s="4">
        <f>('FAO green averages'!H87-'FAO green averages'!H54)/'FAO green averages'!H$57</f>
        <v>0.14823308919632058</v>
      </c>
      <c r="I8" s="4">
        <f>('FAO green averages'!I87-'FAO green averages'!I54)/'FAO green averages'!I$57</f>
        <v>0.12289113378801084</v>
      </c>
      <c r="J8" s="4">
        <f>('FAO green averages'!J87-'FAO green averages'!J54)/'FAO green averages'!J$57</f>
        <v>0.2239756163508099</v>
      </c>
      <c r="K8" s="4">
        <f>('FAO green averages'!K87-'FAO green averages'!K54)/'FAO green averages'!K$57</f>
        <v>0.18322888689943301</v>
      </c>
      <c r="L8" s="4">
        <f>('FAO green averages'!L87-'FAO green averages'!L54)/'FAO green averages'!L$57</f>
        <v>0.22067726890878014</v>
      </c>
      <c r="M8" s="4">
        <f>('FAO green averages'!M87-'FAO green averages'!M54)/'FAO green averages'!M$57</f>
        <v>0.1330861225440709</v>
      </c>
      <c r="N8" s="4">
        <f>('FAO green averages'!N87-'FAO green averages'!N54)/'FAO green averages'!N$57</f>
        <v>9.1478190630048445E-2</v>
      </c>
      <c r="O8" s="4">
        <f>('FAO green averages'!O87-'FAO green averages'!O54)/'FAO green averages'!O$57</f>
        <v>0.19841300118261937</v>
      </c>
      <c r="P8" s="4">
        <f>('FAO green averages'!P87-'FAO green averages'!P54)/'FAO green averages'!P$57</f>
        <v>7.6814284451515946E-2</v>
      </c>
      <c r="Q8" s="4">
        <f>('FAO green averages'!Q87-'FAO green averages'!Q54)/'FAO green averages'!Q$57</f>
        <v>0.26969312327335165</v>
      </c>
      <c r="R8" s="4">
        <f>('FAO green averages'!R87-'FAO green averages'!R54)/'FAO green averages'!R$57</f>
        <v>0.12169128006232093</v>
      </c>
      <c r="S8" s="4">
        <f>('FAO green averages'!S87-'FAO green averages'!S54)/'FAO green averages'!S$57</f>
        <v>0.17328091639272036</v>
      </c>
      <c r="T8" s="4">
        <f>('FAO green averages'!T87-'FAO green averages'!T54)/'FAO green averages'!T$57</f>
        <v>0.18513185813883001</v>
      </c>
      <c r="U8" s="4">
        <f>('FAO green averages'!U87-'FAO green averages'!U54)/'FAO green averages'!U$57</f>
        <v>0.17425880172946265</v>
      </c>
      <c r="V8" s="4">
        <f>('FAO green averages'!V87-'FAO green averages'!V54)/'FAO green averages'!V$57</f>
        <v>0.11628486055776892</v>
      </c>
      <c r="W8" s="4">
        <f>('FAO green averages'!W87-'FAO green averages'!W54)/'FAO green averages'!W$57</f>
        <v>0.1777314676987197</v>
      </c>
      <c r="X8" s="4">
        <f>('FAO green averages'!X87-'FAO green averages'!X54)/'FAO green averages'!X$57</f>
        <v>0.1738776114979996</v>
      </c>
      <c r="Y8" s="4">
        <f>('FAO green averages'!Y87-'FAO green averages'!Y54)/'FAO green averages'!Y$57</f>
        <v>8.4145411405812984E-2</v>
      </c>
      <c r="Z8" s="4">
        <f>('FAO green averages'!Z87-'FAO green averages'!Z54)/'FAO green averages'!Z$57</f>
        <v>0.15888057575213949</v>
      </c>
      <c r="AA8" s="4">
        <f>('FAO green averages'!AA87-'FAO green averages'!AA54)/'FAO green averages'!AA$57</f>
        <v>0.16601629632625003</v>
      </c>
      <c r="AB8" s="4">
        <f>('FAO green averages'!AB87-'FAO green averages'!AB54)/'FAO green averages'!AB$57</f>
        <v>0.19763287181777575</v>
      </c>
      <c r="AC8" s="4">
        <f>('FAO green averages'!AC87-'FAO green averages'!AC54)/'FAO green averages'!AC$57</f>
        <v>0.21363997974976481</v>
      </c>
      <c r="AD8" s="4">
        <f>('FAO green averages'!AD87-'FAO green averages'!AD54)/'FAO green averages'!AD$57</f>
        <v>7.0355243893041444E-2</v>
      </c>
      <c r="AE8" s="4">
        <f>('FAO green averages'!AE87-'FAO green averages'!AE54)/'FAO green averages'!AE$57</f>
        <v>0.20882308375002701</v>
      </c>
      <c r="AF8" s="4">
        <f>('FAO green averages'!AF87-'FAO green averages'!AF54)/'FAO green averages'!AF$57</f>
        <v>0.19950685328885356</v>
      </c>
      <c r="AG8" s="4">
        <f>('FAO green averages'!AG87-'FAO green averages'!AG54)/'FAO green averages'!AG$57</f>
        <v>0.18106788881436775</v>
      </c>
      <c r="AH8" s="4">
        <f>('FAO green averages'!AH87-'FAO green averages'!AH54)/'FAO green averages'!AH$57</f>
        <v>0.13107410653422924</v>
      </c>
      <c r="AI8" s="4">
        <f>('FAO green averages'!AI87-'FAO green averages'!AI54)/'FAO green averages'!AI$57</f>
        <v>0.26833909168294023</v>
      </c>
      <c r="AJ8" s="4">
        <f>('FAO green averages'!AJ87-'FAO green averages'!AJ54)/'FAO green averages'!AJ$57</f>
        <v>6.0489836173360408E-2</v>
      </c>
      <c r="AK8" s="4">
        <f>('FAO green averages'!AK87-'FAO green averages'!AK54)/'FAO green averages'!AK$57</f>
        <v>0.20363506133046819</v>
      </c>
      <c r="AL8" s="4">
        <f>('FAO green averages'!AL87-'FAO green averages'!AL54)/'FAO green averages'!AL$57</f>
        <v>0.30549824007767934</v>
      </c>
      <c r="AM8" s="4">
        <f>('FAO green averages'!AM87-'FAO green averages'!AM54)/'FAO green averages'!AM$57</f>
        <v>5.4769587159758368E-2</v>
      </c>
      <c r="AN8" s="4">
        <f>('FAO green averages'!AN87-'FAO green averages'!AN54)/'FAO green averages'!AN$57</f>
        <v>0.1316709719366686</v>
      </c>
      <c r="AO8" s="4">
        <f>('FAO green averages'!AO87-'FAO green averages'!AO54)/'FAO green averages'!AO$57</f>
        <v>0.17875660144148195</v>
      </c>
      <c r="AP8" s="4">
        <f>('FAO green averages'!AP87-'FAO green averages'!AP54)/'FAO green averages'!AP$57</f>
        <v>0.21320636623748207</v>
      </c>
      <c r="AQ8" s="4">
        <f>('FAO green averages'!AQ87-'FAO green averages'!AQ54)/'FAO green averages'!AQ$57</f>
        <v>9.1291506309854109E-2</v>
      </c>
      <c r="AR8" s="4">
        <f>('FAO green averages'!AR87-'FAO green averages'!AR54)/'FAO green averages'!AR$57</f>
        <v>0.39284394954878882</v>
      </c>
      <c r="AS8" s="4">
        <f>('FAO green averages'!AS87-'FAO green averages'!AS54)/'FAO green averages'!AS$57</f>
        <v>0.19773880530579538</v>
      </c>
      <c r="AT8" s="4">
        <f>('FAO green averages'!AT87-'FAO green averages'!AT54)/'FAO green averages'!AT$57</f>
        <v>0.13409787668899736</v>
      </c>
      <c r="AU8" s="4">
        <f>('FAO green averages'!AU87-'FAO green averages'!AU54)/'FAO green averages'!AU$57</f>
        <v>0.21141374837872887</v>
      </c>
      <c r="AV8" s="4">
        <f>('FAO green averages'!AV87-'FAO green averages'!AV54)/'FAO green averages'!AV$57</f>
        <v>6.7946708463949818E-2</v>
      </c>
      <c r="AW8" s="4">
        <f>('FAO green averages'!AW87-'FAO green averages'!AW54)/'FAO green averages'!AW$57</f>
        <v>0.11750030926559728</v>
      </c>
      <c r="AX8" s="4">
        <f>('FAO green averages'!AX87-'FAO green averages'!AX54)/'FAO green averages'!AX$57</f>
        <v>0.16334427767354598</v>
      </c>
      <c r="AY8" s="4">
        <f>('FAO green averages'!AY87-'FAO green averages'!AY54)/'FAO green averages'!AY$57</f>
        <v>0.16566958122411421</v>
      </c>
      <c r="AZ8" s="4">
        <f>('FAO green averages'!AZ87-'FAO green averages'!AZ54)/'FAO green averages'!AZ$57</f>
        <v>7.9883012086401847E-2</v>
      </c>
      <c r="BA8" s="4">
        <f>('FAO green averages'!BA87-'FAO green averages'!BA54)/'FAO green averages'!BA$57</f>
        <v>0.20835055808185191</v>
      </c>
      <c r="BB8" s="4">
        <f>('FAO green averages'!BB87-'FAO green averages'!BB54)/'FAO green averages'!BB$57</f>
        <v>0.23292121958309819</v>
      </c>
      <c r="BC8" s="4">
        <f>('FAO green averages'!BC87-'FAO green averages'!BC54)/'FAO green averages'!BC$57</f>
        <v>0.14237045353361352</v>
      </c>
      <c r="BD8" s="4">
        <f>('FAO green averages'!BD87-'FAO green averages'!BD54)/'FAO green averages'!BD$57</f>
        <v>0.14397278563198421</v>
      </c>
      <c r="BE8" s="4">
        <f>('FAO green averages'!BE87-'FAO green averages'!BE54)/'FAO green averages'!BE$57</f>
        <v>0.28237614295105479</v>
      </c>
      <c r="BF8" s="4">
        <f>('FAO green averages'!BF87-'FAO green averages'!BF54)/'FAO green averages'!BF$57</f>
        <v>8.0082721243671162E-2</v>
      </c>
      <c r="BG8" s="4">
        <f>('FAO green averages'!BG87-'FAO green averages'!BG54)/'FAO green averages'!BG$57</f>
        <v>0.14767032106499611</v>
      </c>
      <c r="BH8" s="4">
        <f>('FAO green averages'!BH87-'FAO green averages'!BH54)/'FAO green averages'!BH$57</f>
        <v>0.19539567773716823</v>
      </c>
      <c r="BI8" s="4">
        <f>('FAO green averages'!BI87-'FAO green averages'!BI54)/'FAO green averages'!BI$57</f>
        <v>0.21123958721869951</v>
      </c>
      <c r="BJ8" s="4">
        <f>('FAO green averages'!BJ87-'FAO green averages'!BJ54)/'FAO green averages'!BJ$57</f>
        <v>0.16370912935135543</v>
      </c>
      <c r="BK8" s="4">
        <f>('FAO green averages'!BK87-'FAO green averages'!BK54)/'FAO green averages'!BK$57</f>
        <v>3.8729547641963423E-2</v>
      </c>
      <c r="BL8" s="4">
        <f>('FAO green averages'!BL87-'FAO green averages'!BL54)/'FAO green averages'!BL$57</f>
        <v>0.18318689364817864</v>
      </c>
      <c r="BM8" s="4">
        <f>('FAO green averages'!BM87-'FAO green averages'!BM54)/'FAO green averages'!BM$57</f>
        <v>0.18318204740292493</v>
      </c>
      <c r="BN8" s="4">
        <f>('FAO green averages'!BN87-'FAO green averages'!BN54)/'FAO green averages'!BN$57</f>
        <v>0.15893139841688647</v>
      </c>
      <c r="BO8" s="4">
        <f>('FAO green averages'!BO87-'FAO green averages'!BO54)/'FAO green averages'!BO$57</f>
        <v>0.14866477455976271</v>
      </c>
      <c r="BP8" s="4">
        <f>('FAO green averages'!BP87-'FAO green averages'!BP54)/'FAO green averages'!BP$57</f>
        <v>0.16281654362149722</v>
      </c>
      <c r="BQ8" s="4">
        <f>('FAO green averages'!BQ87-'FAO green averages'!BQ54)/'FAO green averages'!BQ$57</f>
        <v>0.40603140059070431</v>
      </c>
      <c r="BR8" s="4">
        <f>('FAO green averages'!BR87-'FAO green averages'!BR54)/'FAO green averages'!BR$57</f>
        <v>0.12856468684689537</v>
      </c>
      <c r="BS8" s="4">
        <f>('FAO green averages'!BS87-'FAO green averages'!BS54)/'FAO green averages'!BS$57</f>
        <v>0.16318528552078149</v>
      </c>
      <c r="BT8" s="4">
        <f>('FAO green averages'!BT87-'FAO green averages'!BT54)/'FAO green averages'!BT$57</f>
        <v>0.2439770988039226</v>
      </c>
      <c r="BU8" s="4">
        <f>('FAO green averages'!BU87-'FAO green averages'!BU54)/'FAO green averages'!BU$57</f>
        <v>0.15159930062737834</v>
      </c>
      <c r="BV8" s="4">
        <f>('FAO green averages'!BV87-'FAO green averages'!BV54)/'FAO green averages'!BV$57</f>
        <v>3.0188876680793234E-2</v>
      </c>
      <c r="BW8" s="4">
        <f>('FAO green averages'!BW87-'FAO green averages'!BW54)/'FAO green averages'!BW$57</f>
        <v>0.18567231638418083</v>
      </c>
      <c r="BX8" s="4">
        <f>('FAO green averages'!BX87-'FAO green averages'!BX54)/'FAO green averages'!BX$57</f>
        <v>0.18572666233484963</v>
      </c>
      <c r="BY8" s="4">
        <f>('FAO green averages'!BY87-'FAO green averages'!BY54)/'FAO green averages'!BY$57</f>
        <v>0.11098263668073458</v>
      </c>
      <c r="BZ8" s="4">
        <f>('FAO green averages'!BZ87-'FAO green averages'!BZ54)/'FAO green averages'!BZ$57</f>
        <v>0.1916491228070176</v>
      </c>
      <c r="CA8" s="4">
        <f>('FAO green averages'!CA87-'FAO green averages'!CA54)/'FAO green averages'!CA$57</f>
        <v>0.13705917120903649</v>
      </c>
      <c r="CB8" s="4">
        <f>('FAO green averages'!CB87-'FAO green averages'!CB54)/'FAO green averages'!CB$57</f>
        <v>9.2207855101941946E-2</v>
      </c>
      <c r="CC8" s="4">
        <f>('FAO green averages'!CC87-'FAO green averages'!CC54)/'FAO green averages'!CC$57</f>
        <v>0.26708991584231506</v>
      </c>
      <c r="CD8" s="4">
        <f>('FAO green averages'!CD87-'FAO green averages'!CD54)/'FAO green averages'!CD$57</f>
        <v>0.16438094327901745</v>
      </c>
      <c r="CE8" s="4">
        <f>('FAO green averages'!CE87-'FAO green averages'!CE54)/'FAO green averages'!CE$57</f>
        <v>0.13266391936076771</v>
      </c>
      <c r="CF8" s="4">
        <f>('FAO green averages'!CF87-'FAO green averages'!CF54)/'FAO green averages'!CF$57</f>
        <v>0.17029184183269375</v>
      </c>
      <c r="CG8" s="4">
        <f>('FAO green averages'!CG87-'FAO green averages'!CG54)/'FAO green averages'!CG$57</f>
        <v>6.5280083894083671E-2</v>
      </c>
      <c r="CH8" s="4">
        <f>('FAO green averages'!CH87-'FAO green averages'!CH54)/'FAO green averages'!CH$57</f>
        <v>0.13276492082825819</v>
      </c>
      <c r="CI8" s="4">
        <f>('FAO green averages'!CI87-'FAO green averages'!CI54)/'FAO green averages'!CI$57</f>
        <v>7.665403672398724E-2</v>
      </c>
      <c r="CJ8" s="4">
        <f>('FAO green averages'!CJ87-'FAO green averages'!CJ54)/'FAO green averages'!CJ$57</f>
        <v>0.13500630870601424</v>
      </c>
      <c r="CK8" s="4">
        <f>('FAO green averages'!CK87-'FAO green averages'!CK54)/'FAO green averages'!CK$57</f>
        <v>0.20025617566331208</v>
      </c>
      <c r="CL8" s="4">
        <f>('FAO green averages'!CL87-'FAO green averages'!CL54)/'FAO green averages'!CL$57</f>
        <v>0.13191800114756663</v>
      </c>
      <c r="CM8" s="4">
        <f>('FAO green averages'!CM87-'FAO green averages'!CM54)/'FAO green averages'!CM$57</f>
        <v>0.24522642053648697</v>
      </c>
      <c r="CN8" s="4">
        <f>('FAO green averages'!CN87-'FAO green averages'!CN54)/'FAO green averages'!CN$57</f>
        <v>8.4192233940556083E-2</v>
      </c>
      <c r="CO8" s="4">
        <f>('FAO green averages'!CO87-'FAO green averages'!CO54)/'FAO green averages'!CO$57</f>
        <v>0.16574020044429436</v>
      </c>
      <c r="CP8" s="4">
        <f>('FAO green averages'!CP87-'FAO green averages'!CP54)/'FAO green averages'!CP$57</f>
        <v>0.13744180193783834</v>
      </c>
      <c r="CQ8" s="4">
        <f>('FAO green averages'!CQ87-'FAO green averages'!CQ54)/'FAO green averages'!CQ$57</f>
        <v>0.19157293939902639</v>
      </c>
      <c r="CR8" s="4">
        <f>('FAO green averages'!CR87-'FAO green averages'!CR54)/'FAO green averages'!CR$57</f>
        <v>0.17882015567390414</v>
      </c>
      <c r="CS8" s="4">
        <f>('FAO green averages'!CS87-'FAO green averages'!CS54)/'FAO green averages'!CS$57</f>
        <v>0.18784789359582824</v>
      </c>
      <c r="CT8" s="4">
        <f>('FAO green averages'!CT87-'FAO green averages'!CT54)/'FAO green averages'!CT$57</f>
        <v>5.9258934828311141E-2</v>
      </c>
      <c r="CU8" s="4">
        <f>('FAO green averages'!CU87-'FAO green averages'!CU54)/'FAO green averages'!CU$57</f>
        <v>0.16385222753731785</v>
      </c>
      <c r="CV8" s="4">
        <f>('FAO green averages'!CV87-'FAO green averages'!CV54)/'FAO green averages'!CV$57</f>
        <v>0.15315892229597827</v>
      </c>
      <c r="CW8" s="4">
        <f>('FAO green averages'!CW87-'FAO green averages'!CW54)/'FAO green averages'!CW$57</f>
        <v>0.27380125086865886</v>
      </c>
      <c r="CX8" s="4">
        <f>('FAO green averages'!CX87-'FAO green averages'!CX54)/'FAO green averages'!CX$57</f>
        <v>0.1814454642230342</v>
      </c>
      <c r="CY8" s="4">
        <f>('FAO green averages'!CY87-'FAO green averages'!CY54)/'FAO green averages'!CY$57</f>
        <v>0.31367781155015201</v>
      </c>
      <c r="CZ8" s="4">
        <f>('FAO green averages'!CZ87-'FAO green averages'!CZ54)/'FAO green averages'!CZ$57</f>
        <v>0.17531453362255961</v>
      </c>
      <c r="DA8" s="4">
        <f>('FAO green averages'!DA87-'FAO green averages'!DA54)/'FAO green averages'!DA$57</f>
        <v>0.18882430151884494</v>
      </c>
      <c r="DB8" s="4">
        <f>('FAO green averages'!DB87-'FAO green averages'!DB54)/'FAO green averages'!DB$57</f>
        <v>0.1474410818740948</v>
      </c>
      <c r="DC8" s="4">
        <f>('FAO green averages'!DC87-'FAO green averages'!DC54)/'FAO green averages'!DC$57</f>
        <v>0.14815479126496575</v>
      </c>
      <c r="DD8" s="4">
        <f>('FAO green averages'!DD87-'FAO green averages'!DD54)/'FAO green averages'!DD$57</f>
        <v>0.31196254538505624</v>
      </c>
      <c r="DE8" s="4">
        <f>('FAO green averages'!DE87-'FAO green averages'!DE54)/'FAO green averages'!DE$57</f>
        <v>7.0119124045937745E-2</v>
      </c>
      <c r="DF8" s="4">
        <f>('FAO green averages'!DF87-'FAO green averages'!DF54)/'FAO green averages'!DF$57</f>
        <v>0.12290614198351502</v>
      </c>
      <c r="DG8" s="4">
        <f>('FAO green averages'!DG87-'FAO green averages'!DG54)/'FAO green averages'!DG$57</f>
        <v>0.1586632186194549</v>
      </c>
      <c r="DH8" s="4">
        <f>('FAO green averages'!DH87-'FAO green averages'!DH54)/'FAO green averages'!DH$57</f>
        <v>0.12564635958395254</v>
      </c>
      <c r="DI8" s="4">
        <f>('FAO green averages'!DI87-'FAO green averages'!DI54)/'FAO green averages'!DI$57</f>
        <v>0.14690241038745772</v>
      </c>
      <c r="DK8" s="4">
        <f t="shared" si="0"/>
        <v>0.40603140059070431</v>
      </c>
      <c r="DL8" s="4">
        <f t="shared" si="1"/>
        <v>3.0188876680793234E-2</v>
      </c>
      <c r="DM8" s="4">
        <f t="shared" si="2"/>
        <v>0.16791772441909383</v>
      </c>
      <c r="DO8" t="s">
        <v>230</v>
      </c>
      <c r="DP8" s="4">
        <f t="shared" si="3"/>
        <v>0.16791772441909383</v>
      </c>
      <c r="DQ8" s="4">
        <f t="shared" si="4"/>
        <v>-7.988253793615753E-2</v>
      </c>
    </row>
    <row r="9" spans="1:121">
      <c r="A9" t="s">
        <v>231</v>
      </c>
      <c r="B9" s="4">
        <f>('FAO green averages'!B88-'FAO green averages'!B55)/'FAO green averages'!B$57</f>
        <v>0.18295482835882829</v>
      </c>
      <c r="C9" s="4">
        <f>('FAO green averages'!C88-'FAO green averages'!C55)/'FAO green averages'!C$57</f>
        <v>0.15916250984510372</v>
      </c>
      <c r="D9" s="4">
        <f>('FAO green averages'!D88-'FAO green averages'!D55)/'FAO green averages'!D$57</f>
        <v>0.17785051827605014</v>
      </c>
      <c r="E9" s="4">
        <f>('FAO green averages'!E88-'FAO green averages'!E55)/'FAO green averages'!E$57</f>
        <v>0.20826924633692218</v>
      </c>
      <c r="F9" s="4">
        <f>('FAO green averages'!F88-'FAO green averages'!F55)/'FAO green averages'!F$57</f>
        <v>0.18165605095541412</v>
      </c>
      <c r="G9" s="4">
        <f>('FAO green averages'!G88-'FAO green averages'!G55)/'FAO green averages'!G$57</f>
        <v>0.14601033546465797</v>
      </c>
      <c r="H9" s="4">
        <f>('FAO green averages'!H88-'FAO green averages'!H55)/'FAO green averages'!H$57</f>
        <v>0.14966338684619365</v>
      </c>
      <c r="I9" s="4">
        <f>('FAO green averages'!I88-'FAO green averages'!I55)/'FAO green averages'!I$57</f>
        <v>0.15106917593969543</v>
      </c>
      <c r="J9" s="4">
        <f>('FAO green averages'!J88-'FAO green averages'!J55)/'FAO green averages'!J$57</f>
        <v>0.19057100017206191</v>
      </c>
      <c r="K9" s="4">
        <f>('FAO green averages'!K88-'FAO green averages'!K55)/'FAO green averages'!K$57</f>
        <v>0.16253854570774895</v>
      </c>
      <c r="L9" s="4">
        <f>('FAO green averages'!L88-'FAO green averages'!L55)/'FAO green averages'!L$57</f>
        <v>0.15848324208452827</v>
      </c>
      <c r="M9" s="4">
        <f>('FAO green averages'!M88-'FAO green averages'!M55)/'FAO green averages'!M$57</f>
        <v>0.14562786363283375</v>
      </c>
      <c r="N9" s="4">
        <f>('FAO green averages'!N88-'FAO green averages'!N55)/'FAO green averages'!N$57</f>
        <v>0.13966074313408736</v>
      </c>
      <c r="O9" s="4">
        <f>('FAO green averages'!O88-'FAO green averages'!O55)/'FAO green averages'!O$57</f>
        <v>0.16749958671905787</v>
      </c>
      <c r="P9" s="4">
        <f>('FAO green averages'!P88-'FAO green averages'!P55)/'FAO green averages'!P$57</f>
        <v>0.3538407142225759</v>
      </c>
      <c r="Q9" s="4">
        <f>('FAO green averages'!Q88-'FAO green averages'!Q55)/'FAO green averages'!Q$57</f>
        <v>0.16613156126334661</v>
      </c>
      <c r="R9" s="4">
        <f>('FAO green averages'!R88-'FAO green averages'!R55)/'FAO green averages'!R$57</f>
        <v>0.18850380388841925</v>
      </c>
      <c r="S9" s="4">
        <f>('FAO green averages'!S88-'FAO green averages'!S55)/'FAO green averages'!S$57</f>
        <v>0.17629714982885411</v>
      </c>
      <c r="T9" s="4">
        <f>('FAO green averages'!T88-'FAO green averages'!T55)/'FAO green averages'!T$57</f>
        <v>0.16914216429220988</v>
      </c>
      <c r="U9" s="4">
        <f>('FAO green averages'!U88-'FAO green averages'!U55)/'FAO green averages'!U$57</f>
        <v>0.17634342186534896</v>
      </c>
      <c r="V9" s="4">
        <f>('FAO green averages'!V88-'FAO green averages'!V55)/'FAO green averages'!V$57</f>
        <v>0.16527639442231065</v>
      </c>
      <c r="W9" s="4">
        <f>('FAO green averages'!W88-'FAO green averages'!W55)/'FAO green averages'!W$57</f>
        <v>0.17386126823459372</v>
      </c>
      <c r="X9" s="4">
        <f>('FAO green averages'!X88-'FAO green averages'!X55)/'FAO green averages'!X$57</f>
        <v>0.18158245666024597</v>
      </c>
      <c r="Y9" s="4">
        <f>('FAO green averages'!Y88-'FAO green averages'!Y55)/'FAO green averages'!Y$57</f>
        <v>0.14354715702059156</v>
      </c>
      <c r="Z9" s="4">
        <f>('FAO green averages'!Z88-'FAO green averages'!Z55)/'FAO green averages'!Z$57</f>
        <v>0.16430463366503817</v>
      </c>
      <c r="AA9" s="4">
        <f>('FAO green averages'!AA88-'FAO green averages'!AA55)/'FAO green averages'!AA$57</f>
        <v>0.1541074425281545</v>
      </c>
      <c r="AB9" s="4">
        <f>('FAO green averages'!AB88-'FAO green averages'!AB55)/'FAO green averages'!AB$57</f>
        <v>0.18073544737233868</v>
      </c>
      <c r="AC9" s="4">
        <f>('FAO green averages'!AC88-'FAO green averages'!AC55)/'FAO green averages'!AC$57</f>
        <v>0.17306718738699639</v>
      </c>
      <c r="AD9" s="4">
        <f>('FAO green averages'!AD88-'FAO green averages'!AD55)/'FAO green averages'!AD$57</f>
        <v>0.1564306079987671</v>
      </c>
      <c r="AE9" s="4">
        <f>('FAO green averages'!AE88-'FAO green averages'!AE55)/'FAO green averages'!AE$57</f>
        <v>0.16674242916206694</v>
      </c>
      <c r="AF9" s="4">
        <f>('FAO green averages'!AF88-'FAO green averages'!AF55)/'FAO green averages'!AF$57</f>
        <v>0.18833853071288711</v>
      </c>
      <c r="AG9" s="4">
        <f>('FAO green averages'!AG88-'FAO green averages'!AG55)/'FAO green averages'!AG$57</f>
        <v>0.16042551605931887</v>
      </c>
      <c r="AH9" s="4">
        <f>('FAO green averages'!AH88-'FAO green averages'!AH55)/'FAO green averages'!AH$57</f>
        <v>0.1546401791800564</v>
      </c>
      <c r="AI9" s="4">
        <f>('FAO green averages'!AI88-'FAO green averages'!AI55)/'FAO green averages'!AI$57</f>
        <v>0.17505382805067343</v>
      </c>
      <c r="AJ9" s="4">
        <f>('FAO green averages'!AJ88-'FAO green averages'!AJ55)/'FAO green averages'!AJ$57</f>
        <v>0.15259437839022516</v>
      </c>
      <c r="AK9" s="4">
        <f>('FAO green averages'!AK88-'FAO green averages'!AK55)/'FAO green averages'!AK$57</f>
        <v>0.16368520010744012</v>
      </c>
      <c r="AL9" s="4">
        <f>('FAO green averages'!AL88-'FAO green averages'!AL55)/'FAO green averages'!AL$57</f>
        <v>0.15717926932880216</v>
      </c>
      <c r="AM9" s="4">
        <f>('FAO green averages'!AM88-'FAO green averages'!AM55)/'FAO green averages'!AM$57</f>
        <v>0.15570447588318026</v>
      </c>
      <c r="AN9" s="4">
        <f>('FAO green averages'!AN88-'FAO green averages'!AN55)/'FAO green averages'!AN$57</f>
        <v>0.16112253325601425</v>
      </c>
      <c r="AO9" s="4">
        <f>('FAO green averages'!AO88-'FAO green averages'!AO55)/'FAO green averages'!AO$57</f>
        <v>0.16856349422925648</v>
      </c>
      <c r="AP9" s="4">
        <f>('FAO green averages'!AP88-'FAO green averages'!AP55)/'FAO green averages'!AP$57</f>
        <v>0.17180793991416307</v>
      </c>
      <c r="AQ9" s="4">
        <f>('FAO green averages'!AQ88-'FAO green averages'!AQ55)/'FAO green averages'!AQ$57</f>
        <v>0.17497538709388705</v>
      </c>
      <c r="AR9" s="4">
        <f>('FAO green averages'!AR88-'FAO green averages'!AR55)/'FAO green averages'!AR$57</f>
        <v>0.32518866430946208</v>
      </c>
      <c r="AS9" s="4">
        <f>('FAO green averages'!AS88-'FAO green averages'!AS55)/'FAO green averages'!AS$57</f>
        <v>0.17998753672215798</v>
      </c>
      <c r="AT9" s="4">
        <f>('FAO green averages'!AT88-'FAO green averages'!AT55)/'FAO green averages'!AT$57</f>
        <v>0.21437492903372324</v>
      </c>
      <c r="AU9" s="4">
        <f>('FAO green averages'!AU88-'FAO green averages'!AU55)/'FAO green averages'!AU$57</f>
        <v>0.19020752269779495</v>
      </c>
      <c r="AV9" s="4">
        <f>('FAO green averages'!AV88-'FAO green averages'!AV55)/'FAO green averages'!AV$57</f>
        <v>0.1447492163009404</v>
      </c>
      <c r="AW9" s="4">
        <f>('FAO green averages'!AW88-'FAO green averages'!AW55)/'FAO green averages'!AW$57</f>
        <v>0.14667436394375491</v>
      </c>
      <c r="AX9" s="4">
        <f>('FAO green averages'!AX88-'FAO green averages'!AX55)/'FAO green averages'!AX$57</f>
        <v>0.19013836772983109</v>
      </c>
      <c r="AY9" s="4">
        <f>('FAO green averages'!AY88-'FAO green averages'!AY55)/'FAO green averages'!AY$57</f>
        <v>0.17079744921438453</v>
      </c>
      <c r="AZ9" s="4">
        <f>('FAO green averages'!AZ88-'FAO green averages'!AZ55)/'FAO green averages'!AZ$57</f>
        <v>0.13277423446914974</v>
      </c>
      <c r="BA9" s="4">
        <f>('FAO green averages'!BA88-'FAO green averages'!BA55)/'FAO green averages'!BA$57</f>
        <v>0.17507234394377852</v>
      </c>
      <c r="BB9" s="4">
        <f>('FAO green averages'!BB88-'FAO green averages'!BB55)/'FAO green averages'!BB$57</f>
        <v>0.16621351254296413</v>
      </c>
      <c r="BC9" s="4">
        <f>('FAO green averages'!BC88-'FAO green averages'!BC55)/'FAO green averages'!BC$57</f>
        <v>0.16296626081570242</v>
      </c>
      <c r="BD9" s="4">
        <f>('FAO green averages'!BD88-'FAO green averages'!BD55)/'FAO green averages'!BD$57</f>
        <v>0.18631234339850394</v>
      </c>
      <c r="BE9" s="4">
        <f>('FAO green averages'!BE88-'FAO green averages'!BE55)/'FAO green averages'!BE$57</f>
        <v>0.18645789756768069</v>
      </c>
      <c r="BF9" s="4">
        <f>('FAO green averages'!BF88-'FAO green averages'!BF55)/'FAO green averages'!BF$57</f>
        <v>0.15674249447336519</v>
      </c>
      <c r="BG9" s="4">
        <f>('FAO green averages'!BG88-'FAO green averages'!BG55)/'FAO green averages'!BG$57</f>
        <v>0.17965935787000778</v>
      </c>
      <c r="BH9" s="4">
        <f>('FAO green averages'!BH88-'FAO green averages'!BH55)/'FAO green averages'!BH$57</f>
        <v>0.19962656920387731</v>
      </c>
      <c r="BI9" s="4">
        <f>('FAO green averages'!BI88-'FAO green averages'!BI55)/'FAO green averages'!BI$57</f>
        <v>0.18732645364499148</v>
      </c>
      <c r="BJ9" s="4">
        <f>('FAO green averages'!BJ88-'FAO green averages'!BJ55)/'FAO green averages'!BJ$57</f>
        <v>0.15389262251755645</v>
      </c>
      <c r="BK9" s="4">
        <f>('FAO green averages'!BK88-'FAO green averages'!BK55)/'FAO green averages'!BK$57</f>
        <v>0.14748796920115498</v>
      </c>
      <c r="BL9" s="4">
        <f>('FAO green averages'!BL88-'FAO green averages'!BL55)/'FAO green averages'!BL$57</f>
        <v>0.16698700347794249</v>
      </c>
      <c r="BM9" s="4">
        <f>('FAO green averages'!BM88-'FAO green averages'!BM55)/'FAO green averages'!BM$57</f>
        <v>0.16700285762313</v>
      </c>
      <c r="BN9" s="4">
        <f>('FAO green averages'!BN88-'FAO green averages'!BN55)/'FAO green averages'!BN$57</f>
        <v>0.16688654353562013</v>
      </c>
      <c r="BO9" s="4">
        <f>('FAO green averages'!BO88-'FAO green averages'!BO55)/'FAO green averages'!BO$57</f>
        <v>0.16808037154099209</v>
      </c>
      <c r="BP9" s="4">
        <f>('FAO green averages'!BP88-'FAO green averages'!BP55)/'FAO green averages'!BP$57</f>
        <v>0.160435024212114</v>
      </c>
      <c r="BQ9" s="4">
        <f>('FAO green averages'!BQ88-'FAO green averages'!BQ55)/'FAO green averages'!BQ$57</f>
        <v>0.17399865277993679</v>
      </c>
      <c r="BR9" s="4">
        <f>('FAO green averages'!BR88-'FAO green averages'!BR55)/'FAO green averages'!BR$57</f>
        <v>0.16159913705925974</v>
      </c>
      <c r="BS9" s="4">
        <f>('FAO green averages'!BS88-'FAO green averages'!BS55)/'FAO green averages'!BS$57</f>
        <v>0.14917658800884009</v>
      </c>
      <c r="BT9" s="4">
        <f>('FAO green averages'!BT88-'FAO green averages'!BT55)/'FAO green averages'!BT$57</f>
        <v>0.16977495606825016</v>
      </c>
      <c r="BU9" s="4">
        <f>('FAO green averages'!BU88-'FAO green averages'!BU55)/'FAO green averages'!BU$57</f>
        <v>0.16183276766430096</v>
      </c>
      <c r="BV9" s="4">
        <f>('FAO green averages'!BV88-'FAO green averages'!BV55)/'FAO green averages'!BV$57</f>
        <v>0.13064406424946368</v>
      </c>
      <c r="BW9" s="4">
        <f>('FAO green averages'!BW88-'FAO green averages'!BW55)/'FAO green averages'!BW$57</f>
        <v>0.16388700564971756</v>
      </c>
      <c r="BX9" s="4">
        <f>('FAO green averages'!BX88-'FAO green averages'!BX55)/'FAO green averages'!BX$57</f>
        <v>0.16390513320337893</v>
      </c>
      <c r="BY9" s="4">
        <f>('FAO green averages'!BY88-'FAO green averages'!BY55)/'FAO green averages'!BY$57</f>
        <v>0.14382070108496658</v>
      </c>
      <c r="BZ9" s="4">
        <f>('FAO green averages'!BZ88-'FAO green averages'!BZ55)/'FAO green averages'!BZ$57</f>
        <v>0.14603508771929832</v>
      </c>
      <c r="CA9" s="4">
        <f>('FAO green averages'!CA88-'FAO green averages'!CA55)/'FAO green averages'!CA$57</f>
        <v>0.15774610888553214</v>
      </c>
      <c r="CB9" s="4">
        <f>('FAO green averages'!CB88-'FAO green averages'!CB55)/'FAO green averages'!CB$57</f>
        <v>0.13516393045668079</v>
      </c>
      <c r="CC9" s="4">
        <f>('FAO green averages'!CC88-'FAO green averages'!CC55)/'FAO green averages'!CC$57</f>
        <v>0.22787169644175401</v>
      </c>
      <c r="CD9" s="4">
        <f>('FAO green averages'!CD88-'FAO green averages'!CD55)/'FAO green averages'!CD$57</f>
        <v>0.23758780522769629</v>
      </c>
      <c r="CE9" s="4">
        <f>('FAO green averages'!CE88-'FAO green averages'!CE55)/'FAO green averages'!CE$57</f>
        <v>0.17046839630854957</v>
      </c>
      <c r="CF9" s="4">
        <f>('FAO green averages'!CF88-'FAO green averages'!CF55)/'FAO green averages'!CF$57</f>
        <v>0.18601108877109609</v>
      </c>
      <c r="CG9" s="4">
        <f>('FAO green averages'!CG88-'FAO green averages'!CG55)/'FAO green averages'!CG$57</f>
        <v>0.16254478720615229</v>
      </c>
      <c r="CH9" s="4">
        <f>('FAO green averages'!CH88-'FAO green averages'!CH55)/'FAO green averages'!CH$57</f>
        <v>0.14311814859926927</v>
      </c>
      <c r="CI9" s="4">
        <f>('FAO green averages'!CI88-'FAO green averages'!CI55)/'FAO green averages'!CI$57</f>
        <v>0.15585835033517914</v>
      </c>
      <c r="CJ9" s="4">
        <f>('FAO green averages'!CJ88-'FAO green averages'!CJ55)/'FAO green averages'!CJ$57</f>
        <v>0.18877050329454656</v>
      </c>
      <c r="CK9" s="4">
        <f>('FAO green averages'!CK88-'FAO green averages'!CK55)/'FAO green averages'!CK$57</f>
        <v>0.165946935041171</v>
      </c>
      <c r="CL9" s="4">
        <f>('FAO green averages'!CL88-'FAO green averages'!CL55)/'FAO green averages'!CL$57</f>
        <v>0.20922226279275993</v>
      </c>
      <c r="CM9" s="4">
        <f>('FAO green averages'!CM88-'FAO green averages'!CM55)/'FAO green averages'!CM$57</f>
        <v>0.17490625901355639</v>
      </c>
      <c r="CN9" s="4">
        <f>('FAO green averages'!CN88-'FAO green averages'!CN55)/'FAO green averages'!CN$57</f>
        <v>0.1281160115052731</v>
      </c>
      <c r="CO9" s="4">
        <f>('FAO green averages'!CO88-'FAO green averages'!CO55)/'FAO green averages'!CO$57</f>
        <v>0.18027701851908712</v>
      </c>
      <c r="CP9" s="4">
        <f>('FAO green averages'!CP88-'FAO green averages'!CP55)/'FAO green averages'!CP$57</f>
        <v>0.17130678243362274</v>
      </c>
      <c r="CQ9" s="4">
        <f>('FAO green averages'!CQ88-'FAO green averages'!CQ55)/'FAO green averages'!CQ$57</f>
        <v>0.15281181802920937</v>
      </c>
      <c r="CR9" s="4">
        <f>('FAO green averages'!CR88-'FAO green averages'!CR55)/'FAO green averages'!CR$57</f>
        <v>0.20715553734808143</v>
      </c>
      <c r="CS9" s="4">
        <f>('FAO green averages'!CS88-'FAO green averages'!CS55)/'FAO green averages'!CS$57</f>
        <v>0.16968418585574496</v>
      </c>
      <c r="CT9" s="4">
        <f>('FAO green averages'!CT88-'FAO green averages'!CT55)/'FAO green averages'!CT$57</f>
        <v>0.14269446391030136</v>
      </c>
      <c r="CU9" s="4">
        <f>('FAO green averages'!CU88-'FAO green averages'!CU55)/'FAO green averages'!CU$57</f>
        <v>0.18932626361592991</v>
      </c>
      <c r="CV9" s="4">
        <f>('FAO green averages'!CV88-'FAO green averages'!CV55)/'FAO green averages'!CV$57</f>
        <v>0.16610698945724336</v>
      </c>
      <c r="CW9" s="4">
        <f>('FAO green averages'!CW88-'FAO green averages'!CW55)/'FAO green averages'!CW$57</f>
        <v>0.15443416902763665</v>
      </c>
      <c r="CX9" s="4">
        <f>('FAO green averages'!CX88-'FAO green averages'!CX55)/'FAO green averages'!CX$57</f>
        <v>0.1581264205771499</v>
      </c>
      <c r="CY9" s="4">
        <f>('FAO green averages'!CY88-'FAO green averages'!CY55)/'FAO green averages'!CY$57</f>
        <v>0.14706283729297179</v>
      </c>
      <c r="CZ9" s="4">
        <f>('FAO green averages'!CZ88-'FAO green averages'!CZ55)/'FAO green averages'!CZ$57</f>
        <v>0.16477223427331883</v>
      </c>
      <c r="DA9" s="4">
        <f>('FAO green averages'!DA88-'FAO green averages'!DA55)/'FAO green averages'!DA$57</f>
        <v>0.13735233452090764</v>
      </c>
      <c r="DB9" s="4">
        <f>('FAO green averages'!DB88-'FAO green averages'!DB55)/'FAO green averages'!DB$57</f>
        <v>0.17446912558541949</v>
      </c>
      <c r="DC9" s="4">
        <f>('FAO green averages'!DC88-'FAO green averages'!DC55)/'FAO green averages'!DC$57</f>
        <v>0.14057665575534739</v>
      </c>
      <c r="DD9" s="4">
        <f>('FAO green averages'!DD88-'FAO green averages'!DD55)/'FAO green averages'!DD$57</f>
        <v>0.15946875597171797</v>
      </c>
      <c r="DE9" s="4">
        <f>('FAO green averages'!DE88-'FAO green averages'!DE55)/'FAO green averages'!DE$57</f>
        <v>0.15685854911191952</v>
      </c>
      <c r="DF9" s="4">
        <f>('FAO green averages'!DF88-'FAO green averages'!DF55)/'FAO green averages'!DF$57</f>
        <v>0.19050784365860146</v>
      </c>
      <c r="DG9" s="4">
        <f>('FAO green averages'!DG88-'FAO green averages'!DG55)/'FAO green averages'!DG$57</f>
        <v>0.15398846230356072</v>
      </c>
      <c r="DH9" s="4">
        <f>('FAO green averages'!DH88-'FAO green averages'!DH55)/'FAO green averages'!DH$57</f>
        <v>0.20523031203566131</v>
      </c>
      <c r="DI9" s="4">
        <f>('FAO green averages'!DI88-'FAO green averages'!DI55)/'FAO green averages'!DI$57</f>
        <v>0.16990123627322332</v>
      </c>
      <c r="DK9" s="4">
        <f t="shared" si="0"/>
        <v>0.3538407142225759</v>
      </c>
      <c r="DL9" s="4">
        <f t="shared" si="1"/>
        <v>0.1281160115052731</v>
      </c>
      <c r="DM9" s="4">
        <f t="shared" si="2"/>
        <v>0.17072483828932869</v>
      </c>
      <c r="DO9" t="s">
        <v>231</v>
      </c>
      <c r="DP9" s="4">
        <f t="shared" si="3"/>
        <v>0.17072483828932869</v>
      </c>
      <c r="DQ9" s="4">
        <f t="shared" si="4"/>
        <v>-0.1145030985295772</v>
      </c>
    </row>
    <row r="10" spans="1:121">
      <c r="A10" t="s">
        <v>235</v>
      </c>
      <c r="B10" s="4">
        <f>('FAO green averages'!B89-'FAO green averages'!B56)/'FAO green averages'!B$57</f>
        <v>0</v>
      </c>
      <c r="C10" s="4">
        <f>('FAO green averages'!C89-'FAO green averages'!C56)/'FAO green averages'!C$57</f>
        <v>0</v>
      </c>
      <c r="D10" s="4">
        <f>('FAO green averages'!D89-'FAO green averages'!D56)/'FAO green averages'!D$57</f>
        <v>0</v>
      </c>
      <c r="E10" s="4">
        <f>('FAO green averages'!E89-'FAO green averages'!E56)/'FAO green averages'!E$57</f>
        <v>0</v>
      </c>
      <c r="F10" s="4">
        <f>('FAO green averages'!F89-'FAO green averages'!F56)/'FAO green averages'!F$57</f>
        <v>0</v>
      </c>
      <c r="G10" s="4">
        <f>('FAO green averages'!G89-'FAO green averages'!G56)/'FAO green averages'!G$57</f>
        <v>0</v>
      </c>
      <c r="H10" s="4">
        <f>('FAO green averages'!H89-'FAO green averages'!H56)/'FAO green averages'!H$57</f>
        <v>0</v>
      </c>
      <c r="I10" s="4">
        <f>('FAO green averages'!I89-'FAO green averages'!I56)/'FAO green averages'!I$57</f>
        <v>0</v>
      </c>
      <c r="J10" s="4">
        <f>('FAO green averages'!J89-'FAO green averages'!J56)/'FAO green averages'!J$57</f>
        <v>0</v>
      </c>
      <c r="K10" s="4">
        <f>('FAO green averages'!K89-'FAO green averages'!K56)/'FAO green averages'!K$57</f>
        <v>0</v>
      </c>
      <c r="L10" s="4">
        <f>('FAO green averages'!L89-'FAO green averages'!L56)/'FAO green averages'!L$57</f>
        <v>0</v>
      </c>
      <c r="M10" s="4">
        <f>('FAO green averages'!M89-'FAO green averages'!M56)/'FAO green averages'!M$57</f>
        <v>0</v>
      </c>
      <c r="N10" s="4">
        <f>('FAO green averages'!N89-'FAO green averages'!N56)/'FAO green averages'!N$57</f>
        <v>0</v>
      </c>
      <c r="O10" s="4">
        <f>('FAO green averages'!O89-'FAO green averages'!O56)/'FAO green averages'!O$57</f>
        <v>0</v>
      </c>
      <c r="P10" s="4">
        <f>('FAO green averages'!P89-'FAO green averages'!P56)/'FAO green averages'!P$57</f>
        <v>0</v>
      </c>
      <c r="Q10" s="4">
        <f>('FAO green averages'!Q89-'FAO green averages'!Q56)/'FAO green averages'!Q$57</f>
        <v>0</v>
      </c>
      <c r="R10" s="4">
        <f>('FAO green averages'!R89-'FAO green averages'!R56)/'FAO green averages'!R$57</f>
        <v>0</v>
      </c>
      <c r="S10" s="4">
        <f>('FAO green averages'!S89-'FAO green averages'!S56)/'FAO green averages'!S$57</f>
        <v>0</v>
      </c>
      <c r="T10" s="4">
        <f>('FAO green averages'!T89-'FAO green averages'!T56)/'FAO green averages'!T$57</f>
        <v>0</v>
      </c>
      <c r="U10" s="4">
        <f>('FAO green averages'!U89-'FAO green averages'!U56)/'FAO green averages'!U$57</f>
        <v>0</v>
      </c>
      <c r="V10" s="4">
        <f>('FAO green averages'!V89-'FAO green averages'!V56)/'FAO green averages'!V$57</f>
        <v>0</v>
      </c>
      <c r="W10" s="4">
        <f>('FAO green averages'!W89-'FAO green averages'!W56)/'FAO green averages'!W$57</f>
        <v>0</v>
      </c>
      <c r="X10" s="4">
        <f>('FAO green averages'!X89-'FAO green averages'!X56)/'FAO green averages'!X$57</f>
        <v>0</v>
      </c>
      <c r="Y10" s="4">
        <f>('FAO green averages'!Y89-'FAO green averages'!Y56)/'FAO green averages'!Y$57</f>
        <v>0</v>
      </c>
      <c r="Z10" s="4">
        <f>('FAO green averages'!Z89-'FAO green averages'!Z56)/'FAO green averages'!Z$57</f>
        <v>0</v>
      </c>
      <c r="AA10" s="4">
        <f>('FAO green averages'!AA89-'FAO green averages'!AA56)/'FAO green averages'!AA$57</f>
        <v>0</v>
      </c>
      <c r="AB10" s="4">
        <f>('FAO green averages'!AB89-'FAO green averages'!AB56)/'FAO green averages'!AB$57</f>
        <v>0</v>
      </c>
      <c r="AC10" s="4">
        <f>('FAO green averages'!AC89-'FAO green averages'!AC56)/'FAO green averages'!AC$57</f>
        <v>0</v>
      </c>
      <c r="AD10" s="4">
        <f>('FAO green averages'!AD89-'FAO green averages'!AD56)/'FAO green averages'!AD$57</f>
        <v>0</v>
      </c>
      <c r="AE10" s="4">
        <f>('FAO green averages'!AE89-'FAO green averages'!AE56)/'FAO green averages'!AE$57</f>
        <v>0</v>
      </c>
      <c r="AF10" s="4">
        <f>('FAO green averages'!AF89-'FAO green averages'!AF56)/'FAO green averages'!AF$57</f>
        <v>0</v>
      </c>
      <c r="AG10" s="4">
        <f>('FAO green averages'!AG89-'FAO green averages'!AG56)/'FAO green averages'!AG$57</f>
        <v>0</v>
      </c>
      <c r="AH10" s="4">
        <f>('FAO green averages'!AH89-'FAO green averages'!AH56)/'FAO green averages'!AH$57</f>
        <v>0</v>
      </c>
      <c r="AI10" s="4">
        <f>('FAO green averages'!AI89-'FAO green averages'!AI56)/'FAO green averages'!AI$57</f>
        <v>0</v>
      </c>
      <c r="AJ10" s="4">
        <f>('FAO green averages'!AJ89-'FAO green averages'!AJ56)/'FAO green averages'!AJ$57</f>
        <v>0</v>
      </c>
      <c r="AK10" s="4">
        <f>('FAO green averages'!AK89-'FAO green averages'!AK56)/'FAO green averages'!AK$57</f>
        <v>0</v>
      </c>
      <c r="AL10" s="4">
        <f>('FAO green averages'!AL89-'FAO green averages'!AL56)/'FAO green averages'!AL$57</f>
        <v>0</v>
      </c>
      <c r="AM10" s="4">
        <f>('FAO green averages'!AM89-'FAO green averages'!AM56)/'FAO green averages'!AM$57</f>
        <v>0</v>
      </c>
      <c r="AN10" s="4">
        <f>('FAO green averages'!AN89-'FAO green averages'!AN56)/'FAO green averages'!AN$57</f>
        <v>0</v>
      </c>
      <c r="AO10" s="4">
        <f>('FAO green averages'!AO89-'FAO green averages'!AO56)/'FAO green averages'!AO$57</f>
        <v>0</v>
      </c>
      <c r="AP10" s="4">
        <f>('FAO green averages'!AP89-'FAO green averages'!AP56)/'FAO green averages'!AP$57</f>
        <v>0</v>
      </c>
      <c r="AQ10" s="4">
        <f>('FAO green averages'!AQ89-'FAO green averages'!AQ56)/'FAO green averages'!AQ$57</f>
        <v>0</v>
      </c>
      <c r="AR10" s="4">
        <f>('FAO green averages'!AR89-'FAO green averages'!AR56)/'FAO green averages'!AR$57</f>
        <v>0</v>
      </c>
      <c r="AS10" s="4">
        <f>('FAO green averages'!AS89-'FAO green averages'!AS56)/'FAO green averages'!AS$57</f>
        <v>0</v>
      </c>
      <c r="AT10" s="4">
        <f>('FAO green averages'!AT89-'FAO green averages'!AT56)/'FAO green averages'!AT$57</f>
        <v>0</v>
      </c>
      <c r="AU10" s="4">
        <f>('FAO green averages'!AU89-'FAO green averages'!AU56)/'FAO green averages'!AU$57</f>
        <v>0</v>
      </c>
      <c r="AV10" s="4">
        <f>('FAO green averages'!AV89-'FAO green averages'!AV56)/'FAO green averages'!AV$57</f>
        <v>0</v>
      </c>
      <c r="AW10" s="4">
        <f>('FAO green averages'!AW89-'FAO green averages'!AW56)/'FAO green averages'!AW$57</f>
        <v>0</v>
      </c>
      <c r="AX10" s="4">
        <f>('FAO green averages'!AX89-'FAO green averages'!AX56)/'FAO green averages'!AX$57</f>
        <v>0</v>
      </c>
      <c r="AY10" s="4">
        <f>('FAO green averages'!AY89-'FAO green averages'!AY56)/'FAO green averages'!AY$57</f>
        <v>0</v>
      </c>
      <c r="AZ10" s="4">
        <f>('FAO green averages'!AZ89-'FAO green averages'!AZ56)/'FAO green averages'!AZ$57</f>
        <v>0</v>
      </c>
      <c r="BA10" s="4">
        <f>('FAO green averages'!BA89-'FAO green averages'!BA56)/'FAO green averages'!BA$57</f>
        <v>0</v>
      </c>
      <c r="BB10" s="4">
        <f>('FAO green averages'!BB89-'FAO green averages'!BB56)/'FAO green averages'!BB$57</f>
        <v>0</v>
      </c>
      <c r="BC10" s="4">
        <f>('FAO green averages'!BC89-'FAO green averages'!BC56)/'FAO green averages'!BC$57</f>
        <v>0</v>
      </c>
      <c r="BD10" s="4">
        <f>('FAO green averages'!BD89-'FAO green averages'!BD56)/'FAO green averages'!BD$57</f>
        <v>0</v>
      </c>
      <c r="BE10" s="4">
        <f>('FAO green averages'!BE89-'FAO green averages'!BE56)/'FAO green averages'!BE$57</f>
        <v>0</v>
      </c>
      <c r="BF10" s="4">
        <f>('FAO green averages'!BF89-'FAO green averages'!BF56)/'FAO green averages'!BF$57</f>
        <v>0</v>
      </c>
      <c r="BG10" s="4">
        <f>('FAO green averages'!BG89-'FAO green averages'!BG56)/'FAO green averages'!BG$57</f>
        <v>0</v>
      </c>
      <c r="BH10" s="4">
        <f>('FAO green averages'!BH89-'FAO green averages'!BH56)/'FAO green averages'!BH$57</f>
        <v>0</v>
      </c>
      <c r="BI10" s="4">
        <f>('FAO green averages'!BI89-'FAO green averages'!BI56)/'FAO green averages'!BI$57</f>
        <v>0</v>
      </c>
      <c r="BJ10" s="4">
        <f>('FAO green averages'!BJ89-'FAO green averages'!BJ56)/'FAO green averages'!BJ$57</f>
        <v>0</v>
      </c>
      <c r="BK10" s="4">
        <f>('FAO green averages'!BK89-'FAO green averages'!BK56)/'FAO green averages'!BK$57</f>
        <v>0</v>
      </c>
      <c r="BL10" s="4">
        <f>('FAO green averages'!BL89-'FAO green averages'!BL56)/'FAO green averages'!BL$57</f>
        <v>0</v>
      </c>
      <c r="BM10" s="4">
        <f>('FAO green averages'!BM89-'FAO green averages'!BM56)/'FAO green averages'!BM$57</f>
        <v>0</v>
      </c>
      <c r="BN10" s="4">
        <f>('FAO green averages'!BN89-'FAO green averages'!BN56)/'FAO green averages'!BN$57</f>
        <v>0</v>
      </c>
      <c r="BO10" s="4">
        <f>('FAO green averages'!BO89-'FAO green averages'!BO56)/'FAO green averages'!BO$57</f>
        <v>0</v>
      </c>
      <c r="BP10" s="4">
        <f>('FAO green averages'!BP89-'FAO green averages'!BP56)/'FAO green averages'!BP$57</f>
        <v>0</v>
      </c>
      <c r="BQ10" s="4">
        <f>('FAO green averages'!BQ89-'FAO green averages'!BQ56)/'FAO green averages'!BQ$57</f>
        <v>0</v>
      </c>
      <c r="BR10" s="4">
        <f>('FAO green averages'!BR89-'FAO green averages'!BR56)/'FAO green averages'!BR$57</f>
        <v>0</v>
      </c>
      <c r="BS10" s="4">
        <f>('FAO green averages'!BS89-'FAO green averages'!BS56)/'FAO green averages'!BS$57</f>
        <v>0</v>
      </c>
      <c r="BT10" s="4">
        <f>('FAO green averages'!BT89-'FAO green averages'!BT56)/'FAO green averages'!BT$57</f>
        <v>0</v>
      </c>
      <c r="BU10" s="4">
        <f>('FAO green averages'!BU89-'FAO green averages'!BU56)/'FAO green averages'!BU$57</f>
        <v>0</v>
      </c>
      <c r="BV10" s="4">
        <f>('FAO green averages'!BV89-'FAO green averages'!BV56)/'FAO green averages'!BV$57</f>
        <v>0</v>
      </c>
      <c r="BW10" s="4">
        <f>('FAO green averages'!BW89-'FAO green averages'!BW56)/'FAO green averages'!BW$57</f>
        <v>0</v>
      </c>
      <c r="BX10" s="4">
        <f>('FAO green averages'!BX89-'FAO green averages'!BX56)/'FAO green averages'!BX$57</f>
        <v>0</v>
      </c>
      <c r="BY10" s="4">
        <f>('FAO green averages'!BY89-'FAO green averages'!BY56)/'FAO green averages'!BY$57</f>
        <v>0</v>
      </c>
      <c r="BZ10" s="4">
        <f>('FAO green averages'!BZ89-'FAO green averages'!BZ56)/'FAO green averages'!BZ$57</f>
        <v>0</v>
      </c>
      <c r="CA10" s="4">
        <f>('FAO green averages'!CA89-'FAO green averages'!CA56)/'FAO green averages'!CA$57</f>
        <v>0</v>
      </c>
      <c r="CB10" s="4">
        <f>('FAO green averages'!CB89-'FAO green averages'!CB56)/'FAO green averages'!CB$57</f>
        <v>0</v>
      </c>
      <c r="CC10" s="4">
        <f>('FAO green averages'!CC89-'FAO green averages'!CC56)/'FAO green averages'!CC$57</f>
        <v>0</v>
      </c>
      <c r="CD10" s="4">
        <f>('FAO green averages'!CD89-'FAO green averages'!CD56)/'FAO green averages'!CD$57</f>
        <v>0</v>
      </c>
      <c r="CE10" s="4">
        <f>('FAO green averages'!CE89-'FAO green averages'!CE56)/'FAO green averages'!CE$57</f>
        <v>0</v>
      </c>
      <c r="CF10" s="4">
        <f>('FAO green averages'!CF89-'FAO green averages'!CF56)/'FAO green averages'!CF$57</f>
        <v>0</v>
      </c>
      <c r="CG10" s="4">
        <f>('FAO green averages'!CG89-'FAO green averages'!CG56)/'FAO green averages'!CG$57</f>
        <v>0</v>
      </c>
      <c r="CH10" s="4">
        <f>('FAO green averages'!CH89-'FAO green averages'!CH56)/'FAO green averages'!CH$57</f>
        <v>0</v>
      </c>
      <c r="CI10" s="4">
        <f>('FAO green averages'!CI89-'FAO green averages'!CI56)/'FAO green averages'!CI$57</f>
        <v>0</v>
      </c>
      <c r="CJ10" s="4">
        <f>('FAO green averages'!CJ89-'FAO green averages'!CJ56)/'FAO green averages'!CJ$57</f>
        <v>0</v>
      </c>
      <c r="CK10" s="4">
        <f>('FAO green averages'!CK89-'FAO green averages'!CK56)/'FAO green averages'!CK$57</f>
        <v>0</v>
      </c>
      <c r="CL10" s="4">
        <f>('FAO green averages'!CL89-'FAO green averages'!CL56)/'FAO green averages'!CL$57</f>
        <v>0</v>
      </c>
      <c r="CM10" s="4">
        <f>('FAO green averages'!CM89-'FAO green averages'!CM56)/'FAO green averages'!CM$57</f>
        <v>0</v>
      </c>
      <c r="CN10" s="4">
        <f>('FAO green averages'!CN89-'FAO green averages'!CN56)/'FAO green averages'!CN$57</f>
        <v>0</v>
      </c>
      <c r="CO10" s="4">
        <f>('FAO green averages'!CO89-'FAO green averages'!CO56)/'FAO green averages'!CO$57</f>
        <v>0</v>
      </c>
      <c r="CP10" s="4">
        <f>('FAO green averages'!CP89-'FAO green averages'!CP56)/'FAO green averages'!CP$57</f>
        <v>0</v>
      </c>
      <c r="CQ10" s="4">
        <f>('FAO green averages'!CQ89-'FAO green averages'!CQ56)/'FAO green averages'!CQ$57</f>
        <v>0</v>
      </c>
      <c r="CR10" s="4">
        <f>('FAO green averages'!CR89-'FAO green averages'!CR56)/'FAO green averages'!CR$57</f>
        <v>0</v>
      </c>
      <c r="CS10" s="4">
        <f>('FAO green averages'!CS89-'FAO green averages'!CS56)/'FAO green averages'!CS$57</f>
        <v>0</v>
      </c>
      <c r="CT10" s="4">
        <f>('FAO green averages'!CT89-'FAO green averages'!CT56)/'FAO green averages'!CT$57</f>
        <v>0</v>
      </c>
      <c r="CU10" s="4">
        <f>('FAO green averages'!CU89-'FAO green averages'!CU56)/'FAO green averages'!CU$57</f>
        <v>0</v>
      </c>
      <c r="CV10" s="4">
        <f>('FAO green averages'!CV89-'FAO green averages'!CV56)/'FAO green averages'!CV$57</f>
        <v>0</v>
      </c>
      <c r="CW10" s="4">
        <f>('FAO green averages'!CW89-'FAO green averages'!CW56)/'FAO green averages'!CW$57</f>
        <v>0</v>
      </c>
      <c r="CX10" s="4">
        <f>('FAO green averages'!CX89-'FAO green averages'!CX56)/'FAO green averages'!CX$57</f>
        <v>0</v>
      </c>
      <c r="CY10" s="4">
        <f>('FAO green averages'!CY89-'FAO green averages'!CY56)/'FAO green averages'!CY$57</f>
        <v>0</v>
      </c>
      <c r="CZ10" s="4">
        <f>('FAO green averages'!CZ89-'FAO green averages'!CZ56)/'FAO green averages'!CZ$57</f>
        <v>0</v>
      </c>
      <c r="DA10" s="4">
        <f>('FAO green averages'!DA89-'FAO green averages'!DA56)/'FAO green averages'!DA$57</f>
        <v>0</v>
      </c>
      <c r="DB10" s="4">
        <f>('FAO green averages'!DB89-'FAO green averages'!DB56)/'FAO green averages'!DB$57</f>
        <v>0</v>
      </c>
      <c r="DC10" s="4">
        <f>('FAO green averages'!DC89-'FAO green averages'!DC56)/'FAO green averages'!DC$57</f>
        <v>0</v>
      </c>
      <c r="DD10" s="4">
        <f>('FAO green averages'!DD89-'FAO green averages'!DD56)/'FAO green averages'!DD$57</f>
        <v>0</v>
      </c>
      <c r="DE10" s="4">
        <f>('FAO green averages'!DE89-'FAO green averages'!DE56)/'FAO green averages'!DE$57</f>
        <v>0</v>
      </c>
      <c r="DF10" s="4">
        <f>('FAO green averages'!DF89-'FAO green averages'!DF56)/'FAO green averages'!DF$57</f>
        <v>0</v>
      </c>
      <c r="DG10" s="4">
        <f>('FAO green averages'!DG89-'FAO green averages'!DG56)/'FAO green averages'!DG$57</f>
        <v>0</v>
      </c>
      <c r="DH10" s="4">
        <f>('FAO green averages'!DH89-'FAO green averages'!DH56)/'FAO green averages'!DH$57</f>
        <v>0</v>
      </c>
      <c r="DI10" s="4">
        <f>('FAO green averages'!DI89-'FAO green averages'!DI56)/'FAO green averages'!DI$57</f>
        <v>0</v>
      </c>
      <c r="DK10" s="4">
        <f t="shared" si="0"/>
        <v>0</v>
      </c>
      <c r="DL10" s="4">
        <f t="shared" si="1"/>
        <v>0</v>
      </c>
      <c r="DM10" s="4">
        <f t="shared" si="2"/>
        <v>0</v>
      </c>
      <c r="DO10" t="s">
        <v>232</v>
      </c>
      <c r="DP10" s="4">
        <f>DM11</f>
        <v>0.25572229671803515</v>
      </c>
      <c r="DQ10" s="4">
        <f>-1*DM22</f>
        <v>-0.24038077636622243</v>
      </c>
    </row>
    <row r="11" spans="1:121">
      <c r="A11" t="s">
        <v>232</v>
      </c>
      <c r="B11" s="4">
        <f>('FAO green averages'!B90-'FAO green averages'!B57)/'FAO green averages'!B$57</f>
        <v>0.28953555918231849</v>
      </c>
      <c r="C11" s="4">
        <f>('FAO green averages'!C90-'FAO green averages'!C57)/'FAO green averages'!C$57</f>
        <v>0.27093725387240747</v>
      </c>
      <c r="D11" s="4">
        <f>('FAO green averages'!D90-'FAO green averages'!D57)/'FAO green averages'!D$57</f>
        <v>0.21072518235638804</v>
      </c>
      <c r="E11" s="4">
        <f>('FAO green averages'!E90-'FAO green averages'!E57)/'FAO green averages'!E$57</f>
        <v>0.27505464259694007</v>
      </c>
      <c r="F11" s="4">
        <f>('FAO green averages'!F90-'FAO green averages'!F57)/'FAO green averages'!F$57</f>
        <v>0.40891719745222932</v>
      </c>
      <c r="G11" s="4">
        <f>('FAO green averages'!G90-'FAO green averages'!G57)/'FAO green averages'!G$57</f>
        <v>0.22335114303232023</v>
      </c>
      <c r="H11" s="4">
        <f>('FAO green averages'!H90-'FAO green averages'!H57)/'FAO green averages'!H$57</f>
        <v>0.23345910088530503</v>
      </c>
      <c r="I11" s="4">
        <f>('FAO green averages'!I90-'FAO green averages'!I57)/'FAO green averages'!I$57</f>
        <v>0.2096046356597096</v>
      </c>
      <c r="J11" s="4">
        <f>('FAO green averages'!J90-'FAO green averages'!J57)/'FAO green averages'!J$57</f>
        <v>0.304476071086203</v>
      </c>
      <c r="K11" s="4">
        <f>('FAO green averages'!K90-'FAO green averages'!K57)/'FAO green averages'!K$57</f>
        <v>0.28777479359395203</v>
      </c>
      <c r="L11" s="4">
        <f>('FAO green averages'!L90-'FAO green averages'!L57)/'FAO green averages'!L$57</f>
        <v>0.30781263578691226</v>
      </c>
      <c r="M11" s="4">
        <f>('FAO green averages'!M90-'FAO green averages'!M57)/'FAO green averages'!M$57</f>
        <v>0.22990603401413387</v>
      </c>
      <c r="N11" s="4">
        <f>('FAO green averages'!N90-'FAO green averages'!N57)/'FAO green averages'!N$57</f>
        <v>0.17968497576736664</v>
      </c>
      <c r="O11" s="4">
        <f>('FAO green averages'!O90-'FAO green averages'!O57)/'FAO green averages'!O$57</f>
        <v>0.2917254797238012</v>
      </c>
      <c r="P11" s="4">
        <f>('FAO green averages'!P90-'FAO green averages'!P57)/'FAO green averages'!P$57</f>
        <v>0.34871386900026524</v>
      </c>
      <c r="Q11" s="4">
        <f>('FAO green averages'!Q90-'FAO green averages'!Q57)/'FAO green averages'!Q$57</f>
        <v>0.30762338535055628</v>
      </c>
      <c r="R11" s="4">
        <f>('FAO green averages'!R90-'FAO green averages'!R57)/'FAO green averages'!R$57</f>
        <v>0.23569190990005465</v>
      </c>
      <c r="S11" s="4">
        <f>('FAO green averages'!S90-'FAO green averages'!S57)/'FAO green averages'!S$57</f>
        <v>0.2530755413969567</v>
      </c>
      <c r="T11" s="4">
        <f>('FAO green averages'!T90-'FAO green averages'!T57)/'FAO green averages'!T$57</f>
        <v>0.23446498939072444</v>
      </c>
      <c r="U11" s="4">
        <f>('FAO green averages'!U90-'FAO green averages'!U57)/'FAO green averages'!U$57</f>
        <v>0.25941939468807906</v>
      </c>
      <c r="V11" s="4">
        <f>('FAO green averages'!V90-'FAO green averages'!V57)/'FAO green averages'!V$57</f>
        <v>0.21592795484727756</v>
      </c>
      <c r="W11" s="4">
        <f>('FAO green averages'!W90-'FAO green averages'!W57)/'FAO green averages'!W$57</f>
        <v>0.26979755879726108</v>
      </c>
      <c r="X11" s="4">
        <f>('FAO green averages'!X90-'FAO green averages'!X57)/'FAO green averages'!X$57</f>
        <v>0.22751518743517565</v>
      </c>
      <c r="Y11" s="4">
        <f>('FAO green averages'!Y90-'FAO green averages'!Y57)/'FAO green averages'!Y$57</f>
        <v>0.18303533598847543</v>
      </c>
      <c r="Z11" s="4">
        <f>('FAO green averages'!Z90-'FAO green averages'!Z57)/'FAO green averages'!Z$57</f>
        <v>0.25386490507898657</v>
      </c>
      <c r="AA11" s="4">
        <f>('FAO green averages'!AA90-'FAO green averages'!AA57)/'FAO green averages'!AA$57</f>
        <v>0.2634505347863888</v>
      </c>
      <c r="AB11" s="4">
        <f>('FAO green averages'!AB90-'FAO green averages'!AB57)/'FAO green averages'!AB$57</f>
        <v>0.27385737680512134</v>
      </c>
      <c r="AC11" s="4">
        <f>('FAO green averages'!AC90-'FAO green averages'!AC57)/'FAO green averages'!AC$57</f>
        <v>0.28357561293122147</v>
      </c>
      <c r="AD11" s="4">
        <f>('FAO green averages'!AD90-'FAO green averages'!AD57)/'FAO green averages'!AD$57</f>
        <v>0.19758033443785147</v>
      </c>
      <c r="AE11" s="4">
        <f>('FAO green averages'!AE90-'FAO green averages'!AE57)/'FAO green averages'!AE$57</f>
        <v>0.27099162283265155</v>
      </c>
      <c r="AF11" s="4">
        <f>('FAO green averages'!AF90-'FAO green averages'!AF57)/'FAO green averages'!AF$57</f>
        <v>0.29262455580535213</v>
      </c>
      <c r="AG11" s="4">
        <f>('FAO green averages'!AG90-'FAO green averages'!AG57)/'FAO green averages'!AG$57</f>
        <v>0.22436470675907297</v>
      </c>
      <c r="AH11" s="4">
        <f>('FAO green averages'!AH90-'FAO green averages'!AH57)/'FAO green averages'!AH$57</f>
        <v>0.21759665011198756</v>
      </c>
      <c r="AI11" s="4">
        <f>('FAO green averages'!AI90-'FAO green averages'!AI57)/'FAO green averages'!AI$57</f>
        <v>0.32887687146362232</v>
      </c>
      <c r="AJ11" s="4">
        <f>('FAO green averages'!AJ90-'FAO green averages'!AJ57)/'FAO green averages'!AJ$57</f>
        <v>0.18344200317790807</v>
      </c>
      <c r="AK11" s="4">
        <f>('FAO green averages'!AK90-'FAO green averages'!AK57)/'FAO green averages'!AK$57</f>
        <v>0.27402632285791029</v>
      </c>
      <c r="AL11" s="4">
        <f>('FAO green averages'!AL90-'FAO green averages'!AL57)/'FAO green averages'!AL$57</f>
        <v>0.35702148318970744</v>
      </c>
      <c r="AM11" s="4">
        <f>('FAO green averages'!AM90-'FAO green averages'!AM57)/'FAO green averages'!AM$57</f>
        <v>0.19839496980226681</v>
      </c>
      <c r="AN11" s="4">
        <f>('FAO green averages'!AN90-'FAO green averages'!AN57)/'FAO green averages'!AN$57</f>
        <v>0.22028924385400753</v>
      </c>
      <c r="AO11" s="4">
        <f>('FAO green averages'!AO90-'FAO green averages'!AO57)/'FAO green averages'!AO$57</f>
        <v>0.27874536494534236</v>
      </c>
      <c r="AP11" s="4">
        <f>('FAO green averages'!AP90-'FAO green averages'!AP57)/'FAO green averages'!AP$57</f>
        <v>0.28925250357653792</v>
      </c>
      <c r="AQ11" s="4">
        <f>('FAO green averages'!AQ90-'FAO green averages'!AQ57)/'FAO green averages'!AQ$57</f>
        <v>0.21596706345654704</v>
      </c>
      <c r="AR11" s="4">
        <f>('FAO green averages'!AR90-'FAO green averages'!AR57)/'FAO green averages'!AR$57</f>
        <v>0.523721568420497</v>
      </c>
      <c r="AS11" s="4">
        <f>('FAO green averages'!AS90-'FAO green averages'!AS57)/'FAO green averages'!AS$57</f>
        <v>0.27023947298139406</v>
      </c>
      <c r="AT11" s="4">
        <f>('FAO green averages'!AT90-'FAO green averages'!AT57)/'FAO green averages'!AT$57</f>
        <v>0.24980129442488913</v>
      </c>
      <c r="AU11" s="4">
        <f>('FAO green averages'!AU90-'FAO green averages'!AU57)/'FAO green averages'!AU$57</f>
        <v>0.29474708171206226</v>
      </c>
      <c r="AV11" s="4">
        <f>('FAO green averages'!AV90-'FAO green averages'!AV57)/'FAO green averages'!AV$57</f>
        <v>0.17774294670846388</v>
      </c>
      <c r="AW11" s="4">
        <f>('FAO green averages'!AW90-'FAO green averages'!AW57)/'FAO green averages'!AW$57</f>
        <v>0.20605335862438665</v>
      </c>
      <c r="AX11" s="4">
        <f>('FAO green averages'!AX90-'FAO green averages'!AX57)/'FAO green averages'!AX$57</f>
        <v>0.28283302063789856</v>
      </c>
      <c r="AY11" s="4">
        <f>('FAO green averages'!AY90-'FAO green averages'!AY57)/'FAO green averages'!AY$57</f>
        <v>0.24219314969430003</v>
      </c>
      <c r="AZ11" s="4">
        <f>('FAO green averages'!AZ90-'FAO green averages'!AZ57)/'FAO green averages'!AZ$57</f>
        <v>0.17995701046548504</v>
      </c>
      <c r="BA11" s="4">
        <f>('FAO green averages'!BA90-'FAO green averages'!BA57)/'FAO green averages'!BA$57</f>
        <v>0.25175692434890445</v>
      </c>
      <c r="BB11" s="4">
        <f>('FAO green averages'!BB90-'FAO green averages'!BB57)/'FAO green averages'!BB$57</f>
        <v>0.29973152755690086</v>
      </c>
      <c r="BC11" s="4">
        <f>('FAO green averages'!BC90-'FAO green averages'!BC57)/'FAO green averages'!BC$57</f>
        <v>0.22581831555719006</v>
      </c>
      <c r="BD11" s="4">
        <f>('FAO green averages'!BD90-'FAO green averages'!BD57)/'FAO green averages'!BD$57</f>
        <v>0.25325090988898441</v>
      </c>
      <c r="BE11" s="4">
        <f>('FAO green averages'!BE90-'FAO green averages'!BE57)/'FAO green averages'!BE$57</f>
        <v>0.3776967668678658</v>
      </c>
      <c r="BF11" s="4">
        <f>('FAO green averages'!BF90-'FAO green averages'!BF57)/'FAO green averages'!BF$57</f>
        <v>0.19510803679669106</v>
      </c>
      <c r="BG11" s="4">
        <f>('FAO green averages'!BG90-'FAO green averages'!BG57)/'FAO green averages'!BG$57</f>
        <v>0.23600234925606883</v>
      </c>
      <c r="BH11" s="4">
        <f>('FAO green averages'!BH90-'FAO green averages'!BH57)/'FAO green averages'!BH$57</f>
        <v>0.26305021452407445</v>
      </c>
      <c r="BI11" s="4">
        <f>('FAO green averages'!BI90-'FAO green averages'!BI57)/'FAO green averages'!BI$57</f>
        <v>0.26490944506610292</v>
      </c>
      <c r="BJ11" s="4">
        <f>('FAO green averages'!BJ90-'FAO green averages'!BJ57)/'FAO green averages'!BJ$57</f>
        <v>0.22064486898738953</v>
      </c>
      <c r="BK11" s="4">
        <f>('FAO green averages'!BK90-'FAO green averages'!BK57)/'FAO green averages'!BK$57</f>
        <v>0.16057747834456199</v>
      </c>
      <c r="BL11" s="4">
        <f>('FAO green averages'!BL90-'FAO green averages'!BL57)/'FAO green averages'!BL$57</f>
        <v>0.23736957715540916</v>
      </c>
      <c r="BM11" s="4">
        <f>('FAO green averages'!BM90-'FAO green averages'!BM57)/'FAO green averages'!BM$57</f>
        <v>0.23739283913262724</v>
      </c>
      <c r="BN11" s="4">
        <f>('FAO green averages'!BN90-'FAO green averages'!BN57)/'FAO green averages'!BN$57</f>
        <v>0.23101583113456467</v>
      </c>
      <c r="BO11" s="4">
        <f>('FAO green averages'!BO90-'FAO green averages'!BO57)/'FAO green averages'!BO$57</f>
        <v>0.23872798813132939</v>
      </c>
      <c r="BP11" s="4">
        <f>('FAO green averages'!BP90-'FAO green averages'!BP57)/'FAO green averages'!BP$57</f>
        <v>0.2158450424704294</v>
      </c>
      <c r="BQ11" s="4">
        <f>('FAO green averages'!BQ90-'FAO green averages'!BQ57)/'FAO green averages'!BQ$57</f>
        <v>0.46935074356184259</v>
      </c>
      <c r="BR11" s="4">
        <f>('FAO green averages'!BR90-'FAO green averages'!BR57)/'FAO green averages'!BR$57</f>
        <v>0.24061214858760877</v>
      </c>
      <c r="BS11" s="4">
        <f>('FAO green averages'!BS90-'FAO green averages'!BS57)/'FAO green averages'!BS$57</f>
        <v>0.21601197690168966</v>
      </c>
      <c r="BT11" s="4">
        <f>('FAO green averages'!BT90-'FAO green averages'!BT57)/'FAO green averages'!BT$57</f>
        <v>0.31976645314891444</v>
      </c>
      <c r="BU11" s="4">
        <f>('FAO green averages'!BU90-'FAO green averages'!BU57)/'FAO green averages'!BU$57</f>
        <v>0.24946004319654413</v>
      </c>
      <c r="BV11" s="4">
        <f>('FAO green averages'!BV90-'FAO green averages'!BV57)/'FAO green averages'!BV$57</f>
        <v>0.1693611677915553</v>
      </c>
      <c r="BW11" s="4">
        <f>('FAO green averages'!BW90-'FAO green averages'!BW57)/'FAO green averages'!BW$57</f>
        <v>0.26454237288135596</v>
      </c>
      <c r="BX11" s="4">
        <f>('FAO green averages'!BX90-'FAO green averages'!BX57)/'FAO green averages'!BX$57</f>
        <v>0.26456573532596933</v>
      </c>
      <c r="BY11" s="4">
        <f>('FAO green averages'!BY90-'FAO green averages'!BY57)/'FAO green averages'!BY$57</f>
        <v>0.19548669326087365</v>
      </c>
      <c r="BZ11" s="4">
        <f>('FAO green averages'!BZ90-'FAO green averages'!BZ57)/'FAO green averages'!BZ$57</f>
        <v>0.25010526315789466</v>
      </c>
      <c r="CA11" s="4">
        <f>('FAO green averages'!CA90-'FAO green averages'!CA57)/'FAO green averages'!CA$57</f>
        <v>0.23136533788664873</v>
      </c>
      <c r="CB11" s="4">
        <f>('FAO green averages'!CB90-'FAO green averages'!CB57)/'FAO green averages'!CB$57</f>
        <v>0.17836214828805264</v>
      </c>
      <c r="CC11" s="4">
        <f>('FAO green averages'!CC90-'FAO green averages'!CC57)/'FAO green averages'!CC$57</f>
        <v>0.37743614351099941</v>
      </c>
      <c r="CD11" s="4">
        <f>('FAO green averages'!CD90-'FAO green averages'!CD57)/'FAO green averages'!CD$57</f>
        <v>0.28580302957901277</v>
      </c>
      <c r="CE11" s="4">
        <f>('FAO green averages'!CE90-'FAO green averages'!CE57)/'FAO green averages'!CE$57</f>
        <v>0.2374097935651131</v>
      </c>
      <c r="CF11" s="4">
        <f>('FAO green averages'!CF90-'FAO green averages'!CF57)/'FAO green averages'!CF$57</f>
        <v>0.23524035825260461</v>
      </c>
      <c r="CG11" s="4">
        <f>('FAO green averages'!CG90-'FAO green averages'!CG57)/'FAO green averages'!CG$57</f>
        <v>0.1820326837367823</v>
      </c>
      <c r="CH11" s="4">
        <f>('FAO green averages'!CH90-'FAO green averages'!CH57)/'FAO green averages'!CH$57</f>
        <v>0.22767731659327273</v>
      </c>
      <c r="CI11" s="4">
        <f>('FAO green averages'!CI90-'FAO green averages'!CI57)/'FAO green averages'!CI$57</f>
        <v>0.19542407461381525</v>
      </c>
      <c r="CJ11" s="4">
        <f>('FAO green averages'!CJ90-'FAO green averages'!CJ57)/'FAO green averages'!CJ$57</f>
        <v>0.23762792653862347</v>
      </c>
      <c r="CK11" s="4">
        <f>('FAO green averages'!CK90-'FAO green averages'!CK57)/'FAO green averages'!CK$57</f>
        <v>0.24847209515096055</v>
      </c>
      <c r="CL11" s="4">
        <f>('FAO green averages'!CL90-'FAO green averages'!CL57)/'FAO green averages'!CL$57</f>
        <v>0.24234520890929012</v>
      </c>
      <c r="CM11" s="4">
        <f>('FAO green averages'!CM90-'FAO green averages'!CM57)/'FAO green averages'!CM$57</f>
        <v>0.30470147101240275</v>
      </c>
      <c r="CN11" s="4">
        <f>('FAO green averages'!CN90-'FAO green averages'!CN57)/'FAO green averages'!CN$57</f>
        <v>0.17785234899328847</v>
      </c>
      <c r="CO11" s="4">
        <f>('FAO green averages'!CO90-'FAO green averages'!CO57)/'FAO green averages'!CO$57</f>
        <v>0.24709519568399818</v>
      </c>
      <c r="CP11" s="4">
        <f>('FAO green averages'!CP90-'FAO green averages'!CP57)/'FAO green averages'!CP$57</f>
        <v>0.21544293444066948</v>
      </c>
      <c r="CQ11" s="4">
        <f>('FAO green averages'!CQ90-'FAO green averages'!CQ57)/'FAO green averages'!CQ$57</f>
        <v>0.24952157126070182</v>
      </c>
      <c r="CR11" s="4">
        <f>('FAO green averages'!CR90-'FAO green averages'!CR57)/'FAO green averages'!CR$57</f>
        <v>0.28267103646046715</v>
      </c>
      <c r="CS11" s="4">
        <f>('FAO green averages'!CS90-'FAO green averages'!CS57)/'FAO green averages'!CS$57</f>
        <v>0.28235776644987409</v>
      </c>
      <c r="CT11" s="4">
        <f>('FAO green averages'!CT90-'FAO green averages'!CT57)/'FAO green averages'!CT$57</f>
        <v>0.17422915206727393</v>
      </c>
      <c r="CU11" s="4">
        <f>('FAO green averages'!CU90-'FAO green averages'!CU57)/'FAO green averages'!CU$57</f>
        <v>0.27272203331220107</v>
      </c>
      <c r="CV11" s="4">
        <f>('FAO green averages'!CV90-'FAO green averages'!CV57)/'FAO green averages'!CV$57</f>
        <v>0.22669269816477938</v>
      </c>
      <c r="CW11" s="4">
        <f>('FAO green averages'!CW90-'FAO green averages'!CW57)/'FAO green averages'!CW$57</f>
        <v>0.35013631261025285</v>
      </c>
      <c r="CX11" s="4">
        <f>('FAO green averages'!CX90-'FAO green averages'!CX57)/'FAO green averages'!CX$57</f>
        <v>0.26268089881175011</v>
      </c>
      <c r="CY11" s="4">
        <f>('FAO green averages'!CY90-'FAO green averages'!CY57)/'FAO green averages'!CY$57</f>
        <v>0.34532597233422246</v>
      </c>
      <c r="CZ11" s="4">
        <f>('FAO green averages'!CZ90-'FAO green averages'!CZ57)/'FAO green averages'!CZ$57</f>
        <v>0.27457700650759209</v>
      </c>
      <c r="DA11" s="4">
        <f>('FAO green averages'!DA90-'FAO green averages'!DA57)/'FAO green averages'!DA$57</f>
        <v>0.24395274704669043</v>
      </c>
      <c r="DB11" s="4">
        <f>('FAO green averages'!DB90-'FAO green averages'!DB57)/'FAO green averages'!DB$57</f>
        <v>0.24317715876389501</v>
      </c>
      <c r="DC11" s="4">
        <f>('FAO green averages'!DC90-'FAO green averages'!DC57)/'FAO green averages'!DC$57</f>
        <v>0.25182727231962687</v>
      </c>
      <c r="DD11" s="4">
        <f>('FAO green averages'!DD90-'FAO green averages'!DD57)/'FAO green averages'!DD$57</f>
        <v>0.35218803745461497</v>
      </c>
      <c r="DE11" s="4">
        <f>('FAO green averages'!DE90-'FAO green averages'!DE57)/'FAO green averages'!DE$57</f>
        <v>0.18696055353448879</v>
      </c>
      <c r="DF11" s="4">
        <f>('FAO green averages'!DF90-'FAO green averages'!DF57)/'FAO green averages'!DF$57</f>
        <v>0.24674288752991214</v>
      </c>
      <c r="DG11" s="4">
        <f>('FAO green averages'!DG90-'FAO green averages'!DG57)/'FAO green averages'!DG$57</f>
        <v>0.21850009946290019</v>
      </c>
      <c r="DH11" s="4">
        <f>('FAO green averages'!DH90-'FAO green averages'!DH57)/'FAO green averages'!DH$57</f>
        <v>0.25515601783060932</v>
      </c>
      <c r="DI11" s="4">
        <f>('FAO green averages'!DI90-'FAO green averages'!DI57)/'FAO green averages'!DI$57</f>
        <v>0.23958836936252489</v>
      </c>
      <c r="DK11" s="4">
        <f t="shared" si="0"/>
        <v>0.523721568420497</v>
      </c>
      <c r="DL11" s="4">
        <f t="shared" si="1"/>
        <v>0.16057747834456199</v>
      </c>
      <c r="DM11" s="4">
        <f t="shared" si="2"/>
        <v>0.25572229671803515</v>
      </c>
    </row>
    <row r="12" spans="1:12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O12" t="s">
        <v>266</v>
      </c>
      <c r="DP12" t="s">
        <v>273</v>
      </c>
      <c r="DQ12" t="s">
        <v>274</v>
      </c>
    </row>
    <row r="13" spans="1:121">
      <c r="A13" t="s">
        <v>262</v>
      </c>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O13" t="s">
        <v>228</v>
      </c>
      <c r="DP13" s="4">
        <f>DM29</f>
        <v>-6.936650697718945E-5</v>
      </c>
      <c r="DQ13" s="4">
        <f>-1*DM40</f>
        <v>-6.936650697718945E-5</v>
      </c>
    </row>
    <row r="14" spans="1:121">
      <c r="A14" t="s">
        <v>225</v>
      </c>
      <c r="B14" s="4">
        <f>('FAO green averages'!B$57-'FAO green averages'!B93)/'FAO green averages'!B$57</f>
        <v>-3.0829022710298398E-2</v>
      </c>
      <c r="C14" s="4">
        <f>('FAO green averages'!C$57-'FAO green averages'!C93)/'FAO green averages'!C$57</f>
        <v>-0.14610133893410338</v>
      </c>
      <c r="D14" s="4">
        <f>('FAO green averages'!D$57-'FAO green averages'!D93)/'FAO green averages'!D$57</f>
        <v>-6.9588410013941976E-2</v>
      </c>
      <c r="E14" s="4">
        <f>('FAO green averages'!E$57-'FAO green averages'!E93)/'FAO green averages'!E$57</f>
        <v>-5.2558083056747321E-2</v>
      </c>
      <c r="F14" s="4">
        <f>('FAO green averages'!F$57-'FAO green averages'!F93)/'FAO green averages'!F$57</f>
        <v>-8.3515923566879063E-2</v>
      </c>
      <c r="G14" s="4">
        <f>('FAO green averages'!G$57-'FAO green averages'!G93)/'FAO green averages'!G$57</f>
        <v>-8.1983007795392776E-2</v>
      </c>
      <c r="H14" s="4">
        <f>('FAO green averages'!H$57-'FAO green averages'!H93)/'FAO green averages'!H$57</f>
        <v>-6.8530985672363293E-2</v>
      </c>
      <c r="I14" s="4">
        <f>('FAO green averages'!I$57-'FAO green averages'!I93)/'FAO green averages'!I$57</f>
        <v>-7.0124608994410573E-2</v>
      </c>
      <c r="J14" s="4">
        <f>('FAO green averages'!J$57-'FAO green averages'!J93)/'FAO green averages'!J$57</f>
        <v>-0.10925939581643428</v>
      </c>
      <c r="K14" s="4">
        <f>('FAO green averages'!K$57-'FAO green averages'!K93)/'FAO green averages'!K$57</f>
        <v>-0.14702078981398589</v>
      </c>
      <c r="L14" s="4">
        <f>('FAO green averages'!L$57-'FAO green averages'!L93)/'FAO green averages'!L$57</f>
        <v>-0.13711943454708714</v>
      </c>
      <c r="M14" s="4">
        <f>('FAO green averages'!M$57-'FAO green averages'!M93)/'FAO green averages'!M$57</f>
        <v>-0.10021744195076504</v>
      </c>
      <c r="N14" s="4">
        <f>('FAO green averages'!N$57-'FAO green averages'!N93)/'FAO green averages'!N$57</f>
        <v>-5.1332794830371481E-2</v>
      </c>
      <c r="O14" s="4">
        <f>('FAO green averages'!O$57-'FAO green averages'!O93)/'FAO green averages'!O$57</f>
        <v>-1.1444703009956866E-2</v>
      </c>
      <c r="P14" s="4">
        <f>('FAO green averages'!P$57-'FAO green averages'!P93)/'FAO green averages'!P$57</f>
        <v>-3.2528948996729451E-2</v>
      </c>
      <c r="Q14" s="4">
        <f>('FAO green averages'!Q$57-'FAO green averages'!Q93)/'FAO green averages'!Q$57</f>
        <v>-0.12663331591129692</v>
      </c>
      <c r="R14" s="4">
        <f>('FAO green averages'!R$57-'FAO green averages'!R93)/'FAO green averages'!R$57</f>
        <v>-8.095072348466012E-2</v>
      </c>
      <c r="S14" s="4">
        <f>('FAO green averages'!S$57-'FAO green averages'!S93)/'FAO green averages'!S$57</f>
        <v>-9.5807774426407408E-2</v>
      </c>
      <c r="T14" s="4">
        <f>('FAO green averages'!T$57-'FAO green averages'!T93)/'FAO green averages'!T$57</f>
        <v>-9.6165504698393536E-2</v>
      </c>
      <c r="U14" s="4">
        <f>('FAO green averages'!U$57-'FAO green averages'!U93)/'FAO green averages'!U$57</f>
        <v>-3.9607782581840612E-2</v>
      </c>
      <c r="V14" s="4">
        <f>('FAO green averages'!V$57-'FAO green averages'!V93)/'FAO green averages'!V$57</f>
        <v>-0.11176128818061093</v>
      </c>
      <c r="W14" s="4">
        <f>('FAO green averages'!W$57-'FAO green averages'!W93)/'FAO green averages'!W$57</f>
        <v>-9.1619529621911236E-2</v>
      </c>
      <c r="X14" s="4">
        <f>('FAO green averages'!X$57-'FAO green averages'!X93)/'FAO green averages'!X$57</f>
        <v>-9.6088309379167375E-2</v>
      </c>
      <c r="Y14" s="4">
        <f>('FAO green averages'!Y$57-'FAO green averages'!Y93)/'FAO green averages'!Y$57</f>
        <v>-4.1437166341835426E-2</v>
      </c>
      <c r="Z14" s="4">
        <f>('FAO green averages'!Z$57-'FAO green averages'!Z93)/'FAO green averages'!Z$57</f>
        <v>-5.4377763473085462E-2</v>
      </c>
      <c r="AA14" s="4">
        <f>('FAO green averages'!AA$57-'FAO green averages'!AA93)/'FAO green averages'!AA$57</f>
        <v>-0.11850219373622597</v>
      </c>
      <c r="AB14" s="4">
        <f>('FAO green averages'!AB$57-'FAO green averages'!AB93)/'FAO green averages'!AB$57</f>
        <v>-0.11984516897424448</v>
      </c>
      <c r="AC14" s="4">
        <f>('FAO green averages'!AC$57-'FAO green averages'!AC93)/'FAO green averages'!AC$57</f>
        <v>-0.10211904245317133</v>
      </c>
      <c r="AD14" s="4">
        <f>('FAO green averages'!AD$57-'FAO green averages'!AD93)/'FAO green averages'!AD$57</f>
        <v>-4.3230330584880863E-2</v>
      </c>
      <c r="AE14" s="4">
        <f>('FAO green averages'!AE$57-'FAO green averages'!AE93)/'FAO green averages'!AE$57</f>
        <v>-8.4399419875749573E-2</v>
      </c>
      <c r="AF14" s="4">
        <f>('FAO green averages'!AF$57-'FAO green averages'!AF93)/'FAO green averages'!AF$57</f>
        <v>-0.12459206613967662</v>
      </c>
      <c r="AG14" s="4">
        <f>('FAO green averages'!AG$57-'FAO green averages'!AG93)/'FAO green averages'!AG$57</f>
        <v>-7.3291601460615446E-2</v>
      </c>
      <c r="AH14" s="4">
        <f>('FAO green averages'!AH$57-'FAO green averages'!AH93)/'FAO green averages'!AH$57</f>
        <v>-6.4319797448631769E-2</v>
      </c>
      <c r="AI14" s="4">
        <f>('FAO green averages'!AI$57-'FAO green averages'!AI93)/'FAO green averages'!AI$57</f>
        <v>-0.10630414100445645</v>
      </c>
      <c r="AJ14" s="4">
        <f>('FAO green averages'!AJ$57-'FAO green averages'!AJ93)/'FAO green averages'!AJ$57</f>
        <v>-4.525779409347435E-2</v>
      </c>
      <c r="AK14" s="4">
        <f>('FAO green averages'!AK$57-'FAO green averages'!AK93)/'FAO green averages'!AK$57</f>
        <v>-9.9238964992389711E-2</v>
      </c>
      <c r="AL14" s="4">
        <f>('FAO green averages'!AL$57-'FAO green averages'!AL93)/'FAO green averages'!AL$57</f>
        <v>-8.3262531860662806E-2</v>
      </c>
      <c r="AM14" s="4">
        <f>('FAO green averages'!AM$57-'FAO green averages'!AM93)/'FAO green averages'!AM$57</f>
        <v>-7.0406221560354046E-2</v>
      </c>
      <c r="AN14" s="4">
        <f>('FAO green averages'!AN$57-'FAO green averages'!AN93)/'FAO green averages'!AN$57</f>
        <v>-5.8727397332489814E-2</v>
      </c>
      <c r="AO14" s="4">
        <f>('FAO green averages'!AO$57-'FAO green averages'!AO93)/'FAO green averages'!AO$57</f>
        <v>-0.11514198115479071</v>
      </c>
      <c r="AP14" s="4">
        <f>('FAO green averages'!AP$57-'FAO green averages'!AP93)/'FAO green averages'!AP$57</f>
        <v>-8.7401645207439288E-2</v>
      </c>
      <c r="AQ14" s="4">
        <f>('FAO green averages'!AQ$57-'FAO green averages'!AQ93)/'FAO green averages'!AQ$57</f>
        <v>-4.7883290074286135E-2</v>
      </c>
      <c r="AR14" s="4">
        <f>('FAO green averages'!AR$57-'FAO green averages'!AR93)/'FAO green averages'!AR$57</f>
        <v>-8.3487255264130034E-2</v>
      </c>
      <c r="AS14" s="4">
        <f>('FAO green averages'!AS$57-'FAO green averages'!AS93)/'FAO green averages'!AS$57</f>
        <v>-0.10497640879551322</v>
      </c>
      <c r="AT14" s="4">
        <f>('FAO green averages'!AT$57-'FAO green averages'!AT93)/'FAO green averages'!AT$57</f>
        <v>-4.4737140910639288E-2</v>
      </c>
      <c r="AU14" s="4">
        <f>('FAO green averages'!AU$57-'FAO green averages'!AU93)/'FAO green averages'!AU$57</f>
        <v>-7.5875486381323021E-2</v>
      </c>
      <c r="AV14" s="4">
        <f>('FAO green averages'!AV$57-'FAO green averages'!AV93)/'FAO green averages'!AV$57</f>
        <v>-7.343260188087776E-2</v>
      </c>
      <c r="AW14" s="4">
        <f>('FAO green averages'!AW$57-'FAO green averages'!AW93)/'FAO green averages'!AW$57</f>
        <v>-0.12005690486990228</v>
      </c>
      <c r="AX14" s="4">
        <f>('FAO green averages'!AX$57-'FAO green averages'!AX93)/'FAO green averages'!AX$57</f>
        <v>-4.0454971857410857E-2</v>
      </c>
      <c r="AY14" s="4">
        <f>('FAO green averages'!AY$57-'FAO green averages'!AY93)/'FAO green averages'!AY$57</f>
        <v>-7.9613437643810306E-2</v>
      </c>
      <c r="AZ14" s="4">
        <f>('FAO green averages'!AZ$57-'FAO green averages'!AZ93)/'FAO green averages'!AZ$57</f>
        <v>-4.778181049367488E-2</v>
      </c>
      <c r="BA14" s="4">
        <f>('FAO green averages'!BA$57-'FAO green averages'!BA93)/'FAO green averages'!BA$57</f>
        <v>-2.0807496210555217E-2</v>
      </c>
      <c r="BB14" s="4">
        <f>('FAO green averages'!BB$57-'FAO green averages'!BB93)/'FAO green averages'!BB$57</f>
        <v>-9.6325176559106704E-2</v>
      </c>
      <c r="BC14" s="4">
        <f>('FAO green averages'!BC$57-'FAO green averages'!BC93)/'FAO green averages'!BC$57</f>
        <v>-7.1640115367491972E-2</v>
      </c>
      <c r="BD14" s="4">
        <f>('FAO green averages'!BD$57-'FAO green averages'!BD93)/'FAO green averages'!BD$57</f>
        <v>-6.6280154361066004E-2</v>
      </c>
      <c r="BE14" s="4">
        <f>('FAO green averages'!BE$57-'FAO green averages'!BE93)/'FAO green averages'!BE$57</f>
        <v>-6.9981473734536448E-2</v>
      </c>
      <c r="BF14" s="4">
        <f>('FAO green averages'!BF$57-'FAO green averages'!BF93)/'FAO green averages'!BF$57</f>
        <v>-5.4981102474506105E-2</v>
      </c>
      <c r="BG14" s="4">
        <f>('FAO green averages'!BG$57-'FAO green averages'!BG93)/'FAO green averages'!BG$57</f>
        <v>-7.7173061863743161E-2</v>
      </c>
      <c r="BH14" s="4">
        <f>('FAO green averages'!BH$57-'FAO green averages'!BH93)/'FAO green averages'!BH$57</f>
        <v>-7.2699825202606769E-3</v>
      </c>
      <c r="BI14" s="4">
        <f>('FAO green averages'!BI$57-'FAO green averages'!BI93)/'FAO green averages'!BI$57</f>
        <v>-9.1881138878527918E-2</v>
      </c>
      <c r="BJ14" s="4">
        <f>('FAO green averages'!BJ$57-'FAO green averages'!BJ93)/'FAO green averages'!BJ$57</f>
        <v>-5.127237030884247E-2</v>
      </c>
      <c r="BK14" s="4">
        <f>('FAO green averages'!BK$57-'FAO green averages'!BK93)/'FAO green averages'!BK$57</f>
        <v>-4.5505293551491778E-2</v>
      </c>
      <c r="BL14" s="4">
        <f>('FAO green averages'!BL$57-'FAO green averages'!BL93)/'FAO green averages'!BL$57</f>
        <v>-3.1850631521142168E-2</v>
      </c>
      <c r="BM14" s="4">
        <f>('FAO green averages'!BM$57-'FAO green averages'!BM93)/'FAO green averages'!BM$57</f>
        <v>-3.1854093124894865E-2</v>
      </c>
      <c r="BN14" s="4">
        <f>('FAO green averages'!BN$57-'FAO green averages'!BN93)/'FAO green averages'!BN$57</f>
        <v>-8.5738786279683399E-2</v>
      </c>
      <c r="BO14" s="4">
        <f>('FAO green averages'!BO$57-'FAO green averages'!BO93)/'FAO green averages'!BO$57</f>
        <v>-7.7549506547120034E-2</v>
      </c>
      <c r="BP14" s="4">
        <f>('FAO green averages'!BP$57-'FAO green averages'!BP93)/'FAO green averages'!BP$57</f>
        <v>-7.5097245375883054E-2</v>
      </c>
      <c r="BQ14" s="4">
        <f>('FAO green averages'!BQ$57-'FAO green averages'!BQ93)/'FAO green averages'!BQ$57</f>
        <v>-8.8864708015959443E-2</v>
      </c>
      <c r="BR14" s="4">
        <f>('FAO green averages'!BR$57-'FAO green averages'!BR93)/'FAO green averages'!BR$57</f>
        <v>-7.0788107597923589E-2</v>
      </c>
      <c r="BS14" s="4">
        <f>('FAO green averages'!BS$57-'FAO green averages'!BS93)/'FAO green averages'!BS$57</f>
        <v>-0.10048477935410276</v>
      </c>
      <c r="BT14" s="4">
        <f>('FAO green averages'!BT$57-'FAO green averages'!BT93)/'FAO green averages'!BT$57</f>
        <v>-3.1177370897341329E-2</v>
      </c>
      <c r="BU14" s="4">
        <f>('FAO green averages'!BU$57-'FAO green averages'!BU93)/'FAO green averages'!BU$57</f>
        <v>-7.9707909081559142E-2</v>
      </c>
      <c r="BV14" s="4">
        <f>('FAO green averages'!BV$57-'FAO green averages'!BV93)/'FAO green averages'!BV$57</f>
        <v>-6.7231727096740329E-2</v>
      </c>
      <c r="BW14" s="4">
        <f>('FAO green averages'!BW$57-'FAO green averages'!BW93)/'FAO green averages'!BW$57</f>
        <v>-5.545762711864418E-2</v>
      </c>
      <c r="BX14" s="4">
        <f>('FAO green averages'!BX$57-'FAO green averages'!BX93)/'FAO green averages'!BX$57</f>
        <v>-5.544726012562274E-2</v>
      </c>
      <c r="BY14" s="4">
        <f>('FAO green averages'!BY$57-'FAO green averages'!BY93)/'FAO green averages'!BY$57</f>
        <v>-0.10955657050355544</v>
      </c>
      <c r="BZ14" s="4">
        <f>('FAO green averages'!BZ$57-'FAO green averages'!BZ93)/'FAO green averages'!BZ$57</f>
        <v>-7.1087719298245616E-2</v>
      </c>
      <c r="CA14" s="4">
        <f>('FAO green averages'!CA$57-'FAO green averages'!CA93)/'FAO green averages'!CA$57</f>
        <v>-7.664017863006499E-2</v>
      </c>
      <c r="CB14" s="4">
        <f>('FAO green averages'!CB$57-'FAO green averages'!CB93)/'FAO green averages'!CB$57</f>
        <v>-7.6226451644147361E-2</v>
      </c>
      <c r="CC14" s="4">
        <f>('FAO green averages'!CC$57-'FAO green averages'!CC93)/'FAO green averages'!CC$57</f>
        <v>-4.2964712830355828E-2</v>
      </c>
      <c r="CD14" s="4">
        <f>('FAO green averages'!CD$57-'FAO green averages'!CD93)/'FAO green averages'!CD$57</f>
        <v>-8.4818655325655787E-2</v>
      </c>
      <c r="CE14" s="4">
        <f>('FAO green averages'!CE$57-'FAO green averages'!CE93)/'FAO green averages'!CE$57</f>
        <v>-8.8049219339485743E-2</v>
      </c>
      <c r="CF14" s="4">
        <f>('FAO green averages'!CF$57-'FAO green averages'!CF93)/'FAO green averages'!CF$57</f>
        <v>-6.6288917321635207E-2</v>
      </c>
      <c r="CG14" s="4">
        <f>('FAO green averages'!CG$57-'FAO green averages'!CG93)/'FAO green averages'!CG$57</f>
        <v>-5.7939351568644618E-2</v>
      </c>
      <c r="CH14" s="4">
        <f>('FAO green averages'!CH$57-'FAO green averages'!CH93)/'FAO green averages'!CH$57</f>
        <v>-8.3903307411224634E-2</v>
      </c>
      <c r="CI14" s="4">
        <f>('FAO green averages'!CI$57-'FAO green averages'!CI93)/'FAO green averages'!CI$57</f>
        <v>-3.759836782279212E-2</v>
      </c>
      <c r="CJ14" s="4">
        <f>('FAO green averages'!CJ$57-'FAO green averages'!CJ93)/'FAO green averages'!CJ$57</f>
        <v>-2.4463759988784549E-2</v>
      </c>
      <c r="CK14" s="4">
        <f>('FAO green averages'!CK$57-'FAO green averages'!CK93)/'FAO green averages'!CK$57</f>
        <v>-0.13182067703568151</v>
      </c>
      <c r="CL14" s="4">
        <f>('FAO green averages'!CL$57-'FAO green averages'!CL93)/'FAO green averages'!CL$57</f>
        <v>-5.9464816650148591E-2</v>
      </c>
      <c r="CM14" s="4">
        <f>('FAO green averages'!CM$57-'FAO green averages'!CM93)/'FAO green averages'!CM$57</f>
        <v>-0.1446783963080473</v>
      </c>
      <c r="CN14" s="4">
        <f>('FAO green averages'!CN$57-'FAO green averages'!CN93)/'FAO green averages'!CN$57</f>
        <v>-6.2440076701821529E-2</v>
      </c>
      <c r="CO14" s="4">
        <f>('FAO green averages'!CO$57-'FAO green averages'!CO93)/'FAO green averages'!CO$57</f>
        <v>-0.12660340079645369</v>
      </c>
      <c r="CP14" s="4">
        <f>('FAO green averages'!CP$57-'FAO green averages'!CP93)/'FAO green averages'!CP$57</f>
        <v>-9.5775135271171694E-2</v>
      </c>
      <c r="CQ14" s="4">
        <f>('FAO green averages'!CQ$57-'FAO green averages'!CQ93)/'FAO green averages'!CQ$57</f>
        <v>-0.13511834816182655</v>
      </c>
      <c r="CR14" s="4">
        <f>('FAO green averages'!CR$57-'FAO green averages'!CR93)/'FAO green averages'!CR$57</f>
        <v>-5.7353543629660012E-2</v>
      </c>
      <c r="CS14" s="4">
        <f>('FAO green averages'!CS$57-'FAO green averages'!CS93)/'FAO green averages'!CS$57</f>
        <v>-0.10716587566649094</v>
      </c>
      <c r="CT14" s="4">
        <f>('FAO green averages'!CT$57-'FAO green averages'!CT93)/'FAO green averages'!CT$57</f>
        <v>-8.2384372810090978E-2</v>
      </c>
      <c r="CU14" s="4">
        <f>('FAO green averages'!CU$57-'FAO green averages'!CU93)/'FAO green averages'!CU$57</f>
        <v>-3.8326321249495851E-2</v>
      </c>
      <c r="CV14" s="4">
        <f>('FAO green averages'!CV$57-'FAO green averages'!CV93)/'FAO green averages'!CV$57</f>
        <v>-9.9211245607184639E-2</v>
      </c>
      <c r="CW14" s="4">
        <f>('FAO green averages'!CW$57-'FAO green averages'!CW93)/'FAO green averages'!CW$57</f>
        <v>-8.7026246859464237E-2</v>
      </c>
      <c r="CX14" s="4">
        <f>('FAO green averages'!CX$57-'FAO green averages'!CX93)/'FAO green averages'!CX$57</f>
        <v>-7.949477803032487E-2</v>
      </c>
      <c r="CY14" s="4">
        <f>('FAO green averages'!CY$57-'FAO green averages'!CY93)/'FAO green averages'!CY$57</f>
        <v>-9.2736182618944354E-2</v>
      </c>
      <c r="CZ14" s="4">
        <f>('FAO green averages'!CZ$57-'FAO green averages'!CZ93)/'FAO green averages'!CZ$57</f>
        <v>-7.7353579175704984E-2</v>
      </c>
      <c r="DA14" s="4">
        <f>('FAO green averages'!DA$57-'FAO green averages'!DA93)/'FAO green averages'!DA$57</f>
        <v>-0.15122820176261015</v>
      </c>
      <c r="DB14" s="4">
        <f>('FAO green averages'!DB$57-'FAO green averages'!DB93)/'FAO green averages'!DB$57</f>
        <v>-8.4093516655068118E-2</v>
      </c>
      <c r="DC14" s="4">
        <f>('FAO green averages'!DC$57-'FAO green averages'!DC93)/'FAO green averages'!DC$57</f>
        <v>-8.7305501995426096E-2</v>
      </c>
      <c r="DD14" s="4">
        <f>('FAO green averages'!DD$57-'FAO green averages'!DD93)/'FAO green averages'!DD$57</f>
        <v>-6.0863749283393886E-2</v>
      </c>
      <c r="DE14" s="4">
        <f>('FAO green averages'!DE$57-'FAO green averages'!DE93)/'FAO green averages'!DE$57</f>
        <v>-5.9918681789000672E-2</v>
      </c>
      <c r="DF14" s="4">
        <f>('FAO green averages'!DF$57-'FAO green averages'!DF93)/'FAO green averages'!DF$57</f>
        <v>-5.7431534166444989E-2</v>
      </c>
      <c r="DG14" s="4">
        <f>('FAO green averages'!DG$57-'FAO green averages'!DG93)/'FAO green averages'!DG$57</f>
        <v>-0.10411776407400027</v>
      </c>
      <c r="DH14" s="4">
        <f>('FAO green averages'!DH$57-'FAO green averages'!DH93)/'FAO green averages'!DH$57</f>
        <v>-3.5364041604754932E-2</v>
      </c>
      <c r="DI14" s="4">
        <f>('FAO green averages'!DI$57-'FAO green averages'!DI93)/'FAO green averages'!DI$57</f>
        <v>-9.800400580150552E-2</v>
      </c>
      <c r="DK14" s="4">
        <f t="shared" ref="DK14:DK22" si="5">MAX(B14:DI14)</f>
        <v>-7.2699825202606769E-3</v>
      </c>
      <c r="DL14" s="4">
        <f t="shared" ref="DL14:DL22" si="6">MIN(B14:DI14)</f>
        <v>-0.15122820176261015</v>
      </c>
      <c r="DM14" s="4">
        <f t="shared" ref="DM14:DM22" si="7">AVERAGE(B14:DI14)</f>
        <v>-7.7501142653710262E-2</v>
      </c>
      <c r="DO14" t="s">
        <v>229</v>
      </c>
      <c r="DP14" s="4">
        <f>DM30</f>
        <v>-6.936650697718945E-5</v>
      </c>
      <c r="DQ14" s="4">
        <f>-1*DM41</f>
        <v>-6.936650697718945E-5</v>
      </c>
    </row>
    <row r="15" spans="1:121">
      <c r="A15" t="s">
        <v>226</v>
      </c>
      <c r="B15" s="4">
        <f>('FAO green averages'!B$57-'FAO green averages'!B94)/'FAO green averages'!B$57</f>
        <v>-3.04140964288677E-2</v>
      </c>
      <c r="C15" s="4">
        <f>('FAO green averages'!C$57-'FAO green averages'!C94)/'FAO green averages'!C$57</f>
        <v>-0.14570753478603307</v>
      </c>
      <c r="D15" s="4">
        <f>('FAO green averages'!D$57-'FAO green averages'!D94)/'FAO green averages'!D$57</f>
        <v>-6.5203774423632593E-2</v>
      </c>
      <c r="E15" s="4">
        <f>('FAO green averages'!E$57-'FAO green averages'!E94)/'FAO green averages'!E$57</f>
        <v>-5.5816400874281663E-2</v>
      </c>
      <c r="F15" s="4">
        <f>('FAO green averages'!F$57-'FAO green averages'!F94)/'FAO green averages'!F$57</f>
        <v>-8.3108280254777095E-2</v>
      </c>
      <c r="G15" s="4">
        <f>('FAO green averages'!G$57-'FAO green averages'!G94)/'FAO green averages'!G$57</f>
        <v>-7.6727686782867663E-2</v>
      </c>
      <c r="H15" s="4">
        <f>('FAO green averages'!H$57-'FAO green averages'!H94)/'FAO green averages'!H$57</f>
        <v>-6.5473107938152073E-2</v>
      </c>
      <c r="I15" s="4">
        <f>('FAO green averages'!I$57-'FAO green averages'!I94)/'FAO green averages'!I$57</f>
        <v>-6.9099020563047939E-2</v>
      </c>
      <c r="J15" s="4">
        <f>('FAO green averages'!J$57-'FAO green averages'!J94)/'FAO green averages'!J$57</f>
        <v>-0.11088169505690322</v>
      </c>
      <c r="K15" s="4">
        <f>('FAO green averages'!K$57-'FAO green averages'!K94)/'FAO green averages'!K$57</f>
        <v>-0.13946085745548598</v>
      </c>
      <c r="L15" s="4">
        <f>('FAO green averages'!L$57-'FAO green averages'!L94)/'FAO green averages'!L$57</f>
        <v>-0.13010920888734398</v>
      </c>
      <c r="M15" s="4">
        <f>('FAO green averages'!M$57-'FAO green averages'!M94)/'FAO green averages'!M$57</f>
        <v>-9.6101576454143176E-2</v>
      </c>
      <c r="N15" s="4">
        <f>('FAO green averages'!N$57-'FAO green averages'!N94)/'FAO green averages'!N$57</f>
        <v>-4.9353796445880484E-2</v>
      </c>
      <c r="O15" s="4">
        <f>('FAO green averages'!O$57-'FAO green averages'!O94)/'FAO green averages'!O$57</f>
        <v>-1.0401963402383032E-2</v>
      </c>
      <c r="P15" s="4">
        <f>('FAO green averages'!P$57-'FAO green averages'!P94)/'FAO green averages'!P$57</f>
        <v>-2.0860956421815617E-2</v>
      </c>
      <c r="Q15" s="4">
        <f>('FAO green averages'!Q$57-'FAO green averages'!Q94)/'FAO green averages'!Q$57</f>
        <v>-0.11819607257522581</v>
      </c>
      <c r="R15" s="4">
        <f>('FAO green averages'!R$57-'FAO green averages'!R94)/'FAO green averages'!R$57</f>
        <v>-7.2762832943828445E-2</v>
      </c>
      <c r="S15" s="4">
        <f>('FAO green averages'!S$57-'FAO green averages'!S94)/'FAO green averages'!S$57</f>
        <v>-9.5756939031416327E-2</v>
      </c>
      <c r="T15" s="4">
        <f>('FAO green averages'!T$57-'FAO green averages'!T94)/'FAO green averages'!T$57</f>
        <v>-8.9724158836010995E-2</v>
      </c>
      <c r="U15" s="4">
        <f>('FAO green averages'!U$57-'FAO green averages'!U94)/'FAO green averages'!U$57</f>
        <v>-3.5978999382334731E-2</v>
      </c>
      <c r="V15" s="4">
        <f>('FAO green averages'!V$57-'FAO green averages'!V94)/'FAO green averages'!V$57</f>
        <v>-0.10839973439575036</v>
      </c>
      <c r="W15" s="4">
        <f>('FAO green averages'!W$57-'FAO green averages'!W94)/'FAO green averages'!W$57</f>
        <v>-8.5367668949092021E-2</v>
      </c>
      <c r="X15" s="4">
        <f>('FAO green averages'!X$57-'FAO green averages'!X94)/'FAO green averages'!X$57</f>
        <v>-0.10090383760557123</v>
      </c>
      <c r="Y15" s="4">
        <f>('FAO green averages'!Y$57-'FAO green averages'!Y94)/'FAO green averages'!Y$57</f>
        <v>-4.0250826201169369E-2</v>
      </c>
      <c r="Z15" s="4">
        <f>('FAO green averages'!Z$57-'FAO green averages'!Z94)/'FAO green averages'!Z$57</f>
        <v>-4.7803467598113214E-2</v>
      </c>
      <c r="AA15" s="4">
        <f>('FAO green averages'!AA$57-'FAO green averages'!AA94)/'FAO green averages'!AA$57</f>
        <v>-0.11692512990557843</v>
      </c>
      <c r="AB15" s="4">
        <f>('FAO green averages'!AB$57-'FAO green averages'!AB94)/'FAO green averages'!AB$57</f>
        <v>-0.11135923775495019</v>
      </c>
      <c r="AC15" s="4">
        <f>('FAO green averages'!AC$57-'FAO green averages'!AC94)/'FAO green averages'!AC$57</f>
        <v>-0.1076878570911983</v>
      </c>
      <c r="AD15" s="4">
        <f>('FAO green averages'!AD$57-'FAO green averages'!AD94)/'FAO green averages'!AD$57</f>
        <v>-4.0764429375048157E-2</v>
      </c>
      <c r="AE15" s="4">
        <f>('FAO green averages'!AE$57-'FAO green averages'!AE94)/'FAO green averages'!AE$57</f>
        <v>-7.7580795289737436E-2</v>
      </c>
      <c r="AF15" s="4">
        <f>('FAO green averages'!AF$57-'FAO green averages'!AF94)/'FAO green averages'!AF$57</f>
        <v>-0.12263398361012413</v>
      </c>
      <c r="AG15" s="4">
        <f>('FAO green averages'!AG$57-'FAO green averages'!AG94)/'FAO green averages'!AG$57</f>
        <v>-7.3217080259333794E-2</v>
      </c>
      <c r="AH15" s="4">
        <f>('FAO green averages'!AH$57-'FAO green averages'!AH94)/'FAO green averages'!AH$57</f>
        <v>-5.6918882072256295E-2</v>
      </c>
      <c r="AI15" s="4">
        <f>('FAO green averages'!AI$57-'FAO green averages'!AI94)/'FAO green averages'!AI$57</f>
        <v>-0.1006960092133595</v>
      </c>
      <c r="AJ15" s="4">
        <f>('FAO green averages'!AJ$57-'FAO green averages'!AJ94)/'FAO green averages'!AJ$57</f>
        <v>-4.3340090953920336E-2</v>
      </c>
      <c r="AK15" s="4">
        <f>('FAO green averages'!AK$57-'FAO green averages'!AK94)/'FAO green averages'!AK$57</f>
        <v>-9.8522696749932817E-2</v>
      </c>
      <c r="AL15" s="4">
        <f>('FAO green averages'!AL$57-'FAO green averages'!AL94)/'FAO green averages'!AL$57</f>
        <v>-7.7133147226605248E-2</v>
      </c>
      <c r="AM15" s="4">
        <f>('FAO green averages'!AM$57-'FAO green averages'!AM94)/'FAO green averages'!AM$57</f>
        <v>-6.7510548523206662E-2</v>
      </c>
      <c r="AN15" s="4">
        <f>('FAO green averages'!AN$57-'FAO green averages'!AN94)/'FAO green averages'!AN$57</f>
        <v>-5.767304549528178E-2</v>
      </c>
      <c r="AO15" s="4">
        <f>('FAO green averages'!AO$57-'FAO green averages'!AO94)/'FAO green averages'!AO$57</f>
        <v>-0.10942742026100767</v>
      </c>
      <c r="AP15" s="4">
        <f>('FAO green averages'!AP$57-'FAO green averages'!AP94)/'FAO green averages'!AP$57</f>
        <v>-8.6820457796852615E-2</v>
      </c>
      <c r="AQ15" s="4">
        <f>('FAO green averages'!AQ$57-'FAO green averages'!AQ94)/'FAO green averages'!AQ$57</f>
        <v>-4.466123691040897E-2</v>
      </c>
      <c r="AR15" s="4">
        <f>('FAO green averages'!AR$57-'FAO green averages'!AR94)/'FAO green averages'!AR$57</f>
        <v>-7.6099002585888378E-2</v>
      </c>
      <c r="AS15" s="4">
        <f>('FAO green averages'!AS$57-'FAO green averages'!AS94)/'FAO green averages'!AS$57</f>
        <v>-0.10064987091605099</v>
      </c>
      <c r="AT15" s="4">
        <f>('FAO green averages'!AT$57-'FAO green averages'!AT94)/'FAO green averages'!AT$57</f>
        <v>-4.1273986601566844E-2</v>
      </c>
      <c r="AU15" s="4">
        <f>('FAO green averages'!AU$57-'FAO green averages'!AU94)/'FAO green averages'!AU$57</f>
        <v>-7.4773022049286722E-2</v>
      </c>
      <c r="AV15" s="4">
        <f>('FAO green averages'!AV$57-'FAO green averages'!AV94)/'FAO green averages'!AV$57</f>
        <v>-6.8495297805642619E-2</v>
      </c>
      <c r="AW15" s="4">
        <f>('FAO green averages'!AW$57-'FAO green averages'!AW94)/'FAO green averages'!AW$57</f>
        <v>-0.11308812007752266</v>
      </c>
      <c r="AX15" s="4">
        <f>('FAO green averages'!AX$57-'FAO green averages'!AX94)/'FAO green averages'!AX$57</f>
        <v>-3.7464821763602087E-2</v>
      </c>
      <c r="AY15" s="4">
        <f>('FAO green averages'!AY$57-'FAO green averages'!AY94)/'FAO green averages'!AY$57</f>
        <v>-8.4346854250213738E-2</v>
      </c>
      <c r="AZ15" s="4">
        <f>('FAO green averages'!AZ$57-'FAO green averages'!AZ94)/'FAO green averages'!AZ$57</f>
        <v>-4.623136826526647E-2</v>
      </c>
      <c r="BA15" s="4">
        <f>('FAO green averages'!BA$57-'FAO green averages'!BA94)/'FAO green averages'!BA$57</f>
        <v>-2.0187405263883136E-2</v>
      </c>
      <c r="BB15" s="4">
        <f>('FAO green averages'!BB$57-'FAO green averages'!BB94)/'FAO green averages'!BB$57</f>
        <v>-9.808649258708263E-2</v>
      </c>
      <c r="BC15" s="4">
        <f>('FAO green averages'!BC$57-'FAO green averages'!BC94)/'FAO green averages'!BC$57</f>
        <v>-7.1930469793461294E-2</v>
      </c>
      <c r="BD15" s="4">
        <f>('FAO green averages'!BD$57-'FAO green averages'!BD94)/'FAO green averages'!BD$57</f>
        <v>-7.0962196170236178E-2</v>
      </c>
      <c r="BE15" s="4">
        <f>('FAO green averages'!BE$57-'FAO green averages'!BE94)/'FAO green averages'!BE$57</f>
        <v>-6.4065021215562054E-2</v>
      </c>
      <c r="BF15" s="4">
        <f>('FAO green averages'!BF$57-'FAO green averages'!BF94)/'FAO green averages'!BF$57</f>
        <v>-5.3412251301433331E-2</v>
      </c>
      <c r="BG15" s="4">
        <f>('FAO green averages'!BG$57-'FAO green averages'!BG94)/'FAO green averages'!BG$57</f>
        <v>-7.7036021926389989E-2</v>
      </c>
      <c r="BH15" s="4">
        <f>('FAO green averages'!BH$57-'FAO green averages'!BH94)/'FAO green averages'!BH$57</f>
        <v>-8.2432861910060259E-3</v>
      </c>
      <c r="BI15" s="4">
        <f>('FAO green averages'!BI$57-'FAO green averages'!BI94)/'FAO green averages'!BI$57</f>
        <v>-9.237846574661189E-2</v>
      </c>
      <c r="BJ15" s="4">
        <f>('FAO green averages'!BJ$57-'FAO green averages'!BJ94)/'FAO green averages'!BJ$57</f>
        <v>-4.7119232802235241E-2</v>
      </c>
      <c r="BK15" s="4">
        <f>('FAO green averages'!BK$57-'FAO green averages'!BK94)/'FAO green averages'!BK$57</f>
        <v>-4.3695861405197191E-2</v>
      </c>
      <c r="BL15" s="4">
        <f>('FAO green averages'!BL$57-'FAO green averages'!BL94)/'FAO green averages'!BL$57</f>
        <v>-2.9882848251876294E-2</v>
      </c>
      <c r="BM15" s="4">
        <f>('FAO green averages'!BM$57-'FAO green averages'!BM94)/'FAO green averages'!BM$57</f>
        <v>-2.9920995125231019E-2</v>
      </c>
      <c r="BN15" s="4">
        <f>('FAO green averages'!BN$57-'FAO green averages'!BN94)/'FAO green averages'!BN$57</f>
        <v>-8.1292875989446012E-2</v>
      </c>
      <c r="BO15" s="4">
        <f>('FAO green averages'!BO$57-'FAO green averages'!BO94)/'FAO green averages'!BO$57</f>
        <v>-7.508224214668141E-2</v>
      </c>
      <c r="BP15" s="4">
        <f>('FAO green averages'!BP$57-'FAO green averages'!BP94)/'FAO green averages'!BP$57</f>
        <v>-6.7952687147733518E-2</v>
      </c>
      <c r="BQ15" s="4">
        <f>('FAO green averages'!BQ$57-'FAO green averages'!BQ94)/'FAO green averages'!BQ$57</f>
        <v>-8.7828384890408756E-2</v>
      </c>
      <c r="BR15" s="4">
        <f>('FAO green averages'!BR$57-'FAO green averages'!BR94)/'FAO green averages'!BR$57</f>
        <v>-6.896784197397679E-2</v>
      </c>
      <c r="BS15" s="4">
        <f>('FAO green averages'!BS$57-'FAO green averages'!BS94)/'FAO green averages'!BS$57</f>
        <v>-9.5690454124189042E-2</v>
      </c>
      <c r="BT15" s="4">
        <f>('FAO green averages'!BT$57-'FAO green averages'!BT94)/'FAO green averages'!BT$57</f>
        <v>-2.7152655745139177E-2</v>
      </c>
      <c r="BU15" s="4">
        <f>('FAO green averages'!BU$57-'FAO green averages'!BU94)/'FAO green averages'!BU$57</f>
        <v>-8.3256196647125316E-2</v>
      </c>
      <c r="BV15" s="4">
        <f>('FAO green averages'!BV$57-'FAO green averages'!BV94)/'FAO green averages'!BV$57</f>
        <v>-6.5295871919635803E-2</v>
      </c>
      <c r="BW15" s="4">
        <f>('FAO green averages'!BW$57-'FAO green averages'!BW94)/'FAO green averages'!BW$57</f>
        <v>-5.5774011299435142E-2</v>
      </c>
      <c r="BX15" s="4">
        <f>('FAO green averages'!BX$57-'FAO green averages'!BX94)/'FAO green averages'!BX$57</f>
        <v>-5.5826294130387741E-2</v>
      </c>
      <c r="BY15" s="4">
        <f>('FAO green averages'!BY$57-'FAO green averages'!BY94)/'FAO green averages'!BY$57</f>
        <v>-0.10755236938968216</v>
      </c>
      <c r="BZ15" s="4">
        <f>('FAO green averages'!BZ$57-'FAO green averages'!BZ94)/'FAO green averages'!BZ$57</f>
        <v>-5.9368421052631543E-2</v>
      </c>
      <c r="CA15" s="4">
        <f>('FAO green averages'!CA$57-'FAO green averages'!CA94)/'FAO green averages'!CA$57</f>
        <v>-8.0449202075261197E-2</v>
      </c>
      <c r="CB15" s="4">
        <f>('FAO green averages'!CB$57-'FAO green averages'!CB94)/'FAO green averages'!CB$57</f>
        <v>-7.3417598915201707E-2</v>
      </c>
      <c r="CC15" s="4">
        <f>('FAO green averages'!CC$57-'FAO green averages'!CC94)/'FAO green averages'!CC$57</f>
        <v>-3.7021999114129553E-2</v>
      </c>
      <c r="CD15" s="4">
        <f>('FAO green averages'!CD$57-'FAO green averages'!CD94)/'FAO green averages'!CD$57</f>
        <v>-7.6456252687915005E-2</v>
      </c>
      <c r="CE15" s="4">
        <f>('FAO green averages'!CE$57-'FAO green averages'!CE94)/'FAO green averages'!CE$57</f>
        <v>-8.0735968425329346E-2</v>
      </c>
      <c r="CF15" s="4">
        <f>('FAO green averages'!CF$57-'FAO green averages'!CF94)/'FAO green averages'!CF$57</f>
        <v>-6.2633278498751055E-2</v>
      </c>
      <c r="CG15" s="4">
        <f>('FAO green averages'!CG$57-'FAO green averages'!CG94)/'FAO green averages'!CG$57</f>
        <v>-5.4968102770252499E-2</v>
      </c>
      <c r="CH15" s="4">
        <f>('FAO green averages'!CH$57-'FAO green averages'!CH94)/'FAO green averages'!CH$57</f>
        <v>-7.8796964302445399E-2</v>
      </c>
      <c r="CI15" s="4">
        <f>('FAO green averages'!CI$57-'FAO green averages'!CI94)/'FAO green averages'!CI$57</f>
        <v>-3.5703876420868488E-2</v>
      </c>
      <c r="CJ15" s="4">
        <f>('FAO green averages'!CJ$57-'FAO green averages'!CJ94)/'FAO green averages'!CJ$57</f>
        <v>-2.1449600448619145E-2</v>
      </c>
      <c r="CK15" s="4">
        <f>('FAO green averages'!CK$57-'FAO green averages'!CK94)/'FAO green averages'!CK$57</f>
        <v>-0.12838060384263497</v>
      </c>
      <c r="CL15" s="4">
        <f>('FAO green averages'!CL$57-'FAO green averages'!CL94)/'FAO green averages'!CL$57</f>
        <v>-5.5656981899744329E-2</v>
      </c>
      <c r="CM15" s="4">
        <f>('FAO green averages'!CM$57-'FAO green averages'!CM94)/'FAO green averages'!CM$57</f>
        <v>-0.13989039515431209</v>
      </c>
      <c r="CN15" s="4">
        <f>('FAO green averages'!CN$57-'FAO green averages'!CN94)/'FAO green averages'!CN$57</f>
        <v>-5.8005752636625121E-2</v>
      </c>
      <c r="CO15" s="4">
        <f>('FAO green averages'!CO$57-'FAO green averages'!CO94)/'FAO green averages'!CO$57</f>
        <v>-0.11698043671877398</v>
      </c>
      <c r="CP15" s="4">
        <f>('FAO green averages'!CP$57-'FAO green averages'!CP94)/'FAO green averages'!CP$57</f>
        <v>-9.4972945765697786E-2</v>
      </c>
      <c r="CQ15" s="4">
        <f>('FAO green averages'!CQ$57-'FAO green averages'!CQ94)/'FAO green averages'!CQ$57</f>
        <v>-0.13085445694141359</v>
      </c>
      <c r="CR15" s="4">
        <f>('FAO green averages'!CR$57-'FAO green averages'!CR94)/'FAO green averages'!CR$57</f>
        <v>-5.3598252082479925E-2</v>
      </c>
      <c r="CS15" s="4">
        <f>('FAO green averages'!CS$57-'FAO green averages'!CS94)/'FAO green averages'!CS$57</f>
        <v>-0.11197046932677095</v>
      </c>
      <c r="CT15" s="4">
        <f>('FAO green averages'!CT$57-'FAO green averages'!CT94)/'FAO green averages'!CT$57</f>
        <v>-7.9756482130343365E-2</v>
      </c>
      <c r="CU15" s="4">
        <f>('FAO green averages'!CU$57-'FAO green averages'!CU94)/'FAO green averages'!CU$57</f>
        <v>-3.1813728315370896E-2</v>
      </c>
      <c r="CV15" s="4">
        <f>('FAO green averages'!CV$57-'FAO green averages'!CV94)/'FAO green averages'!CV$57</f>
        <v>-0.10041390081999226</v>
      </c>
      <c r="CW15" s="4">
        <f>('FAO green averages'!CW$57-'FAO green averages'!CW94)/'FAO green averages'!CW$57</f>
        <v>-8.1359918746993054E-2</v>
      </c>
      <c r="CX15" s="4">
        <f>('FAO green averages'!CX$57-'FAO green averages'!CX94)/'FAO green averages'!CX$57</f>
        <v>-7.1884800184135636E-2</v>
      </c>
      <c r="CY15" s="4">
        <f>('FAO green averages'!CY$57-'FAO green averages'!CY94)/'FAO green averages'!CY$57</f>
        <v>-9.1445940078158955E-2</v>
      </c>
      <c r="CZ15" s="4">
        <f>('FAO green averages'!CZ$57-'FAO green averages'!CZ94)/'FAO green averages'!CZ$57</f>
        <v>-7.557483731019525E-2</v>
      </c>
      <c r="DA15" s="4">
        <f>('FAO green averages'!DA$57-'FAO green averages'!DA94)/'FAO green averages'!DA$57</f>
        <v>-0.14663416463528964</v>
      </c>
      <c r="DB15" s="4">
        <f>('FAO green averages'!DB$57-'FAO green averages'!DB94)/'FAO green averages'!DB$57</f>
        <v>-8.3566874188876539E-2</v>
      </c>
      <c r="DC15" s="4">
        <f>('FAO green averages'!DC$57-'FAO green averages'!DC94)/'FAO green averages'!DC$57</f>
        <v>-8.1879736334693407E-2</v>
      </c>
      <c r="DD15" s="4">
        <f>('FAO green averages'!DD$57-'FAO green averages'!DD94)/'FAO green averages'!DD$57</f>
        <v>-5.8761704567169976E-2</v>
      </c>
      <c r="DE15" s="4">
        <f>('FAO green averages'!DE$57-'FAO green averages'!DE94)/'FAO green averages'!DE$57</f>
        <v>-5.8848705328482728E-2</v>
      </c>
      <c r="DF15" s="4">
        <f>('FAO green averages'!DF$57-'FAO green averages'!DF94)/'FAO green averages'!DF$57</f>
        <v>-5.5503855357617697E-2</v>
      </c>
      <c r="DG15" s="4">
        <f>('FAO green averages'!DG$57-'FAO green averages'!DG94)/'FAO green averages'!DG$57</f>
        <v>-9.8309130694251082E-2</v>
      </c>
      <c r="DH15" s="4">
        <f>('FAO green averages'!DH$57-'FAO green averages'!DH94)/'FAO green averages'!DH$57</f>
        <v>-3.2154531946508164E-2</v>
      </c>
      <c r="DI15" s="4">
        <f>('FAO green averages'!DI$57-'FAO green averages'!DI94)/'FAO green averages'!DI$57</f>
        <v>-0.10270046273913948</v>
      </c>
      <c r="DK15" s="4">
        <f t="shared" si="5"/>
        <v>-8.2432861910060259E-3</v>
      </c>
      <c r="DL15" s="4">
        <f t="shared" si="6"/>
        <v>-0.14663416463528964</v>
      </c>
      <c r="DM15" s="4">
        <f t="shared" si="7"/>
        <v>-7.4639925465527654E-2</v>
      </c>
      <c r="DO15" t="s">
        <v>225</v>
      </c>
      <c r="DP15" s="4">
        <f>DM26</f>
        <v>1.9151890745566308E-2</v>
      </c>
      <c r="DQ15" s="4">
        <f>-1*DM37</f>
        <v>-1.9598612330764133E-2</v>
      </c>
    </row>
    <row r="16" spans="1:121">
      <c r="A16" t="s">
        <v>227</v>
      </c>
      <c r="B16" s="4">
        <f>('FAO green averages'!B$57-'FAO green averages'!B95)/'FAO green averages'!B$57</f>
        <v>-2.2032585543968315E-2</v>
      </c>
      <c r="C16" s="4">
        <f>('FAO green averages'!C$57-'FAO green averages'!C95)/'FAO green averages'!C$57</f>
        <v>-0.1360593331583094</v>
      </c>
      <c r="D16" s="4">
        <f>('FAO green averages'!D$57-'FAO green averages'!D95)/'FAO green averages'!D$57</f>
        <v>-5.9748237053201619E-2</v>
      </c>
      <c r="E16" s="4">
        <f>('FAO green averages'!E$57-'FAO green averages'!E95)/'FAO green averages'!E$57</f>
        <v>-4.5434307455678759E-2</v>
      </c>
      <c r="F16" s="4">
        <f>('FAO green averages'!F$57-'FAO green averages'!F95)/'FAO green averages'!F$57</f>
        <v>-7.3426751592356759E-2</v>
      </c>
      <c r="G16" s="4">
        <f>('FAO green averages'!G$57-'FAO green averages'!G95)/'FAO green averages'!G$57</f>
        <v>-5.3516685644214808E-2</v>
      </c>
      <c r="H16" s="4">
        <f>('FAO green averages'!H$57-'FAO green averages'!H95)/'FAO green averages'!H$57</f>
        <v>-5.7063944169071137E-2</v>
      </c>
      <c r="I16" s="4">
        <f>('FAO green averages'!I$57-'FAO green averages'!I95)/'FAO green averages'!I$57</f>
        <v>-5.8561099430798451E-2</v>
      </c>
      <c r="J16" s="4">
        <f>('FAO green averages'!J$57-'FAO green averages'!J95)/'FAO green averages'!J$57</f>
        <v>-9.8272005505985208E-2</v>
      </c>
      <c r="K16" s="4">
        <f>('FAO green averages'!K$57-'FAO green averages'!K95)/'FAO green averages'!K$57</f>
        <v>-0.11946682582313745</v>
      </c>
      <c r="L16" s="4">
        <f>('FAO green averages'!L$57-'FAO green averages'!L95)/'FAO green averages'!L$57</f>
        <v>-0.10751426667825376</v>
      </c>
      <c r="M16" s="4">
        <f>('FAO green averages'!M$57-'FAO green averages'!M95)/'FAO green averages'!M$57</f>
        <v>-8.5307136755455537E-2</v>
      </c>
      <c r="N16" s="4">
        <f>('FAO green averages'!N$57-'FAO green averages'!N95)/'FAO green averages'!N$57</f>
        <v>-2.7544426494345662E-2</v>
      </c>
      <c r="O16" s="4">
        <f>('FAO green averages'!O$57-'FAO green averages'!O95)/'FAO green averages'!O$57</f>
        <v>-3.3825455562761335E-3</v>
      </c>
      <c r="P16" s="4">
        <f>('FAO green averages'!P$57-'FAO green averages'!P95)/'FAO green averages'!P$57</f>
        <v>8.6626005480421511E-3</v>
      </c>
      <c r="Q16" s="4">
        <f>('FAO green averages'!Q$57-'FAO green averages'!Q95)/'FAO green averages'!Q$57</f>
        <v>-0.11214813708653773</v>
      </c>
      <c r="R16" s="4">
        <f>('FAO green averages'!R$57-'FAO green averages'!R95)/'FAO green averages'!R$57</f>
        <v>-7.0773871678849104E-2</v>
      </c>
      <c r="S16" s="4">
        <f>('FAO green averages'!S$57-'FAO green averages'!S95)/'FAO green averages'!S$57</f>
        <v>-8.3268376995289287E-2</v>
      </c>
      <c r="T16" s="4">
        <f>('FAO green averages'!T$57-'FAO green averages'!T95)/'FAO green averages'!T$57</f>
        <v>-8.3661715671415643E-2</v>
      </c>
      <c r="U16" s="4">
        <f>('FAO green averages'!U$57-'FAO green averages'!U95)/'FAO green averages'!U$57</f>
        <v>-1.4051883878937606E-2</v>
      </c>
      <c r="V16" s="4">
        <f>('FAO green averages'!V$57-'FAO green averages'!V95)/'FAO green averages'!V$57</f>
        <v>-0.10205013280212477</v>
      </c>
      <c r="W16" s="4">
        <f>('FAO green averages'!W$57-'FAO green averages'!W95)/'FAO green averages'!W$57</f>
        <v>-8.3953557606430529E-2</v>
      </c>
      <c r="X16" s="4">
        <f>('FAO green averages'!X$57-'FAO green averages'!X95)/'FAO green averages'!X$57</f>
        <v>-8.9272484812564917E-2</v>
      </c>
      <c r="Y16" s="4">
        <f>('FAO green averages'!Y$57-'FAO green averages'!Y95)/'FAO green averages'!Y$57</f>
        <v>-2.2625201254130995E-2</v>
      </c>
      <c r="Z16" s="4">
        <f>('FAO green averages'!Z$57-'FAO green averages'!Z95)/'FAO green averages'!Z$57</f>
        <v>-4.3709042558804596E-2</v>
      </c>
      <c r="AA16" s="4">
        <f>('FAO green averages'!AA$57-'FAO green averages'!AA95)/'FAO green averages'!AA$57</f>
        <v>-0.10817040376877834</v>
      </c>
      <c r="AB16" s="4">
        <f>('FAO green averages'!AB$57-'FAO green averages'!AB95)/'FAO green averages'!AB$57</f>
        <v>-0.10987047789191602</v>
      </c>
      <c r="AC16" s="4">
        <f>('FAO green averages'!AC$57-'FAO green averages'!AC95)/'FAO green averages'!AC$57</f>
        <v>-9.3585014826064947E-2</v>
      </c>
      <c r="AD16" s="4">
        <f>('FAO green averages'!AD$57-'FAO green averages'!AD95)/'FAO green averages'!AD$57</f>
        <v>-2.2347229714109469E-2</v>
      </c>
      <c r="AE16" s="4">
        <f>('FAO green averages'!AE$57-'FAO green averages'!AE95)/'FAO green averages'!AE$57</f>
        <v>-7.0610645712924996E-2</v>
      </c>
      <c r="AF16" s="4">
        <f>('FAO green averages'!AF$57-'FAO green averages'!AF95)/'FAO green averages'!AF$57</f>
        <v>-0.11726738704764671</v>
      </c>
      <c r="AG16" s="4">
        <f>('FAO green averages'!AG$57-'FAO green averages'!AG95)/'FAO green averages'!AG$57</f>
        <v>-6.4032342201356229E-2</v>
      </c>
      <c r="AH16" s="4">
        <f>('FAO green averages'!AH$57-'FAO green averages'!AH95)/'FAO green averages'!AH$57</f>
        <v>-5.2488070892978821E-2</v>
      </c>
      <c r="AI16" s="4">
        <f>('FAO green averages'!AI$57-'FAO green averages'!AI95)/'FAO green averages'!AI$57</f>
        <v>-9.2984828000600928E-2</v>
      </c>
      <c r="AJ16" s="4">
        <f>('FAO green averages'!AJ$57-'FAO green averages'!AJ95)/'FAO green averages'!AJ$57</f>
        <v>-2.0875568462002048E-2</v>
      </c>
      <c r="AK16" s="4">
        <f>('FAO green averages'!AK$57-'FAO green averages'!AK95)/'FAO green averages'!AK$57</f>
        <v>-9.245232339511146E-2</v>
      </c>
      <c r="AL16" s="4">
        <f>('FAO green averages'!AL$57-'FAO green averages'!AL95)/'FAO green averages'!AL$57</f>
        <v>-6.8515596552979827E-2</v>
      </c>
      <c r="AM16" s="4">
        <f>('FAO green averages'!AM$57-'FAO green averages'!AM95)/'FAO green averages'!AM$57</f>
        <v>-4.7075370232481178E-2</v>
      </c>
      <c r="AN16" s="4">
        <f>('FAO green averages'!AN$57-'FAO green averages'!AN95)/'FAO green averages'!AN$57</f>
        <v>-4.9501818756919183E-2</v>
      </c>
      <c r="AO16" s="4">
        <f>('FAO green averages'!AO$57-'FAO green averages'!AO95)/'FAO green averages'!AO$57</f>
        <v>-0.10185081143554257</v>
      </c>
      <c r="AP16" s="4">
        <f>('FAO green averages'!AP$57-'FAO green averages'!AP95)/'FAO green averages'!AP$57</f>
        <v>-7.9130901287553679E-2</v>
      </c>
      <c r="AQ16" s="4">
        <f>('FAO green averages'!AQ$57-'FAO green averages'!AQ95)/'FAO green averages'!AQ$57</f>
        <v>-1.7452787971001429E-2</v>
      </c>
      <c r="AR16" s="4">
        <f>('FAO green averages'!AR$57-'FAO green averages'!AR95)/'FAO green averages'!AR$57</f>
        <v>-5.7100638556124315E-2</v>
      </c>
      <c r="AS16" s="4">
        <f>('FAO green averages'!AS$57-'FAO green averages'!AS95)/'FAO green averages'!AS$57</f>
        <v>-8.9041217840291967E-2</v>
      </c>
      <c r="AT16" s="4">
        <f>('FAO green averages'!AT$57-'FAO green averages'!AT95)/'FAO green averages'!AT$57</f>
        <v>-3.9343703871920016E-2</v>
      </c>
      <c r="AU16" s="4">
        <f>('FAO green averages'!AU$57-'FAO green averages'!AU95)/'FAO green averages'!AU$57</f>
        <v>-6.8482490272373631E-2</v>
      </c>
      <c r="AV16" s="4">
        <f>('FAO green averages'!AV$57-'FAO green averages'!AV95)/'FAO green averages'!AV$57</f>
        <v>-5.2272727272727207E-2</v>
      </c>
      <c r="AW16" s="4">
        <f>('FAO green averages'!AW$57-'FAO green averages'!AW95)/'FAO green averages'!AW$57</f>
        <v>-0.10599562904622489</v>
      </c>
      <c r="AX16" s="4">
        <f>('FAO green averages'!AX$57-'FAO green averages'!AX95)/'FAO green averages'!AX$57</f>
        <v>-3.4709193245778536E-2</v>
      </c>
      <c r="AY16" s="4">
        <f>('FAO green averages'!AY$57-'FAO green averages'!AY95)/'FAO green averages'!AY$57</f>
        <v>-7.0935507198737646E-2</v>
      </c>
      <c r="AZ16" s="4">
        <f>('FAO green averages'!AZ$57-'FAO green averages'!AZ95)/'FAO green averages'!AZ$57</f>
        <v>-3.0022199513724885E-2</v>
      </c>
      <c r="BA16" s="4">
        <f>('FAO green averages'!BA$57-'FAO green averages'!BA95)/'FAO green averages'!BA$57</f>
        <v>-1.309080887419038E-2</v>
      </c>
      <c r="BB16" s="4">
        <f>('FAO green averages'!BB$57-'FAO green averages'!BB95)/'FAO green averages'!BB$57</f>
        <v>-8.8236802954906893E-2</v>
      </c>
      <c r="BC16" s="4">
        <f>('FAO green averages'!BC$57-'FAO green averages'!BC95)/'FAO green averages'!BC$57</f>
        <v>-6.2522986392055974E-2</v>
      </c>
      <c r="BD16" s="4">
        <f>('FAO green averages'!BD$57-'FAO green averages'!BD95)/'FAO green averages'!BD$57</f>
        <v>-5.8251184227371695E-2</v>
      </c>
      <c r="BE16" s="4">
        <f>('FAO green averages'!BE$57-'FAO green averages'!BE95)/'FAO green averages'!BE$57</f>
        <v>-5.6056893563616671E-2</v>
      </c>
      <c r="BF16" s="4">
        <f>('FAO green averages'!BF$57-'FAO green averages'!BF95)/'FAO green averages'!BF$57</f>
        <v>-3.2731940383655372E-2</v>
      </c>
      <c r="BG16" s="4">
        <f>('FAO green averages'!BG$57-'FAO green averages'!BG95)/'FAO green averages'!BG$57</f>
        <v>-6.7443226311667909E-2</v>
      </c>
      <c r="BH16" s="4">
        <f>('FAO green averages'!BH$57-'FAO green averages'!BH95)/'FAO green averages'!BH$57</f>
        <v>-1.549340537104822E-3</v>
      </c>
      <c r="BI16" s="4">
        <f>('FAO green averages'!BI$57-'FAO green averages'!BI95)/'FAO green averages'!BI$57</f>
        <v>-8.2431928384930894E-2</v>
      </c>
      <c r="BJ16" s="4">
        <f>('FAO green averages'!BJ$57-'FAO green averages'!BJ95)/'FAO green averages'!BJ$57</f>
        <v>-2.3106546854942289E-2</v>
      </c>
      <c r="BK16" s="4">
        <f>('FAO green averages'!BK$57-'FAO green averages'!BK95)/'FAO green averages'!BK$57</f>
        <v>-2.6987487969201029E-2</v>
      </c>
      <c r="BL16" s="4">
        <f>('FAO green averages'!BL$57-'FAO green averages'!BL95)/'FAO green averages'!BL$57</f>
        <v>-2.4574409665019187E-2</v>
      </c>
      <c r="BM16" s="4">
        <f>('FAO green averages'!BM$57-'FAO green averages'!BM95)/'FAO green averages'!BM$57</f>
        <v>-2.4583963691376647E-2</v>
      </c>
      <c r="BN16" s="4">
        <f>('FAO green averages'!BN$57-'FAO green averages'!BN95)/'FAO green averages'!BN$57</f>
        <v>-7.6411609498680769E-2</v>
      </c>
      <c r="BO16" s="4">
        <f>('FAO green averages'!BO$57-'FAO green averages'!BO95)/'FAO green averages'!BO$57</f>
        <v>-6.7535315745339566E-2</v>
      </c>
      <c r="BP16" s="4">
        <f>('FAO green averages'!BP$57-'FAO green averages'!BP95)/'FAO green averages'!BP$57</f>
        <v>-6.1681352703024522E-2</v>
      </c>
      <c r="BQ16" s="4">
        <f>('FAO green averages'!BQ$57-'FAO green averages'!BQ95)/'FAO green averages'!BQ$57</f>
        <v>-6.8863671692833847E-2</v>
      </c>
      <c r="BR16" s="4">
        <f>('FAO green averages'!BR$57-'FAO green averages'!BR95)/'FAO green averages'!BR$57</f>
        <v>-4.6383064787972716E-2</v>
      </c>
      <c r="BS16" s="4">
        <f>('FAO green averages'!BS$57-'FAO green averages'!BS95)/'FAO green averages'!BS$57</f>
        <v>-8.3998716760533262E-2</v>
      </c>
      <c r="BT16" s="4">
        <f>('FAO green averages'!BT$57-'FAO green averages'!BT95)/'FAO green averages'!BT$57</f>
        <v>-2.1994218014851734E-2</v>
      </c>
      <c r="BU16" s="4">
        <f>('FAO green averages'!BU$57-'FAO green averages'!BU95)/'FAO green averages'!BU$57</f>
        <v>-7.1531420343515367E-2</v>
      </c>
      <c r="BV16" s="4">
        <f>('FAO green averages'!BV$57-'FAO green averages'!BV95)/'FAO green averages'!BV$57</f>
        <v>-4.7036048762622143E-2</v>
      </c>
      <c r="BW16" s="4">
        <f>('FAO green averages'!BW$57-'FAO green averages'!BW95)/'FAO green averages'!BW$57</f>
        <v>-4.8406779661017064E-2</v>
      </c>
      <c r="BX16" s="4">
        <f>('FAO green averages'!BX$57-'FAO green averages'!BX95)/'FAO green averages'!BX$57</f>
        <v>-4.8408057179987141E-2</v>
      </c>
      <c r="BY16" s="4">
        <f>('FAO green averages'!BY$57-'FAO green averages'!BY95)/'FAO green averages'!BY$57</f>
        <v>-9.6086026478580111E-2</v>
      </c>
      <c r="BZ16" s="4">
        <f>('FAO green averages'!BZ$57-'FAO green averages'!BZ95)/'FAO green averages'!BZ$57</f>
        <v>-5.6210526315789447E-2</v>
      </c>
      <c r="CA16" s="4">
        <f>('FAO green averages'!CA$57-'FAO green averages'!CA95)/'FAO green averages'!CA$57</f>
        <v>-6.784002101530183E-2</v>
      </c>
      <c r="CB16" s="4">
        <f>('FAO green averages'!CB$57-'FAO green averages'!CB95)/'FAO green averages'!CB$57</f>
        <v>-5.1673204513535693E-2</v>
      </c>
      <c r="CC16" s="4">
        <f>('FAO green averages'!CC$57-'FAO green averages'!CC95)/'FAO green averages'!CC$57</f>
        <v>-2.3641665436291138E-2</v>
      </c>
      <c r="CD16" s="4">
        <f>('FAO green averages'!CD$57-'FAO green averages'!CD95)/'FAO green averages'!CD$57</f>
        <v>-7.3971424475557754E-2</v>
      </c>
      <c r="CE16" s="4">
        <f>('FAO green averages'!CE$57-'FAO green averages'!CE95)/'FAO green averages'!CE$57</f>
        <v>-7.3113161916922936E-2</v>
      </c>
      <c r="CF16" s="4">
        <f>('FAO green averages'!CF$57-'FAO green averages'!CF95)/'FAO green averages'!CF$57</f>
        <v>-5.9099494303296085E-2</v>
      </c>
      <c r="CG16" s="4">
        <f>('FAO green averages'!CG$57-'FAO green averages'!CG95)/'FAO green averages'!CG$57</f>
        <v>-3.504325788691779E-2</v>
      </c>
      <c r="CH16" s="4">
        <f>('FAO green averages'!CH$57-'FAO green averages'!CH95)/'FAO green averages'!CH$57</f>
        <v>-5.3640026234423321E-2</v>
      </c>
      <c r="CI16" s="4">
        <f>('FAO green averages'!CI$57-'FAO green averages'!CI95)/'FAO green averages'!CI$57</f>
        <v>-2.0912270475080083E-2</v>
      </c>
      <c r="CJ16" s="4">
        <f>('FAO green averages'!CJ$57-'FAO green averages'!CJ95)/'FAO green averages'!CJ$57</f>
        <v>-1.9486891910836988E-2</v>
      </c>
      <c r="CK16" s="4">
        <f>('FAO green averages'!CK$57-'FAO green averages'!CK95)/'FAO green averages'!CK$57</f>
        <v>-0.11663311985361385</v>
      </c>
      <c r="CL16" s="4">
        <f>('FAO green averages'!CL$57-'FAO green averages'!CL95)/'FAO green averages'!CL$57</f>
        <v>-5.3518334985133746E-2</v>
      </c>
      <c r="CM16" s="4">
        <f>('FAO green averages'!CM$57-'FAO green averages'!CM95)/'FAO green averages'!CM$57</f>
        <v>-0.1267378136717624</v>
      </c>
      <c r="CN16" s="4">
        <f>('FAO green averages'!CN$57-'FAO green averages'!CN95)/'FAO green averages'!CN$57</f>
        <v>-4.0448226270373831E-2</v>
      </c>
      <c r="CO16" s="4">
        <f>('FAO green averages'!CO$57-'FAO green averages'!CO95)/'FAO green averages'!CO$57</f>
        <v>-0.11657094888568117</v>
      </c>
      <c r="CP16" s="4">
        <f>('FAO green averages'!CP$57-'FAO green averages'!CP95)/'FAO green averages'!CP$57</f>
        <v>-8.3883855542972272E-2</v>
      </c>
      <c r="CQ16" s="4">
        <f>('FAO green averages'!CQ$57-'FAO green averages'!CQ95)/'FAO green averages'!CQ$57</f>
        <v>-0.12084942084942098</v>
      </c>
      <c r="CR16" s="4">
        <f>('FAO green averages'!CR$57-'FAO green averages'!CR95)/'FAO green averages'!CR$57</f>
        <v>-5.2164413491738414E-2</v>
      </c>
      <c r="CS16" s="4">
        <f>('FAO green averages'!CS$57-'FAO green averages'!CS95)/'FAO green averages'!CS$57</f>
        <v>-9.6677799261733297E-2</v>
      </c>
      <c r="CT16" s="4">
        <f>('FAO green averages'!CT$57-'FAO green averages'!CT95)/'FAO green averages'!CT$57</f>
        <v>-6.1448843728100819E-2</v>
      </c>
      <c r="CU16" s="4">
        <f>('FAO green averages'!CU$57-'FAO green averages'!CU95)/'FAO green averages'!CU$57</f>
        <v>-3.0372889170653172E-2</v>
      </c>
      <c r="CV16" s="4">
        <f>('FAO green averages'!CV$57-'FAO green averages'!CV95)/'FAO green averages'!CV$57</f>
        <v>-8.896524795001963E-2</v>
      </c>
      <c r="CW16" s="4">
        <f>('FAO green averages'!CW$57-'FAO green averages'!CW95)/'FAO green averages'!CW$57</f>
        <v>-7.1149836959426879E-2</v>
      </c>
      <c r="CX16" s="4">
        <f>('FAO green averages'!CX$57-'FAO green averages'!CX95)/'FAO green averages'!CX$57</f>
        <v>-7.0935351152285844E-2</v>
      </c>
      <c r="CY16" s="4">
        <f>('FAO green averages'!CY$57-'FAO green averages'!CY95)/'FAO green averages'!CY$57</f>
        <v>-8.1248061534644242E-2</v>
      </c>
      <c r="CZ16" s="4">
        <f>('FAO green averages'!CZ$57-'FAO green averages'!CZ95)/'FAO green averages'!CZ$57</f>
        <v>-3.6572668112798266E-2</v>
      </c>
      <c r="DA16" s="4">
        <f>('FAO green averages'!DA$57-'FAO green averages'!DA95)/'FAO green averages'!DA$57</f>
        <v>-0.13660228764297769</v>
      </c>
      <c r="DB16" s="4">
        <f>('FAO green averages'!DB$57-'FAO green averages'!DB95)/'FAO green averages'!DB$57</f>
        <v>-7.6570052852333315E-2</v>
      </c>
      <c r="DC16" s="4">
        <f>('FAO green averages'!DC$57-'FAO green averages'!DC95)/'FAO green averages'!DC$57</f>
        <v>-5.8562396305098338E-2</v>
      </c>
      <c r="DD16" s="4">
        <f>('FAO green averages'!DD$57-'FAO green averages'!DD95)/'FAO green averages'!DD$57</f>
        <v>-4.5767246321421776E-2</v>
      </c>
      <c r="DE16" s="4">
        <f>('FAO green averages'!DE$57-'FAO green averages'!DE95)/'FAO green averages'!DE$57</f>
        <v>-4.1871745488265853E-2</v>
      </c>
      <c r="DF16" s="4">
        <f>('FAO green averages'!DF$57-'FAO green averages'!DF95)/'FAO green averages'!DF$57</f>
        <v>-5.2313214570593007E-2</v>
      </c>
      <c r="DG16" s="4">
        <f>('FAO green averages'!DG$57-'FAO green averages'!DG95)/'FAO green averages'!DG$57</f>
        <v>-8.9775213845235721E-2</v>
      </c>
      <c r="DH16" s="4">
        <f>('FAO green averages'!DH$57-'FAO green averages'!DH95)/'FAO green averages'!DH$57</f>
        <v>-3.0609212481426541E-2</v>
      </c>
      <c r="DI16" s="4">
        <f>('FAO green averages'!DI$57-'FAO green averages'!DI95)/'FAO green averages'!DI$57</f>
        <v>-8.7920436494232895E-2</v>
      </c>
      <c r="DK16" s="4">
        <f t="shared" si="5"/>
        <v>8.6626005480421511E-3</v>
      </c>
      <c r="DL16" s="4">
        <f t="shared" si="6"/>
        <v>-0.13660228764297769</v>
      </c>
      <c r="DM16" s="4">
        <f t="shared" si="7"/>
        <v>-6.3419653776525572E-2</v>
      </c>
      <c r="DO16" t="s">
        <v>226</v>
      </c>
      <c r="DP16" s="4">
        <f>DM27</f>
        <v>1.9861729398008489E-2</v>
      </c>
      <c r="DQ16" s="4">
        <f>-1*DM38</f>
        <v>-2.9527583758107545E-2</v>
      </c>
    </row>
    <row r="17" spans="1:121">
      <c r="A17" t="s">
        <v>228</v>
      </c>
      <c r="B17" s="4">
        <f>('FAO green averages'!B$57-'FAO green averages'!B96)/'FAO green averages'!B$57</f>
        <v>-3.0455589057010807E-2</v>
      </c>
      <c r="C17" s="4">
        <f>('FAO green averages'!C$57-'FAO green averages'!C96)/'FAO green averages'!C$57</f>
        <v>-0.14564190076135461</v>
      </c>
      <c r="D17" s="4">
        <f>('FAO green averages'!D$57-'FAO green averages'!D96)/'FAO green averages'!D$57</f>
        <v>-6.7668869087308764E-2</v>
      </c>
      <c r="E17" s="4">
        <f>('FAO green averages'!E$57-'FAO green averages'!E96)/'FAO green averages'!E$57</f>
        <v>-5.2861653039747533E-2</v>
      </c>
      <c r="F17" s="4">
        <f>('FAO green averages'!F$57-'FAO green averages'!F96)/'FAO green averages'!F$57</f>
        <v>-8.234394904458596E-2</v>
      </c>
      <c r="G17" s="4">
        <f>('FAO green averages'!G$57-'FAO green averages'!G96)/'FAO green averages'!G$57</f>
        <v>-7.6902864149951858E-2</v>
      </c>
      <c r="H17" s="4">
        <f>('FAO green averages'!H$57-'FAO green averages'!H96)/'FAO green averages'!H$57</f>
        <v>-6.6336218588937512E-2</v>
      </c>
      <c r="I17" s="4">
        <f>('FAO green averages'!I$57-'FAO green averages'!I96)/'FAO green averages'!I$57</f>
        <v>-7.0278447259114918E-2</v>
      </c>
      <c r="J17" s="4">
        <f>('FAO green averages'!J$57-'FAO green averages'!J96)/'FAO green averages'!J$57</f>
        <v>-0.11125039942973702</v>
      </c>
      <c r="K17" s="4">
        <f>('FAO green averages'!K$57-'FAO green averages'!K96)/'FAO green averages'!K$57</f>
        <v>-0.14095294936834776</v>
      </c>
      <c r="L17" s="4">
        <f>('FAO green averages'!L$57-'FAO green averages'!L96)/'FAO green averages'!L$57</f>
        <v>-0.13067408244257114</v>
      </c>
      <c r="M17" s="4">
        <f>('FAO green averages'!M$57-'FAO green averages'!M96)/'FAO green averages'!M$57</f>
        <v>-9.7868292304108179E-2</v>
      </c>
      <c r="N17" s="4">
        <f>('FAO green averages'!N$57-'FAO green averages'!N96)/'FAO green averages'!N$57</f>
        <v>-4.8384491114701035E-2</v>
      </c>
      <c r="O17" s="4">
        <f>('FAO green averages'!O$57-'FAO green averages'!O96)/'FAO green averages'!O$57</f>
        <v>-1.1508284693345579E-2</v>
      </c>
      <c r="P17" s="4">
        <f>('FAO green averages'!P$57-'FAO green averages'!P96)/'FAO green averages'!P$57</f>
        <v>-1.9093078758949809E-2</v>
      </c>
      <c r="Q17" s="4">
        <f>('FAO green averages'!Q$57-'FAO green averages'!Q96)/'FAO green averages'!Q$57</f>
        <v>-0.12304935414022251</v>
      </c>
      <c r="R17" s="4">
        <f>('FAO green averages'!R$57-'FAO green averages'!R96)/'FAO green averages'!R$57</f>
        <v>-7.863026867551752E-2</v>
      </c>
      <c r="S17" s="4">
        <f>('FAO green averages'!S$57-'FAO green averages'!S96)/'FAO green averages'!S$57</f>
        <v>-9.5248585081506104E-2</v>
      </c>
      <c r="T17" s="4">
        <f>('FAO green averages'!T$57-'FAO green averages'!T96)/'FAO green averages'!T$57</f>
        <v>-9.2224916641406571E-2</v>
      </c>
      <c r="U17" s="4">
        <f>('FAO green averages'!U$57-'FAO green averages'!U96)/'FAO green averages'!U$57</f>
        <v>-3.5438542310067891E-2</v>
      </c>
      <c r="V17" s="4">
        <f>('FAO green averages'!V$57-'FAO green averages'!V96)/'FAO green averages'!V$57</f>
        <v>-0.11082752324037184</v>
      </c>
      <c r="W17" s="4">
        <f>('FAO green averages'!W$57-'FAO green averages'!W96)/'FAO green averages'!W$57</f>
        <v>-8.9833283715391468E-2</v>
      </c>
      <c r="X17" s="4">
        <f>('FAO green averages'!X$57-'FAO green averages'!X96)/'FAO green averages'!X$57</f>
        <v>-9.6458734627352286E-2</v>
      </c>
      <c r="Y17" s="4">
        <f>('FAO green averages'!Y$57-'FAO green averages'!Y96)/'FAO green averages'!Y$57</f>
        <v>-3.9911871875264737E-2</v>
      </c>
      <c r="Z17" s="4">
        <f>('FAO green averages'!Z$57-'FAO green averages'!Z96)/'FAO green averages'!Z$57</f>
        <v>-5.4240579128985E-2</v>
      </c>
      <c r="AA17" s="4">
        <f>('FAO green averages'!AA$57-'FAO green averages'!AA96)/'FAO green averages'!AA$57</f>
        <v>-0.11846175620210687</v>
      </c>
      <c r="AB17" s="4">
        <f>('FAO green averages'!AB$57-'FAO green averages'!AB96)/'FAO green averages'!AB$57</f>
        <v>-0.11738871520023822</v>
      </c>
      <c r="AC17" s="4">
        <f>('FAO green averages'!AC$57-'FAO green averages'!AC96)/'FAO green averages'!AC$57</f>
        <v>-0.10262529832935549</v>
      </c>
      <c r="AD17" s="4">
        <f>('FAO green averages'!AD$57-'FAO green averages'!AD96)/'FAO green averages'!AD$57</f>
        <v>-3.9454419357324383E-2</v>
      </c>
      <c r="AE17" s="4">
        <f>('FAO green averages'!AE$57-'FAO green averages'!AE96)/'FAO green averages'!AE$57</f>
        <v>-8.0676234387514367E-2</v>
      </c>
      <c r="AF17" s="4">
        <f>('FAO green averages'!AF$57-'FAO green averages'!AF96)/'FAO green averages'!AF$57</f>
        <v>-0.12364928566248472</v>
      </c>
      <c r="AG17" s="4">
        <f>('FAO green averages'!AG$57-'FAO green averages'!AG96)/'FAO green averages'!AG$57</f>
        <v>-7.3179819658692816E-2</v>
      </c>
      <c r="AH17" s="4">
        <f>('FAO green averages'!AH$57-'FAO green averages'!AH96)/'FAO green averages'!AH$57</f>
        <v>-6.1057551855097779E-2</v>
      </c>
      <c r="AI17" s="4">
        <f>('FAO green averages'!AI$57-'FAO green averages'!AI96)/'FAO green averages'!AI$57</f>
        <v>-0.10314956687196432</v>
      </c>
      <c r="AJ17" s="4">
        <f>('FAO green averages'!AJ$57-'FAO green averages'!AJ96)/'FAO green averages'!AJ$57</f>
        <v>-4.2025094515369038E-2</v>
      </c>
      <c r="AK17" s="4">
        <f>('FAO green averages'!AK$57-'FAO green averages'!AK96)/'FAO green averages'!AK$57</f>
        <v>-9.8773390634792763E-2</v>
      </c>
      <c r="AL17" s="4">
        <f>('FAO green averages'!AL$57-'FAO green averages'!AL96)/'FAO green averages'!AL$57</f>
        <v>-7.956062628959823E-2</v>
      </c>
      <c r="AM17" s="4">
        <f>('FAO green averages'!AM$57-'FAO green averages'!AM96)/'FAO green averages'!AM$57</f>
        <v>-6.5690411185571243E-2</v>
      </c>
      <c r="AN17" s="4">
        <f>('FAO green averages'!AN$57-'FAO green averages'!AN96)/'FAO green averages'!AN$57</f>
        <v>-5.8323229128226801E-2</v>
      </c>
      <c r="AO17" s="4">
        <f>('FAO green averages'!AO$57-'FAO green averages'!AO96)/'FAO green averages'!AO$57</f>
        <v>-0.11395412299147621</v>
      </c>
      <c r="AP17" s="4">
        <f>('FAO green averages'!AP$57-'FAO green averages'!AP96)/'FAO green averages'!AP$57</f>
        <v>-8.6641630901287653E-2</v>
      </c>
      <c r="AQ17" s="4">
        <f>('FAO green averages'!AQ$57-'FAO green averages'!AQ96)/'FAO green averages'!AQ$57</f>
        <v>-4.3318714758793522E-2</v>
      </c>
      <c r="AR17" s="4">
        <f>('FAO green averages'!AR$57-'FAO green averages'!AR96)/'FAO green averages'!AR$57</f>
        <v>-7.7471106654704761E-2</v>
      </c>
      <c r="AS17" s="4">
        <f>('FAO green averages'!AS$57-'FAO green averages'!AS96)/'FAO green averages'!AS$57</f>
        <v>-0.10234131576604652</v>
      </c>
      <c r="AT17" s="4">
        <f>('FAO green averages'!AT$57-'FAO green averages'!AT96)/'FAO green averages'!AT$57</f>
        <v>-4.2806858180992259E-2</v>
      </c>
      <c r="AU17" s="4">
        <f>('FAO green averages'!AU$57-'FAO green averages'!AU96)/'FAO green averages'!AU$57</f>
        <v>-7.5291828793774246E-2</v>
      </c>
      <c r="AV17" s="4">
        <f>('FAO green averages'!AV$57-'FAO green averages'!AV96)/'FAO green averages'!AV$57</f>
        <v>-6.9357366771159765E-2</v>
      </c>
      <c r="AW17" s="4">
        <f>('FAO green averages'!AW$57-'FAO green averages'!AW96)/'FAO green averages'!AW$57</f>
        <v>-0.11729413220073395</v>
      </c>
      <c r="AX17" s="4">
        <f>('FAO green averages'!AX$57-'FAO green averages'!AX96)/'FAO green averages'!AX$57</f>
        <v>-3.9340994371482058E-2</v>
      </c>
      <c r="AY17" s="4">
        <f>('FAO green averages'!AY$57-'FAO green averages'!AY96)/'FAO green averages'!AY$57</f>
        <v>-8.0533824206166504E-2</v>
      </c>
      <c r="AZ17" s="4">
        <f>('FAO green averages'!AZ$57-'FAO green averages'!AZ96)/'FAO green averages'!AZ$57</f>
        <v>-4.56323337679269E-2</v>
      </c>
      <c r="BA17" s="4">
        <f>('FAO green averages'!BA$57-'FAO green averages'!BA96)/'FAO green averages'!BA$57</f>
        <v>-2.060079922833119E-2</v>
      </c>
      <c r="BB17" s="4">
        <f>('FAO green averages'!BB$57-'FAO green averages'!BB96)/'FAO green averages'!BB$57</f>
        <v>-9.7351185895791656E-2</v>
      </c>
      <c r="BC17" s="4">
        <f>('FAO green averages'!BC$57-'FAO green averages'!BC96)/'FAO green averages'!BC$57</f>
        <v>-7.254989256886242E-2</v>
      </c>
      <c r="BD17" s="4">
        <f>('FAO green averages'!BD$57-'FAO green averages'!BD96)/'FAO green averages'!BD$57</f>
        <v>-6.7231194103553604E-2</v>
      </c>
      <c r="BE17" s="4">
        <f>('FAO green averages'!BE$57-'FAO green averages'!BE96)/'FAO green averages'!BE$57</f>
        <v>-6.6575031375126811E-2</v>
      </c>
      <c r="BF17" s="4">
        <f>('FAO green averages'!BF$57-'FAO green averages'!BF96)/'FAO green averages'!BF$57</f>
        <v>-5.1914711545318369E-2</v>
      </c>
      <c r="BG17" s="4">
        <f>('FAO green averages'!BG$57-'FAO green averages'!BG96)/'FAO green averages'!BG$57</f>
        <v>-7.6018010963194937E-2</v>
      </c>
      <c r="BH17" s="4">
        <f>('FAO green averages'!BH$57-'FAO green averages'!BH96)/'FAO green averages'!BH$57</f>
        <v>-6.9720324169713537E-3</v>
      </c>
      <c r="BI17" s="4">
        <f>('FAO green averages'!BI$57-'FAO green averages'!BI96)/'FAO green averages'!BI$57</f>
        <v>-9.1010816859380825E-2</v>
      </c>
      <c r="BJ17" s="4">
        <f>('FAO green averages'!BJ$57-'FAO green averages'!BJ96)/'FAO green averages'!BJ$57</f>
        <v>-4.4400815525183115E-2</v>
      </c>
      <c r="BK17" s="4">
        <f>('FAO green averages'!BK$57-'FAO green averages'!BK96)/'FAO green averages'!BK$57</f>
        <v>-4.3156881616939244E-2</v>
      </c>
      <c r="BL17" s="4">
        <f>('FAO green averages'!BL$57-'FAO green averages'!BL96)/'FAO green averages'!BL$57</f>
        <v>-3.1393007505033821E-2</v>
      </c>
      <c r="BM17" s="4">
        <f>('FAO green averages'!BM$57-'FAO green averages'!BM96)/'FAO green averages'!BM$57</f>
        <v>-3.139183055975784E-2</v>
      </c>
      <c r="BN17" s="4">
        <f>('FAO green averages'!BN$57-'FAO green averages'!BN96)/'FAO green averages'!BN$57</f>
        <v>-8.3931398416886543E-2</v>
      </c>
      <c r="BO17" s="4">
        <f>('FAO green averages'!BO$57-'FAO green averages'!BO96)/'FAO green averages'!BO$57</f>
        <v>-7.5920789524608207E-2</v>
      </c>
      <c r="BP17" s="4">
        <f>('FAO green averages'!BP$57-'FAO green averages'!BP96)/'FAO green averages'!BP$57</f>
        <v>-7.1286814320870001E-2</v>
      </c>
      <c r="BQ17" s="4">
        <f>('FAO green averages'!BQ$57-'FAO green averages'!BQ96)/'FAO green averages'!BQ$57</f>
        <v>-8.5393025545365056E-2</v>
      </c>
      <c r="BR17" s="4">
        <f>('FAO green averages'!BR$57-'FAO green averages'!BR96)/'FAO green averages'!BR$57</f>
        <v>-6.5866648688734611E-2</v>
      </c>
      <c r="BS17" s="4">
        <f>('FAO green averages'!BS$57-'FAO green averages'!BS96)/'FAO green averages'!BS$57</f>
        <v>-9.8577742924360154E-2</v>
      </c>
      <c r="BT17" s="4">
        <f>('FAO green averages'!BT$57-'FAO green averages'!BT96)/'FAO green averages'!BT$57</f>
        <v>-3.1120684768437212E-2</v>
      </c>
      <c r="BU17" s="4">
        <f>('FAO green averages'!BU$57-'FAO green averages'!BU96)/'FAO green averages'!BU$57</f>
        <v>-7.9193664506839428E-2</v>
      </c>
      <c r="BV17" s="4">
        <f>('FAO green averages'!BV$57-'FAO green averages'!BV96)/'FAO green averages'!BV$57</f>
        <v>-6.4668026997331526E-2</v>
      </c>
      <c r="BW17" s="4">
        <f>('FAO green averages'!BW$57-'FAO green averages'!BW96)/'FAO green averages'!BW$57</f>
        <v>-5.5954802259886985E-2</v>
      </c>
      <c r="BX17" s="4">
        <f>('FAO green averages'!BX$57-'FAO green averages'!BX96)/'FAO green averages'!BX$57</f>
        <v>-5.5988737275286998E-2</v>
      </c>
      <c r="BY17" s="4">
        <f>('FAO green averages'!BY$57-'FAO green averages'!BY96)/'FAO green averages'!BY$57</f>
        <v>-0.11053939989593563</v>
      </c>
      <c r="BZ17" s="4">
        <f>('FAO green averages'!BZ$57-'FAO green averages'!BZ96)/'FAO green averages'!BZ$57</f>
        <v>-6.8421052631578952E-2</v>
      </c>
      <c r="CA17" s="4">
        <f>('FAO green averages'!CA$57-'FAO green averages'!CA96)/'FAO green averages'!CA$57</f>
        <v>-7.8544690352663094E-2</v>
      </c>
      <c r="CB17" s="4">
        <f>('FAO green averages'!CB$57-'FAO green averages'!CB96)/'FAO green averages'!CB$57</f>
        <v>-7.2836456971281827E-2</v>
      </c>
      <c r="CC17" s="4">
        <f>('FAO green averages'!CC$57-'FAO green averages'!CC96)/'FAO green averages'!CC$57</f>
        <v>-3.9476598257788181E-2</v>
      </c>
      <c r="CD17" s="4">
        <f>('FAO green averages'!CD$57-'FAO green averages'!CD96)/'FAO green averages'!CD$57</f>
        <v>-8.1760405218139112E-2</v>
      </c>
      <c r="CE17" s="4">
        <f>('FAO green averages'!CE$57-'FAO green averages'!CE96)/'FAO green averages'!CE$57</f>
        <v>-8.4798885599860693E-2</v>
      </c>
      <c r="CF17" s="4">
        <f>('FAO green averages'!CF$57-'FAO green averages'!CF96)/'FAO green averages'!CF$57</f>
        <v>-6.5070371047340494E-2</v>
      </c>
      <c r="CG17" s="4">
        <f>('FAO green averages'!CG$57-'FAO green averages'!CG96)/'FAO green averages'!CG$57</f>
        <v>-5.383203705322033E-2</v>
      </c>
      <c r="CH17" s="4">
        <f>('FAO green averages'!CH$57-'FAO green averages'!CH96)/'FAO green averages'!CH$57</f>
        <v>-7.8703269933477038E-2</v>
      </c>
      <c r="CI17" s="4">
        <f>('FAO green averages'!CI$57-'FAO green averages'!CI96)/'FAO green averages'!CI$57</f>
        <v>-3.3955115126785153E-2</v>
      </c>
      <c r="CJ17" s="4">
        <f>('FAO green averages'!CJ$57-'FAO green averages'!CJ96)/'FAO green averages'!CJ$57</f>
        <v>-2.3412308986401304E-2</v>
      </c>
      <c r="CK17" s="4">
        <f>('FAO green averages'!CK$57-'FAO green averages'!CK96)/'FAO green averages'!CK$57</f>
        <v>-0.12995425434583702</v>
      </c>
      <c r="CL17" s="4">
        <f>('FAO green averages'!CL$57-'FAO green averages'!CL96)/'FAO green averages'!CL$57</f>
        <v>-5.7847790934223507E-2</v>
      </c>
      <c r="CM17" s="4">
        <f>('FAO green averages'!CM$57-'FAO green averages'!CM96)/'FAO green averages'!CM$57</f>
        <v>-0.14139025093740998</v>
      </c>
      <c r="CN17" s="4">
        <f>('FAO green averages'!CN$57-'FAO green averages'!CN96)/'FAO green averages'!CN$57</f>
        <v>-5.8305369127516667E-2</v>
      </c>
      <c r="CO17" s="4">
        <f>('FAO green averages'!CO$57-'FAO green averages'!CO96)/'FAO green averages'!CO$57</f>
        <v>-0.12424884575617044</v>
      </c>
      <c r="CP17" s="4">
        <f>('FAO green averages'!CP$57-'FAO green averages'!CP96)/'FAO green averages'!CP$57</f>
        <v>-9.5051591795646276E-2</v>
      </c>
      <c r="CQ17" s="4">
        <f>('FAO green averages'!CQ$57-'FAO green averages'!CQ96)/'FAO green averages'!CQ$57</f>
        <v>-0.13310391136478095</v>
      </c>
      <c r="CR17" s="4">
        <f>('FAO green averages'!CR$57-'FAO green averages'!CR96)/'FAO green averages'!CR$57</f>
        <v>-5.59197050389185E-2</v>
      </c>
      <c r="CS17" s="4">
        <f>('FAO green averages'!CS$57-'FAO green averages'!CS96)/'FAO green averages'!CS$57</f>
        <v>-0.10757602390578315</v>
      </c>
      <c r="CT17" s="4">
        <f>('FAO green averages'!CT$57-'FAO green averages'!CT96)/'FAO green averages'!CT$57</f>
        <v>-7.944989488437279E-2</v>
      </c>
      <c r="CU17" s="4">
        <f>('FAO green averages'!CU$57-'FAO green averages'!CU96)/'FAO green averages'!CU$57</f>
        <v>-3.6712581407411807E-2</v>
      </c>
      <c r="CV17" s="4">
        <f>('FAO green averages'!CV$57-'FAO green averages'!CV96)/'FAO green averages'!CV$57</f>
        <v>-9.7727450214759842E-2</v>
      </c>
      <c r="CW17" s="4">
        <f>('FAO green averages'!CW$57-'FAO green averages'!CW96)/'FAO green averages'!CW$57</f>
        <v>-8.3605067621745827E-2</v>
      </c>
      <c r="CX17" s="4">
        <f>('FAO green averages'!CX$57-'FAO green averages'!CX96)/'FAO green averages'!CX$57</f>
        <v>-7.798429093420034E-2</v>
      </c>
      <c r="CY17" s="4">
        <f>('FAO green averages'!CY$57-'FAO green averages'!CY96)/'FAO green averages'!CY$57</f>
        <v>-9.1594814217480322E-2</v>
      </c>
      <c r="CZ17" s="4">
        <f>('FAO green averages'!CZ$57-'FAO green averages'!CZ96)/'FAO green averages'!CZ$57</f>
        <v>-7.2451193058568231E-2</v>
      </c>
      <c r="DA17" s="4">
        <f>('FAO green averages'!DA$57-'FAO green averages'!DA96)/'FAO green averages'!DA$57</f>
        <v>-0.14897806112882056</v>
      </c>
      <c r="DB17" s="4">
        <f>('FAO green averages'!DB$57-'FAO green averages'!DB96)/'FAO green averages'!DB$57</f>
        <v>-8.4131133974081729E-2</v>
      </c>
      <c r="DC17" s="4">
        <f>('FAO green averages'!DC$57-'FAO green averages'!DC96)/'FAO green averages'!DC$57</f>
        <v>-8.2955921259136242E-2</v>
      </c>
      <c r="DD17" s="4">
        <f>('FAO green averages'!DD$57-'FAO green averages'!DD96)/'FAO green averages'!DD$57</f>
        <v>-5.9000573284922607E-2</v>
      </c>
      <c r="DE17" s="4">
        <f>('FAO green averages'!DE$57-'FAO green averages'!DE96)/'FAO green averages'!DE$57</f>
        <v>-5.7350738283757696E-2</v>
      </c>
      <c r="DF17" s="4">
        <f>('FAO green averages'!DF$57-'FAO green averages'!DF96)/'FAO green averages'!DF$57</f>
        <v>-5.6766817335814866E-2</v>
      </c>
      <c r="DG17" s="4">
        <f>('FAO green averages'!DG$57-'FAO green averages'!DG96)/'FAO green averages'!DG$57</f>
        <v>-0.10149194350507254</v>
      </c>
      <c r="DH17" s="4">
        <f>('FAO green averages'!DH$57-'FAO green averages'!DH96)/'FAO green averages'!DH$57</f>
        <v>-3.3937592867756231E-2</v>
      </c>
      <c r="DI17" s="4">
        <f>('FAO green averages'!DI$57-'FAO green averages'!DI96)/'FAO green averages'!DI$57</f>
        <v>-9.8211202431106967E-2</v>
      </c>
      <c r="DK17" s="4">
        <f t="shared" si="5"/>
        <v>-6.9720324169713537E-3</v>
      </c>
      <c r="DL17" s="4">
        <f t="shared" si="6"/>
        <v>-0.14897806112882056</v>
      </c>
      <c r="DM17" s="4">
        <f t="shared" si="7"/>
        <v>-7.5461165296969293E-2</v>
      </c>
      <c r="DO17" t="s">
        <v>227</v>
      </c>
      <c r="DP17" s="4">
        <f>DM28</f>
        <v>9.5947885708988854E-3</v>
      </c>
      <c r="DQ17" s="4">
        <f>-1*DM39</f>
        <v>-1.005692152875147E-2</v>
      </c>
    </row>
    <row r="18" spans="1:121">
      <c r="A18" t="s">
        <v>229</v>
      </c>
      <c r="B18" s="4">
        <f>('FAO green averages'!B$57-'FAO green averages'!B97)/'FAO green averages'!B$57</f>
        <v>-2.5905230837321231E-2</v>
      </c>
      <c r="C18" s="4">
        <f>('FAO green averages'!C$57-'FAO green averages'!C97)/'FAO green averages'!C$57</f>
        <v>-0.13920976634287224</v>
      </c>
      <c r="D18" s="4">
        <f>('FAO green averages'!D$57-'FAO green averages'!D97)/'FAO green averages'!D$57</f>
        <v>-6.3324644884928533E-2</v>
      </c>
      <c r="E18" s="4">
        <f>('FAO green averages'!E$57-'FAO green averages'!E97)/'FAO green averages'!E$57</f>
        <v>-4.7134299360479297E-2</v>
      </c>
      <c r="F18" s="4">
        <f>('FAO green averages'!F$57-'FAO green averages'!F97)/'FAO green averages'!F$57</f>
        <v>-8.0356687898089099E-2</v>
      </c>
      <c r="G18" s="4">
        <f>('FAO green averages'!G$57-'FAO green averages'!G97)/'FAO green averages'!G$57</f>
        <v>-7.2698607339931609E-2</v>
      </c>
      <c r="H18" s="4">
        <f>('FAO green averages'!H$57-'FAO green averages'!H97)/'FAO green averages'!H$57</f>
        <v>-5.9801237947276362E-2</v>
      </c>
      <c r="I18" s="4">
        <f>('FAO green averages'!I$57-'FAO green averages'!I97)/'FAO green averages'!I$57</f>
        <v>-6.3073688528793317E-2</v>
      </c>
      <c r="J18" s="4">
        <f>('FAO green averages'!J$57-'FAO green averages'!J97)/'FAO green averages'!J$57</f>
        <v>-0.10328638497652579</v>
      </c>
      <c r="K18" s="4">
        <f>('FAO green averages'!K$57-'FAO green averages'!K97)/'FAO green averages'!K$57</f>
        <v>-0.1354819456878544</v>
      </c>
      <c r="L18" s="4">
        <f>('FAO green averages'!L$57-'FAO green averages'!L97)/'FAO green averages'!L$57</f>
        <v>-0.12574954375597455</v>
      </c>
      <c r="M18" s="4">
        <f>('FAO green averages'!M$57-'FAO green averages'!M97)/'FAO green averages'!M$57</f>
        <v>-9.0898501203696566E-2</v>
      </c>
      <c r="N18" s="4">
        <f>('FAO green averages'!N$57-'FAO green averages'!N97)/'FAO green averages'!N$57</f>
        <v>-4.689014539579963E-2</v>
      </c>
      <c r="O18" s="4">
        <f>('FAO green averages'!O$57-'FAO green averages'!O97)/'FAO green averages'!O$57</f>
        <v>-7.286460916339184E-3</v>
      </c>
      <c r="P18" s="4">
        <f>('FAO green averages'!P$57-'FAO green averages'!P97)/'FAO green averages'!P$57</f>
        <v>-2.0153805356669233E-2</v>
      </c>
      <c r="Q18" s="4">
        <f>('FAO green averages'!Q$57-'FAO green averages'!Q97)/'FAO green averages'!Q$57</f>
        <v>-0.11423878145299785</v>
      </c>
      <c r="R18" s="4">
        <f>('FAO green averages'!R$57-'FAO green averages'!R97)/'FAO green averages'!R$57</f>
        <v>-7.2563936817330393E-2</v>
      </c>
      <c r="S18" s="4">
        <f>('FAO green averages'!S$57-'FAO green averages'!S97)/'FAO green averages'!S$57</f>
        <v>-9.1690107432134738E-2</v>
      </c>
      <c r="T18" s="4">
        <f>('FAO green averages'!T$57-'FAO green averages'!T97)/'FAO green averages'!T$57</f>
        <v>-8.5707790239466508E-2</v>
      </c>
      <c r="U18" s="4">
        <f>('FAO green averages'!U$57-'FAO green averages'!U97)/'FAO green averages'!U$57</f>
        <v>-3.3817171093267519E-2</v>
      </c>
      <c r="V18" s="4">
        <f>('FAO green averages'!V$57-'FAO green averages'!V97)/'FAO green averages'!V$57</f>
        <v>-0.10557768924302793</v>
      </c>
      <c r="W18" s="4">
        <f>('FAO green averages'!W$57-'FAO green averages'!W97)/'FAO green averages'!W$57</f>
        <v>-8.5218815123548688E-2</v>
      </c>
      <c r="X18" s="4">
        <f>('FAO green averages'!X$57-'FAO green averages'!X97)/'FAO green averages'!X$57</f>
        <v>-9.2458141946955175E-2</v>
      </c>
      <c r="Y18" s="4">
        <f>('FAO green averages'!Y$57-'FAO green averages'!Y97)/'FAO green averages'!Y$57</f>
        <v>-3.7878145919837257E-2</v>
      </c>
      <c r="Z18" s="4">
        <f>('FAO green averages'!Z$57-'FAO green averages'!Z97)/'FAO green averages'!Z$57</f>
        <v>-4.8668784230132031E-2</v>
      </c>
      <c r="AA18" s="4">
        <f>('FAO green averages'!AA$57-'FAO green averages'!AA97)/'FAO green averages'!AA$57</f>
        <v>-0.11290159526072112</v>
      </c>
      <c r="AB18" s="4">
        <f>('FAO green averages'!AB$57-'FAO green averages'!AB97)/'FAO green averages'!AB$57</f>
        <v>-0.11314574959059108</v>
      </c>
      <c r="AC18" s="4">
        <f>('FAO green averages'!AC$57-'FAO green averages'!AC97)/'FAO green averages'!AC$57</f>
        <v>-9.8719895855934034E-2</v>
      </c>
      <c r="AD18" s="4">
        <f>('FAO green averages'!AD$57-'FAO green averages'!AD97)/'FAO green averages'!AD$57</f>
        <v>-3.9608538182938954E-2</v>
      </c>
      <c r="AE18" s="4">
        <f>('FAO green averages'!AE$57-'FAO green averages'!AE97)/'FAO green averages'!AE$57</f>
        <v>-7.396584193778824E-2</v>
      </c>
      <c r="AF18" s="4">
        <f>('FAO green averages'!AF$57-'FAO green averages'!AF97)/'FAO green averages'!AF$57</f>
        <v>-0.12053085793023427</v>
      </c>
      <c r="AG18" s="4">
        <f>('FAO green averages'!AG$57-'FAO green averages'!AG97)/'FAO green averages'!AG$57</f>
        <v>-6.8280050674416809E-2</v>
      </c>
      <c r="AH18" s="4">
        <f>('FAO green averages'!AH$57-'FAO green averages'!AH97)/'FAO green averages'!AH$57</f>
        <v>-5.5458175090076813E-2</v>
      </c>
      <c r="AI18" s="4">
        <f>('FAO green averages'!AI$57-'FAO green averages'!AI97)/'FAO green averages'!AI$57</f>
        <v>-9.6640128185869575E-2</v>
      </c>
      <c r="AJ18" s="4">
        <f>('FAO green averages'!AJ$57-'FAO green averages'!AJ97)/'FAO green averages'!AJ$57</f>
        <v>-4.1422387814366322E-2</v>
      </c>
      <c r="AK18" s="4">
        <f>('FAO green averages'!AK$57-'FAO green averages'!AK97)/'FAO green averages'!AK$57</f>
        <v>-9.3490912346673852E-2</v>
      </c>
      <c r="AL18" s="4">
        <f>('FAO green averages'!AL$57-'FAO green averages'!AL97)/'FAO green averages'!AL$57</f>
        <v>-7.49484160699114E-2</v>
      </c>
      <c r="AM18" s="4">
        <f>('FAO green averages'!AM$57-'FAO green averages'!AM97)/'FAO green averages'!AM$57</f>
        <v>-6.6683213369736025E-2</v>
      </c>
      <c r="AN18" s="4">
        <f>('FAO green averages'!AN$57-'FAO green averages'!AN97)/'FAO green averages'!AN$57</f>
        <v>-5.36313634526508E-2</v>
      </c>
      <c r="AO18" s="4">
        <f>('FAO green averages'!AO$57-'FAO green averages'!AO97)/'FAO green averages'!AO$57</f>
        <v>-0.10665040050082666</v>
      </c>
      <c r="AP18" s="4">
        <f>('FAO green averages'!AP$57-'FAO green averages'!AP97)/'FAO green averages'!AP$57</f>
        <v>-8.2394492131616634E-2</v>
      </c>
      <c r="AQ18" s="4">
        <f>('FAO green averages'!AQ$57-'FAO green averages'!AQ97)/'FAO green averages'!AQ$57</f>
        <v>-4.3497717712342128E-2</v>
      </c>
      <c r="AR18" s="4">
        <f>('FAO green averages'!AR$57-'FAO green averages'!AR97)/'FAO green averages'!AR$57</f>
        <v>-7.166605097894338E-2</v>
      </c>
      <c r="AS18" s="4">
        <f>('FAO green averages'!AS$57-'FAO green averages'!AS97)/'FAO green averages'!AS$57</f>
        <v>-9.5201638030802088E-2</v>
      </c>
      <c r="AT18" s="4">
        <f>('FAO green averages'!AT$57-'FAO green averages'!AT97)/'FAO green averages'!AT$57</f>
        <v>-3.9627568979220915E-2</v>
      </c>
      <c r="AU18" s="4">
        <f>('FAO green averages'!AU$57-'FAO green averages'!AU97)/'FAO green averages'!AU$57</f>
        <v>-7.2114137483787408E-2</v>
      </c>
      <c r="AV18" s="4">
        <f>('FAO green averages'!AV$57-'FAO green averages'!AV97)/'FAO green averages'!AV$57</f>
        <v>-6.5125391849529785E-2</v>
      </c>
      <c r="AW18" s="4">
        <f>('FAO green averages'!AW$57-'FAO green averages'!AW97)/'FAO green averages'!AW$57</f>
        <v>-0.1085109892375573</v>
      </c>
      <c r="AX18" s="4">
        <f>('FAO green averages'!AX$57-'FAO green averages'!AX97)/'FAO green averages'!AX$57</f>
        <v>-3.5530018761726012E-2</v>
      </c>
      <c r="AY18" s="4">
        <f>('FAO green averages'!AY$57-'FAO green averages'!AY97)/'FAO green averages'!AY$57</f>
        <v>-7.691801985405293E-2</v>
      </c>
      <c r="AZ18" s="4">
        <f>('FAO green averages'!AZ$57-'FAO green averages'!AZ97)/'FAO green averages'!AZ$57</f>
        <v>-4.4011416892772826E-2</v>
      </c>
      <c r="BA18" s="4">
        <f>('FAO green averages'!BA$57-'FAO green averages'!BA97)/'FAO green averages'!BA$57</f>
        <v>-1.6673556566074076E-2</v>
      </c>
      <c r="BB18" s="4">
        <f>('FAO green averages'!BB$57-'FAO green averages'!BB97)/'FAO green averages'!BB$57</f>
        <v>-9.2118538278698425E-2</v>
      </c>
      <c r="BC18" s="4">
        <f>('FAO green averages'!BC$57-'FAO green averages'!BC97)/'FAO green averages'!BC$57</f>
        <v>-6.736222682487765E-2</v>
      </c>
      <c r="BD18" s="4">
        <f>('FAO green averages'!BD$57-'FAO green averages'!BD97)/'FAO green averages'!BD$57</f>
        <v>-6.3207564423798046E-2</v>
      </c>
      <c r="BE18" s="4">
        <f>('FAO green averages'!BE$57-'FAO green averages'!BE97)/'FAO green averages'!BE$57</f>
        <v>-5.964262236299521E-2</v>
      </c>
      <c r="BF18" s="4">
        <f>('FAO green averages'!BF$57-'FAO green averages'!BF97)/'FAO green averages'!BF$57</f>
        <v>-5.1558154460529103E-2</v>
      </c>
      <c r="BG18" s="4">
        <f>('FAO green averages'!BG$57-'FAO green averages'!BG97)/'FAO green averages'!BG$57</f>
        <v>-7.1848081440877051E-2</v>
      </c>
      <c r="BH18" s="4">
        <f>('FAO green averages'!BH$57-'FAO green averages'!BH97)/'FAO green averages'!BH$57</f>
        <v>-4.2110281264898962E-3</v>
      </c>
      <c r="BI18" s="4">
        <f>('FAO green averages'!BI$57-'FAO green averages'!BI97)/'FAO green averages'!BI$57</f>
        <v>-8.7363753160097757E-2</v>
      </c>
      <c r="BJ18" s="4">
        <f>('FAO green averages'!BJ$57-'FAO green averages'!BJ97)/'FAO green averages'!BJ$57</f>
        <v>-4.5080419844446148E-2</v>
      </c>
      <c r="BK18" s="4">
        <f>('FAO green averages'!BK$57-'FAO green averages'!BK97)/'FAO green averages'!BK$57</f>
        <v>-4.2078922040423357E-2</v>
      </c>
      <c r="BL18" s="4">
        <f>('FAO green averages'!BL$57-'FAO green averages'!BL97)/'FAO green averages'!BL$57</f>
        <v>-2.7411678564891032E-2</v>
      </c>
      <c r="BM18" s="4">
        <f>('FAO green averages'!BM$57-'FAO green averages'!BM97)/'FAO green averages'!BM$57</f>
        <v>-2.7441586821314392E-2</v>
      </c>
      <c r="BN18" s="4">
        <f>('FAO green averages'!BN$57-'FAO green averages'!BN97)/'FAO green averages'!BN$57</f>
        <v>-7.7203166226912825E-2</v>
      </c>
      <c r="BO18" s="4">
        <f>('FAO green averages'!BO$57-'FAO green averages'!BO97)/'FAO green averages'!BO$57</f>
        <v>-7.1873185834999728E-2</v>
      </c>
      <c r="BP18" s="4">
        <f>('FAO green averages'!BP$57-'FAO green averages'!BP97)/'FAO green averages'!BP$57</f>
        <v>-6.445979201397159E-2</v>
      </c>
      <c r="BQ18" s="4">
        <f>('FAO green averages'!BQ$57-'FAO green averages'!BQ97)/'FAO green averages'!BQ$57</f>
        <v>-8.2128607699880798E-2</v>
      </c>
      <c r="BR18" s="4">
        <f>('FAO green averages'!BR$57-'FAO green averages'!BR97)/'FAO green averages'!BR$57</f>
        <v>-6.7282410840693085E-2</v>
      </c>
      <c r="BS18" s="4">
        <f>('FAO green averages'!BS$57-'FAO green averages'!BS97)/'FAO green averages'!BS$57</f>
        <v>-9.1234761531332434E-2</v>
      </c>
      <c r="BT18" s="4">
        <f>('FAO green averages'!BT$57-'FAO green averages'!BT97)/'FAO green averages'!BT$57</f>
        <v>-2.5452071878011337E-2</v>
      </c>
      <c r="BU18" s="4">
        <f>('FAO green averages'!BU$57-'FAO green averages'!BU97)/'FAO green averages'!BU$57</f>
        <v>-7.5336830196441301E-2</v>
      </c>
      <c r="BV18" s="4">
        <f>('FAO green averages'!BV$57-'FAO green averages'!BV97)/'FAO green averages'!BV$57</f>
        <v>-6.3464657562915222E-2</v>
      </c>
      <c r="BW18" s="4">
        <f>('FAO green averages'!BW$57-'FAO green averages'!BW97)/'FAO green averages'!BW$57</f>
        <v>-5.1661016949152622E-2</v>
      </c>
      <c r="BX18" s="4">
        <f>('FAO green averages'!BX$57-'FAO green averages'!BX97)/'FAO green averages'!BX$57</f>
        <v>-5.1711067792939193E-2</v>
      </c>
      <c r="BY18" s="4">
        <f>('FAO green averages'!BY$57-'FAO green averages'!BY97)/'FAO green averages'!BY$57</f>
        <v>-0.10101944460503745</v>
      </c>
      <c r="BZ18" s="4">
        <f>('FAO green averages'!BZ$57-'FAO green averages'!BZ97)/'FAO green averages'!BZ$57</f>
        <v>-6.0842105263157871E-2</v>
      </c>
      <c r="CA18" s="4">
        <f>('FAO green averages'!CA$57-'FAO green averages'!CA97)/'FAO green averages'!CA$57</f>
        <v>-7.3290864911013373E-2</v>
      </c>
      <c r="CB18" s="4">
        <f>('FAO green averages'!CB$57-'FAO green averages'!CB97)/'FAO green averages'!CB$57</f>
        <v>-7.0318175214296008E-2</v>
      </c>
      <c r="CC18" s="4">
        <f>('FAO green averages'!CC$57-'FAO green averages'!CC97)/'FAO green averages'!CC$57</f>
        <v>-3.2924848663812116E-2</v>
      </c>
      <c r="CD18" s="4">
        <f>('FAO green averages'!CD$57-'FAO green averages'!CD97)/'FAO green averages'!CD$57</f>
        <v>-7.5835045634825723E-2</v>
      </c>
      <c r="CE18" s="4">
        <f>('FAO green averages'!CE$57-'FAO green averages'!CE97)/'FAO green averages'!CE$57</f>
        <v>-7.6963259620407495E-2</v>
      </c>
      <c r="CF18" s="4">
        <f>('FAO green averages'!CF$57-'FAO green averages'!CF97)/'FAO green averages'!CF$57</f>
        <v>-6.0988241028452954E-2</v>
      </c>
      <c r="CG18" s="4">
        <f>('FAO green averages'!CG$57-'FAO green averages'!CG97)/'FAO green averages'!CG$57</f>
        <v>-5.2695971336188009E-2</v>
      </c>
      <c r="CH18" s="4">
        <f>('FAO green averages'!CH$57-'FAO green averages'!CH97)/'FAO green averages'!CH$57</f>
        <v>-7.6079827602361122E-2</v>
      </c>
      <c r="CI18" s="4">
        <f>('FAO green averages'!CI$57-'FAO green averages'!CI97)/'FAO green averages'!CI$57</f>
        <v>-3.3590789857184465E-2</v>
      </c>
      <c r="CJ18" s="4">
        <f>('FAO green averages'!CJ$57-'FAO green averages'!CJ97)/'FAO green averages'!CJ$57</f>
        <v>-1.983737557829807E-2</v>
      </c>
      <c r="CK18" s="4">
        <f>('FAO green averages'!CK$57-'FAO green averages'!CK97)/'FAO green averages'!CK$57</f>
        <v>-0.12281793229643172</v>
      </c>
      <c r="CL18" s="4">
        <f>('FAO green averages'!CL$57-'FAO green averages'!CL97)/'FAO green averages'!CL$57</f>
        <v>-5.4561577382504736E-2</v>
      </c>
      <c r="CM18" s="4">
        <f>('FAO green averages'!CM$57-'FAO green averages'!CM97)/'FAO green averages'!CM$57</f>
        <v>-0.13377559850014431</v>
      </c>
      <c r="CN18" s="4">
        <f>('FAO green averages'!CN$57-'FAO green averages'!CN97)/'FAO green averages'!CN$57</f>
        <v>-5.5129434324065023E-2</v>
      </c>
      <c r="CO18" s="4">
        <f>('FAO green averages'!CO$57-'FAO green averages'!CO97)/'FAO green averages'!CO$57</f>
        <v>-0.11759466846841303</v>
      </c>
      <c r="CP18" s="4">
        <f>('FAO green averages'!CP$57-'FAO green averages'!CP97)/'FAO green averages'!CP$57</f>
        <v>-9.0144079526865498E-2</v>
      </c>
      <c r="CQ18" s="4">
        <f>('FAO green averages'!CQ$57-'FAO green averages'!CQ97)/'FAO green averages'!CQ$57</f>
        <v>-0.12701024005371842</v>
      </c>
      <c r="CR18" s="4">
        <f>('FAO green averages'!CR$57-'FAO green averages'!CR97)/'FAO green averages'!CR$57</f>
        <v>-5.243752560426064E-2</v>
      </c>
      <c r="CS18" s="4">
        <f>('FAO green averages'!CS$57-'FAO green averages'!CS97)/'FAO green averages'!CS$57</f>
        <v>-0.10253705982305043</v>
      </c>
      <c r="CT18" s="4">
        <f>('FAO green averages'!CT$57-'FAO green averages'!CT97)/'FAO green averages'!CT$57</f>
        <v>-7.8048353188507308E-2</v>
      </c>
      <c r="CU18" s="4">
        <f>('FAO green averages'!CU$57-'FAO green averages'!CU97)/'FAO green averages'!CU$57</f>
        <v>-3.2505331104835576E-2</v>
      </c>
      <c r="CV18" s="4">
        <f>('FAO green averages'!CV$57-'FAO green averages'!CV97)/'FAO green averages'!CV$57</f>
        <v>-9.397891448652862E-2</v>
      </c>
      <c r="CW18" s="4">
        <f>('FAO green averages'!CW$57-'FAO green averages'!CW97)/'FAO green averages'!CW$57</f>
        <v>-7.890094616988283E-2</v>
      </c>
      <c r="CX18" s="4">
        <f>('FAO green averages'!CX$57-'FAO green averages'!CX97)/'FAO green averages'!CX$57</f>
        <v>-7.2575308570935318E-2</v>
      </c>
      <c r="CY18" s="4">
        <f>('FAO green averages'!CY$57-'FAO green averages'!CY97)/'FAO green averages'!CY$57</f>
        <v>-8.7240245642330017E-2</v>
      </c>
      <c r="CZ18" s="4">
        <f>('FAO green averages'!CZ$57-'FAO green averages'!CZ97)/'FAO green averages'!CZ$57</f>
        <v>-7.2364425162689774E-2</v>
      </c>
      <c r="DA18" s="4">
        <f>('FAO green averages'!DA$57-'FAO green averages'!DA97)/'FAO green averages'!DA$57</f>
        <v>-0.14063378961185069</v>
      </c>
      <c r="DB18" s="4">
        <f>('FAO green averages'!DB$57-'FAO green averages'!DB97)/'FAO green averages'!DB$57</f>
        <v>-7.982395094701604E-2</v>
      </c>
      <c r="DC18" s="4">
        <f>('FAO green averages'!DC$57-'FAO green averages'!DC97)/'FAO green averages'!DC$57</f>
        <v>-7.8561499484328057E-2</v>
      </c>
      <c r="DD18" s="4">
        <f>('FAO green averages'!DD$57-'FAO green averages'!DD97)/'FAO green averages'!DD$57</f>
        <v>-5.3172176571756137E-2</v>
      </c>
      <c r="DE18" s="4">
        <f>('FAO green averages'!DE$57-'FAO green averages'!DE97)/'FAO green averages'!DE$57</f>
        <v>-5.6138098295170802E-2</v>
      </c>
      <c r="DF18" s="4">
        <f>('FAO green averages'!DF$57-'FAO green averages'!DF97)/'FAO green averages'!DF$57</f>
        <v>-5.3376761499601161E-2</v>
      </c>
      <c r="DG18" s="4">
        <f>('FAO green averages'!DG$57-'FAO green averages'!DG97)/'FAO green averages'!DG$57</f>
        <v>-9.4808036602347268E-2</v>
      </c>
      <c r="DH18" s="4">
        <f>('FAO green averages'!DH$57-'FAO green averages'!DH97)/'FAO green averages'!DH$57</f>
        <v>-3.0668647845468001E-2</v>
      </c>
      <c r="DI18" s="4">
        <f>('FAO green averages'!DI$57-'FAO green averages'!DI97)/'FAO green averages'!DI$57</f>
        <v>-9.3100352234270337E-2</v>
      </c>
      <c r="DK18" s="4">
        <f t="shared" si="5"/>
        <v>-4.2110281264898962E-3</v>
      </c>
      <c r="DL18" s="4">
        <f t="shared" si="6"/>
        <v>-0.14063378961185069</v>
      </c>
      <c r="DM18" s="4">
        <f t="shared" si="7"/>
        <v>-7.1105731127331318E-2</v>
      </c>
      <c r="DO18" t="s">
        <v>230</v>
      </c>
      <c r="DP18" s="4">
        <f>DM31</f>
        <v>0.15021944584717817</v>
      </c>
      <c r="DQ18" s="4">
        <f>-1*DM42</f>
        <v>-0.14995583821446196</v>
      </c>
    </row>
    <row r="19" spans="1:121">
      <c r="A19" t="s">
        <v>230</v>
      </c>
      <c r="B19" s="4">
        <f>('FAO green averages'!B$57-'FAO green averages'!B98)/'FAO green averages'!B$57</f>
        <v>0.12017648197836853</v>
      </c>
      <c r="C19" s="4">
        <f>('FAO green averages'!C$57-'FAO green averages'!C98)/'FAO green averages'!C$57</f>
        <v>4.3055920189026015E-2</v>
      </c>
      <c r="D19" s="4">
        <f>('FAO green averages'!D$57-'FAO green averages'!D98)/'FAO green averages'!D$57</f>
        <v>3.7198682588753557E-2</v>
      </c>
      <c r="E19" s="4">
        <f>('FAO green averages'!E$57-'FAO green averages'!E98)/'FAO green averages'!E$57</f>
        <v>6.5733020318950883E-2</v>
      </c>
      <c r="F19" s="4">
        <f>('FAO green averages'!F$57-'FAO green averages'!F98)/'FAO green averages'!F$57</f>
        <v>0.18751592356687893</v>
      </c>
      <c r="G19" s="4">
        <f>('FAO green averages'!G$57-'FAO green averages'!G98)/'FAO green averages'!G$57</f>
        <v>0.13056845055618807</v>
      </c>
      <c r="H19" s="4">
        <f>('FAO green averages'!H$57-'FAO green averages'!H98)/'FAO green averages'!H$57</f>
        <v>5.708860447337915E-2</v>
      </c>
      <c r="I19" s="4">
        <f>('FAO green averages'!I$57-'FAO green averages'!I98)/'FAO green averages'!I$57</f>
        <v>5.5381775293574919E-3</v>
      </c>
      <c r="J19" s="4">
        <f>('FAO green averages'!J$57-'FAO green averages'!J98)/'FAO green averages'!J$57</f>
        <v>7.9861367155814544E-2</v>
      </c>
      <c r="K19" s="4">
        <f>('FAO green averages'!K$57-'FAO green averages'!K98)/'FAO green averages'!K$57</f>
        <v>0.18908783447727034</v>
      </c>
      <c r="L19" s="4">
        <f>('FAO green averages'!L$57-'FAO green averages'!L98)/'FAO green averages'!L$57</f>
        <v>0.26437530778366791</v>
      </c>
      <c r="M19" s="4">
        <f>('FAO green averages'!M$57-'FAO green averages'!M98)/'FAO green averages'!M$57</f>
        <v>5.4942921487922914E-3</v>
      </c>
      <c r="N19" s="4">
        <f>('FAO green averages'!N$57-'FAO green averages'!N98)/'FAO green averages'!N$57</f>
        <v>4.8263327948303777E-2</v>
      </c>
      <c r="O19" s="4">
        <f>('FAO green averages'!O$57-'FAO green averages'!O98)/'FAO green averages'!O$57</f>
        <v>0.17329823624410279</v>
      </c>
      <c r="P19" s="4">
        <f>('FAO green averages'!P$57-'FAO green averages'!P98)/'FAO green averages'!P$57</f>
        <v>-1.1491204808626468E-3</v>
      </c>
      <c r="Q19" s="4">
        <f>('FAO green averages'!Q$57-'FAO green averages'!Q98)/'FAO green averages'!Q$57</f>
        <v>0.15933696707235126</v>
      </c>
      <c r="R19" s="4">
        <f>('FAO green averages'!R$57-'FAO green averages'!R98)/'FAO green averages'!R$57</f>
        <v>0.10064144000795591</v>
      </c>
      <c r="S19" s="4">
        <f>('FAO green averages'!S$57-'FAO green averages'!S98)/'FAO green averages'!S$57</f>
        <v>4.3921781272240439E-2</v>
      </c>
      <c r="T19" s="4">
        <f>('FAO green averages'!T$57-'FAO green averages'!T98)/'FAO green averages'!T$57</f>
        <v>2.1976356471657972E-2</v>
      </c>
      <c r="U19" s="4">
        <f>('FAO green averages'!U$57-'FAO green averages'!U98)/'FAO green averages'!U$57</f>
        <v>9.9830142063001906E-2</v>
      </c>
      <c r="V19" s="4">
        <f>('FAO green averages'!V$57-'FAO green averages'!V98)/'FAO green averages'!V$57</f>
        <v>1.162018592297415E-3</v>
      </c>
      <c r="W19" s="4">
        <f>('FAO green averages'!W$57-'FAO green averages'!W98)/'FAO green averages'!W$57</f>
        <v>0.16567430782971126</v>
      </c>
      <c r="X19" s="4">
        <f>('FAO green averages'!X$57-'FAO green averages'!X98)/'FAO green averages'!X$57</f>
        <v>4.2672988590902364E-2</v>
      </c>
      <c r="Y19" s="4">
        <f>('FAO green averages'!Y$57-'FAO green averages'!Y98)/'FAO green averages'!Y$57</f>
        <v>3.2963308194220865E-2</v>
      </c>
      <c r="Z19" s="4">
        <f>('FAO green averages'!Z$57-'FAO green averages'!Z98)/'FAO green averages'!Z$57</f>
        <v>0.15260175384907618</v>
      </c>
      <c r="AA19" s="4">
        <f>('FAO green averages'!AA$57-'FAO green averages'!AA98)/'FAO green averages'!AA$57</f>
        <v>3.621181180371616E-2</v>
      </c>
      <c r="AB19" s="4">
        <f>('FAO green averages'!AB$57-'FAO green averages'!AB98)/'FAO green averages'!AB$57</f>
        <v>0.20046151555754052</v>
      </c>
      <c r="AC19" s="4">
        <f>('FAO green averages'!AC$57-'FAO green averages'!AC98)/'FAO green averages'!AC$57</f>
        <v>6.3281984523034698E-2</v>
      </c>
      <c r="AD19" s="4">
        <f>('FAO green averages'!AD$57-'FAO green averages'!AD98)/'FAO green averages'!AD$57</f>
        <v>2.8434923325884352E-2</v>
      </c>
      <c r="AE19" s="4">
        <f>('FAO green averages'!AE$57-'FAO green averages'!AE98)/'FAO green averages'!AE$57</f>
        <v>5.2817282507522198E-2</v>
      </c>
      <c r="AF19" s="4">
        <f>('FAO green averages'!AF$57-'FAO green averages'!AF98)/'FAO green averages'!AF$57</f>
        <v>5.5551526579157254E-2</v>
      </c>
      <c r="AG19" s="4">
        <f>('FAO green averages'!AG$57-'FAO green averages'!AG98)/'FAO green averages'!AG$57</f>
        <v>6.9062523287875377E-2</v>
      </c>
      <c r="AH19" s="4">
        <f>('FAO green averages'!AH$57-'FAO green averages'!AH98)/'FAO green averages'!AH$57</f>
        <v>0.11130587204206835</v>
      </c>
      <c r="AI19" s="4">
        <f>('FAO green averages'!AI$57-'FAO green averages'!AI98)/'FAO green averages'!AI$57</f>
        <v>8.4873065945621079E-2</v>
      </c>
      <c r="AJ19" s="4">
        <f>('FAO green averages'!AJ$57-'FAO green averages'!AJ98)/'FAO green averages'!AJ$57</f>
        <v>2.3450769820831805E-2</v>
      </c>
      <c r="AK19" s="4">
        <f>('FAO green averages'!AK$57-'FAO green averages'!AK98)/'FAO green averages'!AK$57</f>
        <v>7.9040200555107853E-2</v>
      </c>
      <c r="AL19" s="4">
        <f>('FAO green averages'!AL$57-'FAO green averages'!AL98)/'FAO green averages'!AL$57</f>
        <v>0.11427357689039928</v>
      </c>
      <c r="AM19" s="4">
        <f>('FAO green averages'!AM$57-'FAO green averages'!AM98)/'FAO green averages'!AM$57</f>
        <v>8.2402581285678858E-2</v>
      </c>
      <c r="AN19" s="4">
        <f>('FAO green averages'!AN$57-'FAO green averages'!AN98)/'FAO green averages'!AN$57</f>
        <v>4.5020823448784893E-2</v>
      </c>
      <c r="AO19" s="4">
        <f>('FAO green averages'!AO$57-'FAO green averages'!AO98)/'FAO green averages'!AO$57</f>
        <v>0.12676372859046181</v>
      </c>
      <c r="AP19" s="4">
        <f>('FAO green averages'!AP$57-'FAO green averages'!AP98)/'FAO green averages'!AP$57</f>
        <v>0.10984442060085825</v>
      </c>
      <c r="AQ19" s="4">
        <f>('FAO green averages'!AQ$57-'FAO green averages'!AQ98)/'FAO green averages'!AQ$57</f>
        <v>5.6564933321399856E-2</v>
      </c>
      <c r="AR19" s="4">
        <f>('FAO green averages'!AR$57-'FAO green averages'!AR98)/'FAO green averages'!AR$57</f>
        <v>0.18117051031716713</v>
      </c>
      <c r="AS19" s="4">
        <f>('FAO green averages'!AS$57-'FAO green averages'!AS98)/'FAO green averages'!AS$57</f>
        <v>7.6293065076115024E-2</v>
      </c>
      <c r="AT19" s="4">
        <f>('FAO green averages'!AT$57-'FAO green averages'!AT98)/'FAO green averages'!AT$57</f>
        <v>6.313159986374485E-2</v>
      </c>
      <c r="AU19" s="4">
        <f>('FAO green averages'!AU$57-'FAO green averages'!AU98)/'FAO green averages'!AU$57</f>
        <v>4.0661478599221729E-2</v>
      </c>
      <c r="AV19" s="4">
        <f>('FAO green averages'!AV$57-'FAO green averages'!AV98)/'FAO green averages'!AV$57</f>
        <v>5.1097178683385563E-2</v>
      </c>
      <c r="AW19" s="4">
        <f>('FAO green averages'!AW$57-'FAO green averages'!AW98)/'FAO green averages'!AW$57</f>
        <v>-7.0718733248113751E-3</v>
      </c>
      <c r="AX19" s="4">
        <f>('FAO green averages'!AX$57-'FAO green averages'!AX98)/'FAO green averages'!AX$57</f>
        <v>0.10365853658536597</v>
      </c>
      <c r="AY19" s="4">
        <f>('FAO green averages'!AY$57-'FAO green averages'!AY98)/'FAO green averages'!AY$57</f>
        <v>5.0884228518835076E-2</v>
      </c>
      <c r="AZ19" s="4">
        <f>('FAO green averages'!AZ$57-'FAO green averages'!AZ98)/'FAO green averages'!AZ$57</f>
        <v>3.7703936009020805E-2</v>
      </c>
      <c r="BA19" s="4">
        <f>('FAO green averages'!BA$57-'FAO green averages'!BA98)/'FAO green averages'!BA$57</f>
        <v>0.12718754306187133</v>
      </c>
      <c r="BB19" s="4">
        <f>('FAO green averages'!BB$57-'FAO green averages'!BB98)/'FAO green averages'!BB$57</f>
        <v>8.4474768720395305E-2</v>
      </c>
      <c r="BC19" s="4">
        <f>('FAO green averages'!BC$57-'FAO green averages'!BC98)/'FAO green averages'!BC$57</f>
        <v>4.2391746191517733E-2</v>
      </c>
      <c r="BD19" s="4">
        <f>('FAO green averages'!BD$57-'FAO green averages'!BD98)/'FAO green averages'!BD$57</f>
        <v>4.6820418091702211E-2</v>
      </c>
      <c r="BE19" s="4">
        <f>('FAO green averages'!BE$57-'FAO green averages'!BE98)/'FAO green averages'!BE$57</f>
        <v>0.10816948544791734</v>
      </c>
      <c r="BF19" s="4">
        <f>('FAO green averages'!BF$57-'FAO green averages'!BF98)/'FAO green averages'!BF$57</f>
        <v>6.3324538258575189E-2</v>
      </c>
      <c r="BG19" s="4">
        <f>('FAO green averages'!BG$57-'FAO green averages'!BG98)/'FAO green averages'!BG$57</f>
        <v>6.8128425998433773E-2</v>
      </c>
      <c r="BH19" s="4">
        <f>('FAO green averages'!BH$57-'FAO green averages'!BH98)/'FAO green averages'!BH$57</f>
        <v>7.5123152709359514E-2</v>
      </c>
      <c r="BI19" s="4">
        <f>('FAO green averages'!BI$57-'FAO green averages'!BI98)/'FAO green averages'!BI$57</f>
        <v>8.9974719217539176E-2</v>
      </c>
      <c r="BJ19" s="4">
        <f>('FAO green averages'!BJ$57-'FAO green averages'!BJ98)/'FAO green averages'!BJ$57</f>
        <v>0.12459412519821796</v>
      </c>
      <c r="BK19" s="4">
        <f>('FAO green averages'!BK$57-'FAO green averages'!BK98)/'FAO green averages'!BK$57</f>
        <v>-1.6554379210779589E-2</v>
      </c>
      <c r="BL19" s="4">
        <f>('FAO green averages'!BL$57-'FAO green averages'!BL98)/'FAO green averages'!BL$57</f>
        <v>0.11623650009152484</v>
      </c>
      <c r="BM19" s="4">
        <f>('FAO green averages'!BM$57-'FAO green averages'!BM98)/'FAO green averages'!BM$57</f>
        <v>0.11623802319717604</v>
      </c>
      <c r="BN19" s="4">
        <f>('FAO green averages'!BN$57-'FAO green averages'!BN98)/'FAO green averages'!BN$57</f>
        <v>6.7005277044854927E-2</v>
      </c>
      <c r="BO19" s="4">
        <f>('FAO green averages'!BO$57-'FAO green averages'!BO98)/'FAO green averages'!BO$57</f>
        <v>1.317486938011995E-2</v>
      </c>
      <c r="BP19" s="4">
        <f>('FAO green averages'!BP$57-'FAO green averages'!BP98)/'FAO green averages'!BP$57</f>
        <v>-3.8898150353257675E-3</v>
      </c>
      <c r="BQ19" s="4">
        <f>('FAO green averages'!BQ$57-'FAO green averages'!BQ98)/'FAO green averages'!BQ$57</f>
        <v>0.17244416809161103</v>
      </c>
      <c r="BR19" s="4">
        <f>('FAO green averages'!BR$57-'FAO green averages'!BR98)/'FAO green averages'!BR$57</f>
        <v>0.20117306006876562</v>
      </c>
      <c r="BS19" s="4">
        <f>('FAO green averages'!BS$57-'FAO green averages'!BS98)/'FAO green averages'!BS$57</f>
        <v>5.5428815855136614E-3</v>
      </c>
      <c r="BT19" s="4">
        <f>('FAO green averages'!BT$57-'FAO green averages'!BT98)/'FAO green averages'!BT$57</f>
        <v>0.16274587608412222</v>
      </c>
      <c r="BU19" s="4">
        <f>('FAO green averages'!BU$57-'FAO green averages'!BU98)/'FAO green averages'!BU$57</f>
        <v>3.7899825156844674E-2</v>
      </c>
      <c r="BV19" s="4">
        <f>('FAO green averages'!BV$57-'FAO green averages'!BV98)/'FAO green averages'!BV$57</f>
        <v>5.284361429393627E-3</v>
      </c>
      <c r="BW19" s="4">
        <f>('FAO green averages'!BW$57-'FAO green averages'!BW98)/'FAO green averages'!BW$57</f>
        <v>0.13703954802259888</v>
      </c>
      <c r="BX19" s="4">
        <f>('FAO green averages'!BX$57-'FAO green averages'!BX98)/'FAO green averages'!BX$57</f>
        <v>0.13699371886506378</v>
      </c>
      <c r="BY19" s="4">
        <f>('FAO green averages'!BY$57-'FAO green averages'!BY98)/'FAO green averages'!BY$57</f>
        <v>1.3778882657879089E-2</v>
      </c>
      <c r="BZ19" s="4">
        <f>('FAO green averages'!BZ$57-'FAO green averages'!BZ98)/'FAO green averages'!BZ$57</f>
        <v>0.13789473684210524</v>
      </c>
      <c r="CA19" s="4">
        <f>('FAO green averages'!CA$57-'FAO green averages'!CA98)/'FAO green averages'!CA$57</f>
        <v>2.7188546660537168E-2</v>
      </c>
      <c r="CB19" s="4">
        <f>('FAO green averages'!CB$57-'FAO green averages'!CB98)/'FAO green averages'!CB$57</f>
        <v>3.3221947794081996E-2</v>
      </c>
      <c r="CC19" s="4">
        <f>('FAO green averages'!CC$57-'FAO green averages'!CC98)/'FAO green averages'!CC$57</f>
        <v>8.5837147497416277E-2</v>
      </c>
      <c r="CD19" s="4">
        <f>('FAO green averages'!CD$57-'FAO green averages'!CD98)/'FAO green averages'!CD$57</f>
        <v>0.10159124575906736</v>
      </c>
      <c r="CE19" s="4">
        <f>('FAO green averages'!CE$57-'FAO green averages'!CE98)/'FAO green averages'!CE$57</f>
        <v>1.71222938069534E-2</v>
      </c>
      <c r="CF19" s="4">
        <f>('FAO green averages'!CF$57-'FAO green averages'!CF98)/'FAO green averages'!CF$57</f>
        <v>4.3075610796319948E-2</v>
      </c>
      <c r="CG19" s="4">
        <f>('FAO green averages'!CG$57-'FAO green averages'!CG98)/'FAO green averages'!CG$57</f>
        <v>3.0324215677706903E-2</v>
      </c>
      <c r="CH19" s="4">
        <f>('FAO green averages'!CH$57-'FAO green averages'!CH98)/'FAO green averages'!CH$57</f>
        <v>0.12170898528998406</v>
      </c>
      <c r="CI19" s="4">
        <f>('FAO green averages'!CI$57-'FAO green averages'!CI98)/'FAO green averages'!CI$57</f>
        <v>6.8420285631011407E-2</v>
      </c>
      <c r="CJ19" s="4">
        <f>('FAO green averages'!CJ$57-'FAO green averages'!CJ98)/'FAO green averages'!CJ$57</f>
        <v>8.5868498527968504E-2</v>
      </c>
      <c r="CK19" s="4">
        <f>('FAO green averages'!CK$57-'FAO green averages'!CK98)/'FAO green averages'!CK$57</f>
        <v>2.9295516925892006E-2</v>
      </c>
      <c r="CL19" s="4">
        <f>('FAO green averages'!CL$57-'FAO green averages'!CL98)/'FAO green averages'!CL$57</f>
        <v>5.5448333420270272E-2</v>
      </c>
      <c r="CM19" s="4">
        <f>('FAO green averages'!CM$57-'FAO green averages'!CM98)/'FAO green averages'!CM$57</f>
        <v>7.3262186328237694E-2</v>
      </c>
      <c r="CN19" s="4">
        <f>('FAO green averages'!CN$57-'FAO green averages'!CN98)/'FAO green averages'!CN$57</f>
        <v>6.3039309683605035E-2</v>
      </c>
      <c r="CO19" s="4">
        <f>('FAO green averages'!CO$57-'FAO green averages'!CO98)/'FAO green averages'!CO$57</f>
        <v>0.16494169916976342</v>
      </c>
      <c r="CP19" s="4">
        <f>('FAO green averages'!CP$57-'FAO green averages'!CP98)/'FAO green averages'!CP$57</f>
        <v>4.2516043790109433E-2</v>
      </c>
      <c r="CQ19" s="4">
        <f>('FAO green averages'!CQ$57-'FAO green averages'!CQ98)/'FAO green averages'!CQ$57</f>
        <v>2.0933355715964296E-2</v>
      </c>
      <c r="CR19" s="4">
        <f>('FAO green averages'!CR$57-'FAO green averages'!CR98)/'FAO green averages'!CR$57</f>
        <v>0.13239109654513176</v>
      </c>
      <c r="CS19" s="4">
        <f>('FAO green averages'!CS$57-'FAO green averages'!CS98)/'FAO green averages'!CS$57</f>
        <v>4.7049862307376705E-2</v>
      </c>
      <c r="CT19" s="4">
        <f>('FAO green averages'!CT$57-'FAO green averages'!CT98)/'FAO green averages'!CT$57</f>
        <v>4.9842326559215139E-2</v>
      </c>
      <c r="CU19" s="4">
        <f>('FAO green averages'!CU$57-'FAO green averages'!CU98)/'FAO green averages'!CU$57</f>
        <v>9.4000345801394575E-2</v>
      </c>
      <c r="CV19" s="4">
        <f>('FAO green averages'!CV$57-'FAO green averages'!CV98)/'FAO green averages'!CV$57</f>
        <v>3.5033190160093743E-2</v>
      </c>
      <c r="CW19" s="4">
        <f>('FAO green averages'!CW$57-'FAO green averages'!CW98)/'FAO green averages'!CW$57</f>
        <v>9.6060298284064774E-2</v>
      </c>
      <c r="CX19" s="4">
        <f>('FAO green averages'!CX$57-'FAO green averages'!CX98)/'FAO green averages'!CX$57</f>
        <v>0.16930402508847137</v>
      </c>
      <c r="CY19" s="4">
        <f>('FAO green averages'!CY$57-'FAO green averages'!CY98)/'FAO green averages'!CY$57</f>
        <v>0.25293716270702804</v>
      </c>
      <c r="CZ19" s="4">
        <f>('FAO green averages'!CZ$57-'FAO green averages'!CZ98)/'FAO green averages'!CZ$57</f>
        <v>0.1751409978308027</v>
      </c>
      <c r="DA19" s="4">
        <f>('FAO green averages'!DA$57-'FAO green averages'!DA98)/'FAO green averages'!DA$57</f>
        <v>-1.3219576223514017E-2</v>
      </c>
      <c r="DB19" s="4">
        <f>('FAO green averages'!DB$57-'FAO green averages'!DB98)/'FAO green averages'!DB$57</f>
        <v>8.8363082363119863E-2</v>
      </c>
      <c r="DC19" s="4">
        <f>('FAO green averages'!DC$57-'FAO green averages'!DC98)/'FAO green averages'!DC$57</f>
        <v>0.16653961705753112</v>
      </c>
      <c r="DD19" s="4">
        <f>('FAO green averages'!DD$57-'FAO green averages'!DD98)/'FAO green averages'!DD$57</f>
        <v>0.1111695012421173</v>
      </c>
      <c r="DE19" s="4">
        <f>('FAO green averages'!DE$57-'FAO green averages'!DE98)/'FAO green averages'!DE$57</f>
        <v>4.1800413724231378E-2</v>
      </c>
      <c r="DF19" s="4">
        <f>('FAO green averages'!DF$57-'FAO green averages'!DF98)/'FAO green averages'!DF$57</f>
        <v>8.289018877957989E-2</v>
      </c>
      <c r="DG19" s="4">
        <f>('FAO green averages'!DG$57-'FAO green averages'!DG98)/'FAO green averages'!DG$57</f>
        <v>-1.432265764869652E-3</v>
      </c>
      <c r="DH19" s="4">
        <f>('FAO green averages'!DH$57-'FAO green averages'!DH98)/'FAO green averages'!DH$57</f>
        <v>5.5096582466567651E-2</v>
      </c>
      <c r="DI19" s="4">
        <f>('FAO green averages'!DI$57-'FAO green averages'!DI98)/'FAO green averages'!DI$57</f>
        <v>3.1079494440223701E-3</v>
      </c>
      <c r="DK19" s="4">
        <f t="shared" si="5"/>
        <v>0.26437530778366791</v>
      </c>
      <c r="DL19" s="4">
        <f t="shared" si="6"/>
        <v>-1.6554379210779589E-2</v>
      </c>
      <c r="DM19" s="4">
        <f t="shared" si="7"/>
        <v>7.988253793615753E-2</v>
      </c>
      <c r="DO19" t="s">
        <v>231</v>
      </c>
      <c r="DP19" s="4">
        <f>DM32</f>
        <v>0.15506994547216726</v>
      </c>
      <c r="DQ19" s="4">
        <f>-1*DM43</f>
        <v>-0.18982916352181581</v>
      </c>
    </row>
    <row r="20" spans="1:121">
      <c r="A20" t="s">
        <v>231</v>
      </c>
      <c r="B20" s="4">
        <f>('FAO green averages'!B$57-'FAO green averages'!B99)/'FAO green averages'!B$57</f>
        <v>0.15259605543415131</v>
      </c>
      <c r="C20" s="4">
        <f>('FAO green averages'!C$57-'FAO green averages'!C99)/'FAO green averages'!C$57</f>
        <v>5.7101601470202108E-2</v>
      </c>
      <c r="D20" s="4">
        <f>('FAO green averages'!D$57-'FAO green averages'!D99)/'FAO green averages'!D$57</f>
        <v>0.11539471823159768</v>
      </c>
      <c r="E20" s="4">
        <f>('FAO green averages'!E$57-'FAO green averages'!E99)/'FAO green averages'!E$57</f>
        <v>0.15099570954424019</v>
      </c>
      <c r="F20" s="4">
        <f>('FAO green averages'!F$57-'FAO green averages'!F99)/'FAO green averages'!F$57</f>
        <v>0.12769426751592364</v>
      </c>
      <c r="G20" s="4">
        <f>('FAO green averages'!G$57-'FAO green averages'!G99)/'FAO green averages'!G$57</f>
        <v>9.757379346588424E-2</v>
      </c>
      <c r="H20" s="4">
        <f>('FAO green averages'!H$57-'FAO green averages'!H99)/'FAO green averages'!H$57</f>
        <v>0.10902320534635385</v>
      </c>
      <c r="I20" s="4">
        <f>('FAO green averages'!I$57-'FAO green averages'!I99)/'FAO green averages'!I$57</f>
        <v>0.11389159530280502</v>
      </c>
      <c r="J20" s="4">
        <f>('FAO green averages'!J$57-'FAO green averages'!J99)/'FAO green averages'!J$57</f>
        <v>0.10397463313914906</v>
      </c>
      <c r="K20" s="4">
        <f>('FAO green averages'!K$57-'FAO green averages'!K99)/'FAO green averages'!K$57</f>
        <v>4.7259524520043686E-2</v>
      </c>
      <c r="L20" s="4">
        <f>('FAO green averages'!L$57-'FAO green averages'!L99)/'FAO green averages'!L$57</f>
        <v>6.4395585295906818E-2</v>
      </c>
      <c r="M20" s="4">
        <f>('FAO green averages'!M$57-'FAO green averages'!M99)/'FAO green averages'!M$57</f>
        <v>7.5716393569930832E-2</v>
      </c>
      <c r="N20" s="4">
        <f>('FAO green averages'!N$57-'FAO green averages'!N99)/'FAO green averages'!N$57</f>
        <v>0.10185783521809369</v>
      </c>
      <c r="O20" s="4">
        <f>('FAO green averages'!O$57-'FAO green averages'!O99)/'FAO green averages'!O$57</f>
        <v>0.15726293569348546</v>
      </c>
      <c r="P20" s="4">
        <f>('FAO green averages'!P$57-'FAO green averages'!P99)/'FAO green averages'!P$57</f>
        <v>0.30956421815610363</v>
      </c>
      <c r="Q20" s="4">
        <f>('FAO green averages'!Q$57-'FAO green averages'!Q99)/'FAO green averages'!Q$57</f>
        <v>8.2057791383558648E-2</v>
      </c>
      <c r="R20" s="4">
        <f>('FAO green averages'!R$57-'FAO green averages'!R99)/'FAO green averages'!R$57</f>
        <v>0.11955314670246801</v>
      </c>
      <c r="S20" s="4">
        <f>('FAO green averages'!S$57-'FAO green averages'!S99)/'FAO green averages'!S$57</f>
        <v>0.11034669739383871</v>
      </c>
      <c r="T20" s="4">
        <f>('FAO green averages'!T$57-'FAO green averages'!T99)/'FAO green averages'!T$57</f>
        <v>0.10783570779023939</v>
      </c>
      <c r="U20" s="4">
        <f>('FAO green averages'!U$57-'FAO green averages'!U99)/'FAO green averages'!U$57</f>
        <v>0.15071031500926502</v>
      </c>
      <c r="V20" s="4">
        <f>('FAO green averages'!V$57-'FAO green averages'!V99)/'FAO green averages'!V$57</f>
        <v>7.5904714475431678E-2</v>
      </c>
      <c r="W20" s="4">
        <f>('FAO green averages'!W$57-'FAO green averages'!W99)/'FAO green averages'!W$57</f>
        <v>0.12533492110747244</v>
      </c>
      <c r="X20" s="4">
        <f>('FAO green averages'!X$57-'FAO green averages'!X99)/'FAO green averages'!X$57</f>
        <v>9.8162690769002803E-2</v>
      </c>
      <c r="Y20" s="4">
        <f>('FAO green averages'!Y$57-'FAO green averages'!Y99)/'FAO green averages'!Y$57</f>
        <v>0.10948224726718087</v>
      </c>
      <c r="Z20" s="4">
        <f>('FAO green averages'!Z$57-'FAO green averages'!Z99)/'FAO green averages'!Z$57</f>
        <v>0.1104650549265009</v>
      </c>
      <c r="AA20" s="4">
        <f>('FAO green averages'!AA$57-'FAO green averages'!AA99)/'FAO green averages'!AA$57</f>
        <v>6.7935057320204523E-2</v>
      </c>
      <c r="AB20" s="4">
        <f>('FAO green averages'!AB$57-'FAO green averages'!AB99)/'FAO green averages'!AB$57</f>
        <v>9.6769391097215954E-2</v>
      </c>
      <c r="AC20" s="4">
        <f>('FAO green averages'!AC$57-'FAO green averages'!AC99)/'FAO green averages'!AC$57</f>
        <v>9.4308237506328288E-2</v>
      </c>
      <c r="AD20" s="4">
        <f>('FAO green averages'!AD$57-'FAO green averages'!AD99)/'FAO green averages'!AD$57</f>
        <v>0.129999229405872</v>
      </c>
      <c r="AE20" s="4">
        <f>('FAO green averages'!AE$57-'FAO green averages'!AE99)/'FAO green averages'!AE$57</f>
        <v>0.11305928956425738</v>
      </c>
      <c r="AF20" s="4">
        <f>('FAO green averages'!AF$57-'FAO green averages'!AF99)/'FAO green averages'!AF$57</f>
        <v>9.8266734353470053E-2</v>
      </c>
      <c r="AG20" s="4">
        <f>('FAO green averages'!AG$57-'FAO green averages'!AG99)/'FAO green averages'!AG$57</f>
        <v>8.5457187569863674E-2</v>
      </c>
      <c r="AH20" s="4">
        <f>('FAO green averages'!AH$57-'FAO green averages'!AH99)/'FAO green averages'!AH$57</f>
        <v>0.10463531015678262</v>
      </c>
      <c r="AI20" s="4">
        <f>('FAO green averages'!AI$57-'FAO green averages'!AI99)/'FAO green averages'!AI$57</f>
        <v>9.9093685844474394E-2</v>
      </c>
      <c r="AJ20" s="4">
        <f>('FAO green averages'!AJ$57-'FAO green averages'!AJ99)/'FAO green averages'!AJ$57</f>
        <v>0.11856884554270995</v>
      </c>
      <c r="AK20" s="4">
        <f>('FAO green averages'!AK$57-'FAO green averages'!AK99)/'FAO green averages'!AK$57</f>
        <v>7.9183454203599291E-2</v>
      </c>
      <c r="AL20" s="4">
        <f>('FAO green averages'!AL$57-'FAO green averages'!AL99)/'FAO green averages'!AL$57</f>
        <v>0.11190678480398107</v>
      </c>
      <c r="AM20" s="4">
        <f>('FAO green averages'!AM$57-'FAO green averages'!AM99)/'FAO green averages'!AM$57</f>
        <v>9.8618350293703999E-2</v>
      </c>
      <c r="AN20" s="4">
        <f>('FAO green averages'!AN$57-'FAO green averages'!AN99)/'FAO green averages'!AN$57</f>
        <v>0.10914298768165606</v>
      </c>
      <c r="AO20" s="4">
        <f>('FAO green averages'!AO$57-'FAO green averages'!AO99)/'FAO green averages'!AO$57</f>
        <v>7.2603817198259965E-2</v>
      </c>
      <c r="AP20" s="4">
        <f>('FAO green averages'!AP$57-'FAO green averages'!AP99)/'FAO green averages'!AP$57</f>
        <v>9.0173462088698059E-2</v>
      </c>
      <c r="AQ20" s="4">
        <f>('FAO green averages'!AQ$57-'FAO green averages'!AQ99)/'FAO green averages'!AQ$57</f>
        <v>0.1242011993197888</v>
      </c>
      <c r="AR20" s="4">
        <f>('FAO green averages'!AR$57-'FAO green averages'!AR99)/'FAO green averages'!AR$57</f>
        <v>0.30671803261385833</v>
      </c>
      <c r="AS20" s="4">
        <f>('FAO green averages'!AS$57-'FAO green averages'!AS99)/'FAO green averages'!AS$57</f>
        <v>8.0673017003471861E-2</v>
      </c>
      <c r="AT20" s="4">
        <f>('FAO green averages'!AT$57-'FAO green averages'!AT99)/'FAO green averages'!AT$57</f>
        <v>0.16560690359940961</v>
      </c>
      <c r="AU20" s="4">
        <f>('FAO green averages'!AU$57-'FAO green averages'!AU99)/'FAO green averages'!AU$57</f>
        <v>0.13216601815823606</v>
      </c>
      <c r="AV20" s="4">
        <f>('FAO green averages'!AV$57-'FAO green averages'!AV99)/'FAO green averages'!AV$57</f>
        <v>8.5579937304075301E-2</v>
      </c>
      <c r="AW20" s="4">
        <f>('FAO green averages'!AW$57-'FAO green averages'!AW99)/'FAO green averages'!AW$57</f>
        <v>8.1728588511813929E-2</v>
      </c>
      <c r="AX20" s="4">
        <f>('FAO green averages'!AX$57-'FAO green averages'!AX99)/'FAO green averages'!AX$57</f>
        <v>0.18011257035647288</v>
      </c>
      <c r="AY20" s="4">
        <f>('FAO green averages'!AY$57-'FAO green averages'!AY99)/'FAO green averages'!AY$57</f>
        <v>0.11991322069554933</v>
      </c>
      <c r="AZ20" s="4">
        <f>('FAO green averages'!AZ$57-'FAO green averages'!AZ99)/'FAO green averages'!AZ$57</f>
        <v>9.1757990063074876E-2</v>
      </c>
      <c r="BA20" s="4">
        <f>('FAO green averages'!BA$57-'FAO green averages'!BA99)/'FAO green averages'!BA$57</f>
        <v>0.17148959625189483</v>
      </c>
      <c r="BB20" s="4">
        <f>('FAO green averages'!BB$57-'FAO green averages'!BB99)/'FAO green averages'!BB$57</f>
        <v>0.10077121701807473</v>
      </c>
      <c r="BC20" s="4">
        <f>('FAO green averages'!BC$57-'FAO green averages'!BC99)/'FAO green averages'!BC$57</f>
        <v>0.11805810959911733</v>
      </c>
      <c r="BD20" s="4">
        <f>('FAO green averages'!BD$57-'FAO green averages'!BD99)/'FAO green averages'!BD$57</f>
        <v>0.14808786144082522</v>
      </c>
      <c r="BE20" s="4">
        <f>('FAO green averages'!BE$57-'FAO green averages'!BE99)/'FAO green averages'!BE$57</f>
        <v>0.14838941014761253</v>
      </c>
      <c r="BF20" s="4">
        <f>('FAO green averages'!BF$57-'FAO green averages'!BF99)/'FAO green averages'!BF$57</f>
        <v>0.13021464736504323</v>
      </c>
      <c r="BG20" s="4">
        <f>('FAO green averages'!BG$57-'FAO green averages'!BG99)/'FAO green averages'!BG$57</f>
        <v>0.11313625685199685</v>
      </c>
      <c r="BH20" s="4">
        <f>('FAO green averages'!BH$57-'FAO green averages'!BH99)/'FAO green averages'!BH$57</f>
        <v>0.18615922453519784</v>
      </c>
      <c r="BI20" s="4">
        <f>('FAO green averages'!BI$57-'FAO green averages'!BI99)/'FAO green averages'!BI$57</f>
        <v>0.10754693522317543</v>
      </c>
      <c r="BJ20" s="4">
        <f>('FAO green averages'!BJ$57-'FAO green averages'!BJ99)/'FAO green averages'!BJ$57</f>
        <v>0.12429207883410102</v>
      </c>
      <c r="BK20" s="4">
        <f>('FAO green averages'!BK$57-'FAO green averages'!BK99)/'FAO green averages'!BK$57</f>
        <v>0.11076034648700678</v>
      </c>
      <c r="BL20" s="4">
        <f>('FAO green averages'!BL$57-'FAO green averages'!BL99)/'FAO green averages'!BL$57</f>
        <v>0.15659893831228269</v>
      </c>
      <c r="BM20" s="4">
        <f>('FAO green averages'!BM$57-'FAO green averages'!BM99)/'FAO green averages'!BM$57</f>
        <v>0.15658093797276854</v>
      </c>
      <c r="BN20" s="4">
        <f>('FAO green averages'!BN$57-'FAO green averages'!BN99)/'FAO green averages'!BN$57</f>
        <v>9.8205804749340389E-2</v>
      </c>
      <c r="BO20" s="4">
        <f>('FAO green averages'!BO$57-'FAO green averages'!BO99)/'FAO green averages'!BO$57</f>
        <v>0.11600980455395729</v>
      </c>
      <c r="BP20" s="4">
        <f>('FAO green averages'!BP$57-'FAO green averages'!BP99)/'FAO green averages'!BP$57</f>
        <v>0.1274112884020005</v>
      </c>
      <c r="BQ20" s="4">
        <f>('FAO green averages'!BQ$57-'FAO green averages'!BQ99)/'FAO green averages'!BQ$57</f>
        <v>0.12031711487641852</v>
      </c>
      <c r="BR20" s="4">
        <f>('FAO green averages'!BR$57-'FAO green averages'!BR99)/'FAO green averages'!BR$57</f>
        <v>0.12640733499629203</v>
      </c>
      <c r="BS20" s="4">
        <f>('FAO green averages'!BS$57-'FAO green averages'!BS99)/'FAO green averages'!BS$57</f>
        <v>6.0490482640621679E-2</v>
      </c>
      <c r="BT20" s="4">
        <f>('FAO green averages'!BT$57-'FAO green averages'!BT99)/'FAO green averages'!BT$57</f>
        <v>0.14625021257298343</v>
      </c>
      <c r="BU20" s="4">
        <f>('FAO green averages'!BU$57-'FAO green averages'!BU99)/'FAO green averages'!BU$57</f>
        <v>9.5443793067983132E-2</v>
      </c>
      <c r="BV20" s="4">
        <f>('FAO green averages'!BV$57-'FAO green averages'!BV99)/'FAO green averages'!BV$57</f>
        <v>7.9317741851096107E-2</v>
      </c>
      <c r="BW20" s="4">
        <f>('FAO green averages'!BW$57-'FAO green averages'!BW99)/'FAO green averages'!BW$57</f>
        <v>0.12009039548022597</v>
      </c>
      <c r="BX20" s="4">
        <f>('FAO green averages'!BX$57-'FAO green averages'!BX99)/'FAO green averages'!BX$57</f>
        <v>0.12004548408057164</v>
      </c>
      <c r="BY20" s="4">
        <f>('FAO green averages'!BY$57-'FAO green averages'!BY99)/'FAO green averages'!BY$57</f>
        <v>7.8896147694205304E-2</v>
      </c>
      <c r="BZ20" s="4">
        <f>('FAO green averages'!BZ$57-'FAO green averages'!BZ99)/'FAO green averages'!BZ$57</f>
        <v>0.1006315789473685</v>
      </c>
      <c r="CA20" s="4">
        <f>('FAO green averages'!CA$57-'FAO green averages'!CA99)/'FAO green averages'!CA$57</f>
        <v>0.11184080908911799</v>
      </c>
      <c r="CB20" s="4">
        <f>('FAO green averages'!CB$57-'FAO green averages'!CB99)/'FAO green averages'!CB$57</f>
        <v>8.1844157102038864E-2</v>
      </c>
      <c r="CC20" s="4">
        <f>('FAO green averages'!CC$57-'FAO green averages'!CC99)/'FAO green averages'!CC$57</f>
        <v>0.22934814705448106</v>
      </c>
      <c r="CD20" s="4">
        <f>('FAO green averages'!CD$57-'FAO green averages'!CD99)/'FAO green averages'!CD$57</f>
        <v>0.17723515076217328</v>
      </c>
      <c r="CE20" s="4">
        <f>('FAO green averages'!CE$57-'FAO green averages'!CE99)/'FAO green averages'!CE$57</f>
        <v>0.10066360980517354</v>
      </c>
      <c r="CF20" s="4">
        <f>('FAO green averages'!CF$57-'FAO green averages'!CF99)/'FAO green averages'!CF$57</f>
        <v>0.13075001523182844</v>
      </c>
      <c r="CG20" s="4">
        <f>('FAO green averages'!CG$57-'FAO green averages'!CG99)/'FAO green averages'!CG$57</f>
        <v>0.11815083457135374</v>
      </c>
      <c r="CH20" s="4">
        <f>('FAO green averages'!CH$57-'FAO green averages'!CH99)/'FAO green averages'!CH$57</f>
        <v>7.6220369155813733E-2</v>
      </c>
      <c r="CI20" s="4">
        <f>('FAO green averages'!CI$57-'FAO green averages'!CI99)/'FAO green averages'!CI$57</f>
        <v>0.1363305158845817</v>
      </c>
      <c r="CJ20" s="4">
        <f>('FAO green averages'!CJ$57-'FAO green averages'!CJ99)/'FAO green averages'!CJ$57</f>
        <v>0.16809196691434175</v>
      </c>
      <c r="CK20" s="4">
        <f>('FAO green averages'!CK$57-'FAO green averages'!CK99)/'FAO green averages'!CK$57</f>
        <v>5.2003659652333042E-2</v>
      </c>
      <c r="CL20" s="4">
        <f>('FAO green averages'!CL$57-'FAO green averages'!CL99)/'FAO green averages'!CL$57</f>
        <v>0.1512701476187992</v>
      </c>
      <c r="CM20" s="4">
        <f>('FAO green averages'!CM$57-'FAO green averages'!CM99)/'FAO green averages'!CM$57</f>
        <v>6.9397173348716423E-2</v>
      </c>
      <c r="CN20" s="4">
        <f>('FAO green averages'!CN$57-'FAO green averages'!CN99)/'FAO green averages'!CN$57</f>
        <v>9.9292905081495811E-2</v>
      </c>
      <c r="CO20" s="4">
        <f>('FAO green averages'!CO$57-'FAO green averages'!CO99)/'FAO green averages'!CO$57</f>
        <v>7.9952499411361275E-2</v>
      </c>
      <c r="CP20" s="4">
        <f>('FAO green averages'!CP$57-'FAO green averages'!CP99)/'FAO green averages'!CP$57</f>
        <v>0.10782370705926755</v>
      </c>
      <c r="CQ20" s="4">
        <f>('FAO green averages'!CQ$57-'FAO green averages'!CQ99)/'FAO green averages'!CQ$57</f>
        <v>5.8552962900788957E-2</v>
      </c>
      <c r="CR20" s="4">
        <f>('FAO green averages'!CR$57-'FAO green averages'!CR99)/'FAO green averages'!CR$57</f>
        <v>0.16072647821930894</v>
      </c>
      <c r="CS20" s="4">
        <f>('FAO green averages'!CS$57-'FAO green averages'!CS99)/'FAO green averages'!CS$57</f>
        <v>0.10376750454092684</v>
      </c>
      <c r="CT20" s="4">
        <f>('FAO green averages'!CT$57-'FAO green averages'!CT99)/'FAO green averages'!CT$57</f>
        <v>7.765416958654521E-2</v>
      </c>
      <c r="CU20" s="4">
        <f>('FAO green averages'!CU$57-'FAO green averages'!CU99)/'FAO green averages'!CU$57</f>
        <v>0.15653276468215077</v>
      </c>
      <c r="CV20" s="4">
        <f>('FAO green averages'!CV$57-'FAO green averages'!CV99)/'FAO green averages'!CV$57</f>
        <v>7.7860210855134657E-2</v>
      </c>
      <c r="CW20" s="4">
        <f>('FAO green averages'!CW$57-'FAO green averages'!CW99)/'FAO green averages'!CW$57</f>
        <v>0.10840861709520511</v>
      </c>
      <c r="CX20" s="4">
        <f>('FAO green averages'!CX$57-'FAO green averages'!CX99)/'FAO green averages'!CX$57</f>
        <v>9.1722530713237674E-2</v>
      </c>
      <c r="CY20" s="4">
        <f>('FAO green averages'!CY$57-'FAO green averages'!CY99)/'FAO green averages'!CY$57</f>
        <v>8.6371813162955099E-2</v>
      </c>
      <c r="CZ20" s="4">
        <f>('FAO green averages'!CZ$57-'FAO green averages'!CZ99)/'FAO green averages'!CZ$57</f>
        <v>0.11219088937093281</v>
      </c>
      <c r="DA20" s="4">
        <f>('FAO green averages'!DA$57-'FAO green averages'!DA99)/'FAO green averages'!DA$57</f>
        <v>3.6564785299081165E-2</v>
      </c>
      <c r="DB20" s="4">
        <f>('FAO green averages'!DB$57-'FAO green averages'!DB99)/'FAO green averages'!DB$57</f>
        <v>9.8877123027441768E-2</v>
      </c>
      <c r="DC20" s="4">
        <f>('FAO green averages'!DC$57-'FAO green averages'!DC99)/'FAO green averages'!DC$57</f>
        <v>7.2149230976189527E-2</v>
      </c>
      <c r="DD20" s="4">
        <f>('FAO green averages'!DD$57-'FAO green averages'!DD99)/'FAO green averages'!DD$57</f>
        <v>0.12015096502961972</v>
      </c>
      <c r="DE20" s="4">
        <f>('FAO green averages'!DE$57-'FAO green averages'!DE99)/'FAO green averages'!DE$57</f>
        <v>0.11256152364647974</v>
      </c>
      <c r="DF20" s="4">
        <f>('FAO green averages'!DF$57-'FAO green averages'!DF99)/'FAO green averages'!DF$57</f>
        <v>0.14437649561286894</v>
      </c>
      <c r="DG20" s="4">
        <f>('FAO green averages'!DG$57-'FAO green averages'!DG99)/'FAO green averages'!DG$57</f>
        <v>6.4989059080962808E-2</v>
      </c>
      <c r="DH20" s="4">
        <f>('FAO green averages'!DH$57-'FAO green averages'!DH99)/'FAO green averages'!DH$57</f>
        <v>0.17396731054977707</v>
      </c>
      <c r="DI20" s="4">
        <f>('FAO green averages'!DI$57-'FAO green averages'!DI99)/'FAO green averages'!DI$57</f>
        <v>0.10276952828233991</v>
      </c>
      <c r="DK20" s="4">
        <f t="shared" si="5"/>
        <v>0.30956421815610363</v>
      </c>
      <c r="DL20" s="4">
        <f t="shared" si="6"/>
        <v>3.6564785299081165E-2</v>
      </c>
      <c r="DM20" s="4">
        <f t="shared" si="7"/>
        <v>0.1145030985295772</v>
      </c>
      <c r="DO20" t="s">
        <v>232</v>
      </c>
      <c r="DP20" s="4">
        <f>DM34</f>
        <v>0.16950030231811467</v>
      </c>
      <c r="DQ20" s="4">
        <f>-1*DM45</f>
        <v>-0.31118681048897612</v>
      </c>
    </row>
    <row r="21" spans="1:121">
      <c r="A21" t="s">
        <v>235</v>
      </c>
      <c r="B21" s="4">
        <f>('FAO green averages'!B$57-'FAO green averages'!B100)/'FAO green averages'!B$57</f>
        <v>-3.9722276008962401E-2</v>
      </c>
      <c r="C21" s="4">
        <f>('FAO green averages'!C$57-'FAO green averages'!C100)/'FAO green averages'!C$57</f>
        <v>-0.1574560252034656</v>
      </c>
      <c r="D21" s="4">
        <f>('FAO green averages'!D$57-'FAO green averages'!D100)/'FAO green averages'!D$57</f>
        <v>-7.3265846315491656E-2</v>
      </c>
      <c r="E21" s="4">
        <f>('FAO green averages'!E$57-'FAO green averages'!E100)/'FAO green averages'!E$57</f>
        <v>-6.1786610539949924E-2</v>
      </c>
      <c r="F21" s="4">
        <f>('FAO green averages'!F$57-'FAO green averages'!F100)/'FAO green averages'!F$57</f>
        <v>-8.7133757961783423E-2</v>
      </c>
      <c r="G21" s="4">
        <f>('FAO green averages'!G$57-'FAO green averages'!G100)/'FAO green averages'!G$57</f>
        <v>-8.7063151440833847E-2</v>
      </c>
      <c r="H21" s="4">
        <f>('FAO green averages'!H$57-'FAO green averages'!H100)/'FAO green averages'!H$57</f>
        <v>-7.7458015831915486E-2</v>
      </c>
      <c r="I21" s="4">
        <f>('FAO green averages'!I$57-'FAO green averages'!I100)/'FAO green averages'!I$57</f>
        <v>-8.0072816778626751E-2</v>
      </c>
      <c r="J21" s="4">
        <f>('FAO green averages'!J$57-'FAO green averages'!J100)/'FAO green averages'!J$57</f>
        <v>-0.12036968758449475</v>
      </c>
      <c r="K21" s="4">
        <f>('FAO green averages'!K$57-'FAO green averages'!K100)/'FAO green averages'!K$57</f>
        <v>-0.15129811996418979</v>
      </c>
      <c r="L21" s="4">
        <f>('FAO green averages'!L$57-'FAO green averages'!L100)/'FAO green averages'!L$57</f>
        <v>-0.14184119811129453</v>
      </c>
      <c r="M21" s="4">
        <f>('FAO green averages'!M$57-'FAO green averages'!M100)/'FAO green averages'!M$57</f>
        <v>-0.10580880639900606</v>
      </c>
      <c r="N21" s="4">
        <f>('FAO green averages'!N$57-'FAO green averages'!N100)/'FAO green averages'!N$57</f>
        <v>-5.5613893376413558E-2</v>
      </c>
      <c r="O21" s="4">
        <f>('FAO green averages'!O$57-'FAO green averages'!O100)/'FAO green averages'!O$57</f>
        <v>-1.8273375805897846E-2</v>
      </c>
      <c r="P21" s="4">
        <f>('FAO green averages'!P$57-'FAO green averages'!P100)/'FAO green averages'!P$57</f>
        <v>-3.8362945284186364E-2</v>
      </c>
      <c r="Q21" s="4">
        <f>('FAO green averages'!Q$57-'FAO green averages'!Q100)/'FAO green averages'!Q$57</f>
        <v>-0.13185992682744718</v>
      </c>
      <c r="R21" s="4">
        <f>('FAO green averages'!R$57-'FAO green averages'!R100)/'FAO green averages'!R$57</f>
        <v>-8.40501881225863E-2</v>
      </c>
      <c r="S21" s="4">
        <f>('FAO green averages'!S$57-'FAO green averages'!S100)/'FAO green averages'!S$57</f>
        <v>-0.10161995458704719</v>
      </c>
      <c r="T21" s="4">
        <f>('FAO green averages'!T$57-'FAO green averages'!T100)/'FAO green averages'!T$57</f>
        <v>-0.10025765383449541</v>
      </c>
      <c r="U21" s="4">
        <f>('FAO green averages'!U$57-'FAO green averages'!U100)/'FAO green averages'!U$57</f>
        <v>-4.3854231006794378E-2</v>
      </c>
      <c r="V21" s="4">
        <f>('FAO green averages'!V$57-'FAO green averages'!V100)/'FAO green averages'!V$57</f>
        <v>-0.11634711155378484</v>
      </c>
      <c r="W21" s="4">
        <f>('FAO green averages'!W$57-'FAO green averages'!W100)/'FAO green averages'!W$57</f>
        <v>-9.452217922000597E-2</v>
      </c>
      <c r="X21" s="4">
        <f>('FAO green averages'!X$57-'FAO green averages'!X100)/'FAO green averages'!X$57</f>
        <v>-0.10868276781745441</v>
      </c>
      <c r="Y21" s="4">
        <f>('FAO green averages'!Y$57-'FAO green averages'!Y100)/'FAO green averages'!Y$57</f>
        <v>-4.5504618252690386E-2</v>
      </c>
      <c r="Z21" s="4">
        <f>('FAO green averages'!Z$57-'FAO green averages'!Z100)/'FAO green averages'!Z$57</f>
        <v>-6.1912349756761687E-2</v>
      </c>
      <c r="AA21" s="4">
        <f>('FAO green averages'!AA$57-'FAO green averages'!AA100)/'FAO green averages'!AA$57</f>
        <v>-0.12491154289411449</v>
      </c>
      <c r="AB21" s="4">
        <f>('FAO green averages'!AB$57-'FAO green averages'!AB100)/'FAO green averages'!AB$57</f>
        <v>-0.12304600267976776</v>
      </c>
      <c r="AC21" s="4">
        <f>('FAO green averages'!AC$57-'FAO green averages'!AC100)/'FAO green averages'!AC$57</f>
        <v>-0.11275041585304112</v>
      </c>
      <c r="AD21" s="4">
        <f>('FAO green averages'!AD$57-'FAO green averages'!AD100)/'FAO green averages'!AD$57</f>
        <v>-4.7237420050859132E-2</v>
      </c>
      <c r="AE21" s="4">
        <f>('FAO green averages'!AE$57-'FAO green averages'!AE100)/'FAO green averages'!AE$57</f>
        <v>-8.9118341017815031E-2</v>
      </c>
      <c r="AF21" s="4">
        <f>('FAO green averages'!AF$57-'FAO green averages'!AF100)/'FAO green averages'!AF$57</f>
        <v>-0.12821814489810723</v>
      </c>
      <c r="AG21" s="4">
        <f>('FAO green averages'!AG$57-'FAO green averages'!AG100)/'FAO green averages'!AG$57</f>
        <v>-8.2737163723079252E-2</v>
      </c>
      <c r="AH21" s="4">
        <f>('FAO green averages'!AH$57-'FAO green averages'!AH100)/'FAO green averages'!AH$57</f>
        <v>-6.8847989093387796E-2</v>
      </c>
      <c r="AI21" s="4">
        <f>('FAO green averages'!AI$57-'FAO green averages'!AI100)/'FAO green averages'!AI$57</f>
        <v>-0.1119122727955536</v>
      </c>
      <c r="AJ21" s="4">
        <f>('FAO green averages'!AJ$57-'FAO green averages'!AJ100)/'FAO green averages'!AJ$57</f>
        <v>-4.9531532518766019E-2</v>
      </c>
      <c r="AK21" s="4">
        <f>('FAO green averages'!AK$57-'FAO green averages'!AK100)/'FAO green averages'!AK$57</f>
        <v>-0.1089085862655564</v>
      </c>
      <c r="AL21" s="4">
        <f>('FAO green averages'!AL$57-'FAO green averages'!AL100)/'FAO green averages'!AL$57</f>
        <v>-8.8602985799247455E-2</v>
      </c>
      <c r="AM21" s="4">
        <f>('FAO green averages'!AM$57-'FAO green averages'!AM100)/'FAO green averages'!AM$57</f>
        <v>-7.3963762720277895E-2</v>
      </c>
      <c r="AN21" s="4">
        <f>('FAO green averages'!AN$57-'FAO green averages'!AN100)/'FAO green averages'!AN$57</f>
        <v>-6.7759678071239005E-2</v>
      </c>
      <c r="AO21" s="4">
        <f>('FAO green averages'!AO$57-'FAO green averages'!AO100)/'FAO green averages'!AO$57</f>
        <v>-0.12604138241006785</v>
      </c>
      <c r="AP21" s="4">
        <f>('FAO green averages'!AP$57-'FAO green averages'!AP100)/'FAO green averages'!AP$57</f>
        <v>-9.5851216022889846E-2</v>
      </c>
      <c r="AQ21" s="4">
        <f>('FAO green averages'!AQ$57-'FAO green averages'!AQ100)/'FAO green averages'!AQ$57</f>
        <v>-5.2358363913004448E-2</v>
      </c>
      <c r="AR21" s="4">
        <f>('FAO green averages'!AR$57-'FAO green averages'!AR100)/'FAO green averages'!AR$57</f>
        <v>-9.4622407514908413E-2</v>
      </c>
      <c r="AS21" s="4">
        <f>('FAO green averages'!AS$57-'FAO green averages'!AS100)/'FAO green averages'!AS$57</f>
        <v>-0.11117243835128635</v>
      </c>
      <c r="AT21" s="4">
        <f>('FAO green averages'!AT$57-'FAO green averages'!AT100)/'FAO green averages'!AT$57</f>
        <v>-4.7291926876348381E-2</v>
      </c>
      <c r="AU21" s="4">
        <f>('FAO green averages'!AU$57-'FAO green averages'!AU100)/'FAO green averages'!AU$57</f>
        <v>-7.9377431906614754E-2</v>
      </c>
      <c r="AV21" s="4">
        <f>('FAO green averages'!AV$57-'FAO green averages'!AV100)/'FAO green averages'!AV$57</f>
        <v>-7.844827586206897E-2</v>
      </c>
      <c r="AW21" s="4">
        <f>('FAO green averages'!AW$57-'FAO green averages'!AW100)/'FAO green averages'!AW$57</f>
        <v>-0.12459280029689504</v>
      </c>
      <c r="AX21" s="4">
        <f>('FAO green averages'!AX$57-'FAO green averages'!AX100)/'FAO green averages'!AX$57</f>
        <v>-4.280018761726067E-2</v>
      </c>
      <c r="AY21" s="4">
        <f>('FAO green averages'!AY$57-'FAO green averages'!AY100)/'FAO green averages'!AY$57</f>
        <v>-9.2235881927552402E-2</v>
      </c>
      <c r="AZ21" s="4">
        <f>('FAO green averages'!AZ$57-'FAO green averages'!AZ100)/'FAO green averages'!AZ$57</f>
        <v>-5.2256950562035241E-2</v>
      </c>
      <c r="BA21" s="4">
        <f>('FAO green averages'!BA$57-'FAO green averages'!BA100)/'FAO green averages'!BA$57</f>
        <v>-2.7490698635799799E-2</v>
      </c>
      <c r="BB21" s="4">
        <f>('FAO green averages'!BB$57-'FAO green averages'!BB100)/'FAO green averages'!BB$57</f>
        <v>-0.1077138801963098</v>
      </c>
      <c r="BC21" s="4">
        <f>('FAO green averages'!BC$57-'FAO green averages'!BC100)/'FAO green averages'!BC$57</f>
        <v>-7.9150616519231193E-2</v>
      </c>
      <c r="BD21" s="4">
        <f>('FAO green averages'!BD$57-'FAO green averages'!BD100)/'FAO green averages'!BD$57</f>
        <v>-7.7582895916015956E-2</v>
      </c>
      <c r="BE21" s="4">
        <f>('FAO green averages'!BE$57-'FAO green averages'!BE100)/'FAO green averages'!BE$57</f>
        <v>-7.4702683320384725E-2</v>
      </c>
      <c r="BF21" s="4">
        <f>('FAO green averages'!BF$57-'FAO green averages'!BF100)/'FAO green averages'!BF$57</f>
        <v>-5.9259787491977349E-2</v>
      </c>
      <c r="BG21" s="4">
        <f>('FAO green averages'!BG$57-'FAO green averages'!BG100)/'FAO green averages'!BG$57</f>
        <v>-8.5904463586530991E-2</v>
      </c>
      <c r="BH21" s="4">
        <f>('FAO green averages'!BH$57-'FAO green averages'!BH100)/'FAO green averages'!BH$57</f>
        <v>-1.3864611473065325E-2</v>
      </c>
      <c r="BI21" s="4">
        <f>('FAO green averages'!BI$57-'FAO green averages'!BI100)/'FAO green averages'!BI$57</f>
        <v>-0.10004558829624101</v>
      </c>
      <c r="BJ21" s="4">
        <f>('FAO green averages'!BJ$57-'FAO green averages'!BJ100)/'FAO green averages'!BJ$57</f>
        <v>-5.6105112134712726E-2</v>
      </c>
      <c r="BK21" s="4">
        <f>('FAO green averages'!BK$57-'FAO green averages'!BK100)/'FAO green averages'!BK$57</f>
        <v>-4.9008662175168423E-2</v>
      </c>
      <c r="BL21" s="4">
        <f>('FAO green averages'!BL$57-'FAO green averages'!BL100)/'FAO green averages'!BL$57</f>
        <v>-3.7937030935383483E-2</v>
      </c>
      <c r="BM21" s="4">
        <f>('FAO green averages'!BM$57-'FAO green averages'!BM100)/'FAO green averages'!BM$57</f>
        <v>-3.7947554210791622E-2</v>
      </c>
      <c r="BN21" s="4">
        <f>('FAO green averages'!BN$57-'FAO green averages'!BN100)/'FAO green averages'!BN$57</f>
        <v>-9.3258575197889174E-2</v>
      </c>
      <c r="BO21" s="4">
        <f>('FAO green averages'!BO$57-'FAO green averages'!BO100)/'FAO green averages'!BO$57</f>
        <v>-8.2613042636909023E-2</v>
      </c>
      <c r="BP21" s="4">
        <f>('FAO green averages'!BP$57-'FAO green averages'!BP100)/'FAO green averages'!BP$57</f>
        <v>-7.9542748273398384E-2</v>
      </c>
      <c r="BQ21" s="4">
        <f>('FAO green averages'!BQ$57-'FAO green averages'!BQ100)/'FAO green averages'!BQ$57</f>
        <v>-9.7362557645473788E-2</v>
      </c>
      <c r="BR21" s="4">
        <f>('FAO green averages'!BR$57-'FAO green averages'!BR100)/'FAO green averages'!BR$57</f>
        <v>-7.523764578979307E-2</v>
      </c>
      <c r="BS21" s="4">
        <f>('FAO green averages'!BS$57-'FAO green averages'!BS100)/'FAO green averages'!BS$57</f>
        <v>-0.10622371141370218</v>
      </c>
      <c r="BT21" s="4">
        <f>('FAO green averages'!BT$57-'FAO green averages'!BT100)/'FAO green averages'!BT$57</f>
        <v>-3.9113428943937399E-2</v>
      </c>
      <c r="BU21" s="4">
        <f>('FAO green averages'!BU$57-'FAO green averages'!BU100)/'FAO green averages'!BU$57</f>
        <v>-9.0352771778257637E-2</v>
      </c>
      <c r="BV21" s="4">
        <f>('FAO green averages'!BV$57-'FAO green averages'!BV100)/'FAO green averages'!BV$57</f>
        <v>-7.078951498979752E-2</v>
      </c>
      <c r="BW21" s="4">
        <f>('FAO green averages'!BW$57-'FAO green averages'!BW100)/'FAO green averages'!BW$57</f>
        <v>-6.454237288135603E-2</v>
      </c>
      <c r="BX21" s="4">
        <f>('FAO green averages'!BX$57-'FAO green averages'!BX100)/'FAO green averages'!BX$57</f>
        <v>-6.4544076239982789E-2</v>
      </c>
      <c r="BY21" s="4">
        <f>('FAO green averages'!BY$57-'FAO green averages'!BY100)/'FAO green averages'!BY$57</f>
        <v>-0.11578115665529656</v>
      </c>
      <c r="BZ21" s="4">
        <f>('FAO green averages'!BZ$57-'FAO green averages'!BZ100)/'FAO green averages'!BZ$57</f>
        <v>-7.6561403508771927E-2</v>
      </c>
      <c r="CA21" s="4">
        <f>('FAO green averages'!CA$57-'FAO green averages'!CA100)/'FAO green averages'!CA$57</f>
        <v>-8.7804557693570609E-2</v>
      </c>
      <c r="CB21" s="4">
        <f>('FAO green averages'!CB$57-'FAO green averages'!CB100)/'FAO green averages'!CB$57</f>
        <v>-8.0633444718872571E-2</v>
      </c>
      <c r="CC21" s="4">
        <f>('FAO green averages'!CC$57-'FAO green averages'!CC100)/'FAO green averages'!CC$57</f>
        <v>-4.997785324080907E-2</v>
      </c>
      <c r="CD21" s="4">
        <f>('FAO green averages'!CD$57-'FAO green averages'!CD100)/'FAO green averages'!CD$57</f>
        <v>-8.9692741434510448E-2</v>
      </c>
      <c r="CE21" s="4">
        <f>('FAO green averages'!CE$57-'FAO green averages'!CE100)/'FAO green averages'!CE$57</f>
        <v>-9.4259678449126499E-2</v>
      </c>
      <c r="CF21" s="4">
        <f>('FAO green averages'!CF$57-'FAO green averages'!CF100)/'FAO green averages'!CF$57</f>
        <v>-7.0127338085663751E-2</v>
      </c>
      <c r="CG21" s="4">
        <f>('FAO green averages'!CG$57-'FAO green averages'!CG100)/'FAO green averages'!CG$57</f>
        <v>-6.2221445425150665E-2</v>
      </c>
      <c r="CH21" s="4">
        <f>('FAO green averages'!CH$57-'FAO green averages'!CH100)/'FAO green averages'!CH$57</f>
        <v>-8.9056497704487952E-2</v>
      </c>
      <c r="CI21" s="4">
        <f>('FAO green averages'!CI$57-'FAO green averages'!CI100)/'FAO green averages'!CI$57</f>
        <v>-4.0950160303118627E-2</v>
      </c>
      <c r="CJ21" s="4">
        <f>('FAO green averages'!CJ$57-'FAO green averages'!CJ100)/'FAO green averages'!CJ$57</f>
        <v>-2.754801626244224E-2</v>
      </c>
      <c r="CK21" s="4">
        <f>('FAO green averages'!CK$57-'FAO green averages'!CK100)/'FAO green averages'!CK$57</f>
        <v>-0.13842634949679769</v>
      </c>
      <c r="CL21" s="4">
        <f>('FAO green averages'!CL$57-'FAO green averages'!CL100)/'FAO green averages'!CL$57</f>
        <v>-6.165562568462777E-2</v>
      </c>
      <c r="CM21" s="4">
        <f>('FAO green averages'!CM$57-'FAO green averages'!CM100)/'FAO green averages'!CM$57</f>
        <v>-0.15119700028843391</v>
      </c>
      <c r="CN21" s="4">
        <f>('FAO green averages'!CN$57-'FAO green averages'!CN100)/'FAO green averages'!CN$57</f>
        <v>-6.6934324065196532E-2</v>
      </c>
      <c r="CO21" s="4">
        <f>('FAO green averages'!CO$57-'FAO green averages'!CO100)/'FAO green averages'!CO$57</f>
        <v>-0.13008404737774223</v>
      </c>
      <c r="CP21" s="4">
        <f>('FAO green averages'!CP$57-'FAO green averages'!CP100)/'FAO green averages'!CP$57</f>
        <v>-0.10151629545740534</v>
      </c>
      <c r="CQ21" s="4">
        <f>('FAO green averages'!CQ$57-'FAO green averages'!CQ100)/'FAO green averages'!CQ$57</f>
        <v>-0.14089306698002355</v>
      </c>
      <c r="CR21" s="4">
        <f>('FAO green averages'!CR$57-'FAO green averages'!CR100)/'FAO green averages'!CR$57</f>
        <v>-5.9197050389184859E-2</v>
      </c>
      <c r="CS21" s="4">
        <f>('FAO green averages'!CS$57-'FAO green averages'!CS100)/'FAO green averages'!CS$57</f>
        <v>-0.11911876721157791</v>
      </c>
      <c r="CT21" s="4">
        <f>('FAO green averages'!CT$57-'FAO green averages'!CT100)/'FAO green averages'!CT$57</f>
        <v>-8.5625437981779878E-2</v>
      </c>
      <c r="CU21" s="4">
        <f>('FAO green averages'!CU$57-'FAO green averages'!CU100)/'FAO green averages'!CU$57</f>
        <v>-4.138090023629782E-2</v>
      </c>
      <c r="CV21" s="4">
        <f>('FAO green averages'!CV$57-'FAO green averages'!CV100)/'FAO green averages'!CV$57</f>
        <v>-0.11008199921905504</v>
      </c>
      <c r="CW21" s="4">
        <f>('FAO green averages'!CW$57-'FAO green averages'!CW100)/'FAO green averages'!CW$57</f>
        <v>-9.2852942748703635E-2</v>
      </c>
      <c r="CX21" s="4">
        <f>('FAO green averages'!CX$57-'FAO green averages'!CX100)/'FAO green averages'!CX$57</f>
        <v>-8.2530137813965523E-2</v>
      </c>
      <c r="CY21" s="4">
        <f>('FAO green averages'!CY$57-'FAO green averages'!CY100)/'FAO green averages'!CY$57</f>
        <v>-9.8777991439737131E-2</v>
      </c>
      <c r="CZ21" s="4">
        <f>('FAO green averages'!CZ$57-'FAO green averages'!CZ100)/'FAO green averages'!CZ$57</f>
        <v>-8.242950108459865E-2</v>
      </c>
      <c r="DA21" s="4">
        <f>('FAO green averages'!DA$57-'FAO green averages'!DA100)/'FAO green averages'!DA$57</f>
        <v>-0.15732233264579043</v>
      </c>
      <c r="DB21" s="4">
        <f>('FAO green averages'!DB$57-'FAO green averages'!DB100)/'FAO green averages'!DB$57</f>
        <v>-9.2425752816596832E-2</v>
      </c>
      <c r="DC21" s="4">
        <f>('FAO green averages'!DC$57-'FAO green averages'!DC100)/'FAO green averages'!DC$57</f>
        <v>-9.2103493116900595E-2</v>
      </c>
      <c r="DD21" s="4">
        <f>('FAO green averages'!DD$57-'FAO green averages'!DD100)/'FAO green averages'!DD$57</f>
        <v>-6.7838715841773423E-2</v>
      </c>
      <c r="DE21" s="4">
        <f>('FAO green averages'!DE$57-'FAO green averages'!DE100)/'FAO green averages'!DE$57</f>
        <v>-6.3841928810899493E-2</v>
      </c>
      <c r="DF21" s="4">
        <f>('FAO green averages'!DF$57-'FAO green averages'!DF100)/'FAO green averages'!DF$57</f>
        <v>-6.0821590002658923E-2</v>
      </c>
      <c r="DG21" s="4">
        <f>('FAO green averages'!DG$57-'FAO green averages'!DG100)/'FAO green averages'!DG$57</f>
        <v>-0.10942908295205879</v>
      </c>
      <c r="DH21" s="4">
        <f>('FAO green averages'!DH$57-'FAO green averages'!DH100)/'FAO green averages'!DH$57</f>
        <v>-3.7682020802377363E-2</v>
      </c>
      <c r="DI21" s="4">
        <f>('FAO green averages'!DI$57-'FAO green averages'!DI100)/'FAO green averages'!DI$57</f>
        <v>-0.10974514814559005</v>
      </c>
      <c r="DK21" s="4">
        <f t="shared" si="5"/>
        <v>-1.3864611473065325E-2</v>
      </c>
      <c r="DL21" s="4">
        <f t="shared" si="6"/>
        <v>-0.1574560252034656</v>
      </c>
      <c r="DM21" s="4">
        <f t="shared" si="7"/>
        <v>-8.3638861035723489E-2</v>
      </c>
    </row>
    <row r="22" spans="1:121">
      <c r="A22" t="s">
        <v>232</v>
      </c>
      <c r="B22" s="4">
        <f>('FAO green averages'!B$57-'FAO green averages'!B101)/'FAO green averages'!B$57</f>
        <v>0.26419739426295269</v>
      </c>
      <c r="C22" s="4">
        <f>('FAO green averages'!C$57-'FAO green averages'!C101)/'FAO green averages'!C$57</f>
        <v>0.23083486479390913</v>
      </c>
      <c r="D22" s="4">
        <f>('FAO green averages'!D$57-'FAO green averages'!D101)/'FAO green averages'!D$57</f>
        <v>0.19874320583540436</v>
      </c>
      <c r="E22" s="4">
        <f>('FAO green averages'!E$57-'FAO green averages'!E101)/'FAO green averages'!E$57</f>
        <v>0.2571844895976686</v>
      </c>
      <c r="F22" s="4">
        <f>('FAO green averages'!F$57-'FAO green averages'!F101)/'FAO green averages'!F$57</f>
        <v>0.30430573248407644</v>
      </c>
      <c r="G22" s="4">
        <f>('FAO green averages'!G$57-'FAO green averages'!G101)/'FAO green averages'!G$57</f>
        <v>0.24811246386966809</v>
      </c>
      <c r="H22" s="4">
        <f>('FAO green averages'!H$57-'FAO green averages'!H101)/'FAO green averages'!H$57</f>
        <v>0.20857685383837621</v>
      </c>
      <c r="I22" s="4">
        <f>('FAO green averages'!I$57-'FAO green averages'!I101)/'FAO green averages'!I$57</f>
        <v>0.20155376647351425</v>
      </c>
      <c r="J22" s="4">
        <f>('FAO green averages'!J$57-'FAO green averages'!J101)/'FAO green averages'!J$57</f>
        <v>0.27920753140132248</v>
      </c>
      <c r="K22" s="4">
        <f>('FAO green averages'!K$57-'FAO green averages'!K101)/'FAO green averages'!K$57</f>
        <v>0.29784144036605986</v>
      </c>
      <c r="L22" s="4">
        <f>('FAO green averages'!L$57-'FAO green averages'!L101)/'FAO green averages'!L$57</f>
        <v>0.37274412676341939</v>
      </c>
      <c r="M22" s="4">
        <f>('FAO green averages'!M$57-'FAO green averages'!M101)/'FAO green averages'!M$57</f>
        <v>0.1957171701483264</v>
      </c>
      <c r="N22" s="4">
        <f>('FAO green averages'!N$57-'FAO green averages'!N101)/'FAO green averages'!N$57</f>
        <v>0.20436187399030703</v>
      </c>
      <c r="O22" s="4">
        <f>('FAO green averages'!O$57-'FAO green averages'!O101)/'FAO green averages'!O$57</f>
        <v>0.26120627169724941</v>
      </c>
      <c r="P22" s="4">
        <f>('FAO green averages'!P$57-'FAO green averages'!P101)/'FAO green averages'!P$57</f>
        <v>0.34601785556439496</v>
      </c>
      <c r="Q22" s="4">
        <f>('FAO green averages'!Q$57-'FAO green averages'!Q101)/'FAO green averages'!Q$57</f>
        <v>0.29441499290674228</v>
      </c>
      <c r="R22" s="4">
        <f>('FAO green averages'!R$57-'FAO green averages'!R101)/'FAO green averages'!R$57</f>
        <v>0.23390184476157333</v>
      </c>
      <c r="S22" s="4">
        <f>('FAO green averages'!S$57-'FAO green averages'!S101)/'FAO green averages'!S$57</f>
        <v>0.23013183312434332</v>
      </c>
      <c r="T22" s="4">
        <f>('FAO green averages'!T$57-'FAO green averages'!T101)/'FAO green averages'!T$57</f>
        <v>0.21885419824189148</v>
      </c>
      <c r="U22" s="4">
        <f>('FAO green averages'!U$57-'FAO green averages'!U101)/'FAO green averages'!U$57</f>
        <v>0.24912754786905503</v>
      </c>
      <c r="V22" s="4">
        <f>('FAO green averages'!V$57-'FAO green averages'!V101)/'FAO green averages'!V$57</f>
        <v>0.19835242363877822</v>
      </c>
      <c r="W22" s="4">
        <f>('FAO green averages'!W$57-'FAO green averages'!W101)/'FAO green averages'!W$57</f>
        <v>0.26738612682345936</v>
      </c>
      <c r="X22" s="4">
        <f>('FAO green averages'!X$57-'FAO green averages'!X101)/'FAO green averages'!X$57</f>
        <v>0.21603200474144318</v>
      </c>
      <c r="Y22" s="4">
        <f>('FAO green averages'!Y$57-'FAO green averages'!Y101)/'FAO green averages'!Y$57</f>
        <v>0.18584865689348368</v>
      </c>
      <c r="Z22" s="4">
        <f>('FAO green averages'!Z$57-'FAO green averages'!Z101)/'FAO green averages'!Z$57</f>
        <v>0.25473022171100534</v>
      </c>
      <c r="AA22" s="4">
        <f>('FAO green averages'!AA$57-'FAO green averages'!AA101)/'FAO green averages'!AA$57</f>
        <v>0.22651084736852736</v>
      </c>
      <c r="AB22" s="4">
        <f>('FAO green averages'!AB$57-'FAO green averages'!AB101)/'FAO green averages'!AB$57</f>
        <v>0.29471490248622895</v>
      </c>
      <c r="AC22" s="4">
        <f>('FAO green averages'!AC$57-'FAO green averages'!AC101)/'FAO green averages'!AC$57</f>
        <v>0.23960367397121574</v>
      </c>
      <c r="AD22" s="4">
        <f>('FAO green averages'!AD$57-'FAO green averages'!AD101)/'FAO green averages'!AD$57</f>
        <v>0.19426677968713882</v>
      </c>
      <c r="AE22" s="4">
        <f>('FAO green averages'!AE$57-'FAO green averages'!AE101)/'FAO green averages'!AE$57</f>
        <v>0.25718120224256991</v>
      </c>
      <c r="AF22" s="4">
        <f>('FAO green averages'!AF$57-'FAO green averages'!AF101)/'FAO green averages'!AF$57</f>
        <v>0.2718833853071288</v>
      </c>
      <c r="AG22" s="4">
        <f>('FAO green averages'!AG$57-'FAO green averages'!AG101)/'FAO green averages'!AG$57</f>
        <v>0.2126089872568746</v>
      </c>
      <c r="AH22" s="4">
        <f>('FAO green averages'!AH$57-'FAO green averages'!AH101)/'FAO green averages'!AH$57</f>
        <v>0.23614762878566559</v>
      </c>
      <c r="AI22" s="4">
        <f>('FAO green averages'!AI$57-'FAO green averages'!AI101)/'FAO green averages'!AI$57</f>
        <v>0.25837464323268738</v>
      </c>
      <c r="AJ22" s="4">
        <f>('FAO green averages'!AJ$57-'FAO green averages'!AJ101)/'FAO green averages'!AJ$57</f>
        <v>0.18426387595200261</v>
      </c>
      <c r="AK22" s="4">
        <f>('FAO green averages'!AK$57-'FAO green averages'!AK101)/'FAO green averages'!AK$57</f>
        <v>0.23728176201987644</v>
      </c>
      <c r="AL22" s="4">
        <f>('FAO green averages'!AL$57-'FAO green averages'!AL101)/'FAO green averages'!AL$57</f>
        <v>0.26392766112392285</v>
      </c>
      <c r="AM22" s="4">
        <f>('FAO green averages'!AM$57-'FAO green averages'!AM101)/'FAO green averages'!AM$57</f>
        <v>0.21490030611400684</v>
      </c>
      <c r="AN22" s="4">
        <f>('FAO green averages'!AN$57-'FAO green averages'!AN101)/'FAO green averages'!AN$57</f>
        <v>0.19907919939550492</v>
      </c>
      <c r="AO22" s="4">
        <f>('FAO green averages'!AO$57-'FAO green averages'!AO101)/'FAO green averages'!AO$57</f>
        <v>0.25405717771321257</v>
      </c>
      <c r="AP22" s="4">
        <f>('FAO green averages'!AP$57-'FAO green averages'!AP101)/'FAO green averages'!AP$57</f>
        <v>0.24150572246065813</v>
      </c>
      <c r="AQ22" s="4">
        <f>('FAO green averages'!AQ$57-'FAO green averages'!AQ101)/'FAO green averages'!AQ$57</f>
        <v>0.21100868164324724</v>
      </c>
      <c r="AR22" s="4">
        <f>('FAO green averages'!AR$57-'FAO green averages'!AR101)/'FAO green averages'!AR$57</f>
        <v>0.45221383714180169</v>
      </c>
      <c r="AS22" s="4">
        <f>('FAO green averages'!AS$57-'FAO green averages'!AS101)/'FAO green averages'!AS$57</f>
        <v>0.23917030178937068</v>
      </c>
      <c r="AT22" s="4">
        <f>('FAO green averages'!AT$57-'FAO green averages'!AT101)/'FAO green averages'!AT$57</f>
        <v>0.24190984444192123</v>
      </c>
      <c r="AU22" s="4">
        <f>('FAO green averages'!AU$57-'FAO green averages'!AU101)/'FAO green averages'!AU$57</f>
        <v>0.25220492866407263</v>
      </c>
      <c r="AV22" s="4">
        <f>('FAO green averages'!AV$57-'FAO green averages'!AV101)/'FAO green averages'!AV$57</f>
        <v>0.17319749216300942</v>
      </c>
      <c r="AW22" s="4">
        <f>('FAO green averages'!AW$57-'FAO green averages'!AW101)/'FAO green averages'!AW$57</f>
        <v>0.1932291451898891</v>
      </c>
      <c r="AX22" s="4">
        <f>('FAO green averages'!AX$57-'FAO green averages'!AX101)/'FAO green averages'!AX$57</f>
        <v>0.25996716697936223</v>
      </c>
      <c r="AY22" s="4">
        <f>('FAO green averages'!AY$57-'FAO green averages'!AY101)/'FAO green averages'!AY$57</f>
        <v>0.2329892840707383</v>
      </c>
      <c r="AZ22" s="4">
        <f>('FAO green averages'!AZ$57-'FAO green averages'!AZ101)/'FAO green averages'!AZ$57</f>
        <v>0.17505902251664962</v>
      </c>
      <c r="BA22" s="4">
        <f>('FAO green averages'!BA$57-'FAO green averages'!BA101)/'FAO green averages'!BA$57</f>
        <v>0.25465068210004144</v>
      </c>
      <c r="BB22" s="4">
        <f>('FAO green averages'!BB$57-'FAO green averages'!BB101)/'FAO green averages'!BB$57</f>
        <v>0.25246669744694666</v>
      </c>
      <c r="BC22" s="4">
        <f>('FAO green averages'!BC$57-'FAO green averages'!BC101)/'FAO green averages'!BC$57</f>
        <v>0.21513327268151988</v>
      </c>
      <c r="BD22" s="4">
        <f>('FAO green averages'!BD$57-'FAO green averages'!BD101)/'FAO green averages'!BD$57</f>
        <v>0.23677231742780327</v>
      </c>
      <c r="BE22" s="4">
        <f>('FAO green averages'!BE$57-'FAO green averages'!BE101)/'FAO green averages'!BE$57</f>
        <v>0.29151975138947001</v>
      </c>
      <c r="BF22" s="4">
        <f>('FAO green averages'!BF$57-'FAO green averages'!BF101)/'FAO green averages'!BF$57</f>
        <v>0.20509163517079085</v>
      </c>
      <c r="BG22" s="4">
        <f>('FAO green averages'!BG$57-'FAO green averages'!BG101)/'FAO green averages'!BG$57</f>
        <v>0.21256851996867657</v>
      </c>
      <c r="BH22" s="4">
        <f>('FAO green averages'!BH$57-'FAO green averages'!BH101)/'FAO green averages'!BH$57</f>
        <v>0.25574050532337511</v>
      </c>
      <c r="BI22" s="4">
        <f>('FAO green averages'!BI$57-'FAO green averages'!BI101)/'FAO green averages'!BI$57</f>
        <v>0.25110862447677074</v>
      </c>
      <c r="BJ22" s="4">
        <f>('FAO green averages'!BJ$57-'FAO green averages'!BJ101)/'FAO green averages'!BJ$57</f>
        <v>0.25695839311334295</v>
      </c>
      <c r="BK22" s="4">
        <f>('FAO green averages'!BK$57-'FAO green averages'!BK101)/'FAO green averages'!BK$57</f>
        <v>0.18094321462945148</v>
      </c>
      <c r="BL22" s="4">
        <f>('FAO green averages'!BL$57-'FAO green averages'!BL101)/'FAO green averages'!BL$57</f>
        <v>0.26290499725425592</v>
      </c>
      <c r="BM22" s="4">
        <f>('FAO green averages'!BM$57-'FAO green averages'!BM101)/'FAO green averages'!BM$57</f>
        <v>0.26290132795427806</v>
      </c>
      <c r="BN22" s="4">
        <f>('FAO green averages'!BN$57-'FAO green averages'!BN101)/'FAO green averages'!BN$57</f>
        <v>0.23829815303430082</v>
      </c>
      <c r="BO22" s="4">
        <f>('FAO green averages'!BO$57-'FAO green averages'!BO101)/'FAO green averages'!BO$57</f>
        <v>0.21666774172740755</v>
      </c>
      <c r="BP22" s="4">
        <f>('FAO green averages'!BP$57-'FAO green averages'!BP101)/'FAO green averages'!BP$57</f>
        <v>0.21349527665317136</v>
      </c>
      <c r="BQ22" s="4">
        <f>('FAO green averages'!BQ$57-'FAO green averages'!BQ101)/'FAO green averages'!BQ$57</f>
        <v>0.33654593502254004</v>
      </c>
      <c r="BR22" s="4">
        <f>('FAO green averages'!BR$57-'FAO green averages'!BR101)/'FAO green averages'!BR$57</f>
        <v>0.29953482100721368</v>
      </c>
      <c r="BS22" s="4">
        <f>('FAO green averages'!BS$57-'FAO green averages'!BS101)/'FAO green averages'!BS$57</f>
        <v>0.18863620161117847</v>
      </c>
      <c r="BT22" s="4">
        <f>('FAO green averages'!BT$57-'FAO green averages'!BT101)/'FAO green averages'!BT$57</f>
        <v>0.27498441131455137</v>
      </c>
      <c r="BU22" s="4">
        <f>('FAO green averages'!BU$57-'FAO green averages'!BU101)/'FAO green averages'!BU$57</f>
        <v>0.20790908155918961</v>
      </c>
      <c r="BV22" s="4">
        <f>('FAO green averages'!BV$57-'FAO green averages'!BV101)/'FAO green averages'!BV$57</f>
        <v>0.16444304923350597</v>
      </c>
      <c r="BW22" s="4">
        <f>('FAO green averages'!BW$57-'FAO green averages'!BW101)/'FAO green averages'!BW$57</f>
        <v>0.25816949152542368</v>
      </c>
      <c r="BX22" s="4">
        <f>('FAO green averages'!BX$57-'FAO green averages'!BX101)/'FAO green averages'!BX$57</f>
        <v>0.25812215724496423</v>
      </c>
      <c r="BY22" s="4">
        <f>('FAO green averages'!BY$57-'FAO green averages'!BY101)/'FAO green averages'!BY$57</f>
        <v>0.19124703705844945</v>
      </c>
      <c r="BZ22" s="4">
        <f>('FAO green averages'!BZ$57-'FAO green averages'!BZ101)/'FAO green averages'!BZ$57</f>
        <v>0.25894736842105265</v>
      </c>
      <c r="CA22" s="4">
        <f>('FAO green averages'!CA$57-'FAO green averages'!CA101)/'FAO green averages'!CA$57</f>
        <v>0.19944834832862679</v>
      </c>
      <c r="CB22" s="4">
        <f>('FAO green averages'!CB$57-'FAO green averages'!CB101)/'FAO green averages'!CB$57</f>
        <v>0.18625599302629678</v>
      </c>
      <c r="CC22" s="4">
        <f>('FAO green averages'!CC$57-'FAO green averages'!CC101)/'FAO green averages'!CC$57</f>
        <v>0.32539125941237268</v>
      </c>
      <c r="CD22" s="4">
        <f>('FAO green averages'!CD$57-'FAO green averages'!CD101)/'FAO green averages'!CD$57</f>
        <v>0.27538586515028435</v>
      </c>
      <c r="CE22" s="4">
        <f>('FAO green averages'!CE$57-'FAO green averages'!CE101)/'FAO green averages'!CE$57</f>
        <v>0.2206357498016909</v>
      </c>
      <c r="CF22" s="4">
        <f>('FAO green averages'!CF$57-'FAO green averages'!CF101)/'FAO green averages'!CF$57</f>
        <v>0.21214890635471886</v>
      </c>
      <c r="CG22" s="4">
        <f>('FAO green averages'!CG$57-'FAO green averages'!CG101)/'FAO green averages'!CG$57</f>
        <v>0.19605872585860357</v>
      </c>
      <c r="CH22" s="4">
        <f>('FAO green averages'!CH$57-'FAO green averages'!CH101)/'FAO green averages'!CH$57</f>
        <v>0.22055654455167245</v>
      </c>
      <c r="CI22" s="4">
        <f>('FAO green averages'!CI$57-'FAO green averages'!CI101)/'FAO green averages'!CI$57</f>
        <v>0.20832118915768</v>
      </c>
      <c r="CJ22" s="4">
        <f>('FAO green averages'!CJ$57-'FAO green averages'!CJ101)/'FAO green averages'!CJ$57</f>
        <v>0.24281508481704742</v>
      </c>
      <c r="CK22" s="4">
        <f>('FAO green averages'!CK$57-'FAO green averages'!CK101)/'FAO green averages'!CK$57</f>
        <v>0.21699908508691676</v>
      </c>
      <c r="CL22" s="4">
        <f>('FAO green averages'!CL$57-'FAO green averages'!CL101)/'FAO green averages'!CL$57</f>
        <v>0.23921548171717696</v>
      </c>
      <c r="CM22" s="4">
        <f>('FAO green averages'!CM$57-'FAO green averages'!CM101)/'FAO green averages'!CM$57</f>
        <v>0.24528410729737529</v>
      </c>
      <c r="CN22" s="4">
        <f>('FAO green averages'!CN$57-'FAO green averages'!CN101)/'FAO green averages'!CN$57</f>
        <v>0.20361936720997131</v>
      </c>
      <c r="CO22" s="4">
        <f>('FAO green averages'!CO$57-'FAO green averages'!CO101)/'FAO green averages'!CO$57</f>
        <v>0.28894485222607824</v>
      </c>
      <c r="CP22" s="4">
        <f>('FAO green averages'!CP$57-'FAO green averages'!CP101)/'FAO green averages'!CP$57</f>
        <v>0.22437712344280852</v>
      </c>
      <c r="CQ22" s="4">
        <f>('FAO green averages'!CQ$57-'FAO green averages'!CQ101)/'FAO green averages'!CQ$57</f>
        <v>0.21242236024844718</v>
      </c>
      <c r="CR22" s="4">
        <f>('FAO green averages'!CR$57-'FAO green averages'!CR101)/'FAO green averages'!CR$57</f>
        <v>0.24450361873549087</v>
      </c>
      <c r="CS22" s="4">
        <f>('FAO green averages'!CS$57-'FAO green averages'!CS101)/'FAO green averages'!CS$57</f>
        <v>0.22897990273627461</v>
      </c>
      <c r="CT22" s="4">
        <f>('FAO green averages'!CT$57-'FAO green averages'!CT101)/'FAO green averages'!CT$57</f>
        <v>0.19560266292922218</v>
      </c>
      <c r="CU22" s="4">
        <f>('FAO green averages'!CU$57-'FAO green averages'!CU101)/'FAO green averages'!CU$57</f>
        <v>0.24471212033888529</v>
      </c>
      <c r="CV22" s="4">
        <f>('FAO green averages'!CV$57-'FAO green averages'!CV101)/'FAO green averages'!CV$57</f>
        <v>0.20898086684888709</v>
      </c>
      <c r="CW22" s="4">
        <f>('FAO green averages'!CW$57-'FAO green averages'!CW101)/'FAO green averages'!CW$57</f>
        <v>0.26524830277436257</v>
      </c>
      <c r="CX22" s="4">
        <f>('FAO green averages'!CX$57-'FAO green averages'!CX101)/'FAO green averages'!CX$57</f>
        <v>0.26593204246626573</v>
      </c>
      <c r="CY22" s="4">
        <f>('FAO green averages'!CY$57-'FAO green averages'!CY101)/'FAO green averages'!CY$57</f>
        <v>0.342733081074375</v>
      </c>
      <c r="CZ22" s="4">
        <f>('FAO green averages'!CZ$57-'FAO green averages'!CZ101)/'FAO green averages'!CZ$57</f>
        <v>0.27731019522776579</v>
      </c>
      <c r="DA22" s="4">
        <f>('FAO green averages'!DA$57-'FAO green averages'!DA101)/'FAO green averages'!DA$57</f>
        <v>0.19208700543783985</v>
      </c>
      <c r="DB22" s="4">
        <f>('FAO green averages'!DB$57-'FAO green averages'!DB101)/'FAO green averages'!DB$57</f>
        <v>0.23256907480203881</v>
      </c>
      <c r="DC22" s="4">
        <f>('FAO green averages'!DC$57-'FAO green averages'!DC101)/'FAO green averages'!DC$57</f>
        <v>0.27505493027218514</v>
      </c>
      <c r="DD22" s="4">
        <f>('FAO green averages'!DD$57-'FAO green averages'!DD101)/'FAO green averages'!DD$57</f>
        <v>0.27546340531244023</v>
      </c>
      <c r="DE22" s="4">
        <f>('FAO green averages'!DE$57-'FAO green averages'!DE101)/'FAO green averages'!DE$57</f>
        <v>0.19295242171338903</v>
      </c>
      <c r="DF22" s="4">
        <f>('FAO green averages'!DF$57-'FAO green averages'!DF101)/'FAO green averages'!DF$57</f>
        <v>0.24621111406540819</v>
      </c>
      <c r="DG22" s="4">
        <f>('FAO green averages'!DG$57-'FAO green averages'!DG101)/'FAO green averages'!DG$57</f>
        <v>0.20290431668987469</v>
      </c>
      <c r="DH22" s="4">
        <f>('FAO green averages'!DH$57-'FAO green averages'!DH101)/'FAO green averages'!DH$57</f>
        <v>0.22627043090638929</v>
      </c>
      <c r="DI22" s="4">
        <f>('FAO green averages'!DI$57-'FAO green averages'!DI101)/'FAO green averages'!DI$57</f>
        <v>0.20484840113267488</v>
      </c>
      <c r="DK22" s="4">
        <f t="shared" si="5"/>
        <v>0.45221383714180169</v>
      </c>
      <c r="DL22" s="4">
        <f t="shared" si="6"/>
        <v>0.16444304923350597</v>
      </c>
      <c r="DM22" s="4">
        <f t="shared" si="7"/>
        <v>0.24038077636622243</v>
      </c>
    </row>
    <row r="24" spans="1:121">
      <c r="A24" t="s">
        <v>266</v>
      </c>
    </row>
    <row r="25" spans="1:121">
      <c r="A25" t="s">
        <v>267</v>
      </c>
    </row>
    <row r="26" spans="1:121">
      <c r="A26" t="s">
        <v>225</v>
      </c>
      <c r="B26" s="4">
        <f>('PT green averages'!B58-'PT green averages'!B$25)/'PT green averages'!B$25</f>
        <v>1.8132051152080452E-2</v>
      </c>
      <c r="C26" s="4">
        <f>('PT green averages'!C58-'PT green averages'!C$25)/'PT green averages'!C$25</f>
        <v>2.0752594074259438E-2</v>
      </c>
      <c r="D26" s="4">
        <f>('PT green averages'!D58-'PT green averages'!D$25)/'PT green averages'!D$25</f>
        <v>2.2603142593059417E-2</v>
      </c>
      <c r="E26" s="4">
        <f>('PT green averages'!E58-'PT green averages'!E$25)/'PT green averages'!E$25</f>
        <v>1.525179856115107E-2</v>
      </c>
      <c r="F26" s="4">
        <f>('PT green averages'!F58-'PT green averages'!F$25)/'PT green averages'!F$25</f>
        <v>2.7891585250551541E-2</v>
      </c>
      <c r="G26" s="4">
        <f>('PT green averages'!G58-'PT green averages'!G$25)/'PT green averages'!G$25</f>
        <v>2.2056164878871742E-2</v>
      </c>
      <c r="H26" s="4">
        <f>('PT green averages'!H58-'PT green averages'!H$25)/'PT green averages'!H$25</f>
        <v>1.7769891477652733E-2</v>
      </c>
      <c r="I26" s="4">
        <f>('PT green averages'!I58-'PT green averages'!I$25)/'PT green averages'!I$25</f>
        <v>1.9992003198720531E-2</v>
      </c>
      <c r="J26" s="4">
        <f>('PT green averages'!J58-'PT green averages'!J$25)/'PT green averages'!J$25</f>
        <v>2.8904602406649153E-2</v>
      </c>
      <c r="K26" s="4">
        <f>('PT green averages'!K58-'PT green averages'!K$25)/'PT green averages'!K$25</f>
        <v>1.8026565464895557E-2</v>
      </c>
      <c r="L26" s="4">
        <f>('PT green averages'!L58-'PT green averages'!L$25)/'PT green averages'!L$25</f>
        <v>1.9115153383690454E-2</v>
      </c>
      <c r="M26" s="4">
        <f>('PT green averages'!M58-'PT green averages'!M$25)/'PT green averages'!M$25</f>
        <v>2.5676890798281574E-2</v>
      </c>
      <c r="N26" s="4">
        <f>('PT green averages'!N58-'PT green averages'!N$25)/'PT green averages'!N$25</f>
        <v>1.5029775971263769E-2</v>
      </c>
      <c r="O26" s="4">
        <f>('PT green averages'!O58-'PT green averages'!O$25)/'PT green averages'!O$25</f>
        <v>1.1974336995766204E-2</v>
      </c>
      <c r="P26" s="4">
        <f>('PT green averages'!P58-'PT green averages'!P$25)/'PT green averages'!P$25</f>
        <v>2.3398163688419325E-2</v>
      </c>
      <c r="Q26" s="4">
        <f>('PT green averages'!Q58-'PT green averages'!Q$25)/'PT green averages'!Q$25</f>
        <v>2.8029800103267694E-2</v>
      </c>
      <c r="R26" s="4">
        <f>('PT green averages'!R58-'PT green averages'!R$25)/'PT green averages'!R$25</f>
        <v>6.5862210569541573E-3</v>
      </c>
      <c r="S26" s="4">
        <f>('PT green averages'!S58-'PT green averages'!S$25)/'PT green averages'!S$25</f>
        <v>2.776072812724692E-2</v>
      </c>
      <c r="T26" s="4">
        <f>('PT green averages'!T58-'PT green averages'!T$25)/'PT green averages'!T$25</f>
        <v>2.5968039336201579E-2</v>
      </c>
      <c r="U26" s="4">
        <f>('PT green averages'!U58-'PT green averages'!U$25)/'PT green averages'!U$25</f>
        <v>2.1798613644655202E-2</v>
      </c>
      <c r="V26" s="4">
        <f>('PT green averages'!V58-'PT green averages'!V$25)/'PT green averages'!V$25</f>
        <v>2.4922378044968656E-2</v>
      </c>
      <c r="W26" s="4">
        <f>('PT green averages'!W58-'PT green averages'!W$25)/'PT green averages'!W$25</f>
        <v>4.4432102193834918E-3</v>
      </c>
      <c r="X26" s="4">
        <f>('PT green averages'!X58-'PT green averages'!X$25)/'PT green averages'!X$25</f>
        <v>2.2441851824329357E-2</v>
      </c>
      <c r="Y26" s="4">
        <f>('PT green averages'!Y58-'PT green averages'!Y$25)/'PT green averages'!Y$25</f>
        <v>1.1837708830549007E-2</v>
      </c>
      <c r="Z26" s="4">
        <f>('PT green averages'!Z58-'PT green averages'!Z$25)/'PT green averages'!Z$25</f>
        <v>1.1709846726470631E-2</v>
      </c>
      <c r="AA26" s="4">
        <f>('PT green averages'!AA58-'PT green averages'!AA$25)/'PT green averages'!AA$25</f>
        <v>2.2212883472413996E-2</v>
      </c>
      <c r="AB26" s="4">
        <f>('PT green averages'!AB58-'PT green averages'!AB$25)/'PT green averages'!AB$25</f>
        <v>5.2935188327112278E-3</v>
      </c>
      <c r="AC26" s="4">
        <f>('PT green averages'!AC58-'PT green averages'!AC$25)/'PT green averages'!AC$25</f>
        <v>2.3446573751451826E-2</v>
      </c>
      <c r="AD26" s="4">
        <f>('PT green averages'!AD58-'PT green averages'!AD$25)/'PT green averages'!AD$25</f>
        <v>1.6740566464573288E-2</v>
      </c>
      <c r="AE26" s="4">
        <f>('PT green averages'!AE58-'PT green averages'!AE$25)/'PT green averages'!AE$25</f>
        <v>2.9175881866720241E-2</v>
      </c>
      <c r="AF26" s="4">
        <f>('PT green averages'!AF58-'PT green averages'!AF$25)/'PT green averages'!AF$25</f>
        <v>2.6501892992356706E-2</v>
      </c>
      <c r="AG26" s="4">
        <f>('PT green averages'!AG58-'PT green averages'!AG$25)/'PT green averages'!AG$25</f>
        <v>1.6730222820397656E-2</v>
      </c>
      <c r="AH26" s="4">
        <f>('PT green averages'!AH58-'PT green averages'!AH$25)/'PT green averages'!AH$25</f>
        <v>6.9706103993970809E-3</v>
      </c>
      <c r="AI26" s="4">
        <f>('PT green averages'!AI58-'PT green averages'!AI$25)/'PT green averages'!AI$25</f>
        <v>2.5970712791469081E-2</v>
      </c>
      <c r="AJ26" s="4">
        <f>('PT green averages'!AJ58-'PT green averages'!AJ$25)/'PT green averages'!AJ$25</f>
        <v>1.7652827721477683E-2</v>
      </c>
      <c r="AK26" s="4">
        <f>('PT green averages'!AK58-'PT green averages'!AK$25)/'PT green averages'!AK$25</f>
        <v>1.7798193981101471E-2</v>
      </c>
      <c r="AL26" s="4">
        <f>('PT green averages'!AL58-'PT green averages'!AL$25)/'PT green averages'!AL$25</f>
        <v>3.057926040858543E-2</v>
      </c>
      <c r="AM26" s="4">
        <f>('PT green averages'!AM58-'PT green averages'!AM$25)/'PT green averages'!AM$25</f>
        <v>1.6136598179941859E-2</v>
      </c>
      <c r="AN26" s="4">
        <f>('PT green averages'!AN58-'PT green averages'!AN$25)/'PT green averages'!AN$25</f>
        <v>1.8099222523476954E-2</v>
      </c>
      <c r="AO26" s="4">
        <f>('PT green averages'!AO58-'PT green averages'!AO$25)/'PT green averages'!AO$25</f>
        <v>1.8730239597224942E-2</v>
      </c>
      <c r="AP26" s="4">
        <f>('PT green averages'!AP58-'PT green averages'!AP$25)/'PT green averages'!AP$25</f>
        <v>1.6381203337725157E-2</v>
      </c>
      <c r="AQ26" s="4">
        <f>('PT green averages'!AQ58-'PT green averages'!AQ$25)/'PT green averages'!AQ$25</f>
        <v>2.2620757216489172E-2</v>
      </c>
      <c r="AR26" s="4">
        <f>('PT green averages'!AR58-'PT green averages'!AR$25)/'PT green averages'!AR$25</f>
        <v>3.5437370317789686E-2</v>
      </c>
      <c r="AS26" s="4">
        <f>('PT green averages'!AS58-'PT green averages'!AS$25)/'PT green averages'!AS$25</f>
        <v>2.8420840729828103E-2</v>
      </c>
      <c r="AT26" s="4">
        <f>('PT green averages'!AT58-'PT green averages'!AT$25)/'PT green averages'!AT$25</f>
        <v>4.3013124517479982E-3</v>
      </c>
      <c r="AU26" s="4">
        <f>('PT green averages'!AU58-'PT green averages'!AU$25)/'PT green averages'!AU$25</f>
        <v>2.6049688609120769E-2</v>
      </c>
      <c r="AV26" s="4">
        <f>('PT green averages'!AV58-'PT green averages'!AV$25)/'PT green averages'!AV$25</f>
        <v>1.652748782185116E-2</v>
      </c>
      <c r="AW26" s="4">
        <f>('PT green averages'!AW58-'PT green averages'!AW$25)/'PT green averages'!AW$25</f>
        <v>2.4556054550698335E-2</v>
      </c>
      <c r="AX26" s="4">
        <f>('PT green averages'!AX58-'PT green averages'!AX$25)/'PT green averages'!AX$25</f>
        <v>4.0442014126225575E-3</v>
      </c>
      <c r="AY26" s="4">
        <f>('PT green averages'!AY58-'PT green averages'!AY$25)/'PT green averages'!AY$25</f>
        <v>2.2408026755852857E-2</v>
      </c>
      <c r="AZ26" s="4">
        <f>('PT green averages'!AZ58-'PT green averages'!AZ$25)/'PT green averages'!AZ$25</f>
        <v>1.396387253907045E-2</v>
      </c>
      <c r="BA26" s="4">
        <f>('PT green averages'!BA58-'PT green averages'!BA$25)/'PT green averages'!BA$25</f>
        <v>1.2044022980549633E-2</v>
      </c>
      <c r="BB26" s="4">
        <f>('PT green averages'!BB58-'PT green averages'!BB$25)/'PT green averages'!BB$25</f>
        <v>2.0439022732678697E-2</v>
      </c>
      <c r="BC26" s="4">
        <f>('PT green averages'!BC58-'PT green averages'!BC$25)/'PT green averages'!BC$25</f>
        <v>2.2109117244709015E-2</v>
      </c>
      <c r="BD26" s="4">
        <f>('PT green averages'!BD58-'PT green averages'!BD$25)/'PT green averages'!BD$25</f>
        <v>2.1923779011287874E-2</v>
      </c>
      <c r="BE26" s="4">
        <f>('PT green averages'!BE58-'PT green averages'!BE$25)/'PT green averages'!BE$25</f>
        <v>3.0172686444430278E-2</v>
      </c>
      <c r="BF26" s="4">
        <f>('PT green averages'!BF58-'PT green averages'!BF$25)/'PT green averages'!BF$25</f>
        <v>1.7873321802157848E-2</v>
      </c>
      <c r="BG26" s="4">
        <f>('PT green averages'!BG58-'PT green averages'!BG$25)/'PT green averages'!BG$25</f>
        <v>2.1092308926136907E-2</v>
      </c>
      <c r="BH26" s="4">
        <f>('PT green averages'!BH58-'PT green averages'!BH$25)/'PT green averages'!BH$25</f>
        <v>1.3420021672084698E-2</v>
      </c>
      <c r="BI26" s="4">
        <f>('PT green averages'!BI58-'PT green averages'!BI$25)/'PT green averages'!BI$25</f>
        <v>2.0987449089851156E-2</v>
      </c>
      <c r="BJ26" s="4">
        <f>('PT green averages'!BJ58-'PT green averages'!BJ$25)/'PT green averages'!BJ$25</f>
        <v>2.4013098053483749E-2</v>
      </c>
      <c r="BK26" s="4">
        <f>('PT green averages'!BK58-'PT green averages'!BK$25)/'PT green averages'!BK$25</f>
        <v>1.2258965186283919E-2</v>
      </c>
      <c r="BL26" s="4">
        <f>('PT green averages'!BL58-'PT green averages'!BL$25)/'PT green averages'!BL$25</f>
        <v>9.688771079932379E-3</v>
      </c>
      <c r="BM26" s="4">
        <f>('PT green averages'!BM58-'PT green averages'!BM$25)/'PT green averages'!BM$25</f>
        <v>9.69488395517684E-3</v>
      </c>
      <c r="BN26" s="4">
        <f>('PT green averages'!BN58-'PT green averages'!BN$25)/'PT green averages'!BN$25</f>
        <v>1.3971718013489971E-2</v>
      </c>
      <c r="BO26" s="4">
        <f>('PT green averages'!BO58-'PT green averages'!BO$25)/'PT green averages'!BO$25</f>
        <v>2.720916943968274E-2</v>
      </c>
      <c r="BP26" s="4">
        <f>('PT green averages'!BP58-'PT green averages'!BP$25)/'PT green averages'!BP$25</f>
        <v>2.9956967891426781E-2</v>
      </c>
      <c r="BQ26" s="4">
        <f>('PT green averages'!BQ58-'PT green averages'!BQ$25)/'PT green averages'!BQ$25</f>
        <v>3.995360974195411E-2</v>
      </c>
      <c r="BR26" s="4">
        <f>('PT green averages'!BR58-'PT green averages'!BR$25)/'PT green averages'!BR$25</f>
        <v>2.0234536675097749E-2</v>
      </c>
      <c r="BS26" s="4">
        <f>('PT green averages'!BS58-'PT green averages'!BS$25)/'PT green averages'!BS$25</f>
        <v>2.8869345801328373E-2</v>
      </c>
      <c r="BT26" s="4">
        <f>('PT green averages'!BT58-'PT green averages'!BT$25)/'PT green averages'!BT$25</f>
        <v>1.306043987109168E-2</v>
      </c>
      <c r="BU26" s="4">
        <f>('PT green averages'!BU58-'PT green averages'!BU$25)/'PT green averages'!BU$25</f>
        <v>2.1905406108538489E-2</v>
      </c>
      <c r="BV26" s="4">
        <f>('PT green averages'!BV58-'PT green averages'!BV$25)/'PT green averages'!BV$25</f>
        <v>1.2361667059100651E-2</v>
      </c>
      <c r="BW26" s="4">
        <f>('PT green averages'!BW58-'PT green averages'!BW$25)/'PT green averages'!BW$25</f>
        <v>1.415197995868674E-2</v>
      </c>
      <c r="BX26" s="4">
        <f>('PT green averages'!BX58-'PT green averages'!BX$25)/'PT green averages'!BX$25</f>
        <v>1.4163112725741162E-2</v>
      </c>
      <c r="BY26" s="4">
        <f>('PT green averages'!BY58-'PT green averages'!BY$25)/'PT green averages'!BY$25</f>
        <v>2.2612381396795889E-2</v>
      </c>
      <c r="BZ26" s="4">
        <f>('PT green averages'!BZ58-'PT green averages'!BZ$25)/'PT green averages'!BZ$25</f>
        <v>8.1640914918021442E-3</v>
      </c>
      <c r="CA26" s="4">
        <f>('PT green averages'!CA58-'PT green averages'!CA$25)/'PT green averages'!CA$25</f>
        <v>2.0263016639828244E-2</v>
      </c>
      <c r="CB26" s="4">
        <f>('PT green averages'!CB58-'PT green averages'!CB$25)/'PT green averages'!CB$25</f>
        <v>1.5554940492665374E-2</v>
      </c>
      <c r="CC26" s="4">
        <f>('PT green averages'!CC58-'PT green averages'!CC$25)/'PT green averages'!CC$25</f>
        <v>3.8204711457497043E-2</v>
      </c>
      <c r="CD26" s="4">
        <f>('PT green averages'!CD58-'PT green averages'!CD$25)/'PT green averages'!CD$25</f>
        <v>7.4290141743767356E-3</v>
      </c>
      <c r="CE26" s="4">
        <f>('PT green averages'!CE58-'PT green averages'!CE$25)/'PT green averages'!CE$25</f>
        <v>3.036075962059066E-2</v>
      </c>
      <c r="CF26" s="4">
        <f>('PT green averages'!CF58-'PT green averages'!CF$25)/'PT green averages'!CF$25</f>
        <v>2.547128176029264E-2</v>
      </c>
      <c r="CG26" s="4">
        <f>('PT green averages'!CG58-'PT green averages'!CG$25)/'PT green averages'!CG$25</f>
        <v>1.8565934672811799E-2</v>
      </c>
      <c r="CH26" s="4">
        <f>('PT green averages'!CH58-'PT green averages'!CH$25)/'PT green averages'!CH$25</f>
        <v>2.0413793103448402E-2</v>
      </c>
      <c r="CI26" s="4">
        <f>('PT green averages'!CI58-'PT green averages'!CI$25)/'PT green averages'!CI$25</f>
        <v>1.3789164490861681E-2</v>
      </c>
      <c r="CJ26" s="4">
        <f>('PT green averages'!CJ58-'PT green averages'!CJ$25)/'PT green averages'!CJ$25</f>
        <v>5.4291083733556027E-3</v>
      </c>
      <c r="CK26" s="4">
        <f>('PT green averages'!CK58-'PT green averages'!CK$25)/'PT green averages'!CK$25</f>
        <v>3.0229746070133071E-2</v>
      </c>
      <c r="CL26" s="4">
        <f>('PT green averages'!CL58-'PT green averages'!CL$25)/'PT green averages'!CL$25</f>
        <v>3.1415179016655312E-3</v>
      </c>
      <c r="CM26" s="4">
        <f>('PT green averages'!CM58-'PT green averages'!CM$25)/'PT green averages'!CM$25</f>
        <v>2.8324837812789608E-2</v>
      </c>
      <c r="CN26" s="4">
        <f>('PT green averages'!CN58-'PT green averages'!CN$25)/'PT green averages'!CN$25</f>
        <v>1.5469837195163144E-2</v>
      </c>
      <c r="CO26" s="4">
        <f>('PT green averages'!CO58-'PT green averages'!CO$25)/'PT green averages'!CO$25</f>
        <v>6.3933809702896157E-3</v>
      </c>
      <c r="CP26" s="4">
        <f>('PT green averages'!CP58-'PT green averages'!CP$25)/'PT green averages'!CP$25</f>
        <v>2.502711540640731E-2</v>
      </c>
      <c r="CQ26" s="4">
        <f>('PT green averages'!CQ58-'PT green averages'!CQ$25)/'PT green averages'!CQ$25</f>
        <v>2.6389753774172284E-2</v>
      </c>
      <c r="CR26" s="4">
        <f>('PT green averages'!CR58-'PT green averages'!CR$25)/'PT green averages'!CR$25</f>
        <v>2.8660760812923812E-3</v>
      </c>
      <c r="CS26" s="4">
        <f>('PT green averages'!CS58-'PT green averages'!CS$25)/'PT green averages'!CS$25</f>
        <v>2.3357664233576499E-2</v>
      </c>
      <c r="CT26" s="4">
        <f>('PT green averages'!CT58-'PT green averages'!CT$25)/'PT green averages'!CT$25</f>
        <v>1.2501206680181428E-2</v>
      </c>
      <c r="CU26" s="4">
        <f>('PT green averages'!CU58-'PT green averages'!CU$25)/'PT green averages'!CU$25</f>
        <v>5.2816901408452299E-3</v>
      </c>
      <c r="CV26" s="4">
        <f>('PT green averages'!CV58-'PT green averages'!CV$25)/'PT green averages'!CV$25</f>
        <v>2.1092713139101354E-2</v>
      </c>
      <c r="CW26" s="4">
        <f>('PT green averages'!CW58-'PT green averages'!CW$25)/'PT green averages'!CW$25</f>
        <v>2.9313185252513724E-2</v>
      </c>
      <c r="CX26" s="4">
        <f>('PT green averages'!CX58-'PT green averages'!CX$25)/'PT green averages'!CX$25</f>
        <v>7.3300877410127415E-3</v>
      </c>
      <c r="CY26" s="4">
        <f>('PT green averages'!CY58-'PT green averages'!CY$25)/'PT green averages'!CY$25</f>
        <v>2.3828854951994376E-2</v>
      </c>
      <c r="CZ26" s="4">
        <f>('PT green averages'!CZ58-'PT green averages'!CZ$25)/'PT green averages'!CZ$25</f>
        <v>2.2174030902683634E-2</v>
      </c>
      <c r="DA26" s="4">
        <f>('PT green averages'!DA58-'PT green averages'!DA$25)/'PT green averages'!DA$25</f>
        <v>2.7741453390622117E-2</v>
      </c>
      <c r="DB26" s="4">
        <f>('PT green averages'!DB58-'PT green averages'!DB$25)/'PT green averages'!DB$25</f>
        <v>1.2622921509029238E-2</v>
      </c>
      <c r="DC26" s="4">
        <f>('PT green averages'!DC58-'PT green averages'!DC$25)/'PT green averages'!DC$25</f>
        <v>1.7936749357528637E-2</v>
      </c>
      <c r="DD26" s="4">
        <f>('PT green averages'!DD58-'PT green averages'!DD$25)/'PT green averages'!DD$25</f>
        <v>3.3953587851566686E-2</v>
      </c>
      <c r="DE26" s="4">
        <f>('PT green averages'!DE58-'PT green averages'!DE$25)/'PT green averages'!DE$25</f>
        <v>1.3907761170170294E-2</v>
      </c>
      <c r="DF26" s="4">
        <f>('PT green averages'!DF58-'PT green averages'!DF$25)/'PT green averages'!DF$25</f>
        <v>5.7588942922958668E-3</v>
      </c>
      <c r="DG26" s="4">
        <f>('PT green averages'!DG58-'PT green averages'!DG$25)/'PT green averages'!DG$25</f>
        <v>2.7121862615587904E-2</v>
      </c>
      <c r="DH26" s="4">
        <f>('PT green averages'!DH58-'PT green averages'!DH$25)/'PT green averages'!DH$25</f>
        <v>4.0037135894162483E-3</v>
      </c>
      <c r="DI26" s="4">
        <f>('PT green averages'!DI58-'PT green averages'!DI$25)/'PT green averages'!DI$25</f>
        <v>2.260638297872343E-2</v>
      </c>
      <c r="DK26" s="4">
        <f t="shared" ref="DK26:DK34" si="8">MAX(B26:DI26)</f>
        <v>3.995360974195411E-2</v>
      </c>
      <c r="DL26" s="4">
        <f t="shared" ref="DL26:DL34" si="9">MIN(B26:DI26)</f>
        <v>2.8660760812923812E-3</v>
      </c>
      <c r="DM26" s="4">
        <f t="shared" ref="DM26:DM34" si="10">AVERAGE(B26:DI26)</f>
        <v>1.9151890745566308E-2</v>
      </c>
    </row>
    <row r="27" spans="1:121">
      <c r="A27" t="s">
        <v>226</v>
      </c>
      <c r="B27" s="4">
        <f>('PT green averages'!B59-'PT green averages'!B$25)/'PT green averages'!B$25</f>
        <v>1.8233428434879524E-2</v>
      </c>
      <c r="C27" s="4">
        <f>('PT green averages'!C59-'PT green averages'!C$25)/'PT green averages'!C$25</f>
        <v>1.8689836229528734E-2</v>
      </c>
      <c r="D27" s="4">
        <f>('PT green averages'!D59-'PT green averages'!D$25)/'PT green averages'!D$25</f>
        <v>1.5965044954205462E-2</v>
      </c>
      <c r="E27" s="4">
        <f>('PT green averages'!E59-'PT green averages'!E$25)/'PT green averages'!E$25</f>
        <v>1.0400822199383267E-2</v>
      </c>
      <c r="F27" s="4">
        <f>('PT green averages'!F59-'PT green averages'!F$25)/'PT green averages'!F$25</f>
        <v>1.428721504359709E-2</v>
      </c>
      <c r="G27" s="4">
        <f>('PT green averages'!G59-'PT green averages'!G$25)/'PT green averages'!G$25</f>
        <v>3.9833674822224767E-2</v>
      </c>
      <c r="H27" s="4">
        <f>('PT green averages'!H59-'PT green averages'!H$25)/'PT green averages'!H$25</f>
        <v>2.0470092063982027E-2</v>
      </c>
      <c r="I27" s="4">
        <f>('PT green averages'!I59-'PT green averages'!I$25)/'PT green averages'!I$25</f>
        <v>1.8845795015327182E-2</v>
      </c>
      <c r="J27" s="4">
        <f>('PT green averages'!J59-'PT green averages'!J$25)/'PT green averages'!J$25</f>
        <v>1.9178761940205871E-2</v>
      </c>
      <c r="K27" s="4">
        <f>('PT green averages'!K59-'PT green averages'!K$25)/'PT green averages'!K$25</f>
        <v>3.0783351208646167E-2</v>
      </c>
      <c r="L27" s="4">
        <f>('PT green averages'!L59-'PT green averages'!L$25)/'PT green averages'!L$25</f>
        <v>2.7994450439340297E-2</v>
      </c>
      <c r="M27" s="4">
        <f>('PT green averages'!M59-'PT green averages'!M$25)/'PT green averages'!M$25</f>
        <v>2.2899390548506229E-2</v>
      </c>
      <c r="N27" s="4">
        <f>('PT green averages'!N59-'PT green averages'!N$25)/'PT green averages'!N$25</f>
        <v>2.2402873617544131E-2</v>
      </c>
      <c r="O27" s="4">
        <f>('PT green averages'!O59-'PT green averages'!O$25)/'PT green averages'!O$25</f>
        <v>1.5325073378529319E-2</v>
      </c>
      <c r="P27" s="4">
        <f>('PT green averages'!P59-'PT green averages'!P$25)/'PT green averages'!P$25</f>
        <v>4.9560667390660375E-2</v>
      </c>
      <c r="Q27" s="4">
        <f>('PT green averages'!Q59-'PT green averages'!Q$25)/'PT green averages'!Q$25</f>
        <v>1.9694622704138076E-2</v>
      </c>
      <c r="R27" s="4">
        <f>('PT green averages'!R59-'PT green averages'!R$25)/'PT green averages'!R$25</f>
        <v>2.1306504090722479E-2</v>
      </c>
      <c r="S27" s="4">
        <f>('PT green averages'!S59-'PT green averages'!S$25)/'PT green averages'!S$25</f>
        <v>1.3696227837890044E-2</v>
      </c>
      <c r="T27" s="4">
        <f>('PT green averages'!T59-'PT green averages'!T$25)/'PT green averages'!T$25</f>
        <v>2.0897357098955106E-2</v>
      </c>
      <c r="U27" s="4">
        <f>('PT green averages'!U59-'PT green averages'!U$25)/'PT green averages'!U$25</f>
        <v>3.3290769792046766E-2</v>
      </c>
      <c r="V27" s="4">
        <f>('PT green averages'!V59-'PT green averages'!V$25)/'PT green averages'!V$25</f>
        <v>1.6587134551668086E-2</v>
      </c>
      <c r="W27" s="4">
        <f>('PT green averages'!W59-'PT green averages'!W$25)/'PT green averages'!W$25</f>
        <v>1.5342960288808714E-2</v>
      </c>
      <c r="X27" s="4">
        <f>('PT green averages'!X59-'PT green averages'!X$25)/'PT green averages'!X$25</f>
        <v>1.3896113546852914E-2</v>
      </c>
      <c r="Y27" s="4">
        <f>('PT green averages'!Y59-'PT green averages'!Y$25)/'PT green averages'!Y$25</f>
        <v>1.7279236276849699E-2</v>
      </c>
      <c r="Z27" s="4">
        <f>('PT green averages'!Z59-'PT green averages'!Z$25)/'PT green averages'!Z$25</f>
        <v>2.4381573719758392E-2</v>
      </c>
      <c r="AA27" s="4">
        <f>('PT green averages'!AA59-'PT green averages'!AA$25)/'PT green averages'!AA$25</f>
        <v>1.6029296992255433E-2</v>
      </c>
      <c r="AB27" s="4">
        <f>('PT green averages'!AB59-'PT green averages'!AB$25)/'PT green averages'!AB$25</f>
        <v>1.8120122158126899E-2</v>
      </c>
      <c r="AC27" s="4">
        <f>('PT green averages'!AC59-'PT green averages'!AC$25)/'PT green averages'!AC$25</f>
        <v>1.2921022067363484E-2</v>
      </c>
      <c r="AD27" s="4">
        <f>('PT green averages'!AD59-'PT green averages'!AD$25)/'PT green averages'!AD$25</f>
        <v>2.7146864537145952E-2</v>
      </c>
      <c r="AE27" s="4">
        <f>('PT green averages'!AE59-'PT green averages'!AE$25)/'PT green averages'!AE$25</f>
        <v>2.2563277707034916E-2</v>
      </c>
      <c r="AF27" s="4">
        <f>('PT green averages'!AF59-'PT green averages'!AF$25)/'PT green averages'!AF$25</f>
        <v>1.4572469462104512E-2</v>
      </c>
      <c r="AG27" s="4">
        <f>('PT green averages'!AG59-'PT green averages'!AG$25)/'PT green averages'!AG$25</f>
        <v>1.603858232391199E-2</v>
      </c>
      <c r="AH27" s="4">
        <f>('PT green averages'!AH59-'PT green averages'!AH$25)/'PT green averages'!AH$25</f>
        <v>1.9310474755086692E-2</v>
      </c>
      <c r="AI27" s="4">
        <f>('PT green averages'!AI59-'PT green averages'!AI$25)/'PT green averages'!AI$25</f>
        <v>2.3113424154293689E-2</v>
      </c>
      <c r="AJ27" s="4">
        <f>('PT green averages'!AJ59-'PT green averages'!AJ$25)/'PT green averages'!AJ$25</f>
        <v>2.4583197123242979E-2</v>
      </c>
      <c r="AK27" s="4">
        <f>('PT green averages'!AK59-'PT green averages'!AK$25)/'PT green averages'!AK$25</f>
        <v>1.5492637940369888E-2</v>
      </c>
      <c r="AL27" s="4">
        <f>('PT green averages'!AL59-'PT green averages'!AL$25)/'PT green averages'!AL$25</f>
        <v>2.2692009309542207E-2</v>
      </c>
      <c r="AM27" s="4">
        <f>('PT green averages'!AM59-'PT green averages'!AM$25)/'PT green averages'!AM$25</f>
        <v>2.5049254151421323E-2</v>
      </c>
      <c r="AN27" s="4">
        <f>('PT green averages'!AN59-'PT green averages'!AN$25)/'PT green averages'!AN$25</f>
        <v>1.761442192016955E-2</v>
      </c>
      <c r="AO27" s="4">
        <f>('PT green averages'!AO59-'PT green averages'!AO$25)/'PT green averages'!AO$25</f>
        <v>2.6656876994770505E-2</v>
      </c>
      <c r="AP27" s="4">
        <f>('PT green averages'!AP59-'PT green averages'!AP$25)/'PT green averages'!AP$25</f>
        <v>1.528326745718055E-2</v>
      </c>
      <c r="AQ27" s="4">
        <f>('PT green averages'!AQ59-'PT green averages'!AQ$25)/'PT green averages'!AQ$25</f>
        <v>3.5600975186187121E-2</v>
      </c>
      <c r="AR27" s="4">
        <f>('PT green averages'!AR59-'PT green averages'!AR$25)/'PT green averages'!AR$25</f>
        <v>3.789450693458557E-2</v>
      </c>
      <c r="AS27" s="4">
        <f>('PT green averages'!AS59-'PT green averages'!AS$25)/'PT green averages'!AS$25</f>
        <v>2.2564646889812016E-2</v>
      </c>
      <c r="AT27" s="4">
        <f>('PT green averages'!AT59-'PT green averages'!AT$25)/'PT green averages'!AT$25</f>
        <v>1.0146685783610904E-2</v>
      </c>
      <c r="AU27" s="4">
        <f>('PT green averages'!AU59-'PT green averages'!AU$25)/'PT green averages'!AU$25</f>
        <v>1.3058327194803505E-2</v>
      </c>
      <c r="AV27" s="4">
        <f>('PT green averages'!AV59-'PT green averages'!AV$25)/'PT green averages'!AV$25</f>
        <v>2.6791927627000781E-2</v>
      </c>
      <c r="AW27" s="4">
        <f>('PT green averages'!AW59-'PT green averages'!AW$25)/'PT green averages'!AW$25</f>
        <v>1.6027357752049647E-2</v>
      </c>
      <c r="AX27" s="4">
        <f>('PT green averages'!AX59-'PT green averages'!AX$25)/'PT green averages'!AX$25</f>
        <v>8.6010480747323904E-3</v>
      </c>
      <c r="AY27" s="4">
        <f>('PT green averages'!AY59-'PT green averages'!AY$25)/'PT green averages'!AY$25</f>
        <v>1.3110367892976588E-2</v>
      </c>
      <c r="AZ27" s="4">
        <f>('PT green averages'!AZ59-'PT green averages'!AZ$25)/'PT green averages'!AZ$25</f>
        <v>2.0336919017657721E-2</v>
      </c>
      <c r="BA27" s="4">
        <f>('PT green averages'!BA59-'PT green averages'!BA$25)/'PT green averages'!BA$25</f>
        <v>1.3497611960960804E-2</v>
      </c>
      <c r="BB27" s="4">
        <f>('PT green averages'!BB59-'PT green averages'!BB$25)/'PT green averages'!BB$25</f>
        <v>1.5172109144041527E-2</v>
      </c>
      <c r="BC27" s="4">
        <f>('PT green averages'!BC59-'PT green averages'!BC$25)/'PT green averages'!BC$25</f>
        <v>1.4544942463989588E-2</v>
      </c>
      <c r="BD27" s="4">
        <f>('PT green averages'!BD59-'PT green averages'!BD$25)/'PT green averages'!BD$25</f>
        <v>1.17535297843013E-2</v>
      </c>
      <c r="BE27" s="4">
        <f>('PT green averages'!BE59-'PT green averages'!BE$25)/'PT green averages'!BE$25</f>
        <v>2.3024859257385018E-2</v>
      </c>
      <c r="BF27" s="4">
        <f>('PT green averages'!BF59-'PT green averages'!BF$25)/'PT green averages'!BF$25</f>
        <v>2.7180627625401424E-2</v>
      </c>
      <c r="BG27" s="4">
        <f>('PT green averages'!BG59-'PT green averages'!BG$25)/'PT green averages'!BG$25</f>
        <v>1.7363060389766736E-2</v>
      </c>
      <c r="BH27" s="4">
        <f>('PT green averages'!BH59-'PT green averages'!BH$25)/'PT green averages'!BH$25</f>
        <v>1.0002500625156351E-2</v>
      </c>
      <c r="BI27" s="4">
        <f>('PT green averages'!BI59-'PT green averages'!BI$25)/'PT green averages'!BI$25</f>
        <v>1.6582162746238884E-2</v>
      </c>
      <c r="BJ27" s="4">
        <f>('PT green averages'!BJ59-'PT green averages'!BJ$25)/'PT green averages'!BJ$25</f>
        <v>3.8930325632162956E-2</v>
      </c>
      <c r="BK27" s="4">
        <f>('PT green averages'!BK59-'PT green averages'!BK$25)/'PT green averages'!BK$25</f>
        <v>1.8890149201640317E-2</v>
      </c>
      <c r="BL27" s="4">
        <f>('PT green averages'!BL59-'PT green averages'!BL$25)/'PT green averages'!BL$25</f>
        <v>1.3984735615373943E-2</v>
      </c>
      <c r="BM27" s="4">
        <f>('PT green averages'!BM59-'PT green averages'!BM$25)/'PT green averages'!BM$25</f>
        <v>1.4017711000125803E-2</v>
      </c>
      <c r="BN27" s="4">
        <f>('PT green averages'!BN59-'PT green averages'!BN$25)/'PT green averages'!BN$25</f>
        <v>2.0820854709758085E-2</v>
      </c>
      <c r="BO27" s="4">
        <f>('PT green averages'!BO59-'PT green averages'!BO$25)/'PT green averages'!BO$25</f>
        <v>1.6638096198447076E-2</v>
      </c>
      <c r="BP27" s="4">
        <f>('PT green averages'!BP59-'PT green averages'!BP$25)/'PT green averages'!BP$25</f>
        <v>2.4743462429659108E-2</v>
      </c>
      <c r="BQ27" s="4">
        <f>('PT green averages'!BQ59-'PT green averages'!BQ$25)/'PT green averages'!BQ$25</f>
        <v>2.2789214265004406E-2</v>
      </c>
      <c r="BR27" s="4">
        <f>('PT green averages'!BR59-'PT green averages'!BR$25)/'PT green averages'!BR$25</f>
        <v>3.150149459645895E-2</v>
      </c>
      <c r="BS27" s="4">
        <f>('PT green averages'!BS59-'PT green averages'!BS$25)/'PT green averages'!BS$25</f>
        <v>2.2227169839326089E-2</v>
      </c>
      <c r="BT27" s="4">
        <f>('PT green averages'!BT59-'PT green averages'!BT$25)/'PT green averages'!BT$25</f>
        <v>1.8318539039972742E-2</v>
      </c>
      <c r="BU27" s="4">
        <f>('PT green averages'!BU59-'PT green averages'!BU$25)/'PT green averages'!BU$25</f>
        <v>1.2123419532754075E-2</v>
      </c>
      <c r="BV27" s="4">
        <f>('PT green averages'!BV59-'PT green averages'!BV$25)/'PT green averages'!BV$25</f>
        <v>2.0367318106898933E-2</v>
      </c>
      <c r="BW27" s="4">
        <f>('PT green averages'!BW59-'PT green averages'!BW$25)/'PT green averages'!BW$25</f>
        <v>1.4064079462048998E-2</v>
      </c>
      <c r="BX27" s="4">
        <f>('PT green averages'!BX59-'PT green averages'!BX$25)/'PT green averages'!BX$25</f>
        <v>1.4057810772389821E-2</v>
      </c>
      <c r="BY27" s="4">
        <f>('PT green averages'!BY59-'PT green averages'!BY$25)/'PT green averages'!BY$25</f>
        <v>1.4815678954736396E-2</v>
      </c>
      <c r="BZ27" s="4">
        <f>('PT green averages'!BZ59-'PT green averages'!BZ$25)/'PT green averages'!BZ$25</f>
        <v>2.6381485729707776E-2</v>
      </c>
      <c r="CA27" s="4">
        <f>('PT green averages'!CA59-'PT green averages'!CA$25)/'PT green averages'!CA$25</f>
        <v>1.3352120236178175E-2</v>
      </c>
      <c r="CB27" s="4">
        <f>('PT green averages'!CB59-'PT green averages'!CB$25)/'PT green averages'!CB$25</f>
        <v>2.4577913091613612E-2</v>
      </c>
      <c r="CC27" s="4">
        <f>('PT green averages'!CC59-'PT green averages'!CC$25)/'PT green averages'!CC$25</f>
        <v>2.9314430062466958E-2</v>
      </c>
      <c r="CD27" s="4">
        <f>('PT green averages'!CD59-'PT green averages'!CD$25)/'PT green averages'!CD$25</f>
        <v>1.9324552208194741E-2</v>
      </c>
      <c r="CE27" s="4">
        <f>('PT green averages'!CE59-'PT green averages'!CE$25)/'PT green averages'!CE$25</f>
        <v>2.2299316181041504E-2</v>
      </c>
      <c r="CF27" s="4">
        <f>('PT green averages'!CF59-'PT green averages'!CF$25)/'PT green averages'!CF$25</f>
        <v>1.4690120421158854E-2</v>
      </c>
      <c r="CG27" s="4">
        <f>('PT green averages'!CG59-'PT green averages'!CG$25)/'PT green averages'!CG$25</f>
        <v>2.9410288078240046E-2</v>
      </c>
      <c r="CH27" s="4">
        <f>('PT green averages'!CH59-'PT green averages'!CH$25)/'PT green averages'!CH$25</f>
        <v>3.4206896551724278E-2</v>
      </c>
      <c r="CI27" s="4">
        <f>('PT green averages'!CI59-'PT green averages'!CI$25)/'PT green averages'!CI$25</f>
        <v>2.2274804177545748E-2</v>
      </c>
      <c r="CJ27" s="4">
        <f>('PT green averages'!CJ59-'PT green averages'!CJ$25)/'PT green averages'!CJ$25</f>
        <v>1.0022969304656506E-2</v>
      </c>
      <c r="CK27" s="4">
        <f>('PT green averages'!CK59-'PT green averages'!CK$25)/'PT green averages'!CK$25</f>
        <v>2.1132917868105321E-2</v>
      </c>
      <c r="CL27" s="4">
        <f>('PT green averages'!CL59-'PT green averages'!CL$25)/'PT green averages'!CL$25</f>
        <v>9.07549616036709E-3</v>
      </c>
      <c r="CM27" s="4">
        <f>('PT green averages'!CM59-'PT green averages'!CM$25)/'PT green averages'!CM$25</f>
        <v>2.1200185356811761E-2</v>
      </c>
      <c r="CN27" s="4">
        <f>('PT green averages'!CN59-'PT green averages'!CN$25)/'PT green averages'!CN$25</f>
        <v>2.5062487333648572E-2</v>
      </c>
      <c r="CO27" s="4">
        <f>('PT green averages'!CO59-'PT green averages'!CO$25)/'PT green averages'!CO$25</f>
        <v>1.9650244452801887E-2</v>
      </c>
      <c r="CP27" s="4">
        <f>('PT green averages'!CP59-'PT green averages'!CP$25)/'PT green averages'!CP$25</f>
        <v>1.4844673239117319E-2</v>
      </c>
      <c r="CQ27" s="4">
        <f>('PT green averages'!CQ59-'PT green averages'!CQ$25)/'PT green averages'!CQ$25</f>
        <v>1.900129592540855E-2</v>
      </c>
      <c r="CR27" s="4">
        <f>('PT green averages'!CR59-'PT green averages'!CR$25)/'PT green averages'!CR$25</f>
        <v>8.1422615945805181E-3</v>
      </c>
      <c r="CS27" s="4">
        <f>('PT green averages'!CS59-'PT green averages'!CS$25)/'PT green averages'!CS$25</f>
        <v>1.091970802919706E-2</v>
      </c>
      <c r="CT27" s="4">
        <f>('PT green averages'!CT59-'PT green averages'!CT$25)/'PT green averages'!CT$25</f>
        <v>1.9065546867458226E-2</v>
      </c>
      <c r="CU27" s="4">
        <f>('PT green averages'!CU59-'PT green averages'!CU$25)/'PT green averages'!CU$25</f>
        <v>1.567469332121774E-2</v>
      </c>
      <c r="CV27" s="4">
        <f>('PT green averages'!CV59-'PT green averages'!CV$25)/'PT green averages'!CV$25</f>
        <v>1.5957782974151503E-2</v>
      </c>
      <c r="CW27" s="4">
        <f>('PT green averages'!CW59-'PT green averages'!CW$25)/'PT green averages'!CW$25</f>
        <v>2.0167016985740933E-2</v>
      </c>
      <c r="CX27" s="4">
        <f>('PT green averages'!CX59-'PT green averages'!CX$25)/'PT green averages'!CX$25</f>
        <v>1.8758423412272747E-2</v>
      </c>
      <c r="CY27" s="4">
        <f>('PT green averages'!CY59-'PT green averages'!CY$25)/'PT green averages'!CY$25</f>
        <v>1.7346478510213287E-2</v>
      </c>
      <c r="CZ27" s="4">
        <f>('PT green averages'!CZ59-'PT green averages'!CZ$25)/'PT green averages'!CZ$25</f>
        <v>3.7191650853889896E-2</v>
      </c>
      <c r="DA27" s="4">
        <f>('PT green averages'!DA59-'PT green averages'!DA$25)/'PT green averages'!DA$25</f>
        <v>1.9615169064076229E-2</v>
      </c>
      <c r="DB27" s="4">
        <f>('PT green averages'!DB59-'PT green averages'!DB$25)/'PT green averages'!DB$25</f>
        <v>1.3069908814589741E-2</v>
      </c>
      <c r="DC27" s="4">
        <f>('PT green averages'!DC59-'PT green averages'!DC$25)/'PT green averages'!DC$25</f>
        <v>3.0419048618031186E-2</v>
      </c>
      <c r="DD27" s="4">
        <f>('PT green averages'!DD59-'PT green averages'!DD$25)/'PT green averages'!DD$25</f>
        <v>1.9516629237514745E-2</v>
      </c>
      <c r="DE27" s="4">
        <f>('PT green averages'!DE59-'PT green averages'!DE$25)/'PT green averages'!DE$25</f>
        <v>1.9982415474382561E-2</v>
      </c>
      <c r="DF27" s="4">
        <f>('PT green averages'!DF59-'PT green averages'!DF$25)/'PT green averages'!DF$25</f>
        <v>8.702329152802708E-3</v>
      </c>
      <c r="DG27" s="4">
        <f>('PT green averages'!DG59-'PT green averages'!DG$25)/'PT green averages'!DG$25</f>
        <v>2.2807959048877221E-2</v>
      </c>
      <c r="DH27" s="4">
        <f>('PT green averages'!DH59-'PT green averages'!DH$25)/'PT green averages'!DH$25</f>
        <v>9.3419983753047133E-3</v>
      </c>
      <c r="DI27" s="4">
        <f>('PT green averages'!DI59-'PT green averages'!DI$25)/'PT green averages'!DI$25</f>
        <v>1.2038073908174711E-2</v>
      </c>
      <c r="DK27" s="4">
        <f t="shared" si="8"/>
        <v>4.9560667390660375E-2</v>
      </c>
      <c r="DL27" s="4">
        <f t="shared" si="9"/>
        <v>8.1422615945805181E-3</v>
      </c>
      <c r="DM27" s="4">
        <f t="shared" si="10"/>
        <v>1.9861729398008489E-2</v>
      </c>
    </row>
    <row r="28" spans="1:121">
      <c r="A28" t="s">
        <v>227</v>
      </c>
      <c r="B28" s="4">
        <f>('PT green averages'!B60-'PT green averages'!B$25)/'PT green averages'!B$25</f>
        <v>8.168112499818898E-3</v>
      </c>
      <c r="C28" s="4">
        <f>('PT green averages'!C60-'PT green averages'!C$25)/'PT green averages'!C$25</f>
        <v>8.6260782597826421E-3</v>
      </c>
      <c r="D28" s="4">
        <f>('PT green averages'!D60-'PT green averages'!D$25)/'PT green averages'!D$25</f>
        <v>9.0958742962776833E-3</v>
      </c>
      <c r="E28" s="4">
        <f>('PT green averages'!E60-'PT green averages'!E$25)/'PT green averages'!E$25</f>
        <v>6.8242548818087815E-3</v>
      </c>
      <c r="F28" s="4">
        <f>('PT green averages'!F60-'PT green averages'!F$25)/'PT green averages'!F$25</f>
        <v>8.771929824561429E-3</v>
      </c>
      <c r="G28" s="4">
        <f>('PT green averages'!G60-'PT green averages'!G$25)/'PT green averages'!G$25</f>
        <v>1.1510184404001388E-2</v>
      </c>
      <c r="H28" s="4">
        <f>('PT green averages'!H60-'PT green averages'!H$25)/'PT green averages'!H$25</f>
        <v>9.592141130484115E-3</v>
      </c>
      <c r="I28" s="4">
        <f>('PT green averages'!I60-'PT green averages'!I$25)/'PT green averages'!I$25</f>
        <v>1.0049313607890239E-2</v>
      </c>
      <c r="J28" s="4">
        <f>('PT green averages'!J60-'PT green averages'!J$25)/'PT green averages'!J$25</f>
        <v>1.3199354918744516E-2</v>
      </c>
      <c r="K28" s="4">
        <f>('PT green averages'!K60-'PT green averages'!K$25)/'PT green averages'!K$25</f>
        <v>1.2715535021862862E-2</v>
      </c>
      <c r="L28" s="4">
        <f>('PT green averages'!L60-'PT green averages'!L$25)/'PT green averages'!L$25</f>
        <v>1.2255279790350021E-2</v>
      </c>
      <c r="M28" s="4">
        <f>('PT green averages'!M60-'PT green averages'!M$25)/'PT green averages'!M$25</f>
        <v>1.3547806973723609E-2</v>
      </c>
      <c r="N28" s="4">
        <f>('PT green averages'!N60-'PT green averages'!N$25)/'PT green averages'!N$25</f>
        <v>8.7910010397957584E-3</v>
      </c>
      <c r="O28" s="4">
        <f>('PT green averages'!O60-'PT green averages'!O$25)/'PT green averages'!O$25</f>
        <v>8.5976259123614427E-3</v>
      </c>
      <c r="P28" s="4">
        <f>('PT green averages'!P60-'PT green averages'!P$25)/'PT green averages'!P$25</f>
        <v>2.3101984401224188E-2</v>
      </c>
      <c r="Q28" s="4">
        <f>('PT green averages'!Q60-'PT green averages'!Q$25)/'PT green averages'!Q$25</f>
        <v>1.2392122150918327E-2</v>
      </c>
      <c r="R28" s="4">
        <f>('PT green averages'!R60-'PT green averages'!R$25)/'PT green averages'!R$25</f>
        <v>8.5289193543292528E-3</v>
      </c>
      <c r="S28" s="4">
        <f>('PT green averages'!S60-'PT green averages'!S$25)/'PT green averages'!S$25</f>
        <v>9.7504515721726498E-3</v>
      </c>
      <c r="T28" s="4">
        <f>('PT green averages'!T60-'PT green averages'!T$25)/'PT green averages'!T$25</f>
        <v>1.3291333743085398E-2</v>
      </c>
      <c r="U28" s="4">
        <f>('PT green averages'!U60-'PT green averages'!U$25)/'PT green averages'!U$25</f>
        <v>1.1765778912805605E-2</v>
      </c>
      <c r="V28" s="4">
        <f>('PT green averages'!V60-'PT green averages'!V$25)/'PT green averages'!V$25</f>
        <v>9.8355873220946147E-3</v>
      </c>
      <c r="W28" s="4">
        <f>('PT green averages'!W60-'PT green averages'!W$25)/'PT green averages'!W$25</f>
        <v>5.9011385726187174E-3</v>
      </c>
      <c r="X28" s="4">
        <f>('PT green averages'!X60-'PT green averages'!X$25)/'PT green averages'!X$25</f>
        <v>9.1402244185182311E-3</v>
      </c>
      <c r="Y28" s="4">
        <f>('PT green averages'!Y60-'PT green averages'!Y$25)/'PT green averages'!Y$25</f>
        <v>7.4463007159904478E-3</v>
      </c>
      <c r="Z28" s="4">
        <f>('PT green averages'!Z60-'PT green averages'!Z$25)/'PT green averages'!Z$25</f>
        <v>1.0329757647993782E-2</v>
      </c>
      <c r="AA28" s="4">
        <f>('PT green averages'!AA60-'PT green averages'!AA$25)/'PT green averages'!AA$25</f>
        <v>8.845130175501854E-3</v>
      </c>
      <c r="AB28" s="4">
        <f>('PT green averages'!AB60-'PT green averages'!AB$25)/'PT green averages'!AB$25</f>
        <v>6.3793688496776605E-3</v>
      </c>
      <c r="AC28" s="4">
        <f>('PT green averages'!AC60-'PT green averages'!AC$25)/'PT green averages'!AC$25</f>
        <v>8.3478513356562509E-3</v>
      </c>
      <c r="AD28" s="4">
        <f>('PT green averages'!AD60-'PT green averages'!AD$25)/'PT green averages'!AD$25</f>
        <v>7.7821011673151093E-3</v>
      </c>
      <c r="AE28" s="4">
        <f>('PT green averages'!AE60-'PT green averages'!AE$25)/'PT green averages'!AE$25</f>
        <v>1.1951835221053041E-2</v>
      </c>
      <c r="AF28" s="4">
        <f>('PT green averages'!AF60-'PT green averages'!AF$25)/'PT green averages'!AF$25</f>
        <v>8.4291735123937471E-3</v>
      </c>
      <c r="AG28" s="4">
        <f>('PT green averages'!AG60-'PT green averages'!AG$25)/'PT green averages'!AG$25</f>
        <v>8.7296246448331366E-3</v>
      </c>
      <c r="AH28" s="4">
        <f>('PT green averages'!AH60-'PT green averages'!AH$25)/'PT green averages'!AH$25</f>
        <v>9.4668425018839385E-3</v>
      </c>
      <c r="AI28" s="4">
        <f>('PT green averages'!AI60-'PT green averages'!AI$25)/'PT green averages'!AI$25</f>
        <v>1.3163936935558004E-2</v>
      </c>
      <c r="AJ28" s="4">
        <f>('PT green averages'!AJ60-'PT green averages'!AJ$25)/'PT green averages'!AJ$25</f>
        <v>8.3033671134357875E-3</v>
      </c>
      <c r="AK28" s="4">
        <f>('PT green averages'!AK60-'PT green averages'!AK$25)/'PT green averages'!AK$25</f>
        <v>9.1523588283583725E-3</v>
      </c>
      <c r="AL28" s="4">
        <f>('PT green averages'!AL60-'PT green averages'!AL$25)/'PT green averages'!AL$25</f>
        <v>1.2089475045254585E-2</v>
      </c>
      <c r="AM28" s="4">
        <f>('PT green averages'!AM60-'PT green averages'!AM$25)/'PT green averages'!AM$25</f>
        <v>7.9744816586921861E-3</v>
      </c>
      <c r="AN28" s="4">
        <f>('PT green averages'!AN60-'PT green averages'!AN$25)/'PT green averages'!AN$25</f>
        <v>8.4211660352287929E-3</v>
      </c>
      <c r="AO28" s="4">
        <f>('PT green averages'!AO60-'PT green averages'!AO$25)/'PT green averages'!AO$25</f>
        <v>1.2571736817657312E-2</v>
      </c>
      <c r="AP28" s="4">
        <f>('PT green averages'!AP60-'PT green averages'!AP$25)/'PT green averages'!AP$25</f>
        <v>7.6855511638121016E-3</v>
      </c>
      <c r="AQ28" s="4">
        <f>('PT green averages'!AQ60-'PT green averages'!AQ$25)/'PT green averages'!AQ$25</f>
        <v>1.1410568969931777E-2</v>
      </c>
      <c r="AR28" s="4">
        <f>('PT green averages'!AR60-'PT green averages'!AR$25)/'PT green averages'!AR$25</f>
        <v>1.9657092934367106E-2</v>
      </c>
      <c r="AS28" s="4">
        <f>('PT green averages'!AS60-'PT green averages'!AS$25)/'PT green averages'!AS$25</f>
        <v>1.346924583203705E-2</v>
      </c>
      <c r="AT28" s="4">
        <f>('PT green averages'!AT60-'PT green averages'!AT$25)/'PT green averages'!AT$25</f>
        <v>4.9630528289401014E-3</v>
      </c>
      <c r="AU28" s="4">
        <f>('PT green averages'!AU60-'PT green averages'!AU$25)/'PT green averages'!AU$25</f>
        <v>9.5091408290363458E-3</v>
      </c>
      <c r="AV28" s="4">
        <f>('PT green averages'!AV60-'PT green averages'!AV$25)/'PT green averages'!AV$25</f>
        <v>1.0525400139178959E-2</v>
      </c>
      <c r="AW28" s="4">
        <f>('PT green averages'!AW60-'PT green averages'!AW$25)/'PT green averages'!AW$25</f>
        <v>1.0032549132709737E-2</v>
      </c>
      <c r="AX28" s="4">
        <f>('PT green averages'!AX60-'PT green averages'!AX$25)/'PT green averages'!AX$25</f>
        <v>4.8416495784917831E-3</v>
      </c>
      <c r="AY28" s="4">
        <f>('PT green averages'!AY60-'PT green averages'!AY$25)/'PT green averages'!AY$25</f>
        <v>8.2274247491638686E-3</v>
      </c>
      <c r="AZ28" s="4">
        <f>('PT green averages'!AZ60-'PT green averages'!AZ$25)/'PT green averages'!AZ$25</f>
        <v>6.8601583113456063E-3</v>
      </c>
      <c r="BA28" s="4">
        <f>('PT green averages'!BA60-'PT green averages'!BA$25)/'PT green averages'!BA$25</f>
        <v>8.7215338824669052E-3</v>
      </c>
      <c r="BB28" s="4">
        <f>('PT green averages'!BB60-'PT green averages'!BB$25)/'PT green averages'!BB$25</f>
        <v>9.1746236705291095E-3</v>
      </c>
      <c r="BC28" s="4">
        <f>('PT green averages'!BC60-'PT green averages'!BC$25)/'PT green averages'!BC$25</f>
        <v>9.3747485314235358E-3</v>
      </c>
      <c r="BD28" s="4">
        <f>('PT green averages'!BD60-'PT green averages'!BD$25)/'PT green averages'!BD$25</f>
        <v>8.158551577692524E-3</v>
      </c>
      <c r="BE28" s="4">
        <f>('PT green averages'!BE60-'PT green averages'!BE$25)/'PT green averages'!BE$25</f>
        <v>1.3283572648491263E-2</v>
      </c>
      <c r="BF28" s="4">
        <f>('PT green averages'!BF60-'PT green averages'!BF$25)/'PT green averages'!BF$25</f>
        <v>8.2365538258792025E-3</v>
      </c>
      <c r="BG28" s="4">
        <f>('PT green averages'!BG60-'PT green averages'!BG$25)/'PT green averages'!BG$25</f>
        <v>9.3030716176117998E-3</v>
      </c>
      <c r="BH28" s="4">
        <f>('PT green averages'!BH60-'PT green averages'!BH$25)/'PT green averages'!BH$25</f>
        <v>6.0848545469700888E-3</v>
      </c>
      <c r="BI28" s="4">
        <f>('PT green averages'!BI60-'PT green averages'!BI$25)/'PT green averages'!BI$25</f>
        <v>9.0183692128666965E-3</v>
      </c>
      <c r="BJ28" s="4">
        <f>('PT green averages'!BJ60-'PT green averages'!BJ$25)/'PT green averages'!BJ$25</f>
        <v>9.732581408040699E-3</v>
      </c>
      <c r="BK28" s="4">
        <f>('PT green averages'!BK60-'PT green averages'!BK$25)/'PT green averages'!BK$25</f>
        <v>6.6311840153563976E-3</v>
      </c>
      <c r="BL28" s="4">
        <f>('PT green averages'!BL60-'PT green averages'!BL$25)/'PT green averages'!BL$25</f>
        <v>7.4950870618343528E-3</v>
      </c>
      <c r="BM28" s="4">
        <f>('PT green averages'!BM60-'PT green averages'!BM$25)/'PT green averages'!BM$25</f>
        <v>7.5124858353967598E-3</v>
      </c>
      <c r="BN28" s="4">
        <f>('PT green averages'!BN60-'PT green averages'!BN$25)/'PT green averages'!BN$25</f>
        <v>9.5445193885257563E-3</v>
      </c>
      <c r="BO28" s="4">
        <f>('PT green averages'!BO60-'PT green averages'!BO$25)/'PT green averages'!BO$25</f>
        <v>1.0251756243487604E-2</v>
      </c>
      <c r="BP28" s="4">
        <f>('PT green averages'!BP60-'PT green averages'!BP$25)/'PT green averages'!BP$25</f>
        <v>1.3075140681893426E-2</v>
      </c>
      <c r="BQ28" s="4">
        <f>('PT green averages'!BQ60-'PT green averages'!BQ$25)/'PT green averages'!BQ$25</f>
        <v>1.3163235720498783E-2</v>
      </c>
      <c r="BR28" s="4">
        <f>('PT green averages'!BR60-'PT green averages'!BR$25)/'PT green averages'!BR$25</f>
        <v>6.6681995861117708E-3</v>
      </c>
      <c r="BS28" s="4">
        <f>('PT green averages'!BS60-'PT green averages'!BS$25)/'PT green averages'!BS$25</f>
        <v>1.1929941741808558E-2</v>
      </c>
      <c r="BT28" s="4">
        <f>('PT green averages'!BT60-'PT green averages'!BT$25)/'PT green averages'!BT$25</f>
        <v>9.4419630236895462E-3</v>
      </c>
      <c r="BU28" s="4">
        <f>('PT green averages'!BU60-'PT green averages'!BU$25)/'PT green averages'!BU$25</f>
        <v>7.7527446797439944E-3</v>
      </c>
      <c r="BV28" s="4">
        <f>('PT green averages'!BV60-'PT green averages'!BV$25)/'PT green averages'!BV$25</f>
        <v>6.8872145043559598E-3</v>
      </c>
      <c r="BW28" s="4">
        <f>('PT green averages'!BW60-'PT green averages'!BW$25)/'PT green averages'!BW$25</f>
        <v>8.9219004087373877E-3</v>
      </c>
      <c r="BX28" s="4">
        <f>('PT green averages'!BX60-'PT green averages'!BX$25)/'PT green averages'!BX$25</f>
        <v>8.8980150581792778E-3</v>
      </c>
      <c r="BY28" s="4">
        <f>('PT green averages'!BY60-'PT green averages'!BY$25)/'PT green averages'!BY$25</f>
        <v>9.3715974490589486E-3</v>
      </c>
      <c r="BZ28" s="4">
        <f>('PT green averages'!BZ60-'PT green averages'!BZ$25)/'PT green averages'!BZ$25</f>
        <v>1.0930436542743333E-2</v>
      </c>
      <c r="CA28" s="4">
        <f>('PT green averages'!CA60-'PT green averages'!CA$25)/'PT green averages'!CA$25</f>
        <v>8.3870101986044093E-3</v>
      </c>
      <c r="CB28" s="4">
        <f>('PT green averages'!CB60-'PT green averages'!CB$25)/'PT green averages'!CB$25</f>
        <v>8.4694159977857925E-3</v>
      </c>
      <c r="CC28" s="4">
        <f>('PT green averages'!CC60-'PT green averages'!CC$25)/'PT green averages'!CC$25</f>
        <v>1.6977695968042047E-2</v>
      </c>
      <c r="CD28" s="4">
        <f>('PT green averages'!CD60-'PT green averages'!CD$25)/'PT green averages'!CD$25</f>
        <v>8.3405496558954743E-3</v>
      </c>
      <c r="CE28" s="4">
        <f>('PT green averages'!CE60-'PT green averages'!CE$25)/'PT green averages'!CE$25</f>
        <v>1.2372911945775684E-2</v>
      </c>
      <c r="CF28" s="4">
        <f>('PT green averages'!CF60-'PT green averages'!CF$25)/'PT green averages'!CF$25</f>
        <v>9.3941113422860989E-3</v>
      </c>
      <c r="CG28" s="4">
        <f>('PT green averages'!CG60-'PT green averages'!CG$25)/'PT green averages'!CG$25</f>
        <v>6.717474470584686E-3</v>
      </c>
      <c r="CH28" s="4">
        <f>('PT green averages'!CH60-'PT green averages'!CH$25)/'PT green averages'!CH$25</f>
        <v>1.147586206896551E-2</v>
      </c>
      <c r="CI28" s="4">
        <f>('PT green averages'!CI60-'PT green averages'!CI$25)/'PT green averages'!CI$25</f>
        <v>5.303524804177613E-3</v>
      </c>
      <c r="CJ28" s="4">
        <f>('PT green averages'!CJ60-'PT green averages'!CJ$25)/'PT green averages'!CJ$25</f>
        <v>4.8722767453191771E-3</v>
      </c>
      <c r="CK28" s="4">
        <f>('PT green averages'!CK60-'PT green averages'!CK$25)/'PT green averages'!CK$25</f>
        <v>1.1626825411589629E-2</v>
      </c>
      <c r="CL28" s="4">
        <f>('PT green averages'!CL60-'PT green averages'!CL$25)/'PT green averages'!CL$25</f>
        <v>4.4380173531466177E-3</v>
      </c>
      <c r="CM28" s="4">
        <f>('PT green averages'!CM60-'PT green averages'!CM$25)/'PT green averages'!CM$25</f>
        <v>1.2048192771084328E-2</v>
      </c>
      <c r="CN28" s="4">
        <f>('PT green averages'!CN60-'PT green averages'!CN$25)/'PT green averages'!CN$25</f>
        <v>9.9304195095588441E-3</v>
      </c>
      <c r="CO28" s="4">
        <f>('PT green averages'!CO60-'PT green averages'!CO$25)/'PT green averages'!CO$25</f>
        <v>8.1797668296352266E-3</v>
      </c>
      <c r="CP28" s="4">
        <f>('PT green averages'!CP60-'PT green averages'!CP$25)/'PT green averages'!CP$25</f>
        <v>9.9719942369643454E-3</v>
      </c>
      <c r="CQ28" s="4">
        <f>('PT green averages'!CQ60-'PT green averages'!CQ$25)/'PT green averages'!CQ$25</f>
        <v>1.2168234680310343E-2</v>
      </c>
      <c r="CR28" s="4">
        <f>('PT green averages'!CR60-'PT green averages'!CR$25)/'PT green averages'!CR$25</f>
        <v>4.7550807712350282E-3</v>
      </c>
      <c r="CS28" s="4">
        <f>('PT green averages'!CS60-'PT green averages'!CS$25)/'PT green averages'!CS$25</f>
        <v>7.6496350364963018E-3</v>
      </c>
      <c r="CT28" s="4">
        <f>('PT green averages'!CT60-'PT green averages'!CT$25)/'PT green averages'!CT$25</f>
        <v>6.3230041509797844E-3</v>
      </c>
      <c r="CU28" s="4">
        <f>('PT green averages'!CU60-'PT green averages'!CU$25)/'PT green averages'!CU$25</f>
        <v>6.5311222171740421E-3</v>
      </c>
      <c r="CV28" s="4">
        <f>('PT green averages'!CV60-'PT green averages'!CV$25)/'PT green averages'!CV$25</f>
        <v>8.4212854705176914E-3</v>
      </c>
      <c r="CW28" s="4">
        <f>('PT green averages'!CW60-'PT green averages'!CW$25)/'PT green averages'!CW$25</f>
        <v>1.2611486678407087E-2</v>
      </c>
      <c r="CX28" s="4">
        <f>('PT green averages'!CX60-'PT green averages'!CX$25)/'PT green averages'!CX$25</f>
        <v>8.3890309981572032E-3</v>
      </c>
      <c r="CY28" s="4">
        <f>('PT green averages'!CY60-'PT green averages'!CY$25)/'PT green averages'!CY$25</f>
        <v>1.0670790643727165E-2</v>
      </c>
      <c r="CZ28" s="4">
        <f>('PT green averages'!CZ60-'PT green averages'!CZ$25)/'PT green averages'!CZ$25</f>
        <v>1.2198427758200028E-2</v>
      </c>
      <c r="DA28" s="4">
        <f>('PT green averages'!DA60-'PT green averages'!DA$25)/'PT green averages'!DA$25</f>
        <v>1.3917429478796919E-2</v>
      </c>
      <c r="DB28" s="4">
        <f>('PT green averages'!DB60-'PT green averages'!DB$25)/'PT green averages'!DB$25</f>
        <v>8.4927588056498832E-3</v>
      </c>
      <c r="DC28" s="4">
        <f>('PT green averages'!DC60-'PT green averages'!DC$25)/'PT green averages'!DC$25</f>
        <v>1.185293963392251E-2</v>
      </c>
      <c r="DD28" s="4">
        <f>('PT green averages'!DD60-'PT green averages'!DD$25)/'PT green averages'!DD$25</f>
        <v>1.1977328627954149E-2</v>
      </c>
      <c r="DE28" s="4">
        <f>('PT green averages'!DE60-'PT green averages'!DE$25)/'PT green averages'!DE$25</f>
        <v>7.9130365278554972E-3</v>
      </c>
      <c r="DF28" s="4">
        <f>('PT green averages'!DF60-'PT green averages'!DF$25)/'PT green averages'!DF$25</f>
        <v>5.3749680061428683E-3</v>
      </c>
      <c r="DG28" s="4">
        <f>('PT green averages'!DG60-'PT green averages'!DG$25)/'PT green averages'!DG$25</f>
        <v>1.2136723910171803E-2</v>
      </c>
      <c r="DH28" s="4">
        <f>('PT green averages'!DH60-'PT green averages'!DH$25)/'PT green averages'!DH$25</f>
        <v>4.8160612742253533E-3</v>
      </c>
      <c r="DI28" s="4">
        <f>('PT green averages'!DI60-'PT green averages'!DI$25)/'PT green averages'!DI$25</f>
        <v>8.3286674132138378E-3</v>
      </c>
      <c r="DK28" s="4">
        <f t="shared" si="8"/>
        <v>2.3101984401224188E-2</v>
      </c>
      <c r="DL28" s="4">
        <f t="shared" si="9"/>
        <v>4.4380173531466177E-3</v>
      </c>
      <c r="DM28" s="4">
        <f t="shared" si="10"/>
        <v>9.5947885708988854E-3</v>
      </c>
    </row>
    <row r="29" spans="1:121">
      <c r="A29" t="s">
        <v>228</v>
      </c>
      <c r="B29" s="4">
        <f>('PT green averages'!B61-'PT green averages'!B$25)/'PT green averages'!B$25</f>
        <v>0</v>
      </c>
      <c r="C29" s="4">
        <f>('PT green averages'!C61-'PT green averages'!C$25)/'PT green averages'!C$25</f>
        <v>0</v>
      </c>
      <c r="D29" s="4">
        <f>('PT green averages'!D61-'PT green averages'!D$25)/'PT green averages'!D$25</f>
        <v>-1.0503319048815355E-4</v>
      </c>
      <c r="E29" s="4">
        <f>('PT green averages'!E61-'PT green averages'!E$25)/'PT green averages'!E$25</f>
        <v>-2.0554984583817776E-5</v>
      </c>
      <c r="F29" s="4">
        <f>('PT green averages'!F61-'PT green averages'!F$25)/'PT green averages'!F$25</f>
        <v>-2.1010610358233696E-4</v>
      </c>
      <c r="G29" s="4">
        <f>('PT green averages'!G61-'PT green averages'!G$25)/'PT green averages'!G$25</f>
        <v>-8.0350327427594929E-4</v>
      </c>
      <c r="H29" s="4">
        <f>('PT green averages'!H61-'PT green averages'!H$25)/'PT green averages'!H$25</f>
        <v>2.5716196060304486E-5</v>
      </c>
      <c r="I29" s="4">
        <f>('PT green averages'!I61-'PT green averages'!I$25)/'PT green averages'!I$25</f>
        <v>-1.5993602558973908E-4</v>
      </c>
      <c r="J29" s="4">
        <f>('PT green averages'!J61-'PT green averages'!J$25)/'PT green averages'!J$25</f>
        <v>4.9621635032794834E-5</v>
      </c>
      <c r="K29" s="4">
        <f>('PT green averages'!K61-'PT green averages'!K$25)/'PT green averages'!K$25</f>
        <v>-5.0532134312354486E-4</v>
      </c>
      <c r="L29" s="4">
        <f>('PT green averages'!L61-'PT green averages'!L$25)/'PT green averages'!L$25</f>
        <v>-5.395406197009451E-4</v>
      </c>
      <c r="M29" s="4">
        <f>('PT green averages'!M61-'PT green averages'!M$25)/'PT green averages'!M$25</f>
        <v>9.1917274452983709E-4</v>
      </c>
      <c r="N29" s="4">
        <f>('PT green averages'!N61-'PT green averages'!N$25)/'PT green averages'!N$25</f>
        <v>9.4526892901124874E-5</v>
      </c>
      <c r="O29" s="4">
        <f>('PT green averages'!O61-'PT green averages'!O$25)/'PT green averages'!O$25</f>
        <v>6.4936751604002712E-5</v>
      </c>
      <c r="P29" s="4">
        <f>('PT green averages'!P61-'PT green averages'!P$25)/'PT green averages'!P$25</f>
        <v>0</v>
      </c>
      <c r="Q29" s="4">
        <f>('PT green averages'!Q61-'PT green averages'!Q$25)/'PT green averages'!Q$25</f>
        <v>-2.9505052740272895E-4</v>
      </c>
      <c r="R29" s="4">
        <f>('PT green averages'!R61-'PT green averages'!R$25)/'PT green averages'!R$25</f>
        <v>1.768961051268325E-3</v>
      </c>
      <c r="S29" s="4">
        <f>('PT green averages'!S61-'PT green averages'!S$25)/'PT green averages'!S$25</f>
        <v>-2.1044140083822534E-4</v>
      </c>
      <c r="T29" s="4">
        <f>('PT green averages'!T61-'PT green averages'!T$25)/'PT green averages'!T$25</f>
        <v>0</v>
      </c>
      <c r="U29" s="4">
        <f>('PT green averages'!U61-'PT green averages'!U$25)/'PT green averages'!U$25</f>
        <v>-4.560379423567855E-4</v>
      </c>
      <c r="V29" s="4">
        <f>('PT green averages'!V61-'PT green averages'!V$25)/'PT green averages'!V$25</f>
        <v>3.3340973973203003E-4</v>
      </c>
      <c r="W29" s="4">
        <f>('PT green averages'!W61-'PT green averages'!W$25)/'PT green averages'!W$25</f>
        <v>1.3885031935575296E-4</v>
      </c>
      <c r="X29" s="4">
        <f>('PT green averages'!X61-'PT green averages'!X$25)/'PT green averages'!X$25</f>
        <v>3.7155383815113297E-4</v>
      </c>
      <c r="Y29" s="4">
        <f>('PT green averages'!Y61-'PT green averages'!Y$25)/'PT green averages'!Y$25</f>
        <v>-4.7732696897372757E-4</v>
      </c>
      <c r="Z29" s="4">
        <f>('PT green averages'!Z61-'PT green averages'!Z$25)/'PT green averages'!Z$25</f>
        <v>7.3186542040550262E-5</v>
      </c>
      <c r="AA29" s="4">
        <f>('PT green averages'!AA61-'PT green averages'!AA$25)/'PT green averages'!AA$25</f>
        <v>-8.004642692766336E-5</v>
      </c>
      <c r="AB29" s="4">
        <f>('PT green averages'!AB61-'PT green averages'!AB$25)/'PT green averages'!AB$25</f>
        <v>0</v>
      </c>
      <c r="AC29" s="4">
        <f>('PT green averages'!AC61-'PT green averages'!AC$25)/'PT green averages'!AC$25</f>
        <v>0</v>
      </c>
      <c r="AD29" s="4">
        <f>('PT green averages'!AD61-'PT green averages'!AD$25)/'PT green averages'!AD$25</f>
        <v>-9.0489548457149509E-4</v>
      </c>
      <c r="AE29" s="4">
        <f>('PT green averages'!AE61-'PT green averages'!AE$25)/'PT green averages'!AE$25</f>
        <v>2.233987891785923E-4</v>
      </c>
      <c r="AF29" s="4">
        <f>('PT green averages'!AF61-'PT green averages'!AF$25)/'PT green averages'!AF$25</f>
        <v>1.4286734766770951E-4</v>
      </c>
      <c r="AG29" s="4">
        <f>('PT green averages'!AG61-'PT green averages'!AG$25)/'PT green averages'!AG$25</f>
        <v>-7.4771945566065977E-5</v>
      </c>
      <c r="AH29" s="4">
        <f>('PT green averages'!AH61-'PT green averages'!AH$25)/'PT green averages'!AH$25</f>
        <v>9.4197437829621834E-5</v>
      </c>
      <c r="AI29" s="4">
        <f>('PT green averages'!AI61-'PT green averages'!AI$25)/'PT green averages'!AI$25</f>
        <v>-2.5511505689055882E-4</v>
      </c>
      <c r="AJ29" s="4">
        <f>('PT green averages'!AJ61-'PT green averages'!AJ$25)/'PT green averages'!AJ$25</f>
        <v>-5.2304674730299628E-4</v>
      </c>
      <c r="AK29" s="4">
        <f>('PT green averages'!AK61-'PT green averages'!AK$25)/'PT green averages'!AK$25</f>
        <v>1.7466333641952995E-5</v>
      </c>
      <c r="AL29" s="4">
        <f>('PT green averages'!AL61-'PT green averages'!AL$25)/'PT green averages'!AL$25</f>
        <v>-1.9394879751753719E-4</v>
      </c>
      <c r="AM29" s="4">
        <f>('PT green averages'!AM61-'PT green averages'!AM$25)/'PT green averages'!AM$25</f>
        <v>-1.0319917440661031E-3</v>
      </c>
      <c r="AN29" s="4">
        <f>('PT green averages'!AN61-'PT green averages'!AN$25)/'PT green averages'!AN$25</f>
        <v>-8.9777889501338801E-5</v>
      </c>
      <c r="AO29" s="4">
        <f>('PT green averages'!AO61-'PT green averages'!AO$25)/'PT green averages'!AO$25</f>
        <v>-5.9936766711153716E-5</v>
      </c>
      <c r="AP29" s="4">
        <f>('PT green averages'!AP61-'PT green averages'!AP$25)/'PT green averages'!AP$25</f>
        <v>-1.3175230566532856E-4</v>
      </c>
      <c r="AQ29" s="4">
        <f>('PT green averages'!AQ61-'PT green averages'!AQ$25)/'PT green averages'!AQ$25</f>
        <v>-5.1208407084576664E-4</v>
      </c>
      <c r="AR29" s="4">
        <f>('PT green averages'!AR61-'PT green averages'!AR$25)/'PT green averages'!AR$25</f>
        <v>1.5288850060063473E-3</v>
      </c>
      <c r="AS29" s="4">
        <f>('PT green averages'!AS61-'PT green averages'!AS$25)/'PT green averages'!AS$25</f>
        <v>2.1960726900056957E-4</v>
      </c>
      <c r="AT29" s="4">
        <f>('PT green averages'!AT61-'PT green averages'!AT$25)/'PT green averages'!AT$25</f>
        <v>0</v>
      </c>
      <c r="AU29" s="4">
        <f>('PT green averages'!AU61-'PT green averages'!AU$25)/'PT green averages'!AU$25</f>
        <v>2.0089734145848327E-4</v>
      </c>
      <c r="AV29" s="4">
        <f>('PT green averages'!AV61-'PT green averages'!AV$25)/'PT green averages'!AV$25</f>
        <v>-7.828810020875603E-4</v>
      </c>
      <c r="AW29" s="4">
        <f>('PT green averages'!AW61-'PT green averages'!AW$25)/'PT green averages'!AW$25</f>
        <v>-2.0600716904951025E-4</v>
      </c>
      <c r="AX29" s="4">
        <f>('PT green averages'!AX61-'PT green averages'!AX$25)/'PT green averages'!AX$25</f>
        <v>0</v>
      </c>
      <c r="AY29" s="4">
        <f>('PT green averages'!AY61-'PT green averages'!AY$25)/'PT green averages'!AY$25</f>
        <v>0</v>
      </c>
      <c r="AZ29" s="4">
        <f>('PT green averages'!AZ61-'PT green averages'!AZ$25)/'PT green averages'!AZ$25</f>
        <v>-4.0592652729854242E-4</v>
      </c>
      <c r="BA29" s="4">
        <f>('PT green averages'!BA61-'PT green averages'!BA$25)/'PT green averages'!BA$25</f>
        <v>2.0765556863013295E-4</v>
      </c>
      <c r="BB29" s="4">
        <f>('PT green averages'!BB61-'PT green averages'!BB$25)/'PT green averages'!BB$25</f>
        <v>1.3592035067443436E-4</v>
      </c>
      <c r="BC29" s="4">
        <f>('PT green averages'!BC61-'PT green averages'!BC$25)/'PT green averages'!BC$25</f>
        <v>1.4082240283254328E-4</v>
      </c>
      <c r="BD29" s="4">
        <f>('PT green averages'!BD61-'PT green averages'!BD$25)/'PT green averages'!BD$25</f>
        <v>7.4507320344104457E-5</v>
      </c>
      <c r="BE29" s="4">
        <f>('PT green averages'!BE61-'PT green averages'!BE$25)/'PT green averages'!BE$25</f>
        <v>6.3255107850022143E-5</v>
      </c>
      <c r="BF29" s="4">
        <f>('PT green averages'!BF61-'PT green averages'!BF$25)/'PT green averages'!BF$25</f>
        <v>-7.4128984432915955E-4</v>
      </c>
      <c r="BG29" s="4">
        <f>('PT green averages'!BG61-'PT green averages'!BG$25)/'PT green averages'!BG$25</f>
        <v>-1.6039778651042832E-4</v>
      </c>
      <c r="BH29" s="4">
        <f>('PT green averages'!BH61-'PT green averages'!BH$25)/'PT green averages'!BH$25</f>
        <v>6.2515628907217028E-5</v>
      </c>
      <c r="BI29" s="4">
        <f>('PT green averages'!BI61-'PT green averages'!BI$25)/'PT green averages'!BI$25</f>
        <v>-8.3118610256775437E-5</v>
      </c>
      <c r="BJ29" s="4">
        <f>('PT green averages'!BJ61-'PT green averages'!BJ$25)/'PT green averages'!BJ$25</f>
        <v>-1.728215390212836E-3</v>
      </c>
      <c r="BK29" s="4">
        <f>('PT green averages'!BK61-'PT green averages'!BK$25)/'PT green averages'!BK$25</f>
        <v>-3.0538347439141705E-4</v>
      </c>
      <c r="BL29" s="4">
        <f>('PT green averages'!BL61-'PT green averages'!BL$25)/'PT green averages'!BL$25</f>
        <v>-4.5701750377085143E-5</v>
      </c>
      <c r="BM29" s="4">
        <f>('PT green averages'!BM61-'PT green averages'!BM$25)/'PT green averages'!BM$25</f>
        <v>0</v>
      </c>
      <c r="BN29" s="4">
        <f>('PT green averages'!BN61-'PT green averages'!BN$25)/'PT green averages'!BN$25</f>
        <v>2.083387588218494E-4</v>
      </c>
      <c r="BO29" s="4">
        <f>('PT green averages'!BO61-'PT green averages'!BO$25)/'PT green averages'!BO$25</f>
        <v>1.680615777621435E-4</v>
      </c>
      <c r="BP29" s="4">
        <f>('PT green averages'!BP61-'PT green averages'!BP$25)/'PT green averages'!BP$25</f>
        <v>2.4826216484618219E-4</v>
      </c>
      <c r="BQ29" s="4">
        <f>('PT green averages'!BQ61-'PT green averages'!BQ$25)/'PT green averages'!BQ$25</f>
        <v>-1.1597564511444075E-4</v>
      </c>
      <c r="BR29" s="4">
        <f>('PT green averages'!BR61-'PT green averages'!BR$25)/'PT green averages'!BR$25</f>
        <v>-9.9639763930398735E-4</v>
      </c>
      <c r="BS29" s="4">
        <f>('PT green averages'!BS61-'PT green averages'!BS$25)/'PT green averages'!BS$25</f>
        <v>-1.4842851311745392E-4</v>
      </c>
      <c r="BT29" s="4">
        <f>('PT green averages'!BT61-'PT green averages'!BT$25)/'PT green averages'!BT$25</f>
        <v>1.6961610222194441E-4</v>
      </c>
      <c r="BU29" s="4">
        <f>('PT green averages'!BU61-'PT green averages'!BU$25)/'PT green averages'!BU$25</f>
        <v>-1.5609553046461996E-4</v>
      </c>
      <c r="BV29" s="4">
        <f>('PT green averages'!BV61-'PT green averages'!BV$25)/'PT green averages'!BV$25</f>
        <v>1.1773016246774195E-4</v>
      </c>
      <c r="BW29" s="4">
        <f>('PT green averages'!BW61-'PT green averages'!BW$25)/'PT green averages'!BW$25</f>
        <v>1.7580099327563534E-4</v>
      </c>
      <c r="BX29" s="4">
        <f>('PT green averages'!BX61-'PT green averages'!BX$25)/'PT green averages'!BX$25</f>
        <v>1.579529300268273E-4</v>
      </c>
      <c r="BY29" s="4">
        <f>('PT green averages'!BY61-'PT green averages'!BY$25)/'PT green averages'!BY$25</f>
        <v>3.1109037175300184E-4</v>
      </c>
      <c r="BZ29" s="4">
        <f>('PT green averages'!BZ61-'PT green averages'!BZ$25)/'PT green averages'!BZ$25</f>
        <v>-1.3494366102154143E-4</v>
      </c>
      <c r="CA29" s="4">
        <f>('PT green averages'!CA61-'PT green averages'!CA$25)/'PT green averages'!CA$25</f>
        <v>3.3548040794416237E-4</v>
      </c>
      <c r="CB29" s="4">
        <f>('PT green averages'!CB61-'PT green averages'!CB$25)/'PT green averages'!CB$25</f>
        <v>-7.7497924162746323E-4</v>
      </c>
      <c r="CC29" s="4">
        <f>('PT green averages'!CC61-'PT green averages'!CC$25)/'PT green averages'!CC$25</f>
        <v>1.5665694088159076E-3</v>
      </c>
      <c r="CD29" s="4">
        <f>('PT green averages'!CD61-'PT green averages'!CD$25)/'PT green averages'!CD$25</f>
        <v>-4.5576774075818362E-5</v>
      </c>
      <c r="CE29" s="4">
        <f>('PT green averages'!CE61-'PT green averages'!CE$25)/'PT green averages'!CE$25</f>
        <v>-3.8101349589908995E-4</v>
      </c>
      <c r="CF29" s="4">
        <f>('PT green averages'!CF61-'PT green averages'!CF$25)/'PT green averages'!CF$25</f>
        <v>-1.2609545425878134E-4</v>
      </c>
      <c r="CG29" s="4">
        <f>('PT green averages'!CG61-'PT green averages'!CG$25)/'PT green averages'!CG$25</f>
        <v>-1.445913787390375E-3</v>
      </c>
      <c r="CH29" s="4">
        <f>('PT green averages'!CH61-'PT green averages'!CH$25)/'PT green averages'!CH$25</f>
        <v>-9.9310344827570687E-4</v>
      </c>
      <c r="CI29" s="4">
        <f>('PT green averages'!CI61-'PT green averages'!CI$25)/'PT green averages'!CI$25</f>
        <v>-1.1422976501305583E-3</v>
      </c>
      <c r="CJ29" s="4">
        <f>('PT green averages'!CJ61-'PT green averages'!CJ$25)/'PT green averages'!CJ$25</f>
        <v>-1.392079070091366E-4</v>
      </c>
      <c r="CK29" s="4">
        <f>('PT green averages'!CK61-'PT green averages'!CK$25)/'PT green averages'!CK$25</f>
        <v>9.3014603292648627E-5</v>
      </c>
      <c r="CL29" s="4">
        <f>('PT green averages'!CL61-'PT green averages'!CL$25)/'PT green averages'!CL$25</f>
        <v>0</v>
      </c>
      <c r="CM29" s="4">
        <f>('PT green averages'!CM61-'PT green averages'!CM$25)/'PT green averages'!CM$25</f>
        <v>1.1584800741418735E-4</v>
      </c>
      <c r="CN29" s="4">
        <f>('PT green averages'!CN61-'PT green averages'!CN$25)/'PT green averages'!CN$25</f>
        <v>-9.4575423900561525E-4</v>
      </c>
      <c r="CO29" s="4">
        <f>('PT green averages'!CO61-'PT green averages'!CO$25)/'PT green averages'!CO$25</f>
        <v>7.521624670929919E-4</v>
      </c>
      <c r="CP29" s="4">
        <f>('PT green averages'!CP61-'PT green averages'!CP$25)/'PT green averages'!CP$25</f>
        <v>-2.1044793032553257E-4</v>
      </c>
      <c r="CQ29" s="4">
        <f>('PT green averages'!CQ61-'PT green averages'!CQ$25)/'PT green averages'!CQ$25</f>
        <v>-6.3954760422101141E-4</v>
      </c>
      <c r="CR29" s="4">
        <f>('PT green averages'!CR61-'PT green averages'!CR$25)/'PT green averages'!CR$25</f>
        <v>0</v>
      </c>
      <c r="CS29" s="4">
        <f>('PT green averages'!CS61-'PT green averages'!CS$25)/'PT green averages'!CS$25</f>
        <v>-5.8394160583959479E-4</v>
      </c>
      <c r="CT29" s="4">
        <f>('PT green averages'!CT61-'PT green averages'!CT$25)/'PT green averages'!CT$25</f>
        <v>-2.4133603629701374E-4</v>
      </c>
      <c r="CU29" s="4">
        <f>('PT green averages'!CU61-'PT green averages'!CU$25)/'PT green averages'!CU$25</f>
        <v>-5.6792367105720735E-5</v>
      </c>
      <c r="CV29" s="4">
        <f>('PT green averages'!CV61-'PT green averages'!CV$25)/'PT green averages'!CV$25</f>
        <v>-2.2119699172091454E-4</v>
      </c>
      <c r="CW29" s="4">
        <f>('PT green averages'!CW61-'PT green averages'!CW$25)/'PT green averages'!CW$25</f>
        <v>-4.5446798841112661E-4</v>
      </c>
      <c r="CX29" s="4">
        <f>('PT green averages'!CX61-'PT green averages'!CX$25)/'PT green averages'!CX$25</f>
        <v>2.1591440437880513E-3</v>
      </c>
      <c r="CY29" s="4">
        <f>('PT green averages'!CY61-'PT green averages'!CY$25)/'PT green averages'!CY$25</f>
        <v>3.0929827952827174E-4</v>
      </c>
      <c r="CZ29" s="4">
        <f>('PT green averages'!CZ61-'PT green averages'!CZ$25)/'PT green averages'!CZ$25</f>
        <v>3.2529140688528389E-4</v>
      </c>
      <c r="DA29" s="4">
        <f>('PT green averages'!DA61-'PT green averages'!DA$25)/'PT green averages'!DA$25</f>
        <v>3.7362226788721566E-4</v>
      </c>
      <c r="DB29" s="4">
        <f>('PT green averages'!DB61-'PT green averages'!DB$25)/'PT green averages'!DB$25</f>
        <v>-4.4698730556050386E-4</v>
      </c>
      <c r="DC29" s="4">
        <f>('PT green averages'!DC61-'PT green averages'!DC$25)/'PT green averages'!DC$25</f>
        <v>-5.2446635548382021E-5</v>
      </c>
      <c r="DD29" s="4">
        <f>('PT green averages'!DD61-'PT green averages'!DD$25)/'PT green averages'!DD$25</f>
        <v>-5.3470217089134858E-5</v>
      </c>
      <c r="DE29" s="4">
        <f>('PT green averages'!DE61-'PT green averages'!DE$25)/'PT green averages'!DE$25</f>
        <v>-3.197186475900245E-4</v>
      </c>
      <c r="DF29" s="4">
        <f>('PT green averages'!DF61-'PT green averages'!DF$25)/'PT green averages'!DF$25</f>
        <v>1.9196314307649929E-4</v>
      </c>
      <c r="DG29" s="4">
        <f>('PT green averages'!DG61-'PT green averages'!DG$25)/'PT green averages'!DG$25</f>
        <v>2.2704755614275229E-4</v>
      </c>
      <c r="DH29" s="4">
        <f>('PT green averages'!DH61-'PT green averages'!DH$25)/'PT green averages'!DH$25</f>
        <v>5.8024834629279337E-5</v>
      </c>
      <c r="DI29" s="4">
        <f>('PT green averages'!DI61-'PT green averages'!DI$25)/'PT green averages'!DI$25</f>
        <v>1.3997760358344522E-4</v>
      </c>
      <c r="DK29" s="4">
        <f t="shared" si="8"/>
        <v>2.1591440437880513E-3</v>
      </c>
      <c r="DL29" s="4">
        <f t="shared" si="9"/>
        <v>-1.728215390212836E-3</v>
      </c>
      <c r="DM29" s="4">
        <f t="shared" si="10"/>
        <v>-6.936650697718945E-5</v>
      </c>
    </row>
    <row r="30" spans="1:121">
      <c r="A30" t="s">
        <v>229</v>
      </c>
      <c r="B30" s="4">
        <f>('PT green averages'!B62-'PT green averages'!B$25)/'PT green averages'!B$25</f>
        <v>0</v>
      </c>
      <c r="C30" s="4">
        <f>('PT green averages'!C62-'PT green averages'!C$25)/'PT green averages'!C$25</f>
        <v>0</v>
      </c>
      <c r="D30" s="4">
        <f>('PT green averages'!D62-'PT green averages'!D$25)/'PT green averages'!D$25</f>
        <v>-1.0503319048815355E-4</v>
      </c>
      <c r="E30" s="4">
        <f>('PT green averages'!E62-'PT green averages'!E$25)/'PT green averages'!E$25</f>
        <v>-2.0554984583817776E-5</v>
      </c>
      <c r="F30" s="4">
        <f>('PT green averages'!F62-'PT green averages'!F$25)/'PT green averages'!F$25</f>
        <v>-2.1010610358233696E-4</v>
      </c>
      <c r="G30" s="4">
        <f>('PT green averages'!G62-'PT green averages'!G$25)/'PT green averages'!G$25</f>
        <v>-8.0350327427594929E-4</v>
      </c>
      <c r="H30" s="4">
        <f>('PT green averages'!H62-'PT green averages'!H$25)/'PT green averages'!H$25</f>
        <v>2.5716196060304486E-5</v>
      </c>
      <c r="I30" s="4">
        <f>('PT green averages'!I62-'PT green averages'!I$25)/'PT green averages'!I$25</f>
        <v>-1.5993602558973908E-4</v>
      </c>
      <c r="J30" s="4">
        <f>('PT green averages'!J62-'PT green averages'!J$25)/'PT green averages'!J$25</f>
        <v>4.9621635032794834E-5</v>
      </c>
      <c r="K30" s="4">
        <f>('PT green averages'!K62-'PT green averages'!K$25)/'PT green averages'!K$25</f>
        <v>-5.0532134312354486E-4</v>
      </c>
      <c r="L30" s="4">
        <f>('PT green averages'!L62-'PT green averages'!L$25)/'PT green averages'!L$25</f>
        <v>-5.395406197009451E-4</v>
      </c>
      <c r="M30" s="4">
        <f>('PT green averages'!M62-'PT green averages'!M$25)/'PT green averages'!M$25</f>
        <v>9.1917274452983709E-4</v>
      </c>
      <c r="N30" s="4">
        <f>('PT green averages'!N62-'PT green averages'!N$25)/'PT green averages'!N$25</f>
        <v>9.4526892901124874E-5</v>
      </c>
      <c r="O30" s="4">
        <f>('PT green averages'!O62-'PT green averages'!O$25)/'PT green averages'!O$25</f>
        <v>6.4936751604002712E-5</v>
      </c>
      <c r="P30" s="4">
        <f>('PT green averages'!P62-'PT green averages'!P$25)/'PT green averages'!P$25</f>
        <v>0</v>
      </c>
      <c r="Q30" s="4">
        <f>('PT green averages'!Q62-'PT green averages'!Q$25)/'PT green averages'!Q$25</f>
        <v>-2.9505052740272895E-4</v>
      </c>
      <c r="R30" s="4">
        <f>('PT green averages'!R62-'PT green averages'!R$25)/'PT green averages'!R$25</f>
        <v>1.768961051268325E-3</v>
      </c>
      <c r="S30" s="4">
        <f>('PT green averages'!S62-'PT green averages'!S$25)/'PT green averages'!S$25</f>
        <v>-2.1044140083822534E-4</v>
      </c>
      <c r="T30" s="4">
        <f>('PT green averages'!T62-'PT green averages'!T$25)/'PT green averages'!T$25</f>
        <v>0</v>
      </c>
      <c r="U30" s="4">
        <f>('PT green averages'!U62-'PT green averages'!U$25)/'PT green averages'!U$25</f>
        <v>-4.560379423567855E-4</v>
      </c>
      <c r="V30" s="4">
        <f>('PT green averages'!V62-'PT green averages'!V$25)/'PT green averages'!V$25</f>
        <v>3.3340973973203003E-4</v>
      </c>
      <c r="W30" s="4">
        <f>('PT green averages'!W62-'PT green averages'!W$25)/'PT green averages'!W$25</f>
        <v>1.3885031935575296E-4</v>
      </c>
      <c r="X30" s="4">
        <f>('PT green averages'!X62-'PT green averages'!X$25)/'PT green averages'!X$25</f>
        <v>3.7155383815113297E-4</v>
      </c>
      <c r="Y30" s="4">
        <f>('PT green averages'!Y62-'PT green averages'!Y$25)/'PT green averages'!Y$25</f>
        <v>-4.7732696897372757E-4</v>
      </c>
      <c r="Z30" s="4">
        <f>('PT green averages'!Z62-'PT green averages'!Z$25)/'PT green averages'!Z$25</f>
        <v>7.3186542040550262E-5</v>
      </c>
      <c r="AA30" s="4">
        <f>('PT green averages'!AA62-'PT green averages'!AA$25)/'PT green averages'!AA$25</f>
        <v>-8.004642692766336E-5</v>
      </c>
      <c r="AB30" s="4">
        <f>('PT green averages'!AB62-'PT green averages'!AB$25)/'PT green averages'!AB$25</f>
        <v>0</v>
      </c>
      <c r="AC30" s="4">
        <f>('PT green averages'!AC62-'PT green averages'!AC$25)/'PT green averages'!AC$25</f>
        <v>0</v>
      </c>
      <c r="AD30" s="4">
        <f>('PT green averages'!AD62-'PT green averages'!AD$25)/'PT green averages'!AD$25</f>
        <v>-9.0489548457149509E-4</v>
      </c>
      <c r="AE30" s="4">
        <f>('PT green averages'!AE62-'PT green averages'!AE$25)/'PT green averages'!AE$25</f>
        <v>2.233987891785923E-4</v>
      </c>
      <c r="AF30" s="4">
        <f>('PT green averages'!AF62-'PT green averages'!AF$25)/'PT green averages'!AF$25</f>
        <v>1.4286734766770951E-4</v>
      </c>
      <c r="AG30" s="4">
        <f>('PT green averages'!AG62-'PT green averages'!AG$25)/'PT green averages'!AG$25</f>
        <v>-7.4771945566065977E-5</v>
      </c>
      <c r="AH30" s="4">
        <f>('PT green averages'!AH62-'PT green averages'!AH$25)/'PT green averages'!AH$25</f>
        <v>9.4197437829621834E-5</v>
      </c>
      <c r="AI30" s="4">
        <f>('PT green averages'!AI62-'PT green averages'!AI$25)/'PT green averages'!AI$25</f>
        <v>-2.5511505689055882E-4</v>
      </c>
      <c r="AJ30" s="4">
        <f>('PT green averages'!AJ62-'PT green averages'!AJ$25)/'PT green averages'!AJ$25</f>
        <v>-5.2304674730299628E-4</v>
      </c>
      <c r="AK30" s="4">
        <f>('PT green averages'!AK62-'PT green averages'!AK$25)/'PT green averages'!AK$25</f>
        <v>1.7466333641952995E-5</v>
      </c>
      <c r="AL30" s="4">
        <f>('PT green averages'!AL62-'PT green averages'!AL$25)/'PT green averages'!AL$25</f>
        <v>-1.9394879751753719E-4</v>
      </c>
      <c r="AM30" s="4">
        <f>('PT green averages'!AM62-'PT green averages'!AM$25)/'PT green averages'!AM$25</f>
        <v>-1.0319917440661031E-3</v>
      </c>
      <c r="AN30" s="4">
        <f>('PT green averages'!AN62-'PT green averages'!AN$25)/'PT green averages'!AN$25</f>
        <v>-8.9777889501338801E-5</v>
      </c>
      <c r="AO30" s="4">
        <f>('PT green averages'!AO62-'PT green averages'!AO$25)/'PT green averages'!AO$25</f>
        <v>-5.9936766711153716E-5</v>
      </c>
      <c r="AP30" s="4">
        <f>('PT green averages'!AP62-'PT green averages'!AP$25)/'PT green averages'!AP$25</f>
        <v>-1.3175230566532856E-4</v>
      </c>
      <c r="AQ30" s="4">
        <f>('PT green averages'!AQ62-'PT green averages'!AQ$25)/'PT green averages'!AQ$25</f>
        <v>-5.1208407084576664E-4</v>
      </c>
      <c r="AR30" s="4">
        <f>('PT green averages'!AR62-'PT green averages'!AR$25)/'PT green averages'!AR$25</f>
        <v>1.5288850060063473E-3</v>
      </c>
      <c r="AS30" s="4">
        <f>('PT green averages'!AS62-'PT green averages'!AS$25)/'PT green averages'!AS$25</f>
        <v>2.1960726900056957E-4</v>
      </c>
      <c r="AT30" s="4">
        <f>('PT green averages'!AT62-'PT green averages'!AT$25)/'PT green averages'!AT$25</f>
        <v>0</v>
      </c>
      <c r="AU30" s="4">
        <f>('PT green averages'!AU62-'PT green averages'!AU$25)/'PT green averages'!AU$25</f>
        <v>2.0089734145848327E-4</v>
      </c>
      <c r="AV30" s="4">
        <f>('PT green averages'!AV62-'PT green averages'!AV$25)/'PT green averages'!AV$25</f>
        <v>-7.828810020875603E-4</v>
      </c>
      <c r="AW30" s="4">
        <f>('PT green averages'!AW62-'PT green averages'!AW$25)/'PT green averages'!AW$25</f>
        <v>-2.0600716904951025E-4</v>
      </c>
      <c r="AX30" s="4">
        <f>('PT green averages'!AX62-'PT green averages'!AX$25)/'PT green averages'!AX$25</f>
        <v>0</v>
      </c>
      <c r="AY30" s="4">
        <f>('PT green averages'!AY62-'PT green averages'!AY$25)/'PT green averages'!AY$25</f>
        <v>0</v>
      </c>
      <c r="AZ30" s="4">
        <f>('PT green averages'!AZ62-'PT green averages'!AZ$25)/'PT green averages'!AZ$25</f>
        <v>-4.0592652729854242E-4</v>
      </c>
      <c r="BA30" s="4">
        <f>('PT green averages'!BA62-'PT green averages'!BA$25)/'PT green averages'!BA$25</f>
        <v>2.0765556863013295E-4</v>
      </c>
      <c r="BB30" s="4">
        <f>('PT green averages'!BB62-'PT green averages'!BB$25)/'PT green averages'!BB$25</f>
        <v>1.3592035067443436E-4</v>
      </c>
      <c r="BC30" s="4">
        <f>('PT green averages'!BC62-'PT green averages'!BC$25)/'PT green averages'!BC$25</f>
        <v>1.4082240283254328E-4</v>
      </c>
      <c r="BD30" s="4">
        <f>('PT green averages'!BD62-'PT green averages'!BD$25)/'PT green averages'!BD$25</f>
        <v>7.4507320344104457E-5</v>
      </c>
      <c r="BE30" s="4">
        <f>('PT green averages'!BE62-'PT green averages'!BE$25)/'PT green averages'!BE$25</f>
        <v>6.3255107850022143E-5</v>
      </c>
      <c r="BF30" s="4">
        <f>('PT green averages'!BF62-'PT green averages'!BF$25)/'PT green averages'!BF$25</f>
        <v>-7.4128984432915955E-4</v>
      </c>
      <c r="BG30" s="4">
        <f>('PT green averages'!BG62-'PT green averages'!BG$25)/'PT green averages'!BG$25</f>
        <v>-1.6039778651042832E-4</v>
      </c>
      <c r="BH30" s="4">
        <f>('PT green averages'!BH62-'PT green averages'!BH$25)/'PT green averages'!BH$25</f>
        <v>6.2515628907217028E-5</v>
      </c>
      <c r="BI30" s="4">
        <f>('PT green averages'!BI62-'PT green averages'!BI$25)/'PT green averages'!BI$25</f>
        <v>-8.3118610256775437E-5</v>
      </c>
      <c r="BJ30" s="4">
        <f>('PT green averages'!BJ62-'PT green averages'!BJ$25)/'PT green averages'!BJ$25</f>
        <v>-1.728215390212836E-3</v>
      </c>
      <c r="BK30" s="4">
        <f>('PT green averages'!BK62-'PT green averages'!BK$25)/'PT green averages'!BK$25</f>
        <v>-3.0538347439141705E-4</v>
      </c>
      <c r="BL30" s="4">
        <f>('PT green averages'!BL62-'PT green averages'!BL$25)/'PT green averages'!BL$25</f>
        <v>-4.5701750377085143E-5</v>
      </c>
      <c r="BM30" s="4">
        <f>('PT green averages'!BM62-'PT green averages'!BM$25)/'PT green averages'!BM$25</f>
        <v>0</v>
      </c>
      <c r="BN30" s="4">
        <f>('PT green averages'!BN62-'PT green averages'!BN$25)/'PT green averages'!BN$25</f>
        <v>2.083387588218494E-4</v>
      </c>
      <c r="BO30" s="4">
        <f>('PT green averages'!BO62-'PT green averages'!BO$25)/'PT green averages'!BO$25</f>
        <v>1.680615777621435E-4</v>
      </c>
      <c r="BP30" s="4">
        <f>('PT green averages'!BP62-'PT green averages'!BP$25)/'PT green averages'!BP$25</f>
        <v>2.4826216484618219E-4</v>
      </c>
      <c r="BQ30" s="4">
        <f>('PT green averages'!BQ62-'PT green averages'!BQ$25)/'PT green averages'!BQ$25</f>
        <v>-1.1597564511444075E-4</v>
      </c>
      <c r="BR30" s="4">
        <f>('PT green averages'!BR62-'PT green averages'!BR$25)/'PT green averages'!BR$25</f>
        <v>-9.9639763930398735E-4</v>
      </c>
      <c r="BS30" s="4">
        <f>('PT green averages'!BS62-'PT green averages'!BS$25)/'PT green averages'!BS$25</f>
        <v>-1.4842851311745392E-4</v>
      </c>
      <c r="BT30" s="4">
        <f>('PT green averages'!BT62-'PT green averages'!BT$25)/'PT green averages'!BT$25</f>
        <v>1.6961610222194441E-4</v>
      </c>
      <c r="BU30" s="4">
        <f>('PT green averages'!BU62-'PT green averages'!BU$25)/'PT green averages'!BU$25</f>
        <v>-1.5609553046461996E-4</v>
      </c>
      <c r="BV30" s="4">
        <f>('PT green averages'!BV62-'PT green averages'!BV$25)/'PT green averages'!BV$25</f>
        <v>1.1773016246774195E-4</v>
      </c>
      <c r="BW30" s="4">
        <f>('PT green averages'!BW62-'PT green averages'!BW$25)/'PT green averages'!BW$25</f>
        <v>1.7580099327563534E-4</v>
      </c>
      <c r="BX30" s="4">
        <f>('PT green averages'!BX62-'PT green averages'!BX$25)/'PT green averages'!BX$25</f>
        <v>1.579529300268273E-4</v>
      </c>
      <c r="BY30" s="4">
        <f>('PT green averages'!BY62-'PT green averages'!BY$25)/'PT green averages'!BY$25</f>
        <v>3.1109037175300184E-4</v>
      </c>
      <c r="BZ30" s="4">
        <f>('PT green averages'!BZ62-'PT green averages'!BZ$25)/'PT green averages'!BZ$25</f>
        <v>-1.3494366102154143E-4</v>
      </c>
      <c r="CA30" s="4">
        <f>('PT green averages'!CA62-'PT green averages'!CA$25)/'PT green averages'!CA$25</f>
        <v>3.3548040794416237E-4</v>
      </c>
      <c r="CB30" s="4">
        <f>('PT green averages'!CB62-'PT green averages'!CB$25)/'PT green averages'!CB$25</f>
        <v>-7.7497924162746323E-4</v>
      </c>
      <c r="CC30" s="4">
        <f>('PT green averages'!CC62-'PT green averages'!CC$25)/'PT green averages'!CC$25</f>
        <v>1.5665694088159076E-3</v>
      </c>
      <c r="CD30" s="4">
        <f>('PT green averages'!CD62-'PT green averages'!CD$25)/'PT green averages'!CD$25</f>
        <v>-4.5576774075818362E-5</v>
      </c>
      <c r="CE30" s="4">
        <f>('PT green averages'!CE62-'PT green averages'!CE$25)/'PT green averages'!CE$25</f>
        <v>-3.8101349589908995E-4</v>
      </c>
      <c r="CF30" s="4">
        <f>('PT green averages'!CF62-'PT green averages'!CF$25)/'PT green averages'!CF$25</f>
        <v>-1.2609545425878134E-4</v>
      </c>
      <c r="CG30" s="4">
        <f>('PT green averages'!CG62-'PT green averages'!CG$25)/'PT green averages'!CG$25</f>
        <v>-1.445913787390375E-3</v>
      </c>
      <c r="CH30" s="4">
        <f>('PT green averages'!CH62-'PT green averages'!CH$25)/'PT green averages'!CH$25</f>
        <v>-9.9310344827570687E-4</v>
      </c>
      <c r="CI30" s="4">
        <f>('PT green averages'!CI62-'PT green averages'!CI$25)/'PT green averages'!CI$25</f>
        <v>-1.1422976501305583E-3</v>
      </c>
      <c r="CJ30" s="4">
        <f>('PT green averages'!CJ62-'PT green averages'!CJ$25)/'PT green averages'!CJ$25</f>
        <v>-1.392079070091366E-4</v>
      </c>
      <c r="CK30" s="4">
        <f>('PT green averages'!CK62-'PT green averages'!CK$25)/'PT green averages'!CK$25</f>
        <v>9.3014603292648627E-5</v>
      </c>
      <c r="CL30" s="4">
        <f>('PT green averages'!CL62-'PT green averages'!CL$25)/'PT green averages'!CL$25</f>
        <v>0</v>
      </c>
      <c r="CM30" s="4">
        <f>('PT green averages'!CM62-'PT green averages'!CM$25)/'PT green averages'!CM$25</f>
        <v>1.1584800741418735E-4</v>
      </c>
      <c r="CN30" s="4">
        <f>('PT green averages'!CN62-'PT green averages'!CN$25)/'PT green averages'!CN$25</f>
        <v>-9.4575423900561525E-4</v>
      </c>
      <c r="CO30" s="4">
        <f>('PT green averages'!CO62-'PT green averages'!CO$25)/'PT green averages'!CO$25</f>
        <v>7.521624670929919E-4</v>
      </c>
      <c r="CP30" s="4">
        <f>('PT green averages'!CP62-'PT green averages'!CP$25)/'PT green averages'!CP$25</f>
        <v>-2.1044793032553257E-4</v>
      </c>
      <c r="CQ30" s="4">
        <f>('PT green averages'!CQ62-'PT green averages'!CQ$25)/'PT green averages'!CQ$25</f>
        <v>-6.3954760422101141E-4</v>
      </c>
      <c r="CR30" s="4">
        <f>('PT green averages'!CR62-'PT green averages'!CR$25)/'PT green averages'!CR$25</f>
        <v>0</v>
      </c>
      <c r="CS30" s="4">
        <f>('PT green averages'!CS62-'PT green averages'!CS$25)/'PT green averages'!CS$25</f>
        <v>-5.8394160583959479E-4</v>
      </c>
      <c r="CT30" s="4">
        <f>('PT green averages'!CT62-'PT green averages'!CT$25)/'PT green averages'!CT$25</f>
        <v>-2.4133603629701374E-4</v>
      </c>
      <c r="CU30" s="4">
        <f>('PT green averages'!CU62-'PT green averages'!CU$25)/'PT green averages'!CU$25</f>
        <v>-5.6792367105720735E-5</v>
      </c>
      <c r="CV30" s="4">
        <f>('PT green averages'!CV62-'PT green averages'!CV$25)/'PT green averages'!CV$25</f>
        <v>-2.2119699172091454E-4</v>
      </c>
      <c r="CW30" s="4">
        <f>('PT green averages'!CW62-'PT green averages'!CW$25)/'PT green averages'!CW$25</f>
        <v>-4.5446798841112661E-4</v>
      </c>
      <c r="CX30" s="4">
        <f>('PT green averages'!CX62-'PT green averages'!CX$25)/'PT green averages'!CX$25</f>
        <v>2.1591440437880513E-3</v>
      </c>
      <c r="CY30" s="4">
        <f>('PT green averages'!CY62-'PT green averages'!CY$25)/'PT green averages'!CY$25</f>
        <v>3.0929827952827174E-4</v>
      </c>
      <c r="CZ30" s="4">
        <f>('PT green averages'!CZ62-'PT green averages'!CZ$25)/'PT green averages'!CZ$25</f>
        <v>3.2529140688528389E-4</v>
      </c>
      <c r="DA30" s="4">
        <f>('PT green averages'!DA62-'PT green averages'!DA$25)/'PT green averages'!DA$25</f>
        <v>3.7362226788721566E-4</v>
      </c>
      <c r="DB30" s="4">
        <f>('PT green averages'!DB62-'PT green averages'!DB$25)/'PT green averages'!DB$25</f>
        <v>-4.4698730556050386E-4</v>
      </c>
      <c r="DC30" s="4">
        <f>('PT green averages'!DC62-'PT green averages'!DC$25)/'PT green averages'!DC$25</f>
        <v>-5.2446635548382021E-5</v>
      </c>
      <c r="DD30" s="4">
        <f>('PT green averages'!DD62-'PT green averages'!DD$25)/'PT green averages'!DD$25</f>
        <v>-5.3470217089134858E-5</v>
      </c>
      <c r="DE30" s="4">
        <f>('PT green averages'!DE62-'PT green averages'!DE$25)/'PT green averages'!DE$25</f>
        <v>-3.197186475900245E-4</v>
      </c>
      <c r="DF30" s="4">
        <f>('PT green averages'!DF62-'PT green averages'!DF$25)/'PT green averages'!DF$25</f>
        <v>1.9196314307649929E-4</v>
      </c>
      <c r="DG30" s="4">
        <f>('PT green averages'!DG62-'PT green averages'!DG$25)/'PT green averages'!DG$25</f>
        <v>2.2704755614275229E-4</v>
      </c>
      <c r="DH30" s="4">
        <f>('PT green averages'!DH62-'PT green averages'!DH$25)/'PT green averages'!DH$25</f>
        <v>5.8024834629279337E-5</v>
      </c>
      <c r="DI30" s="4">
        <f>('PT green averages'!DI62-'PT green averages'!DI$25)/'PT green averages'!DI$25</f>
        <v>1.3997760358344522E-4</v>
      </c>
      <c r="DK30" s="4">
        <f t="shared" si="8"/>
        <v>2.1591440437880513E-3</v>
      </c>
      <c r="DL30" s="4">
        <f t="shared" si="9"/>
        <v>-1.728215390212836E-3</v>
      </c>
      <c r="DM30" s="4">
        <f t="shared" si="10"/>
        <v>-6.936650697718945E-5</v>
      </c>
    </row>
    <row r="31" spans="1:121">
      <c r="A31" t="s">
        <v>230</v>
      </c>
      <c r="B31" s="4">
        <f>('PT green averages'!B63-'PT green averages'!B$25)/'PT green averages'!B$25</f>
        <v>0.24666541151935589</v>
      </c>
      <c r="C31" s="4">
        <f>('PT green averages'!C63-'PT green averages'!C$25)/'PT green averages'!C$25</f>
        <v>0.13801725215651969</v>
      </c>
      <c r="D31" s="4">
        <f>('PT green averages'!D63-'PT green averages'!D$25)/'PT green averages'!D$25</f>
        <v>0.13511469624401312</v>
      </c>
      <c r="E31" s="4">
        <f>('PT green averages'!E63-'PT green averages'!E$25)/'PT green averages'!E$25</f>
        <v>0.18920863309352506</v>
      </c>
      <c r="F31" s="4">
        <f>('PT green averages'!F63-'PT green averages'!F$25)/'PT green averages'!F$25</f>
        <v>0.34383863851244878</v>
      </c>
      <c r="G31" s="4">
        <f>('PT green averages'!G63-'PT green averages'!G$25)/'PT green averages'!G$25</f>
        <v>9.6882407295809672E-2</v>
      </c>
      <c r="H31" s="4">
        <f>('PT green averages'!H63-'PT green averages'!H$25)/'PT green averages'!H$25</f>
        <v>0.11464280203672284</v>
      </c>
      <c r="I31" s="4">
        <f>('PT green averages'!I63-'PT green averages'!I$25)/'PT green averages'!I$25</f>
        <v>0.12224443555910969</v>
      </c>
      <c r="J31" s="4">
        <f>('PT green averages'!J63-'PT green averages'!J$25)/'PT green averages'!J$25</f>
        <v>0.18598188810321289</v>
      </c>
      <c r="K31" s="4">
        <f>('PT green averages'!K63-'PT green averages'!K$25)/'PT green averages'!K$25</f>
        <v>5.5399719495091149E-2</v>
      </c>
      <c r="L31" s="4">
        <f>('PT green averages'!L63-'PT green averages'!L$25)/'PT green averages'!L$25</f>
        <v>0.12895020810852481</v>
      </c>
      <c r="M31" s="4">
        <f>('PT green averages'!M63-'PT green averages'!M$25)/'PT green averages'!M$25</f>
        <v>0.12696573084224189</v>
      </c>
      <c r="N31" s="4">
        <f>('PT green averages'!N63-'PT green averages'!N$25)/'PT green averages'!N$25</f>
        <v>9.8638812742225093E-2</v>
      </c>
      <c r="O31" s="4">
        <f>('PT green averages'!O63-'PT green averages'!O$25)/'PT green averages'!O$25</f>
        <v>0.20994051793553078</v>
      </c>
      <c r="P31" s="4">
        <f>('PT green averages'!P63-'PT green averages'!P$25)/'PT green averages'!P$25</f>
        <v>9.9220061210385901E-2</v>
      </c>
      <c r="Q31" s="4">
        <f>('PT green averages'!Q63-'PT green averages'!Q$25)/'PT green averages'!Q$25</f>
        <v>0.20955963708785127</v>
      </c>
      <c r="R31" s="4">
        <f>('PT green averages'!R63-'PT green averages'!R$25)/'PT green averages'!R$25</f>
        <v>6.6193890766655147E-2</v>
      </c>
      <c r="S31" s="4">
        <f>('PT green averages'!S63-'PT green averages'!S$25)/'PT green averages'!S$25</f>
        <v>0.15342931799449344</v>
      </c>
      <c r="T31" s="4">
        <f>('PT green averages'!T63-'PT green averages'!T$25)/'PT green averages'!T$25</f>
        <v>0.19030424093423479</v>
      </c>
      <c r="U31" s="4">
        <f>('PT green averages'!U63-'PT green averages'!U$25)/'PT green averages'!U$25</f>
        <v>0.21424662531922661</v>
      </c>
      <c r="V31" s="4">
        <f>('PT green averages'!V63-'PT green averages'!V$25)/'PT green averages'!V$25</f>
        <v>8.972889620538034E-2</v>
      </c>
      <c r="W31" s="4">
        <f>('PT green averages'!W63-'PT green averages'!W$25)/'PT green averages'!W$25</f>
        <v>0.12808941960566506</v>
      </c>
      <c r="X31" s="4">
        <f>('PT green averages'!X63-'PT green averages'!X$25)/'PT green averages'!X$25</f>
        <v>0.14981050754254294</v>
      </c>
      <c r="Y31" s="4">
        <f>('PT green averages'!Y63-'PT green averages'!Y$25)/'PT green averages'!Y$25</f>
        <v>7.9427207637231448E-2</v>
      </c>
      <c r="Z31" s="4">
        <f>('PT green averages'!Z63-'PT green averages'!Z$25)/'PT green averages'!Z$25</f>
        <v>0.14672856157079239</v>
      </c>
      <c r="AA31" s="4">
        <f>('PT green averages'!AA63-'PT green averages'!AA$25)/'PT green averages'!AA$25</f>
        <v>0.10940345400332188</v>
      </c>
      <c r="AB31" s="4">
        <f>('PT green averages'!AB63-'PT green averages'!AB$25)/'PT green averages'!AB$25</f>
        <v>0.12975907702748549</v>
      </c>
      <c r="AC31" s="4">
        <f>('PT green averages'!AC63-'PT green averages'!AC$25)/'PT green averages'!AC$25</f>
        <v>0.18198315911730537</v>
      </c>
      <c r="AD31" s="4">
        <f>('PT green averages'!AD63-'PT green averages'!AD$25)/'PT green averages'!AD$25</f>
        <v>8.5512623292009746E-2</v>
      </c>
      <c r="AE31" s="4">
        <f>('PT green averages'!AE63-'PT green averages'!AE$25)/'PT green averages'!AE$25</f>
        <v>0.20662154011125264</v>
      </c>
      <c r="AF31" s="4">
        <f>('PT green averages'!AF63-'PT green averages'!AF$25)/'PT green averages'!AF$25</f>
        <v>0.15879705693263813</v>
      </c>
      <c r="AG31" s="4">
        <f>('PT green averages'!AG63-'PT green averages'!AG$25)/'PT green averages'!AG$25</f>
        <v>0.16274113952445041</v>
      </c>
      <c r="AH31" s="4">
        <f>('PT green averages'!AH63-'PT green averages'!AH$25)/'PT green averages'!AH$25</f>
        <v>9.438583270535035E-2</v>
      </c>
      <c r="AI31" s="4">
        <f>('PT green averages'!AI63-'PT green averages'!AI$25)/'PT green averages'!AI$25</f>
        <v>0.25781927649369879</v>
      </c>
      <c r="AJ31" s="4">
        <f>('PT green averages'!AJ63-'PT green averages'!AJ$25)/'PT green averages'!AJ$25</f>
        <v>6.8126838836221074E-2</v>
      </c>
      <c r="AK31" s="4">
        <f>('PT green averages'!AK63-'PT green averages'!AK$25)/'PT green averages'!AK$25</f>
        <v>0.15672541176881563</v>
      </c>
      <c r="AL31" s="4">
        <f>('PT green averages'!AL63-'PT green averages'!AL$25)/'PT green averages'!AL$25</f>
        <v>0.33844065166795956</v>
      </c>
      <c r="AM31" s="4">
        <f>('PT green averages'!AM63-'PT green averages'!AM$25)/'PT green averages'!AM$25</f>
        <v>2.0639834881320922E-2</v>
      </c>
      <c r="AN31" s="4">
        <f>('PT green averages'!AN63-'PT green averages'!AN$25)/'PT green averages'!AN$25</f>
        <v>0.12396530982349668</v>
      </c>
      <c r="AO31" s="4">
        <f>('PT green averages'!AO63-'PT green averages'!AO$25)/'PT green averages'!AO$25</f>
        <v>0.12759039213629617</v>
      </c>
      <c r="AP31" s="4">
        <f>('PT green averages'!AP63-'PT green averages'!AP$25)/'PT green averages'!AP$25</f>
        <v>0.17334211682037781</v>
      </c>
      <c r="AQ31" s="4">
        <f>('PT green averages'!AQ63-'PT green averages'!AQ$25)/'PT green averages'!AQ$25</f>
        <v>0.10524440882120462</v>
      </c>
      <c r="AR31" s="4">
        <f>('PT green averages'!AR63-'PT green averages'!AR$25)/'PT green averages'!AR$25</f>
        <v>0.4015507262203778</v>
      </c>
      <c r="AS31" s="4">
        <f>('PT green averages'!AS63-'PT green averages'!AS$25)/'PT green averages'!AS$25</f>
        <v>0.18117599692549816</v>
      </c>
      <c r="AT31" s="4">
        <f>('PT green averages'!AT63-'PT green averages'!AT$25)/'PT green averages'!AT$25</f>
        <v>0.10880114701665375</v>
      </c>
      <c r="AU31" s="4">
        <f>('PT green averages'!AU63-'PT green averages'!AU$25)/'PT green averages'!AU$25</f>
        <v>0.21382173709234578</v>
      </c>
      <c r="AV31" s="4">
        <f>('PT green averages'!AV63-'PT green averages'!AV$25)/'PT green averages'!AV$25</f>
        <v>4.3406402226861623E-2</v>
      </c>
      <c r="AW31" s="4">
        <f>('PT green averages'!AW63-'PT green averages'!AW$25)/'PT green averages'!AW$25</f>
        <v>7.191710271517443E-2</v>
      </c>
      <c r="AX31" s="4">
        <f>('PT green averages'!AX63-'PT green averages'!AX$25)/'PT green averages'!AX$25</f>
        <v>0.13380041011619961</v>
      </c>
      <c r="AY31" s="4">
        <f>('PT green averages'!AY63-'PT green averages'!AY$25)/'PT green averages'!AY$25</f>
        <v>0.14923076923076914</v>
      </c>
      <c r="AZ31" s="4">
        <f>('PT green averages'!AZ63-'PT green averages'!AZ$25)/'PT green averages'!AZ$25</f>
        <v>7.1727217373655269E-2</v>
      </c>
      <c r="BA31" s="4">
        <f>('PT green averages'!BA63-'PT green averages'!BA$25)/'PT green averages'!BA$25</f>
        <v>0.19948778293071232</v>
      </c>
      <c r="BB31" s="4">
        <f>('PT green averages'!BB63-'PT green averages'!BB$25)/'PT green averages'!BB$25</f>
        <v>0.1830337422270549</v>
      </c>
      <c r="BC31" s="4">
        <f>('PT green averages'!BC63-'PT green averages'!BC$25)/'PT green averages'!BC$25</f>
        <v>0.13915265148467046</v>
      </c>
      <c r="BD31" s="4">
        <f>('PT green averages'!BD63-'PT green averages'!BD$25)/'PT green averages'!BD$25</f>
        <v>0.14270014528927458</v>
      </c>
      <c r="BE31" s="4">
        <f>('PT green averages'!BE63-'PT green averages'!BE$25)/'PT green averages'!BE$25</f>
        <v>0.29590739452210751</v>
      </c>
      <c r="BF31" s="4">
        <f>('PT green averages'!BF63-'PT green averages'!BF$25)/'PT green averages'!BF$25</f>
        <v>7.9565109957993554E-2</v>
      </c>
      <c r="BG31" s="4">
        <f>('PT green averages'!BG63-'PT green averages'!BG$25)/'PT green averages'!BG$25</f>
        <v>0.12807763252867121</v>
      </c>
      <c r="BH31" s="4">
        <f>('PT green averages'!BH63-'PT green averages'!BH$25)/'PT green averages'!BH$25</f>
        <v>0.24983329165624743</v>
      </c>
      <c r="BI31" s="4">
        <f>('PT green averages'!BI63-'PT green averages'!BI$25)/'PT green averages'!BI$25</f>
        <v>0.18302717978555405</v>
      </c>
      <c r="BJ31" s="4">
        <f>('PT green averages'!BJ63-'PT green averages'!BJ$25)/'PT green averages'!BJ$25</f>
        <v>0.18855739494269602</v>
      </c>
      <c r="BK31" s="4">
        <f>('PT green averages'!BK63-'PT green averages'!BK$25)/'PT green averages'!BK$25</f>
        <v>3.2196143442980503E-2</v>
      </c>
      <c r="BL31" s="4">
        <f>('PT green averages'!BL63-'PT green averages'!BL$25)/'PT green averages'!BL$25</f>
        <v>0.17023902015447187</v>
      </c>
      <c r="BM31" s="4">
        <f>('PT green averages'!BM63-'PT green averages'!BM$25)/'PT green averages'!BM$25</f>
        <v>0.17026902253745743</v>
      </c>
      <c r="BN31" s="4">
        <f>('PT green averages'!BN63-'PT green averages'!BN$25)/'PT green averages'!BN$25</f>
        <v>0.11541967238730173</v>
      </c>
      <c r="BO31" s="4">
        <f>('PT green averages'!BO63-'PT green averages'!BO$25)/'PT green averages'!BO$25</f>
        <v>0.14058350979798995</v>
      </c>
      <c r="BP31" s="4">
        <f>('PT green averages'!BP63-'PT green averages'!BP$25)/'PT green averages'!BP$25</f>
        <v>0.1967063886130421</v>
      </c>
      <c r="BQ31" s="4">
        <f>('PT green averages'!BQ63-'PT green averages'!BQ$25)/'PT green averages'!BQ$25</f>
        <v>0.48240069585387069</v>
      </c>
      <c r="BR31" s="4">
        <f>('PT green averages'!BR63-'PT green averages'!BR$25)/'PT green averages'!BR$25</f>
        <v>0.10661454740553383</v>
      </c>
      <c r="BS31" s="4">
        <f>('PT green averages'!BS63-'PT green averages'!BS$25)/'PT green averages'!BS$25</f>
        <v>0.16562766707484503</v>
      </c>
      <c r="BT31" s="4">
        <f>('PT green averages'!BT63-'PT green averages'!BT$25)/'PT green averages'!BT$25</f>
        <v>0.24724373833889288</v>
      </c>
      <c r="BU31" s="4">
        <f>('PT green averages'!BU63-'PT green averages'!BU$25)/'PT green averages'!BU$25</f>
        <v>0.1328893282689006</v>
      </c>
      <c r="BV31" s="4">
        <f>('PT green averages'!BV63-'PT green averages'!BV$25)/'PT green averages'!BV$25</f>
        <v>1.65410878267012E-2</v>
      </c>
      <c r="BW31" s="4">
        <f>('PT green averages'!BW63-'PT green averages'!BW$25)/'PT green averages'!BW$25</f>
        <v>0.16015470487408262</v>
      </c>
      <c r="BX31" s="4">
        <f>('PT green averages'!BX63-'PT green averages'!BX$25)/'PT green averages'!BX$25</f>
        <v>0.16011162007055241</v>
      </c>
      <c r="BY31" s="4">
        <f>('PT green averages'!BY63-'PT green averages'!BY$25)/'PT green averages'!BY$25</f>
        <v>8.193342666044498E-2</v>
      </c>
      <c r="BZ31" s="4">
        <f>('PT green averages'!BZ63-'PT green averages'!BZ$25)/'PT green averages'!BZ$25</f>
        <v>0.18487281559948715</v>
      </c>
      <c r="CA31" s="4">
        <f>('PT green averages'!CA63-'PT green averages'!CA$25)/'PT green averages'!CA$25</f>
        <v>0.12835480407944164</v>
      </c>
      <c r="CB31" s="4">
        <f>('PT green averages'!CB63-'PT green averages'!CB$25)/'PT green averages'!CB$25</f>
        <v>7.766399114309426E-2</v>
      </c>
      <c r="CC31" s="4">
        <f>('PT green averages'!CC63-'PT green averages'!CC$25)/'PT green averages'!CC$25</f>
        <v>0.31646660269841592</v>
      </c>
      <c r="CD31" s="4">
        <f>('PT green averages'!CD63-'PT green averages'!CD$25)/'PT green averages'!CD$25</f>
        <v>0.12077845130121689</v>
      </c>
      <c r="CE31" s="4">
        <f>('PT green averages'!CE63-'PT green averages'!CE$25)/'PT green averages'!CE$25</f>
        <v>0.12547376020213766</v>
      </c>
      <c r="CF31" s="4">
        <f>('PT green averages'!CF63-'PT green averages'!CF$25)/'PT green averages'!CF$25</f>
        <v>0.16417628144505383</v>
      </c>
      <c r="CG31" s="4">
        <f>('PT green averages'!CG63-'PT green averages'!CG$25)/'PT green averages'!CG$25</f>
        <v>5.8629795865088215E-2</v>
      </c>
      <c r="CH31" s="4">
        <f>('PT green averages'!CH63-'PT green averages'!CH$25)/'PT green averages'!CH$25</f>
        <v>0.1004137931034484</v>
      </c>
      <c r="CI31" s="4">
        <f>('PT green averages'!CI63-'PT green averages'!CI$25)/'PT green averages'!CI$25</f>
        <v>5.0179503916449167E-2</v>
      </c>
      <c r="CJ31" s="4">
        <f>('PT green averages'!CJ63-'PT green averages'!CJ$25)/'PT green averages'!CJ$25</f>
        <v>0.10099533653511514</v>
      </c>
      <c r="CK31" s="4">
        <f>('PT green averages'!CK63-'PT green averages'!CK$25)/'PT green averages'!CK$25</f>
        <v>0.18003906613338286</v>
      </c>
      <c r="CL31" s="4">
        <f>('PT green averages'!CL63-'PT green averages'!CL$25)/'PT green averages'!CL$25</f>
        <v>9.7237458861075113E-2</v>
      </c>
      <c r="CM31" s="4">
        <f>('PT green averages'!CM63-'PT green averages'!CM$25)/'PT green averages'!CM$25</f>
        <v>0.18877432808155686</v>
      </c>
      <c r="CN31" s="4">
        <f>('PT green averages'!CN63-'PT green averages'!CN$25)/'PT green averages'!CN$25</f>
        <v>6.4919273120313453E-2</v>
      </c>
      <c r="CO31" s="4">
        <f>('PT green averages'!CO63-'PT green averages'!CO$25)/'PT green averages'!CO$25</f>
        <v>5.5754042873260606E-2</v>
      </c>
      <c r="CP31" s="4">
        <f>('PT green averages'!CP63-'PT green averages'!CP$25)/'PT green averages'!CP$25</f>
        <v>0.111343143444547</v>
      </c>
      <c r="CQ31" s="4">
        <f>('PT green averages'!CQ63-'PT green averages'!CQ$25)/'PT green averages'!CQ$25</f>
        <v>0.1559318040291498</v>
      </c>
      <c r="CR31" s="4">
        <f>('PT green averages'!CR63-'PT green averages'!CR$25)/'PT green averages'!CR$25</f>
        <v>0.1386138613861386</v>
      </c>
      <c r="CS31" s="4">
        <f>('PT green averages'!CS63-'PT green averages'!CS$25)/'PT green averages'!CS$25</f>
        <v>0.16694890510948887</v>
      </c>
      <c r="CT31" s="4">
        <f>('PT green averages'!CT63-'PT green averages'!CT$25)/'PT green averages'!CT$25</f>
        <v>2.3361328313543699E-2</v>
      </c>
      <c r="CU31" s="4">
        <f>('PT green averages'!CU63-'PT green averages'!CU$25)/'PT green averages'!CU$25</f>
        <v>0.16435711040436171</v>
      </c>
      <c r="CV31" s="4">
        <f>('PT green averages'!CV63-'PT green averages'!CV$25)/'PT green averages'!CV$25</f>
        <v>0.11802439486822985</v>
      </c>
      <c r="CW31" s="4">
        <f>('PT green averages'!CW63-'PT green averages'!CW$25)/'PT green averages'!CW$25</f>
        <v>0.28620121570186902</v>
      </c>
      <c r="CX31" s="4">
        <f>('PT green averages'!CX63-'PT green averages'!CX$25)/'PT green averages'!CX$25</f>
        <v>0.10363891410182348</v>
      </c>
      <c r="CY31" s="4">
        <f>('PT green averages'!CY63-'PT green averages'!CY$25)/'PT green averages'!CY$25</f>
        <v>0.26831625749081778</v>
      </c>
      <c r="CZ31" s="4">
        <f>('PT green averages'!CZ63-'PT green averages'!CZ$25)/'PT green averages'!CZ$25</f>
        <v>0.19338574139333156</v>
      </c>
      <c r="DA31" s="4">
        <f>('PT green averages'!DA63-'PT green averages'!DA$25)/'PT green averages'!DA$25</f>
        <v>0.17280029889781423</v>
      </c>
      <c r="DB31" s="4">
        <f>('PT green averages'!DB63-'PT green averages'!DB$25)/'PT green averages'!DB$25</f>
        <v>0.10824244591453601</v>
      </c>
      <c r="DC31" s="4">
        <f>('PT green averages'!DC63-'PT green averages'!DC$25)/'PT green averages'!DC$25</f>
        <v>0.11323228614884343</v>
      </c>
      <c r="DD31" s="4">
        <f>('PT green averages'!DD63-'PT green averages'!DD$25)/'PT green averages'!DD$25</f>
        <v>0.38937012084269063</v>
      </c>
      <c r="DE31" s="4">
        <f>('PT green averages'!DE63-'PT green averages'!DE$25)/'PT green averages'!DE$25</f>
        <v>5.2273998880984739E-2</v>
      </c>
      <c r="DF31" s="4">
        <f>('PT green averages'!DF63-'PT green averages'!DF$25)/'PT green averages'!DF$25</f>
        <v>6.981059636549794E-2</v>
      </c>
      <c r="DG31" s="4">
        <f>('PT green averages'!DG63-'PT green averages'!DG$25)/'PT green averages'!DG$25</f>
        <v>0.1632059114927345</v>
      </c>
      <c r="DH31" s="4">
        <f>('PT green averages'!DH63-'PT green averages'!DH$25)/'PT green averages'!DH$25</f>
        <v>0.11517929673900433</v>
      </c>
      <c r="DI31" s="4">
        <f>('PT green averages'!DI63-'PT green averages'!DI$25)/'PT green averages'!DI$25</f>
        <v>0.13157894736842091</v>
      </c>
      <c r="DK31" s="4">
        <f t="shared" si="8"/>
        <v>0.48240069585387069</v>
      </c>
      <c r="DL31" s="4">
        <f t="shared" si="9"/>
        <v>1.65410878267012E-2</v>
      </c>
      <c r="DM31" s="4">
        <f t="shared" si="10"/>
        <v>0.15021944584717817</v>
      </c>
    </row>
    <row r="32" spans="1:121">
      <c r="A32" t="s">
        <v>231</v>
      </c>
      <c r="B32" s="4">
        <f>('PT green averages'!B64-'PT green averages'!B$25)/'PT green averages'!B$25</f>
        <v>0.18278324088690651</v>
      </c>
      <c r="C32" s="4">
        <f>('PT green averages'!C64-'PT green averages'!C$25)/'PT green averages'!C$25</f>
        <v>0.12501562695336929</v>
      </c>
      <c r="D32" s="4">
        <f>('PT green averages'!D64-'PT green averages'!D$25)/'PT green averages'!D$25</f>
        <v>0.17204436601966228</v>
      </c>
      <c r="E32" s="4">
        <f>('PT green averages'!E64-'PT green averages'!E$25)/'PT green averages'!E$25</f>
        <v>0.20145940390544692</v>
      </c>
      <c r="F32" s="4">
        <f>('PT green averages'!F64-'PT green averages'!F$25)/'PT green averages'!F$25</f>
        <v>0.14949049269881298</v>
      </c>
      <c r="G32" s="4">
        <f>('PT green averages'!G64-'PT green averages'!G$25)/'PT green averages'!G$25</f>
        <v>0.15252500903941185</v>
      </c>
      <c r="H32" s="4">
        <f>('PT green averages'!H64-'PT green averages'!H$25)/'PT green averages'!H$25</f>
        <v>0.13197551818135075</v>
      </c>
      <c r="I32" s="4">
        <f>('PT green averages'!I64-'PT green averages'!I$25)/'PT green averages'!I$25</f>
        <v>0.13296014927362387</v>
      </c>
      <c r="J32" s="4">
        <f>('PT green averages'!J64-'PT green averages'!J$25)/'PT green averages'!J$25</f>
        <v>0.16144398957945658</v>
      </c>
      <c r="K32" s="4">
        <f>('PT green averages'!K64-'PT green averages'!K$25)/'PT green averages'!K$25</f>
        <v>0.13057916013530241</v>
      </c>
      <c r="L32" s="4">
        <f>('PT green averages'!L64-'PT green averages'!L$25)/'PT green averages'!L$25</f>
        <v>0.12199784183752124</v>
      </c>
      <c r="M32" s="4">
        <f>('PT green averages'!M64-'PT green averages'!M$25)/'PT green averages'!M$25</f>
        <v>0.11975222299930055</v>
      </c>
      <c r="N32" s="4">
        <f>('PT green averages'!N64-'PT green averages'!N$25)/'PT green averages'!N$25</f>
        <v>0.15289724926741666</v>
      </c>
      <c r="O32" s="4">
        <f>('PT green averages'!O64-'PT green averages'!O$25)/'PT green averages'!O$25</f>
        <v>0.17144601158471665</v>
      </c>
      <c r="P32" s="4">
        <f>('PT green averages'!P64-'PT green averages'!P$25)/'PT green averages'!P$25</f>
        <v>0.36844703327080647</v>
      </c>
      <c r="Q32" s="4">
        <f>('PT green averages'!Q64-'PT green averages'!Q$25)/'PT green averages'!Q$25</f>
        <v>0.12429003466843702</v>
      </c>
      <c r="R32" s="4">
        <f>('PT green averages'!R64-'PT green averages'!R$25)/'PT green averages'!R$25</f>
        <v>0.14412294279306317</v>
      </c>
      <c r="S32" s="4">
        <f>('PT green averages'!S64-'PT green averages'!S$25)/'PT green averages'!S$25</f>
        <v>0.13885625098644411</v>
      </c>
      <c r="T32" s="4">
        <f>('PT green averages'!T64-'PT green averages'!T$25)/'PT green averages'!T$25</f>
        <v>0.12330977258758455</v>
      </c>
      <c r="U32" s="4">
        <f>('PT green averages'!U64-'PT green averages'!U$25)/'PT green averages'!U$25</f>
        <v>0.17411528639182788</v>
      </c>
      <c r="V32" s="4">
        <f>('PT green averages'!V64-'PT green averages'!V$25)/'PT green averages'!V$25</f>
        <v>0.12561211944403919</v>
      </c>
      <c r="W32" s="4">
        <f>('PT green averages'!W64-'PT green averages'!W$25)/'PT green averages'!W$25</f>
        <v>0.13725354068314355</v>
      </c>
      <c r="X32" s="4">
        <f>('PT green averages'!X64-'PT green averages'!X$25)/'PT green averages'!X$25</f>
        <v>0.16682767332986553</v>
      </c>
      <c r="Y32" s="4">
        <f>('PT green averages'!Y64-'PT green averages'!Y$25)/'PT green averages'!Y$25</f>
        <v>0.14825775656324588</v>
      </c>
      <c r="Z32" s="4">
        <f>('PT green averages'!Z64-'PT green averages'!Z$25)/'PT green averages'!Z$25</f>
        <v>0.16241139200802962</v>
      </c>
      <c r="AA32" s="4">
        <f>('PT green averages'!AA64-'PT green averages'!AA$25)/'PT green averages'!AA$25</f>
        <v>0.12257109123291512</v>
      </c>
      <c r="AB32" s="4">
        <f>('PT green averages'!AB64-'PT green averages'!AB$25)/'PT green averages'!AB$25</f>
        <v>0.13620631150322363</v>
      </c>
      <c r="AC32" s="4">
        <f>('PT green averages'!AC64-'PT green averages'!AC$25)/'PT green averages'!AC$25</f>
        <v>0.14271196283391399</v>
      </c>
      <c r="AD32" s="4">
        <f>('PT green averages'!AD64-'PT green averages'!AD$25)/'PT green averages'!AD$25</f>
        <v>0.16143335444756124</v>
      </c>
      <c r="AE32" s="4">
        <f>('PT green averages'!AE64-'PT green averages'!AE$25)/'PT green averages'!AE$25</f>
        <v>0.1461251480016979</v>
      </c>
      <c r="AF32" s="4">
        <f>('PT green averages'!AF64-'PT green averages'!AF$25)/'PT green averages'!AF$25</f>
        <v>0.15993999571397954</v>
      </c>
      <c r="AG32" s="4">
        <f>('PT green averages'!AG64-'PT green averages'!AG$25)/'PT green averages'!AG$25</f>
        <v>0.1416180649020487</v>
      </c>
      <c r="AH32" s="4">
        <f>('PT green averages'!AH64-'PT green averages'!AH$25)/'PT green averages'!AH$25</f>
        <v>0.14308590806330063</v>
      </c>
      <c r="AI32" s="4">
        <f>('PT green averages'!AI64-'PT green averages'!AI$25)/'PT green averages'!AI$25</f>
        <v>0.12847594265013537</v>
      </c>
      <c r="AJ32" s="4">
        <f>('PT green averages'!AJ64-'PT green averages'!AJ$25)/'PT green averages'!AJ$25</f>
        <v>0.15763321346845374</v>
      </c>
      <c r="AK32" s="4">
        <f>('PT green averages'!AK64-'PT green averages'!AK$25)/'PT green averages'!AK$25</f>
        <v>0.14759051927409922</v>
      </c>
      <c r="AL32" s="4">
        <f>('PT green averages'!AL64-'PT green averages'!AL$25)/'PT green averages'!AL$25</f>
        <v>0.14429790535298678</v>
      </c>
      <c r="AM32" s="4">
        <f>('PT green averages'!AM64-'PT green averages'!AM$25)/'PT green averages'!AM$25</f>
        <v>0.1621165212496482</v>
      </c>
      <c r="AN32" s="4">
        <f>('PT green averages'!AN64-'PT green averages'!AN$25)/'PT green averages'!AN$25</f>
        <v>0.14976747526619133</v>
      </c>
      <c r="AO32" s="4">
        <f>('PT green averages'!AO64-'PT green averages'!AO$25)/'PT green averages'!AO$25</f>
        <v>0.14465738645728754</v>
      </c>
      <c r="AP32" s="4">
        <f>('PT green averages'!AP64-'PT green averages'!AP$25)/'PT green averages'!AP$25</f>
        <v>0.15494071146245059</v>
      </c>
      <c r="AQ32" s="4">
        <f>('PT green averages'!AQ64-'PT green averages'!AQ$25)/'PT green averages'!AQ$25</f>
        <v>0.19482572443197621</v>
      </c>
      <c r="AR32" s="4">
        <f>('PT green averages'!AR64-'PT green averages'!AR$25)/'PT green averages'!AR$25</f>
        <v>0.27241454624877143</v>
      </c>
      <c r="AS32" s="4">
        <f>('PT green averages'!AS64-'PT green averages'!AS$25)/'PT green averages'!AS$25</f>
        <v>0.15434730889592449</v>
      </c>
      <c r="AT32" s="4">
        <f>('PT green averages'!AT64-'PT green averages'!AT$25)/'PT green averages'!AT$25</f>
        <v>0.20034189919488257</v>
      </c>
      <c r="AU32" s="4">
        <f>('PT green averages'!AU64-'PT green averages'!AU$25)/'PT green averages'!AU$25</f>
        <v>0.16346347016674481</v>
      </c>
      <c r="AV32" s="4">
        <f>('PT green averages'!AV64-'PT green averages'!AV$25)/'PT green averages'!AV$25</f>
        <v>0.13935281837160762</v>
      </c>
      <c r="AW32" s="4">
        <f>('PT green averages'!AW64-'PT green averages'!AW$25)/'PT green averages'!AW$25</f>
        <v>0.12117341683490578</v>
      </c>
      <c r="AX32" s="4">
        <f>('PT green averages'!AX64-'PT green averages'!AX$25)/'PT green averages'!AX$25</f>
        <v>0.1802232854864434</v>
      </c>
      <c r="AY32" s="4">
        <f>('PT green averages'!AY64-'PT green averages'!AY$25)/'PT green averages'!AY$25</f>
        <v>0.16207357859531771</v>
      </c>
      <c r="AZ32" s="4">
        <f>('PT green averages'!AZ64-'PT green averages'!AZ$25)/'PT green averages'!AZ$25</f>
        <v>0.13626953521412619</v>
      </c>
      <c r="BA32" s="4">
        <f>('PT green averages'!BA64-'PT green averages'!BA$25)/'PT green averages'!BA$25</f>
        <v>0.17539973696961306</v>
      </c>
      <c r="BB32" s="4">
        <f>('PT green averages'!BB64-'PT green averages'!BB$25)/'PT green averages'!BB$25</f>
        <v>0.15204390227326781</v>
      </c>
      <c r="BC32" s="4">
        <f>('PT green averages'!BC64-'PT green averages'!BC$25)/'PT green averages'!BC$25</f>
        <v>0.15633298463024059</v>
      </c>
      <c r="BD32" s="4">
        <f>('PT green averages'!BD64-'PT green averages'!BD$25)/'PT green averages'!BD$25</f>
        <v>0.17715978094847815</v>
      </c>
      <c r="BE32" s="4">
        <f>('PT green averages'!BE64-'PT green averages'!BE$25)/'PT green averages'!BE$25</f>
        <v>0.15516477955594915</v>
      </c>
      <c r="BF32" s="4">
        <f>('PT green averages'!BF64-'PT green averages'!BF$25)/'PT green averages'!BF$25</f>
        <v>0.16596655959146686</v>
      </c>
      <c r="BG32" s="4">
        <f>('PT green averages'!BG64-'PT green averages'!BG$25)/'PT green averages'!BG$25</f>
        <v>0.17308926136819316</v>
      </c>
      <c r="BH32" s="4">
        <f>('PT green averages'!BH64-'PT green averages'!BH$25)/'PT green averages'!BH$25</f>
        <v>0.20503042427273491</v>
      </c>
      <c r="BI32" s="4">
        <f>('PT green averages'!BI64-'PT green averages'!BI$25)/'PT green averages'!BI$25</f>
        <v>0.17026847311112958</v>
      </c>
      <c r="BJ32" s="4">
        <f>('PT green averages'!BJ64-'PT green averages'!BJ$25)/'PT green averages'!BJ$25</f>
        <v>0.17200291067855197</v>
      </c>
      <c r="BK32" s="4">
        <f>('PT green averages'!BK64-'PT green averages'!BK$25)/'PT green averages'!BK$25</f>
        <v>0.14449000959776628</v>
      </c>
      <c r="BL32" s="4">
        <f>('PT green averages'!BL64-'PT green averages'!BL$25)/'PT green averages'!BL$25</f>
        <v>0.15954481056624456</v>
      </c>
      <c r="BM32" s="4">
        <f>('PT green averages'!BM64-'PT green averages'!BM$25)/'PT green averages'!BM$25</f>
        <v>0.15956687791161286</v>
      </c>
      <c r="BN32" s="4">
        <f>('PT green averages'!BN64-'PT green averages'!BN$25)/'PT green averages'!BN$25</f>
        <v>0.15380608870022672</v>
      </c>
      <c r="BO32" s="4">
        <f>('PT green averages'!BO64-'PT green averages'!BO$25)/'PT green averages'!BO$25</f>
        <v>0.15703673826089887</v>
      </c>
      <c r="BP32" s="4">
        <f>('PT green averages'!BP64-'PT green averages'!BP$25)/'PT green averages'!BP$25</f>
        <v>0.12661370407149952</v>
      </c>
      <c r="BQ32" s="4">
        <f>('PT green averages'!BQ64-'PT green averages'!BQ$25)/'PT green averages'!BQ$25</f>
        <v>0.15331980284140334</v>
      </c>
      <c r="BR32" s="4">
        <f>('PT green averages'!BR64-'PT green averages'!BR$25)/'PT green averages'!BR$25</f>
        <v>0.13888250172453445</v>
      </c>
      <c r="BS32" s="4">
        <f>('PT green averages'!BS64-'PT green averages'!BS$25)/'PT green averages'!BS$25</f>
        <v>0.13057998441500612</v>
      </c>
      <c r="BT32" s="4">
        <f>('PT green averages'!BT64-'PT green averages'!BT$25)/'PT green averages'!BT$25</f>
        <v>0.16560185446938414</v>
      </c>
      <c r="BU32" s="4">
        <f>('PT green averages'!BU64-'PT green averages'!BU$25)/'PT green averages'!BU$25</f>
        <v>0.14594932098444241</v>
      </c>
      <c r="BV32" s="4">
        <f>('PT green averages'!BV64-'PT green averages'!BV$25)/'PT green averages'!BV$25</f>
        <v>0.11955497998587247</v>
      </c>
      <c r="BW32" s="4">
        <f>('PT green averages'!BW64-'PT green averages'!BW$25)/'PT green averages'!BW$25</f>
        <v>0.1486836900628489</v>
      </c>
      <c r="BX32" s="4">
        <f>('PT green averages'!BX64-'PT green averages'!BX$25)/'PT green averages'!BX$25</f>
        <v>0.14863370715526769</v>
      </c>
      <c r="BY32" s="4">
        <f>('PT green averages'!BY64-'PT green averages'!BY$25)/'PT green averages'!BY$25</f>
        <v>0.113722974023954</v>
      </c>
      <c r="BZ32" s="4">
        <f>('PT green averages'!BZ64-'PT green averages'!BZ$25)/'PT green averages'!BZ$25</f>
        <v>0.13096282302138845</v>
      </c>
      <c r="CA32" s="4">
        <f>('PT green averages'!CA64-'PT green averages'!CA$25)/'PT green averages'!CA$25</f>
        <v>0.14257917337627471</v>
      </c>
      <c r="CB32" s="4">
        <f>('PT green averages'!CB64-'PT green averages'!CB$25)/'PT green averages'!CB$25</f>
        <v>0.13285358427899249</v>
      </c>
      <c r="CC32" s="4">
        <f>('PT green averages'!CC64-'PT green averages'!CC$25)/'PT green averages'!CC$25</f>
        <v>0.19623240057179797</v>
      </c>
      <c r="CD32" s="4">
        <f>('PT green averages'!CD64-'PT green averages'!CD$25)/'PT green averages'!CD$25</f>
        <v>0.21507679686431799</v>
      </c>
      <c r="CE32" s="4">
        <f>('PT green averages'!CE64-'PT green averages'!CE$25)/'PT green averages'!CE$25</f>
        <v>0.14075440672188022</v>
      </c>
      <c r="CF32" s="4">
        <f>('PT green averages'!CF64-'PT green averages'!CF$25)/'PT green averages'!CF$25</f>
        <v>0.17911859277473047</v>
      </c>
      <c r="CG32" s="4">
        <f>('PT green averages'!CG64-'PT green averages'!CG$25)/'PT green averages'!CG$25</f>
        <v>0.16586840176321149</v>
      </c>
      <c r="CH32" s="4">
        <f>('PT green averages'!CH64-'PT green averages'!CH$25)/'PT green averages'!CH$25</f>
        <v>0.15713103448275861</v>
      </c>
      <c r="CI32" s="4">
        <f>('PT green averages'!CI64-'PT green averages'!CI$25)/'PT green averages'!CI$25</f>
        <v>0.16971279373368148</v>
      </c>
      <c r="CJ32" s="4">
        <f>('PT green averages'!CJ64-'PT green averages'!CJ$25)/'PT green averages'!CJ$25</f>
        <v>0.1848681005081089</v>
      </c>
      <c r="CK32" s="4">
        <f>('PT green averages'!CK64-'PT green averages'!CK$25)/'PT green averages'!CK$25</f>
        <v>0.14744674913961492</v>
      </c>
      <c r="CL32" s="4">
        <f>('PT green averages'!CL64-'PT green averages'!CL$25)/'PT green averages'!CL$25</f>
        <v>0.19058541936770731</v>
      </c>
      <c r="CM32" s="4">
        <f>('PT green averages'!CM64-'PT green averages'!CM$25)/'PT green averages'!CM$25</f>
        <v>0.14040778498609818</v>
      </c>
      <c r="CN32" s="4">
        <f>('PT green averages'!CN64-'PT green averages'!CN$25)/'PT green averages'!CN$25</f>
        <v>0.12673106802675127</v>
      </c>
      <c r="CO32" s="4">
        <f>('PT green averages'!CO64-'PT green averages'!CO$25)/'PT green averages'!CO$25</f>
        <v>0.13980819857089136</v>
      </c>
      <c r="CP32" s="4">
        <f>('PT green averages'!CP64-'PT green averages'!CP$25)/'PT green averages'!CP$25</f>
        <v>0.15770644132549808</v>
      </c>
      <c r="CQ32" s="4">
        <f>('PT green averages'!CQ64-'PT green averages'!CQ$25)/'PT green averages'!CQ$25</f>
        <v>0.13134288166686295</v>
      </c>
      <c r="CR32" s="4">
        <f>('PT green averages'!CR64-'PT green averages'!CR$25)/'PT green averages'!CR$25</f>
        <v>0.18681605002605531</v>
      </c>
      <c r="CS32" s="4">
        <f>('PT green averages'!CS64-'PT green averages'!CS$25)/'PT green averages'!CS$25</f>
        <v>0.13156204379562031</v>
      </c>
      <c r="CT32" s="4">
        <f>('PT green averages'!CT64-'PT green averages'!CT$25)/'PT green averages'!CT$25</f>
        <v>0.11748238246935026</v>
      </c>
      <c r="CU32" s="4">
        <f>('PT green averages'!CU64-'PT green averages'!CU$25)/'PT green averages'!CU$25</f>
        <v>0.1768514311676512</v>
      </c>
      <c r="CV32" s="4">
        <f>('PT green averages'!CV64-'PT green averages'!CV$25)/'PT green averages'!CV$25</f>
        <v>0.15279972192378183</v>
      </c>
      <c r="CW32" s="4">
        <f>('PT green averages'!CW64-'PT green averages'!CW$25)/'PT green averages'!CW$25</f>
        <v>0.14463443731182182</v>
      </c>
      <c r="CX32" s="4">
        <f>('PT green averages'!CX64-'PT green averages'!CX$25)/'PT green averages'!CX$25</f>
        <v>0.12697692328850005</v>
      </c>
      <c r="CY32" s="4">
        <f>('PT green averages'!CY64-'PT green averages'!CY$25)/'PT green averages'!CY$25</f>
        <v>0.13888781493652955</v>
      </c>
      <c r="CZ32" s="4">
        <f>('PT green averages'!CZ64-'PT green averages'!CZ$25)/'PT green averages'!CZ$25</f>
        <v>0.16616969368392528</v>
      </c>
      <c r="DA32" s="4">
        <f>('PT green averages'!DA64-'PT green averages'!DA$25)/'PT green averages'!DA$25</f>
        <v>8.8081449654399346E-2</v>
      </c>
      <c r="DB32" s="4">
        <f>('PT green averages'!DB64-'PT green averages'!DB$25)/'PT green averages'!DB$25</f>
        <v>0.15728589308063648</v>
      </c>
      <c r="DC32" s="4">
        <f>('PT green averages'!DC64-'PT green averages'!DC$25)/'PT green averages'!DC$25</f>
        <v>0.14239261551371471</v>
      </c>
      <c r="DD32" s="4">
        <f>('PT green averages'!DD64-'PT green averages'!DD$25)/'PT green averages'!DD$25</f>
        <v>0.14827291198802273</v>
      </c>
      <c r="DE32" s="4">
        <f>('PT green averages'!DE64-'PT green averages'!DE$25)/'PT green averages'!DE$25</f>
        <v>0.15906002717608508</v>
      </c>
      <c r="DF32" s="4">
        <f>('PT green averages'!DF64-'PT green averages'!DF$25)/'PT green averages'!DF$25</f>
        <v>0.16054517532633741</v>
      </c>
      <c r="DG32" s="4">
        <f>('PT green averages'!DG64-'PT green averages'!DG$25)/'PT green averages'!DG$25</f>
        <v>0.13329755614266847</v>
      </c>
      <c r="DH32" s="4">
        <f>('PT green averages'!DH64-'PT green averages'!DH$25)/'PT green averages'!DH$25</f>
        <v>0.18898688638737376</v>
      </c>
      <c r="DI32" s="4">
        <f>('PT green averages'!DI64-'PT green averages'!DI$25)/'PT green averages'!DI$25</f>
        <v>0.14256718924971995</v>
      </c>
      <c r="DK32" s="4">
        <f t="shared" si="8"/>
        <v>0.36844703327080647</v>
      </c>
      <c r="DL32" s="4">
        <f t="shared" si="9"/>
        <v>8.8081449654399346E-2</v>
      </c>
      <c r="DM32" s="4">
        <f t="shared" si="10"/>
        <v>0.15506994547216726</v>
      </c>
    </row>
    <row r="33" spans="1:117">
      <c r="A33" t="s">
        <v>235</v>
      </c>
      <c r="B33" s="4">
        <f>('PT green averages'!B65-'PT green averages'!B$25)/'PT green averages'!B$25</f>
        <v>0</v>
      </c>
      <c r="C33" s="4">
        <f>('PT green averages'!C65-'PT green averages'!C$25)/'PT green averages'!C$25</f>
        <v>0</v>
      </c>
      <c r="D33" s="4">
        <f>('PT green averages'!D65-'PT green averages'!D$25)/'PT green averages'!D$25</f>
        <v>-1.0503319048815355E-4</v>
      </c>
      <c r="E33" s="4">
        <f>('PT green averages'!E65-'PT green averages'!E$25)/'PT green averages'!E$25</f>
        <v>-2.0554984583817776E-5</v>
      </c>
      <c r="F33" s="4">
        <f>('PT green averages'!F65-'PT green averages'!F$25)/'PT green averages'!F$25</f>
        <v>-2.1010610358233696E-4</v>
      </c>
      <c r="G33" s="4">
        <f>('PT green averages'!G65-'PT green averages'!G$25)/'PT green averages'!G$25</f>
        <v>-8.0350327427594929E-4</v>
      </c>
      <c r="H33" s="4">
        <f>('PT green averages'!H65-'PT green averages'!H$25)/'PT green averages'!H$25</f>
        <v>2.5716196060304486E-5</v>
      </c>
      <c r="I33" s="4">
        <f>('PT green averages'!I65-'PT green averages'!I$25)/'PT green averages'!I$25</f>
        <v>-1.5993602558973908E-4</v>
      </c>
      <c r="J33" s="4">
        <f>('PT green averages'!J65-'PT green averages'!J$25)/'PT green averages'!J$25</f>
        <v>4.9621635032794834E-5</v>
      </c>
      <c r="K33" s="4">
        <f>('PT green averages'!K65-'PT green averages'!K$25)/'PT green averages'!K$25</f>
        <v>-5.0532134312354486E-4</v>
      </c>
      <c r="L33" s="4">
        <f>('PT green averages'!L65-'PT green averages'!L$25)/'PT green averages'!L$25</f>
        <v>-5.395406197009451E-4</v>
      </c>
      <c r="M33" s="4">
        <f>('PT green averages'!M65-'PT green averages'!M$25)/'PT green averages'!M$25</f>
        <v>9.1917274452983709E-4</v>
      </c>
      <c r="N33" s="4">
        <f>('PT green averages'!N65-'PT green averages'!N$25)/'PT green averages'!N$25</f>
        <v>9.4526892901124874E-5</v>
      </c>
      <c r="O33" s="4">
        <f>('PT green averages'!O65-'PT green averages'!O$25)/'PT green averages'!O$25</f>
        <v>6.4936751604002712E-5</v>
      </c>
      <c r="P33" s="4">
        <f>('PT green averages'!P65-'PT green averages'!P$25)/'PT green averages'!P$25</f>
        <v>0</v>
      </c>
      <c r="Q33" s="4">
        <f>('PT green averages'!Q65-'PT green averages'!Q$25)/'PT green averages'!Q$25</f>
        <v>-2.9505052740272895E-4</v>
      </c>
      <c r="R33" s="4">
        <f>('PT green averages'!R65-'PT green averages'!R$25)/'PT green averages'!R$25</f>
        <v>1.768961051268325E-3</v>
      </c>
      <c r="S33" s="4">
        <f>('PT green averages'!S65-'PT green averages'!S$25)/'PT green averages'!S$25</f>
        <v>-2.1044140083822534E-4</v>
      </c>
      <c r="T33" s="4">
        <f>('PT green averages'!T65-'PT green averages'!T$25)/'PT green averages'!T$25</f>
        <v>0</v>
      </c>
      <c r="U33" s="4">
        <f>('PT green averages'!U65-'PT green averages'!U$25)/'PT green averages'!U$25</f>
        <v>-4.560379423567855E-4</v>
      </c>
      <c r="V33" s="4">
        <f>('PT green averages'!V65-'PT green averages'!V$25)/'PT green averages'!V$25</f>
        <v>3.3340973973203003E-4</v>
      </c>
      <c r="W33" s="4">
        <f>('PT green averages'!W65-'PT green averages'!W$25)/'PT green averages'!W$25</f>
        <v>1.3885031935575296E-4</v>
      </c>
      <c r="X33" s="4">
        <f>('PT green averages'!X65-'PT green averages'!X$25)/'PT green averages'!X$25</f>
        <v>3.7155383815113297E-4</v>
      </c>
      <c r="Y33" s="4">
        <f>('PT green averages'!Y65-'PT green averages'!Y$25)/'PT green averages'!Y$25</f>
        <v>-4.7732696897372757E-4</v>
      </c>
      <c r="Z33" s="4">
        <f>('PT green averages'!Z65-'PT green averages'!Z$25)/'PT green averages'!Z$25</f>
        <v>7.3186542040550262E-5</v>
      </c>
      <c r="AA33" s="4">
        <f>('PT green averages'!AA65-'PT green averages'!AA$25)/'PT green averages'!AA$25</f>
        <v>-8.004642692766336E-5</v>
      </c>
      <c r="AB33" s="4">
        <f>('PT green averages'!AB65-'PT green averages'!AB$25)/'PT green averages'!AB$25</f>
        <v>0</v>
      </c>
      <c r="AC33" s="4">
        <f>('PT green averages'!AC65-'PT green averages'!AC$25)/'PT green averages'!AC$25</f>
        <v>0</v>
      </c>
      <c r="AD33" s="4">
        <f>('PT green averages'!AD65-'PT green averages'!AD$25)/'PT green averages'!AD$25</f>
        <v>-9.0489548457149509E-4</v>
      </c>
      <c r="AE33" s="4">
        <f>('PT green averages'!AE65-'PT green averages'!AE$25)/'PT green averages'!AE$25</f>
        <v>2.233987891785923E-4</v>
      </c>
      <c r="AF33" s="4">
        <f>('PT green averages'!AF65-'PT green averages'!AF$25)/'PT green averages'!AF$25</f>
        <v>1.4286734766770951E-4</v>
      </c>
      <c r="AG33" s="4">
        <f>('PT green averages'!AG65-'PT green averages'!AG$25)/'PT green averages'!AG$25</f>
        <v>-7.4771945566065977E-5</v>
      </c>
      <c r="AH33" s="4">
        <f>('PT green averages'!AH65-'PT green averages'!AH$25)/'PT green averages'!AH$25</f>
        <v>9.4197437829621834E-5</v>
      </c>
      <c r="AI33" s="4">
        <f>('PT green averages'!AI65-'PT green averages'!AI$25)/'PT green averages'!AI$25</f>
        <v>-2.5511505689055882E-4</v>
      </c>
      <c r="AJ33" s="4">
        <f>('PT green averages'!AJ65-'PT green averages'!AJ$25)/'PT green averages'!AJ$25</f>
        <v>-5.2304674730299628E-4</v>
      </c>
      <c r="AK33" s="4">
        <f>('PT green averages'!AK65-'PT green averages'!AK$25)/'PT green averages'!AK$25</f>
        <v>1.7466333641952995E-5</v>
      </c>
      <c r="AL33" s="4">
        <f>('PT green averages'!AL65-'PT green averages'!AL$25)/'PT green averages'!AL$25</f>
        <v>-1.9394879751753719E-4</v>
      </c>
      <c r="AM33" s="4">
        <f>('PT green averages'!AM65-'PT green averages'!AM$25)/'PT green averages'!AM$25</f>
        <v>-1.0319917440661031E-3</v>
      </c>
      <c r="AN33" s="4">
        <f>('PT green averages'!AN65-'PT green averages'!AN$25)/'PT green averages'!AN$25</f>
        <v>-8.9777889501338801E-5</v>
      </c>
      <c r="AO33" s="4">
        <f>('PT green averages'!AO65-'PT green averages'!AO$25)/'PT green averages'!AO$25</f>
        <v>-5.9936766711153716E-5</v>
      </c>
      <c r="AP33" s="4">
        <f>('PT green averages'!AP65-'PT green averages'!AP$25)/'PT green averages'!AP$25</f>
        <v>-1.3175230566532856E-4</v>
      </c>
      <c r="AQ33" s="4">
        <f>('PT green averages'!AQ65-'PT green averages'!AQ$25)/'PT green averages'!AQ$25</f>
        <v>-5.1208407084576664E-4</v>
      </c>
      <c r="AR33" s="4">
        <f>('PT green averages'!AR65-'PT green averages'!AR$25)/'PT green averages'!AR$25</f>
        <v>1.5288850060063473E-3</v>
      </c>
      <c r="AS33" s="4">
        <f>('PT green averages'!AS65-'PT green averages'!AS$25)/'PT green averages'!AS$25</f>
        <v>2.1960726900056957E-4</v>
      </c>
      <c r="AT33" s="4">
        <f>('PT green averages'!AT65-'PT green averages'!AT$25)/'PT green averages'!AT$25</f>
        <v>0</v>
      </c>
      <c r="AU33" s="4">
        <f>('PT green averages'!AU65-'PT green averages'!AU$25)/'PT green averages'!AU$25</f>
        <v>2.0089734145848327E-4</v>
      </c>
      <c r="AV33" s="4">
        <f>('PT green averages'!AV65-'PT green averages'!AV$25)/'PT green averages'!AV$25</f>
        <v>-7.828810020875603E-4</v>
      </c>
      <c r="AW33" s="4">
        <f>('PT green averages'!AW65-'PT green averages'!AW$25)/'PT green averages'!AW$25</f>
        <v>-2.0600716904951025E-4</v>
      </c>
      <c r="AX33" s="4">
        <f>('PT green averages'!AX65-'PT green averages'!AX$25)/'PT green averages'!AX$25</f>
        <v>0</v>
      </c>
      <c r="AY33" s="4">
        <f>('PT green averages'!AY65-'PT green averages'!AY$25)/'PT green averages'!AY$25</f>
        <v>0</v>
      </c>
      <c r="AZ33" s="4">
        <f>('PT green averages'!AZ65-'PT green averages'!AZ$25)/'PT green averages'!AZ$25</f>
        <v>-4.0592652729854242E-4</v>
      </c>
      <c r="BA33" s="4">
        <f>('PT green averages'!BA65-'PT green averages'!BA$25)/'PT green averages'!BA$25</f>
        <v>2.0765556863013295E-4</v>
      </c>
      <c r="BB33" s="4">
        <f>('PT green averages'!BB65-'PT green averages'!BB$25)/'PT green averages'!BB$25</f>
        <v>1.3592035067443436E-4</v>
      </c>
      <c r="BC33" s="4">
        <f>('PT green averages'!BC65-'PT green averages'!BC$25)/'PT green averages'!BC$25</f>
        <v>1.4082240283254328E-4</v>
      </c>
      <c r="BD33" s="4">
        <f>('PT green averages'!BD65-'PT green averages'!BD$25)/'PT green averages'!BD$25</f>
        <v>7.4507320344104457E-5</v>
      </c>
      <c r="BE33" s="4">
        <f>('PT green averages'!BE65-'PT green averages'!BE$25)/'PT green averages'!BE$25</f>
        <v>6.3255107850022143E-5</v>
      </c>
      <c r="BF33" s="4">
        <f>('PT green averages'!BF65-'PT green averages'!BF$25)/'PT green averages'!BF$25</f>
        <v>-7.4128984432915955E-4</v>
      </c>
      <c r="BG33" s="4">
        <f>('PT green averages'!BG65-'PT green averages'!BG$25)/'PT green averages'!BG$25</f>
        <v>-1.6039778651042832E-4</v>
      </c>
      <c r="BH33" s="4">
        <f>('PT green averages'!BH65-'PT green averages'!BH$25)/'PT green averages'!BH$25</f>
        <v>6.2515628907217028E-5</v>
      </c>
      <c r="BI33" s="4">
        <f>('PT green averages'!BI65-'PT green averages'!BI$25)/'PT green averages'!BI$25</f>
        <v>-8.3118610256775437E-5</v>
      </c>
      <c r="BJ33" s="4">
        <f>('PT green averages'!BJ65-'PT green averages'!BJ$25)/'PT green averages'!BJ$25</f>
        <v>-1.728215390212836E-3</v>
      </c>
      <c r="BK33" s="4">
        <f>('PT green averages'!BK65-'PT green averages'!BK$25)/'PT green averages'!BK$25</f>
        <v>-3.0538347439141705E-4</v>
      </c>
      <c r="BL33" s="4">
        <f>('PT green averages'!BL65-'PT green averages'!BL$25)/'PT green averages'!BL$25</f>
        <v>-4.5701750377085143E-5</v>
      </c>
      <c r="BM33" s="4">
        <f>('PT green averages'!BM65-'PT green averages'!BM$25)/'PT green averages'!BM$25</f>
        <v>0</v>
      </c>
      <c r="BN33" s="4">
        <f>('PT green averages'!BN65-'PT green averages'!BN$25)/'PT green averages'!BN$25</f>
        <v>2.083387588218494E-4</v>
      </c>
      <c r="BO33" s="4">
        <f>('PT green averages'!BO65-'PT green averages'!BO$25)/'PT green averages'!BO$25</f>
        <v>1.680615777621435E-4</v>
      </c>
      <c r="BP33" s="4">
        <f>('PT green averages'!BP65-'PT green averages'!BP$25)/'PT green averages'!BP$25</f>
        <v>2.4826216484618219E-4</v>
      </c>
      <c r="BQ33" s="4">
        <f>('PT green averages'!BQ65-'PT green averages'!BQ$25)/'PT green averages'!BQ$25</f>
        <v>-1.1597564511444075E-4</v>
      </c>
      <c r="BR33" s="4">
        <f>('PT green averages'!BR65-'PT green averages'!BR$25)/'PT green averages'!BR$25</f>
        <v>-9.9639763930398735E-4</v>
      </c>
      <c r="BS33" s="4">
        <f>('PT green averages'!BS65-'PT green averages'!BS$25)/'PT green averages'!BS$25</f>
        <v>-1.4842851311745392E-4</v>
      </c>
      <c r="BT33" s="4">
        <f>('PT green averages'!BT65-'PT green averages'!BT$25)/'PT green averages'!BT$25</f>
        <v>1.6961610222194441E-4</v>
      </c>
      <c r="BU33" s="4">
        <f>('PT green averages'!BU65-'PT green averages'!BU$25)/'PT green averages'!BU$25</f>
        <v>-1.5609553046461996E-4</v>
      </c>
      <c r="BV33" s="4">
        <f>('PT green averages'!BV65-'PT green averages'!BV$25)/'PT green averages'!BV$25</f>
        <v>1.1773016246774195E-4</v>
      </c>
      <c r="BW33" s="4">
        <f>('PT green averages'!BW65-'PT green averages'!BW$25)/'PT green averages'!BW$25</f>
        <v>1.7580099327563534E-4</v>
      </c>
      <c r="BX33" s="4">
        <f>('PT green averages'!BX65-'PT green averages'!BX$25)/'PT green averages'!BX$25</f>
        <v>1.579529300268273E-4</v>
      </c>
      <c r="BY33" s="4">
        <f>('PT green averages'!BY65-'PT green averages'!BY$25)/'PT green averages'!BY$25</f>
        <v>3.1109037175300184E-4</v>
      </c>
      <c r="BZ33" s="4">
        <f>('PT green averages'!BZ65-'PT green averages'!BZ$25)/'PT green averages'!BZ$25</f>
        <v>-1.3494366102154143E-4</v>
      </c>
      <c r="CA33" s="4">
        <f>('PT green averages'!CA65-'PT green averages'!CA$25)/'PT green averages'!CA$25</f>
        <v>3.3548040794416237E-4</v>
      </c>
      <c r="CB33" s="4">
        <f>('PT green averages'!CB65-'PT green averages'!CB$25)/'PT green averages'!CB$25</f>
        <v>-7.7497924162746323E-4</v>
      </c>
      <c r="CC33" s="4">
        <f>('PT green averages'!CC65-'PT green averages'!CC$25)/'PT green averages'!CC$25</f>
        <v>1.5665694088159076E-3</v>
      </c>
      <c r="CD33" s="4">
        <f>('PT green averages'!CD65-'PT green averages'!CD$25)/'PT green averages'!CD$25</f>
        <v>-4.5576774075818362E-5</v>
      </c>
      <c r="CE33" s="4">
        <f>('PT green averages'!CE65-'PT green averages'!CE$25)/'PT green averages'!CE$25</f>
        <v>-3.8101349589908995E-4</v>
      </c>
      <c r="CF33" s="4">
        <f>('PT green averages'!CF65-'PT green averages'!CF$25)/'PT green averages'!CF$25</f>
        <v>-1.2609545425878134E-4</v>
      </c>
      <c r="CG33" s="4">
        <f>('PT green averages'!CG65-'PT green averages'!CG$25)/'PT green averages'!CG$25</f>
        <v>-1.445913787390375E-3</v>
      </c>
      <c r="CH33" s="4">
        <f>('PT green averages'!CH65-'PT green averages'!CH$25)/'PT green averages'!CH$25</f>
        <v>-9.9310344827570687E-4</v>
      </c>
      <c r="CI33" s="4">
        <f>('PT green averages'!CI65-'PT green averages'!CI$25)/'PT green averages'!CI$25</f>
        <v>-1.1422976501305583E-3</v>
      </c>
      <c r="CJ33" s="4">
        <f>('PT green averages'!CJ65-'PT green averages'!CJ$25)/'PT green averages'!CJ$25</f>
        <v>-1.392079070091366E-4</v>
      </c>
      <c r="CK33" s="4">
        <f>('PT green averages'!CK65-'PT green averages'!CK$25)/'PT green averages'!CK$25</f>
        <v>9.3014603292648627E-5</v>
      </c>
      <c r="CL33" s="4">
        <f>('PT green averages'!CL65-'PT green averages'!CL$25)/'PT green averages'!CL$25</f>
        <v>0</v>
      </c>
      <c r="CM33" s="4">
        <f>('PT green averages'!CM65-'PT green averages'!CM$25)/'PT green averages'!CM$25</f>
        <v>1.1584800741418735E-4</v>
      </c>
      <c r="CN33" s="4">
        <f>('PT green averages'!CN65-'PT green averages'!CN$25)/'PT green averages'!CN$25</f>
        <v>-9.4575423900561525E-4</v>
      </c>
      <c r="CO33" s="4">
        <f>('PT green averages'!CO65-'PT green averages'!CO$25)/'PT green averages'!CO$25</f>
        <v>7.521624670929919E-4</v>
      </c>
      <c r="CP33" s="4">
        <f>('PT green averages'!CP65-'PT green averages'!CP$25)/'PT green averages'!CP$25</f>
        <v>-2.1044793032553257E-4</v>
      </c>
      <c r="CQ33" s="4">
        <f>('PT green averages'!CQ65-'PT green averages'!CQ$25)/'PT green averages'!CQ$25</f>
        <v>-6.3954760422101141E-4</v>
      </c>
      <c r="CR33" s="4">
        <f>('PT green averages'!CR65-'PT green averages'!CR$25)/'PT green averages'!CR$25</f>
        <v>0</v>
      </c>
      <c r="CS33" s="4">
        <f>('PT green averages'!CS65-'PT green averages'!CS$25)/'PT green averages'!CS$25</f>
        <v>-5.8394160583959479E-4</v>
      </c>
      <c r="CT33" s="4">
        <f>('PT green averages'!CT65-'PT green averages'!CT$25)/'PT green averages'!CT$25</f>
        <v>-2.4133603629701374E-4</v>
      </c>
      <c r="CU33" s="4">
        <f>('PT green averages'!CU65-'PT green averages'!CU$25)/'PT green averages'!CU$25</f>
        <v>-5.6792367105720735E-5</v>
      </c>
      <c r="CV33" s="4">
        <f>('PT green averages'!CV65-'PT green averages'!CV$25)/'PT green averages'!CV$25</f>
        <v>-2.2119699172091454E-4</v>
      </c>
      <c r="CW33" s="4">
        <f>('PT green averages'!CW65-'PT green averages'!CW$25)/'PT green averages'!CW$25</f>
        <v>-4.5446798841112661E-4</v>
      </c>
      <c r="CX33" s="4">
        <f>('PT green averages'!CX65-'PT green averages'!CX$25)/'PT green averages'!CX$25</f>
        <v>2.1591440437880513E-3</v>
      </c>
      <c r="CY33" s="4">
        <f>('PT green averages'!CY65-'PT green averages'!CY$25)/'PT green averages'!CY$25</f>
        <v>3.0929827952827174E-4</v>
      </c>
      <c r="CZ33" s="4">
        <f>('PT green averages'!CZ65-'PT green averages'!CZ$25)/'PT green averages'!CZ$25</f>
        <v>3.2529140688528389E-4</v>
      </c>
      <c r="DA33" s="4">
        <f>('PT green averages'!DA65-'PT green averages'!DA$25)/'PT green averages'!DA$25</f>
        <v>3.7362226788721566E-4</v>
      </c>
      <c r="DB33" s="4">
        <f>('PT green averages'!DB65-'PT green averages'!DB$25)/'PT green averages'!DB$25</f>
        <v>-4.4698730556050386E-4</v>
      </c>
      <c r="DC33" s="4">
        <f>('PT green averages'!DC65-'PT green averages'!DC$25)/'PT green averages'!DC$25</f>
        <v>-5.2446635548382021E-5</v>
      </c>
      <c r="DD33" s="4">
        <f>('PT green averages'!DD65-'PT green averages'!DD$25)/'PT green averages'!DD$25</f>
        <v>-5.3470217089134858E-5</v>
      </c>
      <c r="DE33" s="4">
        <f>('PT green averages'!DE65-'PT green averages'!DE$25)/'PT green averages'!DE$25</f>
        <v>-3.197186475900245E-4</v>
      </c>
      <c r="DF33" s="4">
        <f>('PT green averages'!DF65-'PT green averages'!DF$25)/'PT green averages'!DF$25</f>
        <v>1.9196314307649929E-4</v>
      </c>
      <c r="DG33" s="4">
        <f>('PT green averages'!DG65-'PT green averages'!DG$25)/'PT green averages'!DG$25</f>
        <v>2.2704755614275229E-4</v>
      </c>
      <c r="DH33" s="4">
        <f>('PT green averages'!DH65-'PT green averages'!DH$25)/'PT green averages'!DH$25</f>
        <v>5.8024834629279337E-5</v>
      </c>
      <c r="DI33" s="4">
        <f>('PT green averages'!DI65-'PT green averages'!DI$25)/'PT green averages'!DI$25</f>
        <v>1.3997760358344522E-4</v>
      </c>
      <c r="DK33" s="4">
        <f t="shared" si="8"/>
        <v>2.1591440437880513E-3</v>
      </c>
      <c r="DL33" s="4">
        <f t="shared" si="9"/>
        <v>-1.728215390212836E-3</v>
      </c>
      <c r="DM33" s="4">
        <f t="shared" si="10"/>
        <v>-6.936650697718945E-5</v>
      </c>
    </row>
    <row r="34" spans="1:117">
      <c r="A34" t="s">
        <v>232</v>
      </c>
      <c r="B34" s="4">
        <f>('PT green averages'!B66-'PT green averages'!B$25)/'PT green averages'!B$25</f>
        <v>0.2361945864530986</v>
      </c>
      <c r="C34" s="4">
        <f>('PT green averages'!C66-'PT green averages'!C$25)/'PT green averages'!C$25</f>
        <v>8.8448556069508882E-2</v>
      </c>
      <c r="D34" s="4">
        <f>('PT green averages'!D66-'PT green averages'!D$25)/'PT green averages'!D$25</f>
        <v>0.14036635576842282</v>
      </c>
      <c r="E34" s="4">
        <f>('PT green averages'!E66-'PT green averages'!E$25)/'PT green averages'!E$25</f>
        <v>0.21017471736896196</v>
      </c>
      <c r="F34" s="4">
        <f>('PT green averages'!F66-'PT green averages'!F$25)/'PT green averages'!F$25</f>
        <v>0.30475890324613941</v>
      </c>
      <c r="G34" s="4">
        <f>('PT green averages'!G66-'PT green averages'!G$25)/'PT green averages'!G$25</f>
        <v>0.16045960387288571</v>
      </c>
      <c r="H34" s="4">
        <f>('PT green averages'!H66-'PT green averages'!H$25)/'PT green averages'!H$25</f>
        <v>0.13912462068610826</v>
      </c>
      <c r="I34" s="4">
        <f>('PT green averages'!I66-'PT green averages'!I$25)/'PT green averages'!I$25</f>
        <v>0.13575902972144477</v>
      </c>
      <c r="J34" s="4">
        <f>('PT green averages'!J66-'PT green averages'!J$25)/'PT green averages'!J$25</f>
        <v>0.20513583922590248</v>
      </c>
      <c r="K34" s="4">
        <f>('PT green averages'!K66-'PT green averages'!K$25)/'PT green averages'!K$25</f>
        <v>0.13099166735417861</v>
      </c>
      <c r="L34" s="4">
        <f>('PT green averages'!L66-'PT green averages'!L$25)/'PT green averages'!L$25</f>
        <v>0.17269924464313247</v>
      </c>
      <c r="M34" s="4">
        <f>('PT green averages'!M66-'PT green averages'!M$25)/'PT green averages'!M$25</f>
        <v>0.11943251074033362</v>
      </c>
      <c r="N34" s="4">
        <f>('PT green averages'!N66-'PT green averages'!N$25)/'PT green averages'!N$25</f>
        <v>0.15062860383779181</v>
      </c>
      <c r="O34" s="4">
        <f>('PT green averages'!O66-'PT green averages'!O$25)/'PT green averages'!O$25</f>
        <v>0.26401984467129025</v>
      </c>
      <c r="P34" s="4">
        <f>('PT green averages'!P66-'PT green averages'!P$25)/'PT green averages'!P$25</f>
        <v>0.36420179682100889</v>
      </c>
      <c r="Q34" s="4">
        <f>('PT green averages'!Q66-'PT green averages'!Q$25)/'PT green averages'!Q$25</f>
        <v>0.14597624843254406</v>
      </c>
      <c r="R34" s="4">
        <f>('PT green averages'!R66-'PT green averages'!R$25)/'PT green averages'!R$25</f>
        <v>0.11130239757399626</v>
      </c>
      <c r="S34" s="4">
        <f>('PT green averages'!S66-'PT green averages'!S$25)/'PT green averages'!S$25</f>
        <v>0.14573067008049392</v>
      </c>
      <c r="T34" s="4">
        <f>('PT green averages'!T66-'PT green averages'!T$25)/'PT green averages'!T$25</f>
        <v>0.125460971112477</v>
      </c>
      <c r="U34" s="4">
        <f>('PT green averages'!U66-'PT green averages'!U$25)/'PT green averages'!U$25</f>
        <v>0.24516599781101783</v>
      </c>
      <c r="V34" s="4">
        <f>('PT green averages'!V66-'PT green averages'!V$25)/'PT green averages'!V$25</f>
        <v>9.106253516430847E-2</v>
      </c>
      <c r="W34" s="4">
        <f>('PT green averages'!W66-'PT green averages'!W$25)/'PT green averages'!W$25</f>
        <v>0.14197445154123842</v>
      </c>
      <c r="X34" s="4">
        <f>('PT green averages'!X66-'PT green averages'!X$25)/'PT green averages'!X$25</f>
        <v>0.12179534814594634</v>
      </c>
      <c r="Y34" s="4">
        <f>('PT green averages'!Y66-'PT green averages'!Y$25)/'PT green averages'!Y$25</f>
        <v>0.15255369928400958</v>
      </c>
      <c r="Z34" s="4">
        <f>('PT green averages'!Z66-'PT green averages'!Z$25)/'PT green averages'!Z$25</f>
        <v>0.18907220375133305</v>
      </c>
      <c r="AA34" s="4">
        <f>('PT green averages'!AA66-'PT green averages'!AA$25)/'PT green averages'!AA$25</f>
        <v>0.11118448700246139</v>
      </c>
      <c r="AB34" s="4">
        <f>('PT green averages'!AB66-'PT green averages'!AB$25)/'PT green averages'!AB$25</f>
        <v>0.13613844587716314</v>
      </c>
      <c r="AC34" s="4">
        <f>('PT green averages'!AC66-'PT green averages'!AC$25)/'PT green averages'!AC$25</f>
        <v>0.16630371660859475</v>
      </c>
      <c r="AD34" s="4">
        <f>('PT green averages'!AD66-'PT green averages'!AD$25)/'PT green averages'!AD$25</f>
        <v>0.16351461406207579</v>
      </c>
      <c r="AE34" s="4">
        <f>('PT green averages'!AE66-'PT green averages'!AE$25)/'PT green averages'!AE$25</f>
        <v>0.18479547840850707</v>
      </c>
      <c r="AF34" s="4">
        <f>('PT green averages'!AF66-'PT green averages'!AF$25)/'PT green averages'!AF$25</f>
        <v>0.16151153653832423</v>
      </c>
      <c r="AG34" s="4">
        <f>('PT green averages'!AG66-'PT green averages'!AG$25)/'PT green averages'!AG$25</f>
        <v>0.12967324659787635</v>
      </c>
      <c r="AH34" s="4">
        <f>('PT green averages'!AH66-'PT green averages'!AH$25)/'PT green averages'!AH$25</f>
        <v>0.12735493594574218</v>
      </c>
      <c r="AI34" s="4">
        <f>('PT green averages'!AI66-'PT green averages'!AI$25)/'PT green averages'!AI$25</f>
        <v>0.22006224807388139</v>
      </c>
      <c r="AJ34" s="4">
        <f>('PT green averages'!AJ66-'PT green averages'!AJ$25)/'PT green averages'!AJ$25</f>
        <v>0.16907486106570785</v>
      </c>
      <c r="AK34" s="4">
        <f>('PT green averages'!AK66-'PT green averages'!AK$25)/'PT green averages'!AK$25</f>
        <v>0.1390844147904913</v>
      </c>
      <c r="AL34" s="4">
        <f>('PT green averages'!AL66-'PT green averages'!AL$25)/'PT green averages'!AL$25</f>
        <v>0.28374709076803717</v>
      </c>
      <c r="AM34" s="4">
        <f>('PT green averages'!AM66-'PT green averages'!AM$25)/'PT green averages'!AM$25</f>
        <v>0.13303311755324132</v>
      </c>
      <c r="AN34" s="4">
        <f>('PT green averages'!AN66-'PT green averages'!AN$25)/'PT green averages'!AN$25</f>
        <v>0.13278149857253166</v>
      </c>
      <c r="AO34" s="4">
        <f>('PT green averages'!AO66-'PT green averages'!AO$25)/'PT green averages'!AO$25</f>
        <v>0.15014160061135493</v>
      </c>
      <c r="AP34" s="4">
        <f>('PT green averages'!AP66-'PT green averages'!AP$25)/'PT green averages'!AP$25</f>
        <v>0.18445322793148891</v>
      </c>
      <c r="AQ34" s="4">
        <f>('PT green averages'!AQ66-'PT green averages'!AQ$25)/'PT green averages'!AQ$25</f>
        <v>0.17801600819334504</v>
      </c>
      <c r="AR34" s="4">
        <f>('PT green averages'!AR66-'PT green averages'!AR$25)/'PT green averages'!AR$25</f>
        <v>0.39740089548978919</v>
      </c>
      <c r="AS34" s="4">
        <f>('PT green averages'!AS66-'PT green averages'!AS$25)/'PT green averages'!AS$25</f>
        <v>0.16170415240744468</v>
      </c>
      <c r="AT34" s="4">
        <f>('PT green averages'!AT66-'PT green averages'!AT$25)/'PT green averages'!AT$25</f>
        <v>0.17685011580456589</v>
      </c>
      <c r="AU34" s="4">
        <f>('PT green averages'!AU66-'PT green averages'!AU$25)/'PT green averages'!AU$25</f>
        <v>0.19915623116587419</v>
      </c>
      <c r="AV34" s="4">
        <f>('PT green averages'!AV66-'PT green averages'!AV$25)/'PT green averages'!AV$25</f>
        <v>0.11290883785664585</v>
      </c>
      <c r="AW34" s="4">
        <f>('PT green averages'!AW66-'PT green averages'!AW$25)/'PT green averages'!AW$25</f>
        <v>6.7055333525606567E-2</v>
      </c>
      <c r="AX34" s="4">
        <f>('PT green averages'!AX66-'PT green averages'!AX$25)/'PT green averages'!AX$25</f>
        <v>0.21069719753930288</v>
      </c>
      <c r="AY34" s="4">
        <f>('PT green averages'!AY66-'PT green averages'!AY$25)/'PT green averages'!AY$25</f>
        <v>0.15137123745819395</v>
      </c>
      <c r="AZ34" s="4">
        <f>('PT green averages'!AZ66-'PT green averages'!AZ$25)/'PT green averages'!AZ$25</f>
        <v>0.14881266490765169</v>
      </c>
      <c r="BA34" s="4">
        <f>('PT green averages'!BA66-'PT green averages'!BA$25)/'PT green averages'!BA$25</f>
        <v>0.20897072056482308</v>
      </c>
      <c r="BB34" s="4">
        <f>('PT green averages'!BB66-'PT green averages'!BB$25)/'PT green averages'!BB$25</f>
        <v>0.16322335111624589</v>
      </c>
      <c r="BC34" s="4">
        <f>('PT green averages'!BC66-'PT green averages'!BC$25)/'PT green averages'!BC$25</f>
        <v>0.15691639172768959</v>
      </c>
      <c r="BD34" s="4">
        <f>('PT green averages'!BD66-'PT green averages'!BD$25)/'PT green averages'!BD$25</f>
        <v>0.18630555452073161</v>
      </c>
      <c r="BE34" s="4">
        <f>('PT green averages'!BE66-'PT green averages'!BE$25)/'PT green averages'!BE$25</f>
        <v>0.28477449554051482</v>
      </c>
      <c r="BF34" s="4">
        <f>('PT green averages'!BF66-'PT green averages'!BF$25)/'PT green averages'!BF$25</f>
        <v>0.15698871592125851</v>
      </c>
      <c r="BG34" s="4">
        <f>('PT green averages'!BG66-'PT green averages'!BG$25)/'PT green averages'!BG$25</f>
        <v>0.14939048841126007</v>
      </c>
      <c r="BH34" s="4">
        <f>('PT green averages'!BH66-'PT green averages'!BH$25)/'PT green averages'!BH$25</f>
        <v>0.24035175460531813</v>
      </c>
      <c r="BI34" s="4">
        <f>('PT green averages'!BI66-'PT green averages'!BI$25)/'PT green averages'!BI$25</f>
        <v>0.16536447510597621</v>
      </c>
      <c r="BJ34" s="4">
        <f>('PT green averages'!BJ66-'PT green averages'!BJ$25)/'PT green averages'!BJ$25</f>
        <v>0.2011096961979261</v>
      </c>
      <c r="BK34" s="4">
        <f>('PT green averages'!BK66-'PT green averages'!BK$25)/'PT green averages'!BK$25</f>
        <v>0.12128086554401873</v>
      </c>
      <c r="BL34" s="4">
        <f>('PT green averages'!BL66-'PT green averages'!BL$25)/'PT green averages'!BL$25</f>
        <v>0.18518349252776381</v>
      </c>
      <c r="BM34" s="4">
        <f>('PT green averages'!BM66-'PT green averages'!BM$25)/'PT green averages'!BM$25</f>
        <v>0.18521005581902883</v>
      </c>
      <c r="BN34" s="4">
        <f>('PT green averages'!BN66-'PT green averages'!BN$25)/'PT green averages'!BN$25</f>
        <v>0.11844058439021861</v>
      </c>
      <c r="BO34" s="4">
        <f>('PT green averages'!BO66-'PT green averages'!BO$25)/'PT green averages'!BO$25</f>
        <v>0.14216328862895355</v>
      </c>
      <c r="BP34" s="4">
        <f>('PT green averages'!BP66-'PT green averages'!BP$25)/'PT green averages'!BP$25</f>
        <v>0.12140019860973199</v>
      </c>
      <c r="BQ34" s="4">
        <f>('PT green averages'!BQ66-'PT green averages'!BQ$25)/'PT green averages'!BQ$25</f>
        <v>0.42893592345607429</v>
      </c>
      <c r="BR34" s="4">
        <f>('PT green averages'!BR66-'PT green averages'!BR$25)/'PT green averages'!BR$25</f>
        <v>0.18019468076952561</v>
      </c>
      <c r="BS34" s="4">
        <f>('PT green averages'!BS66-'PT green averages'!BS$25)/'PT green averages'!BS$25</f>
        <v>0.10228579910200754</v>
      </c>
      <c r="BT34" s="4">
        <f>('PT green averages'!BT66-'PT green averages'!BT$25)/'PT green averages'!BT$25</f>
        <v>0.2659580482840504</v>
      </c>
      <c r="BU34" s="4">
        <f>('PT green averages'!BU66-'PT green averages'!BU$25)/'PT green averages'!BU$25</f>
        <v>0.13809251261772204</v>
      </c>
      <c r="BV34" s="4">
        <f>('PT green averages'!BV66-'PT green averages'!BV$25)/'PT green averages'!BV$25</f>
        <v>0.10872380503885104</v>
      </c>
      <c r="BW34" s="4">
        <f>('PT green averages'!BW66-'PT green averages'!BW$25)/'PT green averages'!BW$25</f>
        <v>0.17887751065793525</v>
      </c>
      <c r="BX34" s="4">
        <f>('PT green averages'!BX66-'PT green averages'!BX$25)/'PT green averages'!BX$25</f>
        <v>0.17885536776707212</v>
      </c>
      <c r="BY34" s="4">
        <f>('PT green averages'!BY66-'PT green averages'!BY$25)/'PT green averages'!BY$25</f>
        <v>8.5491522787369795E-2</v>
      </c>
      <c r="BZ34" s="4">
        <f>('PT green averages'!BZ66-'PT green averages'!BZ$25)/'PT green averages'!BZ$25</f>
        <v>0.16415896363268317</v>
      </c>
      <c r="CA34" s="4">
        <f>('PT green averages'!CA66-'PT green averages'!CA$25)/'PT green averages'!CA$25</f>
        <v>0.1378824476650562</v>
      </c>
      <c r="CB34" s="4">
        <f>('PT green averages'!CB66-'PT green averages'!CB$25)/'PT green averages'!CB$25</f>
        <v>0.12787157486853026</v>
      </c>
      <c r="CC34" s="4">
        <f>('PT green averages'!CC66-'PT green averages'!CC$25)/'PT green averages'!CC$25</f>
        <v>0.30767423189143678</v>
      </c>
      <c r="CD34" s="4">
        <f>('PT green averages'!CD66-'PT green averages'!CD$25)/'PT green averages'!CD$25</f>
        <v>0.18267171049633113</v>
      </c>
      <c r="CE34" s="4">
        <f>('PT green averages'!CE66-'PT green averages'!CE$25)/'PT green averages'!CE$25</f>
        <v>0.13503920428339386</v>
      </c>
      <c r="CF34" s="4">
        <f>('PT green averages'!CF66-'PT green averages'!CF$25)/'PT green averages'!CF$25</f>
        <v>0.15919551100182835</v>
      </c>
      <c r="CG34" s="4">
        <f>('PT green averages'!CG66-'PT green averages'!CG$25)/'PT green averages'!CG$25</f>
        <v>0.15823719010753981</v>
      </c>
      <c r="CH34" s="4">
        <f>('PT green averages'!CH66-'PT green averages'!CH$25)/'PT green averages'!CH$25</f>
        <v>0.14797241379310347</v>
      </c>
      <c r="CI34" s="4">
        <f>('PT green averages'!CI66-'PT green averages'!CI$25)/'PT green averages'!CI$25</f>
        <v>0.16196148825065279</v>
      </c>
      <c r="CJ34" s="4">
        <f>('PT green averages'!CJ66-'PT green averages'!CJ$25)/'PT green averages'!CJ$25</f>
        <v>0.17985661585578069</v>
      </c>
      <c r="CK34" s="4">
        <f>('PT green averages'!CK66-'PT green averages'!CK$25)/'PT green averages'!CK$25</f>
        <v>0.10581341270579472</v>
      </c>
      <c r="CL34" s="4">
        <f>('PT green averages'!CL66-'PT green averages'!CL$25)/'PT green averages'!CL$25</f>
        <v>0.16410691133938379</v>
      </c>
      <c r="CM34" s="4">
        <f>('PT green averages'!CM66-'PT green averages'!CM$25)/'PT green averages'!CM$25</f>
        <v>0.1542516218721037</v>
      </c>
      <c r="CN34" s="4">
        <f>('PT green averages'!CN66-'PT green averages'!CN$25)/'PT green averages'!CN$25</f>
        <v>0.12234006620279674</v>
      </c>
      <c r="CO34" s="4">
        <f>('PT green averages'!CO66-'PT green averages'!CO$25)/'PT green averages'!CO$25</f>
        <v>8.5558480631816577E-2</v>
      </c>
      <c r="CP34" s="4">
        <f>('PT green averages'!CP66-'PT green averages'!CP$25)/'PT green averages'!CP$25</f>
        <v>0.11767276965664618</v>
      </c>
      <c r="CQ34" s="4">
        <f>('PT green averages'!CQ66-'PT green averages'!CQ$25)/'PT green averages'!CQ$25</f>
        <v>9.3794705219044927E-2</v>
      </c>
      <c r="CR34" s="4">
        <f>('PT green averages'!CR66-'PT green averages'!CR$25)/'PT green averages'!CR$25</f>
        <v>0.19925742574257432</v>
      </c>
      <c r="CS34" s="4">
        <f>('PT green averages'!CS66-'PT green averages'!CS$25)/'PT green averages'!CS$25</f>
        <v>0.1496642335766423</v>
      </c>
      <c r="CT34" s="4">
        <f>('PT green averages'!CT66-'PT green averages'!CT$25)/'PT green averages'!CT$25</f>
        <v>9.0549280818611799E-2</v>
      </c>
      <c r="CU34" s="4">
        <f>('PT green averages'!CU66-'PT green averages'!CU$25)/'PT green averages'!CU$25</f>
        <v>0.21916174466151758</v>
      </c>
      <c r="CV34" s="4">
        <f>('PT green averages'!CV66-'PT green averages'!CV$25)/'PT green averages'!CV$25</f>
        <v>0.12625608291727231</v>
      </c>
      <c r="CW34" s="4">
        <f>('PT green averages'!CW66-'PT green averages'!CW$25)/'PT green averages'!CW$25</f>
        <v>0.27677100494233925</v>
      </c>
      <c r="CX34" s="4">
        <f>('PT green averages'!CX66-'PT green averages'!CX$25)/'PT green averages'!CX$25</f>
        <v>0.12294743790741808</v>
      </c>
      <c r="CY34" s="4">
        <f>('PT green averages'!CY66-'PT green averages'!CY$25)/'PT green averages'!CY$25</f>
        <v>0.24901088987692516</v>
      </c>
      <c r="CZ34" s="4">
        <f>('PT green averages'!CZ66-'PT green averages'!CZ$25)/'PT green averages'!CZ$25</f>
        <v>0.20363242071021953</v>
      </c>
      <c r="DA34" s="4">
        <f>('PT green averages'!DA66-'PT green averages'!DA$25)/'PT green averages'!DA$25</f>
        <v>7.7152998318699831E-2</v>
      </c>
      <c r="DB34" s="4">
        <f>('PT green averages'!DB66-'PT green averages'!DB$25)/'PT green averages'!DB$25</f>
        <v>0.14999106025388881</v>
      </c>
      <c r="DC34" s="4">
        <f>('PT green averages'!DC66-'PT green averages'!DC$25)/'PT green averages'!DC$25</f>
        <v>0.19552105732417258</v>
      </c>
      <c r="DD34" s="4">
        <f>('PT green averages'!DD66-'PT green averages'!DD$25)/'PT green averages'!DD$25</f>
        <v>0.32429686664527863</v>
      </c>
      <c r="DE34" s="4">
        <f>('PT green averages'!DE66-'PT green averages'!DE$25)/'PT green averages'!DE$25</f>
        <v>0.1471505075533531</v>
      </c>
      <c r="DF34" s="4">
        <f>('PT green averages'!DF66-'PT green averages'!DF$25)/'PT green averages'!DF$25</f>
        <v>0.15702585103660105</v>
      </c>
      <c r="DG34" s="4">
        <f>('PT green averages'!DG66-'PT green averages'!DG$25)/'PT green averages'!DG$25</f>
        <v>0.12078929986789963</v>
      </c>
      <c r="DH34" s="4">
        <f>('PT green averages'!DH66-'PT green averages'!DH$25)/'PT green averages'!DH$25</f>
        <v>0.19299059997679002</v>
      </c>
      <c r="DI34" s="4">
        <f>('PT green averages'!DI66-'PT green averages'!DI$25)/'PT green averages'!DI$25</f>
        <v>0.13199888017917136</v>
      </c>
      <c r="DK34" s="4">
        <f t="shared" si="8"/>
        <v>0.42893592345607429</v>
      </c>
      <c r="DL34" s="4">
        <f t="shared" si="9"/>
        <v>6.7055333525606567E-2</v>
      </c>
      <c r="DM34" s="4">
        <f t="shared" si="10"/>
        <v>0.16950030231811467</v>
      </c>
    </row>
    <row r="36" spans="1:117">
      <c r="A36" t="s">
        <v>268</v>
      </c>
    </row>
    <row r="37" spans="1:117">
      <c r="A37" t="s">
        <v>225</v>
      </c>
      <c r="B37" s="4">
        <f>('PT green averages'!B$25-'PT green averages'!B69)/'PT green averages'!B$25</f>
        <v>1.7567234862199393E-2</v>
      </c>
      <c r="C37" s="4">
        <f>('PT green averages'!C$25-'PT green averages'!C69)/'PT green averages'!C$25</f>
        <v>2.0065008126015652E-2</v>
      </c>
      <c r="D37" s="4">
        <f>('PT green averages'!D$25-'PT green averages'!D69)/'PT green averages'!D$25</f>
        <v>2.4367700193261097E-2</v>
      </c>
      <c r="E37" s="4">
        <f>('PT green averages'!E$25-'PT green averages'!E69)/'PT green averages'!E$25</f>
        <v>1.7985611510791526E-2</v>
      </c>
      <c r="F37" s="4">
        <f>('PT green averages'!F$25-'PT green averages'!F69)/'PT green averages'!F$25</f>
        <v>3.1200756381972939E-2</v>
      </c>
      <c r="G37" s="4">
        <f>('PT green averages'!G$25-'PT green averages'!G69)/'PT green averages'!G$25</f>
        <v>2.139327467759445E-2</v>
      </c>
      <c r="H37" s="4">
        <f>('PT green averages'!H$25-'PT green averages'!H69)/'PT green averages'!H$25</f>
        <v>1.8464228771280063E-2</v>
      </c>
      <c r="I37" s="4">
        <f>('PT green averages'!I$25-'PT green averages'!I69)/'PT green averages'!I$25</f>
        <v>2.0978275356524138E-2</v>
      </c>
      <c r="J37" s="4">
        <f>('PT green averages'!J$25-'PT green averages'!J69)/'PT green averages'!J$25</f>
        <v>3.1063143530579387E-2</v>
      </c>
      <c r="K37" s="4">
        <f>('PT green averages'!K$25-'PT green averages'!K69)/'PT green averages'!K$25</f>
        <v>1.6438412672221816E-2</v>
      </c>
      <c r="L37" s="4">
        <f>('PT green averages'!L$25-'PT green averages'!L69)/'PT green averages'!L$25</f>
        <v>1.7866502235239636E-2</v>
      </c>
      <c r="M37" s="4">
        <f>('PT green averages'!M$25-'PT green averages'!M69)/'PT green averages'!M$25</f>
        <v>2.6376261364771739E-2</v>
      </c>
      <c r="N37" s="4">
        <f>('PT green averages'!N$25-'PT green averages'!N69)/'PT green averages'!N$25</f>
        <v>1.4698931846110161E-2</v>
      </c>
      <c r="O37" s="4">
        <f>('PT green averages'!O$25-'PT green averages'!O69)/'PT green averages'!O$25</f>
        <v>1.2104210498973984E-2</v>
      </c>
      <c r="P37" s="4">
        <f>('PT green averages'!P$25-'PT green averages'!P69)/'PT green averages'!P$25</f>
        <v>2.2549116398459877E-2</v>
      </c>
      <c r="Q37" s="4">
        <f>('PT green averages'!Q$25-'PT green averages'!Q69)/'PT green averages'!Q$25</f>
        <v>2.4636719038135226E-2</v>
      </c>
      <c r="R37" s="4">
        <f>('PT green averages'!R$25-'PT green averages'!R69)/'PT green averages'!R$25</f>
        <v>1.3014499162902333E-2</v>
      </c>
      <c r="S37" s="4">
        <f>('PT green averages'!S$25-'PT green averages'!S69)/'PT green averages'!S$25</f>
        <v>2.7778264910650004E-2</v>
      </c>
      <c r="T37" s="4">
        <f>('PT green averages'!T$25-'PT green averages'!T69)/'PT green averages'!T$25</f>
        <v>2.5430239704978465E-2</v>
      </c>
      <c r="U37" s="4">
        <f>('PT green averages'!U$25-'PT green averages'!U69)/'PT green averages'!U$25</f>
        <v>2.0156877052170646E-2</v>
      </c>
      <c r="V37" s="4">
        <f>('PT green averages'!V$25-'PT green averages'!V69)/'PT green averages'!V$25</f>
        <v>2.598512159036449E-2</v>
      </c>
      <c r="W37" s="4">
        <f>('PT green averages'!W$25-'PT green averages'!W69)/'PT green averages'!W$25</f>
        <v>4.512635379061429E-3</v>
      </c>
      <c r="X37" s="4">
        <f>('PT green averages'!X$25-'PT green averages'!X69)/'PT green averages'!X$25</f>
        <v>2.3556513338782756E-2</v>
      </c>
      <c r="Y37" s="4">
        <f>('PT green averages'!Y$25-'PT green averages'!Y69)/'PT green averages'!Y$25</f>
        <v>1.2124105011933211E-2</v>
      </c>
      <c r="Z37" s="4">
        <f>('PT green averages'!Z$25-'PT green averages'!Z69)/'PT green averages'!Z$25</f>
        <v>1.2786734416494031E-2</v>
      </c>
      <c r="AA37" s="4">
        <f>('PT green averages'!AA$25-'PT green averages'!AA69)/'PT green averages'!AA$25</f>
        <v>2.3733765584038734E-2</v>
      </c>
      <c r="AB37" s="4">
        <f>('PT green averages'!AB$25-'PT green averages'!AB69)/'PT green averages'!AB$25</f>
        <v>5.9043094672548537E-3</v>
      </c>
      <c r="AC37" s="4">
        <f>('PT green averages'!AC$25-'PT green averages'!AC69)/'PT green averages'!AC$25</f>
        <v>2.4680603948896634E-2</v>
      </c>
      <c r="AD37" s="4">
        <f>('PT green averages'!AD$25-'PT green averages'!AD69)/'PT green averages'!AD$25</f>
        <v>1.6559587367659116E-2</v>
      </c>
      <c r="AE37" s="4">
        <f>('PT green averages'!AE$25-'PT green averages'!AE69)/'PT green averages'!AE$25</f>
        <v>2.7656770100306125E-2</v>
      </c>
      <c r="AF37" s="4">
        <f>('PT green averages'!AF$25-'PT green averages'!AF69)/'PT green averages'!AF$25</f>
        <v>2.5073219515679614E-2</v>
      </c>
      <c r="AG37" s="4">
        <f>('PT green averages'!AG$25-'PT green averages'!AG69)/'PT green averages'!AG$25</f>
        <v>1.7889187976671272E-2</v>
      </c>
      <c r="AH37" s="4">
        <f>('PT green averages'!AH$25-'PT green averages'!AH69)/'PT green averages'!AH$25</f>
        <v>7.3003014318011655E-3</v>
      </c>
      <c r="AI37" s="4">
        <f>('PT green averages'!AI$25-'PT green averages'!AI69)/'PT green averages'!AI$25</f>
        <v>2.6991173019031495E-2</v>
      </c>
      <c r="AJ37" s="4">
        <f>('PT green averages'!AJ$25-'PT green averages'!AJ69)/'PT green averages'!AJ$25</f>
        <v>1.7260542661000348E-2</v>
      </c>
      <c r="AK37" s="4">
        <f>('PT green averages'!AK$25-'PT green averages'!AK69)/'PT green averages'!AK$25</f>
        <v>1.7221804970918537E-2</v>
      </c>
      <c r="AL37" s="4">
        <f>('PT green averages'!AL$25-'PT green averages'!AL69)/'PT green averages'!AL$25</f>
        <v>2.8963020429273369E-2</v>
      </c>
      <c r="AM37" s="4">
        <f>('PT green averages'!AM$25-'PT green averages'!AM69)/'PT green averages'!AM$25</f>
        <v>1.5948963317384372E-2</v>
      </c>
      <c r="AN37" s="4">
        <f>('PT green averages'!AN$25-'PT green averages'!AN69)/'PT green averages'!AN$25</f>
        <v>1.6985976693659928E-2</v>
      </c>
      <c r="AO37" s="4">
        <f>('PT green averages'!AO$25-'PT green averages'!AO69)/'PT green averages'!AO$25</f>
        <v>1.7591441029713672E-2</v>
      </c>
      <c r="AP37" s="4">
        <f>('PT green averages'!AP$25-'PT green averages'!AP69)/'PT green averages'!AP$25</f>
        <v>1.5502854633289379E-2</v>
      </c>
      <c r="AQ37" s="4">
        <f>('PT green averages'!AQ$25-'PT green averages'!AQ69)/'PT green averages'!AQ$25</f>
        <v>2.2954725088779805E-2</v>
      </c>
      <c r="AR37" s="4">
        <f>('PT green averages'!AR$25-'PT green averages'!AR69)/'PT green averages'!AR$25</f>
        <v>5.0944632521568188E-2</v>
      </c>
      <c r="AS37" s="4">
        <f>('PT green averages'!AS$25-'PT green averages'!AS69)/'PT green averages'!AS$25</f>
        <v>3.2538477023589418E-2</v>
      </c>
      <c r="AT37" s="4">
        <f>('PT green averages'!AT$25-'PT green averages'!AT69)/'PT green averages'!AT$25</f>
        <v>4.3013124517481899E-3</v>
      </c>
      <c r="AU37" s="4">
        <f>('PT green averages'!AU$25-'PT green averages'!AU69)/'PT green averages'!AU$25</f>
        <v>2.8594388267595278E-2</v>
      </c>
      <c r="AV37" s="4">
        <f>('PT green averages'!AV$25-'PT green averages'!AV69)/'PT green averages'!AV$25</f>
        <v>1.5657620041753618E-2</v>
      </c>
      <c r="AW37" s="4">
        <f>('PT green averages'!AW$25-'PT green averages'!AW69)/'PT green averages'!AW$25</f>
        <v>2.781096782168031E-2</v>
      </c>
      <c r="AX37" s="4">
        <f>('PT green averages'!AX$25-'PT green averages'!AX69)/'PT green averages'!AX$25</f>
        <v>3.8733196627932687E-3</v>
      </c>
      <c r="AY37" s="4">
        <f>('PT green averages'!AY$25-'PT green averages'!AY69)/'PT green averages'!AY$25</f>
        <v>2.421404682274244E-2</v>
      </c>
      <c r="AZ37" s="4">
        <f>('PT green averages'!AZ$25-'PT green averages'!AZ69)/'PT green averages'!AZ$25</f>
        <v>1.4653947635477987E-2</v>
      </c>
      <c r="BA37" s="4">
        <f>('PT green averages'!BA$25-'PT green averages'!BA69)/'PT green averages'!BA$25</f>
        <v>1.1282619228905652E-2</v>
      </c>
      <c r="BB37" s="4">
        <f>('PT green averages'!BB$25-'PT green averages'!BB69)/'PT green averages'!BB$25</f>
        <v>2.1288524924394314E-2</v>
      </c>
      <c r="BC37" s="4">
        <f>('PT green averages'!BC$25-'PT green averages'!BC69)/'PT green averages'!BC$25</f>
        <v>2.3175344009012638E-2</v>
      </c>
      <c r="BD37" s="4">
        <f>('PT green averages'!BD$25-'PT green averages'!BD69)/'PT green averages'!BD$25</f>
        <v>2.1905152181201929E-2</v>
      </c>
      <c r="BE37" s="4">
        <f>('PT green averages'!BE$25-'PT green averages'!BE69)/'PT green averages'!BE$25</f>
        <v>3.0109431336580474E-2</v>
      </c>
      <c r="BF37" s="4">
        <f>('PT green averages'!BF$25-'PT green averages'!BF69)/'PT green averages'!BF$25</f>
        <v>1.7296763034346439E-2</v>
      </c>
      <c r="BG37" s="4">
        <f>('PT green averages'!BG$25-'PT green averages'!BG69)/'PT green averages'!BG$25</f>
        <v>2.0190071377014878E-2</v>
      </c>
      <c r="BH37" s="4">
        <f>('PT green averages'!BH$25-'PT green averages'!BH69)/'PT green averages'!BH$25</f>
        <v>1.2836542468950612E-2</v>
      </c>
      <c r="BI37" s="4">
        <f>('PT green averages'!BI$25-'PT green averages'!BI69)/'PT green averages'!BI$25</f>
        <v>2.0779652564209144E-2</v>
      </c>
      <c r="BJ37" s="4">
        <f>('PT green averages'!BJ$25-'PT green averages'!BJ69)/'PT green averages'!BJ$25</f>
        <v>2.4649808986720066E-2</v>
      </c>
      <c r="BK37" s="4">
        <f>('PT green averages'!BK$25-'PT green averages'!BK69)/'PT green averages'!BK$25</f>
        <v>1.2782479713812127E-2</v>
      </c>
      <c r="BL37" s="4">
        <f>('PT green averages'!BL$25-'PT green averages'!BL69)/'PT green averages'!BL$25</f>
        <v>1.0511402586719119E-2</v>
      </c>
      <c r="BM37" s="4">
        <f>('PT green averages'!BM$25-'PT green averages'!BM69)/'PT green averages'!BM$25</f>
        <v>1.0492298652788862E-2</v>
      </c>
      <c r="BN37" s="4">
        <f>('PT green averages'!BN$25-'PT green averages'!BN69)/'PT green averages'!BN$25</f>
        <v>1.2969087736659814E-2</v>
      </c>
      <c r="BO37" s="4">
        <f>('PT green averages'!BO$25-'PT green averages'!BO69)/'PT green averages'!BO$25</f>
        <v>2.5209236664313826E-2</v>
      </c>
      <c r="BP37" s="4">
        <f>('PT green averages'!BP$25-'PT green averages'!BP69)/'PT green averages'!BP$25</f>
        <v>2.813637868255545E-2</v>
      </c>
      <c r="BQ37" s="4">
        <f>('PT green averages'!BQ$25-'PT green averages'!BQ69)/'PT green averages'!BQ$25</f>
        <v>3.7228182081762845E-2</v>
      </c>
      <c r="BR37" s="4">
        <f>('PT green averages'!BR$25-'PT green averages'!BR69)/'PT green averages'!BR$25</f>
        <v>2.0081244730589413E-2</v>
      </c>
      <c r="BS37" s="4">
        <f>('PT green averages'!BS$25-'PT green averages'!BS69)/'PT green averages'!BS$25</f>
        <v>2.7255185721177067E-2</v>
      </c>
      <c r="BT37" s="4">
        <f>('PT green averages'!BT$25-'PT green averages'!BT69)/'PT green averages'!BT$25</f>
        <v>1.3286594674054535E-2</v>
      </c>
      <c r="BU37" s="4">
        <f>('PT green averages'!BU$25-'PT green averages'!BU69)/'PT green averages'!BU$25</f>
        <v>2.0084291586450958E-2</v>
      </c>
      <c r="BV37" s="4">
        <f>('PT green averages'!BV$25-'PT green averages'!BV69)/'PT green averages'!BV$25</f>
        <v>1.2950317871438544E-2</v>
      </c>
      <c r="BW37" s="4">
        <f>('PT green averages'!BW$25-'PT green averages'!BW69)/'PT green averages'!BW$25</f>
        <v>1.5206785918340399E-2</v>
      </c>
      <c r="BX37" s="4">
        <f>('PT green averages'!BX$25-'PT green averages'!BX69)/'PT green averages'!BX$25</f>
        <v>1.5216132259253466E-2</v>
      </c>
      <c r="BY37" s="4">
        <f>('PT green averages'!BY$25-'PT green averages'!BY69)/'PT green averages'!BY$25</f>
        <v>2.2359620469746395E-2</v>
      </c>
      <c r="BZ37" s="4">
        <f>('PT green averages'!BZ$25-'PT green averages'!BZ69)/'PT green averages'!BZ$25</f>
        <v>8.9737534579313917E-3</v>
      </c>
      <c r="CA37" s="4">
        <f>('PT green averages'!CA$25-'PT green averages'!CA69)/'PT green averages'!CA$25</f>
        <v>2.0933977455716572E-2</v>
      </c>
      <c r="CB37" s="4">
        <f>('PT green averages'!CB$25-'PT green averages'!CB69)/'PT green averages'!CB$25</f>
        <v>1.4004982009410447E-2</v>
      </c>
      <c r="CC37" s="4">
        <f>('PT green averages'!CC$25-'PT green averages'!CC69)/'PT green averages'!CC$25</f>
        <v>3.8753010750582566E-2</v>
      </c>
      <c r="CD37" s="4">
        <f>('PT green averages'!CD$25-'PT green averages'!CD69)/'PT green averages'!CD$25</f>
        <v>7.930358689211844E-3</v>
      </c>
      <c r="CE37" s="4">
        <f>('PT green averages'!CE$25-'PT green averages'!CE69)/'PT green averages'!CE$25</f>
        <v>2.8896865662662741E-2</v>
      </c>
      <c r="CF37" s="4">
        <f>('PT green averages'!CF$25-'PT green averages'!CF69)/'PT green averages'!CF$25</f>
        <v>2.5912615850198596E-2</v>
      </c>
      <c r="CG37" s="4">
        <f>('PT green averages'!CG$25-'PT green averages'!CG69)/'PT green averages'!CG$25</f>
        <v>1.7752608167404638E-2</v>
      </c>
      <c r="CH37" s="4">
        <f>('PT green averages'!CH$25-'PT green averages'!CH69)/'PT green averages'!CH$25</f>
        <v>2.2289655172413689E-2</v>
      </c>
      <c r="CI37" s="4">
        <f>('PT green averages'!CI$25-'PT green averages'!CI69)/'PT green averages'!CI$25</f>
        <v>1.4686684073107017E-2</v>
      </c>
      <c r="CJ37" s="4">
        <f>('PT green averages'!CJ$25-'PT green averages'!CJ69)/'PT green averages'!CJ$25</f>
        <v>5.2202965128419583E-3</v>
      </c>
      <c r="CK37" s="4">
        <f>('PT green averages'!CK$25-'PT green averages'!CK69)/'PT green averages'!CK$25</f>
        <v>3.1531950516231116E-2</v>
      </c>
      <c r="CL37" s="4">
        <f>('PT green averages'!CL$25-'PT green averages'!CL69)/'PT green averages'!CL$25</f>
        <v>3.5404408098134114E-3</v>
      </c>
      <c r="CM37" s="4">
        <f>('PT green averages'!CM$25-'PT green averages'!CM69)/'PT green averages'!CM$25</f>
        <v>3.012048192771102E-2</v>
      </c>
      <c r="CN37" s="4">
        <f>('PT green averages'!CN$25-'PT green averages'!CN69)/'PT green averages'!CN$25</f>
        <v>1.4659190704586921E-2</v>
      </c>
      <c r="CO37" s="4">
        <f>('PT green averages'!CO$25-'PT green averages'!CO69)/'PT green averages'!CO$25</f>
        <v>1.0436254230913877E-2</v>
      </c>
      <c r="CP37" s="4">
        <f>('PT green averages'!CP$25-'PT green averages'!CP69)/'PT green averages'!CP$25</f>
        <v>2.4120570475774178E-2</v>
      </c>
      <c r="CQ37" s="4">
        <f>('PT green averages'!CQ$25-'PT green averages'!CQ69)/'PT green averages'!CQ$25</f>
        <v>2.6659036975949707E-2</v>
      </c>
      <c r="CR37" s="4">
        <f>('PT green averages'!CR$25-'PT green averages'!CR69)/'PT green averages'!CR$25</f>
        <v>2.9312141740489776E-3</v>
      </c>
      <c r="CS37" s="4">
        <f>('PT green averages'!CS$25-'PT green averages'!CS69)/'PT green averages'!CS$25</f>
        <v>2.3182481751824906E-2</v>
      </c>
      <c r="CT37" s="4">
        <f>('PT green averages'!CT$25-'PT green averages'!CT69)/'PT green averages'!CT$25</f>
        <v>1.308041316729416E-2</v>
      </c>
      <c r="CU37" s="4">
        <f>('PT green averages'!CU$25-'PT green averages'!CU69)/'PT green averages'!CU$25</f>
        <v>5.0545206724215593E-3</v>
      </c>
      <c r="CV37" s="4">
        <f>('PT green averages'!CV$25-'PT green averages'!CV69)/'PT green averages'!CV$25</f>
        <v>2.0887315932503377E-2</v>
      </c>
      <c r="CW37" s="4">
        <f>('PT green averages'!CW$25-'PT green averages'!CW69)/'PT green averages'!CW$25</f>
        <v>2.9654036243822169E-2</v>
      </c>
      <c r="CX37" s="4">
        <f>('PT green averages'!CX$25-'PT green averages'!CX69)/'PT green averages'!CX$25</f>
        <v>1.5677861209670699E-2</v>
      </c>
      <c r="CY37" s="4">
        <f>('PT green averages'!CY$25-'PT green averages'!CY69)/'PT green averages'!CY$25</f>
        <v>2.4254140086345702E-2</v>
      </c>
      <c r="CZ37" s="4">
        <f>('PT green averages'!CZ$25-'PT green averages'!CZ69)/'PT green averages'!CZ$25</f>
        <v>2.4179994578476471E-2</v>
      </c>
      <c r="DA37" s="4">
        <f>('PT green averages'!DA$25-'PT green averages'!DA69)/'PT green averages'!DA$25</f>
        <v>2.8115075658509334E-2</v>
      </c>
      <c r="DB37" s="4">
        <f>('PT green averages'!DB$25-'PT green averages'!DB69)/'PT green averages'!DB$25</f>
        <v>1.4089039871267573E-2</v>
      </c>
      <c r="DC37" s="4">
        <f>('PT green averages'!DC$25-'PT green averages'!DC69)/'PT green averages'!DC$25</f>
        <v>1.9457701788430263E-2</v>
      </c>
      <c r="DD37" s="4">
        <f>('PT green averages'!DD$25-'PT green averages'!DD69)/'PT green averages'!DD$25</f>
        <v>3.4916051759170189E-2</v>
      </c>
      <c r="DE37" s="4">
        <f>('PT green averages'!DE$25-'PT green averages'!DE69)/'PT green averages'!DE$25</f>
        <v>1.3508112860682521E-2</v>
      </c>
      <c r="DF37" s="4">
        <f>('PT green averages'!DF$25-'PT green averages'!DF69)/'PT green averages'!DF$25</f>
        <v>5.5669311492193676E-3</v>
      </c>
      <c r="DG37" s="4">
        <f>('PT green averages'!DG$25-'PT green averages'!DG69)/'PT green averages'!DG$25</f>
        <v>2.6626486129458345E-2</v>
      </c>
      <c r="DH37" s="4">
        <f>('PT green averages'!DH$25-'PT green averages'!DH69)/'PT green averages'!DH$25</f>
        <v>3.7135894162700529E-3</v>
      </c>
      <c r="DI37" s="4">
        <f>('PT green averages'!DI$25-'PT green averages'!DI69)/'PT green averages'!DI$25</f>
        <v>2.2536394176931769E-2</v>
      </c>
      <c r="DK37" s="4">
        <f t="shared" ref="DK37:DK45" si="11">MAX(B37:DI37)</f>
        <v>5.0944632521568188E-2</v>
      </c>
      <c r="DL37" s="4">
        <f t="shared" ref="DL37:DL45" si="12">MIN(B37:DI37)</f>
        <v>2.9312141740489776E-3</v>
      </c>
      <c r="DM37" s="4">
        <f t="shared" ref="DM37:DM45" si="13">AVERAGE(B37:DI37)</f>
        <v>1.9598612330764133E-2</v>
      </c>
    </row>
    <row r="38" spans="1:117">
      <c r="A38" t="s">
        <v>226</v>
      </c>
      <c r="B38" s="4">
        <f>('PT green averages'!B$25-'PT green averages'!B70)/'PT green averages'!B$25</f>
        <v>1.678518153774846E-2</v>
      </c>
      <c r="C38" s="4">
        <f>('PT green averages'!C$25-'PT green averages'!C70)/'PT green averages'!C$25</f>
        <v>2.0690086260782472E-2</v>
      </c>
      <c r="D38" s="4">
        <f>('PT green averages'!D$25-'PT green averages'!D70)/'PT green averages'!D$25</f>
        <v>1.7036383497185094E-2</v>
      </c>
      <c r="E38" s="4">
        <f>('PT green averages'!E$25-'PT green averages'!E70)/'PT green averages'!E$25</f>
        <v>1.0421377183967264E-2</v>
      </c>
      <c r="F38" s="4">
        <f>('PT green averages'!F$25-'PT green averages'!F70)/'PT green averages'!F$25</f>
        <v>1.5757957768673087E-2</v>
      </c>
      <c r="G38" s="4">
        <f>('PT green averages'!G$25-'PT green averages'!G70)/'PT green averages'!G$25</f>
        <v>6.2241372383592543E-2</v>
      </c>
      <c r="H38" s="4">
        <f>('PT green averages'!H$25-'PT green averages'!H70)/'PT green averages'!H$25</f>
        <v>2.2321658180321807E-2</v>
      </c>
      <c r="I38" s="4">
        <f>('PT green averages'!I$25-'PT green averages'!I70)/'PT green averages'!I$25</f>
        <v>1.9698787151805855E-2</v>
      </c>
      <c r="J38" s="4">
        <f>('PT green averages'!J$25-'PT green averages'!J70)/'PT green averages'!J$25</f>
        <v>2.0369681180994883E-2</v>
      </c>
      <c r="K38" s="4">
        <f>('PT green averages'!K$25-'PT green averages'!K70)/'PT green averages'!K$25</f>
        <v>6.5691774606055645E-2</v>
      </c>
      <c r="L38" s="4">
        <f>('PT green averages'!L$25-'PT green averages'!L70)/'PT green averages'!L$25</f>
        <v>6.9153691999383315E-2</v>
      </c>
      <c r="M38" s="4">
        <f>('PT green averages'!M$25-'PT green averages'!M70)/'PT green averages'!M$25</f>
        <v>1.878309521430719E-2</v>
      </c>
      <c r="N38" s="4">
        <f>('PT green averages'!N$25-'PT green averages'!N70)/'PT green averages'!N$25</f>
        <v>6.1111636260516071E-2</v>
      </c>
      <c r="O38" s="4">
        <f>('PT green averages'!O$25-'PT green averages'!O70)/'PT green averages'!O$25</f>
        <v>1.3688667238110006E-2</v>
      </c>
      <c r="P38" s="4">
        <f>('PT green averages'!P$25-'PT green averages'!P70)/'PT green averages'!P$25</f>
        <v>8.9969394806989858E-2</v>
      </c>
      <c r="Q38" s="4">
        <f>('PT green averages'!Q$25-'PT green averages'!Q70)/'PT green averages'!Q$25</f>
        <v>2.4341668510732495E-2</v>
      </c>
      <c r="R38" s="4">
        <f>('PT green averages'!R$25-'PT green averages'!R70)/'PT green averages'!R$25</f>
        <v>1.9253245727643222E-2</v>
      </c>
      <c r="S38" s="4">
        <f>('PT green averages'!S$25-'PT green averages'!S70)/'PT green averages'!S$25</f>
        <v>1.6063693597320385E-2</v>
      </c>
      <c r="T38" s="4">
        <f>('PT green averages'!T$25-'PT green averages'!T70)/'PT green averages'!T$25</f>
        <v>2.0513214505224329E-2</v>
      </c>
      <c r="U38" s="4">
        <f>('PT green averages'!U$25-'PT green averages'!U70)/'PT green averages'!U$25</f>
        <v>7.9259394381612544E-2</v>
      </c>
      <c r="V38" s="4">
        <f>('PT green averages'!V$25-'PT green averages'!V70)/'PT green averages'!V$25</f>
        <v>1.9150221925857965E-2</v>
      </c>
      <c r="W38" s="4">
        <f>('PT green averages'!W$25-'PT green averages'!W70)/'PT green averages'!W$25</f>
        <v>1.5620660927520099E-2</v>
      </c>
      <c r="X38" s="4">
        <f>('PT green averages'!X$25-'PT green averages'!X70)/'PT green averages'!X$25</f>
        <v>1.3524559708701782E-2</v>
      </c>
      <c r="Y38" s="4">
        <f>('PT green averages'!Y$25-'PT green averages'!Y70)/'PT green averages'!Y$25</f>
        <v>4.947016706443913E-2</v>
      </c>
      <c r="Z38" s="4">
        <f>('PT green averages'!Z$25-'PT green averages'!Z70)/'PT green averages'!Z$25</f>
        <v>2.448612592267305E-2</v>
      </c>
      <c r="AA38" s="4">
        <f>('PT green averages'!AA$25-'PT green averages'!AA70)/'PT green averages'!AA$25</f>
        <v>1.6329471093234127E-2</v>
      </c>
      <c r="AB38" s="4">
        <f>('PT green averages'!AB$25-'PT green averages'!AB70)/'PT green averages'!AB$25</f>
        <v>2.3277909738717309E-2</v>
      </c>
      <c r="AC38" s="4">
        <f>('PT green averages'!AC$25-'PT green averages'!AC70)/'PT green averages'!AC$25</f>
        <v>1.2412891986062666E-2</v>
      </c>
      <c r="AD38" s="4">
        <f>('PT green averages'!AD$25-'PT green averages'!AD70)/'PT green averages'!AD$25</f>
        <v>6.4790516695321654E-2</v>
      </c>
      <c r="AE38" s="4">
        <f>('PT green averages'!AE$25-'PT green averages'!AE70)/'PT green averages'!AE$25</f>
        <v>2.1937761097334779E-2</v>
      </c>
      <c r="AF38" s="4">
        <f>('PT green averages'!AF$25-'PT green averages'!AF70)/'PT green averages'!AF$25</f>
        <v>1.4715336809772097E-2</v>
      </c>
      <c r="AG38" s="4">
        <f>('PT green averages'!AG$25-'PT green averages'!AG70)/'PT green averages'!AG$25</f>
        <v>1.6188126215044122E-2</v>
      </c>
      <c r="AH38" s="4">
        <f>('PT green averages'!AH$25-'PT green averages'!AH70)/'PT green averages'!AH$25</f>
        <v>1.959306706857572E-2</v>
      </c>
      <c r="AI38" s="4">
        <f>('PT green averages'!AI$25-'PT green averages'!AI70)/'PT green averages'!AI$25</f>
        <v>2.2348078983621483E-2</v>
      </c>
      <c r="AJ38" s="4">
        <f>('PT green averages'!AJ$25-'PT green averages'!AJ70)/'PT green averages'!AJ$25</f>
        <v>6.1850277868584436E-2</v>
      </c>
      <c r="AK38" s="4">
        <f>('PT green averages'!AK$25-'PT green averages'!AK70)/'PT green averages'!AK$25</f>
        <v>1.6540617958884188E-2</v>
      </c>
      <c r="AL38" s="4">
        <f>('PT green averages'!AL$25-'PT green averages'!AL70)/'PT green averages'!AL$25</f>
        <v>2.3855702094647095E-2</v>
      </c>
      <c r="AM38" s="4">
        <f>('PT green averages'!AM$25-'PT green averages'!AM70)/'PT green averages'!AM$25</f>
        <v>6.2135284735903872E-2</v>
      </c>
      <c r="AN38" s="4">
        <f>('PT green averages'!AN$25-'PT green averages'!AN70)/'PT green averages'!AN$25</f>
        <v>1.7147576894762314E-2</v>
      </c>
      <c r="AO38" s="4">
        <f>('PT green averages'!AO$25-'PT green averages'!AO70)/'PT green averages'!AO$25</f>
        <v>2.6132430286048204E-2</v>
      </c>
      <c r="AP38" s="4">
        <f>('PT green averages'!AP$25-'PT green averages'!AP70)/'PT green averages'!AP$25</f>
        <v>1.4668423364075429E-2</v>
      </c>
      <c r="AQ38" s="4">
        <f>('PT green averages'!AQ$25-'PT green averages'!AQ70)/'PT green averages'!AQ$25</f>
        <v>0.10020149394961547</v>
      </c>
      <c r="AR38" s="4">
        <f>('PT green averages'!AR$25-'PT green averages'!AR70)/'PT green averages'!AR$25</f>
        <v>4.0733864802883046E-2</v>
      </c>
      <c r="AS38" s="4">
        <f>('PT green averages'!AS$25-'PT green averages'!AS70)/'PT green averages'!AS$25</f>
        <v>2.1027396006807871E-2</v>
      </c>
      <c r="AT38" s="4">
        <f>('PT green averages'!AT$25-'PT green averages'!AT70)/'PT green averages'!AT$25</f>
        <v>9.484945406418992E-3</v>
      </c>
      <c r="AU38" s="4">
        <f>('PT green averages'!AU$25-'PT green averages'!AU70)/'PT green averages'!AU$25</f>
        <v>1.2991361414317266E-2</v>
      </c>
      <c r="AV38" s="4">
        <f>('PT green averages'!AV$25-'PT green averages'!AV70)/'PT green averages'!AV$25</f>
        <v>5.3670842032011092E-2</v>
      </c>
      <c r="AW38" s="4">
        <f>('PT green averages'!AW$25-'PT green averages'!AW70)/'PT green averages'!AW$25</f>
        <v>2.3999835194264817E-2</v>
      </c>
      <c r="AX38" s="4">
        <f>('PT green averages'!AX$25-'PT green averages'!AX70)/'PT green averages'!AX$25</f>
        <v>8.3732057416266714E-3</v>
      </c>
      <c r="AY38" s="4">
        <f>('PT green averages'!AY$25-'PT green averages'!AY70)/'PT green averages'!AY$25</f>
        <v>1.4113712374581899E-2</v>
      </c>
      <c r="AZ38" s="4">
        <f>('PT green averages'!AZ$25-'PT green averages'!AZ70)/'PT green averages'!AZ$25</f>
        <v>4.4286584128272848E-2</v>
      </c>
      <c r="BA38" s="4">
        <f>('PT green averages'!BA$25-'PT green averages'!BA70)/'PT green averages'!BA$25</f>
        <v>1.2251678549179766E-2</v>
      </c>
      <c r="BB38" s="4">
        <f>('PT green averages'!BB$25-'PT green averages'!BB70)/'PT green averages'!BB$25</f>
        <v>1.6072581467260226E-2</v>
      </c>
      <c r="BC38" s="4">
        <f>('PT green averages'!BC$25-'PT green averages'!BC70)/'PT green averages'!BC$25</f>
        <v>1.565140420053112E-2</v>
      </c>
      <c r="BD38" s="4">
        <f>('PT green averages'!BD$25-'PT green averages'!BD70)/'PT green averages'!BD$25</f>
        <v>1.2070185895764309E-2</v>
      </c>
      <c r="BE38" s="4">
        <f>('PT green averages'!BE$25-'PT green averages'!BE70)/'PT green averages'!BE$25</f>
        <v>2.2012777531785651E-2</v>
      </c>
      <c r="BF38" s="4">
        <f>('PT green averages'!BF$25-'PT green averages'!BF70)/'PT green averages'!BF$25</f>
        <v>7.7011778271971004E-2</v>
      </c>
      <c r="BG38" s="4">
        <f>('PT green averages'!BG$25-'PT green averages'!BG70)/'PT green averages'!BG$25</f>
        <v>1.7663806239473893E-2</v>
      </c>
      <c r="BH38" s="4">
        <f>('PT green averages'!BH$25-'PT green averages'!BH70)/'PT green averages'!BH$25</f>
        <v>1.0065016254063388E-2</v>
      </c>
      <c r="BI38" s="4">
        <f>('PT green averages'!BI$25-'PT green averages'!BI70)/'PT green averages'!BI$25</f>
        <v>1.6873077882137814E-2</v>
      </c>
      <c r="BJ38" s="4">
        <f>('PT green averages'!BJ$25-'PT green averages'!BJ70)/'PT green averages'!BJ$25</f>
        <v>7.0492996179734368E-2</v>
      </c>
      <c r="BK38" s="4">
        <f>('PT green averages'!BK$25-'PT green averages'!BK70)/'PT green averages'!BK$25</f>
        <v>5.5361661286100809E-2</v>
      </c>
      <c r="BL38" s="4">
        <f>('PT green averages'!BL$25-'PT green averages'!BL70)/'PT green averages'!BL$25</f>
        <v>1.3984735615374101E-2</v>
      </c>
      <c r="BM38" s="4">
        <f>('PT green averages'!BM$25-'PT green averages'!BM70)/'PT green averages'!BM$25</f>
        <v>1.397574180551475E-2</v>
      </c>
      <c r="BN38" s="4">
        <f>('PT green averages'!BN$25-'PT green averages'!BN70)/'PT green averages'!BN$25</f>
        <v>2.0000520846896977E-2</v>
      </c>
      <c r="BO38" s="4">
        <f>('PT green averages'!BO$25-'PT green averages'!BO70)/'PT green averages'!BO$25</f>
        <v>1.7814527242781729E-2</v>
      </c>
      <c r="BP38" s="4">
        <f>('PT green averages'!BP$25-'PT green averages'!BP70)/'PT green averages'!BP$25</f>
        <v>2.4329692154915521E-2</v>
      </c>
      <c r="BQ38" s="4">
        <f>('PT green averages'!BQ$25-'PT green averages'!BQ70)/'PT green averages'!BQ$25</f>
        <v>2.5572629747752998E-2</v>
      </c>
      <c r="BR38" s="4">
        <f>('PT green averages'!BR$25-'PT green averages'!BR70)/'PT green averages'!BR$25</f>
        <v>6.2159883498122119E-2</v>
      </c>
      <c r="BS38" s="4">
        <f>('PT green averages'!BS$25-'PT green averages'!BS70)/'PT green averages'!BS$25</f>
        <v>2.1299491632342567E-2</v>
      </c>
      <c r="BT38" s="4">
        <f>('PT green averages'!BT$25-'PT green averages'!BT70)/'PT green averages'!BT$25</f>
        <v>1.9732006558489404E-2</v>
      </c>
      <c r="BU38" s="4">
        <f>('PT green averages'!BU$25-'PT green averages'!BU70)/'PT green averages'!BU$25</f>
        <v>1.2903897185077355E-2</v>
      </c>
      <c r="BV38" s="4">
        <f>('PT green averages'!BV$25-'PT green averages'!BV70)/'PT green averages'!BV$25</f>
        <v>5.5097716034848088E-2</v>
      </c>
      <c r="BW38" s="4">
        <f>('PT green averages'!BW$25-'PT green averages'!BW70)/'PT green averages'!BW$25</f>
        <v>1.4239880455324481E-2</v>
      </c>
      <c r="BX38" s="4">
        <f>('PT green averages'!BX$25-'PT green averages'!BX70)/'PT green averages'!BX$25</f>
        <v>1.4268414679092319E-2</v>
      </c>
      <c r="BY38" s="4">
        <f>('PT green averages'!BY$25-'PT green averages'!BY70)/'PT green averages'!BY$25</f>
        <v>2.1037486389796096E-2</v>
      </c>
      <c r="BZ38" s="4">
        <f>('PT green averages'!BZ$25-'PT green averages'!BZ70)/'PT green averages'!BZ$25</f>
        <v>2.8000809661966157E-2</v>
      </c>
      <c r="CA38" s="4">
        <f>('PT green averages'!CA$25-'PT green averages'!CA70)/'PT green averages'!CA$25</f>
        <v>1.2949543746645226E-2</v>
      </c>
      <c r="CB38" s="4">
        <f>('PT green averages'!CB$25-'PT green averages'!CB70)/'PT green averages'!CB$25</f>
        <v>6.1887628009964064E-2</v>
      </c>
      <c r="CC38" s="4">
        <f>('PT green averages'!CC$25-'PT green averages'!CC70)/'PT green averages'!CC$25</f>
        <v>2.6749172655530919E-2</v>
      </c>
      <c r="CD38" s="4">
        <f>('PT green averages'!CD$25-'PT green averages'!CD70)/'PT green averages'!CD$25</f>
        <v>2.1466660589763421E-2</v>
      </c>
      <c r="CE38" s="4">
        <f>('PT green averages'!CE$25-'PT green averages'!CE70)/'PT green averages'!CE$25</f>
        <v>2.7934305251970278E-2</v>
      </c>
      <c r="CF38" s="4">
        <f>('PT green averages'!CF$25-'PT green averages'!CF70)/'PT green averages'!CF$25</f>
        <v>1.740117268772462E-2</v>
      </c>
      <c r="CG38" s="4">
        <f>('PT green averages'!CG$25-'PT green averages'!CG70)/'PT green averages'!CG$25</f>
        <v>4.7393840808908454E-2</v>
      </c>
      <c r="CH38" s="4">
        <f>('PT green averages'!CH$25-'PT green averages'!CH70)/'PT green averages'!CH$25</f>
        <v>7.3434482758620634E-2</v>
      </c>
      <c r="CI38" s="4">
        <f>('PT green averages'!CI$25-'PT green averages'!CI70)/'PT green averages'!CI$25</f>
        <v>4.2591383812010435E-2</v>
      </c>
      <c r="CJ38" s="4">
        <f>('PT green averages'!CJ$25-'PT green averages'!CJ70)/'PT green averages'!CJ$25</f>
        <v>9.8837613976473695E-3</v>
      </c>
      <c r="CK38" s="4">
        <f>('PT green averages'!CK$25-'PT green averages'!CK70)/'PT green averages'!CK$25</f>
        <v>2.0016742628592731E-2</v>
      </c>
      <c r="CL38" s="4">
        <f>('PT green averages'!CL$25-'PT green averages'!CL70)/'PT green averages'!CL$25</f>
        <v>9.3746883414778694E-3</v>
      </c>
      <c r="CM38" s="4">
        <f>('PT green averages'!CM$25-'PT green averages'!CM70)/'PT green averages'!CM$25</f>
        <v>2.1026413345690581E-2</v>
      </c>
      <c r="CN38" s="4">
        <f>('PT green averages'!CN$25-'PT green averages'!CN70)/'PT green averages'!CN$25</f>
        <v>5.8569208944132929E-2</v>
      </c>
      <c r="CO38" s="4">
        <f>('PT green averages'!CO$25-'PT green averages'!CO70)/'PT green averages'!CO$25</f>
        <v>2.1342610003760792E-2</v>
      </c>
      <c r="CP38" s="4">
        <f>('PT green averages'!CP$25-'PT green averages'!CP70)/'PT green averages'!CP$25</f>
        <v>1.6593009891052696E-2</v>
      </c>
      <c r="CQ38" s="4">
        <f>('PT green averages'!CQ$25-'PT green averages'!CQ70)/'PT green averages'!CQ$25</f>
        <v>2.1088240739182397E-2</v>
      </c>
      <c r="CR38" s="4">
        <f>('PT green averages'!CR$25-'PT green averages'!CR70)/'PT green averages'!CR$25</f>
        <v>8.6633663366336277E-3</v>
      </c>
      <c r="CS38" s="4">
        <f>('PT green averages'!CS$25-'PT green averages'!CS70)/'PT green averages'!CS$25</f>
        <v>1.6642335766423388E-2</v>
      </c>
      <c r="CT38" s="4">
        <f>('PT green averages'!CT$25-'PT green averages'!CT70)/'PT green averages'!CT$25</f>
        <v>5.5410753933777375E-2</v>
      </c>
      <c r="CU38" s="4">
        <f>('PT green averages'!CU$25-'PT green averages'!CU70)/'PT green averages'!CU$25</f>
        <v>1.6242616992276131E-2</v>
      </c>
      <c r="CV38" s="4">
        <f>('PT green averages'!CV$25-'PT green averages'!CV70)/'PT green averages'!CV$25</f>
        <v>1.7253365354231224E-2</v>
      </c>
      <c r="CW38" s="4">
        <f>('PT green averages'!CW$25-'PT green averages'!CW70)/'PT green averages'!CW$25</f>
        <v>2.368914389592687E-2</v>
      </c>
      <c r="CX38" s="4">
        <f>('PT green averages'!CX$25-'PT green averages'!CX70)/'PT green averages'!CX$25</f>
        <v>1.956982149242233E-2</v>
      </c>
      <c r="CY38" s="4">
        <f>('PT green averages'!CY$25-'PT green averages'!CY70)/'PT green averages'!CY$25</f>
        <v>1.567111282943482E-2</v>
      </c>
      <c r="CZ38" s="4">
        <f>('PT green averages'!CZ$25-'PT green averages'!CZ70)/'PT green averages'!CZ$25</f>
        <v>0.11162916779615063</v>
      </c>
      <c r="DA38" s="4">
        <f>('PT green averages'!DA$25-'PT green averages'!DA70)/'PT green averages'!DA$25</f>
        <v>2.0642630300765991E-2</v>
      </c>
      <c r="DB38" s="4">
        <f>('PT green averages'!DB$25-'PT green averages'!DB70)/'PT green averages'!DB$25</f>
        <v>1.4732701591274778E-2</v>
      </c>
      <c r="DC38" s="4">
        <f>('PT green averages'!DC$25-'PT green averages'!DC70)/'PT green averages'!DC$25</f>
        <v>8.5645355850422142E-2</v>
      </c>
      <c r="DD38" s="4">
        <f>('PT green averages'!DD$25-'PT green averages'!DD70)/'PT green averages'!DD$25</f>
        <v>2.1762378355256181E-2</v>
      </c>
      <c r="DE38" s="4">
        <f>('PT green averages'!DE$25-'PT green averages'!DE70)/'PT green averages'!DE$25</f>
        <v>4.4840540324514351E-2</v>
      </c>
      <c r="DF38" s="4">
        <f>('PT green averages'!DF$25-'PT green averages'!DF70)/'PT green averages'!DF$25</f>
        <v>2.3099564883542374E-2</v>
      </c>
      <c r="DG38" s="4">
        <f>('PT green averages'!DG$25-'PT green averages'!DG70)/'PT green averages'!DG$25</f>
        <v>2.1817206076618099E-2</v>
      </c>
      <c r="DH38" s="4">
        <f>('PT green averages'!DH$25-'PT green averages'!DH70)/'PT green averages'!DH$25</f>
        <v>8.7617500290123225E-3</v>
      </c>
      <c r="DI38" s="4">
        <f>('PT green averages'!DI$25-'PT green averages'!DI70)/'PT green averages'!DI$25</f>
        <v>1.3157894736842151E-2</v>
      </c>
      <c r="DK38" s="4">
        <f t="shared" si="11"/>
        <v>0.11162916779615063</v>
      </c>
      <c r="DL38" s="4">
        <f t="shared" si="12"/>
        <v>8.3732057416266714E-3</v>
      </c>
      <c r="DM38" s="4">
        <f t="shared" si="13"/>
        <v>2.9527583758107545E-2</v>
      </c>
    </row>
    <row r="39" spans="1:117">
      <c r="A39" t="s">
        <v>227</v>
      </c>
      <c r="B39" s="4">
        <f>('PT green averages'!B$25-'PT green averages'!B71)/'PT green averages'!B$25</f>
        <v>8.7039638517575103E-3</v>
      </c>
      <c r="C39" s="4">
        <f>('PT green averages'!C$25-'PT green averages'!C71)/'PT green averages'!C$25</f>
        <v>9.2511563945492457E-3</v>
      </c>
      <c r="D39" s="4">
        <f>('PT green averages'!D$25-'PT green averages'!D71)/'PT green averages'!D$25</f>
        <v>9.5580203344256161E-3</v>
      </c>
      <c r="E39" s="4">
        <f>('PT green averages'!E$25-'PT green averages'!E71)/'PT green averages'!E$25</f>
        <v>7.4614594039055272E-3</v>
      </c>
      <c r="F39" s="4">
        <f>('PT green averages'!F$25-'PT green averages'!F71)/'PT green averages'!F$25</f>
        <v>9.6648807647862246E-3</v>
      </c>
      <c r="G39" s="4">
        <f>('PT green averages'!G$25-'PT green averages'!G71)/'PT green averages'!G$25</f>
        <v>1.3077015788839384E-2</v>
      </c>
      <c r="H39" s="4">
        <f>('PT green averages'!H$25-'PT green averages'!H71)/'PT green averages'!H$25</f>
        <v>1.1237977678341818E-2</v>
      </c>
      <c r="I39" s="4">
        <f>('PT green averages'!I$25-'PT green averages'!I71)/'PT green averages'!I$25</f>
        <v>1.0875649740103922E-2</v>
      </c>
      <c r="J39" s="4">
        <f>('PT green averages'!J$25-'PT green averages'!J71)/'PT green averages'!J$25</f>
        <v>1.2157300583054318E-2</v>
      </c>
      <c r="K39" s="4">
        <f>('PT green averages'!K$25-'PT green averages'!K71)/'PT green averages'!K$25</f>
        <v>1.2416467288177508E-2</v>
      </c>
      <c r="L39" s="4">
        <f>('PT green averages'!L$25-'PT green averages'!L71)/'PT green averages'!L$25</f>
        <v>1.2825651302605122E-2</v>
      </c>
      <c r="M39" s="4">
        <f>('PT green averages'!M$25-'PT green averages'!M71)/'PT green averages'!M$25</f>
        <v>1.2568688180637482E-2</v>
      </c>
      <c r="N39" s="4">
        <f>('PT green averages'!N$25-'PT green averages'!N71)/'PT green averages'!N$25</f>
        <v>9.0745817184989704E-3</v>
      </c>
      <c r="O39" s="4">
        <f>('PT green averages'!O$25-'PT green averages'!O71)/'PT green averages'!O$25</f>
        <v>8.8054235174939363E-3</v>
      </c>
      <c r="P39" s="4">
        <f>('PT green averages'!P$25-'PT green averages'!P71)/'PT green averages'!P$25</f>
        <v>2.1492743607463838E-2</v>
      </c>
      <c r="Q39" s="4">
        <f>('PT green averages'!Q$25-'PT green averages'!Q71)/'PT green averages'!Q$25</f>
        <v>1.4014900051633784E-2</v>
      </c>
      <c r="R39" s="4">
        <f>('PT green averages'!R$25-'PT green averages'!R71)/'PT green averages'!R$25</f>
        <v>9.1606911583535858E-3</v>
      </c>
      <c r="S39" s="4">
        <f>('PT green averages'!S$25-'PT green averages'!S71)/'PT green averages'!S$25</f>
        <v>1.0504533258509644E-2</v>
      </c>
      <c r="T39" s="4">
        <f>('PT green averages'!T$25-'PT green averages'!T71)/'PT green averages'!T$25</f>
        <v>1.2830362630608518E-2</v>
      </c>
      <c r="U39" s="4">
        <f>('PT green averages'!U$25-'PT green averages'!U71)/'PT green averages'!U$25</f>
        <v>1.1218533381977367E-2</v>
      </c>
      <c r="V39" s="4">
        <f>('PT green averages'!V$25-'PT green averages'!V71)/'PT green averages'!V$25</f>
        <v>9.7522348871615615E-3</v>
      </c>
      <c r="W39" s="4">
        <f>('PT green averages'!W$25-'PT green averages'!W71)/'PT green averages'!W$25</f>
        <v>5.9705637322965332E-3</v>
      </c>
      <c r="X39" s="4">
        <f>('PT green averages'!X$25-'PT green averages'!X71)/'PT green averages'!X$25</f>
        <v>7.9512521364345293E-3</v>
      </c>
      <c r="Y39" s="4">
        <f>('PT green averages'!Y$25-'PT green averages'!Y71)/'PT green averages'!Y$25</f>
        <v>7.7326968973746519E-3</v>
      </c>
      <c r="Z39" s="4">
        <f>('PT green averages'!Z$25-'PT green averages'!Z71)/'PT green averages'!Z$25</f>
        <v>1.0643414256738298E-2</v>
      </c>
      <c r="AA39" s="4">
        <f>('PT green averages'!AA$25-'PT green averages'!AA71)/'PT green averages'!AA$25</f>
        <v>9.4855015909228145E-3</v>
      </c>
      <c r="AB39" s="4">
        <f>('PT green averages'!AB$25-'PT green averages'!AB71)/'PT green averages'!AB$25</f>
        <v>9.8405157787580105E-3</v>
      </c>
      <c r="AC39" s="4">
        <f>('PT green averages'!AC$25-'PT green averages'!AC71)/'PT green averages'!AC$25</f>
        <v>8.638211382113771E-3</v>
      </c>
      <c r="AD39" s="4">
        <f>('PT green averages'!AD$25-'PT green averages'!AD71)/'PT green averages'!AD$25</f>
        <v>9.1394443941725089E-3</v>
      </c>
      <c r="AE39" s="4">
        <f>('PT green averages'!AE$25-'PT green averages'!AE71)/'PT green averages'!AE$25</f>
        <v>1.3068829166945808E-2</v>
      </c>
      <c r="AF39" s="4">
        <f>('PT green averages'!AF$25-'PT green averages'!AF71)/'PT green averages'!AF$25</f>
        <v>9.786413315236801E-3</v>
      </c>
      <c r="AG39" s="4">
        <f>('PT green averages'!AG$25-'PT green averages'!AG71)/'PT green averages'!AG$25</f>
        <v>9.0660983998803509E-3</v>
      </c>
      <c r="AH39" s="4">
        <f>('PT green averages'!AH$25-'PT green averages'!AH71)/'PT green averages'!AH$25</f>
        <v>9.7494348153731314E-3</v>
      </c>
      <c r="AI39" s="4">
        <f>('PT green averages'!AI$25-'PT green averages'!AI71)/'PT green averages'!AI$25</f>
        <v>1.3878259094851674E-2</v>
      </c>
      <c r="AJ39" s="4">
        <f>('PT green averages'!AJ$25-'PT green averages'!AJ71)/'PT green averages'!AJ$25</f>
        <v>8.4995096436743973E-3</v>
      </c>
      <c r="AK39" s="4">
        <f>('PT green averages'!AK$25-'PT green averages'!AK71)/'PT green averages'!AK$25</f>
        <v>7.388259130525968E-3</v>
      </c>
      <c r="AL39" s="4">
        <f>('PT green averages'!AL$25-'PT green averages'!AL71)/'PT green averages'!AL$25</f>
        <v>1.2542022239462209E-2</v>
      </c>
      <c r="AM39" s="4">
        <f>('PT green averages'!AM$25-'PT green averages'!AM71)/'PT green averages'!AM$25</f>
        <v>9.4755605591519271E-3</v>
      </c>
      <c r="AN39" s="4">
        <f>('PT green averages'!AN$25-'PT green averages'!AN71)/'PT green averages'!AN$25</f>
        <v>9.1393891512398778E-3</v>
      </c>
      <c r="AO39" s="4">
        <f>('PT green averages'!AO$25-'PT green averages'!AO71)/'PT green averages'!AO$25</f>
        <v>1.4369839818991013E-2</v>
      </c>
      <c r="AP39" s="4">
        <f>('PT green averages'!AP$25-'PT green averages'!AP71)/'PT green averages'!AP$25</f>
        <v>8.1686429512515882E-3</v>
      </c>
      <c r="AQ39" s="4">
        <f>('PT green averages'!AQ$25-'PT green averages'!AQ71)/'PT green averages'!AQ$25</f>
        <v>1.231228222511668E-2</v>
      </c>
      <c r="AR39" s="4">
        <f>('PT green averages'!AR$25-'PT green averages'!AR71)/'PT green averages'!AR$25</f>
        <v>1.8073604892432097E-2</v>
      </c>
      <c r="AS39" s="4">
        <f>('PT green averages'!AS$25-'PT green averages'!AS71)/'PT green averages'!AS$25</f>
        <v>1.2700620390534899E-2</v>
      </c>
      <c r="AT39" s="4">
        <f>('PT green averages'!AT$25-'PT green averages'!AT71)/'PT green averages'!AT$25</f>
        <v>4.9630528289401014E-3</v>
      </c>
      <c r="AU39" s="4">
        <f>('PT green averages'!AU$25-'PT green averages'!AU71)/'PT green averages'!AU$25</f>
        <v>8.8394830241746575E-3</v>
      </c>
      <c r="AV39" s="4">
        <f>('PT green averages'!AV$25-'PT green averages'!AV71)/'PT green averages'!AV$25</f>
        <v>1.2091162143354081E-2</v>
      </c>
      <c r="AW39" s="4">
        <f>('PT green averages'!AW$25-'PT green averages'!AW71)/'PT green averages'!AW$25</f>
        <v>1.3823081043220404E-2</v>
      </c>
      <c r="AX39" s="4">
        <f>('PT green averages'!AX$25-'PT green averages'!AX71)/'PT green averages'!AX$25</f>
        <v>5.0694919115971066E-3</v>
      </c>
      <c r="AY39" s="4">
        <f>('PT green averages'!AY$25-'PT green averages'!AY71)/'PT green averages'!AY$25</f>
        <v>8.8963210702340759E-3</v>
      </c>
      <c r="AZ39" s="4">
        <f>('PT green averages'!AZ$25-'PT green averages'!AZ71)/'PT green averages'!AZ$25</f>
        <v>7.3878627968338379E-3</v>
      </c>
      <c r="BA39" s="4">
        <f>('PT green averages'!BA$25-'PT green averages'!BA71)/'PT green averages'!BA$25</f>
        <v>8.4446597909601014E-3</v>
      </c>
      <c r="BB39" s="4">
        <f>('PT green averages'!BB$25-'PT green averages'!BB71)/'PT green averages'!BB$25</f>
        <v>8.7838526623398704E-3</v>
      </c>
      <c r="BC39" s="4">
        <f>('PT green averages'!BC$25-'PT green averages'!BC71)/'PT green averages'!BC$25</f>
        <v>8.9120463506879959E-3</v>
      </c>
      <c r="BD39" s="4">
        <f>('PT green averages'!BD$25-'PT green averages'!BD71)/'PT green averages'!BD$25</f>
        <v>7.8977759564878361E-3</v>
      </c>
      <c r="BE39" s="4">
        <f>('PT green averages'!BE$25-'PT green averages'!BE71)/'PT green averages'!BE$25</f>
        <v>1.3726358403441089E-2</v>
      </c>
      <c r="BF39" s="4">
        <f>('PT green averages'!BF$25-'PT green averages'!BF71)/'PT green averages'!BF$25</f>
        <v>9.3073058232435758E-3</v>
      </c>
      <c r="BG39" s="4">
        <f>('PT green averages'!BG$25-'PT green averages'!BG71)/'PT green averages'!BG$25</f>
        <v>8.9221268746490102E-3</v>
      </c>
      <c r="BH39" s="4">
        <f>('PT green averages'!BH$25-'PT green averages'!BH71)/'PT green averages'!BH$25</f>
        <v>5.9806618321246062E-3</v>
      </c>
      <c r="BI39" s="4">
        <f>('PT green averages'!BI$25-'PT green averages'!BI71)/'PT green averages'!BI$25</f>
        <v>8.5196575513257558E-3</v>
      </c>
      <c r="BJ39" s="4">
        <f>('PT green averages'!BJ$25-'PT green averages'!BJ71)/'PT green averages'!BJ$25</f>
        <v>1.2279425140985964E-2</v>
      </c>
      <c r="BK39" s="4">
        <f>('PT green averages'!BK$25-'PT green averages'!BK71)/'PT green averages'!BK$25</f>
        <v>6.6748102259837861E-3</v>
      </c>
      <c r="BL39" s="4">
        <f>('PT green averages'!BL$25-'PT green averages'!BL71)/'PT green averages'!BL$25</f>
        <v>8.1349115671130699E-3</v>
      </c>
      <c r="BM39" s="4">
        <f>('PT green averages'!BM$25-'PT green averages'!BM71)/'PT green averages'!BM$25</f>
        <v>8.1000545599530863E-3</v>
      </c>
      <c r="BN39" s="4">
        <f>('PT green averages'!BN$25-'PT green averages'!BN71)/'PT green averages'!BN$25</f>
        <v>9.2971171124247038E-3</v>
      </c>
      <c r="BO39" s="4">
        <f>('PT green averages'!BO$25-'PT green averages'!BO71)/'PT green averages'!BO$25</f>
        <v>9.6971530368727289E-3</v>
      </c>
      <c r="BP39" s="4">
        <f>('PT green averages'!BP$25-'PT green averages'!BP71)/'PT green averages'!BP$25</f>
        <v>1.2661370407149836E-2</v>
      </c>
      <c r="BQ39" s="4">
        <f>('PT green averages'!BQ$25-'PT green averages'!BQ71)/'PT green averages'!BQ$25</f>
        <v>1.3337199188170544E-2</v>
      </c>
      <c r="BR39" s="4">
        <f>('PT green averages'!BR$25-'PT green averages'!BR71)/'PT green averages'!BR$25</f>
        <v>8.8909327814823171E-3</v>
      </c>
      <c r="BS39" s="4">
        <f>('PT green averages'!BS$25-'PT green averages'!BS71)/'PT green averages'!BS$25</f>
        <v>1.2560762922557497E-2</v>
      </c>
      <c r="BT39" s="4">
        <f>('PT green averages'!BT$25-'PT green averages'!BT71)/'PT green averages'!BT$25</f>
        <v>1.0459659637021605E-2</v>
      </c>
      <c r="BU39" s="4">
        <f>('PT green averages'!BU$25-'PT green averages'!BU71)/'PT green averages'!BU$25</f>
        <v>8.1169675841615014E-3</v>
      </c>
      <c r="BV39" s="4">
        <f>('PT green averages'!BV$25-'PT green averages'!BV71)/'PT green averages'!BV$25</f>
        <v>9.5361431598774988E-3</v>
      </c>
      <c r="BW39" s="4">
        <f>('PT green averages'!BW$25-'PT green averages'!BW71)/'PT green averages'!BW$25</f>
        <v>9.0977014020128706E-3</v>
      </c>
      <c r="BX39" s="4">
        <f>('PT green averages'!BX$25-'PT green averages'!BX71)/'PT green averages'!BX$25</f>
        <v>9.1086189648817741E-3</v>
      </c>
      <c r="BY39" s="4">
        <f>('PT green averages'!BY$25-'PT green averages'!BY71)/'PT green averages'!BY$25</f>
        <v>1.0110437081972306E-2</v>
      </c>
      <c r="BZ39" s="4">
        <f>('PT green averages'!BZ$25-'PT green averages'!BZ71)/'PT green averages'!BZ$25</f>
        <v>1.2752175966534083E-2</v>
      </c>
      <c r="CA39" s="4">
        <f>('PT green averages'!CA$25-'PT green averages'!CA71)/'PT green averages'!CA$25</f>
        <v>8.0515297906602456E-3</v>
      </c>
      <c r="CB39" s="4">
        <f>('PT green averages'!CB$25-'PT green averages'!CB71)/'PT green averages'!CB$25</f>
        <v>9.8533075006920039E-3</v>
      </c>
      <c r="CC39" s="4">
        <f>('PT green averages'!CC$25-'PT green averages'!CC71)/'PT green averages'!CC$25</f>
        <v>1.5097812677462789E-2</v>
      </c>
      <c r="CD39" s="4">
        <f>('PT green averages'!CD$25-'PT green averages'!CD71)/'PT green averages'!CD$25</f>
        <v>9.2520851374138981E-3</v>
      </c>
      <c r="CE39" s="4">
        <f>('PT green averages'!CE$25-'PT green averages'!CE71)/'PT green averages'!CE$25</f>
        <v>1.3556059117251915E-2</v>
      </c>
      <c r="CF39" s="4">
        <f>('PT green averages'!CF$25-'PT green averages'!CF71)/'PT green averages'!CF$25</f>
        <v>8.826681798121256E-3</v>
      </c>
      <c r="CG39" s="4">
        <f>('PT green averages'!CG$25-'PT green averages'!CG71)/'PT green averages'!CG$25</f>
        <v>9.8904519484692022E-3</v>
      </c>
      <c r="CH39" s="4">
        <f>('PT green averages'!CH$25-'PT green averages'!CH71)/'PT green averages'!CH$25</f>
        <v>1.3517241379310273E-2</v>
      </c>
      <c r="CI39" s="4">
        <f>('PT green averages'!CI$25-'PT green averages'!CI71)/'PT green averages'!CI$25</f>
        <v>7.0169712793733087E-3</v>
      </c>
      <c r="CJ39" s="4">
        <f>('PT green averages'!CJ$25-'PT green averages'!CJ71)/'PT green averages'!CJ$25</f>
        <v>5.0810886058328215E-3</v>
      </c>
      <c r="CK39" s="4">
        <f>('PT green averages'!CK$25-'PT green averages'!CK71)/'PT green averages'!CK$25</f>
        <v>1.361733792205373E-2</v>
      </c>
      <c r="CL39" s="4">
        <f>('PT green averages'!CL$25-'PT green averages'!CL71)/'PT green averages'!CL$25</f>
        <v>5.0364017153685251E-3</v>
      </c>
      <c r="CM39" s="4">
        <f>('PT green averages'!CM$25-'PT green averages'!CM71)/'PT green averages'!CM$25</f>
        <v>1.3785912882298544E-2</v>
      </c>
      <c r="CN39" s="4">
        <f>('PT green averages'!CN$25-'PT green averages'!CN71)/'PT green averages'!CN$25</f>
        <v>1.2835236100790444E-2</v>
      </c>
      <c r="CO39" s="4">
        <f>('PT green averages'!CO$25-'PT green averages'!CO71)/'PT green averages'!CO$25</f>
        <v>7.0515231289959021E-3</v>
      </c>
      <c r="CP39" s="4">
        <f>('PT green averages'!CP$25-'PT green averages'!CP71)/'PT green averages'!CP$25</f>
        <v>1.0279571981286382E-2</v>
      </c>
      <c r="CQ39" s="4">
        <f>('PT green averages'!CQ$25-'PT green averages'!CQ71)/'PT green averages'!CQ$25</f>
        <v>1.3817594291196101E-2</v>
      </c>
      <c r="CR39" s="4">
        <f>('PT green averages'!CR$25-'PT green averages'!CR71)/'PT green averages'!CR$25</f>
        <v>4.3642522146951114E-3</v>
      </c>
      <c r="CS39" s="4">
        <f>('PT green averages'!CS$25-'PT green averages'!CS71)/'PT green averages'!CS$25</f>
        <v>9.868613138686276E-3</v>
      </c>
      <c r="CT39" s="4">
        <f>('PT green averages'!CT$25-'PT green averages'!CT71)/'PT green averages'!CT$25</f>
        <v>7.1918138816487991E-3</v>
      </c>
      <c r="CU39" s="4">
        <f>('PT green averages'!CU$25-'PT green averages'!CU71)/'PT green averages'!CU$25</f>
        <v>6.7014993184915982E-3</v>
      </c>
      <c r="CV39" s="4">
        <f>('PT green averages'!CV$25-'PT green averages'!CV71)/'PT green averages'!CV$25</f>
        <v>9.5114706439993254E-3</v>
      </c>
      <c r="CW39" s="4">
        <f>('PT green averages'!CW$25-'PT green averages'!CW71)/'PT green averages'!CW$25</f>
        <v>1.1929784695790596E-2</v>
      </c>
      <c r="CX39" s="4">
        <f>('PT green averages'!CX$25-'PT green averages'!CX71)/'PT green averages'!CX$25</f>
        <v>8.7878537833153934E-3</v>
      </c>
      <c r="CY39" s="4">
        <f>('PT green averages'!CY$25-'PT green averages'!CY71)/'PT green averages'!CY$25</f>
        <v>9.3949352406726416E-3</v>
      </c>
      <c r="CZ39" s="4">
        <f>('PT green averages'!CZ$25-'PT green averages'!CZ71)/'PT green averages'!CZ$25</f>
        <v>1.1330984006505875E-2</v>
      </c>
      <c r="DA39" s="4">
        <f>('PT green averages'!DA$25-'PT green averages'!DA71)/'PT green averages'!DA$25</f>
        <v>1.2329534840276496E-2</v>
      </c>
      <c r="DB39" s="4">
        <f>('PT green averages'!DB$25-'PT green averages'!DB71)/'PT green averages'!DB$25</f>
        <v>9.4761308778830849E-3</v>
      </c>
      <c r="DC39" s="4">
        <f>('PT green averages'!DC$25-'PT green averages'!DC71)/'PT green averages'!DC$25</f>
        <v>1.2377405989405784E-2</v>
      </c>
      <c r="DD39" s="4">
        <f>('PT green averages'!DD$25-'PT green averages'!DD71)/'PT green averages'!DD$25</f>
        <v>1.2565501015934077E-2</v>
      </c>
      <c r="DE39" s="4">
        <f>('PT green averages'!DE$25-'PT green averages'!DE71)/'PT green averages'!DE$25</f>
        <v>7.6732475421628062E-3</v>
      </c>
      <c r="DF39" s="4">
        <f>('PT green averages'!DF$25-'PT green averages'!DF71)/'PT green averages'!DF$25</f>
        <v>5.7588942922958668E-3</v>
      </c>
      <c r="DG39" s="4">
        <f>('PT green averages'!DG$25-'PT green averages'!DG71)/'PT green averages'!DG$25</f>
        <v>1.1434940554821606E-2</v>
      </c>
      <c r="DH39" s="4">
        <f>('PT green averages'!DH$25-'PT green averages'!DH71)/'PT green averages'!DH$25</f>
        <v>4.4098874318208008E-3</v>
      </c>
      <c r="DI39" s="4">
        <f>('PT green averages'!DI$25-'PT green averages'!DI71)/'PT green averages'!DI$25</f>
        <v>8.0487122060470678E-3</v>
      </c>
      <c r="DK39" s="4">
        <f t="shared" si="11"/>
        <v>2.1492743607463838E-2</v>
      </c>
      <c r="DL39" s="4">
        <f t="shared" si="12"/>
        <v>4.3642522146951114E-3</v>
      </c>
      <c r="DM39" s="4">
        <f t="shared" si="13"/>
        <v>1.005692152875147E-2</v>
      </c>
    </row>
    <row r="40" spans="1:117">
      <c r="A40" t="s">
        <v>228</v>
      </c>
      <c r="B40" s="4">
        <f>('PT green averages'!B$25-'PT green averages'!B72)/'PT green averages'!B$25</f>
        <v>0</v>
      </c>
      <c r="C40" s="4">
        <f>('PT green averages'!C$25-'PT green averages'!C72)/'PT green averages'!C$25</f>
        <v>0</v>
      </c>
      <c r="D40" s="4">
        <f>('PT green averages'!D$25-'PT green averages'!D72)/'PT green averages'!D$25</f>
        <v>1.0503319048815355E-4</v>
      </c>
      <c r="E40" s="4">
        <f>('PT green averages'!E$25-'PT green averages'!E72)/'PT green averages'!E$25</f>
        <v>2.0554984583817776E-5</v>
      </c>
      <c r="F40" s="4">
        <f>('PT green averages'!F$25-'PT green averages'!F72)/'PT green averages'!F$25</f>
        <v>2.1010610358233696E-4</v>
      </c>
      <c r="G40" s="4">
        <f>('PT green averages'!G$25-'PT green averages'!G72)/'PT green averages'!G$25</f>
        <v>8.0350327427594929E-4</v>
      </c>
      <c r="H40" s="4">
        <f>('PT green averages'!H$25-'PT green averages'!H72)/'PT green averages'!H$25</f>
        <v>-2.5716196060304486E-5</v>
      </c>
      <c r="I40" s="4">
        <f>('PT green averages'!I$25-'PT green averages'!I72)/'PT green averages'!I$25</f>
        <v>1.5993602558973908E-4</v>
      </c>
      <c r="J40" s="4">
        <f>('PT green averages'!J$25-'PT green averages'!J72)/'PT green averages'!J$25</f>
        <v>-4.9621635032794834E-5</v>
      </c>
      <c r="K40" s="4">
        <f>('PT green averages'!K$25-'PT green averages'!K72)/'PT green averages'!K$25</f>
        <v>5.0532134312354486E-4</v>
      </c>
      <c r="L40" s="4">
        <f>('PT green averages'!L$25-'PT green averages'!L72)/'PT green averages'!L$25</f>
        <v>5.395406197009451E-4</v>
      </c>
      <c r="M40" s="4">
        <f>('PT green averages'!M$25-'PT green averages'!M72)/'PT green averages'!M$25</f>
        <v>-9.1917274452983709E-4</v>
      </c>
      <c r="N40" s="4">
        <f>('PT green averages'!N$25-'PT green averages'!N72)/'PT green averages'!N$25</f>
        <v>-9.4526892901124874E-5</v>
      </c>
      <c r="O40" s="4">
        <f>('PT green averages'!O$25-'PT green averages'!O72)/'PT green averages'!O$25</f>
        <v>-6.4936751604002712E-5</v>
      </c>
      <c r="P40" s="4">
        <f>('PT green averages'!P$25-'PT green averages'!P72)/'PT green averages'!P$25</f>
        <v>0</v>
      </c>
      <c r="Q40" s="4">
        <f>('PT green averages'!Q$25-'PT green averages'!Q72)/'PT green averages'!Q$25</f>
        <v>2.9505052740272895E-4</v>
      </c>
      <c r="R40" s="4">
        <f>('PT green averages'!R$25-'PT green averages'!R72)/'PT green averages'!R$25</f>
        <v>-1.768961051268325E-3</v>
      </c>
      <c r="S40" s="4">
        <f>('PT green averages'!S$25-'PT green averages'!S72)/'PT green averages'!S$25</f>
        <v>2.1044140083822534E-4</v>
      </c>
      <c r="T40" s="4">
        <f>('PT green averages'!T$25-'PT green averages'!T72)/'PT green averages'!T$25</f>
        <v>0</v>
      </c>
      <c r="U40" s="4">
        <f>('PT green averages'!U$25-'PT green averages'!U72)/'PT green averages'!U$25</f>
        <v>4.560379423567855E-4</v>
      </c>
      <c r="V40" s="4">
        <f>('PT green averages'!V$25-'PT green averages'!V72)/'PT green averages'!V$25</f>
        <v>-3.3340973973203003E-4</v>
      </c>
      <c r="W40" s="4">
        <f>('PT green averages'!W$25-'PT green averages'!W72)/'PT green averages'!W$25</f>
        <v>-1.3885031935575296E-4</v>
      </c>
      <c r="X40" s="4">
        <f>('PT green averages'!X$25-'PT green averages'!X72)/'PT green averages'!X$25</f>
        <v>-3.7155383815113297E-4</v>
      </c>
      <c r="Y40" s="4">
        <f>('PT green averages'!Y$25-'PT green averages'!Y72)/'PT green averages'!Y$25</f>
        <v>4.7732696897372757E-4</v>
      </c>
      <c r="Z40" s="4">
        <f>('PT green averages'!Z$25-'PT green averages'!Z72)/'PT green averages'!Z$25</f>
        <v>-7.3186542040550262E-5</v>
      </c>
      <c r="AA40" s="4">
        <f>('PT green averages'!AA$25-'PT green averages'!AA72)/'PT green averages'!AA$25</f>
        <v>8.004642692766336E-5</v>
      </c>
      <c r="AB40" s="4">
        <f>('PT green averages'!AB$25-'PT green averages'!AB72)/'PT green averages'!AB$25</f>
        <v>0</v>
      </c>
      <c r="AC40" s="4">
        <f>('PT green averages'!AC$25-'PT green averages'!AC72)/'PT green averages'!AC$25</f>
        <v>0</v>
      </c>
      <c r="AD40" s="4">
        <f>('PT green averages'!AD$25-'PT green averages'!AD72)/'PT green averages'!AD$25</f>
        <v>9.0489548457149509E-4</v>
      </c>
      <c r="AE40" s="4">
        <f>('PT green averages'!AE$25-'PT green averages'!AE72)/'PT green averages'!AE$25</f>
        <v>-2.233987891785923E-4</v>
      </c>
      <c r="AF40" s="4">
        <f>('PT green averages'!AF$25-'PT green averages'!AF72)/'PT green averages'!AF$25</f>
        <v>-1.4286734766770951E-4</v>
      </c>
      <c r="AG40" s="4">
        <f>('PT green averages'!AG$25-'PT green averages'!AG72)/'PT green averages'!AG$25</f>
        <v>7.4771945566065977E-5</v>
      </c>
      <c r="AH40" s="4">
        <f>('PT green averages'!AH$25-'PT green averages'!AH72)/'PT green averages'!AH$25</f>
        <v>-9.4197437829621834E-5</v>
      </c>
      <c r="AI40" s="4">
        <f>('PT green averages'!AI$25-'PT green averages'!AI72)/'PT green averages'!AI$25</f>
        <v>2.5511505689055882E-4</v>
      </c>
      <c r="AJ40" s="4">
        <f>('PT green averages'!AJ$25-'PT green averages'!AJ72)/'PT green averages'!AJ$25</f>
        <v>5.2304674730299628E-4</v>
      </c>
      <c r="AK40" s="4">
        <f>('PT green averages'!AK$25-'PT green averages'!AK72)/'PT green averages'!AK$25</f>
        <v>-1.7466333641952995E-5</v>
      </c>
      <c r="AL40" s="4">
        <f>('PT green averages'!AL$25-'PT green averages'!AL72)/'PT green averages'!AL$25</f>
        <v>1.9394879751753719E-4</v>
      </c>
      <c r="AM40" s="4">
        <f>('PT green averages'!AM$25-'PT green averages'!AM72)/'PT green averages'!AM$25</f>
        <v>1.0319917440661031E-3</v>
      </c>
      <c r="AN40" s="4">
        <f>('PT green averages'!AN$25-'PT green averages'!AN72)/'PT green averages'!AN$25</f>
        <v>8.9777889501338801E-5</v>
      </c>
      <c r="AO40" s="4">
        <f>('PT green averages'!AO$25-'PT green averages'!AO72)/'PT green averages'!AO$25</f>
        <v>5.9936766711153716E-5</v>
      </c>
      <c r="AP40" s="4">
        <f>('PT green averages'!AP$25-'PT green averages'!AP72)/'PT green averages'!AP$25</f>
        <v>1.3175230566532856E-4</v>
      </c>
      <c r="AQ40" s="4">
        <f>('PT green averages'!AQ$25-'PT green averages'!AQ72)/'PT green averages'!AQ$25</f>
        <v>5.1208407084576664E-4</v>
      </c>
      <c r="AR40" s="4">
        <f>('PT green averages'!AR$25-'PT green averages'!AR72)/'PT green averages'!AR$25</f>
        <v>-1.5288850060063473E-3</v>
      </c>
      <c r="AS40" s="4">
        <f>('PT green averages'!AS$25-'PT green averages'!AS72)/'PT green averages'!AS$25</f>
        <v>-2.1960726900056957E-4</v>
      </c>
      <c r="AT40" s="4">
        <f>('PT green averages'!AT$25-'PT green averages'!AT72)/'PT green averages'!AT$25</f>
        <v>0</v>
      </c>
      <c r="AU40" s="4">
        <f>('PT green averages'!AU$25-'PT green averages'!AU72)/'PT green averages'!AU$25</f>
        <v>-2.0089734145848327E-4</v>
      </c>
      <c r="AV40" s="4">
        <f>('PT green averages'!AV$25-'PT green averages'!AV72)/'PT green averages'!AV$25</f>
        <v>7.828810020875603E-4</v>
      </c>
      <c r="AW40" s="4">
        <f>('PT green averages'!AW$25-'PT green averages'!AW72)/'PT green averages'!AW$25</f>
        <v>2.0600716904951025E-4</v>
      </c>
      <c r="AX40" s="4">
        <f>('PT green averages'!AX$25-'PT green averages'!AX72)/'PT green averages'!AX$25</f>
        <v>0</v>
      </c>
      <c r="AY40" s="4">
        <f>('PT green averages'!AY$25-'PT green averages'!AY72)/'PT green averages'!AY$25</f>
        <v>0</v>
      </c>
      <c r="AZ40" s="4">
        <f>('PT green averages'!AZ$25-'PT green averages'!AZ72)/'PT green averages'!AZ$25</f>
        <v>4.0592652729854242E-4</v>
      </c>
      <c r="BA40" s="4">
        <f>('PT green averages'!BA$25-'PT green averages'!BA72)/'PT green averages'!BA$25</f>
        <v>-2.0765556863013295E-4</v>
      </c>
      <c r="BB40" s="4">
        <f>('PT green averages'!BB$25-'PT green averages'!BB72)/'PT green averages'!BB$25</f>
        <v>-1.3592035067443436E-4</v>
      </c>
      <c r="BC40" s="4">
        <f>('PT green averages'!BC$25-'PT green averages'!BC72)/'PT green averages'!BC$25</f>
        <v>-1.4082240283254328E-4</v>
      </c>
      <c r="BD40" s="4">
        <f>('PT green averages'!BD$25-'PT green averages'!BD72)/'PT green averages'!BD$25</f>
        <v>-7.4507320344104457E-5</v>
      </c>
      <c r="BE40" s="4">
        <f>('PT green averages'!BE$25-'PT green averages'!BE72)/'PT green averages'!BE$25</f>
        <v>-6.3255107850022143E-5</v>
      </c>
      <c r="BF40" s="4">
        <f>('PT green averages'!BF$25-'PT green averages'!BF72)/'PT green averages'!BF$25</f>
        <v>7.4128984432915955E-4</v>
      </c>
      <c r="BG40" s="4">
        <f>('PT green averages'!BG$25-'PT green averages'!BG72)/'PT green averages'!BG$25</f>
        <v>1.6039778651042832E-4</v>
      </c>
      <c r="BH40" s="4">
        <f>('PT green averages'!BH$25-'PT green averages'!BH72)/'PT green averages'!BH$25</f>
        <v>-6.2515628907217028E-5</v>
      </c>
      <c r="BI40" s="4">
        <f>('PT green averages'!BI$25-'PT green averages'!BI72)/'PT green averages'!BI$25</f>
        <v>8.3118610256775437E-5</v>
      </c>
      <c r="BJ40" s="4">
        <f>('PT green averages'!BJ$25-'PT green averages'!BJ72)/'PT green averages'!BJ$25</f>
        <v>1.728215390212836E-3</v>
      </c>
      <c r="BK40" s="4">
        <f>('PT green averages'!BK$25-'PT green averages'!BK72)/'PT green averages'!BK$25</f>
        <v>3.0538347439141705E-4</v>
      </c>
      <c r="BL40" s="4">
        <f>('PT green averages'!BL$25-'PT green averages'!BL72)/'PT green averages'!BL$25</f>
        <v>4.5701750377085143E-5</v>
      </c>
      <c r="BM40" s="4">
        <f>('PT green averages'!BM$25-'PT green averages'!BM72)/'PT green averages'!BM$25</f>
        <v>0</v>
      </c>
      <c r="BN40" s="4">
        <f>('PT green averages'!BN$25-'PT green averages'!BN72)/'PT green averages'!BN$25</f>
        <v>-2.083387588218494E-4</v>
      </c>
      <c r="BO40" s="4">
        <f>('PT green averages'!BO$25-'PT green averages'!BO72)/'PT green averages'!BO$25</f>
        <v>-1.680615777621435E-4</v>
      </c>
      <c r="BP40" s="4">
        <f>('PT green averages'!BP$25-'PT green averages'!BP72)/'PT green averages'!BP$25</f>
        <v>-2.4826216484618219E-4</v>
      </c>
      <c r="BQ40" s="4">
        <f>('PT green averages'!BQ$25-'PT green averages'!BQ72)/'PT green averages'!BQ$25</f>
        <v>1.1597564511444075E-4</v>
      </c>
      <c r="BR40" s="4">
        <f>('PT green averages'!BR$25-'PT green averages'!BR72)/'PT green averages'!BR$25</f>
        <v>9.9639763930398735E-4</v>
      </c>
      <c r="BS40" s="4">
        <f>('PT green averages'!BS$25-'PT green averages'!BS72)/'PT green averages'!BS$25</f>
        <v>1.4842851311745392E-4</v>
      </c>
      <c r="BT40" s="4">
        <f>('PT green averages'!BT$25-'PT green averages'!BT72)/'PT green averages'!BT$25</f>
        <v>-1.6961610222194441E-4</v>
      </c>
      <c r="BU40" s="4">
        <f>('PT green averages'!BU$25-'PT green averages'!BU72)/'PT green averages'!BU$25</f>
        <v>1.5609553046461996E-4</v>
      </c>
      <c r="BV40" s="4">
        <f>('PT green averages'!BV$25-'PT green averages'!BV72)/'PT green averages'!BV$25</f>
        <v>-1.1773016246774195E-4</v>
      </c>
      <c r="BW40" s="4">
        <f>('PT green averages'!BW$25-'PT green averages'!BW72)/'PT green averages'!BW$25</f>
        <v>-1.7580099327563534E-4</v>
      </c>
      <c r="BX40" s="4">
        <f>('PT green averages'!BX$25-'PT green averages'!BX72)/'PT green averages'!BX$25</f>
        <v>-1.579529300268273E-4</v>
      </c>
      <c r="BY40" s="4">
        <f>('PT green averages'!BY$25-'PT green averages'!BY72)/'PT green averages'!BY$25</f>
        <v>-3.1109037175300184E-4</v>
      </c>
      <c r="BZ40" s="4">
        <f>('PT green averages'!BZ$25-'PT green averages'!BZ72)/'PT green averages'!BZ$25</f>
        <v>1.3494366102154143E-4</v>
      </c>
      <c r="CA40" s="4">
        <f>('PT green averages'!CA$25-'PT green averages'!CA72)/'PT green averages'!CA$25</f>
        <v>-3.3548040794416237E-4</v>
      </c>
      <c r="CB40" s="4">
        <f>('PT green averages'!CB$25-'PT green averages'!CB72)/'PT green averages'!CB$25</f>
        <v>7.7497924162746323E-4</v>
      </c>
      <c r="CC40" s="4">
        <f>('PT green averages'!CC$25-'PT green averages'!CC72)/'PT green averages'!CC$25</f>
        <v>-1.5665694088159076E-3</v>
      </c>
      <c r="CD40" s="4">
        <f>('PT green averages'!CD$25-'PT green averages'!CD72)/'PT green averages'!CD$25</f>
        <v>4.5576774075818362E-5</v>
      </c>
      <c r="CE40" s="4">
        <f>('PT green averages'!CE$25-'PT green averages'!CE72)/'PT green averages'!CE$25</f>
        <v>3.8101349589908995E-4</v>
      </c>
      <c r="CF40" s="4">
        <f>('PT green averages'!CF$25-'PT green averages'!CF72)/'PT green averages'!CF$25</f>
        <v>1.2609545425878134E-4</v>
      </c>
      <c r="CG40" s="4">
        <f>('PT green averages'!CG$25-'PT green averages'!CG72)/'PT green averages'!CG$25</f>
        <v>1.445913787390375E-3</v>
      </c>
      <c r="CH40" s="4">
        <f>('PT green averages'!CH$25-'PT green averages'!CH72)/'PT green averages'!CH$25</f>
        <v>9.9310344827570687E-4</v>
      </c>
      <c r="CI40" s="4">
        <f>('PT green averages'!CI$25-'PT green averages'!CI72)/'PT green averages'!CI$25</f>
        <v>1.1422976501305583E-3</v>
      </c>
      <c r="CJ40" s="4">
        <f>('PT green averages'!CJ$25-'PT green averages'!CJ72)/'PT green averages'!CJ$25</f>
        <v>1.392079070091366E-4</v>
      </c>
      <c r="CK40" s="4">
        <f>('PT green averages'!CK$25-'PT green averages'!CK72)/'PT green averages'!CK$25</f>
        <v>-9.3014603292648627E-5</v>
      </c>
      <c r="CL40" s="4">
        <f>('PT green averages'!CL$25-'PT green averages'!CL72)/'PT green averages'!CL$25</f>
        <v>0</v>
      </c>
      <c r="CM40" s="4">
        <f>('PT green averages'!CM$25-'PT green averages'!CM72)/'PT green averages'!CM$25</f>
        <v>-1.1584800741418735E-4</v>
      </c>
      <c r="CN40" s="4">
        <f>('PT green averages'!CN$25-'PT green averages'!CN72)/'PT green averages'!CN$25</f>
        <v>9.4575423900561525E-4</v>
      </c>
      <c r="CO40" s="4">
        <f>('PT green averages'!CO$25-'PT green averages'!CO72)/'PT green averages'!CO$25</f>
        <v>-7.521624670929919E-4</v>
      </c>
      <c r="CP40" s="4">
        <f>('PT green averages'!CP$25-'PT green averages'!CP72)/'PT green averages'!CP$25</f>
        <v>2.1044793032553257E-4</v>
      </c>
      <c r="CQ40" s="4">
        <f>('PT green averages'!CQ$25-'PT green averages'!CQ72)/'PT green averages'!CQ$25</f>
        <v>6.3954760422101141E-4</v>
      </c>
      <c r="CR40" s="4">
        <f>('PT green averages'!CR$25-'PT green averages'!CR72)/'PT green averages'!CR$25</f>
        <v>0</v>
      </c>
      <c r="CS40" s="4">
        <f>('PT green averages'!CS$25-'PT green averages'!CS72)/'PT green averages'!CS$25</f>
        <v>5.8394160583959479E-4</v>
      </c>
      <c r="CT40" s="4">
        <f>('PT green averages'!CT$25-'PT green averages'!CT72)/'PT green averages'!CT$25</f>
        <v>2.4133603629701374E-4</v>
      </c>
      <c r="CU40" s="4">
        <f>('PT green averages'!CU$25-'PT green averages'!CU72)/'PT green averages'!CU$25</f>
        <v>5.6792367105720735E-5</v>
      </c>
      <c r="CV40" s="4">
        <f>('PT green averages'!CV$25-'PT green averages'!CV72)/'PT green averages'!CV$25</f>
        <v>2.2119699172091454E-4</v>
      </c>
      <c r="CW40" s="4">
        <f>('PT green averages'!CW$25-'PT green averages'!CW72)/'PT green averages'!CW$25</f>
        <v>4.5446798841112661E-4</v>
      </c>
      <c r="CX40" s="4">
        <f>('PT green averages'!CX$25-'PT green averages'!CX72)/'PT green averages'!CX$25</f>
        <v>-2.1591440437880513E-3</v>
      </c>
      <c r="CY40" s="4">
        <f>('PT green averages'!CY$25-'PT green averages'!CY72)/'PT green averages'!CY$25</f>
        <v>-3.0929827952827174E-4</v>
      </c>
      <c r="CZ40" s="4">
        <f>('PT green averages'!CZ$25-'PT green averages'!CZ72)/'PT green averages'!CZ$25</f>
        <v>-3.2529140688528389E-4</v>
      </c>
      <c r="DA40" s="4">
        <f>('PT green averages'!DA$25-'PT green averages'!DA72)/'PT green averages'!DA$25</f>
        <v>-3.7362226788721566E-4</v>
      </c>
      <c r="DB40" s="4">
        <f>('PT green averages'!DB$25-'PT green averages'!DB72)/'PT green averages'!DB$25</f>
        <v>4.4698730556050386E-4</v>
      </c>
      <c r="DC40" s="4">
        <f>('PT green averages'!DC$25-'PT green averages'!DC72)/'PT green averages'!DC$25</f>
        <v>5.2446635548382021E-5</v>
      </c>
      <c r="DD40" s="4">
        <f>('PT green averages'!DD$25-'PT green averages'!DD72)/'PT green averages'!DD$25</f>
        <v>5.3470217089134858E-5</v>
      </c>
      <c r="DE40" s="4">
        <f>('PT green averages'!DE$25-'PT green averages'!DE72)/'PT green averages'!DE$25</f>
        <v>3.197186475900245E-4</v>
      </c>
      <c r="DF40" s="4">
        <f>('PT green averages'!DF$25-'PT green averages'!DF72)/'PT green averages'!DF$25</f>
        <v>-1.9196314307649929E-4</v>
      </c>
      <c r="DG40" s="4">
        <f>('PT green averages'!DG$25-'PT green averages'!DG72)/'PT green averages'!DG$25</f>
        <v>-2.2704755614275229E-4</v>
      </c>
      <c r="DH40" s="4">
        <f>('PT green averages'!DH$25-'PT green averages'!DH72)/'PT green averages'!DH$25</f>
        <v>-5.8024834629279337E-5</v>
      </c>
      <c r="DI40" s="4">
        <f>('PT green averages'!DI$25-'PT green averages'!DI72)/'PT green averages'!DI$25</f>
        <v>-1.3997760358344522E-4</v>
      </c>
      <c r="DK40" s="4">
        <f t="shared" si="11"/>
        <v>1.728215390212836E-3</v>
      </c>
      <c r="DL40" s="4">
        <f t="shared" si="12"/>
        <v>-2.1591440437880513E-3</v>
      </c>
      <c r="DM40" s="4">
        <f t="shared" si="13"/>
        <v>6.936650697718945E-5</v>
      </c>
    </row>
    <row r="41" spans="1:117">
      <c r="A41" t="s">
        <v>229</v>
      </c>
      <c r="B41" s="4">
        <f>('PT green averages'!B$25-'PT green averages'!B73)/'PT green averages'!B$25</f>
        <v>0</v>
      </c>
      <c r="C41" s="4">
        <f>('PT green averages'!C$25-'PT green averages'!C73)/'PT green averages'!C$25</f>
        <v>0</v>
      </c>
      <c r="D41" s="4">
        <f>('PT green averages'!D$25-'PT green averages'!D73)/'PT green averages'!D$25</f>
        <v>1.0503319048815355E-4</v>
      </c>
      <c r="E41" s="4">
        <f>('PT green averages'!E$25-'PT green averages'!E73)/'PT green averages'!E$25</f>
        <v>2.0554984583817776E-5</v>
      </c>
      <c r="F41" s="4">
        <f>('PT green averages'!F$25-'PT green averages'!F73)/'PT green averages'!F$25</f>
        <v>2.1010610358233696E-4</v>
      </c>
      <c r="G41" s="4">
        <f>('PT green averages'!G$25-'PT green averages'!G73)/'PT green averages'!G$25</f>
        <v>8.0350327427594929E-4</v>
      </c>
      <c r="H41" s="4">
        <f>('PT green averages'!H$25-'PT green averages'!H73)/'PT green averages'!H$25</f>
        <v>-2.5716196060304486E-5</v>
      </c>
      <c r="I41" s="4">
        <f>('PT green averages'!I$25-'PT green averages'!I73)/'PT green averages'!I$25</f>
        <v>1.5993602558973908E-4</v>
      </c>
      <c r="J41" s="4">
        <f>('PT green averages'!J$25-'PT green averages'!J73)/'PT green averages'!J$25</f>
        <v>-4.9621635032794834E-5</v>
      </c>
      <c r="K41" s="4">
        <f>('PT green averages'!K$25-'PT green averages'!K73)/'PT green averages'!K$25</f>
        <v>5.0532134312354486E-4</v>
      </c>
      <c r="L41" s="4">
        <f>('PT green averages'!L$25-'PT green averages'!L73)/'PT green averages'!L$25</f>
        <v>5.395406197009451E-4</v>
      </c>
      <c r="M41" s="4">
        <f>('PT green averages'!M$25-'PT green averages'!M73)/'PT green averages'!M$25</f>
        <v>-9.1917274452983709E-4</v>
      </c>
      <c r="N41" s="4">
        <f>('PT green averages'!N$25-'PT green averages'!N73)/'PT green averages'!N$25</f>
        <v>-9.4526892901124874E-5</v>
      </c>
      <c r="O41" s="4">
        <f>('PT green averages'!O$25-'PT green averages'!O73)/'PT green averages'!O$25</f>
        <v>-6.4936751604002712E-5</v>
      </c>
      <c r="P41" s="4">
        <f>('PT green averages'!P$25-'PT green averages'!P73)/'PT green averages'!P$25</f>
        <v>0</v>
      </c>
      <c r="Q41" s="4">
        <f>('PT green averages'!Q$25-'PT green averages'!Q73)/'PT green averages'!Q$25</f>
        <v>2.9505052740272895E-4</v>
      </c>
      <c r="R41" s="4">
        <f>('PT green averages'!R$25-'PT green averages'!R73)/'PT green averages'!R$25</f>
        <v>-1.768961051268325E-3</v>
      </c>
      <c r="S41" s="4">
        <f>('PT green averages'!S$25-'PT green averages'!S73)/'PT green averages'!S$25</f>
        <v>2.1044140083822534E-4</v>
      </c>
      <c r="T41" s="4">
        <f>('PT green averages'!T$25-'PT green averages'!T73)/'PT green averages'!T$25</f>
        <v>0</v>
      </c>
      <c r="U41" s="4">
        <f>('PT green averages'!U$25-'PT green averages'!U73)/'PT green averages'!U$25</f>
        <v>4.560379423567855E-4</v>
      </c>
      <c r="V41" s="4">
        <f>('PT green averages'!V$25-'PT green averages'!V73)/'PT green averages'!V$25</f>
        <v>-3.3340973973203003E-4</v>
      </c>
      <c r="W41" s="4">
        <f>('PT green averages'!W$25-'PT green averages'!W73)/'PT green averages'!W$25</f>
        <v>-1.3885031935575296E-4</v>
      </c>
      <c r="X41" s="4">
        <f>('PT green averages'!X$25-'PT green averages'!X73)/'PT green averages'!X$25</f>
        <v>-3.7155383815113297E-4</v>
      </c>
      <c r="Y41" s="4">
        <f>('PT green averages'!Y$25-'PT green averages'!Y73)/'PT green averages'!Y$25</f>
        <v>4.7732696897372757E-4</v>
      </c>
      <c r="Z41" s="4">
        <f>('PT green averages'!Z$25-'PT green averages'!Z73)/'PT green averages'!Z$25</f>
        <v>-7.3186542040550262E-5</v>
      </c>
      <c r="AA41" s="4">
        <f>('PT green averages'!AA$25-'PT green averages'!AA73)/'PT green averages'!AA$25</f>
        <v>8.004642692766336E-5</v>
      </c>
      <c r="AB41" s="4">
        <f>('PT green averages'!AB$25-'PT green averages'!AB73)/'PT green averages'!AB$25</f>
        <v>0</v>
      </c>
      <c r="AC41" s="4">
        <f>('PT green averages'!AC$25-'PT green averages'!AC73)/'PT green averages'!AC$25</f>
        <v>0</v>
      </c>
      <c r="AD41" s="4">
        <f>('PT green averages'!AD$25-'PT green averages'!AD73)/'PT green averages'!AD$25</f>
        <v>9.0489548457149509E-4</v>
      </c>
      <c r="AE41" s="4">
        <f>('PT green averages'!AE$25-'PT green averages'!AE73)/'PT green averages'!AE$25</f>
        <v>-2.233987891785923E-4</v>
      </c>
      <c r="AF41" s="4">
        <f>('PT green averages'!AF$25-'PT green averages'!AF73)/'PT green averages'!AF$25</f>
        <v>-1.4286734766770951E-4</v>
      </c>
      <c r="AG41" s="4">
        <f>('PT green averages'!AG$25-'PT green averages'!AG73)/'PT green averages'!AG$25</f>
        <v>7.4771945566065977E-5</v>
      </c>
      <c r="AH41" s="4">
        <f>('PT green averages'!AH$25-'PT green averages'!AH73)/'PT green averages'!AH$25</f>
        <v>-9.4197437829621834E-5</v>
      </c>
      <c r="AI41" s="4">
        <f>('PT green averages'!AI$25-'PT green averages'!AI73)/'PT green averages'!AI$25</f>
        <v>2.5511505689055882E-4</v>
      </c>
      <c r="AJ41" s="4">
        <f>('PT green averages'!AJ$25-'PT green averages'!AJ73)/'PT green averages'!AJ$25</f>
        <v>5.2304674730299628E-4</v>
      </c>
      <c r="AK41" s="4">
        <f>('PT green averages'!AK$25-'PT green averages'!AK73)/'PT green averages'!AK$25</f>
        <v>-1.7466333641952995E-5</v>
      </c>
      <c r="AL41" s="4">
        <f>('PT green averages'!AL$25-'PT green averages'!AL73)/'PT green averages'!AL$25</f>
        <v>1.9394879751753719E-4</v>
      </c>
      <c r="AM41" s="4">
        <f>('PT green averages'!AM$25-'PT green averages'!AM73)/'PT green averages'!AM$25</f>
        <v>1.0319917440661031E-3</v>
      </c>
      <c r="AN41" s="4">
        <f>('PT green averages'!AN$25-'PT green averages'!AN73)/'PT green averages'!AN$25</f>
        <v>8.9777889501338801E-5</v>
      </c>
      <c r="AO41" s="4">
        <f>('PT green averages'!AO$25-'PT green averages'!AO73)/'PT green averages'!AO$25</f>
        <v>5.9936766711153716E-5</v>
      </c>
      <c r="AP41" s="4">
        <f>('PT green averages'!AP$25-'PT green averages'!AP73)/'PT green averages'!AP$25</f>
        <v>1.3175230566532856E-4</v>
      </c>
      <c r="AQ41" s="4">
        <f>('PT green averages'!AQ$25-'PT green averages'!AQ73)/'PT green averages'!AQ$25</f>
        <v>5.1208407084576664E-4</v>
      </c>
      <c r="AR41" s="4">
        <f>('PT green averages'!AR$25-'PT green averages'!AR73)/'PT green averages'!AR$25</f>
        <v>-1.5288850060063473E-3</v>
      </c>
      <c r="AS41" s="4">
        <f>('PT green averages'!AS$25-'PT green averages'!AS73)/'PT green averages'!AS$25</f>
        <v>-2.1960726900056957E-4</v>
      </c>
      <c r="AT41" s="4">
        <f>('PT green averages'!AT$25-'PT green averages'!AT73)/'PT green averages'!AT$25</f>
        <v>0</v>
      </c>
      <c r="AU41" s="4">
        <f>('PT green averages'!AU$25-'PT green averages'!AU73)/'PT green averages'!AU$25</f>
        <v>-2.0089734145848327E-4</v>
      </c>
      <c r="AV41" s="4">
        <f>('PT green averages'!AV$25-'PT green averages'!AV73)/'PT green averages'!AV$25</f>
        <v>7.828810020875603E-4</v>
      </c>
      <c r="AW41" s="4">
        <f>('PT green averages'!AW$25-'PT green averages'!AW73)/'PT green averages'!AW$25</f>
        <v>2.0600716904951025E-4</v>
      </c>
      <c r="AX41" s="4">
        <f>('PT green averages'!AX$25-'PT green averages'!AX73)/'PT green averages'!AX$25</f>
        <v>0</v>
      </c>
      <c r="AY41" s="4">
        <f>('PT green averages'!AY$25-'PT green averages'!AY73)/'PT green averages'!AY$25</f>
        <v>0</v>
      </c>
      <c r="AZ41" s="4">
        <f>('PT green averages'!AZ$25-'PT green averages'!AZ73)/'PT green averages'!AZ$25</f>
        <v>4.0592652729854242E-4</v>
      </c>
      <c r="BA41" s="4">
        <f>('PT green averages'!BA$25-'PT green averages'!BA73)/'PT green averages'!BA$25</f>
        <v>-2.0765556863013295E-4</v>
      </c>
      <c r="BB41" s="4">
        <f>('PT green averages'!BB$25-'PT green averages'!BB73)/'PT green averages'!BB$25</f>
        <v>-1.3592035067443436E-4</v>
      </c>
      <c r="BC41" s="4">
        <f>('PT green averages'!BC$25-'PT green averages'!BC73)/'PT green averages'!BC$25</f>
        <v>-1.4082240283254328E-4</v>
      </c>
      <c r="BD41" s="4">
        <f>('PT green averages'!BD$25-'PT green averages'!BD73)/'PT green averages'!BD$25</f>
        <v>-7.4507320344104457E-5</v>
      </c>
      <c r="BE41" s="4">
        <f>('PT green averages'!BE$25-'PT green averages'!BE73)/'PT green averages'!BE$25</f>
        <v>-6.3255107850022143E-5</v>
      </c>
      <c r="BF41" s="4">
        <f>('PT green averages'!BF$25-'PT green averages'!BF73)/'PT green averages'!BF$25</f>
        <v>7.4128984432915955E-4</v>
      </c>
      <c r="BG41" s="4">
        <f>('PT green averages'!BG$25-'PT green averages'!BG73)/'PT green averages'!BG$25</f>
        <v>1.6039778651042832E-4</v>
      </c>
      <c r="BH41" s="4">
        <f>('PT green averages'!BH$25-'PT green averages'!BH73)/'PT green averages'!BH$25</f>
        <v>-6.2515628907217028E-5</v>
      </c>
      <c r="BI41" s="4">
        <f>('PT green averages'!BI$25-'PT green averages'!BI73)/'PT green averages'!BI$25</f>
        <v>8.3118610256775437E-5</v>
      </c>
      <c r="BJ41" s="4">
        <f>('PT green averages'!BJ$25-'PT green averages'!BJ73)/'PT green averages'!BJ$25</f>
        <v>1.728215390212836E-3</v>
      </c>
      <c r="BK41" s="4">
        <f>('PT green averages'!BK$25-'PT green averages'!BK73)/'PT green averages'!BK$25</f>
        <v>3.0538347439141705E-4</v>
      </c>
      <c r="BL41" s="4">
        <f>('PT green averages'!BL$25-'PT green averages'!BL73)/'PT green averages'!BL$25</f>
        <v>4.5701750377085143E-5</v>
      </c>
      <c r="BM41" s="4">
        <f>('PT green averages'!BM$25-'PT green averages'!BM73)/'PT green averages'!BM$25</f>
        <v>0</v>
      </c>
      <c r="BN41" s="4">
        <f>('PT green averages'!BN$25-'PT green averages'!BN73)/'PT green averages'!BN$25</f>
        <v>-2.083387588218494E-4</v>
      </c>
      <c r="BO41" s="4">
        <f>('PT green averages'!BO$25-'PT green averages'!BO73)/'PT green averages'!BO$25</f>
        <v>-1.680615777621435E-4</v>
      </c>
      <c r="BP41" s="4">
        <f>('PT green averages'!BP$25-'PT green averages'!BP73)/'PT green averages'!BP$25</f>
        <v>-2.4826216484618219E-4</v>
      </c>
      <c r="BQ41" s="4">
        <f>('PT green averages'!BQ$25-'PT green averages'!BQ73)/'PT green averages'!BQ$25</f>
        <v>1.1597564511444075E-4</v>
      </c>
      <c r="BR41" s="4">
        <f>('PT green averages'!BR$25-'PT green averages'!BR73)/'PT green averages'!BR$25</f>
        <v>9.9639763930398735E-4</v>
      </c>
      <c r="BS41" s="4">
        <f>('PT green averages'!BS$25-'PT green averages'!BS73)/'PT green averages'!BS$25</f>
        <v>1.4842851311745392E-4</v>
      </c>
      <c r="BT41" s="4">
        <f>('PT green averages'!BT$25-'PT green averages'!BT73)/'PT green averages'!BT$25</f>
        <v>-1.6961610222194441E-4</v>
      </c>
      <c r="BU41" s="4">
        <f>('PT green averages'!BU$25-'PT green averages'!BU73)/'PT green averages'!BU$25</f>
        <v>1.5609553046461996E-4</v>
      </c>
      <c r="BV41" s="4">
        <f>('PT green averages'!BV$25-'PT green averages'!BV73)/'PT green averages'!BV$25</f>
        <v>-1.1773016246774195E-4</v>
      </c>
      <c r="BW41" s="4">
        <f>('PT green averages'!BW$25-'PT green averages'!BW73)/'PT green averages'!BW$25</f>
        <v>-1.7580099327563534E-4</v>
      </c>
      <c r="BX41" s="4">
        <f>('PT green averages'!BX$25-'PT green averages'!BX73)/'PT green averages'!BX$25</f>
        <v>-1.579529300268273E-4</v>
      </c>
      <c r="BY41" s="4">
        <f>('PT green averages'!BY$25-'PT green averages'!BY73)/'PT green averages'!BY$25</f>
        <v>-3.1109037175300184E-4</v>
      </c>
      <c r="BZ41" s="4">
        <f>('PT green averages'!BZ$25-'PT green averages'!BZ73)/'PT green averages'!BZ$25</f>
        <v>1.3494366102154143E-4</v>
      </c>
      <c r="CA41" s="4">
        <f>('PT green averages'!CA$25-'PT green averages'!CA73)/'PT green averages'!CA$25</f>
        <v>-3.3548040794416237E-4</v>
      </c>
      <c r="CB41" s="4">
        <f>('PT green averages'!CB$25-'PT green averages'!CB73)/'PT green averages'!CB$25</f>
        <v>7.7497924162746323E-4</v>
      </c>
      <c r="CC41" s="4">
        <f>('PT green averages'!CC$25-'PT green averages'!CC73)/'PT green averages'!CC$25</f>
        <v>-1.5665694088159076E-3</v>
      </c>
      <c r="CD41" s="4">
        <f>('PT green averages'!CD$25-'PT green averages'!CD73)/'PT green averages'!CD$25</f>
        <v>4.5576774075818362E-5</v>
      </c>
      <c r="CE41" s="4">
        <f>('PT green averages'!CE$25-'PT green averages'!CE73)/'PT green averages'!CE$25</f>
        <v>3.8101349589908995E-4</v>
      </c>
      <c r="CF41" s="4">
        <f>('PT green averages'!CF$25-'PT green averages'!CF73)/'PT green averages'!CF$25</f>
        <v>1.2609545425878134E-4</v>
      </c>
      <c r="CG41" s="4">
        <f>('PT green averages'!CG$25-'PT green averages'!CG73)/'PT green averages'!CG$25</f>
        <v>1.445913787390375E-3</v>
      </c>
      <c r="CH41" s="4">
        <f>('PT green averages'!CH$25-'PT green averages'!CH73)/'PT green averages'!CH$25</f>
        <v>9.9310344827570687E-4</v>
      </c>
      <c r="CI41" s="4">
        <f>('PT green averages'!CI$25-'PT green averages'!CI73)/'PT green averages'!CI$25</f>
        <v>1.1422976501305583E-3</v>
      </c>
      <c r="CJ41" s="4">
        <f>('PT green averages'!CJ$25-'PT green averages'!CJ73)/'PT green averages'!CJ$25</f>
        <v>1.392079070091366E-4</v>
      </c>
      <c r="CK41" s="4">
        <f>('PT green averages'!CK$25-'PT green averages'!CK73)/'PT green averages'!CK$25</f>
        <v>-9.3014603292648627E-5</v>
      </c>
      <c r="CL41" s="4">
        <f>('PT green averages'!CL$25-'PT green averages'!CL73)/'PT green averages'!CL$25</f>
        <v>0</v>
      </c>
      <c r="CM41" s="4">
        <f>('PT green averages'!CM$25-'PT green averages'!CM73)/'PT green averages'!CM$25</f>
        <v>-1.1584800741418735E-4</v>
      </c>
      <c r="CN41" s="4">
        <f>('PT green averages'!CN$25-'PT green averages'!CN73)/'PT green averages'!CN$25</f>
        <v>9.4575423900561525E-4</v>
      </c>
      <c r="CO41" s="4">
        <f>('PT green averages'!CO$25-'PT green averages'!CO73)/'PT green averages'!CO$25</f>
        <v>-7.521624670929919E-4</v>
      </c>
      <c r="CP41" s="4">
        <f>('PT green averages'!CP$25-'PT green averages'!CP73)/'PT green averages'!CP$25</f>
        <v>2.1044793032553257E-4</v>
      </c>
      <c r="CQ41" s="4">
        <f>('PT green averages'!CQ$25-'PT green averages'!CQ73)/'PT green averages'!CQ$25</f>
        <v>6.3954760422101141E-4</v>
      </c>
      <c r="CR41" s="4">
        <f>('PT green averages'!CR$25-'PT green averages'!CR73)/'PT green averages'!CR$25</f>
        <v>0</v>
      </c>
      <c r="CS41" s="4">
        <f>('PT green averages'!CS$25-'PT green averages'!CS73)/'PT green averages'!CS$25</f>
        <v>5.8394160583959479E-4</v>
      </c>
      <c r="CT41" s="4">
        <f>('PT green averages'!CT$25-'PT green averages'!CT73)/'PT green averages'!CT$25</f>
        <v>2.4133603629701374E-4</v>
      </c>
      <c r="CU41" s="4">
        <f>('PT green averages'!CU$25-'PT green averages'!CU73)/'PT green averages'!CU$25</f>
        <v>5.6792367105720735E-5</v>
      </c>
      <c r="CV41" s="4">
        <f>('PT green averages'!CV$25-'PT green averages'!CV73)/'PT green averages'!CV$25</f>
        <v>2.2119699172091454E-4</v>
      </c>
      <c r="CW41" s="4">
        <f>('PT green averages'!CW$25-'PT green averages'!CW73)/'PT green averages'!CW$25</f>
        <v>4.5446798841112661E-4</v>
      </c>
      <c r="CX41" s="4">
        <f>('PT green averages'!CX$25-'PT green averages'!CX73)/'PT green averages'!CX$25</f>
        <v>-2.1591440437880513E-3</v>
      </c>
      <c r="CY41" s="4">
        <f>('PT green averages'!CY$25-'PT green averages'!CY73)/'PT green averages'!CY$25</f>
        <v>-3.0929827952827174E-4</v>
      </c>
      <c r="CZ41" s="4">
        <f>('PT green averages'!CZ$25-'PT green averages'!CZ73)/'PT green averages'!CZ$25</f>
        <v>-3.2529140688528389E-4</v>
      </c>
      <c r="DA41" s="4">
        <f>('PT green averages'!DA$25-'PT green averages'!DA73)/'PT green averages'!DA$25</f>
        <v>-3.7362226788721566E-4</v>
      </c>
      <c r="DB41" s="4">
        <f>('PT green averages'!DB$25-'PT green averages'!DB73)/'PT green averages'!DB$25</f>
        <v>4.4698730556050386E-4</v>
      </c>
      <c r="DC41" s="4">
        <f>('PT green averages'!DC$25-'PT green averages'!DC73)/'PT green averages'!DC$25</f>
        <v>5.2446635548382021E-5</v>
      </c>
      <c r="DD41" s="4">
        <f>('PT green averages'!DD$25-'PT green averages'!DD73)/'PT green averages'!DD$25</f>
        <v>5.3470217089134858E-5</v>
      </c>
      <c r="DE41" s="4">
        <f>('PT green averages'!DE$25-'PT green averages'!DE73)/'PT green averages'!DE$25</f>
        <v>3.197186475900245E-4</v>
      </c>
      <c r="DF41" s="4">
        <f>('PT green averages'!DF$25-'PT green averages'!DF73)/'PT green averages'!DF$25</f>
        <v>-1.9196314307649929E-4</v>
      </c>
      <c r="DG41" s="4">
        <f>('PT green averages'!DG$25-'PT green averages'!DG73)/'PT green averages'!DG$25</f>
        <v>-2.2704755614275229E-4</v>
      </c>
      <c r="DH41" s="4">
        <f>('PT green averages'!DH$25-'PT green averages'!DH73)/'PT green averages'!DH$25</f>
        <v>-5.8024834629279337E-5</v>
      </c>
      <c r="DI41" s="4">
        <f>('PT green averages'!DI$25-'PT green averages'!DI73)/'PT green averages'!DI$25</f>
        <v>-1.3997760358344522E-4</v>
      </c>
      <c r="DK41" s="4">
        <f t="shared" si="11"/>
        <v>1.728215390212836E-3</v>
      </c>
      <c r="DL41" s="4">
        <f t="shared" si="12"/>
        <v>-2.1591440437880513E-3</v>
      </c>
      <c r="DM41" s="4">
        <f t="shared" si="13"/>
        <v>6.936650697718945E-5</v>
      </c>
    </row>
    <row r="42" spans="1:117">
      <c r="A42" t="s">
        <v>230</v>
      </c>
      <c r="B42" s="4">
        <f>('PT green averages'!B$25-'PT green averages'!B74)/'PT green averages'!B$25</f>
        <v>0.12211617836608787</v>
      </c>
      <c r="C42" s="4">
        <f>('PT green averages'!C$25-'PT green averages'!C74)/'PT green averages'!C$25</f>
        <v>0.16352044005500679</v>
      </c>
      <c r="D42" s="4">
        <f>('PT green averages'!D$25-'PT green averages'!D74)/'PT green averages'!D$25</f>
        <v>7.8165700361314219E-2</v>
      </c>
      <c r="E42" s="4">
        <f>('PT green averages'!E$25-'PT green averages'!E74)/'PT green averages'!E$25</f>
        <v>0.12446043165467628</v>
      </c>
      <c r="F42" s="4">
        <f>('PT green averages'!F$25-'PT green averages'!F74)/'PT green averages'!F$25</f>
        <v>0.23242987708792942</v>
      </c>
      <c r="G42" s="4">
        <f>('PT green averages'!G$25-'PT green averages'!G74)/'PT green averages'!G$25</f>
        <v>0.26889237073641076</v>
      </c>
      <c r="H42" s="4">
        <f>('PT green averages'!H$25-'PT green averages'!H74)/'PT green averages'!H$25</f>
        <v>0.1005503265956899</v>
      </c>
      <c r="I42" s="4">
        <f>('PT green averages'!I$25-'PT green averages'!I74)/'PT green averages'!I$25</f>
        <v>7.3943755831000893E-2</v>
      </c>
      <c r="J42" s="4">
        <f>('PT green averages'!J$25-'PT green averages'!J74)/'PT green averages'!J$25</f>
        <v>0.18670140181118969</v>
      </c>
      <c r="K42" s="4">
        <f>('PT green averages'!K$25-'PT green averages'!K74)/'PT green averages'!K$25</f>
        <v>0.3367708934906361</v>
      </c>
      <c r="L42" s="4">
        <f>('PT green averages'!L$25-'PT green averages'!L74)/'PT green averages'!L$25</f>
        <v>0.43544011099121321</v>
      </c>
      <c r="M42" s="4">
        <f>('PT green averages'!M$25-'PT green averages'!M74)/'PT green averages'!M$25</f>
        <v>0.11127984813667698</v>
      </c>
      <c r="N42" s="4">
        <f>('PT green averages'!N$25-'PT green averages'!N74)/'PT green averages'!N$25</f>
        <v>0.11135267983741377</v>
      </c>
      <c r="O42" s="4">
        <f>('PT green averages'!O$25-'PT green averages'!O74)/'PT green averages'!O$25</f>
        <v>0.16219901815631574</v>
      </c>
      <c r="P42" s="4">
        <f>('PT green averages'!P$25-'PT green averages'!P74)/'PT green averages'!P$25</f>
        <v>3.4149471813604636E-2</v>
      </c>
      <c r="Q42" s="4">
        <f>('PT green averages'!Q$25-'PT green averages'!Q74)/'PT green averages'!Q$25</f>
        <v>0.20358486390794425</v>
      </c>
      <c r="R42" s="4">
        <f>('PT green averages'!R$25-'PT green averages'!R74)/'PT green averages'!R$25</f>
        <v>0.17091006728369712</v>
      </c>
      <c r="S42" s="4">
        <f>('PT green averages'!S$25-'PT green averages'!S74)/'PT green averages'!S$25</f>
        <v>0.13585746102449883</v>
      </c>
      <c r="T42" s="4">
        <f>('PT green averages'!T$25-'PT green averages'!T74)/'PT green averages'!T$25</f>
        <v>9.3346650276582593E-2</v>
      </c>
      <c r="U42" s="4">
        <f>('PT green averages'!U$25-'PT green averages'!U74)/'PT green averages'!U$25</f>
        <v>0.16650857351331633</v>
      </c>
      <c r="V42" s="4">
        <f>('PT green averages'!V$25-'PT green averages'!V74)/'PT green averages'!V$25</f>
        <v>0.10644105940944792</v>
      </c>
      <c r="W42" s="4">
        <f>('PT green averages'!W$25-'PT green averages'!W74)/'PT green averages'!W$25</f>
        <v>0.23792002221605105</v>
      </c>
      <c r="X42" s="4">
        <f>('PT green averages'!X$25-'PT green averages'!X74)/'PT green averages'!X$25</f>
        <v>0.11867429590547666</v>
      </c>
      <c r="Y42" s="4">
        <f>('PT green averages'!Y$25-'PT green averages'!Y74)/'PT green averages'!Y$25</f>
        <v>7.1274463007159908E-2</v>
      </c>
      <c r="Z42" s="4">
        <f>('PT green averages'!Z$25-'PT green averages'!Z74)/'PT green averages'!Z$25</f>
        <v>0.17462308930849177</v>
      </c>
      <c r="AA42" s="4">
        <f>('PT green averages'!AA$25-'PT green averages'!AA74)/'PT green averages'!AA$25</f>
        <v>0.14598467110924337</v>
      </c>
      <c r="AB42" s="4">
        <f>('PT green averages'!AB$25-'PT green averages'!AB74)/'PT green averages'!AB$25</f>
        <v>0.28401764506277566</v>
      </c>
      <c r="AC42" s="4">
        <f>('PT green averages'!AC$25-'PT green averages'!AC74)/'PT green averages'!AC$25</f>
        <v>0.15998838559814166</v>
      </c>
      <c r="AD42" s="4">
        <f>('PT green averages'!AD$25-'PT green averages'!AD74)/'PT green averages'!AD$25</f>
        <v>9.7755859198262532E-2</v>
      </c>
      <c r="AE42" s="4">
        <f>('PT green averages'!AE$25-'PT green averages'!AE74)/'PT green averages'!AE$25</f>
        <v>0.12874472220360567</v>
      </c>
      <c r="AF42" s="4">
        <f>('PT green averages'!AF$25-'PT green averages'!AF74)/'PT green averages'!AF$25</f>
        <v>0.16265447531966568</v>
      </c>
      <c r="AG42" s="4">
        <f>('PT green averages'!AG$25-'PT green averages'!AG74)/'PT green averages'!AG$25</f>
        <v>9.7633467922835476E-2</v>
      </c>
      <c r="AH42" s="4">
        <f>('PT green averages'!AH$25-'PT green averages'!AH74)/'PT green averages'!AH$25</f>
        <v>0.16018274302938965</v>
      </c>
      <c r="AI42" s="4">
        <f>('PT green averages'!AI$25-'PT green averages'!AI74)/'PT green averages'!AI$25</f>
        <v>0.17970304607377915</v>
      </c>
      <c r="AJ42" s="4">
        <f>('PT green averages'!AJ$25-'PT green averages'!AJ74)/'PT green averages'!AJ$25</f>
        <v>9.2840797646289594E-2</v>
      </c>
      <c r="AK42" s="4">
        <f>('PT green averages'!AK$25-'PT green averages'!AK74)/'PT green averages'!AK$25</f>
        <v>0.14407978621207621</v>
      </c>
      <c r="AL42" s="4">
        <f>('PT green averages'!AL$25-'PT green averages'!AL74)/'PT green averages'!AL$25</f>
        <v>0.17914403930695635</v>
      </c>
      <c r="AM42" s="4">
        <f>('PT green averages'!AM$25-'PT green averages'!AM74)/'PT green averages'!AM$25</f>
        <v>0.17295243456234166</v>
      </c>
      <c r="AN42" s="4">
        <f>('PT green averages'!AN$25-'PT green averages'!AN74)/'PT green averages'!AN$25</f>
        <v>7.9632987987718409E-2</v>
      </c>
      <c r="AO42" s="4">
        <f>('PT green averages'!AO$25-'PT green averages'!AO74)/'PT green averages'!AO$25</f>
        <v>0.20582285688598528</v>
      </c>
      <c r="AP42" s="4">
        <f>('PT green averages'!AP$25-'PT green averages'!AP74)/'PT green averages'!AP$25</f>
        <v>0.1531840140535792</v>
      </c>
      <c r="AQ42" s="4">
        <f>('PT green averages'!AQ$25-'PT green averages'!AQ74)/'PT green averages'!AQ$25</f>
        <v>0.16436785447906582</v>
      </c>
      <c r="AR42" s="4">
        <f>('PT green averages'!AR$25-'PT green averages'!AR74)/'PT green averages'!AR$25</f>
        <v>0.25920061155400248</v>
      </c>
      <c r="AS42" s="4">
        <f>('PT green averages'!AS$25-'PT green averages'!AS74)/'PT green averages'!AS$25</f>
        <v>0.12001537250883</v>
      </c>
      <c r="AT42" s="4">
        <f>('PT green averages'!AT$25-'PT green averages'!AT74)/'PT green averages'!AT$25</f>
        <v>0.10824969670232709</v>
      </c>
      <c r="AU42" s="4">
        <f>('PT green averages'!AU$25-'PT green averages'!AU74)/'PT green averages'!AU$25</f>
        <v>0.12207861782629076</v>
      </c>
      <c r="AV42" s="4">
        <f>('PT green averages'!AV$25-'PT green averages'!AV74)/'PT green averages'!AV$25</f>
        <v>0.13947459986082114</v>
      </c>
      <c r="AW42" s="4">
        <f>('PT green averages'!AW$25-'PT green averages'!AW74)/'PT green averages'!AW$25</f>
        <v>0.11973136665155956</v>
      </c>
      <c r="AX42" s="4">
        <f>('PT green averages'!AX$25-'PT green averages'!AX74)/'PT green averages'!AX$25</f>
        <v>0.14758487126908179</v>
      </c>
      <c r="AY42" s="4">
        <f>('PT green averages'!AY$25-'PT green averages'!AY74)/'PT green averages'!AY$25</f>
        <v>0.10709030100334448</v>
      </c>
      <c r="AZ42" s="4">
        <f>('PT green averages'!AZ$25-'PT green averages'!AZ74)/'PT green averages'!AZ$25</f>
        <v>0.10996549624517961</v>
      </c>
      <c r="BA42" s="4">
        <f>('PT green averages'!BA$25-'PT green averages'!BA74)/'PT green averages'!BA$25</f>
        <v>0.14058281996262198</v>
      </c>
      <c r="BB42" s="4">
        <f>('PT green averages'!BB$25-'PT green averages'!BB74)/'PT green averages'!BB$25</f>
        <v>0.17447076013456111</v>
      </c>
      <c r="BC42" s="4">
        <f>('PT green averages'!BC$25-'PT green averages'!BC74)/'PT green averages'!BC$25</f>
        <v>7.3549529250824808E-2</v>
      </c>
      <c r="BD42" s="4">
        <f>('PT green averages'!BD$25-'PT green averages'!BD74)/'PT green averages'!BD$25</f>
        <v>0.12392430056253037</v>
      </c>
      <c r="BE42" s="4">
        <f>('PT green averages'!BE$25-'PT green averages'!BE74)/'PT green averages'!BE$25</f>
        <v>0.18040356758808276</v>
      </c>
      <c r="BF42" s="4">
        <f>('PT green averages'!BF$25-'PT green averages'!BF74)/'PT green averages'!BF$25</f>
        <v>0.1605304340663867</v>
      </c>
      <c r="BG42" s="4">
        <f>('PT green averages'!BG$25-'PT green averages'!BG74)/'PT green averages'!BG$25</f>
        <v>9.4494345978025404E-2</v>
      </c>
      <c r="BH42" s="4">
        <f>('PT green averages'!BH$25-'PT green averages'!BH74)/'PT green averages'!BH$25</f>
        <v>6.0640160040009917E-2</v>
      </c>
      <c r="BI42" s="4">
        <f>('PT green averages'!BI$25-'PT green averages'!BI74)/'PT green averages'!BI$25</f>
        <v>0.14986285429307628</v>
      </c>
      <c r="BJ42" s="4">
        <f>('PT green averages'!BJ$25-'PT green averages'!BJ74)/'PT green averages'!BJ$25</f>
        <v>0.21052392213934878</v>
      </c>
      <c r="BK42" s="4">
        <f>('PT green averages'!BK$25-'PT green averages'!BK74)/'PT green averages'!BK$25</f>
        <v>3.8347439141436228E-2</v>
      </c>
      <c r="BL42" s="4">
        <f>('PT green averages'!BL$25-'PT green averages'!BL74)/'PT green averages'!BL$25</f>
        <v>0.12631963804213711</v>
      </c>
      <c r="BM42" s="4">
        <f>('PT green averages'!BM$25-'PT green averages'!BM74)/'PT green averages'!BM$25</f>
        <v>0.12628530658496667</v>
      </c>
      <c r="BN42" s="4">
        <f>('PT green averages'!BN$25-'PT green averages'!BN74)/'PT green averages'!BN$25</f>
        <v>0.10690382562045883</v>
      </c>
      <c r="BO42" s="4">
        <f>('PT green averages'!BO$25-'PT green averages'!BO74)/'PT green averages'!BO$25</f>
        <v>9.3055695606870367E-2</v>
      </c>
      <c r="BP42" s="4">
        <f>('PT green averages'!BP$25-'PT green averages'!BP74)/'PT green averages'!BP$25</f>
        <v>5.5693478980470043E-2</v>
      </c>
      <c r="BQ42" s="4">
        <f>('PT green averages'!BQ$25-'PT green averages'!BQ74)/'PT green averages'!BQ$25</f>
        <v>0.27752971875906063</v>
      </c>
      <c r="BR42" s="4">
        <f>('PT green averages'!BR$25-'PT green averages'!BR74)/'PT green averages'!BR$25</f>
        <v>0.32404384149612941</v>
      </c>
      <c r="BS42" s="4">
        <f>('PT green averages'!BS$25-'PT green averages'!BS74)/'PT green averages'!BS$25</f>
        <v>0.10471631600430452</v>
      </c>
      <c r="BT42" s="4">
        <f>('PT green averages'!BT$25-'PT green averages'!BT74)/'PT green averages'!BT$25</f>
        <v>0.17657036241307178</v>
      </c>
      <c r="BU42" s="4">
        <f>('PT green averages'!BU$25-'PT green averages'!BU74)/'PT green averages'!BU$25</f>
        <v>9.5114209896456622E-2</v>
      </c>
      <c r="BV42" s="4">
        <f>('PT green averages'!BV$25-'PT green averages'!BV74)/'PT green averages'!BV$25</f>
        <v>9.4301860136566953E-2</v>
      </c>
      <c r="BW42" s="4">
        <f>('PT green averages'!BW$25-'PT green averages'!BW74)/'PT green averages'!BW$25</f>
        <v>0.18278908275831757</v>
      </c>
      <c r="BX42" s="4">
        <f>('PT green averages'!BX$25-'PT green averages'!BX74)/'PT green averages'!BX$25</f>
        <v>0.18280419101774334</v>
      </c>
      <c r="BY42" s="4">
        <f>('PT green averages'!BY$25-'PT green averages'!BY74)/'PT green averages'!BY$25</f>
        <v>8.9555140768393104E-2</v>
      </c>
      <c r="BZ42" s="4">
        <f>('PT green averages'!BZ$25-'PT green averages'!BZ74)/'PT green averages'!BZ$25</f>
        <v>0.19350920990486475</v>
      </c>
      <c r="CA42" s="4">
        <f>('PT green averages'!CA$25-'PT green averages'!CA74)/'PT green averages'!CA$25</f>
        <v>8.4406870638754725E-2</v>
      </c>
      <c r="CB42" s="4">
        <f>('PT green averages'!CB$25-'PT green averages'!CB74)/'PT green averages'!CB$25</f>
        <v>0.12250207583725434</v>
      </c>
      <c r="CC42" s="4">
        <f>('PT green averages'!CC$25-'PT green averages'!CC74)/'PT green averages'!CC$25</f>
        <v>0.12491432823545527</v>
      </c>
      <c r="CD42" s="4">
        <f>('PT green averages'!CD$25-'PT green averages'!CD74)/'PT green averages'!CD$25</f>
        <v>0.15231757896176099</v>
      </c>
      <c r="CE42" s="4">
        <f>('PT green averages'!CE$25-'PT green averages'!CE74)/'PT green averages'!CE$25</f>
        <v>0.11318106162391972</v>
      </c>
      <c r="CF42" s="4">
        <f>('PT green averages'!CF$25-'PT green averages'!CF74)/'PT green averages'!CF$25</f>
        <v>0.10535275203328924</v>
      </c>
      <c r="CG42" s="4">
        <f>('PT green averages'!CG$25-'PT green averages'!CG74)/'PT green averages'!CG$25</f>
        <v>9.6093020453655406E-2</v>
      </c>
      <c r="CH42" s="4">
        <f>('PT green averages'!CH$25-'PT green averages'!CH74)/'PT green averages'!CH$25</f>
        <v>0.24380689655172411</v>
      </c>
      <c r="CI42" s="4">
        <f>('PT green averages'!CI$25-'PT green averages'!CI74)/'PT green averages'!CI$25</f>
        <v>0.13732049608355082</v>
      </c>
      <c r="CJ42" s="4">
        <f>('PT green averages'!CJ$25-'PT green averages'!CJ74)/'PT green averages'!CJ$25</f>
        <v>0.12180691863297835</v>
      </c>
      <c r="CK42" s="4">
        <f>('PT green averages'!CK$25-'PT green averages'!CK74)/'PT green averages'!CK$25</f>
        <v>0.13224816296158504</v>
      </c>
      <c r="CL42" s="4">
        <f>('PT green averages'!CL$25-'PT green averages'!CL74)/'PT green averages'!CL$25</f>
        <v>0.11404208636680949</v>
      </c>
      <c r="CM42" s="4">
        <f>('PT green averages'!CM$25-'PT green averages'!CM74)/'PT green averages'!CM$25</f>
        <v>0.20134383688600563</v>
      </c>
      <c r="CN42" s="4">
        <f>('PT green averages'!CN$25-'PT green averages'!CN74)/'PT green averages'!CN$25</f>
        <v>0.13828278051746268</v>
      </c>
      <c r="CO42" s="4">
        <f>('PT green averages'!CO$25-'PT green averages'!CO74)/'PT green averages'!CO$25</f>
        <v>0.24731101918014289</v>
      </c>
      <c r="CP42" s="4">
        <f>('PT green averages'!CP$25-'PT green averages'!CP74)/'PT green averages'!CP$25</f>
        <v>9.2645654250238754E-2</v>
      </c>
      <c r="CQ42" s="4">
        <f>('PT green averages'!CQ$25-'PT green averages'!CQ74)/'PT green averages'!CQ$25</f>
        <v>0.13073699446286419</v>
      </c>
      <c r="CR42" s="4">
        <f>('PT green averages'!CR$25-'PT green averages'!CR74)/'PT green averages'!CR$25</f>
        <v>0.18486190724335583</v>
      </c>
      <c r="CS42" s="4">
        <f>('PT green averages'!CS$25-'PT green averages'!CS74)/'PT green averages'!CS$25</f>
        <v>0.14505109489051105</v>
      </c>
      <c r="CT42" s="4">
        <f>('PT green averages'!CT$25-'PT green averages'!CT74)/'PT green averages'!CT$25</f>
        <v>0.15155903079447824</v>
      </c>
      <c r="CU42" s="4">
        <f>('PT green averages'!CU$25-'PT green averages'!CU74)/'PT green averages'!CU$25</f>
        <v>0.11301681054066327</v>
      </c>
      <c r="CV42" s="4">
        <f>('PT green averages'!CV$25-'PT green averages'!CV74)/'PT green averages'!CV$25</f>
        <v>9.7800669910889232E-2</v>
      </c>
      <c r="CW42" s="4">
        <f>('PT green averages'!CW$25-'PT green averages'!CW74)/'PT green averages'!CW$25</f>
        <v>0.16713060273816963</v>
      </c>
      <c r="CX42" s="4">
        <f>('PT green averages'!CX$25-'PT green averages'!CX74)/'PT green averages'!CX$25</f>
        <v>0.2240971477294606</v>
      </c>
      <c r="CY42" s="4">
        <f>('PT green averages'!CY$25-'PT green averages'!CY74)/'PT green averages'!CY$25</f>
        <v>0.23892003350731361</v>
      </c>
      <c r="CZ42" s="4">
        <f>('PT green averages'!CZ$25-'PT green averages'!CZ74)/'PT green averages'!CZ$25</f>
        <v>0.34367037137435613</v>
      </c>
      <c r="DA42" s="4">
        <f>('PT green averages'!DA$25-'PT green averages'!DA74)/'PT green averages'!DA$25</f>
        <v>0.10918176723332715</v>
      </c>
      <c r="DB42" s="4">
        <f>('PT green averages'!DB$25-'PT green averages'!DB74)/'PT green averages'!DB$25</f>
        <v>0.15910960128732343</v>
      </c>
      <c r="DC42" s="4">
        <f>('PT green averages'!DC$25-'PT green averages'!DC74)/'PT green averages'!DC$25</f>
        <v>0.28326427859652809</v>
      </c>
      <c r="DD42" s="4">
        <f>('PT green averages'!DD$25-'PT green averages'!DD74)/'PT green averages'!DD$25</f>
        <v>0.1597155384450861</v>
      </c>
      <c r="DE42" s="4">
        <f>('PT green averages'!DE$25-'PT green averages'!DE74)/'PT green averages'!DE$25</f>
        <v>0.12165294540804085</v>
      </c>
      <c r="DF42" s="4">
        <f>('PT green averages'!DF$25-'PT green averages'!DF74)/'PT green averages'!DF$25</f>
        <v>0.14026106987458406</v>
      </c>
      <c r="DG42" s="4">
        <f>('PT green averages'!DG$25-'PT green averages'!DG74)/'PT green averages'!DG$25</f>
        <v>0.1030795904887714</v>
      </c>
      <c r="DH42" s="4">
        <f>('PT green averages'!DH$25-'PT green averages'!DH74)/'PT green averages'!DH$25</f>
        <v>9.2259487060461748E-2</v>
      </c>
      <c r="DI42" s="4">
        <f>('PT green averages'!DI$25-'PT green averages'!DI74)/'PT green averages'!DI$25</f>
        <v>0.10239361702127664</v>
      </c>
      <c r="DK42" s="4">
        <f t="shared" si="11"/>
        <v>0.43544011099121321</v>
      </c>
      <c r="DL42" s="4">
        <f t="shared" si="12"/>
        <v>3.4149471813604636E-2</v>
      </c>
      <c r="DM42" s="4">
        <f t="shared" si="13"/>
        <v>0.14995583821446196</v>
      </c>
    </row>
    <row r="43" spans="1:117">
      <c r="A43" t="s">
        <v>231</v>
      </c>
      <c r="B43" s="4">
        <f>('PT green averages'!B$25-'PT green averages'!B75)/'PT green averages'!B$25</f>
        <v>0.1916465118973483</v>
      </c>
      <c r="C43" s="4">
        <f>('PT green averages'!C$25-'PT green averages'!C75)/'PT green averages'!C$25</f>
        <v>0.18746093261657698</v>
      </c>
      <c r="D43" s="4">
        <f>('PT green averages'!D$25-'PT green averages'!D75)/'PT green averages'!D$25</f>
        <v>0.18248466515418874</v>
      </c>
      <c r="E43" s="4">
        <f>('PT green averages'!E$25-'PT green averages'!E75)/'PT green averages'!E$25</f>
        <v>0.21336073997944505</v>
      </c>
      <c r="F43" s="4">
        <f>('PT green averages'!F$25-'PT green averages'!F75)/'PT green averages'!F$25</f>
        <v>0.20390797352663095</v>
      </c>
      <c r="G43" s="4">
        <f>('PT green averages'!G$25-'PT green averages'!G75)/'PT green averages'!G$25</f>
        <v>0.18056727331163877</v>
      </c>
      <c r="H43" s="4">
        <f>('PT green averages'!H$25-'PT green averages'!H75)/'PT green averages'!H$25</f>
        <v>0.17325001285809805</v>
      </c>
      <c r="I43" s="4">
        <f>('PT green averages'!I$25-'PT green averages'!I75)/'PT green averages'!I$25</f>
        <v>0.18038118086098889</v>
      </c>
      <c r="J43" s="4">
        <f>('PT green averages'!J$25-'PT green averages'!J75)/'PT green averages'!J$25</f>
        <v>0.21022205681677211</v>
      </c>
      <c r="K43" s="4">
        <f>('PT green averages'!K$25-'PT green averages'!K75)/'PT green averages'!K$25</f>
        <v>0.18554574705057347</v>
      </c>
      <c r="L43" s="4">
        <f>('PT green averages'!L$25-'PT green averages'!L75)/'PT green averages'!L$25</f>
        <v>0.19770309850470169</v>
      </c>
      <c r="M43" s="4">
        <f>('PT green averages'!M$25-'PT green averages'!M75)/'PT green averages'!M$25</f>
        <v>0.15514037366370267</v>
      </c>
      <c r="N43" s="4">
        <f>('PT green averages'!N$25-'PT green averages'!N75)/'PT green averages'!N$25</f>
        <v>0.16646185839871447</v>
      </c>
      <c r="O43" s="4">
        <f>('PT green averages'!O$25-'PT green averages'!O75)/'PT green averages'!O$25</f>
        <v>0.17709550897425902</v>
      </c>
      <c r="P43" s="4">
        <f>('PT green averages'!P$25-'PT green averages'!P75)/'PT green averages'!P$25</f>
        <v>0.36818047191233094</v>
      </c>
      <c r="Q43" s="4">
        <f>('PT green averages'!Q$25-'PT green averages'!Q75)/'PT green averages'!Q$25</f>
        <v>0.19303680755329347</v>
      </c>
      <c r="R43" s="4">
        <f>('PT green averages'!R$25-'PT green averages'!R75)/'PT green averages'!R$25</f>
        <v>0.18848911773067564</v>
      </c>
      <c r="S43" s="4">
        <f>('PT green averages'!S$25-'PT green averages'!S75)/'PT green averages'!S$25</f>
        <v>0.20361959209441799</v>
      </c>
      <c r="T43" s="4">
        <f>('PT green averages'!T$25-'PT green averages'!T75)/'PT green averages'!T$25</f>
        <v>0.19637369391518125</v>
      </c>
      <c r="U43" s="4">
        <f>('PT green averages'!U$25-'PT green averages'!U75)/'PT green averages'!U$25</f>
        <v>0.20493433053630059</v>
      </c>
      <c r="V43" s="4">
        <f>('PT green averages'!V$25-'PT green averages'!V75)/'PT green averages'!V$25</f>
        <v>0.18137489841422</v>
      </c>
      <c r="W43" s="4">
        <f>('PT green averages'!W$25-'PT green averages'!W75)/'PT green averages'!W$25</f>
        <v>0.20480422104970838</v>
      </c>
      <c r="X43" s="4">
        <f>('PT green averages'!X$25-'PT green averages'!X75)/'PT green averages'!X$25</f>
        <v>0.18644571598424617</v>
      </c>
      <c r="Y43" s="4">
        <f>('PT green averages'!Y$25-'PT green averages'!Y75)/'PT green averages'!Y$25</f>
        <v>0.16134606205250596</v>
      </c>
      <c r="Z43" s="4">
        <f>('PT green averages'!Z$25-'PT green averages'!Z75)/'PT green averages'!Z$25</f>
        <v>0.16875771072496501</v>
      </c>
      <c r="AA43" s="4">
        <f>('PT green averages'!AA$25-'PT green averages'!AA75)/'PT green averages'!AA$25</f>
        <v>0.16365491985351496</v>
      </c>
      <c r="AB43" s="4">
        <f>('PT green averages'!AB$25-'PT green averages'!AB75)/'PT green averages'!AB$25</f>
        <v>0.20475059382422808</v>
      </c>
      <c r="AC43" s="4">
        <f>('PT green averages'!AC$25-'PT green averages'!AC75)/'PT green averages'!AC$25</f>
        <v>0.18067653890824623</v>
      </c>
      <c r="AD43" s="4">
        <f>('PT green averages'!AD$25-'PT green averages'!AD75)/'PT green averages'!AD$25</f>
        <v>0.19346665460139348</v>
      </c>
      <c r="AE43" s="4">
        <f>('PT green averages'!AE$25-'PT green averages'!AE75)/'PT green averages'!AE$25</f>
        <v>0.19310591336594957</v>
      </c>
      <c r="AF43" s="4">
        <f>('PT green averages'!AF$25-'PT green averages'!AF75)/'PT green averages'!AF$25</f>
        <v>0.20701478677048357</v>
      </c>
      <c r="AG43" s="4">
        <f>('PT green averages'!AG$25-'PT green averages'!AG75)/'PT green averages'!AG$25</f>
        <v>0.16532077164647832</v>
      </c>
      <c r="AH43" s="4">
        <f>('PT green averages'!AH$25-'PT green averages'!AH75)/'PT green averages'!AH$25</f>
        <v>0.16230218538055768</v>
      </c>
      <c r="AI43" s="4">
        <f>('PT green averages'!AI$25-'PT green averages'!AI75)/'PT green averages'!AI$25</f>
        <v>0.19118322363385873</v>
      </c>
      <c r="AJ43" s="4">
        <f>('PT green averages'!AJ$25-'PT green averages'!AJ75)/'PT green averages'!AJ$25</f>
        <v>0.18110493625367768</v>
      </c>
      <c r="AK43" s="4">
        <f>('PT green averages'!AK$25-'PT green averages'!AK75)/'PT green averages'!AK$25</f>
        <v>0.17558905210207321</v>
      </c>
      <c r="AL43" s="4">
        <f>('PT green averages'!AL$25-'PT green averages'!AL75)/'PT green averages'!AL$25</f>
        <v>0.18347556245151281</v>
      </c>
      <c r="AM43" s="4">
        <f>('PT green averages'!AM$25-'PT green averages'!AM75)/'PT green averages'!AM$25</f>
        <v>0.18575851393188864</v>
      </c>
      <c r="AN43" s="4">
        <f>('PT green averages'!AN$25-'PT green averages'!AN75)/'PT green averages'!AN$25</f>
        <v>0.17210421417413313</v>
      </c>
      <c r="AO43" s="4">
        <f>('PT green averages'!AO$25-'PT green averages'!AO75)/'PT green averages'!AO$25</f>
        <v>0.16989076524266897</v>
      </c>
      <c r="AP43" s="4">
        <f>('PT green averages'!AP$25-'PT green averages'!AP75)/'PT green averages'!AP$25</f>
        <v>0.17588932806324103</v>
      </c>
      <c r="AQ43" s="4">
        <f>('PT green averages'!AQ$25-'PT green averages'!AQ75)/'PT green averages'!AQ$25</f>
        <v>0.19488138574402483</v>
      </c>
      <c r="AR43" s="4">
        <f>('PT green averages'!AR$25-'PT green averages'!AR75)/'PT green averages'!AR$25</f>
        <v>0.3867533034836737</v>
      </c>
      <c r="AS43" s="4">
        <f>('PT green averages'!AS$25-'PT green averages'!AS75)/'PT green averages'!AS$25</f>
        <v>0.1677250516992112</v>
      </c>
      <c r="AT43" s="4">
        <f>('PT green averages'!AT$25-'PT green averages'!AT75)/'PT green averages'!AT$25</f>
        <v>0.20541524208668802</v>
      </c>
      <c r="AU43" s="4">
        <f>('PT green averages'!AU$25-'PT green averages'!AU75)/'PT green averages'!AU$25</f>
        <v>0.19955802584879126</v>
      </c>
      <c r="AV43" s="4">
        <f>('PT green averages'!AV$25-'PT green averages'!AV75)/'PT green averages'!AV$25</f>
        <v>0.1633176757132915</v>
      </c>
      <c r="AW43" s="4">
        <f>('PT green averages'!AW$25-'PT green averages'!AW75)/'PT green averages'!AW$25</f>
        <v>0.18637468583906727</v>
      </c>
      <c r="AX43" s="4">
        <f>('PT green averages'!AX$25-'PT green averages'!AX75)/'PT green averages'!AX$25</f>
        <v>0.21565276828434721</v>
      </c>
      <c r="AY43" s="4">
        <f>('PT green averages'!AY$25-'PT green averages'!AY75)/'PT green averages'!AY$25</f>
        <v>0.19525083612040131</v>
      </c>
      <c r="AZ43" s="4">
        <f>('PT green averages'!AZ$25-'PT green averages'!AZ75)/'PT green averages'!AZ$25</f>
        <v>0.15595697178810641</v>
      </c>
      <c r="BA43" s="4">
        <f>('PT green averages'!BA$25-'PT green averages'!BA75)/'PT green averages'!BA$25</f>
        <v>0.19782653838167089</v>
      </c>
      <c r="BB43" s="4">
        <f>('PT green averages'!BB$25-'PT green averages'!BB75)/'PT green averages'!BB$25</f>
        <v>0.18313568249006076</v>
      </c>
      <c r="BC43" s="4">
        <f>('PT green averages'!BC$25-'PT green averages'!BC75)/'PT green averages'!BC$25</f>
        <v>0.18536251709986321</v>
      </c>
      <c r="BD43" s="4">
        <f>('PT green averages'!BD$25-'PT green averages'!BD75)/'PT green averages'!BD$25</f>
        <v>0.21249487762172631</v>
      </c>
      <c r="BE43" s="4">
        <f>('PT green averages'!BE$25-'PT green averages'!BE75)/'PT green averages'!BE$25</f>
        <v>0.20127775317856922</v>
      </c>
      <c r="BF43" s="4">
        <f>('PT green averages'!BF$25-'PT green averages'!BF75)/'PT green averages'!BF$25</f>
        <v>0.20242154682480856</v>
      </c>
      <c r="BG43" s="4">
        <f>('PT green averages'!BG$25-'PT green averages'!BG75)/'PT green averages'!BG$25</f>
        <v>0.17403159836394244</v>
      </c>
      <c r="BH43" s="4">
        <f>('PT green averages'!BH$25-'PT green averages'!BH75)/'PT green averages'!BH$25</f>
        <v>0.20707260148370421</v>
      </c>
      <c r="BI43" s="4">
        <f>('PT green averages'!BI$25-'PT green averages'!BI75)/'PT green averages'!BI$25</f>
        <v>0.17633613165987866</v>
      </c>
      <c r="BJ43" s="4">
        <f>('PT green averages'!BJ$25-'PT green averages'!BJ75)/'PT green averages'!BJ$25</f>
        <v>0.19436056030562118</v>
      </c>
      <c r="BK43" s="4">
        <f>('PT green averages'!BK$25-'PT green averages'!BK75)/'PT green averages'!BK$25</f>
        <v>0.17022947386789994</v>
      </c>
      <c r="BL43" s="4">
        <f>('PT green averages'!BL$25-'PT green averages'!BL75)/'PT green averages'!BL$25</f>
        <v>0.19281568484072942</v>
      </c>
      <c r="BM43" s="4">
        <f>('PT green averages'!BM$25-'PT green averages'!BM75)/'PT green averages'!BM$25</f>
        <v>0.192806480043648</v>
      </c>
      <c r="BN43" s="4">
        <f>('PT green averages'!BN$25-'PT green averages'!BN75)/'PT green averages'!BN$25</f>
        <v>0.18294747259043206</v>
      </c>
      <c r="BO43" s="4">
        <f>('PT green averages'!BO$25-'PT green averages'!BO75)/'PT green averages'!BO$25</f>
        <v>0.192077577224295</v>
      </c>
      <c r="BP43" s="4">
        <f>('PT green averages'!BP$25-'PT green averages'!BP75)/'PT green averages'!BP$25</f>
        <v>0.19256868586560735</v>
      </c>
      <c r="BQ43" s="4">
        <f>('PT green averages'!BQ$25-'PT green averages'!BQ75)/'PT green averages'!BQ$25</f>
        <v>0.21501884604233107</v>
      </c>
      <c r="BR43" s="4">
        <f>('PT green averages'!BR$25-'PT green averages'!BR75)/'PT green averages'!BR$25</f>
        <v>0.20786387675327656</v>
      </c>
      <c r="BS43" s="4">
        <f>('PT green averages'!BS$25-'PT green averages'!BS75)/'PT green averages'!BS$25</f>
        <v>0.14837285242495091</v>
      </c>
      <c r="BT43" s="4">
        <f>('PT green averages'!BT$25-'PT green averages'!BT75)/'PT green averages'!BT$25</f>
        <v>0.18397693221009789</v>
      </c>
      <c r="BU43" s="4">
        <f>('PT green averages'!BU$25-'PT green averages'!BU75)/'PT green averages'!BU$25</f>
        <v>0.18247567511316926</v>
      </c>
      <c r="BV43" s="4">
        <f>('PT green averages'!BV$25-'PT green averages'!BV75)/'PT green averages'!BV$25</f>
        <v>0.15622792559453733</v>
      </c>
      <c r="BW43" s="4">
        <f>('PT green averages'!BW$25-'PT green averages'!BW75)/'PT green averages'!BW$25</f>
        <v>0.17835010767810835</v>
      </c>
      <c r="BX43" s="4">
        <f>('PT green averages'!BX$25-'PT green averages'!BX75)/'PT green averages'!BX$25</f>
        <v>0.17838150897699145</v>
      </c>
      <c r="BY43" s="4">
        <f>('PT green averages'!BY$25-'PT green averages'!BY75)/'PT green averages'!BY$25</f>
        <v>0.17253849743350444</v>
      </c>
      <c r="BZ43" s="4">
        <f>('PT green averages'!BZ$25-'PT green averages'!BZ75)/'PT green averages'!BZ$25</f>
        <v>0.16982659739558734</v>
      </c>
      <c r="CA43" s="4">
        <f>('PT green averages'!CA$25-'PT green averages'!CA75)/'PT green averages'!CA$25</f>
        <v>0.17726784755770264</v>
      </c>
      <c r="CB43" s="4">
        <f>('PT green averages'!CB$25-'PT green averages'!CB75)/'PT green averages'!CB$25</f>
        <v>0.15914752283420983</v>
      </c>
      <c r="CC43" s="4">
        <f>('PT green averages'!CC$25-'PT green averages'!CC75)/'PT green averages'!CC$25</f>
        <v>0.26802044373078499</v>
      </c>
      <c r="CD43" s="4">
        <f>('PT green averages'!CD$25-'PT green averages'!CD75)/'PT green averages'!CD$25</f>
        <v>0.2495328380657216</v>
      </c>
      <c r="CE43" s="4">
        <f>('PT green averages'!CE$25-'PT green averages'!CE75)/'PT green averages'!CE$25</f>
        <v>0.18451079872460746</v>
      </c>
      <c r="CF43" s="4">
        <f>('PT green averages'!CF$25-'PT green averages'!CF75)/'PT green averages'!CF$25</f>
        <v>0.18491898367063866</v>
      </c>
      <c r="CG43" s="4">
        <f>('PT green averages'!CG$25-'PT green averages'!CG75)/'PT green averages'!CG$25</f>
        <v>0.19190489100420721</v>
      </c>
      <c r="CH43" s="4">
        <f>('PT green averages'!CH$25-'PT green averages'!CH75)/'PT green averages'!CH$25</f>
        <v>0.17274482758620682</v>
      </c>
      <c r="CI43" s="4">
        <f>('PT green averages'!CI$25-'PT green averages'!CI75)/'PT green averages'!CI$25</f>
        <v>0.18804667101827674</v>
      </c>
      <c r="CJ43" s="4">
        <f>('PT green averages'!CJ$25-'PT green averages'!CJ75)/'PT green averages'!CJ$25</f>
        <v>0.19301176306814224</v>
      </c>
      <c r="CK43" s="4">
        <f>('PT green averages'!CK$25-'PT green averages'!CK75)/'PT green averages'!CK$25</f>
        <v>0.17170495767835553</v>
      </c>
      <c r="CL43" s="4">
        <f>('PT green averages'!CL$25-'PT green averages'!CL75)/'PT green averages'!CL$25</f>
        <v>0.20180512615936963</v>
      </c>
      <c r="CM43" s="4">
        <f>('PT green averages'!CM$25-'PT green averages'!CM75)/'PT green averages'!CM$25</f>
        <v>0.19363994439295656</v>
      </c>
      <c r="CN43" s="4">
        <f>('PT green averages'!CN$25-'PT green averages'!CN75)/'PT green averages'!CN$25</f>
        <v>0.170505978517868</v>
      </c>
      <c r="CO43" s="4">
        <f>('PT green averages'!CO$25-'PT green averages'!CO75)/'PT green averages'!CO$25</f>
        <v>0.19038172245204962</v>
      </c>
      <c r="CP43" s="4">
        <f>('PT green averages'!CP$25-'PT green averages'!CP75)/'PT green averages'!CP$25</f>
        <v>0.19225227850355339</v>
      </c>
      <c r="CQ43" s="4">
        <f>('PT green averages'!CQ$25-'PT green averages'!CQ75)/'PT green averages'!CQ$25</f>
        <v>0.17271151353989608</v>
      </c>
      <c r="CR43" s="4">
        <f>('PT green averages'!CR$25-'PT green averages'!CR75)/'PT green averages'!CR$25</f>
        <v>0.20850703491401765</v>
      </c>
      <c r="CS43" s="4">
        <f>('PT green averages'!CS$25-'PT green averages'!CS75)/'PT green averages'!CS$25</f>
        <v>0.20566423357664237</v>
      </c>
      <c r="CT43" s="4">
        <f>('PT green averages'!CT$25-'PT green averages'!CT75)/'PT green averages'!CT$25</f>
        <v>0.17130031856356792</v>
      </c>
      <c r="CU43" s="4">
        <f>('PT green averages'!CU$25-'PT green averages'!CU75)/'PT green averages'!CU$25</f>
        <v>0.19360517946388001</v>
      </c>
      <c r="CV43" s="4">
        <f>('PT green averages'!CV$25-'PT green averages'!CV75)/'PT green averages'!CV$25</f>
        <v>0.18139733299627123</v>
      </c>
      <c r="CW43" s="4">
        <f>('PT green averages'!CW$25-'PT green averages'!CW75)/'PT green averages'!CW$25</f>
        <v>0.18286655683690287</v>
      </c>
      <c r="CX43" s="4">
        <f>('PT green averages'!CX$25-'PT green averages'!CX75)/'PT green averages'!CX$25</f>
        <v>0.16930714855461118</v>
      </c>
      <c r="CY43" s="4">
        <f>('PT green averages'!CY$25-'PT green averages'!CY75)/'PT green averages'!CY$25</f>
        <v>0.16716283265674331</v>
      </c>
      <c r="CZ43" s="4">
        <f>('PT green averages'!CZ$25-'PT green averages'!CZ75)/'PT green averages'!CZ$25</f>
        <v>0.20439143399295198</v>
      </c>
      <c r="DA43" s="4">
        <f>('PT green averages'!DA$25-'PT green averages'!DA75)/'PT green averages'!DA$25</f>
        <v>0.16883990285821029</v>
      </c>
      <c r="DB43" s="4">
        <f>('PT green averages'!DB$25-'PT green averages'!DB75)/'PT green averages'!DB$25</f>
        <v>0.17917039156087963</v>
      </c>
      <c r="DC43" s="4">
        <f>('PT green averages'!DC$25-'PT green averages'!DC75)/'PT green averages'!DC$25</f>
        <v>0.16599360151046316</v>
      </c>
      <c r="DD43" s="4">
        <f>('PT green averages'!DD$25-'PT green averages'!DD75)/'PT green averages'!DD$25</f>
        <v>0.18570206395037966</v>
      </c>
      <c r="DE43" s="4">
        <f>('PT green averages'!DE$25-'PT green averages'!DE75)/'PT green averages'!DE$25</f>
        <v>0.18223962912636874</v>
      </c>
      <c r="DF43" s="4">
        <f>('PT green averages'!DF$25-'PT green averages'!DF75)/'PT green averages'!DF$25</f>
        <v>0.19497056565139489</v>
      </c>
      <c r="DG43" s="4">
        <f>('PT green averages'!DG$25-'PT green averages'!DG75)/'PT green averages'!DG$25</f>
        <v>0.16417602377807133</v>
      </c>
      <c r="DH43" s="4">
        <f>('PT green averages'!DH$25-'PT green averages'!DH75)/'PT green averages'!DH$25</f>
        <v>0.20564001392596024</v>
      </c>
      <c r="DI43" s="4">
        <f>('PT green averages'!DI$25-'PT green averages'!DI75)/'PT green averages'!DI$25</f>
        <v>0.17826147816349389</v>
      </c>
      <c r="DK43" s="4">
        <f t="shared" si="11"/>
        <v>0.3867533034836737</v>
      </c>
      <c r="DL43" s="4">
        <f t="shared" si="12"/>
        <v>0.14837285242495091</v>
      </c>
      <c r="DM43" s="4">
        <f t="shared" si="13"/>
        <v>0.18982916352181581</v>
      </c>
    </row>
    <row r="44" spans="1:117">
      <c r="A44" t="s">
        <v>235</v>
      </c>
      <c r="B44" s="4">
        <f>('PT green averages'!B$25-'PT green averages'!B76)/'PT green averages'!B$25</f>
        <v>0</v>
      </c>
      <c r="C44" s="4">
        <f>('PT green averages'!C$25-'PT green averages'!C76)/'PT green averages'!C$25</f>
        <v>0</v>
      </c>
      <c r="D44" s="4">
        <f>('PT green averages'!D$25-'PT green averages'!D76)/'PT green averages'!D$25</f>
        <v>1.0503319048815355E-4</v>
      </c>
      <c r="E44" s="4">
        <f>('PT green averages'!E$25-'PT green averages'!E76)/'PT green averages'!E$25</f>
        <v>2.0554984583817776E-5</v>
      </c>
      <c r="F44" s="4">
        <f>('PT green averages'!F$25-'PT green averages'!F76)/'PT green averages'!F$25</f>
        <v>2.1010610358233696E-4</v>
      </c>
      <c r="G44" s="4">
        <f>('PT green averages'!G$25-'PT green averages'!G76)/'PT green averages'!G$25</f>
        <v>8.0350327427594929E-4</v>
      </c>
      <c r="H44" s="4">
        <f>('PT green averages'!H$25-'PT green averages'!H76)/'PT green averages'!H$25</f>
        <v>-2.5716196060304486E-5</v>
      </c>
      <c r="I44" s="4">
        <f>('PT green averages'!I$25-'PT green averages'!I76)/'PT green averages'!I$25</f>
        <v>1.5993602558973908E-4</v>
      </c>
      <c r="J44" s="4">
        <f>('PT green averages'!J$25-'PT green averages'!J76)/'PT green averages'!J$25</f>
        <v>-4.9621635032794834E-5</v>
      </c>
      <c r="K44" s="4">
        <f>('PT green averages'!K$25-'PT green averages'!K76)/'PT green averages'!K$25</f>
        <v>5.0532134312354486E-4</v>
      </c>
      <c r="L44" s="4">
        <f>('PT green averages'!L$25-'PT green averages'!L76)/'PT green averages'!L$25</f>
        <v>5.395406197009451E-4</v>
      </c>
      <c r="M44" s="4">
        <f>('PT green averages'!M$25-'PT green averages'!M76)/'PT green averages'!M$25</f>
        <v>-9.1917274452983709E-4</v>
      </c>
      <c r="N44" s="4">
        <f>('PT green averages'!N$25-'PT green averages'!N76)/'PT green averages'!N$25</f>
        <v>-9.4526892901124874E-5</v>
      </c>
      <c r="O44" s="4">
        <f>('PT green averages'!O$25-'PT green averages'!O76)/'PT green averages'!O$25</f>
        <v>-6.4936751604002712E-5</v>
      </c>
      <c r="P44" s="4">
        <f>('PT green averages'!P$25-'PT green averages'!P76)/'PT green averages'!P$25</f>
        <v>0</v>
      </c>
      <c r="Q44" s="4">
        <f>('PT green averages'!Q$25-'PT green averages'!Q76)/'PT green averages'!Q$25</f>
        <v>2.9505052740272895E-4</v>
      </c>
      <c r="R44" s="4">
        <f>('PT green averages'!R$25-'PT green averages'!R76)/'PT green averages'!R$25</f>
        <v>-1.768961051268325E-3</v>
      </c>
      <c r="S44" s="4">
        <f>('PT green averages'!S$25-'PT green averages'!S76)/'PT green averages'!S$25</f>
        <v>2.1044140083822534E-4</v>
      </c>
      <c r="T44" s="4">
        <f>('PT green averages'!T$25-'PT green averages'!T76)/'PT green averages'!T$25</f>
        <v>0</v>
      </c>
      <c r="U44" s="4">
        <f>('PT green averages'!U$25-'PT green averages'!U76)/'PT green averages'!U$25</f>
        <v>4.560379423567855E-4</v>
      </c>
      <c r="V44" s="4">
        <f>('PT green averages'!V$25-'PT green averages'!V76)/'PT green averages'!V$25</f>
        <v>-3.3340973973203003E-4</v>
      </c>
      <c r="W44" s="4">
        <f>('PT green averages'!W$25-'PT green averages'!W76)/'PT green averages'!W$25</f>
        <v>-1.3885031935575296E-4</v>
      </c>
      <c r="X44" s="4">
        <f>('PT green averages'!X$25-'PT green averages'!X76)/'PT green averages'!X$25</f>
        <v>-3.7155383815113297E-4</v>
      </c>
      <c r="Y44" s="4">
        <f>('PT green averages'!Y$25-'PT green averages'!Y76)/'PT green averages'!Y$25</f>
        <v>4.7732696897372757E-4</v>
      </c>
      <c r="Z44" s="4">
        <f>('PT green averages'!Z$25-'PT green averages'!Z76)/'PT green averages'!Z$25</f>
        <v>-7.3186542040550262E-5</v>
      </c>
      <c r="AA44" s="4">
        <f>('PT green averages'!AA$25-'PT green averages'!AA76)/'PT green averages'!AA$25</f>
        <v>8.004642692766336E-5</v>
      </c>
      <c r="AB44" s="4">
        <f>('PT green averages'!AB$25-'PT green averages'!AB76)/'PT green averages'!AB$25</f>
        <v>0</v>
      </c>
      <c r="AC44" s="4">
        <f>('PT green averages'!AC$25-'PT green averages'!AC76)/'PT green averages'!AC$25</f>
        <v>0</v>
      </c>
      <c r="AD44" s="4">
        <f>('PT green averages'!AD$25-'PT green averages'!AD76)/'PT green averages'!AD$25</f>
        <v>9.0489548457149509E-4</v>
      </c>
      <c r="AE44" s="4">
        <f>('PT green averages'!AE$25-'PT green averages'!AE76)/'PT green averages'!AE$25</f>
        <v>-2.233987891785923E-4</v>
      </c>
      <c r="AF44" s="4">
        <f>('PT green averages'!AF$25-'PT green averages'!AF76)/'PT green averages'!AF$25</f>
        <v>-1.4286734766770951E-4</v>
      </c>
      <c r="AG44" s="4">
        <f>('PT green averages'!AG$25-'PT green averages'!AG76)/'PT green averages'!AG$25</f>
        <v>7.4771945566065977E-5</v>
      </c>
      <c r="AH44" s="4">
        <f>('PT green averages'!AH$25-'PT green averages'!AH76)/'PT green averages'!AH$25</f>
        <v>-9.4197437829621834E-5</v>
      </c>
      <c r="AI44" s="4">
        <f>('PT green averages'!AI$25-'PT green averages'!AI76)/'PT green averages'!AI$25</f>
        <v>2.5511505689055882E-4</v>
      </c>
      <c r="AJ44" s="4">
        <f>('PT green averages'!AJ$25-'PT green averages'!AJ76)/'PT green averages'!AJ$25</f>
        <v>5.2304674730299628E-4</v>
      </c>
      <c r="AK44" s="4">
        <f>('PT green averages'!AK$25-'PT green averages'!AK76)/'PT green averages'!AK$25</f>
        <v>-1.7466333641952995E-5</v>
      </c>
      <c r="AL44" s="4">
        <f>('PT green averages'!AL$25-'PT green averages'!AL76)/'PT green averages'!AL$25</f>
        <v>1.9394879751753719E-4</v>
      </c>
      <c r="AM44" s="4">
        <f>('PT green averages'!AM$25-'PT green averages'!AM76)/'PT green averages'!AM$25</f>
        <v>1.0319917440661031E-3</v>
      </c>
      <c r="AN44" s="4">
        <f>('PT green averages'!AN$25-'PT green averages'!AN76)/'PT green averages'!AN$25</f>
        <v>8.9777889501338801E-5</v>
      </c>
      <c r="AO44" s="4">
        <f>('PT green averages'!AO$25-'PT green averages'!AO76)/'PT green averages'!AO$25</f>
        <v>5.9936766711153716E-5</v>
      </c>
      <c r="AP44" s="4">
        <f>('PT green averages'!AP$25-'PT green averages'!AP76)/'PT green averages'!AP$25</f>
        <v>1.3175230566532856E-4</v>
      </c>
      <c r="AQ44" s="4">
        <f>('PT green averages'!AQ$25-'PT green averages'!AQ76)/'PT green averages'!AQ$25</f>
        <v>5.1208407084576664E-4</v>
      </c>
      <c r="AR44" s="4">
        <f>('PT green averages'!AR$25-'PT green averages'!AR76)/'PT green averages'!AR$25</f>
        <v>-1.5288850060063473E-3</v>
      </c>
      <c r="AS44" s="4">
        <f>('PT green averages'!AS$25-'PT green averages'!AS76)/'PT green averages'!AS$25</f>
        <v>-2.1960726900056957E-4</v>
      </c>
      <c r="AT44" s="4">
        <f>('PT green averages'!AT$25-'PT green averages'!AT76)/'PT green averages'!AT$25</f>
        <v>0</v>
      </c>
      <c r="AU44" s="4">
        <f>('PT green averages'!AU$25-'PT green averages'!AU76)/'PT green averages'!AU$25</f>
        <v>-2.0089734145848327E-4</v>
      </c>
      <c r="AV44" s="4">
        <f>('PT green averages'!AV$25-'PT green averages'!AV76)/'PT green averages'!AV$25</f>
        <v>7.828810020875603E-4</v>
      </c>
      <c r="AW44" s="4">
        <f>('PT green averages'!AW$25-'PT green averages'!AW76)/'PT green averages'!AW$25</f>
        <v>2.0600716904951025E-4</v>
      </c>
      <c r="AX44" s="4">
        <f>('PT green averages'!AX$25-'PT green averages'!AX76)/'PT green averages'!AX$25</f>
        <v>0</v>
      </c>
      <c r="AY44" s="4">
        <f>('PT green averages'!AY$25-'PT green averages'!AY76)/'PT green averages'!AY$25</f>
        <v>0</v>
      </c>
      <c r="AZ44" s="4">
        <f>('PT green averages'!AZ$25-'PT green averages'!AZ76)/'PT green averages'!AZ$25</f>
        <v>4.0592652729854242E-4</v>
      </c>
      <c r="BA44" s="4">
        <f>('PT green averages'!BA$25-'PT green averages'!BA76)/'PT green averages'!BA$25</f>
        <v>-2.0765556863013295E-4</v>
      </c>
      <c r="BB44" s="4">
        <f>('PT green averages'!BB$25-'PT green averages'!BB76)/'PT green averages'!BB$25</f>
        <v>-1.3592035067443436E-4</v>
      </c>
      <c r="BC44" s="4">
        <f>('PT green averages'!BC$25-'PT green averages'!BC76)/'PT green averages'!BC$25</f>
        <v>-1.4082240283254328E-4</v>
      </c>
      <c r="BD44" s="4">
        <f>('PT green averages'!BD$25-'PT green averages'!BD76)/'PT green averages'!BD$25</f>
        <v>-7.4507320344104457E-5</v>
      </c>
      <c r="BE44" s="4">
        <f>('PT green averages'!BE$25-'PT green averages'!BE76)/'PT green averages'!BE$25</f>
        <v>-6.3255107850022143E-5</v>
      </c>
      <c r="BF44" s="4">
        <f>('PT green averages'!BF$25-'PT green averages'!BF76)/'PT green averages'!BF$25</f>
        <v>7.4128984432915955E-4</v>
      </c>
      <c r="BG44" s="4">
        <f>('PT green averages'!BG$25-'PT green averages'!BG76)/'PT green averages'!BG$25</f>
        <v>1.6039778651042832E-4</v>
      </c>
      <c r="BH44" s="4">
        <f>('PT green averages'!BH$25-'PT green averages'!BH76)/'PT green averages'!BH$25</f>
        <v>-6.2515628907217028E-5</v>
      </c>
      <c r="BI44" s="4">
        <f>('PT green averages'!BI$25-'PT green averages'!BI76)/'PT green averages'!BI$25</f>
        <v>8.3118610256775437E-5</v>
      </c>
      <c r="BJ44" s="4">
        <f>('PT green averages'!BJ$25-'PT green averages'!BJ76)/'PT green averages'!BJ$25</f>
        <v>1.728215390212836E-3</v>
      </c>
      <c r="BK44" s="4">
        <f>('PT green averages'!BK$25-'PT green averages'!BK76)/'PT green averages'!BK$25</f>
        <v>3.0538347439141705E-4</v>
      </c>
      <c r="BL44" s="4">
        <f>('PT green averages'!BL$25-'PT green averages'!BL76)/'PT green averages'!BL$25</f>
        <v>4.5701750377085143E-5</v>
      </c>
      <c r="BM44" s="4">
        <f>('PT green averages'!BM$25-'PT green averages'!BM76)/'PT green averages'!BM$25</f>
        <v>0</v>
      </c>
      <c r="BN44" s="4">
        <f>('PT green averages'!BN$25-'PT green averages'!BN76)/'PT green averages'!BN$25</f>
        <v>-2.083387588218494E-4</v>
      </c>
      <c r="BO44" s="4">
        <f>('PT green averages'!BO$25-'PT green averages'!BO76)/'PT green averages'!BO$25</f>
        <v>-1.680615777621435E-4</v>
      </c>
      <c r="BP44" s="4">
        <f>('PT green averages'!BP$25-'PT green averages'!BP76)/'PT green averages'!BP$25</f>
        <v>-2.4826216484618219E-4</v>
      </c>
      <c r="BQ44" s="4">
        <f>('PT green averages'!BQ$25-'PT green averages'!BQ76)/'PT green averages'!BQ$25</f>
        <v>1.1597564511444075E-4</v>
      </c>
      <c r="BR44" s="4">
        <f>('PT green averages'!BR$25-'PT green averages'!BR76)/'PT green averages'!BR$25</f>
        <v>9.9639763930398735E-4</v>
      </c>
      <c r="BS44" s="4">
        <f>('PT green averages'!BS$25-'PT green averages'!BS76)/'PT green averages'!BS$25</f>
        <v>1.4842851311745392E-4</v>
      </c>
      <c r="BT44" s="4">
        <f>('PT green averages'!BT$25-'PT green averages'!BT76)/'PT green averages'!BT$25</f>
        <v>-1.6961610222194441E-4</v>
      </c>
      <c r="BU44" s="4">
        <f>('PT green averages'!BU$25-'PT green averages'!BU76)/'PT green averages'!BU$25</f>
        <v>1.5609553046461996E-4</v>
      </c>
      <c r="BV44" s="4">
        <f>('PT green averages'!BV$25-'PT green averages'!BV76)/'PT green averages'!BV$25</f>
        <v>-1.1773016246774195E-4</v>
      </c>
      <c r="BW44" s="4">
        <f>('PT green averages'!BW$25-'PT green averages'!BW76)/'PT green averages'!BW$25</f>
        <v>-1.7580099327563534E-4</v>
      </c>
      <c r="BX44" s="4">
        <f>('PT green averages'!BX$25-'PT green averages'!BX76)/'PT green averages'!BX$25</f>
        <v>-1.579529300268273E-4</v>
      </c>
      <c r="BY44" s="4">
        <f>('PT green averages'!BY$25-'PT green averages'!BY76)/'PT green averages'!BY$25</f>
        <v>-3.1109037175300184E-4</v>
      </c>
      <c r="BZ44" s="4">
        <f>('PT green averages'!BZ$25-'PT green averages'!BZ76)/'PT green averages'!BZ$25</f>
        <v>1.3494366102154143E-4</v>
      </c>
      <c r="CA44" s="4">
        <f>('PT green averages'!CA$25-'PT green averages'!CA76)/'PT green averages'!CA$25</f>
        <v>-3.3548040794416237E-4</v>
      </c>
      <c r="CB44" s="4">
        <f>('PT green averages'!CB$25-'PT green averages'!CB76)/'PT green averages'!CB$25</f>
        <v>7.7497924162746323E-4</v>
      </c>
      <c r="CC44" s="4">
        <f>('PT green averages'!CC$25-'PT green averages'!CC76)/'PT green averages'!CC$25</f>
        <v>-1.5665694088159076E-3</v>
      </c>
      <c r="CD44" s="4">
        <f>('PT green averages'!CD$25-'PT green averages'!CD76)/'PT green averages'!CD$25</f>
        <v>4.5576774075818362E-5</v>
      </c>
      <c r="CE44" s="4">
        <f>('PT green averages'!CE$25-'PT green averages'!CE76)/'PT green averages'!CE$25</f>
        <v>3.8101349589908995E-4</v>
      </c>
      <c r="CF44" s="4">
        <f>('PT green averages'!CF$25-'PT green averages'!CF76)/'PT green averages'!CF$25</f>
        <v>1.2609545425878134E-4</v>
      </c>
      <c r="CG44" s="4">
        <f>('PT green averages'!CG$25-'PT green averages'!CG76)/'PT green averages'!CG$25</f>
        <v>1.445913787390375E-3</v>
      </c>
      <c r="CH44" s="4">
        <f>('PT green averages'!CH$25-'PT green averages'!CH76)/'PT green averages'!CH$25</f>
        <v>9.9310344827570687E-4</v>
      </c>
      <c r="CI44" s="4">
        <f>('PT green averages'!CI$25-'PT green averages'!CI76)/'PT green averages'!CI$25</f>
        <v>1.1422976501305583E-3</v>
      </c>
      <c r="CJ44" s="4">
        <f>('PT green averages'!CJ$25-'PT green averages'!CJ76)/'PT green averages'!CJ$25</f>
        <v>1.392079070091366E-4</v>
      </c>
      <c r="CK44" s="4">
        <f>('PT green averages'!CK$25-'PT green averages'!CK76)/'PT green averages'!CK$25</f>
        <v>-9.3014603292648627E-5</v>
      </c>
      <c r="CL44" s="4">
        <f>('PT green averages'!CL$25-'PT green averages'!CL76)/'PT green averages'!CL$25</f>
        <v>0</v>
      </c>
      <c r="CM44" s="4">
        <f>('PT green averages'!CM$25-'PT green averages'!CM76)/'PT green averages'!CM$25</f>
        <v>-1.1584800741418735E-4</v>
      </c>
      <c r="CN44" s="4">
        <f>('PT green averages'!CN$25-'PT green averages'!CN76)/'PT green averages'!CN$25</f>
        <v>9.4575423900561525E-4</v>
      </c>
      <c r="CO44" s="4">
        <f>('PT green averages'!CO$25-'PT green averages'!CO76)/'PT green averages'!CO$25</f>
        <v>-7.521624670929919E-4</v>
      </c>
      <c r="CP44" s="4">
        <f>('PT green averages'!CP$25-'PT green averages'!CP76)/'PT green averages'!CP$25</f>
        <v>2.1044793032553257E-4</v>
      </c>
      <c r="CQ44" s="4">
        <f>('PT green averages'!CQ$25-'PT green averages'!CQ76)/'PT green averages'!CQ$25</f>
        <v>6.3954760422101141E-4</v>
      </c>
      <c r="CR44" s="4">
        <f>('PT green averages'!CR$25-'PT green averages'!CR76)/'PT green averages'!CR$25</f>
        <v>0</v>
      </c>
      <c r="CS44" s="4">
        <f>('PT green averages'!CS$25-'PT green averages'!CS76)/'PT green averages'!CS$25</f>
        <v>5.8394160583959479E-4</v>
      </c>
      <c r="CT44" s="4">
        <f>('PT green averages'!CT$25-'PT green averages'!CT76)/'PT green averages'!CT$25</f>
        <v>2.4133603629701374E-4</v>
      </c>
      <c r="CU44" s="4">
        <f>('PT green averages'!CU$25-'PT green averages'!CU76)/'PT green averages'!CU$25</f>
        <v>5.6792367105720735E-5</v>
      </c>
      <c r="CV44" s="4">
        <f>('PT green averages'!CV$25-'PT green averages'!CV76)/'PT green averages'!CV$25</f>
        <v>2.2119699172091454E-4</v>
      </c>
      <c r="CW44" s="4">
        <f>('PT green averages'!CW$25-'PT green averages'!CW76)/'PT green averages'!CW$25</f>
        <v>4.5446798841112661E-4</v>
      </c>
      <c r="CX44" s="4">
        <f>('PT green averages'!CX$25-'PT green averages'!CX76)/'PT green averages'!CX$25</f>
        <v>-2.1591440437880513E-3</v>
      </c>
      <c r="CY44" s="4">
        <f>('PT green averages'!CY$25-'PT green averages'!CY76)/'PT green averages'!CY$25</f>
        <v>-3.0929827952827174E-4</v>
      </c>
      <c r="CZ44" s="4">
        <f>('PT green averages'!CZ$25-'PT green averages'!CZ76)/'PT green averages'!CZ$25</f>
        <v>-3.2529140688528389E-4</v>
      </c>
      <c r="DA44" s="4">
        <f>('PT green averages'!DA$25-'PT green averages'!DA76)/'PT green averages'!DA$25</f>
        <v>-3.7362226788721566E-4</v>
      </c>
      <c r="DB44" s="4">
        <f>('PT green averages'!DB$25-'PT green averages'!DB76)/'PT green averages'!DB$25</f>
        <v>4.4698730556050386E-4</v>
      </c>
      <c r="DC44" s="4">
        <f>('PT green averages'!DC$25-'PT green averages'!DC76)/'PT green averages'!DC$25</f>
        <v>5.2446635548382021E-5</v>
      </c>
      <c r="DD44" s="4">
        <f>('PT green averages'!DD$25-'PT green averages'!DD76)/'PT green averages'!DD$25</f>
        <v>5.3470217089134858E-5</v>
      </c>
      <c r="DE44" s="4">
        <f>('PT green averages'!DE$25-'PT green averages'!DE76)/'PT green averages'!DE$25</f>
        <v>3.197186475900245E-4</v>
      </c>
      <c r="DF44" s="4">
        <f>('PT green averages'!DF$25-'PT green averages'!DF76)/'PT green averages'!DF$25</f>
        <v>-1.9196314307649929E-4</v>
      </c>
      <c r="DG44" s="4">
        <f>('PT green averages'!DG$25-'PT green averages'!DG76)/'PT green averages'!DG$25</f>
        <v>-2.2704755614275229E-4</v>
      </c>
      <c r="DH44" s="4">
        <f>('PT green averages'!DH$25-'PT green averages'!DH76)/'PT green averages'!DH$25</f>
        <v>-5.8024834629279337E-5</v>
      </c>
      <c r="DI44" s="4">
        <f>('PT green averages'!DI$25-'PT green averages'!DI76)/'PT green averages'!DI$25</f>
        <v>-1.3997760358344522E-4</v>
      </c>
      <c r="DK44" s="4">
        <f t="shared" si="11"/>
        <v>1.728215390212836E-3</v>
      </c>
      <c r="DL44" s="4">
        <f t="shared" si="12"/>
        <v>-2.1591440437880513E-3</v>
      </c>
      <c r="DM44" s="4">
        <f t="shared" si="13"/>
        <v>6.936650697718945E-5</v>
      </c>
    </row>
    <row r="45" spans="1:117">
      <c r="A45" t="s">
        <v>232</v>
      </c>
      <c r="B45" s="4">
        <f>('PT green averages'!B$25-'PT green averages'!B77)/'PT green averages'!B$25</f>
        <v>0.30292980347289605</v>
      </c>
      <c r="C45" s="4">
        <f>('PT green averages'!C$25-'PT green averages'!C77)/'PT green averages'!C$25</f>
        <v>0.34448056007000871</v>
      </c>
      <c r="D45" s="4">
        <f>('PT green averages'!D$25-'PT green averages'!D77)/'PT green averages'!D$25</f>
        <v>0.26955718006890184</v>
      </c>
      <c r="E45" s="4">
        <f>('PT green averages'!E$25-'PT green averages'!E77)/'PT green averages'!E$25</f>
        <v>0.30762589928057554</v>
      </c>
      <c r="F45" s="4">
        <f>('PT green averages'!F$25-'PT green averages'!F77)/'PT green averages'!F$25</f>
        <v>0.36999684840844627</v>
      </c>
      <c r="G45" s="4">
        <f>('PT green averages'!G$25-'PT green averages'!G77)/'PT green averages'!G$25</f>
        <v>0.36243019565304735</v>
      </c>
      <c r="H45" s="4">
        <f>('PT green averages'!H$25-'PT green averages'!H77)/'PT green averages'!H$25</f>
        <v>0.27500900066862111</v>
      </c>
      <c r="I45" s="4">
        <f>('PT green averages'!I$25-'PT green averages'!I77)/'PT green averages'!I$25</f>
        <v>0.27029188324670134</v>
      </c>
      <c r="J45" s="4">
        <f>('PT green averages'!J$25-'PT green averages'!J77)/'PT green averages'!J$25</f>
        <v>0.36429723359384691</v>
      </c>
      <c r="K45" s="4">
        <f>('PT green averages'!K$25-'PT green averages'!K77)/'PT green averages'!K$25</f>
        <v>0.45221103869317714</v>
      </c>
      <c r="L45" s="4">
        <f>('PT green averages'!L$25-'PT green averages'!L77)/'PT green averages'!L$25</f>
        <v>0.5290889471250193</v>
      </c>
      <c r="M45" s="4">
        <f>('PT green averages'!M$25-'PT green averages'!M77)/'PT green averages'!M$25</f>
        <v>0.28084723748626234</v>
      </c>
      <c r="N45" s="4">
        <f>('PT green averages'!N$25-'PT green averages'!N77)/'PT green averages'!N$25</f>
        <v>0.26935438132148593</v>
      </c>
      <c r="O45" s="4">
        <f>('PT green averages'!O$25-'PT green averages'!O77)/'PT green averages'!O$25</f>
        <v>0.27033169692719294</v>
      </c>
      <c r="P45" s="4">
        <f>('PT green averages'!P$25-'PT green averages'!P77)/'PT green averages'!P$25</f>
        <v>0.41255800177707574</v>
      </c>
      <c r="Q45" s="4">
        <f>('PT green averages'!Q$25-'PT green averages'!Q77)/'PT green averages'!Q$25</f>
        <v>0.35488677436010918</v>
      </c>
      <c r="R45" s="4">
        <f>('PT green averages'!R$25-'PT green averages'!R77)/'PT green averages'!R$25</f>
        <v>0.29966516094386708</v>
      </c>
      <c r="S45" s="4">
        <f>('PT green averages'!S$25-'PT green averages'!S77)/'PT green averages'!S$25</f>
        <v>0.32022166494221627</v>
      </c>
      <c r="T45" s="4">
        <f>('PT green averages'!T$25-'PT green averages'!T77)/'PT green averages'!T$25</f>
        <v>0.29781038721573444</v>
      </c>
      <c r="U45" s="4">
        <f>('PT green averages'!U$25-'PT green averages'!U77)/'PT green averages'!U$25</f>
        <v>0.34142648668369208</v>
      </c>
      <c r="V45" s="4">
        <f>('PT green averages'!V$25-'PT green averages'!V77)/'PT green averages'!V$25</f>
        <v>0.29665131592656652</v>
      </c>
      <c r="W45" s="4">
        <f>('PT green averages'!W$25-'PT green averages'!W77)/'PT green averages'!W$25</f>
        <v>0.32832546514856981</v>
      </c>
      <c r="X45" s="4">
        <f>('PT green averages'!X$25-'PT green averages'!X77)/'PT green averages'!X$25</f>
        <v>0.29695325852716065</v>
      </c>
      <c r="Y45" s="4">
        <f>('PT green averages'!Y$25-'PT green averages'!Y77)/'PT green averages'!Y$25</f>
        <v>0.2291169451073985</v>
      </c>
      <c r="Z45" s="4">
        <f>('PT green averages'!Z$25-'PT green averages'!Z77)/'PT green averages'!Z$25</f>
        <v>0.28165317943249057</v>
      </c>
      <c r="AA45" s="4">
        <f>('PT green averages'!AA$25-'PT green averages'!AA77)/'PT green averages'!AA$25</f>
        <v>0.31690380420643977</v>
      </c>
      <c r="AB45" s="4">
        <f>('PT green averages'!AB$25-'PT green averages'!AB77)/'PT green averages'!AB$25</f>
        <v>0.37154394299287402</v>
      </c>
      <c r="AC45" s="4">
        <f>('PT green averages'!AC$25-'PT green averages'!AC77)/'PT green averages'!AC$25</f>
        <v>0.34160859465737514</v>
      </c>
      <c r="AD45" s="4">
        <f>('PT green averages'!AD$25-'PT green averages'!AD77)/'PT green averages'!AD$25</f>
        <v>0.25326214822188042</v>
      </c>
      <c r="AE45" s="4">
        <f>('PT green averages'!AE$25-'PT green averages'!AE77)/'PT green averages'!AE$25</f>
        <v>0.32504523825480858</v>
      </c>
      <c r="AF45" s="4">
        <f>('PT green averages'!AF$25-'PT green averages'!AF77)/'PT green averages'!AF$25</f>
        <v>0.35874705336095436</v>
      </c>
      <c r="AG45" s="4">
        <f>('PT green averages'!AG$25-'PT green averages'!AG77)/'PT green averages'!AG$25</f>
        <v>0.26865560041872294</v>
      </c>
      <c r="AH45" s="4">
        <f>('PT green averages'!AH$25-'PT green averages'!AH77)/'PT green averages'!AH$25</f>
        <v>0.28673700075357955</v>
      </c>
      <c r="AI45" s="4">
        <f>('PT green averages'!AI$25-'PT green averages'!AI77)/'PT green averages'!AI$25</f>
        <v>0.35165059441808255</v>
      </c>
      <c r="AJ45" s="4">
        <f>('PT green averages'!AJ$25-'PT green averages'!AJ77)/'PT green averages'!AJ$25</f>
        <v>0.2451781627983001</v>
      </c>
      <c r="AK45" s="4">
        <f>('PT green averages'!AK$25-'PT green averages'!AK77)/'PT green averages'!AK$25</f>
        <v>0.31526732223638937</v>
      </c>
      <c r="AL45" s="4">
        <f>('PT green averages'!AL$25-'PT green averages'!AL77)/'PT green averages'!AL$25</f>
        <v>0.34975433152314467</v>
      </c>
      <c r="AM45" s="4">
        <f>('PT green averages'!AM$25-'PT green averages'!AM77)/'PT green averages'!AM$25</f>
        <v>0.30342433624167375</v>
      </c>
      <c r="AN45" s="4">
        <f>('PT green averages'!AN$25-'PT green averages'!AN77)/'PT green averages'!AN$25</f>
        <v>0.25387391593198427</v>
      </c>
      <c r="AO45" s="4">
        <f>('PT green averages'!AO$25-'PT green averages'!AO77)/'PT green averages'!AO$25</f>
        <v>0.33428233213959274</v>
      </c>
      <c r="AP45" s="4">
        <f>('PT green averages'!AP$25-'PT green averages'!AP77)/'PT green averages'!AP$25</f>
        <v>0.310935441370224</v>
      </c>
      <c r="AQ45" s="4">
        <f>('PT green averages'!AQ$25-'PT green averages'!AQ77)/'PT green averages'!AQ$25</f>
        <v>0.30916519164189743</v>
      </c>
      <c r="AR45" s="4">
        <f>('PT green averages'!AR$25-'PT green averages'!AR77)/'PT green averages'!AR$25</f>
        <v>0.51707982963852794</v>
      </c>
      <c r="AS45" s="4">
        <f>('PT green averages'!AS$25-'PT green averages'!AS77)/'PT green averages'!AS$25</f>
        <v>0.31530113646761704</v>
      </c>
      <c r="AT45" s="4">
        <f>('PT green averages'!AT$25-'PT green averages'!AT77)/'PT green averages'!AT$25</f>
        <v>0.28366604168964382</v>
      </c>
      <c r="AU45" s="4">
        <f>('PT green averages'!AU$25-'PT green averages'!AU77)/'PT green averages'!AU$25</f>
        <v>0.32538672738230767</v>
      </c>
      <c r="AV45" s="4">
        <f>('PT green averages'!AV$25-'PT green averages'!AV77)/'PT green averages'!AV$25</f>
        <v>0.25853340292275578</v>
      </c>
      <c r="AW45" s="4">
        <f>('PT green averages'!AW$25-'PT green averages'!AW77)/'PT green averages'!AW$25</f>
        <v>0.30608545177372176</v>
      </c>
      <c r="AX45" s="4">
        <f>('PT green averages'!AX$25-'PT green averages'!AX77)/'PT green averages'!AX$25</f>
        <v>0.30940988835725675</v>
      </c>
      <c r="AY45" s="4">
        <f>('PT green averages'!AY$25-'PT green averages'!AY77)/'PT green averages'!AY$25</f>
        <v>0.29130434782608694</v>
      </c>
      <c r="AZ45" s="4">
        <f>('PT green averages'!AZ$25-'PT green averages'!AZ77)/'PT green averages'!AZ$25</f>
        <v>0.23986198498071853</v>
      </c>
      <c r="BA45" s="4">
        <f>('PT green averages'!BA$25-'PT green averages'!BA77)/'PT green averages'!BA$25</f>
        <v>0.26226898317989888</v>
      </c>
      <c r="BB45" s="4">
        <f>('PT green averages'!BB$25-'PT green averages'!BB77)/'PT green averages'!BB$25</f>
        <v>0.33404125182642974</v>
      </c>
      <c r="BC45" s="4">
        <f>('PT green averages'!BC$25-'PT green averages'!BC77)/'PT green averages'!BC$25</f>
        <v>0.27122394785547599</v>
      </c>
      <c r="BD45" s="4">
        <f>('PT green averages'!BD$25-'PT green averages'!BD77)/'PT green averages'!BD$25</f>
        <v>0.29767537160526025</v>
      </c>
      <c r="BE45" s="4">
        <f>('PT green averages'!BE$25-'PT green averages'!BE77)/'PT green averages'!BE$25</f>
        <v>0.36618381934341204</v>
      </c>
      <c r="BF45" s="4">
        <f>('PT green averages'!BF$25-'PT green averages'!BF77)/'PT green averages'!BF$25</f>
        <v>0.27935095955852085</v>
      </c>
      <c r="BG45" s="4">
        <f>('PT green averages'!BG$25-'PT green averages'!BG77)/'PT green averages'!BG$25</f>
        <v>0.267423209559708</v>
      </c>
      <c r="BH45" s="4">
        <f>('PT green averages'!BH$25-'PT green averages'!BH77)/'PT green averages'!BH$25</f>
        <v>0.26166958406268231</v>
      </c>
      <c r="BI45" s="4">
        <f>('PT green averages'!BI$25-'PT green averages'!BI77)/'PT green averages'!BI$25</f>
        <v>0.31834427728368381</v>
      </c>
      <c r="BJ45" s="4">
        <f>('PT green averages'!BJ$25-'PT green averages'!BJ77)/'PT green averages'!BJ$25</f>
        <v>0.33122612334000368</v>
      </c>
      <c r="BK45" s="4">
        <f>('PT green averages'!BK$25-'PT green averages'!BK77)/'PT green averages'!BK$25</f>
        <v>0.23723933339150169</v>
      </c>
      <c r="BL45" s="4">
        <f>('PT green averages'!BL$25-'PT green averages'!BL77)/'PT green averages'!BL$25</f>
        <v>0.28261962433161197</v>
      </c>
      <c r="BM45" s="4">
        <f>('PT green averages'!BM$25-'PT green averages'!BM77)/'PT green averages'!BM$25</f>
        <v>0.28262055651152057</v>
      </c>
      <c r="BN45" s="4">
        <f>('PT green averages'!BN$25-'PT green averages'!BN77)/'PT green averages'!BN$25</f>
        <v>0.28793718586421513</v>
      </c>
      <c r="BO45" s="4">
        <f>('PT green averages'!BO$25-'PT green averages'!BO77)/'PT green averages'!BO$25</f>
        <v>0.30106551040301166</v>
      </c>
      <c r="BP45" s="4">
        <f>('PT green averages'!BP$25-'PT green averages'!BP77)/'PT green averages'!BP$25</f>
        <v>0.27172293942403181</v>
      </c>
      <c r="BQ45" s="4">
        <f>('PT green averages'!BQ$25-'PT green averages'!BQ77)/'PT green averages'!BQ$25</f>
        <v>0.43050159466512034</v>
      </c>
      <c r="BR45" s="4">
        <f>('PT green averages'!BR$25-'PT green averages'!BR77)/'PT green averages'!BR$25</f>
        <v>0.39097876906568552</v>
      </c>
      <c r="BS45" s="4">
        <f>('PT green averages'!BS$25-'PT green averages'!BS77)/'PT green averages'!BS$25</f>
        <v>0.27223644662139601</v>
      </c>
      <c r="BT45" s="4">
        <f>('PT green averages'!BT$25-'PT green averages'!BT77)/'PT green averages'!BT$25</f>
        <v>0.30423474868547529</v>
      </c>
      <c r="BU45" s="4">
        <f>('PT green averages'!BU$25-'PT green averages'!BU77)/'PT green averages'!BU$25</f>
        <v>0.2747281336177741</v>
      </c>
      <c r="BV45" s="4">
        <f>('PT green averages'!BV$25-'PT green averages'!BV77)/'PT green averages'!BV$25</f>
        <v>0.24134683305862958</v>
      </c>
      <c r="BW45" s="4">
        <f>('PT green averages'!BW$25-'PT green averages'!BW77)/'PT green averages'!BW$25</f>
        <v>0.29793873335384347</v>
      </c>
      <c r="BX45" s="4">
        <f>('PT green averages'!BX$25-'PT green averages'!BX77)/'PT green averages'!BX$25</f>
        <v>0.29795187700731846</v>
      </c>
      <c r="BY45" s="4">
        <f>('PT green averages'!BY$25-'PT green averages'!BY77)/'PT green averages'!BY$25</f>
        <v>0.27480945714730121</v>
      </c>
      <c r="BZ45" s="4">
        <f>('PT green averages'!BZ$25-'PT green averages'!BZ77)/'PT green averages'!BZ$25</f>
        <v>0.30497267390864324</v>
      </c>
      <c r="CA45" s="4">
        <f>('PT green averages'!CA$25-'PT green averages'!CA77)/'PT green averages'!CA$25</f>
        <v>0.27301395598497058</v>
      </c>
      <c r="CB45" s="4">
        <f>('PT green averages'!CB$25-'PT green averages'!CB77)/'PT green averages'!CB$25</f>
        <v>0.27163022419042354</v>
      </c>
      <c r="CC45" s="4">
        <f>('PT green averages'!CC$25-'PT green averages'!CC77)/'PT green averages'!CC$25</f>
        <v>0.37063074000822449</v>
      </c>
      <c r="CD45" s="4">
        <f>('PT green averages'!CD$25-'PT green averages'!CD77)/'PT green averages'!CD$25</f>
        <v>0.32683104689850045</v>
      </c>
      <c r="CE45" s="4">
        <f>('PT green averages'!CE$25-'PT green averages'!CE77)/'PT green averages'!CE$25</f>
        <v>0.30942306535384123</v>
      </c>
      <c r="CF45" s="4">
        <f>('PT green averages'!CF$25-'PT green averages'!CF77)/'PT green averages'!CF$25</f>
        <v>0.27993190845470017</v>
      </c>
      <c r="CG45" s="4">
        <f>('PT green averages'!CG$25-'PT green averages'!CG77)/'PT green averages'!CG$25</f>
        <v>0.25627817774698519</v>
      </c>
      <c r="CH45" s="4">
        <f>('PT green averages'!CH$25-'PT green averages'!CH77)/'PT green averages'!CH$25</f>
        <v>0.33368275862068963</v>
      </c>
      <c r="CI45" s="4">
        <f>('PT green averages'!CI$25-'PT green averages'!CI77)/'PT green averages'!CI$25</f>
        <v>0.25328002610966055</v>
      </c>
      <c r="CJ45" s="4">
        <f>('PT green averages'!CJ$25-'PT green averages'!CJ77)/'PT green averages'!CJ$25</f>
        <v>0.27312591355188981</v>
      </c>
      <c r="CK45" s="4">
        <f>('PT green averages'!CK$25-'PT green averages'!CK77)/'PT green averages'!CK$25</f>
        <v>0.32196074783741047</v>
      </c>
      <c r="CL45" s="4">
        <f>('PT green averages'!CL$25-'PT green averages'!CL77)/'PT green averages'!CL$25</f>
        <v>0.28787274359230075</v>
      </c>
      <c r="CM45" s="4">
        <f>('PT green averages'!CM$25-'PT green averages'!CM77)/'PT green averages'!CM$25</f>
        <v>0.37187210379981472</v>
      </c>
      <c r="CN45" s="4">
        <f>('PT green averages'!CN$25-'PT green averages'!CN77)/'PT green averages'!CN$25</f>
        <v>0.26501384854421395</v>
      </c>
      <c r="CO45" s="4">
        <f>('PT green averages'!CO$25-'PT green averages'!CO77)/'PT green averages'!CO$25</f>
        <v>0.36509966152688983</v>
      </c>
      <c r="CP45" s="4">
        <f>('PT green averages'!CP$25-'PT green averages'!CP77)/'PT green averages'!CP$25</f>
        <v>0.29760575008498863</v>
      </c>
      <c r="CQ45" s="4">
        <f>('PT green averages'!CQ$25-'PT green averages'!CQ77)/'PT green averages'!CQ$25</f>
        <v>0.31637410168806906</v>
      </c>
      <c r="CR45" s="4">
        <f>('PT green averages'!CR$25-'PT green averages'!CR77)/'PT green averages'!CR$25</f>
        <v>0.29872329338196979</v>
      </c>
      <c r="CS45" s="4">
        <f>('PT green averages'!CS$25-'PT green averages'!CS77)/'PT green averages'!CS$25</f>
        <v>0.32315328467153287</v>
      </c>
      <c r="CT45" s="4">
        <f>('PT green averages'!CT$25-'PT green averages'!CT77)/'PT green averages'!CT$25</f>
        <v>0.28395598030697949</v>
      </c>
      <c r="CU45" s="4">
        <f>('PT green averages'!CU$25-'PT green averages'!CU77)/'PT green averages'!CU$25</f>
        <v>0.28271240345297582</v>
      </c>
      <c r="CV45" s="4">
        <f>('PT green averages'!CV$25-'PT green averages'!CV77)/'PT green averages'!CV$25</f>
        <v>0.28943626366681413</v>
      </c>
      <c r="CW45" s="4">
        <f>('PT green averages'!CW$25-'PT green averages'!CW77)/'PT green averages'!CW$25</f>
        <v>0.33142078054877011</v>
      </c>
      <c r="CX45" s="4">
        <f>('PT green averages'!CX$25-'PT green averages'!CX77)/'PT green averages'!CX$25</f>
        <v>0.32486178727617793</v>
      </c>
      <c r="CY45" s="4">
        <f>('PT green averages'!CY$25-'PT green averages'!CY77)/'PT green averages'!CY$25</f>
        <v>0.36271666988852369</v>
      </c>
      <c r="CZ45" s="4">
        <f>('PT green averages'!CZ$25-'PT green averages'!CZ77)/'PT green averages'!CZ$25</f>
        <v>0.42970994849552718</v>
      </c>
      <c r="DA45" s="4">
        <f>('PT green averages'!DA$25-'PT green averages'!DA77)/'PT green averages'!DA$25</f>
        <v>0.31232019428357938</v>
      </c>
      <c r="DB45" s="4">
        <f>('PT green averages'!DB$25-'PT green averages'!DB77)/'PT green averages'!DB$25</f>
        <v>0.29376005721437504</v>
      </c>
      <c r="DC45" s="4">
        <f>('PT green averages'!DC$25-'PT green averages'!DC77)/'PT green averages'!DC$25</f>
        <v>0.39015052184402377</v>
      </c>
      <c r="DD45" s="4">
        <f>('PT green averages'!DD$25-'PT green averages'!DD77)/'PT green averages'!DD$25</f>
        <v>0.33076676291305745</v>
      </c>
      <c r="DE45" s="4">
        <f>('PT green averages'!DE$25-'PT green averages'!DE77)/'PT green averages'!DE$25</f>
        <v>0.26591799216689305</v>
      </c>
      <c r="DF45" s="4">
        <f>('PT green averages'!DF$25-'PT green averages'!DF77)/'PT green averages'!DF$25</f>
        <v>0.2971589454824673</v>
      </c>
      <c r="DG45" s="4">
        <f>('PT green averages'!DG$25-'PT green averages'!DG77)/'PT green averages'!DG$25</f>
        <v>0.29152906208718626</v>
      </c>
      <c r="DH45" s="4">
        <f>('PT green averages'!DH$25-'PT green averages'!DH77)/'PT green averages'!DH$25</f>
        <v>0.26372287338981076</v>
      </c>
      <c r="DI45" s="4">
        <f>('PT green averages'!DI$25-'PT green averages'!DI77)/'PT green averages'!DI$25</f>
        <v>0.29458286674132145</v>
      </c>
      <c r="DK45" s="4">
        <f t="shared" si="11"/>
        <v>0.5290889471250193</v>
      </c>
      <c r="DL45" s="4">
        <f t="shared" si="12"/>
        <v>0.2291169451073985</v>
      </c>
      <c r="DM45" s="4">
        <f t="shared" si="13"/>
        <v>0.31118681048897612</v>
      </c>
    </row>
    <row r="48" spans="1:117">
      <c r="A48" t="s">
        <v>254</v>
      </c>
      <c r="B48" t="s">
        <v>0</v>
      </c>
      <c r="C48" t="s">
        <v>1</v>
      </c>
      <c r="D48" t="s">
        <v>2</v>
      </c>
      <c r="E48" t="s">
        <v>3</v>
      </c>
      <c r="F48" t="s">
        <v>4</v>
      </c>
      <c r="G48" t="s">
        <v>5</v>
      </c>
      <c r="H48" t="s">
        <v>6</v>
      </c>
      <c r="I48" t="s">
        <v>7</v>
      </c>
      <c r="J48" t="s">
        <v>8</v>
      </c>
      <c r="K48" t="s">
        <v>9</v>
      </c>
      <c r="L48" t="s">
        <v>10</v>
      </c>
      <c r="M48" t="s">
        <v>11</v>
      </c>
      <c r="N48" t="s">
        <v>12</v>
      </c>
      <c r="O48" t="s">
        <v>13</v>
      </c>
      <c r="P48" t="s">
        <v>14</v>
      </c>
      <c r="Q48" t="s">
        <v>15</v>
      </c>
      <c r="R48" t="s">
        <v>16</v>
      </c>
      <c r="S48" t="s">
        <v>17</v>
      </c>
      <c r="T48" t="s">
        <v>18</v>
      </c>
      <c r="U48" t="s">
        <v>19</v>
      </c>
      <c r="V48" t="s">
        <v>20</v>
      </c>
      <c r="W48" t="s">
        <v>21</v>
      </c>
      <c r="X48" t="s">
        <v>22</v>
      </c>
      <c r="Y48" t="s">
        <v>23</v>
      </c>
      <c r="Z48" t="s">
        <v>24</v>
      </c>
      <c r="AA48" t="s">
        <v>25</v>
      </c>
      <c r="AB48" t="s">
        <v>26</v>
      </c>
      <c r="AC48" t="s">
        <v>27</v>
      </c>
      <c r="AD48" t="s">
        <v>28</v>
      </c>
      <c r="AE48" t="s">
        <v>29</v>
      </c>
      <c r="AF48" t="s">
        <v>30</v>
      </c>
      <c r="AG48" t="s">
        <v>31</v>
      </c>
      <c r="AH48" t="s">
        <v>32</v>
      </c>
      <c r="AI48" t="s">
        <v>33</v>
      </c>
      <c r="AJ48" t="s">
        <v>34</v>
      </c>
      <c r="AK48" t="s">
        <v>35</v>
      </c>
      <c r="AL48" t="s">
        <v>36</v>
      </c>
      <c r="AM48" t="s">
        <v>37</v>
      </c>
      <c r="AN48" t="s">
        <v>38</v>
      </c>
      <c r="AO48" t="s">
        <v>39</v>
      </c>
      <c r="AP48" t="s">
        <v>40</v>
      </c>
      <c r="AQ48" t="s">
        <v>41</v>
      </c>
      <c r="AR48" t="s">
        <v>42</v>
      </c>
      <c r="AS48" t="s">
        <v>43</v>
      </c>
      <c r="AT48" t="s">
        <v>44</v>
      </c>
      <c r="AU48" t="s">
        <v>45</v>
      </c>
      <c r="AV48" t="s">
        <v>46</v>
      </c>
      <c r="AW48" t="s">
        <v>47</v>
      </c>
      <c r="AX48" t="s">
        <v>48</v>
      </c>
      <c r="AY48" t="s">
        <v>49</v>
      </c>
      <c r="AZ48" t="s">
        <v>50</v>
      </c>
      <c r="BA48" t="s">
        <v>51</v>
      </c>
      <c r="BB48" t="s">
        <v>52</v>
      </c>
      <c r="BC48" t="s">
        <v>53</v>
      </c>
      <c r="BD48" t="s">
        <v>54</v>
      </c>
      <c r="BE48" t="s">
        <v>55</v>
      </c>
      <c r="BF48" t="s">
        <v>56</v>
      </c>
      <c r="BG48" t="s">
        <v>57</v>
      </c>
      <c r="BH48" t="s">
        <v>58</v>
      </c>
      <c r="BI48" t="s">
        <v>59</v>
      </c>
      <c r="BJ48" t="s">
        <v>60</v>
      </c>
      <c r="BK48" t="s">
        <v>61</v>
      </c>
      <c r="BL48" t="s">
        <v>62</v>
      </c>
      <c r="BM48" t="s">
        <v>63</v>
      </c>
      <c r="BN48" t="s">
        <v>64</v>
      </c>
      <c r="BO48" t="s">
        <v>65</v>
      </c>
      <c r="BP48" t="s">
        <v>66</v>
      </c>
      <c r="BQ48" t="s">
        <v>67</v>
      </c>
      <c r="BR48" t="s">
        <v>68</v>
      </c>
      <c r="BS48" t="s">
        <v>69</v>
      </c>
      <c r="BT48" t="s">
        <v>70</v>
      </c>
      <c r="BU48" t="s">
        <v>71</v>
      </c>
      <c r="BV48" t="s">
        <v>72</v>
      </c>
      <c r="BW48" t="s">
        <v>73</v>
      </c>
      <c r="BX48" t="s">
        <v>74</v>
      </c>
      <c r="BY48" t="s">
        <v>75</v>
      </c>
      <c r="BZ48" t="s">
        <v>76</v>
      </c>
      <c r="CA48" t="s">
        <v>77</v>
      </c>
      <c r="CB48" t="s">
        <v>78</v>
      </c>
      <c r="CC48" t="s">
        <v>79</v>
      </c>
      <c r="CD48" t="s">
        <v>80</v>
      </c>
      <c r="CE48" t="s">
        <v>81</v>
      </c>
      <c r="CF48" t="s">
        <v>82</v>
      </c>
      <c r="CG48" t="s">
        <v>83</v>
      </c>
      <c r="CH48" t="s">
        <v>84</v>
      </c>
      <c r="CI48" t="s">
        <v>85</v>
      </c>
      <c r="CJ48" t="s">
        <v>86</v>
      </c>
      <c r="CK48" t="s">
        <v>87</v>
      </c>
      <c r="CL48" t="s">
        <v>88</v>
      </c>
      <c r="CM48" t="s">
        <v>89</v>
      </c>
      <c r="CN48" t="s">
        <v>90</v>
      </c>
      <c r="CO48" t="s">
        <v>91</v>
      </c>
      <c r="CP48" t="s">
        <v>92</v>
      </c>
      <c r="CQ48" t="s">
        <v>93</v>
      </c>
      <c r="CR48" t="s">
        <v>94</v>
      </c>
      <c r="CS48" t="s">
        <v>95</v>
      </c>
      <c r="CT48" t="s">
        <v>96</v>
      </c>
      <c r="CU48" t="s">
        <v>97</v>
      </c>
      <c r="CV48" t="s">
        <v>98</v>
      </c>
      <c r="CW48" t="s">
        <v>99</v>
      </c>
      <c r="CX48" t="s">
        <v>100</v>
      </c>
      <c r="CY48" t="s">
        <v>101</v>
      </c>
      <c r="CZ48" t="s">
        <v>102</v>
      </c>
      <c r="DA48" t="s">
        <v>103</v>
      </c>
      <c r="DB48" t="s">
        <v>104</v>
      </c>
      <c r="DC48" t="s">
        <v>105</v>
      </c>
      <c r="DD48" t="s">
        <v>106</v>
      </c>
      <c r="DE48" t="s">
        <v>107</v>
      </c>
      <c r="DF48" t="s">
        <v>108</v>
      </c>
      <c r="DG48" t="s">
        <v>109</v>
      </c>
      <c r="DH48" t="s">
        <v>110</v>
      </c>
      <c r="DI48" t="s">
        <v>111</v>
      </c>
    </row>
    <row r="49" spans="1:113">
      <c r="A49" t="s">
        <v>225</v>
      </c>
      <c r="B49">
        <f>'FAO green averages'!B16</f>
        <v>0.99909000000000003</v>
      </c>
      <c r="C49">
        <f>'FAO green averages'!C16</f>
        <v>0.97433000000000003</v>
      </c>
      <c r="D49">
        <f>'FAO green averages'!D16</f>
        <v>0.39768999999999999</v>
      </c>
      <c r="E49">
        <f>'FAO green averages'!E16</f>
        <v>0.99926999999999999</v>
      </c>
      <c r="F49">
        <f>'FAO green averages'!F16</f>
        <v>0.44037999999999999</v>
      </c>
      <c r="G49">
        <f>'FAO green averages'!G16</f>
        <v>0.34972999999999999</v>
      </c>
      <c r="H49">
        <f>'FAO green averages'!H16</f>
        <v>0.93445999999999996</v>
      </c>
      <c r="I49">
        <f>'FAO green averages'!I16</f>
        <v>0.85058999999999996</v>
      </c>
      <c r="J49">
        <f>'FAO green averages'!J16</f>
        <v>0.73624000000000001</v>
      </c>
      <c r="K49">
        <f>'FAO green averages'!K16</f>
        <v>0.47455999999999998</v>
      </c>
      <c r="L49">
        <f>'FAO green averages'!L16</f>
        <v>0.47498000000000001</v>
      </c>
      <c r="M49">
        <f>'FAO green averages'!M16</f>
        <v>0.54293000000000002</v>
      </c>
      <c r="N49">
        <f>'FAO green averages'!N16</f>
        <v>0.52583999999999997</v>
      </c>
      <c r="O49">
        <f>'FAO green averages'!O16</f>
        <v>0.99985000000000002</v>
      </c>
      <c r="P49">
        <f>'FAO green averages'!P16</f>
        <v>0.57799999999999996</v>
      </c>
      <c r="Q49">
        <f>'FAO green averages'!Q16</f>
        <v>0.45183000000000001</v>
      </c>
      <c r="R49">
        <f>'FAO green averages'!R16</f>
        <v>0.71147000000000005</v>
      </c>
      <c r="S49">
        <f>'FAO green averages'!S16</f>
        <v>0.55349999999999999</v>
      </c>
      <c r="T49">
        <f>'FAO green averages'!T16</f>
        <v>0.53181999999999996</v>
      </c>
      <c r="U49">
        <f>'FAO green averages'!U16</f>
        <v>0.45593</v>
      </c>
      <c r="V49">
        <f>'FAO green averages'!V16</f>
        <v>0.52632000000000001</v>
      </c>
      <c r="W49">
        <f>'FAO green averages'!W16</f>
        <v>0.99922</v>
      </c>
      <c r="X49">
        <f>'FAO green averages'!X16</f>
        <v>0.92059000000000002</v>
      </c>
      <c r="Y49">
        <f>'FAO green averages'!Y16</f>
        <v>0.62702999999999998</v>
      </c>
      <c r="Z49">
        <f>'FAO green averages'!Z16</f>
        <v>0.99985999999999997</v>
      </c>
      <c r="AA49">
        <f>'FAO green averages'!AA16</f>
        <v>0.69425999999999999</v>
      </c>
      <c r="AB49">
        <f>'FAO green averages'!AB16</f>
        <v>0.97206000000000004</v>
      </c>
      <c r="AC49">
        <f>'FAO green averages'!AC16</f>
        <v>0.83094000000000001</v>
      </c>
      <c r="AD49">
        <f>'FAO green averages'!AD16</f>
        <v>0.40183999999999997</v>
      </c>
      <c r="AE49">
        <f>'FAO green averages'!AE16</f>
        <v>0.47560999999999998</v>
      </c>
      <c r="AF49">
        <f>'FAO green averages'!AF16</f>
        <v>0.47921000000000002</v>
      </c>
      <c r="AG49">
        <f>'FAO green averages'!AG16</f>
        <v>0.99883999999999995</v>
      </c>
      <c r="AH49">
        <f>'FAO green averages'!AH16</f>
        <v>0.99834999999999996</v>
      </c>
      <c r="AI49">
        <f>'FAO green averages'!AI16</f>
        <v>0.62490000000000001</v>
      </c>
      <c r="AJ49">
        <f>'FAO green averages'!AJ16</f>
        <v>0.47116000000000002</v>
      </c>
      <c r="AK49">
        <f>'FAO green averages'!AK16</f>
        <v>0.99911000000000005</v>
      </c>
      <c r="AL49">
        <f>'FAO green averages'!AL16</f>
        <v>0.53305000000000002</v>
      </c>
      <c r="AM49">
        <f>'FAO green averages'!AM16</f>
        <v>0.4945</v>
      </c>
      <c r="AN49">
        <f>'FAO green averages'!AN16</f>
        <v>0.99887000000000004</v>
      </c>
      <c r="AO49">
        <f>'FAO green averages'!AO16</f>
        <v>0.99983999999999995</v>
      </c>
      <c r="AP49">
        <f>'FAO green averages'!AP16</f>
        <v>0.99895</v>
      </c>
      <c r="AQ49">
        <f>'FAO green averages'!AQ16</f>
        <v>0.46040999999999999</v>
      </c>
      <c r="AR49">
        <f>'FAO green averages'!AR16</f>
        <v>0.51624000000000003</v>
      </c>
      <c r="AS49">
        <f>'FAO green averages'!AS16</f>
        <v>0.52256999999999998</v>
      </c>
      <c r="AT49">
        <f>'FAO green averages'!AT16</f>
        <v>0.99924000000000002</v>
      </c>
      <c r="AU49">
        <f>'FAO green averages'!AU16</f>
        <v>0.46022999999999997</v>
      </c>
      <c r="AV49">
        <f>'FAO green averages'!AV16</f>
        <v>0.53791</v>
      </c>
      <c r="AW49">
        <f>'FAO green averages'!AW16</f>
        <v>0.45669999999999999</v>
      </c>
      <c r="AX49">
        <f>'FAO green averages'!AX16</f>
        <v>0.99919999999999998</v>
      </c>
      <c r="AY49">
        <f>'FAO green averages'!AY16</f>
        <v>0.88066999999999995</v>
      </c>
      <c r="AZ49">
        <f>'FAO green averages'!AZ16</f>
        <v>0.58557999999999999</v>
      </c>
      <c r="BA49">
        <f>'FAO green averages'!BA16</f>
        <v>0.99983999999999995</v>
      </c>
      <c r="BB49">
        <f>'FAO green averages'!BB16</f>
        <v>0.99263000000000001</v>
      </c>
      <c r="BC49">
        <f>'FAO green averages'!BC16</f>
        <v>0.72846</v>
      </c>
      <c r="BD49">
        <f>'FAO green averages'!BD16</f>
        <v>0.99939999999999996</v>
      </c>
      <c r="BE49">
        <f>'FAO green averages'!BE16</f>
        <v>0.50971</v>
      </c>
      <c r="BF49">
        <f>'FAO green averages'!BF16</f>
        <v>0.31324000000000002</v>
      </c>
      <c r="BG49">
        <f>'FAO green averages'!BG16</f>
        <v>0.80683000000000005</v>
      </c>
      <c r="BH49">
        <f>'FAO green averages'!BH16</f>
        <v>0.999</v>
      </c>
      <c r="BI49">
        <f>'FAO green averages'!BI16</f>
        <v>0.76880999999999999</v>
      </c>
      <c r="BJ49">
        <f>'FAO green averages'!BJ16</f>
        <v>0.32824999999999999</v>
      </c>
      <c r="BK49">
        <f>'FAO green averages'!BK16</f>
        <v>0.53724000000000005</v>
      </c>
      <c r="BL49">
        <f>'FAO green averages'!BL16</f>
        <v>0.99980000000000002</v>
      </c>
      <c r="BM49">
        <f>'FAO green averages'!BM16</f>
        <v>0.99980000000000002</v>
      </c>
      <c r="BN49">
        <f>'FAO green averages'!BN16</f>
        <v>0.99821000000000004</v>
      </c>
      <c r="BO49">
        <f>'FAO green averages'!BO16</f>
        <v>0.51627999999999996</v>
      </c>
      <c r="BP49">
        <f>'FAO green averages'!BP16</f>
        <v>0.47874</v>
      </c>
      <c r="BQ49">
        <f>'FAO green averages'!BQ16</f>
        <v>0.55596000000000001</v>
      </c>
      <c r="BR49">
        <f>'FAO green averages'!BR16</f>
        <v>0.27073000000000003</v>
      </c>
      <c r="BS49">
        <f>'FAO green averages'!BS16</f>
        <v>0.56145999999999996</v>
      </c>
      <c r="BT49">
        <f>'FAO green averages'!BT16</f>
        <v>0.99975000000000003</v>
      </c>
      <c r="BU49">
        <f>'FAO green averages'!BU16</f>
        <v>0.99956</v>
      </c>
      <c r="BV49">
        <f>'FAO green averages'!BV16</f>
        <v>0.51897000000000004</v>
      </c>
      <c r="BW49">
        <f>'FAO green averages'!BW16</f>
        <v>0.99990000000000001</v>
      </c>
      <c r="BX49">
        <f>'FAO green averages'!BX16</f>
        <v>0.99990000000000001</v>
      </c>
      <c r="BY49">
        <f>'FAO green averages'!BY16</f>
        <v>0.66964000000000001</v>
      </c>
      <c r="BZ49">
        <f>'FAO green averages'!BZ16</f>
        <v>0.99917</v>
      </c>
      <c r="CA49">
        <f>'FAO green averages'!CA16</f>
        <v>0.99502000000000002</v>
      </c>
      <c r="CB49">
        <f>'FAO green averages'!CB16</f>
        <v>0.58877999999999997</v>
      </c>
      <c r="CC49">
        <f>'FAO green averages'!CC16</f>
        <v>0.48931000000000002</v>
      </c>
      <c r="CD49">
        <f>'FAO green averages'!CD16</f>
        <v>0.99963000000000002</v>
      </c>
      <c r="CE49">
        <f>'FAO green averages'!CE16</f>
        <v>0.45996999999999999</v>
      </c>
      <c r="CF49">
        <f>'FAO green averages'!CF16</f>
        <v>0.41200999999999999</v>
      </c>
      <c r="CG49">
        <f>'FAO green averages'!CG16</f>
        <v>0.34649999999999997</v>
      </c>
      <c r="CH49">
        <f>'FAO green averages'!CH16</f>
        <v>0.45804</v>
      </c>
      <c r="CI49">
        <f>'FAO green averages'!CI16</f>
        <v>0.34340999999999999</v>
      </c>
      <c r="CJ49">
        <f>'FAO green averages'!CJ16</f>
        <v>0.99951000000000001</v>
      </c>
      <c r="CK49">
        <f>'FAO green averages'!CK16</f>
        <v>0.53622000000000003</v>
      </c>
      <c r="CL49">
        <f>'FAO green averages'!CL16</f>
        <v>0.99919999999999998</v>
      </c>
      <c r="CM49">
        <f>'FAO green averages'!CM16</f>
        <v>0.52439999999999998</v>
      </c>
      <c r="CN49">
        <f>'FAO green averages'!CN16</f>
        <v>0.61155000000000004</v>
      </c>
      <c r="CO49">
        <f>'FAO green averages'!CO16</f>
        <v>0.82559000000000005</v>
      </c>
      <c r="CP49">
        <f>'FAO green averages'!CP16</f>
        <v>0.55027000000000004</v>
      </c>
      <c r="CQ49">
        <f>'FAO green averages'!CQ16</f>
        <v>0.50131999999999999</v>
      </c>
      <c r="CR49">
        <f>'FAO green averages'!CR16</f>
        <v>0.99956999999999996</v>
      </c>
      <c r="CS49">
        <f>'FAO green averages'!CS16</f>
        <v>0.98516999999999999</v>
      </c>
      <c r="CT49">
        <f>'FAO green averages'!CT16</f>
        <v>0.49635000000000001</v>
      </c>
      <c r="CU49">
        <f>'FAO green averages'!CU16</f>
        <v>0.99929000000000001</v>
      </c>
      <c r="CV49">
        <f>'FAO green averages'!CV16</f>
        <v>0.97782999999999998</v>
      </c>
      <c r="CW49">
        <f>'FAO green averages'!CW16</f>
        <v>0.59355000000000002</v>
      </c>
      <c r="CX49">
        <f>'FAO green averages'!CX16</f>
        <v>0.68108999999999997</v>
      </c>
      <c r="CY49">
        <f>'FAO green averages'!CY16</f>
        <v>0.63807000000000003</v>
      </c>
      <c r="CZ49">
        <f>'FAO green averages'!CZ16</f>
        <v>0.43175999999999998</v>
      </c>
      <c r="DA49">
        <f>'FAO green averages'!DA16</f>
        <v>0.56006999999999996</v>
      </c>
      <c r="DB49">
        <f>'FAO green averages'!DB16</f>
        <v>0.99985000000000002</v>
      </c>
      <c r="DC49">
        <f>'FAO green averages'!DC16</f>
        <v>0.49680000000000002</v>
      </c>
      <c r="DD49">
        <f>'FAO green averages'!DD16</f>
        <v>0.58406000000000002</v>
      </c>
      <c r="DE49">
        <f>'FAO green averages'!DE16</f>
        <v>0.54713000000000001</v>
      </c>
      <c r="DF49">
        <f>'FAO green averages'!DF16</f>
        <v>0.99880000000000002</v>
      </c>
      <c r="DG49">
        <f>'FAO green averages'!DG16</f>
        <v>0.51266999999999996</v>
      </c>
      <c r="DH49">
        <f>'FAO green averages'!DH16</f>
        <v>0.99931000000000003</v>
      </c>
      <c r="DI49">
        <f>'FAO green averages'!DI16</f>
        <v>0.87124000000000001</v>
      </c>
    </row>
    <row r="50" spans="1:113">
      <c r="A50" t="s">
        <v>226</v>
      </c>
      <c r="B50">
        <f>'FAO green averages'!B17</f>
        <v>0.99873000000000001</v>
      </c>
      <c r="C50">
        <f>'FAO green averages'!C17</f>
        <v>0.99368999999999996</v>
      </c>
      <c r="D50">
        <f>'FAO green averages'!D17</f>
        <v>0.80379999999999996</v>
      </c>
      <c r="E50">
        <f>'FAO green averages'!E17</f>
        <v>0.99626000000000003</v>
      </c>
      <c r="F50">
        <f>'FAO green averages'!F17</f>
        <v>0.56037999999999999</v>
      </c>
      <c r="G50">
        <f>'FAO green averages'!G17</f>
        <v>0.49170000000000003</v>
      </c>
      <c r="H50">
        <f>'FAO green averages'!H17</f>
        <v>0.96255999999999997</v>
      </c>
      <c r="I50">
        <f>'FAO green averages'!I17</f>
        <v>0.95926</v>
      </c>
      <c r="J50">
        <f>'FAO green averages'!J17</f>
        <v>0.81730999999999998</v>
      </c>
      <c r="K50">
        <f>'FAO green averages'!K17</f>
        <v>0.55001999999999995</v>
      </c>
      <c r="L50">
        <f>'FAO green averages'!L17</f>
        <v>0.50782000000000005</v>
      </c>
      <c r="M50">
        <f>'FAO green averages'!M17</f>
        <v>0.86739999999999995</v>
      </c>
      <c r="N50">
        <f>'FAO green averages'!N17</f>
        <v>0.51014000000000004</v>
      </c>
      <c r="O50">
        <f>'FAO green averages'!O17</f>
        <v>0.99929999999999997</v>
      </c>
      <c r="P50">
        <f>'FAO green averages'!P17</f>
        <v>0.64549000000000001</v>
      </c>
      <c r="Q50">
        <f>'FAO green averages'!Q17</f>
        <v>0.88844000000000001</v>
      </c>
      <c r="R50">
        <f>'FAO green averages'!R17</f>
        <v>0.95021</v>
      </c>
      <c r="S50">
        <f>'FAO green averages'!S17</f>
        <v>0.73538999999999999</v>
      </c>
      <c r="T50">
        <f>'FAO green averages'!T17</f>
        <v>0.87822999999999996</v>
      </c>
      <c r="U50">
        <f>'FAO green averages'!U17</f>
        <v>0.43403000000000003</v>
      </c>
      <c r="V50">
        <f>'FAO green averages'!V17</f>
        <v>0.79639000000000004</v>
      </c>
      <c r="W50">
        <f>'FAO green averages'!W17</f>
        <v>0.98614999999999997</v>
      </c>
      <c r="X50">
        <f>'FAO green averages'!X17</f>
        <v>0.95437000000000005</v>
      </c>
      <c r="Y50">
        <f>'FAO green averages'!Y17</f>
        <v>0.50058999999999998</v>
      </c>
      <c r="Z50">
        <f>'FAO green averages'!Z17</f>
        <v>0.99963999999999997</v>
      </c>
      <c r="AA50">
        <f>'FAO green averages'!AA17</f>
        <v>0.83230999999999999</v>
      </c>
      <c r="AB50">
        <f>'FAO green averages'!AB17</f>
        <v>0.94374999999999998</v>
      </c>
      <c r="AC50">
        <f>'FAO green averages'!AC17</f>
        <v>0.77088000000000001</v>
      </c>
      <c r="AD50">
        <f>'FAO green averages'!AD17</f>
        <v>0.46050000000000002</v>
      </c>
      <c r="AE50">
        <f>'FAO green averages'!AE17</f>
        <v>0.84584000000000004</v>
      </c>
      <c r="AF50">
        <f>'FAO green averages'!AF17</f>
        <v>0.64915</v>
      </c>
      <c r="AG50">
        <f>'FAO green averages'!AG17</f>
        <v>0.99851000000000001</v>
      </c>
      <c r="AH50">
        <f>'FAO green averages'!AH17</f>
        <v>0.99799000000000004</v>
      </c>
      <c r="AI50">
        <f>'FAO green averages'!AI17</f>
        <v>0.87036000000000002</v>
      </c>
      <c r="AJ50">
        <f>'FAO green averages'!AJ17</f>
        <v>0.50768000000000002</v>
      </c>
      <c r="AK50">
        <f>'FAO green averages'!AK17</f>
        <v>0.99875999999999998</v>
      </c>
      <c r="AL50">
        <f>'FAO green averages'!AL17</f>
        <v>0.87782000000000004</v>
      </c>
      <c r="AM50">
        <f>'FAO green averages'!AM17</f>
        <v>0.47241</v>
      </c>
      <c r="AN50">
        <f>'FAO green averages'!AN17</f>
        <v>0.99888999999999994</v>
      </c>
      <c r="AO50">
        <f>'FAO green averages'!AO17</f>
        <v>0.99963999999999997</v>
      </c>
      <c r="AP50">
        <f>'FAO green averages'!AP17</f>
        <v>0.99873999999999996</v>
      </c>
      <c r="AQ50">
        <f>'FAO green averages'!AQ17</f>
        <v>0.45439000000000002</v>
      </c>
      <c r="AR50">
        <f>'FAO green averages'!AR17</f>
        <v>0.78078999999999998</v>
      </c>
      <c r="AS50">
        <f>'FAO green averages'!AS17</f>
        <v>0.84053</v>
      </c>
      <c r="AT50">
        <f>'FAO green averages'!AT17</f>
        <v>0.99944</v>
      </c>
      <c r="AU50">
        <f>'FAO green averages'!AU17</f>
        <v>0.59238999999999997</v>
      </c>
      <c r="AV50">
        <f>'FAO green averages'!AV17</f>
        <v>0.55969000000000002</v>
      </c>
      <c r="AW50">
        <f>'FAO green averages'!AW17</f>
        <v>0.84840000000000004</v>
      </c>
      <c r="AX50">
        <f>'FAO green averages'!AX17</f>
        <v>0.99944999999999995</v>
      </c>
      <c r="AY50">
        <f>'FAO green averages'!AY17</f>
        <v>0.89834999999999998</v>
      </c>
      <c r="AZ50">
        <f>'FAO green averages'!AZ17</f>
        <v>0.49501000000000001</v>
      </c>
      <c r="BA50">
        <f>'FAO green averages'!BA17</f>
        <v>0.99917</v>
      </c>
      <c r="BB50">
        <f>'FAO green averages'!BB17</f>
        <v>0.99807999999999997</v>
      </c>
      <c r="BC50">
        <f>'FAO green averages'!BC17</f>
        <v>0.83142000000000005</v>
      </c>
      <c r="BD50">
        <f>'FAO green averages'!BD17</f>
        <v>0.99663999999999997</v>
      </c>
      <c r="BE50">
        <f>'FAO green averages'!BE17</f>
        <v>0.85177000000000003</v>
      </c>
      <c r="BF50">
        <f>'FAO green averages'!BF17</f>
        <v>0.46135999999999999</v>
      </c>
      <c r="BG50">
        <f>'FAO green averages'!BG17</f>
        <v>0.90493000000000001</v>
      </c>
      <c r="BH50">
        <f>'FAO green averages'!BH17</f>
        <v>0.99711000000000005</v>
      </c>
      <c r="BI50">
        <f>'FAO green averages'!BI17</f>
        <v>0.86124999999999996</v>
      </c>
      <c r="BJ50">
        <f>'FAO green averages'!BJ17</f>
        <v>0.49763000000000002</v>
      </c>
      <c r="BK50">
        <f>'FAO green averages'!BK17</f>
        <v>0.46417999999999998</v>
      </c>
      <c r="BL50">
        <f>'FAO green averages'!BL17</f>
        <v>0.99917</v>
      </c>
      <c r="BM50">
        <f>'FAO green averages'!BM17</f>
        <v>0.99917</v>
      </c>
      <c r="BN50">
        <f>'FAO green averages'!BN17</f>
        <v>0.99911000000000005</v>
      </c>
      <c r="BO50">
        <f>'FAO green averages'!BO17</f>
        <v>0.79671999999999998</v>
      </c>
      <c r="BP50">
        <f>'FAO green averages'!BP17</f>
        <v>0.86277000000000004</v>
      </c>
      <c r="BQ50">
        <f>'FAO green averages'!BQ17</f>
        <v>0.76246000000000003</v>
      </c>
      <c r="BR50">
        <f>'FAO green averages'!BR17</f>
        <v>0.41515999999999997</v>
      </c>
      <c r="BS50">
        <f>'FAO green averages'!BS17</f>
        <v>0.87600999999999996</v>
      </c>
      <c r="BT50">
        <f>'FAO green averages'!BT17</f>
        <v>0.99958000000000002</v>
      </c>
      <c r="BU50">
        <f>'FAO green averages'!BU17</f>
        <v>0.99729000000000001</v>
      </c>
      <c r="BV50">
        <f>'FAO green averages'!BV17</f>
        <v>0.54923999999999995</v>
      </c>
      <c r="BW50">
        <f>'FAO green averages'!BW17</f>
        <v>0.99933000000000005</v>
      </c>
      <c r="BX50">
        <f>'FAO green averages'!BX17</f>
        <v>0.99933000000000005</v>
      </c>
      <c r="BY50">
        <f>'FAO green averages'!BY17</f>
        <v>0.84414</v>
      </c>
      <c r="BZ50">
        <f>'FAO green averages'!BZ17</f>
        <v>0.99917</v>
      </c>
      <c r="CA50">
        <f>'FAO green averages'!CA17</f>
        <v>0.99741999999999997</v>
      </c>
      <c r="CB50">
        <f>'FAO green averages'!CB17</f>
        <v>0.54425999999999997</v>
      </c>
      <c r="CC50">
        <f>'FAO green averages'!CC17</f>
        <v>0.78403999999999996</v>
      </c>
      <c r="CD50">
        <f>'FAO green averages'!CD17</f>
        <v>0.99933000000000005</v>
      </c>
      <c r="CE50">
        <f>'FAO green averages'!CE17</f>
        <v>0.88117999999999996</v>
      </c>
      <c r="CF50">
        <f>'FAO green averages'!CF17</f>
        <v>0.76665000000000005</v>
      </c>
      <c r="CG50">
        <f>'FAO green averages'!CG17</f>
        <v>0.45382</v>
      </c>
      <c r="CH50">
        <f>'FAO green averages'!CH17</f>
        <v>0.51817000000000002</v>
      </c>
      <c r="CI50">
        <f>'FAO green averages'!CI17</f>
        <v>0.42312</v>
      </c>
      <c r="CJ50">
        <f>'FAO green averages'!CJ17</f>
        <v>0.99856999999999996</v>
      </c>
      <c r="CK50">
        <f>'FAO green averages'!CK17</f>
        <v>0.82076000000000005</v>
      </c>
      <c r="CL50">
        <f>'FAO green averages'!CL17</f>
        <v>0.99938000000000005</v>
      </c>
      <c r="CM50">
        <f>'FAO green averages'!CM17</f>
        <v>0.84794000000000003</v>
      </c>
      <c r="CN50">
        <f>'FAO green averages'!CN17</f>
        <v>0.59072999999999998</v>
      </c>
      <c r="CO50">
        <f>'FAO green averages'!CO17</f>
        <v>0.98463999999999996</v>
      </c>
      <c r="CP50">
        <f>'FAO green averages'!CP17</f>
        <v>0.81106999999999996</v>
      </c>
      <c r="CQ50">
        <f>'FAO green averages'!CQ17</f>
        <v>0.84757000000000005</v>
      </c>
      <c r="CR50">
        <f>'FAO green averages'!CR17</f>
        <v>0.99931999999999999</v>
      </c>
      <c r="CS50">
        <f>'FAO green averages'!CS17</f>
        <v>0.9536</v>
      </c>
      <c r="CT50">
        <f>'FAO green averages'!CT17</f>
        <v>0.52937000000000001</v>
      </c>
      <c r="CU50">
        <f>'FAO green averages'!CU17</f>
        <v>0.99929999999999997</v>
      </c>
      <c r="CV50">
        <f>'FAO green averages'!CV17</f>
        <v>0.99704000000000004</v>
      </c>
      <c r="CW50">
        <f>'FAO green averages'!CW17</f>
        <v>0.86638000000000004</v>
      </c>
      <c r="CX50">
        <f>'FAO green averages'!CX17</f>
        <v>0.92240999999999995</v>
      </c>
      <c r="CY50">
        <f>'FAO green averages'!CY17</f>
        <v>0.81721999999999995</v>
      </c>
      <c r="CZ50">
        <f>'FAO green averages'!CZ17</f>
        <v>0.54384999999999994</v>
      </c>
      <c r="DA50">
        <f>'FAO green averages'!DA17</f>
        <v>0.84136999999999995</v>
      </c>
      <c r="DB50">
        <f>'FAO green averages'!DB17</f>
        <v>0.99919000000000002</v>
      </c>
      <c r="DC50">
        <f>'FAO green averages'!DC17</f>
        <v>0.50905999999999996</v>
      </c>
      <c r="DD50">
        <f>'FAO green averages'!DD17</f>
        <v>0.81025999999999998</v>
      </c>
      <c r="DE50">
        <f>'FAO green averages'!DE17</f>
        <v>0.48809999999999998</v>
      </c>
      <c r="DF50">
        <f>'FAO green averages'!DF17</f>
        <v>0.64892000000000005</v>
      </c>
      <c r="DG50">
        <f>'FAO green averages'!DG17</f>
        <v>0.89298</v>
      </c>
      <c r="DH50">
        <f>'FAO green averages'!DH17</f>
        <v>0.99965999999999999</v>
      </c>
      <c r="DI50">
        <f>'FAO green averages'!DI17</f>
        <v>0.89573999999999998</v>
      </c>
    </row>
    <row r="51" spans="1:113">
      <c r="A51" t="s">
        <v>227</v>
      </c>
      <c r="B51">
        <f>'FAO green averages'!B18</f>
        <v>0.95630999999999999</v>
      </c>
      <c r="C51">
        <f>'FAO green averages'!C18</f>
        <v>0.95599000000000001</v>
      </c>
      <c r="D51">
        <f>'FAO green averages'!D18</f>
        <v>0.65937000000000001</v>
      </c>
      <c r="E51">
        <f>'FAO green averages'!E18</f>
        <v>0.96025000000000005</v>
      </c>
      <c r="F51">
        <f>'FAO green averages'!F18</f>
        <v>0.40078999999999998</v>
      </c>
      <c r="G51">
        <f>'FAO green averages'!G18</f>
        <v>0.34132000000000001</v>
      </c>
      <c r="H51">
        <f>'FAO green averages'!H18</f>
        <v>0.80201</v>
      </c>
      <c r="I51">
        <f>'FAO green averages'!I18</f>
        <v>0.89046999999999998</v>
      </c>
      <c r="J51">
        <f>'FAO green averages'!J18</f>
        <v>0.89990000000000003</v>
      </c>
      <c r="K51">
        <f>'FAO green averages'!K18</f>
        <v>0.57601999999999998</v>
      </c>
      <c r="L51">
        <f>'FAO green averages'!L18</f>
        <v>0.41483999999999999</v>
      </c>
      <c r="M51">
        <f>'FAO green averages'!M18</f>
        <v>0.81242000000000003</v>
      </c>
      <c r="N51">
        <f>'FAO green averages'!N18</f>
        <v>0.50534999999999997</v>
      </c>
      <c r="O51">
        <f>'FAO green averages'!O18</f>
        <v>0.99795999999999996</v>
      </c>
      <c r="P51">
        <f>'FAO green averages'!P18</f>
        <v>0.67040999999999995</v>
      </c>
      <c r="Q51">
        <f>'FAO green averages'!Q18</f>
        <v>0.68366000000000005</v>
      </c>
      <c r="R51">
        <f>'FAO green averages'!R18</f>
        <v>0.89768999999999999</v>
      </c>
      <c r="S51">
        <f>'FAO green averages'!S18</f>
        <v>0.48908000000000001</v>
      </c>
      <c r="T51">
        <f>'FAO green averages'!T18</f>
        <v>0.84126000000000001</v>
      </c>
      <c r="U51">
        <f>'FAO green averages'!U18</f>
        <v>0.39900999999999998</v>
      </c>
      <c r="V51">
        <f>'FAO green averages'!V18</f>
        <v>0.63690999999999998</v>
      </c>
      <c r="W51">
        <f>'FAO green averages'!W18</f>
        <v>0.99636999999999998</v>
      </c>
      <c r="X51">
        <f>'FAO green averages'!X18</f>
        <v>0.91493999999999998</v>
      </c>
      <c r="Y51">
        <f>'FAO green averages'!Y18</f>
        <v>0.55130999999999997</v>
      </c>
      <c r="Z51">
        <f>'FAO green averages'!Z18</f>
        <v>0.99856</v>
      </c>
      <c r="AA51">
        <f>'FAO green averages'!AA18</f>
        <v>0.81418999999999997</v>
      </c>
      <c r="AB51">
        <f>'FAO green averages'!AB18</f>
        <v>0.90359999999999996</v>
      </c>
      <c r="AC51">
        <f>'FAO green averages'!AC18</f>
        <v>0.84724999999999995</v>
      </c>
      <c r="AD51">
        <f>'FAO green averages'!AD18</f>
        <v>0.30624000000000001</v>
      </c>
      <c r="AE51">
        <f>'FAO green averages'!AE18</f>
        <v>0.68123999999999996</v>
      </c>
      <c r="AF51">
        <f>'FAO green averages'!AF18</f>
        <v>0.52583999999999997</v>
      </c>
      <c r="AG51">
        <f>'FAO green averages'!AG18</f>
        <v>0.95535999999999999</v>
      </c>
      <c r="AH51">
        <f>'FAO green averages'!AH18</f>
        <v>0.99036000000000002</v>
      </c>
      <c r="AI51">
        <f>'FAO green averages'!AI18</f>
        <v>0.84806000000000004</v>
      </c>
      <c r="AJ51">
        <f>'FAO green averages'!AJ18</f>
        <v>0.33011000000000001</v>
      </c>
      <c r="AK51">
        <f>'FAO green averages'!AK18</f>
        <v>0.95428999999999997</v>
      </c>
      <c r="AL51">
        <f>'FAO green averages'!AL18</f>
        <v>0.63439999999999996</v>
      </c>
      <c r="AM51">
        <f>'FAO green averages'!AM18</f>
        <v>0.31069000000000002</v>
      </c>
      <c r="AN51">
        <f>'FAO green averages'!AN18</f>
        <v>0.95179000000000002</v>
      </c>
      <c r="AO51">
        <f>'FAO green averages'!AO18</f>
        <v>0.99714999999999998</v>
      </c>
      <c r="AP51">
        <f>'FAO green averages'!AP18</f>
        <v>0.95748999999999995</v>
      </c>
      <c r="AQ51">
        <f>'FAO green averages'!AQ18</f>
        <v>0.41536000000000001</v>
      </c>
      <c r="AR51">
        <f>'FAO green averages'!AR18</f>
        <v>0.37591999999999998</v>
      </c>
      <c r="AS51">
        <f>'FAO green averages'!AS18</f>
        <v>0.64241999999999999</v>
      </c>
      <c r="AT51">
        <f>'FAO green averages'!AT18</f>
        <v>0.99765999999999999</v>
      </c>
      <c r="AU51">
        <f>'FAO green averages'!AU18</f>
        <v>0.51037999999999994</v>
      </c>
      <c r="AV51">
        <f>'FAO green averages'!AV18</f>
        <v>0.50041999999999998</v>
      </c>
      <c r="AW51">
        <f>'FAO green averages'!AW18</f>
        <v>0.65995999999999999</v>
      </c>
      <c r="AX51">
        <f>'FAO green averages'!AX18</f>
        <v>0.99819999999999998</v>
      </c>
      <c r="AY51">
        <f>'FAO green averages'!AY18</f>
        <v>0.91430999999999996</v>
      </c>
      <c r="AZ51">
        <f>'FAO green averages'!AZ18</f>
        <v>0.37369999999999998</v>
      </c>
      <c r="BA51">
        <f>'FAO green averages'!BA18</f>
        <v>0.99775000000000003</v>
      </c>
      <c r="BB51">
        <f>'FAO green averages'!BB18</f>
        <v>0.96092999999999995</v>
      </c>
      <c r="BC51">
        <f>'FAO green averages'!BC18</f>
        <v>0.81625999999999999</v>
      </c>
      <c r="BD51">
        <f>'FAO green averages'!BD18</f>
        <v>0.97363999999999995</v>
      </c>
      <c r="BE51">
        <f>'FAO green averages'!BE18</f>
        <v>0.72177999999999998</v>
      </c>
      <c r="BF51">
        <f>'FAO green averages'!BF18</f>
        <v>0.28427999999999998</v>
      </c>
      <c r="BG51">
        <f>'FAO green averages'!BG18</f>
        <v>0.88678000000000001</v>
      </c>
      <c r="BH51">
        <f>'FAO green averages'!BH18</f>
        <v>0.95435999999999999</v>
      </c>
      <c r="BI51">
        <f>'FAO green averages'!BI18</f>
        <v>0.90752999999999995</v>
      </c>
      <c r="BJ51">
        <f>'FAO green averages'!BJ18</f>
        <v>0.24693000000000001</v>
      </c>
      <c r="BK51">
        <f>'FAO green averages'!BK18</f>
        <v>0.41918</v>
      </c>
      <c r="BL51">
        <f>'FAO green averages'!BL18</f>
        <v>0.99739999999999995</v>
      </c>
      <c r="BM51">
        <f>'FAO green averages'!BM18</f>
        <v>0.99739999999999995</v>
      </c>
      <c r="BN51">
        <f>'FAO green averages'!BN18</f>
        <v>0.96782999999999997</v>
      </c>
      <c r="BO51">
        <f>'FAO green averages'!BO18</f>
        <v>0.51037999999999994</v>
      </c>
      <c r="BP51">
        <f>'FAO green averages'!BP18</f>
        <v>0.68910000000000005</v>
      </c>
      <c r="BQ51">
        <f>'FAO green averages'!BQ18</f>
        <v>0.41676000000000002</v>
      </c>
      <c r="BR51">
        <f>'FAO green averages'!BR18</f>
        <v>0.17619000000000001</v>
      </c>
      <c r="BS51">
        <f>'FAO green averages'!BS18</f>
        <v>0.68242000000000003</v>
      </c>
      <c r="BT51">
        <f>'FAO green averages'!BT18</f>
        <v>0.99704000000000004</v>
      </c>
      <c r="BU51">
        <f>'FAO green averages'!BU18</f>
        <v>0.97021999999999997</v>
      </c>
      <c r="BV51">
        <f>'FAO green averages'!BV18</f>
        <v>0.35792000000000002</v>
      </c>
      <c r="BW51">
        <f>'FAO green averages'!BW18</f>
        <v>0.99802999999999997</v>
      </c>
      <c r="BX51">
        <f>'FAO green averages'!BX18</f>
        <v>0.99802999999999997</v>
      </c>
      <c r="BY51">
        <f>'FAO green averages'!BY18</f>
        <v>0.76707999999999998</v>
      </c>
      <c r="BZ51">
        <f>'FAO green averages'!BZ18</f>
        <v>0.99800999999999995</v>
      </c>
      <c r="CA51">
        <f>'FAO green averages'!CA18</f>
        <v>0.95311999999999997</v>
      </c>
      <c r="CB51">
        <f>'FAO green averages'!CB18</f>
        <v>0.45556000000000002</v>
      </c>
      <c r="CC51">
        <f>'FAO green averages'!CC18</f>
        <v>0.58338000000000001</v>
      </c>
      <c r="CD51">
        <f>'FAO green averages'!CD18</f>
        <v>0.99795999999999996</v>
      </c>
      <c r="CE51">
        <f>'FAO green averages'!CE18</f>
        <v>0.62212000000000001</v>
      </c>
      <c r="CF51">
        <f>'FAO green averages'!CF18</f>
        <v>0.60553000000000001</v>
      </c>
      <c r="CG51">
        <f>'FAO green averages'!CG18</f>
        <v>0.27162999999999998</v>
      </c>
      <c r="CH51">
        <f>'FAO green averages'!CH18</f>
        <v>0.42072999999999999</v>
      </c>
      <c r="CI51">
        <f>'FAO green averages'!CI18</f>
        <v>0.27559</v>
      </c>
      <c r="CJ51">
        <f>'FAO green averages'!CJ18</f>
        <v>0.99670000000000003</v>
      </c>
      <c r="CK51">
        <f>'FAO green averages'!CK18</f>
        <v>0.56423999999999996</v>
      </c>
      <c r="CL51">
        <f>'FAO green averages'!CL18</f>
        <v>0.99860000000000004</v>
      </c>
      <c r="CM51">
        <f>'FAO green averages'!CM18</f>
        <v>0.61919000000000002</v>
      </c>
      <c r="CN51">
        <f>'FAO green averages'!CN18</f>
        <v>0.56616</v>
      </c>
      <c r="CO51">
        <f>'FAO green averages'!CO18</f>
        <v>0.98772000000000004</v>
      </c>
      <c r="CP51">
        <f>'FAO green averages'!CP18</f>
        <v>0.60729</v>
      </c>
      <c r="CQ51">
        <f>'FAO green averages'!CQ18</f>
        <v>0.73607</v>
      </c>
      <c r="CR51">
        <f>'FAO green averages'!CR18</f>
        <v>0.99909000000000003</v>
      </c>
      <c r="CS51">
        <f>'FAO green averages'!CS18</f>
        <v>0.94708000000000003</v>
      </c>
      <c r="CT51">
        <f>'FAO green averages'!CT18</f>
        <v>0.39179000000000003</v>
      </c>
      <c r="CU51">
        <f>'FAO green averages'!CU18</f>
        <v>0.99761999999999995</v>
      </c>
      <c r="CV51">
        <f>'FAO green averages'!CV18</f>
        <v>0.89825999999999995</v>
      </c>
      <c r="CW51">
        <f>'FAO green averages'!CW18</f>
        <v>0.67498999999999998</v>
      </c>
      <c r="CX51">
        <f>'FAO green averages'!CX18</f>
        <v>0.86070999999999998</v>
      </c>
      <c r="CY51">
        <f>'FAO green averages'!CY18</f>
        <v>0.64568000000000003</v>
      </c>
      <c r="CZ51">
        <f>'FAO green averages'!CZ18</f>
        <v>0.42022999999999999</v>
      </c>
      <c r="DA51">
        <f>'FAO green averages'!DA18</f>
        <v>0.69691000000000003</v>
      </c>
      <c r="DB51">
        <f>'FAO green averages'!DB18</f>
        <v>0.998</v>
      </c>
      <c r="DC51">
        <f>'FAO green averages'!DC18</f>
        <v>0.45240000000000002</v>
      </c>
      <c r="DD51">
        <f>'FAO green averages'!DD18</f>
        <v>0.58684999999999998</v>
      </c>
      <c r="DE51">
        <f>'FAO green averages'!DE18</f>
        <v>0.41087000000000001</v>
      </c>
      <c r="DF51">
        <f>'FAO green averages'!DF18</f>
        <v>0.97038999999999997</v>
      </c>
      <c r="DG51">
        <f>'FAO green averages'!DG18</f>
        <v>0.66771000000000003</v>
      </c>
      <c r="DH51">
        <f>'FAO green averages'!DH18</f>
        <v>0.99768999999999997</v>
      </c>
      <c r="DI51">
        <f>'FAO green averages'!DI18</f>
        <v>0.85209999999999997</v>
      </c>
    </row>
    <row r="52" spans="1:113">
      <c r="A52" t="s">
        <v>228</v>
      </c>
      <c r="B52">
        <f>'FAO green averages'!B19</f>
        <v>8.5571000000000005E-14</v>
      </c>
      <c r="C52">
        <f>'FAO green averages'!C19</f>
        <v>-3.2210000000000002E-14</v>
      </c>
      <c r="D52">
        <f>'FAO green averages'!D19</f>
        <v>4.6287000000000003E-13</v>
      </c>
      <c r="E52">
        <f>'FAO green averages'!E19</f>
        <v>-2.7690000000000001E-13</v>
      </c>
      <c r="F52">
        <f>'FAO green averages'!F19</f>
        <v>7.0919000000000003E-13</v>
      </c>
      <c r="G52">
        <f>'FAO green averages'!G19</f>
        <v>-1.9916000000000001E-13</v>
      </c>
      <c r="H52">
        <f>'FAO green averages'!H19</f>
        <v>-7.2487999999999996E-14</v>
      </c>
      <c r="I52">
        <f>'FAO green averages'!I19</f>
        <v>1.0365000000000001E-13</v>
      </c>
      <c r="J52">
        <f>'FAO green averages'!J19</f>
        <v>-2.9438E-13</v>
      </c>
      <c r="K52">
        <f>'FAO green averages'!K19</f>
        <v>-3.7364999999999998E-13</v>
      </c>
      <c r="L52">
        <f>'FAO green averages'!L19</f>
        <v>1.7788E-13</v>
      </c>
      <c r="M52">
        <f>'FAO green averages'!M19</f>
        <v>7.9240999999999995E-15</v>
      </c>
      <c r="N52">
        <f>'FAO green averages'!N19</f>
        <v>3.9590999999999998E-13</v>
      </c>
      <c r="O52">
        <f>'FAO green averages'!O19</f>
        <v>1.1415E-13</v>
      </c>
      <c r="P52">
        <f>'FAO green averages'!P19</f>
        <v>2.9745999999999998E-13</v>
      </c>
      <c r="Q52">
        <f>'FAO green averages'!Q19</f>
        <v>4.1407999999999999E-13</v>
      </c>
      <c r="R52">
        <f>'FAO green averages'!R19</f>
        <v>-4.7757999999999997E-13</v>
      </c>
      <c r="S52">
        <f>'FAO green averages'!S19</f>
        <v>-3.0231E-13</v>
      </c>
      <c r="T52">
        <f>'FAO green averages'!T19</f>
        <v>-1.0024E-13</v>
      </c>
      <c r="U52">
        <f>'FAO green averages'!U19</f>
        <v>4.7670999999999997E-14</v>
      </c>
      <c r="V52">
        <f>'FAO green averages'!V19</f>
        <v>-2.3444999999999998E-13</v>
      </c>
      <c r="W52">
        <f>'FAO green averages'!W19</f>
        <v>7.5349999999999997E-13</v>
      </c>
      <c r="X52">
        <f>'FAO green averages'!X19</f>
        <v>5.1646999999999997E-14</v>
      </c>
      <c r="Y52">
        <f>'FAO green averages'!Y19</f>
        <v>1.8467000000000001E-13</v>
      </c>
      <c r="Z52">
        <f>'FAO green averages'!Z19</f>
        <v>3.8081999999999999E-13</v>
      </c>
      <c r="AA52">
        <f>'FAO green averages'!AA19</f>
        <v>-1.9047E-13</v>
      </c>
      <c r="AB52">
        <f>'FAO green averages'!AB19</f>
        <v>-3.0194000000000002E-13</v>
      </c>
      <c r="AC52">
        <f>'FAO green averages'!AC19</f>
        <v>7.7249999999999999E-14</v>
      </c>
      <c r="AD52">
        <f>'FAO green averages'!AD19</f>
        <v>-1.628E-13</v>
      </c>
      <c r="AE52">
        <f>'FAO green averages'!AE19</f>
        <v>-3.8358999999999997E-14</v>
      </c>
      <c r="AF52">
        <f>'FAO green averages'!AF19</f>
        <v>3.4899000000000001E-13</v>
      </c>
      <c r="AG52">
        <f>'FAO green averages'!AG19</f>
        <v>-2.3595999999999999E-13</v>
      </c>
      <c r="AH52">
        <f>'FAO green averages'!AH19</f>
        <v>-8.4728000000000003E-14</v>
      </c>
      <c r="AI52">
        <f>'FAO green averages'!AI19</f>
        <v>1.7281999999999999E-13</v>
      </c>
      <c r="AJ52">
        <f>'FAO green averages'!AJ19</f>
        <v>-3.2398E-14</v>
      </c>
      <c r="AK52">
        <f>'FAO green averages'!AK19</f>
        <v>3.8292E-14</v>
      </c>
      <c r="AL52">
        <f>'FAO green averages'!AL19</f>
        <v>2.1648E-13</v>
      </c>
      <c r="AM52">
        <f>'FAO green averages'!AM19</f>
        <v>1.9289E-13</v>
      </c>
      <c r="AN52">
        <f>'FAO green averages'!AN19</f>
        <v>1.9064000000000001E-13</v>
      </c>
      <c r="AO52">
        <f>'FAO green averages'!AO19</f>
        <v>-3.1886999999999998E-13</v>
      </c>
      <c r="AP52">
        <f>'FAO green averages'!AP19</f>
        <v>2.5997E-13</v>
      </c>
      <c r="AQ52">
        <f>'FAO green averages'!AQ19</f>
        <v>-1.0164E-13</v>
      </c>
      <c r="AR52">
        <f>'FAO green averages'!AR19</f>
        <v>-2.0029999999999999E-13</v>
      </c>
      <c r="AS52">
        <f>'FAO green averages'!AS19</f>
        <v>-1.1468E-13</v>
      </c>
      <c r="AT52">
        <f>'FAO green averages'!AT19</f>
        <v>8.4353999999999998E-15</v>
      </c>
      <c r="AU52">
        <f>'FAO green averages'!AU19</f>
        <v>-1.9668999999999999E-13</v>
      </c>
      <c r="AV52">
        <f>'FAO green averages'!AV19</f>
        <v>-1.4725E-13</v>
      </c>
      <c r="AW52">
        <f>'FAO green averages'!AW19</f>
        <v>-2.3156E-14</v>
      </c>
      <c r="AX52">
        <f>'FAO green averages'!AX19</f>
        <v>-2.9253999999999998E-13</v>
      </c>
      <c r="AY52">
        <f>'FAO green averages'!AY19</f>
        <v>1.1883000000000001E-13</v>
      </c>
      <c r="AZ52">
        <f>'FAO green averages'!AZ19</f>
        <v>6.7043999999999997E-14</v>
      </c>
      <c r="BA52">
        <f>'FAO green averages'!BA19</f>
        <v>-2.7678000000000001E-13</v>
      </c>
      <c r="BB52">
        <f>'FAO green averages'!BB19</f>
        <v>2.9775999999999999E-13</v>
      </c>
      <c r="BC52">
        <f>'FAO green averages'!BC19</f>
        <v>-3.8883999999999999E-13</v>
      </c>
      <c r="BD52">
        <f>'FAO green averages'!BD19</f>
        <v>-1.0653999999999999E-15</v>
      </c>
      <c r="BE52">
        <f>'FAO green averages'!BE19</f>
        <v>3.2647999999999999E-14</v>
      </c>
      <c r="BF52">
        <f>'FAO green averages'!BF19</f>
        <v>-1.4346E-13</v>
      </c>
      <c r="BG52">
        <f>'FAO green averages'!BG19</f>
        <v>-2.6967E-13</v>
      </c>
      <c r="BH52">
        <f>'FAO green averages'!BH19</f>
        <v>9.6887000000000002E-14</v>
      </c>
      <c r="BI52">
        <f>'FAO green averages'!BI19</f>
        <v>-2.0682E-13</v>
      </c>
      <c r="BJ52">
        <f>'FAO green averages'!BJ19</f>
        <v>-6.3188999999999997E-14</v>
      </c>
      <c r="BK52">
        <f>'FAO green averages'!BK19</f>
        <v>2.6057000000000002E-13</v>
      </c>
      <c r="BL52">
        <f>'FAO green averages'!BL19</f>
        <v>-1.9646E-13</v>
      </c>
      <c r="BM52">
        <f>'FAO green averages'!BM19</f>
        <v>-1.8713000000000001E-13</v>
      </c>
      <c r="BN52">
        <f>'FAO green averages'!BN19</f>
        <v>1.4998999999999999E-14</v>
      </c>
      <c r="BO52">
        <f>'FAO green averages'!BO19</f>
        <v>2.2391999999999999E-13</v>
      </c>
      <c r="BP52">
        <f>'FAO green averages'!BP19</f>
        <v>1.8248999999999999E-13</v>
      </c>
      <c r="BQ52">
        <f>'FAO green averages'!BQ19</f>
        <v>-1.8987999999999999E-13</v>
      </c>
      <c r="BR52">
        <f>'FAO green averages'!BR19</f>
        <v>-2.7157000000000002E-13</v>
      </c>
      <c r="BS52">
        <f>'FAO green averages'!BS19</f>
        <v>5.1490999999999997E-13</v>
      </c>
      <c r="BT52">
        <f>'FAO green averages'!BT19</f>
        <v>3.7518999999999999E-13</v>
      </c>
      <c r="BU52">
        <f>'FAO green averages'!BU19</f>
        <v>1.7545999999999999E-13</v>
      </c>
      <c r="BV52">
        <f>'FAO green averages'!BV19</f>
        <v>-1.5459E-13</v>
      </c>
      <c r="BW52">
        <f>'FAO green averages'!BW19</f>
        <v>-1.3062999999999999E-13</v>
      </c>
      <c r="BX52">
        <f>'FAO green averages'!BX19</f>
        <v>-1.8201E-13</v>
      </c>
      <c r="BY52">
        <f>'FAO green averages'!BY19</f>
        <v>5.1313999999999997E-13</v>
      </c>
      <c r="BZ52">
        <f>'FAO green averages'!BZ19</f>
        <v>-4.0375000000000002E-13</v>
      </c>
      <c r="CA52">
        <f>'FAO green averages'!CA19</f>
        <v>1.8904E-13</v>
      </c>
      <c r="CB52">
        <f>'FAO green averages'!CB19</f>
        <v>-4.6030999999999997E-14</v>
      </c>
      <c r="CC52">
        <f>'FAO green averages'!CC19</f>
        <v>-7.7481999999999995E-14</v>
      </c>
      <c r="CD52">
        <f>'FAO green averages'!CD19</f>
        <v>-2.2839E-13</v>
      </c>
      <c r="CE52">
        <f>'FAO green averages'!CE19</f>
        <v>1.6423E-13</v>
      </c>
      <c r="CF52">
        <f>'FAO green averages'!CF19</f>
        <v>-2.4214000000000002E-13</v>
      </c>
      <c r="CG52">
        <f>'FAO green averages'!CG19</f>
        <v>1.0926000000000001E-13</v>
      </c>
      <c r="CH52">
        <f>'FAO green averages'!CH19</f>
        <v>-2.6932000000000001E-13</v>
      </c>
      <c r="CI52">
        <f>'FAO green averages'!CI19</f>
        <v>9.0672E-14</v>
      </c>
      <c r="CJ52">
        <f>'FAO green averages'!CJ19</f>
        <v>9.6914999999999996E-14</v>
      </c>
      <c r="CK52">
        <f>'FAO green averages'!CK19</f>
        <v>1.0746E-13</v>
      </c>
      <c r="CL52">
        <f>'FAO green averages'!CL19</f>
        <v>1.6070000000000001E-13</v>
      </c>
      <c r="CM52">
        <f>'FAO green averages'!CM19</f>
        <v>-3.4295000000000002E-13</v>
      </c>
      <c r="CN52">
        <f>'FAO green averages'!CN19</f>
        <v>3.6710000000000002E-14</v>
      </c>
      <c r="CO52">
        <f>'FAO green averages'!CO19</f>
        <v>8.3044000000000004E-14</v>
      </c>
      <c r="CP52">
        <f>'FAO green averages'!CP19</f>
        <v>-8.1857000000000001E-14</v>
      </c>
      <c r="CQ52">
        <f>'FAO green averages'!CQ19</f>
        <v>3.4269999999999999E-13</v>
      </c>
      <c r="CR52">
        <f>'FAO green averages'!CR19</f>
        <v>-1.2089E-13</v>
      </c>
      <c r="CS52">
        <f>'FAO green averages'!CS19</f>
        <v>1.6706E-13</v>
      </c>
      <c r="CT52">
        <f>'FAO green averages'!CT19</f>
        <v>5.1738999999999998E-13</v>
      </c>
      <c r="CU52">
        <f>'FAO green averages'!CU19</f>
        <v>-2.2345999999999999E-13</v>
      </c>
      <c r="CV52">
        <f>'FAO green averages'!CV19</f>
        <v>-9.6336999999999994E-14</v>
      </c>
      <c r="CW52">
        <f>'FAO green averages'!CW19</f>
        <v>4.3759000000000001E-13</v>
      </c>
      <c r="CX52">
        <f>'FAO green averages'!CX19</f>
        <v>1.6739000000000001E-13</v>
      </c>
      <c r="CY52">
        <f>'FAO green averages'!CY19</f>
        <v>-3.7736999999999999E-13</v>
      </c>
      <c r="CZ52">
        <f>'FAO green averages'!CZ19</f>
        <v>4.4567999999999998E-13</v>
      </c>
      <c r="DA52">
        <f>'FAO green averages'!DA19</f>
        <v>1.9817E-13</v>
      </c>
      <c r="DB52">
        <f>'FAO green averages'!DB19</f>
        <v>7.0277000000000002E-14</v>
      </c>
      <c r="DC52">
        <f>'FAO green averages'!DC19</f>
        <v>1.7222E-13</v>
      </c>
      <c r="DD52">
        <f>'FAO green averages'!DD19</f>
        <v>-2.0654999999999999E-13</v>
      </c>
      <c r="DE52" t="str">
        <f>'FAO green averages'!DE19</f>
        <v>NaN</v>
      </c>
      <c r="DF52">
        <f>'FAO green averages'!DF19</f>
        <v>-3.6515000000000001E-13</v>
      </c>
      <c r="DG52">
        <f>'FAO green averages'!DG19</f>
        <v>3.1821000000000001E-13</v>
      </c>
      <c r="DH52">
        <f>'FAO green averages'!DH19</f>
        <v>8.2225999999999997E-13</v>
      </c>
      <c r="DI52">
        <f>'FAO green averages'!DI19</f>
        <v>1.7760999999999999E-13</v>
      </c>
    </row>
    <row r="53" spans="1:113">
      <c r="A53" t="s">
        <v>229</v>
      </c>
      <c r="B53">
        <f>'FAO green averages'!B20</f>
        <v>-4.0138999999999997E-14</v>
      </c>
      <c r="C53">
        <f>'FAO green averages'!C20</f>
        <v>-2.5798999999999999E-13</v>
      </c>
      <c r="D53">
        <f>'FAO green averages'!D20</f>
        <v>-7.0958999999999998E-14</v>
      </c>
      <c r="E53">
        <f>'FAO green averages'!E20</f>
        <v>-7.8373999999999998E-14</v>
      </c>
      <c r="F53">
        <f>'FAO green averages'!F20</f>
        <v>-9.4352999999999999E-14</v>
      </c>
      <c r="G53">
        <f>'FAO green averages'!G20</f>
        <v>7.5887999999999999E-14</v>
      </c>
      <c r="H53">
        <f>'FAO green averages'!H20</f>
        <v>7.7108000000000006E-14</v>
      </c>
      <c r="I53">
        <f>'FAO green averages'!I20</f>
        <v>2.7225999999999999E-14</v>
      </c>
      <c r="J53">
        <f>'FAO green averages'!J20</f>
        <v>-2.6529000000000002E-13</v>
      </c>
      <c r="K53">
        <f>'FAO green averages'!K20</f>
        <v>-2.4323E-14</v>
      </c>
      <c r="L53">
        <f>'FAO green averages'!L20</f>
        <v>7.372E-14</v>
      </c>
      <c r="M53">
        <f>'FAO green averages'!M20</f>
        <v>3.5981000000000001E-13</v>
      </c>
      <c r="N53">
        <f>'FAO green averages'!N20</f>
        <v>3.0420000000000001E-13</v>
      </c>
      <c r="O53">
        <f>'FAO green averages'!O20</f>
        <v>1.5598000000000001E-13</v>
      </c>
      <c r="P53">
        <f>'FAO green averages'!P20</f>
        <v>-1.1421999999999999E-13</v>
      </c>
      <c r="Q53">
        <f>'FAO green averages'!Q20</f>
        <v>-8.3242E-14</v>
      </c>
      <c r="R53">
        <f>'FAO green averages'!R20</f>
        <v>-1.6731E-13</v>
      </c>
      <c r="S53">
        <f>'FAO green averages'!S20</f>
        <v>2.0817000000000001E-13</v>
      </c>
      <c r="T53">
        <f>'FAO green averages'!T20</f>
        <v>-1.0622E-13</v>
      </c>
      <c r="U53">
        <f>'FAO green averages'!U20</f>
        <v>-9.9322E-16</v>
      </c>
      <c r="V53">
        <f>'FAO green averages'!V20</f>
        <v>-8.7851999999999993E-15</v>
      </c>
      <c r="W53">
        <f>'FAO green averages'!W20</f>
        <v>2.2879E-14</v>
      </c>
      <c r="X53">
        <f>'FAO green averages'!X20</f>
        <v>6.2147000000000003E-14</v>
      </c>
      <c r="Y53">
        <f>'FAO green averages'!Y20</f>
        <v>1.063E-13</v>
      </c>
      <c r="Z53">
        <f>'FAO green averages'!Z20</f>
        <v>1.2850000000000001E-13</v>
      </c>
      <c r="AA53">
        <f>'FAO green averages'!AA20</f>
        <v>-2.7979999999999998E-13</v>
      </c>
      <c r="AB53">
        <f>'FAO green averages'!AB20</f>
        <v>-5.7811000000000005E-14</v>
      </c>
      <c r="AC53">
        <f>'FAO green averages'!AC20</f>
        <v>2.7455999999999999E-13</v>
      </c>
      <c r="AD53">
        <f>'FAO green averages'!AD20</f>
        <v>-5.7056999999999996E-13</v>
      </c>
      <c r="AE53">
        <f>'FAO green averages'!AE20</f>
        <v>-4.5810000000000001E-15</v>
      </c>
      <c r="AF53">
        <f>'FAO green averages'!AF20</f>
        <v>3.7505E-13</v>
      </c>
      <c r="AG53">
        <f>'FAO green averages'!AG20</f>
        <v>4.4991999999999999E-14</v>
      </c>
      <c r="AH53">
        <f>'FAO green averages'!AH20</f>
        <v>4.8243000000000001E-14</v>
      </c>
      <c r="AI53">
        <f>'FAO green averages'!AI20</f>
        <v>1.2046999999999999E-13</v>
      </c>
      <c r="AJ53">
        <f>'FAO green averages'!AJ20</f>
        <v>-5.4313999999999997E-14</v>
      </c>
      <c r="AK53">
        <f>'FAO green averages'!AK20</f>
        <v>-1.5528999999999999E-13</v>
      </c>
      <c r="AL53">
        <f>'FAO green averages'!AL20</f>
        <v>3.1304000000000002E-14</v>
      </c>
      <c r="AM53">
        <f>'FAO green averages'!AM20</f>
        <v>-1.5091000000000001E-13</v>
      </c>
      <c r="AN53">
        <f>'FAO green averages'!AN20</f>
        <v>-3.1128999999999999E-14</v>
      </c>
      <c r="AO53">
        <f>'FAO green averages'!AO20</f>
        <v>6.4291000000000006E-14</v>
      </c>
      <c r="AP53">
        <f>'FAO green averages'!AP20</f>
        <v>1.2873999999999999E-13</v>
      </c>
      <c r="AQ53">
        <f>'FAO green averages'!AQ20</f>
        <v>-1.7388000000000001E-13</v>
      </c>
      <c r="AR53">
        <f>'FAO green averages'!AR20</f>
        <v>-4.7236000000000003E-14</v>
      </c>
      <c r="AS53">
        <f>'FAO green averages'!AS20</f>
        <v>-8.2384999999999994E-14</v>
      </c>
      <c r="AT53">
        <f>'FAO green averages'!AT20</f>
        <v>-1.49E-13</v>
      </c>
      <c r="AU53">
        <f>'FAO green averages'!AU20</f>
        <v>4.8910000000000003E-14</v>
      </c>
      <c r="AV53">
        <f>'FAO green averages'!AV20</f>
        <v>1.0707E-13</v>
      </c>
      <c r="AW53">
        <f>'FAO green averages'!AW20</f>
        <v>1.2789E-13</v>
      </c>
      <c r="AX53">
        <f>'FAO green averages'!AX20</f>
        <v>1.6790999999999999E-13</v>
      </c>
      <c r="AY53">
        <f>'FAO green averages'!AY20</f>
        <v>2.2105E-13</v>
      </c>
      <c r="AZ53">
        <f>'FAO green averages'!AZ20</f>
        <v>3.7857999999999999E-13</v>
      </c>
      <c r="BA53">
        <f>'FAO green averages'!BA20</f>
        <v>1.9415000000000001E-13</v>
      </c>
      <c r="BB53">
        <f>'FAO green averages'!BB20</f>
        <v>-1.8171E-14</v>
      </c>
      <c r="BC53">
        <f>'FAO green averages'!BC20</f>
        <v>8.5818999999999998E-14</v>
      </c>
      <c r="BD53">
        <f>'FAO green averages'!BD20</f>
        <v>1.2845E-13</v>
      </c>
      <c r="BE53">
        <f>'FAO green averages'!BE20</f>
        <v>-3.2256000000000002E-15</v>
      </c>
      <c r="BF53">
        <f>'FAO green averages'!BF20</f>
        <v>-8.4640000000000006E-14</v>
      </c>
      <c r="BG53">
        <f>'FAO green averages'!BG20</f>
        <v>-2.7387000000000002E-13</v>
      </c>
      <c r="BH53">
        <f>'FAO green averages'!BH20</f>
        <v>2.0065000000000001E-13</v>
      </c>
      <c r="BI53">
        <f>'FAO green averages'!BI20</f>
        <v>-2.5183E-13</v>
      </c>
      <c r="BJ53">
        <f>'FAO green averages'!BJ20</f>
        <v>8.5024E-14</v>
      </c>
      <c r="BK53">
        <f>'FAO green averages'!BK20</f>
        <v>1.9261E-13</v>
      </c>
      <c r="BL53">
        <f>'FAO green averages'!BL20</f>
        <v>3.0539000000000002E-13</v>
      </c>
      <c r="BM53">
        <f>'FAO green averages'!BM20</f>
        <v>3.3915999999999999E-13</v>
      </c>
      <c r="BN53">
        <f>'FAO green averages'!BN20</f>
        <v>1.4768000000000001E-13</v>
      </c>
      <c r="BO53">
        <f>'FAO green averages'!BO20</f>
        <v>3.6096000000000001E-13</v>
      </c>
      <c r="BP53">
        <f>'FAO green averages'!BP20</f>
        <v>-2.1090000000000002E-14</v>
      </c>
      <c r="BQ53">
        <f>'FAO green averages'!BQ20</f>
        <v>-1.1965999999999999E-13</v>
      </c>
      <c r="BR53">
        <f>'FAO green averages'!BR20</f>
        <v>1.4831E-13</v>
      </c>
      <c r="BS53">
        <f>'FAO green averages'!BS20</f>
        <v>-2.7091E-13</v>
      </c>
      <c r="BT53">
        <f>'FAO green averages'!BT20</f>
        <v>2.9008999999999998E-14</v>
      </c>
      <c r="BU53">
        <f>'FAO green averages'!BU20</f>
        <v>-6.1532999999999994E-14</v>
      </c>
      <c r="BV53">
        <f>'FAO green averages'!BV20</f>
        <v>-1.4213E-13</v>
      </c>
      <c r="BW53">
        <f>'FAO green averages'!BW20</f>
        <v>-8.5408000000000006E-14</v>
      </c>
      <c r="BX53">
        <f>'FAO green averages'!BX20</f>
        <v>1.1853999999999999E-13</v>
      </c>
      <c r="BY53">
        <f>'FAO green averages'!BY20</f>
        <v>2.9339000000000001E-14</v>
      </c>
      <c r="BZ53">
        <f>'FAO green averages'!BZ20</f>
        <v>-1.0968000000000001E-13</v>
      </c>
      <c r="CA53">
        <f>'FAO green averages'!CA20</f>
        <v>9.6108000000000001E-14</v>
      </c>
      <c r="CB53">
        <f>'FAO green averages'!CB20</f>
        <v>3.4817999999999997E-14</v>
      </c>
      <c r="CC53">
        <f>'FAO green averages'!CC20</f>
        <v>8.6252000000000004E-14</v>
      </c>
      <c r="CD53">
        <f>'FAO green averages'!CD20</f>
        <v>2.7984E-13</v>
      </c>
      <c r="CE53">
        <f>'FAO green averages'!CE20</f>
        <v>3.2938000000000003E-14</v>
      </c>
      <c r="CF53">
        <f>'FAO green averages'!CF20</f>
        <v>3.5807000000000001E-13</v>
      </c>
      <c r="CG53">
        <f>'FAO green averages'!CG20</f>
        <v>-3.6852999999999998E-14</v>
      </c>
      <c r="CH53">
        <f>'FAO green averages'!CH20</f>
        <v>5.2696E-14</v>
      </c>
      <c r="CI53">
        <f>'FAO green averages'!CI20</f>
        <v>-5.7184999999999998E-14</v>
      </c>
      <c r="CJ53">
        <f>'FAO green averages'!CJ20</f>
        <v>2.3918000000000001E-14</v>
      </c>
      <c r="CK53">
        <f>'FAO green averages'!CK20</f>
        <v>-6.9675000000000004E-14</v>
      </c>
      <c r="CL53">
        <f>'FAO green averages'!CL20</f>
        <v>1.8689999999999999E-13</v>
      </c>
      <c r="CM53">
        <f>'FAO green averages'!CM20</f>
        <v>3.3300000000000001E-14</v>
      </c>
      <c r="CN53">
        <f>'FAO green averages'!CN20</f>
        <v>1.2847000000000001E-13</v>
      </c>
      <c r="CO53">
        <f>'FAO green averages'!CO20</f>
        <v>-2.1996E-13</v>
      </c>
      <c r="CP53">
        <f>'FAO green averages'!CP20</f>
        <v>2.6924000000000002E-13</v>
      </c>
      <c r="CQ53">
        <f>'FAO green averages'!CQ20</f>
        <v>2.7920999999999999E-14</v>
      </c>
      <c r="CR53">
        <f>'FAO green averages'!CR20</f>
        <v>6.4482E-14</v>
      </c>
      <c r="CS53">
        <f>'FAO green averages'!CS20</f>
        <v>-1.1453000000000001E-14</v>
      </c>
      <c r="CT53">
        <f>'FAO green averages'!CT20</f>
        <v>-2.8878000000000001E-13</v>
      </c>
      <c r="CU53">
        <f>'FAO green averages'!CU20</f>
        <v>-2.8167E-13</v>
      </c>
      <c r="CV53">
        <f>'FAO green averages'!CV20</f>
        <v>1.1405E-13</v>
      </c>
      <c r="CW53">
        <f>'FAO green averages'!CW20</f>
        <v>-3.2520000000000002E-13</v>
      </c>
      <c r="CX53">
        <f>'FAO green averages'!CX20</f>
        <v>1.4163999999999999E-13</v>
      </c>
      <c r="CY53">
        <f>'FAO green averages'!CY20</f>
        <v>2.6935000000000001E-13</v>
      </c>
      <c r="CZ53">
        <f>'FAO green averages'!CZ20</f>
        <v>3.1051999999999997E-14</v>
      </c>
      <c r="DA53">
        <f>'FAO green averages'!DA20</f>
        <v>-8.1468999999999996E-14</v>
      </c>
      <c r="DB53">
        <f>'FAO green averages'!DB20</f>
        <v>-3.1357E-13</v>
      </c>
      <c r="DC53">
        <f>'FAO green averages'!DC20</f>
        <v>7.3114999999999999E-14</v>
      </c>
      <c r="DD53">
        <f>'FAO green averages'!DD20</f>
        <v>2.1299000000000002E-14</v>
      </c>
      <c r="DE53" t="str">
        <f>'FAO green averages'!DE20</f>
        <v>NaN</v>
      </c>
      <c r="DF53">
        <f>'FAO green averages'!DF20</f>
        <v>6.1649999999999998E-15</v>
      </c>
      <c r="DG53">
        <f>'FAO green averages'!DG20</f>
        <v>-2.5449000000000002E-14</v>
      </c>
      <c r="DH53">
        <f>'FAO green averages'!DH20</f>
        <v>3.9678E-13</v>
      </c>
      <c r="DI53">
        <f>'FAO green averages'!DI20</f>
        <v>-1.2239999999999999E-13</v>
      </c>
    </row>
    <row r="54" spans="1:113">
      <c r="A54" t="s">
        <v>230</v>
      </c>
      <c r="B54">
        <f>'FAO green averages'!B21</f>
        <v>0.96201999999999999</v>
      </c>
      <c r="C54">
        <f>'FAO green averages'!C21</f>
        <v>0.97826999999999997</v>
      </c>
      <c r="D54">
        <f>'FAO green averages'!D21</f>
        <v>0.96814</v>
      </c>
      <c r="E54">
        <f>'FAO green averages'!E21</f>
        <v>0.93539000000000005</v>
      </c>
      <c r="F54">
        <f>'FAO green averages'!F21</f>
        <v>0.98241999999999996</v>
      </c>
      <c r="G54">
        <f>'FAO green averages'!G21</f>
        <v>0.98617999999999995</v>
      </c>
      <c r="H54">
        <f>'FAO green averages'!H21</f>
        <v>0.91803999999999997</v>
      </c>
      <c r="I54">
        <f>'FAO green averages'!I21</f>
        <v>0.98402000000000001</v>
      </c>
      <c r="J54">
        <f>'FAO green averages'!J21</f>
        <v>0.95726999999999995</v>
      </c>
      <c r="K54">
        <f>'FAO green averages'!K21</f>
        <v>0.97245000000000004</v>
      </c>
      <c r="L54">
        <f>'FAO green averages'!L21</f>
        <v>0.97933000000000003</v>
      </c>
      <c r="M54">
        <f>'FAO green averages'!M21</f>
        <v>0.96480999999999995</v>
      </c>
      <c r="N54">
        <f>'FAO green averages'!N21</f>
        <v>0.98548999999999998</v>
      </c>
      <c r="O54">
        <f>'FAO green averages'!O21</f>
        <v>0.99543000000000004</v>
      </c>
      <c r="P54">
        <f>'FAO green averages'!P21</f>
        <v>0.96438000000000001</v>
      </c>
      <c r="Q54">
        <f>'FAO green averages'!Q21</f>
        <v>0.95779000000000003</v>
      </c>
      <c r="R54">
        <f>'FAO green averages'!R21</f>
        <v>0.98899999999999999</v>
      </c>
      <c r="S54">
        <f>'FAO green averages'!S21</f>
        <v>0.95413999999999999</v>
      </c>
      <c r="T54">
        <f>'FAO green averages'!T21</f>
        <v>0.97394999999999998</v>
      </c>
      <c r="U54">
        <f>'FAO green averages'!U21</f>
        <v>0.97899000000000003</v>
      </c>
      <c r="V54">
        <f>'FAO green averages'!V21</f>
        <v>0.92747999999999997</v>
      </c>
      <c r="W54">
        <f>'FAO green averages'!W21</f>
        <v>0.99451000000000001</v>
      </c>
      <c r="X54">
        <f>'FAO green averages'!X21</f>
        <v>0.97999000000000003</v>
      </c>
      <c r="Y54">
        <f>'FAO green averages'!Y21</f>
        <v>0.97728000000000004</v>
      </c>
      <c r="Z54">
        <f>'FAO green averages'!Z21</f>
        <v>0.99434999999999996</v>
      </c>
      <c r="AA54">
        <f>'FAO green averages'!AA21</f>
        <v>0.95965999999999996</v>
      </c>
      <c r="AB54">
        <f>'FAO green averages'!AB21</f>
        <v>0.99626000000000003</v>
      </c>
      <c r="AC54">
        <f>'FAO green averages'!AC21</f>
        <v>0.98368999999999995</v>
      </c>
      <c r="AD54">
        <f>'FAO green averages'!AD21</f>
        <v>0.96499000000000001</v>
      </c>
      <c r="AE54">
        <f>'FAO green averages'!AE21</f>
        <v>0.96518999999999999</v>
      </c>
      <c r="AF54">
        <f>'FAO green averages'!AF21</f>
        <v>0.98509999999999998</v>
      </c>
      <c r="AG54">
        <f>'FAO green averages'!AG21</f>
        <v>0.94362999999999997</v>
      </c>
      <c r="AH54">
        <f>'FAO green averages'!AH21</f>
        <v>0.97655999999999998</v>
      </c>
      <c r="AI54">
        <f>'FAO green averages'!AI21</f>
        <v>0.98380999999999996</v>
      </c>
      <c r="AJ54">
        <f>'FAO green averages'!AJ21</f>
        <v>0.93379999999999996</v>
      </c>
      <c r="AK54">
        <f>'FAO green averages'!AK21</f>
        <v>0.95345999999999997</v>
      </c>
      <c r="AL54">
        <f>'FAO green averages'!AL21</f>
        <v>0.98219000000000001</v>
      </c>
      <c r="AM54">
        <f>'FAO green averages'!AM21</f>
        <v>0.95330000000000004</v>
      </c>
      <c r="AN54">
        <f>'FAO green averages'!AN21</f>
        <v>0.94618000000000002</v>
      </c>
      <c r="AO54">
        <f>'FAO green averages'!AO21</f>
        <v>0.99267000000000005</v>
      </c>
      <c r="AP54">
        <f>'FAO green averages'!AP21</f>
        <v>0.96255000000000002</v>
      </c>
      <c r="AQ54">
        <f>'FAO green averages'!AQ21</f>
        <v>0.93657999999999997</v>
      </c>
      <c r="AR54">
        <f>'FAO green averages'!AR21</f>
        <v>0.98187000000000002</v>
      </c>
      <c r="AS54">
        <f>'FAO green averages'!AS21</f>
        <v>0.91230999999999995</v>
      </c>
      <c r="AT54">
        <f>'FAO green averages'!AT21</f>
        <v>0.99146000000000001</v>
      </c>
      <c r="AU54">
        <f>'FAO green averages'!AU21</f>
        <v>0.99065000000000003</v>
      </c>
      <c r="AV54">
        <f>'FAO green averages'!AV21</f>
        <v>0.97160999999999997</v>
      </c>
      <c r="AW54">
        <f>'FAO green averages'!AW21</f>
        <v>0.95896999999999999</v>
      </c>
      <c r="AX54">
        <f>'FAO green averages'!AX21</f>
        <v>0.99399999999999999</v>
      </c>
      <c r="AY54">
        <f>'FAO green averages'!AY21</f>
        <v>0.97918000000000005</v>
      </c>
      <c r="AZ54">
        <f>'FAO green averages'!AZ21</f>
        <v>0.99465999999999999</v>
      </c>
      <c r="BA54">
        <f>'FAO green averages'!BA21</f>
        <v>0.99380999999999997</v>
      </c>
      <c r="BB54">
        <f>'FAO green averages'!BB21</f>
        <v>0.95138</v>
      </c>
      <c r="BC54">
        <f>'FAO green averages'!BC21</f>
        <v>0.94918999999999998</v>
      </c>
      <c r="BD54">
        <f>'FAO green averages'!BD21</f>
        <v>0.92027999999999999</v>
      </c>
      <c r="BE54">
        <f>'FAO green averages'!BE21</f>
        <v>0.98975999999999997</v>
      </c>
      <c r="BF54">
        <f>'FAO green averages'!BF21</f>
        <v>0.94693000000000005</v>
      </c>
      <c r="BG54">
        <f>'FAO green averages'!BG21</f>
        <v>0.95462999999999998</v>
      </c>
      <c r="BH54">
        <f>'FAO green averages'!BH21</f>
        <v>0.94669000000000003</v>
      </c>
      <c r="BI54">
        <f>'FAO green averages'!BI21</f>
        <v>0.98211000000000004</v>
      </c>
      <c r="BJ54">
        <f>'FAO green averages'!BJ21</f>
        <v>0.98418000000000005</v>
      </c>
      <c r="BK54">
        <f>'FAO green averages'!BK21</f>
        <v>0.90739999999999998</v>
      </c>
      <c r="BL54">
        <f>'FAO green averages'!BL21</f>
        <v>0.99580000000000002</v>
      </c>
      <c r="BM54">
        <f>'FAO green averages'!BM21</f>
        <v>0.99580000000000002</v>
      </c>
      <c r="BN54">
        <f>'FAO green averages'!BN21</f>
        <v>0.94603000000000004</v>
      </c>
      <c r="BO54">
        <f>'FAO green averages'!BO21</f>
        <v>0.96731</v>
      </c>
      <c r="BP54">
        <f>'FAO green averages'!BP21</f>
        <v>0.97341999999999995</v>
      </c>
      <c r="BQ54">
        <f>'FAO green averages'!BQ21</f>
        <v>0.98063</v>
      </c>
      <c r="BR54">
        <f>'FAO green averages'!BR21</f>
        <v>0.96262999999999999</v>
      </c>
      <c r="BS54">
        <f>'FAO green averages'!BS21</f>
        <v>0.94969000000000003</v>
      </c>
      <c r="BT54">
        <f>'FAO green averages'!BT21</f>
        <v>0.99443999999999999</v>
      </c>
      <c r="BU54">
        <f>'FAO green averages'!BU21</f>
        <v>0.95047000000000004</v>
      </c>
      <c r="BV54">
        <f>'FAO green averages'!BV21</f>
        <v>0.96269000000000005</v>
      </c>
      <c r="BW54">
        <f>'FAO green averages'!BW21</f>
        <v>0.99446999999999997</v>
      </c>
      <c r="BX54">
        <f>'FAO green averages'!BX21</f>
        <v>0.99446999999999997</v>
      </c>
      <c r="BY54">
        <f>'FAO green averages'!BY21</f>
        <v>0.88268000000000002</v>
      </c>
      <c r="BZ54">
        <f>'FAO green averages'!BZ21</f>
        <v>0.99590000000000001</v>
      </c>
      <c r="CA54">
        <f>'FAO green averages'!CA21</f>
        <v>0.96526000000000001</v>
      </c>
      <c r="CB54">
        <f>'FAO green averages'!CB21</f>
        <v>0.98638999999999999</v>
      </c>
      <c r="CC54">
        <f>'FAO green averages'!CC21</f>
        <v>0.99217</v>
      </c>
      <c r="CD54">
        <f>'FAO green averages'!CD21</f>
        <v>0.99446000000000001</v>
      </c>
      <c r="CE54">
        <f>'FAO green averages'!CE21</f>
        <v>0.95877000000000001</v>
      </c>
      <c r="CF54">
        <f>'FAO green averages'!CF21</f>
        <v>0.98914000000000002</v>
      </c>
      <c r="CG54">
        <f>'FAO green averages'!CG21</f>
        <v>0.97504999999999997</v>
      </c>
      <c r="CH54">
        <f>'FAO green averages'!CH21</f>
        <v>0.98043999999999998</v>
      </c>
      <c r="CI54">
        <f>'FAO green averages'!CI21</f>
        <v>0.91039999999999999</v>
      </c>
      <c r="CJ54">
        <f>'FAO green averages'!CJ21</f>
        <v>0.97743999999999998</v>
      </c>
      <c r="CK54">
        <f>'FAO green averages'!CK21</f>
        <v>0.94642999999999999</v>
      </c>
      <c r="CL54">
        <f>'FAO green averages'!CL21</f>
        <v>0.99178999999999995</v>
      </c>
      <c r="CM54">
        <f>'FAO green averages'!CM21</f>
        <v>0.98097000000000001</v>
      </c>
      <c r="CN54">
        <f>'FAO green averages'!CN21</f>
        <v>0.95887999999999995</v>
      </c>
      <c r="CO54">
        <f>'FAO green averages'!CO21</f>
        <v>0.99316000000000004</v>
      </c>
      <c r="CP54">
        <f>'FAO green averages'!CP21</f>
        <v>0.92498999999999998</v>
      </c>
      <c r="CQ54">
        <f>'FAO green averages'!CQ21</f>
        <v>0.94876000000000005</v>
      </c>
      <c r="CR54">
        <f>'FAO green averages'!CR21</f>
        <v>0.99531000000000003</v>
      </c>
      <c r="CS54">
        <f>'FAO green averages'!CS21</f>
        <v>0.97994000000000003</v>
      </c>
      <c r="CT54">
        <f>'FAO green averages'!CT21</f>
        <v>0.96714999999999995</v>
      </c>
      <c r="CU54">
        <f>'FAO green averages'!CU21</f>
        <v>0.99390999999999996</v>
      </c>
      <c r="CV54">
        <f>'FAO green averages'!CV21</f>
        <v>0.93049000000000004</v>
      </c>
      <c r="CW54">
        <f>'FAO green averages'!CW21</f>
        <v>0.97826000000000002</v>
      </c>
      <c r="CX54">
        <f>'FAO green averages'!CX21</f>
        <v>0.98924999999999996</v>
      </c>
      <c r="CY54">
        <f>'FAO green averages'!CY21</f>
        <v>0.95674999999999999</v>
      </c>
      <c r="CZ54">
        <f>'FAO green averages'!CZ21</f>
        <v>0.98245000000000005</v>
      </c>
      <c r="DA54">
        <f>'FAO green averages'!DA21</f>
        <v>0.94691999999999998</v>
      </c>
      <c r="DB54">
        <f>'FAO green averages'!DB21</f>
        <v>0.98699999999999999</v>
      </c>
      <c r="DC54">
        <f>'FAO green averages'!DC21</f>
        <v>0.98523000000000005</v>
      </c>
      <c r="DD54">
        <f>'FAO green averages'!DD21</f>
        <v>0.98611000000000004</v>
      </c>
      <c r="DE54">
        <f>'FAO green averages'!DE21</f>
        <v>0.96979000000000004</v>
      </c>
      <c r="DF54">
        <f>'FAO green averages'!DF21</f>
        <v>0.98072000000000004</v>
      </c>
      <c r="DG54">
        <f>'FAO green averages'!DG21</f>
        <v>0.96667999999999998</v>
      </c>
      <c r="DH54">
        <f>'FAO green averages'!DH21</f>
        <v>0.99416000000000004</v>
      </c>
      <c r="DI54">
        <f>'FAO green averages'!DI21</f>
        <v>0.97801000000000005</v>
      </c>
    </row>
    <row r="55" spans="1:113">
      <c r="A55" t="s">
        <v>231</v>
      </c>
      <c r="B55">
        <f>'FAO green averages'!B22</f>
        <v>0.98999000000000004</v>
      </c>
      <c r="C55">
        <f>'FAO green averages'!C22</f>
        <v>0.97082999999999997</v>
      </c>
      <c r="D55">
        <f>'FAO green averages'!D22</f>
        <v>0.96125000000000005</v>
      </c>
      <c r="E55">
        <f>'FAO green averages'!E22</f>
        <v>0.99539999999999995</v>
      </c>
      <c r="F55">
        <f>'FAO green averages'!F22</f>
        <v>0.94047000000000003</v>
      </c>
      <c r="G55">
        <f>'FAO green averages'!G22</f>
        <v>0.93757999999999997</v>
      </c>
      <c r="H55">
        <f>'FAO green averages'!H22</f>
        <v>0.98085</v>
      </c>
      <c r="I55">
        <f>'FAO green averages'!I22</f>
        <v>0.97597999999999996</v>
      </c>
      <c r="J55">
        <f>'FAO green averages'!J22</f>
        <v>0.96174000000000004</v>
      </c>
      <c r="K55">
        <f>'FAO green averages'!K22</f>
        <v>0.95782</v>
      </c>
      <c r="L55">
        <f>'FAO green averages'!L22</f>
        <v>0.94821999999999995</v>
      </c>
      <c r="M55">
        <f>'FAO green averages'!M22</f>
        <v>0.94596999999999998</v>
      </c>
      <c r="N55">
        <f>'FAO green averages'!N22</f>
        <v>0.96384000000000003</v>
      </c>
      <c r="O55">
        <f>'FAO green averages'!O22</f>
        <v>0.99956</v>
      </c>
      <c r="P55">
        <f>'FAO green averages'!P22</f>
        <v>0.97226000000000001</v>
      </c>
      <c r="Q55">
        <f>'FAO green averages'!Q22</f>
        <v>0.93891999999999998</v>
      </c>
      <c r="R55">
        <f>'FAO green averages'!R22</f>
        <v>0.98377999999999999</v>
      </c>
      <c r="S55">
        <f>'FAO green averages'!S22</f>
        <v>0.95201000000000002</v>
      </c>
      <c r="T55">
        <f>'FAO green averages'!T22</f>
        <v>0.95126999999999995</v>
      </c>
      <c r="U55">
        <f>'FAO green averages'!U22</f>
        <v>0.95352000000000003</v>
      </c>
      <c r="V55">
        <f>'FAO green averages'!V22</f>
        <v>0.94806999999999997</v>
      </c>
      <c r="W55">
        <f>'FAO green averages'!W22</f>
        <v>0.99768000000000001</v>
      </c>
      <c r="X55">
        <f>'FAO green averages'!X22</f>
        <v>0.96987999999999996</v>
      </c>
      <c r="Y55">
        <f>'FAO green averages'!Y22</f>
        <v>0.97463999999999995</v>
      </c>
      <c r="Z55">
        <f>'FAO green averages'!Z22</f>
        <v>0.99775000000000003</v>
      </c>
      <c r="AA55">
        <f>'FAO green averages'!AA22</f>
        <v>0.96204000000000001</v>
      </c>
      <c r="AB55">
        <f>'FAO green averages'!AB22</f>
        <v>0.99750000000000005</v>
      </c>
      <c r="AC55">
        <f>'FAO green averages'!AC22</f>
        <v>0.96521000000000001</v>
      </c>
      <c r="AD55">
        <f>'FAO green averages'!AD22</f>
        <v>0.96352000000000004</v>
      </c>
      <c r="AE55">
        <f>'FAO green averages'!AE22</f>
        <v>0.94089999999999996</v>
      </c>
      <c r="AF55">
        <f>'FAO green averages'!AF22</f>
        <v>0.95760999999999996</v>
      </c>
      <c r="AG55">
        <f>'FAO green averages'!AG22</f>
        <v>0.98824000000000001</v>
      </c>
      <c r="AH55">
        <f>'FAO green averages'!AH22</f>
        <v>0.99885999999999997</v>
      </c>
      <c r="AI55">
        <f>'FAO green averages'!AI22</f>
        <v>0.94689999999999996</v>
      </c>
      <c r="AJ55">
        <f>'FAO green averages'!AJ22</f>
        <v>0.95804999999999996</v>
      </c>
      <c r="AK55">
        <f>'FAO green averages'!AK22</f>
        <v>0.98943999999999999</v>
      </c>
      <c r="AL55">
        <f>'FAO green averages'!AL22</f>
        <v>0.93733</v>
      </c>
      <c r="AM55">
        <f>'FAO green averages'!AM22</f>
        <v>0.95828999999999998</v>
      </c>
      <c r="AN55">
        <f>'FAO green averages'!AN22</f>
        <v>0.98839999999999995</v>
      </c>
      <c r="AO55">
        <f>'FAO green averages'!AO22</f>
        <v>0.99002999999999997</v>
      </c>
      <c r="AP55">
        <f>'FAO green averages'!AP22</f>
        <v>0.99168000000000001</v>
      </c>
      <c r="AQ55">
        <f>'FAO green averages'!AQ22</f>
        <v>0.92898000000000003</v>
      </c>
      <c r="AR55">
        <f>'FAO green averages'!AR22</f>
        <v>0.96196000000000004</v>
      </c>
      <c r="AS55">
        <f>'FAO green averages'!AS22</f>
        <v>0.93191000000000002</v>
      </c>
      <c r="AT55">
        <f>'FAO green averages'!AT22</f>
        <v>0.99966999999999995</v>
      </c>
      <c r="AU55">
        <f>'FAO green averages'!AU22</f>
        <v>0.94893000000000005</v>
      </c>
      <c r="AV55">
        <f>'FAO green averages'!AV22</f>
        <v>0.96328999999999998</v>
      </c>
      <c r="AW55">
        <f>'FAO green averages'!AW22</f>
        <v>0.94318999999999997</v>
      </c>
      <c r="AX55">
        <f>'FAO green averages'!AX22</f>
        <v>0.99834999999999996</v>
      </c>
      <c r="AY55">
        <f>'FAO green averages'!AY22</f>
        <v>0.97028999999999999</v>
      </c>
      <c r="AZ55">
        <f>'FAO green averages'!AZ22</f>
        <v>0.97233000000000003</v>
      </c>
      <c r="BA55">
        <f>'FAO green averages'!BA22</f>
        <v>0.99924999999999997</v>
      </c>
      <c r="BB55">
        <f>'FAO green averages'!BB22</f>
        <v>0.97862000000000005</v>
      </c>
      <c r="BC55">
        <f>'FAO green averages'!BC22</f>
        <v>0.96953999999999996</v>
      </c>
      <c r="BD55">
        <f>'FAO green averages'!BD22</f>
        <v>0.98316000000000003</v>
      </c>
      <c r="BE55">
        <f>'FAO green averages'!BE22</f>
        <v>0.94255</v>
      </c>
      <c r="BF55">
        <f>'FAO green averages'!BF22</f>
        <v>0.96052999999999999</v>
      </c>
      <c r="BG55">
        <f>'FAO green averages'!BG22</f>
        <v>0.97626999999999997</v>
      </c>
      <c r="BH55">
        <f>'FAO green averages'!BH22</f>
        <v>0.99805999999999995</v>
      </c>
      <c r="BI55">
        <f>'FAO green averages'!BI22</f>
        <v>0.97499999999999998</v>
      </c>
      <c r="BJ55">
        <f>'FAO green averages'!BJ22</f>
        <v>0.93794</v>
      </c>
      <c r="BK55">
        <f>'FAO green averages'!BK22</f>
        <v>0.97614999999999996</v>
      </c>
      <c r="BL55">
        <f>'FAO green averages'!BL22</f>
        <v>0.99990999999999997</v>
      </c>
      <c r="BM55">
        <f>'FAO green averages'!BM22</f>
        <v>0.99990999999999997</v>
      </c>
      <c r="BN55">
        <f>'FAO green averages'!BN22</f>
        <v>0.99670000000000003</v>
      </c>
      <c r="BO55">
        <f>'FAO green averages'!BO22</f>
        <v>0.95601999999999998</v>
      </c>
      <c r="BP55">
        <f>'FAO green averages'!BP22</f>
        <v>0.93466000000000005</v>
      </c>
      <c r="BQ55">
        <f>'FAO green averages'!BQ22</f>
        <v>0.92747999999999997</v>
      </c>
      <c r="BR55">
        <f>'FAO green averages'!BR22</f>
        <v>0.95694000000000001</v>
      </c>
      <c r="BS55">
        <f>'FAO green averages'!BS22</f>
        <v>0.94079999999999997</v>
      </c>
      <c r="BT55">
        <f>'FAO green averages'!BT22</f>
        <v>0.99987000000000004</v>
      </c>
      <c r="BU55">
        <f>'FAO green averages'!BU22</f>
        <v>0.97767000000000004</v>
      </c>
      <c r="BV55">
        <f>'FAO green averages'!BV22</f>
        <v>0.96235999999999999</v>
      </c>
      <c r="BW55">
        <f>'FAO green averages'!BW22</f>
        <v>0.99758999999999998</v>
      </c>
      <c r="BX55">
        <f>'FAO green averages'!BX22</f>
        <v>0.99758999999999998</v>
      </c>
      <c r="BY55">
        <f>'FAO green averages'!BY22</f>
        <v>0.95918999999999999</v>
      </c>
      <c r="BZ55">
        <f>'FAO green averages'!BZ22</f>
        <v>0.99919999999999998</v>
      </c>
      <c r="CA55">
        <f>'FAO green averages'!CA22</f>
        <v>0.9748</v>
      </c>
      <c r="CB55">
        <f>'FAO green averages'!CB22</f>
        <v>0.95904</v>
      </c>
      <c r="CC55">
        <f>'FAO green averages'!CC22</f>
        <v>0.95191000000000003</v>
      </c>
      <c r="CD55">
        <f>'FAO green averages'!CD22</f>
        <v>0.99878</v>
      </c>
      <c r="CE55">
        <f>'FAO green averages'!CE22</f>
        <v>0.94403000000000004</v>
      </c>
      <c r="CF55">
        <f>'FAO green averages'!CF22</f>
        <v>0.96309999999999996</v>
      </c>
      <c r="CG55">
        <f>'FAO green averages'!CG22</f>
        <v>0.96145000000000003</v>
      </c>
      <c r="CH55">
        <f>'FAO green averages'!CH22</f>
        <v>0.94569999999999999</v>
      </c>
      <c r="CI55">
        <f>'FAO green averages'!CI22</f>
        <v>0.97867000000000004</v>
      </c>
      <c r="CJ55">
        <f>'FAO green averages'!CJ22</f>
        <v>0.99970999999999999</v>
      </c>
      <c r="CK55">
        <f>'FAO green averages'!CK22</f>
        <v>0.93042000000000002</v>
      </c>
      <c r="CL55">
        <f>'FAO green averages'!CL22</f>
        <v>0.99985000000000002</v>
      </c>
      <c r="CM55">
        <f>'FAO green averages'!CM22</f>
        <v>0.94055999999999995</v>
      </c>
      <c r="CN55">
        <f>'FAO green averages'!CN22</f>
        <v>0.96523000000000003</v>
      </c>
      <c r="CO55">
        <f>'FAO green averages'!CO22</f>
        <v>0.98707</v>
      </c>
      <c r="CP55">
        <f>'FAO green averages'!CP22</f>
        <v>0.96316999999999997</v>
      </c>
      <c r="CQ55">
        <f>'FAO green averages'!CQ22</f>
        <v>0.93789</v>
      </c>
      <c r="CR55">
        <f>'FAO green averages'!CR22</f>
        <v>0.99980000000000002</v>
      </c>
      <c r="CS55">
        <f>'FAO green averages'!CS22</f>
        <v>0.96309999999999996</v>
      </c>
      <c r="CT55">
        <f>'FAO green averages'!CT22</f>
        <v>0.96733000000000002</v>
      </c>
      <c r="CU55">
        <f>'FAO green averages'!CU22</f>
        <v>0.99995000000000001</v>
      </c>
      <c r="CV55">
        <f>'FAO green averages'!CV22</f>
        <v>0.97592999999999996</v>
      </c>
      <c r="CW55">
        <f>'FAO green averages'!CW22</f>
        <v>0.94625000000000004</v>
      </c>
      <c r="CX55">
        <f>'FAO green averages'!CX22</f>
        <v>0.98228000000000004</v>
      </c>
      <c r="CY55">
        <f>'FAO green averages'!CY22</f>
        <v>0.95828000000000002</v>
      </c>
      <c r="CZ55">
        <f>'FAO green averages'!CZ22</f>
        <v>0.94032000000000004</v>
      </c>
      <c r="DA55">
        <f>'FAO green averages'!DA22</f>
        <v>0.91969000000000001</v>
      </c>
      <c r="DB55">
        <f>'FAO green averages'!DB22</f>
        <v>0.99760000000000004</v>
      </c>
      <c r="DC55">
        <f>'FAO green averages'!DC22</f>
        <v>0.94567999999999997</v>
      </c>
      <c r="DD55">
        <f>'FAO green averages'!DD22</f>
        <v>0.93476999999999999</v>
      </c>
      <c r="DE55">
        <f>'FAO green averages'!DE22</f>
        <v>0.97780999999999996</v>
      </c>
      <c r="DF55">
        <f>'FAO green averages'!DF22</f>
        <v>0.99256</v>
      </c>
      <c r="DG55">
        <f>'FAO green averages'!DG22</f>
        <v>0.94567999999999997</v>
      </c>
      <c r="DH55">
        <f>'FAO green averages'!DH22</f>
        <v>0.99946000000000002</v>
      </c>
      <c r="DI55">
        <f>'FAO green averages'!DI22</f>
        <v>0.96697</v>
      </c>
    </row>
    <row r="56" spans="1:113">
      <c r="A56" t="s">
        <v>235</v>
      </c>
      <c r="B56">
        <f>'FAO green averages'!B23</f>
        <v>-1</v>
      </c>
      <c r="C56">
        <f>'FAO green averages'!C23</f>
        <v>1</v>
      </c>
      <c r="D56">
        <f>'FAO green averages'!D23</f>
        <v>-1</v>
      </c>
      <c r="E56">
        <f>'FAO green averages'!E23</f>
        <v>-1</v>
      </c>
      <c r="F56">
        <f>'FAO green averages'!F23</f>
        <v>1</v>
      </c>
      <c r="G56">
        <f>'FAO green averages'!G23</f>
        <v>1</v>
      </c>
      <c r="H56">
        <f>'FAO green averages'!H23</f>
        <v>1</v>
      </c>
      <c r="I56">
        <f>'FAO green averages'!I23</f>
        <v>1</v>
      </c>
      <c r="J56">
        <f>'FAO green averages'!J23</f>
        <v>1</v>
      </c>
      <c r="K56">
        <f>'FAO green averages'!K23</f>
        <v>1</v>
      </c>
      <c r="L56">
        <f>'FAO green averages'!L23</f>
        <v>-1</v>
      </c>
      <c r="M56">
        <f>'FAO green averages'!M23</f>
        <v>1</v>
      </c>
      <c r="N56">
        <f>'FAO green averages'!N23</f>
        <v>-1</v>
      </c>
      <c r="O56">
        <f>'FAO green averages'!O23</f>
        <v>1</v>
      </c>
      <c r="P56">
        <f>'FAO green averages'!P23</f>
        <v>1</v>
      </c>
      <c r="Q56">
        <f>'FAO green averages'!Q23</f>
        <v>-1</v>
      </c>
      <c r="R56">
        <f>'FAO green averages'!R23</f>
        <v>1</v>
      </c>
      <c r="S56">
        <f>'FAO green averages'!S23</f>
        <v>1</v>
      </c>
      <c r="T56">
        <f>'FAO green averages'!T23</f>
        <v>-1</v>
      </c>
      <c r="U56">
        <f>'FAO green averages'!U23</f>
        <v>-1</v>
      </c>
      <c r="V56">
        <f>'FAO green averages'!V23</f>
        <v>-1</v>
      </c>
      <c r="W56">
        <f>'FAO green averages'!W23</f>
        <v>-1</v>
      </c>
      <c r="X56">
        <f>'FAO green averages'!X23</f>
        <v>-1</v>
      </c>
      <c r="Y56">
        <f>'FAO green averages'!Y23</f>
        <v>-1</v>
      </c>
      <c r="Z56">
        <f>'FAO green averages'!Z23</f>
        <v>-1</v>
      </c>
      <c r="AA56">
        <f>'FAO green averages'!AA23</f>
        <v>-1</v>
      </c>
      <c r="AB56">
        <f>'FAO green averages'!AB23</f>
        <v>1</v>
      </c>
      <c r="AC56">
        <f>'FAO green averages'!AC23</f>
        <v>1</v>
      </c>
      <c r="AD56">
        <f>'FAO green averages'!AD23</f>
        <v>1</v>
      </c>
      <c r="AE56">
        <f>'FAO green averages'!AE23</f>
        <v>-1</v>
      </c>
      <c r="AF56">
        <f>'FAO green averages'!AF23</f>
        <v>1</v>
      </c>
      <c r="AG56">
        <f>'FAO green averages'!AG23</f>
        <v>-1</v>
      </c>
      <c r="AH56">
        <f>'FAO green averages'!AH23</f>
        <v>-1</v>
      </c>
      <c r="AI56">
        <f>'FAO green averages'!AI23</f>
        <v>-1</v>
      </c>
      <c r="AJ56">
        <f>'FAO green averages'!AJ23</f>
        <v>-1</v>
      </c>
      <c r="AK56">
        <f>'FAO green averages'!AK23</f>
        <v>1</v>
      </c>
      <c r="AL56">
        <f>'FAO green averages'!AL23</f>
        <v>-1</v>
      </c>
      <c r="AM56">
        <f>'FAO green averages'!AM23</f>
        <v>-1</v>
      </c>
      <c r="AN56">
        <f>'FAO green averages'!AN23</f>
        <v>-1</v>
      </c>
      <c r="AO56">
        <f>'FAO green averages'!AO23</f>
        <v>-1</v>
      </c>
      <c r="AP56">
        <f>'FAO green averages'!AP23</f>
        <v>-1</v>
      </c>
      <c r="AQ56">
        <f>'FAO green averages'!AQ23</f>
        <v>1</v>
      </c>
      <c r="AR56">
        <f>'FAO green averages'!AR23</f>
        <v>-1</v>
      </c>
      <c r="AS56">
        <f>'FAO green averages'!AS23</f>
        <v>-1</v>
      </c>
      <c r="AT56">
        <f>'FAO green averages'!AT23</f>
        <v>-1</v>
      </c>
      <c r="AU56">
        <f>'FAO green averages'!AU23</f>
        <v>-1</v>
      </c>
      <c r="AV56">
        <f>'FAO green averages'!AV23</f>
        <v>1</v>
      </c>
      <c r="AW56">
        <f>'FAO green averages'!AW23</f>
        <v>-1</v>
      </c>
      <c r="AX56">
        <f>'FAO green averages'!AX23</f>
        <v>-1</v>
      </c>
      <c r="AY56">
        <f>'FAO green averages'!AY23</f>
        <v>-1</v>
      </c>
      <c r="AZ56">
        <f>'FAO green averages'!AZ23</f>
        <v>1</v>
      </c>
      <c r="BA56">
        <f>'FAO green averages'!BA23</f>
        <v>1</v>
      </c>
      <c r="BB56">
        <f>'FAO green averages'!BB23</f>
        <v>-1</v>
      </c>
      <c r="BC56">
        <f>'FAO green averages'!BC23</f>
        <v>1</v>
      </c>
      <c r="BD56">
        <f>'FAO green averages'!BD23</f>
        <v>1</v>
      </c>
      <c r="BE56">
        <f>'FAO green averages'!BE23</f>
        <v>1</v>
      </c>
      <c r="BF56">
        <f>'FAO green averages'!BF23</f>
        <v>1</v>
      </c>
      <c r="BG56">
        <f>'FAO green averages'!BG23</f>
        <v>-1</v>
      </c>
      <c r="BH56">
        <f>'FAO green averages'!BH23</f>
        <v>1</v>
      </c>
      <c r="BI56">
        <f>'FAO green averages'!BI23</f>
        <v>1</v>
      </c>
      <c r="BJ56">
        <f>'FAO green averages'!BJ23</f>
        <v>1</v>
      </c>
      <c r="BK56">
        <f>'FAO green averages'!BK23</f>
        <v>1</v>
      </c>
      <c r="BL56">
        <f>'FAO green averages'!BL23</f>
        <v>-1</v>
      </c>
      <c r="BM56">
        <f>'FAO green averages'!BM23</f>
        <v>1</v>
      </c>
      <c r="BN56">
        <f>'FAO green averages'!BN23</f>
        <v>-1</v>
      </c>
      <c r="BO56">
        <f>'FAO green averages'!BO23</f>
        <v>-1</v>
      </c>
      <c r="BP56">
        <f>'FAO green averages'!BP23</f>
        <v>1</v>
      </c>
      <c r="BQ56">
        <f>'FAO green averages'!BQ23</f>
        <v>1</v>
      </c>
      <c r="BR56">
        <f>'FAO green averages'!BR23</f>
        <v>-1</v>
      </c>
      <c r="BS56">
        <f>'FAO green averages'!BS23</f>
        <v>1</v>
      </c>
      <c r="BT56">
        <f>'FAO green averages'!BT23</f>
        <v>-1</v>
      </c>
      <c r="BU56">
        <f>'FAO green averages'!BU23</f>
        <v>-1</v>
      </c>
      <c r="BV56">
        <f>'FAO green averages'!BV23</f>
        <v>-1</v>
      </c>
      <c r="BW56">
        <f>'FAO green averages'!BW23</f>
        <v>-1</v>
      </c>
      <c r="BX56">
        <f>'FAO green averages'!BX23</f>
        <v>1</v>
      </c>
      <c r="BY56">
        <f>'FAO green averages'!BY23</f>
        <v>1</v>
      </c>
      <c r="BZ56">
        <f>'FAO green averages'!BZ23</f>
        <v>-1</v>
      </c>
      <c r="CA56">
        <f>'FAO green averages'!CA23</f>
        <v>1</v>
      </c>
      <c r="CB56">
        <f>'FAO green averages'!CB23</f>
        <v>1</v>
      </c>
      <c r="CC56">
        <f>'FAO green averages'!CC23</f>
        <v>-1</v>
      </c>
      <c r="CD56">
        <f>'FAO green averages'!CD23</f>
        <v>1</v>
      </c>
      <c r="CE56">
        <f>'FAO green averages'!CE23</f>
        <v>1</v>
      </c>
      <c r="CF56">
        <f>'FAO green averages'!CF23</f>
        <v>1</v>
      </c>
      <c r="CG56">
        <f>'FAO green averages'!CG23</f>
        <v>-1</v>
      </c>
      <c r="CH56">
        <f>'FAO green averages'!CH23</f>
        <v>1</v>
      </c>
      <c r="CI56">
        <f>'FAO green averages'!CI23</f>
        <v>1</v>
      </c>
      <c r="CJ56">
        <f>'FAO green averages'!CJ23</f>
        <v>1</v>
      </c>
      <c r="CK56">
        <f>'FAO green averages'!CK23</f>
        <v>1</v>
      </c>
      <c r="CL56">
        <f>'FAO green averages'!CL23</f>
        <v>-1</v>
      </c>
      <c r="CM56">
        <f>'FAO green averages'!CM23</f>
        <v>-1</v>
      </c>
      <c r="CN56">
        <f>'FAO green averages'!CN23</f>
        <v>-1</v>
      </c>
      <c r="CO56">
        <f>'FAO green averages'!CO23</f>
        <v>-1</v>
      </c>
      <c r="CP56">
        <f>'FAO green averages'!CP23</f>
        <v>1</v>
      </c>
      <c r="CQ56">
        <f>'FAO green averages'!CQ23</f>
        <v>-1</v>
      </c>
      <c r="CR56">
        <f>'FAO green averages'!CR23</f>
        <v>1</v>
      </c>
      <c r="CS56">
        <f>'FAO green averages'!CS23</f>
        <v>-1</v>
      </c>
      <c r="CT56">
        <f>'FAO green averages'!CT23</f>
        <v>-1</v>
      </c>
      <c r="CU56">
        <f>'FAO green averages'!CU23</f>
        <v>-1</v>
      </c>
      <c r="CV56">
        <f>'FAO green averages'!CV23</f>
        <v>-1</v>
      </c>
      <c r="CW56">
        <f>'FAO green averages'!CW23</f>
        <v>1</v>
      </c>
      <c r="CX56">
        <f>'FAO green averages'!CX23</f>
        <v>-1</v>
      </c>
      <c r="CY56">
        <f>'FAO green averages'!CY23</f>
        <v>-1</v>
      </c>
      <c r="CZ56">
        <f>'FAO green averages'!CZ23</f>
        <v>1</v>
      </c>
      <c r="DA56">
        <f>'FAO green averages'!DA23</f>
        <v>-1</v>
      </c>
      <c r="DB56">
        <f>'FAO green averages'!DB23</f>
        <v>1</v>
      </c>
      <c r="DC56">
        <f>'FAO green averages'!DC23</f>
        <v>1</v>
      </c>
      <c r="DD56">
        <f>'FAO green averages'!DD23</f>
        <v>-1</v>
      </c>
      <c r="DE56" t="str">
        <f>'FAO green averages'!DE23</f>
        <v>NaN</v>
      </c>
      <c r="DF56">
        <f>'FAO green averages'!DF23</f>
        <v>-1</v>
      </c>
      <c r="DG56">
        <f>'FAO green averages'!DG23</f>
        <v>-1</v>
      </c>
      <c r="DH56">
        <f>'FAO green averages'!DH23</f>
        <v>1</v>
      </c>
      <c r="DI56">
        <f>'FAO green averages'!DI23</f>
        <v>-1</v>
      </c>
    </row>
    <row r="57" spans="1:113">
      <c r="A57" t="s">
        <v>232</v>
      </c>
      <c r="B57">
        <f>'FAO green averages'!B24</f>
        <v>0.97433999999999998</v>
      </c>
      <c r="C57">
        <f>'FAO green averages'!C24</f>
        <v>0.96372999999999998</v>
      </c>
      <c r="D57">
        <f>'FAO green averages'!D24</f>
        <v>0.95957999999999999</v>
      </c>
      <c r="E57">
        <f>'FAO green averages'!E24</f>
        <v>0.97518000000000005</v>
      </c>
      <c r="F57">
        <f>'FAO green averages'!F24</f>
        <v>0.97289000000000003</v>
      </c>
      <c r="G57">
        <f>'FAO green averages'!G24</f>
        <v>0.94496000000000002</v>
      </c>
      <c r="H57">
        <f>'FAO green averages'!H24</f>
        <v>0.95537000000000005</v>
      </c>
      <c r="I57">
        <f>'FAO green averages'!I24</f>
        <v>0.9758</v>
      </c>
      <c r="J57">
        <f>'FAO green averages'!J24</f>
        <v>0.96275999999999995</v>
      </c>
      <c r="K57">
        <f>'FAO green averages'!K24</f>
        <v>0.95472000000000001</v>
      </c>
      <c r="L57">
        <f>'FAO green averages'!L24</f>
        <v>0.96557000000000004</v>
      </c>
      <c r="M57">
        <f>'FAO green averages'!M24</f>
        <v>0.95304</v>
      </c>
      <c r="N57">
        <f>'FAO green averages'!N24</f>
        <v>0.95104999999999995</v>
      </c>
      <c r="O57">
        <f>'FAO green averages'!O24</f>
        <v>0.99392000000000003</v>
      </c>
      <c r="P57">
        <f>'FAO green averages'!P24</f>
        <v>0.96064000000000005</v>
      </c>
      <c r="Q57">
        <f>'FAO green averages'!Q24</f>
        <v>0.93796000000000002</v>
      </c>
      <c r="R57">
        <f>'FAO green averages'!R24</f>
        <v>0.98697999999999997</v>
      </c>
      <c r="S57">
        <f>'FAO green averages'!S24</f>
        <v>0.94647000000000003</v>
      </c>
      <c r="T57">
        <f>'FAO green averages'!T24</f>
        <v>0.95082</v>
      </c>
      <c r="U57">
        <f>'FAO green averages'!U24</f>
        <v>0.94271000000000005</v>
      </c>
      <c r="V57">
        <f>'FAO green averages'!V24</f>
        <v>0.94630999999999998</v>
      </c>
      <c r="W57">
        <f>'FAO green averages'!W24</f>
        <v>0.99463000000000001</v>
      </c>
      <c r="X57">
        <f>'FAO green averages'!X24</f>
        <v>0.97026999999999997</v>
      </c>
      <c r="Y57">
        <f>'FAO green averages'!Y24</f>
        <v>0.95679000000000003</v>
      </c>
      <c r="Z57">
        <f>'FAO green averages'!Z24</f>
        <v>0.99197999999999997</v>
      </c>
      <c r="AA57">
        <f>'FAO green averages'!AA24</f>
        <v>0.96096999999999999</v>
      </c>
      <c r="AB57">
        <f>'FAO green averages'!AB24</f>
        <v>0.99505999999999994</v>
      </c>
      <c r="AC57">
        <f>'FAO green averages'!AC24</f>
        <v>0.97209000000000001</v>
      </c>
      <c r="AD57">
        <f>'FAO green averages'!AD24</f>
        <v>0.94404999999999994</v>
      </c>
      <c r="AE57">
        <f>'FAO green averages'!AE24</f>
        <v>0.95196000000000003</v>
      </c>
      <c r="AF57">
        <f>'FAO green averages'!AF24</f>
        <v>0.96914</v>
      </c>
      <c r="AG57">
        <f>'FAO green averages'!AG24</f>
        <v>0.96804999999999997</v>
      </c>
      <c r="AH57">
        <f>'FAO green averages'!AH24</f>
        <v>0.98956</v>
      </c>
      <c r="AI57">
        <f>'FAO green averages'!AI24</f>
        <v>0.97097</v>
      </c>
      <c r="AJ57">
        <f>'FAO green averages'!AJ24</f>
        <v>0.93401000000000001</v>
      </c>
      <c r="AK57">
        <f>'FAO green averages'!AK24</f>
        <v>0.97294999999999998</v>
      </c>
      <c r="AL57">
        <f>'FAO green averages'!AL24</f>
        <v>0.97123000000000004</v>
      </c>
      <c r="AM57">
        <f>'FAO green averages'!AM24</f>
        <v>0.93854000000000004</v>
      </c>
      <c r="AN57">
        <f>'FAO green averages'!AN24</f>
        <v>0.97179000000000004</v>
      </c>
      <c r="AO57">
        <f>'FAO green averages'!AO24</f>
        <v>0.99148999999999998</v>
      </c>
      <c r="AP57">
        <f>'FAO green averages'!AP24</f>
        <v>0.97790999999999995</v>
      </c>
      <c r="AQ57">
        <f>'FAO green averages'!AQ24</f>
        <v>0.87841999999999998</v>
      </c>
      <c r="AR57">
        <f>'FAO green averages'!AR24</f>
        <v>0.96753</v>
      </c>
      <c r="AS57">
        <f>'FAO green averages'!AS24</f>
        <v>0.92108000000000001</v>
      </c>
      <c r="AT57">
        <f>'FAO green averages'!AT24</f>
        <v>0.99544999999999995</v>
      </c>
      <c r="AU57">
        <f>'FAO green averages'!AU24</f>
        <v>0.97021999999999997</v>
      </c>
      <c r="AV57">
        <f>'FAO green averages'!AV24</f>
        <v>0.94537000000000004</v>
      </c>
      <c r="AW57">
        <f>'FAO green averages'!AW24</f>
        <v>0.94745000000000001</v>
      </c>
      <c r="AX57">
        <f>'FAO green averages'!AX24</f>
        <v>0.99641999999999997</v>
      </c>
      <c r="AY57">
        <f>'FAO green averages'!AY24</f>
        <v>0.97165000000000001</v>
      </c>
      <c r="AZ57">
        <f>'FAO green averages'!AZ24</f>
        <v>0.96967000000000003</v>
      </c>
      <c r="BA57">
        <f>'FAO green averages'!BA24</f>
        <v>0.99297000000000002</v>
      </c>
      <c r="BB57">
        <f>'FAO green averages'!BB24</f>
        <v>0.95352000000000003</v>
      </c>
      <c r="BC57">
        <f>'FAO green averages'!BC24</f>
        <v>0.95864000000000005</v>
      </c>
      <c r="BD57">
        <f>'FAO green averages'!BD24</f>
        <v>0.96719999999999995</v>
      </c>
      <c r="BE57">
        <f>'FAO green averages'!BE24</f>
        <v>0.97513000000000005</v>
      </c>
      <c r="BF57">
        <f>'FAO green averages'!BF24</f>
        <v>0.93242999999999998</v>
      </c>
      <c r="BG57">
        <f>'FAO green averages'!BG24</f>
        <v>0.96796000000000004</v>
      </c>
      <c r="BH57">
        <f>'FAO green averages'!BH24</f>
        <v>0.97972000000000004</v>
      </c>
      <c r="BI57">
        <f>'FAO green averages'!BI24</f>
        <v>0.97577999999999998</v>
      </c>
      <c r="BJ57">
        <f>'FAO green averages'!BJ24</f>
        <v>0.94662999999999997</v>
      </c>
      <c r="BK57">
        <f>'FAO green averages'!BK24</f>
        <v>0.95211999999999997</v>
      </c>
      <c r="BL57">
        <f>'FAO green averages'!BL24</f>
        <v>0.99387999999999999</v>
      </c>
      <c r="BM57">
        <f>'FAO green averages'!BM24</f>
        <v>0.99387999999999999</v>
      </c>
      <c r="BN57">
        <f>'FAO green averages'!BN24</f>
        <v>0.97419</v>
      </c>
      <c r="BO57">
        <f>'FAO green averages'!BO24</f>
        <v>0.95803000000000005</v>
      </c>
      <c r="BP57">
        <f>'FAO green averages'!BP24</f>
        <v>0.93757999999999997</v>
      </c>
      <c r="BQ57">
        <f>'FAO green averages'!BQ24</f>
        <v>0.97094000000000003</v>
      </c>
      <c r="BR57">
        <f>'FAO green averages'!BR24</f>
        <v>0.95543999999999996</v>
      </c>
      <c r="BS57">
        <f>'FAO green averages'!BS24</f>
        <v>0.93500000000000005</v>
      </c>
      <c r="BT57">
        <f>'FAO green averages'!BT24</f>
        <v>0.99509000000000003</v>
      </c>
      <c r="BU57">
        <f>'FAO green averages'!BU24</f>
        <v>0.96474000000000004</v>
      </c>
      <c r="BV57">
        <f>'FAO green averages'!BV24</f>
        <v>0.94377999999999995</v>
      </c>
      <c r="BW57">
        <f>'FAO green averages'!BW24</f>
        <v>0.99263999999999997</v>
      </c>
      <c r="BX57">
        <f>'FAO green averages'!BX24</f>
        <v>0.99263999999999997</v>
      </c>
      <c r="BY57">
        <f>'FAO green averages'!BY24</f>
        <v>0.94457000000000002</v>
      </c>
      <c r="BZ57">
        <f>'FAO green averages'!BZ24</f>
        <v>0.99475999999999998</v>
      </c>
      <c r="CA57">
        <f>'FAO green averages'!CA24</f>
        <v>0.96821000000000002</v>
      </c>
      <c r="CB57">
        <f>'FAO green averages'!CB24</f>
        <v>0.94794</v>
      </c>
      <c r="CC57">
        <f>'FAO green averages'!CC24</f>
        <v>0.96750999999999998</v>
      </c>
      <c r="CD57">
        <f>'FAO green averages'!CD24</f>
        <v>0.99507000000000001</v>
      </c>
      <c r="CE57">
        <f>'FAO green averages'!CE24</f>
        <v>0.94765999999999995</v>
      </c>
      <c r="CF57">
        <f>'FAO green averages'!CF24</f>
        <v>0.96916999999999998</v>
      </c>
      <c r="CG57">
        <f>'FAO green averages'!CG24</f>
        <v>0.94852999999999998</v>
      </c>
      <c r="CH57">
        <f>'FAO green averages'!CH24</f>
        <v>0.93896999999999997</v>
      </c>
      <c r="CI57">
        <f>'FAO green averages'!CI24</f>
        <v>0.95306999999999997</v>
      </c>
      <c r="CJ57">
        <f>'FAO green averages'!CJ24</f>
        <v>0.98895999999999995</v>
      </c>
      <c r="CK57">
        <f>'FAO green averages'!CK24</f>
        <v>0.91747000000000001</v>
      </c>
      <c r="CL57">
        <f>'FAO green averages'!CL24</f>
        <v>0.99585999999999997</v>
      </c>
      <c r="CM57">
        <f>'FAO green averages'!CM24</f>
        <v>0.95838999999999996</v>
      </c>
      <c r="CN57">
        <f>'FAO green averages'!CN24</f>
        <v>0.94804999999999995</v>
      </c>
      <c r="CO57">
        <f>'FAO green averages'!CO24</f>
        <v>0.98895999999999995</v>
      </c>
      <c r="CP57">
        <f>'FAO green averages'!CP24</f>
        <v>0.94586000000000003</v>
      </c>
      <c r="CQ57">
        <f>'FAO green averages'!CQ24</f>
        <v>0.93379999999999996</v>
      </c>
      <c r="CR57">
        <f>'FAO green averages'!CR24</f>
        <v>0.99600999999999995</v>
      </c>
      <c r="CS57">
        <f>'FAO green averages'!CS24</f>
        <v>0.97</v>
      </c>
      <c r="CT57">
        <f>'FAO green averages'!CT24</f>
        <v>0.94615000000000005</v>
      </c>
      <c r="CU57">
        <f>'FAO green averages'!CU24</f>
        <v>0.99524000000000001</v>
      </c>
      <c r="CV57">
        <f>'FAO green averages'!CV24</f>
        <v>0.95891999999999999</v>
      </c>
      <c r="CW57">
        <f>'FAO green averages'!CW24</f>
        <v>0.96609</v>
      </c>
      <c r="CX57">
        <f>'FAO green averages'!CX24</f>
        <v>0.98697000000000001</v>
      </c>
      <c r="CY57">
        <f>'FAO green averages'!CY24</f>
        <v>0.96184000000000003</v>
      </c>
      <c r="CZ57">
        <f>'FAO green averages'!CZ24</f>
        <v>0.93737999999999999</v>
      </c>
      <c r="DA57">
        <f>'FAO green averages'!DA24</f>
        <v>0.91563000000000005</v>
      </c>
      <c r="DB57">
        <f>'FAO green averages'!DB24</f>
        <v>0.99117999999999995</v>
      </c>
      <c r="DC57">
        <f>'FAO green averages'!DC24</f>
        <v>0.95323000000000002</v>
      </c>
      <c r="DD57">
        <f>'FAO green averages'!DD24</f>
        <v>0.96702999999999995</v>
      </c>
      <c r="DE57">
        <f>'FAO green averages'!DE24</f>
        <v>0.96187999999999996</v>
      </c>
      <c r="DF57">
        <f>'FAO green averages'!DF24</f>
        <v>0.99341999999999997</v>
      </c>
      <c r="DG57">
        <f>'FAO green averages'!DG24</f>
        <v>0.94755999999999996</v>
      </c>
      <c r="DH57">
        <f>'FAO green averages'!DH24</f>
        <v>0.99628000000000005</v>
      </c>
      <c r="DI57">
        <f>'FAO green averages'!DI24</f>
        <v>0.96989999999999998</v>
      </c>
    </row>
    <row r="60" spans="1:113">
      <c r="C60" t="s">
        <v>272</v>
      </c>
      <c r="I60" t="s">
        <v>280</v>
      </c>
      <c r="X60" t="s">
        <v>265</v>
      </c>
      <c r="AE60" t="s">
        <v>281</v>
      </c>
    </row>
    <row r="61" spans="1:113">
      <c r="D61" t="s">
        <v>275</v>
      </c>
      <c r="E61" t="s">
        <v>276</v>
      </c>
      <c r="F61" t="s">
        <v>279</v>
      </c>
      <c r="G61" t="s">
        <v>282</v>
      </c>
      <c r="L61" t="s">
        <v>275</v>
      </c>
      <c r="M61" t="s">
        <v>276</v>
      </c>
      <c r="N61" t="s">
        <v>279</v>
      </c>
      <c r="Q61" t="s">
        <v>283</v>
      </c>
      <c r="R61" t="s">
        <v>272</v>
      </c>
      <c r="S61" t="s">
        <v>280</v>
      </c>
      <c r="T61" t="s">
        <v>282</v>
      </c>
      <c r="Z61" t="s">
        <v>277</v>
      </c>
      <c r="AA61" t="s">
        <v>278</v>
      </c>
      <c r="AB61" t="s">
        <v>279</v>
      </c>
      <c r="AC61" t="s">
        <v>282</v>
      </c>
      <c r="AH61" t="s">
        <v>277</v>
      </c>
      <c r="AI61" t="s">
        <v>278</v>
      </c>
      <c r="AJ61" t="s">
        <v>279</v>
      </c>
      <c r="AN61" t="s">
        <v>284</v>
      </c>
      <c r="AO61" t="s">
        <v>272</v>
      </c>
      <c r="AP61" t="s">
        <v>281</v>
      </c>
      <c r="AQ61" t="s">
        <v>282</v>
      </c>
    </row>
    <row r="62" spans="1:113">
      <c r="A62">
        <v>1</v>
      </c>
      <c r="B62" t="s">
        <v>181</v>
      </c>
      <c r="C62" t="s">
        <v>172</v>
      </c>
      <c r="D62" s="4">
        <v>0.23670161268014719</v>
      </c>
      <c r="E62" s="4">
        <v>0.12017648197836853</v>
      </c>
      <c r="F62" s="4">
        <f t="shared" ref="F62:F93" si="14">D62+E62</f>
        <v>0.35687809465851572</v>
      </c>
      <c r="G62">
        <v>0.96201999999999999</v>
      </c>
      <c r="I62">
        <v>1</v>
      </c>
      <c r="J62" t="s">
        <v>181</v>
      </c>
      <c r="K62" t="s">
        <v>172</v>
      </c>
      <c r="L62" s="4">
        <v>0.24666541151935589</v>
      </c>
      <c r="M62" s="4">
        <v>0.12211617836608787</v>
      </c>
      <c r="N62" s="4">
        <f>L62+M62</f>
        <v>0.36878158988544374</v>
      </c>
      <c r="P62" t="s">
        <v>209</v>
      </c>
      <c r="Q62" t="s">
        <v>175</v>
      </c>
      <c r="R62" s="4">
        <v>0.57847556868231531</v>
      </c>
      <c r="S62" s="4">
        <v>0.75993041461293132</v>
      </c>
      <c r="T62" s="9">
        <v>0.98063</v>
      </c>
      <c r="W62">
        <v>1</v>
      </c>
      <c r="X62" t="s">
        <v>181</v>
      </c>
      <c r="Y62" t="s">
        <v>172</v>
      </c>
      <c r="Z62" s="4">
        <v>0.18295482835882829</v>
      </c>
      <c r="AA62" s="4">
        <v>0.15259605543415131</v>
      </c>
      <c r="AB62" s="4">
        <f t="shared" ref="AB62:AB93" si="15">Z62+AA62</f>
        <v>0.33555088379297959</v>
      </c>
      <c r="AC62">
        <v>0.98999000000000004</v>
      </c>
      <c r="AE62">
        <v>1</v>
      </c>
      <c r="AF62" t="s">
        <v>181</v>
      </c>
      <c r="AG62" t="s">
        <v>172</v>
      </c>
      <c r="AH62" s="4">
        <v>0.18278324088690651</v>
      </c>
      <c r="AI62" s="4">
        <v>0.1916465118973483</v>
      </c>
      <c r="AJ62" s="4">
        <f>AH62+AI62</f>
        <v>0.37442975278425483</v>
      </c>
      <c r="AL62">
        <v>1</v>
      </c>
      <c r="AM62" t="s">
        <v>190</v>
      </c>
      <c r="AN62" t="s">
        <v>176</v>
      </c>
      <c r="AO62" s="4">
        <v>0.66340493237867948</v>
      </c>
      <c r="AP62" s="4">
        <v>0.73662750518313747</v>
      </c>
      <c r="AQ62">
        <v>0.97226000000000001</v>
      </c>
    </row>
    <row r="63" spans="1:113">
      <c r="A63">
        <f>1+A62</f>
        <v>2</v>
      </c>
      <c r="B63" t="s">
        <v>181</v>
      </c>
      <c r="C63" t="s">
        <v>173</v>
      </c>
      <c r="D63" s="4">
        <v>0.20700971383565245</v>
      </c>
      <c r="E63" s="4">
        <v>4.3055920189026015E-2</v>
      </c>
      <c r="F63" s="4">
        <f t="shared" si="14"/>
        <v>0.25006563402467846</v>
      </c>
      <c r="G63">
        <v>0.97826999999999997</v>
      </c>
      <c r="I63">
        <f>1+I62</f>
        <v>2</v>
      </c>
      <c r="J63" t="s">
        <v>181</v>
      </c>
      <c r="K63" t="s">
        <v>173</v>
      </c>
      <c r="L63" s="4">
        <v>0.13801725215651969</v>
      </c>
      <c r="M63" s="4">
        <v>0.16352044005500679</v>
      </c>
      <c r="N63" s="4">
        <f t="shared" ref="N63:N126" si="16">L63+M63</f>
        <v>0.30153769221152649</v>
      </c>
      <c r="P63" t="s">
        <v>207</v>
      </c>
      <c r="Q63" t="s">
        <v>175</v>
      </c>
      <c r="R63" s="4">
        <v>0.57401445986595601</v>
      </c>
      <c r="S63" s="4">
        <v>0.66075133777438033</v>
      </c>
      <c r="T63" s="9">
        <v>0.98187000000000002</v>
      </c>
      <c r="W63">
        <f>1+W62</f>
        <v>2</v>
      </c>
      <c r="X63" t="s">
        <v>181</v>
      </c>
      <c r="Y63" t="s">
        <v>173</v>
      </c>
      <c r="Z63" s="4">
        <v>0.15916250984510372</v>
      </c>
      <c r="AA63" s="4">
        <v>5.7101601470202108E-2</v>
      </c>
      <c r="AB63" s="4">
        <f t="shared" si="15"/>
        <v>0.21626411131530582</v>
      </c>
      <c r="AC63">
        <v>0.97082999999999997</v>
      </c>
      <c r="AE63">
        <f>1+AE62</f>
        <v>2</v>
      </c>
      <c r="AF63" t="s">
        <v>181</v>
      </c>
      <c r="AG63" t="s">
        <v>173</v>
      </c>
      <c r="AH63" s="4">
        <v>0.12501562695336929</v>
      </c>
      <c r="AI63" s="4">
        <v>0.18746093261657698</v>
      </c>
      <c r="AJ63" s="4">
        <f t="shared" ref="AJ63:AJ126" si="17">AH63+AI63</f>
        <v>0.31247655956994624</v>
      </c>
      <c r="AL63">
        <f>1+AL62</f>
        <v>2</v>
      </c>
      <c r="AM63" t="s">
        <v>207</v>
      </c>
      <c r="AN63" t="s">
        <v>175</v>
      </c>
      <c r="AO63" s="4">
        <v>0.63190669692332047</v>
      </c>
      <c r="AP63" s="4">
        <v>0.65916784973244513</v>
      </c>
      <c r="AQ63">
        <v>0.96196000000000004</v>
      </c>
    </row>
    <row r="64" spans="1:113">
      <c r="A64">
        <f t="shared" ref="A64:A127" si="18">1+A63</f>
        <v>3</v>
      </c>
      <c r="B64" t="s">
        <v>182</v>
      </c>
      <c r="C64" t="s">
        <v>172</v>
      </c>
      <c r="D64" s="4">
        <v>0.13929805419167129</v>
      </c>
      <c r="E64" s="4">
        <v>3.7198682588753557E-2</v>
      </c>
      <c r="F64" s="4">
        <f t="shared" si="14"/>
        <v>0.17649673678042485</v>
      </c>
      <c r="G64">
        <v>0.96814</v>
      </c>
      <c r="I64">
        <f t="shared" ref="I64:I127" si="19">1+I63</f>
        <v>3</v>
      </c>
      <c r="J64" t="s">
        <v>182</v>
      </c>
      <c r="K64" t="s">
        <v>172</v>
      </c>
      <c r="L64" s="4">
        <v>0.13511469624401312</v>
      </c>
      <c r="M64" s="4">
        <v>7.8165700361314219E-2</v>
      </c>
      <c r="N64" s="4">
        <f t="shared" si="16"/>
        <v>0.21328039660532733</v>
      </c>
      <c r="P64" t="s">
        <v>201</v>
      </c>
      <c r="Q64" t="s">
        <v>172</v>
      </c>
      <c r="R64" s="4">
        <v>0.56661497425717999</v>
      </c>
      <c r="S64" s="4">
        <v>0.50723629099813139</v>
      </c>
      <c r="T64" s="9">
        <v>0.95674999999999999</v>
      </c>
      <c r="W64">
        <f t="shared" ref="W64:W127" si="20">1+W63</f>
        <v>3</v>
      </c>
      <c r="X64" t="s">
        <v>182</v>
      </c>
      <c r="Y64" t="s">
        <v>172</v>
      </c>
      <c r="Z64" s="4">
        <v>0.17785051827605014</v>
      </c>
      <c r="AA64" s="4">
        <v>0.11539471823159768</v>
      </c>
      <c r="AB64" s="4">
        <f t="shared" si="15"/>
        <v>0.29324523650764783</v>
      </c>
      <c r="AC64">
        <v>0.96125000000000005</v>
      </c>
      <c r="AE64">
        <f t="shared" ref="AE64:AE127" si="21">1+AE63</f>
        <v>3</v>
      </c>
      <c r="AF64" t="s">
        <v>182</v>
      </c>
      <c r="AG64" t="s">
        <v>172</v>
      </c>
      <c r="AH64" s="4">
        <v>0.17204436601966228</v>
      </c>
      <c r="AI64" s="4">
        <v>0.18248466515418874</v>
      </c>
      <c r="AJ64" s="4">
        <f t="shared" si="17"/>
        <v>0.35452903117385104</v>
      </c>
      <c r="AL64">
        <f t="shared" ref="AL64:AL127" si="22">1+AL63</f>
        <v>3</v>
      </c>
      <c r="AM64" t="s">
        <v>211</v>
      </c>
      <c r="AN64" t="s">
        <v>177</v>
      </c>
      <c r="AO64" s="4">
        <v>0.45721984349623507</v>
      </c>
      <c r="AP64" s="4">
        <v>0.46425284430258296</v>
      </c>
      <c r="AQ64">
        <v>0.95191000000000003</v>
      </c>
    </row>
    <row r="65" spans="1:43">
      <c r="A65">
        <f t="shared" si="18"/>
        <v>4</v>
      </c>
      <c r="B65" t="s">
        <v>182</v>
      </c>
      <c r="C65" t="s">
        <v>174</v>
      </c>
      <c r="D65" s="4">
        <v>0.19240265522545141</v>
      </c>
      <c r="E65" s="4">
        <v>6.5733020318950883E-2</v>
      </c>
      <c r="F65" s="4">
        <f t="shared" si="14"/>
        <v>0.25813567554440231</v>
      </c>
      <c r="G65">
        <v>0.93539000000000005</v>
      </c>
      <c r="I65">
        <f t="shared" si="19"/>
        <v>4</v>
      </c>
      <c r="J65" t="s">
        <v>182</v>
      </c>
      <c r="K65" t="s">
        <v>174</v>
      </c>
      <c r="L65" s="4">
        <v>0.18920863309352506</v>
      </c>
      <c r="M65" s="4">
        <v>0.12446043165467628</v>
      </c>
      <c r="N65" s="4">
        <f t="shared" si="16"/>
        <v>0.31366906474820133</v>
      </c>
      <c r="P65" t="s">
        <v>182</v>
      </c>
      <c r="Q65" t="s">
        <v>175</v>
      </c>
      <c r="R65" s="4">
        <v>0.54272611464968135</v>
      </c>
      <c r="S65" s="4">
        <v>0.57626851560037817</v>
      </c>
      <c r="T65" s="9">
        <v>0.98241999999999996</v>
      </c>
      <c r="W65">
        <f t="shared" si="20"/>
        <v>4</v>
      </c>
      <c r="X65" t="s">
        <v>182</v>
      </c>
      <c r="Y65" t="s">
        <v>174</v>
      </c>
      <c r="Z65" s="4">
        <v>0.20826924633692218</v>
      </c>
      <c r="AA65" s="4">
        <v>0.15099570954424019</v>
      </c>
      <c r="AB65" s="4">
        <f t="shared" si="15"/>
        <v>0.35926495588116236</v>
      </c>
      <c r="AC65">
        <v>0.99539999999999995</v>
      </c>
      <c r="AE65">
        <f t="shared" si="21"/>
        <v>4</v>
      </c>
      <c r="AF65" t="s">
        <v>182</v>
      </c>
      <c r="AG65" t="s">
        <v>174</v>
      </c>
      <c r="AH65" s="4">
        <v>0.20145940390544692</v>
      </c>
      <c r="AI65" s="4">
        <v>0.21336073997944505</v>
      </c>
      <c r="AJ65" s="4">
        <f t="shared" si="17"/>
        <v>0.41482014388489197</v>
      </c>
      <c r="AL65">
        <f t="shared" si="22"/>
        <v>4</v>
      </c>
      <c r="AM65" t="s">
        <v>211</v>
      </c>
      <c r="AN65" t="s">
        <v>180</v>
      </c>
      <c r="AO65" s="4">
        <v>0.41482295598986957</v>
      </c>
      <c r="AP65" s="4">
        <v>0.46460963493003959</v>
      </c>
      <c r="AQ65">
        <v>0.99878</v>
      </c>
    </row>
    <row r="66" spans="1:43">
      <c r="A66">
        <f t="shared" si="18"/>
        <v>5</v>
      </c>
      <c r="B66" t="s">
        <v>182</v>
      </c>
      <c r="C66" t="s">
        <v>175</v>
      </c>
      <c r="D66" s="4">
        <v>0.35521019108280244</v>
      </c>
      <c r="E66" s="4">
        <v>0.18751592356687893</v>
      </c>
      <c r="F66" s="4">
        <f t="shared" si="14"/>
        <v>0.54272611464968135</v>
      </c>
      <c r="G66">
        <v>0.98241999999999996</v>
      </c>
      <c r="I66">
        <f t="shared" si="19"/>
        <v>5</v>
      </c>
      <c r="J66" t="s">
        <v>182</v>
      </c>
      <c r="K66" t="s">
        <v>175</v>
      </c>
      <c r="L66" s="4">
        <v>0.34383863851244878</v>
      </c>
      <c r="M66" s="4">
        <v>0.23242987708792942</v>
      </c>
      <c r="N66" s="4">
        <f t="shared" si="16"/>
        <v>0.57626851560037817</v>
      </c>
      <c r="P66" t="s">
        <v>184</v>
      </c>
      <c r="Q66" t="s">
        <v>179</v>
      </c>
      <c r="R66" s="4">
        <v>0.48505257669244806</v>
      </c>
      <c r="S66" s="4">
        <v>0.56439031909973802</v>
      </c>
      <c r="T66" s="9">
        <v>0.97933000000000003</v>
      </c>
      <c r="W66">
        <f t="shared" si="20"/>
        <v>5</v>
      </c>
      <c r="X66" t="s">
        <v>182</v>
      </c>
      <c r="Y66" t="s">
        <v>175</v>
      </c>
      <c r="Z66" s="4">
        <v>0.18165605095541412</v>
      </c>
      <c r="AA66" s="4">
        <v>0.12769426751592364</v>
      </c>
      <c r="AB66" s="4">
        <f t="shared" si="15"/>
        <v>0.30935031847133776</v>
      </c>
      <c r="AC66">
        <v>0.94047000000000003</v>
      </c>
      <c r="AE66">
        <f t="shared" si="21"/>
        <v>5</v>
      </c>
      <c r="AF66" t="s">
        <v>182</v>
      </c>
      <c r="AG66" t="s">
        <v>175</v>
      </c>
      <c r="AH66" s="4">
        <v>0.14949049269881298</v>
      </c>
      <c r="AI66" s="4">
        <v>0.20390797352663095</v>
      </c>
      <c r="AJ66" s="4">
        <f t="shared" si="17"/>
        <v>0.35339846622544391</v>
      </c>
      <c r="AL66">
        <f t="shared" si="22"/>
        <v>5</v>
      </c>
      <c r="AM66" t="s">
        <v>195</v>
      </c>
      <c r="AN66" t="s">
        <v>174</v>
      </c>
      <c r="AO66" s="4">
        <v>0.38578579373907518</v>
      </c>
      <c r="AP66" s="4">
        <v>0.41210302575643909</v>
      </c>
      <c r="AQ66">
        <v>0.99805999999999995</v>
      </c>
    </row>
    <row r="67" spans="1:43">
      <c r="A67">
        <f t="shared" si="18"/>
        <v>6</v>
      </c>
      <c r="B67" t="s">
        <v>182</v>
      </c>
      <c r="C67" t="s">
        <v>176</v>
      </c>
      <c r="D67" s="4">
        <v>0.11745642462993783</v>
      </c>
      <c r="E67" s="4">
        <v>0.13056845055618807</v>
      </c>
      <c r="F67" s="4">
        <f t="shared" si="14"/>
        <v>0.2480248751861259</v>
      </c>
      <c r="G67">
        <v>0.98617999999999995</v>
      </c>
      <c r="I67">
        <f t="shared" si="19"/>
        <v>6</v>
      </c>
      <c r="J67" t="s">
        <v>182</v>
      </c>
      <c r="K67" t="s">
        <v>176</v>
      </c>
      <c r="L67" s="4">
        <v>9.6882407295809672E-2</v>
      </c>
      <c r="M67" s="4">
        <v>0.26889237073641076</v>
      </c>
      <c r="N67" s="4">
        <f t="shared" si="16"/>
        <v>0.36577477803222042</v>
      </c>
      <c r="P67" t="s">
        <v>187</v>
      </c>
      <c r="Q67" t="s">
        <v>173</v>
      </c>
      <c r="R67" s="4">
        <v>0.42903009034570294</v>
      </c>
      <c r="S67" s="4">
        <v>0.41314450099579553</v>
      </c>
      <c r="T67" s="9">
        <v>0.95779000000000003</v>
      </c>
      <c r="W67">
        <f t="shared" si="20"/>
        <v>6</v>
      </c>
      <c r="X67" t="s">
        <v>182</v>
      </c>
      <c r="Y67" t="s">
        <v>176</v>
      </c>
      <c r="Z67" s="4">
        <v>0.14601033546465797</v>
      </c>
      <c r="AA67" s="4">
        <v>9.757379346588424E-2</v>
      </c>
      <c r="AB67" s="4">
        <f t="shared" si="15"/>
        <v>0.24358412893054221</v>
      </c>
      <c r="AC67">
        <v>0.93757999999999997</v>
      </c>
      <c r="AE67">
        <f t="shared" si="21"/>
        <v>6</v>
      </c>
      <c r="AF67" t="s">
        <v>182</v>
      </c>
      <c r="AG67" t="s">
        <v>176</v>
      </c>
      <c r="AH67" s="4">
        <v>0.15252500903941185</v>
      </c>
      <c r="AI67" s="4">
        <v>0.18056727331163877</v>
      </c>
      <c r="AJ67" s="4">
        <f t="shared" si="17"/>
        <v>0.33309228235105059</v>
      </c>
      <c r="AL67">
        <f t="shared" si="22"/>
        <v>6</v>
      </c>
      <c r="AM67" t="s">
        <v>196</v>
      </c>
      <c r="AN67" t="s">
        <v>180</v>
      </c>
      <c r="AO67" s="4">
        <v>0.37998183263313284</v>
      </c>
      <c r="AP67" s="4">
        <v>0.40575714128157059</v>
      </c>
      <c r="AQ67">
        <v>0.99966999999999995</v>
      </c>
    </row>
    <row r="68" spans="1:43">
      <c r="A68">
        <f t="shared" si="18"/>
        <v>7</v>
      </c>
      <c r="B68" t="s">
        <v>183</v>
      </c>
      <c r="C68" t="s">
        <v>172</v>
      </c>
      <c r="D68" s="4">
        <v>0.14823308919632058</v>
      </c>
      <c r="E68" s="4">
        <v>5.708860447337915E-2</v>
      </c>
      <c r="F68" s="4">
        <f t="shared" si="14"/>
        <v>0.20532169366969974</v>
      </c>
      <c r="G68">
        <v>0.91803999999999997</v>
      </c>
      <c r="I68">
        <f t="shared" si="19"/>
        <v>7</v>
      </c>
      <c r="J68" t="s">
        <v>183</v>
      </c>
      <c r="K68" t="s">
        <v>172</v>
      </c>
      <c r="L68" s="4">
        <v>0.11464280203672284</v>
      </c>
      <c r="M68" s="4">
        <v>0.1005503265956899</v>
      </c>
      <c r="N68" s="4">
        <f t="shared" si="16"/>
        <v>0.21519312863241274</v>
      </c>
      <c r="P68" t="s">
        <v>216</v>
      </c>
      <c r="Q68" t="s">
        <v>175</v>
      </c>
      <c r="R68" s="4">
        <v>0.42313204662717352</v>
      </c>
      <c r="S68" s="4">
        <v>0.54908565928777675</v>
      </c>
      <c r="T68" s="9">
        <v>0.98611000000000004</v>
      </c>
      <c r="W68">
        <f t="shared" si="20"/>
        <v>7</v>
      </c>
      <c r="X68" t="s">
        <v>183</v>
      </c>
      <c r="Y68" t="s">
        <v>172</v>
      </c>
      <c r="Z68" s="4">
        <v>0.14966338684619365</v>
      </c>
      <c r="AA68" s="4">
        <v>0.10902320534635385</v>
      </c>
      <c r="AB68" s="4">
        <f t="shared" si="15"/>
        <v>0.25868659219254753</v>
      </c>
      <c r="AC68">
        <v>0.98085</v>
      </c>
      <c r="AE68">
        <f t="shared" si="21"/>
        <v>7</v>
      </c>
      <c r="AF68" t="s">
        <v>183</v>
      </c>
      <c r="AG68" t="s">
        <v>172</v>
      </c>
      <c r="AH68" s="4">
        <v>0.13197551818135075</v>
      </c>
      <c r="AI68" s="4">
        <v>0.17325001285809805</v>
      </c>
      <c r="AJ68" s="4">
        <f t="shared" si="17"/>
        <v>0.30522553103944883</v>
      </c>
      <c r="AL68">
        <f t="shared" si="22"/>
        <v>7</v>
      </c>
      <c r="AM68" t="s">
        <v>208</v>
      </c>
      <c r="AN68" t="s">
        <v>180</v>
      </c>
      <c r="AO68" s="4">
        <v>0.37919762258543838</v>
      </c>
      <c r="AP68" s="4">
        <v>0.39462690031333403</v>
      </c>
      <c r="AQ68">
        <v>0.99946000000000002</v>
      </c>
    </row>
    <row r="69" spans="1:43">
      <c r="A69">
        <f t="shared" si="18"/>
        <v>8</v>
      </c>
      <c r="B69" t="s">
        <v>184</v>
      </c>
      <c r="C69" t="s">
        <v>172</v>
      </c>
      <c r="D69" s="4">
        <v>0.12289113378801084</v>
      </c>
      <c r="E69" s="4">
        <v>5.5381775293574919E-3</v>
      </c>
      <c r="F69" s="4">
        <f t="shared" si="14"/>
        <v>0.12842931131736832</v>
      </c>
      <c r="G69">
        <v>0.98402000000000001</v>
      </c>
      <c r="I69">
        <f t="shared" si="19"/>
        <v>8</v>
      </c>
      <c r="J69" t="s">
        <v>184</v>
      </c>
      <c r="K69" t="s">
        <v>172</v>
      </c>
      <c r="L69" s="4">
        <v>0.12224443555910969</v>
      </c>
      <c r="M69" s="4">
        <v>7.3943755831000893E-2</v>
      </c>
      <c r="N69" s="4">
        <f t="shared" si="16"/>
        <v>0.19618819139011057</v>
      </c>
      <c r="P69" t="s">
        <v>204</v>
      </c>
      <c r="Q69" t="s">
        <v>175</v>
      </c>
      <c r="R69" s="4">
        <v>0.41977181696807864</v>
      </c>
      <c r="S69" s="4">
        <v>0.51758469097491588</v>
      </c>
      <c r="T69" s="9">
        <v>0.98219000000000001</v>
      </c>
      <c r="W69">
        <f t="shared" si="20"/>
        <v>8</v>
      </c>
      <c r="X69" t="s">
        <v>184</v>
      </c>
      <c r="Y69" t="s">
        <v>172</v>
      </c>
      <c r="Z69" s="4">
        <v>0.15106917593969543</v>
      </c>
      <c r="AA69" s="4">
        <v>0.11389159530280502</v>
      </c>
      <c r="AB69" s="4">
        <f t="shared" si="15"/>
        <v>0.26496077124250045</v>
      </c>
      <c r="AC69">
        <v>0.97597999999999996</v>
      </c>
      <c r="AE69">
        <f t="shared" si="21"/>
        <v>8</v>
      </c>
      <c r="AF69" t="s">
        <v>184</v>
      </c>
      <c r="AG69" t="s">
        <v>172</v>
      </c>
      <c r="AH69" s="4">
        <v>0.13296014927362387</v>
      </c>
      <c r="AI69" s="4">
        <v>0.18038118086098889</v>
      </c>
      <c r="AJ69" s="4">
        <f t="shared" si="17"/>
        <v>0.31334133013461274</v>
      </c>
      <c r="AL69">
        <f t="shared" si="22"/>
        <v>8</v>
      </c>
      <c r="AM69" t="s">
        <v>198</v>
      </c>
      <c r="AN69" t="s">
        <v>180</v>
      </c>
      <c r="AO69" s="4">
        <v>0.37025093808630394</v>
      </c>
      <c r="AP69" s="4">
        <v>0.3958760537707906</v>
      </c>
      <c r="AQ69">
        <v>0.99834999999999996</v>
      </c>
    </row>
    <row r="70" spans="1:43">
      <c r="A70">
        <f t="shared" si="18"/>
        <v>9</v>
      </c>
      <c r="B70" t="s">
        <v>184</v>
      </c>
      <c r="C70" t="s">
        <v>174</v>
      </c>
      <c r="D70" s="4">
        <v>0.2239756163508099</v>
      </c>
      <c r="E70" s="4">
        <v>7.9861367155814544E-2</v>
      </c>
      <c r="F70" s="4">
        <f t="shared" si="14"/>
        <v>0.30383698350662447</v>
      </c>
      <c r="G70">
        <v>0.95726999999999995</v>
      </c>
      <c r="I70">
        <f t="shared" si="19"/>
        <v>9</v>
      </c>
      <c r="J70" t="s">
        <v>184</v>
      </c>
      <c r="K70" t="s">
        <v>174</v>
      </c>
      <c r="L70" s="4">
        <v>0.18598188810321289</v>
      </c>
      <c r="M70" s="4">
        <v>0.18670140181118969</v>
      </c>
      <c r="N70" s="4">
        <f t="shared" si="16"/>
        <v>0.37268328991440258</v>
      </c>
      <c r="P70" t="s">
        <v>210</v>
      </c>
      <c r="Q70" t="s">
        <v>180</v>
      </c>
      <c r="R70" s="4">
        <v>0.40672297488804482</v>
      </c>
      <c r="S70" s="4">
        <v>0.42381410075196468</v>
      </c>
      <c r="T70" s="9">
        <v>0.99443999999999999</v>
      </c>
      <c r="W70">
        <f t="shared" si="20"/>
        <v>9</v>
      </c>
      <c r="X70" t="s">
        <v>184</v>
      </c>
      <c r="Y70" t="s">
        <v>174</v>
      </c>
      <c r="Z70" s="4">
        <v>0.19057100017206191</v>
      </c>
      <c r="AA70" s="4">
        <v>0.10397463313914906</v>
      </c>
      <c r="AB70" s="4">
        <f t="shared" si="15"/>
        <v>0.29454563331121097</v>
      </c>
      <c r="AC70">
        <v>0.96174000000000004</v>
      </c>
      <c r="AE70">
        <f t="shared" si="21"/>
        <v>9</v>
      </c>
      <c r="AF70" t="s">
        <v>184</v>
      </c>
      <c r="AG70" t="s">
        <v>174</v>
      </c>
      <c r="AH70" s="4">
        <v>0.16144398957945658</v>
      </c>
      <c r="AI70" s="4">
        <v>0.21022205681677211</v>
      </c>
      <c r="AJ70" s="4">
        <f t="shared" si="17"/>
        <v>0.37166604639622869</v>
      </c>
      <c r="AL70">
        <f t="shared" si="22"/>
        <v>9</v>
      </c>
      <c r="AM70" t="s">
        <v>206</v>
      </c>
      <c r="AN70" t="s">
        <v>180</v>
      </c>
      <c r="AO70" s="4">
        <v>0.36788201556739036</v>
      </c>
      <c r="AP70" s="4">
        <v>0.39532308494007296</v>
      </c>
      <c r="AQ70">
        <v>0.99980000000000002</v>
      </c>
    </row>
    <row r="71" spans="1:43">
      <c r="A71">
        <f t="shared" si="18"/>
        <v>10</v>
      </c>
      <c r="B71" t="s">
        <v>184</v>
      </c>
      <c r="C71" t="s">
        <v>176</v>
      </c>
      <c r="D71" s="4">
        <v>0.18322888689943301</v>
      </c>
      <c r="E71" s="4">
        <v>0.18908783447727034</v>
      </c>
      <c r="F71" s="4">
        <f t="shared" si="14"/>
        <v>0.37231672137670335</v>
      </c>
      <c r="G71">
        <v>0.97245000000000004</v>
      </c>
      <c r="I71">
        <f t="shared" si="19"/>
        <v>10</v>
      </c>
      <c r="J71" t="s">
        <v>184</v>
      </c>
      <c r="K71" t="s">
        <v>176</v>
      </c>
      <c r="L71" s="4">
        <v>5.5399719495091149E-2</v>
      </c>
      <c r="M71" s="4">
        <v>0.3367708934906361</v>
      </c>
      <c r="N71" s="4">
        <f t="shared" si="16"/>
        <v>0.39217061298572725</v>
      </c>
      <c r="P71" t="s">
        <v>192</v>
      </c>
      <c r="Q71" t="s">
        <v>180</v>
      </c>
      <c r="R71" s="4">
        <v>0.39809438737531627</v>
      </c>
      <c r="S71" s="4">
        <v>0.41377672209026117</v>
      </c>
      <c r="T71" s="9">
        <v>0.99626000000000003</v>
      </c>
      <c r="W71">
        <f t="shared" si="20"/>
        <v>10</v>
      </c>
      <c r="X71" t="s">
        <v>184</v>
      </c>
      <c r="Y71" t="s">
        <v>176</v>
      </c>
      <c r="Z71" s="4">
        <v>0.16253854570774895</v>
      </c>
      <c r="AA71" s="4">
        <v>4.7259524520043686E-2</v>
      </c>
      <c r="AB71" s="4">
        <f t="shared" si="15"/>
        <v>0.20979807022779262</v>
      </c>
      <c r="AC71">
        <v>0.95782</v>
      </c>
      <c r="AE71">
        <f t="shared" si="21"/>
        <v>10</v>
      </c>
      <c r="AF71" t="s">
        <v>184</v>
      </c>
      <c r="AG71" t="s">
        <v>176</v>
      </c>
      <c r="AH71" s="4">
        <v>0.13057916013530241</v>
      </c>
      <c r="AI71" s="4">
        <v>0.18554574705057347</v>
      </c>
      <c r="AJ71" s="4">
        <f t="shared" si="17"/>
        <v>0.31612490718587588</v>
      </c>
      <c r="AL71">
        <f t="shared" si="22"/>
        <v>10</v>
      </c>
      <c r="AM71" t="s">
        <v>214</v>
      </c>
      <c r="AN71" t="s">
        <v>180</v>
      </c>
      <c r="AO71" s="4">
        <v>0.36049241041155911</v>
      </c>
      <c r="AP71" s="4">
        <v>0.39239054552707697</v>
      </c>
      <c r="AQ71">
        <v>0.99985000000000002</v>
      </c>
    </row>
    <row r="72" spans="1:43">
      <c r="A72">
        <f t="shared" si="18"/>
        <v>11</v>
      </c>
      <c r="B72" t="s">
        <v>184</v>
      </c>
      <c r="C72" t="s">
        <v>179</v>
      </c>
      <c r="D72" s="4">
        <v>0.22067726890878014</v>
      </c>
      <c r="E72" s="4">
        <v>0.26437530778366791</v>
      </c>
      <c r="F72" s="4">
        <f t="shared" si="14"/>
        <v>0.48505257669244806</v>
      </c>
      <c r="G72">
        <v>0.97933000000000003</v>
      </c>
      <c r="I72">
        <f t="shared" si="19"/>
        <v>11</v>
      </c>
      <c r="J72" t="s">
        <v>184</v>
      </c>
      <c r="K72" t="s">
        <v>179</v>
      </c>
      <c r="L72" s="4">
        <v>0.12895020810852481</v>
      </c>
      <c r="M72" s="4">
        <v>0.43544011099121321</v>
      </c>
      <c r="N72" s="4">
        <f t="shared" si="16"/>
        <v>0.56439031909973802</v>
      </c>
      <c r="P72" t="s">
        <v>193</v>
      </c>
      <c r="Q72" t="s">
        <v>175</v>
      </c>
      <c r="R72" s="4">
        <v>0.39054562839897211</v>
      </c>
      <c r="S72" s="4">
        <v>0.47631096211019031</v>
      </c>
      <c r="T72" s="9">
        <v>0.98975999999999997</v>
      </c>
      <c r="W72">
        <f t="shared" si="20"/>
        <v>11</v>
      </c>
      <c r="X72" t="s">
        <v>184</v>
      </c>
      <c r="Y72" t="s">
        <v>179</v>
      </c>
      <c r="Z72" s="4">
        <v>0.15848324208452827</v>
      </c>
      <c r="AA72" s="4">
        <v>6.4395585295906818E-2</v>
      </c>
      <c r="AB72" s="4">
        <f t="shared" si="15"/>
        <v>0.22287882738043507</v>
      </c>
      <c r="AC72">
        <v>0.94821999999999995</v>
      </c>
      <c r="AE72">
        <f t="shared" si="21"/>
        <v>11</v>
      </c>
      <c r="AF72" t="s">
        <v>184</v>
      </c>
      <c r="AG72" t="s">
        <v>179</v>
      </c>
      <c r="AH72" s="4">
        <v>0.12199784183752124</v>
      </c>
      <c r="AI72" s="4">
        <v>0.19770309850470169</v>
      </c>
      <c r="AJ72" s="4">
        <f t="shared" si="17"/>
        <v>0.31970094034222296</v>
      </c>
      <c r="AL72">
        <f t="shared" si="22"/>
        <v>11</v>
      </c>
      <c r="AM72" t="s">
        <v>182</v>
      </c>
      <c r="AN72" t="s">
        <v>174</v>
      </c>
      <c r="AO72" s="4">
        <v>0.35926495588116236</v>
      </c>
      <c r="AP72" s="4">
        <v>0.41482014388489197</v>
      </c>
      <c r="AQ72">
        <v>0.99539999999999995</v>
      </c>
    </row>
    <row r="73" spans="1:43">
      <c r="A73">
        <f t="shared" si="18"/>
        <v>12</v>
      </c>
      <c r="B73" t="s">
        <v>185</v>
      </c>
      <c r="C73" t="s">
        <v>177</v>
      </c>
      <c r="D73" s="4">
        <v>0.1330861225440709</v>
      </c>
      <c r="E73" s="4">
        <v>5.4942921487922914E-3</v>
      </c>
      <c r="F73" s="4">
        <f t="shared" si="14"/>
        <v>0.1385804146928632</v>
      </c>
      <c r="G73">
        <v>0.96480999999999995</v>
      </c>
      <c r="I73">
        <f t="shared" si="19"/>
        <v>12</v>
      </c>
      <c r="J73" t="s">
        <v>185</v>
      </c>
      <c r="K73" t="s">
        <v>177</v>
      </c>
      <c r="L73" s="4">
        <v>0.12696573084224189</v>
      </c>
      <c r="M73" s="4">
        <v>0.11127984813667698</v>
      </c>
      <c r="N73" s="4">
        <f t="shared" si="16"/>
        <v>0.23824557897891885</v>
      </c>
      <c r="P73" t="s">
        <v>184</v>
      </c>
      <c r="Q73" t="s">
        <v>176</v>
      </c>
      <c r="R73" s="4">
        <v>0.37231672137670335</v>
      </c>
      <c r="S73" s="4">
        <v>0.39217061298572725</v>
      </c>
      <c r="T73" s="9">
        <v>0.97245000000000004</v>
      </c>
      <c r="W73">
        <f t="shared" si="20"/>
        <v>12</v>
      </c>
      <c r="X73" t="s">
        <v>185</v>
      </c>
      <c r="Y73" t="s">
        <v>177</v>
      </c>
      <c r="Z73" s="4">
        <v>0.14562786363283375</v>
      </c>
      <c r="AA73" s="4">
        <v>7.5716393569930832E-2</v>
      </c>
      <c r="AB73" s="4">
        <f t="shared" si="15"/>
        <v>0.22134425720276457</v>
      </c>
      <c r="AC73">
        <v>0.94596999999999998</v>
      </c>
      <c r="AE73">
        <f t="shared" si="21"/>
        <v>12</v>
      </c>
      <c r="AF73" t="s">
        <v>185</v>
      </c>
      <c r="AG73" t="s">
        <v>177</v>
      </c>
      <c r="AH73" s="4">
        <v>0.11975222299930055</v>
      </c>
      <c r="AI73" s="4">
        <v>0.15514037366370267</v>
      </c>
      <c r="AJ73" s="4">
        <f t="shared" si="17"/>
        <v>0.27489259666300325</v>
      </c>
      <c r="AL73">
        <f t="shared" si="22"/>
        <v>12</v>
      </c>
      <c r="AM73" t="s">
        <v>200</v>
      </c>
      <c r="AN73" t="s">
        <v>178</v>
      </c>
      <c r="AO73" s="4">
        <v>0.35686247020888828</v>
      </c>
      <c r="AP73" s="4">
        <v>0.37787986357625114</v>
      </c>
      <c r="AQ73">
        <v>0.99970999999999999</v>
      </c>
    </row>
    <row r="74" spans="1:43">
      <c r="A74">
        <f t="shared" si="18"/>
        <v>13</v>
      </c>
      <c r="B74" t="s">
        <v>185</v>
      </c>
      <c r="C74" t="s">
        <v>176</v>
      </c>
      <c r="D74" s="4">
        <v>9.1478190630048445E-2</v>
      </c>
      <c r="E74" s="4">
        <v>4.8263327948303777E-2</v>
      </c>
      <c r="F74" s="4">
        <f t="shared" si="14"/>
        <v>0.13974151857835221</v>
      </c>
      <c r="G74">
        <v>0.98548999999999998</v>
      </c>
      <c r="I74">
        <f t="shared" si="19"/>
        <v>13</v>
      </c>
      <c r="J74" t="s">
        <v>185</v>
      </c>
      <c r="K74" t="s">
        <v>176</v>
      </c>
      <c r="L74" s="4">
        <v>9.8638812742225093E-2</v>
      </c>
      <c r="M74" s="4">
        <v>0.11135267983741377</v>
      </c>
      <c r="N74" s="4">
        <f t="shared" si="16"/>
        <v>0.20999149257963887</v>
      </c>
      <c r="P74" t="s">
        <v>185</v>
      </c>
      <c r="Q74" t="s">
        <v>178</v>
      </c>
      <c r="R74" s="4">
        <v>0.37171123742672219</v>
      </c>
      <c r="S74" s="4">
        <v>0.37213953609184652</v>
      </c>
      <c r="T74" s="9">
        <v>0.99543000000000004</v>
      </c>
      <c r="W74">
        <f t="shared" si="20"/>
        <v>13</v>
      </c>
      <c r="X74" t="s">
        <v>185</v>
      </c>
      <c r="Y74" t="s">
        <v>176</v>
      </c>
      <c r="Z74" s="4">
        <v>0.13966074313408736</v>
      </c>
      <c r="AA74" s="4">
        <v>0.10185783521809369</v>
      </c>
      <c r="AB74" s="4">
        <f t="shared" si="15"/>
        <v>0.24151857835218105</v>
      </c>
      <c r="AC74">
        <v>0.96384000000000003</v>
      </c>
      <c r="AE74">
        <f t="shared" si="21"/>
        <v>13</v>
      </c>
      <c r="AF74" t="s">
        <v>185</v>
      </c>
      <c r="AG74" t="s">
        <v>176</v>
      </c>
      <c r="AH74" s="4">
        <v>0.15289724926741666</v>
      </c>
      <c r="AI74" s="4">
        <v>0.16646185839871447</v>
      </c>
      <c r="AJ74" s="4">
        <f t="shared" si="17"/>
        <v>0.31935910766613113</v>
      </c>
      <c r="AL74">
        <f t="shared" si="22"/>
        <v>13</v>
      </c>
      <c r="AM74" t="s">
        <v>198</v>
      </c>
      <c r="AN74" t="s">
        <v>178</v>
      </c>
      <c r="AO74" s="4">
        <v>0.34656194019567332</v>
      </c>
      <c r="AP74" s="4">
        <v>0.37322627535128394</v>
      </c>
      <c r="AQ74">
        <v>0.99924999999999997</v>
      </c>
    </row>
    <row r="75" spans="1:43">
      <c r="A75">
        <f t="shared" si="18"/>
        <v>14</v>
      </c>
      <c r="B75" t="s">
        <v>185</v>
      </c>
      <c r="C75" t="s">
        <v>178</v>
      </c>
      <c r="D75" s="4">
        <v>0.19841300118261937</v>
      </c>
      <c r="E75" s="4">
        <v>0.17329823624410279</v>
      </c>
      <c r="F75" s="4">
        <f t="shared" si="14"/>
        <v>0.37171123742672219</v>
      </c>
      <c r="G75">
        <v>0.99543000000000004</v>
      </c>
      <c r="I75">
        <f t="shared" si="19"/>
        <v>14</v>
      </c>
      <c r="J75" t="s">
        <v>185</v>
      </c>
      <c r="K75" t="s">
        <v>178</v>
      </c>
      <c r="L75" s="4">
        <v>0.20994051793553078</v>
      </c>
      <c r="M75" s="4">
        <v>0.16219901815631574</v>
      </c>
      <c r="N75" s="4">
        <f t="shared" si="16"/>
        <v>0.37213953609184652</v>
      </c>
      <c r="P75" t="s">
        <v>215</v>
      </c>
      <c r="Q75" t="s">
        <v>175</v>
      </c>
      <c r="R75" s="4">
        <v>0.36986154915272362</v>
      </c>
      <c r="S75" s="4">
        <v>0.45333181844003867</v>
      </c>
      <c r="T75" s="9">
        <v>0.97826000000000002</v>
      </c>
      <c r="W75">
        <f t="shared" si="20"/>
        <v>14</v>
      </c>
      <c r="X75" t="s">
        <v>185</v>
      </c>
      <c r="Y75" t="s">
        <v>178</v>
      </c>
      <c r="Z75" s="4">
        <v>0.16749958671905787</v>
      </c>
      <c r="AA75" s="4">
        <v>0.15726293569348546</v>
      </c>
      <c r="AB75" s="4">
        <f t="shared" si="15"/>
        <v>0.32476252241254333</v>
      </c>
      <c r="AC75">
        <v>0.99956</v>
      </c>
      <c r="AE75">
        <f t="shared" si="21"/>
        <v>14</v>
      </c>
      <c r="AF75" t="s">
        <v>185</v>
      </c>
      <c r="AG75" t="s">
        <v>178</v>
      </c>
      <c r="AH75" s="4">
        <v>0.17144601158471665</v>
      </c>
      <c r="AI75" s="4">
        <v>0.17709550897425902</v>
      </c>
      <c r="AJ75" s="4">
        <f t="shared" si="17"/>
        <v>0.34854152055897569</v>
      </c>
      <c r="AL75">
        <f t="shared" si="22"/>
        <v>14</v>
      </c>
      <c r="AM75" t="s">
        <v>206</v>
      </c>
      <c r="AN75" t="s">
        <v>178</v>
      </c>
      <c r="AO75" s="4">
        <v>0.34585902829808068</v>
      </c>
      <c r="AP75" s="4">
        <v>0.37045661063153124</v>
      </c>
      <c r="AQ75">
        <v>0.99995000000000001</v>
      </c>
    </row>
    <row r="76" spans="1:43">
      <c r="A76">
        <f t="shared" si="18"/>
        <v>15</v>
      </c>
      <c r="B76" t="s">
        <v>190</v>
      </c>
      <c r="C76" t="s">
        <v>176</v>
      </c>
      <c r="D76" s="4">
        <v>7.6814284451515946E-2</v>
      </c>
      <c r="E76" s="4">
        <v>-1.1491204808626468E-3</v>
      </c>
      <c r="F76" s="4">
        <f t="shared" si="14"/>
        <v>7.5665163970653301E-2</v>
      </c>
      <c r="G76">
        <v>0.96438000000000001</v>
      </c>
      <c r="I76">
        <f t="shared" si="19"/>
        <v>15</v>
      </c>
      <c r="J76" t="s">
        <v>190</v>
      </c>
      <c r="K76" t="s">
        <v>176</v>
      </c>
      <c r="L76" s="4">
        <v>9.9220061210385901E-2</v>
      </c>
      <c r="M76" s="4">
        <v>3.4149471813604636E-2</v>
      </c>
      <c r="N76" s="4">
        <f t="shared" si="16"/>
        <v>0.13336953302399054</v>
      </c>
      <c r="P76" t="s">
        <v>181</v>
      </c>
      <c r="Q76" t="s">
        <v>172</v>
      </c>
      <c r="R76" s="4">
        <v>0.35687809465851572</v>
      </c>
      <c r="S76" s="4">
        <v>0.36878158988544374</v>
      </c>
      <c r="T76" s="9">
        <v>0.96201999999999999</v>
      </c>
      <c r="W76">
        <f t="shared" si="20"/>
        <v>15</v>
      </c>
      <c r="X76" t="s">
        <v>190</v>
      </c>
      <c r="Y76" t="s">
        <v>176</v>
      </c>
      <c r="Z76" s="4">
        <v>0.3538407142225759</v>
      </c>
      <c r="AA76" s="4">
        <v>0.30956421815610363</v>
      </c>
      <c r="AB76" s="4">
        <f t="shared" si="15"/>
        <v>0.66340493237867948</v>
      </c>
      <c r="AC76">
        <v>0.97226000000000001</v>
      </c>
      <c r="AE76">
        <f t="shared" si="21"/>
        <v>15</v>
      </c>
      <c r="AF76" t="s">
        <v>190</v>
      </c>
      <c r="AG76" t="s">
        <v>176</v>
      </c>
      <c r="AH76" s="4">
        <v>0.36844703327080647</v>
      </c>
      <c r="AI76" s="4">
        <v>0.36818047191233094</v>
      </c>
      <c r="AJ76" s="4">
        <f t="shared" si="17"/>
        <v>0.73662750518313747</v>
      </c>
      <c r="AL76">
        <f t="shared" si="22"/>
        <v>15</v>
      </c>
      <c r="AM76" t="s">
        <v>181</v>
      </c>
      <c r="AN76" t="s">
        <v>172</v>
      </c>
      <c r="AO76" s="4">
        <v>0.33555088379297959</v>
      </c>
      <c r="AP76" s="4">
        <v>0.37442975278425483</v>
      </c>
      <c r="AQ76">
        <v>0.98999000000000004</v>
      </c>
    </row>
    <row r="77" spans="1:43">
      <c r="A77">
        <f t="shared" si="18"/>
        <v>16</v>
      </c>
      <c r="B77" t="s">
        <v>187</v>
      </c>
      <c r="C77" t="s">
        <v>173</v>
      </c>
      <c r="D77" s="4">
        <v>0.26969312327335165</v>
      </c>
      <c r="E77" s="4">
        <v>0.15933696707235126</v>
      </c>
      <c r="F77" s="4">
        <f t="shared" si="14"/>
        <v>0.42903009034570294</v>
      </c>
      <c r="G77">
        <v>0.95779000000000003</v>
      </c>
      <c r="I77">
        <f t="shared" si="19"/>
        <v>16</v>
      </c>
      <c r="J77" t="s">
        <v>187</v>
      </c>
      <c r="K77" t="s">
        <v>173</v>
      </c>
      <c r="L77" s="4">
        <v>0.20955963708785127</v>
      </c>
      <c r="M77" s="4">
        <v>0.20358486390794425</v>
      </c>
      <c r="N77" s="4">
        <f t="shared" si="16"/>
        <v>0.41314450099579553</v>
      </c>
      <c r="P77" t="s">
        <v>189</v>
      </c>
      <c r="Q77" t="s">
        <v>175</v>
      </c>
      <c r="R77" s="4">
        <v>0.35321215762856129</v>
      </c>
      <c r="S77" s="4">
        <v>0.43752232256747792</v>
      </c>
      <c r="T77" s="9">
        <v>0.98380999999999996</v>
      </c>
      <c r="W77">
        <f t="shared" si="20"/>
        <v>16</v>
      </c>
      <c r="X77" t="s">
        <v>187</v>
      </c>
      <c r="Y77" t="s">
        <v>173</v>
      </c>
      <c r="Z77" s="4">
        <v>0.16613156126334661</v>
      </c>
      <c r="AA77" s="4">
        <v>8.2057791383558648E-2</v>
      </c>
      <c r="AB77" s="4">
        <f t="shared" si="15"/>
        <v>0.24818935264690525</v>
      </c>
      <c r="AC77">
        <v>0.93891999999999998</v>
      </c>
      <c r="AE77">
        <f t="shared" si="21"/>
        <v>16</v>
      </c>
      <c r="AF77" t="s">
        <v>187</v>
      </c>
      <c r="AG77" t="s">
        <v>173</v>
      </c>
      <c r="AH77" s="4">
        <v>0.12429003466843702</v>
      </c>
      <c r="AI77" s="4">
        <v>0.19303680755329347</v>
      </c>
      <c r="AJ77" s="4">
        <f t="shared" si="17"/>
        <v>0.31732684222173047</v>
      </c>
      <c r="AL77">
        <f t="shared" si="22"/>
        <v>16</v>
      </c>
      <c r="AM77" t="s">
        <v>203</v>
      </c>
      <c r="AN77" t="s">
        <v>178</v>
      </c>
      <c r="AO77" s="4">
        <v>0.33488433927147043</v>
      </c>
      <c r="AP77" s="4">
        <v>0.35551574097773231</v>
      </c>
      <c r="AQ77">
        <v>0.99256</v>
      </c>
    </row>
    <row r="78" spans="1:43">
      <c r="A78">
        <f t="shared" si="18"/>
        <v>17</v>
      </c>
      <c r="B78" t="s">
        <v>188</v>
      </c>
      <c r="C78" t="s">
        <v>177</v>
      </c>
      <c r="D78" s="4">
        <v>0.12169128006232093</v>
      </c>
      <c r="E78" s="4">
        <v>0.10064144000795591</v>
      </c>
      <c r="F78" s="4">
        <f t="shared" si="14"/>
        <v>0.22233272007027682</v>
      </c>
      <c r="G78">
        <v>0.98899999999999999</v>
      </c>
      <c r="I78">
        <f t="shared" si="19"/>
        <v>17</v>
      </c>
      <c r="J78" t="s">
        <v>188</v>
      </c>
      <c r="K78" t="s">
        <v>177</v>
      </c>
      <c r="L78" s="4">
        <v>6.6193890766655147E-2</v>
      </c>
      <c r="M78" s="4">
        <v>0.17091006728369712</v>
      </c>
      <c r="N78" s="4">
        <f t="shared" si="16"/>
        <v>0.23710395805035228</v>
      </c>
      <c r="P78" t="s">
        <v>211</v>
      </c>
      <c r="Q78" t="s">
        <v>177</v>
      </c>
      <c r="R78" s="4">
        <v>0.35292706333973134</v>
      </c>
      <c r="S78" s="4">
        <v>0.44138093093387121</v>
      </c>
      <c r="T78" s="9">
        <v>0.99217</v>
      </c>
      <c r="W78">
        <f t="shared" si="20"/>
        <v>17</v>
      </c>
      <c r="X78" t="s">
        <v>188</v>
      </c>
      <c r="Y78" t="s">
        <v>177</v>
      </c>
      <c r="Z78" s="4">
        <v>0.18850380388841925</v>
      </c>
      <c r="AA78" s="4">
        <v>0.11955314670246801</v>
      </c>
      <c r="AB78" s="4">
        <f t="shared" si="15"/>
        <v>0.30805695059088728</v>
      </c>
      <c r="AC78">
        <v>0.98377999999999999</v>
      </c>
      <c r="AE78">
        <f t="shared" si="21"/>
        <v>17</v>
      </c>
      <c r="AF78" t="s">
        <v>188</v>
      </c>
      <c r="AG78" t="s">
        <v>177</v>
      </c>
      <c r="AH78" s="4">
        <v>0.14412294279306317</v>
      </c>
      <c r="AI78" s="4">
        <v>0.18848911773067564</v>
      </c>
      <c r="AJ78" s="4">
        <f t="shared" si="17"/>
        <v>0.33261206052373882</v>
      </c>
      <c r="AL78">
        <f t="shared" si="22"/>
        <v>17</v>
      </c>
      <c r="AM78" t="s">
        <v>193</v>
      </c>
      <c r="AN78" t="s">
        <v>175</v>
      </c>
      <c r="AO78" s="4">
        <v>0.33484730771529325</v>
      </c>
      <c r="AP78" s="4">
        <v>0.35644253273451837</v>
      </c>
      <c r="AQ78">
        <v>0.94255</v>
      </c>
    </row>
    <row r="79" spans="1:43">
      <c r="A79">
        <f t="shared" si="18"/>
        <v>18</v>
      </c>
      <c r="B79" t="s">
        <v>188</v>
      </c>
      <c r="C79" t="s">
        <v>172</v>
      </c>
      <c r="D79" s="4">
        <v>0.17328091639272036</v>
      </c>
      <c r="E79" s="4">
        <v>4.3921781272240439E-2</v>
      </c>
      <c r="F79" s="4">
        <f t="shared" si="14"/>
        <v>0.21720269766496081</v>
      </c>
      <c r="G79">
        <v>0.95413999999999999</v>
      </c>
      <c r="I79">
        <f t="shared" si="19"/>
        <v>18</v>
      </c>
      <c r="J79" t="s">
        <v>188</v>
      </c>
      <c r="K79" t="s">
        <v>172</v>
      </c>
      <c r="L79" s="4">
        <v>0.15342931799449344</v>
      </c>
      <c r="M79" s="4">
        <v>0.13585746102449883</v>
      </c>
      <c r="N79" s="4">
        <f t="shared" si="16"/>
        <v>0.28928677901899225</v>
      </c>
      <c r="P79" t="s">
        <v>201</v>
      </c>
      <c r="Q79" t="s">
        <v>177</v>
      </c>
      <c r="R79" s="4">
        <v>0.35074948931150557</v>
      </c>
      <c r="S79" s="4">
        <v>0.32773606183128406</v>
      </c>
      <c r="T79" s="9">
        <v>0.98924999999999996</v>
      </c>
      <c r="W79">
        <f t="shared" si="20"/>
        <v>18</v>
      </c>
      <c r="X79" t="s">
        <v>188</v>
      </c>
      <c r="Y79" t="s">
        <v>172</v>
      </c>
      <c r="Z79" s="4">
        <v>0.17629714982885411</v>
      </c>
      <c r="AA79" s="4">
        <v>0.11034669739383871</v>
      </c>
      <c r="AB79" s="4">
        <f t="shared" si="15"/>
        <v>0.28664384722269282</v>
      </c>
      <c r="AC79">
        <v>0.95201000000000002</v>
      </c>
      <c r="AE79">
        <f t="shared" si="21"/>
        <v>18</v>
      </c>
      <c r="AF79" t="s">
        <v>188</v>
      </c>
      <c r="AG79" t="s">
        <v>172</v>
      </c>
      <c r="AH79" s="4">
        <v>0.13885625098644411</v>
      </c>
      <c r="AI79" s="4">
        <v>0.20361959209441799</v>
      </c>
      <c r="AJ79" s="4">
        <f t="shared" si="17"/>
        <v>0.3424758430808621</v>
      </c>
      <c r="AL79">
        <f t="shared" si="22"/>
        <v>18</v>
      </c>
      <c r="AM79" t="s">
        <v>193</v>
      </c>
      <c r="AN79" t="s">
        <v>174</v>
      </c>
      <c r="AO79" s="4">
        <v>0.3344002048393292</v>
      </c>
      <c r="AP79" s="4">
        <v>0.38965465857020443</v>
      </c>
      <c r="AQ79">
        <v>0.98316000000000003</v>
      </c>
    </row>
    <row r="80" spans="1:43">
      <c r="A80">
        <f t="shared" si="18"/>
        <v>19</v>
      </c>
      <c r="B80" t="s">
        <v>188</v>
      </c>
      <c r="C80" t="s">
        <v>173</v>
      </c>
      <c r="D80" s="4">
        <v>0.18513185813883001</v>
      </c>
      <c r="E80" s="4">
        <v>2.1976356471657972E-2</v>
      </c>
      <c r="F80" s="4">
        <f t="shared" si="14"/>
        <v>0.20710821461048798</v>
      </c>
      <c r="G80">
        <v>0.97394999999999998</v>
      </c>
      <c r="I80">
        <f t="shared" si="19"/>
        <v>19</v>
      </c>
      <c r="J80" t="s">
        <v>188</v>
      </c>
      <c r="K80" t="s">
        <v>173</v>
      </c>
      <c r="L80" s="4">
        <v>0.19030424093423479</v>
      </c>
      <c r="M80" s="4">
        <v>9.3346650276582593E-2</v>
      </c>
      <c r="N80" s="4">
        <f t="shared" si="16"/>
        <v>0.28365089121081738</v>
      </c>
      <c r="P80" t="s">
        <v>201</v>
      </c>
      <c r="Q80" t="s">
        <v>180</v>
      </c>
      <c r="R80" s="4">
        <v>0.35045553145336228</v>
      </c>
      <c r="S80" s="4">
        <v>0.53705611276768772</v>
      </c>
      <c r="T80" s="9">
        <v>0.98245000000000005</v>
      </c>
      <c r="W80">
        <f t="shared" si="20"/>
        <v>19</v>
      </c>
      <c r="X80" t="s">
        <v>188</v>
      </c>
      <c r="Y80" t="s">
        <v>173</v>
      </c>
      <c r="Z80" s="4">
        <v>0.16914216429220988</v>
      </c>
      <c r="AA80" s="4">
        <v>0.10783570779023939</v>
      </c>
      <c r="AB80" s="4">
        <f t="shared" si="15"/>
        <v>0.27697787208244928</v>
      </c>
      <c r="AC80">
        <v>0.95126999999999995</v>
      </c>
      <c r="AE80">
        <f t="shared" si="21"/>
        <v>19</v>
      </c>
      <c r="AF80" t="s">
        <v>188</v>
      </c>
      <c r="AG80" t="s">
        <v>173</v>
      </c>
      <c r="AH80" s="4">
        <v>0.12330977258758455</v>
      </c>
      <c r="AI80" s="4">
        <v>0.19637369391518125</v>
      </c>
      <c r="AJ80" s="4">
        <f t="shared" si="17"/>
        <v>0.3196834665027658</v>
      </c>
      <c r="AL80">
        <f t="shared" si="22"/>
        <v>19</v>
      </c>
      <c r="AM80" t="s">
        <v>188</v>
      </c>
      <c r="AN80" t="s">
        <v>176</v>
      </c>
      <c r="AO80" s="4">
        <v>0.32705373687461398</v>
      </c>
      <c r="AP80" s="4">
        <v>0.37904961692812844</v>
      </c>
      <c r="AQ80">
        <v>0.95352000000000003</v>
      </c>
    </row>
    <row r="81" spans="1:43">
      <c r="A81">
        <f t="shared" si="18"/>
        <v>20</v>
      </c>
      <c r="B81" t="s">
        <v>188</v>
      </c>
      <c r="C81" t="s">
        <v>176</v>
      </c>
      <c r="D81" s="4">
        <v>0.17425880172946265</v>
      </c>
      <c r="E81" s="4">
        <v>9.9830142063001906E-2</v>
      </c>
      <c r="F81" s="4">
        <f t="shared" si="14"/>
        <v>0.27408894379246457</v>
      </c>
      <c r="G81">
        <v>0.97899000000000003</v>
      </c>
      <c r="I81">
        <f t="shared" si="19"/>
        <v>20</v>
      </c>
      <c r="J81" t="s">
        <v>188</v>
      </c>
      <c r="K81" t="s">
        <v>176</v>
      </c>
      <c r="L81" s="4">
        <v>0.21424662531922661</v>
      </c>
      <c r="M81" s="4">
        <v>0.16650857351331633</v>
      </c>
      <c r="N81" s="4">
        <f t="shared" si="16"/>
        <v>0.38075519883254294</v>
      </c>
      <c r="P81" t="s">
        <v>194</v>
      </c>
      <c r="Q81" t="s">
        <v>180</v>
      </c>
      <c r="R81" s="4">
        <v>0.34340577552843099</v>
      </c>
      <c r="S81" s="4">
        <v>0.36600944182171613</v>
      </c>
      <c r="T81" s="9">
        <v>0.99451000000000001</v>
      </c>
      <c r="W81">
        <f t="shared" si="20"/>
        <v>20</v>
      </c>
      <c r="X81" t="s">
        <v>188</v>
      </c>
      <c r="Y81" t="s">
        <v>176</v>
      </c>
      <c r="Z81" s="4">
        <v>0.17634342186534896</v>
      </c>
      <c r="AA81" s="4">
        <v>0.15071031500926502</v>
      </c>
      <c r="AB81" s="4">
        <f t="shared" si="15"/>
        <v>0.32705373687461398</v>
      </c>
      <c r="AC81">
        <v>0.95352000000000003</v>
      </c>
      <c r="AE81">
        <f t="shared" si="21"/>
        <v>20</v>
      </c>
      <c r="AF81" t="s">
        <v>188</v>
      </c>
      <c r="AG81" t="s">
        <v>176</v>
      </c>
      <c r="AH81" s="4">
        <v>0.17411528639182788</v>
      </c>
      <c r="AI81" s="4">
        <v>0.20493433053630059</v>
      </c>
      <c r="AJ81" s="4">
        <f t="shared" si="17"/>
        <v>0.37904961692812844</v>
      </c>
      <c r="AL81">
        <f t="shared" si="22"/>
        <v>20</v>
      </c>
      <c r="AM81" t="s">
        <v>185</v>
      </c>
      <c r="AN81" t="s">
        <v>178</v>
      </c>
      <c r="AO81" s="4">
        <v>0.32476252241254333</v>
      </c>
      <c r="AP81" s="4">
        <v>0.34854152055897569</v>
      </c>
      <c r="AQ81">
        <v>0.99956</v>
      </c>
    </row>
    <row r="82" spans="1:43">
      <c r="A82">
        <f t="shared" si="18"/>
        <v>21</v>
      </c>
      <c r="B82" t="s">
        <v>194</v>
      </c>
      <c r="C82" t="s">
        <v>177</v>
      </c>
      <c r="D82" s="4">
        <v>0.11628486055776892</v>
      </c>
      <c r="E82" s="4">
        <v>1.162018592297415E-3</v>
      </c>
      <c r="F82" s="4">
        <f t="shared" si="14"/>
        <v>0.11744687915006634</v>
      </c>
      <c r="G82">
        <v>0.92747999999999997</v>
      </c>
      <c r="I82">
        <f t="shared" si="19"/>
        <v>21</v>
      </c>
      <c r="J82" t="s">
        <v>194</v>
      </c>
      <c r="K82" t="s">
        <v>177</v>
      </c>
      <c r="L82" s="4">
        <v>8.972889620538034E-2</v>
      </c>
      <c r="M82" s="4">
        <v>0.10644105940944792</v>
      </c>
      <c r="N82" s="4">
        <f t="shared" si="16"/>
        <v>0.19616995561482825</v>
      </c>
      <c r="P82" t="s">
        <v>198</v>
      </c>
      <c r="Q82" t="s">
        <v>178</v>
      </c>
      <c r="R82" s="4">
        <v>0.33553810114372323</v>
      </c>
      <c r="S82" s="4">
        <v>0.3400706028933343</v>
      </c>
      <c r="T82" s="9">
        <v>0.99380999999999997</v>
      </c>
      <c r="W82">
        <f t="shared" si="20"/>
        <v>21</v>
      </c>
      <c r="X82" t="s">
        <v>194</v>
      </c>
      <c r="Y82" t="s">
        <v>177</v>
      </c>
      <c r="Z82" s="4">
        <v>0.16527639442231065</v>
      </c>
      <c r="AA82" s="4">
        <v>7.5904714475431678E-2</v>
      </c>
      <c r="AB82" s="4">
        <f t="shared" si="15"/>
        <v>0.24118110889774233</v>
      </c>
      <c r="AC82">
        <v>0.94806999999999997</v>
      </c>
      <c r="AE82">
        <f t="shared" si="21"/>
        <v>21</v>
      </c>
      <c r="AF82" t="s">
        <v>194</v>
      </c>
      <c r="AG82" t="s">
        <v>177</v>
      </c>
      <c r="AH82" s="4">
        <v>0.12561211944403919</v>
      </c>
      <c r="AI82" s="4">
        <v>0.18137489841422</v>
      </c>
      <c r="AJ82" s="4">
        <f t="shared" si="17"/>
        <v>0.30698701785825921</v>
      </c>
      <c r="AL82">
        <f t="shared" si="22"/>
        <v>21</v>
      </c>
      <c r="AM82" t="s">
        <v>197</v>
      </c>
      <c r="AN82" t="s">
        <v>179</v>
      </c>
      <c r="AO82" s="4">
        <v>0.32358594179022515</v>
      </c>
      <c r="AP82" s="4">
        <v>0.35236049540697401</v>
      </c>
      <c r="AQ82">
        <v>0.99990999999999997</v>
      </c>
    </row>
    <row r="83" spans="1:43">
      <c r="A83">
        <f t="shared" si="18"/>
        <v>22</v>
      </c>
      <c r="B83" t="s">
        <v>194</v>
      </c>
      <c r="C83" t="s">
        <v>180</v>
      </c>
      <c r="D83" s="4">
        <v>0.1777314676987197</v>
      </c>
      <c r="E83" s="4">
        <v>0.16567430782971126</v>
      </c>
      <c r="F83" s="4">
        <f t="shared" si="14"/>
        <v>0.34340577552843099</v>
      </c>
      <c r="G83">
        <v>0.99451000000000001</v>
      </c>
      <c r="I83">
        <f t="shared" si="19"/>
        <v>22</v>
      </c>
      <c r="J83" t="s">
        <v>194</v>
      </c>
      <c r="K83" t="s">
        <v>180</v>
      </c>
      <c r="L83" s="4">
        <v>0.12808941960566506</v>
      </c>
      <c r="M83" s="4">
        <v>0.23792002221605105</v>
      </c>
      <c r="N83" s="4">
        <f t="shared" si="16"/>
        <v>0.36600944182171613</v>
      </c>
      <c r="P83" t="s">
        <v>205</v>
      </c>
      <c r="Q83" t="s">
        <v>177</v>
      </c>
      <c r="R83" s="4">
        <v>0.33068189961405781</v>
      </c>
      <c r="S83" s="4">
        <v>0.3030650620534035</v>
      </c>
      <c r="T83" s="9">
        <v>0.99316000000000004</v>
      </c>
      <c r="W83">
        <f t="shared" si="20"/>
        <v>22</v>
      </c>
      <c r="X83" t="s">
        <v>194</v>
      </c>
      <c r="Y83" t="s">
        <v>180</v>
      </c>
      <c r="Z83" s="4">
        <v>0.17386126823459372</v>
      </c>
      <c r="AA83" s="4">
        <v>0.12533492110747244</v>
      </c>
      <c r="AB83" s="4">
        <f t="shared" si="15"/>
        <v>0.29919618934206615</v>
      </c>
      <c r="AC83">
        <v>0.99768000000000001</v>
      </c>
      <c r="AE83">
        <f t="shared" si="21"/>
        <v>22</v>
      </c>
      <c r="AF83" t="s">
        <v>194</v>
      </c>
      <c r="AG83" t="s">
        <v>180</v>
      </c>
      <c r="AH83" s="4">
        <v>0.13725354068314355</v>
      </c>
      <c r="AI83" s="4">
        <v>0.20480422104970838</v>
      </c>
      <c r="AJ83" s="4">
        <f t="shared" si="17"/>
        <v>0.34205776173285196</v>
      </c>
      <c r="AL83">
        <f t="shared" si="22"/>
        <v>22</v>
      </c>
      <c r="AM83" t="s">
        <v>197</v>
      </c>
      <c r="AN83" t="s">
        <v>178</v>
      </c>
      <c r="AO83" s="4">
        <v>0.32358379559589856</v>
      </c>
      <c r="AP83" s="4">
        <v>0.35237335795526087</v>
      </c>
      <c r="AQ83">
        <v>0.99990999999999997</v>
      </c>
    </row>
    <row r="84" spans="1:43">
      <c r="A84">
        <f t="shared" si="18"/>
        <v>23</v>
      </c>
      <c r="B84" t="s">
        <v>194</v>
      </c>
      <c r="C84" t="s">
        <v>175</v>
      </c>
      <c r="D84" s="4">
        <v>0.1738776114979996</v>
      </c>
      <c r="E84" s="4">
        <v>4.2672988590902364E-2</v>
      </c>
      <c r="F84" s="4">
        <f t="shared" si="14"/>
        <v>0.21655060008890198</v>
      </c>
      <c r="G84">
        <v>0.97999000000000003</v>
      </c>
      <c r="I84">
        <f t="shared" si="19"/>
        <v>23</v>
      </c>
      <c r="J84" t="s">
        <v>194</v>
      </c>
      <c r="K84" t="s">
        <v>175</v>
      </c>
      <c r="L84" s="4">
        <v>0.14981050754254294</v>
      </c>
      <c r="M84" s="4">
        <v>0.11867429590547666</v>
      </c>
      <c r="N84" s="4">
        <f t="shared" si="16"/>
        <v>0.26848480344801962</v>
      </c>
      <c r="P84" t="s">
        <v>209</v>
      </c>
      <c r="Q84" t="s">
        <v>176</v>
      </c>
      <c r="R84" s="4">
        <v>0.32973774691566099</v>
      </c>
      <c r="S84" s="4">
        <v>0.43065838890166325</v>
      </c>
      <c r="T84" s="9">
        <v>0.96262999999999999</v>
      </c>
      <c r="W84">
        <f t="shared" si="20"/>
        <v>23</v>
      </c>
      <c r="X84" t="s">
        <v>194</v>
      </c>
      <c r="Y84" t="s">
        <v>175</v>
      </c>
      <c r="Z84" s="4">
        <v>0.18158245666024597</v>
      </c>
      <c r="AA84" s="4">
        <v>9.8162690769002803E-2</v>
      </c>
      <c r="AB84" s="4">
        <f t="shared" si="15"/>
        <v>0.27974514742924877</v>
      </c>
      <c r="AC84">
        <v>0.96987999999999996</v>
      </c>
      <c r="AE84">
        <f t="shared" si="21"/>
        <v>23</v>
      </c>
      <c r="AF84" t="s">
        <v>194</v>
      </c>
      <c r="AG84" t="s">
        <v>175</v>
      </c>
      <c r="AH84" s="4">
        <v>0.16682767332986553</v>
      </c>
      <c r="AI84" s="4">
        <v>0.18644571598424617</v>
      </c>
      <c r="AJ84" s="4">
        <f t="shared" si="17"/>
        <v>0.35327338931411167</v>
      </c>
      <c r="AL84">
        <f t="shared" si="22"/>
        <v>23</v>
      </c>
      <c r="AM84" t="s">
        <v>196</v>
      </c>
      <c r="AN84" t="s">
        <v>175</v>
      </c>
      <c r="AO84" s="4">
        <v>0.32237354085603098</v>
      </c>
      <c r="AP84" s="4">
        <v>0.36302149601553607</v>
      </c>
      <c r="AQ84">
        <v>0.94893000000000005</v>
      </c>
    </row>
    <row r="85" spans="1:43">
      <c r="A85">
        <f t="shared" si="18"/>
        <v>24</v>
      </c>
      <c r="B85" t="s">
        <v>186</v>
      </c>
      <c r="C85" t="s">
        <v>176</v>
      </c>
      <c r="D85" s="4">
        <v>8.4145411405812984E-2</v>
      </c>
      <c r="E85" s="4">
        <v>3.2963308194220865E-2</v>
      </c>
      <c r="F85" s="4">
        <f t="shared" si="14"/>
        <v>0.11710871960003386</v>
      </c>
      <c r="G85">
        <v>0.97728000000000004</v>
      </c>
      <c r="I85">
        <f t="shared" si="19"/>
        <v>24</v>
      </c>
      <c r="J85" t="s">
        <v>186</v>
      </c>
      <c r="K85" t="s">
        <v>176</v>
      </c>
      <c r="L85" s="4">
        <v>7.9427207637231448E-2</v>
      </c>
      <c r="M85" s="4">
        <v>7.1274463007159908E-2</v>
      </c>
      <c r="N85" s="4">
        <f t="shared" si="16"/>
        <v>0.15070167064439136</v>
      </c>
      <c r="P85" t="s">
        <v>199</v>
      </c>
      <c r="Q85" t="s">
        <v>180</v>
      </c>
      <c r="R85" s="4">
        <v>0.32954385964912281</v>
      </c>
      <c r="S85" s="4">
        <v>0.3783820255043519</v>
      </c>
      <c r="T85" s="9">
        <v>0.99590000000000001</v>
      </c>
      <c r="W85">
        <f t="shared" si="20"/>
        <v>24</v>
      </c>
      <c r="X85" t="s">
        <v>186</v>
      </c>
      <c r="Y85" t="s">
        <v>176</v>
      </c>
      <c r="Z85" s="4">
        <v>0.14354715702059156</v>
      </c>
      <c r="AA85" s="4">
        <v>0.10948224726718087</v>
      </c>
      <c r="AB85" s="4">
        <f t="shared" si="15"/>
        <v>0.25302940428777243</v>
      </c>
      <c r="AC85">
        <v>0.97463999999999995</v>
      </c>
      <c r="AE85">
        <f t="shared" si="21"/>
        <v>24</v>
      </c>
      <c r="AF85" t="s">
        <v>186</v>
      </c>
      <c r="AG85" t="s">
        <v>176</v>
      </c>
      <c r="AH85" s="4">
        <v>0.14825775656324588</v>
      </c>
      <c r="AI85" s="4">
        <v>0.16134606205250596</v>
      </c>
      <c r="AJ85" s="4">
        <f t="shared" si="17"/>
        <v>0.30960381861575181</v>
      </c>
      <c r="AL85">
        <f t="shared" si="22"/>
        <v>24</v>
      </c>
      <c r="AM85" t="s">
        <v>212</v>
      </c>
      <c r="AN85" t="s">
        <v>175</v>
      </c>
      <c r="AO85" s="4">
        <v>0.31676110400292457</v>
      </c>
      <c r="AP85" s="4">
        <v>0.36403757644536916</v>
      </c>
      <c r="AQ85">
        <v>0.96309999999999996</v>
      </c>
    </row>
    <row r="86" spans="1:43">
      <c r="A86">
        <f t="shared" si="18"/>
        <v>25</v>
      </c>
      <c r="B86" t="s">
        <v>186</v>
      </c>
      <c r="C86" t="s">
        <v>178</v>
      </c>
      <c r="D86" s="4">
        <v>0.15888057575213949</v>
      </c>
      <c r="E86" s="4">
        <v>0.15260175384907618</v>
      </c>
      <c r="F86" s="4">
        <f t="shared" si="14"/>
        <v>0.31148232960121569</v>
      </c>
      <c r="G86">
        <v>0.99434999999999996</v>
      </c>
      <c r="I86">
        <f t="shared" si="19"/>
        <v>25</v>
      </c>
      <c r="J86" t="s">
        <v>186</v>
      </c>
      <c r="K86" t="s">
        <v>178</v>
      </c>
      <c r="L86" s="4">
        <v>0.14672856157079239</v>
      </c>
      <c r="M86" s="4">
        <v>0.17462308930849177</v>
      </c>
      <c r="N86" s="4">
        <f t="shared" si="16"/>
        <v>0.32135165087928419</v>
      </c>
      <c r="P86" t="s">
        <v>191</v>
      </c>
      <c r="Q86" t="s">
        <v>175</v>
      </c>
      <c r="R86" s="4">
        <v>0.32305078683834032</v>
      </c>
      <c r="S86" s="4">
        <v>0.32652613087395699</v>
      </c>
      <c r="T86" s="9">
        <v>0.96255000000000002</v>
      </c>
      <c r="W86">
        <f t="shared" si="20"/>
        <v>25</v>
      </c>
      <c r="X86" t="s">
        <v>186</v>
      </c>
      <c r="Y86" t="s">
        <v>178</v>
      </c>
      <c r="Z86" s="4">
        <v>0.16430463366503817</v>
      </c>
      <c r="AA86" s="4">
        <v>0.1104650549265009</v>
      </c>
      <c r="AB86" s="4">
        <f t="shared" si="15"/>
        <v>0.27476968859153905</v>
      </c>
      <c r="AC86">
        <v>0.99775000000000003</v>
      </c>
      <c r="AE86">
        <f t="shared" si="21"/>
        <v>25</v>
      </c>
      <c r="AF86" t="s">
        <v>186</v>
      </c>
      <c r="AG86" t="s">
        <v>178</v>
      </c>
      <c r="AH86" s="4">
        <v>0.16241139200802962</v>
      </c>
      <c r="AI86" s="4">
        <v>0.16875771072496501</v>
      </c>
      <c r="AJ86" s="4">
        <f t="shared" si="17"/>
        <v>0.3311691027329946</v>
      </c>
      <c r="AL86">
        <f t="shared" si="22"/>
        <v>25</v>
      </c>
      <c r="AM86" t="s">
        <v>210</v>
      </c>
      <c r="AN86" t="s">
        <v>180</v>
      </c>
      <c r="AO86" s="4">
        <v>0.31602516864123359</v>
      </c>
      <c r="AP86" s="4">
        <v>0.34957878667948206</v>
      </c>
      <c r="AQ86">
        <v>0.99987000000000004</v>
      </c>
    </row>
    <row r="87" spans="1:43">
      <c r="A87">
        <f t="shared" si="18"/>
        <v>26</v>
      </c>
      <c r="B87" t="s">
        <v>192</v>
      </c>
      <c r="C87" t="s">
        <v>177</v>
      </c>
      <c r="D87" s="4">
        <v>0.16601629632625003</v>
      </c>
      <c r="E87" s="4">
        <v>3.621181180371616E-2</v>
      </c>
      <c r="F87" s="4">
        <f t="shared" si="14"/>
        <v>0.20222810812996619</v>
      </c>
      <c r="G87">
        <v>0.95965999999999996</v>
      </c>
      <c r="I87">
        <f t="shared" si="19"/>
        <v>26</v>
      </c>
      <c r="J87" t="s">
        <v>192</v>
      </c>
      <c r="K87" t="s">
        <v>177</v>
      </c>
      <c r="L87" s="4">
        <v>0.10940345400332188</v>
      </c>
      <c r="M87" s="4">
        <v>0.14598467110924337</v>
      </c>
      <c r="N87" s="4">
        <f t="shared" si="16"/>
        <v>0.25538812511256526</v>
      </c>
      <c r="P87" t="s">
        <v>210</v>
      </c>
      <c r="Q87" t="s">
        <v>178</v>
      </c>
      <c r="R87" s="4">
        <v>0.32272038119991342</v>
      </c>
      <c r="S87" s="4">
        <v>0.34291581108829572</v>
      </c>
      <c r="T87" s="9">
        <v>0.99446999999999997</v>
      </c>
      <c r="W87">
        <f t="shared" si="20"/>
        <v>26</v>
      </c>
      <c r="X87" t="s">
        <v>192</v>
      </c>
      <c r="Y87" t="s">
        <v>177</v>
      </c>
      <c r="Z87" s="4">
        <v>0.1541074425281545</v>
      </c>
      <c r="AA87" s="4">
        <v>6.7935057320204523E-2</v>
      </c>
      <c r="AB87" s="4">
        <f t="shared" si="15"/>
        <v>0.22204249984835903</v>
      </c>
      <c r="AC87">
        <v>0.96204000000000001</v>
      </c>
      <c r="AE87">
        <f t="shared" si="21"/>
        <v>26</v>
      </c>
      <c r="AF87" t="s">
        <v>192</v>
      </c>
      <c r="AG87" t="s">
        <v>177</v>
      </c>
      <c r="AH87" s="4">
        <v>0.12257109123291512</v>
      </c>
      <c r="AI87" s="4">
        <v>0.16365491985351496</v>
      </c>
      <c r="AJ87" s="4">
        <f t="shared" si="17"/>
        <v>0.28622601108643009</v>
      </c>
      <c r="AL87">
        <f t="shared" si="22"/>
        <v>26</v>
      </c>
      <c r="AM87" t="s">
        <v>182</v>
      </c>
      <c r="AN87" t="s">
        <v>175</v>
      </c>
      <c r="AO87" s="4">
        <v>0.30935031847133776</v>
      </c>
      <c r="AP87" s="4">
        <v>0.35339846622544391</v>
      </c>
      <c r="AQ87">
        <v>0.94047000000000003</v>
      </c>
    </row>
    <row r="88" spans="1:43">
      <c r="A88">
        <f t="shared" si="18"/>
        <v>27</v>
      </c>
      <c r="B88" t="s">
        <v>192</v>
      </c>
      <c r="C88" t="s">
        <v>180</v>
      </c>
      <c r="D88" s="4">
        <v>0.19763287181777575</v>
      </c>
      <c r="E88" s="4">
        <v>0.20046151555754052</v>
      </c>
      <c r="F88" s="4">
        <f t="shared" si="14"/>
        <v>0.39809438737531627</v>
      </c>
      <c r="G88">
        <v>0.99626000000000003</v>
      </c>
      <c r="I88">
        <f t="shared" si="19"/>
        <v>27</v>
      </c>
      <c r="J88" t="s">
        <v>192</v>
      </c>
      <c r="K88" t="s">
        <v>180</v>
      </c>
      <c r="L88" s="4">
        <v>0.12975907702748549</v>
      </c>
      <c r="M88" s="4">
        <v>0.28401764506277566</v>
      </c>
      <c r="N88" s="4">
        <f t="shared" si="16"/>
        <v>0.41377672209026117</v>
      </c>
      <c r="P88" t="s">
        <v>210</v>
      </c>
      <c r="Q88" t="s">
        <v>179</v>
      </c>
      <c r="R88" s="4">
        <v>0.32271186440677968</v>
      </c>
      <c r="S88" s="4">
        <v>0.34294378763240019</v>
      </c>
      <c r="T88" s="9">
        <v>0.99446999999999997</v>
      </c>
      <c r="W88">
        <f t="shared" si="20"/>
        <v>27</v>
      </c>
      <c r="X88" t="s">
        <v>192</v>
      </c>
      <c r="Y88" t="s">
        <v>180</v>
      </c>
      <c r="Z88" s="4">
        <v>0.18073544737233868</v>
      </c>
      <c r="AA88" s="4">
        <v>9.6769391097215954E-2</v>
      </c>
      <c r="AB88" s="4">
        <f t="shared" si="15"/>
        <v>0.27750483846955465</v>
      </c>
      <c r="AC88">
        <v>0.99750000000000005</v>
      </c>
      <c r="AE88">
        <f t="shared" si="21"/>
        <v>27</v>
      </c>
      <c r="AF88" t="s">
        <v>192</v>
      </c>
      <c r="AG88" t="s">
        <v>180</v>
      </c>
      <c r="AH88" s="4">
        <v>0.13620631150322363</v>
      </c>
      <c r="AI88" s="4">
        <v>0.20475059382422808</v>
      </c>
      <c r="AJ88" s="4">
        <f t="shared" si="17"/>
        <v>0.34095690532745171</v>
      </c>
      <c r="AL88">
        <f t="shared" si="22"/>
        <v>27</v>
      </c>
      <c r="AM88" t="s">
        <v>188</v>
      </c>
      <c r="AN88" t="s">
        <v>177</v>
      </c>
      <c r="AO88" s="4">
        <v>0.30805695059088728</v>
      </c>
      <c r="AP88" s="4">
        <v>0.33261206052373882</v>
      </c>
      <c r="AQ88">
        <v>0.98377999999999999</v>
      </c>
    </row>
    <row r="89" spans="1:43">
      <c r="A89">
        <f t="shared" si="18"/>
        <v>28</v>
      </c>
      <c r="B89" t="s">
        <v>192</v>
      </c>
      <c r="C89" t="s">
        <v>175</v>
      </c>
      <c r="D89" s="4">
        <v>0.21363997974976481</v>
      </c>
      <c r="E89" s="4">
        <v>6.3281984523034698E-2</v>
      </c>
      <c r="F89" s="4">
        <f t="shared" si="14"/>
        <v>0.27692196427279953</v>
      </c>
      <c r="G89">
        <v>0.98368999999999995</v>
      </c>
      <c r="I89">
        <f t="shared" si="19"/>
        <v>28</v>
      </c>
      <c r="J89" t="s">
        <v>192</v>
      </c>
      <c r="K89" t="s">
        <v>175</v>
      </c>
      <c r="L89" s="4">
        <v>0.18198315911730537</v>
      </c>
      <c r="M89" s="4">
        <v>0.15998838559814166</v>
      </c>
      <c r="N89" s="4">
        <f t="shared" si="16"/>
        <v>0.341971544715447</v>
      </c>
      <c r="P89" t="s">
        <v>214</v>
      </c>
      <c r="Q89" t="s">
        <v>175</v>
      </c>
      <c r="R89" s="4">
        <v>0.31848860686472469</v>
      </c>
      <c r="S89" s="4">
        <v>0.39011816496756246</v>
      </c>
      <c r="T89" s="9">
        <v>0.98097000000000001</v>
      </c>
      <c r="W89">
        <f t="shared" si="20"/>
        <v>28</v>
      </c>
      <c r="X89" t="s">
        <v>192</v>
      </c>
      <c r="Y89" t="s">
        <v>175</v>
      </c>
      <c r="Z89" s="4">
        <v>0.17306718738699639</v>
      </c>
      <c r="AA89" s="4">
        <v>9.4308237506328288E-2</v>
      </c>
      <c r="AB89" s="4">
        <f t="shared" si="15"/>
        <v>0.26737542489332466</v>
      </c>
      <c r="AC89">
        <v>0.96521000000000001</v>
      </c>
      <c r="AE89">
        <f t="shared" si="21"/>
        <v>28</v>
      </c>
      <c r="AF89" t="s">
        <v>192</v>
      </c>
      <c r="AG89" t="s">
        <v>175</v>
      </c>
      <c r="AH89" s="4">
        <v>0.14271196283391399</v>
      </c>
      <c r="AI89" s="4">
        <v>0.18067653890824623</v>
      </c>
      <c r="AJ89" s="4">
        <f t="shared" si="17"/>
        <v>0.32338850174216022</v>
      </c>
      <c r="AL89">
        <f t="shared" si="22"/>
        <v>28</v>
      </c>
      <c r="AM89" t="s">
        <v>194</v>
      </c>
      <c r="AN89" t="s">
        <v>180</v>
      </c>
      <c r="AO89" s="4">
        <v>0.29919618934206615</v>
      </c>
      <c r="AP89" s="4">
        <v>0.34205776173285196</v>
      </c>
      <c r="AQ89">
        <v>0.99768000000000001</v>
      </c>
    </row>
    <row r="90" spans="1:43">
      <c r="A90">
        <f t="shared" si="18"/>
        <v>29</v>
      </c>
      <c r="B90" t="s">
        <v>192</v>
      </c>
      <c r="C90" t="s">
        <v>176</v>
      </c>
      <c r="D90" s="4">
        <v>7.0355243893041444E-2</v>
      </c>
      <c r="E90" s="4">
        <v>2.8434923325884352E-2</v>
      </c>
      <c r="F90" s="4">
        <f t="shared" si="14"/>
        <v>9.8790167218925792E-2</v>
      </c>
      <c r="G90">
        <v>0.96499000000000001</v>
      </c>
      <c r="I90">
        <f t="shared" si="19"/>
        <v>29</v>
      </c>
      <c r="J90" t="s">
        <v>192</v>
      </c>
      <c r="K90" t="s">
        <v>176</v>
      </c>
      <c r="L90" s="4">
        <v>8.5512623292009746E-2</v>
      </c>
      <c r="M90" s="4">
        <v>9.7755859198262532E-2</v>
      </c>
      <c r="N90" s="4">
        <f t="shared" si="16"/>
        <v>0.18326848249027228</v>
      </c>
      <c r="P90" t="s">
        <v>193</v>
      </c>
      <c r="Q90" t="s">
        <v>177</v>
      </c>
      <c r="R90" s="4">
        <v>0.31739598830349347</v>
      </c>
      <c r="S90" s="4">
        <v>0.35750450236161602</v>
      </c>
      <c r="T90" s="9">
        <v>0.95138</v>
      </c>
      <c r="W90">
        <f t="shared" si="20"/>
        <v>29</v>
      </c>
      <c r="X90" t="s">
        <v>192</v>
      </c>
      <c r="Y90" t="s">
        <v>176</v>
      </c>
      <c r="Z90" s="4">
        <v>0.1564306079987671</v>
      </c>
      <c r="AA90" s="4">
        <v>0.129999229405872</v>
      </c>
      <c r="AB90" s="4">
        <f t="shared" si="15"/>
        <v>0.28642983740463912</v>
      </c>
      <c r="AC90">
        <v>0.96352000000000004</v>
      </c>
      <c r="AE90">
        <f t="shared" si="21"/>
        <v>29</v>
      </c>
      <c r="AF90" t="s">
        <v>192</v>
      </c>
      <c r="AG90" t="s">
        <v>176</v>
      </c>
      <c r="AH90" s="4">
        <v>0.16143335444756124</v>
      </c>
      <c r="AI90" s="4">
        <v>0.19346665460139348</v>
      </c>
      <c r="AJ90" s="4">
        <f t="shared" si="17"/>
        <v>0.35490000904895469</v>
      </c>
      <c r="AL90">
        <f t="shared" si="22"/>
        <v>29</v>
      </c>
      <c r="AM90" t="s">
        <v>191</v>
      </c>
      <c r="AN90" t="s">
        <v>176</v>
      </c>
      <c r="AO90" s="4">
        <v>0.29917658641367584</v>
      </c>
      <c r="AP90" s="4">
        <v>0.38970711017600101</v>
      </c>
      <c r="AQ90">
        <v>0.92898000000000003</v>
      </c>
    </row>
    <row r="91" spans="1:43">
      <c r="A91">
        <f t="shared" si="18"/>
        <v>30</v>
      </c>
      <c r="B91" t="s">
        <v>202</v>
      </c>
      <c r="C91" t="s">
        <v>177</v>
      </c>
      <c r="D91" s="4">
        <v>0.20882308375002701</v>
      </c>
      <c r="E91" s="4">
        <v>5.2817282507522198E-2</v>
      </c>
      <c r="F91" s="4">
        <f t="shared" si="14"/>
        <v>0.26164036625754922</v>
      </c>
      <c r="G91">
        <v>0.96518999999999999</v>
      </c>
      <c r="I91">
        <f t="shared" si="19"/>
        <v>30</v>
      </c>
      <c r="J91" t="s">
        <v>202</v>
      </c>
      <c r="K91" t="s">
        <v>177</v>
      </c>
      <c r="L91" s="4">
        <v>0.20662154011125264</v>
      </c>
      <c r="M91" s="4">
        <v>0.12874472220360567</v>
      </c>
      <c r="N91" s="4">
        <f t="shared" si="16"/>
        <v>0.33536626231485833</v>
      </c>
      <c r="P91" t="s">
        <v>201</v>
      </c>
      <c r="Q91" t="s">
        <v>176</v>
      </c>
      <c r="R91" s="4">
        <v>0.31469440832249684</v>
      </c>
      <c r="S91" s="4">
        <v>0.39649656474537154</v>
      </c>
      <c r="T91" s="9">
        <v>0.98523000000000005</v>
      </c>
      <c r="W91">
        <f t="shared" si="20"/>
        <v>30</v>
      </c>
      <c r="X91" t="s">
        <v>202</v>
      </c>
      <c r="Y91" t="s">
        <v>177</v>
      </c>
      <c r="Z91" s="4">
        <v>0.16674242916206694</v>
      </c>
      <c r="AA91" s="4">
        <v>0.11305928956425738</v>
      </c>
      <c r="AB91" s="4">
        <f t="shared" si="15"/>
        <v>0.27980171872632431</v>
      </c>
      <c r="AC91">
        <v>0.94089999999999996</v>
      </c>
      <c r="AE91">
        <f t="shared" si="21"/>
        <v>30</v>
      </c>
      <c r="AF91" t="s">
        <v>202</v>
      </c>
      <c r="AG91" t="s">
        <v>177</v>
      </c>
      <c r="AH91" s="4">
        <v>0.1461251480016979</v>
      </c>
      <c r="AI91" s="4">
        <v>0.19310591336594957</v>
      </c>
      <c r="AJ91" s="4">
        <f t="shared" si="17"/>
        <v>0.33923106136764747</v>
      </c>
      <c r="AL91">
        <f t="shared" si="22"/>
        <v>30</v>
      </c>
      <c r="AM91" t="s">
        <v>195</v>
      </c>
      <c r="AN91" t="s">
        <v>175</v>
      </c>
      <c r="AO91" s="4">
        <v>0.29487338886816694</v>
      </c>
      <c r="AP91" s="4">
        <v>0.34660460477100824</v>
      </c>
      <c r="AQ91">
        <v>0.97499999999999998</v>
      </c>
    </row>
    <row r="92" spans="1:43">
      <c r="A92">
        <f t="shared" si="18"/>
        <v>31</v>
      </c>
      <c r="B92" t="s">
        <v>202</v>
      </c>
      <c r="C92" t="s">
        <v>175</v>
      </c>
      <c r="D92" s="4">
        <v>0.19950685328885356</v>
      </c>
      <c r="E92" s="4">
        <v>5.5551526579157254E-2</v>
      </c>
      <c r="F92" s="4">
        <f t="shared" si="14"/>
        <v>0.25505837986801083</v>
      </c>
      <c r="G92">
        <v>0.98509999999999998</v>
      </c>
      <c r="I92">
        <f t="shared" si="19"/>
        <v>31</v>
      </c>
      <c r="J92" t="s">
        <v>202</v>
      </c>
      <c r="K92" t="s">
        <v>175</v>
      </c>
      <c r="L92" s="4">
        <v>0.15879705693263813</v>
      </c>
      <c r="M92" s="4">
        <v>0.16265447531966568</v>
      </c>
      <c r="N92" s="4">
        <f t="shared" si="16"/>
        <v>0.32145153225230383</v>
      </c>
      <c r="P92" t="s">
        <v>186</v>
      </c>
      <c r="Q92" t="s">
        <v>178</v>
      </c>
      <c r="R92" s="4">
        <v>0.31148232960121569</v>
      </c>
      <c r="S92" s="4">
        <v>0.32135165087928419</v>
      </c>
      <c r="T92" s="9">
        <v>0.99434999999999996</v>
      </c>
      <c r="W92">
        <f t="shared" si="20"/>
        <v>31</v>
      </c>
      <c r="X92" t="s">
        <v>202</v>
      </c>
      <c r="Y92" t="s">
        <v>175</v>
      </c>
      <c r="Z92" s="4">
        <v>0.18833853071288711</v>
      </c>
      <c r="AA92" s="4">
        <v>9.8266734353470053E-2</v>
      </c>
      <c r="AB92" s="4">
        <f t="shared" si="15"/>
        <v>0.2866052650663572</v>
      </c>
      <c r="AC92">
        <v>0.95760999999999996</v>
      </c>
      <c r="AE92">
        <f t="shared" si="21"/>
        <v>31</v>
      </c>
      <c r="AF92" t="s">
        <v>202</v>
      </c>
      <c r="AG92" t="s">
        <v>175</v>
      </c>
      <c r="AH92" s="4">
        <v>0.15993999571397954</v>
      </c>
      <c r="AI92" s="4">
        <v>0.20701478677048357</v>
      </c>
      <c r="AJ92" s="4">
        <f t="shared" si="17"/>
        <v>0.36695478248446312</v>
      </c>
      <c r="AL92">
        <f t="shared" si="22"/>
        <v>31</v>
      </c>
      <c r="AM92" t="s">
        <v>184</v>
      </c>
      <c r="AN92" t="s">
        <v>174</v>
      </c>
      <c r="AO92" s="4">
        <v>0.29454563331121097</v>
      </c>
      <c r="AP92" s="4">
        <v>0.37166604639622869</v>
      </c>
      <c r="AQ92">
        <v>0.96174000000000004</v>
      </c>
    </row>
    <row r="93" spans="1:43">
      <c r="A93">
        <f t="shared" si="18"/>
        <v>32</v>
      </c>
      <c r="B93" t="s">
        <v>189</v>
      </c>
      <c r="C93" t="s">
        <v>177</v>
      </c>
      <c r="D93" s="4">
        <v>0.18106788881436775</v>
      </c>
      <c r="E93" s="4">
        <v>6.9062523287875377E-2</v>
      </c>
      <c r="F93" s="4">
        <f t="shared" si="14"/>
        <v>0.25013041210224313</v>
      </c>
      <c r="G93">
        <v>0.94362999999999997</v>
      </c>
      <c r="I93">
        <f t="shared" si="19"/>
        <v>32</v>
      </c>
      <c r="J93" t="s">
        <v>189</v>
      </c>
      <c r="K93" t="s">
        <v>177</v>
      </c>
      <c r="L93" s="4">
        <v>0.16274113952445041</v>
      </c>
      <c r="M93" s="4">
        <v>9.7633467922835476E-2</v>
      </c>
      <c r="N93" s="4">
        <f t="shared" si="16"/>
        <v>0.26037460744728591</v>
      </c>
      <c r="P93" t="s">
        <v>206</v>
      </c>
      <c r="Q93" t="s">
        <v>180</v>
      </c>
      <c r="R93" s="4">
        <v>0.31121125221903589</v>
      </c>
      <c r="S93" s="4">
        <v>0.32347576862949445</v>
      </c>
      <c r="T93" s="9">
        <v>0.99531000000000003</v>
      </c>
      <c r="W93">
        <f t="shared" si="20"/>
        <v>32</v>
      </c>
      <c r="X93" t="s">
        <v>189</v>
      </c>
      <c r="Y93" t="s">
        <v>177</v>
      </c>
      <c r="Z93" s="4">
        <v>0.16042551605931887</v>
      </c>
      <c r="AA93" s="4">
        <v>8.5457187569863674E-2</v>
      </c>
      <c r="AB93" s="4">
        <f t="shared" si="15"/>
        <v>0.24588270362918255</v>
      </c>
      <c r="AC93">
        <v>0.98824000000000001</v>
      </c>
      <c r="AE93">
        <f t="shared" si="21"/>
        <v>32</v>
      </c>
      <c r="AF93" t="s">
        <v>189</v>
      </c>
      <c r="AG93" t="s">
        <v>177</v>
      </c>
      <c r="AH93" s="4">
        <v>0.1416180649020487</v>
      </c>
      <c r="AI93" s="4">
        <v>0.16532077164647832</v>
      </c>
      <c r="AJ93" s="4">
        <f t="shared" si="17"/>
        <v>0.30693883654852705</v>
      </c>
      <c r="AL93">
        <f t="shared" si="22"/>
        <v>32</v>
      </c>
      <c r="AM93" t="s">
        <v>209</v>
      </c>
      <c r="AN93" t="s">
        <v>175</v>
      </c>
      <c r="AO93" s="4">
        <v>0.29431576765635531</v>
      </c>
      <c r="AP93" s="4">
        <v>0.36833864888373441</v>
      </c>
      <c r="AQ93">
        <v>0.92747999999999997</v>
      </c>
    </row>
    <row r="94" spans="1:43">
      <c r="A94">
        <f t="shared" si="18"/>
        <v>33</v>
      </c>
      <c r="B94" t="s">
        <v>189</v>
      </c>
      <c r="C94" t="s">
        <v>180</v>
      </c>
      <c r="D94" s="4">
        <v>0.13107410653422924</v>
      </c>
      <c r="E94" s="4">
        <v>0.11130587204206835</v>
      </c>
      <c r="F94" s="4">
        <f t="shared" ref="F94:F125" si="23">D94+E94</f>
        <v>0.24237997857629759</v>
      </c>
      <c r="G94">
        <v>0.97655999999999998</v>
      </c>
      <c r="I94">
        <f t="shared" si="19"/>
        <v>33</v>
      </c>
      <c r="J94" t="s">
        <v>189</v>
      </c>
      <c r="K94" t="s">
        <v>180</v>
      </c>
      <c r="L94" s="4">
        <v>9.438583270535035E-2</v>
      </c>
      <c r="M94" s="4">
        <v>0.16018274302938965</v>
      </c>
      <c r="N94" s="4">
        <f t="shared" si="16"/>
        <v>0.25456857573474001</v>
      </c>
      <c r="P94" t="s">
        <v>191</v>
      </c>
      <c r="Q94" t="s">
        <v>174</v>
      </c>
      <c r="R94" s="4">
        <v>0.30552033003194379</v>
      </c>
      <c r="S94" s="4">
        <v>0.33341324902228142</v>
      </c>
      <c r="T94" s="9">
        <v>0.99267000000000005</v>
      </c>
      <c r="W94">
        <f t="shared" si="20"/>
        <v>33</v>
      </c>
      <c r="X94" t="s">
        <v>189</v>
      </c>
      <c r="Y94" t="s">
        <v>180</v>
      </c>
      <c r="Z94" s="4">
        <v>0.1546401791800564</v>
      </c>
      <c r="AA94" s="4">
        <v>0.10463531015678262</v>
      </c>
      <c r="AB94" s="4">
        <f t="shared" ref="AB94:AB125" si="24">Z94+AA94</f>
        <v>0.25927548933683903</v>
      </c>
      <c r="AC94">
        <v>0.99885999999999997</v>
      </c>
      <c r="AE94">
        <f t="shared" si="21"/>
        <v>33</v>
      </c>
      <c r="AF94" t="s">
        <v>189</v>
      </c>
      <c r="AG94" t="s">
        <v>180</v>
      </c>
      <c r="AH94" s="4">
        <v>0.14308590806330063</v>
      </c>
      <c r="AI94" s="4">
        <v>0.16230218538055768</v>
      </c>
      <c r="AJ94" s="4">
        <f t="shared" si="17"/>
        <v>0.30538809344385831</v>
      </c>
      <c r="AL94">
        <f t="shared" si="22"/>
        <v>33</v>
      </c>
      <c r="AM94" t="s">
        <v>182</v>
      </c>
      <c r="AN94" t="s">
        <v>172</v>
      </c>
      <c r="AO94" s="4">
        <v>0.29324523650764783</v>
      </c>
      <c r="AP94" s="4">
        <v>0.35452903117385104</v>
      </c>
      <c r="AQ94">
        <v>0.96125000000000005</v>
      </c>
    </row>
    <row r="95" spans="1:43">
      <c r="A95">
        <f t="shared" si="18"/>
        <v>34</v>
      </c>
      <c r="B95" t="s">
        <v>189</v>
      </c>
      <c r="C95" t="s">
        <v>175</v>
      </c>
      <c r="D95" s="4">
        <v>0.26833909168294023</v>
      </c>
      <c r="E95" s="4">
        <v>8.4873065945621079E-2</v>
      </c>
      <c r="F95" s="4">
        <f t="shared" si="23"/>
        <v>0.35321215762856129</v>
      </c>
      <c r="G95">
        <v>0.98380999999999996</v>
      </c>
      <c r="I95">
        <f t="shared" si="19"/>
        <v>34</v>
      </c>
      <c r="J95" t="s">
        <v>189</v>
      </c>
      <c r="K95" t="s">
        <v>175</v>
      </c>
      <c r="L95" s="4">
        <v>0.25781927649369879</v>
      </c>
      <c r="M95" s="4">
        <v>0.17970304607377915</v>
      </c>
      <c r="N95" s="4">
        <f t="shared" si="16"/>
        <v>0.43752232256747792</v>
      </c>
      <c r="P95" t="s">
        <v>184</v>
      </c>
      <c r="Q95" t="s">
        <v>174</v>
      </c>
      <c r="R95" s="4">
        <v>0.30383698350662447</v>
      </c>
      <c r="S95" s="4">
        <v>0.37268328991440258</v>
      </c>
      <c r="T95" s="9">
        <v>0.95726999999999995</v>
      </c>
      <c r="W95">
        <f t="shared" si="20"/>
        <v>34</v>
      </c>
      <c r="X95" t="s">
        <v>189</v>
      </c>
      <c r="Y95" t="s">
        <v>175</v>
      </c>
      <c r="Z95" s="4">
        <v>0.17505382805067343</v>
      </c>
      <c r="AA95" s="4">
        <v>9.9093685844474394E-2</v>
      </c>
      <c r="AB95" s="4">
        <f t="shared" si="24"/>
        <v>0.2741475138951478</v>
      </c>
      <c r="AC95">
        <v>0.94689999999999996</v>
      </c>
      <c r="AE95">
        <f t="shared" si="21"/>
        <v>34</v>
      </c>
      <c r="AF95" t="s">
        <v>189</v>
      </c>
      <c r="AG95" t="s">
        <v>175</v>
      </c>
      <c r="AH95" s="4">
        <v>0.12847594265013537</v>
      </c>
      <c r="AI95" s="4">
        <v>0.19118322363385873</v>
      </c>
      <c r="AJ95" s="4">
        <f t="shared" si="17"/>
        <v>0.3196591662839941</v>
      </c>
      <c r="AL95">
        <f t="shared" si="22"/>
        <v>34</v>
      </c>
      <c r="AM95" t="s">
        <v>195</v>
      </c>
      <c r="AN95" t="s">
        <v>172</v>
      </c>
      <c r="AO95" s="4">
        <v>0.29279561472200466</v>
      </c>
      <c r="AP95" s="4">
        <v>0.34712085973213558</v>
      </c>
      <c r="AQ95">
        <v>0.97626999999999997</v>
      </c>
    </row>
    <row r="96" spans="1:43">
      <c r="A96">
        <f t="shared" si="18"/>
        <v>35</v>
      </c>
      <c r="B96" t="s">
        <v>189</v>
      </c>
      <c r="C96" t="s">
        <v>176</v>
      </c>
      <c r="D96" s="4">
        <v>6.0489836173360408E-2</v>
      </c>
      <c r="E96" s="4">
        <v>2.3450769820831805E-2</v>
      </c>
      <c r="F96" s="4">
        <f t="shared" si="23"/>
        <v>8.3940605994192216E-2</v>
      </c>
      <c r="G96">
        <v>0.93379999999999996</v>
      </c>
      <c r="I96">
        <f t="shared" si="19"/>
        <v>35</v>
      </c>
      <c r="J96" t="s">
        <v>189</v>
      </c>
      <c r="K96" t="s">
        <v>176</v>
      </c>
      <c r="L96" s="4">
        <v>6.8126838836221074E-2</v>
      </c>
      <c r="M96" s="4">
        <v>9.2840797646289594E-2</v>
      </c>
      <c r="N96" s="4">
        <f t="shared" si="16"/>
        <v>0.16096763648251067</v>
      </c>
      <c r="P96" t="s">
        <v>195</v>
      </c>
      <c r="Q96" t="s">
        <v>175</v>
      </c>
      <c r="R96" s="4">
        <v>0.3012143064362387</v>
      </c>
      <c r="S96" s="4">
        <v>0.33289003407863033</v>
      </c>
      <c r="T96" s="9">
        <v>0.98211000000000004</v>
      </c>
      <c r="W96">
        <f t="shared" si="20"/>
        <v>35</v>
      </c>
      <c r="X96" t="s">
        <v>189</v>
      </c>
      <c r="Y96" t="s">
        <v>176</v>
      </c>
      <c r="Z96" s="4">
        <v>0.15259437839022516</v>
      </c>
      <c r="AA96" s="4">
        <v>0.11856884554270995</v>
      </c>
      <c r="AB96" s="4">
        <f t="shared" si="24"/>
        <v>0.27116322393293513</v>
      </c>
      <c r="AC96">
        <v>0.95804999999999996</v>
      </c>
      <c r="AE96">
        <f t="shared" si="21"/>
        <v>35</v>
      </c>
      <c r="AF96" t="s">
        <v>189</v>
      </c>
      <c r="AG96" t="s">
        <v>176</v>
      </c>
      <c r="AH96" s="4">
        <v>0.15763321346845374</v>
      </c>
      <c r="AI96" s="4">
        <v>0.18110493625367768</v>
      </c>
      <c r="AJ96" s="4">
        <f t="shared" si="17"/>
        <v>0.33873814972213145</v>
      </c>
      <c r="AL96">
        <f t="shared" si="22"/>
        <v>35</v>
      </c>
      <c r="AM96" t="s">
        <v>200</v>
      </c>
      <c r="AN96" t="s">
        <v>176</v>
      </c>
      <c r="AO96" s="4">
        <v>0.29218886621976081</v>
      </c>
      <c r="AP96" s="4">
        <v>0.35775946475195819</v>
      </c>
      <c r="AQ96">
        <v>0.97867000000000004</v>
      </c>
    </row>
    <row r="97" spans="1:43">
      <c r="A97">
        <f t="shared" si="18"/>
        <v>36</v>
      </c>
      <c r="B97" t="s">
        <v>204</v>
      </c>
      <c r="C97" t="s">
        <v>177</v>
      </c>
      <c r="D97" s="4">
        <v>0.20363506133046819</v>
      </c>
      <c r="E97" s="4">
        <v>7.9040200555107853E-2</v>
      </c>
      <c r="F97" s="4">
        <f t="shared" si="23"/>
        <v>0.28267526188557601</v>
      </c>
      <c r="G97">
        <v>0.95345999999999997</v>
      </c>
      <c r="I97">
        <f t="shared" si="19"/>
        <v>36</v>
      </c>
      <c r="J97" t="s">
        <v>204</v>
      </c>
      <c r="K97" t="s">
        <v>177</v>
      </c>
      <c r="L97" s="4">
        <v>0.15672541176881563</v>
      </c>
      <c r="M97" s="4">
        <v>0.14407978621207621</v>
      </c>
      <c r="N97" s="4">
        <f t="shared" si="16"/>
        <v>0.30080519798089184</v>
      </c>
      <c r="P97" t="s">
        <v>197</v>
      </c>
      <c r="Q97" t="s">
        <v>179</v>
      </c>
      <c r="R97" s="4">
        <v>0.2994233937397035</v>
      </c>
      <c r="S97" s="4">
        <v>0.29655865819660898</v>
      </c>
      <c r="T97" s="9">
        <v>0.99580000000000002</v>
      </c>
      <c r="W97">
        <f t="shared" si="20"/>
        <v>36</v>
      </c>
      <c r="X97" t="s">
        <v>204</v>
      </c>
      <c r="Y97" t="s">
        <v>177</v>
      </c>
      <c r="Z97" s="4">
        <v>0.16368520010744012</v>
      </c>
      <c r="AA97" s="4">
        <v>7.9183454203599291E-2</v>
      </c>
      <c r="AB97" s="4">
        <f t="shared" si="24"/>
        <v>0.24286865431103941</v>
      </c>
      <c r="AC97">
        <v>0.98943999999999999</v>
      </c>
      <c r="AE97">
        <f t="shared" si="21"/>
        <v>36</v>
      </c>
      <c r="AF97" t="s">
        <v>204</v>
      </c>
      <c r="AG97" t="s">
        <v>177</v>
      </c>
      <c r="AH97" s="4">
        <v>0.14759051927409922</v>
      </c>
      <c r="AI97" s="4">
        <v>0.17558905210207321</v>
      </c>
      <c r="AJ97" s="4">
        <f t="shared" si="17"/>
        <v>0.32317957137617243</v>
      </c>
      <c r="AL97">
        <f t="shared" si="22"/>
        <v>36</v>
      </c>
      <c r="AM97" t="s">
        <v>198</v>
      </c>
      <c r="AN97" t="s">
        <v>175</v>
      </c>
      <c r="AO97" s="4">
        <v>0.29071066990993388</v>
      </c>
      <c r="AP97" s="4">
        <v>0.35732441471571902</v>
      </c>
      <c r="AQ97">
        <v>0.97028999999999999</v>
      </c>
    </row>
    <row r="98" spans="1:43">
      <c r="A98">
        <f t="shared" si="18"/>
        <v>37</v>
      </c>
      <c r="B98" t="s">
        <v>204</v>
      </c>
      <c r="C98" t="s">
        <v>175</v>
      </c>
      <c r="D98" s="4">
        <v>0.30549824007767934</v>
      </c>
      <c r="E98" s="4">
        <v>0.11427357689039928</v>
      </c>
      <c r="F98" s="4">
        <f t="shared" si="23"/>
        <v>0.41977181696807864</v>
      </c>
      <c r="G98">
        <v>0.98219000000000001</v>
      </c>
      <c r="I98">
        <f t="shared" si="19"/>
        <v>37</v>
      </c>
      <c r="J98" t="s">
        <v>204</v>
      </c>
      <c r="K98" t="s">
        <v>175</v>
      </c>
      <c r="L98" s="4">
        <v>0.33844065166795956</v>
      </c>
      <c r="M98" s="4">
        <v>0.17914403930695635</v>
      </c>
      <c r="N98" s="4">
        <f t="shared" si="16"/>
        <v>0.51758469097491588</v>
      </c>
      <c r="P98" t="s">
        <v>197</v>
      </c>
      <c r="Q98" t="s">
        <v>178</v>
      </c>
      <c r="R98" s="4">
        <v>0.29942007060010095</v>
      </c>
      <c r="S98" s="4">
        <v>0.29655432912242408</v>
      </c>
      <c r="T98" s="9">
        <v>0.99580000000000002</v>
      </c>
      <c r="W98">
        <f t="shared" si="20"/>
        <v>37</v>
      </c>
      <c r="X98" t="s">
        <v>204</v>
      </c>
      <c r="Y98" t="s">
        <v>175</v>
      </c>
      <c r="Z98" s="4">
        <v>0.15717926932880216</v>
      </c>
      <c r="AA98" s="4">
        <v>0.11190678480398107</v>
      </c>
      <c r="AB98" s="4">
        <f t="shared" si="24"/>
        <v>0.26908605413278325</v>
      </c>
      <c r="AC98">
        <v>0.93733</v>
      </c>
      <c r="AE98">
        <f t="shared" si="21"/>
        <v>37</v>
      </c>
      <c r="AF98" t="s">
        <v>204</v>
      </c>
      <c r="AG98" t="s">
        <v>175</v>
      </c>
      <c r="AH98" s="4">
        <v>0.14429790535298678</v>
      </c>
      <c r="AI98" s="4">
        <v>0.18347556245151281</v>
      </c>
      <c r="AJ98" s="4">
        <f t="shared" si="17"/>
        <v>0.32777346780449956</v>
      </c>
      <c r="AL98">
        <f t="shared" si="22"/>
        <v>37</v>
      </c>
      <c r="AM98" t="s">
        <v>209</v>
      </c>
      <c r="AN98" t="s">
        <v>176</v>
      </c>
      <c r="AO98" s="4">
        <v>0.28800647205555174</v>
      </c>
      <c r="AP98" s="4">
        <v>0.34674637847781098</v>
      </c>
      <c r="AQ98">
        <v>0.95694000000000001</v>
      </c>
    </row>
    <row r="99" spans="1:43">
      <c r="A99">
        <f t="shared" si="18"/>
        <v>38</v>
      </c>
      <c r="B99" t="s">
        <v>204</v>
      </c>
      <c r="C99" t="s">
        <v>176</v>
      </c>
      <c r="D99" s="4">
        <v>5.4769587159758368E-2</v>
      </c>
      <c r="E99" s="4">
        <v>8.2402581285678858E-2</v>
      </c>
      <c r="F99" s="4">
        <f t="shared" si="23"/>
        <v>0.13717216844543723</v>
      </c>
      <c r="G99">
        <v>0.95330000000000004</v>
      </c>
      <c r="I99">
        <f t="shared" si="19"/>
        <v>38</v>
      </c>
      <c r="J99" t="s">
        <v>204</v>
      </c>
      <c r="K99" t="s">
        <v>176</v>
      </c>
      <c r="L99" s="4">
        <v>2.0639834881320922E-2</v>
      </c>
      <c r="M99" s="4">
        <v>0.17295243456234166</v>
      </c>
      <c r="N99" s="4">
        <f t="shared" si="16"/>
        <v>0.19359226944366259</v>
      </c>
      <c r="P99" t="s">
        <v>195</v>
      </c>
      <c r="Q99" t="s">
        <v>176</v>
      </c>
      <c r="R99" s="4">
        <v>0.2883032545495734</v>
      </c>
      <c r="S99" s="4">
        <v>0.39908131708204481</v>
      </c>
      <c r="T99" s="9">
        <v>0.98418000000000005</v>
      </c>
      <c r="W99">
        <f t="shared" si="20"/>
        <v>38</v>
      </c>
      <c r="X99" t="s">
        <v>204</v>
      </c>
      <c r="Y99" t="s">
        <v>176</v>
      </c>
      <c r="Z99" s="4">
        <v>0.15570447588318026</v>
      </c>
      <c r="AA99" s="4">
        <v>9.8618350293703999E-2</v>
      </c>
      <c r="AB99" s="4">
        <f t="shared" si="24"/>
        <v>0.25432282617688429</v>
      </c>
      <c r="AC99">
        <v>0.95828999999999998</v>
      </c>
      <c r="AE99">
        <f t="shared" si="21"/>
        <v>38</v>
      </c>
      <c r="AF99" t="s">
        <v>204</v>
      </c>
      <c r="AG99" t="s">
        <v>176</v>
      </c>
      <c r="AH99" s="4">
        <v>0.1621165212496482</v>
      </c>
      <c r="AI99" s="4">
        <v>0.18575851393188864</v>
      </c>
      <c r="AJ99" s="4">
        <f t="shared" si="17"/>
        <v>0.34787503518153684</v>
      </c>
      <c r="AL99">
        <f t="shared" si="22"/>
        <v>38</v>
      </c>
      <c r="AM99" t="s">
        <v>209</v>
      </c>
      <c r="AN99" t="s">
        <v>173</v>
      </c>
      <c r="AO99" s="4">
        <v>0.28784631261411453</v>
      </c>
      <c r="AP99" s="4">
        <v>0.3191823899371069</v>
      </c>
      <c r="AQ99">
        <v>0.93466000000000005</v>
      </c>
    </row>
    <row r="100" spans="1:43">
      <c r="A100">
        <f t="shared" si="18"/>
        <v>39</v>
      </c>
      <c r="B100" t="s">
        <v>191</v>
      </c>
      <c r="C100" t="s">
        <v>172</v>
      </c>
      <c r="D100" s="4">
        <v>0.1316709719366686</v>
      </c>
      <c r="E100" s="4">
        <v>4.5020823448784893E-2</v>
      </c>
      <c r="F100" s="4">
        <f t="shared" si="23"/>
        <v>0.17669179538545349</v>
      </c>
      <c r="G100">
        <v>0.94618000000000002</v>
      </c>
      <c r="I100">
        <f t="shared" si="19"/>
        <v>39</v>
      </c>
      <c r="J100" t="s">
        <v>191</v>
      </c>
      <c r="K100" t="s">
        <v>172</v>
      </c>
      <c r="L100" s="4">
        <v>0.12396530982349668</v>
      </c>
      <c r="M100" s="4">
        <v>7.9632987987718409E-2</v>
      </c>
      <c r="N100" s="4">
        <f t="shared" si="16"/>
        <v>0.20359829781121508</v>
      </c>
      <c r="P100" t="s">
        <v>204</v>
      </c>
      <c r="Q100" t="s">
        <v>177</v>
      </c>
      <c r="R100" s="4">
        <v>0.28267526188557601</v>
      </c>
      <c r="S100" s="4">
        <v>0.30080519798089184</v>
      </c>
      <c r="T100" s="9">
        <v>0.95345999999999997</v>
      </c>
      <c r="W100">
        <f t="shared" si="20"/>
        <v>39</v>
      </c>
      <c r="X100" t="s">
        <v>191</v>
      </c>
      <c r="Y100" t="s">
        <v>172</v>
      </c>
      <c r="Z100" s="4">
        <v>0.16112253325601425</v>
      </c>
      <c r="AA100" s="4">
        <v>0.10914298768165606</v>
      </c>
      <c r="AB100" s="4">
        <f t="shared" si="24"/>
        <v>0.27026552093767031</v>
      </c>
      <c r="AC100">
        <v>0.98839999999999995</v>
      </c>
      <c r="AE100">
        <f t="shared" si="21"/>
        <v>39</v>
      </c>
      <c r="AF100" t="s">
        <v>191</v>
      </c>
      <c r="AG100" t="s">
        <v>172</v>
      </c>
      <c r="AH100" s="4">
        <v>0.14976747526619133</v>
      </c>
      <c r="AI100" s="4">
        <v>0.17210421417413313</v>
      </c>
      <c r="AJ100" s="4">
        <f t="shared" si="17"/>
        <v>0.32187168944032446</v>
      </c>
      <c r="AL100">
        <f t="shared" si="22"/>
        <v>39</v>
      </c>
      <c r="AM100" t="s">
        <v>193</v>
      </c>
      <c r="AN100" t="s">
        <v>176</v>
      </c>
      <c r="AO100" s="4">
        <v>0.28695714183840842</v>
      </c>
      <c r="AP100" s="4">
        <v>0.3683881064162754</v>
      </c>
      <c r="AQ100">
        <v>0.96052999999999999</v>
      </c>
    </row>
    <row r="101" spans="1:43">
      <c r="A101">
        <f t="shared" si="18"/>
        <v>40</v>
      </c>
      <c r="B101" t="s">
        <v>191</v>
      </c>
      <c r="C101" t="s">
        <v>174</v>
      </c>
      <c r="D101" s="4">
        <v>0.17875660144148195</v>
      </c>
      <c r="E101" s="4">
        <v>0.12676372859046181</v>
      </c>
      <c r="F101" s="4">
        <f t="shared" si="23"/>
        <v>0.30552033003194379</v>
      </c>
      <c r="G101">
        <v>0.99267000000000005</v>
      </c>
      <c r="I101">
        <f t="shared" si="19"/>
        <v>40</v>
      </c>
      <c r="J101" t="s">
        <v>191</v>
      </c>
      <c r="K101" t="s">
        <v>174</v>
      </c>
      <c r="L101" s="4">
        <v>0.12759039213629617</v>
      </c>
      <c r="M101" s="4">
        <v>0.20582285688598528</v>
      </c>
      <c r="N101" s="4">
        <f t="shared" si="16"/>
        <v>0.33341324902228142</v>
      </c>
      <c r="P101" t="s">
        <v>192</v>
      </c>
      <c r="Q101" t="s">
        <v>175</v>
      </c>
      <c r="R101" s="4">
        <v>0.27692196427279953</v>
      </c>
      <c r="S101" s="4">
        <v>0.341971544715447</v>
      </c>
      <c r="T101" s="9">
        <v>0.98368999999999995</v>
      </c>
      <c r="W101">
        <f t="shared" si="20"/>
        <v>40</v>
      </c>
      <c r="X101" t="s">
        <v>191</v>
      </c>
      <c r="Y101" t="s">
        <v>174</v>
      </c>
      <c r="Z101" s="4">
        <v>0.16856349422925648</v>
      </c>
      <c r="AA101" s="4">
        <v>7.2603817198259965E-2</v>
      </c>
      <c r="AB101" s="4">
        <f t="shared" si="24"/>
        <v>0.24116731142751646</v>
      </c>
      <c r="AC101">
        <v>0.99002999999999997</v>
      </c>
      <c r="AE101">
        <f t="shared" si="21"/>
        <v>40</v>
      </c>
      <c r="AF101" t="s">
        <v>191</v>
      </c>
      <c r="AG101" t="s">
        <v>174</v>
      </c>
      <c r="AH101" s="4">
        <v>0.14465738645728754</v>
      </c>
      <c r="AI101" s="4">
        <v>0.16989076524266897</v>
      </c>
      <c r="AJ101" s="4">
        <f t="shared" si="17"/>
        <v>0.31454815169995654</v>
      </c>
      <c r="AL101">
        <f t="shared" si="22"/>
        <v>40</v>
      </c>
      <c r="AM101" t="s">
        <v>188</v>
      </c>
      <c r="AN101" t="s">
        <v>172</v>
      </c>
      <c r="AO101" s="4">
        <v>0.28664384722269282</v>
      </c>
      <c r="AP101" s="4">
        <v>0.3424758430808621</v>
      </c>
      <c r="AQ101">
        <v>0.95201000000000002</v>
      </c>
    </row>
    <row r="102" spans="1:43">
      <c r="A102">
        <f t="shared" si="18"/>
        <v>41</v>
      </c>
      <c r="B102" t="s">
        <v>191</v>
      </c>
      <c r="C102" t="s">
        <v>175</v>
      </c>
      <c r="D102" s="4">
        <v>0.21320636623748207</v>
      </c>
      <c r="E102" s="4">
        <v>0.10984442060085825</v>
      </c>
      <c r="F102" s="4">
        <f t="shared" si="23"/>
        <v>0.32305078683834032</v>
      </c>
      <c r="G102">
        <v>0.96255000000000002</v>
      </c>
      <c r="I102">
        <f t="shared" si="19"/>
        <v>41</v>
      </c>
      <c r="J102" t="s">
        <v>191</v>
      </c>
      <c r="K102" t="s">
        <v>175</v>
      </c>
      <c r="L102" s="4">
        <v>0.17334211682037781</v>
      </c>
      <c r="M102" s="4">
        <v>0.1531840140535792</v>
      </c>
      <c r="N102" s="4">
        <f t="shared" si="16"/>
        <v>0.32652613087395699</v>
      </c>
      <c r="P102" t="s">
        <v>188</v>
      </c>
      <c r="Q102" t="s">
        <v>176</v>
      </c>
      <c r="R102" s="4">
        <v>0.27408894379246457</v>
      </c>
      <c r="S102" s="4">
        <v>0.38075519883254294</v>
      </c>
      <c r="T102" s="9">
        <v>0.97899000000000003</v>
      </c>
      <c r="W102">
        <f t="shared" si="20"/>
        <v>41</v>
      </c>
      <c r="X102" t="s">
        <v>191</v>
      </c>
      <c r="Y102" t="s">
        <v>175</v>
      </c>
      <c r="Z102" s="4">
        <v>0.17180793991416307</v>
      </c>
      <c r="AA102" s="4">
        <v>9.0173462088698059E-2</v>
      </c>
      <c r="AB102" s="4">
        <f t="shared" si="24"/>
        <v>0.26198140200286113</v>
      </c>
      <c r="AC102">
        <v>0.99168000000000001</v>
      </c>
      <c r="AE102">
        <f t="shared" si="21"/>
        <v>41</v>
      </c>
      <c r="AF102" t="s">
        <v>191</v>
      </c>
      <c r="AG102" t="s">
        <v>175</v>
      </c>
      <c r="AH102" s="4">
        <v>0.15494071146245059</v>
      </c>
      <c r="AI102" s="4">
        <v>0.17588932806324103</v>
      </c>
      <c r="AJ102" s="4">
        <f t="shared" si="17"/>
        <v>0.33083003952569162</v>
      </c>
      <c r="AL102">
        <f t="shared" si="22"/>
        <v>41</v>
      </c>
      <c r="AM102" t="s">
        <v>202</v>
      </c>
      <c r="AN102" t="s">
        <v>175</v>
      </c>
      <c r="AO102" s="4">
        <v>0.2866052650663572</v>
      </c>
      <c r="AP102" s="4">
        <v>0.36695478248446312</v>
      </c>
      <c r="AQ102">
        <v>0.95760999999999996</v>
      </c>
    </row>
    <row r="103" spans="1:43">
      <c r="A103">
        <f t="shared" si="18"/>
        <v>42</v>
      </c>
      <c r="B103" t="s">
        <v>191</v>
      </c>
      <c r="C103" t="s">
        <v>176</v>
      </c>
      <c r="D103" s="4">
        <v>9.1291506309854109E-2</v>
      </c>
      <c r="E103" s="4">
        <v>5.6564933321399856E-2</v>
      </c>
      <c r="F103" s="4">
        <f t="shared" si="23"/>
        <v>0.14785643963125397</v>
      </c>
      <c r="G103">
        <v>0.93657999999999997</v>
      </c>
      <c r="I103">
        <f t="shared" si="19"/>
        <v>42</v>
      </c>
      <c r="J103" t="s">
        <v>191</v>
      </c>
      <c r="K103" t="s">
        <v>176</v>
      </c>
      <c r="L103" s="4">
        <v>0.10524440882120462</v>
      </c>
      <c r="M103" s="4">
        <v>0.16436785447906582</v>
      </c>
      <c r="N103" s="4">
        <f t="shared" si="16"/>
        <v>0.26961226330027044</v>
      </c>
      <c r="P103" t="s">
        <v>196</v>
      </c>
      <c r="Q103" t="s">
        <v>177</v>
      </c>
      <c r="R103" s="4">
        <v>0.2740318703819104</v>
      </c>
      <c r="S103" s="4">
        <v>0.30119136943432817</v>
      </c>
      <c r="T103" s="9">
        <v>0.91230999999999995</v>
      </c>
      <c r="W103">
        <f t="shared" si="20"/>
        <v>42</v>
      </c>
      <c r="X103" t="s">
        <v>191</v>
      </c>
      <c r="Y103" t="s">
        <v>176</v>
      </c>
      <c r="Z103" s="4">
        <v>0.17497538709388705</v>
      </c>
      <c r="AA103" s="4">
        <v>0.1242011993197888</v>
      </c>
      <c r="AB103" s="4">
        <f t="shared" si="24"/>
        <v>0.29917658641367584</v>
      </c>
      <c r="AC103">
        <v>0.92898000000000003</v>
      </c>
      <c r="AE103">
        <f t="shared" si="21"/>
        <v>42</v>
      </c>
      <c r="AF103" t="s">
        <v>191</v>
      </c>
      <c r="AG103" t="s">
        <v>176</v>
      </c>
      <c r="AH103" s="4">
        <v>0.19482572443197621</v>
      </c>
      <c r="AI103" s="4">
        <v>0.19488138574402483</v>
      </c>
      <c r="AJ103" s="4">
        <f t="shared" si="17"/>
        <v>0.38970711017600101</v>
      </c>
      <c r="AL103">
        <f t="shared" si="22"/>
        <v>42</v>
      </c>
      <c r="AM103" t="s">
        <v>192</v>
      </c>
      <c r="AN103" t="s">
        <v>176</v>
      </c>
      <c r="AO103" s="4">
        <v>0.28642983740463912</v>
      </c>
      <c r="AP103" s="4">
        <v>0.35490000904895469</v>
      </c>
      <c r="AQ103">
        <v>0.96352000000000004</v>
      </c>
    </row>
    <row r="104" spans="1:43">
      <c r="A104">
        <f t="shared" si="18"/>
        <v>43</v>
      </c>
      <c r="B104" t="s">
        <v>207</v>
      </c>
      <c r="C104" t="s">
        <v>175</v>
      </c>
      <c r="D104" s="4">
        <v>0.39284394954878882</v>
      </c>
      <c r="E104" s="4">
        <v>0.18117051031716713</v>
      </c>
      <c r="F104" s="4">
        <f t="shared" si="23"/>
        <v>0.57401445986595601</v>
      </c>
      <c r="G104">
        <v>0.98187000000000002</v>
      </c>
      <c r="I104">
        <f t="shared" si="19"/>
        <v>43</v>
      </c>
      <c r="J104" t="s">
        <v>207</v>
      </c>
      <c r="K104" t="s">
        <v>175</v>
      </c>
      <c r="L104" s="4">
        <v>0.4015507262203778</v>
      </c>
      <c r="M104" s="4">
        <v>0.25920061155400248</v>
      </c>
      <c r="N104" s="4">
        <f t="shared" si="16"/>
        <v>0.66075133777438033</v>
      </c>
      <c r="P104" t="s">
        <v>195</v>
      </c>
      <c r="Q104" t="s">
        <v>174</v>
      </c>
      <c r="R104" s="4">
        <v>0.27051883044652775</v>
      </c>
      <c r="S104" s="4">
        <v>0.31047345169625734</v>
      </c>
      <c r="T104" s="9">
        <v>0.94669000000000003</v>
      </c>
      <c r="W104">
        <f t="shared" si="20"/>
        <v>43</v>
      </c>
      <c r="X104" t="s">
        <v>207</v>
      </c>
      <c r="Y104" t="s">
        <v>175</v>
      </c>
      <c r="Z104" s="4">
        <v>0.32518866430946208</v>
      </c>
      <c r="AA104" s="4">
        <v>0.30671803261385833</v>
      </c>
      <c r="AB104" s="4">
        <f t="shared" si="24"/>
        <v>0.63190669692332047</v>
      </c>
      <c r="AC104">
        <v>0.96196000000000004</v>
      </c>
      <c r="AE104">
        <f t="shared" si="21"/>
        <v>43</v>
      </c>
      <c r="AF104" t="s">
        <v>207</v>
      </c>
      <c r="AG104" t="s">
        <v>175</v>
      </c>
      <c r="AH104" s="4">
        <v>0.27241454624877143</v>
      </c>
      <c r="AI104" s="4">
        <v>0.3867533034836737</v>
      </c>
      <c r="AJ104" s="4">
        <f t="shared" si="17"/>
        <v>0.65916784973244513</v>
      </c>
      <c r="AL104">
        <f t="shared" si="22"/>
        <v>43</v>
      </c>
      <c r="AM104" t="s">
        <v>209</v>
      </c>
      <c r="AN104" t="s">
        <v>172</v>
      </c>
      <c r="AO104" s="4">
        <v>0.28409017609494935</v>
      </c>
      <c r="AP104" s="4">
        <v>0.34911431548519389</v>
      </c>
      <c r="AQ104">
        <v>0.95601999999999998</v>
      </c>
    </row>
    <row r="105" spans="1:43">
      <c r="A105">
        <f t="shared" si="18"/>
        <v>44</v>
      </c>
      <c r="B105" t="s">
        <v>196</v>
      </c>
      <c r="C105" t="s">
        <v>177</v>
      </c>
      <c r="D105" s="4">
        <v>0.19773880530579538</v>
      </c>
      <c r="E105" s="4">
        <v>7.6293065076115024E-2</v>
      </c>
      <c r="F105" s="4">
        <f t="shared" si="23"/>
        <v>0.2740318703819104</v>
      </c>
      <c r="G105">
        <v>0.91230999999999995</v>
      </c>
      <c r="I105">
        <f t="shared" si="19"/>
        <v>44</v>
      </c>
      <c r="J105" t="s">
        <v>196</v>
      </c>
      <c r="K105" t="s">
        <v>177</v>
      </c>
      <c r="L105" s="4">
        <v>0.18117599692549816</v>
      </c>
      <c r="M105" s="4">
        <v>0.12001537250883</v>
      </c>
      <c r="N105" s="4">
        <f t="shared" si="16"/>
        <v>0.30119136943432817</v>
      </c>
      <c r="P105" t="s">
        <v>198</v>
      </c>
      <c r="Q105" t="s">
        <v>180</v>
      </c>
      <c r="R105" s="4">
        <v>0.26700281425891192</v>
      </c>
      <c r="S105" s="4">
        <v>0.2813852813852814</v>
      </c>
      <c r="T105" s="9">
        <v>0.99399999999999999</v>
      </c>
      <c r="W105">
        <f t="shared" si="20"/>
        <v>44</v>
      </c>
      <c r="X105" t="s">
        <v>196</v>
      </c>
      <c r="Y105" t="s">
        <v>177</v>
      </c>
      <c r="Z105" s="4">
        <v>0.17998753672215798</v>
      </c>
      <c r="AA105" s="4">
        <v>8.0673017003471861E-2</v>
      </c>
      <c r="AB105" s="4">
        <f t="shared" si="24"/>
        <v>0.26066055372562985</v>
      </c>
      <c r="AC105">
        <v>0.93191000000000002</v>
      </c>
      <c r="AE105">
        <f t="shared" si="21"/>
        <v>44</v>
      </c>
      <c r="AF105" t="s">
        <v>196</v>
      </c>
      <c r="AG105" t="s">
        <v>177</v>
      </c>
      <c r="AH105" s="4">
        <v>0.15434730889592449</v>
      </c>
      <c r="AI105" s="4">
        <v>0.1677250516992112</v>
      </c>
      <c r="AJ105" s="4">
        <f t="shared" si="17"/>
        <v>0.32207236059513566</v>
      </c>
      <c r="AL105">
        <f t="shared" si="22"/>
        <v>44</v>
      </c>
      <c r="AM105" t="s">
        <v>210</v>
      </c>
      <c r="AN105" t="s">
        <v>179</v>
      </c>
      <c r="AO105" s="4">
        <v>0.28397740112994352</v>
      </c>
      <c r="AP105" s="4">
        <v>0.32703379774095725</v>
      </c>
      <c r="AQ105">
        <v>0.99758999999999998</v>
      </c>
    </row>
    <row r="106" spans="1:43">
      <c r="A106">
        <f t="shared" si="18"/>
        <v>45</v>
      </c>
      <c r="B106" t="s">
        <v>196</v>
      </c>
      <c r="C106" t="s">
        <v>180</v>
      </c>
      <c r="D106" s="4">
        <v>0.13409787668899736</v>
      </c>
      <c r="E106" s="4">
        <v>6.313159986374485E-2</v>
      </c>
      <c r="F106" s="4">
        <f t="shared" si="23"/>
        <v>0.1972294765527422</v>
      </c>
      <c r="G106">
        <v>0.99146000000000001</v>
      </c>
      <c r="I106">
        <f t="shared" si="19"/>
        <v>45</v>
      </c>
      <c r="J106" t="s">
        <v>196</v>
      </c>
      <c r="K106" t="s">
        <v>180</v>
      </c>
      <c r="L106" s="4">
        <v>0.10880114701665375</v>
      </c>
      <c r="M106" s="4">
        <v>0.10824969670232709</v>
      </c>
      <c r="N106" s="4">
        <f t="shared" si="16"/>
        <v>0.21705084371898084</v>
      </c>
      <c r="P106" t="s">
        <v>211</v>
      </c>
      <c r="Q106" t="s">
        <v>180</v>
      </c>
      <c r="R106" s="4">
        <v>0.26597218903808484</v>
      </c>
      <c r="S106" s="4">
        <v>0.27309603026297791</v>
      </c>
      <c r="T106" s="9">
        <v>0.99446000000000001</v>
      </c>
      <c r="W106">
        <f t="shared" si="20"/>
        <v>45</v>
      </c>
      <c r="X106" t="s">
        <v>196</v>
      </c>
      <c r="Y106" t="s">
        <v>180</v>
      </c>
      <c r="Z106" s="4">
        <v>0.21437492903372324</v>
      </c>
      <c r="AA106" s="4">
        <v>0.16560690359940961</v>
      </c>
      <c r="AB106" s="4">
        <f t="shared" si="24"/>
        <v>0.37998183263313284</v>
      </c>
      <c r="AC106">
        <v>0.99966999999999995</v>
      </c>
      <c r="AE106">
        <f t="shared" si="21"/>
        <v>45</v>
      </c>
      <c r="AF106" t="s">
        <v>196</v>
      </c>
      <c r="AG106" t="s">
        <v>180</v>
      </c>
      <c r="AH106" s="4">
        <v>0.20034189919488257</v>
      </c>
      <c r="AI106" s="4">
        <v>0.20541524208668802</v>
      </c>
      <c r="AJ106" s="4">
        <f t="shared" si="17"/>
        <v>0.40575714128157059</v>
      </c>
      <c r="AL106">
        <f t="shared" si="22"/>
        <v>45</v>
      </c>
      <c r="AM106" t="s">
        <v>210</v>
      </c>
      <c r="AN106" t="s">
        <v>178</v>
      </c>
      <c r="AO106" s="4">
        <v>0.28395061728395055</v>
      </c>
      <c r="AP106" s="4">
        <v>0.32701521613225915</v>
      </c>
      <c r="AQ106">
        <v>0.99758999999999998</v>
      </c>
    </row>
    <row r="107" spans="1:43">
      <c r="A107">
        <f t="shared" si="18"/>
        <v>46</v>
      </c>
      <c r="B107" t="s">
        <v>196</v>
      </c>
      <c r="C107" t="s">
        <v>175</v>
      </c>
      <c r="D107" s="4">
        <v>0.21141374837872887</v>
      </c>
      <c r="E107" s="4">
        <v>4.0661478599221729E-2</v>
      </c>
      <c r="F107" s="4">
        <f t="shared" si="23"/>
        <v>0.25207522697795059</v>
      </c>
      <c r="G107">
        <v>0.99065000000000003</v>
      </c>
      <c r="I107">
        <f t="shared" si="19"/>
        <v>46</v>
      </c>
      <c r="J107" t="s">
        <v>196</v>
      </c>
      <c r="K107" t="s">
        <v>175</v>
      </c>
      <c r="L107" s="4">
        <v>0.21382173709234578</v>
      </c>
      <c r="M107" s="4">
        <v>0.12207861782629076</v>
      </c>
      <c r="N107" s="4">
        <f t="shared" si="16"/>
        <v>0.33590035491863657</v>
      </c>
      <c r="P107" t="s">
        <v>202</v>
      </c>
      <c r="Q107" t="s">
        <v>177</v>
      </c>
      <c r="R107" s="4">
        <v>0.26164036625754922</v>
      </c>
      <c r="S107" s="4">
        <v>0.33536626231485833</v>
      </c>
      <c r="T107" s="9">
        <v>0.96518999999999999</v>
      </c>
      <c r="W107">
        <f t="shared" si="20"/>
        <v>46</v>
      </c>
      <c r="X107" t="s">
        <v>196</v>
      </c>
      <c r="Y107" t="s">
        <v>175</v>
      </c>
      <c r="Z107" s="4">
        <v>0.19020752269779495</v>
      </c>
      <c r="AA107" s="4">
        <v>0.13216601815823606</v>
      </c>
      <c r="AB107" s="4">
        <f t="shared" si="24"/>
        <v>0.32237354085603098</v>
      </c>
      <c r="AC107">
        <v>0.94893000000000005</v>
      </c>
      <c r="AE107">
        <f t="shared" si="21"/>
        <v>46</v>
      </c>
      <c r="AF107" t="s">
        <v>196</v>
      </c>
      <c r="AG107" t="s">
        <v>175</v>
      </c>
      <c r="AH107" s="4">
        <v>0.16346347016674481</v>
      </c>
      <c r="AI107" s="4">
        <v>0.19955802584879126</v>
      </c>
      <c r="AJ107" s="4">
        <f t="shared" si="17"/>
        <v>0.36302149601553607</v>
      </c>
      <c r="AL107">
        <f t="shared" si="22"/>
        <v>46</v>
      </c>
      <c r="AM107" t="s">
        <v>193</v>
      </c>
      <c r="AN107" t="s">
        <v>172</v>
      </c>
      <c r="AO107" s="4">
        <v>0.28102437041481976</v>
      </c>
      <c r="AP107" s="4">
        <v>0.34169550173010377</v>
      </c>
      <c r="AQ107">
        <v>0.96953999999999996</v>
      </c>
    </row>
    <row r="108" spans="1:43">
      <c r="A108">
        <f t="shared" si="18"/>
        <v>47</v>
      </c>
      <c r="B108" t="s">
        <v>196</v>
      </c>
      <c r="C108" t="s">
        <v>176</v>
      </c>
      <c r="D108" s="4">
        <v>6.7946708463949818E-2</v>
      </c>
      <c r="E108" s="4">
        <v>5.1097178683385563E-2</v>
      </c>
      <c r="F108" s="4">
        <f t="shared" si="23"/>
        <v>0.11904388714733538</v>
      </c>
      <c r="G108">
        <v>0.97160999999999997</v>
      </c>
      <c r="I108">
        <f t="shared" si="19"/>
        <v>47</v>
      </c>
      <c r="J108" t="s">
        <v>196</v>
      </c>
      <c r="K108" t="s">
        <v>176</v>
      </c>
      <c r="L108" s="4">
        <v>4.3406402226861623E-2</v>
      </c>
      <c r="M108" s="4">
        <v>0.13947459986082114</v>
      </c>
      <c r="N108" s="4">
        <f t="shared" si="16"/>
        <v>0.18288100208768276</v>
      </c>
      <c r="P108" t="s">
        <v>182</v>
      </c>
      <c r="Q108" t="s">
        <v>174</v>
      </c>
      <c r="R108" s="4">
        <v>0.25813567554440231</v>
      </c>
      <c r="S108" s="4">
        <v>0.31366906474820133</v>
      </c>
      <c r="T108" s="9">
        <v>0.93539000000000005</v>
      </c>
      <c r="W108">
        <f t="shared" si="20"/>
        <v>47</v>
      </c>
      <c r="X108" t="s">
        <v>196</v>
      </c>
      <c r="Y108" t="s">
        <v>176</v>
      </c>
      <c r="Z108" s="4">
        <v>0.1447492163009404</v>
      </c>
      <c r="AA108" s="4">
        <v>8.5579937304075301E-2</v>
      </c>
      <c r="AB108" s="4">
        <f t="shared" si="24"/>
        <v>0.23032915360501571</v>
      </c>
      <c r="AC108">
        <v>0.96328999999999998</v>
      </c>
      <c r="AE108">
        <f t="shared" si="21"/>
        <v>47</v>
      </c>
      <c r="AF108" t="s">
        <v>196</v>
      </c>
      <c r="AG108" t="s">
        <v>176</v>
      </c>
      <c r="AH108" s="4">
        <v>0.13935281837160762</v>
      </c>
      <c r="AI108" s="4">
        <v>0.1633176757132915</v>
      </c>
      <c r="AJ108" s="4">
        <f t="shared" si="17"/>
        <v>0.3026704940848991</v>
      </c>
      <c r="AL108">
        <f t="shared" si="22"/>
        <v>47</v>
      </c>
      <c r="AM108" t="s">
        <v>212</v>
      </c>
      <c r="AN108" t="s">
        <v>176</v>
      </c>
      <c r="AO108" s="4">
        <v>0.28069562177750601</v>
      </c>
      <c r="AP108" s="4">
        <v>0.3577732927674187</v>
      </c>
      <c r="AQ108">
        <v>0.96145000000000003</v>
      </c>
    </row>
    <row r="109" spans="1:43">
      <c r="A109">
        <f t="shared" si="18"/>
        <v>48</v>
      </c>
      <c r="B109" t="s">
        <v>198</v>
      </c>
      <c r="C109" t="s">
        <v>177</v>
      </c>
      <c r="D109" s="4">
        <v>0.11750030926559728</v>
      </c>
      <c r="E109" s="4">
        <v>-7.0718733248113751E-3</v>
      </c>
      <c r="F109" s="4">
        <f t="shared" si="23"/>
        <v>0.1104284359407859</v>
      </c>
      <c r="G109">
        <v>0.95896999999999999</v>
      </c>
      <c r="I109">
        <f t="shared" si="19"/>
        <v>48</v>
      </c>
      <c r="J109" t="s">
        <v>198</v>
      </c>
      <c r="K109" t="s">
        <v>177</v>
      </c>
      <c r="L109" s="4">
        <v>7.191710271517443E-2</v>
      </c>
      <c r="M109" s="4">
        <v>0.11973136665155956</v>
      </c>
      <c r="N109" s="4">
        <f t="shared" si="16"/>
        <v>0.19164846936673399</v>
      </c>
      <c r="P109" t="s">
        <v>206</v>
      </c>
      <c r="Q109" t="s">
        <v>178</v>
      </c>
      <c r="R109" s="4">
        <v>0.25785257333871242</v>
      </c>
      <c r="S109" s="4">
        <v>0.277373920945025</v>
      </c>
      <c r="T109" s="9">
        <v>0.99390999999999996</v>
      </c>
      <c r="W109">
        <f t="shared" si="20"/>
        <v>48</v>
      </c>
      <c r="X109" t="s">
        <v>198</v>
      </c>
      <c r="Y109" t="s">
        <v>177</v>
      </c>
      <c r="Z109" s="4">
        <v>0.14667436394375491</v>
      </c>
      <c r="AA109" s="4">
        <v>8.1728588511813929E-2</v>
      </c>
      <c r="AB109" s="4">
        <f t="shared" si="24"/>
        <v>0.22840295245556885</v>
      </c>
      <c r="AC109">
        <v>0.94318999999999997</v>
      </c>
      <c r="AE109">
        <f t="shared" si="21"/>
        <v>48</v>
      </c>
      <c r="AF109" t="s">
        <v>198</v>
      </c>
      <c r="AG109" t="s">
        <v>177</v>
      </c>
      <c r="AH109" s="4">
        <v>0.12117341683490578</v>
      </c>
      <c r="AI109" s="4">
        <v>0.18637468583906727</v>
      </c>
      <c r="AJ109" s="4">
        <f t="shared" si="17"/>
        <v>0.30754810267397303</v>
      </c>
      <c r="AL109">
        <f t="shared" si="22"/>
        <v>48</v>
      </c>
      <c r="AM109" t="s">
        <v>202</v>
      </c>
      <c r="AN109" t="s">
        <v>177</v>
      </c>
      <c r="AO109" s="4">
        <v>0.27980171872632431</v>
      </c>
      <c r="AP109" s="4">
        <v>0.33923106136764747</v>
      </c>
      <c r="AQ109">
        <v>0.94089999999999996</v>
      </c>
    </row>
    <row r="110" spans="1:43">
      <c r="A110">
        <f t="shared" si="18"/>
        <v>49</v>
      </c>
      <c r="B110" t="s">
        <v>198</v>
      </c>
      <c r="C110" t="s">
        <v>180</v>
      </c>
      <c r="D110" s="4">
        <v>0.16334427767354598</v>
      </c>
      <c r="E110" s="4">
        <v>0.10365853658536597</v>
      </c>
      <c r="F110" s="4">
        <f t="shared" si="23"/>
        <v>0.26700281425891192</v>
      </c>
      <c r="G110">
        <v>0.99399999999999999</v>
      </c>
      <c r="I110">
        <f t="shared" si="19"/>
        <v>49</v>
      </c>
      <c r="J110" t="s">
        <v>198</v>
      </c>
      <c r="K110" t="s">
        <v>180</v>
      </c>
      <c r="L110" s="4">
        <v>0.13380041011619961</v>
      </c>
      <c r="M110" s="4">
        <v>0.14758487126908179</v>
      </c>
      <c r="N110" s="4">
        <f t="shared" si="16"/>
        <v>0.2813852813852814</v>
      </c>
      <c r="P110" t="s">
        <v>202</v>
      </c>
      <c r="Q110" t="s">
        <v>175</v>
      </c>
      <c r="R110" s="4">
        <v>0.25505837986801083</v>
      </c>
      <c r="S110" s="4">
        <v>0.32145153225230383</v>
      </c>
      <c r="T110" s="9">
        <v>0.98509999999999998</v>
      </c>
      <c r="W110">
        <f t="shared" si="20"/>
        <v>49</v>
      </c>
      <c r="X110" t="s">
        <v>198</v>
      </c>
      <c r="Y110" t="s">
        <v>180</v>
      </c>
      <c r="Z110" s="4">
        <v>0.19013836772983109</v>
      </c>
      <c r="AA110" s="4">
        <v>0.18011257035647288</v>
      </c>
      <c r="AB110" s="4">
        <f t="shared" si="24"/>
        <v>0.37025093808630394</v>
      </c>
      <c r="AC110">
        <v>0.99834999999999996</v>
      </c>
      <c r="AE110">
        <f t="shared" si="21"/>
        <v>49</v>
      </c>
      <c r="AF110" t="s">
        <v>198</v>
      </c>
      <c r="AG110" t="s">
        <v>180</v>
      </c>
      <c r="AH110" s="4">
        <v>0.1802232854864434</v>
      </c>
      <c r="AI110" s="4">
        <v>0.21565276828434721</v>
      </c>
      <c r="AJ110" s="4">
        <f t="shared" si="17"/>
        <v>0.3958760537707906</v>
      </c>
      <c r="AL110">
        <f t="shared" si="22"/>
        <v>49</v>
      </c>
      <c r="AM110" t="s">
        <v>194</v>
      </c>
      <c r="AN110" t="s">
        <v>175</v>
      </c>
      <c r="AO110" s="4">
        <v>0.27974514742924877</v>
      </c>
      <c r="AP110" s="4">
        <v>0.35327338931411167</v>
      </c>
      <c r="AQ110">
        <v>0.96987999999999996</v>
      </c>
    </row>
    <row r="111" spans="1:43">
      <c r="A111">
        <f t="shared" si="18"/>
        <v>50</v>
      </c>
      <c r="B111" t="s">
        <v>198</v>
      </c>
      <c r="C111" t="s">
        <v>175</v>
      </c>
      <c r="D111" s="4">
        <v>0.16566958122411421</v>
      </c>
      <c r="E111" s="4">
        <v>5.0884228518835076E-2</v>
      </c>
      <c r="F111" s="4">
        <f t="shared" si="23"/>
        <v>0.2165538097429493</v>
      </c>
      <c r="G111">
        <v>0.97918000000000005</v>
      </c>
      <c r="I111">
        <f t="shared" si="19"/>
        <v>50</v>
      </c>
      <c r="J111" t="s">
        <v>198</v>
      </c>
      <c r="K111" t="s">
        <v>175</v>
      </c>
      <c r="L111" s="4">
        <v>0.14923076923076914</v>
      </c>
      <c r="M111" s="4">
        <v>0.10709030100334448</v>
      </c>
      <c r="N111" s="4">
        <f t="shared" si="16"/>
        <v>0.2563210702341136</v>
      </c>
      <c r="P111" t="s">
        <v>213</v>
      </c>
      <c r="Q111" t="s">
        <v>176</v>
      </c>
      <c r="R111" s="4">
        <v>0.25447390611824228</v>
      </c>
      <c r="S111" s="4">
        <v>0.3442206896551725</v>
      </c>
      <c r="T111" s="9">
        <v>0.98043999999999998</v>
      </c>
      <c r="W111">
        <f t="shared" si="20"/>
        <v>50</v>
      </c>
      <c r="X111" t="s">
        <v>198</v>
      </c>
      <c r="Y111" t="s">
        <v>175</v>
      </c>
      <c r="Z111" s="4">
        <v>0.17079744921438453</v>
      </c>
      <c r="AA111" s="4">
        <v>0.11991322069554933</v>
      </c>
      <c r="AB111" s="4">
        <f t="shared" si="24"/>
        <v>0.29071066990993388</v>
      </c>
      <c r="AC111">
        <v>0.97028999999999999</v>
      </c>
      <c r="AE111">
        <f t="shared" si="21"/>
        <v>50</v>
      </c>
      <c r="AF111" t="s">
        <v>198</v>
      </c>
      <c r="AG111" t="s">
        <v>175</v>
      </c>
      <c r="AH111" s="4">
        <v>0.16207357859531771</v>
      </c>
      <c r="AI111" s="4">
        <v>0.19525083612040131</v>
      </c>
      <c r="AJ111" s="4">
        <f t="shared" si="17"/>
        <v>0.35732441471571902</v>
      </c>
      <c r="AL111">
        <f t="shared" si="22"/>
        <v>50</v>
      </c>
      <c r="AM111" t="s">
        <v>216</v>
      </c>
      <c r="AN111" t="s">
        <v>175</v>
      </c>
      <c r="AO111" s="4">
        <v>0.2796197210013377</v>
      </c>
      <c r="AP111" s="4">
        <v>0.33397497593840242</v>
      </c>
      <c r="AQ111">
        <v>0.93476999999999999</v>
      </c>
    </row>
    <row r="112" spans="1:43">
      <c r="A112">
        <f t="shared" si="18"/>
        <v>51</v>
      </c>
      <c r="B112" t="s">
        <v>198</v>
      </c>
      <c r="C112" t="s">
        <v>176</v>
      </c>
      <c r="D112" s="4">
        <v>7.9883012086401847E-2</v>
      </c>
      <c r="E112" s="4">
        <v>3.7703936009020805E-2</v>
      </c>
      <c r="F112" s="4">
        <f t="shared" si="23"/>
        <v>0.11758694809542265</v>
      </c>
      <c r="G112">
        <v>0.99465999999999999</v>
      </c>
      <c r="I112">
        <f t="shared" si="19"/>
        <v>51</v>
      </c>
      <c r="J112" t="s">
        <v>198</v>
      </c>
      <c r="K112" t="s">
        <v>176</v>
      </c>
      <c r="L112" s="4">
        <v>7.1727217373655269E-2</v>
      </c>
      <c r="M112" s="4">
        <v>0.10996549624517961</v>
      </c>
      <c r="N112" s="4">
        <f t="shared" si="16"/>
        <v>0.18169271361883488</v>
      </c>
      <c r="P112" t="s">
        <v>196</v>
      </c>
      <c r="Q112" t="s">
        <v>175</v>
      </c>
      <c r="R112" s="4">
        <v>0.25207522697795059</v>
      </c>
      <c r="S112" s="4">
        <v>0.33590035491863657</v>
      </c>
      <c r="T112" s="9">
        <v>0.99065000000000003</v>
      </c>
      <c r="W112">
        <f t="shared" si="20"/>
        <v>51</v>
      </c>
      <c r="X112" t="s">
        <v>198</v>
      </c>
      <c r="Y112" t="s">
        <v>176</v>
      </c>
      <c r="Z112" s="4">
        <v>0.13277423446914974</v>
      </c>
      <c r="AA112" s="4">
        <v>9.1757990063074876E-2</v>
      </c>
      <c r="AB112" s="4">
        <f t="shared" si="24"/>
        <v>0.2245322245322246</v>
      </c>
      <c r="AC112">
        <v>0.97233000000000003</v>
      </c>
      <c r="AE112">
        <f t="shared" si="21"/>
        <v>51</v>
      </c>
      <c r="AF112" t="s">
        <v>198</v>
      </c>
      <c r="AG112" t="s">
        <v>176</v>
      </c>
      <c r="AH112" s="4">
        <v>0.13626953521412619</v>
      </c>
      <c r="AI112" s="4">
        <v>0.15595697178810641</v>
      </c>
      <c r="AJ112" s="4">
        <f t="shared" si="17"/>
        <v>0.29222650700223263</v>
      </c>
      <c r="AL112">
        <f t="shared" si="22"/>
        <v>51</v>
      </c>
      <c r="AM112" t="s">
        <v>205</v>
      </c>
      <c r="AN112" t="s">
        <v>172</v>
      </c>
      <c r="AO112" s="4">
        <v>0.27913048949289032</v>
      </c>
      <c r="AP112" s="4">
        <v>0.34995871982905147</v>
      </c>
      <c r="AQ112">
        <v>0.96316999999999997</v>
      </c>
    </row>
    <row r="113" spans="1:43">
      <c r="A113">
        <f t="shared" si="18"/>
        <v>52</v>
      </c>
      <c r="B113" t="s">
        <v>198</v>
      </c>
      <c r="C113" t="s">
        <v>178</v>
      </c>
      <c r="D113" s="4">
        <v>0.20835055808185191</v>
      </c>
      <c r="E113" s="4">
        <v>0.12718754306187133</v>
      </c>
      <c r="F113" s="4">
        <f t="shared" si="23"/>
        <v>0.33553810114372323</v>
      </c>
      <c r="G113">
        <v>0.99380999999999997</v>
      </c>
      <c r="I113">
        <f t="shared" si="19"/>
        <v>52</v>
      </c>
      <c r="J113" t="s">
        <v>198</v>
      </c>
      <c r="K113" t="s">
        <v>178</v>
      </c>
      <c r="L113" s="4">
        <v>0.19948778293071232</v>
      </c>
      <c r="M113" s="4">
        <v>0.14058281996262198</v>
      </c>
      <c r="N113" s="4">
        <f t="shared" si="16"/>
        <v>0.3400706028933343</v>
      </c>
      <c r="P113" t="s">
        <v>189</v>
      </c>
      <c r="Q113" t="s">
        <v>177</v>
      </c>
      <c r="R113" s="4">
        <v>0.25013041210224313</v>
      </c>
      <c r="S113" s="4">
        <v>0.26037460744728591</v>
      </c>
      <c r="T113" s="9">
        <v>0.94362999999999997</v>
      </c>
      <c r="W113">
        <f t="shared" si="20"/>
        <v>52</v>
      </c>
      <c r="X113" t="s">
        <v>198</v>
      </c>
      <c r="Y113" t="s">
        <v>178</v>
      </c>
      <c r="Z113" s="4">
        <v>0.17507234394377852</v>
      </c>
      <c r="AA113" s="4">
        <v>0.17148959625189483</v>
      </c>
      <c r="AB113" s="4">
        <f t="shared" si="24"/>
        <v>0.34656194019567332</v>
      </c>
      <c r="AC113">
        <v>0.99924999999999997</v>
      </c>
      <c r="AE113">
        <f t="shared" si="21"/>
        <v>52</v>
      </c>
      <c r="AF113" t="s">
        <v>198</v>
      </c>
      <c r="AG113" t="s">
        <v>178</v>
      </c>
      <c r="AH113" s="4">
        <v>0.17539973696961306</v>
      </c>
      <c r="AI113" s="4">
        <v>0.19782653838167089</v>
      </c>
      <c r="AJ113" s="4">
        <f t="shared" si="17"/>
        <v>0.37322627535128394</v>
      </c>
      <c r="AL113">
        <f t="shared" si="22"/>
        <v>52</v>
      </c>
      <c r="AM113" t="s">
        <v>195</v>
      </c>
      <c r="AN113" t="s">
        <v>176</v>
      </c>
      <c r="AO113" s="4">
        <v>0.27818470135165746</v>
      </c>
      <c r="AP113" s="4">
        <v>0.36636347098417316</v>
      </c>
      <c r="AQ113">
        <v>0.93794</v>
      </c>
    </row>
    <row r="114" spans="1:43">
      <c r="A114">
        <f t="shared" si="18"/>
        <v>53</v>
      </c>
      <c r="B114" t="s">
        <v>193</v>
      </c>
      <c r="C114" t="s">
        <v>177</v>
      </c>
      <c r="D114" s="4">
        <v>0.23292121958309819</v>
      </c>
      <c r="E114" s="4">
        <v>8.4474768720395305E-2</v>
      </c>
      <c r="F114" s="4">
        <f t="shared" si="23"/>
        <v>0.31739598830349347</v>
      </c>
      <c r="G114">
        <v>0.95138</v>
      </c>
      <c r="I114">
        <f t="shared" si="19"/>
        <v>53</v>
      </c>
      <c r="J114" t="s">
        <v>193</v>
      </c>
      <c r="K114" t="s">
        <v>177</v>
      </c>
      <c r="L114" s="4">
        <v>0.1830337422270549</v>
      </c>
      <c r="M114" s="4">
        <v>0.17447076013456111</v>
      </c>
      <c r="N114" s="4">
        <f t="shared" si="16"/>
        <v>0.35750450236161602</v>
      </c>
      <c r="P114" t="s">
        <v>181</v>
      </c>
      <c r="Q114" t="s">
        <v>173</v>
      </c>
      <c r="R114" s="4">
        <v>0.25006563402467846</v>
      </c>
      <c r="S114" s="4">
        <v>0.30153769221152649</v>
      </c>
      <c r="T114" s="9">
        <v>0.97826999999999997</v>
      </c>
      <c r="W114">
        <f t="shared" si="20"/>
        <v>53</v>
      </c>
      <c r="X114" t="s">
        <v>193</v>
      </c>
      <c r="Y114" t="s">
        <v>177</v>
      </c>
      <c r="Z114" s="4">
        <v>0.16621351254296413</v>
      </c>
      <c r="AA114" s="4">
        <v>0.10077121701807473</v>
      </c>
      <c r="AB114" s="4">
        <f t="shared" si="24"/>
        <v>0.26698472956103886</v>
      </c>
      <c r="AC114">
        <v>0.97862000000000005</v>
      </c>
      <c r="AE114">
        <f t="shared" si="21"/>
        <v>53</v>
      </c>
      <c r="AF114" t="s">
        <v>193</v>
      </c>
      <c r="AG114" t="s">
        <v>177</v>
      </c>
      <c r="AH114" s="4">
        <v>0.15204390227326781</v>
      </c>
      <c r="AI114" s="4">
        <v>0.18313568249006076</v>
      </c>
      <c r="AJ114" s="4">
        <f t="shared" si="17"/>
        <v>0.33517958476332854</v>
      </c>
      <c r="AL114">
        <f t="shared" si="22"/>
        <v>53</v>
      </c>
      <c r="AM114" t="s">
        <v>192</v>
      </c>
      <c r="AN114" t="s">
        <v>180</v>
      </c>
      <c r="AO114" s="4">
        <v>0.27750483846955465</v>
      </c>
      <c r="AP114" s="4">
        <v>0.34095690532745171</v>
      </c>
      <c r="AQ114">
        <v>0.99750000000000005</v>
      </c>
    </row>
    <row r="115" spans="1:43">
      <c r="A115">
        <f t="shared" si="18"/>
        <v>54</v>
      </c>
      <c r="B115" t="s">
        <v>193</v>
      </c>
      <c r="C115" t="s">
        <v>172</v>
      </c>
      <c r="D115" s="4">
        <v>0.14237045353361352</v>
      </c>
      <c r="E115" s="4">
        <v>4.2391746191517733E-2</v>
      </c>
      <c r="F115" s="4">
        <f t="shared" si="23"/>
        <v>0.18476219972513125</v>
      </c>
      <c r="G115">
        <v>0.94918999999999998</v>
      </c>
      <c r="I115">
        <f t="shared" si="19"/>
        <v>54</v>
      </c>
      <c r="J115" t="s">
        <v>193</v>
      </c>
      <c r="K115" t="s">
        <v>172</v>
      </c>
      <c r="L115" s="4">
        <v>0.13915265148467046</v>
      </c>
      <c r="M115" s="4">
        <v>7.3549529250824808E-2</v>
      </c>
      <c r="N115" s="4">
        <f t="shared" si="16"/>
        <v>0.21270218073549527</v>
      </c>
      <c r="P115" t="s">
        <v>182</v>
      </c>
      <c r="Q115" t="s">
        <v>176</v>
      </c>
      <c r="R115" s="4">
        <v>0.2480248751861259</v>
      </c>
      <c r="S115" s="4">
        <v>0.36577477803222042</v>
      </c>
      <c r="T115" s="9">
        <v>0.98617999999999995</v>
      </c>
      <c r="W115">
        <f t="shared" si="20"/>
        <v>54</v>
      </c>
      <c r="X115" t="s">
        <v>193</v>
      </c>
      <c r="Y115" t="s">
        <v>172</v>
      </c>
      <c r="Z115" s="4">
        <v>0.16296626081570242</v>
      </c>
      <c r="AA115" s="4">
        <v>0.11805810959911733</v>
      </c>
      <c r="AB115" s="4">
        <f t="shared" si="24"/>
        <v>0.28102437041481976</v>
      </c>
      <c r="AC115">
        <v>0.96953999999999996</v>
      </c>
      <c r="AE115">
        <f t="shared" si="21"/>
        <v>54</v>
      </c>
      <c r="AF115" t="s">
        <v>193</v>
      </c>
      <c r="AG115" t="s">
        <v>172</v>
      </c>
      <c r="AH115" s="4">
        <v>0.15633298463024059</v>
      </c>
      <c r="AI115" s="4">
        <v>0.18536251709986321</v>
      </c>
      <c r="AJ115" s="4">
        <f t="shared" si="17"/>
        <v>0.34169550173010377</v>
      </c>
      <c r="AL115">
        <f t="shared" si="22"/>
        <v>54</v>
      </c>
      <c r="AM115" t="s">
        <v>188</v>
      </c>
      <c r="AN115" t="s">
        <v>173</v>
      </c>
      <c r="AO115" s="4">
        <v>0.27697787208244928</v>
      </c>
      <c r="AP115" s="4">
        <v>0.3196834665027658</v>
      </c>
      <c r="AQ115">
        <v>0.95126999999999995</v>
      </c>
    </row>
    <row r="116" spans="1:43">
      <c r="A116">
        <f t="shared" si="18"/>
        <v>55</v>
      </c>
      <c r="B116" t="s">
        <v>193</v>
      </c>
      <c r="C116" t="s">
        <v>174</v>
      </c>
      <c r="D116" s="4">
        <v>0.14397278563198421</v>
      </c>
      <c r="E116" s="4">
        <v>4.6820418091702211E-2</v>
      </c>
      <c r="F116" s="4">
        <f t="shared" si="23"/>
        <v>0.19079320372368641</v>
      </c>
      <c r="G116">
        <v>0.92027999999999999</v>
      </c>
      <c r="I116">
        <f t="shared" si="19"/>
        <v>55</v>
      </c>
      <c r="J116" t="s">
        <v>193</v>
      </c>
      <c r="K116" t="s">
        <v>174</v>
      </c>
      <c r="L116" s="4">
        <v>0.14270014528927458</v>
      </c>
      <c r="M116" s="4">
        <v>0.12392430056253037</v>
      </c>
      <c r="N116" s="4">
        <f t="shared" si="16"/>
        <v>0.26662444585180495</v>
      </c>
      <c r="P116" t="s">
        <v>189</v>
      </c>
      <c r="Q116" t="s">
        <v>180</v>
      </c>
      <c r="R116" s="4">
        <v>0.24237997857629759</v>
      </c>
      <c r="S116" s="4">
        <v>0.25456857573474001</v>
      </c>
      <c r="T116" s="9">
        <v>0.97655999999999998</v>
      </c>
      <c r="W116">
        <f t="shared" si="20"/>
        <v>55</v>
      </c>
      <c r="X116" t="s">
        <v>193</v>
      </c>
      <c r="Y116" t="s">
        <v>174</v>
      </c>
      <c r="Z116" s="4">
        <v>0.18631234339850394</v>
      </c>
      <c r="AA116" s="4">
        <v>0.14808786144082522</v>
      </c>
      <c r="AB116" s="4">
        <f t="shared" si="24"/>
        <v>0.3344002048393292</v>
      </c>
      <c r="AC116">
        <v>0.98316000000000003</v>
      </c>
      <c r="AE116">
        <f t="shared" si="21"/>
        <v>55</v>
      </c>
      <c r="AF116" t="s">
        <v>193</v>
      </c>
      <c r="AG116" t="s">
        <v>174</v>
      </c>
      <c r="AH116" s="4">
        <v>0.17715978094847815</v>
      </c>
      <c r="AI116" s="4">
        <v>0.21249487762172631</v>
      </c>
      <c r="AJ116" s="4">
        <f t="shared" si="17"/>
        <v>0.38965465857020443</v>
      </c>
      <c r="AL116">
        <f t="shared" si="22"/>
        <v>55</v>
      </c>
      <c r="AM116" t="s">
        <v>201</v>
      </c>
      <c r="AN116" t="s">
        <v>180</v>
      </c>
      <c r="AO116" s="4">
        <v>0.27696312364425163</v>
      </c>
      <c r="AP116" s="4">
        <v>0.37056112767687727</v>
      </c>
      <c r="AQ116">
        <v>0.94032000000000004</v>
      </c>
    </row>
    <row r="117" spans="1:43">
      <c r="A117">
        <f t="shared" si="18"/>
        <v>56</v>
      </c>
      <c r="B117" t="s">
        <v>193</v>
      </c>
      <c r="C117" t="s">
        <v>175</v>
      </c>
      <c r="D117" s="4">
        <v>0.28237614295105479</v>
      </c>
      <c r="E117" s="4">
        <v>0.10816948544791734</v>
      </c>
      <c r="F117" s="4">
        <f t="shared" si="23"/>
        <v>0.39054562839897211</v>
      </c>
      <c r="G117">
        <v>0.98975999999999997</v>
      </c>
      <c r="I117">
        <f t="shared" si="19"/>
        <v>56</v>
      </c>
      <c r="J117" t="s">
        <v>193</v>
      </c>
      <c r="K117" t="s">
        <v>175</v>
      </c>
      <c r="L117" s="4">
        <v>0.29590739452210751</v>
      </c>
      <c r="M117" s="4">
        <v>0.18040356758808276</v>
      </c>
      <c r="N117" s="4">
        <f t="shared" si="16"/>
        <v>0.47631096211019031</v>
      </c>
      <c r="P117" t="s">
        <v>201</v>
      </c>
      <c r="Q117" t="s">
        <v>174</v>
      </c>
      <c r="R117" s="4">
        <v>0.23580416423721468</v>
      </c>
      <c r="S117" s="4">
        <v>0.26735204720185946</v>
      </c>
      <c r="T117" s="9">
        <v>0.98699999999999999</v>
      </c>
      <c r="W117">
        <f t="shared" si="20"/>
        <v>56</v>
      </c>
      <c r="X117" t="s">
        <v>193</v>
      </c>
      <c r="Y117" t="s">
        <v>175</v>
      </c>
      <c r="Z117" s="4">
        <v>0.18645789756768069</v>
      </c>
      <c r="AA117" s="4">
        <v>0.14838941014761253</v>
      </c>
      <c r="AB117" s="4">
        <f t="shared" si="24"/>
        <v>0.33484730771529325</v>
      </c>
      <c r="AC117">
        <v>0.94255</v>
      </c>
      <c r="AE117">
        <f t="shared" si="21"/>
        <v>56</v>
      </c>
      <c r="AF117" t="s">
        <v>193</v>
      </c>
      <c r="AG117" t="s">
        <v>175</v>
      </c>
      <c r="AH117" s="4">
        <v>0.15516477955594915</v>
      </c>
      <c r="AI117" s="4">
        <v>0.20127775317856922</v>
      </c>
      <c r="AJ117" s="4">
        <f t="shared" si="17"/>
        <v>0.35644253273451837</v>
      </c>
      <c r="AL117">
        <f t="shared" si="22"/>
        <v>56</v>
      </c>
      <c r="AM117" t="s">
        <v>186</v>
      </c>
      <c r="AN117" t="s">
        <v>178</v>
      </c>
      <c r="AO117" s="4">
        <v>0.27476968859153905</v>
      </c>
      <c r="AP117" s="4">
        <v>0.3311691027329946</v>
      </c>
      <c r="AQ117">
        <v>0.99775000000000003</v>
      </c>
    </row>
    <row r="118" spans="1:43">
      <c r="A118">
        <f t="shared" si="18"/>
        <v>57</v>
      </c>
      <c r="B118" t="s">
        <v>193</v>
      </c>
      <c r="C118" t="s">
        <v>176</v>
      </c>
      <c r="D118" s="4">
        <v>8.0082721243671162E-2</v>
      </c>
      <c r="E118" s="4">
        <v>6.3324538258575189E-2</v>
      </c>
      <c r="F118" s="4">
        <f t="shared" si="23"/>
        <v>0.14340725950224636</v>
      </c>
      <c r="G118">
        <v>0.94693000000000005</v>
      </c>
      <c r="I118">
        <f t="shared" si="19"/>
        <v>57</v>
      </c>
      <c r="J118" t="s">
        <v>193</v>
      </c>
      <c r="K118" t="s">
        <v>176</v>
      </c>
      <c r="L118" s="4">
        <v>7.9565109957993554E-2</v>
      </c>
      <c r="M118" s="4">
        <v>0.1605304340663867</v>
      </c>
      <c r="N118" s="4">
        <f t="shared" si="16"/>
        <v>0.24009554402438027</v>
      </c>
      <c r="P118" t="s">
        <v>206</v>
      </c>
      <c r="Q118" t="s">
        <v>175</v>
      </c>
      <c r="R118" s="4">
        <v>0.23489775590320494</v>
      </c>
      <c r="S118" s="4">
        <v>0.31199999999999994</v>
      </c>
      <c r="T118" s="9">
        <v>0.97994000000000003</v>
      </c>
      <c r="W118">
        <f t="shared" si="20"/>
        <v>57</v>
      </c>
      <c r="X118" t="s">
        <v>193</v>
      </c>
      <c r="Y118" t="s">
        <v>176</v>
      </c>
      <c r="Z118" s="4">
        <v>0.15674249447336519</v>
      </c>
      <c r="AA118" s="4">
        <v>0.13021464736504323</v>
      </c>
      <c r="AB118" s="4">
        <f t="shared" si="24"/>
        <v>0.28695714183840842</v>
      </c>
      <c r="AC118">
        <v>0.96052999999999999</v>
      </c>
      <c r="AE118">
        <f t="shared" si="21"/>
        <v>57</v>
      </c>
      <c r="AF118" t="s">
        <v>193</v>
      </c>
      <c r="AG118" t="s">
        <v>176</v>
      </c>
      <c r="AH118" s="4">
        <v>0.16596655959146686</v>
      </c>
      <c r="AI118" s="4">
        <v>0.20242154682480856</v>
      </c>
      <c r="AJ118" s="4">
        <f t="shared" si="17"/>
        <v>0.3683881064162754</v>
      </c>
      <c r="AL118">
        <f t="shared" si="22"/>
        <v>57</v>
      </c>
      <c r="AM118" t="s">
        <v>189</v>
      </c>
      <c r="AN118" t="s">
        <v>175</v>
      </c>
      <c r="AO118" s="4">
        <v>0.2741475138951478</v>
      </c>
      <c r="AP118" s="4">
        <v>0.3196591662839941</v>
      </c>
      <c r="AQ118">
        <v>0.94689999999999996</v>
      </c>
    </row>
    <row r="119" spans="1:43">
      <c r="A119">
        <f t="shared" si="18"/>
        <v>58</v>
      </c>
      <c r="B119" t="s">
        <v>195</v>
      </c>
      <c r="C119" t="s">
        <v>172</v>
      </c>
      <c r="D119" s="4">
        <v>0.14767032106499611</v>
      </c>
      <c r="E119" s="4">
        <v>6.8128425998433773E-2</v>
      </c>
      <c r="F119" s="4">
        <f t="shared" si="23"/>
        <v>0.21579874706342989</v>
      </c>
      <c r="G119">
        <v>0.95462999999999998</v>
      </c>
      <c r="I119">
        <f t="shared" si="19"/>
        <v>58</v>
      </c>
      <c r="J119" t="s">
        <v>195</v>
      </c>
      <c r="K119" t="s">
        <v>172</v>
      </c>
      <c r="L119" s="4">
        <v>0.12807763252867121</v>
      </c>
      <c r="M119" s="4">
        <v>9.4494345978025404E-2</v>
      </c>
      <c r="N119" s="4">
        <f t="shared" si="16"/>
        <v>0.22257197850669663</v>
      </c>
      <c r="P119" t="s">
        <v>214</v>
      </c>
      <c r="Q119" t="s">
        <v>177</v>
      </c>
      <c r="R119" s="4">
        <v>0.22955169258920408</v>
      </c>
      <c r="S119" s="4">
        <v>0.31228722909496787</v>
      </c>
      <c r="T119" s="9">
        <v>0.94642999999999999</v>
      </c>
      <c r="W119">
        <f t="shared" si="20"/>
        <v>58</v>
      </c>
      <c r="X119" t="s">
        <v>195</v>
      </c>
      <c r="Y119" t="s">
        <v>172</v>
      </c>
      <c r="Z119" s="4">
        <v>0.17965935787000778</v>
      </c>
      <c r="AA119" s="4">
        <v>0.11313625685199685</v>
      </c>
      <c r="AB119" s="4">
        <f t="shared" si="24"/>
        <v>0.29279561472200466</v>
      </c>
      <c r="AC119">
        <v>0.97626999999999997</v>
      </c>
      <c r="AE119">
        <f t="shared" si="21"/>
        <v>58</v>
      </c>
      <c r="AF119" t="s">
        <v>195</v>
      </c>
      <c r="AG119" t="s">
        <v>172</v>
      </c>
      <c r="AH119" s="4">
        <v>0.17308926136819316</v>
      </c>
      <c r="AI119" s="4">
        <v>0.17403159836394244</v>
      </c>
      <c r="AJ119" s="4">
        <f t="shared" si="17"/>
        <v>0.34712085973213558</v>
      </c>
      <c r="AL119">
        <f t="shared" si="22"/>
        <v>58</v>
      </c>
      <c r="AM119" t="s">
        <v>206</v>
      </c>
      <c r="AN119" t="s">
        <v>175</v>
      </c>
      <c r="AO119" s="4">
        <v>0.27345169039667183</v>
      </c>
      <c r="AP119" s="4">
        <v>0.33722627737226268</v>
      </c>
      <c r="AQ119">
        <v>0.96309999999999996</v>
      </c>
    </row>
    <row r="120" spans="1:43">
      <c r="A120">
        <f t="shared" si="18"/>
        <v>59</v>
      </c>
      <c r="B120" t="s">
        <v>195</v>
      </c>
      <c r="C120" t="s">
        <v>174</v>
      </c>
      <c r="D120" s="4">
        <v>0.19539567773716823</v>
      </c>
      <c r="E120" s="4">
        <v>7.5123152709359514E-2</v>
      </c>
      <c r="F120" s="4">
        <f t="shared" si="23"/>
        <v>0.27051883044652775</v>
      </c>
      <c r="G120">
        <v>0.94669000000000003</v>
      </c>
      <c r="I120">
        <f t="shared" si="19"/>
        <v>59</v>
      </c>
      <c r="J120" t="s">
        <v>195</v>
      </c>
      <c r="K120" t="s">
        <v>174</v>
      </c>
      <c r="L120" s="4">
        <v>0.24983329165624743</v>
      </c>
      <c r="M120" s="4">
        <v>6.0640160040009917E-2</v>
      </c>
      <c r="N120" s="4">
        <f t="shared" si="16"/>
        <v>0.31047345169625734</v>
      </c>
      <c r="P120" t="s">
        <v>209</v>
      </c>
      <c r="Q120" t="s">
        <v>177</v>
      </c>
      <c r="R120" s="4">
        <v>0.2259366754617414</v>
      </c>
      <c r="S120" s="4">
        <v>0.22232349800776058</v>
      </c>
      <c r="T120" s="9">
        <v>0.94603000000000004</v>
      </c>
      <c r="W120">
        <f t="shared" si="20"/>
        <v>59</v>
      </c>
      <c r="X120" t="s">
        <v>195</v>
      </c>
      <c r="Y120" t="s">
        <v>174</v>
      </c>
      <c r="Z120" s="4">
        <v>0.19962656920387731</v>
      </c>
      <c r="AA120" s="4">
        <v>0.18615922453519784</v>
      </c>
      <c r="AB120" s="4">
        <f t="shared" si="24"/>
        <v>0.38578579373907518</v>
      </c>
      <c r="AC120">
        <v>0.99805999999999995</v>
      </c>
      <c r="AE120">
        <f t="shared" si="21"/>
        <v>59</v>
      </c>
      <c r="AF120" t="s">
        <v>195</v>
      </c>
      <c r="AG120" t="s">
        <v>174</v>
      </c>
      <c r="AH120" s="4">
        <v>0.20503042427273491</v>
      </c>
      <c r="AI120" s="4">
        <v>0.20707260148370421</v>
      </c>
      <c r="AJ120" s="4">
        <f t="shared" si="17"/>
        <v>0.41210302575643909</v>
      </c>
      <c r="AL120">
        <f t="shared" si="22"/>
        <v>59</v>
      </c>
      <c r="AM120" t="s">
        <v>201</v>
      </c>
      <c r="AN120" t="s">
        <v>174</v>
      </c>
      <c r="AO120" s="4">
        <v>0.27334624861286128</v>
      </c>
      <c r="AP120" s="4">
        <v>0.33645628464151611</v>
      </c>
      <c r="AQ120">
        <v>0.99760000000000004</v>
      </c>
    </row>
    <row r="121" spans="1:43">
      <c r="A121">
        <f t="shared" si="18"/>
        <v>60</v>
      </c>
      <c r="B121" t="s">
        <v>195</v>
      </c>
      <c r="C121" t="s">
        <v>175</v>
      </c>
      <c r="D121" s="4">
        <v>0.21123958721869951</v>
      </c>
      <c r="E121" s="4">
        <v>8.9974719217539176E-2</v>
      </c>
      <c r="F121" s="4">
        <f t="shared" si="23"/>
        <v>0.3012143064362387</v>
      </c>
      <c r="G121">
        <v>0.98211000000000004</v>
      </c>
      <c r="I121">
        <f t="shared" si="19"/>
        <v>60</v>
      </c>
      <c r="J121" t="s">
        <v>195</v>
      </c>
      <c r="K121" t="s">
        <v>175</v>
      </c>
      <c r="L121" s="4">
        <v>0.18302717978555405</v>
      </c>
      <c r="M121" s="4">
        <v>0.14986285429307628</v>
      </c>
      <c r="N121" s="4">
        <f t="shared" si="16"/>
        <v>0.33289003407863033</v>
      </c>
      <c r="P121" t="s">
        <v>188</v>
      </c>
      <c r="Q121" t="s">
        <v>177</v>
      </c>
      <c r="R121" s="4">
        <v>0.22233272007027682</v>
      </c>
      <c r="S121" s="4">
        <v>0.23710395805035228</v>
      </c>
      <c r="T121" s="9">
        <v>0.98899999999999999</v>
      </c>
      <c r="W121">
        <f t="shared" si="20"/>
        <v>60</v>
      </c>
      <c r="X121" t="s">
        <v>195</v>
      </c>
      <c r="Y121" t="s">
        <v>175</v>
      </c>
      <c r="Z121" s="4">
        <v>0.18732645364499148</v>
      </c>
      <c r="AA121" s="4">
        <v>0.10754693522317543</v>
      </c>
      <c r="AB121" s="4">
        <f t="shared" si="24"/>
        <v>0.29487338886816694</v>
      </c>
      <c r="AC121">
        <v>0.97499999999999998</v>
      </c>
      <c r="AE121">
        <f t="shared" si="21"/>
        <v>60</v>
      </c>
      <c r="AF121" t="s">
        <v>195</v>
      </c>
      <c r="AG121" t="s">
        <v>175</v>
      </c>
      <c r="AH121" s="4">
        <v>0.17026847311112958</v>
      </c>
      <c r="AI121" s="4">
        <v>0.17633613165987866</v>
      </c>
      <c r="AJ121" s="4">
        <f t="shared" si="17"/>
        <v>0.34660460477100824</v>
      </c>
      <c r="AL121">
        <f t="shared" si="22"/>
        <v>60</v>
      </c>
      <c r="AM121" t="s">
        <v>208</v>
      </c>
      <c r="AN121" t="s">
        <v>175</v>
      </c>
      <c r="AO121" s="4">
        <v>0.27267076455556322</v>
      </c>
      <c r="AP121" s="4">
        <v>0.32082866741321381</v>
      </c>
      <c r="AQ121">
        <v>0.96697</v>
      </c>
    </row>
    <row r="122" spans="1:43">
      <c r="A122">
        <f t="shared" si="18"/>
        <v>61</v>
      </c>
      <c r="B122" t="s">
        <v>195</v>
      </c>
      <c r="C122" t="s">
        <v>176</v>
      </c>
      <c r="D122" s="4">
        <v>0.16370912935135543</v>
      </c>
      <c r="E122" s="4">
        <v>0.12459412519821796</v>
      </c>
      <c r="F122" s="4">
        <f t="shared" si="23"/>
        <v>0.2883032545495734</v>
      </c>
      <c r="G122">
        <v>0.98418000000000005</v>
      </c>
      <c r="I122">
        <f t="shared" si="19"/>
        <v>61</v>
      </c>
      <c r="J122" t="s">
        <v>195</v>
      </c>
      <c r="K122" t="s">
        <v>176</v>
      </c>
      <c r="L122" s="4">
        <v>0.18855739494269602</v>
      </c>
      <c r="M122" s="4">
        <v>0.21052392213934878</v>
      </c>
      <c r="N122" s="4">
        <f t="shared" si="16"/>
        <v>0.39908131708204481</v>
      </c>
      <c r="P122" t="s">
        <v>200</v>
      </c>
      <c r="Q122" t="s">
        <v>178</v>
      </c>
      <c r="R122" s="4">
        <v>0.22087480723398273</v>
      </c>
      <c r="S122" s="4">
        <v>0.22280225516809349</v>
      </c>
      <c r="T122" s="9">
        <v>0.97743999999999998</v>
      </c>
      <c r="W122">
        <f t="shared" si="20"/>
        <v>61</v>
      </c>
      <c r="X122" t="s">
        <v>195</v>
      </c>
      <c r="Y122" t="s">
        <v>176</v>
      </c>
      <c r="Z122" s="4">
        <v>0.15389262251755645</v>
      </c>
      <c r="AA122" s="4">
        <v>0.12429207883410102</v>
      </c>
      <c r="AB122" s="4">
        <f t="shared" si="24"/>
        <v>0.27818470135165746</v>
      </c>
      <c r="AC122">
        <v>0.93794</v>
      </c>
      <c r="AE122">
        <f t="shared" si="21"/>
        <v>61</v>
      </c>
      <c r="AF122" t="s">
        <v>195</v>
      </c>
      <c r="AG122" t="s">
        <v>176</v>
      </c>
      <c r="AH122" s="4">
        <v>0.17200291067855197</v>
      </c>
      <c r="AI122" s="4">
        <v>0.19436056030562118</v>
      </c>
      <c r="AJ122" s="4">
        <f t="shared" si="17"/>
        <v>0.36636347098417316</v>
      </c>
      <c r="AL122">
        <f t="shared" si="22"/>
        <v>61</v>
      </c>
      <c r="AM122" t="s">
        <v>189</v>
      </c>
      <c r="AN122" t="s">
        <v>176</v>
      </c>
      <c r="AO122" s="4">
        <v>0.27116322393293513</v>
      </c>
      <c r="AP122" s="4">
        <v>0.33873814972213145</v>
      </c>
      <c r="AQ122">
        <v>0.95804999999999996</v>
      </c>
    </row>
    <row r="123" spans="1:43">
      <c r="A123">
        <f t="shared" si="18"/>
        <v>62</v>
      </c>
      <c r="B123" t="s">
        <v>197</v>
      </c>
      <c r="C123" t="s">
        <v>176</v>
      </c>
      <c r="D123" s="4">
        <v>3.8729547641963423E-2</v>
      </c>
      <c r="E123" s="4">
        <v>-1.6554379210779589E-2</v>
      </c>
      <c r="F123" s="4">
        <f t="shared" si="23"/>
        <v>2.2175168431183834E-2</v>
      </c>
      <c r="G123">
        <v>0.90739999999999998</v>
      </c>
      <c r="I123">
        <f t="shared" si="19"/>
        <v>62</v>
      </c>
      <c r="J123" t="s">
        <v>197</v>
      </c>
      <c r="K123" t="s">
        <v>176</v>
      </c>
      <c r="L123" s="4">
        <v>3.2196143442980503E-2</v>
      </c>
      <c r="M123" s="4">
        <v>3.8347439141436228E-2</v>
      </c>
      <c r="N123" s="4">
        <f t="shared" si="16"/>
        <v>7.0543582584416731E-2</v>
      </c>
      <c r="P123" t="s">
        <v>188</v>
      </c>
      <c r="Q123" t="s">
        <v>172</v>
      </c>
      <c r="R123" s="4">
        <v>0.21720269766496081</v>
      </c>
      <c r="S123" s="4">
        <v>0.28928677901899225</v>
      </c>
      <c r="T123" s="9">
        <v>0.95413999999999999</v>
      </c>
      <c r="W123">
        <f t="shared" si="20"/>
        <v>62</v>
      </c>
      <c r="X123" t="s">
        <v>197</v>
      </c>
      <c r="Y123" t="s">
        <v>176</v>
      </c>
      <c r="Z123" s="4">
        <v>0.14748796920115498</v>
      </c>
      <c r="AA123" s="4">
        <v>0.11076034648700678</v>
      </c>
      <c r="AB123" s="4">
        <f t="shared" si="24"/>
        <v>0.25824831568816176</v>
      </c>
      <c r="AC123">
        <v>0.97614999999999996</v>
      </c>
      <c r="AE123">
        <f t="shared" si="21"/>
        <v>62</v>
      </c>
      <c r="AF123" t="s">
        <v>197</v>
      </c>
      <c r="AG123" t="s">
        <v>176</v>
      </c>
      <c r="AH123" s="4">
        <v>0.14449000959776628</v>
      </c>
      <c r="AI123" s="4">
        <v>0.17022947386789994</v>
      </c>
      <c r="AJ123" s="4">
        <f t="shared" si="17"/>
        <v>0.31471948346566625</v>
      </c>
      <c r="AL123">
        <f t="shared" si="22"/>
        <v>62</v>
      </c>
      <c r="AM123" t="s">
        <v>212</v>
      </c>
      <c r="AN123" t="s">
        <v>177</v>
      </c>
      <c r="AO123" s="4">
        <v>0.27113200611372312</v>
      </c>
      <c r="AP123" s="4">
        <v>0.32526520544648768</v>
      </c>
      <c r="AQ123">
        <v>0.94403000000000004</v>
      </c>
    </row>
    <row r="124" spans="1:43">
      <c r="A124">
        <f t="shared" si="18"/>
        <v>63</v>
      </c>
      <c r="B124" t="s">
        <v>197</v>
      </c>
      <c r="C124" t="s">
        <v>179</v>
      </c>
      <c r="D124" s="4">
        <v>0.18318689364817864</v>
      </c>
      <c r="E124" s="4">
        <v>0.11623650009152484</v>
      </c>
      <c r="F124" s="4">
        <f t="shared" si="23"/>
        <v>0.2994233937397035</v>
      </c>
      <c r="G124">
        <v>0.99580000000000002</v>
      </c>
      <c r="I124">
        <f t="shared" si="19"/>
        <v>63</v>
      </c>
      <c r="J124" t="s">
        <v>197</v>
      </c>
      <c r="K124" t="s">
        <v>179</v>
      </c>
      <c r="L124" s="4">
        <v>0.17023902015447187</v>
      </c>
      <c r="M124" s="4">
        <v>0.12631963804213711</v>
      </c>
      <c r="N124" s="4">
        <f t="shared" si="16"/>
        <v>0.29655865819660898</v>
      </c>
      <c r="P124" t="s">
        <v>198</v>
      </c>
      <c r="Q124" t="s">
        <v>175</v>
      </c>
      <c r="R124" s="4">
        <v>0.2165538097429493</v>
      </c>
      <c r="S124" s="4">
        <v>0.2563210702341136</v>
      </c>
      <c r="T124" s="9">
        <v>0.97918000000000005</v>
      </c>
      <c r="W124">
        <f t="shared" si="20"/>
        <v>63</v>
      </c>
      <c r="X124" t="s">
        <v>197</v>
      </c>
      <c r="Y124" t="s">
        <v>179</v>
      </c>
      <c r="Z124" s="4">
        <v>0.16698700347794249</v>
      </c>
      <c r="AA124" s="4">
        <v>0.15659893831228269</v>
      </c>
      <c r="AB124" s="4">
        <f t="shared" si="24"/>
        <v>0.32358594179022515</v>
      </c>
      <c r="AC124">
        <v>0.99990999999999997</v>
      </c>
      <c r="AE124">
        <f t="shared" si="21"/>
        <v>63</v>
      </c>
      <c r="AF124" t="s">
        <v>197</v>
      </c>
      <c r="AG124" t="s">
        <v>179</v>
      </c>
      <c r="AH124" s="4">
        <v>0.15954481056624456</v>
      </c>
      <c r="AI124" s="4">
        <v>0.19281568484072942</v>
      </c>
      <c r="AJ124" s="4">
        <f t="shared" si="17"/>
        <v>0.35236049540697401</v>
      </c>
      <c r="AL124">
        <f t="shared" si="22"/>
        <v>63</v>
      </c>
      <c r="AM124" t="s">
        <v>191</v>
      </c>
      <c r="AN124" t="s">
        <v>172</v>
      </c>
      <c r="AO124" s="4">
        <v>0.27026552093767031</v>
      </c>
      <c r="AP124" s="4">
        <v>0.32187168944032446</v>
      </c>
      <c r="AQ124">
        <v>0.98839999999999995</v>
      </c>
    </row>
    <row r="125" spans="1:43">
      <c r="A125">
        <f t="shared" si="18"/>
        <v>64</v>
      </c>
      <c r="B125" t="s">
        <v>197</v>
      </c>
      <c r="C125" t="s">
        <v>178</v>
      </c>
      <c r="D125" s="4">
        <v>0.18318204740292493</v>
      </c>
      <c r="E125" s="4">
        <v>0.11623802319717604</v>
      </c>
      <c r="F125" s="4">
        <f t="shared" si="23"/>
        <v>0.29942007060010095</v>
      </c>
      <c r="G125">
        <v>0.99580000000000002</v>
      </c>
      <c r="I125">
        <f t="shared" si="19"/>
        <v>64</v>
      </c>
      <c r="J125" t="s">
        <v>197</v>
      </c>
      <c r="K125" t="s">
        <v>178</v>
      </c>
      <c r="L125" s="4">
        <v>0.17026902253745743</v>
      </c>
      <c r="M125" s="4">
        <v>0.12628530658496667</v>
      </c>
      <c r="N125" s="4">
        <f t="shared" si="16"/>
        <v>0.29655432912242408</v>
      </c>
      <c r="P125" t="s">
        <v>194</v>
      </c>
      <c r="Q125" t="s">
        <v>175</v>
      </c>
      <c r="R125" s="4">
        <v>0.21655060008890198</v>
      </c>
      <c r="S125" s="4">
        <v>0.26848480344801962</v>
      </c>
      <c r="T125" s="9">
        <v>0.97999000000000003</v>
      </c>
      <c r="W125">
        <f t="shared" si="20"/>
        <v>64</v>
      </c>
      <c r="X125" t="s">
        <v>197</v>
      </c>
      <c r="Y125" t="s">
        <v>178</v>
      </c>
      <c r="Z125" s="4">
        <v>0.16700285762313</v>
      </c>
      <c r="AA125" s="4">
        <v>0.15658093797276854</v>
      </c>
      <c r="AB125" s="4">
        <f t="shared" si="24"/>
        <v>0.32358379559589856</v>
      </c>
      <c r="AC125">
        <v>0.99990999999999997</v>
      </c>
      <c r="AE125">
        <f t="shared" si="21"/>
        <v>64</v>
      </c>
      <c r="AF125" t="s">
        <v>197</v>
      </c>
      <c r="AG125" t="s">
        <v>178</v>
      </c>
      <c r="AH125" s="4">
        <v>0.15956687791161286</v>
      </c>
      <c r="AI125" s="4">
        <v>0.192806480043648</v>
      </c>
      <c r="AJ125" s="4">
        <f t="shared" si="17"/>
        <v>0.35237335795526087</v>
      </c>
      <c r="AL125">
        <f t="shared" si="22"/>
        <v>64</v>
      </c>
      <c r="AM125" t="s">
        <v>199</v>
      </c>
      <c r="AN125" t="s">
        <v>175</v>
      </c>
      <c r="AO125" s="4">
        <v>0.26958691797465012</v>
      </c>
      <c r="AP125" s="4">
        <v>0.31984702093397732</v>
      </c>
      <c r="AQ125">
        <v>0.9748</v>
      </c>
    </row>
    <row r="126" spans="1:43">
      <c r="A126">
        <f t="shared" si="18"/>
        <v>65</v>
      </c>
      <c r="B126" t="s">
        <v>209</v>
      </c>
      <c r="C126" t="s">
        <v>177</v>
      </c>
      <c r="D126" s="4">
        <v>0.15893139841688647</v>
      </c>
      <c r="E126" s="4">
        <v>6.7005277044854927E-2</v>
      </c>
      <c r="F126" s="4">
        <f t="shared" ref="F126:F157" si="25">D126+E126</f>
        <v>0.2259366754617414</v>
      </c>
      <c r="G126">
        <v>0.94603000000000004</v>
      </c>
      <c r="I126">
        <f t="shared" si="19"/>
        <v>65</v>
      </c>
      <c r="J126" t="s">
        <v>209</v>
      </c>
      <c r="K126" t="s">
        <v>177</v>
      </c>
      <c r="L126" s="4">
        <v>0.11541967238730173</v>
      </c>
      <c r="M126" s="4">
        <v>0.10690382562045883</v>
      </c>
      <c r="N126" s="4">
        <f t="shared" si="16"/>
        <v>0.22232349800776058</v>
      </c>
      <c r="P126" t="s">
        <v>195</v>
      </c>
      <c r="Q126" t="s">
        <v>172</v>
      </c>
      <c r="R126" s="4">
        <v>0.21579874706342989</v>
      </c>
      <c r="S126" s="4">
        <v>0.22257197850669663</v>
      </c>
      <c r="T126" s="9">
        <v>0.95462999999999998</v>
      </c>
      <c r="W126">
        <f t="shared" si="20"/>
        <v>65</v>
      </c>
      <c r="X126" t="s">
        <v>209</v>
      </c>
      <c r="Y126" t="s">
        <v>177</v>
      </c>
      <c r="Z126" s="4">
        <v>0.16688654353562013</v>
      </c>
      <c r="AA126" s="4">
        <v>9.8205804749340389E-2</v>
      </c>
      <c r="AB126" s="4">
        <f t="shared" ref="AB126:AB157" si="26">Z126+AA126</f>
        <v>0.26509234828496053</v>
      </c>
      <c r="AC126">
        <v>0.99670000000000003</v>
      </c>
      <c r="AE126">
        <f t="shared" si="21"/>
        <v>65</v>
      </c>
      <c r="AF126" t="s">
        <v>209</v>
      </c>
      <c r="AG126" t="s">
        <v>177</v>
      </c>
      <c r="AH126" s="4">
        <v>0.15380608870022672</v>
      </c>
      <c r="AI126" s="4">
        <v>0.18294747259043206</v>
      </c>
      <c r="AJ126" s="4">
        <f t="shared" si="17"/>
        <v>0.33675356129065881</v>
      </c>
      <c r="AL126">
        <f t="shared" si="22"/>
        <v>65</v>
      </c>
      <c r="AM126" t="s">
        <v>203</v>
      </c>
      <c r="AN126" t="s">
        <v>176</v>
      </c>
      <c r="AO126" s="4">
        <v>0.26942007275839924</v>
      </c>
      <c r="AP126" s="4">
        <v>0.34129965630245385</v>
      </c>
      <c r="AQ126">
        <v>0.97780999999999996</v>
      </c>
    </row>
    <row r="127" spans="1:43">
      <c r="A127">
        <f t="shared" si="18"/>
        <v>66</v>
      </c>
      <c r="B127" t="s">
        <v>209</v>
      </c>
      <c r="C127" t="s">
        <v>172</v>
      </c>
      <c r="D127" s="4">
        <v>0.14866477455976271</v>
      </c>
      <c r="E127" s="4">
        <v>1.317486938011995E-2</v>
      </c>
      <c r="F127" s="4">
        <f t="shared" si="25"/>
        <v>0.16183964393988265</v>
      </c>
      <c r="G127">
        <v>0.96731</v>
      </c>
      <c r="I127">
        <f t="shared" si="19"/>
        <v>66</v>
      </c>
      <c r="J127" t="s">
        <v>209</v>
      </c>
      <c r="K127" t="s">
        <v>172</v>
      </c>
      <c r="L127" s="4">
        <v>0.14058350979798995</v>
      </c>
      <c r="M127" s="4">
        <v>9.3055695606870367E-2</v>
      </c>
      <c r="N127" s="4">
        <f t="shared" ref="N127:N173" si="27">L127+M127</f>
        <v>0.23363920540486033</v>
      </c>
      <c r="P127" t="s">
        <v>212</v>
      </c>
      <c r="Q127" t="s">
        <v>175</v>
      </c>
      <c r="R127" s="4">
        <v>0.21336745262901369</v>
      </c>
      <c r="S127" s="4">
        <v>0.26952903347834306</v>
      </c>
      <c r="T127" s="9">
        <v>0.98914000000000002</v>
      </c>
      <c r="W127">
        <f t="shared" si="20"/>
        <v>66</v>
      </c>
      <c r="X127" t="s">
        <v>209</v>
      </c>
      <c r="Y127" t="s">
        <v>172</v>
      </c>
      <c r="Z127" s="4">
        <v>0.16808037154099209</v>
      </c>
      <c r="AA127" s="4">
        <v>0.11600980455395729</v>
      </c>
      <c r="AB127" s="4">
        <f t="shared" si="26"/>
        <v>0.28409017609494935</v>
      </c>
      <c r="AC127">
        <v>0.95601999999999998</v>
      </c>
      <c r="AE127">
        <f t="shared" si="21"/>
        <v>66</v>
      </c>
      <c r="AF127" t="s">
        <v>209</v>
      </c>
      <c r="AG127" t="s">
        <v>172</v>
      </c>
      <c r="AH127" s="4">
        <v>0.15703673826089887</v>
      </c>
      <c r="AI127" s="4">
        <v>0.192077577224295</v>
      </c>
      <c r="AJ127" s="4">
        <f t="shared" ref="AJ127:AJ173" si="28">AH127+AI127</f>
        <v>0.34911431548519389</v>
      </c>
      <c r="AL127">
        <f t="shared" si="22"/>
        <v>66</v>
      </c>
      <c r="AM127" t="s">
        <v>204</v>
      </c>
      <c r="AN127" t="s">
        <v>175</v>
      </c>
      <c r="AO127" s="4">
        <v>0.26908605413278325</v>
      </c>
      <c r="AP127" s="4">
        <v>0.32777346780449956</v>
      </c>
      <c r="AQ127">
        <v>0.93733</v>
      </c>
    </row>
    <row r="128" spans="1:43">
      <c r="A128">
        <f t="shared" ref="A128:A173" si="29">1+A127</f>
        <v>67</v>
      </c>
      <c r="B128" t="s">
        <v>209</v>
      </c>
      <c r="C128" t="s">
        <v>173</v>
      </c>
      <c r="D128" s="4">
        <v>0.16281654362149722</v>
      </c>
      <c r="E128" s="4">
        <v>-3.8898150353257675E-3</v>
      </c>
      <c r="F128" s="4">
        <f t="shared" si="25"/>
        <v>0.15892672858617146</v>
      </c>
      <c r="G128">
        <v>0.97341999999999995</v>
      </c>
      <c r="I128">
        <f t="shared" ref="I128:I173" si="30">1+I127</f>
        <v>67</v>
      </c>
      <c r="J128" t="s">
        <v>209</v>
      </c>
      <c r="K128" t="s">
        <v>173</v>
      </c>
      <c r="L128" s="4">
        <v>0.1967063886130421</v>
      </c>
      <c r="M128" s="4">
        <v>5.5693478980470043E-2</v>
      </c>
      <c r="N128" s="4">
        <f t="shared" si="27"/>
        <v>0.25239986759351213</v>
      </c>
      <c r="P128" t="s">
        <v>206</v>
      </c>
      <c r="Q128" t="s">
        <v>177</v>
      </c>
      <c r="R128" s="4">
        <v>0.2125062951149907</v>
      </c>
      <c r="S128" s="4">
        <v>0.28666879849201399</v>
      </c>
      <c r="T128" s="9">
        <v>0.94876000000000005</v>
      </c>
      <c r="W128">
        <f t="shared" ref="W128:W173" si="31">1+W127</f>
        <v>67</v>
      </c>
      <c r="X128" t="s">
        <v>209</v>
      </c>
      <c r="Y128" t="s">
        <v>173</v>
      </c>
      <c r="Z128" s="4">
        <v>0.160435024212114</v>
      </c>
      <c r="AA128" s="4">
        <v>0.1274112884020005</v>
      </c>
      <c r="AB128" s="4">
        <f t="shared" si="26"/>
        <v>0.28784631261411453</v>
      </c>
      <c r="AC128">
        <v>0.93466000000000005</v>
      </c>
      <c r="AE128">
        <f t="shared" ref="AE128:AE173" si="32">1+AE127</f>
        <v>67</v>
      </c>
      <c r="AF128" t="s">
        <v>209</v>
      </c>
      <c r="AG128" t="s">
        <v>173</v>
      </c>
      <c r="AH128" s="4">
        <v>0.12661370407149952</v>
      </c>
      <c r="AI128" s="4">
        <v>0.19256868586560735</v>
      </c>
      <c r="AJ128" s="4">
        <f t="shared" si="28"/>
        <v>0.3191823899371069</v>
      </c>
      <c r="AL128">
        <f t="shared" ref="AL128:AL173" si="33">1+AL127</f>
        <v>67</v>
      </c>
      <c r="AM128" t="s">
        <v>192</v>
      </c>
      <c r="AN128" t="s">
        <v>175</v>
      </c>
      <c r="AO128" s="4">
        <v>0.26737542489332466</v>
      </c>
      <c r="AP128" s="4">
        <v>0.32338850174216022</v>
      </c>
      <c r="AQ128">
        <v>0.96521000000000001</v>
      </c>
    </row>
    <row r="129" spans="1:43">
      <c r="A129">
        <f t="shared" si="29"/>
        <v>68</v>
      </c>
      <c r="B129" t="s">
        <v>209</v>
      </c>
      <c r="C129" t="s">
        <v>175</v>
      </c>
      <c r="D129" s="4">
        <v>0.40603140059070431</v>
      </c>
      <c r="E129" s="4">
        <v>0.17244416809161103</v>
      </c>
      <c r="F129" s="4">
        <f t="shared" si="25"/>
        <v>0.57847556868231531</v>
      </c>
      <c r="G129">
        <v>0.98063</v>
      </c>
      <c r="I129">
        <f t="shared" si="30"/>
        <v>68</v>
      </c>
      <c r="J129" t="s">
        <v>209</v>
      </c>
      <c r="K129" t="s">
        <v>175</v>
      </c>
      <c r="L129" s="4">
        <v>0.48240069585387069</v>
      </c>
      <c r="M129" s="4">
        <v>0.27752971875906063</v>
      </c>
      <c r="N129" s="4">
        <f t="shared" si="27"/>
        <v>0.75993041461293132</v>
      </c>
      <c r="P129" t="s">
        <v>188</v>
      </c>
      <c r="Q129" t="s">
        <v>173</v>
      </c>
      <c r="R129" s="4">
        <v>0.20710821461048798</v>
      </c>
      <c r="S129" s="4">
        <v>0.28365089121081738</v>
      </c>
      <c r="T129" s="9">
        <v>0.97394999999999998</v>
      </c>
      <c r="W129">
        <f t="shared" si="31"/>
        <v>68</v>
      </c>
      <c r="X129" t="s">
        <v>209</v>
      </c>
      <c r="Y129" t="s">
        <v>175</v>
      </c>
      <c r="Z129" s="4">
        <v>0.17399865277993679</v>
      </c>
      <c r="AA129" s="4">
        <v>0.12031711487641852</v>
      </c>
      <c r="AB129" s="4">
        <f t="shared" si="26"/>
        <v>0.29431576765635531</v>
      </c>
      <c r="AC129">
        <v>0.92747999999999997</v>
      </c>
      <c r="AE129">
        <f t="shared" si="32"/>
        <v>68</v>
      </c>
      <c r="AF129" t="s">
        <v>209</v>
      </c>
      <c r="AG129" t="s">
        <v>175</v>
      </c>
      <c r="AH129" s="4">
        <v>0.15331980284140334</v>
      </c>
      <c r="AI129" s="4">
        <v>0.21501884604233107</v>
      </c>
      <c r="AJ129" s="4">
        <f t="shared" si="28"/>
        <v>0.36833864888373441</v>
      </c>
      <c r="AL129">
        <f t="shared" si="33"/>
        <v>68</v>
      </c>
      <c r="AM129" t="s">
        <v>193</v>
      </c>
      <c r="AN129" t="s">
        <v>177</v>
      </c>
      <c r="AO129" s="4">
        <v>0.26698472956103886</v>
      </c>
      <c r="AP129" s="4">
        <v>0.33517958476332854</v>
      </c>
      <c r="AQ129">
        <v>0.97862000000000005</v>
      </c>
    </row>
    <row r="130" spans="1:43">
      <c r="A130">
        <f t="shared" si="29"/>
        <v>69</v>
      </c>
      <c r="B130" t="s">
        <v>209</v>
      </c>
      <c r="C130" t="s">
        <v>176</v>
      </c>
      <c r="D130" s="4">
        <v>0.12856468684689537</v>
      </c>
      <c r="E130" s="4">
        <v>0.20117306006876562</v>
      </c>
      <c r="F130" s="4">
        <f t="shared" si="25"/>
        <v>0.32973774691566099</v>
      </c>
      <c r="G130">
        <v>0.96262999999999999</v>
      </c>
      <c r="I130">
        <f t="shared" si="30"/>
        <v>69</v>
      </c>
      <c r="J130" t="s">
        <v>209</v>
      </c>
      <c r="K130" t="s">
        <v>176</v>
      </c>
      <c r="L130" s="4">
        <v>0.10661454740553383</v>
      </c>
      <c r="M130" s="4">
        <v>0.32404384149612941</v>
      </c>
      <c r="N130" s="4">
        <f t="shared" si="27"/>
        <v>0.43065838890166325</v>
      </c>
      <c r="P130" t="s">
        <v>203</v>
      </c>
      <c r="Q130" t="s">
        <v>178</v>
      </c>
      <c r="R130" s="4">
        <v>0.20579633076309489</v>
      </c>
      <c r="S130" s="4">
        <v>0.210071666240082</v>
      </c>
      <c r="T130" s="9">
        <v>0.98072000000000004</v>
      </c>
      <c r="W130">
        <f t="shared" si="31"/>
        <v>69</v>
      </c>
      <c r="X130" t="s">
        <v>209</v>
      </c>
      <c r="Y130" t="s">
        <v>176</v>
      </c>
      <c r="Z130" s="4">
        <v>0.16159913705925974</v>
      </c>
      <c r="AA130" s="4">
        <v>0.12640733499629203</v>
      </c>
      <c r="AB130" s="4">
        <f t="shared" si="26"/>
        <v>0.28800647205555174</v>
      </c>
      <c r="AC130">
        <v>0.95694000000000001</v>
      </c>
      <c r="AE130">
        <f t="shared" si="32"/>
        <v>69</v>
      </c>
      <c r="AF130" t="s">
        <v>209</v>
      </c>
      <c r="AG130" t="s">
        <v>176</v>
      </c>
      <c r="AH130" s="4">
        <v>0.13888250172453445</v>
      </c>
      <c r="AI130" s="4">
        <v>0.20786387675327656</v>
      </c>
      <c r="AJ130" s="4">
        <f t="shared" si="28"/>
        <v>0.34674637847781098</v>
      </c>
      <c r="AL130">
        <f t="shared" si="33"/>
        <v>69</v>
      </c>
      <c r="AM130" t="s">
        <v>209</v>
      </c>
      <c r="AN130" t="s">
        <v>177</v>
      </c>
      <c r="AO130" s="4">
        <v>0.26509234828496053</v>
      </c>
      <c r="AP130" s="4">
        <v>0.33675356129065881</v>
      </c>
      <c r="AQ130">
        <v>0.99670000000000003</v>
      </c>
    </row>
    <row r="131" spans="1:43">
      <c r="A131">
        <f t="shared" si="29"/>
        <v>70</v>
      </c>
      <c r="B131" t="s">
        <v>210</v>
      </c>
      <c r="C131" t="s">
        <v>177</v>
      </c>
      <c r="D131" s="4">
        <v>0.16318528552078149</v>
      </c>
      <c r="E131" s="4">
        <v>5.5428815855136614E-3</v>
      </c>
      <c r="F131" s="4">
        <f t="shared" si="25"/>
        <v>0.16872816710629515</v>
      </c>
      <c r="G131">
        <v>0.94969000000000003</v>
      </c>
      <c r="I131">
        <f t="shared" si="30"/>
        <v>70</v>
      </c>
      <c r="J131" t="s">
        <v>210</v>
      </c>
      <c r="K131" t="s">
        <v>177</v>
      </c>
      <c r="L131" s="4">
        <v>0.16562766707484503</v>
      </c>
      <c r="M131" s="4">
        <v>0.10471631600430452</v>
      </c>
      <c r="N131" s="4">
        <f t="shared" si="27"/>
        <v>0.27034398307914953</v>
      </c>
      <c r="P131" t="s">
        <v>183</v>
      </c>
      <c r="Q131" t="s">
        <v>172</v>
      </c>
      <c r="R131" s="4">
        <v>0.20532169366969974</v>
      </c>
      <c r="S131" s="4">
        <v>0.21519312863241274</v>
      </c>
      <c r="T131" s="9">
        <v>0.91803999999999997</v>
      </c>
      <c r="W131">
        <f t="shared" si="31"/>
        <v>70</v>
      </c>
      <c r="X131" t="s">
        <v>210</v>
      </c>
      <c r="Y131" t="s">
        <v>177</v>
      </c>
      <c r="Z131" s="4">
        <v>0.14917658800884009</v>
      </c>
      <c r="AA131" s="4">
        <v>6.0490482640621679E-2</v>
      </c>
      <c r="AB131" s="4">
        <f t="shared" si="26"/>
        <v>0.20966707064946177</v>
      </c>
      <c r="AC131">
        <v>0.94079999999999997</v>
      </c>
      <c r="AE131">
        <f t="shared" si="32"/>
        <v>70</v>
      </c>
      <c r="AF131" t="s">
        <v>210</v>
      </c>
      <c r="AG131" t="s">
        <v>177</v>
      </c>
      <c r="AH131" s="4">
        <v>0.13057998441500612</v>
      </c>
      <c r="AI131" s="4">
        <v>0.14837285242495091</v>
      </c>
      <c r="AJ131" s="4">
        <f t="shared" si="28"/>
        <v>0.27895283683995703</v>
      </c>
      <c r="AL131">
        <f t="shared" si="33"/>
        <v>70</v>
      </c>
      <c r="AM131" t="s">
        <v>184</v>
      </c>
      <c r="AN131" t="s">
        <v>172</v>
      </c>
      <c r="AO131" s="4">
        <v>0.26496077124250045</v>
      </c>
      <c r="AP131" s="4">
        <v>0.31334133013461274</v>
      </c>
      <c r="AQ131">
        <v>0.97597999999999996</v>
      </c>
    </row>
    <row r="132" spans="1:43">
      <c r="A132">
        <f t="shared" si="29"/>
        <v>71</v>
      </c>
      <c r="B132" t="s">
        <v>210</v>
      </c>
      <c r="C132" t="s">
        <v>180</v>
      </c>
      <c r="D132" s="4">
        <v>0.2439770988039226</v>
      </c>
      <c r="E132" s="4">
        <v>0.16274587608412222</v>
      </c>
      <c r="F132" s="4">
        <f t="shared" si="25"/>
        <v>0.40672297488804482</v>
      </c>
      <c r="G132">
        <v>0.99443999999999999</v>
      </c>
      <c r="I132">
        <f t="shared" si="30"/>
        <v>71</v>
      </c>
      <c r="J132" t="s">
        <v>210</v>
      </c>
      <c r="K132" t="s">
        <v>180</v>
      </c>
      <c r="L132" s="4">
        <v>0.24724373833889288</v>
      </c>
      <c r="M132" s="4">
        <v>0.17657036241307178</v>
      </c>
      <c r="N132" s="4">
        <f t="shared" si="27"/>
        <v>0.42381410075196468</v>
      </c>
      <c r="P132" t="s">
        <v>192</v>
      </c>
      <c r="Q132" t="s">
        <v>177</v>
      </c>
      <c r="R132" s="4">
        <v>0.20222810812996619</v>
      </c>
      <c r="S132" s="4">
        <v>0.25538812511256526</v>
      </c>
      <c r="T132" s="9">
        <v>0.95965999999999996</v>
      </c>
      <c r="W132">
        <f t="shared" si="31"/>
        <v>71</v>
      </c>
      <c r="X132" t="s">
        <v>210</v>
      </c>
      <c r="Y132" t="s">
        <v>180</v>
      </c>
      <c r="Z132" s="4">
        <v>0.16977495606825016</v>
      </c>
      <c r="AA132" s="4">
        <v>0.14625021257298343</v>
      </c>
      <c r="AB132" s="4">
        <f t="shared" si="26"/>
        <v>0.31602516864123359</v>
      </c>
      <c r="AC132">
        <v>0.99987000000000004</v>
      </c>
      <c r="AE132">
        <f t="shared" si="32"/>
        <v>71</v>
      </c>
      <c r="AF132" t="s">
        <v>210</v>
      </c>
      <c r="AG132" t="s">
        <v>180</v>
      </c>
      <c r="AH132" s="4">
        <v>0.16560185446938414</v>
      </c>
      <c r="AI132" s="4">
        <v>0.18397693221009789</v>
      </c>
      <c r="AJ132" s="4">
        <f t="shared" si="28"/>
        <v>0.34957878667948206</v>
      </c>
      <c r="AL132">
        <f t="shared" si="33"/>
        <v>71</v>
      </c>
      <c r="AM132" t="s">
        <v>215</v>
      </c>
      <c r="AN132" t="s">
        <v>175</v>
      </c>
      <c r="AO132" s="4">
        <v>0.26284278612284173</v>
      </c>
      <c r="AP132" s="4">
        <v>0.32750099414872469</v>
      </c>
      <c r="AQ132">
        <v>0.94625000000000004</v>
      </c>
    </row>
    <row r="133" spans="1:43">
      <c r="A133">
        <f t="shared" si="29"/>
        <v>72</v>
      </c>
      <c r="B133" t="s">
        <v>210</v>
      </c>
      <c r="C133" t="s">
        <v>175</v>
      </c>
      <c r="D133" s="4">
        <v>0.15159930062737834</v>
      </c>
      <c r="E133" s="4">
        <v>3.7899825156844674E-2</v>
      </c>
      <c r="F133" s="4">
        <f t="shared" si="25"/>
        <v>0.18949912578422301</v>
      </c>
      <c r="G133">
        <v>0.95047000000000004</v>
      </c>
      <c r="I133">
        <f t="shared" si="30"/>
        <v>72</v>
      </c>
      <c r="J133" t="s">
        <v>210</v>
      </c>
      <c r="K133" t="s">
        <v>175</v>
      </c>
      <c r="L133" s="4">
        <v>0.1328893282689006</v>
      </c>
      <c r="M133" s="4">
        <v>9.5114209896456622E-2</v>
      </c>
      <c r="N133" s="4">
        <f t="shared" si="27"/>
        <v>0.22800353816535723</v>
      </c>
      <c r="P133" t="s">
        <v>196</v>
      </c>
      <c r="Q133" t="s">
        <v>180</v>
      </c>
      <c r="R133" s="4">
        <v>0.1972294765527422</v>
      </c>
      <c r="S133" s="4">
        <v>0.21705084371898084</v>
      </c>
      <c r="T133" s="9">
        <v>0.99146000000000001</v>
      </c>
      <c r="W133">
        <f t="shared" si="31"/>
        <v>72</v>
      </c>
      <c r="X133" t="s">
        <v>210</v>
      </c>
      <c r="Y133" t="s">
        <v>175</v>
      </c>
      <c r="Z133" s="4">
        <v>0.16183276766430096</v>
      </c>
      <c r="AA133" s="4">
        <v>9.5443793067983132E-2</v>
      </c>
      <c r="AB133" s="4">
        <f t="shared" si="26"/>
        <v>0.25727656073228411</v>
      </c>
      <c r="AC133">
        <v>0.97767000000000004</v>
      </c>
      <c r="AE133">
        <f t="shared" si="32"/>
        <v>72</v>
      </c>
      <c r="AF133" t="s">
        <v>210</v>
      </c>
      <c r="AG133" t="s">
        <v>175</v>
      </c>
      <c r="AH133" s="4">
        <v>0.14594932098444241</v>
      </c>
      <c r="AI133" s="4">
        <v>0.18247567511316926</v>
      </c>
      <c r="AJ133" s="4">
        <f t="shared" si="28"/>
        <v>0.32842499609761167</v>
      </c>
      <c r="AL133">
        <f t="shared" si="33"/>
        <v>72</v>
      </c>
      <c r="AM133" t="s">
        <v>191</v>
      </c>
      <c r="AN133" t="s">
        <v>175</v>
      </c>
      <c r="AO133" s="4">
        <v>0.26198140200286113</v>
      </c>
      <c r="AP133" s="4">
        <v>0.33083003952569162</v>
      </c>
      <c r="AQ133">
        <v>0.99168000000000001</v>
      </c>
    </row>
    <row r="134" spans="1:43">
      <c r="A134">
        <f t="shared" si="29"/>
        <v>73</v>
      </c>
      <c r="B134" t="s">
        <v>210</v>
      </c>
      <c r="C134" t="s">
        <v>176</v>
      </c>
      <c r="D134" s="4">
        <v>3.0188876680793234E-2</v>
      </c>
      <c r="E134" s="4">
        <v>5.284361429393627E-3</v>
      </c>
      <c r="F134" s="4">
        <f t="shared" si="25"/>
        <v>3.5473238110186864E-2</v>
      </c>
      <c r="G134">
        <v>0.96269000000000005</v>
      </c>
      <c r="I134">
        <f t="shared" si="30"/>
        <v>73</v>
      </c>
      <c r="J134" t="s">
        <v>210</v>
      </c>
      <c r="K134" t="s">
        <v>176</v>
      </c>
      <c r="L134" s="4">
        <v>1.65410878267012E-2</v>
      </c>
      <c r="M134" s="4">
        <v>9.4301860136566953E-2</v>
      </c>
      <c r="N134" s="4">
        <f t="shared" si="27"/>
        <v>0.11084294796326816</v>
      </c>
      <c r="P134" t="s">
        <v>193</v>
      </c>
      <c r="Q134" t="s">
        <v>174</v>
      </c>
      <c r="R134" s="4">
        <v>0.19079320372368641</v>
      </c>
      <c r="S134" s="4">
        <v>0.26662444585180495</v>
      </c>
      <c r="T134" s="9">
        <v>0.92027999999999999</v>
      </c>
      <c r="W134">
        <f t="shared" si="31"/>
        <v>73</v>
      </c>
      <c r="X134" t="s">
        <v>210</v>
      </c>
      <c r="Y134" t="s">
        <v>176</v>
      </c>
      <c r="Z134" s="4">
        <v>0.13064406424946368</v>
      </c>
      <c r="AA134" s="4">
        <v>7.9317741851096107E-2</v>
      </c>
      <c r="AB134" s="4">
        <f t="shared" si="26"/>
        <v>0.20996180610055978</v>
      </c>
      <c r="AC134">
        <v>0.96235999999999999</v>
      </c>
      <c r="AE134">
        <f t="shared" si="32"/>
        <v>73</v>
      </c>
      <c r="AF134" t="s">
        <v>210</v>
      </c>
      <c r="AG134" t="s">
        <v>176</v>
      </c>
      <c r="AH134" s="4">
        <v>0.11955497998587247</v>
      </c>
      <c r="AI134" s="4">
        <v>0.15622792559453733</v>
      </c>
      <c r="AJ134" s="4">
        <f t="shared" si="28"/>
        <v>0.2757829055804098</v>
      </c>
      <c r="AL134">
        <f t="shared" si="33"/>
        <v>73</v>
      </c>
      <c r="AM134" t="s">
        <v>196</v>
      </c>
      <c r="AN134" t="s">
        <v>177</v>
      </c>
      <c r="AO134" s="4">
        <v>0.26066055372562985</v>
      </c>
      <c r="AP134" s="4">
        <v>0.32207236059513566</v>
      </c>
      <c r="AQ134">
        <v>0.93191000000000002</v>
      </c>
    </row>
    <row r="135" spans="1:43">
      <c r="A135">
        <f t="shared" si="29"/>
        <v>74</v>
      </c>
      <c r="B135" t="s">
        <v>210</v>
      </c>
      <c r="C135" t="s">
        <v>179</v>
      </c>
      <c r="D135" s="4">
        <v>0.18567231638418083</v>
      </c>
      <c r="E135" s="4">
        <v>0.13703954802259888</v>
      </c>
      <c r="F135" s="4">
        <f t="shared" si="25"/>
        <v>0.32271186440677968</v>
      </c>
      <c r="G135">
        <v>0.99446999999999997</v>
      </c>
      <c r="I135">
        <f t="shared" si="30"/>
        <v>74</v>
      </c>
      <c r="J135" t="s">
        <v>210</v>
      </c>
      <c r="K135" t="s">
        <v>179</v>
      </c>
      <c r="L135" s="4">
        <v>0.16015470487408262</v>
      </c>
      <c r="M135" s="4">
        <v>0.18278908275831757</v>
      </c>
      <c r="N135" s="4">
        <f t="shared" si="27"/>
        <v>0.34294378763240019</v>
      </c>
      <c r="P135" t="s">
        <v>210</v>
      </c>
      <c r="Q135" t="s">
        <v>175</v>
      </c>
      <c r="R135" s="4">
        <v>0.18949912578422301</v>
      </c>
      <c r="S135" s="4">
        <v>0.22800353816535723</v>
      </c>
      <c r="T135" s="9">
        <v>0.95047000000000004</v>
      </c>
      <c r="W135">
        <f t="shared" si="31"/>
        <v>74</v>
      </c>
      <c r="X135" t="s">
        <v>210</v>
      </c>
      <c r="Y135" t="s">
        <v>179</v>
      </c>
      <c r="Z135" s="4">
        <v>0.16388700564971756</v>
      </c>
      <c r="AA135" s="4">
        <v>0.12009039548022597</v>
      </c>
      <c r="AB135" s="4">
        <f t="shared" si="26"/>
        <v>0.28397740112994352</v>
      </c>
      <c r="AC135">
        <v>0.99758999999999998</v>
      </c>
      <c r="AE135">
        <f t="shared" si="32"/>
        <v>74</v>
      </c>
      <c r="AF135" t="s">
        <v>210</v>
      </c>
      <c r="AG135" t="s">
        <v>179</v>
      </c>
      <c r="AH135" s="4">
        <v>0.1486836900628489</v>
      </c>
      <c r="AI135" s="4">
        <v>0.17835010767810835</v>
      </c>
      <c r="AJ135" s="4">
        <f t="shared" si="28"/>
        <v>0.32703379774095725</v>
      </c>
      <c r="AL135">
        <f t="shared" si="33"/>
        <v>74</v>
      </c>
      <c r="AM135" t="s">
        <v>205</v>
      </c>
      <c r="AN135" t="s">
        <v>177</v>
      </c>
      <c r="AO135" s="4">
        <v>0.26022951793044841</v>
      </c>
      <c r="AP135" s="4">
        <v>0.33018992102294098</v>
      </c>
      <c r="AQ135">
        <v>0.98707</v>
      </c>
    </row>
    <row r="136" spans="1:43">
      <c r="A136">
        <f t="shared" si="29"/>
        <v>75</v>
      </c>
      <c r="B136" t="s">
        <v>210</v>
      </c>
      <c r="C136" t="s">
        <v>178</v>
      </c>
      <c r="D136" s="4">
        <v>0.18572666233484963</v>
      </c>
      <c r="E136" s="4">
        <v>0.13699371886506378</v>
      </c>
      <c r="F136" s="4">
        <f t="shared" si="25"/>
        <v>0.32272038119991342</v>
      </c>
      <c r="G136">
        <v>0.99446999999999997</v>
      </c>
      <c r="I136">
        <f t="shared" si="30"/>
        <v>75</v>
      </c>
      <c r="J136" t="s">
        <v>210</v>
      </c>
      <c r="K136" t="s">
        <v>178</v>
      </c>
      <c r="L136" s="4">
        <v>0.16011162007055241</v>
      </c>
      <c r="M136" s="4">
        <v>0.18280419101774334</v>
      </c>
      <c r="N136" s="4">
        <f t="shared" si="27"/>
        <v>0.34291581108829572</v>
      </c>
      <c r="P136" t="s">
        <v>215</v>
      </c>
      <c r="Q136" t="s">
        <v>172</v>
      </c>
      <c r="R136" s="4">
        <v>0.18819211245607201</v>
      </c>
      <c r="S136" s="4">
        <v>0.21582506477911909</v>
      </c>
      <c r="T136" s="9">
        <v>0.93049000000000004</v>
      </c>
      <c r="W136">
        <f t="shared" si="31"/>
        <v>75</v>
      </c>
      <c r="X136" t="s">
        <v>210</v>
      </c>
      <c r="Y136" t="s">
        <v>178</v>
      </c>
      <c r="Z136" s="4">
        <v>0.16390513320337893</v>
      </c>
      <c r="AA136" s="4">
        <v>0.12004548408057164</v>
      </c>
      <c r="AB136" s="4">
        <f t="shared" si="26"/>
        <v>0.28395061728395055</v>
      </c>
      <c r="AC136">
        <v>0.99758999999999998</v>
      </c>
      <c r="AE136">
        <f t="shared" si="32"/>
        <v>75</v>
      </c>
      <c r="AF136" t="s">
        <v>210</v>
      </c>
      <c r="AG136" t="s">
        <v>178</v>
      </c>
      <c r="AH136" s="4">
        <v>0.14863370715526769</v>
      </c>
      <c r="AI136" s="4">
        <v>0.17838150897699145</v>
      </c>
      <c r="AJ136" s="4">
        <f t="shared" si="28"/>
        <v>0.32701521613225915</v>
      </c>
      <c r="AL136">
        <f t="shared" si="33"/>
        <v>75</v>
      </c>
      <c r="AM136" t="s">
        <v>189</v>
      </c>
      <c r="AN136" t="s">
        <v>180</v>
      </c>
      <c r="AO136" s="4">
        <v>0.25927548933683903</v>
      </c>
      <c r="AP136" s="4">
        <v>0.30538809344385831</v>
      </c>
      <c r="AQ136">
        <v>0.99885999999999997</v>
      </c>
    </row>
    <row r="137" spans="1:43">
      <c r="A137">
        <f t="shared" si="29"/>
        <v>76</v>
      </c>
      <c r="B137" t="s">
        <v>199</v>
      </c>
      <c r="C137" t="s">
        <v>177</v>
      </c>
      <c r="D137" s="4">
        <v>0.11098263668073458</v>
      </c>
      <c r="E137" s="4">
        <v>1.3778882657879089E-2</v>
      </c>
      <c r="F137" s="4">
        <f t="shared" si="25"/>
        <v>0.12476151933861367</v>
      </c>
      <c r="G137">
        <v>0.88268000000000002</v>
      </c>
      <c r="I137">
        <f t="shared" si="30"/>
        <v>76</v>
      </c>
      <c r="J137" t="s">
        <v>199</v>
      </c>
      <c r="K137" t="s">
        <v>177</v>
      </c>
      <c r="L137" s="4">
        <v>8.193342666044498E-2</v>
      </c>
      <c r="M137" s="4">
        <v>8.9555140768393104E-2</v>
      </c>
      <c r="N137" s="4">
        <f t="shared" si="27"/>
        <v>0.17148856742883808</v>
      </c>
      <c r="P137" t="s">
        <v>214</v>
      </c>
      <c r="Q137" t="s">
        <v>180</v>
      </c>
      <c r="R137" s="4">
        <v>0.18736633456783691</v>
      </c>
      <c r="S137" s="4">
        <v>0.21127954522788461</v>
      </c>
      <c r="T137" s="9">
        <v>0.99178999999999995</v>
      </c>
      <c r="W137">
        <f t="shared" si="31"/>
        <v>76</v>
      </c>
      <c r="X137" t="s">
        <v>199</v>
      </c>
      <c r="Y137" t="s">
        <v>177</v>
      </c>
      <c r="Z137" s="4">
        <v>0.14382070108496658</v>
      </c>
      <c r="AA137" s="4">
        <v>7.8896147694205304E-2</v>
      </c>
      <c r="AB137" s="4">
        <f t="shared" si="26"/>
        <v>0.22271684877917189</v>
      </c>
      <c r="AC137">
        <v>0.95918999999999999</v>
      </c>
      <c r="AE137">
        <f t="shared" si="32"/>
        <v>76</v>
      </c>
      <c r="AF137" t="s">
        <v>199</v>
      </c>
      <c r="AG137" t="s">
        <v>177</v>
      </c>
      <c r="AH137" s="4">
        <v>0.113722974023954</v>
      </c>
      <c r="AI137" s="4">
        <v>0.17253849743350444</v>
      </c>
      <c r="AJ137" s="4">
        <f t="shared" si="28"/>
        <v>0.28626147145745845</v>
      </c>
      <c r="AL137">
        <f t="shared" si="33"/>
        <v>76</v>
      </c>
      <c r="AM137" t="s">
        <v>183</v>
      </c>
      <c r="AN137" t="s">
        <v>172</v>
      </c>
      <c r="AO137" s="4">
        <v>0.25868659219254753</v>
      </c>
      <c r="AP137" s="4">
        <v>0.30522553103944883</v>
      </c>
      <c r="AQ137">
        <v>0.98085</v>
      </c>
    </row>
    <row r="138" spans="1:43">
      <c r="A138">
        <f t="shared" si="29"/>
        <v>77</v>
      </c>
      <c r="B138" t="s">
        <v>199</v>
      </c>
      <c r="C138" t="s">
        <v>180</v>
      </c>
      <c r="D138" s="4">
        <v>0.1916491228070176</v>
      </c>
      <c r="E138" s="4">
        <v>0.13789473684210524</v>
      </c>
      <c r="F138" s="4">
        <f t="shared" si="25"/>
        <v>0.32954385964912281</v>
      </c>
      <c r="G138">
        <v>0.99590000000000001</v>
      </c>
      <c r="I138">
        <f t="shared" si="30"/>
        <v>77</v>
      </c>
      <c r="J138" t="s">
        <v>199</v>
      </c>
      <c r="K138" t="s">
        <v>180</v>
      </c>
      <c r="L138" s="4">
        <v>0.18487281559948715</v>
      </c>
      <c r="M138" s="4">
        <v>0.19350920990486475</v>
      </c>
      <c r="N138" s="4">
        <f t="shared" si="27"/>
        <v>0.3783820255043519</v>
      </c>
      <c r="P138" t="s">
        <v>193</v>
      </c>
      <c r="Q138" t="s">
        <v>172</v>
      </c>
      <c r="R138" s="4">
        <v>0.18476219972513125</v>
      </c>
      <c r="S138" s="4">
        <v>0.21270218073549527</v>
      </c>
      <c r="T138" s="9">
        <v>0.94918999999999998</v>
      </c>
      <c r="W138">
        <f t="shared" si="31"/>
        <v>77</v>
      </c>
      <c r="X138" t="s">
        <v>199</v>
      </c>
      <c r="Y138" t="s">
        <v>180</v>
      </c>
      <c r="Z138" s="4">
        <v>0.14603508771929832</v>
      </c>
      <c r="AA138" s="4">
        <v>0.1006315789473685</v>
      </c>
      <c r="AB138" s="4">
        <f t="shared" si="26"/>
        <v>0.24666666666666681</v>
      </c>
      <c r="AC138">
        <v>0.99919999999999998</v>
      </c>
      <c r="AE138">
        <f t="shared" si="32"/>
        <v>77</v>
      </c>
      <c r="AF138" t="s">
        <v>199</v>
      </c>
      <c r="AG138" t="s">
        <v>180</v>
      </c>
      <c r="AH138" s="4">
        <v>0.13096282302138845</v>
      </c>
      <c r="AI138" s="4">
        <v>0.16982659739558734</v>
      </c>
      <c r="AJ138" s="4">
        <f t="shared" si="28"/>
        <v>0.30078942041697576</v>
      </c>
      <c r="AL138">
        <f t="shared" si="33"/>
        <v>77</v>
      </c>
      <c r="AM138" t="s">
        <v>197</v>
      </c>
      <c r="AN138" t="s">
        <v>176</v>
      </c>
      <c r="AO138" s="4">
        <v>0.25824831568816176</v>
      </c>
      <c r="AP138" s="4">
        <v>0.31471948346566625</v>
      </c>
      <c r="AQ138">
        <v>0.97614999999999996</v>
      </c>
    </row>
    <row r="139" spans="1:43">
      <c r="A139">
        <f t="shared" si="29"/>
        <v>78</v>
      </c>
      <c r="B139" t="s">
        <v>199</v>
      </c>
      <c r="C139" t="s">
        <v>175</v>
      </c>
      <c r="D139" s="4">
        <v>0.13705917120903649</v>
      </c>
      <c r="E139" s="4">
        <v>2.7188546660537168E-2</v>
      </c>
      <c r="F139" s="4">
        <f t="shared" si="25"/>
        <v>0.16424771786957365</v>
      </c>
      <c r="G139">
        <v>0.96526000000000001</v>
      </c>
      <c r="I139">
        <f t="shared" si="30"/>
        <v>78</v>
      </c>
      <c r="J139" t="s">
        <v>199</v>
      </c>
      <c r="K139" t="s">
        <v>175</v>
      </c>
      <c r="L139" s="4">
        <v>0.12835480407944164</v>
      </c>
      <c r="M139" s="4">
        <v>8.4406870638754725E-2</v>
      </c>
      <c r="N139" s="4">
        <f t="shared" si="27"/>
        <v>0.21276167471819635</v>
      </c>
      <c r="P139" t="s">
        <v>208</v>
      </c>
      <c r="Q139" t="s">
        <v>180</v>
      </c>
      <c r="R139" s="4">
        <v>0.18074294205052019</v>
      </c>
      <c r="S139" s="4">
        <v>0.20743878379946606</v>
      </c>
      <c r="T139" s="9">
        <v>0.99416000000000004</v>
      </c>
      <c r="W139">
        <f t="shared" si="31"/>
        <v>78</v>
      </c>
      <c r="X139" t="s">
        <v>199</v>
      </c>
      <c r="Y139" t="s">
        <v>175</v>
      </c>
      <c r="Z139" s="4">
        <v>0.15774610888553214</v>
      </c>
      <c r="AA139" s="4">
        <v>0.11184080908911799</v>
      </c>
      <c r="AB139" s="4">
        <f t="shared" si="26"/>
        <v>0.26958691797465012</v>
      </c>
      <c r="AC139">
        <v>0.9748</v>
      </c>
      <c r="AE139">
        <f t="shared" si="32"/>
        <v>78</v>
      </c>
      <c r="AF139" t="s">
        <v>199</v>
      </c>
      <c r="AG139" t="s">
        <v>175</v>
      </c>
      <c r="AH139" s="4">
        <v>0.14257917337627471</v>
      </c>
      <c r="AI139" s="4">
        <v>0.17726784755770264</v>
      </c>
      <c r="AJ139" s="4">
        <f t="shared" si="28"/>
        <v>0.31984702093397732</v>
      </c>
      <c r="AL139">
        <f t="shared" si="33"/>
        <v>78</v>
      </c>
      <c r="AM139" t="s">
        <v>210</v>
      </c>
      <c r="AN139" t="s">
        <v>175</v>
      </c>
      <c r="AO139" s="4">
        <v>0.25727656073228411</v>
      </c>
      <c r="AP139" s="4">
        <v>0.32842499609761167</v>
      </c>
      <c r="AQ139">
        <v>0.97767000000000004</v>
      </c>
    </row>
    <row r="140" spans="1:43">
      <c r="A140">
        <f t="shared" si="29"/>
        <v>79</v>
      </c>
      <c r="B140" t="s">
        <v>199</v>
      </c>
      <c r="C140" t="s">
        <v>176</v>
      </c>
      <c r="D140" s="4">
        <v>9.2207855101941946E-2</v>
      </c>
      <c r="E140" s="4">
        <v>3.3221947794081996E-2</v>
      </c>
      <c r="F140" s="4">
        <f t="shared" si="25"/>
        <v>0.12542980289602396</v>
      </c>
      <c r="G140">
        <v>0.98638999999999999</v>
      </c>
      <c r="I140">
        <f t="shared" si="30"/>
        <v>79</v>
      </c>
      <c r="J140" t="s">
        <v>199</v>
      </c>
      <c r="K140" t="s">
        <v>176</v>
      </c>
      <c r="L140" s="4">
        <v>7.766399114309426E-2</v>
      </c>
      <c r="M140" s="4">
        <v>0.12250207583725434</v>
      </c>
      <c r="N140" s="4">
        <f t="shared" si="27"/>
        <v>0.20016606698034861</v>
      </c>
      <c r="P140" t="s">
        <v>205</v>
      </c>
      <c r="Q140" t="s">
        <v>172</v>
      </c>
      <c r="R140" s="4">
        <v>0.17995784572794776</v>
      </c>
      <c r="S140" s="4">
        <v>0.20398879769478576</v>
      </c>
      <c r="T140" s="9">
        <v>0.92498999999999998</v>
      </c>
      <c r="W140">
        <f t="shared" si="31"/>
        <v>79</v>
      </c>
      <c r="X140" t="s">
        <v>199</v>
      </c>
      <c r="Y140" t="s">
        <v>176</v>
      </c>
      <c r="Z140" s="4">
        <v>0.13516393045668079</v>
      </c>
      <c r="AA140" s="4">
        <v>8.1844157102038864E-2</v>
      </c>
      <c r="AB140" s="4">
        <f t="shared" si="26"/>
        <v>0.21700808755871964</v>
      </c>
      <c r="AC140">
        <v>0.95904</v>
      </c>
      <c r="AE140">
        <f t="shared" si="32"/>
        <v>79</v>
      </c>
      <c r="AF140" t="s">
        <v>199</v>
      </c>
      <c r="AG140" t="s">
        <v>176</v>
      </c>
      <c r="AH140" s="4">
        <v>0.13285358427899249</v>
      </c>
      <c r="AI140" s="4">
        <v>0.15914752283420983</v>
      </c>
      <c r="AJ140" s="4">
        <f t="shared" si="28"/>
        <v>0.29200110711320232</v>
      </c>
      <c r="AL140">
        <f t="shared" si="33"/>
        <v>79</v>
      </c>
      <c r="AM140" t="s">
        <v>204</v>
      </c>
      <c r="AN140" t="s">
        <v>176</v>
      </c>
      <c r="AO140" s="4">
        <v>0.25432282617688429</v>
      </c>
      <c r="AP140" s="4">
        <v>0.34787503518153684</v>
      </c>
      <c r="AQ140">
        <v>0.95828999999999998</v>
      </c>
    </row>
    <row r="141" spans="1:43">
      <c r="A141">
        <f t="shared" si="29"/>
        <v>80</v>
      </c>
      <c r="B141" t="s">
        <v>211</v>
      </c>
      <c r="C141" t="s">
        <v>177</v>
      </c>
      <c r="D141" s="4">
        <v>0.26708991584231506</v>
      </c>
      <c r="E141" s="4">
        <v>8.5837147497416277E-2</v>
      </c>
      <c r="F141" s="4">
        <f t="shared" si="25"/>
        <v>0.35292706333973134</v>
      </c>
      <c r="G141">
        <v>0.99217</v>
      </c>
      <c r="I141">
        <f t="shared" si="30"/>
        <v>80</v>
      </c>
      <c r="J141" t="s">
        <v>211</v>
      </c>
      <c r="K141" t="s">
        <v>177</v>
      </c>
      <c r="L141" s="4">
        <v>0.31646660269841592</v>
      </c>
      <c r="M141" s="4">
        <v>0.12491432823545527</v>
      </c>
      <c r="N141" s="4">
        <f t="shared" si="27"/>
        <v>0.44138093093387121</v>
      </c>
      <c r="P141" t="s">
        <v>191</v>
      </c>
      <c r="Q141" t="s">
        <v>172</v>
      </c>
      <c r="R141" s="4">
        <v>0.17669179538545349</v>
      </c>
      <c r="S141" s="4">
        <v>0.20359829781121508</v>
      </c>
      <c r="T141" s="9">
        <v>0.94618000000000002</v>
      </c>
      <c r="W141">
        <f t="shared" si="31"/>
        <v>80</v>
      </c>
      <c r="X141" t="s">
        <v>211</v>
      </c>
      <c r="Y141" t="s">
        <v>177</v>
      </c>
      <c r="Z141" s="4">
        <v>0.22787169644175401</v>
      </c>
      <c r="AA141" s="4">
        <v>0.22934814705448106</v>
      </c>
      <c r="AB141" s="4">
        <f t="shared" si="26"/>
        <v>0.45721984349623507</v>
      </c>
      <c r="AC141">
        <v>0.95191000000000003</v>
      </c>
      <c r="AE141">
        <f t="shared" si="32"/>
        <v>80</v>
      </c>
      <c r="AF141" t="s">
        <v>211</v>
      </c>
      <c r="AG141" t="s">
        <v>177</v>
      </c>
      <c r="AH141" s="4">
        <v>0.19623240057179797</v>
      </c>
      <c r="AI141" s="4">
        <v>0.26802044373078499</v>
      </c>
      <c r="AJ141" s="4">
        <f t="shared" si="28"/>
        <v>0.46425284430258296</v>
      </c>
      <c r="AL141">
        <f t="shared" si="33"/>
        <v>80</v>
      </c>
      <c r="AM141" t="s">
        <v>186</v>
      </c>
      <c r="AN141" t="s">
        <v>176</v>
      </c>
      <c r="AO141" s="4">
        <v>0.25302940428777243</v>
      </c>
      <c r="AP141" s="4">
        <v>0.30960381861575181</v>
      </c>
      <c r="AQ141">
        <v>0.97463999999999995</v>
      </c>
    </row>
    <row r="142" spans="1:43">
      <c r="A142">
        <f t="shared" si="29"/>
        <v>81</v>
      </c>
      <c r="B142" t="s">
        <v>211</v>
      </c>
      <c r="C142" t="s">
        <v>180</v>
      </c>
      <c r="D142" s="4">
        <v>0.16438094327901745</v>
      </c>
      <c r="E142" s="4">
        <v>0.10159124575906736</v>
      </c>
      <c r="F142" s="4">
        <f t="shared" si="25"/>
        <v>0.26597218903808484</v>
      </c>
      <c r="G142">
        <v>0.99446000000000001</v>
      </c>
      <c r="I142">
        <f t="shared" si="30"/>
        <v>81</v>
      </c>
      <c r="J142" t="s">
        <v>211</v>
      </c>
      <c r="K142" t="s">
        <v>180</v>
      </c>
      <c r="L142" s="4">
        <v>0.12077845130121689</v>
      </c>
      <c r="M142" s="4">
        <v>0.15231757896176099</v>
      </c>
      <c r="N142" s="4">
        <f t="shared" si="27"/>
        <v>0.27309603026297791</v>
      </c>
      <c r="P142" t="s">
        <v>182</v>
      </c>
      <c r="Q142" t="s">
        <v>172</v>
      </c>
      <c r="R142" s="4">
        <v>0.17649673678042485</v>
      </c>
      <c r="S142" s="4">
        <v>0.21328039660532733</v>
      </c>
      <c r="T142" s="9">
        <v>0.96814</v>
      </c>
      <c r="W142">
        <f t="shared" si="31"/>
        <v>81</v>
      </c>
      <c r="X142" t="s">
        <v>211</v>
      </c>
      <c r="Y142" t="s">
        <v>180</v>
      </c>
      <c r="Z142" s="4">
        <v>0.23758780522769629</v>
      </c>
      <c r="AA142" s="4">
        <v>0.17723515076217328</v>
      </c>
      <c r="AB142" s="4">
        <f t="shared" si="26"/>
        <v>0.41482295598986957</v>
      </c>
      <c r="AC142">
        <v>0.99878</v>
      </c>
      <c r="AE142">
        <f t="shared" si="32"/>
        <v>81</v>
      </c>
      <c r="AF142" t="s">
        <v>211</v>
      </c>
      <c r="AG142" t="s">
        <v>180</v>
      </c>
      <c r="AH142" s="4">
        <v>0.21507679686431799</v>
      </c>
      <c r="AI142" s="4">
        <v>0.2495328380657216</v>
      </c>
      <c r="AJ142" s="4">
        <f t="shared" si="28"/>
        <v>0.46460963493003959</v>
      </c>
      <c r="AL142">
        <f t="shared" si="33"/>
        <v>81</v>
      </c>
      <c r="AM142" t="s">
        <v>201</v>
      </c>
      <c r="AN142" t="s">
        <v>177</v>
      </c>
      <c r="AO142" s="4">
        <v>0.24984895129038759</v>
      </c>
      <c r="AP142" s="4">
        <v>0.29628407184311123</v>
      </c>
      <c r="AQ142">
        <v>0.98228000000000004</v>
      </c>
    </row>
    <row r="143" spans="1:43">
      <c r="A143">
        <f t="shared" si="29"/>
        <v>82</v>
      </c>
      <c r="B143" t="s">
        <v>212</v>
      </c>
      <c r="C143" t="s">
        <v>177</v>
      </c>
      <c r="D143" s="4">
        <v>0.13266391936076771</v>
      </c>
      <c r="E143" s="4">
        <v>1.71222938069534E-2</v>
      </c>
      <c r="F143" s="4">
        <f t="shared" si="25"/>
        <v>0.14978621316772112</v>
      </c>
      <c r="G143">
        <v>0.95877000000000001</v>
      </c>
      <c r="I143">
        <f t="shared" si="30"/>
        <v>82</v>
      </c>
      <c r="J143" t="s">
        <v>212</v>
      </c>
      <c r="K143" t="s">
        <v>177</v>
      </c>
      <c r="L143" s="4">
        <v>0.12547376020213766</v>
      </c>
      <c r="M143" s="4">
        <v>0.11318106162391972</v>
      </c>
      <c r="N143" s="4">
        <f t="shared" si="27"/>
        <v>0.23865482182605738</v>
      </c>
      <c r="P143" t="s">
        <v>201</v>
      </c>
      <c r="Q143" t="s">
        <v>173</v>
      </c>
      <c r="R143" s="4">
        <v>0.17560472529533092</v>
      </c>
      <c r="S143" s="4">
        <v>0.28198206613114141</v>
      </c>
      <c r="T143" s="9">
        <v>0.94691999999999998</v>
      </c>
      <c r="W143">
        <f t="shared" si="31"/>
        <v>82</v>
      </c>
      <c r="X143" t="s">
        <v>212</v>
      </c>
      <c r="Y143" t="s">
        <v>177</v>
      </c>
      <c r="Z143" s="4">
        <v>0.17046839630854957</v>
      </c>
      <c r="AA143" s="4">
        <v>0.10066360980517354</v>
      </c>
      <c r="AB143" s="4">
        <f t="shared" si="26"/>
        <v>0.27113200611372312</v>
      </c>
      <c r="AC143">
        <v>0.94403000000000004</v>
      </c>
      <c r="AE143">
        <f t="shared" si="32"/>
        <v>82</v>
      </c>
      <c r="AF143" t="s">
        <v>212</v>
      </c>
      <c r="AG143" t="s">
        <v>177</v>
      </c>
      <c r="AH143" s="4">
        <v>0.14075440672188022</v>
      </c>
      <c r="AI143" s="4">
        <v>0.18451079872460746</v>
      </c>
      <c r="AJ143" s="4">
        <f t="shared" si="28"/>
        <v>0.32526520544648768</v>
      </c>
      <c r="AL143">
        <f t="shared" si="33"/>
        <v>82</v>
      </c>
      <c r="AM143" t="s">
        <v>187</v>
      </c>
      <c r="AN143" t="s">
        <v>173</v>
      </c>
      <c r="AO143" s="4">
        <v>0.24818935264690525</v>
      </c>
      <c r="AP143" s="4">
        <v>0.31732684222173047</v>
      </c>
      <c r="AQ143">
        <v>0.93891999999999998</v>
      </c>
    </row>
    <row r="144" spans="1:43">
      <c r="A144">
        <f t="shared" si="29"/>
        <v>83</v>
      </c>
      <c r="B144" t="s">
        <v>212</v>
      </c>
      <c r="C144" t="s">
        <v>175</v>
      </c>
      <c r="D144" s="4">
        <v>0.17029184183269375</v>
      </c>
      <c r="E144" s="4">
        <v>4.3075610796319948E-2</v>
      </c>
      <c r="F144" s="4">
        <f t="shared" si="25"/>
        <v>0.21336745262901369</v>
      </c>
      <c r="G144">
        <v>0.98914000000000002</v>
      </c>
      <c r="I144">
        <f t="shared" si="30"/>
        <v>83</v>
      </c>
      <c r="J144" t="s">
        <v>212</v>
      </c>
      <c r="K144" t="s">
        <v>175</v>
      </c>
      <c r="L144" s="4">
        <v>0.16417628144505383</v>
      </c>
      <c r="M144" s="4">
        <v>0.10535275203328924</v>
      </c>
      <c r="N144" s="4">
        <f t="shared" si="27"/>
        <v>0.26952903347834306</v>
      </c>
      <c r="P144" t="s">
        <v>210</v>
      </c>
      <c r="Q144" t="s">
        <v>177</v>
      </c>
      <c r="R144" s="4">
        <v>0.16872816710629515</v>
      </c>
      <c r="S144" s="4">
        <v>0.27034398307914953</v>
      </c>
      <c r="T144" s="9">
        <v>0.94969000000000003</v>
      </c>
      <c r="W144">
        <f t="shared" si="31"/>
        <v>83</v>
      </c>
      <c r="X144" t="s">
        <v>212</v>
      </c>
      <c r="Y144" t="s">
        <v>175</v>
      </c>
      <c r="Z144" s="4">
        <v>0.18601108877109609</v>
      </c>
      <c r="AA144" s="4">
        <v>0.13075001523182844</v>
      </c>
      <c r="AB144" s="4">
        <f t="shared" si="26"/>
        <v>0.31676110400292457</v>
      </c>
      <c r="AC144">
        <v>0.96309999999999996</v>
      </c>
      <c r="AE144">
        <f t="shared" si="32"/>
        <v>83</v>
      </c>
      <c r="AF144" t="s">
        <v>212</v>
      </c>
      <c r="AG144" t="s">
        <v>175</v>
      </c>
      <c r="AH144" s="4">
        <v>0.17911859277473047</v>
      </c>
      <c r="AI144" s="4">
        <v>0.18491898367063866</v>
      </c>
      <c r="AJ144" s="4">
        <f t="shared" si="28"/>
        <v>0.36403757644536916</v>
      </c>
      <c r="AL144">
        <f t="shared" si="33"/>
        <v>83</v>
      </c>
      <c r="AM144" t="s">
        <v>199</v>
      </c>
      <c r="AN144" t="s">
        <v>180</v>
      </c>
      <c r="AO144" s="4">
        <v>0.24666666666666681</v>
      </c>
      <c r="AP144" s="4">
        <v>0.30078942041697576</v>
      </c>
      <c r="AQ144">
        <v>0.99919999999999998</v>
      </c>
    </row>
    <row r="145" spans="1:43">
      <c r="A145">
        <f t="shared" si="29"/>
        <v>84</v>
      </c>
      <c r="B145" t="s">
        <v>212</v>
      </c>
      <c r="C145" t="s">
        <v>176</v>
      </c>
      <c r="D145" s="4">
        <v>6.5280083894083671E-2</v>
      </c>
      <c r="E145" s="4">
        <v>3.0324215677706903E-2</v>
      </c>
      <c r="F145" s="4">
        <f t="shared" si="25"/>
        <v>9.5604299571790577E-2</v>
      </c>
      <c r="G145">
        <v>0.97504999999999997</v>
      </c>
      <c r="I145">
        <f t="shared" si="30"/>
        <v>84</v>
      </c>
      <c r="J145" t="s">
        <v>212</v>
      </c>
      <c r="K145" t="s">
        <v>176</v>
      </c>
      <c r="L145" s="4">
        <v>5.8629795865088215E-2</v>
      </c>
      <c r="M145" s="4">
        <v>9.6093020453655406E-2</v>
      </c>
      <c r="N145" s="4">
        <f t="shared" si="27"/>
        <v>0.15472281631874363</v>
      </c>
      <c r="P145" t="s">
        <v>199</v>
      </c>
      <c r="Q145" t="s">
        <v>175</v>
      </c>
      <c r="R145" s="4">
        <v>0.16424771786957365</v>
      </c>
      <c r="S145" s="4">
        <v>0.21276167471819635</v>
      </c>
      <c r="T145" s="9">
        <v>0.96526000000000001</v>
      </c>
      <c r="W145">
        <f t="shared" si="31"/>
        <v>84</v>
      </c>
      <c r="X145" t="s">
        <v>212</v>
      </c>
      <c r="Y145" t="s">
        <v>176</v>
      </c>
      <c r="Z145" s="4">
        <v>0.16254478720615229</v>
      </c>
      <c r="AA145" s="4">
        <v>0.11815083457135374</v>
      </c>
      <c r="AB145" s="4">
        <f t="shared" si="26"/>
        <v>0.28069562177750601</v>
      </c>
      <c r="AC145">
        <v>0.96145000000000003</v>
      </c>
      <c r="AE145">
        <f t="shared" si="32"/>
        <v>84</v>
      </c>
      <c r="AF145" t="s">
        <v>212</v>
      </c>
      <c r="AG145" t="s">
        <v>176</v>
      </c>
      <c r="AH145" s="4">
        <v>0.16586840176321149</v>
      </c>
      <c r="AI145" s="4">
        <v>0.19190489100420721</v>
      </c>
      <c r="AJ145" s="4">
        <f t="shared" si="28"/>
        <v>0.3577732927674187</v>
      </c>
      <c r="AL145">
        <f t="shared" si="33"/>
        <v>84</v>
      </c>
      <c r="AM145" t="s">
        <v>189</v>
      </c>
      <c r="AN145" t="s">
        <v>177</v>
      </c>
      <c r="AO145" s="4">
        <v>0.24588270362918255</v>
      </c>
      <c r="AP145" s="4">
        <v>0.30693883654852705</v>
      </c>
      <c r="AQ145">
        <v>0.98824000000000001</v>
      </c>
    </row>
    <row r="146" spans="1:43">
      <c r="A146">
        <f t="shared" si="29"/>
        <v>85</v>
      </c>
      <c r="B146" t="s">
        <v>213</v>
      </c>
      <c r="C146" t="s">
        <v>176</v>
      </c>
      <c r="D146" s="4">
        <v>0.13276492082825819</v>
      </c>
      <c r="E146" s="4">
        <v>0.12170898528998406</v>
      </c>
      <c r="F146" s="4">
        <f t="shared" si="25"/>
        <v>0.25447390611824228</v>
      </c>
      <c r="G146">
        <v>0.98043999999999998</v>
      </c>
      <c r="I146">
        <f t="shared" si="30"/>
        <v>85</v>
      </c>
      <c r="J146" t="s">
        <v>213</v>
      </c>
      <c r="K146" t="s">
        <v>176</v>
      </c>
      <c r="L146" s="4">
        <v>0.1004137931034484</v>
      </c>
      <c r="M146" s="4">
        <v>0.24380689655172411</v>
      </c>
      <c r="N146" s="4">
        <f t="shared" si="27"/>
        <v>0.3442206896551725</v>
      </c>
      <c r="P146" t="s">
        <v>209</v>
      </c>
      <c r="Q146" t="s">
        <v>172</v>
      </c>
      <c r="R146" s="4">
        <v>0.16183964393988265</v>
      </c>
      <c r="S146" s="4">
        <v>0.23363920540486033</v>
      </c>
      <c r="T146" s="9">
        <v>0.96731</v>
      </c>
      <c r="W146">
        <f t="shared" si="31"/>
        <v>85</v>
      </c>
      <c r="X146" t="s">
        <v>213</v>
      </c>
      <c r="Y146" t="s">
        <v>176</v>
      </c>
      <c r="Z146" s="4">
        <v>0.14311814859926927</v>
      </c>
      <c r="AA146" s="4">
        <v>7.6220369155813733E-2</v>
      </c>
      <c r="AB146" s="4">
        <f t="shared" si="26"/>
        <v>0.21933851775508301</v>
      </c>
      <c r="AC146">
        <v>0.94569999999999999</v>
      </c>
      <c r="AE146">
        <f t="shared" si="32"/>
        <v>85</v>
      </c>
      <c r="AF146" t="s">
        <v>213</v>
      </c>
      <c r="AG146" t="s">
        <v>176</v>
      </c>
      <c r="AH146" s="4">
        <v>0.15713103448275861</v>
      </c>
      <c r="AI146" s="4">
        <v>0.17274482758620682</v>
      </c>
      <c r="AJ146" s="4">
        <f t="shared" si="28"/>
        <v>0.32987586206896546</v>
      </c>
      <c r="AL146">
        <f t="shared" si="33"/>
        <v>85</v>
      </c>
      <c r="AM146" t="s">
        <v>214</v>
      </c>
      <c r="AN146" t="s">
        <v>175</v>
      </c>
      <c r="AO146" s="4">
        <v>0.24430343236227281</v>
      </c>
      <c r="AP146" s="4">
        <v>0.33404772937905475</v>
      </c>
      <c r="AQ146">
        <v>0.94055999999999995</v>
      </c>
    </row>
    <row r="147" spans="1:43">
      <c r="A147">
        <f t="shared" si="29"/>
        <v>86</v>
      </c>
      <c r="B147" t="s">
        <v>200</v>
      </c>
      <c r="C147" t="s">
        <v>176</v>
      </c>
      <c r="D147" s="4">
        <v>7.665403672398724E-2</v>
      </c>
      <c r="E147" s="4">
        <v>6.8420285631011407E-2</v>
      </c>
      <c r="F147" s="4">
        <f t="shared" si="25"/>
        <v>0.14507432235499865</v>
      </c>
      <c r="G147">
        <v>0.91039999999999999</v>
      </c>
      <c r="I147">
        <f t="shared" si="30"/>
        <v>86</v>
      </c>
      <c r="J147" t="s">
        <v>200</v>
      </c>
      <c r="K147" t="s">
        <v>176</v>
      </c>
      <c r="L147" s="4">
        <v>5.0179503916449167E-2</v>
      </c>
      <c r="M147" s="4">
        <v>0.13732049608355082</v>
      </c>
      <c r="N147" s="4">
        <f t="shared" si="27"/>
        <v>0.1875</v>
      </c>
      <c r="P147" t="s">
        <v>209</v>
      </c>
      <c r="Q147" t="s">
        <v>173</v>
      </c>
      <c r="R147" s="4">
        <v>0.15892672858617146</v>
      </c>
      <c r="S147" s="4">
        <v>0.25239986759351213</v>
      </c>
      <c r="T147" s="9">
        <v>0.97341999999999995</v>
      </c>
      <c r="W147">
        <f t="shared" si="31"/>
        <v>86</v>
      </c>
      <c r="X147" t="s">
        <v>200</v>
      </c>
      <c r="Y147" t="s">
        <v>176</v>
      </c>
      <c r="Z147" s="4">
        <v>0.15585835033517914</v>
      </c>
      <c r="AA147" s="4">
        <v>0.1363305158845817</v>
      </c>
      <c r="AB147" s="4">
        <f t="shared" si="26"/>
        <v>0.29218886621976081</v>
      </c>
      <c r="AC147">
        <v>0.97867000000000004</v>
      </c>
      <c r="AE147">
        <f t="shared" si="32"/>
        <v>86</v>
      </c>
      <c r="AF147" t="s">
        <v>200</v>
      </c>
      <c r="AG147" t="s">
        <v>176</v>
      </c>
      <c r="AH147" s="4">
        <v>0.16971279373368148</v>
      </c>
      <c r="AI147" s="4">
        <v>0.18804667101827674</v>
      </c>
      <c r="AJ147" s="4">
        <f t="shared" si="28"/>
        <v>0.35775946475195819</v>
      </c>
      <c r="AL147">
        <f t="shared" si="33"/>
        <v>86</v>
      </c>
      <c r="AM147" t="s">
        <v>215</v>
      </c>
      <c r="AN147" t="s">
        <v>172</v>
      </c>
      <c r="AO147" s="4">
        <v>0.24396720031237801</v>
      </c>
      <c r="AP147" s="4">
        <v>0.33419705492005303</v>
      </c>
      <c r="AQ147">
        <v>0.97592999999999996</v>
      </c>
    </row>
    <row r="148" spans="1:43">
      <c r="A148">
        <f t="shared" si="29"/>
        <v>87</v>
      </c>
      <c r="B148" t="s">
        <v>200</v>
      </c>
      <c r="C148" t="s">
        <v>178</v>
      </c>
      <c r="D148" s="4">
        <v>0.13500630870601424</v>
      </c>
      <c r="E148" s="4">
        <v>8.5868498527968504E-2</v>
      </c>
      <c r="F148" s="4">
        <f t="shared" si="25"/>
        <v>0.22087480723398273</v>
      </c>
      <c r="G148">
        <v>0.97743999999999998</v>
      </c>
      <c r="I148">
        <f t="shared" si="30"/>
        <v>87</v>
      </c>
      <c r="J148" t="s">
        <v>200</v>
      </c>
      <c r="K148" t="s">
        <v>178</v>
      </c>
      <c r="L148" s="4">
        <v>0.10099533653511514</v>
      </c>
      <c r="M148" s="4">
        <v>0.12180691863297835</v>
      </c>
      <c r="N148" s="4">
        <f t="shared" si="27"/>
        <v>0.22280225516809349</v>
      </c>
      <c r="P148" t="s">
        <v>208</v>
      </c>
      <c r="Q148" t="s">
        <v>177</v>
      </c>
      <c r="R148" s="4">
        <v>0.15723095285458524</v>
      </c>
      <c r="S148" s="4">
        <v>0.26628550198150591</v>
      </c>
      <c r="T148" s="9">
        <v>0.96667999999999998</v>
      </c>
      <c r="W148">
        <f t="shared" si="31"/>
        <v>87</v>
      </c>
      <c r="X148" t="s">
        <v>200</v>
      </c>
      <c r="Y148" t="s">
        <v>178</v>
      </c>
      <c r="Z148" s="4">
        <v>0.18877050329454656</v>
      </c>
      <c r="AA148" s="4">
        <v>0.16809196691434175</v>
      </c>
      <c r="AB148" s="4">
        <f t="shared" si="26"/>
        <v>0.35686247020888828</v>
      </c>
      <c r="AC148">
        <v>0.99970999999999999</v>
      </c>
      <c r="AE148">
        <f t="shared" si="32"/>
        <v>87</v>
      </c>
      <c r="AF148" t="s">
        <v>200</v>
      </c>
      <c r="AG148" t="s">
        <v>178</v>
      </c>
      <c r="AH148" s="4">
        <v>0.1848681005081089</v>
      </c>
      <c r="AI148" s="4">
        <v>0.19301176306814224</v>
      </c>
      <c r="AJ148" s="4">
        <f t="shared" si="28"/>
        <v>0.37787986357625114</v>
      </c>
      <c r="AL148">
        <f t="shared" si="33"/>
        <v>87</v>
      </c>
      <c r="AM148" t="s">
        <v>182</v>
      </c>
      <c r="AN148" t="s">
        <v>176</v>
      </c>
      <c r="AO148" s="4">
        <v>0.24358412893054221</v>
      </c>
      <c r="AP148" s="4">
        <v>0.33309228235105059</v>
      </c>
      <c r="AQ148">
        <v>0.93757999999999997</v>
      </c>
    </row>
    <row r="149" spans="1:43">
      <c r="A149">
        <f t="shared" si="29"/>
        <v>88</v>
      </c>
      <c r="B149" t="s">
        <v>214</v>
      </c>
      <c r="C149" t="s">
        <v>177</v>
      </c>
      <c r="D149" s="4">
        <v>0.20025617566331208</v>
      </c>
      <c r="E149" s="4">
        <v>2.9295516925892006E-2</v>
      </c>
      <c r="F149" s="4">
        <f t="shared" si="25"/>
        <v>0.22955169258920408</v>
      </c>
      <c r="G149">
        <v>0.94642999999999999</v>
      </c>
      <c r="I149">
        <f t="shared" si="30"/>
        <v>88</v>
      </c>
      <c r="J149" t="s">
        <v>214</v>
      </c>
      <c r="K149" t="s">
        <v>177</v>
      </c>
      <c r="L149" s="4">
        <v>0.18003906613338286</v>
      </c>
      <c r="M149" s="4">
        <v>0.13224816296158504</v>
      </c>
      <c r="N149" s="4">
        <f t="shared" si="27"/>
        <v>0.31228722909496787</v>
      </c>
      <c r="P149" t="s">
        <v>208</v>
      </c>
      <c r="Q149" t="s">
        <v>175</v>
      </c>
      <c r="R149" s="4">
        <v>0.15001035983148009</v>
      </c>
      <c r="S149" s="4">
        <v>0.23397256438969755</v>
      </c>
      <c r="T149" s="9">
        <v>0.97801000000000005</v>
      </c>
      <c r="W149">
        <f t="shared" si="31"/>
        <v>88</v>
      </c>
      <c r="X149" t="s">
        <v>214</v>
      </c>
      <c r="Y149" t="s">
        <v>177</v>
      </c>
      <c r="Z149" s="4">
        <v>0.165946935041171</v>
      </c>
      <c r="AA149" s="4">
        <v>5.2003659652333042E-2</v>
      </c>
      <c r="AB149" s="4">
        <f t="shared" si="26"/>
        <v>0.21795059469350403</v>
      </c>
      <c r="AC149">
        <v>0.93042000000000002</v>
      </c>
      <c r="AE149">
        <f t="shared" si="32"/>
        <v>88</v>
      </c>
      <c r="AF149" t="s">
        <v>214</v>
      </c>
      <c r="AG149" t="s">
        <v>177</v>
      </c>
      <c r="AH149" s="4">
        <v>0.14744674913961492</v>
      </c>
      <c r="AI149" s="4">
        <v>0.17170495767835553</v>
      </c>
      <c r="AJ149" s="4">
        <f t="shared" si="28"/>
        <v>0.31915170681797045</v>
      </c>
      <c r="AL149">
        <f t="shared" si="33"/>
        <v>88</v>
      </c>
      <c r="AM149" t="s">
        <v>204</v>
      </c>
      <c r="AN149" t="s">
        <v>177</v>
      </c>
      <c r="AO149" s="4">
        <v>0.24286865431103941</v>
      </c>
      <c r="AP149" s="4">
        <v>0.32317957137617243</v>
      </c>
      <c r="AQ149">
        <v>0.98943999999999999</v>
      </c>
    </row>
    <row r="150" spans="1:43">
      <c r="A150">
        <f t="shared" si="29"/>
        <v>89</v>
      </c>
      <c r="B150" t="s">
        <v>214</v>
      </c>
      <c r="C150" t="s">
        <v>180</v>
      </c>
      <c r="D150" s="4">
        <v>0.13191800114756663</v>
      </c>
      <c r="E150" s="4">
        <v>5.5448333420270272E-2</v>
      </c>
      <c r="F150" s="4">
        <f t="shared" si="25"/>
        <v>0.18736633456783691</v>
      </c>
      <c r="G150">
        <v>0.99178999999999995</v>
      </c>
      <c r="I150">
        <f t="shared" si="30"/>
        <v>89</v>
      </c>
      <c r="J150" t="s">
        <v>214</v>
      </c>
      <c r="K150" t="s">
        <v>180</v>
      </c>
      <c r="L150" s="4">
        <v>9.7237458861075113E-2</v>
      </c>
      <c r="M150" s="4">
        <v>0.11404208636680949</v>
      </c>
      <c r="N150" s="4">
        <f t="shared" si="27"/>
        <v>0.21127954522788461</v>
      </c>
      <c r="P150" t="s">
        <v>212</v>
      </c>
      <c r="Q150" t="s">
        <v>177</v>
      </c>
      <c r="R150" s="4">
        <v>0.14978621316772112</v>
      </c>
      <c r="S150" s="4">
        <v>0.23865482182605738</v>
      </c>
      <c r="T150" s="9">
        <v>0.95877000000000001</v>
      </c>
      <c r="W150">
        <f t="shared" si="31"/>
        <v>89</v>
      </c>
      <c r="X150" t="s">
        <v>214</v>
      </c>
      <c r="Y150" t="s">
        <v>180</v>
      </c>
      <c r="Z150" s="4">
        <v>0.20922226279275993</v>
      </c>
      <c r="AA150" s="4">
        <v>0.1512701476187992</v>
      </c>
      <c r="AB150" s="4">
        <f t="shared" si="26"/>
        <v>0.36049241041155911</v>
      </c>
      <c r="AC150">
        <v>0.99985000000000002</v>
      </c>
      <c r="AE150">
        <f t="shared" si="32"/>
        <v>89</v>
      </c>
      <c r="AF150" t="s">
        <v>214</v>
      </c>
      <c r="AG150" t="s">
        <v>180</v>
      </c>
      <c r="AH150" s="4">
        <v>0.19058541936770731</v>
      </c>
      <c r="AI150" s="4">
        <v>0.20180512615936963</v>
      </c>
      <c r="AJ150" s="4">
        <f t="shared" si="28"/>
        <v>0.39239054552707697</v>
      </c>
      <c r="AL150">
        <f t="shared" si="33"/>
        <v>89</v>
      </c>
      <c r="AM150" t="s">
        <v>185</v>
      </c>
      <c r="AN150" t="s">
        <v>176</v>
      </c>
      <c r="AO150" s="4">
        <v>0.24151857835218105</v>
      </c>
      <c r="AP150" s="4">
        <v>0.31935910766613113</v>
      </c>
      <c r="AQ150">
        <v>0.96384000000000003</v>
      </c>
    </row>
    <row r="151" spans="1:43">
      <c r="A151">
        <f t="shared" si="29"/>
        <v>90</v>
      </c>
      <c r="B151" t="s">
        <v>214</v>
      </c>
      <c r="C151" t="s">
        <v>175</v>
      </c>
      <c r="D151" s="4">
        <v>0.24522642053648697</v>
      </c>
      <c r="E151" s="4">
        <v>7.3262186328237694E-2</v>
      </c>
      <c r="F151" s="4">
        <f t="shared" si="25"/>
        <v>0.31848860686472469</v>
      </c>
      <c r="G151">
        <v>0.98097000000000001</v>
      </c>
      <c r="I151">
        <f t="shared" si="30"/>
        <v>90</v>
      </c>
      <c r="J151" t="s">
        <v>214</v>
      </c>
      <c r="K151" t="s">
        <v>175</v>
      </c>
      <c r="L151" s="4">
        <v>0.18877432808155686</v>
      </c>
      <c r="M151" s="4">
        <v>0.20134383688600563</v>
      </c>
      <c r="N151" s="4">
        <f t="shared" si="27"/>
        <v>0.39011816496756246</v>
      </c>
      <c r="P151" t="s">
        <v>191</v>
      </c>
      <c r="Q151" t="s">
        <v>176</v>
      </c>
      <c r="R151" s="4">
        <v>0.14785643963125397</v>
      </c>
      <c r="S151" s="4">
        <v>0.26961226330027044</v>
      </c>
      <c r="T151" s="9">
        <v>0.93657999999999997</v>
      </c>
      <c r="W151">
        <f t="shared" si="31"/>
        <v>90</v>
      </c>
      <c r="X151" t="s">
        <v>214</v>
      </c>
      <c r="Y151" t="s">
        <v>175</v>
      </c>
      <c r="Z151" s="4">
        <v>0.17490625901355639</v>
      </c>
      <c r="AA151" s="4">
        <v>6.9397173348716423E-2</v>
      </c>
      <c r="AB151" s="4">
        <f t="shared" si="26"/>
        <v>0.24430343236227281</v>
      </c>
      <c r="AC151">
        <v>0.94055999999999995</v>
      </c>
      <c r="AE151">
        <f t="shared" si="32"/>
        <v>90</v>
      </c>
      <c r="AF151" t="s">
        <v>214</v>
      </c>
      <c r="AG151" t="s">
        <v>175</v>
      </c>
      <c r="AH151" s="4">
        <v>0.14040778498609818</v>
      </c>
      <c r="AI151" s="4">
        <v>0.19363994439295656</v>
      </c>
      <c r="AJ151" s="4">
        <f t="shared" si="28"/>
        <v>0.33404772937905475</v>
      </c>
      <c r="AL151">
        <f t="shared" si="33"/>
        <v>90</v>
      </c>
      <c r="AM151" t="s">
        <v>194</v>
      </c>
      <c r="AN151" t="s">
        <v>177</v>
      </c>
      <c r="AO151" s="4">
        <v>0.24118110889774233</v>
      </c>
      <c r="AP151" s="4">
        <v>0.30698701785825921</v>
      </c>
      <c r="AQ151">
        <v>0.94806999999999997</v>
      </c>
    </row>
    <row r="152" spans="1:43">
      <c r="A152">
        <f t="shared" si="29"/>
        <v>91</v>
      </c>
      <c r="B152" t="s">
        <v>214</v>
      </c>
      <c r="C152" t="s">
        <v>176</v>
      </c>
      <c r="D152" s="4">
        <v>8.4192233940556083E-2</v>
      </c>
      <c r="E152" s="4">
        <v>6.3039309683605035E-2</v>
      </c>
      <c r="F152" s="4">
        <f t="shared" si="25"/>
        <v>0.14723154362416113</v>
      </c>
      <c r="G152">
        <v>0.95887999999999995</v>
      </c>
      <c r="I152">
        <f t="shared" si="30"/>
        <v>91</v>
      </c>
      <c r="J152" t="s">
        <v>214</v>
      </c>
      <c r="K152" t="s">
        <v>176</v>
      </c>
      <c r="L152" s="4">
        <v>6.4919273120313453E-2</v>
      </c>
      <c r="M152" s="4">
        <v>0.13828278051746268</v>
      </c>
      <c r="N152" s="4">
        <f t="shared" si="27"/>
        <v>0.20320205363777613</v>
      </c>
      <c r="P152" t="s">
        <v>214</v>
      </c>
      <c r="Q152" t="s">
        <v>176</v>
      </c>
      <c r="R152" s="4">
        <v>0.14723154362416113</v>
      </c>
      <c r="S152" s="4">
        <v>0.20320205363777613</v>
      </c>
      <c r="T152" s="9">
        <v>0.95887999999999995</v>
      </c>
      <c r="W152">
        <f t="shared" si="31"/>
        <v>91</v>
      </c>
      <c r="X152" t="s">
        <v>214</v>
      </c>
      <c r="Y152" t="s">
        <v>176</v>
      </c>
      <c r="Z152" s="4">
        <v>0.1281160115052731</v>
      </c>
      <c r="AA152" s="4">
        <v>9.9292905081495811E-2</v>
      </c>
      <c r="AB152" s="4">
        <f t="shared" si="26"/>
        <v>0.22740891658676893</v>
      </c>
      <c r="AC152">
        <v>0.96523000000000003</v>
      </c>
      <c r="AE152">
        <f t="shared" si="32"/>
        <v>91</v>
      </c>
      <c r="AF152" t="s">
        <v>214</v>
      </c>
      <c r="AG152" t="s">
        <v>176</v>
      </c>
      <c r="AH152" s="4">
        <v>0.12673106802675127</v>
      </c>
      <c r="AI152" s="4">
        <v>0.170505978517868</v>
      </c>
      <c r="AJ152" s="4">
        <f t="shared" si="28"/>
        <v>0.29723704654461924</v>
      </c>
      <c r="AL152">
        <f t="shared" si="33"/>
        <v>91</v>
      </c>
      <c r="AM152" t="s">
        <v>191</v>
      </c>
      <c r="AN152" t="s">
        <v>174</v>
      </c>
      <c r="AO152" s="4">
        <v>0.24116731142751646</v>
      </c>
      <c r="AP152" s="4">
        <v>0.31454815169995654</v>
      </c>
      <c r="AQ152">
        <v>0.99002999999999997</v>
      </c>
    </row>
    <row r="153" spans="1:43">
      <c r="A153">
        <f t="shared" si="29"/>
        <v>92</v>
      </c>
      <c r="B153" t="s">
        <v>205</v>
      </c>
      <c r="C153" t="s">
        <v>177</v>
      </c>
      <c r="D153" s="4">
        <v>0.16574020044429436</v>
      </c>
      <c r="E153" s="4">
        <v>0.16494169916976342</v>
      </c>
      <c r="F153" s="4">
        <f t="shared" si="25"/>
        <v>0.33068189961405781</v>
      </c>
      <c r="G153">
        <v>0.99316000000000004</v>
      </c>
      <c r="I153">
        <f t="shared" si="30"/>
        <v>92</v>
      </c>
      <c r="J153" t="s">
        <v>205</v>
      </c>
      <c r="K153" t="s">
        <v>177</v>
      </c>
      <c r="L153" s="4">
        <v>5.5754042873260606E-2</v>
      </c>
      <c r="M153" s="4">
        <v>0.24731101918014289</v>
      </c>
      <c r="N153" s="4">
        <f t="shared" si="27"/>
        <v>0.3030650620534035</v>
      </c>
      <c r="P153" t="s">
        <v>200</v>
      </c>
      <c r="Q153" t="s">
        <v>176</v>
      </c>
      <c r="R153" s="4">
        <v>0.14507432235499865</v>
      </c>
      <c r="S153" s="4">
        <v>0.1875</v>
      </c>
      <c r="T153" s="9">
        <v>0.91039999999999999</v>
      </c>
      <c r="W153">
        <f t="shared" si="31"/>
        <v>92</v>
      </c>
      <c r="X153" t="s">
        <v>205</v>
      </c>
      <c r="Y153" t="s">
        <v>177</v>
      </c>
      <c r="Z153" s="4">
        <v>0.18027701851908712</v>
      </c>
      <c r="AA153" s="4">
        <v>7.9952499411361275E-2</v>
      </c>
      <c r="AB153" s="4">
        <f t="shared" si="26"/>
        <v>0.26022951793044841</v>
      </c>
      <c r="AC153">
        <v>0.98707</v>
      </c>
      <c r="AE153">
        <f t="shared" si="32"/>
        <v>92</v>
      </c>
      <c r="AF153" t="s">
        <v>205</v>
      </c>
      <c r="AG153" t="s">
        <v>177</v>
      </c>
      <c r="AH153" s="4">
        <v>0.13980819857089136</v>
      </c>
      <c r="AI153" s="4">
        <v>0.19038172245204962</v>
      </c>
      <c r="AJ153" s="4">
        <f t="shared" si="28"/>
        <v>0.33018992102294098</v>
      </c>
      <c r="AL153">
        <f t="shared" si="33"/>
        <v>92</v>
      </c>
      <c r="AM153" t="s">
        <v>201</v>
      </c>
      <c r="AN153" t="s">
        <v>172</v>
      </c>
      <c r="AO153" s="4">
        <v>0.23343465045592687</v>
      </c>
      <c r="AP153" s="4">
        <v>0.30605064759327283</v>
      </c>
      <c r="AQ153">
        <v>0.95828000000000002</v>
      </c>
    </row>
    <row r="154" spans="1:43">
      <c r="A154">
        <f t="shared" si="29"/>
        <v>93</v>
      </c>
      <c r="B154" t="s">
        <v>205</v>
      </c>
      <c r="C154" t="s">
        <v>172</v>
      </c>
      <c r="D154" s="4">
        <v>0.13744180193783834</v>
      </c>
      <c r="E154" s="4">
        <v>4.2516043790109433E-2</v>
      </c>
      <c r="F154" s="4">
        <f t="shared" si="25"/>
        <v>0.17995784572794776</v>
      </c>
      <c r="G154">
        <v>0.92498999999999998</v>
      </c>
      <c r="I154">
        <f t="shared" si="30"/>
        <v>93</v>
      </c>
      <c r="J154" t="s">
        <v>205</v>
      </c>
      <c r="K154" t="s">
        <v>172</v>
      </c>
      <c r="L154" s="4">
        <v>0.111343143444547</v>
      </c>
      <c r="M154" s="4">
        <v>9.2645654250238754E-2</v>
      </c>
      <c r="N154" s="4">
        <f t="shared" si="27"/>
        <v>0.20398879769478576</v>
      </c>
      <c r="P154" t="s">
        <v>193</v>
      </c>
      <c r="Q154" t="s">
        <v>176</v>
      </c>
      <c r="R154" s="4">
        <v>0.14340725950224636</v>
      </c>
      <c r="S154" s="4">
        <v>0.24009554402438027</v>
      </c>
      <c r="T154" s="9">
        <v>0.94693000000000005</v>
      </c>
      <c r="W154">
        <f t="shared" si="31"/>
        <v>93</v>
      </c>
      <c r="X154" t="s">
        <v>205</v>
      </c>
      <c r="Y154" t="s">
        <v>172</v>
      </c>
      <c r="Z154" s="4">
        <v>0.17130678243362274</v>
      </c>
      <c r="AA154" s="4">
        <v>0.10782370705926755</v>
      </c>
      <c r="AB154" s="4">
        <f t="shared" si="26"/>
        <v>0.27913048949289032</v>
      </c>
      <c r="AC154">
        <v>0.96316999999999997</v>
      </c>
      <c r="AE154">
        <f t="shared" si="32"/>
        <v>93</v>
      </c>
      <c r="AF154" t="s">
        <v>205</v>
      </c>
      <c r="AG154" t="s">
        <v>172</v>
      </c>
      <c r="AH154" s="4">
        <v>0.15770644132549808</v>
      </c>
      <c r="AI154" s="4">
        <v>0.19225227850355339</v>
      </c>
      <c r="AJ154" s="4">
        <f t="shared" si="28"/>
        <v>0.34995871982905147</v>
      </c>
      <c r="AL154">
        <f t="shared" si="33"/>
        <v>93</v>
      </c>
      <c r="AM154" t="s">
        <v>196</v>
      </c>
      <c r="AN154" t="s">
        <v>176</v>
      </c>
      <c r="AO154" s="4">
        <v>0.23032915360501571</v>
      </c>
      <c r="AP154" s="4">
        <v>0.3026704940848991</v>
      </c>
      <c r="AQ154">
        <v>0.96328999999999998</v>
      </c>
    </row>
    <row r="155" spans="1:43">
      <c r="A155">
        <f t="shared" si="29"/>
        <v>94</v>
      </c>
      <c r="B155" t="s">
        <v>206</v>
      </c>
      <c r="C155" t="s">
        <v>177</v>
      </c>
      <c r="D155" s="4">
        <v>0.19157293939902639</v>
      </c>
      <c r="E155" s="4">
        <v>2.0933355715964296E-2</v>
      </c>
      <c r="F155" s="4">
        <f t="shared" si="25"/>
        <v>0.2125062951149907</v>
      </c>
      <c r="G155">
        <v>0.94876000000000005</v>
      </c>
      <c r="I155">
        <f t="shared" si="30"/>
        <v>94</v>
      </c>
      <c r="J155" t="s">
        <v>206</v>
      </c>
      <c r="K155" t="s">
        <v>177</v>
      </c>
      <c r="L155" s="4">
        <v>0.1559318040291498</v>
      </c>
      <c r="M155" s="4">
        <v>0.13073699446286419</v>
      </c>
      <c r="N155" s="4">
        <f t="shared" si="27"/>
        <v>0.28666879849201399</v>
      </c>
      <c r="P155" t="s">
        <v>185</v>
      </c>
      <c r="Q155" t="s">
        <v>176</v>
      </c>
      <c r="R155" s="4">
        <v>0.13974151857835221</v>
      </c>
      <c r="S155" s="4">
        <v>0.20999149257963887</v>
      </c>
      <c r="T155" s="9">
        <v>0.98548999999999998</v>
      </c>
      <c r="W155">
        <f t="shared" si="31"/>
        <v>94</v>
      </c>
      <c r="X155" t="s">
        <v>206</v>
      </c>
      <c r="Y155" t="s">
        <v>177</v>
      </c>
      <c r="Z155" s="4">
        <v>0.15281181802920937</v>
      </c>
      <c r="AA155" s="4">
        <v>5.8552962900788957E-2</v>
      </c>
      <c r="AB155" s="4">
        <f t="shared" si="26"/>
        <v>0.21136478092999833</v>
      </c>
      <c r="AC155">
        <v>0.93789</v>
      </c>
      <c r="AE155">
        <f t="shared" si="32"/>
        <v>94</v>
      </c>
      <c r="AF155" t="s">
        <v>206</v>
      </c>
      <c r="AG155" t="s">
        <v>177</v>
      </c>
      <c r="AH155" s="4">
        <v>0.13134288166686295</v>
      </c>
      <c r="AI155" s="4">
        <v>0.17271151353989608</v>
      </c>
      <c r="AJ155" s="4">
        <f t="shared" si="28"/>
        <v>0.30405439520675903</v>
      </c>
      <c r="AL155">
        <f t="shared" si="33"/>
        <v>94</v>
      </c>
      <c r="AM155" t="s">
        <v>198</v>
      </c>
      <c r="AN155" t="s">
        <v>177</v>
      </c>
      <c r="AO155" s="4">
        <v>0.22840295245556885</v>
      </c>
      <c r="AP155" s="4">
        <v>0.30754810267397303</v>
      </c>
      <c r="AQ155">
        <v>0.94318999999999997</v>
      </c>
    </row>
    <row r="156" spans="1:43">
      <c r="A156">
        <f t="shared" si="29"/>
        <v>95</v>
      </c>
      <c r="B156" t="s">
        <v>206</v>
      </c>
      <c r="C156" t="s">
        <v>180</v>
      </c>
      <c r="D156" s="4">
        <v>0.17882015567390414</v>
      </c>
      <c r="E156" s="4">
        <v>0.13239109654513176</v>
      </c>
      <c r="F156" s="4">
        <f t="shared" si="25"/>
        <v>0.31121125221903589</v>
      </c>
      <c r="G156">
        <v>0.99531000000000003</v>
      </c>
      <c r="I156">
        <f t="shared" si="30"/>
        <v>95</v>
      </c>
      <c r="J156" t="s">
        <v>206</v>
      </c>
      <c r="K156" t="s">
        <v>180</v>
      </c>
      <c r="L156" s="4">
        <v>0.1386138613861386</v>
      </c>
      <c r="M156" s="4">
        <v>0.18486190724335583</v>
      </c>
      <c r="N156" s="4">
        <f t="shared" si="27"/>
        <v>0.32347576862949445</v>
      </c>
      <c r="P156" t="s">
        <v>185</v>
      </c>
      <c r="Q156" t="s">
        <v>177</v>
      </c>
      <c r="R156" s="4">
        <v>0.1385804146928632</v>
      </c>
      <c r="S156" s="4">
        <v>0.23824557897891885</v>
      </c>
      <c r="T156" s="9">
        <v>0.96480999999999995</v>
      </c>
      <c r="W156">
        <f t="shared" si="31"/>
        <v>95</v>
      </c>
      <c r="X156" t="s">
        <v>206</v>
      </c>
      <c r="Y156" t="s">
        <v>180</v>
      </c>
      <c r="Z156" s="4">
        <v>0.20715553734808143</v>
      </c>
      <c r="AA156" s="4">
        <v>0.16072647821930894</v>
      </c>
      <c r="AB156" s="4">
        <f t="shared" si="26"/>
        <v>0.36788201556739036</v>
      </c>
      <c r="AC156">
        <v>0.99980000000000002</v>
      </c>
      <c r="AE156">
        <f t="shared" si="32"/>
        <v>95</v>
      </c>
      <c r="AF156" t="s">
        <v>206</v>
      </c>
      <c r="AG156" t="s">
        <v>180</v>
      </c>
      <c r="AH156" s="4">
        <v>0.18681605002605531</v>
      </c>
      <c r="AI156" s="4">
        <v>0.20850703491401765</v>
      </c>
      <c r="AJ156" s="4">
        <f t="shared" si="28"/>
        <v>0.39532308494007296</v>
      </c>
      <c r="AL156">
        <f t="shared" si="33"/>
        <v>95</v>
      </c>
      <c r="AM156" t="s">
        <v>214</v>
      </c>
      <c r="AN156" t="s">
        <v>176</v>
      </c>
      <c r="AO156" s="4">
        <v>0.22740891658676893</v>
      </c>
      <c r="AP156" s="4">
        <v>0.29723704654461924</v>
      </c>
      <c r="AQ156">
        <v>0.96523000000000003</v>
      </c>
    </row>
    <row r="157" spans="1:43">
      <c r="A157">
        <f t="shared" si="29"/>
        <v>96</v>
      </c>
      <c r="B157" t="s">
        <v>206</v>
      </c>
      <c r="C157" t="s">
        <v>175</v>
      </c>
      <c r="D157" s="4">
        <v>0.18784789359582824</v>
      </c>
      <c r="E157" s="4">
        <v>4.7049862307376705E-2</v>
      </c>
      <c r="F157" s="4">
        <f t="shared" si="25"/>
        <v>0.23489775590320494</v>
      </c>
      <c r="G157">
        <v>0.97994000000000003</v>
      </c>
      <c r="I157">
        <f t="shared" si="30"/>
        <v>96</v>
      </c>
      <c r="J157" t="s">
        <v>206</v>
      </c>
      <c r="K157" t="s">
        <v>175</v>
      </c>
      <c r="L157" s="4">
        <v>0.16694890510948887</v>
      </c>
      <c r="M157" s="4">
        <v>0.14505109489051105</v>
      </c>
      <c r="N157" s="4">
        <f t="shared" si="27"/>
        <v>0.31199999999999994</v>
      </c>
      <c r="P157" t="s">
        <v>204</v>
      </c>
      <c r="Q157" t="s">
        <v>176</v>
      </c>
      <c r="R157" s="4">
        <v>0.13717216844543723</v>
      </c>
      <c r="S157" s="4">
        <v>0.19359226944366259</v>
      </c>
      <c r="T157" s="9">
        <v>0.95330000000000004</v>
      </c>
      <c r="W157">
        <f t="shared" si="31"/>
        <v>96</v>
      </c>
      <c r="X157" t="s">
        <v>206</v>
      </c>
      <c r="Y157" t="s">
        <v>175</v>
      </c>
      <c r="Z157" s="4">
        <v>0.16968418585574496</v>
      </c>
      <c r="AA157" s="4">
        <v>0.10376750454092684</v>
      </c>
      <c r="AB157" s="4">
        <f t="shared" si="26"/>
        <v>0.27345169039667183</v>
      </c>
      <c r="AC157">
        <v>0.96309999999999996</v>
      </c>
      <c r="AE157">
        <f t="shared" si="32"/>
        <v>96</v>
      </c>
      <c r="AF157" t="s">
        <v>206</v>
      </c>
      <c r="AG157" t="s">
        <v>175</v>
      </c>
      <c r="AH157" s="4">
        <v>0.13156204379562031</v>
      </c>
      <c r="AI157" s="4">
        <v>0.20566423357664237</v>
      </c>
      <c r="AJ157" s="4">
        <f t="shared" si="28"/>
        <v>0.33722627737226268</v>
      </c>
      <c r="AL157">
        <f t="shared" si="33"/>
        <v>96</v>
      </c>
      <c r="AM157" t="s">
        <v>198</v>
      </c>
      <c r="AN157" t="s">
        <v>176</v>
      </c>
      <c r="AO157" s="4">
        <v>0.2245322245322246</v>
      </c>
      <c r="AP157" s="4">
        <v>0.29222650700223263</v>
      </c>
      <c r="AQ157">
        <v>0.97233000000000003</v>
      </c>
    </row>
    <row r="158" spans="1:43">
      <c r="A158">
        <f t="shared" si="29"/>
        <v>97</v>
      </c>
      <c r="B158" t="s">
        <v>206</v>
      </c>
      <c r="C158" t="s">
        <v>176</v>
      </c>
      <c r="D158" s="4">
        <v>5.9258934828311141E-2</v>
      </c>
      <c r="E158" s="4">
        <v>4.9842326559215139E-2</v>
      </c>
      <c r="F158" s="4">
        <f t="shared" ref="F158:F173" si="34">D158+E158</f>
        <v>0.10910126138752628</v>
      </c>
      <c r="G158">
        <v>0.96714999999999995</v>
      </c>
      <c r="I158">
        <f t="shared" si="30"/>
        <v>97</v>
      </c>
      <c r="J158" t="s">
        <v>206</v>
      </c>
      <c r="K158" t="s">
        <v>176</v>
      </c>
      <c r="L158" s="4">
        <v>2.3361328313543699E-2</v>
      </c>
      <c r="M158" s="4">
        <v>0.15155903079447824</v>
      </c>
      <c r="N158" s="4">
        <f t="shared" si="27"/>
        <v>0.17492035910802195</v>
      </c>
      <c r="P158" t="s">
        <v>184</v>
      </c>
      <c r="Q158" t="s">
        <v>172</v>
      </c>
      <c r="R158" s="4">
        <v>0.12842931131736832</v>
      </c>
      <c r="S158" s="4">
        <v>0.19618819139011057</v>
      </c>
      <c r="T158" s="9">
        <v>0.98402000000000001</v>
      </c>
      <c r="W158">
        <f t="shared" si="31"/>
        <v>97</v>
      </c>
      <c r="X158" t="s">
        <v>206</v>
      </c>
      <c r="Y158" t="s">
        <v>176</v>
      </c>
      <c r="Z158" s="4">
        <v>0.14269446391030136</v>
      </c>
      <c r="AA158" s="4">
        <v>7.765416958654521E-2</v>
      </c>
      <c r="AB158" s="4">
        <f t="shared" ref="AB158:AB173" si="35">Z158+AA158</f>
        <v>0.22034863349684658</v>
      </c>
      <c r="AC158">
        <v>0.96733000000000002</v>
      </c>
      <c r="AE158">
        <f t="shared" si="32"/>
        <v>97</v>
      </c>
      <c r="AF158" t="s">
        <v>206</v>
      </c>
      <c r="AG158" t="s">
        <v>176</v>
      </c>
      <c r="AH158" s="4">
        <v>0.11748238246935026</v>
      </c>
      <c r="AI158" s="4">
        <v>0.17130031856356792</v>
      </c>
      <c r="AJ158" s="4">
        <f t="shared" si="28"/>
        <v>0.2887827010329182</v>
      </c>
      <c r="AL158">
        <f t="shared" si="33"/>
        <v>97</v>
      </c>
      <c r="AM158" t="s">
        <v>184</v>
      </c>
      <c r="AN158" t="s">
        <v>179</v>
      </c>
      <c r="AO158" s="4">
        <v>0.22287882738043507</v>
      </c>
      <c r="AP158" s="4">
        <v>0.31970094034222296</v>
      </c>
      <c r="AQ158">
        <v>0.94821999999999995</v>
      </c>
    </row>
    <row r="159" spans="1:43">
      <c r="A159">
        <f t="shared" si="29"/>
        <v>98</v>
      </c>
      <c r="B159" t="s">
        <v>206</v>
      </c>
      <c r="C159" t="s">
        <v>178</v>
      </c>
      <c r="D159" s="4">
        <v>0.16385222753731785</v>
      </c>
      <c r="E159" s="4">
        <v>9.4000345801394575E-2</v>
      </c>
      <c r="F159" s="4">
        <f t="shared" si="34"/>
        <v>0.25785257333871242</v>
      </c>
      <c r="G159">
        <v>0.99390999999999996</v>
      </c>
      <c r="I159">
        <f t="shared" si="30"/>
        <v>98</v>
      </c>
      <c r="J159" t="s">
        <v>206</v>
      </c>
      <c r="K159" t="s">
        <v>178</v>
      </c>
      <c r="L159" s="4">
        <v>0.16435711040436171</v>
      </c>
      <c r="M159" s="4">
        <v>0.11301681054066327</v>
      </c>
      <c r="N159" s="4">
        <f t="shared" si="27"/>
        <v>0.277373920945025</v>
      </c>
      <c r="P159" t="s">
        <v>199</v>
      </c>
      <c r="Q159" t="s">
        <v>176</v>
      </c>
      <c r="R159" s="4">
        <v>0.12542980289602396</v>
      </c>
      <c r="S159" s="4">
        <v>0.20016606698034861</v>
      </c>
      <c r="T159" s="9">
        <v>0.98638999999999999</v>
      </c>
      <c r="W159">
        <f t="shared" si="31"/>
        <v>98</v>
      </c>
      <c r="X159" t="s">
        <v>206</v>
      </c>
      <c r="Y159" t="s">
        <v>178</v>
      </c>
      <c r="Z159" s="4">
        <v>0.18932626361592991</v>
      </c>
      <c r="AA159" s="4">
        <v>0.15653276468215077</v>
      </c>
      <c r="AB159" s="4">
        <f t="shared" si="35"/>
        <v>0.34585902829808068</v>
      </c>
      <c r="AC159">
        <v>0.99995000000000001</v>
      </c>
      <c r="AE159">
        <f t="shared" si="32"/>
        <v>98</v>
      </c>
      <c r="AF159" t="s">
        <v>206</v>
      </c>
      <c r="AG159" t="s">
        <v>178</v>
      </c>
      <c r="AH159" s="4">
        <v>0.1768514311676512</v>
      </c>
      <c r="AI159" s="4">
        <v>0.19360517946388001</v>
      </c>
      <c r="AJ159" s="4">
        <f t="shared" si="28"/>
        <v>0.37045661063153124</v>
      </c>
      <c r="AL159">
        <f t="shared" si="33"/>
        <v>98</v>
      </c>
      <c r="AM159" t="s">
        <v>199</v>
      </c>
      <c r="AN159" t="s">
        <v>177</v>
      </c>
      <c r="AO159" s="4">
        <v>0.22271684877917189</v>
      </c>
      <c r="AP159" s="4">
        <v>0.28626147145745845</v>
      </c>
      <c r="AQ159">
        <v>0.95918999999999999</v>
      </c>
    </row>
    <row r="160" spans="1:43">
      <c r="A160">
        <f t="shared" si="29"/>
        <v>99</v>
      </c>
      <c r="B160" t="s">
        <v>215</v>
      </c>
      <c r="C160" t="s">
        <v>172</v>
      </c>
      <c r="D160" s="4">
        <v>0.15315892229597827</v>
      </c>
      <c r="E160" s="4">
        <v>3.5033190160093743E-2</v>
      </c>
      <c r="F160" s="4">
        <f t="shared" si="34"/>
        <v>0.18819211245607201</v>
      </c>
      <c r="G160">
        <v>0.93049000000000004</v>
      </c>
      <c r="I160">
        <f t="shared" si="30"/>
        <v>99</v>
      </c>
      <c r="J160" t="s">
        <v>215</v>
      </c>
      <c r="K160" t="s">
        <v>172</v>
      </c>
      <c r="L160" s="4">
        <v>0.11802439486822985</v>
      </c>
      <c r="M160" s="4">
        <v>9.7800669910889232E-2</v>
      </c>
      <c r="N160" s="4">
        <f t="shared" si="27"/>
        <v>0.21582506477911909</v>
      </c>
      <c r="P160" t="s">
        <v>199</v>
      </c>
      <c r="Q160" t="s">
        <v>177</v>
      </c>
      <c r="R160" s="4">
        <v>0.12476151933861367</v>
      </c>
      <c r="S160" s="4">
        <v>0.17148856742883808</v>
      </c>
      <c r="T160" s="9">
        <v>0.88268000000000002</v>
      </c>
      <c r="W160">
        <f t="shared" si="31"/>
        <v>99</v>
      </c>
      <c r="X160" t="s">
        <v>215</v>
      </c>
      <c r="Y160" t="s">
        <v>172</v>
      </c>
      <c r="Z160" s="4">
        <v>0.16610698945724336</v>
      </c>
      <c r="AA160" s="4">
        <v>7.7860210855134657E-2</v>
      </c>
      <c r="AB160" s="4">
        <f t="shared" si="35"/>
        <v>0.24396720031237801</v>
      </c>
      <c r="AC160">
        <v>0.97592999999999996</v>
      </c>
      <c r="AE160">
        <f t="shared" si="32"/>
        <v>99</v>
      </c>
      <c r="AF160" t="s">
        <v>215</v>
      </c>
      <c r="AG160" t="s">
        <v>172</v>
      </c>
      <c r="AH160" s="4">
        <v>0.15279972192378183</v>
      </c>
      <c r="AI160" s="4">
        <v>0.18139733299627123</v>
      </c>
      <c r="AJ160" s="4">
        <f t="shared" si="28"/>
        <v>0.33419705492005303</v>
      </c>
      <c r="AL160">
        <f t="shared" si="33"/>
        <v>99</v>
      </c>
      <c r="AM160" t="s">
        <v>192</v>
      </c>
      <c r="AN160" t="s">
        <v>177</v>
      </c>
      <c r="AO160" s="4">
        <v>0.22204249984835903</v>
      </c>
      <c r="AP160" s="4">
        <v>0.28622601108643009</v>
      </c>
      <c r="AQ160">
        <v>0.96204000000000001</v>
      </c>
    </row>
    <row r="161" spans="1:43">
      <c r="A161">
        <f t="shared" si="29"/>
        <v>100</v>
      </c>
      <c r="B161" t="s">
        <v>215</v>
      </c>
      <c r="C161" t="s">
        <v>175</v>
      </c>
      <c r="D161" s="4">
        <v>0.27380125086865886</v>
      </c>
      <c r="E161" s="4">
        <v>9.6060298284064774E-2</v>
      </c>
      <c r="F161" s="4">
        <f t="shared" si="34"/>
        <v>0.36986154915272362</v>
      </c>
      <c r="G161">
        <v>0.97826000000000002</v>
      </c>
      <c r="I161">
        <f t="shared" si="30"/>
        <v>100</v>
      </c>
      <c r="J161" t="s">
        <v>215</v>
      </c>
      <c r="K161" t="s">
        <v>175</v>
      </c>
      <c r="L161" s="4">
        <v>0.28620121570186902</v>
      </c>
      <c r="M161" s="4">
        <v>0.16713060273816963</v>
      </c>
      <c r="N161" s="4">
        <f t="shared" si="27"/>
        <v>0.45333181844003867</v>
      </c>
      <c r="P161" t="s">
        <v>196</v>
      </c>
      <c r="Q161" t="s">
        <v>176</v>
      </c>
      <c r="R161" s="4">
        <v>0.11904388714733538</v>
      </c>
      <c r="S161" s="4">
        <v>0.18288100208768276</v>
      </c>
      <c r="T161" s="9">
        <v>0.97160999999999997</v>
      </c>
      <c r="W161">
        <f t="shared" si="31"/>
        <v>100</v>
      </c>
      <c r="X161" t="s">
        <v>215</v>
      </c>
      <c r="Y161" t="s">
        <v>175</v>
      </c>
      <c r="Z161" s="4">
        <v>0.15443416902763665</v>
      </c>
      <c r="AA161" s="4">
        <v>0.10840861709520511</v>
      </c>
      <c r="AB161" s="4">
        <f t="shared" si="35"/>
        <v>0.26284278612284173</v>
      </c>
      <c r="AC161">
        <v>0.94625000000000004</v>
      </c>
      <c r="AE161">
        <f t="shared" si="32"/>
        <v>100</v>
      </c>
      <c r="AF161" t="s">
        <v>215</v>
      </c>
      <c r="AG161" t="s">
        <v>175</v>
      </c>
      <c r="AH161" s="4">
        <v>0.14463443731182182</v>
      </c>
      <c r="AI161" s="4">
        <v>0.18286655683690287</v>
      </c>
      <c r="AJ161" s="4">
        <f t="shared" si="28"/>
        <v>0.32750099414872469</v>
      </c>
      <c r="AL161">
        <f t="shared" si="33"/>
        <v>100</v>
      </c>
      <c r="AM161" t="s">
        <v>185</v>
      </c>
      <c r="AN161" t="s">
        <v>177</v>
      </c>
      <c r="AO161" s="4">
        <v>0.22134425720276457</v>
      </c>
      <c r="AP161" s="4">
        <v>0.27489259666300325</v>
      </c>
      <c r="AQ161">
        <v>0.94596999999999998</v>
      </c>
    </row>
    <row r="162" spans="1:43">
      <c r="A162">
        <f t="shared" si="29"/>
        <v>101</v>
      </c>
      <c r="B162" t="s">
        <v>201</v>
      </c>
      <c r="C162" t="s">
        <v>177</v>
      </c>
      <c r="D162" s="4">
        <v>0.1814454642230342</v>
      </c>
      <c r="E162" s="4">
        <v>0.16930402508847137</v>
      </c>
      <c r="F162" s="4">
        <f t="shared" si="34"/>
        <v>0.35074948931150557</v>
      </c>
      <c r="G162">
        <v>0.98924999999999996</v>
      </c>
      <c r="I162">
        <f t="shared" si="30"/>
        <v>101</v>
      </c>
      <c r="J162" t="s">
        <v>201</v>
      </c>
      <c r="K162" t="s">
        <v>177</v>
      </c>
      <c r="L162" s="4">
        <v>0.10363891410182348</v>
      </c>
      <c r="M162" s="4">
        <v>0.2240971477294606</v>
      </c>
      <c r="N162" s="4">
        <f t="shared" si="27"/>
        <v>0.32773606183128406</v>
      </c>
      <c r="P162" t="s">
        <v>198</v>
      </c>
      <c r="Q162" t="s">
        <v>176</v>
      </c>
      <c r="R162" s="4">
        <v>0.11758694809542265</v>
      </c>
      <c r="S162" s="4">
        <v>0.18169271361883488</v>
      </c>
      <c r="T162" s="9">
        <v>0.99465999999999999</v>
      </c>
      <c r="W162">
        <f t="shared" si="31"/>
        <v>101</v>
      </c>
      <c r="X162" t="s">
        <v>201</v>
      </c>
      <c r="Y162" t="s">
        <v>177</v>
      </c>
      <c r="Z162" s="4">
        <v>0.1581264205771499</v>
      </c>
      <c r="AA162" s="4">
        <v>9.1722530713237674E-2</v>
      </c>
      <c r="AB162" s="4">
        <f t="shared" si="35"/>
        <v>0.24984895129038759</v>
      </c>
      <c r="AC162">
        <v>0.98228000000000004</v>
      </c>
      <c r="AE162">
        <f t="shared" si="32"/>
        <v>101</v>
      </c>
      <c r="AF162" t="s">
        <v>201</v>
      </c>
      <c r="AG162" t="s">
        <v>177</v>
      </c>
      <c r="AH162" s="4">
        <v>0.12697692328850005</v>
      </c>
      <c r="AI162" s="4">
        <v>0.16930714855461118</v>
      </c>
      <c r="AJ162" s="4">
        <f t="shared" si="28"/>
        <v>0.29628407184311123</v>
      </c>
      <c r="AL162">
        <f t="shared" si="33"/>
        <v>101</v>
      </c>
      <c r="AM162" t="s">
        <v>206</v>
      </c>
      <c r="AN162" t="s">
        <v>176</v>
      </c>
      <c r="AO162" s="4">
        <v>0.22034863349684658</v>
      </c>
      <c r="AP162" s="4">
        <v>0.2887827010329182</v>
      </c>
      <c r="AQ162">
        <v>0.96733000000000002</v>
      </c>
    </row>
    <row r="163" spans="1:43">
      <c r="A163">
        <f t="shared" si="29"/>
        <v>102</v>
      </c>
      <c r="B163" t="s">
        <v>201</v>
      </c>
      <c r="C163" t="s">
        <v>172</v>
      </c>
      <c r="D163" s="4">
        <v>0.31367781155015201</v>
      </c>
      <c r="E163" s="4">
        <v>0.25293716270702804</v>
      </c>
      <c r="F163" s="4">
        <f t="shared" si="34"/>
        <v>0.56661497425717999</v>
      </c>
      <c r="G163">
        <v>0.95674999999999999</v>
      </c>
      <c r="I163">
        <f t="shared" si="30"/>
        <v>102</v>
      </c>
      <c r="J163" t="s">
        <v>201</v>
      </c>
      <c r="K163" t="s">
        <v>172</v>
      </c>
      <c r="L163" s="4">
        <v>0.26831625749081778</v>
      </c>
      <c r="M163" s="4">
        <v>0.23892003350731361</v>
      </c>
      <c r="N163" s="4">
        <f t="shared" si="27"/>
        <v>0.50723629099813139</v>
      </c>
      <c r="P163" t="s">
        <v>194</v>
      </c>
      <c r="Q163" t="s">
        <v>177</v>
      </c>
      <c r="R163" s="4">
        <v>0.11744687915006634</v>
      </c>
      <c r="S163" s="4">
        <v>0.19616995561482825</v>
      </c>
      <c r="T163" s="9">
        <v>0.92747999999999997</v>
      </c>
      <c r="W163">
        <f t="shared" si="31"/>
        <v>102</v>
      </c>
      <c r="X163" t="s">
        <v>201</v>
      </c>
      <c r="Y163" t="s">
        <v>172</v>
      </c>
      <c r="Z163" s="4">
        <v>0.14706283729297179</v>
      </c>
      <c r="AA163" s="4">
        <v>8.6371813162955099E-2</v>
      </c>
      <c r="AB163" s="4">
        <f t="shared" si="35"/>
        <v>0.23343465045592687</v>
      </c>
      <c r="AC163">
        <v>0.95828000000000002</v>
      </c>
      <c r="AE163">
        <f t="shared" si="32"/>
        <v>102</v>
      </c>
      <c r="AF163" t="s">
        <v>201</v>
      </c>
      <c r="AG163" t="s">
        <v>172</v>
      </c>
      <c r="AH163" s="4">
        <v>0.13888781493652955</v>
      </c>
      <c r="AI163" s="4">
        <v>0.16716283265674331</v>
      </c>
      <c r="AJ163" s="4">
        <f t="shared" si="28"/>
        <v>0.30605064759327283</v>
      </c>
      <c r="AL163">
        <f t="shared" si="33"/>
        <v>102</v>
      </c>
      <c r="AM163" t="s">
        <v>213</v>
      </c>
      <c r="AN163" t="s">
        <v>176</v>
      </c>
      <c r="AO163" s="4">
        <v>0.21933851775508301</v>
      </c>
      <c r="AP163" s="4">
        <v>0.32987586206896546</v>
      </c>
      <c r="AQ163">
        <v>0.94569999999999999</v>
      </c>
    </row>
    <row r="164" spans="1:43">
      <c r="A164">
        <f t="shared" si="29"/>
        <v>103</v>
      </c>
      <c r="B164" t="s">
        <v>201</v>
      </c>
      <c r="C164" t="s">
        <v>180</v>
      </c>
      <c r="D164" s="4">
        <v>0.17531453362255961</v>
      </c>
      <c r="E164" s="4">
        <v>0.1751409978308027</v>
      </c>
      <c r="F164" s="4">
        <f t="shared" si="34"/>
        <v>0.35045553145336228</v>
      </c>
      <c r="G164">
        <v>0.98245000000000005</v>
      </c>
      <c r="I164">
        <f t="shared" si="30"/>
        <v>103</v>
      </c>
      <c r="J164" t="s">
        <v>201</v>
      </c>
      <c r="K164" t="s">
        <v>180</v>
      </c>
      <c r="L164" s="4">
        <v>0.19338574139333156</v>
      </c>
      <c r="M164" s="4">
        <v>0.34367037137435613</v>
      </c>
      <c r="N164" s="4">
        <f t="shared" si="27"/>
        <v>0.53705611276768772</v>
      </c>
      <c r="P164" t="s">
        <v>186</v>
      </c>
      <c r="Q164" t="s">
        <v>176</v>
      </c>
      <c r="R164" s="4">
        <v>0.11710871960003386</v>
      </c>
      <c r="S164" s="4">
        <v>0.15070167064439136</v>
      </c>
      <c r="T164" s="9">
        <v>0.97728000000000004</v>
      </c>
      <c r="W164">
        <f t="shared" si="31"/>
        <v>103</v>
      </c>
      <c r="X164" t="s">
        <v>201</v>
      </c>
      <c r="Y164" t="s">
        <v>180</v>
      </c>
      <c r="Z164" s="4">
        <v>0.16477223427331883</v>
      </c>
      <c r="AA164" s="4">
        <v>0.11219088937093281</v>
      </c>
      <c r="AB164" s="4">
        <f t="shared" si="35"/>
        <v>0.27696312364425163</v>
      </c>
      <c r="AC164">
        <v>0.94032000000000004</v>
      </c>
      <c r="AE164">
        <f t="shared" si="32"/>
        <v>103</v>
      </c>
      <c r="AF164" t="s">
        <v>201</v>
      </c>
      <c r="AG164" t="s">
        <v>180</v>
      </c>
      <c r="AH164" s="4">
        <v>0.16616969368392528</v>
      </c>
      <c r="AI164" s="4">
        <v>0.20439143399295198</v>
      </c>
      <c r="AJ164" s="4">
        <f t="shared" si="28"/>
        <v>0.37056112767687727</v>
      </c>
      <c r="AL164">
        <f t="shared" si="33"/>
        <v>103</v>
      </c>
      <c r="AM164" t="s">
        <v>208</v>
      </c>
      <c r="AN164" t="s">
        <v>177</v>
      </c>
      <c r="AO164" s="4">
        <v>0.21897752138452353</v>
      </c>
      <c r="AP164" s="4">
        <v>0.29747357992073981</v>
      </c>
      <c r="AQ164">
        <v>0.94567999999999997</v>
      </c>
    </row>
    <row r="165" spans="1:43">
      <c r="A165">
        <f t="shared" si="29"/>
        <v>104</v>
      </c>
      <c r="B165" t="s">
        <v>201</v>
      </c>
      <c r="C165" t="s">
        <v>173</v>
      </c>
      <c r="D165" s="4">
        <v>0.18882430151884494</v>
      </c>
      <c r="E165" s="4">
        <v>-1.3219576223514017E-2</v>
      </c>
      <c r="F165" s="4">
        <f t="shared" si="34"/>
        <v>0.17560472529533092</v>
      </c>
      <c r="G165">
        <v>0.94691999999999998</v>
      </c>
      <c r="I165">
        <f t="shared" si="30"/>
        <v>104</v>
      </c>
      <c r="J165" t="s">
        <v>201</v>
      </c>
      <c r="K165" t="s">
        <v>173</v>
      </c>
      <c r="L165" s="4">
        <v>0.17280029889781423</v>
      </c>
      <c r="M165" s="4">
        <v>0.10918176723332715</v>
      </c>
      <c r="N165" s="4">
        <f t="shared" si="27"/>
        <v>0.28198206613114141</v>
      </c>
      <c r="P165" t="s">
        <v>203</v>
      </c>
      <c r="Q165" t="s">
        <v>176</v>
      </c>
      <c r="R165" s="4">
        <v>0.11191953777016912</v>
      </c>
      <c r="S165" s="4">
        <v>0.17392694428902558</v>
      </c>
      <c r="T165" s="9">
        <v>0.96979000000000004</v>
      </c>
      <c r="W165">
        <f t="shared" si="31"/>
        <v>104</v>
      </c>
      <c r="X165" t="s">
        <v>201</v>
      </c>
      <c r="Y165" t="s">
        <v>173</v>
      </c>
      <c r="Z165" s="4">
        <v>0.13735233452090764</v>
      </c>
      <c r="AA165" s="4">
        <v>3.6564785299081165E-2</v>
      </c>
      <c r="AB165" s="4">
        <f t="shared" si="35"/>
        <v>0.17391711981998881</v>
      </c>
      <c r="AC165">
        <v>0.91969000000000001</v>
      </c>
      <c r="AE165">
        <f t="shared" si="32"/>
        <v>104</v>
      </c>
      <c r="AF165" t="s">
        <v>201</v>
      </c>
      <c r="AG165" t="s">
        <v>173</v>
      </c>
      <c r="AH165" s="4">
        <v>8.8081449654399346E-2</v>
      </c>
      <c r="AI165" s="4">
        <v>0.16883990285821029</v>
      </c>
      <c r="AJ165" s="4">
        <f t="shared" si="28"/>
        <v>0.25692135251260961</v>
      </c>
      <c r="AL165">
        <f t="shared" si="33"/>
        <v>104</v>
      </c>
      <c r="AM165" t="s">
        <v>214</v>
      </c>
      <c r="AN165" t="s">
        <v>177</v>
      </c>
      <c r="AO165" s="4">
        <v>0.21795059469350403</v>
      </c>
      <c r="AP165" s="4">
        <v>0.31915170681797045</v>
      </c>
      <c r="AQ165">
        <v>0.93042000000000002</v>
      </c>
    </row>
    <row r="166" spans="1:43">
      <c r="A166">
        <f t="shared" si="29"/>
        <v>105</v>
      </c>
      <c r="B166" t="s">
        <v>201</v>
      </c>
      <c r="C166" t="s">
        <v>174</v>
      </c>
      <c r="D166" s="4">
        <v>0.1474410818740948</v>
      </c>
      <c r="E166" s="4">
        <v>8.8363082363119863E-2</v>
      </c>
      <c r="F166" s="4">
        <f t="shared" si="34"/>
        <v>0.23580416423721468</v>
      </c>
      <c r="G166">
        <v>0.98699999999999999</v>
      </c>
      <c r="I166">
        <f t="shared" si="30"/>
        <v>105</v>
      </c>
      <c r="J166" t="s">
        <v>201</v>
      </c>
      <c r="K166" t="s">
        <v>174</v>
      </c>
      <c r="L166" s="4">
        <v>0.10824244591453601</v>
      </c>
      <c r="M166" s="4">
        <v>0.15910960128732343</v>
      </c>
      <c r="N166" s="4">
        <f t="shared" si="27"/>
        <v>0.26735204720185946</v>
      </c>
      <c r="P166" t="s">
        <v>198</v>
      </c>
      <c r="Q166" t="s">
        <v>177</v>
      </c>
      <c r="R166" s="4">
        <v>0.1104284359407859</v>
      </c>
      <c r="S166" s="4">
        <v>0.19164846936673399</v>
      </c>
      <c r="T166" s="9">
        <v>0.95896999999999999</v>
      </c>
      <c r="W166">
        <f t="shared" si="31"/>
        <v>105</v>
      </c>
      <c r="X166" t="s">
        <v>201</v>
      </c>
      <c r="Y166" t="s">
        <v>174</v>
      </c>
      <c r="Z166" s="4">
        <v>0.17446912558541949</v>
      </c>
      <c r="AA166" s="4">
        <v>9.8877123027441768E-2</v>
      </c>
      <c r="AB166" s="4">
        <f t="shared" si="35"/>
        <v>0.27334624861286128</v>
      </c>
      <c r="AC166">
        <v>0.99760000000000004</v>
      </c>
      <c r="AE166">
        <f t="shared" si="32"/>
        <v>105</v>
      </c>
      <c r="AF166" t="s">
        <v>201</v>
      </c>
      <c r="AG166" t="s">
        <v>174</v>
      </c>
      <c r="AH166" s="4">
        <v>0.15728589308063648</v>
      </c>
      <c r="AI166" s="4">
        <v>0.17917039156087963</v>
      </c>
      <c r="AJ166" s="4">
        <f t="shared" si="28"/>
        <v>0.33645628464151611</v>
      </c>
      <c r="AL166">
        <f t="shared" si="33"/>
        <v>105</v>
      </c>
      <c r="AM166" t="s">
        <v>199</v>
      </c>
      <c r="AN166" t="s">
        <v>176</v>
      </c>
      <c r="AO166" s="4">
        <v>0.21700808755871964</v>
      </c>
      <c r="AP166" s="4">
        <v>0.29200110711320232</v>
      </c>
      <c r="AQ166">
        <v>0.95904</v>
      </c>
    </row>
    <row r="167" spans="1:43">
      <c r="A167">
        <f t="shared" si="29"/>
        <v>106</v>
      </c>
      <c r="B167" t="s">
        <v>201</v>
      </c>
      <c r="C167" t="s">
        <v>176</v>
      </c>
      <c r="D167" s="4">
        <v>0.14815479126496575</v>
      </c>
      <c r="E167" s="4">
        <v>0.16653961705753112</v>
      </c>
      <c r="F167" s="4">
        <f t="shared" si="34"/>
        <v>0.31469440832249684</v>
      </c>
      <c r="G167">
        <v>0.98523000000000005</v>
      </c>
      <c r="I167">
        <f t="shared" si="30"/>
        <v>106</v>
      </c>
      <c r="J167" t="s">
        <v>201</v>
      </c>
      <c r="K167" t="s">
        <v>176</v>
      </c>
      <c r="L167" s="4">
        <v>0.11323228614884343</v>
      </c>
      <c r="M167" s="4">
        <v>0.28326427859652809</v>
      </c>
      <c r="N167" s="4">
        <f t="shared" si="27"/>
        <v>0.39649656474537154</v>
      </c>
      <c r="P167" t="s">
        <v>206</v>
      </c>
      <c r="Q167" t="s">
        <v>176</v>
      </c>
      <c r="R167" s="4">
        <v>0.10910126138752628</v>
      </c>
      <c r="S167" s="4">
        <v>0.17492035910802195</v>
      </c>
      <c r="T167" s="9">
        <v>0.96714999999999995</v>
      </c>
      <c r="W167">
        <f t="shared" si="31"/>
        <v>106</v>
      </c>
      <c r="X167" t="s">
        <v>201</v>
      </c>
      <c r="Y167" t="s">
        <v>176</v>
      </c>
      <c r="Z167" s="4">
        <v>0.14057665575534739</v>
      </c>
      <c r="AA167" s="4">
        <v>7.2149230976189527E-2</v>
      </c>
      <c r="AB167" s="4">
        <f t="shared" si="35"/>
        <v>0.21272588673153692</v>
      </c>
      <c r="AC167">
        <v>0.94567999999999997</v>
      </c>
      <c r="AE167">
        <f t="shared" si="32"/>
        <v>106</v>
      </c>
      <c r="AF167" t="s">
        <v>201</v>
      </c>
      <c r="AG167" t="s">
        <v>176</v>
      </c>
      <c r="AH167" s="4">
        <v>0.14239261551371471</v>
      </c>
      <c r="AI167" s="4">
        <v>0.16599360151046316</v>
      </c>
      <c r="AJ167" s="4">
        <f t="shared" si="28"/>
        <v>0.3083862170241779</v>
      </c>
      <c r="AL167">
        <f t="shared" si="33"/>
        <v>106</v>
      </c>
      <c r="AM167" t="s">
        <v>181</v>
      </c>
      <c r="AN167" t="s">
        <v>173</v>
      </c>
      <c r="AO167" s="4">
        <v>0.21626411131530582</v>
      </c>
      <c r="AP167" s="4">
        <v>0.31247655956994624</v>
      </c>
      <c r="AQ167">
        <v>0.97082999999999997</v>
      </c>
    </row>
    <row r="168" spans="1:43">
      <c r="A168">
        <f t="shared" si="29"/>
        <v>107</v>
      </c>
      <c r="B168" t="s">
        <v>216</v>
      </c>
      <c r="C168" t="s">
        <v>175</v>
      </c>
      <c r="D168" s="4">
        <v>0.31196254538505624</v>
      </c>
      <c r="E168" s="4">
        <v>0.1111695012421173</v>
      </c>
      <c r="F168" s="4">
        <f t="shared" si="34"/>
        <v>0.42313204662717352</v>
      </c>
      <c r="G168">
        <v>0.98611000000000004</v>
      </c>
      <c r="I168">
        <f t="shared" si="30"/>
        <v>107</v>
      </c>
      <c r="J168" t="s">
        <v>216</v>
      </c>
      <c r="K168" t="s">
        <v>175</v>
      </c>
      <c r="L168" s="4">
        <v>0.38937012084269063</v>
      </c>
      <c r="M168" s="4">
        <v>0.1597155384450861</v>
      </c>
      <c r="N168" s="4">
        <f t="shared" si="27"/>
        <v>0.54908565928777675</v>
      </c>
      <c r="P168" t="s">
        <v>192</v>
      </c>
      <c r="Q168" t="s">
        <v>176</v>
      </c>
      <c r="R168" s="4">
        <v>9.8790167218925792E-2</v>
      </c>
      <c r="S168" s="4">
        <v>0.18326848249027228</v>
      </c>
      <c r="T168" s="9">
        <v>0.96499000000000001</v>
      </c>
      <c r="W168">
        <f t="shared" si="31"/>
        <v>107</v>
      </c>
      <c r="X168" t="s">
        <v>216</v>
      </c>
      <c r="Y168" t="s">
        <v>175</v>
      </c>
      <c r="Z168" s="4">
        <v>0.15946875597171797</v>
      </c>
      <c r="AA168" s="4">
        <v>0.12015096502961972</v>
      </c>
      <c r="AB168" s="4">
        <f t="shared" si="35"/>
        <v>0.2796197210013377</v>
      </c>
      <c r="AC168">
        <v>0.93476999999999999</v>
      </c>
      <c r="AE168">
        <f t="shared" si="32"/>
        <v>107</v>
      </c>
      <c r="AF168" t="s">
        <v>216</v>
      </c>
      <c r="AG168" t="s">
        <v>175</v>
      </c>
      <c r="AH168" s="4">
        <v>0.14827291198802273</v>
      </c>
      <c r="AI168" s="4">
        <v>0.18570206395037966</v>
      </c>
      <c r="AJ168" s="4">
        <f t="shared" si="28"/>
        <v>0.33397497593840242</v>
      </c>
      <c r="AL168">
        <f t="shared" si="33"/>
        <v>107</v>
      </c>
      <c r="AM168" t="s">
        <v>201</v>
      </c>
      <c r="AN168" t="s">
        <v>176</v>
      </c>
      <c r="AO168" s="4">
        <v>0.21272588673153692</v>
      </c>
      <c r="AP168" s="4">
        <v>0.3083862170241779</v>
      </c>
      <c r="AQ168">
        <v>0.94567999999999997</v>
      </c>
    </row>
    <row r="169" spans="1:43">
      <c r="A169">
        <f t="shared" si="29"/>
        <v>108</v>
      </c>
      <c r="B169" t="s">
        <v>203</v>
      </c>
      <c r="C169" t="s">
        <v>176</v>
      </c>
      <c r="D169" s="4">
        <v>7.0119124045937745E-2</v>
      </c>
      <c r="E169" s="4">
        <v>4.1800413724231378E-2</v>
      </c>
      <c r="F169" s="4">
        <f t="shared" si="34"/>
        <v>0.11191953777016912</v>
      </c>
      <c r="G169">
        <v>0.96979000000000004</v>
      </c>
      <c r="I169">
        <f t="shared" si="30"/>
        <v>108</v>
      </c>
      <c r="J169" t="s">
        <v>203</v>
      </c>
      <c r="K169" t="s">
        <v>176</v>
      </c>
      <c r="L169" s="4">
        <v>5.2273998880984739E-2</v>
      </c>
      <c r="M169" s="4">
        <v>0.12165294540804085</v>
      </c>
      <c r="N169" s="4">
        <f t="shared" si="27"/>
        <v>0.17392694428902558</v>
      </c>
      <c r="P169" t="s">
        <v>212</v>
      </c>
      <c r="Q169" t="s">
        <v>176</v>
      </c>
      <c r="R169" s="4">
        <v>9.5604299571790577E-2</v>
      </c>
      <c r="S169" s="4">
        <v>0.15472281631874363</v>
      </c>
      <c r="T169" s="9">
        <v>0.97504999999999997</v>
      </c>
      <c r="W169">
        <f t="shared" si="31"/>
        <v>108</v>
      </c>
      <c r="X169" t="s">
        <v>203</v>
      </c>
      <c r="Y169" t="s">
        <v>176</v>
      </c>
      <c r="Z169" s="4">
        <v>0.15685854911191952</v>
      </c>
      <c r="AA169" s="4">
        <v>0.11256152364647974</v>
      </c>
      <c r="AB169" s="4">
        <f t="shared" si="35"/>
        <v>0.26942007275839924</v>
      </c>
      <c r="AC169">
        <v>0.97780999999999996</v>
      </c>
      <c r="AE169">
        <f t="shared" si="32"/>
        <v>108</v>
      </c>
      <c r="AF169" t="s">
        <v>203</v>
      </c>
      <c r="AG169" t="s">
        <v>176</v>
      </c>
      <c r="AH169" s="4">
        <v>0.15906002717608508</v>
      </c>
      <c r="AI169" s="4">
        <v>0.18223962912636874</v>
      </c>
      <c r="AJ169" s="4">
        <f t="shared" si="28"/>
        <v>0.34129965630245385</v>
      </c>
      <c r="AL169">
        <f t="shared" si="33"/>
        <v>108</v>
      </c>
      <c r="AM169" t="s">
        <v>206</v>
      </c>
      <c r="AN169" t="s">
        <v>177</v>
      </c>
      <c r="AO169" s="4">
        <v>0.21136478092999833</v>
      </c>
      <c r="AP169" s="4">
        <v>0.30405439520675903</v>
      </c>
      <c r="AQ169">
        <v>0.93789</v>
      </c>
    </row>
    <row r="170" spans="1:43">
      <c r="A170">
        <f t="shared" si="29"/>
        <v>109</v>
      </c>
      <c r="B170" t="s">
        <v>203</v>
      </c>
      <c r="C170" t="s">
        <v>178</v>
      </c>
      <c r="D170" s="4">
        <v>0.12290614198351502</v>
      </c>
      <c r="E170" s="4">
        <v>8.289018877957989E-2</v>
      </c>
      <c r="F170" s="4">
        <f t="shared" si="34"/>
        <v>0.20579633076309489</v>
      </c>
      <c r="G170">
        <v>0.98072000000000004</v>
      </c>
      <c r="I170">
        <f t="shared" si="30"/>
        <v>109</v>
      </c>
      <c r="J170" t="s">
        <v>203</v>
      </c>
      <c r="K170" t="s">
        <v>178</v>
      </c>
      <c r="L170" s="4">
        <v>6.981059636549794E-2</v>
      </c>
      <c r="M170" s="4">
        <v>0.14026106987458406</v>
      </c>
      <c r="N170" s="4">
        <f t="shared" si="27"/>
        <v>0.210071666240082</v>
      </c>
      <c r="P170" t="s">
        <v>189</v>
      </c>
      <c r="Q170" t="s">
        <v>176</v>
      </c>
      <c r="R170" s="4">
        <v>8.3940605994192216E-2</v>
      </c>
      <c r="S170" s="4">
        <v>0.16096763648251067</v>
      </c>
      <c r="T170" s="9">
        <v>0.93379999999999996</v>
      </c>
      <c r="W170">
        <f t="shared" si="31"/>
        <v>109</v>
      </c>
      <c r="X170" t="s">
        <v>203</v>
      </c>
      <c r="Y170" t="s">
        <v>178</v>
      </c>
      <c r="Z170" s="4">
        <v>0.19050784365860146</v>
      </c>
      <c r="AA170" s="4">
        <v>0.14437649561286894</v>
      </c>
      <c r="AB170" s="4">
        <f t="shared" si="35"/>
        <v>0.33488433927147043</v>
      </c>
      <c r="AC170">
        <v>0.99256</v>
      </c>
      <c r="AE170">
        <f t="shared" si="32"/>
        <v>109</v>
      </c>
      <c r="AF170" t="s">
        <v>203</v>
      </c>
      <c r="AG170" t="s">
        <v>178</v>
      </c>
      <c r="AH170" s="4">
        <v>0.16054517532633741</v>
      </c>
      <c r="AI170" s="4">
        <v>0.19497056565139489</v>
      </c>
      <c r="AJ170" s="4">
        <f t="shared" si="28"/>
        <v>0.35551574097773231</v>
      </c>
      <c r="AL170">
        <f t="shared" si="33"/>
        <v>109</v>
      </c>
      <c r="AM170" t="s">
        <v>210</v>
      </c>
      <c r="AN170" t="s">
        <v>176</v>
      </c>
      <c r="AO170" s="4">
        <v>0.20996180610055978</v>
      </c>
      <c r="AP170" s="4">
        <v>0.2757829055804098</v>
      </c>
      <c r="AQ170">
        <v>0.96235999999999999</v>
      </c>
    </row>
    <row r="171" spans="1:43">
      <c r="A171">
        <f t="shared" si="29"/>
        <v>110</v>
      </c>
      <c r="B171" t="s">
        <v>208</v>
      </c>
      <c r="C171" t="s">
        <v>177</v>
      </c>
      <c r="D171" s="4">
        <v>0.1586632186194549</v>
      </c>
      <c r="E171" s="4">
        <v>-1.432265764869652E-3</v>
      </c>
      <c r="F171" s="4">
        <f t="shared" si="34"/>
        <v>0.15723095285458524</v>
      </c>
      <c r="G171">
        <v>0.96667999999999998</v>
      </c>
      <c r="I171">
        <f t="shared" si="30"/>
        <v>110</v>
      </c>
      <c r="J171" t="s">
        <v>208</v>
      </c>
      <c r="K171" t="s">
        <v>177</v>
      </c>
      <c r="L171" s="4">
        <v>0.1632059114927345</v>
      </c>
      <c r="M171" s="4">
        <v>0.1030795904887714</v>
      </c>
      <c r="N171" s="4">
        <f t="shared" si="27"/>
        <v>0.26628550198150591</v>
      </c>
      <c r="P171" t="s">
        <v>190</v>
      </c>
      <c r="Q171" t="s">
        <v>176</v>
      </c>
      <c r="R171" s="4">
        <v>7.5665163970653301E-2</v>
      </c>
      <c r="S171" s="4">
        <v>0.13336953302399054</v>
      </c>
      <c r="T171" s="9">
        <v>0.96438000000000001</v>
      </c>
      <c r="W171">
        <f t="shared" si="31"/>
        <v>110</v>
      </c>
      <c r="X171" t="s">
        <v>208</v>
      </c>
      <c r="Y171" t="s">
        <v>177</v>
      </c>
      <c r="Z171" s="4">
        <v>0.15398846230356072</v>
      </c>
      <c r="AA171" s="4">
        <v>6.4989059080962808E-2</v>
      </c>
      <c r="AB171" s="4">
        <f t="shared" si="35"/>
        <v>0.21897752138452353</v>
      </c>
      <c r="AC171">
        <v>0.94567999999999997</v>
      </c>
      <c r="AE171">
        <f t="shared" si="32"/>
        <v>110</v>
      </c>
      <c r="AF171" t="s">
        <v>208</v>
      </c>
      <c r="AG171" t="s">
        <v>177</v>
      </c>
      <c r="AH171" s="4">
        <v>0.13329755614266847</v>
      </c>
      <c r="AI171" s="4">
        <v>0.16417602377807133</v>
      </c>
      <c r="AJ171" s="4">
        <f t="shared" si="28"/>
        <v>0.29747357992073981</v>
      </c>
      <c r="AL171">
        <f t="shared" si="33"/>
        <v>110</v>
      </c>
      <c r="AM171" t="s">
        <v>184</v>
      </c>
      <c r="AN171" t="s">
        <v>176</v>
      </c>
      <c r="AO171" s="4">
        <v>0.20979807022779262</v>
      </c>
      <c r="AP171" s="4">
        <v>0.31612490718587588</v>
      </c>
      <c r="AQ171">
        <v>0.95782</v>
      </c>
    </row>
    <row r="172" spans="1:43">
      <c r="A172">
        <f t="shared" si="29"/>
        <v>111</v>
      </c>
      <c r="B172" t="s">
        <v>208</v>
      </c>
      <c r="C172" t="s">
        <v>180</v>
      </c>
      <c r="D172" s="4">
        <v>0.12564635958395254</v>
      </c>
      <c r="E172" s="4">
        <v>5.5096582466567651E-2</v>
      </c>
      <c r="F172" s="4">
        <f t="shared" si="34"/>
        <v>0.18074294205052019</v>
      </c>
      <c r="G172">
        <v>0.99416000000000004</v>
      </c>
      <c r="I172">
        <f t="shared" si="30"/>
        <v>111</v>
      </c>
      <c r="J172" t="s">
        <v>208</v>
      </c>
      <c r="K172" t="s">
        <v>180</v>
      </c>
      <c r="L172" s="4">
        <v>0.11517929673900433</v>
      </c>
      <c r="M172" s="4">
        <v>9.2259487060461748E-2</v>
      </c>
      <c r="N172" s="4">
        <f t="shared" si="27"/>
        <v>0.20743878379946606</v>
      </c>
      <c r="P172" t="s">
        <v>210</v>
      </c>
      <c r="Q172" t="s">
        <v>176</v>
      </c>
      <c r="R172" s="4">
        <v>3.5473238110186864E-2</v>
      </c>
      <c r="S172" s="4">
        <v>0.11084294796326816</v>
      </c>
      <c r="T172" s="9">
        <v>0.96269000000000005</v>
      </c>
      <c r="W172">
        <f t="shared" si="31"/>
        <v>111</v>
      </c>
      <c r="X172" t="s">
        <v>208</v>
      </c>
      <c r="Y172" t="s">
        <v>180</v>
      </c>
      <c r="Z172" s="4">
        <v>0.20523031203566131</v>
      </c>
      <c r="AA172" s="4">
        <v>0.17396731054977707</v>
      </c>
      <c r="AB172" s="4">
        <f t="shared" si="35"/>
        <v>0.37919762258543838</v>
      </c>
      <c r="AC172">
        <v>0.99946000000000002</v>
      </c>
      <c r="AE172">
        <f t="shared" si="32"/>
        <v>111</v>
      </c>
      <c r="AF172" t="s">
        <v>208</v>
      </c>
      <c r="AG172" t="s">
        <v>180</v>
      </c>
      <c r="AH172" s="4">
        <v>0.18898688638737376</v>
      </c>
      <c r="AI172" s="4">
        <v>0.20564001392596024</v>
      </c>
      <c r="AJ172" s="4">
        <f t="shared" si="28"/>
        <v>0.39462690031333403</v>
      </c>
      <c r="AL172">
        <f t="shared" si="33"/>
        <v>111</v>
      </c>
      <c r="AM172" t="s">
        <v>210</v>
      </c>
      <c r="AN172" t="s">
        <v>177</v>
      </c>
      <c r="AO172" s="4">
        <v>0.20966707064946177</v>
      </c>
      <c r="AP172" s="4">
        <v>0.27895283683995703</v>
      </c>
      <c r="AQ172">
        <v>0.94079999999999997</v>
      </c>
    </row>
    <row r="173" spans="1:43">
      <c r="A173">
        <f t="shared" si="29"/>
        <v>112</v>
      </c>
      <c r="B173" t="s">
        <v>208</v>
      </c>
      <c r="C173" t="s">
        <v>175</v>
      </c>
      <c r="D173" s="4">
        <v>0.14690241038745772</v>
      </c>
      <c r="E173" s="4">
        <v>3.1079494440223701E-3</v>
      </c>
      <c r="F173" s="4">
        <f t="shared" si="34"/>
        <v>0.15001035983148009</v>
      </c>
      <c r="G173">
        <v>0.97801000000000005</v>
      </c>
      <c r="I173">
        <f t="shared" si="30"/>
        <v>112</v>
      </c>
      <c r="J173" t="s">
        <v>208</v>
      </c>
      <c r="K173" t="s">
        <v>175</v>
      </c>
      <c r="L173" s="4">
        <v>0.13157894736842091</v>
      </c>
      <c r="M173" s="4">
        <v>0.10239361702127664</v>
      </c>
      <c r="N173" s="4">
        <f t="shared" si="27"/>
        <v>0.23397256438969755</v>
      </c>
      <c r="P173" t="s">
        <v>197</v>
      </c>
      <c r="Q173" t="s">
        <v>176</v>
      </c>
      <c r="R173" s="4">
        <v>2.2175168431183834E-2</v>
      </c>
      <c r="S173" s="4">
        <v>7.0543582584416731E-2</v>
      </c>
      <c r="T173" s="9">
        <v>0.90739999999999998</v>
      </c>
      <c r="W173">
        <f t="shared" si="31"/>
        <v>112</v>
      </c>
      <c r="X173" t="s">
        <v>208</v>
      </c>
      <c r="Y173" t="s">
        <v>175</v>
      </c>
      <c r="Z173" s="4">
        <v>0.16990123627322332</v>
      </c>
      <c r="AA173" s="4">
        <v>0.10276952828233991</v>
      </c>
      <c r="AB173" s="4">
        <f t="shared" si="35"/>
        <v>0.27267076455556322</v>
      </c>
      <c r="AC173">
        <v>0.96697</v>
      </c>
      <c r="AE173">
        <f t="shared" si="32"/>
        <v>112</v>
      </c>
      <c r="AF173" t="s">
        <v>208</v>
      </c>
      <c r="AG173" t="s">
        <v>175</v>
      </c>
      <c r="AH173" s="4">
        <v>0.14256718924971995</v>
      </c>
      <c r="AI173" s="4">
        <v>0.17826147816349389</v>
      </c>
      <c r="AJ173" s="4">
        <f t="shared" si="28"/>
        <v>0.32082866741321381</v>
      </c>
      <c r="AL173">
        <f t="shared" si="33"/>
        <v>112</v>
      </c>
      <c r="AM173" t="s">
        <v>201</v>
      </c>
      <c r="AN173" t="s">
        <v>173</v>
      </c>
      <c r="AO173" s="4">
        <v>0.17391711981998881</v>
      </c>
      <c r="AP173" s="4">
        <v>0.25692135251260961</v>
      </c>
      <c r="AQ173">
        <v>0.91969000000000001</v>
      </c>
    </row>
  </sheetData>
  <sortState ref="P62:T173">
    <sortCondition descending="1" ref="R62:R173"/>
  </sortState>
  <conditionalFormatting sqref="A59:DI59 B61">
    <cfRule type="colorScale" priority="3">
      <colorScale>
        <cfvo type="min"/>
        <cfvo type="percentile" val="50"/>
        <cfvo type="max"/>
        <color rgb="FFF8696B"/>
        <color rgb="FFFFEB84"/>
        <color rgb="FF63BE7B"/>
      </colorScale>
    </cfRule>
  </conditionalFormatting>
  <conditionalFormatting sqref="B8:DI9">
    <cfRule type="colorScale" priority="2">
      <colorScale>
        <cfvo type="min"/>
        <cfvo type="percentile" val="50"/>
        <cfvo type="max"/>
        <color rgb="FF63BE7B"/>
        <color rgb="FFFFEB84"/>
        <color rgb="FFF8696B"/>
      </colorScale>
    </cfRule>
  </conditionalFormatting>
  <conditionalFormatting sqref="B19:DI20">
    <cfRule type="colorScale" priority="1">
      <colorScale>
        <cfvo type="min"/>
        <cfvo type="percentile" val="50"/>
        <cfvo type="max"/>
        <color rgb="FF63BE7B"/>
        <color rgb="FFFFEB84"/>
        <color rgb="FFF8696B"/>
      </colorScale>
    </cfRule>
  </conditionalFormatting>
  <conditionalFormatting sqref="B59:DI59">
    <cfRule type="colorScale" priority="10">
      <colorScale>
        <cfvo type="min"/>
        <cfvo type="percentile" val="50"/>
        <cfvo type="max"/>
        <color rgb="FF63BE7B"/>
        <color rgb="FFFFEB84"/>
        <color rgb="FFF8696B"/>
      </colorScale>
    </cfRule>
  </conditionalFormatting>
  <conditionalFormatting sqref="DB59">
    <cfRule type="colorScale" priority="11">
      <colorScale>
        <cfvo type="min"/>
        <cfvo type="percentile" val="50"/>
        <cfvo type="max"/>
        <color rgb="FFF8696B"/>
        <color rgb="FFFFEB84"/>
        <color rgb="FF63BE7B"/>
      </colorScale>
    </cfRule>
  </conditionalFormatting>
  <pageMargins left="0.7" right="0.7" top="0.75" bottom="0.75" header="0.3" footer="0.3"/>
  <pageSetup orientation="portrait" horizontalDpi="4294967293" verticalDpi="0"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17"/>
  <sheetViews>
    <sheetView workbookViewId="0">
      <pane ySplit="5" topLeftCell="A6" activePane="bottomLeft" state="frozen"/>
      <selection pane="bottomLeft" activeCell="I17" sqref="I17"/>
    </sheetView>
  </sheetViews>
  <sheetFormatPr defaultColWidth="10.140625" defaultRowHeight="12"/>
  <cols>
    <col min="1" max="1" width="11.140625" style="10" bestFit="1" customWidth="1"/>
    <col min="2" max="2" width="18.85546875" style="10" bestFit="1" customWidth="1"/>
    <col min="3" max="3" width="8" style="13" customWidth="1"/>
    <col min="4" max="5" width="9.28515625" style="13" customWidth="1"/>
    <col min="6" max="6" width="6.42578125" style="13" customWidth="1"/>
    <col min="7" max="8" width="6.42578125" style="30" customWidth="1"/>
    <col min="9" max="9" width="6.42578125" style="16" customWidth="1"/>
    <col min="10" max="10" width="8" style="13" customWidth="1"/>
    <col min="11" max="12" width="9.28515625" style="13" customWidth="1"/>
    <col min="13" max="13" width="6.42578125" style="13" customWidth="1"/>
    <col min="14" max="15" width="6.42578125" style="30" customWidth="1"/>
    <col min="16" max="16" width="6.42578125" style="16" customWidth="1"/>
    <col min="17" max="16384" width="10.140625" style="13"/>
  </cols>
  <sheetData>
    <row r="2" spans="1:16">
      <c r="C2" s="11" t="s">
        <v>295</v>
      </c>
      <c r="D2" s="12"/>
      <c r="E2" s="12"/>
      <c r="F2" s="12"/>
      <c r="G2" s="11" t="s">
        <v>296</v>
      </c>
      <c r="H2" s="12"/>
      <c r="I2" s="12"/>
      <c r="J2" s="11" t="s">
        <v>297</v>
      </c>
      <c r="K2" s="12"/>
      <c r="L2" s="12"/>
      <c r="M2" s="12"/>
      <c r="N2" s="11" t="s">
        <v>298</v>
      </c>
      <c r="O2" s="12"/>
      <c r="P2" s="12"/>
    </row>
    <row r="3" spans="1:16">
      <c r="C3" s="14">
        <v>0.05</v>
      </c>
      <c r="D3" s="14">
        <v>0.15</v>
      </c>
      <c r="E3" s="14">
        <v>0.85</v>
      </c>
      <c r="F3" s="14">
        <v>0.95</v>
      </c>
      <c r="G3" s="15"/>
      <c r="H3" s="15"/>
      <c r="N3" s="15"/>
      <c r="O3" s="15"/>
    </row>
    <row r="4" spans="1:16" ht="24" customHeight="1">
      <c r="C4" s="17" t="s">
        <v>299</v>
      </c>
      <c r="D4" s="17" t="s">
        <v>300</v>
      </c>
      <c r="E4" s="17" t="s">
        <v>301</v>
      </c>
      <c r="F4" s="17" t="s">
        <v>302</v>
      </c>
      <c r="G4" s="18"/>
      <c r="H4" s="18"/>
      <c r="I4" s="19"/>
      <c r="J4" s="17" t="s">
        <v>303</v>
      </c>
      <c r="K4" s="17" t="s">
        <v>300</v>
      </c>
      <c r="L4" s="17" t="s">
        <v>301</v>
      </c>
      <c r="M4" s="17" t="s">
        <v>304</v>
      </c>
      <c r="N4" s="18"/>
      <c r="O4" s="18"/>
      <c r="P4" s="19"/>
    </row>
    <row r="5" spans="1:16" s="24" customFormat="1" ht="24">
      <c r="A5" s="20" t="s">
        <v>221</v>
      </c>
      <c r="B5" s="20"/>
      <c r="C5" s="21">
        <v>0.05</v>
      </c>
      <c r="D5" s="21">
        <v>0.15</v>
      </c>
      <c r="E5" s="21">
        <v>0.85</v>
      </c>
      <c r="F5" s="21">
        <v>0.95</v>
      </c>
      <c r="G5" s="22" t="s">
        <v>305</v>
      </c>
      <c r="H5" s="22" t="s">
        <v>306</v>
      </c>
      <c r="I5" s="23" t="s">
        <v>307</v>
      </c>
      <c r="J5" s="21">
        <v>0.05</v>
      </c>
      <c r="K5" s="21">
        <v>0.15</v>
      </c>
      <c r="L5" s="21">
        <v>0.85</v>
      </c>
      <c r="M5" s="21">
        <v>0.95</v>
      </c>
      <c r="N5" s="22" t="s">
        <v>305</v>
      </c>
      <c r="O5" s="22" t="s">
        <v>306</v>
      </c>
      <c r="P5" s="23" t="s">
        <v>307</v>
      </c>
    </row>
    <row r="6" spans="1:16">
      <c r="A6" s="10" t="s">
        <v>308</v>
      </c>
      <c r="B6" s="10" t="s">
        <v>309</v>
      </c>
      <c r="C6" s="13">
        <v>109</v>
      </c>
      <c r="D6" s="13">
        <v>118</v>
      </c>
      <c r="E6" s="13">
        <v>140</v>
      </c>
      <c r="F6" s="13">
        <v>149</v>
      </c>
      <c r="G6" s="16">
        <v>104.5</v>
      </c>
      <c r="H6" s="16">
        <v>129</v>
      </c>
      <c r="I6" s="16">
        <v>153.50000000000003</v>
      </c>
      <c r="J6" s="13">
        <v>271</v>
      </c>
      <c r="K6" s="13">
        <v>281</v>
      </c>
      <c r="L6" s="13">
        <v>317</v>
      </c>
      <c r="M6" s="13">
        <v>326</v>
      </c>
      <c r="N6" s="16">
        <v>266</v>
      </c>
      <c r="O6" s="16">
        <v>299</v>
      </c>
      <c r="P6" s="16">
        <v>330.5</v>
      </c>
    </row>
    <row r="7" spans="1:16">
      <c r="A7" s="10" t="s">
        <v>310</v>
      </c>
      <c r="B7" s="10" t="s">
        <v>309</v>
      </c>
      <c r="C7" s="13">
        <v>73</v>
      </c>
      <c r="D7" s="13">
        <v>81</v>
      </c>
      <c r="E7" s="13">
        <v>111</v>
      </c>
      <c r="F7" s="13">
        <v>124</v>
      </c>
      <c r="G7" s="16">
        <v>69</v>
      </c>
      <c r="H7" s="16">
        <v>96</v>
      </c>
      <c r="I7" s="16">
        <v>130.50000000000003</v>
      </c>
      <c r="J7" s="13">
        <v>218</v>
      </c>
      <c r="K7" s="13">
        <v>228</v>
      </c>
      <c r="L7" s="13">
        <v>265</v>
      </c>
      <c r="M7" s="13">
        <v>280</v>
      </c>
      <c r="N7" s="16">
        <v>212.99999999999997</v>
      </c>
      <c r="O7" s="16">
        <v>246.5</v>
      </c>
      <c r="P7" s="16">
        <v>287.5</v>
      </c>
    </row>
    <row r="8" spans="1:16">
      <c r="A8" s="10" t="s">
        <v>311</v>
      </c>
      <c r="B8" s="10" t="s">
        <v>309</v>
      </c>
      <c r="C8" s="13">
        <v>109</v>
      </c>
      <c r="D8" s="13">
        <v>115</v>
      </c>
      <c r="E8" s="13">
        <v>138</v>
      </c>
      <c r="F8" s="13">
        <v>146</v>
      </c>
      <c r="G8" s="16">
        <v>106</v>
      </c>
      <c r="H8" s="16">
        <v>126.5</v>
      </c>
      <c r="I8" s="16">
        <v>150.00000000000003</v>
      </c>
      <c r="J8" s="13">
        <v>264</v>
      </c>
      <c r="K8" s="13">
        <v>278</v>
      </c>
      <c r="L8" s="13">
        <v>313</v>
      </c>
      <c r="M8" s="13">
        <v>325</v>
      </c>
      <c r="N8" s="16">
        <v>257</v>
      </c>
      <c r="O8" s="16">
        <v>295.5</v>
      </c>
      <c r="P8" s="16">
        <v>331</v>
      </c>
    </row>
    <row r="9" spans="1:16">
      <c r="A9" s="10" t="s">
        <v>312</v>
      </c>
      <c r="B9" s="10" t="s">
        <v>309</v>
      </c>
      <c r="C9" s="13">
        <v>104</v>
      </c>
      <c r="D9" s="13">
        <v>111</v>
      </c>
      <c r="E9" s="13">
        <v>143</v>
      </c>
      <c r="F9" s="13">
        <v>156</v>
      </c>
      <c r="G9" s="16">
        <v>100.49999999999999</v>
      </c>
      <c r="H9" s="16">
        <v>127</v>
      </c>
      <c r="I9" s="16">
        <v>162.50000000000003</v>
      </c>
      <c r="J9" s="13">
        <v>257</v>
      </c>
      <c r="K9" s="13">
        <v>266</v>
      </c>
      <c r="L9" s="13">
        <v>309</v>
      </c>
      <c r="M9" s="13">
        <v>324</v>
      </c>
      <c r="N9" s="16">
        <v>252.49999999999997</v>
      </c>
      <c r="O9" s="16">
        <v>287.5</v>
      </c>
      <c r="P9" s="16">
        <v>331.50000000000006</v>
      </c>
    </row>
    <row r="10" spans="1:16">
      <c r="A10" s="10" t="s">
        <v>313</v>
      </c>
      <c r="B10" s="10" t="s">
        <v>309</v>
      </c>
      <c r="C10" s="13">
        <v>110</v>
      </c>
      <c r="D10" s="13">
        <v>121</v>
      </c>
      <c r="E10" s="13">
        <v>152</v>
      </c>
      <c r="F10" s="13">
        <v>161</v>
      </c>
      <c r="G10" s="16">
        <v>104.50000000000001</v>
      </c>
      <c r="H10" s="16">
        <v>136.5</v>
      </c>
      <c r="I10" s="16">
        <v>165.50000000000003</v>
      </c>
      <c r="J10" s="13">
        <v>258</v>
      </c>
      <c r="K10" s="13">
        <v>274</v>
      </c>
      <c r="L10" s="13">
        <v>314</v>
      </c>
      <c r="M10" s="13">
        <v>329</v>
      </c>
      <c r="N10" s="16">
        <v>249.99999999999997</v>
      </c>
      <c r="O10" s="16">
        <v>294</v>
      </c>
      <c r="P10" s="16">
        <v>336.5</v>
      </c>
    </row>
    <row r="11" spans="1:16">
      <c r="A11" s="10" t="s">
        <v>314</v>
      </c>
      <c r="B11" s="10" t="s">
        <v>309</v>
      </c>
      <c r="C11" s="13">
        <v>95</v>
      </c>
      <c r="D11" s="13">
        <v>105</v>
      </c>
      <c r="E11" s="13">
        <v>135</v>
      </c>
      <c r="F11" s="13">
        <v>145</v>
      </c>
      <c r="G11" s="16">
        <v>90</v>
      </c>
      <c r="H11" s="16">
        <v>120</v>
      </c>
      <c r="I11" s="16">
        <v>150</v>
      </c>
      <c r="J11" s="13">
        <v>244</v>
      </c>
      <c r="K11" s="13">
        <v>253</v>
      </c>
      <c r="L11" s="13">
        <v>298</v>
      </c>
      <c r="M11" s="13">
        <v>314</v>
      </c>
      <c r="N11" s="16">
        <v>239.49999999999997</v>
      </c>
      <c r="O11" s="16">
        <v>275.5</v>
      </c>
      <c r="P11" s="16">
        <v>322.00000000000006</v>
      </c>
    </row>
    <row r="12" spans="1:16">
      <c r="A12" s="10" t="s">
        <v>315</v>
      </c>
      <c r="B12" s="10" t="s">
        <v>309</v>
      </c>
      <c r="C12" s="13">
        <v>96</v>
      </c>
      <c r="D12" s="13">
        <v>104</v>
      </c>
      <c r="E12" s="13">
        <v>144</v>
      </c>
      <c r="F12" s="13">
        <v>159</v>
      </c>
      <c r="G12" s="16">
        <v>92</v>
      </c>
      <c r="H12" s="16">
        <v>124</v>
      </c>
      <c r="I12" s="16">
        <v>166.5</v>
      </c>
      <c r="J12" s="13">
        <v>244</v>
      </c>
      <c r="K12" s="13">
        <v>252</v>
      </c>
      <c r="L12" s="13">
        <v>297</v>
      </c>
      <c r="M12" s="13">
        <v>314</v>
      </c>
      <c r="N12" s="16">
        <v>239.99999999999997</v>
      </c>
      <c r="O12" s="16">
        <v>274.5</v>
      </c>
      <c r="P12" s="16">
        <v>322.5</v>
      </c>
    </row>
    <row r="13" spans="1:16">
      <c r="A13" s="10" t="s">
        <v>316</v>
      </c>
      <c r="B13" s="10" t="s">
        <v>309</v>
      </c>
      <c r="C13" s="13">
        <v>111</v>
      </c>
      <c r="D13" s="13">
        <v>121</v>
      </c>
      <c r="E13" s="13">
        <v>147</v>
      </c>
      <c r="F13" s="13">
        <v>157</v>
      </c>
      <c r="G13" s="16">
        <v>106</v>
      </c>
      <c r="H13" s="16">
        <v>134</v>
      </c>
      <c r="I13" s="16">
        <v>162</v>
      </c>
      <c r="J13" s="13">
        <v>248</v>
      </c>
      <c r="K13" s="13">
        <v>283</v>
      </c>
      <c r="L13" s="13">
        <v>329</v>
      </c>
      <c r="M13" s="13">
        <v>344</v>
      </c>
      <c r="N13" s="16">
        <v>230.5</v>
      </c>
      <c r="O13" s="16">
        <v>306</v>
      </c>
      <c r="P13" s="16">
        <v>351.50000000000006</v>
      </c>
    </row>
    <row r="14" spans="1:16">
      <c r="A14" s="10" t="s">
        <v>317</v>
      </c>
      <c r="B14" s="10" t="s">
        <v>309</v>
      </c>
      <c r="C14" s="13">
        <v>112</v>
      </c>
      <c r="D14" s="13">
        <v>116</v>
      </c>
      <c r="E14" s="13">
        <v>139</v>
      </c>
      <c r="F14" s="13">
        <v>149</v>
      </c>
      <c r="G14" s="16">
        <v>109.99999999999999</v>
      </c>
      <c r="H14" s="16">
        <v>127.5</v>
      </c>
      <c r="I14" s="16">
        <v>154</v>
      </c>
      <c r="J14" s="13">
        <v>270</v>
      </c>
      <c r="K14" s="13">
        <v>281</v>
      </c>
      <c r="L14" s="13">
        <v>312</v>
      </c>
      <c r="M14" s="13">
        <v>327</v>
      </c>
      <c r="N14" s="16">
        <v>264.5</v>
      </c>
      <c r="O14" s="16">
        <v>296.5</v>
      </c>
      <c r="P14" s="16">
        <v>334.50000000000006</v>
      </c>
    </row>
    <row r="15" spans="1:16">
      <c r="A15" s="10" t="s">
        <v>318</v>
      </c>
      <c r="B15" s="10" t="s">
        <v>309</v>
      </c>
      <c r="C15" s="13">
        <v>93</v>
      </c>
      <c r="D15" s="13">
        <v>101</v>
      </c>
      <c r="E15" s="13">
        <v>147</v>
      </c>
      <c r="F15" s="13">
        <v>163</v>
      </c>
      <c r="G15" s="16">
        <v>89</v>
      </c>
      <c r="H15" s="16">
        <v>124</v>
      </c>
      <c r="I15" s="16">
        <v>171.00000000000003</v>
      </c>
      <c r="J15" s="13">
        <v>241</v>
      </c>
      <c r="K15" s="13">
        <v>251</v>
      </c>
      <c r="L15" s="13">
        <v>307</v>
      </c>
      <c r="M15" s="13">
        <v>356</v>
      </c>
      <c r="N15" s="16">
        <v>235.99999999999997</v>
      </c>
      <c r="O15" s="16">
        <v>279</v>
      </c>
      <c r="P15" s="16">
        <v>380.50000000000006</v>
      </c>
    </row>
    <row r="16" spans="1:16">
      <c r="A16" s="10" t="s">
        <v>319</v>
      </c>
      <c r="B16" s="10" t="s">
        <v>309</v>
      </c>
      <c r="C16" s="13">
        <v>91</v>
      </c>
      <c r="D16" s="13">
        <v>100</v>
      </c>
      <c r="E16" s="13">
        <v>115</v>
      </c>
      <c r="F16" s="13">
        <v>135</v>
      </c>
      <c r="G16" s="16">
        <v>86.499999999999986</v>
      </c>
      <c r="H16" s="16">
        <v>107.5</v>
      </c>
      <c r="I16" s="16">
        <v>145.00000000000003</v>
      </c>
      <c r="J16" s="13">
        <v>237</v>
      </c>
      <c r="K16" s="13">
        <v>253</v>
      </c>
      <c r="L16" s="13">
        <v>283</v>
      </c>
      <c r="M16" s="13">
        <v>305</v>
      </c>
      <c r="N16" s="16">
        <v>228.99999999999997</v>
      </c>
      <c r="O16" s="16">
        <v>268</v>
      </c>
      <c r="P16" s="16">
        <v>316</v>
      </c>
    </row>
    <row r="17" spans="1:16">
      <c r="A17" s="10" t="s">
        <v>320</v>
      </c>
      <c r="B17" s="10" t="s">
        <v>309</v>
      </c>
      <c r="C17" s="13">
        <v>116</v>
      </c>
      <c r="D17" s="13">
        <v>122</v>
      </c>
      <c r="E17" s="13">
        <v>148</v>
      </c>
      <c r="F17" s="13">
        <v>155</v>
      </c>
      <c r="G17" s="16">
        <v>113</v>
      </c>
      <c r="H17" s="16">
        <v>135</v>
      </c>
      <c r="I17" s="16">
        <v>158.5</v>
      </c>
      <c r="J17" s="13">
        <v>271</v>
      </c>
      <c r="K17" s="13">
        <v>281</v>
      </c>
      <c r="L17" s="13">
        <v>323</v>
      </c>
      <c r="M17" s="13">
        <v>340</v>
      </c>
      <c r="N17" s="16">
        <v>266</v>
      </c>
      <c r="O17" s="16">
        <v>302</v>
      </c>
      <c r="P17" s="16">
        <v>348.5</v>
      </c>
    </row>
    <row r="18" spans="1:16">
      <c r="A18" s="10" t="s">
        <v>321</v>
      </c>
      <c r="B18" s="10" t="s">
        <v>309</v>
      </c>
      <c r="C18" s="13">
        <v>109</v>
      </c>
      <c r="D18" s="13">
        <v>117</v>
      </c>
      <c r="E18" s="13">
        <v>135</v>
      </c>
      <c r="F18" s="13">
        <v>141</v>
      </c>
      <c r="G18" s="16">
        <v>104.99999999999999</v>
      </c>
      <c r="H18" s="16">
        <v>126</v>
      </c>
      <c r="I18" s="16">
        <v>144</v>
      </c>
      <c r="J18" s="13">
        <v>261</v>
      </c>
      <c r="K18" s="13">
        <v>277</v>
      </c>
      <c r="L18" s="13">
        <v>314</v>
      </c>
      <c r="M18" s="13">
        <v>324</v>
      </c>
      <c r="N18" s="16">
        <v>253</v>
      </c>
      <c r="O18" s="16">
        <v>295.5</v>
      </c>
      <c r="P18" s="16">
        <v>329</v>
      </c>
    </row>
    <row r="19" spans="1:16">
      <c r="A19" s="10" t="s">
        <v>322</v>
      </c>
      <c r="B19" s="10" t="s">
        <v>309</v>
      </c>
      <c r="C19" s="13">
        <v>110</v>
      </c>
      <c r="D19" s="13">
        <v>124</v>
      </c>
      <c r="E19" s="13">
        <v>164</v>
      </c>
      <c r="F19" s="13">
        <v>171</v>
      </c>
      <c r="G19" s="16">
        <v>103.00000000000001</v>
      </c>
      <c r="H19" s="16">
        <v>144</v>
      </c>
      <c r="I19" s="16">
        <v>174.50000000000003</v>
      </c>
      <c r="J19" s="13">
        <v>280</v>
      </c>
      <c r="K19" s="13">
        <v>287</v>
      </c>
      <c r="L19" s="13">
        <v>318</v>
      </c>
      <c r="M19" s="13">
        <v>329</v>
      </c>
      <c r="N19" s="16">
        <v>276.5</v>
      </c>
      <c r="O19" s="16">
        <v>302.5</v>
      </c>
      <c r="P19" s="16">
        <v>334.5</v>
      </c>
    </row>
    <row r="20" spans="1:16">
      <c r="A20" s="10" t="s">
        <v>323</v>
      </c>
      <c r="B20" s="10" t="s">
        <v>309</v>
      </c>
      <c r="C20" s="13">
        <v>108</v>
      </c>
      <c r="D20" s="13">
        <v>114</v>
      </c>
      <c r="E20" s="13">
        <v>144</v>
      </c>
      <c r="F20" s="13">
        <v>150</v>
      </c>
      <c r="G20" s="16">
        <v>104.99999999999999</v>
      </c>
      <c r="H20" s="16">
        <v>129</v>
      </c>
      <c r="I20" s="16">
        <v>153</v>
      </c>
      <c r="J20" s="13">
        <v>270</v>
      </c>
      <c r="K20" s="13">
        <v>284</v>
      </c>
      <c r="L20" s="13">
        <v>324</v>
      </c>
      <c r="M20" s="13">
        <v>335</v>
      </c>
      <c r="N20" s="16">
        <v>263</v>
      </c>
      <c r="O20" s="16">
        <v>304</v>
      </c>
      <c r="P20" s="16">
        <v>340.5</v>
      </c>
    </row>
    <row r="21" spans="1:16">
      <c r="A21" s="10" t="s">
        <v>324</v>
      </c>
      <c r="B21" s="10" t="s">
        <v>309</v>
      </c>
      <c r="C21" s="13">
        <v>120</v>
      </c>
      <c r="D21" s="13">
        <v>130</v>
      </c>
      <c r="E21" s="13">
        <v>145</v>
      </c>
      <c r="F21" s="13">
        <v>166</v>
      </c>
      <c r="G21" s="16">
        <v>114.99999999999999</v>
      </c>
      <c r="H21" s="16">
        <v>137.5</v>
      </c>
      <c r="I21" s="16">
        <v>176.50000000000003</v>
      </c>
      <c r="J21" s="13">
        <v>268</v>
      </c>
      <c r="K21" s="13">
        <v>288</v>
      </c>
      <c r="L21" s="13">
        <v>324</v>
      </c>
      <c r="M21" s="13">
        <v>344</v>
      </c>
      <c r="N21" s="16">
        <v>257.99999999999994</v>
      </c>
      <c r="O21" s="16">
        <v>306</v>
      </c>
      <c r="P21" s="16">
        <v>354</v>
      </c>
    </row>
    <row r="22" spans="1:16">
      <c r="A22" s="10" t="s">
        <v>325</v>
      </c>
      <c r="B22" s="10" t="s">
        <v>309</v>
      </c>
      <c r="C22" s="13">
        <v>69</v>
      </c>
      <c r="D22" s="13">
        <v>79</v>
      </c>
      <c r="E22" s="13">
        <v>110</v>
      </c>
      <c r="F22" s="13">
        <v>135</v>
      </c>
      <c r="G22" s="16">
        <v>64</v>
      </c>
      <c r="H22" s="16">
        <v>94.5</v>
      </c>
      <c r="I22" s="16">
        <v>147.50000000000003</v>
      </c>
      <c r="J22" s="13">
        <v>206</v>
      </c>
      <c r="K22" s="13">
        <v>232</v>
      </c>
      <c r="L22" s="13">
        <v>268</v>
      </c>
      <c r="M22" s="13">
        <v>283</v>
      </c>
      <c r="N22" s="16">
        <v>193</v>
      </c>
      <c r="O22" s="16">
        <v>250</v>
      </c>
      <c r="P22" s="16">
        <v>290.5</v>
      </c>
    </row>
    <row r="23" spans="1:16">
      <c r="A23" s="10" t="s">
        <v>326</v>
      </c>
      <c r="B23" s="10" t="s">
        <v>309</v>
      </c>
      <c r="C23" s="13">
        <v>116</v>
      </c>
      <c r="D23" s="13">
        <v>122</v>
      </c>
      <c r="E23" s="13">
        <v>147</v>
      </c>
      <c r="F23" s="13">
        <v>161</v>
      </c>
      <c r="G23" s="16">
        <v>113</v>
      </c>
      <c r="H23" s="16">
        <v>134.5</v>
      </c>
      <c r="I23" s="16">
        <v>168</v>
      </c>
      <c r="J23" s="13">
        <v>267</v>
      </c>
      <c r="K23" s="13">
        <v>279</v>
      </c>
      <c r="L23" s="13">
        <v>320</v>
      </c>
      <c r="M23" s="13">
        <v>337</v>
      </c>
      <c r="N23" s="16">
        <v>261</v>
      </c>
      <c r="O23" s="16">
        <v>299.5</v>
      </c>
      <c r="P23" s="16">
        <v>345.50000000000006</v>
      </c>
    </row>
    <row r="24" spans="1:16">
      <c r="A24" s="10" t="s">
        <v>327</v>
      </c>
      <c r="B24" s="10" t="s">
        <v>309</v>
      </c>
      <c r="C24" s="13">
        <v>60</v>
      </c>
      <c r="D24" s="13">
        <v>67</v>
      </c>
      <c r="E24" s="13">
        <v>127</v>
      </c>
      <c r="F24" s="13">
        <v>137</v>
      </c>
      <c r="G24" s="16">
        <v>56.5</v>
      </c>
      <c r="H24" s="16">
        <v>97</v>
      </c>
      <c r="I24" s="16">
        <v>142.00000000000003</v>
      </c>
      <c r="J24" s="13">
        <v>199</v>
      </c>
      <c r="K24" s="13">
        <v>213</v>
      </c>
      <c r="L24" s="13">
        <v>284</v>
      </c>
      <c r="M24" s="13">
        <v>312</v>
      </c>
      <c r="N24" s="16">
        <v>191.99999999999997</v>
      </c>
      <c r="O24" s="16">
        <v>248.5</v>
      </c>
      <c r="P24" s="16">
        <v>326.00000000000006</v>
      </c>
    </row>
    <row r="25" spans="1:16">
      <c r="A25" s="10" t="s">
        <v>328</v>
      </c>
      <c r="B25" s="10" t="s">
        <v>309</v>
      </c>
      <c r="C25" s="13">
        <v>116</v>
      </c>
      <c r="D25" s="13">
        <v>122</v>
      </c>
      <c r="E25" s="13">
        <v>147</v>
      </c>
      <c r="F25" s="13">
        <v>155</v>
      </c>
      <c r="G25" s="16">
        <v>113</v>
      </c>
      <c r="H25" s="16">
        <v>134.5</v>
      </c>
      <c r="I25" s="16">
        <v>159</v>
      </c>
      <c r="J25" s="13">
        <v>275</v>
      </c>
      <c r="K25" s="13">
        <v>287</v>
      </c>
      <c r="L25" s="13">
        <v>321</v>
      </c>
      <c r="M25" s="13">
        <v>332</v>
      </c>
      <c r="N25" s="16">
        <v>269</v>
      </c>
      <c r="O25" s="16">
        <v>304</v>
      </c>
      <c r="P25" s="16">
        <v>337.5</v>
      </c>
    </row>
    <row r="26" spans="1:16">
      <c r="A26" s="10" t="s">
        <v>329</v>
      </c>
      <c r="B26" s="10" t="s">
        <v>172</v>
      </c>
      <c r="C26" s="13">
        <v>95</v>
      </c>
      <c r="D26" s="13">
        <v>114</v>
      </c>
      <c r="E26" s="13">
        <v>144</v>
      </c>
      <c r="F26" s="13">
        <v>157</v>
      </c>
      <c r="G26" s="16">
        <v>85.5</v>
      </c>
      <c r="H26" s="16">
        <v>129</v>
      </c>
      <c r="I26" s="16">
        <v>163.50000000000003</v>
      </c>
      <c r="J26" s="13">
        <v>248</v>
      </c>
      <c r="K26" s="13">
        <v>263</v>
      </c>
      <c r="L26" s="13">
        <v>293</v>
      </c>
      <c r="M26" s="13">
        <v>335</v>
      </c>
      <c r="N26" s="16">
        <v>240.49999999999997</v>
      </c>
      <c r="O26" s="16">
        <v>278</v>
      </c>
      <c r="P26" s="16">
        <v>356</v>
      </c>
    </row>
    <row r="27" spans="1:16">
      <c r="A27" s="10" t="s">
        <v>330</v>
      </c>
      <c r="B27" s="10" t="s">
        <v>172</v>
      </c>
      <c r="C27" s="13">
        <v>113</v>
      </c>
      <c r="D27" s="13">
        <v>120</v>
      </c>
      <c r="E27" s="13">
        <v>143</v>
      </c>
      <c r="F27" s="13">
        <v>151</v>
      </c>
      <c r="G27" s="16">
        <v>109.49999999999999</v>
      </c>
      <c r="H27" s="16">
        <v>131.5</v>
      </c>
      <c r="I27" s="16">
        <v>155.00000000000003</v>
      </c>
      <c r="J27" s="13">
        <v>263</v>
      </c>
      <c r="K27" s="13">
        <v>272</v>
      </c>
      <c r="L27" s="13">
        <v>310</v>
      </c>
      <c r="M27" s="13">
        <v>324</v>
      </c>
      <c r="N27" s="16">
        <v>258.5</v>
      </c>
      <c r="O27" s="16">
        <v>291</v>
      </c>
      <c r="P27" s="16">
        <v>331.00000000000006</v>
      </c>
    </row>
    <row r="28" spans="1:16">
      <c r="A28" s="10" t="s">
        <v>331</v>
      </c>
      <c r="B28" s="10" t="s">
        <v>172</v>
      </c>
      <c r="C28" s="13">
        <v>74</v>
      </c>
      <c r="D28" s="13">
        <v>91</v>
      </c>
      <c r="E28" s="13">
        <v>120</v>
      </c>
      <c r="F28" s="13">
        <v>135</v>
      </c>
      <c r="G28" s="16">
        <v>65.5</v>
      </c>
      <c r="H28" s="16">
        <v>105.5</v>
      </c>
      <c r="I28" s="16">
        <v>142.50000000000003</v>
      </c>
      <c r="J28" s="13">
        <v>258</v>
      </c>
      <c r="K28" s="13">
        <v>283</v>
      </c>
      <c r="L28" s="13">
        <v>314</v>
      </c>
      <c r="M28" s="13">
        <v>359</v>
      </c>
      <c r="N28" s="16">
        <v>245.50000000000003</v>
      </c>
      <c r="O28" s="16">
        <v>298.5</v>
      </c>
      <c r="P28" s="16">
        <v>381.50000000000006</v>
      </c>
    </row>
    <row r="29" spans="1:16">
      <c r="A29" s="10" t="s">
        <v>332</v>
      </c>
      <c r="B29" s="10" t="s">
        <v>172</v>
      </c>
      <c r="C29" s="13">
        <v>91</v>
      </c>
      <c r="D29" s="13">
        <v>100</v>
      </c>
      <c r="E29" s="13">
        <v>125</v>
      </c>
      <c r="F29" s="13">
        <v>135</v>
      </c>
      <c r="G29" s="16">
        <v>86.499999999999986</v>
      </c>
      <c r="H29" s="16">
        <v>112.5</v>
      </c>
      <c r="I29" s="16">
        <v>140</v>
      </c>
      <c r="J29" s="13">
        <v>278</v>
      </c>
      <c r="K29" s="13">
        <v>283</v>
      </c>
      <c r="L29" s="13">
        <v>305</v>
      </c>
      <c r="M29" s="13">
        <v>324</v>
      </c>
      <c r="N29" s="16">
        <v>275.50000000000006</v>
      </c>
      <c r="O29" s="16">
        <v>294</v>
      </c>
      <c r="P29" s="16">
        <v>333.50000000000006</v>
      </c>
    </row>
    <row r="30" spans="1:16">
      <c r="A30" s="10" t="s">
        <v>310</v>
      </c>
      <c r="B30" s="10" t="s">
        <v>172</v>
      </c>
      <c r="C30" s="13">
        <v>113</v>
      </c>
      <c r="D30" s="13">
        <v>122</v>
      </c>
      <c r="E30" s="13">
        <v>151</v>
      </c>
      <c r="F30" s="13">
        <v>162</v>
      </c>
      <c r="G30" s="16">
        <v>108.49999999999999</v>
      </c>
      <c r="H30" s="16">
        <v>136.5</v>
      </c>
      <c r="I30" s="16">
        <v>167.5</v>
      </c>
      <c r="J30" s="13">
        <v>266</v>
      </c>
      <c r="K30" s="13">
        <v>283</v>
      </c>
      <c r="L30" s="13">
        <v>336</v>
      </c>
      <c r="M30" s="13">
        <v>352</v>
      </c>
      <c r="N30" s="16">
        <v>257.5</v>
      </c>
      <c r="O30" s="16">
        <v>309.5</v>
      </c>
      <c r="P30" s="16">
        <v>360</v>
      </c>
    </row>
    <row r="31" spans="1:16">
      <c r="A31" s="10" t="s">
        <v>333</v>
      </c>
      <c r="B31" s="10" t="s">
        <v>172</v>
      </c>
      <c r="C31" s="13">
        <v>107</v>
      </c>
      <c r="D31" s="13">
        <v>114</v>
      </c>
      <c r="E31" s="13">
        <v>137</v>
      </c>
      <c r="F31" s="13">
        <v>146</v>
      </c>
      <c r="G31" s="16">
        <v>103.5</v>
      </c>
      <c r="H31" s="16">
        <v>125.5</v>
      </c>
      <c r="I31" s="16">
        <v>150.5</v>
      </c>
      <c r="J31" s="13">
        <v>257</v>
      </c>
      <c r="K31" s="13">
        <v>266</v>
      </c>
      <c r="L31" s="13">
        <v>296</v>
      </c>
      <c r="M31" s="13">
        <v>310</v>
      </c>
      <c r="N31" s="16">
        <v>252.49999999999997</v>
      </c>
      <c r="O31" s="16">
        <v>281</v>
      </c>
      <c r="P31" s="16">
        <v>317</v>
      </c>
    </row>
    <row r="32" spans="1:16">
      <c r="A32" s="10" t="s">
        <v>318</v>
      </c>
      <c r="B32" s="10" t="s">
        <v>172</v>
      </c>
      <c r="C32" s="13">
        <v>112</v>
      </c>
      <c r="D32" s="13">
        <v>119</v>
      </c>
      <c r="E32" s="13">
        <v>143</v>
      </c>
      <c r="F32" s="13">
        <v>149</v>
      </c>
      <c r="G32" s="16">
        <v>108.49999999999999</v>
      </c>
      <c r="H32" s="16">
        <v>131</v>
      </c>
      <c r="I32" s="16">
        <v>152</v>
      </c>
      <c r="J32" s="13">
        <v>260</v>
      </c>
      <c r="K32" s="13">
        <v>270</v>
      </c>
      <c r="L32" s="13">
        <v>313</v>
      </c>
      <c r="M32" s="13">
        <v>328</v>
      </c>
      <c r="N32" s="16">
        <v>254.99999999999997</v>
      </c>
      <c r="O32" s="16">
        <v>291.5</v>
      </c>
      <c r="P32" s="16">
        <v>335.5</v>
      </c>
    </row>
    <row r="33" spans="1:16">
      <c r="A33" s="10" t="s">
        <v>334</v>
      </c>
      <c r="B33" s="10" t="s">
        <v>172</v>
      </c>
      <c r="C33" s="13">
        <v>110</v>
      </c>
      <c r="D33" s="13">
        <v>117</v>
      </c>
      <c r="E33" s="13">
        <v>139</v>
      </c>
      <c r="F33" s="13">
        <v>149</v>
      </c>
      <c r="G33" s="16">
        <v>106.5</v>
      </c>
      <c r="H33" s="16">
        <v>128</v>
      </c>
      <c r="I33" s="16">
        <v>154</v>
      </c>
      <c r="J33" s="13">
        <v>258</v>
      </c>
      <c r="K33" s="13">
        <v>270</v>
      </c>
      <c r="L33" s="13">
        <v>302</v>
      </c>
      <c r="M33" s="13">
        <v>316</v>
      </c>
      <c r="N33" s="16">
        <v>252</v>
      </c>
      <c r="O33" s="16">
        <v>286</v>
      </c>
      <c r="P33" s="16">
        <v>323</v>
      </c>
    </row>
    <row r="34" spans="1:16">
      <c r="A34" s="10" t="s">
        <v>319</v>
      </c>
      <c r="B34" s="10" t="s">
        <v>172</v>
      </c>
      <c r="C34" s="13">
        <v>110</v>
      </c>
      <c r="D34" s="13">
        <v>121</v>
      </c>
      <c r="E34" s="13">
        <v>140</v>
      </c>
      <c r="F34" s="13">
        <v>152</v>
      </c>
      <c r="G34" s="16">
        <v>104.50000000000001</v>
      </c>
      <c r="H34" s="16">
        <v>130.5</v>
      </c>
      <c r="I34" s="16">
        <v>158</v>
      </c>
      <c r="J34" s="13">
        <v>273</v>
      </c>
      <c r="K34" s="13">
        <v>283</v>
      </c>
      <c r="L34" s="13">
        <v>319</v>
      </c>
      <c r="M34" s="13">
        <v>349</v>
      </c>
      <c r="N34" s="16">
        <v>267.99999999999994</v>
      </c>
      <c r="O34" s="16">
        <v>301</v>
      </c>
      <c r="P34" s="16">
        <v>364.00000000000006</v>
      </c>
    </row>
    <row r="35" spans="1:16">
      <c r="A35" s="10" t="s">
        <v>325</v>
      </c>
      <c r="B35" s="10" t="s">
        <v>172</v>
      </c>
      <c r="C35" s="13">
        <v>114</v>
      </c>
      <c r="D35" s="13">
        <v>121</v>
      </c>
      <c r="E35" s="13">
        <v>140</v>
      </c>
      <c r="F35" s="13">
        <v>152</v>
      </c>
      <c r="G35" s="16">
        <v>110.5</v>
      </c>
      <c r="H35" s="16">
        <v>130.5</v>
      </c>
      <c r="I35" s="16">
        <v>158</v>
      </c>
      <c r="J35" s="13">
        <v>266</v>
      </c>
      <c r="K35" s="13">
        <v>288</v>
      </c>
      <c r="L35" s="13">
        <v>317</v>
      </c>
      <c r="M35" s="13">
        <v>339</v>
      </c>
      <c r="N35" s="16">
        <v>254.99999999999997</v>
      </c>
      <c r="O35" s="16">
        <v>302.5</v>
      </c>
      <c r="P35" s="16">
        <v>350</v>
      </c>
    </row>
    <row r="36" spans="1:16">
      <c r="A36" s="10" t="s">
        <v>335</v>
      </c>
      <c r="B36" s="10" t="s">
        <v>172</v>
      </c>
      <c r="C36" s="13">
        <v>115</v>
      </c>
      <c r="D36" s="13">
        <v>121</v>
      </c>
      <c r="E36" s="13">
        <v>145</v>
      </c>
      <c r="F36" s="13">
        <v>156</v>
      </c>
      <c r="G36" s="16">
        <v>111.99999999999999</v>
      </c>
      <c r="H36" s="16">
        <v>133</v>
      </c>
      <c r="I36" s="16">
        <v>161.50000000000003</v>
      </c>
      <c r="J36" s="13">
        <v>263</v>
      </c>
      <c r="K36" s="13">
        <v>273</v>
      </c>
      <c r="L36" s="13">
        <v>314</v>
      </c>
      <c r="M36" s="13">
        <v>329</v>
      </c>
      <c r="N36" s="16">
        <v>258</v>
      </c>
      <c r="O36" s="16">
        <v>293.5</v>
      </c>
      <c r="P36" s="16">
        <v>336.5</v>
      </c>
    </row>
    <row r="37" spans="1:16">
      <c r="A37" s="10" t="s">
        <v>327</v>
      </c>
      <c r="B37" s="10" t="s">
        <v>172</v>
      </c>
      <c r="C37" s="13">
        <v>81</v>
      </c>
      <c r="D37" s="13">
        <v>98</v>
      </c>
      <c r="E37" s="13">
        <v>158</v>
      </c>
      <c r="F37" s="13">
        <v>171</v>
      </c>
      <c r="G37" s="16">
        <v>72.500000000000014</v>
      </c>
      <c r="H37" s="16">
        <v>128</v>
      </c>
      <c r="I37" s="16">
        <v>177.5</v>
      </c>
      <c r="J37" s="13">
        <v>222</v>
      </c>
      <c r="K37" s="13">
        <v>256</v>
      </c>
      <c r="L37" s="13">
        <v>355</v>
      </c>
      <c r="M37" s="25">
        <v>376</v>
      </c>
      <c r="N37" s="16">
        <v>205</v>
      </c>
      <c r="O37" s="16">
        <v>305.5</v>
      </c>
      <c r="P37" s="16">
        <v>386.5</v>
      </c>
    </row>
    <row r="38" spans="1:16">
      <c r="A38" s="10" t="s">
        <v>332</v>
      </c>
      <c r="B38" s="10" t="s">
        <v>336</v>
      </c>
      <c r="C38" s="13">
        <v>268</v>
      </c>
      <c r="D38" s="13">
        <v>293</v>
      </c>
      <c r="E38" s="25">
        <v>366</v>
      </c>
      <c r="F38" s="25">
        <v>397</v>
      </c>
      <c r="G38" s="16">
        <v>255.5</v>
      </c>
      <c r="H38" s="16">
        <v>329.5</v>
      </c>
      <c r="I38" s="16">
        <v>412.50000000000006</v>
      </c>
      <c r="J38" s="13">
        <v>140</v>
      </c>
      <c r="K38" s="13">
        <v>161</v>
      </c>
      <c r="L38" s="13">
        <v>196</v>
      </c>
      <c r="M38" s="13">
        <v>213</v>
      </c>
      <c r="N38" s="16">
        <v>129.5</v>
      </c>
      <c r="O38" s="16">
        <v>178.5</v>
      </c>
      <c r="P38" s="16">
        <v>221.5</v>
      </c>
    </row>
    <row r="39" spans="1:16">
      <c r="A39" s="10" t="s">
        <v>337</v>
      </c>
      <c r="B39" s="10" t="s">
        <v>336</v>
      </c>
      <c r="C39" s="13">
        <v>115</v>
      </c>
      <c r="D39" s="13">
        <v>121</v>
      </c>
      <c r="E39" s="13">
        <v>152</v>
      </c>
      <c r="F39" s="13">
        <v>166</v>
      </c>
      <c r="G39" s="16">
        <v>111.99999999999999</v>
      </c>
      <c r="H39" s="16">
        <v>136.5</v>
      </c>
      <c r="I39" s="16">
        <v>173.00000000000003</v>
      </c>
      <c r="J39" s="13">
        <v>223</v>
      </c>
      <c r="K39" s="13">
        <v>231</v>
      </c>
      <c r="L39" s="13">
        <v>265</v>
      </c>
      <c r="M39" s="13">
        <v>277</v>
      </c>
      <c r="N39" s="16">
        <v>219</v>
      </c>
      <c r="O39" s="16">
        <v>248</v>
      </c>
      <c r="P39" s="16">
        <v>283</v>
      </c>
    </row>
    <row r="40" spans="1:16">
      <c r="A40" s="10" t="s">
        <v>320</v>
      </c>
      <c r="B40" s="10" t="s">
        <v>336</v>
      </c>
      <c r="C40" s="13">
        <v>113</v>
      </c>
      <c r="D40" s="13">
        <v>122</v>
      </c>
      <c r="E40" s="13">
        <v>151</v>
      </c>
      <c r="F40" s="13">
        <v>159</v>
      </c>
      <c r="G40" s="16">
        <v>108.49999999999999</v>
      </c>
      <c r="H40" s="16">
        <v>136.5</v>
      </c>
      <c r="I40" s="16">
        <v>163</v>
      </c>
      <c r="J40" s="13">
        <v>219</v>
      </c>
      <c r="K40" s="13">
        <v>227</v>
      </c>
      <c r="L40" s="13">
        <v>266</v>
      </c>
      <c r="M40" s="13">
        <v>278</v>
      </c>
      <c r="N40" s="16">
        <v>214.99999999999997</v>
      </c>
      <c r="O40" s="16">
        <v>246.5</v>
      </c>
      <c r="P40" s="16">
        <v>284</v>
      </c>
    </row>
    <row r="41" spans="1:16">
      <c r="A41" s="10" t="s">
        <v>311</v>
      </c>
      <c r="B41" s="10" t="s">
        <v>180</v>
      </c>
      <c r="C41" s="13">
        <v>84</v>
      </c>
      <c r="D41" s="13">
        <v>92</v>
      </c>
      <c r="E41" s="13">
        <v>122</v>
      </c>
      <c r="F41" s="13">
        <v>133</v>
      </c>
      <c r="G41" s="16">
        <v>80</v>
      </c>
      <c r="H41" s="16">
        <v>107</v>
      </c>
      <c r="I41" s="16">
        <v>138.5</v>
      </c>
      <c r="J41" s="13">
        <v>190</v>
      </c>
      <c r="K41" s="13">
        <v>198</v>
      </c>
      <c r="L41" s="13">
        <v>217</v>
      </c>
      <c r="M41" s="13">
        <v>223</v>
      </c>
      <c r="N41" s="16">
        <v>186</v>
      </c>
      <c r="O41" s="16">
        <v>207.5</v>
      </c>
      <c r="P41" s="16">
        <v>226.00000000000003</v>
      </c>
    </row>
    <row r="42" spans="1:16">
      <c r="A42" s="10" t="s">
        <v>312</v>
      </c>
      <c r="B42" s="10" t="s">
        <v>180</v>
      </c>
      <c r="C42" s="13">
        <v>79</v>
      </c>
      <c r="D42" s="13">
        <v>88</v>
      </c>
      <c r="E42" s="13">
        <v>120</v>
      </c>
      <c r="F42" s="13">
        <v>132</v>
      </c>
      <c r="G42" s="16">
        <v>74.5</v>
      </c>
      <c r="H42" s="16">
        <v>104</v>
      </c>
      <c r="I42" s="16">
        <v>138.00000000000003</v>
      </c>
      <c r="J42" s="13">
        <v>185</v>
      </c>
      <c r="K42" s="13">
        <v>195</v>
      </c>
      <c r="L42" s="13">
        <v>219</v>
      </c>
      <c r="M42" s="13">
        <v>225</v>
      </c>
      <c r="N42" s="16">
        <v>180</v>
      </c>
      <c r="O42" s="16">
        <v>207</v>
      </c>
      <c r="P42" s="16">
        <v>228</v>
      </c>
    </row>
    <row r="43" spans="1:16">
      <c r="A43" s="10" t="s">
        <v>314</v>
      </c>
      <c r="B43" s="10" t="s">
        <v>180</v>
      </c>
      <c r="C43" s="13">
        <v>51</v>
      </c>
      <c r="D43" s="13">
        <v>64</v>
      </c>
      <c r="E43" s="13">
        <v>91</v>
      </c>
      <c r="F43" s="13">
        <v>121</v>
      </c>
      <c r="G43" s="16">
        <v>44.499999999999993</v>
      </c>
      <c r="H43" s="16">
        <v>77.5</v>
      </c>
      <c r="I43" s="16">
        <v>136.00000000000006</v>
      </c>
      <c r="J43" s="13">
        <v>191</v>
      </c>
      <c r="K43" s="13">
        <v>196</v>
      </c>
      <c r="L43" s="13">
        <v>213</v>
      </c>
      <c r="M43" s="13">
        <v>222</v>
      </c>
      <c r="N43" s="16">
        <v>188.49999999999997</v>
      </c>
      <c r="O43" s="16">
        <v>204.5</v>
      </c>
      <c r="P43" s="16">
        <v>226.50000000000003</v>
      </c>
    </row>
    <row r="44" spans="1:16">
      <c r="A44" s="10" t="s">
        <v>316</v>
      </c>
      <c r="B44" s="10" t="s">
        <v>180</v>
      </c>
      <c r="C44" s="13">
        <v>100</v>
      </c>
      <c r="D44" s="13">
        <v>103</v>
      </c>
      <c r="E44" s="13">
        <v>134</v>
      </c>
      <c r="F44" s="13">
        <v>142</v>
      </c>
      <c r="G44" s="16">
        <v>98.5</v>
      </c>
      <c r="H44" s="16">
        <v>118.5</v>
      </c>
      <c r="I44" s="16">
        <v>146</v>
      </c>
      <c r="J44" s="13">
        <v>200</v>
      </c>
      <c r="K44" s="13">
        <v>209</v>
      </c>
      <c r="L44" s="13">
        <v>236</v>
      </c>
      <c r="M44" s="13">
        <v>245</v>
      </c>
      <c r="N44" s="16">
        <v>195.5</v>
      </c>
      <c r="O44" s="16">
        <v>222.5</v>
      </c>
      <c r="P44" s="16">
        <v>249.50000000000003</v>
      </c>
    </row>
    <row r="45" spans="1:16">
      <c r="A45" s="10" t="s">
        <v>317</v>
      </c>
      <c r="B45" s="10" t="s">
        <v>180</v>
      </c>
      <c r="C45" s="13">
        <v>101</v>
      </c>
      <c r="D45" s="13">
        <v>109</v>
      </c>
      <c r="E45" s="13">
        <v>135</v>
      </c>
      <c r="F45" s="13">
        <v>146</v>
      </c>
      <c r="G45" s="16">
        <v>97</v>
      </c>
      <c r="H45" s="16">
        <v>122</v>
      </c>
      <c r="I45" s="16">
        <v>151.5</v>
      </c>
      <c r="J45" s="13">
        <v>202</v>
      </c>
      <c r="K45" s="13">
        <v>207</v>
      </c>
      <c r="L45" s="13">
        <v>236</v>
      </c>
      <c r="M45" s="13">
        <v>247</v>
      </c>
      <c r="N45" s="16">
        <v>199.49999999999997</v>
      </c>
      <c r="O45" s="16">
        <v>221.5</v>
      </c>
      <c r="P45" s="16">
        <v>252.5</v>
      </c>
    </row>
    <row r="46" spans="1:16">
      <c r="A46" s="10" t="s">
        <v>320</v>
      </c>
      <c r="B46" s="10" t="s">
        <v>180</v>
      </c>
      <c r="C46" s="13">
        <v>109</v>
      </c>
      <c r="D46" s="13">
        <v>116</v>
      </c>
      <c r="E46" s="13">
        <v>145</v>
      </c>
      <c r="F46" s="13">
        <v>154</v>
      </c>
      <c r="G46" s="16">
        <v>105.49999999999999</v>
      </c>
      <c r="H46" s="16">
        <v>130.5</v>
      </c>
      <c r="I46" s="16">
        <v>158.50000000000003</v>
      </c>
      <c r="J46" s="13">
        <v>209</v>
      </c>
      <c r="K46" s="13">
        <v>217</v>
      </c>
      <c r="L46" s="13">
        <v>248</v>
      </c>
      <c r="M46" s="13">
        <v>261</v>
      </c>
      <c r="N46" s="16">
        <v>204.99999999999997</v>
      </c>
      <c r="O46" s="16">
        <v>232.5</v>
      </c>
      <c r="P46" s="16">
        <v>267.5</v>
      </c>
    </row>
    <row r="47" spans="1:16">
      <c r="A47" s="10" t="s">
        <v>321</v>
      </c>
      <c r="B47" s="10" t="s">
        <v>180</v>
      </c>
      <c r="C47" s="13">
        <v>85</v>
      </c>
      <c r="D47" s="13">
        <v>91</v>
      </c>
      <c r="E47" s="13">
        <v>114</v>
      </c>
      <c r="F47" s="13">
        <v>123</v>
      </c>
      <c r="G47" s="16">
        <v>81.999999999999986</v>
      </c>
      <c r="H47" s="16">
        <v>102.5</v>
      </c>
      <c r="I47" s="16">
        <v>127.5</v>
      </c>
      <c r="J47" s="13">
        <v>185</v>
      </c>
      <c r="K47" s="13">
        <v>191</v>
      </c>
      <c r="L47" s="13">
        <v>211</v>
      </c>
      <c r="M47" s="13">
        <v>219</v>
      </c>
      <c r="N47" s="16">
        <v>182</v>
      </c>
      <c r="O47" s="16">
        <v>201</v>
      </c>
      <c r="P47" s="16">
        <v>223.00000000000003</v>
      </c>
    </row>
    <row r="48" spans="1:16">
      <c r="A48" s="10" t="s">
        <v>322</v>
      </c>
      <c r="B48" s="10" t="s">
        <v>180</v>
      </c>
      <c r="C48" s="13">
        <v>84</v>
      </c>
      <c r="D48" s="13">
        <v>91</v>
      </c>
      <c r="E48" s="13">
        <v>112</v>
      </c>
      <c r="F48" s="13">
        <v>149</v>
      </c>
      <c r="G48" s="16">
        <v>80.5</v>
      </c>
      <c r="H48" s="16">
        <v>101.5</v>
      </c>
      <c r="I48" s="16">
        <v>167.50000000000003</v>
      </c>
      <c r="J48" s="13">
        <v>211</v>
      </c>
      <c r="K48" s="13">
        <v>216</v>
      </c>
      <c r="L48" s="13">
        <v>236</v>
      </c>
      <c r="M48" s="13">
        <v>252</v>
      </c>
      <c r="N48" s="16">
        <v>208.50000000000003</v>
      </c>
      <c r="O48" s="16">
        <v>226</v>
      </c>
      <c r="P48" s="16">
        <v>260</v>
      </c>
    </row>
    <row r="49" spans="1:16">
      <c r="A49" s="10" t="s">
        <v>324</v>
      </c>
      <c r="B49" s="10" t="s">
        <v>180</v>
      </c>
      <c r="C49" s="13">
        <v>105</v>
      </c>
      <c r="D49" s="13">
        <v>105</v>
      </c>
      <c r="E49" s="13">
        <v>130</v>
      </c>
      <c r="F49" s="13">
        <v>145</v>
      </c>
      <c r="G49" s="26">
        <v>99.642857142857139</v>
      </c>
      <c r="H49" s="16">
        <v>117.5</v>
      </c>
      <c r="I49" s="16">
        <v>152.50000000000003</v>
      </c>
      <c r="J49" s="13">
        <v>201</v>
      </c>
      <c r="K49" s="13">
        <v>206</v>
      </c>
      <c r="L49" s="13">
        <v>232</v>
      </c>
      <c r="M49" s="13">
        <v>242</v>
      </c>
      <c r="N49" s="16">
        <v>198.5</v>
      </c>
      <c r="O49" s="16">
        <v>219</v>
      </c>
      <c r="P49" s="16">
        <v>247</v>
      </c>
    </row>
    <row r="50" spans="1:16">
      <c r="A50" s="10" t="s">
        <v>326</v>
      </c>
      <c r="B50" s="10" t="s">
        <v>180</v>
      </c>
      <c r="C50" s="13">
        <v>93</v>
      </c>
      <c r="D50" s="13">
        <v>100</v>
      </c>
      <c r="E50" s="13">
        <v>135</v>
      </c>
      <c r="F50" s="13">
        <v>143</v>
      </c>
      <c r="G50" s="16">
        <v>89.5</v>
      </c>
      <c r="H50" s="16">
        <v>117.5</v>
      </c>
      <c r="I50" s="16">
        <v>147</v>
      </c>
      <c r="J50" s="13">
        <v>195</v>
      </c>
      <c r="K50" s="13">
        <v>202</v>
      </c>
      <c r="L50" s="13">
        <v>227</v>
      </c>
      <c r="M50" s="13">
        <v>235</v>
      </c>
      <c r="N50" s="16">
        <v>191.49999999999997</v>
      </c>
      <c r="O50" s="16">
        <v>214.5</v>
      </c>
      <c r="P50" s="16">
        <v>239</v>
      </c>
    </row>
    <row r="51" spans="1:16">
      <c r="A51" s="10" t="s">
        <v>327</v>
      </c>
      <c r="B51" s="10" t="s">
        <v>180</v>
      </c>
      <c r="C51" s="13">
        <v>250</v>
      </c>
      <c r="D51" s="13">
        <v>263</v>
      </c>
      <c r="E51" s="13">
        <v>309</v>
      </c>
      <c r="F51" s="13">
        <v>329</v>
      </c>
      <c r="G51" s="16">
        <v>243.49999999999997</v>
      </c>
      <c r="H51" s="16">
        <v>286</v>
      </c>
      <c r="I51" s="16">
        <v>339</v>
      </c>
      <c r="J51" s="13">
        <v>133</v>
      </c>
      <c r="K51" s="13">
        <v>143</v>
      </c>
      <c r="L51" s="13">
        <v>173</v>
      </c>
      <c r="M51" s="13">
        <v>185</v>
      </c>
      <c r="N51" s="16">
        <v>128</v>
      </c>
      <c r="O51" s="16">
        <v>158</v>
      </c>
      <c r="P51" s="16">
        <v>191</v>
      </c>
    </row>
    <row r="52" spans="1:16">
      <c r="A52" s="10" t="s">
        <v>328</v>
      </c>
      <c r="B52" s="10" t="s">
        <v>180</v>
      </c>
      <c r="C52" s="13">
        <v>101</v>
      </c>
      <c r="D52" s="13">
        <v>110</v>
      </c>
      <c r="E52" s="13">
        <v>131</v>
      </c>
      <c r="F52" s="13">
        <v>138</v>
      </c>
      <c r="G52" s="16">
        <v>96.499999999999986</v>
      </c>
      <c r="H52" s="16">
        <v>120.5</v>
      </c>
      <c r="I52" s="16">
        <v>141.5</v>
      </c>
      <c r="J52" s="13">
        <v>203</v>
      </c>
      <c r="K52" s="13">
        <v>209</v>
      </c>
      <c r="L52" s="13">
        <v>236</v>
      </c>
      <c r="M52" s="13">
        <v>242</v>
      </c>
      <c r="N52" s="16">
        <v>199.99999999999997</v>
      </c>
      <c r="O52" s="16">
        <v>222.5</v>
      </c>
      <c r="P52" s="16">
        <v>244.99999999999997</v>
      </c>
    </row>
    <row r="53" spans="1:16">
      <c r="A53" s="10" t="s">
        <v>329</v>
      </c>
      <c r="B53" s="10" t="s">
        <v>173</v>
      </c>
      <c r="C53" s="13">
        <v>106</v>
      </c>
      <c r="D53" s="13">
        <v>115</v>
      </c>
      <c r="E53" s="13">
        <v>145</v>
      </c>
      <c r="F53" s="13">
        <v>166</v>
      </c>
      <c r="G53" s="16">
        <v>101.49999999999999</v>
      </c>
      <c r="H53" s="16">
        <v>130</v>
      </c>
      <c r="I53" s="16">
        <v>176.50000000000003</v>
      </c>
      <c r="J53" s="13">
        <v>258</v>
      </c>
      <c r="K53" s="13">
        <v>265</v>
      </c>
      <c r="L53" s="13">
        <v>295</v>
      </c>
      <c r="M53" s="13">
        <v>324</v>
      </c>
      <c r="N53" s="16">
        <v>254.5</v>
      </c>
      <c r="O53" s="16">
        <v>280</v>
      </c>
      <c r="P53" s="16">
        <v>338.5</v>
      </c>
    </row>
    <row r="54" spans="1:16">
      <c r="A54" s="10" t="s">
        <v>338</v>
      </c>
      <c r="B54" s="10" t="s">
        <v>173</v>
      </c>
      <c r="C54" s="13">
        <v>100</v>
      </c>
      <c r="D54" s="13">
        <v>115</v>
      </c>
      <c r="E54" s="13">
        <v>150</v>
      </c>
      <c r="F54" s="13">
        <v>166</v>
      </c>
      <c r="G54" s="16">
        <v>92.5</v>
      </c>
      <c r="H54" s="16">
        <v>132.5</v>
      </c>
      <c r="I54" s="16">
        <v>174.00000000000003</v>
      </c>
      <c r="J54" s="13">
        <v>227</v>
      </c>
      <c r="K54" s="13">
        <v>253</v>
      </c>
      <c r="L54" s="13">
        <v>334</v>
      </c>
      <c r="M54" s="13">
        <v>349</v>
      </c>
      <c r="N54" s="16">
        <v>214</v>
      </c>
      <c r="O54" s="16">
        <v>293.5</v>
      </c>
      <c r="P54" s="16">
        <v>356.5</v>
      </c>
    </row>
    <row r="55" spans="1:16">
      <c r="A55" s="10" t="s">
        <v>310</v>
      </c>
      <c r="B55" s="10" t="s">
        <v>173</v>
      </c>
      <c r="C55" s="13">
        <v>117</v>
      </c>
      <c r="D55" s="13">
        <v>126</v>
      </c>
      <c r="E55" s="13">
        <v>151</v>
      </c>
      <c r="F55" s="13">
        <v>158</v>
      </c>
      <c r="G55" s="16">
        <v>112.5</v>
      </c>
      <c r="H55" s="16">
        <v>138.5</v>
      </c>
      <c r="I55" s="16">
        <v>161.5</v>
      </c>
      <c r="J55" s="13">
        <v>258</v>
      </c>
      <c r="K55" s="13">
        <v>268</v>
      </c>
      <c r="L55" s="13">
        <v>304</v>
      </c>
      <c r="M55" s="13">
        <v>315</v>
      </c>
      <c r="N55" s="16">
        <v>252.99999999999997</v>
      </c>
      <c r="O55" s="16">
        <v>286</v>
      </c>
      <c r="P55" s="16">
        <v>320.5</v>
      </c>
    </row>
    <row r="56" spans="1:16">
      <c r="A56" s="10" t="s">
        <v>319</v>
      </c>
      <c r="B56" s="10" t="s">
        <v>173</v>
      </c>
      <c r="C56" s="13">
        <v>120</v>
      </c>
      <c r="D56" s="13">
        <v>130</v>
      </c>
      <c r="E56" s="13">
        <v>150</v>
      </c>
      <c r="F56" s="13">
        <v>152</v>
      </c>
      <c r="G56" s="16">
        <v>114.99999999999999</v>
      </c>
      <c r="H56" s="16">
        <v>140</v>
      </c>
      <c r="I56" s="16">
        <v>153</v>
      </c>
      <c r="J56" s="13">
        <v>268</v>
      </c>
      <c r="K56" s="13">
        <v>283</v>
      </c>
      <c r="L56" s="13">
        <v>303</v>
      </c>
      <c r="M56" s="13">
        <v>319</v>
      </c>
      <c r="N56" s="16">
        <v>260.5</v>
      </c>
      <c r="O56" s="16">
        <v>293</v>
      </c>
      <c r="P56" s="16">
        <v>327.00000000000006</v>
      </c>
    </row>
    <row r="57" spans="1:16">
      <c r="A57" s="10" t="s">
        <v>327</v>
      </c>
      <c r="B57" s="10" t="s">
        <v>173</v>
      </c>
      <c r="C57" s="13">
        <v>121</v>
      </c>
      <c r="D57" s="13">
        <v>126</v>
      </c>
      <c r="E57" s="13">
        <v>156</v>
      </c>
      <c r="F57" s="13">
        <v>166</v>
      </c>
      <c r="G57" s="16">
        <v>118.5</v>
      </c>
      <c r="H57" s="16">
        <v>141</v>
      </c>
      <c r="I57" s="16">
        <v>171</v>
      </c>
      <c r="J57" s="13">
        <v>268</v>
      </c>
      <c r="K57" s="13">
        <v>280</v>
      </c>
      <c r="L57" s="13">
        <v>320</v>
      </c>
      <c r="M57" s="13">
        <v>334</v>
      </c>
      <c r="N57" s="16">
        <v>262</v>
      </c>
      <c r="O57" s="16">
        <v>300</v>
      </c>
      <c r="P57" s="16">
        <v>341</v>
      </c>
    </row>
    <row r="58" spans="1:16">
      <c r="A58" s="10" t="s">
        <v>330</v>
      </c>
      <c r="B58" s="10" t="s">
        <v>174</v>
      </c>
      <c r="C58" s="13">
        <v>96</v>
      </c>
      <c r="D58" s="13">
        <v>104</v>
      </c>
      <c r="E58" s="13">
        <v>139</v>
      </c>
      <c r="F58" s="13">
        <v>153</v>
      </c>
      <c r="G58" s="16">
        <v>92</v>
      </c>
      <c r="H58" s="16">
        <v>121.5</v>
      </c>
      <c r="I58" s="16">
        <v>160</v>
      </c>
      <c r="J58" s="13">
        <v>241</v>
      </c>
      <c r="K58" s="13">
        <v>252</v>
      </c>
      <c r="L58" s="13">
        <v>283</v>
      </c>
      <c r="M58" s="13">
        <v>297</v>
      </c>
      <c r="N58" s="16">
        <v>235.49999999999997</v>
      </c>
      <c r="O58" s="16">
        <v>267.5</v>
      </c>
      <c r="P58" s="16">
        <v>304</v>
      </c>
    </row>
    <row r="59" spans="1:16">
      <c r="A59" s="10" t="s">
        <v>332</v>
      </c>
      <c r="B59" s="10" t="s">
        <v>174</v>
      </c>
      <c r="C59" s="13">
        <v>110</v>
      </c>
      <c r="D59" s="13">
        <v>121</v>
      </c>
      <c r="E59" s="13">
        <v>145</v>
      </c>
      <c r="F59" s="13">
        <v>161</v>
      </c>
      <c r="G59" s="16">
        <v>104.50000000000001</v>
      </c>
      <c r="H59" s="16">
        <v>133</v>
      </c>
      <c r="I59" s="16">
        <v>169.00000000000003</v>
      </c>
      <c r="J59" s="13">
        <v>248</v>
      </c>
      <c r="K59" s="13">
        <v>258</v>
      </c>
      <c r="L59" s="13">
        <v>305</v>
      </c>
      <c r="M59" s="13">
        <v>314</v>
      </c>
      <c r="N59" s="16">
        <v>243</v>
      </c>
      <c r="O59" s="16">
        <v>281.5</v>
      </c>
      <c r="P59" s="16">
        <v>318.5</v>
      </c>
    </row>
    <row r="60" spans="1:16">
      <c r="A60" s="10" t="s">
        <v>333</v>
      </c>
      <c r="B60" s="10" t="s">
        <v>174</v>
      </c>
      <c r="C60" s="13">
        <v>79</v>
      </c>
      <c r="D60" s="13">
        <v>87</v>
      </c>
      <c r="E60" s="13">
        <v>121</v>
      </c>
      <c r="F60" s="13">
        <v>135</v>
      </c>
      <c r="G60" s="16">
        <v>75</v>
      </c>
      <c r="H60" s="16">
        <v>104</v>
      </c>
      <c r="I60" s="16">
        <v>142.00000000000003</v>
      </c>
      <c r="J60" s="13">
        <v>208</v>
      </c>
      <c r="K60" s="13">
        <v>216</v>
      </c>
      <c r="L60" s="13">
        <v>258</v>
      </c>
      <c r="M60" s="13">
        <v>271</v>
      </c>
      <c r="N60" s="16">
        <v>204</v>
      </c>
      <c r="O60" s="16">
        <v>237</v>
      </c>
      <c r="P60" s="16">
        <v>277.5</v>
      </c>
    </row>
    <row r="61" spans="1:16">
      <c r="A61" s="10" t="s">
        <v>318</v>
      </c>
      <c r="B61" s="10" t="s">
        <v>174</v>
      </c>
      <c r="C61" s="13">
        <v>100</v>
      </c>
      <c r="D61" s="13">
        <v>110</v>
      </c>
      <c r="E61" s="13">
        <v>139</v>
      </c>
      <c r="F61" s="13">
        <v>146</v>
      </c>
      <c r="G61" s="16">
        <v>95</v>
      </c>
      <c r="H61" s="16">
        <v>124.5</v>
      </c>
      <c r="I61" s="16">
        <v>149.5</v>
      </c>
      <c r="J61" s="13">
        <v>249</v>
      </c>
      <c r="K61" s="13">
        <v>257</v>
      </c>
      <c r="L61" s="13">
        <v>291</v>
      </c>
      <c r="M61" s="13">
        <v>303</v>
      </c>
      <c r="N61" s="16">
        <v>244.99999999999997</v>
      </c>
      <c r="O61" s="16">
        <v>274</v>
      </c>
      <c r="P61" s="16">
        <v>309.00000000000006</v>
      </c>
    </row>
    <row r="62" spans="1:16">
      <c r="A62" s="10" t="s">
        <v>334</v>
      </c>
      <c r="B62" s="10" t="s">
        <v>174</v>
      </c>
      <c r="C62" s="13">
        <v>96</v>
      </c>
      <c r="D62" s="13">
        <v>108</v>
      </c>
      <c r="E62" s="13">
        <v>136</v>
      </c>
      <c r="F62" s="13">
        <v>144</v>
      </c>
      <c r="G62" s="16">
        <v>90</v>
      </c>
      <c r="H62" s="16">
        <v>122</v>
      </c>
      <c r="I62" s="16">
        <v>148</v>
      </c>
      <c r="J62" s="13">
        <v>241</v>
      </c>
      <c r="K62" s="13">
        <v>248</v>
      </c>
      <c r="L62" s="13">
        <v>279</v>
      </c>
      <c r="M62" s="13">
        <v>293</v>
      </c>
      <c r="N62" s="16">
        <v>237.5</v>
      </c>
      <c r="O62" s="16">
        <v>263.5</v>
      </c>
      <c r="P62" s="16">
        <v>300</v>
      </c>
    </row>
    <row r="63" spans="1:16">
      <c r="A63" s="10" t="s">
        <v>327</v>
      </c>
      <c r="B63" s="10" t="s">
        <v>174</v>
      </c>
      <c r="C63" s="13">
        <v>76</v>
      </c>
      <c r="D63" s="13">
        <v>82</v>
      </c>
      <c r="E63" s="13">
        <v>116</v>
      </c>
      <c r="F63" s="13">
        <v>130</v>
      </c>
      <c r="G63" s="16">
        <v>73</v>
      </c>
      <c r="H63" s="16">
        <v>99</v>
      </c>
      <c r="I63" s="16">
        <v>137.00000000000003</v>
      </c>
      <c r="J63" s="13">
        <v>210</v>
      </c>
      <c r="K63" s="13">
        <v>219</v>
      </c>
      <c r="L63" s="13">
        <v>247</v>
      </c>
      <c r="M63" s="13">
        <v>263</v>
      </c>
      <c r="N63" s="16">
        <v>205.49999999999997</v>
      </c>
      <c r="O63" s="16">
        <v>233</v>
      </c>
      <c r="P63" s="16">
        <v>271</v>
      </c>
    </row>
    <row r="64" spans="1:16" s="28" customFormat="1">
      <c r="A64" s="27" t="s">
        <v>330</v>
      </c>
      <c r="B64" s="27" t="s">
        <v>175</v>
      </c>
      <c r="C64" s="28">
        <v>109</v>
      </c>
      <c r="D64" s="28">
        <v>125</v>
      </c>
      <c r="E64" s="28">
        <v>173</v>
      </c>
      <c r="F64" s="28">
        <v>186</v>
      </c>
      <c r="G64" s="29">
        <v>101</v>
      </c>
      <c r="H64" s="29">
        <v>149</v>
      </c>
      <c r="I64" s="29">
        <v>192.5</v>
      </c>
      <c r="J64" s="28">
        <v>253</v>
      </c>
      <c r="K64" s="28">
        <v>272</v>
      </c>
      <c r="L64" s="28">
        <v>317</v>
      </c>
      <c r="M64" s="28">
        <v>330</v>
      </c>
      <c r="N64" s="29">
        <v>243.49999999999997</v>
      </c>
      <c r="O64" s="29">
        <v>294.5</v>
      </c>
      <c r="P64" s="29">
        <v>336.5</v>
      </c>
    </row>
    <row r="65" spans="1:16">
      <c r="A65" s="10" t="s">
        <v>311</v>
      </c>
      <c r="B65" s="10" t="s">
        <v>175</v>
      </c>
      <c r="C65" s="13">
        <v>122</v>
      </c>
      <c r="D65" s="13">
        <v>128</v>
      </c>
      <c r="E65" s="13">
        <v>153</v>
      </c>
      <c r="F65" s="13">
        <v>167</v>
      </c>
      <c r="G65" s="16">
        <v>119</v>
      </c>
      <c r="H65" s="16">
        <v>140.5</v>
      </c>
      <c r="I65" s="16">
        <v>174.00000000000003</v>
      </c>
      <c r="J65" s="13">
        <v>264</v>
      </c>
      <c r="K65" s="13">
        <v>271</v>
      </c>
      <c r="L65" s="13">
        <v>293</v>
      </c>
      <c r="M65" s="13">
        <v>304</v>
      </c>
      <c r="N65" s="16">
        <v>260.5</v>
      </c>
      <c r="O65" s="16">
        <v>282</v>
      </c>
      <c r="P65" s="16">
        <v>309.5</v>
      </c>
    </row>
    <row r="66" spans="1:16">
      <c r="A66" s="10" t="s">
        <v>312</v>
      </c>
      <c r="B66" s="10" t="s">
        <v>175</v>
      </c>
      <c r="C66" s="13">
        <v>122</v>
      </c>
      <c r="D66" s="13">
        <v>128</v>
      </c>
      <c r="E66" s="13">
        <v>163</v>
      </c>
      <c r="F66" s="13">
        <v>175</v>
      </c>
      <c r="G66" s="16">
        <v>119</v>
      </c>
      <c r="H66" s="16">
        <v>145.5</v>
      </c>
      <c r="I66" s="16">
        <v>181</v>
      </c>
      <c r="J66" s="13">
        <v>262</v>
      </c>
      <c r="K66" s="13">
        <v>269</v>
      </c>
      <c r="L66" s="13">
        <v>299</v>
      </c>
      <c r="M66" s="13">
        <v>311</v>
      </c>
      <c r="N66" s="16">
        <v>258.5</v>
      </c>
      <c r="O66" s="16">
        <v>284</v>
      </c>
      <c r="P66" s="16">
        <v>317</v>
      </c>
    </row>
    <row r="67" spans="1:16">
      <c r="A67" s="10" t="s">
        <v>313</v>
      </c>
      <c r="B67" s="10" t="s">
        <v>175</v>
      </c>
      <c r="C67" s="13">
        <v>121</v>
      </c>
      <c r="D67" s="13">
        <v>125</v>
      </c>
      <c r="E67" s="13">
        <v>161</v>
      </c>
      <c r="F67" s="13">
        <v>176</v>
      </c>
      <c r="G67" s="16">
        <v>119</v>
      </c>
      <c r="H67" s="16">
        <v>143</v>
      </c>
      <c r="I67" s="16">
        <v>183.50000000000003</v>
      </c>
      <c r="J67" s="13">
        <v>263</v>
      </c>
      <c r="K67" s="13">
        <v>274</v>
      </c>
      <c r="L67" s="13">
        <v>305</v>
      </c>
      <c r="M67" s="13">
        <v>314</v>
      </c>
      <c r="N67" s="16">
        <v>257.5</v>
      </c>
      <c r="O67" s="16">
        <v>289.5</v>
      </c>
      <c r="P67" s="16">
        <v>318.5</v>
      </c>
    </row>
    <row r="68" spans="1:16">
      <c r="A68" s="10" t="s">
        <v>314</v>
      </c>
      <c r="B68" s="10" t="s">
        <v>175</v>
      </c>
      <c r="C68" s="13">
        <v>125</v>
      </c>
      <c r="D68" s="13">
        <v>135</v>
      </c>
      <c r="E68" s="13">
        <v>171</v>
      </c>
      <c r="F68" s="13">
        <v>182</v>
      </c>
      <c r="G68" s="16">
        <v>119.99999999999999</v>
      </c>
      <c r="H68" s="16">
        <v>153</v>
      </c>
      <c r="I68" s="16">
        <v>187.5</v>
      </c>
      <c r="J68" s="13">
        <v>263</v>
      </c>
      <c r="K68" s="13">
        <v>274</v>
      </c>
      <c r="L68" s="13">
        <v>305</v>
      </c>
      <c r="M68" s="13">
        <v>319</v>
      </c>
      <c r="N68" s="16">
        <v>257.5</v>
      </c>
      <c r="O68" s="16">
        <v>289.5</v>
      </c>
      <c r="P68" s="16">
        <v>326</v>
      </c>
    </row>
    <row r="69" spans="1:16">
      <c r="A69" s="10" t="s">
        <v>315</v>
      </c>
      <c r="B69" s="10" t="s">
        <v>175</v>
      </c>
      <c r="C69" s="13">
        <v>124</v>
      </c>
      <c r="D69" s="13">
        <v>136</v>
      </c>
      <c r="E69" s="13">
        <v>178</v>
      </c>
      <c r="F69" s="13">
        <v>188</v>
      </c>
      <c r="G69" s="16">
        <v>118</v>
      </c>
      <c r="H69" s="16">
        <v>157</v>
      </c>
      <c r="I69" s="16">
        <v>193</v>
      </c>
      <c r="J69" s="13">
        <v>268</v>
      </c>
      <c r="K69" s="13">
        <v>283</v>
      </c>
      <c r="L69" s="13">
        <v>318</v>
      </c>
      <c r="M69" s="13">
        <v>329</v>
      </c>
      <c r="N69" s="16">
        <v>260.5</v>
      </c>
      <c r="O69" s="16">
        <v>300.5</v>
      </c>
      <c r="P69" s="16">
        <v>334.5</v>
      </c>
    </row>
    <row r="70" spans="1:16">
      <c r="A70" s="10" t="s">
        <v>333</v>
      </c>
      <c r="B70" s="10" t="s">
        <v>175</v>
      </c>
      <c r="C70" s="13">
        <v>108</v>
      </c>
      <c r="D70" s="13">
        <v>113</v>
      </c>
      <c r="E70" s="13">
        <v>155</v>
      </c>
      <c r="F70" s="13">
        <v>167</v>
      </c>
      <c r="G70" s="16">
        <v>105.49999999999999</v>
      </c>
      <c r="H70" s="16">
        <v>134</v>
      </c>
      <c r="I70" s="16">
        <v>173</v>
      </c>
      <c r="J70" s="13">
        <v>240</v>
      </c>
      <c r="K70" s="13">
        <v>246</v>
      </c>
      <c r="L70" s="13">
        <v>298</v>
      </c>
      <c r="M70" s="13">
        <v>304</v>
      </c>
      <c r="N70" s="16">
        <v>237</v>
      </c>
      <c r="O70" s="16">
        <v>272</v>
      </c>
      <c r="P70" s="16">
        <v>307</v>
      </c>
    </row>
    <row r="71" spans="1:16">
      <c r="A71" s="10" t="s">
        <v>339</v>
      </c>
      <c r="B71" s="10" t="s">
        <v>175</v>
      </c>
      <c r="C71" s="13">
        <v>131</v>
      </c>
      <c r="D71" s="13">
        <v>148</v>
      </c>
      <c r="E71" s="13">
        <v>177</v>
      </c>
      <c r="F71" s="13">
        <v>197</v>
      </c>
      <c r="G71" s="16">
        <v>122.5</v>
      </c>
      <c r="H71" s="16">
        <v>162.5</v>
      </c>
      <c r="I71" s="16">
        <v>207.00000000000003</v>
      </c>
      <c r="J71" s="13">
        <v>278</v>
      </c>
      <c r="K71" s="13">
        <v>291</v>
      </c>
      <c r="L71" s="13">
        <v>319</v>
      </c>
      <c r="M71" s="13">
        <v>335</v>
      </c>
      <c r="N71" s="16">
        <v>271.5</v>
      </c>
      <c r="O71" s="16">
        <v>305</v>
      </c>
      <c r="P71" s="16">
        <v>343.00000000000006</v>
      </c>
    </row>
    <row r="72" spans="1:16">
      <c r="A72" s="10" t="s">
        <v>316</v>
      </c>
      <c r="B72" s="10" t="s">
        <v>175</v>
      </c>
      <c r="C72" s="13">
        <v>122</v>
      </c>
      <c r="D72" s="13">
        <v>131</v>
      </c>
      <c r="E72" s="13">
        <v>160</v>
      </c>
      <c r="F72" s="13">
        <v>169</v>
      </c>
      <c r="G72" s="16">
        <v>117.5</v>
      </c>
      <c r="H72" s="16">
        <v>145.5</v>
      </c>
      <c r="I72" s="16">
        <v>173.5</v>
      </c>
      <c r="J72" s="13">
        <v>268</v>
      </c>
      <c r="K72" s="13">
        <v>276</v>
      </c>
      <c r="L72" s="13">
        <v>307</v>
      </c>
      <c r="M72" s="13">
        <v>317</v>
      </c>
      <c r="N72" s="16">
        <v>264</v>
      </c>
      <c r="O72" s="16">
        <v>291.5</v>
      </c>
      <c r="P72" s="16">
        <v>322</v>
      </c>
    </row>
    <row r="73" spans="1:16">
      <c r="A73" s="10" t="s">
        <v>317</v>
      </c>
      <c r="B73" s="10" t="s">
        <v>175</v>
      </c>
      <c r="C73" s="13">
        <v>122</v>
      </c>
      <c r="D73" s="13">
        <v>128</v>
      </c>
      <c r="E73" s="13">
        <v>153</v>
      </c>
      <c r="F73" s="13">
        <v>164</v>
      </c>
      <c r="G73" s="16">
        <v>119</v>
      </c>
      <c r="H73" s="16">
        <v>140.5</v>
      </c>
      <c r="I73" s="16">
        <v>169.5</v>
      </c>
      <c r="J73" s="13">
        <v>263</v>
      </c>
      <c r="K73" s="13">
        <v>270</v>
      </c>
      <c r="L73" s="13">
        <v>293</v>
      </c>
      <c r="M73" s="13">
        <v>304</v>
      </c>
      <c r="N73" s="16">
        <v>259.5</v>
      </c>
      <c r="O73" s="16">
        <v>281.5</v>
      </c>
      <c r="P73" s="16">
        <v>309.5</v>
      </c>
    </row>
    <row r="74" spans="1:16">
      <c r="A74" s="10" t="s">
        <v>318</v>
      </c>
      <c r="B74" s="10" t="s">
        <v>175</v>
      </c>
      <c r="C74" s="13">
        <v>122</v>
      </c>
      <c r="D74" s="13">
        <v>133</v>
      </c>
      <c r="E74" s="13">
        <v>175</v>
      </c>
      <c r="F74" s="13">
        <v>185</v>
      </c>
      <c r="G74" s="16">
        <v>116.49999999999999</v>
      </c>
      <c r="H74" s="16">
        <v>154</v>
      </c>
      <c r="I74" s="16">
        <v>190.00000000000003</v>
      </c>
      <c r="J74" s="13">
        <v>268</v>
      </c>
      <c r="K74" s="13">
        <v>276</v>
      </c>
      <c r="L74" s="13">
        <v>312</v>
      </c>
      <c r="M74" s="13">
        <v>327</v>
      </c>
      <c r="N74" s="16">
        <v>264</v>
      </c>
      <c r="O74" s="16">
        <v>294</v>
      </c>
      <c r="P74" s="16">
        <v>334.50000000000006</v>
      </c>
    </row>
    <row r="75" spans="1:16">
      <c r="A75" s="10" t="s">
        <v>334</v>
      </c>
      <c r="B75" s="10" t="s">
        <v>175</v>
      </c>
      <c r="C75" s="13">
        <v>109</v>
      </c>
      <c r="D75" s="13">
        <v>116</v>
      </c>
      <c r="E75" s="13">
        <v>151</v>
      </c>
      <c r="F75" s="13">
        <v>168</v>
      </c>
      <c r="G75" s="16">
        <v>105.49999999999999</v>
      </c>
      <c r="H75" s="16">
        <v>133.5</v>
      </c>
      <c r="I75" s="16">
        <v>176.5</v>
      </c>
      <c r="J75" s="13">
        <v>253</v>
      </c>
      <c r="K75" s="13">
        <v>256</v>
      </c>
      <c r="L75" s="13">
        <v>304</v>
      </c>
      <c r="M75" s="13">
        <v>313</v>
      </c>
      <c r="N75" s="16">
        <v>251.5</v>
      </c>
      <c r="O75" s="16">
        <v>280</v>
      </c>
      <c r="P75" s="16">
        <v>317.5</v>
      </c>
    </row>
    <row r="76" spans="1:16">
      <c r="A76" s="10" t="s">
        <v>319</v>
      </c>
      <c r="B76" s="10" t="s">
        <v>175</v>
      </c>
      <c r="C76" s="13">
        <v>121</v>
      </c>
      <c r="D76" s="13">
        <v>140</v>
      </c>
      <c r="E76" s="13">
        <v>181</v>
      </c>
      <c r="F76" s="13">
        <v>201</v>
      </c>
      <c r="G76" s="16">
        <v>111.50000000000001</v>
      </c>
      <c r="H76" s="16">
        <v>160.5</v>
      </c>
      <c r="I76" s="16">
        <v>211.00000000000003</v>
      </c>
      <c r="J76" s="13">
        <v>283</v>
      </c>
      <c r="K76" s="13">
        <v>314</v>
      </c>
      <c r="L76" s="13">
        <v>339</v>
      </c>
      <c r="M76" s="13">
        <v>354</v>
      </c>
      <c r="N76" s="16">
        <v>267.5</v>
      </c>
      <c r="O76" s="16">
        <v>326.5</v>
      </c>
      <c r="P76" s="16">
        <v>361.5</v>
      </c>
    </row>
    <row r="77" spans="1:16">
      <c r="A77" s="10" t="s">
        <v>320</v>
      </c>
      <c r="B77" s="10" t="s">
        <v>175</v>
      </c>
      <c r="C77" s="13">
        <v>127</v>
      </c>
      <c r="D77" s="13">
        <v>134</v>
      </c>
      <c r="E77" s="13">
        <v>154</v>
      </c>
      <c r="F77" s="13">
        <v>162</v>
      </c>
      <c r="G77" s="16">
        <v>123.5</v>
      </c>
      <c r="H77" s="16">
        <v>144</v>
      </c>
      <c r="I77" s="16">
        <v>166.00000000000003</v>
      </c>
      <c r="J77" s="13">
        <v>260</v>
      </c>
      <c r="K77" s="13">
        <v>267</v>
      </c>
      <c r="L77" s="13">
        <v>294</v>
      </c>
      <c r="M77" s="13">
        <v>309</v>
      </c>
      <c r="N77" s="16">
        <v>256.5</v>
      </c>
      <c r="O77" s="16">
        <v>280.5</v>
      </c>
      <c r="P77" s="16">
        <v>316.5</v>
      </c>
    </row>
    <row r="78" spans="1:16">
      <c r="A78" s="10" t="s">
        <v>321</v>
      </c>
      <c r="B78" s="10" t="s">
        <v>175</v>
      </c>
      <c r="C78" s="13">
        <v>125</v>
      </c>
      <c r="D78" s="13">
        <v>131</v>
      </c>
      <c r="E78" s="13">
        <v>151</v>
      </c>
      <c r="F78" s="13">
        <v>159</v>
      </c>
      <c r="G78" s="16">
        <v>122</v>
      </c>
      <c r="H78" s="16">
        <v>141</v>
      </c>
      <c r="I78" s="16">
        <v>163</v>
      </c>
      <c r="J78" s="13">
        <v>266</v>
      </c>
      <c r="K78" s="13">
        <v>272</v>
      </c>
      <c r="L78" s="13">
        <v>297</v>
      </c>
      <c r="M78" s="13">
        <v>306</v>
      </c>
      <c r="N78" s="16">
        <v>263.00000000000006</v>
      </c>
      <c r="O78" s="16">
        <v>284.5</v>
      </c>
      <c r="P78" s="16">
        <v>310.5</v>
      </c>
    </row>
    <row r="79" spans="1:16">
      <c r="A79" s="10" t="s">
        <v>323</v>
      </c>
      <c r="B79" s="10" t="s">
        <v>175</v>
      </c>
      <c r="C79" s="13">
        <v>116</v>
      </c>
      <c r="D79" s="13">
        <v>123</v>
      </c>
      <c r="E79" s="13">
        <v>150</v>
      </c>
      <c r="F79" s="13">
        <v>161</v>
      </c>
      <c r="G79" s="16">
        <v>112.49999999999999</v>
      </c>
      <c r="H79" s="16">
        <v>136.5</v>
      </c>
      <c r="I79" s="16">
        <v>166.50000000000003</v>
      </c>
      <c r="J79" s="13">
        <v>266</v>
      </c>
      <c r="K79" s="13">
        <v>273</v>
      </c>
      <c r="L79" s="13">
        <v>304</v>
      </c>
      <c r="M79" s="13">
        <v>316</v>
      </c>
      <c r="N79" s="16">
        <v>262.5</v>
      </c>
      <c r="O79" s="16">
        <v>288.5</v>
      </c>
      <c r="P79" s="16">
        <v>322</v>
      </c>
    </row>
    <row r="80" spans="1:16">
      <c r="A80" s="10" t="s">
        <v>324</v>
      </c>
      <c r="B80" s="10" t="s">
        <v>175</v>
      </c>
      <c r="C80" s="13">
        <v>130</v>
      </c>
      <c r="D80" s="13">
        <v>140</v>
      </c>
      <c r="E80" s="13">
        <v>161</v>
      </c>
      <c r="F80" s="13">
        <v>186</v>
      </c>
      <c r="G80" s="16">
        <v>125</v>
      </c>
      <c r="H80" s="16">
        <v>150.5</v>
      </c>
      <c r="I80" s="16">
        <v>198.50000000000003</v>
      </c>
      <c r="J80" s="13">
        <v>278</v>
      </c>
      <c r="K80" s="13">
        <v>293</v>
      </c>
      <c r="L80" s="13">
        <v>314</v>
      </c>
      <c r="M80" s="13">
        <v>334</v>
      </c>
      <c r="N80" s="16">
        <v>270.49999999999994</v>
      </c>
      <c r="O80" s="16">
        <v>303.5</v>
      </c>
      <c r="P80" s="16">
        <v>344</v>
      </c>
    </row>
    <row r="81" spans="1:16">
      <c r="A81" s="10" t="s">
        <v>326</v>
      </c>
      <c r="B81" s="10" t="s">
        <v>175</v>
      </c>
      <c r="C81" s="13">
        <v>128</v>
      </c>
      <c r="D81" s="13">
        <v>135</v>
      </c>
      <c r="E81" s="13">
        <v>162</v>
      </c>
      <c r="F81" s="13">
        <v>172</v>
      </c>
      <c r="G81" s="16">
        <v>124.5</v>
      </c>
      <c r="H81" s="16">
        <v>148.5</v>
      </c>
      <c r="I81" s="16">
        <v>177</v>
      </c>
      <c r="J81" s="13">
        <v>265</v>
      </c>
      <c r="K81" s="13">
        <v>271</v>
      </c>
      <c r="L81" s="13">
        <v>297</v>
      </c>
      <c r="M81" s="13">
        <v>307</v>
      </c>
      <c r="N81" s="16">
        <v>262.00000000000006</v>
      </c>
      <c r="O81" s="16">
        <v>284</v>
      </c>
      <c r="P81" s="16">
        <v>312</v>
      </c>
    </row>
    <row r="82" spans="1:16">
      <c r="A82" s="10" t="s">
        <v>335</v>
      </c>
      <c r="B82" s="10" t="s">
        <v>175</v>
      </c>
      <c r="C82" s="13">
        <v>125</v>
      </c>
      <c r="D82" s="13">
        <v>135</v>
      </c>
      <c r="E82" s="13">
        <v>176</v>
      </c>
      <c r="F82" s="13">
        <v>186</v>
      </c>
      <c r="G82" s="16">
        <v>119.99999999999999</v>
      </c>
      <c r="H82" s="16">
        <v>155.5</v>
      </c>
      <c r="I82" s="16">
        <v>191.00000000000003</v>
      </c>
      <c r="J82" s="13">
        <v>268</v>
      </c>
      <c r="K82" s="13">
        <v>278</v>
      </c>
      <c r="L82" s="13">
        <v>324</v>
      </c>
      <c r="M82" s="13">
        <v>334</v>
      </c>
      <c r="N82" s="16">
        <v>263</v>
      </c>
      <c r="O82" s="16">
        <v>301</v>
      </c>
      <c r="P82" s="16">
        <v>339</v>
      </c>
    </row>
    <row r="83" spans="1:16">
      <c r="A83" s="10" t="s">
        <v>340</v>
      </c>
      <c r="B83" s="10" t="s">
        <v>175</v>
      </c>
      <c r="C83" s="13">
        <v>125</v>
      </c>
      <c r="D83" s="13">
        <v>135</v>
      </c>
      <c r="E83" s="13">
        <v>184</v>
      </c>
      <c r="F83" s="13">
        <v>190</v>
      </c>
      <c r="G83" s="16">
        <v>119.99999999999999</v>
      </c>
      <c r="H83" s="16">
        <v>159.5</v>
      </c>
      <c r="I83" s="16">
        <v>193</v>
      </c>
      <c r="J83" s="13">
        <v>277</v>
      </c>
      <c r="K83" s="13">
        <v>289</v>
      </c>
      <c r="L83" s="13">
        <v>332</v>
      </c>
      <c r="M83" s="13">
        <v>338</v>
      </c>
      <c r="N83" s="16">
        <v>271</v>
      </c>
      <c r="O83" s="16">
        <v>310.5</v>
      </c>
      <c r="P83" s="16">
        <v>341</v>
      </c>
    </row>
    <row r="84" spans="1:16">
      <c r="A84" s="10" t="s">
        <v>328</v>
      </c>
      <c r="B84" s="10" t="s">
        <v>175</v>
      </c>
      <c r="C84" s="13">
        <v>127</v>
      </c>
      <c r="D84" s="13">
        <v>132</v>
      </c>
      <c r="E84" s="13">
        <v>156</v>
      </c>
      <c r="F84" s="13">
        <v>165</v>
      </c>
      <c r="G84" s="16">
        <v>124.49999999999999</v>
      </c>
      <c r="H84" s="16">
        <v>144</v>
      </c>
      <c r="I84" s="16">
        <v>169.5</v>
      </c>
      <c r="J84" s="13">
        <v>272</v>
      </c>
      <c r="K84" s="13">
        <v>277</v>
      </c>
      <c r="L84" s="13">
        <v>302</v>
      </c>
      <c r="M84" s="13">
        <v>312</v>
      </c>
      <c r="N84" s="16">
        <v>269.5</v>
      </c>
      <c r="O84" s="16">
        <v>289.5</v>
      </c>
      <c r="P84" s="16">
        <v>317</v>
      </c>
    </row>
    <row r="85" spans="1:16">
      <c r="A85" s="10" t="s">
        <v>308</v>
      </c>
      <c r="B85" s="10" t="s">
        <v>341</v>
      </c>
      <c r="C85" s="13">
        <v>87</v>
      </c>
      <c r="D85" s="13">
        <v>99</v>
      </c>
      <c r="E85" s="13">
        <v>136</v>
      </c>
      <c r="F85" s="13">
        <v>143</v>
      </c>
      <c r="G85" s="16">
        <v>81</v>
      </c>
      <c r="H85" s="16">
        <v>117.5</v>
      </c>
      <c r="I85" s="16">
        <v>146.50000000000003</v>
      </c>
      <c r="J85" s="13">
        <v>204</v>
      </c>
      <c r="K85" s="13">
        <v>215</v>
      </c>
      <c r="L85" s="13">
        <v>260</v>
      </c>
      <c r="M85" s="13">
        <v>272</v>
      </c>
      <c r="N85" s="16">
        <v>198.5</v>
      </c>
      <c r="O85" s="16">
        <v>237.5</v>
      </c>
      <c r="P85" s="16">
        <v>278.00000000000006</v>
      </c>
    </row>
    <row r="86" spans="1:16">
      <c r="A86" s="10" t="s">
        <v>342</v>
      </c>
      <c r="B86" s="10" t="s">
        <v>341</v>
      </c>
      <c r="C86" s="13">
        <v>80</v>
      </c>
      <c r="D86" s="13">
        <v>97</v>
      </c>
      <c r="E86" s="13">
        <v>123</v>
      </c>
      <c r="F86" s="13">
        <v>146</v>
      </c>
      <c r="G86" s="16">
        <v>71.500000000000014</v>
      </c>
      <c r="H86" s="16">
        <v>110</v>
      </c>
      <c r="I86" s="16">
        <v>157.5</v>
      </c>
      <c r="J86" s="13">
        <v>216</v>
      </c>
      <c r="K86" s="13">
        <v>225</v>
      </c>
      <c r="L86" s="13">
        <v>251</v>
      </c>
      <c r="M86" s="13">
        <v>272</v>
      </c>
      <c r="N86" s="16">
        <v>211.5</v>
      </c>
      <c r="O86" s="16">
        <v>238</v>
      </c>
      <c r="P86" s="16">
        <v>282.5</v>
      </c>
    </row>
    <row r="87" spans="1:16">
      <c r="A87" s="10" t="s">
        <v>317</v>
      </c>
      <c r="B87" s="10" t="s">
        <v>341</v>
      </c>
      <c r="C87" s="13">
        <v>104</v>
      </c>
      <c r="D87" s="13">
        <v>113</v>
      </c>
      <c r="E87" s="13">
        <v>143</v>
      </c>
      <c r="F87" s="13">
        <v>152</v>
      </c>
      <c r="G87" s="16">
        <v>99.5</v>
      </c>
      <c r="H87" s="16">
        <v>128</v>
      </c>
      <c r="I87" s="16">
        <v>156.5</v>
      </c>
      <c r="J87" s="13">
        <v>211</v>
      </c>
      <c r="K87" s="13">
        <v>217</v>
      </c>
      <c r="L87" s="13">
        <v>252</v>
      </c>
      <c r="M87" s="13">
        <v>265</v>
      </c>
      <c r="N87" s="16">
        <v>207.99999999999997</v>
      </c>
      <c r="O87" s="16">
        <v>234.5</v>
      </c>
      <c r="P87" s="16">
        <v>271.5</v>
      </c>
    </row>
    <row r="88" spans="1:16">
      <c r="A88" s="10" t="s">
        <v>337</v>
      </c>
      <c r="B88" s="10" t="s">
        <v>341</v>
      </c>
      <c r="C88" s="13">
        <v>96</v>
      </c>
      <c r="D88" s="13">
        <v>104</v>
      </c>
      <c r="E88" s="13">
        <v>132</v>
      </c>
      <c r="F88" s="13">
        <v>138</v>
      </c>
      <c r="G88" s="16">
        <v>92</v>
      </c>
      <c r="H88" s="16">
        <v>118</v>
      </c>
      <c r="I88" s="16">
        <v>141</v>
      </c>
      <c r="J88" s="13">
        <v>211</v>
      </c>
      <c r="K88" s="13">
        <v>219</v>
      </c>
      <c r="L88" s="13">
        <v>249</v>
      </c>
      <c r="M88" s="13">
        <v>256</v>
      </c>
      <c r="N88" s="16">
        <v>206.99999999999997</v>
      </c>
      <c r="O88" s="16">
        <v>234</v>
      </c>
      <c r="P88" s="16">
        <v>259.5</v>
      </c>
    </row>
    <row r="89" spans="1:16">
      <c r="A89" s="10" t="s">
        <v>320</v>
      </c>
      <c r="B89" s="10" t="s">
        <v>341</v>
      </c>
      <c r="C89" s="13">
        <v>106</v>
      </c>
      <c r="D89" s="13">
        <v>114</v>
      </c>
      <c r="E89" s="13">
        <v>145</v>
      </c>
      <c r="F89" s="13">
        <v>154</v>
      </c>
      <c r="G89" s="16">
        <v>101.99999999999999</v>
      </c>
      <c r="H89" s="16">
        <v>129.5</v>
      </c>
      <c r="I89" s="16">
        <v>158.50000000000003</v>
      </c>
      <c r="J89" s="13">
        <v>213</v>
      </c>
      <c r="K89" s="13">
        <v>220</v>
      </c>
      <c r="L89" s="13">
        <v>256</v>
      </c>
      <c r="M89" s="13">
        <v>268</v>
      </c>
      <c r="N89" s="16">
        <v>209.5</v>
      </c>
      <c r="O89" s="16">
        <v>238</v>
      </c>
      <c r="P89" s="16">
        <v>274</v>
      </c>
    </row>
    <row r="90" spans="1:16">
      <c r="A90" s="10" t="s">
        <v>343</v>
      </c>
      <c r="B90" s="10" t="s">
        <v>341</v>
      </c>
      <c r="C90" s="13">
        <v>60</v>
      </c>
      <c r="D90" s="13">
        <v>84</v>
      </c>
      <c r="E90" s="13">
        <v>105</v>
      </c>
      <c r="F90" s="13">
        <v>126</v>
      </c>
      <c r="G90" s="16">
        <v>48</v>
      </c>
      <c r="H90" s="16">
        <v>94.5</v>
      </c>
      <c r="I90" s="16">
        <v>136.50000000000003</v>
      </c>
      <c r="J90" s="13">
        <v>201</v>
      </c>
      <c r="K90" s="13">
        <v>206</v>
      </c>
      <c r="L90" s="13">
        <v>244</v>
      </c>
      <c r="M90" s="13">
        <v>246</v>
      </c>
      <c r="N90" s="16">
        <v>198.5</v>
      </c>
      <c r="O90" s="16">
        <v>225</v>
      </c>
      <c r="P90" s="16">
        <v>246.99999999999997</v>
      </c>
    </row>
    <row r="91" spans="1:16">
      <c r="A91" s="10" t="s">
        <v>326</v>
      </c>
      <c r="B91" s="10" t="s">
        <v>341</v>
      </c>
      <c r="C91" s="13">
        <v>90</v>
      </c>
      <c r="D91" s="13">
        <v>98</v>
      </c>
      <c r="E91" s="13">
        <v>132</v>
      </c>
      <c r="F91" s="13">
        <v>141</v>
      </c>
      <c r="G91" s="16">
        <v>85.999999999999986</v>
      </c>
      <c r="H91" s="16">
        <v>115</v>
      </c>
      <c r="I91" s="16">
        <v>145.5</v>
      </c>
      <c r="J91" s="13">
        <v>201</v>
      </c>
      <c r="K91" s="13">
        <v>208</v>
      </c>
      <c r="L91" s="13">
        <v>232</v>
      </c>
      <c r="M91" s="13">
        <v>241</v>
      </c>
      <c r="N91" s="16">
        <v>197.5</v>
      </c>
      <c r="O91" s="16">
        <v>220</v>
      </c>
      <c r="P91" s="16">
        <v>245.5</v>
      </c>
    </row>
    <row r="92" spans="1:16">
      <c r="A92" s="10" t="s">
        <v>344</v>
      </c>
      <c r="B92" s="10" t="s">
        <v>341</v>
      </c>
      <c r="C92" s="13">
        <v>74</v>
      </c>
      <c r="D92" s="13">
        <v>84</v>
      </c>
      <c r="E92" s="13">
        <v>120</v>
      </c>
      <c r="F92" s="13">
        <v>130</v>
      </c>
      <c r="G92" s="16">
        <v>69</v>
      </c>
      <c r="H92" s="16">
        <v>102</v>
      </c>
      <c r="I92" s="16">
        <v>135</v>
      </c>
      <c r="J92" s="13">
        <v>206</v>
      </c>
      <c r="K92" s="13">
        <v>213</v>
      </c>
      <c r="L92" s="13">
        <v>242</v>
      </c>
      <c r="M92" s="13">
        <v>248</v>
      </c>
      <c r="N92" s="16">
        <v>202.5</v>
      </c>
      <c r="O92" s="16">
        <v>227.5</v>
      </c>
      <c r="P92" s="16">
        <v>250.99999999999997</v>
      </c>
    </row>
    <row r="93" spans="1:16">
      <c r="A93" s="10" t="s">
        <v>330</v>
      </c>
      <c r="B93" s="10" t="s">
        <v>345</v>
      </c>
      <c r="C93" s="13">
        <v>276</v>
      </c>
      <c r="D93" s="13">
        <v>286</v>
      </c>
      <c r="E93" s="13">
        <v>324</v>
      </c>
      <c r="F93" s="13">
        <v>335</v>
      </c>
      <c r="G93" s="16">
        <v>271</v>
      </c>
      <c r="H93" s="16">
        <v>305</v>
      </c>
      <c r="I93" s="16">
        <v>340.5</v>
      </c>
      <c r="J93" s="13">
        <v>152</v>
      </c>
      <c r="K93" s="13">
        <v>157</v>
      </c>
      <c r="L93" s="13">
        <v>176</v>
      </c>
      <c r="M93" s="13">
        <v>183</v>
      </c>
      <c r="N93" s="16">
        <v>149.5</v>
      </c>
      <c r="O93" s="16">
        <v>166.5</v>
      </c>
      <c r="P93" s="16">
        <v>186.5</v>
      </c>
    </row>
    <row r="94" spans="1:16">
      <c r="A94" s="10" t="s">
        <v>332</v>
      </c>
      <c r="B94" s="10" t="s">
        <v>345</v>
      </c>
      <c r="C94" s="13">
        <v>268</v>
      </c>
      <c r="D94" s="13">
        <v>293</v>
      </c>
      <c r="E94" s="25">
        <v>366</v>
      </c>
      <c r="F94" s="25">
        <v>397</v>
      </c>
      <c r="G94" s="16">
        <v>255.5</v>
      </c>
      <c r="H94" s="16">
        <v>329.5</v>
      </c>
      <c r="I94" s="16">
        <v>412.50000000000006</v>
      </c>
      <c r="J94" s="13">
        <v>140</v>
      </c>
      <c r="K94" s="13">
        <v>152</v>
      </c>
      <c r="L94" s="13">
        <v>186</v>
      </c>
      <c r="M94" s="13">
        <v>196</v>
      </c>
      <c r="N94" s="16">
        <v>133.99999999999997</v>
      </c>
      <c r="O94" s="16">
        <v>169</v>
      </c>
      <c r="P94" s="16">
        <v>201</v>
      </c>
    </row>
    <row r="95" spans="1:16">
      <c r="A95" s="10" t="s">
        <v>308</v>
      </c>
      <c r="B95" s="10" t="s">
        <v>345</v>
      </c>
      <c r="C95" s="13">
        <v>244</v>
      </c>
      <c r="D95" s="13">
        <v>254</v>
      </c>
      <c r="E95" s="13">
        <v>275</v>
      </c>
      <c r="F95" s="13">
        <v>284</v>
      </c>
      <c r="G95" s="16">
        <v>239</v>
      </c>
      <c r="H95" s="16">
        <v>264.5</v>
      </c>
      <c r="I95" s="16">
        <v>288.5</v>
      </c>
      <c r="J95" s="13">
        <v>178</v>
      </c>
      <c r="K95" s="13">
        <v>183</v>
      </c>
      <c r="L95" s="13">
        <v>202</v>
      </c>
      <c r="M95" s="13">
        <v>210</v>
      </c>
      <c r="N95" s="16">
        <v>175.5</v>
      </c>
      <c r="O95" s="16">
        <v>192.5</v>
      </c>
      <c r="P95" s="16">
        <v>214</v>
      </c>
    </row>
    <row r="96" spans="1:16">
      <c r="A96" s="10" t="s">
        <v>346</v>
      </c>
      <c r="B96" s="10" t="s">
        <v>345</v>
      </c>
      <c r="C96" s="13">
        <v>281</v>
      </c>
      <c r="D96" s="13">
        <v>292</v>
      </c>
      <c r="E96" s="13">
        <v>312</v>
      </c>
      <c r="F96" s="13">
        <v>325</v>
      </c>
      <c r="G96" s="16">
        <v>275.5</v>
      </c>
      <c r="H96" s="16">
        <v>302</v>
      </c>
      <c r="I96" s="16">
        <v>331.50000000000006</v>
      </c>
      <c r="J96" s="13">
        <v>173</v>
      </c>
      <c r="K96" s="13">
        <v>177</v>
      </c>
      <c r="L96" s="13">
        <v>189</v>
      </c>
      <c r="M96" s="13">
        <v>198</v>
      </c>
      <c r="N96" s="16">
        <v>171.00000000000003</v>
      </c>
      <c r="O96" s="16">
        <v>183</v>
      </c>
      <c r="P96" s="16">
        <v>202.50000000000003</v>
      </c>
    </row>
    <row r="97" spans="1:16">
      <c r="A97" s="10" t="s">
        <v>310</v>
      </c>
      <c r="B97" s="10" t="s">
        <v>345</v>
      </c>
      <c r="C97" s="13">
        <v>285</v>
      </c>
      <c r="D97" s="13">
        <v>307</v>
      </c>
      <c r="E97" s="13">
        <v>349</v>
      </c>
      <c r="F97" s="13">
        <v>356</v>
      </c>
      <c r="G97" s="16">
        <v>274</v>
      </c>
      <c r="H97" s="16">
        <v>328</v>
      </c>
      <c r="I97" s="16">
        <v>359.5</v>
      </c>
      <c r="J97" s="13">
        <v>144</v>
      </c>
      <c r="K97" s="13">
        <v>150</v>
      </c>
      <c r="L97" s="13">
        <v>169</v>
      </c>
      <c r="M97" s="13">
        <v>178</v>
      </c>
      <c r="N97" s="16">
        <v>141</v>
      </c>
      <c r="O97" s="16">
        <v>159.5</v>
      </c>
      <c r="P97" s="16">
        <v>182.5</v>
      </c>
    </row>
    <row r="98" spans="1:16">
      <c r="A98" s="10" t="s">
        <v>342</v>
      </c>
      <c r="B98" s="10" t="s">
        <v>345</v>
      </c>
      <c r="C98" s="13">
        <v>251</v>
      </c>
      <c r="D98" s="13">
        <v>265</v>
      </c>
      <c r="E98" s="13">
        <v>286</v>
      </c>
      <c r="F98" s="13">
        <v>307</v>
      </c>
      <c r="G98" s="16">
        <v>243.99999999999997</v>
      </c>
      <c r="H98" s="16">
        <v>275.5</v>
      </c>
      <c r="I98" s="16">
        <v>317.5</v>
      </c>
      <c r="J98" s="13">
        <v>204</v>
      </c>
      <c r="K98" s="13">
        <v>216</v>
      </c>
      <c r="L98" s="13">
        <v>237</v>
      </c>
      <c r="M98" s="13">
        <v>257</v>
      </c>
      <c r="N98" s="16">
        <v>198</v>
      </c>
      <c r="O98" s="16">
        <v>226.5</v>
      </c>
      <c r="P98" s="16">
        <v>267.00000000000006</v>
      </c>
    </row>
    <row r="99" spans="1:16">
      <c r="A99" s="10" t="s">
        <v>312</v>
      </c>
      <c r="B99" s="10" t="s">
        <v>345</v>
      </c>
      <c r="C99" s="13">
        <v>271</v>
      </c>
      <c r="D99" s="13">
        <v>278</v>
      </c>
      <c r="E99" s="13">
        <v>302</v>
      </c>
      <c r="F99" s="13">
        <v>313</v>
      </c>
      <c r="G99" s="16">
        <v>267.5</v>
      </c>
      <c r="H99" s="16">
        <v>290</v>
      </c>
      <c r="I99" s="16">
        <v>318.50000000000006</v>
      </c>
      <c r="J99" s="13">
        <v>166</v>
      </c>
      <c r="K99" s="13">
        <v>170</v>
      </c>
      <c r="L99" s="13">
        <v>192</v>
      </c>
      <c r="M99" s="13">
        <v>200</v>
      </c>
      <c r="N99" s="16">
        <v>164</v>
      </c>
      <c r="O99" s="16">
        <v>181</v>
      </c>
      <c r="P99" s="16">
        <v>204</v>
      </c>
    </row>
    <row r="100" spans="1:16">
      <c r="A100" s="10" t="s">
        <v>314</v>
      </c>
      <c r="B100" s="10" t="s">
        <v>345</v>
      </c>
      <c r="C100" s="13">
        <v>253</v>
      </c>
      <c r="D100" s="13">
        <v>258</v>
      </c>
      <c r="E100" s="13">
        <v>293</v>
      </c>
      <c r="F100" s="13">
        <v>305</v>
      </c>
      <c r="G100" s="16">
        <v>250.50000000000003</v>
      </c>
      <c r="H100" s="16">
        <v>275.5</v>
      </c>
      <c r="I100" s="16">
        <v>311.00000000000006</v>
      </c>
      <c r="J100" s="13">
        <v>166</v>
      </c>
      <c r="K100" s="13">
        <v>171</v>
      </c>
      <c r="L100" s="13">
        <v>186</v>
      </c>
      <c r="M100" s="13">
        <v>196</v>
      </c>
      <c r="N100" s="16">
        <v>163.5</v>
      </c>
      <c r="O100" s="16">
        <v>178.5</v>
      </c>
      <c r="P100" s="16">
        <v>201</v>
      </c>
    </row>
    <row r="101" spans="1:16">
      <c r="A101" s="10" t="s">
        <v>315</v>
      </c>
      <c r="B101" s="10" t="s">
        <v>345</v>
      </c>
      <c r="C101" s="13">
        <v>270</v>
      </c>
      <c r="D101" s="13">
        <v>279</v>
      </c>
      <c r="E101" s="13">
        <v>316</v>
      </c>
      <c r="F101" s="13">
        <v>325</v>
      </c>
      <c r="G101" s="16">
        <v>265.5</v>
      </c>
      <c r="H101" s="16">
        <v>297.5</v>
      </c>
      <c r="I101" s="16">
        <v>329.5</v>
      </c>
      <c r="J101" s="13">
        <v>161</v>
      </c>
      <c r="K101" s="13">
        <v>166</v>
      </c>
      <c r="L101" s="13">
        <v>185</v>
      </c>
      <c r="M101" s="13">
        <v>191</v>
      </c>
      <c r="N101" s="16">
        <v>158.5</v>
      </c>
      <c r="O101" s="16">
        <v>175.5</v>
      </c>
      <c r="P101" s="16">
        <v>194.00000000000003</v>
      </c>
    </row>
    <row r="102" spans="1:16">
      <c r="A102" s="10" t="s">
        <v>333</v>
      </c>
      <c r="B102" s="10" t="s">
        <v>345</v>
      </c>
      <c r="C102" s="13">
        <v>289</v>
      </c>
      <c r="D102" s="13">
        <v>300</v>
      </c>
      <c r="E102" s="13">
        <v>335</v>
      </c>
      <c r="F102" s="13">
        <v>341</v>
      </c>
      <c r="G102" s="16">
        <v>283.5</v>
      </c>
      <c r="H102" s="16">
        <v>317.5</v>
      </c>
      <c r="I102" s="16">
        <v>344</v>
      </c>
      <c r="J102" s="13">
        <v>134</v>
      </c>
      <c r="K102" s="13">
        <v>141</v>
      </c>
      <c r="L102" s="13">
        <v>158</v>
      </c>
      <c r="M102" s="13">
        <v>165</v>
      </c>
      <c r="N102" s="16">
        <v>130.5</v>
      </c>
      <c r="O102" s="16">
        <v>149.5</v>
      </c>
      <c r="P102" s="16">
        <v>168.5</v>
      </c>
    </row>
    <row r="103" spans="1:16">
      <c r="A103" s="10" t="s">
        <v>316</v>
      </c>
      <c r="B103" s="10" t="s">
        <v>345</v>
      </c>
      <c r="C103" s="13">
        <v>256</v>
      </c>
      <c r="D103" s="13">
        <v>265</v>
      </c>
      <c r="E103" s="13">
        <v>295</v>
      </c>
      <c r="F103" s="13">
        <v>305</v>
      </c>
      <c r="G103" s="16">
        <v>251.49999999999997</v>
      </c>
      <c r="H103" s="16">
        <v>280</v>
      </c>
      <c r="I103" s="16">
        <v>310</v>
      </c>
      <c r="J103" s="13">
        <v>187</v>
      </c>
      <c r="K103" s="13">
        <v>192</v>
      </c>
      <c r="L103" s="13">
        <v>210</v>
      </c>
      <c r="M103" s="13">
        <v>217</v>
      </c>
      <c r="N103" s="16">
        <v>184.5</v>
      </c>
      <c r="O103" s="16">
        <v>201</v>
      </c>
      <c r="P103" s="16">
        <v>220.50000000000003</v>
      </c>
    </row>
    <row r="104" spans="1:16">
      <c r="A104" s="10" t="s">
        <v>317</v>
      </c>
      <c r="B104" s="10" t="s">
        <v>345</v>
      </c>
      <c r="C104" s="13">
        <v>237</v>
      </c>
      <c r="D104" s="13">
        <v>244</v>
      </c>
      <c r="E104" s="13">
        <v>263</v>
      </c>
      <c r="F104" s="13">
        <v>268</v>
      </c>
      <c r="G104" s="16">
        <v>233.5</v>
      </c>
      <c r="H104" s="16">
        <v>253.5</v>
      </c>
      <c r="I104" s="16">
        <v>270.50000000000006</v>
      </c>
      <c r="J104" s="13">
        <v>201</v>
      </c>
      <c r="K104" s="13">
        <v>213</v>
      </c>
      <c r="L104" s="13">
        <v>237</v>
      </c>
      <c r="M104" s="13">
        <v>253</v>
      </c>
      <c r="N104" s="16">
        <v>194.99999999999997</v>
      </c>
      <c r="O104" s="16">
        <v>225</v>
      </c>
      <c r="P104" s="16">
        <v>261</v>
      </c>
    </row>
    <row r="105" spans="1:16">
      <c r="A105" s="10" t="s">
        <v>318</v>
      </c>
      <c r="B105" s="10" t="s">
        <v>345</v>
      </c>
      <c r="C105" s="13">
        <v>267</v>
      </c>
      <c r="D105" s="13">
        <v>277</v>
      </c>
      <c r="E105" s="13">
        <v>314</v>
      </c>
      <c r="F105" s="13">
        <v>331</v>
      </c>
      <c r="G105" s="16">
        <v>262</v>
      </c>
      <c r="H105" s="16">
        <v>295.5</v>
      </c>
      <c r="I105" s="16">
        <v>339.5</v>
      </c>
      <c r="J105" s="13">
        <v>162</v>
      </c>
      <c r="K105" s="13">
        <v>167</v>
      </c>
      <c r="L105" s="13">
        <v>191</v>
      </c>
      <c r="M105" s="13">
        <v>199</v>
      </c>
      <c r="N105" s="16">
        <v>159.5</v>
      </c>
      <c r="O105" s="16">
        <v>179</v>
      </c>
      <c r="P105" s="16">
        <v>203.00000000000003</v>
      </c>
    </row>
    <row r="106" spans="1:16">
      <c r="A106" s="10" t="s">
        <v>334</v>
      </c>
      <c r="B106" s="10" t="s">
        <v>345</v>
      </c>
      <c r="C106" s="13">
        <v>269</v>
      </c>
      <c r="D106" s="13">
        <v>283</v>
      </c>
      <c r="E106" s="13">
        <v>322</v>
      </c>
      <c r="F106" s="13">
        <v>334</v>
      </c>
      <c r="G106" s="16">
        <v>262</v>
      </c>
      <c r="H106" s="16">
        <v>302.5</v>
      </c>
      <c r="I106" s="16">
        <v>340</v>
      </c>
      <c r="J106" s="13">
        <v>148</v>
      </c>
      <c r="K106" s="13">
        <v>153</v>
      </c>
      <c r="L106" s="13">
        <v>172</v>
      </c>
      <c r="M106" s="13">
        <v>182</v>
      </c>
      <c r="N106" s="16">
        <v>145.49999999999997</v>
      </c>
      <c r="O106" s="16">
        <v>162.5</v>
      </c>
      <c r="P106" s="16">
        <v>187.00000000000003</v>
      </c>
    </row>
    <row r="107" spans="1:16">
      <c r="A107" s="10" t="s">
        <v>337</v>
      </c>
      <c r="B107" s="10" t="s">
        <v>345</v>
      </c>
      <c r="C107" s="13">
        <v>249</v>
      </c>
      <c r="D107" s="13">
        <v>255</v>
      </c>
      <c r="E107" s="13">
        <v>280</v>
      </c>
      <c r="F107" s="13">
        <v>289</v>
      </c>
      <c r="G107" s="16">
        <v>246.00000000000003</v>
      </c>
      <c r="H107" s="16">
        <v>267.5</v>
      </c>
      <c r="I107" s="16">
        <v>293.5</v>
      </c>
      <c r="J107" s="13">
        <v>203</v>
      </c>
      <c r="K107" s="13">
        <v>207</v>
      </c>
      <c r="L107" s="13">
        <v>224</v>
      </c>
      <c r="M107" s="13">
        <v>229</v>
      </c>
      <c r="N107" s="16">
        <v>201.00000000000003</v>
      </c>
      <c r="O107" s="16">
        <v>215.5</v>
      </c>
      <c r="P107" s="16">
        <v>231.49999999999997</v>
      </c>
    </row>
    <row r="108" spans="1:16">
      <c r="A108" s="10" t="s">
        <v>319</v>
      </c>
      <c r="B108" s="10" t="s">
        <v>345</v>
      </c>
      <c r="C108" s="13">
        <v>263</v>
      </c>
      <c r="D108" s="13">
        <v>288</v>
      </c>
      <c r="E108" s="13">
        <v>324</v>
      </c>
      <c r="F108" s="13">
        <v>354</v>
      </c>
      <c r="G108" s="16">
        <v>250.5</v>
      </c>
      <c r="H108" s="16">
        <v>306</v>
      </c>
      <c r="I108" s="16">
        <v>369.00000000000006</v>
      </c>
      <c r="J108" s="13">
        <v>150</v>
      </c>
      <c r="K108" s="13">
        <v>161</v>
      </c>
      <c r="L108" s="13">
        <v>181</v>
      </c>
      <c r="M108" s="13">
        <v>206</v>
      </c>
      <c r="N108" s="16">
        <v>144.5</v>
      </c>
      <c r="O108" s="16">
        <v>171</v>
      </c>
      <c r="P108" s="16">
        <v>218.50000000000003</v>
      </c>
    </row>
    <row r="109" spans="1:16">
      <c r="A109" s="10" t="s">
        <v>320</v>
      </c>
      <c r="B109" s="10" t="s">
        <v>345</v>
      </c>
      <c r="C109" s="13">
        <v>249</v>
      </c>
      <c r="D109" s="13">
        <v>253</v>
      </c>
      <c r="E109" s="13">
        <v>268</v>
      </c>
      <c r="F109" s="13">
        <v>275</v>
      </c>
      <c r="G109" s="16">
        <v>247</v>
      </c>
      <c r="H109" s="16">
        <v>260.5</v>
      </c>
      <c r="I109" s="16">
        <v>278.5</v>
      </c>
      <c r="J109" s="13">
        <v>196</v>
      </c>
      <c r="K109" s="13">
        <v>201</v>
      </c>
      <c r="L109" s="13">
        <v>210</v>
      </c>
      <c r="M109" s="13">
        <v>222</v>
      </c>
      <c r="N109" s="16">
        <v>193.5</v>
      </c>
      <c r="O109" s="16">
        <v>205.5</v>
      </c>
      <c r="P109" s="16">
        <v>228</v>
      </c>
    </row>
    <row r="110" spans="1:16">
      <c r="A110" s="10" t="s">
        <v>321</v>
      </c>
      <c r="B110" s="10" t="s">
        <v>345</v>
      </c>
      <c r="C110" s="13">
        <v>246</v>
      </c>
      <c r="D110" s="13">
        <v>252</v>
      </c>
      <c r="E110" s="13">
        <v>275</v>
      </c>
      <c r="F110" s="13">
        <v>285</v>
      </c>
      <c r="G110" s="16">
        <v>243.00000000000006</v>
      </c>
      <c r="H110" s="16">
        <v>263.5</v>
      </c>
      <c r="I110" s="16">
        <v>290</v>
      </c>
      <c r="J110" s="13">
        <v>179</v>
      </c>
      <c r="K110" s="13">
        <v>184</v>
      </c>
      <c r="L110" s="13">
        <v>202</v>
      </c>
      <c r="M110" s="13">
        <v>208</v>
      </c>
      <c r="N110" s="16">
        <v>176.5</v>
      </c>
      <c r="O110" s="16">
        <v>193</v>
      </c>
      <c r="P110" s="16">
        <v>211.00000000000003</v>
      </c>
    </row>
    <row r="111" spans="1:16">
      <c r="A111" s="10" t="s">
        <v>323</v>
      </c>
      <c r="B111" s="10" t="s">
        <v>345</v>
      </c>
      <c r="C111" s="13">
        <v>269</v>
      </c>
      <c r="D111" s="13">
        <v>275</v>
      </c>
      <c r="E111" s="13">
        <v>298</v>
      </c>
      <c r="F111" s="13">
        <v>310</v>
      </c>
      <c r="G111" s="16">
        <v>266</v>
      </c>
      <c r="H111" s="16">
        <v>286.5</v>
      </c>
      <c r="I111" s="16">
        <v>316</v>
      </c>
      <c r="J111" s="13">
        <v>179</v>
      </c>
      <c r="K111" s="13">
        <v>183</v>
      </c>
      <c r="L111" s="13">
        <v>198</v>
      </c>
      <c r="M111" s="13">
        <v>201</v>
      </c>
      <c r="N111" s="16">
        <v>177</v>
      </c>
      <c r="O111" s="16">
        <v>190.5</v>
      </c>
      <c r="P111" s="16">
        <v>202.5</v>
      </c>
    </row>
    <row r="112" spans="1:16">
      <c r="A112" s="10" t="s">
        <v>347</v>
      </c>
      <c r="B112" s="10" t="s">
        <v>345</v>
      </c>
      <c r="C112" s="13">
        <v>246</v>
      </c>
      <c r="D112" s="13">
        <v>258</v>
      </c>
      <c r="E112" s="13">
        <v>295</v>
      </c>
      <c r="F112" s="13">
        <v>310</v>
      </c>
      <c r="G112" s="16">
        <v>240</v>
      </c>
      <c r="H112" s="16">
        <v>276.5</v>
      </c>
      <c r="I112" s="16">
        <v>317.50000000000006</v>
      </c>
      <c r="J112" s="13">
        <v>152</v>
      </c>
      <c r="K112" s="13">
        <v>157</v>
      </c>
      <c r="L112" s="13">
        <v>178</v>
      </c>
      <c r="M112" s="13">
        <v>184</v>
      </c>
      <c r="N112" s="16">
        <v>149.5</v>
      </c>
      <c r="O112" s="16">
        <v>167.5</v>
      </c>
      <c r="P112" s="16">
        <v>187.00000000000003</v>
      </c>
    </row>
    <row r="113" spans="1:16">
      <c r="A113" s="10" t="s">
        <v>343</v>
      </c>
      <c r="B113" s="10" t="s">
        <v>345</v>
      </c>
      <c r="C113" s="13">
        <v>258</v>
      </c>
      <c r="D113" s="13">
        <v>283</v>
      </c>
      <c r="E113" s="13">
        <v>314</v>
      </c>
      <c r="F113" s="13">
        <v>335</v>
      </c>
      <c r="G113" s="16">
        <v>245.50000000000003</v>
      </c>
      <c r="H113" s="16">
        <v>298.5</v>
      </c>
      <c r="I113" s="16">
        <v>345.5</v>
      </c>
      <c r="J113" s="13">
        <v>191</v>
      </c>
      <c r="K113" s="13">
        <v>198</v>
      </c>
      <c r="L113" s="13">
        <v>227</v>
      </c>
      <c r="M113" s="13">
        <v>235</v>
      </c>
      <c r="N113" s="16">
        <v>187.5</v>
      </c>
      <c r="O113" s="16">
        <v>212.5</v>
      </c>
      <c r="P113" s="16">
        <v>239</v>
      </c>
    </row>
    <row r="114" spans="1:16">
      <c r="A114" s="10" t="s">
        <v>324</v>
      </c>
      <c r="B114" s="10" t="s">
        <v>345</v>
      </c>
      <c r="C114" s="13">
        <v>242</v>
      </c>
      <c r="D114" s="13">
        <v>258</v>
      </c>
      <c r="E114" s="13">
        <v>288</v>
      </c>
      <c r="F114" s="13">
        <v>303</v>
      </c>
      <c r="G114" s="16">
        <v>233.99999999999997</v>
      </c>
      <c r="H114" s="16">
        <v>273</v>
      </c>
      <c r="I114" s="16">
        <v>310.5</v>
      </c>
      <c r="J114" s="13">
        <v>186</v>
      </c>
      <c r="K114" s="13">
        <v>191</v>
      </c>
      <c r="L114" s="13">
        <v>211</v>
      </c>
      <c r="M114" s="13">
        <v>222</v>
      </c>
      <c r="N114" s="16">
        <v>183.5</v>
      </c>
      <c r="O114" s="16">
        <v>201</v>
      </c>
      <c r="P114" s="16">
        <v>227.50000000000003</v>
      </c>
    </row>
    <row r="115" spans="1:16">
      <c r="A115" s="10" t="s">
        <v>326</v>
      </c>
      <c r="B115" s="10" t="s">
        <v>345</v>
      </c>
      <c r="C115" s="13">
        <v>244</v>
      </c>
      <c r="D115" s="13">
        <v>252</v>
      </c>
      <c r="E115" s="13">
        <v>278</v>
      </c>
      <c r="F115" s="13">
        <v>289</v>
      </c>
      <c r="G115" s="16">
        <v>239.99999999999997</v>
      </c>
      <c r="H115" s="16">
        <v>265</v>
      </c>
      <c r="I115" s="16">
        <v>294.5</v>
      </c>
      <c r="J115" s="13">
        <v>189</v>
      </c>
      <c r="K115" s="13">
        <v>195</v>
      </c>
      <c r="L115" s="13">
        <v>217</v>
      </c>
      <c r="M115" s="13">
        <v>225</v>
      </c>
      <c r="N115" s="16">
        <v>186</v>
      </c>
      <c r="O115" s="16">
        <v>206</v>
      </c>
      <c r="P115" s="16">
        <v>229</v>
      </c>
    </row>
    <row r="116" spans="1:16">
      <c r="A116" s="10" t="s">
        <v>327</v>
      </c>
      <c r="B116" s="10" t="s">
        <v>345</v>
      </c>
      <c r="C116" s="13">
        <v>247</v>
      </c>
      <c r="D116" s="13">
        <v>255</v>
      </c>
      <c r="E116" s="13">
        <v>307</v>
      </c>
      <c r="F116" s="13">
        <v>327</v>
      </c>
      <c r="G116" s="16">
        <v>243</v>
      </c>
      <c r="H116" s="16">
        <v>281</v>
      </c>
      <c r="I116" s="16">
        <v>337</v>
      </c>
      <c r="J116" s="13">
        <v>145</v>
      </c>
      <c r="K116" s="13">
        <v>152</v>
      </c>
      <c r="L116" s="13">
        <v>183</v>
      </c>
      <c r="M116" s="13">
        <v>193</v>
      </c>
      <c r="N116" s="16">
        <v>141.5</v>
      </c>
      <c r="O116" s="16">
        <v>167.5</v>
      </c>
      <c r="P116" s="16">
        <v>198</v>
      </c>
    </row>
    <row r="117" spans="1:16">
      <c r="A117" s="10" t="s">
        <v>344</v>
      </c>
      <c r="B117" s="10" t="s">
        <v>345</v>
      </c>
      <c r="C117" s="13">
        <v>242</v>
      </c>
      <c r="D117" s="13">
        <v>244</v>
      </c>
      <c r="E117" s="13">
        <v>283</v>
      </c>
      <c r="F117" s="13">
        <v>293</v>
      </c>
      <c r="G117" s="16">
        <v>241</v>
      </c>
      <c r="H117" s="16">
        <v>263.5</v>
      </c>
      <c r="I117" s="16">
        <v>298</v>
      </c>
      <c r="J117" s="13">
        <v>196</v>
      </c>
      <c r="K117" s="13">
        <v>206</v>
      </c>
      <c r="L117" s="13">
        <v>232</v>
      </c>
      <c r="M117" s="13">
        <v>242</v>
      </c>
      <c r="N117" s="16">
        <v>191</v>
      </c>
      <c r="O117" s="16">
        <v>219</v>
      </c>
      <c r="P117" s="16">
        <v>247</v>
      </c>
    </row>
  </sheetData>
  <pageMargins left="0.7" right="0.7" top="0.75" bottom="0.75" header="0.3" footer="0.3"/>
  <pageSetup orientation="portrait" horizontalDpi="4294967293" verticalDpi="0"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E808"/>
  <sheetViews>
    <sheetView topLeftCell="C1" workbookViewId="0">
      <pane ySplit="9" topLeftCell="A27" activePane="bottomLeft" state="frozen"/>
      <selection activeCell="P827" sqref="P827:AY831"/>
      <selection pane="bottomLeft" activeCell="P29" sqref="A29:XFD34"/>
    </sheetView>
  </sheetViews>
  <sheetFormatPr defaultRowHeight="11.25"/>
  <cols>
    <col min="1" max="1" width="41.140625" style="31" customWidth="1"/>
    <col min="2" max="2" width="24" style="31" customWidth="1"/>
    <col min="3" max="3" width="9.140625" style="31"/>
    <col min="4" max="4" width="34.85546875" style="31" bestFit="1" customWidth="1"/>
    <col min="5" max="5" width="13.140625" style="31" bestFit="1" customWidth="1"/>
    <col min="6" max="6" width="4.42578125" style="31" customWidth="1"/>
    <col min="7" max="7" width="7" style="31" customWidth="1"/>
    <col min="8" max="8" width="21" style="31" customWidth="1"/>
    <col min="9" max="9" width="26.7109375" style="31" customWidth="1"/>
    <col min="10" max="10" width="12.42578125" style="31" customWidth="1"/>
    <col min="11" max="11" width="10.42578125" style="31" customWidth="1"/>
    <col min="12" max="19" width="9.140625" style="31" customWidth="1"/>
    <col min="20" max="20" width="8.28515625" style="31" customWidth="1"/>
    <col min="21" max="21" width="9.42578125" style="31" customWidth="1"/>
    <col min="22" max="22" width="7.42578125" style="31" customWidth="1"/>
    <col min="23" max="23" width="7.85546875" style="31" customWidth="1"/>
    <col min="24" max="24" width="7.42578125" style="31" customWidth="1"/>
    <col min="25" max="25" width="11.42578125" style="31" customWidth="1"/>
    <col min="26" max="26" width="7.85546875" style="31" customWidth="1"/>
    <col min="27" max="28" width="8.140625" style="31" customWidth="1"/>
    <col min="29" max="29" width="8.28515625" style="31" customWidth="1"/>
    <col min="30" max="30" width="10" style="31" customWidth="1"/>
    <col min="31" max="31" width="7.85546875" style="31" customWidth="1"/>
    <col min="32" max="32" width="7.42578125" style="31" customWidth="1"/>
    <col min="33" max="33" width="7.85546875" style="31" customWidth="1"/>
    <col min="34" max="34" width="7.42578125" style="31" customWidth="1"/>
    <col min="35" max="35" width="8.5703125" style="31" customWidth="1"/>
    <col min="36" max="36" width="8.85546875" style="31" customWidth="1"/>
    <col min="37" max="37" width="7.140625" style="31" customWidth="1"/>
    <col min="38" max="38" width="7.42578125" style="31" customWidth="1"/>
    <col min="39" max="39" width="7.7109375" style="31" customWidth="1"/>
    <col min="40" max="40" width="11.140625" style="31" customWidth="1"/>
    <col min="41" max="41" width="10.28515625" style="31" customWidth="1"/>
    <col min="42" max="42" width="13.85546875" style="31" customWidth="1"/>
    <col min="43" max="43" width="8.140625" style="31" customWidth="1"/>
    <col min="44" max="44" width="7.85546875" style="31" customWidth="1"/>
    <col min="45" max="45" width="10.28515625" style="31" customWidth="1"/>
    <col min="46" max="46" width="11.140625" style="31" customWidth="1"/>
    <col min="47" max="47" width="10.28515625" style="31" customWidth="1"/>
    <col min="48" max="48" width="8.5703125" style="31" customWidth="1"/>
    <col min="49" max="49" width="7.28515625" style="31" customWidth="1"/>
    <col min="50" max="50" width="9.42578125" style="31" customWidth="1"/>
    <col min="51" max="51" width="8.28515625" style="31" customWidth="1"/>
    <col min="52" max="52" width="7.28515625" style="31" customWidth="1"/>
    <col min="53" max="53" width="9" style="31" customWidth="1"/>
    <col min="54" max="54" width="7.42578125" style="31" customWidth="1"/>
    <col min="55" max="55" width="7.85546875" style="31" customWidth="1"/>
    <col min="56" max="56" width="7.42578125" style="31" customWidth="1"/>
    <col min="57" max="57" width="9.140625" style="31" customWidth="1"/>
    <col min="58" max="16384" width="9.140625" style="31"/>
  </cols>
  <sheetData>
    <row r="1" spans="1:57">
      <c r="A1" s="31" t="s">
        <v>348</v>
      </c>
      <c r="U1" s="32" t="s">
        <v>349</v>
      </c>
      <c r="V1" s="32" t="s">
        <v>350</v>
      </c>
      <c r="W1" s="32" t="s">
        <v>351</v>
      </c>
      <c r="X1" s="32" t="s">
        <v>352</v>
      </c>
      <c r="Y1" s="32" t="s">
        <v>353</v>
      </c>
      <c r="Z1" s="32" t="s">
        <v>354</v>
      </c>
      <c r="AA1" s="32" t="s">
        <v>355</v>
      </c>
      <c r="AB1" s="32" t="s">
        <v>356</v>
      </c>
      <c r="AC1" s="32" t="s">
        <v>357</v>
      </c>
      <c r="AD1" s="32" t="s">
        <v>358</v>
      </c>
      <c r="AE1" s="32" t="s">
        <v>359</v>
      </c>
      <c r="AF1" s="32" t="s">
        <v>360</v>
      </c>
      <c r="AG1" s="32" t="s">
        <v>361</v>
      </c>
      <c r="AH1" s="32" t="s">
        <v>362</v>
      </c>
      <c r="AI1" s="32" t="s">
        <v>363</v>
      </c>
      <c r="AJ1" s="32" t="s">
        <v>364</v>
      </c>
      <c r="AK1" s="32" t="s">
        <v>365</v>
      </c>
      <c r="AL1" s="32" t="s">
        <v>366</v>
      </c>
      <c r="AM1" s="32" t="s">
        <v>367</v>
      </c>
      <c r="AN1" s="32" t="s">
        <v>368</v>
      </c>
      <c r="AO1" s="32" t="s">
        <v>369</v>
      </c>
      <c r="AP1" s="32" t="s">
        <v>370</v>
      </c>
      <c r="AQ1" s="32" t="s">
        <v>371</v>
      </c>
      <c r="AR1" s="32" t="s">
        <v>372</v>
      </c>
      <c r="AS1" s="32" t="s">
        <v>373</v>
      </c>
      <c r="AT1" s="32" t="s">
        <v>374</v>
      </c>
      <c r="AU1" s="32" t="s">
        <v>375</v>
      </c>
      <c r="AV1" s="32" t="s">
        <v>376</v>
      </c>
      <c r="AW1" s="32" t="s">
        <v>377</v>
      </c>
      <c r="AX1" s="32" t="s">
        <v>378</v>
      </c>
      <c r="AY1" s="32" t="s">
        <v>379</v>
      </c>
      <c r="AZ1" s="32" t="s">
        <v>380</v>
      </c>
      <c r="BA1" s="32" t="s">
        <v>381</v>
      </c>
      <c r="BB1" s="32" t="s">
        <v>382</v>
      </c>
      <c r="BC1" s="32" t="s">
        <v>383</v>
      </c>
      <c r="BD1" s="32" t="s">
        <v>384</v>
      </c>
      <c r="BE1" s="32" t="s">
        <v>385</v>
      </c>
    </row>
    <row r="2" spans="1:57">
      <c r="U2" s="31">
        <v>1</v>
      </c>
      <c r="V2" s="31">
        <v>2</v>
      </c>
      <c r="W2" s="31">
        <v>3</v>
      </c>
      <c r="X2" s="31">
        <v>4</v>
      </c>
      <c r="Y2" s="31">
        <v>5</v>
      </c>
      <c r="Z2" s="31">
        <v>6</v>
      </c>
      <c r="AA2" s="31">
        <v>7</v>
      </c>
      <c r="AB2" s="31">
        <v>8</v>
      </c>
      <c r="AC2" s="31">
        <v>9</v>
      </c>
      <c r="AD2" s="31">
        <v>10</v>
      </c>
      <c r="AE2" s="31">
        <v>11</v>
      </c>
      <c r="AF2" s="31">
        <v>12</v>
      </c>
      <c r="AG2" s="31">
        <v>13</v>
      </c>
      <c r="AH2" s="31">
        <v>14</v>
      </c>
      <c r="AI2" s="31">
        <v>15</v>
      </c>
      <c r="AJ2" s="31">
        <v>16</v>
      </c>
      <c r="AK2" s="31">
        <v>17</v>
      </c>
      <c r="AL2" s="31">
        <v>18</v>
      </c>
      <c r="AM2" s="31">
        <v>19</v>
      </c>
      <c r="AN2" s="31">
        <v>20</v>
      </c>
      <c r="AO2" s="31">
        <v>21</v>
      </c>
      <c r="AP2" s="31">
        <v>22</v>
      </c>
      <c r="AQ2" s="31">
        <v>23</v>
      </c>
      <c r="AR2" s="31">
        <v>24</v>
      </c>
      <c r="AS2" s="31">
        <v>25</v>
      </c>
      <c r="AT2" s="31">
        <v>26</v>
      </c>
      <c r="AU2" s="31">
        <v>27</v>
      </c>
      <c r="AV2" s="31">
        <v>28</v>
      </c>
      <c r="AW2" s="31">
        <v>29</v>
      </c>
      <c r="AX2" s="31">
        <v>30</v>
      </c>
      <c r="AY2" s="31">
        <v>31</v>
      </c>
      <c r="AZ2" s="31">
        <v>32</v>
      </c>
      <c r="BA2" s="31">
        <v>33</v>
      </c>
      <c r="BB2" s="31">
        <v>34</v>
      </c>
      <c r="BC2" s="31">
        <v>35</v>
      </c>
      <c r="BD2" s="31">
        <v>36</v>
      </c>
      <c r="BE2" s="31" t="s">
        <v>385</v>
      </c>
    </row>
    <row r="3" spans="1:57">
      <c r="A3" s="31" t="s">
        <v>386</v>
      </c>
      <c r="B3" s="31" t="s">
        <v>387</v>
      </c>
      <c r="BE3" s="31" t="s">
        <v>385</v>
      </c>
    </row>
    <row r="4" spans="1:57">
      <c r="A4" s="31" t="s">
        <v>388</v>
      </c>
      <c r="B4" s="31" t="s">
        <v>389</v>
      </c>
      <c r="BE4" s="31" t="s">
        <v>385</v>
      </c>
    </row>
    <row r="5" spans="1:57">
      <c r="BE5" s="31" t="s">
        <v>385</v>
      </c>
    </row>
    <row r="6" spans="1:57">
      <c r="BE6" s="31" t="s">
        <v>385</v>
      </c>
    </row>
    <row r="7" spans="1:57">
      <c r="P7" s="33" t="s">
        <v>390</v>
      </c>
      <c r="Q7" s="33" t="s">
        <v>391</v>
      </c>
      <c r="R7" s="33"/>
      <c r="BE7" s="31" t="s">
        <v>385</v>
      </c>
    </row>
    <row r="8" spans="1:57">
      <c r="BE8" s="31" t="s">
        <v>385</v>
      </c>
    </row>
    <row r="9" spans="1:57" s="32" customFormat="1">
      <c r="A9" s="32" t="s">
        <v>392</v>
      </c>
      <c r="B9" s="32" t="s">
        <v>393</v>
      </c>
      <c r="D9" s="32" t="s">
        <v>394</v>
      </c>
      <c r="E9" s="32" t="s">
        <v>395</v>
      </c>
      <c r="F9" s="32" t="s">
        <v>396</v>
      </c>
      <c r="H9" s="32" t="s">
        <v>397</v>
      </c>
      <c r="I9" s="32" t="s">
        <v>398</v>
      </c>
      <c r="J9" s="32" t="s">
        <v>399</v>
      </c>
      <c r="K9" s="32" t="s">
        <v>400</v>
      </c>
      <c r="L9" s="32" t="s">
        <v>113</v>
      </c>
      <c r="M9" s="32" t="s">
        <v>114</v>
      </c>
      <c r="N9" s="32" t="s">
        <v>401</v>
      </c>
      <c r="O9" s="32" t="s">
        <v>402</v>
      </c>
      <c r="P9" s="34" t="s">
        <v>349</v>
      </c>
      <c r="Q9" s="34">
        <v>1</v>
      </c>
      <c r="R9" s="34"/>
      <c r="S9" s="32" t="s">
        <v>403</v>
      </c>
      <c r="T9" s="32" t="s">
        <v>221</v>
      </c>
      <c r="U9" s="32" t="s">
        <v>349</v>
      </c>
      <c r="V9" s="32" t="s">
        <v>350</v>
      </c>
      <c r="W9" s="32" t="s">
        <v>351</v>
      </c>
      <c r="X9" s="32" t="s">
        <v>352</v>
      </c>
      <c r="Y9" s="32" t="s">
        <v>353</v>
      </c>
      <c r="Z9" s="32" t="s">
        <v>354</v>
      </c>
      <c r="AA9" s="32" t="s">
        <v>355</v>
      </c>
      <c r="AB9" s="32" t="s">
        <v>356</v>
      </c>
      <c r="AC9" s="32" t="s">
        <v>357</v>
      </c>
      <c r="AD9" s="32" t="s">
        <v>358</v>
      </c>
      <c r="AE9" s="32" t="s">
        <v>359</v>
      </c>
      <c r="AF9" s="32" t="s">
        <v>360</v>
      </c>
      <c r="AG9" s="32" t="s">
        <v>361</v>
      </c>
      <c r="AH9" s="32" t="s">
        <v>362</v>
      </c>
      <c r="AI9" s="32" t="s">
        <v>363</v>
      </c>
      <c r="AJ9" s="32" t="s">
        <v>364</v>
      </c>
      <c r="AK9" s="32" t="s">
        <v>365</v>
      </c>
      <c r="AL9" s="32" t="s">
        <v>366</v>
      </c>
      <c r="AM9" s="32" t="s">
        <v>367</v>
      </c>
      <c r="AN9" s="32" t="s">
        <v>368</v>
      </c>
      <c r="AO9" s="32" t="s">
        <v>369</v>
      </c>
      <c r="AP9" s="32" t="s">
        <v>370</v>
      </c>
      <c r="AQ9" s="32" t="s">
        <v>371</v>
      </c>
      <c r="AR9" s="32" t="s">
        <v>372</v>
      </c>
      <c r="AS9" s="32" t="s">
        <v>373</v>
      </c>
      <c r="AT9" s="32" t="s">
        <v>374</v>
      </c>
      <c r="AU9" s="32" t="s">
        <v>375</v>
      </c>
      <c r="AV9" s="32" t="s">
        <v>376</v>
      </c>
      <c r="AW9" s="32" t="s">
        <v>377</v>
      </c>
      <c r="AX9" s="32" t="s">
        <v>378</v>
      </c>
      <c r="AY9" s="32" t="s">
        <v>379</v>
      </c>
      <c r="AZ9" s="32" t="s">
        <v>380</v>
      </c>
      <c r="BA9" s="32" t="s">
        <v>381</v>
      </c>
      <c r="BB9" s="32" t="s">
        <v>382</v>
      </c>
      <c r="BC9" s="32" t="s">
        <v>383</v>
      </c>
      <c r="BD9" s="32" t="s">
        <v>384</v>
      </c>
      <c r="BE9" s="32" t="s">
        <v>385</v>
      </c>
    </row>
    <row r="10" spans="1:57">
      <c r="A10" s="35" t="s">
        <v>404</v>
      </c>
      <c r="B10" s="31" t="s">
        <v>405</v>
      </c>
      <c r="D10" s="31" t="s">
        <v>406</v>
      </c>
      <c r="E10" s="31" t="s">
        <v>407</v>
      </c>
      <c r="F10" s="31" t="s">
        <v>408</v>
      </c>
      <c r="H10" s="31" t="s">
        <v>409</v>
      </c>
      <c r="K10" s="36">
        <v>7.48</v>
      </c>
      <c r="N10" s="31">
        <v>1</v>
      </c>
      <c r="O10" s="31">
        <v>1</v>
      </c>
      <c r="P10" s="31">
        <v>7.48</v>
      </c>
      <c r="T10" s="31" t="s">
        <v>410</v>
      </c>
      <c r="U10" s="36">
        <v>7.48</v>
      </c>
      <c r="V10" s="36">
        <v>7.48</v>
      </c>
      <c r="W10" s="36">
        <v>7.48</v>
      </c>
      <c r="X10" s="36">
        <v>7.48</v>
      </c>
      <c r="Y10" s="36">
        <v>7.48</v>
      </c>
      <c r="Z10" s="36">
        <v>7.48</v>
      </c>
      <c r="AA10" s="36">
        <v>7.48</v>
      </c>
      <c r="AB10" s="36">
        <v>7.48</v>
      </c>
      <c r="AC10" s="36">
        <v>7.48</v>
      </c>
      <c r="AD10" s="36">
        <v>7.48</v>
      </c>
      <c r="AE10" s="36">
        <v>7.48</v>
      </c>
      <c r="AF10" s="36">
        <v>7.48</v>
      </c>
      <c r="AG10" s="36">
        <v>7.48</v>
      </c>
      <c r="AH10" s="36">
        <v>7.48</v>
      </c>
      <c r="AI10" s="36">
        <v>7.48</v>
      </c>
      <c r="AJ10" s="36">
        <v>7.48</v>
      </c>
      <c r="AK10" s="36">
        <v>7.48</v>
      </c>
      <c r="AL10" s="36">
        <v>7.48</v>
      </c>
      <c r="AM10" s="36">
        <v>7.48</v>
      </c>
      <c r="AN10" s="36">
        <v>7.48</v>
      </c>
      <c r="AO10" s="36">
        <v>7.48</v>
      </c>
      <c r="AP10" s="36">
        <v>7.48</v>
      </c>
      <c r="AQ10" s="36">
        <v>7.48</v>
      </c>
      <c r="AR10" s="36">
        <v>7.48</v>
      </c>
      <c r="AS10" s="36">
        <v>7.48</v>
      </c>
      <c r="AT10" s="36">
        <v>7.48</v>
      </c>
      <c r="AU10" s="36">
        <v>7.48</v>
      </c>
      <c r="AV10" s="36">
        <v>7.48</v>
      </c>
      <c r="AW10" s="36">
        <v>7.48</v>
      </c>
      <c r="AX10" s="36">
        <v>7.48</v>
      </c>
      <c r="AY10" s="36">
        <v>7.48</v>
      </c>
      <c r="AZ10" s="36">
        <v>7.48</v>
      </c>
      <c r="BA10" s="36">
        <v>7.48</v>
      </c>
      <c r="BB10" s="36">
        <v>7.48</v>
      </c>
      <c r="BC10" s="36">
        <v>7.48</v>
      </c>
      <c r="BD10" s="36">
        <v>7.48</v>
      </c>
      <c r="BE10" s="31" t="s">
        <v>385</v>
      </c>
    </row>
    <row r="11" spans="1:57">
      <c r="A11" s="37"/>
      <c r="D11" s="31" t="s">
        <v>411</v>
      </c>
      <c r="E11" s="31" t="s">
        <v>407</v>
      </c>
      <c r="F11" s="31" t="s">
        <v>412</v>
      </c>
      <c r="H11" s="31" t="s">
        <v>413</v>
      </c>
      <c r="K11" s="36">
        <v>2.9308323563892143E-4</v>
      </c>
      <c r="N11" s="31">
        <v>2</v>
      </c>
      <c r="O11" s="31">
        <v>2</v>
      </c>
      <c r="P11" s="31">
        <v>2.9308323563892143E-4</v>
      </c>
      <c r="T11" s="31" t="s">
        <v>410</v>
      </c>
      <c r="U11" s="36">
        <v>2.9308323563892143E-4</v>
      </c>
      <c r="V11" s="36">
        <v>2.9308323563892143E-4</v>
      </c>
      <c r="W11" s="36">
        <v>2.9308323563892143E-4</v>
      </c>
      <c r="X11" s="36">
        <v>2.9308323563892143E-4</v>
      </c>
      <c r="Y11" s="36">
        <v>2.9308323563892143E-4</v>
      </c>
      <c r="Z11" s="36">
        <v>2.9308323563892143E-4</v>
      </c>
      <c r="AA11" s="36">
        <v>2.9308323563892143E-4</v>
      </c>
      <c r="AB11" s="36">
        <v>2.9308323563892143E-4</v>
      </c>
      <c r="AC11" s="36">
        <v>2.9308323563892143E-4</v>
      </c>
      <c r="AD11" s="36">
        <v>2.9308323563892143E-4</v>
      </c>
      <c r="AE11" s="36">
        <v>2.9308323563892143E-4</v>
      </c>
      <c r="AF11" s="36">
        <v>2.9308323563892143E-4</v>
      </c>
      <c r="AG11" s="36">
        <v>2.9308323563892143E-4</v>
      </c>
      <c r="AH11" s="36">
        <v>2.9308323563892143E-4</v>
      </c>
      <c r="AI11" s="36">
        <v>2.9308323563892143E-4</v>
      </c>
      <c r="AJ11" s="36">
        <v>2.9308323563892143E-4</v>
      </c>
      <c r="AK11" s="36">
        <v>2.9308323563892143E-4</v>
      </c>
      <c r="AL11" s="36">
        <v>2.9308323563892143E-4</v>
      </c>
      <c r="AM11" s="36">
        <v>2.9308323563892143E-4</v>
      </c>
      <c r="AN11" s="36">
        <v>2.9308323563892143E-4</v>
      </c>
      <c r="AO11" s="36">
        <v>2.9308323563892143E-4</v>
      </c>
      <c r="AP11" s="36">
        <v>2.9308323563892143E-4</v>
      </c>
      <c r="AQ11" s="36">
        <v>2.9308323563892143E-4</v>
      </c>
      <c r="AR11" s="36">
        <v>2.9308323563892143E-4</v>
      </c>
      <c r="AS11" s="36">
        <v>2.9308323563892143E-4</v>
      </c>
      <c r="AT11" s="36">
        <v>2.9308323563892143E-4</v>
      </c>
      <c r="AU11" s="36">
        <v>2.9308323563892143E-4</v>
      </c>
      <c r="AV11" s="36">
        <v>2.9308323563892143E-4</v>
      </c>
      <c r="AW11" s="36">
        <v>2.9308323563892143E-4</v>
      </c>
      <c r="AX11" s="36">
        <v>2.9308323563892143E-4</v>
      </c>
      <c r="AY11" s="36">
        <v>2.9308323563892143E-4</v>
      </c>
      <c r="AZ11" s="36">
        <v>2.9308323563892143E-4</v>
      </c>
      <c r="BA11" s="36">
        <v>2.9308323563892143E-4</v>
      </c>
      <c r="BB11" s="36">
        <v>2.9308323563892143E-4</v>
      </c>
      <c r="BC11" s="36">
        <v>2.9308323563892143E-4</v>
      </c>
      <c r="BD11" s="36">
        <v>2.9308323563892143E-4</v>
      </c>
      <c r="BE11" s="31" t="s">
        <v>385</v>
      </c>
    </row>
    <row r="12" spans="1:57">
      <c r="A12" s="38"/>
      <c r="D12" s="31" t="s">
        <v>414</v>
      </c>
      <c r="E12" s="31" t="s">
        <v>407</v>
      </c>
      <c r="F12" s="31" t="s">
        <v>415</v>
      </c>
      <c r="H12" s="31" t="s">
        <v>416</v>
      </c>
      <c r="K12" s="36">
        <v>32.200000000000003</v>
      </c>
      <c r="N12" s="31">
        <v>3</v>
      </c>
      <c r="O12" s="31">
        <v>3</v>
      </c>
      <c r="P12" s="31">
        <v>32.200000000000003</v>
      </c>
      <c r="T12" s="31" t="s">
        <v>410</v>
      </c>
      <c r="U12" s="36">
        <v>32.200000000000003</v>
      </c>
      <c r="V12" s="36">
        <v>32.200000000000003</v>
      </c>
      <c r="W12" s="36">
        <v>32.200000000000003</v>
      </c>
      <c r="X12" s="36">
        <v>32.200000000000003</v>
      </c>
      <c r="Y12" s="36">
        <v>32.200000000000003</v>
      </c>
      <c r="Z12" s="36">
        <v>32.200000000000003</v>
      </c>
      <c r="AA12" s="36">
        <v>32.200000000000003</v>
      </c>
      <c r="AB12" s="36">
        <v>32.200000000000003</v>
      </c>
      <c r="AC12" s="36">
        <v>32.200000000000003</v>
      </c>
      <c r="AD12" s="36">
        <v>32.200000000000003</v>
      </c>
      <c r="AE12" s="36">
        <v>32.200000000000003</v>
      </c>
      <c r="AF12" s="36">
        <v>32.200000000000003</v>
      </c>
      <c r="AG12" s="36">
        <v>32.200000000000003</v>
      </c>
      <c r="AH12" s="36">
        <v>32.200000000000003</v>
      </c>
      <c r="AI12" s="36">
        <v>32.200000000000003</v>
      </c>
      <c r="AJ12" s="36">
        <v>32.200000000000003</v>
      </c>
      <c r="AK12" s="36">
        <v>32.200000000000003</v>
      </c>
      <c r="AL12" s="36">
        <v>32.200000000000003</v>
      </c>
      <c r="AM12" s="36">
        <v>32.200000000000003</v>
      </c>
      <c r="AN12" s="36">
        <v>32.200000000000003</v>
      </c>
      <c r="AO12" s="36">
        <v>32.200000000000003</v>
      </c>
      <c r="AP12" s="36">
        <v>32.200000000000003</v>
      </c>
      <c r="AQ12" s="36">
        <v>32.200000000000003</v>
      </c>
      <c r="AR12" s="36">
        <v>32.200000000000003</v>
      </c>
      <c r="AS12" s="36">
        <v>32.200000000000003</v>
      </c>
      <c r="AT12" s="36">
        <v>32.200000000000003</v>
      </c>
      <c r="AU12" s="36">
        <v>32.200000000000003</v>
      </c>
      <c r="AV12" s="36">
        <v>32.200000000000003</v>
      </c>
      <c r="AW12" s="36">
        <v>32.200000000000003</v>
      </c>
      <c r="AX12" s="36">
        <v>32.200000000000003</v>
      </c>
      <c r="AY12" s="36">
        <v>32.200000000000003</v>
      </c>
      <c r="AZ12" s="36">
        <v>32.200000000000003</v>
      </c>
      <c r="BA12" s="36">
        <v>32.200000000000003</v>
      </c>
      <c r="BB12" s="36">
        <v>32.200000000000003</v>
      </c>
      <c r="BC12" s="36">
        <v>32.200000000000003</v>
      </c>
      <c r="BD12" s="36">
        <v>32.200000000000003</v>
      </c>
      <c r="BE12" s="31" t="s">
        <v>385</v>
      </c>
    </row>
    <row r="13" spans="1:57">
      <c r="A13" s="38"/>
      <c r="B13" s="31" t="s">
        <v>417</v>
      </c>
      <c r="D13" s="31" t="s">
        <v>418</v>
      </c>
      <c r="E13" s="31" t="s">
        <v>407</v>
      </c>
      <c r="F13" s="31" t="s">
        <v>419</v>
      </c>
      <c r="H13" s="31" t="s">
        <v>420</v>
      </c>
      <c r="K13" s="36">
        <v>1.2999999999999999E-3</v>
      </c>
      <c r="N13" s="31">
        <v>4</v>
      </c>
      <c r="O13" s="31">
        <v>4</v>
      </c>
      <c r="P13" s="31">
        <v>1.2999999999999999E-3</v>
      </c>
      <c r="T13" s="31" t="s">
        <v>410</v>
      </c>
      <c r="U13" s="36">
        <v>1.2999999999999999E-3</v>
      </c>
      <c r="V13" s="36">
        <v>1.2999999999999999E-3</v>
      </c>
      <c r="W13" s="36">
        <v>1.2999999999999999E-3</v>
      </c>
      <c r="X13" s="36">
        <v>1.2999999999999999E-3</v>
      </c>
      <c r="Y13" s="36">
        <v>1.2999999999999999E-3</v>
      </c>
      <c r="Z13" s="36">
        <v>1.2999999999999999E-3</v>
      </c>
      <c r="AA13" s="36">
        <v>1.2999999999999999E-3</v>
      </c>
      <c r="AB13" s="36">
        <v>1.2999999999999999E-3</v>
      </c>
      <c r="AC13" s="36">
        <v>1.2999999999999999E-3</v>
      </c>
      <c r="AD13" s="36">
        <v>1.2999999999999999E-3</v>
      </c>
      <c r="AE13" s="36">
        <v>1.2999999999999999E-3</v>
      </c>
      <c r="AF13" s="36">
        <v>1.2999999999999999E-3</v>
      </c>
      <c r="AG13" s="36">
        <v>1.2999999999999999E-3</v>
      </c>
      <c r="AH13" s="36">
        <v>1.2999999999999999E-3</v>
      </c>
      <c r="AI13" s="36">
        <v>1.2999999999999999E-3</v>
      </c>
      <c r="AJ13" s="36">
        <v>1.2999999999999999E-3</v>
      </c>
      <c r="AK13" s="36">
        <v>1.2999999999999999E-3</v>
      </c>
      <c r="AL13" s="36">
        <v>1.2999999999999999E-3</v>
      </c>
      <c r="AM13" s="36">
        <v>1.2999999999999999E-3</v>
      </c>
      <c r="AN13" s="36">
        <v>1.2999999999999999E-3</v>
      </c>
      <c r="AO13" s="36">
        <v>1.2999999999999999E-3</v>
      </c>
      <c r="AP13" s="36">
        <v>1.2999999999999999E-3</v>
      </c>
      <c r="AQ13" s="36">
        <v>1.2999999999999999E-3</v>
      </c>
      <c r="AR13" s="36">
        <v>1.2999999999999999E-3</v>
      </c>
      <c r="AS13" s="36">
        <v>1.2999999999999999E-3</v>
      </c>
      <c r="AT13" s="36">
        <v>1.2999999999999999E-3</v>
      </c>
      <c r="AU13" s="36">
        <v>1.2999999999999999E-3</v>
      </c>
      <c r="AV13" s="36">
        <v>1.2999999999999999E-3</v>
      </c>
      <c r="AW13" s="36">
        <v>1.2999999999999999E-3</v>
      </c>
      <c r="AX13" s="36">
        <v>1.2999999999999999E-3</v>
      </c>
      <c r="AY13" s="36">
        <v>1.2999999999999999E-3</v>
      </c>
      <c r="AZ13" s="36">
        <v>1.2999999999999999E-3</v>
      </c>
      <c r="BA13" s="36">
        <v>1.2999999999999999E-3</v>
      </c>
      <c r="BB13" s="36">
        <v>1.2999999999999999E-3</v>
      </c>
      <c r="BC13" s="36">
        <v>1.2999999999999999E-3</v>
      </c>
      <c r="BD13" s="36">
        <v>1.2999999999999999E-3</v>
      </c>
      <c r="BE13" s="31" t="s">
        <v>385</v>
      </c>
    </row>
    <row r="14" spans="1:57">
      <c r="A14" s="38"/>
      <c r="D14" s="31" t="s">
        <v>421</v>
      </c>
      <c r="E14" s="31" t="s">
        <v>407</v>
      </c>
      <c r="F14" s="31" t="s">
        <v>422</v>
      </c>
      <c r="H14" s="31" t="s">
        <v>423</v>
      </c>
      <c r="K14" s="36">
        <v>1.6666666666666666E-2</v>
      </c>
      <c r="N14" s="31">
        <v>5</v>
      </c>
      <c r="O14" s="31">
        <v>5</v>
      </c>
      <c r="P14" s="31">
        <v>1.6666666666666666E-2</v>
      </c>
      <c r="T14" s="31" t="s">
        <v>410</v>
      </c>
      <c r="U14" s="36">
        <v>1.6666666666666666E-2</v>
      </c>
      <c r="V14" s="36">
        <v>1.6666666666666666E-2</v>
      </c>
      <c r="W14" s="36">
        <v>1.6666666666666666E-2</v>
      </c>
      <c r="X14" s="36">
        <v>1.6666666666666666E-2</v>
      </c>
      <c r="Y14" s="36">
        <v>1.6666666666666666E-2</v>
      </c>
      <c r="Z14" s="36">
        <v>1.6666666666666666E-2</v>
      </c>
      <c r="AA14" s="36">
        <v>1.6666666666666666E-2</v>
      </c>
      <c r="AB14" s="36">
        <v>1.6666666666666666E-2</v>
      </c>
      <c r="AC14" s="36">
        <v>1.6666666666666666E-2</v>
      </c>
      <c r="AD14" s="36">
        <v>1.6666666666666666E-2</v>
      </c>
      <c r="AE14" s="36">
        <v>1.6666666666666666E-2</v>
      </c>
      <c r="AF14" s="36">
        <v>1.6666666666666666E-2</v>
      </c>
      <c r="AG14" s="36">
        <v>1.6666666666666666E-2</v>
      </c>
      <c r="AH14" s="36">
        <v>1.6666666666666666E-2</v>
      </c>
      <c r="AI14" s="36">
        <v>1.6666666666666666E-2</v>
      </c>
      <c r="AJ14" s="36">
        <v>1.6666666666666666E-2</v>
      </c>
      <c r="AK14" s="36">
        <v>1.6666666666666666E-2</v>
      </c>
      <c r="AL14" s="36">
        <v>1.6666666666666666E-2</v>
      </c>
      <c r="AM14" s="36">
        <v>1.6666666666666666E-2</v>
      </c>
      <c r="AN14" s="36">
        <v>1.6666666666666666E-2</v>
      </c>
      <c r="AO14" s="36">
        <v>1.6666666666666666E-2</v>
      </c>
      <c r="AP14" s="36">
        <v>1.6666666666666666E-2</v>
      </c>
      <c r="AQ14" s="36">
        <v>1.6666666666666666E-2</v>
      </c>
      <c r="AR14" s="36">
        <v>1.6666666666666666E-2</v>
      </c>
      <c r="AS14" s="36">
        <v>1.6666666666666666E-2</v>
      </c>
      <c r="AT14" s="36">
        <v>1.6666666666666666E-2</v>
      </c>
      <c r="AU14" s="36">
        <v>1.6666666666666666E-2</v>
      </c>
      <c r="AV14" s="36">
        <v>1.6666666666666666E-2</v>
      </c>
      <c r="AW14" s="36">
        <v>1.6666666666666666E-2</v>
      </c>
      <c r="AX14" s="36">
        <v>1.6666666666666666E-2</v>
      </c>
      <c r="AY14" s="36">
        <v>1.6666666666666666E-2</v>
      </c>
      <c r="AZ14" s="36">
        <v>1.6666666666666666E-2</v>
      </c>
      <c r="BA14" s="36">
        <v>1.6666666666666666E-2</v>
      </c>
      <c r="BB14" s="36">
        <v>1.6666666666666666E-2</v>
      </c>
      <c r="BC14" s="36">
        <v>1.6666666666666666E-2</v>
      </c>
      <c r="BD14" s="36">
        <v>1.6666666666666666E-2</v>
      </c>
      <c r="BE14" s="31" t="s">
        <v>385</v>
      </c>
    </row>
    <row r="15" spans="1:57">
      <c r="A15" s="38"/>
      <c r="D15" s="31" t="s">
        <v>424</v>
      </c>
      <c r="E15" s="31" t="s">
        <v>407</v>
      </c>
      <c r="F15" s="31" t="s">
        <v>425</v>
      </c>
      <c r="H15" s="31" t="s">
        <v>426</v>
      </c>
      <c r="K15" s="36">
        <v>231</v>
      </c>
      <c r="N15" s="31">
        <v>6</v>
      </c>
      <c r="O15" s="31">
        <v>6</v>
      </c>
      <c r="P15" s="31">
        <v>231</v>
      </c>
      <c r="T15" s="31" t="s">
        <v>410</v>
      </c>
      <c r="U15" s="36">
        <v>231</v>
      </c>
      <c r="V15" s="36">
        <v>231</v>
      </c>
      <c r="W15" s="36">
        <v>231</v>
      </c>
      <c r="X15" s="36">
        <v>231</v>
      </c>
      <c r="Y15" s="36">
        <v>231</v>
      </c>
      <c r="Z15" s="36">
        <v>231</v>
      </c>
      <c r="AA15" s="36">
        <v>231</v>
      </c>
      <c r="AB15" s="36">
        <v>231</v>
      </c>
      <c r="AC15" s="36">
        <v>231</v>
      </c>
      <c r="AD15" s="36">
        <v>231</v>
      </c>
      <c r="AE15" s="36">
        <v>231</v>
      </c>
      <c r="AF15" s="36">
        <v>231</v>
      </c>
      <c r="AG15" s="36">
        <v>231</v>
      </c>
      <c r="AH15" s="36">
        <v>231</v>
      </c>
      <c r="AI15" s="36">
        <v>231</v>
      </c>
      <c r="AJ15" s="36">
        <v>231</v>
      </c>
      <c r="AK15" s="36">
        <v>231</v>
      </c>
      <c r="AL15" s="36">
        <v>231</v>
      </c>
      <c r="AM15" s="36">
        <v>231</v>
      </c>
      <c r="AN15" s="36">
        <v>231</v>
      </c>
      <c r="AO15" s="36">
        <v>231</v>
      </c>
      <c r="AP15" s="36">
        <v>231</v>
      </c>
      <c r="AQ15" s="36">
        <v>231</v>
      </c>
      <c r="AR15" s="36">
        <v>231</v>
      </c>
      <c r="AS15" s="36">
        <v>231</v>
      </c>
      <c r="AT15" s="36">
        <v>231</v>
      </c>
      <c r="AU15" s="36">
        <v>231</v>
      </c>
      <c r="AV15" s="36">
        <v>231</v>
      </c>
      <c r="AW15" s="36">
        <v>231</v>
      </c>
      <c r="AX15" s="36">
        <v>231</v>
      </c>
      <c r="AY15" s="36">
        <v>231</v>
      </c>
      <c r="AZ15" s="36">
        <v>231</v>
      </c>
      <c r="BA15" s="36">
        <v>231</v>
      </c>
      <c r="BB15" s="36">
        <v>231</v>
      </c>
      <c r="BC15" s="36">
        <v>231</v>
      </c>
      <c r="BD15" s="36">
        <v>231</v>
      </c>
      <c r="BE15" s="31" t="s">
        <v>385</v>
      </c>
    </row>
    <row r="16" spans="1:57">
      <c r="D16" s="31" t="s">
        <v>427</v>
      </c>
      <c r="E16" s="31" t="s">
        <v>407</v>
      </c>
      <c r="F16" s="31" t="s">
        <v>428</v>
      </c>
      <c r="H16" s="31" t="s">
        <v>429</v>
      </c>
      <c r="K16" s="36">
        <v>8.3333333333333329E-2</v>
      </c>
      <c r="N16" s="31">
        <v>7</v>
      </c>
      <c r="O16" s="31">
        <v>7</v>
      </c>
      <c r="P16" s="31">
        <v>8.3333333333333329E-2</v>
      </c>
      <c r="T16" s="31" t="s">
        <v>410</v>
      </c>
      <c r="U16" s="36">
        <v>8.3333333333333329E-2</v>
      </c>
      <c r="V16" s="36">
        <v>8.3333333333333329E-2</v>
      </c>
      <c r="W16" s="36">
        <v>8.3333333333333329E-2</v>
      </c>
      <c r="X16" s="36">
        <v>8.3333333333333329E-2</v>
      </c>
      <c r="Y16" s="36">
        <v>8.3333333333333329E-2</v>
      </c>
      <c r="Z16" s="36">
        <v>8.3333333333333329E-2</v>
      </c>
      <c r="AA16" s="36">
        <v>8.3333333333333329E-2</v>
      </c>
      <c r="AB16" s="36">
        <v>8.3333333333333329E-2</v>
      </c>
      <c r="AC16" s="36">
        <v>8.3333333333333329E-2</v>
      </c>
      <c r="AD16" s="36">
        <v>8.3333333333333329E-2</v>
      </c>
      <c r="AE16" s="36">
        <v>8.3333333333333329E-2</v>
      </c>
      <c r="AF16" s="36">
        <v>8.3333333333333329E-2</v>
      </c>
      <c r="AG16" s="36">
        <v>8.3333333333333329E-2</v>
      </c>
      <c r="AH16" s="36">
        <v>8.3333333333333329E-2</v>
      </c>
      <c r="AI16" s="36">
        <v>8.3333333333333329E-2</v>
      </c>
      <c r="AJ16" s="36">
        <v>8.3333333333333329E-2</v>
      </c>
      <c r="AK16" s="36">
        <v>8.3333333333333329E-2</v>
      </c>
      <c r="AL16" s="36">
        <v>8.3333333333333329E-2</v>
      </c>
      <c r="AM16" s="36">
        <v>8.3333333333333329E-2</v>
      </c>
      <c r="AN16" s="36">
        <v>8.3333333333333329E-2</v>
      </c>
      <c r="AO16" s="36">
        <v>8.3333333333333329E-2</v>
      </c>
      <c r="AP16" s="36">
        <v>8.3333333333333329E-2</v>
      </c>
      <c r="AQ16" s="36">
        <v>8.3333333333333329E-2</v>
      </c>
      <c r="AR16" s="36">
        <v>8.3333333333333329E-2</v>
      </c>
      <c r="AS16" s="36">
        <v>8.3333333333333329E-2</v>
      </c>
      <c r="AT16" s="36">
        <v>8.3333333333333329E-2</v>
      </c>
      <c r="AU16" s="36">
        <v>8.3333333333333329E-2</v>
      </c>
      <c r="AV16" s="36">
        <v>8.3333333333333329E-2</v>
      </c>
      <c r="AW16" s="36">
        <v>8.3333333333333329E-2</v>
      </c>
      <c r="AX16" s="36">
        <v>8.3333333333333329E-2</v>
      </c>
      <c r="AY16" s="36">
        <v>8.3333333333333329E-2</v>
      </c>
      <c r="AZ16" s="36">
        <v>8.3333333333333329E-2</v>
      </c>
      <c r="BA16" s="36">
        <v>8.3333333333333329E-2</v>
      </c>
      <c r="BB16" s="36">
        <v>8.3333333333333329E-2</v>
      </c>
      <c r="BC16" s="36">
        <v>8.3333333333333329E-2</v>
      </c>
      <c r="BD16" s="36">
        <v>8.3333333333333329E-2</v>
      </c>
      <c r="BE16" s="31" t="s">
        <v>385</v>
      </c>
    </row>
    <row r="17" spans="1:57">
      <c r="D17" s="31" t="s">
        <v>430</v>
      </c>
      <c r="E17" s="31" t="s">
        <v>407</v>
      </c>
      <c r="F17" s="31" t="s">
        <v>431</v>
      </c>
      <c r="H17" s="31" t="s">
        <v>432</v>
      </c>
      <c r="K17" s="36">
        <v>1.06E-3</v>
      </c>
      <c r="N17" s="31">
        <v>8</v>
      </c>
      <c r="O17" s="31">
        <v>8</v>
      </c>
      <c r="P17" s="31">
        <v>1.06E-3</v>
      </c>
      <c r="T17" s="31" t="s">
        <v>410</v>
      </c>
      <c r="U17" s="36">
        <v>1.06E-3</v>
      </c>
      <c r="V17" s="36">
        <v>1.06E-3</v>
      </c>
      <c r="W17" s="36">
        <v>1.06E-3</v>
      </c>
      <c r="X17" s="36">
        <v>1.06E-3</v>
      </c>
      <c r="Y17" s="36">
        <v>1.06E-3</v>
      </c>
      <c r="Z17" s="36">
        <v>1.06E-3</v>
      </c>
      <c r="AA17" s="36">
        <v>1.06E-3</v>
      </c>
      <c r="AB17" s="36">
        <v>1.06E-3</v>
      </c>
      <c r="AC17" s="36">
        <v>1.06E-3</v>
      </c>
      <c r="AD17" s="36">
        <v>1.06E-3</v>
      </c>
      <c r="AE17" s="36">
        <v>1.06E-3</v>
      </c>
      <c r="AF17" s="36">
        <v>1.06E-3</v>
      </c>
      <c r="AG17" s="36">
        <v>1.06E-3</v>
      </c>
      <c r="AH17" s="36">
        <v>1.06E-3</v>
      </c>
      <c r="AI17" s="36">
        <v>1.06E-3</v>
      </c>
      <c r="AJ17" s="36">
        <v>1.06E-3</v>
      </c>
      <c r="AK17" s="36">
        <v>1.06E-3</v>
      </c>
      <c r="AL17" s="36">
        <v>1.06E-3</v>
      </c>
      <c r="AM17" s="36">
        <v>1.06E-3</v>
      </c>
      <c r="AN17" s="36">
        <v>1.06E-3</v>
      </c>
      <c r="AO17" s="36">
        <v>1.06E-3</v>
      </c>
      <c r="AP17" s="36">
        <v>1.06E-3</v>
      </c>
      <c r="AQ17" s="36">
        <v>1.06E-3</v>
      </c>
      <c r="AR17" s="36">
        <v>1.06E-3</v>
      </c>
      <c r="AS17" s="36">
        <v>1.06E-3</v>
      </c>
      <c r="AT17" s="36">
        <v>1.06E-3</v>
      </c>
      <c r="AU17" s="36">
        <v>1.06E-3</v>
      </c>
      <c r="AV17" s="36">
        <v>1.06E-3</v>
      </c>
      <c r="AW17" s="36">
        <v>1.06E-3</v>
      </c>
      <c r="AX17" s="36">
        <v>1.06E-3</v>
      </c>
      <c r="AY17" s="36">
        <v>1.06E-3</v>
      </c>
      <c r="AZ17" s="36">
        <v>1.06E-3</v>
      </c>
      <c r="BA17" s="36">
        <v>1.06E-3</v>
      </c>
      <c r="BB17" s="36">
        <v>1.06E-3</v>
      </c>
      <c r="BC17" s="36">
        <v>1.06E-3</v>
      </c>
      <c r="BD17" s="36">
        <v>1.06E-3</v>
      </c>
      <c r="BE17" s="31" t="s">
        <v>385</v>
      </c>
    </row>
    <row r="18" spans="1:57">
      <c r="D18" s="31" t="s">
        <v>433</v>
      </c>
      <c r="E18" s="31" t="s">
        <v>407</v>
      </c>
      <c r="F18" s="31" t="s">
        <v>434</v>
      </c>
      <c r="H18" s="31" t="s">
        <v>435</v>
      </c>
      <c r="K18" s="36">
        <v>2641720</v>
      </c>
      <c r="N18" s="31">
        <v>9</v>
      </c>
      <c r="O18" s="31">
        <v>9</v>
      </c>
      <c r="P18" s="31">
        <v>2641720</v>
      </c>
      <c r="T18" s="31" t="s">
        <v>410</v>
      </c>
      <c r="U18" s="36">
        <v>2641720</v>
      </c>
      <c r="V18" s="36">
        <v>2641720</v>
      </c>
      <c r="W18" s="36">
        <v>2641720</v>
      </c>
      <c r="X18" s="36">
        <v>2641720</v>
      </c>
      <c r="Y18" s="36">
        <v>2641720</v>
      </c>
      <c r="Z18" s="36">
        <v>2641720</v>
      </c>
      <c r="AA18" s="36">
        <v>2641720</v>
      </c>
      <c r="AB18" s="36">
        <v>2641720</v>
      </c>
      <c r="AC18" s="36">
        <v>2641720</v>
      </c>
      <c r="AD18" s="36">
        <v>2641720</v>
      </c>
      <c r="AE18" s="36">
        <v>2641720</v>
      </c>
      <c r="AF18" s="36">
        <v>2641720</v>
      </c>
      <c r="AG18" s="36">
        <v>2641720</v>
      </c>
      <c r="AH18" s="36">
        <v>2641720</v>
      </c>
      <c r="AI18" s="36">
        <v>2641720</v>
      </c>
      <c r="AJ18" s="36">
        <v>2641720</v>
      </c>
      <c r="AK18" s="36">
        <v>2641720</v>
      </c>
      <c r="AL18" s="36">
        <v>2641720</v>
      </c>
      <c r="AM18" s="36">
        <v>2641720</v>
      </c>
      <c r="AN18" s="36">
        <v>2641720</v>
      </c>
      <c r="AO18" s="36">
        <v>2641720</v>
      </c>
      <c r="AP18" s="36">
        <v>2641720</v>
      </c>
      <c r="AQ18" s="36">
        <v>2641720</v>
      </c>
      <c r="AR18" s="36">
        <v>2641720</v>
      </c>
      <c r="AS18" s="36">
        <v>2641720</v>
      </c>
      <c r="AT18" s="36">
        <v>2641720</v>
      </c>
      <c r="AU18" s="36">
        <v>2641720</v>
      </c>
      <c r="AV18" s="36">
        <v>2641720</v>
      </c>
      <c r="AW18" s="36">
        <v>2641720</v>
      </c>
      <c r="AX18" s="36">
        <v>2641720</v>
      </c>
      <c r="AY18" s="36">
        <v>2641720</v>
      </c>
      <c r="AZ18" s="36">
        <v>2641720</v>
      </c>
      <c r="BA18" s="36">
        <v>2641720</v>
      </c>
      <c r="BB18" s="36">
        <v>2641720</v>
      </c>
      <c r="BC18" s="36">
        <v>2641720</v>
      </c>
      <c r="BD18" s="36">
        <v>2641720</v>
      </c>
      <c r="BE18" s="31" t="s">
        <v>385</v>
      </c>
    </row>
    <row r="19" spans="1:57">
      <c r="D19" s="31" t="s">
        <v>436</v>
      </c>
      <c r="E19" s="31" t="s">
        <v>407</v>
      </c>
      <c r="F19" s="31" t="s">
        <v>437</v>
      </c>
      <c r="H19" s="31" t="s">
        <v>438</v>
      </c>
      <c r="K19" s="36">
        <v>3.7850000000000001</v>
      </c>
      <c r="N19" s="31">
        <v>10</v>
      </c>
      <c r="O19" s="31">
        <v>10</v>
      </c>
      <c r="P19" s="31">
        <v>3.7850000000000001</v>
      </c>
      <c r="T19" s="31" t="s">
        <v>410</v>
      </c>
      <c r="U19" s="36">
        <v>3.7850000000000001</v>
      </c>
      <c r="V19" s="36">
        <v>3.7850000000000001</v>
      </c>
      <c r="W19" s="36">
        <v>3.7850000000000001</v>
      </c>
      <c r="X19" s="36">
        <v>3.7850000000000001</v>
      </c>
      <c r="Y19" s="36">
        <v>3.7850000000000001</v>
      </c>
      <c r="Z19" s="36">
        <v>3.7850000000000001</v>
      </c>
      <c r="AA19" s="36">
        <v>3.7850000000000001</v>
      </c>
      <c r="AB19" s="36">
        <v>3.7850000000000001</v>
      </c>
      <c r="AC19" s="36">
        <v>3.7850000000000001</v>
      </c>
      <c r="AD19" s="36">
        <v>3.7850000000000001</v>
      </c>
      <c r="AE19" s="36">
        <v>3.7850000000000001</v>
      </c>
      <c r="AF19" s="36">
        <v>3.7850000000000001</v>
      </c>
      <c r="AG19" s="36">
        <v>3.7850000000000001</v>
      </c>
      <c r="AH19" s="36">
        <v>3.7850000000000001</v>
      </c>
      <c r="AI19" s="36">
        <v>3.7850000000000001</v>
      </c>
      <c r="AJ19" s="36">
        <v>3.7850000000000001</v>
      </c>
      <c r="AK19" s="36">
        <v>3.7850000000000001</v>
      </c>
      <c r="AL19" s="36">
        <v>3.7850000000000001</v>
      </c>
      <c r="AM19" s="36">
        <v>3.7850000000000001</v>
      </c>
      <c r="AN19" s="36">
        <v>3.7850000000000001</v>
      </c>
      <c r="AO19" s="36">
        <v>3.7850000000000001</v>
      </c>
      <c r="AP19" s="36">
        <v>3.7850000000000001</v>
      </c>
      <c r="AQ19" s="36">
        <v>3.7850000000000001</v>
      </c>
      <c r="AR19" s="36">
        <v>3.7850000000000001</v>
      </c>
      <c r="AS19" s="36">
        <v>3.7850000000000001</v>
      </c>
      <c r="AT19" s="36">
        <v>3.7850000000000001</v>
      </c>
      <c r="AU19" s="36">
        <v>3.7850000000000001</v>
      </c>
      <c r="AV19" s="36">
        <v>3.7850000000000001</v>
      </c>
      <c r="AW19" s="36">
        <v>3.7850000000000001</v>
      </c>
      <c r="AX19" s="36">
        <v>3.7850000000000001</v>
      </c>
      <c r="AY19" s="36">
        <v>3.7850000000000001</v>
      </c>
      <c r="AZ19" s="36">
        <v>3.7850000000000001</v>
      </c>
      <c r="BA19" s="36">
        <v>3.7850000000000001</v>
      </c>
      <c r="BB19" s="36">
        <v>3.7850000000000001</v>
      </c>
      <c r="BC19" s="36">
        <v>3.7850000000000001</v>
      </c>
      <c r="BD19" s="36">
        <v>3.7850000000000001</v>
      </c>
      <c r="BE19" s="31" t="s">
        <v>385</v>
      </c>
    </row>
    <row r="20" spans="1:57">
      <c r="D20" s="31" t="s">
        <v>439</v>
      </c>
      <c r="E20" s="31" t="s">
        <v>407</v>
      </c>
      <c r="F20" s="31" t="s">
        <v>440</v>
      </c>
      <c r="H20" s="31" t="s">
        <v>441</v>
      </c>
      <c r="K20" s="36">
        <v>1.1415525114155251E-4</v>
      </c>
      <c r="N20" s="31">
        <v>11</v>
      </c>
      <c r="O20" s="31">
        <v>11</v>
      </c>
      <c r="P20" s="31">
        <v>1.1415525114155251E-4</v>
      </c>
      <c r="T20" s="31" t="s">
        <v>410</v>
      </c>
      <c r="U20" s="36">
        <v>1.1415525114155251E-4</v>
      </c>
      <c r="V20" s="36">
        <v>1.1415525114155251E-4</v>
      </c>
      <c r="W20" s="36">
        <v>1.1415525114155251E-4</v>
      </c>
      <c r="X20" s="36">
        <v>1.1415525114155251E-4</v>
      </c>
      <c r="Y20" s="36">
        <v>1.1415525114155251E-4</v>
      </c>
      <c r="Z20" s="36">
        <v>1.1415525114155251E-4</v>
      </c>
      <c r="AA20" s="36">
        <v>1.1415525114155251E-4</v>
      </c>
      <c r="AB20" s="36">
        <v>1.1415525114155251E-4</v>
      </c>
      <c r="AC20" s="36">
        <v>1.1415525114155251E-4</v>
      </c>
      <c r="AD20" s="36">
        <v>1.1415525114155251E-4</v>
      </c>
      <c r="AE20" s="36">
        <v>1.1415525114155251E-4</v>
      </c>
      <c r="AF20" s="36">
        <v>1.1415525114155251E-4</v>
      </c>
      <c r="AG20" s="36">
        <v>1.1415525114155251E-4</v>
      </c>
      <c r="AH20" s="36">
        <v>1.1415525114155251E-4</v>
      </c>
      <c r="AI20" s="36">
        <v>1.1415525114155251E-4</v>
      </c>
      <c r="AJ20" s="36">
        <v>1.1415525114155251E-4</v>
      </c>
      <c r="AK20" s="36">
        <v>1.1415525114155251E-4</v>
      </c>
      <c r="AL20" s="36">
        <v>1.1415525114155251E-4</v>
      </c>
      <c r="AM20" s="36">
        <v>1.1415525114155251E-4</v>
      </c>
      <c r="AN20" s="36">
        <v>1.1415525114155251E-4</v>
      </c>
      <c r="AO20" s="36">
        <v>1.1415525114155251E-4</v>
      </c>
      <c r="AP20" s="36">
        <v>1.1415525114155251E-4</v>
      </c>
      <c r="AQ20" s="36">
        <v>1.1415525114155251E-4</v>
      </c>
      <c r="AR20" s="36">
        <v>1.1415525114155251E-4</v>
      </c>
      <c r="AS20" s="36">
        <v>1.1415525114155251E-4</v>
      </c>
      <c r="AT20" s="36">
        <v>1.1415525114155251E-4</v>
      </c>
      <c r="AU20" s="36">
        <v>1.1415525114155251E-4</v>
      </c>
      <c r="AV20" s="36">
        <v>1.1415525114155251E-4</v>
      </c>
      <c r="AW20" s="36">
        <v>1.1415525114155251E-4</v>
      </c>
      <c r="AX20" s="36">
        <v>1.1415525114155251E-4</v>
      </c>
      <c r="AY20" s="36">
        <v>1.1415525114155251E-4</v>
      </c>
      <c r="AZ20" s="36">
        <v>1.1415525114155251E-4</v>
      </c>
      <c r="BA20" s="36">
        <v>1.1415525114155251E-4</v>
      </c>
      <c r="BB20" s="36">
        <v>1.1415525114155251E-4</v>
      </c>
      <c r="BC20" s="36">
        <v>1.1415525114155251E-4</v>
      </c>
      <c r="BD20" s="36">
        <v>1.1415525114155251E-4</v>
      </c>
      <c r="BE20" s="31" t="s">
        <v>385</v>
      </c>
    </row>
    <row r="21" spans="1:57">
      <c r="N21" s="31">
        <v>12</v>
      </c>
      <c r="O21" s="31">
        <v>12</v>
      </c>
      <c r="T21" s="31" t="s">
        <v>410</v>
      </c>
      <c r="BE21" s="31" t="s">
        <v>385</v>
      </c>
    </row>
    <row r="22" spans="1:57">
      <c r="A22" s="31" t="s">
        <v>442</v>
      </c>
      <c r="B22" s="31" t="s">
        <v>443</v>
      </c>
      <c r="D22" s="31" t="s">
        <v>444</v>
      </c>
      <c r="E22" s="31" t="s">
        <v>445</v>
      </c>
      <c r="H22" s="31" t="s">
        <v>446</v>
      </c>
      <c r="J22" s="31" t="s">
        <v>447</v>
      </c>
      <c r="K22" s="31">
        <v>120</v>
      </c>
      <c r="L22" s="31">
        <v>90</v>
      </c>
      <c r="M22" s="31">
        <v>150</v>
      </c>
      <c r="N22" s="31">
        <v>13</v>
      </c>
      <c r="O22" s="31">
        <v>13</v>
      </c>
      <c r="P22" s="31">
        <v>120</v>
      </c>
      <c r="T22" s="31" t="s">
        <v>410</v>
      </c>
      <c r="U22" s="31">
        <v>120</v>
      </c>
      <c r="V22" s="31">
        <v>120</v>
      </c>
      <c r="W22" s="31">
        <v>120</v>
      </c>
      <c r="X22" s="31">
        <v>120</v>
      </c>
      <c r="Y22" s="31">
        <v>120</v>
      </c>
      <c r="Z22" s="31">
        <v>120</v>
      </c>
      <c r="AA22" s="31">
        <v>120</v>
      </c>
      <c r="AB22" s="31">
        <v>120</v>
      </c>
      <c r="AC22" s="31">
        <v>120</v>
      </c>
      <c r="AD22" s="31">
        <v>120</v>
      </c>
      <c r="AE22" s="31">
        <v>120</v>
      </c>
      <c r="AF22" s="31">
        <v>120</v>
      </c>
      <c r="AG22" s="31">
        <v>120</v>
      </c>
      <c r="AH22" s="31">
        <v>120</v>
      </c>
      <c r="AI22" s="31">
        <v>120</v>
      </c>
      <c r="AJ22" s="31">
        <v>120</v>
      </c>
      <c r="AK22" s="31">
        <v>120</v>
      </c>
      <c r="AL22" s="31">
        <v>120</v>
      </c>
      <c r="AM22" s="31">
        <v>120</v>
      </c>
      <c r="AN22" s="31">
        <v>120</v>
      </c>
      <c r="AO22" s="31">
        <v>120</v>
      </c>
      <c r="AP22" s="31">
        <v>120</v>
      </c>
      <c r="AQ22" s="31">
        <v>120</v>
      </c>
      <c r="AR22" s="31">
        <v>120</v>
      </c>
      <c r="AS22" s="31">
        <v>120</v>
      </c>
      <c r="AT22" s="31">
        <v>120</v>
      </c>
      <c r="AU22" s="31">
        <v>120</v>
      </c>
      <c r="AV22" s="31">
        <v>120</v>
      </c>
      <c r="AW22" s="31">
        <v>120</v>
      </c>
      <c r="AX22" s="31">
        <v>120</v>
      </c>
      <c r="AY22" s="31">
        <v>120</v>
      </c>
      <c r="AZ22" s="31">
        <v>120</v>
      </c>
      <c r="BA22" s="31">
        <v>120</v>
      </c>
      <c r="BB22" s="31">
        <v>120</v>
      </c>
      <c r="BC22" s="31">
        <v>120</v>
      </c>
      <c r="BD22" s="31">
        <v>120</v>
      </c>
      <c r="BE22" s="31" t="s">
        <v>385</v>
      </c>
    </row>
    <row r="23" spans="1:57">
      <c r="N23" s="31">
        <v>14</v>
      </c>
      <c r="O23" s="31">
        <v>14</v>
      </c>
      <c r="T23" s="31" t="s">
        <v>410</v>
      </c>
      <c r="BE23" s="31" t="s">
        <v>385</v>
      </c>
    </row>
    <row r="24" spans="1:57">
      <c r="B24" s="31" t="s">
        <v>448</v>
      </c>
      <c r="D24" s="31" t="s">
        <v>449</v>
      </c>
      <c r="E24" s="31" t="s">
        <v>445</v>
      </c>
      <c r="H24" s="31" t="s">
        <v>450</v>
      </c>
      <c r="J24" s="31" t="s">
        <v>447</v>
      </c>
      <c r="K24" s="31">
        <v>0.19</v>
      </c>
      <c r="L24" s="31">
        <v>0.13</v>
      </c>
      <c r="M24" s="31">
        <v>0.25</v>
      </c>
      <c r="N24" s="31">
        <v>15</v>
      </c>
      <c r="O24" s="31">
        <v>15</v>
      </c>
      <c r="P24" s="31">
        <v>0.19</v>
      </c>
      <c r="T24" s="31" t="s">
        <v>410</v>
      </c>
      <c r="U24" s="31">
        <v>0.19</v>
      </c>
      <c r="V24" s="31">
        <v>0.19</v>
      </c>
      <c r="W24" s="31">
        <v>0.19</v>
      </c>
      <c r="X24" s="31">
        <v>0.19</v>
      </c>
      <c r="Y24" s="31">
        <v>0.19</v>
      </c>
      <c r="Z24" s="31">
        <v>0.19</v>
      </c>
      <c r="AA24" s="31">
        <v>0.19</v>
      </c>
      <c r="AB24" s="31">
        <v>0.19</v>
      </c>
      <c r="AC24" s="31">
        <v>0.19</v>
      </c>
      <c r="AD24" s="31">
        <v>0.19</v>
      </c>
      <c r="AE24" s="31">
        <v>0.19</v>
      </c>
      <c r="AF24" s="31">
        <v>0.19</v>
      </c>
      <c r="AG24" s="31">
        <v>0.19</v>
      </c>
      <c r="AH24" s="31">
        <v>0.19</v>
      </c>
      <c r="AI24" s="31">
        <v>0.19</v>
      </c>
      <c r="AJ24" s="31">
        <v>0.19</v>
      </c>
      <c r="AK24" s="31">
        <v>0.19</v>
      </c>
      <c r="AL24" s="31">
        <v>0.19</v>
      </c>
      <c r="AM24" s="31">
        <v>0.19</v>
      </c>
      <c r="AN24" s="31">
        <v>0.19</v>
      </c>
      <c r="AO24" s="31">
        <v>0.19</v>
      </c>
      <c r="AP24" s="31">
        <v>0.19</v>
      </c>
      <c r="AQ24" s="31">
        <v>0.19</v>
      </c>
      <c r="AR24" s="31">
        <v>0.19</v>
      </c>
      <c r="AS24" s="31">
        <v>0.19</v>
      </c>
      <c r="AT24" s="31">
        <v>0.19</v>
      </c>
      <c r="AU24" s="31">
        <v>0.19</v>
      </c>
      <c r="AV24" s="31">
        <v>0.19</v>
      </c>
      <c r="AW24" s="31">
        <v>0.19</v>
      </c>
      <c r="AX24" s="31">
        <v>0.19</v>
      </c>
      <c r="AY24" s="31">
        <v>0.19</v>
      </c>
      <c r="AZ24" s="31">
        <v>0.19</v>
      </c>
      <c r="BA24" s="31">
        <v>0.19</v>
      </c>
      <c r="BB24" s="31">
        <v>0.19</v>
      </c>
      <c r="BC24" s="31">
        <v>0.19</v>
      </c>
      <c r="BD24" s="31">
        <v>0.19</v>
      </c>
      <c r="BE24" s="31" t="s">
        <v>385</v>
      </c>
    </row>
    <row r="25" spans="1:57">
      <c r="D25" s="31" t="s">
        <v>451</v>
      </c>
      <c r="E25" s="31" t="s">
        <v>445</v>
      </c>
      <c r="H25" s="31" t="s">
        <v>452</v>
      </c>
      <c r="J25" s="31" t="s">
        <v>447</v>
      </c>
      <c r="K25" s="31">
        <v>0.6</v>
      </c>
      <c r="L25" s="31">
        <v>0.45</v>
      </c>
      <c r="M25" s="31">
        <v>0.77</v>
      </c>
      <c r="N25" s="31">
        <v>16</v>
      </c>
      <c r="O25" s="31">
        <v>16</v>
      </c>
      <c r="P25" s="31">
        <v>0.6</v>
      </c>
      <c r="T25" s="31" t="s">
        <v>410</v>
      </c>
      <c r="U25" s="31">
        <v>0.6</v>
      </c>
      <c r="V25" s="31">
        <v>0.6</v>
      </c>
      <c r="W25" s="31">
        <v>0.6</v>
      </c>
      <c r="X25" s="31">
        <v>0.6</v>
      </c>
      <c r="Y25" s="31">
        <v>0.6</v>
      </c>
      <c r="Z25" s="31">
        <v>0.6</v>
      </c>
      <c r="AA25" s="31">
        <v>0.6</v>
      </c>
      <c r="AB25" s="31">
        <v>0.6</v>
      </c>
      <c r="AC25" s="31">
        <v>0.6</v>
      </c>
      <c r="AD25" s="31">
        <v>0.6</v>
      </c>
      <c r="AE25" s="31">
        <v>0.6</v>
      </c>
      <c r="AF25" s="31">
        <v>0.6</v>
      </c>
      <c r="AG25" s="31">
        <v>0.6</v>
      </c>
      <c r="AH25" s="31">
        <v>0.6</v>
      </c>
      <c r="AI25" s="31">
        <v>0.6</v>
      </c>
      <c r="AJ25" s="31">
        <v>0.6</v>
      </c>
      <c r="AK25" s="31">
        <v>0.6</v>
      </c>
      <c r="AL25" s="31">
        <v>0.6</v>
      </c>
      <c r="AM25" s="31">
        <v>0.6</v>
      </c>
      <c r="AN25" s="31">
        <v>0.6</v>
      </c>
      <c r="AO25" s="31">
        <v>0.6</v>
      </c>
      <c r="AP25" s="31">
        <v>0.6</v>
      </c>
      <c r="AQ25" s="31">
        <v>0.6</v>
      </c>
      <c r="AR25" s="31">
        <v>0.6</v>
      </c>
      <c r="AS25" s="31">
        <v>0.6</v>
      </c>
      <c r="AT25" s="31">
        <v>0.6</v>
      </c>
      <c r="AU25" s="31">
        <v>0.6</v>
      </c>
      <c r="AV25" s="31">
        <v>0.6</v>
      </c>
      <c r="AW25" s="31">
        <v>0.6</v>
      </c>
      <c r="AX25" s="31">
        <v>0.6</v>
      </c>
      <c r="AY25" s="31">
        <v>0.6</v>
      </c>
      <c r="AZ25" s="31">
        <v>0.6</v>
      </c>
      <c r="BA25" s="31">
        <v>0.6</v>
      </c>
      <c r="BB25" s="31">
        <v>0.6</v>
      </c>
      <c r="BC25" s="31">
        <v>0.6</v>
      </c>
      <c r="BD25" s="31">
        <v>0.6</v>
      </c>
      <c r="BE25" s="31" t="s">
        <v>385</v>
      </c>
    </row>
    <row r="26" spans="1:57">
      <c r="D26" s="31" t="s">
        <v>453</v>
      </c>
      <c r="E26" s="31" t="s">
        <v>445</v>
      </c>
      <c r="H26" s="31" t="s">
        <v>454</v>
      </c>
      <c r="J26" s="31" t="s">
        <v>447</v>
      </c>
      <c r="K26" s="31">
        <v>0.16</v>
      </c>
      <c r="L26" s="31">
        <v>0.09</v>
      </c>
      <c r="M26" s="31">
        <v>0.23</v>
      </c>
      <c r="N26" s="31">
        <v>17</v>
      </c>
      <c r="O26" s="31">
        <v>17</v>
      </c>
      <c r="P26" s="31">
        <v>0.16</v>
      </c>
      <c r="T26" s="31" t="s">
        <v>410</v>
      </c>
      <c r="U26" s="31">
        <v>0.16</v>
      </c>
      <c r="V26" s="31">
        <v>0.16</v>
      </c>
      <c r="W26" s="31">
        <v>0.16</v>
      </c>
      <c r="X26" s="31">
        <v>0.16</v>
      </c>
      <c r="Y26" s="31">
        <v>0.16</v>
      </c>
      <c r="Z26" s="31">
        <v>0.16</v>
      </c>
      <c r="AA26" s="31">
        <v>0.16</v>
      </c>
      <c r="AB26" s="31">
        <v>0.16</v>
      </c>
      <c r="AC26" s="31">
        <v>0.16</v>
      </c>
      <c r="AD26" s="31">
        <v>0.16</v>
      </c>
      <c r="AE26" s="31">
        <v>0.16</v>
      </c>
      <c r="AF26" s="31">
        <v>0.16</v>
      </c>
      <c r="AG26" s="31">
        <v>0.16</v>
      </c>
      <c r="AH26" s="31">
        <v>0.16</v>
      </c>
      <c r="AI26" s="31">
        <v>0.16</v>
      </c>
      <c r="AJ26" s="31">
        <v>0.16</v>
      </c>
      <c r="AK26" s="31">
        <v>0.16</v>
      </c>
      <c r="AL26" s="31">
        <v>0.16</v>
      </c>
      <c r="AM26" s="31">
        <v>0.16</v>
      </c>
      <c r="AN26" s="31">
        <v>0.16</v>
      </c>
      <c r="AO26" s="31">
        <v>0.16</v>
      </c>
      <c r="AP26" s="31">
        <v>0.16</v>
      </c>
      <c r="AQ26" s="31">
        <v>0.16</v>
      </c>
      <c r="AR26" s="31">
        <v>0.16</v>
      </c>
      <c r="AS26" s="31">
        <v>0.16</v>
      </c>
      <c r="AT26" s="31">
        <v>0.16</v>
      </c>
      <c r="AU26" s="31">
        <v>0.16</v>
      </c>
      <c r="AV26" s="31">
        <v>0.16</v>
      </c>
      <c r="AW26" s="31">
        <v>0.16</v>
      </c>
      <c r="AX26" s="31">
        <v>0.16</v>
      </c>
      <c r="AY26" s="31">
        <v>0.16</v>
      </c>
      <c r="AZ26" s="31">
        <v>0.16</v>
      </c>
      <c r="BA26" s="31">
        <v>0.16</v>
      </c>
      <c r="BB26" s="31">
        <v>0.16</v>
      </c>
      <c r="BC26" s="31">
        <v>0.16</v>
      </c>
      <c r="BD26" s="31">
        <v>0.16</v>
      </c>
      <c r="BE26" s="31" t="s">
        <v>385</v>
      </c>
    </row>
    <row r="27" spans="1:57">
      <c r="D27" s="31" t="s">
        <v>455</v>
      </c>
      <c r="E27" s="31" t="s">
        <v>445</v>
      </c>
      <c r="H27" s="31" t="s">
        <v>456</v>
      </c>
      <c r="J27" s="31" t="s">
        <v>447</v>
      </c>
      <c r="K27" s="31">
        <v>0.16</v>
      </c>
      <c r="L27" s="31">
        <v>0.09</v>
      </c>
      <c r="M27" s="31">
        <v>0.24</v>
      </c>
      <c r="N27" s="31">
        <v>18</v>
      </c>
      <c r="O27" s="31">
        <v>18</v>
      </c>
      <c r="P27" s="31">
        <v>0.16</v>
      </c>
      <c r="T27" s="31" t="s">
        <v>410</v>
      </c>
      <c r="U27" s="31">
        <v>0.16</v>
      </c>
      <c r="V27" s="31">
        <v>0.16</v>
      </c>
      <c r="W27" s="31">
        <v>0.16</v>
      </c>
      <c r="X27" s="31">
        <v>0.16</v>
      </c>
      <c r="Y27" s="31">
        <v>0.16</v>
      </c>
      <c r="Z27" s="31">
        <v>0.16</v>
      </c>
      <c r="AA27" s="31">
        <v>0.16</v>
      </c>
      <c r="AB27" s="31">
        <v>0.16</v>
      </c>
      <c r="AC27" s="31">
        <v>0.16</v>
      </c>
      <c r="AD27" s="31">
        <v>0.16</v>
      </c>
      <c r="AE27" s="31">
        <v>0.16</v>
      </c>
      <c r="AF27" s="31">
        <v>0.16</v>
      </c>
      <c r="AG27" s="31">
        <v>0.16</v>
      </c>
      <c r="AH27" s="31">
        <v>0.16</v>
      </c>
      <c r="AI27" s="31">
        <v>0.16</v>
      </c>
      <c r="AJ27" s="31">
        <v>0.16</v>
      </c>
      <c r="AK27" s="31">
        <v>0.16</v>
      </c>
      <c r="AL27" s="31">
        <v>0.16</v>
      </c>
      <c r="AM27" s="31">
        <v>0.16</v>
      </c>
      <c r="AN27" s="31">
        <v>0.16</v>
      </c>
      <c r="AO27" s="31">
        <v>0.16</v>
      </c>
      <c r="AP27" s="31">
        <v>0.16</v>
      </c>
      <c r="AQ27" s="31">
        <v>0.16</v>
      </c>
      <c r="AR27" s="31">
        <v>0.16</v>
      </c>
      <c r="AS27" s="31">
        <v>0.16</v>
      </c>
      <c r="AT27" s="31">
        <v>0.16</v>
      </c>
      <c r="AU27" s="31">
        <v>0.16</v>
      </c>
      <c r="AV27" s="31">
        <v>0.16</v>
      </c>
      <c r="AW27" s="31">
        <v>0.16</v>
      </c>
      <c r="AX27" s="31">
        <v>0.16</v>
      </c>
      <c r="AY27" s="31">
        <v>0.16</v>
      </c>
      <c r="AZ27" s="31">
        <v>0.16</v>
      </c>
      <c r="BA27" s="31">
        <v>0.16</v>
      </c>
      <c r="BB27" s="31">
        <v>0.16</v>
      </c>
      <c r="BC27" s="31">
        <v>0.16</v>
      </c>
      <c r="BD27" s="31">
        <v>0.16</v>
      </c>
      <c r="BE27" s="31" t="s">
        <v>385</v>
      </c>
    </row>
    <row r="28" spans="1:57" s="39" customFormat="1">
      <c r="D28" s="39" t="s">
        <v>457</v>
      </c>
      <c r="E28" s="31" t="s">
        <v>445</v>
      </c>
      <c r="H28" s="39" t="s">
        <v>458</v>
      </c>
      <c r="J28" s="31" t="s">
        <v>447</v>
      </c>
      <c r="K28" s="31">
        <v>0.16</v>
      </c>
      <c r="L28" s="31">
        <v>0.09</v>
      </c>
      <c r="M28" s="31">
        <v>0.24</v>
      </c>
      <c r="N28" s="31">
        <v>19</v>
      </c>
      <c r="O28" s="31">
        <v>19</v>
      </c>
      <c r="P28" s="31">
        <v>0.16</v>
      </c>
      <c r="T28" s="31" t="s">
        <v>410</v>
      </c>
      <c r="U28" s="31">
        <v>0.16</v>
      </c>
      <c r="V28" s="31">
        <v>0.16</v>
      </c>
      <c r="W28" s="31">
        <v>0.16</v>
      </c>
      <c r="X28" s="31">
        <v>0.16</v>
      </c>
      <c r="Y28" s="31">
        <v>0.16</v>
      </c>
      <c r="Z28" s="31">
        <v>0.16</v>
      </c>
      <c r="AA28" s="31">
        <v>0.16</v>
      </c>
      <c r="AB28" s="31">
        <v>0.16</v>
      </c>
      <c r="AC28" s="31">
        <v>0.16</v>
      </c>
      <c r="AD28" s="31">
        <v>0.16</v>
      </c>
      <c r="AE28" s="31">
        <v>0.16</v>
      </c>
      <c r="AF28" s="31">
        <v>0.16</v>
      </c>
      <c r="AG28" s="31">
        <v>0.16</v>
      </c>
      <c r="AH28" s="31">
        <v>0.16</v>
      </c>
      <c r="AI28" s="31">
        <v>0.16</v>
      </c>
      <c r="AJ28" s="31">
        <v>0.16</v>
      </c>
      <c r="AK28" s="31">
        <v>0.16</v>
      </c>
      <c r="AL28" s="31">
        <v>0.16</v>
      </c>
      <c r="AM28" s="31">
        <v>0.16</v>
      </c>
      <c r="AN28" s="31">
        <v>0.16</v>
      </c>
      <c r="AO28" s="31">
        <v>0.16</v>
      </c>
      <c r="AP28" s="31">
        <v>0.16</v>
      </c>
      <c r="AQ28" s="31">
        <v>0.16</v>
      </c>
      <c r="AR28" s="31">
        <v>0.16</v>
      </c>
      <c r="AS28" s="31">
        <v>0.16</v>
      </c>
      <c r="AT28" s="31">
        <v>0.16</v>
      </c>
      <c r="AU28" s="31">
        <v>0.16</v>
      </c>
      <c r="AV28" s="31">
        <v>0.16</v>
      </c>
      <c r="AW28" s="31">
        <v>0.16</v>
      </c>
      <c r="AX28" s="31">
        <v>0.16</v>
      </c>
      <c r="AY28" s="31">
        <v>0.16</v>
      </c>
      <c r="AZ28" s="31">
        <v>0.16</v>
      </c>
      <c r="BA28" s="31">
        <v>0.16</v>
      </c>
      <c r="BB28" s="31">
        <v>0.16</v>
      </c>
      <c r="BC28" s="31">
        <v>0.16</v>
      </c>
      <c r="BD28" s="31">
        <v>0.16</v>
      </c>
      <c r="BE28" s="39" t="s">
        <v>385</v>
      </c>
    </row>
    <row r="29" spans="1:57">
      <c r="N29" s="31">
        <v>26</v>
      </c>
      <c r="O29" s="31">
        <v>26</v>
      </c>
      <c r="T29" s="31" t="s">
        <v>410</v>
      </c>
      <c r="BE29" s="31" t="s">
        <v>385</v>
      </c>
    </row>
    <row r="30" spans="1:57">
      <c r="B30" s="31" t="s">
        <v>459</v>
      </c>
      <c r="D30" s="31" t="s">
        <v>460</v>
      </c>
      <c r="E30" s="31" t="s">
        <v>445</v>
      </c>
      <c r="F30" s="31" t="s">
        <v>461</v>
      </c>
      <c r="H30" s="31" t="s">
        <v>462</v>
      </c>
      <c r="J30" s="31" t="s">
        <v>447</v>
      </c>
      <c r="K30" s="31">
        <v>8</v>
      </c>
      <c r="L30" s="31">
        <v>4</v>
      </c>
      <c r="M30" s="31">
        <v>12</v>
      </c>
      <c r="N30" s="31">
        <v>27</v>
      </c>
      <c r="O30" s="31">
        <v>27</v>
      </c>
      <c r="P30" s="31">
        <v>8</v>
      </c>
      <c r="T30" s="31" t="s">
        <v>410</v>
      </c>
      <c r="U30" s="31">
        <v>8</v>
      </c>
      <c r="V30" s="31">
        <v>8</v>
      </c>
      <c r="W30" s="31">
        <v>8</v>
      </c>
      <c r="X30" s="31">
        <v>8</v>
      </c>
      <c r="Y30" s="31">
        <v>8</v>
      </c>
      <c r="Z30" s="31">
        <v>8</v>
      </c>
      <c r="AA30" s="31">
        <v>8</v>
      </c>
      <c r="AB30" s="31">
        <v>8</v>
      </c>
      <c r="AC30" s="31">
        <v>8</v>
      </c>
      <c r="AD30" s="31">
        <v>8</v>
      </c>
      <c r="AE30" s="31">
        <v>8</v>
      </c>
      <c r="AF30" s="31">
        <v>8</v>
      </c>
      <c r="AG30" s="31">
        <v>8</v>
      </c>
      <c r="AH30" s="31">
        <v>8</v>
      </c>
      <c r="AI30" s="31">
        <v>8</v>
      </c>
      <c r="AJ30" s="31">
        <v>8</v>
      </c>
      <c r="AK30" s="31">
        <v>8</v>
      </c>
      <c r="AL30" s="31">
        <v>8</v>
      </c>
      <c r="AM30" s="31">
        <v>8</v>
      </c>
      <c r="AN30" s="31">
        <v>8</v>
      </c>
      <c r="AO30" s="31">
        <v>8</v>
      </c>
      <c r="AP30" s="31">
        <v>8</v>
      </c>
      <c r="AQ30" s="31">
        <v>8</v>
      </c>
      <c r="AR30" s="31">
        <v>8</v>
      </c>
      <c r="AS30" s="31">
        <v>8</v>
      </c>
      <c r="AT30" s="31">
        <v>8</v>
      </c>
      <c r="AU30" s="31">
        <v>8</v>
      </c>
      <c r="AV30" s="31">
        <v>8</v>
      </c>
      <c r="AW30" s="31">
        <v>8</v>
      </c>
      <c r="AX30" s="31">
        <v>8</v>
      </c>
      <c r="AY30" s="31">
        <v>8</v>
      </c>
      <c r="AZ30" s="31">
        <v>8</v>
      </c>
      <c r="BA30" s="31">
        <v>8</v>
      </c>
      <c r="BB30" s="31">
        <v>8</v>
      </c>
      <c r="BC30" s="31">
        <v>8</v>
      </c>
      <c r="BD30" s="31">
        <v>8</v>
      </c>
      <c r="BE30" s="31" t="s">
        <v>385</v>
      </c>
    </row>
    <row r="31" spans="1:57">
      <c r="N31" s="31">
        <v>28</v>
      </c>
      <c r="O31" s="31">
        <v>28</v>
      </c>
      <c r="T31" s="31" t="s">
        <v>410</v>
      </c>
      <c r="BE31" s="31" t="s">
        <v>385</v>
      </c>
    </row>
    <row r="32" spans="1:57">
      <c r="N32" s="31">
        <v>29</v>
      </c>
      <c r="O32" s="31">
        <v>29</v>
      </c>
      <c r="T32" s="31" t="s">
        <v>410</v>
      </c>
      <c r="BE32" s="31" t="s">
        <v>385</v>
      </c>
    </row>
    <row r="33" spans="1:57">
      <c r="A33" s="31" t="s">
        <v>463</v>
      </c>
      <c r="B33" s="31" t="s">
        <v>464</v>
      </c>
      <c r="D33" s="31" t="s">
        <v>465</v>
      </c>
      <c r="E33" s="31" t="s">
        <v>445</v>
      </c>
      <c r="F33" s="31" t="s">
        <v>466</v>
      </c>
      <c r="H33" s="31" t="s">
        <v>467</v>
      </c>
      <c r="J33" s="31" t="s">
        <v>468</v>
      </c>
      <c r="K33" s="31">
        <v>5</v>
      </c>
      <c r="L33" s="31">
        <v>0</v>
      </c>
      <c r="M33" s="31">
        <v>10</v>
      </c>
      <c r="N33" s="31">
        <v>30</v>
      </c>
      <c r="O33" s="31">
        <v>30</v>
      </c>
      <c r="P33" s="31">
        <v>5</v>
      </c>
      <c r="T33" s="31" t="s">
        <v>410</v>
      </c>
      <c r="U33" s="31">
        <v>5</v>
      </c>
      <c r="V33" s="31">
        <v>5</v>
      </c>
      <c r="W33" s="31">
        <v>5</v>
      </c>
      <c r="X33" s="31">
        <v>5</v>
      </c>
      <c r="Y33" s="31">
        <v>5</v>
      </c>
      <c r="Z33" s="31">
        <v>5</v>
      </c>
      <c r="AA33" s="31">
        <v>5</v>
      </c>
      <c r="AB33" s="31">
        <v>5</v>
      </c>
      <c r="AC33" s="31">
        <v>5</v>
      </c>
      <c r="AD33" s="31">
        <v>5</v>
      </c>
      <c r="AE33" s="31">
        <v>5</v>
      </c>
      <c r="AF33" s="31">
        <v>5</v>
      </c>
      <c r="AG33" s="31">
        <v>5</v>
      </c>
      <c r="AH33" s="31">
        <v>5</v>
      </c>
      <c r="AI33" s="31">
        <v>5</v>
      </c>
      <c r="AJ33" s="31">
        <v>5</v>
      </c>
      <c r="AK33" s="31">
        <v>5</v>
      </c>
      <c r="AL33" s="31">
        <v>5</v>
      </c>
      <c r="AM33" s="31">
        <v>5</v>
      </c>
      <c r="AN33" s="31">
        <v>5</v>
      </c>
      <c r="AO33" s="31">
        <v>5</v>
      </c>
      <c r="AP33" s="31">
        <v>5</v>
      </c>
      <c r="AQ33" s="31">
        <v>5</v>
      </c>
      <c r="AR33" s="31">
        <v>5</v>
      </c>
      <c r="AS33" s="31">
        <v>5</v>
      </c>
      <c r="AT33" s="31">
        <v>5</v>
      </c>
      <c r="AU33" s="31">
        <v>5</v>
      </c>
      <c r="AV33" s="31">
        <v>5</v>
      </c>
      <c r="AW33" s="31">
        <v>5</v>
      </c>
      <c r="AX33" s="31">
        <v>5</v>
      </c>
      <c r="AY33" s="31">
        <v>5</v>
      </c>
      <c r="AZ33" s="31">
        <v>5</v>
      </c>
      <c r="BA33" s="31">
        <v>5</v>
      </c>
      <c r="BB33" s="31">
        <v>5</v>
      </c>
      <c r="BC33" s="31">
        <v>5</v>
      </c>
      <c r="BD33" s="31">
        <v>5</v>
      </c>
      <c r="BE33" s="31" t="s">
        <v>385</v>
      </c>
    </row>
    <row r="34" spans="1:57">
      <c r="B34" s="31" t="s">
        <v>464</v>
      </c>
      <c r="D34" s="31" t="s">
        <v>469</v>
      </c>
      <c r="E34" s="31" t="s">
        <v>445</v>
      </c>
      <c r="F34" s="31" t="s">
        <v>461</v>
      </c>
      <c r="H34" s="31" t="s">
        <v>470</v>
      </c>
      <c r="J34" s="31" t="s">
        <v>447</v>
      </c>
      <c r="K34" s="31">
        <v>8</v>
      </c>
      <c r="L34" s="31">
        <v>4</v>
      </c>
      <c r="M34" s="31">
        <v>12</v>
      </c>
      <c r="N34" s="31">
        <v>31</v>
      </c>
      <c r="O34" s="31">
        <v>31</v>
      </c>
      <c r="P34" s="31">
        <v>8</v>
      </c>
      <c r="T34" s="31" t="s">
        <v>410</v>
      </c>
      <c r="U34" s="31">
        <v>8</v>
      </c>
      <c r="V34" s="31">
        <v>8</v>
      </c>
      <c r="W34" s="31">
        <v>8</v>
      </c>
      <c r="X34" s="31">
        <v>8</v>
      </c>
      <c r="Y34" s="31">
        <v>8</v>
      </c>
      <c r="Z34" s="31">
        <v>8</v>
      </c>
      <c r="AA34" s="31">
        <v>8</v>
      </c>
      <c r="AB34" s="31">
        <v>8</v>
      </c>
      <c r="AC34" s="31">
        <v>8</v>
      </c>
      <c r="AD34" s="31">
        <v>8</v>
      </c>
      <c r="AE34" s="31">
        <v>8</v>
      </c>
      <c r="AF34" s="31">
        <v>8</v>
      </c>
      <c r="AG34" s="31">
        <v>8</v>
      </c>
      <c r="AH34" s="31">
        <v>8</v>
      </c>
      <c r="AI34" s="31">
        <v>8</v>
      </c>
      <c r="AJ34" s="31">
        <v>8</v>
      </c>
      <c r="AK34" s="31">
        <v>8</v>
      </c>
      <c r="AL34" s="31">
        <v>8</v>
      </c>
      <c r="AM34" s="31">
        <v>8</v>
      </c>
      <c r="AN34" s="31">
        <v>8</v>
      </c>
      <c r="AO34" s="31">
        <v>8</v>
      </c>
      <c r="AP34" s="31">
        <v>8</v>
      </c>
      <c r="AQ34" s="31">
        <v>8</v>
      </c>
      <c r="AR34" s="31">
        <v>8</v>
      </c>
      <c r="AS34" s="31">
        <v>8</v>
      </c>
      <c r="AT34" s="31">
        <v>8</v>
      </c>
      <c r="AU34" s="31">
        <v>8</v>
      </c>
      <c r="AV34" s="31">
        <v>8</v>
      </c>
      <c r="AW34" s="31">
        <v>8</v>
      </c>
      <c r="AX34" s="31">
        <v>8</v>
      </c>
      <c r="AY34" s="31">
        <v>8</v>
      </c>
      <c r="AZ34" s="31">
        <v>8</v>
      </c>
      <c r="BA34" s="31">
        <v>8</v>
      </c>
      <c r="BB34" s="31">
        <v>8</v>
      </c>
      <c r="BC34" s="31">
        <v>8</v>
      </c>
      <c r="BD34" s="31">
        <v>8</v>
      </c>
      <c r="BE34" s="31" t="s">
        <v>385</v>
      </c>
    </row>
    <row r="35" spans="1:57">
      <c r="B35" s="31" t="s">
        <v>471</v>
      </c>
      <c r="D35" s="31" t="s">
        <v>472</v>
      </c>
      <c r="E35" s="31" t="s">
        <v>445</v>
      </c>
      <c r="F35" s="31" t="s">
        <v>473</v>
      </c>
      <c r="H35" s="31" t="s">
        <v>474</v>
      </c>
      <c r="J35" s="31" t="s">
        <v>468</v>
      </c>
      <c r="K35" s="31">
        <v>1640</v>
      </c>
      <c r="L35" s="31">
        <v>0</v>
      </c>
      <c r="M35" s="31">
        <v>3280</v>
      </c>
      <c r="N35" s="31">
        <v>32</v>
      </c>
      <c r="O35" s="31">
        <v>32</v>
      </c>
      <c r="P35" s="31">
        <v>1640</v>
      </c>
      <c r="T35" s="31" t="s">
        <v>410</v>
      </c>
      <c r="U35" s="31">
        <v>1640</v>
      </c>
      <c r="V35" s="31">
        <v>1640</v>
      </c>
      <c r="W35" s="31">
        <v>1640</v>
      </c>
      <c r="X35" s="31">
        <v>1640</v>
      </c>
      <c r="Y35" s="31">
        <v>1640</v>
      </c>
      <c r="Z35" s="31">
        <v>1640</v>
      </c>
      <c r="AA35" s="31">
        <v>1640</v>
      </c>
      <c r="AB35" s="31">
        <v>1640</v>
      </c>
      <c r="AC35" s="31">
        <v>1640</v>
      </c>
      <c r="AD35" s="31">
        <v>1640</v>
      </c>
      <c r="AE35" s="31">
        <v>1640</v>
      </c>
      <c r="AF35" s="31">
        <v>1640</v>
      </c>
      <c r="AG35" s="31">
        <v>1640</v>
      </c>
      <c r="AH35" s="31">
        <v>1640</v>
      </c>
      <c r="AI35" s="31">
        <v>1640</v>
      </c>
      <c r="AJ35" s="31">
        <v>1640</v>
      </c>
      <c r="AK35" s="31">
        <v>1640</v>
      </c>
      <c r="AL35" s="31">
        <v>1640</v>
      </c>
      <c r="AM35" s="31">
        <v>1640</v>
      </c>
      <c r="AN35" s="31">
        <v>1640</v>
      </c>
      <c r="AO35" s="31">
        <v>1640</v>
      </c>
      <c r="AP35" s="31">
        <v>1640</v>
      </c>
      <c r="AQ35" s="31">
        <v>1640</v>
      </c>
      <c r="AR35" s="31">
        <v>1640</v>
      </c>
      <c r="AS35" s="31">
        <v>1640</v>
      </c>
      <c r="AT35" s="31">
        <v>1640</v>
      </c>
      <c r="AU35" s="31">
        <v>1640</v>
      </c>
      <c r="AV35" s="31">
        <v>1640</v>
      </c>
      <c r="AW35" s="31">
        <v>1640</v>
      </c>
      <c r="AX35" s="31">
        <v>1640</v>
      </c>
      <c r="AY35" s="31">
        <v>1640</v>
      </c>
      <c r="AZ35" s="31">
        <v>1640</v>
      </c>
      <c r="BA35" s="31">
        <v>1640</v>
      </c>
      <c r="BB35" s="31">
        <v>1640</v>
      </c>
      <c r="BC35" s="31">
        <v>1640</v>
      </c>
      <c r="BD35" s="31">
        <v>1640</v>
      </c>
      <c r="BE35" s="31" t="s">
        <v>385</v>
      </c>
    </row>
    <row r="36" spans="1:57">
      <c r="N36" s="31">
        <v>33</v>
      </c>
      <c r="O36" s="31">
        <v>33</v>
      </c>
      <c r="T36" s="31" t="s">
        <v>410</v>
      </c>
      <c r="BE36" s="31" t="s">
        <v>385</v>
      </c>
    </row>
    <row r="37" spans="1:57">
      <c r="B37" s="31" t="s">
        <v>475</v>
      </c>
      <c r="D37" s="31" t="s">
        <v>476</v>
      </c>
      <c r="E37" s="31" t="s">
        <v>445</v>
      </c>
      <c r="F37" s="31" t="s">
        <v>477</v>
      </c>
      <c r="H37" s="31" t="s">
        <v>478</v>
      </c>
      <c r="J37" s="31" t="s">
        <v>447</v>
      </c>
      <c r="K37" s="31">
        <v>15</v>
      </c>
      <c r="L37" s="31">
        <v>0</v>
      </c>
      <c r="M37" s="31">
        <v>29</v>
      </c>
      <c r="N37" s="31">
        <v>34</v>
      </c>
      <c r="O37" s="31">
        <v>34</v>
      </c>
      <c r="P37" s="31">
        <v>15</v>
      </c>
      <c r="T37" s="31" t="s">
        <v>410</v>
      </c>
      <c r="U37" s="31">
        <v>15</v>
      </c>
      <c r="V37" s="31">
        <v>15</v>
      </c>
      <c r="W37" s="31">
        <v>15</v>
      </c>
      <c r="X37" s="31">
        <v>15</v>
      </c>
      <c r="Y37" s="31">
        <v>15</v>
      </c>
      <c r="Z37" s="31">
        <v>15</v>
      </c>
      <c r="AA37" s="31">
        <v>15</v>
      </c>
      <c r="AB37" s="31">
        <v>15</v>
      </c>
      <c r="AC37" s="31">
        <v>15</v>
      </c>
      <c r="AD37" s="31">
        <v>15</v>
      </c>
      <c r="AE37" s="31">
        <v>15</v>
      </c>
      <c r="AF37" s="31">
        <v>15</v>
      </c>
      <c r="AG37" s="31">
        <v>15</v>
      </c>
      <c r="AH37" s="31">
        <v>15</v>
      </c>
      <c r="AI37" s="31">
        <v>15</v>
      </c>
      <c r="AJ37" s="31">
        <v>15</v>
      </c>
      <c r="AK37" s="31">
        <v>15</v>
      </c>
      <c r="AL37" s="31">
        <v>15</v>
      </c>
      <c r="AM37" s="31">
        <v>15</v>
      </c>
      <c r="AN37" s="31">
        <v>15</v>
      </c>
      <c r="AO37" s="31">
        <v>15</v>
      </c>
      <c r="AP37" s="31">
        <v>15</v>
      </c>
      <c r="AQ37" s="31">
        <v>15</v>
      </c>
      <c r="AR37" s="31">
        <v>15</v>
      </c>
      <c r="AS37" s="31">
        <v>15</v>
      </c>
      <c r="AT37" s="31">
        <v>15</v>
      </c>
      <c r="AU37" s="31">
        <v>15</v>
      </c>
      <c r="AV37" s="31">
        <v>15</v>
      </c>
      <c r="AW37" s="31">
        <v>15</v>
      </c>
      <c r="AX37" s="31">
        <v>15</v>
      </c>
      <c r="AY37" s="31">
        <v>15</v>
      </c>
      <c r="AZ37" s="31">
        <v>15</v>
      </c>
      <c r="BA37" s="31">
        <v>15</v>
      </c>
      <c r="BB37" s="31">
        <v>15</v>
      </c>
      <c r="BC37" s="31">
        <v>15</v>
      </c>
      <c r="BD37" s="31">
        <v>15</v>
      </c>
      <c r="BE37" s="31" t="s">
        <v>385</v>
      </c>
    </row>
    <row r="38" spans="1:57">
      <c r="D38" s="31" t="s">
        <v>479</v>
      </c>
      <c r="E38" s="31" t="s">
        <v>445</v>
      </c>
      <c r="F38" s="31" t="s">
        <v>477</v>
      </c>
      <c r="H38" s="31" t="s">
        <v>480</v>
      </c>
      <c r="J38" s="31" t="s">
        <v>447</v>
      </c>
      <c r="K38" s="31">
        <v>45</v>
      </c>
      <c r="L38" s="31">
        <v>30</v>
      </c>
      <c r="M38" s="31">
        <v>59</v>
      </c>
      <c r="N38" s="31">
        <v>35</v>
      </c>
      <c r="O38" s="31">
        <v>35</v>
      </c>
      <c r="P38" s="31">
        <v>45</v>
      </c>
      <c r="T38" s="31" t="s">
        <v>410</v>
      </c>
      <c r="U38" s="31">
        <v>45</v>
      </c>
      <c r="V38" s="31">
        <v>45</v>
      </c>
      <c r="W38" s="31">
        <v>45</v>
      </c>
      <c r="X38" s="31">
        <v>45</v>
      </c>
      <c r="Y38" s="31">
        <v>45</v>
      </c>
      <c r="Z38" s="31">
        <v>45</v>
      </c>
      <c r="AA38" s="31">
        <v>45</v>
      </c>
      <c r="AB38" s="31">
        <v>45</v>
      </c>
      <c r="AC38" s="31">
        <v>45</v>
      </c>
      <c r="AD38" s="31">
        <v>45</v>
      </c>
      <c r="AE38" s="31">
        <v>45</v>
      </c>
      <c r="AF38" s="31">
        <v>45</v>
      </c>
      <c r="AG38" s="31">
        <v>45</v>
      </c>
      <c r="AH38" s="31">
        <v>45</v>
      </c>
      <c r="AI38" s="31">
        <v>45</v>
      </c>
      <c r="AJ38" s="31">
        <v>45</v>
      </c>
      <c r="AK38" s="31">
        <v>45</v>
      </c>
      <c r="AL38" s="31">
        <v>45</v>
      </c>
      <c r="AM38" s="31">
        <v>45</v>
      </c>
      <c r="AN38" s="31">
        <v>45</v>
      </c>
      <c r="AO38" s="31">
        <v>45</v>
      </c>
      <c r="AP38" s="31">
        <v>45</v>
      </c>
      <c r="AQ38" s="31">
        <v>45</v>
      </c>
      <c r="AR38" s="31">
        <v>45</v>
      </c>
      <c r="AS38" s="31">
        <v>45</v>
      </c>
      <c r="AT38" s="31">
        <v>45</v>
      </c>
      <c r="AU38" s="31">
        <v>45</v>
      </c>
      <c r="AV38" s="31">
        <v>45</v>
      </c>
      <c r="AW38" s="31">
        <v>45</v>
      </c>
      <c r="AX38" s="31">
        <v>45</v>
      </c>
      <c r="AY38" s="31">
        <v>45</v>
      </c>
      <c r="AZ38" s="31">
        <v>45</v>
      </c>
      <c r="BA38" s="31">
        <v>45</v>
      </c>
      <c r="BB38" s="31">
        <v>45</v>
      </c>
      <c r="BC38" s="31">
        <v>45</v>
      </c>
      <c r="BD38" s="31">
        <v>45</v>
      </c>
      <c r="BE38" s="31" t="s">
        <v>385</v>
      </c>
    </row>
    <row r="39" spans="1:57">
      <c r="D39" s="31" t="s">
        <v>481</v>
      </c>
      <c r="E39" s="31" t="s">
        <v>445</v>
      </c>
      <c r="F39" s="31" t="s">
        <v>477</v>
      </c>
      <c r="H39" s="31" t="s">
        <v>482</v>
      </c>
      <c r="J39" s="31" t="s">
        <v>447</v>
      </c>
      <c r="K39" s="31">
        <v>80</v>
      </c>
      <c r="L39" s="31">
        <v>60</v>
      </c>
      <c r="M39" s="31">
        <v>120</v>
      </c>
      <c r="N39" s="31">
        <v>36</v>
      </c>
      <c r="O39" s="31">
        <v>36</v>
      </c>
      <c r="P39" s="31">
        <v>80</v>
      </c>
      <c r="T39" s="31" t="s">
        <v>410</v>
      </c>
      <c r="U39" s="31">
        <v>80</v>
      </c>
      <c r="V39" s="31">
        <v>80</v>
      </c>
      <c r="W39" s="31">
        <v>80</v>
      </c>
      <c r="X39" s="31">
        <v>80</v>
      </c>
      <c r="Y39" s="31">
        <v>80</v>
      </c>
      <c r="Z39" s="31">
        <v>80</v>
      </c>
      <c r="AA39" s="31">
        <v>80</v>
      </c>
      <c r="AB39" s="31">
        <v>80</v>
      </c>
      <c r="AC39" s="31">
        <v>80</v>
      </c>
      <c r="AD39" s="31">
        <v>80</v>
      </c>
      <c r="AE39" s="31">
        <v>80</v>
      </c>
      <c r="AF39" s="31">
        <v>80</v>
      </c>
      <c r="AG39" s="31">
        <v>80</v>
      </c>
      <c r="AH39" s="31">
        <v>80</v>
      </c>
      <c r="AI39" s="31">
        <v>80</v>
      </c>
      <c r="AJ39" s="31">
        <v>80</v>
      </c>
      <c r="AK39" s="31">
        <v>80</v>
      </c>
      <c r="AL39" s="31">
        <v>80</v>
      </c>
      <c r="AM39" s="31">
        <v>80</v>
      </c>
      <c r="AN39" s="31">
        <v>80</v>
      </c>
      <c r="AO39" s="31">
        <v>80</v>
      </c>
      <c r="AP39" s="31">
        <v>80</v>
      </c>
      <c r="AQ39" s="31">
        <v>80</v>
      </c>
      <c r="AR39" s="31">
        <v>80</v>
      </c>
      <c r="AS39" s="31">
        <v>80</v>
      </c>
      <c r="AT39" s="31">
        <v>80</v>
      </c>
      <c r="AU39" s="31">
        <v>80</v>
      </c>
      <c r="AV39" s="31">
        <v>80</v>
      </c>
      <c r="AW39" s="31">
        <v>80</v>
      </c>
      <c r="AX39" s="31">
        <v>80</v>
      </c>
      <c r="AY39" s="31">
        <v>80</v>
      </c>
      <c r="AZ39" s="31">
        <v>80</v>
      </c>
      <c r="BA39" s="31">
        <v>80</v>
      </c>
      <c r="BB39" s="31">
        <v>80</v>
      </c>
      <c r="BC39" s="31">
        <v>80</v>
      </c>
      <c r="BD39" s="31">
        <v>80</v>
      </c>
      <c r="BE39" s="31" t="s">
        <v>385</v>
      </c>
    </row>
    <row r="40" spans="1:57">
      <c r="N40" s="31">
        <v>37</v>
      </c>
      <c r="O40" s="31">
        <v>37</v>
      </c>
      <c r="T40" s="31" t="s">
        <v>410</v>
      </c>
      <c r="BE40" s="31" t="s">
        <v>385</v>
      </c>
    </row>
    <row r="41" spans="1:57" s="40" customFormat="1">
      <c r="N41" s="40">
        <v>38</v>
      </c>
      <c r="O41" s="40">
        <v>38</v>
      </c>
      <c r="T41" s="40" t="s">
        <v>410</v>
      </c>
      <c r="BE41" s="40" t="s">
        <v>385</v>
      </c>
    </row>
    <row r="42" spans="1:57">
      <c r="N42" s="31">
        <v>39</v>
      </c>
      <c r="O42" s="31">
        <v>39</v>
      </c>
      <c r="T42" s="31" t="s">
        <v>410</v>
      </c>
      <c r="BE42" s="31" t="s">
        <v>385</v>
      </c>
    </row>
    <row r="43" spans="1:57">
      <c r="A43" s="31" t="s">
        <v>483</v>
      </c>
      <c r="B43" s="31" t="s">
        <v>484</v>
      </c>
      <c r="C43" s="31">
        <v>1994</v>
      </c>
      <c r="D43" s="31" t="s">
        <v>485</v>
      </c>
      <c r="E43" s="31" t="s">
        <v>486</v>
      </c>
      <c r="F43" s="31" t="s">
        <v>487</v>
      </c>
      <c r="H43" s="31" t="s">
        <v>488</v>
      </c>
      <c r="J43" s="31" t="s">
        <v>489</v>
      </c>
      <c r="N43" s="31">
        <v>40</v>
      </c>
      <c r="O43" s="31">
        <v>40</v>
      </c>
      <c r="P43" s="31">
        <v>-1</v>
      </c>
      <c r="S43" s="31">
        <v>14</v>
      </c>
      <c r="T43" s="31" t="s">
        <v>410</v>
      </c>
      <c r="U43" s="31">
        <v>-1</v>
      </c>
      <c r="V43" s="31">
        <v>33013</v>
      </c>
      <c r="W43" s="31">
        <v>1645252</v>
      </c>
      <c r="X43" s="31">
        <v>918338</v>
      </c>
      <c r="Y43" s="31">
        <v>65908</v>
      </c>
      <c r="Z43" s="31">
        <v>-1</v>
      </c>
      <c r="AA43" s="31">
        <v>688328</v>
      </c>
      <c r="AB43" s="31">
        <v>320127</v>
      </c>
      <c r="AC43" s="31">
        <v>53552</v>
      </c>
      <c r="AD43" s="31">
        <v>141172</v>
      </c>
      <c r="AE43" s="31">
        <v>-1</v>
      </c>
      <c r="AF43" s="31">
        <v>-1</v>
      </c>
      <c r="AG43" s="31">
        <v>235438</v>
      </c>
      <c r="AH43" s="31">
        <v>-1</v>
      </c>
      <c r="AI43" s="31">
        <v>542885</v>
      </c>
      <c r="AJ43" s="31">
        <v>-1</v>
      </c>
      <c r="AK43" s="31">
        <v>111787</v>
      </c>
      <c r="AL43" s="31">
        <v>-1</v>
      </c>
      <c r="AM43" s="31">
        <v>447154</v>
      </c>
      <c r="AN43" s="31">
        <v>299808</v>
      </c>
      <c r="AO43" s="31">
        <v>26812</v>
      </c>
      <c r="AP43" s="31">
        <v>1478892</v>
      </c>
      <c r="AQ43" s="31">
        <v>-1</v>
      </c>
      <c r="AR43" s="31">
        <v>-1</v>
      </c>
      <c r="AS43" s="31">
        <v>20834</v>
      </c>
      <c r="AT43" s="31">
        <v>-1</v>
      </c>
      <c r="AU43" s="31">
        <v>30215</v>
      </c>
      <c r="AV43" s="31">
        <v>32590</v>
      </c>
      <c r="AW43" s="31">
        <v>-1</v>
      </c>
      <c r="AX43" s="31">
        <v>-1</v>
      </c>
      <c r="AY43" s="31">
        <v>47990</v>
      </c>
      <c r="AZ43" s="31">
        <v>-1</v>
      </c>
      <c r="BA43" s="31">
        <v>349487</v>
      </c>
      <c r="BB43" s="31">
        <v>-1</v>
      </c>
      <c r="BC43" s="31">
        <v>31997</v>
      </c>
      <c r="BD43" s="31">
        <v>73265</v>
      </c>
      <c r="BE43" s="31" t="s">
        <v>385</v>
      </c>
    </row>
    <row r="44" spans="1:57">
      <c r="C44" s="31">
        <v>1994</v>
      </c>
      <c r="D44" s="31" t="s">
        <v>490</v>
      </c>
      <c r="E44" s="31" t="s">
        <v>486</v>
      </c>
      <c r="F44" s="31" t="s">
        <v>487</v>
      </c>
      <c r="H44" s="31" t="s">
        <v>491</v>
      </c>
      <c r="J44" s="31" t="s">
        <v>489</v>
      </c>
      <c r="N44" s="31">
        <v>41</v>
      </c>
      <c r="O44" s="31">
        <v>41</v>
      </c>
      <c r="P44" s="31">
        <v>-1</v>
      </c>
      <c r="S44" s="31">
        <v>2</v>
      </c>
      <c r="T44" s="31" t="s">
        <v>410</v>
      </c>
      <c r="U44" s="31">
        <v>-1</v>
      </c>
      <c r="V44" s="31">
        <v>282086</v>
      </c>
      <c r="W44" s="31">
        <v>1007624</v>
      </c>
      <c r="X44" s="31">
        <v>4360801</v>
      </c>
      <c r="Y44" s="31">
        <v>1369937</v>
      </c>
      <c r="Z44" s="31">
        <v>-1</v>
      </c>
      <c r="AA44" s="31">
        <v>353179</v>
      </c>
      <c r="AB44" s="31">
        <v>277891</v>
      </c>
      <c r="AC44" s="31">
        <v>2071860</v>
      </c>
      <c r="AD44" s="31">
        <v>112620</v>
      </c>
      <c r="AE44" s="31">
        <v>-1</v>
      </c>
      <c r="AF44" s="31">
        <v>-1</v>
      </c>
      <c r="AG44" s="31">
        <v>329605</v>
      </c>
      <c r="AH44" s="31">
        <v>-1</v>
      </c>
      <c r="AI44" s="31">
        <v>161453</v>
      </c>
      <c r="AJ44" s="31">
        <v>-1</v>
      </c>
      <c r="AK44" s="31">
        <v>183059</v>
      </c>
      <c r="AL44" s="31">
        <v>263805</v>
      </c>
      <c r="AM44" s="31">
        <v>160391</v>
      </c>
      <c r="AN44" s="31">
        <v>142481</v>
      </c>
      <c r="AO44" s="31">
        <v>669812</v>
      </c>
      <c r="AP44" s="31">
        <v>2346399</v>
      </c>
      <c r="AQ44" s="31">
        <v>-1</v>
      </c>
      <c r="AR44" s="31">
        <v>-1</v>
      </c>
      <c r="AS44" s="31">
        <v>100769</v>
      </c>
      <c r="AT44" s="31">
        <v>-1</v>
      </c>
      <c r="AU44" s="31">
        <v>94054</v>
      </c>
      <c r="AV44" s="31">
        <v>933859</v>
      </c>
      <c r="AW44" s="31">
        <v>-1</v>
      </c>
      <c r="AX44" s="31">
        <v>-1</v>
      </c>
      <c r="AY44" s="31">
        <v>169167</v>
      </c>
      <c r="AZ44" s="31">
        <v>-1</v>
      </c>
      <c r="BA44" s="31">
        <v>1853516</v>
      </c>
      <c r="BB44" s="31">
        <v>-1</v>
      </c>
      <c r="BC44" s="31">
        <v>986966</v>
      </c>
      <c r="BD44" s="31">
        <v>222093</v>
      </c>
      <c r="BE44" s="31" t="s">
        <v>385</v>
      </c>
    </row>
    <row r="45" spans="1:57">
      <c r="C45" s="31">
        <v>1994</v>
      </c>
      <c r="D45" s="31" t="s">
        <v>492</v>
      </c>
      <c r="E45" s="31" t="s">
        <v>486</v>
      </c>
      <c r="F45" s="31" t="s">
        <v>487</v>
      </c>
      <c r="H45" s="31" t="s">
        <v>493</v>
      </c>
      <c r="J45" s="31" t="s">
        <v>489</v>
      </c>
      <c r="N45" s="31">
        <v>42</v>
      </c>
      <c r="O45" s="31">
        <v>42</v>
      </c>
      <c r="P45" s="31">
        <v>-1</v>
      </c>
      <c r="S45" s="31">
        <v>18</v>
      </c>
      <c r="T45" s="31" t="s">
        <v>410</v>
      </c>
      <c r="U45" s="31">
        <v>-1</v>
      </c>
      <c r="V45" s="31">
        <v>0</v>
      </c>
      <c r="W45" s="31">
        <v>18776</v>
      </c>
      <c r="X45" s="31">
        <v>2142</v>
      </c>
      <c r="Y45" s="31">
        <v>2280</v>
      </c>
      <c r="Z45" s="31">
        <v>-1</v>
      </c>
      <c r="AA45" s="31">
        <v>11787</v>
      </c>
      <c r="AB45" s="31">
        <v>440</v>
      </c>
      <c r="AC45" s="31">
        <v>3762</v>
      </c>
      <c r="AD45" s="31">
        <v>796</v>
      </c>
      <c r="AE45" s="31">
        <v>-1</v>
      </c>
      <c r="AF45" s="31">
        <v>-1</v>
      </c>
      <c r="AG45" s="31">
        <v>1056</v>
      </c>
      <c r="AH45" s="31">
        <v>-1</v>
      </c>
      <c r="AI45" s="31">
        <v>840</v>
      </c>
      <c r="AJ45" s="31">
        <v>-1</v>
      </c>
      <c r="AK45" s="31">
        <v>5082</v>
      </c>
      <c r="AL45" s="31">
        <v>696</v>
      </c>
      <c r="AM45" s="31">
        <v>2365</v>
      </c>
      <c r="AN45" s="31">
        <v>12909</v>
      </c>
      <c r="AO45" s="31">
        <v>750</v>
      </c>
      <c r="AP45" s="31">
        <v>10024</v>
      </c>
      <c r="AQ45" s="31">
        <v>-1</v>
      </c>
      <c r="AR45" s="31">
        <v>-1</v>
      </c>
      <c r="AS45" s="31">
        <v>3645</v>
      </c>
      <c r="AT45" s="31">
        <v>-1</v>
      </c>
      <c r="AU45" s="31">
        <v>820</v>
      </c>
      <c r="AV45" s="31">
        <v>739</v>
      </c>
      <c r="AW45" s="31">
        <v>-1</v>
      </c>
      <c r="AX45" s="31">
        <v>-1</v>
      </c>
      <c r="AY45" s="31">
        <v>-1</v>
      </c>
      <c r="AZ45" s="31">
        <v>-1</v>
      </c>
      <c r="BA45" s="31">
        <v>5592</v>
      </c>
      <c r="BB45" s="31">
        <v>-1</v>
      </c>
      <c r="BC45" s="31">
        <v>496</v>
      </c>
      <c r="BD45" s="31">
        <v>-1</v>
      </c>
      <c r="BE45" s="31" t="s">
        <v>385</v>
      </c>
    </row>
    <row r="46" spans="1:57">
      <c r="C46" s="31">
        <v>1994</v>
      </c>
      <c r="D46" s="31" t="s">
        <v>494</v>
      </c>
      <c r="E46" s="31" t="s">
        <v>486</v>
      </c>
      <c r="F46" s="31" t="s">
        <v>487</v>
      </c>
      <c r="H46" s="31" t="s">
        <v>495</v>
      </c>
      <c r="J46" s="31" t="s">
        <v>489</v>
      </c>
      <c r="N46" s="31">
        <v>43</v>
      </c>
      <c r="O46" s="31">
        <v>43</v>
      </c>
      <c r="P46" s="31">
        <v>-1</v>
      </c>
      <c r="S46" s="31">
        <v>10</v>
      </c>
      <c r="T46" s="31" t="s">
        <v>410</v>
      </c>
      <c r="U46" s="31">
        <v>-1</v>
      </c>
      <c r="V46" s="31">
        <v>3505</v>
      </c>
      <c r="W46" s="31">
        <v>129267</v>
      </c>
      <c r="X46" s="31">
        <v>51657</v>
      </c>
      <c r="Y46" s="31">
        <v>15449</v>
      </c>
      <c r="Z46" s="31">
        <v>-1</v>
      </c>
      <c r="AA46" s="31">
        <v>18997</v>
      </c>
      <c r="AB46" s="31">
        <v>14001</v>
      </c>
      <c r="AC46" s="31">
        <v>17227</v>
      </c>
      <c r="AD46" s="31">
        <v>11952</v>
      </c>
      <c r="AE46" s="31">
        <v>-1</v>
      </c>
      <c r="AF46" s="31">
        <v>-1</v>
      </c>
      <c r="AG46" s="31">
        <v>95201</v>
      </c>
      <c r="AH46" s="31">
        <v>-1</v>
      </c>
      <c r="AI46" s="31">
        <v>28215</v>
      </c>
      <c r="AJ46" s="31">
        <v>-1</v>
      </c>
      <c r="AK46" s="31">
        <v>3006</v>
      </c>
      <c r="AL46" s="31">
        <v>1067</v>
      </c>
      <c r="AM46" s="31">
        <v>36947</v>
      </c>
      <c r="AN46" s="31">
        <v>242160</v>
      </c>
      <c r="AO46" s="31">
        <v>2947</v>
      </c>
      <c r="AP46" s="31">
        <v>753500</v>
      </c>
      <c r="AQ46" s="31">
        <v>-1</v>
      </c>
      <c r="AR46" s="31">
        <v>-1</v>
      </c>
      <c r="AS46" s="31">
        <v>3168</v>
      </c>
      <c r="AT46" s="31">
        <v>-1</v>
      </c>
      <c r="AU46" s="31">
        <v>44226</v>
      </c>
      <c r="AV46" s="31">
        <v>799</v>
      </c>
      <c r="AW46" s="31">
        <v>-1</v>
      </c>
      <c r="AX46" s="31">
        <v>-1</v>
      </c>
      <c r="AY46" s="31">
        <v>7676</v>
      </c>
      <c r="AZ46" s="31">
        <v>-1</v>
      </c>
      <c r="BA46" s="31">
        <v>46503</v>
      </c>
      <c r="BB46" s="31">
        <v>-1</v>
      </c>
      <c r="BC46" s="31">
        <v>2280</v>
      </c>
      <c r="BD46" s="31">
        <v>3478</v>
      </c>
      <c r="BE46" s="31" t="s">
        <v>385</v>
      </c>
    </row>
    <row r="47" spans="1:57">
      <c r="C47" s="31">
        <v>1994</v>
      </c>
      <c r="D47" s="31" t="s">
        <v>496</v>
      </c>
      <c r="E47" s="31" t="s">
        <v>486</v>
      </c>
      <c r="F47" s="31" t="s">
        <v>487</v>
      </c>
      <c r="H47" s="31" t="s">
        <v>497</v>
      </c>
      <c r="J47" s="31" t="s">
        <v>489</v>
      </c>
      <c r="N47" s="31">
        <v>44</v>
      </c>
      <c r="O47" s="31">
        <v>44</v>
      </c>
      <c r="P47" s="31">
        <v>-1</v>
      </c>
      <c r="S47" s="31">
        <v>6</v>
      </c>
      <c r="T47" s="31" t="s">
        <v>410</v>
      </c>
      <c r="U47" s="31">
        <v>-1</v>
      </c>
      <c r="V47" s="31">
        <v>82399</v>
      </c>
      <c r="W47" s="31">
        <v>92727</v>
      </c>
      <c r="X47" s="31">
        <v>19353</v>
      </c>
      <c r="Y47" s="31">
        <v>118835</v>
      </c>
      <c r="Z47" s="31">
        <v>-1</v>
      </c>
      <c r="AA47" s="31">
        <v>4026</v>
      </c>
      <c r="AB47" s="31">
        <v>0</v>
      </c>
      <c r="AC47" s="31">
        <v>350</v>
      </c>
      <c r="AD47" s="31">
        <v>1854</v>
      </c>
      <c r="AE47" s="31">
        <v>-1</v>
      </c>
      <c r="AF47" s="31">
        <v>-1</v>
      </c>
      <c r="AG47" s="31">
        <v>1829795</v>
      </c>
      <c r="AH47" s="31">
        <v>-1</v>
      </c>
      <c r="AI47" s="31">
        <v>90774</v>
      </c>
      <c r="AJ47" s="31">
        <v>-1</v>
      </c>
      <c r="AK47" s="31">
        <v>884</v>
      </c>
      <c r="AL47" s="31">
        <v>-1</v>
      </c>
      <c r="AM47" s="31">
        <v>1200</v>
      </c>
      <c r="AN47" s="31">
        <v>6560</v>
      </c>
      <c r="AO47" s="31">
        <v>7457</v>
      </c>
      <c r="AP47" s="31">
        <v>1089912</v>
      </c>
      <c r="AQ47" s="31">
        <v>-1</v>
      </c>
      <c r="AR47" s="31">
        <v>-1</v>
      </c>
      <c r="AS47" s="31">
        <v>0</v>
      </c>
      <c r="AT47" s="31">
        <v>-1</v>
      </c>
      <c r="AU47" s="31">
        <v>276535</v>
      </c>
      <c r="AV47" s="31">
        <v>0</v>
      </c>
      <c r="AW47" s="31">
        <v>-1</v>
      </c>
      <c r="AX47" s="31">
        <v>-1</v>
      </c>
      <c r="AY47" s="31">
        <v>-1</v>
      </c>
      <c r="AZ47" s="31">
        <v>-1</v>
      </c>
      <c r="BA47" s="31">
        <v>2328001</v>
      </c>
      <c r="BB47" s="31">
        <v>-1</v>
      </c>
      <c r="BC47" s="31">
        <v>0</v>
      </c>
      <c r="BD47" s="31">
        <v>-1</v>
      </c>
      <c r="BE47" s="31" t="s">
        <v>385</v>
      </c>
    </row>
    <row r="48" spans="1:57">
      <c r="N48" s="31">
        <v>45</v>
      </c>
      <c r="O48" s="31">
        <v>45</v>
      </c>
      <c r="P48" s="31">
        <v>0</v>
      </c>
      <c r="T48" s="31" t="s">
        <v>410</v>
      </c>
      <c r="BE48" s="31" t="s">
        <v>385</v>
      </c>
    </row>
    <row r="49" spans="3:57">
      <c r="C49" s="31">
        <v>1998</v>
      </c>
      <c r="D49" s="31" t="s">
        <v>498</v>
      </c>
      <c r="E49" s="31" t="s">
        <v>486</v>
      </c>
      <c r="F49" s="31" t="s">
        <v>487</v>
      </c>
      <c r="H49" s="31" t="s">
        <v>499</v>
      </c>
      <c r="J49" s="31" t="s">
        <v>489</v>
      </c>
      <c r="N49" s="31">
        <v>46</v>
      </c>
      <c r="O49" s="31">
        <v>46</v>
      </c>
      <c r="P49" s="31">
        <v>35311</v>
      </c>
      <c r="S49" s="31">
        <v>15</v>
      </c>
      <c r="T49" s="31" t="s">
        <v>410</v>
      </c>
      <c r="U49" s="31">
        <v>35311</v>
      </c>
      <c r="V49" s="31">
        <v>42538</v>
      </c>
      <c r="W49" s="31">
        <v>2461108</v>
      </c>
      <c r="X49" s="31">
        <v>792750</v>
      </c>
      <c r="Y49" s="31">
        <v>44773</v>
      </c>
      <c r="Z49" s="31">
        <v>59326</v>
      </c>
      <c r="AA49" s="31">
        <v>1076781</v>
      </c>
      <c r="AB49" s="31">
        <v>368150</v>
      </c>
      <c r="AC49" s="31">
        <v>58700</v>
      </c>
      <c r="AD49" s="31">
        <v>137129</v>
      </c>
      <c r="AE49" s="31">
        <v>98898</v>
      </c>
      <c r="AF49" s="31">
        <v>24573</v>
      </c>
      <c r="AG49" s="31">
        <v>349033</v>
      </c>
      <c r="AH49" s="31">
        <v>18866</v>
      </c>
      <c r="AI49" s="31">
        <v>680667</v>
      </c>
      <c r="AJ49" s="31">
        <v>43860</v>
      </c>
      <c r="AK49" s="31">
        <v>115466</v>
      </c>
      <c r="AL49" s="31">
        <v>58919</v>
      </c>
      <c r="AM49" s="31">
        <v>782598</v>
      </c>
      <c r="AN49" s="31">
        <v>373632</v>
      </c>
      <c r="AO49" s="31">
        <v>55196</v>
      </c>
      <c r="AP49" s="31">
        <v>1360243</v>
      </c>
      <c r="AQ49" s="31">
        <v>20637</v>
      </c>
      <c r="AR49" s="31">
        <v>93562</v>
      </c>
      <c r="AS49" s="31">
        <v>22336</v>
      </c>
      <c r="AT49" s="31">
        <v>6952</v>
      </c>
      <c r="AU49" s="31">
        <v>29128</v>
      </c>
      <c r="AV49" s="31">
        <v>21715</v>
      </c>
      <c r="AW49" s="31">
        <v>11482</v>
      </c>
      <c r="AX49" s="31">
        <v>17162</v>
      </c>
      <c r="AY49" s="31">
        <v>35087</v>
      </c>
      <c r="AZ49" s="31">
        <v>17266</v>
      </c>
      <c r="BA49" s="31">
        <v>582977</v>
      </c>
      <c r="BB49" s="31">
        <v>41245</v>
      </c>
      <c r="BC49" s="31">
        <v>25947</v>
      </c>
      <c r="BD49" s="31">
        <v>86425</v>
      </c>
      <c r="BE49" s="31" t="s">
        <v>385</v>
      </c>
    </row>
    <row r="50" spans="3:57">
      <c r="C50" s="31">
        <v>1998</v>
      </c>
      <c r="D50" s="31" t="s">
        <v>500</v>
      </c>
      <c r="E50" s="31" t="s">
        <v>486</v>
      </c>
      <c r="F50" s="31" t="s">
        <v>487</v>
      </c>
      <c r="H50" s="31" t="s">
        <v>501</v>
      </c>
      <c r="J50" s="31" t="s">
        <v>489</v>
      </c>
      <c r="N50" s="31">
        <v>47</v>
      </c>
      <c r="O50" s="31">
        <v>47</v>
      </c>
      <c r="P50" s="31">
        <v>11145</v>
      </c>
      <c r="S50" s="31">
        <v>3</v>
      </c>
      <c r="T50" s="31" t="s">
        <v>410</v>
      </c>
      <c r="U50" s="31">
        <v>11145</v>
      </c>
      <c r="V50" s="31">
        <v>235131</v>
      </c>
      <c r="W50" s="31">
        <v>1156133</v>
      </c>
      <c r="X50" s="31">
        <v>4277575</v>
      </c>
      <c r="Y50" s="31">
        <v>1284875</v>
      </c>
      <c r="Z50" s="31">
        <v>15748</v>
      </c>
      <c r="AA50" s="31">
        <v>296881</v>
      </c>
      <c r="AB50" s="31">
        <v>259815</v>
      </c>
      <c r="AC50" s="31">
        <v>2166804</v>
      </c>
      <c r="AD50" s="31">
        <v>132591</v>
      </c>
      <c r="AE50" s="31">
        <v>104869</v>
      </c>
      <c r="AF50" s="31">
        <v>33328</v>
      </c>
      <c r="AG50" s="31">
        <v>294119</v>
      </c>
      <c r="AH50" s="31">
        <v>3721</v>
      </c>
      <c r="AI50" s="31">
        <v>128414</v>
      </c>
      <c r="AJ50" s="31">
        <v>5923</v>
      </c>
      <c r="AK50" s="31">
        <v>243097</v>
      </c>
      <c r="AL50" s="31">
        <v>256293</v>
      </c>
      <c r="AM50" s="31">
        <v>273566</v>
      </c>
      <c r="AN50" s="31">
        <v>228551</v>
      </c>
      <c r="AO50" s="31">
        <v>601849</v>
      </c>
      <c r="AP50" s="31">
        <v>2103126</v>
      </c>
      <c r="AQ50" s="31">
        <v>3531</v>
      </c>
      <c r="AR50" s="31">
        <v>21115</v>
      </c>
      <c r="AS50" s="31">
        <v>112613</v>
      </c>
      <c r="AT50" s="31">
        <v>3459</v>
      </c>
      <c r="AU50" s="31">
        <v>92030</v>
      </c>
      <c r="AV50" s="31">
        <v>827573</v>
      </c>
      <c r="AW50" s="31">
        <v>4798</v>
      </c>
      <c r="AX50" s="31">
        <v>40524</v>
      </c>
      <c r="AY50" s="31">
        <v>180593</v>
      </c>
      <c r="AZ50" s="31">
        <v>4310</v>
      </c>
      <c r="BA50" s="31">
        <v>2098925</v>
      </c>
      <c r="BB50" s="31">
        <v>13163</v>
      </c>
      <c r="BC50" s="31">
        <v>1207361</v>
      </c>
      <c r="BD50" s="31">
        <v>261729</v>
      </c>
      <c r="BE50" s="31" t="s">
        <v>385</v>
      </c>
    </row>
    <row r="51" spans="3:57">
      <c r="C51" s="31">
        <v>1998</v>
      </c>
      <c r="D51" s="31" t="s">
        <v>502</v>
      </c>
      <c r="E51" s="31" t="s">
        <v>486</v>
      </c>
      <c r="F51" s="31" t="s">
        <v>487</v>
      </c>
      <c r="H51" s="31" t="s">
        <v>503</v>
      </c>
      <c r="J51" s="31" t="s">
        <v>489</v>
      </c>
      <c r="N51" s="31">
        <v>48</v>
      </c>
      <c r="O51" s="31">
        <v>48</v>
      </c>
      <c r="P51" s="31">
        <v>-1</v>
      </c>
      <c r="S51" s="31">
        <v>19</v>
      </c>
      <c r="T51" s="31" t="s">
        <v>410</v>
      </c>
      <c r="U51" s="31">
        <v>-1</v>
      </c>
      <c r="V51" s="31">
        <v>158</v>
      </c>
      <c r="W51" s="31">
        <v>44264</v>
      </c>
      <c r="X51" s="31">
        <v>1350</v>
      </c>
      <c r="Y51" s="31">
        <v>-1</v>
      </c>
      <c r="Z51" s="31">
        <v>615</v>
      </c>
      <c r="AA51" s="31">
        <v>9486</v>
      </c>
      <c r="AB51" s="31">
        <v>8293</v>
      </c>
      <c r="AC51" s="31">
        <v>2630</v>
      </c>
      <c r="AD51" s="31">
        <v>945</v>
      </c>
      <c r="AE51" s="31">
        <v>734</v>
      </c>
      <c r="AF51" s="31">
        <v>0</v>
      </c>
      <c r="AG51" s="31">
        <v>3139</v>
      </c>
      <c r="AH51" s="31">
        <v>971</v>
      </c>
      <c r="AI51" s="31">
        <v>3300</v>
      </c>
      <c r="AJ51" s="31">
        <v>1769</v>
      </c>
      <c r="AK51" s="31">
        <v>2677</v>
      </c>
      <c r="AL51" s="31">
        <v>1392</v>
      </c>
      <c r="AM51" s="31">
        <v>3483</v>
      </c>
      <c r="AN51" s="31">
        <v>8629</v>
      </c>
      <c r="AO51" s="31">
        <v>0</v>
      </c>
      <c r="AP51" s="31">
        <v>8634</v>
      </c>
      <c r="AQ51" s="31">
        <v>2164</v>
      </c>
      <c r="AR51" s="31">
        <v>12841</v>
      </c>
      <c r="AS51" s="31">
        <v>0</v>
      </c>
      <c r="AT51" s="31">
        <v>914</v>
      </c>
      <c r="AU51" s="31">
        <v>1575</v>
      </c>
      <c r="AV51" s="31">
        <v>-1</v>
      </c>
      <c r="AW51" s="31">
        <v>1282</v>
      </c>
      <c r="AX51" s="31">
        <v>454</v>
      </c>
      <c r="AY51" s="31">
        <v>0</v>
      </c>
      <c r="AZ51" s="31">
        <v>-1</v>
      </c>
      <c r="BA51" s="31">
        <v>9930</v>
      </c>
      <c r="BB51" s="31">
        <v>4961</v>
      </c>
      <c r="BC51" s="31">
        <v>1749</v>
      </c>
      <c r="BD51" s="31">
        <v>1104</v>
      </c>
      <c r="BE51" s="31" t="s">
        <v>385</v>
      </c>
    </row>
    <row r="52" spans="3:57">
      <c r="C52" s="31">
        <v>1998</v>
      </c>
      <c r="D52" s="31" t="s">
        <v>504</v>
      </c>
      <c r="E52" s="31" t="s">
        <v>486</v>
      </c>
      <c r="F52" s="31" t="s">
        <v>487</v>
      </c>
      <c r="H52" s="31" t="s">
        <v>505</v>
      </c>
      <c r="J52" s="31" t="s">
        <v>489</v>
      </c>
      <c r="N52" s="31">
        <v>49</v>
      </c>
      <c r="O52" s="31">
        <v>49</v>
      </c>
      <c r="P52" s="31">
        <v>-1</v>
      </c>
      <c r="S52" s="31">
        <v>11</v>
      </c>
      <c r="T52" s="31" t="s">
        <v>410</v>
      </c>
      <c r="U52" s="31">
        <v>-1</v>
      </c>
      <c r="V52" s="31">
        <v>1538</v>
      </c>
      <c r="W52" s="31">
        <v>206994</v>
      </c>
      <c r="X52" s="31">
        <v>40779</v>
      </c>
      <c r="Y52" s="31">
        <v>-1</v>
      </c>
      <c r="Z52" s="31">
        <v>-1</v>
      </c>
      <c r="AA52" s="31">
        <v>39892</v>
      </c>
      <c r="AB52" s="31">
        <v>12250</v>
      </c>
      <c r="AC52" s="31">
        <v>4225</v>
      </c>
      <c r="AD52" s="31">
        <v>10699</v>
      </c>
      <c r="AE52" s="31">
        <v>4840</v>
      </c>
      <c r="AF52" s="31">
        <v>6545</v>
      </c>
      <c r="AG52" s="31">
        <v>71856</v>
      </c>
      <c r="AH52" s="31">
        <v>348</v>
      </c>
      <c r="AI52" s="31">
        <v>32285</v>
      </c>
      <c r="AJ52" s="31">
        <v>1710</v>
      </c>
      <c r="AK52" s="31">
        <v>3594</v>
      </c>
      <c r="AL52" s="31">
        <v>610</v>
      </c>
      <c r="AM52" s="31">
        <v>39491</v>
      </c>
      <c r="AN52" s="31">
        <v>219060</v>
      </c>
      <c r="AO52" s="31">
        <v>3130</v>
      </c>
      <c r="AP52" s="31">
        <v>752602</v>
      </c>
      <c r="AQ52" s="31">
        <v>-1</v>
      </c>
      <c r="AR52" s="31">
        <v>4055</v>
      </c>
      <c r="AS52" s="31">
        <v>1430</v>
      </c>
      <c r="AT52" s="31">
        <v>-1</v>
      </c>
      <c r="AU52" s="31">
        <v>19810</v>
      </c>
      <c r="AV52" s="31">
        <v>-1</v>
      </c>
      <c r="AW52" s="31">
        <v>-1</v>
      </c>
      <c r="AX52" s="31">
        <v>290</v>
      </c>
      <c r="AY52" s="31">
        <v>-1</v>
      </c>
      <c r="AZ52" s="31">
        <v>-1</v>
      </c>
      <c r="BA52" s="31">
        <v>95285</v>
      </c>
      <c r="BB52" s="31">
        <v>2600</v>
      </c>
      <c r="BC52" s="31">
        <v>6615</v>
      </c>
      <c r="BD52" s="31">
        <v>1811</v>
      </c>
      <c r="BE52" s="31" t="s">
        <v>385</v>
      </c>
    </row>
    <row r="53" spans="3:57">
      <c r="C53" s="31">
        <v>1998</v>
      </c>
      <c r="D53" s="31" t="s">
        <v>506</v>
      </c>
      <c r="E53" s="31" t="s">
        <v>486</v>
      </c>
      <c r="F53" s="31" t="s">
        <v>487</v>
      </c>
      <c r="H53" s="31" t="s">
        <v>507</v>
      </c>
      <c r="J53" s="31" t="s">
        <v>489</v>
      </c>
      <c r="N53" s="31">
        <v>50</v>
      </c>
      <c r="O53" s="31">
        <v>50</v>
      </c>
      <c r="P53" s="31">
        <v>-1</v>
      </c>
      <c r="S53" s="31">
        <v>7</v>
      </c>
      <c r="T53" s="31" t="s">
        <v>410</v>
      </c>
      <c r="U53" s="31">
        <v>-1</v>
      </c>
      <c r="V53" s="31">
        <v>39859</v>
      </c>
      <c r="W53" s="31">
        <v>165898</v>
      </c>
      <c r="X53" s="31">
        <v>162225</v>
      </c>
      <c r="Y53" s="31">
        <v>195041</v>
      </c>
      <c r="Z53" s="31">
        <v>-1</v>
      </c>
      <c r="AA53" s="31">
        <v>2768</v>
      </c>
      <c r="AB53" s="31">
        <v>1176</v>
      </c>
      <c r="AC53" s="31">
        <v>1240</v>
      </c>
      <c r="AD53" s="31">
        <v>2621</v>
      </c>
      <c r="AE53" s="31">
        <v>1730</v>
      </c>
      <c r="AF53" s="31">
        <v>638</v>
      </c>
      <c r="AG53" s="31">
        <v>1931398</v>
      </c>
      <c r="AH53" s="31">
        <v>0</v>
      </c>
      <c r="AI53" s="31">
        <v>66847</v>
      </c>
      <c r="AJ53" s="31">
        <v>51</v>
      </c>
      <c r="AK53" s="31">
        <v>858</v>
      </c>
      <c r="AL53" s="31">
        <v>0</v>
      </c>
      <c r="AM53" s="31">
        <v>1960</v>
      </c>
      <c r="AN53" s="31">
        <v>770</v>
      </c>
      <c r="AO53" s="31">
        <v>8792</v>
      </c>
      <c r="AP53" s="31">
        <v>977013</v>
      </c>
      <c r="AQ53" s="31">
        <v>-1</v>
      </c>
      <c r="AR53" s="31">
        <v>210</v>
      </c>
      <c r="AS53" s="31">
        <v>964</v>
      </c>
      <c r="AT53" s="31">
        <v>-1</v>
      </c>
      <c r="AU53" s="31">
        <v>258682</v>
      </c>
      <c r="AV53" s="31">
        <v>0</v>
      </c>
      <c r="AW53" s="31">
        <v>-1</v>
      </c>
      <c r="AX53" s="31">
        <v>0</v>
      </c>
      <c r="AY53" s="31">
        <v>-1</v>
      </c>
      <c r="AZ53" s="31">
        <v>0</v>
      </c>
      <c r="BA53" s="31">
        <v>2099262</v>
      </c>
      <c r="BB53" s="31">
        <v>0</v>
      </c>
      <c r="BC53" s="31">
        <v>0</v>
      </c>
      <c r="BD53" s="31">
        <v>0</v>
      </c>
      <c r="BE53" s="31" t="s">
        <v>385</v>
      </c>
    </row>
    <row r="54" spans="3:57">
      <c r="N54" s="31">
        <v>51</v>
      </c>
      <c r="O54" s="31">
        <v>51</v>
      </c>
      <c r="P54" s="31">
        <v>0</v>
      </c>
      <c r="T54" s="31" t="s">
        <v>410</v>
      </c>
      <c r="BE54" s="31" t="s">
        <v>385</v>
      </c>
    </row>
    <row r="55" spans="3:57">
      <c r="C55" s="31">
        <v>2003</v>
      </c>
      <c r="D55" s="31" t="s">
        <v>508</v>
      </c>
      <c r="E55" s="31" t="s">
        <v>486</v>
      </c>
      <c r="F55" s="31" t="s">
        <v>487</v>
      </c>
      <c r="H55" s="31" t="s">
        <v>509</v>
      </c>
      <c r="J55" s="31" t="s">
        <v>489</v>
      </c>
      <c r="N55" s="31">
        <v>52</v>
      </c>
      <c r="O55" s="31">
        <v>52</v>
      </c>
      <c r="P55" s="31">
        <v>8952</v>
      </c>
      <c r="S55" s="31">
        <v>16</v>
      </c>
      <c r="T55" s="31" t="s">
        <v>410</v>
      </c>
      <c r="U55" s="31">
        <v>8952</v>
      </c>
      <c r="V55" s="31">
        <v>16717</v>
      </c>
      <c r="W55" s="31">
        <v>2104072</v>
      </c>
      <c r="X55" s="31">
        <v>711013</v>
      </c>
      <c r="Y55" s="31">
        <v>66923</v>
      </c>
      <c r="Z55" s="31">
        <v>48488</v>
      </c>
      <c r="AA55" s="31">
        <v>447147</v>
      </c>
      <c r="AB55" s="31">
        <v>204056</v>
      </c>
      <c r="AC55" s="31">
        <v>-1</v>
      </c>
      <c r="AD55" s="31">
        <v>164588</v>
      </c>
      <c r="AE55" s="31">
        <v>91210</v>
      </c>
      <c r="AF55" s="31">
        <v>38819</v>
      </c>
      <c r="AG55" s="31">
        <v>599965</v>
      </c>
      <c r="AH55" s="31">
        <v>4140</v>
      </c>
      <c r="AI55" s="31">
        <v>447453</v>
      </c>
      <c r="AJ55" s="31">
        <v>31401</v>
      </c>
      <c r="AK55" s="31">
        <v>73540</v>
      </c>
      <c r="AL55" s="31">
        <v>100093</v>
      </c>
      <c r="AM55" s="31">
        <v>770036</v>
      </c>
      <c r="AN55" s="31">
        <v>428544</v>
      </c>
      <c r="AO55" s="31">
        <v>4640</v>
      </c>
      <c r="AP55" s="31">
        <v>2302436</v>
      </c>
      <c r="AQ55" s="31">
        <v>7518</v>
      </c>
      <c r="AR55" s="31">
        <v>4085</v>
      </c>
      <c r="AS55" s="31">
        <v>24170</v>
      </c>
      <c r="AT55" s="31">
        <v>2232</v>
      </c>
      <c r="AU55" s="31">
        <v>61258</v>
      </c>
      <c r="AV55" s="31">
        <v>10083</v>
      </c>
      <c r="AW55" s="31">
        <v>799</v>
      </c>
      <c r="AX55" s="31">
        <v>3560</v>
      </c>
      <c r="AY55" s="31">
        <v>41516</v>
      </c>
      <c r="AZ55" s="31">
        <v>15984</v>
      </c>
      <c r="BA55" s="31">
        <v>400057</v>
      </c>
      <c r="BB55" s="31">
        <v>1907</v>
      </c>
      <c r="BC55" s="31">
        <v>-1</v>
      </c>
      <c r="BD55" s="31">
        <v>80379</v>
      </c>
      <c r="BE55" s="31" t="s">
        <v>385</v>
      </c>
    </row>
    <row r="56" spans="3:57">
      <c r="C56" s="31">
        <v>2003</v>
      </c>
      <c r="D56" s="31" t="s">
        <v>510</v>
      </c>
      <c r="E56" s="31" t="s">
        <v>486</v>
      </c>
      <c r="F56" s="31" t="s">
        <v>487</v>
      </c>
      <c r="H56" s="31" t="s">
        <v>511</v>
      </c>
      <c r="J56" s="31" t="s">
        <v>489</v>
      </c>
      <c r="N56" s="31">
        <v>53</v>
      </c>
      <c r="O56" s="31">
        <v>53</v>
      </c>
      <c r="P56" s="31">
        <v>15499</v>
      </c>
      <c r="S56" s="31">
        <v>4</v>
      </c>
      <c r="T56" s="31" t="s">
        <v>410</v>
      </c>
      <c r="U56" s="31">
        <v>15499</v>
      </c>
      <c r="V56" s="31">
        <v>240521</v>
      </c>
      <c r="W56" s="31">
        <v>1155890</v>
      </c>
      <c r="X56" s="31">
        <v>2940000</v>
      </c>
      <c r="Y56" s="31">
        <v>949944</v>
      </c>
      <c r="Z56" s="31">
        <v>14973</v>
      </c>
      <c r="AA56" s="31">
        <v>322626</v>
      </c>
      <c r="AB56" s="31">
        <v>314033</v>
      </c>
      <c r="AC56" s="31">
        <v>1174139</v>
      </c>
      <c r="AD56" s="31">
        <v>179509</v>
      </c>
      <c r="AE56" s="31">
        <v>129161</v>
      </c>
      <c r="AF56" s="31">
        <v>81406</v>
      </c>
      <c r="AG56" s="31">
        <v>529593</v>
      </c>
      <c r="AH56" s="31">
        <v>5464</v>
      </c>
      <c r="AI56" s="31">
        <v>165356</v>
      </c>
      <c r="AJ56" s="31">
        <v>8079</v>
      </c>
      <c r="AK56" s="31">
        <v>207145</v>
      </c>
      <c r="AL56" s="31">
        <v>298860</v>
      </c>
      <c r="AM56" s="31">
        <v>315695</v>
      </c>
      <c r="AN56" s="31">
        <v>291495</v>
      </c>
      <c r="AO56" s="31">
        <v>91829</v>
      </c>
      <c r="AP56" s="31">
        <v>2922075</v>
      </c>
      <c r="AQ56" s="31">
        <v>3544</v>
      </c>
      <c r="AR56" s="31">
        <v>10440</v>
      </c>
      <c r="AS56" s="31">
        <v>127164</v>
      </c>
      <c r="AT56" s="31">
        <v>4269</v>
      </c>
      <c r="AU56" s="31">
        <v>147663</v>
      </c>
      <c r="AV56" s="31">
        <v>411559</v>
      </c>
      <c r="AW56" s="31">
        <v>4386</v>
      </c>
      <c r="AX56" s="31">
        <v>26297</v>
      </c>
      <c r="AY56" s="31">
        <v>187325</v>
      </c>
      <c r="AZ56" s="31">
        <v>9633</v>
      </c>
      <c r="BA56" s="31">
        <v>2007703</v>
      </c>
      <c r="BB56" s="31">
        <v>4712</v>
      </c>
      <c r="BC56" s="31">
        <v>477069</v>
      </c>
      <c r="BD56" s="31">
        <v>264536</v>
      </c>
      <c r="BE56" s="31" t="s">
        <v>385</v>
      </c>
    </row>
    <row r="57" spans="3:57">
      <c r="C57" s="31">
        <v>2003</v>
      </c>
      <c r="D57" s="31" t="s">
        <v>512</v>
      </c>
      <c r="E57" s="31" t="s">
        <v>486</v>
      </c>
      <c r="F57" s="31" t="s">
        <v>487</v>
      </c>
      <c r="H57" s="31" t="s">
        <v>513</v>
      </c>
      <c r="J57" s="31" t="s">
        <v>489</v>
      </c>
      <c r="N57" s="31">
        <v>54</v>
      </c>
      <c r="O57" s="31">
        <v>54</v>
      </c>
      <c r="P57" s="31">
        <v>0</v>
      </c>
      <c r="S57" s="31">
        <v>20</v>
      </c>
      <c r="T57" s="31" t="s">
        <v>410</v>
      </c>
      <c r="U57" s="31">
        <v>0</v>
      </c>
      <c r="V57" s="31">
        <v>252</v>
      </c>
      <c r="W57" s="31">
        <v>9340</v>
      </c>
      <c r="X57" s="31">
        <v>198</v>
      </c>
      <c r="Y57" s="31">
        <v>1700</v>
      </c>
      <c r="Z57" s="31">
        <v>-1</v>
      </c>
      <c r="AA57" s="31">
        <v>-1</v>
      </c>
      <c r="AB57" s="31">
        <v>0</v>
      </c>
      <c r="AC57" s="31">
        <v>0</v>
      </c>
      <c r="AD57" s="31">
        <v>-1</v>
      </c>
      <c r="AE57" s="31">
        <v>482</v>
      </c>
      <c r="AF57" s="31">
        <v>0</v>
      </c>
      <c r="AG57" s="31">
        <v>0</v>
      </c>
      <c r="AH57" s="31">
        <v>-1</v>
      </c>
      <c r="AI57" s="31">
        <v>-1</v>
      </c>
      <c r="AJ57" s="31">
        <v>426</v>
      </c>
      <c r="AK57" s="31">
        <v>-1</v>
      </c>
      <c r="AL57" s="31">
        <v>172</v>
      </c>
      <c r="AM57" s="31">
        <v>0</v>
      </c>
      <c r="AN57" s="31">
        <v>32448</v>
      </c>
      <c r="AO57" s="31">
        <v>0</v>
      </c>
      <c r="AP57" s="31">
        <v>1377</v>
      </c>
      <c r="AQ57" s="31">
        <v>-1</v>
      </c>
      <c r="AR57" s="31">
        <v>34</v>
      </c>
      <c r="AS57" s="31">
        <v>0</v>
      </c>
      <c r="AT57" s="31">
        <v>-1</v>
      </c>
      <c r="AU57" s="31">
        <v>-1</v>
      </c>
      <c r="AV57" s="31">
        <v>0</v>
      </c>
      <c r="AW57" s="31">
        <v>45</v>
      </c>
      <c r="AX57" s="31">
        <v>0</v>
      </c>
      <c r="AY57" s="31">
        <v>0</v>
      </c>
      <c r="AZ57" s="31">
        <v>0</v>
      </c>
      <c r="BA57" s="31">
        <v>0</v>
      </c>
      <c r="BB57" s="31">
        <v>0</v>
      </c>
      <c r="BC57" s="31">
        <v>-1</v>
      </c>
      <c r="BD57" s="31">
        <v>265</v>
      </c>
      <c r="BE57" s="31" t="s">
        <v>385</v>
      </c>
    </row>
    <row r="58" spans="3:57">
      <c r="C58" s="31">
        <v>2003</v>
      </c>
      <c r="D58" s="31" t="s">
        <v>514</v>
      </c>
      <c r="E58" s="31" t="s">
        <v>486</v>
      </c>
      <c r="F58" s="31" t="s">
        <v>487</v>
      </c>
      <c r="H58" s="31" t="s">
        <v>515</v>
      </c>
      <c r="J58" s="31" t="s">
        <v>489</v>
      </c>
      <c r="N58" s="31">
        <v>55</v>
      </c>
      <c r="O58" s="31">
        <v>55</v>
      </c>
      <c r="P58" s="31">
        <v>0</v>
      </c>
      <c r="S58" s="31">
        <v>12</v>
      </c>
      <c r="T58" s="31" t="s">
        <v>410</v>
      </c>
      <c r="U58" s="31">
        <v>0</v>
      </c>
      <c r="V58" s="31">
        <v>477</v>
      </c>
      <c r="W58" s="31">
        <v>70035</v>
      </c>
      <c r="X58" s="31">
        <v>32622</v>
      </c>
      <c r="Y58" s="31">
        <v>9197</v>
      </c>
      <c r="Z58" s="31">
        <v>-1</v>
      </c>
      <c r="AA58" s="31">
        <v>1748</v>
      </c>
      <c r="AB58" s="31">
        <v>150</v>
      </c>
      <c r="AC58" s="31">
        <v>-1</v>
      </c>
      <c r="AD58" s="31">
        <v>12207</v>
      </c>
      <c r="AE58" s="31">
        <v>4288</v>
      </c>
      <c r="AF58" s="31">
        <v>6479</v>
      </c>
      <c r="AG58" s="31">
        <v>69481</v>
      </c>
      <c r="AH58" s="31">
        <v>-1</v>
      </c>
      <c r="AI58" s="31">
        <v>-1</v>
      </c>
      <c r="AJ58" s="31">
        <v>225</v>
      </c>
      <c r="AK58" s="31">
        <v>1362</v>
      </c>
      <c r="AL58" s="31">
        <v>1800</v>
      </c>
      <c r="AM58" s="31">
        <v>29945</v>
      </c>
      <c r="AN58" s="31">
        <v>201534</v>
      </c>
      <c r="AO58" s="31">
        <v>0</v>
      </c>
      <c r="AP58" s="31">
        <v>537310</v>
      </c>
      <c r="AQ58" s="31">
        <v>0</v>
      </c>
      <c r="AR58" s="31">
        <v>0</v>
      </c>
      <c r="AS58" s="31">
        <v>710</v>
      </c>
      <c r="AT58" s="31">
        <v>0</v>
      </c>
      <c r="AU58" s="31">
        <v>-1</v>
      </c>
      <c r="AV58" s="31">
        <v>0</v>
      </c>
      <c r="AW58" s="31">
        <v>0</v>
      </c>
      <c r="AX58" s="31">
        <v>600</v>
      </c>
      <c r="AY58" s="31">
        <v>3514</v>
      </c>
      <c r="AZ58" s="31">
        <v>0</v>
      </c>
      <c r="BA58" s="31">
        <v>16461</v>
      </c>
      <c r="BB58" s="31">
        <v>0</v>
      </c>
      <c r="BC58" s="31">
        <v>-1</v>
      </c>
      <c r="BD58" s="31">
        <v>228</v>
      </c>
      <c r="BE58" s="31" t="s">
        <v>385</v>
      </c>
    </row>
    <row r="59" spans="3:57">
      <c r="C59" s="31">
        <v>2003</v>
      </c>
      <c r="D59" s="31" t="s">
        <v>516</v>
      </c>
      <c r="E59" s="31" t="s">
        <v>486</v>
      </c>
      <c r="F59" s="31" t="s">
        <v>487</v>
      </c>
      <c r="H59" s="31" t="s">
        <v>517</v>
      </c>
      <c r="J59" s="31" t="s">
        <v>489</v>
      </c>
      <c r="N59" s="31">
        <v>56</v>
      </c>
      <c r="O59" s="31">
        <v>56</v>
      </c>
      <c r="P59" s="31">
        <v>0</v>
      </c>
      <c r="S59" s="31">
        <v>8</v>
      </c>
      <c r="T59" s="31" t="s">
        <v>410</v>
      </c>
      <c r="U59" s="31">
        <v>0</v>
      </c>
      <c r="V59" s="31">
        <v>33058</v>
      </c>
      <c r="W59" s="31">
        <v>82028</v>
      </c>
      <c r="X59" s="31">
        <v>139282</v>
      </c>
      <c r="Y59" s="31">
        <v>67837</v>
      </c>
      <c r="Z59" s="31">
        <v>0</v>
      </c>
      <c r="AA59" s="31">
        <v>-1</v>
      </c>
      <c r="AB59" s="31">
        <v>0</v>
      </c>
      <c r="AC59" s="31">
        <v>0</v>
      </c>
      <c r="AD59" s="31">
        <v>-1</v>
      </c>
      <c r="AE59" s="31">
        <v>2609</v>
      </c>
      <c r="AF59" s="31">
        <v>424</v>
      </c>
      <c r="AG59" s="31">
        <v>1231518</v>
      </c>
      <c r="AH59" s="31">
        <v>-1</v>
      </c>
      <c r="AI59" s="31">
        <v>13444</v>
      </c>
      <c r="AJ59" s="31">
        <v>0</v>
      </c>
      <c r="AK59" s="31">
        <v>-1</v>
      </c>
      <c r="AL59" s="31">
        <v>0</v>
      </c>
      <c r="AM59" s="31">
        <v>0</v>
      </c>
      <c r="AN59" s="31">
        <v>7210</v>
      </c>
      <c r="AO59" s="31">
        <v>0</v>
      </c>
      <c r="AP59" s="31">
        <v>1207644</v>
      </c>
      <c r="AQ59" s="31">
        <v>-1</v>
      </c>
      <c r="AR59" s="31">
        <v>0</v>
      </c>
      <c r="AS59" s="31">
        <v>670</v>
      </c>
      <c r="AT59" s="31">
        <v>-1</v>
      </c>
      <c r="AU59" s="31">
        <v>194361</v>
      </c>
      <c r="AV59" s="31">
        <v>0</v>
      </c>
      <c r="AW59" s="31">
        <v>0</v>
      </c>
      <c r="AX59" s="31">
        <v>700</v>
      </c>
      <c r="AY59" s="31">
        <v>1245</v>
      </c>
      <c r="AZ59" s="31">
        <v>0</v>
      </c>
      <c r="BA59" s="31">
        <v>1750619</v>
      </c>
      <c r="BB59" s="31">
        <v>0</v>
      </c>
      <c r="BC59" s="31">
        <v>0</v>
      </c>
      <c r="BD59" s="31">
        <v>0</v>
      </c>
      <c r="BE59" s="31" t="s">
        <v>385</v>
      </c>
    </row>
    <row r="60" spans="3:57">
      <c r="N60" s="31">
        <v>57</v>
      </c>
      <c r="O60" s="31">
        <v>57</v>
      </c>
      <c r="P60" s="31">
        <v>0</v>
      </c>
      <c r="T60" s="31" t="s">
        <v>410</v>
      </c>
      <c r="BE60" s="31" t="s">
        <v>385</v>
      </c>
    </row>
    <row r="61" spans="3:57">
      <c r="C61" s="31">
        <v>2008</v>
      </c>
      <c r="D61" s="31" t="s">
        <v>518</v>
      </c>
      <c r="E61" s="31" t="s">
        <v>486</v>
      </c>
      <c r="F61" s="31" t="s">
        <v>487</v>
      </c>
      <c r="H61" s="31" t="s">
        <v>519</v>
      </c>
      <c r="J61" s="31" t="s">
        <v>489</v>
      </c>
      <c r="N61" s="31">
        <v>58</v>
      </c>
      <c r="O61" s="31">
        <v>58</v>
      </c>
      <c r="P61" s="31">
        <v>36336</v>
      </c>
      <c r="S61" s="31">
        <v>17</v>
      </c>
      <c r="T61" s="31" t="s">
        <v>410</v>
      </c>
      <c r="U61" s="31">
        <v>36336</v>
      </c>
      <c r="V61" s="31">
        <v>37961</v>
      </c>
      <c r="W61" s="31">
        <v>460865</v>
      </c>
      <c r="X61" s="31">
        <v>519374</v>
      </c>
      <c r="Y61" s="31">
        <v>19566</v>
      </c>
      <c r="Z61" s="31">
        <v>-1</v>
      </c>
      <c r="AA61" s="31">
        <v>332819</v>
      </c>
      <c r="AB61" s="31">
        <v>123905</v>
      </c>
      <c r="AC61" s="31">
        <v>52201</v>
      </c>
      <c r="AD61" s="31">
        <v>-1</v>
      </c>
      <c r="AE61" s="31">
        <v>31334</v>
      </c>
      <c r="AF61" s="31">
        <v>3429</v>
      </c>
      <c r="AG61" s="31">
        <v>33778</v>
      </c>
      <c r="AH61" s="31">
        <v>9931</v>
      </c>
      <c r="AI61" s="31">
        <v>131005</v>
      </c>
      <c r="AJ61" s="31">
        <v>20955</v>
      </c>
      <c r="AK61" s="31">
        <v>91556</v>
      </c>
      <c r="AL61" s="31">
        <v>13291</v>
      </c>
      <c r="AM61" s="31">
        <v>31464</v>
      </c>
      <c r="AN61" s="31">
        <v>29871</v>
      </c>
      <c r="AO61" s="31">
        <v>97253</v>
      </c>
      <c r="AP61" s="31">
        <v>56924</v>
      </c>
      <c r="AQ61" s="31">
        <v>9124</v>
      </c>
      <c r="AR61" s="31">
        <v>87540</v>
      </c>
      <c r="AS61" s="31">
        <v>9383</v>
      </c>
      <c r="AT61" s="31">
        <v>8018</v>
      </c>
      <c r="AU61" s="31">
        <v>21690</v>
      </c>
      <c r="AV61" s="31">
        <v>80987</v>
      </c>
      <c r="AW61" s="31">
        <v>-1</v>
      </c>
      <c r="AX61" s="31">
        <v>7664</v>
      </c>
      <c r="AY61" s="31">
        <v>16627</v>
      </c>
      <c r="AZ61" s="31">
        <v>7527</v>
      </c>
      <c r="BA61" s="31">
        <v>192020</v>
      </c>
      <c r="BB61" s="31">
        <v>32562</v>
      </c>
      <c r="BC61" s="31">
        <v>32773</v>
      </c>
      <c r="BD61" s="31">
        <v>28551</v>
      </c>
      <c r="BE61" s="31" t="s">
        <v>385</v>
      </c>
    </row>
    <row r="62" spans="3:57">
      <c r="C62" s="31">
        <v>2008</v>
      </c>
      <c r="D62" s="31" t="s">
        <v>520</v>
      </c>
      <c r="E62" s="31" t="s">
        <v>486</v>
      </c>
      <c r="F62" s="31" t="s">
        <v>487</v>
      </c>
      <c r="H62" s="31" t="s">
        <v>521</v>
      </c>
      <c r="J62" s="31" t="s">
        <v>489</v>
      </c>
      <c r="N62" s="31">
        <v>59</v>
      </c>
      <c r="O62" s="31">
        <v>59</v>
      </c>
      <c r="P62" s="31">
        <v>16413</v>
      </c>
      <c r="S62" s="31">
        <v>5</v>
      </c>
      <c r="T62" s="31" t="s">
        <v>410</v>
      </c>
      <c r="U62" s="31">
        <v>16413</v>
      </c>
      <c r="V62" s="31">
        <v>81912</v>
      </c>
      <c r="W62" s="31">
        <v>180930</v>
      </c>
      <c r="X62" s="31">
        <v>1871893</v>
      </c>
      <c r="Y62" s="31">
        <v>324680</v>
      </c>
      <c r="Z62" s="31">
        <v>2642</v>
      </c>
      <c r="AA62" s="31">
        <v>68181</v>
      </c>
      <c r="AB62" s="31">
        <v>86049</v>
      </c>
      <c r="AC62" s="31">
        <v>1438639</v>
      </c>
      <c r="AD62" s="31">
        <v>1765</v>
      </c>
      <c r="AE62" s="31">
        <v>19322</v>
      </c>
      <c r="AF62" s="31">
        <v>2071</v>
      </c>
      <c r="AG62" s="31">
        <v>14025</v>
      </c>
      <c r="AH62" s="31">
        <v>1370</v>
      </c>
      <c r="AI62" s="31">
        <v>17433</v>
      </c>
      <c r="AJ62" s="31">
        <v>2711</v>
      </c>
      <c r="AK62" s="31">
        <v>66027</v>
      </c>
      <c r="AL62" s="31">
        <v>24614</v>
      </c>
      <c r="AM62" s="31">
        <v>27486</v>
      </c>
      <c r="AN62" s="31">
        <v>24212</v>
      </c>
      <c r="AO62" s="31">
        <v>817945</v>
      </c>
      <c r="AP62" s="31">
        <v>222388</v>
      </c>
      <c r="AQ62" s="31">
        <v>1146</v>
      </c>
      <c r="AR62" s="31">
        <v>29001</v>
      </c>
      <c r="AS62" s="31">
        <v>40635</v>
      </c>
      <c r="AT62" s="31">
        <v>1808</v>
      </c>
      <c r="AU62" s="31">
        <v>17091</v>
      </c>
      <c r="AV62" s="31">
        <v>881895</v>
      </c>
      <c r="AW62" s="31">
        <v>1431</v>
      </c>
      <c r="AX62" s="31">
        <v>22639</v>
      </c>
      <c r="AY62" s="31">
        <v>99218</v>
      </c>
      <c r="AZ62" s="31">
        <v>1986</v>
      </c>
      <c r="BA62" s="31">
        <v>89519</v>
      </c>
      <c r="BB62" s="31">
        <v>9339</v>
      </c>
      <c r="BC62" s="31">
        <v>1081613</v>
      </c>
      <c r="BD62" s="31">
        <v>10564</v>
      </c>
      <c r="BE62" s="31" t="s">
        <v>385</v>
      </c>
    </row>
    <row r="63" spans="3:57">
      <c r="C63" s="31">
        <v>2008</v>
      </c>
      <c r="D63" s="31" t="s">
        <v>522</v>
      </c>
      <c r="E63" s="31" t="s">
        <v>486</v>
      </c>
      <c r="F63" s="31" t="s">
        <v>487</v>
      </c>
      <c r="H63" s="31" t="s">
        <v>523</v>
      </c>
      <c r="J63" s="31" t="s">
        <v>489</v>
      </c>
      <c r="N63" s="31">
        <v>60</v>
      </c>
      <c r="O63" s="31">
        <v>60</v>
      </c>
      <c r="P63" s="31">
        <v>204</v>
      </c>
      <c r="S63" s="31">
        <v>21</v>
      </c>
      <c r="T63" s="31" t="s">
        <v>410</v>
      </c>
      <c r="U63" s="31">
        <v>204</v>
      </c>
      <c r="V63" s="31">
        <v>0</v>
      </c>
      <c r="W63" s="31">
        <v>-1</v>
      </c>
      <c r="X63" s="31">
        <v>0</v>
      </c>
      <c r="Y63" s="31">
        <v>0</v>
      </c>
      <c r="Z63" s="31">
        <v>138</v>
      </c>
      <c r="AA63" s="31">
        <v>0</v>
      </c>
      <c r="AB63" s="31">
        <v>311</v>
      </c>
      <c r="AC63" s="31">
        <v>3388</v>
      </c>
      <c r="AD63" s="31">
        <v>0</v>
      </c>
      <c r="AE63" s="31">
        <v>-1</v>
      </c>
      <c r="AF63" s="31">
        <v>0</v>
      </c>
      <c r="AG63" s="31">
        <v>0</v>
      </c>
      <c r="AH63" s="31">
        <v>1165</v>
      </c>
      <c r="AI63" s="31">
        <v>0</v>
      </c>
      <c r="AJ63" s="31">
        <v>565</v>
      </c>
      <c r="AK63" s="31">
        <v>1900</v>
      </c>
      <c r="AL63" s="31">
        <v>140</v>
      </c>
      <c r="AM63" s="31">
        <v>-1</v>
      </c>
      <c r="AN63" s="31">
        <v>190</v>
      </c>
      <c r="AO63" s="31">
        <v>5735</v>
      </c>
      <c r="AP63" s="31">
        <v>650</v>
      </c>
      <c r="AQ63" s="31">
        <v>-1</v>
      </c>
      <c r="AR63" s="31">
        <v>3524</v>
      </c>
      <c r="AS63" s="31">
        <v>0</v>
      </c>
      <c r="AT63" s="31">
        <v>-1</v>
      </c>
      <c r="AU63" s="31">
        <v>880</v>
      </c>
      <c r="AV63" s="31">
        <v>0</v>
      </c>
      <c r="AW63" s="31">
        <v>1685</v>
      </c>
      <c r="AX63" s="31">
        <v>394</v>
      </c>
      <c r="AY63" s="31">
        <v>0</v>
      </c>
      <c r="AZ63" s="31">
        <v>-1</v>
      </c>
      <c r="BA63" s="31">
        <v>4464</v>
      </c>
      <c r="BB63" s="31">
        <v>-1</v>
      </c>
      <c r="BC63" s="31">
        <v>1728</v>
      </c>
      <c r="BD63" s="31">
        <v>597</v>
      </c>
      <c r="BE63" s="31" t="s">
        <v>385</v>
      </c>
    </row>
    <row r="64" spans="3:57">
      <c r="C64" s="31">
        <v>2008</v>
      </c>
      <c r="D64" s="31" t="s">
        <v>524</v>
      </c>
      <c r="E64" s="31" t="s">
        <v>486</v>
      </c>
      <c r="F64" s="31" t="s">
        <v>487</v>
      </c>
      <c r="H64" s="31" t="s">
        <v>525</v>
      </c>
      <c r="J64" s="31" t="s">
        <v>489</v>
      </c>
      <c r="N64" s="31">
        <v>61</v>
      </c>
      <c r="O64" s="31">
        <v>61</v>
      </c>
      <c r="P64" s="31">
        <v>0</v>
      </c>
      <c r="S64" s="31">
        <v>13</v>
      </c>
      <c r="T64" s="31" t="s">
        <v>410</v>
      </c>
      <c r="U64" s="31">
        <v>0</v>
      </c>
      <c r="V64" s="31">
        <v>0</v>
      </c>
      <c r="W64" s="31">
        <v>-1</v>
      </c>
      <c r="X64" s="31">
        <v>8091</v>
      </c>
      <c r="Y64" s="31">
        <v>0</v>
      </c>
      <c r="Z64" s="31">
        <v>0</v>
      </c>
      <c r="AA64" s="31">
        <v>0</v>
      </c>
      <c r="AB64" s="31">
        <v>2024</v>
      </c>
      <c r="AC64" s="31">
        <v>975</v>
      </c>
      <c r="AD64" s="31">
        <v>-1</v>
      </c>
      <c r="AE64" s="31">
        <v>650</v>
      </c>
      <c r="AF64" s="31">
        <v>78</v>
      </c>
      <c r="AG64" s="31">
        <v>5768</v>
      </c>
      <c r="AH64" s="31">
        <v>0</v>
      </c>
      <c r="AI64" s="31">
        <v>3004</v>
      </c>
      <c r="AJ64" s="31">
        <v>600</v>
      </c>
      <c r="AK64" s="31">
        <v>2371</v>
      </c>
      <c r="AL64" s="31">
        <v>0</v>
      </c>
      <c r="AM64" s="31">
        <v>-1</v>
      </c>
      <c r="AN64" s="31">
        <v>2214</v>
      </c>
      <c r="AO64" s="31">
        <v>4920</v>
      </c>
      <c r="AP64" s="31">
        <v>45437</v>
      </c>
      <c r="AQ64" s="31">
        <v>-1</v>
      </c>
      <c r="AR64" s="31">
        <v>64</v>
      </c>
      <c r="AS64" s="31">
        <v>-1</v>
      </c>
      <c r="AT64" s="31">
        <v>-1</v>
      </c>
      <c r="AU64" s="31">
        <v>5048</v>
      </c>
      <c r="AV64" s="31">
        <v>7528</v>
      </c>
      <c r="AW64" s="31">
        <v>0</v>
      </c>
      <c r="AX64" s="31">
        <v>200</v>
      </c>
      <c r="AY64" s="31">
        <v>3740</v>
      </c>
      <c r="AZ64" s="31">
        <v>-1</v>
      </c>
      <c r="BA64" s="31">
        <v>0</v>
      </c>
      <c r="BB64" s="31">
        <v>-1</v>
      </c>
      <c r="BC64" s="31">
        <v>523</v>
      </c>
      <c r="BD64" s="31">
        <v>587</v>
      </c>
      <c r="BE64" s="31" t="s">
        <v>385</v>
      </c>
    </row>
    <row r="65" spans="3:57">
      <c r="C65" s="31">
        <v>2008</v>
      </c>
      <c r="D65" s="31" t="s">
        <v>526</v>
      </c>
      <c r="E65" s="31" t="s">
        <v>486</v>
      </c>
      <c r="F65" s="31" t="s">
        <v>487</v>
      </c>
      <c r="H65" s="31" t="s">
        <v>527</v>
      </c>
      <c r="J65" s="31" t="s">
        <v>489</v>
      </c>
      <c r="N65" s="31">
        <v>62</v>
      </c>
      <c r="O65" s="31">
        <v>62</v>
      </c>
      <c r="P65" s="31">
        <v>0</v>
      </c>
      <c r="S65" s="31">
        <v>9</v>
      </c>
      <c r="T65" s="31" t="s">
        <v>410</v>
      </c>
      <c r="U65" s="31">
        <v>0</v>
      </c>
      <c r="V65" s="31">
        <v>3963</v>
      </c>
      <c r="W65" s="31">
        <v>13692</v>
      </c>
      <c r="X65" s="31">
        <v>46326</v>
      </c>
      <c r="Y65" s="31">
        <v>23310</v>
      </c>
      <c r="Z65" s="31">
        <v>-1</v>
      </c>
      <c r="AA65" s="31">
        <v>0</v>
      </c>
      <c r="AB65" s="31">
        <v>300</v>
      </c>
      <c r="AC65" s="31">
        <v>12387</v>
      </c>
      <c r="AD65" s="31">
        <v>0</v>
      </c>
      <c r="AE65" s="31">
        <v>-1</v>
      </c>
      <c r="AF65" s="31">
        <v>0</v>
      </c>
      <c r="AG65" s="31">
        <v>20638</v>
      </c>
      <c r="AH65" s="31">
        <v>21</v>
      </c>
      <c r="AI65" s="31">
        <v>6250</v>
      </c>
      <c r="AJ65" s="31">
        <v>132</v>
      </c>
      <c r="AK65" s="31">
        <v>264</v>
      </c>
      <c r="AL65" s="31">
        <v>0</v>
      </c>
      <c r="AM65" s="31">
        <v>0</v>
      </c>
      <c r="AN65" s="31">
        <v>0</v>
      </c>
      <c r="AO65" s="31">
        <v>11715</v>
      </c>
      <c r="AP65" s="31">
        <v>6620</v>
      </c>
      <c r="AQ65" s="31">
        <v>-1</v>
      </c>
      <c r="AR65" s="31">
        <v>0</v>
      </c>
      <c r="AS65" s="31">
        <v>-1</v>
      </c>
      <c r="AT65" s="31">
        <v>0</v>
      </c>
      <c r="AU65" s="31">
        <v>8439</v>
      </c>
      <c r="AV65" s="31">
        <v>0</v>
      </c>
      <c r="AW65" s="31">
        <v>-1</v>
      </c>
      <c r="AX65" s="31">
        <v>0</v>
      </c>
      <c r="AY65" s="31">
        <v>0</v>
      </c>
      <c r="AZ65" s="31">
        <v>0</v>
      </c>
      <c r="BA65" s="31">
        <v>58720</v>
      </c>
      <c r="BB65" s="31">
        <v>9</v>
      </c>
      <c r="BC65" s="31">
        <v>0</v>
      </c>
      <c r="BD65" s="31">
        <v>0</v>
      </c>
      <c r="BE65" s="31" t="s">
        <v>385</v>
      </c>
    </row>
    <row r="66" spans="3:57">
      <c r="N66" s="31">
        <v>63</v>
      </c>
      <c r="O66" s="31">
        <v>63</v>
      </c>
      <c r="P66" s="31">
        <v>0</v>
      </c>
      <c r="T66" s="31" t="s">
        <v>410</v>
      </c>
      <c r="BE66" s="31" t="s">
        <v>385</v>
      </c>
    </row>
    <row r="67" spans="3:57">
      <c r="C67" s="31">
        <v>1994</v>
      </c>
      <c r="D67" s="31" t="s">
        <v>528</v>
      </c>
      <c r="E67" s="31" t="s">
        <v>486</v>
      </c>
      <c r="F67" s="31" t="s">
        <v>487</v>
      </c>
      <c r="H67" s="31" t="s">
        <v>529</v>
      </c>
      <c r="N67" s="31">
        <v>64</v>
      </c>
      <c r="O67" s="31">
        <v>64</v>
      </c>
      <c r="P67" s="31">
        <v>0</v>
      </c>
      <c r="T67" s="31" t="s">
        <v>410</v>
      </c>
      <c r="U67" s="31">
        <v>0</v>
      </c>
      <c r="V67" s="31">
        <v>12.9</v>
      </c>
      <c r="W67" s="31">
        <v>4.3</v>
      </c>
      <c r="X67" s="31">
        <v>6.9</v>
      </c>
      <c r="Y67" s="31">
        <v>21</v>
      </c>
      <c r="Z67" s="31">
        <v>0</v>
      </c>
      <c r="AA67" s="31">
        <v>5.8</v>
      </c>
      <c r="AB67" s="31">
        <v>6.9</v>
      </c>
      <c r="AC67" s="31">
        <v>4.9000000000000004</v>
      </c>
      <c r="AD67" s="31">
        <v>2.1</v>
      </c>
      <c r="AE67" s="31">
        <v>0</v>
      </c>
      <c r="AF67" s="31">
        <v>0</v>
      </c>
      <c r="AG67" s="31">
        <v>4.2</v>
      </c>
      <c r="AH67" s="31">
        <v>0</v>
      </c>
      <c r="AI67" s="31">
        <v>7.2</v>
      </c>
      <c r="AJ67" s="31">
        <v>0</v>
      </c>
      <c r="AK67" s="31">
        <v>10.199999999999999</v>
      </c>
      <c r="AL67" s="31">
        <v>2.4</v>
      </c>
      <c r="AM67" s="31">
        <v>2.2999999999999998</v>
      </c>
      <c r="AN67" s="31">
        <v>2.7</v>
      </c>
      <c r="AO67" s="31">
        <v>8.6</v>
      </c>
      <c r="AP67" s="31">
        <v>3.1</v>
      </c>
      <c r="AQ67" s="31">
        <v>0</v>
      </c>
      <c r="AR67" s="31">
        <v>0</v>
      </c>
      <c r="AS67" s="31">
        <v>4.8</v>
      </c>
      <c r="AT67" s="31">
        <v>0</v>
      </c>
      <c r="AU67" s="31">
        <v>3.7</v>
      </c>
      <c r="AV67" s="31">
        <v>9</v>
      </c>
      <c r="AW67" s="31">
        <v>0</v>
      </c>
      <c r="AX67" s="31">
        <v>0</v>
      </c>
      <c r="AY67" s="31">
        <v>6.7</v>
      </c>
      <c r="AZ67" s="31">
        <v>0</v>
      </c>
      <c r="BA67" s="31">
        <v>5.5</v>
      </c>
      <c r="BB67" s="31">
        <v>0</v>
      </c>
      <c r="BC67" s="31">
        <v>7.7</v>
      </c>
      <c r="BD67" s="31">
        <v>3.3</v>
      </c>
      <c r="BE67" s="31" t="s">
        <v>385</v>
      </c>
    </row>
    <row r="68" spans="3:57">
      <c r="C68" s="31">
        <v>1994</v>
      </c>
      <c r="D68" s="31" t="s">
        <v>530</v>
      </c>
      <c r="E68" s="31" t="s">
        <v>486</v>
      </c>
      <c r="F68" s="31" t="s">
        <v>487</v>
      </c>
      <c r="H68" s="31" t="s">
        <v>531</v>
      </c>
      <c r="N68" s="31">
        <v>65</v>
      </c>
      <c r="O68" s="31">
        <v>65</v>
      </c>
      <c r="P68" s="31">
        <v>0</v>
      </c>
      <c r="T68" s="31" t="s">
        <v>410</v>
      </c>
      <c r="U68" s="31">
        <v>0</v>
      </c>
      <c r="V68" s="31">
        <v>12.9</v>
      </c>
      <c r="W68" s="31">
        <v>4.3</v>
      </c>
      <c r="X68" s="31">
        <v>6.9</v>
      </c>
      <c r="Y68" s="31">
        <v>21</v>
      </c>
      <c r="Z68" s="31">
        <v>0</v>
      </c>
      <c r="AA68" s="31">
        <v>5.8</v>
      </c>
      <c r="AB68" s="31">
        <v>6.9</v>
      </c>
      <c r="AC68" s="31">
        <v>4.9000000000000004</v>
      </c>
      <c r="AD68" s="31">
        <v>2.1</v>
      </c>
      <c r="AE68" s="31">
        <v>0</v>
      </c>
      <c r="AF68" s="31">
        <v>0</v>
      </c>
      <c r="AG68" s="31">
        <v>4.2</v>
      </c>
      <c r="AH68" s="31">
        <v>0</v>
      </c>
      <c r="AI68" s="31">
        <v>7.2</v>
      </c>
      <c r="AJ68" s="31">
        <v>0</v>
      </c>
      <c r="AK68" s="31">
        <v>10.199999999999999</v>
      </c>
      <c r="AL68" s="31">
        <v>2.4</v>
      </c>
      <c r="AM68" s="31">
        <v>2.2999999999999998</v>
      </c>
      <c r="AN68" s="31">
        <v>2.7</v>
      </c>
      <c r="AO68" s="31">
        <v>8.6</v>
      </c>
      <c r="AP68" s="31">
        <v>3.1</v>
      </c>
      <c r="AQ68" s="31">
        <v>0</v>
      </c>
      <c r="AR68" s="31">
        <v>0</v>
      </c>
      <c r="AS68" s="31">
        <v>4.8</v>
      </c>
      <c r="AT68" s="31">
        <v>0</v>
      </c>
      <c r="AU68" s="31">
        <v>3.7</v>
      </c>
      <c r="AV68" s="31">
        <v>9</v>
      </c>
      <c r="AW68" s="31">
        <v>0</v>
      </c>
      <c r="AX68" s="31">
        <v>0</v>
      </c>
      <c r="AY68" s="31">
        <v>6.7</v>
      </c>
      <c r="AZ68" s="31">
        <v>0</v>
      </c>
      <c r="BA68" s="31">
        <v>5.5</v>
      </c>
      <c r="BB68" s="31">
        <v>0</v>
      </c>
      <c r="BC68" s="31">
        <v>7.7</v>
      </c>
      <c r="BD68" s="31">
        <v>3.3</v>
      </c>
      <c r="BE68" s="31" t="s">
        <v>385</v>
      </c>
    </row>
    <row r="69" spans="3:57">
      <c r="C69" s="31">
        <v>1994</v>
      </c>
      <c r="D69" s="31" t="s">
        <v>532</v>
      </c>
      <c r="E69" s="31" t="s">
        <v>486</v>
      </c>
      <c r="F69" s="31" t="s">
        <v>487</v>
      </c>
      <c r="H69" s="31" t="s">
        <v>533</v>
      </c>
      <c r="N69" s="31">
        <v>66</v>
      </c>
      <c r="O69" s="31">
        <v>66</v>
      </c>
      <c r="P69" s="31">
        <v>0</v>
      </c>
      <c r="T69" s="31" t="s">
        <v>410</v>
      </c>
      <c r="U69" s="31">
        <v>0</v>
      </c>
      <c r="V69" s="31">
        <v>12.9</v>
      </c>
      <c r="W69" s="31">
        <v>4.3</v>
      </c>
      <c r="X69" s="31">
        <v>6.9</v>
      </c>
      <c r="Y69" s="31">
        <v>21</v>
      </c>
      <c r="Z69" s="31">
        <v>0</v>
      </c>
      <c r="AA69" s="31">
        <v>5.8</v>
      </c>
      <c r="AB69" s="31">
        <v>6.9</v>
      </c>
      <c r="AC69" s="31">
        <v>4.9000000000000004</v>
      </c>
      <c r="AD69" s="31">
        <v>2.1</v>
      </c>
      <c r="AE69" s="31">
        <v>0</v>
      </c>
      <c r="AF69" s="31">
        <v>0</v>
      </c>
      <c r="AG69" s="31">
        <v>4.2</v>
      </c>
      <c r="AH69" s="31">
        <v>0</v>
      </c>
      <c r="AI69" s="31">
        <v>7.2</v>
      </c>
      <c r="AJ69" s="31">
        <v>0</v>
      </c>
      <c r="AK69" s="31">
        <v>10.199999999999999</v>
      </c>
      <c r="AL69" s="31">
        <v>2.4</v>
      </c>
      <c r="AM69" s="31">
        <v>2.2999999999999998</v>
      </c>
      <c r="AN69" s="31">
        <v>2.7</v>
      </c>
      <c r="AO69" s="31">
        <v>8.6</v>
      </c>
      <c r="AP69" s="31">
        <v>3.1</v>
      </c>
      <c r="AQ69" s="31">
        <v>0</v>
      </c>
      <c r="AR69" s="31">
        <v>0</v>
      </c>
      <c r="AS69" s="31">
        <v>4.8</v>
      </c>
      <c r="AT69" s="31">
        <v>0</v>
      </c>
      <c r="AU69" s="31">
        <v>3.7</v>
      </c>
      <c r="AV69" s="31">
        <v>9</v>
      </c>
      <c r="AW69" s="31">
        <v>0</v>
      </c>
      <c r="AX69" s="31">
        <v>0</v>
      </c>
      <c r="AY69" s="31">
        <v>6.7</v>
      </c>
      <c r="AZ69" s="31">
        <v>0</v>
      </c>
      <c r="BA69" s="31">
        <v>5.5</v>
      </c>
      <c r="BB69" s="31">
        <v>0</v>
      </c>
      <c r="BC69" s="31">
        <v>7.7</v>
      </c>
      <c r="BD69" s="31">
        <v>3.3</v>
      </c>
      <c r="BE69" s="31" t="s">
        <v>385</v>
      </c>
    </row>
    <row r="70" spans="3:57">
      <c r="C70" s="31">
        <v>1994</v>
      </c>
      <c r="D70" s="31" t="s">
        <v>534</v>
      </c>
      <c r="E70" s="31" t="s">
        <v>486</v>
      </c>
      <c r="F70" s="31" t="s">
        <v>487</v>
      </c>
      <c r="H70" s="31" t="s">
        <v>535</v>
      </c>
      <c r="N70" s="31">
        <v>67</v>
      </c>
      <c r="O70" s="31">
        <v>67</v>
      </c>
      <c r="P70" s="31">
        <v>0</v>
      </c>
      <c r="T70" s="31" t="s">
        <v>410</v>
      </c>
      <c r="U70" s="31">
        <v>0</v>
      </c>
      <c r="V70" s="31">
        <v>12.9</v>
      </c>
      <c r="W70" s="31">
        <v>4.3</v>
      </c>
      <c r="X70" s="31">
        <v>6.9</v>
      </c>
      <c r="Y70" s="31">
        <v>21</v>
      </c>
      <c r="Z70" s="31">
        <v>0</v>
      </c>
      <c r="AA70" s="31">
        <v>5.8</v>
      </c>
      <c r="AB70" s="31">
        <v>6.9</v>
      </c>
      <c r="AC70" s="31">
        <v>4.9000000000000004</v>
      </c>
      <c r="AD70" s="31">
        <v>2.1</v>
      </c>
      <c r="AE70" s="31">
        <v>0</v>
      </c>
      <c r="AF70" s="31">
        <v>0</v>
      </c>
      <c r="AG70" s="31">
        <v>4.2</v>
      </c>
      <c r="AH70" s="31">
        <v>0</v>
      </c>
      <c r="AI70" s="31">
        <v>7.2</v>
      </c>
      <c r="AJ70" s="31">
        <v>0</v>
      </c>
      <c r="AK70" s="31">
        <v>10.199999999999999</v>
      </c>
      <c r="AL70" s="31">
        <v>2.4</v>
      </c>
      <c r="AM70" s="31">
        <v>2.2999999999999998</v>
      </c>
      <c r="AN70" s="31">
        <v>2.7</v>
      </c>
      <c r="AO70" s="31">
        <v>8.6</v>
      </c>
      <c r="AP70" s="31">
        <v>3.1</v>
      </c>
      <c r="AQ70" s="31">
        <v>0</v>
      </c>
      <c r="AR70" s="31">
        <v>0</v>
      </c>
      <c r="AS70" s="31">
        <v>4.8</v>
      </c>
      <c r="AT70" s="31">
        <v>0</v>
      </c>
      <c r="AU70" s="31">
        <v>3.7</v>
      </c>
      <c r="AV70" s="31">
        <v>9</v>
      </c>
      <c r="AW70" s="31">
        <v>0</v>
      </c>
      <c r="AX70" s="31">
        <v>0</v>
      </c>
      <c r="AY70" s="31">
        <v>6.7</v>
      </c>
      <c r="AZ70" s="31">
        <v>0</v>
      </c>
      <c r="BA70" s="31">
        <v>5.5</v>
      </c>
      <c r="BB70" s="31">
        <v>0</v>
      </c>
      <c r="BC70" s="31">
        <v>7.7</v>
      </c>
      <c r="BD70" s="31">
        <v>3.3</v>
      </c>
      <c r="BE70" s="31" t="s">
        <v>385</v>
      </c>
    </row>
    <row r="71" spans="3:57">
      <c r="C71" s="31">
        <v>1994</v>
      </c>
      <c r="D71" s="31" t="s">
        <v>536</v>
      </c>
      <c r="E71" s="31" t="s">
        <v>486</v>
      </c>
      <c r="F71" s="31" t="s">
        <v>487</v>
      </c>
      <c r="H71" s="31" t="s">
        <v>537</v>
      </c>
      <c r="N71" s="31">
        <v>68</v>
      </c>
      <c r="O71" s="31">
        <v>68</v>
      </c>
      <c r="P71" s="31">
        <v>0</v>
      </c>
      <c r="T71" s="31" t="s">
        <v>410</v>
      </c>
      <c r="U71" s="31">
        <v>0</v>
      </c>
      <c r="V71" s="31">
        <v>12.9</v>
      </c>
      <c r="W71" s="31">
        <v>4.3</v>
      </c>
      <c r="X71" s="31">
        <v>6.9</v>
      </c>
      <c r="Y71" s="31">
        <v>21</v>
      </c>
      <c r="Z71" s="31">
        <v>0</v>
      </c>
      <c r="AA71" s="31">
        <v>5.8</v>
      </c>
      <c r="AB71" s="31">
        <v>6.9</v>
      </c>
      <c r="AC71" s="31">
        <v>4.9000000000000004</v>
      </c>
      <c r="AD71" s="31">
        <v>2.1</v>
      </c>
      <c r="AE71" s="31">
        <v>0</v>
      </c>
      <c r="AF71" s="31">
        <v>0</v>
      </c>
      <c r="AG71" s="31">
        <v>4.2</v>
      </c>
      <c r="AH71" s="31">
        <v>0</v>
      </c>
      <c r="AI71" s="31">
        <v>7.2</v>
      </c>
      <c r="AJ71" s="31">
        <v>0</v>
      </c>
      <c r="AK71" s="31">
        <v>10.199999999999999</v>
      </c>
      <c r="AL71" s="31">
        <v>2.4</v>
      </c>
      <c r="AM71" s="31">
        <v>2.2999999999999998</v>
      </c>
      <c r="AN71" s="31">
        <v>2.7</v>
      </c>
      <c r="AO71" s="31">
        <v>8.6</v>
      </c>
      <c r="AP71" s="31">
        <v>3.1</v>
      </c>
      <c r="AQ71" s="31">
        <v>0</v>
      </c>
      <c r="AR71" s="31">
        <v>0</v>
      </c>
      <c r="AS71" s="31">
        <v>4.8</v>
      </c>
      <c r="AT71" s="31">
        <v>0</v>
      </c>
      <c r="AU71" s="31">
        <v>3.7</v>
      </c>
      <c r="AV71" s="31">
        <v>9</v>
      </c>
      <c r="AW71" s="31">
        <v>0</v>
      </c>
      <c r="AX71" s="31">
        <v>0</v>
      </c>
      <c r="AY71" s="31">
        <v>6.7</v>
      </c>
      <c r="AZ71" s="31">
        <v>0</v>
      </c>
      <c r="BA71" s="31">
        <v>5.5</v>
      </c>
      <c r="BB71" s="31">
        <v>0</v>
      </c>
      <c r="BC71" s="31">
        <v>7.7</v>
      </c>
      <c r="BD71" s="31">
        <v>3.3</v>
      </c>
      <c r="BE71" s="31" t="s">
        <v>385</v>
      </c>
    </row>
    <row r="72" spans="3:57">
      <c r="N72" s="31">
        <v>69</v>
      </c>
      <c r="O72" s="31">
        <v>69</v>
      </c>
      <c r="P72" s="31">
        <v>0</v>
      </c>
      <c r="T72" s="31" t="s">
        <v>410</v>
      </c>
      <c r="BE72" s="31" t="s">
        <v>385</v>
      </c>
    </row>
    <row r="73" spans="3:57">
      <c r="C73" s="31">
        <v>1998</v>
      </c>
      <c r="D73" s="31" t="s">
        <v>538</v>
      </c>
      <c r="E73" s="31" t="s">
        <v>486</v>
      </c>
      <c r="F73" s="31" t="s">
        <v>487</v>
      </c>
      <c r="H73" s="31" t="s">
        <v>539</v>
      </c>
      <c r="N73" s="31">
        <v>70</v>
      </c>
      <c r="O73" s="31">
        <v>70</v>
      </c>
      <c r="P73" s="31">
        <v>4</v>
      </c>
      <c r="T73" s="31" t="s">
        <v>410</v>
      </c>
      <c r="U73" s="31">
        <v>4</v>
      </c>
      <c r="V73" s="31">
        <v>6.1</v>
      </c>
      <c r="W73" s="31">
        <v>4</v>
      </c>
      <c r="X73" s="31">
        <v>8.8000000000000007</v>
      </c>
      <c r="Y73" s="31">
        <v>7.8</v>
      </c>
      <c r="Z73" s="31">
        <v>5.0999999999999996</v>
      </c>
      <c r="AA73" s="31">
        <v>7.8</v>
      </c>
      <c r="AB73" s="31">
        <v>3.5</v>
      </c>
      <c r="AC73" s="31">
        <v>6.2</v>
      </c>
      <c r="AD73" s="31">
        <v>2.7</v>
      </c>
      <c r="AE73" s="31">
        <v>3.2</v>
      </c>
      <c r="AF73" s="31">
        <v>5.3</v>
      </c>
      <c r="AG73" s="31">
        <v>4.7</v>
      </c>
      <c r="AH73" s="31">
        <v>7</v>
      </c>
      <c r="AI73" s="31">
        <v>4.2</v>
      </c>
      <c r="AJ73" s="31">
        <v>4.8</v>
      </c>
      <c r="AK73" s="31">
        <v>5.2</v>
      </c>
      <c r="AL73" s="31">
        <v>3.3</v>
      </c>
      <c r="AM73" s="31">
        <v>2.2000000000000002</v>
      </c>
      <c r="AN73" s="31">
        <v>2.7</v>
      </c>
      <c r="AO73" s="31">
        <v>9.1</v>
      </c>
      <c r="AP73" s="31">
        <v>4.3</v>
      </c>
      <c r="AQ73" s="31">
        <v>9.1</v>
      </c>
      <c r="AR73" s="31">
        <v>5.8</v>
      </c>
      <c r="AS73" s="31">
        <v>3.7</v>
      </c>
      <c r="AT73" s="31">
        <v>5.9</v>
      </c>
      <c r="AU73" s="31">
        <v>5</v>
      </c>
      <c r="AV73" s="31">
        <v>9.6999999999999993</v>
      </c>
      <c r="AW73" s="31">
        <v>6.5</v>
      </c>
      <c r="AX73" s="31">
        <v>5.7</v>
      </c>
      <c r="AY73" s="31">
        <v>5.4</v>
      </c>
      <c r="AZ73" s="31">
        <v>10.3</v>
      </c>
      <c r="BA73" s="31">
        <v>4.4000000000000004</v>
      </c>
      <c r="BB73" s="31">
        <v>8.9</v>
      </c>
      <c r="BC73" s="31">
        <v>7.2</v>
      </c>
      <c r="BD73" s="31">
        <v>4.4000000000000004</v>
      </c>
      <c r="BE73" s="31" t="s">
        <v>385</v>
      </c>
    </row>
    <row r="74" spans="3:57">
      <c r="C74" s="31">
        <v>1998</v>
      </c>
      <c r="D74" s="31" t="s">
        <v>540</v>
      </c>
      <c r="E74" s="31" t="s">
        <v>486</v>
      </c>
      <c r="F74" s="31" t="s">
        <v>487</v>
      </c>
      <c r="H74" s="31" t="s">
        <v>541</v>
      </c>
      <c r="N74" s="31">
        <v>71</v>
      </c>
      <c r="O74" s="31">
        <v>71</v>
      </c>
      <c r="P74" s="31">
        <v>4</v>
      </c>
      <c r="T74" s="31" t="s">
        <v>410</v>
      </c>
      <c r="U74" s="31">
        <v>4</v>
      </c>
      <c r="V74" s="31">
        <v>6.1</v>
      </c>
      <c r="W74" s="31">
        <v>4</v>
      </c>
      <c r="X74" s="31">
        <v>8.8000000000000007</v>
      </c>
      <c r="Y74" s="31">
        <v>7.8</v>
      </c>
      <c r="Z74" s="31">
        <v>5.0999999999999996</v>
      </c>
      <c r="AA74" s="31">
        <v>7.8</v>
      </c>
      <c r="AB74" s="31">
        <v>3.5</v>
      </c>
      <c r="AC74" s="31">
        <v>6.2</v>
      </c>
      <c r="AD74" s="31">
        <v>2.7</v>
      </c>
      <c r="AE74" s="31">
        <v>3.2</v>
      </c>
      <c r="AF74" s="31">
        <v>5.3</v>
      </c>
      <c r="AG74" s="31">
        <v>4.7</v>
      </c>
      <c r="AH74" s="31">
        <v>7</v>
      </c>
      <c r="AI74" s="31">
        <v>4.2</v>
      </c>
      <c r="AJ74" s="31">
        <v>4.8</v>
      </c>
      <c r="AK74" s="31">
        <v>5.2</v>
      </c>
      <c r="AL74" s="31">
        <v>3.3</v>
      </c>
      <c r="AM74" s="31">
        <v>2.2000000000000002</v>
      </c>
      <c r="AN74" s="31">
        <v>2.7</v>
      </c>
      <c r="AO74" s="31">
        <v>9.1</v>
      </c>
      <c r="AP74" s="31">
        <v>4.3</v>
      </c>
      <c r="AQ74" s="31">
        <v>9.1</v>
      </c>
      <c r="AR74" s="31">
        <v>5.8</v>
      </c>
      <c r="AS74" s="31">
        <v>3.7</v>
      </c>
      <c r="AT74" s="31">
        <v>5.9</v>
      </c>
      <c r="AU74" s="31">
        <v>5</v>
      </c>
      <c r="AV74" s="31">
        <v>9.6999999999999993</v>
      </c>
      <c r="AW74" s="31">
        <v>6.5</v>
      </c>
      <c r="AX74" s="31">
        <v>5.7</v>
      </c>
      <c r="AY74" s="31">
        <v>5.4</v>
      </c>
      <c r="AZ74" s="31">
        <v>10.3</v>
      </c>
      <c r="BA74" s="31">
        <v>4.4000000000000004</v>
      </c>
      <c r="BB74" s="31">
        <v>8.9</v>
      </c>
      <c r="BC74" s="31">
        <v>7.2</v>
      </c>
      <c r="BD74" s="31">
        <v>4.4000000000000004</v>
      </c>
      <c r="BE74" s="31" t="s">
        <v>385</v>
      </c>
    </row>
    <row r="75" spans="3:57">
      <c r="C75" s="31">
        <v>1998</v>
      </c>
      <c r="D75" s="31" t="s">
        <v>542</v>
      </c>
      <c r="E75" s="31" t="s">
        <v>486</v>
      </c>
      <c r="F75" s="31" t="s">
        <v>487</v>
      </c>
      <c r="H75" s="31" t="s">
        <v>543</v>
      </c>
      <c r="N75" s="31">
        <v>72</v>
      </c>
      <c r="O75" s="31">
        <v>72</v>
      </c>
      <c r="P75" s="31">
        <v>4</v>
      </c>
      <c r="T75" s="31" t="s">
        <v>410</v>
      </c>
      <c r="U75" s="31">
        <v>4</v>
      </c>
      <c r="V75" s="31">
        <v>6.1</v>
      </c>
      <c r="W75" s="31">
        <v>4</v>
      </c>
      <c r="X75" s="31">
        <v>8.8000000000000007</v>
      </c>
      <c r="Y75" s="31">
        <v>7.8</v>
      </c>
      <c r="Z75" s="31">
        <v>5.0999999999999996</v>
      </c>
      <c r="AA75" s="31">
        <v>7.8</v>
      </c>
      <c r="AB75" s="31">
        <v>3.5</v>
      </c>
      <c r="AC75" s="31">
        <v>6.2</v>
      </c>
      <c r="AD75" s="31">
        <v>2.7</v>
      </c>
      <c r="AE75" s="31">
        <v>3.2</v>
      </c>
      <c r="AF75" s="31">
        <v>5.3</v>
      </c>
      <c r="AG75" s="31">
        <v>4.7</v>
      </c>
      <c r="AH75" s="31">
        <v>7</v>
      </c>
      <c r="AI75" s="31">
        <v>4.2</v>
      </c>
      <c r="AJ75" s="31">
        <v>4.8</v>
      </c>
      <c r="AK75" s="31">
        <v>5.2</v>
      </c>
      <c r="AL75" s="31">
        <v>3.3</v>
      </c>
      <c r="AM75" s="31">
        <v>2.2000000000000002</v>
      </c>
      <c r="AN75" s="31">
        <v>2.7</v>
      </c>
      <c r="AO75" s="31">
        <v>9.1</v>
      </c>
      <c r="AP75" s="31">
        <v>4.3</v>
      </c>
      <c r="AQ75" s="31">
        <v>9.1</v>
      </c>
      <c r="AR75" s="31">
        <v>5.8</v>
      </c>
      <c r="AS75" s="31">
        <v>3.7</v>
      </c>
      <c r="AT75" s="31">
        <v>5.9</v>
      </c>
      <c r="AU75" s="31">
        <v>5</v>
      </c>
      <c r="AV75" s="31">
        <v>9.6999999999999993</v>
      </c>
      <c r="AW75" s="31">
        <v>6.5</v>
      </c>
      <c r="AX75" s="31">
        <v>5.7</v>
      </c>
      <c r="AY75" s="31">
        <v>5.4</v>
      </c>
      <c r="AZ75" s="31">
        <v>10.3</v>
      </c>
      <c r="BA75" s="31">
        <v>4.4000000000000004</v>
      </c>
      <c r="BB75" s="31">
        <v>8.9</v>
      </c>
      <c r="BC75" s="31">
        <v>7.2</v>
      </c>
      <c r="BD75" s="31">
        <v>4.4000000000000004</v>
      </c>
      <c r="BE75" s="31" t="s">
        <v>385</v>
      </c>
    </row>
    <row r="76" spans="3:57">
      <c r="C76" s="31">
        <v>1998</v>
      </c>
      <c r="D76" s="31" t="s">
        <v>544</v>
      </c>
      <c r="E76" s="31" t="s">
        <v>486</v>
      </c>
      <c r="F76" s="31" t="s">
        <v>487</v>
      </c>
      <c r="H76" s="31" t="s">
        <v>545</v>
      </c>
      <c r="N76" s="31">
        <v>73</v>
      </c>
      <c r="O76" s="31">
        <v>73</v>
      </c>
      <c r="P76" s="31">
        <v>4</v>
      </c>
      <c r="T76" s="31" t="s">
        <v>410</v>
      </c>
      <c r="U76" s="31">
        <v>4</v>
      </c>
      <c r="V76" s="31">
        <v>6.1</v>
      </c>
      <c r="W76" s="31">
        <v>4</v>
      </c>
      <c r="X76" s="31">
        <v>8.8000000000000007</v>
      </c>
      <c r="Y76" s="31">
        <v>7.8</v>
      </c>
      <c r="Z76" s="31">
        <v>5.0999999999999996</v>
      </c>
      <c r="AA76" s="31">
        <v>7.8</v>
      </c>
      <c r="AB76" s="31">
        <v>3.5</v>
      </c>
      <c r="AC76" s="31">
        <v>6.2</v>
      </c>
      <c r="AD76" s="31">
        <v>2.7</v>
      </c>
      <c r="AE76" s="31">
        <v>3.2</v>
      </c>
      <c r="AF76" s="31">
        <v>5.3</v>
      </c>
      <c r="AG76" s="31">
        <v>4.7</v>
      </c>
      <c r="AH76" s="31">
        <v>7</v>
      </c>
      <c r="AI76" s="31">
        <v>4.2</v>
      </c>
      <c r="AJ76" s="31">
        <v>4.8</v>
      </c>
      <c r="AK76" s="31">
        <v>5.2</v>
      </c>
      <c r="AL76" s="31">
        <v>3.3</v>
      </c>
      <c r="AM76" s="31">
        <v>2.2000000000000002</v>
      </c>
      <c r="AN76" s="31">
        <v>2.7</v>
      </c>
      <c r="AO76" s="31">
        <v>9.1</v>
      </c>
      <c r="AP76" s="31">
        <v>4.3</v>
      </c>
      <c r="AQ76" s="31">
        <v>9.1</v>
      </c>
      <c r="AR76" s="31">
        <v>5.8</v>
      </c>
      <c r="AS76" s="31">
        <v>3.7</v>
      </c>
      <c r="AT76" s="31">
        <v>5.9</v>
      </c>
      <c r="AU76" s="31">
        <v>5</v>
      </c>
      <c r="AV76" s="31">
        <v>9.6999999999999993</v>
      </c>
      <c r="AW76" s="31">
        <v>6.5</v>
      </c>
      <c r="AX76" s="31">
        <v>5.7</v>
      </c>
      <c r="AY76" s="31">
        <v>5.4</v>
      </c>
      <c r="AZ76" s="31">
        <v>10.3</v>
      </c>
      <c r="BA76" s="31">
        <v>4.4000000000000004</v>
      </c>
      <c r="BB76" s="31">
        <v>8.9</v>
      </c>
      <c r="BC76" s="31">
        <v>7.2</v>
      </c>
      <c r="BD76" s="31">
        <v>4.4000000000000004</v>
      </c>
      <c r="BE76" s="31" t="s">
        <v>385</v>
      </c>
    </row>
    <row r="77" spans="3:57">
      <c r="C77" s="31">
        <v>1998</v>
      </c>
      <c r="D77" s="31" t="s">
        <v>546</v>
      </c>
      <c r="E77" s="31" t="s">
        <v>486</v>
      </c>
      <c r="F77" s="31" t="s">
        <v>487</v>
      </c>
      <c r="H77" s="31" t="s">
        <v>547</v>
      </c>
      <c r="N77" s="31">
        <v>74</v>
      </c>
      <c r="O77" s="31">
        <v>74</v>
      </c>
      <c r="P77" s="31">
        <v>4</v>
      </c>
      <c r="T77" s="31" t="s">
        <v>410</v>
      </c>
      <c r="U77" s="31">
        <v>4</v>
      </c>
      <c r="V77" s="31">
        <v>6.1</v>
      </c>
      <c r="W77" s="31">
        <v>4</v>
      </c>
      <c r="X77" s="31">
        <v>8.8000000000000007</v>
      </c>
      <c r="Y77" s="31">
        <v>7.8</v>
      </c>
      <c r="Z77" s="31">
        <v>5.0999999999999996</v>
      </c>
      <c r="AA77" s="31">
        <v>7.8</v>
      </c>
      <c r="AB77" s="31">
        <v>3.5</v>
      </c>
      <c r="AC77" s="31">
        <v>6.2</v>
      </c>
      <c r="AD77" s="31">
        <v>2.7</v>
      </c>
      <c r="AE77" s="31">
        <v>3.2</v>
      </c>
      <c r="AF77" s="31">
        <v>5.3</v>
      </c>
      <c r="AG77" s="31">
        <v>4.7</v>
      </c>
      <c r="AH77" s="31">
        <v>7</v>
      </c>
      <c r="AI77" s="31">
        <v>4.2</v>
      </c>
      <c r="AJ77" s="31">
        <v>4.8</v>
      </c>
      <c r="AK77" s="31">
        <v>5.2</v>
      </c>
      <c r="AL77" s="31">
        <v>3.3</v>
      </c>
      <c r="AM77" s="31">
        <v>2.2000000000000002</v>
      </c>
      <c r="AN77" s="31">
        <v>2.7</v>
      </c>
      <c r="AO77" s="31">
        <v>9.1</v>
      </c>
      <c r="AP77" s="31">
        <v>4.3</v>
      </c>
      <c r="AQ77" s="31">
        <v>9.1</v>
      </c>
      <c r="AR77" s="31">
        <v>5.8</v>
      </c>
      <c r="AS77" s="31">
        <v>3.7</v>
      </c>
      <c r="AT77" s="31">
        <v>5.9</v>
      </c>
      <c r="AU77" s="31">
        <v>5</v>
      </c>
      <c r="AV77" s="31">
        <v>9.6999999999999993</v>
      </c>
      <c r="AW77" s="31">
        <v>6.5</v>
      </c>
      <c r="AX77" s="31">
        <v>5.7</v>
      </c>
      <c r="AY77" s="31">
        <v>5.4</v>
      </c>
      <c r="AZ77" s="31">
        <v>10.3</v>
      </c>
      <c r="BA77" s="31">
        <v>4.4000000000000004</v>
      </c>
      <c r="BB77" s="31">
        <v>8.9</v>
      </c>
      <c r="BC77" s="31">
        <v>7.2</v>
      </c>
      <c r="BD77" s="31">
        <v>4.4000000000000004</v>
      </c>
      <c r="BE77" s="31" t="s">
        <v>385</v>
      </c>
    </row>
    <row r="78" spans="3:57">
      <c r="N78" s="31">
        <v>75</v>
      </c>
      <c r="O78" s="31">
        <v>75</v>
      </c>
      <c r="P78" s="31">
        <v>0</v>
      </c>
      <c r="T78" s="31" t="s">
        <v>410</v>
      </c>
      <c r="BE78" s="31" t="s">
        <v>385</v>
      </c>
    </row>
    <row r="79" spans="3:57">
      <c r="C79" s="31">
        <v>2003</v>
      </c>
      <c r="D79" s="31" t="s">
        <v>548</v>
      </c>
      <c r="E79" s="31" t="s">
        <v>486</v>
      </c>
      <c r="F79" s="31" t="s">
        <v>487</v>
      </c>
      <c r="H79" s="31" t="s">
        <v>549</v>
      </c>
      <c r="N79" s="31">
        <v>76</v>
      </c>
      <c r="O79" s="31">
        <v>76</v>
      </c>
      <c r="P79" s="31">
        <v>7.4</v>
      </c>
      <c r="T79" s="31" t="s">
        <v>410</v>
      </c>
      <c r="U79" s="31">
        <v>7.4</v>
      </c>
      <c r="V79" s="31">
        <v>32.4</v>
      </c>
      <c r="W79" s="31">
        <v>3.3</v>
      </c>
      <c r="X79" s="31">
        <v>5.5</v>
      </c>
      <c r="Y79" s="31">
        <v>8.1999999999999993</v>
      </c>
      <c r="Z79" s="31">
        <v>5.4</v>
      </c>
      <c r="AA79" s="31">
        <v>6.2</v>
      </c>
      <c r="AB79" s="31">
        <v>4.5999999999999996</v>
      </c>
      <c r="AC79" s="31">
        <v>6.1</v>
      </c>
      <c r="AD79" s="31">
        <v>2.2000000000000002</v>
      </c>
      <c r="AE79" s="31">
        <v>4.5999999999999996</v>
      </c>
      <c r="AF79" s="31">
        <v>4</v>
      </c>
      <c r="AG79" s="31">
        <v>4.9000000000000004</v>
      </c>
      <c r="AH79" s="31">
        <v>7.9</v>
      </c>
      <c r="AI79" s="31">
        <v>18</v>
      </c>
      <c r="AJ79" s="31">
        <v>12.1</v>
      </c>
      <c r="AK79" s="31">
        <v>6.8</v>
      </c>
      <c r="AL79" s="31">
        <v>3.4</v>
      </c>
      <c r="AM79" s="31">
        <v>4.4000000000000004</v>
      </c>
      <c r="AN79" s="31">
        <v>2.7</v>
      </c>
      <c r="AO79" s="31">
        <v>9.1999999999999993</v>
      </c>
      <c r="AP79" s="31">
        <v>3.7</v>
      </c>
      <c r="AQ79" s="31">
        <v>13.9</v>
      </c>
      <c r="AR79" s="31">
        <v>11.3</v>
      </c>
      <c r="AS79" s="31">
        <v>4.7</v>
      </c>
      <c r="AT79" s="31">
        <v>11.9</v>
      </c>
      <c r="AU79" s="31">
        <v>7.1</v>
      </c>
      <c r="AV79" s="31">
        <v>8.1999999999999993</v>
      </c>
      <c r="AW79" s="31">
        <v>11.4</v>
      </c>
      <c r="AX79" s="31">
        <v>15.1</v>
      </c>
      <c r="AY79" s="31">
        <v>5.9</v>
      </c>
      <c r="AZ79" s="31">
        <v>10.8</v>
      </c>
      <c r="BA79" s="31">
        <v>5</v>
      </c>
      <c r="BB79" s="31">
        <v>15.7</v>
      </c>
      <c r="BC79" s="31">
        <v>7.4</v>
      </c>
      <c r="BD79" s="31">
        <v>10.199999999999999</v>
      </c>
      <c r="BE79" s="31" t="s">
        <v>385</v>
      </c>
    </row>
    <row r="80" spans="3:57">
      <c r="C80" s="31">
        <v>2003</v>
      </c>
      <c r="D80" s="31" t="s">
        <v>550</v>
      </c>
      <c r="E80" s="31" t="s">
        <v>486</v>
      </c>
      <c r="F80" s="31" t="s">
        <v>487</v>
      </c>
      <c r="H80" s="31" t="s">
        <v>551</v>
      </c>
      <c r="N80" s="31">
        <v>77</v>
      </c>
      <c r="O80" s="31">
        <v>77</v>
      </c>
      <c r="P80" s="31">
        <v>7.4</v>
      </c>
      <c r="T80" s="31" t="s">
        <v>410</v>
      </c>
      <c r="U80" s="31">
        <v>7.4</v>
      </c>
      <c r="V80" s="31">
        <v>32.4</v>
      </c>
      <c r="W80" s="31">
        <v>3.3</v>
      </c>
      <c r="X80" s="31">
        <v>5.5</v>
      </c>
      <c r="Y80" s="31">
        <v>8.1999999999999993</v>
      </c>
      <c r="Z80" s="31">
        <v>5.4</v>
      </c>
      <c r="AA80" s="31">
        <v>6.2</v>
      </c>
      <c r="AB80" s="31">
        <v>4.5999999999999996</v>
      </c>
      <c r="AC80" s="31">
        <v>6.1</v>
      </c>
      <c r="AD80" s="31">
        <v>2.2000000000000002</v>
      </c>
      <c r="AE80" s="31">
        <v>4.5999999999999996</v>
      </c>
      <c r="AF80" s="31">
        <v>4</v>
      </c>
      <c r="AG80" s="31">
        <v>4.9000000000000004</v>
      </c>
      <c r="AH80" s="31">
        <v>7.9</v>
      </c>
      <c r="AI80" s="31">
        <v>18</v>
      </c>
      <c r="AJ80" s="31">
        <v>12.1</v>
      </c>
      <c r="AK80" s="31">
        <v>6.8</v>
      </c>
      <c r="AL80" s="31">
        <v>3.4</v>
      </c>
      <c r="AM80" s="31">
        <v>4.4000000000000004</v>
      </c>
      <c r="AN80" s="31">
        <v>2.7</v>
      </c>
      <c r="AO80" s="31">
        <v>9.1999999999999993</v>
      </c>
      <c r="AP80" s="31">
        <v>3.7</v>
      </c>
      <c r="AQ80" s="31">
        <v>13.9</v>
      </c>
      <c r="AR80" s="31">
        <v>11.3</v>
      </c>
      <c r="AS80" s="31">
        <v>4.7</v>
      </c>
      <c r="AT80" s="31">
        <v>11.9</v>
      </c>
      <c r="AU80" s="31">
        <v>7.1</v>
      </c>
      <c r="AV80" s="31">
        <v>8.1999999999999993</v>
      </c>
      <c r="AW80" s="31">
        <v>11.4</v>
      </c>
      <c r="AX80" s="31">
        <v>15.1</v>
      </c>
      <c r="AY80" s="31">
        <v>5.9</v>
      </c>
      <c r="AZ80" s="31">
        <v>10.8</v>
      </c>
      <c r="BA80" s="31">
        <v>5</v>
      </c>
      <c r="BB80" s="31">
        <v>15.7</v>
      </c>
      <c r="BC80" s="31">
        <v>7.4</v>
      </c>
      <c r="BD80" s="31">
        <v>10.199999999999999</v>
      </c>
      <c r="BE80" s="31" t="s">
        <v>385</v>
      </c>
    </row>
    <row r="81" spans="3:57">
      <c r="C81" s="31">
        <v>2003</v>
      </c>
      <c r="D81" s="31" t="s">
        <v>552</v>
      </c>
      <c r="E81" s="31" t="s">
        <v>486</v>
      </c>
      <c r="F81" s="31" t="s">
        <v>487</v>
      </c>
      <c r="H81" s="31" t="s">
        <v>553</v>
      </c>
      <c r="N81" s="31">
        <v>78</v>
      </c>
      <c r="O81" s="31">
        <v>78</v>
      </c>
      <c r="P81" s="31">
        <v>7.4</v>
      </c>
      <c r="T81" s="31" t="s">
        <v>410</v>
      </c>
      <c r="U81" s="31">
        <v>7.4</v>
      </c>
      <c r="V81" s="31">
        <v>32.4</v>
      </c>
      <c r="W81" s="31">
        <v>3.3</v>
      </c>
      <c r="X81" s="31">
        <v>5.5</v>
      </c>
      <c r="Y81" s="31">
        <v>8.1999999999999993</v>
      </c>
      <c r="Z81" s="31">
        <v>5.4</v>
      </c>
      <c r="AA81" s="31">
        <v>6.2</v>
      </c>
      <c r="AB81" s="31">
        <v>4.5999999999999996</v>
      </c>
      <c r="AC81" s="31">
        <v>6.1</v>
      </c>
      <c r="AD81" s="31">
        <v>2.2000000000000002</v>
      </c>
      <c r="AE81" s="31">
        <v>4.5999999999999996</v>
      </c>
      <c r="AF81" s="31">
        <v>4</v>
      </c>
      <c r="AG81" s="31">
        <v>4.9000000000000004</v>
      </c>
      <c r="AH81" s="31">
        <v>7.9</v>
      </c>
      <c r="AI81" s="31">
        <v>18</v>
      </c>
      <c r="AJ81" s="31">
        <v>12.1</v>
      </c>
      <c r="AK81" s="31">
        <v>6.8</v>
      </c>
      <c r="AL81" s="31">
        <v>3.4</v>
      </c>
      <c r="AM81" s="31">
        <v>4.4000000000000004</v>
      </c>
      <c r="AN81" s="31">
        <v>2.7</v>
      </c>
      <c r="AO81" s="31">
        <v>9.1999999999999993</v>
      </c>
      <c r="AP81" s="31">
        <v>3.7</v>
      </c>
      <c r="AQ81" s="31">
        <v>13.9</v>
      </c>
      <c r="AR81" s="31">
        <v>11.3</v>
      </c>
      <c r="AS81" s="31">
        <v>4.7</v>
      </c>
      <c r="AT81" s="31">
        <v>11.9</v>
      </c>
      <c r="AU81" s="31">
        <v>7.1</v>
      </c>
      <c r="AV81" s="31">
        <v>8.1999999999999993</v>
      </c>
      <c r="AW81" s="31">
        <v>11.4</v>
      </c>
      <c r="AX81" s="31">
        <v>15.1</v>
      </c>
      <c r="AY81" s="31">
        <v>5.9</v>
      </c>
      <c r="AZ81" s="31">
        <v>10.8</v>
      </c>
      <c r="BA81" s="31">
        <v>5</v>
      </c>
      <c r="BB81" s="31">
        <v>15.7</v>
      </c>
      <c r="BC81" s="31">
        <v>7.4</v>
      </c>
      <c r="BD81" s="31">
        <v>10.199999999999999</v>
      </c>
      <c r="BE81" s="31" t="s">
        <v>385</v>
      </c>
    </row>
    <row r="82" spans="3:57">
      <c r="C82" s="31">
        <v>2003</v>
      </c>
      <c r="D82" s="31" t="s">
        <v>554</v>
      </c>
      <c r="E82" s="31" t="s">
        <v>486</v>
      </c>
      <c r="F82" s="31" t="s">
        <v>487</v>
      </c>
      <c r="H82" s="31" t="s">
        <v>555</v>
      </c>
      <c r="N82" s="31">
        <v>79</v>
      </c>
      <c r="O82" s="31">
        <v>79</v>
      </c>
      <c r="P82" s="31">
        <v>7.4</v>
      </c>
      <c r="T82" s="31" t="s">
        <v>410</v>
      </c>
      <c r="U82" s="31">
        <v>7.4</v>
      </c>
      <c r="V82" s="31">
        <v>32.4</v>
      </c>
      <c r="W82" s="31">
        <v>3.3</v>
      </c>
      <c r="X82" s="31">
        <v>5.5</v>
      </c>
      <c r="Y82" s="31">
        <v>8.1999999999999993</v>
      </c>
      <c r="Z82" s="31">
        <v>5.4</v>
      </c>
      <c r="AA82" s="31">
        <v>6.2</v>
      </c>
      <c r="AB82" s="31">
        <v>4.5999999999999996</v>
      </c>
      <c r="AC82" s="31">
        <v>6.1</v>
      </c>
      <c r="AD82" s="31">
        <v>2.2000000000000002</v>
      </c>
      <c r="AE82" s="31">
        <v>4.5999999999999996</v>
      </c>
      <c r="AF82" s="31">
        <v>4</v>
      </c>
      <c r="AG82" s="31">
        <v>4.9000000000000004</v>
      </c>
      <c r="AH82" s="31">
        <v>7.9</v>
      </c>
      <c r="AI82" s="31">
        <v>18</v>
      </c>
      <c r="AJ82" s="31">
        <v>12.1</v>
      </c>
      <c r="AK82" s="31">
        <v>6.8</v>
      </c>
      <c r="AL82" s="31">
        <v>3.4</v>
      </c>
      <c r="AM82" s="31">
        <v>4.4000000000000004</v>
      </c>
      <c r="AN82" s="31">
        <v>2.7</v>
      </c>
      <c r="AO82" s="31">
        <v>9.1999999999999993</v>
      </c>
      <c r="AP82" s="31">
        <v>3.7</v>
      </c>
      <c r="AQ82" s="31">
        <v>13.9</v>
      </c>
      <c r="AR82" s="31">
        <v>11.3</v>
      </c>
      <c r="AS82" s="31">
        <v>4.7</v>
      </c>
      <c r="AT82" s="31">
        <v>11.9</v>
      </c>
      <c r="AU82" s="31">
        <v>7.1</v>
      </c>
      <c r="AV82" s="31">
        <v>8.1999999999999993</v>
      </c>
      <c r="AW82" s="31">
        <v>11.4</v>
      </c>
      <c r="AX82" s="31">
        <v>15.1</v>
      </c>
      <c r="AY82" s="31">
        <v>5.9</v>
      </c>
      <c r="AZ82" s="31">
        <v>10.8</v>
      </c>
      <c r="BA82" s="31">
        <v>5</v>
      </c>
      <c r="BB82" s="31">
        <v>15.7</v>
      </c>
      <c r="BC82" s="31">
        <v>7.4</v>
      </c>
      <c r="BD82" s="31">
        <v>10.199999999999999</v>
      </c>
      <c r="BE82" s="31" t="s">
        <v>385</v>
      </c>
    </row>
    <row r="83" spans="3:57">
      <c r="C83" s="31">
        <v>2003</v>
      </c>
      <c r="D83" s="31" t="s">
        <v>556</v>
      </c>
      <c r="E83" s="31" t="s">
        <v>486</v>
      </c>
      <c r="F83" s="31" t="s">
        <v>487</v>
      </c>
      <c r="H83" s="31" t="s">
        <v>557</v>
      </c>
      <c r="N83" s="31">
        <v>80</v>
      </c>
      <c r="O83" s="31">
        <v>80</v>
      </c>
      <c r="P83" s="31">
        <v>7.4</v>
      </c>
      <c r="T83" s="31" t="s">
        <v>410</v>
      </c>
      <c r="U83" s="31">
        <v>7.4</v>
      </c>
      <c r="V83" s="31">
        <v>32.4</v>
      </c>
      <c r="W83" s="31">
        <v>3.3</v>
      </c>
      <c r="X83" s="31">
        <v>5.5</v>
      </c>
      <c r="Y83" s="31">
        <v>8.1999999999999993</v>
      </c>
      <c r="Z83" s="31">
        <v>5.4</v>
      </c>
      <c r="AA83" s="31">
        <v>6.2</v>
      </c>
      <c r="AB83" s="31">
        <v>4.5999999999999996</v>
      </c>
      <c r="AC83" s="31">
        <v>6.1</v>
      </c>
      <c r="AD83" s="31">
        <v>2.2000000000000002</v>
      </c>
      <c r="AE83" s="31">
        <v>4.5999999999999996</v>
      </c>
      <c r="AF83" s="31">
        <v>4</v>
      </c>
      <c r="AG83" s="31">
        <v>4.9000000000000004</v>
      </c>
      <c r="AH83" s="31">
        <v>7.9</v>
      </c>
      <c r="AI83" s="31">
        <v>18</v>
      </c>
      <c r="AJ83" s="31">
        <v>12.1</v>
      </c>
      <c r="AK83" s="31">
        <v>6.8</v>
      </c>
      <c r="AL83" s="31">
        <v>3.4</v>
      </c>
      <c r="AM83" s="31">
        <v>4.4000000000000004</v>
      </c>
      <c r="AN83" s="31">
        <v>2.7</v>
      </c>
      <c r="AO83" s="31">
        <v>9.1999999999999993</v>
      </c>
      <c r="AP83" s="31">
        <v>3.7</v>
      </c>
      <c r="AQ83" s="31">
        <v>13.9</v>
      </c>
      <c r="AR83" s="31">
        <v>11.3</v>
      </c>
      <c r="AS83" s="31">
        <v>4.7</v>
      </c>
      <c r="AT83" s="31">
        <v>11.9</v>
      </c>
      <c r="AU83" s="31">
        <v>7.1</v>
      </c>
      <c r="AV83" s="31">
        <v>8.1999999999999993</v>
      </c>
      <c r="AW83" s="31">
        <v>11.4</v>
      </c>
      <c r="AX83" s="31">
        <v>15.1</v>
      </c>
      <c r="AY83" s="31">
        <v>5.9</v>
      </c>
      <c r="AZ83" s="31">
        <v>10.8</v>
      </c>
      <c r="BA83" s="31">
        <v>5</v>
      </c>
      <c r="BB83" s="31">
        <v>15.7</v>
      </c>
      <c r="BC83" s="31">
        <v>7.4</v>
      </c>
      <c r="BD83" s="31">
        <v>10.199999999999999</v>
      </c>
      <c r="BE83" s="31" t="s">
        <v>385</v>
      </c>
    </row>
    <row r="84" spans="3:57">
      <c r="N84" s="31">
        <v>81</v>
      </c>
      <c r="O84" s="31">
        <v>81</v>
      </c>
      <c r="P84" s="31">
        <v>0</v>
      </c>
      <c r="T84" s="31" t="s">
        <v>410</v>
      </c>
      <c r="BE84" s="31" t="s">
        <v>385</v>
      </c>
    </row>
    <row r="85" spans="3:57">
      <c r="C85" s="31">
        <v>2008</v>
      </c>
      <c r="D85" s="31" t="s">
        <v>558</v>
      </c>
      <c r="E85" s="31" t="s">
        <v>486</v>
      </c>
      <c r="F85" s="31" t="s">
        <v>487</v>
      </c>
      <c r="H85" s="31" t="s">
        <v>559</v>
      </c>
      <c r="N85" s="31">
        <v>82</v>
      </c>
      <c r="O85" s="31">
        <v>82</v>
      </c>
      <c r="P85" s="31">
        <v>4.7</v>
      </c>
      <c r="T85" s="31" t="s">
        <v>410</v>
      </c>
      <c r="U85" s="31">
        <v>4.7</v>
      </c>
      <c r="V85" s="31">
        <v>9.3000000000000007</v>
      </c>
      <c r="W85" s="31">
        <v>3.2</v>
      </c>
      <c r="X85" s="31">
        <v>4.5</v>
      </c>
      <c r="Y85" s="31">
        <v>17.8</v>
      </c>
      <c r="Z85" s="31">
        <v>3.7</v>
      </c>
      <c r="AA85" s="31">
        <v>8</v>
      </c>
      <c r="AB85" s="31">
        <v>5.8</v>
      </c>
      <c r="AC85" s="31">
        <v>6.2</v>
      </c>
      <c r="AD85" s="31">
        <v>2.9</v>
      </c>
      <c r="AE85" s="31">
        <v>3.7</v>
      </c>
      <c r="AF85" s="31">
        <v>2.7</v>
      </c>
      <c r="AG85" s="31">
        <v>3.3</v>
      </c>
      <c r="AH85" s="31">
        <v>7.7</v>
      </c>
      <c r="AI85" s="31">
        <v>3.2</v>
      </c>
      <c r="AJ85" s="31">
        <v>5.2</v>
      </c>
      <c r="AK85" s="31">
        <v>4</v>
      </c>
      <c r="AL85" s="31">
        <v>3.2</v>
      </c>
      <c r="AM85" s="31">
        <v>1.8</v>
      </c>
      <c r="AN85" s="31">
        <v>4.8</v>
      </c>
      <c r="AO85" s="31">
        <v>8.6</v>
      </c>
      <c r="AP85" s="31">
        <v>3.7</v>
      </c>
      <c r="AQ85" s="31">
        <v>14.5</v>
      </c>
      <c r="AR85" s="31">
        <v>9.6</v>
      </c>
      <c r="AS85" s="31">
        <v>4.0999999999999996</v>
      </c>
      <c r="AT85" s="31">
        <v>8.9</v>
      </c>
      <c r="AU85" s="31">
        <v>5.3</v>
      </c>
      <c r="AV85" s="31">
        <v>6.1</v>
      </c>
      <c r="AW85" s="31">
        <v>8.6999999999999993</v>
      </c>
      <c r="AX85" s="31">
        <v>11.9</v>
      </c>
      <c r="AY85" s="31">
        <v>6.9</v>
      </c>
      <c r="AZ85" s="31">
        <v>5.7</v>
      </c>
      <c r="BA85" s="31">
        <v>10.3</v>
      </c>
      <c r="BB85" s="31">
        <v>13.7</v>
      </c>
      <c r="BC85" s="31">
        <v>5.0999999999999996</v>
      </c>
      <c r="BD85" s="31">
        <v>3.7</v>
      </c>
      <c r="BE85" s="31" t="s">
        <v>385</v>
      </c>
    </row>
    <row r="86" spans="3:57">
      <c r="C86" s="31">
        <v>2008</v>
      </c>
      <c r="D86" s="31" t="s">
        <v>560</v>
      </c>
      <c r="E86" s="31" t="s">
        <v>486</v>
      </c>
      <c r="F86" s="31" t="s">
        <v>487</v>
      </c>
      <c r="H86" s="31" t="s">
        <v>561</v>
      </c>
      <c r="N86" s="31">
        <v>83</v>
      </c>
      <c r="O86" s="31">
        <v>83</v>
      </c>
      <c r="P86" s="31">
        <v>4.7</v>
      </c>
      <c r="T86" s="31" t="s">
        <v>410</v>
      </c>
      <c r="U86" s="31">
        <v>4.7</v>
      </c>
      <c r="V86" s="31">
        <v>9.3000000000000007</v>
      </c>
      <c r="W86" s="31">
        <v>3.2</v>
      </c>
      <c r="X86" s="31">
        <v>4.5</v>
      </c>
      <c r="Y86" s="31">
        <v>17.8</v>
      </c>
      <c r="Z86" s="31">
        <v>3.7</v>
      </c>
      <c r="AA86" s="31">
        <v>8</v>
      </c>
      <c r="AB86" s="31">
        <v>5.8</v>
      </c>
      <c r="AC86" s="31">
        <v>6.2</v>
      </c>
      <c r="AD86" s="31">
        <v>2.9</v>
      </c>
      <c r="AE86" s="31">
        <v>3.7</v>
      </c>
      <c r="AF86" s="31">
        <v>2.7</v>
      </c>
      <c r="AG86" s="31">
        <v>3.3</v>
      </c>
      <c r="AH86" s="31">
        <v>7.7</v>
      </c>
      <c r="AI86" s="31">
        <v>3.2</v>
      </c>
      <c r="AJ86" s="31">
        <v>5.2</v>
      </c>
      <c r="AK86" s="31">
        <v>4</v>
      </c>
      <c r="AL86" s="31">
        <v>3.2</v>
      </c>
      <c r="AM86" s="31">
        <v>1.8</v>
      </c>
      <c r="AN86" s="31">
        <v>4.8</v>
      </c>
      <c r="AO86" s="31">
        <v>8.6</v>
      </c>
      <c r="AP86" s="31">
        <v>3.7</v>
      </c>
      <c r="AQ86" s="31">
        <v>14.5</v>
      </c>
      <c r="AR86" s="31">
        <v>9.6</v>
      </c>
      <c r="AS86" s="31">
        <v>4.0999999999999996</v>
      </c>
      <c r="AT86" s="31">
        <v>8.9</v>
      </c>
      <c r="AU86" s="31">
        <v>5.3</v>
      </c>
      <c r="AV86" s="31">
        <v>6.1</v>
      </c>
      <c r="AW86" s="31">
        <v>8.6999999999999993</v>
      </c>
      <c r="AX86" s="31">
        <v>11.9</v>
      </c>
      <c r="AY86" s="31">
        <v>6.9</v>
      </c>
      <c r="AZ86" s="31">
        <v>5.7</v>
      </c>
      <c r="BA86" s="31">
        <v>10.3</v>
      </c>
      <c r="BB86" s="31">
        <v>13.7</v>
      </c>
      <c r="BC86" s="31">
        <v>5.0999999999999996</v>
      </c>
      <c r="BD86" s="31">
        <v>3.7</v>
      </c>
      <c r="BE86" s="31" t="s">
        <v>385</v>
      </c>
    </row>
    <row r="87" spans="3:57">
      <c r="C87" s="31">
        <v>2008</v>
      </c>
      <c r="D87" s="31" t="s">
        <v>562</v>
      </c>
      <c r="E87" s="31" t="s">
        <v>486</v>
      </c>
      <c r="F87" s="31" t="s">
        <v>487</v>
      </c>
      <c r="H87" s="31" t="s">
        <v>563</v>
      </c>
      <c r="N87" s="31">
        <v>84</v>
      </c>
      <c r="O87" s="31">
        <v>84</v>
      </c>
      <c r="P87" s="31">
        <v>4.7</v>
      </c>
      <c r="T87" s="31" t="s">
        <v>410</v>
      </c>
      <c r="U87" s="31">
        <v>4.7</v>
      </c>
      <c r="V87" s="31">
        <v>9.3000000000000007</v>
      </c>
      <c r="W87" s="31">
        <v>3.2</v>
      </c>
      <c r="X87" s="31">
        <v>4.5</v>
      </c>
      <c r="Y87" s="31">
        <v>17.8</v>
      </c>
      <c r="Z87" s="31">
        <v>3.7</v>
      </c>
      <c r="AA87" s="31">
        <v>8</v>
      </c>
      <c r="AB87" s="31">
        <v>5.8</v>
      </c>
      <c r="AC87" s="31">
        <v>6.2</v>
      </c>
      <c r="AD87" s="31">
        <v>2.9</v>
      </c>
      <c r="AE87" s="31">
        <v>3.7</v>
      </c>
      <c r="AF87" s="31">
        <v>2.7</v>
      </c>
      <c r="AG87" s="31">
        <v>3.3</v>
      </c>
      <c r="AH87" s="31">
        <v>7.7</v>
      </c>
      <c r="AI87" s="31">
        <v>3.2</v>
      </c>
      <c r="AJ87" s="31">
        <v>5.2</v>
      </c>
      <c r="AK87" s="31">
        <v>4</v>
      </c>
      <c r="AL87" s="31">
        <v>3.2</v>
      </c>
      <c r="AM87" s="31">
        <v>1.8</v>
      </c>
      <c r="AN87" s="31">
        <v>4.8</v>
      </c>
      <c r="AO87" s="31">
        <v>8.6</v>
      </c>
      <c r="AP87" s="31">
        <v>3.7</v>
      </c>
      <c r="AQ87" s="31">
        <v>14.5</v>
      </c>
      <c r="AR87" s="31">
        <v>9.6</v>
      </c>
      <c r="AS87" s="31">
        <v>4.0999999999999996</v>
      </c>
      <c r="AT87" s="31">
        <v>8.9</v>
      </c>
      <c r="AU87" s="31">
        <v>5.3</v>
      </c>
      <c r="AV87" s="31">
        <v>6.1</v>
      </c>
      <c r="AW87" s="31">
        <v>8.6999999999999993</v>
      </c>
      <c r="AX87" s="31">
        <v>11.9</v>
      </c>
      <c r="AY87" s="31">
        <v>6.9</v>
      </c>
      <c r="AZ87" s="31">
        <v>5.7</v>
      </c>
      <c r="BA87" s="31">
        <v>10.3</v>
      </c>
      <c r="BB87" s="31">
        <v>13.7</v>
      </c>
      <c r="BC87" s="31">
        <v>5.0999999999999996</v>
      </c>
      <c r="BD87" s="31">
        <v>3.7</v>
      </c>
      <c r="BE87" s="31" t="s">
        <v>385</v>
      </c>
    </row>
    <row r="88" spans="3:57">
      <c r="C88" s="31">
        <v>2008</v>
      </c>
      <c r="D88" s="31" t="s">
        <v>564</v>
      </c>
      <c r="E88" s="31" t="s">
        <v>486</v>
      </c>
      <c r="F88" s="31" t="s">
        <v>487</v>
      </c>
      <c r="H88" s="31" t="s">
        <v>565</v>
      </c>
      <c r="N88" s="31">
        <v>85</v>
      </c>
      <c r="O88" s="31">
        <v>85</v>
      </c>
      <c r="P88" s="31">
        <v>4.7</v>
      </c>
      <c r="T88" s="31" t="s">
        <v>410</v>
      </c>
      <c r="U88" s="31">
        <v>4.7</v>
      </c>
      <c r="V88" s="31">
        <v>9.3000000000000007</v>
      </c>
      <c r="W88" s="31">
        <v>3.2</v>
      </c>
      <c r="X88" s="31">
        <v>4.5</v>
      </c>
      <c r="Y88" s="31">
        <v>17.8</v>
      </c>
      <c r="Z88" s="31">
        <v>3.7</v>
      </c>
      <c r="AA88" s="31">
        <v>8</v>
      </c>
      <c r="AB88" s="31">
        <v>5.8</v>
      </c>
      <c r="AC88" s="31">
        <v>6.2</v>
      </c>
      <c r="AD88" s="31">
        <v>2.9</v>
      </c>
      <c r="AE88" s="31">
        <v>3.7</v>
      </c>
      <c r="AF88" s="31">
        <v>2.7</v>
      </c>
      <c r="AG88" s="31">
        <v>3.3</v>
      </c>
      <c r="AH88" s="31">
        <v>7.7</v>
      </c>
      <c r="AI88" s="31">
        <v>3.2</v>
      </c>
      <c r="AJ88" s="31">
        <v>5.2</v>
      </c>
      <c r="AK88" s="31">
        <v>4</v>
      </c>
      <c r="AL88" s="31">
        <v>3.2</v>
      </c>
      <c r="AM88" s="31">
        <v>1.8</v>
      </c>
      <c r="AN88" s="31">
        <v>4.8</v>
      </c>
      <c r="AO88" s="31">
        <v>8.6</v>
      </c>
      <c r="AP88" s="31">
        <v>3.7</v>
      </c>
      <c r="AQ88" s="31">
        <v>14.5</v>
      </c>
      <c r="AR88" s="31">
        <v>9.6</v>
      </c>
      <c r="AS88" s="31">
        <v>4.0999999999999996</v>
      </c>
      <c r="AT88" s="31">
        <v>8.9</v>
      </c>
      <c r="AU88" s="31">
        <v>5.3</v>
      </c>
      <c r="AV88" s="31">
        <v>6.1</v>
      </c>
      <c r="AW88" s="31">
        <v>8.6999999999999993</v>
      </c>
      <c r="AX88" s="31">
        <v>11.9</v>
      </c>
      <c r="AY88" s="31">
        <v>6.9</v>
      </c>
      <c r="AZ88" s="31">
        <v>5.7</v>
      </c>
      <c r="BA88" s="31">
        <v>10.3</v>
      </c>
      <c r="BB88" s="31">
        <v>13.7</v>
      </c>
      <c r="BC88" s="31">
        <v>5.0999999999999996</v>
      </c>
      <c r="BD88" s="31">
        <v>3.7</v>
      </c>
      <c r="BE88" s="31" t="s">
        <v>385</v>
      </c>
    </row>
    <row r="89" spans="3:57">
      <c r="C89" s="31">
        <v>2008</v>
      </c>
      <c r="D89" s="31" t="s">
        <v>566</v>
      </c>
      <c r="E89" s="31" t="s">
        <v>486</v>
      </c>
      <c r="F89" s="31" t="s">
        <v>487</v>
      </c>
      <c r="H89" s="31" t="s">
        <v>567</v>
      </c>
      <c r="N89" s="31">
        <v>86</v>
      </c>
      <c r="O89" s="31">
        <v>86</v>
      </c>
      <c r="P89" s="31">
        <v>4.7</v>
      </c>
      <c r="T89" s="31" t="s">
        <v>410</v>
      </c>
      <c r="U89" s="31">
        <v>4.7</v>
      </c>
      <c r="V89" s="31">
        <v>9.3000000000000007</v>
      </c>
      <c r="W89" s="31">
        <v>3.2</v>
      </c>
      <c r="X89" s="31">
        <v>4.5</v>
      </c>
      <c r="Y89" s="31">
        <v>17.8</v>
      </c>
      <c r="Z89" s="31">
        <v>3.7</v>
      </c>
      <c r="AA89" s="31">
        <v>8</v>
      </c>
      <c r="AB89" s="31">
        <v>5.8</v>
      </c>
      <c r="AC89" s="31">
        <v>6.2</v>
      </c>
      <c r="AD89" s="31">
        <v>2.9</v>
      </c>
      <c r="AE89" s="31">
        <v>3.7</v>
      </c>
      <c r="AF89" s="31">
        <v>2.7</v>
      </c>
      <c r="AG89" s="31">
        <v>3.3</v>
      </c>
      <c r="AH89" s="31">
        <v>7.7</v>
      </c>
      <c r="AI89" s="31">
        <v>3.2</v>
      </c>
      <c r="AJ89" s="31">
        <v>5.2</v>
      </c>
      <c r="AK89" s="31">
        <v>4</v>
      </c>
      <c r="AL89" s="31">
        <v>3.2</v>
      </c>
      <c r="AM89" s="31">
        <v>1.8</v>
      </c>
      <c r="AN89" s="31">
        <v>4.8</v>
      </c>
      <c r="AO89" s="31">
        <v>8.6</v>
      </c>
      <c r="AP89" s="31">
        <v>3.7</v>
      </c>
      <c r="AQ89" s="31">
        <v>14.5</v>
      </c>
      <c r="AR89" s="31">
        <v>9.6</v>
      </c>
      <c r="AS89" s="31">
        <v>4.0999999999999996</v>
      </c>
      <c r="AT89" s="31">
        <v>8.9</v>
      </c>
      <c r="AU89" s="31">
        <v>5.3</v>
      </c>
      <c r="AV89" s="31">
        <v>6.1</v>
      </c>
      <c r="AW89" s="31">
        <v>8.6999999999999993</v>
      </c>
      <c r="AX89" s="31">
        <v>11.9</v>
      </c>
      <c r="AY89" s="31">
        <v>6.9</v>
      </c>
      <c r="AZ89" s="31">
        <v>5.7</v>
      </c>
      <c r="BA89" s="31">
        <v>10.3</v>
      </c>
      <c r="BB89" s="31">
        <v>13.7</v>
      </c>
      <c r="BC89" s="31">
        <v>5.0999999999999996</v>
      </c>
      <c r="BD89" s="31">
        <v>3.7</v>
      </c>
      <c r="BE89" s="31" t="s">
        <v>385</v>
      </c>
    </row>
    <row r="90" spans="3:57">
      <c r="N90" s="31">
        <v>87</v>
      </c>
      <c r="O90" s="31">
        <v>87</v>
      </c>
      <c r="P90" s="31">
        <v>0</v>
      </c>
      <c r="T90" s="31" t="s">
        <v>410</v>
      </c>
      <c r="BE90" s="31" t="s">
        <v>385</v>
      </c>
    </row>
    <row r="91" spans="3:57">
      <c r="C91" s="31">
        <v>1994</v>
      </c>
      <c r="D91" s="31" t="s">
        <v>568</v>
      </c>
      <c r="E91" s="31" t="s">
        <v>569</v>
      </c>
      <c r="F91" s="31" t="s">
        <v>487</v>
      </c>
      <c r="H91" s="31" t="s">
        <v>570</v>
      </c>
      <c r="I91" s="31" t="s">
        <v>571</v>
      </c>
      <c r="N91" s="31">
        <v>88</v>
      </c>
      <c r="O91" s="31">
        <v>88</v>
      </c>
      <c r="P91" s="31">
        <v>0</v>
      </c>
      <c r="T91" s="31" t="s">
        <v>410</v>
      </c>
      <c r="U91" s="31">
        <v>0</v>
      </c>
      <c r="V91" s="31">
        <v>1</v>
      </c>
      <c r="W91" s="31">
        <v>1</v>
      </c>
      <c r="X91" s="31">
        <v>1</v>
      </c>
      <c r="Y91" s="31">
        <v>1</v>
      </c>
      <c r="Z91" s="31">
        <v>0</v>
      </c>
      <c r="AA91" s="31">
        <v>1</v>
      </c>
      <c r="AB91" s="31">
        <v>1</v>
      </c>
      <c r="AC91" s="31">
        <v>1</v>
      </c>
      <c r="AD91" s="31">
        <v>1</v>
      </c>
      <c r="AE91" s="31">
        <v>0</v>
      </c>
      <c r="AF91" s="31">
        <v>0</v>
      </c>
      <c r="AG91" s="31">
        <v>1</v>
      </c>
      <c r="AH91" s="31">
        <v>0</v>
      </c>
      <c r="AI91" s="31">
        <v>1</v>
      </c>
      <c r="AJ91" s="31">
        <v>0</v>
      </c>
      <c r="AK91" s="31">
        <v>1</v>
      </c>
      <c r="AL91" s="31">
        <v>0</v>
      </c>
      <c r="AM91" s="31">
        <v>1</v>
      </c>
      <c r="AN91" s="31">
        <v>1</v>
      </c>
      <c r="AO91" s="31">
        <v>1</v>
      </c>
      <c r="AP91" s="31">
        <v>1</v>
      </c>
      <c r="AQ91" s="31">
        <v>0</v>
      </c>
      <c r="AR91" s="31">
        <v>0</v>
      </c>
      <c r="AS91" s="31">
        <v>1</v>
      </c>
      <c r="AT91" s="31">
        <v>0</v>
      </c>
      <c r="AU91" s="31">
        <v>1</v>
      </c>
      <c r="AV91" s="31">
        <v>1</v>
      </c>
      <c r="AW91" s="31">
        <v>0</v>
      </c>
      <c r="AX91" s="31">
        <v>0</v>
      </c>
      <c r="AY91" s="31">
        <v>1</v>
      </c>
      <c r="AZ91" s="31">
        <v>0</v>
      </c>
      <c r="BA91" s="31">
        <v>1</v>
      </c>
      <c r="BB91" s="31">
        <v>0</v>
      </c>
      <c r="BC91" s="31">
        <v>1</v>
      </c>
      <c r="BD91" s="31">
        <v>1</v>
      </c>
      <c r="BE91" s="31" t="s">
        <v>385</v>
      </c>
    </row>
    <row r="92" spans="3:57">
      <c r="C92" s="31">
        <v>1994</v>
      </c>
      <c r="D92" s="31" t="s">
        <v>572</v>
      </c>
      <c r="E92" s="31" t="s">
        <v>569</v>
      </c>
      <c r="F92" s="31" t="s">
        <v>487</v>
      </c>
      <c r="H92" s="31" t="s">
        <v>573</v>
      </c>
      <c r="I92" s="31" t="s">
        <v>574</v>
      </c>
      <c r="N92" s="31">
        <v>89</v>
      </c>
      <c r="O92" s="31">
        <v>89</v>
      </c>
      <c r="P92" s="31">
        <v>0</v>
      </c>
      <c r="T92" s="31" t="s">
        <v>410</v>
      </c>
      <c r="U92" s="31">
        <v>0</v>
      </c>
      <c r="V92" s="31">
        <v>1</v>
      </c>
      <c r="W92" s="31">
        <v>1</v>
      </c>
      <c r="X92" s="31">
        <v>1</v>
      </c>
      <c r="Y92" s="31">
        <v>1</v>
      </c>
      <c r="Z92" s="31">
        <v>0</v>
      </c>
      <c r="AA92" s="31">
        <v>1</v>
      </c>
      <c r="AB92" s="31">
        <v>1</v>
      </c>
      <c r="AC92" s="31">
        <v>1</v>
      </c>
      <c r="AD92" s="31">
        <v>1</v>
      </c>
      <c r="AE92" s="31">
        <v>0</v>
      </c>
      <c r="AF92" s="31">
        <v>0</v>
      </c>
      <c r="AG92" s="31">
        <v>1</v>
      </c>
      <c r="AH92" s="31">
        <v>0</v>
      </c>
      <c r="AI92" s="31">
        <v>1</v>
      </c>
      <c r="AJ92" s="31">
        <v>0</v>
      </c>
      <c r="AK92" s="31">
        <v>1</v>
      </c>
      <c r="AL92" s="31">
        <v>1</v>
      </c>
      <c r="AM92" s="31">
        <v>1</v>
      </c>
      <c r="AN92" s="31">
        <v>1</v>
      </c>
      <c r="AO92" s="31">
        <v>1</v>
      </c>
      <c r="AP92" s="31">
        <v>1</v>
      </c>
      <c r="AQ92" s="31">
        <v>0</v>
      </c>
      <c r="AR92" s="31">
        <v>0</v>
      </c>
      <c r="AS92" s="31">
        <v>1</v>
      </c>
      <c r="AT92" s="31">
        <v>0</v>
      </c>
      <c r="AU92" s="31">
        <v>1</v>
      </c>
      <c r="AV92" s="31">
        <v>1</v>
      </c>
      <c r="AW92" s="31">
        <v>0</v>
      </c>
      <c r="AX92" s="31">
        <v>0</v>
      </c>
      <c r="AY92" s="31">
        <v>1</v>
      </c>
      <c r="AZ92" s="31">
        <v>0</v>
      </c>
      <c r="BA92" s="31">
        <v>1</v>
      </c>
      <c r="BB92" s="31">
        <v>0</v>
      </c>
      <c r="BC92" s="31">
        <v>1</v>
      </c>
      <c r="BD92" s="31">
        <v>1</v>
      </c>
      <c r="BE92" s="31" t="s">
        <v>385</v>
      </c>
    </row>
    <row r="93" spans="3:57">
      <c r="C93" s="31">
        <v>1994</v>
      </c>
      <c r="D93" s="31" t="s">
        <v>575</v>
      </c>
      <c r="E93" s="31" t="s">
        <v>569</v>
      </c>
      <c r="F93" s="31" t="s">
        <v>487</v>
      </c>
      <c r="H93" s="31" t="s">
        <v>576</v>
      </c>
      <c r="I93" s="31" t="s">
        <v>577</v>
      </c>
      <c r="N93" s="31">
        <v>90</v>
      </c>
      <c r="O93" s="31">
        <v>90</v>
      </c>
      <c r="P93" s="31">
        <v>0</v>
      </c>
      <c r="T93" s="31" t="s">
        <v>410</v>
      </c>
      <c r="U93" s="31">
        <v>0</v>
      </c>
      <c r="V93" s="31">
        <v>1</v>
      </c>
      <c r="W93" s="31">
        <v>1</v>
      </c>
      <c r="X93" s="31">
        <v>1</v>
      </c>
      <c r="Y93" s="31">
        <v>1</v>
      </c>
      <c r="Z93" s="31">
        <v>0</v>
      </c>
      <c r="AA93" s="31">
        <v>1</v>
      </c>
      <c r="AB93" s="31">
        <v>1</v>
      </c>
      <c r="AC93" s="31">
        <v>1</v>
      </c>
      <c r="AD93" s="31">
        <v>1</v>
      </c>
      <c r="AE93" s="31">
        <v>0</v>
      </c>
      <c r="AF93" s="31">
        <v>0</v>
      </c>
      <c r="AG93" s="31">
        <v>1</v>
      </c>
      <c r="AH93" s="31">
        <v>0</v>
      </c>
      <c r="AI93" s="31">
        <v>1</v>
      </c>
      <c r="AJ93" s="31">
        <v>0</v>
      </c>
      <c r="AK93" s="31">
        <v>1</v>
      </c>
      <c r="AL93" s="31">
        <v>1</v>
      </c>
      <c r="AM93" s="31">
        <v>1</v>
      </c>
      <c r="AN93" s="31">
        <v>1</v>
      </c>
      <c r="AO93" s="31">
        <v>1</v>
      </c>
      <c r="AP93" s="31">
        <v>1</v>
      </c>
      <c r="AQ93" s="31">
        <v>0</v>
      </c>
      <c r="AR93" s="31">
        <v>0</v>
      </c>
      <c r="AS93" s="31">
        <v>1</v>
      </c>
      <c r="AT93" s="31">
        <v>0</v>
      </c>
      <c r="AU93" s="31">
        <v>1</v>
      </c>
      <c r="AV93" s="31">
        <v>1</v>
      </c>
      <c r="AW93" s="31">
        <v>0</v>
      </c>
      <c r="AX93" s="31">
        <v>0</v>
      </c>
      <c r="AY93" s="31">
        <v>0</v>
      </c>
      <c r="AZ93" s="31">
        <v>0</v>
      </c>
      <c r="BA93" s="31">
        <v>1</v>
      </c>
      <c r="BB93" s="31">
        <v>0</v>
      </c>
      <c r="BC93" s="31">
        <v>1</v>
      </c>
      <c r="BD93" s="31">
        <v>0</v>
      </c>
      <c r="BE93" s="31" t="s">
        <v>385</v>
      </c>
    </row>
    <row r="94" spans="3:57">
      <c r="C94" s="31">
        <v>1994</v>
      </c>
      <c r="D94" s="31" t="s">
        <v>578</v>
      </c>
      <c r="E94" s="31" t="s">
        <v>569</v>
      </c>
      <c r="F94" s="31" t="s">
        <v>487</v>
      </c>
      <c r="H94" s="31" t="s">
        <v>579</v>
      </c>
      <c r="I94" s="31" t="s">
        <v>580</v>
      </c>
      <c r="N94" s="31">
        <v>91</v>
      </c>
      <c r="O94" s="31">
        <v>91</v>
      </c>
      <c r="P94" s="31">
        <v>0</v>
      </c>
      <c r="T94" s="31" t="s">
        <v>410</v>
      </c>
      <c r="U94" s="31">
        <v>0</v>
      </c>
      <c r="V94" s="31">
        <v>1</v>
      </c>
      <c r="W94" s="31">
        <v>1</v>
      </c>
      <c r="X94" s="31">
        <v>1</v>
      </c>
      <c r="Y94" s="31">
        <v>1</v>
      </c>
      <c r="Z94" s="31">
        <v>0</v>
      </c>
      <c r="AA94" s="31">
        <v>1</v>
      </c>
      <c r="AB94" s="31">
        <v>1</v>
      </c>
      <c r="AC94" s="31">
        <v>1</v>
      </c>
      <c r="AD94" s="31">
        <v>1</v>
      </c>
      <c r="AE94" s="31">
        <v>0</v>
      </c>
      <c r="AF94" s="31">
        <v>0</v>
      </c>
      <c r="AG94" s="31">
        <v>1</v>
      </c>
      <c r="AH94" s="31">
        <v>0</v>
      </c>
      <c r="AI94" s="31">
        <v>1</v>
      </c>
      <c r="AJ94" s="31">
        <v>0</v>
      </c>
      <c r="AK94" s="31">
        <v>1</v>
      </c>
      <c r="AL94" s="31">
        <v>1</v>
      </c>
      <c r="AM94" s="31">
        <v>1</v>
      </c>
      <c r="AN94" s="31">
        <v>1</v>
      </c>
      <c r="AO94" s="31">
        <v>1</v>
      </c>
      <c r="AP94" s="31">
        <v>1</v>
      </c>
      <c r="AQ94" s="31">
        <v>0</v>
      </c>
      <c r="AR94" s="31">
        <v>0</v>
      </c>
      <c r="AS94" s="31">
        <v>1</v>
      </c>
      <c r="AT94" s="31">
        <v>0</v>
      </c>
      <c r="AU94" s="31">
        <v>1</v>
      </c>
      <c r="AV94" s="31">
        <v>1</v>
      </c>
      <c r="AW94" s="31">
        <v>0</v>
      </c>
      <c r="AX94" s="31">
        <v>0</v>
      </c>
      <c r="AY94" s="31">
        <v>1</v>
      </c>
      <c r="AZ94" s="31">
        <v>0</v>
      </c>
      <c r="BA94" s="31">
        <v>1</v>
      </c>
      <c r="BB94" s="31">
        <v>0</v>
      </c>
      <c r="BC94" s="31">
        <v>1</v>
      </c>
      <c r="BD94" s="31">
        <v>1</v>
      </c>
      <c r="BE94" s="31" t="s">
        <v>385</v>
      </c>
    </row>
    <row r="95" spans="3:57">
      <c r="C95" s="31">
        <v>1994</v>
      </c>
      <c r="D95" s="31" t="s">
        <v>581</v>
      </c>
      <c r="E95" s="31" t="s">
        <v>569</v>
      </c>
      <c r="F95" s="31" t="s">
        <v>487</v>
      </c>
      <c r="H95" s="31" t="s">
        <v>582</v>
      </c>
      <c r="I95" s="31" t="s">
        <v>583</v>
      </c>
      <c r="N95" s="31">
        <v>92</v>
      </c>
      <c r="O95" s="31">
        <v>92</v>
      </c>
      <c r="P95" s="31">
        <v>0</v>
      </c>
      <c r="T95" s="31" t="s">
        <v>410</v>
      </c>
      <c r="U95" s="31">
        <v>0</v>
      </c>
      <c r="V95" s="31">
        <v>1</v>
      </c>
      <c r="W95" s="31">
        <v>1</v>
      </c>
      <c r="X95" s="31">
        <v>1</v>
      </c>
      <c r="Y95" s="31">
        <v>1</v>
      </c>
      <c r="Z95" s="31">
        <v>0</v>
      </c>
      <c r="AA95" s="31">
        <v>1</v>
      </c>
      <c r="AB95" s="31">
        <v>1</v>
      </c>
      <c r="AC95" s="31">
        <v>1</v>
      </c>
      <c r="AD95" s="31">
        <v>1</v>
      </c>
      <c r="AE95" s="31">
        <v>0</v>
      </c>
      <c r="AF95" s="31">
        <v>0</v>
      </c>
      <c r="AG95" s="31">
        <v>1</v>
      </c>
      <c r="AH95" s="31">
        <v>0</v>
      </c>
      <c r="AI95" s="31">
        <v>1</v>
      </c>
      <c r="AJ95" s="31">
        <v>0</v>
      </c>
      <c r="AK95" s="31">
        <v>1</v>
      </c>
      <c r="AL95" s="31">
        <v>0</v>
      </c>
      <c r="AM95" s="31">
        <v>1</v>
      </c>
      <c r="AN95" s="31">
        <v>1</v>
      </c>
      <c r="AO95" s="31">
        <v>1</v>
      </c>
      <c r="AP95" s="31">
        <v>1</v>
      </c>
      <c r="AQ95" s="31">
        <v>0</v>
      </c>
      <c r="AR95" s="31">
        <v>0</v>
      </c>
      <c r="AS95" s="31">
        <v>1</v>
      </c>
      <c r="AT95" s="31">
        <v>0</v>
      </c>
      <c r="AU95" s="31">
        <v>1</v>
      </c>
      <c r="AV95" s="31">
        <v>1</v>
      </c>
      <c r="AW95" s="31">
        <v>0</v>
      </c>
      <c r="AX95" s="31">
        <v>0</v>
      </c>
      <c r="AY95" s="31">
        <v>0</v>
      </c>
      <c r="AZ95" s="31">
        <v>0</v>
      </c>
      <c r="BA95" s="31">
        <v>1</v>
      </c>
      <c r="BB95" s="31">
        <v>0</v>
      </c>
      <c r="BC95" s="31">
        <v>1</v>
      </c>
      <c r="BD95" s="31">
        <v>0</v>
      </c>
      <c r="BE95" s="31" t="s">
        <v>385</v>
      </c>
    </row>
    <row r="96" spans="3:57">
      <c r="N96" s="31">
        <v>93</v>
      </c>
      <c r="O96" s="31">
        <v>93</v>
      </c>
      <c r="P96" s="31">
        <v>0</v>
      </c>
      <c r="T96" s="31" t="s">
        <v>410</v>
      </c>
      <c r="BE96" s="31" t="s">
        <v>385</v>
      </c>
    </row>
    <row r="97" spans="3:57">
      <c r="C97" s="31">
        <v>1998</v>
      </c>
      <c r="D97" s="31" t="s">
        <v>584</v>
      </c>
      <c r="E97" s="31" t="s">
        <v>569</v>
      </c>
      <c r="F97" s="31" t="s">
        <v>487</v>
      </c>
      <c r="H97" s="31" t="s">
        <v>585</v>
      </c>
      <c r="I97" s="31" t="s">
        <v>586</v>
      </c>
      <c r="N97" s="31">
        <v>94</v>
      </c>
      <c r="O97" s="31">
        <v>94</v>
      </c>
      <c r="P97" s="31">
        <v>1</v>
      </c>
      <c r="T97" s="31" t="s">
        <v>410</v>
      </c>
      <c r="U97" s="31">
        <v>1</v>
      </c>
      <c r="V97" s="31">
        <v>1</v>
      </c>
      <c r="W97" s="31">
        <v>1</v>
      </c>
      <c r="X97" s="31">
        <v>1</v>
      </c>
      <c r="Y97" s="31">
        <v>1</v>
      </c>
      <c r="Z97" s="31">
        <v>1</v>
      </c>
      <c r="AA97" s="31">
        <v>1</v>
      </c>
      <c r="AB97" s="31">
        <v>1</v>
      </c>
      <c r="AC97" s="31">
        <v>1</v>
      </c>
      <c r="AD97" s="31">
        <v>1</v>
      </c>
      <c r="AE97" s="31">
        <v>1</v>
      </c>
      <c r="AF97" s="31">
        <v>1</v>
      </c>
      <c r="AG97" s="31">
        <v>1</v>
      </c>
      <c r="AH97" s="31">
        <v>1</v>
      </c>
      <c r="AI97" s="31">
        <v>1</v>
      </c>
      <c r="AJ97" s="31">
        <v>1</v>
      </c>
      <c r="AK97" s="31">
        <v>1</v>
      </c>
      <c r="AL97" s="31">
        <v>1</v>
      </c>
      <c r="AM97" s="31">
        <v>1</v>
      </c>
      <c r="AN97" s="31">
        <v>1</v>
      </c>
      <c r="AO97" s="31">
        <v>1</v>
      </c>
      <c r="AP97" s="31">
        <v>1</v>
      </c>
      <c r="AQ97" s="31">
        <v>1</v>
      </c>
      <c r="AR97" s="31">
        <v>1</v>
      </c>
      <c r="AS97" s="31">
        <v>1</v>
      </c>
      <c r="AT97" s="31">
        <v>1</v>
      </c>
      <c r="AU97" s="31">
        <v>1</v>
      </c>
      <c r="AV97" s="31">
        <v>1</v>
      </c>
      <c r="AW97" s="31">
        <v>1</v>
      </c>
      <c r="AX97" s="31">
        <v>1</v>
      </c>
      <c r="AY97" s="31">
        <v>1</v>
      </c>
      <c r="AZ97" s="31">
        <v>1</v>
      </c>
      <c r="BA97" s="31">
        <v>1</v>
      </c>
      <c r="BB97" s="31">
        <v>1</v>
      </c>
      <c r="BC97" s="31">
        <v>1</v>
      </c>
      <c r="BD97" s="31">
        <v>1</v>
      </c>
      <c r="BE97" s="31" t="s">
        <v>385</v>
      </c>
    </row>
    <row r="98" spans="3:57">
      <c r="C98" s="31">
        <v>1998</v>
      </c>
      <c r="D98" s="31" t="s">
        <v>587</v>
      </c>
      <c r="E98" s="31" t="s">
        <v>569</v>
      </c>
      <c r="F98" s="31" t="s">
        <v>487</v>
      </c>
      <c r="H98" s="31" t="s">
        <v>588</v>
      </c>
      <c r="I98" s="31" t="s">
        <v>589</v>
      </c>
      <c r="N98" s="31">
        <v>95</v>
      </c>
      <c r="O98" s="31">
        <v>95</v>
      </c>
      <c r="P98" s="31">
        <v>1</v>
      </c>
      <c r="T98" s="31" t="s">
        <v>410</v>
      </c>
      <c r="U98" s="31">
        <v>1</v>
      </c>
      <c r="V98" s="31">
        <v>1</v>
      </c>
      <c r="W98" s="31">
        <v>1</v>
      </c>
      <c r="X98" s="31">
        <v>1</v>
      </c>
      <c r="Y98" s="31">
        <v>1</v>
      </c>
      <c r="Z98" s="31">
        <v>1</v>
      </c>
      <c r="AA98" s="31">
        <v>1</v>
      </c>
      <c r="AB98" s="31">
        <v>1</v>
      </c>
      <c r="AC98" s="31">
        <v>1</v>
      </c>
      <c r="AD98" s="31">
        <v>1</v>
      </c>
      <c r="AE98" s="31">
        <v>1</v>
      </c>
      <c r="AF98" s="31">
        <v>1</v>
      </c>
      <c r="AG98" s="31">
        <v>1</v>
      </c>
      <c r="AH98" s="31">
        <v>1</v>
      </c>
      <c r="AI98" s="31">
        <v>1</v>
      </c>
      <c r="AJ98" s="31">
        <v>1</v>
      </c>
      <c r="AK98" s="31">
        <v>1</v>
      </c>
      <c r="AL98" s="31">
        <v>1</v>
      </c>
      <c r="AM98" s="31">
        <v>1</v>
      </c>
      <c r="AN98" s="31">
        <v>1</v>
      </c>
      <c r="AO98" s="31">
        <v>1</v>
      </c>
      <c r="AP98" s="31">
        <v>1</v>
      </c>
      <c r="AQ98" s="31">
        <v>1</v>
      </c>
      <c r="AR98" s="31">
        <v>1</v>
      </c>
      <c r="AS98" s="31">
        <v>1</v>
      </c>
      <c r="AT98" s="31">
        <v>1</v>
      </c>
      <c r="AU98" s="31">
        <v>1</v>
      </c>
      <c r="AV98" s="31">
        <v>1</v>
      </c>
      <c r="AW98" s="31">
        <v>1</v>
      </c>
      <c r="AX98" s="31">
        <v>1</v>
      </c>
      <c r="AY98" s="31">
        <v>1</v>
      </c>
      <c r="AZ98" s="31">
        <v>1</v>
      </c>
      <c r="BA98" s="31">
        <v>1</v>
      </c>
      <c r="BB98" s="31">
        <v>1</v>
      </c>
      <c r="BC98" s="31">
        <v>1</v>
      </c>
      <c r="BD98" s="31">
        <v>1</v>
      </c>
      <c r="BE98" s="31" t="s">
        <v>385</v>
      </c>
    </row>
    <row r="99" spans="3:57">
      <c r="C99" s="31">
        <v>1998</v>
      </c>
      <c r="D99" s="31" t="s">
        <v>590</v>
      </c>
      <c r="E99" s="31" t="s">
        <v>569</v>
      </c>
      <c r="F99" s="31" t="s">
        <v>487</v>
      </c>
      <c r="H99" s="31" t="s">
        <v>591</v>
      </c>
      <c r="I99" s="31" t="s">
        <v>592</v>
      </c>
      <c r="N99" s="31">
        <v>96</v>
      </c>
      <c r="O99" s="31">
        <v>96</v>
      </c>
      <c r="P99" s="31">
        <v>0</v>
      </c>
      <c r="T99" s="31" t="s">
        <v>410</v>
      </c>
      <c r="U99" s="31">
        <v>0</v>
      </c>
      <c r="V99" s="31">
        <v>1</v>
      </c>
      <c r="W99" s="31">
        <v>1</v>
      </c>
      <c r="X99" s="31">
        <v>1</v>
      </c>
      <c r="Y99" s="31">
        <v>0</v>
      </c>
      <c r="Z99" s="31">
        <v>1</v>
      </c>
      <c r="AA99" s="31">
        <v>1</v>
      </c>
      <c r="AB99" s="31">
        <v>1</v>
      </c>
      <c r="AC99" s="31">
        <v>1</v>
      </c>
      <c r="AD99" s="31">
        <v>1</v>
      </c>
      <c r="AE99" s="31">
        <v>1</v>
      </c>
      <c r="AF99" s="31">
        <v>1</v>
      </c>
      <c r="AG99" s="31">
        <v>1</v>
      </c>
      <c r="AH99" s="31">
        <v>1</v>
      </c>
      <c r="AI99" s="31">
        <v>1</v>
      </c>
      <c r="AJ99" s="31">
        <v>1</v>
      </c>
      <c r="AK99" s="31">
        <v>1</v>
      </c>
      <c r="AL99" s="31">
        <v>1</v>
      </c>
      <c r="AM99" s="31">
        <v>1</v>
      </c>
      <c r="AN99" s="31">
        <v>1</v>
      </c>
      <c r="AO99" s="31">
        <v>1</v>
      </c>
      <c r="AP99" s="31">
        <v>1</v>
      </c>
      <c r="AQ99" s="31">
        <v>1</v>
      </c>
      <c r="AR99" s="31">
        <v>1</v>
      </c>
      <c r="AS99" s="31">
        <v>1</v>
      </c>
      <c r="AT99" s="31">
        <v>1</v>
      </c>
      <c r="AU99" s="31">
        <v>1</v>
      </c>
      <c r="AV99" s="31">
        <v>0</v>
      </c>
      <c r="AW99" s="31">
        <v>1</v>
      </c>
      <c r="AX99" s="31">
        <v>1</v>
      </c>
      <c r="AY99" s="31">
        <v>1</v>
      </c>
      <c r="AZ99" s="31">
        <v>0</v>
      </c>
      <c r="BA99" s="31">
        <v>1</v>
      </c>
      <c r="BB99" s="31">
        <v>1</v>
      </c>
      <c r="BC99" s="31">
        <v>1</v>
      </c>
      <c r="BD99" s="31">
        <v>1</v>
      </c>
      <c r="BE99" s="31" t="s">
        <v>385</v>
      </c>
    </row>
    <row r="100" spans="3:57">
      <c r="C100" s="31">
        <v>1998</v>
      </c>
      <c r="D100" s="31" t="s">
        <v>593</v>
      </c>
      <c r="E100" s="31" t="s">
        <v>569</v>
      </c>
      <c r="F100" s="31" t="s">
        <v>487</v>
      </c>
      <c r="H100" s="31" t="s">
        <v>594</v>
      </c>
      <c r="I100" s="31" t="s">
        <v>595</v>
      </c>
      <c r="N100" s="31">
        <v>97</v>
      </c>
      <c r="O100" s="31">
        <v>97</v>
      </c>
      <c r="P100" s="31">
        <v>0</v>
      </c>
      <c r="T100" s="31" t="s">
        <v>410</v>
      </c>
      <c r="U100" s="31">
        <v>0</v>
      </c>
      <c r="V100" s="31">
        <v>1</v>
      </c>
      <c r="W100" s="31">
        <v>1</v>
      </c>
      <c r="X100" s="31">
        <v>1</v>
      </c>
      <c r="Y100" s="31">
        <v>0</v>
      </c>
      <c r="Z100" s="31">
        <v>0</v>
      </c>
      <c r="AA100" s="31">
        <v>1</v>
      </c>
      <c r="AB100" s="31">
        <v>1</v>
      </c>
      <c r="AC100" s="31">
        <v>1</v>
      </c>
      <c r="AD100" s="31">
        <v>1</v>
      </c>
      <c r="AE100" s="31">
        <v>1</v>
      </c>
      <c r="AF100" s="31">
        <v>1</v>
      </c>
      <c r="AG100" s="31">
        <v>1</v>
      </c>
      <c r="AH100" s="31">
        <v>1</v>
      </c>
      <c r="AI100" s="31">
        <v>1</v>
      </c>
      <c r="AJ100" s="31">
        <v>1</v>
      </c>
      <c r="AK100" s="31">
        <v>1</v>
      </c>
      <c r="AL100" s="31">
        <v>1</v>
      </c>
      <c r="AM100" s="31">
        <v>1</v>
      </c>
      <c r="AN100" s="31">
        <v>1</v>
      </c>
      <c r="AO100" s="31">
        <v>1</v>
      </c>
      <c r="AP100" s="31">
        <v>1</v>
      </c>
      <c r="AQ100" s="31">
        <v>0</v>
      </c>
      <c r="AR100" s="31">
        <v>1</v>
      </c>
      <c r="AS100" s="31">
        <v>1</v>
      </c>
      <c r="AT100" s="31">
        <v>0</v>
      </c>
      <c r="AU100" s="31">
        <v>1</v>
      </c>
      <c r="AV100" s="31">
        <v>0</v>
      </c>
      <c r="AW100" s="31">
        <v>0</v>
      </c>
      <c r="AX100" s="31">
        <v>1</v>
      </c>
      <c r="AY100" s="31">
        <v>0</v>
      </c>
      <c r="AZ100" s="31">
        <v>0</v>
      </c>
      <c r="BA100" s="31">
        <v>1</v>
      </c>
      <c r="BB100" s="31">
        <v>1</v>
      </c>
      <c r="BC100" s="31">
        <v>1</v>
      </c>
      <c r="BD100" s="31">
        <v>1</v>
      </c>
      <c r="BE100" s="31" t="s">
        <v>385</v>
      </c>
    </row>
    <row r="101" spans="3:57">
      <c r="C101" s="31">
        <v>1998</v>
      </c>
      <c r="D101" s="31" t="s">
        <v>596</v>
      </c>
      <c r="E101" s="31" t="s">
        <v>569</v>
      </c>
      <c r="F101" s="31" t="s">
        <v>487</v>
      </c>
      <c r="H101" s="31" t="s">
        <v>597</v>
      </c>
      <c r="I101" s="31" t="s">
        <v>598</v>
      </c>
      <c r="N101" s="31">
        <v>98</v>
      </c>
      <c r="O101" s="31">
        <v>98</v>
      </c>
      <c r="P101" s="31">
        <v>0</v>
      </c>
      <c r="T101" s="31" t="s">
        <v>410</v>
      </c>
      <c r="U101" s="31">
        <v>0</v>
      </c>
      <c r="V101" s="31">
        <v>1</v>
      </c>
      <c r="W101" s="31">
        <v>1</v>
      </c>
      <c r="X101" s="31">
        <v>1</v>
      </c>
      <c r="Y101" s="31">
        <v>1</v>
      </c>
      <c r="Z101" s="31">
        <v>0</v>
      </c>
      <c r="AA101" s="31">
        <v>1</v>
      </c>
      <c r="AB101" s="31">
        <v>1</v>
      </c>
      <c r="AC101" s="31">
        <v>1</v>
      </c>
      <c r="AD101" s="31">
        <v>1</v>
      </c>
      <c r="AE101" s="31">
        <v>1</v>
      </c>
      <c r="AF101" s="31">
        <v>1</v>
      </c>
      <c r="AG101" s="31">
        <v>1</v>
      </c>
      <c r="AH101" s="31">
        <v>1</v>
      </c>
      <c r="AI101" s="31">
        <v>1</v>
      </c>
      <c r="AJ101" s="31">
        <v>1</v>
      </c>
      <c r="AK101" s="31">
        <v>1</v>
      </c>
      <c r="AL101" s="31">
        <v>1</v>
      </c>
      <c r="AM101" s="31">
        <v>1</v>
      </c>
      <c r="AN101" s="31">
        <v>1</v>
      </c>
      <c r="AO101" s="31">
        <v>1</v>
      </c>
      <c r="AP101" s="31">
        <v>1</v>
      </c>
      <c r="AQ101" s="31">
        <v>0</v>
      </c>
      <c r="AR101" s="31">
        <v>1</v>
      </c>
      <c r="AS101" s="31">
        <v>1</v>
      </c>
      <c r="AT101" s="31">
        <v>0</v>
      </c>
      <c r="AU101" s="31">
        <v>1</v>
      </c>
      <c r="AV101" s="31">
        <v>1</v>
      </c>
      <c r="AW101" s="31">
        <v>0</v>
      </c>
      <c r="AX101" s="31">
        <v>1</v>
      </c>
      <c r="AY101" s="31">
        <v>0</v>
      </c>
      <c r="AZ101" s="31">
        <v>1</v>
      </c>
      <c r="BA101" s="31">
        <v>1</v>
      </c>
      <c r="BB101" s="31">
        <v>1</v>
      </c>
      <c r="BC101" s="31">
        <v>1</v>
      </c>
      <c r="BD101" s="31">
        <v>1</v>
      </c>
      <c r="BE101" s="31" t="s">
        <v>385</v>
      </c>
    </row>
    <row r="102" spans="3:57">
      <c r="N102" s="31">
        <v>99</v>
      </c>
      <c r="O102" s="31">
        <v>99</v>
      </c>
      <c r="P102" s="31">
        <v>0</v>
      </c>
      <c r="T102" s="31" t="s">
        <v>410</v>
      </c>
      <c r="BE102" s="31" t="s">
        <v>385</v>
      </c>
    </row>
    <row r="103" spans="3:57">
      <c r="C103" s="31">
        <v>2003</v>
      </c>
      <c r="D103" s="31" t="s">
        <v>599</v>
      </c>
      <c r="E103" s="31" t="s">
        <v>569</v>
      </c>
      <c r="F103" s="31" t="s">
        <v>487</v>
      </c>
      <c r="H103" s="31" t="s">
        <v>600</v>
      </c>
      <c r="I103" s="31" t="s">
        <v>601</v>
      </c>
      <c r="N103" s="31">
        <v>100</v>
      </c>
      <c r="O103" s="31">
        <v>100</v>
      </c>
      <c r="P103" s="31">
        <v>1</v>
      </c>
      <c r="T103" s="31" t="s">
        <v>410</v>
      </c>
      <c r="U103" s="31">
        <v>1</v>
      </c>
      <c r="V103" s="31">
        <v>1</v>
      </c>
      <c r="W103" s="31">
        <v>1</v>
      </c>
      <c r="X103" s="31">
        <v>1</v>
      </c>
      <c r="Y103" s="31">
        <v>1</v>
      </c>
      <c r="Z103" s="31">
        <v>1</v>
      </c>
      <c r="AA103" s="31">
        <v>1</v>
      </c>
      <c r="AB103" s="31">
        <v>1</v>
      </c>
      <c r="AC103" s="31">
        <v>0</v>
      </c>
      <c r="AD103" s="31">
        <v>1</v>
      </c>
      <c r="AE103" s="31">
        <v>1</v>
      </c>
      <c r="AF103" s="31">
        <v>1</v>
      </c>
      <c r="AG103" s="31">
        <v>1</v>
      </c>
      <c r="AH103" s="31">
        <v>1</v>
      </c>
      <c r="AI103" s="31">
        <v>1</v>
      </c>
      <c r="AJ103" s="31">
        <v>1</v>
      </c>
      <c r="AK103" s="31">
        <v>1</v>
      </c>
      <c r="AL103" s="31">
        <v>1</v>
      </c>
      <c r="AM103" s="31">
        <v>1</v>
      </c>
      <c r="AN103" s="31">
        <v>1</v>
      </c>
      <c r="AO103" s="31">
        <v>1</v>
      </c>
      <c r="AP103" s="31">
        <v>1</v>
      </c>
      <c r="AQ103" s="31">
        <v>1</v>
      </c>
      <c r="AR103" s="31">
        <v>1</v>
      </c>
      <c r="AS103" s="31">
        <v>1</v>
      </c>
      <c r="AT103" s="31">
        <v>1</v>
      </c>
      <c r="AU103" s="31">
        <v>1</v>
      </c>
      <c r="AV103" s="31">
        <v>1</v>
      </c>
      <c r="AW103" s="31">
        <v>1</v>
      </c>
      <c r="AX103" s="31">
        <v>1</v>
      </c>
      <c r="AY103" s="31">
        <v>1</v>
      </c>
      <c r="AZ103" s="31">
        <v>1</v>
      </c>
      <c r="BA103" s="31">
        <v>1</v>
      </c>
      <c r="BB103" s="31">
        <v>1</v>
      </c>
      <c r="BC103" s="31">
        <v>0</v>
      </c>
      <c r="BD103" s="31">
        <v>1</v>
      </c>
      <c r="BE103" s="31" t="s">
        <v>385</v>
      </c>
    </row>
    <row r="104" spans="3:57">
      <c r="C104" s="31">
        <v>2003</v>
      </c>
      <c r="D104" s="31" t="s">
        <v>602</v>
      </c>
      <c r="E104" s="31" t="s">
        <v>569</v>
      </c>
      <c r="F104" s="31" t="s">
        <v>487</v>
      </c>
      <c r="H104" s="31" t="s">
        <v>603</v>
      </c>
      <c r="I104" s="31" t="s">
        <v>604</v>
      </c>
      <c r="N104" s="31">
        <v>101</v>
      </c>
      <c r="O104" s="31">
        <v>101</v>
      </c>
      <c r="P104" s="31">
        <v>1</v>
      </c>
      <c r="T104" s="31" t="s">
        <v>410</v>
      </c>
      <c r="U104" s="31">
        <v>1</v>
      </c>
      <c r="V104" s="31">
        <v>1</v>
      </c>
      <c r="W104" s="31">
        <v>1</v>
      </c>
      <c r="X104" s="31">
        <v>1</v>
      </c>
      <c r="Y104" s="31">
        <v>1</v>
      </c>
      <c r="Z104" s="31">
        <v>1</v>
      </c>
      <c r="AA104" s="31">
        <v>1</v>
      </c>
      <c r="AB104" s="31">
        <v>1</v>
      </c>
      <c r="AC104" s="31">
        <v>1</v>
      </c>
      <c r="AD104" s="31">
        <v>1</v>
      </c>
      <c r="AE104" s="31">
        <v>1</v>
      </c>
      <c r="AF104" s="31">
        <v>1</v>
      </c>
      <c r="AG104" s="31">
        <v>1</v>
      </c>
      <c r="AH104" s="31">
        <v>1</v>
      </c>
      <c r="AI104" s="31">
        <v>1</v>
      </c>
      <c r="AJ104" s="31">
        <v>1</v>
      </c>
      <c r="AK104" s="31">
        <v>1</v>
      </c>
      <c r="AL104" s="31">
        <v>1</v>
      </c>
      <c r="AM104" s="31">
        <v>1</v>
      </c>
      <c r="AN104" s="31">
        <v>1</v>
      </c>
      <c r="AO104" s="31">
        <v>1</v>
      </c>
      <c r="AP104" s="31">
        <v>1</v>
      </c>
      <c r="AQ104" s="31">
        <v>1</v>
      </c>
      <c r="AR104" s="31">
        <v>1</v>
      </c>
      <c r="AS104" s="31">
        <v>1</v>
      </c>
      <c r="AT104" s="31">
        <v>1</v>
      </c>
      <c r="AU104" s="31">
        <v>1</v>
      </c>
      <c r="AV104" s="31">
        <v>1</v>
      </c>
      <c r="AW104" s="31">
        <v>1</v>
      </c>
      <c r="AX104" s="31">
        <v>1</v>
      </c>
      <c r="AY104" s="31">
        <v>1</v>
      </c>
      <c r="AZ104" s="31">
        <v>1</v>
      </c>
      <c r="BA104" s="31">
        <v>1</v>
      </c>
      <c r="BB104" s="31">
        <v>1</v>
      </c>
      <c r="BC104" s="31">
        <v>1</v>
      </c>
      <c r="BD104" s="31">
        <v>1</v>
      </c>
      <c r="BE104" s="31" t="s">
        <v>385</v>
      </c>
    </row>
    <row r="105" spans="3:57">
      <c r="C105" s="31">
        <v>2003</v>
      </c>
      <c r="D105" s="31" t="s">
        <v>605</v>
      </c>
      <c r="E105" s="31" t="s">
        <v>569</v>
      </c>
      <c r="F105" s="31" t="s">
        <v>487</v>
      </c>
      <c r="H105" s="31" t="s">
        <v>606</v>
      </c>
      <c r="I105" s="31" t="s">
        <v>607</v>
      </c>
      <c r="N105" s="31">
        <v>102</v>
      </c>
      <c r="O105" s="31">
        <v>102</v>
      </c>
      <c r="P105" s="31">
        <v>1</v>
      </c>
      <c r="T105" s="31" t="s">
        <v>410</v>
      </c>
      <c r="U105" s="31">
        <v>1</v>
      </c>
      <c r="V105" s="31">
        <v>1</v>
      </c>
      <c r="W105" s="31">
        <v>1</v>
      </c>
      <c r="X105" s="31">
        <v>1</v>
      </c>
      <c r="Y105" s="31">
        <v>1</v>
      </c>
      <c r="Z105" s="31">
        <v>0</v>
      </c>
      <c r="AA105" s="31">
        <v>0</v>
      </c>
      <c r="AB105" s="31">
        <v>1</v>
      </c>
      <c r="AC105" s="31">
        <v>1</v>
      </c>
      <c r="AD105" s="31">
        <v>0</v>
      </c>
      <c r="AE105" s="31">
        <v>1</v>
      </c>
      <c r="AF105" s="31">
        <v>1</v>
      </c>
      <c r="AG105" s="31">
        <v>1</v>
      </c>
      <c r="AH105" s="31">
        <v>0</v>
      </c>
      <c r="AI105" s="31">
        <v>0</v>
      </c>
      <c r="AJ105" s="31">
        <v>1</v>
      </c>
      <c r="AK105" s="31">
        <v>0</v>
      </c>
      <c r="AL105" s="31">
        <v>1</v>
      </c>
      <c r="AM105" s="31">
        <v>1</v>
      </c>
      <c r="AN105" s="31">
        <v>1</v>
      </c>
      <c r="AO105" s="31">
        <v>1</v>
      </c>
      <c r="AP105" s="31">
        <v>1</v>
      </c>
      <c r="AQ105" s="31">
        <v>0</v>
      </c>
      <c r="AR105" s="31">
        <v>1</v>
      </c>
      <c r="AS105" s="31">
        <v>1</v>
      </c>
      <c r="AT105" s="31">
        <v>0</v>
      </c>
      <c r="AU105" s="31">
        <v>0</v>
      </c>
      <c r="AV105" s="31">
        <v>1</v>
      </c>
      <c r="AW105" s="31">
        <v>1</v>
      </c>
      <c r="AX105" s="31">
        <v>1</v>
      </c>
      <c r="AY105" s="31">
        <v>1</v>
      </c>
      <c r="AZ105" s="31">
        <v>1</v>
      </c>
      <c r="BA105" s="31">
        <v>1</v>
      </c>
      <c r="BB105" s="31">
        <v>1</v>
      </c>
      <c r="BC105" s="31">
        <v>0</v>
      </c>
      <c r="BD105" s="31">
        <v>1</v>
      </c>
      <c r="BE105" s="31" t="s">
        <v>385</v>
      </c>
    </row>
    <row r="106" spans="3:57">
      <c r="C106" s="31">
        <v>2003</v>
      </c>
      <c r="D106" s="31" t="s">
        <v>608</v>
      </c>
      <c r="E106" s="31" t="s">
        <v>569</v>
      </c>
      <c r="F106" s="31" t="s">
        <v>487</v>
      </c>
      <c r="H106" s="31" t="s">
        <v>609</v>
      </c>
      <c r="I106" s="31" t="s">
        <v>610</v>
      </c>
      <c r="N106" s="31">
        <v>103</v>
      </c>
      <c r="O106" s="31">
        <v>103</v>
      </c>
      <c r="P106" s="31">
        <v>1</v>
      </c>
      <c r="T106" s="31" t="s">
        <v>410</v>
      </c>
      <c r="U106" s="31">
        <v>1</v>
      </c>
      <c r="V106" s="31">
        <v>1</v>
      </c>
      <c r="W106" s="31">
        <v>1</v>
      </c>
      <c r="X106" s="31">
        <v>1</v>
      </c>
      <c r="Y106" s="31">
        <v>1</v>
      </c>
      <c r="Z106" s="31">
        <v>0</v>
      </c>
      <c r="AA106" s="31">
        <v>1</v>
      </c>
      <c r="AB106" s="31">
        <v>1</v>
      </c>
      <c r="AC106" s="31">
        <v>0</v>
      </c>
      <c r="AD106" s="31">
        <v>1</v>
      </c>
      <c r="AE106" s="31">
        <v>1</v>
      </c>
      <c r="AF106" s="31">
        <v>1</v>
      </c>
      <c r="AG106" s="31">
        <v>1</v>
      </c>
      <c r="AH106" s="31">
        <v>0</v>
      </c>
      <c r="AI106" s="31">
        <v>0</v>
      </c>
      <c r="AJ106" s="31">
        <v>1</v>
      </c>
      <c r="AK106" s="31">
        <v>1</v>
      </c>
      <c r="AL106" s="31">
        <v>1</v>
      </c>
      <c r="AM106" s="31">
        <v>1</v>
      </c>
      <c r="AN106" s="31">
        <v>1</v>
      </c>
      <c r="AO106" s="31">
        <v>1</v>
      </c>
      <c r="AP106" s="31">
        <v>1</v>
      </c>
      <c r="AQ106" s="31">
        <v>1</v>
      </c>
      <c r="AR106" s="31">
        <v>1</v>
      </c>
      <c r="AS106" s="31">
        <v>1</v>
      </c>
      <c r="AT106" s="31">
        <v>1</v>
      </c>
      <c r="AU106" s="31">
        <v>0</v>
      </c>
      <c r="AV106" s="31">
        <v>1</v>
      </c>
      <c r="AW106" s="31">
        <v>1</v>
      </c>
      <c r="AX106" s="31">
        <v>1</v>
      </c>
      <c r="AY106" s="31">
        <v>1</v>
      </c>
      <c r="AZ106" s="31">
        <v>1</v>
      </c>
      <c r="BA106" s="31">
        <v>1</v>
      </c>
      <c r="BB106" s="31">
        <v>1</v>
      </c>
      <c r="BC106" s="31">
        <v>0</v>
      </c>
      <c r="BD106" s="31">
        <v>1</v>
      </c>
      <c r="BE106" s="31" t="s">
        <v>385</v>
      </c>
    </row>
    <row r="107" spans="3:57">
      <c r="C107" s="31">
        <v>2003</v>
      </c>
      <c r="D107" s="31" t="s">
        <v>611</v>
      </c>
      <c r="E107" s="31" t="s">
        <v>569</v>
      </c>
      <c r="F107" s="31" t="s">
        <v>487</v>
      </c>
      <c r="H107" s="31" t="s">
        <v>612</v>
      </c>
      <c r="I107" s="31" t="s">
        <v>613</v>
      </c>
      <c r="N107" s="31">
        <v>104</v>
      </c>
      <c r="O107" s="31">
        <v>104</v>
      </c>
      <c r="P107" s="31">
        <v>1</v>
      </c>
      <c r="T107" s="31" t="s">
        <v>410</v>
      </c>
      <c r="U107" s="31">
        <v>1</v>
      </c>
      <c r="V107" s="31">
        <v>1</v>
      </c>
      <c r="W107" s="31">
        <v>1</v>
      </c>
      <c r="X107" s="31">
        <v>1</v>
      </c>
      <c r="Y107" s="31">
        <v>1</v>
      </c>
      <c r="Z107" s="31">
        <v>1</v>
      </c>
      <c r="AA107" s="31">
        <v>0</v>
      </c>
      <c r="AB107" s="31">
        <v>1</v>
      </c>
      <c r="AC107" s="31">
        <v>1</v>
      </c>
      <c r="AD107" s="31">
        <v>0</v>
      </c>
      <c r="AE107" s="31">
        <v>1</v>
      </c>
      <c r="AF107" s="31">
        <v>1</v>
      </c>
      <c r="AG107" s="31">
        <v>1</v>
      </c>
      <c r="AH107" s="31">
        <v>0</v>
      </c>
      <c r="AI107" s="31">
        <v>1</v>
      </c>
      <c r="AJ107" s="31">
        <v>1</v>
      </c>
      <c r="AK107" s="31">
        <v>0</v>
      </c>
      <c r="AL107" s="31">
        <v>1</v>
      </c>
      <c r="AM107" s="31">
        <v>1</v>
      </c>
      <c r="AN107" s="31">
        <v>1</v>
      </c>
      <c r="AO107" s="31">
        <v>1</v>
      </c>
      <c r="AP107" s="31">
        <v>1</v>
      </c>
      <c r="AQ107" s="31">
        <v>0</v>
      </c>
      <c r="AR107" s="31">
        <v>1</v>
      </c>
      <c r="AS107" s="31">
        <v>1</v>
      </c>
      <c r="AT107" s="31">
        <v>0</v>
      </c>
      <c r="AU107" s="31">
        <v>1</v>
      </c>
      <c r="AV107" s="31">
        <v>1</v>
      </c>
      <c r="AW107" s="31">
        <v>1</v>
      </c>
      <c r="AX107" s="31">
        <v>1</v>
      </c>
      <c r="AY107" s="31">
        <v>1</v>
      </c>
      <c r="AZ107" s="31">
        <v>1</v>
      </c>
      <c r="BA107" s="31">
        <v>1</v>
      </c>
      <c r="BB107" s="31">
        <v>1</v>
      </c>
      <c r="BC107" s="31">
        <v>1</v>
      </c>
      <c r="BD107" s="31">
        <v>1</v>
      </c>
      <c r="BE107" s="31" t="s">
        <v>385</v>
      </c>
    </row>
    <row r="108" spans="3:57">
      <c r="N108" s="31">
        <v>105</v>
      </c>
      <c r="O108" s="31">
        <v>105</v>
      </c>
      <c r="P108" s="31">
        <v>0</v>
      </c>
      <c r="T108" s="31" t="s">
        <v>410</v>
      </c>
      <c r="BE108" s="31" t="s">
        <v>385</v>
      </c>
    </row>
    <row r="109" spans="3:57">
      <c r="C109" s="31">
        <v>2008</v>
      </c>
      <c r="D109" s="31" t="s">
        <v>614</v>
      </c>
      <c r="E109" s="31" t="s">
        <v>569</v>
      </c>
      <c r="F109" s="31" t="s">
        <v>487</v>
      </c>
      <c r="H109" s="31" t="s">
        <v>615</v>
      </c>
      <c r="I109" s="31" t="s">
        <v>616</v>
      </c>
      <c r="N109" s="31">
        <v>106</v>
      </c>
      <c r="O109" s="31">
        <v>106</v>
      </c>
      <c r="P109" s="31">
        <v>1</v>
      </c>
      <c r="T109" s="31" t="s">
        <v>410</v>
      </c>
      <c r="U109" s="31">
        <v>1</v>
      </c>
      <c r="V109" s="31">
        <v>1</v>
      </c>
      <c r="W109" s="31">
        <v>1</v>
      </c>
      <c r="X109" s="31">
        <v>1</v>
      </c>
      <c r="Y109" s="31">
        <v>1</v>
      </c>
      <c r="Z109" s="31">
        <v>0</v>
      </c>
      <c r="AA109" s="31">
        <v>1</v>
      </c>
      <c r="AB109" s="31">
        <v>1</v>
      </c>
      <c r="AC109" s="31">
        <v>1</v>
      </c>
      <c r="AD109" s="31">
        <v>0</v>
      </c>
      <c r="AE109" s="31">
        <v>1</v>
      </c>
      <c r="AF109" s="31">
        <v>1</v>
      </c>
      <c r="AG109" s="31">
        <v>1</v>
      </c>
      <c r="AH109" s="31">
        <v>1</v>
      </c>
      <c r="AI109" s="31">
        <v>1</v>
      </c>
      <c r="AJ109" s="31">
        <v>1</v>
      </c>
      <c r="AK109" s="31">
        <v>1</v>
      </c>
      <c r="AL109" s="31">
        <v>1</v>
      </c>
      <c r="AM109" s="31">
        <v>1</v>
      </c>
      <c r="AN109" s="31">
        <v>1</v>
      </c>
      <c r="AO109" s="31">
        <v>1</v>
      </c>
      <c r="AP109" s="31">
        <v>1</v>
      </c>
      <c r="AQ109" s="31">
        <v>1</v>
      </c>
      <c r="AR109" s="31">
        <v>1</v>
      </c>
      <c r="AS109" s="31">
        <v>1</v>
      </c>
      <c r="AT109" s="31">
        <v>1</v>
      </c>
      <c r="AU109" s="31">
        <v>1</v>
      </c>
      <c r="AV109" s="31">
        <v>1</v>
      </c>
      <c r="AW109" s="31">
        <v>0</v>
      </c>
      <c r="AX109" s="31">
        <v>1</v>
      </c>
      <c r="AY109" s="31">
        <v>1</v>
      </c>
      <c r="AZ109" s="31">
        <v>1</v>
      </c>
      <c r="BA109" s="31">
        <v>1</v>
      </c>
      <c r="BB109" s="31">
        <v>1</v>
      </c>
      <c r="BC109" s="31">
        <v>1</v>
      </c>
      <c r="BD109" s="31">
        <v>1</v>
      </c>
      <c r="BE109" s="31" t="s">
        <v>385</v>
      </c>
    </row>
    <row r="110" spans="3:57">
      <c r="C110" s="31">
        <v>2008</v>
      </c>
      <c r="D110" s="31" t="s">
        <v>617</v>
      </c>
      <c r="E110" s="31" t="s">
        <v>569</v>
      </c>
      <c r="F110" s="31" t="s">
        <v>487</v>
      </c>
      <c r="H110" s="31" t="s">
        <v>618</v>
      </c>
      <c r="I110" s="31" t="s">
        <v>619</v>
      </c>
      <c r="N110" s="31">
        <v>107</v>
      </c>
      <c r="O110" s="31">
        <v>107</v>
      </c>
      <c r="P110" s="31">
        <v>1</v>
      </c>
      <c r="T110" s="31" t="s">
        <v>410</v>
      </c>
      <c r="U110" s="31">
        <v>1</v>
      </c>
      <c r="V110" s="31">
        <v>1</v>
      </c>
      <c r="W110" s="31">
        <v>1</v>
      </c>
      <c r="X110" s="31">
        <v>1</v>
      </c>
      <c r="Y110" s="31">
        <v>1</v>
      </c>
      <c r="Z110" s="31">
        <v>1</v>
      </c>
      <c r="AA110" s="31">
        <v>1</v>
      </c>
      <c r="AB110" s="31">
        <v>1</v>
      </c>
      <c r="AC110" s="31">
        <v>1</v>
      </c>
      <c r="AD110" s="31">
        <v>1</v>
      </c>
      <c r="AE110" s="31">
        <v>1</v>
      </c>
      <c r="AF110" s="31">
        <v>1</v>
      </c>
      <c r="AG110" s="31">
        <v>1</v>
      </c>
      <c r="AH110" s="31">
        <v>1</v>
      </c>
      <c r="AI110" s="31">
        <v>1</v>
      </c>
      <c r="AJ110" s="31">
        <v>1</v>
      </c>
      <c r="AK110" s="31">
        <v>1</v>
      </c>
      <c r="AL110" s="31">
        <v>1</v>
      </c>
      <c r="AM110" s="31">
        <v>1</v>
      </c>
      <c r="AN110" s="31">
        <v>1</v>
      </c>
      <c r="AO110" s="31">
        <v>1</v>
      </c>
      <c r="AP110" s="31">
        <v>1</v>
      </c>
      <c r="AQ110" s="31">
        <v>1</v>
      </c>
      <c r="AR110" s="31">
        <v>1</v>
      </c>
      <c r="AS110" s="31">
        <v>1</v>
      </c>
      <c r="AT110" s="31">
        <v>1</v>
      </c>
      <c r="AU110" s="31">
        <v>1</v>
      </c>
      <c r="AV110" s="31">
        <v>1</v>
      </c>
      <c r="AW110" s="31">
        <v>1</v>
      </c>
      <c r="AX110" s="31">
        <v>1</v>
      </c>
      <c r="AY110" s="31">
        <v>1</v>
      </c>
      <c r="AZ110" s="31">
        <v>1</v>
      </c>
      <c r="BA110" s="31">
        <v>1</v>
      </c>
      <c r="BB110" s="31">
        <v>1</v>
      </c>
      <c r="BC110" s="31">
        <v>1</v>
      </c>
      <c r="BD110" s="31">
        <v>1</v>
      </c>
      <c r="BE110" s="31" t="s">
        <v>385</v>
      </c>
    </row>
    <row r="111" spans="3:57">
      <c r="C111" s="31">
        <v>2008</v>
      </c>
      <c r="D111" s="31" t="s">
        <v>620</v>
      </c>
      <c r="E111" s="31" t="s">
        <v>569</v>
      </c>
      <c r="F111" s="31" t="s">
        <v>487</v>
      </c>
      <c r="H111" s="31" t="s">
        <v>621</v>
      </c>
      <c r="I111" s="31" t="s">
        <v>622</v>
      </c>
      <c r="N111" s="31">
        <v>108</v>
      </c>
      <c r="O111" s="31">
        <v>108</v>
      </c>
      <c r="P111" s="31">
        <v>1</v>
      </c>
      <c r="T111" s="31" t="s">
        <v>410</v>
      </c>
      <c r="U111" s="31">
        <v>1</v>
      </c>
      <c r="V111" s="31">
        <v>1</v>
      </c>
      <c r="W111" s="31">
        <v>0</v>
      </c>
      <c r="X111" s="31">
        <v>1</v>
      </c>
      <c r="Y111" s="31">
        <v>1</v>
      </c>
      <c r="Z111" s="31">
        <v>1</v>
      </c>
      <c r="AA111" s="31">
        <v>1</v>
      </c>
      <c r="AB111" s="31">
        <v>1</v>
      </c>
      <c r="AC111" s="31">
        <v>1</v>
      </c>
      <c r="AD111" s="31">
        <v>1</v>
      </c>
      <c r="AE111" s="31">
        <v>0</v>
      </c>
      <c r="AF111" s="31">
        <v>1</v>
      </c>
      <c r="AG111" s="31">
        <v>1</v>
      </c>
      <c r="AH111" s="31">
        <v>1</v>
      </c>
      <c r="AI111" s="31">
        <v>1</v>
      </c>
      <c r="AJ111" s="31">
        <v>1</v>
      </c>
      <c r="AK111" s="31">
        <v>1</v>
      </c>
      <c r="AL111" s="31">
        <v>1</v>
      </c>
      <c r="AM111" s="31">
        <v>0</v>
      </c>
      <c r="AN111" s="31">
        <v>1</v>
      </c>
      <c r="AO111" s="31">
        <v>1</v>
      </c>
      <c r="AP111" s="31">
        <v>1</v>
      </c>
      <c r="AQ111" s="31">
        <v>0</v>
      </c>
      <c r="AR111" s="31">
        <v>1</v>
      </c>
      <c r="AS111" s="31">
        <v>1</v>
      </c>
      <c r="AT111" s="31">
        <v>0</v>
      </c>
      <c r="AU111" s="31">
        <v>1</v>
      </c>
      <c r="AV111" s="31">
        <v>1</v>
      </c>
      <c r="AW111" s="31">
        <v>1</v>
      </c>
      <c r="AX111" s="31">
        <v>1</v>
      </c>
      <c r="AY111" s="31">
        <v>1</v>
      </c>
      <c r="AZ111" s="31">
        <v>0</v>
      </c>
      <c r="BA111" s="31">
        <v>1</v>
      </c>
      <c r="BB111" s="31">
        <v>0</v>
      </c>
      <c r="BC111" s="31">
        <v>1</v>
      </c>
      <c r="BD111" s="31">
        <v>1</v>
      </c>
      <c r="BE111" s="31" t="s">
        <v>385</v>
      </c>
    </row>
    <row r="112" spans="3:57">
      <c r="C112" s="31">
        <v>2008</v>
      </c>
      <c r="D112" s="31" t="s">
        <v>623</v>
      </c>
      <c r="E112" s="31" t="s">
        <v>569</v>
      </c>
      <c r="F112" s="31" t="s">
        <v>487</v>
      </c>
      <c r="H112" s="31" t="s">
        <v>624</v>
      </c>
      <c r="I112" s="31" t="s">
        <v>625</v>
      </c>
      <c r="N112" s="31">
        <v>109</v>
      </c>
      <c r="O112" s="31">
        <v>109</v>
      </c>
      <c r="P112" s="31">
        <v>1</v>
      </c>
      <c r="T112" s="31" t="s">
        <v>410</v>
      </c>
      <c r="U112" s="31">
        <v>1</v>
      </c>
      <c r="V112" s="31">
        <v>1</v>
      </c>
      <c r="W112" s="31">
        <v>0</v>
      </c>
      <c r="X112" s="31">
        <v>1</v>
      </c>
      <c r="Y112" s="31">
        <v>1</v>
      </c>
      <c r="Z112" s="31">
        <v>1</v>
      </c>
      <c r="AA112" s="31">
        <v>1</v>
      </c>
      <c r="AB112" s="31">
        <v>1</v>
      </c>
      <c r="AC112" s="31">
        <v>1</v>
      </c>
      <c r="AD112" s="31">
        <v>0</v>
      </c>
      <c r="AE112" s="31">
        <v>1</v>
      </c>
      <c r="AF112" s="31">
        <v>1</v>
      </c>
      <c r="AG112" s="31">
        <v>1</v>
      </c>
      <c r="AH112" s="31">
        <v>1</v>
      </c>
      <c r="AI112" s="31">
        <v>1</v>
      </c>
      <c r="AJ112" s="31">
        <v>1</v>
      </c>
      <c r="AK112" s="31">
        <v>1</v>
      </c>
      <c r="AL112" s="31">
        <v>1</v>
      </c>
      <c r="AM112" s="31">
        <v>0</v>
      </c>
      <c r="AN112" s="31">
        <v>1</v>
      </c>
      <c r="AO112" s="31">
        <v>1</v>
      </c>
      <c r="AP112" s="31">
        <v>1</v>
      </c>
      <c r="AQ112" s="31">
        <v>0</v>
      </c>
      <c r="AR112" s="31">
        <v>1</v>
      </c>
      <c r="AS112" s="31">
        <v>0</v>
      </c>
      <c r="AT112" s="31">
        <v>0</v>
      </c>
      <c r="AU112" s="31">
        <v>1</v>
      </c>
      <c r="AV112" s="31">
        <v>1</v>
      </c>
      <c r="AW112" s="31">
        <v>1</v>
      </c>
      <c r="AX112" s="31">
        <v>1</v>
      </c>
      <c r="AY112" s="31">
        <v>1</v>
      </c>
      <c r="AZ112" s="31">
        <v>0</v>
      </c>
      <c r="BA112" s="31">
        <v>1</v>
      </c>
      <c r="BB112" s="31">
        <v>0</v>
      </c>
      <c r="BC112" s="31">
        <v>1</v>
      </c>
      <c r="BD112" s="31">
        <v>1</v>
      </c>
      <c r="BE112" s="31" t="s">
        <v>385</v>
      </c>
    </row>
    <row r="113" spans="3:57">
      <c r="C113" s="31">
        <v>2008</v>
      </c>
      <c r="D113" s="31" t="s">
        <v>626</v>
      </c>
      <c r="E113" s="31" t="s">
        <v>569</v>
      </c>
      <c r="F113" s="31" t="s">
        <v>487</v>
      </c>
      <c r="H113" s="31" t="s">
        <v>627</v>
      </c>
      <c r="I113" s="31" t="s">
        <v>628</v>
      </c>
      <c r="N113" s="31">
        <v>110</v>
      </c>
      <c r="O113" s="31">
        <v>110</v>
      </c>
      <c r="P113" s="31">
        <v>1</v>
      </c>
      <c r="T113" s="31" t="s">
        <v>410</v>
      </c>
      <c r="U113" s="31">
        <v>1</v>
      </c>
      <c r="V113" s="31">
        <v>1</v>
      </c>
      <c r="W113" s="31">
        <v>1</v>
      </c>
      <c r="X113" s="31">
        <v>1</v>
      </c>
      <c r="Y113" s="31">
        <v>1</v>
      </c>
      <c r="Z113" s="31">
        <v>0</v>
      </c>
      <c r="AA113" s="31">
        <v>1</v>
      </c>
      <c r="AB113" s="31">
        <v>1</v>
      </c>
      <c r="AC113" s="31">
        <v>1</v>
      </c>
      <c r="AD113" s="31">
        <v>1</v>
      </c>
      <c r="AE113" s="31">
        <v>0</v>
      </c>
      <c r="AF113" s="31">
        <v>1</v>
      </c>
      <c r="AG113" s="31">
        <v>1</v>
      </c>
      <c r="AH113" s="31">
        <v>1</v>
      </c>
      <c r="AI113" s="31">
        <v>1</v>
      </c>
      <c r="AJ113" s="31">
        <v>1</v>
      </c>
      <c r="AK113" s="31">
        <v>1</v>
      </c>
      <c r="AL113" s="31">
        <v>1</v>
      </c>
      <c r="AM113" s="31">
        <v>1</v>
      </c>
      <c r="AN113" s="31">
        <v>1</v>
      </c>
      <c r="AO113" s="31">
        <v>1</v>
      </c>
      <c r="AP113" s="31">
        <v>1</v>
      </c>
      <c r="AQ113" s="31">
        <v>0</v>
      </c>
      <c r="AR113" s="31">
        <v>1</v>
      </c>
      <c r="AS113" s="31">
        <v>0</v>
      </c>
      <c r="AT113" s="31">
        <v>1</v>
      </c>
      <c r="AU113" s="31">
        <v>1</v>
      </c>
      <c r="AV113" s="31">
        <v>1</v>
      </c>
      <c r="AW113" s="31">
        <v>0</v>
      </c>
      <c r="AX113" s="31">
        <v>1</v>
      </c>
      <c r="AY113" s="31">
        <v>1</v>
      </c>
      <c r="AZ113" s="31">
        <v>1</v>
      </c>
      <c r="BA113" s="31">
        <v>1</v>
      </c>
      <c r="BB113" s="31">
        <v>1</v>
      </c>
      <c r="BC113" s="31">
        <v>1</v>
      </c>
      <c r="BD113" s="31">
        <v>1</v>
      </c>
      <c r="BE113" s="31" t="s">
        <v>385</v>
      </c>
    </row>
    <row r="114" spans="3:57">
      <c r="N114" s="31">
        <v>111</v>
      </c>
      <c r="O114" s="31">
        <v>111</v>
      </c>
      <c r="P114" s="31">
        <v>0</v>
      </c>
      <c r="T114" s="31" t="s">
        <v>410</v>
      </c>
      <c r="BE114" s="31" t="s">
        <v>385</v>
      </c>
    </row>
    <row r="115" spans="3:57">
      <c r="D115" s="31" t="s">
        <v>629</v>
      </c>
      <c r="E115" s="31" t="s">
        <v>569</v>
      </c>
      <c r="F115" s="31" t="s">
        <v>630</v>
      </c>
      <c r="H115" s="31" t="s">
        <v>631</v>
      </c>
      <c r="I115" s="41" t="s">
        <v>632</v>
      </c>
      <c r="N115" s="31">
        <v>112</v>
      </c>
      <c r="O115" s="31">
        <v>112</v>
      </c>
      <c r="P115" s="31">
        <v>26866.333333333332</v>
      </c>
      <c r="T115" s="31" t="s">
        <v>410</v>
      </c>
      <c r="U115" s="31">
        <v>26866.333333333332</v>
      </c>
      <c r="V115" s="31">
        <v>32557.25</v>
      </c>
      <c r="W115" s="31">
        <v>1667824.25</v>
      </c>
      <c r="X115" s="31">
        <v>735368.75</v>
      </c>
      <c r="Y115" s="31">
        <v>49292.5</v>
      </c>
      <c r="Z115" s="31">
        <v>53907</v>
      </c>
      <c r="AA115" s="31">
        <v>636268.75</v>
      </c>
      <c r="AB115" s="31">
        <v>254059.5</v>
      </c>
      <c r="AC115" s="31">
        <v>54817.666666666664</v>
      </c>
      <c r="AD115" s="31">
        <v>147629.66666666666</v>
      </c>
      <c r="AE115" s="31">
        <v>73814</v>
      </c>
      <c r="AF115" s="31">
        <v>22273.666666666668</v>
      </c>
      <c r="AG115" s="31">
        <v>304553.5</v>
      </c>
      <c r="AH115" s="31">
        <v>10979</v>
      </c>
      <c r="AI115" s="31">
        <v>450502.5</v>
      </c>
      <c r="AJ115" s="31">
        <v>32072</v>
      </c>
      <c r="AK115" s="31">
        <v>98087.25</v>
      </c>
      <c r="AL115" s="31">
        <v>57434.333333333336</v>
      </c>
      <c r="AM115" s="31">
        <v>507813</v>
      </c>
      <c r="AN115" s="31">
        <v>282963.75</v>
      </c>
      <c r="AO115" s="31">
        <v>45975.25</v>
      </c>
      <c r="AP115" s="31">
        <v>1299623.75</v>
      </c>
      <c r="AQ115" s="31">
        <v>12426.333333333334</v>
      </c>
      <c r="AR115" s="31">
        <v>61729</v>
      </c>
      <c r="AS115" s="31">
        <v>19180.75</v>
      </c>
      <c r="AT115" s="31">
        <v>5734</v>
      </c>
      <c r="AU115" s="31">
        <v>35572.75</v>
      </c>
      <c r="AV115" s="31">
        <v>36343.75</v>
      </c>
      <c r="AW115" s="31">
        <v>6140.5</v>
      </c>
      <c r="AX115" s="31">
        <v>9462</v>
      </c>
      <c r="AY115" s="31">
        <v>35305</v>
      </c>
      <c r="AZ115" s="31">
        <v>13592.333333333334</v>
      </c>
      <c r="BA115" s="31">
        <v>381135.25</v>
      </c>
      <c r="BB115" s="31">
        <v>25238</v>
      </c>
      <c r="BC115" s="31">
        <v>30239</v>
      </c>
      <c r="BD115" s="31">
        <v>67155</v>
      </c>
      <c r="BE115" s="31" t="s">
        <v>385</v>
      </c>
    </row>
    <row r="116" spans="3:57">
      <c r="D116" s="31" t="s">
        <v>633</v>
      </c>
      <c r="E116" s="31" t="s">
        <v>569</v>
      </c>
      <c r="F116" s="31" t="s">
        <v>630</v>
      </c>
      <c r="H116" s="31" t="s">
        <v>634</v>
      </c>
      <c r="I116" s="41" t="s">
        <v>635</v>
      </c>
      <c r="N116" s="31">
        <v>113</v>
      </c>
      <c r="O116" s="31">
        <v>113</v>
      </c>
      <c r="P116" s="31">
        <v>14352.333333333334</v>
      </c>
      <c r="T116" s="31" t="s">
        <v>410</v>
      </c>
      <c r="U116" s="31">
        <v>14352.333333333334</v>
      </c>
      <c r="V116" s="31">
        <v>209912.5</v>
      </c>
      <c r="W116" s="31">
        <v>875144.25</v>
      </c>
      <c r="X116" s="31">
        <v>3362567.25</v>
      </c>
      <c r="Y116" s="31">
        <v>982359</v>
      </c>
      <c r="Z116" s="31">
        <v>11121</v>
      </c>
      <c r="AA116" s="31">
        <v>260216.75</v>
      </c>
      <c r="AB116" s="31">
        <v>234447</v>
      </c>
      <c r="AC116" s="31">
        <v>1712860.5</v>
      </c>
      <c r="AD116" s="31">
        <v>106621.25</v>
      </c>
      <c r="AE116" s="31">
        <v>84450.666666666672</v>
      </c>
      <c r="AF116" s="31">
        <v>38935</v>
      </c>
      <c r="AG116" s="31">
        <v>291835.5</v>
      </c>
      <c r="AH116" s="31">
        <v>3518.3333333333335</v>
      </c>
      <c r="AI116" s="31">
        <v>118164</v>
      </c>
      <c r="AJ116" s="31">
        <v>5571</v>
      </c>
      <c r="AK116" s="31">
        <v>174832</v>
      </c>
      <c r="AL116" s="31">
        <v>210893</v>
      </c>
      <c r="AM116" s="31">
        <v>194284.5</v>
      </c>
      <c r="AN116" s="31">
        <v>171684.75</v>
      </c>
      <c r="AO116" s="31">
        <v>545358.75</v>
      </c>
      <c r="AP116" s="31">
        <v>1898497</v>
      </c>
      <c r="AQ116" s="31">
        <v>2740.3333333333335</v>
      </c>
      <c r="AR116" s="31">
        <v>20185.333333333332</v>
      </c>
      <c r="AS116" s="31">
        <v>95295.25</v>
      </c>
      <c r="AT116" s="31">
        <v>3178.6666666666665</v>
      </c>
      <c r="AU116" s="31">
        <v>87709.5</v>
      </c>
      <c r="AV116" s="31">
        <v>763721.5</v>
      </c>
      <c r="AW116" s="31">
        <v>3538.3333333333335</v>
      </c>
      <c r="AX116" s="31">
        <v>29820</v>
      </c>
      <c r="AY116" s="31">
        <v>159075.75</v>
      </c>
      <c r="AZ116" s="31">
        <v>5309.666666666667</v>
      </c>
      <c r="BA116" s="31">
        <v>1512415.75</v>
      </c>
      <c r="BB116" s="31">
        <v>9071.3333333333339</v>
      </c>
      <c r="BC116" s="31">
        <v>938252.25</v>
      </c>
      <c r="BD116" s="31">
        <v>189730.5</v>
      </c>
      <c r="BE116" s="31" t="s">
        <v>385</v>
      </c>
    </row>
    <row r="117" spans="3:57">
      <c r="D117" s="31" t="s">
        <v>636</v>
      </c>
      <c r="E117" s="31" t="s">
        <v>569</v>
      </c>
      <c r="F117" s="31" t="s">
        <v>630</v>
      </c>
      <c r="H117" s="31" t="s">
        <v>637</v>
      </c>
      <c r="I117" s="41" t="s">
        <v>638</v>
      </c>
      <c r="N117" s="31">
        <v>114</v>
      </c>
      <c r="O117" s="31">
        <v>114</v>
      </c>
      <c r="P117" s="31">
        <v>102</v>
      </c>
      <c r="T117" s="31" t="s">
        <v>410</v>
      </c>
      <c r="U117" s="31">
        <v>102</v>
      </c>
      <c r="V117" s="31">
        <v>102.5</v>
      </c>
      <c r="W117" s="31">
        <v>24126.666666666668</v>
      </c>
      <c r="X117" s="31">
        <v>922.5</v>
      </c>
      <c r="Y117" s="31">
        <v>1326.6666666666667</v>
      </c>
      <c r="Z117" s="31">
        <v>376.5</v>
      </c>
      <c r="AA117" s="31">
        <v>7091</v>
      </c>
      <c r="AB117" s="31">
        <v>2261</v>
      </c>
      <c r="AC117" s="31">
        <v>2445</v>
      </c>
      <c r="AD117" s="31">
        <v>580.33333333333337</v>
      </c>
      <c r="AE117" s="31">
        <v>608</v>
      </c>
      <c r="AF117" s="31">
        <v>0</v>
      </c>
      <c r="AG117" s="31">
        <v>1048.75</v>
      </c>
      <c r="AH117" s="31">
        <v>1068</v>
      </c>
      <c r="AI117" s="31">
        <v>1380</v>
      </c>
      <c r="AJ117" s="31">
        <v>920</v>
      </c>
      <c r="AK117" s="31">
        <v>3219.6666666666665</v>
      </c>
      <c r="AL117" s="31">
        <v>600</v>
      </c>
      <c r="AM117" s="31">
        <v>1949.3333333333333</v>
      </c>
      <c r="AN117" s="31">
        <v>13544</v>
      </c>
      <c r="AO117" s="31">
        <v>1621.25</v>
      </c>
      <c r="AP117" s="31">
        <v>5171.25</v>
      </c>
      <c r="AQ117" s="31">
        <v>2164</v>
      </c>
      <c r="AR117" s="31">
        <v>5466.333333333333</v>
      </c>
      <c r="AS117" s="31">
        <v>911.25</v>
      </c>
      <c r="AT117" s="31">
        <v>914</v>
      </c>
      <c r="AU117" s="31">
        <v>1091.6666666666667</v>
      </c>
      <c r="AV117" s="31">
        <v>246.33333333333334</v>
      </c>
      <c r="AW117" s="31">
        <v>1004</v>
      </c>
      <c r="AX117" s="31">
        <v>282.66666666666669</v>
      </c>
      <c r="AY117" s="31">
        <v>0</v>
      </c>
      <c r="AZ117" s="31">
        <v>0</v>
      </c>
      <c r="BA117" s="31">
        <v>4996.5</v>
      </c>
      <c r="BB117" s="31">
        <v>2480.5</v>
      </c>
      <c r="BC117" s="31">
        <v>1324.3333333333333</v>
      </c>
      <c r="BD117" s="31">
        <v>655.33333333333337</v>
      </c>
      <c r="BE117" s="31" t="s">
        <v>385</v>
      </c>
    </row>
    <row r="118" spans="3:57">
      <c r="D118" s="31" t="s">
        <v>639</v>
      </c>
      <c r="E118" s="31" t="s">
        <v>569</v>
      </c>
      <c r="F118" s="31" t="s">
        <v>630</v>
      </c>
      <c r="H118" s="31" t="s">
        <v>640</v>
      </c>
      <c r="I118" s="41" t="s">
        <v>641</v>
      </c>
      <c r="N118" s="31">
        <v>115</v>
      </c>
      <c r="O118" s="31">
        <v>115</v>
      </c>
      <c r="P118" s="31">
        <v>0</v>
      </c>
      <c r="T118" s="31" t="s">
        <v>410</v>
      </c>
      <c r="U118" s="31">
        <v>0</v>
      </c>
      <c r="V118" s="31">
        <v>1380</v>
      </c>
      <c r="W118" s="31">
        <v>135432</v>
      </c>
      <c r="X118" s="31">
        <v>33287.25</v>
      </c>
      <c r="Y118" s="31">
        <v>8215.3333333333339</v>
      </c>
      <c r="Z118" s="31">
        <v>0</v>
      </c>
      <c r="AA118" s="31">
        <v>15159.25</v>
      </c>
      <c r="AB118" s="31">
        <v>7106.25</v>
      </c>
      <c r="AC118" s="31">
        <v>7475.666666666667</v>
      </c>
      <c r="AD118" s="31">
        <v>11619.333333333334</v>
      </c>
      <c r="AE118" s="31">
        <v>3259.3333333333335</v>
      </c>
      <c r="AF118" s="31">
        <v>4367.333333333333</v>
      </c>
      <c r="AG118" s="31">
        <v>60576.5</v>
      </c>
      <c r="AH118" s="31">
        <v>174</v>
      </c>
      <c r="AI118" s="31">
        <v>21168</v>
      </c>
      <c r="AJ118" s="31">
        <v>845</v>
      </c>
      <c r="AK118" s="31">
        <v>2583.25</v>
      </c>
      <c r="AL118" s="31">
        <v>869.25</v>
      </c>
      <c r="AM118" s="31">
        <v>35461</v>
      </c>
      <c r="AN118" s="31">
        <v>166242</v>
      </c>
      <c r="AO118" s="31">
        <v>2749.25</v>
      </c>
      <c r="AP118" s="31">
        <v>522212.25</v>
      </c>
      <c r="AQ118" s="31">
        <v>0</v>
      </c>
      <c r="AR118" s="31">
        <v>1373</v>
      </c>
      <c r="AS118" s="31">
        <v>1769.3333333333333</v>
      </c>
      <c r="AT118" s="31">
        <v>0</v>
      </c>
      <c r="AU118" s="31">
        <v>23028</v>
      </c>
      <c r="AV118" s="31">
        <v>2775.6666666666665</v>
      </c>
      <c r="AW118" s="31">
        <v>0</v>
      </c>
      <c r="AX118" s="31">
        <v>363.33333333333331</v>
      </c>
      <c r="AY118" s="31">
        <v>4976.666666666667</v>
      </c>
      <c r="AZ118" s="31">
        <v>0</v>
      </c>
      <c r="BA118" s="31">
        <v>39562.25</v>
      </c>
      <c r="BB118" s="31">
        <v>1300</v>
      </c>
      <c r="BC118" s="31">
        <v>3139.3333333333335</v>
      </c>
      <c r="BD118" s="31">
        <v>1526</v>
      </c>
      <c r="BE118" s="31" t="s">
        <v>385</v>
      </c>
    </row>
    <row r="119" spans="3:57">
      <c r="D119" s="31" t="s">
        <v>642</v>
      </c>
      <c r="E119" s="31" t="s">
        <v>569</v>
      </c>
      <c r="F119" s="31" t="s">
        <v>630</v>
      </c>
      <c r="H119" s="31" t="s">
        <v>643</v>
      </c>
      <c r="I119" s="41" t="s">
        <v>644</v>
      </c>
      <c r="N119" s="31">
        <v>116</v>
      </c>
      <c r="O119" s="31">
        <v>116</v>
      </c>
      <c r="P119" s="31">
        <v>0</v>
      </c>
      <c r="T119" s="31" t="s">
        <v>410</v>
      </c>
      <c r="U119" s="31">
        <v>0</v>
      </c>
      <c r="V119" s="31">
        <v>39819.75</v>
      </c>
      <c r="W119" s="31">
        <v>88586.25</v>
      </c>
      <c r="X119" s="31">
        <v>91796.5</v>
      </c>
      <c r="Y119" s="31">
        <v>101255.75</v>
      </c>
      <c r="Z119" s="31">
        <v>0</v>
      </c>
      <c r="AA119" s="31">
        <v>2264.6666666666665</v>
      </c>
      <c r="AB119" s="31">
        <v>369</v>
      </c>
      <c r="AC119" s="31">
        <v>3494.25</v>
      </c>
      <c r="AD119" s="31">
        <v>1491.6666666666667</v>
      </c>
      <c r="AE119" s="31">
        <v>2169.5</v>
      </c>
      <c r="AF119" s="31">
        <v>354</v>
      </c>
      <c r="AG119" s="31">
        <v>1253337.25</v>
      </c>
      <c r="AH119" s="31">
        <v>10.5</v>
      </c>
      <c r="AI119" s="31">
        <v>44328.75</v>
      </c>
      <c r="AJ119" s="31">
        <v>61</v>
      </c>
      <c r="AK119" s="31">
        <v>668.66666666666663</v>
      </c>
      <c r="AL119" s="31">
        <v>0</v>
      </c>
      <c r="AM119" s="31">
        <v>790</v>
      </c>
      <c r="AN119" s="31">
        <v>3635</v>
      </c>
      <c r="AO119" s="31">
        <v>6991</v>
      </c>
      <c r="AP119" s="31">
        <v>820297.25</v>
      </c>
      <c r="AQ119" s="31">
        <v>0</v>
      </c>
      <c r="AR119" s="31">
        <v>70</v>
      </c>
      <c r="AS119" s="31">
        <v>544.66666666666663</v>
      </c>
      <c r="AT119" s="31">
        <v>0</v>
      </c>
      <c r="AU119" s="31">
        <v>184504.25</v>
      </c>
      <c r="AV119" s="31">
        <v>0</v>
      </c>
      <c r="AW119" s="31">
        <v>0</v>
      </c>
      <c r="AX119" s="31">
        <v>233.33333333333334</v>
      </c>
      <c r="AY119" s="31">
        <v>622.5</v>
      </c>
      <c r="AZ119" s="31">
        <v>0</v>
      </c>
      <c r="BA119" s="31">
        <v>1559150.5</v>
      </c>
      <c r="BB119" s="31">
        <v>3</v>
      </c>
      <c r="BC119" s="31">
        <v>0</v>
      </c>
      <c r="BD119" s="31">
        <v>0</v>
      </c>
      <c r="BE119" s="31" t="s">
        <v>385</v>
      </c>
    </row>
    <row r="120" spans="3:57">
      <c r="N120" s="31">
        <v>117</v>
      </c>
      <c r="O120" s="31">
        <v>117</v>
      </c>
      <c r="P120" s="31">
        <v>0</v>
      </c>
      <c r="T120" s="31" t="s">
        <v>410</v>
      </c>
      <c r="BE120" s="31" t="s">
        <v>385</v>
      </c>
    </row>
    <row r="121" spans="3:57">
      <c r="D121" s="31" t="s">
        <v>645</v>
      </c>
      <c r="E121" s="31" t="s">
        <v>569</v>
      </c>
      <c r="F121" s="31" t="s">
        <v>630</v>
      </c>
      <c r="H121" s="31" t="s">
        <v>646</v>
      </c>
      <c r="I121" s="41" t="s">
        <v>647</v>
      </c>
      <c r="N121" s="31">
        <v>118</v>
      </c>
      <c r="O121" s="31">
        <v>118</v>
      </c>
      <c r="P121" s="31">
        <v>41320.666666666664</v>
      </c>
      <c r="T121" s="31" t="s">
        <v>410</v>
      </c>
      <c r="U121" s="31">
        <v>41320.666666666664</v>
      </c>
      <c r="V121" s="31">
        <v>283772</v>
      </c>
      <c r="W121" s="31">
        <v>2791113.4166666665</v>
      </c>
      <c r="X121" s="31">
        <v>4223942.25</v>
      </c>
      <c r="Y121" s="31">
        <v>1142449.25</v>
      </c>
      <c r="Z121" s="31">
        <v>65404.5</v>
      </c>
      <c r="AA121" s="31">
        <v>921000.41666666663</v>
      </c>
      <c r="AB121" s="31">
        <v>498242.75</v>
      </c>
      <c r="AC121" s="31">
        <v>1781093.0833333335</v>
      </c>
      <c r="AD121" s="31">
        <v>267942.25</v>
      </c>
      <c r="AE121" s="31">
        <v>164301.50000000003</v>
      </c>
      <c r="AF121" s="31">
        <v>65930</v>
      </c>
      <c r="AG121" s="31">
        <v>1911351.5</v>
      </c>
      <c r="AH121" s="31">
        <v>15749.833333333334</v>
      </c>
      <c r="AI121" s="31">
        <v>635543.25</v>
      </c>
      <c r="AJ121" s="31">
        <v>39469</v>
      </c>
      <c r="AK121" s="31">
        <v>279390.83333333337</v>
      </c>
      <c r="AL121" s="31">
        <v>269796.58333333331</v>
      </c>
      <c r="AM121" s="31">
        <v>740297.83333333337</v>
      </c>
      <c r="AN121" s="31">
        <v>638069.5</v>
      </c>
      <c r="AO121" s="31">
        <v>602695.5</v>
      </c>
      <c r="AP121" s="31">
        <v>4545801.5</v>
      </c>
      <c r="AQ121" s="31">
        <v>17330.666666666668</v>
      </c>
      <c r="AR121" s="31">
        <v>88823.666666666657</v>
      </c>
      <c r="AS121" s="31">
        <v>117701.25</v>
      </c>
      <c r="AT121" s="31">
        <v>9826.6666666666661</v>
      </c>
      <c r="AU121" s="31">
        <v>331906.16666666669</v>
      </c>
      <c r="AV121" s="31">
        <v>803087.25</v>
      </c>
      <c r="AW121" s="31">
        <v>10682.833333333334</v>
      </c>
      <c r="AX121" s="31">
        <v>40161.333333333336</v>
      </c>
      <c r="AY121" s="31">
        <v>199979.91666666666</v>
      </c>
      <c r="AZ121" s="31">
        <v>18902</v>
      </c>
      <c r="BA121" s="31">
        <v>3497260.25</v>
      </c>
      <c r="BB121" s="31">
        <v>38092.833333333336</v>
      </c>
      <c r="BC121" s="31">
        <v>972954.91666666674</v>
      </c>
      <c r="BD121" s="31">
        <v>259066.83333333334</v>
      </c>
      <c r="BE121" s="31" t="s">
        <v>385</v>
      </c>
    </row>
    <row r="122" spans="3:57">
      <c r="N122" s="31">
        <v>119</v>
      </c>
      <c r="O122" s="31">
        <v>119</v>
      </c>
      <c r="P122" s="31">
        <v>0</v>
      </c>
      <c r="T122" s="31" t="s">
        <v>410</v>
      </c>
      <c r="BE122" s="31" t="s">
        <v>385</v>
      </c>
    </row>
    <row r="123" spans="3:57" s="42" customFormat="1">
      <c r="D123" s="42" t="s">
        <v>648</v>
      </c>
      <c r="E123" s="42" t="s">
        <v>569</v>
      </c>
      <c r="H123" s="42" t="s">
        <v>649</v>
      </c>
      <c r="I123" s="43" t="s">
        <v>650</v>
      </c>
      <c r="N123" s="31">
        <v>120</v>
      </c>
      <c r="O123" s="31">
        <v>120</v>
      </c>
      <c r="P123" s="31">
        <v>0.65019118762201322</v>
      </c>
      <c r="T123" s="31" t="s">
        <v>410</v>
      </c>
      <c r="U123" s="42">
        <v>0.65019118762201322</v>
      </c>
      <c r="V123" s="42">
        <v>0.11473031165865553</v>
      </c>
      <c r="W123" s="42">
        <v>0.59754800361779159</v>
      </c>
      <c r="X123" s="42">
        <v>0.17409536079713211</v>
      </c>
      <c r="Y123" s="42">
        <v>4.3146336697231849E-2</v>
      </c>
      <c r="Z123" s="42">
        <v>0.82420934339380314</v>
      </c>
      <c r="AA123" s="42">
        <v>0.6908452357739614</v>
      </c>
      <c r="AB123" s="42">
        <v>0.50991108249944428</v>
      </c>
      <c r="AC123" s="42">
        <v>3.0777541712797431E-2</v>
      </c>
      <c r="AD123" s="42">
        <v>0.55097569221228326</v>
      </c>
      <c r="AE123" s="42">
        <v>0.44925944072330432</v>
      </c>
      <c r="AF123" s="42">
        <v>0.33783811112796402</v>
      </c>
      <c r="AG123" s="42">
        <v>0.15933934705364242</v>
      </c>
      <c r="AH123" s="42">
        <v>0.69708674165864182</v>
      </c>
      <c r="AI123" s="42">
        <v>0.70884632949842519</v>
      </c>
      <c r="AJ123" s="42">
        <v>0.81258709366844861</v>
      </c>
      <c r="AK123" s="42">
        <v>0.35107540512245389</v>
      </c>
      <c r="AL123" s="42">
        <v>0.2128801359295692</v>
      </c>
      <c r="AM123" s="42">
        <v>0.68595770125852495</v>
      </c>
      <c r="AN123" s="42">
        <v>0.44346854065270319</v>
      </c>
      <c r="AO123" s="42">
        <v>7.6282716562509595E-2</v>
      </c>
      <c r="AP123" s="42">
        <v>0.28589540260391927</v>
      </c>
      <c r="AQ123" s="42">
        <v>0.71701415602400365</v>
      </c>
      <c r="AR123" s="42">
        <v>0.69496117776418453</v>
      </c>
      <c r="AS123" s="42">
        <v>0.16296131094614544</v>
      </c>
      <c r="AT123" s="42">
        <v>0.58351424694708276</v>
      </c>
      <c r="AU123" s="42">
        <v>0.1071771288772881</v>
      </c>
      <c r="AV123" s="42">
        <v>4.5255045451163621E-2</v>
      </c>
      <c r="AW123" s="42">
        <v>0.57480069270012635</v>
      </c>
      <c r="AX123" s="42">
        <v>0.23559974768433981</v>
      </c>
      <c r="AY123" s="42">
        <v>0.17654272783225317</v>
      </c>
      <c r="AZ123" s="42">
        <v>0.71909498113074455</v>
      </c>
      <c r="BA123" s="42">
        <v>0.10898109455823311</v>
      </c>
      <c r="BB123" s="42">
        <v>0.66253932279475136</v>
      </c>
      <c r="BC123" s="42">
        <v>3.1079548992463592E-2</v>
      </c>
      <c r="BD123" s="42">
        <v>0.25921882448608818</v>
      </c>
      <c r="BE123" s="42" t="s">
        <v>385</v>
      </c>
    </row>
    <row r="124" spans="3:57" s="42" customFormat="1">
      <c r="D124" s="42" t="s">
        <v>651</v>
      </c>
      <c r="E124" s="42" t="s">
        <v>569</v>
      </c>
      <c r="H124" s="42" t="s">
        <v>652</v>
      </c>
      <c r="I124" s="43" t="s">
        <v>653</v>
      </c>
      <c r="N124" s="31">
        <v>121</v>
      </c>
      <c r="O124" s="31">
        <v>121</v>
      </c>
      <c r="P124" s="31">
        <v>0.34734031396718351</v>
      </c>
      <c r="T124" s="31" t="s">
        <v>410</v>
      </c>
      <c r="U124" s="42">
        <v>0.34734031396718351</v>
      </c>
      <c r="V124" s="42">
        <v>0.73972238275798885</v>
      </c>
      <c r="W124" s="42">
        <v>0.31354664585617431</v>
      </c>
      <c r="X124" s="42">
        <v>0.79607320625654865</v>
      </c>
      <c r="Y124" s="42">
        <v>0.85987101834063961</v>
      </c>
      <c r="Z124" s="42">
        <v>0.17003417196064491</v>
      </c>
      <c r="AA124" s="42">
        <v>0.28253706001761675</v>
      </c>
      <c r="AB124" s="42">
        <v>0.47054774003234368</v>
      </c>
      <c r="AC124" s="42">
        <v>0.96169061349357687</v>
      </c>
      <c r="AD124" s="42">
        <v>0.39792623223847678</v>
      </c>
      <c r="AE124" s="42">
        <v>0.51399814771421237</v>
      </c>
      <c r="AF124" s="42">
        <v>0.59055058395267712</v>
      </c>
      <c r="AG124" s="42">
        <v>0.1526854165756534</v>
      </c>
      <c r="AH124" s="42">
        <v>0.22338860728684959</v>
      </c>
      <c r="AI124" s="42">
        <v>0.18592597750035109</v>
      </c>
      <c r="AJ124" s="42">
        <v>0.14114874965162533</v>
      </c>
      <c r="AK124" s="42">
        <v>0.62576140352970289</v>
      </c>
      <c r="AL124" s="42">
        <v>0.7816740945879288</v>
      </c>
      <c r="AM124" s="42">
        <v>0.26244099503195445</v>
      </c>
      <c r="AN124" s="42">
        <v>0.26906904341925136</v>
      </c>
      <c r="AO124" s="42">
        <v>0.90486613887112144</v>
      </c>
      <c r="AP124" s="42">
        <v>0.41763746173254596</v>
      </c>
      <c r="AQ124" s="42">
        <v>0.15812048007385751</v>
      </c>
      <c r="AR124" s="42">
        <v>0.22725174596860448</v>
      </c>
      <c r="AS124" s="42">
        <v>0.80963668610146455</v>
      </c>
      <c r="AT124" s="42">
        <v>0.32347354138398915</v>
      </c>
      <c r="AU124" s="42">
        <v>0.26425992888552335</v>
      </c>
      <c r="AV124" s="42">
        <v>0.9509819761177879</v>
      </c>
      <c r="AW124" s="42">
        <v>0.33121674961386649</v>
      </c>
      <c r="AX124" s="42">
        <v>0.74250522891006265</v>
      </c>
      <c r="AY124" s="42">
        <v>0.79545862730382511</v>
      </c>
      <c r="AZ124" s="42">
        <v>0.28090501886925545</v>
      </c>
      <c r="BA124" s="42">
        <v>0.43245730711633484</v>
      </c>
      <c r="BB124" s="42">
        <v>0.23813753243173474</v>
      </c>
      <c r="BC124" s="42">
        <v>0.9643327084613974</v>
      </c>
      <c r="BD124" s="42">
        <v>0.7323612118108519</v>
      </c>
      <c r="BE124" s="42" t="s">
        <v>385</v>
      </c>
    </row>
    <row r="125" spans="3:57" s="42" customFormat="1">
      <c r="D125" s="42" t="s">
        <v>654</v>
      </c>
      <c r="E125" s="42" t="s">
        <v>569</v>
      </c>
      <c r="H125" s="42" t="s">
        <v>655</v>
      </c>
      <c r="I125" s="43" t="s">
        <v>656</v>
      </c>
      <c r="N125" s="31">
        <v>122</v>
      </c>
      <c r="O125" s="31">
        <v>122</v>
      </c>
      <c r="P125" s="31">
        <v>2.468498410803311E-3</v>
      </c>
      <c r="T125" s="31" t="s">
        <v>410</v>
      </c>
      <c r="U125" s="42">
        <v>2.468498410803311E-3</v>
      </c>
      <c r="V125" s="42">
        <v>3.612054748178115E-4</v>
      </c>
      <c r="W125" s="42">
        <v>8.6441011399244171E-3</v>
      </c>
      <c r="X125" s="42">
        <v>2.1839787227204634E-4</v>
      </c>
      <c r="Y125" s="42">
        <v>1.1612477899273573E-3</v>
      </c>
      <c r="Z125" s="42">
        <v>5.7564846455519115E-3</v>
      </c>
      <c r="AA125" s="42">
        <v>7.6992364733819794E-3</v>
      </c>
      <c r="AB125" s="42">
        <v>4.5379486204264888E-3</v>
      </c>
      <c r="AC125" s="42">
        <v>1.3727525096128934E-3</v>
      </c>
      <c r="AD125" s="42">
        <v>2.1658896024547578E-3</v>
      </c>
      <c r="AE125" s="42">
        <v>3.7005139940901326E-3</v>
      </c>
      <c r="AF125" s="42">
        <v>0</v>
      </c>
      <c r="AG125" s="42">
        <v>5.4869551728188148E-4</v>
      </c>
      <c r="AH125" s="42">
        <v>6.7810241378215647E-2</v>
      </c>
      <c r="AI125" s="42">
        <v>2.1713707131654691E-3</v>
      </c>
      <c r="AJ125" s="42">
        <v>2.3309432719349363E-2</v>
      </c>
      <c r="AK125" s="42">
        <v>1.1523880824054712E-2</v>
      </c>
      <c r="AL125" s="42">
        <v>2.2238976957640001E-3</v>
      </c>
      <c r="AM125" s="42">
        <v>2.6331744408275314E-3</v>
      </c>
      <c r="AN125" s="42">
        <v>2.1226527831215879E-2</v>
      </c>
      <c r="AO125" s="42">
        <v>2.6899985150046746E-3</v>
      </c>
      <c r="AP125" s="42">
        <v>1.1375881678951445E-3</v>
      </c>
      <c r="AQ125" s="42">
        <v>0.12486536390213879</v>
      </c>
      <c r="AR125" s="42">
        <v>6.154140600665739E-2</v>
      </c>
      <c r="AS125" s="42">
        <v>7.7420588141587279E-3</v>
      </c>
      <c r="AT125" s="42">
        <v>9.3012211668928091E-2</v>
      </c>
      <c r="AU125" s="42">
        <v>3.2890822054626886E-3</v>
      </c>
      <c r="AV125" s="42">
        <v>3.0673296498398317E-4</v>
      </c>
      <c r="AW125" s="42">
        <v>9.3982557686007134E-2</v>
      </c>
      <c r="AX125" s="42">
        <v>7.0382789416022044E-3</v>
      </c>
      <c r="AY125" s="42">
        <v>0</v>
      </c>
      <c r="AZ125" s="42">
        <v>0</v>
      </c>
      <c r="BA125" s="42">
        <v>1.4286897865264674E-3</v>
      </c>
      <c r="BB125" s="42">
        <v>6.5117235525492548E-2</v>
      </c>
      <c r="BC125" s="42">
        <v>1.3611456303345331E-3</v>
      </c>
      <c r="BD125" s="42">
        <v>2.529591784874045E-3</v>
      </c>
      <c r="BE125" s="42" t="s">
        <v>385</v>
      </c>
    </row>
    <row r="126" spans="3:57" s="42" customFormat="1">
      <c r="D126" s="42" t="s">
        <v>657</v>
      </c>
      <c r="E126" s="42" t="s">
        <v>569</v>
      </c>
      <c r="H126" s="42" t="s">
        <v>658</v>
      </c>
      <c r="I126" s="43" t="s">
        <v>659</v>
      </c>
      <c r="N126" s="31">
        <v>123</v>
      </c>
      <c r="O126" s="31">
        <v>123</v>
      </c>
      <c r="P126" s="31">
        <v>0</v>
      </c>
      <c r="T126" s="31" t="s">
        <v>410</v>
      </c>
      <c r="U126" s="42">
        <v>0</v>
      </c>
      <c r="V126" s="42">
        <v>4.8630590755959005E-3</v>
      </c>
      <c r="W126" s="42">
        <v>4.8522571383624355E-2</v>
      </c>
      <c r="X126" s="42">
        <v>7.8806120041058792E-3</v>
      </c>
      <c r="Y126" s="42">
        <v>7.1909831735049359E-3</v>
      </c>
      <c r="Z126" s="42">
        <v>0</v>
      </c>
      <c r="AA126" s="42">
        <v>1.6459547385293437E-2</v>
      </c>
      <c r="AB126" s="42">
        <v>1.4262625999073745E-2</v>
      </c>
      <c r="AC126" s="42">
        <v>4.1972352465014812E-3</v>
      </c>
      <c r="AD126" s="42">
        <v>4.3365065917500258E-2</v>
      </c>
      <c r="AE126" s="42">
        <v>1.9837514163494142E-2</v>
      </c>
      <c r="AF126" s="42">
        <v>6.6241973810607202E-2</v>
      </c>
      <c r="AG126" s="42">
        <v>3.1693019311204662E-2</v>
      </c>
      <c r="AH126" s="42">
        <v>1.1047735954877829E-2</v>
      </c>
      <c r="AI126" s="42">
        <v>3.3306938591512063E-2</v>
      </c>
      <c r="AJ126" s="42">
        <v>2.1409207225924144E-2</v>
      </c>
      <c r="AK126" s="42">
        <v>9.2460084290524915E-3</v>
      </c>
      <c r="AL126" s="42">
        <v>3.2218717867380951E-3</v>
      </c>
      <c r="AM126" s="42">
        <v>4.7900991200163355E-2</v>
      </c>
      <c r="AN126" s="42">
        <v>0.2605390165177931</v>
      </c>
      <c r="AO126" s="42">
        <v>4.5615903885129387E-3</v>
      </c>
      <c r="AP126" s="42">
        <v>0.11487792636788034</v>
      </c>
      <c r="AQ126" s="42">
        <v>0</v>
      </c>
      <c r="AR126" s="42">
        <v>1.5457592008135972E-2</v>
      </c>
      <c r="AS126" s="42">
        <v>1.5032409029923924E-2</v>
      </c>
      <c r="AT126" s="42">
        <v>0</v>
      </c>
      <c r="AU126" s="42">
        <v>6.9381054986926524E-2</v>
      </c>
      <c r="AV126" s="42">
        <v>3.4562454660644489E-3</v>
      </c>
      <c r="AW126" s="42">
        <v>0</v>
      </c>
      <c r="AX126" s="42">
        <v>9.0468443942764171E-3</v>
      </c>
      <c r="AY126" s="42">
        <v>2.4885832285658688E-2</v>
      </c>
      <c r="AZ126" s="42">
        <v>0</v>
      </c>
      <c r="BA126" s="42">
        <v>1.1312355150006351E-2</v>
      </c>
      <c r="BB126" s="42">
        <v>3.4127154276613711E-2</v>
      </c>
      <c r="BC126" s="42">
        <v>3.2265969158043377E-3</v>
      </c>
      <c r="BD126" s="42">
        <v>5.8903719181858478E-3</v>
      </c>
      <c r="BE126" s="42" t="s">
        <v>385</v>
      </c>
    </row>
    <row r="127" spans="3:57" s="42" customFormat="1">
      <c r="D127" s="42" t="s">
        <v>660</v>
      </c>
      <c r="E127" s="42" t="s">
        <v>569</v>
      </c>
      <c r="H127" s="42" t="s">
        <v>661</v>
      </c>
      <c r="I127" s="43" t="s">
        <v>662</v>
      </c>
      <c r="N127" s="31">
        <v>124</v>
      </c>
      <c r="O127" s="31">
        <v>124</v>
      </c>
      <c r="P127" s="31">
        <v>0</v>
      </c>
      <c r="T127" s="31" t="s">
        <v>410</v>
      </c>
      <c r="U127" s="42">
        <v>0</v>
      </c>
      <c r="V127" s="42">
        <v>0.14032304103294194</v>
      </c>
      <c r="W127" s="42">
        <v>3.1738678002485331E-2</v>
      </c>
      <c r="X127" s="42">
        <v>2.1732423069941356E-2</v>
      </c>
      <c r="Y127" s="42">
        <v>8.8630413998696228E-2</v>
      </c>
      <c r="Z127" s="42">
        <v>0</v>
      </c>
      <c r="AA127" s="42">
        <v>2.4589203497464938E-3</v>
      </c>
      <c r="AB127" s="42">
        <v>7.406028487117976E-4</v>
      </c>
      <c r="AC127" s="42">
        <v>1.9618570375111873E-3</v>
      </c>
      <c r="AD127" s="42">
        <v>5.5671200292849174E-3</v>
      </c>
      <c r="AE127" s="42">
        <v>1.3204383404898918E-2</v>
      </c>
      <c r="AF127" s="42">
        <v>5.3693311087517062E-3</v>
      </c>
      <c r="AG127" s="42">
        <v>0.65573352154221765</v>
      </c>
      <c r="AH127" s="42">
        <v>6.6667372141504143E-4</v>
      </c>
      <c r="AI127" s="42">
        <v>6.9749383696546222E-2</v>
      </c>
      <c r="AJ127" s="42">
        <v>1.545516734652512E-3</v>
      </c>
      <c r="AK127" s="42">
        <v>2.3933020947358684E-3</v>
      </c>
      <c r="AL127" s="42">
        <v>0</v>
      </c>
      <c r="AM127" s="42">
        <v>1.0671380685296256E-3</v>
      </c>
      <c r="AN127" s="42">
        <v>5.6968715790364525E-3</v>
      </c>
      <c r="AO127" s="42">
        <v>1.1599555662851308E-2</v>
      </c>
      <c r="AP127" s="42">
        <v>0.18045162112775931</v>
      </c>
      <c r="AQ127" s="42">
        <v>0</v>
      </c>
      <c r="AR127" s="42">
        <v>7.8807825241771162E-4</v>
      </c>
      <c r="AS127" s="42">
        <v>4.6275351083074024E-3</v>
      </c>
      <c r="AT127" s="42">
        <v>0</v>
      </c>
      <c r="AU127" s="42">
        <v>0.55589280504479932</v>
      </c>
      <c r="AV127" s="42">
        <v>0</v>
      </c>
      <c r="AW127" s="42">
        <v>0</v>
      </c>
      <c r="AX127" s="42">
        <v>5.8099000697188008E-3</v>
      </c>
      <c r="AY127" s="42">
        <v>3.1128125782630676E-3</v>
      </c>
      <c r="AZ127" s="42">
        <v>0</v>
      </c>
      <c r="BA127" s="42">
        <v>0.4458205533888992</v>
      </c>
      <c r="BB127" s="42">
        <v>7.8754971407570104E-5</v>
      </c>
      <c r="BC127" s="42">
        <v>0</v>
      </c>
      <c r="BD127" s="42">
        <v>0</v>
      </c>
      <c r="BE127" s="42" t="s">
        <v>385</v>
      </c>
    </row>
    <row r="128" spans="3:57">
      <c r="N128" s="31">
        <v>125</v>
      </c>
      <c r="O128" s="31">
        <v>125</v>
      </c>
      <c r="T128" s="31" t="s">
        <v>410</v>
      </c>
      <c r="BE128" s="31" t="s">
        <v>385</v>
      </c>
    </row>
    <row r="129" spans="1:57">
      <c r="A129" s="31" t="s">
        <v>483</v>
      </c>
      <c r="B129" s="31" t="s">
        <v>663</v>
      </c>
      <c r="C129" s="31">
        <v>1994</v>
      </c>
      <c r="D129" s="31" t="s">
        <v>485</v>
      </c>
      <c r="E129" s="31" t="s">
        <v>486</v>
      </c>
      <c r="F129" s="31" t="s">
        <v>487</v>
      </c>
      <c r="H129" s="31" t="s">
        <v>488</v>
      </c>
      <c r="J129" s="31" t="s">
        <v>489</v>
      </c>
      <c r="N129" s="31">
        <v>126</v>
      </c>
      <c r="O129" s="31">
        <v>126</v>
      </c>
      <c r="P129" s="31">
        <v>0</v>
      </c>
      <c r="S129" s="31">
        <v>14</v>
      </c>
      <c r="T129" s="31" t="s">
        <v>410</v>
      </c>
      <c r="U129" s="31">
        <v>-1</v>
      </c>
      <c r="V129" s="31">
        <v>33013</v>
      </c>
      <c r="W129" s="31">
        <v>1645252</v>
      </c>
      <c r="X129" s="31">
        <v>918338</v>
      </c>
      <c r="Y129" s="31">
        <v>65908</v>
      </c>
      <c r="Z129" s="31">
        <v>-1</v>
      </c>
      <c r="AA129" s="31">
        <v>688328</v>
      </c>
      <c r="AB129" s="31">
        <v>320127</v>
      </c>
      <c r="AC129" s="31">
        <v>53552</v>
      </c>
      <c r="AD129" s="31">
        <v>141172</v>
      </c>
      <c r="AE129" s="31">
        <v>-1</v>
      </c>
      <c r="AF129" s="31">
        <v>-1</v>
      </c>
      <c r="AG129" s="31">
        <v>235438</v>
      </c>
      <c r="AH129" s="31">
        <v>-1</v>
      </c>
      <c r="AI129" s="31">
        <v>542885</v>
      </c>
      <c r="AJ129" s="31">
        <v>-1</v>
      </c>
      <c r="AK129" s="31">
        <v>111787</v>
      </c>
      <c r="AL129" s="31">
        <v>-1</v>
      </c>
      <c r="AM129" s="31">
        <v>447154</v>
      </c>
      <c r="AN129" s="31">
        <v>299808</v>
      </c>
      <c r="AO129" s="31">
        <v>26812</v>
      </c>
      <c r="AP129" s="31">
        <v>1478892</v>
      </c>
      <c r="AQ129" s="31">
        <v>-1</v>
      </c>
      <c r="AR129" s="31">
        <v>-1</v>
      </c>
      <c r="AS129" s="31">
        <v>20834</v>
      </c>
      <c r="AT129" s="31">
        <v>-1</v>
      </c>
      <c r="AU129" s="31">
        <v>30215</v>
      </c>
      <c r="AV129" s="31">
        <v>32590</v>
      </c>
      <c r="AW129" s="31">
        <v>-1</v>
      </c>
      <c r="AX129" s="31">
        <v>-1</v>
      </c>
      <c r="AY129" s="31">
        <v>47990</v>
      </c>
      <c r="AZ129" s="31">
        <v>-1</v>
      </c>
      <c r="BA129" s="31">
        <v>349487</v>
      </c>
      <c r="BB129" s="31">
        <v>-1</v>
      </c>
      <c r="BC129" s="31">
        <v>31997</v>
      </c>
      <c r="BD129" s="31">
        <v>73265</v>
      </c>
      <c r="BE129" s="31" t="s">
        <v>385</v>
      </c>
    </row>
    <row r="130" spans="1:57">
      <c r="C130" s="31">
        <v>1994</v>
      </c>
      <c r="D130" s="31" t="s">
        <v>490</v>
      </c>
      <c r="E130" s="31" t="s">
        <v>486</v>
      </c>
      <c r="F130" s="31" t="s">
        <v>487</v>
      </c>
      <c r="H130" s="31" t="s">
        <v>491</v>
      </c>
      <c r="J130" s="31" t="s">
        <v>489</v>
      </c>
      <c r="N130" s="31">
        <v>127</v>
      </c>
      <c r="O130" s="31">
        <v>127</v>
      </c>
      <c r="P130" s="31">
        <v>0</v>
      </c>
      <c r="S130" s="31">
        <v>2</v>
      </c>
      <c r="T130" s="31" t="s">
        <v>410</v>
      </c>
      <c r="U130" s="31">
        <v>-1</v>
      </c>
      <c r="V130" s="31">
        <v>282086</v>
      </c>
      <c r="W130" s="31">
        <v>1007624</v>
      </c>
      <c r="X130" s="31">
        <v>4360801</v>
      </c>
      <c r="Y130" s="31">
        <v>1369937</v>
      </c>
      <c r="Z130" s="31">
        <v>-1</v>
      </c>
      <c r="AA130" s="31">
        <v>353179</v>
      </c>
      <c r="AB130" s="31">
        <v>277891</v>
      </c>
      <c r="AC130" s="31">
        <v>2071860</v>
      </c>
      <c r="AD130" s="31">
        <v>112620</v>
      </c>
      <c r="AE130" s="31">
        <v>-1</v>
      </c>
      <c r="AF130" s="31">
        <v>-1</v>
      </c>
      <c r="AG130" s="31">
        <v>329605</v>
      </c>
      <c r="AH130" s="31">
        <v>-1</v>
      </c>
      <c r="AI130" s="31">
        <v>161453</v>
      </c>
      <c r="AJ130" s="31">
        <v>-1</v>
      </c>
      <c r="AK130" s="31">
        <v>183059</v>
      </c>
      <c r="AL130" s="31">
        <v>263805</v>
      </c>
      <c r="AM130" s="31">
        <v>160391</v>
      </c>
      <c r="AN130" s="31">
        <v>142481</v>
      </c>
      <c r="AO130" s="31">
        <v>669812</v>
      </c>
      <c r="AP130" s="31">
        <v>2346399</v>
      </c>
      <c r="AQ130" s="31">
        <v>-1</v>
      </c>
      <c r="AR130" s="31">
        <v>-1</v>
      </c>
      <c r="AS130" s="31">
        <v>100769</v>
      </c>
      <c r="AT130" s="31">
        <v>-1</v>
      </c>
      <c r="AU130" s="31">
        <v>94054</v>
      </c>
      <c r="AV130" s="31">
        <v>933859</v>
      </c>
      <c r="AW130" s="31">
        <v>-1</v>
      </c>
      <c r="AX130" s="31">
        <v>-1</v>
      </c>
      <c r="AY130" s="31">
        <v>169167</v>
      </c>
      <c r="AZ130" s="31">
        <v>-1</v>
      </c>
      <c r="BA130" s="31">
        <v>1853516</v>
      </c>
      <c r="BB130" s="31">
        <v>-1</v>
      </c>
      <c r="BC130" s="31">
        <v>986966</v>
      </c>
      <c r="BD130" s="31">
        <v>222093</v>
      </c>
      <c r="BE130" s="31" t="s">
        <v>385</v>
      </c>
    </row>
    <row r="131" spans="1:57">
      <c r="C131" s="31">
        <v>1994</v>
      </c>
      <c r="D131" s="31" t="s">
        <v>492</v>
      </c>
      <c r="E131" s="31" t="s">
        <v>486</v>
      </c>
      <c r="F131" s="31" t="s">
        <v>487</v>
      </c>
      <c r="H131" s="31" t="s">
        <v>493</v>
      </c>
      <c r="J131" s="31" t="s">
        <v>489</v>
      </c>
      <c r="N131" s="31">
        <v>128</v>
      </c>
      <c r="O131" s="31">
        <v>128</v>
      </c>
      <c r="P131" s="31">
        <v>0</v>
      </c>
      <c r="S131" s="31">
        <v>18</v>
      </c>
      <c r="T131" s="31" t="s">
        <v>410</v>
      </c>
      <c r="U131" s="31">
        <v>-1</v>
      </c>
      <c r="V131" s="31">
        <v>0</v>
      </c>
      <c r="W131" s="31">
        <v>18776</v>
      </c>
      <c r="X131" s="31">
        <v>2142</v>
      </c>
      <c r="Y131" s="31">
        <v>2280</v>
      </c>
      <c r="Z131" s="31">
        <v>-1</v>
      </c>
      <c r="AA131" s="31">
        <v>11787</v>
      </c>
      <c r="AB131" s="31">
        <v>440</v>
      </c>
      <c r="AC131" s="31">
        <v>3762</v>
      </c>
      <c r="AD131" s="31">
        <v>796</v>
      </c>
      <c r="AE131" s="31">
        <v>-1</v>
      </c>
      <c r="AF131" s="31">
        <v>-1</v>
      </c>
      <c r="AG131" s="31">
        <v>1056</v>
      </c>
      <c r="AH131" s="31">
        <v>-1</v>
      </c>
      <c r="AI131" s="31">
        <v>840</v>
      </c>
      <c r="AJ131" s="31">
        <v>-1</v>
      </c>
      <c r="AK131" s="31">
        <v>5082</v>
      </c>
      <c r="AL131" s="31">
        <v>696</v>
      </c>
      <c r="AM131" s="31">
        <v>2365</v>
      </c>
      <c r="AN131" s="31">
        <v>12909</v>
      </c>
      <c r="AO131" s="31">
        <v>750</v>
      </c>
      <c r="AP131" s="31">
        <v>10024</v>
      </c>
      <c r="AQ131" s="31">
        <v>-1</v>
      </c>
      <c r="AR131" s="31">
        <v>-1</v>
      </c>
      <c r="AS131" s="31">
        <v>3645</v>
      </c>
      <c r="AT131" s="31">
        <v>-1</v>
      </c>
      <c r="AU131" s="31">
        <v>820</v>
      </c>
      <c r="AV131" s="31">
        <v>739</v>
      </c>
      <c r="AW131" s="31">
        <v>-1</v>
      </c>
      <c r="AX131" s="31">
        <v>-1</v>
      </c>
      <c r="AY131" s="31">
        <v>-1</v>
      </c>
      <c r="AZ131" s="31">
        <v>-1</v>
      </c>
      <c r="BA131" s="31">
        <v>5592</v>
      </c>
      <c r="BB131" s="31">
        <v>-1</v>
      </c>
      <c r="BC131" s="31">
        <v>496</v>
      </c>
      <c r="BD131" s="31">
        <v>-1</v>
      </c>
      <c r="BE131" s="31" t="s">
        <v>385</v>
      </c>
    </row>
    <row r="132" spans="1:57">
      <c r="C132" s="31">
        <v>1994</v>
      </c>
      <c r="D132" s="31" t="s">
        <v>494</v>
      </c>
      <c r="E132" s="31" t="s">
        <v>486</v>
      </c>
      <c r="F132" s="31" t="s">
        <v>487</v>
      </c>
      <c r="H132" s="31" t="s">
        <v>495</v>
      </c>
      <c r="J132" s="31" t="s">
        <v>489</v>
      </c>
      <c r="N132" s="31">
        <v>129</v>
      </c>
      <c r="O132" s="31">
        <v>129</v>
      </c>
      <c r="P132" s="31">
        <v>0</v>
      </c>
      <c r="S132" s="31">
        <v>10</v>
      </c>
      <c r="T132" s="31" t="s">
        <v>410</v>
      </c>
      <c r="U132" s="31">
        <v>-1</v>
      </c>
      <c r="V132" s="31">
        <v>3505</v>
      </c>
      <c r="W132" s="31">
        <v>129267</v>
      </c>
      <c r="X132" s="31">
        <v>51657</v>
      </c>
      <c r="Y132" s="31">
        <v>15449</v>
      </c>
      <c r="Z132" s="31">
        <v>-1</v>
      </c>
      <c r="AA132" s="31">
        <v>18997</v>
      </c>
      <c r="AB132" s="31">
        <v>14001</v>
      </c>
      <c r="AC132" s="31">
        <v>17227</v>
      </c>
      <c r="AD132" s="31">
        <v>11952</v>
      </c>
      <c r="AE132" s="31">
        <v>-1</v>
      </c>
      <c r="AF132" s="31">
        <v>-1</v>
      </c>
      <c r="AG132" s="31">
        <v>95201</v>
      </c>
      <c r="AH132" s="31">
        <v>-1</v>
      </c>
      <c r="AI132" s="31">
        <v>28215</v>
      </c>
      <c r="AJ132" s="31">
        <v>-1</v>
      </c>
      <c r="AK132" s="31">
        <v>3006</v>
      </c>
      <c r="AL132" s="31">
        <v>1067</v>
      </c>
      <c r="AM132" s="31">
        <v>36947</v>
      </c>
      <c r="AN132" s="31">
        <v>242160</v>
      </c>
      <c r="AO132" s="31">
        <v>2947</v>
      </c>
      <c r="AP132" s="31">
        <v>753500</v>
      </c>
      <c r="AQ132" s="31">
        <v>-1</v>
      </c>
      <c r="AR132" s="31">
        <v>-1</v>
      </c>
      <c r="AS132" s="31">
        <v>3168</v>
      </c>
      <c r="AT132" s="31">
        <v>-1</v>
      </c>
      <c r="AU132" s="31">
        <v>44226</v>
      </c>
      <c r="AV132" s="31">
        <v>799</v>
      </c>
      <c r="AW132" s="31">
        <v>-1</v>
      </c>
      <c r="AX132" s="31">
        <v>-1</v>
      </c>
      <c r="AY132" s="31">
        <v>7676</v>
      </c>
      <c r="AZ132" s="31">
        <v>-1</v>
      </c>
      <c r="BA132" s="31">
        <v>46503</v>
      </c>
      <c r="BB132" s="31">
        <v>-1</v>
      </c>
      <c r="BC132" s="31">
        <v>2280</v>
      </c>
      <c r="BD132" s="31">
        <v>3478</v>
      </c>
      <c r="BE132" s="31" t="s">
        <v>385</v>
      </c>
    </row>
    <row r="133" spans="1:57">
      <c r="C133" s="31">
        <v>1994</v>
      </c>
      <c r="D133" s="31" t="s">
        <v>496</v>
      </c>
      <c r="E133" s="31" t="s">
        <v>486</v>
      </c>
      <c r="F133" s="31" t="s">
        <v>487</v>
      </c>
      <c r="H133" s="31" t="s">
        <v>497</v>
      </c>
      <c r="J133" s="31" t="s">
        <v>489</v>
      </c>
      <c r="N133" s="31">
        <v>130</v>
      </c>
      <c r="O133" s="31">
        <v>130</v>
      </c>
      <c r="P133" s="31">
        <v>0</v>
      </c>
      <c r="S133" s="31">
        <v>6</v>
      </c>
      <c r="T133" s="31" t="s">
        <v>410</v>
      </c>
      <c r="U133" s="31">
        <v>-1</v>
      </c>
      <c r="V133" s="31">
        <v>82399</v>
      </c>
      <c r="W133" s="31">
        <v>92727</v>
      </c>
      <c r="X133" s="31">
        <v>19353</v>
      </c>
      <c r="Y133" s="31">
        <v>118835</v>
      </c>
      <c r="Z133" s="31">
        <v>-1</v>
      </c>
      <c r="AA133" s="31">
        <v>4026</v>
      </c>
      <c r="AB133" s="31">
        <v>0</v>
      </c>
      <c r="AC133" s="31">
        <v>350</v>
      </c>
      <c r="AD133" s="31">
        <v>1854</v>
      </c>
      <c r="AE133" s="31">
        <v>-1</v>
      </c>
      <c r="AF133" s="31">
        <v>-1</v>
      </c>
      <c r="AG133" s="31">
        <v>1829795</v>
      </c>
      <c r="AH133" s="31">
        <v>-1</v>
      </c>
      <c r="AI133" s="31">
        <v>90774</v>
      </c>
      <c r="AJ133" s="31">
        <v>-1</v>
      </c>
      <c r="AK133" s="31">
        <v>884</v>
      </c>
      <c r="AL133" s="31">
        <v>-1</v>
      </c>
      <c r="AM133" s="31">
        <v>1200</v>
      </c>
      <c r="AN133" s="31">
        <v>6560</v>
      </c>
      <c r="AO133" s="31">
        <v>7457</v>
      </c>
      <c r="AP133" s="31">
        <v>1089912</v>
      </c>
      <c r="AQ133" s="31">
        <v>-1</v>
      </c>
      <c r="AR133" s="31">
        <v>-1</v>
      </c>
      <c r="AS133" s="31">
        <v>0</v>
      </c>
      <c r="AT133" s="31">
        <v>-1</v>
      </c>
      <c r="AU133" s="31">
        <v>276535</v>
      </c>
      <c r="AV133" s="31">
        <v>0</v>
      </c>
      <c r="AW133" s="31">
        <v>-1</v>
      </c>
      <c r="AX133" s="31">
        <v>-1</v>
      </c>
      <c r="AY133" s="31">
        <v>-1</v>
      </c>
      <c r="AZ133" s="31">
        <v>-1</v>
      </c>
      <c r="BA133" s="31">
        <v>2328001</v>
      </c>
      <c r="BB133" s="31">
        <v>-1</v>
      </c>
      <c r="BC133" s="31">
        <v>0</v>
      </c>
      <c r="BD133" s="31">
        <v>-1</v>
      </c>
      <c r="BE133" s="31" t="s">
        <v>385</v>
      </c>
    </row>
    <row r="134" spans="1:57">
      <c r="N134" s="31">
        <v>131</v>
      </c>
      <c r="O134" s="31">
        <v>131</v>
      </c>
      <c r="P134" s="31">
        <v>0</v>
      </c>
      <c r="T134" s="31" t="s">
        <v>410</v>
      </c>
      <c r="BE134" s="31" t="s">
        <v>385</v>
      </c>
    </row>
    <row r="135" spans="1:57">
      <c r="C135" s="31">
        <v>1998</v>
      </c>
      <c r="D135" s="31" t="s">
        <v>498</v>
      </c>
      <c r="E135" s="31" t="s">
        <v>486</v>
      </c>
      <c r="F135" s="31" t="s">
        <v>487</v>
      </c>
      <c r="H135" s="31" t="s">
        <v>499</v>
      </c>
      <c r="J135" s="31" t="s">
        <v>489</v>
      </c>
      <c r="N135" s="31">
        <v>132</v>
      </c>
      <c r="O135" s="31">
        <v>132</v>
      </c>
      <c r="P135" s="31">
        <v>0</v>
      </c>
      <c r="S135" s="31">
        <v>15</v>
      </c>
      <c r="T135" s="31" t="s">
        <v>410</v>
      </c>
      <c r="U135" s="31">
        <v>35311</v>
      </c>
      <c r="V135" s="31">
        <v>42538</v>
      </c>
      <c r="W135" s="31">
        <v>2461108</v>
      </c>
      <c r="X135" s="31">
        <v>792750</v>
      </c>
      <c r="Y135" s="31">
        <v>44773</v>
      </c>
      <c r="Z135" s="31">
        <v>59326</v>
      </c>
      <c r="AA135" s="31">
        <v>1076781</v>
      </c>
      <c r="AB135" s="31">
        <v>368150</v>
      </c>
      <c r="AC135" s="31">
        <v>58700</v>
      </c>
      <c r="AD135" s="31">
        <v>137129</v>
      </c>
      <c r="AE135" s="31">
        <v>98898</v>
      </c>
      <c r="AF135" s="31">
        <v>24573</v>
      </c>
      <c r="AG135" s="31">
        <v>349033</v>
      </c>
      <c r="AH135" s="31">
        <v>18866</v>
      </c>
      <c r="AI135" s="31">
        <v>680667</v>
      </c>
      <c r="AJ135" s="31">
        <v>43860</v>
      </c>
      <c r="AK135" s="31">
        <v>115466</v>
      </c>
      <c r="AL135" s="31">
        <v>58919</v>
      </c>
      <c r="AM135" s="31">
        <v>782598</v>
      </c>
      <c r="AN135" s="31">
        <v>373632</v>
      </c>
      <c r="AO135" s="31">
        <v>55196</v>
      </c>
      <c r="AP135" s="31">
        <v>1360243</v>
      </c>
      <c r="AQ135" s="31">
        <v>20637</v>
      </c>
      <c r="AR135" s="31">
        <v>93562</v>
      </c>
      <c r="AS135" s="31">
        <v>22336</v>
      </c>
      <c r="AT135" s="31">
        <v>6952</v>
      </c>
      <c r="AU135" s="31">
        <v>29128</v>
      </c>
      <c r="AV135" s="31">
        <v>21715</v>
      </c>
      <c r="AW135" s="31">
        <v>11482</v>
      </c>
      <c r="AX135" s="31">
        <v>17162</v>
      </c>
      <c r="AY135" s="31">
        <v>35087</v>
      </c>
      <c r="AZ135" s="31">
        <v>17266</v>
      </c>
      <c r="BA135" s="31">
        <v>582977</v>
      </c>
      <c r="BB135" s="31">
        <v>41245</v>
      </c>
      <c r="BC135" s="31">
        <v>25947</v>
      </c>
      <c r="BD135" s="31">
        <v>86425</v>
      </c>
      <c r="BE135" s="31" t="s">
        <v>385</v>
      </c>
    </row>
    <row r="136" spans="1:57">
      <c r="C136" s="31">
        <v>1998</v>
      </c>
      <c r="D136" s="31" t="s">
        <v>500</v>
      </c>
      <c r="E136" s="31" t="s">
        <v>486</v>
      </c>
      <c r="F136" s="31" t="s">
        <v>487</v>
      </c>
      <c r="H136" s="31" t="s">
        <v>501</v>
      </c>
      <c r="J136" s="31" t="s">
        <v>489</v>
      </c>
      <c r="N136" s="31">
        <v>133</v>
      </c>
      <c r="O136" s="31">
        <v>133</v>
      </c>
      <c r="P136" s="31">
        <v>0</v>
      </c>
      <c r="S136" s="31">
        <v>3</v>
      </c>
      <c r="T136" s="31" t="s">
        <v>410</v>
      </c>
      <c r="U136" s="31">
        <v>11145</v>
      </c>
      <c r="V136" s="31">
        <v>235131</v>
      </c>
      <c r="W136" s="31">
        <v>1156133</v>
      </c>
      <c r="X136" s="31">
        <v>4277575</v>
      </c>
      <c r="Y136" s="31">
        <v>1284875</v>
      </c>
      <c r="Z136" s="31">
        <v>15748</v>
      </c>
      <c r="AA136" s="31">
        <v>296881</v>
      </c>
      <c r="AB136" s="31">
        <v>259815</v>
      </c>
      <c r="AC136" s="31">
        <v>2166804</v>
      </c>
      <c r="AD136" s="31">
        <v>132591</v>
      </c>
      <c r="AE136" s="31">
        <v>104869</v>
      </c>
      <c r="AF136" s="31">
        <v>33328</v>
      </c>
      <c r="AG136" s="31">
        <v>294119</v>
      </c>
      <c r="AH136" s="31">
        <v>3721</v>
      </c>
      <c r="AI136" s="31">
        <v>128414</v>
      </c>
      <c r="AJ136" s="31">
        <v>5923</v>
      </c>
      <c r="AK136" s="31">
        <v>243097</v>
      </c>
      <c r="AL136" s="31">
        <v>256293</v>
      </c>
      <c r="AM136" s="31">
        <v>273566</v>
      </c>
      <c r="AN136" s="31">
        <v>228551</v>
      </c>
      <c r="AO136" s="31">
        <v>601849</v>
      </c>
      <c r="AP136" s="31">
        <v>2103126</v>
      </c>
      <c r="AQ136" s="31">
        <v>3531</v>
      </c>
      <c r="AR136" s="31">
        <v>21115</v>
      </c>
      <c r="AS136" s="31">
        <v>112613</v>
      </c>
      <c r="AT136" s="31">
        <v>3459</v>
      </c>
      <c r="AU136" s="31">
        <v>92030</v>
      </c>
      <c r="AV136" s="31">
        <v>827573</v>
      </c>
      <c r="AW136" s="31">
        <v>4798</v>
      </c>
      <c r="AX136" s="31">
        <v>40524</v>
      </c>
      <c r="AY136" s="31">
        <v>180593</v>
      </c>
      <c r="AZ136" s="31">
        <v>4310</v>
      </c>
      <c r="BA136" s="31">
        <v>2098925</v>
      </c>
      <c r="BB136" s="31">
        <v>13163</v>
      </c>
      <c r="BC136" s="31">
        <v>1207361</v>
      </c>
      <c r="BD136" s="31">
        <v>261729</v>
      </c>
      <c r="BE136" s="31" t="s">
        <v>385</v>
      </c>
    </row>
    <row r="137" spans="1:57">
      <c r="C137" s="31">
        <v>1998</v>
      </c>
      <c r="D137" s="31" t="s">
        <v>502</v>
      </c>
      <c r="E137" s="31" t="s">
        <v>486</v>
      </c>
      <c r="F137" s="31" t="s">
        <v>487</v>
      </c>
      <c r="H137" s="31" t="s">
        <v>503</v>
      </c>
      <c r="J137" s="31" t="s">
        <v>489</v>
      </c>
      <c r="N137" s="31">
        <v>134</v>
      </c>
      <c r="O137" s="31">
        <v>134</v>
      </c>
      <c r="P137" s="31">
        <v>0</v>
      </c>
      <c r="S137" s="31">
        <v>19</v>
      </c>
      <c r="T137" s="31" t="s">
        <v>410</v>
      </c>
      <c r="U137" s="31">
        <v>-1</v>
      </c>
      <c r="V137" s="31">
        <v>158</v>
      </c>
      <c r="W137" s="31">
        <v>44264</v>
      </c>
      <c r="X137" s="31">
        <v>1350</v>
      </c>
      <c r="Y137" s="31">
        <v>-1</v>
      </c>
      <c r="Z137" s="31">
        <v>615</v>
      </c>
      <c r="AA137" s="31">
        <v>9486</v>
      </c>
      <c r="AB137" s="31">
        <v>8293</v>
      </c>
      <c r="AC137" s="31">
        <v>2630</v>
      </c>
      <c r="AD137" s="31">
        <v>945</v>
      </c>
      <c r="AE137" s="31">
        <v>734</v>
      </c>
      <c r="AF137" s="31">
        <v>0</v>
      </c>
      <c r="AG137" s="31">
        <v>3139</v>
      </c>
      <c r="AH137" s="31">
        <v>971</v>
      </c>
      <c r="AI137" s="31">
        <v>3300</v>
      </c>
      <c r="AJ137" s="31">
        <v>1769</v>
      </c>
      <c r="AK137" s="31">
        <v>2677</v>
      </c>
      <c r="AL137" s="31">
        <v>1392</v>
      </c>
      <c r="AM137" s="31">
        <v>3483</v>
      </c>
      <c r="AN137" s="31">
        <v>8629</v>
      </c>
      <c r="AO137" s="31">
        <v>0</v>
      </c>
      <c r="AP137" s="31">
        <v>8634</v>
      </c>
      <c r="AQ137" s="31">
        <v>2164</v>
      </c>
      <c r="AR137" s="31">
        <v>12841</v>
      </c>
      <c r="AS137" s="31">
        <v>0</v>
      </c>
      <c r="AT137" s="31">
        <v>914</v>
      </c>
      <c r="AU137" s="31">
        <v>1575</v>
      </c>
      <c r="AV137" s="31">
        <v>-1</v>
      </c>
      <c r="AW137" s="31">
        <v>1282</v>
      </c>
      <c r="AX137" s="31">
        <v>454</v>
      </c>
      <c r="AY137" s="31">
        <v>0</v>
      </c>
      <c r="AZ137" s="31">
        <v>-1</v>
      </c>
      <c r="BA137" s="31">
        <v>9930</v>
      </c>
      <c r="BB137" s="31">
        <v>4961</v>
      </c>
      <c r="BC137" s="31">
        <v>1749</v>
      </c>
      <c r="BD137" s="31">
        <v>1104</v>
      </c>
      <c r="BE137" s="31" t="s">
        <v>385</v>
      </c>
    </row>
    <row r="138" spans="1:57">
      <c r="C138" s="31">
        <v>1998</v>
      </c>
      <c r="D138" s="31" t="s">
        <v>504</v>
      </c>
      <c r="E138" s="31" t="s">
        <v>486</v>
      </c>
      <c r="F138" s="31" t="s">
        <v>487</v>
      </c>
      <c r="H138" s="31" t="s">
        <v>505</v>
      </c>
      <c r="J138" s="31" t="s">
        <v>489</v>
      </c>
      <c r="N138" s="31">
        <v>135</v>
      </c>
      <c r="O138" s="31">
        <v>135</v>
      </c>
      <c r="P138" s="31">
        <v>0</v>
      </c>
      <c r="S138" s="31">
        <v>11</v>
      </c>
      <c r="T138" s="31" t="s">
        <v>410</v>
      </c>
      <c r="U138" s="31">
        <v>-1</v>
      </c>
      <c r="V138" s="31">
        <v>1538</v>
      </c>
      <c r="W138" s="31">
        <v>206994</v>
      </c>
      <c r="X138" s="31">
        <v>40779</v>
      </c>
      <c r="Y138" s="31">
        <v>-1</v>
      </c>
      <c r="Z138" s="31">
        <v>-1</v>
      </c>
      <c r="AA138" s="31">
        <v>39892</v>
      </c>
      <c r="AB138" s="31">
        <v>12250</v>
      </c>
      <c r="AC138" s="31">
        <v>4225</v>
      </c>
      <c r="AD138" s="31">
        <v>10699</v>
      </c>
      <c r="AE138" s="31">
        <v>4840</v>
      </c>
      <c r="AF138" s="31">
        <v>6545</v>
      </c>
      <c r="AG138" s="31">
        <v>71856</v>
      </c>
      <c r="AH138" s="31">
        <v>348</v>
      </c>
      <c r="AI138" s="31">
        <v>32285</v>
      </c>
      <c r="AJ138" s="31">
        <v>1710</v>
      </c>
      <c r="AK138" s="31">
        <v>3594</v>
      </c>
      <c r="AL138" s="31">
        <v>610</v>
      </c>
      <c r="AM138" s="31">
        <v>39491</v>
      </c>
      <c r="AN138" s="31">
        <v>219060</v>
      </c>
      <c r="AO138" s="31">
        <v>3130</v>
      </c>
      <c r="AP138" s="31">
        <v>752602</v>
      </c>
      <c r="AQ138" s="31">
        <v>-1</v>
      </c>
      <c r="AR138" s="31">
        <v>4055</v>
      </c>
      <c r="AS138" s="31">
        <v>1430</v>
      </c>
      <c r="AT138" s="31">
        <v>-1</v>
      </c>
      <c r="AU138" s="31">
        <v>19810</v>
      </c>
      <c r="AV138" s="31">
        <v>-1</v>
      </c>
      <c r="AW138" s="31">
        <v>-1</v>
      </c>
      <c r="AX138" s="31">
        <v>290</v>
      </c>
      <c r="AY138" s="31">
        <v>-1</v>
      </c>
      <c r="AZ138" s="31">
        <v>-1</v>
      </c>
      <c r="BA138" s="31">
        <v>95285</v>
      </c>
      <c r="BB138" s="31">
        <v>2600</v>
      </c>
      <c r="BC138" s="31">
        <v>6615</v>
      </c>
      <c r="BD138" s="31">
        <v>1811</v>
      </c>
      <c r="BE138" s="31" t="s">
        <v>385</v>
      </c>
    </row>
    <row r="139" spans="1:57">
      <c r="C139" s="31">
        <v>1998</v>
      </c>
      <c r="D139" s="31" t="s">
        <v>506</v>
      </c>
      <c r="E139" s="31" t="s">
        <v>486</v>
      </c>
      <c r="F139" s="31" t="s">
        <v>487</v>
      </c>
      <c r="H139" s="31" t="s">
        <v>507</v>
      </c>
      <c r="J139" s="31" t="s">
        <v>489</v>
      </c>
      <c r="N139" s="31">
        <v>136</v>
      </c>
      <c r="O139" s="31">
        <v>136</v>
      </c>
      <c r="P139" s="31">
        <v>0</v>
      </c>
      <c r="S139" s="31">
        <v>7</v>
      </c>
      <c r="T139" s="31" t="s">
        <v>410</v>
      </c>
      <c r="U139" s="31">
        <v>-1</v>
      </c>
      <c r="V139" s="31">
        <v>39859</v>
      </c>
      <c r="W139" s="31">
        <v>165898</v>
      </c>
      <c r="X139" s="31">
        <v>162225</v>
      </c>
      <c r="Y139" s="31">
        <v>195041</v>
      </c>
      <c r="Z139" s="31">
        <v>-1</v>
      </c>
      <c r="AA139" s="31">
        <v>2768</v>
      </c>
      <c r="AB139" s="31">
        <v>1176</v>
      </c>
      <c r="AC139" s="31">
        <v>1240</v>
      </c>
      <c r="AD139" s="31">
        <v>2621</v>
      </c>
      <c r="AE139" s="31">
        <v>1730</v>
      </c>
      <c r="AF139" s="31">
        <v>638</v>
      </c>
      <c r="AG139" s="31">
        <v>1931398</v>
      </c>
      <c r="AH139" s="31">
        <v>0</v>
      </c>
      <c r="AI139" s="31">
        <v>66847</v>
      </c>
      <c r="AJ139" s="31">
        <v>51</v>
      </c>
      <c r="AK139" s="31">
        <v>858</v>
      </c>
      <c r="AL139" s="31">
        <v>0</v>
      </c>
      <c r="AM139" s="31">
        <v>1960</v>
      </c>
      <c r="AN139" s="31">
        <v>770</v>
      </c>
      <c r="AO139" s="31">
        <v>8792</v>
      </c>
      <c r="AP139" s="31">
        <v>977013</v>
      </c>
      <c r="AQ139" s="31">
        <v>-1</v>
      </c>
      <c r="AR139" s="31">
        <v>210</v>
      </c>
      <c r="AS139" s="31">
        <v>964</v>
      </c>
      <c r="AT139" s="31">
        <v>-1</v>
      </c>
      <c r="AU139" s="31">
        <v>258682</v>
      </c>
      <c r="AV139" s="31">
        <v>0</v>
      </c>
      <c r="AW139" s="31">
        <v>-1</v>
      </c>
      <c r="AX139" s="31">
        <v>0</v>
      </c>
      <c r="AY139" s="31">
        <v>-1</v>
      </c>
      <c r="AZ139" s="31">
        <v>0</v>
      </c>
      <c r="BA139" s="31">
        <v>2099262</v>
      </c>
      <c r="BB139" s="31">
        <v>0</v>
      </c>
      <c r="BC139" s="31">
        <v>0</v>
      </c>
      <c r="BD139" s="31">
        <v>0</v>
      </c>
      <c r="BE139" s="31" t="s">
        <v>385</v>
      </c>
    </row>
    <row r="140" spans="1:57">
      <c r="N140" s="31">
        <v>137</v>
      </c>
      <c r="O140" s="31">
        <v>137</v>
      </c>
      <c r="P140" s="31">
        <v>0</v>
      </c>
      <c r="T140" s="31" t="s">
        <v>410</v>
      </c>
      <c r="BE140" s="31" t="s">
        <v>385</v>
      </c>
    </row>
    <row r="141" spans="1:57">
      <c r="C141" s="31">
        <v>2003</v>
      </c>
      <c r="D141" s="31" t="s">
        <v>508</v>
      </c>
      <c r="E141" s="31" t="s">
        <v>486</v>
      </c>
      <c r="F141" s="31" t="s">
        <v>487</v>
      </c>
      <c r="H141" s="31" t="s">
        <v>509</v>
      </c>
      <c r="J141" s="31" t="s">
        <v>489</v>
      </c>
      <c r="N141" s="31">
        <v>138</v>
      </c>
      <c r="O141" s="31">
        <v>138</v>
      </c>
      <c r="P141" s="31">
        <v>0</v>
      </c>
      <c r="S141" s="31">
        <v>16</v>
      </c>
      <c r="T141" s="31" t="s">
        <v>410</v>
      </c>
      <c r="U141" s="31">
        <v>21360</v>
      </c>
      <c r="V141" s="31">
        <v>74774</v>
      </c>
      <c r="W141" s="31">
        <v>322447</v>
      </c>
      <c r="X141" s="31">
        <v>670556</v>
      </c>
      <c r="Y141" s="31">
        <v>65086</v>
      </c>
      <c r="Z141" s="31">
        <v>2588</v>
      </c>
      <c r="AA141" s="31">
        <v>454591</v>
      </c>
      <c r="AB141" s="31">
        <v>122040</v>
      </c>
      <c r="AC141" s="31">
        <v>54094</v>
      </c>
      <c r="AD141" s="31">
        <v>8932</v>
      </c>
      <c r="AE141" s="31">
        <v>32065</v>
      </c>
      <c r="AF141" s="31">
        <v>1883</v>
      </c>
      <c r="AG141" s="31">
        <v>43766</v>
      </c>
      <c r="AH141" s="31">
        <v>7890</v>
      </c>
      <c r="AI141" s="31">
        <v>160526</v>
      </c>
      <c r="AJ141" s="31">
        <v>10403</v>
      </c>
      <c r="AK141" s="31">
        <v>65301</v>
      </c>
      <c r="AL141" s="31">
        <v>10302</v>
      </c>
      <c r="AM141" s="31">
        <v>30228</v>
      </c>
      <c r="AN141" s="31">
        <v>30887</v>
      </c>
      <c r="AO141" s="31">
        <v>133445</v>
      </c>
      <c r="AP141" s="31">
        <v>117459</v>
      </c>
      <c r="AQ141" s="31">
        <v>22864</v>
      </c>
      <c r="AR141" s="31">
        <v>59634</v>
      </c>
      <c r="AS141" s="31">
        <v>9484</v>
      </c>
      <c r="AT141" s="31">
        <v>4086</v>
      </c>
      <c r="AU141" s="31">
        <v>31443</v>
      </c>
      <c r="AV141" s="31">
        <v>45824</v>
      </c>
      <c r="AW141" s="31">
        <v>8453</v>
      </c>
      <c r="AX141" s="31">
        <v>5544</v>
      </c>
      <c r="AY141" s="31">
        <v>21193</v>
      </c>
      <c r="AZ141" s="31">
        <v>5563</v>
      </c>
      <c r="BA141" s="31">
        <v>142158</v>
      </c>
      <c r="BB141" s="31">
        <v>19210</v>
      </c>
      <c r="BC141" s="31">
        <v>22327</v>
      </c>
      <c r="BD141" s="31">
        <v>27641</v>
      </c>
      <c r="BE141" s="31" t="s">
        <v>385</v>
      </c>
    </row>
    <row r="142" spans="1:57">
      <c r="C142" s="31">
        <v>2003</v>
      </c>
      <c r="D142" s="31" t="s">
        <v>510</v>
      </c>
      <c r="E142" s="31" t="s">
        <v>486</v>
      </c>
      <c r="F142" s="31" t="s">
        <v>487</v>
      </c>
      <c r="H142" s="31" t="s">
        <v>511</v>
      </c>
      <c r="J142" s="31" t="s">
        <v>489</v>
      </c>
      <c r="N142" s="31">
        <v>139</v>
      </c>
      <c r="O142" s="31">
        <v>139</v>
      </c>
      <c r="P142" s="31">
        <v>0</v>
      </c>
      <c r="S142" s="31">
        <v>4</v>
      </c>
      <c r="T142" s="31" t="s">
        <v>410</v>
      </c>
      <c r="U142" s="31">
        <v>6279</v>
      </c>
      <c r="V142" s="31">
        <v>82498</v>
      </c>
      <c r="W142" s="31">
        <v>152982</v>
      </c>
      <c r="X142" s="31">
        <v>1773195</v>
      </c>
      <c r="Y142" s="31">
        <v>293466</v>
      </c>
      <c r="Z142" s="31">
        <v>-1</v>
      </c>
      <c r="AA142" s="31">
        <v>167840</v>
      </c>
      <c r="AB142" s="31">
        <v>56921</v>
      </c>
      <c r="AC142" s="31">
        <v>1050310</v>
      </c>
      <c r="AD142" s="31">
        <v>2346</v>
      </c>
      <c r="AE142" s="31">
        <v>13927</v>
      </c>
      <c r="AF142" s="31">
        <v>2109</v>
      </c>
      <c r="AG142" s="31">
        <v>13628</v>
      </c>
      <c r="AH142" s="31">
        <v>1091</v>
      </c>
      <c r="AI142" s="31">
        <v>18595</v>
      </c>
      <c r="AJ142" s="31">
        <v>-1</v>
      </c>
      <c r="AK142" s="31">
        <v>73018</v>
      </c>
      <c r="AL142" s="31">
        <v>22658</v>
      </c>
      <c r="AM142" s="31">
        <v>13048</v>
      </c>
      <c r="AN142" s="31">
        <v>20021</v>
      </c>
      <c r="AO142" s="31">
        <v>770618</v>
      </c>
      <c r="AP142" s="31">
        <v>154031</v>
      </c>
      <c r="AQ142" s="31">
        <v>7630</v>
      </c>
      <c r="AR142" s="31">
        <v>13178</v>
      </c>
      <c r="AS142" s="31">
        <v>15742</v>
      </c>
      <c r="AT142" s="31">
        <v>2128</v>
      </c>
      <c r="AU142" s="31">
        <v>25646</v>
      </c>
      <c r="AV142" s="31">
        <v>740153</v>
      </c>
      <c r="AW142" s="31">
        <v>1298</v>
      </c>
      <c r="AX142" s="31">
        <v>14726</v>
      </c>
      <c r="AY142" s="31">
        <v>47733</v>
      </c>
      <c r="AZ142" s="31">
        <v>1131</v>
      </c>
      <c r="BA142" s="31">
        <v>95100</v>
      </c>
      <c r="BB142" s="31">
        <v>6054</v>
      </c>
      <c r="BC142" s="31">
        <v>1049031</v>
      </c>
      <c r="BD142" s="31">
        <v>10208</v>
      </c>
      <c r="BE142" s="31" t="s">
        <v>385</v>
      </c>
    </row>
    <row r="143" spans="1:57">
      <c r="C143" s="31">
        <v>2003</v>
      </c>
      <c r="D143" s="31" t="s">
        <v>512</v>
      </c>
      <c r="E143" s="31" t="s">
        <v>486</v>
      </c>
      <c r="F143" s="31" t="s">
        <v>487</v>
      </c>
      <c r="H143" s="31" t="s">
        <v>513</v>
      </c>
      <c r="J143" s="31" t="s">
        <v>489</v>
      </c>
      <c r="N143" s="31">
        <v>140</v>
      </c>
      <c r="O143" s="31">
        <v>140</v>
      </c>
      <c r="P143" s="31">
        <v>0</v>
      </c>
      <c r="S143" s="31">
        <v>20</v>
      </c>
      <c r="T143" s="31" t="s">
        <v>410</v>
      </c>
      <c r="U143" s="31">
        <v>182</v>
      </c>
      <c r="V143" s="31">
        <v>0</v>
      </c>
      <c r="W143" s="31">
        <v>4770</v>
      </c>
      <c r="X143" s="31">
        <v>11150</v>
      </c>
      <c r="Y143" s="31">
        <v>4459</v>
      </c>
      <c r="Z143" s="31">
        <v>-1</v>
      </c>
      <c r="AA143" s="31">
        <v>-1</v>
      </c>
      <c r="AB143" s="31">
        <v>0</v>
      </c>
      <c r="AC143" s="31">
        <v>0</v>
      </c>
      <c r="AD143" s="31">
        <v>251</v>
      </c>
      <c r="AE143" s="31">
        <v>452</v>
      </c>
      <c r="AF143" s="31">
        <v>150</v>
      </c>
      <c r="AG143" s="31">
        <v>1000</v>
      </c>
      <c r="AH143" s="31">
        <v>1160</v>
      </c>
      <c r="AI143" s="31">
        <v>2600</v>
      </c>
      <c r="AJ143" s="31">
        <v>1436</v>
      </c>
      <c r="AK143" s="31">
        <v>2312</v>
      </c>
      <c r="AL143" s="31">
        <v>592</v>
      </c>
      <c r="AM143" s="31">
        <v>0</v>
      </c>
      <c r="AN143" s="31">
        <v>1002</v>
      </c>
      <c r="AO143" s="31">
        <v>2880</v>
      </c>
      <c r="AP143" s="31">
        <v>2763</v>
      </c>
      <c r="AQ143" s="31">
        <v>3011</v>
      </c>
      <c r="AR143" s="31">
        <v>5550</v>
      </c>
      <c r="AS143" s="31">
        <v>-1</v>
      </c>
      <c r="AT143" s="31">
        <v>-1</v>
      </c>
      <c r="AU143" s="31">
        <v>2510</v>
      </c>
      <c r="AV143" s="31">
        <v>180</v>
      </c>
      <c r="AW143" s="31">
        <v>3610</v>
      </c>
      <c r="AX143" s="31">
        <v>529</v>
      </c>
      <c r="AY143" s="31">
        <v>0</v>
      </c>
      <c r="AZ143" s="31">
        <v>859</v>
      </c>
      <c r="BA143" s="31">
        <v>2500</v>
      </c>
      <c r="BB143" s="31">
        <v>1656</v>
      </c>
      <c r="BC143" s="31">
        <v>520</v>
      </c>
      <c r="BD143" s="31">
        <v>2021</v>
      </c>
      <c r="BE143" s="31" t="s">
        <v>385</v>
      </c>
    </row>
    <row r="144" spans="1:57">
      <c r="C144" s="31">
        <v>2003</v>
      </c>
      <c r="D144" s="31" t="s">
        <v>514</v>
      </c>
      <c r="E144" s="31" t="s">
        <v>486</v>
      </c>
      <c r="F144" s="31" t="s">
        <v>487</v>
      </c>
      <c r="H144" s="31" t="s">
        <v>515</v>
      </c>
      <c r="J144" s="31" t="s">
        <v>489</v>
      </c>
      <c r="N144" s="31">
        <v>141</v>
      </c>
      <c r="O144" s="31">
        <v>141</v>
      </c>
      <c r="P144" s="31">
        <v>0</v>
      </c>
      <c r="S144" s="31">
        <v>12</v>
      </c>
      <c r="T144" s="31" t="s">
        <v>410</v>
      </c>
      <c r="U144" s="31">
        <v>0</v>
      </c>
      <c r="V144" s="31">
        <v>-1</v>
      </c>
      <c r="W144" s="31">
        <v>9085</v>
      </c>
      <c r="X144" s="31">
        <v>3223</v>
      </c>
      <c r="Y144" s="31">
        <v>11790</v>
      </c>
      <c r="Z144" s="31">
        <v>0</v>
      </c>
      <c r="AA144" s="31">
        <v>-1</v>
      </c>
      <c r="AB144" s="31">
        <v>8082</v>
      </c>
      <c r="AC144" s="31">
        <v>231</v>
      </c>
      <c r="AD144" s="31">
        <v>1980</v>
      </c>
      <c r="AE144" s="31">
        <v>1401</v>
      </c>
      <c r="AF144" s="31">
        <v>1122</v>
      </c>
      <c r="AG144" s="31">
        <v>17100</v>
      </c>
      <c r="AH144" s="31">
        <v>168</v>
      </c>
      <c r="AI144" s="31">
        <v>8832</v>
      </c>
      <c r="AJ144" s="31">
        <v>-1</v>
      </c>
      <c r="AK144" s="31">
        <v>2870</v>
      </c>
      <c r="AL144" s="31">
        <v>0</v>
      </c>
      <c r="AM144" s="31">
        <v>-1</v>
      </c>
      <c r="AN144" s="31">
        <v>4588</v>
      </c>
      <c r="AO144" s="31">
        <v>14202</v>
      </c>
      <c r="AP144" s="31">
        <v>39007</v>
      </c>
      <c r="AQ144" s="31">
        <v>240</v>
      </c>
      <c r="AR144" s="31">
        <v>1507</v>
      </c>
      <c r="AS144" s="31">
        <v>-1</v>
      </c>
      <c r="AT144" s="31">
        <v>0</v>
      </c>
      <c r="AU144" s="31">
        <v>14175</v>
      </c>
      <c r="AV144" s="31">
        <v>-1</v>
      </c>
      <c r="AW144" s="31">
        <v>66</v>
      </c>
      <c r="AX144" s="31">
        <v>700</v>
      </c>
      <c r="AY144" s="31">
        <v>4150</v>
      </c>
      <c r="AZ144" s="31">
        <v>530</v>
      </c>
      <c r="BA144" s="31">
        <v>5100</v>
      </c>
      <c r="BB144" s="31">
        <v>386</v>
      </c>
      <c r="BC144" s="31">
        <v>1642</v>
      </c>
      <c r="BD144" s="31">
        <v>362</v>
      </c>
      <c r="BE144" s="31" t="s">
        <v>385</v>
      </c>
    </row>
    <row r="145" spans="3:57">
      <c r="C145" s="31">
        <v>2003</v>
      </c>
      <c r="D145" s="31" t="s">
        <v>516</v>
      </c>
      <c r="E145" s="31" t="s">
        <v>486</v>
      </c>
      <c r="F145" s="31" t="s">
        <v>487</v>
      </c>
      <c r="H145" s="31" t="s">
        <v>517</v>
      </c>
      <c r="J145" s="31" t="s">
        <v>489</v>
      </c>
      <c r="N145" s="31">
        <v>142</v>
      </c>
      <c r="O145" s="31">
        <v>142</v>
      </c>
      <c r="P145" s="31">
        <v>0</v>
      </c>
      <c r="S145" s="31">
        <v>8</v>
      </c>
      <c r="T145" s="31" t="s">
        <v>410</v>
      </c>
      <c r="U145" s="31">
        <v>0</v>
      </c>
      <c r="V145" s="31">
        <v>-1</v>
      </c>
      <c r="W145" s="31">
        <v>18982</v>
      </c>
      <c r="X145" s="31">
        <v>36744</v>
      </c>
      <c r="Y145" s="31">
        <v>22194</v>
      </c>
      <c r="Z145" s="31">
        <v>0</v>
      </c>
      <c r="AA145" s="31">
        <v>0</v>
      </c>
      <c r="AB145" s="31">
        <v>0</v>
      </c>
      <c r="AC145" s="31">
        <v>2353</v>
      </c>
      <c r="AD145" s="31">
        <v>0</v>
      </c>
      <c r="AE145" s="31">
        <v>0</v>
      </c>
      <c r="AF145" s="31">
        <v>0</v>
      </c>
      <c r="AG145" s="31">
        <v>5829</v>
      </c>
      <c r="AH145" s="31">
        <v>0</v>
      </c>
      <c r="AI145" s="31">
        <v>4100</v>
      </c>
      <c r="AJ145" s="31">
        <v>0</v>
      </c>
      <c r="AK145" s="31">
        <v>0</v>
      </c>
      <c r="AL145" s="31">
        <v>0</v>
      </c>
      <c r="AM145" s="31">
        <v>-1</v>
      </c>
      <c r="AN145" s="31">
        <v>1160</v>
      </c>
      <c r="AO145" s="31">
        <v>6903</v>
      </c>
      <c r="AP145" s="31">
        <v>35120</v>
      </c>
      <c r="AQ145" s="31">
        <v>0</v>
      </c>
      <c r="AR145" s="31">
        <v>0</v>
      </c>
      <c r="AS145" s="31">
        <v>-1</v>
      </c>
      <c r="AT145" s="31">
        <v>-1</v>
      </c>
      <c r="AU145" s="31">
        <v>2302</v>
      </c>
      <c r="AV145" s="31">
        <v>-1</v>
      </c>
      <c r="AW145" s="31">
        <v>0</v>
      </c>
      <c r="AX145" s="31">
        <v>0</v>
      </c>
      <c r="AY145" s="31">
        <v>1970</v>
      </c>
      <c r="AZ145" s="31">
        <v>0</v>
      </c>
      <c r="BA145" s="31">
        <v>24465</v>
      </c>
      <c r="BB145" s="31">
        <v>0</v>
      </c>
      <c r="BC145" s="31">
        <v>0</v>
      </c>
      <c r="BD145" s="31">
        <v>0</v>
      </c>
      <c r="BE145" s="31" t="s">
        <v>385</v>
      </c>
    </row>
    <row r="146" spans="3:57">
      <c r="N146" s="31">
        <v>143</v>
      </c>
      <c r="O146" s="31">
        <v>143</v>
      </c>
      <c r="P146" s="31">
        <v>0</v>
      </c>
      <c r="T146" s="31" t="s">
        <v>410</v>
      </c>
      <c r="BE146" s="31" t="s">
        <v>385</v>
      </c>
    </row>
    <row r="147" spans="3:57">
      <c r="C147" s="31">
        <v>2008</v>
      </c>
      <c r="D147" s="31" t="s">
        <v>518</v>
      </c>
      <c r="E147" s="31" t="s">
        <v>486</v>
      </c>
      <c r="F147" s="31" t="s">
        <v>487</v>
      </c>
      <c r="H147" s="31" t="s">
        <v>519</v>
      </c>
      <c r="J147" s="31" t="s">
        <v>489</v>
      </c>
      <c r="N147" s="31">
        <v>144</v>
      </c>
      <c r="O147" s="31">
        <v>144</v>
      </c>
      <c r="P147" s="31">
        <v>0</v>
      </c>
      <c r="S147" s="31">
        <v>17</v>
      </c>
      <c r="T147" s="31" t="s">
        <v>410</v>
      </c>
      <c r="U147" s="31">
        <v>36336</v>
      </c>
      <c r="V147" s="31">
        <v>37961</v>
      </c>
      <c r="W147" s="31">
        <v>460865</v>
      </c>
      <c r="X147" s="31">
        <v>519374</v>
      </c>
      <c r="Y147" s="31">
        <v>19566</v>
      </c>
      <c r="Z147" s="31">
        <v>-1</v>
      </c>
      <c r="AA147" s="31">
        <v>332819</v>
      </c>
      <c r="AB147" s="31">
        <v>123905</v>
      </c>
      <c r="AC147" s="31">
        <v>52201</v>
      </c>
      <c r="AD147" s="31">
        <v>-1</v>
      </c>
      <c r="AE147" s="31">
        <v>31334</v>
      </c>
      <c r="AF147" s="31">
        <v>3429</v>
      </c>
      <c r="AG147" s="31">
        <v>33778</v>
      </c>
      <c r="AH147" s="31">
        <v>9931</v>
      </c>
      <c r="AI147" s="31">
        <v>131005</v>
      </c>
      <c r="AJ147" s="31">
        <v>20955</v>
      </c>
      <c r="AK147" s="31">
        <v>91556</v>
      </c>
      <c r="AL147" s="31">
        <v>13291</v>
      </c>
      <c r="AM147" s="31">
        <v>31464</v>
      </c>
      <c r="AN147" s="31">
        <v>29871</v>
      </c>
      <c r="AO147" s="31">
        <v>97253</v>
      </c>
      <c r="AP147" s="31">
        <v>56924</v>
      </c>
      <c r="AQ147" s="31">
        <v>9124</v>
      </c>
      <c r="AR147" s="31">
        <v>87540</v>
      </c>
      <c r="AS147" s="31">
        <v>9383</v>
      </c>
      <c r="AT147" s="31">
        <v>8018</v>
      </c>
      <c r="AU147" s="31">
        <v>21690</v>
      </c>
      <c r="AV147" s="31">
        <v>80987</v>
      </c>
      <c r="AW147" s="31">
        <v>-1</v>
      </c>
      <c r="AX147" s="31">
        <v>7664</v>
      </c>
      <c r="AY147" s="31">
        <v>16627</v>
      </c>
      <c r="AZ147" s="31">
        <v>7527</v>
      </c>
      <c r="BA147" s="31">
        <v>192020</v>
      </c>
      <c r="BB147" s="31">
        <v>32562</v>
      </c>
      <c r="BC147" s="31">
        <v>32773</v>
      </c>
      <c r="BD147" s="31">
        <v>28551</v>
      </c>
      <c r="BE147" s="31" t="s">
        <v>385</v>
      </c>
    </row>
    <row r="148" spans="3:57">
      <c r="C148" s="31">
        <v>2008</v>
      </c>
      <c r="D148" s="31" t="s">
        <v>520</v>
      </c>
      <c r="E148" s="31" t="s">
        <v>486</v>
      </c>
      <c r="F148" s="31" t="s">
        <v>487</v>
      </c>
      <c r="H148" s="31" t="s">
        <v>521</v>
      </c>
      <c r="J148" s="31" t="s">
        <v>489</v>
      </c>
      <c r="N148" s="31">
        <v>145</v>
      </c>
      <c r="O148" s="31">
        <v>145</v>
      </c>
      <c r="P148" s="31">
        <v>0</v>
      </c>
      <c r="S148" s="31">
        <v>5</v>
      </c>
      <c r="T148" s="31" t="s">
        <v>410</v>
      </c>
      <c r="U148" s="31">
        <v>16413</v>
      </c>
      <c r="V148" s="31">
        <v>81912</v>
      </c>
      <c r="W148" s="31">
        <v>180930</v>
      </c>
      <c r="X148" s="31">
        <v>1871893</v>
      </c>
      <c r="Y148" s="31">
        <v>324680</v>
      </c>
      <c r="Z148" s="31">
        <v>2642</v>
      </c>
      <c r="AA148" s="31">
        <v>68181</v>
      </c>
      <c r="AB148" s="31">
        <v>86049</v>
      </c>
      <c r="AC148" s="31">
        <v>1438639</v>
      </c>
      <c r="AD148" s="31">
        <v>1765</v>
      </c>
      <c r="AE148" s="31">
        <v>19322</v>
      </c>
      <c r="AF148" s="31">
        <v>2071</v>
      </c>
      <c r="AG148" s="31">
        <v>14025</v>
      </c>
      <c r="AH148" s="31">
        <v>1370</v>
      </c>
      <c r="AI148" s="31">
        <v>17433</v>
      </c>
      <c r="AJ148" s="31">
        <v>2711</v>
      </c>
      <c r="AK148" s="31">
        <v>66027</v>
      </c>
      <c r="AL148" s="31">
        <v>24614</v>
      </c>
      <c r="AM148" s="31">
        <v>27486</v>
      </c>
      <c r="AN148" s="31">
        <v>24212</v>
      </c>
      <c r="AO148" s="31">
        <v>817945</v>
      </c>
      <c r="AP148" s="31">
        <v>222388</v>
      </c>
      <c r="AQ148" s="31">
        <v>1146</v>
      </c>
      <c r="AR148" s="31">
        <v>29001</v>
      </c>
      <c r="AS148" s="31">
        <v>40635</v>
      </c>
      <c r="AT148" s="31">
        <v>1808</v>
      </c>
      <c r="AU148" s="31">
        <v>17091</v>
      </c>
      <c r="AV148" s="31">
        <v>881895</v>
      </c>
      <c r="AW148" s="31">
        <v>1431</v>
      </c>
      <c r="AX148" s="31">
        <v>22639</v>
      </c>
      <c r="AY148" s="31">
        <v>99218</v>
      </c>
      <c r="AZ148" s="31">
        <v>1986</v>
      </c>
      <c r="BA148" s="31">
        <v>89519</v>
      </c>
      <c r="BB148" s="31">
        <v>9339</v>
      </c>
      <c r="BC148" s="31">
        <v>1081613</v>
      </c>
      <c r="BD148" s="31">
        <v>10564</v>
      </c>
      <c r="BE148" s="31" t="s">
        <v>385</v>
      </c>
    </row>
    <row r="149" spans="3:57">
      <c r="C149" s="31">
        <v>2008</v>
      </c>
      <c r="D149" s="31" t="s">
        <v>522</v>
      </c>
      <c r="E149" s="31" t="s">
        <v>486</v>
      </c>
      <c r="F149" s="31" t="s">
        <v>487</v>
      </c>
      <c r="H149" s="31" t="s">
        <v>523</v>
      </c>
      <c r="J149" s="31" t="s">
        <v>489</v>
      </c>
      <c r="N149" s="31">
        <v>146</v>
      </c>
      <c r="O149" s="31">
        <v>146</v>
      </c>
      <c r="P149" s="31">
        <v>0</v>
      </c>
      <c r="S149" s="31">
        <v>21</v>
      </c>
      <c r="T149" s="31" t="s">
        <v>410</v>
      </c>
      <c r="U149" s="31">
        <v>204</v>
      </c>
      <c r="V149" s="31">
        <v>0</v>
      </c>
      <c r="W149" s="31">
        <v>-1</v>
      </c>
      <c r="X149" s="31">
        <v>0</v>
      </c>
      <c r="Y149" s="31">
        <v>0</v>
      </c>
      <c r="Z149" s="31">
        <v>138</v>
      </c>
      <c r="AA149" s="31">
        <v>0</v>
      </c>
      <c r="AB149" s="31">
        <v>311</v>
      </c>
      <c r="AC149" s="31">
        <v>3388</v>
      </c>
      <c r="AD149" s="31">
        <v>0</v>
      </c>
      <c r="AE149" s="31">
        <v>-1</v>
      </c>
      <c r="AF149" s="31">
        <v>0</v>
      </c>
      <c r="AG149" s="31">
        <v>0</v>
      </c>
      <c r="AH149" s="31">
        <v>1165</v>
      </c>
      <c r="AI149" s="31">
        <v>0</v>
      </c>
      <c r="AJ149" s="31">
        <v>565</v>
      </c>
      <c r="AK149" s="31">
        <v>1900</v>
      </c>
      <c r="AL149" s="31">
        <v>140</v>
      </c>
      <c r="AM149" s="31">
        <v>-1</v>
      </c>
      <c r="AN149" s="31">
        <v>190</v>
      </c>
      <c r="AO149" s="31">
        <v>5735</v>
      </c>
      <c r="AP149" s="31">
        <v>650</v>
      </c>
      <c r="AQ149" s="31">
        <v>-1</v>
      </c>
      <c r="AR149" s="31">
        <v>3524</v>
      </c>
      <c r="AS149" s="31">
        <v>0</v>
      </c>
      <c r="AT149" s="31">
        <v>-1</v>
      </c>
      <c r="AU149" s="31">
        <v>880</v>
      </c>
      <c r="AV149" s="31">
        <v>0</v>
      </c>
      <c r="AW149" s="31">
        <v>1685</v>
      </c>
      <c r="AX149" s="31">
        <v>394</v>
      </c>
      <c r="AY149" s="31">
        <v>0</v>
      </c>
      <c r="AZ149" s="31">
        <v>-1</v>
      </c>
      <c r="BA149" s="31">
        <v>4464</v>
      </c>
      <c r="BB149" s="31">
        <v>-1</v>
      </c>
      <c r="BC149" s="31">
        <v>1728</v>
      </c>
      <c r="BD149" s="31">
        <v>597</v>
      </c>
      <c r="BE149" s="31" t="s">
        <v>385</v>
      </c>
    </row>
    <row r="150" spans="3:57">
      <c r="C150" s="31">
        <v>2008</v>
      </c>
      <c r="D150" s="31" t="s">
        <v>524</v>
      </c>
      <c r="E150" s="31" t="s">
        <v>486</v>
      </c>
      <c r="F150" s="31" t="s">
        <v>487</v>
      </c>
      <c r="H150" s="31" t="s">
        <v>525</v>
      </c>
      <c r="J150" s="31" t="s">
        <v>489</v>
      </c>
      <c r="N150" s="31">
        <v>147</v>
      </c>
      <c r="O150" s="31">
        <v>147</v>
      </c>
      <c r="P150" s="31">
        <v>0</v>
      </c>
      <c r="S150" s="31">
        <v>13</v>
      </c>
      <c r="T150" s="31" t="s">
        <v>410</v>
      </c>
      <c r="U150" s="31">
        <v>0</v>
      </c>
      <c r="V150" s="31">
        <v>0</v>
      </c>
      <c r="W150" s="31">
        <v>-1</v>
      </c>
      <c r="X150" s="31">
        <v>8091</v>
      </c>
      <c r="Y150" s="31">
        <v>0</v>
      </c>
      <c r="Z150" s="31">
        <v>0</v>
      </c>
      <c r="AA150" s="31">
        <v>0</v>
      </c>
      <c r="AB150" s="31">
        <v>2024</v>
      </c>
      <c r="AC150" s="31">
        <v>975</v>
      </c>
      <c r="AD150" s="31">
        <v>-1</v>
      </c>
      <c r="AE150" s="31">
        <v>650</v>
      </c>
      <c r="AF150" s="31">
        <v>78</v>
      </c>
      <c r="AG150" s="31">
        <v>5768</v>
      </c>
      <c r="AH150" s="31">
        <v>0</v>
      </c>
      <c r="AI150" s="31">
        <v>3004</v>
      </c>
      <c r="AJ150" s="31">
        <v>600</v>
      </c>
      <c r="AK150" s="31">
        <v>2371</v>
      </c>
      <c r="AL150" s="31">
        <v>0</v>
      </c>
      <c r="AM150" s="31">
        <v>-1</v>
      </c>
      <c r="AN150" s="31">
        <v>2214</v>
      </c>
      <c r="AO150" s="31">
        <v>4920</v>
      </c>
      <c r="AP150" s="31">
        <v>45437</v>
      </c>
      <c r="AQ150" s="31">
        <v>-1</v>
      </c>
      <c r="AR150" s="31">
        <v>64</v>
      </c>
      <c r="AS150" s="31">
        <v>-1</v>
      </c>
      <c r="AT150" s="31">
        <v>-1</v>
      </c>
      <c r="AU150" s="31">
        <v>5048</v>
      </c>
      <c r="AV150" s="31">
        <v>7528</v>
      </c>
      <c r="AW150" s="31">
        <v>0</v>
      </c>
      <c r="AX150" s="31">
        <v>200</v>
      </c>
      <c r="AY150" s="31">
        <v>3740</v>
      </c>
      <c r="AZ150" s="31">
        <v>-1</v>
      </c>
      <c r="BA150" s="31">
        <v>0</v>
      </c>
      <c r="BB150" s="31">
        <v>-1</v>
      </c>
      <c r="BC150" s="31">
        <v>523</v>
      </c>
      <c r="BD150" s="31">
        <v>587</v>
      </c>
      <c r="BE150" s="31" t="s">
        <v>385</v>
      </c>
    </row>
    <row r="151" spans="3:57">
      <c r="C151" s="31">
        <v>2008</v>
      </c>
      <c r="D151" s="31" t="s">
        <v>526</v>
      </c>
      <c r="E151" s="31" t="s">
        <v>486</v>
      </c>
      <c r="F151" s="31" t="s">
        <v>487</v>
      </c>
      <c r="H151" s="31" t="s">
        <v>527</v>
      </c>
      <c r="J151" s="31" t="s">
        <v>489</v>
      </c>
      <c r="N151" s="31">
        <v>148</v>
      </c>
      <c r="O151" s="31">
        <v>148</v>
      </c>
      <c r="P151" s="31">
        <v>0</v>
      </c>
      <c r="S151" s="31">
        <v>9</v>
      </c>
      <c r="T151" s="31" t="s">
        <v>410</v>
      </c>
      <c r="U151" s="31">
        <v>0</v>
      </c>
      <c r="V151" s="31">
        <v>3963</v>
      </c>
      <c r="W151" s="31">
        <v>13692</v>
      </c>
      <c r="X151" s="31">
        <v>46326</v>
      </c>
      <c r="Y151" s="31">
        <v>23310</v>
      </c>
      <c r="Z151" s="31">
        <v>-1</v>
      </c>
      <c r="AA151" s="31">
        <v>0</v>
      </c>
      <c r="AB151" s="31">
        <v>300</v>
      </c>
      <c r="AC151" s="31">
        <v>12387</v>
      </c>
      <c r="AD151" s="31">
        <v>0</v>
      </c>
      <c r="AE151" s="31">
        <v>-1</v>
      </c>
      <c r="AF151" s="31">
        <v>0</v>
      </c>
      <c r="AG151" s="31">
        <v>20638</v>
      </c>
      <c r="AH151" s="31">
        <v>21</v>
      </c>
      <c r="AI151" s="31">
        <v>6250</v>
      </c>
      <c r="AJ151" s="31">
        <v>132</v>
      </c>
      <c r="AK151" s="31">
        <v>264</v>
      </c>
      <c r="AL151" s="31">
        <v>0</v>
      </c>
      <c r="AM151" s="31">
        <v>0</v>
      </c>
      <c r="AN151" s="31">
        <v>0</v>
      </c>
      <c r="AO151" s="31">
        <v>11715</v>
      </c>
      <c r="AP151" s="31">
        <v>6620</v>
      </c>
      <c r="AQ151" s="31">
        <v>-1</v>
      </c>
      <c r="AR151" s="31">
        <v>0</v>
      </c>
      <c r="AS151" s="31">
        <v>-1</v>
      </c>
      <c r="AT151" s="31">
        <v>0</v>
      </c>
      <c r="AU151" s="31">
        <v>8439</v>
      </c>
      <c r="AV151" s="31">
        <v>0</v>
      </c>
      <c r="AW151" s="31">
        <v>-1</v>
      </c>
      <c r="AX151" s="31">
        <v>0</v>
      </c>
      <c r="AY151" s="31">
        <v>0</v>
      </c>
      <c r="AZ151" s="31">
        <v>0</v>
      </c>
      <c r="BA151" s="31">
        <v>58720</v>
      </c>
      <c r="BB151" s="31">
        <v>9</v>
      </c>
      <c r="BC151" s="31">
        <v>0</v>
      </c>
      <c r="BD151" s="31">
        <v>0</v>
      </c>
      <c r="BE151" s="31" t="s">
        <v>385</v>
      </c>
    </row>
    <row r="152" spans="3:57">
      <c r="N152" s="31">
        <v>149</v>
      </c>
      <c r="O152" s="31">
        <v>149</v>
      </c>
      <c r="P152" s="31">
        <v>0</v>
      </c>
      <c r="T152" s="31" t="s">
        <v>410</v>
      </c>
      <c r="BE152" s="31" t="s">
        <v>385</v>
      </c>
    </row>
    <row r="153" spans="3:57">
      <c r="C153" s="31">
        <v>1994</v>
      </c>
      <c r="D153" s="31" t="s">
        <v>528</v>
      </c>
      <c r="E153" s="31" t="s">
        <v>486</v>
      </c>
      <c r="H153" s="31" t="s">
        <v>529</v>
      </c>
      <c r="N153" s="31">
        <v>150</v>
      </c>
      <c r="O153" s="31">
        <v>150</v>
      </c>
      <c r="P153" s="31">
        <v>0</v>
      </c>
      <c r="T153" s="31" t="s">
        <v>410</v>
      </c>
      <c r="U153" s="31">
        <v>0</v>
      </c>
      <c r="V153" s="31">
        <v>12.9</v>
      </c>
      <c r="W153" s="31">
        <v>4.3</v>
      </c>
      <c r="X153" s="31">
        <v>6.9</v>
      </c>
      <c r="Y153" s="31">
        <v>21</v>
      </c>
      <c r="Z153" s="31">
        <v>0</v>
      </c>
      <c r="AA153" s="31">
        <v>5.8</v>
      </c>
      <c r="AB153" s="31">
        <v>6.9</v>
      </c>
      <c r="AC153" s="31">
        <v>4.9000000000000004</v>
      </c>
      <c r="AD153" s="31">
        <v>2.1</v>
      </c>
      <c r="AE153" s="31">
        <v>0</v>
      </c>
      <c r="AF153" s="31">
        <v>0</v>
      </c>
      <c r="AG153" s="31">
        <v>4.2</v>
      </c>
      <c r="AH153" s="31">
        <v>0</v>
      </c>
      <c r="AI153" s="31">
        <v>7.2</v>
      </c>
      <c r="AJ153" s="31">
        <v>0</v>
      </c>
      <c r="AK153" s="31">
        <v>10.199999999999999</v>
      </c>
      <c r="AL153" s="31">
        <v>2.4</v>
      </c>
      <c r="AM153" s="31">
        <v>2.2999999999999998</v>
      </c>
      <c r="AN153" s="31">
        <v>2.7</v>
      </c>
      <c r="AO153" s="31">
        <v>8.6</v>
      </c>
      <c r="AP153" s="31">
        <v>3.1</v>
      </c>
      <c r="AQ153" s="31">
        <v>0</v>
      </c>
      <c r="AR153" s="31">
        <v>0</v>
      </c>
      <c r="AS153" s="31">
        <v>4.8</v>
      </c>
      <c r="AT153" s="31">
        <v>0</v>
      </c>
      <c r="AU153" s="31">
        <v>3.7</v>
      </c>
      <c r="AV153" s="31">
        <v>9</v>
      </c>
      <c r="AW153" s="31">
        <v>0</v>
      </c>
      <c r="AX153" s="31">
        <v>0</v>
      </c>
      <c r="AY153" s="31">
        <v>6.7</v>
      </c>
      <c r="AZ153" s="31">
        <v>0</v>
      </c>
      <c r="BA153" s="31">
        <v>5.5</v>
      </c>
      <c r="BB153" s="31">
        <v>0</v>
      </c>
      <c r="BC153" s="31">
        <v>7.7</v>
      </c>
      <c r="BD153" s="31">
        <v>3.3</v>
      </c>
      <c r="BE153" s="31" t="s">
        <v>385</v>
      </c>
    </row>
    <row r="154" spans="3:57">
      <c r="C154" s="31">
        <v>1994</v>
      </c>
      <c r="D154" s="31" t="s">
        <v>530</v>
      </c>
      <c r="E154" s="31" t="s">
        <v>486</v>
      </c>
      <c r="H154" s="31" t="s">
        <v>531</v>
      </c>
      <c r="N154" s="31">
        <v>151</v>
      </c>
      <c r="O154" s="31">
        <v>151</v>
      </c>
      <c r="P154" s="31">
        <v>0</v>
      </c>
      <c r="T154" s="31" t="s">
        <v>410</v>
      </c>
      <c r="U154" s="31">
        <v>0</v>
      </c>
      <c r="V154" s="31">
        <v>12.9</v>
      </c>
      <c r="W154" s="31">
        <v>4.3</v>
      </c>
      <c r="X154" s="31">
        <v>6.9</v>
      </c>
      <c r="Y154" s="31">
        <v>21</v>
      </c>
      <c r="Z154" s="31">
        <v>0</v>
      </c>
      <c r="AA154" s="31">
        <v>5.8</v>
      </c>
      <c r="AB154" s="31">
        <v>6.9</v>
      </c>
      <c r="AC154" s="31">
        <v>4.9000000000000004</v>
      </c>
      <c r="AD154" s="31">
        <v>2.1</v>
      </c>
      <c r="AE154" s="31">
        <v>0</v>
      </c>
      <c r="AF154" s="31">
        <v>0</v>
      </c>
      <c r="AG154" s="31">
        <v>4.2</v>
      </c>
      <c r="AH154" s="31">
        <v>0</v>
      </c>
      <c r="AI154" s="31">
        <v>7.2</v>
      </c>
      <c r="AJ154" s="31">
        <v>0</v>
      </c>
      <c r="AK154" s="31">
        <v>10.199999999999999</v>
      </c>
      <c r="AL154" s="31">
        <v>2.4</v>
      </c>
      <c r="AM154" s="31">
        <v>2.2999999999999998</v>
      </c>
      <c r="AN154" s="31">
        <v>2.7</v>
      </c>
      <c r="AO154" s="31">
        <v>8.6</v>
      </c>
      <c r="AP154" s="31">
        <v>3.1</v>
      </c>
      <c r="AQ154" s="31">
        <v>0</v>
      </c>
      <c r="AR154" s="31">
        <v>0</v>
      </c>
      <c r="AS154" s="31">
        <v>4.8</v>
      </c>
      <c r="AT154" s="31">
        <v>0</v>
      </c>
      <c r="AU154" s="31">
        <v>3.7</v>
      </c>
      <c r="AV154" s="31">
        <v>9</v>
      </c>
      <c r="AW154" s="31">
        <v>0</v>
      </c>
      <c r="AX154" s="31">
        <v>0</v>
      </c>
      <c r="AY154" s="31">
        <v>6.7</v>
      </c>
      <c r="AZ154" s="31">
        <v>0</v>
      </c>
      <c r="BA154" s="31">
        <v>5.5</v>
      </c>
      <c r="BB154" s="31">
        <v>0</v>
      </c>
      <c r="BC154" s="31">
        <v>7.7</v>
      </c>
      <c r="BD154" s="31">
        <v>3.3</v>
      </c>
      <c r="BE154" s="31" t="s">
        <v>385</v>
      </c>
    </row>
    <row r="155" spans="3:57">
      <c r="C155" s="31">
        <v>1994</v>
      </c>
      <c r="D155" s="31" t="s">
        <v>532</v>
      </c>
      <c r="E155" s="31" t="s">
        <v>486</v>
      </c>
      <c r="H155" s="31" t="s">
        <v>533</v>
      </c>
      <c r="N155" s="31">
        <v>152</v>
      </c>
      <c r="O155" s="31">
        <v>152</v>
      </c>
      <c r="P155" s="31">
        <v>0</v>
      </c>
      <c r="T155" s="31" t="s">
        <v>410</v>
      </c>
      <c r="U155" s="31">
        <v>0</v>
      </c>
      <c r="V155" s="31">
        <v>12.9</v>
      </c>
      <c r="W155" s="31">
        <v>4.3</v>
      </c>
      <c r="X155" s="31">
        <v>6.9</v>
      </c>
      <c r="Y155" s="31">
        <v>21</v>
      </c>
      <c r="Z155" s="31">
        <v>0</v>
      </c>
      <c r="AA155" s="31">
        <v>5.8</v>
      </c>
      <c r="AB155" s="31">
        <v>6.9</v>
      </c>
      <c r="AC155" s="31">
        <v>4.9000000000000004</v>
      </c>
      <c r="AD155" s="31">
        <v>2.1</v>
      </c>
      <c r="AE155" s="31">
        <v>0</v>
      </c>
      <c r="AF155" s="31">
        <v>0</v>
      </c>
      <c r="AG155" s="31">
        <v>4.2</v>
      </c>
      <c r="AH155" s="31">
        <v>0</v>
      </c>
      <c r="AI155" s="31">
        <v>7.2</v>
      </c>
      <c r="AJ155" s="31">
        <v>0</v>
      </c>
      <c r="AK155" s="31">
        <v>10.199999999999999</v>
      </c>
      <c r="AL155" s="31">
        <v>2.4</v>
      </c>
      <c r="AM155" s="31">
        <v>2.2999999999999998</v>
      </c>
      <c r="AN155" s="31">
        <v>2.7</v>
      </c>
      <c r="AO155" s="31">
        <v>8.6</v>
      </c>
      <c r="AP155" s="31">
        <v>3.1</v>
      </c>
      <c r="AQ155" s="31">
        <v>0</v>
      </c>
      <c r="AR155" s="31">
        <v>0</v>
      </c>
      <c r="AS155" s="31">
        <v>4.8</v>
      </c>
      <c r="AT155" s="31">
        <v>0</v>
      </c>
      <c r="AU155" s="31">
        <v>3.7</v>
      </c>
      <c r="AV155" s="31">
        <v>9</v>
      </c>
      <c r="AW155" s="31">
        <v>0</v>
      </c>
      <c r="AX155" s="31">
        <v>0</v>
      </c>
      <c r="AY155" s="31">
        <v>6.7</v>
      </c>
      <c r="AZ155" s="31">
        <v>0</v>
      </c>
      <c r="BA155" s="31">
        <v>5.5</v>
      </c>
      <c r="BB155" s="31">
        <v>0</v>
      </c>
      <c r="BC155" s="31">
        <v>7.7</v>
      </c>
      <c r="BD155" s="31">
        <v>3.3</v>
      </c>
      <c r="BE155" s="31" t="s">
        <v>385</v>
      </c>
    </row>
    <row r="156" spans="3:57">
      <c r="C156" s="31">
        <v>1994</v>
      </c>
      <c r="D156" s="31" t="s">
        <v>534</v>
      </c>
      <c r="E156" s="31" t="s">
        <v>486</v>
      </c>
      <c r="H156" s="31" t="s">
        <v>535</v>
      </c>
      <c r="N156" s="31">
        <v>153</v>
      </c>
      <c r="O156" s="31">
        <v>153</v>
      </c>
      <c r="P156" s="31">
        <v>0</v>
      </c>
      <c r="T156" s="31" t="s">
        <v>410</v>
      </c>
      <c r="U156" s="31">
        <v>0</v>
      </c>
      <c r="V156" s="31">
        <v>12.9</v>
      </c>
      <c r="W156" s="31">
        <v>4.3</v>
      </c>
      <c r="X156" s="31">
        <v>6.9</v>
      </c>
      <c r="Y156" s="31">
        <v>21</v>
      </c>
      <c r="Z156" s="31">
        <v>0</v>
      </c>
      <c r="AA156" s="31">
        <v>5.8</v>
      </c>
      <c r="AB156" s="31">
        <v>6.9</v>
      </c>
      <c r="AC156" s="31">
        <v>4.9000000000000004</v>
      </c>
      <c r="AD156" s="31">
        <v>2.1</v>
      </c>
      <c r="AE156" s="31">
        <v>0</v>
      </c>
      <c r="AF156" s="31">
        <v>0</v>
      </c>
      <c r="AG156" s="31">
        <v>4.2</v>
      </c>
      <c r="AH156" s="31">
        <v>0</v>
      </c>
      <c r="AI156" s="31">
        <v>7.2</v>
      </c>
      <c r="AJ156" s="31">
        <v>0</v>
      </c>
      <c r="AK156" s="31">
        <v>10.199999999999999</v>
      </c>
      <c r="AL156" s="31">
        <v>2.4</v>
      </c>
      <c r="AM156" s="31">
        <v>2.2999999999999998</v>
      </c>
      <c r="AN156" s="31">
        <v>2.7</v>
      </c>
      <c r="AO156" s="31">
        <v>8.6</v>
      </c>
      <c r="AP156" s="31">
        <v>3.1</v>
      </c>
      <c r="AQ156" s="31">
        <v>0</v>
      </c>
      <c r="AR156" s="31">
        <v>0</v>
      </c>
      <c r="AS156" s="31">
        <v>4.8</v>
      </c>
      <c r="AT156" s="31">
        <v>0</v>
      </c>
      <c r="AU156" s="31">
        <v>3.7</v>
      </c>
      <c r="AV156" s="31">
        <v>9</v>
      </c>
      <c r="AW156" s="31">
        <v>0</v>
      </c>
      <c r="AX156" s="31">
        <v>0</v>
      </c>
      <c r="AY156" s="31">
        <v>6.7</v>
      </c>
      <c r="AZ156" s="31">
        <v>0</v>
      </c>
      <c r="BA156" s="31">
        <v>5.5</v>
      </c>
      <c r="BB156" s="31">
        <v>0</v>
      </c>
      <c r="BC156" s="31">
        <v>7.7</v>
      </c>
      <c r="BD156" s="31">
        <v>3.3</v>
      </c>
      <c r="BE156" s="31" t="s">
        <v>385</v>
      </c>
    </row>
    <row r="157" spans="3:57">
      <c r="C157" s="31">
        <v>1994</v>
      </c>
      <c r="D157" s="31" t="s">
        <v>536</v>
      </c>
      <c r="E157" s="31" t="s">
        <v>486</v>
      </c>
      <c r="H157" s="31" t="s">
        <v>537</v>
      </c>
      <c r="N157" s="31">
        <v>154</v>
      </c>
      <c r="O157" s="31">
        <v>154</v>
      </c>
      <c r="P157" s="31">
        <v>0</v>
      </c>
      <c r="T157" s="31" t="s">
        <v>410</v>
      </c>
      <c r="U157" s="31">
        <v>0</v>
      </c>
      <c r="V157" s="31">
        <v>12.9</v>
      </c>
      <c r="W157" s="31">
        <v>4.3</v>
      </c>
      <c r="X157" s="31">
        <v>6.9</v>
      </c>
      <c r="Y157" s="31">
        <v>21</v>
      </c>
      <c r="Z157" s="31">
        <v>0</v>
      </c>
      <c r="AA157" s="31">
        <v>5.8</v>
      </c>
      <c r="AB157" s="31">
        <v>6.9</v>
      </c>
      <c r="AC157" s="31">
        <v>4.9000000000000004</v>
      </c>
      <c r="AD157" s="31">
        <v>2.1</v>
      </c>
      <c r="AE157" s="31">
        <v>0</v>
      </c>
      <c r="AF157" s="31">
        <v>0</v>
      </c>
      <c r="AG157" s="31">
        <v>4.2</v>
      </c>
      <c r="AH157" s="31">
        <v>0</v>
      </c>
      <c r="AI157" s="31">
        <v>7.2</v>
      </c>
      <c r="AJ157" s="31">
        <v>0</v>
      </c>
      <c r="AK157" s="31">
        <v>10.199999999999999</v>
      </c>
      <c r="AL157" s="31">
        <v>2.4</v>
      </c>
      <c r="AM157" s="31">
        <v>2.2999999999999998</v>
      </c>
      <c r="AN157" s="31">
        <v>2.7</v>
      </c>
      <c r="AO157" s="31">
        <v>8.6</v>
      </c>
      <c r="AP157" s="31">
        <v>3.1</v>
      </c>
      <c r="AQ157" s="31">
        <v>0</v>
      </c>
      <c r="AR157" s="31">
        <v>0</v>
      </c>
      <c r="AS157" s="31">
        <v>4.8</v>
      </c>
      <c r="AT157" s="31">
        <v>0</v>
      </c>
      <c r="AU157" s="31">
        <v>3.7</v>
      </c>
      <c r="AV157" s="31">
        <v>9</v>
      </c>
      <c r="AW157" s="31">
        <v>0</v>
      </c>
      <c r="AX157" s="31">
        <v>0</v>
      </c>
      <c r="AY157" s="31">
        <v>6.7</v>
      </c>
      <c r="AZ157" s="31">
        <v>0</v>
      </c>
      <c r="BA157" s="31">
        <v>5.5</v>
      </c>
      <c r="BB157" s="31">
        <v>0</v>
      </c>
      <c r="BC157" s="31">
        <v>7.7</v>
      </c>
      <c r="BD157" s="31">
        <v>3.3</v>
      </c>
      <c r="BE157" s="31" t="s">
        <v>385</v>
      </c>
    </row>
    <row r="158" spans="3:57">
      <c r="N158" s="31">
        <v>155</v>
      </c>
      <c r="O158" s="31">
        <v>155</v>
      </c>
      <c r="P158" s="31">
        <v>0</v>
      </c>
      <c r="T158" s="31" t="s">
        <v>410</v>
      </c>
      <c r="BE158" s="31" t="s">
        <v>385</v>
      </c>
    </row>
    <row r="159" spans="3:57">
      <c r="C159" s="31">
        <v>1998</v>
      </c>
      <c r="D159" s="31" t="s">
        <v>538</v>
      </c>
      <c r="E159" s="31" t="s">
        <v>486</v>
      </c>
      <c r="H159" s="31" t="s">
        <v>539</v>
      </c>
      <c r="N159" s="31">
        <v>156</v>
      </c>
      <c r="O159" s="31">
        <v>156</v>
      </c>
      <c r="P159" s="31">
        <v>0</v>
      </c>
      <c r="T159" s="31" t="s">
        <v>410</v>
      </c>
      <c r="U159" s="31">
        <v>4</v>
      </c>
      <c r="V159" s="31">
        <v>6.1</v>
      </c>
      <c r="W159" s="31">
        <v>4</v>
      </c>
      <c r="X159" s="31">
        <v>8.8000000000000007</v>
      </c>
      <c r="Y159" s="31">
        <v>7.8</v>
      </c>
      <c r="Z159" s="31">
        <v>5.0999999999999996</v>
      </c>
      <c r="AA159" s="31">
        <v>7.8</v>
      </c>
      <c r="AB159" s="31">
        <v>3.5</v>
      </c>
      <c r="AC159" s="31">
        <v>6.2</v>
      </c>
      <c r="AD159" s="31">
        <v>2.7</v>
      </c>
      <c r="AE159" s="31">
        <v>3.2</v>
      </c>
      <c r="AF159" s="31">
        <v>5.3</v>
      </c>
      <c r="AG159" s="31">
        <v>4.7</v>
      </c>
      <c r="AH159" s="31">
        <v>7</v>
      </c>
      <c r="AI159" s="31">
        <v>4.2</v>
      </c>
      <c r="AJ159" s="31">
        <v>4.8</v>
      </c>
      <c r="AK159" s="31">
        <v>5.2</v>
      </c>
      <c r="AL159" s="31">
        <v>3.3</v>
      </c>
      <c r="AM159" s="31">
        <v>2.2000000000000002</v>
      </c>
      <c r="AN159" s="31">
        <v>2.7</v>
      </c>
      <c r="AO159" s="31">
        <v>9.1</v>
      </c>
      <c r="AP159" s="31">
        <v>4.3</v>
      </c>
      <c r="AQ159" s="31">
        <v>9.1</v>
      </c>
      <c r="AR159" s="31">
        <v>5.8</v>
      </c>
      <c r="AS159" s="31">
        <v>3.7</v>
      </c>
      <c r="AT159" s="31">
        <v>5.9</v>
      </c>
      <c r="AU159" s="31">
        <v>5</v>
      </c>
      <c r="AV159" s="31">
        <v>9.6999999999999993</v>
      </c>
      <c r="AW159" s="31">
        <v>6.5</v>
      </c>
      <c r="AX159" s="31">
        <v>5.7</v>
      </c>
      <c r="AY159" s="31">
        <v>5.4</v>
      </c>
      <c r="AZ159" s="31">
        <v>10.3</v>
      </c>
      <c r="BA159" s="31">
        <v>4.4000000000000004</v>
      </c>
      <c r="BB159" s="31">
        <v>8.9</v>
      </c>
      <c r="BC159" s="31">
        <v>7.2</v>
      </c>
      <c r="BD159" s="31">
        <v>4.4000000000000004</v>
      </c>
      <c r="BE159" s="31" t="s">
        <v>385</v>
      </c>
    </row>
    <row r="160" spans="3:57">
      <c r="C160" s="31">
        <v>1998</v>
      </c>
      <c r="D160" s="31" t="s">
        <v>540</v>
      </c>
      <c r="E160" s="31" t="s">
        <v>486</v>
      </c>
      <c r="H160" s="31" t="s">
        <v>541</v>
      </c>
      <c r="N160" s="31">
        <v>157</v>
      </c>
      <c r="O160" s="31">
        <v>157</v>
      </c>
      <c r="P160" s="31">
        <v>0</v>
      </c>
      <c r="T160" s="31" t="s">
        <v>410</v>
      </c>
      <c r="U160" s="31">
        <v>4</v>
      </c>
      <c r="V160" s="31">
        <v>6.1</v>
      </c>
      <c r="W160" s="31">
        <v>4</v>
      </c>
      <c r="X160" s="31">
        <v>8.8000000000000007</v>
      </c>
      <c r="Y160" s="31">
        <v>7.8</v>
      </c>
      <c r="Z160" s="31">
        <v>5.0999999999999996</v>
      </c>
      <c r="AA160" s="31">
        <v>7.8</v>
      </c>
      <c r="AB160" s="31">
        <v>3.5</v>
      </c>
      <c r="AC160" s="31">
        <v>6.2</v>
      </c>
      <c r="AD160" s="31">
        <v>2.7</v>
      </c>
      <c r="AE160" s="31">
        <v>3.2</v>
      </c>
      <c r="AF160" s="31">
        <v>5.3</v>
      </c>
      <c r="AG160" s="31">
        <v>4.7</v>
      </c>
      <c r="AH160" s="31">
        <v>7</v>
      </c>
      <c r="AI160" s="31">
        <v>4.2</v>
      </c>
      <c r="AJ160" s="31">
        <v>4.8</v>
      </c>
      <c r="AK160" s="31">
        <v>5.2</v>
      </c>
      <c r="AL160" s="31">
        <v>3.3</v>
      </c>
      <c r="AM160" s="31">
        <v>2.2000000000000002</v>
      </c>
      <c r="AN160" s="31">
        <v>2.7</v>
      </c>
      <c r="AO160" s="31">
        <v>9.1</v>
      </c>
      <c r="AP160" s="31">
        <v>4.3</v>
      </c>
      <c r="AQ160" s="31">
        <v>9.1</v>
      </c>
      <c r="AR160" s="31">
        <v>5.8</v>
      </c>
      <c r="AS160" s="31">
        <v>3.7</v>
      </c>
      <c r="AT160" s="31">
        <v>5.9</v>
      </c>
      <c r="AU160" s="31">
        <v>5</v>
      </c>
      <c r="AV160" s="31">
        <v>9.6999999999999993</v>
      </c>
      <c r="AW160" s="31">
        <v>6.5</v>
      </c>
      <c r="AX160" s="31">
        <v>5.7</v>
      </c>
      <c r="AY160" s="31">
        <v>5.4</v>
      </c>
      <c r="AZ160" s="31">
        <v>10.3</v>
      </c>
      <c r="BA160" s="31">
        <v>4.4000000000000004</v>
      </c>
      <c r="BB160" s="31">
        <v>8.9</v>
      </c>
      <c r="BC160" s="31">
        <v>7.2</v>
      </c>
      <c r="BD160" s="31">
        <v>4.4000000000000004</v>
      </c>
      <c r="BE160" s="31" t="s">
        <v>385</v>
      </c>
    </row>
    <row r="161" spans="3:57">
      <c r="C161" s="31">
        <v>1998</v>
      </c>
      <c r="D161" s="31" t="s">
        <v>542</v>
      </c>
      <c r="E161" s="31" t="s">
        <v>486</v>
      </c>
      <c r="H161" s="31" t="s">
        <v>543</v>
      </c>
      <c r="N161" s="31">
        <v>158</v>
      </c>
      <c r="O161" s="31">
        <v>158</v>
      </c>
      <c r="P161" s="31">
        <v>0</v>
      </c>
      <c r="T161" s="31" t="s">
        <v>410</v>
      </c>
      <c r="U161" s="31">
        <v>4</v>
      </c>
      <c r="V161" s="31">
        <v>6.1</v>
      </c>
      <c r="W161" s="31">
        <v>4</v>
      </c>
      <c r="X161" s="31">
        <v>8.8000000000000007</v>
      </c>
      <c r="Y161" s="31">
        <v>7.8</v>
      </c>
      <c r="Z161" s="31">
        <v>5.0999999999999996</v>
      </c>
      <c r="AA161" s="31">
        <v>7.8</v>
      </c>
      <c r="AB161" s="31">
        <v>3.5</v>
      </c>
      <c r="AC161" s="31">
        <v>6.2</v>
      </c>
      <c r="AD161" s="31">
        <v>2.7</v>
      </c>
      <c r="AE161" s="31">
        <v>3.2</v>
      </c>
      <c r="AF161" s="31">
        <v>5.3</v>
      </c>
      <c r="AG161" s="31">
        <v>4.7</v>
      </c>
      <c r="AH161" s="31">
        <v>7</v>
      </c>
      <c r="AI161" s="31">
        <v>4.2</v>
      </c>
      <c r="AJ161" s="31">
        <v>4.8</v>
      </c>
      <c r="AK161" s="31">
        <v>5.2</v>
      </c>
      <c r="AL161" s="31">
        <v>3.3</v>
      </c>
      <c r="AM161" s="31">
        <v>2.2000000000000002</v>
      </c>
      <c r="AN161" s="31">
        <v>2.7</v>
      </c>
      <c r="AO161" s="31">
        <v>9.1</v>
      </c>
      <c r="AP161" s="31">
        <v>4.3</v>
      </c>
      <c r="AQ161" s="31">
        <v>9.1</v>
      </c>
      <c r="AR161" s="31">
        <v>5.8</v>
      </c>
      <c r="AS161" s="31">
        <v>3.7</v>
      </c>
      <c r="AT161" s="31">
        <v>5.9</v>
      </c>
      <c r="AU161" s="31">
        <v>5</v>
      </c>
      <c r="AV161" s="31">
        <v>9.6999999999999993</v>
      </c>
      <c r="AW161" s="31">
        <v>6.5</v>
      </c>
      <c r="AX161" s="31">
        <v>5.7</v>
      </c>
      <c r="AY161" s="31">
        <v>5.4</v>
      </c>
      <c r="AZ161" s="31">
        <v>10.3</v>
      </c>
      <c r="BA161" s="31">
        <v>4.4000000000000004</v>
      </c>
      <c r="BB161" s="31">
        <v>8.9</v>
      </c>
      <c r="BC161" s="31">
        <v>7.2</v>
      </c>
      <c r="BD161" s="31">
        <v>4.4000000000000004</v>
      </c>
      <c r="BE161" s="31" t="s">
        <v>385</v>
      </c>
    </row>
    <row r="162" spans="3:57">
      <c r="C162" s="31">
        <v>1998</v>
      </c>
      <c r="D162" s="31" t="s">
        <v>544</v>
      </c>
      <c r="E162" s="31" t="s">
        <v>486</v>
      </c>
      <c r="H162" s="31" t="s">
        <v>545</v>
      </c>
      <c r="N162" s="31">
        <v>159</v>
      </c>
      <c r="O162" s="31">
        <v>159</v>
      </c>
      <c r="P162" s="31">
        <v>0</v>
      </c>
      <c r="T162" s="31" t="s">
        <v>410</v>
      </c>
      <c r="U162" s="31">
        <v>4</v>
      </c>
      <c r="V162" s="31">
        <v>6.1</v>
      </c>
      <c r="W162" s="31">
        <v>4</v>
      </c>
      <c r="X162" s="31">
        <v>8.8000000000000007</v>
      </c>
      <c r="Y162" s="31">
        <v>7.8</v>
      </c>
      <c r="Z162" s="31">
        <v>5.0999999999999996</v>
      </c>
      <c r="AA162" s="31">
        <v>7.8</v>
      </c>
      <c r="AB162" s="31">
        <v>3.5</v>
      </c>
      <c r="AC162" s="31">
        <v>6.2</v>
      </c>
      <c r="AD162" s="31">
        <v>2.7</v>
      </c>
      <c r="AE162" s="31">
        <v>3.2</v>
      </c>
      <c r="AF162" s="31">
        <v>5.3</v>
      </c>
      <c r="AG162" s="31">
        <v>4.7</v>
      </c>
      <c r="AH162" s="31">
        <v>7</v>
      </c>
      <c r="AI162" s="31">
        <v>4.2</v>
      </c>
      <c r="AJ162" s="31">
        <v>4.8</v>
      </c>
      <c r="AK162" s="31">
        <v>5.2</v>
      </c>
      <c r="AL162" s="31">
        <v>3.3</v>
      </c>
      <c r="AM162" s="31">
        <v>2.2000000000000002</v>
      </c>
      <c r="AN162" s="31">
        <v>2.7</v>
      </c>
      <c r="AO162" s="31">
        <v>9.1</v>
      </c>
      <c r="AP162" s="31">
        <v>4.3</v>
      </c>
      <c r="AQ162" s="31">
        <v>9.1</v>
      </c>
      <c r="AR162" s="31">
        <v>5.8</v>
      </c>
      <c r="AS162" s="31">
        <v>3.7</v>
      </c>
      <c r="AT162" s="31">
        <v>5.9</v>
      </c>
      <c r="AU162" s="31">
        <v>5</v>
      </c>
      <c r="AV162" s="31">
        <v>9.6999999999999993</v>
      </c>
      <c r="AW162" s="31">
        <v>6.5</v>
      </c>
      <c r="AX162" s="31">
        <v>5.7</v>
      </c>
      <c r="AY162" s="31">
        <v>5.4</v>
      </c>
      <c r="AZ162" s="31">
        <v>10.3</v>
      </c>
      <c r="BA162" s="31">
        <v>4.4000000000000004</v>
      </c>
      <c r="BB162" s="31">
        <v>8.9</v>
      </c>
      <c r="BC162" s="31">
        <v>7.2</v>
      </c>
      <c r="BD162" s="31">
        <v>4.4000000000000004</v>
      </c>
      <c r="BE162" s="31" t="s">
        <v>385</v>
      </c>
    </row>
    <row r="163" spans="3:57">
      <c r="C163" s="31">
        <v>1998</v>
      </c>
      <c r="D163" s="31" t="s">
        <v>546</v>
      </c>
      <c r="E163" s="31" t="s">
        <v>486</v>
      </c>
      <c r="H163" s="31" t="s">
        <v>547</v>
      </c>
      <c r="N163" s="31">
        <v>160</v>
      </c>
      <c r="O163" s="31">
        <v>160</v>
      </c>
      <c r="P163" s="31">
        <v>0</v>
      </c>
      <c r="T163" s="31" t="s">
        <v>410</v>
      </c>
      <c r="U163" s="31">
        <v>4</v>
      </c>
      <c r="V163" s="31">
        <v>6.1</v>
      </c>
      <c r="W163" s="31">
        <v>4</v>
      </c>
      <c r="X163" s="31">
        <v>8.8000000000000007</v>
      </c>
      <c r="Y163" s="31">
        <v>7.8</v>
      </c>
      <c r="Z163" s="31">
        <v>5.0999999999999996</v>
      </c>
      <c r="AA163" s="31">
        <v>7.8</v>
      </c>
      <c r="AB163" s="31">
        <v>3.5</v>
      </c>
      <c r="AC163" s="31">
        <v>6.2</v>
      </c>
      <c r="AD163" s="31">
        <v>2.7</v>
      </c>
      <c r="AE163" s="31">
        <v>3.2</v>
      </c>
      <c r="AF163" s="31">
        <v>5.3</v>
      </c>
      <c r="AG163" s="31">
        <v>4.7</v>
      </c>
      <c r="AH163" s="31">
        <v>7</v>
      </c>
      <c r="AI163" s="31">
        <v>4.2</v>
      </c>
      <c r="AJ163" s="31">
        <v>4.8</v>
      </c>
      <c r="AK163" s="31">
        <v>5.2</v>
      </c>
      <c r="AL163" s="31">
        <v>3.3</v>
      </c>
      <c r="AM163" s="31">
        <v>2.2000000000000002</v>
      </c>
      <c r="AN163" s="31">
        <v>2.7</v>
      </c>
      <c r="AO163" s="31">
        <v>9.1</v>
      </c>
      <c r="AP163" s="31">
        <v>4.3</v>
      </c>
      <c r="AQ163" s="31">
        <v>9.1</v>
      </c>
      <c r="AR163" s="31">
        <v>5.8</v>
      </c>
      <c r="AS163" s="31">
        <v>3.7</v>
      </c>
      <c r="AT163" s="31">
        <v>5.9</v>
      </c>
      <c r="AU163" s="31">
        <v>5</v>
      </c>
      <c r="AV163" s="31">
        <v>9.6999999999999993</v>
      </c>
      <c r="AW163" s="31">
        <v>6.5</v>
      </c>
      <c r="AX163" s="31">
        <v>5.7</v>
      </c>
      <c r="AY163" s="31">
        <v>5.4</v>
      </c>
      <c r="AZ163" s="31">
        <v>10.3</v>
      </c>
      <c r="BA163" s="31">
        <v>4.4000000000000004</v>
      </c>
      <c r="BB163" s="31">
        <v>8.9</v>
      </c>
      <c r="BC163" s="31">
        <v>7.2</v>
      </c>
      <c r="BD163" s="31">
        <v>4.4000000000000004</v>
      </c>
      <c r="BE163" s="31" t="s">
        <v>385</v>
      </c>
    </row>
    <row r="164" spans="3:57">
      <c r="N164" s="31">
        <v>161</v>
      </c>
      <c r="O164" s="31">
        <v>161</v>
      </c>
      <c r="P164" s="31">
        <v>0</v>
      </c>
      <c r="T164" s="31" t="s">
        <v>410</v>
      </c>
      <c r="BE164" s="31" t="s">
        <v>385</v>
      </c>
    </row>
    <row r="165" spans="3:57">
      <c r="C165" s="31">
        <v>2003</v>
      </c>
      <c r="D165" s="31" t="s">
        <v>548</v>
      </c>
      <c r="E165" s="31" t="s">
        <v>486</v>
      </c>
      <c r="H165" s="31" t="s">
        <v>549</v>
      </c>
      <c r="N165" s="31">
        <v>162</v>
      </c>
      <c r="O165" s="31">
        <v>162</v>
      </c>
      <c r="P165" s="31">
        <v>0</v>
      </c>
      <c r="T165" s="31" t="s">
        <v>410</v>
      </c>
      <c r="U165" s="31">
        <v>7.4</v>
      </c>
      <c r="V165" s="31">
        <v>32.4</v>
      </c>
      <c r="W165" s="31">
        <v>3.3</v>
      </c>
      <c r="X165" s="31">
        <v>5.5</v>
      </c>
      <c r="Y165" s="31">
        <v>8.1999999999999993</v>
      </c>
      <c r="Z165" s="31">
        <v>5.4</v>
      </c>
      <c r="AA165" s="31">
        <v>6.2</v>
      </c>
      <c r="AB165" s="31">
        <v>4.5999999999999996</v>
      </c>
      <c r="AC165" s="31">
        <v>6.1</v>
      </c>
      <c r="AD165" s="31">
        <v>2.2000000000000002</v>
      </c>
      <c r="AE165" s="31">
        <v>4.5999999999999996</v>
      </c>
      <c r="AF165" s="31">
        <v>4</v>
      </c>
      <c r="AG165" s="31">
        <v>4.9000000000000004</v>
      </c>
      <c r="AH165" s="31">
        <v>7.9</v>
      </c>
      <c r="AI165" s="31">
        <v>18</v>
      </c>
      <c r="AJ165" s="31">
        <v>12.1</v>
      </c>
      <c r="AK165" s="31">
        <v>6.8</v>
      </c>
      <c r="AL165" s="31">
        <v>3.4</v>
      </c>
      <c r="AM165" s="31">
        <v>4.4000000000000004</v>
      </c>
      <c r="AN165" s="31">
        <v>2.7</v>
      </c>
      <c r="AO165" s="31">
        <v>9.1999999999999993</v>
      </c>
      <c r="AP165" s="31">
        <v>3.7</v>
      </c>
      <c r="AQ165" s="31">
        <v>13.9</v>
      </c>
      <c r="AR165" s="31">
        <v>11.3</v>
      </c>
      <c r="AS165" s="31">
        <v>4.7</v>
      </c>
      <c r="AT165" s="31">
        <v>11.9</v>
      </c>
      <c r="AU165" s="31">
        <v>7.1</v>
      </c>
      <c r="AV165" s="31">
        <v>8.1999999999999993</v>
      </c>
      <c r="AW165" s="31">
        <v>11.4</v>
      </c>
      <c r="AX165" s="31">
        <v>15.1</v>
      </c>
      <c r="AY165" s="31">
        <v>5.9</v>
      </c>
      <c r="AZ165" s="31">
        <v>10.8</v>
      </c>
      <c r="BA165" s="31">
        <v>5</v>
      </c>
      <c r="BB165" s="31">
        <v>15.7</v>
      </c>
      <c r="BC165" s="31">
        <v>7.4</v>
      </c>
      <c r="BD165" s="31">
        <v>10.199999999999999</v>
      </c>
      <c r="BE165" s="31" t="s">
        <v>385</v>
      </c>
    </row>
    <row r="166" spans="3:57">
      <c r="C166" s="31">
        <v>2003</v>
      </c>
      <c r="D166" s="31" t="s">
        <v>550</v>
      </c>
      <c r="E166" s="31" t="s">
        <v>486</v>
      </c>
      <c r="H166" s="31" t="s">
        <v>551</v>
      </c>
      <c r="N166" s="31">
        <v>163</v>
      </c>
      <c r="O166" s="31">
        <v>163</v>
      </c>
      <c r="P166" s="31">
        <v>0</v>
      </c>
      <c r="T166" s="31" t="s">
        <v>410</v>
      </c>
      <c r="U166" s="31">
        <v>7.4</v>
      </c>
      <c r="V166" s="31">
        <v>32.4</v>
      </c>
      <c r="W166" s="31">
        <v>3.3</v>
      </c>
      <c r="X166" s="31">
        <v>5.5</v>
      </c>
      <c r="Y166" s="31">
        <v>8.1999999999999993</v>
      </c>
      <c r="Z166" s="31">
        <v>5.4</v>
      </c>
      <c r="AA166" s="31">
        <v>6.2</v>
      </c>
      <c r="AB166" s="31">
        <v>4.5999999999999996</v>
      </c>
      <c r="AC166" s="31">
        <v>6.1</v>
      </c>
      <c r="AD166" s="31">
        <v>2.2000000000000002</v>
      </c>
      <c r="AE166" s="31">
        <v>4.5999999999999996</v>
      </c>
      <c r="AF166" s="31">
        <v>4</v>
      </c>
      <c r="AG166" s="31">
        <v>4.9000000000000004</v>
      </c>
      <c r="AH166" s="31">
        <v>7.9</v>
      </c>
      <c r="AI166" s="31">
        <v>18</v>
      </c>
      <c r="AJ166" s="31">
        <v>12.1</v>
      </c>
      <c r="AK166" s="31">
        <v>6.8</v>
      </c>
      <c r="AL166" s="31">
        <v>3.4</v>
      </c>
      <c r="AM166" s="31">
        <v>4.4000000000000004</v>
      </c>
      <c r="AN166" s="31">
        <v>2.7</v>
      </c>
      <c r="AO166" s="31">
        <v>9.1999999999999993</v>
      </c>
      <c r="AP166" s="31">
        <v>3.7</v>
      </c>
      <c r="AQ166" s="31">
        <v>13.9</v>
      </c>
      <c r="AR166" s="31">
        <v>11.3</v>
      </c>
      <c r="AS166" s="31">
        <v>4.7</v>
      </c>
      <c r="AT166" s="31">
        <v>11.9</v>
      </c>
      <c r="AU166" s="31">
        <v>7.1</v>
      </c>
      <c r="AV166" s="31">
        <v>8.1999999999999993</v>
      </c>
      <c r="AW166" s="31">
        <v>11.4</v>
      </c>
      <c r="AX166" s="31">
        <v>15.1</v>
      </c>
      <c r="AY166" s="31">
        <v>5.9</v>
      </c>
      <c r="AZ166" s="31">
        <v>10.8</v>
      </c>
      <c r="BA166" s="31">
        <v>5</v>
      </c>
      <c r="BB166" s="31">
        <v>15.7</v>
      </c>
      <c r="BC166" s="31">
        <v>7.4</v>
      </c>
      <c r="BD166" s="31">
        <v>10.199999999999999</v>
      </c>
      <c r="BE166" s="31" t="s">
        <v>385</v>
      </c>
    </row>
    <row r="167" spans="3:57">
      <c r="C167" s="31">
        <v>2003</v>
      </c>
      <c r="D167" s="31" t="s">
        <v>552</v>
      </c>
      <c r="E167" s="31" t="s">
        <v>486</v>
      </c>
      <c r="H167" s="31" t="s">
        <v>553</v>
      </c>
      <c r="N167" s="31">
        <v>164</v>
      </c>
      <c r="O167" s="31">
        <v>164</v>
      </c>
      <c r="P167" s="31">
        <v>0</v>
      </c>
      <c r="T167" s="31" t="s">
        <v>410</v>
      </c>
      <c r="U167" s="31">
        <v>7.4</v>
      </c>
      <c r="V167" s="31">
        <v>32.4</v>
      </c>
      <c r="W167" s="31">
        <v>3.3</v>
      </c>
      <c r="X167" s="31">
        <v>5.5</v>
      </c>
      <c r="Y167" s="31">
        <v>8.1999999999999993</v>
      </c>
      <c r="Z167" s="31">
        <v>5.4</v>
      </c>
      <c r="AA167" s="31">
        <v>6.2</v>
      </c>
      <c r="AB167" s="31">
        <v>4.5999999999999996</v>
      </c>
      <c r="AC167" s="31">
        <v>6.1</v>
      </c>
      <c r="AD167" s="31">
        <v>2.2000000000000002</v>
      </c>
      <c r="AE167" s="31">
        <v>4.5999999999999996</v>
      </c>
      <c r="AF167" s="31">
        <v>4</v>
      </c>
      <c r="AG167" s="31">
        <v>4.9000000000000004</v>
      </c>
      <c r="AH167" s="31">
        <v>7.9</v>
      </c>
      <c r="AI167" s="31">
        <v>18</v>
      </c>
      <c r="AJ167" s="31">
        <v>12.1</v>
      </c>
      <c r="AK167" s="31">
        <v>6.8</v>
      </c>
      <c r="AL167" s="31">
        <v>3.4</v>
      </c>
      <c r="AM167" s="31">
        <v>4.4000000000000004</v>
      </c>
      <c r="AN167" s="31">
        <v>2.7</v>
      </c>
      <c r="AO167" s="31">
        <v>9.1999999999999993</v>
      </c>
      <c r="AP167" s="31">
        <v>3.7</v>
      </c>
      <c r="AQ167" s="31">
        <v>13.9</v>
      </c>
      <c r="AR167" s="31">
        <v>11.3</v>
      </c>
      <c r="AS167" s="31">
        <v>4.7</v>
      </c>
      <c r="AT167" s="31">
        <v>11.9</v>
      </c>
      <c r="AU167" s="31">
        <v>7.1</v>
      </c>
      <c r="AV167" s="31">
        <v>8.1999999999999993</v>
      </c>
      <c r="AW167" s="31">
        <v>11.4</v>
      </c>
      <c r="AX167" s="31">
        <v>15.1</v>
      </c>
      <c r="AY167" s="31">
        <v>5.9</v>
      </c>
      <c r="AZ167" s="31">
        <v>10.8</v>
      </c>
      <c r="BA167" s="31">
        <v>5</v>
      </c>
      <c r="BB167" s="31">
        <v>15.7</v>
      </c>
      <c r="BC167" s="31">
        <v>7.4</v>
      </c>
      <c r="BD167" s="31">
        <v>10.199999999999999</v>
      </c>
      <c r="BE167" s="31" t="s">
        <v>385</v>
      </c>
    </row>
    <row r="168" spans="3:57">
      <c r="C168" s="31">
        <v>2003</v>
      </c>
      <c r="D168" s="31" t="s">
        <v>554</v>
      </c>
      <c r="E168" s="31" t="s">
        <v>486</v>
      </c>
      <c r="H168" s="31" t="s">
        <v>555</v>
      </c>
      <c r="N168" s="31">
        <v>165</v>
      </c>
      <c r="O168" s="31">
        <v>165</v>
      </c>
      <c r="P168" s="31">
        <v>0</v>
      </c>
      <c r="T168" s="31" t="s">
        <v>410</v>
      </c>
      <c r="U168" s="31">
        <v>7.4</v>
      </c>
      <c r="V168" s="31">
        <v>32.4</v>
      </c>
      <c r="W168" s="31">
        <v>3.3</v>
      </c>
      <c r="X168" s="31">
        <v>5.5</v>
      </c>
      <c r="Y168" s="31">
        <v>8.1999999999999993</v>
      </c>
      <c r="Z168" s="31">
        <v>5.4</v>
      </c>
      <c r="AA168" s="31">
        <v>6.2</v>
      </c>
      <c r="AB168" s="31">
        <v>4.5999999999999996</v>
      </c>
      <c r="AC168" s="31">
        <v>6.1</v>
      </c>
      <c r="AD168" s="31">
        <v>2.2000000000000002</v>
      </c>
      <c r="AE168" s="31">
        <v>4.5999999999999996</v>
      </c>
      <c r="AF168" s="31">
        <v>4</v>
      </c>
      <c r="AG168" s="31">
        <v>4.9000000000000004</v>
      </c>
      <c r="AH168" s="31">
        <v>7.9</v>
      </c>
      <c r="AI168" s="31">
        <v>18</v>
      </c>
      <c r="AJ168" s="31">
        <v>12.1</v>
      </c>
      <c r="AK168" s="31">
        <v>6.8</v>
      </c>
      <c r="AL168" s="31">
        <v>3.4</v>
      </c>
      <c r="AM168" s="31">
        <v>4.4000000000000004</v>
      </c>
      <c r="AN168" s="31">
        <v>2.7</v>
      </c>
      <c r="AO168" s="31">
        <v>9.1999999999999993</v>
      </c>
      <c r="AP168" s="31">
        <v>3.7</v>
      </c>
      <c r="AQ168" s="31">
        <v>13.9</v>
      </c>
      <c r="AR168" s="31">
        <v>11.3</v>
      </c>
      <c r="AS168" s="31">
        <v>4.7</v>
      </c>
      <c r="AT168" s="31">
        <v>11.9</v>
      </c>
      <c r="AU168" s="31">
        <v>7.1</v>
      </c>
      <c r="AV168" s="31">
        <v>8.1999999999999993</v>
      </c>
      <c r="AW168" s="31">
        <v>11.4</v>
      </c>
      <c r="AX168" s="31">
        <v>15.1</v>
      </c>
      <c r="AY168" s="31">
        <v>5.9</v>
      </c>
      <c r="AZ168" s="31">
        <v>10.8</v>
      </c>
      <c r="BA168" s="31">
        <v>5</v>
      </c>
      <c r="BB168" s="31">
        <v>15.7</v>
      </c>
      <c r="BC168" s="31">
        <v>7.4</v>
      </c>
      <c r="BD168" s="31">
        <v>10.199999999999999</v>
      </c>
      <c r="BE168" s="31" t="s">
        <v>385</v>
      </c>
    </row>
    <row r="169" spans="3:57">
      <c r="C169" s="31">
        <v>2003</v>
      </c>
      <c r="D169" s="31" t="s">
        <v>556</v>
      </c>
      <c r="E169" s="31" t="s">
        <v>486</v>
      </c>
      <c r="H169" s="31" t="s">
        <v>557</v>
      </c>
      <c r="N169" s="31">
        <v>166</v>
      </c>
      <c r="O169" s="31">
        <v>166</v>
      </c>
      <c r="P169" s="31">
        <v>0</v>
      </c>
      <c r="T169" s="31" t="s">
        <v>410</v>
      </c>
      <c r="U169" s="31">
        <v>7.4</v>
      </c>
      <c r="V169" s="31">
        <v>32.4</v>
      </c>
      <c r="W169" s="31">
        <v>3.3</v>
      </c>
      <c r="X169" s="31">
        <v>5.5</v>
      </c>
      <c r="Y169" s="31">
        <v>8.1999999999999993</v>
      </c>
      <c r="Z169" s="31">
        <v>5.4</v>
      </c>
      <c r="AA169" s="31">
        <v>6.2</v>
      </c>
      <c r="AB169" s="31">
        <v>4.5999999999999996</v>
      </c>
      <c r="AC169" s="31">
        <v>6.1</v>
      </c>
      <c r="AD169" s="31">
        <v>2.2000000000000002</v>
      </c>
      <c r="AE169" s="31">
        <v>4.5999999999999996</v>
      </c>
      <c r="AF169" s="31">
        <v>4</v>
      </c>
      <c r="AG169" s="31">
        <v>4.9000000000000004</v>
      </c>
      <c r="AH169" s="31">
        <v>7.9</v>
      </c>
      <c r="AI169" s="31">
        <v>18</v>
      </c>
      <c r="AJ169" s="31">
        <v>12.1</v>
      </c>
      <c r="AK169" s="31">
        <v>6.8</v>
      </c>
      <c r="AL169" s="31">
        <v>3.4</v>
      </c>
      <c r="AM169" s="31">
        <v>4.4000000000000004</v>
      </c>
      <c r="AN169" s="31">
        <v>2.7</v>
      </c>
      <c r="AO169" s="31">
        <v>9.1999999999999993</v>
      </c>
      <c r="AP169" s="31">
        <v>3.7</v>
      </c>
      <c r="AQ169" s="31">
        <v>13.9</v>
      </c>
      <c r="AR169" s="31">
        <v>11.3</v>
      </c>
      <c r="AS169" s="31">
        <v>4.7</v>
      </c>
      <c r="AT169" s="31">
        <v>11.9</v>
      </c>
      <c r="AU169" s="31">
        <v>7.1</v>
      </c>
      <c r="AV169" s="31">
        <v>8.1999999999999993</v>
      </c>
      <c r="AW169" s="31">
        <v>11.4</v>
      </c>
      <c r="AX169" s="31">
        <v>15.1</v>
      </c>
      <c r="AY169" s="31">
        <v>5.9</v>
      </c>
      <c r="AZ169" s="31">
        <v>10.8</v>
      </c>
      <c r="BA169" s="31">
        <v>5</v>
      </c>
      <c r="BB169" s="31">
        <v>15.7</v>
      </c>
      <c r="BC169" s="31">
        <v>7.4</v>
      </c>
      <c r="BD169" s="31">
        <v>10.199999999999999</v>
      </c>
      <c r="BE169" s="31" t="s">
        <v>385</v>
      </c>
    </row>
    <row r="170" spans="3:57">
      <c r="N170" s="31">
        <v>167</v>
      </c>
      <c r="O170" s="31">
        <v>167</v>
      </c>
      <c r="P170" s="31">
        <v>0</v>
      </c>
      <c r="T170" s="31" t="s">
        <v>410</v>
      </c>
      <c r="BE170" s="31" t="s">
        <v>385</v>
      </c>
    </row>
    <row r="171" spans="3:57">
      <c r="C171" s="31">
        <v>2008</v>
      </c>
      <c r="D171" s="31" t="s">
        <v>558</v>
      </c>
      <c r="E171" s="31" t="s">
        <v>486</v>
      </c>
      <c r="H171" s="31" t="s">
        <v>559</v>
      </c>
      <c r="N171" s="31">
        <v>168</v>
      </c>
      <c r="O171" s="31">
        <v>168</v>
      </c>
      <c r="P171" s="31">
        <v>0</v>
      </c>
      <c r="T171" s="31" t="s">
        <v>410</v>
      </c>
      <c r="U171" s="31">
        <v>4.7</v>
      </c>
      <c r="V171" s="31">
        <v>9.3000000000000007</v>
      </c>
      <c r="W171" s="31">
        <v>3.2</v>
      </c>
      <c r="X171" s="31">
        <v>4.5</v>
      </c>
      <c r="Y171" s="31">
        <v>17.8</v>
      </c>
      <c r="Z171" s="31">
        <v>3.7</v>
      </c>
      <c r="AA171" s="31">
        <v>8</v>
      </c>
      <c r="AB171" s="31">
        <v>5.8</v>
      </c>
      <c r="AC171" s="31">
        <v>6.2</v>
      </c>
      <c r="AD171" s="31">
        <v>2.9</v>
      </c>
      <c r="AE171" s="31">
        <v>3.7</v>
      </c>
      <c r="AF171" s="31">
        <v>2.7</v>
      </c>
      <c r="AG171" s="31">
        <v>3.3</v>
      </c>
      <c r="AH171" s="31">
        <v>7.7</v>
      </c>
      <c r="AI171" s="31">
        <v>3.2</v>
      </c>
      <c r="AJ171" s="31">
        <v>5.2</v>
      </c>
      <c r="AK171" s="31">
        <v>4</v>
      </c>
      <c r="AL171" s="31">
        <v>3.2</v>
      </c>
      <c r="AM171" s="31">
        <v>1.8</v>
      </c>
      <c r="AN171" s="31">
        <v>4.8</v>
      </c>
      <c r="AO171" s="31">
        <v>8.6</v>
      </c>
      <c r="AP171" s="31">
        <v>3.7</v>
      </c>
      <c r="AQ171" s="31">
        <v>14.5</v>
      </c>
      <c r="AR171" s="31">
        <v>9.6</v>
      </c>
      <c r="AS171" s="31">
        <v>4.0999999999999996</v>
      </c>
      <c r="AT171" s="31">
        <v>8.9</v>
      </c>
      <c r="AU171" s="31">
        <v>5.3</v>
      </c>
      <c r="AV171" s="31">
        <v>6.1</v>
      </c>
      <c r="AW171" s="31">
        <v>8.6999999999999993</v>
      </c>
      <c r="AX171" s="31">
        <v>11.9</v>
      </c>
      <c r="AY171" s="31">
        <v>6.9</v>
      </c>
      <c r="AZ171" s="31">
        <v>5.7</v>
      </c>
      <c r="BA171" s="31">
        <v>10.3</v>
      </c>
      <c r="BB171" s="31">
        <v>13.7</v>
      </c>
      <c r="BC171" s="31">
        <v>5.0999999999999996</v>
      </c>
      <c r="BD171" s="31">
        <v>3.7</v>
      </c>
      <c r="BE171" s="31" t="s">
        <v>385</v>
      </c>
    </row>
    <row r="172" spans="3:57">
      <c r="C172" s="31">
        <v>2008</v>
      </c>
      <c r="D172" s="31" t="s">
        <v>560</v>
      </c>
      <c r="E172" s="31" t="s">
        <v>486</v>
      </c>
      <c r="H172" s="31" t="s">
        <v>561</v>
      </c>
      <c r="N172" s="31">
        <v>169</v>
      </c>
      <c r="O172" s="31">
        <v>169</v>
      </c>
      <c r="P172" s="31">
        <v>0</v>
      </c>
      <c r="T172" s="31" t="s">
        <v>410</v>
      </c>
      <c r="U172" s="31">
        <v>4.7</v>
      </c>
      <c r="V172" s="31">
        <v>9.3000000000000007</v>
      </c>
      <c r="W172" s="31">
        <v>3.2</v>
      </c>
      <c r="X172" s="31">
        <v>4.5</v>
      </c>
      <c r="Y172" s="31">
        <v>17.8</v>
      </c>
      <c r="Z172" s="31">
        <v>3.7</v>
      </c>
      <c r="AA172" s="31">
        <v>8</v>
      </c>
      <c r="AB172" s="31">
        <v>5.8</v>
      </c>
      <c r="AC172" s="31">
        <v>6.2</v>
      </c>
      <c r="AD172" s="31">
        <v>2.9</v>
      </c>
      <c r="AE172" s="31">
        <v>3.7</v>
      </c>
      <c r="AF172" s="31">
        <v>2.7</v>
      </c>
      <c r="AG172" s="31">
        <v>3.3</v>
      </c>
      <c r="AH172" s="31">
        <v>7.7</v>
      </c>
      <c r="AI172" s="31">
        <v>3.2</v>
      </c>
      <c r="AJ172" s="31">
        <v>5.2</v>
      </c>
      <c r="AK172" s="31">
        <v>4</v>
      </c>
      <c r="AL172" s="31">
        <v>3.2</v>
      </c>
      <c r="AM172" s="31">
        <v>1.8</v>
      </c>
      <c r="AN172" s="31">
        <v>4.8</v>
      </c>
      <c r="AO172" s="31">
        <v>8.6</v>
      </c>
      <c r="AP172" s="31">
        <v>3.7</v>
      </c>
      <c r="AQ172" s="31">
        <v>14.5</v>
      </c>
      <c r="AR172" s="31">
        <v>9.6</v>
      </c>
      <c r="AS172" s="31">
        <v>4.0999999999999996</v>
      </c>
      <c r="AT172" s="31">
        <v>8.9</v>
      </c>
      <c r="AU172" s="31">
        <v>5.3</v>
      </c>
      <c r="AV172" s="31">
        <v>6.1</v>
      </c>
      <c r="AW172" s="31">
        <v>8.6999999999999993</v>
      </c>
      <c r="AX172" s="31">
        <v>11.9</v>
      </c>
      <c r="AY172" s="31">
        <v>6.9</v>
      </c>
      <c r="AZ172" s="31">
        <v>5.7</v>
      </c>
      <c r="BA172" s="31">
        <v>10.3</v>
      </c>
      <c r="BB172" s="31">
        <v>13.7</v>
      </c>
      <c r="BC172" s="31">
        <v>5.0999999999999996</v>
      </c>
      <c r="BD172" s="31">
        <v>3.7</v>
      </c>
      <c r="BE172" s="31" t="s">
        <v>385</v>
      </c>
    </row>
    <row r="173" spans="3:57">
      <c r="C173" s="31">
        <v>2008</v>
      </c>
      <c r="D173" s="31" t="s">
        <v>562</v>
      </c>
      <c r="E173" s="31" t="s">
        <v>486</v>
      </c>
      <c r="H173" s="31" t="s">
        <v>563</v>
      </c>
      <c r="N173" s="31">
        <v>170</v>
      </c>
      <c r="O173" s="31">
        <v>170</v>
      </c>
      <c r="P173" s="31">
        <v>0</v>
      </c>
      <c r="T173" s="31" t="s">
        <v>410</v>
      </c>
      <c r="U173" s="31">
        <v>4.7</v>
      </c>
      <c r="V173" s="31">
        <v>9.3000000000000007</v>
      </c>
      <c r="W173" s="31">
        <v>3.2</v>
      </c>
      <c r="X173" s="31">
        <v>4.5</v>
      </c>
      <c r="Y173" s="31">
        <v>17.8</v>
      </c>
      <c r="Z173" s="31">
        <v>3.7</v>
      </c>
      <c r="AA173" s="31">
        <v>8</v>
      </c>
      <c r="AB173" s="31">
        <v>5.8</v>
      </c>
      <c r="AC173" s="31">
        <v>6.2</v>
      </c>
      <c r="AD173" s="31">
        <v>2.9</v>
      </c>
      <c r="AE173" s="31">
        <v>3.7</v>
      </c>
      <c r="AF173" s="31">
        <v>2.7</v>
      </c>
      <c r="AG173" s="31">
        <v>3.3</v>
      </c>
      <c r="AH173" s="31">
        <v>7.7</v>
      </c>
      <c r="AI173" s="31">
        <v>3.2</v>
      </c>
      <c r="AJ173" s="31">
        <v>5.2</v>
      </c>
      <c r="AK173" s="31">
        <v>4</v>
      </c>
      <c r="AL173" s="31">
        <v>3.2</v>
      </c>
      <c r="AM173" s="31">
        <v>1.8</v>
      </c>
      <c r="AN173" s="31">
        <v>4.8</v>
      </c>
      <c r="AO173" s="31">
        <v>8.6</v>
      </c>
      <c r="AP173" s="31">
        <v>3.7</v>
      </c>
      <c r="AQ173" s="31">
        <v>14.5</v>
      </c>
      <c r="AR173" s="31">
        <v>9.6</v>
      </c>
      <c r="AS173" s="31">
        <v>4.0999999999999996</v>
      </c>
      <c r="AT173" s="31">
        <v>8.9</v>
      </c>
      <c r="AU173" s="31">
        <v>5.3</v>
      </c>
      <c r="AV173" s="31">
        <v>6.1</v>
      </c>
      <c r="AW173" s="31">
        <v>8.6999999999999993</v>
      </c>
      <c r="AX173" s="31">
        <v>11.9</v>
      </c>
      <c r="AY173" s="31">
        <v>6.9</v>
      </c>
      <c r="AZ173" s="31">
        <v>5.7</v>
      </c>
      <c r="BA173" s="31">
        <v>10.3</v>
      </c>
      <c r="BB173" s="31">
        <v>13.7</v>
      </c>
      <c r="BC173" s="31">
        <v>5.0999999999999996</v>
      </c>
      <c r="BD173" s="31">
        <v>3.7</v>
      </c>
      <c r="BE173" s="31" t="s">
        <v>385</v>
      </c>
    </row>
    <row r="174" spans="3:57">
      <c r="C174" s="31">
        <v>2008</v>
      </c>
      <c r="D174" s="31" t="s">
        <v>564</v>
      </c>
      <c r="E174" s="31" t="s">
        <v>486</v>
      </c>
      <c r="H174" s="31" t="s">
        <v>565</v>
      </c>
      <c r="N174" s="31">
        <v>171</v>
      </c>
      <c r="O174" s="31">
        <v>171</v>
      </c>
      <c r="P174" s="31">
        <v>0</v>
      </c>
      <c r="T174" s="31" t="s">
        <v>410</v>
      </c>
      <c r="U174" s="31">
        <v>4.7</v>
      </c>
      <c r="V174" s="31">
        <v>9.3000000000000007</v>
      </c>
      <c r="W174" s="31">
        <v>3.2</v>
      </c>
      <c r="X174" s="31">
        <v>4.5</v>
      </c>
      <c r="Y174" s="31">
        <v>17.8</v>
      </c>
      <c r="Z174" s="31">
        <v>3.7</v>
      </c>
      <c r="AA174" s="31">
        <v>8</v>
      </c>
      <c r="AB174" s="31">
        <v>5.8</v>
      </c>
      <c r="AC174" s="31">
        <v>6.2</v>
      </c>
      <c r="AD174" s="31">
        <v>2.9</v>
      </c>
      <c r="AE174" s="31">
        <v>3.7</v>
      </c>
      <c r="AF174" s="31">
        <v>2.7</v>
      </c>
      <c r="AG174" s="31">
        <v>3.3</v>
      </c>
      <c r="AH174" s="31">
        <v>7.7</v>
      </c>
      <c r="AI174" s="31">
        <v>3.2</v>
      </c>
      <c r="AJ174" s="31">
        <v>5.2</v>
      </c>
      <c r="AK174" s="31">
        <v>4</v>
      </c>
      <c r="AL174" s="31">
        <v>3.2</v>
      </c>
      <c r="AM174" s="31">
        <v>1.8</v>
      </c>
      <c r="AN174" s="31">
        <v>4.8</v>
      </c>
      <c r="AO174" s="31">
        <v>8.6</v>
      </c>
      <c r="AP174" s="31">
        <v>3.7</v>
      </c>
      <c r="AQ174" s="31">
        <v>14.5</v>
      </c>
      <c r="AR174" s="31">
        <v>9.6</v>
      </c>
      <c r="AS174" s="31">
        <v>4.0999999999999996</v>
      </c>
      <c r="AT174" s="31">
        <v>8.9</v>
      </c>
      <c r="AU174" s="31">
        <v>5.3</v>
      </c>
      <c r="AV174" s="31">
        <v>6.1</v>
      </c>
      <c r="AW174" s="31">
        <v>8.6999999999999993</v>
      </c>
      <c r="AX174" s="31">
        <v>11.9</v>
      </c>
      <c r="AY174" s="31">
        <v>6.9</v>
      </c>
      <c r="AZ174" s="31">
        <v>5.7</v>
      </c>
      <c r="BA174" s="31">
        <v>10.3</v>
      </c>
      <c r="BB174" s="31">
        <v>13.7</v>
      </c>
      <c r="BC174" s="31">
        <v>5.0999999999999996</v>
      </c>
      <c r="BD174" s="31">
        <v>3.7</v>
      </c>
      <c r="BE174" s="31" t="s">
        <v>385</v>
      </c>
    </row>
    <row r="175" spans="3:57">
      <c r="C175" s="31">
        <v>2008</v>
      </c>
      <c r="D175" s="31" t="s">
        <v>566</v>
      </c>
      <c r="E175" s="31" t="s">
        <v>486</v>
      </c>
      <c r="H175" s="31" t="s">
        <v>567</v>
      </c>
      <c r="N175" s="31">
        <v>172</v>
      </c>
      <c r="O175" s="31">
        <v>172</v>
      </c>
      <c r="P175" s="31">
        <v>0</v>
      </c>
      <c r="T175" s="31" t="s">
        <v>410</v>
      </c>
      <c r="U175" s="31">
        <v>4.7</v>
      </c>
      <c r="V175" s="31">
        <v>9.3000000000000007</v>
      </c>
      <c r="W175" s="31">
        <v>3.2</v>
      </c>
      <c r="X175" s="31">
        <v>4.5</v>
      </c>
      <c r="Y175" s="31">
        <v>17.8</v>
      </c>
      <c r="Z175" s="31">
        <v>3.7</v>
      </c>
      <c r="AA175" s="31">
        <v>8</v>
      </c>
      <c r="AB175" s="31">
        <v>5.8</v>
      </c>
      <c r="AC175" s="31">
        <v>6.2</v>
      </c>
      <c r="AD175" s="31">
        <v>2.9</v>
      </c>
      <c r="AE175" s="31">
        <v>3.7</v>
      </c>
      <c r="AF175" s="31">
        <v>2.7</v>
      </c>
      <c r="AG175" s="31">
        <v>3.3</v>
      </c>
      <c r="AH175" s="31">
        <v>7.7</v>
      </c>
      <c r="AI175" s="31">
        <v>3.2</v>
      </c>
      <c r="AJ175" s="31">
        <v>5.2</v>
      </c>
      <c r="AK175" s="31">
        <v>4</v>
      </c>
      <c r="AL175" s="31">
        <v>3.2</v>
      </c>
      <c r="AM175" s="31">
        <v>1.8</v>
      </c>
      <c r="AN175" s="31">
        <v>4.8</v>
      </c>
      <c r="AO175" s="31">
        <v>8.6</v>
      </c>
      <c r="AP175" s="31">
        <v>3.7</v>
      </c>
      <c r="AQ175" s="31">
        <v>14.5</v>
      </c>
      <c r="AR175" s="31">
        <v>9.6</v>
      </c>
      <c r="AS175" s="31">
        <v>4.0999999999999996</v>
      </c>
      <c r="AT175" s="31">
        <v>8.9</v>
      </c>
      <c r="AU175" s="31">
        <v>5.3</v>
      </c>
      <c r="AV175" s="31">
        <v>6.1</v>
      </c>
      <c r="AW175" s="31">
        <v>8.6999999999999993</v>
      </c>
      <c r="AX175" s="31">
        <v>11.9</v>
      </c>
      <c r="AY175" s="31">
        <v>6.9</v>
      </c>
      <c r="AZ175" s="31">
        <v>5.7</v>
      </c>
      <c r="BA175" s="31">
        <v>10.3</v>
      </c>
      <c r="BB175" s="31">
        <v>13.7</v>
      </c>
      <c r="BC175" s="31">
        <v>5.0999999999999996</v>
      </c>
      <c r="BD175" s="31">
        <v>3.7</v>
      </c>
      <c r="BE175" s="31" t="s">
        <v>385</v>
      </c>
    </row>
    <row r="176" spans="3:57">
      <c r="N176" s="31">
        <v>173</v>
      </c>
      <c r="O176" s="31">
        <v>173</v>
      </c>
      <c r="P176" s="31">
        <v>0</v>
      </c>
      <c r="T176" s="31" t="s">
        <v>410</v>
      </c>
      <c r="BE176" s="31" t="s">
        <v>385</v>
      </c>
    </row>
    <row r="177" spans="3:57">
      <c r="C177" s="31">
        <v>1994</v>
      </c>
      <c r="D177" s="31" t="s">
        <v>568</v>
      </c>
      <c r="E177" s="31" t="s">
        <v>569</v>
      </c>
      <c r="F177" s="31" t="s">
        <v>487</v>
      </c>
      <c r="H177" s="31" t="s">
        <v>570</v>
      </c>
      <c r="I177" s="31" t="s">
        <v>664</v>
      </c>
      <c r="N177" s="31">
        <v>174</v>
      </c>
      <c r="O177" s="31">
        <v>174</v>
      </c>
      <c r="P177" s="31">
        <v>0</v>
      </c>
      <c r="T177" s="31" t="s">
        <v>410</v>
      </c>
      <c r="U177" s="31">
        <v>0</v>
      </c>
      <c r="V177" s="31">
        <v>1</v>
      </c>
      <c r="W177" s="31">
        <v>1</v>
      </c>
      <c r="X177" s="31">
        <v>1</v>
      </c>
      <c r="Y177" s="31">
        <v>1</v>
      </c>
      <c r="Z177" s="31">
        <v>0</v>
      </c>
      <c r="AA177" s="31">
        <v>1</v>
      </c>
      <c r="AB177" s="31">
        <v>1</v>
      </c>
      <c r="AC177" s="31">
        <v>1</v>
      </c>
      <c r="AD177" s="31">
        <v>1</v>
      </c>
      <c r="AE177" s="31">
        <v>0</v>
      </c>
      <c r="AF177" s="31">
        <v>0</v>
      </c>
      <c r="AG177" s="31">
        <v>1</v>
      </c>
      <c r="AH177" s="31">
        <v>0</v>
      </c>
      <c r="AI177" s="31">
        <v>1</v>
      </c>
      <c r="AJ177" s="31">
        <v>0</v>
      </c>
      <c r="AK177" s="31">
        <v>1</v>
      </c>
      <c r="AL177" s="31">
        <v>0</v>
      </c>
      <c r="AM177" s="31">
        <v>1</v>
      </c>
      <c r="AN177" s="31">
        <v>1</v>
      </c>
      <c r="AO177" s="31">
        <v>1</v>
      </c>
      <c r="AP177" s="31">
        <v>1</v>
      </c>
      <c r="AQ177" s="31">
        <v>0</v>
      </c>
      <c r="AR177" s="31">
        <v>0</v>
      </c>
      <c r="AS177" s="31">
        <v>1</v>
      </c>
      <c r="AT177" s="31">
        <v>0</v>
      </c>
      <c r="AU177" s="31">
        <v>1</v>
      </c>
      <c r="AV177" s="31">
        <v>1</v>
      </c>
      <c r="AW177" s="31">
        <v>0</v>
      </c>
      <c r="AX177" s="31">
        <v>0</v>
      </c>
      <c r="AY177" s="31">
        <v>1</v>
      </c>
      <c r="AZ177" s="31">
        <v>0</v>
      </c>
      <c r="BA177" s="31">
        <v>1</v>
      </c>
      <c r="BB177" s="31">
        <v>0</v>
      </c>
      <c r="BC177" s="31">
        <v>1</v>
      </c>
      <c r="BD177" s="31">
        <v>1</v>
      </c>
      <c r="BE177" s="31" t="s">
        <v>385</v>
      </c>
    </row>
    <row r="178" spans="3:57">
      <c r="C178" s="31">
        <v>1994</v>
      </c>
      <c r="D178" s="31" t="s">
        <v>572</v>
      </c>
      <c r="E178" s="31" t="s">
        <v>569</v>
      </c>
      <c r="F178" s="31" t="s">
        <v>487</v>
      </c>
      <c r="H178" s="31" t="s">
        <v>573</v>
      </c>
      <c r="I178" s="31" t="s">
        <v>665</v>
      </c>
      <c r="N178" s="31">
        <v>175</v>
      </c>
      <c r="O178" s="31">
        <v>175</v>
      </c>
      <c r="P178" s="31">
        <v>0</v>
      </c>
      <c r="T178" s="31" t="s">
        <v>410</v>
      </c>
      <c r="U178" s="31">
        <v>0</v>
      </c>
      <c r="V178" s="31">
        <v>1</v>
      </c>
      <c r="W178" s="31">
        <v>1</v>
      </c>
      <c r="X178" s="31">
        <v>1</v>
      </c>
      <c r="Y178" s="31">
        <v>1</v>
      </c>
      <c r="Z178" s="31">
        <v>0</v>
      </c>
      <c r="AA178" s="31">
        <v>1</v>
      </c>
      <c r="AB178" s="31">
        <v>1</v>
      </c>
      <c r="AC178" s="31">
        <v>1</v>
      </c>
      <c r="AD178" s="31">
        <v>1</v>
      </c>
      <c r="AE178" s="31">
        <v>0</v>
      </c>
      <c r="AF178" s="31">
        <v>0</v>
      </c>
      <c r="AG178" s="31">
        <v>1</v>
      </c>
      <c r="AH178" s="31">
        <v>0</v>
      </c>
      <c r="AI178" s="31">
        <v>1</v>
      </c>
      <c r="AJ178" s="31">
        <v>0</v>
      </c>
      <c r="AK178" s="31">
        <v>1</v>
      </c>
      <c r="AL178" s="31">
        <v>1</v>
      </c>
      <c r="AM178" s="31">
        <v>1</v>
      </c>
      <c r="AN178" s="31">
        <v>1</v>
      </c>
      <c r="AO178" s="31">
        <v>1</v>
      </c>
      <c r="AP178" s="31">
        <v>1</v>
      </c>
      <c r="AQ178" s="31">
        <v>0</v>
      </c>
      <c r="AR178" s="31">
        <v>0</v>
      </c>
      <c r="AS178" s="31">
        <v>1</v>
      </c>
      <c r="AT178" s="31">
        <v>0</v>
      </c>
      <c r="AU178" s="31">
        <v>1</v>
      </c>
      <c r="AV178" s="31">
        <v>1</v>
      </c>
      <c r="AW178" s="31">
        <v>0</v>
      </c>
      <c r="AX178" s="31">
        <v>0</v>
      </c>
      <c r="AY178" s="31">
        <v>1</v>
      </c>
      <c r="AZ178" s="31">
        <v>0</v>
      </c>
      <c r="BA178" s="31">
        <v>1</v>
      </c>
      <c r="BB178" s="31">
        <v>0</v>
      </c>
      <c r="BC178" s="31">
        <v>1</v>
      </c>
      <c r="BD178" s="31">
        <v>1</v>
      </c>
      <c r="BE178" s="31" t="s">
        <v>385</v>
      </c>
    </row>
    <row r="179" spans="3:57">
      <c r="C179" s="31">
        <v>1994</v>
      </c>
      <c r="D179" s="31" t="s">
        <v>575</v>
      </c>
      <c r="E179" s="31" t="s">
        <v>569</v>
      </c>
      <c r="F179" s="31" t="s">
        <v>487</v>
      </c>
      <c r="H179" s="31" t="s">
        <v>576</v>
      </c>
      <c r="I179" s="31" t="s">
        <v>666</v>
      </c>
      <c r="N179" s="31">
        <v>176</v>
      </c>
      <c r="O179" s="31">
        <v>176</v>
      </c>
      <c r="P179" s="31">
        <v>0</v>
      </c>
      <c r="T179" s="31" t="s">
        <v>410</v>
      </c>
      <c r="U179" s="31">
        <v>0</v>
      </c>
      <c r="V179" s="31">
        <v>1</v>
      </c>
      <c r="W179" s="31">
        <v>1</v>
      </c>
      <c r="X179" s="31">
        <v>1</v>
      </c>
      <c r="Y179" s="31">
        <v>1</v>
      </c>
      <c r="Z179" s="31">
        <v>0</v>
      </c>
      <c r="AA179" s="31">
        <v>1</v>
      </c>
      <c r="AB179" s="31">
        <v>1</v>
      </c>
      <c r="AC179" s="31">
        <v>1</v>
      </c>
      <c r="AD179" s="31">
        <v>1</v>
      </c>
      <c r="AE179" s="31">
        <v>0</v>
      </c>
      <c r="AF179" s="31">
        <v>0</v>
      </c>
      <c r="AG179" s="31">
        <v>1</v>
      </c>
      <c r="AH179" s="31">
        <v>0</v>
      </c>
      <c r="AI179" s="31">
        <v>1</v>
      </c>
      <c r="AJ179" s="31">
        <v>0</v>
      </c>
      <c r="AK179" s="31">
        <v>1</v>
      </c>
      <c r="AL179" s="31">
        <v>1</v>
      </c>
      <c r="AM179" s="31">
        <v>1</v>
      </c>
      <c r="AN179" s="31">
        <v>1</v>
      </c>
      <c r="AO179" s="31">
        <v>1</v>
      </c>
      <c r="AP179" s="31">
        <v>1</v>
      </c>
      <c r="AQ179" s="31">
        <v>0</v>
      </c>
      <c r="AR179" s="31">
        <v>0</v>
      </c>
      <c r="AS179" s="31">
        <v>1</v>
      </c>
      <c r="AT179" s="31">
        <v>0</v>
      </c>
      <c r="AU179" s="31">
        <v>1</v>
      </c>
      <c r="AV179" s="31">
        <v>1</v>
      </c>
      <c r="AW179" s="31">
        <v>0</v>
      </c>
      <c r="AX179" s="31">
        <v>0</v>
      </c>
      <c r="AY179" s="31">
        <v>0</v>
      </c>
      <c r="AZ179" s="31">
        <v>0</v>
      </c>
      <c r="BA179" s="31">
        <v>1</v>
      </c>
      <c r="BB179" s="31">
        <v>0</v>
      </c>
      <c r="BC179" s="31">
        <v>1</v>
      </c>
      <c r="BD179" s="31">
        <v>0</v>
      </c>
      <c r="BE179" s="31" t="s">
        <v>385</v>
      </c>
    </row>
    <row r="180" spans="3:57">
      <c r="C180" s="31">
        <v>1994</v>
      </c>
      <c r="D180" s="31" t="s">
        <v>578</v>
      </c>
      <c r="E180" s="31" t="s">
        <v>569</v>
      </c>
      <c r="F180" s="31" t="s">
        <v>487</v>
      </c>
      <c r="H180" s="31" t="s">
        <v>579</v>
      </c>
      <c r="I180" s="31" t="s">
        <v>667</v>
      </c>
      <c r="N180" s="31">
        <v>177</v>
      </c>
      <c r="O180" s="31">
        <v>177</v>
      </c>
      <c r="P180" s="31">
        <v>0</v>
      </c>
      <c r="T180" s="31" t="s">
        <v>410</v>
      </c>
      <c r="U180" s="31">
        <v>0</v>
      </c>
      <c r="V180" s="31">
        <v>1</v>
      </c>
      <c r="W180" s="31">
        <v>1</v>
      </c>
      <c r="X180" s="31">
        <v>1</v>
      </c>
      <c r="Y180" s="31">
        <v>1</v>
      </c>
      <c r="Z180" s="31">
        <v>0</v>
      </c>
      <c r="AA180" s="31">
        <v>1</v>
      </c>
      <c r="AB180" s="31">
        <v>1</v>
      </c>
      <c r="AC180" s="31">
        <v>1</v>
      </c>
      <c r="AD180" s="31">
        <v>1</v>
      </c>
      <c r="AE180" s="31">
        <v>0</v>
      </c>
      <c r="AF180" s="31">
        <v>0</v>
      </c>
      <c r="AG180" s="31">
        <v>1</v>
      </c>
      <c r="AH180" s="31">
        <v>0</v>
      </c>
      <c r="AI180" s="31">
        <v>1</v>
      </c>
      <c r="AJ180" s="31">
        <v>0</v>
      </c>
      <c r="AK180" s="31">
        <v>1</v>
      </c>
      <c r="AL180" s="31">
        <v>1</v>
      </c>
      <c r="AM180" s="31">
        <v>1</v>
      </c>
      <c r="AN180" s="31">
        <v>1</v>
      </c>
      <c r="AO180" s="31">
        <v>1</v>
      </c>
      <c r="AP180" s="31">
        <v>1</v>
      </c>
      <c r="AQ180" s="31">
        <v>0</v>
      </c>
      <c r="AR180" s="31">
        <v>0</v>
      </c>
      <c r="AS180" s="31">
        <v>1</v>
      </c>
      <c r="AT180" s="31">
        <v>0</v>
      </c>
      <c r="AU180" s="31">
        <v>1</v>
      </c>
      <c r="AV180" s="31">
        <v>1</v>
      </c>
      <c r="AW180" s="31">
        <v>0</v>
      </c>
      <c r="AX180" s="31">
        <v>0</v>
      </c>
      <c r="AY180" s="31">
        <v>1</v>
      </c>
      <c r="AZ180" s="31">
        <v>0</v>
      </c>
      <c r="BA180" s="31">
        <v>1</v>
      </c>
      <c r="BB180" s="31">
        <v>0</v>
      </c>
      <c r="BC180" s="31">
        <v>1</v>
      </c>
      <c r="BD180" s="31">
        <v>1</v>
      </c>
      <c r="BE180" s="31" t="s">
        <v>385</v>
      </c>
    </row>
    <row r="181" spans="3:57">
      <c r="C181" s="31">
        <v>1994</v>
      </c>
      <c r="D181" s="31" t="s">
        <v>581</v>
      </c>
      <c r="E181" s="31" t="s">
        <v>569</v>
      </c>
      <c r="F181" s="31" t="s">
        <v>487</v>
      </c>
      <c r="H181" s="31" t="s">
        <v>582</v>
      </c>
      <c r="I181" s="31" t="s">
        <v>668</v>
      </c>
      <c r="N181" s="31">
        <v>178</v>
      </c>
      <c r="O181" s="31">
        <v>178</v>
      </c>
      <c r="P181" s="31">
        <v>0</v>
      </c>
      <c r="T181" s="31" t="s">
        <v>410</v>
      </c>
      <c r="U181" s="31">
        <v>0</v>
      </c>
      <c r="V181" s="31">
        <v>1</v>
      </c>
      <c r="W181" s="31">
        <v>1</v>
      </c>
      <c r="X181" s="31">
        <v>1</v>
      </c>
      <c r="Y181" s="31">
        <v>1</v>
      </c>
      <c r="Z181" s="31">
        <v>0</v>
      </c>
      <c r="AA181" s="31">
        <v>1</v>
      </c>
      <c r="AB181" s="31">
        <v>1</v>
      </c>
      <c r="AC181" s="31">
        <v>1</v>
      </c>
      <c r="AD181" s="31">
        <v>1</v>
      </c>
      <c r="AE181" s="31">
        <v>0</v>
      </c>
      <c r="AF181" s="31">
        <v>0</v>
      </c>
      <c r="AG181" s="31">
        <v>1</v>
      </c>
      <c r="AH181" s="31">
        <v>0</v>
      </c>
      <c r="AI181" s="31">
        <v>1</v>
      </c>
      <c r="AJ181" s="31">
        <v>0</v>
      </c>
      <c r="AK181" s="31">
        <v>1</v>
      </c>
      <c r="AL181" s="31">
        <v>0</v>
      </c>
      <c r="AM181" s="31">
        <v>1</v>
      </c>
      <c r="AN181" s="31">
        <v>1</v>
      </c>
      <c r="AO181" s="31">
        <v>1</v>
      </c>
      <c r="AP181" s="31">
        <v>1</v>
      </c>
      <c r="AQ181" s="31">
        <v>0</v>
      </c>
      <c r="AR181" s="31">
        <v>0</v>
      </c>
      <c r="AS181" s="31">
        <v>1</v>
      </c>
      <c r="AT181" s="31">
        <v>0</v>
      </c>
      <c r="AU181" s="31">
        <v>1</v>
      </c>
      <c r="AV181" s="31">
        <v>1</v>
      </c>
      <c r="AW181" s="31">
        <v>0</v>
      </c>
      <c r="AX181" s="31">
        <v>0</v>
      </c>
      <c r="AY181" s="31">
        <v>0</v>
      </c>
      <c r="AZ181" s="31">
        <v>0</v>
      </c>
      <c r="BA181" s="31">
        <v>1</v>
      </c>
      <c r="BB181" s="31">
        <v>0</v>
      </c>
      <c r="BC181" s="31">
        <v>1</v>
      </c>
      <c r="BD181" s="31">
        <v>0</v>
      </c>
      <c r="BE181" s="31" t="s">
        <v>385</v>
      </c>
    </row>
    <row r="182" spans="3:57">
      <c r="N182" s="31">
        <v>179</v>
      </c>
      <c r="O182" s="31">
        <v>179</v>
      </c>
      <c r="P182" s="31">
        <v>0</v>
      </c>
      <c r="T182" s="31" t="s">
        <v>410</v>
      </c>
      <c r="BE182" s="31" t="s">
        <v>385</v>
      </c>
    </row>
    <row r="183" spans="3:57">
      <c r="C183" s="31">
        <v>1998</v>
      </c>
      <c r="D183" s="31" t="s">
        <v>584</v>
      </c>
      <c r="E183" s="31" t="s">
        <v>569</v>
      </c>
      <c r="F183" s="31" t="s">
        <v>487</v>
      </c>
      <c r="H183" s="31" t="s">
        <v>585</v>
      </c>
      <c r="I183" s="31" t="s">
        <v>669</v>
      </c>
      <c r="N183" s="31">
        <v>180</v>
      </c>
      <c r="O183" s="31">
        <v>180</v>
      </c>
      <c r="P183" s="31">
        <v>0</v>
      </c>
      <c r="T183" s="31" t="s">
        <v>410</v>
      </c>
      <c r="U183" s="31">
        <v>1</v>
      </c>
      <c r="V183" s="31">
        <v>1</v>
      </c>
      <c r="W183" s="31">
        <v>1</v>
      </c>
      <c r="X183" s="31">
        <v>1</v>
      </c>
      <c r="Y183" s="31">
        <v>1</v>
      </c>
      <c r="Z183" s="31">
        <v>1</v>
      </c>
      <c r="AA183" s="31">
        <v>1</v>
      </c>
      <c r="AB183" s="31">
        <v>1</v>
      </c>
      <c r="AC183" s="31">
        <v>1</v>
      </c>
      <c r="AD183" s="31">
        <v>1</v>
      </c>
      <c r="AE183" s="31">
        <v>1</v>
      </c>
      <c r="AF183" s="31">
        <v>1</v>
      </c>
      <c r="AG183" s="31">
        <v>1</v>
      </c>
      <c r="AH183" s="31">
        <v>1</v>
      </c>
      <c r="AI183" s="31">
        <v>1</v>
      </c>
      <c r="AJ183" s="31">
        <v>1</v>
      </c>
      <c r="AK183" s="31">
        <v>1</v>
      </c>
      <c r="AL183" s="31">
        <v>1</v>
      </c>
      <c r="AM183" s="31">
        <v>1</v>
      </c>
      <c r="AN183" s="31">
        <v>1</v>
      </c>
      <c r="AO183" s="31">
        <v>1</v>
      </c>
      <c r="AP183" s="31">
        <v>1</v>
      </c>
      <c r="AQ183" s="31">
        <v>1</v>
      </c>
      <c r="AR183" s="31">
        <v>1</v>
      </c>
      <c r="AS183" s="31">
        <v>1</v>
      </c>
      <c r="AT183" s="31">
        <v>1</v>
      </c>
      <c r="AU183" s="31">
        <v>1</v>
      </c>
      <c r="AV183" s="31">
        <v>1</v>
      </c>
      <c r="AW183" s="31">
        <v>1</v>
      </c>
      <c r="AX183" s="31">
        <v>1</v>
      </c>
      <c r="AY183" s="31">
        <v>1</v>
      </c>
      <c r="AZ183" s="31">
        <v>1</v>
      </c>
      <c r="BA183" s="31">
        <v>1</v>
      </c>
      <c r="BB183" s="31">
        <v>1</v>
      </c>
      <c r="BC183" s="31">
        <v>1</v>
      </c>
      <c r="BD183" s="31">
        <v>1</v>
      </c>
      <c r="BE183" s="31" t="s">
        <v>385</v>
      </c>
    </row>
    <row r="184" spans="3:57">
      <c r="C184" s="31">
        <v>1998</v>
      </c>
      <c r="D184" s="31" t="s">
        <v>587</v>
      </c>
      <c r="E184" s="31" t="s">
        <v>569</v>
      </c>
      <c r="F184" s="31" t="s">
        <v>487</v>
      </c>
      <c r="H184" s="31" t="s">
        <v>588</v>
      </c>
      <c r="I184" s="31" t="s">
        <v>670</v>
      </c>
      <c r="N184" s="31">
        <v>181</v>
      </c>
      <c r="O184" s="31">
        <v>181</v>
      </c>
      <c r="P184" s="31">
        <v>0</v>
      </c>
      <c r="T184" s="31" t="s">
        <v>410</v>
      </c>
      <c r="U184" s="31">
        <v>1</v>
      </c>
      <c r="V184" s="31">
        <v>1</v>
      </c>
      <c r="W184" s="31">
        <v>1</v>
      </c>
      <c r="X184" s="31">
        <v>1</v>
      </c>
      <c r="Y184" s="31">
        <v>1</v>
      </c>
      <c r="Z184" s="31">
        <v>1</v>
      </c>
      <c r="AA184" s="31">
        <v>1</v>
      </c>
      <c r="AB184" s="31">
        <v>1</v>
      </c>
      <c r="AC184" s="31">
        <v>1</v>
      </c>
      <c r="AD184" s="31">
        <v>1</v>
      </c>
      <c r="AE184" s="31">
        <v>1</v>
      </c>
      <c r="AF184" s="31">
        <v>1</v>
      </c>
      <c r="AG184" s="31">
        <v>1</v>
      </c>
      <c r="AH184" s="31">
        <v>1</v>
      </c>
      <c r="AI184" s="31">
        <v>1</v>
      </c>
      <c r="AJ184" s="31">
        <v>1</v>
      </c>
      <c r="AK184" s="31">
        <v>1</v>
      </c>
      <c r="AL184" s="31">
        <v>1</v>
      </c>
      <c r="AM184" s="31">
        <v>1</v>
      </c>
      <c r="AN184" s="31">
        <v>1</v>
      </c>
      <c r="AO184" s="31">
        <v>1</v>
      </c>
      <c r="AP184" s="31">
        <v>1</v>
      </c>
      <c r="AQ184" s="31">
        <v>1</v>
      </c>
      <c r="AR184" s="31">
        <v>1</v>
      </c>
      <c r="AS184" s="31">
        <v>1</v>
      </c>
      <c r="AT184" s="31">
        <v>1</v>
      </c>
      <c r="AU184" s="31">
        <v>1</v>
      </c>
      <c r="AV184" s="31">
        <v>1</v>
      </c>
      <c r="AW184" s="31">
        <v>1</v>
      </c>
      <c r="AX184" s="31">
        <v>1</v>
      </c>
      <c r="AY184" s="31">
        <v>1</v>
      </c>
      <c r="AZ184" s="31">
        <v>1</v>
      </c>
      <c r="BA184" s="31">
        <v>1</v>
      </c>
      <c r="BB184" s="31">
        <v>1</v>
      </c>
      <c r="BC184" s="31">
        <v>1</v>
      </c>
      <c r="BD184" s="31">
        <v>1</v>
      </c>
      <c r="BE184" s="31" t="s">
        <v>385</v>
      </c>
    </row>
    <row r="185" spans="3:57">
      <c r="C185" s="31">
        <v>1998</v>
      </c>
      <c r="D185" s="31" t="s">
        <v>590</v>
      </c>
      <c r="E185" s="31" t="s">
        <v>569</v>
      </c>
      <c r="F185" s="31" t="s">
        <v>487</v>
      </c>
      <c r="H185" s="31" t="s">
        <v>591</v>
      </c>
      <c r="I185" s="31" t="s">
        <v>671</v>
      </c>
      <c r="N185" s="31">
        <v>182</v>
      </c>
      <c r="O185" s="31">
        <v>182</v>
      </c>
      <c r="P185" s="31">
        <v>0</v>
      </c>
      <c r="T185" s="31" t="s">
        <v>410</v>
      </c>
      <c r="U185" s="31">
        <v>0</v>
      </c>
      <c r="V185" s="31">
        <v>1</v>
      </c>
      <c r="W185" s="31">
        <v>1</v>
      </c>
      <c r="X185" s="31">
        <v>1</v>
      </c>
      <c r="Y185" s="31">
        <v>0</v>
      </c>
      <c r="Z185" s="31">
        <v>1</v>
      </c>
      <c r="AA185" s="31">
        <v>1</v>
      </c>
      <c r="AB185" s="31">
        <v>1</v>
      </c>
      <c r="AC185" s="31">
        <v>1</v>
      </c>
      <c r="AD185" s="31">
        <v>1</v>
      </c>
      <c r="AE185" s="31">
        <v>1</v>
      </c>
      <c r="AF185" s="31">
        <v>1</v>
      </c>
      <c r="AG185" s="31">
        <v>1</v>
      </c>
      <c r="AH185" s="31">
        <v>1</v>
      </c>
      <c r="AI185" s="31">
        <v>1</v>
      </c>
      <c r="AJ185" s="31">
        <v>1</v>
      </c>
      <c r="AK185" s="31">
        <v>1</v>
      </c>
      <c r="AL185" s="31">
        <v>1</v>
      </c>
      <c r="AM185" s="31">
        <v>1</v>
      </c>
      <c r="AN185" s="31">
        <v>1</v>
      </c>
      <c r="AO185" s="31">
        <v>1</v>
      </c>
      <c r="AP185" s="31">
        <v>1</v>
      </c>
      <c r="AQ185" s="31">
        <v>1</v>
      </c>
      <c r="AR185" s="31">
        <v>1</v>
      </c>
      <c r="AS185" s="31">
        <v>1</v>
      </c>
      <c r="AT185" s="31">
        <v>1</v>
      </c>
      <c r="AU185" s="31">
        <v>1</v>
      </c>
      <c r="AV185" s="31">
        <v>0</v>
      </c>
      <c r="AW185" s="31">
        <v>1</v>
      </c>
      <c r="AX185" s="31">
        <v>1</v>
      </c>
      <c r="AY185" s="31">
        <v>1</v>
      </c>
      <c r="AZ185" s="31">
        <v>0</v>
      </c>
      <c r="BA185" s="31">
        <v>1</v>
      </c>
      <c r="BB185" s="31">
        <v>1</v>
      </c>
      <c r="BC185" s="31">
        <v>1</v>
      </c>
      <c r="BD185" s="31">
        <v>1</v>
      </c>
      <c r="BE185" s="31" t="s">
        <v>385</v>
      </c>
    </row>
    <row r="186" spans="3:57">
      <c r="C186" s="31">
        <v>1998</v>
      </c>
      <c r="D186" s="31" t="s">
        <v>593</v>
      </c>
      <c r="E186" s="31" t="s">
        <v>569</v>
      </c>
      <c r="F186" s="31" t="s">
        <v>487</v>
      </c>
      <c r="H186" s="31" t="s">
        <v>594</v>
      </c>
      <c r="I186" s="31" t="s">
        <v>672</v>
      </c>
      <c r="N186" s="31">
        <v>183</v>
      </c>
      <c r="O186" s="31">
        <v>183</v>
      </c>
      <c r="P186" s="31">
        <v>0</v>
      </c>
      <c r="T186" s="31" t="s">
        <v>410</v>
      </c>
      <c r="U186" s="31">
        <v>0</v>
      </c>
      <c r="V186" s="31">
        <v>1</v>
      </c>
      <c r="W186" s="31">
        <v>1</v>
      </c>
      <c r="X186" s="31">
        <v>1</v>
      </c>
      <c r="Y186" s="31">
        <v>0</v>
      </c>
      <c r="Z186" s="31">
        <v>0</v>
      </c>
      <c r="AA186" s="31">
        <v>1</v>
      </c>
      <c r="AB186" s="31">
        <v>1</v>
      </c>
      <c r="AC186" s="31">
        <v>1</v>
      </c>
      <c r="AD186" s="31">
        <v>1</v>
      </c>
      <c r="AE186" s="31">
        <v>1</v>
      </c>
      <c r="AF186" s="31">
        <v>1</v>
      </c>
      <c r="AG186" s="31">
        <v>1</v>
      </c>
      <c r="AH186" s="31">
        <v>1</v>
      </c>
      <c r="AI186" s="31">
        <v>1</v>
      </c>
      <c r="AJ186" s="31">
        <v>1</v>
      </c>
      <c r="AK186" s="31">
        <v>1</v>
      </c>
      <c r="AL186" s="31">
        <v>1</v>
      </c>
      <c r="AM186" s="31">
        <v>1</v>
      </c>
      <c r="AN186" s="31">
        <v>1</v>
      </c>
      <c r="AO186" s="31">
        <v>1</v>
      </c>
      <c r="AP186" s="31">
        <v>1</v>
      </c>
      <c r="AQ186" s="31">
        <v>0</v>
      </c>
      <c r="AR186" s="31">
        <v>1</v>
      </c>
      <c r="AS186" s="31">
        <v>1</v>
      </c>
      <c r="AT186" s="31">
        <v>0</v>
      </c>
      <c r="AU186" s="31">
        <v>1</v>
      </c>
      <c r="AV186" s="31">
        <v>0</v>
      </c>
      <c r="AW186" s="31">
        <v>0</v>
      </c>
      <c r="AX186" s="31">
        <v>1</v>
      </c>
      <c r="AY186" s="31">
        <v>0</v>
      </c>
      <c r="AZ186" s="31">
        <v>0</v>
      </c>
      <c r="BA186" s="31">
        <v>1</v>
      </c>
      <c r="BB186" s="31">
        <v>1</v>
      </c>
      <c r="BC186" s="31">
        <v>1</v>
      </c>
      <c r="BD186" s="31">
        <v>1</v>
      </c>
      <c r="BE186" s="31" t="s">
        <v>385</v>
      </c>
    </row>
    <row r="187" spans="3:57">
      <c r="C187" s="31">
        <v>1998</v>
      </c>
      <c r="D187" s="31" t="s">
        <v>596</v>
      </c>
      <c r="E187" s="31" t="s">
        <v>569</v>
      </c>
      <c r="F187" s="31" t="s">
        <v>487</v>
      </c>
      <c r="H187" s="31" t="s">
        <v>597</v>
      </c>
      <c r="I187" s="31" t="s">
        <v>673</v>
      </c>
      <c r="N187" s="31">
        <v>184</v>
      </c>
      <c r="O187" s="31">
        <v>184</v>
      </c>
      <c r="P187" s="31">
        <v>0</v>
      </c>
      <c r="T187" s="31" t="s">
        <v>410</v>
      </c>
      <c r="U187" s="31">
        <v>0</v>
      </c>
      <c r="V187" s="31">
        <v>1</v>
      </c>
      <c r="W187" s="31">
        <v>1</v>
      </c>
      <c r="X187" s="31">
        <v>1</v>
      </c>
      <c r="Y187" s="31">
        <v>1</v>
      </c>
      <c r="Z187" s="31">
        <v>0</v>
      </c>
      <c r="AA187" s="31">
        <v>1</v>
      </c>
      <c r="AB187" s="31">
        <v>1</v>
      </c>
      <c r="AC187" s="31">
        <v>1</v>
      </c>
      <c r="AD187" s="31">
        <v>1</v>
      </c>
      <c r="AE187" s="31">
        <v>1</v>
      </c>
      <c r="AF187" s="31">
        <v>1</v>
      </c>
      <c r="AG187" s="31">
        <v>1</v>
      </c>
      <c r="AH187" s="31">
        <v>1</v>
      </c>
      <c r="AI187" s="31">
        <v>1</v>
      </c>
      <c r="AJ187" s="31">
        <v>1</v>
      </c>
      <c r="AK187" s="31">
        <v>1</v>
      </c>
      <c r="AL187" s="31">
        <v>1</v>
      </c>
      <c r="AM187" s="31">
        <v>1</v>
      </c>
      <c r="AN187" s="31">
        <v>1</v>
      </c>
      <c r="AO187" s="31">
        <v>1</v>
      </c>
      <c r="AP187" s="31">
        <v>1</v>
      </c>
      <c r="AQ187" s="31">
        <v>0</v>
      </c>
      <c r="AR187" s="31">
        <v>1</v>
      </c>
      <c r="AS187" s="31">
        <v>1</v>
      </c>
      <c r="AT187" s="31">
        <v>0</v>
      </c>
      <c r="AU187" s="31">
        <v>1</v>
      </c>
      <c r="AV187" s="31">
        <v>1</v>
      </c>
      <c r="AW187" s="31">
        <v>0</v>
      </c>
      <c r="AX187" s="31">
        <v>1</v>
      </c>
      <c r="AY187" s="31">
        <v>0</v>
      </c>
      <c r="AZ187" s="31">
        <v>1</v>
      </c>
      <c r="BA187" s="31">
        <v>1</v>
      </c>
      <c r="BB187" s="31">
        <v>1</v>
      </c>
      <c r="BC187" s="31">
        <v>1</v>
      </c>
      <c r="BD187" s="31">
        <v>1</v>
      </c>
      <c r="BE187" s="31" t="s">
        <v>385</v>
      </c>
    </row>
    <row r="188" spans="3:57">
      <c r="N188" s="31">
        <v>185</v>
      </c>
      <c r="O188" s="31">
        <v>185</v>
      </c>
      <c r="P188" s="31">
        <v>0</v>
      </c>
      <c r="T188" s="31" t="s">
        <v>410</v>
      </c>
      <c r="BE188" s="31" t="s">
        <v>385</v>
      </c>
    </row>
    <row r="189" spans="3:57">
      <c r="C189" s="31">
        <v>2003</v>
      </c>
      <c r="D189" s="31" t="s">
        <v>599</v>
      </c>
      <c r="E189" s="31" t="s">
        <v>569</v>
      </c>
      <c r="F189" s="31" t="s">
        <v>487</v>
      </c>
      <c r="H189" s="31" t="s">
        <v>600</v>
      </c>
      <c r="I189" s="31" t="s">
        <v>674</v>
      </c>
      <c r="N189" s="31">
        <v>186</v>
      </c>
      <c r="O189" s="31">
        <v>186</v>
      </c>
      <c r="P189" s="31">
        <v>0</v>
      </c>
      <c r="T189" s="31" t="s">
        <v>410</v>
      </c>
      <c r="U189" s="31">
        <v>1</v>
      </c>
      <c r="V189" s="31">
        <v>1</v>
      </c>
      <c r="W189" s="31">
        <v>1</v>
      </c>
      <c r="X189" s="31">
        <v>1</v>
      </c>
      <c r="Y189" s="31">
        <v>1</v>
      </c>
      <c r="Z189" s="31">
        <v>1</v>
      </c>
      <c r="AA189" s="31">
        <v>1</v>
      </c>
      <c r="AB189" s="31">
        <v>1</v>
      </c>
      <c r="AC189" s="31">
        <v>1</v>
      </c>
      <c r="AD189" s="31">
        <v>1</v>
      </c>
      <c r="AE189" s="31">
        <v>1</v>
      </c>
      <c r="AF189" s="31">
        <v>1</v>
      </c>
      <c r="AG189" s="31">
        <v>1</v>
      </c>
      <c r="AH189" s="31">
        <v>1</v>
      </c>
      <c r="AI189" s="31">
        <v>1</v>
      </c>
      <c r="AJ189" s="31">
        <v>1</v>
      </c>
      <c r="AK189" s="31">
        <v>1</v>
      </c>
      <c r="AL189" s="31">
        <v>1</v>
      </c>
      <c r="AM189" s="31">
        <v>1</v>
      </c>
      <c r="AN189" s="31">
        <v>1</v>
      </c>
      <c r="AO189" s="31">
        <v>1</v>
      </c>
      <c r="AP189" s="31">
        <v>1</v>
      </c>
      <c r="AQ189" s="31">
        <v>1</v>
      </c>
      <c r="AR189" s="31">
        <v>1</v>
      </c>
      <c r="AS189" s="31">
        <v>1</v>
      </c>
      <c r="AT189" s="31">
        <v>1</v>
      </c>
      <c r="AU189" s="31">
        <v>1</v>
      </c>
      <c r="AV189" s="31">
        <v>1</v>
      </c>
      <c r="AW189" s="31">
        <v>1</v>
      </c>
      <c r="AX189" s="31">
        <v>1</v>
      </c>
      <c r="AY189" s="31">
        <v>1</v>
      </c>
      <c r="AZ189" s="31">
        <v>1</v>
      </c>
      <c r="BA189" s="31">
        <v>1</v>
      </c>
      <c r="BB189" s="31">
        <v>1</v>
      </c>
      <c r="BC189" s="31">
        <v>1</v>
      </c>
      <c r="BD189" s="31">
        <v>1</v>
      </c>
      <c r="BE189" s="31" t="s">
        <v>385</v>
      </c>
    </row>
    <row r="190" spans="3:57">
      <c r="C190" s="31">
        <v>2003</v>
      </c>
      <c r="D190" s="31" t="s">
        <v>602</v>
      </c>
      <c r="E190" s="31" t="s">
        <v>569</v>
      </c>
      <c r="F190" s="31" t="s">
        <v>487</v>
      </c>
      <c r="H190" s="31" t="s">
        <v>603</v>
      </c>
      <c r="I190" s="31" t="s">
        <v>675</v>
      </c>
      <c r="N190" s="31">
        <v>187</v>
      </c>
      <c r="O190" s="31">
        <v>187</v>
      </c>
      <c r="P190" s="31">
        <v>0</v>
      </c>
      <c r="T190" s="31" t="s">
        <v>410</v>
      </c>
      <c r="U190" s="31">
        <v>1</v>
      </c>
      <c r="V190" s="31">
        <v>1</v>
      </c>
      <c r="W190" s="31">
        <v>1</v>
      </c>
      <c r="X190" s="31">
        <v>1</v>
      </c>
      <c r="Y190" s="31">
        <v>1</v>
      </c>
      <c r="Z190" s="31">
        <v>0</v>
      </c>
      <c r="AA190" s="31">
        <v>1</v>
      </c>
      <c r="AB190" s="31">
        <v>1</v>
      </c>
      <c r="AC190" s="31">
        <v>1</v>
      </c>
      <c r="AD190" s="31">
        <v>1</v>
      </c>
      <c r="AE190" s="31">
        <v>1</v>
      </c>
      <c r="AF190" s="31">
        <v>1</v>
      </c>
      <c r="AG190" s="31">
        <v>1</v>
      </c>
      <c r="AH190" s="31">
        <v>1</v>
      </c>
      <c r="AI190" s="31">
        <v>1</v>
      </c>
      <c r="AJ190" s="31">
        <v>0</v>
      </c>
      <c r="AK190" s="31">
        <v>1</v>
      </c>
      <c r="AL190" s="31">
        <v>1</v>
      </c>
      <c r="AM190" s="31">
        <v>1</v>
      </c>
      <c r="AN190" s="31">
        <v>1</v>
      </c>
      <c r="AO190" s="31">
        <v>1</v>
      </c>
      <c r="AP190" s="31">
        <v>1</v>
      </c>
      <c r="AQ190" s="31">
        <v>1</v>
      </c>
      <c r="AR190" s="31">
        <v>1</v>
      </c>
      <c r="AS190" s="31">
        <v>1</v>
      </c>
      <c r="AT190" s="31">
        <v>1</v>
      </c>
      <c r="AU190" s="31">
        <v>1</v>
      </c>
      <c r="AV190" s="31">
        <v>1</v>
      </c>
      <c r="AW190" s="31">
        <v>1</v>
      </c>
      <c r="AX190" s="31">
        <v>1</v>
      </c>
      <c r="AY190" s="31">
        <v>1</v>
      </c>
      <c r="AZ190" s="31">
        <v>1</v>
      </c>
      <c r="BA190" s="31">
        <v>1</v>
      </c>
      <c r="BB190" s="31">
        <v>1</v>
      </c>
      <c r="BC190" s="31">
        <v>1</v>
      </c>
      <c r="BD190" s="31">
        <v>1</v>
      </c>
      <c r="BE190" s="31" t="s">
        <v>385</v>
      </c>
    </row>
    <row r="191" spans="3:57">
      <c r="C191" s="31">
        <v>2003</v>
      </c>
      <c r="D191" s="31" t="s">
        <v>605</v>
      </c>
      <c r="E191" s="31" t="s">
        <v>569</v>
      </c>
      <c r="F191" s="31" t="s">
        <v>487</v>
      </c>
      <c r="H191" s="31" t="s">
        <v>606</v>
      </c>
      <c r="I191" s="31" t="s">
        <v>676</v>
      </c>
      <c r="N191" s="31">
        <v>188</v>
      </c>
      <c r="O191" s="31">
        <v>188</v>
      </c>
      <c r="P191" s="31">
        <v>0</v>
      </c>
      <c r="T191" s="31" t="s">
        <v>410</v>
      </c>
      <c r="U191" s="31">
        <v>1</v>
      </c>
      <c r="V191" s="31">
        <v>1</v>
      </c>
      <c r="W191" s="31">
        <v>1</v>
      </c>
      <c r="X191" s="31">
        <v>1</v>
      </c>
      <c r="Y191" s="31">
        <v>1</v>
      </c>
      <c r="Z191" s="31">
        <v>0</v>
      </c>
      <c r="AA191" s="31">
        <v>0</v>
      </c>
      <c r="AB191" s="31">
        <v>1</v>
      </c>
      <c r="AC191" s="31">
        <v>1</v>
      </c>
      <c r="AD191" s="31">
        <v>1</v>
      </c>
      <c r="AE191" s="31">
        <v>1</v>
      </c>
      <c r="AF191" s="31">
        <v>1</v>
      </c>
      <c r="AG191" s="31">
        <v>1</v>
      </c>
      <c r="AH191" s="31">
        <v>1</v>
      </c>
      <c r="AI191" s="31">
        <v>1</v>
      </c>
      <c r="AJ191" s="31">
        <v>1</v>
      </c>
      <c r="AK191" s="31">
        <v>1</v>
      </c>
      <c r="AL191" s="31">
        <v>1</v>
      </c>
      <c r="AM191" s="31">
        <v>1</v>
      </c>
      <c r="AN191" s="31">
        <v>1</v>
      </c>
      <c r="AO191" s="31">
        <v>1</v>
      </c>
      <c r="AP191" s="31">
        <v>1</v>
      </c>
      <c r="AQ191" s="31">
        <v>1</v>
      </c>
      <c r="AR191" s="31">
        <v>1</v>
      </c>
      <c r="AS191" s="31">
        <v>0</v>
      </c>
      <c r="AT191" s="31">
        <v>0</v>
      </c>
      <c r="AU191" s="31">
        <v>1</v>
      </c>
      <c r="AV191" s="31">
        <v>1</v>
      </c>
      <c r="AW191" s="31">
        <v>1</v>
      </c>
      <c r="AX191" s="31">
        <v>1</v>
      </c>
      <c r="AY191" s="31">
        <v>1</v>
      </c>
      <c r="AZ191" s="31">
        <v>1</v>
      </c>
      <c r="BA191" s="31">
        <v>1</v>
      </c>
      <c r="BB191" s="31">
        <v>1</v>
      </c>
      <c r="BC191" s="31">
        <v>1</v>
      </c>
      <c r="BD191" s="31">
        <v>1</v>
      </c>
      <c r="BE191" s="31" t="s">
        <v>385</v>
      </c>
    </row>
    <row r="192" spans="3:57">
      <c r="C192" s="31">
        <v>2003</v>
      </c>
      <c r="D192" s="31" t="s">
        <v>608</v>
      </c>
      <c r="E192" s="31" t="s">
        <v>569</v>
      </c>
      <c r="F192" s="31" t="s">
        <v>487</v>
      </c>
      <c r="H192" s="31" t="s">
        <v>609</v>
      </c>
      <c r="I192" s="31" t="s">
        <v>677</v>
      </c>
      <c r="N192" s="31">
        <v>189</v>
      </c>
      <c r="O192" s="31">
        <v>189</v>
      </c>
      <c r="P192" s="31">
        <v>0</v>
      </c>
      <c r="T192" s="31" t="s">
        <v>410</v>
      </c>
      <c r="U192" s="31">
        <v>1</v>
      </c>
      <c r="V192" s="31">
        <v>0</v>
      </c>
      <c r="W192" s="31">
        <v>1</v>
      </c>
      <c r="X192" s="31">
        <v>1</v>
      </c>
      <c r="Y192" s="31">
        <v>1</v>
      </c>
      <c r="Z192" s="31">
        <v>1</v>
      </c>
      <c r="AA192" s="31">
        <v>0</v>
      </c>
      <c r="AB192" s="31">
        <v>1</v>
      </c>
      <c r="AC192" s="31">
        <v>1</v>
      </c>
      <c r="AD192" s="31">
        <v>1</v>
      </c>
      <c r="AE192" s="31">
        <v>1</v>
      </c>
      <c r="AF192" s="31">
        <v>1</v>
      </c>
      <c r="AG192" s="31">
        <v>1</v>
      </c>
      <c r="AH192" s="31">
        <v>1</v>
      </c>
      <c r="AI192" s="31">
        <v>1</v>
      </c>
      <c r="AJ192" s="31">
        <v>0</v>
      </c>
      <c r="AK192" s="31">
        <v>1</v>
      </c>
      <c r="AL192" s="31">
        <v>1</v>
      </c>
      <c r="AM192" s="31">
        <v>0</v>
      </c>
      <c r="AN192" s="31">
        <v>1</v>
      </c>
      <c r="AO192" s="31">
        <v>1</v>
      </c>
      <c r="AP192" s="31">
        <v>1</v>
      </c>
      <c r="AQ192" s="31">
        <v>1</v>
      </c>
      <c r="AR192" s="31">
        <v>1</v>
      </c>
      <c r="AS192" s="31">
        <v>0</v>
      </c>
      <c r="AT192" s="31">
        <v>1</v>
      </c>
      <c r="AU192" s="31">
        <v>1</v>
      </c>
      <c r="AV192" s="31">
        <v>0</v>
      </c>
      <c r="AW192" s="31">
        <v>1</v>
      </c>
      <c r="AX192" s="31">
        <v>1</v>
      </c>
      <c r="AY192" s="31">
        <v>1</v>
      </c>
      <c r="AZ192" s="31">
        <v>1</v>
      </c>
      <c r="BA192" s="31">
        <v>1</v>
      </c>
      <c r="BB192" s="31">
        <v>1</v>
      </c>
      <c r="BC192" s="31">
        <v>1</v>
      </c>
      <c r="BD192" s="31">
        <v>1</v>
      </c>
      <c r="BE192" s="31" t="s">
        <v>385</v>
      </c>
    </row>
    <row r="193" spans="3:57">
      <c r="C193" s="31">
        <v>2003</v>
      </c>
      <c r="D193" s="31" t="s">
        <v>611</v>
      </c>
      <c r="E193" s="31" t="s">
        <v>569</v>
      </c>
      <c r="F193" s="31" t="s">
        <v>487</v>
      </c>
      <c r="H193" s="31" t="s">
        <v>612</v>
      </c>
      <c r="I193" s="31" t="s">
        <v>678</v>
      </c>
      <c r="N193" s="31">
        <v>190</v>
      </c>
      <c r="O193" s="31">
        <v>190</v>
      </c>
      <c r="P193" s="31">
        <v>0</v>
      </c>
      <c r="T193" s="31" t="s">
        <v>410</v>
      </c>
      <c r="U193" s="31">
        <v>1</v>
      </c>
      <c r="V193" s="31">
        <v>0</v>
      </c>
      <c r="W193" s="31">
        <v>1</v>
      </c>
      <c r="X193" s="31">
        <v>1</v>
      </c>
      <c r="Y193" s="31">
        <v>1</v>
      </c>
      <c r="Z193" s="31">
        <v>1</v>
      </c>
      <c r="AA193" s="31">
        <v>1</v>
      </c>
      <c r="AB193" s="31">
        <v>1</v>
      </c>
      <c r="AC193" s="31">
        <v>1</v>
      </c>
      <c r="AD193" s="31">
        <v>1</v>
      </c>
      <c r="AE193" s="31">
        <v>1</v>
      </c>
      <c r="AF193" s="31">
        <v>1</v>
      </c>
      <c r="AG193" s="31">
        <v>1</v>
      </c>
      <c r="AH193" s="31">
        <v>1</v>
      </c>
      <c r="AI193" s="31">
        <v>1</v>
      </c>
      <c r="AJ193" s="31">
        <v>1</v>
      </c>
      <c r="AK193" s="31">
        <v>1</v>
      </c>
      <c r="AL193" s="31">
        <v>1</v>
      </c>
      <c r="AM193" s="31">
        <v>0</v>
      </c>
      <c r="AN193" s="31">
        <v>1</v>
      </c>
      <c r="AO193" s="31">
        <v>1</v>
      </c>
      <c r="AP193" s="31">
        <v>1</v>
      </c>
      <c r="AQ193" s="31">
        <v>1</v>
      </c>
      <c r="AR193" s="31">
        <v>1</v>
      </c>
      <c r="AS193" s="31">
        <v>0</v>
      </c>
      <c r="AT193" s="31">
        <v>0</v>
      </c>
      <c r="AU193" s="31">
        <v>1</v>
      </c>
      <c r="AV193" s="31">
        <v>0</v>
      </c>
      <c r="AW193" s="31">
        <v>1</v>
      </c>
      <c r="AX193" s="31">
        <v>1</v>
      </c>
      <c r="AY193" s="31">
        <v>1</v>
      </c>
      <c r="AZ193" s="31">
        <v>1</v>
      </c>
      <c r="BA193" s="31">
        <v>1</v>
      </c>
      <c r="BB193" s="31">
        <v>1</v>
      </c>
      <c r="BC193" s="31">
        <v>1</v>
      </c>
      <c r="BD193" s="31">
        <v>1</v>
      </c>
      <c r="BE193" s="31" t="s">
        <v>385</v>
      </c>
    </row>
    <row r="194" spans="3:57">
      <c r="N194" s="31">
        <v>191</v>
      </c>
      <c r="O194" s="31">
        <v>191</v>
      </c>
      <c r="P194" s="31">
        <v>0</v>
      </c>
      <c r="T194" s="31" t="s">
        <v>410</v>
      </c>
      <c r="BE194" s="31" t="s">
        <v>385</v>
      </c>
    </row>
    <row r="195" spans="3:57">
      <c r="C195" s="31">
        <v>2008</v>
      </c>
      <c r="D195" s="31" t="s">
        <v>614</v>
      </c>
      <c r="E195" s="31" t="s">
        <v>569</v>
      </c>
      <c r="F195" s="31" t="s">
        <v>487</v>
      </c>
      <c r="H195" s="31" t="s">
        <v>615</v>
      </c>
      <c r="I195" s="31" t="s">
        <v>679</v>
      </c>
      <c r="N195" s="31">
        <v>192</v>
      </c>
      <c r="O195" s="31">
        <v>192</v>
      </c>
      <c r="P195" s="31">
        <v>0</v>
      </c>
      <c r="T195" s="31" t="s">
        <v>410</v>
      </c>
      <c r="U195" s="31">
        <v>1</v>
      </c>
      <c r="V195" s="31">
        <v>1</v>
      </c>
      <c r="W195" s="31">
        <v>1</v>
      </c>
      <c r="X195" s="31">
        <v>1</v>
      </c>
      <c r="Y195" s="31">
        <v>1</v>
      </c>
      <c r="Z195" s="31">
        <v>0</v>
      </c>
      <c r="AA195" s="31">
        <v>1</v>
      </c>
      <c r="AB195" s="31">
        <v>1</v>
      </c>
      <c r="AC195" s="31">
        <v>1</v>
      </c>
      <c r="AD195" s="31">
        <v>0</v>
      </c>
      <c r="AE195" s="31">
        <v>1</v>
      </c>
      <c r="AF195" s="31">
        <v>1</v>
      </c>
      <c r="AG195" s="31">
        <v>1</v>
      </c>
      <c r="AH195" s="31">
        <v>1</v>
      </c>
      <c r="AI195" s="31">
        <v>1</v>
      </c>
      <c r="AJ195" s="31">
        <v>1</v>
      </c>
      <c r="AK195" s="31">
        <v>1</v>
      </c>
      <c r="AL195" s="31">
        <v>1</v>
      </c>
      <c r="AM195" s="31">
        <v>1</v>
      </c>
      <c r="AN195" s="31">
        <v>1</v>
      </c>
      <c r="AO195" s="31">
        <v>1</v>
      </c>
      <c r="AP195" s="31">
        <v>1</v>
      </c>
      <c r="AQ195" s="31">
        <v>1</v>
      </c>
      <c r="AR195" s="31">
        <v>1</v>
      </c>
      <c r="AS195" s="31">
        <v>1</v>
      </c>
      <c r="AT195" s="31">
        <v>1</v>
      </c>
      <c r="AU195" s="31">
        <v>1</v>
      </c>
      <c r="AV195" s="31">
        <v>1</v>
      </c>
      <c r="AW195" s="31">
        <v>0</v>
      </c>
      <c r="AX195" s="31">
        <v>1</v>
      </c>
      <c r="AY195" s="31">
        <v>1</v>
      </c>
      <c r="AZ195" s="31">
        <v>1</v>
      </c>
      <c r="BA195" s="31">
        <v>1</v>
      </c>
      <c r="BB195" s="31">
        <v>1</v>
      </c>
      <c r="BC195" s="31">
        <v>1</v>
      </c>
      <c r="BD195" s="31">
        <v>1</v>
      </c>
      <c r="BE195" s="31" t="s">
        <v>385</v>
      </c>
    </row>
    <row r="196" spans="3:57">
      <c r="C196" s="31">
        <v>2008</v>
      </c>
      <c r="D196" s="31" t="s">
        <v>617</v>
      </c>
      <c r="E196" s="31" t="s">
        <v>569</v>
      </c>
      <c r="F196" s="31" t="s">
        <v>487</v>
      </c>
      <c r="H196" s="31" t="s">
        <v>618</v>
      </c>
      <c r="I196" s="31" t="s">
        <v>680</v>
      </c>
      <c r="N196" s="31">
        <v>193</v>
      </c>
      <c r="O196" s="31">
        <v>193</v>
      </c>
      <c r="P196" s="31">
        <v>0</v>
      </c>
      <c r="T196" s="31" t="s">
        <v>410</v>
      </c>
      <c r="U196" s="31">
        <v>1</v>
      </c>
      <c r="V196" s="31">
        <v>1</v>
      </c>
      <c r="W196" s="31">
        <v>1</v>
      </c>
      <c r="X196" s="31">
        <v>1</v>
      </c>
      <c r="Y196" s="31">
        <v>1</v>
      </c>
      <c r="Z196" s="31">
        <v>1</v>
      </c>
      <c r="AA196" s="31">
        <v>1</v>
      </c>
      <c r="AB196" s="31">
        <v>1</v>
      </c>
      <c r="AC196" s="31">
        <v>1</v>
      </c>
      <c r="AD196" s="31">
        <v>1</v>
      </c>
      <c r="AE196" s="31">
        <v>1</v>
      </c>
      <c r="AF196" s="31">
        <v>1</v>
      </c>
      <c r="AG196" s="31">
        <v>1</v>
      </c>
      <c r="AH196" s="31">
        <v>1</v>
      </c>
      <c r="AI196" s="31">
        <v>1</v>
      </c>
      <c r="AJ196" s="31">
        <v>1</v>
      </c>
      <c r="AK196" s="31">
        <v>1</v>
      </c>
      <c r="AL196" s="31">
        <v>1</v>
      </c>
      <c r="AM196" s="31">
        <v>1</v>
      </c>
      <c r="AN196" s="31">
        <v>1</v>
      </c>
      <c r="AO196" s="31">
        <v>1</v>
      </c>
      <c r="AP196" s="31">
        <v>1</v>
      </c>
      <c r="AQ196" s="31">
        <v>1</v>
      </c>
      <c r="AR196" s="31">
        <v>1</v>
      </c>
      <c r="AS196" s="31">
        <v>1</v>
      </c>
      <c r="AT196" s="31">
        <v>1</v>
      </c>
      <c r="AU196" s="31">
        <v>1</v>
      </c>
      <c r="AV196" s="31">
        <v>1</v>
      </c>
      <c r="AW196" s="31">
        <v>1</v>
      </c>
      <c r="AX196" s="31">
        <v>1</v>
      </c>
      <c r="AY196" s="31">
        <v>1</v>
      </c>
      <c r="AZ196" s="31">
        <v>1</v>
      </c>
      <c r="BA196" s="31">
        <v>1</v>
      </c>
      <c r="BB196" s="31">
        <v>1</v>
      </c>
      <c r="BC196" s="31">
        <v>1</v>
      </c>
      <c r="BD196" s="31">
        <v>1</v>
      </c>
      <c r="BE196" s="31" t="s">
        <v>385</v>
      </c>
    </row>
    <row r="197" spans="3:57">
      <c r="C197" s="31">
        <v>2008</v>
      </c>
      <c r="D197" s="31" t="s">
        <v>620</v>
      </c>
      <c r="E197" s="31" t="s">
        <v>569</v>
      </c>
      <c r="F197" s="31" t="s">
        <v>487</v>
      </c>
      <c r="H197" s="31" t="s">
        <v>621</v>
      </c>
      <c r="I197" s="31" t="s">
        <v>681</v>
      </c>
      <c r="N197" s="31">
        <v>194</v>
      </c>
      <c r="O197" s="31">
        <v>194</v>
      </c>
      <c r="P197" s="31">
        <v>0</v>
      </c>
      <c r="T197" s="31" t="s">
        <v>410</v>
      </c>
      <c r="U197" s="31">
        <v>1</v>
      </c>
      <c r="V197" s="31">
        <v>1</v>
      </c>
      <c r="W197" s="31">
        <v>0</v>
      </c>
      <c r="X197" s="31">
        <v>1</v>
      </c>
      <c r="Y197" s="31">
        <v>1</v>
      </c>
      <c r="Z197" s="31">
        <v>1</v>
      </c>
      <c r="AA197" s="31">
        <v>1</v>
      </c>
      <c r="AB197" s="31">
        <v>1</v>
      </c>
      <c r="AC197" s="31">
        <v>1</v>
      </c>
      <c r="AD197" s="31">
        <v>1</v>
      </c>
      <c r="AE197" s="31">
        <v>0</v>
      </c>
      <c r="AF197" s="31">
        <v>1</v>
      </c>
      <c r="AG197" s="31">
        <v>1</v>
      </c>
      <c r="AH197" s="31">
        <v>1</v>
      </c>
      <c r="AI197" s="31">
        <v>1</v>
      </c>
      <c r="AJ197" s="31">
        <v>1</v>
      </c>
      <c r="AK197" s="31">
        <v>1</v>
      </c>
      <c r="AL197" s="31">
        <v>1</v>
      </c>
      <c r="AM197" s="31">
        <v>0</v>
      </c>
      <c r="AN197" s="31">
        <v>1</v>
      </c>
      <c r="AO197" s="31">
        <v>1</v>
      </c>
      <c r="AP197" s="31">
        <v>1</v>
      </c>
      <c r="AQ197" s="31">
        <v>0</v>
      </c>
      <c r="AR197" s="31">
        <v>1</v>
      </c>
      <c r="AS197" s="31">
        <v>1</v>
      </c>
      <c r="AT197" s="31">
        <v>0</v>
      </c>
      <c r="AU197" s="31">
        <v>1</v>
      </c>
      <c r="AV197" s="31">
        <v>1</v>
      </c>
      <c r="AW197" s="31">
        <v>1</v>
      </c>
      <c r="AX197" s="31">
        <v>1</v>
      </c>
      <c r="AY197" s="31">
        <v>1</v>
      </c>
      <c r="AZ197" s="31">
        <v>0</v>
      </c>
      <c r="BA197" s="31">
        <v>1</v>
      </c>
      <c r="BB197" s="31">
        <v>0</v>
      </c>
      <c r="BC197" s="31">
        <v>1</v>
      </c>
      <c r="BD197" s="31">
        <v>1</v>
      </c>
      <c r="BE197" s="31" t="s">
        <v>385</v>
      </c>
    </row>
    <row r="198" spans="3:57">
      <c r="C198" s="31">
        <v>2008</v>
      </c>
      <c r="D198" s="31" t="s">
        <v>623</v>
      </c>
      <c r="E198" s="31" t="s">
        <v>569</v>
      </c>
      <c r="F198" s="31" t="s">
        <v>487</v>
      </c>
      <c r="H198" s="31" t="s">
        <v>624</v>
      </c>
      <c r="I198" s="31" t="s">
        <v>682</v>
      </c>
      <c r="N198" s="31">
        <v>195</v>
      </c>
      <c r="O198" s="31">
        <v>195</v>
      </c>
      <c r="P198" s="31">
        <v>0</v>
      </c>
      <c r="T198" s="31" t="s">
        <v>410</v>
      </c>
      <c r="U198" s="31">
        <v>1</v>
      </c>
      <c r="V198" s="31">
        <v>1</v>
      </c>
      <c r="W198" s="31">
        <v>0</v>
      </c>
      <c r="X198" s="31">
        <v>1</v>
      </c>
      <c r="Y198" s="31">
        <v>1</v>
      </c>
      <c r="Z198" s="31">
        <v>1</v>
      </c>
      <c r="AA198" s="31">
        <v>1</v>
      </c>
      <c r="AB198" s="31">
        <v>1</v>
      </c>
      <c r="AC198" s="31">
        <v>1</v>
      </c>
      <c r="AD198" s="31">
        <v>0</v>
      </c>
      <c r="AE198" s="31">
        <v>1</v>
      </c>
      <c r="AF198" s="31">
        <v>1</v>
      </c>
      <c r="AG198" s="31">
        <v>1</v>
      </c>
      <c r="AH198" s="31">
        <v>1</v>
      </c>
      <c r="AI198" s="31">
        <v>1</v>
      </c>
      <c r="AJ198" s="31">
        <v>1</v>
      </c>
      <c r="AK198" s="31">
        <v>1</v>
      </c>
      <c r="AL198" s="31">
        <v>1</v>
      </c>
      <c r="AM198" s="31">
        <v>0</v>
      </c>
      <c r="AN198" s="31">
        <v>1</v>
      </c>
      <c r="AO198" s="31">
        <v>1</v>
      </c>
      <c r="AP198" s="31">
        <v>1</v>
      </c>
      <c r="AQ198" s="31">
        <v>0</v>
      </c>
      <c r="AR198" s="31">
        <v>1</v>
      </c>
      <c r="AS198" s="31">
        <v>0</v>
      </c>
      <c r="AT198" s="31">
        <v>0</v>
      </c>
      <c r="AU198" s="31">
        <v>1</v>
      </c>
      <c r="AV198" s="31">
        <v>1</v>
      </c>
      <c r="AW198" s="31">
        <v>1</v>
      </c>
      <c r="AX198" s="31">
        <v>1</v>
      </c>
      <c r="AY198" s="31">
        <v>1</v>
      </c>
      <c r="AZ198" s="31">
        <v>0</v>
      </c>
      <c r="BA198" s="31">
        <v>1</v>
      </c>
      <c r="BB198" s="31">
        <v>0</v>
      </c>
      <c r="BC198" s="31">
        <v>1</v>
      </c>
      <c r="BD198" s="31">
        <v>1</v>
      </c>
      <c r="BE198" s="31" t="s">
        <v>385</v>
      </c>
    </row>
    <row r="199" spans="3:57">
      <c r="C199" s="31">
        <v>2008</v>
      </c>
      <c r="D199" s="31" t="s">
        <v>626</v>
      </c>
      <c r="E199" s="31" t="s">
        <v>569</v>
      </c>
      <c r="F199" s="31" t="s">
        <v>487</v>
      </c>
      <c r="H199" s="31" t="s">
        <v>627</v>
      </c>
      <c r="I199" s="31" t="s">
        <v>683</v>
      </c>
      <c r="N199" s="31">
        <v>196</v>
      </c>
      <c r="O199" s="31">
        <v>196</v>
      </c>
      <c r="P199" s="31">
        <v>0</v>
      </c>
      <c r="T199" s="31" t="s">
        <v>410</v>
      </c>
      <c r="U199" s="31">
        <v>1</v>
      </c>
      <c r="V199" s="31">
        <v>1</v>
      </c>
      <c r="W199" s="31">
        <v>1</v>
      </c>
      <c r="X199" s="31">
        <v>1</v>
      </c>
      <c r="Y199" s="31">
        <v>1</v>
      </c>
      <c r="Z199" s="31">
        <v>0</v>
      </c>
      <c r="AA199" s="31">
        <v>1</v>
      </c>
      <c r="AB199" s="31">
        <v>1</v>
      </c>
      <c r="AC199" s="31">
        <v>1</v>
      </c>
      <c r="AD199" s="31">
        <v>1</v>
      </c>
      <c r="AE199" s="31">
        <v>0</v>
      </c>
      <c r="AF199" s="31">
        <v>1</v>
      </c>
      <c r="AG199" s="31">
        <v>1</v>
      </c>
      <c r="AH199" s="31">
        <v>1</v>
      </c>
      <c r="AI199" s="31">
        <v>1</v>
      </c>
      <c r="AJ199" s="31">
        <v>1</v>
      </c>
      <c r="AK199" s="31">
        <v>1</v>
      </c>
      <c r="AL199" s="31">
        <v>1</v>
      </c>
      <c r="AM199" s="31">
        <v>1</v>
      </c>
      <c r="AN199" s="31">
        <v>1</v>
      </c>
      <c r="AO199" s="31">
        <v>1</v>
      </c>
      <c r="AP199" s="31">
        <v>1</v>
      </c>
      <c r="AQ199" s="31">
        <v>0</v>
      </c>
      <c r="AR199" s="31">
        <v>1</v>
      </c>
      <c r="AS199" s="31">
        <v>0</v>
      </c>
      <c r="AT199" s="31">
        <v>1</v>
      </c>
      <c r="AU199" s="31">
        <v>1</v>
      </c>
      <c r="AV199" s="31">
        <v>1</v>
      </c>
      <c r="AW199" s="31">
        <v>0</v>
      </c>
      <c r="AX199" s="31">
        <v>1</v>
      </c>
      <c r="AY199" s="31">
        <v>1</v>
      </c>
      <c r="AZ199" s="31">
        <v>1</v>
      </c>
      <c r="BA199" s="31">
        <v>1</v>
      </c>
      <c r="BB199" s="31">
        <v>1</v>
      </c>
      <c r="BC199" s="31">
        <v>1</v>
      </c>
      <c r="BD199" s="31">
        <v>1</v>
      </c>
      <c r="BE199" s="31" t="s">
        <v>385</v>
      </c>
    </row>
    <row r="200" spans="3:57">
      <c r="N200" s="31">
        <v>197</v>
      </c>
      <c r="O200" s="31">
        <v>197</v>
      </c>
      <c r="P200" s="31">
        <v>0</v>
      </c>
      <c r="T200" s="31" t="s">
        <v>410</v>
      </c>
      <c r="BE200" s="31" t="s">
        <v>385</v>
      </c>
    </row>
    <row r="201" spans="3:57">
      <c r="D201" s="31" t="s">
        <v>629</v>
      </c>
      <c r="E201" s="31" t="s">
        <v>569</v>
      </c>
      <c r="F201" s="31" t="s">
        <v>630</v>
      </c>
      <c r="H201" s="31" t="s">
        <v>631</v>
      </c>
      <c r="I201" s="41" t="s">
        <v>632</v>
      </c>
      <c r="N201" s="31">
        <v>198</v>
      </c>
      <c r="O201" s="31">
        <v>198</v>
      </c>
      <c r="P201" s="31">
        <v>0</v>
      </c>
      <c r="S201" s="31">
        <v>0</v>
      </c>
      <c r="T201" s="31" t="s">
        <v>410</v>
      </c>
      <c r="U201" s="31">
        <v>31002.333333333332</v>
      </c>
      <c r="V201" s="31">
        <v>47071.5</v>
      </c>
      <c r="W201" s="31">
        <v>1222418</v>
      </c>
      <c r="X201" s="31">
        <v>725254.5</v>
      </c>
      <c r="Y201" s="31">
        <v>48833.25</v>
      </c>
      <c r="Z201" s="31">
        <v>30957</v>
      </c>
      <c r="AA201" s="31">
        <v>638129.75</v>
      </c>
      <c r="AB201" s="31">
        <v>233555.5</v>
      </c>
      <c r="AC201" s="31">
        <v>54636.75</v>
      </c>
      <c r="AD201" s="31">
        <v>95744.333333333328</v>
      </c>
      <c r="AE201" s="31">
        <v>54099</v>
      </c>
      <c r="AF201" s="31">
        <v>9961.6666666666661</v>
      </c>
      <c r="AG201" s="31">
        <v>165503.75</v>
      </c>
      <c r="AH201" s="31">
        <v>12229</v>
      </c>
      <c r="AI201" s="31">
        <v>378770.75</v>
      </c>
      <c r="AJ201" s="31">
        <v>25072.666666666668</v>
      </c>
      <c r="AK201" s="31">
        <v>96027.5</v>
      </c>
      <c r="AL201" s="31">
        <v>27504</v>
      </c>
      <c r="AM201" s="31">
        <v>322861</v>
      </c>
      <c r="AN201" s="31">
        <v>183549.5</v>
      </c>
      <c r="AO201" s="31">
        <v>78176.5</v>
      </c>
      <c r="AP201" s="31">
        <v>753379.5</v>
      </c>
      <c r="AQ201" s="31">
        <v>17541.666666666668</v>
      </c>
      <c r="AR201" s="31">
        <v>80245.333333333328</v>
      </c>
      <c r="AS201" s="31">
        <v>15509.25</v>
      </c>
      <c r="AT201" s="31">
        <v>6352</v>
      </c>
      <c r="AU201" s="31">
        <v>28119</v>
      </c>
      <c r="AV201" s="31">
        <v>45279</v>
      </c>
      <c r="AW201" s="31">
        <v>9967.5</v>
      </c>
      <c r="AX201" s="31">
        <v>10123.333333333334</v>
      </c>
      <c r="AY201" s="31">
        <v>30224.25</v>
      </c>
      <c r="AZ201" s="31">
        <v>10118.666666666666</v>
      </c>
      <c r="BA201" s="31">
        <v>316660.5</v>
      </c>
      <c r="BB201" s="31">
        <v>31005.666666666668</v>
      </c>
      <c r="BC201" s="31">
        <v>28261</v>
      </c>
      <c r="BD201" s="31">
        <v>53970.5</v>
      </c>
      <c r="BE201" s="31" t="s">
        <v>385</v>
      </c>
    </row>
    <row r="202" spans="3:57">
      <c r="D202" s="31" t="s">
        <v>633</v>
      </c>
      <c r="E202" s="31" t="s">
        <v>569</v>
      </c>
      <c r="F202" s="31" t="s">
        <v>630</v>
      </c>
      <c r="H202" s="31" t="s">
        <v>634</v>
      </c>
      <c r="I202" s="41" t="s">
        <v>635</v>
      </c>
      <c r="N202" s="31">
        <v>199</v>
      </c>
      <c r="O202" s="31">
        <v>199</v>
      </c>
      <c r="P202" s="31">
        <v>0</v>
      </c>
      <c r="S202" s="31">
        <v>1</v>
      </c>
      <c r="T202" s="31" t="s">
        <v>410</v>
      </c>
      <c r="U202" s="31">
        <v>11279</v>
      </c>
      <c r="V202" s="31">
        <v>170406.75</v>
      </c>
      <c r="W202" s="31">
        <v>624417.25</v>
      </c>
      <c r="X202" s="31">
        <v>3070866</v>
      </c>
      <c r="Y202" s="31">
        <v>818239.5</v>
      </c>
      <c r="Z202" s="31">
        <v>9195</v>
      </c>
      <c r="AA202" s="31">
        <v>221520.25</v>
      </c>
      <c r="AB202" s="31">
        <v>170169</v>
      </c>
      <c r="AC202" s="31">
        <v>1681903.25</v>
      </c>
      <c r="AD202" s="31">
        <v>62330.5</v>
      </c>
      <c r="AE202" s="31">
        <v>46039.333333333336</v>
      </c>
      <c r="AF202" s="31">
        <v>12502.666666666666</v>
      </c>
      <c r="AG202" s="31">
        <v>162844.25</v>
      </c>
      <c r="AH202" s="31">
        <v>2060.6666666666665</v>
      </c>
      <c r="AI202" s="31">
        <v>81473.75</v>
      </c>
      <c r="AJ202" s="31">
        <v>4317</v>
      </c>
      <c r="AK202" s="31">
        <v>141300.25</v>
      </c>
      <c r="AL202" s="31">
        <v>141842.5</v>
      </c>
      <c r="AM202" s="31">
        <v>118622.75</v>
      </c>
      <c r="AN202" s="31">
        <v>103816.25</v>
      </c>
      <c r="AO202" s="31">
        <v>715056</v>
      </c>
      <c r="AP202" s="31">
        <v>1206486</v>
      </c>
      <c r="AQ202" s="31">
        <v>4102.333333333333</v>
      </c>
      <c r="AR202" s="31">
        <v>21098</v>
      </c>
      <c r="AS202" s="31">
        <v>67439.75</v>
      </c>
      <c r="AT202" s="31">
        <v>2465</v>
      </c>
      <c r="AU202" s="31">
        <v>57205.25</v>
      </c>
      <c r="AV202" s="31">
        <v>845870</v>
      </c>
      <c r="AW202" s="31">
        <v>2509</v>
      </c>
      <c r="AX202" s="31">
        <v>25963</v>
      </c>
      <c r="AY202" s="31">
        <v>124177.75</v>
      </c>
      <c r="AZ202" s="31">
        <v>2475.6666666666665</v>
      </c>
      <c r="BA202" s="31">
        <v>1034265</v>
      </c>
      <c r="BB202" s="31">
        <v>9518.6666666666661</v>
      </c>
      <c r="BC202" s="31">
        <v>1081242.75</v>
      </c>
      <c r="BD202" s="31">
        <v>126148.5</v>
      </c>
      <c r="BE202" s="31" t="s">
        <v>385</v>
      </c>
    </row>
    <row r="203" spans="3:57">
      <c r="D203" s="31" t="s">
        <v>636</v>
      </c>
      <c r="E203" s="31" t="s">
        <v>569</v>
      </c>
      <c r="F203" s="31" t="s">
        <v>630</v>
      </c>
      <c r="H203" s="31" t="s">
        <v>637</v>
      </c>
      <c r="I203" s="41" t="s">
        <v>638</v>
      </c>
      <c r="N203" s="31">
        <v>200</v>
      </c>
      <c r="O203" s="31">
        <v>200</v>
      </c>
      <c r="P203" s="31">
        <v>0</v>
      </c>
      <c r="S203" s="31">
        <v>2</v>
      </c>
      <c r="T203" s="31" t="s">
        <v>410</v>
      </c>
      <c r="U203" s="31">
        <v>193</v>
      </c>
      <c r="V203" s="31">
        <v>39.5</v>
      </c>
      <c r="W203" s="31">
        <v>22603.333333333332</v>
      </c>
      <c r="X203" s="31">
        <v>3660.5</v>
      </c>
      <c r="Y203" s="31">
        <v>2246.3333333333335</v>
      </c>
      <c r="Z203" s="31">
        <v>376.5</v>
      </c>
      <c r="AA203" s="31">
        <v>7091</v>
      </c>
      <c r="AB203" s="31">
        <v>2261</v>
      </c>
      <c r="AC203" s="31">
        <v>2445</v>
      </c>
      <c r="AD203" s="31">
        <v>498</v>
      </c>
      <c r="AE203" s="31">
        <v>593</v>
      </c>
      <c r="AF203" s="31">
        <v>50</v>
      </c>
      <c r="AG203" s="31">
        <v>1298.75</v>
      </c>
      <c r="AH203" s="31">
        <v>1098.6666666666667</v>
      </c>
      <c r="AI203" s="31">
        <v>1685</v>
      </c>
      <c r="AJ203" s="31">
        <v>1256.6666666666667</v>
      </c>
      <c r="AK203" s="31">
        <v>2992.75</v>
      </c>
      <c r="AL203" s="31">
        <v>705</v>
      </c>
      <c r="AM203" s="31">
        <v>1949.3333333333333</v>
      </c>
      <c r="AN203" s="31">
        <v>5682.5</v>
      </c>
      <c r="AO203" s="31">
        <v>2341.25</v>
      </c>
      <c r="AP203" s="31">
        <v>5517.75</v>
      </c>
      <c r="AQ203" s="31">
        <v>2587.5</v>
      </c>
      <c r="AR203" s="31">
        <v>7305</v>
      </c>
      <c r="AS203" s="31">
        <v>1215</v>
      </c>
      <c r="AT203" s="31">
        <v>914</v>
      </c>
      <c r="AU203" s="31">
        <v>1446.25</v>
      </c>
      <c r="AV203" s="31">
        <v>306.33333333333331</v>
      </c>
      <c r="AW203" s="31">
        <v>2192.3333333333335</v>
      </c>
      <c r="AX203" s="31">
        <v>459</v>
      </c>
      <c r="AY203" s="31">
        <v>0</v>
      </c>
      <c r="AZ203" s="31">
        <v>859</v>
      </c>
      <c r="BA203" s="31">
        <v>5621.5</v>
      </c>
      <c r="BB203" s="31">
        <v>3308.5</v>
      </c>
      <c r="BC203" s="31">
        <v>1123.25</v>
      </c>
      <c r="BD203" s="31">
        <v>1240.6666666666667</v>
      </c>
      <c r="BE203" s="31" t="s">
        <v>385</v>
      </c>
    </row>
    <row r="204" spans="3:57">
      <c r="D204" s="31" t="s">
        <v>639</v>
      </c>
      <c r="E204" s="31" t="s">
        <v>569</v>
      </c>
      <c r="F204" s="31" t="s">
        <v>630</v>
      </c>
      <c r="H204" s="31" t="s">
        <v>640</v>
      </c>
      <c r="I204" s="41" t="s">
        <v>641</v>
      </c>
      <c r="N204" s="31">
        <v>201</v>
      </c>
      <c r="O204" s="31">
        <v>201</v>
      </c>
      <c r="P204" s="31">
        <v>0</v>
      </c>
      <c r="S204" s="31">
        <v>3</v>
      </c>
      <c r="T204" s="31" t="s">
        <v>410</v>
      </c>
      <c r="U204" s="31">
        <v>0</v>
      </c>
      <c r="V204" s="31">
        <v>1681</v>
      </c>
      <c r="W204" s="31">
        <v>115115.33333333333</v>
      </c>
      <c r="X204" s="31">
        <v>25937.5</v>
      </c>
      <c r="Y204" s="31">
        <v>9079.6666666666661</v>
      </c>
      <c r="Z204" s="31">
        <v>0</v>
      </c>
      <c r="AA204" s="31">
        <v>19629.666666666668</v>
      </c>
      <c r="AB204" s="31">
        <v>9089.25</v>
      </c>
      <c r="AC204" s="31">
        <v>5664.5</v>
      </c>
      <c r="AD204" s="31">
        <v>8210.3333333333339</v>
      </c>
      <c r="AE204" s="31">
        <v>2297</v>
      </c>
      <c r="AF204" s="31">
        <v>2581.6666666666665</v>
      </c>
      <c r="AG204" s="31">
        <v>47481.25</v>
      </c>
      <c r="AH204" s="31">
        <v>172</v>
      </c>
      <c r="AI204" s="31">
        <v>18084</v>
      </c>
      <c r="AJ204" s="31">
        <v>1155</v>
      </c>
      <c r="AK204" s="31">
        <v>2960.25</v>
      </c>
      <c r="AL204" s="31">
        <v>419.25</v>
      </c>
      <c r="AM204" s="31">
        <v>38219</v>
      </c>
      <c r="AN204" s="31">
        <v>117005.5</v>
      </c>
      <c r="AO204" s="31">
        <v>6299.75</v>
      </c>
      <c r="AP204" s="31">
        <v>397636.5</v>
      </c>
      <c r="AQ204" s="31">
        <v>240</v>
      </c>
      <c r="AR204" s="31">
        <v>1875.3333333333333</v>
      </c>
      <c r="AS204" s="31">
        <v>2299</v>
      </c>
      <c r="AT204" s="31">
        <v>0</v>
      </c>
      <c r="AU204" s="31">
        <v>20814.75</v>
      </c>
      <c r="AV204" s="31">
        <v>4163.5</v>
      </c>
      <c r="AW204" s="31">
        <v>33</v>
      </c>
      <c r="AX204" s="31">
        <v>396.66666666666669</v>
      </c>
      <c r="AY204" s="31">
        <v>5188.666666666667</v>
      </c>
      <c r="AZ204" s="31">
        <v>530</v>
      </c>
      <c r="BA204" s="31">
        <v>36722</v>
      </c>
      <c r="BB204" s="31">
        <v>1493</v>
      </c>
      <c r="BC204" s="31">
        <v>2765</v>
      </c>
      <c r="BD204" s="31">
        <v>1559.5</v>
      </c>
      <c r="BE204" s="31" t="s">
        <v>385</v>
      </c>
    </row>
    <row r="205" spans="3:57">
      <c r="D205" s="31" t="s">
        <v>642</v>
      </c>
      <c r="E205" s="31" t="s">
        <v>569</v>
      </c>
      <c r="F205" s="31" t="s">
        <v>630</v>
      </c>
      <c r="H205" s="31" t="s">
        <v>643</v>
      </c>
      <c r="I205" s="41" t="s">
        <v>644</v>
      </c>
      <c r="N205" s="31">
        <v>202</v>
      </c>
      <c r="O205" s="31">
        <v>202</v>
      </c>
      <c r="P205" s="31">
        <v>0</v>
      </c>
      <c r="S205" s="31">
        <v>4</v>
      </c>
      <c r="T205" s="31" t="s">
        <v>410</v>
      </c>
      <c r="U205" s="31">
        <v>0</v>
      </c>
      <c r="V205" s="31">
        <v>42073.666666666664</v>
      </c>
      <c r="W205" s="31">
        <v>72824.75</v>
      </c>
      <c r="X205" s="31">
        <v>66162</v>
      </c>
      <c r="Y205" s="31">
        <v>89845</v>
      </c>
      <c r="Z205" s="31">
        <v>0</v>
      </c>
      <c r="AA205" s="31">
        <v>1698.5</v>
      </c>
      <c r="AB205" s="31">
        <v>369</v>
      </c>
      <c r="AC205" s="31">
        <v>4082.5</v>
      </c>
      <c r="AD205" s="31">
        <v>1118.75</v>
      </c>
      <c r="AE205" s="31">
        <v>865</v>
      </c>
      <c r="AF205" s="31">
        <v>212.66666666666666</v>
      </c>
      <c r="AG205" s="31">
        <v>946915</v>
      </c>
      <c r="AH205" s="31">
        <v>7</v>
      </c>
      <c r="AI205" s="31">
        <v>41992.75</v>
      </c>
      <c r="AJ205" s="31">
        <v>61</v>
      </c>
      <c r="AK205" s="31">
        <v>501.5</v>
      </c>
      <c r="AL205" s="31">
        <v>0</v>
      </c>
      <c r="AM205" s="31">
        <v>1053.3333333333333</v>
      </c>
      <c r="AN205" s="31">
        <v>2122.5</v>
      </c>
      <c r="AO205" s="31">
        <v>8716.75</v>
      </c>
      <c r="AP205" s="31">
        <v>527166.25</v>
      </c>
      <c r="AQ205" s="31">
        <v>0</v>
      </c>
      <c r="AR205" s="31">
        <v>70</v>
      </c>
      <c r="AS205" s="31">
        <v>482</v>
      </c>
      <c r="AT205" s="31">
        <v>0</v>
      </c>
      <c r="AU205" s="31">
        <v>136489.5</v>
      </c>
      <c r="AV205" s="31">
        <v>0</v>
      </c>
      <c r="AW205" s="31">
        <v>0</v>
      </c>
      <c r="AX205" s="31">
        <v>0</v>
      </c>
      <c r="AY205" s="31">
        <v>985</v>
      </c>
      <c r="AZ205" s="31">
        <v>0</v>
      </c>
      <c r="BA205" s="31">
        <v>1127612</v>
      </c>
      <c r="BB205" s="31">
        <v>3</v>
      </c>
      <c r="BC205" s="31">
        <v>0</v>
      </c>
      <c r="BD205" s="31">
        <v>0</v>
      </c>
      <c r="BE205" s="31" t="s">
        <v>385</v>
      </c>
    </row>
    <row r="206" spans="3:57">
      <c r="N206" s="31">
        <v>203</v>
      </c>
      <c r="O206" s="31">
        <v>203</v>
      </c>
      <c r="P206" s="31">
        <v>0</v>
      </c>
      <c r="T206" s="31" t="s">
        <v>410</v>
      </c>
      <c r="BE206" s="31" t="s">
        <v>385</v>
      </c>
    </row>
    <row r="207" spans="3:57">
      <c r="D207" s="31" t="s">
        <v>645</v>
      </c>
      <c r="E207" s="31" t="s">
        <v>569</v>
      </c>
      <c r="F207" s="31" t="s">
        <v>630</v>
      </c>
      <c r="H207" s="31" t="s">
        <v>646</v>
      </c>
      <c r="I207" s="41" t="s">
        <v>647</v>
      </c>
      <c r="N207" s="31">
        <v>204</v>
      </c>
      <c r="O207" s="31">
        <v>204</v>
      </c>
      <c r="P207" s="31">
        <v>0</v>
      </c>
      <c r="T207" s="31" t="s">
        <v>410</v>
      </c>
      <c r="U207" s="31">
        <v>42474.333333333328</v>
      </c>
      <c r="V207" s="31">
        <v>261272.41666666666</v>
      </c>
      <c r="W207" s="31">
        <v>2057378.6666666665</v>
      </c>
      <c r="X207" s="31">
        <v>3891880.5</v>
      </c>
      <c r="Y207" s="31">
        <v>968243.75</v>
      </c>
      <c r="Z207" s="31">
        <v>40528.5</v>
      </c>
      <c r="AA207" s="31">
        <v>888069.16666666663</v>
      </c>
      <c r="AB207" s="31">
        <v>415443.75</v>
      </c>
      <c r="AC207" s="31">
        <v>1748732</v>
      </c>
      <c r="AD207" s="31">
        <v>167901.91666666666</v>
      </c>
      <c r="AE207" s="31">
        <v>103893.33333333334</v>
      </c>
      <c r="AF207" s="31">
        <v>25308.666666666668</v>
      </c>
      <c r="AG207" s="31">
        <v>1324043</v>
      </c>
      <c r="AH207" s="31">
        <v>15567.333333333332</v>
      </c>
      <c r="AI207" s="31">
        <v>522006.25</v>
      </c>
      <c r="AJ207" s="31">
        <v>31862.333333333336</v>
      </c>
      <c r="AK207" s="31">
        <v>243782.25</v>
      </c>
      <c r="AL207" s="31">
        <v>170470.75</v>
      </c>
      <c r="AM207" s="31">
        <v>482705.41666666663</v>
      </c>
      <c r="AN207" s="31">
        <v>412176.25</v>
      </c>
      <c r="AO207" s="31">
        <v>810590.25</v>
      </c>
      <c r="AP207" s="31">
        <v>2890186</v>
      </c>
      <c r="AQ207" s="31">
        <v>24471.5</v>
      </c>
      <c r="AR207" s="31">
        <v>110593.66666666666</v>
      </c>
      <c r="AS207" s="31">
        <v>86945</v>
      </c>
      <c r="AT207" s="31">
        <v>9731</v>
      </c>
      <c r="AU207" s="31">
        <v>244074.75</v>
      </c>
      <c r="AV207" s="31">
        <v>895618.83333333337</v>
      </c>
      <c r="AW207" s="31">
        <v>14701.833333333334</v>
      </c>
      <c r="AX207" s="31">
        <v>36942</v>
      </c>
      <c r="AY207" s="31">
        <v>160575.66666666666</v>
      </c>
      <c r="AZ207" s="31">
        <v>13983.333333333332</v>
      </c>
      <c r="BA207" s="31">
        <v>2520881</v>
      </c>
      <c r="BB207" s="31">
        <v>45328.833333333336</v>
      </c>
      <c r="BC207" s="31">
        <v>1113392</v>
      </c>
      <c r="BD207" s="31">
        <v>182919.16666666666</v>
      </c>
      <c r="BE207" s="31" t="s">
        <v>385</v>
      </c>
    </row>
    <row r="208" spans="3:57">
      <c r="N208" s="31">
        <v>205</v>
      </c>
      <c r="O208" s="31">
        <v>205</v>
      </c>
      <c r="P208" s="31">
        <v>0</v>
      </c>
      <c r="T208" s="31" t="s">
        <v>410</v>
      </c>
      <c r="BE208" s="31" t="s">
        <v>385</v>
      </c>
    </row>
    <row r="209" spans="2:57" s="42" customFormat="1">
      <c r="D209" s="42" t="s">
        <v>648</v>
      </c>
      <c r="E209" s="42" t="s">
        <v>569</v>
      </c>
      <c r="H209" s="42" t="s">
        <v>684</v>
      </c>
      <c r="I209" s="43" t="s">
        <v>650</v>
      </c>
      <c r="N209" s="31">
        <v>206</v>
      </c>
      <c r="O209" s="31">
        <v>206</v>
      </c>
      <c r="P209" s="31">
        <v>0</v>
      </c>
      <c r="T209" s="31" t="s">
        <v>410</v>
      </c>
      <c r="U209" s="42">
        <v>0.72990747353303564</v>
      </c>
      <c r="V209" s="42">
        <v>0.18016253150846068</v>
      </c>
      <c r="W209" s="42">
        <v>0.59416286355323344</v>
      </c>
      <c r="X209" s="42">
        <v>0.18635066004724452</v>
      </c>
      <c r="Y209" s="42">
        <v>5.0434872417198663E-2</v>
      </c>
      <c r="Z209" s="42">
        <v>0.76383285835893255</v>
      </c>
      <c r="AA209" s="42">
        <v>0.71855861452232983</v>
      </c>
      <c r="AB209" s="42">
        <v>0.56218320771464247</v>
      </c>
      <c r="AC209" s="42">
        <v>3.1243638247598831E-2</v>
      </c>
      <c r="AD209" s="42">
        <v>0.57023966869546361</v>
      </c>
      <c r="AE209" s="42">
        <v>0.52071676078028739</v>
      </c>
      <c r="AF209" s="42">
        <v>0.39360693306640671</v>
      </c>
      <c r="AG209" s="42">
        <v>0.12499877269846976</v>
      </c>
      <c r="AH209" s="42">
        <v>0.78555522247441234</v>
      </c>
      <c r="AI209" s="42">
        <v>0.72560577579291441</v>
      </c>
      <c r="AJ209" s="42">
        <v>0.7869061692489564</v>
      </c>
      <c r="AK209" s="42">
        <v>0.39390685745168075</v>
      </c>
      <c r="AL209" s="42">
        <v>0.16134146180503106</v>
      </c>
      <c r="AM209" s="42">
        <v>0.66885721363875317</v>
      </c>
      <c r="AN209" s="42">
        <v>0.44531799199978167</v>
      </c>
      <c r="AO209" s="42">
        <v>9.6443918490260641E-2</v>
      </c>
      <c r="AP209" s="42">
        <v>0.26066817152944483</v>
      </c>
      <c r="AQ209" s="42">
        <v>0.7168202466815139</v>
      </c>
      <c r="AR209" s="42">
        <v>0.7255870589334531</v>
      </c>
      <c r="AS209" s="42">
        <v>0.17838001035137155</v>
      </c>
      <c r="AT209" s="42">
        <v>0.65275922310142842</v>
      </c>
      <c r="AU209" s="42">
        <v>0.11520650948121426</v>
      </c>
      <c r="AV209" s="42">
        <v>5.0556105247898428E-2</v>
      </c>
      <c r="AW209" s="42">
        <v>0.67797666957635672</v>
      </c>
      <c r="AX209" s="42">
        <v>0.27403316911194125</v>
      </c>
      <c r="AY209" s="42">
        <v>0.18822434698491056</v>
      </c>
      <c r="AZ209" s="42">
        <v>0.72362336114421932</v>
      </c>
      <c r="BA209" s="42">
        <v>0.12561501316404861</v>
      </c>
      <c r="BB209" s="42">
        <v>0.68401642810131891</v>
      </c>
      <c r="BC209" s="42">
        <v>2.5382794200066103E-2</v>
      </c>
      <c r="BD209" s="42">
        <v>0.29505109269577184</v>
      </c>
      <c r="BE209" s="42" t="s">
        <v>385</v>
      </c>
    </row>
    <row r="210" spans="2:57" s="42" customFormat="1">
      <c r="D210" s="42" t="s">
        <v>651</v>
      </c>
      <c r="E210" s="42" t="s">
        <v>569</v>
      </c>
      <c r="H210" s="42" t="s">
        <v>685</v>
      </c>
      <c r="I210" s="43" t="s">
        <v>653</v>
      </c>
      <c r="N210" s="31">
        <v>207</v>
      </c>
      <c r="O210" s="31">
        <v>207</v>
      </c>
      <c r="P210" s="31">
        <v>0</v>
      </c>
      <c r="T210" s="31" t="s">
        <v>410</v>
      </c>
      <c r="U210" s="42">
        <v>0.26554860582469414</v>
      </c>
      <c r="V210" s="42">
        <v>0.65221867724906546</v>
      </c>
      <c r="W210" s="42">
        <v>0.30350137294447177</v>
      </c>
      <c r="X210" s="42">
        <v>0.78904426793165927</v>
      </c>
      <c r="Y210" s="42">
        <v>0.84507594291210242</v>
      </c>
      <c r="Z210" s="42">
        <v>0.22687738258262705</v>
      </c>
      <c r="AA210" s="42">
        <v>0.24944031198771119</v>
      </c>
      <c r="AB210" s="42">
        <v>0.40960779888974141</v>
      </c>
      <c r="AC210" s="42">
        <v>0.96178445296363313</v>
      </c>
      <c r="AD210" s="42">
        <v>0.37123161687155648</v>
      </c>
      <c r="AE210" s="42">
        <v>0.44314040041067759</v>
      </c>
      <c r="AF210" s="42">
        <v>0.49400732291968491</v>
      </c>
      <c r="AG210" s="42">
        <v>0.12299015213252137</v>
      </c>
      <c r="AH210" s="42">
        <v>0.13237120465932936</v>
      </c>
      <c r="AI210" s="42">
        <v>0.1560781120915698</v>
      </c>
      <c r="AJ210" s="42">
        <v>0.13548913555190559</v>
      </c>
      <c r="AK210" s="42">
        <v>0.5796166455925319</v>
      </c>
      <c r="AL210" s="42">
        <v>0.83206356515707236</v>
      </c>
      <c r="AM210" s="42">
        <v>0.24574563678848299</v>
      </c>
      <c r="AN210" s="42">
        <v>0.25187344006356505</v>
      </c>
      <c r="AO210" s="42">
        <v>0.88214236477677843</v>
      </c>
      <c r="AP210" s="42">
        <v>0.41744233762117733</v>
      </c>
      <c r="AQ210" s="42">
        <v>0.1676371833902022</v>
      </c>
      <c r="AR210" s="42">
        <v>0.19077041783586163</v>
      </c>
      <c r="AS210" s="42">
        <v>0.77565989993674167</v>
      </c>
      <c r="AT210" s="42">
        <v>0.25331415065255369</v>
      </c>
      <c r="AU210" s="42">
        <v>0.23437594425478261</v>
      </c>
      <c r="AV210" s="42">
        <v>0.94445311835596724</v>
      </c>
      <c r="AW210" s="42">
        <v>0.17065898810805907</v>
      </c>
      <c r="AX210" s="42">
        <v>0.70280439608034218</v>
      </c>
      <c r="AY210" s="42">
        <v>0.77332856576442677</v>
      </c>
      <c r="AZ210" s="42">
        <v>0.17704410011918953</v>
      </c>
      <c r="BA210" s="42">
        <v>0.4102791841423693</v>
      </c>
      <c r="BB210" s="42">
        <v>0.20999143297312597</v>
      </c>
      <c r="BC210" s="42">
        <v>0.97112494970324914</v>
      </c>
      <c r="BD210" s="42">
        <v>0.68964068828216474</v>
      </c>
      <c r="BE210" s="42" t="s">
        <v>385</v>
      </c>
    </row>
    <row r="211" spans="2:57" s="42" customFormat="1">
      <c r="D211" s="42" t="s">
        <v>654</v>
      </c>
      <c r="E211" s="42" t="s">
        <v>569</v>
      </c>
      <c r="H211" s="42" t="s">
        <v>686</v>
      </c>
      <c r="I211" s="43" t="s">
        <v>656</v>
      </c>
      <c r="N211" s="31">
        <v>208</v>
      </c>
      <c r="O211" s="31">
        <v>208</v>
      </c>
      <c r="P211" s="31">
        <v>0</v>
      </c>
      <c r="T211" s="31" t="s">
        <v>410</v>
      </c>
      <c r="U211" s="42">
        <v>4.5439206422702343E-3</v>
      </c>
      <c r="V211" s="42">
        <v>1.5118319991043832E-4</v>
      </c>
      <c r="W211" s="42">
        <v>1.0986472106253005E-2</v>
      </c>
      <c r="X211" s="42">
        <v>9.4054789195094758E-4</v>
      </c>
      <c r="Y211" s="42">
        <v>2.3200080902493134E-3</v>
      </c>
      <c r="Z211" s="42">
        <v>9.2897590584403566E-3</v>
      </c>
      <c r="AA211" s="42">
        <v>7.9847384259671972E-3</v>
      </c>
      <c r="AB211" s="42">
        <v>5.4423733658287071E-3</v>
      </c>
      <c r="AC211" s="42">
        <v>1.3981559209758842E-3</v>
      </c>
      <c r="AD211" s="42">
        <v>2.9660173623191717E-3</v>
      </c>
      <c r="AE211" s="42">
        <v>5.707777207392197E-3</v>
      </c>
      <c r="AF211" s="42">
        <v>1.9756078286752889E-3</v>
      </c>
      <c r="AG211" s="42">
        <v>9.8089714608966629E-4</v>
      </c>
      <c r="AH211" s="42">
        <v>7.0575135968481015E-2</v>
      </c>
      <c r="AI211" s="42">
        <v>3.2279307000634572E-3</v>
      </c>
      <c r="AJ211" s="42">
        <v>3.9440509692740641E-2</v>
      </c>
      <c r="AK211" s="42">
        <v>1.227632446578863E-2</v>
      </c>
      <c r="AL211" s="42">
        <v>4.1356068416429212E-3</v>
      </c>
      <c r="AM211" s="42">
        <v>4.0383498217080298E-3</v>
      </c>
      <c r="AN211" s="42">
        <v>1.378657795057333E-2</v>
      </c>
      <c r="AO211" s="42">
        <v>2.8883273639178364E-3</v>
      </c>
      <c r="AP211" s="42">
        <v>1.9091331838158514E-3</v>
      </c>
      <c r="AQ211" s="42">
        <v>0.1057352430378195</v>
      </c>
      <c r="AR211" s="42">
        <v>6.6052606990755949E-2</v>
      </c>
      <c r="AS211" s="42">
        <v>1.397435160158721E-2</v>
      </c>
      <c r="AT211" s="42">
        <v>9.3926626246017886E-2</v>
      </c>
      <c r="AU211" s="42">
        <v>5.9254388256056801E-3</v>
      </c>
      <c r="AV211" s="42">
        <v>3.4203538596125246E-4</v>
      </c>
      <c r="AW211" s="42">
        <v>0.14911972429742323</v>
      </c>
      <c r="AX211" s="42">
        <v>1.2424882247847978E-2</v>
      </c>
      <c r="AY211" s="42">
        <v>0</v>
      </c>
      <c r="AZ211" s="42">
        <v>6.1430274135876047E-2</v>
      </c>
      <c r="BA211" s="42">
        <v>2.2299743621376814E-3</v>
      </c>
      <c r="BB211" s="42">
        <v>7.2988862865063814E-2</v>
      </c>
      <c r="BC211" s="42">
        <v>1.0088540244585914E-3</v>
      </c>
      <c r="BD211" s="42">
        <v>6.7825952264889324E-3</v>
      </c>
      <c r="BE211" s="42" t="s">
        <v>385</v>
      </c>
    </row>
    <row r="212" spans="2:57" s="42" customFormat="1">
      <c r="D212" s="42" t="s">
        <v>657</v>
      </c>
      <c r="E212" s="42" t="s">
        <v>569</v>
      </c>
      <c r="H212" s="42" t="s">
        <v>687</v>
      </c>
      <c r="I212" s="43" t="s">
        <v>659</v>
      </c>
      <c r="N212" s="31">
        <v>209</v>
      </c>
      <c r="O212" s="31">
        <v>209</v>
      </c>
      <c r="P212" s="31">
        <v>0</v>
      </c>
      <c r="T212" s="31" t="s">
        <v>410</v>
      </c>
      <c r="U212" s="42">
        <v>0</v>
      </c>
      <c r="V212" s="42">
        <v>6.4338976974543495E-3</v>
      </c>
      <c r="W212" s="42">
        <v>5.5952428786403934E-2</v>
      </c>
      <c r="X212" s="42">
        <v>6.6645160353715899E-3</v>
      </c>
      <c r="Y212" s="42">
        <v>9.3774596186824502E-3</v>
      </c>
      <c r="Z212" s="42">
        <v>0</v>
      </c>
      <c r="AA212" s="42">
        <v>2.2103758810077669E-2</v>
      </c>
      <c r="AB212" s="42">
        <v>2.1878413142573452E-2</v>
      </c>
      <c r="AC212" s="42">
        <v>3.2392041776555811E-3</v>
      </c>
      <c r="AD212" s="42">
        <v>4.8899580757217884E-2</v>
      </c>
      <c r="AE212" s="42">
        <v>2.2109214579055441E-2</v>
      </c>
      <c r="AF212" s="42">
        <v>0.10200721755393408</v>
      </c>
      <c r="AG212" s="42">
        <v>3.5860806635434048E-2</v>
      </c>
      <c r="AH212" s="42">
        <v>1.1048777354288896E-2</v>
      </c>
      <c r="AI212" s="42">
        <v>3.4643263370888758E-2</v>
      </c>
      <c r="AJ212" s="42">
        <v>3.6249699226882315E-2</v>
      </c>
      <c r="AK212" s="42">
        <v>1.2143008771147202E-2</v>
      </c>
      <c r="AL212" s="42">
        <v>2.4593661962536094E-3</v>
      </c>
      <c r="AM212" s="42">
        <v>7.9176654498559776E-2</v>
      </c>
      <c r="AN212" s="42">
        <v>0.28387249386639818</v>
      </c>
      <c r="AO212" s="42">
        <v>7.771805792137273E-3</v>
      </c>
      <c r="AP212" s="42">
        <v>0.13758162969442106</v>
      </c>
      <c r="AQ212" s="42">
        <v>9.8073268904644174E-3</v>
      </c>
      <c r="AR212" s="42">
        <v>1.6956968602783163E-2</v>
      </c>
      <c r="AS212" s="42">
        <v>2.6442003565472424E-2</v>
      </c>
      <c r="AT212" s="42">
        <v>0</v>
      </c>
      <c r="AU212" s="42">
        <v>8.5280226651876109E-2</v>
      </c>
      <c r="AV212" s="42">
        <v>4.64874101017304E-3</v>
      </c>
      <c r="AW212" s="42">
        <v>2.2446180181610004E-3</v>
      </c>
      <c r="AX212" s="42">
        <v>1.0737552559868623E-2</v>
      </c>
      <c r="AY212" s="42">
        <v>3.2312907518158629E-2</v>
      </c>
      <c r="AZ212" s="42">
        <v>3.7902264600715142E-2</v>
      </c>
      <c r="BA212" s="42">
        <v>1.4567129507501544E-2</v>
      </c>
      <c r="BB212" s="42">
        <v>3.2937093020263042E-2</v>
      </c>
      <c r="BC212" s="42">
        <v>2.4834020722261344E-3</v>
      </c>
      <c r="BD212" s="42">
        <v>8.5256237955745485E-3</v>
      </c>
      <c r="BE212" s="42" t="s">
        <v>385</v>
      </c>
    </row>
    <row r="213" spans="2:57" s="42" customFormat="1">
      <c r="D213" s="42" t="s">
        <v>660</v>
      </c>
      <c r="E213" s="42" t="s">
        <v>569</v>
      </c>
      <c r="H213" s="42" t="s">
        <v>688</v>
      </c>
      <c r="I213" s="43" t="s">
        <v>662</v>
      </c>
      <c r="N213" s="31">
        <v>210</v>
      </c>
      <c r="O213" s="31">
        <v>210</v>
      </c>
      <c r="P213" s="31">
        <v>0</v>
      </c>
      <c r="T213" s="31" t="s">
        <v>410</v>
      </c>
      <c r="U213" s="42">
        <v>0</v>
      </c>
      <c r="V213" s="42">
        <v>0.16103371034510913</v>
      </c>
      <c r="W213" s="42">
        <v>3.5396862609637897E-2</v>
      </c>
      <c r="X213" s="42">
        <v>1.7000008093773691E-2</v>
      </c>
      <c r="Y213" s="42">
        <v>9.2791716961767121E-2</v>
      </c>
      <c r="Z213" s="42">
        <v>0</v>
      </c>
      <c r="AA213" s="42">
        <v>1.9125762539141564E-3</v>
      </c>
      <c r="AB213" s="42">
        <v>8.8820688721397297E-4</v>
      </c>
      <c r="AC213" s="42">
        <v>2.3345486901366246E-3</v>
      </c>
      <c r="AD213" s="42">
        <v>6.6631163134429185E-3</v>
      </c>
      <c r="AE213" s="42">
        <v>8.3258470225872679E-3</v>
      </c>
      <c r="AF213" s="42">
        <v>8.4029186312988956E-3</v>
      </c>
      <c r="AG213" s="42">
        <v>0.71516937138748515</v>
      </c>
      <c r="AH213" s="42">
        <v>4.4965954348850158E-4</v>
      </c>
      <c r="AI213" s="42">
        <v>8.0444918044563649E-2</v>
      </c>
      <c r="AJ213" s="42">
        <v>1.9144862795149966E-3</v>
      </c>
      <c r="AK213" s="42">
        <v>2.0571637188515571E-3</v>
      </c>
      <c r="AL213" s="42">
        <v>0</v>
      </c>
      <c r="AM213" s="42">
        <v>2.1821452524961307E-3</v>
      </c>
      <c r="AN213" s="42">
        <v>5.1494961196818113E-3</v>
      </c>
      <c r="AO213" s="42">
        <v>1.0753583576905841E-2</v>
      </c>
      <c r="AP213" s="42">
        <v>0.18239872797114096</v>
      </c>
      <c r="AQ213" s="42">
        <v>0</v>
      </c>
      <c r="AR213" s="42">
        <v>6.3294763714618989E-4</v>
      </c>
      <c r="AS213" s="42">
        <v>5.5437345448271893E-3</v>
      </c>
      <c r="AT213" s="42">
        <v>0</v>
      </c>
      <c r="AU213" s="42">
        <v>0.55921188078652129</v>
      </c>
      <c r="AV213" s="42">
        <v>0</v>
      </c>
      <c r="AW213" s="42">
        <v>0</v>
      </c>
      <c r="AX213" s="42">
        <v>0</v>
      </c>
      <c r="AY213" s="42">
        <v>6.1341797325040947E-3</v>
      </c>
      <c r="AZ213" s="42">
        <v>0</v>
      </c>
      <c r="BA213" s="42">
        <v>0.44730869882394292</v>
      </c>
      <c r="BB213" s="42">
        <v>6.6183040228257953E-5</v>
      </c>
      <c r="BC213" s="42">
        <v>0</v>
      </c>
      <c r="BD213" s="42">
        <v>0</v>
      </c>
      <c r="BE213" s="42" t="s">
        <v>385</v>
      </c>
    </row>
    <row r="214" spans="2:57">
      <c r="N214" s="31">
        <v>211</v>
      </c>
      <c r="O214" s="31">
        <v>211</v>
      </c>
      <c r="T214" s="31" t="s">
        <v>410</v>
      </c>
      <c r="BE214" s="31" t="s">
        <v>385</v>
      </c>
    </row>
    <row r="215" spans="2:57">
      <c r="B215" s="31" t="s">
        <v>689</v>
      </c>
      <c r="C215" s="31">
        <v>1994</v>
      </c>
      <c r="D215" s="31" t="s">
        <v>690</v>
      </c>
      <c r="E215" s="31" t="s">
        <v>486</v>
      </c>
      <c r="F215" s="31" t="s">
        <v>487</v>
      </c>
      <c r="H215" s="31" t="s">
        <v>691</v>
      </c>
      <c r="J215" s="31" t="s">
        <v>489</v>
      </c>
      <c r="N215" s="31">
        <v>212</v>
      </c>
      <c r="O215" s="31">
        <v>212</v>
      </c>
      <c r="P215" s="31">
        <v>-1</v>
      </c>
      <c r="S215" s="31">
        <v>2</v>
      </c>
      <c r="T215" s="31" t="s">
        <v>410</v>
      </c>
      <c r="U215" s="31">
        <v>-1</v>
      </c>
      <c r="V215" s="31">
        <v>17689</v>
      </c>
      <c r="W215" s="31">
        <v>74314</v>
      </c>
      <c r="X215" s="31">
        <v>108318</v>
      </c>
      <c r="Y215" s="31">
        <v>346356</v>
      </c>
      <c r="Z215" s="31">
        <v>-1</v>
      </c>
      <c r="AA215" s="31">
        <v>61020</v>
      </c>
      <c r="AB215" s="31">
        <v>140658</v>
      </c>
      <c r="AC215" s="31">
        <v>230668</v>
      </c>
      <c r="AD215" s="31">
        <v>76318</v>
      </c>
      <c r="AE215" s="31">
        <v>-1</v>
      </c>
      <c r="AF215" s="31">
        <v>-1</v>
      </c>
      <c r="AG215" s="31">
        <v>981872</v>
      </c>
      <c r="AH215" s="31">
        <v>-1</v>
      </c>
      <c r="AI215" s="31">
        <v>23786</v>
      </c>
      <c r="AJ215" s="31">
        <v>-1</v>
      </c>
      <c r="AK215" s="31">
        <v>24466</v>
      </c>
      <c r="AL215" s="31">
        <v>71178</v>
      </c>
      <c r="AM215" s="31">
        <v>25992</v>
      </c>
      <c r="AN215" s="31">
        <v>102809</v>
      </c>
      <c r="AO215" s="31">
        <v>80438</v>
      </c>
      <c r="AP215" s="31">
        <v>747615</v>
      </c>
      <c r="AQ215" s="31">
        <v>-1</v>
      </c>
      <c r="AR215" s="31">
        <v>-1</v>
      </c>
      <c r="AS215" s="31">
        <v>23759</v>
      </c>
      <c r="AT215" s="31">
        <v>-1</v>
      </c>
      <c r="AU215" s="31">
        <v>173236</v>
      </c>
      <c r="AV215" s="31">
        <v>129723</v>
      </c>
      <c r="AW215" s="31">
        <v>-1</v>
      </c>
      <c r="AX215" s="31">
        <v>-1</v>
      </c>
      <c r="AY215" s="31">
        <v>44807</v>
      </c>
      <c r="AZ215" s="31">
        <v>-1</v>
      </c>
      <c r="BA215" s="31">
        <v>1630424</v>
      </c>
      <c r="BB215" s="31">
        <v>-1</v>
      </c>
      <c r="BC215" s="31">
        <v>147386</v>
      </c>
      <c r="BD215" s="31">
        <v>40138</v>
      </c>
      <c r="BE215" s="31" t="s">
        <v>385</v>
      </c>
    </row>
    <row r="216" spans="2:57">
      <c r="C216" s="31">
        <v>1994</v>
      </c>
      <c r="D216" s="31" t="s">
        <v>692</v>
      </c>
      <c r="E216" s="31" t="s">
        <v>486</v>
      </c>
      <c r="F216" s="31" t="s">
        <v>487</v>
      </c>
      <c r="H216" s="31" t="s">
        <v>693</v>
      </c>
      <c r="J216" s="31" t="s">
        <v>489</v>
      </c>
      <c r="N216" s="31">
        <v>213</v>
      </c>
      <c r="O216" s="31">
        <v>213</v>
      </c>
      <c r="P216" s="31">
        <v>-1</v>
      </c>
      <c r="S216" s="31">
        <v>6</v>
      </c>
      <c r="T216" s="31" t="s">
        <v>410</v>
      </c>
      <c r="U216" s="31">
        <v>-1</v>
      </c>
      <c r="V216" s="31">
        <v>16130</v>
      </c>
      <c r="W216" s="31">
        <v>178202</v>
      </c>
      <c r="X216" s="31">
        <v>277460</v>
      </c>
      <c r="Y216" s="31">
        <v>606110</v>
      </c>
      <c r="Z216" s="31">
        <v>-1</v>
      </c>
      <c r="AA216" s="31">
        <v>45606</v>
      </c>
      <c r="AB216" s="31">
        <v>169120</v>
      </c>
      <c r="AC216" s="31">
        <v>353580</v>
      </c>
      <c r="AD216" s="31">
        <v>131196</v>
      </c>
      <c r="AE216" s="31">
        <v>-1</v>
      </c>
      <c r="AF216" s="31">
        <v>-1</v>
      </c>
      <c r="AG216" s="31">
        <v>514511</v>
      </c>
      <c r="AH216" s="31">
        <v>-1</v>
      </c>
      <c r="AI216" s="31">
        <v>50054</v>
      </c>
      <c r="AJ216" s="31">
        <v>-1</v>
      </c>
      <c r="AK216" s="31">
        <v>69848</v>
      </c>
      <c r="AL216" s="31">
        <v>103442</v>
      </c>
      <c r="AM216" s="31">
        <v>96311</v>
      </c>
      <c r="AN216" s="31">
        <v>85386</v>
      </c>
      <c r="AO216" s="31">
        <v>119238</v>
      </c>
      <c r="AP216" s="31">
        <v>1728141</v>
      </c>
      <c r="AQ216" s="31">
        <v>-1</v>
      </c>
      <c r="AR216" s="31">
        <v>-1</v>
      </c>
      <c r="AS216" s="31">
        <v>53810</v>
      </c>
      <c r="AT216" s="31">
        <v>-1</v>
      </c>
      <c r="AU216" s="31">
        <v>82018</v>
      </c>
      <c r="AV216" s="31">
        <v>149078</v>
      </c>
      <c r="AW216" s="31">
        <v>-1</v>
      </c>
      <c r="AX216" s="31">
        <v>-1</v>
      </c>
      <c r="AY216" s="31">
        <v>85428</v>
      </c>
      <c r="AZ216" s="31">
        <v>-1</v>
      </c>
      <c r="BA216" s="31">
        <v>248914</v>
      </c>
      <c r="BB216" s="31">
        <v>-1</v>
      </c>
      <c r="BC216" s="31">
        <v>262862</v>
      </c>
      <c r="BD216" s="31">
        <v>82259</v>
      </c>
      <c r="BE216" s="31" t="s">
        <v>385</v>
      </c>
    </row>
    <row r="217" spans="2:57">
      <c r="C217" s="31">
        <v>1994</v>
      </c>
      <c r="D217" s="31" t="s">
        <v>694</v>
      </c>
      <c r="E217" s="31" t="s">
        <v>486</v>
      </c>
      <c r="F217" s="31" t="s">
        <v>487</v>
      </c>
      <c r="H217" s="31" t="s">
        <v>695</v>
      </c>
      <c r="J217" s="31" t="s">
        <v>489</v>
      </c>
      <c r="N217" s="31">
        <v>214</v>
      </c>
      <c r="O217" s="31">
        <v>214</v>
      </c>
      <c r="P217" s="31">
        <v>-1</v>
      </c>
      <c r="S217" s="31">
        <v>10</v>
      </c>
      <c r="T217" s="31" t="s">
        <v>410</v>
      </c>
      <c r="U217" s="31">
        <v>-1</v>
      </c>
      <c r="V217" s="31">
        <v>20565</v>
      </c>
      <c r="W217" s="31">
        <v>54847</v>
      </c>
      <c r="X217" s="31">
        <v>63584</v>
      </c>
      <c r="Y217" s="31">
        <v>140955</v>
      </c>
      <c r="Z217" s="31">
        <v>-1</v>
      </c>
      <c r="AA217" s="31">
        <v>24474</v>
      </c>
      <c r="AB217" s="31">
        <v>166548</v>
      </c>
      <c r="AC217" s="31">
        <v>191833</v>
      </c>
      <c r="AD217" s="31">
        <v>49418</v>
      </c>
      <c r="AE217" s="31">
        <v>-1</v>
      </c>
      <c r="AF217" s="31">
        <v>-1</v>
      </c>
      <c r="AG217" s="31">
        <v>103123</v>
      </c>
      <c r="AH217" s="31">
        <v>-1</v>
      </c>
      <c r="AI217" s="31">
        <v>15255</v>
      </c>
      <c r="AJ217" s="31">
        <v>-1</v>
      </c>
      <c r="AK217" s="31">
        <v>97727</v>
      </c>
      <c r="AL217" s="31">
        <v>105416</v>
      </c>
      <c r="AM217" s="31">
        <v>92878</v>
      </c>
      <c r="AN217" s="31">
        <v>74152</v>
      </c>
      <c r="AO217" s="31">
        <v>49383</v>
      </c>
      <c r="AP217" s="31">
        <v>1074090</v>
      </c>
      <c r="AQ217" s="31">
        <v>-1</v>
      </c>
      <c r="AR217" s="31">
        <v>-1</v>
      </c>
      <c r="AS217" s="31">
        <v>34325</v>
      </c>
      <c r="AT217" s="31">
        <v>-1</v>
      </c>
      <c r="AU217" s="31">
        <v>23942</v>
      </c>
      <c r="AV217" s="31">
        <v>58469</v>
      </c>
      <c r="AW217" s="31">
        <v>-1</v>
      </c>
      <c r="AX217" s="31">
        <v>-1</v>
      </c>
      <c r="AY217" s="31">
        <v>81823</v>
      </c>
      <c r="AZ217" s="31">
        <v>-1</v>
      </c>
      <c r="BA217" s="31">
        <v>147270</v>
      </c>
      <c r="BB217" s="31">
        <v>-1</v>
      </c>
      <c r="BC217" s="31">
        <v>168166</v>
      </c>
      <c r="BD217" s="31">
        <v>141987</v>
      </c>
      <c r="BE217" s="31" t="s">
        <v>385</v>
      </c>
    </row>
    <row r="218" spans="2:57">
      <c r="C218" s="31">
        <v>1994</v>
      </c>
      <c r="D218" s="31" t="s">
        <v>696</v>
      </c>
      <c r="E218" s="31" t="s">
        <v>486</v>
      </c>
      <c r="F218" s="31" t="s">
        <v>487</v>
      </c>
      <c r="H218" s="31" t="s">
        <v>697</v>
      </c>
      <c r="J218" s="31" t="s">
        <v>489</v>
      </c>
      <c r="N218" s="31">
        <v>215</v>
      </c>
      <c r="O218" s="31">
        <v>215</v>
      </c>
      <c r="P218" s="31">
        <v>-1</v>
      </c>
      <c r="S218" s="31">
        <v>14</v>
      </c>
      <c r="T218" s="31" t="s">
        <v>410</v>
      </c>
      <c r="U218" s="31">
        <v>-1</v>
      </c>
      <c r="V218" s="31">
        <v>-1</v>
      </c>
      <c r="W218" s="31">
        <v>-1</v>
      </c>
      <c r="X218" s="31">
        <v>-1</v>
      </c>
      <c r="Y218" s="31">
        <v>-1</v>
      </c>
      <c r="Z218" s="31">
        <v>-1</v>
      </c>
      <c r="AA218" s="31">
        <v>-1</v>
      </c>
      <c r="AB218" s="31">
        <v>-1</v>
      </c>
      <c r="AC218" s="31">
        <v>-1</v>
      </c>
      <c r="AD218" s="31">
        <v>-1</v>
      </c>
      <c r="AE218" s="31">
        <v>-1</v>
      </c>
      <c r="AF218" s="31">
        <v>-1</v>
      </c>
      <c r="AG218" s="31">
        <v>-1</v>
      </c>
      <c r="AH218" s="31">
        <v>-1</v>
      </c>
      <c r="AI218" s="31">
        <v>-1</v>
      </c>
      <c r="AJ218" s="31">
        <v>-1</v>
      </c>
      <c r="AK218" s="31">
        <v>-1</v>
      </c>
      <c r="AL218" s="31">
        <v>-1</v>
      </c>
      <c r="AM218" s="31">
        <v>-1</v>
      </c>
      <c r="AN218" s="31">
        <v>-1</v>
      </c>
      <c r="AO218" s="31">
        <v>-1</v>
      </c>
      <c r="AP218" s="31">
        <v>-1</v>
      </c>
      <c r="AQ218" s="31">
        <v>-1</v>
      </c>
      <c r="AR218" s="31">
        <v>-1</v>
      </c>
      <c r="AS218" s="31">
        <v>-1</v>
      </c>
      <c r="AT218" s="31">
        <v>-1</v>
      </c>
      <c r="AU218" s="31">
        <v>-1</v>
      </c>
      <c r="AV218" s="31">
        <v>-1</v>
      </c>
      <c r="AW218" s="31">
        <v>-1</v>
      </c>
      <c r="AX218" s="31">
        <v>-1</v>
      </c>
      <c r="AY218" s="31">
        <v>-1</v>
      </c>
      <c r="AZ218" s="31">
        <v>-1</v>
      </c>
      <c r="BA218" s="31">
        <v>-1</v>
      </c>
      <c r="BB218" s="31">
        <v>-1</v>
      </c>
      <c r="BC218" s="31">
        <v>-1</v>
      </c>
      <c r="BD218" s="31">
        <v>-1</v>
      </c>
      <c r="BE218" s="31" t="s">
        <v>385</v>
      </c>
    </row>
    <row r="219" spans="2:57">
      <c r="C219" s="31">
        <v>1994</v>
      </c>
      <c r="D219" s="31" t="s">
        <v>698</v>
      </c>
      <c r="E219" s="31" t="s">
        <v>486</v>
      </c>
      <c r="F219" s="31" t="s">
        <v>487</v>
      </c>
      <c r="H219" s="31" t="s">
        <v>699</v>
      </c>
      <c r="J219" s="31" t="s">
        <v>489</v>
      </c>
      <c r="N219" s="31">
        <v>216</v>
      </c>
      <c r="O219" s="31">
        <v>216</v>
      </c>
      <c r="P219" s="31">
        <v>-1</v>
      </c>
      <c r="S219" s="31">
        <v>18</v>
      </c>
      <c r="T219" s="31" t="s">
        <v>410</v>
      </c>
      <c r="U219" s="31">
        <v>-1</v>
      </c>
      <c r="V219" s="31">
        <v>-1</v>
      </c>
      <c r="W219" s="31">
        <v>-1</v>
      </c>
      <c r="X219" s="31">
        <v>-1</v>
      </c>
      <c r="Y219" s="31">
        <v>-1</v>
      </c>
      <c r="Z219" s="31">
        <v>-1</v>
      </c>
      <c r="AA219" s="31">
        <v>-1</v>
      </c>
      <c r="AB219" s="31">
        <v>-1</v>
      </c>
      <c r="AC219" s="31">
        <v>-1</v>
      </c>
      <c r="AD219" s="31">
        <v>-1</v>
      </c>
      <c r="AE219" s="31">
        <v>-1</v>
      </c>
      <c r="AF219" s="31">
        <v>-1</v>
      </c>
      <c r="AG219" s="31">
        <v>-1</v>
      </c>
      <c r="AH219" s="31">
        <v>-1</v>
      </c>
      <c r="AI219" s="31">
        <v>-1</v>
      </c>
      <c r="AJ219" s="31">
        <v>-1</v>
      </c>
      <c r="AK219" s="31">
        <v>-1</v>
      </c>
      <c r="AL219" s="31">
        <v>-1</v>
      </c>
      <c r="AM219" s="31">
        <v>-1</v>
      </c>
      <c r="AN219" s="31">
        <v>-1</v>
      </c>
      <c r="AO219" s="31">
        <v>-1</v>
      </c>
      <c r="AP219" s="31">
        <v>-1</v>
      </c>
      <c r="AQ219" s="31">
        <v>-1</v>
      </c>
      <c r="AR219" s="31">
        <v>-1</v>
      </c>
      <c r="AS219" s="31">
        <v>-1</v>
      </c>
      <c r="AT219" s="31">
        <v>-1</v>
      </c>
      <c r="AU219" s="31">
        <v>-1</v>
      </c>
      <c r="AV219" s="31">
        <v>-1</v>
      </c>
      <c r="AW219" s="31">
        <v>-1</v>
      </c>
      <c r="AX219" s="31">
        <v>-1</v>
      </c>
      <c r="AY219" s="31">
        <v>-1</v>
      </c>
      <c r="AZ219" s="31">
        <v>-1</v>
      </c>
      <c r="BA219" s="31">
        <v>-1</v>
      </c>
      <c r="BB219" s="31">
        <v>-1</v>
      </c>
      <c r="BC219" s="31">
        <v>-1</v>
      </c>
      <c r="BD219" s="31">
        <v>-1</v>
      </c>
      <c r="BE219" s="31" t="s">
        <v>385</v>
      </c>
    </row>
    <row r="220" spans="2:57">
      <c r="C220" s="31">
        <v>1994</v>
      </c>
      <c r="D220" s="31" t="s">
        <v>700</v>
      </c>
      <c r="E220" s="31" t="s">
        <v>486</v>
      </c>
      <c r="F220" s="31" t="s">
        <v>487</v>
      </c>
      <c r="H220" s="31" t="s">
        <v>701</v>
      </c>
      <c r="J220" s="31" t="s">
        <v>489</v>
      </c>
      <c r="N220" s="31">
        <v>217</v>
      </c>
      <c r="O220" s="31">
        <v>217</v>
      </c>
      <c r="P220" s="31">
        <v>-1</v>
      </c>
      <c r="S220" s="31">
        <v>22</v>
      </c>
      <c r="T220" s="31" t="s">
        <v>410</v>
      </c>
      <c r="U220" s="31">
        <v>-1</v>
      </c>
      <c r="V220" s="31">
        <v>-1</v>
      </c>
      <c r="W220" s="31">
        <v>-1</v>
      </c>
      <c r="X220" s="31">
        <v>-1</v>
      </c>
      <c r="Y220" s="31">
        <v>-1</v>
      </c>
      <c r="Z220" s="31">
        <v>-1</v>
      </c>
      <c r="AA220" s="31">
        <v>-1</v>
      </c>
      <c r="AB220" s="31">
        <v>-1</v>
      </c>
      <c r="AC220" s="31">
        <v>-1</v>
      </c>
      <c r="AD220" s="31">
        <v>-1</v>
      </c>
      <c r="AE220" s="31">
        <v>-1</v>
      </c>
      <c r="AF220" s="31">
        <v>-1</v>
      </c>
      <c r="AG220" s="31">
        <v>-1</v>
      </c>
      <c r="AH220" s="31">
        <v>-1</v>
      </c>
      <c r="AI220" s="31">
        <v>-1</v>
      </c>
      <c r="AJ220" s="31">
        <v>-1</v>
      </c>
      <c r="AK220" s="31">
        <v>-1</v>
      </c>
      <c r="AL220" s="31">
        <v>-1</v>
      </c>
      <c r="AM220" s="31">
        <v>-1</v>
      </c>
      <c r="AN220" s="31">
        <v>-1</v>
      </c>
      <c r="AO220" s="31">
        <v>-1</v>
      </c>
      <c r="AP220" s="31">
        <v>-1</v>
      </c>
      <c r="AQ220" s="31">
        <v>-1</v>
      </c>
      <c r="AR220" s="31">
        <v>-1</v>
      </c>
      <c r="AS220" s="31">
        <v>-1</v>
      </c>
      <c r="AT220" s="31">
        <v>-1</v>
      </c>
      <c r="AU220" s="31">
        <v>-1</v>
      </c>
      <c r="AV220" s="31">
        <v>-1</v>
      </c>
      <c r="AW220" s="31">
        <v>-1</v>
      </c>
      <c r="AX220" s="31">
        <v>-1</v>
      </c>
      <c r="AY220" s="31">
        <v>-1</v>
      </c>
      <c r="AZ220" s="31">
        <v>-1</v>
      </c>
      <c r="BA220" s="31">
        <v>-1</v>
      </c>
      <c r="BB220" s="31">
        <v>-1</v>
      </c>
      <c r="BC220" s="31">
        <v>-1</v>
      </c>
      <c r="BD220" s="31">
        <v>-1</v>
      </c>
      <c r="BE220" s="31" t="s">
        <v>385</v>
      </c>
    </row>
    <row r="221" spans="2:57">
      <c r="C221" s="31">
        <v>1994</v>
      </c>
      <c r="D221" s="31" t="s">
        <v>702</v>
      </c>
      <c r="E221" s="31" t="s">
        <v>486</v>
      </c>
      <c r="F221" s="31" t="s">
        <v>487</v>
      </c>
      <c r="H221" s="31" t="s">
        <v>703</v>
      </c>
      <c r="J221" s="31" t="s">
        <v>489</v>
      </c>
      <c r="N221" s="31">
        <v>218</v>
      </c>
      <c r="O221" s="31">
        <v>218</v>
      </c>
      <c r="P221" s="31">
        <v>-1</v>
      </c>
      <c r="S221" s="31">
        <v>26</v>
      </c>
      <c r="T221" s="31" t="s">
        <v>410</v>
      </c>
      <c r="U221" s="31">
        <v>-1</v>
      </c>
      <c r="V221" s="31">
        <v>-1</v>
      </c>
      <c r="W221" s="31">
        <v>-1</v>
      </c>
      <c r="X221" s="31">
        <v>-1</v>
      </c>
      <c r="Y221" s="31">
        <v>-1</v>
      </c>
      <c r="Z221" s="31">
        <v>-1</v>
      </c>
      <c r="AA221" s="31">
        <v>-1</v>
      </c>
      <c r="AB221" s="31">
        <v>-1</v>
      </c>
      <c r="AC221" s="31">
        <v>-1</v>
      </c>
      <c r="AD221" s="31">
        <v>-1</v>
      </c>
      <c r="AE221" s="31">
        <v>-1</v>
      </c>
      <c r="AF221" s="31">
        <v>-1</v>
      </c>
      <c r="AG221" s="31">
        <v>-1</v>
      </c>
      <c r="AH221" s="31">
        <v>-1</v>
      </c>
      <c r="AI221" s="31">
        <v>-1</v>
      </c>
      <c r="AJ221" s="31">
        <v>-1</v>
      </c>
      <c r="AK221" s="31">
        <v>-1</v>
      </c>
      <c r="AL221" s="31">
        <v>-1</v>
      </c>
      <c r="AM221" s="31">
        <v>-1</v>
      </c>
      <c r="AN221" s="31">
        <v>-1</v>
      </c>
      <c r="AO221" s="31">
        <v>-1</v>
      </c>
      <c r="AP221" s="31">
        <v>-1</v>
      </c>
      <c r="AQ221" s="31">
        <v>-1</v>
      </c>
      <c r="AR221" s="31">
        <v>-1</v>
      </c>
      <c r="AS221" s="31">
        <v>-1</v>
      </c>
      <c r="AT221" s="31">
        <v>-1</v>
      </c>
      <c r="AU221" s="31">
        <v>-1</v>
      </c>
      <c r="AV221" s="31">
        <v>-1</v>
      </c>
      <c r="AW221" s="31">
        <v>-1</v>
      </c>
      <c r="AX221" s="31">
        <v>-1</v>
      </c>
      <c r="AY221" s="31">
        <v>-1</v>
      </c>
      <c r="AZ221" s="31">
        <v>-1</v>
      </c>
      <c r="BA221" s="31">
        <v>-1</v>
      </c>
      <c r="BB221" s="31">
        <v>-1</v>
      </c>
      <c r="BC221" s="31">
        <v>-1</v>
      </c>
      <c r="BD221" s="31">
        <v>-1</v>
      </c>
      <c r="BE221" s="31" t="s">
        <v>385</v>
      </c>
    </row>
    <row r="222" spans="2:57">
      <c r="C222" s="31">
        <v>1994</v>
      </c>
      <c r="D222" s="31" t="s">
        <v>704</v>
      </c>
      <c r="E222" s="31" t="s">
        <v>486</v>
      </c>
      <c r="F222" s="31" t="s">
        <v>487</v>
      </c>
      <c r="H222" s="31" t="s">
        <v>705</v>
      </c>
      <c r="J222" s="31" t="s">
        <v>489</v>
      </c>
      <c r="N222" s="31">
        <v>219</v>
      </c>
      <c r="O222" s="31">
        <v>219</v>
      </c>
      <c r="P222" s="31">
        <v>-1</v>
      </c>
      <c r="S222" s="31">
        <v>30</v>
      </c>
      <c r="T222" s="31" t="s">
        <v>410</v>
      </c>
      <c r="U222" s="31">
        <v>-1</v>
      </c>
      <c r="V222" s="31">
        <v>-1</v>
      </c>
      <c r="W222" s="31">
        <v>-1</v>
      </c>
      <c r="X222" s="31">
        <v>-1</v>
      </c>
      <c r="Y222" s="31">
        <v>-1</v>
      </c>
      <c r="Z222" s="31">
        <v>-1</v>
      </c>
      <c r="AA222" s="31">
        <v>-1</v>
      </c>
      <c r="AB222" s="31">
        <v>-1</v>
      </c>
      <c r="AC222" s="31">
        <v>-1</v>
      </c>
      <c r="AD222" s="31">
        <v>-1</v>
      </c>
      <c r="AE222" s="31">
        <v>-1</v>
      </c>
      <c r="AF222" s="31">
        <v>-1</v>
      </c>
      <c r="AG222" s="31">
        <v>-1</v>
      </c>
      <c r="AH222" s="31">
        <v>-1</v>
      </c>
      <c r="AI222" s="31">
        <v>-1</v>
      </c>
      <c r="AJ222" s="31">
        <v>-1</v>
      </c>
      <c r="AK222" s="31">
        <v>-1</v>
      </c>
      <c r="AL222" s="31">
        <v>-1</v>
      </c>
      <c r="AM222" s="31">
        <v>-1</v>
      </c>
      <c r="AN222" s="31">
        <v>-1</v>
      </c>
      <c r="AO222" s="31">
        <v>-1</v>
      </c>
      <c r="AP222" s="31">
        <v>-1</v>
      </c>
      <c r="AQ222" s="31">
        <v>-1</v>
      </c>
      <c r="AR222" s="31">
        <v>-1</v>
      </c>
      <c r="AS222" s="31">
        <v>-1</v>
      </c>
      <c r="AT222" s="31">
        <v>-1</v>
      </c>
      <c r="AU222" s="31">
        <v>-1</v>
      </c>
      <c r="AV222" s="31">
        <v>-1</v>
      </c>
      <c r="AW222" s="31">
        <v>-1</v>
      </c>
      <c r="AX222" s="31">
        <v>-1</v>
      </c>
      <c r="AY222" s="31">
        <v>-1</v>
      </c>
      <c r="AZ222" s="31">
        <v>-1</v>
      </c>
      <c r="BA222" s="31">
        <v>-1</v>
      </c>
      <c r="BB222" s="31">
        <v>-1</v>
      </c>
      <c r="BC222" s="31">
        <v>-1</v>
      </c>
      <c r="BD222" s="31">
        <v>-1</v>
      </c>
      <c r="BE222" s="31" t="s">
        <v>385</v>
      </c>
    </row>
    <row r="223" spans="2:57">
      <c r="C223" s="31">
        <v>1994</v>
      </c>
      <c r="D223" s="31" t="s">
        <v>706</v>
      </c>
      <c r="E223" s="31" t="s">
        <v>486</v>
      </c>
      <c r="F223" s="31" t="s">
        <v>487</v>
      </c>
      <c r="H223" s="31" t="s">
        <v>707</v>
      </c>
      <c r="J223" s="31" t="s">
        <v>489</v>
      </c>
      <c r="N223" s="31">
        <v>220</v>
      </c>
      <c r="O223" s="31">
        <v>220</v>
      </c>
      <c r="P223" s="31">
        <v>-1</v>
      </c>
      <c r="S223" s="31">
        <v>34</v>
      </c>
      <c r="T223" s="31" t="s">
        <v>410</v>
      </c>
      <c r="U223" s="31">
        <v>-1</v>
      </c>
      <c r="V223" s="31">
        <v>-1</v>
      </c>
      <c r="W223" s="31">
        <v>-1</v>
      </c>
      <c r="X223" s="31">
        <v>-1</v>
      </c>
      <c r="Y223" s="31">
        <v>-1</v>
      </c>
      <c r="Z223" s="31">
        <v>-1</v>
      </c>
      <c r="AA223" s="31">
        <v>-1</v>
      </c>
      <c r="AB223" s="31">
        <v>-1</v>
      </c>
      <c r="AC223" s="31">
        <v>-1</v>
      </c>
      <c r="AD223" s="31">
        <v>-1</v>
      </c>
      <c r="AE223" s="31">
        <v>-1</v>
      </c>
      <c r="AF223" s="31">
        <v>-1</v>
      </c>
      <c r="AG223" s="31">
        <v>-1</v>
      </c>
      <c r="AH223" s="31">
        <v>-1</v>
      </c>
      <c r="AI223" s="31">
        <v>-1</v>
      </c>
      <c r="AJ223" s="31">
        <v>-1</v>
      </c>
      <c r="AK223" s="31">
        <v>-1</v>
      </c>
      <c r="AL223" s="31">
        <v>-1</v>
      </c>
      <c r="AM223" s="31">
        <v>-1</v>
      </c>
      <c r="AN223" s="31">
        <v>-1</v>
      </c>
      <c r="AO223" s="31">
        <v>-1</v>
      </c>
      <c r="AP223" s="31">
        <v>-1</v>
      </c>
      <c r="AQ223" s="31">
        <v>-1</v>
      </c>
      <c r="AR223" s="31">
        <v>-1</v>
      </c>
      <c r="AS223" s="31">
        <v>-1</v>
      </c>
      <c r="AT223" s="31">
        <v>-1</v>
      </c>
      <c r="AU223" s="31">
        <v>-1</v>
      </c>
      <c r="AV223" s="31">
        <v>-1</v>
      </c>
      <c r="AW223" s="31">
        <v>-1</v>
      </c>
      <c r="AX223" s="31">
        <v>-1</v>
      </c>
      <c r="AY223" s="31">
        <v>-1</v>
      </c>
      <c r="AZ223" s="31">
        <v>-1</v>
      </c>
      <c r="BA223" s="31">
        <v>-1</v>
      </c>
      <c r="BB223" s="31">
        <v>-1</v>
      </c>
      <c r="BC223" s="31">
        <v>-1</v>
      </c>
      <c r="BD223" s="31">
        <v>-1</v>
      </c>
      <c r="BE223" s="31" t="s">
        <v>385</v>
      </c>
    </row>
    <row r="224" spans="2:57">
      <c r="C224" s="31">
        <v>1994</v>
      </c>
      <c r="D224" s="31" t="s">
        <v>708</v>
      </c>
      <c r="E224" s="31" t="s">
        <v>486</v>
      </c>
      <c r="F224" s="31" t="s">
        <v>487</v>
      </c>
      <c r="H224" s="31" t="s">
        <v>709</v>
      </c>
      <c r="J224" s="31" t="s">
        <v>489</v>
      </c>
      <c r="N224" s="31">
        <v>221</v>
      </c>
      <c r="O224" s="31">
        <v>221</v>
      </c>
      <c r="P224" s="31">
        <v>-1</v>
      </c>
      <c r="S224" s="31">
        <v>38</v>
      </c>
      <c r="T224" s="31" t="s">
        <v>410</v>
      </c>
      <c r="U224" s="31">
        <v>-1</v>
      </c>
      <c r="V224" s="31">
        <v>15844</v>
      </c>
      <c r="W224" s="31">
        <v>5125</v>
      </c>
      <c r="X224" s="31">
        <v>692301</v>
      </c>
      <c r="Y224" s="31">
        <v>5724</v>
      </c>
      <c r="Z224" s="31">
        <v>-1</v>
      </c>
      <c r="AA224" s="31">
        <v>0</v>
      </c>
      <c r="AB224" s="31">
        <v>4999</v>
      </c>
      <c r="AC224" s="31">
        <v>468444</v>
      </c>
      <c r="AD224" s="31">
        <v>1570</v>
      </c>
      <c r="AE224" s="31">
        <v>-1</v>
      </c>
      <c r="AF224" s="31">
        <v>-1</v>
      </c>
      <c r="AG224" s="31">
        <v>6795</v>
      </c>
      <c r="AH224" s="31">
        <v>-1</v>
      </c>
      <c r="AI224" s="31">
        <v>11539</v>
      </c>
      <c r="AJ224" s="31">
        <v>-1</v>
      </c>
      <c r="AK224" s="31">
        <v>10128</v>
      </c>
      <c r="AL224" s="31">
        <v>0</v>
      </c>
      <c r="AM224" s="31">
        <v>850</v>
      </c>
      <c r="AN224" s="31">
        <v>11799</v>
      </c>
      <c r="AO224" s="31">
        <v>118167</v>
      </c>
      <c r="AP224" s="31">
        <v>34049</v>
      </c>
      <c r="AQ224" s="31">
        <v>-1</v>
      </c>
      <c r="AR224" s="31">
        <v>-1</v>
      </c>
      <c r="AS224" s="31">
        <v>0</v>
      </c>
      <c r="AT224" s="31">
        <v>-1</v>
      </c>
      <c r="AU224" s="31">
        <v>6819</v>
      </c>
      <c r="AV224" s="31">
        <v>185918</v>
      </c>
      <c r="AW224" s="31">
        <v>-1</v>
      </c>
      <c r="AX224" s="31">
        <v>-1</v>
      </c>
      <c r="AY224" s="31">
        <v>1420</v>
      </c>
      <c r="AZ224" s="31">
        <v>-1</v>
      </c>
      <c r="BA224" s="31">
        <v>34193</v>
      </c>
      <c r="BB224" s="31">
        <v>-1</v>
      </c>
      <c r="BC224" s="31">
        <v>130411</v>
      </c>
      <c r="BD224" s="31">
        <v>6231</v>
      </c>
      <c r="BE224" s="31" t="s">
        <v>385</v>
      </c>
    </row>
    <row r="225" spans="3:57">
      <c r="N225" s="31">
        <v>222</v>
      </c>
      <c r="O225" s="31">
        <v>222</v>
      </c>
      <c r="P225" s="31">
        <v>0</v>
      </c>
      <c r="T225" s="31" t="s">
        <v>410</v>
      </c>
      <c r="BE225" s="31" t="s">
        <v>385</v>
      </c>
    </row>
    <row r="226" spans="3:57">
      <c r="C226" s="31">
        <v>1998</v>
      </c>
      <c r="D226" s="31" t="s">
        <v>690</v>
      </c>
      <c r="E226" s="31" t="s">
        <v>486</v>
      </c>
      <c r="F226" s="31" t="s">
        <v>487</v>
      </c>
      <c r="H226" s="31" t="s">
        <v>710</v>
      </c>
      <c r="J226" s="31" t="s">
        <v>489</v>
      </c>
      <c r="N226" s="31">
        <v>223</v>
      </c>
      <c r="O226" s="31">
        <v>223</v>
      </c>
      <c r="P226" s="31">
        <v>3421</v>
      </c>
      <c r="S226" s="31">
        <v>3</v>
      </c>
      <c r="T226" s="31" t="s">
        <v>410</v>
      </c>
      <c r="U226" s="31">
        <v>3421</v>
      </c>
      <c r="V226" s="31">
        <v>27220</v>
      </c>
      <c r="W226" s="31">
        <v>91615</v>
      </c>
      <c r="X226" s="31">
        <v>53963</v>
      </c>
      <c r="Y226" s="31">
        <v>632506</v>
      </c>
      <c r="Z226" s="31">
        <v>21343</v>
      </c>
      <c r="AA226" s="31">
        <v>86835</v>
      </c>
      <c r="AB226" s="31">
        <v>134420</v>
      </c>
      <c r="AC226" s="31">
        <v>435782</v>
      </c>
      <c r="AD226" s="31">
        <v>84844</v>
      </c>
      <c r="AE226" s="31">
        <v>57975</v>
      </c>
      <c r="AF226" s="31">
        <v>17168</v>
      </c>
      <c r="AG226" s="31">
        <v>1547736</v>
      </c>
      <c r="AH226" s="31">
        <v>4000</v>
      </c>
      <c r="AI226" s="31">
        <v>51419</v>
      </c>
      <c r="AJ226" s="31">
        <v>19060</v>
      </c>
      <c r="AK226" s="31">
        <v>38617</v>
      </c>
      <c r="AL226" s="31">
        <v>131441</v>
      </c>
      <c r="AM226" s="31">
        <v>73583</v>
      </c>
      <c r="AN226" s="31">
        <v>183158</v>
      </c>
      <c r="AO226" s="31">
        <v>121284</v>
      </c>
      <c r="AP226" s="31">
        <v>1092419</v>
      </c>
      <c r="AQ226" s="31">
        <v>454</v>
      </c>
      <c r="AR226" s="31">
        <v>8105</v>
      </c>
      <c r="AS226" s="31">
        <v>29337</v>
      </c>
      <c r="AT226" s="31">
        <v>-1</v>
      </c>
      <c r="AU226" s="31">
        <v>221534</v>
      </c>
      <c r="AV226" s="31">
        <v>116284</v>
      </c>
      <c r="AW226" s="31">
        <v>-1</v>
      </c>
      <c r="AX226" s="31">
        <v>12758</v>
      </c>
      <c r="AY226" s="31">
        <v>47979</v>
      </c>
      <c r="AZ226" s="31">
        <v>5874</v>
      </c>
      <c r="BA226" s="31">
        <v>2565044</v>
      </c>
      <c r="BB226" s="31">
        <v>2989</v>
      </c>
      <c r="BC226" s="31">
        <v>302458</v>
      </c>
      <c r="BD226" s="31">
        <v>45065</v>
      </c>
      <c r="BE226" s="31" t="s">
        <v>385</v>
      </c>
    </row>
    <row r="227" spans="3:57">
      <c r="C227" s="31">
        <v>1998</v>
      </c>
      <c r="D227" s="31" t="s">
        <v>692</v>
      </c>
      <c r="E227" s="31" t="s">
        <v>486</v>
      </c>
      <c r="F227" s="31" t="s">
        <v>487</v>
      </c>
      <c r="H227" s="31" t="s">
        <v>711</v>
      </c>
      <c r="J227" s="31" t="s">
        <v>489</v>
      </c>
      <c r="N227" s="31">
        <v>224</v>
      </c>
      <c r="O227" s="31">
        <v>224</v>
      </c>
      <c r="P227" s="31">
        <v>14256</v>
      </c>
      <c r="S227" s="31">
        <v>7</v>
      </c>
      <c r="T227" s="31" t="s">
        <v>410</v>
      </c>
      <c r="U227" s="31">
        <v>14256</v>
      </c>
      <c r="V227" s="31">
        <v>-1</v>
      </c>
      <c r="W227" s="31">
        <v>389189</v>
      </c>
      <c r="X227" s="31">
        <v>78099</v>
      </c>
      <c r="Y227" s="31">
        <v>579670</v>
      </c>
      <c r="Z227" s="31">
        <v>34113</v>
      </c>
      <c r="AA227" s="31">
        <v>54093</v>
      </c>
      <c r="AB227" s="31">
        <v>243416</v>
      </c>
      <c r="AC227" s="31">
        <v>450126</v>
      </c>
      <c r="AD227" s="31">
        <v>150050</v>
      </c>
      <c r="AE227" s="31">
        <v>101743</v>
      </c>
      <c r="AF227" s="31">
        <v>29458</v>
      </c>
      <c r="AG227" s="31">
        <v>469907</v>
      </c>
      <c r="AH227" s="31">
        <v>6060</v>
      </c>
      <c r="AI227" s="31">
        <v>33805</v>
      </c>
      <c r="AJ227" s="31">
        <v>17295</v>
      </c>
      <c r="AK227" s="31">
        <v>142929</v>
      </c>
      <c r="AL227" s="31">
        <v>96541</v>
      </c>
      <c r="AM227" s="31">
        <v>210399</v>
      </c>
      <c r="AN227" s="31">
        <v>105389</v>
      </c>
      <c r="AO227" s="31">
        <v>96438</v>
      </c>
      <c r="AP227" s="31">
        <v>1950100</v>
      </c>
      <c r="AQ227" s="31">
        <v>905</v>
      </c>
      <c r="AR227" s="31">
        <v>14642</v>
      </c>
      <c r="AS227" s="31">
        <v>63618</v>
      </c>
      <c r="AT227" s="31">
        <v>2228</v>
      </c>
      <c r="AU227" s="31">
        <v>66886</v>
      </c>
      <c r="AV227" s="31">
        <v>122231</v>
      </c>
      <c r="AW227" s="31">
        <v>-1</v>
      </c>
      <c r="AX227" s="31">
        <v>15435</v>
      </c>
      <c r="AY227" s="31">
        <v>93999</v>
      </c>
      <c r="AZ227" s="31">
        <v>7930</v>
      </c>
      <c r="BA227" s="31">
        <v>416879</v>
      </c>
      <c r="BB227" s="31">
        <v>12923</v>
      </c>
      <c r="BC227" s="31">
        <v>369629</v>
      </c>
      <c r="BD227" s="31">
        <v>127818</v>
      </c>
      <c r="BE227" s="31" t="s">
        <v>385</v>
      </c>
    </row>
    <row r="228" spans="3:57">
      <c r="C228" s="31">
        <v>1998</v>
      </c>
      <c r="D228" s="31" t="s">
        <v>694</v>
      </c>
      <c r="E228" s="31" t="s">
        <v>486</v>
      </c>
      <c r="F228" s="31" t="s">
        <v>487</v>
      </c>
      <c r="H228" s="31" t="s">
        <v>712</v>
      </c>
      <c r="J228" s="31" t="s">
        <v>489</v>
      </c>
      <c r="N228" s="31">
        <v>225</v>
      </c>
      <c r="O228" s="31">
        <v>225</v>
      </c>
      <c r="P228" s="31">
        <v>8134</v>
      </c>
      <c r="S228" s="31">
        <v>11</v>
      </c>
      <c r="T228" s="31" t="s">
        <v>410</v>
      </c>
      <c r="U228" s="31">
        <v>8134</v>
      </c>
      <c r="V228" s="31">
        <v>-1</v>
      </c>
      <c r="W228" s="31">
        <v>68354</v>
      </c>
      <c r="X228" s="31">
        <v>28470</v>
      </c>
      <c r="Y228" s="31">
        <v>16857</v>
      </c>
      <c r="Z228" s="31">
        <v>12117</v>
      </c>
      <c r="AA228" s="31">
        <v>5370</v>
      </c>
      <c r="AB228" s="31">
        <v>114909</v>
      </c>
      <c r="AC228" s="31">
        <v>115699</v>
      </c>
      <c r="AD228" s="31">
        <v>40740</v>
      </c>
      <c r="AE228" s="31">
        <v>29701</v>
      </c>
      <c r="AF228" s="31">
        <v>17730</v>
      </c>
      <c r="AG228" s="31">
        <v>31682</v>
      </c>
      <c r="AH228" s="31">
        <v>2378</v>
      </c>
      <c r="AI228" s="31">
        <v>2550</v>
      </c>
      <c r="AJ228" s="31">
        <v>6889</v>
      </c>
      <c r="AK228" s="31">
        <v>72511</v>
      </c>
      <c r="AL228" s="31">
        <v>65651</v>
      </c>
      <c r="AM228" s="31">
        <v>59411</v>
      </c>
      <c r="AN228" s="31">
        <v>44780</v>
      </c>
      <c r="AO228" s="31">
        <v>23565</v>
      </c>
      <c r="AP228" s="31">
        <v>569912</v>
      </c>
      <c r="AQ228" s="31">
        <v>1127</v>
      </c>
      <c r="AR228" s="31">
        <v>3968</v>
      </c>
      <c r="AS228" s="31">
        <v>24125</v>
      </c>
      <c r="AT228" s="31">
        <v>-1</v>
      </c>
      <c r="AU228" s="31">
        <v>10890</v>
      </c>
      <c r="AV228" s="31">
        <v>18163</v>
      </c>
      <c r="AW228" s="31">
        <v>894</v>
      </c>
      <c r="AX228" s="31">
        <v>8838</v>
      </c>
      <c r="AY228" s="31">
        <v>54336</v>
      </c>
      <c r="AZ228" s="31">
        <v>2893</v>
      </c>
      <c r="BA228" s="31">
        <v>36327</v>
      </c>
      <c r="BB228" s="31">
        <v>1396</v>
      </c>
      <c r="BC228" s="31">
        <v>101701</v>
      </c>
      <c r="BD228" s="31">
        <v>134130</v>
      </c>
      <c r="BE228" s="31" t="s">
        <v>385</v>
      </c>
    </row>
    <row r="229" spans="3:57">
      <c r="C229" s="31">
        <v>1998</v>
      </c>
      <c r="D229" s="31" t="s">
        <v>696</v>
      </c>
      <c r="E229" s="31" t="s">
        <v>486</v>
      </c>
      <c r="F229" s="31" t="s">
        <v>487</v>
      </c>
      <c r="H229" s="31" t="s">
        <v>713</v>
      </c>
      <c r="J229" s="31" t="s">
        <v>489</v>
      </c>
      <c r="N229" s="31">
        <v>226</v>
      </c>
      <c r="O229" s="31">
        <v>226</v>
      </c>
      <c r="P229" s="31">
        <v>-1</v>
      </c>
      <c r="S229" s="31">
        <v>15</v>
      </c>
      <c r="T229" s="31" t="s">
        <v>410</v>
      </c>
      <c r="U229" s="31">
        <v>-1</v>
      </c>
      <c r="V229" s="31">
        <v>-1</v>
      </c>
      <c r="W229" s="31">
        <v>-1</v>
      </c>
      <c r="X229" s="31">
        <v>-1</v>
      </c>
      <c r="Y229" s="31">
        <v>-1</v>
      </c>
      <c r="Z229" s="31">
        <v>-1</v>
      </c>
      <c r="AA229" s="31">
        <v>-1</v>
      </c>
      <c r="AB229" s="31">
        <v>-1</v>
      </c>
      <c r="AC229" s="31">
        <v>-1</v>
      </c>
      <c r="AD229" s="31">
        <v>-1</v>
      </c>
      <c r="AE229" s="31">
        <v>-1</v>
      </c>
      <c r="AF229" s="31">
        <v>-1</v>
      </c>
      <c r="AG229" s="31">
        <v>-1</v>
      </c>
      <c r="AH229" s="31">
        <v>-1</v>
      </c>
      <c r="AI229" s="31">
        <v>-1</v>
      </c>
      <c r="AJ229" s="31">
        <v>-1</v>
      </c>
      <c r="AK229" s="31">
        <v>-1</v>
      </c>
      <c r="AL229" s="31">
        <v>-1</v>
      </c>
      <c r="AM229" s="31">
        <v>-1</v>
      </c>
      <c r="AN229" s="31">
        <v>-1</v>
      </c>
      <c r="AO229" s="31">
        <v>-1</v>
      </c>
      <c r="AP229" s="31">
        <v>-1</v>
      </c>
      <c r="AQ229" s="31">
        <v>-1</v>
      </c>
      <c r="AR229" s="31">
        <v>-1</v>
      </c>
      <c r="AS229" s="31">
        <v>-1</v>
      </c>
      <c r="AT229" s="31">
        <v>-1</v>
      </c>
      <c r="AU229" s="31">
        <v>-1</v>
      </c>
      <c r="AV229" s="31">
        <v>-1</v>
      </c>
      <c r="AW229" s="31">
        <v>-1</v>
      </c>
      <c r="AX229" s="31">
        <v>-1</v>
      </c>
      <c r="AY229" s="31">
        <v>-1</v>
      </c>
      <c r="AZ229" s="31">
        <v>-1</v>
      </c>
      <c r="BA229" s="31">
        <v>-1</v>
      </c>
      <c r="BB229" s="31">
        <v>-1</v>
      </c>
      <c r="BC229" s="31">
        <v>-1</v>
      </c>
      <c r="BD229" s="31">
        <v>-1</v>
      </c>
      <c r="BE229" s="31" t="s">
        <v>385</v>
      </c>
    </row>
    <row r="230" spans="3:57">
      <c r="C230" s="31">
        <v>1998</v>
      </c>
      <c r="D230" s="31" t="s">
        <v>698</v>
      </c>
      <c r="E230" s="31" t="s">
        <v>486</v>
      </c>
      <c r="F230" s="31" t="s">
        <v>487</v>
      </c>
      <c r="H230" s="31" t="s">
        <v>714</v>
      </c>
      <c r="J230" s="31" t="s">
        <v>489</v>
      </c>
      <c r="N230" s="31">
        <v>227</v>
      </c>
      <c r="O230" s="31">
        <v>227</v>
      </c>
      <c r="P230" s="31">
        <v>-1</v>
      </c>
      <c r="S230" s="31">
        <v>19</v>
      </c>
      <c r="T230" s="31" t="s">
        <v>410</v>
      </c>
      <c r="U230" s="31">
        <v>-1</v>
      </c>
      <c r="V230" s="31">
        <v>-1</v>
      </c>
      <c r="W230" s="31">
        <v>-1</v>
      </c>
      <c r="X230" s="31">
        <v>-1</v>
      </c>
      <c r="Y230" s="31">
        <v>-1</v>
      </c>
      <c r="Z230" s="31">
        <v>-1</v>
      </c>
      <c r="AA230" s="31">
        <v>-1</v>
      </c>
      <c r="AB230" s="31">
        <v>-1</v>
      </c>
      <c r="AC230" s="31">
        <v>-1</v>
      </c>
      <c r="AD230" s="31">
        <v>-1</v>
      </c>
      <c r="AE230" s="31">
        <v>-1</v>
      </c>
      <c r="AF230" s="31">
        <v>-1</v>
      </c>
      <c r="AG230" s="31">
        <v>-1</v>
      </c>
      <c r="AH230" s="31">
        <v>-1</v>
      </c>
      <c r="AI230" s="31">
        <v>-1</v>
      </c>
      <c r="AJ230" s="31">
        <v>-1</v>
      </c>
      <c r="AK230" s="31">
        <v>-1</v>
      </c>
      <c r="AL230" s="31">
        <v>-1</v>
      </c>
      <c r="AM230" s="31">
        <v>-1</v>
      </c>
      <c r="AN230" s="31">
        <v>-1</v>
      </c>
      <c r="AO230" s="31">
        <v>-1</v>
      </c>
      <c r="AP230" s="31">
        <v>-1</v>
      </c>
      <c r="AQ230" s="31">
        <v>-1</v>
      </c>
      <c r="AR230" s="31">
        <v>-1</v>
      </c>
      <c r="AS230" s="31">
        <v>-1</v>
      </c>
      <c r="AT230" s="31">
        <v>-1</v>
      </c>
      <c r="AU230" s="31">
        <v>-1</v>
      </c>
      <c r="AV230" s="31">
        <v>-1</v>
      </c>
      <c r="AW230" s="31">
        <v>-1</v>
      </c>
      <c r="AX230" s="31">
        <v>-1</v>
      </c>
      <c r="AY230" s="31">
        <v>-1</v>
      </c>
      <c r="AZ230" s="31">
        <v>-1</v>
      </c>
      <c r="BA230" s="31">
        <v>-1</v>
      </c>
      <c r="BB230" s="31">
        <v>-1</v>
      </c>
      <c r="BC230" s="31">
        <v>-1</v>
      </c>
      <c r="BD230" s="31">
        <v>-1</v>
      </c>
      <c r="BE230" s="31" t="s">
        <v>385</v>
      </c>
    </row>
    <row r="231" spans="3:57">
      <c r="C231" s="31">
        <v>1998</v>
      </c>
      <c r="D231" s="31" t="s">
        <v>700</v>
      </c>
      <c r="E231" s="31" t="s">
        <v>486</v>
      </c>
      <c r="F231" s="31" t="s">
        <v>487</v>
      </c>
      <c r="H231" s="31" t="s">
        <v>715</v>
      </c>
      <c r="J231" s="31" t="s">
        <v>489</v>
      </c>
      <c r="N231" s="31">
        <v>228</v>
      </c>
      <c r="O231" s="31">
        <v>228</v>
      </c>
      <c r="P231" s="31">
        <v>-1</v>
      </c>
      <c r="S231" s="31">
        <v>23</v>
      </c>
      <c r="T231" s="31" t="s">
        <v>410</v>
      </c>
      <c r="U231" s="31">
        <v>-1</v>
      </c>
      <c r="V231" s="31">
        <v>-1</v>
      </c>
      <c r="W231" s="31">
        <v>-1</v>
      </c>
      <c r="X231" s="31">
        <v>-1</v>
      </c>
      <c r="Y231" s="31">
        <v>-1</v>
      </c>
      <c r="Z231" s="31">
        <v>-1</v>
      </c>
      <c r="AA231" s="31">
        <v>-1</v>
      </c>
      <c r="AB231" s="31">
        <v>-1</v>
      </c>
      <c r="AC231" s="31">
        <v>-1</v>
      </c>
      <c r="AD231" s="31">
        <v>-1</v>
      </c>
      <c r="AE231" s="31">
        <v>-1</v>
      </c>
      <c r="AF231" s="31">
        <v>-1</v>
      </c>
      <c r="AG231" s="31">
        <v>-1</v>
      </c>
      <c r="AH231" s="31">
        <v>-1</v>
      </c>
      <c r="AI231" s="31">
        <v>-1</v>
      </c>
      <c r="AJ231" s="31">
        <v>-1</v>
      </c>
      <c r="AK231" s="31">
        <v>-1</v>
      </c>
      <c r="AL231" s="31">
        <v>-1</v>
      </c>
      <c r="AM231" s="31">
        <v>-1</v>
      </c>
      <c r="AN231" s="31">
        <v>-1</v>
      </c>
      <c r="AO231" s="31">
        <v>-1</v>
      </c>
      <c r="AP231" s="31">
        <v>-1</v>
      </c>
      <c r="AQ231" s="31">
        <v>-1</v>
      </c>
      <c r="AR231" s="31">
        <v>-1</v>
      </c>
      <c r="AS231" s="31">
        <v>-1</v>
      </c>
      <c r="AT231" s="31">
        <v>-1</v>
      </c>
      <c r="AU231" s="31">
        <v>-1</v>
      </c>
      <c r="AV231" s="31">
        <v>-1</v>
      </c>
      <c r="AW231" s="31">
        <v>-1</v>
      </c>
      <c r="AX231" s="31">
        <v>-1</v>
      </c>
      <c r="AY231" s="31">
        <v>-1</v>
      </c>
      <c r="AZ231" s="31">
        <v>-1</v>
      </c>
      <c r="BA231" s="31">
        <v>-1</v>
      </c>
      <c r="BB231" s="31">
        <v>-1</v>
      </c>
      <c r="BC231" s="31">
        <v>-1</v>
      </c>
      <c r="BD231" s="31">
        <v>-1</v>
      </c>
      <c r="BE231" s="31" t="s">
        <v>385</v>
      </c>
    </row>
    <row r="232" spans="3:57">
      <c r="C232" s="31">
        <v>1998</v>
      </c>
      <c r="D232" s="31" t="s">
        <v>702</v>
      </c>
      <c r="E232" s="31" t="s">
        <v>486</v>
      </c>
      <c r="F232" s="31" t="s">
        <v>487</v>
      </c>
      <c r="H232" s="31" t="s">
        <v>716</v>
      </c>
      <c r="J232" s="31" t="s">
        <v>489</v>
      </c>
      <c r="N232" s="31">
        <v>229</v>
      </c>
      <c r="O232" s="31">
        <v>229</v>
      </c>
      <c r="P232" s="31">
        <v>-1</v>
      </c>
      <c r="S232" s="31">
        <v>27</v>
      </c>
      <c r="T232" s="31" t="s">
        <v>410</v>
      </c>
      <c r="U232" s="31">
        <v>-1</v>
      </c>
      <c r="V232" s="31">
        <v>-1</v>
      </c>
      <c r="W232" s="31">
        <v>-1</v>
      </c>
      <c r="X232" s="31">
        <v>-1</v>
      </c>
      <c r="Y232" s="31">
        <v>-1</v>
      </c>
      <c r="Z232" s="31">
        <v>-1</v>
      </c>
      <c r="AA232" s="31">
        <v>-1</v>
      </c>
      <c r="AB232" s="31">
        <v>-1</v>
      </c>
      <c r="AC232" s="31">
        <v>-1</v>
      </c>
      <c r="AD232" s="31">
        <v>-1</v>
      </c>
      <c r="AE232" s="31">
        <v>-1</v>
      </c>
      <c r="AF232" s="31">
        <v>-1</v>
      </c>
      <c r="AG232" s="31">
        <v>-1</v>
      </c>
      <c r="AH232" s="31">
        <v>-1</v>
      </c>
      <c r="AI232" s="31">
        <v>-1</v>
      </c>
      <c r="AJ232" s="31">
        <v>-1</v>
      </c>
      <c r="AK232" s="31">
        <v>-1</v>
      </c>
      <c r="AL232" s="31">
        <v>-1</v>
      </c>
      <c r="AM232" s="31">
        <v>-1</v>
      </c>
      <c r="AN232" s="31">
        <v>-1</v>
      </c>
      <c r="AO232" s="31">
        <v>-1</v>
      </c>
      <c r="AP232" s="31">
        <v>-1</v>
      </c>
      <c r="AQ232" s="31">
        <v>-1</v>
      </c>
      <c r="AR232" s="31">
        <v>-1</v>
      </c>
      <c r="AS232" s="31">
        <v>-1</v>
      </c>
      <c r="AT232" s="31">
        <v>-1</v>
      </c>
      <c r="AU232" s="31">
        <v>-1</v>
      </c>
      <c r="AV232" s="31">
        <v>-1</v>
      </c>
      <c r="AW232" s="31">
        <v>-1</v>
      </c>
      <c r="AX232" s="31">
        <v>-1</v>
      </c>
      <c r="AY232" s="31">
        <v>-1</v>
      </c>
      <c r="AZ232" s="31">
        <v>-1</v>
      </c>
      <c r="BA232" s="31">
        <v>-1</v>
      </c>
      <c r="BB232" s="31">
        <v>-1</v>
      </c>
      <c r="BC232" s="31">
        <v>-1</v>
      </c>
      <c r="BD232" s="31">
        <v>-1</v>
      </c>
      <c r="BE232" s="31" t="s">
        <v>385</v>
      </c>
    </row>
    <row r="233" spans="3:57">
      <c r="C233" s="31">
        <v>1998</v>
      </c>
      <c r="D233" s="31" t="s">
        <v>704</v>
      </c>
      <c r="E233" s="31" t="s">
        <v>486</v>
      </c>
      <c r="F233" s="31" t="s">
        <v>487</v>
      </c>
      <c r="H233" s="31" t="s">
        <v>717</v>
      </c>
      <c r="J233" s="31" t="s">
        <v>489</v>
      </c>
      <c r="N233" s="31">
        <v>230</v>
      </c>
      <c r="O233" s="31">
        <v>230</v>
      </c>
      <c r="P233" s="31">
        <v>1374</v>
      </c>
      <c r="S233" s="31">
        <v>31</v>
      </c>
      <c r="T233" s="31" t="s">
        <v>410</v>
      </c>
      <c r="U233" s="31">
        <v>1374</v>
      </c>
      <c r="V233" s="31">
        <v>5818</v>
      </c>
      <c r="W233" s="31">
        <v>2520</v>
      </c>
      <c r="X233" s="31">
        <v>118666</v>
      </c>
      <c r="Y233" s="31">
        <v>38738</v>
      </c>
      <c r="Z233" s="31">
        <v>513</v>
      </c>
      <c r="AA233" s="31">
        <v>-1</v>
      </c>
      <c r="AB233" s="31">
        <v>1536</v>
      </c>
      <c r="AC233" s="31">
        <v>575875</v>
      </c>
      <c r="AD233" s="31">
        <v>2798</v>
      </c>
      <c r="AE233" s="31">
        <v>757</v>
      </c>
      <c r="AF233" s="31">
        <v>-1</v>
      </c>
      <c r="AG233" s="31">
        <v>-1</v>
      </c>
      <c r="AH233" s="31">
        <v>175</v>
      </c>
      <c r="AI233" s="31">
        <v>2156</v>
      </c>
      <c r="AJ233" s="31">
        <v>350</v>
      </c>
      <c r="AK233" s="31">
        <v>5034</v>
      </c>
      <c r="AL233" s="31">
        <v>795</v>
      </c>
      <c r="AM233" s="31">
        <v>2280</v>
      </c>
      <c r="AN233" s="31">
        <v>-1</v>
      </c>
      <c r="AO233" s="31">
        <v>231547</v>
      </c>
      <c r="AP233" s="31">
        <v>36812</v>
      </c>
      <c r="AQ233" s="31">
        <v>2052</v>
      </c>
      <c r="AR233" s="31">
        <v>5815</v>
      </c>
      <c r="AS233" s="31">
        <v>600</v>
      </c>
      <c r="AT233" s="31">
        <v>64</v>
      </c>
      <c r="AU233" s="31">
        <v>25816</v>
      </c>
      <c r="AV233" s="31">
        <v>216136</v>
      </c>
      <c r="AW233" s="31">
        <v>77</v>
      </c>
      <c r="AX233" s="31">
        <v>820</v>
      </c>
      <c r="AY233" s="31">
        <v>1707</v>
      </c>
      <c r="AZ233" s="31">
        <v>50</v>
      </c>
      <c r="BA233" s="31">
        <v>95896</v>
      </c>
      <c r="BB233" s="31">
        <v>1275</v>
      </c>
      <c r="BC233" s="31">
        <v>120805</v>
      </c>
      <c r="BD233" s="31">
        <v>130</v>
      </c>
      <c r="BE233" s="31" t="s">
        <v>385</v>
      </c>
    </row>
    <row r="234" spans="3:57">
      <c r="C234" s="31">
        <v>1998</v>
      </c>
      <c r="D234" s="31" t="s">
        <v>706</v>
      </c>
      <c r="E234" s="31" t="s">
        <v>486</v>
      </c>
      <c r="F234" s="31" t="s">
        <v>487</v>
      </c>
      <c r="H234" s="31" t="s">
        <v>718</v>
      </c>
      <c r="J234" s="31" t="s">
        <v>489</v>
      </c>
      <c r="N234" s="31">
        <v>231</v>
      </c>
      <c r="O234" s="31">
        <v>231</v>
      </c>
      <c r="P234" s="31">
        <v>-1</v>
      </c>
      <c r="S234" s="31">
        <v>35</v>
      </c>
      <c r="T234" s="31" t="s">
        <v>410</v>
      </c>
      <c r="U234" s="31">
        <v>-1</v>
      </c>
      <c r="V234" s="31">
        <v>-1</v>
      </c>
      <c r="W234" s="31">
        <v>-1</v>
      </c>
      <c r="X234" s="31">
        <v>-1</v>
      </c>
      <c r="Y234" s="31">
        <v>-1</v>
      </c>
      <c r="Z234" s="31">
        <v>-1</v>
      </c>
      <c r="AA234" s="31">
        <v>-1</v>
      </c>
      <c r="AB234" s="31">
        <v>-1</v>
      </c>
      <c r="AC234" s="31">
        <v>-1</v>
      </c>
      <c r="AD234" s="31">
        <v>-1</v>
      </c>
      <c r="AE234" s="31">
        <v>-1</v>
      </c>
      <c r="AF234" s="31">
        <v>-1</v>
      </c>
      <c r="AG234" s="31">
        <v>-1</v>
      </c>
      <c r="AH234" s="31">
        <v>-1</v>
      </c>
      <c r="AI234" s="31">
        <v>-1</v>
      </c>
      <c r="AJ234" s="31">
        <v>-1</v>
      </c>
      <c r="AK234" s="31">
        <v>-1</v>
      </c>
      <c r="AL234" s="31">
        <v>-1</v>
      </c>
      <c r="AM234" s="31">
        <v>-1</v>
      </c>
      <c r="AN234" s="31">
        <v>-1</v>
      </c>
      <c r="AO234" s="31">
        <v>-1</v>
      </c>
      <c r="AP234" s="31">
        <v>-1</v>
      </c>
      <c r="AQ234" s="31">
        <v>-1</v>
      </c>
      <c r="AR234" s="31">
        <v>-1</v>
      </c>
      <c r="AS234" s="31">
        <v>-1</v>
      </c>
      <c r="AT234" s="31">
        <v>-1</v>
      </c>
      <c r="AU234" s="31">
        <v>-1</v>
      </c>
      <c r="AV234" s="31">
        <v>-1</v>
      </c>
      <c r="AW234" s="31">
        <v>-1</v>
      </c>
      <c r="AX234" s="31">
        <v>-1</v>
      </c>
      <c r="AY234" s="31">
        <v>-1</v>
      </c>
      <c r="AZ234" s="31">
        <v>-1</v>
      </c>
      <c r="BA234" s="31">
        <v>-1</v>
      </c>
      <c r="BB234" s="31">
        <v>-1</v>
      </c>
      <c r="BC234" s="31">
        <v>-1</v>
      </c>
      <c r="BD234" s="31">
        <v>-1</v>
      </c>
      <c r="BE234" s="31" t="s">
        <v>385</v>
      </c>
    </row>
    <row r="235" spans="3:57">
      <c r="C235" s="31">
        <v>1998</v>
      </c>
      <c r="D235" s="31" t="s">
        <v>708</v>
      </c>
      <c r="E235" s="31" t="s">
        <v>486</v>
      </c>
      <c r="F235" s="31" t="s">
        <v>487</v>
      </c>
      <c r="H235" s="31" t="s">
        <v>719</v>
      </c>
      <c r="J235" s="31" t="s">
        <v>489</v>
      </c>
      <c r="N235" s="31">
        <v>232</v>
      </c>
      <c r="O235" s="31">
        <v>232</v>
      </c>
      <c r="P235" s="31">
        <v>132</v>
      </c>
      <c r="S235" s="31">
        <v>39</v>
      </c>
      <c r="T235" s="31" t="s">
        <v>410</v>
      </c>
      <c r="U235" s="31">
        <v>132</v>
      </c>
      <c r="V235" s="31">
        <v>13690</v>
      </c>
      <c r="W235" s="31">
        <v>1920</v>
      </c>
      <c r="X235" s="31">
        <v>600088</v>
      </c>
      <c r="Y235" s="31">
        <v>3170</v>
      </c>
      <c r="Z235" s="31">
        <v>547</v>
      </c>
      <c r="AA235" s="31">
        <v>5339</v>
      </c>
      <c r="AB235" s="31">
        <v>2556</v>
      </c>
      <c r="AC235" s="31">
        <v>501950</v>
      </c>
      <c r="AD235" s="31">
        <v>881</v>
      </c>
      <c r="AE235" s="31">
        <v>933</v>
      </c>
      <c r="AF235" s="31">
        <v>134</v>
      </c>
      <c r="AG235" s="31">
        <v>588</v>
      </c>
      <c r="AH235" s="31">
        <v>4661</v>
      </c>
      <c r="AI235" s="31">
        <v>-1</v>
      </c>
      <c r="AJ235" s="31">
        <v>2063</v>
      </c>
      <c r="AK235" s="31">
        <v>4495</v>
      </c>
      <c r="AL235" s="31">
        <v>225</v>
      </c>
      <c r="AM235" s="31">
        <v>-1</v>
      </c>
      <c r="AN235" s="31">
        <v>73</v>
      </c>
      <c r="AO235" s="31">
        <v>86555</v>
      </c>
      <c r="AP235" s="31">
        <v>5145</v>
      </c>
      <c r="AQ235" s="31">
        <v>5535</v>
      </c>
      <c r="AR235" s="31">
        <v>21727</v>
      </c>
      <c r="AS235" s="31">
        <v>-1</v>
      </c>
      <c r="AT235" s="31">
        <v>1942</v>
      </c>
      <c r="AU235" s="31">
        <v>2765</v>
      </c>
      <c r="AV235" s="31">
        <v>159880</v>
      </c>
      <c r="AW235" s="31">
        <v>3664</v>
      </c>
      <c r="AX235" s="31">
        <v>1471</v>
      </c>
      <c r="AY235" s="31">
        <v>576</v>
      </c>
      <c r="AZ235" s="31">
        <v>585</v>
      </c>
      <c r="BA235" s="31">
        <v>36410</v>
      </c>
      <c r="BB235" s="31">
        <v>15338</v>
      </c>
      <c r="BC235" s="31">
        <v>98661</v>
      </c>
      <c r="BD235" s="31">
        <v>3959</v>
      </c>
      <c r="BE235" s="31" t="s">
        <v>385</v>
      </c>
    </row>
    <row r="236" spans="3:57">
      <c r="N236" s="31">
        <v>233</v>
      </c>
      <c r="O236" s="31">
        <v>233</v>
      </c>
      <c r="P236" s="31">
        <v>0</v>
      </c>
      <c r="T236" s="31" t="s">
        <v>410</v>
      </c>
      <c r="BE236" s="31" t="s">
        <v>385</v>
      </c>
    </row>
    <row r="237" spans="3:57">
      <c r="C237" s="31">
        <v>2003</v>
      </c>
      <c r="D237" s="31" t="s">
        <v>690</v>
      </c>
      <c r="E237" s="31" t="s">
        <v>486</v>
      </c>
      <c r="F237" s="31" t="s">
        <v>487</v>
      </c>
      <c r="H237" s="31" t="s">
        <v>720</v>
      </c>
      <c r="J237" s="31" t="s">
        <v>489</v>
      </c>
      <c r="N237" s="31">
        <v>234</v>
      </c>
      <c r="O237" s="31">
        <v>234</v>
      </c>
      <c r="P237" s="31">
        <v>11673</v>
      </c>
      <c r="S237" s="31">
        <v>4</v>
      </c>
      <c r="T237" s="31" t="s">
        <v>410</v>
      </c>
      <c r="U237" s="31">
        <v>11673</v>
      </c>
      <c r="V237" s="31">
        <v>52838</v>
      </c>
      <c r="W237" s="31">
        <v>121598</v>
      </c>
      <c r="X237" s="31">
        <v>69507</v>
      </c>
      <c r="Y237" s="31">
        <v>488837</v>
      </c>
      <c r="Z237" s="31">
        <v>17416</v>
      </c>
      <c r="AA237" s="31">
        <v>40746</v>
      </c>
      <c r="AB237" s="31">
        <v>118433</v>
      </c>
      <c r="AC237" s="31">
        <v>423697</v>
      </c>
      <c r="AD237" s="31">
        <v>130953</v>
      </c>
      <c r="AE237" s="31">
        <v>85871</v>
      </c>
      <c r="AF237" s="31">
        <v>38741</v>
      </c>
      <c r="AG237" s="31">
        <v>1524936</v>
      </c>
      <c r="AH237" s="31">
        <v>2537</v>
      </c>
      <c r="AI237" s="31">
        <v>20688</v>
      </c>
      <c r="AJ237" s="31">
        <v>14706</v>
      </c>
      <c r="AK237" s="31">
        <v>39060</v>
      </c>
      <c r="AL237" s="31">
        <v>133804</v>
      </c>
      <c r="AM237" s="31">
        <v>97005</v>
      </c>
      <c r="AN237" s="31">
        <v>202983</v>
      </c>
      <c r="AO237" s="31">
        <v>275326</v>
      </c>
      <c r="AP237" s="31">
        <v>1290030</v>
      </c>
      <c r="AQ237" s="31">
        <v>432</v>
      </c>
      <c r="AR237" s="31">
        <v>12536</v>
      </c>
      <c r="AS237" s="31">
        <v>49341</v>
      </c>
      <c r="AT237" s="31">
        <v>0</v>
      </c>
      <c r="AU237" s="31">
        <v>271019</v>
      </c>
      <c r="AV237" s="31">
        <v>165871</v>
      </c>
      <c r="AW237" s="31">
        <v>0</v>
      </c>
      <c r="AX237" s="31">
        <v>10442</v>
      </c>
      <c r="AY237" s="31">
        <v>75761</v>
      </c>
      <c r="AZ237" s="31">
        <v>5418</v>
      </c>
      <c r="BA237" s="31">
        <v>2981144</v>
      </c>
      <c r="BB237" s="31">
        <v>6295</v>
      </c>
      <c r="BC237" s="31">
        <v>297861</v>
      </c>
      <c r="BD237" s="31">
        <v>50700</v>
      </c>
      <c r="BE237" s="31" t="s">
        <v>385</v>
      </c>
    </row>
    <row r="238" spans="3:57">
      <c r="C238" s="31">
        <v>2003</v>
      </c>
      <c r="D238" s="31" t="s">
        <v>692</v>
      </c>
      <c r="E238" s="31" t="s">
        <v>486</v>
      </c>
      <c r="F238" s="31" t="s">
        <v>487</v>
      </c>
      <c r="H238" s="31" t="s">
        <v>721</v>
      </c>
      <c r="J238" s="31" t="s">
        <v>489</v>
      </c>
      <c r="N238" s="31">
        <v>235</v>
      </c>
      <c r="O238" s="31">
        <v>235</v>
      </c>
      <c r="P238" s="31">
        <v>23033</v>
      </c>
      <c r="S238" s="31">
        <v>8</v>
      </c>
      <c r="T238" s="31" t="s">
        <v>410</v>
      </c>
      <c r="U238" s="31">
        <v>23033</v>
      </c>
      <c r="V238" s="31">
        <v>18724</v>
      </c>
      <c r="W238" s="31">
        <v>335874</v>
      </c>
      <c r="X238" s="31">
        <v>125162</v>
      </c>
      <c r="Y238" s="31">
        <v>598728</v>
      </c>
      <c r="Z238" s="31">
        <v>39122</v>
      </c>
      <c r="AA238" s="31">
        <v>31793</v>
      </c>
      <c r="AB238" s="31">
        <v>298061</v>
      </c>
      <c r="AC238" s="31">
        <v>740088</v>
      </c>
      <c r="AD238" s="31">
        <v>190367</v>
      </c>
      <c r="AE238" s="31">
        <v>132270</v>
      </c>
      <c r="AF238" s="31">
        <v>56374</v>
      </c>
      <c r="AG238" s="31">
        <v>644913</v>
      </c>
      <c r="AH238" s="31">
        <v>7396</v>
      </c>
      <c r="AI238" s="31">
        <v>44682</v>
      </c>
      <c r="AJ238" s="31">
        <v>27429</v>
      </c>
      <c r="AK238" s="31">
        <v>193405</v>
      </c>
      <c r="AL238" s="31">
        <v>183953</v>
      </c>
      <c r="AM238" s="31">
        <v>216827</v>
      </c>
      <c r="AN238" s="31">
        <v>155331</v>
      </c>
      <c r="AO238" s="31">
        <v>203885</v>
      </c>
      <c r="AP238" s="31">
        <v>3533421</v>
      </c>
      <c r="AQ238" s="31">
        <v>4889</v>
      </c>
      <c r="AR238" s="31">
        <v>9328</v>
      </c>
      <c r="AS238" s="31">
        <v>95729</v>
      </c>
      <c r="AT238" s="31">
        <v>4736</v>
      </c>
      <c r="AU238" s="31">
        <v>117301</v>
      </c>
      <c r="AV238" s="31">
        <v>162464</v>
      </c>
      <c r="AW238" s="31">
        <v>1200</v>
      </c>
      <c r="AX238" s="31">
        <v>15182</v>
      </c>
      <c r="AY238" s="31">
        <v>147993</v>
      </c>
      <c r="AZ238" s="31">
        <v>18383</v>
      </c>
      <c r="BA238" s="31">
        <v>334775</v>
      </c>
      <c r="BB238" s="31">
        <v>9470</v>
      </c>
      <c r="BC238" s="31">
        <v>496837</v>
      </c>
      <c r="BD238" s="31">
        <v>150504</v>
      </c>
      <c r="BE238" s="31" t="s">
        <v>385</v>
      </c>
    </row>
    <row r="239" spans="3:57">
      <c r="C239" s="31">
        <v>2003</v>
      </c>
      <c r="D239" s="31" t="s">
        <v>694</v>
      </c>
      <c r="E239" s="31" t="s">
        <v>486</v>
      </c>
      <c r="F239" s="31" t="s">
        <v>487</v>
      </c>
      <c r="H239" s="31" t="s">
        <v>722</v>
      </c>
      <c r="J239" s="31" t="s">
        <v>489</v>
      </c>
      <c r="N239" s="31">
        <v>236</v>
      </c>
      <c r="O239" s="31">
        <v>236</v>
      </c>
      <c r="P239" s="31">
        <v>5773</v>
      </c>
      <c r="S239" s="31">
        <v>12</v>
      </c>
      <c r="T239" s="31" t="s">
        <v>410</v>
      </c>
      <c r="U239" s="31">
        <v>5773</v>
      </c>
      <c r="V239" s="31">
        <v>0</v>
      </c>
      <c r="W239" s="31">
        <v>64405</v>
      </c>
      <c r="X239" s="31">
        <v>22566</v>
      </c>
      <c r="Y239" s="31">
        <v>40021</v>
      </c>
      <c r="Z239" s="31">
        <v>8180</v>
      </c>
      <c r="AA239" s="31">
        <v>4420</v>
      </c>
      <c r="AB239" s="31">
        <v>116358</v>
      </c>
      <c r="AC239" s="31">
        <v>169804</v>
      </c>
      <c r="AD239" s="31">
        <v>40054</v>
      </c>
      <c r="AE239" s="31">
        <v>30211</v>
      </c>
      <c r="AF239" s="31">
        <v>27739</v>
      </c>
      <c r="AG239" s="31">
        <v>39397</v>
      </c>
      <c r="AH239" s="31">
        <v>592</v>
      </c>
      <c r="AI239" s="31">
        <v>15035</v>
      </c>
      <c r="AJ239" s="31">
        <v>2651</v>
      </c>
      <c r="AK239" s="31">
        <v>90919</v>
      </c>
      <c r="AL239" s="31">
        <v>71231</v>
      </c>
      <c r="AM239" s="31">
        <v>45778</v>
      </c>
      <c r="AN239" s="31">
        <v>37461</v>
      </c>
      <c r="AO239" s="31">
        <v>15840</v>
      </c>
      <c r="AP239" s="31">
        <v>643942</v>
      </c>
      <c r="AQ239" s="31">
        <v>552</v>
      </c>
      <c r="AR239" s="31">
        <v>636</v>
      </c>
      <c r="AS239" s="31">
        <v>20199</v>
      </c>
      <c r="AT239" s="31">
        <v>0</v>
      </c>
      <c r="AU239" s="31">
        <v>6295</v>
      </c>
      <c r="AV239" s="31">
        <v>39408</v>
      </c>
      <c r="AW239" s="31">
        <v>0</v>
      </c>
      <c r="AX239" s="31">
        <v>7193</v>
      </c>
      <c r="AY239" s="31">
        <v>55068</v>
      </c>
      <c r="AZ239" s="31">
        <v>1212</v>
      </c>
      <c r="BA239" s="31">
        <v>31890</v>
      </c>
      <c r="BB239" s="31">
        <v>650</v>
      </c>
      <c r="BC239" s="31">
        <v>110535</v>
      </c>
      <c r="BD239" s="31">
        <v>139829</v>
      </c>
      <c r="BE239" s="31" t="s">
        <v>385</v>
      </c>
    </row>
    <row r="240" spans="3:57">
      <c r="C240" s="31">
        <v>2003</v>
      </c>
      <c r="D240" s="31" t="s">
        <v>696</v>
      </c>
      <c r="E240" s="31" t="s">
        <v>486</v>
      </c>
      <c r="F240" s="31" t="s">
        <v>487</v>
      </c>
      <c r="H240" s="31" t="s">
        <v>723</v>
      </c>
      <c r="J240" s="31" t="s">
        <v>489</v>
      </c>
      <c r="N240" s="31">
        <v>237</v>
      </c>
      <c r="O240" s="31">
        <v>237</v>
      </c>
      <c r="P240" s="31">
        <v>0</v>
      </c>
      <c r="S240" s="31">
        <v>16</v>
      </c>
      <c r="T240" s="31" t="s">
        <v>410</v>
      </c>
      <c r="U240" s="31">
        <v>0</v>
      </c>
      <c r="V240" s="31">
        <v>0</v>
      </c>
      <c r="W240" s="31">
        <v>0</v>
      </c>
      <c r="X240" s="31">
        <v>14587</v>
      </c>
      <c r="Y240" s="31">
        <v>6952</v>
      </c>
      <c r="Z240" s="31">
        <v>0</v>
      </c>
      <c r="AA240" s="31">
        <v>0</v>
      </c>
      <c r="AB240" s="31">
        <v>300</v>
      </c>
      <c r="AC240" s="31">
        <v>20846</v>
      </c>
      <c r="AD240" s="31">
        <v>1836</v>
      </c>
      <c r="AE240" s="31">
        <v>1354</v>
      </c>
      <c r="AF240" s="31">
        <v>0</v>
      </c>
      <c r="AG240" s="31">
        <v>35689</v>
      </c>
      <c r="AH240" s="31">
        <v>0</v>
      </c>
      <c r="AI240" s="31">
        <v>0</v>
      </c>
      <c r="AJ240" s="31">
        <v>0</v>
      </c>
      <c r="AK240" s="31">
        <v>0</v>
      </c>
      <c r="AL240" s="31">
        <v>0</v>
      </c>
      <c r="AM240" s="31">
        <v>1806</v>
      </c>
      <c r="AN240" s="31">
        <v>0</v>
      </c>
      <c r="AO240" s="31">
        <v>712</v>
      </c>
      <c r="AP240" s="31">
        <v>8850</v>
      </c>
      <c r="AQ240" s="31">
        <v>0</v>
      </c>
      <c r="AR240" s="31">
        <v>0</v>
      </c>
      <c r="AS240" s="31">
        <v>0</v>
      </c>
      <c r="AT240" s="31">
        <v>0</v>
      </c>
      <c r="AU240" s="31">
        <v>1640</v>
      </c>
      <c r="AV240" s="31">
        <v>9005</v>
      </c>
      <c r="AW240" s="31">
        <v>0</v>
      </c>
      <c r="AX240" s="31">
        <v>0</v>
      </c>
      <c r="AY240" s="31">
        <v>0</v>
      </c>
      <c r="AZ240" s="31">
        <v>0</v>
      </c>
      <c r="BA240" s="31">
        <v>17587</v>
      </c>
      <c r="BB240" s="31">
        <v>0</v>
      </c>
      <c r="BC240" s="31">
        <v>3353</v>
      </c>
      <c r="BD240" s="31">
        <v>0</v>
      </c>
      <c r="BE240" s="31" t="s">
        <v>385</v>
      </c>
    </row>
    <row r="241" spans="3:57">
      <c r="C241" s="31">
        <v>2003</v>
      </c>
      <c r="D241" s="31" t="s">
        <v>698</v>
      </c>
      <c r="E241" s="31" t="s">
        <v>486</v>
      </c>
      <c r="F241" s="31" t="s">
        <v>487</v>
      </c>
      <c r="H241" s="31" t="s">
        <v>724</v>
      </c>
      <c r="J241" s="31" t="s">
        <v>489</v>
      </c>
      <c r="N241" s="31">
        <v>238</v>
      </c>
      <c r="O241" s="31">
        <v>238</v>
      </c>
      <c r="P241" s="31">
        <v>210</v>
      </c>
      <c r="S241" s="31">
        <v>20</v>
      </c>
      <c r="T241" s="31" t="s">
        <v>410</v>
      </c>
      <c r="U241" s="31">
        <v>210</v>
      </c>
      <c r="V241" s="31">
        <v>0</v>
      </c>
      <c r="W241" s="31">
        <v>0</v>
      </c>
      <c r="X241" s="31">
        <v>28016</v>
      </c>
      <c r="Y241" s="31">
        <v>490</v>
      </c>
      <c r="Z241" s="31">
        <v>0</v>
      </c>
      <c r="AA241" s="31">
        <v>0</v>
      </c>
      <c r="AB241" s="31">
        <v>393</v>
      </c>
      <c r="AC241" s="31">
        <v>34439</v>
      </c>
      <c r="AD241" s="31">
        <v>915</v>
      </c>
      <c r="AE241" s="31">
        <v>584</v>
      </c>
      <c r="AF241" s="31">
        <v>0</v>
      </c>
      <c r="AG241" s="31">
        <v>15400</v>
      </c>
      <c r="AH241" s="31">
        <v>0</v>
      </c>
      <c r="AI241" s="31">
        <v>0</v>
      </c>
      <c r="AJ241" s="31">
        <v>0</v>
      </c>
      <c r="AK241" s="31">
        <v>4130</v>
      </c>
      <c r="AL241" s="31">
        <v>0</v>
      </c>
      <c r="AM241" s="31">
        <v>5014</v>
      </c>
      <c r="AN241" s="31">
        <v>2932</v>
      </c>
      <c r="AO241" s="31">
        <v>14040</v>
      </c>
      <c r="AP241" s="31">
        <v>12327</v>
      </c>
      <c r="AQ241" s="31">
        <v>0</v>
      </c>
      <c r="AR241" s="31">
        <v>2250</v>
      </c>
      <c r="AS241" s="31">
        <v>0</v>
      </c>
      <c r="AT241" s="31">
        <v>152</v>
      </c>
      <c r="AU241" s="31">
        <v>0</v>
      </c>
      <c r="AV241" s="31">
        <v>23033</v>
      </c>
      <c r="AW241" s="31">
        <v>64</v>
      </c>
      <c r="AX241" s="31">
        <v>0</v>
      </c>
      <c r="AY241" s="31">
        <v>0</v>
      </c>
      <c r="AZ241" s="31">
        <v>150</v>
      </c>
      <c r="BA241" s="31">
        <v>0</v>
      </c>
      <c r="BB241" s="31">
        <v>0</v>
      </c>
      <c r="BC241" s="31">
        <v>26159</v>
      </c>
      <c r="BD241" s="31">
        <v>34</v>
      </c>
      <c r="BE241" s="31" t="s">
        <v>385</v>
      </c>
    </row>
    <row r="242" spans="3:57">
      <c r="C242" s="31">
        <v>2003</v>
      </c>
      <c r="D242" s="31" t="s">
        <v>700</v>
      </c>
      <c r="E242" s="31" t="s">
        <v>486</v>
      </c>
      <c r="F242" s="31" t="s">
        <v>487</v>
      </c>
      <c r="H242" s="31" t="s">
        <v>725</v>
      </c>
      <c r="J242" s="31" t="s">
        <v>489</v>
      </c>
      <c r="N242" s="31">
        <v>239</v>
      </c>
      <c r="O242" s="31">
        <v>239</v>
      </c>
      <c r="P242" s="31">
        <v>0</v>
      </c>
      <c r="S242" s="31">
        <v>24</v>
      </c>
      <c r="T242" s="31" t="s">
        <v>410</v>
      </c>
      <c r="U242" s="31">
        <v>0</v>
      </c>
      <c r="V242" s="31">
        <v>0</v>
      </c>
      <c r="W242" s="31">
        <v>4800</v>
      </c>
      <c r="X242" s="31">
        <v>182974</v>
      </c>
      <c r="Y242" s="31">
        <v>0</v>
      </c>
      <c r="Z242" s="31">
        <v>0</v>
      </c>
      <c r="AA242" s="31">
        <v>55512</v>
      </c>
      <c r="AB242" s="31">
        <v>1344</v>
      </c>
      <c r="AC242" s="31">
        <v>3659</v>
      </c>
      <c r="AD242" s="31">
        <v>0</v>
      </c>
      <c r="AE242" s="31">
        <v>200</v>
      </c>
      <c r="AF242" s="31">
        <v>9</v>
      </c>
      <c r="AG242" s="31">
        <v>0</v>
      </c>
      <c r="AH242" s="31">
        <v>21</v>
      </c>
      <c r="AI242" s="31">
        <v>1563</v>
      </c>
      <c r="AJ242" s="31">
        <v>159</v>
      </c>
      <c r="AK242" s="31">
        <v>208</v>
      </c>
      <c r="AL242" s="31">
        <v>0</v>
      </c>
      <c r="AM242" s="31">
        <v>0</v>
      </c>
      <c r="AN242" s="31">
        <v>0</v>
      </c>
      <c r="AO242" s="31">
        <v>0</v>
      </c>
      <c r="AP242" s="31">
        <v>91</v>
      </c>
      <c r="AQ242" s="31">
        <v>0</v>
      </c>
      <c r="AR242" s="31">
        <v>1310</v>
      </c>
      <c r="AS242" s="31">
        <v>0</v>
      </c>
      <c r="AT242" s="31">
        <v>49</v>
      </c>
      <c r="AU242" s="31">
        <v>0</v>
      </c>
      <c r="AV242" s="31">
        <v>9614</v>
      </c>
      <c r="AW242" s="31">
        <v>176</v>
      </c>
      <c r="AX242" s="31">
        <v>173</v>
      </c>
      <c r="AY242" s="31">
        <v>0</v>
      </c>
      <c r="AZ242" s="31">
        <v>0</v>
      </c>
      <c r="BA242" s="31">
        <v>3296</v>
      </c>
      <c r="BB242" s="31">
        <v>0</v>
      </c>
      <c r="BC242" s="31">
        <v>10293</v>
      </c>
      <c r="BD242" s="31">
        <v>0</v>
      </c>
      <c r="BE242" s="31" t="s">
        <v>385</v>
      </c>
    </row>
    <row r="243" spans="3:57">
      <c r="C243" s="31">
        <v>2003</v>
      </c>
      <c r="D243" s="31" t="s">
        <v>702</v>
      </c>
      <c r="E243" s="31" t="s">
        <v>486</v>
      </c>
      <c r="F243" s="31" t="s">
        <v>487</v>
      </c>
      <c r="H243" s="31" t="s">
        <v>726</v>
      </c>
      <c r="J243" s="31" t="s">
        <v>489</v>
      </c>
      <c r="N243" s="31">
        <v>240</v>
      </c>
      <c r="O243" s="31">
        <v>240</v>
      </c>
      <c r="P243" s="31">
        <v>0</v>
      </c>
      <c r="S243" s="31">
        <v>28</v>
      </c>
      <c r="T243" s="31" t="s">
        <v>410</v>
      </c>
      <c r="U243" s="31">
        <v>0</v>
      </c>
      <c r="V243" s="31">
        <v>0</v>
      </c>
      <c r="W243" s="31">
        <v>2660</v>
      </c>
      <c r="X243" s="31">
        <v>419037</v>
      </c>
      <c r="Y243" s="31">
        <v>0</v>
      </c>
      <c r="Z243" s="31">
        <v>160</v>
      </c>
      <c r="AA243" s="31">
        <v>21393</v>
      </c>
      <c r="AB243" s="31">
        <v>13881</v>
      </c>
      <c r="AC243" s="31">
        <v>45906</v>
      </c>
      <c r="AD243" s="31">
        <v>580</v>
      </c>
      <c r="AE243" s="31">
        <v>570</v>
      </c>
      <c r="AF243" s="31">
        <v>363</v>
      </c>
      <c r="AG243" s="31">
        <v>0</v>
      </c>
      <c r="AH243" s="31">
        <v>56</v>
      </c>
      <c r="AI243" s="31">
        <v>1176</v>
      </c>
      <c r="AJ243" s="31">
        <v>0</v>
      </c>
      <c r="AK243" s="31">
        <v>12863</v>
      </c>
      <c r="AL243" s="31">
        <v>0</v>
      </c>
      <c r="AM243" s="31">
        <v>0</v>
      </c>
      <c r="AN243" s="31">
        <v>51</v>
      </c>
      <c r="AO243" s="31">
        <v>0</v>
      </c>
      <c r="AP243" s="31">
        <v>0</v>
      </c>
      <c r="AQ243" s="31">
        <v>822</v>
      </c>
      <c r="AR243" s="31">
        <v>13989</v>
      </c>
      <c r="AS243" s="31">
        <v>0</v>
      </c>
      <c r="AT243" s="31">
        <v>361</v>
      </c>
      <c r="AU243" s="31">
        <v>0</v>
      </c>
      <c r="AV243" s="31">
        <v>62622</v>
      </c>
      <c r="AW243" s="31">
        <v>882</v>
      </c>
      <c r="AX243" s="31">
        <v>2640</v>
      </c>
      <c r="AY243" s="31">
        <v>1400</v>
      </c>
      <c r="AZ243" s="31">
        <v>2001</v>
      </c>
      <c r="BA243" s="31">
        <v>15296</v>
      </c>
      <c r="BB243" s="31">
        <v>0</v>
      </c>
      <c r="BC243" s="31">
        <v>222155</v>
      </c>
      <c r="BD243" s="31">
        <v>21601</v>
      </c>
      <c r="BE243" s="31" t="s">
        <v>385</v>
      </c>
    </row>
    <row r="244" spans="3:57">
      <c r="C244" s="31">
        <v>2003</v>
      </c>
      <c r="D244" s="31" t="s">
        <v>704</v>
      </c>
      <c r="E244" s="31" t="s">
        <v>486</v>
      </c>
      <c r="F244" s="31" t="s">
        <v>487</v>
      </c>
      <c r="H244" s="31" t="s">
        <v>727</v>
      </c>
      <c r="J244" s="31" t="s">
        <v>489</v>
      </c>
      <c r="N244" s="31">
        <v>241</v>
      </c>
      <c r="O244" s="31">
        <v>241</v>
      </c>
      <c r="P244" s="31">
        <v>2115</v>
      </c>
      <c r="S244" s="31">
        <v>32</v>
      </c>
      <c r="T244" s="31" t="s">
        <v>410</v>
      </c>
      <c r="U244" s="31">
        <v>2115</v>
      </c>
      <c r="V244" s="31">
        <v>3780</v>
      </c>
      <c r="W244" s="31">
        <v>10431</v>
      </c>
      <c r="X244" s="31">
        <v>173761</v>
      </c>
      <c r="Y244" s="31">
        <v>103479</v>
      </c>
      <c r="Z244" s="31">
        <v>0</v>
      </c>
      <c r="AA244" s="31">
        <v>0</v>
      </c>
      <c r="AB244" s="31">
        <v>5470</v>
      </c>
      <c r="AC244" s="31">
        <v>438616</v>
      </c>
      <c r="AD244" s="31">
        <v>998</v>
      </c>
      <c r="AE244" s="31">
        <v>5163</v>
      </c>
      <c r="AF244" s="31">
        <v>1842</v>
      </c>
      <c r="AG244" s="31">
        <v>13100</v>
      </c>
      <c r="AH244" s="31">
        <v>445</v>
      </c>
      <c r="AI244" s="31">
        <v>4099</v>
      </c>
      <c r="AJ244" s="31">
        <v>1086</v>
      </c>
      <c r="AK244" s="31">
        <v>1959</v>
      </c>
      <c r="AL244" s="31">
        <v>2789</v>
      </c>
      <c r="AM244" s="31">
        <v>0</v>
      </c>
      <c r="AN244" s="31">
        <v>2460</v>
      </c>
      <c r="AO244" s="31">
        <v>196136</v>
      </c>
      <c r="AP244" s="31">
        <v>40994</v>
      </c>
      <c r="AQ244" s="31">
        <v>3161</v>
      </c>
      <c r="AR244" s="31">
        <v>1156</v>
      </c>
      <c r="AS244" s="31">
        <v>0</v>
      </c>
      <c r="AT244" s="31">
        <v>0</v>
      </c>
      <c r="AU244" s="31">
        <v>20167</v>
      </c>
      <c r="AV244" s="31">
        <v>270704</v>
      </c>
      <c r="AW244" s="31">
        <v>461</v>
      </c>
      <c r="AX244" s="31">
        <v>1517</v>
      </c>
      <c r="AY244" s="31">
        <v>6128</v>
      </c>
      <c r="AZ244" s="31">
        <v>0</v>
      </c>
      <c r="BA244" s="31">
        <v>58870</v>
      </c>
      <c r="BB244" s="31">
        <v>0</v>
      </c>
      <c r="BC244" s="31">
        <v>104243</v>
      </c>
      <c r="BD244" s="31">
        <v>0</v>
      </c>
      <c r="BE244" s="31" t="s">
        <v>385</v>
      </c>
    </row>
    <row r="245" spans="3:57">
      <c r="C245" s="31">
        <v>2003</v>
      </c>
      <c r="D245" s="31" t="s">
        <v>706</v>
      </c>
      <c r="E245" s="31" t="s">
        <v>486</v>
      </c>
      <c r="F245" s="31" t="s">
        <v>487</v>
      </c>
      <c r="H245" s="31" t="s">
        <v>728</v>
      </c>
      <c r="J245" s="31" t="s">
        <v>489</v>
      </c>
      <c r="N245" s="31">
        <v>242</v>
      </c>
      <c r="O245" s="31">
        <v>242</v>
      </c>
      <c r="P245" s="31">
        <v>5751</v>
      </c>
      <c r="S245" s="31">
        <v>36</v>
      </c>
      <c r="T245" s="31" t="s">
        <v>410</v>
      </c>
      <c r="U245" s="31">
        <v>5751</v>
      </c>
      <c r="V245" s="31">
        <v>1620</v>
      </c>
      <c r="W245" s="31">
        <v>9495</v>
      </c>
      <c r="X245" s="31">
        <v>19703</v>
      </c>
      <c r="Y245" s="31">
        <v>1100</v>
      </c>
      <c r="Z245" s="31">
        <v>1798</v>
      </c>
      <c r="AA245" s="31">
        <v>19904</v>
      </c>
      <c r="AB245" s="31">
        <v>41215</v>
      </c>
      <c r="AC245" s="31">
        <v>676</v>
      </c>
      <c r="AD245" s="31">
        <v>5588</v>
      </c>
      <c r="AE245" s="31">
        <v>13061</v>
      </c>
      <c r="AF245" s="31">
        <v>2759</v>
      </c>
      <c r="AG245" s="31">
        <v>6560</v>
      </c>
      <c r="AH245" s="31">
        <v>5020</v>
      </c>
      <c r="AI245" s="31">
        <v>8592</v>
      </c>
      <c r="AJ245" s="31">
        <v>2812</v>
      </c>
      <c r="AK245" s="31">
        <v>70834</v>
      </c>
      <c r="AL245" s="31">
        <v>19148</v>
      </c>
      <c r="AM245" s="31">
        <v>7578</v>
      </c>
      <c r="AN245" s="31">
        <v>10484</v>
      </c>
      <c r="AO245" s="31">
        <v>5728</v>
      </c>
      <c r="AP245" s="31">
        <v>63862</v>
      </c>
      <c r="AQ245" s="31">
        <v>17260</v>
      </c>
      <c r="AR245" s="31">
        <v>45123</v>
      </c>
      <c r="AS245" s="31">
        <v>3602</v>
      </c>
      <c r="AT245" s="31">
        <v>2217</v>
      </c>
      <c r="AU245" s="31">
        <v>8382</v>
      </c>
      <c r="AV245" s="31">
        <v>80786</v>
      </c>
      <c r="AW245" s="31">
        <v>5951</v>
      </c>
      <c r="AX245" s="31">
        <v>3724</v>
      </c>
      <c r="AY245" s="31">
        <v>496</v>
      </c>
      <c r="AZ245" s="31">
        <v>2143</v>
      </c>
      <c r="BA245" s="31">
        <v>27748</v>
      </c>
      <c r="BB245" s="31">
        <v>6615</v>
      </c>
      <c r="BC245" s="31">
        <v>54144</v>
      </c>
      <c r="BD245" s="31">
        <v>20277</v>
      </c>
      <c r="BE245" s="31" t="s">
        <v>385</v>
      </c>
    </row>
    <row r="246" spans="3:57">
      <c r="C246" s="31">
        <v>2003</v>
      </c>
      <c r="D246" s="31" t="s">
        <v>708</v>
      </c>
      <c r="E246" s="31" t="s">
        <v>486</v>
      </c>
      <c r="F246" s="31" t="s">
        <v>487</v>
      </c>
      <c r="H246" s="31" t="s">
        <v>729</v>
      </c>
      <c r="J246" s="31" t="s">
        <v>489</v>
      </c>
      <c r="N246" s="31">
        <v>243</v>
      </c>
      <c r="O246" s="31">
        <v>243</v>
      </c>
      <c r="P246" s="31">
        <v>184</v>
      </c>
      <c r="S246" s="31">
        <v>40</v>
      </c>
      <c r="T246" s="31" t="s">
        <v>410</v>
      </c>
      <c r="U246" s="31">
        <v>184</v>
      </c>
      <c r="V246" s="31">
        <v>58838</v>
      </c>
      <c r="W246" s="31">
        <v>860</v>
      </c>
      <c r="X246" s="31">
        <v>667727</v>
      </c>
      <c r="Y246" s="31">
        <v>6994</v>
      </c>
      <c r="Z246" s="31">
        <v>0</v>
      </c>
      <c r="AA246" s="31">
        <v>246</v>
      </c>
      <c r="AB246" s="31">
        <v>678</v>
      </c>
      <c r="AC246" s="31">
        <v>325186</v>
      </c>
      <c r="AD246" s="31">
        <v>921</v>
      </c>
      <c r="AE246" s="31">
        <v>1947</v>
      </c>
      <c r="AF246" s="31">
        <v>311</v>
      </c>
      <c r="AG246" s="31">
        <v>3108</v>
      </c>
      <c r="AH246" s="31">
        <v>2408</v>
      </c>
      <c r="AI246" s="31">
        <v>50</v>
      </c>
      <c r="AJ246" s="31">
        <v>353</v>
      </c>
      <c r="AK246" s="31">
        <v>5400</v>
      </c>
      <c r="AL246" s="31">
        <v>1501</v>
      </c>
      <c r="AM246" s="31">
        <v>0</v>
      </c>
      <c r="AN246" s="31">
        <v>512</v>
      </c>
      <c r="AO246" s="31">
        <v>61341</v>
      </c>
      <c r="AP246" s="31">
        <v>11766</v>
      </c>
      <c r="AQ246" s="31">
        <v>6080</v>
      </c>
      <c r="AR246" s="31">
        <v>3400</v>
      </c>
      <c r="AS246" s="31">
        <v>0</v>
      </c>
      <c r="AT246" s="31">
        <v>928</v>
      </c>
      <c r="AU246" s="31">
        <v>7735</v>
      </c>
      <c r="AV246" s="31">
        <v>224704</v>
      </c>
      <c r="AW246" s="31">
        <v>3455</v>
      </c>
      <c r="AX246" s="31">
        <v>0</v>
      </c>
      <c r="AY246" s="31">
        <v>168</v>
      </c>
      <c r="AZ246" s="31">
        <v>0</v>
      </c>
      <c r="BA246" s="31">
        <v>36030</v>
      </c>
      <c r="BB246" s="31">
        <v>3938</v>
      </c>
      <c r="BC246" s="31">
        <v>124694</v>
      </c>
      <c r="BD246" s="31">
        <v>3739</v>
      </c>
      <c r="BE246" s="31" t="s">
        <v>385</v>
      </c>
    </row>
    <row r="247" spans="3:57">
      <c r="N247" s="31">
        <v>244</v>
      </c>
      <c r="O247" s="31">
        <v>244</v>
      </c>
      <c r="P247" s="31">
        <v>0</v>
      </c>
      <c r="T247" s="31" t="s">
        <v>410</v>
      </c>
      <c r="BE247" s="31" t="s">
        <v>385</v>
      </c>
    </row>
    <row r="248" spans="3:57">
      <c r="C248" s="31">
        <v>2008</v>
      </c>
      <c r="D248" s="31" t="s">
        <v>690</v>
      </c>
      <c r="E248" s="31" t="s">
        <v>486</v>
      </c>
      <c r="F248" s="31" t="s">
        <v>487</v>
      </c>
      <c r="H248" s="31" t="s">
        <v>730</v>
      </c>
      <c r="J248" s="31" t="s">
        <v>489</v>
      </c>
      <c r="N248" s="31">
        <v>245</v>
      </c>
      <c r="O248" s="31">
        <v>245</v>
      </c>
      <c r="P248" s="31">
        <v>14504</v>
      </c>
      <c r="S248" s="31">
        <v>5</v>
      </c>
      <c r="T248" s="31" t="s">
        <v>410</v>
      </c>
      <c r="U248" s="31">
        <v>14504</v>
      </c>
      <c r="V248" s="31">
        <v>65445</v>
      </c>
      <c r="W248" s="31">
        <v>313369</v>
      </c>
      <c r="X248" s="31">
        <v>66205</v>
      </c>
      <c r="Y248" s="31">
        <v>521930</v>
      </c>
      <c r="Z248" s="31">
        <v>20096</v>
      </c>
      <c r="AA248" s="31">
        <v>52492</v>
      </c>
      <c r="AB248" s="31">
        <v>235493</v>
      </c>
      <c r="AC248" s="31">
        <v>609180</v>
      </c>
      <c r="AD248" s="31">
        <v>211734</v>
      </c>
      <c r="AE248" s="31">
        <v>116748</v>
      </c>
      <c r="AF248" s="31">
        <v>74630</v>
      </c>
      <c r="AG248" s="31">
        <v>1789025</v>
      </c>
      <c r="AH248" s="31">
        <v>2325</v>
      </c>
      <c r="AI248" s="31">
        <v>34111</v>
      </c>
      <c r="AJ248" s="31">
        <v>33595</v>
      </c>
      <c r="AK248" s="31">
        <v>81514</v>
      </c>
      <c r="AL248" s="31">
        <v>209539</v>
      </c>
      <c r="AM248" s="31">
        <v>121913</v>
      </c>
      <c r="AN248" s="31">
        <v>274347</v>
      </c>
      <c r="AO248" s="31">
        <v>286676</v>
      </c>
      <c r="AP248" s="31">
        <v>2658680</v>
      </c>
      <c r="AQ248" s="31">
        <v>418</v>
      </c>
      <c r="AR248" s="31">
        <v>22990</v>
      </c>
      <c r="AS248" s="31">
        <v>81827</v>
      </c>
      <c r="AT248" s="31">
        <v>4163</v>
      </c>
      <c r="AU248" s="31">
        <v>297127</v>
      </c>
      <c r="AV248" s="31">
        <v>164472</v>
      </c>
      <c r="AW248" s="31">
        <v>846</v>
      </c>
      <c r="AX248" s="31">
        <v>32109</v>
      </c>
      <c r="AY248" s="31">
        <v>114562</v>
      </c>
      <c r="AZ248" s="31">
        <v>28196</v>
      </c>
      <c r="BA248" s="31">
        <v>3545209</v>
      </c>
      <c r="BB248" s="31">
        <v>8968</v>
      </c>
      <c r="BC248" s="31">
        <v>360129</v>
      </c>
      <c r="BD248" s="31">
        <v>54257</v>
      </c>
      <c r="BE248" s="31" t="s">
        <v>385</v>
      </c>
    </row>
    <row r="249" spans="3:57">
      <c r="C249" s="31">
        <v>2008</v>
      </c>
      <c r="D249" s="31" t="s">
        <v>692</v>
      </c>
      <c r="E249" s="31" t="s">
        <v>486</v>
      </c>
      <c r="F249" s="31" t="s">
        <v>487</v>
      </c>
      <c r="H249" s="31" t="s">
        <v>731</v>
      </c>
      <c r="J249" s="31" t="s">
        <v>489</v>
      </c>
      <c r="N249" s="31">
        <v>246</v>
      </c>
      <c r="O249" s="31">
        <v>246</v>
      </c>
      <c r="P249" s="31">
        <v>34923</v>
      </c>
      <c r="S249" s="31">
        <v>9</v>
      </c>
      <c r="T249" s="31" t="s">
        <v>410</v>
      </c>
      <c r="U249" s="31">
        <v>34923</v>
      </c>
      <c r="V249" s="31">
        <v>13682</v>
      </c>
      <c r="W249" s="31">
        <v>384756</v>
      </c>
      <c r="X249" s="31">
        <v>98027</v>
      </c>
      <c r="Y249" s="31">
        <v>739909</v>
      </c>
      <c r="Z249" s="31">
        <v>67353</v>
      </c>
      <c r="AA249" s="31">
        <v>36716</v>
      </c>
      <c r="AB249" s="31">
        <v>461075</v>
      </c>
      <c r="AC249" s="31">
        <v>973481</v>
      </c>
      <c r="AD249" s="31">
        <v>214596</v>
      </c>
      <c r="AE249" s="31">
        <v>213484</v>
      </c>
      <c r="AF249" s="31">
        <v>67272</v>
      </c>
      <c r="AG249" s="31">
        <v>571384</v>
      </c>
      <c r="AH249" s="31">
        <v>14549</v>
      </c>
      <c r="AI249" s="31">
        <v>79822</v>
      </c>
      <c r="AJ249" s="31">
        <v>36052</v>
      </c>
      <c r="AK249" s="31">
        <v>233921</v>
      </c>
      <c r="AL249" s="31">
        <v>206664</v>
      </c>
      <c r="AM249" s="31">
        <v>205598</v>
      </c>
      <c r="AN249" s="31">
        <v>159094</v>
      </c>
      <c r="AO249" s="31">
        <v>244100</v>
      </c>
      <c r="AP249" s="31">
        <v>3629603</v>
      </c>
      <c r="AQ249" s="31">
        <v>1260</v>
      </c>
      <c r="AR249" s="31">
        <v>19328</v>
      </c>
      <c r="AS249" s="31">
        <v>105165</v>
      </c>
      <c r="AT249" s="31">
        <v>5712</v>
      </c>
      <c r="AU249" s="31">
        <v>72430</v>
      </c>
      <c r="AV249" s="31">
        <v>324239</v>
      </c>
      <c r="AW249" s="31">
        <v>1380</v>
      </c>
      <c r="AX249" s="31">
        <v>39829</v>
      </c>
      <c r="AY249" s="31">
        <v>147981</v>
      </c>
      <c r="AZ249" s="31">
        <v>26000</v>
      </c>
      <c r="BA249" s="31">
        <v>496041</v>
      </c>
      <c r="BB249" s="31">
        <v>10335</v>
      </c>
      <c r="BC249" s="31">
        <v>412799</v>
      </c>
      <c r="BD249" s="31">
        <v>185136</v>
      </c>
      <c r="BE249" s="31" t="s">
        <v>385</v>
      </c>
    </row>
    <row r="250" spans="3:57">
      <c r="C250" s="31">
        <v>2008</v>
      </c>
      <c r="D250" s="31" t="s">
        <v>694</v>
      </c>
      <c r="E250" s="31" t="s">
        <v>486</v>
      </c>
      <c r="F250" s="31" t="s">
        <v>487</v>
      </c>
      <c r="H250" s="31" t="s">
        <v>732</v>
      </c>
      <c r="J250" s="31" t="s">
        <v>489</v>
      </c>
      <c r="N250" s="31">
        <v>247</v>
      </c>
      <c r="O250" s="31">
        <v>247</v>
      </c>
      <c r="P250" s="31">
        <v>7952</v>
      </c>
      <c r="S250" s="31">
        <v>13</v>
      </c>
      <c r="T250" s="31" t="s">
        <v>410</v>
      </c>
      <c r="U250" s="31">
        <v>7952</v>
      </c>
      <c r="V250" s="31">
        <v>2395</v>
      </c>
      <c r="W250" s="31">
        <v>81143</v>
      </c>
      <c r="X250" s="31">
        <v>17018</v>
      </c>
      <c r="Y250" s="31">
        <v>32557</v>
      </c>
      <c r="Z250" s="31">
        <v>11106</v>
      </c>
      <c r="AA250" s="31">
        <v>9430</v>
      </c>
      <c r="AB250" s="31">
        <v>118209</v>
      </c>
      <c r="AC250" s="31">
        <v>175616</v>
      </c>
      <c r="AD250" s="31">
        <v>20613</v>
      </c>
      <c r="AE250" s="31">
        <v>46942</v>
      </c>
      <c r="AF250" s="31">
        <v>15249</v>
      </c>
      <c r="AG250" s="31">
        <v>32704</v>
      </c>
      <c r="AH250" s="31">
        <v>460</v>
      </c>
      <c r="AI250" s="31">
        <v>13257</v>
      </c>
      <c r="AJ250" s="31">
        <v>5857</v>
      </c>
      <c r="AK250" s="31">
        <v>97459</v>
      </c>
      <c r="AL250" s="31">
        <v>53913</v>
      </c>
      <c r="AM250" s="31">
        <v>51508</v>
      </c>
      <c r="AN250" s="31">
        <v>29469</v>
      </c>
      <c r="AO250" s="31">
        <v>53019</v>
      </c>
      <c r="AP250" s="31">
        <v>312377</v>
      </c>
      <c r="AQ250" s="31">
        <v>486</v>
      </c>
      <c r="AR250" s="31">
        <v>5750</v>
      </c>
      <c r="AS250" s="31">
        <v>11582</v>
      </c>
      <c r="AT250" s="31">
        <v>0</v>
      </c>
      <c r="AU250" s="31">
        <v>8889</v>
      </c>
      <c r="AV250" s="31">
        <v>36350</v>
      </c>
      <c r="AW250" s="31">
        <v>26</v>
      </c>
      <c r="AX250" s="31">
        <v>9753</v>
      </c>
      <c r="AY250" s="31">
        <v>27271</v>
      </c>
      <c r="AZ250" s="31">
        <v>5515</v>
      </c>
      <c r="BA250" s="31">
        <v>54184</v>
      </c>
      <c r="BB250" s="31">
        <v>1715</v>
      </c>
      <c r="BC250" s="31">
        <v>93188</v>
      </c>
      <c r="BD250" s="31">
        <v>114344</v>
      </c>
      <c r="BE250" s="31" t="s">
        <v>385</v>
      </c>
    </row>
    <row r="251" spans="3:57">
      <c r="C251" s="31">
        <v>2008</v>
      </c>
      <c r="D251" s="31" t="s">
        <v>696</v>
      </c>
      <c r="E251" s="31" t="s">
        <v>486</v>
      </c>
      <c r="F251" s="31" t="s">
        <v>487</v>
      </c>
      <c r="H251" s="31" t="s">
        <v>733</v>
      </c>
      <c r="J251" s="31" t="s">
        <v>489</v>
      </c>
      <c r="N251" s="31">
        <v>248</v>
      </c>
      <c r="O251" s="31">
        <v>248</v>
      </c>
      <c r="P251" s="31">
        <v>203</v>
      </c>
      <c r="S251" s="31">
        <v>17</v>
      </c>
      <c r="T251" s="31" t="s">
        <v>410</v>
      </c>
      <c r="U251" s="31">
        <v>203</v>
      </c>
      <c r="V251" s="31">
        <v>6560</v>
      </c>
      <c r="W251" s="31">
        <v>-1</v>
      </c>
      <c r="X251" s="31">
        <v>13866</v>
      </c>
      <c r="Y251" s="31">
        <v>7738</v>
      </c>
      <c r="Z251" s="31">
        <v>-1</v>
      </c>
      <c r="AA251" s="31">
        <v>-1</v>
      </c>
      <c r="AB251" s="31">
        <v>0</v>
      </c>
      <c r="AC251" s="31">
        <v>40847</v>
      </c>
      <c r="AD251" s="31">
        <v>-1</v>
      </c>
      <c r="AE251" s="31">
        <v>1625</v>
      </c>
      <c r="AF251" s="31">
        <v>-1</v>
      </c>
      <c r="AG251" s="31">
        <v>0</v>
      </c>
      <c r="AH251" s="31">
        <v>-1</v>
      </c>
      <c r="AI251" s="31">
        <v>-1</v>
      </c>
      <c r="AJ251" s="31">
        <v>-1</v>
      </c>
      <c r="AK251" s="31">
        <v>0</v>
      </c>
      <c r="AL251" s="31">
        <v>0</v>
      </c>
      <c r="AM251" s="31">
        <v>-1</v>
      </c>
      <c r="AN251" s="31">
        <v>346</v>
      </c>
      <c r="AO251" s="31">
        <v>1715</v>
      </c>
      <c r="AP251" s="31">
        <v>25120</v>
      </c>
      <c r="AQ251" s="31">
        <v>-1</v>
      </c>
      <c r="AR251" s="31">
        <v>85</v>
      </c>
      <c r="AS251" s="31">
        <v>-1</v>
      </c>
      <c r="AT251" s="31">
        <v>0</v>
      </c>
      <c r="AU251" s="31">
        <v>-1</v>
      </c>
      <c r="AV251" s="31">
        <v>12602</v>
      </c>
      <c r="AW251" s="31">
        <v>0</v>
      </c>
      <c r="AX251" s="31">
        <v>-1</v>
      </c>
      <c r="AY251" s="31">
        <v>0</v>
      </c>
      <c r="AZ251" s="31">
        <v>607</v>
      </c>
      <c r="BA251" s="31">
        <v>17330</v>
      </c>
      <c r="BB251" s="31">
        <v>0</v>
      </c>
      <c r="BC251" s="31">
        <v>1834</v>
      </c>
      <c r="BD251" s="31">
        <v>1058</v>
      </c>
      <c r="BE251" s="31" t="s">
        <v>385</v>
      </c>
    </row>
    <row r="252" spans="3:57">
      <c r="C252" s="31">
        <v>2008</v>
      </c>
      <c r="D252" s="31" t="s">
        <v>698</v>
      </c>
      <c r="E252" s="31" t="s">
        <v>486</v>
      </c>
      <c r="F252" s="31" t="s">
        <v>487</v>
      </c>
      <c r="H252" s="31" t="s">
        <v>734</v>
      </c>
      <c r="J252" s="31" t="s">
        <v>489</v>
      </c>
      <c r="N252" s="31">
        <v>249</v>
      </c>
      <c r="O252" s="31">
        <v>249</v>
      </c>
      <c r="P252" s="31">
        <v>35</v>
      </c>
      <c r="S252" s="31">
        <v>21</v>
      </c>
      <c r="T252" s="31" t="s">
        <v>410</v>
      </c>
      <c r="U252" s="31">
        <v>35</v>
      </c>
      <c r="V252" s="31">
        <v>0</v>
      </c>
      <c r="W252" s="31">
        <v>-1</v>
      </c>
      <c r="X252" s="31">
        <v>9025</v>
      </c>
      <c r="Y252" s="31">
        <v>8176</v>
      </c>
      <c r="Z252" s="31">
        <v>-1</v>
      </c>
      <c r="AA252" s="31">
        <v>-1</v>
      </c>
      <c r="AB252" s="31">
        <v>762</v>
      </c>
      <c r="AC252" s="31">
        <v>46655</v>
      </c>
      <c r="AD252" s="31">
        <v>-1</v>
      </c>
      <c r="AE252" s="31">
        <v>3005</v>
      </c>
      <c r="AF252" s="31">
        <v>-1</v>
      </c>
      <c r="AG252" s="31">
        <v>1190</v>
      </c>
      <c r="AH252" s="31">
        <v>-1</v>
      </c>
      <c r="AI252" s="31">
        <v>-1</v>
      </c>
      <c r="AJ252" s="31">
        <v>-1</v>
      </c>
      <c r="AK252" s="31">
        <v>2977</v>
      </c>
      <c r="AL252" s="31">
        <v>1876</v>
      </c>
      <c r="AM252" s="31">
        <v>-1</v>
      </c>
      <c r="AN252" s="31">
        <v>1180</v>
      </c>
      <c r="AO252" s="31">
        <v>6188</v>
      </c>
      <c r="AP252" s="31">
        <v>4105</v>
      </c>
      <c r="AQ252" s="31">
        <v>-1</v>
      </c>
      <c r="AR252" s="31">
        <v>2628</v>
      </c>
      <c r="AS252" s="31">
        <v>-1</v>
      </c>
      <c r="AT252" s="31">
        <v>160</v>
      </c>
      <c r="AU252" s="31">
        <v>-1</v>
      </c>
      <c r="AV252" s="31">
        <v>17098</v>
      </c>
      <c r="AW252" s="31">
        <v>454</v>
      </c>
      <c r="AX252" s="31">
        <v>-1</v>
      </c>
      <c r="AY252" s="31">
        <v>-1</v>
      </c>
      <c r="AZ252" s="31">
        <v>334</v>
      </c>
      <c r="BA252" s="31">
        <v>11304</v>
      </c>
      <c r="BB252" s="31">
        <v>480</v>
      </c>
      <c r="BC252" s="31">
        <v>3400</v>
      </c>
      <c r="BD252" s="31">
        <v>1154</v>
      </c>
      <c r="BE252" s="31" t="s">
        <v>385</v>
      </c>
    </row>
    <row r="253" spans="3:57">
      <c r="C253" s="31">
        <v>2008</v>
      </c>
      <c r="D253" s="31" t="s">
        <v>700</v>
      </c>
      <c r="E253" s="31" t="s">
        <v>486</v>
      </c>
      <c r="F253" s="31" t="s">
        <v>487</v>
      </c>
      <c r="H253" s="31" t="s">
        <v>735</v>
      </c>
      <c r="J253" s="31" t="s">
        <v>489</v>
      </c>
      <c r="N253" s="31">
        <v>250</v>
      </c>
      <c r="O253" s="31">
        <v>250</v>
      </c>
      <c r="P253" s="31">
        <v>144</v>
      </c>
      <c r="S253" s="31">
        <v>25</v>
      </c>
      <c r="T253" s="31" t="s">
        <v>410</v>
      </c>
      <c r="U253" s="31">
        <v>144</v>
      </c>
      <c r="V253" s="31">
        <v>3309</v>
      </c>
      <c r="W253" s="31">
        <v>0</v>
      </c>
      <c r="X253" s="31">
        <v>84419</v>
      </c>
      <c r="Y253" s="31">
        <v>17252</v>
      </c>
      <c r="Z253" s="31">
        <v>0</v>
      </c>
      <c r="AA253" s="31">
        <v>13855</v>
      </c>
      <c r="AB253" s="31">
        <v>8350</v>
      </c>
      <c r="AC253" s="31">
        <v>20872</v>
      </c>
      <c r="AD253" s="31">
        <v>-1</v>
      </c>
      <c r="AE253" s="31">
        <v>613</v>
      </c>
      <c r="AF253" s="31">
        <v>0</v>
      </c>
      <c r="AG253" s="31">
        <v>0</v>
      </c>
      <c r="AH253" s="31">
        <v>0</v>
      </c>
      <c r="AI253" s="31">
        <v>2270</v>
      </c>
      <c r="AJ253" s="31">
        <v>0</v>
      </c>
      <c r="AK253" s="31">
        <v>1032</v>
      </c>
      <c r="AL253" s="31">
        <v>1200</v>
      </c>
      <c r="AM253" s="31">
        <v>-1</v>
      </c>
      <c r="AN253" s="31">
        <v>0</v>
      </c>
      <c r="AO253" s="31">
        <v>600</v>
      </c>
      <c r="AP253" s="31">
        <v>0</v>
      </c>
      <c r="AQ253" s="31">
        <v>217</v>
      </c>
      <c r="AR253" s="31">
        <v>1720</v>
      </c>
      <c r="AS253" s="31">
        <v>-1</v>
      </c>
      <c r="AT253" s="31">
        <v>28</v>
      </c>
      <c r="AU253" s="31">
        <v>-1</v>
      </c>
      <c r="AV253" s="31">
        <v>3655</v>
      </c>
      <c r="AW253" s="31">
        <v>98</v>
      </c>
      <c r="AX253" s="31">
        <v>810</v>
      </c>
      <c r="AY253" s="31">
        <v>0</v>
      </c>
      <c r="AZ253" s="31">
        <v>0</v>
      </c>
      <c r="BA253" s="31">
        <v>2511</v>
      </c>
      <c r="BB253" s="31">
        <v>0</v>
      </c>
      <c r="BC253" s="31">
        <v>23210</v>
      </c>
      <c r="BD253" s="31">
        <v>156</v>
      </c>
      <c r="BE253" s="31" t="s">
        <v>385</v>
      </c>
    </row>
    <row r="254" spans="3:57">
      <c r="C254" s="31">
        <v>2008</v>
      </c>
      <c r="D254" s="31" t="s">
        <v>702</v>
      </c>
      <c r="E254" s="31" t="s">
        <v>486</v>
      </c>
      <c r="F254" s="31" t="s">
        <v>487</v>
      </c>
      <c r="H254" s="31" t="s">
        <v>736</v>
      </c>
      <c r="J254" s="31" t="s">
        <v>489</v>
      </c>
      <c r="N254" s="31">
        <v>251</v>
      </c>
      <c r="O254" s="31">
        <v>251</v>
      </c>
      <c r="P254" s="31">
        <v>387</v>
      </c>
      <c r="S254" s="31">
        <v>29</v>
      </c>
      <c r="T254" s="31" t="s">
        <v>410</v>
      </c>
      <c r="U254" s="31">
        <v>387</v>
      </c>
      <c r="V254" s="31">
        <v>25006</v>
      </c>
      <c r="W254" s="31">
        <v>2825</v>
      </c>
      <c r="X254" s="31">
        <v>490797</v>
      </c>
      <c r="Y254" s="31">
        <v>386</v>
      </c>
      <c r="Z254" s="31">
        <v>273</v>
      </c>
      <c r="AA254" s="31">
        <v>19873</v>
      </c>
      <c r="AB254" s="31">
        <v>36947</v>
      </c>
      <c r="AC254" s="31">
        <v>38164</v>
      </c>
      <c r="AD254" s="31">
        <v>-1</v>
      </c>
      <c r="AE254" s="31">
        <v>1294</v>
      </c>
      <c r="AF254" s="31">
        <v>60</v>
      </c>
      <c r="AG254" s="31">
        <v>0</v>
      </c>
      <c r="AH254" s="31">
        <v>24</v>
      </c>
      <c r="AI254" s="31">
        <v>3716</v>
      </c>
      <c r="AJ254" s="31">
        <v>210</v>
      </c>
      <c r="AK254" s="31">
        <v>16176</v>
      </c>
      <c r="AL254" s="31">
        <v>2110</v>
      </c>
      <c r="AM254" s="31">
        <v>-1</v>
      </c>
      <c r="AN254" s="31">
        <v>37</v>
      </c>
      <c r="AO254" s="31">
        <v>171</v>
      </c>
      <c r="AP254" s="31">
        <v>0</v>
      </c>
      <c r="AQ254" s="31">
        <v>1173</v>
      </c>
      <c r="AR254" s="31">
        <v>12123</v>
      </c>
      <c r="AS254" s="31">
        <v>0</v>
      </c>
      <c r="AT254" s="31">
        <v>184</v>
      </c>
      <c r="AU254" s="31">
        <v>-1</v>
      </c>
      <c r="AV254" s="31">
        <v>41144</v>
      </c>
      <c r="AW254" s="31">
        <v>677</v>
      </c>
      <c r="AX254" s="31">
        <v>365</v>
      </c>
      <c r="AY254" s="31">
        <v>0</v>
      </c>
      <c r="AZ254" s="31">
        <v>975</v>
      </c>
      <c r="BA254" s="31">
        <v>16120</v>
      </c>
      <c r="BB254" s="31">
        <v>-1</v>
      </c>
      <c r="BC254" s="31">
        <v>208523</v>
      </c>
      <c r="BD254" s="31">
        <v>19997</v>
      </c>
      <c r="BE254" s="31" t="s">
        <v>385</v>
      </c>
    </row>
    <row r="255" spans="3:57">
      <c r="C255" s="31">
        <v>2008</v>
      </c>
      <c r="D255" s="31" t="s">
        <v>704</v>
      </c>
      <c r="E255" s="31" t="s">
        <v>486</v>
      </c>
      <c r="F255" s="31" t="s">
        <v>487</v>
      </c>
      <c r="H255" s="31" t="s">
        <v>737</v>
      </c>
      <c r="J255" s="31" t="s">
        <v>489</v>
      </c>
      <c r="N255" s="31">
        <v>252</v>
      </c>
      <c r="O255" s="31">
        <v>252</v>
      </c>
      <c r="P255" s="31">
        <v>1734</v>
      </c>
      <c r="S255" s="31">
        <v>33</v>
      </c>
      <c r="T255" s="31" t="s">
        <v>410</v>
      </c>
      <c r="U255" s="31">
        <v>1734</v>
      </c>
      <c r="V255" s="31">
        <v>3537</v>
      </c>
      <c r="W255" s="31">
        <v>22637</v>
      </c>
      <c r="X255" s="31">
        <v>140516</v>
      </c>
      <c r="Y255" s="31">
        <v>58724</v>
      </c>
      <c r="Z255" s="31">
        <v>585</v>
      </c>
      <c r="AA255" s="31">
        <v>5736</v>
      </c>
      <c r="AB255" s="31">
        <v>21370</v>
      </c>
      <c r="AC255" s="31">
        <v>486182</v>
      </c>
      <c r="AD255" s="31">
        <v>3091</v>
      </c>
      <c r="AE255" s="31">
        <v>6914</v>
      </c>
      <c r="AF255" s="31">
        <v>4879</v>
      </c>
      <c r="AG255" s="31">
        <v>18677</v>
      </c>
      <c r="AH255" s="31">
        <v>2222</v>
      </c>
      <c r="AI255" s="31">
        <v>766</v>
      </c>
      <c r="AJ255" s="31">
        <v>859</v>
      </c>
      <c r="AK255" s="31">
        <v>3511</v>
      </c>
      <c r="AL255" s="31">
        <v>1507</v>
      </c>
      <c r="AM255" s="31">
        <v>8532</v>
      </c>
      <c r="AN255" s="31">
        <v>11603</v>
      </c>
      <c r="AO255" s="31">
        <v>234472</v>
      </c>
      <c r="AP255" s="31">
        <v>41067</v>
      </c>
      <c r="AQ255" s="31">
        <v>3138</v>
      </c>
      <c r="AR255" s="31">
        <v>1812</v>
      </c>
      <c r="AS255" s="31">
        <v>-1</v>
      </c>
      <c r="AT255" s="31">
        <v>378</v>
      </c>
      <c r="AU255" s="31">
        <v>4133</v>
      </c>
      <c r="AV255" s="31">
        <v>265480</v>
      </c>
      <c r="AW255" s="31">
        <v>309</v>
      </c>
      <c r="AX255" s="31">
        <v>1194</v>
      </c>
      <c r="AY255" s="31">
        <v>4265</v>
      </c>
      <c r="AZ255" s="31">
        <v>1365</v>
      </c>
      <c r="BA255" s="31">
        <v>35478</v>
      </c>
      <c r="BB255" s="31">
        <v>-1</v>
      </c>
      <c r="BC255" s="31">
        <v>127919</v>
      </c>
      <c r="BD255" s="31">
        <v>3024</v>
      </c>
      <c r="BE255" s="31" t="s">
        <v>385</v>
      </c>
    </row>
    <row r="256" spans="3:57">
      <c r="C256" s="31">
        <v>2008</v>
      </c>
      <c r="D256" s="31" t="s">
        <v>706</v>
      </c>
      <c r="E256" s="31" t="s">
        <v>486</v>
      </c>
      <c r="F256" s="31" t="s">
        <v>487</v>
      </c>
      <c r="H256" s="31" t="s">
        <v>738</v>
      </c>
      <c r="J256" s="31" t="s">
        <v>489</v>
      </c>
      <c r="N256" s="31">
        <v>253</v>
      </c>
      <c r="O256" s="31">
        <v>253</v>
      </c>
      <c r="P256" s="31">
        <v>8718</v>
      </c>
      <c r="S256" s="31">
        <v>37</v>
      </c>
      <c r="T256" s="31" t="s">
        <v>410</v>
      </c>
      <c r="U256" s="31">
        <v>8718</v>
      </c>
      <c r="V256" s="31">
        <v>2692</v>
      </c>
      <c r="W256" s="31">
        <v>7317</v>
      </c>
      <c r="X256" s="31">
        <v>29936</v>
      </c>
      <c r="Y256" s="31">
        <v>5430</v>
      </c>
      <c r="Z256" s="31">
        <v>2617</v>
      </c>
      <c r="AA256" s="31">
        <v>38235</v>
      </c>
      <c r="AB256" s="31">
        <v>56456</v>
      </c>
      <c r="AC256" s="31">
        <v>3575</v>
      </c>
      <c r="AD256" s="31">
        <v>5296</v>
      </c>
      <c r="AE256" s="31">
        <v>13267</v>
      </c>
      <c r="AF256" s="31">
        <v>604</v>
      </c>
      <c r="AG256" s="31">
        <v>22832</v>
      </c>
      <c r="AH256" s="31">
        <v>7158</v>
      </c>
      <c r="AI256" s="31">
        <v>4837</v>
      </c>
      <c r="AJ256" s="31">
        <v>3858</v>
      </c>
      <c r="AK256" s="31">
        <v>63335</v>
      </c>
      <c r="AL256" s="31">
        <v>12480</v>
      </c>
      <c r="AM256" s="31">
        <v>2220</v>
      </c>
      <c r="AN256" s="31">
        <v>9507</v>
      </c>
      <c r="AO256" s="31">
        <v>6544</v>
      </c>
      <c r="AP256" s="31">
        <v>42454</v>
      </c>
      <c r="AQ256" s="31">
        <v>3515</v>
      </c>
      <c r="AR256" s="31">
        <v>73025</v>
      </c>
      <c r="AS256" s="31">
        <v>1725</v>
      </c>
      <c r="AT256" s="31">
        <v>2456</v>
      </c>
      <c r="AU256" s="31">
        <v>2870</v>
      </c>
      <c r="AV256" s="31">
        <v>93557</v>
      </c>
      <c r="AW256" s="31">
        <v>4572</v>
      </c>
      <c r="AX256" s="31">
        <v>11656</v>
      </c>
      <c r="AY256" s="31">
        <v>-1</v>
      </c>
      <c r="AZ256" s="31">
        <v>4526</v>
      </c>
      <c r="BA256" s="31">
        <v>7254</v>
      </c>
      <c r="BB256" s="31">
        <v>15134</v>
      </c>
      <c r="BC256" s="31">
        <v>62563</v>
      </c>
      <c r="BD256" s="31">
        <v>18238</v>
      </c>
      <c r="BE256" s="31" t="s">
        <v>385</v>
      </c>
    </row>
    <row r="257" spans="3:57">
      <c r="C257" s="31">
        <v>2008</v>
      </c>
      <c r="D257" s="31" t="s">
        <v>708</v>
      </c>
      <c r="E257" s="31" t="s">
        <v>486</v>
      </c>
      <c r="F257" s="31" t="s">
        <v>487</v>
      </c>
      <c r="H257" s="31" t="s">
        <v>739</v>
      </c>
      <c r="J257" s="31" t="s">
        <v>489</v>
      </c>
      <c r="N257" s="31">
        <v>254</v>
      </c>
      <c r="O257" s="31">
        <v>254</v>
      </c>
      <c r="P257" s="31">
        <v>1042</v>
      </c>
      <c r="S257" s="31">
        <v>41</v>
      </c>
      <c r="T257" s="31" t="s">
        <v>410</v>
      </c>
      <c r="U257" s="31">
        <v>1042</v>
      </c>
      <c r="V257" s="31">
        <v>55558</v>
      </c>
      <c r="W257" s="31">
        <v>782</v>
      </c>
      <c r="X257" s="31">
        <v>417370</v>
      </c>
      <c r="Y257" s="31">
        <v>10586</v>
      </c>
      <c r="Z257" s="31">
        <v>0</v>
      </c>
      <c r="AA257" s="31">
        <v>1978</v>
      </c>
      <c r="AB257" s="31">
        <v>4950</v>
      </c>
      <c r="AC257" s="31">
        <v>204771</v>
      </c>
      <c r="AD257" s="31">
        <v>41</v>
      </c>
      <c r="AE257" s="31">
        <v>701</v>
      </c>
      <c r="AF257" s="31">
        <v>0</v>
      </c>
      <c r="AG257" s="31">
        <v>0</v>
      </c>
      <c r="AH257" s="31">
        <v>2086</v>
      </c>
      <c r="AI257" s="31">
        <v>-1</v>
      </c>
      <c r="AJ257" s="31">
        <v>392</v>
      </c>
      <c r="AK257" s="31">
        <v>3813</v>
      </c>
      <c r="AL257" s="31">
        <v>284</v>
      </c>
      <c r="AM257" s="31">
        <v>0</v>
      </c>
      <c r="AN257" s="31">
        <v>76</v>
      </c>
      <c r="AO257" s="31">
        <v>48106</v>
      </c>
      <c r="AP257" s="31">
        <v>10856</v>
      </c>
      <c r="AQ257" s="31">
        <v>2513</v>
      </c>
      <c r="AR257" s="31">
        <v>5452</v>
      </c>
      <c r="AS257" s="31">
        <v>69</v>
      </c>
      <c r="AT257" s="31">
        <v>1631</v>
      </c>
      <c r="AU257" s="31">
        <v>5645</v>
      </c>
      <c r="AV257" s="31">
        <v>121903</v>
      </c>
      <c r="AW257" s="31">
        <v>2348</v>
      </c>
      <c r="AX257" s="31">
        <v>1195</v>
      </c>
      <c r="AY257" s="31">
        <v>-1</v>
      </c>
      <c r="AZ257" s="31">
        <v>543</v>
      </c>
      <c r="BA257" s="31">
        <v>6157</v>
      </c>
      <c r="BB257" s="31">
        <v>1751</v>
      </c>
      <c r="BC257" s="31">
        <v>85011</v>
      </c>
      <c r="BD257" s="31">
        <v>1665</v>
      </c>
      <c r="BE257" s="31" t="s">
        <v>385</v>
      </c>
    </row>
    <row r="258" spans="3:57">
      <c r="N258" s="31">
        <v>255</v>
      </c>
      <c r="O258" s="31">
        <v>255</v>
      </c>
      <c r="P258" s="31">
        <v>0</v>
      </c>
      <c r="T258" s="31" t="s">
        <v>410</v>
      </c>
      <c r="BE258" s="31" t="s">
        <v>385</v>
      </c>
    </row>
    <row r="259" spans="3:57">
      <c r="C259" s="31">
        <v>1994</v>
      </c>
      <c r="D259" s="31" t="s">
        <v>740</v>
      </c>
      <c r="E259" s="31" t="s">
        <v>486</v>
      </c>
      <c r="H259" s="31" t="s">
        <v>741</v>
      </c>
      <c r="N259" s="31">
        <v>256</v>
      </c>
      <c r="O259" s="31">
        <v>256</v>
      </c>
      <c r="P259" s="31">
        <v>0</v>
      </c>
      <c r="T259" s="31" t="s">
        <v>410</v>
      </c>
      <c r="U259" s="31">
        <v>0</v>
      </c>
      <c r="V259" s="31">
        <v>14.4</v>
      </c>
      <c r="W259" s="31">
        <v>12.5</v>
      </c>
      <c r="X259" s="31">
        <v>7.5</v>
      </c>
      <c r="Y259" s="31">
        <v>4.8</v>
      </c>
      <c r="Z259" s="31">
        <v>0</v>
      </c>
      <c r="AA259" s="31">
        <v>8.8000000000000007</v>
      </c>
      <c r="AB259" s="31">
        <v>12.5</v>
      </c>
      <c r="AC259" s="31">
        <v>4.9000000000000004</v>
      </c>
      <c r="AD259" s="31">
        <v>2.6</v>
      </c>
      <c r="AE259" s="31">
        <v>0</v>
      </c>
      <c r="AF259" s="31">
        <v>0</v>
      </c>
      <c r="AG259" s="31">
        <v>6.5</v>
      </c>
      <c r="AH259" s="31">
        <v>0</v>
      </c>
      <c r="AI259" s="31">
        <v>12.4</v>
      </c>
      <c r="AJ259" s="31">
        <v>0</v>
      </c>
      <c r="AK259" s="31">
        <v>3</v>
      </c>
      <c r="AL259" s="31">
        <v>1.5</v>
      </c>
      <c r="AM259" s="31">
        <v>5.0999999999999996</v>
      </c>
      <c r="AN259" s="31">
        <v>3.9</v>
      </c>
      <c r="AO259" s="31">
        <v>6.2</v>
      </c>
      <c r="AP259" s="31">
        <v>3.3</v>
      </c>
      <c r="AQ259" s="31">
        <v>0</v>
      </c>
      <c r="AR259" s="31">
        <v>0</v>
      </c>
      <c r="AS259" s="31">
        <v>3.9</v>
      </c>
      <c r="AT259" s="31">
        <v>0</v>
      </c>
      <c r="AU259" s="31">
        <v>4.5999999999999996</v>
      </c>
      <c r="AV259" s="31">
        <v>8.6</v>
      </c>
      <c r="AW259" s="31">
        <v>0</v>
      </c>
      <c r="AX259" s="31">
        <v>0</v>
      </c>
      <c r="AY259" s="31">
        <v>3.9</v>
      </c>
      <c r="AZ259" s="31">
        <v>0</v>
      </c>
      <c r="BA259" s="31">
        <v>3.3</v>
      </c>
      <c r="BB259" s="31">
        <v>0</v>
      </c>
      <c r="BC259" s="31">
        <v>3.7</v>
      </c>
      <c r="BD259" s="31">
        <v>1.3</v>
      </c>
      <c r="BE259" s="31" t="s">
        <v>385</v>
      </c>
    </row>
    <row r="260" spans="3:57">
      <c r="C260" s="31">
        <v>1994</v>
      </c>
      <c r="D260" s="31" t="s">
        <v>742</v>
      </c>
      <c r="E260" s="31" t="s">
        <v>486</v>
      </c>
      <c r="H260" s="31" t="s">
        <v>743</v>
      </c>
      <c r="N260" s="31">
        <v>257</v>
      </c>
      <c r="O260" s="31">
        <v>257</v>
      </c>
      <c r="P260" s="31">
        <v>0</v>
      </c>
      <c r="T260" s="31" t="s">
        <v>410</v>
      </c>
      <c r="U260" s="31">
        <v>0</v>
      </c>
      <c r="V260" s="31">
        <v>14.4</v>
      </c>
      <c r="W260" s="31">
        <v>12.5</v>
      </c>
      <c r="X260" s="31">
        <v>7.5</v>
      </c>
      <c r="Y260" s="31">
        <v>4.8</v>
      </c>
      <c r="Z260" s="31">
        <v>0</v>
      </c>
      <c r="AA260" s="31">
        <v>8.8000000000000007</v>
      </c>
      <c r="AB260" s="31">
        <v>12.5</v>
      </c>
      <c r="AC260" s="31">
        <v>4.9000000000000004</v>
      </c>
      <c r="AD260" s="31">
        <v>2.6</v>
      </c>
      <c r="AE260" s="31">
        <v>0</v>
      </c>
      <c r="AF260" s="31">
        <v>0</v>
      </c>
      <c r="AG260" s="31">
        <v>6.5</v>
      </c>
      <c r="AH260" s="31">
        <v>0</v>
      </c>
      <c r="AI260" s="31">
        <v>12.4</v>
      </c>
      <c r="AJ260" s="31">
        <v>0</v>
      </c>
      <c r="AK260" s="31">
        <v>3</v>
      </c>
      <c r="AL260" s="31">
        <v>1.5</v>
      </c>
      <c r="AM260" s="31">
        <v>5.0999999999999996</v>
      </c>
      <c r="AN260" s="31">
        <v>3.9</v>
      </c>
      <c r="AO260" s="31">
        <v>6.2</v>
      </c>
      <c r="AP260" s="31">
        <v>3.3</v>
      </c>
      <c r="AQ260" s="31">
        <v>0</v>
      </c>
      <c r="AR260" s="31">
        <v>0</v>
      </c>
      <c r="AS260" s="31">
        <v>3.9</v>
      </c>
      <c r="AT260" s="31">
        <v>0</v>
      </c>
      <c r="AU260" s="31">
        <v>4.5999999999999996</v>
      </c>
      <c r="AV260" s="31">
        <v>8.6</v>
      </c>
      <c r="AW260" s="31">
        <v>0</v>
      </c>
      <c r="AX260" s="31">
        <v>0</v>
      </c>
      <c r="AY260" s="31">
        <v>3.9</v>
      </c>
      <c r="AZ260" s="31">
        <v>0</v>
      </c>
      <c r="BA260" s="31">
        <v>3.3</v>
      </c>
      <c r="BB260" s="31">
        <v>0</v>
      </c>
      <c r="BC260" s="31">
        <v>3.7</v>
      </c>
      <c r="BD260" s="31">
        <v>1.3</v>
      </c>
      <c r="BE260" s="31" t="s">
        <v>385</v>
      </c>
    </row>
    <row r="261" spans="3:57">
      <c r="C261" s="31">
        <v>1994</v>
      </c>
      <c r="D261" s="31" t="s">
        <v>744</v>
      </c>
      <c r="E261" s="31" t="s">
        <v>486</v>
      </c>
      <c r="H261" s="31" t="s">
        <v>745</v>
      </c>
      <c r="N261" s="31">
        <v>258</v>
      </c>
      <c r="O261" s="31">
        <v>258</v>
      </c>
      <c r="P261" s="31">
        <v>0</v>
      </c>
      <c r="T261" s="31" t="s">
        <v>410</v>
      </c>
      <c r="U261" s="31">
        <v>0</v>
      </c>
      <c r="V261" s="31">
        <v>14.4</v>
      </c>
      <c r="W261" s="31">
        <v>12.5</v>
      </c>
      <c r="X261" s="31">
        <v>7.5</v>
      </c>
      <c r="Y261" s="31">
        <v>4.8</v>
      </c>
      <c r="Z261" s="31">
        <v>0</v>
      </c>
      <c r="AA261" s="31">
        <v>8.8000000000000007</v>
      </c>
      <c r="AB261" s="31">
        <v>12.5</v>
      </c>
      <c r="AC261" s="31">
        <v>4.9000000000000004</v>
      </c>
      <c r="AD261" s="31">
        <v>2.6</v>
      </c>
      <c r="AE261" s="31">
        <v>0</v>
      </c>
      <c r="AF261" s="31">
        <v>0</v>
      </c>
      <c r="AG261" s="31">
        <v>6.5</v>
      </c>
      <c r="AH261" s="31">
        <v>0</v>
      </c>
      <c r="AI261" s="31">
        <v>12.4</v>
      </c>
      <c r="AJ261" s="31">
        <v>0</v>
      </c>
      <c r="AK261" s="31">
        <v>3</v>
      </c>
      <c r="AL261" s="31">
        <v>1.5</v>
      </c>
      <c r="AM261" s="31">
        <v>5.0999999999999996</v>
      </c>
      <c r="AN261" s="31">
        <v>3.9</v>
      </c>
      <c r="AO261" s="31">
        <v>6.2</v>
      </c>
      <c r="AP261" s="31">
        <v>3.3</v>
      </c>
      <c r="AQ261" s="31">
        <v>0</v>
      </c>
      <c r="AR261" s="31">
        <v>0</v>
      </c>
      <c r="AS261" s="31">
        <v>3.9</v>
      </c>
      <c r="AT261" s="31">
        <v>0</v>
      </c>
      <c r="AU261" s="31">
        <v>4.5999999999999996</v>
      </c>
      <c r="AV261" s="31">
        <v>8.6</v>
      </c>
      <c r="AW261" s="31">
        <v>0</v>
      </c>
      <c r="AX261" s="31">
        <v>0</v>
      </c>
      <c r="AY261" s="31">
        <v>3.9</v>
      </c>
      <c r="AZ261" s="31">
        <v>0</v>
      </c>
      <c r="BA261" s="31">
        <v>3.3</v>
      </c>
      <c r="BB261" s="31">
        <v>0</v>
      </c>
      <c r="BC261" s="31">
        <v>3.7</v>
      </c>
      <c r="BD261" s="31">
        <v>1.3</v>
      </c>
      <c r="BE261" s="31" t="s">
        <v>385</v>
      </c>
    </row>
    <row r="262" spans="3:57">
      <c r="C262" s="31">
        <v>1994</v>
      </c>
      <c r="D262" s="31" t="s">
        <v>746</v>
      </c>
      <c r="E262" s="31" t="s">
        <v>486</v>
      </c>
      <c r="H262" s="31" t="s">
        <v>747</v>
      </c>
      <c r="N262" s="31">
        <v>259</v>
      </c>
      <c r="O262" s="31">
        <v>259</v>
      </c>
      <c r="P262" s="31">
        <v>0</v>
      </c>
      <c r="T262" s="31" t="s">
        <v>410</v>
      </c>
      <c r="U262" s="31">
        <v>0</v>
      </c>
      <c r="V262" s="31">
        <v>14.4</v>
      </c>
      <c r="W262" s="31">
        <v>12.5</v>
      </c>
      <c r="X262" s="31">
        <v>7.5</v>
      </c>
      <c r="Y262" s="31">
        <v>4.8</v>
      </c>
      <c r="Z262" s="31">
        <v>0</v>
      </c>
      <c r="AA262" s="31">
        <v>8.8000000000000007</v>
      </c>
      <c r="AB262" s="31">
        <v>12.5</v>
      </c>
      <c r="AC262" s="31">
        <v>4.9000000000000004</v>
      </c>
      <c r="AD262" s="31">
        <v>2.6</v>
      </c>
      <c r="AE262" s="31">
        <v>0</v>
      </c>
      <c r="AF262" s="31">
        <v>0</v>
      </c>
      <c r="AG262" s="31">
        <v>6.5</v>
      </c>
      <c r="AH262" s="31">
        <v>0</v>
      </c>
      <c r="AI262" s="31">
        <v>12.4</v>
      </c>
      <c r="AJ262" s="31">
        <v>0</v>
      </c>
      <c r="AK262" s="31">
        <v>3</v>
      </c>
      <c r="AL262" s="31">
        <v>1.5</v>
      </c>
      <c r="AM262" s="31">
        <v>5.0999999999999996</v>
      </c>
      <c r="AN262" s="31">
        <v>3.9</v>
      </c>
      <c r="AO262" s="31">
        <v>6.2</v>
      </c>
      <c r="AP262" s="31">
        <v>3.3</v>
      </c>
      <c r="AQ262" s="31">
        <v>0</v>
      </c>
      <c r="AR262" s="31">
        <v>0</v>
      </c>
      <c r="AS262" s="31">
        <v>3.9</v>
      </c>
      <c r="AT262" s="31">
        <v>0</v>
      </c>
      <c r="AU262" s="31">
        <v>4.5999999999999996</v>
      </c>
      <c r="AV262" s="31">
        <v>8.6</v>
      </c>
      <c r="AW262" s="31">
        <v>0</v>
      </c>
      <c r="AX262" s="31">
        <v>0</v>
      </c>
      <c r="AY262" s="31">
        <v>3.9</v>
      </c>
      <c r="AZ262" s="31">
        <v>0</v>
      </c>
      <c r="BA262" s="31">
        <v>3.3</v>
      </c>
      <c r="BB262" s="31">
        <v>0</v>
      </c>
      <c r="BC262" s="31">
        <v>3.7</v>
      </c>
      <c r="BD262" s="31">
        <v>1.3</v>
      </c>
      <c r="BE262" s="31" t="s">
        <v>385</v>
      </c>
    </row>
    <row r="263" spans="3:57">
      <c r="C263" s="31">
        <v>1994</v>
      </c>
      <c r="D263" s="31" t="s">
        <v>748</v>
      </c>
      <c r="E263" s="31" t="s">
        <v>486</v>
      </c>
      <c r="H263" s="31" t="s">
        <v>749</v>
      </c>
      <c r="N263" s="31">
        <v>260</v>
      </c>
      <c r="O263" s="31">
        <v>260</v>
      </c>
      <c r="P263" s="31">
        <v>0</v>
      </c>
      <c r="T263" s="31" t="s">
        <v>410</v>
      </c>
      <c r="U263" s="31">
        <v>0</v>
      </c>
      <c r="V263" s="31">
        <v>14.4</v>
      </c>
      <c r="W263" s="31">
        <v>12.5</v>
      </c>
      <c r="X263" s="31">
        <v>7.5</v>
      </c>
      <c r="Y263" s="31">
        <v>4.8</v>
      </c>
      <c r="Z263" s="31">
        <v>0</v>
      </c>
      <c r="AA263" s="31">
        <v>8.8000000000000007</v>
      </c>
      <c r="AB263" s="31">
        <v>12.5</v>
      </c>
      <c r="AC263" s="31">
        <v>4.9000000000000004</v>
      </c>
      <c r="AD263" s="31">
        <v>2.6</v>
      </c>
      <c r="AE263" s="31">
        <v>0</v>
      </c>
      <c r="AF263" s="31">
        <v>0</v>
      </c>
      <c r="AG263" s="31">
        <v>6.5</v>
      </c>
      <c r="AH263" s="31">
        <v>0</v>
      </c>
      <c r="AI263" s="31">
        <v>12.4</v>
      </c>
      <c r="AJ263" s="31">
        <v>0</v>
      </c>
      <c r="AK263" s="31">
        <v>3</v>
      </c>
      <c r="AL263" s="31">
        <v>1.5</v>
      </c>
      <c r="AM263" s="31">
        <v>5.0999999999999996</v>
      </c>
      <c r="AN263" s="31">
        <v>3.9</v>
      </c>
      <c r="AO263" s="31">
        <v>6.2</v>
      </c>
      <c r="AP263" s="31">
        <v>3.3</v>
      </c>
      <c r="AQ263" s="31">
        <v>0</v>
      </c>
      <c r="AR263" s="31">
        <v>0</v>
      </c>
      <c r="AS263" s="31">
        <v>3.9</v>
      </c>
      <c r="AT263" s="31">
        <v>0</v>
      </c>
      <c r="AU263" s="31">
        <v>4.5999999999999996</v>
      </c>
      <c r="AV263" s="31">
        <v>8.6</v>
      </c>
      <c r="AW263" s="31">
        <v>0</v>
      </c>
      <c r="AX263" s="31">
        <v>0</v>
      </c>
      <c r="AY263" s="31">
        <v>3.9</v>
      </c>
      <c r="AZ263" s="31">
        <v>0</v>
      </c>
      <c r="BA263" s="31">
        <v>3.3</v>
      </c>
      <c r="BB263" s="31">
        <v>0</v>
      </c>
      <c r="BC263" s="31">
        <v>3.7</v>
      </c>
      <c r="BD263" s="31">
        <v>1.3</v>
      </c>
      <c r="BE263" s="31" t="s">
        <v>385</v>
      </c>
    </row>
    <row r="264" spans="3:57">
      <c r="C264" s="31">
        <v>1994</v>
      </c>
      <c r="D264" s="31" t="s">
        <v>750</v>
      </c>
      <c r="E264" s="31" t="s">
        <v>486</v>
      </c>
      <c r="H264" s="31" t="s">
        <v>751</v>
      </c>
      <c r="N264" s="31">
        <v>261</v>
      </c>
      <c r="O264" s="31">
        <v>261</v>
      </c>
      <c r="P264" s="31">
        <v>0</v>
      </c>
      <c r="T264" s="31" t="s">
        <v>410</v>
      </c>
      <c r="U264" s="31">
        <v>0</v>
      </c>
      <c r="V264" s="31">
        <v>14.4</v>
      </c>
      <c r="W264" s="31">
        <v>12.5</v>
      </c>
      <c r="X264" s="31">
        <v>7.5</v>
      </c>
      <c r="Y264" s="31">
        <v>4.8</v>
      </c>
      <c r="Z264" s="31">
        <v>0</v>
      </c>
      <c r="AA264" s="31">
        <v>8.8000000000000007</v>
      </c>
      <c r="AB264" s="31">
        <v>12.5</v>
      </c>
      <c r="AC264" s="31">
        <v>4.9000000000000004</v>
      </c>
      <c r="AD264" s="31">
        <v>2.6</v>
      </c>
      <c r="AE264" s="31">
        <v>0</v>
      </c>
      <c r="AF264" s="31">
        <v>0</v>
      </c>
      <c r="AG264" s="31">
        <v>6.5</v>
      </c>
      <c r="AH264" s="31">
        <v>0</v>
      </c>
      <c r="AI264" s="31">
        <v>12.4</v>
      </c>
      <c r="AJ264" s="31">
        <v>0</v>
      </c>
      <c r="AK264" s="31">
        <v>3</v>
      </c>
      <c r="AL264" s="31">
        <v>1.5</v>
      </c>
      <c r="AM264" s="31">
        <v>5.0999999999999996</v>
      </c>
      <c r="AN264" s="31">
        <v>3.9</v>
      </c>
      <c r="AO264" s="31">
        <v>6.2</v>
      </c>
      <c r="AP264" s="31">
        <v>3.3</v>
      </c>
      <c r="AQ264" s="31">
        <v>0</v>
      </c>
      <c r="AR264" s="31">
        <v>0</v>
      </c>
      <c r="AS264" s="31">
        <v>3.9</v>
      </c>
      <c r="AT264" s="31">
        <v>0</v>
      </c>
      <c r="AU264" s="31">
        <v>4.5999999999999996</v>
      </c>
      <c r="AV264" s="31">
        <v>8.6</v>
      </c>
      <c r="AW264" s="31">
        <v>0</v>
      </c>
      <c r="AX264" s="31">
        <v>0</v>
      </c>
      <c r="AY264" s="31">
        <v>3.9</v>
      </c>
      <c r="AZ264" s="31">
        <v>0</v>
      </c>
      <c r="BA264" s="31">
        <v>3.3</v>
      </c>
      <c r="BB264" s="31">
        <v>0</v>
      </c>
      <c r="BC264" s="31">
        <v>3.7</v>
      </c>
      <c r="BD264" s="31">
        <v>1.3</v>
      </c>
      <c r="BE264" s="31" t="s">
        <v>385</v>
      </c>
    </row>
    <row r="265" spans="3:57">
      <c r="C265" s="31">
        <v>1994</v>
      </c>
      <c r="D265" s="31" t="s">
        <v>752</v>
      </c>
      <c r="E265" s="31" t="s">
        <v>486</v>
      </c>
      <c r="H265" s="31" t="s">
        <v>753</v>
      </c>
      <c r="N265" s="31">
        <v>262</v>
      </c>
      <c r="O265" s="31">
        <v>262</v>
      </c>
      <c r="P265" s="31">
        <v>0</v>
      </c>
      <c r="T265" s="31" t="s">
        <v>410</v>
      </c>
      <c r="U265" s="31">
        <v>0</v>
      </c>
      <c r="V265" s="31">
        <v>14.4</v>
      </c>
      <c r="W265" s="31">
        <v>12.5</v>
      </c>
      <c r="X265" s="31">
        <v>7.5</v>
      </c>
      <c r="Y265" s="31">
        <v>4.8</v>
      </c>
      <c r="Z265" s="31">
        <v>0</v>
      </c>
      <c r="AA265" s="31">
        <v>8.8000000000000007</v>
      </c>
      <c r="AB265" s="31">
        <v>12.5</v>
      </c>
      <c r="AC265" s="31">
        <v>4.9000000000000004</v>
      </c>
      <c r="AD265" s="31">
        <v>2.6</v>
      </c>
      <c r="AE265" s="31">
        <v>0</v>
      </c>
      <c r="AF265" s="31">
        <v>0</v>
      </c>
      <c r="AG265" s="31">
        <v>6.5</v>
      </c>
      <c r="AH265" s="31">
        <v>0</v>
      </c>
      <c r="AI265" s="31">
        <v>12.4</v>
      </c>
      <c r="AJ265" s="31">
        <v>0</v>
      </c>
      <c r="AK265" s="31">
        <v>3</v>
      </c>
      <c r="AL265" s="31">
        <v>1.5</v>
      </c>
      <c r="AM265" s="31">
        <v>5.0999999999999996</v>
      </c>
      <c r="AN265" s="31">
        <v>3.9</v>
      </c>
      <c r="AO265" s="31">
        <v>6.2</v>
      </c>
      <c r="AP265" s="31">
        <v>3.3</v>
      </c>
      <c r="AQ265" s="31">
        <v>0</v>
      </c>
      <c r="AR265" s="31">
        <v>0</v>
      </c>
      <c r="AS265" s="31">
        <v>3.9</v>
      </c>
      <c r="AT265" s="31">
        <v>0</v>
      </c>
      <c r="AU265" s="31">
        <v>4.5999999999999996</v>
      </c>
      <c r="AV265" s="31">
        <v>8.6</v>
      </c>
      <c r="AW265" s="31">
        <v>0</v>
      </c>
      <c r="AX265" s="31">
        <v>0</v>
      </c>
      <c r="AY265" s="31">
        <v>3.9</v>
      </c>
      <c r="AZ265" s="31">
        <v>0</v>
      </c>
      <c r="BA265" s="31">
        <v>3.3</v>
      </c>
      <c r="BB265" s="31">
        <v>0</v>
      </c>
      <c r="BC265" s="31">
        <v>3.7</v>
      </c>
      <c r="BD265" s="31">
        <v>1.3</v>
      </c>
      <c r="BE265" s="31" t="s">
        <v>385</v>
      </c>
    </row>
    <row r="266" spans="3:57">
      <c r="C266" s="31">
        <v>1994</v>
      </c>
      <c r="D266" s="31" t="s">
        <v>754</v>
      </c>
      <c r="E266" s="31" t="s">
        <v>486</v>
      </c>
      <c r="H266" s="31" t="s">
        <v>755</v>
      </c>
      <c r="N266" s="31">
        <v>263</v>
      </c>
      <c r="O266" s="31">
        <v>263</v>
      </c>
      <c r="P266" s="31">
        <v>0</v>
      </c>
      <c r="T266" s="31" t="s">
        <v>410</v>
      </c>
      <c r="U266" s="31">
        <v>0</v>
      </c>
      <c r="V266" s="31">
        <v>14.4</v>
      </c>
      <c r="W266" s="31">
        <v>12.5</v>
      </c>
      <c r="X266" s="31">
        <v>7.5</v>
      </c>
      <c r="Y266" s="31">
        <v>4.8</v>
      </c>
      <c r="Z266" s="31">
        <v>0</v>
      </c>
      <c r="AA266" s="31">
        <v>8.8000000000000007</v>
      </c>
      <c r="AB266" s="31">
        <v>12.5</v>
      </c>
      <c r="AC266" s="31">
        <v>4.9000000000000004</v>
      </c>
      <c r="AD266" s="31">
        <v>2.6</v>
      </c>
      <c r="AE266" s="31">
        <v>0</v>
      </c>
      <c r="AF266" s="31">
        <v>0</v>
      </c>
      <c r="AG266" s="31">
        <v>6.5</v>
      </c>
      <c r="AH266" s="31">
        <v>0</v>
      </c>
      <c r="AI266" s="31">
        <v>12.4</v>
      </c>
      <c r="AJ266" s="31">
        <v>0</v>
      </c>
      <c r="AK266" s="31">
        <v>3</v>
      </c>
      <c r="AL266" s="31">
        <v>1.5</v>
      </c>
      <c r="AM266" s="31">
        <v>5.0999999999999996</v>
      </c>
      <c r="AN266" s="31">
        <v>3.9</v>
      </c>
      <c r="AO266" s="31">
        <v>6.2</v>
      </c>
      <c r="AP266" s="31">
        <v>3.3</v>
      </c>
      <c r="AQ266" s="31">
        <v>0</v>
      </c>
      <c r="AR266" s="31">
        <v>0</v>
      </c>
      <c r="AS266" s="31">
        <v>3.9</v>
      </c>
      <c r="AT266" s="31">
        <v>0</v>
      </c>
      <c r="AU266" s="31">
        <v>4.5999999999999996</v>
      </c>
      <c r="AV266" s="31">
        <v>8.6</v>
      </c>
      <c r="AW266" s="31">
        <v>0</v>
      </c>
      <c r="AX266" s="31">
        <v>0</v>
      </c>
      <c r="AY266" s="31">
        <v>3.9</v>
      </c>
      <c r="AZ266" s="31">
        <v>0</v>
      </c>
      <c r="BA266" s="31">
        <v>3.3</v>
      </c>
      <c r="BB266" s="31">
        <v>0</v>
      </c>
      <c r="BC266" s="31">
        <v>3.7</v>
      </c>
      <c r="BD266" s="31">
        <v>1.3</v>
      </c>
      <c r="BE266" s="31" t="s">
        <v>385</v>
      </c>
    </row>
    <row r="267" spans="3:57">
      <c r="C267" s="31">
        <v>1994</v>
      </c>
      <c r="D267" s="31" t="s">
        <v>756</v>
      </c>
      <c r="E267" s="31" t="s">
        <v>486</v>
      </c>
      <c r="H267" s="31" t="s">
        <v>757</v>
      </c>
      <c r="N267" s="31">
        <v>264</v>
      </c>
      <c r="O267" s="31">
        <v>264</v>
      </c>
      <c r="P267" s="31">
        <v>0</v>
      </c>
      <c r="T267" s="31" t="s">
        <v>410</v>
      </c>
      <c r="U267" s="31">
        <v>0</v>
      </c>
      <c r="V267" s="31">
        <v>14.4</v>
      </c>
      <c r="W267" s="31">
        <v>12.5</v>
      </c>
      <c r="X267" s="31">
        <v>7.5</v>
      </c>
      <c r="Y267" s="31">
        <v>4.8</v>
      </c>
      <c r="Z267" s="31">
        <v>0</v>
      </c>
      <c r="AA267" s="31">
        <v>8.8000000000000007</v>
      </c>
      <c r="AB267" s="31">
        <v>12.5</v>
      </c>
      <c r="AC267" s="31">
        <v>4.9000000000000004</v>
      </c>
      <c r="AD267" s="31">
        <v>2.6</v>
      </c>
      <c r="AE267" s="31">
        <v>0</v>
      </c>
      <c r="AF267" s="31">
        <v>0</v>
      </c>
      <c r="AG267" s="31">
        <v>6.5</v>
      </c>
      <c r="AH267" s="31">
        <v>0</v>
      </c>
      <c r="AI267" s="31">
        <v>12.4</v>
      </c>
      <c r="AJ267" s="31">
        <v>0</v>
      </c>
      <c r="AK267" s="31">
        <v>3</v>
      </c>
      <c r="AL267" s="31">
        <v>1.5</v>
      </c>
      <c r="AM267" s="31">
        <v>5.0999999999999996</v>
      </c>
      <c r="AN267" s="31">
        <v>3.9</v>
      </c>
      <c r="AO267" s="31">
        <v>6.2</v>
      </c>
      <c r="AP267" s="31">
        <v>3.3</v>
      </c>
      <c r="AQ267" s="31">
        <v>0</v>
      </c>
      <c r="AR267" s="31">
        <v>0</v>
      </c>
      <c r="AS267" s="31">
        <v>3.9</v>
      </c>
      <c r="AT267" s="31">
        <v>0</v>
      </c>
      <c r="AU267" s="31">
        <v>4.5999999999999996</v>
      </c>
      <c r="AV267" s="31">
        <v>8.6</v>
      </c>
      <c r="AW267" s="31">
        <v>0</v>
      </c>
      <c r="AX267" s="31">
        <v>0</v>
      </c>
      <c r="AY267" s="31">
        <v>3.9</v>
      </c>
      <c r="AZ267" s="31">
        <v>0</v>
      </c>
      <c r="BA267" s="31">
        <v>3.3</v>
      </c>
      <c r="BB267" s="31">
        <v>0</v>
      </c>
      <c r="BC267" s="31">
        <v>3.7</v>
      </c>
      <c r="BD267" s="31">
        <v>1.3</v>
      </c>
      <c r="BE267" s="31" t="s">
        <v>385</v>
      </c>
    </row>
    <row r="268" spans="3:57">
      <c r="C268" s="31">
        <v>1994</v>
      </c>
      <c r="D268" s="31" t="s">
        <v>758</v>
      </c>
      <c r="E268" s="31" t="s">
        <v>486</v>
      </c>
      <c r="H268" s="31" t="s">
        <v>759</v>
      </c>
      <c r="N268" s="31">
        <v>265</v>
      </c>
      <c r="O268" s="31">
        <v>265</v>
      </c>
      <c r="P268" s="31">
        <v>0</v>
      </c>
      <c r="T268" s="31" t="s">
        <v>410</v>
      </c>
      <c r="U268" s="31">
        <v>0</v>
      </c>
      <c r="V268" s="31">
        <v>14.4</v>
      </c>
      <c r="W268" s="31">
        <v>12.5</v>
      </c>
      <c r="X268" s="31">
        <v>7.5</v>
      </c>
      <c r="Y268" s="31">
        <v>4.8</v>
      </c>
      <c r="Z268" s="31">
        <v>0</v>
      </c>
      <c r="AA268" s="31">
        <v>8.8000000000000007</v>
      </c>
      <c r="AB268" s="31">
        <v>12.5</v>
      </c>
      <c r="AC268" s="31">
        <v>4.9000000000000004</v>
      </c>
      <c r="AD268" s="31">
        <v>2.6</v>
      </c>
      <c r="AE268" s="31">
        <v>0</v>
      </c>
      <c r="AF268" s="31">
        <v>0</v>
      </c>
      <c r="AG268" s="31">
        <v>6.5</v>
      </c>
      <c r="AH268" s="31">
        <v>0</v>
      </c>
      <c r="AI268" s="31">
        <v>12.4</v>
      </c>
      <c r="AJ268" s="31">
        <v>0</v>
      </c>
      <c r="AK268" s="31">
        <v>3</v>
      </c>
      <c r="AL268" s="31">
        <v>1.5</v>
      </c>
      <c r="AM268" s="31">
        <v>5.0999999999999996</v>
      </c>
      <c r="AN268" s="31">
        <v>3.9</v>
      </c>
      <c r="AO268" s="31">
        <v>6.2</v>
      </c>
      <c r="AP268" s="31">
        <v>3.3</v>
      </c>
      <c r="AQ268" s="31">
        <v>0</v>
      </c>
      <c r="AR268" s="31">
        <v>0</v>
      </c>
      <c r="AS268" s="31">
        <v>3.9</v>
      </c>
      <c r="AT268" s="31">
        <v>0</v>
      </c>
      <c r="AU268" s="31">
        <v>4.5999999999999996</v>
      </c>
      <c r="AV268" s="31">
        <v>8.6</v>
      </c>
      <c r="AW268" s="31">
        <v>0</v>
      </c>
      <c r="AX268" s="31">
        <v>0</v>
      </c>
      <c r="AY268" s="31">
        <v>3.9</v>
      </c>
      <c r="AZ268" s="31">
        <v>0</v>
      </c>
      <c r="BA268" s="31">
        <v>3.3</v>
      </c>
      <c r="BB268" s="31">
        <v>0</v>
      </c>
      <c r="BC268" s="31">
        <v>3.7</v>
      </c>
      <c r="BD268" s="31">
        <v>1.3</v>
      </c>
      <c r="BE268" s="31" t="s">
        <v>385</v>
      </c>
    </row>
    <row r="269" spans="3:57">
      <c r="N269" s="31">
        <v>266</v>
      </c>
      <c r="O269" s="31">
        <v>266</v>
      </c>
      <c r="P269" s="31">
        <v>0</v>
      </c>
      <c r="T269" s="31" t="s">
        <v>410</v>
      </c>
      <c r="BE269" s="31" t="s">
        <v>385</v>
      </c>
    </row>
    <row r="270" spans="3:57">
      <c r="C270" s="31">
        <v>1998</v>
      </c>
      <c r="D270" s="31" t="s">
        <v>740</v>
      </c>
      <c r="E270" s="31" t="s">
        <v>486</v>
      </c>
      <c r="H270" s="31" t="s">
        <v>760</v>
      </c>
      <c r="N270" s="31">
        <v>267</v>
      </c>
      <c r="O270" s="31">
        <v>267</v>
      </c>
      <c r="P270" s="31">
        <v>5</v>
      </c>
      <c r="T270" s="31" t="s">
        <v>410</v>
      </c>
      <c r="U270" s="31">
        <v>5</v>
      </c>
      <c r="V270" s="31">
        <v>11.9</v>
      </c>
      <c r="W270" s="31">
        <v>11.4</v>
      </c>
      <c r="X270" s="31">
        <v>14.3</v>
      </c>
      <c r="Y270" s="31">
        <v>6.2</v>
      </c>
      <c r="Z270" s="31">
        <v>5.4</v>
      </c>
      <c r="AA270" s="31">
        <v>7.6</v>
      </c>
      <c r="AB270" s="31">
        <v>2.7</v>
      </c>
      <c r="AC270" s="31">
        <v>4.4000000000000004</v>
      </c>
      <c r="AD270" s="31">
        <v>2.2999999999999998</v>
      </c>
      <c r="AE270" s="31">
        <v>2.2000000000000002</v>
      </c>
      <c r="AF270" s="31">
        <v>4.5</v>
      </c>
      <c r="AG270" s="31">
        <v>4.0999999999999996</v>
      </c>
      <c r="AH270" s="31">
        <v>5.0999999999999996</v>
      </c>
      <c r="AI270" s="31">
        <v>18.399999999999999</v>
      </c>
      <c r="AJ270" s="31">
        <v>2.8</v>
      </c>
      <c r="AK270" s="31">
        <v>2.8</v>
      </c>
      <c r="AL270" s="31">
        <v>2.6</v>
      </c>
      <c r="AM270" s="31">
        <v>2.9</v>
      </c>
      <c r="AN270" s="31">
        <v>3.8</v>
      </c>
      <c r="AO270" s="31">
        <v>8.4</v>
      </c>
      <c r="AP270" s="31">
        <v>5.5</v>
      </c>
      <c r="AQ270" s="31">
        <v>4.3</v>
      </c>
      <c r="AR270" s="31">
        <v>5.8</v>
      </c>
      <c r="AS270" s="31">
        <v>3.1</v>
      </c>
      <c r="AT270" s="31">
        <v>7.9</v>
      </c>
      <c r="AU270" s="31">
        <v>3.9</v>
      </c>
      <c r="AV270" s="31">
        <v>4.2</v>
      </c>
      <c r="AW270" s="31">
        <v>7.6</v>
      </c>
      <c r="AX270" s="31">
        <v>5.4</v>
      </c>
      <c r="AY270" s="31">
        <v>4.9000000000000004</v>
      </c>
      <c r="AZ270" s="31">
        <v>5.2</v>
      </c>
      <c r="BA270" s="31">
        <v>4.4000000000000004</v>
      </c>
      <c r="BB270" s="31">
        <v>3.8</v>
      </c>
      <c r="BC270" s="31">
        <v>5</v>
      </c>
      <c r="BD270" s="31">
        <v>2.1</v>
      </c>
      <c r="BE270" s="31" t="s">
        <v>385</v>
      </c>
    </row>
    <row r="271" spans="3:57">
      <c r="C271" s="31">
        <v>1998</v>
      </c>
      <c r="D271" s="31" t="s">
        <v>742</v>
      </c>
      <c r="E271" s="31" t="s">
        <v>486</v>
      </c>
      <c r="H271" s="31" t="s">
        <v>761</v>
      </c>
      <c r="N271" s="31">
        <v>268</v>
      </c>
      <c r="O271" s="31">
        <v>268</v>
      </c>
      <c r="P271" s="31">
        <v>5</v>
      </c>
      <c r="T271" s="31" t="s">
        <v>410</v>
      </c>
      <c r="U271" s="31">
        <v>5</v>
      </c>
      <c r="V271" s="31">
        <v>11.9</v>
      </c>
      <c r="W271" s="31">
        <v>11.4</v>
      </c>
      <c r="X271" s="31">
        <v>14.3</v>
      </c>
      <c r="Y271" s="31">
        <v>6.2</v>
      </c>
      <c r="Z271" s="31">
        <v>5.4</v>
      </c>
      <c r="AA271" s="31">
        <v>7.6</v>
      </c>
      <c r="AB271" s="31">
        <v>2.7</v>
      </c>
      <c r="AC271" s="31">
        <v>4.4000000000000004</v>
      </c>
      <c r="AD271" s="31">
        <v>2.2999999999999998</v>
      </c>
      <c r="AE271" s="31">
        <v>2.2000000000000002</v>
      </c>
      <c r="AF271" s="31">
        <v>4.5</v>
      </c>
      <c r="AG271" s="31">
        <v>4.0999999999999996</v>
      </c>
      <c r="AH271" s="31">
        <v>5.0999999999999996</v>
      </c>
      <c r="AI271" s="31">
        <v>18.399999999999999</v>
      </c>
      <c r="AJ271" s="31">
        <v>2.8</v>
      </c>
      <c r="AK271" s="31">
        <v>2.8</v>
      </c>
      <c r="AL271" s="31">
        <v>2.6</v>
      </c>
      <c r="AM271" s="31">
        <v>2.9</v>
      </c>
      <c r="AN271" s="31">
        <v>3.8</v>
      </c>
      <c r="AO271" s="31">
        <v>8.4</v>
      </c>
      <c r="AP271" s="31">
        <v>5.5</v>
      </c>
      <c r="AQ271" s="31">
        <v>4.3</v>
      </c>
      <c r="AR271" s="31">
        <v>5.8</v>
      </c>
      <c r="AS271" s="31">
        <v>3.1</v>
      </c>
      <c r="AT271" s="31">
        <v>7.9</v>
      </c>
      <c r="AU271" s="31">
        <v>3.9</v>
      </c>
      <c r="AV271" s="31">
        <v>4.2</v>
      </c>
      <c r="AW271" s="31">
        <v>7.6</v>
      </c>
      <c r="AX271" s="31">
        <v>5.4</v>
      </c>
      <c r="AY271" s="31">
        <v>4.9000000000000004</v>
      </c>
      <c r="AZ271" s="31">
        <v>5.2</v>
      </c>
      <c r="BA271" s="31">
        <v>4.4000000000000004</v>
      </c>
      <c r="BB271" s="31">
        <v>3.8</v>
      </c>
      <c r="BC271" s="31">
        <v>5</v>
      </c>
      <c r="BD271" s="31">
        <v>2.1</v>
      </c>
      <c r="BE271" s="31" t="s">
        <v>385</v>
      </c>
    </row>
    <row r="272" spans="3:57">
      <c r="C272" s="31">
        <v>1998</v>
      </c>
      <c r="D272" s="31" t="s">
        <v>744</v>
      </c>
      <c r="E272" s="31" t="s">
        <v>486</v>
      </c>
      <c r="H272" s="31" t="s">
        <v>762</v>
      </c>
      <c r="N272" s="31">
        <v>269</v>
      </c>
      <c r="O272" s="31">
        <v>269</v>
      </c>
      <c r="P272" s="31">
        <v>5</v>
      </c>
      <c r="T272" s="31" t="s">
        <v>410</v>
      </c>
      <c r="U272" s="31">
        <v>5</v>
      </c>
      <c r="V272" s="31">
        <v>11.9</v>
      </c>
      <c r="W272" s="31">
        <v>11.4</v>
      </c>
      <c r="X272" s="31">
        <v>14.3</v>
      </c>
      <c r="Y272" s="31">
        <v>6.2</v>
      </c>
      <c r="Z272" s="31">
        <v>5.4</v>
      </c>
      <c r="AA272" s="31">
        <v>7.6</v>
      </c>
      <c r="AB272" s="31">
        <v>2.7</v>
      </c>
      <c r="AC272" s="31">
        <v>4.4000000000000004</v>
      </c>
      <c r="AD272" s="31">
        <v>2.2999999999999998</v>
      </c>
      <c r="AE272" s="31">
        <v>2.2000000000000002</v>
      </c>
      <c r="AF272" s="31">
        <v>4.5</v>
      </c>
      <c r="AG272" s="31">
        <v>4.0999999999999996</v>
      </c>
      <c r="AH272" s="31">
        <v>5.0999999999999996</v>
      </c>
      <c r="AI272" s="31">
        <v>18.399999999999999</v>
      </c>
      <c r="AJ272" s="31">
        <v>2.8</v>
      </c>
      <c r="AK272" s="31">
        <v>2.8</v>
      </c>
      <c r="AL272" s="31">
        <v>2.6</v>
      </c>
      <c r="AM272" s="31">
        <v>2.9</v>
      </c>
      <c r="AN272" s="31">
        <v>3.8</v>
      </c>
      <c r="AO272" s="31">
        <v>8.4</v>
      </c>
      <c r="AP272" s="31">
        <v>5.5</v>
      </c>
      <c r="AQ272" s="31">
        <v>4.3</v>
      </c>
      <c r="AR272" s="31">
        <v>5.8</v>
      </c>
      <c r="AS272" s="31">
        <v>3.1</v>
      </c>
      <c r="AT272" s="31">
        <v>7.9</v>
      </c>
      <c r="AU272" s="31">
        <v>3.9</v>
      </c>
      <c r="AV272" s="31">
        <v>4.2</v>
      </c>
      <c r="AW272" s="31">
        <v>7.6</v>
      </c>
      <c r="AX272" s="31">
        <v>5.4</v>
      </c>
      <c r="AY272" s="31">
        <v>4.9000000000000004</v>
      </c>
      <c r="AZ272" s="31">
        <v>5.2</v>
      </c>
      <c r="BA272" s="31">
        <v>4.4000000000000004</v>
      </c>
      <c r="BB272" s="31">
        <v>3.8</v>
      </c>
      <c r="BC272" s="31">
        <v>5</v>
      </c>
      <c r="BD272" s="31">
        <v>2.1</v>
      </c>
      <c r="BE272" s="31" t="s">
        <v>385</v>
      </c>
    </row>
    <row r="273" spans="3:57">
      <c r="C273" s="31">
        <v>1998</v>
      </c>
      <c r="D273" s="31" t="s">
        <v>746</v>
      </c>
      <c r="E273" s="31" t="s">
        <v>486</v>
      </c>
      <c r="H273" s="31" t="s">
        <v>763</v>
      </c>
      <c r="N273" s="31">
        <v>270</v>
      </c>
      <c r="O273" s="31">
        <v>270</v>
      </c>
      <c r="P273" s="31">
        <v>5</v>
      </c>
      <c r="T273" s="31" t="s">
        <v>410</v>
      </c>
      <c r="U273" s="31">
        <v>5</v>
      </c>
      <c r="V273" s="31">
        <v>11.9</v>
      </c>
      <c r="W273" s="31">
        <v>11.4</v>
      </c>
      <c r="X273" s="31">
        <v>14.3</v>
      </c>
      <c r="Y273" s="31">
        <v>6.2</v>
      </c>
      <c r="Z273" s="31">
        <v>5.4</v>
      </c>
      <c r="AA273" s="31">
        <v>7.6</v>
      </c>
      <c r="AB273" s="31">
        <v>2.7</v>
      </c>
      <c r="AC273" s="31">
        <v>4.4000000000000004</v>
      </c>
      <c r="AD273" s="31">
        <v>2.2999999999999998</v>
      </c>
      <c r="AE273" s="31">
        <v>2.2000000000000002</v>
      </c>
      <c r="AF273" s="31">
        <v>4.5</v>
      </c>
      <c r="AG273" s="31">
        <v>4.0999999999999996</v>
      </c>
      <c r="AH273" s="31">
        <v>5.0999999999999996</v>
      </c>
      <c r="AI273" s="31">
        <v>18.399999999999999</v>
      </c>
      <c r="AJ273" s="31">
        <v>2.8</v>
      </c>
      <c r="AK273" s="31">
        <v>2.8</v>
      </c>
      <c r="AL273" s="31">
        <v>2.6</v>
      </c>
      <c r="AM273" s="31">
        <v>2.9</v>
      </c>
      <c r="AN273" s="31">
        <v>3.8</v>
      </c>
      <c r="AO273" s="31">
        <v>8.4</v>
      </c>
      <c r="AP273" s="31">
        <v>5.5</v>
      </c>
      <c r="AQ273" s="31">
        <v>4.3</v>
      </c>
      <c r="AR273" s="31">
        <v>5.8</v>
      </c>
      <c r="AS273" s="31">
        <v>3.1</v>
      </c>
      <c r="AT273" s="31">
        <v>7.9</v>
      </c>
      <c r="AU273" s="31">
        <v>3.9</v>
      </c>
      <c r="AV273" s="31">
        <v>4.2</v>
      </c>
      <c r="AW273" s="31">
        <v>7.6</v>
      </c>
      <c r="AX273" s="31">
        <v>5.4</v>
      </c>
      <c r="AY273" s="31">
        <v>4.9000000000000004</v>
      </c>
      <c r="AZ273" s="31">
        <v>5.2</v>
      </c>
      <c r="BA273" s="31">
        <v>4.4000000000000004</v>
      </c>
      <c r="BB273" s="31">
        <v>3.8</v>
      </c>
      <c r="BC273" s="31">
        <v>5</v>
      </c>
      <c r="BD273" s="31">
        <v>2.1</v>
      </c>
      <c r="BE273" s="31" t="s">
        <v>385</v>
      </c>
    </row>
    <row r="274" spans="3:57">
      <c r="C274" s="31">
        <v>1998</v>
      </c>
      <c r="D274" s="31" t="s">
        <v>748</v>
      </c>
      <c r="E274" s="31" t="s">
        <v>486</v>
      </c>
      <c r="H274" s="31" t="s">
        <v>764</v>
      </c>
      <c r="N274" s="31">
        <v>271</v>
      </c>
      <c r="O274" s="31">
        <v>271</v>
      </c>
      <c r="P274" s="31">
        <v>5</v>
      </c>
      <c r="T274" s="31" t="s">
        <v>410</v>
      </c>
      <c r="U274" s="31">
        <v>5</v>
      </c>
      <c r="V274" s="31">
        <v>11.9</v>
      </c>
      <c r="W274" s="31">
        <v>11.4</v>
      </c>
      <c r="X274" s="31">
        <v>14.3</v>
      </c>
      <c r="Y274" s="31">
        <v>6.2</v>
      </c>
      <c r="Z274" s="31">
        <v>5.4</v>
      </c>
      <c r="AA274" s="31">
        <v>7.6</v>
      </c>
      <c r="AB274" s="31">
        <v>2.7</v>
      </c>
      <c r="AC274" s="31">
        <v>4.4000000000000004</v>
      </c>
      <c r="AD274" s="31">
        <v>2.2999999999999998</v>
      </c>
      <c r="AE274" s="31">
        <v>2.2000000000000002</v>
      </c>
      <c r="AF274" s="31">
        <v>4.5</v>
      </c>
      <c r="AG274" s="31">
        <v>4.0999999999999996</v>
      </c>
      <c r="AH274" s="31">
        <v>5.0999999999999996</v>
      </c>
      <c r="AI274" s="31">
        <v>18.399999999999999</v>
      </c>
      <c r="AJ274" s="31">
        <v>2.8</v>
      </c>
      <c r="AK274" s="31">
        <v>2.8</v>
      </c>
      <c r="AL274" s="31">
        <v>2.6</v>
      </c>
      <c r="AM274" s="31">
        <v>2.9</v>
      </c>
      <c r="AN274" s="31">
        <v>3.8</v>
      </c>
      <c r="AO274" s="31">
        <v>8.4</v>
      </c>
      <c r="AP274" s="31">
        <v>5.5</v>
      </c>
      <c r="AQ274" s="31">
        <v>4.3</v>
      </c>
      <c r="AR274" s="31">
        <v>5.8</v>
      </c>
      <c r="AS274" s="31">
        <v>3.1</v>
      </c>
      <c r="AT274" s="31">
        <v>7.9</v>
      </c>
      <c r="AU274" s="31">
        <v>3.9</v>
      </c>
      <c r="AV274" s="31">
        <v>4.2</v>
      </c>
      <c r="AW274" s="31">
        <v>7.6</v>
      </c>
      <c r="AX274" s="31">
        <v>5.4</v>
      </c>
      <c r="AY274" s="31">
        <v>4.9000000000000004</v>
      </c>
      <c r="AZ274" s="31">
        <v>5.2</v>
      </c>
      <c r="BA274" s="31">
        <v>4.4000000000000004</v>
      </c>
      <c r="BB274" s="31">
        <v>3.8</v>
      </c>
      <c r="BC274" s="31">
        <v>5</v>
      </c>
      <c r="BD274" s="31">
        <v>2.1</v>
      </c>
      <c r="BE274" s="31" t="s">
        <v>385</v>
      </c>
    </row>
    <row r="275" spans="3:57">
      <c r="C275" s="31">
        <v>1998</v>
      </c>
      <c r="D275" s="31" t="s">
        <v>750</v>
      </c>
      <c r="E275" s="31" t="s">
        <v>486</v>
      </c>
      <c r="H275" s="31" t="s">
        <v>765</v>
      </c>
      <c r="N275" s="31">
        <v>272</v>
      </c>
      <c r="O275" s="31">
        <v>272</v>
      </c>
      <c r="P275" s="31">
        <v>5</v>
      </c>
      <c r="T275" s="31" t="s">
        <v>410</v>
      </c>
      <c r="U275" s="31">
        <v>5</v>
      </c>
      <c r="V275" s="31">
        <v>11.9</v>
      </c>
      <c r="W275" s="31">
        <v>11.4</v>
      </c>
      <c r="X275" s="31">
        <v>14.3</v>
      </c>
      <c r="Y275" s="31">
        <v>6.2</v>
      </c>
      <c r="Z275" s="31">
        <v>5.4</v>
      </c>
      <c r="AA275" s="31">
        <v>7.6</v>
      </c>
      <c r="AB275" s="31">
        <v>2.7</v>
      </c>
      <c r="AC275" s="31">
        <v>4.4000000000000004</v>
      </c>
      <c r="AD275" s="31">
        <v>2.2999999999999998</v>
      </c>
      <c r="AE275" s="31">
        <v>2.2000000000000002</v>
      </c>
      <c r="AF275" s="31">
        <v>4.5</v>
      </c>
      <c r="AG275" s="31">
        <v>4.0999999999999996</v>
      </c>
      <c r="AH275" s="31">
        <v>5.0999999999999996</v>
      </c>
      <c r="AI275" s="31">
        <v>18.399999999999999</v>
      </c>
      <c r="AJ275" s="31">
        <v>2.8</v>
      </c>
      <c r="AK275" s="31">
        <v>2.8</v>
      </c>
      <c r="AL275" s="31">
        <v>2.6</v>
      </c>
      <c r="AM275" s="31">
        <v>2.9</v>
      </c>
      <c r="AN275" s="31">
        <v>3.8</v>
      </c>
      <c r="AO275" s="31">
        <v>8.4</v>
      </c>
      <c r="AP275" s="31">
        <v>5.5</v>
      </c>
      <c r="AQ275" s="31">
        <v>4.3</v>
      </c>
      <c r="AR275" s="31">
        <v>5.8</v>
      </c>
      <c r="AS275" s="31">
        <v>3.1</v>
      </c>
      <c r="AT275" s="31">
        <v>7.9</v>
      </c>
      <c r="AU275" s="31">
        <v>3.9</v>
      </c>
      <c r="AV275" s="31">
        <v>4.2</v>
      </c>
      <c r="AW275" s="31">
        <v>7.6</v>
      </c>
      <c r="AX275" s="31">
        <v>5.4</v>
      </c>
      <c r="AY275" s="31">
        <v>4.9000000000000004</v>
      </c>
      <c r="AZ275" s="31">
        <v>5.2</v>
      </c>
      <c r="BA275" s="31">
        <v>4.4000000000000004</v>
      </c>
      <c r="BB275" s="31">
        <v>3.8</v>
      </c>
      <c r="BC275" s="31">
        <v>5</v>
      </c>
      <c r="BD275" s="31">
        <v>2.1</v>
      </c>
      <c r="BE275" s="31" t="s">
        <v>385</v>
      </c>
    </row>
    <row r="276" spans="3:57">
      <c r="C276" s="31">
        <v>1998</v>
      </c>
      <c r="D276" s="31" t="s">
        <v>752</v>
      </c>
      <c r="E276" s="31" t="s">
        <v>486</v>
      </c>
      <c r="H276" s="31" t="s">
        <v>766</v>
      </c>
      <c r="N276" s="31">
        <v>273</v>
      </c>
      <c r="O276" s="31">
        <v>273</v>
      </c>
      <c r="P276" s="31">
        <v>5</v>
      </c>
      <c r="T276" s="31" t="s">
        <v>410</v>
      </c>
      <c r="U276" s="31">
        <v>5</v>
      </c>
      <c r="V276" s="31">
        <v>11.9</v>
      </c>
      <c r="W276" s="31">
        <v>11.4</v>
      </c>
      <c r="X276" s="31">
        <v>14.3</v>
      </c>
      <c r="Y276" s="31">
        <v>6.2</v>
      </c>
      <c r="Z276" s="31">
        <v>5.4</v>
      </c>
      <c r="AA276" s="31">
        <v>7.6</v>
      </c>
      <c r="AB276" s="31">
        <v>2.7</v>
      </c>
      <c r="AC276" s="31">
        <v>4.4000000000000004</v>
      </c>
      <c r="AD276" s="31">
        <v>2.2999999999999998</v>
      </c>
      <c r="AE276" s="31">
        <v>2.2000000000000002</v>
      </c>
      <c r="AF276" s="31">
        <v>4.5</v>
      </c>
      <c r="AG276" s="31">
        <v>4.0999999999999996</v>
      </c>
      <c r="AH276" s="31">
        <v>5.0999999999999996</v>
      </c>
      <c r="AI276" s="31">
        <v>18.399999999999999</v>
      </c>
      <c r="AJ276" s="31">
        <v>2.8</v>
      </c>
      <c r="AK276" s="31">
        <v>2.8</v>
      </c>
      <c r="AL276" s="31">
        <v>2.6</v>
      </c>
      <c r="AM276" s="31">
        <v>2.9</v>
      </c>
      <c r="AN276" s="31">
        <v>3.8</v>
      </c>
      <c r="AO276" s="31">
        <v>8.4</v>
      </c>
      <c r="AP276" s="31">
        <v>5.5</v>
      </c>
      <c r="AQ276" s="31">
        <v>4.3</v>
      </c>
      <c r="AR276" s="31">
        <v>5.8</v>
      </c>
      <c r="AS276" s="31">
        <v>3.1</v>
      </c>
      <c r="AT276" s="31">
        <v>7.9</v>
      </c>
      <c r="AU276" s="31">
        <v>3.9</v>
      </c>
      <c r="AV276" s="31">
        <v>4.2</v>
      </c>
      <c r="AW276" s="31">
        <v>7.6</v>
      </c>
      <c r="AX276" s="31">
        <v>5.4</v>
      </c>
      <c r="AY276" s="31">
        <v>4.9000000000000004</v>
      </c>
      <c r="AZ276" s="31">
        <v>5.2</v>
      </c>
      <c r="BA276" s="31">
        <v>4.4000000000000004</v>
      </c>
      <c r="BB276" s="31">
        <v>3.8</v>
      </c>
      <c r="BC276" s="31">
        <v>5</v>
      </c>
      <c r="BD276" s="31">
        <v>2.1</v>
      </c>
      <c r="BE276" s="31" t="s">
        <v>385</v>
      </c>
    </row>
    <row r="277" spans="3:57">
      <c r="C277" s="31">
        <v>1998</v>
      </c>
      <c r="D277" s="31" t="s">
        <v>754</v>
      </c>
      <c r="E277" s="31" t="s">
        <v>486</v>
      </c>
      <c r="H277" s="31" t="s">
        <v>767</v>
      </c>
      <c r="N277" s="31">
        <v>274</v>
      </c>
      <c r="O277" s="31">
        <v>274</v>
      </c>
      <c r="P277" s="31">
        <v>5</v>
      </c>
      <c r="T277" s="31" t="s">
        <v>410</v>
      </c>
      <c r="U277" s="31">
        <v>5</v>
      </c>
      <c r="V277" s="31">
        <v>11.9</v>
      </c>
      <c r="W277" s="31">
        <v>11.4</v>
      </c>
      <c r="X277" s="31">
        <v>14.3</v>
      </c>
      <c r="Y277" s="31">
        <v>6.2</v>
      </c>
      <c r="Z277" s="31">
        <v>5.4</v>
      </c>
      <c r="AA277" s="31">
        <v>7.6</v>
      </c>
      <c r="AB277" s="31">
        <v>2.7</v>
      </c>
      <c r="AC277" s="31">
        <v>4.4000000000000004</v>
      </c>
      <c r="AD277" s="31">
        <v>2.2999999999999998</v>
      </c>
      <c r="AE277" s="31">
        <v>2.2000000000000002</v>
      </c>
      <c r="AF277" s="31">
        <v>4.5</v>
      </c>
      <c r="AG277" s="31">
        <v>4.0999999999999996</v>
      </c>
      <c r="AH277" s="31">
        <v>5.0999999999999996</v>
      </c>
      <c r="AI277" s="31">
        <v>18.399999999999999</v>
      </c>
      <c r="AJ277" s="31">
        <v>2.8</v>
      </c>
      <c r="AK277" s="31">
        <v>2.8</v>
      </c>
      <c r="AL277" s="31">
        <v>2.6</v>
      </c>
      <c r="AM277" s="31">
        <v>2.9</v>
      </c>
      <c r="AN277" s="31">
        <v>3.8</v>
      </c>
      <c r="AO277" s="31">
        <v>8.4</v>
      </c>
      <c r="AP277" s="31">
        <v>5.5</v>
      </c>
      <c r="AQ277" s="31">
        <v>4.3</v>
      </c>
      <c r="AR277" s="31">
        <v>5.8</v>
      </c>
      <c r="AS277" s="31">
        <v>3.1</v>
      </c>
      <c r="AT277" s="31">
        <v>7.9</v>
      </c>
      <c r="AU277" s="31">
        <v>3.9</v>
      </c>
      <c r="AV277" s="31">
        <v>4.2</v>
      </c>
      <c r="AW277" s="31">
        <v>7.6</v>
      </c>
      <c r="AX277" s="31">
        <v>5.4</v>
      </c>
      <c r="AY277" s="31">
        <v>4.9000000000000004</v>
      </c>
      <c r="AZ277" s="31">
        <v>5.2</v>
      </c>
      <c r="BA277" s="31">
        <v>4.4000000000000004</v>
      </c>
      <c r="BB277" s="31">
        <v>3.8</v>
      </c>
      <c r="BC277" s="31">
        <v>5</v>
      </c>
      <c r="BD277" s="31">
        <v>2.1</v>
      </c>
      <c r="BE277" s="31" t="s">
        <v>385</v>
      </c>
    </row>
    <row r="278" spans="3:57">
      <c r="C278" s="31">
        <v>1998</v>
      </c>
      <c r="D278" s="31" t="s">
        <v>756</v>
      </c>
      <c r="E278" s="31" t="s">
        <v>486</v>
      </c>
      <c r="H278" s="31" t="s">
        <v>768</v>
      </c>
      <c r="N278" s="31">
        <v>275</v>
      </c>
      <c r="O278" s="31">
        <v>275</v>
      </c>
      <c r="P278" s="31">
        <v>5</v>
      </c>
      <c r="T278" s="31" t="s">
        <v>410</v>
      </c>
      <c r="U278" s="31">
        <v>5</v>
      </c>
      <c r="V278" s="31">
        <v>11.9</v>
      </c>
      <c r="W278" s="31">
        <v>11.4</v>
      </c>
      <c r="X278" s="31">
        <v>14.3</v>
      </c>
      <c r="Y278" s="31">
        <v>6.2</v>
      </c>
      <c r="Z278" s="31">
        <v>5.4</v>
      </c>
      <c r="AA278" s="31">
        <v>7.6</v>
      </c>
      <c r="AB278" s="31">
        <v>2.7</v>
      </c>
      <c r="AC278" s="31">
        <v>4.4000000000000004</v>
      </c>
      <c r="AD278" s="31">
        <v>2.2999999999999998</v>
      </c>
      <c r="AE278" s="31">
        <v>2.2000000000000002</v>
      </c>
      <c r="AF278" s="31">
        <v>4.5</v>
      </c>
      <c r="AG278" s="31">
        <v>4.0999999999999996</v>
      </c>
      <c r="AH278" s="31">
        <v>5.0999999999999996</v>
      </c>
      <c r="AI278" s="31">
        <v>18.399999999999999</v>
      </c>
      <c r="AJ278" s="31">
        <v>2.8</v>
      </c>
      <c r="AK278" s="31">
        <v>2.8</v>
      </c>
      <c r="AL278" s="31">
        <v>2.6</v>
      </c>
      <c r="AM278" s="31">
        <v>2.9</v>
      </c>
      <c r="AN278" s="31">
        <v>3.8</v>
      </c>
      <c r="AO278" s="31">
        <v>8.4</v>
      </c>
      <c r="AP278" s="31">
        <v>5.5</v>
      </c>
      <c r="AQ278" s="31">
        <v>4.3</v>
      </c>
      <c r="AR278" s="31">
        <v>5.8</v>
      </c>
      <c r="AS278" s="31">
        <v>3.1</v>
      </c>
      <c r="AT278" s="31">
        <v>7.9</v>
      </c>
      <c r="AU278" s="31">
        <v>3.9</v>
      </c>
      <c r="AV278" s="31">
        <v>4.2</v>
      </c>
      <c r="AW278" s="31">
        <v>7.6</v>
      </c>
      <c r="AX278" s="31">
        <v>5.4</v>
      </c>
      <c r="AY278" s="31">
        <v>4.9000000000000004</v>
      </c>
      <c r="AZ278" s="31">
        <v>5.2</v>
      </c>
      <c r="BA278" s="31">
        <v>4.4000000000000004</v>
      </c>
      <c r="BB278" s="31">
        <v>3.8</v>
      </c>
      <c r="BC278" s="31">
        <v>5</v>
      </c>
      <c r="BD278" s="31">
        <v>2.1</v>
      </c>
      <c r="BE278" s="31" t="s">
        <v>385</v>
      </c>
    </row>
    <row r="279" spans="3:57">
      <c r="C279" s="31">
        <v>1998</v>
      </c>
      <c r="D279" s="31" t="s">
        <v>758</v>
      </c>
      <c r="E279" s="31" t="s">
        <v>486</v>
      </c>
      <c r="H279" s="31" t="s">
        <v>769</v>
      </c>
      <c r="N279" s="31">
        <v>276</v>
      </c>
      <c r="O279" s="31">
        <v>276</v>
      </c>
      <c r="P279" s="31">
        <v>5</v>
      </c>
      <c r="T279" s="31" t="s">
        <v>410</v>
      </c>
      <c r="U279" s="31">
        <v>5</v>
      </c>
      <c r="V279" s="31">
        <v>11.9</v>
      </c>
      <c r="W279" s="31">
        <v>11.4</v>
      </c>
      <c r="X279" s="31">
        <v>14.3</v>
      </c>
      <c r="Y279" s="31">
        <v>6.2</v>
      </c>
      <c r="Z279" s="31">
        <v>5.4</v>
      </c>
      <c r="AA279" s="31">
        <v>7.6</v>
      </c>
      <c r="AB279" s="31">
        <v>2.7</v>
      </c>
      <c r="AC279" s="31">
        <v>4.4000000000000004</v>
      </c>
      <c r="AD279" s="31">
        <v>2.2999999999999998</v>
      </c>
      <c r="AE279" s="31">
        <v>2.2000000000000002</v>
      </c>
      <c r="AF279" s="31">
        <v>4.5</v>
      </c>
      <c r="AG279" s="31">
        <v>4.0999999999999996</v>
      </c>
      <c r="AH279" s="31">
        <v>5.0999999999999996</v>
      </c>
      <c r="AI279" s="31">
        <v>18.399999999999999</v>
      </c>
      <c r="AJ279" s="31">
        <v>2.8</v>
      </c>
      <c r="AK279" s="31">
        <v>2.8</v>
      </c>
      <c r="AL279" s="31">
        <v>2.6</v>
      </c>
      <c r="AM279" s="31">
        <v>2.9</v>
      </c>
      <c r="AN279" s="31">
        <v>3.8</v>
      </c>
      <c r="AO279" s="31">
        <v>8.4</v>
      </c>
      <c r="AP279" s="31">
        <v>5.5</v>
      </c>
      <c r="AQ279" s="31">
        <v>4.3</v>
      </c>
      <c r="AR279" s="31">
        <v>5.8</v>
      </c>
      <c r="AS279" s="31">
        <v>3.1</v>
      </c>
      <c r="AT279" s="31">
        <v>7.9</v>
      </c>
      <c r="AU279" s="31">
        <v>3.9</v>
      </c>
      <c r="AV279" s="31">
        <v>4.2</v>
      </c>
      <c r="AW279" s="31">
        <v>7.6</v>
      </c>
      <c r="AX279" s="31">
        <v>5.4</v>
      </c>
      <c r="AY279" s="31">
        <v>4.9000000000000004</v>
      </c>
      <c r="AZ279" s="31">
        <v>5.2</v>
      </c>
      <c r="BA279" s="31">
        <v>4.4000000000000004</v>
      </c>
      <c r="BB279" s="31">
        <v>3.8</v>
      </c>
      <c r="BC279" s="31">
        <v>5</v>
      </c>
      <c r="BD279" s="31">
        <v>2.1</v>
      </c>
      <c r="BE279" s="31" t="s">
        <v>385</v>
      </c>
    </row>
    <row r="280" spans="3:57">
      <c r="N280" s="31">
        <v>277</v>
      </c>
      <c r="O280" s="31">
        <v>277</v>
      </c>
      <c r="P280" s="31">
        <v>0</v>
      </c>
      <c r="T280" s="31" t="s">
        <v>410</v>
      </c>
      <c r="BE280" s="31" t="s">
        <v>385</v>
      </c>
    </row>
    <row r="281" spans="3:57">
      <c r="C281" s="31">
        <v>2003</v>
      </c>
      <c r="D281" s="31" t="s">
        <v>740</v>
      </c>
      <c r="E281" s="31" t="s">
        <v>486</v>
      </c>
      <c r="H281" s="31" t="s">
        <v>770</v>
      </c>
      <c r="N281" s="31">
        <v>278</v>
      </c>
      <c r="O281" s="31">
        <v>278</v>
      </c>
      <c r="P281" s="31">
        <v>6.5</v>
      </c>
      <c r="T281" s="31" t="s">
        <v>410</v>
      </c>
      <c r="U281" s="31">
        <v>6.5</v>
      </c>
      <c r="V281" s="31">
        <v>7.9</v>
      </c>
      <c r="W281" s="31">
        <v>9</v>
      </c>
      <c r="X281" s="31">
        <v>11.2</v>
      </c>
      <c r="Y281" s="31">
        <v>5</v>
      </c>
      <c r="Z281" s="31">
        <v>4</v>
      </c>
      <c r="AA281" s="31">
        <v>8.9</v>
      </c>
      <c r="AB281" s="31">
        <v>5</v>
      </c>
      <c r="AC281" s="31">
        <v>3</v>
      </c>
      <c r="AD281" s="31">
        <v>1.7</v>
      </c>
      <c r="AE281" s="31">
        <v>2.4</v>
      </c>
      <c r="AF281" s="31">
        <v>2.9</v>
      </c>
      <c r="AG281" s="31">
        <v>2.9</v>
      </c>
      <c r="AH281" s="31">
        <v>6.1</v>
      </c>
      <c r="AI281" s="31">
        <v>7.1</v>
      </c>
      <c r="AJ281" s="31">
        <v>5.7</v>
      </c>
      <c r="AK281" s="31">
        <v>2.4</v>
      </c>
      <c r="AL281" s="31">
        <v>2.4</v>
      </c>
      <c r="AM281" s="31">
        <v>4.0999999999999996</v>
      </c>
      <c r="AN281" s="31">
        <v>4</v>
      </c>
      <c r="AO281" s="31">
        <v>7</v>
      </c>
      <c r="AP281" s="31">
        <v>4.5</v>
      </c>
      <c r="AQ281" s="31">
        <v>12</v>
      </c>
      <c r="AR281" s="31">
        <v>8.5</v>
      </c>
      <c r="AS281" s="31">
        <v>3.6</v>
      </c>
      <c r="AT281" s="31">
        <v>11.4</v>
      </c>
      <c r="AU281" s="31">
        <v>4.4000000000000004</v>
      </c>
      <c r="AV281" s="31">
        <v>5</v>
      </c>
      <c r="AW281" s="31">
        <v>11.1</v>
      </c>
      <c r="AX281" s="31">
        <v>7</v>
      </c>
      <c r="AY281" s="31">
        <v>4.0999999999999996</v>
      </c>
      <c r="AZ281" s="31">
        <v>6</v>
      </c>
      <c r="BA281" s="31">
        <v>7.6</v>
      </c>
      <c r="BB281" s="31">
        <v>10.9</v>
      </c>
      <c r="BC281" s="31">
        <v>4.4000000000000004</v>
      </c>
      <c r="BD281" s="31">
        <v>1.8</v>
      </c>
      <c r="BE281" s="31" t="s">
        <v>385</v>
      </c>
    </row>
    <row r="282" spans="3:57">
      <c r="C282" s="31">
        <v>2003</v>
      </c>
      <c r="D282" s="31" t="s">
        <v>742</v>
      </c>
      <c r="E282" s="31" t="s">
        <v>486</v>
      </c>
      <c r="H282" s="31" t="s">
        <v>771</v>
      </c>
      <c r="N282" s="31">
        <v>279</v>
      </c>
      <c r="O282" s="31">
        <v>279</v>
      </c>
      <c r="P282" s="31">
        <v>6.5</v>
      </c>
      <c r="T282" s="31" t="s">
        <v>410</v>
      </c>
      <c r="U282" s="31">
        <v>6.5</v>
      </c>
      <c r="V282" s="31">
        <v>7.9</v>
      </c>
      <c r="W282" s="31">
        <v>9</v>
      </c>
      <c r="X282" s="31">
        <v>11.2</v>
      </c>
      <c r="Y282" s="31">
        <v>5</v>
      </c>
      <c r="Z282" s="31">
        <v>4</v>
      </c>
      <c r="AA282" s="31">
        <v>8.9</v>
      </c>
      <c r="AB282" s="31">
        <v>5</v>
      </c>
      <c r="AC282" s="31">
        <v>3</v>
      </c>
      <c r="AD282" s="31">
        <v>1.7</v>
      </c>
      <c r="AE282" s="31">
        <v>2.4</v>
      </c>
      <c r="AF282" s="31">
        <v>2.9</v>
      </c>
      <c r="AG282" s="31">
        <v>2.9</v>
      </c>
      <c r="AH282" s="31">
        <v>6.1</v>
      </c>
      <c r="AI282" s="31">
        <v>7.1</v>
      </c>
      <c r="AJ282" s="31">
        <v>5.7</v>
      </c>
      <c r="AK282" s="31">
        <v>2.4</v>
      </c>
      <c r="AL282" s="31">
        <v>2.4</v>
      </c>
      <c r="AM282" s="31">
        <v>4.0999999999999996</v>
      </c>
      <c r="AN282" s="31">
        <v>4</v>
      </c>
      <c r="AO282" s="31">
        <v>7</v>
      </c>
      <c r="AP282" s="31">
        <v>4.5</v>
      </c>
      <c r="AQ282" s="31">
        <v>12</v>
      </c>
      <c r="AR282" s="31">
        <v>8.5</v>
      </c>
      <c r="AS282" s="31">
        <v>3.6</v>
      </c>
      <c r="AT282" s="31">
        <v>11.4</v>
      </c>
      <c r="AU282" s="31">
        <v>4.4000000000000004</v>
      </c>
      <c r="AV282" s="31">
        <v>5</v>
      </c>
      <c r="AW282" s="31">
        <v>11.1</v>
      </c>
      <c r="AX282" s="31">
        <v>7</v>
      </c>
      <c r="AY282" s="31">
        <v>4.0999999999999996</v>
      </c>
      <c r="AZ282" s="31">
        <v>6</v>
      </c>
      <c r="BA282" s="31">
        <v>7.6</v>
      </c>
      <c r="BB282" s="31">
        <v>10.9</v>
      </c>
      <c r="BC282" s="31">
        <v>4.4000000000000004</v>
      </c>
      <c r="BD282" s="31">
        <v>1.8</v>
      </c>
      <c r="BE282" s="31" t="s">
        <v>385</v>
      </c>
    </row>
    <row r="283" spans="3:57">
      <c r="C283" s="31">
        <v>2003</v>
      </c>
      <c r="D283" s="31" t="s">
        <v>744</v>
      </c>
      <c r="E283" s="31" t="s">
        <v>486</v>
      </c>
      <c r="H283" s="31" t="s">
        <v>772</v>
      </c>
      <c r="N283" s="31">
        <v>280</v>
      </c>
      <c r="O283" s="31">
        <v>280</v>
      </c>
      <c r="P283" s="31">
        <v>6.5</v>
      </c>
      <c r="T283" s="31" t="s">
        <v>410</v>
      </c>
      <c r="U283" s="31">
        <v>6.5</v>
      </c>
      <c r="V283" s="31">
        <v>7.9</v>
      </c>
      <c r="W283" s="31">
        <v>9</v>
      </c>
      <c r="X283" s="31">
        <v>11.2</v>
      </c>
      <c r="Y283" s="31">
        <v>5</v>
      </c>
      <c r="Z283" s="31">
        <v>4</v>
      </c>
      <c r="AA283" s="31">
        <v>8.9</v>
      </c>
      <c r="AB283" s="31">
        <v>5</v>
      </c>
      <c r="AC283" s="31">
        <v>3</v>
      </c>
      <c r="AD283" s="31">
        <v>1.7</v>
      </c>
      <c r="AE283" s="31">
        <v>2.4</v>
      </c>
      <c r="AF283" s="31">
        <v>2.9</v>
      </c>
      <c r="AG283" s="31">
        <v>2.9</v>
      </c>
      <c r="AH283" s="31">
        <v>6.1</v>
      </c>
      <c r="AI283" s="31">
        <v>7.1</v>
      </c>
      <c r="AJ283" s="31">
        <v>5.7</v>
      </c>
      <c r="AK283" s="31">
        <v>2.4</v>
      </c>
      <c r="AL283" s="31">
        <v>2.4</v>
      </c>
      <c r="AM283" s="31">
        <v>4.0999999999999996</v>
      </c>
      <c r="AN283" s="31">
        <v>4</v>
      </c>
      <c r="AO283" s="31">
        <v>7</v>
      </c>
      <c r="AP283" s="31">
        <v>4.5</v>
      </c>
      <c r="AQ283" s="31">
        <v>12</v>
      </c>
      <c r="AR283" s="31">
        <v>8.5</v>
      </c>
      <c r="AS283" s="31">
        <v>3.6</v>
      </c>
      <c r="AT283" s="31">
        <v>11.4</v>
      </c>
      <c r="AU283" s="31">
        <v>4.4000000000000004</v>
      </c>
      <c r="AV283" s="31">
        <v>5</v>
      </c>
      <c r="AW283" s="31">
        <v>11.1</v>
      </c>
      <c r="AX283" s="31">
        <v>7</v>
      </c>
      <c r="AY283" s="31">
        <v>4.0999999999999996</v>
      </c>
      <c r="AZ283" s="31">
        <v>6</v>
      </c>
      <c r="BA283" s="31">
        <v>7.6</v>
      </c>
      <c r="BB283" s="31">
        <v>10.9</v>
      </c>
      <c r="BC283" s="31">
        <v>4.4000000000000004</v>
      </c>
      <c r="BD283" s="31">
        <v>1.8</v>
      </c>
      <c r="BE283" s="31" t="s">
        <v>385</v>
      </c>
    </row>
    <row r="284" spans="3:57">
      <c r="C284" s="31">
        <v>2003</v>
      </c>
      <c r="D284" s="31" t="s">
        <v>746</v>
      </c>
      <c r="E284" s="31" t="s">
        <v>486</v>
      </c>
      <c r="H284" s="31" t="s">
        <v>773</v>
      </c>
      <c r="N284" s="31">
        <v>281</v>
      </c>
      <c r="O284" s="31">
        <v>281</v>
      </c>
      <c r="P284" s="31">
        <v>6.5</v>
      </c>
      <c r="T284" s="31" t="s">
        <v>410</v>
      </c>
      <c r="U284" s="31">
        <v>6.5</v>
      </c>
      <c r="V284" s="31">
        <v>7.9</v>
      </c>
      <c r="W284" s="31">
        <v>9</v>
      </c>
      <c r="X284" s="31">
        <v>11.2</v>
      </c>
      <c r="Y284" s="31">
        <v>5</v>
      </c>
      <c r="Z284" s="31">
        <v>4</v>
      </c>
      <c r="AA284" s="31">
        <v>8.9</v>
      </c>
      <c r="AB284" s="31">
        <v>5</v>
      </c>
      <c r="AC284" s="31">
        <v>3</v>
      </c>
      <c r="AD284" s="31">
        <v>1.7</v>
      </c>
      <c r="AE284" s="31">
        <v>2.4</v>
      </c>
      <c r="AF284" s="31">
        <v>2.9</v>
      </c>
      <c r="AG284" s="31">
        <v>2.9</v>
      </c>
      <c r="AH284" s="31">
        <v>6.1</v>
      </c>
      <c r="AI284" s="31">
        <v>7.1</v>
      </c>
      <c r="AJ284" s="31">
        <v>5.7</v>
      </c>
      <c r="AK284" s="31">
        <v>2.4</v>
      </c>
      <c r="AL284" s="31">
        <v>2.4</v>
      </c>
      <c r="AM284" s="31">
        <v>4.0999999999999996</v>
      </c>
      <c r="AN284" s="31">
        <v>4</v>
      </c>
      <c r="AO284" s="31">
        <v>7</v>
      </c>
      <c r="AP284" s="31">
        <v>4.5</v>
      </c>
      <c r="AQ284" s="31">
        <v>12</v>
      </c>
      <c r="AR284" s="31">
        <v>8.5</v>
      </c>
      <c r="AS284" s="31">
        <v>3.6</v>
      </c>
      <c r="AT284" s="31">
        <v>11.4</v>
      </c>
      <c r="AU284" s="31">
        <v>4.4000000000000004</v>
      </c>
      <c r="AV284" s="31">
        <v>5</v>
      </c>
      <c r="AW284" s="31">
        <v>11.1</v>
      </c>
      <c r="AX284" s="31">
        <v>7</v>
      </c>
      <c r="AY284" s="31">
        <v>4.0999999999999996</v>
      </c>
      <c r="AZ284" s="31">
        <v>6</v>
      </c>
      <c r="BA284" s="31">
        <v>7.6</v>
      </c>
      <c r="BB284" s="31">
        <v>10.9</v>
      </c>
      <c r="BC284" s="31">
        <v>4.4000000000000004</v>
      </c>
      <c r="BD284" s="31">
        <v>1.8</v>
      </c>
      <c r="BE284" s="31" t="s">
        <v>385</v>
      </c>
    </row>
    <row r="285" spans="3:57">
      <c r="C285" s="31">
        <v>2003</v>
      </c>
      <c r="D285" s="31" t="s">
        <v>748</v>
      </c>
      <c r="E285" s="31" t="s">
        <v>486</v>
      </c>
      <c r="H285" s="31" t="s">
        <v>774</v>
      </c>
      <c r="N285" s="31">
        <v>282</v>
      </c>
      <c r="O285" s="31">
        <v>282</v>
      </c>
      <c r="P285" s="31">
        <v>6.5</v>
      </c>
      <c r="T285" s="31" t="s">
        <v>410</v>
      </c>
      <c r="U285" s="31">
        <v>6.5</v>
      </c>
      <c r="V285" s="31">
        <v>7.9</v>
      </c>
      <c r="W285" s="31">
        <v>9</v>
      </c>
      <c r="X285" s="31">
        <v>11.2</v>
      </c>
      <c r="Y285" s="31">
        <v>5</v>
      </c>
      <c r="Z285" s="31">
        <v>4</v>
      </c>
      <c r="AA285" s="31">
        <v>8.9</v>
      </c>
      <c r="AB285" s="31">
        <v>5</v>
      </c>
      <c r="AC285" s="31">
        <v>3</v>
      </c>
      <c r="AD285" s="31">
        <v>1.7</v>
      </c>
      <c r="AE285" s="31">
        <v>2.4</v>
      </c>
      <c r="AF285" s="31">
        <v>2.9</v>
      </c>
      <c r="AG285" s="31">
        <v>2.9</v>
      </c>
      <c r="AH285" s="31">
        <v>6.1</v>
      </c>
      <c r="AI285" s="31">
        <v>7.1</v>
      </c>
      <c r="AJ285" s="31">
        <v>5.7</v>
      </c>
      <c r="AK285" s="31">
        <v>2.4</v>
      </c>
      <c r="AL285" s="31">
        <v>2.4</v>
      </c>
      <c r="AM285" s="31">
        <v>4.0999999999999996</v>
      </c>
      <c r="AN285" s="31">
        <v>4</v>
      </c>
      <c r="AO285" s="31">
        <v>7</v>
      </c>
      <c r="AP285" s="31">
        <v>4.5</v>
      </c>
      <c r="AQ285" s="31">
        <v>12</v>
      </c>
      <c r="AR285" s="31">
        <v>8.5</v>
      </c>
      <c r="AS285" s="31">
        <v>3.6</v>
      </c>
      <c r="AT285" s="31">
        <v>11.4</v>
      </c>
      <c r="AU285" s="31">
        <v>4.4000000000000004</v>
      </c>
      <c r="AV285" s="31">
        <v>5</v>
      </c>
      <c r="AW285" s="31">
        <v>11.1</v>
      </c>
      <c r="AX285" s="31">
        <v>7</v>
      </c>
      <c r="AY285" s="31">
        <v>4.0999999999999996</v>
      </c>
      <c r="AZ285" s="31">
        <v>6</v>
      </c>
      <c r="BA285" s="31">
        <v>7.6</v>
      </c>
      <c r="BB285" s="31">
        <v>10.9</v>
      </c>
      <c r="BC285" s="31">
        <v>4.4000000000000004</v>
      </c>
      <c r="BD285" s="31">
        <v>1.8</v>
      </c>
      <c r="BE285" s="31" t="s">
        <v>385</v>
      </c>
    </row>
    <row r="286" spans="3:57">
      <c r="C286" s="31">
        <v>2003</v>
      </c>
      <c r="D286" s="31" t="s">
        <v>750</v>
      </c>
      <c r="E286" s="31" t="s">
        <v>486</v>
      </c>
      <c r="H286" s="31" t="s">
        <v>775</v>
      </c>
      <c r="N286" s="31">
        <v>283</v>
      </c>
      <c r="O286" s="31">
        <v>283</v>
      </c>
      <c r="P286" s="31">
        <v>6.5</v>
      </c>
      <c r="T286" s="31" t="s">
        <v>410</v>
      </c>
      <c r="U286" s="31">
        <v>6.5</v>
      </c>
      <c r="V286" s="31">
        <v>7.9</v>
      </c>
      <c r="W286" s="31">
        <v>9</v>
      </c>
      <c r="X286" s="31">
        <v>11.2</v>
      </c>
      <c r="Y286" s="31">
        <v>5</v>
      </c>
      <c r="Z286" s="31">
        <v>4</v>
      </c>
      <c r="AA286" s="31">
        <v>8.9</v>
      </c>
      <c r="AB286" s="31">
        <v>5</v>
      </c>
      <c r="AC286" s="31">
        <v>3</v>
      </c>
      <c r="AD286" s="31">
        <v>1.7</v>
      </c>
      <c r="AE286" s="31">
        <v>2.4</v>
      </c>
      <c r="AF286" s="31">
        <v>2.9</v>
      </c>
      <c r="AG286" s="31">
        <v>2.9</v>
      </c>
      <c r="AH286" s="31">
        <v>6.1</v>
      </c>
      <c r="AI286" s="31">
        <v>7.1</v>
      </c>
      <c r="AJ286" s="31">
        <v>5.7</v>
      </c>
      <c r="AK286" s="31">
        <v>2.4</v>
      </c>
      <c r="AL286" s="31">
        <v>2.4</v>
      </c>
      <c r="AM286" s="31">
        <v>4.0999999999999996</v>
      </c>
      <c r="AN286" s="31">
        <v>4</v>
      </c>
      <c r="AO286" s="31">
        <v>7</v>
      </c>
      <c r="AP286" s="31">
        <v>4.5</v>
      </c>
      <c r="AQ286" s="31">
        <v>12</v>
      </c>
      <c r="AR286" s="31">
        <v>8.5</v>
      </c>
      <c r="AS286" s="31">
        <v>3.6</v>
      </c>
      <c r="AT286" s="31">
        <v>11.4</v>
      </c>
      <c r="AU286" s="31">
        <v>4.4000000000000004</v>
      </c>
      <c r="AV286" s="31">
        <v>5</v>
      </c>
      <c r="AW286" s="31">
        <v>11.1</v>
      </c>
      <c r="AX286" s="31">
        <v>7</v>
      </c>
      <c r="AY286" s="31">
        <v>4.0999999999999996</v>
      </c>
      <c r="AZ286" s="31">
        <v>6</v>
      </c>
      <c r="BA286" s="31">
        <v>7.6</v>
      </c>
      <c r="BB286" s="31">
        <v>10.9</v>
      </c>
      <c r="BC286" s="31">
        <v>4.4000000000000004</v>
      </c>
      <c r="BD286" s="31">
        <v>1.8</v>
      </c>
      <c r="BE286" s="31" t="s">
        <v>385</v>
      </c>
    </row>
    <row r="287" spans="3:57">
      <c r="C287" s="31">
        <v>2003</v>
      </c>
      <c r="D287" s="31" t="s">
        <v>752</v>
      </c>
      <c r="E287" s="31" t="s">
        <v>486</v>
      </c>
      <c r="H287" s="31" t="s">
        <v>776</v>
      </c>
      <c r="N287" s="31">
        <v>284</v>
      </c>
      <c r="O287" s="31">
        <v>284</v>
      </c>
      <c r="P287" s="31">
        <v>6.5</v>
      </c>
      <c r="T287" s="31" t="s">
        <v>410</v>
      </c>
      <c r="U287" s="31">
        <v>6.5</v>
      </c>
      <c r="V287" s="31">
        <v>7.9</v>
      </c>
      <c r="W287" s="31">
        <v>9</v>
      </c>
      <c r="X287" s="31">
        <v>11.2</v>
      </c>
      <c r="Y287" s="31">
        <v>5</v>
      </c>
      <c r="Z287" s="31">
        <v>4</v>
      </c>
      <c r="AA287" s="31">
        <v>8.9</v>
      </c>
      <c r="AB287" s="31">
        <v>5</v>
      </c>
      <c r="AC287" s="31">
        <v>3</v>
      </c>
      <c r="AD287" s="31">
        <v>1.7</v>
      </c>
      <c r="AE287" s="31">
        <v>2.4</v>
      </c>
      <c r="AF287" s="31">
        <v>2.9</v>
      </c>
      <c r="AG287" s="31">
        <v>2.9</v>
      </c>
      <c r="AH287" s="31">
        <v>6.1</v>
      </c>
      <c r="AI287" s="31">
        <v>7.1</v>
      </c>
      <c r="AJ287" s="31">
        <v>5.7</v>
      </c>
      <c r="AK287" s="31">
        <v>2.4</v>
      </c>
      <c r="AL287" s="31">
        <v>2.4</v>
      </c>
      <c r="AM287" s="31">
        <v>4.0999999999999996</v>
      </c>
      <c r="AN287" s="31">
        <v>4</v>
      </c>
      <c r="AO287" s="31">
        <v>7</v>
      </c>
      <c r="AP287" s="31">
        <v>4.5</v>
      </c>
      <c r="AQ287" s="31">
        <v>12</v>
      </c>
      <c r="AR287" s="31">
        <v>8.5</v>
      </c>
      <c r="AS287" s="31">
        <v>3.6</v>
      </c>
      <c r="AT287" s="31">
        <v>11.4</v>
      </c>
      <c r="AU287" s="31">
        <v>4.4000000000000004</v>
      </c>
      <c r="AV287" s="31">
        <v>5</v>
      </c>
      <c r="AW287" s="31">
        <v>11.1</v>
      </c>
      <c r="AX287" s="31">
        <v>7</v>
      </c>
      <c r="AY287" s="31">
        <v>4.0999999999999996</v>
      </c>
      <c r="AZ287" s="31">
        <v>6</v>
      </c>
      <c r="BA287" s="31">
        <v>7.6</v>
      </c>
      <c r="BB287" s="31">
        <v>10.9</v>
      </c>
      <c r="BC287" s="31">
        <v>4.4000000000000004</v>
      </c>
      <c r="BD287" s="31">
        <v>1.8</v>
      </c>
      <c r="BE287" s="31" t="s">
        <v>385</v>
      </c>
    </row>
    <row r="288" spans="3:57">
      <c r="C288" s="31">
        <v>2003</v>
      </c>
      <c r="D288" s="31" t="s">
        <v>754</v>
      </c>
      <c r="E288" s="31" t="s">
        <v>486</v>
      </c>
      <c r="H288" s="31" t="s">
        <v>777</v>
      </c>
      <c r="N288" s="31">
        <v>285</v>
      </c>
      <c r="O288" s="31">
        <v>285</v>
      </c>
      <c r="P288" s="31">
        <v>6.5</v>
      </c>
      <c r="T288" s="31" t="s">
        <v>410</v>
      </c>
      <c r="U288" s="31">
        <v>6.5</v>
      </c>
      <c r="V288" s="31">
        <v>7.9</v>
      </c>
      <c r="W288" s="31">
        <v>9</v>
      </c>
      <c r="X288" s="31">
        <v>11.2</v>
      </c>
      <c r="Y288" s="31">
        <v>5</v>
      </c>
      <c r="Z288" s="31">
        <v>4</v>
      </c>
      <c r="AA288" s="31">
        <v>8.9</v>
      </c>
      <c r="AB288" s="31">
        <v>5</v>
      </c>
      <c r="AC288" s="31">
        <v>3</v>
      </c>
      <c r="AD288" s="31">
        <v>1.7</v>
      </c>
      <c r="AE288" s="31">
        <v>2.4</v>
      </c>
      <c r="AF288" s="31">
        <v>2.9</v>
      </c>
      <c r="AG288" s="31">
        <v>2.9</v>
      </c>
      <c r="AH288" s="31">
        <v>6.1</v>
      </c>
      <c r="AI288" s="31">
        <v>7.1</v>
      </c>
      <c r="AJ288" s="31">
        <v>5.7</v>
      </c>
      <c r="AK288" s="31">
        <v>2.4</v>
      </c>
      <c r="AL288" s="31">
        <v>2.4</v>
      </c>
      <c r="AM288" s="31">
        <v>4.0999999999999996</v>
      </c>
      <c r="AN288" s="31">
        <v>4</v>
      </c>
      <c r="AO288" s="31">
        <v>7</v>
      </c>
      <c r="AP288" s="31">
        <v>4.5</v>
      </c>
      <c r="AQ288" s="31">
        <v>12</v>
      </c>
      <c r="AR288" s="31">
        <v>8.5</v>
      </c>
      <c r="AS288" s="31">
        <v>3.6</v>
      </c>
      <c r="AT288" s="31">
        <v>11.4</v>
      </c>
      <c r="AU288" s="31">
        <v>4.4000000000000004</v>
      </c>
      <c r="AV288" s="31">
        <v>5</v>
      </c>
      <c r="AW288" s="31">
        <v>11.1</v>
      </c>
      <c r="AX288" s="31">
        <v>7</v>
      </c>
      <c r="AY288" s="31">
        <v>4.0999999999999996</v>
      </c>
      <c r="AZ288" s="31">
        <v>6</v>
      </c>
      <c r="BA288" s="31">
        <v>7.6</v>
      </c>
      <c r="BB288" s="31">
        <v>10.9</v>
      </c>
      <c r="BC288" s="31">
        <v>4.4000000000000004</v>
      </c>
      <c r="BD288" s="31">
        <v>1.8</v>
      </c>
      <c r="BE288" s="31" t="s">
        <v>385</v>
      </c>
    </row>
    <row r="289" spans="3:57">
      <c r="C289" s="31">
        <v>2003</v>
      </c>
      <c r="D289" s="31" t="s">
        <v>756</v>
      </c>
      <c r="E289" s="31" t="s">
        <v>486</v>
      </c>
      <c r="H289" s="31" t="s">
        <v>778</v>
      </c>
      <c r="N289" s="31">
        <v>286</v>
      </c>
      <c r="O289" s="31">
        <v>286</v>
      </c>
      <c r="P289" s="31">
        <v>6.5</v>
      </c>
      <c r="T289" s="31" t="s">
        <v>410</v>
      </c>
      <c r="U289" s="31">
        <v>6.5</v>
      </c>
      <c r="V289" s="31">
        <v>7.9</v>
      </c>
      <c r="W289" s="31">
        <v>9</v>
      </c>
      <c r="X289" s="31">
        <v>11.2</v>
      </c>
      <c r="Y289" s="31">
        <v>5</v>
      </c>
      <c r="Z289" s="31">
        <v>4</v>
      </c>
      <c r="AA289" s="31">
        <v>8.9</v>
      </c>
      <c r="AB289" s="31">
        <v>5</v>
      </c>
      <c r="AC289" s="31">
        <v>3</v>
      </c>
      <c r="AD289" s="31">
        <v>1.7</v>
      </c>
      <c r="AE289" s="31">
        <v>2.4</v>
      </c>
      <c r="AF289" s="31">
        <v>2.9</v>
      </c>
      <c r="AG289" s="31">
        <v>2.9</v>
      </c>
      <c r="AH289" s="31">
        <v>6.1</v>
      </c>
      <c r="AI289" s="31">
        <v>7.1</v>
      </c>
      <c r="AJ289" s="31">
        <v>5.7</v>
      </c>
      <c r="AK289" s="31">
        <v>2.4</v>
      </c>
      <c r="AL289" s="31">
        <v>2.4</v>
      </c>
      <c r="AM289" s="31">
        <v>4.0999999999999996</v>
      </c>
      <c r="AN289" s="31">
        <v>4</v>
      </c>
      <c r="AO289" s="31">
        <v>7</v>
      </c>
      <c r="AP289" s="31">
        <v>4.5</v>
      </c>
      <c r="AQ289" s="31">
        <v>12</v>
      </c>
      <c r="AR289" s="31">
        <v>8.5</v>
      </c>
      <c r="AS289" s="31">
        <v>3.6</v>
      </c>
      <c r="AT289" s="31">
        <v>11.4</v>
      </c>
      <c r="AU289" s="31">
        <v>4.4000000000000004</v>
      </c>
      <c r="AV289" s="31">
        <v>5</v>
      </c>
      <c r="AW289" s="31">
        <v>11.1</v>
      </c>
      <c r="AX289" s="31">
        <v>7</v>
      </c>
      <c r="AY289" s="31">
        <v>4.0999999999999996</v>
      </c>
      <c r="AZ289" s="31">
        <v>6</v>
      </c>
      <c r="BA289" s="31">
        <v>7.6</v>
      </c>
      <c r="BB289" s="31">
        <v>10.9</v>
      </c>
      <c r="BC289" s="31">
        <v>4.4000000000000004</v>
      </c>
      <c r="BD289" s="31">
        <v>1.8</v>
      </c>
      <c r="BE289" s="31" t="s">
        <v>385</v>
      </c>
    </row>
    <row r="290" spans="3:57">
      <c r="C290" s="31">
        <v>2003</v>
      </c>
      <c r="D290" s="31" t="s">
        <v>758</v>
      </c>
      <c r="E290" s="31" t="s">
        <v>486</v>
      </c>
      <c r="H290" s="31" t="s">
        <v>779</v>
      </c>
      <c r="N290" s="31">
        <v>287</v>
      </c>
      <c r="O290" s="31">
        <v>287</v>
      </c>
      <c r="P290" s="31">
        <v>6.5</v>
      </c>
      <c r="T290" s="31" t="s">
        <v>410</v>
      </c>
      <c r="U290" s="31">
        <v>6.5</v>
      </c>
      <c r="V290" s="31">
        <v>7.9</v>
      </c>
      <c r="W290" s="31">
        <v>9</v>
      </c>
      <c r="X290" s="31">
        <v>11.2</v>
      </c>
      <c r="Y290" s="31">
        <v>5</v>
      </c>
      <c r="Z290" s="31">
        <v>4</v>
      </c>
      <c r="AA290" s="31">
        <v>8.9</v>
      </c>
      <c r="AB290" s="31">
        <v>5</v>
      </c>
      <c r="AC290" s="31">
        <v>3</v>
      </c>
      <c r="AD290" s="31">
        <v>1.7</v>
      </c>
      <c r="AE290" s="31">
        <v>2.4</v>
      </c>
      <c r="AF290" s="31">
        <v>2.9</v>
      </c>
      <c r="AG290" s="31">
        <v>2.9</v>
      </c>
      <c r="AH290" s="31">
        <v>6.1</v>
      </c>
      <c r="AI290" s="31">
        <v>7.1</v>
      </c>
      <c r="AJ290" s="31">
        <v>5.7</v>
      </c>
      <c r="AK290" s="31">
        <v>2.4</v>
      </c>
      <c r="AL290" s="31">
        <v>2.4</v>
      </c>
      <c r="AM290" s="31">
        <v>4.0999999999999996</v>
      </c>
      <c r="AN290" s="31">
        <v>4</v>
      </c>
      <c r="AO290" s="31">
        <v>7</v>
      </c>
      <c r="AP290" s="31">
        <v>4.5</v>
      </c>
      <c r="AQ290" s="31">
        <v>12</v>
      </c>
      <c r="AR290" s="31">
        <v>8.5</v>
      </c>
      <c r="AS290" s="31">
        <v>3.6</v>
      </c>
      <c r="AT290" s="31">
        <v>11.4</v>
      </c>
      <c r="AU290" s="31">
        <v>4.4000000000000004</v>
      </c>
      <c r="AV290" s="31">
        <v>5</v>
      </c>
      <c r="AW290" s="31">
        <v>11.1</v>
      </c>
      <c r="AX290" s="31">
        <v>7</v>
      </c>
      <c r="AY290" s="31">
        <v>4.0999999999999996</v>
      </c>
      <c r="AZ290" s="31">
        <v>6</v>
      </c>
      <c r="BA290" s="31">
        <v>7.6</v>
      </c>
      <c r="BB290" s="31">
        <v>10.9</v>
      </c>
      <c r="BC290" s="31">
        <v>4.4000000000000004</v>
      </c>
      <c r="BD290" s="31">
        <v>1.8</v>
      </c>
      <c r="BE290" s="31" t="s">
        <v>385</v>
      </c>
    </row>
    <row r="291" spans="3:57">
      <c r="N291" s="31">
        <v>288</v>
      </c>
      <c r="O291" s="31">
        <v>288</v>
      </c>
      <c r="P291" s="31">
        <v>0</v>
      </c>
      <c r="T291" s="31" t="s">
        <v>410</v>
      </c>
      <c r="BE291" s="31" t="s">
        <v>385</v>
      </c>
    </row>
    <row r="292" spans="3:57">
      <c r="C292" s="31">
        <v>2008</v>
      </c>
      <c r="D292" s="31" t="s">
        <v>740</v>
      </c>
      <c r="E292" s="31" t="s">
        <v>486</v>
      </c>
      <c r="H292" s="31" t="s">
        <v>780</v>
      </c>
      <c r="N292" s="31">
        <v>289</v>
      </c>
      <c r="O292" s="31">
        <v>289</v>
      </c>
      <c r="P292" s="31">
        <v>3.3</v>
      </c>
      <c r="T292" s="31" t="s">
        <v>410</v>
      </c>
      <c r="U292" s="31">
        <v>3.3</v>
      </c>
      <c r="V292" s="31">
        <v>7.7</v>
      </c>
      <c r="W292" s="31">
        <v>8</v>
      </c>
      <c r="X292" s="31">
        <v>9.1</v>
      </c>
      <c r="Y292" s="31">
        <v>5.8</v>
      </c>
      <c r="Z292" s="31">
        <v>2.4</v>
      </c>
      <c r="AA292" s="31">
        <v>10.3</v>
      </c>
      <c r="AB292" s="31">
        <v>4</v>
      </c>
      <c r="AC292" s="31">
        <v>3.5</v>
      </c>
      <c r="AD292" s="31">
        <v>2.8</v>
      </c>
      <c r="AE292" s="31">
        <v>3</v>
      </c>
      <c r="AF292" s="31">
        <v>2.5</v>
      </c>
      <c r="AG292" s="31">
        <v>3.4</v>
      </c>
      <c r="AH292" s="31">
        <v>6.4</v>
      </c>
      <c r="AI292" s="31">
        <v>7</v>
      </c>
      <c r="AJ292" s="31">
        <v>2.8</v>
      </c>
      <c r="AK292" s="31">
        <v>2.2000000000000002</v>
      </c>
      <c r="AL292" s="31">
        <v>3.7</v>
      </c>
      <c r="AM292" s="31">
        <v>3.5</v>
      </c>
      <c r="AN292" s="31">
        <v>4.8</v>
      </c>
      <c r="AO292" s="31">
        <v>5.3</v>
      </c>
      <c r="AP292" s="31">
        <v>3.4</v>
      </c>
      <c r="AQ292" s="31">
        <v>13.5</v>
      </c>
      <c r="AR292" s="31">
        <v>6.3</v>
      </c>
      <c r="AS292" s="31">
        <v>3.6</v>
      </c>
      <c r="AT292" s="31">
        <v>9.5</v>
      </c>
      <c r="AU292" s="31">
        <v>3.8</v>
      </c>
      <c r="AV292" s="31">
        <v>6.8</v>
      </c>
      <c r="AW292" s="31">
        <v>8.8000000000000007</v>
      </c>
      <c r="AX292" s="31">
        <v>3.7</v>
      </c>
      <c r="AY292" s="31">
        <v>6.5</v>
      </c>
      <c r="AZ292" s="31">
        <v>3.3</v>
      </c>
      <c r="BA292" s="31">
        <v>7.5</v>
      </c>
      <c r="BB292" s="31">
        <v>5.4</v>
      </c>
      <c r="BC292" s="31">
        <v>3.5</v>
      </c>
      <c r="BD292" s="31">
        <v>1.8</v>
      </c>
      <c r="BE292" s="31" t="s">
        <v>385</v>
      </c>
    </row>
    <row r="293" spans="3:57">
      <c r="C293" s="31">
        <v>2008</v>
      </c>
      <c r="D293" s="31" t="s">
        <v>742</v>
      </c>
      <c r="E293" s="31" t="s">
        <v>486</v>
      </c>
      <c r="H293" s="31" t="s">
        <v>781</v>
      </c>
      <c r="N293" s="31">
        <v>290</v>
      </c>
      <c r="O293" s="31">
        <v>290</v>
      </c>
      <c r="P293" s="31">
        <v>3.3</v>
      </c>
      <c r="T293" s="31" t="s">
        <v>410</v>
      </c>
      <c r="U293" s="31">
        <v>3.3</v>
      </c>
      <c r="V293" s="31">
        <v>7.7</v>
      </c>
      <c r="W293" s="31">
        <v>8</v>
      </c>
      <c r="X293" s="31">
        <v>9.1</v>
      </c>
      <c r="Y293" s="31">
        <v>5.8</v>
      </c>
      <c r="Z293" s="31">
        <v>2.4</v>
      </c>
      <c r="AA293" s="31">
        <v>10.3</v>
      </c>
      <c r="AB293" s="31">
        <v>4</v>
      </c>
      <c r="AC293" s="31">
        <v>3.5</v>
      </c>
      <c r="AD293" s="31">
        <v>2.8</v>
      </c>
      <c r="AE293" s="31">
        <v>3</v>
      </c>
      <c r="AF293" s="31">
        <v>2.5</v>
      </c>
      <c r="AG293" s="31">
        <v>3.4</v>
      </c>
      <c r="AH293" s="31">
        <v>6.4</v>
      </c>
      <c r="AI293" s="31">
        <v>7</v>
      </c>
      <c r="AJ293" s="31">
        <v>2.8</v>
      </c>
      <c r="AK293" s="31">
        <v>2.2000000000000002</v>
      </c>
      <c r="AL293" s="31">
        <v>3.7</v>
      </c>
      <c r="AM293" s="31">
        <v>3.5</v>
      </c>
      <c r="AN293" s="31">
        <v>4.8</v>
      </c>
      <c r="AO293" s="31">
        <v>5.3</v>
      </c>
      <c r="AP293" s="31">
        <v>3.4</v>
      </c>
      <c r="AQ293" s="31">
        <v>13.5</v>
      </c>
      <c r="AR293" s="31">
        <v>6.3</v>
      </c>
      <c r="AS293" s="31">
        <v>3.6</v>
      </c>
      <c r="AT293" s="31">
        <v>9.5</v>
      </c>
      <c r="AU293" s="31">
        <v>3.8</v>
      </c>
      <c r="AV293" s="31">
        <v>6.8</v>
      </c>
      <c r="AW293" s="31">
        <v>8.8000000000000007</v>
      </c>
      <c r="AX293" s="31">
        <v>3.7</v>
      </c>
      <c r="AY293" s="31">
        <v>6.5</v>
      </c>
      <c r="AZ293" s="31">
        <v>3.3</v>
      </c>
      <c r="BA293" s="31">
        <v>7.5</v>
      </c>
      <c r="BB293" s="31">
        <v>5.4</v>
      </c>
      <c r="BC293" s="31">
        <v>3.5</v>
      </c>
      <c r="BD293" s="31">
        <v>1.8</v>
      </c>
      <c r="BE293" s="31" t="s">
        <v>385</v>
      </c>
    </row>
    <row r="294" spans="3:57">
      <c r="C294" s="31">
        <v>2008</v>
      </c>
      <c r="D294" s="31" t="s">
        <v>744</v>
      </c>
      <c r="E294" s="31" t="s">
        <v>486</v>
      </c>
      <c r="H294" s="31" t="s">
        <v>782</v>
      </c>
      <c r="N294" s="31">
        <v>291</v>
      </c>
      <c r="O294" s="31">
        <v>291</v>
      </c>
      <c r="P294" s="31">
        <v>3.3</v>
      </c>
      <c r="T294" s="31" t="s">
        <v>410</v>
      </c>
      <c r="U294" s="31">
        <v>3.3</v>
      </c>
      <c r="V294" s="31">
        <v>7.7</v>
      </c>
      <c r="W294" s="31">
        <v>8</v>
      </c>
      <c r="X294" s="31">
        <v>9.1</v>
      </c>
      <c r="Y294" s="31">
        <v>5.8</v>
      </c>
      <c r="Z294" s="31">
        <v>2.4</v>
      </c>
      <c r="AA294" s="31">
        <v>10.3</v>
      </c>
      <c r="AB294" s="31">
        <v>4</v>
      </c>
      <c r="AC294" s="31">
        <v>3.5</v>
      </c>
      <c r="AD294" s="31">
        <v>2.8</v>
      </c>
      <c r="AE294" s="31">
        <v>3</v>
      </c>
      <c r="AF294" s="31">
        <v>2.5</v>
      </c>
      <c r="AG294" s="31">
        <v>3.4</v>
      </c>
      <c r="AH294" s="31">
        <v>6.4</v>
      </c>
      <c r="AI294" s="31">
        <v>7</v>
      </c>
      <c r="AJ294" s="31">
        <v>2.8</v>
      </c>
      <c r="AK294" s="31">
        <v>2.2000000000000002</v>
      </c>
      <c r="AL294" s="31">
        <v>3.7</v>
      </c>
      <c r="AM294" s="31">
        <v>3.5</v>
      </c>
      <c r="AN294" s="31">
        <v>4.8</v>
      </c>
      <c r="AO294" s="31">
        <v>5.3</v>
      </c>
      <c r="AP294" s="31">
        <v>3.4</v>
      </c>
      <c r="AQ294" s="31">
        <v>13.5</v>
      </c>
      <c r="AR294" s="31">
        <v>6.3</v>
      </c>
      <c r="AS294" s="31">
        <v>3.6</v>
      </c>
      <c r="AT294" s="31">
        <v>9.5</v>
      </c>
      <c r="AU294" s="31">
        <v>3.8</v>
      </c>
      <c r="AV294" s="31">
        <v>6.8</v>
      </c>
      <c r="AW294" s="31">
        <v>8.8000000000000007</v>
      </c>
      <c r="AX294" s="31">
        <v>3.7</v>
      </c>
      <c r="AY294" s="31">
        <v>6.5</v>
      </c>
      <c r="AZ294" s="31">
        <v>3.3</v>
      </c>
      <c r="BA294" s="31">
        <v>7.5</v>
      </c>
      <c r="BB294" s="31">
        <v>5.4</v>
      </c>
      <c r="BC294" s="31">
        <v>3.5</v>
      </c>
      <c r="BD294" s="31">
        <v>1.8</v>
      </c>
      <c r="BE294" s="31" t="s">
        <v>385</v>
      </c>
    </row>
    <row r="295" spans="3:57">
      <c r="C295" s="31">
        <v>2008</v>
      </c>
      <c r="D295" s="31" t="s">
        <v>746</v>
      </c>
      <c r="E295" s="31" t="s">
        <v>486</v>
      </c>
      <c r="H295" s="31" t="s">
        <v>783</v>
      </c>
      <c r="N295" s="31">
        <v>292</v>
      </c>
      <c r="O295" s="31">
        <v>292</v>
      </c>
      <c r="P295" s="31">
        <v>3.3</v>
      </c>
      <c r="T295" s="31" t="s">
        <v>410</v>
      </c>
      <c r="U295" s="31">
        <v>3.3</v>
      </c>
      <c r="V295" s="31">
        <v>7.7</v>
      </c>
      <c r="W295" s="31">
        <v>8</v>
      </c>
      <c r="X295" s="31">
        <v>9.1</v>
      </c>
      <c r="Y295" s="31">
        <v>5.8</v>
      </c>
      <c r="Z295" s="31">
        <v>2.4</v>
      </c>
      <c r="AA295" s="31">
        <v>10.3</v>
      </c>
      <c r="AB295" s="31">
        <v>4</v>
      </c>
      <c r="AC295" s="31">
        <v>3.5</v>
      </c>
      <c r="AD295" s="31">
        <v>2.8</v>
      </c>
      <c r="AE295" s="31">
        <v>3</v>
      </c>
      <c r="AF295" s="31">
        <v>2.5</v>
      </c>
      <c r="AG295" s="31">
        <v>3.4</v>
      </c>
      <c r="AH295" s="31">
        <v>6.4</v>
      </c>
      <c r="AI295" s="31">
        <v>7</v>
      </c>
      <c r="AJ295" s="31">
        <v>2.8</v>
      </c>
      <c r="AK295" s="31">
        <v>2.2000000000000002</v>
      </c>
      <c r="AL295" s="31">
        <v>3.7</v>
      </c>
      <c r="AM295" s="31">
        <v>3.5</v>
      </c>
      <c r="AN295" s="31">
        <v>4.8</v>
      </c>
      <c r="AO295" s="31">
        <v>5.3</v>
      </c>
      <c r="AP295" s="31">
        <v>3.4</v>
      </c>
      <c r="AQ295" s="31">
        <v>13.5</v>
      </c>
      <c r="AR295" s="31">
        <v>6.3</v>
      </c>
      <c r="AS295" s="31">
        <v>3.6</v>
      </c>
      <c r="AT295" s="31">
        <v>9.5</v>
      </c>
      <c r="AU295" s="31">
        <v>3.8</v>
      </c>
      <c r="AV295" s="31">
        <v>6.8</v>
      </c>
      <c r="AW295" s="31">
        <v>8.8000000000000007</v>
      </c>
      <c r="AX295" s="31">
        <v>3.7</v>
      </c>
      <c r="AY295" s="31">
        <v>6.5</v>
      </c>
      <c r="AZ295" s="31">
        <v>3.3</v>
      </c>
      <c r="BA295" s="31">
        <v>7.5</v>
      </c>
      <c r="BB295" s="31">
        <v>5.4</v>
      </c>
      <c r="BC295" s="31">
        <v>3.5</v>
      </c>
      <c r="BD295" s="31">
        <v>1.8</v>
      </c>
      <c r="BE295" s="31" t="s">
        <v>385</v>
      </c>
    </row>
    <row r="296" spans="3:57">
      <c r="C296" s="31">
        <v>2008</v>
      </c>
      <c r="D296" s="31" t="s">
        <v>748</v>
      </c>
      <c r="E296" s="31" t="s">
        <v>486</v>
      </c>
      <c r="H296" s="31" t="s">
        <v>784</v>
      </c>
      <c r="N296" s="31">
        <v>293</v>
      </c>
      <c r="O296" s="31">
        <v>293</v>
      </c>
      <c r="P296" s="31">
        <v>3.3</v>
      </c>
      <c r="T296" s="31" t="s">
        <v>410</v>
      </c>
      <c r="U296" s="31">
        <v>3.3</v>
      </c>
      <c r="V296" s="31">
        <v>7.7</v>
      </c>
      <c r="W296" s="31">
        <v>8</v>
      </c>
      <c r="X296" s="31">
        <v>9.1</v>
      </c>
      <c r="Y296" s="31">
        <v>5.8</v>
      </c>
      <c r="Z296" s="31">
        <v>2.4</v>
      </c>
      <c r="AA296" s="31">
        <v>10.3</v>
      </c>
      <c r="AB296" s="31">
        <v>4</v>
      </c>
      <c r="AC296" s="31">
        <v>3.5</v>
      </c>
      <c r="AD296" s="31">
        <v>2.8</v>
      </c>
      <c r="AE296" s="31">
        <v>3</v>
      </c>
      <c r="AF296" s="31">
        <v>2.5</v>
      </c>
      <c r="AG296" s="31">
        <v>3.4</v>
      </c>
      <c r="AH296" s="31">
        <v>6.4</v>
      </c>
      <c r="AI296" s="31">
        <v>7</v>
      </c>
      <c r="AJ296" s="31">
        <v>2.8</v>
      </c>
      <c r="AK296" s="31">
        <v>2.2000000000000002</v>
      </c>
      <c r="AL296" s="31">
        <v>3.7</v>
      </c>
      <c r="AM296" s="31">
        <v>3.5</v>
      </c>
      <c r="AN296" s="31">
        <v>4.8</v>
      </c>
      <c r="AO296" s="31">
        <v>5.3</v>
      </c>
      <c r="AP296" s="31">
        <v>3.4</v>
      </c>
      <c r="AQ296" s="31">
        <v>13.5</v>
      </c>
      <c r="AR296" s="31">
        <v>6.3</v>
      </c>
      <c r="AS296" s="31">
        <v>3.6</v>
      </c>
      <c r="AT296" s="31">
        <v>9.5</v>
      </c>
      <c r="AU296" s="31">
        <v>3.8</v>
      </c>
      <c r="AV296" s="31">
        <v>6.8</v>
      </c>
      <c r="AW296" s="31">
        <v>8.8000000000000007</v>
      </c>
      <c r="AX296" s="31">
        <v>3.7</v>
      </c>
      <c r="AY296" s="31">
        <v>6.5</v>
      </c>
      <c r="AZ296" s="31">
        <v>3.3</v>
      </c>
      <c r="BA296" s="31">
        <v>7.5</v>
      </c>
      <c r="BB296" s="31">
        <v>5.4</v>
      </c>
      <c r="BC296" s="31">
        <v>3.5</v>
      </c>
      <c r="BD296" s="31">
        <v>1.8</v>
      </c>
      <c r="BE296" s="31" t="s">
        <v>385</v>
      </c>
    </row>
    <row r="297" spans="3:57">
      <c r="C297" s="31">
        <v>2008</v>
      </c>
      <c r="D297" s="31" t="s">
        <v>750</v>
      </c>
      <c r="E297" s="31" t="s">
        <v>486</v>
      </c>
      <c r="H297" s="31" t="s">
        <v>785</v>
      </c>
      <c r="N297" s="31">
        <v>294</v>
      </c>
      <c r="O297" s="31">
        <v>294</v>
      </c>
      <c r="P297" s="31">
        <v>3.3</v>
      </c>
      <c r="T297" s="31" t="s">
        <v>410</v>
      </c>
      <c r="U297" s="31">
        <v>3.3</v>
      </c>
      <c r="V297" s="31">
        <v>7.7</v>
      </c>
      <c r="W297" s="31">
        <v>8</v>
      </c>
      <c r="X297" s="31">
        <v>9.1</v>
      </c>
      <c r="Y297" s="31">
        <v>5.8</v>
      </c>
      <c r="Z297" s="31">
        <v>2.4</v>
      </c>
      <c r="AA297" s="31">
        <v>10.3</v>
      </c>
      <c r="AB297" s="31">
        <v>4</v>
      </c>
      <c r="AC297" s="31">
        <v>3.5</v>
      </c>
      <c r="AD297" s="31">
        <v>2.8</v>
      </c>
      <c r="AE297" s="31">
        <v>3</v>
      </c>
      <c r="AF297" s="31">
        <v>2.5</v>
      </c>
      <c r="AG297" s="31">
        <v>3.4</v>
      </c>
      <c r="AH297" s="31">
        <v>6.4</v>
      </c>
      <c r="AI297" s="31">
        <v>7</v>
      </c>
      <c r="AJ297" s="31">
        <v>2.8</v>
      </c>
      <c r="AK297" s="31">
        <v>2.2000000000000002</v>
      </c>
      <c r="AL297" s="31">
        <v>3.7</v>
      </c>
      <c r="AM297" s="31">
        <v>3.5</v>
      </c>
      <c r="AN297" s="31">
        <v>4.8</v>
      </c>
      <c r="AO297" s="31">
        <v>5.3</v>
      </c>
      <c r="AP297" s="31">
        <v>3.4</v>
      </c>
      <c r="AQ297" s="31">
        <v>13.5</v>
      </c>
      <c r="AR297" s="31">
        <v>6.3</v>
      </c>
      <c r="AS297" s="31">
        <v>3.6</v>
      </c>
      <c r="AT297" s="31">
        <v>9.5</v>
      </c>
      <c r="AU297" s="31">
        <v>3.8</v>
      </c>
      <c r="AV297" s="31">
        <v>6.8</v>
      </c>
      <c r="AW297" s="31">
        <v>8.8000000000000007</v>
      </c>
      <c r="AX297" s="31">
        <v>3.7</v>
      </c>
      <c r="AY297" s="31">
        <v>6.5</v>
      </c>
      <c r="AZ297" s="31">
        <v>3.3</v>
      </c>
      <c r="BA297" s="31">
        <v>7.5</v>
      </c>
      <c r="BB297" s="31">
        <v>5.4</v>
      </c>
      <c r="BC297" s="31">
        <v>3.5</v>
      </c>
      <c r="BD297" s="31">
        <v>1.8</v>
      </c>
      <c r="BE297" s="31" t="s">
        <v>385</v>
      </c>
    </row>
    <row r="298" spans="3:57">
      <c r="C298" s="31">
        <v>2008</v>
      </c>
      <c r="D298" s="31" t="s">
        <v>752</v>
      </c>
      <c r="E298" s="31" t="s">
        <v>486</v>
      </c>
      <c r="H298" s="31" t="s">
        <v>786</v>
      </c>
      <c r="N298" s="31">
        <v>295</v>
      </c>
      <c r="O298" s="31">
        <v>295</v>
      </c>
      <c r="P298" s="31">
        <v>3.3</v>
      </c>
      <c r="T298" s="31" t="s">
        <v>410</v>
      </c>
      <c r="U298" s="31">
        <v>3.3</v>
      </c>
      <c r="V298" s="31">
        <v>7.7</v>
      </c>
      <c r="W298" s="31">
        <v>8</v>
      </c>
      <c r="X298" s="31">
        <v>9.1</v>
      </c>
      <c r="Y298" s="31">
        <v>5.8</v>
      </c>
      <c r="Z298" s="31">
        <v>2.4</v>
      </c>
      <c r="AA298" s="31">
        <v>10.3</v>
      </c>
      <c r="AB298" s="31">
        <v>4</v>
      </c>
      <c r="AC298" s="31">
        <v>3.5</v>
      </c>
      <c r="AD298" s="31">
        <v>2.8</v>
      </c>
      <c r="AE298" s="31">
        <v>3</v>
      </c>
      <c r="AF298" s="31">
        <v>2.5</v>
      </c>
      <c r="AG298" s="31">
        <v>3.4</v>
      </c>
      <c r="AH298" s="31">
        <v>6.4</v>
      </c>
      <c r="AI298" s="31">
        <v>7</v>
      </c>
      <c r="AJ298" s="31">
        <v>2.8</v>
      </c>
      <c r="AK298" s="31">
        <v>2.2000000000000002</v>
      </c>
      <c r="AL298" s="31">
        <v>3.7</v>
      </c>
      <c r="AM298" s="31">
        <v>3.5</v>
      </c>
      <c r="AN298" s="31">
        <v>4.8</v>
      </c>
      <c r="AO298" s="31">
        <v>5.3</v>
      </c>
      <c r="AP298" s="31">
        <v>3.4</v>
      </c>
      <c r="AQ298" s="31">
        <v>13.5</v>
      </c>
      <c r="AR298" s="31">
        <v>6.3</v>
      </c>
      <c r="AS298" s="31">
        <v>3.6</v>
      </c>
      <c r="AT298" s="31">
        <v>9.5</v>
      </c>
      <c r="AU298" s="31">
        <v>3.8</v>
      </c>
      <c r="AV298" s="31">
        <v>6.8</v>
      </c>
      <c r="AW298" s="31">
        <v>8.8000000000000007</v>
      </c>
      <c r="AX298" s="31">
        <v>3.7</v>
      </c>
      <c r="AY298" s="31">
        <v>6.5</v>
      </c>
      <c r="AZ298" s="31">
        <v>3.3</v>
      </c>
      <c r="BA298" s="31">
        <v>7.5</v>
      </c>
      <c r="BB298" s="31">
        <v>5.4</v>
      </c>
      <c r="BC298" s="31">
        <v>3.5</v>
      </c>
      <c r="BD298" s="31">
        <v>1.8</v>
      </c>
      <c r="BE298" s="31" t="s">
        <v>385</v>
      </c>
    </row>
    <row r="299" spans="3:57">
      <c r="C299" s="31">
        <v>2008</v>
      </c>
      <c r="D299" s="31" t="s">
        <v>754</v>
      </c>
      <c r="E299" s="31" t="s">
        <v>486</v>
      </c>
      <c r="H299" s="31" t="s">
        <v>787</v>
      </c>
      <c r="N299" s="31">
        <v>296</v>
      </c>
      <c r="O299" s="31">
        <v>296</v>
      </c>
      <c r="P299" s="31">
        <v>3.3</v>
      </c>
      <c r="T299" s="31" t="s">
        <v>410</v>
      </c>
      <c r="U299" s="31">
        <v>3.3</v>
      </c>
      <c r="V299" s="31">
        <v>7.7</v>
      </c>
      <c r="W299" s="31">
        <v>8</v>
      </c>
      <c r="X299" s="31">
        <v>9.1</v>
      </c>
      <c r="Y299" s="31">
        <v>5.8</v>
      </c>
      <c r="Z299" s="31">
        <v>2.4</v>
      </c>
      <c r="AA299" s="31">
        <v>10.3</v>
      </c>
      <c r="AB299" s="31">
        <v>4</v>
      </c>
      <c r="AC299" s="31">
        <v>3.5</v>
      </c>
      <c r="AD299" s="31">
        <v>2.8</v>
      </c>
      <c r="AE299" s="31">
        <v>3</v>
      </c>
      <c r="AF299" s="31">
        <v>2.5</v>
      </c>
      <c r="AG299" s="31">
        <v>3.4</v>
      </c>
      <c r="AH299" s="31">
        <v>6.4</v>
      </c>
      <c r="AI299" s="31">
        <v>7</v>
      </c>
      <c r="AJ299" s="31">
        <v>2.8</v>
      </c>
      <c r="AK299" s="31">
        <v>2.2000000000000002</v>
      </c>
      <c r="AL299" s="31">
        <v>3.7</v>
      </c>
      <c r="AM299" s="31">
        <v>3.5</v>
      </c>
      <c r="AN299" s="31">
        <v>4.8</v>
      </c>
      <c r="AO299" s="31">
        <v>5.3</v>
      </c>
      <c r="AP299" s="31">
        <v>3.4</v>
      </c>
      <c r="AQ299" s="31">
        <v>13.5</v>
      </c>
      <c r="AR299" s="31">
        <v>6.3</v>
      </c>
      <c r="AS299" s="31">
        <v>3.6</v>
      </c>
      <c r="AT299" s="31">
        <v>9.5</v>
      </c>
      <c r="AU299" s="31">
        <v>3.8</v>
      </c>
      <c r="AV299" s="31">
        <v>6.8</v>
      </c>
      <c r="AW299" s="31">
        <v>8.8000000000000007</v>
      </c>
      <c r="AX299" s="31">
        <v>3.7</v>
      </c>
      <c r="AY299" s="31">
        <v>6.5</v>
      </c>
      <c r="AZ299" s="31">
        <v>3.3</v>
      </c>
      <c r="BA299" s="31">
        <v>7.5</v>
      </c>
      <c r="BB299" s="31">
        <v>5.4</v>
      </c>
      <c r="BC299" s="31">
        <v>3.5</v>
      </c>
      <c r="BD299" s="31">
        <v>1.8</v>
      </c>
      <c r="BE299" s="31" t="s">
        <v>385</v>
      </c>
    </row>
    <row r="300" spans="3:57">
      <c r="C300" s="31">
        <v>2008</v>
      </c>
      <c r="D300" s="31" t="s">
        <v>756</v>
      </c>
      <c r="E300" s="31" t="s">
        <v>486</v>
      </c>
      <c r="H300" s="31" t="s">
        <v>788</v>
      </c>
      <c r="N300" s="31">
        <v>297</v>
      </c>
      <c r="O300" s="31">
        <v>297</v>
      </c>
      <c r="P300" s="31">
        <v>3.3</v>
      </c>
      <c r="T300" s="31" t="s">
        <v>410</v>
      </c>
      <c r="U300" s="31">
        <v>3.3</v>
      </c>
      <c r="V300" s="31">
        <v>7.7</v>
      </c>
      <c r="W300" s="31">
        <v>8</v>
      </c>
      <c r="X300" s="31">
        <v>9.1</v>
      </c>
      <c r="Y300" s="31">
        <v>5.8</v>
      </c>
      <c r="Z300" s="31">
        <v>2.4</v>
      </c>
      <c r="AA300" s="31">
        <v>10.3</v>
      </c>
      <c r="AB300" s="31">
        <v>4</v>
      </c>
      <c r="AC300" s="31">
        <v>3.5</v>
      </c>
      <c r="AD300" s="31">
        <v>2.8</v>
      </c>
      <c r="AE300" s="31">
        <v>3</v>
      </c>
      <c r="AF300" s="31">
        <v>2.5</v>
      </c>
      <c r="AG300" s="31">
        <v>3.4</v>
      </c>
      <c r="AH300" s="31">
        <v>6.4</v>
      </c>
      <c r="AI300" s="31">
        <v>7</v>
      </c>
      <c r="AJ300" s="31">
        <v>2.8</v>
      </c>
      <c r="AK300" s="31">
        <v>2.2000000000000002</v>
      </c>
      <c r="AL300" s="31">
        <v>3.7</v>
      </c>
      <c r="AM300" s="31">
        <v>3.5</v>
      </c>
      <c r="AN300" s="31">
        <v>4.8</v>
      </c>
      <c r="AO300" s="31">
        <v>5.3</v>
      </c>
      <c r="AP300" s="31">
        <v>3.4</v>
      </c>
      <c r="AQ300" s="31">
        <v>13.5</v>
      </c>
      <c r="AR300" s="31">
        <v>6.3</v>
      </c>
      <c r="AS300" s="31">
        <v>3.6</v>
      </c>
      <c r="AT300" s="31">
        <v>9.5</v>
      </c>
      <c r="AU300" s="31">
        <v>3.8</v>
      </c>
      <c r="AV300" s="31">
        <v>6.8</v>
      </c>
      <c r="AW300" s="31">
        <v>8.8000000000000007</v>
      </c>
      <c r="AX300" s="31">
        <v>3.7</v>
      </c>
      <c r="AY300" s="31">
        <v>6.5</v>
      </c>
      <c r="AZ300" s="31">
        <v>3.3</v>
      </c>
      <c r="BA300" s="31">
        <v>7.5</v>
      </c>
      <c r="BB300" s="31">
        <v>5.4</v>
      </c>
      <c r="BC300" s="31">
        <v>3.5</v>
      </c>
      <c r="BD300" s="31">
        <v>1.8</v>
      </c>
      <c r="BE300" s="31" t="s">
        <v>385</v>
      </c>
    </row>
    <row r="301" spans="3:57">
      <c r="C301" s="31">
        <v>2008</v>
      </c>
      <c r="D301" s="31" t="s">
        <v>758</v>
      </c>
      <c r="E301" s="31" t="s">
        <v>486</v>
      </c>
      <c r="H301" s="31" t="s">
        <v>789</v>
      </c>
      <c r="N301" s="31">
        <v>298</v>
      </c>
      <c r="O301" s="31">
        <v>298</v>
      </c>
      <c r="P301" s="31">
        <v>3.3</v>
      </c>
      <c r="T301" s="31" t="s">
        <v>410</v>
      </c>
      <c r="U301" s="31">
        <v>3.3</v>
      </c>
      <c r="V301" s="31">
        <v>7.7</v>
      </c>
      <c r="W301" s="31">
        <v>8</v>
      </c>
      <c r="X301" s="31">
        <v>9.1</v>
      </c>
      <c r="Y301" s="31">
        <v>5.8</v>
      </c>
      <c r="Z301" s="31">
        <v>2.4</v>
      </c>
      <c r="AA301" s="31">
        <v>10.3</v>
      </c>
      <c r="AB301" s="31">
        <v>4</v>
      </c>
      <c r="AC301" s="31">
        <v>3.5</v>
      </c>
      <c r="AD301" s="31">
        <v>2.8</v>
      </c>
      <c r="AE301" s="31">
        <v>3</v>
      </c>
      <c r="AF301" s="31">
        <v>2.5</v>
      </c>
      <c r="AG301" s="31">
        <v>3.4</v>
      </c>
      <c r="AH301" s="31">
        <v>6.4</v>
      </c>
      <c r="AI301" s="31">
        <v>7</v>
      </c>
      <c r="AJ301" s="31">
        <v>2.8</v>
      </c>
      <c r="AK301" s="31">
        <v>2.2000000000000002</v>
      </c>
      <c r="AL301" s="31">
        <v>3.7</v>
      </c>
      <c r="AM301" s="31">
        <v>3.5</v>
      </c>
      <c r="AN301" s="31">
        <v>4.8</v>
      </c>
      <c r="AO301" s="31">
        <v>5.3</v>
      </c>
      <c r="AP301" s="31">
        <v>3.4</v>
      </c>
      <c r="AQ301" s="31">
        <v>13.5</v>
      </c>
      <c r="AR301" s="31">
        <v>6.3</v>
      </c>
      <c r="AS301" s="31">
        <v>3.6</v>
      </c>
      <c r="AT301" s="31">
        <v>9.5</v>
      </c>
      <c r="AU301" s="31">
        <v>3.8</v>
      </c>
      <c r="AV301" s="31">
        <v>6.8</v>
      </c>
      <c r="AW301" s="31">
        <v>8.8000000000000007</v>
      </c>
      <c r="AX301" s="31">
        <v>3.7</v>
      </c>
      <c r="AY301" s="31">
        <v>6.5</v>
      </c>
      <c r="AZ301" s="31">
        <v>3.3</v>
      </c>
      <c r="BA301" s="31">
        <v>7.5</v>
      </c>
      <c r="BB301" s="31">
        <v>5.4</v>
      </c>
      <c r="BC301" s="31">
        <v>3.5</v>
      </c>
      <c r="BD301" s="31">
        <v>1.8</v>
      </c>
      <c r="BE301" s="31" t="s">
        <v>385</v>
      </c>
    </row>
    <row r="302" spans="3:57">
      <c r="N302" s="31">
        <v>299</v>
      </c>
      <c r="O302" s="31">
        <v>299</v>
      </c>
      <c r="P302" s="31">
        <v>0</v>
      </c>
      <c r="T302" s="31" t="s">
        <v>410</v>
      </c>
      <c r="BE302" s="31" t="s">
        <v>385</v>
      </c>
    </row>
    <row r="303" spans="3:57">
      <c r="C303" s="31">
        <v>1994</v>
      </c>
      <c r="D303" s="31" t="s">
        <v>790</v>
      </c>
      <c r="E303" s="31" t="s">
        <v>569</v>
      </c>
      <c r="H303" s="31" t="s">
        <v>791</v>
      </c>
      <c r="I303" s="31" t="s">
        <v>792</v>
      </c>
      <c r="N303" s="31">
        <v>300</v>
      </c>
      <c r="O303" s="31">
        <v>300</v>
      </c>
      <c r="P303" s="31">
        <v>0</v>
      </c>
      <c r="T303" s="31" t="s">
        <v>410</v>
      </c>
      <c r="U303" s="31">
        <v>0</v>
      </c>
      <c r="V303" s="31">
        <v>1</v>
      </c>
      <c r="W303" s="31">
        <v>1</v>
      </c>
      <c r="X303" s="31">
        <v>1</v>
      </c>
      <c r="Y303" s="31">
        <v>1</v>
      </c>
      <c r="Z303" s="31">
        <v>0</v>
      </c>
      <c r="AA303" s="31">
        <v>1</v>
      </c>
      <c r="AB303" s="31">
        <v>1</v>
      </c>
      <c r="AC303" s="31">
        <v>1</v>
      </c>
      <c r="AD303" s="31">
        <v>1</v>
      </c>
      <c r="AE303" s="31">
        <v>0</v>
      </c>
      <c r="AF303" s="31">
        <v>0</v>
      </c>
      <c r="AG303" s="31">
        <v>1</v>
      </c>
      <c r="AH303" s="31">
        <v>0</v>
      </c>
      <c r="AI303" s="31">
        <v>1</v>
      </c>
      <c r="AJ303" s="31">
        <v>0</v>
      </c>
      <c r="AK303" s="31">
        <v>1</v>
      </c>
      <c r="AL303" s="31">
        <v>1</v>
      </c>
      <c r="AM303" s="31">
        <v>1</v>
      </c>
      <c r="AN303" s="31">
        <v>1</v>
      </c>
      <c r="AO303" s="31">
        <v>1</v>
      </c>
      <c r="AP303" s="31">
        <v>1</v>
      </c>
      <c r="AQ303" s="31">
        <v>0</v>
      </c>
      <c r="AR303" s="31">
        <v>0</v>
      </c>
      <c r="AS303" s="31">
        <v>1</v>
      </c>
      <c r="AT303" s="31">
        <v>0</v>
      </c>
      <c r="AU303" s="31">
        <v>1</v>
      </c>
      <c r="AV303" s="31">
        <v>1</v>
      </c>
      <c r="AW303" s="31">
        <v>0</v>
      </c>
      <c r="AX303" s="31">
        <v>0</v>
      </c>
      <c r="AY303" s="31">
        <v>1</v>
      </c>
      <c r="AZ303" s="31">
        <v>0</v>
      </c>
      <c r="BA303" s="31">
        <v>1</v>
      </c>
      <c r="BB303" s="31">
        <v>0</v>
      </c>
      <c r="BC303" s="31">
        <v>1</v>
      </c>
      <c r="BD303" s="31">
        <v>1</v>
      </c>
      <c r="BE303" s="31" t="s">
        <v>385</v>
      </c>
    </row>
    <row r="304" spans="3:57">
      <c r="C304" s="31">
        <v>1994</v>
      </c>
      <c r="D304" s="31" t="s">
        <v>793</v>
      </c>
      <c r="E304" s="31" t="s">
        <v>569</v>
      </c>
      <c r="H304" s="31" t="s">
        <v>794</v>
      </c>
      <c r="I304" s="31" t="s">
        <v>795</v>
      </c>
      <c r="N304" s="31">
        <v>301</v>
      </c>
      <c r="O304" s="31">
        <v>301</v>
      </c>
      <c r="P304" s="31">
        <v>0</v>
      </c>
      <c r="T304" s="31" t="s">
        <v>410</v>
      </c>
      <c r="U304" s="31">
        <v>0</v>
      </c>
      <c r="V304" s="31">
        <v>1</v>
      </c>
      <c r="W304" s="31">
        <v>1</v>
      </c>
      <c r="X304" s="31">
        <v>1</v>
      </c>
      <c r="Y304" s="31">
        <v>1</v>
      </c>
      <c r="Z304" s="31">
        <v>0</v>
      </c>
      <c r="AA304" s="31">
        <v>1</v>
      </c>
      <c r="AB304" s="31">
        <v>1</v>
      </c>
      <c r="AC304" s="31">
        <v>1</v>
      </c>
      <c r="AD304" s="31">
        <v>1</v>
      </c>
      <c r="AE304" s="31">
        <v>0</v>
      </c>
      <c r="AF304" s="31">
        <v>0</v>
      </c>
      <c r="AG304" s="31">
        <v>1</v>
      </c>
      <c r="AH304" s="31">
        <v>0</v>
      </c>
      <c r="AI304" s="31">
        <v>1</v>
      </c>
      <c r="AJ304" s="31">
        <v>0</v>
      </c>
      <c r="AK304" s="31">
        <v>1</v>
      </c>
      <c r="AL304" s="31">
        <v>1</v>
      </c>
      <c r="AM304" s="31">
        <v>1</v>
      </c>
      <c r="AN304" s="31">
        <v>1</v>
      </c>
      <c r="AO304" s="31">
        <v>1</v>
      </c>
      <c r="AP304" s="31">
        <v>1</v>
      </c>
      <c r="AQ304" s="31">
        <v>0</v>
      </c>
      <c r="AR304" s="31">
        <v>0</v>
      </c>
      <c r="AS304" s="31">
        <v>1</v>
      </c>
      <c r="AT304" s="31">
        <v>0</v>
      </c>
      <c r="AU304" s="31">
        <v>1</v>
      </c>
      <c r="AV304" s="31">
        <v>1</v>
      </c>
      <c r="AW304" s="31">
        <v>0</v>
      </c>
      <c r="AX304" s="31">
        <v>0</v>
      </c>
      <c r="AY304" s="31">
        <v>1</v>
      </c>
      <c r="AZ304" s="31">
        <v>0</v>
      </c>
      <c r="BA304" s="31">
        <v>1</v>
      </c>
      <c r="BB304" s="31">
        <v>0</v>
      </c>
      <c r="BC304" s="31">
        <v>1</v>
      </c>
      <c r="BD304" s="31">
        <v>1</v>
      </c>
      <c r="BE304" s="31" t="s">
        <v>385</v>
      </c>
    </row>
    <row r="305" spans="3:57">
      <c r="C305" s="31">
        <v>1994</v>
      </c>
      <c r="D305" s="31" t="s">
        <v>796</v>
      </c>
      <c r="E305" s="31" t="s">
        <v>569</v>
      </c>
      <c r="H305" s="31" t="s">
        <v>797</v>
      </c>
      <c r="I305" s="31" t="s">
        <v>798</v>
      </c>
      <c r="N305" s="31">
        <v>302</v>
      </c>
      <c r="O305" s="31">
        <v>302</v>
      </c>
      <c r="P305" s="31">
        <v>0</v>
      </c>
      <c r="T305" s="31" t="s">
        <v>410</v>
      </c>
      <c r="U305" s="31">
        <v>0</v>
      </c>
      <c r="V305" s="31">
        <v>1</v>
      </c>
      <c r="W305" s="31">
        <v>1</v>
      </c>
      <c r="X305" s="31">
        <v>1</v>
      </c>
      <c r="Y305" s="31">
        <v>1</v>
      </c>
      <c r="Z305" s="31">
        <v>0</v>
      </c>
      <c r="AA305" s="31">
        <v>1</v>
      </c>
      <c r="AB305" s="31">
        <v>1</v>
      </c>
      <c r="AC305" s="31">
        <v>1</v>
      </c>
      <c r="AD305" s="31">
        <v>1</v>
      </c>
      <c r="AE305" s="31">
        <v>0</v>
      </c>
      <c r="AF305" s="31">
        <v>0</v>
      </c>
      <c r="AG305" s="31">
        <v>1</v>
      </c>
      <c r="AH305" s="31">
        <v>0</v>
      </c>
      <c r="AI305" s="31">
        <v>1</v>
      </c>
      <c r="AJ305" s="31">
        <v>0</v>
      </c>
      <c r="AK305" s="31">
        <v>1</v>
      </c>
      <c r="AL305" s="31">
        <v>1</v>
      </c>
      <c r="AM305" s="31">
        <v>1</v>
      </c>
      <c r="AN305" s="31">
        <v>1</v>
      </c>
      <c r="AO305" s="31">
        <v>1</v>
      </c>
      <c r="AP305" s="31">
        <v>1</v>
      </c>
      <c r="AQ305" s="31">
        <v>0</v>
      </c>
      <c r="AR305" s="31">
        <v>0</v>
      </c>
      <c r="AS305" s="31">
        <v>1</v>
      </c>
      <c r="AT305" s="31">
        <v>0</v>
      </c>
      <c r="AU305" s="31">
        <v>1</v>
      </c>
      <c r="AV305" s="31">
        <v>1</v>
      </c>
      <c r="AW305" s="31">
        <v>0</v>
      </c>
      <c r="AX305" s="31">
        <v>0</v>
      </c>
      <c r="AY305" s="31">
        <v>1</v>
      </c>
      <c r="AZ305" s="31">
        <v>0</v>
      </c>
      <c r="BA305" s="31">
        <v>1</v>
      </c>
      <c r="BB305" s="31">
        <v>0</v>
      </c>
      <c r="BC305" s="31">
        <v>1</v>
      </c>
      <c r="BD305" s="31">
        <v>1</v>
      </c>
      <c r="BE305" s="31" t="s">
        <v>385</v>
      </c>
    </row>
    <row r="306" spans="3:57">
      <c r="C306" s="31">
        <v>1994</v>
      </c>
      <c r="D306" s="31" t="s">
        <v>799</v>
      </c>
      <c r="E306" s="31" t="s">
        <v>569</v>
      </c>
      <c r="H306" s="31" t="s">
        <v>800</v>
      </c>
      <c r="I306" s="31" t="s">
        <v>801</v>
      </c>
      <c r="N306" s="31">
        <v>303</v>
      </c>
      <c r="O306" s="31">
        <v>303</v>
      </c>
      <c r="P306" s="31">
        <v>0</v>
      </c>
      <c r="T306" s="31" t="s">
        <v>410</v>
      </c>
      <c r="U306" s="31">
        <v>0</v>
      </c>
      <c r="V306" s="31">
        <v>0</v>
      </c>
      <c r="W306" s="31">
        <v>0</v>
      </c>
      <c r="X306" s="31">
        <v>0</v>
      </c>
      <c r="Y306" s="31">
        <v>0</v>
      </c>
      <c r="Z306" s="31">
        <v>0</v>
      </c>
      <c r="AA306" s="31">
        <v>0</v>
      </c>
      <c r="AB306" s="31">
        <v>0</v>
      </c>
      <c r="AC306" s="31">
        <v>0</v>
      </c>
      <c r="AD306" s="31">
        <v>0</v>
      </c>
      <c r="AE306" s="31">
        <v>0</v>
      </c>
      <c r="AF306" s="31">
        <v>0</v>
      </c>
      <c r="AG306" s="31">
        <v>0</v>
      </c>
      <c r="AH306" s="31">
        <v>0</v>
      </c>
      <c r="AI306" s="31">
        <v>0</v>
      </c>
      <c r="AJ306" s="31">
        <v>0</v>
      </c>
      <c r="AK306" s="31">
        <v>0</v>
      </c>
      <c r="AL306" s="31">
        <v>0</v>
      </c>
      <c r="AM306" s="31">
        <v>0</v>
      </c>
      <c r="AN306" s="31">
        <v>0</v>
      </c>
      <c r="AO306" s="31">
        <v>0</v>
      </c>
      <c r="AP306" s="31">
        <v>0</v>
      </c>
      <c r="AQ306" s="31">
        <v>0</v>
      </c>
      <c r="AR306" s="31">
        <v>0</v>
      </c>
      <c r="AS306" s="31">
        <v>0</v>
      </c>
      <c r="AT306" s="31">
        <v>0</v>
      </c>
      <c r="AU306" s="31">
        <v>0</v>
      </c>
      <c r="AV306" s="31">
        <v>0</v>
      </c>
      <c r="AW306" s="31">
        <v>0</v>
      </c>
      <c r="AX306" s="31">
        <v>0</v>
      </c>
      <c r="AY306" s="31">
        <v>0</v>
      </c>
      <c r="AZ306" s="31">
        <v>0</v>
      </c>
      <c r="BA306" s="31">
        <v>0</v>
      </c>
      <c r="BB306" s="31">
        <v>0</v>
      </c>
      <c r="BC306" s="31">
        <v>0</v>
      </c>
      <c r="BD306" s="31">
        <v>0</v>
      </c>
      <c r="BE306" s="31" t="s">
        <v>385</v>
      </c>
    </row>
    <row r="307" spans="3:57">
      <c r="C307" s="31">
        <v>1994</v>
      </c>
      <c r="D307" s="31" t="s">
        <v>802</v>
      </c>
      <c r="E307" s="31" t="s">
        <v>569</v>
      </c>
      <c r="H307" s="31" t="s">
        <v>803</v>
      </c>
      <c r="I307" s="31" t="s">
        <v>804</v>
      </c>
      <c r="N307" s="31">
        <v>304</v>
      </c>
      <c r="O307" s="31">
        <v>304</v>
      </c>
      <c r="P307" s="31">
        <v>0</v>
      </c>
      <c r="T307" s="31" t="s">
        <v>410</v>
      </c>
      <c r="U307" s="31">
        <v>0</v>
      </c>
      <c r="V307" s="31">
        <v>0</v>
      </c>
      <c r="W307" s="31">
        <v>0</v>
      </c>
      <c r="X307" s="31">
        <v>0</v>
      </c>
      <c r="Y307" s="31">
        <v>0</v>
      </c>
      <c r="Z307" s="31">
        <v>0</v>
      </c>
      <c r="AA307" s="31">
        <v>0</v>
      </c>
      <c r="AB307" s="31">
        <v>0</v>
      </c>
      <c r="AC307" s="31">
        <v>0</v>
      </c>
      <c r="AD307" s="31">
        <v>0</v>
      </c>
      <c r="AE307" s="31">
        <v>0</v>
      </c>
      <c r="AF307" s="31">
        <v>0</v>
      </c>
      <c r="AG307" s="31">
        <v>0</v>
      </c>
      <c r="AH307" s="31">
        <v>0</v>
      </c>
      <c r="AI307" s="31">
        <v>0</v>
      </c>
      <c r="AJ307" s="31">
        <v>0</v>
      </c>
      <c r="AK307" s="31">
        <v>0</v>
      </c>
      <c r="AL307" s="31">
        <v>0</v>
      </c>
      <c r="AM307" s="31">
        <v>0</v>
      </c>
      <c r="AN307" s="31">
        <v>0</v>
      </c>
      <c r="AO307" s="31">
        <v>0</v>
      </c>
      <c r="AP307" s="31">
        <v>0</v>
      </c>
      <c r="AQ307" s="31">
        <v>0</v>
      </c>
      <c r="AR307" s="31">
        <v>0</v>
      </c>
      <c r="AS307" s="31">
        <v>0</v>
      </c>
      <c r="AT307" s="31">
        <v>0</v>
      </c>
      <c r="AU307" s="31">
        <v>0</v>
      </c>
      <c r="AV307" s="31">
        <v>0</v>
      </c>
      <c r="AW307" s="31">
        <v>0</v>
      </c>
      <c r="AX307" s="31">
        <v>0</v>
      </c>
      <c r="AY307" s="31">
        <v>0</v>
      </c>
      <c r="AZ307" s="31">
        <v>0</v>
      </c>
      <c r="BA307" s="31">
        <v>0</v>
      </c>
      <c r="BB307" s="31">
        <v>0</v>
      </c>
      <c r="BC307" s="31">
        <v>0</v>
      </c>
      <c r="BD307" s="31">
        <v>0</v>
      </c>
      <c r="BE307" s="31" t="s">
        <v>385</v>
      </c>
    </row>
    <row r="308" spans="3:57">
      <c r="C308" s="31">
        <v>1994</v>
      </c>
      <c r="D308" s="31" t="s">
        <v>805</v>
      </c>
      <c r="E308" s="31" t="s">
        <v>569</v>
      </c>
      <c r="H308" s="31" t="s">
        <v>806</v>
      </c>
      <c r="I308" s="31" t="s">
        <v>807</v>
      </c>
      <c r="N308" s="31">
        <v>305</v>
      </c>
      <c r="O308" s="31">
        <v>305</v>
      </c>
      <c r="P308" s="31">
        <v>0</v>
      </c>
      <c r="T308" s="31" t="s">
        <v>410</v>
      </c>
      <c r="U308" s="31">
        <v>0</v>
      </c>
      <c r="V308" s="31">
        <v>0</v>
      </c>
      <c r="W308" s="31">
        <v>0</v>
      </c>
      <c r="X308" s="31">
        <v>0</v>
      </c>
      <c r="Y308" s="31">
        <v>0</v>
      </c>
      <c r="Z308" s="31">
        <v>0</v>
      </c>
      <c r="AA308" s="31">
        <v>0</v>
      </c>
      <c r="AB308" s="31">
        <v>0</v>
      </c>
      <c r="AC308" s="31">
        <v>0</v>
      </c>
      <c r="AD308" s="31">
        <v>0</v>
      </c>
      <c r="AE308" s="31">
        <v>0</v>
      </c>
      <c r="AF308" s="31">
        <v>0</v>
      </c>
      <c r="AG308" s="31">
        <v>0</v>
      </c>
      <c r="AH308" s="31">
        <v>0</v>
      </c>
      <c r="AI308" s="31">
        <v>0</v>
      </c>
      <c r="AJ308" s="31">
        <v>0</v>
      </c>
      <c r="AK308" s="31">
        <v>0</v>
      </c>
      <c r="AL308" s="31">
        <v>0</v>
      </c>
      <c r="AM308" s="31">
        <v>0</v>
      </c>
      <c r="AN308" s="31">
        <v>0</v>
      </c>
      <c r="AO308" s="31">
        <v>0</v>
      </c>
      <c r="AP308" s="31">
        <v>0</v>
      </c>
      <c r="AQ308" s="31">
        <v>0</v>
      </c>
      <c r="AR308" s="31">
        <v>0</v>
      </c>
      <c r="AS308" s="31">
        <v>0</v>
      </c>
      <c r="AT308" s="31">
        <v>0</v>
      </c>
      <c r="AU308" s="31">
        <v>0</v>
      </c>
      <c r="AV308" s="31">
        <v>0</v>
      </c>
      <c r="AW308" s="31">
        <v>0</v>
      </c>
      <c r="AX308" s="31">
        <v>0</v>
      </c>
      <c r="AY308" s="31">
        <v>0</v>
      </c>
      <c r="AZ308" s="31">
        <v>0</v>
      </c>
      <c r="BA308" s="31">
        <v>0</v>
      </c>
      <c r="BB308" s="31">
        <v>0</v>
      </c>
      <c r="BC308" s="31">
        <v>0</v>
      </c>
      <c r="BD308" s="31">
        <v>0</v>
      </c>
      <c r="BE308" s="31" t="s">
        <v>385</v>
      </c>
    </row>
    <row r="309" spans="3:57">
      <c r="C309" s="31">
        <v>1994</v>
      </c>
      <c r="D309" s="31" t="s">
        <v>808</v>
      </c>
      <c r="E309" s="31" t="s">
        <v>569</v>
      </c>
      <c r="H309" s="31" t="s">
        <v>809</v>
      </c>
      <c r="I309" s="31" t="s">
        <v>810</v>
      </c>
      <c r="N309" s="31">
        <v>306</v>
      </c>
      <c r="O309" s="31">
        <v>306</v>
      </c>
      <c r="P309" s="31">
        <v>0</v>
      </c>
      <c r="T309" s="31" t="s">
        <v>410</v>
      </c>
      <c r="U309" s="31">
        <v>0</v>
      </c>
      <c r="V309" s="31">
        <v>0</v>
      </c>
      <c r="W309" s="31">
        <v>0</v>
      </c>
      <c r="X309" s="31">
        <v>0</v>
      </c>
      <c r="Y309" s="31">
        <v>0</v>
      </c>
      <c r="Z309" s="31">
        <v>0</v>
      </c>
      <c r="AA309" s="31">
        <v>0</v>
      </c>
      <c r="AB309" s="31">
        <v>0</v>
      </c>
      <c r="AC309" s="31">
        <v>0</v>
      </c>
      <c r="AD309" s="31">
        <v>0</v>
      </c>
      <c r="AE309" s="31">
        <v>0</v>
      </c>
      <c r="AF309" s="31">
        <v>0</v>
      </c>
      <c r="AG309" s="31">
        <v>0</v>
      </c>
      <c r="AH309" s="31">
        <v>0</v>
      </c>
      <c r="AI309" s="31">
        <v>0</v>
      </c>
      <c r="AJ309" s="31">
        <v>0</v>
      </c>
      <c r="AK309" s="31">
        <v>0</v>
      </c>
      <c r="AL309" s="31">
        <v>0</v>
      </c>
      <c r="AM309" s="31">
        <v>0</v>
      </c>
      <c r="AN309" s="31">
        <v>0</v>
      </c>
      <c r="AO309" s="31">
        <v>0</v>
      </c>
      <c r="AP309" s="31">
        <v>0</v>
      </c>
      <c r="AQ309" s="31">
        <v>0</v>
      </c>
      <c r="AR309" s="31">
        <v>0</v>
      </c>
      <c r="AS309" s="31">
        <v>0</v>
      </c>
      <c r="AT309" s="31">
        <v>0</v>
      </c>
      <c r="AU309" s="31">
        <v>0</v>
      </c>
      <c r="AV309" s="31">
        <v>0</v>
      </c>
      <c r="AW309" s="31">
        <v>0</v>
      </c>
      <c r="AX309" s="31">
        <v>0</v>
      </c>
      <c r="AY309" s="31">
        <v>0</v>
      </c>
      <c r="AZ309" s="31">
        <v>0</v>
      </c>
      <c r="BA309" s="31">
        <v>0</v>
      </c>
      <c r="BB309" s="31">
        <v>0</v>
      </c>
      <c r="BC309" s="31">
        <v>0</v>
      </c>
      <c r="BD309" s="31">
        <v>0</v>
      </c>
      <c r="BE309" s="31" t="s">
        <v>385</v>
      </c>
    </row>
    <row r="310" spans="3:57">
      <c r="C310" s="31">
        <v>1994</v>
      </c>
      <c r="D310" s="31" t="s">
        <v>811</v>
      </c>
      <c r="E310" s="31" t="s">
        <v>569</v>
      </c>
      <c r="H310" s="31" t="s">
        <v>812</v>
      </c>
      <c r="I310" s="31" t="s">
        <v>813</v>
      </c>
      <c r="N310" s="31">
        <v>307</v>
      </c>
      <c r="O310" s="31">
        <v>307</v>
      </c>
      <c r="P310" s="31">
        <v>0</v>
      </c>
      <c r="T310" s="31" t="s">
        <v>410</v>
      </c>
      <c r="U310" s="31">
        <v>0</v>
      </c>
      <c r="V310" s="31">
        <v>0</v>
      </c>
      <c r="W310" s="31">
        <v>0</v>
      </c>
      <c r="X310" s="31">
        <v>0</v>
      </c>
      <c r="Y310" s="31">
        <v>0</v>
      </c>
      <c r="Z310" s="31">
        <v>0</v>
      </c>
      <c r="AA310" s="31">
        <v>0</v>
      </c>
      <c r="AB310" s="31">
        <v>0</v>
      </c>
      <c r="AC310" s="31">
        <v>0</v>
      </c>
      <c r="AD310" s="31">
        <v>0</v>
      </c>
      <c r="AE310" s="31">
        <v>0</v>
      </c>
      <c r="AF310" s="31">
        <v>0</v>
      </c>
      <c r="AG310" s="31">
        <v>0</v>
      </c>
      <c r="AH310" s="31">
        <v>0</v>
      </c>
      <c r="AI310" s="31">
        <v>0</v>
      </c>
      <c r="AJ310" s="31">
        <v>0</v>
      </c>
      <c r="AK310" s="31">
        <v>0</v>
      </c>
      <c r="AL310" s="31">
        <v>0</v>
      </c>
      <c r="AM310" s="31">
        <v>0</v>
      </c>
      <c r="AN310" s="31">
        <v>0</v>
      </c>
      <c r="AO310" s="31">
        <v>0</v>
      </c>
      <c r="AP310" s="31">
        <v>0</v>
      </c>
      <c r="AQ310" s="31">
        <v>0</v>
      </c>
      <c r="AR310" s="31">
        <v>0</v>
      </c>
      <c r="AS310" s="31">
        <v>0</v>
      </c>
      <c r="AT310" s="31">
        <v>0</v>
      </c>
      <c r="AU310" s="31">
        <v>0</v>
      </c>
      <c r="AV310" s="31">
        <v>0</v>
      </c>
      <c r="AW310" s="31">
        <v>0</v>
      </c>
      <c r="AX310" s="31">
        <v>0</v>
      </c>
      <c r="AY310" s="31">
        <v>0</v>
      </c>
      <c r="AZ310" s="31">
        <v>0</v>
      </c>
      <c r="BA310" s="31">
        <v>0</v>
      </c>
      <c r="BB310" s="31">
        <v>0</v>
      </c>
      <c r="BC310" s="31">
        <v>0</v>
      </c>
      <c r="BD310" s="31">
        <v>0</v>
      </c>
      <c r="BE310" s="31" t="s">
        <v>385</v>
      </c>
    </row>
    <row r="311" spans="3:57">
      <c r="C311" s="31">
        <v>1994</v>
      </c>
      <c r="D311" s="31" t="s">
        <v>814</v>
      </c>
      <c r="E311" s="31" t="s">
        <v>569</v>
      </c>
      <c r="H311" s="31" t="s">
        <v>815</v>
      </c>
      <c r="I311" s="31" t="s">
        <v>816</v>
      </c>
      <c r="N311" s="31">
        <v>308</v>
      </c>
      <c r="O311" s="31">
        <v>308</v>
      </c>
      <c r="P311" s="31">
        <v>0</v>
      </c>
      <c r="T311" s="31" t="s">
        <v>410</v>
      </c>
      <c r="U311" s="31">
        <v>0</v>
      </c>
      <c r="V311" s="31">
        <v>0</v>
      </c>
      <c r="W311" s="31">
        <v>0</v>
      </c>
      <c r="X311" s="31">
        <v>0</v>
      </c>
      <c r="Y311" s="31">
        <v>0</v>
      </c>
      <c r="Z311" s="31">
        <v>0</v>
      </c>
      <c r="AA311" s="31">
        <v>0</v>
      </c>
      <c r="AB311" s="31">
        <v>0</v>
      </c>
      <c r="AC311" s="31">
        <v>0</v>
      </c>
      <c r="AD311" s="31">
        <v>0</v>
      </c>
      <c r="AE311" s="31">
        <v>0</v>
      </c>
      <c r="AF311" s="31">
        <v>0</v>
      </c>
      <c r="AG311" s="31">
        <v>0</v>
      </c>
      <c r="AH311" s="31">
        <v>0</v>
      </c>
      <c r="AI311" s="31">
        <v>0</v>
      </c>
      <c r="AJ311" s="31">
        <v>0</v>
      </c>
      <c r="AK311" s="31">
        <v>0</v>
      </c>
      <c r="AL311" s="31">
        <v>0</v>
      </c>
      <c r="AM311" s="31">
        <v>0</v>
      </c>
      <c r="AN311" s="31">
        <v>0</v>
      </c>
      <c r="AO311" s="31">
        <v>0</v>
      </c>
      <c r="AP311" s="31">
        <v>0</v>
      </c>
      <c r="AQ311" s="31">
        <v>0</v>
      </c>
      <c r="AR311" s="31">
        <v>0</v>
      </c>
      <c r="AS311" s="31">
        <v>0</v>
      </c>
      <c r="AT311" s="31">
        <v>0</v>
      </c>
      <c r="AU311" s="31">
        <v>0</v>
      </c>
      <c r="AV311" s="31">
        <v>0</v>
      </c>
      <c r="AW311" s="31">
        <v>0</v>
      </c>
      <c r="AX311" s="31">
        <v>0</v>
      </c>
      <c r="AY311" s="31">
        <v>0</v>
      </c>
      <c r="AZ311" s="31">
        <v>0</v>
      </c>
      <c r="BA311" s="31">
        <v>0</v>
      </c>
      <c r="BB311" s="31">
        <v>0</v>
      </c>
      <c r="BC311" s="31">
        <v>0</v>
      </c>
      <c r="BD311" s="31">
        <v>0</v>
      </c>
      <c r="BE311" s="31" t="s">
        <v>385</v>
      </c>
    </row>
    <row r="312" spans="3:57">
      <c r="C312" s="31">
        <v>1994</v>
      </c>
      <c r="D312" s="31" t="s">
        <v>817</v>
      </c>
      <c r="E312" s="31" t="s">
        <v>569</v>
      </c>
      <c r="H312" s="31" t="s">
        <v>818</v>
      </c>
      <c r="I312" s="31" t="s">
        <v>819</v>
      </c>
      <c r="N312" s="31">
        <v>309</v>
      </c>
      <c r="O312" s="31">
        <v>309</v>
      </c>
      <c r="P312" s="31">
        <v>0</v>
      </c>
      <c r="T312" s="31" t="s">
        <v>410</v>
      </c>
      <c r="U312" s="31">
        <v>0</v>
      </c>
      <c r="V312" s="31">
        <v>1</v>
      </c>
      <c r="W312" s="31">
        <v>1</v>
      </c>
      <c r="X312" s="31">
        <v>1</v>
      </c>
      <c r="Y312" s="31">
        <v>1</v>
      </c>
      <c r="Z312" s="31">
        <v>0</v>
      </c>
      <c r="AA312" s="31">
        <v>1</v>
      </c>
      <c r="AB312" s="31">
        <v>1</v>
      </c>
      <c r="AC312" s="31">
        <v>1</v>
      </c>
      <c r="AD312" s="31">
        <v>1</v>
      </c>
      <c r="AE312" s="31">
        <v>0</v>
      </c>
      <c r="AF312" s="31">
        <v>0</v>
      </c>
      <c r="AG312" s="31">
        <v>1</v>
      </c>
      <c r="AH312" s="31">
        <v>0</v>
      </c>
      <c r="AI312" s="31">
        <v>1</v>
      </c>
      <c r="AJ312" s="31">
        <v>0</v>
      </c>
      <c r="AK312" s="31">
        <v>1</v>
      </c>
      <c r="AL312" s="31">
        <v>1</v>
      </c>
      <c r="AM312" s="31">
        <v>1</v>
      </c>
      <c r="AN312" s="31">
        <v>1</v>
      </c>
      <c r="AO312" s="31">
        <v>1</v>
      </c>
      <c r="AP312" s="31">
        <v>1</v>
      </c>
      <c r="AQ312" s="31">
        <v>0</v>
      </c>
      <c r="AR312" s="31">
        <v>0</v>
      </c>
      <c r="AS312" s="31">
        <v>1</v>
      </c>
      <c r="AT312" s="31">
        <v>0</v>
      </c>
      <c r="AU312" s="31">
        <v>1</v>
      </c>
      <c r="AV312" s="31">
        <v>1</v>
      </c>
      <c r="AW312" s="31">
        <v>0</v>
      </c>
      <c r="AX312" s="31">
        <v>0</v>
      </c>
      <c r="AY312" s="31">
        <v>1</v>
      </c>
      <c r="AZ312" s="31">
        <v>0</v>
      </c>
      <c r="BA312" s="31">
        <v>1</v>
      </c>
      <c r="BB312" s="31">
        <v>0</v>
      </c>
      <c r="BC312" s="31">
        <v>1</v>
      </c>
      <c r="BD312" s="31">
        <v>1</v>
      </c>
      <c r="BE312" s="31" t="s">
        <v>385</v>
      </c>
    </row>
    <row r="313" spans="3:57">
      <c r="N313" s="31">
        <v>310</v>
      </c>
      <c r="O313" s="31">
        <v>310</v>
      </c>
      <c r="P313" s="31">
        <v>0</v>
      </c>
      <c r="T313" s="31" t="s">
        <v>410</v>
      </c>
      <c r="BE313" s="31" t="s">
        <v>385</v>
      </c>
    </row>
    <row r="314" spans="3:57">
      <c r="C314" s="31">
        <v>1998</v>
      </c>
      <c r="D314" s="31" t="s">
        <v>790</v>
      </c>
      <c r="E314" s="31" t="s">
        <v>569</v>
      </c>
      <c r="H314" s="31" t="s">
        <v>820</v>
      </c>
      <c r="I314" s="31" t="s">
        <v>821</v>
      </c>
      <c r="N314" s="31">
        <v>311</v>
      </c>
      <c r="O314" s="31">
        <v>311</v>
      </c>
      <c r="P314" s="31">
        <v>1</v>
      </c>
      <c r="T314" s="31" t="s">
        <v>410</v>
      </c>
      <c r="U314" s="31">
        <v>1</v>
      </c>
      <c r="V314" s="31">
        <v>1</v>
      </c>
      <c r="W314" s="31">
        <v>1</v>
      </c>
      <c r="X314" s="31">
        <v>1</v>
      </c>
      <c r="Y314" s="31">
        <v>1</v>
      </c>
      <c r="Z314" s="31">
        <v>1</v>
      </c>
      <c r="AA314" s="31">
        <v>1</v>
      </c>
      <c r="AB314" s="31">
        <v>1</v>
      </c>
      <c r="AC314" s="31">
        <v>1</v>
      </c>
      <c r="AD314" s="31">
        <v>1</v>
      </c>
      <c r="AE314" s="31">
        <v>1</v>
      </c>
      <c r="AF314" s="31">
        <v>1</v>
      </c>
      <c r="AG314" s="31">
        <v>1</v>
      </c>
      <c r="AH314" s="31">
        <v>1</v>
      </c>
      <c r="AI314" s="31">
        <v>1</v>
      </c>
      <c r="AJ314" s="31">
        <v>1</v>
      </c>
      <c r="AK314" s="31">
        <v>1</v>
      </c>
      <c r="AL314" s="31">
        <v>1</v>
      </c>
      <c r="AM314" s="31">
        <v>1</v>
      </c>
      <c r="AN314" s="31">
        <v>1</v>
      </c>
      <c r="AO314" s="31">
        <v>1</v>
      </c>
      <c r="AP314" s="31">
        <v>1</v>
      </c>
      <c r="AQ314" s="31">
        <v>1</v>
      </c>
      <c r="AR314" s="31">
        <v>1</v>
      </c>
      <c r="AS314" s="31">
        <v>1</v>
      </c>
      <c r="AT314" s="31">
        <v>0</v>
      </c>
      <c r="AU314" s="31">
        <v>1</v>
      </c>
      <c r="AV314" s="31">
        <v>1</v>
      </c>
      <c r="AW314" s="31">
        <v>0</v>
      </c>
      <c r="AX314" s="31">
        <v>1</v>
      </c>
      <c r="AY314" s="31">
        <v>1</v>
      </c>
      <c r="AZ314" s="31">
        <v>1</v>
      </c>
      <c r="BA314" s="31">
        <v>1</v>
      </c>
      <c r="BB314" s="31">
        <v>1</v>
      </c>
      <c r="BC314" s="31">
        <v>1</v>
      </c>
      <c r="BD314" s="31">
        <v>1</v>
      </c>
      <c r="BE314" s="31" t="s">
        <v>385</v>
      </c>
    </row>
    <row r="315" spans="3:57">
      <c r="C315" s="31">
        <v>1998</v>
      </c>
      <c r="D315" s="31" t="s">
        <v>793</v>
      </c>
      <c r="E315" s="31" t="s">
        <v>569</v>
      </c>
      <c r="H315" s="31" t="s">
        <v>822</v>
      </c>
      <c r="I315" s="31" t="s">
        <v>823</v>
      </c>
      <c r="N315" s="31">
        <v>312</v>
      </c>
      <c r="O315" s="31">
        <v>312</v>
      </c>
      <c r="P315" s="31">
        <v>1</v>
      </c>
      <c r="T315" s="31" t="s">
        <v>410</v>
      </c>
      <c r="U315" s="31">
        <v>1</v>
      </c>
      <c r="V315" s="31">
        <v>0</v>
      </c>
      <c r="W315" s="31">
        <v>1</v>
      </c>
      <c r="X315" s="31">
        <v>1</v>
      </c>
      <c r="Y315" s="31">
        <v>1</v>
      </c>
      <c r="Z315" s="31">
        <v>1</v>
      </c>
      <c r="AA315" s="31">
        <v>1</v>
      </c>
      <c r="AB315" s="31">
        <v>1</v>
      </c>
      <c r="AC315" s="31">
        <v>1</v>
      </c>
      <c r="AD315" s="31">
        <v>1</v>
      </c>
      <c r="AE315" s="31">
        <v>1</v>
      </c>
      <c r="AF315" s="31">
        <v>1</v>
      </c>
      <c r="AG315" s="31">
        <v>1</v>
      </c>
      <c r="AH315" s="31">
        <v>1</v>
      </c>
      <c r="AI315" s="31">
        <v>1</v>
      </c>
      <c r="AJ315" s="31">
        <v>1</v>
      </c>
      <c r="AK315" s="31">
        <v>1</v>
      </c>
      <c r="AL315" s="31">
        <v>1</v>
      </c>
      <c r="AM315" s="31">
        <v>1</v>
      </c>
      <c r="AN315" s="31">
        <v>1</v>
      </c>
      <c r="AO315" s="31">
        <v>1</v>
      </c>
      <c r="AP315" s="31">
        <v>1</v>
      </c>
      <c r="AQ315" s="31">
        <v>1</v>
      </c>
      <c r="AR315" s="31">
        <v>1</v>
      </c>
      <c r="AS315" s="31">
        <v>1</v>
      </c>
      <c r="AT315" s="31">
        <v>1</v>
      </c>
      <c r="AU315" s="31">
        <v>1</v>
      </c>
      <c r="AV315" s="31">
        <v>1</v>
      </c>
      <c r="AW315" s="31">
        <v>0</v>
      </c>
      <c r="AX315" s="31">
        <v>1</v>
      </c>
      <c r="AY315" s="31">
        <v>1</v>
      </c>
      <c r="AZ315" s="31">
        <v>1</v>
      </c>
      <c r="BA315" s="31">
        <v>1</v>
      </c>
      <c r="BB315" s="31">
        <v>1</v>
      </c>
      <c r="BC315" s="31">
        <v>1</v>
      </c>
      <c r="BD315" s="31">
        <v>1</v>
      </c>
      <c r="BE315" s="31" t="s">
        <v>385</v>
      </c>
    </row>
    <row r="316" spans="3:57">
      <c r="C316" s="31">
        <v>1998</v>
      </c>
      <c r="D316" s="31" t="s">
        <v>796</v>
      </c>
      <c r="E316" s="31" t="s">
        <v>569</v>
      </c>
      <c r="H316" s="31" t="s">
        <v>824</v>
      </c>
      <c r="I316" s="31" t="s">
        <v>825</v>
      </c>
      <c r="N316" s="31">
        <v>313</v>
      </c>
      <c r="O316" s="31">
        <v>313</v>
      </c>
      <c r="P316" s="31">
        <v>1</v>
      </c>
      <c r="T316" s="31" t="s">
        <v>410</v>
      </c>
      <c r="U316" s="31">
        <v>1</v>
      </c>
      <c r="V316" s="31">
        <v>0</v>
      </c>
      <c r="W316" s="31">
        <v>1</v>
      </c>
      <c r="X316" s="31">
        <v>1</v>
      </c>
      <c r="Y316" s="31">
        <v>1</v>
      </c>
      <c r="Z316" s="31">
        <v>1</v>
      </c>
      <c r="AA316" s="31">
        <v>1</v>
      </c>
      <c r="AB316" s="31">
        <v>1</v>
      </c>
      <c r="AC316" s="31">
        <v>1</v>
      </c>
      <c r="AD316" s="31">
        <v>1</v>
      </c>
      <c r="AE316" s="31">
        <v>1</v>
      </c>
      <c r="AF316" s="31">
        <v>1</v>
      </c>
      <c r="AG316" s="31">
        <v>1</v>
      </c>
      <c r="AH316" s="31">
        <v>1</v>
      </c>
      <c r="AI316" s="31">
        <v>1</v>
      </c>
      <c r="AJ316" s="31">
        <v>1</v>
      </c>
      <c r="AK316" s="31">
        <v>1</v>
      </c>
      <c r="AL316" s="31">
        <v>1</v>
      </c>
      <c r="AM316" s="31">
        <v>1</v>
      </c>
      <c r="AN316" s="31">
        <v>1</v>
      </c>
      <c r="AO316" s="31">
        <v>1</v>
      </c>
      <c r="AP316" s="31">
        <v>1</v>
      </c>
      <c r="AQ316" s="31">
        <v>1</v>
      </c>
      <c r="AR316" s="31">
        <v>1</v>
      </c>
      <c r="AS316" s="31">
        <v>1</v>
      </c>
      <c r="AT316" s="31">
        <v>0</v>
      </c>
      <c r="AU316" s="31">
        <v>1</v>
      </c>
      <c r="AV316" s="31">
        <v>1</v>
      </c>
      <c r="AW316" s="31">
        <v>1</v>
      </c>
      <c r="AX316" s="31">
        <v>1</v>
      </c>
      <c r="AY316" s="31">
        <v>1</v>
      </c>
      <c r="AZ316" s="31">
        <v>1</v>
      </c>
      <c r="BA316" s="31">
        <v>1</v>
      </c>
      <c r="BB316" s="31">
        <v>1</v>
      </c>
      <c r="BC316" s="31">
        <v>1</v>
      </c>
      <c r="BD316" s="31">
        <v>1</v>
      </c>
      <c r="BE316" s="31" t="s">
        <v>385</v>
      </c>
    </row>
    <row r="317" spans="3:57">
      <c r="C317" s="31">
        <v>1998</v>
      </c>
      <c r="D317" s="31" t="s">
        <v>799</v>
      </c>
      <c r="E317" s="31" t="s">
        <v>569</v>
      </c>
      <c r="H317" s="31" t="s">
        <v>826</v>
      </c>
      <c r="I317" s="31" t="s">
        <v>827</v>
      </c>
      <c r="N317" s="31">
        <v>314</v>
      </c>
      <c r="O317" s="31">
        <v>314</v>
      </c>
      <c r="P317" s="31">
        <v>0</v>
      </c>
      <c r="T317" s="31" t="s">
        <v>410</v>
      </c>
      <c r="U317" s="31">
        <v>0</v>
      </c>
      <c r="V317" s="31">
        <v>0</v>
      </c>
      <c r="W317" s="31">
        <v>0</v>
      </c>
      <c r="X317" s="31">
        <v>0</v>
      </c>
      <c r="Y317" s="31">
        <v>0</v>
      </c>
      <c r="Z317" s="31">
        <v>0</v>
      </c>
      <c r="AA317" s="31">
        <v>0</v>
      </c>
      <c r="AB317" s="31">
        <v>0</v>
      </c>
      <c r="AC317" s="31">
        <v>0</v>
      </c>
      <c r="AD317" s="31">
        <v>0</v>
      </c>
      <c r="AE317" s="31">
        <v>0</v>
      </c>
      <c r="AF317" s="31">
        <v>0</v>
      </c>
      <c r="AG317" s="31">
        <v>0</v>
      </c>
      <c r="AH317" s="31">
        <v>0</v>
      </c>
      <c r="AI317" s="31">
        <v>0</v>
      </c>
      <c r="AJ317" s="31">
        <v>0</v>
      </c>
      <c r="AK317" s="31">
        <v>0</v>
      </c>
      <c r="AL317" s="31">
        <v>0</v>
      </c>
      <c r="AM317" s="31">
        <v>0</v>
      </c>
      <c r="AN317" s="31">
        <v>0</v>
      </c>
      <c r="AO317" s="31">
        <v>0</v>
      </c>
      <c r="AP317" s="31">
        <v>0</v>
      </c>
      <c r="AQ317" s="31">
        <v>0</v>
      </c>
      <c r="AR317" s="31">
        <v>0</v>
      </c>
      <c r="AS317" s="31">
        <v>0</v>
      </c>
      <c r="AT317" s="31">
        <v>0</v>
      </c>
      <c r="AU317" s="31">
        <v>0</v>
      </c>
      <c r="AV317" s="31">
        <v>0</v>
      </c>
      <c r="AW317" s="31">
        <v>0</v>
      </c>
      <c r="AX317" s="31">
        <v>0</v>
      </c>
      <c r="AY317" s="31">
        <v>0</v>
      </c>
      <c r="AZ317" s="31">
        <v>0</v>
      </c>
      <c r="BA317" s="31">
        <v>0</v>
      </c>
      <c r="BB317" s="31">
        <v>0</v>
      </c>
      <c r="BC317" s="31">
        <v>0</v>
      </c>
      <c r="BD317" s="31">
        <v>0</v>
      </c>
      <c r="BE317" s="31" t="s">
        <v>385</v>
      </c>
    </row>
    <row r="318" spans="3:57">
      <c r="C318" s="31">
        <v>1998</v>
      </c>
      <c r="D318" s="31" t="s">
        <v>802</v>
      </c>
      <c r="E318" s="31" t="s">
        <v>569</v>
      </c>
      <c r="H318" s="31" t="s">
        <v>828</v>
      </c>
      <c r="I318" s="31" t="s">
        <v>829</v>
      </c>
      <c r="N318" s="31">
        <v>315</v>
      </c>
      <c r="O318" s="31">
        <v>315</v>
      </c>
      <c r="P318" s="31">
        <v>0</v>
      </c>
      <c r="T318" s="31" t="s">
        <v>410</v>
      </c>
      <c r="U318" s="31">
        <v>0</v>
      </c>
      <c r="V318" s="31">
        <v>0</v>
      </c>
      <c r="W318" s="31">
        <v>0</v>
      </c>
      <c r="X318" s="31">
        <v>0</v>
      </c>
      <c r="Y318" s="31">
        <v>0</v>
      </c>
      <c r="Z318" s="31">
        <v>0</v>
      </c>
      <c r="AA318" s="31">
        <v>0</v>
      </c>
      <c r="AB318" s="31">
        <v>0</v>
      </c>
      <c r="AC318" s="31">
        <v>0</v>
      </c>
      <c r="AD318" s="31">
        <v>0</v>
      </c>
      <c r="AE318" s="31">
        <v>0</v>
      </c>
      <c r="AF318" s="31">
        <v>0</v>
      </c>
      <c r="AG318" s="31">
        <v>0</v>
      </c>
      <c r="AH318" s="31">
        <v>0</v>
      </c>
      <c r="AI318" s="31">
        <v>0</v>
      </c>
      <c r="AJ318" s="31">
        <v>0</v>
      </c>
      <c r="AK318" s="31">
        <v>0</v>
      </c>
      <c r="AL318" s="31">
        <v>0</v>
      </c>
      <c r="AM318" s="31">
        <v>0</v>
      </c>
      <c r="AN318" s="31">
        <v>0</v>
      </c>
      <c r="AO318" s="31">
        <v>0</v>
      </c>
      <c r="AP318" s="31">
        <v>0</v>
      </c>
      <c r="AQ318" s="31">
        <v>0</v>
      </c>
      <c r="AR318" s="31">
        <v>0</v>
      </c>
      <c r="AS318" s="31">
        <v>0</v>
      </c>
      <c r="AT318" s="31">
        <v>0</v>
      </c>
      <c r="AU318" s="31">
        <v>0</v>
      </c>
      <c r="AV318" s="31">
        <v>0</v>
      </c>
      <c r="AW318" s="31">
        <v>0</v>
      </c>
      <c r="AX318" s="31">
        <v>0</v>
      </c>
      <c r="AY318" s="31">
        <v>0</v>
      </c>
      <c r="AZ318" s="31">
        <v>0</v>
      </c>
      <c r="BA318" s="31">
        <v>0</v>
      </c>
      <c r="BB318" s="31">
        <v>0</v>
      </c>
      <c r="BC318" s="31">
        <v>0</v>
      </c>
      <c r="BD318" s="31">
        <v>0</v>
      </c>
      <c r="BE318" s="31" t="s">
        <v>385</v>
      </c>
    </row>
    <row r="319" spans="3:57">
      <c r="C319" s="31">
        <v>1998</v>
      </c>
      <c r="D319" s="31" t="s">
        <v>805</v>
      </c>
      <c r="E319" s="31" t="s">
        <v>569</v>
      </c>
      <c r="H319" s="31" t="s">
        <v>830</v>
      </c>
      <c r="I319" s="31" t="s">
        <v>831</v>
      </c>
      <c r="N319" s="31">
        <v>316</v>
      </c>
      <c r="O319" s="31">
        <v>316</v>
      </c>
      <c r="P319" s="31">
        <v>0</v>
      </c>
      <c r="T319" s="31" t="s">
        <v>410</v>
      </c>
      <c r="U319" s="31">
        <v>0</v>
      </c>
      <c r="V319" s="31">
        <v>0</v>
      </c>
      <c r="W319" s="31">
        <v>0</v>
      </c>
      <c r="X319" s="31">
        <v>0</v>
      </c>
      <c r="Y319" s="31">
        <v>0</v>
      </c>
      <c r="Z319" s="31">
        <v>0</v>
      </c>
      <c r="AA319" s="31">
        <v>0</v>
      </c>
      <c r="AB319" s="31">
        <v>0</v>
      </c>
      <c r="AC319" s="31">
        <v>0</v>
      </c>
      <c r="AD319" s="31">
        <v>0</v>
      </c>
      <c r="AE319" s="31">
        <v>0</v>
      </c>
      <c r="AF319" s="31">
        <v>0</v>
      </c>
      <c r="AG319" s="31">
        <v>0</v>
      </c>
      <c r="AH319" s="31">
        <v>0</v>
      </c>
      <c r="AI319" s="31">
        <v>0</v>
      </c>
      <c r="AJ319" s="31">
        <v>0</v>
      </c>
      <c r="AK319" s="31">
        <v>0</v>
      </c>
      <c r="AL319" s="31">
        <v>0</v>
      </c>
      <c r="AM319" s="31">
        <v>0</v>
      </c>
      <c r="AN319" s="31">
        <v>0</v>
      </c>
      <c r="AO319" s="31">
        <v>0</v>
      </c>
      <c r="AP319" s="31">
        <v>0</v>
      </c>
      <c r="AQ319" s="31">
        <v>0</v>
      </c>
      <c r="AR319" s="31">
        <v>0</v>
      </c>
      <c r="AS319" s="31">
        <v>0</v>
      </c>
      <c r="AT319" s="31">
        <v>0</v>
      </c>
      <c r="AU319" s="31">
        <v>0</v>
      </c>
      <c r="AV319" s="31">
        <v>0</v>
      </c>
      <c r="AW319" s="31">
        <v>0</v>
      </c>
      <c r="AX319" s="31">
        <v>0</v>
      </c>
      <c r="AY319" s="31">
        <v>0</v>
      </c>
      <c r="AZ319" s="31">
        <v>0</v>
      </c>
      <c r="BA319" s="31">
        <v>0</v>
      </c>
      <c r="BB319" s="31">
        <v>0</v>
      </c>
      <c r="BC319" s="31">
        <v>0</v>
      </c>
      <c r="BD319" s="31">
        <v>0</v>
      </c>
      <c r="BE319" s="31" t="s">
        <v>385</v>
      </c>
    </row>
    <row r="320" spans="3:57">
      <c r="C320" s="31">
        <v>1998</v>
      </c>
      <c r="D320" s="31" t="s">
        <v>808</v>
      </c>
      <c r="E320" s="31" t="s">
        <v>569</v>
      </c>
      <c r="H320" s="31" t="s">
        <v>832</v>
      </c>
      <c r="I320" s="31" t="s">
        <v>833</v>
      </c>
      <c r="N320" s="31">
        <v>317</v>
      </c>
      <c r="O320" s="31">
        <v>317</v>
      </c>
      <c r="P320" s="31">
        <v>0</v>
      </c>
      <c r="T320" s="31" t="s">
        <v>410</v>
      </c>
      <c r="U320" s="31">
        <v>0</v>
      </c>
      <c r="V320" s="31">
        <v>0</v>
      </c>
      <c r="W320" s="31">
        <v>0</v>
      </c>
      <c r="X320" s="31">
        <v>0</v>
      </c>
      <c r="Y320" s="31">
        <v>0</v>
      </c>
      <c r="Z320" s="31">
        <v>0</v>
      </c>
      <c r="AA320" s="31">
        <v>0</v>
      </c>
      <c r="AB320" s="31">
        <v>0</v>
      </c>
      <c r="AC320" s="31">
        <v>0</v>
      </c>
      <c r="AD320" s="31">
        <v>0</v>
      </c>
      <c r="AE320" s="31">
        <v>0</v>
      </c>
      <c r="AF320" s="31">
        <v>0</v>
      </c>
      <c r="AG320" s="31">
        <v>0</v>
      </c>
      <c r="AH320" s="31">
        <v>0</v>
      </c>
      <c r="AI320" s="31">
        <v>0</v>
      </c>
      <c r="AJ320" s="31">
        <v>0</v>
      </c>
      <c r="AK320" s="31">
        <v>0</v>
      </c>
      <c r="AL320" s="31">
        <v>0</v>
      </c>
      <c r="AM320" s="31">
        <v>0</v>
      </c>
      <c r="AN320" s="31">
        <v>0</v>
      </c>
      <c r="AO320" s="31">
        <v>0</v>
      </c>
      <c r="AP320" s="31">
        <v>0</v>
      </c>
      <c r="AQ320" s="31">
        <v>0</v>
      </c>
      <c r="AR320" s="31">
        <v>0</v>
      </c>
      <c r="AS320" s="31">
        <v>0</v>
      </c>
      <c r="AT320" s="31">
        <v>0</v>
      </c>
      <c r="AU320" s="31">
        <v>0</v>
      </c>
      <c r="AV320" s="31">
        <v>0</v>
      </c>
      <c r="AW320" s="31">
        <v>0</v>
      </c>
      <c r="AX320" s="31">
        <v>0</v>
      </c>
      <c r="AY320" s="31">
        <v>0</v>
      </c>
      <c r="AZ320" s="31">
        <v>0</v>
      </c>
      <c r="BA320" s="31">
        <v>0</v>
      </c>
      <c r="BB320" s="31">
        <v>0</v>
      </c>
      <c r="BC320" s="31">
        <v>0</v>
      </c>
      <c r="BD320" s="31">
        <v>0</v>
      </c>
      <c r="BE320" s="31" t="s">
        <v>385</v>
      </c>
    </row>
    <row r="321" spans="3:57">
      <c r="C321" s="31">
        <v>1998</v>
      </c>
      <c r="D321" s="31" t="s">
        <v>811</v>
      </c>
      <c r="E321" s="31" t="s">
        <v>569</v>
      </c>
      <c r="H321" s="31" t="s">
        <v>834</v>
      </c>
      <c r="I321" s="31" t="s">
        <v>835</v>
      </c>
      <c r="N321" s="31">
        <v>318</v>
      </c>
      <c r="O321" s="31">
        <v>318</v>
      </c>
      <c r="P321" s="31">
        <v>1</v>
      </c>
      <c r="T321" s="31" t="s">
        <v>410</v>
      </c>
      <c r="U321" s="31">
        <v>1</v>
      </c>
      <c r="V321" s="31">
        <v>1</v>
      </c>
      <c r="W321" s="31">
        <v>1</v>
      </c>
      <c r="X321" s="31">
        <v>1</v>
      </c>
      <c r="Y321" s="31">
        <v>1</v>
      </c>
      <c r="Z321" s="31">
        <v>1</v>
      </c>
      <c r="AA321" s="31">
        <v>0</v>
      </c>
      <c r="AB321" s="31">
        <v>1</v>
      </c>
      <c r="AC321" s="31">
        <v>1</v>
      </c>
      <c r="AD321" s="31">
        <v>1</v>
      </c>
      <c r="AE321" s="31">
        <v>1</v>
      </c>
      <c r="AF321" s="31">
        <v>0</v>
      </c>
      <c r="AG321" s="31">
        <v>0</v>
      </c>
      <c r="AH321" s="31">
        <v>1</v>
      </c>
      <c r="AI321" s="31">
        <v>1</v>
      </c>
      <c r="AJ321" s="31">
        <v>1</v>
      </c>
      <c r="AK321" s="31">
        <v>1</v>
      </c>
      <c r="AL321" s="31">
        <v>1</v>
      </c>
      <c r="AM321" s="31">
        <v>1</v>
      </c>
      <c r="AN321" s="31">
        <v>0</v>
      </c>
      <c r="AO321" s="31">
        <v>1</v>
      </c>
      <c r="AP321" s="31">
        <v>1</v>
      </c>
      <c r="AQ321" s="31">
        <v>1</v>
      </c>
      <c r="AR321" s="31">
        <v>1</v>
      </c>
      <c r="AS321" s="31">
        <v>1</v>
      </c>
      <c r="AT321" s="31">
        <v>1</v>
      </c>
      <c r="AU321" s="31">
        <v>1</v>
      </c>
      <c r="AV321" s="31">
        <v>1</v>
      </c>
      <c r="AW321" s="31">
        <v>1</v>
      </c>
      <c r="AX321" s="31">
        <v>1</v>
      </c>
      <c r="AY321" s="31">
        <v>1</v>
      </c>
      <c r="AZ321" s="31">
        <v>1</v>
      </c>
      <c r="BA321" s="31">
        <v>1</v>
      </c>
      <c r="BB321" s="31">
        <v>1</v>
      </c>
      <c r="BC321" s="31">
        <v>1</v>
      </c>
      <c r="BD321" s="31">
        <v>1</v>
      </c>
      <c r="BE321" s="31" t="s">
        <v>385</v>
      </c>
    </row>
    <row r="322" spans="3:57">
      <c r="C322" s="31">
        <v>1998</v>
      </c>
      <c r="D322" s="31" t="s">
        <v>814</v>
      </c>
      <c r="E322" s="31" t="s">
        <v>569</v>
      </c>
      <c r="H322" s="31" t="s">
        <v>836</v>
      </c>
      <c r="I322" s="31" t="s">
        <v>837</v>
      </c>
      <c r="N322" s="31">
        <v>319</v>
      </c>
      <c r="O322" s="31">
        <v>319</v>
      </c>
      <c r="P322" s="31">
        <v>0</v>
      </c>
      <c r="T322" s="31" t="s">
        <v>410</v>
      </c>
      <c r="U322" s="31">
        <v>0</v>
      </c>
      <c r="V322" s="31">
        <v>0</v>
      </c>
      <c r="W322" s="31">
        <v>0</v>
      </c>
      <c r="X322" s="31">
        <v>0</v>
      </c>
      <c r="Y322" s="31">
        <v>0</v>
      </c>
      <c r="Z322" s="31">
        <v>0</v>
      </c>
      <c r="AA322" s="31">
        <v>0</v>
      </c>
      <c r="AB322" s="31">
        <v>0</v>
      </c>
      <c r="AC322" s="31">
        <v>0</v>
      </c>
      <c r="AD322" s="31">
        <v>0</v>
      </c>
      <c r="AE322" s="31">
        <v>0</v>
      </c>
      <c r="AF322" s="31">
        <v>0</v>
      </c>
      <c r="AG322" s="31">
        <v>0</v>
      </c>
      <c r="AH322" s="31">
        <v>0</v>
      </c>
      <c r="AI322" s="31">
        <v>0</v>
      </c>
      <c r="AJ322" s="31">
        <v>0</v>
      </c>
      <c r="AK322" s="31">
        <v>0</v>
      </c>
      <c r="AL322" s="31">
        <v>0</v>
      </c>
      <c r="AM322" s="31">
        <v>0</v>
      </c>
      <c r="AN322" s="31">
        <v>0</v>
      </c>
      <c r="AO322" s="31">
        <v>0</v>
      </c>
      <c r="AP322" s="31">
        <v>0</v>
      </c>
      <c r="AQ322" s="31">
        <v>0</v>
      </c>
      <c r="AR322" s="31">
        <v>0</v>
      </c>
      <c r="AS322" s="31">
        <v>0</v>
      </c>
      <c r="AT322" s="31">
        <v>0</v>
      </c>
      <c r="AU322" s="31">
        <v>0</v>
      </c>
      <c r="AV322" s="31">
        <v>0</v>
      </c>
      <c r="AW322" s="31">
        <v>0</v>
      </c>
      <c r="AX322" s="31">
        <v>0</v>
      </c>
      <c r="AY322" s="31">
        <v>0</v>
      </c>
      <c r="AZ322" s="31">
        <v>0</v>
      </c>
      <c r="BA322" s="31">
        <v>0</v>
      </c>
      <c r="BB322" s="31">
        <v>0</v>
      </c>
      <c r="BC322" s="31">
        <v>0</v>
      </c>
      <c r="BD322" s="31">
        <v>0</v>
      </c>
      <c r="BE322" s="31" t="s">
        <v>385</v>
      </c>
    </row>
    <row r="323" spans="3:57">
      <c r="C323" s="31">
        <v>1998</v>
      </c>
      <c r="D323" s="31" t="s">
        <v>817</v>
      </c>
      <c r="E323" s="31" t="s">
        <v>569</v>
      </c>
      <c r="H323" s="31" t="s">
        <v>838</v>
      </c>
      <c r="I323" s="31" t="s">
        <v>839</v>
      </c>
      <c r="N323" s="31">
        <v>320</v>
      </c>
      <c r="O323" s="31">
        <v>320</v>
      </c>
      <c r="P323" s="31">
        <v>1</v>
      </c>
      <c r="T323" s="31" t="s">
        <v>410</v>
      </c>
      <c r="U323" s="31">
        <v>1</v>
      </c>
      <c r="V323" s="31">
        <v>1</v>
      </c>
      <c r="W323" s="31">
        <v>1</v>
      </c>
      <c r="X323" s="31">
        <v>1</v>
      </c>
      <c r="Y323" s="31">
        <v>1</v>
      </c>
      <c r="Z323" s="31">
        <v>1</v>
      </c>
      <c r="AA323" s="31">
        <v>1</v>
      </c>
      <c r="AB323" s="31">
        <v>1</v>
      </c>
      <c r="AC323" s="31">
        <v>1</v>
      </c>
      <c r="AD323" s="31">
        <v>1</v>
      </c>
      <c r="AE323" s="31">
        <v>1</v>
      </c>
      <c r="AF323" s="31">
        <v>1</v>
      </c>
      <c r="AG323" s="31">
        <v>1</v>
      </c>
      <c r="AH323" s="31">
        <v>1</v>
      </c>
      <c r="AI323" s="31">
        <v>0</v>
      </c>
      <c r="AJ323" s="31">
        <v>1</v>
      </c>
      <c r="AK323" s="31">
        <v>1</v>
      </c>
      <c r="AL323" s="31">
        <v>1</v>
      </c>
      <c r="AM323" s="31">
        <v>0</v>
      </c>
      <c r="AN323" s="31">
        <v>1</v>
      </c>
      <c r="AO323" s="31">
        <v>1</v>
      </c>
      <c r="AP323" s="31">
        <v>1</v>
      </c>
      <c r="AQ323" s="31">
        <v>1</v>
      </c>
      <c r="AR323" s="31">
        <v>1</v>
      </c>
      <c r="AS323" s="31">
        <v>0</v>
      </c>
      <c r="AT323" s="31">
        <v>1</v>
      </c>
      <c r="AU323" s="31">
        <v>1</v>
      </c>
      <c r="AV323" s="31">
        <v>1</v>
      </c>
      <c r="AW323" s="31">
        <v>1</v>
      </c>
      <c r="AX323" s="31">
        <v>1</v>
      </c>
      <c r="AY323" s="31">
        <v>1</v>
      </c>
      <c r="AZ323" s="31">
        <v>1</v>
      </c>
      <c r="BA323" s="31">
        <v>1</v>
      </c>
      <c r="BB323" s="31">
        <v>1</v>
      </c>
      <c r="BC323" s="31">
        <v>1</v>
      </c>
      <c r="BD323" s="31">
        <v>1</v>
      </c>
      <c r="BE323" s="31" t="s">
        <v>385</v>
      </c>
    </row>
    <row r="324" spans="3:57">
      <c r="N324" s="31">
        <v>321</v>
      </c>
      <c r="O324" s="31">
        <v>321</v>
      </c>
      <c r="P324" s="31">
        <v>0</v>
      </c>
      <c r="T324" s="31" t="s">
        <v>410</v>
      </c>
      <c r="BE324" s="31" t="s">
        <v>385</v>
      </c>
    </row>
    <row r="325" spans="3:57">
      <c r="C325" s="31">
        <v>2003</v>
      </c>
      <c r="D325" s="31" t="s">
        <v>790</v>
      </c>
      <c r="E325" s="31" t="s">
        <v>569</v>
      </c>
      <c r="H325" s="31" t="s">
        <v>840</v>
      </c>
      <c r="I325" s="31" t="s">
        <v>841</v>
      </c>
      <c r="N325" s="31">
        <v>322</v>
      </c>
      <c r="O325" s="31">
        <v>322</v>
      </c>
      <c r="P325" s="31">
        <v>1</v>
      </c>
      <c r="T325" s="31" t="s">
        <v>410</v>
      </c>
      <c r="U325" s="31">
        <v>1</v>
      </c>
      <c r="V325" s="31">
        <v>1</v>
      </c>
      <c r="W325" s="31">
        <v>1</v>
      </c>
      <c r="X325" s="31">
        <v>1</v>
      </c>
      <c r="Y325" s="31">
        <v>1</v>
      </c>
      <c r="Z325" s="31">
        <v>1</v>
      </c>
      <c r="AA325" s="31">
        <v>1</v>
      </c>
      <c r="AB325" s="31">
        <v>1</v>
      </c>
      <c r="AC325" s="31">
        <v>1</v>
      </c>
      <c r="AD325" s="31">
        <v>1</v>
      </c>
      <c r="AE325" s="31">
        <v>1</v>
      </c>
      <c r="AF325" s="31">
        <v>1</v>
      </c>
      <c r="AG325" s="31">
        <v>1</v>
      </c>
      <c r="AH325" s="31">
        <v>1</v>
      </c>
      <c r="AI325" s="31">
        <v>1</v>
      </c>
      <c r="AJ325" s="31">
        <v>1</v>
      </c>
      <c r="AK325" s="31">
        <v>1</v>
      </c>
      <c r="AL325" s="31">
        <v>1</v>
      </c>
      <c r="AM325" s="31">
        <v>1</v>
      </c>
      <c r="AN325" s="31">
        <v>1</v>
      </c>
      <c r="AO325" s="31">
        <v>1</v>
      </c>
      <c r="AP325" s="31">
        <v>1</v>
      </c>
      <c r="AQ325" s="31">
        <v>1</v>
      </c>
      <c r="AR325" s="31">
        <v>1</v>
      </c>
      <c r="AS325" s="31">
        <v>1</v>
      </c>
      <c r="AT325" s="31">
        <v>1</v>
      </c>
      <c r="AU325" s="31">
        <v>1</v>
      </c>
      <c r="AV325" s="31">
        <v>1</v>
      </c>
      <c r="AW325" s="31">
        <v>1</v>
      </c>
      <c r="AX325" s="31">
        <v>1</v>
      </c>
      <c r="AY325" s="31">
        <v>1</v>
      </c>
      <c r="AZ325" s="31">
        <v>1</v>
      </c>
      <c r="BA325" s="31">
        <v>1</v>
      </c>
      <c r="BB325" s="31">
        <v>1</v>
      </c>
      <c r="BC325" s="31">
        <v>1</v>
      </c>
      <c r="BD325" s="31">
        <v>1</v>
      </c>
      <c r="BE325" s="31" t="s">
        <v>385</v>
      </c>
    </row>
    <row r="326" spans="3:57">
      <c r="C326" s="31">
        <v>2003</v>
      </c>
      <c r="D326" s="31" t="s">
        <v>793</v>
      </c>
      <c r="E326" s="31" t="s">
        <v>569</v>
      </c>
      <c r="H326" s="31" t="s">
        <v>842</v>
      </c>
      <c r="I326" s="31" t="s">
        <v>843</v>
      </c>
      <c r="N326" s="31">
        <v>323</v>
      </c>
      <c r="O326" s="31">
        <v>323</v>
      </c>
      <c r="P326" s="31">
        <v>1</v>
      </c>
      <c r="T326" s="31" t="s">
        <v>410</v>
      </c>
      <c r="U326" s="31">
        <v>1</v>
      </c>
      <c r="V326" s="31">
        <v>1</v>
      </c>
      <c r="W326" s="31">
        <v>1</v>
      </c>
      <c r="X326" s="31">
        <v>1</v>
      </c>
      <c r="Y326" s="31">
        <v>1</v>
      </c>
      <c r="Z326" s="31">
        <v>1</v>
      </c>
      <c r="AA326" s="31">
        <v>1</v>
      </c>
      <c r="AB326" s="31">
        <v>1</v>
      </c>
      <c r="AC326" s="31">
        <v>1</v>
      </c>
      <c r="AD326" s="31">
        <v>1</v>
      </c>
      <c r="AE326" s="31">
        <v>1</v>
      </c>
      <c r="AF326" s="31">
        <v>1</v>
      </c>
      <c r="AG326" s="31">
        <v>1</v>
      </c>
      <c r="AH326" s="31">
        <v>1</v>
      </c>
      <c r="AI326" s="31">
        <v>1</v>
      </c>
      <c r="AJ326" s="31">
        <v>1</v>
      </c>
      <c r="AK326" s="31">
        <v>1</v>
      </c>
      <c r="AL326" s="31">
        <v>1</v>
      </c>
      <c r="AM326" s="31">
        <v>1</v>
      </c>
      <c r="AN326" s="31">
        <v>1</v>
      </c>
      <c r="AO326" s="31">
        <v>1</v>
      </c>
      <c r="AP326" s="31">
        <v>1</v>
      </c>
      <c r="AQ326" s="31">
        <v>1</v>
      </c>
      <c r="AR326" s="31">
        <v>1</v>
      </c>
      <c r="AS326" s="31">
        <v>1</v>
      </c>
      <c r="AT326" s="31">
        <v>1</v>
      </c>
      <c r="AU326" s="31">
        <v>1</v>
      </c>
      <c r="AV326" s="31">
        <v>1</v>
      </c>
      <c r="AW326" s="31">
        <v>1</v>
      </c>
      <c r="AX326" s="31">
        <v>1</v>
      </c>
      <c r="AY326" s="31">
        <v>1</v>
      </c>
      <c r="AZ326" s="31">
        <v>1</v>
      </c>
      <c r="BA326" s="31">
        <v>1</v>
      </c>
      <c r="BB326" s="31">
        <v>1</v>
      </c>
      <c r="BC326" s="31">
        <v>1</v>
      </c>
      <c r="BD326" s="31">
        <v>1</v>
      </c>
      <c r="BE326" s="31" t="s">
        <v>385</v>
      </c>
    </row>
    <row r="327" spans="3:57">
      <c r="C327" s="31">
        <v>2003</v>
      </c>
      <c r="D327" s="31" t="s">
        <v>796</v>
      </c>
      <c r="E327" s="31" t="s">
        <v>569</v>
      </c>
      <c r="H327" s="31" t="s">
        <v>844</v>
      </c>
      <c r="I327" s="31" t="s">
        <v>845</v>
      </c>
      <c r="N327" s="31">
        <v>324</v>
      </c>
      <c r="O327" s="31">
        <v>324</v>
      </c>
      <c r="P327" s="31">
        <v>1</v>
      </c>
      <c r="T327" s="31" t="s">
        <v>410</v>
      </c>
      <c r="U327" s="31">
        <v>1</v>
      </c>
      <c r="V327" s="31">
        <v>1</v>
      </c>
      <c r="W327" s="31">
        <v>1</v>
      </c>
      <c r="X327" s="31">
        <v>1</v>
      </c>
      <c r="Y327" s="31">
        <v>1</v>
      </c>
      <c r="Z327" s="31">
        <v>1</v>
      </c>
      <c r="AA327" s="31">
        <v>1</v>
      </c>
      <c r="AB327" s="31">
        <v>1</v>
      </c>
      <c r="AC327" s="31">
        <v>1</v>
      </c>
      <c r="AD327" s="31">
        <v>1</v>
      </c>
      <c r="AE327" s="31">
        <v>1</v>
      </c>
      <c r="AF327" s="31">
        <v>1</v>
      </c>
      <c r="AG327" s="31">
        <v>1</v>
      </c>
      <c r="AH327" s="31">
        <v>1</v>
      </c>
      <c r="AI327" s="31">
        <v>1</v>
      </c>
      <c r="AJ327" s="31">
        <v>1</v>
      </c>
      <c r="AK327" s="31">
        <v>1</v>
      </c>
      <c r="AL327" s="31">
        <v>1</v>
      </c>
      <c r="AM327" s="31">
        <v>1</v>
      </c>
      <c r="AN327" s="31">
        <v>1</v>
      </c>
      <c r="AO327" s="31">
        <v>1</v>
      </c>
      <c r="AP327" s="31">
        <v>1</v>
      </c>
      <c r="AQ327" s="31">
        <v>1</v>
      </c>
      <c r="AR327" s="31">
        <v>1</v>
      </c>
      <c r="AS327" s="31">
        <v>1</v>
      </c>
      <c r="AT327" s="31">
        <v>1</v>
      </c>
      <c r="AU327" s="31">
        <v>1</v>
      </c>
      <c r="AV327" s="31">
        <v>1</v>
      </c>
      <c r="AW327" s="31">
        <v>1</v>
      </c>
      <c r="AX327" s="31">
        <v>1</v>
      </c>
      <c r="AY327" s="31">
        <v>1</v>
      </c>
      <c r="AZ327" s="31">
        <v>1</v>
      </c>
      <c r="BA327" s="31">
        <v>1</v>
      </c>
      <c r="BB327" s="31">
        <v>1</v>
      </c>
      <c r="BC327" s="31">
        <v>1</v>
      </c>
      <c r="BD327" s="31">
        <v>1</v>
      </c>
      <c r="BE327" s="31" t="s">
        <v>385</v>
      </c>
    </row>
    <row r="328" spans="3:57">
      <c r="C328" s="31">
        <v>2003</v>
      </c>
      <c r="D328" s="31" t="s">
        <v>799</v>
      </c>
      <c r="E328" s="31" t="s">
        <v>569</v>
      </c>
      <c r="H328" s="31" t="s">
        <v>846</v>
      </c>
      <c r="I328" s="31" t="s">
        <v>847</v>
      </c>
      <c r="N328" s="31">
        <v>325</v>
      </c>
      <c r="O328" s="31">
        <v>325</v>
      </c>
      <c r="P328" s="31">
        <v>1</v>
      </c>
      <c r="T328" s="31" t="s">
        <v>410</v>
      </c>
      <c r="U328" s="31">
        <v>1</v>
      </c>
      <c r="V328" s="31">
        <v>1</v>
      </c>
      <c r="W328" s="31">
        <v>1</v>
      </c>
      <c r="X328" s="31">
        <v>1</v>
      </c>
      <c r="Y328" s="31">
        <v>1</v>
      </c>
      <c r="Z328" s="31">
        <v>1</v>
      </c>
      <c r="AA328" s="31">
        <v>1</v>
      </c>
      <c r="AB328" s="31">
        <v>1</v>
      </c>
      <c r="AC328" s="31">
        <v>1</v>
      </c>
      <c r="AD328" s="31">
        <v>1</v>
      </c>
      <c r="AE328" s="31">
        <v>1</v>
      </c>
      <c r="AF328" s="31">
        <v>1</v>
      </c>
      <c r="AG328" s="31">
        <v>1</v>
      </c>
      <c r="AH328" s="31">
        <v>1</v>
      </c>
      <c r="AI328" s="31">
        <v>1</v>
      </c>
      <c r="AJ328" s="31">
        <v>1</v>
      </c>
      <c r="AK328" s="31">
        <v>1</v>
      </c>
      <c r="AL328" s="31">
        <v>1</v>
      </c>
      <c r="AM328" s="31">
        <v>1</v>
      </c>
      <c r="AN328" s="31">
        <v>1</v>
      </c>
      <c r="AO328" s="31">
        <v>1</v>
      </c>
      <c r="AP328" s="31">
        <v>1</v>
      </c>
      <c r="AQ328" s="31">
        <v>1</v>
      </c>
      <c r="AR328" s="31">
        <v>1</v>
      </c>
      <c r="AS328" s="31">
        <v>1</v>
      </c>
      <c r="AT328" s="31">
        <v>1</v>
      </c>
      <c r="AU328" s="31">
        <v>1</v>
      </c>
      <c r="AV328" s="31">
        <v>1</v>
      </c>
      <c r="AW328" s="31">
        <v>1</v>
      </c>
      <c r="AX328" s="31">
        <v>1</v>
      </c>
      <c r="AY328" s="31">
        <v>1</v>
      </c>
      <c r="AZ328" s="31">
        <v>1</v>
      </c>
      <c r="BA328" s="31">
        <v>1</v>
      </c>
      <c r="BB328" s="31">
        <v>1</v>
      </c>
      <c r="BC328" s="31">
        <v>1</v>
      </c>
      <c r="BD328" s="31">
        <v>1</v>
      </c>
      <c r="BE328" s="31" t="s">
        <v>385</v>
      </c>
    </row>
    <row r="329" spans="3:57">
      <c r="C329" s="31">
        <v>2003</v>
      </c>
      <c r="D329" s="31" t="s">
        <v>802</v>
      </c>
      <c r="E329" s="31" t="s">
        <v>569</v>
      </c>
      <c r="H329" s="31" t="s">
        <v>848</v>
      </c>
      <c r="I329" s="31" t="s">
        <v>849</v>
      </c>
      <c r="N329" s="31">
        <v>326</v>
      </c>
      <c r="O329" s="31">
        <v>326</v>
      </c>
      <c r="P329" s="31">
        <v>1</v>
      </c>
      <c r="T329" s="31" t="s">
        <v>410</v>
      </c>
      <c r="U329" s="31">
        <v>1</v>
      </c>
      <c r="V329" s="31">
        <v>1</v>
      </c>
      <c r="W329" s="31">
        <v>1</v>
      </c>
      <c r="X329" s="31">
        <v>1</v>
      </c>
      <c r="Y329" s="31">
        <v>1</v>
      </c>
      <c r="Z329" s="31">
        <v>1</v>
      </c>
      <c r="AA329" s="31">
        <v>1</v>
      </c>
      <c r="AB329" s="31">
        <v>1</v>
      </c>
      <c r="AC329" s="31">
        <v>1</v>
      </c>
      <c r="AD329" s="31">
        <v>1</v>
      </c>
      <c r="AE329" s="31">
        <v>1</v>
      </c>
      <c r="AF329" s="31">
        <v>1</v>
      </c>
      <c r="AG329" s="31">
        <v>1</v>
      </c>
      <c r="AH329" s="31">
        <v>1</v>
      </c>
      <c r="AI329" s="31">
        <v>1</v>
      </c>
      <c r="AJ329" s="31">
        <v>1</v>
      </c>
      <c r="AK329" s="31">
        <v>1</v>
      </c>
      <c r="AL329" s="31">
        <v>1</v>
      </c>
      <c r="AM329" s="31">
        <v>1</v>
      </c>
      <c r="AN329" s="31">
        <v>1</v>
      </c>
      <c r="AO329" s="31">
        <v>1</v>
      </c>
      <c r="AP329" s="31">
        <v>1</v>
      </c>
      <c r="AQ329" s="31">
        <v>1</v>
      </c>
      <c r="AR329" s="31">
        <v>1</v>
      </c>
      <c r="AS329" s="31">
        <v>1</v>
      </c>
      <c r="AT329" s="31">
        <v>1</v>
      </c>
      <c r="AU329" s="31">
        <v>1</v>
      </c>
      <c r="AV329" s="31">
        <v>1</v>
      </c>
      <c r="AW329" s="31">
        <v>1</v>
      </c>
      <c r="AX329" s="31">
        <v>1</v>
      </c>
      <c r="AY329" s="31">
        <v>1</v>
      </c>
      <c r="AZ329" s="31">
        <v>1</v>
      </c>
      <c r="BA329" s="31">
        <v>1</v>
      </c>
      <c r="BB329" s="31">
        <v>1</v>
      </c>
      <c r="BC329" s="31">
        <v>1</v>
      </c>
      <c r="BD329" s="31">
        <v>1</v>
      </c>
      <c r="BE329" s="31" t="s">
        <v>385</v>
      </c>
    </row>
    <row r="330" spans="3:57">
      <c r="C330" s="31">
        <v>2003</v>
      </c>
      <c r="D330" s="31" t="s">
        <v>805</v>
      </c>
      <c r="E330" s="31" t="s">
        <v>569</v>
      </c>
      <c r="H330" s="31" t="s">
        <v>850</v>
      </c>
      <c r="I330" s="31" t="s">
        <v>851</v>
      </c>
      <c r="N330" s="31">
        <v>327</v>
      </c>
      <c r="O330" s="31">
        <v>327</v>
      </c>
      <c r="P330" s="31">
        <v>1</v>
      </c>
      <c r="T330" s="31" t="s">
        <v>410</v>
      </c>
      <c r="U330" s="31">
        <v>1</v>
      </c>
      <c r="V330" s="31">
        <v>1</v>
      </c>
      <c r="W330" s="31">
        <v>1</v>
      </c>
      <c r="X330" s="31">
        <v>1</v>
      </c>
      <c r="Y330" s="31">
        <v>1</v>
      </c>
      <c r="Z330" s="31">
        <v>1</v>
      </c>
      <c r="AA330" s="31">
        <v>1</v>
      </c>
      <c r="AB330" s="31">
        <v>1</v>
      </c>
      <c r="AC330" s="31">
        <v>1</v>
      </c>
      <c r="AD330" s="31">
        <v>1</v>
      </c>
      <c r="AE330" s="31">
        <v>1</v>
      </c>
      <c r="AF330" s="31">
        <v>1</v>
      </c>
      <c r="AG330" s="31">
        <v>1</v>
      </c>
      <c r="AH330" s="31">
        <v>1</v>
      </c>
      <c r="AI330" s="31">
        <v>1</v>
      </c>
      <c r="AJ330" s="31">
        <v>1</v>
      </c>
      <c r="AK330" s="31">
        <v>1</v>
      </c>
      <c r="AL330" s="31">
        <v>1</v>
      </c>
      <c r="AM330" s="31">
        <v>1</v>
      </c>
      <c r="AN330" s="31">
        <v>1</v>
      </c>
      <c r="AO330" s="31">
        <v>1</v>
      </c>
      <c r="AP330" s="31">
        <v>1</v>
      </c>
      <c r="AQ330" s="31">
        <v>1</v>
      </c>
      <c r="AR330" s="31">
        <v>1</v>
      </c>
      <c r="AS330" s="31">
        <v>1</v>
      </c>
      <c r="AT330" s="31">
        <v>1</v>
      </c>
      <c r="AU330" s="31">
        <v>1</v>
      </c>
      <c r="AV330" s="31">
        <v>1</v>
      </c>
      <c r="AW330" s="31">
        <v>1</v>
      </c>
      <c r="AX330" s="31">
        <v>1</v>
      </c>
      <c r="AY330" s="31">
        <v>1</v>
      </c>
      <c r="AZ330" s="31">
        <v>1</v>
      </c>
      <c r="BA330" s="31">
        <v>1</v>
      </c>
      <c r="BB330" s="31">
        <v>1</v>
      </c>
      <c r="BC330" s="31">
        <v>1</v>
      </c>
      <c r="BD330" s="31">
        <v>1</v>
      </c>
      <c r="BE330" s="31" t="s">
        <v>385</v>
      </c>
    </row>
    <row r="331" spans="3:57">
      <c r="C331" s="31">
        <v>2003</v>
      </c>
      <c r="D331" s="31" t="s">
        <v>808</v>
      </c>
      <c r="E331" s="31" t="s">
        <v>569</v>
      </c>
      <c r="H331" s="31" t="s">
        <v>852</v>
      </c>
      <c r="I331" s="31" t="s">
        <v>853</v>
      </c>
      <c r="N331" s="31">
        <v>328</v>
      </c>
      <c r="O331" s="31">
        <v>328</v>
      </c>
      <c r="P331" s="31">
        <v>1</v>
      </c>
      <c r="T331" s="31" t="s">
        <v>410</v>
      </c>
      <c r="U331" s="31">
        <v>1</v>
      </c>
      <c r="V331" s="31">
        <v>1</v>
      </c>
      <c r="W331" s="31">
        <v>1</v>
      </c>
      <c r="X331" s="31">
        <v>1</v>
      </c>
      <c r="Y331" s="31">
        <v>1</v>
      </c>
      <c r="Z331" s="31">
        <v>1</v>
      </c>
      <c r="AA331" s="31">
        <v>1</v>
      </c>
      <c r="AB331" s="31">
        <v>1</v>
      </c>
      <c r="AC331" s="31">
        <v>1</v>
      </c>
      <c r="AD331" s="31">
        <v>1</v>
      </c>
      <c r="AE331" s="31">
        <v>1</v>
      </c>
      <c r="AF331" s="31">
        <v>1</v>
      </c>
      <c r="AG331" s="31">
        <v>1</v>
      </c>
      <c r="AH331" s="31">
        <v>1</v>
      </c>
      <c r="AI331" s="31">
        <v>1</v>
      </c>
      <c r="AJ331" s="31">
        <v>1</v>
      </c>
      <c r="AK331" s="31">
        <v>1</v>
      </c>
      <c r="AL331" s="31">
        <v>1</v>
      </c>
      <c r="AM331" s="31">
        <v>1</v>
      </c>
      <c r="AN331" s="31">
        <v>1</v>
      </c>
      <c r="AO331" s="31">
        <v>1</v>
      </c>
      <c r="AP331" s="31">
        <v>1</v>
      </c>
      <c r="AQ331" s="31">
        <v>1</v>
      </c>
      <c r="AR331" s="31">
        <v>1</v>
      </c>
      <c r="AS331" s="31">
        <v>1</v>
      </c>
      <c r="AT331" s="31">
        <v>1</v>
      </c>
      <c r="AU331" s="31">
        <v>1</v>
      </c>
      <c r="AV331" s="31">
        <v>1</v>
      </c>
      <c r="AW331" s="31">
        <v>1</v>
      </c>
      <c r="AX331" s="31">
        <v>1</v>
      </c>
      <c r="AY331" s="31">
        <v>1</v>
      </c>
      <c r="AZ331" s="31">
        <v>1</v>
      </c>
      <c r="BA331" s="31">
        <v>1</v>
      </c>
      <c r="BB331" s="31">
        <v>1</v>
      </c>
      <c r="BC331" s="31">
        <v>1</v>
      </c>
      <c r="BD331" s="31">
        <v>1</v>
      </c>
      <c r="BE331" s="31" t="s">
        <v>385</v>
      </c>
    </row>
    <row r="332" spans="3:57">
      <c r="C332" s="31">
        <v>2003</v>
      </c>
      <c r="D332" s="31" t="s">
        <v>811</v>
      </c>
      <c r="E332" s="31" t="s">
        <v>569</v>
      </c>
      <c r="H332" s="31" t="s">
        <v>854</v>
      </c>
      <c r="I332" s="31" t="s">
        <v>855</v>
      </c>
      <c r="N332" s="31">
        <v>329</v>
      </c>
      <c r="O332" s="31">
        <v>329</v>
      </c>
      <c r="P332" s="31">
        <v>1</v>
      </c>
      <c r="T332" s="31" t="s">
        <v>410</v>
      </c>
      <c r="U332" s="31">
        <v>1</v>
      </c>
      <c r="V332" s="31">
        <v>1</v>
      </c>
      <c r="W332" s="31">
        <v>1</v>
      </c>
      <c r="X332" s="31">
        <v>1</v>
      </c>
      <c r="Y332" s="31">
        <v>1</v>
      </c>
      <c r="Z332" s="31">
        <v>1</v>
      </c>
      <c r="AA332" s="31">
        <v>1</v>
      </c>
      <c r="AB332" s="31">
        <v>1</v>
      </c>
      <c r="AC332" s="31">
        <v>1</v>
      </c>
      <c r="AD332" s="31">
        <v>1</v>
      </c>
      <c r="AE332" s="31">
        <v>1</v>
      </c>
      <c r="AF332" s="31">
        <v>1</v>
      </c>
      <c r="AG332" s="31">
        <v>1</v>
      </c>
      <c r="AH332" s="31">
        <v>1</v>
      </c>
      <c r="AI332" s="31">
        <v>1</v>
      </c>
      <c r="AJ332" s="31">
        <v>1</v>
      </c>
      <c r="AK332" s="31">
        <v>1</v>
      </c>
      <c r="AL332" s="31">
        <v>1</v>
      </c>
      <c r="AM332" s="31">
        <v>1</v>
      </c>
      <c r="AN332" s="31">
        <v>1</v>
      </c>
      <c r="AO332" s="31">
        <v>1</v>
      </c>
      <c r="AP332" s="31">
        <v>1</v>
      </c>
      <c r="AQ332" s="31">
        <v>1</v>
      </c>
      <c r="AR332" s="31">
        <v>1</v>
      </c>
      <c r="AS332" s="31">
        <v>1</v>
      </c>
      <c r="AT332" s="31">
        <v>1</v>
      </c>
      <c r="AU332" s="31">
        <v>1</v>
      </c>
      <c r="AV332" s="31">
        <v>1</v>
      </c>
      <c r="AW332" s="31">
        <v>1</v>
      </c>
      <c r="AX332" s="31">
        <v>1</v>
      </c>
      <c r="AY332" s="31">
        <v>1</v>
      </c>
      <c r="AZ332" s="31">
        <v>1</v>
      </c>
      <c r="BA332" s="31">
        <v>1</v>
      </c>
      <c r="BB332" s="31">
        <v>1</v>
      </c>
      <c r="BC332" s="31">
        <v>1</v>
      </c>
      <c r="BD332" s="31">
        <v>1</v>
      </c>
      <c r="BE332" s="31" t="s">
        <v>385</v>
      </c>
    </row>
    <row r="333" spans="3:57">
      <c r="C333" s="31">
        <v>2003</v>
      </c>
      <c r="D333" s="31" t="s">
        <v>814</v>
      </c>
      <c r="E333" s="31" t="s">
        <v>569</v>
      </c>
      <c r="H333" s="31" t="s">
        <v>856</v>
      </c>
      <c r="I333" s="31" t="s">
        <v>857</v>
      </c>
      <c r="N333" s="31">
        <v>330</v>
      </c>
      <c r="O333" s="31">
        <v>330</v>
      </c>
      <c r="P333" s="31">
        <v>1</v>
      </c>
      <c r="T333" s="31" t="s">
        <v>410</v>
      </c>
      <c r="U333" s="31">
        <v>1</v>
      </c>
      <c r="V333" s="31">
        <v>1</v>
      </c>
      <c r="W333" s="31">
        <v>1</v>
      </c>
      <c r="X333" s="31">
        <v>1</v>
      </c>
      <c r="Y333" s="31">
        <v>1</v>
      </c>
      <c r="Z333" s="31">
        <v>1</v>
      </c>
      <c r="AA333" s="31">
        <v>1</v>
      </c>
      <c r="AB333" s="31">
        <v>1</v>
      </c>
      <c r="AC333" s="31">
        <v>1</v>
      </c>
      <c r="AD333" s="31">
        <v>1</v>
      </c>
      <c r="AE333" s="31">
        <v>1</v>
      </c>
      <c r="AF333" s="31">
        <v>1</v>
      </c>
      <c r="AG333" s="31">
        <v>1</v>
      </c>
      <c r="AH333" s="31">
        <v>1</v>
      </c>
      <c r="AI333" s="31">
        <v>1</v>
      </c>
      <c r="AJ333" s="31">
        <v>1</v>
      </c>
      <c r="AK333" s="31">
        <v>1</v>
      </c>
      <c r="AL333" s="31">
        <v>1</v>
      </c>
      <c r="AM333" s="31">
        <v>1</v>
      </c>
      <c r="AN333" s="31">
        <v>1</v>
      </c>
      <c r="AO333" s="31">
        <v>1</v>
      </c>
      <c r="AP333" s="31">
        <v>1</v>
      </c>
      <c r="AQ333" s="31">
        <v>1</v>
      </c>
      <c r="AR333" s="31">
        <v>1</v>
      </c>
      <c r="AS333" s="31">
        <v>1</v>
      </c>
      <c r="AT333" s="31">
        <v>1</v>
      </c>
      <c r="AU333" s="31">
        <v>1</v>
      </c>
      <c r="AV333" s="31">
        <v>1</v>
      </c>
      <c r="AW333" s="31">
        <v>1</v>
      </c>
      <c r="AX333" s="31">
        <v>1</v>
      </c>
      <c r="AY333" s="31">
        <v>1</v>
      </c>
      <c r="AZ333" s="31">
        <v>1</v>
      </c>
      <c r="BA333" s="31">
        <v>1</v>
      </c>
      <c r="BB333" s="31">
        <v>1</v>
      </c>
      <c r="BC333" s="31">
        <v>1</v>
      </c>
      <c r="BD333" s="31">
        <v>1</v>
      </c>
      <c r="BE333" s="31" t="s">
        <v>385</v>
      </c>
    </row>
    <row r="334" spans="3:57">
      <c r="C334" s="31">
        <v>2003</v>
      </c>
      <c r="D334" s="31" t="s">
        <v>817</v>
      </c>
      <c r="E334" s="31" t="s">
        <v>569</v>
      </c>
      <c r="H334" s="31" t="s">
        <v>858</v>
      </c>
      <c r="I334" s="31" t="s">
        <v>859</v>
      </c>
      <c r="N334" s="31">
        <v>331</v>
      </c>
      <c r="O334" s="31">
        <v>331</v>
      </c>
      <c r="P334" s="31">
        <v>1</v>
      </c>
      <c r="T334" s="31" t="s">
        <v>410</v>
      </c>
      <c r="U334" s="31">
        <v>1</v>
      </c>
      <c r="V334" s="31">
        <v>1</v>
      </c>
      <c r="W334" s="31">
        <v>1</v>
      </c>
      <c r="X334" s="31">
        <v>1</v>
      </c>
      <c r="Y334" s="31">
        <v>1</v>
      </c>
      <c r="Z334" s="31">
        <v>1</v>
      </c>
      <c r="AA334" s="31">
        <v>1</v>
      </c>
      <c r="AB334" s="31">
        <v>1</v>
      </c>
      <c r="AC334" s="31">
        <v>1</v>
      </c>
      <c r="AD334" s="31">
        <v>1</v>
      </c>
      <c r="AE334" s="31">
        <v>1</v>
      </c>
      <c r="AF334" s="31">
        <v>1</v>
      </c>
      <c r="AG334" s="31">
        <v>1</v>
      </c>
      <c r="AH334" s="31">
        <v>1</v>
      </c>
      <c r="AI334" s="31">
        <v>1</v>
      </c>
      <c r="AJ334" s="31">
        <v>1</v>
      </c>
      <c r="AK334" s="31">
        <v>1</v>
      </c>
      <c r="AL334" s="31">
        <v>1</v>
      </c>
      <c r="AM334" s="31">
        <v>1</v>
      </c>
      <c r="AN334" s="31">
        <v>1</v>
      </c>
      <c r="AO334" s="31">
        <v>1</v>
      </c>
      <c r="AP334" s="31">
        <v>1</v>
      </c>
      <c r="AQ334" s="31">
        <v>1</v>
      </c>
      <c r="AR334" s="31">
        <v>1</v>
      </c>
      <c r="AS334" s="31">
        <v>1</v>
      </c>
      <c r="AT334" s="31">
        <v>1</v>
      </c>
      <c r="AU334" s="31">
        <v>1</v>
      </c>
      <c r="AV334" s="31">
        <v>1</v>
      </c>
      <c r="AW334" s="31">
        <v>1</v>
      </c>
      <c r="AX334" s="31">
        <v>1</v>
      </c>
      <c r="AY334" s="31">
        <v>1</v>
      </c>
      <c r="AZ334" s="31">
        <v>1</v>
      </c>
      <c r="BA334" s="31">
        <v>1</v>
      </c>
      <c r="BB334" s="31">
        <v>1</v>
      </c>
      <c r="BC334" s="31">
        <v>1</v>
      </c>
      <c r="BD334" s="31">
        <v>1</v>
      </c>
      <c r="BE334" s="31" t="s">
        <v>385</v>
      </c>
    </row>
    <row r="335" spans="3:57">
      <c r="N335" s="31">
        <v>332</v>
      </c>
      <c r="O335" s="31">
        <v>332</v>
      </c>
      <c r="P335" s="31">
        <v>0</v>
      </c>
      <c r="T335" s="31" t="s">
        <v>410</v>
      </c>
      <c r="BE335" s="31" t="s">
        <v>385</v>
      </c>
    </row>
    <row r="336" spans="3:57">
      <c r="C336" s="31">
        <v>2008</v>
      </c>
      <c r="D336" s="31" t="s">
        <v>790</v>
      </c>
      <c r="E336" s="31" t="s">
        <v>569</v>
      </c>
      <c r="H336" s="31" t="s">
        <v>860</v>
      </c>
      <c r="I336" s="31" t="s">
        <v>861</v>
      </c>
      <c r="N336" s="31">
        <v>333</v>
      </c>
      <c r="O336" s="31">
        <v>333</v>
      </c>
      <c r="P336" s="31">
        <v>1</v>
      </c>
      <c r="T336" s="31" t="s">
        <v>410</v>
      </c>
      <c r="U336" s="31">
        <v>1</v>
      </c>
      <c r="V336" s="31">
        <v>1</v>
      </c>
      <c r="W336" s="31">
        <v>1</v>
      </c>
      <c r="X336" s="31">
        <v>1</v>
      </c>
      <c r="Y336" s="31">
        <v>1</v>
      </c>
      <c r="Z336" s="31">
        <v>1</v>
      </c>
      <c r="AA336" s="31">
        <v>1</v>
      </c>
      <c r="AB336" s="31">
        <v>1</v>
      </c>
      <c r="AC336" s="31">
        <v>1</v>
      </c>
      <c r="AD336" s="31">
        <v>1</v>
      </c>
      <c r="AE336" s="31">
        <v>1</v>
      </c>
      <c r="AF336" s="31">
        <v>1</v>
      </c>
      <c r="AG336" s="31">
        <v>1</v>
      </c>
      <c r="AH336" s="31">
        <v>1</v>
      </c>
      <c r="AI336" s="31">
        <v>1</v>
      </c>
      <c r="AJ336" s="31">
        <v>1</v>
      </c>
      <c r="AK336" s="31">
        <v>1</v>
      </c>
      <c r="AL336" s="31">
        <v>1</v>
      </c>
      <c r="AM336" s="31">
        <v>1</v>
      </c>
      <c r="AN336" s="31">
        <v>1</v>
      </c>
      <c r="AO336" s="31">
        <v>1</v>
      </c>
      <c r="AP336" s="31">
        <v>1</v>
      </c>
      <c r="AQ336" s="31">
        <v>1</v>
      </c>
      <c r="AR336" s="31">
        <v>1</v>
      </c>
      <c r="AS336" s="31">
        <v>1</v>
      </c>
      <c r="AT336" s="31">
        <v>1</v>
      </c>
      <c r="AU336" s="31">
        <v>1</v>
      </c>
      <c r="AV336" s="31">
        <v>1</v>
      </c>
      <c r="AW336" s="31">
        <v>1</v>
      </c>
      <c r="AX336" s="31">
        <v>1</v>
      </c>
      <c r="AY336" s="31">
        <v>1</v>
      </c>
      <c r="AZ336" s="31">
        <v>1</v>
      </c>
      <c r="BA336" s="31">
        <v>1</v>
      </c>
      <c r="BB336" s="31">
        <v>1</v>
      </c>
      <c r="BC336" s="31">
        <v>1</v>
      </c>
      <c r="BD336" s="31">
        <v>1</v>
      </c>
      <c r="BE336" s="31" t="s">
        <v>385</v>
      </c>
    </row>
    <row r="337" spans="2:57">
      <c r="C337" s="31">
        <v>2008</v>
      </c>
      <c r="D337" s="31" t="s">
        <v>793</v>
      </c>
      <c r="E337" s="31" t="s">
        <v>569</v>
      </c>
      <c r="H337" s="31" t="s">
        <v>862</v>
      </c>
      <c r="I337" s="31" t="s">
        <v>863</v>
      </c>
      <c r="N337" s="31">
        <v>334</v>
      </c>
      <c r="O337" s="31">
        <v>334</v>
      </c>
      <c r="P337" s="31">
        <v>1</v>
      </c>
      <c r="T337" s="31" t="s">
        <v>410</v>
      </c>
      <c r="U337" s="31">
        <v>1</v>
      </c>
      <c r="V337" s="31">
        <v>1</v>
      </c>
      <c r="W337" s="31">
        <v>1</v>
      </c>
      <c r="X337" s="31">
        <v>1</v>
      </c>
      <c r="Y337" s="31">
        <v>1</v>
      </c>
      <c r="Z337" s="31">
        <v>1</v>
      </c>
      <c r="AA337" s="31">
        <v>1</v>
      </c>
      <c r="AB337" s="31">
        <v>1</v>
      </c>
      <c r="AC337" s="31">
        <v>1</v>
      </c>
      <c r="AD337" s="31">
        <v>1</v>
      </c>
      <c r="AE337" s="31">
        <v>1</v>
      </c>
      <c r="AF337" s="31">
        <v>1</v>
      </c>
      <c r="AG337" s="31">
        <v>1</v>
      </c>
      <c r="AH337" s="31">
        <v>1</v>
      </c>
      <c r="AI337" s="31">
        <v>1</v>
      </c>
      <c r="AJ337" s="31">
        <v>1</v>
      </c>
      <c r="AK337" s="31">
        <v>1</v>
      </c>
      <c r="AL337" s="31">
        <v>1</v>
      </c>
      <c r="AM337" s="31">
        <v>1</v>
      </c>
      <c r="AN337" s="31">
        <v>1</v>
      </c>
      <c r="AO337" s="31">
        <v>1</v>
      </c>
      <c r="AP337" s="31">
        <v>1</v>
      </c>
      <c r="AQ337" s="31">
        <v>1</v>
      </c>
      <c r="AR337" s="31">
        <v>1</v>
      </c>
      <c r="AS337" s="31">
        <v>1</v>
      </c>
      <c r="AT337" s="31">
        <v>1</v>
      </c>
      <c r="AU337" s="31">
        <v>1</v>
      </c>
      <c r="AV337" s="31">
        <v>1</v>
      </c>
      <c r="AW337" s="31">
        <v>1</v>
      </c>
      <c r="AX337" s="31">
        <v>1</v>
      </c>
      <c r="AY337" s="31">
        <v>1</v>
      </c>
      <c r="AZ337" s="31">
        <v>1</v>
      </c>
      <c r="BA337" s="31">
        <v>1</v>
      </c>
      <c r="BB337" s="31">
        <v>1</v>
      </c>
      <c r="BC337" s="31">
        <v>1</v>
      </c>
      <c r="BD337" s="31">
        <v>1</v>
      </c>
      <c r="BE337" s="31" t="s">
        <v>385</v>
      </c>
    </row>
    <row r="338" spans="2:57">
      <c r="C338" s="31">
        <v>2008</v>
      </c>
      <c r="D338" s="31" t="s">
        <v>796</v>
      </c>
      <c r="E338" s="31" t="s">
        <v>569</v>
      </c>
      <c r="H338" s="31" t="s">
        <v>864</v>
      </c>
      <c r="I338" s="31" t="s">
        <v>865</v>
      </c>
      <c r="N338" s="31">
        <v>335</v>
      </c>
      <c r="O338" s="31">
        <v>335</v>
      </c>
      <c r="P338" s="31">
        <v>1</v>
      </c>
      <c r="T338" s="31" t="s">
        <v>410</v>
      </c>
      <c r="U338" s="31">
        <v>1</v>
      </c>
      <c r="V338" s="31">
        <v>1</v>
      </c>
      <c r="W338" s="31">
        <v>1</v>
      </c>
      <c r="X338" s="31">
        <v>1</v>
      </c>
      <c r="Y338" s="31">
        <v>1</v>
      </c>
      <c r="Z338" s="31">
        <v>1</v>
      </c>
      <c r="AA338" s="31">
        <v>1</v>
      </c>
      <c r="AB338" s="31">
        <v>1</v>
      </c>
      <c r="AC338" s="31">
        <v>1</v>
      </c>
      <c r="AD338" s="31">
        <v>1</v>
      </c>
      <c r="AE338" s="31">
        <v>1</v>
      </c>
      <c r="AF338" s="31">
        <v>1</v>
      </c>
      <c r="AG338" s="31">
        <v>1</v>
      </c>
      <c r="AH338" s="31">
        <v>1</v>
      </c>
      <c r="AI338" s="31">
        <v>1</v>
      </c>
      <c r="AJ338" s="31">
        <v>1</v>
      </c>
      <c r="AK338" s="31">
        <v>1</v>
      </c>
      <c r="AL338" s="31">
        <v>1</v>
      </c>
      <c r="AM338" s="31">
        <v>1</v>
      </c>
      <c r="AN338" s="31">
        <v>1</v>
      </c>
      <c r="AO338" s="31">
        <v>1</v>
      </c>
      <c r="AP338" s="31">
        <v>1</v>
      </c>
      <c r="AQ338" s="31">
        <v>1</v>
      </c>
      <c r="AR338" s="31">
        <v>1</v>
      </c>
      <c r="AS338" s="31">
        <v>1</v>
      </c>
      <c r="AT338" s="31">
        <v>1</v>
      </c>
      <c r="AU338" s="31">
        <v>1</v>
      </c>
      <c r="AV338" s="31">
        <v>1</v>
      </c>
      <c r="AW338" s="31">
        <v>1</v>
      </c>
      <c r="AX338" s="31">
        <v>1</v>
      </c>
      <c r="AY338" s="31">
        <v>1</v>
      </c>
      <c r="AZ338" s="31">
        <v>1</v>
      </c>
      <c r="BA338" s="31">
        <v>1</v>
      </c>
      <c r="BB338" s="31">
        <v>1</v>
      </c>
      <c r="BC338" s="31">
        <v>1</v>
      </c>
      <c r="BD338" s="31">
        <v>1</v>
      </c>
      <c r="BE338" s="31" t="s">
        <v>385</v>
      </c>
    </row>
    <row r="339" spans="2:57">
      <c r="C339" s="31">
        <v>2008</v>
      </c>
      <c r="D339" s="31" t="s">
        <v>799</v>
      </c>
      <c r="E339" s="31" t="s">
        <v>569</v>
      </c>
      <c r="H339" s="31" t="s">
        <v>866</v>
      </c>
      <c r="I339" s="31" t="s">
        <v>867</v>
      </c>
      <c r="N339" s="31">
        <v>336</v>
      </c>
      <c r="O339" s="31">
        <v>336</v>
      </c>
      <c r="P339" s="31">
        <v>1</v>
      </c>
      <c r="T339" s="31" t="s">
        <v>410</v>
      </c>
      <c r="U339" s="31">
        <v>1</v>
      </c>
      <c r="V339" s="31">
        <v>1</v>
      </c>
      <c r="W339" s="31">
        <v>0</v>
      </c>
      <c r="X339" s="31">
        <v>1</v>
      </c>
      <c r="Y339" s="31">
        <v>1</v>
      </c>
      <c r="Z339" s="31">
        <v>0</v>
      </c>
      <c r="AA339" s="31">
        <v>0</v>
      </c>
      <c r="AB339" s="31">
        <v>1</v>
      </c>
      <c r="AC339" s="31">
        <v>1</v>
      </c>
      <c r="AD339" s="31">
        <v>0</v>
      </c>
      <c r="AE339" s="31">
        <v>1</v>
      </c>
      <c r="AF339" s="31">
        <v>0</v>
      </c>
      <c r="AG339" s="31">
        <v>1</v>
      </c>
      <c r="AH339" s="31">
        <v>0</v>
      </c>
      <c r="AI339" s="31">
        <v>0</v>
      </c>
      <c r="AJ339" s="31">
        <v>0</v>
      </c>
      <c r="AK339" s="31">
        <v>1</v>
      </c>
      <c r="AL339" s="31">
        <v>1</v>
      </c>
      <c r="AM339" s="31">
        <v>0</v>
      </c>
      <c r="AN339" s="31">
        <v>1</v>
      </c>
      <c r="AO339" s="31">
        <v>1</v>
      </c>
      <c r="AP339" s="31">
        <v>1</v>
      </c>
      <c r="AQ339" s="31">
        <v>0</v>
      </c>
      <c r="AR339" s="31">
        <v>1</v>
      </c>
      <c r="AS339" s="31">
        <v>0</v>
      </c>
      <c r="AT339" s="31">
        <v>1</v>
      </c>
      <c r="AU339" s="31">
        <v>0</v>
      </c>
      <c r="AV339" s="31">
        <v>1</v>
      </c>
      <c r="AW339" s="31">
        <v>1</v>
      </c>
      <c r="AX339" s="31">
        <v>0</v>
      </c>
      <c r="AY339" s="31">
        <v>1</v>
      </c>
      <c r="AZ339" s="31">
        <v>1</v>
      </c>
      <c r="BA339" s="31">
        <v>1</v>
      </c>
      <c r="BB339" s="31">
        <v>1</v>
      </c>
      <c r="BC339" s="31">
        <v>1</v>
      </c>
      <c r="BD339" s="31">
        <v>1</v>
      </c>
      <c r="BE339" s="31" t="s">
        <v>385</v>
      </c>
    </row>
    <row r="340" spans="2:57">
      <c r="C340" s="31">
        <v>2008</v>
      </c>
      <c r="D340" s="31" t="s">
        <v>802</v>
      </c>
      <c r="E340" s="31" t="s">
        <v>569</v>
      </c>
      <c r="H340" s="31" t="s">
        <v>868</v>
      </c>
      <c r="I340" s="31" t="s">
        <v>869</v>
      </c>
      <c r="N340" s="31">
        <v>337</v>
      </c>
      <c r="O340" s="31">
        <v>337</v>
      </c>
      <c r="P340" s="31">
        <v>1</v>
      </c>
      <c r="T340" s="31" t="s">
        <v>410</v>
      </c>
      <c r="U340" s="31">
        <v>1</v>
      </c>
      <c r="V340" s="31">
        <v>1</v>
      </c>
      <c r="W340" s="31">
        <v>0</v>
      </c>
      <c r="X340" s="31">
        <v>1</v>
      </c>
      <c r="Y340" s="31">
        <v>1</v>
      </c>
      <c r="Z340" s="31">
        <v>0</v>
      </c>
      <c r="AA340" s="31">
        <v>0</v>
      </c>
      <c r="AB340" s="31">
        <v>1</v>
      </c>
      <c r="AC340" s="31">
        <v>1</v>
      </c>
      <c r="AD340" s="31">
        <v>0</v>
      </c>
      <c r="AE340" s="31">
        <v>1</v>
      </c>
      <c r="AF340" s="31">
        <v>0</v>
      </c>
      <c r="AG340" s="31">
        <v>1</v>
      </c>
      <c r="AH340" s="31">
        <v>0</v>
      </c>
      <c r="AI340" s="31">
        <v>0</v>
      </c>
      <c r="AJ340" s="31">
        <v>0</v>
      </c>
      <c r="AK340" s="31">
        <v>1</v>
      </c>
      <c r="AL340" s="31">
        <v>1</v>
      </c>
      <c r="AM340" s="31">
        <v>0</v>
      </c>
      <c r="AN340" s="31">
        <v>1</v>
      </c>
      <c r="AO340" s="31">
        <v>1</v>
      </c>
      <c r="AP340" s="31">
        <v>1</v>
      </c>
      <c r="AQ340" s="31">
        <v>0</v>
      </c>
      <c r="AR340" s="31">
        <v>1</v>
      </c>
      <c r="AS340" s="31">
        <v>0</v>
      </c>
      <c r="AT340" s="31">
        <v>1</v>
      </c>
      <c r="AU340" s="31">
        <v>0</v>
      </c>
      <c r="AV340" s="31">
        <v>1</v>
      </c>
      <c r="AW340" s="31">
        <v>1</v>
      </c>
      <c r="AX340" s="31">
        <v>0</v>
      </c>
      <c r="AY340" s="31">
        <v>0</v>
      </c>
      <c r="AZ340" s="31">
        <v>1</v>
      </c>
      <c r="BA340" s="31">
        <v>1</v>
      </c>
      <c r="BB340" s="31">
        <v>1</v>
      </c>
      <c r="BC340" s="31">
        <v>1</v>
      </c>
      <c r="BD340" s="31">
        <v>1</v>
      </c>
      <c r="BE340" s="31" t="s">
        <v>385</v>
      </c>
    </row>
    <row r="341" spans="2:57">
      <c r="C341" s="31">
        <v>2008</v>
      </c>
      <c r="D341" s="31" t="s">
        <v>805</v>
      </c>
      <c r="E341" s="31" t="s">
        <v>569</v>
      </c>
      <c r="H341" s="31" t="s">
        <v>870</v>
      </c>
      <c r="I341" s="31" t="s">
        <v>871</v>
      </c>
      <c r="N341" s="31">
        <v>338</v>
      </c>
      <c r="O341" s="31">
        <v>338</v>
      </c>
      <c r="P341" s="31">
        <v>1</v>
      </c>
      <c r="T341" s="31" t="s">
        <v>410</v>
      </c>
      <c r="U341" s="31">
        <v>1</v>
      </c>
      <c r="V341" s="31">
        <v>1</v>
      </c>
      <c r="W341" s="31">
        <v>1</v>
      </c>
      <c r="X341" s="31">
        <v>1</v>
      </c>
      <c r="Y341" s="31">
        <v>1</v>
      </c>
      <c r="Z341" s="31">
        <v>1</v>
      </c>
      <c r="AA341" s="31">
        <v>1</v>
      </c>
      <c r="AB341" s="31">
        <v>1</v>
      </c>
      <c r="AC341" s="31">
        <v>1</v>
      </c>
      <c r="AD341" s="31">
        <v>0</v>
      </c>
      <c r="AE341" s="31">
        <v>1</v>
      </c>
      <c r="AF341" s="31">
        <v>1</v>
      </c>
      <c r="AG341" s="31">
        <v>1</v>
      </c>
      <c r="AH341" s="31">
        <v>1</v>
      </c>
      <c r="AI341" s="31">
        <v>1</v>
      </c>
      <c r="AJ341" s="31">
        <v>1</v>
      </c>
      <c r="AK341" s="31">
        <v>1</v>
      </c>
      <c r="AL341" s="31">
        <v>1</v>
      </c>
      <c r="AM341" s="31">
        <v>0</v>
      </c>
      <c r="AN341" s="31">
        <v>1</v>
      </c>
      <c r="AO341" s="31">
        <v>1</v>
      </c>
      <c r="AP341" s="31">
        <v>1</v>
      </c>
      <c r="AQ341" s="31">
        <v>1</v>
      </c>
      <c r="AR341" s="31">
        <v>1</v>
      </c>
      <c r="AS341" s="31">
        <v>0</v>
      </c>
      <c r="AT341" s="31">
        <v>1</v>
      </c>
      <c r="AU341" s="31">
        <v>0</v>
      </c>
      <c r="AV341" s="31">
        <v>1</v>
      </c>
      <c r="AW341" s="31">
        <v>1</v>
      </c>
      <c r="AX341" s="31">
        <v>1</v>
      </c>
      <c r="AY341" s="31">
        <v>1</v>
      </c>
      <c r="AZ341" s="31">
        <v>1</v>
      </c>
      <c r="BA341" s="31">
        <v>1</v>
      </c>
      <c r="BB341" s="31">
        <v>1</v>
      </c>
      <c r="BC341" s="31">
        <v>1</v>
      </c>
      <c r="BD341" s="31">
        <v>1</v>
      </c>
      <c r="BE341" s="31" t="s">
        <v>385</v>
      </c>
    </row>
    <row r="342" spans="2:57">
      <c r="C342" s="31">
        <v>2008</v>
      </c>
      <c r="D342" s="31" t="s">
        <v>808</v>
      </c>
      <c r="E342" s="31" t="s">
        <v>569</v>
      </c>
      <c r="H342" s="31" t="s">
        <v>872</v>
      </c>
      <c r="I342" s="31" t="s">
        <v>873</v>
      </c>
      <c r="N342" s="31">
        <v>339</v>
      </c>
      <c r="O342" s="31">
        <v>339</v>
      </c>
      <c r="P342" s="31">
        <v>1</v>
      </c>
      <c r="T342" s="31" t="s">
        <v>410</v>
      </c>
      <c r="U342" s="31">
        <v>1</v>
      </c>
      <c r="V342" s="31">
        <v>1</v>
      </c>
      <c r="W342" s="31">
        <v>1</v>
      </c>
      <c r="X342" s="31">
        <v>1</v>
      </c>
      <c r="Y342" s="31">
        <v>1</v>
      </c>
      <c r="Z342" s="31">
        <v>1</v>
      </c>
      <c r="AA342" s="31">
        <v>1</v>
      </c>
      <c r="AB342" s="31">
        <v>1</v>
      </c>
      <c r="AC342" s="31">
        <v>1</v>
      </c>
      <c r="AD342" s="31">
        <v>0</v>
      </c>
      <c r="AE342" s="31">
        <v>1</v>
      </c>
      <c r="AF342" s="31">
        <v>1</v>
      </c>
      <c r="AG342" s="31">
        <v>1</v>
      </c>
      <c r="AH342" s="31">
        <v>1</v>
      </c>
      <c r="AI342" s="31">
        <v>1</v>
      </c>
      <c r="AJ342" s="31">
        <v>1</v>
      </c>
      <c r="AK342" s="31">
        <v>1</v>
      </c>
      <c r="AL342" s="31">
        <v>1</v>
      </c>
      <c r="AM342" s="31">
        <v>0</v>
      </c>
      <c r="AN342" s="31">
        <v>1</v>
      </c>
      <c r="AO342" s="31">
        <v>1</v>
      </c>
      <c r="AP342" s="31">
        <v>1</v>
      </c>
      <c r="AQ342" s="31">
        <v>1</v>
      </c>
      <c r="AR342" s="31">
        <v>1</v>
      </c>
      <c r="AS342" s="31">
        <v>1</v>
      </c>
      <c r="AT342" s="31">
        <v>1</v>
      </c>
      <c r="AU342" s="31">
        <v>0</v>
      </c>
      <c r="AV342" s="31">
        <v>1</v>
      </c>
      <c r="AW342" s="31">
        <v>1</v>
      </c>
      <c r="AX342" s="31">
        <v>1</v>
      </c>
      <c r="AY342" s="31">
        <v>1</v>
      </c>
      <c r="AZ342" s="31">
        <v>1</v>
      </c>
      <c r="BA342" s="31">
        <v>1</v>
      </c>
      <c r="BB342" s="31">
        <v>0</v>
      </c>
      <c r="BC342" s="31">
        <v>1</v>
      </c>
      <c r="BD342" s="31">
        <v>1</v>
      </c>
      <c r="BE342" s="31" t="s">
        <v>385</v>
      </c>
    </row>
    <row r="343" spans="2:57">
      <c r="C343" s="31">
        <v>2008</v>
      </c>
      <c r="D343" s="31" t="s">
        <v>811</v>
      </c>
      <c r="E343" s="31" t="s">
        <v>569</v>
      </c>
      <c r="H343" s="31" t="s">
        <v>874</v>
      </c>
      <c r="I343" s="31" t="s">
        <v>875</v>
      </c>
      <c r="N343" s="31">
        <v>340</v>
      </c>
      <c r="O343" s="31">
        <v>340</v>
      </c>
      <c r="P343" s="31">
        <v>1</v>
      </c>
      <c r="T343" s="31" t="s">
        <v>410</v>
      </c>
      <c r="U343" s="31">
        <v>1</v>
      </c>
      <c r="V343" s="31">
        <v>1</v>
      </c>
      <c r="W343" s="31">
        <v>1</v>
      </c>
      <c r="X343" s="31">
        <v>1</v>
      </c>
      <c r="Y343" s="31">
        <v>1</v>
      </c>
      <c r="Z343" s="31">
        <v>1</v>
      </c>
      <c r="AA343" s="31">
        <v>1</v>
      </c>
      <c r="AB343" s="31">
        <v>1</v>
      </c>
      <c r="AC343" s="31">
        <v>1</v>
      </c>
      <c r="AD343" s="31">
        <v>1</v>
      </c>
      <c r="AE343" s="31">
        <v>1</v>
      </c>
      <c r="AF343" s="31">
        <v>1</v>
      </c>
      <c r="AG343" s="31">
        <v>1</v>
      </c>
      <c r="AH343" s="31">
        <v>1</v>
      </c>
      <c r="AI343" s="31">
        <v>1</v>
      </c>
      <c r="AJ343" s="31">
        <v>1</v>
      </c>
      <c r="AK343" s="31">
        <v>1</v>
      </c>
      <c r="AL343" s="31">
        <v>1</v>
      </c>
      <c r="AM343" s="31">
        <v>1</v>
      </c>
      <c r="AN343" s="31">
        <v>1</v>
      </c>
      <c r="AO343" s="31">
        <v>1</v>
      </c>
      <c r="AP343" s="31">
        <v>1</v>
      </c>
      <c r="AQ343" s="31">
        <v>1</v>
      </c>
      <c r="AR343" s="31">
        <v>1</v>
      </c>
      <c r="AS343" s="31">
        <v>0</v>
      </c>
      <c r="AT343" s="31">
        <v>1</v>
      </c>
      <c r="AU343" s="31">
        <v>1</v>
      </c>
      <c r="AV343" s="31">
        <v>1</v>
      </c>
      <c r="AW343" s="31">
        <v>1</v>
      </c>
      <c r="AX343" s="31">
        <v>1</v>
      </c>
      <c r="AY343" s="31">
        <v>1</v>
      </c>
      <c r="AZ343" s="31">
        <v>1</v>
      </c>
      <c r="BA343" s="31">
        <v>1</v>
      </c>
      <c r="BB343" s="31">
        <v>0</v>
      </c>
      <c r="BC343" s="31">
        <v>1</v>
      </c>
      <c r="BD343" s="31">
        <v>1</v>
      </c>
      <c r="BE343" s="31" t="s">
        <v>385</v>
      </c>
    </row>
    <row r="344" spans="2:57">
      <c r="C344" s="31">
        <v>2008</v>
      </c>
      <c r="D344" s="31" t="s">
        <v>814</v>
      </c>
      <c r="E344" s="31" t="s">
        <v>569</v>
      </c>
      <c r="H344" s="31" t="s">
        <v>876</v>
      </c>
      <c r="I344" s="31" t="s">
        <v>877</v>
      </c>
      <c r="N344" s="31">
        <v>341</v>
      </c>
      <c r="O344" s="31">
        <v>341</v>
      </c>
      <c r="P344" s="31">
        <v>1</v>
      </c>
      <c r="T344" s="31" t="s">
        <v>410</v>
      </c>
      <c r="U344" s="31">
        <v>1</v>
      </c>
      <c r="V344" s="31">
        <v>1</v>
      </c>
      <c r="W344" s="31">
        <v>1</v>
      </c>
      <c r="X344" s="31">
        <v>1</v>
      </c>
      <c r="Y344" s="31">
        <v>1</v>
      </c>
      <c r="Z344" s="31">
        <v>1</v>
      </c>
      <c r="AA344" s="31">
        <v>1</v>
      </c>
      <c r="AB344" s="31">
        <v>1</v>
      </c>
      <c r="AC344" s="31">
        <v>1</v>
      </c>
      <c r="AD344" s="31">
        <v>1</v>
      </c>
      <c r="AE344" s="31">
        <v>1</v>
      </c>
      <c r="AF344" s="31">
        <v>1</v>
      </c>
      <c r="AG344" s="31">
        <v>1</v>
      </c>
      <c r="AH344" s="31">
        <v>1</v>
      </c>
      <c r="AI344" s="31">
        <v>1</v>
      </c>
      <c r="AJ344" s="31">
        <v>1</v>
      </c>
      <c r="AK344" s="31">
        <v>1</v>
      </c>
      <c r="AL344" s="31">
        <v>1</v>
      </c>
      <c r="AM344" s="31">
        <v>1</v>
      </c>
      <c r="AN344" s="31">
        <v>1</v>
      </c>
      <c r="AO344" s="31">
        <v>1</v>
      </c>
      <c r="AP344" s="31">
        <v>1</v>
      </c>
      <c r="AQ344" s="31">
        <v>1</v>
      </c>
      <c r="AR344" s="31">
        <v>1</v>
      </c>
      <c r="AS344" s="31">
        <v>1</v>
      </c>
      <c r="AT344" s="31">
        <v>1</v>
      </c>
      <c r="AU344" s="31">
        <v>1</v>
      </c>
      <c r="AV344" s="31">
        <v>1</v>
      </c>
      <c r="AW344" s="31">
        <v>1</v>
      </c>
      <c r="AX344" s="31">
        <v>1</v>
      </c>
      <c r="AY344" s="31">
        <v>0</v>
      </c>
      <c r="AZ344" s="31">
        <v>1</v>
      </c>
      <c r="BA344" s="31">
        <v>1</v>
      </c>
      <c r="BB344" s="31">
        <v>1</v>
      </c>
      <c r="BC344" s="31">
        <v>1</v>
      </c>
      <c r="BD344" s="31">
        <v>1</v>
      </c>
      <c r="BE344" s="31" t="s">
        <v>385</v>
      </c>
    </row>
    <row r="345" spans="2:57">
      <c r="C345" s="31">
        <v>2008</v>
      </c>
      <c r="D345" s="31" t="s">
        <v>817</v>
      </c>
      <c r="E345" s="31" t="s">
        <v>569</v>
      </c>
      <c r="H345" s="31" t="s">
        <v>878</v>
      </c>
      <c r="I345" s="31" t="s">
        <v>879</v>
      </c>
      <c r="N345" s="31">
        <v>342</v>
      </c>
      <c r="O345" s="31">
        <v>342</v>
      </c>
      <c r="P345" s="31">
        <v>1</v>
      </c>
      <c r="T345" s="31" t="s">
        <v>410</v>
      </c>
      <c r="U345" s="31">
        <v>1</v>
      </c>
      <c r="V345" s="31">
        <v>1</v>
      </c>
      <c r="W345" s="31">
        <v>1</v>
      </c>
      <c r="X345" s="31">
        <v>1</v>
      </c>
      <c r="Y345" s="31">
        <v>1</v>
      </c>
      <c r="Z345" s="31">
        <v>1</v>
      </c>
      <c r="AA345" s="31">
        <v>1</v>
      </c>
      <c r="AB345" s="31">
        <v>1</v>
      </c>
      <c r="AC345" s="31">
        <v>1</v>
      </c>
      <c r="AD345" s="31">
        <v>1</v>
      </c>
      <c r="AE345" s="31">
        <v>1</v>
      </c>
      <c r="AF345" s="31">
        <v>1</v>
      </c>
      <c r="AG345" s="31">
        <v>1</v>
      </c>
      <c r="AH345" s="31">
        <v>1</v>
      </c>
      <c r="AI345" s="31">
        <v>0</v>
      </c>
      <c r="AJ345" s="31">
        <v>1</v>
      </c>
      <c r="AK345" s="31">
        <v>1</v>
      </c>
      <c r="AL345" s="31">
        <v>1</v>
      </c>
      <c r="AM345" s="31">
        <v>1</v>
      </c>
      <c r="AN345" s="31">
        <v>1</v>
      </c>
      <c r="AO345" s="31">
        <v>1</v>
      </c>
      <c r="AP345" s="31">
        <v>1</v>
      </c>
      <c r="AQ345" s="31">
        <v>1</v>
      </c>
      <c r="AR345" s="31">
        <v>1</v>
      </c>
      <c r="AS345" s="31">
        <v>1</v>
      </c>
      <c r="AT345" s="31">
        <v>1</v>
      </c>
      <c r="AU345" s="31">
        <v>1</v>
      </c>
      <c r="AV345" s="31">
        <v>1</v>
      </c>
      <c r="AW345" s="31">
        <v>1</v>
      </c>
      <c r="AX345" s="31">
        <v>1</v>
      </c>
      <c r="AY345" s="31">
        <v>0</v>
      </c>
      <c r="AZ345" s="31">
        <v>1</v>
      </c>
      <c r="BA345" s="31">
        <v>1</v>
      </c>
      <c r="BB345" s="31">
        <v>1</v>
      </c>
      <c r="BC345" s="31">
        <v>1</v>
      </c>
      <c r="BD345" s="31">
        <v>1</v>
      </c>
      <c r="BE345" s="31" t="s">
        <v>385</v>
      </c>
    </row>
    <row r="346" spans="2:57">
      <c r="N346" s="31">
        <v>343</v>
      </c>
      <c r="O346" s="31">
        <v>343</v>
      </c>
      <c r="P346" s="31">
        <v>0</v>
      </c>
      <c r="T346" s="31" t="s">
        <v>410</v>
      </c>
    </row>
    <row r="347" spans="2:57" ht="12" customHeight="1">
      <c r="B347" s="31" t="s">
        <v>689</v>
      </c>
      <c r="D347" s="31" t="s">
        <v>690</v>
      </c>
      <c r="E347" s="31" t="s">
        <v>486</v>
      </c>
      <c r="F347" s="31" t="s">
        <v>630</v>
      </c>
      <c r="H347" s="31" t="s">
        <v>880</v>
      </c>
      <c r="I347" s="44" t="s">
        <v>881</v>
      </c>
      <c r="N347" s="31">
        <v>344</v>
      </c>
      <c r="O347" s="31">
        <v>344</v>
      </c>
      <c r="P347" s="31">
        <v>9866</v>
      </c>
      <c r="S347" s="31">
        <v>0</v>
      </c>
      <c r="T347" s="31" t="s">
        <v>410</v>
      </c>
      <c r="U347" s="31">
        <v>9866</v>
      </c>
      <c r="V347" s="31">
        <v>40798</v>
      </c>
      <c r="W347" s="31">
        <v>150224</v>
      </c>
      <c r="X347" s="31">
        <v>74498.25</v>
      </c>
      <c r="Y347" s="31">
        <v>497407.25</v>
      </c>
      <c r="Z347" s="31">
        <v>19618.333333333332</v>
      </c>
      <c r="AA347" s="31">
        <v>60273.25</v>
      </c>
      <c r="AB347" s="31">
        <v>157251</v>
      </c>
      <c r="AC347" s="31">
        <v>424831.75</v>
      </c>
      <c r="AD347" s="31">
        <v>125962.25</v>
      </c>
      <c r="AE347" s="31">
        <v>86864.666666666672</v>
      </c>
      <c r="AF347" s="31">
        <v>43513</v>
      </c>
      <c r="AG347" s="31">
        <v>1460892.25</v>
      </c>
      <c r="AH347" s="31">
        <v>2954</v>
      </c>
      <c r="AI347" s="31">
        <v>32501</v>
      </c>
      <c r="AJ347" s="31">
        <v>22453.666666666668</v>
      </c>
      <c r="AK347" s="31">
        <v>45914.25</v>
      </c>
      <c r="AL347" s="31">
        <v>136490.5</v>
      </c>
      <c r="AM347" s="31">
        <v>79623.25</v>
      </c>
      <c r="AN347" s="31">
        <v>190824.25</v>
      </c>
      <c r="AO347" s="31">
        <v>190931</v>
      </c>
      <c r="AP347" s="31">
        <v>1447186</v>
      </c>
      <c r="AQ347" s="31">
        <v>434.66666666666669</v>
      </c>
      <c r="AR347" s="31">
        <v>14543.666666666666</v>
      </c>
      <c r="AS347" s="31">
        <v>46066</v>
      </c>
      <c r="AT347" s="31">
        <v>2081.5</v>
      </c>
      <c r="AU347" s="31">
        <v>240729</v>
      </c>
      <c r="AV347" s="31">
        <v>144087.5</v>
      </c>
      <c r="AW347" s="31">
        <v>423</v>
      </c>
      <c r="AX347" s="31">
        <v>18436.333333333332</v>
      </c>
      <c r="AY347" s="31">
        <v>70777.25</v>
      </c>
      <c r="AZ347" s="31">
        <v>13162.666666666666</v>
      </c>
      <c r="BA347" s="31">
        <v>2680455.25</v>
      </c>
      <c r="BB347" s="31">
        <v>6084</v>
      </c>
      <c r="BC347" s="31">
        <v>276958.5</v>
      </c>
      <c r="BD347" s="31">
        <v>47540</v>
      </c>
      <c r="BE347" s="31" t="s">
        <v>385</v>
      </c>
    </row>
    <row r="348" spans="2:57">
      <c r="D348" s="31" t="s">
        <v>692</v>
      </c>
      <c r="E348" s="31" t="s">
        <v>486</v>
      </c>
      <c r="F348" s="31" t="s">
        <v>630</v>
      </c>
      <c r="H348" s="31" t="s">
        <v>882</v>
      </c>
      <c r="I348" s="44" t="s">
        <v>883</v>
      </c>
      <c r="N348" s="31">
        <v>345</v>
      </c>
      <c r="O348" s="31">
        <v>345</v>
      </c>
      <c r="P348" s="31">
        <v>24070.666666666668</v>
      </c>
      <c r="S348" s="31">
        <v>1</v>
      </c>
      <c r="T348" s="31" t="s">
        <v>410</v>
      </c>
      <c r="U348" s="31">
        <v>24070.666666666668</v>
      </c>
      <c r="V348" s="31">
        <v>16178.666666666666</v>
      </c>
      <c r="W348" s="31">
        <v>322005.25</v>
      </c>
      <c r="X348" s="31">
        <v>144687</v>
      </c>
      <c r="Y348" s="31">
        <v>631104.25</v>
      </c>
      <c r="Z348" s="31">
        <v>46862.666666666664</v>
      </c>
      <c r="AA348" s="31">
        <v>42052</v>
      </c>
      <c r="AB348" s="31">
        <v>292918</v>
      </c>
      <c r="AC348" s="31">
        <v>629318.75</v>
      </c>
      <c r="AD348" s="31">
        <v>171552.25</v>
      </c>
      <c r="AE348" s="31">
        <v>149165.66666666666</v>
      </c>
      <c r="AF348" s="31">
        <v>51034.666666666664</v>
      </c>
      <c r="AG348" s="31">
        <v>550178.75</v>
      </c>
      <c r="AH348" s="31">
        <v>9335</v>
      </c>
      <c r="AI348" s="31">
        <v>52090.75</v>
      </c>
      <c r="AJ348" s="31">
        <v>26925.333333333332</v>
      </c>
      <c r="AK348" s="31">
        <v>160025.75</v>
      </c>
      <c r="AL348" s="31">
        <v>147650</v>
      </c>
      <c r="AM348" s="31">
        <v>182283.75</v>
      </c>
      <c r="AN348" s="31">
        <v>126300</v>
      </c>
      <c r="AO348" s="31">
        <v>165915.25</v>
      </c>
      <c r="AP348" s="31">
        <v>2710316.25</v>
      </c>
      <c r="AQ348" s="31">
        <v>2351.3333333333335</v>
      </c>
      <c r="AR348" s="31">
        <v>14432.666666666666</v>
      </c>
      <c r="AS348" s="31">
        <v>79580.5</v>
      </c>
      <c r="AT348" s="31">
        <v>4225.333333333333</v>
      </c>
      <c r="AU348" s="31">
        <v>84658.75</v>
      </c>
      <c r="AV348" s="31">
        <v>189503</v>
      </c>
      <c r="AW348" s="31">
        <v>1290</v>
      </c>
      <c r="AX348" s="31">
        <v>23482</v>
      </c>
      <c r="AY348" s="31">
        <v>118850.25</v>
      </c>
      <c r="AZ348" s="31">
        <v>17437.666666666668</v>
      </c>
      <c r="BA348" s="31">
        <v>374152.25</v>
      </c>
      <c r="BB348" s="31">
        <v>10909.333333333334</v>
      </c>
      <c r="BC348" s="31">
        <v>385531.75</v>
      </c>
      <c r="BD348" s="31">
        <v>136429.25</v>
      </c>
      <c r="BE348" s="31" t="s">
        <v>385</v>
      </c>
    </row>
    <row r="349" spans="2:57">
      <c r="D349" s="31" t="s">
        <v>694</v>
      </c>
      <c r="E349" s="31" t="s">
        <v>486</v>
      </c>
      <c r="F349" s="31" t="s">
        <v>630</v>
      </c>
      <c r="H349" s="31" t="s">
        <v>884</v>
      </c>
      <c r="I349" s="44" t="s">
        <v>885</v>
      </c>
      <c r="N349" s="31">
        <v>346</v>
      </c>
      <c r="O349" s="31">
        <v>346</v>
      </c>
      <c r="P349" s="31">
        <v>7286.333333333333</v>
      </c>
      <c r="S349" s="31">
        <v>2</v>
      </c>
      <c r="T349" s="31" t="s">
        <v>410</v>
      </c>
      <c r="U349" s="31">
        <v>7286.333333333333</v>
      </c>
      <c r="V349" s="31">
        <v>7653.333333333333</v>
      </c>
      <c r="W349" s="31">
        <v>67187.25</v>
      </c>
      <c r="X349" s="31">
        <v>32909.5</v>
      </c>
      <c r="Y349" s="31">
        <v>57597.5</v>
      </c>
      <c r="Z349" s="31">
        <v>10467.666666666666</v>
      </c>
      <c r="AA349" s="31">
        <v>10923.5</v>
      </c>
      <c r="AB349" s="31">
        <v>129006</v>
      </c>
      <c r="AC349" s="31">
        <v>163238</v>
      </c>
      <c r="AD349" s="31">
        <v>37706.25</v>
      </c>
      <c r="AE349" s="31">
        <v>35618</v>
      </c>
      <c r="AF349" s="31">
        <v>20239.333333333332</v>
      </c>
      <c r="AG349" s="31">
        <v>51726.5</v>
      </c>
      <c r="AH349" s="31">
        <v>1143.3333333333333</v>
      </c>
      <c r="AI349" s="31">
        <v>11524.25</v>
      </c>
      <c r="AJ349" s="31">
        <v>5132.333333333333</v>
      </c>
      <c r="AK349" s="31">
        <v>89654</v>
      </c>
      <c r="AL349" s="31">
        <v>74052.75</v>
      </c>
      <c r="AM349" s="31">
        <v>62393.75</v>
      </c>
      <c r="AN349" s="31">
        <v>46465.5</v>
      </c>
      <c r="AO349" s="31">
        <v>35451.75</v>
      </c>
      <c r="AP349" s="31">
        <v>650080.25</v>
      </c>
      <c r="AQ349" s="31">
        <v>721.66666666666663</v>
      </c>
      <c r="AR349" s="31">
        <v>3451.3333333333335</v>
      </c>
      <c r="AS349" s="31">
        <v>22557.75</v>
      </c>
      <c r="AT349" s="31">
        <v>0</v>
      </c>
      <c r="AU349" s="31">
        <v>12504</v>
      </c>
      <c r="AV349" s="31">
        <v>38097.5</v>
      </c>
      <c r="AW349" s="31">
        <v>306.66666666666669</v>
      </c>
      <c r="AX349" s="31">
        <v>8594.6666666666661</v>
      </c>
      <c r="AY349" s="31">
        <v>54624.5</v>
      </c>
      <c r="AZ349" s="31">
        <v>3206.6666666666665</v>
      </c>
      <c r="BA349" s="31">
        <v>67417.75</v>
      </c>
      <c r="BB349" s="31">
        <v>1253.6666666666667</v>
      </c>
      <c r="BC349" s="31">
        <v>118397.5</v>
      </c>
      <c r="BD349" s="31">
        <v>132572.5</v>
      </c>
      <c r="BE349" s="31" t="s">
        <v>385</v>
      </c>
    </row>
    <row r="350" spans="2:57">
      <c r="D350" s="31" t="s">
        <v>696</v>
      </c>
      <c r="E350" s="31" t="s">
        <v>486</v>
      </c>
      <c r="F350" s="31" t="s">
        <v>630</v>
      </c>
      <c r="H350" s="31" t="s">
        <v>886</v>
      </c>
      <c r="I350" s="44" t="s">
        <v>887</v>
      </c>
      <c r="N350" s="31">
        <v>347</v>
      </c>
      <c r="O350" s="31">
        <v>347</v>
      </c>
      <c r="P350" s="31">
        <v>101.5</v>
      </c>
      <c r="S350" s="31">
        <v>3</v>
      </c>
      <c r="T350" s="31" t="s">
        <v>410</v>
      </c>
      <c r="U350" s="31">
        <v>101.5</v>
      </c>
      <c r="V350" s="31">
        <v>3280</v>
      </c>
      <c r="W350" s="31">
        <v>0</v>
      </c>
      <c r="X350" s="31">
        <v>14226.5</v>
      </c>
      <c r="Y350" s="31">
        <v>7345</v>
      </c>
      <c r="Z350" s="31">
        <v>0</v>
      </c>
      <c r="AA350" s="31">
        <v>0</v>
      </c>
      <c r="AB350" s="31">
        <v>150</v>
      </c>
      <c r="AC350" s="31">
        <v>30846.5</v>
      </c>
      <c r="AD350" s="31">
        <v>1836</v>
      </c>
      <c r="AE350" s="31">
        <v>1489.5</v>
      </c>
      <c r="AF350" s="31">
        <v>0</v>
      </c>
      <c r="AG350" s="31">
        <v>17844.5</v>
      </c>
      <c r="AH350" s="31">
        <v>0</v>
      </c>
      <c r="AI350" s="31">
        <v>0</v>
      </c>
      <c r="AJ350" s="31">
        <v>0</v>
      </c>
      <c r="AK350" s="31">
        <v>0</v>
      </c>
      <c r="AL350" s="31">
        <v>0</v>
      </c>
      <c r="AM350" s="31">
        <v>1806</v>
      </c>
      <c r="AN350" s="31">
        <v>173</v>
      </c>
      <c r="AO350" s="31">
        <v>1213.5</v>
      </c>
      <c r="AP350" s="31">
        <v>16985</v>
      </c>
      <c r="AQ350" s="31">
        <v>0</v>
      </c>
      <c r="AR350" s="31">
        <v>42.5</v>
      </c>
      <c r="AS350" s="31">
        <v>0</v>
      </c>
      <c r="AT350" s="31">
        <v>0</v>
      </c>
      <c r="AU350" s="31">
        <v>1640</v>
      </c>
      <c r="AV350" s="31">
        <v>10803.5</v>
      </c>
      <c r="AW350" s="31">
        <v>0</v>
      </c>
      <c r="AX350" s="31">
        <v>0</v>
      </c>
      <c r="AY350" s="31">
        <v>0</v>
      </c>
      <c r="AZ350" s="31">
        <v>303.5</v>
      </c>
      <c r="BA350" s="31">
        <v>17458.5</v>
      </c>
      <c r="BB350" s="31">
        <v>0</v>
      </c>
      <c r="BC350" s="31">
        <v>2593.5</v>
      </c>
      <c r="BD350" s="31">
        <v>529</v>
      </c>
      <c r="BE350" s="31" t="s">
        <v>385</v>
      </c>
    </row>
    <row r="351" spans="2:57">
      <c r="D351" s="31" t="s">
        <v>698</v>
      </c>
      <c r="E351" s="31" t="s">
        <v>486</v>
      </c>
      <c r="F351" s="31" t="s">
        <v>630</v>
      </c>
      <c r="H351" s="31" t="s">
        <v>888</v>
      </c>
      <c r="I351" s="44" t="s">
        <v>889</v>
      </c>
      <c r="N351" s="31">
        <v>348</v>
      </c>
      <c r="O351" s="31">
        <v>348</v>
      </c>
      <c r="P351" s="31">
        <v>122.5</v>
      </c>
      <c r="S351" s="31">
        <v>4</v>
      </c>
      <c r="T351" s="31" t="s">
        <v>410</v>
      </c>
      <c r="U351" s="31">
        <v>122.5</v>
      </c>
      <c r="V351" s="31">
        <v>0</v>
      </c>
      <c r="W351" s="31">
        <v>0</v>
      </c>
      <c r="X351" s="31">
        <v>18520.5</v>
      </c>
      <c r="Y351" s="31">
        <v>4333</v>
      </c>
      <c r="Z351" s="31">
        <v>0</v>
      </c>
      <c r="AA351" s="31">
        <v>0</v>
      </c>
      <c r="AB351" s="31">
        <v>577.5</v>
      </c>
      <c r="AC351" s="31">
        <v>40547</v>
      </c>
      <c r="AD351" s="31">
        <v>915</v>
      </c>
      <c r="AE351" s="31">
        <v>1794.5</v>
      </c>
      <c r="AF351" s="31">
        <v>0</v>
      </c>
      <c r="AG351" s="31">
        <v>8295</v>
      </c>
      <c r="AH351" s="31">
        <v>0</v>
      </c>
      <c r="AI351" s="31">
        <v>0</v>
      </c>
      <c r="AJ351" s="31">
        <v>0</v>
      </c>
      <c r="AK351" s="31">
        <v>3553.5</v>
      </c>
      <c r="AL351" s="31">
        <v>938</v>
      </c>
      <c r="AM351" s="31">
        <v>5014</v>
      </c>
      <c r="AN351" s="31">
        <v>2056</v>
      </c>
      <c r="AO351" s="31">
        <v>10114</v>
      </c>
      <c r="AP351" s="31">
        <v>8216</v>
      </c>
      <c r="AQ351" s="31">
        <v>0</v>
      </c>
      <c r="AR351" s="31">
        <v>2439</v>
      </c>
      <c r="AS351" s="31">
        <v>0</v>
      </c>
      <c r="AT351" s="31">
        <v>156</v>
      </c>
      <c r="AU351" s="31">
        <v>0</v>
      </c>
      <c r="AV351" s="31">
        <v>20065.5</v>
      </c>
      <c r="AW351" s="31">
        <v>259</v>
      </c>
      <c r="AX351" s="31">
        <v>0</v>
      </c>
      <c r="AY351" s="31">
        <v>0</v>
      </c>
      <c r="AZ351" s="31">
        <v>242</v>
      </c>
      <c r="BA351" s="31">
        <v>5652</v>
      </c>
      <c r="BB351" s="31">
        <v>240</v>
      </c>
      <c r="BC351" s="31">
        <v>14779.5</v>
      </c>
      <c r="BD351" s="31">
        <v>594</v>
      </c>
      <c r="BE351" s="31" t="s">
        <v>385</v>
      </c>
    </row>
    <row r="352" spans="2:57">
      <c r="D352" s="31" t="s">
        <v>700</v>
      </c>
      <c r="E352" s="31" t="s">
        <v>486</v>
      </c>
      <c r="F352" s="31" t="s">
        <v>630</v>
      </c>
      <c r="H352" s="31" t="s">
        <v>890</v>
      </c>
      <c r="I352" s="44" t="s">
        <v>891</v>
      </c>
      <c r="N352" s="31">
        <v>349</v>
      </c>
      <c r="O352" s="31">
        <v>349</v>
      </c>
      <c r="P352" s="31">
        <v>72</v>
      </c>
      <c r="S352" s="31">
        <v>5</v>
      </c>
      <c r="T352" s="31" t="s">
        <v>410</v>
      </c>
      <c r="U352" s="31">
        <v>72</v>
      </c>
      <c r="V352" s="31">
        <v>1654.5</v>
      </c>
      <c r="W352" s="31">
        <v>2400</v>
      </c>
      <c r="X352" s="31">
        <v>133696.5</v>
      </c>
      <c r="Y352" s="31">
        <v>8626</v>
      </c>
      <c r="Z352" s="31">
        <v>0</v>
      </c>
      <c r="AA352" s="31">
        <v>34683.5</v>
      </c>
      <c r="AB352" s="31">
        <v>4847</v>
      </c>
      <c r="AC352" s="31">
        <v>12265.5</v>
      </c>
      <c r="AD352" s="31">
        <v>0</v>
      </c>
      <c r="AE352" s="31">
        <v>406.5</v>
      </c>
      <c r="AF352" s="31">
        <v>4.5</v>
      </c>
      <c r="AG352" s="31">
        <v>0</v>
      </c>
      <c r="AH352" s="31">
        <v>10.5</v>
      </c>
      <c r="AI352" s="31">
        <v>1916.5</v>
      </c>
      <c r="AJ352" s="31">
        <v>79.5</v>
      </c>
      <c r="AK352" s="31">
        <v>620</v>
      </c>
      <c r="AL352" s="31">
        <v>600</v>
      </c>
      <c r="AM352" s="31">
        <v>0</v>
      </c>
      <c r="AN352" s="31">
        <v>0</v>
      </c>
      <c r="AO352" s="31">
        <v>300</v>
      </c>
      <c r="AP352" s="31">
        <v>45.5</v>
      </c>
      <c r="AQ352" s="31">
        <v>108.5</v>
      </c>
      <c r="AR352" s="31">
        <v>1515</v>
      </c>
      <c r="AS352" s="31">
        <v>0</v>
      </c>
      <c r="AT352" s="31">
        <v>38.5</v>
      </c>
      <c r="AU352" s="31">
        <v>0</v>
      </c>
      <c r="AV352" s="31">
        <v>6634.5</v>
      </c>
      <c r="AW352" s="31">
        <v>137</v>
      </c>
      <c r="AX352" s="31">
        <v>491.5</v>
      </c>
      <c r="AY352" s="31">
        <v>0</v>
      </c>
      <c r="AZ352" s="31">
        <v>0</v>
      </c>
      <c r="BA352" s="31">
        <v>2903.5</v>
      </c>
      <c r="BB352" s="31">
        <v>0</v>
      </c>
      <c r="BC352" s="31">
        <v>16751.5</v>
      </c>
      <c r="BD352" s="31">
        <v>78</v>
      </c>
      <c r="BE352" s="31" t="s">
        <v>385</v>
      </c>
    </row>
    <row r="353" spans="2:57">
      <c r="D353" s="31" t="s">
        <v>702</v>
      </c>
      <c r="E353" s="31" t="s">
        <v>486</v>
      </c>
      <c r="F353" s="31" t="s">
        <v>630</v>
      </c>
      <c r="H353" s="31" t="s">
        <v>892</v>
      </c>
      <c r="I353" s="44" t="s">
        <v>893</v>
      </c>
      <c r="N353" s="31">
        <v>350</v>
      </c>
      <c r="O353" s="31">
        <v>350</v>
      </c>
      <c r="P353" s="31">
        <v>193.5</v>
      </c>
      <c r="S353" s="31">
        <v>6</v>
      </c>
      <c r="T353" s="31" t="s">
        <v>410</v>
      </c>
      <c r="U353" s="31">
        <v>193.5</v>
      </c>
      <c r="V353" s="31">
        <v>12503</v>
      </c>
      <c r="W353" s="31">
        <v>2742.5</v>
      </c>
      <c r="X353" s="31">
        <v>454917</v>
      </c>
      <c r="Y353" s="31">
        <v>193</v>
      </c>
      <c r="Z353" s="31">
        <v>216.5</v>
      </c>
      <c r="AA353" s="31">
        <v>20633</v>
      </c>
      <c r="AB353" s="31">
        <v>25414</v>
      </c>
      <c r="AC353" s="31">
        <v>42035</v>
      </c>
      <c r="AD353" s="31">
        <v>580</v>
      </c>
      <c r="AE353" s="31">
        <v>932</v>
      </c>
      <c r="AF353" s="31">
        <v>211.5</v>
      </c>
      <c r="AG353" s="31">
        <v>0</v>
      </c>
      <c r="AH353" s="31">
        <v>40</v>
      </c>
      <c r="AI353" s="31">
        <v>2446</v>
      </c>
      <c r="AJ353" s="31">
        <v>105</v>
      </c>
      <c r="AK353" s="31">
        <v>14519.5</v>
      </c>
      <c r="AL353" s="31">
        <v>1055</v>
      </c>
      <c r="AM353" s="31">
        <v>0</v>
      </c>
      <c r="AN353" s="31">
        <v>44</v>
      </c>
      <c r="AO353" s="31">
        <v>85.5</v>
      </c>
      <c r="AP353" s="31">
        <v>0</v>
      </c>
      <c r="AQ353" s="31">
        <v>997.5</v>
      </c>
      <c r="AR353" s="31">
        <v>13056</v>
      </c>
      <c r="AS353" s="31">
        <v>0</v>
      </c>
      <c r="AT353" s="31">
        <v>272.5</v>
      </c>
      <c r="AU353" s="31">
        <v>0</v>
      </c>
      <c r="AV353" s="31">
        <v>51883</v>
      </c>
      <c r="AW353" s="31">
        <v>779.5</v>
      </c>
      <c r="AX353" s="31">
        <v>1502.5</v>
      </c>
      <c r="AY353" s="31">
        <v>700</v>
      </c>
      <c r="AZ353" s="31">
        <v>1488</v>
      </c>
      <c r="BA353" s="31">
        <v>15708</v>
      </c>
      <c r="BB353" s="31">
        <v>0</v>
      </c>
      <c r="BC353" s="31">
        <v>215339</v>
      </c>
      <c r="BD353" s="31">
        <v>20799</v>
      </c>
      <c r="BE353" s="31" t="s">
        <v>385</v>
      </c>
    </row>
    <row r="354" spans="2:57">
      <c r="D354" s="31" t="s">
        <v>704</v>
      </c>
      <c r="E354" s="31" t="s">
        <v>486</v>
      </c>
      <c r="F354" s="31" t="s">
        <v>630</v>
      </c>
      <c r="H354" s="31" t="s">
        <v>894</v>
      </c>
      <c r="I354" s="44" t="s">
        <v>895</v>
      </c>
      <c r="N354" s="31">
        <v>351</v>
      </c>
      <c r="O354" s="31">
        <v>351</v>
      </c>
      <c r="P354" s="31">
        <v>1741</v>
      </c>
      <c r="S354" s="31">
        <v>7</v>
      </c>
      <c r="T354" s="31" t="s">
        <v>410</v>
      </c>
      <c r="U354" s="31">
        <v>1741</v>
      </c>
      <c r="V354" s="31">
        <v>4378.333333333333</v>
      </c>
      <c r="W354" s="31">
        <v>11862.666666666666</v>
      </c>
      <c r="X354" s="31">
        <v>144314.33333333334</v>
      </c>
      <c r="Y354" s="31">
        <v>66980.333333333328</v>
      </c>
      <c r="Z354" s="31">
        <v>366</v>
      </c>
      <c r="AA354" s="31">
        <v>2868</v>
      </c>
      <c r="AB354" s="31">
        <v>9458.6666666666661</v>
      </c>
      <c r="AC354" s="31">
        <v>500224.33333333331</v>
      </c>
      <c r="AD354" s="31">
        <v>2295.6666666666665</v>
      </c>
      <c r="AE354" s="31">
        <v>4278</v>
      </c>
      <c r="AF354" s="31">
        <v>3360.5</v>
      </c>
      <c r="AG354" s="31">
        <v>15888.5</v>
      </c>
      <c r="AH354" s="31">
        <v>947.33333333333337</v>
      </c>
      <c r="AI354" s="31">
        <v>2340.3333333333335</v>
      </c>
      <c r="AJ354" s="31">
        <v>765</v>
      </c>
      <c r="AK354" s="31">
        <v>3501.3333333333335</v>
      </c>
      <c r="AL354" s="31">
        <v>1697</v>
      </c>
      <c r="AM354" s="31">
        <v>3604</v>
      </c>
      <c r="AN354" s="31">
        <v>7031.5</v>
      </c>
      <c r="AO354" s="31">
        <v>220718.33333333334</v>
      </c>
      <c r="AP354" s="31">
        <v>39624.333333333336</v>
      </c>
      <c r="AQ354" s="31">
        <v>2783.6666666666665</v>
      </c>
      <c r="AR354" s="31">
        <v>2927.6666666666665</v>
      </c>
      <c r="AS354" s="31">
        <v>300</v>
      </c>
      <c r="AT354" s="31">
        <v>147.33333333333334</v>
      </c>
      <c r="AU354" s="31">
        <v>16705.333333333332</v>
      </c>
      <c r="AV354" s="31">
        <v>250773.33333333334</v>
      </c>
      <c r="AW354" s="31">
        <v>282.33333333333331</v>
      </c>
      <c r="AX354" s="31">
        <v>1177</v>
      </c>
      <c r="AY354" s="31">
        <v>4033.3333333333335</v>
      </c>
      <c r="AZ354" s="31">
        <v>471.66666666666669</v>
      </c>
      <c r="BA354" s="31">
        <v>63414.666666666664</v>
      </c>
      <c r="BB354" s="31">
        <v>637.5</v>
      </c>
      <c r="BC354" s="31">
        <v>117655.66666666667</v>
      </c>
      <c r="BD354" s="31">
        <v>1051.3333333333333</v>
      </c>
      <c r="BE354" s="31" t="s">
        <v>385</v>
      </c>
    </row>
    <row r="355" spans="2:57">
      <c r="D355" s="31" t="s">
        <v>706</v>
      </c>
      <c r="E355" s="31" t="s">
        <v>486</v>
      </c>
      <c r="F355" s="31" t="s">
        <v>630</v>
      </c>
      <c r="H355" s="31" t="s">
        <v>896</v>
      </c>
      <c r="I355" s="44" t="s">
        <v>897</v>
      </c>
      <c r="N355" s="31">
        <v>352</v>
      </c>
      <c r="O355" s="31">
        <v>352</v>
      </c>
      <c r="P355" s="31">
        <v>7234.5</v>
      </c>
      <c r="S355" s="31">
        <v>8</v>
      </c>
      <c r="T355" s="31" t="s">
        <v>410</v>
      </c>
      <c r="U355" s="31">
        <v>7234.5</v>
      </c>
      <c r="V355" s="31">
        <v>2156</v>
      </c>
      <c r="W355" s="31">
        <v>8406</v>
      </c>
      <c r="X355" s="31">
        <v>24819.5</v>
      </c>
      <c r="Y355" s="31">
        <v>3265</v>
      </c>
      <c r="Z355" s="31">
        <v>2207.5</v>
      </c>
      <c r="AA355" s="31">
        <v>29069.5</v>
      </c>
      <c r="AB355" s="31">
        <v>48835.5</v>
      </c>
      <c r="AC355" s="31">
        <v>2125.5</v>
      </c>
      <c r="AD355" s="31">
        <v>5442</v>
      </c>
      <c r="AE355" s="31">
        <v>13164</v>
      </c>
      <c r="AF355" s="31">
        <v>1681.5</v>
      </c>
      <c r="AG355" s="31">
        <v>14696</v>
      </c>
      <c r="AH355" s="31">
        <v>6089</v>
      </c>
      <c r="AI355" s="31">
        <v>6714.5</v>
      </c>
      <c r="AJ355" s="31">
        <v>3335</v>
      </c>
      <c r="AK355" s="31">
        <v>67084.5</v>
      </c>
      <c r="AL355" s="31">
        <v>15814</v>
      </c>
      <c r="AM355" s="31">
        <v>4899</v>
      </c>
      <c r="AN355" s="31">
        <v>9995.5</v>
      </c>
      <c r="AO355" s="31">
        <v>6136</v>
      </c>
      <c r="AP355" s="31">
        <v>53158</v>
      </c>
      <c r="AQ355" s="31">
        <v>10387.5</v>
      </c>
      <c r="AR355" s="31">
        <v>59074</v>
      </c>
      <c r="AS355" s="31">
        <v>2663.5</v>
      </c>
      <c r="AT355" s="31">
        <v>2336.5</v>
      </c>
      <c r="AU355" s="31">
        <v>5626</v>
      </c>
      <c r="AV355" s="31">
        <v>87171.5</v>
      </c>
      <c r="AW355" s="31">
        <v>5261.5</v>
      </c>
      <c r="AX355" s="31">
        <v>7690</v>
      </c>
      <c r="AY355" s="31">
        <v>496</v>
      </c>
      <c r="AZ355" s="31">
        <v>3334.5</v>
      </c>
      <c r="BA355" s="31">
        <v>17501</v>
      </c>
      <c r="BB355" s="31">
        <v>10874.5</v>
      </c>
      <c r="BC355" s="31">
        <v>58353.5</v>
      </c>
      <c r="BD355" s="31">
        <v>19257.5</v>
      </c>
      <c r="BE355" s="31" t="s">
        <v>385</v>
      </c>
    </row>
    <row r="356" spans="2:57">
      <c r="D356" s="31" t="s">
        <v>708</v>
      </c>
      <c r="E356" s="31" t="s">
        <v>486</v>
      </c>
      <c r="F356" s="31" t="s">
        <v>630</v>
      </c>
      <c r="H356" s="31" t="s">
        <v>898</v>
      </c>
      <c r="I356" s="44" t="s">
        <v>899</v>
      </c>
      <c r="N356" s="31">
        <v>353</v>
      </c>
      <c r="O356" s="31">
        <v>353</v>
      </c>
      <c r="P356" s="31">
        <v>452.66666666666669</v>
      </c>
      <c r="S356" s="31">
        <v>9</v>
      </c>
      <c r="T356" s="31" t="s">
        <v>410</v>
      </c>
      <c r="U356" s="31">
        <v>452.66666666666669</v>
      </c>
      <c r="V356" s="31">
        <v>35982.5</v>
      </c>
      <c r="W356" s="31">
        <v>2171.75</v>
      </c>
      <c r="X356" s="31">
        <v>594371.5</v>
      </c>
      <c r="Y356" s="31">
        <v>6618.5</v>
      </c>
      <c r="Z356" s="31">
        <v>182.33333333333334</v>
      </c>
      <c r="AA356" s="31">
        <v>1890.75</v>
      </c>
      <c r="AB356" s="31">
        <v>3295.75</v>
      </c>
      <c r="AC356" s="31">
        <v>375087.75</v>
      </c>
      <c r="AD356" s="31">
        <v>853.25</v>
      </c>
      <c r="AE356" s="31">
        <v>1193.6666666666667</v>
      </c>
      <c r="AF356" s="31">
        <v>148.33333333333334</v>
      </c>
      <c r="AG356" s="31">
        <v>2622.75</v>
      </c>
      <c r="AH356" s="31">
        <v>3051.6666666666665</v>
      </c>
      <c r="AI356" s="31">
        <v>5794.5</v>
      </c>
      <c r="AJ356" s="31">
        <v>936</v>
      </c>
      <c r="AK356" s="31">
        <v>5959</v>
      </c>
      <c r="AL356" s="31">
        <v>502.5</v>
      </c>
      <c r="AM356" s="31">
        <v>283.33333333333331</v>
      </c>
      <c r="AN356" s="31">
        <v>3115</v>
      </c>
      <c r="AO356" s="31">
        <v>78542.25</v>
      </c>
      <c r="AP356" s="31">
        <v>15454</v>
      </c>
      <c r="AQ356" s="31">
        <v>4709.333333333333</v>
      </c>
      <c r="AR356" s="31">
        <v>10193</v>
      </c>
      <c r="AS356" s="31">
        <v>23</v>
      </c>
      <c r="AT356" s="31">
        <v>1500.3333333333333</v>
      </c>
      <c r="AU356" s="31">
        <v>5741</v>
      </c>
      <c r="AV356" s="31">
        <v>173101.25</v>
      </c>
      <c r="AW356" s="31">
        <v>3155.6666666666665</v>
      </c>
      <c r="AX356" s="31">
        <v>888.66666666666663</v>
      </c>
      <c r="AY356" s="31">
        <v>721.33333333333337</v>
      </c>
      <c r="AZ356" s="31">
        <v>376</v>
      </c>
      <c r="BA356" s="31">
        <v>28197.5</v>
      </c>
      <c r="BB356" s="31">
        <v>7009</v>
      </c>
      <c r="BC356" s="31">
        <v>109694.25</v>
      </c>
      <c r="BD356" s="31">
        <v>3898.5</v>
      </c>
      <c r="BE356" s="31" t="s">
        <v>385</v>
      </c>
    </row>
    <row r="357" spans="2:57">
      <c r="N357" s="31">
        <v>354</v>
      </c>
      <c r="O357" s="31">
        <v>354</v>
      </c>
      <c r="P357" s="31">
        <v>0</v>
      </c>
      <c r="T357" s="31" t="s">
        <v>410</v>
      </c>
      <c r="BE357" s="31" t="s">
        <v>385</v>
      </c>
    </row>
    <row r="358" spans="2:57">
      <c r="D358" s="31" t="s">
        <v>900</v>
      </c>
      <c r="E358" s="31" t="s">
        <v>569</v>
      </c>
      <c r="F358" s="31" t="s">
        <v>630</v>
      </c>
      <c r="H358" s="31" t="s">
        <v>901</v>
      </c>
      <c r="I358" s="41" t="s">
        <v>902</v>
      </c>
      <c r="N358" s="31">
        <v>355</v>
      </c>
      <c r="O358" s="31">
        <v>355</v>
      </c>
      <c r="P358" s="31">
        <v>10039.5</v>
      </c>
      <c r="T358" s="31" t="s">
        <v>410</v>
      </c>
      <c r="U358" s="31">
        <v>10039.5</v>
      </c>
      <c r="V358" s="31">
        <v>45732.5</v>
      </c>
      <c r="W358" s="31">
        <v>152624</v>
      </c>
      <c r="X358" s="31">
        <v>222421.25</v>
      </c>
      <c r="Y358" s="31">
        <v>513378.25</v>
      </c>
      <c r="Z358" s="31">
        <v>19618.333333333332</v>
      </c>
      <c r="AA358" s="31">
        <v>94956.75</v>
      </c>
      <c r="AB358" s="31">
        <v>162248</v>
      </c>
      <c r="AC358" s="31">
        <v>467943.75</v>
      </c>
      <c r="AD358" s="31">
        <v>127798.25</v>
      </c>
      <c r="AE358" s="31">
        <v>88760.666666666672</v>
      </c>
      <c r="AF358" s="31">
        <v>43517.5</v>
      </c>
      <c r="AG358" s="31">
        <v>1478736.75</v>
      </c>
      <c r="AH358" s="31">
        <v>2964.5</v>
      </c>
      <c r="AI358" s="31">
        <v>34417.5</v>
      </c>
      <c r="AJ358" s="31">
        <v>22533.166666666668</v>
      </c>
      <c r="AK358" s="31">
        <v>46534.25</v>
      </c>
      <c r="AL358" s="31">
        <v>137090.5</v>
      </c>
      <c r="AM358" s="31">
        <v>81429.25</v>
      </c>
      <c r="AN358" s="31">
        <v>190997.25</v>
      </c>
      <c r="AO358" s="31">
        <v>192444.5</v>
      </c>
      <c r="AP358" s="31">
        <v>1464216.5</v>
      </c>
      <c r="AQ358" s="31">
        <v>543.16666666666674</v>
      </c>
      <c r="AR358" s="31">
        <v>16101.166666666666</v>
      </c>
      <c r="AS358" s="31">
        <v>46066</v>
      </c>
      <c r="AT358" s="31">
        <v>2120</v>
      </c>
      <c r="AU358" s="31">
        <v>242369</v>
      </c>
      <c r="AV358" s="31">
        <v>161525.5</v>
      </c>
      <c r="AW358" s="31">
        <v>560</v>
      </c>
      <c r="AX358" s="31">
        <v>18927.833333333332</v>
      </c>
      <c r="AY358" s="31">
        <v>70777.25</v>
      </c>
      <c r="AZ358" s="31">
        <v>13466.166666666666</v>
      </c>
      <c r="BA358" s="31">
        <v>2700817.25</v>
      </c>
      <c r="BB358" s="31">
        <v>6084</v>
      </c>
      <c r="BC358" s="31">
        <v>296303.5</v>
      </c>
      <c r="BD358" s="31">
        <v>48147</v>
      </c>
      <c r="BE358" s="31" t="s">
        <v>385</v>
      </c>
    </row>
    <row r="359" spans="2:57">
      <c r="D359" s="31" t="s">
        <v>903</v>
      </c>
      <c r="E359" s="31" t="s">
        <v>569</v>
      </c>
      <c r="F359" s="31" t="s">
        <v>630</v>
      </c>
      <c r="H359" s="31" t="s">
        <v>904</v>
      </c>
      <c r="I359" s="41" t="s">
        <v>905</v>
      </c>
      <c r="N359" s="31">
        <v>356</v>
      </c>
      <c r="O359" s="31">
        <v>356</v>
      </c>
      <c r="P359" s="31">
        <v>26127.666666666668</v>
      </c>
      <c r="T359" s="31" t="s">
        <v>410</v>
      </c>
      <c r="U359" s="31">
        <v>26127.666666666668</v>
      </c>
      <c r="V359" s="31">
        <v>33060</v>
      </c>
      <c r="W359" s="31">
        <v>336610.41666666669</v>
      </c>
      <c r="X359" s="31">
        <v>762438.83333333337</v>
      </c>
      <c r="Y359" s="31">
        <v>702610.58333333337</v>
      </c>
      <c r="Z359" s="31">
        <v>47445.166666666664</v>
      </c>
      <c r="AA359" s="31">
        <v>65553</v>
      </c>
      <c r="AB359" s="31">
        <v>328368.16666666669</v>
      </c>
      <c r="AC359" s="31">
        <v>1212125.0833333333</v>
      </c>
      <c r="AD359" s="31">
        <v>175342.91666666666</v>
      </c>
      <c r="AE359" s="31">
        <v>156170.16666666666</v>
      </c>
      <c r="AF359" s="31">
        <v>54606.666666666664</v>
      </c>
      <c r="AG359" s="31">
        <v>574362.25</v>
      </c>
      <c r="AH359" s="31">
        <v>10322.333333333334</v>
      </c>
      <c r="AI359" s="31">
        <v>56877.083333333336</v>
      </c>
      <c r="AJ359" s="31">
        <v>27795.333333333332</v>
      </c>
      <c r="AK359" s="31">
        <v>181600.08333333334</v>
      </c>
      <c r="AL359" s="31">
        <v>151340</v>
      </c>
      <c r="AM359" s="31">
        <v>190901.75</v>
      </c>
      <c r="AN359" s="31">
        <v>135431.5</v>
      </c>
      <c r="AO359" s="31">
        <v>396833.08333333337</v>
      </c>
      <c r="AP359" s="31">
        <v>2758156.5833333335</v>
      </c>
      <c r="AQ359" s="31">
        <v>6132.5</v>
      </c>
      <c r="AR359" s="31">
        <v>32855.333333333328</v>
      </c>
      <c r="AS359" s="31">
        <v>79880.5</v>
      </c>
      <c r="AT359" s="31">
        <v>4801.1666666666661</v>
      </c>
      <c r="AU359" s="31">
        <v>101364.08333333333</v>
      </c>
      <c r="AV359" s="31">
        <v>512224.83333333337</v>
      </c>
      <c r="AW359" s="31">
        <v>2610.8333333333335</v>
      </c>
      <c r="AX359" s="31">
        <v>26161.5</v>
      </c>
      <c r="AY359" s="31">
        <v>123583.58333333333</v>
      </c>
      <c r="AZ359" s="31">
        <v>19639.333333333336</v>
      </c>
      <c r="BA359" s="31">
        <v>458926.91666666669</v>
      </c>
      <c r="BB359" s="31">
        <v>11786.833333333334</v>
      </c>
      <c r="BC359" s="31">
        <v>733305.91666666663</v>
      </c>
      <c r="BD359" s="31">
        <v>158873.58333333334</v>
      </c>
      <c r="BE359" s="31" t="s">
        <v>385</v>
      </c>
    </row>
    <row r="360" spans="2:57">
      <c r="D360" s="31" t="s">
        <v>906</v>
      </c>
      <c r="E360" s="31" t="s">
        <v>569</v>
      </c>
      <c r="F360" s="31" t="s">
        <v>630</v>
      </c>
      <c r="H360" s="31" t="s">
        <v>907</v>
      </c>
      <c r="I360" s="41" t="s">
        <v>908</v>
      </c>
      <c r="N360" s="31">
        <v>357</v>
      </c>
      <c r="O360" s="31">
        <v>357</v>
      </c>
      <c r="P360" s="31">
        <v>14973.499999999998</v>
      </c>
      <c r="T360" s="31" t="s">
        <v>410</v>
      </c>
      <c r="U360" s="31">
        <v>14973.499999999998</v>
      </c>
      <c r="V360" s="31">
        <v>45791.833333333328</v>
      </c>
      <c r="W360" s="31">
        <v>77765</v>
      </c>
      <c r="X360" s="31">
        <v>652100.5</v>
      </c>
      <c r="Y360" s="31">
        <v>67481</v>
      </c>
      <c r="Z360" s="31">
        <v>12857.5</v>
      </c>
      <c r="AA360" s="31">
        <v>41883.75</v>
      </c>
      <c r="AB360" s="31">
        <v>181137.25</v>
      </c>
      <c r="AC360" s="31">
        <v>540451.25</v>
      </c>
      <c r="AD360" s="31">
        <v>44001.5</v>
      </c>
      <c r="AE360" s="31">
        <v>49975.666666666664</v>
      </c>
      <c r="AF360" s="31">
        <v>22069.166666666664</v>
      </c>
      <c r="AG360" s="31">
        <v>69045.25</v>
      </c>
      <c r="AH360" s="31">
        <v>10284</v>
      </c>
      <c r="AI360" s="31">
        <v>24033.25</v>
      </c>
      <c r="AJ360" s="31">
        <v>9403.3333333333321</v>
      </c>
      <c r="AK360" s="31">
        <v>162697.5</v>
      </c>
      <c r="AL360" s="31">
        <v>90369.25</v>
      </c>
      <c r="AM360" s="31">
        <v>67576.083333333328</v>
      </c>
      <c r="AN360" s="31">
        <v>59576</v>
      </c>
      <c r="AO360" s="31">
        <v>120130</v>
      </c>
      <c r="AP360" s="31">
        <v>718692.25</v>
      </c>
      <c r="AQ360" s="31">
        <v>15818.5</v>
      </c>
      <c r="AR360" s="31">
        <v>72718.333333333343</v>
      </c>
      <c r="AS360" s="31">
        <v>25244.25</v>
      </c>
      <c r="AT360" s="31">
        <v>3836.833333333333</v>
      </c>
      <c r="AU360" s="31">
        <v>23871</v>
      </c>
      <c r="AV360" s="31">
        <v>298370.25</v>
      </c>
      <c r="AW360" s="31">
        <v>8723.8333333333339</v>
      </c>
      <c r="AX360" s="31">
        <v>17173.333333333332</v>
      </c>
      <c r="AY360" s="31">
        <v>55841.833333333336</v>
      </c>
      <c r="AZ360" s="31">
        <v>6917.1666666666661</v>
      </c>
      <c r="BA360" s="31">
        <v>113116.25</v>
      </c>
      <c r="BB360" s="31">
        <v>19137.166666666664</v>
      </c>
      <c r="BC360" s="31">
        <v>286445.25</v>
      </c>
      <c r="BD360" s="31">
        <v>155728.5</v>
      </c>
      <c r="BE360" s="31" t="s">
        <v>385</v>
      </c>
    </row>
    <row r="361" spans="2:57">
      <c r="I361" s="41"/>
      <c r="N361" s="31">
        <v>358</v>
      </c>
      <c r="O361" s="31">
        <v>358</v>
      </c>
      <c r="P361" s="31">
        <v>0</v>
      </c>
      <c r="T361" s="31" t="s">
        <v>410</v>
      </c>
      <c r="BE361" s="31" t="s">
        <v>385</v>
      </c>
    </row>
    <row r="362" spans="2:57">
      <c r="D362" s="31" t="s">
        <v>909</v>
      </c>
      <c r="E362" s="31" t="s">
        <v>569</v>
      </c>
      <c r="F362" s="31" t="s">
        <v>630</v>
      </c>
      <c r="H362" s="31" t="s">
        <v>910</v>
      </c>
      <c r="I362" s="41" t="s">
        <v>911</v>
      </c>
      <c r="N362" s="31">
        <v>359</v>
      </c>
      <c r="O362" s="31">
        <v>359</v>
      </c>
      <c r="P362" s="31">
        <v>51140.666666666664</v>
      </c>
      <c r="T362" s="31" t="s">
        <v>410</v>
      </c>
      <c r="U362" s="31">
        <v>51140.666666666664</v>
      </c>
      <c r="V362" s="31">
        <v>124584.33333333333</v>
      </c>
      <c r="W362" s="31">
        <v>566999.41666666674</v>
      </c>
      <c r="X362" s="31">
        <v>1636960.5833333335</v>
      </c>
      <c r="Y362" s="31">
        <v>1283469.8333333335</v>
      </c>
      <c r="Z362" s="31">
        <v>79921</v>
      </c>
      <c r="AA362" s="31">
        <v>202393.5</v>
      </c>
      <c r="AB362" s="31">
        <v>671753.41666666674</v>
      </c>
      <c r="AC362" s="31">
        <v>2220520.083333333</v>
      </c>
      <c r="AD362" s="31">
        <v>347142.66666666663</v>
      </c>
      <c r="AE362" s="31">
        <v>294906.5</v>
      </c>
      <c r="AF362" s="31">
        <v>120193.33333333333</v>
      </c>
      <c r="AG362" s="31">
        <v>2122144.25</v>
      </c>
      <c r="AH362" s="31">
        <v>23570.833333333336</v>
      </c>
      <c r="AI362" s="31">
        <v>115327.83333333334</v>
      </c>
      <c r="AJ362" s="31">
        <v>59731.833333333328</v>
      </c>
      <c r="AK362" s="31">
        <v>390831.83333333337</v>
      </c>
      <c r="AL362" s="31">
        <v>378799.75</v>
      </c>
      <c r="AM362" s="31">
        <v>339907.08333333331</v>
      </c>
      <c r="AN362" s="31">
        <v>386004.75</v>
      </c>
      <c r="AO362" s="31">
        <v>709407.58333333337</v>
      </c>
      <c r="AP362" s="31">
        <v>4941065.333333334</v>
      </c>
      <c r="AQ362" s="31">
        <v>22494.166666666668</v>
      </c>
      <c r="AR362" s="31">
        <v>121674.83333333334</v>
      </c>
      <c r="AS362" s="31">
        <v>151190.75</v>
      </c>
      <c r="AT362" s="31">
        <v>10758</v>
      </c>
      <c r="AU362" s="31">
        <v>367604.08333333331</v>
      </c>
      <c r="AV362" s="31">
        <v>972120.58333333337</v>
      </c>
      <c r="AW362" s="31">
        <v>11894.666666666668</v>
      </c>
      <c r="AX362" s="31">
        <v>62262.666666666657</v>
      </c>
      <c r="AY362" s="31">
        <v>250202.66666666666</v>
      </c>
      <c r="AZ362" s="31">
        <v>40022.666666666664</v>
      </c>
      <c r="BA362" s="31">
        <v>3272860.416666667</v>
      </c>
      <c r="BB362" s="31">
        <v>37008</v>
      </c>
      <c r="BC362" s="31">
        <v>1316054.6666666665</v>
      </c>
      <c r="BD362" s="31">
        <v>362749.08333333337</v>
      </c>
      <c r="BE362" s="31" t="s">
        <v>385</v>
      </c>
    </row>
    <row r="363" spans="2:57">
      <c r="N363" s="31">
        <v>360</v>
      </c>
      <c r="O363" s="31">
        <v>360</v>
      </c>
      <c r="P363" s="31">
        <v>0</v>
      </c>
      <c r="T363" s="31" t="s">
        <v>410</v>
      </c>
      <c r="BE363" s="31" t="s">
        <v>385</v>
      </c>
    </row>
    <row r="364" spans="2:57" s="42" customFormat="1">
      <c r="D364" s="42" t="s">
        <v>912</v>
      </c>
      <c r="E364" s="42" t="s">
        <v>569</v>
      </c>
      <c r="H364" s="42" t="s">
        <v>913</v>
      </c>
      <c r="I364" s="43" t="s">
        <v>914</v>
      </c>
      <c r="N364" s="31">
        <v>361</v>
      </c>
      <c r="O364" s="31">
        <v>361</v>
      </c>
      <c r="P364" s="31">
        <v>0.19631148075243446</v>
      </c>
      <c r="T364" s="31" t="s">
        <v>410</v>
      </c>
      <c r="U364" s="42">
        <v>0.19631148075243446</v>
      </c>
      <c r="V364" s="42">
        <v>0.36708066557325292</v>
      </c>
      <c r="W364" s="42">
        <v>0.26917840744398175</v>
      </c>
      <c r="X364" s="42">
        <v>0.1358745300678437</v>
      </c>
      <c r="Y364" s="42">
        <v>0.39999245534793115</v>
      </c>
      <c r="Z364" s="42">
        <v>0.24547156984188551</v>
      </c>
      <c r="AA364" s="42">
        <v>0.46916897034736788</v>
      </c>
      <c r="AB364" s="42">
        <v>0.24152910275484268</v>
      </c>
      <c r="AC364" s="42">
        <v>0.21073610345264088</v>
      </c>
      <c r="AD364" s="42">
        <v>0.36814330899495695</v>
      </c>
      <c r="AE364" s="42">
        <v>0.3009790108616347</v>
      </c>
      <c r="AF364" s="42">
        <v>0.36206251039991127</v>
      </c>
      <c r="AG364" s="42">
        <v>0.69681255173864831</v>
      </c>
      <c r="AH364" s="42">
        <v>0.12576984267279476</v>
      </c>
      <c r="AI364" s="42">
        <v>0.29843186163502017</v>
      </c>
      <c r="AJ364" s="42">
        <v>0.37723882575176276</v>
      </c>
      <c r="AK364" s="42">
        <v>0.11906463606896571</v>
      </c>
      <c r="AL364" s="42">
        <v>0.36190757781651123</v>
      </c>
      <c r="AM364" s="42">
        <v>0.23956326299956976</v>
      </c>
      <c r="AN364" s="42">
        <v>0.49480543957036799</v>
      </c>
      <c r="AO364" s="42">
        <v>0.27127494055779638</v>
      </c>
      <c r="AP364" s="42">
        <v>0.2963361949744171</v>
      </c>
      <c r="AQ364" s="42">
        <v>2.4147001074352612E-2</v>
      </c>
      <c r="AR364" s="42">
        <v>0.13232947377504797</v>
      </c>
      <c r="AS364" s="42">
        <v>0.30468795213992922</v>
      </c>
      <c r="AT364" s="42">
        <v>0.19706265105038112</v>
      </c>
      <c r="AU364" s="42">
        <v>0.65932075020022674</v>
      </c>
      <c r="AV364" s="42">
        <v>0.16615788490573913</v>
      </c>
      <c r="AW364" s="42">
        <v>4.70799237753615E-2</v>
      </c>
      <c r="AX364" s="42">
        <v>0.30399972160952526</v>
      </c>
      <c r="AY364" s="42">
        <v>0.28287967887365978</v>
      </c>
      <c r="AZ364" s="42">
        <v>0.33646350401439185</v>
      </c>
      <c r="BA364" s="42">
        <v>0.82521614311639979</v>
      </c>
      <c r="BB364" s="42">
        <v>0.16439688715953307</v>
      </c>
      <c r="BC364" s="42">
        <v>0.22514528271875234</v>
      </c>
      <c r="BD364" s="42">
        <v>0.13272810935198778</v>
      </c>
      <c r="BE364" s="42" t="s">
        <v>385</v>
      </c>
    </row>
    <row r="365" spans="2:57" s="42" customFormat="1">
      <c r="D365" s="42" t="s">
        <v>915</v>
      </c>
      <c r="E365" s="42" t="s">
        <v>569</v>
      </c>
      <c r="H365" s="42" t="s">
        <v>916</v>
      </c>
      <c r="I365" s="43" t="s">
        <v>917</v>
      </c>
      <c r="N365" s="31">
        <v>362</v>
      </c>
      <c r="O365" s="31">
        <v>362</v>
      </c>
      <c r="P365" s="31">
        <v>0.51089804591258103</v>
      </c>
      <c r="T365" s="31" t="s">
        <v>410</v>
      </c>
      <c r="U365" s="42">
        <v>0.51089804591258103</v>
      </c>
      <c r="V365" s="42">
        <v>0.26536241849563752</v>
      </c>
      <c r="W365" s="42">
        <v>0.59366977596831738</v>
      </c>
      <c r="X365" s="42">
        <v>0.46576493111445821</v>
      </c>
      <c r="Y365" s="42">
        <v>0.54743053953092513</v>
      </c>
      <c r="Z365" s="42">
        <v>0.59365081351167603</v>
      </c>
      <c r="AA365" s="42">
        <v>0.3238888600671464</v>
      </c>
      <c r="AB365" s="42">
        <v>0.48882247342495838</v>
      </c>
      <c r="AC365" s="42">
        <v>0.54587440682533794</v>
      </c>
      <c r="AD365" s="42">
        <v>0.5051033292748035</v>
      </c>
      <c r="AE365" s="42">
        <v>0.52955823851514516</v>
      </c>
      <c r="AF365" s="42">
        <v>0.45432358977203396</v>
      </c>
      <c r="AG365" s="42">
        <v>0.27065184188115393</v>
      </c>
      <c r="AH365" s="42">
        <v>0.43792823051087149</v>
      </c>
      <c r="AI365" s="42">
        <v>0.4931774203105061</v>
      </c>
      <c r="AJ365" s="42">
        <v>0.465335346032685</v>
      </c>
      <c r="AK365" s="42">
        <v>0.4646501841584893</v>
      </c>
      <c r="AL365" s="42">
        <v>0.39952507888402777</v>
      </c>
      <c r="AM365" s="42">
        <v>0.56162921975000524</v>
      </c>
      <c r="AN365" s="42">
        <v>0.35085449078023001</v>
      </c>
      <c r="AO365" s="42">
        <v>0.55938658206712621</v>
      </c>
      <c r="AP365" s="42">
        <v>0.55821091146605628</v>
      </c>
      <c r="AQ365" s="42">
        <v>0.27262623643166745</v>
      </c>
      <c r="AR365" s="42">
        <v>0.27002571060298686</v>
      </c>
      <c r="AS365" s="42">
        <v>0.52834250772616709</v>
      </c>
      <c r="AT365" s="42">
        <v>0.44628803371134657</v>
      </c>
      <c r="AU365" s="42">
        <v>0.2757425391312075</v>
      </c>
      <c r="AV365" s="42">
        <v>0.5269149137619844</v>
      </c>
      <c r="AW365" s="42">
        <v>0.21949613272054702</v>
      </c>
      <c r="AX365" s="42">
        <v>0.42017956185622207</v>
      </c>
      <c r="AY365" s="42">
        <v>0.49393391757082261</v>
      </c>
      <c r="AZ365" s="42">
        <v>0.49070526701535805</v>
      </c>
      <c r="BA365" s="42">
        <v>0.14022196434948275</v>
      </c>
      <c r="BB365" s="42">
        <v>0.31849419945237067</v>
      </c>
      <c r="BC365" s="42">
        <v>0.55720019482473371</v>
      </c>
      <c r="BD365" s="42">
        <v>0.43797101256171334</v>
      </c>
      <c r="BE365" s="42" t="s">
        <v>385</v>
      </c>
    </row>
    <row r="366" spans="2:57" s="42" customFormat="1">
      <c r="D366" s="42" t="s">
        <v>918</v>
      </c>
      <c r="E366" s="42" t="s">
        <v>569</v>
      </c>
      <c r="H366" s="42" t="s">
        <v>919</v>
      </c>
      <c r="I366" s="43" t="s">
        <v>920</v>
      </c>
      <c r="N366" s="31">
        <v>363</v>
      </c>
      <c r="O366" s="31">
        <v>363</v>
      </c>
      <c r="P366" s="31">
        <v>0.29279047333498454</v>
      </c>
      <c r="T366" s="31" t="s">
        <v>410</v>
      </c>
      <c r="U366" s="42">
        <v>0.29279047333498454</v>
      </c>
      <c r="V366" s="42">
        <v>0.36755691593110956</v>
      </c>
      <c r="W366" s="42">
        <v>0.13715181658770076</v>
      </c>
      <c r="X366" s="42">
        <v>0.39836053881769801</v>
      </c>
      <c r="Y366" s="42">
        <v>5.2577005121143605E-2</v>
      </c>
      <c r="Z366" s="42">
        <v>0.16087761664643835</v>
      </c>
      <c r="AA366" s="42">
        <v>0.2069421695854857</v>
      </c>
      <c r="AB366" s="42">
        <v>0.26964842382019888</v>
      </c>
      <c r="AC366" s="42">
        <v>0.24338948972202123</v>
      </c>
      <c r="AD366" s="42">
        <v>0.12675336173023966</v>
      </c>
      <c r="AE366" s="42">
        <v>0.16946275062322011</v>
      </c>
      <c r="AF366" s="42">
        <v>0.18361389982805479</v>
      </c>
      <c r="AG366" s="42">
        <v>3.2535606380197764E-2</v>
      </c>
      <c r="AH366" s="42">
        <v>0.43630192681633367</v>
      </c>
      <c r="AI366" s="42">
        <v>0.20839071805447368</v>
      </c>
      <c r="AJ366" s="42">
        <v>0.15742582821555229</v>
      </c>
      <c r="AK366" s="42">
        <v>0.41628517977254492</v>
      </c>
      <c r="AL366" s="42">
        <v>0.238567343299461</v>
      </c>
      <c r="AM366" s="42">
        <v>0.19880751725042506</v>
      </c>
      <c r="AN366" s="42">
        <v>0.15434006964940197</v>
      </c>
      <c r="AO366" s="42">
        <v>0.1693384773750774</v>
      </c>
      <c r="AP366" s="42">
        <v>0.14545289355952656</v>
      </c>
      <c r="AQ366" s="42">
        <v>0.70322676249397986</v>
      </c>
      <c r="AR366" s="42">
        <v>0.59764481562196514</v>
      </c>
      <c r="AS366" s="42">
        <v>0.16696954013390369</v>
      </c>
      <c r="AT366" s="42">
        <v>0.35664931523827226</v>
      </c>
      <c r="AU366" s="42">
        <v>6.4936710668565753E-2</v>
      </c>
      <c r="AV366" s="42">
        <v>0.30692720133227641</v>
      </c>
      <c r="AW366" s="42">
        <v>0.73342394350409146</v>
      </c>
      <c r="AX366" s="42">
        <v>0.27582071653425277</v>
      </c>
      <c r="AY366" s="42">
        <v>0.22318640355551767</v>
      </c>
      <c r="AZ366" s="42">
        <v>0.17283122897025019</v>
      </c>
      <c r="BA366" s="42">
        <v>3.4561892534117386E-2</v>
      </c>
      <c r="BB366" s="42">
        <v>0.51710891338809617</v>
      </c>
      <c r="BC366" s="42">
        <v>0.21765452245651398</v>
      </c>
      <c r="BD366" s="42">
        <v>0.4293008780862988</v>
      </c>
      <c r="BE366" s="42" t="s">
        <v>385</v>
      </c>
    </row>
    <row r="367" spans="2:57">
      <c r="N367" s="31">
        <v>364</v>
      </c>
      <c r="O367" s="31">
        <v>364</v>
      </c>
      <c r="T367" s="31" t="s">
        <v>410</v>
      </c>
      <c r="BE367" s="31" t="s">
        <v>385</v>
      </c>
    </row>
    <row r="368" spans="2:57">
      <c r="B368" s="31" t="s">
        <v>921</v>
      </c>
      <c r="C368" s="31">
        <v>1994</v>
      </c>
      <c r="D368" s="31" t="s">
        <v>922</v>
      </c>
      <c r="E368" s="31" t="s">
        <v>486</v>
      </c>
      <c r="F368" s="31" t="s">
        <v>630</v>
      </c>
      <c r="H368" s="31" t="s">
        <v>923</v>
      </c>
      <c r="N368" s="31">
        <v>365</v>
      </c>
      <c r="O368" s="31">
        <v>365</v>
      </c>
      <c r="P368" s="31">
        <v>0</v>
      </c>
      <c r="S368" s="31">
        <v>2</v>
      </c>
      <c r="T368" s="31" t="s">
        <v>410</v>
      </c>
      <c r="U368" s="31">
        <v>-1</v>
      </c>
      <c r="V368" s="31">
        <v>52189</v>
      </c>
      <c r="W368" s="31">
        <v>1065628</v>
      </c>
      <c r="X368" s="31">
        <v>924208</v>
      </c>
      <c r="Y368" s="31">
        <v>339458</v>
      </c>
      <c r="Z368" s="31">
        <v>-1</v>
      </c>
      <c r="AA368" s="31">
        <v>24030</v>
      </c>
      <c r="AB368" s="31">
        <v>4250</v>
      </c>
      <c r="AC368" s="31">
        <v>195756</v>
      </c>
      <c r="AD368" s="31">
        <v>0</v>
      </c>
      <c r="AE368" s="31">
        <v>-1</v>
      </c>
      <c r="AF368" s="31">
        <v>-1</v>
      </c>
      <c r="AG368" s="31">
        <v>804888</v>
      </c>
      <c r="AH368" s="31">
        <v>-1</v>
      </c>
      <c r="AI368" s="31">
        <v>204364</v>
      </c>
      <c r="AJ368" s="31">
        <v>-1</v>
      </c>
      <c r="AK368" s="31">
        <v>330</v>
      </c>
      <c r="AL368" s="31">
        <v>14392</v>
      </c>
      <c r="AM368" s="31">
        <v>245198</v>
      </c>
      <c r="AN368" s="31">
        <v>406782</v>
      </c>
      <c r="AO368" s="31">
        <v>160551</v>
      </c>
      <c r="AP368" s="31">
        <v>2057444</v>
      </c>
      <c r="AQ368" s="31">
        <v>-1</v>
      </c>
      <c r="AR368" s="31">
        <v>-1</v>
      </c>
      <c r="AS368" s="31">
        <v>4761</v>
      </c>
      <c r="AT368" s="31">
        <v>-1</v>
      </c>
      <c r="AU368" s="31">
        <v>87252</v>
      </c>
      <c r="AV368" s="31">
        <v>89553</v>
      </c>
      <c r="AW368" s="31">
        <v>-1</v>
      </c>
      <c r="AX368" s="31">
        <v>-1</v>
      </c>
      <c r="AY368" s="31">
        <v>18957</v>
      </c>
      <c r="AZ368" s="31">
        <v>-1</v>
      </c>
      <c r="BA368" s="31">
        <v>1331397</v>
      </c>
      <c r="BB368" s="31">
        <v>-1</v>
      </c>
      <c r="BC368" s="31">
        <v>70578</v>
      </c>
      <c r="BD368" s="31">
        <v>828</v>
      </c>
      <c r="BE368" s="31" t="s">
        <v>385</v>
      </c>
    </row>
    <row r="369" spans="3:57">
      <c r="C369" s="31">
        <v>1994</v>
      </c>
      <c r="D369" s="31" t="s">
        <v>924</v>
      </c>
      <c r="E369" s="31" t="s">
        <v>486</v>
      </c>
      <c r="F369" s="31" t="s">
        <v>630</v>
      </c>
      <c r="H369" s="31" t="s">
        <v>925</v>
      </c>
      <c r="N369" s="31">
        <v>366</v>
      </c>
      <c r="O369" s="31">
        <v>366</v>
      </c>
      <c r="P369" s="31">
        <v>0</v>
      </c>
      <c r="S369" s="31">
        <v>6</v>
      </c>
      <c r="T369" s="31" t="s">
        <v>410</v>
      </c>
      <c r="U369" s="31">
        <v>-1</v>
      </c>
      <c r="V369" s="31">
        <v>-1</v>
      </c>
      <c r="W369" s="31">
        <v>-1</v>
      </c>
      <c r="X369" s="31">
        <v>-1</v>
      </c>
      <c r="Y369" s="31">
        <v>-1</v>
      </c>
      <c r="Z369" s="31">
        <v>-1</v>
      </c>
      <c r="AA369" s="31">
        <v>-1</v>
      </c>
      <c r="AB369" s="31">
        <v>-1</v>
      </c>
      <c r="AC369" s="31">
        <v>-1</v>
      </c>
      <c r="AD369" s="31">
        <v>-1</v>
      </c>
      <c r="AE369" s="31">
        <v>-1</v>
      </c>
      <c r="AF369" s="31">
        <v>-1</v>
      </c>
      <c r="AG369" s="31">
        <v>-1</v>
      </c>
      <c r="AH369" s="31">
        <v>-1</v>
      </c>
      <c r="AI369" s="31">
        <v>-1</v>
      </c>
      <c r="AJ369" s="31">
        <v>-1</v>
      </c>
      <c r="AK369" s="31">
        <v>-1</v>
      </c>
      <c r="AL369" s="31">
        <v>-1</v>
      </c>
      <c r="AM369" s="31">
        <v>-1</v>
      </c>
      <c r="AN369" s="31">
        <v>-1</v>
      </c>
      <c r="AO369" s="31">
        <v>-1</v>
      </c>
      <c r="AP369" s="31">
        <v>-1</v>
      </c>
      <c r="AQ369" s="31">
        <v>-1</v>
      </c>
      <c r="AR369" s="31">
        <v>-1</v>
      </c>
      <c r="AS369" s="31">
        <v>-1</v>
      </c>
      <c r="AT369" s="31">
        <v>-1</v>
      </c>
      <c r="AU369" s="31">
        <v>-1</v>
      </c>
      <c r="AV369" s="31">
        <v>-1</v>
      </c>
      <c r="AW369" s="31">
        <v>-1</v>
      </c>
      <c r="AX369" s="31">
        <v>-1</v>
      </c>
      <c r="AY369" s="31">
        <v>-1</v>
      </c>
      <c r="AZ369" s="31">
        <v>-1</v>
      </c>
      <c r="BA369" s="31">
        <v>-1</v>
      </c>
      <c r="BB369" s="31">
        <v>-1</v>
      </c>
      <c r="BC369" s="31">
        <v>-1</v>
      </c>
      <c r="BD369" s="31">
        <v>-1</v>
      </c>
      <c r="BE369" s="31" t="s">
        <v>385</v>
      </c>
    </row>
    <row r="370" spans="3:57">
      <c r="C370" s="31">
        <v>1994</v>
      </c>
      <c r="D370" s="31" t="s">
        <v>926</v>
      </c>
      <c r="E370" s="31" t="s">
        <v>486</v>
      </c>
      <c r="F370" s="31" t="s">
        <v>630</v>
      </c>
      <c r="H370" s="31" t="s">
        <v>927</v>
      </c>
      <c r="N370" s="31">
        <v>367</v>
      </c>
      <c r="O370" s="31">
        <v>367</v>
      </c>
      <c r="P370" s="31">
        <v>0</v>
      </c>
      <c r="S370" s="31">
        <v>10</v>
      </c>
      <c r="T370" s="31" t="s">
        <v>410</v>
      </c>
      <c r="U370" s="31">
        <v>-1</v>
      </c>
      <c r="V370" s="31">
        <v>-1</v>
      </c>
      <c r="W370" s="31">
        <v>-1</v>
      </c>
      <c r="X370" s="31">
        <v>-1</v>
      </c>
      <c r="Y370" s="31">
        <v>-1</v>
      </c>
      <c r="Z370" s="31">
        <v>-1</v>
      </c>
      <c r="AA370" s="31">
        <v>-1</v>
      </c>
      <c r="AB370" s="31">
        <v>-1</v>
      </c>
      <c r="AC370" s="31">
        <v>-1</v>
      </c>
      <c r="AD370" s="31">
        <v>-1</v>
      </c>
      <c r="AE370" s="31">
        <v>-1</v>
      </c>
      <c r="AF370" s="31">
        <v>-1</v>
      </c>
      <c r="AG370" s="31">
        <v>-1</v>
      </c>
      <c r="AH370" s="31">
        <v>-1</v>
      </c>
      <c r="AI370" s="31">
        <v>-1</v>
      </c>
      <c r="AJ370" s="31">
        <v>-1</v>
      </c>
      <c r="AK370" s="31">
        <v>-1</v>
      </c>
      <c r="AL370" s="31">
        <v>-1</v>
      </c>
      <c r="AM370" s="31">
        <v>-1</v>
      </c>
      <c r="AN370" s="31">
        <v>-1</v>
      </c>
      <c r="AO370" s="31">
        <v>-1</v>
      </c>
      <c r="AP370" s="31">
        <v>-1</v>
      </c>
      <c r="AQ370" s="31">
        <v>-1</v>
      </c>
      <c r="AR370" s="31">
        <v>-1</v>
      </c>
      <c r="AS370" s="31">
        <v>-1</v>
      </c>
      <c r="AT370" s="31">
        <v>-1</v>
      </c>
      <c r="AU370" s="31">
        <v>-1</v>
      </c>
      <c r="AV370" s="31">
        <v>-1</v>
      </c>
      <c r="AW370" s="31">
        <v>-1</v>
      </c>
      <c r="AX370" s="31">
        <v>-1</v>
      </c>
      <c r="AY370" s="31">
        <v>-1</v>
      </c>
      <c r="AZ370" s="31">
        <v>-1</v>
      </c>
      <c r="BA370" s="31">
        <v>-1</v>
      </c>
      <c r="BB370" s="31">
        <v>-1</v>
      </c>
      <c r="BC370" s="31">
        <v>-1</v>
      </c>
      <c r="BD370" s="31">
        <v>-1</v>
      </c>
      <c r="BE370" s="31" t="s">
        <v>385</v>
      </c>
    </row>
    <row r="371" spans="3:57">
      <c r="C371" s="31">
        <v>1994</v>
      </c>
      <c r="D371" s="31" t="s">
        <v>928</v>
      </c>
      <c r="E371" s="31" t="s">
        <v>486</v>
      </c>
      <c r="F371" s="31" t="s">
        <v>630</v>
      </c>
      <c r="H371" s="31" t="s">
        <v>929</v>
      </c>
      <c r="N371" s="31">
        <v>368</v>
      </c>
      <c r="O371" s="31">
        <v>368</v>
      </c>
      <c r="P371" s="31">
        <v>0</v>
      </c>
      <c r="S371" s="31">
        <v>14</v>
      </c>
      <c r="T371" s="31" t="s">
        <v>410</v>
      </c>
      <c r="U371" s="31">
        <v>-1</v>
      </c>
      <c r="V371" s="31">
        <v>-1</v>
      </c>
      <c r="W371" s="31">
        <v>-1</v>
      </c>
      <c r="X371" s="31">
        <v>-1</v>
      </c>
      <c r="Y371" s="31">
        <v>-1</v>
      </c>
      <c r="Z371" s="31">
        <v>-1</v>
      </c>
      <c r="AA371" s="31">
        <v>-1</v>
      </c>
      <c r="AB371" s="31">
        <v>-1</v>
      </c>
      <c r="AC371" s="31">
        <v>-1</v>
      </c>
      <c r="AD371" s="31">
        <v>-1</v>
      </c>
      <c r="AE371" s="31">
        <v>-1</v>
      </c>
      <c r="AF371" s="31">
        <v>-1</v>
      </c>
      <c r="AG371" s="31">
        <v>-1</v>
      </c>
      <c r="AH371" s="31">
        <v>-1</v>
      </c>
      <c r="AI371" s="31">
        <v>-1</v>
      </c>
      <c r="AJ371" s="31">
        <v>-1</v>
      </c>
      <c r="AK371" s="31">
        <v>-1</v>
      </c>
      <c r="AL371" s="31">
        <v>-1</v>
      </c>
      <c r="AM371" s="31">
        <v>-1</v>
      </c>
      <c r="AN371" s="31">
        <v>-1</v>
      </c>
      <c r="AO371" s="31">
        <v>-1</v>
      </c>
      <c r="AP371" s="31">
        <v>-1</v>
      </c>
      <c r="AQ371" s="31">
        <v>-1</v>
      </c>
      <c r="AR371" s="31">
        <v>-1</v>
      </c>
      <c r="AS371" s="31">
        <v>-1</v>
      </c>
      <c r="AT371" s="31">
        <v>-1</v>
      </c>
      <c r="AU371" s="31">
        <v>-1</v>
      </c>
      <c r="AV371" s="31">
        <v>-1</v>
      </c>
      <c r="AW371" s="31">
        <v>-1</v>
      </c>
      <c r="AX371" s="31">
        <v>-1</v>
      </c>
      <c r="AY371" s="31">
        <v>-1</v>
      </c>
      <c r="AZ371" s="31">
        <v>-1</v>
      </c>
      <c r="BA371" s="31">
        <v>-1</v>
      </c>
      <c r="BB371" s="31">
        <v>-1</v>
      </c>
      <c r="BC371" s="31">
        <v>-1</v>
      </c>
      <c r="BD371" s="31">
        <v>-1</v>
      </c>
      <c r="BE371" s="31" t="s">
        <v>385</v>
      </c>
    </row>
    <row r="372" spans="3:57">
      <c r="C372" s="31">
        <v>1994</v>
      </c>
      <c r="D372" s="31" t="s">
        <v>930</v>
      </c>
      <c r="E372" s="31" t="s">
        <v>486</v>
      </c>
      <c r="F372" s="31" t="s">
        <v>630</v>
      </c>
      <c r="H372" s="31" t="s">
        <v>931</v>
      </c>
      <c r="N372" s="31">
        <v>369</v>
      </c>
      <c r="O372" s="31">
        <v>369</v>
      </c>
      <c r="P372" s="31">
        <v>0</v>
      </c>
      <c r="S372" s="31">
        <v>18</v>
      </c>
      <c r="T372" s="31" t="s">
        <v>410</v>
      </c>
      <c r="U372" s="31">
        <v>-1</v>
      </c>
      <c r="V372" s="31">
        <v>36383</v>
      </c>
      <c r="W372" s="31">
        <v>703002</v>
      </c>
      <c r="X372" s="31">
        <v>1405805</v>
      </c>
      <c r="Y372" s="31">
        <v>40017</v>
      </c>
      <c r="Z372" s="31">
        <v>-1</v>
      </c>
      <c r="AA372" s="31">
        <v>54011</v>
      </c>
      <c r="AB372" s="31">
        <v>5196</v>
      </c>
      <c r="AC372" s="31">
        <v>8510</v>
      </c>
      <c r="AD372" s="31">
        <v>0</v>
      </c>
      <c r="AE372" s="31">
        <v>-1</v>
      </c>
      <c r="AF372" s="31">
        <v>-1</v>
      </c>
      <c r="AG372" s="31">
        <v>72125</v>
      </c>
      <c r="AH372" s="31">
        <v>-1</v>
      </c>
      <c r="AI372" s="31">
        <v>212439</v>
      </c>
      <c r="AJ372" s="31">
        <v>-1</v>
      </c>
      <c r="AK372" s="31">
        <v>825</v>
      </c>
      <c r="AL372" s="31">
        <v>0</v>
      </c>
      <c r="AM372" s="31">
        <v>57141</v>
      </c>
      <c r="AN372" s="31">
        <v>268</v>
      </c>
      <c r="AO372" s="31">
        <v>9083</v>
      </c>
      <c r="AP372" s="31">
        <v>24896</v>
      </c>
      <c r="AQ372" s="31">
        <v>-1</v>
      </c>
      <c r="AR372" s="31">
        <v>-1</v>
      </c>
      <c r="AS372" s="31">
        <v>476</v>
      </c>
      <c r="AT372" s="31">
        <v>-1</v>
      </c>
      <c r="AU372" s="31">
        <v>12633</v>
      </c>
      <c r="AV372" s="31">
        <v>10243</v>
      </c>
      <c r="AW372" s="31">
        <v>-1</v>
      </c>
      <c r="AX372" s="31">
        <v>-1</v>
      </c>
      <c r="AY372" s="31">
        <v>2030</v>
      </c>
      <c r="AZ372" s="31">
        <v>-1</v>
      </c>
      <c r="BA372" s="31">
        <v>653594</v>
      </c>
      <c r="BB372" s="31">
        <v>-1</v>
      </c>
      <c r="BC372" s="31">
        <v>63198</v>
      </c>
      <c r="BD372" s="31">
        <v>606</v>
      </c>
      <c r="BE372" s="31" t="s">
        <v>385</v>
      </c>
    </row>
    <row r="373" spans="3:57">
      <c r="N373" s="31">
        <v>370</v>
      </c>
      <c r="O373" s="31">
        <v>370</v>
      </c>
      <c r="P373" s="31">
        <v>0</v>
      </c>
      <c r="T373" s="31" t="s">
        <v>410</v>
      </c>
      <c r="BE373" s="31" t="s">
        <v>385</v>
      </c>
    </row>
    <row r="374" spans="3:57">
      <c r="C374" s="31">
        <v>1998</v>
      </c>
      <c r="D374" s="31" t="s">
        <v>922</v>
      </c>
      <c r="E374" s="31" t="s">
        <v>486</v>
      </c>
      <c r="F374" s="31" t="s">
        <v>630</v>
      </c>
      <c r="H374" s="31" t="s">
        <v>932</v>
      </c>
      <c r="N374" s="31">
        <v>371</v>
      </c>
      <c r="O374" s="31">
        <v>371</v>
      </c>
      <c r="P374" s="31">
        <v>0</v>
      </c>
      <c r="S374" s="31">
        <v>3</v>
      </c>
      <c r="T374" s="31" t="s">
        <v>410</v>
      </c>
      <c r="U374" s="31">
        <v>0</v>
      </c>
      <c r="V374" s="31">
        <v>17189</v>
      </c>
      <c r="W374" s="31">
        <v>1586023</v>
      </c>
      <c r="X374" s="31">
        <v>1621563</v>
      </c>
      <c r="Y374" s="31">
        <v>328277</v>
      </c>
      <c r="Z374" s="31">
        <v>0</v>
      </c>
      <c r="AA374" s="31">
        <v>13850</v>
      </c>
      <c r="AB374" s="31">
        <v>0</v>
      </c>
      <c r="AC374" s="31">
        <v>193215</v>
      </c>
      <c r="AD374" s="31">
        <v>0</v>
      </c>
      <c r="AE374" s="31">
        <v>0</v>
      </c>
      <c r="AF374" s="31">
        <v>1619</v>
      </c>
      <c r="AG374" s="31">
        <v>569239</v>
      </c>
      <c r="AH374" s="31">
        <v>0</v>
      </c>
      <c r="AI374" s="31">
        <v>175332</v>
      </c>
      <c r="AJ374" s="31">
        <v>0</v>
      </c>
      <c r="AK374" s="31">
        <v>356</v>
      </c>
      <c r="AL374" s="31">
        <v>1524</v>
      </c>
      <c r="AM374" s="31">
        <v>621118</v>
      </c>
      <c r="AN374" s="31">
        <v>486187</v>
      </c>
      <c r="AO374" s="31">
        <v>121921</v>
      </c>
      <c r="AP374" s="31">
        <v>1749617</v>
      </c>
      <c r="AQ374" s="31">
        <v>424</v>
      </c>
      <c r="AR374" s="31">
        <v>342</v>
      </c>
      <c r="AS374" s="31">
        <v>5573</v>
      </c>
      <c r="AT374" s="31">
        <v>0</v>
      </c>
      <c r="AU374" s="31">
        <v>62843</v>
      </c>
      <c r="AV374" s="31">
        <v>67350</v>
      </c>
      <c r="AW374" s="31">
        <v>16</v>
      </c>
      <c r="AX374" s="31">
        <v>16</v>
      </c>
      <c r="AY374" s="31">
        <v>40396</v>
      </c>
      <c r="AZ374" s="31">
        <v>24</v>
      </c>
      <c r="BA374" s="31">
        <v>1189114</v>
      </c>
      <c r="BB374" s="31">
        <v>0</v>
      </c>
      <c r="BC374" s="31">
        <v>66184</v>
      </c>
      <c r="BD374" s="31">
        <v>16</v>
      </c>
      <c r="BE374" s="31" t="s">
        <v>385</v>
      </c>
    </row>
    <row r="375" spans="3:57">
      <c r="C375" s="31">
        <v>1998</v>
      </c>
      <c r="D375" s="31" t="s">
        <v>924</v>
      </c>
      <c r="E375" s="31" t="s">
        <v>486</v>
      </c>
      <c r="F375" s="31" t="s">
        <v>630</v>
      </c>
      <c r="H375" s="31" t="s">
        <v>933</v>
      </c>
      <c r="N375" s="31">
        <v>372</v>
      </c>
      <c r="O375" s="31">
        <v>372</v>
      </c>
      <c r="P375" s="31">
        <v>0</v>
      </c>
      <c r="S375" s="31">
        <v>7</v>
      </c>
      <c r="T375" s="31" t="s">
        <v>410</v>
      </c>
      <c r="U375" s="31">
        <v>-1</v>
      </c>
      <c r="V375" s="31">
        <v>-1</v>
      </c>
      <c r="W375" s="31">
        <v>-1</v>
      </c>
      <c r="X375" s="31">
        <v>-1</v>
      </c>
      <c r="Y375" s="31">
        <v>-1</v>
      </c>
      <c r="Z375" s="31">
        <v>-1</v>
      </c>
      <c r="AA375" s="31">
        <v>-1</v>
      </c>
      <c r="AB375" s="31">
        <v>-1</v>
      </c>
      <c r="AC375" s="31">
        <v>-1</v>
      </c>
      <c r="AD375" s="31">
        <v>-1</v>
      </c>
      <c r="AE375" s="31">
        <v>-1</v>
      </c>
      <c r="AF375" s="31">
        <v>-1</v>
      </c>
      <c r="AG375" s="31">
        <v>-1</v>
      </c>
      <c r="AH375" s="31">
        <v>-1</v>
      </c>
      <c r="AI375" s="31">
        <v>-1</v>
      </c>
      <c r="AJ375" s="31">
        <v>-1</v>
      </c>
      <c r="AK375" s="31">
        <v>-1</v>
      </c>
      <c r="AL375" s="31">
        <v>-1</v>
      </c>
      <c r="AM375" s="31">
        <v>-1</v>
      </c>
      <c r="AN375" s="31">
        <v>-1</v>
      </c>
      <c r="AO375" s="31">
        <v>-1</v>
      </c>
      <c r="AP375" s="31">
        <v>-1</v>
      </c>
      <c r="AQ375" s="31">
        <v>-1</v>
      </c>
      <c r="AR375" s="31">
        <v>-1</v>
      </c>
      <c r="AS375" s="31">
        <v>-1</v>
      </c>
      <c r="AT375" s="31">
        <v>-1</v>
      </c>
      <c r="AU375" s="31">
        <v>-1</v>
      </c>
      <c r="AV375" s="31">
        <v>-1</v>
      </c>
      <c r="AW375" s="31">
        <v>-1</v>
      </c>
      <c r="AX375" s="31">
        <v>-1</v>
      </c>
      <c r="AY375" s="31">
        <v>-1</v>
      </c>
      <c r="AZ375" s="31">
        <v>-1</v>
      </c>
      <c r="BA375" s="31">
        <v>-1</v>
      </c>
      <c r="BB375" s="31">
        <v>-1</v>
      </c>
      <c r="BC375" s="31">
        <v>-1</v>
      </c>
      <c r="BD375" s="31">
        <v>-1</v>
      </c>
      <c r="BE375" s="31" t="s">
        <v>385</v>
      </c>
    </row>
    <row r="376" spans="3:57">
      <c r="C376" s="31">
        <v>1998</v>
      </c>
      <c r="D376" s="31" t="s">
        <v>926</v>
      </c>
      <c r="E376" s="31" t="s">
        <v>486</v>
      </c>
      <c r="F376" s="31" t="s">
        <v>630</v>
      </c>
      <c r="H376" s="31" t="s">
        <v>934</v>
      </c>
      <c r="N376" s="31">
        <v>373</v>
      </c>
      <c r="O376" s="31">
        <v>373</v>
      </c>
      <c r="P376" s="31">
        <v>0</v>
      </c>
      <c r="S376" s="31">
        <v>11</v>
      </c>
      <c r="T376" s="31" t="s">
        <v>410</v>
      </c>
      <c r="U376" s="31">
        <v>0</v>
      </c>
      <c r="V376" s="31">
        <v>625563</v>
      </c>
      <c r="W376" s="31">
        <v>64997</v>
      </c>
      <c r="X376" s="31">
        <v>720612</v>
      </c>
      <c r="Y376" s="31">
        <v>188747</v>
      </c>
      <c r="Z376" s="31">
        <v>0</v>
      </c>
      <c r="AA376" s="31">
        <v>85774</v>
      </c>
      <c r="AB376" s="31">
        <v>0</v>
      </c>
      <c r="AC376" s="31">
        <v>241475</v>
      </c>
      <c r="AD376" s="31">
        <v>0</v>
      </c>
      <c r="AE376" s="31">
        <v>0</v>
      </c>
      <c r="AF376" s="31">
        <v>0</v>
      </c>
      <c r="AG376" s="31">
        <v>3280</v>
      </c>
      <c r="AH376" s="31">
        <v>0</v>
      </c>
      <c r="AI376" s="31">
        <v>21205</v>
      </c>
      <c r="AJ376" s="31">
        <v>0</v>
      </c>
      <c r="AK376" s="31">
        <v>0</v>
      </c>
      <c r="AL376" s="31">
        <v>0</v>
      </c>
      <c r="AM376" s="31">
        <v>10480</v>
      </c>
      <c r="AN376" s="31">
        <v>1683</v>
      </c>
      <c r="AO376" s="31">
        <v>52945</v>
      </c>
      <c r="AP376" s="31">
        <v>75484</v>
      </c>
      <c r="AQ376" s="31">
        <v>0</v>
      </c>
      <c r="AR376" s="31">
        <v>0</v>
      </c>
      <c r="AS376" s="31">
        <v>4219</v>
      </c>
      <c r="AT376" s="31">
        <v>0</v>
      </c>
      <c r="AU376" s="31">
        <v>32276</v>
      </c>
      <c r="AV376" s="31">
        <v>68645</v>
      </c>
      <c r="AW376" s="31">
        <v>0</v>
      </c>
      <c r="AX376" s="31">
        <v>0</v>
      </c>
      <c r="AY376" s="31">
        <v>7841</v>
      </c>
      <c r="AZ376" s="31">
        <v>0</v>
      </c>
      <c r="BA376" s="31">
        <v>107346</v>
      </c>
      <c r="BB376" s="31">
        <v>0</v>
      </c>
      <c r="BC376" s="31">
        <v>84293</v>
      </c>
      <c r="BD376" s="31">
        <v>0</v>
      </c>
      <c r="BE376" s="31" t="s">
        <v>385</v>
      </c>
    </row>
    <row r="377" spans="3:57">
      <c r="C377" s="31">
        <v>1998</v>
      </c>
      <c r="D377" s="31" t="s">
        <v>928</v>
      </c>
      <c r="E377" s="31" t="s">
        <v>486</v>
      </c>
      <c r="F377" s="31" t="s">
        <v>630</v>
      </c>
      <c r="H377" s="31" t="s">
        <v>935</v>
      </c>
      <c r="N377" s="31">
        <v>374</v>
      </c>
      <c r="O377" s="31">
        <v>374</v>
      </c>
      <c r="P377" s="31">
        <v>0</v>
      </c>
      <c r="S377" s="31">
        <v>15</v>
      </c>
      <c r="T377" s="31" t="s">
        <v>410</v>
      </c>
      <c r="U377" s="31">
        <v>10</v>
      </c>
      <c r="V377" s="31">
        <v>127211</v>
      </c>
      <c r="W377" s="31">
        <v>594913</v>
      </c>
      <c r="X377" s="31">
        <v>2165611</v>
      </c>
      <c r="Y377" s="31">
        <v>1133407</v>
      </c>
      <c r="Z377" s="31">
        <v>0</v>
      </c>
      <c r="AA377" s="31">
        <v>129038</v>
      </c>
      <c r="AB377" s="31">
        <v>285</v>
      </c>
      <c r="AC377" s="31">
        <v>555548</v>
      </c>
      <c r="AD377" s="31">
        <v>0</v>
      </c>
      <c r="AE377" s="31">
        <v>1795</v>
      </c>
      <c r="AF377" s="31">
        <v>0</v>
      </c>
      <c r="AG377" s="31">
        <v>5058</v>
      </c>
      <c r="AH377" s="31">
        <v>0</v>
      </c>
      <c r="AI377" s="31">
        <v>387822</v>
      </c>
      <c r="AJ377" s="31">
        <v>0</v>
      </c>
      <c r="AK377" s="31">
        <v>720</v>
      </c>
      <c r="AL377" s="31">
        <v>6824</v>
      </c>
      <c r="AM377" s="31">
        <v>52254</v>
      </c>
      <c r="AN377" s="31">
        <v>5383</v>
      </c>
      <c r="AO377" s="31">
        <v>989090</v>
      </c>
      <c r="AP377" s="31">
        <v>192397</v>
      </c>
      <c r="AQ377" s="31">
        <v>11</v>
      </c>
      <c r="AR377" s="31">
        <v>111</v>
      </c>
      <c r="AS377" s="31">
        <v>32979</v>
      </c>
      <c r="AT377" s="31">
        <v>0</v>
      </c>
      <c r="AU377" s="31">
        <v>18556</v>
      </c>
      <c r="AV377" s="31">
        <v>596066</v>
      </c>
      <c r="AW377" s="31">
        <v>0</v>
      </c>
      <c r="AX377" s="31">
        <v>0</v>
      </c>
      <c r="AY377" s="31">
        <v>43830</v>
      </c>
      <c r="AZ377" s="31">
        <v>36</v>
      </c>
      <c r="BA377" s="31">
        <v>421587</v>
      </c>
      <c r="BB377" s="31">
        <v>36</v>
      </c>
      <c r="BC377" s="31">
        <v>61586</v>
      </c>
      <c r="BD377" s="31">
        <v>4852</v>
      </c>
      <c r="BE377" s="31" t="s">
        <v>385</v>
      </c>
    </row>
    <row r="378" spans="3:57">
      <c r="C378" s="31">
        <v>1998</v>
      </c>
      <c r="D378" s="31" t="s">
        <v>930</v>
      </c>
      <c r="E378" s="31" t="s">
        <v>486</v>
      </c>
      <c r="F378" s="31" t="s">
        <v>630</v>
      </c>
      <c r="H378" s="31" t="s">
        <v>936</v>
      </c>
      <c r="N378" s="31">
        <v>375</v>
      </c>
      <c r="O378" s="31">
        <v>375</v>
      </c>
      <c r="P378" s="31">
        <v>0</v>
      </c>
      <c r="S378" s="31">
        <v>19</v>
      </c>
      <c r="T378" s="31" t="s">
        <v>410</v>
      </c>
      <c r="U378" s="31">
        <v>0</v>
      </c>
      <c r="V378" s="31">
        <v>8937</v>
      </c>
      <c r="W378" s="31">
        <v>1145322</v>
      </c>
      <c r="X378" s="31">
        <v>1311874</v>
      </c>
      <c r="Y378" s="31">
        <v>13140</v>
      </c>
      <c r="Z378" s="31">
        <v>0</v>
      </c>
      <c r="AA378" s="31">
        <v>33816</v>
      </c>
      <c r="AB378" s="31">
        <v>21</v>
      </c>
      <c r="AC378" s="31">
        <v>1375</v>
      </c>
      <c r="AD378" s="31">
        <v>0</v>
      </c>
      <c r="AE378" s="31">
        <v>0</v>
      </c>
      <c r="AF378" s="31">
        <v>0</v>
      </c>
      <c r="AG378" s="31">
        <v>27162</v>
      </c>
      <c r="AH378" s="31">
        <v>0</v>
      </c>
      <c r="AI378" s="31">
        <v>190125</v>
      </c>
      <c r="AJ378" s="31">
        <v>0</v>
      </c>
      <c r="AK378" s="31">
        <v>396</v>
      </c>
      <c r="AL378" s="31">
        <v>0</v>
      </c>
      <c r="AM378" s="31">
        <v>58260</v>
      </c>
      <c r="AN378" s="31">
        <v>0</v>
      </c>
      <c r="AO378" s="31">
        <v>7851</v>
      </c>
      <c r="AP378" s="31">
        <v>2940</v>
      </c>
      <c r="AQ378" s="31">
        <v>0</v>
      </c>
      <c r="AR378" s="31">
        <v>0</v>
      </c>
      <c r="AS378" s="31">
        <v>0</v>
      </c>
      <c r="AT378" s="31">
        <v>0</v>
      </c>
      <c r="AU378" s="31">
        <v>8430</v>
      </c>
      <c r="AV378" s="31">
        <v>13022</v>
      </c>
      <c r="AW378" s="31">
        <v>40</v>
      </c>
      <c r="AX378" s="31">
        <v>29</v>
      </c>
      <c r="AY378" s="31">
        <v>1525</v>
      </c>
      <c r="AZ378" s="31">
        <v>0</v>
      </c>
      <c r="BA378" s="31">
        <v>289903</v>
      </c>
      <c r="BB378" s="31">
        <v>0</v>
      </c>
      <c r="BC378" s="31">
        <v>26000</v>
      </c>
      <c r="BD378" s="31">
        <v>0</v>
      </c>
      <c r="BE378" s="31" t="s">
        <v>385</v>
      </c>
    </row>
    <row r="379" spans="3:57">
      <c r="N379" s="31">
        <v>376</v>
      </c>
      <c r="O379" s="31">
        <v>376</v>
      </c>
      <c r="P379" s="31">
        <v>0</v>
      </c>
      <c r="T379" s="31" t="s">
        <v>410</v>
      </c>
      <c r="BE379" s="31" t="s">
        <v>385</v>
      </c>
    </row>
    <row r="380" spans="3:57">
      <c r="C380" s="31">
        <v>2003</v>
      </c>
      <c r="D380" s="31" t="s">
        <v>922</v>
      </c>
      <c r="E380" s="31" t="s">
        <v>486</v>
      </c>
      <c r="F380" s="31" t="s">
        <v>630</v>
      </c>
      <c r="H380" s="31" t="s">
        <v>937</v>
      </c>
      <c r="N380" s="31">
        <v>377</v>
      </c>
      <c r="O380" s="31">
        <v>377</v>
      </c>
      <c r="P380" s="31">
        <v>0</v>
      </c>
      <c r="S380" s="31">
        <v>4</v>
      </c>
      <c r="T380" s="31" t="s">
        <v>410</v>
      </c>
      <c r="U380" s="31">
        <v>77</v>
      </c>
      <c r="V380" s="31">
        <v>13568</v>
      </c>
      <c r="W380" s="31">
        <v>626181</v>
      </c>
      <c r="X380" s="31">
        <v>613570</v>
      </c>
      <c r="Y380" s="31">
        <v>141908</v>
      </c>
      <c r="Z380" s="31">
        <v>0</v>
      </c>
      <c r="AA380" s="31">
        <v>0</v>
      </c>
      <c r="AB380" s="31">
        <v>0</v>
      </c>
      <c r="AC380" s="31">
        <v>155231</v>
      </c>
      <c r="AD380" s="31">
        <v>0</v>
      </c>
      <c r="AE380" s="31">
        <v>0</v>
      </c>
      <c r="AF380" s="31">
        <v>5489</v>
      </c>
      <c r="AG380" s="31">
        <v>195309</v>
      </c>
      <c r="AH380" s="31">
        <v>0</v>
      </c>
      <c r="AI380" s="31">
        <v>43464</v>
      </c>
      <c r="AJ380" s="31">
        <v>0</v>
      </c>
      <c r="AK380" s="31">
        <v>208</v>
      </c>
      <c r="AL380" s="31">
        <v>0</v>
      </c>
      <c r="AM380" s="31">
        <v>62701</v>
      </c>
      <c r="AN380" s="31">
        <v>25491</v>
      </c>
      <c r="AO380" s="31">
        <v>140724</v>
      </c>
      <c r="AP380" s="31">
        <v>1615236</v>
      </c>
      <c r="AQ380" s="31">
        <v>0</v>
      </c>
      <c r="AR380" s="31">
        <v>0</v>
      </c>
      <c r="AS380" s="31">
        <v>4511</v>
      </c>
      <c r="AT380" s="31">
        <v>0</v>
      </c>
      <c r="AU380" s="31">
        <v>22820</v>
      </c>
      <c r="AV380" s="31">
        <v>54014</v>
      </c>
      <c r="AW380" s="31">
        <v>0</v>
      </c>
      <c r="AX380" s="31">
        <v>0</v>
      </c>
      <c r="AY380" s="31">
        <v>36664</v>
      </c>
      <c r="AZ380" s="31">
        <v>36</v>
      </c>
      <c r="BA380" s="31">
        <v>265078</v>
      </c>
      <c r="BB380" s="31">
        <v>0</v>
      </c>
      <c r="BC380" s="31">
        <v>52996</v>
      </c>
      <c r="BD380" s="31">
        <v>0</v>
      </c>
      <c r="BE380" s="31" t="s">
        <v>385</v>
      </c>
    </row>
    <row r="381" spans="3:57">
      <c r="C381" s="31">
        <v>2003</v>
      </c>
      <c r="D381" s="31" t="s">
        <v>924</v>
      </c>
      <c r="E381" s="31" t="s">
        <v>486</v>
      </c>
      <c r="F381" s="31" t="s">
        <v>630</v>
      </c>
      <c r="H381" s="31" t="s">
        <v>938</v>
      </c>
      <c r="N381" s="31">
        <v>378</v>
      </c>
      <c r="O381" s="31">
        <v>378</v>
      </c>
      <c r="P381" s="31">
        <v>0</v>
      </c>
      <c r="S381" s="31">
        <v>8</v>
      </c>
      <c r="T381" s="31" t="s">
        <v>410</v>
      </c>
      <c r="U381" s="31">
        <v>139</v>
      </c>
      <c r="V381" s="31">
        <v>14240</v>
      </c>
      <c r="W381" s="31">
        <v>1583938</v>
      </c>
      <c r="X381" s="31">
        <v>86470</v>
      </c>
      <c r="Y381" s="31">
        <v>79625</v>
      </c>
      <c r="Z381" s="31">
        <v>0</v>
      </c>
      <c r="AA381" s="31">
        <v>9043</v>
      </c>
      <c r="AB381" s="31">
        <v>0</v>
      </c>
      <c r="AC381" s="31">
        <v>258</v>
      </c>
      <c r="AD381" s="31">
        <v>56</v>
      </c>
      <c r="AE381" s="31">
        <v>651</v>
      </c>
      <c r="AF381" s="31">
        <v>335</v>
      </c>
      <c r="AG381" s="31">
        <v>5515</v>
      </c>
      <c r="AH381" s="31">
        <v>71</v>
      </c>
      <c r="AI381" s="31">
        <v>232825</v>
      </c>
      <c r="AJ381" s="31">
        <v>0</v>
      </c>
      <c r="AK381" s="31">
        <v>0</v>
      </c>
      <c r="AL381" s="31">
        <v>69</v>
      </c>
      <c r="AM381" s="31">
        <v>490153</v>
      </c>
      <c r="AN381" s="31">
        <v>522857</v>
      </c>
      <c r="AO381" s="31">
        <v>31135</v>
      </c>
      <c r="AP381" s="31">
        <v>50446</v>
      </c>
      <c r="AQ381" s="31">
        <v>0</v>
      </c>
      <c r="AR381" s="31">
        <v>0</v>
      </c>
      <c r="AS381" s="31">
        <v>0</v>
      </c>
      <c r="AT381" s="31">
        <v>298</v>
      </c>
      <c r="AU381" s="31">
        <v>8088</v>
      </c>
      <c r="AV381" s="31">
        <v>0</v>
      </c>
      <c r="AW381" s="31">
        <v>42</v>
      </c>
      <c r="AX381" s="31">
        <v>350</v>
      </c>
      <c r="AY381" s="31">
        <v>7964</v>
      </c>
      <c r="AZ381" s="31">
        <v>0</v>
      </c>
      <c r="BA381" s="31">
        <v>339922</v>
      </c>
      <c r="BB381" s="31">
        <v>0</v>
      </c>
      <c r="BC381" s="31">
        <v>28408</v>
      </c>
      <c r="BD381" s="31">
        <v>0</v>
      </c>
      <c r="BE381" s="31" t="s">
        <v>385</v>
      </c>
    </row>
    <row r="382" spans="3:57">
      <c r="C382" s="31">
        <v>2003</v>
      </c>
      <c r="D382" s="31" t="s">
        <v>926</v>
      </c>
      <c r="E382" s="31" t="s">
        <v>486</v>
      </c>
      <c r="F382" s="31" t="s">
        <v>630</v>
      </c>
      <c r="H382" s="31" t="s">
        <v>939</v>
      </c>
      <c r="N382" s="31">
        <v>379</v>
      </c>
      <c r="O382" s="31">
        <v>379</v>
      </c>
      <c r="P382" s="31">
        <v>0</v>
      </c>
      <c r="S382" s="31">
        <v>12</v>
      </c>
      <c r="T382" s="31" t="s">
        <v>410</v>
      </c>
      <c r="U382" s="31">
        <v>0</v>
      </c>
      <c r="V382" s="31">
        <v>607368</v>
      </c>
      <c r="W382" s="31">
        <v>136252</v>
      </c>
      <c r="X382" s="31">
        <v>553809</v>
      </c>
      <c r="Y382" s="31">
        <v>182508</v>
      </c>
      <c r="Z382" s="31">
        <v>0</v>
      </c>
      <c r="AA382" s="31">
        <v>5960</v>
      </c>
      <c r="AB382" s="31">
        <v>0</v>
      </c>
      <c r="AC382" s="31">
        <v>273081</v>
      </c>
      <c r="AD382" s="31">
        <v>0</v>
      </c>
      <c r="AE382" s="31">
        <v>0</v>
      </c>
      <c r="AF382" s="31">
        <v>990</v>
      </c>
      <c r="AG382" s="31">
        <v>2800</v>
      </c>
      <c r="AH382" s="31">
        <v>0</v>
      </c>
      <c r="AI382" s="31">
        <v>15784</v>
      </c>
      <c r="AJ382" s="31">
        <v>0</v>
      </c>
      <c r="AK382" s="31">
        <v>0</v>
      </c>
      <c r="AL382" s="31">
        <v>488</v>
      </c>
      <c r="AM382" s="31">
        <v>54613</v>
      </c>
      <c r="AN382" s="31">
        <v>2967</v>
      </c>
      <c r="AO382" s="31">
        <v>52080</v>
      </c>
      <c r="AP382" s="31">
        <v>9887</v>
      </c>
      <c r="AQ382" s="31">
        <v>0</v>
      </c>
      <c r="AR382" s="31">
        <v>0</v>
      </c>
      <c r="AS382" s="31">
        <v>1470</v>
      </c>
      <c r="AT382" s="31">
        <v>0</v>
      </c>
      <c r="AU382" s="31">
        <v>30326</v>
      </c>
      <c r="AV382" s="31">
        <v>103119</v>
      </c>
      <c r="AW382" s="31">
        <v>0</v>
      </c>
      <c r="AX382" s="31">
        <v>0</v>
      </c>
      <c r="AY382" s="31">
        <v>5169</v>
      </c>
      <c r="AZ382" s="31">
        <v>0</v>
      </c>
      <c r="BA382" s="31">
        <v>63507</v>
      </c>
      <c r="BB382" s="31">
        <v>0</v>
      </c>
      <c r="BC382" s="31">
        <v>82709</v>
      </c>
      <c r="BD382" s="31">
        <v>0</v>
      </c>
      <c r="BE382" s="31" t="s">
        <v>385</v>
      </c>
    </row>
    <row r="383" spans="3:57">
      <c r="C383" s="31">
        <v>2003</v>
      </c>
      <c r="D383" s="31" t="s">
        <v>928</v>
      </c>
      <c r="E383" s="31" t="s">
        <v>486</v>
      </c>
      <c r="F383" s="31" t="s">
        <v>630</v>
      </c>
      <c r="H383" s="31" t="s">
        <v>940</v>
      </c>
      <c r="N383" s="31">
        <v>380</v>
      </c>
      <c r="O383" s="31">
        <v>380</v>
      </c>
      <c r="P383" s="31">
        <v>0</v>
      </c>
      <c r="S383" s="31">
        <v>16</v>
      </c>
      <c r="T383" s="31" t="s">
        <v>410</v>
      </c>
      <c r="U383" s="31">
        <v>0</v>
      </c>
      <c r="V383" s="31">
        <v>101691</v>
      </c>
      <c r="W383" s="31">
        <v>258674</v>
      </c>
      <c r="X383" s="31">
        <v>2629211</v>
      </c>
      <c r="Y383" s="31">
        <v>869942</v>
      </c>
      <c r="Z383" s="31">
        <v>0</v>
      </c>
      <c r="AA383" s="31">
        <v>340208</v>
      </c>
      <c r="AB383" s="31">
        <v>35980</v>
      </c>
      <c r="AC383" s="31">
        <v>494241</v>
      </c>
      <c r="AD383" s="31">
        <v>2835</v>
      </c>
      <c r="AE383" s="31">
        <v>720</v>
      </c>
      <c r="AF383" s="31">
        <v>470</v>
      </c>
      <c r="AG383" s="31">
        <v>36768</v>
      </c>
      <c r="AH383" s="31">
        <v>0</v>
      </c>
      <c r="AI383" s="31">
        <v>179935</v>
      </c>
      <c r="AJ383" s="31">
        <v>0</v>
      </c>
      <c r="AK383" s="31">
        <v>0</v>
      </c>
      <c r="AL383" s="31">
        <v>0</v>
      </c>
      <c r="AM383" s="31">
        <v>97415</v>
      </c>
      <c r="AN383" s="31">
        <v>47748</v>
      </c>
      <c r="AO383" s="31">
        <v>1123465</v>
      </c>
      <c r="AP383" s="31">
        <v>280410</v>
      </c>
      <c r="AQ383" s="31">
        <v>0</v>
      </c>
      <c r="AR383" s="31">
        <v>0</v>
      </c>
      <c r="AS383" s="31">
        <v>25884</v>
      </c>
      <c r="AT383" s="31">
        <v>490</v>
      </c>
      <c r="AU383" s="31">
        <v>5800</v>
      </c>
      <c r="AV383" s="31">
        <v>510116</v>
      </c>
      <c r="AW383" s="31">
        <v>0</v>
      </c>
      <c r="AX383" s="31">
        <v>100</v>
      </c>
      <c r="AY383" s="31">
        <v>51214</v>
      </c>
      <c r="AZ383" s="31">
        <v>405</v>
      </c>
      <c r="BA383" s="31">
        <v>464299</v>
      </c>
      <c r="BB383" s="31">
        <v>0</v>
      </c>
      <c r="BC383" s="31">
        <v>89641</v>
      </c>
      <c r="BD383" s="31">
        <v>468</v>
      </c>
      <c r="BE383" s="31" t="s">
        <v>385</v>
      </c>
    </row>
    <row r="384" spans="3:57">
      <c r="C384" s="31">
        <v>2003</v>
      </c>
      <c r="D384" s="31" t="s">
        <v>930</v>
      </c>
      <c r="E384" s="31" t="s">
        <v>486</v>
      </c>
      <c r="F384" s="31" t="s">
        <v>630</v>
      </c>
      <c r="H384" s="31" t="s">
        <v>941</v>
      </c>
      <c r="N384" s="31">
        <v>381</v>
      </c>
      <c r="O384" s="31">
        <v>381</v>
      </c>
      <c r="P384" s="31">
        <v>0</v>
      </c>
      <c r="S384" s="31">
        <v>20</v>
      </c>
      <c r="T384" s="31" t="s">
        <v>410</v>
      </c>
      <c r="U384" s="31">
        <v>0</v>
      </c>
      <c r="V384" s="31">
        <v>9021</v>
      </c>
      <c r="W384" s="31">
        <v>785906</v>
      </c>
      <c r="X384" s="31">
        <v>1378013</v>
      </c>
      <c r="Y384" s="31">
        <v>41880</v>
      </c>
      <c r="Z384" s="31">
        <v>0</v>
      </c>
      <c r="AA384" s="31">
        <v>21387</v>
      </c>
      <c r="AB384" s="31">
        <v>0</v>
      </c>
      <c r="AC384" s="31">
        <v>3570</v>
      </c>
      <c r="AD384" s="31">
        <v>0</v>
      </c>
      <c r="AE384" s="31">
        <v>0</v>
      </c>
      <c r="AF384" s="31">
        <v>0</v>
      </c>
      <c r="AG384" s="31">
        <v>37696</v>
      </c>
      <c r="AH384" s="31">
        <v>0</v>
      </c>
      <c r="AI384" s="31">
        <v>265462</v>
      </c>
      <c r="AJ384" s="31">
        <v>0</v>
      </c>
      <c r="AK384" s="31">
        <v>0</v>
      </c>
      <c r="AL384" s="31">
        <v>0</v>
      </c>
      <c r="AM384" s="31">
        <v>85074</v>
      </c>
      <c r="AN384" s="31">
        <v>2734</v>
      </c>
      <c r="AO384" s="31">
        <v>2388</v>
      </c>
      <c r="AP384" s="31">
        <v>1008</v>
      </c>
      <c r="AQ384" s="31">
        <v>0</v>
      </c>
      <c r="AR384" s="31">
        <v>0</v>
      </c>
      <c r="AS384" s="31">
        <v>850</v>
      </c>
      <c r="AT384" s="31">
        <v>0</v>
      </c>
      <c r="AU384" s="31">
        <v>6652</v>
      </c>
      <c r="AV384" s="31">
        <v>1320</v>
      </c>
      <c r="AW384" s="31">
        <v>0</v>
      </c>
      <c r="AX384" s="31">
        <v>1300</v>
      </c>
      <c r="AY384" s="31">
        <v>1459</v>
      </c>
      <c r="AZ384" s="31">
        <v>0</v>
      </c>
      <c r="BA384" s="31">
        <v>267053</v>
      </c>
      <c r="BB384" s="31">
        <v>0</v>
      </c>
      <c r="BC384" s="31">
        <v>8553</v>
      </c>
      <c r="BD384" s="31">
        <v>1258</v>
      </c>
      <c r="BE384" s="31" t="s">
        <v>385</v>
      </c>
    </row>
    <row r="385" spans="2:57">
      <c r="N385" s="31">
        <v>382</v>
      </c>
      <c r="O385" s="31">
        <v>382</v>
      </c>
      <c r="P385" s="31">
        <v>0</v>
      </c>
      <c r="T385" s="31" t="s">
        <v>410</v>
      </c>
      <c r="BE385" s="31" t="s">
        <v>385</v>
      </c>
    </row>
    <row r="386" spans="2:57">
      <c r="C386" s="31">
        <v>2008</v>
      </c>
      <c r="D386" s="31" t="s">
        <v>922</v>
      </c>
      <c r="E386" s="31" t="s">
        <v>486</v>
      </c>
      <c r="F386" s="31" t="s">
        <v>630</v>
      </c>
      <c r="H386" s="31" t="s">
        <v>942</v>
      </c>
      <c r="N386" s="31">
        <v>383</v>
      </c>
      <c r="O386" s="31">
        <v>383</v>
      </c>
      <c r="P386" s="31">
        <v>0</v>
      </c>
      <c r="S386" s="31">
        <v>5</v>
      </c>
      <c r="T386" s="31" t="s">
        <v>410</v>
      </c>
      <c r="U386" s="31">
        <v>0</v>
      </c>
      <c r="V386" s="31">
        <v>0</v>
      </c>
      <c r="W386" s="31">
        <v>0</v>
      </c>
      <c r="X386" s="31">
        <v>5909</v>
      </c>
      <c r="Y386" s="31">
        <v>1474</v>
      </c>
      <c r="Z386" s="31">
        <v>0</v>
      </c>
      <c r="AA386" s="31">
        <v>0</v>
      </c>
      <c r="AB386" s="31">
        <v>11070</v>
      </c>
      <c r="AC386" s="31">
        <v>12212</v>
      </c>
      <c r="AD386" s="31">
        <v>0</v>
      </c>
      <c r="AE386" s="31">
        <v>0</v>
      </c>
      <c r="AF386" s="31">
        <v>280</v>
      </c>
      <c r="AG386" s="31">
        <v>9000</v>
      </c>
      <c r="AH386" s="31">
        <v>0</v>
      </c>
      <c r="AI386" s="31">
        <v>0</v>
      </c>
      <c r="AJ386" s="31">
        <v>0</v>
      </c>
      <c r="AK386" s="31">
        <v>0</v>
      </c>
      <c r="AL386" s="31">
        <v>0</v>
      </c>
      <c r="AM386" s="31">
        <v>1862</v>
      </c>
      <c r="AN386" s="31">
        <v>0</v>
      </c>
      <c r="AO386" s="31">
        <v>0</v>
      </c>
      <c r="AP386" s="31">
        <v>0</v>
      </c>
      <c r="AQ386" s="31">
        <v>26</v>
      </c>
      <c r="AR386" s="31">
        <v>120</v>
      </c>
      <c r="AS386" s="31">
        <v>0</v>
      </c>
      <c r="AT386" s="31">
        <v>52</v>
      </c>
      <c r="AU386" s="31">
        <v>0</v>
      </c>
      <c r="AV386" s="31">
        <v>0</v>
      </c>
      <c r="AW386" s="31">
        <v>0</v>
      </c>
      <c r="AX386" s="31">
        <v>0</v>
      </c>
      <c r="AY386" s="31">
        <v>0</v>
      </c>
      <c r="AZ386" s="31">
        <v>42</v>
      </c>
      <c r="BA386" s="31">
        <v>0</v>
      </c>
      <c r="BB386" s="31">
        <v>660</v>
      </c>
      <c r="BC386" s="31">
        <v>0</v>
      </c>
      <c r="BD386" s="31">
        <v>800</v>
      </c>
      <c r="BE386" s="31" t="s">
        <v>385</v>
      </c>
    </row>
    <row r="387" spans="2:57">
      <c r="C387" s="31">
        <v>2008</v>
      </c>
      <c r="D387" s="31" t="s">
        <v>924</v>
      </c>
      <c r="E387" s="31" t="s">
        <v>486</v>
      </c>
      <c r="F387" s="31" t="s">
        <v>630</v>
      </c>
      <c r="H387" s="31" t="s">
        <v>943</v>
      </c>
      <c r="N387" s="31">
        <v>384</v>
      </c>
      <c r="O387" s="31">
        <v>384</v>
      </c>
      <c r="P387" s="31">
        <v>0</v>
      </c>
      <c r="S387" s="31">
        <v>9</v>
      </c>
      <c r="T387" s="31" t="s">
        <v>410</v>
      </c>
      <c r="U387" s="31">
        <v>16</v>
      </c>
      <c r="V387" s="31">
        <v>0</v>
      </c>
      <c r="W387" s="31">
        <v>12916</v>
      </c>
      <c r="X387" s="31">
        <v>6795</v>
      </c>
      <c r="Y387" s="31">
        <v>0</v>
      </c>
      <c r="Z387" s="31">
        <v>0</v>
      </c>
      <c r="AA387" s="31">
        <v>2090</v>
      </c>
      <c r="AB387" s="31">
        <v>480</v>
      </c>
      <c r="AC387" s="31">
        <v>0</v>
      </c>
      <c r="AD387" s="31">
        <v>0</v>
      </c>
      <c r="AE387" s="31">
        <v>0</v>
      </c>
      <c r="AF387" s="31">
        <v>5</v>
      </c>
      <c r="AG387" s="31">
        <v>0</v>
      </c>
      <c r="AH387" s="31">
        <v>44</v>
      </c>
      <c r="AI387" s="31">
        <v>0</v>
      </c>
      <c r="AJ387" s="31">
        <v>0</v>
      </c>
      <c r="AK387" s="31">
        <v>0</v>
      </c>
      <c r="AL387" s="31">
        <v>0</v>
      </c>
      <c r="AM387" s="31">
        <v>0</v>
      </c>
      <c r="AN387" s="31">
        <v>0</v>
      </c>
      <c r="AO387" s="31">
        <v>0</v>
      </c>
      <c r="AP387" s="31">
        <v>0</v>
      </c>
      <c r="AQ387" s="31">
        <v>0</v>
      </c>
      <c r="AR387" s="31">
        <v>0</v>
      </c>
      <c r="AS387" s="31">
        <v>0</v>
      </c>
      <c r="AT387" s="31">
        <v>196</v>
      </c>
      <c r="AU387" s="31">
        <v>5520</v>
      </c>
      <c r="AV387" s="31">
        <v>0</v>
      </c>
      <c r="AW387" s="31">
        <v>66</v>
      </c>
      <c r="AX387" s="31">
        <v>0</v>
      </c>
      <c r="AY387" s="31">
        <v>0</v>
      </c>
      <c r="AZ387" s="31">
        <v>0</v>
      </c>
      <c r="BA387" s="31">
        <v>0</v>
      </c>
      <c r="BB387" s="31">
        <v>0</v>
      </c>
      <c r="BC387" s="31">
        <v>0</v>
      </c>
      <c r="BD387" s="31">
        <v>0</v>
      </c>
      <c r="BE387" s="31" t="s">
        <v>385</v>
      </c>
    </row>
    <row r="388" spans="2:57">
      <c r="C388" s="31">
        <v>2008</v>
      </c>
      <c r="D388" s="31" t="s">
        <v>926</v>
      </c>
      <c r="E388" s="31" t="s">
        <v>486</v>
      </c>
      <c r="F388" s="31" t="s">
        <v>630</v>
      </c>
      <c r="H388" s="31" t="s">
        <v>944</v>
      </c>
      <c r="N388" s="31">
        <v>385</v>
      </c>
      <c r="O388" s="31">
        <v>385</v>
      </c>
      <c r="P388" s="31">
        <v>0</v>
      </c>
      <c r="S388" s="31">
        <v>13</v>
      </c>
      <c r="T388" s="31" t="s">
        <v>410</v>
      </c>
      <c r="U388" s="31">
        <v>0</v>
      </c>
      <c r="V388" s="31">
        <v>659007</v>
      </c>
      <c r="W388" s="31">
        <v>385178</v>
      </c>
      <c r="X388" s="31">
        <v>598806</v>
      </c>
      <c r="Y388" s="31">
        <v>197661</v>
      </c>
      <c r="Z388" s="31">
        <v>0</v>
      </c>
      <c r="AA388" s="31">
        <v>0</v>
      </c>
      <c r="AB388" s="31">
        <v>1248</v>
      </c>
      <c r="AC388" s="31">
        <v>190996</v>
      </c>
      <c r="AD388" s="31">
        <v>0</v>
      </c>
      <c r="AE388" s="31">
        <v>0</v>
      </c>
      <c r="AF388" s="31">
        <v>0</v>
      </c>
      <c r="AG388" s="31">
        <v>20222</v>
      </c>
      <c r="AH388" s="31">
        <v>140</v>
      </c>
      <c r="AI388" s="31">
        <v>9525</v>
      </c>
      <c r="AJ388" s="31">
        <v>132</v>
      </c>
      <c r="AK388" s="31">
        <v>840</v>
      </c>
      <c r="AL388" s="31">
        <v>1000</v>
      </c>
      <c r="AM388" s="31">
        <v>0</v>
      </c>
      <c r="AN388" s="31">
        <v>0</v>
      </c>
      <c r="AO388" s="31">
        <v>50028</v>
      </c>
      <c r="AP388" s="31">
        <v>72006</v>
      </c>
      <c r="AQ388" s="31">
        <v>0</v>
      </c>
      <c r="AR388" s="31">
        <v>0</v>
      </c>
      <c r="AS388" s="31">
        <v>858</v>
      </c>
      <c r="AT388" s="31">
        <v>0</v>
      </c>
      <c r="AU388" s="31">
        <v>29554</v>
      </c>
      <c r="AV388" s="31">
        <v>46900</v>
      </c>
      <c r="AW388" s="31">
        <v>0</v>
      </c>
      <c r="AX388" s="31">
        <v>0</v>
      </c>
      <c r="AY388" s="31">
        <v>3288</v>
      </c>
      <c r="AZ388" s="31">
        <v>0</v>
      </c>
      <c r="BA388" s="31">
        <v>143403</v>
      </c>
      <c r="BB388" s="31">
        <v>160</v>
      </c>
      <c r="BC388" s="31">
        <v>55545</v>
      </c>
      <c r="BD388" s="31">
        <v>942</v>
      </c>
      <c r="BE388" s="31" t="s">
        <v>385</v>
      </c>
    </row>
    <row r="389" spans="2:57">
      <c r="C389" s="31">
        <v>2008</v>
      </c>
      <c r="D389" s="31" t="s">
        <v>928</v>
      </c>
      <c r="E389" s="31" t="s">
        <v>486</v>
      </c>
      <c r="F389" s="31" t="s">
        <v>630</v>
      </c>
      <c r="H389" s="31" t="s">
        <v>945</v>
      </c>
      <c r="N389" s="31">
        <v>386</v>
      </c>
      <c r="O389" s="31">
        <v>386</v>
      </c>
      <c r="P389" s="31">
        <v>0</v>
      </c>
      <c r="S389" s="31">
        <v>17</v>
      </c>
      <c r="T389" s="31" t="s">
        <v>410</v>
      </c>
      <c r="U389" s="31">
        <v>520</v>
      </c>
      <c r="V389" s="31">
        <v>-1</v>
      </c>
      <c r="W389" s="31">
        <v>9975</v>
      </c>
      <c r="X389" s="31">
        <v>16402</v>
      </c>
      <c r="Y389" s="31">
        <v>17239</v>
      </c>
      <c r="Z389" s="31">
        <v>0</v>
      </c>
      <c r="AA389" s="31">
        <v>20621</v>
      </c>
      <c r="AB389" s="31">
        <v>0</v>
      </c>
      <c r="AC389" s="31">
        <v>-1</v>
      </c>
      <c r="AD389" s="31">
        <v>0</v>
      </c>
      <c r="AE389" s="31">
        <v>0</v>
      </c>
      <c r="AF389" s="31">
        <v>0</v>
      </c>
      <c r="AG389" s="31">
        <v>0</v>
      </c>
      <c r="AH389" s="31">
        <v>0</v>
      </c>
      <c r="AI389" s="31">
        <v>-1</v>
      </c>
      <c r="AJ389" s="31">
        <v>0</v>
      </c>
      <c r="AK389" s="31">
        <v>0</v>
      </c>
      <c r="AL389" s="31">
        <v>0</v>
      </c>
      <c r="AM389" s="31">
        <v>0</v>
      </c>
      <c r="AN389" s="31">
        <v>0</v>
      </c>
      <c r="AO389" s="31">
        <v>8740</v>
      </c>
      <c r="AP389" s="31">
        <v>0</v>
      </c>
      <c r="AQ389" s="31">
        <v>-1</v>
      </c>
      <c r="AR389" s="31">
        <v>0</v>
      </c>
      <c r="AS389" s="31">
        <v>0</v>
      </c>
      <c r="AT389" s="31">
        <v>0</v>
      </c>
      <c r="AU389" s="31">
        <v>0</v>
      </c>
      <c r="AV389" s="31">
        <v>24460</v>
      </c>
      <c r="AW389" s="31">
        <v>0</v>
      </c>
      <c r="AX389" s="31">
        <v>0</v>
      </c>
      <c r="AY389" s="31">
        <v>1908</v>
      </c>
      <c r="AZ389" s="31">
        <v>0</v>
      </c>
      <c r="BA389" s="31">
        <v>0</v>
      </c>
      <c r="BB389" s="31">
        <v>0</v>
      </c>
      <c r="BC389" s="31">
        <v>-1</v>
      </c>
      <c r="BD389" s="31">
        <v>0</v>
      </c>
      <c r="BE389" s="31" t="s">
        <v>385</v>
      </c>
    </row>
    <row r="390" spans="2:57">
      <c r="C390" s="31">
        <v>2008</v>
      </c>
      <c r="D390" s="31" t="s">
        <v>930</v>
      </c>
      <c r="E390" s="31" t="s">
        <v>486</v>
      </c>
      <c r="F390" s="31" t="s">
        <v>630</v>
      </c>
      <c r="H390" s="31" t="s">
        <v>946</v>
      </c>
      <c r="N390" s="31">
        <v>387</v>
      </c>
      <c r="O390" s="31">
        <v>387</v>
      </c>
      <c r="P390" s="31">
        <v>0</v>
      </c>
      <c r="S390" s="31">
        <v>21</v>
      </c>
      <c r="T390" s="31" t="s">
        <v>410</v>
      </c>
      <c r="U390" s="31">
        <v>48</v>
      </c>
      <c r="V390" s="31">
        <v>14092</v>
      </c>
      <c r="W390" s="31">
        <v>385410</v>
      </c>
      <c r="X390" s="31">
        <v>946602</v>
      </c>
      <c r="Y390" s="31">
        <v>28621</v>
      </c>
      <c r="Z390" s="31">
        <v>0</v>
      </c>
      <c r="AA390" s="31">
        <v>17554</v>
      </c>
      <c r="AB390" s="31">
        <v>20726</v>
      </c>
      <c r="AC390" s="31">
        <v>9820</v>
      </c>
      <c r="AD390" s="31">
        <v>0</v>
      </c>
      <c r="AE390" s="31">
        <v>0</v>
      </c>
      <c r="AF390" s="31">
        <v>0</v>
      </c>
      <c r="AG390" s="31">
        <v>16526</v>
      </c>
      <c r="AH390" s="31">
        <v>0</v>
      </c>
      <c r="AI390" s="31">
        <v>369597</v>
      </c>
      <c r="AJ390" s="31">
        <v>0</v>
      </c>
      <c r="AK390" s="31">
        <v>0</v>
      </c>
      <c r="AL390" s="31">
        <v>0</v>
      </c>
      <c r="AM390" s="31">
        <v>74095</v>
      </c>
      <c r="AN390" s="31">
        <v>0</v>
      </c>
      <c r="AO390" s="31">
        <v>16344</v>
      </c>
      <c r="AP390" s="31">
        <v>275</v>
      </c>
      <c r="AQ390" s="31">
        <v>0</v>
      </c>
      <c r="AR390" s="31">
        <v>480</v>
      </c>
      <c r="AS390" s="31">
        <v>3800</v>
      </c>
      <c r="AT390" s="31">
        <v>36</v>
      </c>
      <c r="AU390" s="31">
        <v>3172</v>
      </c>
      <c r="AV390" s="31">
        <v>8628</v>
      </c>
      <c r="AW390" s="31">
        <v>0</v>
      </c>
      <c r="AX390" s="31">
        <v>9</v>
      </c>
      <c r="AY390" s="31">
        <v>1591</v>
      </c>
      <c r="AZ390" s="31">
        <v>0</v>
      </c>
      <c r="BA390" s="31">
        <v>224327</v>
      </c>
      <c r="BB390" s="31">
        <v>0</v>
      </c>
      <c r="BC390" s="31">
        <v>12290</v>
      </c>
      <c r="BD390" s="31">
        <v>702</v>
      </c>
      <c r="BE390" s="31" t="s">
        <v>385</v>
      </c>
    </row>
    <row r="391" spans="2:57">
      <c r="N391" s="31">
        <v>388</v>
      </c>
      <c r="O391" s="31">
        <v>388</v>
      </c>
      <c r="P391" s="31">
        <v>0</v>
      </c>
      <c r="T391" s="31" t="s">
        <v>410</v>
      </c>
      <c r="BE391" s="31" t="s">
        <v>385</v>
      </c>
    </row>
    <row r="392" spans="2:57">
      <c r="B392" s="31" t="s">
        <v>921</v>
      </c>
      <c r="C392" s="31">
        <v>1994</v>
      </c>
      <c r="D392" s="31" t="s">
        <v>947</v>
      </c>
      <c r="E392" s="31" t="s">
        <v>486</v>
      </c>
      <c r="H392" s="31" t="s">
        <v>948</v>
      </c>
      <c r="N392" s="31">
        <v>389</v>
      </c>
      <c r="O392" s="31">
        <v>389</v>
      </c>
      <c r="P392" s="31">
        <v>0</v>
      </c>
      <c r="T392" s="31" t="s">
        <v>410</v>
      </c>
      <c r="U392" s="31">
        <v>0</v>
      </c>
      <c r="V392" s="31">
        <v>3.4</v>
      </c>
      <c r="W392" s="31">
        <v>3.5</v>
      </c>
      <c r="X392" s="31">
        <v>4.3</v>
      </c>
      <c r="Y392" s="31">
        <v>4</v>
      </c>
      <c r="Z392" s="31">
        <v>0</v>
      </c>
      <c r="AA392" s="31">
        <v>8.5</v>
      </c>
      <c r="AB392" s="31">
        <v>74.099999999999994</v>
      </c>
      <c r="AC392" s="31">
        <v>8.8000000000000007</v>
      </c>
      <c r="AD392" s="31">
        <v>57.1</v>
      </c>
      <c r="AE392" s="31">
        <v>0</v>
      </c>
      <c r="AF392" s="31">
        <v>0</v>
      </c>
      <c r="AG392" s="31">
        <v>6</v>
      </c>
      <c r="AH392" s="31">
        <v>0</v>
      </c>
      <c r="AI392" s="31">
        <v>5</v>
      </c>
      <c r="AJ392" s="31">
        <v>0</v>
      </c>
      <c r="AK392" s="31">
        <v>57.6</v>
      </c>
      <c r="AL392" s="31">
        <v>5.2</v>
      </c>
      <c r="AM392" s="31">
        <v>3.3</v>
      </c>
      <c r="AN392" s="31">
        <v>2.8</v>
      </c>
      <c r="AO392" s="31">
        <v>5.5</v>
      </c>
      <c r="AP392" s="31">
        <v>4.9000000000000004</v>
      </c>
      <c r="AQ392" s="31">
        <v>0</v>
      </c>
      <c r="AR392" s="31">
        <v>0</v>
      </c>
      <c r="AS392" s="31">
        <v>10.6</v>
      </c>
      <c r="AT392" s="31">
        <v>0</v>
      </c>
      <c r="AU392" s="31">
        <v>6.2</v>
      </c>
      <c r="AV392" s="31">
        <v>11.7</v>
      </c>
      <c r="AW392" s="31">
        <v>0</v>
      </c>
      <c r="AX392" s="31">
        <v>0</v>
      </c>
      <c r="AY392" s="31">
        <v>7.1</v>
      </c>
      <c r="AZ392" s="31">
        <v>0</v>
      </c>
      <c r="BA392" s="31">
        <v>8.4</v>
      </c>
      <c r="BB392" s="31">
        <v>0</v>
      </c>
      <c r="BC392" s="31">
        <v>6.2</v>
      </c>
      <c r="BD392" s="31">
        <v>20.8</v>
      </c>
      <c r="BE392" s="31" t="s">
        <v>385</v>
      </c>
    </row>
    <row r="393" spans="2:57">
      <c r="C393" s="31">
        <v>1994</v>
      </c>
      <c r="D393" s="31" t="s">
        <v>949</v>
      </c>
      <c r="E393" s="31" t="s">
        <v>486</v>
      </c>
      <c r="H393" s="31" t="s">
        <v>950</v>
      </c>
      <c r="N393" s="31">
        <v>390</v>
      </c>
      <c r="O393" s="31">
        <v>390</v>
      </c>
      <c r="P393" s="31">
        <v>0</v>
      </c>
      <c r="T393" s="31" t="s">
        <v>410</v>
      </c>
      <c r="U393" s="31">
        <v>0</v>
      </c>
      <c r="V393" s="31">
        <v>3.4</v>
      </c>
      <c r="W393" s="31">
        <v>3.5</v>
      </c>
      <c r="X393" s="31">
        <v>4.3</v>
      </c>
      <c r="Y393" s="31">
        <v>4</v>
      </c>
      <c r="Z393" s="31">
        <v>0</v>
      </c>
      <c r="AA393" s="31">
        <v>8.5</v>
      </c>
      <c r="AB393" s="31">
        <v>74.099999999999994</v>
      </c>
      <c r="AC393" s="31">
        <v>8.8000000000000007</v>
      </c>
      <c r="AD393" s="31">
        <v>57.1</v>
      </c>
      <c r="AE393" s="31">
        <v>0</v>
      </c>
      <c r="AF393" s="31">
        <v>0</v>
      </c>
      <c r="AG393" s="31">
        <v>6</v>
      </c>
      <c r="AH393" s="31">
        <v>0</v>
      </c>
      <c r="AI393" s="31">
        <v>5</v>
      </c>
      <c r="AJ393" s="31">
        <v>0</v>
      </c>
      <c r="AK393" s="31">
        <v>57.6</v>
      </c>
      <c r="AL393" s="31">
        <v>5.2</v>
      </c>
      <c r="AM393" s="31">
        <v>3.3</v>
      </c>
      <c r="AN393" s="31">
        <v>2.8</v>
      </c>
      <c r="AO393" s="31">
        <v>5.5</v>
      </c>
      <c r="AP393" s="31">
        <v>4.9000000000000004</v>
      </c>
      <c r="AQ393" s="31">
        <v>0</v>
      </c>
      <c r="AR393" s="31">
        <v>0</v>
      </c>
      <c r="AS393" s="31">
        <v>10.6</v>
      </c>
      <c r="AT393" s="31">
        <v>0</v>
      </c>
      <c r="AU393" s="31">
        <v>6.2</v>
      </c>
      <c r="AV393" s="31">
        <v>11.7</v>
      </c>
      <c r="AW393" s="31">
        <v>0</v>
      </c>
      <c r="AX393" s="31">
        <v>0</v>
      </c>
      <c r="AY393" s="31">
        <v>7.1</v>
      </c>
      <c r="AZ393" s="31">
        <v>0</v>
      </c>
      <c r="BA393" s="31">
        <v>8.4</v>
      </c>
      <c r="BB393" s="31">
        <v>0</v>
      </c>
      <c r="BC393" s="31">
        <v>6.2</v>
      </c>
      <c r="BD393" s="31">
        <v>20.8</v>
      </c>
      <c r="BE393" s="31" t="s">
        <v>385</v>
      </c>
    </row>
    <row r="394" spans="2:57">
      <c r="C394" s="31">
        <v>1994</v>
      </c>
      <c r="D394" s="31" t="s">
        <v>951</v>
      </c>
      <c r="E394" s="31" t="s">
        <v>486</v>
      </c>
      <c r="H394" s="31" t="s">
        <v>952</v>
      </c>
      <c r="N394" s="31">
        <v>391</v>
      </c>
      <c r="O394" s="31">
        <v>391</v>
      </c>
      <c r="P394" s="31">
        <v>0</v>
      </c>
      <c r="T394" s="31" t="s">
        <v>410</v>
      </c>
      <c r="U394" s="31">
        <v>0</v>
      </c>
      <c r="V394" s="31">
        <v>3.4</v>
      </c>
      <c r="W394" s="31">
        <v>3.5</v>
      </c>
      <c r="X394" s="31">
        <v>4.3</v>
      </c>
      <c r="Y394" s="31">
        <v>4</v>
      </c>
      <c r="Z394" s="31">
        <v>0</v>
      </c>
      <c r="AA394" s="31">
        <v>8.5</v>
      </c>
      <c r="AB394" s="31">
        <v>74.099999999999994</v>
      </c>
      <c r="AC394" s="31">
        <v>8.8000000000000007</v>
      </c>
      <c r="AD394" s="31">
        <v>57.1</v>
      </c>
      <c r="AE394" s="31">
        <v>0</v>
      </c>
      <c r="AF394" s="31">
        <v>0</v>
      </c>
      <c r="AG394" s="31">
        <v>6</v>
      </c>
      <c r="AH394" s="31">
        <v>0</v>
      </c>
      <c r="AI394" s="31">
        <v>5</v>
      </c>
      <c r="AJ394" s="31">
        <v>0</v>
      </c>
      <c r="AK394" s="31">
        <v>57.6</v>
      </c>
      <c r="AL394" s="31">
        <v>5.2</v>
      </c>
      <c r="AM394" s="31">
        <v>3.3</v>
      </c>
      <c r="AN394" s="31">
        <v>2.8</v>
      </c>
      <c r="AO394" s="31">
        <v>5.5</v>
      </c>
      <c r="AP394" s="31">
        <v>4.9000000000000004</v>
      </c>
      <c r="AQ394" s="31">
        <v>0</v>
      </c>
      <c r="AR394" s="31">
        <v>0</v>
      </c>
      <c r="AS394" s="31">
        <v>10.6</v>
      </c>
      <c r="AT394" s="31">
        <v>0</v>
      </c>
      <c r="AU394" s="31">
        <v>6.2</v>
      </c>
      <c r="AV394" s="31">
        <v>11.7</v>
      </c>
      <c r="AW394" s="31">
        <v>0</v>
      </c>
      <c r="AX394" s="31">
        <v>0</v>
      </c>
      <c r="AY394" s="31">
        <v>7.1</v>
      </c>
      <c r="AZ394" s="31">
        <v>0</v>
      </c>
      <c r="BA394" s="31">
        <v>8.4</v>
      </c>
      <c r="BB394" s="31">
        <v>0</v>
      </c>
      <c r="BC394" s="31">
        <v>6.2</v>
      </c>
      <c r="BD394" s="31">
        <v>20.8</v>
      </c>
      <c r="BE394" s="31" t="s">
        <v>385</v>
      </c>
    </row>
    <row r="395" spans="2:57">
      <c r="C395" s="31">
        <v>1994</v>
      </c>
      <c r="D395" s="31" t="s">
        <v>953</v>
      </c>
      <c r="E395" s="31" t="s">
        <v>486</v>
      </c>
      <c r="H395" s="31" t="s">
        <v>954</v>
      </c>
      <c r="N395" s="31">
        <v>392</v>
      </c>
      <c r="O395" s="31">
        <v>392</v>
      </c>
      <c r="P395" s="31">
        <v>0</v>
      </c>
      <c r="T395" s="31" t="s">
        <v>410</v>
      </c>
      <c r="U395" s="31">
        <v>0</v>
      </c>
      <c r="V395" s="31">
        <v>3.4</v>
      </c>
      <c r="W395" s="31">
        <v>3.5</v>
      </c>
      <c r="X395" s="31">
        <v>4.3</v>
      </c>
      <c r="Y395" s="31">
        <v>4</v>
      </c>
      <c r="Z395" s="31">
        <v>0</v>
      </c>
      <c r="AA395" s="31">
        <v>8.5</v>
      </c>
      <c r="AB395" s="31">
        <v>74.099999999999994</v>
      </c>
      <c r="AC395" s="31">
        <v>8.8000000000000007</v>
      </c>
      <c r="AD395" s="31">
        <v>57.1</v>
      </c>
      <c r="AE395" s="31">
        <v>0</v>
      </c>
      <c r="AF395" s="31">
        <v>0</v>
      </c>
      <c r="AG395" s="31">
        <v>6</v>
      </c>
      <c r="AH395" s="31">
        <v>0</v>
      </c>
      <c r="AI395" s="31">
        <v>5</v>
      </c>
      <c r="AJ395" s="31">
        <v>0</v>
      </c>
      <c r="AK395" s="31">
        <v>57.6</v>
      </c>
      <c r="AL395" s="31">
        <v>5.2</v>
      </c>
      <c r="AM395" s="31">
        <v>3.3</v>
      </c>
      <c r="AN395" s="31">
        <v>2.8</v>
      </c>
      <c r="AO395" s="31">
        <v>5.5</v>
      </c>
      <c r="AP395" s="31">
        <v>4.9000000000000004</v>
      </c>
      <c r="AQ395" s="31">
        <v>0</v>
      </c>
      <c r="AR395" s="31">
        <v>0</v>
      </c>
      <c r="AS395" s="31">
        <v>10.6</v>
      </c>
      <c r="AT395" s="31">
        <v>0</v>
      </c>
      <c r="AU395" s="31">
        <v>6.2</v>
      </c>
      <c r="AV395" s="31">
        <v>11.7</v>
      </c>
      <c r="AW395" s="31">
        <v>0</v>
      </c>
      <c r="AX395" s="31">
        <v>0</v>
      </c>
      <c r="AY395" s="31">
        <v>7.1</v>
      </c>
      <c r="AZ395" s="31">
        <v>0</v>
      </c>
      <c r="BA395" s="31">
        <v>8.4</v>
      </c>
      <c r="BB395" s="31">
        <v>0</v>
      </c>
      <c r="BC395" s="31">
        <v>6.2</v>
      </c>
      <c r="BD395" s="31">
        <v>20.8</v>
      </c>
      <c r="BE395" s="31" t="s">
        <v>385</v>
      </c>
    </row>
    <row r="396" spans="2:57">
      <c r="C396" s="31">
        <v>1994</v>
      </c>
      <c r="D396" s="31" t="s">
        <v>955</v>
      </c>
      <c r="E396" s="31" t="s">
        <v>486</v>
      </c>
      <c r="H396" s="31" t="s">
        <v>956</v>
      </c>
      <c r="N396" s="31">
        <v>393</v>
      </c>
      <c r="O396" s="31">
        <v>393</v>
      </c>
      <c r="P396" s="31">
        <v>0</v>
      </c>
      <c r="T396" s="31" t="s">
        <v>410</v>
      </c>
      <c r="U396" s="31">
        <v>0</v>
      </c>
      <c r="V396" s="31">
        <v>3.4</v>
      </c>
      <c r="W396" s="31">
        <v>3.5</v>
      </c>
      <c r="X396" s="31">
        <v>4.3</v>
      </c>
      <c r="Y396" s="31">
        <v>4</v>
      </c>
      <c r="Z396" s="31">
        <v>0</v>
      </c>
      <c r="AA396" s="31">
        <v>8.5</v>
      </c>
      <c r="AB396" s="31">
        <v>74.099999999999994</v>
      </c>
      <c r="AC396" s="31">
        <v>8.8000000000000007</v>
      </c>
      <c r="AD396" s="31">
        <v>57.1</v>
      </c>
      <c r="AE396" s="31">
        <v>0</v>
      </c>
      <c r="AF396" s="31">
        <v>0</v>
      </c>
      <c r="AG396" s="31">
        <v>6</v>
      </c>
      <c r="AH396" s="31">
        <v>0</v>
      </c>
      <c r="AI396" s="31">
        <v>5</v>
      </c>
      <c r="AJ396" s="31">
        <v>0</v>
      </c>
      <c r="AK396" s="31">
        <v>57.6</v>
      </c>
      <c r="AL396" s="31">
        <v>5.2</v>
      </c>
      <c r="AM396" s="31">
        <v>3.3</v>
      </c>
      <c r="AN396" s="31">
        <v>2.8</v>
      </c>
      <c r="AO396" s="31">
        <v>5.5</v>
      </c>
      <c r="AP396" s="31">
        <v>4.9000000000000004</v>
      </c>
      <c r="AQ396" s="31">
        <v>0</v>
      </c>
      <c r="AR396" s="31">
        <v>0</v>
      </c>
      <c r="AS396" s="31">
        <v>10.6</v>
      </c>
      <c r="AT396" s="31">
        <v>0</v>
      </c>
      <c r="AU396" s="31">
        <v>6.2</v>
      </c>
      <c r="AV396" s="31">
        <v>11.7</v>
      </c>
      <c r="AW396" s="31">
        <v>0</v>
      </c>
      <c r="AX396" s="31">
        <v>0</v>
      </c>
      <c r="AY396" s="31">
        <v>7.1</v>
      </c>
      <c r="AZ396" s="31">
        <v>0</v>
      </c>
      <c r="BA396" s="31">
        <v>8.4</v>
      </c>
      <c r="BB396" s="31">
        <v>0</v>
      </c>
      <c r="BC396" s="31">
        <v>6.2</v>
      </c>
      <c r="BD396" s="31">
        <v>20.8</v>
      </c>
      <c r="BE396" s="31" t="s">
        <v>385</v>
      </c>
    </row>
    <row r="397" spans="2:57">
      <c r="N397" s="31">
        <v>394</v>
      </c>
      <c r="O397" s="31">
        <v>394</v>
      </c>
      <c r="P397" s="31">
        <v>0</v>
      </c>
      <c r="T397" s="31" t="s">
        <v>410</v>
      </c>
      <c r="BE397" s="31" t="s">
        <v>385</v>
      </c>
    </row>
    <row r="398" spans="2:57">
      <c r="C398" s="31">
        <v>1998</v>
      </c>
      <c r="D398" s="31" t="s">
        <v>947</v>
      </c>
      <c r="E398" s="31" t="s">
        <v>486</v>
      </c>
      <c r="H398" s="31" t="s">
        <v>957</v>
      </c>
      <c r="N398" s="31">
        <v>395</v>
      </c>
      <c r="O398" s="31">
        <v>395</v>
      </c>
      <c r="P398" s="31">
        <v>0</v>
      </c>
      <c r="T398" s="31" t="s">
        <v>410</v>
      </c>
      <c r="U398" s="31">
        <v>33.700000000000003</v>
      </c>
      <c r="V398" s="31">
        <v>3.7</v>
      </c>
      <c r="W398" s="31">
        <v>4.3</v>
      </c>
      <c r="X398" s="31">
        <v>8.9</v>
      </c>
      <c r="Y398" s="31">
        <v>6.6</v>
      </c>
      <c r="Z398" s="31">
        <v>0</v>
      </c>
      <c r="AA398" s="31">
        <v>27.3</v>
      </c>
      <c r="AB398" s="31">
        <v>74.2</v>
      </c>
      <c r="AC398" s="31">
        <v>7.1</v>
      </c>
      <c r="AD398" s="31">
        <v>53.3</v>
      </c>
      <c r="AE398" s="31">
        <v>27.6</v>
      </c>
      <c r="AF398" s="31">
        <v>17.8</v>
      </c>
      <c r="AG398" s="31">
        <v>8.8000000000000007</v>
      </c>
      <c r="AH398" s="31">
        <v>20.5</v>
      </c>
      <c r="AI398" s="31">
        <v>3.2</v>
      </c>
      <c r="AJ398" s="31">
        <v>0.3</v>
      </c>
      <c r="AK398" s="31">
        <v>63.1</v>
      </c>
      <c r="AL398" s="31">
        <v>10.8</v>
      </c>
      <c r="AM398" s="31">
        <v>2</v>
      </c>
      <c r="AN398" s="31">
        <v>3.2</v>
      </c>
      <c r="AO398" s="31">
        <v>5.9</v>
      </c>
      <c r="AP398" s="31">
        <v>7</v>
      </c>
      <c r="AQ398" s="31">
        <v>22.3</v>
      </c>
      <c r="AR398" s="31">
        <v>0.9</v>
      </c>
      <c r="AS398" s="31">
        <v>6</v>
      </c>
      <c r="AT398" s="31">
        <v>41.2</v>
      </c>
      <c r="AU398" s="31">
        <v>6.6</v>
      </c>
      <c r="AV398" s="31">
        <v>5</v>
      </c>
      <c r="AW398" s="31">
        <v>69.5</v>
      </c>
      <c r="AX398" s="31">
        <v>50.5</v>
      </c>
      <c r="AY398" s="31">
        <v>8.6</v>
      </c>
      <c r="AZ398" s="31">
        <v>34.200000000000003</v>
      </c>
      <c r="BA398" s="31">
        <v>6.3</v>
      </c>
      <c r="BB398" s="31">
        <v>37.9</v>
      </c>
      <c r="BC398" s="31">
        <v>9.3000000000000007</v>
      </c>
      <c r="BD398" s="31">
        <v>45.4</v>
      </c>
      <c r="BE398" s="31" t="s">
        <v>385</v>
      </c>
    </row>
    <row r="399" spans="2:57">
      <c r="C399" s="31">
        <v>1998</v>
      </c>
      <c r="D399" s="31" t="s">
        <v>949</v>
      </c>
      <c r="E399" s="31" t="s">
        <v>486</v>
      </c>
      <c r="H399" s="31" t="s">
        <v>958</v>
      </c>
      <c r="N399" s="31">
        <v>396</v>
      </c>
      <c r="O399" s="31">
        <v>396</v>
      </c>
      <c r="P399" s="31">
        <v>0</v>
      </c>
      <c r="T399" s="31" t="s">
        <v>410</v>
      </c>
      <c r="U399" s="31">
        <v>33.700000000000003</v>
      </c>
      <c r="V399" s="31">
        <v>3.7</v>
      </c>
      <c r="W399" s="31">
        <v>4.3</v>
      </c>
      <c r="X399" s="31">
        <v>8.9</v>
      </c>
      <c r="Y399" s="31">
        <v>6.6</v>
      </c>
      <c r="Z399" s="31">
        <v>0</v>
      </c>
      <c r="AA399" s="31">
        <v>27.3</v>
      </c>
      <c r="AB399" s="31">
        <v>74.2</v>
      </c>
      <c r="AC399" s="31">
        <v>7.1</v>
      </c>
      <c r="AD399" s="31">
        <v>53.3</v>
      </c>
      <c r="AE399" s="31">
        <v>27.6</v>
      </c>
      <c r="AF399" s="31">
        <v>17.8</v>
      </c>
      <c r="AG399" s="31">
        <v>8.8000000000000007</v>
      </c>
      <c r="AH399" s="31">
        <v>20.5</v>
      </c>
      <c r="AI399" s="31">
        <v>3.2</v>
      </c>
      <c r="AJ399" s="31">
        <v>0.3</v>
      </c>
      <c r="AK399" s="31">
        <v>63.1</v>
      </c>
      <c r="AL399" s="31">
        <v>10.8</v>
      </c>
      <c r="AM399" s="31">
        <v>2</v>
      </c>
      <c r="AN399" s="31">
        <v>3.2</v>
      </c>
      <c r="AO399" s="31">
        <v>5.9</v>
      </c>
      <c r="AP399" s="31">
        <v>7</v>
      </c>
      <c r="AQ399" s="31">
        <v>22.3</v>
      </c>
      <c r="AR399" s="31">
        <v>0.9</v>
      </c>
      <c r="AS399" s="31">
        <v>6</v>
      </c>
      <c r="AT399" s="31">
        <v>41.2</v>
      </c>
      <c r="AU399" s="31">
        <v>6.6</v>
      </c>
      <c r="AV399" s="31">
        <v>5</v>
      </c>
      <c r="AW399" s="31">
        <v>69.5</v>
      </c>
      <c r="AX399" s="31">
        <v>50.5</v>
      </c>
      <c r="AY399" s="31">
        <v>8.6</v>
      </c>
      <c r="AZ399" s="31">
        <v>34.200000000000003</v>
      </c>
      <c r="BA399" s="31">
        <v>6.3</v>
      </c>
      <c r="BB399" s="31">
        <v>37.9</v>
      </c>
      <c r="BC399" s="31">
        <v>9.3000000000000007</v>
      </c>
      <c r="BD399" s="31">
        <v>45.4</v>
      </c>
      <c r="BE399" s="31" t="s">
        <v>385</v>
      </c>
    </row>
    <row r="400" spans="2:57">
      <c r="C400" s="31">
        <v>1998</v>
      </c>
      <c r="D400" s="31" t="s">
        <v>951</v>
      </c>
      <c r="E400" s="31" t="s">
        <v>486</v>
      </c>
      <c r="H400" s="31" t="s">
        <v>959</v>
      </c>
      <c r="N400" s="31">
        <v>397</v>
      </c>
      <c r="O400" s="31">
        <v>397</v>
      </c>
      <c r="P400" s="31">
        <v>0</v>
      </c>
      <c r="T400" s="31" t="s">
        <v>410</v>
      </c>
      <c r="U400" s="31">
        <v>33.700000000000003</v>
      </c>
      <c r="V400" s="31">
        <v>3.7</v>
      </c>
      <c r="W400" s="31">
        <v>4.3</v>
      </c>
      <c r="X400" s="31">
        <v>8.9</v>
      </c>
      <c r="Y400" s="31">
        <v>6.6</v>
      </c>
      <c r="Z400" s="31">
        <v>0</v>
      </c>
      <c r="AA400" s="31">
        <v>27.3</v>
      </c>
      <c r="AB400" s="31">
        <v>74.2</v>
      </c>
      <c r="AC400" s="31">
        <v>7.1</v>
      </c>
      <c r="AD400" s="31">
        <v>53.3</v>
      </c>
      <c r="AE400" s="31">
        <v>27.6</v>
      </c>
      <c r="AF400" s="31">
        <v>17.8</v>
      </c>
      <c r="AG400" s="31">
        <v>8.8000000000000007</v>
      </c>
      <c r="AH400" s="31">
        <v>20.5</v>
      </c>
      <c r="AI400" s="31">
        <v>3.2</v>
      </c>
      <c r="AJ400" s="31">
        <v>0.3</v>
      </c>
      <c r="AK400" s="31">
        <v>63.1</v>
      </c>
      <c r="AL400" s="31">
        <v>10.8</v>
      </c>
      <c r="AM400" s="31">
        <v>2</v>
      </c>
      <c r="AN400" s="31">
        <v>3.2</v>
      </c>
      <c r="AO400" s="31">
        <v>5.9</v>
      </c>
      <c r="AP400" s="31">
        <v>7</v>
      </c>
      <c r="AQ400" s="31">
        <v>22.3</v>
      </c>
      <c r="AR400" s="31">
        <v>0.9</v>
      </c>
      <c r="AS400" s="31">
        <v>6</v>
      </c>
      <c r="AT400" s="31">
        <v>41.2</v>
      </c>
      <c r="AU400" s="31">
        <v>6.6</v>
      </c>
      <c r="AV400" s="31">
        <v>5</v>
      </c>
      <c r="AW400" s="31">
        <v>69.5</v>
      </c>
      <c r="AX400" s="31">
        <v>50.5</v>
      </c>
      <c r="AY400" s="31">
        <v>8.6</v>
      </c>
      <c r="AZ400" s="31">
        <v>34.200000000000003</v>
      </c>
      <c r="BA400" s="31">
        <v>6.3</v>
      </c>
      <c r="BB400" s="31">
        <v>37.9</v>
      </c>
      <c r="BC400" s="31">
        <v>9.3000000000000007</v>
      </c>
      <c r="BD400" s="31">
        <v>45.4</v>
      </c>
      <c r="BE400" s="31" t="s">
        <v>385</v>
      </c>
    </row>
    <row r="401" spans="2:57">
      <c r="C401" s="31">
        <v>1998</v>
      </c>
      <c r="D401" s="31" t="s">
        <v>953</v>
      </c>
      <c r="E401" s="31" t="s">
        <v>486</v>
      </c>
      <c r="H401" s="31" t="s">
        <v>960</v>
      </c>
      <c r="N401" s="31">
        <v>398</v>
      </c>
      <c r="O401" s="31">
        <v>398</v>
      </c>
      <c r="P401" s="31">
        <v>0</v>
      </c>
      <c r="T401" s="31" t="s">
        <v>410</v>
      </c>
      <c r="U401" s="31">
        <v>33.700000000000003</v>
      </c>
      <c r="V401" s="31">
        <v>3.7</v>
      </c>
      <c r="W401" s="31">
        <v>4.3</v>
      </c>
      <c r="X401" s="31">
        <v>8.9</v>
      </c>
      <c r="Y401" s="31">
        <v>6.6</v>
      </c>
      <c r="Z401" s="31">
        <v>0</v>
      </c>
      <c r="AA401" s="31">
        <v>27.3</v>
      </c>
      <c r="AB401" s="31">
        <v>74.2</v>
      </c>
      <c r="AC401" s="31">
        <v>7.1</v>
      </c>
      <c r="AD401" s="31">
        <v>53.3</v>
      </c>
      <c r="AE401" s="31">
        <v>27.6</v>
      </c>
      <c r="AF401" s="31">
        <v>17.8</v>
      </c>
      <c r="AG401" s="31">
        <v>8.8000000000000007</v>
      </c>
      <c r="AH401" s="31">
        <v>20.5</v>
      </c>
      <c r="AI401" s="31">
        <v>3.2</v>
      </c>
      <c r="AJ401" s="31">
        <v>0.3</v>
      </c>
      <c r="AK401" s="31">
        <v>63.1</v>
      </c>
      <c r="AL401" s="31">
        <v>10.8</v>
      </c>
      <c r="AM401" s="31">
        <v>2</v>
      </c>
      <c r="AN401" s="31">
        <v>3.2</v>
      </c>
      <c r="AO401" s="31">
        <v>5.9</v>
      </c>
      <c r="AP401" s="31">
        <v>7</v>
      </c>
      <c r="AQ401" s="31">
        <v>22.3</v>
      </c>
      <c r="AR401" s="31">
        <v>0.9</v>
      </c>
      <c r="AS401" s="31">
        <v>6</v>
      </c>
      <c r="AT401" s="31">
        <v>41.2</v>
      </c>
      <c r="AU401" s="31">
        <v>6.6</v>
      </c>
      <c r="AV401" s="31">
        <v>5</v>
      </c>
      <c r="AW401" s="31">
        <v>69.5</v>
      </c>
      <c r="AX401" s="31">
        <v>50.5</v>
      </c>
      <c r="AY401" s="31">
        <v>8.6</v>
      </c>
      <c r="AZ401" s="31">
        <v>34.200000000000003</v>
      </c>
      <c r="BA401" s="31">
        <v>6.3</v>
      </c>
      <c r="BB401" s="31">
        <v>37.9</v>
      </c>
      <c r="BC401" s="31">
        <v>9.3000000000000007</v>
      </c>
      <c r="BD401" s="31">
        <v>45.4</v>
      </c>
      <c r="BE401" s="31" t="s">
        <v>385</v>
      </c>
    </row>
    <row r="402" spans="2:57">
      <c r="C402" s="31">
        <v>1998</v>
      </c>
      <c r="D402" s="31" t="s">
        <v>955</v>
      </c>
      <c r="E402" s="31" t="s">
        <v>486</v>
      </c>
      <c r="H402" s="31" t="s">
        <v>961</v>
      </c>
      <c r="N402" s="31">
        <v>399</v>
      </c>
      <c r="O402" s="31">
        <v>399</v>
      </c>
      <c r="P402" s="31">
        <v>0</v>
      </c>
      <c r="T402" s="31" t="s">
        <v>410</v>
      </c>
      <c r="U402" s="31">
        <v>33.700000000000003</v>
      </c>
      <c r="V402" s="31">
        <v>3.7</v>
      </c>
      <c r="W402" s="31">
        <v>4.3</v>
      </c>
      <c r="X402" s="31">
        <v>8.9</v>
      </c>
      <c r="Y402" s="31">
        <v>6.6</v>
      </c>
      <c r="Z402" s="31">
        <v>0</v>
      </c>
      <c r="AA402" s="31">
        <v>27.3</v>
      </c>
      <c r="AB402" s="31">
        <v>74.2</v>
      </c>
      <c r="AC402" s="31">
        <v>7.1</v>
      </c>
      <c r="AD402" s="31">
        <v>53.3</v>
      </c>
      <c r="AE402" s="31">
        <v>27.6</v>
      </c>
      <c r="AF402" s="31">
        <v>17.8</v>
      </c>
      <c r="AG402" s="31">
        <v>8.8000000000000007</v>
      </c>
      <c r="AH402" s="31">
        <v>20.5</v>
      </c>
      <c r="AI402" s="31">
        <v>3.2</v>
      </c>
      <c r="AJ402" s="31">
        <v>0.3</v>
      </c>
      <c r="AK402" s="31">
        <v>63.1</v>
      </c>
      <c r="AL402" s="31">
        <v>10.8</v>
      </c>
      <c r="AM402" s="31">
        <v>2</v>
      </c>
      <c r="AN402" s="31">
        <v>3.2</v>
      </c>
      <c r="AO402" s="31">
        <v>5.9</v>
      </c>
      <c r="AP402" s="31">
        <v>7</v>
      </c>
      <c r="AQ402" s="31">
        <v>22.3</v>
      </c>
      <c r="AR402" s="31">
        <v>0.9</v>
      </c>
      <c r="AS402" s="31">
        <v>6</v>
      </c>
      <c r="AT402" s="31">
        <v>41.2</v>
      </c>
      <c r="AU402" s="31">
        <v>6.6</v>
      </c>
      <c r="AV402" s="31">
        <v>5</v>
      </c>
      <c r="AW402" s="31">
        <v>69.5</v>
      </c>
      <c r="AX402" s="31">
        <v>50.5</v>
      </c>
      <c r="AY402" s="31">
        <v>8.6</v>
      </c>
      <c r="AZ402" s="31">
        <v>34.200000000000003</v>
      </c>
      <c r="BA402" s="31">
        <v>6.3</v>
      </c>
      <c r="BB402" s="31">
        <v>37.9</v>
      </c>
      <c r="BC402" s="31">
        <v>9.3000000000000007</v>
      </c>
      <c r="BD402" s="31">
        <v>45.4</v>
      </c>
      <c r="BE402" s="31" t="s">
        <v>385</v>
      </c>
    </row>
    <row r="403" spans="2:57">
      <c r="N403" s="31">
        <v>400</v>
      </c>
      <c r="O403" s="31">
        <v>400</v>
      </c>
      <c r="P403" s="31">
        <v>0</v>
      </c>
      <c r="T403" s="31" t="s">
        <v>410</v>
      </c>
      <c r="BE403" s="31" t="s">
        <v>385</v>
      </c>
    </row>
    <row r="404" spans="2:57">
      <c r="C404" s="31">
        <v>2003</v>
      </c>
      <c r="D404" s="31" t="s">
        <v>947</v>
      </c>
      <c r="E404" s="31" t="s">
        <v>486</v>
      </c>
      <c r="H404" s="31" t="s">
        <v>962</v>
      </c>
      <c r="N404" s="31">
        <v>401</v>
      </c>
      <c r="O404" s="31">
        <v>401</v>
      </c>
      <c r="P404" s="31">
        <v>0</v>
      </c>
      <c r="T404" s="31" t="s">
        <v>410</v>
      </c>
      <c r="U404" s="31">
        <v>31.2</v>
      </c>
      <c r="V404" s="31">
        <v>2.8</v>
      </c>
      <c r="W404" s="31">
        <v>2.6</v>
      </c>
      <c r="X404" s="31">
        <v>3.8</v>
      </c>
      <c r="Y404" s="31">
        <v>7.8</v>
      </c>
      <c r="Z404" s="31">
        <v>0</v>
      </c>
      <c r="AA404" s="31">
        <v>5.6</v>
      </c>
      <c r="AB404" s="31">
        <v>19</v>
      </c>
      <c r="AC404" s="31">
        <v>6</v>
      </c>
      <c r="AD404" s="31">
        <v>29.9</v>
      </c>
      <c r="AE404" s="31">
        <v>35.5</v>
      </c>
      <c r="AF404" s="31">
        <v>15.2</v>
      </c>
      <c r="AG404" s="31">
        <v>9.1999999999999993</v>
      </c>
      <c r="AH404" s="31">
        <v>24.4</v>
      </c>
      <c r="AI404" s="31">
        <v>3.4</v>
      </c>
      <c r="AJ404" s="31">
        <v>97.9</v>
      </c>
      <c r="AK404" s="31">
        <v>98</v>
      </c>
      <c r="AL404" s="31">
        <v>13.8</v>
      </c>
      <c r="AM404" s="31">
        <v>3.1</v>
      </c>
      <c r="AN404" s="31">
        <v>3.5</v>
      </c>
      <c r="AO404" s="31">
        <v>5.0999999999999996</v>
      </c>
      <c r="AP404" s="31">
        <v>6.8</v>
      </c>
      <c r="AQ404" s="31">
        <v>0</v>
      </c>
      <c r="AR404" s="31">
        <v>59.9</v>
      </c>
      <c r="AS404" s="31">
        <v>10.4</v>
      </c>
      <c r="AT404" s="31">
        <v>53.5</v>
      </c>
      <c r="AU404" s="31">
        <v>11.4</v>
      </c>
      <c r="AV404" s="31">
        <v>4.8</v>
      </c>
      <c r="AW404" s="31">
        <v>34.799999999999997</v>
      </c>
      <c r="AX404" s="31">
        <v>74.599999999999994</v>
      </c>
      <c r="AY404" s="31">
        <v>8.6999999999999993</v>
      </c>
      <c r="AZ404" s="31">
        <v>34.4</v>
      </c>
      <c r="BA404" s="31">
        <v>8.8000000000000007</v>
      </c>
      <c r="BB404" s="31">
        <v>0</v>
      </c>
      <c r="BC404" s="31">
        <v>9.1999999999999993</v>
      </c>
      <c r="BD404" s="31">
        <v>74.900000000000006</v>
      </c>
      <c r="BE404" s="31" t="s">
        <v>385</v>
      </c>
    </row>
    <row r="405" spans="2:57">
      <c r="C405" s="31">
        <v>2003</v>
      </c>
      <c r="D405" s="31" t="s">
        <v>949</v>
      </c>
      <c r="E405" s="31" t="s">
        <v>486</v>
      </c>
      <c r="H405" s="31" t="s">
        <v>963</v>
      </c>
      <c r="N405" s="31">
        <v>402</v>
      </c>
      <c r="O405" s="31">
        <v>402</v>
      </c>
      <c r="P405" s="31">
        <v>0</v>
      </c>
      <c r="T405" s="31" t="s">
        <v>410</v>
      </c>
      <c r="U405" s="31">
        <v>31.2</v>
      </c>
      <c r="V405" s="31">
        <v>2.8</v>
      </c>
      <c r="W405" s="31">
        <v>2.6</v>
      </c>
      <c r="X405" s="31">
        <v>3.8</v>
      </c>
      <c r="Y405" s="31">
        <v>7.8</v>
      </c>
      <c r="Z405" s="31">
        <v>0</v>
      </c>
      <c r="AA405" s="31">
        <v>5.6</v>
      </c>
      <c r="AB405" s="31">
        <v>19</v>
      </c>
      <c r="AC405" s="31">
        <v>6</v>
      </c>
      <c r="AD405" s="31">
        <v>29.9</v>
      </c>
      <c r="AE405" s="31">
        <v>35.5</v>
      </c>
      <c r="AF405" s="31">
        <v>15.2</v>
      </c>
      <c r="AG405" s="31">
        <v>9.1999999999999993</v>
      </c>
      <c r="AH405" s="31">
        <v>24.4</v>
      </c>
      <c r="AI405" s="31">
        <v>3.4</v>
      </c>
      <c r="AJ405" s="31">
        <v>97.9</v>
      </c>
      <c r="AK405" s="31">
        <v>98</v>
      </c>
      <c r="AL405" s="31">
        <v>13.8</v>
      </c>
      <c r="AM405" s="31">
        <v>3.1</v>
      </c>
      <c r="AN405" s="31">
        <v>3.5</v>
      </c>
      <c r="AO405" s="31">
        <v>5.0999999999999996</v>
      </c>
      <c r="AP405" s="31">
        <v>6.8</v>
      </c>
      <c r="AQ405" s="31">
        <v>0</v>
      </c>
      <c r="AR405" s="31">
        <v>59.9</v>
      </c>
      <c r="AS405" s="31">
        <v>10.4</v>
      </c>
      <c r="AT405" s="31">
        <v>53.5</v>
      </c>
      <c r="AU405" s="31">
        <v>11.4</v>
      </c>
      <c r="AV405" s="31">
        <v>4.8</v>
      </c>
      <c r="AW405" s="31">
        <v>34.799999999999997</v>
      </c>
      <c r="AX405" s="31">
        <v>74.599999999999994</v>
      </c>
      <c r="AY405" s="31">
        <v>8.6999999999999993</v>
      </c>
      <c r="AZ405" s="31">
        <v>34.4</v>
      </c>
      <c r="BA405" s="31">
        <v>8.8000000000000007</v>
      </c>
      <c r="BB405" s="31">
        <v>0</v>
      </c>
      <c r="BC405" s="31">
        <v>9.1999999999999993</v>
      </c>
      <c r="BD405" s="31">
        <v>74.900000000000006</v>
      </c>
      <c r="BE405" s="31" t="s">
        <v>385</v>
      </c>
    </row>
    <row r="406" spans="2:57">
      <c r="C406" s="31">
        <v>2003</v>
      </c>
      <c r="D406" s="31" t="s">
        <v>951</v>
      </c>
      <c r="E406" s="31" t="s">
        <v>486</v>
      </c>
      <c r="H406" s="31" t="s">
        <v>964</v>
      </c>
      <c r="N406" s="31">
        <v>403</v>
      </c>
      <c r="O406" s="31">
        <v>403</v>
      </c>
      <c r="P406" s="31">
        <v>0</v>
      </c>
      <c r="T406" s="31" t="s">
        <v>410</v>
      </c>
      <c r="U406" s="31">
        <v>31.2</v>
      </c>
      <c r="V406" s="31">
        <v>2.8</v>
      </c>
      <c r="W406" s="31">
        <v>2.6</v>
      </c>
      <c r="X406" s="31">
        <v>3.8</v>
      </c>
      <c r="Y406" s="31">
        <v>7.8</v>
      </c>
      <c r="Z406" s="31">
        <v>0</v>
      </c>
      <c r="AA406" s="31">
        <v>5.6</v>
      </c>
      <c r="AB406" s="31">
        <v>19</v>
      </c>
      <c r="AC406" s="31">
        <v>6</v>
      </c>
      <c r="AD406" s="31">
        <v>29.9</v>
      </c>
      <c r="AE406" s="31">
        <v>35.5</v>
      </c>
      <c r="AF406" s="31">
        <v>15.2</v>
      </c>
      <c r="AG406" s="31">
        <v>9.1999999999999993</v>
      </c>
      <c r="AH406" s="31">
        <v>24.4</v>
      </c>
      <c r="AI406" s="31">
        <v>3.4</v>
      </c>
      <c r="AJ406" s="31">
        <v>97.9</v>
      </c>
      <c r="AK406" s="31">
        <v>98</v>
      </c>
      <c r="AL406" s="31">
        <v>13.8</v>
      </c>
      <c r="AM406" s="31">
        <v>3.1</v>
      </c>
      <c r="AN406" s="31">
        <v>3.5</v>
      </c>
      <c r="AO406" s="31">
        <v>5.0999999999999996</v>
      </c>
      <c r="AP406" s="31">
        <v>6.8</v>
      </c>
      <c r="AQ406" s="31">
        <v>0</v>
      </c>
      <c r="AR406" s="31">
        <v>59.9</v>
      </c>
      <c r="AS406" s="31">
        <v>10.4</v>
      </c>
      <c r="AT406" s="31">
        <v>53.5</v>
      </c>
      <c r="AU406" s="31">
        <v>11.4</v>
      </c>
      <c r="AV406" s="31">
        <v>4.8</v>
      </c>
      <c r="AW406" s="31">
        <v>34.799999999999997</v>
      </c>
      <c r="AX406" s="31">
        <v>74.599999999999994</v>
      </c>
      <c r="AY406" s="31">
        <v>8.6999999999999993</v>
      </c>
      <c r="AZ406" s="31">
        <v>34.4</v>
      </c>
      <c r="BA406" s="31">
        <v>8.8000000000000007</v>
      </c>
      <c r="BB406" s="31">
        <v>0</v>
      </c>
      <c r="BC406" s="31">
        <v>9.1999999999999993</v>
      </c>
      <c r="BD406" s="31">
        <v>74.900000000000006</v>
      </c>
      <c r="BE406" s="31" t="s">
        <v>385</v>
      </c>
    </row>
    <row r="407" spans="2:57">
      <c r="C407" s="31">
        <v>2003</v>
      </c>
      <c r="D407" s="31" t="s">
        <v>953</v>
      </c>
      <c r="E407" s="31" t="s">
        <v>486</v>
      </c>
      <c r="H407" s="31" t="s">
        <v>965</v>
      </c>
      <c r="N407" s="31">
        <v>404</v>
      </c>
      <c r="O407" s="31">
        <v>404</v>
      </c>
      <c r="P407" s="31">
        <v>0</v>
      </c>
      <c r="T407" s="31" t="s">
        <v>410</v>
      </c>
      <c r="U407" s="31">
        <v>31.2</v>
      </c>
      <c r="V407" s="31">
        <v>2.8</v>
      </c>
      <c r="W407" s="31">
        <v>2.6</v>
      </c>
      <c r="X407" s="31">
        <v>3.8</v>
      </c>
      <c r="Y407" s="31">
        <v>7.8</v>
      </c>
      <c r="Z407" s="31">
        <v>0</v>
      </c>
      <c r="AA407" s="31">
        <v>5.6</v>
      </c>
      <c r="AB407" s="31">
        <v>19</v>
      </c>
      <c r="AC407" s="31">
        <v>6</v>
      </c>
      <c r="AD407" s="31">
        <v>29.9</v>
      </c>
      <c r="AE407" s="31">
        <v>35.5</v>
      </c>
      <c r="AF407" s="31">
        <v>15.2</v>
      </c>
      <c r="AG407" s="31">
        <v>9.1999999999999993</v>
      </c>
      <c r="AH407" s="31">
        <v>24.4</v>
      </c>
      <c r="AI407" s="31">
        <v>3.4</v>
      </c>
      <c r="AJ407" s="31">
        <v>97.9</v>
      </c>
      <c r="AK407" s="31">
        <v>98</v>
      </c>
      <c r="AL407" s="31">
        <v>13.8</v>
      </c>
      <c r="AM407" s="31">
        <v>3.1</v>
      </c>
      <c r="AN407" s="31">
        <v>3.5</v>
      </c>
      <c r="AO407" s="31">
        <v>5.0999999999999996</v>
      </c>
      <c r="AP407" s="31">
        <v>6.8</v>
      </c>
      <c r="AQ407" s="31">
        <v>0</v>
      </c>
      <c r="AR407" s="31">
        <v>59.9</v>
      </c>
      <c r="AS407" s="31">
        <v>10.4</v>
      </c>
      <c r="AT407" s="31">
        <v>53.5</v>
      </c>
      <c r="AU407" s="31">
        <v>11.4</v>
      </c>
      <c r="AV407" s="31">
        <v>4.8</v>
      </c>
      <c r="AW407" s="31">
        <v>34.799999999999997</v>
      </c>
      <c r="AX407" s="31">
        <v>74.599999999999994</v>
      </c>
      <c r="AY407" s="31">
        <v>8.6999999999999993</v>
      </c>
      <c r="AZ407" s="31">
        <v>34.4</v>
      </c>
      <c r="BA407" s="31">
        <v>8.8000000000000007</v>
      </c>
      <c r="BB407" s="31">
        <v>0</v>
      </c>
      <c r="BC407" s="31">
        <v>9.1999999999999993</v>
      </c>
      <c r="BD407" s="31">
        <v>74.900000000000006</v>
      </c>
      <c r="BE407" s="31" t="s">
        <v>385</v>
      </c>
    </row>
    <row r="408" spans="2:57">
      <c r="C408" s="31">
        <v>2003</v>
      </c>
      <c r="D408" s="31" t="s">
        <v>955</v>
      </c>
      <c r="E408" s="31" t="s">
        <v>486</v>
      </c>
      <c r="H408" s="31" t="s">
        <v>966</v>
      </c>
      <c r="N408" s="31">
        <v>405</v>
      </c>
      <c r="O408" s="31">
        <v>405</v>
      </c>
      <c r="P408" s="31">
        <v>0</v>
      </c>
      <c r="T408" s="31" t="s">
        <v>410</v>
      </c>
      <c r="U408" s="31">
        <v>31.2</v>
      </c>
      <c r="V408" s="31">
        <v>2.8</v>
      </c>
      <c r="W408" s="31">
        <v>2.6</v>
      </c>
      <c r="X408" s="31">
        <v>3.8</v>
      </c>
      <c r="Y408" s="31">
        <v>7.8</v>
      </c>
      <c r="Z408" s="31">
        <v>0</v>
      </c>
      <c r="AA408" s="31">
        <v>5.6</v>
      </c>
      <c r="AB408" s="31">
        <v>19</v>
      </c>
      <c r="AC408" s="31">
        <v>6</v>
      </c>
      <c r="AD408" s="31">
        <v>29.9</v>
      </c>
      <c r="AE408" s="31">
        <v>35.5</v>
      </c>
      <c r="AF408" s="31">
        <v>15.2</v>
      </c>
      <c r="AG408" s="31">
        <v>9.1999999999999993</v>
      </c>
      <c r="AH408" s="31">
        <v>24.4</v>
      </c>
      <c r="AI408" s="31">
        <v>3.4</v>
      </c>
      <c r="AJ408" s="31">
        <v>97.9</v>
      </c>
      <c r="AK408" s="31">
        <v>98</v>
      </c>
      <c r="AL408" s="31">
        <v>13.8</v>
      </c>
      <c r="AM408" s="31">
        <v>3.1</v>
      </c>
      <c r="AN408" s="31">
        <v>3.5</v>
      </c>
      <c r="AO408" s="31">
        <v>5.0999999999999996</v>
      </c>
      <c r="AP408" s="31">
        <v>6.8</v>
      </c>
      <c r="AQ408" s="31">
        <v>0</v>
      </c>
      <c r="AR408" s="31">
        <v>59.9</v>
      </c>
      <c r="AS408" s="31">
        <v>10.4</v>
      </c>
      <c r="AT408" s="31">
        <v>53.5</v>
      </c>
      <c r="AU408" s="31">
        <v>11.4</v>
      </c>
      <c r="AV408" s="31">
        <v>4.8</v>
      </c>
      <c r="AW408" s="31">
        <v>34.799999999999997</v>
      </c>
      <c r="AX408" s="31">
        <v>74.599999999999994</v>
      </c>
      <c r="AY408" s="31">
        <v>8.6999999999999993</v>
      </c>
      <c r="AZ408" s="31">
        <v>34.4</v>
      </c>
      <c r="BA408" s="31">
        <v>8.8000000000000007</v>
      </c>
      <c r="BB408" s="31">
        <v>0</v>
      </c>
      <c r="BC408" s="31">
        <v>9.1999999999999993</v>
      </c>
      <c r="BD408" s="31">
        <v>74.900000000000006</v>
      </c>
      <c r="BE408" s="31" t="s">
        <v>385</v>
      </c>
    </row>
    <row r="409" spans="2:57">
      <c r="N409" s="31">
        <v>406</v>
      </c>
      <c r="O409" s="31">
        <v>406</v>
      </c>
      <c r="P409" s="31">
        <v>0</v>
      </c>
      <c r="T409" s="31" t="s">
        <v>410</v>
      </c>
      <c r="BE409" s="31" t="s">
        <v>385</v>
      </c>
    </row>
    <row r="410" spans="2:57">
      <c r="C410" s="31">
        <v>2008</v>
      </c>
      <c r="D410" s="31" t="s">
        <v>947</v>
      </c>
      <c r="E410" s="31" t="s">
        <v>486</v>
      </c>
      <c r="H410" s="31" t="s">
        <v>967</v>
      </c>
      <c r="N410" s="31">
        <v>407</v>
      </c>
      <c r="O410" s="31">
        <v>407</v>
      </c>
      <c r="P410" s="31">
        <v>0</v>
      </c>
      <c r="T410" s="31" t="s">
        <v>410</v>
      </c>
      <c r="U410" s="31">
        <v>16.399999999999999</v>
      </c>
      <c r="V410" s="31">
        <v>2.8</v>
      </c>
      <c r="W410" s="31">
        <v>3</v>
      </c>
      <c r="X410" s="31">
        <v>4.4000000000000004</v>
      </c>
      <c r="Y410" s="31">
        <v>5.7</v>
      </c>
      <c r="Z410" s="31">
        <v>0</v>
      </c>
      <c r="AA410" s="31">
        <v>3.4</v>
      </c>
      <c r="AB410" s="31">
        <v>21.8</v>
      </c>
      <c r="AC410" s="31">
        <v>7.8</v>
      </c>
      <c r="AD410" s="31">
        <v>43.8</v>
      </c>
      <c r="AE410" s="31">
        <v>34.5</v>
      </c>
      <c r="AF410" s="31">
        <v>25.5</v>
      </c>
      <c r="AG410" s="31">
        <v>12.6</v>
      </c>
      <c r="AH410" s="31">
        <v>27.9</v>
      </c>
      <c r="AI410" s="31">
        <v>3.1</v>
      </c>
      <c r="AJ410" s="31">
        <v>58.3</v>
      </c>
      <c r="AK410" s="31">
        <v>76.099999999999994</v>
      </c>
      <c r="AL410" s="31">
        <v>17</v>
      </c>
      <c r="AM410" s="31">
        <v>1.9</v>
      </c>
      <c r="AN410" s="31">
        <v>7.5</v>
      </c>
      <c r="AO410" s="31">
        <v>5.0999999999999996</v>
      </c>
      <c r="AP410" s="31">
        <v>8.3000000000000007</v>
      </c>
      <c r="AQ410" s="31">
        <v>37.6</v>
      </c>
      <c r="AR410" s="31">
        <v>52.3</v>
      </c>
      <c r="AS410" s="31">
        <v>9.6</v>
      </c>
      <c r="AT410" s="31">
        <v>24.7</v>
      </c>
      <c r="AU410" s="31">
        <v>10.7</v>
      </c>
      <c r="AV410" s="31">
        <v>5.7</v>
      </c>
      <c r="AW410" s="31">
        <v>33.9</v>
      </c>
      <c r="AX410" s="31">
        <v>14.8</v>
      </c>
      <c r="AY410" s="31">
        <v>10.5</v>
      </c>
      <c r="AZ410" s="31">
        <v>7.4</v>
      </c>
      <c r="BA410" s="31">
        <v>9.1</v>
      </c>
      <c r="BB410" s="31">
        <v>39.299999999999997</v>
      </c>
      <c r="BC410" s="31">
        <v>10.5</v>
      </c>
      <c r="BD410" s="31">
        <v>22.8</v>
      </c>
      <c r="BE410" s="31" t="s">
        <v>385</v>
      </c>
    </row>
    <row r="411" spans="2:57">
      <c r="C411" s="31">
        <v>2008</v>
      </c>
      <c r="D411" s="31" t="s">
        <v>949</v>
      </c>
      <c r="E411" s="31" t="s">
        <v>486</v>
      </c>
      <c r="H411" s="31" t="s">
        <v>968</v>
      </c>
      <c r="N411" s="31">
        <v>408</v>
      </c>
      <c r="O411" s="31">
        <v>408</v>
      </c>
      <c r="P411" s="31">
        <v>0</v>
      </c>
      <c r="T411" s="31" t="s">
        <v>410</v>
      </c>
      <c r="U411" s="31">
        <v>16.399999999999999</v>
      </c>
      <c r="V411" s="31">
        <v>2.8</v>
      </c>
      <c r="W411" s="31">
        <v>3</v>
      </c>
      <c r="X411" s="31">
        <v>4.4000000000000004</v>
      </c>
      <c r="Y411" s="31">
        <v>5.7</v>
      </c>
      <c r="Z411" s="31">
        <v>0</v>
      </c>
      <c r="AA411" s="31">
        <v>3.4</v>
      </c>
      <c r="AB411" s="31">
        <v>21.8</v>
      </c>
      <c r="AC411" s="31">
        <v>7.8</v>
      </c>
      <c r="AD411" s="31">
        <v>43.8</v>
      </c>
      <c r="AE411" s="31">
        <v>34.5</v>
      </c>
      <c r="AF411" s="31">
        <v>25.5</v>
      </c>
      <c r="AG411" s="31">
        <v>12.6</v>
      </c>
      <c r="AH411" s="31">
        <v>27.9</v>
      </c>
      <c r="AI411" s="31">
        <v>3.1</v>
      </c>
      <c r="AJ411" s="31">
        <v>58.3</v>
      </c>
      <c r="AK411" s="31">
        <v>76.099999999999994</v>
      </c>
      <c r="AL411" s="31">
        <v>17</v>
      </c>
      <c r="AM411" s="31">
        <v>1.9</v>
      </c>
      <c r="AN411" s="31">
        <v>7.5</v>
      </c>
      <c r="AO411" s="31">
        <v>5.0999999999999996</v>
      </c>
      <c r="AP411" s="31">
        <v>8.3000000000000007</v>
      </c>
      <c r="AQ411" s="31">
        <v>37.6</v>
      </c>
      <c r="AR411" s="31">
        <v>52.3</v>
      </c>
      <c r="AS411" s="31">
        <v>9.6</v>
      </c>
      <c r="AT411" s="31">
        <v>24.7</v>
      </c>
      <c r="AU411" s="31">
        <v>10.7</v>
      </c>
      <c r="AV411" s="31">
        <v>5.7</v>
      </c>
      <c r="AW411" s="31">
        <v>33.9</v>
      </c>
      <c r="AX411" s="31">
        <v>14.8</v>
      </c>
      <c r="AY411" s="31">
        <v>10.5</v>
      </c>
      <c r="AZ411" s="31">
        <v>7.4</v>
      </c>
      <c r="BA411" s="31">
        <v>9.1</v>
      </c>
      <c r="BB411" s="31">
        <v>39.299999999999997</v>
      </c>
      <c r="BC411" s="31">
        <v>10.5</v>
      </c>
      <c r="BD411" s="31">
        <v>22.8</v>
      </c>
      <c r="BE411" s="31" t="s">
        <v>385</v>
      </c>
    </row>
    <row r="412" spans="2:57">
      <c r="C412" s="31">
        <v>2008</v>
      </c>
      <c r="D412" s="31" t="s">
        <v>951</v>
      </c>
      <c r="E412" s="31" t="s">
        <v>486</v>
      </c>
      <c r="H412" s="31" t="s">
        <v>969</v>
      </c>
      <c r="N412" s="31">
        <v>409</v>
      </c>
      <c r="O412" s="31">
        <v>409</v>
      </c>
      <c r="P412" s="31">
        <v>0</v>
      </c>
      <c r="T412" s="31" t="s">
        <v>410</v>
      </c>
      <c r="U412" s="31">
        <v>16.399999999999999</v>
      </c>
      <c r="V412" s="31">
        <v>2.8</v>
      </c>
      <c r="W412" s="31">
        <v>3</v>
      </c>
      <c r="X412" s="31">
        <v>4.4000000000000004</v>
      </c>
      <c r="Y412" s="31">
        <v>5.7</v>
      </c>
      <c r="Z412" s="31">
        <v>0</v>
      </c>
      <c r="AA412" s="31">
        <v>3.4</v>
      </c>
      <c r="AB412" s="31">
        <v>21.8</v>
      </c>
      <c r="AC412" s="31">
        <v>7.8</v>
      </c>
      <c r="AD412" s="31">
        <v>43.8</v>
      </c>
      <c r="AE412" s="31">
        <v>34.5</v>
      </c>
      <c r="AF412" s="31">
        <v>25.5</v>
      </c>
      <c r="AG412" s="31">
        <v>12.6</v>
      </c>
      <c r="AH412" s="31">
        <v>27.9</v>
      </c>
      <c r="AI412" s="31">
        <v>3.1</v>
      </c>
      <c r="AJ412" s="31">
        <v>58.3</v>
      </c>
      <c r="AK412" s="31">
        <v>76.099999999999994</v>
      </c>
      <c r="AL412" s="31">
        <v>17</v>
      </c>
      <c r="AM412" s="31">
        <v>1.9</v>
      </c>
      <c r="AN412" s="31">
        <v>7.5</v>
      </c>
      <c r="AO412" s="31">
        <v>5.0999999999999996</v>
      </c>
      <c r="AP412" s="31">
        <v>8.3000000000000007</v>
      </c>
      <c r="AQ412" s="31">
        <v>37.6</v>
      </c>
      <c r="AR412" s="31">
        <v>52.3</v>
      </c>
      <c r="AS412" s="31">
        <v>9.6</v>
      </c>
      <c r="AT412" s="31">
        <v>24.7</v>
      </c>
      <c r="AU412" s="31">
        <v>10.7</v>
      </c>
      <c r="AV412" s="31">
        <v>5.7</v>
      </c>
      <c r="AW412" s="31">
        <v>33.9</v>
      </c>
      <c r="AX412" s="31">
        <v>14.8</v>
      </c>
      <c r="AY412" s="31">
        <v>10.5</v>
      </c>
      <c r="AZ412" s="31">
        <v>7.4</v>
      </c>
      <c r="BA412" s="31">
        <v>9.1</v>
      </c>
      <c r="BB412" s="31">
        <v>39.299999999999997</v>
      </c>
      <c r="BC412" s="31">
        <v>10.5</v>
      </c>
      <c r="BD412" s="31">
        <v>22.8</v>
      </c>
      <c r="BE412" s="31" t="s">
        <v>385</v>
      </c>
    </row>
    <row r="413" spans="2:57">
      <c r="C413" s="31">
        <v>2008</v>
      </c>
      <c r="D413" s="31" t="s">
        <v>953</v>
      </c>
      <c r="E413" s="31" t="s">
        <v>486</v>
      </c>
      <c r="H413" s="31" t="s">
        <v>970</v>
      </c>
      <c r="N413" s="31">
        <v>410</v>
      </c>
      <c r="O413" s="31">
        <v>410</v>
      </c>
      <c r="P413" s="31">
        <v>0</v>
      </c>
      <c r="T413" s="31" t="s">
        <v>410</v>
      </c>
      <c r="U413" s="31">
        <v>16.399999999999999</v>
      </c>
      <c r="V413" s="31">
        <v>2.8</v>
      </c>
      <c r="W413" s="31">
        <v>3</v>
      </c>
      <c r="X413" s="31">
        <v>4.4000000000000004</v>
      </c>
      <c r="Y413" s="31">
        <v>5.7</v>
      </c>
      <c r="Z413" s="31">
        <v>0</v>
      </c>
      <c r="AA413" s="31">
        <v>3.4</v>
      </c>
      <c r="AB413" s="31">
        <v>21.8</v>
      </c>
      <c r="AC413" s="31">
        <v>7.8</v>
      </c>
      <c r="AD413" s="31">
        <v>43.8</v>
      </c>
      <c r="AE413" s="31">
        <v>34.5</v>
      </c>
      <c r="AF413" s="31">
        <v>25.5</v>
      </c>
      <c r="AG413" s="31">
        <v>12.6</v>
      </c>
      <c r="AH413" s="31">
        <v>27.9</v>
      </c>
      <c r="AI413" s="31">
        <v>3.1</v>
      </c>
      <c r="AJ413" s="31">
        <v>58.3</v>
      </c>
      <c r="AK413" s="31">
        <v>76.099999999999994</v>
      </c>
      <c r="AL413" s="31">
        <v>17</v>
      </c>
      <c r="AM413" s="31">
        <v>1.9</v>
      </c>
      <c r="AN413" s="31">
        <v>7.5</v>
      </c>
      <c r="AO413" s="31">
        <v>5.0999999999999996</v>
      </c>
      <c r="AP413" s="31">
        <v>8.3000000000000007</v>
      </c>
      <c r="AQ413" s="31">
        <v>37.6</v>
      </c>
      <c r="AR413" s="31">
        <v>52.3</v>
      </c>
      <c r="AS413" s="31">
        <v>9.6</v>
      </c>
      <c r="AT413" s="31">
        <v>24.7</v>
      </c>
      <c r="AU413" s="31">
        <v>10.7</v>
      </c>
      <c r="AV413" s="31">
        <v>5.7</v>
      </c>
      <c r="AW413" s="31">
        <v>33.9</v>
      </c>
      <c r="AX413" s="31">
        <v>14.8</v>
      </c>
      <c r="AY413" s="31">
        <v>10.5</v>
      </c>
      <c r="AZ413" s="31">
        <v>7.4</v>
      </c>
      <c r="BA413" s="31">
        <v>9.1</v>
      </c>
      <c r="BB413" s="31">
        <v>39.299999999999997</v>
      </c>
      <c r="BC413" s="31">
        <v>10.5</v>
      </c>
      <c r="BD413" s="31">
        <v>22.8</v>
      </c>
      <c r="BE413" s="31" t="s">
        <v>385</v>
      </c>
    </row>
    <row r="414" spans="2:57">
      <c r="C414" s="31">
        <v>2008</v>
      </c>
      <c r="D414" s="31" t="s">
        <v>955</v>
      </c>
      <c r="E414" s="31" t="s">
        <v>486</v>
      </c>
      <c r="H414" s="31" t="s">
        <v>971</v>
      </c>
      <c r="N414" s="31">
        <v>411</v>
      </c>
      <c r="O414" s="31">
        <v>411</v>
      </c>
      <c r="P414" s="31">
        <v>0</v>
      </c>
      <c r="T414" s="31" t="s">
        <v>410</v>
      </c>
      <c r="U414" s="31">
        <v>16.399999999999999</v>
      </c>
      <c r="V414" s="31">
        <v>2.8</v>
      </c>
      <c r="W414" s="31">
        <v>3</v>
      </c>
      <c r="X414" s="31">
        <v>4.4000000000000004</v>
      </c>
      <c r="Y414" s="31">
        <v>5.7</v>
      </c>
      <c r="Z414" s="31">
        <v>0</v>
      </c>
      <c r="AA414" s="31">
        <v>3.4</v>
      </c>
      <c r="AB414" s="31">
        <v>21.8</v>
      </c>
      <c r="AC414" s="31">
        <v>7.8</v>
      </c>
      <c r="AD414" s="31">
        <v>43.8</v>
      </c>
      <c r="AE414" s="31">
        <v>34.5</v>
      </c>
      <c r="AF414" s="31">
        <v>25.5</v>
      </c>
      <c r="AG414" s="31">
        <v>12.6</v>
      </c>
      <c r="AH414" s="31">
        <v>27.9</v>
      </c>
      <c r="AI414" s="31">
        <v>3.1</v>
      </c>
      <c r="AJ414" s="31">
        <v>58.3</v>
      </c>
      <c r="AK414" s="31">
        <v>76.099999999999994</v>
      </c>
      <c r="AL414" s="31">
        <v>17</v>
      </c>
      <c r="AM414" s="31">
        <v>1.9</v>
      </c>
      <c r="AN414" s="31">
        <v>7.5</v>
      </c>
      <c r="AO414" s="31">
        <v>5.0999999999999996</v>
      </c>
      <c r="AP414" s="31">
        <v>8.3000000000000007</v>
      </c>
      <c r="AQ414" s="31">
        <v>37.6</v>
      </c>
      <c r="AR414" s="31">
        <v>52.3</v>
      </c>
      <c r="AS414" s="31">
        <v>9.6</v>
      </c>
      <c r="AT414" s="31">
        <v>24.7</v>
      </c>
      <c r="AU414" s="31">
        <v>10.7</v>
      </c>
      <c r="AV414" s="31">
        <v>5.7</v>
      </c>
      <c r="AW414" s="31">
        <v>33.9</v>
      </c>
      <c r="AX414" s="31">
        <v>14.8</v>
      </c>
      <c r="AY414" s="31">
        <v>10.5</v>
      </c>
      <c r="AZ414" s="31">
        <v>7.4</v>
      </c>
      <c r="BA414" s="31">
        <v>9.1</v>
      </c>
      <c r="BB414" s="31">
        <v>39.299999999999997</v>
      </c>
      <c r="BC414" s="31">
        <v>10.5</v>
      </c>
      <c r="BD414" s="31">
        <v>22.8</v>
      </c>
      <c r="BE414" s="31" t="s">
        <v>385</v>
      </c>
    </row>
    <row r="415" spans="2:57">
      <c r="N415" s="31">
        <v>412</v>
      </c>
      <c r="O415" s="31">
        <v>412</v>
      </c>
      <c r="P415" s="31">
        <v>0</v>
      </c>
      <c r="T415" s="31" t="s">
        <v>410</v>
      </c>
      <c r="BE415" s="31" t="s">
        <v>385</v>
      </c>
    </row>
    <row r="416" spans="2:57">
      <c r="B416" s="31" t="s">
        <v>921</v>
      </c>
      <c r="C416" s="31">
        <v>1994</v>
      </c>
      <c r="D416" s="31" t="s">
        <v>972</v>
      </c>
      <c r="E416" s="31" t="s">
        <v>569</v>
      </c>
      <c r="H416" s="31" t="s">
        <v>973</v>
      </c>
      <c r="I416" s="31" t="s">
        <v>974</v>
      </c>
      <c r="N416" s="31">
        <v>413</v>
      </c>
      <c r="O416" s="31">
        <v>413</v>
      </c>
      <c r="P416" s="31">
        <v>0</v>
      </c>
      <c r="T416" s="31" t="s">
        <v>410</v>
      </c>
      <c r="U416" s="31">
        <v>0</v>
      </c>
      <c r="V416" s="31">
        <v>1</v>
      </c>
      <c r="W416" s="31">
        <v>1</v>
      </c>
      <c r="X416" s="31">
        <v>1</v>
      </c>
      <c r="Y416" s="31">
        <v>1</v>
      </c>
      <c r="Z416" s="31">
        <v>0</v>
      </c>
      <c r="AA416" s="31">
        <v>1</v>
      </c>
      <c r="AB416" s="31">
        <v>1</v>
      </c>
      <c r="AC416" s="31">
        <v>1</v>
      </c>
      <c r="AD416" s="31">
        <v>1</v>
      </c>
      <c r="AE416" s="31">
        <v>0</v>
      </c>
      <c r="AF416" s="31">
        <v>0</v>
      </c>
      <c r="AG416" s="31">
        <v>1</v>
      </c>
      <c r="AH416" s="31">
        <v>0</v>
      </c>
      <c r="AI416" s="31">
        <v>1</v>
      </c>
      <c r="AJ416" s="31">
        <v>0</v>
      </c>
      <c r="AK416" s="31">
        <v>1</v>
      </c>
      <c r="AL416" s="31">
        <v>1</v>
      </c>
      <c r="AM416" s="31">
        <v>1</v>
      </c>
      <c r="AN416" s="31">
        <v>1</v>
      </c>
      <c r="AO416" s="31">
        <v>1</v>
      </c>
      <c r="AP416" s="31">
        <v>1</v>
      </c>
      <c r="AQ416" s="31">
        <v>0</v>
      </c>
      <c r="AR416" s="31">
        <v>0</v>
      </c>
      <c r="AS416" s="31">
        <v>1</v>
      </c>
      <c r="AT416" s="31">
        <v>0</v>
      </c>
      <c r="AU416" s="31">
        <v>1</v>
      </c>
      <c r="AV416" s="31">
        <v>1</v>
      </c>
      <c r="AW416" s="31">
        <v>0</v>
      </c>
      <c r="AX416" s="31">
        <v>0</v>
      </c>
      <c r="AY416" s="31">
        <v>1</v>
      </c>
      <c r="AZ416" s="31">
        <v>0</v>
      </c>
      <c r="BA416" s="31">
        <v>1</v>
      </c>
      <c r="BB416" s="31">
        <v>0</v>
      </c>
      <c r="BC416" s="31">
        <v>1</v>
      </c>
      <c r="BD416" s="31">
        <v>1</v>
      </c>
      <c r="BE416" s="31" t="s">
        <v>385</v>
      </c>
    </row>
    <row r="417" spans="3:57">
      <c r="C417" s="31">
        <v>1994</v>
      </c>
      <c r="D417" s="31" t="s">
        <v>975</v>
      </c>
      <c r="E417" s="31" t="s">
        <v>569</v>
      </c>
      <c r="H417" s="31" t="s">
        <v>976</v>
      </c>
      <c r="I417" s="31" t="s">
        <v>977</v>
      </c>
      <c r="N417" s="31">
        <v>414</v>
      </c>
      <c r="O417" s="31">
        <v>414</v>
      </c>
      <c r="P417" s="31">
        <v>0</v>
      </c>
      <c r="T417" s="31" t="s">
        <v>410</v>
      </c>
      <c r="U417" s="31">
        <v>0</v>
      </c>
      <c r="V417" s="31">
        <v>0</v>
      </c>
      <c r="W417" s="31">
        <v>0</v>
      </c>
      <c r="X417" s="31">
        <v>0</v>
      </c>
      <c r="Y417" s="31">
        <v>0</v>
      </c>
      <c r="Z417" s="31">
        <v>0</v>
      </c>
      <c r="AA417" s="31">
        <v>0</v>
      </c>
      <c r="AB417" s="31">
        <v>0</v>
      </c>
      <c r="AC417" s="31">
        <v>0</v>
      </c>
      <c r="AD417" s="31">
        <v>0</v>
      </c>
      <c r="AE417" s="31">
        <v>0</v>
      </c>
      <c r="AF417" s="31">
        <v>0</v>
      </c>
      <c r="AG417" s="31">
        <v>0</v>
      </c>
      <c r="AH417" s="31">
        <v>0</v>
      </c>
      <c r="AI417" s="31">
        <v>0</v>
      </c>
      <c r="AJ417" s="31">
        <v>0</v>
      </c>
      <c r="AK417" s="31">
        <v>0</v>
      </c>
      <c r="AL417" s="31">
        <v>0</v>
      </c>
      <c r="AM417" s="31">
        <v>0</v>
      </c>
      <c r="AN417" s="31">
        <v>0</v>
      </c>
      <c r="AO417" s="31">
        <v>0</v>
      </c>
      <c r="AP417" s="31">
        <v>0</v>
      </c>
      <c r="AQ417" s="31">
        <v>0</v>
      </c>
      <c r="AR417" s="31">
        <v>0</v>
      </c>
      <c r="AS417" s="31">
        <v>0</v>
      </c>
      <c r="AT417" s="31">
        <v>0</v>
      </c>
      <c r="AU417" s="31">
        <v>0</v>
      </c>
      <c r="AV417" s="31">
        <v>0</v>
      </c>
      <c r="AW417" s="31">
        <v>0</v>
      </c>
      <c r="AX417" s="31">
        <v>0</v>
      </c>
      <c r="AY417" s="31">
        <v>0</v>
      </c>
      <c r="AZ417" s="31">
        <v>0</v>
      </c>
      <c r="BA417" s="31">
        <v>0</v>
      </c>
      <c r="BB417" s="31">
        <v>0</v>
      </c>
      <c r="BC417" s="31">
        <v>0</v>
      </c>
      <c r="BD417" s="31">
        <v>0</v>
      </c>
      <c r="BE417" s="31" t="s">
        <v>385</v>
      </c>
    </row>
    <row r="418" spans="3:57">
      <c r="C418" s="31">
        <v>1994</v>
      </c>
      <c r="D418" s="31" t="s">
        <v>978</v>
      </c>
      <c r="E418" s="31" t="s">
        <v>569</v>
      </c>
      <c r="H418" s="31" t="s">
        <v>979</v>
      </c>
      <c r="I418" s="31" t="s">
        <v>980</v>
      </c>
      <c r="N418" s="31">
        <v>415</v>
      </c>
      <c r="O418" s="31">
        <v>415</v>
      </c>
      <c r="P418" s="31">
        <v>0</v>
      </c>
      <c r="T418" s="31" t="s">
        <v>410</v>
      </c>
      <c r="U418" s="31">
        <v>0</v>
      </c>
      <c r="V418" s="31">
        <v>0</v>
      </c>
      <c r="W418" s="31">
        <v>0</v>
      </c>
      <c r="X418" s="31">
        <v>0</v>
      </c>
      <c r="Y418" s="31">
        <v>0</v>
      </c>
      <c r="Z418" s="31">
        <v>0</v>
      </c>
      <c r="AA418" s="31">
        <v>0</v>
      </c>
      <c r="AB418" s="31">
        <v>0</v>
      </c>
      <c r="AC418" s="31">
        <v>0</v>
      </c>
      <c r="AD418" s="31">
        <v>0</v>
      </c>
      <c r="AE418" s="31">
        <v>0</v>
      </c>
      <c r="AF418" s="31">
        <v>0</v>
      </c>
      <c r="AG418" s="31">
        <v>0</v>
      </c>
      <c r="AH418" s="31">
        <v>0</v>
      </c>
      <c r="AI418" s="31">
        <v>0</v>
      </c>
      <c r="AJ418" s="31">
        <v>0</v>
      </c>
      <c r="AK418" s="31">
        <v>0</v>
      </c>
      <c r="AL418" s="31">
        <v>0</v>
      </c>
      <c r="AM418" s="31">
        <v>0</v>
      </c>
      <c r="AN418" s="31">
        <v>0</v>
      </c>
      <c r="AO418" s="31">
        <v>0</v>
      </c>
      <c r="AP418" s="31">
        <v>0</v>
      </c>
      <c r="AQ418" s="31">
        <v>0</v>
      </c>
      <c r="AR418" s="31">
        <v>0</v>
      </c>
      <c r="AS418" s="31">
        <v>0</v>
      </c>
      <c r="AT418" s="31">
        <v>0</v>
      </c>
      <c r="AU418" s="31">
        <v>0</v>
      </c>
      <c r="AV418" s="31">
        <v>0</v>
      </c>
      <c r="AW418" s="31">
        <v>0</v>
      </c>
      <c r="AX418" s="31">
        <v>0</v>
      </c>
      <c r="AY418" s="31">
        <v>0</v>
      </c>
      <c r="AZ418" s="31">
        <v>0</v>
      </c>
      <c r="BA418" s="31">
        <v>0</v>
      </c>
      <c r="BB418" s="31">
        <v>0</v>
      </c>
      <c r="BC418" s="31">
        <v>0</v>
      </c>
      <c r="BD418" s="31">
        <v>0</v>
      </c>
      <c r="BE418" s="31" t="s">
        <v>385</v>
      </c>
    </row>
    <row r="419" spans="3:57">
      <c r="C419" s="31">
        <v>1994</v>
      </c>
      <c r="D419" s="31" t="s">
        <v>981</v>
      </c>
      <c r="E419" s="31" t="s">
        <v>569</v>
      </c>
      <c r="H419" s="31" t="s">
        <v>982</v>
      </c>
      <c r="I419" s="31" t="s">
        <v>983</v>
      </c>
      <c r="N419" s="31">
        <v>416</v>
      </c>
      <c r="O419" s="31">
        <v>416</v>
      </c>
      <c r="P419" s="31">
        <v>0</v>
      </c>
      <c r="T419" s="31" t="s">
        <v>410</v>
      </c>
      <c r="U419" s="31">
        <v>0</v>
      </c>
      <c r="V419" s="31">
        <v>0</v>
      </c>
      <c r="W419" s="31">
        <v>0</v>
      </c>
      <c r="X419" s="31">
        <v>0</v>
      </c>
      <c r="Y419" s="31">
        <v>0</v>
      </c>
      <c r="Z419" s="31">
        <v>0</v>
      </c>
      <c r="AA419" s="31">
        <v>0</v>
      </c>
      <c r="AB419" s="31">
        <v>0</v>
      </c>
      <c r="AC419" s="31">
        <v>0</v>
      </c>
      <c r="AD419" s="31">
        <v>0</v>
      </c>
      <c r="AE419" s="31">
        <v>0</v>
      </c>
      <c r="AF419" s="31">
        <v>0</v>
      </c>
      <c r="AG419" s="31">
        <v>0</v>
      </c>
      <c r="AH419" s="31">
        <v>0</v>
      </c>
      <c r="AI419" s="31">
        <v>0</v>
      </c>
      <c r="AJ419" s="31">
        <v>0</v>
      </c>
      <c r="AK419" s="31">
        <v>0</v>
      </c>
      <c r="AL419" s="31">
        <v>0</v>
      </c>
      <c r="AM419" s="31">
        <v>0</v>
      </c>
      <c r="AN419" s="31">
        <v>0</v>
      </c>
      <c r="AO419" s="31">
        <v>0</v>
      </c>
      <c r="AP419" s="31">
        <v>0</v>
      </c>
      <c r="AQ419" s="31">
        <v>0</v>
      </c>
      <c r="AR419" s="31">
        <v>0</v>
      </c>
      <c r="AS419" s="31">
        <v>0</v>
      </c>
      <c r="AT419" s="31">
        <v>0</v>
      </c>
      <c r="AU419" s="31">
        <v>0</v>
      </c>
      <c r="AV419" s="31">
        <v>0</v>
      </c>
      <c r="AW419" s="31">
        <v>0</v>
      </c>
      <c r="AX419" s="31">
        <v>0</v>
      </c>
      <c r="AY419" s="31">
        <v>0</v>
      </c>
      <c r="AZ419" s="31">
        <v>0</v>
      </c>
      <c r="BA419" s="31">
        <v>0</v>
      </c>
      <c r="BB419" s="31">
        <v>0</v>
      </c>
      <c r="BC419" s="31">
        <v>0</v>
      </c>
      <c r="BD419" s="31">
        <v>0</v>
      </c>
      <c r="BE419" s="31" t="s">
        <v>385</v>
      </c>
    </row>
    <row r="420" spans="3:57">
      <c r="C420" s="31">
        <v>1994</v>
      </c>
      <c r="D420" s="31" t="s">
        <v>984</v>
      </c>
      <c r="E420" s="31" t="s">
        <v>569</v>
      </c>
      <c r="H420" s="31" t="s">
        <v>985</v>
      </c>
      <c r="I420" s="31" t="s">
        <v>986</v>
      </c>
      <c r="N420" s="31">
        <v>417</v>
      </c>
      <c r="O420" s="31">
        <v>417</v>
      </c>
      <c r="P420" s="31">
        <v>0</v>
      </c>
      <c r="T420" s="31" t="s">
        <v>410</v>
      </c>
      <c r="U420" s="31">
        <v>0</v>
      </c>
      <c r="V420" s="31">
        <v>1</v>
      </c>
      <c r="W420" s="31">
        <v>1</v>
      </c>
      <c r="X420" s="31">
        <v>1</v>
      </c>
      <c r="Y420" s="31">
        <v>1</v>
      </c>
      <c r="Z420" s="31">
        <v>0</v>
      </c>
      <c r="AA420" s="31">
        <v>1</v>
      </c>
      <c r="AB420" s="31">
        <v>1</v>
      </c>
      <c r="AC420" s="31">
        <v>1</v>
      </c>
      <c r="AD420" s="31">
        <v>1</v>
      </c>
      <c r="AE420" s="31">
        <v>0</v>
      </c>
      <c r="AF420" s="31">
        <v>0</v>
      </c>
      <c r="AG420" s="31">
        <v>1</v>
      </c>
      <c r="AH420" s="31">
        <v>0</v>
      </c>
      <c r="AI420" s="31">
        <v>1</v>
      </c>
      <c r="AJ420" s="31">
        <v>0</v>
      </c>
      <c r="AK420" s="31">
        <v>1</v>
      </c>
      <c r="AL420" s="31">
        <v>1</v>
      </c>
      <c r="AM420" s="31">
        <v>1</v>
      </c>
      <c r="AN420" s="31">
        <v>1</v>
      </c>
      <c r="AO420" s="31">
        <v>1</v>
      </c>
      <c r="AP420" s="31">
        <v>1</v>
      </c>
      <c r="AQ420" s="31">
        <v>0</v>
      </c>
      <c r="AR420" s="31">
        <v>0</v>
      </c>
      <c r="AS420" s="31">
        <v>1</v>
      </c>
      <c r="AT420" s="31">
        <v>0</v>
      </c>
      <c r="AU420" s="31">
        <v>1</v>
      </c>
      <c r="AV420" s="31">
        <v>1</v>
      </c>
      <c r="AW420" s="31">
        <v>0</v>
      </c>
      <c r="AX420" s="31">
        <v>0</v>
      </c>
      <c r="AY420" s="31">
        <v>1</v>
      </c>
      <c r="AZ420" s="31">
        <v>0</v>
      </c>
      <c r="BA420" s="31">
        <v>1</v>
      </c>
      <c r="BB420" s="31">
        <v>0</v>
      </c>
      <c r="BC420" s="31">
        <v>1</v>
      </c>
      <c r="BD420" s="31">
        <v>1</v>
      </c>
      <c r="BE420" s="31" t="s">
        <v>385</v>
      </c>
    </row>
    <row r="421" spans="3:57">
      <c r="N421" s="31">
        <v>418</v>
      </c>
      <c r="O421" s="31">
        <v>418</v>
      </c>
      <c r="P421" s="31">
        <v>0</v>
      </c>
      <c r="T421" s="31" t="s">
        <v>410</v>
      </c>
      <c r="BE421" s="31" t="s">
        <v>385</v>
      </c>
    </row>
    <row r="422" spans="3:57">
      <c r="C422" s="31">
        <v>1998</v>
      </c>
      <c r="D422" s="31" t="s">
        <v>972</v>
      </c>
      <c r="E422" s="31" t="s">
        <v>569</v>
      </c>
      <c r="H422" s="31" t="s">
        <v>987</v>
      </c>
      <c r="I422" s="31" t="s">
        <v>988</v>
      </c>
      <c r="N422" s="31">
        <v>419</v>
      </c>
      <c r="O422" s="31">
        <v>419</v>
      </c>
      <c r="P422" s="31">
        <v>0</v>
      </c>
      <c r="T422" s="31" t="s">
        <v>410</v>
      </c>
      <c r="U422" s="31">
        <v>1</v>
      </c>
      <c r="V422" s="31">
        <v>1</v>
      </c>
      <c r="W422" s="31">
        <v>1</v>
      </c>
      <c r="X422" s="31">
        <v>1</v>
      </c>
      <c r="Y422" s="31">
        <v>1</v>
      </c>
      <c r="Z422" s="31">
        <v>1</v>
      </c>
      <c r="AA422" s="31">
        <v>1</v>
      </c>
      <c r="AB422" s="31">
        <v>1</v>
      </c>
      <c r="AC422" s="31">
        <v>1</v>
      </c>
      <c r="AD422" s="31">
        <v>1</v>
      </c>
      <c r="AE422" s="31">
        <v>1</v>
      </c>
      <c r="AF422" s="31">
        <v>1</v>
      </c>
      <c r="AG422" s="31">
        <v>1</v>
      </c>
      <c r="AH422" s="31">
        <v>1</v>
      </c>
      <c r="AI422" s="31">
        <v>1</v>
      </c>
      <c r="AJ422" s="31">
        <v>1</v>
      </c>
      <c r="AK422" s="31">
        <v>1</v>
      </c>
      <c r="AL422" s="31">
        <v>1</v>
      </c>
      <c r="AM422" s="31">
        <v>1</v>
      </c>
      <c r="AN422" s="31">
        <v>1</v>
      </c>
      <c r="AO422" s="31">
        <v>1</v>
      </c>
      <c r="AP422" s="31">
        <v>1</v>
      </c>
      <c r="AQ422" s="31">
        <v>1</v>
      </c>
      <c r="AR422" s="31">
        <v>1</v>
      </c>
      <c r="AS422" s="31">
        <v>1</v>
      </c>
      <c r="AT422" s="31">
        <v>1</v>
      </c>
      <c r="AU422" s="31">
        <v>1</v>
      </c>
      <c r="AV422" s="31">
        <v>1</v>
      </c>
      <c r="AW422" s="31">
        <v>1</v>
      </c>
      <c r="AX422" s="31">
        <v>1</v>
      </c>
      <c r="AY422" s="31">
        <v>1</v>
      </c>
      <c r="AZ422" s="31">
        <v>1</v>
      </c>
      <c r="BA422" s="31">
        <v>1</v>
      </c>
      <c r="BB422" s="31">
        <v>1</v>
      </c>
      <c r="BC422" s="31">
        <v>1</v>
      </c>
      <c r="BD422" s="31">
        <v>1</v>
      </c>
      <c r="BE422" s="31" t="s">
        <v>385</v>
      </c>
    </row>
    <row r="423" spans="3:57">
      <c r="C423" s="31">
        <v>1998</v>
      </c>
      <c r="D423" s="31" t="s">
        <v>975</v>
      </c>
      <c r="E423" s="31" t="s">
        <v>569</v>
      </c>
      <c r="H423" s="31" t="s">
        <v>989</v>
      </c>
      <c r="I423" s="31" t="s">
        <v>990</v>
      </c>
      <c r="N423" s="31">
        <v>420</v>
      </c>
      <c r="O423" s="31">
        <v>420</v>
      </c>
      <c r="P423" s="31">
        <v>0</v>
      </c>
      <c r="T423" s="31" t="s">
        <v>410</v>
      </c>
      <c r="U423" s="31">
        <v>0</v>
      </c>
      <c r="V423" s="31">
        <v>0</v>
      </c>
      <c r="W423" s="31">
        <v>0</v>
      </c>
      <c r="X423" s="31">
        <v>0</v>
      </c>
      <c r="Y423" s="31">
        <v>0</v>
      </c>
      <c r="Z423" s="31">
        <v>0</v>
      </c>
      <c r="AA423" s="31">
        <v>0</v>
      </c>
      <c r="AB423" s="31">
        <v>0</v>
      </c>
      <c r="AC423" s="31">
        <v>0</v>
      </c>
      <c r="AD423" s="31">
        <v>0</v>
      </c>
      <c r="AE423" s="31">
        <v>0</v>
      </c>
      <c r="AF423" s="31">
        <v>0</v>
      </c>
      <c r="AG423" s="31">
        <v>0</v>
      </c>
      <c r="AH423" s="31">
        <v>0</v>
      </c>
      <c r="AI423" s="31">
        <v>0</v>
      </c>
      <c r="AJ423" s="31">
        <v>0</v>
      </c>
      <c r="AK423" s="31">
        <v>0</v>
      </c>
      <c r="AL423" s="31">
        <v>0</v>
      </c>
      <c r="AM423" s="31">
        <v>0</v>
      </c>
      <c r="AN423" s="31">
        <v>0</v>
      </c>
      <c r="AO423" s="31">
        <v>0</v>
      </c>
      <c r="AP423" s="31">
        <v>0</v>
      </c>
      <c r="AQ423" s="31">
        <v>0</v>
      </c>
      <c r="AR423" s="31">
        <v>0</v>
      </c>
      <c r="AS423" s="31">
        <v>0</v>
      </c>
      <c r="AT423" s="31">
        <v>0</v>
      </c>
      <c r="AU423" s="31">
        <v>0</v>
      </c>
      <c r="AV423" s="31">
        <v>0</v>
      </c>
      <c r="AW423" s="31">
        <v>0</v>
      </c>
      <c r="AX423" s="31">
        <v>0</v>
      </c>
      <c r="AY423" s="31">
        <v>0</v>
      </c>
      <c r="AZ423" s="31">
        <v>0</v>
      </c>
      <c r="BA423" s="31">
        <v>0</v>
      </c>
      <c r="BB423" s="31">
        <v>0</v>
      </c>
      <c r="BC423" s="31">
        <v>0</v>
      </c>
      <c r="BD423" s="31">
        <v>0</v>
      </c>
      <c r="BE423" s="31" t="s">
        <v>385</v>
      </c>
    </row>
    <row r="424" spans="3:57">
      <c r="C424" s="31">
        <v>1998</v>
      </c>
      <c r="D424" s="31" t="s">
        <v>978</v>
      </c>
      <c r="E424" s="31" t="s">
        <v>569</v>
      </c>
      <c r="H424" s="31" t="s">
        <v>991</v>
      </c>
      <c r="I424" s="31" t="s">
        <v>992</v>
      </c>
      <c r="N424" s="31">
        <v>421</v>
      </c>
      <c r="O424" s="31">
        <v>421</v>
      </c>
      <c r="P424" s="31">
        <v>0</v>
      </c>
      <c r="T424" s="31" t="s">
        <v>410</v>
      </c>
      <c r="U424" s="31">
        <v>1</v>
      </c>
      <c r="V424" s="31">
        <v>1</v>
      </c>
      <c r="W424" s="31">
        <v>1</v>
      </c>
      <c r="X424" s="31">
        <v>1</v>
      </c>
      <c r="Y424" s="31">
        <v>1</v>
      </c>
      <c r="Z424" s="31">
        <v>1</v>
      </c>
      <c r="AA424" s="31">
        <v>1</v>
      </c>
      <c r="AB424" s="31">
        <v>1</v>
      </c>
      <c r="AC424" s="31">
        <v>1</v>
      </c>
      <c r="AD424" s="31">
        <v>1</v>
      </c>
      <c r="AE424" s="31">
        <v>1</v>
      </c>
      <c r="AF424" s="31">
        <v>1</v>
      </c>
      <c r="AG424" s="31">
        <v>1</v>
      </c>
      <c r="AH424" s="31">
        <v>1</v>
      </c>
      <c r="AI424" s="31">
        <v>1</v>
      </c>
      <c r="AJ424" s="31">
        <v>1</v>
      </c>
      <c r="AK424" s="31">
        <v>1</v>
      </c>
      <c r="AL424" s="31">
        <v>1</v>
      </c>
      <c r="AM424" s="31">
        <v>1</v>
      </c>
      <c r="AN424" s="31">
        <v>1</v>
      </c>
      <c r="AO424" s="31">
        <v>1</v>
      </c>
      <c r="AP424" s="31">
        <v>1</v>
      </c>
      <c r="AQ424" s="31">
        <v>1</v>
      </c>
      <c r="AR424" s="31">
        <v>1</v>
      </c>
      <c r="AS424" s="31">
        <v>1</v>
      </c>
      <c r="AT424" s="31">
        <v>1</v>
      </c>
      <c r="AU424" s="31">
        <v>1</v>
      </c>
      <c r="AV424" s="31">
        <v>1</v>
      </c>
      <c r="AW424" s="31">
        <v>1</v>
      </c>
      <c r="AX424" s="31">
        <v>1</v>
      </c>
      <c r="AY424" s="31">
        <v>1</v>
      </c>
      <c r="AZ424" s="31">
        <v>1</v>
      </c>
      <c r="BA424" s="31">
        <v>1</v>
      </c>
      <c r="BB424" s="31">
        <v>1</v>
      </c>
      <c r="BC424" s="31">
        <v>1</v>
      </c>
      <c r="BD424" s="31">
        <v>1</v>
      </c>
      <c r="BE424" s="31" t="s">
        <v>385</v>
      </c>
    </row>
    <row r="425" spans="3:57">
      <c r="C425" s="31">
        <v>1998</v>
      </c>
      <c r="D425" s="31" t="s">
        <v>981</v>
      </c>
      <c r="E425" s="31" t="s">
        <v>569</v>
      </c>
      <c r="H425" s="31" t="s">
        <v>993</v>
      </c>
      <c r="I425" s="31" t="s">
        <v>994</v>
      </c>
      <c r="N425" s="31">
        <v>422</v>
      </c>
      <c r="O425" s="31">
        <v>422</v>
      </c>
      <c r="P425" s="31">
        <v>0</v>
      </c>
      <c r="T425" s="31" t="s">
        <v>410</v>
      </c>
      <c r="U425" s="31">
        <v>1</v>
      </c>
      <c r="V425" s="31">
        <v>1</v>
      </c>
      <c r="W425" s="31">
        <v>1</v>
      </c>
      <c r="X425" s="31">
        <v>1</v>
      </c>
      <c r="Y425" s="31">
        <v>1</v>
      </c>
      <c r="Z425" s="31">
        <v>1</v>
      </c>
      <c r="AA425" s="31">
        <v>1</v>
      </c>
      <c r="AB425" s="31">
        <v>1</v>
      </c>
      <c r="AC425" s="31">
        <v>1</v>
      </c>
      <c r="AD425" s="31">
        <v>1</v>
      </c>
      <c r="AE425" s="31">
        <v>1</v>
      </c>
      <c r="AF425" s="31">
        <v>1</v>
      </c>
      <c r="AG425" s="31">
        <v>1</v>
      </c>
      <c r="AH425" s="31">
        <v>1</v>
      </c>
      <c r="AI425" s="31">
        <v>1</v>
      </c>
      <c r="AJ425" s="31">
        <v>1</v>
      </c>
      <c r="AK425" s="31">
        <v>1</v>
      </c>
      <c r="AL425" s="31">
        <v>1</v>
      </c>
      <c r="AM425" s="31">
        <v>1</v>
      </c>
      <c r="AN425" s="31">
        <v>1</v>
      </c>
      <c r="AO425" s="31">
        <v>1</v>
      </c>
      <c r="AP425" s="31">
        <v>1</v>
      </c>
      <c r="AQ425" s="31">
        <v>1</v>
      </c>
      <c r="AR425" s="31">
        <v>1</v>
      </c>
      <c r="AS425" s="31">
        <v>1</v>
      </c>
      <c r="AT425" s="31">
        <v>1</v>
      </c>
      <c r="AU425" s="31">
        <v>1</v>
      </c>
      <c r="AV425" s="31">
        <v>1</v>
      </c>
      <c r="AW425" s="31">
        <v>1</v>
      </c>
      <c r="AX425" s="31">
        <v>1</v>
      </c>
      <c r="AY425" s="31">
        <v>1</v>
      </c>
      <c r="AZ425" s="31">
        <v>1</v>
      </c>
      <c r="BA425" s="31">
        <v>1</v>
      </c>
      <c r="BB425" s="31">
        <v>1</v>
      </c>
      <c r="BC425" s="31">
        <v>1</v>
      </c>
      <c r="BD425" s="31">
        <v>1</v>
      </c>
      <c r="BE425" s="31" t="s">
        <v>385</v>
      </c>
    </row>
    <row r="426" spans="3:57">
      <c r="C426" s="31">
        <v>1998</v>
      </c>
      <c r="D426" s="31" t="s">
        <v>984</v>
      </c>
      <c r="E426" s="31" t="s">
        <v>569</v>
      </c>
      <c r="H426" s="31" t="s">
        <v>995</v>
      </c>
      <c r="I426" s="31" t="s">
        <v>996</v>
      </c>
      <c r="N426" s="31">
        <v>423</v>
      </c>
      <c r="O426" s="31">
        <v>423</v>
      </c>
      <c r="P426" s="31">
        <v>0</v>
      </c>
      <c r="T426" s="31" t="s">
        <v>410</v>
      </c>
      <c r="U426" s="31">
        <v>1</v>
      </c>
      <c r="V426" s="31">
        <v>1</v>
      </c>
      <c r="W426" s="31">
        <v>1</v>
      </c>
      <c r="X426" s="31">
        <v>1</v>
      </c>
      <c r="Y426" s="31">
        <v>1</v>
      </c>
      <c r="Z426" s="31">
        <v>1</v>
      </c>
      <c r="AA426" s="31">
        <v>1</v>
      </c>
      <c r="AB426" s="31">
        <v>1</v>
      </c>
      <c r="AC426" s="31">
        <v>1</v>
      </c>
      <c r="AD426" s="31">
        <v>1</v>
      </c>
      <c r="AE426" s="31">
        <v>1</v>
      </c>
      <c r="AF426" s="31">
        <v>1</v>
      </c>
      <c r="AG426" s="31">
        <v>1</v>
      </c>
      <c r="AH426" s="31">
        <v>1</v>
      </c>
      <c r="AI426" s="31">
        <v>1</v>
      </c>
      <c r="AJ426" s="31">
        <v>1</v>
      </c>
      <c r="AK426" s="31">
        <v>1</v>
      </c>
      <c r="AL426" s="31">
        <v>1</v>
      </c>
      <c r="AM426" s="31">
        <v>1</v>
      </c>
      <c r="AN426" s="31">
        <v>1</v>
      </c>
      <c r="AO426" s="31">
        <v>1</v>
      </c>
      <c r="AP426" s="31">
        <v>1</v>
      </c>
      <c r="AQ426" s="31">
        <v>1</v>
      </c>
      <c r="AR426" s="31">
        <v>1</v>
      </c>
      <c r="AS426" s="31">
        <v>1</v>
      </c>
      <c r="AT426" s="31">
        <v>1</v>
      </c>
      <c r="AU426" s="31">
        <v>1</v>
      </c>
      <c r="AV426" s="31">
        <v>1</v>
      </c>
      <c r="AW426" s="31">
        <v>1</v>
      </c>
      <c r="AX426" s="31">
        <v>1</v>
      </c>
      <c r="AY426" s="31">
        <v>1</v>
      </c>
      <c r="AZ426" s="31">
        <v>1</v>
      </c>
      <c r="BA426" s="31">
        <v>1</v>
      </c>
      <c r="BB426" s="31">
        <v>1</v>
      </c>
      <c r="BC426" s="31">
        <v>1</v>
      </c>
      <c r="BD426" s="31">
        <v>1</v>
      </c>
      <c r="BE426" s="31" t="s">
        <v>385</v>
      </c>
    </row>
    <row r="427" spans="3:57">
      <c r="N427" s="31">
        <v>424</v>
      </c>
      <c r="O427" s="31">
        <v>424</v>
      </c>
      <c r="P427" s="31">
        <v>0</v>
      </c>
      <c r="T427" s="31" t="s">
        <v>410</v>
      </c>
      <c r="BE427" s="31" t="s">
        <v>385</v>
      </c>
    </row>
    <row r="428" spans="3:57">
      <c r="C428" s="31">
        <v>2003</v>
      </c>
      <c r="D428" s="31" t="s">
        <v>972</v>
      </c>
      <c r="E428" s="31" t="s">
        <v>569</v>
      </c>
      <c r="H428" s="31" t="s">
        <v>997</v>
      </c>
      <c r="I428" s="31" t="s">
        <v>998</v>
      </c>
      <c r="N428" s="31">
        <v>425</v>
      </c>
      <c r="O428" s="31">
        <v>425</v>
      </c>
      <c r="P428" s="31">
        <v>0</v>
      </c>
      <c r="T428" s="31" t="s">
        <v>410</v>
      </c>
      <c r="U428" s="31">
        <v>1</v>
      </c>
      <c r="V428" s="31">
        <v>1</v>
      </c>
      <c r="W428" s="31">
        <v>1</v>
      </c>
      <c r="X428" s="31">
        <v>1</v>
      </c>
      <c r="Y428" s="31">
        <v>1</v>
      </c>
      <c r="Z428" s="31">
        <v>1</v>
      </c>
      <c r="AA428" s="31">
        <v>1</v>
      </c>
      <c r="AB428" s="31">
        <v>1</v>
      </c>
      <c r="AC428" s="31">
        <v>1</v>
      </c>
      <c r="AD428" s="31">
        <v>1</v>
      </c>
      <c r="AE428" s="31">
        <v>1</v>
      </c>
      <c r="AF428" s="31">
        <v>1</v>
      </c>
      <c r="AG428" s="31">
        <v>1</v>
      </c>
      <c r="AH428" s="31">
        <v>1</v>
      </c>
      <c r="AI428" s="31">
        <v>1</v>
      </c>
      <c r="AJ428" s="31">
        <v>1</v>
      </c>
      <c r="AK428" s="31">
        <v>1</v>
      </c>
      <c r="AL428" s="31">
        <v>1</v>
      </c>
      <c r="AM428" s="31">
        <v>1</v>
      </c>
      <c r="AN428" s="31">
        <v>1</v>
      </c>
      <c r="AO428" s="31">
        <v>1</v>
      </c>
      <c r="AP428" s="31">
        <v>1</v>
      </c>
      <c r="AQ428" s="31">
        <v>1</v>
      </c>
      <c r="AR428" s="31">
        <v>1</v>
      </c>
      <c r="AS428" s="31">
        <v>1</v>
      </c>
      <c r="AT428" s="31">
        <v>1</v>
      </c>
      <c r="AU428" s="31">
        <v>1</v>
      </c>
      <c r="AV428" s="31">
        <v>1</v>
      </c>
      <c r="AW428" s="31">
        <v>1</v>
      </c>
      <c r="AX428" s="31">
        <v>1</v>
      </c>
      <c r="AY428" s="31">
        <v>1</v>
      </c>
      <c r="AZ428" s="31">
        <v>1</v>
      </c>
      <c r="BA428" s="31">
        <v>1</v>
      </c>
      <c r="BB428" s="31">
        <v>1</v>
      </c>
      <c r="BC428" s="31">
        <v>1</v>
      </c>
      <c r="BD428" s="31">
        <v>1</v>
      </c>
      <c r="BE428" s="31" t="s">
        <v>385</v>
      </c>
    </row>
    <row r="429" spans="3:57">
      <c r="C429" s="31">
        <v>2003</v>
      </c>
      <c r="D429" s="31" t="s">
        <v>975</v>
      </c>
      <c r="E429" s="31" t="s">
        <v>569</v>
      </c>
      <c r="H429" s="31" t="s">
        <v>999</v>
      </c>
      <c r="I429" s="31" t="s">
        <v>1000</v>
      </c>
      <c r="N429" s="31">
        <v>426</v>
      </c>
      <c r="O429" s="31">
        <v>426</v>
      </c>
      <c r="P429" s="31">
        <v>0</v>
      </c>
      <c r="T429" s="31" t="s">
        <v>410</v>
      </c>
      <c r="U429" s="31">
        <v>1</v>
      </c>
      <c r="V429" s="31">
        <v>1</v>
      </c>
      <c r="W429" s="31">
        <v>1</v>
      </c>
      <c r="X429" s="31">
        <v>1</v>
      </c>
      <c r="Y429" s="31">
        <v>1</v>
      </c>
      <c r="Z429" s="31">
        <v>1</v>
      </c>
      <c r="AA429" s="31">
        <v>1</v>
      </c>
      <c r="AB429" s="31">
        <v>1</v>
      </c>
      <c r="AC429" s="31">
        <v>1</v>
      </c>
      <c r="AD429" s="31">
        <v>1</v>
      </c>
      <c r="AE429" s="31">
        <v>1</v>
      </c>
      <c r="AF429" s="31">
        <v>1</v>
      </c>
      <c r="AG429" s="31">
        <v>1</v>
      </c>
      <c r="AH429" s="31">
        <v>1</v>
      </c>
      <c r="AI429" s="31">
        <v>1</v>
      </c>
      <c r="AJ429" s="31">
        <v>1</v>
      </c>
      <c r="AK429" s="31">
        <v>1</v>
      </c>
      <c r="AL429" s="31">
        <v>1</v>
      </c>
      <c r="AM429" s="31">
        <v>1</v>
      </c>
      <c r="AN429" s="31">
        <v>1</v>
      </c>
      <c r="AO429" s="31">
        <v>1</v>
      </c>
      <c r="AP429" s="31">
        <v>1</v>
      </c>
      <c r="AQ429" s="31">
        <v>1</v>
      </c>
      <c r="AR429" s="31">
        <v>1</v>
      </c>
      <c r="AS429" s="31">
        <v>1</v>
      </c>
      <c r="AT429" s="31">
        <v>1</v>
      </c>
      <c r="AU429" s="31">
        <v>1</v>
      </c>
      <c r="AV429" s="31">
        <v>1</v>
      </c>
      <c r="AW429" s="31">
        <v>1</v>
      </c>
      <c r="AX429" s="31">
        <v>1</v>
      </c>
      <c r="AY429" s="31">
        <v>1</v>
      </c>
      <c r="AZ429" s="31">
        <v>1</v>
      </c>
      <c r="BA429" s="31">
        <v>1</v>
      </c>
      <c r="BB429" s="31">
        <v>1</v>
      </c>
      <c r="BC429" s="31">
        <v>1</v>
      </c>
      <c r="BD429" s="31">
        <v>1</v>
      </c>
      <c r="BE429" s="31" t="s">
        <v>385</v>
      </c>
    </row>
    <row r="430" spans="3:57">
      <c r="C430" s="31">
        <v>2003</v>
      </c>
      <c r="D430" s="31" t="s">
        <v>978</v>
      </c>
      <c r="E430" s="31" t="s">
        <v>569</v>
      </c>
      <c r="H430" s="31" t="s">
        <v>1001</v>
      </c>
      <c r="I430" s="31" t="s">
        <v>1002</v>
      </c>
      <c r="N430" s="31">
        <v>427</v>
      </c>
      <c r="O430" s="31">
        <v>427</v>
      </c>
      <c r="P430" s="31">
        <v>0</v>
      </c>
      <c r="T430" s="31" t="s">
        <v>410</v>
      </c>
      <c r="U430" s="31">
        <v>1</v>
      </c>
      <c r="V430" s="31">
        <v>1</v>
      </c>
      <c r="W430" s="31">
        <v>1</v>
      </c>
      <c r="X430" s="31">
        <v>1</v>
      </c>
      <c r="Y430" s="31">
        <v>1</v>
      </c>
      <c r="Z430" s="31">
        <v>1</v>
      </c>
      <c r="AA430" s="31">
        <v>1</v>
      </c>
      <c r="AB430" s="31">
        <v>1</v>
      </c>
      <c r="AC430" s="31">
        <v>1</v>
      </c>
      <c r="AD430" s="31">
        <v>1</v>
      </c>
      <c r="AE430" s="31">
        <v>1</v>
      </c>
      <c r="AF430" s="31">
        <v>1</v>
      </c>
      <c r="AG430" s="31">
        <v>1</v>
      </c>
      <c r="AH430" s="31">
        <v>1</v>
      </c>
      <c r="AI430" s="31">
        <v>1</v>
      </c>
      <c r="AJ430" s="31">
        <v>1</v>
      </c>
      <c r="AK430" s="31">
        <v>1</v>
      </c>
      <c r="AL430" s="31">
        <v>1</v>
      </c>
      <c r="AM430" s="31">
        <v>1</v>
      </c>
      <c r="AN430" s="31">
        <v>1</v>
      </c>
      <c r="AO430" s="31">
        <v>1</v>
      </c>
      <c r="AP430" s="31">
        <v>1</v>
      </c>
      <c r="AQ430" s="31">
        <v>1</v>
      </c>
      <c r="AR430" s="31">
        <v>1</v>
      </c>
      <c r="AS430" s="31">
        <v>1</v>
      </c>
      <c r="AT430" s="31">
        <v>1</v>
      </c>
      <c r="AU430" s="31">
        <v>1</v>
      </c>
      <c r="AV430" s="31">
        <v>1</v>
      </c>
      <c r="AW430" s="31">
        <v>1</v>
      </c>
      <c r="AX430" s="31">
        <v>1</v>
      </c>
      <c r="AY430" s="31">
        <v>1</v>
      </c>
      <c r="AZ430" s="31">
        <v>1</v>
      </c>
      <c r="BA430" s="31">
        <v>1</v>
      </c>
      <c r="BB430" s="31">
        <v>1</v>
      </c>
      <c r="BC430" s="31">
        <v>1</v>
      </c>
      <c r="BD430" s="31">
        <v>1</v>
      </c>
      <c r="BE430" s="31" t="s">
        <v>385</v>
      </c>
    </row>
    <row r="431" spans="3:57">
      <c r="C431" s="31">
        <v>2003</v>
      </c>
      <c r="D431" s="31" t="s">
        <v>981</v>
      </c>
      <c r="E431" s="31" t="s">
        <v>569</v>
      </c>
      <c r="H431" s="31" t="s">
        <v>1003</v>
      </c>
      <c r="I431" s="31" t="s">
        <v>1004</v>
      </c>
      <c r="N431" s="31">
        <v>428</v>
      </c>
      <c r="O431" s="31">
        <v>428</v>
      </c>
      <c r="P431" s="31">
        <v>0</v>
      </c>
      <c r="T431" s="31" t="s">
        <v>410</v>
      </c>
      <c r="U431" s="31">
        <v>1</v>
      </c>
      <c r="V431" s="31">
        <v>1</v>
      </c>
      <c r="W431" s="31">
        <v>1</v>
      </c>
      <c r="X431" s="31">
        <v>1</v>
      </c>
      <c r="Y431" s="31">
        <v>1</v>
      </c>
      <c r="Z431" s="31">
        <v>1</v>
      </c>
      <c r="AA431" s="31">
        <v>1</v>
      </c>
      <c r="AB431" s="31">
        <v>1</v>
      </c>
      <c r="AC431" s="31">
        <v>1</v>
      </c>
      <c r="AD431" s="31">
        <v>1</v>
      </c>
      <c r="AE431" s="31">
        <v>1</v>
      </c>
      <c r="AF431" s="31">
        <v>1</v>
      </c>
      <c r="AG431" s="31">
        <v>1</v>
      </c>
      <c r="AH431" s="31">
        <v>1</v>
      </c>
      <c r="AI431" s="31">
        <v>1</v>
      </c>
      <c r="AJ431" s="31">
        <v>1</v>
      </c>
      <c r="AK431" s="31">
        <v>1</v>
      </c>
      <c r="AL431" s="31">
        <v>1</v>
      </c>
      <c r="AM431" s="31">
        <v>1</v>
      </c>
      <c r="AN431" s="31">
        <v>1</v>
      </c>
      <c r="AO431" s="31">
        <v>1</v>
      </c>
      <c r="AP431" s="31">
        <v>1</v>
      </c>
      <c r="AQ431" s="31">
        <v>1</v>
      </c>
      <c r="AR431" s="31">
        <v>1</v>
      </c>
      <c r="AS431" s="31">
        <v>1</v>
      </c>
      <c r="AT431" s="31">
        <v>1</v>
      </c>
      <c r="AU431" s="31">
        <v>1</v>
      </c>
      <c r="AV431" s="31">
        <v>1</v>
      </c>
      <c r="AW431" s="31">
        <v>1</v>
      </c>
      <c r="AX431" s="31">
        <v>1</v>
      </c>
      <c r="AY431" s="31">
        <v>1</v>
      </c>
      <c r="AZ431" s="31">
        <v>1</v>
      </c>
      <c r="BA431" s="31">
        <v>1</v>
      </c>
      <c r="BB431" s="31">
        <v>1</v>
      </c>
      <c r="BC431" s="31">
        <v>1</v>
      </c>
      <c r="BD431" s="31">
        <v>1</v>
      </c>
      <c r="BE431" s="31" t="s">
        <v>385</v>
      </c>
    </row>
    <row r="432" spans="3:57">
      <c r="C432" s="31">
        <v>2003</v>
      </c>
      <c r="D432" s="31" t="s">
        <v>984</v>
      </c>
      <c r="E432" s="31" t="s">
        <v>569</v>
      </c>
      <c r="H432" s="31" t="s">
        <v>1005</v>
      </c>
      <c r="I432" s="31" t="s">
        <v>1006</v>
      </c>
      <c r="N432" s="31">
        <v>429</v>
      </c>
      <c r="O432" s="31">
        <v>429</v>
      </c>
      <c r="P432" s="31">
        <v>0</v>
      </c>
      <c r="T432" s="31" t="s">
        <v>410</v>
      </c>
      <c r="U432" s="31">
        <v>1</v>
      </c>
      <c r="V432" s="31">
        <v>1</v>
      </c>
      <c r="W432" s="31">
        <v>1</v>
      </c>
      <c r="X432" s="31">
        <v>1</v>
      </c>
      <c r="Y432" s="31">
        <v>1</v>
      </c>
      <c r="Z432" s="31">
        <v>1</v>
      </c>
      <c r="AA432" s="31">
        <v>1</v>
      </c>
      <c r="AB432" s="31">
        <v>1</v>
      </c>
      <c r="AC432" s="31">
        <v>1</v>
      </c>
      <c r="AD432" s="31">
        <v>1</v>
      </c>
      <c r="AE432" s="31">
        <v>1</v>
      </c>
      <c r="AF432" s="31">
        <v>1</v>
      </c>
      <c r="AG432" s="31">
        <v>1</v>
      </c>
      <c r="AH432" s="31">
        <v>1</v>
      </c>
      <c r="AI432" s="31">
        <v>1</v>
      </c>
      <c r="AJ432" s="31">
        <v>1</v>
      </c>
      <c r="AK432" s="31">
        <v>1</v>
      </c>
      <c r="AL432" s="31">
        <v>1</v>
      </c>
      <c r="AM432" s="31">
        <v>1</v>
      </c>
      <c r="AN432" s="31">
        <v>1</v>
      </c>
      <c r="AO432" s="31">
        <v>1</v>
      </c>
      <c r="AP432" s="31">
        <v>1</v>
      </c>
      <c r="AQ432" s="31">
        <v>1</v>
      </c>
      <c r="AR432" s="31">
        <v>1</v>
      </c>
      <c r="AS432" s="31">
        <v>1</v>
      </c>
      <c r="AT432" s="31">
        <v>1</v>
      </c>
      <c r="AU432" s="31">
        <v>1</v>
      </c>
      <c r="AV432" s="31">
        <v>1</v>
      </c>
      <c r="AW432" s="31">
        <v>1</v>
      </c>
      <c r="AX432" s="31">
        <v>1</v>
      </c>
      <c r="AY432" s="31">
        <v>1</v>
      </c>
      <c r="AZ432" s="31">
        <v>1</v>
      </c>
      <c r="BA432" s="31">
        <v>1</v>
      </c>
      <c r="BB432" s="31">
        <v>1</v>
      </c>
      <c r="BC432" s="31">
        <v>1</v>
      </c>
      <c r="BD432" s="31">
        <v>1</v>
      </c>
      <c r="BE432" s="31" t="s">
        <v>385</v>
      </c>
    </row>
    <row r="433" spans="3:57">
      <c r="N433" s="31">
        <v>430</v>
      </c>
      <c r="O433" s="31">
        <v>430</v>
      </c>
      <c r="P433" s="31">
        <v>0</v>
      </c>
      <c r="T433" s="31" t="s">
        <v>410</v>
      </c>
      <c r="BE433" s="31" t="s">
        <v>385</v>
      </c>
    </row>
    <row r="434" spans="3:57">
      <c r="C434" s="31">
        <v>2008</v>
      </c>
      <c r="D434" s="31" t="s">
        <v>972</v>
      </c>
      <c r="E434" s="31" t="s">
        <v>569</v>
      </c>
      <c r="H434" s="31" t="s">
        <v>1007</v>
      </c>
      <c r="I434" s="31" t="s">
        <v>1008</v>
      </c>
      <c r="N434" s="31">
        <v>431</v>
      </c>
      <c r="O434" s="31">
        <v>431</v>
      </c>
      <c r="P434" s="31">
        <v>0</v>
      </c>
      <c r="T434" s="31" t="s">
        <v>410</v>
      </c>
      <c r="U434" s="31">
        <v>1</v>
      </c>
      <c r="V434" s="31">
        <v>1</v>
      </c>
      <c r="W434" s="31">
        <v>1</v>
      </c>
      <c r="X434" s="31">
        <v>1</v>
      </c>
      <c r="Y434" s="31">
        <v>1</v>
      </c>
      <c r="Z434" s="31">
        <v>1</v>
      </c>
      <c r="AA434" s="31">
        <v>1</v>
      </c>
      <c r="AB434" s="31">
        <v>1</v>
      </c>
      <c r="AC434" s="31">
        <v>1</v>
      </c>
      <c r="AD434" s="31">
        <v>1</v>
      </c>
      <c r="AE434" s="31">
        <v>1</v>
      </c>
      <c r="AF434" s="31">
        <v>1</v>
      </c>
      <c r="AG434" s="31">
        <v>1</v>
      </c>
      <c r="AH434" s="31">
        <v>1</v>
      </c>
      <c r="AI434" s="31">
        <v>1</v>
      </c>
      <c r="AJ434" s="31">
        <v>1</v>
      </c>
      <c r="AK434" s="31">
        <v>1</v>
      </c>
      <c r="AL434" s="31">
        <v>1</v>
      </c>
      <c r="AM434" s="31">
        <v>1</v>
      </c>
      <c r="AN434" s="31">
        <v>1</v>
      </c>
      <c r="AO434" s="31">
        <v>1</v>
      </c>
      <c r="AP434" s="31">
        <v>1</v>
      </c>
      <c r="AQ434" s="31">
        <v>1</v>
      </c>
      <c r="AR434" s="31">
        <v>1</v>
      </c>
      <c r="AS434" s="31">
        <v>1</v>
      </c>
      <c r="AT434" s="31">
        <v>1</v>
      </c>
      <c r="AU434" s="31">
        <v>1</v>
      </c>
      <c r="AV434" s="31">
        <v>1</v>
      </c>
      <c r="AW434" s="31">
        <v>1</v>
      </c>
      <c r="AX434" s="31">
        <v>1</v>
      </c>
      <c r="AY434" s="31">
        <v>1</v>
      </c>
      <c r="AZ434" s="31">
        <v>1</v>
      </c>
      <c r="BA434" s="31">
        <v>1</v>
      </c>
      <c r="BB434" s="31">
        <v>1</v>
      </c>
      <c r="BC434" s="31">
        <v>1</v>
      </c>
      <c r="BD434" s="31">
        <v>1</v>
      </c>
      <c r="BE434" s="31" t="s">
        <v>385</v>
      </c>
    </row>
    <row r="435" spans="3:57">
      <c r="C435" s="31">
        <v>2008</v>
      </c>
      <c r="D435" s="31" t="s">
        <v>975</v>
      </c>
      <c r="E435" s="31" t="s">
        <v>569</v>
      </c>
      <c r="H435" s="31" t="s">
        <v>1009</v>
      </c>
      <c r="I435" s="31" t="s">
        <v>1010</v>
      </c>
      <c r="N435" s="31">
        <v>432</v>
      </c>
      <c r="O435" s="31">
        <v>432</v>
      </c>
      <c r="P435" s="31">
        <v>0</v>
      </c>
      <c r="T435" s="31" t="s">
        <v>410</v>
      </c>
      <c r="U435" s="31">
        <v>1</v>
      </c>
      <c r="V435" s="31">
        <v>1</v>
      </c>
      <c r="W435" s="31">
        <v>1</v>
      </c>
      <c r="X435" s="31">
        <v>1</v>
      </c>
      <c r="Y435" s="31">
        <v>1</v>
      </c>
      <c r="Z435" s="31">
        <v>1</v>
      </c>
      <c r="AA435" s="31">
        <v>1</v>
      </c>
      <c r="AB435" s="31">
        <v>1</v>
      </c>
      <c r="AC435" s="31">
        <v>1</v>
      </c>
      <c r="AD435" s="31">
        <v>1</v>
      </c>
      <c r="AE435" s="31">
        <v>1</v>
      </c>
      <c r="AF435" s="31">
        <v>1</v>
      </c>
      <c r="AG435" s="31">
        <v>1</v>
      </c>
      <c r="AH435" s="31">
        <v>1</v>
      </c>
      <c r="AI435" s="31">
        <v>1</v>
      </c>
      <c r="AJ435" s="31">
        <v>1</v>
      </c>
      <c r="AK435" s="31">
        <v>1</v>
      </c>
      <c r="AL435" s="31">
        <v>1</v>
      </c>
      <c r="AM435" s="31">
        <v>1</v>
      </c>
      <c r="AN435" s="31">
        <v>1</v>
      </c>
      <c r="AO435" s="31">
        <v>1</v>
      </c>
      <c r="AP435" s="31">
        <v>1</v>
      </c>
      <c r="AQ435" s="31">
        <v>1</v>
      </c>
      <c r="AR435" s="31">
        <v>1</v>
      </c>
      <c r="AS435" s="31">
        <v>1</v>
      </c>
      <c r="AT435" s="31">
        <v>1</v>
      </c>
      <c r="AU435" s="31">
        <v>1</v>
      </c>
      <c r="AV435" s="31">
        <v>1</v>
      </c>
      <c r="AW435" s="31">
        <v>1</v>
      </c>
      <c r="AX435" s="31">
        <v>1</v>
      </c>
      <c r="AY435" s="31">
        <v>1</v>
      </c>
      <c r="AZ435" s="31">
        <v>1</v>
      </c>
      <c r="BA435" s="31">
        <v>1</v>
      </c>
      <c r="BB435" s="31">
        <v>1</v>
      </c>
      <c r="BC435" s="31">
        <v>1</v>
      </c>
      <c r="BD435" s="31">
        <v>1</v>
      </c>
      <c r="BE435" s="31" t="s">
        <v>385</v>
      </c>
    </row>
    <row r="436" spans="3:57">
      <c r="C436" s="31">
        <v>2008</v>
      </c>
      <c r="D436" s="31" t="s">
        <v>978</v>
      </c>
      <c r="E436" s="31" t="s">
        <v>569</v>
      </c>
      <c r="H436" s="31" t="s">
        <v>1011</v>
      </c>
      <c r="I436" s="31" t="s">
        <v>1012</v>
      </c>
      <c r="N436" s="31">
        <v>433</v>
      </c>
      <c r="O436" s="31">
        <v>433</v>
      </c>
      <c r="P436" s="31">
        <v>0</v>
      </c>
      <c r="T436" s="31" t="s">
        <v>410</v>
      </c>
      <c r="U436" s="31">
        <v>1</v>
      </c>
      <c r="V436" s="31">
        <v>1</v>
      </c>
      <c r="W436" s="31">
        <v>1</v>
      </c>
      <c r="X436" s="31">
        <v>1</v>
      </c>
      <c r="Y436" s="31">
        <v>1</v>
      </c>
      <c r="Z436" s="31">
        <v>1</v>
      </c>
      <c r="AA436" s="31">
        <v>1</v>
      </c>
      <c r="AB436" s="31">
        <v>1</v>
      </c>
      <c r="AC436" s="31">
        <v>1</v>
      </c>
      <c r="AD436" s="31">
        <v>1</v>
      </c>
      <c r="AE436" s="31">
        <v>1</v>
      </c>
      <c r="AF436" s="31">
        <v>1</v>
      </c>
      <c r="AG436" s="31">
        <v>1</v>
      </c>
      <c r="AH436" s="31">
        <v>1</v>
      </c>
      <c r="AI436" s="31">
        <v>1</v>
      </c>
      <c r="AJ436" s="31">
        <v>1</v>
      </c>
      <c r="AK436" s="31">
        <v>1</v>
      </c>
      <c r="AL436" s="31">
        <v>1</v>
      </c>
      <c r="AM436" s="31">
        <v>1</v>
      </c>
      <c r="AN436" s="31">
        <v>1</v>
      </c>
      <c r="AO436" s="31">
        <v>1</v>
      </c>
      <c r="AP436" s="31">
        <v>1</v>
      </c>
      <c r="AQ436" s="31">
        <v>1</v>
      </c>
      <c r="AR436" s="31">
        <v>1</v>
      </c>
      <c r="AS436" s="31">
        <v>1</v>
      </c>
      <c r="AT436" s="31">
        <v>1</v>
      </c>
      <c r="AU436" s="31">
        <v>1</v>
      </c>
      <c r="AV436" s="31">
        <v>1</v>
      </c>
      <c r="AW436" s="31">
        <v>1</v>
      </c>
      <c r="AX436" s="31">
        <v>1</v>
      </c>
      <c r="AY436" s="31">
        <v>1</v>
      </c>
      <c r="AZ436" s="31">
        <v>1</v>
      </c>
      <c r="BA436" s="31">
        <v>1</v>
      </c>
      <c r="BB436" s="31">
        <v>1</v>
      </c>
      <c r="BC436" s="31">
        <v>1</v>
      </c>
      <c r="BD436" s="31">
        <v>1</v>
      </c>
      <c r="BE436" s="31" t="s">
        <v>385</v>
      </c>
    </row>
    <row r="437" spans="3:57">
      <c r="C437" s="31">
        <v>2008</v>
      </c>
      <c r="D437" s="31" t="s">
        <v>981</v>
      </c>
      <c r="E437" s="31" t="s">
        <v>569</v>
      </c>
      <c r="H437" s="31" t="s">
        <v>1013</v>
      </c>
      <c r="I437" s="31" t="s">
        <v>1014</v>
      </c>
      <c r="N437" s="31">
        <v>434</v>
      </c>
      <c r="O437" s="31">
        <v>434</v>
      </c>
      <c r="P437" s="31">
        <v>0</v>
      </c>
      <c r="T437" s="31" t="s">
        <v>410</v>
      </c>
      <c r="U437" s="31">
        <v>1</v>
      </c>
      <c r="V437" s="31">
        <v>0</v>
      </c>
      <c r="W437" s="31">
        <v>1</v>
      </c>
      <c r="X437" s="31">
        <v>1</v>
      </c>
      <c r="Y437" s="31">
        <v>1</v>
      </c>
      <c r="Z437" s="31">
        <v>1</v>
      </c>
      <c r="AA437" s="31">
        <v>1</v>
      </c>
      <c r="AB437" s="31">
        <v>1</v>
      </c>
      <c r="AC437" s="31">
        <v>0</v>
      </c>
      <c r="AD437" s="31">
        <v>1</v>
      </c>
      <c r="AE437" s="31">
        <v>1</v>
      </c>
      <c r="AF437" s="31">
        <v>1</v>
      </c>
      <c r="AG437" s="31">
        <v>1</v>
      </c>
      <c r="AH437" s="31">
        <v>1</v>
      </c>
      <c r="AI437" s="31">
        <v>0</v>
      </c>
      <c r="AJ437" s="31">
        <v>1</v>
      </c>
      <c r="AK437" s="31">
        <v>1</v>
      </c>
      <c r="AL437" s="31">
        <v>1</v>
      </c>
      <c r="AM437" s="31">
        <v>1</v>
      </c>
      <c r="AN437" s="31">
        <v>1</v>
      </c>
      <c r="AO437" s="31">
        <v>1</v>
      </c>
      <c r="AP437" s="31">
        <v>1</v>
      </c>
      <c r="AQ437" s="31">
        <v>0</v>
      </c>
      <c r="AR437" s="31">
        <v>1</v>
      </c>
      <c r="AS437" s="31">
        <v>1</v>
      </c>
      <c r="AT437" s="31">
        <v>1</v>
      </c>
      <c r="AU437" s="31">
        <v>1</v>
      </c>
      <c r="AV437" s="31">
        <v>1</v>
      </c>
      <c r="AW437" s="31">
        <v>1</v>
      </c>
      <c r="AX437" s="31">
        <v>1</v>
      </c>
      <c r="AY437" s="31">
        <v>1</v>
      </c>
      <c r="AZ437" s="31">
        <v>1</v>
      </c>
      <c r="BA437" s="31">
        <v>1</v>
      </c>
      <c r="BB437" s="31">
        <v>1</v>
      </c>
      <c r="BC437" s="31">
        <v>0</v>
      </c>
      <c r="BD437" s="31">
        <v>1</v>
      </c>
      <c r="BE437" s="31" t="s">
        <v>385</v>
      </c>
    </row>
    <row r="438" spans="3:57">
      <c r="C438" s="31">
        <v>2008</v>
      </c>
      <c r="D438" s="31" t="s">
        <v>984</v>
      </c>
      <c r="E438" s="31" t="s">
        <v>569</v>
      </c>
      <c r="H438" s="31" t="s">
        <v>1015</v>
      </c>
      <c r="I438" s="31" t="s">
        <v>1016</v>
      </c>
      <c r="N438" s="31">
        <v>435</v>
      </c>
      <c r="O438" s="31">
        <v>435</v>
      </c>
      <c r="P438" s="31">
        <v>0</v>
      </c>
      <c r="T438" s="31" t="s">
        <v>410</v>
      </c>
      <c r="U438" s="31">
        <v>1</v>
      </c>
      <c r="V438" s="31">
        <v>1</v>
      </c>
      <c r="W438" s="31">
        <v>1</v>
      </c>
      <c r="X438" s="31">
        <v>1</v>
      </c>
      <c r="Y438" s="31">
        <v>1</v>
      </c>
      <c r="Z438" s="31">
        <v>1</v>
      </c>
      <c r="AA438" s="31">
        <v>1</v>
      </c>
      <c r="AB438" s="31">
        <v>1</v>
      </c>
      <c r="AC438" s="31">
        <v>1</v>
      </c>
      <c r="AD438" s="31">
        <v>1</v>
      </c>
      <c r="AE438" s="31">
        <v>1</v>
      </c>
      <c r="AF438" s="31">
        <v>1</v>
      </c>
      <c r="AG438" s="31">
        <v>1</v>
      </c>
      <c r="AH438" s="31">
        <v>1</v>
      </c>
      <c r="AI438" s="31">
        <v>1</v>
      </c>
      <c r="AJ438" s="31">
        <v>1</v>
      </c>
      <c r="AK438" s="31">
        <v>1</v>
      </c>
      <c r="AL438" s="31">
        <v>1</v>
      </c>
      <c r="AM438" s="31">
        <v>1</v>
      </c>
      <c r="AN438" s="31">
        <v>1</v>
      </c>
      <c r="AO438" s="31">
        <v>1</v>
      </c>
      <c r="AP438" s="31">
        <v>1</v>
      </c>
      <c r="AQ438" s="31">
        <v>1</v>
      </c>
      <c r="AR438" s="31">
        <v>1</v>
      </c>
      <c r="AS438" s="31">
        <v>1</v>
      </c>
      <c r="AT438" s="31">
        <v>1</v>
      </c>
      <c r="AU438" s="31">
        <v>1</v>
      </c>
      <c r="AV438" s="31">
        <v>1</v>
      </c>
      <c r="AW438" s="31">
        <v>1</v>
      </c>
      <c r="AX438" s="31">
        <v>1</v>
      </c>
      <c r="AY438" s="31">
        <v>1</v>
      </c>
      <c r="AZ438" s="31">
        <v>1</v>
      </c>
      <c r="BA438" s="31">
        <v>1</v>
      </c>
      <c r="BB438" s="31">
        <v>1</v>
      </c>
      <c r="BC438" s="31">
        <v>1</v>
      </c>
      <c r="BD438" s="31">
        <v>1</v>
      </c>
      <c r="BE438" s="31" t="s">
        <v>385</v>
      </c>
    </row>
    <row r="439" spans="3:57">
      <c r="N439" s="31">
        <v>436</v>
      </c>
      <c r="O439" s="31">
        <v>436</v>
      </c>
      <c r="P439" s="31">
        <v>0</v>
      </c>
      <c r="T439" s="31" t="s">
        <v>410</v>
      </c>
    </row>
    <row r="440" spans="3:57">
      <c r="D440" s="31" t="s">
        <v>922</v>
      </c>
      <c r="E440" s="31" t="s">
        <v>569</v>
      </c>
      <c r="F440" s="31" t="s">
        <v>630</v>
      </c>
      <c r="H440" s="31" t="s">
        <v>1017</v>
      </c>
      <c r="I440" s="41" t="s">
        <v>1018</v>
      </c>
      <c r="N440" s="31">
        <v>437</v>
      </c>
      <c r="O440" s="31">
        <v>437</v>
      </c>
      <c r="P440" s="31">
        <v>0</v>
      </c>
      <c r="T440" s="31" t="s">
        <v>410</v>
      </c>
      <c r="U440" s="31">
        <v>25.666666666666668</v>
      </c>
      <c r="V440" s="31">
        <v>20736.5</v>
      </c>
      <c r="W440" s="31">
        <v>819458</v>
      </c>
      <c r="X440" s="31">
        <v>791312.5</v>
      </c>
      <c r="Y440" s="31">
        <v>202779.25</v>
      </c>
      <c r="Z440" s="31">
        <v>0</v>
      </c>
      <c r="AA440" s="31">
        <v>9470</v>
      </c>
      <c r="AB440" s="31">
        <v>3830</v>
      </c>
      <c r="AC440" s="31">
        <v>139103.5</v>
      </c>
      <c r="AD440" s="31">
        <v>0</v>
      </c>
      <c r="AE440" s="31">
        <v>0</v>
      </c>
      <c r="AF440" s="31">
        <v>2462.6666666666665</v>
      </c>
      <c r="AG440" s="31">
        <v>394609</v>
      </c>
      <c r="AH440" s="31">
        <v>0</v>
      </c>
      <c r="AI440" s="31">
        <v>105790</v>
      </c>
      <c r="AJ440" s="31">
        <v>0</v>
      </c>
      <c r="AK440" s="31">
        <v>223.5</v>
      </c>
      <c r="AL440" s="31">
        <v>3979</v>
      </c>
      <c r="AM440" s="31">
        <v>232719.75</v>
      </c>
      <c r="AN440" s="31">
        <v>229615</v>
      </c>
      <c r="AO440" s="31">
        <v>105799</v>
      </c>
      <c r="AP440" s="31">
        <v>1355574.25</v>
      </c>
      <c r="AQ440" s="31">
        <v>150</v>
      </c>
      <c r="AR440" s="31">
        <v>154</v>
      </c>
      <c r="AS440" s="31">
        <v>3711.25</v>
      </c>
      <c r="AT440" s="31">
        <v>17.333333333333332</v>
      </c>
      <c r="AU440" s="31">
        <v>43228.75</v>
      </c>
      <c r="AV440" s="31">
        <v>52729.25</v>
      </c>
      <c r="AW440" s="31">
        <v>5.333333333333333</v>
      </c>
      <c r="AX440" s="31">
        <v>5.333333333333333</v>
      </c>
      <c r="AY440" s="31">
        <v>24004.25</v>
      </c>
      <c r="AZ440" s="31">
        <v>34</v>
      </c>
      <c r="BA440" s="31">
        <v>696397.25</v>
      </c>
      <c r="BB440" s="31">
        <v>220</v>
      </c>
      <c r="BC440" s="31">
        <v>47439.5</v>
      </c>
      <c r="BD440" s="31">
        <v>411</v>
      </c>
      <c r="BE440" s="31" t="s">
        <v>385</v>
      </c>
    </row>
    <row r="441" spans="3:57">
      <c r="D441" s="31" t="s">
        <v>924</v>
      </c>
      <c r="E441" s="31" t="s">
        <v>569</v>
      </c>
      <c r="F441" s="31" t="s">
        <v>630</v>
      </c>
      <c r="H441" s="31" t="s">
        <v>1019</v>
      </c>
      <c r="I441" s="41" t="s">
        <v>1020</v>
      </c>
      <c r="N441" s="31">
        <v>438</v>
      </c>
      <c r="O441" s="31">
        <v>438</v>
      </c>
      <c r="P441" s="31">
        <v>0</v>
      </c>
      <c r="T441" s="31" t="s">
        <v>410</v>
      </c>
      <c r="U441" s="31">
        <v>77.5</v>
      </c>
      <c r="V441" s="31">
        <v>7120</v>
      </c>
      <c r="W441" s="31">
        <v>798427</v>
      </c>
      <c r="X441" s="31">
        <v>46632.5</v>
      </c>
      <c r="Y441" s="31">
        <v>39812.5</v>
      </c>
      <c r="Z441" s="31">
        <v>0</v>
      </c>
      <c r="AA441" s="31">
        <v>5566.5</v>
      </c>
      <c r="AB441" s="31">
        <v>240</v>
      </c>
      <c r="AC441" s="31">
        <v>129</v>
      </c>
      <c r="AD441" s="31">
        <v>28</v>
      </c>
      <c r="AE441" s="31">
        <v>325.5</v>
      </c>
      <c r="AF441" s="31">
        <v>170</v>
      </c>
      <c r="AG441" s="31">
        <v>2757.5</v>
      </c>
      <c r="AH441" s="31">
        <v>57.5</v>
      </c>
      <c r="AI441" s="31">
        <v>116412.5</v>
      </c>
      <c r="AJ441" s="31">
        <v>0</v>
      </c>
      <c r="AK441" s="31">
        <v>0</v>
      </c>
      <c r="AL441" s="31">
        <v>34.5</v>
      </c>
      <c r="AM441" s="31">
        <v>245076.5</v>
      </c>
      <c r="AN441" s="31">
        <v>261428.5</v>
      </c>
      <c r="AO441" s="31">
        <v>15567.5</v>
      </c>
      <c r="AP441" s="31">
        <v>25223</v>
      </c>
      <c r="AQ441" s="31">
        <v>0</v>
      </c>
      <c r="AR441" s="31">
        <v>0</v>
      </c>
      <c r="AS441" s="31">
        <v>0</v>
      </c>
      <c r="AT441" s="31">
        <v>247</v>
      </c>
      <c r="AU441" s="31">
        <v>6804</v>
      </c>
      <c r="AV441" s="31">
        <v>0</v>
      </c>
      <c r="AW441" s="31">
        <v>54</v>
      </c>
      <c r="AX441" s="31">
        <v>175</v>
      </c>
      <c r="AY441" s="31">
        <v>3982</v>
      </c>
      <c r="AZ441" s="31">
        <v>0</v>
      </c>
      <c r="BA441" s="31">
        <v>169961</v>
      </c>
      <c r="BB441" s="31">
        <v>0</v>
      </c>
      <c r="BC441" s="31">
        <v>14204</v>
      </c>
      <c r="BD441" s="31">
        <v>0</v>
      </c>
      <c r="BE441" s="31" t="s">
        <v>385</v>
      </c>
    </row>
    <row r="442" spans="3:57">
      <c r="D442" s="31" t="s">
        <v>926</v>
      </c>
      <c r="E442" s="31" t="s">
        <v>569</v>
      </c>
      <c r="F442" s="31" t="s">
        <v>630</v>
      </c>
      <c r="H442" s="31" t="s">
        <v>1021</v>
      </c>
      <c r="I442" s="41" t="s">
        <v>1022</v>
      </c>
      <c r="N442" s="31">
        <v>439</v>
      </c>
      <c r="O442" s="31">
        <v>439</v>
      </c>
      <c r="P442" s="31">
        <v>0</v>
      </c>
      <c r="T442" s="31" t="s">
        <v>410</v>
      </c>
      <c r="U442" s="31">
        <v>0</v>
      </c>
      <c r="V442" s="31">
        <v>630646</v>
      </c>
      <c r="W442" s="31">
        <v>195475.66666666666</v>
      </c>
      <c r="X442" s="31">
        <v>624409</v>
      </c>
      <c r="Y442" s="31">
        <v>189638.66666666666</v>
      </c>
      <c r="Z442" s="31">
        <v>0</v>
      </c>
      <c r="AA442" s="31">
        <v>30578</v>
      </c>
      <c r="AB442" s="31">
        <v>416</v>
      </c>
      <c r="AC442" s="31">
        <v>235184</v>
      </c>
      <c r="AD442" s="31">
        <v>0</v>
      </c>
      <c r="AE442" s="31">
        <v>0</v>
      </c>
      <c r="AF442" s="31">
        <v>330</v>
      </c>
      <c r="AG442" s="31">
        <v>8767.3333333333339</v>
      </c>
      <c r="AH442" s="31">
        <v>46.666666666666664</v>
      </c>
      <c r="AI442" s="31">
        <v>15504.666666666666</v>
      </c>
      <c r="AJ442" s="31">
        <v>44</v>
      </c>
      <c r="AK442" s="31">
        <v>280</v>
      </c>
      <c r="AL442" s="31">
        <v>496</v>
      </c>
      <c r="AM442" s="31">
        <v>21697.666666666668</v>
      </c>
      <c r="AN442" s="31">
        <v>1550</v>
      </c>
      <c r="AO442" s="31">
        <v>51684.333333333336</v>
      </c>
      <c r="AP442" s="31">
        <v>52459</v>
      </c>
      <c r="AQ442" s="31">
        <v>0</v>
      </c>
      <c r="AR442" s="31">
        <v>0</v>
      </c>
      <c r="AS442" s="31">
        <v>2182.3333333333335</v>
      </c>
      <c r="AT442" s="31">
        <v>0</v>
      </c>
      <c r="AU442" s="31">
        <v>30718.666666666668</v>
      </c>
      <c r="AV442" s="31">
        <v>72888</v>
      </c>
      <c r="AW442" s="31">
        <v>0</v>
      </c>
      <c r="AX442" s="31">
        <v>0</v>
      </c>
      <c r="AY442" s="31">
        <v>5432.666666666667</v>
      </c>
      <c r="AZ442" s="31">
        <v>0</v>
      </c>
      <c r="BA442" s="31">
        <v>104752</v>
      </c>
      <c r="BB442" s="31">
        <v>53.333333333333336</v>
      </c>
      <c r="BC442" s="31">
        <v>74182.333333333328</v>
      </c>
      <c r="BD442" s="31">
        <v>314</v>
      </c>
      <c r="BE442" s="31" t="s">
        <v>385</v>
      </c>
    </row>
    <row r="443" spans="3:57">
      <c r="D443" s="31" t="s">
        <v>928</v>
      </c>
      <c r="E443" s="31" t="s">
        <v>569</v>
      </c>
      <c r="F443" s="31" t="s">
        <v>630</v>
      </c>
      <c r="H443" s="31" t="s">
        <v>1023</v>
      </c>
      <c r="I443" s="41" t="s">
        <v>1024</v>
      </c>
      <c r="N443" s="31">
        <v>440</v>
      </c>
      <c r="O443" s="31">
        <v>440</v>
      </c>
      <c r="P443" s="31">
        <v>0</v>
      </c>
      <c r="T443" s="31" t="s">
        <v>410</v>
      </c>
      <c r="U443" s="31">
        <v>176.66666666666666</v>
      </c>
      <c r="V443" s="31">
        <v>114451</v>
      </c>
      <c r="W443" s="31">
        <v>287854</v>
      </c>
      <c r="X443" s="31">
        <v>1603741.3333333333</v>
      </c>
      <c r="Y443" s="31">
        <v>673529.33333333337</v>
      </c>
      <c r="Z443" s="31">
        <v>0</v>
      </c>
      <c r="AA443" s="31">
        <v>163289</v>
      </c>
      <c r="AB443" s="31">
        <v>12088.333333333334</v>
      </c>
      <c r="AC443" s="31">
        <v>524894.5</v>
      </c>
      <c r="AD443" s="31">
        <v>945</v>
      </c>
      <c r="AE443" s="31">
        <v>838.33333333333337</v>
      </c>
      <c r="AF443" s="31">
        <v>156.66666666666666</v>
      </c>
      <c r="AG443" s="31">
        <v>13942</v>
      </c>
      <c r="AH443" s="31">
        <v>0</v>
      </c>
      <c r="AI443" s="31">
        <v>283878.5</v>
      </c>
      <c r="AJ443" s="31">
        <v>0</v>
      </c>
      <c r="AK443" s="31">
        <v>240</v>
      </c>
      <c r="AL443" s="31">
        <v>2274.6666666666665</v>
      </c>
      <c r="AM443" s="31">
        <v>49889.666666666664</v>
      </c>
      <c r="AN443" s="31">
        <v>17710.333333333332</v>
      </c>
      <c r="AO443" s="31">
        <v>707098.33333333337</v>
      </c>
      <c r="AP443" s="31">
        <v>157602.33333333334</v>
      </c>
      <c r="AQ443" s="31">
        <v>5.5</v>
      </c>
      <c r="AR443" s="31">
        <v>37</v>
      </c>
      <c r="AS443" s="31">
        <v>19621</v>
      </c>
      <c r="AT443" s="31">
        <v>163.33333333333334</v>
      </c>
      <c r="AU443" s="31">
        <v>8118.666666666667</v>
      </c>
      <c r="AV443" s="31">
        <v>376880.66666666669</v>
      </c>
      <c r="AW443" s="31">
        <v>0</v>
      </c>
      <c r="AX443" s="31">
        <v>33.333333333333336</v>
      </c>
      <c r="AY443" s="31">
        <v>32317.333333333332</v>
      </c>
      <c r="AZ443" s="31">
        <v>147</v>
      </c>
      <c r="BA443" s="31">
        <v>295295.33333333331</v>
      </c>
      <c r="BB443" s="31">
        <v>12</v>
      </c>
      <c r="BC443" s="31">
        <v>75613.5</v>
      </c>
      <c r="BD443" s="31">
        <v>1773.3333333333333</v>
      </c>
      <c r="BE443" s="31" t="s">
        <v>385</v>
      </c>
    </row>
    <row r="444" spans="3:57">
      <c r="D444" s="31" t="s">
        <v>930</v>
      </c>
      <c r="E444" s="31" t="s">
        <v>569</v>
      </c>
      <c r="F444" s="31" t="s">
        <v>630</v>
      </c>
      <c r="H444" s="31" t="s">
        <v>1025</v>
      </c>
      <c r="I444" s="41" t="s">
        <v>1026</v>
      </c>
      <c r="N444" s="31">
        <v>441</v>
      </c>
      <c r="O444" s="31">
        <v>441</v>
      </c>
      <c r="P444" s="31">
        <v>0</v>
      </c>
      <c r="T444" s="31" t="s">
        <v>410</v>
      </c>
      <c r="U444" s="31">
        <v>16</v>
      </c>
      <c r="V444" s="31">
        <v>17108.25</v>
      </c>
      <c r="W444" s="31">
        <v>754910</v>
      </c>
      <c r="X444" s="31">
        <v>1260573.5</v>
      </c>
      <c r="Y444" s="31">
        <v>30914.5</v>
      </c>
      <c r="Z444" s="31">
        <v>0</v>
      </c>
      <c r="AA444" s="31">
        <v>31692</v>
      </c>
      <c r="AB444" s="31">
        <v>6485.75</v>
      </c>
      <c r="AC444" s="31">
        <v>5818.75</v>
      </c>
      <c r="AD444" s="31">
        <v>0</v>
      </c>
      <c r="AE444" s="31">
        <v>0</v>
      </c>
      <c r="AF444" s="31">
        <v>0</v>
      </c>
      <c r="AG444" s="31">
        <v>38377.25</v>
      </c>
      <c r="AH444" s="31">
        <v>0</v>
      </c>
      <c r="AI444" s="31">
        <v>259405.75</v>
      </c>
      <c r="AJ444" s="31">
        <v>0</v>
      </c>
      <c r="AK444" s="31">
        <v>305.25</v>
      </c>
      <c r="AL444" s="31">
        <v>0</v>
      </c>
      <c r="AM444" s="31">
        <v>68642.5</v>
      </c>
      <c r="AN444" s="31">
        <v>750.5</v>
      </c>
      <c r="AO444" s="31">
        <v>8916.5</v>
      </c>
      <c r="AP444" s="31">
        <v>7279.75</v>
      </c>
      <c r="AQ444" s="31">
        <v>0</v>
      </c>
      <c r="AR444" s="31">
        <v>160</v>
      </c>
      <c r="AS444" s="31">
        <v>1281.5</v>
      </c>
      <c r="AT444" s="31">
        <v>12</v>
      </c>
      <c r="AU444" s="31">
        <v>7721.75</v>
      </c>
      <c r="AV444" s="31">
        <v>8303.25</v>
      </c>
      <c r="AW444" s="31">
        <v>13.333333333333334</v>
      </c>
      <c r="AX444" s="31">
        <v>446</v>
      </c>
      <c r="AY444" s="31">
        <v>1651.25</v>
      </c>
      <c r="AZ444" s="31">
        <v>0</v>
      </c>
      <c r="BA444" s="31">
        <v>358719.25</v>
      </c>
      <c r="BB444" s="31">
        <v>0</v>
      </c>
      <c r="BC444" s="31">
        <v>27510.25</v>
      </c>
      <c r="BD444" s="31">
        <v>641.5</v>
      </c>
      <c r="BE444" s="31" t="s">
        <v>385</v>
      </c>
    </row>
    <row r="445" spans="3:57">
      <c r="N445" s="31">
        <v>442</v>
      </c>
      <c r="O445" s="31">
        <v>442</v>
      </c>
      <c r="P445" s="31">
        <v>0</v>
      </c>
      <c r="T445" s="31" t="s">
        <v>410</v>
      </c>
      <c r="BE445" s="31" t="s">
        <v>385</v>
      </c>
    </row>
    <row r="446" spans="3:57">
      <c r="D446" s="31" t="s">
        <v>1027</v>
      </c>
      <c r="E446" s="31" t="s">
        <v>569</v>
      </c>
      <c r="F446" s="31" t="s">
        <v>630</v>
      </c>
      <c r="H446" s="31" t="s">
        <v>1028</v>
      </c>
      <c r="I446" s="41" t="s">
        <v>1029</v>
      </c>
      <c r="N446" s="31">
        <v>443</v>
      </c>
      <c r="O446" s="31">
        <v>443</v>
      </c>
      <c r="P446" s="31">
        <v>0</v>
      </c>
      <c r="T446" s="31" t="s">
        <v>410</v>
      </c>
      <c r="U446" s="31">
        <v>295.83333333333331</v>
      </c>
      <c r="V446" s="31">
        <v>790061.75</v>
      </c>
      <c r="W446" s="31">
        <v>2856124.666666667</v>
      </c>
      <c r="X446" s="31">
        <v>4326668.833333333</v>
      </c>
      <c r="Y446" s="31">
        <v>1136674.25</v>
      </c>
      <c r="Z446" s="31">
        <v>0</v>
      </c>
      <c r="AA446" s="31">
        <v>240595.5</v>
      </c>
      <c r="AB446" s="31">
        <v>23060.083333333336</v>
      </c>
      <c r="AC446" s="31">
        <v>905129.75</v>
      </c>
      <c r="AD446" s="31">
        <v>973</v>
      </c>
      <c r="AE446" s="31">
        <v>1163.8333333333335</v>
      </c>
      <c r="AF446" s="31">
        <v>3119.333333333333</v>
      </c>
      <c r="AG446" s="31">
        <v>458453.08333333331</v>
      </c>
      <c r="AH446" s="31">
        <v>104.16666666666666</v>
      </c>
      <c r="AI446" s="31">
        <v>780991.41666666663</v>
      </c>
      <c r="AJ446" s="31">
        <v>44</v>
      </c>
      <c r="AK446" s="31">
        <v>1048.75</v>
      </c>
      <c r="AL446" s="31">
        <v>6784.1666666666661</v>
      </c>
      <c r="AM446" s="31">
        <v>618026.08333333337</v>
      </c>
      <c r="AN446" s="31">
        <v>511054.33333333331</v>
      </c>
      <c r="AO446" s="31">
        <v>889065.66666666674</v>
      </c>
      <c r="AP446" s="31">
        <v>1598138.3333333333</v>
      </c>
      <c r="AQ446" s="31">
        <v>155.5</v>
      </c>
      <c r="AR446" s="31">
        <v>351</v>
      </c>
      <c r="AS446" s="31">
        <v>26796.083333333336</v>
      </c>
      <c r="AT446" s="31">
        <v>439.66666666666663</v>
      </c>
      <c r="AU446" s="31">
        <v>96591.833333333343</v>
      </c>
      <c r="AV446" s="31">
        <v>510801.16666666669</v>
      </c>
      <c r="AW446" s="31">
        <v>72.666666666666671</v>
      </c>
      <c r="AX446" s="31">
        <v>659.66666666666674</v>
      </c>
      <c r="AY446" s="31">
        <v>67387.5</v>
      </c>
      <c r="AZ446" s="31">
        <v>181</v>
      </c>
      <c r="BA446" s="31">
        <v>1625124.8333333333</v>
      </c>
      <c r="BB446" s="31">
        <v>285.33333333333331</v>
      </c>
      <c r="BC446" s="31">
        <v>238949.58333333331</v>
      </c>
      <c r="BD446" s="31">
        <v>3139.833333333333</v>
      </c>
      <c r="BE446" s="31" t="s">
        <v>385</v>
      </c>
    </row>
    <row r="447" spans="3:57">
      <c r="I447" s="41"/>
      <c r="N447" s="31">
        <v>444</v>
      </c>
      <c r="O447" s="31">
        <v>444</v>
      </c>
      <c r="P447" s="31">
        <v>0</v>
      </c>
      <c r="T447" s="31" t="s">
        <v>410</v>
      </c>
      <c r="BE447" s="31" t="s">
        <v>385</v>
      </c>
    </row>
    <row r="448" spans="3:57" s="42" customFormat="1">
      <c r="D448" s="42" t="s">
        <v>1030</v>
      </c>
      <c r="E448" s="42" t="s">
        <v>569</v>
      </c>
      <c r="H448" s="42" t="s">
        <v>1031</v>
      </c>
      <c r="I448" s="43" t="s">
        <v>1032</v>
      </c>
      <c r="N448" s="31">
        <v>445</v>
      </c>
      <c r="O448" s="31">
        <v>445</v>
      </c>
      <c r="P448" s="31">
        <v>0</v>
      </c>
      <c r="T448" s="31" t="s">
        <v>410</v>
      </c>
      <c r="U448" s="42">
        <v>8.6760563380281694E-2</v>
      </c>
      <c r="V448" s="42">
        <v>2.6246682616896718E-2</v>
      </c>
      <c r="W448" s="42">
        <v>0.28691254606766697</v>
      </c>
      <c r="X448" s="42">
        <v>0.18289185756571077</v>
      </c>
      <c r="Y448" s="42">
        <v>0.17839697697031492</v>
      </c>
      <c r="Z448" s="42">
        <v>0</v>
      </c>
      <c r="AA448" s="42">
        <v>3.9360669671710403E-2</v>
      </c>
      <c r="AB448" s="42">
        <v>0.1660878646723595</v>
      </c>
      <c r="AC448" s="42">
        <v>0.15368349123426781</v>
      </c>
      <c r="AD448" s="42">
        <v>0</v>
      </c>
      <c r="AE448" s="42">
        <v>0</v>
      </c>
      <c r="AF448" s="42">
        <v>0.78948493267792264</v>
      </c>
      <c r="AG448" s="42">
        <v>0.86074020296878806</v>
      </c>
      <c r="AH448" s="42">
        <v>0</v>
      </c>
      <c r="AI448" s="42">
        <v>0.13545603414122029</v>
      </c>
      <c r="AJ448" s="42">
        <v>0</v>
      </c>
      <c r="AK448" s="42">
        <v>0.21311084624553039</v>
      </c>
      <c r="AL448" s="42">
        <v>0.58651271342586908</v>
      </c>
      <c r="AM448" s="42">
        <v>0.37655328193402837</v>
      </c>
      <c r="AN448" s="42">
        <v>0.4492966501278729</v>
      </c>
      <c r="AO448" s="42">
        <v>0.11900020883346824</v>
      </c>
      <c r="AP448" s="42">
        <v>0.8482208465474933</v>
      </c>
      <c r="AQ448" s="42">
        <v>0.96463022508038587</v>
      </c>
      <c r="AR448" s="42">
        <v>0.43874643874643876</v>
      </c>
      <c r="AS448" s="42">
        <v>0.13849971855339555</v>
      </c>
      <c r="AT448" s="42">
        <v>3.9423805913570885E-2</v>
      </c>
      <c r="AU448" s="42">
        <v>0.44754042353477086</v>
      </c>
      <c r="AV448" s="42">
        <v>0.10322852303587142</v>
      </c>
      <c r="AW448" s="42">
        <v>7.3394495412844027E-2</v>
      </c>
      <c r="AX448" s="42">
        <v>8.0848913592723587E-3</v>
      </c>
      <c r="AY448" s="42">
        <v>0.35621220552773142</v>
      </c>
      <c r="AZ448" s="42">
        <v>0.18784530386740331</v>
      </c>
      <c r="BA448" s="42">
        <v>0.42851923477878473</v>
      </c>
      <c r="BB448" s="42">
        <v>0.7710280373831776</v>
      </c>
      <c r="BC448" s="42">
        <v>0.19853351212511708</v>
      </c>
      <c r="BD448" s="42">
        <v>0.13089866765751898</v>
      </c>
      <c r="BE448" s="42" t="s">
        <v>385</v>
      </c>
    </row>
    <row r="449" spans="1:57" s="42" customFormat="1">
      <c r="D449" s="42" t="s">
        <v>1033</v>
      </c>
      <c r="E449" s="42" t="s">
        <v>569</v>
      </c>
      <c r="H449" s="42" t="s">
        <v>1034</v>
      </c>
      <c r="I449" s="43" t="s">
        <v>1035</v>
      </c>
      <c r="N449" s="31">
        <v>446</v>
      </c>
      <c r="O449" s="31">
        <v>446</v>
      </c>
      <c r="P449" s="31">
        <v>0</v>
      </c>
      <c r="T449" s="31" t="s">
        <v>410</v>
      </c>
      <c r="U449" s="42">
        <v>0.26197183098591553</v>
      </c>
      <c r="V449" s="42">
        <v>9.0119538124709877E-3</v>
      </c>
      <c r="W449" s="42">
        <v>0.27954907197094803</v>
      </c>
      <c r="X449" s="42">
        <v>1.0777922183629107E-2</v>
      </c>
      <c r="Y449" s="42">
        <v>3.5025426150016158E-2</v>
      </c>
      <c r="Z449" s="42">
        <v>0</v>
      </c>
      <c r="AA449" s="42">
        <v>2.3136342949057649E-2</v>
      </c>
      <c r="AB449" s="42">
        <v>1.0407594653098247E-2</v>
      </c>
      <c r="AC449" s="42">
        <v>1.4252100320423673E-4</v>
      </c>
      <c r="AD449" s="42">
        <v>2.8776978417266189E-2</v>
      </c>
      <c r="AE449" s="42">
        <v>0.27967922096520115</v>
      </c>
      <c r="AF449" s="42">
        <v>5.4498824535157094E-2</v>
      </c>
      <c r="AG449" s="42">
        <v>6.0147921352184898E-3</v>
      </c>
      <c r="AH449" s="42">
        <v>0.55200000000000005</v>
      </c>
      <c r="AI449" s="42">
        <v>0.1490573359907818</v>
      </c>
      <c r="AJ449" s="42">
        <v>0</v>
      </c>
      <c r="AK449" s="42">
        <v>0</v>
      </c>
      <c r="AL449" s="42">
        <v>5.0853703476231426E-3</v>
      </c>
      <c r="AM449" s="42">
        <v>0.3965471791711056</v>
      </c>
      <c r="AN449" s="42">
        <v>0.51154736971867965</v>
      </c>
      <c r="AO449" s="42">
        <v>1.7509955207658075E-2</v>
      </c>
      <c r="AP449" s="42">
        <v>1.5782738874294364E-2</v>
      </c>
      <c r="AQ449" s="42">
        <v>0</v>
      </c>
      <c r="AR449" s="42">
        <v>0</v>
      </c>
      <c r="AS449" s="42">
        <v>0</v>
      </c>
      <c r="AT449" s="42">
        <v>0.56178923426838523</v>
      </c>
      <c r="AU449" s="42">
        <v>7.0440737743529033E-2</v>
      </c>
      <c r="AV449" s="42">
        <v>0</v>
      </c>
      <c r="AW449" s="42">
        <v>0.74311926605504586</v>
      </c>
      <c r="AX449" s="42">
        <v>0.26528549772612425</v>
      </c>
      <c r="AY449" s="42">
        <v>5.9091077722129473E-2</v>
      </c>
      <c r="AZ449" s="42">
        <v>0</v>
      </c>
      <c r="BA449" s="42">
        <v>0.10458335046876913</v>
      </c>
      <c r="BB449" s="42">
        <v>0</v>
      </c>
      <c r="BC449" s="42">
        <v>5.9443501854470698E-2</v>
      </c>
      <c r="BD449" s="42">
        <v>0</v>
      </c>
      <c r="BE449" s="42" t="s">
        <v>385</v>
      </c>
    </row>
    <row r="450" spans="1:57" s="42" customFormat="1">
      <c r="D450" s="42" t="s">
        <v>1036</v>
      </c>
      <c r="E450" s="42" t="s">
        <v>569</v>
      </c>
      <c r="H450" s="42" t="s">
        <v>1037</v>
      </c>
      <c r="I450" s="43" t="s">
        <v>1038</v>
      </c>
      <c r="N450" s="31">
        <v>447</v>
      </c>
      <c r="O450" s="31">
        <v>447</v>
      </c>
      <c r="P450" s="31">
        <v>0</v>
      </c>
      <c r="T450" s="31" t="s">
        <v>410</v>
      </c>
      <c r="U450" s="42">
        <v>0</v>
      </c>
      <c r="V450" s="42">
        <v>0.7982236831488172</v>
      </c>
      <c r="W450" s="42">
        <v>6.8440873379243233E-2</v>
      </c>
      <c r="X450" s="42">
        <v>0.14431633759197271</v>
      </c>
      <c r="Y450" s="42">
        <v>0.1668364235986402</v>
      </c>
      <c r="Z450" s="42">
        <v>0</v>
      </c>
      <c r="AA450" s="42">
        <v>0.12709298386711307</v>
      </c>
      <c r="AB450" s="42">
        <v>1.8039830732036959E-2</v>
      </c>
      <c r="AC450" s="42">
        <v>0.25983457067895516</v>
      </c>
      <c r="AD450" s="42">
        <v>0</v>
      </c>
      <c r="AE450" s="42">
        <v>0</v>
      </c>
      <c r="AF450" s="42">
        <v>0.10579183586236376</v>
      </c>
      <c r="AG450" s="42">
        <v>1.9123730763435084E-2</v>
      </c>
      <c r="AH450" s="42">
        <v>0.44800000000000001</v>
      </c>
      <c r="AI450" s="42">
        <v>1.9852544260783062E-2</v>
      </c>
      <c r="AJ450" s="42">
        <v>1</v>
      </c>
      <c r="AK450" s="42">
        <v>0.26698450536352802</v>
      </c>
      <c r="AL450" s="42">
        <v>7.3111411374524024E-2</v>
      </c>
      <c r="AM450" s="42">
        <v>3.5108011217973134E-2</v>
      </c>
      <c r="AN450" s="42">
        <v>3.0329456163499901E-3</v>
      </c>
      <c r="AO450" s="42">
        <v>5.8133313737230505E-2</v>
      </c>
      <c r="AP450" s="42">
        <v>3.2825068334718627E-2</v>
      </c>
      <c r="AQ450" s="42">
        <v>0</v>
      </c>
      <c r="AR450" s="42">
        <v>0</v>
      </c>
      <c r="AS450" s="42">
        <v>8.1442250577665271E-2</v>
      </c>
      <c r="AT450" s="42">
        <v>0</v>
      </c>
      <c r="AU450" s="42">
        <v>0.31802550595202145</v>
      </c>
      <c r="AV450" s="42">
        <v>0.14269348771390825</v>
      </c>
      <c r="AW450" s="42">
        <v>0</v>
      </c>
      <c r="AX450" s="42">
        <v>0</v>
      </c>
      <c r="AY450" s="42">
        <v>8.0618314474741853E-2</v>
      </c>
      <c r="AZ450" s="42">
        <v>0</v>
      </c>
      <c r="BA450" s="42">
        <v>6.4457817548169899E-2</v>
      </c>
      <c r="BB450" s="42">
        <v>0.18691588785046731</v>
      </c>
      <c r="BC450" s="42">
        <v>0.31045182125239112</v>
      </c>
      <c r="BD450" s="42">
        <v>0.1000053081373746</v>
      </c>
      <c r="BE450" s="42" t="s">
        <v>385</v>
      </c>
    </row>
    <row r="451" spans="1:57" s="42" customFormat="1">
      <c r="D451" s="42" t="s">
        <v>1039</v>
      </c>
      <c r="E451" s="42" t="s">
        <v>569</v>
      </c>
      <c r="H451" s="42" t="s">
        <v>1040</v>
      </c>
      <c r="I451" s="43" t="s">
        <v>1041</v>
      </c>
      <c r="N451" s="31">
        <v>448</v>
      </c>
      <c r="O451" s="31">
        <v>448</v>
      </c>
      <c r="P451" s="31">
        <v>0</v>
      </c>
      <c r="T451" s="31" t="s">
        <v>410</v>
      </c>
      <c r="U451" s="42">
        <v>0.59718309859154928</v>
      </c>
      <c r="V451" s="42">
        <v>0.14486336036392092</v>
      </c>
      <c r="W451" s="42">
        <v>0.10078481634905291</v>
      </c>
      <c r="X451" s="42">
        <v>0.37066422116198477</v>
      </c>
      <c r="Y451" s="42">
        <v>0.59254384739808552</v>
      </c>
      <c r="Z451" s="42">
        <v>0</v>
      </c>
      <c r="AA451" s="42">
        <v>0.67868684160759452</v>
      </c>
      <c r="AB451" s="42">
        <v>0.52421030568695537</v>
      </c>
      <c r="AC451" s="42">
        <v>0.57991078074718017</v>
      </c>
      <c r="AD451" s="42">
        <v>0.97122302158273377</v>
      </c>
      <c r="AE451" s="42">
        <v>0.72032077903479874</v>
      </c>
      <c r="AF451" s="42">
        <v>5.0224406924556528E-2</v>
      </c>
      <c r="AG451" s="42">
        <v>3.0410963535527174E-2</v>
      </c>
      <c r="AH451" s="42">
        <v>0</v>
      </c>
      <c r="AI451" s="42">
        <v>0.36348478861856892</v>
      </c>
      <c r="AJ451" s="42">
        <v>0</v>
      </c>
      <c r="AK451" s="42">
        <v>0.22884386174016685</v>
      </c>
      <c r="AL451" s="42">
        <v>0.33529050485198381</v>
      </c>
      <c r="AM451" s="42">
        <v>8.0724208916209433E-2</v>
      </c>
      <c r="AN451" s="42">
        <v>3.4654501837051897E-2</v>
      </c>
      <c r="AO451" s="42">
        <v>0.79532745425253548</v>
      </c>
      <c r="AP451" s="42">
        <v>9.8616202393826999E-2</v>
      </c>
      <c r="AQ451" s="42">
        <v>3.5369774919614148E-2</v>
      </c>
      <c r="AR451" s="42">
        <v>0.10541310541310542</v>
      </c>
      <c r="AS451" s="42">
        <v>0.73223387746343516</v>
      </c>
      <c r="AT451" s="42">
        <v>0.37149355572403342</v>
      </c>
      <c r="AU451" s="42">
        <v>8.4051274176043175E-2</v>
      </c>
      <c r="AV451" s="42">
        <v>0.73782264266559039</v>
      </c>
      <c r="AW451" s="42">
        <v>0</v>
      </c>
      <c r="AX451" s="42">
        <v>5.0530570995452245E-2</v>
      </c>
      <c r="AY451" s="42">
        <v>0.47957459964137761</v>
      </c>
      <c r="AZ451" s="42">
        <v>0.81215469613259672</v>
      </c>
      <c r="BA451" s="42">
        <v>0.18170624636117697</v>
      </c>
      <c r="BB451" s="42">
        <v>4.2056074766355145E-2</v>
      </c>
      <c r="BC451" s="42">
        <v>0.31644122975732331</v>
      </c>
      <c r="BD451" s="42">
        <v>0.56478581665693506</v>
      </c>
      <c r="BE451" s="42" t="s">
        <v>385</v>
      </c>
    </row>
    <row r="452" spans="1:57" s="42" customFormat="1">
      <c r="D452" s="42" t="s">
        <v>1042</v>
      </c>
      <c r="E452" s="42" t="s">
        <v>569</v>
      </c>
      <c r="H452" s="42" t="s">
        <v>1043</v>
      </c>
      <c r="I452" s="45" t="s">
        <v>1044</v>
      </c>
      <c r="N452" s="31">
        <v>449</v>
      </c>
      <c r="O452" s="31">
        <v>449</v>
      </c>
      <c r="P452" s="31">
        <v>0</v>
      </c>
      <c r="T452" s="31" t="s">
        <v>410</v>
      </c>
      <c r="U452" s="42">
        <v>5.4084507042253524E-2</v>
      </c>
      <c r="V452" s="42">
        <v>2.1654320057894208E-2</v>
      </c>
      <c r="W452" s="42">
        <v>0.26431269223308879</v>
      </c>
      <c r="X452" s="42">
        <v>0.29134966149670266</v>
      </c>
      <c r="Y452" s="42">
        <v>2.7197325882943157E-2</v>
      </c>
      <c r="Z452" s="42">
        <v>0</v>
      </c>
      <c r="AA452" s="42">
        <v>0.13172316190452441</v>
      </c>
      <c r="AB452" s="42">
        <v>0.28125440425554976</v>
      </c>
      <c r="AC452" s="42">
        <v>6.4286363363926556E-3</v>
      </c>
      <c r="AD452" s="42">
        <v>0</v>
      </c>
      <c r="AE452" s="42">
        <v>0</v>
      </c>
      <c r="AF452" s="42">
        <v>0</v>
      </c>
      <c r="AG452" s="42">
        <v>8.3710310597031282E-2</v>
      </c>
      <c r="AH452" s="42">
        <v>0</v>
      </c>
      <c r="AI452" s="42">
        <v>0.33214929698864598</v>
      </c>
      <c r="AJ452" s="42">
        <v>0</v>
      </c>
      <c r="AK452" s="42">
        <v>0.29106078665077473</v>
      </c>
      <c r="AL452" s="42">
        <v>0</v>
      </c>
      <c r="AM452" s="42">
        <v>0.11106731876068336</v>
      </c>
      <c r="AN452" s="42">
        <v>1.4685327000455921E-3</v>
      </c>
      <c r="AO452" s="42">
        <v>1.0029067969107642E-2</v>
      </c>
      <c r="AP452" s="42">
        <v>4.5551438496667478E-3</v>
      </c>
      <c r="AQ452" s="42">
        <v>0</v>
      </c>
      <c r="AR452" s="42">
        <v>0.45584045584045585</v>
      </c>
      <c r="AS452" s="42">
        <v>4.7824153405503909E-2</v>
      </c>
      <c r="AT452" s="42">
        <v>2.7293404094010616E-2</v>
      </c>
      <c r="AU452" s="42">
        <v>7.9942058593635415E-2</v>
      </c>
      <c r="AV452" s="42">
        <v>1.6255346584629963E-2</v>
      </c>
      <c r="AW452" s="42">
        <v>0.18348623853211007</v>
      </c>
      <c r="AX452" s="42">
        <v>0.67609903991915099</v>
      </c>
      <c r="AY452" s="42">
        <v>2.4503802634019661E-2</v>
      </c>
      <c r="AZ452" s="42">
        <v>0</v>
      </c>
      <c r="BA452" s="42">
        <v>0.22073335084309934</v>
      </c>
      <c r="BB452" s="42">
        <v>0</v>
      </c>
      <c r="BC452" s="42">
        <v>0.11512993501069788</v>
      </c>
      <c r="BD452" s="42">
        <v>0.20431020754817136</v>
      </c>
      <c r="BE452" s="42" t="s">
        <v>385</v>
      </c>
    </row>
    <row r="453" spans="1:57" s="42" customFormat="1">
      <c r="I453" s="45"/>
      <c r="N453" s="31">
        <v>450</v>
      </c>
      <c r="O453" s="31">
        <v>450</v>
      </c>
      <c r="P453" s="31"/>
      <c r="T453" s="31" t="s">
        <v>410</v>
      </c>
      <c r="BE453" s="42" t="s">
        <v>385</v>
      </c>
    </row>
    <row r="454" spans="1:57" s="46" customFormat="1">
      <c r="I454" s="47"/>
      <c r="N454" s="40">
        <v>451</v>
      </c>
      <c r="O454" s="40">
        <v>451</v>
      </c>
      <c r="P454" s="40"/>
      <c r="T454" s="40" t="s">
        <v>410</v>
      </c>
      <c r="BE454" s="46" t="s">
        <v>385</v>
      </c>
    </row>
    <row r="455" spans="1:57">
      <c r="I455" s="48"/>
      <c r="N455" s="31">
        <v>452</v>
      </c>
      <c r="O455" s="31">
        <v>452</v>
      </c>
      <c r="T455" s="31" t="s">
        <v>410</v>
      </c>
      <c r="BE455" s="31" t="s">
        <v>385</v>
      </c>
    </row>
    <row r="456" spans="1:57">
      <c r="A456" s="31" t="s">
        <v>1045</v>
      </c>
      <c r="B456" s="31" t="s">
        <v>1046</v>
      </c>
      <c r="D456" s="31" t="s">
        <v>1047</v>
      </c>
      <c r="E456" s="31" t="s">
        <v>486</v>
      </c>
      <c r="F456" s="31" t="s">
        <v>473</v>
      </c>
      <c r="H456" s="31" t="s">
        <v>1048</v>
      </c>
      <c r="J456" s="31" t="s">
        <v>468</v>
      </c>
      <c r="K456" s="31">
        <v>5</v>
      </c>
      <c r="L456" s="31">
        <v>3</v>
      </c>
      <c r="M456" s="31">
        <v>7</v>
      </c>
      <c r="N456" s="31">
        <v>453</v>
      </c>
      <c r="O456" s="31">
        <v>453</v>
      </c>
      <c r="P456" s="31">
        <v>5</v>
      </c>
      <c r="T456" s="31" t="s">
        <v>410</v>
      </c>
      <c r="U456" s="31">
        <v>5</v>
      </c>
      <c r="V456" s="31">
        <v>5</v>
      </c>
      <c r="W456" s="31">
        <v>5</v>
      </c>
      <c r="X456" s="31">
        <v>5</v>
      </c>
      <c r="Y456" s="31">
        <v>5</v>
      </c>
      <c r="Z456" s="31">
        <v>5</v>
      </c>
      <c r="AA456" s="31">
        <v>5</v>
      </c>
      <c r="AB456" s="31">
        <v>5</v>
      </c>
      <c r="AC456" s="31">
        <v>5</v>
      </c>
      <c r="AD456" s="31">
        <v>5</v>
      </c>
      <c r="AE456" s="31">
        <v>5</v>
      </c>
      <c r="AF456" s="31">
        <v>5</v>
      </c>
      <c r="AG456" s="31">
        <v>5</v>
      </c>
      <c r="AH456" s="31">
        <v>5</v>
      </c>
      <c r="AI456" s="31">
        <v>5</v>
      </c>
      <c r="AJ456" s="31">
        <v>5</v>
      </c>
      <c r="AK456" s="31">
        <v>5</v>
      </c>
      <c r="AL456" s="31">
        <v>5</v>
      </c>
      <c r="AM456" s="31">
        <v>5</v>
      </c>
      <c r="AN456" s="31">
        <v>5</v>
      </c>
      <c r="AO456" s="31">
        <v>5</v>
      </c>
      <c r="AP456" s="31">
        <v>5</v>
      </c>
      <c r="AQ456" s="31">
        <v>5</v>
      </c>
      <c r="AR456" s="31">
        <v>5</v>
      </c>
      <c r="AS456" s="31">
        <v>5</v>
      </c>
      <c r="AT456" s="31">
        <v>5</v>
      </c>
      <c r="AU456" s="31">
        <v>5</v>
      </c>
      <c r="AV456" s="31">
        <v>5</v>
      </c>
      <c r="AW456" s="31">
        <v>5</v>
      </c>
      <c r="AX456" s="31">
        <v>5</v>
      </c>
      <c r="AY456" s="31">
        <v>5</v>
      </c>
      <c r="AZ456" s="31">
        <v>5</v>
      </c>
      <c r="BA456" s="31">
        <v>5</v>
      </c>
      <c r="BB456" s="31">
        <v>5</v>
      </c>
      <c r="BC456" s="31">
        <v>5</v>
      </c>
      <c r="BD456" s="31">
        <v>5</v>
      </c>
      <c r="BE456" s="31" t="s">
        <v>385</v>
      </c>
    </row>
    <row r="457" spans="1:57">
      <c r="N457" s="31">
        <v>454</v>
      </c>
      <c r="O457" s="31">
        <v>454</v>
      </c>
      <c r="P457" s="31">
        <v>0</v>
      </c>
      <c r="T457" s="31" t="s">
        <v>410</v>
      </c>
      <c r="BE457" s="31" t="s">
        <v>385</v>
      </c>
    </row>
    <row r="458" spans="1:57">
      <c r="D458" s="31" t="s">
        <v>1049</v>
      </c>
      <c r="E458" s="31" t="s">
        <v>569</v>
      </c>
      <c r="F458" s="31" t="s">
        <v>473</v>
      </c>
      <c r="H458" s="31" t="s">
        <v>1050</v>
      </c>
      <c r="I458" s="41" t="s">
        <v>1051</v>
      </c>
      <c r="K458" s="31">
        <v>34.65</v>
      </c>
      <c r="N458" s="31">
        <v>455</v>
      </c>
      <c r="O458" s="31">
        <v>455</v>
      </c>
      <c r="P458" s="31">
        <v>34.65</v>
      </c>
      <c r="T458" s="31" t="s">
        <v>410</v>
      </c>
      <c r="U458" s="31">
        <v>34.65</v>
      </c>
      <c r="V458" s="31">
        <v>34.65</v>
      </c>
      <c r="W458" s="31">
        <v>34.65</v>
      </c>
      <c r="X458" s="31">
        <v>34.65</v>
      </c>
      <c r="Y458" s="31">
        <v>34.65</v>
      </c>
      <c r="Z458" s="31">
        <v>34.65</v>
      </c>
      <c r="AA458" s="31">
        <v>34.65</v>
      </c>
      <c r="AB458" s="31">
        <v>34.65</v>
      </c>
      <c r="AC458" s="31">
        <v>34.65</v>
      </c>
      <c r="AD458" s="31">
        <v>34.65</v>
      </c>
      <c r="AE458" s="31">
        <v>34.65</v>
      </c>
      <c r="AF458" s="31">
        <v>34.65</v>
      </c>
      <c r="AG458" s="31">
        <v>34.65</v>
      </c>
      <c r="AH458" s="31">
        <v>34.65</v>
      </c>
      <c r="AI458" s="31">
        <v>34.65</v>
      </c>
      <c r="AJ458" s="31">
        <v>34.65</v>
      </c>
      <c r="AK458" s="31">
        <v>34.65</v>
      </c>
      <c r="AL458" s="31">
        <v>34.65</v>
      </c>
      <c r="AM458" s="31">
        <v>34.65</v>
      </c>
      <c r="AN458" s="31">
        <v>34.65</v>
      </c>
      <c r="AO458" s="31">
        <v>34.65</v>
      </c>
      <c r="AP458" s="31">
        <v>34.65</v>
      </c>
      <c r="AQ458" s="31">
        <v>34.65</v>
      </c>
      <c r="AR458" s="31">
        <v>34.65</v>
      </c>
      <c r="AS458" s="31">
        <v>34.65</v>
      </c>
      <c r="AT458" s="31">
        <v>34.65</v>
      </c>
      <c r="AU458" s="31">
        <v>34.65</v>
      </c>
      <c r="AV458" s="31">
        <v>34.65</v>
      </c>
      <c r="AW458" s="31">
        <v>34.65</v>
      </c>
      <c r="AX458" s="31">
        <v>34.65</v>
      </c>
      <c r="AY458" s="31">
        <v>34.65</v>
      </c>
      <c r="AZ458" s="31">
        <v>34.65</v>
      </c>
      <c r="BA458" s="31">
        <v>34.65</v>
      </c>
      <c r="BB458" s="31">
        <v>34.65</v>
      </c>
      <c r="BC458" s="31">
        <v>34.65</v>
      </c>
      <c r="BD458" s="31">
        <v>34.65</v>
      </c>
      <c r="BE458" s="31" t="s">
        <v>385</v>
      </c>
    </row>
    <row r="459" spans="1:57">
      <c r="D459" s="31" t="s">
        <v>1052</v>
      </c>
      <c r="E459" s="31" t="s">
        <v>569</v>
      </c>
      <c r="F459" s="31" t="s">
        <v>473</v>
      </c>
      <c r="H459" s="31" t="s">
        <v>1053</v>
      </c>
      <c r="I459" s="41" t="s">
        <v>1054</v>
      </c>
      <c r="K459" s="31">
        <v>103.95</v>
      </c>
      <c r="N459" s="31">
        <v>456</v>
      </c>
      <c r="O459" s="31">
        <v>456</v>
      </c>
      <c r="P459" s="31">
        <v>103.95</v>
      </c>
      <c r="T459" s="31" t="s">
        <v>410</v>
      </c>
      <c r="U459" s="31">
        <v>103.95</v>
      </c>
      <c r="V459" s="31">
        <v>103.95</v>
      </c>
      <c r="W459" s="31">
        <v>103.95</v>
      </c>
      <c r="X459" s="31">
        <v>103.95</v>
      </c>
      <c r="Y459" s="31">
        <v>103.95</v>
      </c>
      <c r="Z459" s="31">
        <v>103.95</v>
      </c>
      <c r="AA459" s="31">
        <v>103.95</v>
      </c>
      <c r="AB459" s="31">
        <v>103.95</v>
      </c>
      <c r="AC459" s="31">
        <v>103.95</v>
      </c>
      <c r="AD459" s="31">
        <v>103.95</v>
      </c>
      <c r="AE459" s="31">
        <v>103.95</v>
      </c>
      <c r="AF459" s="31">
        <v>103.95</v>
      </c>
      <c r="AG459" s="31">
        <v>103.95</v>
      </c>
      <c r="AH459" s="31">
        <v>103.95</v>
      </c>
      <c r="AI459" s="31">
        <v>103.95</v>
      </c>
      <c r="AJ459" s="31">
        <v>103.95</v>
      </c>
      <c r="AK459" s="31">
        <v>103.95</v>
      </c>
      <c r="AL459" s="31">
        <v>103.95</v>
      </c>
      <c r="AM459" s="31">
        <v>103.95</v>
      </c>
      <c r="AN459" s="31">
        <v>103.95</v>
      </c>
      <c r="AO459" s="31">
        <v>103.95</v>
      </c>
      <c r="AP459" s="31">
        <v>103.95</v>
      </c>
      <c r="AQ459" s="31">
        <v>103.95</v>
      </c>
      <c r="AR459" s="31">
        <v>103.95</v>
      </c>
      <c r="AS459" s="31">
        <v>103.95</v>
      </c>
      <c r="AT459" s="31">
        <v>103.95</v>
      </c>
      <c r="AU459" s="31">
        <v>103.95</v>
      </c>
      <c r="AV459" s="31">
        <v>103.95</v>
      </c>
      <c r="AW459" s="31">
        <v>103.95</v>
      </c>
      <c r="AX459" s="31">
        <v>103.95</v>
      </c>
      <c r="AY459" s="31">
        <v>103.95</v>
      </c>
      <c r="AZ459" s="31">
        <v>103.95</v>
      </c>
      <c r="BA459" s="31">
        <v>103.95</v>
      </c>
      <c r="BB459" s="31">
        <v>103.95</v>
      </c>
      <c r="BC459" s="31">
        <v>103.95</v>
      </c>
      <c r="BD459" s="31">
        <v>103.95</v>
      </c>
      <c r="BE459" s="31" t="s">
        <v>385</v>
      </c>
    </row>
    <row r="460" spans="1:57">
      <c r="D460" s="31" t="s">
        <v>1055</v>
      </c>
      <c r="E460" s="31" t="s">
        <v>569</v>
      </c>
      <c r="F460" s="31" t="s">
        <v>473</v>
      </c>
      <c r="H460" s="31" t="s">
        <v>1056</v>
      </c>
      <c r="I460" s="41" t="s">
        <v>1057</v>
      </c>
      <c r="K460" s="31">
        <v>184.8</v>
      </c>
      <c r="N460" s="31">
        <v>457</v>
      </c>
      <c r="O460" s="31">
        <v>457</v>
      </c>
      <c r="P460" s="31">
        <v>184.8</v>
      </c>
      <c r="T460" s="31" t="s">
        <v>410</v>
      </c>
      <c r="U460" s="31">
        <v>184.8</v>
      </c>
      <c r="V460" s="31">
        <v>184.8</v>
      </c>
      <c r="W460" s="31">
        <v>184.8</v>
      </c>
      <c r="X460" s="31">
        <v>184.8</v>
      </c>
      <c r="Y460" s="31">
        <v>184.8</v>
      </c>
      <c r="Z460" s="31">
        <v>184.8</v>
      </c>
      <c r="AA460" s="31">
        <v>184.8</v>
      </c>
      <c r="AB460" s="31">
        <v>184.8</v>
      </c>
      <c r="AC460" s="31">
        <v>184.8</v>
      </c>
      <c r="AD460" s="31">
        <v>184.8</v>
      </c>
      <c r="AE460" s="31">
        <v>184.8</v>
      </c>
      <c r="AF460" s="31">
        <v>184.8</v>
      </c>
      <c r="AG460" s="31">
        <v>184.8</v>
      </c>
      <c r="AH460" s="31">
        <v>184.8</v>
      </c>
      <c r="AI460" s="31">
        <v>184.8</v>
      </c>
      <c r="AJ460" s="31">
        <v>184.8</v>
      </c>
      <c r="AK460" s="31">
        <v>184.8</v>
      </c>
      <c r="AL460" s="31">
        <v>184.8</v>
      </c>
      <c r="AM460" s="31">
        <v>184.8</v>
      </c>
      <c r="AN460" s="31">
        <v>184.8</v>
      </c>
      <c r="AO460" s="31">
        <v>184.8</v>
      </c>
      <c r="AP460" s="31">
        <v>184.8</v>
      </c>
      <c r="AQ460" s="31">
        <v>184.8</v>
      </c>
      <c r="AR460" s="31">
        <v>184.8</v>
      </c>
      <c r="AS460" s="31">
        <v>184.8</v>
      </c>
      <c r="AT460" s="31">
        <v>184.8</v>
      </c>
      <c r="AU460" s="31">
        <v>184.8</v>
      </c>
      <c r="AV460" s="31">
        <v>184.8</v>
      </c>
      <c r="AW460" s="31">
        <v>184.8</v>
      </c>
      <c r="AX460" s="31">
        <v>184.8</v>
      </c>
      <c r="AY460" s="31">
        <v>184.8</v>
      </c>
      <c r="AZ460" s="31">
        <v>184.8</v>
      </c>
      <c r="BA460" s="31">
        <v>184.8</v>
      </c>
      <c r="BB460" s="31">
        <v>184.8</v>
      </c>
      <c r="BC460" s="31">
        <v>184.8</v>
      </c>
      <c r="BD460" s="31">
        <v>184.8</v>
      </c>
      <c r="BE460" s="31" t="s">
        <v>385</v>
      </c>
    </row>
    <row r="461" spans="1:57">
      <c r="I461" s="41"/>
      <c r="N461" s="31">
        <v>458</v>
      </c>
      <c r="O461" s="31">
        <v>458</v>
      </c>
      <c r="P461" s="31">
        <v>0</v>
      </c>
      <c r="T461" s="31" t="s">
        <v>410</v>
      </c>
      <c r="BE461" s="31" t="s">
        <v>385</v>
      </c>
    </row>
    <row r="462" spans="1:57">
      <c r="D462" s="31" t="s">
        <v>1058</v>
      </c>
      <c r="E462" s="31" t="s">
        <v>569</v>
      </c>
      <c r="F462" s="31" t="s">
        <v>473</v>
      </c>
      <c r="H462" s="31" t="s">
        <v>1059</v>
      </c>
      <c r="I462" s="41" t="s">
        <v>1060</v>
      </c>
      <c r="K462" s="31">
        <v>0.38819875776397511</v>
      </c>
      <c r="N462" s="31">
        <v>459</v>
      </c>
      <c r="O462" s="31">
        <v>459</v>
      </c>
      <c r="P462" s="31">
        <v>0.38819875776397511</v>
      </c>
      <c r="T462" s="31" t="s">
        <v>410</v>
      </c>
      <c r="U462" s="31">
        <v>0.38819875776397511</v>
      </c>
      <c r="V462" s="31">
        <v>0.38819875776397511</v>
      </c>
      <c r="W462" s="31">
        <v>0.38819875776397511</v>
      </c>
      <c r="X462" s="31">
        <v>0.38819875776397511</v>
      </c>
      <c r="Y462" s="31">
        <v>0.38819875776397511</v>
      </c>
      <c r="Z462" s="31">
        <v>0.38819875776397511</v>
      </c>
      <c r="AA462" s="31">
        <v>0.38819875776397511</v>
      </c>
      <c r="AB462" s="31">
        <v>0.38819875776397511</v>
      </c>
      <c r="AC462" s="31">
        <v>0.38819875776397511</v>
      </c>
      <c r="AD462" s="31">
        <v>0.38819875776397511</v>
      </c>
      <c r="AE462" s="31">
        <v>0.38819875776397511</v>
      </c>
      <c r="AF462" s="31">
        <v>0.38819875776397511</v>
      </c>
      <c r="AG462" s="31">
        <v>0.38819875776397511</v>
      </c>
      <c r="AH462" s="31">
        <v>0.38819875776397511</v>
      </c>
      <c r="AI462" s="31">
        <v>0.38819875776397511</v>
      </c>
      <c r="AJ462" s="31">
        <v>0.38819875776397511</v>
      </c>
      <c r="AK462" s="31">
        <v>0.38819875776397511</v>
      </c>
      <c r="AL462" s="31">
        <v>0.38819875776397511</v>
      </c>
      <c r="AM462" s="31">
        <v>0.38819875776397511</v>
      </c>
      <c r="AN462" s="31">
        <v>0.38819875776397511</v>
      </c>
      <c r="AO462" s="31">
        <v>0.38819875776397511</v>
      </c>
      <c r="AP462" s="31">
        <v>0.38819875776397511</v>
      </c>
      <c r="AQ462" s="31">
        <v>0.38819875776397511</v>
      </c>
      <c r="AR462" s="31">
        <v>0.38819875776397511</v>
      </c>
      <c r="AS462" s="31">
        <v>0.38819875776397511</v>
      </c>
      <c r="AT462" s="31">
        <v>0.38819875776397511</v>
      </c>
      <c r="AU462" s="31">
        <v>0.38819875776397511</v>
      </c>
      <c r="AV462" s="31">
        <v>0.38819875776397511</v>
      </c>
      <c r="AW462" s="31">
        <v>0.38819875776397511</v>
      </c>
      <c r="AX462" s="31">
        <v>0.38819875776397511</v>
      </c>
      <c r="AY462" s="31">
        <v>0.38819875776397511</v>
      </c>
      <c r="AZ462" s="31">
        <v>0.38819875776397511</v>
      </c>
      <c r="BA462" s="31">
        <v>0.38819875776397511</v>
      </c>
      <c r="BB462" s="31">
        <v>0.38819875776397511</v>
      </c>
      <c r="BC462" s="31">
        <v>0.38819875776397511</v>
      </c>
      <c r="BD462" s="31">
        <v>0.38819875776397511</v>
      </c>
      <c r="BE462" s="31" t="s">
        <v>385</v>
      </c>
    </row>
    <row r="463" spans="1:57">
      <c r="I463" s="41"/>
      <c r="N463" s="31">
        <v>460</v>
      </c>
      <c r="O463" s="31">
        <v>460</v>
      </c>
      <c r="P463" s="31">
        <v>0</v>
      </c>
      <c r="T463" s="31" t="s">
        <v>410</v>
      </c>
      <c r="BE463" s="31" t="s">
        <v>385</v>
      </c>
    </row>
    <row r="464" spans="1:57">
      <c r="D464" s="31" t="s">
        <v>1061</v>
      </c>
      <c r="E464" s="31" t="s">
        <v>569</v>
      </c>
      <c r="F464" s="31" t="s">
        <v>1062</v>
      </c>
      <c r="H464" s="31" t="s">
        <v>1063</v>
      </c>
      <c r="I464" s="41" t="s">
        <v>1064</v>
      </c>
      <c r="K464" s="31">
        <v>391.67908408392225</v>
      </c>
      <c r="N464" s="31">
        <v>461</v>
      </c>
      <c r="O464" s="31">
        <v>461</v>
      </c>
      <c r="P464" s="31">
        <v>391.67908408392225</v>
      </c>
      <c r="T464" s="31" t="s">
        <v>410</v>
      </c>
      <c r="U464" s="31">
        <v>391.67908408392225</v>
      </c>
      <c r="V464" s="31">
        <v>391.67908408392225</v>
      </c>
      <c r="W464" s="31">
        <v>391.67908408392225</v>
      </c>
      <c r="X464" s="31">
        <v>391.67908408392225</v>
      </c>
      <c r="Y464" s="31">
        <v>391.67908408392225</v>
      </c>
      <c r="Z464" s="31">
        <v>391.67908408392225</v>
      </c>
      <c r="AA464" s="31">
        <v>391.67908408392225</v>
      </c>
      <c r="AB464" s="31">
        <v>391.67908408392225</v>
      </c>
      <c r="AC464" s="31">
        <v>391.67908408392225</v>
      </c>
      <c r="AD464" s="31">
        <v>391.67908408392225</v>
      </c>
      <c r="AE464" s="31">
        <v>391.67908408392225</v>
      </c>
      <c r="AF464" s="31">
        <v>391.67908408392225</v>
      </c>
      <c r="AG464" s="31">
        <v>391.67908408392225</v>
      </c>
      <c r="AH464" s="31">
        <v>391.67908408392225</v>
      </c>
      <c r="AI464" s="31">
        <v>391.67908408392225</v>
      </c>
      <c r="AJ464" s="31">
        <v>391.67908408392225</v>
      </c>
      <c r="AK464" s="31">
        <v>391.67908408392225</v>
      </c>
      <c r="AL464" s="31">
        <v>391.67908408392225</v>
      </c>
      <c r="AM464" s="31">
        <v>391.67908408392225</v>
      </c>
      <c r="AN464" s="31">
        <v>391.67908408392225</v>
      </c>
      <c r="AO464" s="31">
        <v>391.67908408392225</v>
      </c>
      <c r="AP464" s="31">
        <v>391.67908408392225</v>
      </c>
      <c r="AQ464" s="31">
        <v>391.67908408392225</v>
      </c>
      <c r="AR464" s="31">
        <v>391.67908408392225</v>
      </c>
      <c r="AS464" s="31">
        <v>391.67908408392225</v>
      </c>
      <c r="AT464" s="31">
        <v>391.67908408392225</v>
      </c>
      <c r="AU464" s="31">
        <v>391.67908408392225</v>
      </c>
      <c r="AV464" s="31">
        <v>391.67908408392225</v>
      </c>
      <c r="AW464" s="31">
        <v>391.67908408392225</v>
      </c>
      <c r="AX464" s="31">
        <v>391.67908408392225</v>
      </c>
      <c r="AY464" s="31">
        <v>391.67908408392225</v>
      </c>
      <c r="AZ464" s="31">
        <v>391.67908408392225</v>
      </c>
      <c r="BA464" s="31">
        <v>391.67908408392225</v>
      </c>
      <c r="BB464" s="31">
        <v>391.67908408392225</v>
      </c>
      <c r="BC464" s="31">
        <v>391.67908408392225</v>
      </c>
      <c r="BD464" s="31">
        <v>391.67908408392225</v>
      </c>
      <c r="BE464" s="31" t="s">
        <v>385</v>
      </c>
    </row>
    <row r="465" spans="2:57">
      <c r="D465" s="31" t="s">
        <v>1065</v>
      </c>
      <c r="E465" s="31" t="s">
        <v>569</v>
      </c>
      <c r="F465" s="31" t="s">
        <v>1066</v>
      </c>
      <c r="H465" s="31" t="s">
        <v>1067</v>
      </c>
      <c r="I465" s="41" t="s">
        <v>1068</v>
      </c>
      <c r="K465" s="41">
        <v>3.8033678875942405E-3</v>
      </c>
      <c r="N465" s="31">
        <v>462</v>
      </c>
      <c r="O465" s="31">
        <v>462</v>
      </c>
      <c r="P465" s="31">
        <v>3.8033678875942405E-3</v>
      </c>
      <c r="T465" s="31" t="s">
        <v>410</v>
      </c>
      <c r="U465" s="41">
        <v>3.8033678875942405E-3</v>
      </c>
      <c r="V465" s="41">
        <v>3.8033678875942405E-3</v>
      </c>
      <c r="W465" s="41">
        <v>3.8033678875942405E-3</v>
      </c>
      <c r="X465" s="41">
        <v>3.8033678875942405E-3</v>
      </c>
      <c r="Y465" s="41">
        <v>3.8033678875942405E-3</v>
      </c>
      <c r="Z465" s="41">
        <v>3.8033678875942405E-3</v>
      </c>
      <c r="AA465" s="41">
        <v>3.8033678875942405E-3</v>
      </c>
      <c r="AB465" s="41">
        <v>3.8033678875942405E-3</v>
      </c>
      <c r="AC465" s="41">
        <v>3.8033678875942405E-3</v>
      </c>
      <c r="AD465" s="41">
        <v>3.8033678875942405E-3</v>
      </c>
      <c r="AE465" s="41">
        <v>3.8033678875942405E-3</v>
      </c>
      <c r="AF465" s="41">
        <v>3.8033678875942405E-3</v>
      </c>
      <c r="AG465" s="41">
        <v>3.8033678875942405E-3</v>
      </c>
      <c r="AH465" s="41">
        <v>3.8033678875942405E-3</v>
      </c>
      <c r="AI465" s="41">
        <v>3.8033678875942405E-3</v>
      </c>
      <c r="AJ465" s="41">
        <v>3.8033678875942405E-3</v>
      </c>
      <c r="AK465" s="41">
        <v>3.8033678875942405E-3</v>
      </c>
      <c r="AL465" s="41">
        <v>3.8033678875942405E-3</v>
      </c>
      <c r="AM465" s="41">
        <v>3.8033678875942405E-3</v>
      </c>
      <c r="AN465" s="41">
        <v>3.8033678875942405E-3</v>
      </c>
      <c r="AO465" s="41">
        <v>3.8033678875942405E-3</v>
      </c>
      <c r="AP465" s="41">
        <v>3.8033678875942405E-3</v>
      </c>
      <c r="AQ465" s="41">
        <v>3.8033678875942405E-3</v>
      </c>
      <c r="AR465" s="41">
        <v>3.8033678875942405E-3</v>
      </c>
      <c r="AS465" s="41">
        <v>3.8033678875942405E-3</v>
      </c>
      <c r="AT465" s="41">
        <v>3.8033678875942405E-3</v>
      </c>
      <c r="AU465" s="41">
        <v>3.8033678875942405E-3</v>
      </c>
      <c r="AV465" s="41">
        <v>3.8033678875942405E-3</v>
      </c>
      <c r="AW465" s="41">
        <v>3.8033678875942405E-3</v>
      </c>
      <c r="AX465" s="41">
        <v>3.8033678875942405E-3</v>
      </c>
      <c r="AY465" s="41">
        <v>3.8033678875942405E-3</v>
      </c>
      <c r="AZ465" s="41">
        <v>3.8033678875942405E-3</v>
      </c>
      <c r="BA465" s="41">
        <v>3.8033678875942405E-3</v>
      </c>
      <c r="BB465" s="41">
        <v>3.8033678875942405E-3</v>
      </c>
      <c r="BC465" s="41">
        <v>3.8033678875942405E-3</v>
      </c>
      <c r="BD465" s="41">
        <v>3.8033678875942405E-3</v>
      </c>
      <c r="BE465" s="31" t="s">
        <v>385</v>
      </c>
    </row>
    <row r="466" spans="2:57">
      <c r="D466" s="31" t="s">
        <v>1069</v>
      </c>
      <c r="E466" s="31" t="s">
        <v>569</v>
      </c>
      <c r="F466" s="31" t="s">
        <v>473</v>
      </c>
      <c r="H466" s="31" t="s">
        <v>1070</v>
      </c>
      <c r="I466" s="41" t="s">
        <v>1071</v>
      </c>
      <c r="K466" s="31">
        <v>6.2375233356545543</v>
      </c>
      <c r="N466" s="31">
        <v>463</v>
      </c>
      <c r="O466" s="31">
        <v>463</v>
      </c>
      <c r="P466" s="31">
        <v>6.2375233356545543</v>
      </c>
      <c r="T466" s="31" t="s">
        <v>410</v>
      </c>
      <c r="U466" s="31">
        <v>6.2375233356545543</v>
      </c>
      <c r="V466" s="31">
        <v>6.2375233356545543</v>
      </c>
      <c r="W466" s="31">
        <v>6.2375233356545543</v>
      </c>
      <c r="X466" s="31">
        <v>6.2375233356545543</v>
      </c>
      <c r="Y466" s="31">
        <v>6.2375233356545543</v>
      </c>
      <c r="Z466" s="31">
        <v>6.2375233356545543</v>
      </c>
      <c r="AA466" s="31">
        <v>6.2375233356545543</v>
      </c>
      <c r="AB466" s="31">
        <v>6.2375233356545543</v>
      </c>
      <c r="AC466" s="31">
        <v>6.2375233356545543</v>
      </c>
      <c r="AD466" s="31">
        <v>6.2375233356545543</v>
      </c>
      <c r="AE466" s="31">
        <v>6.2375233356545543</v>
      </c>
      <c r="AF466" s="31">
        <v>6.2375233356545543</v>
      </c>
      <c r="AG466" s="31">
        <v>6.2375233356545543</v>
      </c>
      <c r="AH466" s="31">
        <v>6.2375233356545543</v>
      </c>
      <c r="AI466" s="31">
        <v>6.2375233356545543</v>
      </c>
      <c r="AJ466" s="31">
        <v>6.2375233356545543</v>
      </c>
      <c r="AK466" s="31">
        <v>6.2375233356545543</v>
      </c>
      <c r="AL466" s="31">
        <v>6.2375233356545543</v>
      </c>
      <c r="AM466" s="31">
        <v>6.2375233356545543</v>
      </c>
      <c r="AN466" s="31">
        <v>6.2375233356545543</v>
      </c>
      <c r="AO466" s="31">
        <v>6.2375233356545543</v>
      </c>
      <c r="AP466" s="31">
        <v>6.2375233356545543</v>
      </c>
      <c r="AQ466" s="31">
        <v>6.2375233356545543</v>
      </c>
      <c r="AR466" s="31">
        <v>6.2375233356545543</v>
      </c>
      <c r="AS466" s="31">
        <v>6.2375233356545543</v>
      </c>
      <c r="AT466" s="31">
        <v>6.2375233356545543</v>
      </c>
      <c r="AU466" s="31">
        <v>6.2375233356545543</v>
      </c>
      <c r="AV466" s="31">
        <v>6.2375233356545543</v>
      </c>
      <c r="AW466" s="31">
        <v>6.2375233356545543</v>
      </c>
      <c r="AX466" s="31">
        <v>6.2375233356545543</v>
      </c>
      <c r="AY466" s="31">
        <v>6.2375233356545543</v>
      </c>
      <c r="AZ466" s="31">
        <v>6.2375233356545543</v>
      </c>
      <c r="BA466" s="31">
        <v>6.2375233356545543</v>
      </c>
      <c r="BB466" s="31">
        <v>6.2375233356545543</v>
      </c>
      <c r="BC466" s="31">
        <v>6.2375233356545543</v>
      </c>
      <c r="BD466" s="31">
        <v>6.2375233356545543</v>
      </c>
      <c r="BE466" s="31" t="s">
        <v>385</v>
      </c>
    </row>
    <row r="467" spans="2:57">
      <c r="I467" s="41"/>
      <c r="N467" s="31">
        <v>464</v>
      </c>
      <c r="O467" s="31">
        <v>464</v>
      </c>
      <c r="P467" s="31">
        <v>0</v>
      </c>
      <c r="T467" s="31" t="s">
        <v>410</v>
      </c>
      <c r="BE467" s="31" t="s">
        <v>385</v>
      </c>
    </row>
    <row r="468" spans="2:57">
      <c r="D468" s="31" t="s">
        <v>1072</v>
      </c>
      <c r="E468" s="31" t="s">
        <v>569</v>
      </c>
      <c r="F468" s="31" t="s">
        <v>473</v>
      </c>
      <c r="H468" s="31" t="s">
        <v>1073</v>
      </c>
      <c r="I468" s="41" t="s">
        <v>1074</v>
      </c>
      <c r="K468" s="31">
        <v>46.275722093418523</v>
      </c>
      <c r="N468" s="31">
        <v>465</v>
      </c>
      <c r="O468" s="31">
        <v>465</v>
      </c>
      <c r="P468" s="31">
        <v>46.275722093418523</v>
      </c>
      <c r="T468" s="31" t="s">
        <v>410</v>
      </c>
      <c r="U468" s="31">
        <v>46.275722093418523</v>
      </c>
      <c r="V468" s="31">
        <v>46.275722093418523</v>
      </c>
      <c r="W468" s="31">
        <v>46.275722093418523</v>
      </c>
      <c r="X468" s="31">
        <v>46.275722093418523</v>
      </c>
      <c r="Y468" s="31">
        <v>46.275722093418523</v>
      </c>
      <c r="Z468" s="31">
        <v>46.275722093418523</v>
      </c>
      <c r="AA468" s="31">
        <v>46.275722093418523</v>
      </c>
      <c r="AB468" s="31">
        <v>46.275722093418523</v>
      </c>
      <c r="AC468" s="31">
        <v>46.275722093418523</v>
      </c>
      <c r="AD468" s="31">
        <v>46.275722093418523</v>
      </c>
      <c r="AE468" s="31">
        <v>46.275722093418523</v>
      </c>
      <c r="AF468" s="31">
        <v>46.275722093418523</v>
      </c>
      <c r="AG468" s="31">
        <v>46.275722093418523</v>
      </c>
      <c r="AH468" s="31">
        <v>46.275722093418523</v>
      </c>
      <c r="AI468" s="31">
        <v>46.275722093418523</v>
      </c>
      <c r="AJ468" s="31">
        <v>46.275722093418523</v>
      </c>
      <c r="AK468" s="31">
        <v>46.275722093418523</v>
      </c>
      <c r="AL468" s="31">
        <v>46.275722093418523</v>
      </c>
      <c r="AM468" s="31">
        <v>46.275722093418523</v>
      </c>
      <c r="AN468" s="31">
        <v>46.275722093418523</v>
      </c>
      <c r="AO468" s="31">
        <v>46.275722093418523</v>
      </c>
      <c r="AP468" s="31">
        <v>46.275722093418523</v>
      </c>
      <c r="AQ468" s="31">
        <v>46.275722093418523</v>
      </c>
      <c r="AR468" s="31">
        <v>46.275722093418523</v>
      </c>
      <c r="AS468" s="31">
        <v>46.275722093418523</v>
      </c>
      <c r="AT468" s="31">
        <v>46.275722093418523</v>
      </c>
      <c r="AU468" s="31">
        <v>46.275722093418523</v>
      </c>
      <c r="AV468" s="31">
        <v>46.275722093418523</v>
      </c>
      <c r="AW468" s="31">
        <v>46.275722093418523</v>
      </c>
      <c r="AX468" s="31">
        <v>46.275722093418523</v>
      </c>
      <c r="AY468" s="31">
        <v>46.275722093418523</v>
      </c>
      <c r="AZ468" s="31">
        <v>46.275722093418523</v>
      </c>
      <c r="BA468" s="31">
        <v>46.275722093418523</v>
      </c>
      <c r="BB468" s="31">
        <v>46.275722093418523</v>
      </c>
      <c r="BC468" s="31">
        <v>46.275722093418523</v>
      </c>
      <c r="BD468" s="31">
        <v>46.275722093418523</v>
      </c>
      <c r="BE468" s="31" t="s">
        <v>385</v>
      </c>
    </row>
    <row r="469" spans="2:57">
      <c r="D469" s="31" t="s">
        <v>1075</v>
      </c>
      <c r="E469" s="31" t="s">
        <v>569</v>
      </c>
      <c r="F469" s="31" t="s">
        <v>473</v>
      </c>
      <c r="H469" s="31" t="s">
        <v>1076</v>
      </c>
      <c r="I469" s="41" t="s">
        <v>1077</v>
      </c>
      <c r="K469" s="31">
        <v>115.57572209341853</v>
      </c>
      <c r="N469" s="31">
        <v>466</v>
      </c>
      <c r="O469" s="31">
        <v>466</v>
      </c>
      <c r="P469" s="31">
        <v>115.57572209341853</v>
      </c>
      <c r="T469" s="31" t="s">
        <v>410</v>
      </c>
      <c r="U469" s="31">
        <v>115.57572209341853</v>
      </c>
      <c r="V469" s="31">
        <v>115.57572209341853</v>
      </c>
      <c r="W469" s="31">
        <v>115.57572209341853</v>
      </c>
      <c r="X469" s="31">
        <v>115.57572209341853</v>
      </c>
      <c r="Y469" s="31">
        <v>115.57572209341853</v>
      </c>
      <c r="Z469" s="31">
        <v>115.57572209341853</v>
      </c>
      <c r="AA469" s="31">
        <v>115.57572209341853</v>
      </c>
      <c r="AB469" s="31">
        <v>115.57572209341853</v>
      </c>
      <c r="AC469" s="31">
        <v>115.57572209341853</v>
      </c>
      <c r="AD469" s="31">
        <v>115.57572209341853</v>
      </c>
      <c r="AE469" s="31">
        <v>115.57572209341853</v>
      </c>
      <c r="AF469" s="31">
        <v>115.57572209341853</v>
      </c>
      <c r="AG469" s="31">
        <v>115.57572209341853</v>
      </c>
      <c r="AH469" s="31">
        <v>115.57572209341853</v>
      </c>
      <c r="AI469" s="31">
        <v>115.57572209341853</v>
      </c>
      <c r="AJ469" s="31">
        <v>115.57572209341853</v>
      </c>
      <c r="AK469" s="31">
        <v>115.57572209341853</v>
      </c>
      <c r="AL469" s="31">
        <v>115.57572209341853</v>
      </c>
      <c r="AM469" s="31">
        <v>115.57572209341853</v>
      </c>
      <c r="AN469" s="31">
        <v>115.57572209341853</v>
      </c>
      <c r="AO469" s="31">
        <v>115.57572209341853</v>
      </c>
      <c r="AP469" s="31">
        <v>115.57572209341853</v>
      </c>
      <c r="AQ469" s="31">
        <v>115.57572209341853</v>
      </c>
      <c r="AR469" s="31">
        <v>115.57572209341853</v>
      </c>
      <c r="AS469" s="31">
        <v>115.57572209341853</v>
      </c>
      <c r="AT469" s="31">
        <v>115.57572209341853</v>
      </c>
      <c r="AU469" s="31">
        <v>115.57572209341853</v>
      </c>
      <c r="AV469" s="31">
        <v>115.57572209341853</v>
      </c>
      <c r="AW469" s="31">
        <v>115.57572209341853</v>
      </c>
      <c r="AX469" s="31">
        <v>115.57572209341853</v>
      </c>
      <c r="AY469" s="31">
        <v>115.57572209341853</v>
      </c>
      <c r="AZ469" s="31">
        <v>115.57572209341853</v>
      </c>
      <c r="BA469" s="31">
        <v>115.57572209341853</v>
      </c>
      <c r="BB469" s="31">
        <v>115.57572209341853</v>
      </c>
      <c r="BC469" s="31">
        <v>115.57572209341853</v>
      </c>
      <c r="BD469" s="31">
        <v>115.57572209341853</v>
      </c>
      <c r="BE469" s="31" t="s">
        <v>385</v>
      </c>
    </row>
    <row r="470" spans="2:57">
      <c r="D470" s="31" t="s">
        <v>1078</v>
      </c>
      <c r="E470" s="31" t="s">
        <v>569</v>
      </c>
      <c r="F470" s="31" t="s">
        <v>473</v>
      </c>
      <c r="H470" s="31" t="s">
        <v>1079</v>
      </c>
      <c r="I470" s="41" t="s">
        <v>1080</v>
      </c>
      <c r="K470" s="31">
        <v>196.42572209341853</v>
      </c>
      <c r="N470" s="31">
        <v>467</v>
      </c>
      <c r="O470" s="31">
        <v>467</v>
      </c>
      <c r="P470" s="31">
        <v>196.42572209341853</v>
      </c>
      <c r="T470" s="31" t="s">
        <v>410</v>
      </c>
      <c r="U470" s="31">
        <v>196.42572209341853</v>
      </c>
      <c r="V470" s="31">
        <v>196.42572209341853</v>
      </c>
      <c r="W470" s="31">
        <v>196.42572209341853</v>
      </c>
      <c r="X470" s="31">
        <v>196.42572209341853</v>
      </c>
      <c r="Y470" s="31">
        <v>196.42572209341853</v>
      </c>
      <c r="Z470" s="31">
        <v>196.42572209341853</v>
      </c>
      <c r="AA470" s="31">
        <v>196.42572209341853</v>
      </c>
      <c r="AB470" s="31">
        <v>196.42572209341853</v>
      </c>
      <c r="AC470" s="31">
        <v>196.42572209341853</v>
      </c>
      <c r="AD470" s="31">
        <v>196.42572209341853</v>
      </c>
      <c r="AE470" s="31">
        <v>196.42572209341853</v>
      </c>
      <c r="AF470" s="31">
        <v>196.42572209341853</v>
      </c>
      <c r="AG470" s="31">
        <v>196.42572209341853</v>
      </c>
      <c r="AH470" s="31">
        <v>196.42572209341853</v>
      </c>
      <c r="AI470" s="31">
        <v>196.42572209341853</v>
      </c>
      <c r="AJ470" s="31">
        <v>196.42572209341853</v>
      </c>
      <c r="AK470" s="31">
        <v>196.42572209341853</v>
      </c>
      <c r="AL470" s="31">
        <v>196.42572209341853</v>
      </c>
      <c r="AM470" s="31">
        <v>196.42572209341853</v>
      </c>
      <c r="AN470" s="31">
        <v>196.42572209341853</v>
      </c>
      <c r="AO470" s="31">
        <v>196.42572209341853</v>
      </c>
      <c r="AP470" s="31">
        <v>196.42572209341853</v>
      </c>
      <c r="AQ470" s="31">
        <v>196.42572209341853</v>
      </c>
      <c r="AR470" s="31">
        <v>196.42572209341853</v>
      </c>
      <c r="AS470" s="31">
        <v>196.42572209341853</v>
      </c>
      <c r="AT470" s="31">
        <v>196.42572209341853</v>
      </c>
      <c r="AU470" s="31">
        <v>196.42572209341853</v>
      </c>
      <c r="AV470" s="31">
        <v>196.42572209341853</v>
      </c>
      <c r="AW470" s="31">
        <v>196.42572209341853</v>
      </c>
      <c r="AX470" s="31">
        <v>196.42572209341853</v>
      </c>
      <c r="AY470" s="31">
        <v>196.42572209341853</v>
      </c>
      <c r="AZ470" s="31">
        <v>196.42572209341853</v>
      </c>
      <c r="BA470" s="31">
        <v>196.42572209341853</v>
      </c>
      <c r="BB470" s="31">
        <v>196.42572209341853</v>
      </c>
      <c r="BC470" s="31">
        <v>196.42572209341853</v>
      </c>
      <c r="BD470" s="31">
        <v>196.42572209341853</v>
      </c>
      <c r="BE470" s="31" t="s">
        <v>385</v>
      </c>
    </row>
    <row r="471" spans="2:57">
      <c r="I471" s="41"/>
      <c r="N471" s="31">
        <v>468</v>
      </c>
      <c r="O471" s="31">
        <v>468</v>
      </c>
      <c r="P471" s="31">
        <v>0</v>
      </c>
      <c r="T471" s="31" t="s">
        <v>410</v>
      </c>
      <c r="BE471" s="31" t="s">
        <v>385</v>
      </c>
    </row>
    <row r="472" spans="2:57">
      <c r="B472" s="31" t="s">
        <v>1081</v>
      </c>
      <c r="D472" s="31" t="s">
        <v>1082</v>
      </c>
      <c r="E472" s="31" t="s">
        <v>569</v>
      </c>
      <c r="F472" s="31" t="s">
        <v>1083</v>
      </c>
      <c r="H472" s="31" t="s">
        <v>1084</v>
      </c>
      <c r="I472" s="41" t="s">
        <v>1085</v>
      </c>
      <c r="K472" s="31">
        <v>14.489520916692138</v>
      </c>
      <c r="N472" s="31">
        <v>469</v>
      </c>
      <c r="O472" s="31">
        <v>469</v>
      </c>
      <c r="P472" s="31">
        <v>14.489520916692138</v>
      </c>
      <c r="T472" s="31" t="s">
        <v>410</v>
      </c>
      <c r="U472" s="31">
        <v>14.489520916692138</v>
      </c>
      <c r="V472" s="31">
        <v>14.489520916692138</v>
      </c>
      <c r="W472" s="31">
        <v>14.489520916692138</v>
      </c>
      <c r="X472" s="31">
        <v>14.489520916692138</v>
      </c>
      <c r="Y472" s="31">
        <v>14.489520916692138</v>
      </c>
      <c r="Z472" s="31">
        <v>14.489520916692138</v>
      </c>
      <c r="AA472" s="31">
        <v>14.489520916692138</v>
      </c>
      <c r="AB472" s="31">
        <v>14.489520916692138</v>
      </c>
      <c r="AC472" s="31">
        <v>14.489520916692138</v>
      </c>
      <c r="AD472" s="31">
        <v>14.489520916692138</v>
      </c>
      <c r="AE472" s="31">
        <v>14.489520916692138</v>
      </c>
      <c r="AF472" s="31">
        <v>14.489520916692138</v>
      </c>
      <c r="AG472" s="31">
        <v>14.489520916692138</v>
      </c>
      <c r="AH472" s="31">
        <v>14.489520916692138</v>
      </c>
      <c r="AI472" s="31">
        <v>14.489520916692138</v>
      </c>
      <c r="AJ472" s="31">
        <v>14.489520916692138</v>
      </c>
      <c r="AK472" s="31">
        <v>14.489520916692138</v>
      </c>
      <c r="AL472" s="31">
        <v>14.489520916692138</v>
      </c>
      <c r="AM472" s="31">
        <v>14.489520916692138</v>
      </c>
      <c r="AN472" s="31">
        <v>14.489520916692138</v>
      </c>
      <c r="AO472" s="31">
        <v>14.489520916692138</v>
      </c>
      <c r="AP472" s="31">
        <v>14.489520916692138</v>
      </c>
      <c r="AQ472" s="31">
        <v>14.489520916692138</v>
      </c>
      <c r="AR472" s="31">
        <v>14.489520916692138</v>
      </c>
      <c r="AS472" s="31">
        <v>14.489520916692138</v>
      </c>
      <c r="AT472" s="31">
        <v>14.489520916692138</v>
      </c>
      <c r="AU472" s="31">
        <v>14.489520916692138</v>
      </c>
      <c r="AV472" s="31">
        <v>14.489520916692138</v>
      </c>
      <c r="AW472" s="31">
        <v>14.489520916692138</v>
      </c>
      <c r="AX472" s="31">
        <v>14.489520916692138</v>
      </c>
      <c r="AY472" s="31">
        <v>14.489520916692138</v>
      </c>
      <c r="AZ472" s="31">
        <v>14.489520916692138</v>
      </c>
      <c r="BA472" s="31">
        <v>14.489520916692138</v>
      </c>
      <c r="BB472" s="31">
        <v>14.489520916692138</v>
      </c>
      <c r="BC472" s="31">
        <v>14.489520916692138</v>
      </c>
      <c r="BD472" s="31">
        <v>14.489520916692138</v>
      </c>
      <c r="BE472" s="31" t="s">
        <v>385</v>
      </c>
    </row>
    <row r="473" spans="2:57">
      <c r="D473" s="31" t="s">
        <v>1086</v>
      </c>
      <c r="E473" s="31" t="s">
        <v>569</v>
      </c>
      <c r="F473" s="31" t="s">
        <v>1083</v>
      </c>
      <c r="H473" s="31" t="s">
        <v>1087</v>
      </c>
      <c r="I473" s="41" t="s">
        <v>1088</v>
      </c>
      <c r="K473" s="31">
        <v>36.188237956692141</v>
      </c>
      <c r="N473" s="31">
        <v>470</v>
      </c>
      <c r="O473" s="31">
        <v>470</v>
      </c>
      <c r="P473" s="31">
        <v>36.188237956692141</v>
      </c>
      <c r="T473" s="31" t="s">
        <v>410</v>
      </c>
      <c r="U473" s="31">
        <v>36.188237956692141</v>
      </c>
      <c r="V473" s="31">
        <v>36.188237956692141</v>
      </c>
      <c r="W473" s="31">
        <v>36.188237956692141</v>
      </c>
      <c r="X473" s="31">
        <v>36.188237956692141</v>
      </c>
      <c r="Y473" s="31">
        <v>36.188237956692141</v>
      </c>
      <c r="Z473" s="31">
        <v>36.188237956692141</v>
      </c>
      <c r="AA473" s="31">
        <v>36.188237956692141</v>
      </c>
      <c r="AB473" s="31">
        <v>36.188237956692141</v>
      </c>
      <c r="AC473" s="31">
        <v>36.188237956692141</v>
      </c>
      <c r="AD473" s="31">
        <v>36.188237956692141</v>
      </c>
      <c r="AE473" s="31">
        <v>36.188237956692141</v>
      </c>
      <c r="AF473" s="31">
        <v>36.188237956692141</v>
      </c>
      <c r="AG473" s="31">
        <v>36.188237956692141</v>
      </c>
      <c r="AH473" s="31">
        <v>36.188237956692141</v>
      </c>
      <c r="AI473" s="31">
        <v>36.188237956692141</v>
      </c>
      <c r="AJ473" s="31">
        <v>36.188237956692141</v>
      </c>
      <c r="AK473" s="31">
        <v>36.188237956692141</v>
      </c>
      <c r="AL473" s="31">
        <v>36.188237956692141</v>
      </c>
      <c r="AM473" s="31">
        <v>36.188237956692141</v>
      </c>
      <c r="AN473" s="31">
        <v>36.188237956692141</v>
      </c>
      <c r="AO473" s="31">
        <v>36.188237956692141</v>
      </c>
      <c r="AP473" s="31">
        <v>36.188237956692141</v>
      </c>
      <c r="AQ473" s="31">
        <v>36.188237956692141</v>
      </c>
      <c r="AR473" s="31">
        <v>36.188237956692141</v>
      </c>
      <c r="AS473" s="31">
        <v>36.188237956692141</v>
      </c>
      <c r="AT473" s="31">
        <v>36.188237956692141</v>
      </c>
      <c r="AU473" s="31">
        <v>36.188237956692141</v>
      </c>
      <c r="AV473" s="31">
        <v>36.188237956692141</v>
      </c>
      <c r="AW473" s="31">
        <v>36.188237956692141</v>
      </c>
      <c r="AX473" s="31">
        <v>36.188237956692141</v>
      </c>
      <c r="AY473" s="31">
        <v>36.188237956692141</v>
      </c>
      <c r="AZ473" s="31">
        <v>36.188237956692141</v>
      </c>
      <c r="BA473" s="31">
        <v>36.188237956692141</v>
      </c>
      <c r="BB473" s="31">
        <v>36.188237956692141</v>
      </c>
      <c r="BC473" s="31">
        <v>36.188237956692141</v>
      </c>
      <c r="BD473" s="31">
        <v>36.188237956692141</v>
      </c>
      <c r="BE473" s="31" t="s">
        <v>385</v>
      </c>
    </row>
    <row r="474" spans="2:57">
      <c r="D474" s="31" t="s">
        <v>1089</v>
      </c>
      <c r="E474" s="31" t="s">
        <v>569</v>
      </c>
      <c r="F474" s="31" t="s">
        <v>1083</v>
      </c>
      <c r="H474" s="31" t="s">
        <v>1090</v>
      </c>
      <c r="I474" s="41" t="s">
        <v>1091</v>
      </c>
      <c r="K474" s="31">
        <v>61.503407836692141</v>
      </c>
      <c r="N474" s="31">
        <v>471</v>
      </c>
      <c r="O474" s="31">
        <v>471</v>
      </c>
      <c r="P474" s="31">
        <v>61.503407836692141</v>
      </c>
      <c r="T474" s="31" t="s">
        <v>410</v>
      </c>
      <c r="U474" s="31">
        <v>61.503407836692141</v>
      </c>
      <c r="V474" s="31">
        <v>61.503407836692141</v>
      </c>
      <c r="W474" s="31">
        <v>61.503407836692141</v>
      </c>
      <c r="X474" s="31">
        <v>61.503407836692141</v>
      </c>
      <c r="Y474" s="31">
        <v>61.503407836692141</v>
      </c>
      <c r="Z474" s="31">
        <v>61.503407836692141</v>
      </c>
      <c r="AA474" s="31">
        <v>61.503407836692141</v>
      </c>
      <c r="AB474" s="31">
        <v>61.503407836692141</v>
      </c>
      <c r="AC474" s="31">
        <v>61.503407836692141</v>
      </c>
      <c r="AD474" s="31">
        <v>61.503407836692141</v>
      </c>
      <c r="AE474" s="31">
        <v>61.503407836692141</v>
      </c>
      <c r="AF474" s="31">
        <v>61.503407836692141</v>
      </c>
      <c r="AG474" s="31">
        <v>61.503407836692141</v>
      </c>
      <c r="AH474" s="31">
        <v>61.503407836692141</v>
      </c>
      <c r="AI474" s="31">
        <v>61.503407836692141</v>
      </c>
      <c r="AJ474" s="31">
        <v>61.503407836692141</v>
      </c>
      <c r="AK474" s="31">
        <v>61.503407836692141</v>
      </c>
      <c r="AL474" s="31">
        <v>61.503407836692141</v>
      </c>
      <c r="AM474" s="31">
        <v>61.503407836692141</v>
      </c>
      <c r="AN474" s="31">
        <v>61.503407836692141</v>
      </c>
      <c r="AO474" s="31">
        <v>61.503407836692141</v>
      </c>
      <c r="AP474" s="31">
        <v>61.503407836692141</v>
      </c>
      <c r="AQ474" s="31">
        <v>61.503407836692141</v>
      </c>
      <c r="AR474" s="31">
        <v>61.503407836692141</v>
      </c>
      <c r="AS474" s="31">
        <v>61.503407836692141</v>
      </c>
      <c r="AT474" s="31">
        <v>61.503407836692141</v>
      </c>
      <c r="AU474" s="31">
        <v>61.503407836692141</v>
      </c>
      <c r="AV474" s="31">
        <v>61.503407836692141</v>
      </c>
      <c r="AW474" s="31">
        <v>61.503407836692141</v>
      </c>
      <c r="AX474" s="31">
        <v>61.503407836692141</v>
      </c>
      <c r="AY474" s="31">
        <v>61.503407836692141</v>
      </c>
      <c r="AZ474" s="31">
        <v>61.503407836692141</v>
      </c>
      <c r="BA474" s="31">
        <v>61.503407836692141</v>
      </c>
      <c r="BB474" s="31">
        <v>61.503407836692141</v>
      </c>
      <c r="BC474" s="31">
        <v>61.503407836692141</v>
      </c>
      <c r="BD474" s="31">
        <v>61.503407836692141</v>
      </c>
      <c r="BE474" s="31" t="s">
        <v>385</v>
      </c>
    </row>
    <row r="475" spans="2:57">
      <c r="I475" s="41"/>
      <c r="N475" s="31">
        <v>472</v>
      </c>
      <c r="O475" s="31">
        <v>472</v>
      </c>
      <c r="P475" s="31">
        <v>0</v>
      </c>
      <c r="T475" s="31" t="s">
        <v>410</v>
      </c>
      <c r="BE475" s="31" t="s">
        <v>385</v>
      </c>
    </row>
    <row r="476" spans="2:57">
      <c r="B476" s="31" t="s">
        <v>1092</v>
      </c>
      <c r="D476" s="31" t="s">
        <v>1093</v>
      </c>
      <c r="E476" s="31" t="s">
        <v>569</v>
      </c>
      <c r="F476" s="31" t="s">
        <v>1083</v>
      </c>
      <c r="H476" s="31" t="s">
        <v>1094</v>
      </c>
      <c r="I476" s="41" t="s">
        <v>1095</v>
      </c>
      <c r="K476" s="31">
        <v>76.260636403642835</v>
      </c>
      <c r="N476" s="31">
        <v>473</v>
      </c>
      <c r="O476" s="31">
        <v>473</v>
      </c>
      <c r="P476" s="31">
        <v>76.260636403642835</v>
      </c>
      <c r="T476" s="31" t="s">
        <v>410</v>
      </c>
      <c r="U476" s="31">
        <v>76.260636403642835</v>
      </c>
      <c r="V476" s="31">
        <v>76.260636403642835</v>
      </c>
      <c r="W476" s="31">
        <v>76.260636403642835</v>
      </c>
      <c r="X476" s="31">
        <v>76.260636403642835</v>
      </c>
      <c r="Y476" s="31">
        <v>76.260636403642835</v>
      </c>
      <c r="Z476" s="31">
        <v>76.260636403642835</v>
      </c>
      <c r="AA476" s="31">
        <v>76.260636403642835</v>
      </c>
      <c r="AB476" s="31">
        <v>76.260636403642835</v>
      </c>
      <c r="AC476" s="31">
        <v>76.260636403642835</v>
      </c>
      <c r="AD476" s="31">
        <v>76.260636403642835</v>
      </c>
      <c r="AE476" s="31">
        <v>76.260636403642835</v>
      </c>
      <c r="AF476" s="31">
        <v>76.260636403642835</v>
      </c>
      <c r="AG476" s="31">
        <v>76.260636403642835</v>
      </c>
      <c r="AH476" s="31">
        <v>76.260636403642835</v>
      </c>
      <c r="AI476" s="31">
        <v>76.260636403642835</v>
      </c>
      <c r="AJ476" s="31">
        <v>76.260636403642835</v>
      </c>
      <c r="AK476" s="31">
        <v>76.260636403642835</v>
      </c>
      <c r="AL476" s="31">
        <v>76.260636403642835</v>
      </c>
      <c r="AM476" s="31">
        <v>76.260636403642835</v>
      </c>
      <c r="AN476" s="31">
        <v>76.260636403642835</v>
      </c>
      <c r="AO476" s="31">
        <v>76.260636403642835</v>
      </c>
      <c r="AP476" s="31">
        <v>76.260636403642835</v>
      </c>
      <c r="AQ476" s="31">
        <v>76.260636403642835</v>
      </c>
      <c r="AR476" s="31">
        <v>76.260636403642835</v>
      </c>
      <c r="AS476" s="31">
        <v>76.260636403642835</v>
      </c>
      <c r="AT476" s="31">
        <v>76.260636403642835</v>
      </c>
      <c r="AU476" s="31">
        <v>76.260636403642835</v>
      </c>
      <c r="AV476" s="31">
        <v>76.260636403642835</v>
      </c>
      <c r="AW476" s="31">
        <v>76.260636403642835</v>
      </c>
      <c r="AX476" s="31">
        <v>76.260636403642835</v>
      </c>
      <c r="AY476" s="31">
        <v>76.260636403642835</v>
      </c>
      <c r="AZ476" s="31">
        <v>76.260636403642835</v>
      </c>
      <c r="BA476" s="31">
        <v>76.260636403642835</v>
      </c>
      <c r="BB476" s="31">
        <v>76.260636403642835</v>
      </c>
      <c r="BC476" s="31">
        <v>76.260636403642835</v>
      </c>
      <c r="BD476" s="31">
        <v>76.260636403642835</v>
      </c>
      <c r="BE476" s="31" t="s">
        <v>385</v>
      </c>
    </row>
    <row r="477" spans="2:57">
      <c r="D477" s="31" t="s">
        <v>1096</v>
      </c>
      <c r="E477" s="31" t="s">
        <v>569</v>
      </c>
      <c r="F477" s="31" t="s">
        <v>1083</v>
      </c>
      <c r="H477" s="31" t="s">
        <v>1097</v>
      </c>
      <c r="I477" s="41" t="s">
        <v>1098</v>
      </c>
      <c r="K477" s="31">
        <v>190.4644102983797</v>
      </c>
      <c r="N477" s="31">
        <v>474</v>
      </c>
      <c r="O477" s="31">
        <v>474</v>
      </c>
      <c r="P477" s="31">
        <v>190.4644102983797</v>
      </c>
      <c r="T477" s="31" t="s">
        <v>410</v>
      </c>
      <c r="U477" s="31">
        <v>190.4644102983797</v>
      </c>
      <c r="V477" s="31">
        <v>190.4644102983797</v>
      </c>
      <c r="W477" s="31">
        <v>190.4644102983797</v>
      </c>
      <c r="X477" s="31">
        <v>190.4644102983797</v>
      </c>
      <c r="Y477" s="31">
        <v>190.4644102983797</v>
      </c>
      <c r="Z477" s="31">
        <v>190.4644102983797</v>
      </c>
      <c r="AA477" s="31">
        <v>190.4644102983797</v>
      </c>
      <c r="AB477" s="31">
        <v>190.4644102983797</v>
      </c>
      <c r="AC477" s="31">
        <v>190.4644102983797</v>
      </c>
      <c r="AD477" s="31">
        <v>190.4644102983797</v>
      </c>
      <c r="AE477" s="31">
        <v>190.4644102983797</v>
      </c>
      <c r="AF477" s="31">
        <v>190.4644102983797</v>
      </c>
      <c r="AG477" s="31">
        <v>190.4644102983797</v>
      </c>
      <c r="AH477" s="31">
        <v>190.4644102983797</v>
      </c>
      <c r="AI477" s="31">
        <v>190.4644102983797</v>
      </c>
      <c r="AJ477" s="31">
        <v>190.4644102983797</v>
      </c>
      <c r="AK477" s="31">
        <v>190.4644102983797</v>
      </c>
      <c r="AL477" s="31">
        <v>190.4644102983797</v>
      </c>
      <c r="AM477" s="31">
        <v>190.4644102983797</v>
      </c>
      <c r="AN477" s="31">
        <v>190.4644102983797</v>
      </c>
      <c r="AO477" s="31">
        <v>190.4644102983797</v>
      </c>
      <c r="AP477" s="31">
        <v>190.4644102983797</v>
      </c>
      <c r="AQ477" s="31">
        <v>190.4644102983797</v>
      </c>
      <c r="AR477" s="31">
        <v>190.4644102983797</v>
      </c>
      <c r="AS477" s="31">
        <v>190.4644102983797</v>
      </c>
      <c r="AT477" s="31">
        <v>190.4644102983797</v>
      </c>
      <c r="AU477" s="31">
        <v>190.4644102983797</v>
      </c>
      <c r="AV477" s="31">
        <v>190.4644102983797</v>
      </c>
      <c r="AW477" s="31">
        <v>190.4644102983797</v>
      </c>
      <c r="AX477" s="31">
        <v>190.4644102983797</v>
      </c>
      <c r="AY477" s="31">
        <v>190.4644102983797</v>
      </c>
      <c r="AZ477" s="31">
        <v>190.4644102983797</v>
      </c>
      <c r="BA477" s="31">
        <v>190.4644102983797</v>
      </c>
      <c r="BB477" s="31">
        <v>190.4644102983797</v>
      </c>
      <c r="BC477" s="31">
        <v>190.4644102983797</v>
      </c>
      <c r="BD477" s="31">
        <v>190.4644102983797</v>
      </c>
      <c r="BE477" s="31" t="s">
        <v>385</v>
      </c>
    </row>
    <row r="478" spans="2:57">
      <c r="D478" s="31" t="s">
        <v>1099</v>
      </c>
      <c r="E478" s="31" t="s">
        <v>569</v>
      </c>
      <c r="F478" s="31" t="s">
        <v>1083</v>
      </c>
      <c r="H478" s="31" t="s">
        <v>1100</v>
      </c>
      <c r="I478" s="41" t="s">
        <v>1101</v>
      </c>
      <c r="K478" s="31">
        <v>323.70214650890603</v>
      </c>
      <c r="N478" s="31">
        <v>475</v>
      </c>
      <c r="O478" s="31">
        <v>475</v>
      </c>
      <c r="P478" s="31">
        <v>323.70214650890603</v>
      </c>
      <c r="T478" s="31" t="s">
        <v>410</v>
      </c>
      <c r="U478" s="31">
        <v>323.70214650890603</v>
      </c>
      <c r="V478" s="31">
        <v>323.70214650890603</v>
      </c>
      <c r="W478" s="31">
        <v>323.70214650890603</v>
      </c>
      <c r="X478" s="31">
        <v>323.70214650890603</v>
      </c>
      <c r="Y478" s="31">
        <v>323.70214650890603</v>
      </c>
      <c r="Z478" s="31">
        <v>323.70214650890603</v>
      </c>
      <c r="AA478" s="31">
        <v>323.70214650890603</v>
      </c>
      <c r="AB478" s="31">
        <v>323.70214650890603</v>
      </c>
      <c r="AC478" s="31">
        <v>323.70214650890603</v>
      </c>
      <c r="AD478" s="31">
        <v>323.70214650890603</v>
      </c>
      <c r="AE478" s="31">
        <v>323.70214650890603</v>
      </c>
      <c r="AF478" s="31">
        <v>323.70214650890603</v>
      </c>
      <c r="AG478" s="31">
        <v>323.70214650890603</v>
      </c>
      <c r="AH478" s="31">
        <v>323.70214650890603</v>
      </c>
      <c r="AI478" s="31">
        <v>323.70214650890603</v>
      </c>
      <c r="AJ478" s="31">
        <v>323.70214650890603</v>
      </c>
      <c r="AK478" s="31">
        <v>323.70214650890603</v>
      </c>
      <c r="AL478" s="31">
        <v>323.70214650890603</v>
      </c>
      <c r="AM478" s="31">
        <v>323.70214650890603</v>
      </c>
      <c r="AN478" s="31">
        <v>323.70214650890603</v>
      </c>
      <c r="AO478" s="31">
        <v>323.70214650890603</v>
      </c>
      <c r="AP478" s="31">
        <v>323.70214650890603</v>
      </c>
      <c r="AQ478" s="31">
        <v>323.70214650890603</v>
      </c>
      <c r="AR478" s="31">
        <v>323.70214650890603</v>
      </c>
      <c r="AS478" s="31">
        <v>323.70214650890603</v>
      </c>
      <c r="AT478" s="31">
        <v>323.70214650890603</v>
      </c>
      <c r="AU478" s="31">
        <v>323.70214650890603</v>
      </c>
      <c r="AV478" s="31">
        <v>323.70214650890603</v>
      </c>
      <c r="AW478" s="31">
        <v>323.70214650890603</v>
      </c>
      <c r="AX478" s="31">
        <v>323.70214650890603</v>
      </c>
      <c r="AY478" s="31">
        <v>323.70214650890603</v>
      </c>
      <c r="AZ478" s="31">
        <v>323.70214650890603</v>
      </c>
      <c r="BA478" s="31">
        <v>323.70214650890603</v>
      </c>
      <c r="BB478" s="31">
        <v>323.70214650890603</v>
      </c>
      <c r="BC478" s="31">
        <v>323.70214650890603</v>
      </c>
      <c r="BD478" s="31">
        <v>323.70214650890603</v>
      </c>
      <c r="BE478" s="31" t="s">
        <v>385</v>
      </c>
    </row>
    <row r="479" spans="2:57">
      <c r="I479" s="41"/>
      <c r="N479" s="31">
        <v>476</v>
      </c>
      <c r="O479" s="31">
        <v>476</v>
      </c>
      <c r="P479" s="31">
        <v>0</v>
      </c>
      <c r="T479" s="31" t="s">
        <v>410</v>
      </c>
      <c r="BE479" s="31" t="s">
        <v>385</v>
      </c>
    </row>
    <row r="480" spans="2:57">
      <c r="D480" s="31" t="s">
        <v>1102</v>
      </c>
      <c r="E480" s="31" t="s">
        <v>569</v>
      </c>
      <c r="F480" s="31" t="s">
        <v>1083</v>
      </c>
      <c r="H480" s="31" t="s">
        <v>1103</v>
      </c>
      <c r="I480" s="41" t="s">
        <v>1104</v>
      </c>
      <c r="K480" s="31">
        <v>24.149201527820232</v>
      </c>
      <c r="N480" s="31">
        <v>477</v>
      </c>
      <c r="O480" s="31">
        <v>477</v>
      </c>
      <c r="P480" s="31">
        <v>24.149201527820232</v>
      </c>
      <c r="T480" s="31" t="s">
        <v>410</v>
      </c>
      <c r="U480" s="31">
        <v>24.149201527820232</v>
      </c>
      <c r="V480" s="31">
        <v>24.149201527820232</v>
      </c>
      <c r="W480" s="31">
        <v>24.149201527820232</v>
      </c>
      <c r="X480" s="31">
        <v>24.149201527820232</v>
      </c>
      <c r="Y480" s="31">
        <v>24.149201527820232</v>
      </c>
      <c r="Z480" s="31">
        <v>24.149201527820232</v>
      </c>
      <c r="AA480" s="31">
        <v>24.149201527820232</v>
      </c>
      <c r="AB480" s="31">
        <v>24.149201527820232</v>
      </c>
      <c r="AC480" s="31">
        <v>24.149201527820232</v>
      </c>
      <c r="AD480" s="31">
        <v>24.149201527820232</v>
      </c>
      <c r="AE480" s="31">
        <v>24.149201527820232</v>
      </c>
      <c r="AF480" s="31">
        <v>24.149201527820232</v>
      </c>
      <c r="AG480" s="31">
        <v>24.149201527820232</v>
      </c>
      <c r="AH480" s="31">
        <v>24.149201527820232</v>
      </c>
      <c r="AI480" s="31">
        <v>24.149201527820232</v>
      </c>
      <c r="AJ480" s="31">
        <v>24.149201527820232</v>
      </c>
      <c r="AK480" s="31">
        <v>24.149201527820232</v>
      </c>
      <c r="AL480" s="31">
        <v>24.149201527820232</v>
      </c>
      <c r="AM480" s="31">
        <v>24.149201527820232</v>
      </c>
      <c r="AN480" s="31">
        <v>24.149201527820232</v>
      </c>
      <c r="AO480" s="31">
        <v>24.149201527820232</v>
      </c>
      <c r="AP480" s="31">
        <v>24.149201527820232</v>
      </c>
      <c r="AQ480" s="31">
        <v>24.149201527820232</v>
      </c>
      <c r="AR480" s="31">
        <v>24.149201527820232</v>
      </c>
      <c r="AS480" s="31">
        <v>24.149201527820232</v>
      </c>
      <c r="AT480" s="31">
        <v>24.149201527820232</v>
      </c>
      <c r="AU480" s="31">
        <v>24.149201527820232</v>
      </c>
      <c r="AV480" s="31">
        <v>24.149201527820232</v>
      </c>
      <c r="AW480" s="31">
        <v>24.149201527820232</v>
      </c>
      <c r="AX480" s="31">
        <v>24.149201527820232</v>
      </c>
      <c r="AY480" s="31">
        <v>24.149201527820232</v>
      </c>
      <c r="AZ480" s="31">
        <v>24.149201527820232</v>
      </c>
      <c r="BA480" s="31">
        <v>24.149201527820232</v>
      </c>
      <c r="BB480" s="31">
        <v>24.149201527820232</v>
      </c>
      <c r="BC480" s="31">
        <v>24.149201527820232</v>
      </c>
      <c r="BD480" s="31">
        <v>24.149201527820232</v>
      </c>
      <c r="BE480" s="31" t="s">
        <v>385</v>
      </c>
    </row>
    <row r="481" spans="2:57">
      <c r="D481" s="31" t="s">
        <v>1105</v>
      </c>
      <c r="E481" s="31" t="s">
        <v>569</v>
      </c>
      <c r="F481" s="31" t="s">
        <v>1083</v>
      </c>
      <c r="H481" s="31" t="s">
        <v>1106</v>
      </c>
      <c r="I481" s="41" t="s">
        <v>1107</v>
      </c>
      <c r="K481" s="31">
        <v>60.313729927820241</v>
      </c>
      <c r="N481" s="31">
        <v>478</v>
      </c>
      <c r="O481" s="31">
        <v>478</v>
      </c>
      <c r="P481" s="31">
        <v>60.313729927820241</v>
      </c>
      <c r="T481" s="31" t="s">
        <v>410</v>
      </c>
      <c r="U481" s="31">
        <v>60.313729927820241</v>
      </c>
      <c r="V481" s="31">
        <v>60.313729927820241</v>
      </c>
      <c r="W481" s="31">
        <v>60.313729927820241</v>
      </c>
      <c r="X481" s="31">
        <v>60.313729927820241</v>
      </c>
      <c r="Y481" s="31">
        <v>60.313729927820241</v>
      </c>
      <c r="Z481" s="31">
        <v>60.313729927820241</v>
      </c>
      <c r="AA481" s="31">
        <v>60.313729927820241</v>
      </c>
      <c r="AB481" s="31">
        <v>60.313729927820241</v>
      </c>
      <c r="AC481" s="31">
        <v>60.313729927820241</v>
      </c>
      <c r="AD481" s="31">
        <v>60.313729927820241</v>
      </c>
      <c r="AE481" s="31">
        <v>60.313729927820241</v>
      </c>
      <c r="AF481" s="31">
        <v>60.313729927820241</v>
      </c>
      <c r="AG481" s="31">
        <v>60.313729927820241</v>
      </c>
      <c r="AH481" s="31">
        <v>60.313729927820241</v>
      </c>
      <c r="AI481" s="31">
        <v>60.313729927820241</v>
      </c>
      <c r="AJ481" s="31">
        <v>60.313729927820241</v>
      </c>
      <c r="AK481" s="31">
        <v>60.313729927820241</v>
      </c>
      <c r="AL481" s="31">
        <v>60.313729927820241</v>
      </c>
      <c r="AM481" s="31">
        <v>60.313729927820241</v>
      </c>
      <c r="AN481" s="31">
        <v>60.313729927820241</v>
      </c>
      <c r="AO481" s="31">
        <v>60.313729927820241</v>
      </c>
      <c r="AP481" s="31">
        <v>60.313729927820241</v>
      </c>
      <c r="AQ481" s="31">
        <v>60.313729927820241</v>
      </c>
      <c r="AR481" s="31">
        <v>60.313729927820241</v>
      </c>
      <c r="AS481" s="31">
        <v>60.313729927820241</v>
      </c>
      <c r="AT481" s="31">
        <v>60.313729927820241</v>
      </c>
      <c r="AU481" s="31">
        <v>60.313729927820241</v>
      </c>
      <c r="AV481" s="31">
        <v>60.313729927820241</v>
      </c>
      <c r="AW481" s="31">
        <v>60.313729927820241</v>
      </c>
      <c r="AX481" s="31">
        <v>60.313729927820241</v>
      </c>
      <c r="AY481" s="31">
        <v>60.313729927820241</v>
      </c>
      <c r="AZ481" s="31">
        <v>60.313729927820241</v>
      </c>
      <c r="BA481" s="31">
        <v>60.313729927820241</v>
      </c>
      <c r="BB481" s="31">
        <v>60.313729927820241</v>
      </c>
      <c r="BC481" s="31">
        <v>60.313729927820241</v>
      </c>
      <c r="BD481" s="31">
        <v>60.313729927820241</v>
      </c>
      <c r="BE481" s="31" t="s">
        <v>385</v>
      </c>
    </row>
    <row r="482" spans="2:57">
      <c r="D482" s="31" t="s">
        <v>1108</v>
      </c>
      <c r="E482" s="31" t="s">
        <v>569</v>
      </c>
      <c r="F482" s="31" t="s">
        <v>1083</v>
      </c>
      <c r="H482" s="31" t="s">
        <v>1109</v>
      </c>
      <c r="I482" s="41" t="s">
        <v>1110</v>
      </c>
      <c r="K482" s="31">
        <v>102.50567972782024</v>
      </c>
      <c r="N482" s="31">
        <v>479</v>
      </c>
      <c r="O482" s="31">
        <v>479</v>
      </c>
      <c r="P482" s="31">
        <v>102.50567972782024</v>
      </c>
      <c r="T482" s="31" t="s">
        <v>410</v>
      </c>
      <c r="U482" s="31">
        <v>102.50567972782024</v>
      </c>
      <c r="V482" s="31">
        <v>102.50567972782024</v>
      </c>
      <c r="W482" s="31">
        <v>102.50567972782024</v>
      </c>
      <c r="X482" s="31">
        <v>102.50567972782024</v>
      </c>
      <c r="Y482" s="31">
        <v>102.50567972782024</v>
      </c>
      <c r="Z482" s="31">
        <v>102.50567972782024</v>
      </c>
      <c r="AA482" s="31">
        <v>102.50567972782024</v>
      </c>
      <c r="AB482" s="31">
        <v>102.50567972782024</v>
      </c>
      <c r="AC482" s="31">
        <v>102.50567972782024</v>
      </c>
      <c r="AD482" s="31">
        <v>102.50567972782024</v>
      </c>
      <c r="AE482" s="31">
        <v>102.50567972782024</v>
      </c>
      <c r="AF482" s="31">
        <v>102.50567972782024</v>
      </c>
      <c r="AG482" s="31">
        <v>102.50567972782024</v>
      </c>
      <c r="AH482" s="31">
        <v>102.50567972782024</v>
      </c>
      <c r="AI482" s="31">
        <v>102.50567972782024</v>
      </c>
      <c r="AJ482" s="31">
        <v>102.50567972782024</v>
      </c>
      <c r="AK482" s="31">
        <v>102.50567972782024</v>
      </c>
      <c r="AL482" s="31">
        <v>102.50567972782024</v>
      </c>
      <c r="AM482" s="31">
        <v>102.50567972782024</v>
      </c>
      <c r="AN482" s="31">
        <v>102.50567972782024</v>
      </c>
      <c r="AO482" s="31">
        <v>102.50567972782024</v>
      </c>
      <c r="AP482" s="31">
        <v>102.50567972782024</v>
      </c>
      <c r="AQ482" s="31">
        <v>102.50567972782024</v>
      </c>
      <c r="AR482" s="31">
        <v>102.50567972782024</v>
      </c>
      <c r="AS482" s="31">
        <v>102.50567972782024</v>
      </c>
      <c r="AT482" s="31">
        <v>102.50567972782024</v>
      </c>
      <c r="AU482" s="31">
        <v>102.50567972782024</v>
      </c>
      <c r="AV482" s="31">
        <v>102.50567972782024</v>
      </c>
      <c r="AW482" s="31">
        <v>102.50567972782024</v>
      </c>
      <c r="AX482" s="31">
        <v>102.50567972782024</v>
      </c>
      <c r="AY482" s="31">
        <v>102.50567972782024</v>
      </c>
      <c r="AZ482" s="31">
        <v>102.50567972782024</v>
      </c>
      <c r="BA482" s="31">
        <v>102.50567972782024</v>
      </c>
      <c r="BB482" s="31">
        <v>102.50567972782024</v>
      </c>
      <c r="BC482" s="31">
        <v>102.50567972782024</v>
      </c>
      <c r="BD482" s="31">
        <v>102.50567972782024</v>
      </c>
      <c r="BE482" s="31" t="s">
        <v>385</v>
      </c>
    </row>
    <row r="483" spans="2:57">
      <c r="I483" s="41"/>
      <c r="N483" s="31">
        <v>480</v>
      </c>
      <c r="O483" s="31">
        <v>480</v>
      </c>
      <c r="P483" s="31">
        <v>0</v>
      </c>
      <c r="T483" s="31" t="s">
        <v>410</v>
      </c>
      <c r="BE483" s="31" t="s">
        <v>385</v>
      </c>
    </row>
    <row r="484" spans="2:57">
      <c r="D484" s="31" t="s">
        <v>1111</v>
      </c>
      <c r="E484" s="31" t="s">
        <v>569</v>
      </c>
      <c r="F484" s="31" t="s">
        <v>1083</v>
      </c>
      <c r="H484" s="31" t="s">
        <v>1112</v>
      </c>
      <c r="I484" s="41" t="s">
        <v>1113</v>
      </c>
      <c r="K484" s="31">
        <v>90.559505729325863</v>
      </c>
      <c r="N484" s="31">
        <v>481</v>
      </c>
      <c r="O484" s="31">
        <v>481</v>
      </c>
      <c r="P484" s="31">
        <v>90.559505729325863</v>
      </c>
      <c r="T484" s="31" t="s">
        <v>410</v>
      </c>
      <c r="U484" s="31">
        <v>90.559505729325863</v>
      </c>
      <c r="V484" s="31">
        <v>90.559505729325863</v>
      </c>
      <c r="W484" s="31">
        <v>90.559505729325863</v>
      </c>
      <c r="X484" s="31">
        <v>90.559505729325863</v>
      </c>
      <c r="Y484" s="31">
        <v>90.559505729325863</v>
      </c>
      <c r="Z484" s="31">
        <v>90.559505729325863</v>
      </c>
      <c r="AA484" s="31">
        <v>90.559505729325863</v>
      </c>
      <c r="AB484" s="31">
        <v>90.559505729325863</v>
      </c>
      <c r="AC484" s="31">
        <v>90.559505729325863</v>
      </c>
      <c r="AD484" s="31">
        <v>90.559505729325863</v>
      </c>
      <c r="AE484" s="31">
        <v>90.559505729325863</v>
      </c>
      <c r="AF484" s="31">
        <v>90.559505729325863</v>
      </c>
      <c r="AG484" s="31">
        <v>90.559505729325863</v>
      </c>
      <c r="AH484" s="31">
        <v>90.559505729325863</v>
      </c>
      <c r="AI484" s="31">
        <v>90.559505729325863</v>
      </c>
      <c r="AJ484" s="31">
        <v>90.559505729325863</v>
      </c>
      <c r="AK484" s="31">
        <v>90.559505729325863</v>
      </c>
      <c r="AL484" s="31">
        <v>90.559505729325863</v>
      </c>
      <c r="AM484" s="31">
        <v>90.559505729325863</v>
      </c>
      <c r="AN484" s="31">
        <v>90.559505729325863</v>
      </c>
      <c r="AO484" s="31">
        <v>90.559505729325863</v>
      </c>
      <c r="AP484" s="31">
        <v>90.559505729325863</v>
      </c>
      <c r="AQ484" s="31">
        <v>90.559505729325863</v>
      </c>
      <c r="AR484" s="31">
        <v>90.559505729325863</v>
      </c>
      <c r="AS484" s="31">
        <v>90.559505729325863</v>
      </c>
      <c r="AT484" s="31">
        <v>90.559505729325863</v>
      </c>
      <c r="AU484" s="31">
        <v>90.559505729325863</v>
      </c>
      <c r="AV484" s="31">
        <v>90.559505729325863</v>
      </c>
      <c r="AW484" s="31">
        <v>90.559505729325863</v>
      </c>
      <c r="AX484" s="31">
        <v>90.559505729325863</v>
      </c>
      <c r="AY484" s="31">
        <v>90.559505729325863</v>
      </c>
      <c r="AZ484" s="31">
        <v>90.559505729325863</v>
      </c>
      <c r="BA484" s="31">
        <v>90.559505729325863</v>
      </c>
      <c r="BB484" s="31">
        <v>90.559505729325863</v>
      </c>
      <c r="BC484" s="31">
        <v>90.559505729325863</v>
      </c>
      <c r="BD484" s="31">
        <v>90.559505729325863</v>
      </c>
      <c r="BE484" s="31" t="s">
        <v>385</v>
      </c>
    </row>
    <row r="485" spans="2:57">
      <c r="D485" s="31" t="s">
        <v>1114</v>
      </c>
      <c r="E485" s="31" t="s">
        <v>569</v>
      </c>
      <c r="F485" s="31" t="s">
        <v>1083</v>
      </c>
      <c r="H485" s="31" t="s">
        <v>1115</v>
      </c>
      <c r="I485" s="41" t="s">
        <v>1116</v>
      </c>
      <c r="K485" s="31">
        <v>226.17648722932589</v>
      </c>
      <c r="N485" s="31">
        <v>482</v>
      </c>
      <c r="O485" s="31">
        <v>482</v>
      </c>
      <c r="P485" s="31">
        <v>226.17648722932589</v>
      </c>
      <c r="T485" s="31" t="s">
        <v>410</v>
      </c>
      <c r="U485" s="31">
        <v>226.17648722932589</v>
      </c>
      <c r="V485" s="31">
        <v>226.17648722932589</v>
      </c>
      <c r="W485" s="31">
        <v>226.17648722932589</v>
      </c>
      <c r="X485" s="31">
        <v>226.17648722932589</v>
      </c>
      <c r="Y485" s="31">
        <v>226.17648722932589</v>
      </c>
      <c r="Z485" s="31">
        <v>226.17648722932589</v>
      </c>
      <c r="AA485" s="31">
        <v>226.17648722932589</v>
      </c>
      <c r="AB485" s="31">
        <v>226.17648722932589</v>
      </c>
      <c r="AC485" s="31">
        <v>226.17648722932589</v>
      </c>
      <c r="AD485" s="31">
        <v>226.17648722932589</v>
      </c>
      <c r="AE485" s="31">
        <v>226.17648722932589</v>
      </c>
      <c r="AF485" s="31">
        <v>226.17648722932589</v>
      </c>
      <c r="AG485" s="31">
        <v>226.17648722932589</v>
      </c>
      <c r="AH485" s="31">
        <v>226.17648722932589</v>
      </c>
      <c r="AI485" s="31">
        <v>226.17648722932589</v>
      </c>
      <c r="AJ485" s="31">
        <v>226.17648722932589</v>
      </c>
      <c r="AK485" s="31">
        <v>226.17648722932589</v>
      </c>
      <c r="AL485" s="31">
        <v>226.17648722932589</v>
      </c>
      <c r="AM485" s="31">
        <v>226.17648722932589</v>
      </c>
      <c r="AN485" s="31">
        <v>226.17648722932589</v>
      </c>
      <c r="AO485" s="31">
        <v>226.17648722932589</v>
      </c>
      <c r="AP485" s="31">
        <v>226.17648722932589</v>
      </c>
      <c r="AQ485" s="31">
        <v>226.17648722932589</v>
      </c>
      <c r="AR485" s="31">
        <v>226.17648722932589</v>
      </c>
      <c r="AS485" s="31">
        <v>226.17648722932589</v>
      </c>
      <c r="AT485" s="31">
        <v>226.17648722932589</v>
      </c>
      <c r="AU485" s="31">
        <v>226.17648722932589</v>
      </c>
      <c r="AV485" s="31">
        <v>226.17648722932589</v>
      </c>
      <c r="AW485" s="31">
        <v>226.17648722932589</v>
      </c>
      <c r="AX485" s="31">
        <v>226.17648722932589</v>
      </c>
      <c r="AY485" s="31">
        <v>226.17648722932589</v>
      </c>
      <c r="AZ485" s="31">
        <v>226.17648722932589</v>
      </c>
      <c r="BA485" s="31">
        <v>226.17648722932589</v>
      </c>
      <c r="BB485" s="31">
        <v>226.17648722932589</v>
      </c>
      <c r="BC485" s="31">
        <v>226.17648722932589</v>
      </c>
      <c r="BD485" s="31">
        <v>226.17648722932589</v>
      </c>
      <c r="BE485" s="31" t="s">
        <v>385</v>
      </c>
    </row>
    <row r="486" spans="2:57">
      <c r="D486" s="31" t="s">
        <v>1117</v>
      </c>
      <c r="E486" s="31" t="s">
        <v>569</v>
      </c>
      <c r="F486" s="31" t="s">
        <v>1083</v>
      </c>
      <c r="H486" s="31" t="s">
        <v>1118</v>
      </c>
      <c r="I486" s="41" t="s">
        <v>1119</v>
      </c>
      <c r="K486" s="31">
        <v>384.39629897932588</v>
      </c>
      <c r="N486" s="31">
        <v>483</v>
      </c>
      <c r="O486" s="31">
        <v>483</v>
      </c>
      <c r="P486" s="31">
        <v>384.39629897932588</v>
      </c>
      <c r="T486" s="31" t="s">
        <v>410</v>
      </c>
      <c r="U486" s="31">
        <v>384.39629897932588</v>
      </c>
      <c r="V486" s="31">
        <v>384.39629897932588</v>
      </c>
      <c r="W486" s="31">
        <v>384.39629897932588</v>
      </c>
      <c r="X486" s="31">
        <v>384.39629897932588</v>
      </c>
      <c r="Y486" s="31">
        <v>384.39629897932588</v>
      </c>
      <c r="Z486" s="31">
        <v>384.39629897932588</v>
      </c>
      <c r="AA486" s="31">
        <v>384.39629897932588</v>
      </c>
      <c r="AB486" s="31">
        <v>384.39629897932588</v>
      </c>
      <c r="AC486" s="31">
        <v>384.39629897932588</v>
      </c>
      <c r="AD486" s="31">
        <v>384.39629897932588</v>
      </c>
      <c r="AE486" s="31">
        <v>384.39629897932588</v>
      </c>
      <c r="AF486" s="31">
        <v>384.39629897932588</v>
      </c>
      <c r="AG486" s="31">
        <v>384.39629897932588</v>
      </c>
      <c r="AH486" s="31">
        <v>384.39629897932588</v>
      </c>
      <c r="AI486" s="31">
        <v>384.39629897932588</v>
      </c>
      <c r="AJ486" s="31">
        <v>384.39629897932588</v>
      </c>
      <c r="AK486" s="31">
        <v>384.39629897932588</v>
      </c>
      <c r="AL486" s="31">
        <v>384.39629897932588</v>
      </c>
      <c r="AM486" s="31">
        <v>384.39629897932588</v>
      </c>
      <c r="AN486" s="31">
        <v>384.39629897932588</v>
      </c>
      <c r="AO486" s="31">
        <v>384.39629897932588</v>
      </c>
      <c r="AP486" s="31">
        <v>384.39629897932588</v>
      </c>
      <c r="AQ486" s="31">
        <v>384.39629897932588</v>
      </c>
      <c r="AR486" s="31">
        <v>384.39629897932588</v>
      </c>
      <c r="AS486" s="31">
        <v>384.39629897932588</v>
      </c>
      <c r="AT486" s="31">
        <v>384.39629897932588</v>
      </c>
      <c r="AU486" s="31">
        <v>384.39629897932588</v>
      </c>
      <c r="AV486" s="31">
        <v>384.39629897932588</v>
      </c>
      <c r="AW486" s="31">
        <v>384.39629897932588</v>
      </c>
      <c r="AX486" s="31">
        <v>384.39629897932588</v>
      </c>
      <c r="AY486" s="31">
        <v>384.39629897932588</v>
      </c>
      <c r="AZ486" s="31">
        <v>384.39629897932588</v>
      </c>
      <c r="BA486" s="31">
        <v>384.39629897932588</v>
      </c>
      <c r="BB486" s="31">
        <v>384.39629897932588</v>
      </c>
      <c r="BC486" s="31">
        <v>384.39629897932588</v>
      </c>
      <c r="BD486" s="31">
        <v>384.39629897932588</v>
      </c>
      <c r="BE486" s="31" t="s">
        <v>385</v>
      </c>
    </row>
    <row r="487" spans="2:57">
      <c r="I487" s="41"/>
      <c r="N487" s="31">
        <v>484</v>
      </c>
      <c r="O487" s="31">
        <v>484</v>
      </c>
      <c r="P487" s="31">
        <v>0</v>
      </c>
      <c r="T487" s="31" t="s">
        <v>410</v>
      </c>
      <c r="BE487" s="31" t="s">
        <v>385</v>
      </c>
    </row>
    <row r="488" spans="2:57">
      <c r="D488" s="31" t="s">
        <v>1120</v>
      </c>
      <c r="E488" s="31" t="s">
        <v>569</v>
      </c>
      <c r="F488" s="31" t="s">
        <v>1083</v>
      </c>
      <c r="H488" s="31" t="s">
        <v>1121</v>
      </c>
      <c r="I488" s="41" t="s">
        <v>1122</v>
      </c>
      <c r="K488" s="31">
        <v>90.559505729325863</v>
      </c>
      <c r="N488" s="31">
        <v>485</v>
      </c>
      <c r="O488" s="31">
        <v>485</v>
      </c>
      <c r="P488" s="31">
        <v>90.559505729325863</v>
      </c>
      <c r="T488" s="31" t="s">
        <v>410</v>
      </c>
      <c r="U488" s="31">
        <v>90.559505729325863</v>
      </c>
      <c r="V488" s="31">
        <v>90.559505729325863</v>
      </c>
      <c r="W488" s="31">
        <v>90.559505729325863</v>
      </c>
      <c r="X488" s="31">
        <v>90.559505729325863</v>
      </c>
      <c r="Y488" s="31">
        <v>90.559505729325863</v>
      </c>
      <c r="Z488" s="31">
        <v>90.559505729325863</v>
      </c>
      <c r="AA488" s="31">
        <v>90.559505729325863</v>
      </c>
      <c r="AB488" s="31">
        <v>90.559505729325863</v>
      </c>
      <c r="AC488" s="31">
        <v>90.559505729325863</v>
      </c>
      <c r="AD488" s="31">
        <v>90.559505729325863</v>
      </c>
      <c r="AE488" s="31">
        <v>90.559505729325863</v>
      </c>
      <c r="AF488" s="31">
        <v>90.559505729325863</v>
      </c>
      <c r="AG488" s="31">
        <v>90.559505729325863</v>
      </c>
      <c r="AH488" s="31">
        <v>90.559505729325863</v>
      </c>
      <c r="AI488" s="31">
        <v>90.559505729325863</v>
      </c>
      <c r="AJ488" s="31">
        <v>90.559505729325863</v>
      </c>
      <c r="AK488" s="31">
        <v>90.559505729325863</v>
      </c>
      <c r="AL488" s="31">
        <v>90.559505729325863</v>
      </c>
      <c r="AM488" s="31">
        <v>90.559505729325863</v>
      </c>
      <c r="AN488" s="31">
        <v>90.559505729325863</v>
      </c>
      <c r="AO488" s="31">
        <v>90.559505729325863</v>
      </c>
      <c r="AP488" s="31">
        <v>90.559505729325863</v>
      </c>
      <c r="AQ488" s="31">
        <v>90.559505729325863</v>
      </c>
      <c r="AR488" s="31">
        <v>90.559505729325863</v>
      </c>
      <c r="AS488" s="31">
        <v>90.559505729325863</v>
      </c>
      <c r="AT488" s="31">
        <v>90.559505729325863</v>
      </c>
      <c r="AU488" s="31">
        <v>90.559505729325863</v>
      </c>
      <c r="AV488" s="31">
        <v>90.559505729325863</v>
      </c>
      <c r="AW488" s="31">
        <v>90.559505729325863</v>
      </c>
      <c r="AX488" s="31">
        <v>90.559505729325863</v>
      </c>
      <c r="AY488" s="31">
        <v>90.559505729325863</v>
      </c>
      <c r="AZ488" s="31">
        <v>90.559505729325863</v>
      </c>
      <c r="BA488" s="31">
        <v>90.559505729325863</v>
      </c>
      <c r="BB488" s="31">
        <v>90.559505729325863</v>
      </c>
      <c r="BC488" s="31">
        <v>90.559505729325863</v>
      </c>
      <c r="BD488" s="31">
        <v>90.559505729325863</v>
      </c>
      <c r="BE488" s="31" t="s">
        <v>385</v>
      </c>
    </row>
    <row r="489" spans="2:57">
      <c r="D489" s="31" t="s">
        <v>1123</v>
      </c>
      <c r="E489" s="31" t="s">
        <v>569</v>
      </c>
      <c r="F489" s="31" t="s">
        <v>1083</v>
      </c>
      <c r="H489" s="31" t="s">
        <v>1124</v>
      </c>
      <c r="I489" s="41" t="s">
        <v>1125</v>
      </c>
      <c r="K489" s="31">
        <v>226.17648722932589</v>
      </c>
      <c r="N489" s="31">
        <v>486</v>
      </c>
      <c r="O489" s="31">
        <v>486</v>
      </c>
      <c r="P489" s="31">
        <v>226.17648722932589</v>
      </c>
      <c r="T489" s="31" t="s">
        <v>410</v>
      </c>
      <c r="U489" s="31">
        <v>226.17648722932589</v>
      </c>
      <c r="V489" s="31">
        <v>226.17648722932589</v>
      </c>
      <c r="W489" s="31">
        <v>226.17648722932589</v>
      </c>
      <c r="X489" s="31">
        <v>226.17648722932589</v>
      </c>
      <c r="Y489" s="31">
        <v>226.17648722932589</v>
      </c>
      <c r="Z489" s="31">
        <v>226.17648722932589</v>
      </c>
      <c r="AA489" s="31">
        <v>226.17648722932589</v>
      </c>
      <c r="AB489" s="31">
        <v>226.17648722932589</v>
      </c>
      <c r="AC489" s="31">
        <v>226.17648722932589</v>
      </c>
      <c r="AD489" s="31">
        <v>226.17648722932589</v>
      </c>
      <c r="AE489" s="31">
        <v>226.17648722932589</v>
      </c>
      <c r="AF489" s="31">
        <v>226.17648722932589</v>
      </c>
      <c r="AG489" s="31">
        <v>226.17648722932589</v>
      </c>
      <c r="AH489" s="31">
        <v>226.17648722932589</v>
      </c>
      <c r="AI489" s="31">
        <v>226.17648722932589</v>
      </c>
      <c r="AJ489" s="31">
        <v>226.17648722932589</v>
      </c>
      <c r="AK489" s="31">
        <v>226.17648722932589</v>
      </c>
      <c r="AL489" s="31">
        <v>226.17648722932589</v>
      </c>
      <c r="AM489" s="31">
        <v>226.17648722932589</v>
      </c>
      <c r="AN489" s="31">
        <v>226.17648722932589</v>
      </c>
      <c r="AO489" s="31">
        <v>226.17648722932589</v>
      </c>
      <c r="AP489" s="31">
        <v>226.17648722932589</v>
      </c>
      <c r="AQ489" s="31">
        <v>226.17648722932589</v>
      </c>
      <c r="AR489" s="31">
        <v>226.17648722932589</v>
      </c>
      <c r="AS489" s="31">
        <v>226.17648722932589</v>
      </c>
      <c r="AT489" s="31">
        <v>226.17648722932589</v>
      </c>
      <c r="AU489" s="31">
        <v>226.17648722932589</v>
      </c>
      <c r="AV489" s="31">
        <v>226.17648722932589</v>
      </c>
      <c r="AW489" s="31">
        <v>226.17648722932589</v>
      </c>
      <c r="AX489" s="31">
        <v>226.17648722932589</v>
      </c>
      <c r="AY489" s="31">
        <v>226.17648722932589</v>
      </c>
      <c r="AZ489" s="31">
        <v>226.17648722932589</v>
      </c>
      <c r="BA489" s="31">
        <v>226.17648722932589</v>
      </c>
      <c r="BB489" s="31">
        <v>226.17648722932589</v>
      </c>
      <c r="BC489" s="31">
        <v>226.17648722932589</v>
      </c>
      <c r="BD489" s="31">
        <v>226.17648722932589</v>
      </c>
      <c r="BE489" s="31" t="s">
        <v>385</v>
      </c>
    </row>
    <row r="490" spans="2:57">
      <c r="D490" s="31" t="s">
        <v>1126</v>
      </c>
      <c r="E490" s="31" t="s">
        <v>569</v>
      </c>
      <c r="F490" s="31" t="s">
        <v>1083</v>
      </c>
      <c r="H490" s="31" t="s">
        <v>1127</v>
      </c>
      <c r="I490" s="41" t="s">
        <v>1128</v>
      </c>
      <c r="K490" s="31">
        <v>384.39629897932588</v>
      </c>
      <c r="N490" s="31">
        <v>487</v>
      </c>
      <c r="O490" s="31">
        <v>487</v>
      </c>
      <c r="P490" s="31">
        <v>384.39629897932588</v>
      </c>
      <c r="T490" s="31" t="s">
        <v>410</v>
      </c>
      <c r="U490" s="31">
        <v>384.39629897932588</v>
      </c>
      <c r="V490" s="31">
        <v>384.39629897932588</v>
      </c>
      <c r="W490" s="31">
        <v>384.39629897932588</v>
      </c>
      <c r="X490" s="31">
        <v>384.39629897932588</v>
      </c>
      <c r="Y490" s="31">
        <v>384.39629897932588</v>
      </c>
      <c r="Z490" s="31">
        <v>384.39629897932588</v>
      </c>
      <c r="AA490" s="31">
        <v>384.39629897932588</v>
      </c>
      <c r="AB490" s="31">
        <v>384.39629897932588</v>
      </c>
      <c r="AC490" s="31">
        <v>384.39629897932588</v>
      </c>
      <c r="AD490" s="31">
        <v>384.39629897932588</v>
      </c>
      <c r="AE490" s="31">
        <v>384.39629897932588</v>
      </c>
      <c r="AF490" s="31">
        <v>384.39629897932588</v>
      </c>
      <c r="AG490" s="31">
        <v>384.39629897932588</v>
      </c>
      <c r="AH490" s="31">
        <v>384.39629897932588</v>
      </c>
      <c r="AI490" s="31">
        <v>384.39629897932588</v>
      </c>
      <c r="AJ490" s="31">
        <v>384.39629897932588</v>
      </c>
      <c r="AK490" s="31">
        <v>384.39629897932588</v>
      </c>
      <c r="AL490" s="31">
        <v>384.39629897932588</v>
      </c>
      <c r="AM490" s="31">
        <v>384.39629897932588</v>
      </c>
      <c r="AN490" s="31">
        <v>384.39629897932588</v>
      </c>
      <c r="AO490" s="31">
        <v>384.39629897932588</v>
      </c>
      <c r="AP490" s="31">
        <v>384.39629897932588</v>
      </c>
      <c r="AQ490" s="31">
        <v>384.39629897932588</v>
      </c>
      <c r="AR490" s="31">
        <v>384.39629897932588</v>
      </c>
      <c r="AS490" s="31">
        <v>384.39629897932588</v>
      </c>
      <c r="AT490" s="31">
        <v>384.39629897932588</v>
      </c>
      <c r="AU490" s="31">
        <v>384.39629897932588</v>
      </c>
      <c r="AV490" s="31">
        <v>384.39629897932588</v>
      </c>
      <c r="AW490" s="31">
        <v>384.39629897932588</v>
      </c>
      <c r="AX490" s="31">
        <v>384.39629897932588</v>
      </c>
      <c r="AY490" s="31">
        <v>384.39629897932588</v>
      </c>
      <c r="AZ490" s="31">
        <v>384.39629897932588</v>
      </c>
      <c r="BA490" s="31">
        <v>384.39629897932588</v>
      </c>
      <c r="BB490" s="31">
        <v>384.39629897932588</v>
      </c>
      <c r="BC490" s="31">
        <v>384.39629897932588</v>
      </c>
      <c r="BD490" s="31">
        <v>384.39629897932588</v>
      </c>
      <c r="BE490" s="31" t="s">
        <v>385</v>
      </c>
    </row>
    <row r="491" spans="2:57">
      <c r="I491" s="41"/>
      <c r="N491" s="31">
        <v>488</v>
      </c>
      <c r="O491" s="31">
        <v>488</v>
      </c>
      <c r="P491" s="31">
        <v>0</v>
      </c>
      <c r="T491" s="31" t="s">
        <v>410</v>
      </c>
      <c r="BE491" s="31" t="s">
        <v>385</v>
      </c>
    </row>
    <row r="492" spans="2:57">
      <c r="D492" s="31" t="s">
        <v>1129</v>
      </c>
      <c r="E492" s="31" t="s">
        <v>569</v>
      </c>
      <c r="F492" s="31" t="s">
        <v>1083</v>
      </c>
      <c r="H492" s="31" t="s">
        <v>1130</v>
      </c>
      <c r="I492" s="41" t="s">
        <v>1131</v>
      </c>
      <c r="K492" s="31">
        <v>90.559505729325863</v>
      </c>
      <c r="N492" s="31">
        <v>489</v>
      </c>
      <c r="O492" s="31">
        <v>489</v>
      </c>
      <c r="P492" s="31">
        <v>90.559505729325863</v>
      </c>
      <c r="T492" s="31" t="s">
        <v>410</v>
      </c>
      <c r="U492" s="31">
        <v>90.559505729325863</v>
      </c>
      <c r="V492" s="31">
        <v>90.559505729325863</v>
      </c>
      <c r="W492" s="31">
        <v>90.559505729325863</v>
      </c>
      <c r="X492" s="31">
        <v>90.559505729325863</v>
      </c>
      <c r="Y492" s="31">
        <v>90.559505729325863</v>
      </c>
      <c r="Z492" s="31">
        <v>90.559505729325863</v>
      </c>
      <c r="AA492" s="31">
        <v>90.559505729325863</v>
      </c>
      <c r="AB492" s="31">
        <v>90.559505729325863</v>
      </c>
      <c r="AC492" s="31">
        <v>90.559505729325863</v>
      </c>
      <c r="AD492" s="31">
        <v>90.559505729325863</v>
      </c>
      <c r="AE492" s="31">
        <v>90.559505729325863</v>
      </c>
      <c r="AF492" s="31">
        <v>90.559505729325863</v>
      </c>
      <c r="AG492" s="31">
        <v>90.559505729325863</v>
      </c>
      <c r="AH492" s="31">
        <v>90.559505729325863</v>
      </c>
      <c r="AI492" s="31">
        <v>90.559505729325863</v>
      </c>
      <c r="AJ492" s="31">
        <v>90.559505729325863</v>
      </c>
      <c r="AK492" s="31">
        <v>90.559505729325863</v>
      </c>
      <c r="AL492" s="31">
        <v>90.559505729325863</v>
      </c>
      <c r="AM492" s="31">
        <v>90.559505729325863</v>
      </c>
      <c r="AN492" s="31">
        <v>90.559505729325863</v>
      </c>
      <c r="AO492" s="31">
        <v>90.559505729325863</v>
      </c>
      <c r="AP492" s="31">
        <v>90.559505729325863</v>
      </c>
      <c r="AQ492" s="31">
        <v>90.559505729325863</v>
      </c>
      <c r="AR492" s="31">
        <v>90.559505729325863</v>
      </c>
      <c r="AS492" s="31">
        <v>90.559505729325863</v>
      </c>
      <c r="AT492" s="31">
        <v>90.559505729325863</v>
      </c>
      <c r="AU492" s="31">
        <v>90.559505729325863</v>
      </c>
      <c r="AV492" s="31">
        <v>90.559505729325863</v>
      </c>
      <c r="AW492" s="31">
        <v>90.559505729325863</v>
      </c>
      <c r="AX492" s="31">
        <v>90.559505729325863</v>
      </c>
      <c r="AY492" s="31">
        <v>90.559505729325863</v>
      </c>
      <c r="AZ492" s="31">
        <v>90.559505729325863</v>
      </c>
      <c r="BA492" s="31">
        <v>90.559505729325863</v>
      </c>
      <c r="BB492" s="31">
        <v>90.559505729325863</v>
      </c>
      <c r="BC492" s="31">
        <v>90.559505729325863</v>
      </c>
      <c r="BD492" s="31">
        <v>90.559505729325863</v>
      </c>
      <c r="BE492" s="31" t="s">
        <v>385</v>
      </c>
    </row>
    <row r="493" spans="2:57">
      <c r="D493" s="31" t="s">
        <v>1132</v>
      </c>
      <c r="E493" s="31" t="s">
        <v>569</v>
      </c>
      <c r="F493" s="31" t="s">
        <v>1083</v>
      </c>
      <c r="H493" s="31" t="s">
        <v>1133</v>
      </c>
      <c r="I493" s="41" t="s">
        <v>1134</v>
      </c>
      <c r="K493" s="31">
        <v>226.17648722932589</v>
      </c>
      <c r="N493" s="31">
        <v>490</v>
      </c>
      <c r="O493" s="31">
        <v>490</v>
      </c>
      <c r="P493" s="31">
        <v>226.17648722932589</v>
      </c>
      <c r="T493" s="31" t="s">
        <v>410</v>
      </c>
      <c r="U493" s="31">
        <v>226.17648722932589</v>
      </c>
      <c r="V493" s="31">
        <v>226.17648722932589</v>
      </c>
      <c r="W493" s="31">
        <v>226.17648722932589</v>
      </c>
      <c r="X493" s="31">
        <v>226.17648722932589</v>
      </c>
      <c r="Y493" s="31">
        <v>226.17648722932589</v>
      </c>
      <c r="Z493" s="31">
        <v>226.17648722932589</v>
      </c>
      <c r="AA493" s="31">
        <v>226.17648722932589</v>
      </c>
      <c r="AB493" s="31">
        <v>226.17648722932589</v>
      </c>
      <c r="AC493" s="31">
        <v>226.17648722932589</v>
      </c>
      <c r="AD493" s="31">
        <v>226.17648722932589</v>
      </c>
      <c r="AE493" s="31">
        <v>226.17648722932589</v>
      </c>
      <c r="AF493" s="31">
        <v>226.17648722932589</v>
      </c>
      <c r="AG493" s="31">
        <v>226.17648722932589</v>
      </c>
      <c r="AH493" s="31">
        <v>226.17648722932589</v>
      </c>
      <c r="AI493" s="31">
        <v>226.17648722932589</v>
      </c>
      <c r="AJ493" s="31">
        <v>226.17648722932589</v>
      </c>
      <c r="AK493" s="31">
        <v>226.17648722932589</v>
      </c>
      <c r="AL493" s="31">
        <v>226.17648722932589</v>
      </c>
      <c r="AM493" s="31">
        <v>226.17648722932589</v>
      </c>
      <c r="AN493" s="31">
        <v>226.17648722932589</v>
      </c>
      <c r="AO493" s="31">
        <v>226.17648722932589</v>
      </c>
      <c r="AP493" s="31">
        <v>226.17648722932589</v>
      </c>
      <c r="AQ493" s="31">
        <v>226.17648722932589</v>
      </c>
      <c r="AR493" s="31">
        <v>226.17648722932589</v>
      </c>
      <c r="AS493" s="31">
        <v>226.17648722932589</v>
      </c>
      <c r="AT493" s="31">
        <v>226.17648722932589</v>
      </c>
      <c r="AU493" s="31">
        <v>226.17648722932589</v>
      </c>
      <c r="AV493" s="31">
        <v>226.17648722932589</v>
      </c>
      <c r="AW493" s="31">
        <v>226.17648722932589</v>
      </c>
      <c r="AX493" s="31">
        <v>226.17648722932589</v>
      </c>
      <c r="AY493" s="31">
        <v>226.17648722932589</v>
      </c>
      <c r="AZ493" s="31">
        <v>226.17648722932589</v>
      </c>
      <c r="BA493" s="31">
        <v>226.17648722932589</v>
      </c>
      <c r="BB493" s="31">
        <v>226.17648722932589</v>
      </c>
      <c r="BC493" s="31">
        <v>226.17648722932589</v>
      </c>
      <c r="BD493" s="31">
        <v>226.17648722932589</v>
      </c>
      <c r="BE493" s="31" t="s">
        <v>385</v>
      </c>
    </row>
    <row r="494" spans="2:57">
      <c r="D494" s="31" t="s">
        <v>1135</v>
      </c>
      <c r="E494" s="31" t="s">
        <v>569</v>
      </c>
      <c r="F494" s="31" t="s">
        <v>1083</v>
      </c>
      <c r="H494" s="31" t="s">
        <v>1136</v>
      </c>
      <c r="I494" s="41" t="s">
        <v>1137</v>
      </c>
      <c r="K494" s="31">
        <v>384.39629897932588</v>
      </c>
      <c r="N494" s="31">
        <v>491</v>
      </c>
      <c r="O494" s="31">
        <v>491</v>
      </c>
      <c r="P494" s="31">
        <v>384.39629897932588</v>
      </c>
      <c r="T494" s="31" t="s">
        <v>410</v>
      </c>
      <c r="U494" s="31">
        <v>384.39629897932588</v>
      </c>
      <c r="V494" s="31">
        <v>384.39629897932588</v>
      </c>
      <c r="W494" s="31">
        <v>384.39629897932588</v>
      </c>
      <c r="X494" s="31">
        <v>384.39629897932588</v>
      </c>
      <c r="Y494" s="31">
        <v>384.39629897932588</v>
      </c>
      <c r="Z494" s="31">
        <v>384.39629897932588</v>
      </c>
      <c r="AA494" s="31">
        <v>384.39629897932588</v>
      </c>
      <c r="AB494" s="31">
        <v>384.39629897932588</v>
      </c>
      <c r="AC494" s="31">
        <v>384.39629897932588</v>
      </c>
      <c r="AD494" s="31">
        <v>384.39629897932588</v>
      </c>
      <c r="AE494" s="31">
        <v>384.39629897932588</v>
      </c>
      <c r="AF494" s="31">
        <v>384.39629897932588</v>
      </c>
      <c r="AG494" s="31">
        <v>384.39629897932588</v>
      </c>
      <c r="AH494" s="31">
        <v>384.39629897932588</v>
      </c>
      <c r="AI494" s="31">
        <v>384.39629897932588</v>
      </c>
      <c r="AJ494" s="31">
        <v>384.39629897932588</v>
      </c>
      <c r="AK494" s="31">
        <v>384.39629897932588</v>
      </c>
      <c r="AL494" s="31">
        <v>384.39629897932588</v>
      </c>
      <c r="AM494" s="31">
        <v>384.39629897932588</v>
      </c>
      <c r="AN494" s="31">
        <v>384.39629897932588</v>
      </c>
      <c r="AO494" s="31">
        <v>384.39629897932588</v>
      </c>
      <c r="AP494" s="31">
        <v>384.39629897932588</v>
      </c>
      <c r="AQ494" s="31">
        <v>384.39629897932588</v>
      </c>
      <c r="AR494" s="31">
        <v>384.39629897932588</v>
      </c>
      <c r="AS494" s="31">
        <v>384.39629897932588</v>
      </c>
      <c r="AT494" s="31">
        <v>384.39629897932588</v>
      </c>
      <c r="AU494" s="31">
        <v>384.39629897932588</v>
      </c>
      <c r="AV494" s="31">
        <v>384.39629897932588</v>
      </c>
      <c r="AW494" s="31">
        <v>384.39629897932588</v>
      </c>
      <c r="AX494" s="31">
        <v>384.39629897932588</v>
      </c>
      <c r="AY494" s="31">
        <v>384.39629897932588</v>
      </c>
      <c r="AZ494" s="31">
        <v>384.39629897932588</v>
      </c>
      <c r="BA494" s="31">
        <v>384.39629897932588</v>
      </c>
      <c r="BB494" s="31">
        <v>384.39629897932588</v>
      </c>
      <c r="BC494" s="31">
        <v>384.39629897932588</v>
      </c>
      <c r="BD494" s="31">
        <v>384.39629897932588</v>
      </c>
      <c r="BE494" s="31" t="s">
        <v>385</v>
      </c>
    </row>
    <row r="495" spans="2:57">
      <c r="I495" s="41"/>
      <c r="N495" s="31">
        <v>492</v>
      </c>
      <c r="O495" s="31">
        <v>492</v>
      </c>
      <c r="P495" s="31">
        <v>0</v>
      </c>
      <c r="T495" s="31" t="s">
        <v>410</v>
      </c>
      <c r="BE495" s="31" t="s">
        <v>385</v>
      </c>
    </row>
    <row r="496" spans="2:57">
      <c r="B496" s="31" t="s">
        <v>1138</v>
      </c>
      <c r="D496" s="31" t="s">
        <v>1139</v>
      </c>
      <c r="E496" s="31" t="s">
        <v>569</v>
      </c>
      <c r="F496" s="31" t="s">
        <v>1083</v>
      </c>
      <c r="H496" s="31" t="s">
        <v>1140</v>
      </c>
      <c r="I496" s="41" t="s">
        <v>1141</v>
      </c>
      <c r="N496" s="31">
        <v>493</v>
      </c>
      <c r="O496" s="31">
        <v>493</v>
      </c>
      <c r="P496" s="31">
        <v>207.0556381887495</v>
      </c>
      <c r="T496" s="31" t="s">
        <v>410</v>
      </c>
      <c r="U496" s="31">
        <v>207.0556381887495</v>
      </c>
      <c r="V496" s="31">
        <v>197.51486437330618</v>
      </c>
      <c r="W496" s="31">
        <v>177.9970178766084</v>
      </c>
      <c r="X496" s="31">
        <v>228.02368257613361</v>
      </c>
      <c r="Y496" s="31">
        <v>151.78900350729435</v>
      </c>
      <c r="Z496" s="31">
        <v>183.86560008748722</v>
      </c>
      <c r="AA496" s="31">
        <v>164.45604949246734</v>
      </c>
      <c r="AB496" s="31">
        <v>198.80822082090685</v>
      </c>
      <c r="AC496" s="31">
        <v>198.82621661621369</v>
      </c>
      <c r="AD496" s="31">
        <v>165.3093860510705</v>
      </c>
      <c r="AE496" s="31">
        <v>178.67030465992283</v>
      </c>
      <c r="AF496" s="31">
        <v>173.57980557478379</v>
      </c>
      <c r="AG496" s="31">
        <v>115.22075773293879</v>
      </c>
      <c r="AH496" s="31">
        <v>234.23290065629823</v>
      </c>
      <c r="AI496" s="31">
        <v>184.14787297009258</v>
      </c>
      <c r="AJ496" s="31">
        <v>168.35737371041677</v>
      </c>
      <c r="AK496" s="31">
        <v>232.33167449278625</v>
      </c>
      <c r="AL496" s="31">
        <v>180.91937186561063</v>
      </c>
      <c r="AM496" s="31">
        <v>189.59404511737327</v>
      </c>
      <c r="AN496" s="31">
        <v>154.51968324246079</v>
      </c>
      <c r="AO496" s="31">
        <v>182.04606370240168</v>
      </c>
      <c r="AP496" s="31">
        <v>176.00151275383666</v>
      </c>
      <c r="AQ496" s="31">
        <v>281.40307352480369</v>
      </c>
      <c r="AR496" s="31">
        <v>254.98072728719265</v>
      </c>
      <c r="AS496" s="31">
        <v>177.91453984729475</v>
      </c>
      <c r="AT496" s="31">
        <v>215.47825923810632</v>
      </c>
      <c r="AU496" s="31">
        <v>123.81951274484234</v>
      </c>
      <c r="AV496" s="31">
        <v>212.3828382667219</v>
      </c>
      <c r="AW496" s="31">
        <v>282.80745124363898</v>
      </c>
      <c r="AX496" s="31">
        <v>192.49622269861169</v>
      </c>
      <c r="AY496" s="31">
        <v>187.89533457558264</v>
      </c>
      <c r="AZ496" s="31">
        <v>175.06665005656848</v>
      </c>
      <c r="BA496" s="31">
        <v>100.82656079602484</v>
      </c>
      <c r="BB496" s="31">
        <v>240.58808636232885</v>
      </c>
      <c r="BC496" s="31">
        <v>193.75176518538979</v>
      </c>
      <c r="BD496" s="31">
        <v>232.50543645787897</v>
      </c>
      <c r="BE496" s="31" t="s">
        <v>385</v>
      </c>
    </row>
    <row r="497" spans="2:57">
      <c r="D497" s="31" t="s">
        <v>1142</v>
      </c>
      <c r="E497" s="31" t="s">
        <v>569</v>
      </c>
      <c r="F497" s="31" t="s">
        <v>1083</v>
      </c>
      <c r="H497" s="31" t="s">
        <v>1143</v>
      </c>
      <c r="I497" s="41" t="s">
        <v>1144</v>
      </c>
      <c r="N497" s="31">
        <v>494</v>
      </c>
      <c r="O497" s="31">
        <v>494</v>
      </c>
      <c r="P497" s="31">
        <v>202.76914452542223</v>
      </c>
      <c r="T497" s="31" t="s">
        <v>410</v>
      </c>
      <c r="U497" s="31">
        <v>202.76914452542223</v>
      </c>
      <c r="V497" s="31">
        <v>155.81418697017884</v>
      </c>
      <c r="W497" s="31">
        <v>243.44108743728066</v>
      </c>
      <c r="X497" s="31">
        <v>176.64837021426416</v>
      </c>
      <c r="Y497" s="31">
        <v>253.38876784233366</v>
      </c>
      <c r="Z497" s="31">
        <v>238.91964040544005</v>
      </c>
      <c r="AA497" s="31">
        <v>194.20351050156739</v>
      </c>
      <c r="AB497" s="31">
        <v>204.23558203554956</v>
      </c>
      <c r="AC497" s="31">
        <v>216.83844488632332</v>
      </c>
      <c r="AD497" s="31">
        <v>233.6212301480673</v>
      </c>
      <c r="AE497" s="31">
        <v>228.74492832477858</v>
      </c>
      <c r="AF497" s="31">
        <v>216.02554375330914</v>
      </c>
      <c r="AG497" s="31">
        <v>220.32857392892942</v>
      </c>
      <c r="AH497" s="31">
        <v>165.71298715120994</v>
      </c>
      <c r="AI497" s="31">
        <v>216.48323810479752</v>
      </c>
      <c r="AJ497" s="31">
        <v>222.48062084570739</v>
      </c>
      <c r="AK497" s="31">
        <v>173.08583768412819</v>
      </c>
      <c r="AL497" s="31">
        <v>198.25763901023657</v>
      </c>
      <c r="AM497" s="31">
        <v>227.42885959156746</v>
      </c>
      <c r="AN497" s="31">
        <v>207.81517803805031</v>
      </c>
      <c r="AO497" s="31">
        <v>232.74285892547778</v>
      </c>
      <c r="AP497" s="31">
        <v>237.13556887212332</v>
      </c>
      <c r="AQ497" s="31">
        <v>92.848842247676174</v>
      </c>
      <c r="AR497" s="31">
        <v>112.61195732243891</v>
      </c>
      <c r="AS497" s="31">
        <v>229.0578149722111</v>
      </c>
      <c r="AT497" s="31">
        <v>181.99781609774811</v>
      </c>
      <c r="AU497" s="31">
        <v>214.83558968495936</v>
      </c>
      <c r="AV497" s="31">
        <v>202.21065217730711</v>
      </c>
      <c r="AW497" s="31">
        <v>80.018419230811688</v>
      </c>
      <c r="AX497" s="31">
        <v>193.91415379926056</v>
      </c>
      <c r="AY497" s="31">
        <v>213.76598057329497</v>
      </c>
      <c r="AZ497" s="31">
        <v>222.92667111512492</v>
      </c>
      <c r="BA497" s="31">
        <v>202.56445691499127</v>
      </c>
      <c r="BB497" s="31">
        <v>134.40901218109775</v>
      </c>
      <c r="BC497" s="31">
        <v>223.24906260443606</v>
      </c>
      <c r="BD497" s="31">
        <v>167.05213795265087</v>
      </c>
      <c r="BE497" s="31" t="s">
        <v>385</v>
      </c>
    </row>
    <row r="498" spans="2:57">
      <c r="D498" s="31" t="s">
        <v>1145</v>
      </c>
      <c r="E498" s="31" t="s">
        <v>569</v>
      </c>
      <c r="F498" s="31" t="s">
        <v>1083</v>
      </c>
      <c r="H498" s="31" t="s">
        <v>1146</v>
      </c>
      <c r="I498" s="41" t="s">
        <v>1147</v>
      </c>
      <c r="N498" s="31">
        <v>495</v>
      </c>
      <c r="O498" s="31">
        <v>495</v>
      </c>
      <c r="P498" s="31">
        <v>70.617103849897248</v>
      </c>
      <c r="T498" s="31" t="s">
        <v>410</v>
      </c>
      <c r="U498" s="31">
        <v>70.617103849897248</v>
      </c>
      <c r="V498" s="31">
        <v>127.70100542374429</v>
      </c>
      <c r="W498" s="31">
        <v>90.445735142148806</v>
      </c>
      <c r="X498" s="31">
        <v>53.602965971489539</v>
      </c>
      <c r="Y498" s="31">
        <v>130.74810907589278</v>
      </c>
      <c r="Z498" s="31">
        <v>83.344740050439427</v>
      </c>
      <c r="AA498" s="31">
        <v>156.86849093474049</v>
      </c>
      <c r="AB498" s="31">
        <v>84.695283134605774</v>
      </c>
      <c r="AC498" s="31">
        <v>74.093390871593158</v>
      </c>
      <c r="AD498" s="31">
        <v>122.22977182131126</v>
      </c>
      <c r="AE498" s="31">
        <v>101.51994198629738</v>
      </c>
      <c r="AF498" s="31">
        <v>121.63454085711108</v>
      </c>
      <c r="AG498" s="31">
        <v>226.34542762745383</v>
      </c>
      <c r="AH498" s="31">
        <v>51.248311196934985</v>
      </c>
      <c r="AI498" s="31">
        <v>101.63550364472952</v>
      </c>
      <c r="AJ498" s="31">
        <v>125.91472569360617</v>
      </c>
      <c r="AK498" s="31">
        <v>48.594432968197978</v>
      </c>
      <c r="AL498" s="31">
        <v>122.91147062833899</v>
      </c>
      <c r="AM498" s="31">
        <v>82.348185256964427</v>
      </c>
      <c r="AN498" s="31">
        <v>163.89677233899212</v>
      </c>
      <c r="AO498" s="31">
        <v>91.901669569179546</v>
      </c>
      <c r="AP498" s="31">
        <v>99.437233640874098</v>
      </c>
      <c r="AQ498" s="31">
        <v>24.798800886744495</v>
      </c>
      <c r="AR498" s="31">
        <v>57.267979801888814</v>
      </c>
      <c r="AS498" s="31">
        <v>102.66032519679902</v>
      </c>
      <c r="AT498" s="31">
        <v>72.402399330192026</v>
      </c>
      <c r="AU498" s="31">
        <v>214.99171179016457</v>
      </c>
      <c r="AV498" s="31">
        <v>61.197710842710514</v>
      </c>
      <c r="AW498" s="31">
        <v>32.951475000569147</v>
      </c>
      <c r="AX498" s="31">
        <v>105.06621249224663</v>
      </c>
      <c r="AY498" s="31">
        <v>96.958532692885314</v>
      </c>
      <c r="AZ498" s="31">
        <v>113.08769465006996</v>
      </c>
      <c r="BA498" s="31">
        <v>267.95887896856851</v>
      </c>
      <c r="BB498" s="31">
        <v>65.703392614164542</v>
      </c>
      <c r="BC498" s="31">
        <v>78.13619421865846</v>
      </c>
      <c r="BD498" s="31">
        <v>53.331647320283466</v>
      </c>
      <c r="BE498" s="31" t="s">
        <v>385</v>
      </c>
    </row>
    <row r="499" spans="2:57">
      <c r="D499" s="31" t="s">
        <v>1148</v>
      </c>
      <c r="E499" s="31" t="s">
        <v>569</v>
      </c>
      <c r="F499" s="31" t="s">
        <v>1083</v>
      </c>
      <c r="H499" s="31" t="s">
        <v>1149</v>
      </c>
      <c r="I499" s="41" t="s">
        <v>1150</v>
      </c>
      <c r="N499" s="31">
        <v>496</v>
      </c>
      <c r="O499" s="31">
        <v>496</v>
      </c>
      <c r="P499" s="31">
        <v>29.997065405077386</v>
      </c>
      <c r="T499" s="31" t="s">
        <v>410</v>
      </c>
      <c r="U499" s="31">
        <v>29.997065405077386</v>
      </c>
      <c r="V499" s="31">
        <v>28.577019082732392</v>
      </c>
      <c r="W499" s="31">
        <v>22.608788685615302</v>
      </c>
      <c r="X499" s="31">
        <v>35.274461138225945</v>
      </c>
      <c r="Y499" s="31">
        <v>16.391125708905946</v>
      </c>
      <c r="Z499" s="31">
        <v>24.039322254492571</v>
      </c>
      <c r="AA499" s="31">
        <v>20.303111481433646</v>
      </c>
      <c r="AB499" s="31">
        <v>28.068174631820753</v>
      </c>
      <c r="AC499" s="31">
        <v>27.862159009668382</v>
      </c>
      <c r="AD499" s="31">
        <v>19.842810117871149</v>
      </c>
      <c r="AE499" s="31">
        <v>23.009339196534185</v>
      </c>
      <c r="AF499" s="31">
        <v>22.045991093470711</v>
      </c>
      <c r="AG499" s="31">
        <v>8.4983696497168353</v>
      </c>
      <c r="AH499" s="31">
        <v>36.89061367431669</v>
      </c>
      <c r="AI499" s="31">
        <v>24.478662400250972</v>
      </c>
      <c r="AJ499" s="31">
        <v>20.732415936017517</v>
      </c>
      <c r="AK499" s="31">
        <v>36.328642842937512</v>
      </c>
      <c r="AL499" s="31">
        <v>24.037097958749928</v>
      </c>
      <c r="AM499" s="31">
        <v>25.553720114717912</v>
      </c>
      <c r="AN499" s="31">
        <v>17.781681082667518</v>
      </c>
      <c r="AO499" s="31">
        <v>23.7221744930863</v>
      </c>
      <c r="AP499" s="31">
        <v>22.25315433539128</v>
      </c>
      <c r="AQ499" s="31">
        <v>48.997934956436794</v>
      </c>
      <c r="AR499" s="31">
        <v>42.56709330522952</v>
      </c>
      <c r="AS499" s="31">
        <v>22.829605444601739</v>
      </c>
      <c r="AT499" s="31">
        <v>32.288350143773116</v>
      </c>
      <c r="AU499" s="31">
        <v>10.575537376937264</v>
      </c>
      <c r="AV499" s="31">
        <v>31.23649876910881</v>
      </c>
      <c r="AW499" s="31">
        <v>49.536189994748327</v>
      </c>
      <c r="AX499" s="31">
        <v>26.782777122681896</v>
      </c>
      <c r="AY499" s="31">
        <v>25.389314184452534</v>
      </c>
      <c r="AZ499" s="31">
        <v>22.274236451121652</v>
      </c>
      <c r="BA499" s="31">
        <v>5.4708051277995855</v>
      </c>
      <c r="BB499" s="31">
        <v>38.880147953375293</v>
      </c>
      <c r="BC499" s="31">
        <v>26.583495881174059</v>
      </c>
      <c r="BD499" s="31">
        <v>36.469387464369412</v>
      </c>
      <c r="BE499" s="31" t="s">
        <v>385</v>
      </c>
    </row>
    <row r="500" spans="2:57">
      <c r="D500" s="31" t="s">
        <v>1151</v>
      </c>
      <c r="E500" s="31" t="s">
        <v>569</v>
      </c>
      <c r="F500" s="31" t="s">
        <v>1083</v>
      </c>
      <c r="H500" s="31" t="s">
        <v>1152</v>
      </c>
      <c r="I500" s="41" t="s">
        <v>1153</v>
      </c>
      <c r="K500" s="39"/>
      <c r="N500" s="31">
        <v>497</v>
      </c>
      <c r="O500" s="31">
        <v>497</v>
      </c>
      <c r="P500" s="31">
        <v>65.567618759770681</v>
      </c>
      <c r="T500" s="31" t="s">
        <v>410</v>
      </c>
      <c r="U500" s="31">
        <v>65.567618759770681</v>
      </c>
      <c r="V500" s="31">
        <v>62.546373718213623</v>
      </c>
      <c r="W500" s="31">
        <v>56.365722327592657</v>
      </c>
      <c r="X500" s="31">
        <v>72.207499482442302</v>
      </c>
      <c r="Y500" s="31">
        <v>48.066517777309876</v>
      </c>
      <c r="Z500" s="31">
        <v>58.224106694370953</v>
      </c>
      <c r="AA500" s="31">
        <v>52.077749005947993</v>
      </c>
      <c r="AB500" s="31">
        <v>62.955936593287163</v>
      </c>
      <c r="AC500" s="31">
        <v>62.961635261801014</v>
      </c>
      <c r="AD500" s="31">
        <v>52.347972249505659</v>
      </c>
      <c r="AE500" s="31">
        <v>56.578929808975559</v>
      </c>
      <c r="AF500" s="31">
        <v>54.966938432014871</v>
      </c>
      <c r="AG500" s="31">
        <v>36.486573282097282</v>
      </c>
      <c r="AH500" s="31">
        <v>74.173751874494442</v>
      </c>
      <c r="AI500" s="31">
        <v>58.313493107195981</v>
      </c>
      <c r="AJ500" s="31">
        <v>53.313168341631965</v>
      </c>
      <c r="AK500" s="31">
        <v>73.571696922715645</v>
      </c>
      <c r="AL500" s="31">
        <v>57.291134424110027</v>
      </c>
      <c r="AM500" s="31">
        <v>60.038114287168199</v>
      </c>
      <c r="AN500" s="31">
        <v>48.931233026779246</v>
      </c>
      <c r="AO500" s="31">
        <v>57.647920172427192</v>
      </c>
      <c r="AP500" s="31">
        <v>55.733812372048277</v>
      </c>
      <c r="AQ500" s="31">
        <v>89.110973282854502</v>
      </c>
      <c r="AR500" s="31">
        <v>80.743896974277675</v>
      </c>
      <c r="AS500" s="31">
        <v>56.339604284976673</v>
      </c>
      <c r="AT500" s="31">
        <v>68.234782092066993</v>
      </c>
      <c r="AU500" s="31">
        <v>39.209512369200084</v>
      </c>
      <c r="AV500" s="31">
        <v>67.254565451128599</v>
      </c>
      <c r="AW500" s="31">
        <v>89.555692893819</v>
      </c>
      <c r="AX500" s="31">
        <v>60.9571371878937</v>
      </c>
      <c r="AY500" s="31">
        <v>59.50018928226784</v>
      </c>
      <c r="AZ500" s="31">
        <v>55.437772517913359</v>
      </c>
      <c r="BA500" s="31">
        <v>31.9284109187412</v>
      </c>
      <c r="BB500" s="31">
        <v>76.186227348070801</v>
      </c>
      <c r="BC500" s="31">
        <v>61.354725642040108</v>
      </c>
      <c r="BD500" s="31">
        <v>73.626721544995007</v>
      </c>
      <c r="BE500" s="31" t="s">
        <v>385</v>
      </c>
    </row>
    <row r="501" spans="2:57">
      <c r="I501" s="41"/>
      <c r="K501" s="39"/>
      <c r="N501" s="31">
        <v>498</v>
      </c>
      <c r="O501" s="31">
        <v>498</v>
      </c>
      <c r="P501" s="31">
        <v>0</v>
      </c>
      <c r="T501" s="31" t="s">
        <v>410</v>
      </c>
      <c r="BE501" s="31" t="s">
        <v>385</v>
      </c>
    </row>
    <row r="502" spans="2:57">
      <c r="B502" s="31" t="s">
        <v>1154</v>
      </c>
      <c r="D502" s="31" t="s">
        <v>1155</v>
      </c>
      <c r="E502" s="31" t="s">
        <v>569</v>
      </c>
      <c r="F502" s="31" t="s">
        <v>1083</v>
      </c>
      <c r="H502" s="31" t="s">
        <v>1156</v>
      </c>
      <c r="I502" s="41" t="s">
        <v>1157</v>
      </c>
      <c r="N502" s="31">
        <v>499</v>
      </c>
      <c r="O502" s="31">
        <v>499</v>
      </c>
      <c r="P502" s="31">
        <v>134.6257512977769</v>
      </c>
      <c r="T502" s="31" t="s">
        <v>410</v>
      </c>
      <c r="U502" s="31">
        <v>134.6257512977769</v>
      </c>
      <c r="V502" s="31">
        <v>22.660941946766496</v>
      </c>
      <c r="W502" s="31">
        <v>106.36176268208771</v>
      </c>
      <c r="X502" s="31">
        <v>39.697865288382708</v>
      </c>
      <c r="Y502" s="31">
        <v>6.5491394522630282</v>
      </c>
      <c r="Z502" s="31">
        <v>151.54374552081543</v>
      </c>
      <c r="AA502" s="31">
        <v>113.61367828607787</v>
      </c>
      <c r="AB502" s="31">
        <v>101.37451508857717</v>
      </c>
      <c r="AC502" s="31">
        <v>6.1193821755032145</v>
      </c>
      <c r="AD502" s="31">
        <v>91.08145340867614</v>
      </c>
      <c r="AE502" s="31">
        <v>80.269321145379323</v>
      </c>
      <c r="AF502" s="31">
        <v>58.641873645344198</v>
      </c>
      <c r="AG502" s="31">
        <v>18.359200304192388</v>
      </c>
      <c r="AH502" s="31">
        <v>163.28064950775126</v>
      </c>
      <c r="AI502" s="31">
        <v>130.5325438397924</v>
      </c>
      <c r="AJ502" s="31">
        <v>136.80502900100043</v>
      </c>
      <c r="AK502" s="31">
        <v>81.565936745333019</v>
      </c>
      <c r="AL502" s="31">
        <v>38.514140475043469</v>
      </c>
      <c r="AM502" s="31">
        <v>130.05349536101843</v>
      </c>
      <c r="AN502" s="31">
        <v>68.524618429652037</v>
      </c>
      <c r="AO502" s="31">
        <v>13.886968278730874</v>
      </c>
      <c r="AP502" s="31">
        <v>50.318023347656968</v>
      </c>
      <c r="AQ502" s="31">
        <v>201.76998726594775</v>
      </c>
      <c r="AR502" s="31">
        <v>177.20170654267574</v>
      </c>
      <c r="AS502" s="31">
        <v>28.993186649895382</v>
      </c>
      <c r="AT502" s="31">
        <v>125.73463417279189</v>
      </c>
      <c r="AU502" s="31">
        <v>13.270619874976983</v>
      </c>
      <c r="AV502" s="31">
        <v>9.6113949988076328</v>
      </c>
      <c r="AW502" s="31">
        <v>162.5579188756009</v>
      </c>
      <c r="AX502" s="31">
        <v>45.352061497981396</v>
      </c>
      <c r="AY502" s="31">
        <v>33.171554912927235</v>
      </c>
      <c r="AZ502" s="31">
        <v>125.88954941905077</v>
      </c>
      <c r="BA502" s="31">
        <v>10.988188956093023</v>
      </c>
      <c r="BB502" s="31">
        <v>159.3990678109825</v>
      </c>
      <c r="BC502" s="31">
        <v>6.0217174784556233</v>
      </c>
      <c r="BD502" s="31">
        <v>60.269785925236256</v>
      </c>
      <c r="BE502" s="31" t="s">
        <v>385</v>
      </c>
    </row>
    <row r="503" spans="2:57">
      <c r="D503" s="31" t="s">
        <v>1158</v>
      </c>
      <c r="E503" s="31" t="s">
        <v>569</v>
      </c>
      <c r="F503" s="31" t="s">
        <v>1083</v>
      </c>
      <c r="H503" s="31" t="s">
        <v>1159</v>
      </c>
      <c r="I503" s="41" t="s">
        <v>1160</v>
      </c>
      <c r="N503" s="31">
        <v>500</v>
      </c>
      <c r="O503" s="31">
        <v>500</v>
      </c>
      <c r="P503" s="31">
        <v>70.429898322317371</v>
      </c>
      <c r="T503" s="31" t="s">
        <v>410</v>
      </c>
      <c r="U503" s="31">
        <v>70.429898322317371</v>
      </c>
      <c r="V503" s="31">
        <v>115.25924165307947</v>
      </c>
      <c r="W503" s="31">
        <v>76.33013642953901</v>
      </c>
      <c r="X503" s="31">
        <v>140.62503445646308</v>
      </c>
      <c r="Y503" s="31">
        <v>217.88165784066737</v>
      </c>
      <c r="Z503" s="31">
        <v>40.624503221474036</v>
      </c>
      <c r="AA503" s="31">
        <v>54.869688902213213</v>
      </c>
      <c r="AB503" s="31">
        <v>96.102591561018173</v>
      </c>
      <c r="AC503" s="31">
        <v>208.53149709172143</v>
      </c>
      <c r="AD503" s="31">
        <v>92.964015883738455</v>
      </c>
      <c r="AE503" s="31">
        <v>117.57446945795647</v>
      </c>
      <c r="AF503" s="31">
        <v>127.57401101221132</v>
      </c>
      <c r="AG503" s="31">
        <v>33.640960093858233</v>
      </c>
      <c r="AH503" s="31">
        <v>37.018393409052393</v>
      </c>
      <c r="AI503" s="31">
        <v>40.249857657075729</v>
      </c>
      <c r="AJ503" s="31">
        <v>31.402861454088928</v>
      </c>
      <c r="AK503" s="31">
        <v>108.31043672033439</v>
      </c>
      <c r="AL503" s="31">
        <v>154.9728604684671</v>
      </c>
      <c r="AM503" s="31">
        <v>59.686656210193618</v>
      </c>
      <c r="AN503" s="31">
        <v>55.916631162699609</v>
      </c>
      <c r="AO503" s="31">
        <v>210.6011321057232</v>
      </c>
      <c r="AP503" s="31">
        <v>99.03669707025692</v>
      </c>
      <c r="AQ503" s="31">
        <v>14.681303510504421</v>
      </c>
      <c r="AR503" s="31">
        <v>25.591263918466218</v>
      </c>
      <c r="AS503" s="31">
        <v>185.45361023974343</v>
      </c>
      <c r="AT503" s="31">
        <v>58.87147809729057</v>
      </c>
      <c r="AU503" s="31">
        <v>56.772437652226834</v>
      </c>
      <c r="AV503" s="31">
        <v>192.2986855996422</v>
      </c>
      <c r="AW503" s="31">
        <v>26.503440726869155</v>
      </c>
      <c r="AX503" s="31">
        <v>143.98227315562104</v>
      </c>
      <c r="AY503" s="31">
        <v>170.04199347108937</v>
      </c>
      <c r="AZ503" s="31">
        <v>62.62122075605447</v>
      </c>
      <c r="BA503" s="31">
        <v>87.600479554939952</v>
      </c>
      <c r="BB503" s="31">
        <v>32.007830497393599</v>
      </c>
      <c r="BC503" s="31">
        <v>215.2863732028039</v>
      </c>
      <c r="BD503" s="31">
        <v>122.34250618659699</v>
      </c>
      <c r="BE503" s="31" t="s">
        <v>385</v>
      </c>
    </row>
    <row r="504" spans="2:57">
      <c r="D504" s="31" t="s">
        <v>1161</v>
      </c>
      <c r="E504" s="31" t="s">
        <v>569</v>
      </c>
      <c r="F504" s="31" t="s">
        <v>1083</v>
      </c>
      <c r="H504" s="31" t="s">
        <v>1162</v>
      </c>
      <c r="I504" s="41" t="s">
        <v>1163</v>
      </c>
      <c r="N504" s="31">
        <v>501</v>
      </c>
      <c r="O504" s="31">
        <v>501</v>
      </c>
      <c r="P504" s="31">
        <v>0.17431820862900374</v>
      </c>
      <c r="T504" s="31" t="s">
        <v>410</v>
      </c>
      <c r="U504" s="31">
        <v>0.17431820862900374</v>
      </c>
      <c r="V504" s="31">
        <v>4.6126302298795475E-2</v>
      </c>
      <c r="W504" s="31">
        <v>0.78182208224355043</v>
      </c>
      <c r="X504" s="31">
        <v>1.1706773715644219E-2</v>
      </c>
      <c r="Y504" s="31">
        <v>0.15183095270156155</v>
      </c>
      <c r="Z504" s="31">
        <v>0.47977271638787</v>
      </c>
      <c r="AA504" s="31">
        <v>1.2077676069291443</v>
      </c>
      <c r="AB504" s="31">
        <v>0.38434284325731516</v>
      </c>
      <c r="AC504" s="31">
        <v>0.10171188826470856</v>
      </c>
      <c r="AD504" s="31">
        <v>0.26473619189819558</v>
      </c>
      <c r="AE504" s="31">
        <v>0.37567596599951186</v>
      </c>
      <c r="AF504" s="31">
        <v>0</v>
      </c>
      <c r="AG504" s="31">
        <v>0.12419472149643444</v>
      </c>
      <c r="AH504" s="31">
        <v>3.4751603524900729</v>
      </c>
      <c r="AI504" s="31">
        <v>0.22068835603198797</v>
      </c>
      <c r="AJ504" s="31">
        <v>2.9350008269304437</v>
      </c>
      <c r="AK504" s="31">
        <v>0.5599964542380288</v>
      </c>
      <c r="AL504" s="31">
        <v>0.27334253631332767</v>
      </c>
      <c r="AM504" s="31">
        <v>0.21683713666716928</v>
      </c>
      <c r="AN504" s="31">
        <v>3.4789593995000692</v>
      </c>
      <c r="AO504" s="31">
        <v>0.24721535466754327</v>
      </c>
      <c r="AP504" s="31">
        <v>0.11311862043808339</v>
      </c>
      <c r="AQ504" s="31">
        <v>3.0965112970600335</v>
      </c>
      <c r="AR504" s="31">
        <v>3.5243519961690941</v>
      </c>
      <c r="AS504" s="31">
        <v>0.79480227555427918</v>
      </c>
      <c r="AT504" s="31">
        <v>6.7343072918380784</v>
      </c>
      <c r="AU504" s="31">
        <v>0.70712541357099323</v>
      </c>
      <c r="AV504" s="31">
        <v>1.877135529701705E-2</v>
      </c>
      <c r="AW504" s="31">
        <v>3.0968639000800118</v>
      </c>
      <c r="AX504" s="31">
        <v>0.739485310858082</v>
      </c>
      <c r="AY504" s="31">
        <v>0</v>
      </c>
      <c r="AZ504" s="31">
        <v>0</v>
      </c>
      <c r="BA504" s="31">
        <v>0.38283011359147567</v>
      </c>
      <c r="BB504" s="31">
        <v>4.2784232916804603</v>
      </c>
      <c r="BC504" s="31">
        <v>0.10635473933169737</v>
      </c>
      <c r="BD504" s="31">
        <v>0.13490729693518894</v>
      </c>
      <c r="BE504" s="31" t="s">
        <v>385</v>
      </c>
    </row>
    <row r="505" spans="2:57">
      <c r="D505" s="31" t="s">
        <v>1164</v>
      </c>
      <c r="E505" s="31" t="s">
        <v>569</v>
      </c>
      <c r="F505" s="31" t="s">
        <v>1083</v>
      </c>
      <c r="H505" s="31" t="s">
        <v>1165</v>
      </c>
      <c r="I505" s="41" t="s">
        <v>1166</v>
      </c>
      <c r="N505" s="31">
        <v>502</v>
      </c>
      <c r="O505" s="31">
        <v>502</v>
      </c>
      <c r="P505" s="31">
        <v>0</v>
      </c>
      <c r="T505" s="31" t="s">
        <v>410</v>
      </c>
      <c r="U505" s="31">
        <v>0</v>
      </c>
      <c r="V505" s="31">
        <v>0.13897173200375898</v>
      </c>
      <c r="W505" s="31">
        <v>1.0970365628950471</v>
      </c>
      <c r="X505" s="31">
        <v>0.27798434188426974</v>
      </c>
      <c r="Y505" s="31">
        <v>0.11786830916754683</v>
      </c>
      <c r="Z505" s="31">
        <v>0</v>
      </c>
      <c r="AA505" s="31">
        <v>0.33418002549755232</v>
      </c>
      <c r="AB505" s="31">
        <v>0.40032587725034879</v>
      </c>
      <c r="AC505" s="31">
        <v>0.11694403583900893</v>
      </c>
      <c r="AD505" s="31">
        <v>0.86048476874992341</v>
      </c>
      <c r="AE505" s="31">
        <v>0.45644809220388782</v>
      </c>
      <c r="AF505" s="31">
        <v>1.4603699646425665</v>
      </c>
      <c r="AG505" s="31">
        <v>0.26933899342223128</v>
      </c>
      <c r="AH505" s="31">
        <v>0.40755775908725617</v>
      </c>
      <c r="AI505" s="31">
        <v>0.81530930536751445</v>
      </c>
      <c r="AJ505" s="31">
        <v>0.4438645890682511</v>
      </c>
      <c r="AK505" s="31">
        <v>0.33589493794183772</v>
      </c>
      <c r="AL505" s="31">
        <v>7.7444447748356252E-2</v>
      </c>
      <c r="AM505" s="31">
        <v>1.22404852234654</v>
      </c>
      <c r="AN505" s="31">
        <v>4.6328217013112418</v>
      </c>
      <c r="AO505" s="31">
        <v>0.10821084316228927</v>
      </c>
      <c r="AP505" s="31">
        <v>2.5563962251941565</v>
      </c>
      <c r="AQ505" s="31">
        <v>0</v>
      </c>
      <c r="AR505" s="31">
        <v>0.65798476128449401</v>
      </c>
      <c r="AS505" s="31">
        <v>0.34318396703503157</v>
      </c>
      <c r="AT505" s="31">
        <v>0</v>
      </c>
      <c r="AU505" s="31">
        <v>0.73374194026558104</v>
      </c>
      <c r="AV505" s="31">
        <v>0.10796100724646006</v>
      </c>
      <c r="AW505" s="31">
        <v>0</v>
      </c>
      <c r="AX505" s="31">
        <v>0.24229961707548939</v>
      </c>
      <c r="AY505" s="31">
        <v>0.63183421464218092</v>
      </c>
      <c r="AZ505" s="31">
        <v>0</v>
      </c>
      <c r="BA505" s="31">
        <v>6.1887690562144791E-2</v>
      </c>
      <c r="BB505" s="31">
        <v>1.3268688075024053</v>
      </c>
      <c r="BC505" s="31">
        <v>8.5774225821493535E-2</v>
      </c>
      <c r="BD505" s="31">
        <v>0.21481825579356056</v>
      </c>
      <c r="BE505" s="31" t="s">
        <v>385</v>
      </c>
    </row>
    <row r="506" spans="2:57">
      <c r="D506" s="31" t="s">
        <v>1167</v>
      </c>
      <c r="E506" s="31" t="s">
        <v>569</v>
      </c>
      <c r="F506" s="31" t="s">
        <v>1083</v>
      </c>
      <c r="H506" s="31" t="s">
        <v>1168</v>
      </c>
      <c r="I506" s="41" t="s">
        <v>1169</v>
      </c>
      <c r="N506" s="31">
        <v>503</v>
      </c>
      <c r="O506" s="31">
        <v>503</v>
      </c>
      <c r="P506" s="31">
        <v>0</v>
      </c>
      <c r="T506" s="31" t="s">
        <v>410</v>
      </c>
      <c r="U506" s="31">
        <v>0</v>
      </c>
      <c r="V506" s="31">
        <v>8.7766973657226117</v>
      </c>
      <c r="W506" s="31">
        <v>1.7889735113329612</v>
      </c>
      <c r="X506" s="31">
        <v>1.5692439275750076</v>
      </c>
      <c r="Y506" s="31">
        <v>4.2601553700786665</v>
      </c>
      <c r="Z506" s="31">
        <v>0</v>
      </c>
      <c r="AA506" s="31">
        <v>0.12805503679971575</v>
      </c>
      <c r="AB506" s="31">
        <v>4.6625345984307773E-2</v>
      </c>
      <c r="AC506" s="31">
        <v>0.12352172723157684</v>
      </c>
      <c r="AD506" s="31">
        <v>0.29142744480267396</v>
      </c>
      <c r="AE506" s="31">
        <v>0.74708988183657765</v>
      </c>
      <c r="AF506" s="31">
        <v>0.29513569247585719</v>
      </c>
      <c r="AG506" s="31">
        <v>23.925469187277841</v>
      </c>
      <c r="AH506" s="31">
        <v>4.9449691193485114E-2</v>
      </c>
      <c r="AI506" s="31">
        <v>4.067330205419716</v>
      </c>
      <c r="AJ506" s="31">
        <v>8.2396393849338709E-2</v>
      </c>
      <c r="AK506" s="31">
        <v>0.1760792963584078</v>
      </c>
      <c r="AL506" s="31">
        <v>0</v>
      </c>
      <c r="AM506" s="31">
        <v>6.4068957318569583E-2</v>
      </c>
      <c r="AN506" s="31">
        <v>0.27875495075746848</v>
      </c>
      <c r="AO506" s="31">
        <v>0.66869025888767797</v>
      </c>
      <c r="AP506" s="31">
        <v>10.057256794166481</v>
      </c>
      <c r="AQ506" s="31">
        <v>0</v>
      </c>
      <c r="AR506" s="31">
        <v>6.3632509220884509E-2</v>
      </c>
      <c r="AS506" s="31">
        <v>0.26071349681687572</v>
      </c>
      <c r="AT506" s="31">
        <v>0</v>
      </c>
      <c r="AU506" s="31">
        <v>21.796285815353389</v>
      </c>
      <c r="AV506" s="31">
        <v>0</v>
      </c>
      <c r="AW506" s="31">
        <v>0</v>
      </c>
      <c r="AX506" s="31">
        <v>0.35415487559780212</v>
      </c>
      <c r="AY506" s="31">
        <v>0.18521293760687671</v>
      </c>
      <c r="AZ506" s="31">
        <v>0</v>
      </c>
      <c r="BA506" s="31">
        <v>14.234341824621373</v>
      </c>
      <c r="BB506" s="31">
        <v>6.0000441564479513E-3</v>
      </c>
      <c r="BC506" s="31">
        <v>0</v>
      </c>
      <c r="BD506" s="31">
        <v>0</v>
      </c>
      <c r="BE506" s="31" t="s">
        <v>385</v>
      </c>
    </row>
    <row r="507" spans="2:57">
      <c r="I507" s="41"/>
      <c r="N507" s="31">
        <v>504</v>
      </c>
      <c r="O507" s="31">
        <v>504</v>
      </c>
      <c r="P507" s="31">
        <v>0</v>
      </c>
      <c r="T507" s="31" t="s">
        <v>410</v>
      </c>
      <c r="BE507" s="31" t="s">
        <v>385</v>
      </c>
    </row>
    <row r="508" spans="2:57">
      <c r="B508" s="31" t="s">
        <v>1170</v>
      </c>
      <c r="D508" s="31" t="s">
        <v>1155</v>
      </c>
      <c r="E508" s="31" t="s">
        <v>569</v>
      </c>
      <c r="F508" s="31" t="s">
        <v>1083</v>
      </c>
      <c r="H508" s="31" t="s">
        <v>1156</v>
      </c>
      <c r="I508" s="41" t="s">
        <v>1157</v>
      </c>
      <c r="N508" s="31">
        <v>505</v>
      </c>
      <c r="O508" s="31">
        <v>505</v>
      </c>
      <c r="P508" s="31">
        <v>151.13145775112048</v>
      </c>
      <c r="T508" s="31" t="s">
        <v>410</v>
      </c>
      <c r="U508" s="31">
        <v>151.13145775112048</v>
      </c>
      <c r="V508" s="31">
        <v>35.58477797604511</v>
      </c>
      <c r="W508" s="31">
        <v>105.75921784550172</v>
      </c>
      <c r="X508" s="31">
        <v>42.492363754465863</v>
      </c>
      <c r="Y508" s="31">
        <v>7.6554590262241113</v>
      </c>
      <c r="Z508" s="31">
        <v>140.44258686870577</v>
      </c>
      <c r="AA508" s="31">
        <v>118.17131107312304</v>
      </c>
      <c r="AB508" s="31">
        <v>111.76664330113839</v>
      </c>
      <c r="AC508" s="31">
        <v>6.212054386095704</v>
      </c>
      <c r="AD508" s="31">
        <v>94.265969534012939</v>
      </c>
      <c r="AE508" s="31">
        <v>93.036622290142105</v>
      </c>
      <c r="AF508" s="31">
        <v>68.322214914553811</v>
      </c>
      <c r="AG508" s="31">
        <v>14.402453306005068</v>
      </c>
      <c r="AH508" s="31">
        <v>184.00287838588528</v>
      </c>
      <c r="AI508" s="31">
        <v>133.61876022707906</v>
      </c>
      <c r="AJ508" s="31">
        <v>132.48145601127902</v>
      </c>
      <c r="AK508" s="31">
        <v>91.517039785940241</v>
      </c>
      <c r="AL508" s="31">
        <v>29.18979592564563</v>
      </c>
      <c r="AM508" s="31">
        <v>126.81134473970634</v>
      </c>
      <c r="AN508" s="31">
        <v>68.810395065974944</v>
      </c>
      <c r="AO508" s="31">
        <v>17.557235729187223</v>
      </c>
      <c r="AP508" s="31">
        <v>45.877992515958866</v>
      </c>
      <c r="AQ508" s="31">
        <v>201.71542058098598</v>
      </c>
      <c r="AR508" s="31">
        <v>185.01071599702698</v>
      </c>
      <c r="AS508" s="31">
        <v>31.736397459619944</v>
      </c>
      <c r="AT508" s="31">
        <v>140.65542109551447</v>
      </c>
      <c r="AU508" s="31">
        <v>14.26481386899801</v>
      </c>
      <c r="AV508" s="31">
        <v>10.737249124259783</v>
      </c>
      <c r="AW508" s="31">
        <v>191.73685392554023</v>
      </c>
      <c r="AX508" s="31">
        <v>52.75034994817856</v>
      </c>
      <c r="AY508" s="31">
        <v>35.36647665200033</v>
      </c>
      <c r="AZ508" s="31">
        <v>126.68231773819292</v>
      </c>
      <c r="BA508" s="31">
        <v>12.665329761678407</v>
      </c>
      <c r="BB508" s="31">
        <v>164.56620347729182</v>
      </c>
      <c r="BC508" s="31">
        <v>4.9179611816002815</v>
      </c>
      <c r="BD508" s="31">
        <v>68.600983084604536</v>
      </c>
      <c r="BE508" s="31" t="s">
        <v>385</v>
      </c>
    </row>
    <row r="509" spans="2:57">
      <c r="D509" s="31" t="s">
        <v>1158</v>
      </c>
      <c r="E509" s="31" t="s">
        <v>569</v>
      </c>
      <c r="F509" s="31" t="s">
        <v>1083</v>
      </c>
      <c r="H509" s="31" t="s">
        <v>1159</v>
      </c>
      <c r="I509" s="41" t="s">
        <v>1160</v>
      </c>
      <c r="N509" s="31">
        <v>506</v>
      </c>
      <c r="O509" s="31">
        <v>506</v>
      </c>
      <c r="P509" s="31">
        <v>53.845063632991788</v>
      </c>
      <c r="T509" s="31" t="s">
        <v>410</v>
      </c>
      <c r="U509" s="31">
        <v>53.845063632991788</v>
      </c>
      <c r="V509" s="31">
        <v>101.62492292232861</v>
      </c>
      <c r="W509" s="31">
        <v>73.884704268309875</v>
      </c>
      <c r="X509" s="31">
        <v>139.38338395703479</v>
      </c>
      <c r="Y509" s="31">
        <v>214.13275190769593</v>
      </c>
      <c r="Z509" s="31">
        <v>54.205462662768703</v>
      </c>
      <c r="AA509" s="31">
        <v>48.442184248619718</v>
      </c>
      <c r="AB509" s="31">
        <v>83.656487212546665</v>
      </c>
      <c r="AC509" s="31">
        <v>208.55184509647739</v>
      </c>
      <c r="AD509" s="31">
        <v>86.727587003389033</v>
      </c>
      <c r="AE509" s="31">
        <v>101.36611912975413</v>
      </c>
      <c r="AF509" s="31">
        <v>106.71820055184151</v>
      </c>
      <c r="AG509" s="31">
        <v>27.098244826660512</v>
      </c>
      <c r="AH509" s="31">
        <v>21.93562773690163</v>
      </c>
      <c r="AI509" s="31">
        <v>33.788295102866584</v>
      </c>
      <c r="AJ509" s="31">
        <v>30.143706995436162</v>
      </c>
      <c r="AK509" s="31">
        <v>100.32343263804783</v>
      </c>
      <c r="AL509" s="31">
        <v>164.96295793448132</v>
      </c>
      <c r="AM509" s="31">
        <v>55.889649924408232</v>
      </c>
      <c r="AN509" s="31">
        <v>52.343123789865963</v>
      </c>
      <c r="AO509" s="31">
        <v>205.3123359574291</v>
      </c>
      <c r="AP509" s="31">
        <v>98.99042620310685</v>
      </c>
      <c r="AQ509" s="31">
        <v>15.564918395441644</v>
      </c>
      <c r="AR509" s="31">
        <v>21.483030151715887</v>
      </c>
      <c r="AS509" s="31">
        <v>177.67096184107396</v>
      </c>
      <c r="AT509" s="31">
        <v>46.10262220542073</v>
      </c>
      <c r="AU509" s="31">
        <v>50.352294191945383</v>
      </c>
      <c r="AV509" s="31">
        <v>190.97848101365156</v>
      </c>
      <c r="AW509" s="31">
        <v>13.655862455936777</v>
      </c>
      <c r="AX509" s="31">
        <v>136.28371975231991</v>
      </c>
      <c r="AY509" s="31">
        <v>165.3113391659725</v>
      </c>
      <c r="AZ509" s="31">
        <v>39.467851880143812</v>
      </c>
      <c r="BA509" s="31">
        <v>83.107980119324736</v>
      </c>
      <c r="BB509" s="31">
        <v>28.22474107241106</v>
      </c>
      <c r="BC509" s="31">
        <v>216.80273469303049</v>
      </c>
      <c r="BD509" s="31">
        <v>115.20595139667327</v>
      </c>
      <c r="BE509" s="31" t="s">
        <v>385</v>
      </c>
    </row>
    <row r="510" spans="2:57">
      <c r="D510" s="31" t="s">
        <v>1161</v>
      </c>
      <c r="E510" s="31" t="s">
        <v>569</v>
      </c>
      <c r="F510" s="31" t="s">
        <v>1083</v>
      </c>
      <c r="H510" s="31" t="s">
        <v>1162</v>
      </c>
      <c r="I510" s="41" t="s">
        <v>1163</v>
      </c>
      <c r="N510" s="31">
        <v>507</v>
      </c>
      <c r="O510" s="31">
        <v>507</v>
      </c>
      <c r="P510" s="31">
        <v>0.32087851588088895</v>
      </c>
      <c r="T510" s="31" t="s">
        <v>410</v>
      </c>
      <c r="U510" s="31">
        <v>0.32087851588088895</v>
      </c>
      <c r="V510" s="31">
        <v>1.9306246631741901E-2</v>
      </c>
      <c r="W510" s="31">
        <v>0.99367954626876509</v>
      </c>
      <c r="X510" s="31">
        <v>5.0416156646802865E-2</v>
      </c>
      <c r="Y510" s="31">
        <v>0.30333667084087096</v>
      </c>
      <c r="Z510" s="31">
        <v>0.77425255385692648</v>
      </c>
      <c r="AA510" s="31">
        <v>1.2525538673901093</v>
      </c>
      <c r="AB510" s="31">
        <v>0.46094335314309975</v>
      </c>
      <c r="AC510" s="31">
        <v>0.10359411315229851</v>
      </c>
      <c r="AD510" s="31">
        <v>0.36253562541431983</v>
      </c>
      <c r="AE510" s="31">
        <v>0.57945321096516633</v>
      </c>
      <c r="AF510" s="31">
        <v>0.24030215115463294</v>
      </c>
      <c r="AG510" s="31">
        <v>0.22202158399021457</v>
      </c>
      <c r="AH510" s="31">
        <v>3.6168565308787146</v>
      </c>
      <c r="AI510" s="31">
        <v>0.32807236243123383</v>
      </c>
      <c r="AJ510" s="31">
        <v>4.9661409591774532</v>
      </c>
      <c r="AK510" s="31">
        <v>0.59656102634861441</v>
      </c>
      <c r="AL510" s="31">
        <v>0.50831351884695164</v>
      </c>
      <c r="AM510" s="31">
        <v>0.33255077925044213</v>
      </c>
      <c r="AN510" s="31">
        <v>2.2595756276988856</v>
      </c>
      <c r="AO510" s="31">
        <v>0.26544210700639642</v>
      </c>
      <c r="AP510" s="31">
        <v>0.18983892245064266</v>
      </c>
      <c r="AQ510" s="31">
        <v>2.6221072388064228</v>
      </c>
      <c r="AR510" s="31">
        <v>3.7826993630087116</v>
      </c>
      <c r="AS510" s="31">
        <v>1.4346114798333522</v>
      </c>
      <c r="AT510" s="31">
        <v>6.800513101201882</v>
      </c>
      <c r="AU510" s="31">
        <v>1.2739202362248676</v>
      </c>
      <c r="AV510" s="31">
        <v>2.0931782648031614E-2</v>
      </c>
      <c r="AW510" s="31">
        <v>4.9137148672783049</v>
      </c>
      <c r="AX510" s="31">
        <v>1.3054353184435388</v>
      </c>
      <c r="AY510" s="31">
        <v>0</v>
      </c>
      <c r="AZ510" s="31">
        <v>6.9470080837480408</v>
      </c>
      <c r="BA510" s="31">
        <v>0.59754143020706174</v>
      </c>
      <c r="BB510" s="31">
        <v>4.7956159132847027</v>
      </c>
      <c r="BC510" s="31">
        <v>7.8828013993371707E-2</v>
      </c>
      <c r="BD510" s="31">
        <v>0.36172697653534591</v>
      </c>
      <c r="BE510" s="31" t="s">
        <v>385</v>
      </c>
    </row>
    <row r="511" spans="2:57">
      <c r="D511" s="31" t="s">
        <v>1164</v>
      </c>
      <c r="E511" s="31" t="s">
        <v>569</v>
      </c>
      <c r="F511" s="31" t="s">
        <v>1083</v>
      </c>
      <c r="H511" s="31" t="s">
        <v>1165</v>
      </c>
      <c r="I511" s="41" t="s">
        <v>1166</v>
      </c>
      <c r="N511" s="31">
        <v>508</v>
      </c>
      <c r="O511" s="31">
        <v>508</v>
      </c>
      <c r="P511" s="31">
        <v>0</v>
      </c>
      <c r="T511" s="31" t="s">
        <v>410</v>
      </c>
      <c r="U511" s="31">
        <v>0</v>
      </c>
      <c r="V511" s="31">
        <v>0.18386161727650094</v>
      </c>
      <c r="W511" s="31">
        <v>1.2650166388787452</v>
      </c>
      <c r="X511" s="31">
        <v>0.23508721189479878</v>
      </c>
      <c r="Y511" s="31">
        <v>0.15370711944001325</v>
      </c>
      <c r="Z511" s="31">
        <v>0</v>
      </c>
      <c r="AA511" s="31">
        <v>0.44877507927972804</v>
      </c>
      <c r="AB511" s="31">
        <v>0.61408712075287397</v>
      </c>
      <c r="AC511" s="31">
        <v>9.0251221862621911E-2</v>
      </c>
      <c r="AD511" s="31">
        <v>0.97030509580898039</v>
      </c>
      <c r="AE511" s="31">
        <v>0.50871841761844538</v>
      </c>
      <c r="AF511" s="31">
        <v>2.2488502096637597</v>
      </c>
      <c r="AG511" s="31">
        <v>0.30475839072493682</v>
      </c>
      <c r="AH511" s="31">
        <v>0.40759617695061051</v>
      </c>
      <c r="AI511" s="31">
        <v>0.84802074849896636</v>
      </c>
      <c r="AJ511" s="31">
        <v>0.75154384192725676</v>
      </c>
      <c r="AK511" s="31">
        <v>0.44113902868566424</v>
      </c>
      <c r="AL511" s="31">
        <v>5.9116026175786214E-2</v>
      </c>
      <c r="AM511" s="31">
        <v>2.0232580686759172</v>
      </c>
      <c r="AN511" s="31">
        <v>5.0477301540737836</v>
      </c>
      <c r="AO511" s="31">
        <v>0.1843641331274592</v>
      </c>
      <c r="AP511" s="31">
        <v>3.0616252393046035</v>
      </c>
      <c r="AQ511" s="31">
        <v>0.48053876507548904</v>
      </c>
      <c r="AR511" s="31">
        <v>0.72180886468851835</v>
      </c>
      <c r="AS511" s="31">
        <v>0.60366050856448783</v>
      </c>
      <c r="AT511" s="31">
        <v>0</v>
      </c>
      <c r="AU511" s="31">
        <v>0.90188422447059724</v>
      </c>
      <c r="AV511" s="31">
        <v>0.1452103928421758</v>
      </c>
      <c r="AW511" s="31">
        <v>0.11118982461325877</v>
      </c>
      <c r="AX511" s="31">
        <v>0.2875814770540438</v>
      </c>
      <c r="AY511" s="31">
        <v>0.82040256119168775</v>
      </c>
      <c r="AZ511" s="31">
        <v>0.84424400374930708</v>
      </c>
      <c r="BA511" s="31">
        <v>7.9693926806960094E-2</v>
      </c>
      <c r="BB511" s="31">
        <v>1.2805990497819117</v>
      </c>
      <c r="BC511" s="31">
        <v>6.601750875832256E-2</v>
      </c>
      <c r="BD511" s="31">
        <v>0.31092427757625601</v>
      </c>
      <c r="BE511" s="31" t="s">
        <v>385</v>
      </c>
    </row>
    <row r="512" spans="2:57">
      <c r="D512" s="31" t="s">
        <v>1167</v>
      </c>
      <c r="E512" s="31" t="s">
        <v>569</v>
      </c>
      <c r="F512" s="31" t="s">
        <v>1083</v>
      </c>
      <c r="H512" s="31" t="s">
        <v>1168</v>
      </c>
      <c r="I512" s="41" t="s">
        <v>1169</v>
      </c>
      <c r="N512" s="31">
        <v>509</v>
      </c>
      <c r="O512" s="31">
        <v>509</v>
      </c>
      <c r="P512" s="31">
        <v>0</v>
      </c>
      <c r="T512" s="31" t="s">
        <v>410</v>
      </c>
      <c r="U512" s="31">
        <v>0</v>
      </c>
      <c r="V512" s="31">
        <v>10.072074628475759</v>
      </c>
      <c r="W512" s="31">
        <v>1.9951697291227966</v>
      </c>
      <c r="X512" s="31">
        <v>1.2275280756326787</v>
      </c>
      <c r="Y512" s="31">
        <v>4.4601747129298861</v>
      </c>
      <c r="Z512" s="31">
        <v>0</v>
      </c>
      <c r="AA512" s="31">
        <v>9.9602666106077695E-2</v>
      </c>
      <c r="AB512" s="31">
        <v>5.5917896473163843E-2</v>
      </c>
      <c r="AC512" s="31">
        <v>0.14698700312929747</v>
      </c>
      <c r="AD512" s="31">
        <v>0.34880062787133836</v>
      </c>
      <c r="AE512" s="31">
        <v>0.47106751429123317</v>
      </c>
      <c r="AF512" s="31">
        <v>0.46188271105583706</v>
      </c>
      <c r="AG512" s="31">
        <v>26.094079678240924</v>
      </c>
      <c r="AH512" s="31">
        <v>3.3352935406714558E-2</v>
      </c>
      <c r="AI512" s="31">
        <v>4.6910241739006082</v>
      </c>
      <c r="AJ512" s="31">
        <v>0.10206732930752768</v>
      </c>
      <c r="AK512" s="31">
        <v>0.15134902564375338</v>
      </c>
      <c r="AL512" s="31">
        <v>0</v>
      </c>
      <c r="AM512" s="31">
        <v>0.13101188606056421</v>
      </c>
      <c r="AN512" s="31">
        <v>0.25197119460264622</v>
      </c>
      <c r="AO512" s="31">
        <v>0.619921727608992</v>
      </c>
      <c r="AP512" s="31">
        <v>10.165776481643844</v>
      </c>
      <c r="AQ512" s="31">
        <v>0</v>
      </c>
      <c r="AR512" s="31">
        <v>5.1106658803844449E-2</v>
      </c>
      <c r="AS512" s="31">
        <v>0.31233181051651909</v>
      </c>
      <c r="AT512" s="31">
        <v>0</v>
      </c>
      <c r="AU512" s="31">
        <v>21.926425156702749</v>
      </c>
      <c r="AV512" s="31">
        <v>0</v>
      </c>
      <c r="AW512" s="31">
        <v>0</v>
      </c>
      <c r="AX512" s="31">
        <v>0</v>
      </c>
      <c r="AY512" s="31">
        <v>0.36498485517544477</v>
      </c>
      <c r="AZ512" s="31">
        <v>0</v>
      </c>
      <c r="BA512" s="31">
        <v>14.281855943578298</v>
      </c>
      <c r="BB512" s="31">
        <v>5.0422361494165758E-3</v>
      </c>
      <c r="BC512" s="31">
        <v>0</v>
      </c>
      <c r="BD512" s="31">
        <v>0</v>
      </c>
      <c r="BE512" s="31" t="s">
        <v>385</v>
      </c>
    </row>
    <row r="513" spans="2:57">
      <c r="I513" s="41"/>
      <c r="N513" s="31">
        <v>510</v>
      </c>
      <c r="O513" s="31">
        <v>510</v>
      </c>
      <c r="P513" s="31">
        <v>0</v>
      </c>
      <c r="T513" s="31" t="s">
        <v>410</v>
      </c>
      <c r="BE513" s="31" t="s">
        <v>385</v>
      </c>
    </row>
    <row r="514" spans="2:57" s="49" customFormat="1">
      <c r="B514" s="49" t="s">
        <v>1171</v>
      </c>
      <c r="D514" s="49" t="s">
        <v>1155</v>
      </c>
      <c r="E514" s="49" t="s">
        <v>569</v>
      </c>
      <c r="F514" s="49" t="s">
        <v>1172</v>
      </c>
      <c r="H514" s="49" t="s">
        <v>1173</v>
      </c>
      <c r="I514" s="50" t="s">
        <v>1174</v>
      </c>
      <c r="N514" s="31">
        <v>511</v>
      </c>
      <c r="O514" s="31">
        <v>511</v>
      </c>
      <c r="P514" s="31">
        <v>376982.15210146504</v>
      </c>
      <c r="T514" s="31" t="s">
        <v>410</v>
      </c>
      <c r="U514" s="51">
        <v>376982.15210146504</v>
      </c>
      <c r="V514" s="51">
        <v>63455.695373188697</v>
      </c>
      <c r="W514" s="51">
        <v>297836.67545527621</v>
      </c>
      <c r="X514" s="51">
        <v>111162.88337100395</v>
      </c>
      <c r="Y514" s="51">
        <v>18339.052234262224</v>
      </c>
      <c r="Z514" s="51">
        <v>424356.31202228344</v>
      </c>
      <c r="AA514" s="51">
        <v>318143.65777401149</v>
      </c>
      <c r="AB514" s="51">
        <v>283871.2690397838</v>
      </c>
      <c r="AC514" s="51">
        <v>17135.635937510575</v>
      </c>
      <c r="AD514" s="51">
        <v>255048.39892469402</v>
      </c>
      <c r="AE514" s="51">
        <v>224772.01531954174</v>
      </c>
      <c r="AF514" s="51">
        <v>164210.3350731614</v>
      </c>
      <c r="AG514" s="51">
        <v>51409.858625246583</v>
      </c>
      <c r="AH514" s="51">
        <v>457222.26286267367</v>
      </c>
      <c r="AI514" s="51">
        <v>365520.25761520374</v>
      </c>
      <c r="AJ514" s="51">
        <v>383084.61608527426</v>
      </c>
      <c r="AK514" s="51">
        <v>228402.828404014</v>
      </c>
      <c r="AL514" s="51">
        <v>107848.18968627574</v>
      </c>
      <c r="AM514" s="51">
        <v>364178.81495101616</v>
      </c>
      <c r="AN514" s="51">
        <v>191884.22629785919</v>
      </c>
      <c r="AO514" s="51">
        <v>38886.61075176626</v>
      </c>
      <c r="AP514" s="51">
        <v>140901.6963562507</v>
      </c>
      <c r="AQ514" s="51">
        <v>565000.99940581142</v>
      </c>
      <c r="AR514" s="51">
        <v>496204.32974039234</v>
      </c>
      <c r="AS514" s="51">
        <v>81187.393898967319</v>
      </c>
      <c r="AT514" s="51">
        <v>352085.03965416463</v>
      </c>
      <c r="AU514" s="51">
        <v>37160.697652291645</v>
      </c>
      <c r="AV514" s="51">
        <v>26914.051260025106</v>
      </c>
      <c r="AW514" s="51">
        <v>455198.45577917551</v>
      </c>
      <c r="AX514" s="51">
        <v>126995.89477447426</v>
      </c>
      <c r="AY514" s="51">
        <v>92887.757647252816</v>
      </c>
      <c r="AZ514" s="51">
        <v>352518.83692077245</v>
      </c>
      <c r="BA514" s="51">
        <v>30769.381640835461</v>
      </c>
      <c r="BB514" s="51">
        <v>446352.96774268639</v>
      </c>
      <c r="BC514" s="51">
        <v>16862.152987016936</v>
      </c>
      <c r="BD514" s="51">
        <v>168768.85280688002</v>
      </c>
      <c r="BE514" s="49" t="s">
        <v>385</v>
      </c>
    </row>
    <row r="515" spans="2:57" s="49" customFormat="1">
      <c r="D515" s="49" t="s">
        <v>1158</v>
      </c>
      <c r="E515" s="49" t="s">
        <v>569</v>
      </c>
      <c r="F515" s="49" t="s">
        <v>1175</v>
      </c>
      <c r="H515" s="49" t="s">
        <v>1176</v>
      </c>
      <c r="I515" s="50" t="s">
        <v>1177</v>
      </c>
      <c r="N515" s="31">
        <v>512</v>
      </c>
      <c r="O515" s="31">
        <v>512</v>
      </c>
      <c r="P515" s="31">
        <v>197219.43525579417</v>
      </c>
      <c r="T515" s="31" t="s">
        <v>410</v>
      </c>
      <c r="U515" s="51">
        <v>197219.43525579417</v>
      </c>
      <c r="V515" s="51">
        <v>322751.60249135946</v>
      </c>
      <c r="W515" s="51">
        <v>213741.41888916027</v>
      </c>
      <c r="X515" s="51">
        <v>393781.48398578732</v>
      </c>
      <c r="Y515" s="51">
        <v>610117.27313989867</v>
      </c>
      <c r="Z515" s="51">
        <v>113757.67640924633</v>
      </c>
      <c r="AA515" s="51">
        <v>153647.37584075995</v>
      </c>
      <c r="AB515" s="51">
        <v>269108.70646928728</v>
      </c>
      <c r="AC515" s="51">
        <v>583934.73608697089</v>
      </c>
      <c r="AD515" s="51">
        <v>260319.9940428129</v>
      </c>
      <c r="AE515" s="51">
        <v>329234.75710386113</v>
      </c>
      <c r="AF515" s="51">
        <v>357235.70535344956</v>
      </c>
      <c r="AG515" s="51">
        <v>94202.19692509601</v>
      </c>
      <c r="AH515" s="51">
        <v>103659.76405075559</v>
      </c>
      <c r="AI515" s="51">
        <v>112708.5852080411</v>
      </c>
      <c r="AJ515" s="51">
        <v>87935.021190125553</v>
      </c>
      <c r="AK515" s="51">
        <v>303293.3977064123</v>
      </c>
      <c r="AL515" s="51">
        <v>433958.59925416444</v>
      </c>
      <c r="AM515" s="51">
        <v>167135.95945020823</v>
      </c>
      <c r="AN515" s="51">
        <v>156579.04784763441</v>
      </c>
      <c r="AO515" s="51">
        <v>589730.17606871086</v>
      </c>
      <c r="AP515" s="51">
        <v>277324.85678750544</v>
      </c>
      <c r="AQ515" s="51">
        <v>41110.92669635592</v>
      </c>
      <c r="AR515" s="51">
        <v>71661.250941812003</v>
      </c>
      <c r="AS515" s="51">
        <v>519311.50191708712</v>
      </c>
      <c r="AT515" s="51">
        <v>164853.2787863249</v>
      </c>
      <c r="AU515" s="51">
        <v>158975.49703431912</v>
      </c>
      <c r="AV515" s="51">
        <v>538479.24074562406</v>
      </c>
      <c r="AW515" s="51">
        <v>74215.549603203865</v>
      </c>
      <c r="AX515" s="51">
        <v>403182.50167910726</v>
      </c>
      <c r="AY515" s="51">
        <v>476155.53509199293</v>
      </c>
      <c r="AZ515" s="51">
        <v>175353.39517342526</v>
      </c>
      <c r="BA515" s="51">
        <v>245300.89518086851</v>
      </c>
      <c r="BB515" s="51">
        <v>89629.069540469092</v>
      </c>
      <c r="BC515" s="51">
        <v>602849.89688634977</v>
      </c>
      <c r="BD515" s="51">
        <v>342586.32416985242</v>
      </c>
      <c r="BE515" s="49" t="s">
        <v>385</v>
      </c>
    </row>
    <row r="516" spans="2:57" s="49" customFormat="1">
      <c r="D516" s="49" t="s">
        <v>1161</v>
      </c>
      <c r="E516" s="49" t="s">
        <v>569</v>
      </c>
      <c r="F516" s="49" t="s">
        <v>1172</v>
      </c>
      <c r="H516" s="49" t="s">
        <v>1178</v>
      </c>
      <c r="I516" s="50" t="s">
        <v>1179</v>
      </c>
      <c r="N516" s="31">
        <v>513</v>
      </c>
      <c r="O516" s="31">
        <v>513</v>
      </c>
      <c r="P516" s="31">
        <v>488.12989198537639</v>
      </c>
      <c r="T516" s="31" t="s">
        <v>410</v>
      </c>
      <c r="U516" s="51">
        <v>488.12989198537639</v>
      </c>
      <c r="V516" s="51">
        <v>129.16394182730042</v>
      </c>
      <c r="W516" s="51">
        <v>2189.2763329706981</v>
      </c>
      <c r="X516" s="51">
        <v>32.781579355697147</v>
      </c>
      <c r="Y516" s="51">
        <v>425.16055623301531</v>
      </c>
      <c r="Z516" s="51">
        <v>1343.4706911563337</v>
      </c>
      <c r="AA516" s="51">
        <v>3382.0188731314706</v>
      </c>
      <c r="AB516" s="51">
        <v>1076.2457464430975</v>
      </c>
      <c r="AC516" s="51">
        <v>284.81598923464463</v>
      </c>
      <c r="AD516" s="51">
        <v>741.32042643297927</v>
      </c>
      <c r="AE516" s="51">
        <v>1051.9765556742443</v>
      </c>
      <c r="AF516" s="51">
        <v>0</v>
      </c>
      <c r="AG516" s="51">
        <v>347.77294045185448</v>
      </c>
      <c r="AH516" s="51">
        <v>9731.2246427628797</v>
      </c>
      <c r="AI516" s="51">
        <v>617.97665453063257</v>
      </c>
      <c r="AJ516" s="51">
        <v>8218.6574075898134</v>
      </c>
      <c r="AK516" s="51">
        <v>1568.1150630750665</v>
      </c>
      <c r="AL516" s="51">
        <v>765.42011173142259</v>
      </c>
      <c r="AM516" s="51">
        <v>607.19238071697805</v>
      </c>
      <c r="AN516" s="51">
        <v>9741.862822338162</v>
      </c>
      <c r="AO516" s="51">
        <v>692.25817153628293</v>
      </c>
      <c r="AP516" s="51">
        <v>316.75738530271525</v>
      </c>
      <c r="AQ516" s="51">
        <v>8670.9227730895964</v>
      </c>
      <c r="AR516" s="51">
        <v>9868.9722246390083</v>
      </c>
      <c r="AS516" s="51">
        <v>2225.6237714198851</v>
      </c>
      <c r="AT516" s="51">
        <v>18857.563514534158</v>
      </c>
      <c r="AU516" s="51">
        <v>1980.10898839109</v>
      </c>
      <c r="AV516" s="51">
        <v>52.563984598150029</v>
      </c>
      <c r="AW516" s="51">
        <v>8671.9101402465312</v>
      </c>
      <c r="AX516" s="51">
        <v>2070.7239235240131</v>
      </c>
      <c r="AY516" s="51">
        <v>0</v>
      </c>
      <c r="AZ516" s="51">
        <v>0</v>
      </c>
      <c r="BA516" s="51">
        <v>1072.0097657374856</v>
      </c>
      <c r="BB516" s="51">
        <v>11980.540160783992</v>
      </c>
      <c r="BC516" s="51">
        <v>297.81700850657143</v>
      </c>
      <c r="BD516" s="51">
        <v>377.77054272720494</v>
      </c>
      <c r="BE516" s="49" t="s">
        <v>385</v>
      </c>
    </row>
    <row r="517" spans="2:57" s="49" customFormat="1">
      <c r="D517" s="49" t="s">
        <v>1164</v>
      </c>
      <c r="E517" s="49" t="s">
        <v>569</v>
      </c>
      <c r="F517" s="49" t="s">
        <v>1172</v>
      </c>
      <c r="H517" s="49" t="s">
        <v>1180</v>
      </c>
      <c r="I517" s="50" t="s">
        <v>1181</v>
      </c>
      <c r="N517" s="31">
        <v>514</v>
      </c>
      <c r="O517" s="31">
        <v>514</v>
      </c>
      <c r="P517" s="31">
        <v>0</v>
      </c>
      <c r="T517" s="31" t="s">
        <v>410</v>
      </c>
      <c r="U517" s="51">
        <v>0</v>
      </c>
      <c r="V517" s="51">
        <v>389.15186810110839</v>
      </c>
      <c r="W517" s="51">
        <v>3071.94723466697</v>
      </c>
      <c r="X517" s="51">
        <v>778.4182033810639</v>
      </c>
      <c r="Y517" s="51">
        <v>330.05757387573726</v>
      </c>
      <c r="Z517" s="51">
        <v>0</v>
      </c>
      <c r="AA517" s="51">
        <v>935.77866037483761</v>
      </c>
      <c r="AB517" s="51">
        <v>1121.0018090367789</v>
      </c>
      <c r="AC517" s="51">
        <v>327.46940225802427</v>
      </c>
      <c r="AD517" s="51">
        <v>2409.5494127001703</v>
      </c>
      <c r="AE517" s="51">
        <v>1278.1565373850658</v>
      </c>
      <c r="AF517" s="51">
        <v>4089.3618555752942</v>
      </c>
      <c r="AG517" s="51">
        <v>754.20929804557943</v>
      </c>
      <c r="AH517" s="51">
        <v>1141.2526923361456</v>
      </c>
      <c r="AI517" s="51">
        <v>2283.0480320659985</v>
      </c>
      <c r="AJ517" s="51">
        <v>1242.9199199673831</v>
      </c>
      <c r="AK517" s="51">
        <v>940.5807979872942</v>
      </c>
      <c r="AL517" s="51">
        <v>216.86173929613494</v>
      </c>
      <c r="AM517" s="51">
        <v>3427.6090702004994</v>
      </c>
      <c r="AN517" s="51">
        <v>12972.934809475209</v>
      </c>
      <c r="AO517" s="51">
        <v>303.01451351460372</v>
      </c>
      <c r="AP517" s="51">
        <v>7158.4800181811015</v>
      </c>
      <c r="AQ517" s="51">
        <v>0</v>
      </c>
      <c r="AR517" s="51">
        <v>1842.5041937953019</v>
      </c>
      <c r="AS517" s="51">
        <v>960.99170635953067</v>
      </c>
      <c r="AT517" s="51">
        <v>0</v>
      </c>
      <c r="AU517" s="51">
        <v>2054.6412039446941</v>
      </c>
      <c r="AV517" s="51">
        <v>302.31491718690557</v>
      </c>
      <c r="AW517" s="51">
        <v>0</v>
      </c>
      <c r="AX517" s="51">
        <v>678.49300908590146</v>
      </c>
      <c r="AY517" s="51">
        <v>1769.2768263948146</v>
      </c>
      <c r="AZ517" s="51">
        <v>0</v>
      </c>
      <c r="BA517" s="51">
        <v>173.29934690653886</v>
      </c>
      <c r="BB517" s="51">
        <v>3715.5288181245692</v>
      </c>
      <c r="BC517" s="51">
        <v>240.18697710738525</v>
      </c>
      <c r="BD517" s="51">
        <v>601.53906365666273</v>
      </c>
      <c r="BE517" s="49" t="s">
        <v>385</v>
      </c>
    </row>
    <row r="518" spans="2:57" s="49" customFormat="1">
      <c r="D518" s="49" t="s">
        <v>1167</v>
      </c>
      <c r="E518" s="49" t="s">
        <v>569</v>
      </c>
      <c r="F518" s="49" t="s">
        <v>1172</v>
      </c>
      <c r="H518" s="49" t="s">
        <v>1182</v>
      </c>
      <c r="I518" s="50" t="s">
        <v>1183</v>
      </c>
      <c r="N518" s="31">
        <v>515</v>
      </c>
      <c r="O518" s="31">
        <v>515</v>
      </c>
      <c r="P518" s="31">
        <v>0</v>
      </c>
      <c r="T518" s="31" t="s">
        <v>410</v>
      </c>
      <c r="U518" s="51">
        <v>0</v>
      </c>
      <c r="V518" s="51">
        <v>24576.711582875341</v>
      </c>
      <c r="W518" s="51">
        <v>5009.5251306200207</v>
      </c>
      <c r="X518" s="51">
        <v>4394.2332524546564</v>
      </c>
      <c r="Y518" s="51">
        <v>11929.385902898866</v>
      </c>
      <c r="Z518" s="51">
        <v>0</v>
      </c>
      <c r="AA518" s="51">
        <v>358.58268492341779</v>
      </c>
      <c r="AB518" s="51">
        <v>130.56137553328546</v>
      </c>
      <c r="AC518" s="51">
        <v>345.88840629793322</v>
      </c>
      <c r="AD518" s="51">
        <v>816.06189205316707</v>
      </c>
      <c r="AE518" s="51">
        <v>2092.0184196040432</v>
      </c>
      <c r="AF518" s="51">
        <v>826.44581321896067</v>
      </c>
      <c r="AG518" s="51">
        <v>66996.653889100548</v>
      </c>
      <c r="AH518" s="51">
        <v>138.4701725128327</v>
      </c>
      <c r="AI518" s="51">
        <v>11389.432403277053</v>
      </c>
      <c r="AJ518" s="51">
        <v>230.72829365325555</v>
      </c>
      <c r="AK518" s="51">
        <v>493.06133070248899</v>
      </c>
      <c r="AL518" s="51">
        <v>0</v>
      </c>
      <c r="AM518" s="51">
        <v>179.40738068326831</v>
      </c>
      <c r="AN518" s="51">
        <v>780.5760802259208</v>
      </c>
      <c r="AO518" s="51">
        <v>1872.4819765512821</v>
      </c>
      <c r="AP518" s="51">
        <v>28162.563803382604</v>
      </c>
      <c r="AQ518" s="51">
        <v>0</v>
      </c>
      <c r="AR518" s="51">
        <v>178.18522859453469</v>
      </c>
      <c r="AS518" s="51">
        <v>730.05598233974149</v>
      </c>
      <c r="AT518" s="51">
        <v>0</v>
      </c>
      <c r="AU518" s="51">
        <v>61034.465213983472</v>
      </c>
      <c r="AV518" s="51">
        <v>0</v>
      </c>
      <c r="AW518" s="51">
        <v>0</v>
      </c>
      <c r="AX518" s="51">
        <v>991.71269904207941</v>
      </c>
      <c r="AY518" s="51">
        <v>518.63756482692861</v>
      </c>
      <c r="AZ518" s="51">
        <v>0</v>
      </c>
      <c r="BA518" s="51">
        <v>39859.334214035094</v>
      </c>
      <c r="BB518" s="51">
        <v>16.801462847909981</v>
      </c>
      <c r="BC518" s="51">
        <v>0</v>
      </c>
      <c r="BD518" s="51">
        <v>0</v>
      </c>
      <c r="BE518" s="49" t="s">
        <v>385</v>
      </c>
    </row>
    <row r="519" spans="2:57">
      <c r="I519" s="41"/>
      <c r="N519" s="31">
        <v>516</v>
      </c>
      <c r="O519" s="31">
        <v>516</v>
      </c>
      <c r="P519" s="31">
        <v>0</v>
      </c>
      <c r="T519" s="31" t="s">
        <v>410</v>
      </c>
      <c r="BE519" s="31" t="s">
        <v>385</v>
      </c>
    </row>
    <row r="520" spans="2:57" s="49" customFormat="1">
      <c r="B520" s="49" t="s">
        <v>1184</v>
      </c>
      <c r="D520" s="49" t="s">
        <v>1155</v>
      </c>
      <c r="E520" s="49" t="s">
        <v>569</v>
      </c>
      <c r="F520" s="49" t="s">
        <v>1172</v>
      </c>
      <c r="H520" s="49" t="s">
        <v>1185</v>
      </c>
      <c r="I520" s="50" t="s">
        <v>1174</v>
      </c>
      <c r="N520" s="31">
        <v>517</v>
      </c>
      <c r="O520" s="31">
        <v>517</v>
      </c>
      <c r="P520" s="31">
        <v>0</v>
      </c>
      <c r="T520" s="31" t="s">
        <v>410</v>
      </c>
      <c r="U520" s="51">
        <v>423201.81424450735</v>
      </c>
      <c r="V520" s="51">
        <v>99645.320855370563</v>
      </c>
      <c r="W520" s="51">
        <v>296149.41542482789</v>
      </c>
      <c r="X520" s="51">
        <v>118988.10280809442</v>
      </c>
      <c r="Y520" s="51">
        <v>21436.993971882166</v>
      </c>
      <c r="Z520" s="51">
        <v>393270.59001776524</v>
      </c>
      <c r="AA520" s="51">
        <v>330906.04684137605</v>
      </c>
      <c r="AB520" s="51">
        <v>312971.54755797226</v>
      </c>
      <c r="AC520" s="51">
        <v>17395.138811606947</v>
      </c>
      <c r="AD520" s="51">
        <v>263965.75485963619</v>
      </c>
      <c r="AE520" s="51">
        <v>260523.30818649306</v>
      </c>
      <c r="AF520" s="51">
        <v>191317.45127911962</v>
      </c>
      <c r="AG520" s="51">
        <v>40330.083884392086</v>
      </c>
      <c r="AH520" s="51">
        <v>515249.12892293447</v>
      </c>
      <c r="AI520" s="51">
        <v>374162.35234310402</v>
      </c>
      <c r="AJ520" s="51">
        <v>370977.64669256296</v>
      </c>
      <c r="AK520" s="51">
        <v>256268.1380039129</v>
      </c>
      <c r="AL520" s="51">
        <v>81737.943754258362</v>
      </c>
      <c r="AM520" s="51">
        <v>355100.06956332363</v>
      </c>
      <c r="AN520" s="51">
        <v>192684.46466490859</v>
      </c>
      <c r="AO520" s="51">
        <v>49164.178816738975</v>
      </c>
      <c r="AP520" s="51">
        <v>128468.61901261438</v>
      </c>
      <c r="AQ520" s="51">
        <v>564848.20050863444</v>
      </c>
      <c r="AR520" s="51">
        <v>518071.29918348603</v>
      </c>
      <c r="AS520" s="51">
        <v>88868.996450848819</v>
      </c>
      <c r="AT520" s="51">
        <v>393866.57335742906</v>
      </c>
      <c r="AU520" s="51">
        <v>39944.66273964999</v>
      </c>
      <c r="AV520" s="51">
        <v>30066.694101931927</v>
      </c>
      <c r="AW520" s="51">
        <v>536905.98665730876</v>
      </c>
      <c r="AX520" s="51">
        <v>147712.7537330084</v>
      </c>
      <c r="AY520" s="51">
        <v>99034.028423189637</v>
      </c>
      <c r="AZ520" s="51">
        <v>354738.76516025933</v>
      </c>
      <c r="BA520" s="51">
        <v>35465.750234302344</v>
      </c>
      <c r="BB520" s="51">
        <v>460822.10091303318</v>
      </c>
      <c r="BC520" s="51">
        <v>13771.388997416521</v>
      </c>
      <c r="BD520" s="51">
        <v>192098.0643763172</v>
      </c>
      <c r="BE520" s="49" t="s">
        <v>385</v>
      </c>
    </row>
    <row r="521" spans="2:57" s="49" customFormat="1">
      <c r="D521" s="49" t="s">
        <v>1158</v>
      </c>
      <c r="E521" s="49" t="s">
        <v>569</v>
      </c>
      <c r="F521" s="49" t="s">
        <v>1175</v>
      </c>
      <c r="H521" s="49" t="s">
        <v>1186</v>
      </c>
      <c r="I521" s="50" t="s">
        <v>1177</v>
      </c>
      <c r="N521" s="31">
        <v>518</v>
      </c>
      <c r="O521" s="31">
        <v>518</v>
      </c>
      <c r="P521" s="31">
        <v>0</v>
      </c>
      <c r="T521" s="31" t="s">
        <v>410</v>
      </c>
      <c r="U521" s="51">
        <v>150778.19639057989</v>
      </c>
      <c r="V521" s="51">
        <v>284572.46686531638</v>
      </c>
      <c r="W521" s="51">
        <v>206893.66301726032</v>
      </c>
      <c r="X521" s="51">
        <v>390304.58545099664</v>
      </c>
      <c r="Y521" s="51">
        <v>599619.4997717744</v>
      </c>
      <c r="Z521" s="51">
        <v>151787.39411501869</v>
      </c>
      <c r="AA521" s="51">
        <v>135648.92819165951</v>
      </c>
      <c r="AB521" s="51">
        <v>234256.83632307651</v>
      </c>
      <c r="AC521" s="51">
        <v>583991.71504196222</v>
      </c>
      <c r="AD521" s="51">
        <v>242856.60120690847</v>
      </c>
      <c r="AE521" s="51">
        <v>283847.75848110131</v>
      </c>
      <c r="AF521" s="51">
        <v>298834.78104751935</v>
      </c>
      <c r="AG521" s="51">
        <v>75881.133842894735</v>
      </c>
      <c r="AH521" s="51">
        <v>61424.653695435438</v>
      </c>
      <c r="AI521" s="51">
        <v>94614.767835493403</v>
      </c>
      <c r="AJ521" s="51">
        <v>84409.107662622628</v>
      </c>
      <c r="AK521" s="51">
        <v>280928.00357669877</v>
      </c>
      <c r="AL521" s="51">
        <v>461933.10194875865</v>
      </c>
      <c r="AM521" s="51">
        <v>156503.49435820617</v>
      </c>
      <c r="AN521" s="51">
        <v>146572.42959685458</v>
      </c>
      <c r="AO521" s="51">
        <v>574920.36639418721</v>
      </c>
      <c r="AP521" s="51">
        <v>277195.28803182766</v>
      </c>
      <c r="AQ521" s="51">
        <v>43585.245597022462</v>
      </c>
      <c r="AR521" s="51">
        <v>60157.279437134348</v>
      </c>
      <c r="AS521" s="51">
        <v>497518.34931368998</v>
      </c>
      <c r="AT521" s="51">
        <v>129097.63228045429</v>
      </c>
      <c r="AU521" s="51">
        <v>140997.66236951071</v>
      </c>
      <c r="AV521" s="51">
        <v>534782.37323518656</v>
      </c>
      <c r="AW521" s="51">
        <v>38239.46286512314</v>
      </c>
      <c r="AX521" s="51">
        <v>381624.83383274451</v>
      </c>
      <c r="AY521" s="51">
        <v>462908.64715562481</v>
      </c>
      <c r="AZ521" s="51">
        <v>110518.79448894232</v>
      </c>
      <c r="BA521" s="51">
        <v>232720.89403527189</v>
      </c>
      <c r="BB521" s="51">
        <v>79035.574764958335</v>
      </c>
      <c r="BC521" s="51">
        <v>607096.04751086887</v>
      </c>
      <c r="BD521" s="51">
        <v>322602.37787903688</v>
      </c>
      <c r="BE521" s="49" t="s">
        <v>385</v>
      </c>
    </row>
    <row r="522" spans="2:57" s="49" customFormat="1">
      <c r="D522" s="49" t="s">
        <v>1161</v>
      </c>
      <c r="E522" s="49" t="s">
        <v>569</v>
      </c>
      <c r="F522" s="49" t="s">
        <v>1172</v>
      </c>
      <c r="H522" s="49" t="s">
        <v>1187</v>
      </c>
      <c r="I522" s="50" t="s">
        <v>1179</v>
      </c>
      <c r="N522" s="31">
        <v>519</v>
      </c>
      <c r="O522" s="31">
        <v>519</v>
      </c>
      <c r="P522" s="31">
        <v>0</v>
      </c>
      <c r="T522" s="31" t="s">
        <v>410</v>
      </c>
      <c r="U522" s="51">
        <v>898.53146455123351</v>
      </c>
      <c r="V522" s="51">
        <v>54.061799723125525</v>
      </c>
      <c r="W522" s="51">
        <v>2782.5245188272697</v>
      </c>
      <c r="X522" s="51">
        <v>141.17649149721157</v>
      </c>
      <c r="Y522" s="51">
        <v>849.41038309937028</v>
      </c>
      <c r="Z522" s="51">
        <v>2168.0799639694151</v>
      </c>
      <c r="AA522" s="51">
        <v>3507.4303987155076</v>
      </c>
      <c r="AB522" s="51">
        <v>1290.7442713571008</v>
      </c>
      <c r="AC522" s="51">
        <v>290.08663903249141</v>
      </c>
      <c r="AD522" s="51">
        <v>1015.180669111688</v>
      </c>
      <c r="AE522" s="51">
        <v>1622.5983246591531</v>
      </c>
      <c r="AF522" s="51">
        <v>672.89965867310991</v>
      </c>
      <c r="AG522" s="51">
        <v>621.70999039014737</v>
      </c>
      <c r="AH522" s="51">
        <v>10128.005568838093</v>
      </c>
      <c r="AI522" s="51">
        <v>918.67584055874931</v>
      </c>
      <c r="AJ522" s="51">
        <v>13906.303128358957</v>
      </c>
      <c r="AK522" s="51">
        <v>1670.5040261972013</v>
      </c>
      <c r="AL522" s="51">
        <v>1423.391308348871</v>
      </c>
      <c r="AM522" s="51">
        <v>931.21640723516668</v>
      </c>
      <c r="AN522" s="51">
        <v>6327.3160948369823</v>
      </c>
      <c r="AO522" s="51">
        <v>743.29714629619377</v>
      </c>
      <c r="AP522" s="51">
        <v>531.59135490929043</v>
      </c>
      <c r="AQ522" s="51">
        <v>7342.4855229936857</v>
      </c>
      <c r="AR522" s="51">
        <v>10592.402514922216</v>
      </c>
      <c r="AS522" s="51">
        <v>4017.2323488156853</v>
      </c>
      <c r="AT522" s="51">
        <v>19042.954557889458</v>
      </c>
      <c r="AU522" s="51">
        <v>3567.2610004263543</v>
      </c>
      <c r="AV522" s="51">
        <v>58.613663388375556</v>
      </c>
      <c r="AW522" s="51">
        <v>13759.49836953763</v>
      </c>
      <c r="AX522" s="51">
        <v>3655.5102648049851</v>
      </c>
      <c r="AY522" s="51">
        <v>0</v>
      </c>
      <c r="AZ522" s="51">
        <v>19453.173206698808</v>
      </c>
      <c r="BA522" s="51">
        <v>1673.249375826995</v>
      </c>
      <c r="BB522" s="51">
        <v>13428.794938669012</v>
      </c>
      <c r="BC522" s="51">
        <v>220.7360335941641</v>
      </c>
      <c r="BD522" s="51">
        <v>1012.9162717601312</v>
      </c>
      <c r="BE522" s="49" t="s">
        <v>385</v>
      </c>
    </row>
    <row r="523" spans="2:57" s="49" customFormat="1">
      <c r="D523" s="49" t="s">
        <v>1164</v>
      </c>
      <c r="E523" s="49" t="s">
        <v>569</v>
      </c>
      <c r="F523" s="49" t="s">
        <v>1172</v>
      </c>
      <c r="H523" s="49" t="s">
        <v>1188</v>
      </c>
      <c r="I523" s="50" t="s">
        <v>1181</v>
      </c>
      <c r="N523" s="31">
        <v>520</v>
      </c>
      <c r="O523" s="31">
        <v>520</v>
      </c>
      <c r="P523" s="31">
        <v>0</v>
      </c>
      <c r="T523" s="31" t="s">
        <v>410</v>
      </c>
      <c r="U523" s="51">
        <v>0</v>
      </c>
      <c r="V523" s="51">
        <v>514.85356628717875</v>
      </c>
      <c r="W523" s="51">
        <v>3542.3289405742839</v>
      </c>
      <c r="X523" s="51">
        <v>658.29666477113153</v>
      </c>
      <c r="Y523" s="51">
        <v>430.41424186109612</v>
      </c>
      <c r="Z523" s="51">
        <v>0</v>
      </c>
      <c r="AA523" s="51">
        <v>1256.6703885809338</v>
      </c>
      <c r="AB523" s="51">
        <v>1719.5810023533991</v>
      </c>
      <c r="AC523" s="51">
        <v>252.72356528806105</v>
      </c>
      <c r="AD523" s="51">
        <v>2717.0708403625295</v>
      </c>
      <c r="AE523" s="51">
        <v>1424.5251152824596</v>
      </c>
      <c r="AF523" s="51">
        <v>6297.2825304253238</v>
      </c>
      <c r="AG523" s="51">
        <v>853.39151610263286</v>
      </c>
      <c r="AH523" s="51">
        <v>1141.3602709284048</v>
      </c>
      <c r="AI523" s="51">
        <v>2374.6473740281708</v>
      </c>
      <c r="AJ523" s="51">
        <v>2104.490501981837</v>
      </c>
      <c r="AK523" s="51">
        <v>1235.2877425510624</v>
      </c>
      <c r="AL523" s="51">
        <v>165.53806798924381</v>
      </c>
      <c r="AM523" s="51">
        <v>5665.5741834934961</v>
      </c>
      <c r="AN523" s="51">
        <v>14134.771084776983</v>
      </c>
      <c r="AO523" s="51">
        <v>516.26072283139979</v>
      </c>
      <c r="AP523" s="51">
        <v>8573.2340248063028</v>
      </c>
      <c r="AQ523" s="51">
        <v>1345.6157984637341</v>
      </c>
      <c r="AR523" s="51">
        <v>2021.2259288664497</v>
      </c>
      <c r="AS523" s="51">
        <v>1690.3841610060776</v>
      </c>
      <c r="AT523" s="51">
        <v>0</v>
      </c>
      <c r="AU523" s="51">
        <v>2525.4771290765739</v>
      </c>
      <c r="AV523" s="51">
        <v>406.62151091777457</v>
      </c>
      <c r="AW523" s="51">
        <v>311.35632648597823</v>
      </c>
      <c r="AX523" s="51">
        <v>805.29232393700113</v>
      </c>
      <c r="AY523" s="51">
        <v>2297.3102851883837</v>
      </c>
      <c r="AZ523" s="51">
        <v>2364.0716457596968</v>
      </c>
      <c r="BA523" s="51">
        <v>223.16078274395156</v>
      </c>
      <c r="BB523" s="51">
        <v>3585.9631690972642</v>
      </c>
      <c r="BC523" s="51">
        <v>184.86375963125801</v>
      </c>
      <c r="BD523" s="51">
        <v>870.65737551227176</v>
      </c>
      <c r="BE523" s="49" t="s">
        <v>385</v>
      </c>
    </row>
    <row r="524" spans="2:57" s="49" customFormat="1">
      <c r="D524" s="49" t="s">
        <v>1167</v>
      </c>
      <c r="E524" s="49" t="s">
        <v>569</v>
      </c>
      <c r="F524" s="49" t="s">
        <v>1172</v>
      </c>
      <c r="H524" s="49" t="s">
        <v>1189</v>
      </c>
      <c r="I524" s="50" t="s">
        <v>1183</v>
      </c>
      <c r="N524" s="31">
        <v>521</v>
      </c>
      <c r="O524" s="31">
        <v>521</v>
      </c>
      <c r="P524" s="31">
        <v>0</v>
      </c>
      <c r="T524" s="31" t="s">
        <v>410</v>
      </c>
      <c r="U524" s="51">
        <v>0</v>
      </c>
      <c r="V524" s="51">
        <v>28204.057046789199</v>
      </c>
      <c r="W524" s="51">
        <v>5586.9205634273694</v>
      </c>
      <c r="X524" s="51">
        <v>3437.3525960379816</v>
      </c>
      <c r="Y524" s="51">
        <v>12489.484707199606</v>
      </c>
      <c r="Z524" s="51">
        <v>0</v>
      </c>
      <c r="AA524" s="51">
        <v>278.90969641209244</v>
      </c>
      <c r="AB524" s="51">
        <v>156.58259099935157</v>
      </c>
      <c r="AC524" s="51">
        <v>411.59641626113137</v>
      </c>
      <c r="AD524" s="51">
        <v>976.71961033988828</v>
      </c>
      <c r="AE524" s="51">
        <v>1319.0941822846426</v>
      </c>
      <c r="AF524" s="51">
        <v>1293.3746831774513</v>
      </c>
      <c r="AG524" s="51">
        <v>73069.247297658774</v>
      </c>
      <c r="AH524" s="51">
        <v>93.395663513983536</v>
      </c>
      <c r="AI524" s="51">
        <v>13135.914723517317</v>
      </c>
      <c r="AJ524" s="51">
        <v>285.81130348897892</v>
      </c>
      <c r="AK524" s="51">
        <v>423.81105290503314</v>
      </c>
      <c r="AL524" s="51">
        <v>0</v>
      </c>
      <c r="AM524" s="51">
        <v>366.86252282254856</v>
      </c>
      <c r="AN524" s="51">
        <v>705.57558485804475</v>
      </c>
      <c r="AO524" s="51">
        <v>1735.9192038347799</v>
      </c>
      <c r="AP524" s="51">
        <v>28466.443149913463</v>
      </c>
      <c r="AQ524" s="51">
        <v>0</v>
      </c>
      <c r="AR524" s="51">
        <v>143.11005165700948</v>
      </c>
      <c r="AS524" s="51">
        <v>874.59878190636061</v>
      </c>
      <c r="AT524" s="51">
        <v>0</v>
      </c>
      <c r="AU524" s="51">
        <v>61398.884416862667</v>
      </c>
      <c r="AV524" s="51">
        <v>0</v>
      </c>
      <c r="AW524" s="51">
        <v>0</v>
      </c>
      <c r="AX524" s="51">
        <v>0</v>
      </c>
      <c r="AY524" s="51">
        <v>1022.0390591109204</v>
      </c>
      <c r="AZ524" s="51">
        <v>0</v>
      </c>
      <c r="BA524" s="51">
        <v>39992.384352265843</v>
      </c>
      <c r="BB524" s="51">
        <v>14.119386645474961</v>
      </c>
      <c r="BC524" s="51">
        <v>0</v>
      </c>
      <c r="BD524" s="51">
        <v>0</v>
      </c>
      <c r="BE524" s="49" t="s">
        <v>385</v>
      </c>
    </row>
    <row r="525" spans="2:57">
      <c r="I525" s="41"/>
      <c r="N525" s="31">
        <v>522</v>
      </c>
      <c r="O525" s="31">
        <v>522</v>
      </c>
      <c r="P525" s="31">
        <v>0</v>
      </c>
      <c r="T525" s="31" t="s">
        <v>410</v>
      </c>
      <c r="BE525" s="31" t="s">
        <v>385</v>
      </c>
    </row>
    <row r="526" spans="2:57" s="49" customFormat="1">
      <c r="B526" s="49" t="s">
        <v>1190</v>
      </c>
      <c r="D526" s="49" t="s">
        <v>1155</v>
      </c>
      <c r="E526" s="49" t="s">
        <v>569</v>
      </c>
      <c r="F526" s="49" t="s">
        <v>1172</v>
      </c>
      <c r="H526" s="49" t="s">
        <v>1191</v>
      </c>
      <c r="I526" s="50"/>
      <c r="N526" s="31">
        <v>523</v>
      </c>
      <c r="O526" s="31">
        <v>523</v>
      </c>
      <c r="P526" s="31">
        <v>0</v>
      </c>
      <c r="T526" s="31" t="s">
        <v>410</v>
      </c>
      <c r="BE526" s="49" t="s">
        <v>385</v>
      </c>
    </row>
    <row r="527" spans="2:57" s="49" customFormat="1">
      <c r="D527" s="49" t="s">
        <v>1158</v>
      </c>
      <c r="E527" s="49" t="s">
        <v>569</v>
      </c>
      <c r="F527" s="49" t="s">
        <v>1175</v>
      </c>
      <c r="H527" s="49" t="s">
        <v>1192</v>
      </c>
      <c r="I527" s="50"/>
      <c r="N527" s="31">
        <v>524</v>
      </c>
      <c r="O527" s="31">
        <v>524</v>
      </c>
      <c r="P527" s="31">
        <v>0</v>
      </c>
      <c r="T527" s="31" t="s">
        <v>410</v>
      </c>
      <c r="BE527" s="49" t="s">
        <v>385</v>
      </c>
    </row>
    <row r="528" spans="2:57" s="49" customFormat="1">
      <c r="D528" s="49" t="s">
        <v>1161</v>
      </c>
      <c r="E528" s="49" t="s">
        <v>569</v>
      </c>
      <c r="F528" s="49" t="s">
        <v>1172</v>
      </c>
      <c r="H528" s="49" t="s">
        <v>1193</v>
      </c>
      <c r="I528" s="50"/>
      <c r="N528" s="31">
        <v>525</v>
      </c>
      <c r="O528" s="31">
        <v>525</v>
      </c>
      <c r="P528" s="31">
        <v>0</v>
      </c>
      <c r="T528" s="31" t="s">
        <v>410</v>
      </c>
      <c r="BE528" s="49" t="s">
        <v>385</v>
      </c>
    </row>
    <row r="529" spans="1:57" s="49" customFormat="1">
      <c r="D529" s="49" t="s">
        <v>1164</v>
      </c>
      <c r="E529" s="49" t="s">
        <v>569</v>
      </c>
      <c r="F529" s="49" t="s">
        <v>1172</v>
      </c>
      <c r="H529" s="49" t="s">
        <v>1194</v>
      </c>
      <c r="I529" s="50"/>
      <c r="N529" s="31">
        <v>526</v>
      </c>
      <c r="O529" s="31">
        <v>526</v>
      </c>
      <c r="P529" s="31">
        <v>0</v>
      </c>
      <c r="T529" s="31" t="s">
        <v>410</v>
      </c>
      <c r="BE529" s="49" t="s">
        <v>385</v>
      </c>
    </row>
    <row r="530" spans="1:57" s="49" customFormat="1">
      <c r="D530" s="49" t="s">
        <v>1167</v>
      </c>
      <c r="E530" s="49" t="s">
        <v>569</v>
      </c>
      <c r="F530" s="49" t="s">
        <v>1172</v>
      </c>
      <c r="H530" s="49" t="s">
        <v>1195</v>
      </c>
      <c r="I530" s="50"/>
      <c r="N530" s="31">
        <v>527</v>
      </c>
      <c r="O530" s="31">
        <v>527</v>
      </c>
      <c r="P530" s="31">
        <v>0</v>
      </c>
      <c r="T530" s="31" t="s">
        <v>410</v>
      </c>
      <c r="BE530" s="49" t="s">
        <v>385</v>
      </c>
    </row>
    <row r="531" spans="1:57">
      <c r="I531" s="41"/>
      <c r="N531" s="31">
        <v>528</v>
      </c>
      <c r="O531" s="31">
        <v>528</v>
      </c>
      <c r="P531" s="31">
        <v>0</v>
      </c>
      <c r="T531" s="31" t="s">
        <v>410</v>
      </c>
      <c r="BE531" s="31" t="s">
        <v>385</v>
      </c>
    </row>
    <row r="532" spans="1:57" s="49" customFormat="1">
      <c r="B532" s="49" t="s">
        <v>1190</v>
      </c>
      <c r="D532" s="49" t="s">
        <v>1155</v>
      </c>
      <c r="E532" s="49" t="s">
        <v>569</v>
      </c>
      <c r="F532" s="49" t="s">
        <v>1172</v>
      </c>
      <c r="H532" s="49" t="s">
        <v>1196</v>
      </c>
      <c r="I532" s="50"/>
      <c r="N532" s="31">
        <v>529</v>
      </c>
      <c r="O532" s="31">
        <v>529</v>
      </c>
      <c r="P532" s="31">
        <v>0</v>
      </c>
      <c r="T532" s="31" t="s">
        <v>410</v>
      </c>
      <c r="BE532" s="49" t="s">
        <v>385</v>
      </c>
    </row>
    <row r="533" spans="1:57" s="49" customFormat="1">
      <c r="D533" s="49" t="s">
        <v>1158</v>
      </c>
      <c r="E533" s="49" t="s">
        <v>569</v>
      </c>
      <c r="F533" s="49" t="s">
        <v>1175</v>
      </c>
      <c r="H533" s="49" t="s">
        <v>1197</v>
      </c>
      <c r="I533" s="50"/>
      <c r="N533" s="31">
        <v>530</v>
      </c>
      <c r="O533" s="31">
        <v>530</v>
      </c>
      <c r="P533" s="31">
        <v>0</v>
      </c>
      <c r="T533" s="31" t="s">
        <v>410</v>
      </c>
      <c r="BE533" s="49" t="s">
        <v>385</v>
      </c>
    </row>
    <row r="534" spans="1:57" s="49" customFormat="1">
      <c r="D534" s="49" t="s">
        <v>1161</v>
      </c>
      <c r="E534" s="49" t="s">
        <v>569</v>
      </c>
      <c r="F534" s="49" t="s">
        <v>1172</v>
      </c>
      <c r="H534" s="49" t="s">
        <v>1198</v>
      </c>
      <c r="I534" s="50"/>
      <c r="N534" s="31">
        <v>531</v>
      </c>
      <c r="O534" s="31">
        <v>531</v>
      </c>
      <c r="P534" s="31">
        <v>0</v>
      </c>
      <c r="T534" s="31" t="s">
        <v>410</v>
      </c>
      <c r="BE534" s="49" t="s">
        <v>385</v>
      </c>
    </row>
    <row r="535" spans="1:57" s="49" customFormat="1">
      <c r="D535" s="49" t="s">
        <v>1164</v>
      </c>
      <c r="E535" s="49" t="s">
        <v>569</v>
      </c>
      <c r="F535" s="49" t="s">
        <v>1172</v>
      </c>
      <c r="H535" s="49" t="s">
        <v>1199</v>
      </c>
      <c r="I535" s="50"/>
      <c r="N535" s="31">
        <v>532</v>
      </c>
      <c r="O535" s="31">
        <v>532</v>
      </c>
      <c r="P535" s="31">
        <v>0</v>
      </c>
      <c r="T535" s="31" t="s">
        <v>410</v>
      </c>
      <c r="BE535" s="49" t="s">
        <v>385</v>
      </c>
    </row>
    <row r="536" spans="1:57" s="49" customFormat="1">
      <c r="D536" s="49" t="s">
        <v>1167</v>
      </c>
      <c r="E536" s="49" t="s">
        <v>569</v>
      </c>
      <c r="F536" s="49" t="s">
        <v>1172</v>
      </c>
      <c r="H536" s="49" t="s">
        <v>1200</v>
      </c>
      <c r="I536" s="50"/>
      <c r="N536" s="31">
        <v>533</v>
      </c>
      <c r="O536" s="31">
        <v>533</v>
      </c>
      <c r="P536" s="31">
        <v>0</v>
      </c>
      <c r="T536" s="31" t="s">
        <v>410</v>
      </c>
      <c r="BE536" s="49" t="s">
        <v>385</v>
      </c>
    </row>
    <row r="537" spans="1:57">
      <c r="I537" s="41"/>
      <c r="N537" s="31">
        <v>534</v>
      </c>
      <c r="O537" s="31">
        <v>534</v>
      </c>
      <c r="T537" s="31" t="s">
        <v>410</v>
      </c>
      <c r="BE537" s="31" t="s">
        <v>385</v>
      </c>
    </row>
    <row r="538" spans="1:57" s="40" customFormat="1">
      <c r="N538" s="40">
        <v>535</v>
      </c>
      <c r="O538" s="40">
        <v>535</v>
      </c>
      <c r="T538" s="40" t="s">
        <v>410</v>
      </c>
      <c r="BE538" s="40" t="s">
        <v>385</v>
      </c>
    </row>
    <row r="539" spans="1:57">
      <c r="N539" s="31">
        <v>536</v>
      </c>
      <c r="O539" s="31">
        <v>536</v>
      </c>
      <c r="T539" s="31" t="s">
        <v>410</v>
      </c>
      <c r="BE539" s="31" t="s">
        <v>385</v>
      </c>
    </row>
    <row r="540" spans="1:57">
      <c r="A540" s="31" t="s">
        <v>1201</v>
      </c>
      <c r="B540" s="31" t="s">
        <v>1202</v>
      </c>
      <c r="C540" s="31">
        <v>1994</v>
      </c>
      <c r="D540" s="31" t="s">
        <v>1203</v>
      </c>
      <c r="E540" s="31" t="s">
        <v>486</v>
      </c>
      <c r="F540" s="31" t="s">
        <v>473</v>
      </c>
      <c r="H540" s="31" t="s">
        <v>1204</v>
      </c>
      <c r="J540" s="31" t="s">
        <v>489</v>
      </c>
      <c r="N540" s="31">
        <v>537</v>
      </c>
      <c r="O540" s="31">
        <v>537</v>
      </c>
      <c r="P540" s="31">
        <v>-1</v>
      </c>
      <c r="S540" s="31">
        <v>2</v>
      </c>
      <c r="T540" s="31" t="s">
        <v>410</v>
      </c>
      <c r="U540" s="31">
        <v>-1</v>
      </c>
      <c r="V540" s="31">
        <v>-1</v>
      </c>
      <c r="W540" s="31">
        <v>-1</v>
      </c>
      <c r="X540" s="31">
        <v>-1</v>
      </c>
      <c r="Y540" s="31">
        <v>-1</v>
      </c>
      <c r="Z540" s="31">
        <v>-1</v>
      </c>
      <c r="AA540" s="31">
        <v>-1</v>
      </c>
      <c r="AB540" s="31">
        <v>-1</v>
      </c>
      <c r="AC540" s="31">
        <v>-1</v>
      </c>
      <c r="AD540" s="31">
        <v>-1</v>
      </c>
      <c r="AE540" s="31">
        <v>-1</v>
      </c>
      <c r="AF540" s="31">
        <v>-1</v>
      </c>
      <c r="AG540" s="31">
        <v>-1</v>
      </c>
      <c r="AH540" s="31">
        <v>-1</v>
      </c>
      <c r="AI540" s="31">
        <v>-1</v>
      </c>
      <c r="AJ540" s="31">
        <v>-1</v>
      </c>
      <c r="AK540" s="31">
        <v>-1</v>
      </c>
      <c r="AL540" s="31">
        <v>-1</v>
      </c>
      <c r="AM540" s="31">
        <v>-1</v>
      </c>
      <c r="AN540" s="31">
        <v>-1</v>
      </c>
      <c r="AO540" s="31">
        <v>-1</v>
      </c>
      <c r="AP540" s="31">
        <v>-1</v>
      </c>
      <c r="AQ540" s="31">
        <v>-1</v>
      </c>
      <c r="AR540" s="31">
        <v>-1</v>
      </c>
      <c r="AS540" s="31">
        <v>-1</v>
      </c>
      <c r="AT540" s="31">
        <v>-1</v>
      </c>
      <c r="AU540" s="31">
        <v>-1</v>
      </c>
      <c r="AV540" s="31">
        <v>-1</v>
      </c>
      <c r="AW540" s="31">
        <v>-1</v>
      </c>
      <c r="AX540" s="31">
        <v>-1</v>
      </c>
      <c r="AY540" s="31">
        <v>-1</v>
      </c>
      <c r="AZ540" s="31">
        <v>-1</v>
      </c>
      <c r="BA540" s="31">
        <v>-1</v>
      </c>
      <c r="BB540" s="31">
        <v>-1</v>
      </c>
      <c r="BC540" s="31">
        <v>-1</v>
      </c>
      <c r="BD540" s="31">
        <v>-1</v>
      </c>
      <c r="BE540" s="31" t="s">
        <v>385</v>
      </c>
    </row>
    <row r="541" spans="1:57">
      <c r="C541" s="31">
        <v>1998</v>
      </c>
      <c r="D541" s="31" t="s">
        <v>1203</v>
      </c>
      <c r="E541" s="31" t="s">
        <v>486</v>
      </c>
      <c r="F541" s="31" t="s">
        <v>473</v>
      </c>
      <c r="H541" s="31" t="s">
        <v>1205</v>
      </c>
      <c r="J541" s="31" t="s">
        <v>489</v>
      </c>
      <c r="N541" s="31">
        <v>538</v>
      </c>
      <c r="O541" s="31">
        <v>538</v>
      </c>
      <c r="P541" s="31">
        <v>98</v>
      </c>
      <c r="S541" s="31">
        <v>3</v>
      </c>
      <c r="T541" s="31" t="s">
        <v>410</v>
      </c>
      <c r="U541" s="31">
        <v>98</v>
      </c>
      <c r="V541" s="31">
        <v>321</v>
      </c>
      <c r="W541" s="31">
        <v>77</v>
      </c>
      <c r="X541" s="31">
        <v>155</v>
      </c>
      <c r="Y541" s="31">
        <v>148</v>
      </c>
      <c r="Z541" s="31">
        <v>53</v>
      </c>
      <c r="AA541" s="31">
        <v>180</v>
      </c>
      <c r="AB541" s="31">
        <v>155</v>
      </c>
      <c r="AC541" s="31">
        <v>179</v>
      </c>
      <c r="AD541" s="31">
        <v>67</v>
      </c>
      <c r="AE541" s="31">
        <v>53</v>
      </c>
      <c r="AF541" s="31">
        <v>60</v>
      </c>
      <c r="AG541" s="31">
        <v>182</v>
      </c>
      <c r="AH541" s="31">
        <v>78</v>
      </c>
      <c r="AI541" s="31">
        <v>118</v>
      </c>
      <c r="AJ541" s="31">
        <v>77</v>
      </c>
      <c r="AK541" s="31">
        <v>65</v>
      </c>
      <c r="AL541" s="31">
        <v>70</v>
      </c>
      <c r="AM541" s="31">
        <v>-1</v>
      </c>
      <c r="AN541" s="31">
        <v>50</v>
      </c>
      <c r="AO541" s="31">
        <v>108</v>
      </c>
      <c r="AP541" s="31">
        <v>125</v>
      </c>
      <c r="AQ541" s="31">
        <v>75</v>
      </c>
      <c r="AR541" s="31">
        <v>81</v>
      </c>
      <c r="AS541" s="31">
        <v>-1</v>
      </c>
      <c r="AT541" s="31">
        <v>73</v>
      </c>
      <c r="AU541" s="31">
        <v>217</v>
      </c>
      <c r="AV541" s="31">
        <v>105</v>
      </c>
      <c r="AW541" s="31">
        <v>146</v>
      </c>
      <c r="AX541" s="31">
        <v>122</v>
      </c>
      <c r="AY541" s="31">
        <v>69</v>
      </c>
      <c r="AZ541" s="31">
        <v>79</v>
      </c>
      <c r="BA541" s="31">
        <v>228</v>
      </c>
      <c r="BB541" s="31">
        <v>97</v>
      </c>
      <c r="BC541" s="31">
        <v>130</v>
      </c>
      <c r="BD541" s="31">
        <v>91</v>
      </c>
      <c r="BE541" s="31" t="s">
        <v>385</v>
      </c>
    </row>
    <row r="542" spans="1:57">
      <c r="C542" s="31">
        <v>2004</v>
      </c>
      <c r="D542" s="31" t="s">
        <v>1203</v>
      </c>
      <c r="E542" s="31" t="s">
        <v>486</v>
      </c>
      <c r="F542" s="31" t="s">
        <v>473</v>
      </c>
      <c r="H542" s="31" t="s">
        <v>1206</v>
      </c>
      <c r="J542" s="31" t="s">
        <v>489</v>
      </c>
      <c r="N542" s="31">
        <v>539</v>
      </c>
      <c r="O542" s="31">
        <v>539</v>
      </c>
      <c r="P542" s="31">
        <v>48</v>
      </c>
      <c r="S542" s="31">
        <v>4</v>
      </c>
      <c r="T542" s="31" t="s">
        <v>410</v>
      </c>
      <c r="U542" s="31">
        <v>48</v>
      </c>
      <c r="V542" s="31">
        <v>237</v>
      </c>
      <c r="W542" s="31">
        <v>47</v>
      </c>
      <c r="X542" s="31">
        <v>106</v>
      </c>
      <c r="Y542" s="31">
        <v>78</v>
      </c>
      <c r="Z542" s="31">
        <v>40</v>
      </c>
      <c r="AA542" s="31">
        <v>91</v>
      </c>
      <c r="AB542" s="31">
        <v>91</v>
      </c>
      <c r="AC542" s="31">
        <v>151</v>
      </c>
      <c r="AD542" s="31">
        <v>34</v>
      </c>
      <c r="AE542" s="31">
        <v>27</v>
      </c>
      <c r="AF542" s="31">
        <v>30</v>
      </c>
      <c r="AG542" s="31">
        <v>110</v>
      </c>
      <c r="AH542" s="31">
        <v>71</v>
      </c>
      <c r="AI542" s="31">
        <v>45</v>
      </c>
      <c r="AJ542" s="31">
        <v>46</v>
      </c>
      <c r="AK542" s="31">
        <v>41</v>
      </c>
      <c r="AL542" s="31">
        <v>37</v>
      </c>
      <c r="AM542" s="31">
        <v>41</v>
      </c>
      <c r="AN542" s="31">
        <v>24</v>
      </c>
      <c r="AO542" s="31">
        <v>41</v>
      </c>
      <c r="AP542" s="31">
        <v>80</v>
      </c>
      <c r="AQ542" s="31">
        <v>40</v>
      </c>
      <c r="AR542" s="31">
        <v>64</v>
      </c>
      <c r="AS542" s="31">
        <v>36</v>
      </c>
      <c r="AT542" s="31">
        <v>59</v>
      </c>
      <c r="AU542" s="31">
        <v>113</v>
      </c>
      <c r="AV542" s="31">
        <v>108</v>
      </c>
      <c r="AW542" s="31">
        <v>107</v>
      </c>
      <c r="AX542" s="31">
        <v>49</v>
      </c>
      <c r="AY542" s="31">
        <v>41</v>
      </c>
      <c r="AZ542" s="31">
        <v>52</v>
      </c>
      <c r="BA542" s="31">
        <v>173</v>
      </c>
      <c r="BB542" s="31">
        <v>98</v>
      </c>
      <c r="BC542" s="31">
        <v>117</v>
      </c>
      <c r="BD542" s="31">
        <v>44</v>
      </c>
      <c r="BE542" s="31" t="s">
        <v>385</v>
      </c>
    </row>
    <row r="543" spans="1:57">
      <c r="C543" s="31">
        <v>2008</v>
      </c>
      <c r="D543" s="31" t="s">
        <v>1203</v>
      </c>
      <c r="E543" s="31" t="s">
        <v>486</v>
      </c>
      <c r="F543" s="31" t="s">
        <v>473</v>
      </c>
      <c r="H543" s="31" t="s">
        <v>1207</v>
      </c>
      <c r="J543" s="31" t="s">
        <v>489</v>
      </c>
      <c r="N543" s="31">
        <v>540</v>
      </c>
      <c r="O543" s="31">
        <v>540</v>
      </c>
      <c r="P543" s="31">
        <v>82</v>
      </c>
      <c r="S543" s="31">
        <v>5</v>
      </c>
      <c r="T543" s="31" t="s">
        <v>410</v>
      </c>
      <c r="U543" s="31">
        <v>82</v>
      </c>
      <c r="V543" s="31">
        <v>197</v>
      </c>
      <c r="W543" s="31">
        <v>47</v>
      </c>
      <c r="X543" s="31">
        <v>123</v>
      </c>
      <c r="Y543" s="31">
        <v>105</v>
      </c>
      <c r="Z543" s="31">
        <v>19</v>
      </c>
      <c r="AA543" s="31">
        <v>55</v>
      </c>
      <c r="AB543" s="31">
        <v>124</v>
      </c>
      <c r="AC543" s="31">
        <v>175</v>
      </c>
      <c r="AD543" s="31">
        <v>28</v>
      </c>
      <c r="AE543" s="31">
        <v>26</v>
      </c>
      <c r="AF543" s="31">
        <v>20</v>
      </c>
      <c r="AG543" s="31">
        <v>121</v>
      </c>
      <c r="AH543" s="31">
        <v>82</v>
      </c>
      <c r="AI543" s="31">
        <v>42</v>
      </c>
      <c r="AJ543" s="31">
        <v>34</v>
      </c>
      <c r="AK543" s="31">
        <v>32</v>
      </c>
      <c r="AL543" s="31">
        <v>34</v>
      </c>
      <c r="AM543" s="31">
        <v>43</v>
      </c>
      <c r="AN543" s="31">
        <v>19</v>
      </c>
      <c r="AO543" s="31">
        <v>71</v>
      </c>
      <c r="AP543" s="31">
        <v>72</v>
      </c>
      <c r="AQ543" s="31">
        <v>42</v>
      </c>
      <c r="AR543" s="31">
        <v>52</v>
      </c>
      <c r="AS543" s="31">
        <v>32</v>
      </c>
      <c r="AT543" s="31">
        <v>46</v>
      </c>
      <c r="AU543" s="31">
        <v>119</v>
      </c>
      <c r="AV543" s="31">
        <v>48</v>
      </c>
      <c r="AW543" s="31">
        <v>82</v>
      </c>
      <c r="AX543" s="31">
        <v>52</v>
      </c>
      <c r="AY543" s="31">
        <v>38</v>
      </c>
      <c r="AZ543" s="31">
        <v>75</v>
      </c>
      <c r="BA543" s="31">
        <v>179</v>
      </c>
      <c r="BB543" s="31">
        <v>157</v>
      </c>
      <c r="BC543" s="31">
        <v>107</v>
      </c>
      <c r="BD543" s="31">
        <v>40</v>
      </c>
      <c r="BE543" s="31" t="s">
        <v>385</v>
      </c>
    </row>
    <row r="544" spans="1:57">
      <c r="N544" s="31">
        <v>541</v>
      </c>
      <c r="O544" s="31">
        <v>541</v>
      </c>
      <c r="P544" s="31">
        <v>0</v>
      </c>
      <c r="T544" s="31" t="s">
        <v>410</v>
      </c>
      <c r="BE544" s="31" t="s">
        <v>385</v>
      </c>
    </row>
    <row r="545" spans="3:57">
      <c r="C545" s="31">
        <v>1994</v>
      </c>
      <c r="D545" s="31" t="s">
        <v>1208</v>
      </c>
      <c r="E545" s="31" t="s">
        <v>486</v>
      </c>
      <c r="H545" s="31" t="s">
        <v>1209</v>
      </c>
      <c r="N545" s="31">
        <v>542</v>
      </c>
      <c r="O545" s="31">
        <v>542</v>
      </c>
      <c r="P545" s="31">
        <v>0</v>
      </c>
      <c r="T545" s="31" t="s">
        <v>410</v>
      </c>
      <c r="U545" s="31">
        <v>0</v>
      </c>
      <c r="V545" s="31">
        <v>0</v>
      </c>
      <c r="W545" s="31">
        <v>0</v>
      </c>
      <c r="X545" s="31">
        <v>0</v>
      </c>
      <c r="Y545" s="31">
        <v>0</v>
      </c>
      <c r="Z545" s="31">
        <v>0</v>
      </c>
      <c r="AA545" s="31">
        <v>0</v>
      </c>
      <c r="AB545" s="31">
        <v>0</v>
      </c>
      <c r="AC545" s="31">
        <v>0</v>
      </c>
      <c r="AD545" s="31">
        <v>0</v>
      </c>
      <c r="AE545" s="31">
        <v>0</v>
      </c>
      <c r="AF545" s="31">
        <v>0</v>
      </c>
      <c r="AG545" s="31">
        <v>0</v>
      </c>
      <c r="AH545" s="31">
        <v>0</v>
      </c>
      <c r="AI545" s="31">
        <v>0</v>
      </c>
      <c r="AJ545" s="31">
        <v>0</v>
      </c>
      <c r="AK545" s="31">
        <v>0</v>
      </c>
      <c r="AL545" s="31">
        <v>0</v>
      </c>
      <c r="AM545" s="31">
        <v>0</v>
      </c>
      <c r="AN545" s="31">
        <v>0</v>
      </c>
      <c r="AO545" s="31">
        <v>0</v>
      </c>
      <c r="AP545" s="31">
        <v>0</v>
      </c>
      <c r="AQ545" s="31">
        <v>0</v>
      </c>
      <c r="AR545" s="31">
        <v>0</v>
      </c>
      <c r="AS545" s="31">
        <v>0</v>
      </c>
      <c r="AT545" s="31">
        <v>0</v>
      </c>
      <c r="AU545" s="31">
        <v>0</v>
      </c>
      <c r="AV545" s="31">
        <v>0</v>
      </c>
      <c r="AW545" s="31">
        <v>0</v>
      </c>
      <c r="AX545" s="31">
        <v>0</v>
      </c>
      <c r="AY545" s="31">
        <v>0</v>
      </c>
      <c r="AZ545" s="31">
        <v>0</v>
      </c>
      <c r="BA545" s="31">
        <v>0</v>
      </c>
      <c r="BB545" s="31">
        <v>0</v>
      </c>
      <c r="BC545" s="31">
        <v>0</v>
      </c>
      <c r="BD545" s="31">
        <v>0</v>
      </c>
      <c r="BE545" s="31" t="s">
        <v>385</v>
      </c>
    </row>
    <row r="546" spans="3:57">
      <c r="C546" s="31">
        <v>1998</v>
      </c>
      <c r="D546" s="31" t="s">
        <v>1208</v>
      </c>
      <c r="E546" s="31" t="s">
        <v>486</v>
      </c>
      <c r="H546" s="31" t="s">
        <v>1210</v>
      </c>
      <c r="N546" s="31">
        <v>543</v>
      </c>
      <c r="O546" s="31">
        <v>543</v>
      </c>
      <c r="P546" s="31">
        <v>7.2</v>
      </c>
      <c r="T546" s="31" t="s">
        <v>410</v>
      </c>
      <c r="U546" s="31">
        <v>7.2</v>
      </c>
      <c r="V546" s="31">
        <v>8.6</v>
      </c>
      <c r="W546" s="31">
        <v>4.0999999999999996</v>
      </c>
      <c r="X546" s="31">
        <v>8.6</v>
      </c>
      <c r="Y546" s="31">
        <v>14.5</v>
      </c>
      <c r="Z546" s="31">
        <v>7.1</v>
      </c>
      <c r="AA546" s="31">
        <v>12.8</v>
      </c>
      <c r="AB546" s="31">
        <v>5.3</v>
      </c>
      <c r="AC546" s="31">
        <v>7.4</v>
      </c>
      <c r="AD546" s="31">
        <v>3.9</v>
      </c>
      <c r="AE546" s="31">
        <v>3.4</v>
      </c>
      <c r="AF546" s="31">
        <v>7.2</v>
      </c>
      <c r="AG546" s="31">
        <v>5.2</v>
      </c>
      <c r="AH546" s="31">
        <v>16.100000000000001</v>
      </c>
      <c r="AI546" s="31">
        <v>15.3</v>
      </c>
      <c r="AJ546" s="31">
        <v>9.6999999999999993</v>
      </c>
      <c r="AK546" s="31">
        <v>7.6</v>
      </c>
      <c r="AL546" s="31">
        <v>3.9</v>
      </c>
      <c r="AM546" s="31">
        <v>0</v>
      </c>
      <c r="AN546" s="31">
        <v>4.3</v>
      </c>
      <c r="AO546" s="31">
        <v>32</v>
      </c>
      <c r="AP546" s="31">
        <v>4.9000000000000004</v>
      </c>
      <c r="AQ546" s="31">
        <v>17.100000000000001</v>
      </c>
      <c r="AR546" s="31">
        <v>24.3</v>
      </c>
      <c r="AS546" s="31">
        <v>0</v>
      </c>
      <c r="AT546" s="31">
        <v>11.9</v>
      </c>
      <c r="AU546" s="31">
        <v>5.9</v>
      </c>
      <c r="AV546" s="31">
        <v>14.6</v>
      </c>
      <c r="AW546" s="31">
        <v>14.5</v>
      </c>
      <c r="AX546" s="31">
        <v>14.4</v>
      </c>
      <c r="AY546" s="31">
        <v>14.8</v>
      </c>
      <c r="AZ546" s="31">
        <v>15</v>
      </c>
      <c r="BA546" s="31">
        <v>3.9</v>
      </c>
      <c r="BB546" s="31">
        <v>25.7</v>
      </c>
      <c r="BC546" s="31">
        <v>9.9</v>
      </c>
      <c r="BD546" s="31">
        <v>3.8</v>
      </c>
      <c r="BE546" s="31" t="s">
        <v>385</v>
      </c>
    </row>
    <row r="547" spans="3:57">
      <c r="C547" s="31">
        <v>2004</v>
      </c>
      <c r="D547" s="31" t="s">
        <v>1208</v>
      </c>
      <c r="E547" s="31" t="s">
        <v>486</v>
      </c>
      <c r="H547" s="31" t="s">
        <v>1211</v>
      </c>
      <c r="N547" s="31">
        <v>544</v>
      </c>
      <c r="O547" s="31">
        <v>544</v>
      </c>
      <c r="P547" s="31">
        <v>13.2</v>
      </c>
      <c r="T547" s="31" t="s">
        <v>410</v>
      </c>
      <c r="U547" s="31">
        <v>13.2</v>
      </c>
      <c r="V547" s="31">
        <v>49.4</v>
      </c>
      <c r="W547" s="31">
        <v>3.8</v>
      </c>
      <c r="X547" s="31">
        <v>8.1</v>
      </c>
      <c r="Y547" s="31">
        <v>6.7</v>
      </c>
      <c r="Z547" s="31">
        <v>10.7</v>
      </c>
      <c r="AA547" s="31">
        <v>9.9</v>
      </c>
      <c r="AB547" s="31">
        <v>7.3</v>
      </c>
      <c r="AC547" s="31">
        <v>5.0999999999999996</v>
      </c>
      <c r="AD547" s="31">
        <v>2.5</v>
      </c>
      <c r="AE547" s="31">
        <v>5</v>
      </c>
      <c r="AF547" s="31">
        <v>7.9</v>
      </c>
      <c r="AG547" s="31">
        <v>4.2</v>
      </c>
      <c r="AH547" s="31">
        <v>24.7</v>
      </c>
      <c r="AI547" s="31">
        <v>4.5999999999999996</v>
      </c>
      <c r="AJ547" s="31">
        <v>11.9</v>
      </c>
      <c r="AK547" s="31">
        <v>7.4</v>
      </c>
      <c r="AL547" s="31">
        <v>4.7</v>
      </c>
      <c r="AM547" s="31">
        <v>3.1</v>
      </c>
      <c r="AN547" s="31">
        <v>7.4</v>
      </c>
      <c r="AO547" s="31">
        <v>27.2</v>
      </c>
      <c r="AP547" s="31">
        <v>4.7</v>
      </c>
      <c r="AQ547" s="31">
        <v>23.1</v>
      </c>
      <c r="AR547" s="31">
        <v>32.1</v>
      </c>
      <c r="AS547" s="31">
        <v>6</v>
      </c>
      <c r="AT547" s="31">
        <v>23.4</v>
      </c>
      <c r="AU547" s="31">
        <v>5.8</v>
      </c>
      <c r="AV547" s="31">
        <v>22.4</v>
      </c>
      <c r="AW547" s="31">
        <v>27.8</v>
      </c>
      <c r="AX547" s="31">
        <v>26.5</v>
      </c>
      <c r="AY547" s="31">
        <v>13.3</v>
      </c>
      <c r="AZ547" s="31">
        <v>17.8</v>
      </c>
      <c r="BA547" s="31">
        <v>5.5</v>
      </c>
      <c r="BB547" s="31">
        <v>43</v>
      </c>
      <c r="BC547" s="31">
        <v>13.4</v>
      </c>
      <c r="BD547" s="31">
        <v>6.2</v>
      </c>
      <c r="BE547" s="31" t="s">
        <v>385</v>
      </c>
    </row>
    <row r="548" spans="3:57">
      <c r="C548" s="31">
        <v>2008</v>
      </c>
      <c r="D548" s="31" t="s">
        <v>1208</v>
      </c>
      <c r="E548" s="31" t="s">
        <v>486</v>
      </c>
      <c r="H548" s="31" t="s">
        <v>1212</v>
      </c>
      <c r="N548" s="31">
        <v>545</v>
      </c>
      <c r="O548" s="31">
        <v>545</v>
      </c>
      <c r="P548" s="31">
        <v>9</v>
      </c>
      <c r="T548" s="31" t="s">
        <v>410</v>
      </c>
      <c r="U548" s="31">
        <v>9</v>
      </c>
      <c r="V548" s="31">
        <v>16.899999999999999</v>
      </c>
      <c r="W548" s="31">
        <v>3.6</v>
      </c>
      <c r="X548" s="31">
        <v>8.5</v>
      </c>
      <c r="Y548" s="31">
        <v>8.3000000000000007</v>
      </c>
      <c r="Z548" s="31">
        <v>10</v>
      </c>
      <c r="AA548" s="31">
        <v>8.6</v>
      </c>
      <c r="AB548" s="31">
        <v>11.6</v>
      </c>
      <c r="AC548" s="31">
        <v>11.5</v>
      </c>
      <c r="AD548" s="31">
        <v>3.7</v>
      </c>
      <c r="AE548" s="31">
        <v>4.9000000000000004</v>
      </c>
      <c r="AF548" s="31">
        <v>3.5</v>
      </c>
      <c r="AG548" s="31">
        <v>4.0999999999999996</v>
      </c>
      <c r="AH548" s="31">
        <v>14.9</v>
      </c>
      <c r="AI548" s="31">
        <v>3.9</v>
      </c>
      <c r="AJ548" s="31">
        <v>6.8</v>
      </c>
      <c r="AK548" s="31">
        <v>6.5</v>
      </c>
      <c r="AL548" s="31">
        <v>3.8</v>
      </c>
      <c r="AM548" s="31">
        <v>1.9</v>
      </c>
      <c r="AN548" s="31">
        <v>6.2</v>
      </c>
      <c r="AO548" s="31">
        <v>23.1</v>
      </c>
      <c r="AP548" s="31">
        <v>4</v>
      </c>
      <c r="AQ548" s="31">
        <v>25.3</v>
      </c>
      <c r="AR548" s="31">
        <v>27.4</v>
      </c>
      <c r="AS548" s="31">
        <v>5.2</v>
      </c>
      <c r="AT548" s="31">
        <v>18.3</v>
      </c>
      <c r="AU548" s="31">
        <v>5.6</v>
      </c>
      <c r="AV548" s="31">
        <v>15.6</v>
      </c>
      <c r="AW548" s="31">
        <v>17.899999999999999</v>
      </c>
      <c r="AX548" s="31">
        <v>13.3</v>
      </c>
      <c r="AY548" s="31">
        <v>12.5</v>
      </c>
      <c r="AZ548" s="31">
        <v>15.1</v>
      </c>
      <c r="BA548" s="31">
        <v>8.3000000000000007</v>
      </c>
      <c r="BB548" s="31">
        <v>32.700000000000003</v>
      </c>
      <c r="BC548" s="31">
        <v>10.5</v>
      </c>
      <c r="BD548" s="31">
        <v>3.3</v>
      </c>
      <c r="BE548" s="31" t="s">
        <v>385</v>
      </c>
    </row>
    <row r="549" spans="3:57">
      <c r="N549" s="31">
        <v>546</v>
      </c>
      <c r="O549" s="31">
        <v>546</v>
      </c>
      <c r="P549" s="31">
        <v>0</v>
      </c>
      <c r="T549" s="31" t="s">
        <v>410</v>
      </c>
      <c r="BE549" s="31" t="s">
        <v>385</v>
      </c>
    </row>
    <row r="550" spans="3:57">
      <c r="C550" s="31">
        <v>1994</v>
      </c>
      <c r="D550" s="31" t="s">
        <v>1213</v>
      </c>
      <c r="E550" s="31" t="s">
        <v>569</v>
      </c>
      <c r="H550" s="31" t="s">
        <v>1214</v>
      </c>
      <c r="I550" s="31" t="s">
        <v>1215</v>
      </c>
      <c r="N550" s="31">
        <v>547</v>
      </c>
      <c r="O550" s="31">
        <v>547</v>
      </c>
      <c r="P550" s="31">
        <v>0</v>
      </c>
      <c r="T550" s="31" t="s">
        <v>410</v>
      </c>
      <c r="U550" s="31">
        <v>0</v>
      </c>
      <c r="V550" s="31">
        <v>0</v>
      </c>
      <c r="W550" s="31">
        <v>0</v>
      </c>
      <c r="X550" s="31">
        <v>0</v>
      </c>
      <c r="Y550" s="31">
        <v>0</v>
      </c>
      <c r="Z550" s="31">
        <v>0</v>
      </c>
      <c r="AA550" s="31">
        <v>0</v>
      </c>
      <c r="AB550" s="31">
        <v>0</v>
      </c>
      <c r="AC550" s="31">
        <v>0</v>
      </c>
      <c r="AD550" s="31">
        <v>0</v>
      </c>
      <c r="AE550" s="31">
        <v>0</v>
      </c>
      <c r="AF550" s="31">
        <v>0</v>
      </c>
      <c r="AG550" s="31">
        <v>0</v>
      </c>
      <c r="AH550" s="31">
        <v>0</v>
      </c>
      <c r="AI550" s="31">
        <v>0</v>
      </c>
      <c r="AJ550" s="31">
        <v>0</v>
      </c>
      <c r="AK550" s="31">
        <v>0</v>
      </c>
      <c r="AL550" s="31">
        <v>0</v>
      </c>
      <c r="AM550" s="31">
        <v>0</v>
      </c>
      <c r="AN550" s="31">
        <v>0</v>
      </c>
      <c r="AO550" s="31">
        <v>0</v>
      </c>
      <c r="AP550" s="31">
        <v>0</v>
      </c>
      <c r="AQ550" s="31">
        <v>0</v>
      </c>
      <c r="AR550" s="31">
        <v>0</v>
      </c>
      <c r="AS550" s="31">
        <v>0</v>
      </c>
      <c r="AT550" s="31">
        <v>0</v>
      </c>
      <c r="AU550" s="31">
        <v>0</v>
      </c>
      <c r="AV550" s="31">
        <v>0</v>
      </c>
      <c r="AW550" s="31">
        <v>0</v>
      </c>
      <c r="AX550" s="31">
        <v>0</v>
      </c>
      <c r="AY550" s="31">
        <v>0</v>
      </c>
      <c r="AZ550" s="31">
        <v>0</v>
      </c>
      <c r="BA550" s="31">
        <v>0</v>
      </c>
      <c r="BB550" s="31">
        <v>0</v>
      </c>
      <c r="BC550" s="31">
        <v>0</v>
      </c>
      <c r="BD550" s="31">
        <v>0</v>
      </c>
      <c r="BE550" s="31" t="s">
        <v>385</v>
      </c>
    </row>
    <row r="551" spans="3:57">
      <c r="C551" s="31">
        <v>1998</v>
      </c>
      <c r="D551" s="31" t="s">
        <v>1213</v>
      </c>
      <c r="E551" s="31" t="s">
        <v>569</v>
      </c>
      <c r="H551" s="31" t="s">
        <v>1216</v>
      </c>
      <c r="I551" s="31" t="s">
        <v>1217</v>
      </c>
      <c r="N551" s="31">
        <v>548</v>
      </c>
      <c r="O551" s="31">
        <v>548</v>
      </c>
      <c r="P551" s="31">
        <v>1</v>
      </c>
      <c r="T551" s="31" t="s">
        <v>410</v>
      </c>
      <c r="U551" s="31">
        <v>1</v>
      </c>
      <c r="V551" s="31">
        <v>1</v>
      </c>
      <c r="W551" s="31">
        <v>1</v>
      </c>
      <c r="X551" s="31">
        <v>1</v>
      </c>
      <c r="Y551" s="31">
        <v>1</v>
      </c>
      <c r="Z551" s="31">
        <v>1</v>
      </c>
      <c r="AA551" s="31">
        <v>1</v>
      </c>
      <c r="AB551" s="31">
        <v>1</v>
      </c>
      <c r="AC551" s="31">
        <v>1</v>
      </c>
      <c r="AD551" s="31">
        <v>1</v>
      </c>
      <c r="AE551" s="31">
        <v>1</v>
      </c>
      <c r="AF551" s="31">
        <v>1</v>
      </c>
      <c r="AG551" s="31">
        <v>1</v>
      </c>
      <c r="AH551" s="31">
        <v>1</v>
      </c>
      <c r="AI551" s="31">
        <v>1</v>
      </c>
      <c r="AJ551" s="31">
        <v>1</v>
      </c>
      <c r="AK551" s="31">
        <v>1</v>
      </c>
      <c r="AL551" s="31">
        <v>1</v>
      </c>
      <c r="AM551" s="31">
        <v>0</v>
      </c>
      <c r="AN551" s="31">
        <v>1</v>
      </c>
      <c r="AO551" s="31">
        <v>1</v>
      </c>
      <c r="AP551" s="31">
        <v>1</v>
      </c>
      <c r="AQ551" s="31">
        <v>1</v>
      </c>
      <c r="AR551" s="31">
        <v>1</v>
      </c>
      <c r="AS551" s="31">
        <v>0</v>
      </c>
      <c r="AT551" s="31">
        <v>1</v>
      </c>
      <c r="AU551" s="31">
        <v>1</v>
      </c>
      <c r="AV551" s="31">
        <v>1</v>
      </c>
      <c r="AW551" s="31">
        <v>1</v>
      </c>
      <c r="AX551" s="31">
        <v>1</v>
      </c>
      <c r="AY551" s="31">
        <v>1</v>
      </c>
      <c r="AZ551" s="31">
        <v>1</v>
      </c>
      <c r="BA551" s="31">
        <v>1</v>
      </c>
      <c r="BB551" s="31">
        <v>1</v>
      </c>
      <c r="BC551" s="31">
        <v>1</v>
      </c>
      <c r="BD551" s="31">
        <v>1</v>
      </c>
      <c r="BE551" s="31" t="s">
        <v>385</v>
      </c>
    </row>
    <row r="552" spans="3:57">
      <c r="C552" s="31">
        <v>2004</v>
      </c>
      <c r="D552" s="31" t="s">
        <v>1213</v>
      </c>
      <c r="E552" s="31" t="s">
        <v>569</v>
      </c>
      <c r="H552" s="31" t="s">
        <v>1218</v>
      </c>
      <c r="I552" s="31" t="s">
        <v>1219</v>
      </c>
      <c r="N552" s="31">
        <v>549</v>
      </c>
      <c r="O552" s="31">
        <v>549</v>
      </c>
      <c r="P552" s="31">
        <v>1</v>
      </c>
      <c r="T552" s="31" t="s">
        <v>410</v>
      </c>
      <c r="U552" s="31">
        <v>1</v>
      </c>
      <c r="V552" s="31">
        <v>1</v>
      </c>
      <c r="W552" s="31">
        <v>1</v>
      </c>
      <c r="X552" s="31">
        <v>1</v>
      </c>
      <c r="Y552" s="31">
        <v>1</v>
      </c>
      <c r="Z552" s="31">
        <v>1</v>
      </c>
      <c r="AA552" s="31">
        <v>1</v>
      </c>
      <c r="AB552" s="31">
        <v>1</v>
      </c>
      <c r="AC552" s="31">
        <v>1</v>
      </c>
      <c r="AD552" s="31">
        <v>1</v>
      </c>
      <c r="AE552" s="31">
        <v>1</v>
      </c>
      <c r="AF552" s="31">
        <v>1</v>
      </c>
      <c r="AG552" s="31">
        <v>1</v>
      </c>
      <c r="AH552" s="31">
        <v>1</v>
      </c>
      <c r="AI552" s="31">
        <v>1</v>
      </c>
      <c r="AJ552" s="31">
        <v>1</v>
      </c>
      <c r="AK552" s="31">
        <v>1</v>
      </c>
      <c r="AL552" s="31">
        <v>1</v>
      </c>
      <c r="AM552" s="31">
        <v>1</v>
      </c>
      <c r="AN552" s="31">
        <v>1</v>
      </c>
      <c r="AO552" s="31">
        <v>1</v>
      </c>
      <c r="AP552" s="31">
        <v>1</v>
      </c>
      <c r="AQ552" s="31">
        <v>1</v>
      </c>
      <c r="AR552" s="31">
        <v>1</v>
      </c>
      <c r="AS552" s="31">
        <v>1</v>
      </c>
      <c r="AT552" s="31">
        <v>1</v>
      </c>
      <c r="AU552" s="31">
        <v>1</v>
      </c>
      <c r="AV552" s="31">
        <v>1</v>
      </c>
      <c r="AW552" s="31">
        <v>1</v>
      </c>
      <c r="AX552" s="31">
        <v>1</v>
      </c>
      <c r="AY552" s="31">
        <v>1</v>
      </c>
      <c r="AZ552" s="31">
        <v>1</v>
      </c>
      <c r="BA552" s="31">
        <v>1</v>
      </c>
      <c r="BB552" s="31">
        <v>1</v>
      </c>
      <c r="BC552" s="31">
        <v>1</v>
      </c>
      <c r="BD552" s="31">
        <v>1</v>
      </c>
      <c r="BE552" s="31" t="s">
        <v>385</v>
      </c>
    </row>
    <row r="553" spans="3:57">
      <c r="C553" s="31">
        <v>2008</v>
      </c>
      <c r="D553" s="31" t="s">
        <v>1213</v>
      </c>
      <c r="E553" s="31" t="s">
        <v>569</v>
      </c>
      <c r="H553" s="31" t="s">
        <v>1220</v>
      </c>
      <c r="I553" s="31" t="s">
        <v>1221</v>
      </c>
      <c r="N553" s="31">
        <v>550</v>
      </c>
      <c r="O553" s="31">
        <v>550</v>
      </c>
      <c r="P553" s="31">
        <v>1</v>
      </c>
      <c r="T553" s="31" t="s">
        <v>410</v>
      </c>
      <c r="U553" s="31">
        <v>1</v>
      </c>
      <c r="V553" s="31">
        <v>1</v>
      </c>
      <c r="W553" s="31">
        <v>1</v>
      </c>
      <c r="X553" s="31">
        <v>1</v>
      </c>
      <c r="Y553" s="31">
        <v>1</v>
      </c>
      <c r="Z553" s="31">
        <v>1</v>
      </c>
      <c r="AA553" s="31">
        <v>1</v>
      </c>
      <c r="AB553" s="31">
        <v>1</v>
      </c>
      <c r="AC553" s="31">
        <v>1</v>
      </c>
      <c r="AD553" s="31">
        <v>1</v>
      </c>
      <c r="AE553" s="31">
        <v>1</v>
      </c>
      <c r="AF553" s="31">
        <v>1</v>
      </c>
      <c r="AG553" s="31">
        <v>1</v>
      </c>
      <c r="AH553" s="31">
        <v>1</v>
      </c>
      <c r="AI553" s="31">
        <v>1</v>
      </c>
      <c r="AJ553" s="31">
        <v>1</v>
      </c>
      <c r="AK553" s="31">
        <v>1</v>
      </c>
      <c r="AL553" s="31">
        <v>1</v>
      </c>
      <c r="AM553" s="31">
        <v>1</v>
      </c>
      <c r="AN553" s="31">
        <v>1</v>
      </c>
      <c r="AO553" s="31">
        <v>1</v>
      </c>
      <c r="AP553" s="31">
        <v>1</v>
      </c>
      <c r="AQ553" s="31">
        <v>1</v>
      </c>
      <c r="AR553" s="31">
        <v>1</v>
      </c>
      <c r="AS553" s="31">
        <v>1</v>
      </c>
      <c r="AT553" s="31">
        <v>1</v>
      </c>
      <c r="AU553" s="31">
        <v>1</v>
      </c>
      <c r="AV553" s="31">
        <v>1</v>
      </c>
      <c r="AW553" s="31">
        <v>1</v>
      </c>
      <c r="AX553" s="31">
        <v>1</v>
      </c>
      <c r="AY553" s="31">
        <v>1</v>
      </c>
      <c r="AZ553" s="31">
        <v>1</v>
      </c>
      <c r="BA553" s="31">
        <v>1</v>
      </c>
      <c r="BB553" s="31">
        <v>1</v>
      </c>
      <c r="BC553" s="31">
        <v>1</v>
      </c>
      <c r="BD553" s="31">
        <v>1</v>
      </c>
      <c r="BE553" s="31" t="s">
        <v>385</v>
      </c>
    </row>
    <row r="554" spans="3:57">
      <c r="N554" s="31">
        <v>551</v>
      </c>
      <c r="O554" s="31">
        <v>551</v>
      </c>
      <c r="P554" s="31">
        <v>0</v>
      </c>
      <c r="T554" s="31" t="s">
        <v>410</v>
      </c>
      <c r="BE554" s="31" t="s">
        <v>385</v>
      </c>
    </row>
    <row r="555" spans="3:57">
      <c r="D555" s="31" t="s">
        <v>1203</v>
      </c>
      <c r="E555" s="31" t="s">
        <v>486</v>
      </c>
      <c r="F555" s="31" t="s">
        <v>473</v>
      </c>
      <c r="H555" s="31" t="s">
        <v>1222</v>
      </c>
      <c r="I555" s="41" t="s">
        <v>1223</v>
      </c>
      <c r="N555" s="31">
        <v>552</v>
      </c>
      <c r="O555" s="31">
        <v>552</v>
      </c>
      <c r="P555" s="31">
        <v>76</v>
      </c>
      <c r="T555" s="31" t="s">
        <v>410</v>
      </c>
      <c r="U555" s="31">
        <v>76</v>
      </c>
      <c r="V555" s="31">
        <v>251.66666666666666</v>
      </c>
      <c r="W555" s="31">
        <v>57</v>
      </c>
      <c r="X555" s="31">
        <v>128</v>
      </c>
      <c r="Y555" s="31">
        <v>110.33333333333333</v>
      </c>
      <c r="Z555" s="31">
        <v>37.333333333333336</v>
      </c>
      <c r="AA555" s="31">
        <v>108.66666666666667</v>
      </c>
      <c r="AB555" s="31">
        <v>123.33333333333333</v>
      </c>
      <c r="AC555" s="31">
        <v>168.33333333333334</v>
      </c>
      <c r="AD555" s="31">
        <v>43</v>
      </c>
      <c r="AE555" s="31">
        <v>35.333333333333336</v>
      </c>
      <c r="AF555" s="31">
        <v>36.666666666666664</v>
      </c>
      <c r="AG555" s="31">
        <v>137.66666666666666</v>
      </c>
      <c r="AH555" s="31">
        <v>77</v>
      </c>
      <c r="AI555" s="31">
        <v>68.333333333333329</v>
      </c>
      <c r="AJ555" s="31">
        <v>52.333333333333336</v>
      </c>
      <c r="AK555" s="31">
        <v>46</v>
      </c>
      <c r="AL555" s="31">
        <v>47</v>
      </c>
      <c r="AM555" s="31">
        <v>42</v>
      </c>
      <c r="AN555" s="31">
        <v>31</v>
      </c>
      <c r="AO555" s="31">
        <v>73.333333333333329</v>
      </c>
      <c r="AP555" s="31">
        <v>92.333333333333329</v>
      </c>
      <c r="AQ555" s="31">
        <v>52.333333333333336</v>
      </c>
      <c r="AR555" s="31">
        <v>65.666666666666671</v>
      </c>
      <c r="AS555" s="31">
        <v>34</v>
      </c>
      <c r="AT555" s="31">
        <v>59.333333333333336</v>
      </c>
      <c r="AU555" s="31">
        <v>149.66666666666666</v>
      </c>
      <c r="AV555" s="31">
        <v>87</v>
      </c>
      <c r="AW555" s="31">
        <v>111.66666666666667</v>
      </c>
      <c r="AX555" s="31">
        <v>74.333333333333329</v>
      </c>
      <c r="AY555" s="31">
        <v>49.333333333333336</v>
      </c>
      <c r="AZ555" s="31">
        <v>68.666666666666671</v>
      </c>
      <c r="BA555" s="31">
        <v>193.33333333333334</v>
      </c>
      <c r="BB555" s="31">
        <v>117.33333333333333</v>
      </c>
      <c r="BC555" s="31">
        <v>118</v>
      </c>
      <c r="BD555" s="31">
        <v>58.333333333333336</v>
      </c>
      <c r="BE555" s="31" t="s">
        <v>385</v>
      </c>
    </row>
    <row r="556" spans="3:57">
      <c r="I556" s="41"/>
      <c r="N556" s="31">
        <v>553</v>
      </c>
      <c r="O556" s="31">
        <v>553</v>
      </c>
      <c r="P556" s="31">
        <v>0</v>
      </c>
      <c r="T556" s="31" t="s">
        <v>410</v>
      </c>
    </row>
    <row r="557" spans="3:57">
      <c r="C557" s="31">
        <v>1994</v>
      </c>
      <c r="D557" s="31" t="s">
        <v>1224</v>
      </c>
      <c r="E557" s="31" t="s">
        <v>486</v>
      </c>
      <c r="F557" s="31" t="s">
        <v>1062</v>
      </c>
      <c r="H557" s="31" t="s">
        <v>1225</v>
      </c>
      <c r="J557" s="31" t="s">
        <v>489</v>
      </c>
      <c r="N557" s="31">
        <v>554</v>
      </c>
      <c r="O557" s="31">
        <v>554</v>
      </c>
      <c r="P557" s="31">
        <v>-1</v>
      </c>
      <c r="S557" s="31">
        <v>10</v>
      </c>
      <c r="T557" s="31" t="s">
        <v>410</v>
      </c>
      <c r="U557" s="31">
        <v>-1</v>
      </c>
      <c r="V557" s="31">
        <v>1464</v>
      </c>
      <c r="W557" s="31">
        <v>15244</v>
      </c>
      <c r="X557" s="31">
        <v>23148</v>
      </c>
      <c r="Y557" s="31">
        <v>-1</v>
      </c>
      <c r="Z557" s="31">
        <v>-1</v>
      </c>
      <c r="AA557" s="31">
        <v>5291</v>
      </c>
      <c r="AB557" s="31">
        <v>-1</v>
      </c>
      <c r="AC557" s="31">
        <v>371</v>
      </c>
      <c r="AD557" s="31">
        <v>278</v>
      </c>
      <c r="AE557" s="31">
        <v>-1</v>
      </c>
      <c r="AF557" s="31">
        <v>-1</v>
      </c>
      <c r="AG557" s="31">
        <v>8700</v>
      </c>
      <c r="AH557" s="31">
        <v>-1</v>
      </c>
      <c r="AI557" s="31">
        <v>-1</v>
      </c>
      <c r="AJ557" s="31">
        <v>-1</v>
      </c>
      <c r="AK557" s="31">
        <v>-1</v>
      </c>
      <c r="AL557" s="31">
        <v>-1</v>
      </c>
      <c r="AM557" s="31">
        <v>-1</v>
      </c>
      <c r="AN557" s="31">
        <v>-1</v>
      </c>
      <c r="AO557" s="31">
        <v>63</v>
      </c>
      <c r="AP557" s="31">
        <v>-1</v>
      </c>
      <c r="AQ557" s="31">
        <v>-1</v>
      </c>
      <c r="AR557" s="31">
        <v>-1</v>
      </c>
      <c r="AS557" s="31">
        <v>37</v>
      </c>
      <c r="AT557" s="31">
        <v>-1</v>
      </c>
      <c r="AU557" s="31">
        <v>-1</v>
      </c>
      <c r="AV557" s="31">
        <v>163</v>
      </c>
      <c r="AW557" s="31">
        <v>-1</v>
      </c>
      <c r="AX557" s="31">
        <v>-1</v>
      </c>
      <c r="AY557" s="31">
        <v>36</v>
      </c>
      <c r="AZ557" s="31">
        <v>-1</v>
      </c>
      <c r="BA557" s="31">
        <v>-1</v>
      </c>
      <c r="BB557" s="31">
        <v>-1</v>
      </c>
      <c r="BC557" s="31">
        <v>-1</v>
      </c>
      <c r="BD557" s="31">
        <v>54</v>
      </c>
    </row>
    <row r="558" spans="3:57">
      <c r="C558" s="31">
        <v>1998</v>
      </c>
      <c r="D558" s="31" t="s">
        <v>1224</v>
      </c>
      <c r="E558" s="31" t="s">
        <v>486</v>
      </c>
      <c r="F558" s="31" t="s">
        <v>1062</v>
      </c>
      <c r="H558" s="31" t="s">
        <v>1226</v>
      </c>
      <c r="J558" s="31" t="s">
        <v>489</v>
      </c>
      <c r="N558" s="31">
        <v>555</v>
      </c>
      <c r="O558" s="31">
        <v>555</v>
      </c>
      <c r="P558" s="31">
        <v>331</v>
      </c>
      <c r="S558" s="31">
        <v>11</v>
      </c>
      <c r="T558" s="31" t="s">
        <v>410</v>
      </c>
      <c r="U558" s="31">
        <v>331</v>
      </c>
      <c r="V558" s="31">
        <v>1146</v>
      </c>
      <c r="W558" s="31">
        <v>1623</v>
      </c>
      <c r="X558" s="31">
        <v>929</v>
      </c>
      <c r="Y558" s="31">
        <v>846</v>
      </c>
      <c r="Z558" s="31">
        <v>622</v>
      </c>
      <c r="AA558" s="31">
        <v>835</v>
      </c>
      <c r="AB558" s="31">
        <v>707</v>
      </c>
      <c r="AC558" s="31">
        <v>1200</v>
      </c>
      <c r="AD558" s="31">
        <v>854</v>
      </c>
      <c r="AE558" s="31">
        <v>651</v>
      </c>
      <c r="AF558" s="31">
        <v>687</v>
      </c>
      <c r="AG558" s="31">
        <v>628</v>
      </c>
      <c r="AH558" s="31">
        <v>838</v>
      </c>
      <c r="AI558" s="31">
        <v>2065</v>
      </c>
      <c r="AJ558" s="31">
        <v>412</v>
      </c>
      <c r="AK558" s="31">
        <v>568</v>
      </c>
      <c r="AL558" s="31">
        <v>662</v>
      </c>
      <c r="AM558" s="31">
        <v>-1</v>
      </c>
      <c r="AN558" s="31">
        <v>1156</v>
      </c>
      <c r="AO558" s="31">
        <v>540</v>
      </c>
      <c r="AP558" s="31">
        <v>813</v>
      </c>
      <c r="AQ558" s="31">
        <v>338</v>
      </c>
      <c r="AR558" s="31">
        <v>238</v>
      </c>
      <c r="AS558" s="31">
        <v>-1</v>
      </c>
      <c r="AT558" s="31">
        <v>275</v>
      </c>
      <c r="AU558" s="31">
        <v>537</v>
      </c>
      <c r="AV558" s="31">
        <v>427</v>
      </c>
      <c r="AW558" s="31">
        <v>54</v>
      </c>
      <c r="AX558" s="31">
        <v>281</v>
      </c>
      <c r="AY558" s="31">
        <v>702</v>
      </c>
      <c r="AZ558" s="31">
        <v>807</v>
      </c>
      <c r="BA558" s="31">
        <v>367</v>
      </c>
      <c r="BB558" s="31">
        <v>102</v>
      </c>
      <c r="BC558" s="31">
        <v>780</v>
      </c>
      <c r="BD558" s="31">
        <v>797</v>
      </c>
    </row>
    <row r="559" spans="3:57">
      <c r="C559" s="31">
        <v>2004</v>
      </c>
      <c r="D559" s="31" t="s">
        <v>1224</v>
      </c>
      <c r="E559" s="31" t="s">
        <v>486</v>
      </c>
      <c r="F559" s="31" t="s">
        <v>1062</v>
      </c>
      <c r="H559" s="31" t="s">
        <v>1227</v>
      </c>
      <c r="J559" s="31" t="s">
        <v>489</v>
      </c>
      <c r="N559" s="31">
        <v>556</v>
      </c>
      <c r="O559" s="31">
        <v>556</v>
      </c>
      <c r="P559" s="31">
        <v>431</v>
      </c>
      <c r="S559" s="31">
        <v>12</v>
      </c>
      <c r="T559" s="31" t="s">
        <v>410</v>
      </c>
      <c r="U559" s="31">
        <v>431</v>
      </c>
      <c r="V559" s="31">
        <v>1008</v>
      </c>
      <c r="W559" s="31">
        <v>1335</v>
      </c>
      <c r="X559" s="31">
        <v>895</v>
      </c>
      <c r="Y559" s="31">
        <v>738</v>
      </c>
      <c r="Z559" s="31">
        <v>725</v>
      </c>
      <c r="AA559" s="31">
        <v>716</v>
      </c>
      <c r="AB559" s="31">
        <v>716</v>
      </c>
      <c r="AC559" s="31">
        <v>1360</v>
      </c>
      <c r="AD559" s="31">
        <v>873</v>
      </c>
      <c r="AE559" s="31">
        <v>671</v>
      </c>
      <c r="AF559" s="31">
        <v>738</v>
      </c>
      <c r="AG559" s="31">
        <v>680</v>
      </c>
      <c r="AH559" s="31">
        <v>488</v>
      </c>
      <c r="AI559" s="31">
        <v>1523</v>
      </c>
      <c r="AJ559" s="31">
        <v>490</v>
      </c>
      <c r="AK559" s="31">
        <v>556</v>
      </c>
      <c r="AL559" s="31">
        <v>635</v>
      </c>
      <c r="AM559" s="31">
        <v>1663</v>
      </c>
      <c r="AN559" s="31">
        <v>1175</v>
      </c>
      <c r="AO559" s="31">
        <v>347</v>
      </c>
      <c r="AP559" s="31">
        <v>839</v>
      </c>
      <c r="AQ559" s="31">
        <v>243</v>
      </c>
      <c r="AR559" s="31">
        <v>121</v>
      </c>
      <c r="AS559" s="31">
        <v>640</v>
      </c>
      <c r="AT559" s="31">
        <v>244</v>
      </c>
      <c r="AU559" s="31">
        <v>611</v>
      </c>
      <c r="AV559" s="31">
        <v>550</v>
      </c>
      <c r="AW559" s="31">
        <v>68</v>
      </c>
      <c r="AX559" s="31">
        <v>327</v>
      </c>
      <c r="AY559" s="31">
        <v>713</v>
      </c>
      <c r="AZ559" s="31">
        <v>760</v>
      </c>
      <c r="BA559" s="31">
        <v>358</v>
      </c>
      <c r="BB559" s="31">
        <v>155</v>
      </c>
      <c r="BC559" s="31">
        <v>681</v>
      </c>
      <c r="BD559" s="31">
        <v>844</v>
      </c>
    </row>
    <row r="560" spans="3:57">
      <c r="C560" s="31">
        <v>2008</v>
      </c>
      <c r="D560" s="31" t="s">
        <v>1224</v>
      </c>
      <c r="E560" s="31" t="s">
        <v>486</v>
      </c>
      <c r="F560" s="31" t="s">
        <v>1062</v>
      </c>
      <c r="H560" s="31" t="s">
        <v>1228</v>
      </c>
      <c r="J560" s="31" t="s">
        <v>489</v>
      </c>
      <c r="N560" s="31">
        <v>557</v>
      </c>
      <c r="O560" s="31">
        <v>557</v>
      </c>
      <c r="P560" s="31">
        <v>242</v>
      </c>
      <c r="S560" s="31">
        <v>13</v>
      </c>
      <c r="T560" s="31" t="s">
        <v>410</v>
      </c>
      <c r="U560" s="31">
        <v>242</v>
      </c>
      <c r="V560" s="31">
        <v>1090</v>
      </c>
      <c r="W560" s="31">
        <v>1293</v>
      </c>
      <c r="X560" s="31">
        <v>744</v>
      </c>
      <c r="Y560" s="31">
        <v>835</v>
      </c>
      <c r="Z560" s="31">
        <v>656</v>
      </c>
      <c r="AA560" s="31">
        <v>1234</v>
      </c>
      <c r="AB560" s="31">
        <v>721</v>
      </c>
      <c r="AC560" s="31">
        <v>1170</v>
      </c>
      <c r="AD560" s="31">
        <v>824</v>
      </c>
      <c r="AE560" s="31">
        <v>738</v>
      </c>
      <c r="AF560" s="31">
        <v>780</v>
      </c>
      <c r="AG560" s="31">
        <v>652</v>
      </c>
      <c r="AH560" s="31">
        <v>429</v>
      </c>
      <c r="AI560" s="31">
        <v>1684</v>
      </c>
      <c r="AJ560" s="31">
        <v>578</v>
      </c>
      <c r="AK560" s="31">
        <v>543</v>
      </c>
      <c r="AL560" s="31">
        <v>641</v>
      </c>
      <c r="AM560" s="31">
        <v>1855</v>
      </c>
      <c r="AN560" s="31">
        <v>1304</v>
      </c>
      <c r="AO560" s="31">
        <v>911</v>
      </c>
      <c r="AP560" s="31">
        <v>781</v>
      </c>
      <c r="AQ560" s="31">
        <v>114</v>
      </c>
      <c r="AR560" s="31">
        <v>121</v>
      </c>
      <c r="AS560" s="31">
        <v>641</v>
      </c>
      <c r="AT560" s="31">
        <v>169</v>
      </c>
      <c r="AU560" s="31">
        <v>505</v>
      </c>
      <c r="AV560" s="31">
        <v>543</v>
      </c>
      <c r="AW560" s="31">
        <v>123</v>
      </c>
      <c r="AX560" s="31">
        <v>403</v>
      </c>
      <c r="AY560" s="31">
        <v>688</v>
      </c>
      <c r="AZ560" s="31">
        <v>769</v>
      </c>
      <c r="BA560" s="31">
        <v>252</v>
      </c>
      <c r="BB560" s="31">
        <v>110</v>
      </c>
      <c r="BC560" s="31">
        <v>510</v>
      </c>
      <c r="BD560" s="31">
        <v>802</v>
      </c>
    </row>
    <row r="561" spans="3:57">
      <c r="N561" s="31">
        <v>558</v>
      </c>
      <c r="O561" s="31">
        <v>558</v>
      </c>
      <c r="P561" s="31">
        <v>0</v>
      </c>
      <c r="T561" s="31" t="s">
        <v>410</v>
      </c>
      <c r="BE561" s="31" t="s">
        <v>385</v>
      </c>
    </row>
    <row r="562" spans="3:57">
      <c r="C562" s="31">
        <v>1994</v>
      </c>
      <c r="D562" s="31" t="s">
        <v>1229</v>
      </c>
      <c r="E562" s="31" t="s">
        <v>486</v>
      </c>
      <c r="H562" s="31" t="s">
        <v>1230</v>
      </c>
      <c r="N562" s="31">
        <v>559</v>
      </c>
      <c r="O562" s="31">
        <v>559</v>
      </c>
      <c r="P562" s="31">
        <v>0</v>
      </c>
      <c r="S562" s="31">
        <v>18</v>
      </c>
      <c r="T562" s="31" t="s">
        <v>410</v>
      </c>
      <c r="U562" s="31">
        <v>0</v>
      </c>
      <c r="V562" s="31">
        <v>12.9</v>
      </c>
      <c r="W562" s="31">
        <v>4.3</v>
      </c>
      <c r="X562" s="31">
        <v>6.9</v>
      </c>
      <c r="Y562" s="31">
        <v>21</v>
      </c>
      <c r="Z562" s="31">
        <v>0</v>
      </c>
      <c r="AA562" s="31">
        <v>5.8</v>
      </c>
      <c r="AB562" s="31">
        <v>6.9</v>
      </c>
      <c r="AC562" s="31">
        <v>4.9000000000000004</v>
      </c>
      <c r="AD562" s="31">
        <v>2.1</v>
      </c>
      <c r="AE562" s="31">
        <v>0</v>
      </c>
      <c r="AF562" s="31">
        <v>0</v>
      </c>
      <c r="AG562" s="31">
        <v>4.2</v>
      </c>
      <c r="AH562" s="31">
        <v>0</v>
      </c>
      <c r="AI562" s="31">
        <v>7.2</v>
      </c>
      <c r="AJ562" s="31">
        <v>0</v>
      </c>
      <c r="AK562" s="31">
        <v>10.199999999999999</v>
      </c>
      <c r="AL562" s="31">
        <v>2.4</v>
      </c>
      <c r="AM562" s="31">
        <v>2.2999999999999998</v>
      </c>
      <c r="AN562" s="31">
        <v>2.7</v>
      </c>
      <c r="AO562" s="31">
        <v>8.6</v>
      </c>
      <c r="AP562" s="31">
        <v>3.1</v>
      </c>
      <c r="AQ562" s="31">
        <v>0</v>
      </c>
      <c r="AR562" s="31">
        <v>0</v>
      </c>
      <c r="AS562" s="31">
        <v>4.8</v>
      </c>
      <c r="AT562" s="31">
        <v>0</v>
      </c>
      <c r="AU562" s="31">
        <v>3.7</v>
      </c>
      <c r="AV562" s="31">
        <v>9</v>
      </c>
      <c r="AW562" s="31">
        <v>0</v>
      </c>
      <c r="AX562" s="31">
        <v>0</v>
      </c>
      <c r="AY562" s="31">
        <v>6.7</v>
      </c>
      <c r="AZ562" s="31">
        <v>0</v>
      </c>
      <c r="BA562" s="31">
        <v>5.5</v>
      </c>
      <c r="BB562" s="31">
        <v>0</v>
      </c>
      <c r="BC562" s="31">
        <v>7.7</v>
      </c>
      <c r="BD562" s="31">
        <v>3.3</v>
      </c>
    </row>
    <row r="563" spans="3:57">
      <c r="C563" s="31">
        <v>1998</v>
      </c>
      <c r="D563" s="31" t="s">
        <v>1229</v>
      </c>
      <c r="E563" s="31" t="s">
        <v>486</v>
      </c>
      <c r="H563" s="31" t="s">
        <v>1231</v>
      </c>
      <c r="N563" s="31">
        <v>560</v>
      </c>
      <c r="O563" s="31">
        <v>560</v>
      </c>
      <c r="P563" s="31">
        <v>4</v>
      </c>
      <c r="S563" s="31">
        <v>19</v>
      </c>
      <c r="T563" s="31" t="s">
        <v>410</v>
      </c>
      <c r="U563" s="31">
        <v>4</v>
      </c>
      <c r="V563" s="31">
        <v>6.1</v>
      </c>
      <c r="W563" s="31">
        <v>4</v>
      </c>
      <c r="X563" s="31">
        <v>8.8000000000000007</v>
      </c>
      <c r="Y563" s="31">
        <v>7.8</v>
      </c>
      <c r="Z563" s="31">
        <v>5.0999999999999996</v>
      </c>
      <c r="AA563" s="31">
        <v>7.8</v>
      </c>
      <c r="AB563" s="31">
        <v>3.5</v>
      </c>
      <c r="AC563" s="31">
        <v>6.2</v>
      </c>
      <c r="AD563" s="31">
        <v>2.7</v>
      </c>
      <c r="AE563" s="31">
        <v>3.2</v>
      </c>
      <c r="AF563" s="31">
        <v>5.3</v>
      </c>
      <c r="AG563" s="31">
        <v>4.7</v>
      </c>
      <c r="AH563" s="31">
        <v>7</v>
      </c>
      <c r="AI563" s="31">
        <v>4.2</v>
      </c>
      <c r="AJ563" s="31">
        <v>4.8</v>
      </c>
      <c r="AK563" s="31">
        <v>5.2</v>
      </c>
      <c r="AL563" s="31">
        <v>3.3</v>
      </c>
      <c r="AM563" s="31">
        <v>2.2000000000000002</v>
      </c>
      <c r="AN563" s="31">
        <v>2.7</v>
      </c>
      <c r="AO563" s="31">
        <v>9.1</v>
      </c>
      <c r="AP563" s="31">
        <v>4.3</v>
      </c>
      <c r="AQ563" s="31">
        <v>9.1</v>
      </c>
      <c r="AR563" s="31">
        <v>5.8</v>
      </c>
      <c r="AS563" s="31">
        <v>3.7</v>
      </c>
      <c r="AT563" s="31">
        <v>5.9</v>
      </c>
      <c r="AU563" s="31">
        <v>5</v>
      </c>
      <c r="AV563" s="31">
        <v>9.6999999999999993</v>
      </c>
      <c r="AW563" s="31">
        <v>6.5</v>
      </c>
      <c r="AX563" s="31">
        <v>5.7</v>
      </c>
      <c r="AY563" s="31">
        <v>5.4</v>
      </c>
      <c r="AZ563" s="31">
        <v>10.3</v>
      </c>
      <c r="BA563" s="31">
        <v>4.4000000000000004</v>
      </c>
      <c r="BB563" s="31">
        <v>8.9</v>
      </c>
      <c r="BC563" s="31">
        <v>7.2</v>
      </c>
      <c r="BD563" s="31">
        <v>4.4000000000000004</v>
      </c>
    </row>
    <row r="564" spans="3:57">
      <c r="C564" s="31">
        <v>2004</v>
      </c>
      <c r="D564" s="31" t="s">
        <v>1229</v>
      </c>
      <c r="E564" s="31" t="s">
        <v>486</v>
      </c>
      <c r="H564" s="31" t="s">
        <v>1232</v>
      </c>
      <c r="N564" s="31">
        <v>561</v>
      </c>
      <c r="O564" s="31">
        <v>561</v>
      </c>
      <c r="P564" s="31">
        <v>7.4</v>
      </c>
      <c r="S564" s="31">
        <v>20</v>
      </c>
      <c r="T564" s="31" t="s">
        <v>410</v>
      </c>
      <c r="U564" s="31">
        <v>7.4</v>
      </c>
      <c r="V564" s="31">
        <v>32.4</v>
      </c>
      <c r="W564" s="31">
        <v>3.3</v>
      </c>
      <c r="X564" s="31">
        <v>5.5</v>
      </c>
      <c r="Y564" s="31">
        <v>8.1999999999999993</v>
      </c>
      <c r="Z564" s="31">
        <v>5.4</v>
      </c>
      <c r="AA564" s="31">
        <v>6.2</v>
      </c>
      <c r="AB564" s="31">
        <v>4.5999999999999996</v>
      </c>
      <c r="AC564" s="31">
        <v>6.1</v>
      </c>
      <c r="AD564" s="31">
        <v>2.2000000000000002</v>
      </c>
      <c r="AE564" s="31">
        <v>4.5999999999999996</v>
      </c>
      <c r="AF564" s="31">
        <v>4</v>
      </c>
      <c r="AG564" s="31">
        <v>4.9000000000000004</v>
      </c>
      <c r="AH564" s="31">
        <v>7.9</v>
      </c>
      <c r="AI564" s="31">
        <v>18</v>
      </c>
      <c r="AJ564" s="31">
        <v>12.1</v>
      </c>
      <c r="AK564" s="31">
        <v>6.8</v>
      </c>
      <c r="AL564" s="31">
        <v>3.4</v>
      </c>
      <c r="AM564" s="31">
        <v>4.4000000000000004</v>
      </c>
      <c r="AN564" s="31">
        <v>2.7</v>
      </c>
      <c r="AO564" s="31">
        <v>9.1999999999999993</v>
      </c>
      <c r="AP564" s="31">
        <v>3.7</v>
      </c>
      <c r="AQ564" s="31">
        <v>13.9</v>
      </c>
      <c r="AR564" s="31">
        <v>11.3</v>
      </c>
      <c r="AS564" s="31">
        <v>4.7</v>
      </c>
      <c r="AT564" s="31">
        <v>11.9</v>
      </c>
      <c r="AU564" s="31">
        <v>7.1</v>
      </c>
      <c r="AV564" s="31">
        <v>8.1999999999999993</v>
      </c>
      <c r="AW564" s="31">
        <v>11.4</v>
      </c>
      <c r="AX564" s="31">
        <v>15.1</v>
      </c>
      <c r="AY564" s="31">
        <v>5.9</v>
      </c>
      <c r="AZ564" s="31">
        <v>10.8</v>
      </c>
      <c r="BA564" s="31">
        <v>5</v>
      </c>
      <c r="BB564" s="31">
        <v>15.7</v>
      </c>
      <c r="BC564" s="31">
        <v>7.4</v>
      </c>
      <c r="BD564" s="31">
        <v>10.199999999999999</v>
      </c>
    </row>
    <row r="565" spans="3:57">
      <c r="C565" s="31">
        <v>2008</v>
      </c>
      <c r="D565" s="31" t="s">
        <v>1229</v>
      </c>
      <c r="E565" s="31" t="s">
        <v>486</v>
      </c>
      <c r="H565" s="31" t="s">
        <v>1233</v>
      </c>
      <c r="N565" s="31">
        <v>562</v>
      </c>
      <c r="O565" s="31">
        <v>562</v>
      </c>
      <c r="P565" s="31">
        <v>4.7</v>
      </c>
      <c r="S565" s="31">
        <v>21</v>
      </c>
      <c r="T565" s="31" t="s">
        <v>410</v>
      </c>
      <c r="U565" s="31">
        <v>4.7</v>
      </c>
      <c r="V565" s="31">
        <v>9.3000000000000007</v>
      </c>
      <c r="W565" s="31">
        <v>3.2</v>
      </c>
      <c r="X565" s="31">
        <v>4.5</v>
      </c>
      <c r="Y565" s="31">
        <v>17.8</v>
      </c>
      <c r="Z565" s="31">
        <v>3.7</v>
      </c>
      <c r="AA565" s="31">
        <v>8</v>
      </c>
      <c r="AB565" s="31">
        <v>5.8</v>
      </c>
      <c r="AC565" s="31">
        <v>6.2</v>
      </c>
      <c r="AD565" s="31">
        <v>2.9</v>
      </c>
      <c r="AE565" s="31">
        <v>3.7</v>
      </c>
      <c r="AF565" s="31">
        <v>2.7</v>
      </c>
      <c r="AG565" s="31">
        <v>3.3</v>
      </c>
      <c r="AH565" s="31">
        <v>7.7</v>
      </c>
      <c r="AI565" s="31">
        <v>3.2</v>
      </c>
      <c r="AJ565" s="31">
        <v>5.2</v>
      </c>
      <c r="AK565" s="31">
        <v>4</v>
      </c>
      <c r="AL565" s="31">
        <v>3.2</v>
      </c>
      <c r="AM565" s="31">
        <v>1.8</v>
      </c>
      <c r="AN565" s="31">
        <v>4.8</v>
      </c>
      <c r="AO565" s="31">
        <v>8.6</v>
      </c>
      <c r="AP565" s="31">
        <v>3.7</v>
      </c>
      <c r="AQ565" s="31">
        <v>14.5</v>
      </c>
      <c r="AR565" s="31">
        <v>9.6</v>
      </c>
      <c r="AS565" s="31">
        <v>4.0999999999999996</v>
      </c>
      <c r="AT565" s="31">
        <v>8.9</v>
      </c>
      <c r="AU565" s="31">
        <v>5.3</v>
      </c>
      <c r="AV565" s="31">
        <v>6.1</v>
      </c>
      <c r="AW565" s="31">
        <v>8.6999999999999993</v>
      </c>
      <c r="AX565" s="31">
        <v>11.9</v>
      </c>
      <c r="AY565" s="31">
        <v>6.9</v>
      </c>
      <c r="AZ565" s="31">
        <v>5.7</v>
      </c>
      <c r="BA565" s="31">
        <v>10.3</v>
      </c>
      <c r="BB565" s="31">
        <v>13.7</v>
      </c>
      <c r="BC565" s="31">
        <v>5.0999999999999996</v>
      </c>
      <c r="BD565" s="31">
        <v>3.7</v>
      </c>
    </row>
    <row r="566" spans="3:57">
      <c r="N566" s="31">
        <v>563</v>
      </c>
      <c r="O566" s="31">
        <v>563</v>
      </c>
      <c r="P566" s="31">
        <v>0</v>
      </c>
      <c r="T566" s="31" t="s">
        <v>410</v>
      </c>
    </row>
    <row r="567" spans="3:57">
      <c r="C567" s="31">
        <v>1994</v>
      </c>
      <c r="D567" s="31" t="s">
        <v>1234</v>
      </c>
      <c r="E567" s="31" t="s">
        <v>569</v>
      </c>
      <c r="H567" s="31" t="s">
        <v>1235</v>
      </c>
      <c r="I567" s="31" t="s">
        <v>1236</v>
      </c>
      <c r="N567" s="31">
        <v>564</v>
      </c>
      <c r="O567" s="31">
        <v>564</v>
      </c>
      <c r="P567" s="31">
        <v>0</v>
      </c>
      <c r="T567" s="31" t="s">
        <v>410</v>
      </c>
      <c r="U567" s="31">
        <v>0</v>
      </c>
      <c r="V567" s="31">
        <v>1</v>
      </c>
      <c r="W567" s="31">
        <v>1</v>
      </c>
      <c r="X567" s="31">
        <v>1</v>
      </c>
      <c r="Y567" s="31">
        <v>0</v>
      </c>
      <c r="Z567" s="31">
        <v>0</v>
      </c>
      <c r="AA567" s="31">
        <v>1</v>
      </c>
      <c r="AB567" s="31">
        <v>0</v>
      </c>
      <c r="AC567" s="31">
        <v>1</v>
      </c>
      <c r="AD567" s="31">
        <v>1</v>
      </c>
      <c r="AE567" s="31">
        <v>0</v>
      </c>
      <c r="AF567" s="31">
        <v>0</v>
      </c>
      <c r="AG567" s="31">
        <v>1</v>
      </c>
      <c r="AH567" s="31">
        <v>0</v>
      </c>
      <c r="AI567" s="31">
        <v>0</v>
      </c>
      <c r="AJ567" s="31">
        <v>0</v>
      </c>
      <c r="AK567" s="31">
        <v>0</v>
      </c>
      <c r="AL567" s="31">
        <v>0</v>
      </c>
      <c r="AM567" s="31">
        <v>0</v>
      </c>
      <c r="AN567" s="31">
        <v>0</v>
      </c>
      <c r="AO567" s="31">
        <v>1</v>
      </c>
      <c r="AP567" s="31">
        <v>0</v>
      </c>
      <c r="AQ567" s="31">
        <v>0</v>
      </c>
      <c r="AR567" s="31">
        <v>0</v>
      </c>
      <c r="AS567" s="31">
        <v>1</v>
      </c>
      <c r="AT567" s="31">
        <v>0</v>
      </c>
      <c r="AU567" s="31">
        <v>0</v>
      </c>
      <c r="AV567" s="31">
        <v>1</v>
      </c>
      <c r="AW567" s="31">
        <v>0</v>
      </c>
      <c r="AX567" s="31">
        <v>0</v>
      </c>
      <c r="AY567" s="31">
        <v>1</v>
      </c>
      <c r="AZ567" s="31">
        <v>0</v>
      </c>
      <c r="BA567" s="31">
        <v>0</v>
      </c>
      <c r="BB567" s="31">
        <v>0</v>
      </c>
      <c r="BC567" s="31">
        <v>0</v>
      </c>
      <c r="BD567" s="31">
        <v>1</v>
      </c>
    </row>
    <row r="568" spans="3:57">
      <c r="C568" s="31">
        <v>1998</v>
      </c>
      <c r="D568" s="31" t="s">
        <v>1234</v>
      </c>
      <c r="E568" s="31" t="s">
        <v>569</v>
      </c>
      <c r="H568" s="31" t="s">
        <v>1237</v>
      </c>
      <c r="I568" s="31" t="s">
        <v>1238</v>
      </c>
      <c r="N568" s="31">
        <v>565</v>
      </c>
      <c r="O568" s="31">
        <v>565</v>
      </c>
      <c r="P568" s="31">
        <v>1</v>
      </c>
      <c r="T568" s="31" t="s">
        <v>410</v>
      </c>
      <c r="U568" s="31">
        <v>1</v>
      </c>
      <c r="V568" s="31">
        <v>1</v>
      </c>
      <c r="W568" s="31">
        <v>1</v>
      </c>
      <c r="X568" s="31">
        <v>1</v>
      </c>
      <c r="Y568" s="31">
        <v>1</v>
      </c>
      <c r="Z568" s="31">
        <v>1</v>
      </c>
      <c r="AA568" s="31">
        <v>1</v>
      </c>
      <c r="AB568" s="31">
        <v>1</v>
      </c>
      <c r="AC568" s="31">
        <v>1</v>
      </c>
      <c r="AD568" s="31">
        <v>1</v>
      </c>
      <c r="AE568" s="31">
        <v>1</v>
      </c>
      <c r="AF568" s="31">
        <v>1</v>
      </c>
      <c r="AG568" s="31">
        <v>1</v>
      </c>
      <c r="AH568" s="31">
        <v>1</v>
      </c>
      <c r="AI568" s="31">
        <v>1</v>
      </c>
      <c r="AJ568" s="31">
        <v>1</v>
      </c>
      <c r="AK568" s="31">
        <v>1</v>
      </c>
      <c r="AL568" s="31">
        <v>1</v>
      </c>
      <c r="AM568" s="31">
        <v>0</v>
      </c>
      <c r="AN568" s="31">
        <v>1</v>
      </c>
      <c r="AO568" s="31">
        <v>1</v>
      </c>
      <c r="AP568" s="31">
        <v>1</v>
      </c>
      <c r="AQ568" s="31">
        <v>1</v>
      </c>
      <c r="AR568" s="31">
        <v>1</v>
      </c>
      <c r="AS568" s="31">
        <v>0</v>
      </c>
      <c r="AT568" s="31">
        <v>1</v>
      </c>
      <c r="AU568" s="31">
        <v>1</v>
      </c>
      <c r="AV568" s="31">
        <v>1</v>
      </c>
      <c r="AW568" s="31">
        <v>1</v>
      </c>
      <c r="AX568" s="31">
        <v>1</v>
      </c>
      <c r="AY568" s="31">
        <v>1</v>
      </c>
      <c r="AZ568" s="31">
        <v>1</v>
      </c>
      <c r="BA568" s="31">
        <v>1</v>
      </c>
      <c r="BB568" s="31">
        <v>1</v>
      </c>
      <c r="BC568" s="31">
        <v>1</v>
      </c>
      <c r="BD568" s="31">
        <v>1</v>
      </c>
    </row>
    <row r="569" spans="3:57">
      <c r="C569" s="31">
        <v>2004</v>
      </c>
      <c r="D569" s="31" t="s">
        <v>1234</v>
      </c>
      <c r="E569" s="31" t="s">
        <v>569</v>
      </c>
      <c r="H569" s="31" t="s">
        <v>1239</v>
      </c>
      <c r="I569" s="31" t="s">
        <v>1240</v>
      </c>
      <c r="N569" s="31">
        <v>566</v>
      </c>
      <c r="O569" s="31">
        <v>566</v>
      </c>
      <c r="P569" s="31">
        <v>1</v>
      </c>
      <c r="T569" s="31" t="s">
        <v>410</v>
      </c>
      <c r="U569" s="31">
        <v>1</v>
      </c>
      <c r="V569" s="31">
        <v>1</v>
      </c>
      <c r="W569" s="31">
        <v>1</v>
      </c>
      <c r="X569" s="31">
        <v>1</v>
      </c>
      <c r="Y569" s="31">
        <v>1</v>
      </c>
      <c r="Z569" s="31">
        <v>1</v>
      </c>
      <c r="AA569" s="31">
        <v>1</v>
      </c>
      <c r="AB569" s="31">
        <v>1</v>
      </c>
      <c r="AC569" s="31">
        <v>1</v>
      </c>
      <c r="AD569" s="31">
        <v>1</v>
      </c>
      <c r="AE569" s="31">
        <v>1</v>
      </c>
      <c r="AF569" s="31">
        <v>1</v>
      </c>
      <c r="AG569" s="31">
        <v>1</v>
      </c>
      <c r="AH569" s="31">
        <v>1</v>
      </c>
      <c r="AI569" s="31">
        <v>1</v>
      </c>
      <c r="AJ569" s="31">
        <v>1</v>
      </c>
      <c r="AK569" s="31">
        <v>1</v>
      </c>
      <c r="AL569" s="31">
        <v>1</v>
      </c>
      <c r="AM569" s="31">
        <v>1</v>
      </c>
      <c r="AN569" s="31">
        <v>1</v>
      </c>
      <c r="AO569" s="31">
        <v>1</v>
      </c>
      <c r="AP569" s="31">
        <v>1</v>
      </c>
      <c r="AQ569" s="31">
        <v>1</v>
      </c>
      <c r="AR569" s="31">
        <v>1</v>
      </c>
      <c r="AS569" s="31">
        <v>1</v>
      </c>
      <c r="AT569" s="31">
        <v>1</v>
      </c>
      <c r="AU569" s="31">
        <v>1</v>
      </c>
      <c r="AV569" s="31">
        <v>1</v>
      </c>
      <c r="AW569" s="31">
        <v>1</v>
      </c>
      <c r="AX569" s="31">
        <v>1</v>
      </c>
      <c r="AY569" s="31">
        <v>1</v>
      </c>
      <c r="AZ569" s="31">
        <v>1</v>
      </c>
      <c r="BA569" s="31">
        <v>1</v>
      </c>
      <c r="BB569" s="31">
        <v>1</v>
      </c>
      <c r="BC569" s="31">
        <v>1</v>
      </c>
      <c r="BD569" s="31">
        <v>1</v>
      </c>
    </row>
    <row r="570" spans="3:57">
      <c r="C570" s="31">
        <v>2008</v>
      </c>
      <c r="D570" s="31" t="s">
        <v>1234</v>
      </c>
      <c r="E570" s="31" t="s">
        <v>569</v>
      </c>
      <c r="H570" s="31" t="s">
        <v>1241</v>
      </c>
      <c r="I570" s="31" t="s">
        <v>1242</v>
      </c>
      <c r="N570" s="31">
        <v>567</v>
      </c>
      <c r="O570" s="31">
        <v>567</v>
      </c>
      <c r="P570" s="31">
        <v>1</v>
      </c>
      <c r="T570" s="31" t="s">
        <v>410</v>
      </c>
      <c r="U570" s="31">
        <v>1</v>
      </c>
      <c r="V570" s="31">
        <v>1</v>
      </c>
      <c r="W570" s="31">
        <v>1</v>
      </c>
      <c r="X570" s="31">
        <v>1</v>
      </c>
      <c r="Y570" s="31">
        <v>1</v>
      </c>
      <c r="Z570" s="31">
        <v>1</v>
      </c>
      <c r="AA570" s="31">
        <v>1</v>
      </c>
      <c r="AB570" s="31">
        <v>1</v>
      </c>
      <c r="AC570" s="31">
        <v>1</v>
      </c>
      <c r="AD570" s="31">
        <v>1</v>
      </c>
      <c r="AE570" s="31">
        <v>1</v>
      </c>
      <c r="AF570" s="31">
        <v>1</v>
      </c>
      <c r="AG570" s="31">
        <v>1</v>
      </c>
      <c r="AH570" s="31">
        <v>1</v>
      </c>
      <c r="AI570" s="31">
        <v>1</v>
      </c>
      <c r="AJ570" s="31">
        <v>1</v>
      </c>
      <c r="AK570" s="31">
        <v>1</v>
      </c>
      <c r="AL570" s="31">
        <v>1</v>
      </c>
      <c r="AM570" s="31">
        <v>1</v>
      </c>
      <c r="AN570" s="31">
        <v>1</v>
      </c>
      <c r="AO570" s="31">
        <v>1</v>
      </c>
      <c r="AP570" s="31">
        <v>1</v>
      </c>
      <c r="AQ570" s="31">
        <v>1</v>
      </c>
      <c r="AR570" s="31">
        <v>1</v>
      </c>
      <c r="AS570" s="31">
        <v>1</v>
      </c>
      <c r="AT570" s="31">
        <v>1</v>
      </c>
      <c r="AU570" s="31">
        <v>1</v>
      </c>
      <c r="AV570" s="31">
        <v>1</v>
      </c>
      <c r="AW570" s="31">
        <v>1</v>
      </c>
      <c r="AX570" s="31">
        <v>1</v>
      </c>
      <c r="AY570" s="31">
        <v>1</v>
      </c>
      <c r="AZ570" s="31">
        <v>1</v>
      </c>
      <c r="BA570" s="31">
        <v>1</v>
      </c>
      <c r="BB570" s="31">
        <v>1</v>
      </c>
      <c r="BC570" s="31">
        <v>1</v>
      </c>
      <c r="BD570" s="31">
        <v>1</v>
      </c>
    </row>
    <row r="571" spans="3:57">
      <c r="N571" s="31">
        <v>568</v>
      </c>
      <c r="O571" s="31">
        <v>568</v>
      </c>
      <c r="P571" s="31">
        <v>0</v>
      </c>
      <c r="T571" s="31" t="s">
        <v>410</v>
      </c>
    </row>
    <row r="572" spans="3:57">
      <c r="D572" s="31" t="s">
        <v>1224</v>
      </c>
      <c r="E572" s="31" t="s">
        <v>569</v>
      </c>
      <c r="F572" s="31" t="s">
        <v>1062</v>
      </c>
      <c r="H572" s="31" t="s">
        <v>1243</v>
      </c>
      <c r="I572" s="41" t="s">
        <v>1244</v>
      </c>
      <c r="N572" s="31">
        <v>569</v>
      </c>
      <c r="O572" s="31">
        <v>569</v>
      </c>
      <c r="P572" s="31">
        <v>334.66666666666669</v>
      </c>
      <c r="S572" s="31">
        <v>2</v>
      </c>
      <c r="T572" s="31" t="s">
        <v>410</v>
      </c>
      <c r="U572" s="31">
        <v>334.66666666666669</v>
      </c>
      <c r="V572" s="31">
        <v>1177</v>
      </c>
      <c r="W572" s="31">
        <v>4873.75</v>
      </c>
      <c r="X572" s="31">
        <v>6429</v>
      </c>
      <c r="Y572" s="31">
        <v>806.33333333333337</v>
      </c>
      <c r="Z572" s="31">
        <v>667.66666666666663</v>
      </c>
      <c r="AA572" s="31">
        <v>2019</v>
      </c>
      <c r="AB572" s="31">
        <v>714.66666666666663</v>
      </c>
      <c r="AC572" s="31">
        <v>1025.25</v>
      </c>
      <c r="AD572" s="31">
        <v>707.25</v>
      </c>
      <c r="AE572" s="31">
        <v>686.66666666666663</v>
      </c>
      <c r="AF572" s="31">
        <v>735</v>
      </c>
      <c r="AG572" s="31">
        <v>2665</v>
      </c>
      <c r="AH572" s="31">
        <v>585</v>
      </c>
      <c r="AI572" s="31">
        <v>1757.3333333333333</v>
      </c>
      <c r="AJ572" s="31">
        <v>493.33333333333331</v>
      </c>
      <c r="AK572" s="31">
        <v>555.66666666666663</v>
      </c>
      <c r="AL572" s="31">
        <v>646</v>
      </c>
      <c r="AM572" s="31">
        <v>1759</v>
      </c>
      <c r="AN572" s="31">
        <v>1211.6666666666667</v>
      </c>
      <c r="AO572" s="31">
        <v>465.25</v>
      </c>
      <c r="AP572" s="31">
        <v>811</v>
      </c>
      <c r="AQ572" s="31">
        <v>231.66666666666666</v>
      </c>
      <c r="AR572" s="31">
        <v>160</v>
      </c>
      <c r="AS572" s="31">
        <v>439.33333333333331</v>
      </c>
      <c r="AT572" s="31">
        <v>229.33333333333334</v>
      </c>
      <c r="AU572" s="31">
        <v>551</v>
      </c>
      <c r="AV572" s="31">
        <v>420.75</v>
      </c>
      <c r="AW572" s="31">
        <v>81.666666666666671</v>
      </c>
      <c r="AX572" s="31">
        <v>337</v>
      </c>
      <c r="AY572" s="31">
        <v>534.75</v>
      </c>
      <c r="AZ572" s="31">
        <v>778.66666666666663</v>
      </c>
      <c r="BA572" s="31">
        <v>325.66666666666669</v>
      </c>
      <c r="BB572" s="31">
        <v>122.33333333333333</v>
      </c>
      <c r="BC572" s="31">
        <v>657</v>
      </c>
      <c r="BD572" s="31">
        <v>624.25</v>
      </c>
      <c r="BE572" s="31" t="s">
        <v>385</v>
      </c>
    </row>
    <row r="573" spans="3:57">
      <c r="N573" s="31">
        <v>570</v>
      </c>
      <c r="O573" s="31">
        <v>570</v>
      </c>
      <c r="P573" s="31">
        <v>0</v>
      </c>
      <c r="T573" s="31" t="s">
        <v>410</v>
      </c>
    </row>
    <row r="574" spans="3:57">
      <c r="C574" s="31">
        <v>1994</v>
      </c>
      <c r="D574" s="31" t="s">
        <v>1245</v>
      </c>
      <c r="E574" s="31" t="s">
        <v>486</v>
      </c>
      <c r="F574" s="31" t="s">
        <v>477</v>
      </c>
      <c r="H574" s="31" t="s">
        <v>1246</v>
      </c>
      <c r="N574" s="31">
        <v>571</v>
      </c>
      <c r="O574" s="31">
        <v>571</v>
      </c>
      <c r="P574" s="31">
        <v>-1</v>
      </c>
      <c r="S574" s="31">
        <v>6</v>
      </c>
      <c r="T574" s="31" t="s">
        <v>410</v>
      </c>
      <c r="U574" s="31">
        <v>-1</v>
      </c>
      <c r="V574" s="31">
        <v>36.079676674364897</v>
      </c>
      <c r="W574" s="31">
        <v>29.387525854076028</v>
      </c>
      <c r="X574" s="31">
        <v>35.861074333270288</v>
      </c>
      <c r="Y574" s="31">
        <v>-1</v>
      </c>
      <c r="Z574" s="31">
        <v>-1</v>
      </c>
      <c r="AA574" s="31">
        <v>38.656422151348217</v>
      </c>
      <c r="AB574" s="31">
        <v>-1</v>
      </c>
      <c r="AC574" s="31">
        <v>53.807588075880759</v>
      </c>
      <c r="AD574" s="31">
        <v>44.691155825924191</v>
      </c>
      <c r="AE574" s="31">
        <v>-1</v>
      </c>
      <c r="AF574" s="31">
        <v>-1</v>
      </c>
      <c r="AG574" s="31">
        <v>31.928375396868105</v>
      </c>
      <c r="AH574" s="31">
        <v>-1</v>
      </c>
      <c r="AI574" s="31">
        <v>-1</v>
      </c>
      <c r="AJ574" s="31">
        <v>-1</v>
      </c>
      <c r="AK574" s="31">
        <v>-1</v>
      </c>
      <c r="AL574" s="31">
        <v>-1</v>
      </c>
      <c r="AM574" s="31">
        <v>-1</v>
      </c>
      <c r="AN574" s="31">
        <v>-1</v>
      </c>
      <c r="AO574" s="31">
        <v>50.239955357142854</v>
      </c>
      <c r="AP574" s="31">
        <v>-1</v>
      </c>
      <c r="AQ574" s="31">
        <v>-1</v>
      </c>
      <c r="AR574" s="31">
        <v>-1</v>
      </c>
      <c r="AS574" s="31">
        <v>49.169230769230772</v>
      </c>
      <c r="AT574" s="31">
        <v>-1</v>
      </c>
      <c r="AU574" s="31">
        <v>-1</v>
      </c>
      <c r="AV574" s="31">
        <v>52.962002008704388</v>
      </c>
      <c r="AW574" s="31">
        <v>-1</v>
      </c>
      <c r="AX574" s="31">
        <v>-1</v>
      </c>
      <c r="AY574" s="31">
        <v>51.453974895397486</v>
      </c>
      <c r="AZ574" s="31">
        <v>-1</v>
      </c>
      <c r="BA574" s="31">
        <v>-1</v>
      </c>
      <c r="BB574" s="31">
        <v>-1</v>
      </c>
      <c r="BC574" s="31">
        <v>-1</v>
      </c>
      <c r="BD574" s="31">
        <v>52.940451745379875</v>
      </c>
    </row>
    <row r="575" spans="3:57">
      <c r="C575" s="31">
        <v>1998</v>
      </c>
      <c r="D575" s="31" t="s">
        <v>1245</v>
      </c>
      <c r="E575" s="31" t="s">
        <v>486</v>
      </c>
      <c r="F575" s="31" t="s">
        <v>477</v>
      </c>
      <c r="H575" s="31" t="s">
        <v>1247</v>
      </c>
      <c r="N575" s="31">
        <v>572</v>
      </c>
      <c r="O575" s="31">
        <v>572</v>
      </c>
      <c r="P575" s="31">
        <v>46</v>
      </c>
      <c r="S575" s="31">
        <v>7</v>
      </c>
      <c r="T575" s="31" t="s">
        <v>410</v>
      </c>
      <c r="U575" s="31">
        <v>46</v>
      </c>
      <c r="V575" s="31">
        <v>28</v>
      </c>
      <c r="W575" s="31">
        <v>44</v>
      </c>
      <c r="X575" s="31">
        <v>40</v>
      </c>
      <c r="Y575" s="31">
        <v>33</v>
      </c>
      <c r="Z575" s="31">
        <v>49</v>
      </c>
      <c r="AA575" s="31">
        <v>35</v>
      </c>
      <c r="AB575" s="31">
        <v>51</v>
      </c>
      <c r="AC575" s="31">
        <v>59</v>
      </c>
      <c r="AD575" s="31">
        <v>44</v>
      </c>
      <c r="AE575" s="31">
        <v>50</v>
      </c>
      <c r="AF575" s="31">
        <v>51</v>
      </c>
      <c r="AG575" s="31">
        <v>28</v>
      </c>
      <c r="AH575" s="31">
        <v>49</v>
      </c>
      <c r="AI575" s="31">
        <v>16</v>
      </c>
      <c r="AJ575" s="31">
        <v>42</v>
      </c>
      <c r="AK575" s="31">
        <v>71</v>
      </c>
      <c r="AL575" s="31">
        <v>43</v>
      </c>
      <c r="AM575" s="31">
        <v>-1</v>
      </c>
      <c r="AN575" s="31">
        <v>27</v>
      </c>
      <c r="AO575" s="31">
        <v>62</v>
      </c>
      <c r="AP575" s="31">
        <v>40</v>
      </c>
      <c r="AQ575" s="31">
        <v>59</v>
      </c>
      <c r="AR575" s="31">
        <v>36</v>
      </c>
      <c r="AS575" s="31">
        <v>-1</v>
      </c>
      <c r="AT575" s="31">
        <v>56</v>
      </c>
      <c r="AU575" s="31">
        <v>30</v>
      </c>
      <c r="AV575" s="31">
        <v>54</v>
      </c>
      <c r="AW575" s="31">
        <v>44</v>
      </c>
      <c r="AX575" s="31">
        <v>47</v>
      </c>
      <c r="AY575" s="31">
        <v>46</v>
      </c>
      <c r="AZ575" s="31">
        <v>47</v>
      </c>
      <c r="BA575" s="31">
        <v>22</v>
      </c>
      <c r="BB575" s="31">
        <v>62</v>
      </c>
      <c r="BC575" s="31">
        <v>58</v>
      </c>
      <c r="BD575" s="31">
        <v>62</v>
      </c>
    </row>
    <row r="576" spans="3:57">
      <c r="C576" s="31">
        <v>2004</v>
      </c>
      <c r="D576" s="31" t="s">
        <v>1245</v>
      </c>
      <c r="E576" s="31" t="s">
        <v>486</v>
      </c>
      <c r="F576" s="31" t="s">
        <v>477</v>
      </c>
      <c r="H576" s="31" t="s">
        <v>1248</v>
      </c>
      <c r="N576" s="31">
        <v>573</v>
      </c>
      <c r="O576" s="31">
        <v>573</v>
      </c>
      <c r="P576" s="31">
        <v>47</v>
      </c>
      <c r="S576" s="31">
        <v>8</v>
      </c>
      <c r="T576" s="31" t="s">
        <v>410</v>
      </c>
      <c r="U576" s="31">
        <v>47</v>
      </c>
      <c r="V576" s="31">
        <v>33</v>
      </c>
      <c r="W576" s="31">
        <v>33</v>
      </c>
      <c r="X576" s="31">
        <v>37</v>
      </c>
      <c r="Y576" s="31">
        <v>35</v>
      </c>
      <c r="Z576" s="31">
        <v>44</v>
      </c>
      <c r="AA576" s="31">
        <v>39</v>
      </c>
      <c r="AB576" s="31">
        <v>51</v>
      </c>
      <c r="AC576" s="31">
        <v>59</v>
      </c>
      <c r="AD576" s="31">
        <v>43</v>
      </c>
      <c r="AE576" s="31">
        <v>47</v>
      </c>
      <c r="AF576" s="31">
        <v>43</v>
      </c>
      <c r="AG576" s="31">
        <v>29</v>
      </c>
      <c r="AH576" s="31">
        <v>40</v>
      </c>
      <c r="AI576" s="31">
        <v>22</v>
      </c>
      <c r="AJ576" s="31">
        <v>42</v>
      </c>
      <c r="AK576" s="31">
        <v>67</v>
      </c>
      <c r="AL576" s="31">
        <v>49</v>
      </c>
      <c r="AM576" s="31">
        <v>35</v>
      </c>
      <c r="AN576" s="31">
        <v>26</v>
      </c>
      <c r="AO576" s="31">
        <v>57</v>
      </c>
      <c r="AP576" s="31">
        <v>42</v>
      </c>
      <c r="AQ576" s="31">
        <v>56</v>
      </c>
      <c r="AR576" s="31">
        <v>40</v>
      </c>
      <c r="AS576" s="31">
        <v>46</v>
      </c>
      <c r="AT576" s="31">
        <v>48</v>
      </c>
      <c r="AU576" s="31">
        <v>33</v>
      </c>
      <c r="AV576" s="31">
        <v>58</v>
      </c>
      <c r="AW576" s="31">
        <v>46</v>
      </c>
      <c r="AX576" s="31">
        <v>41</v>
      </c>
      <c r="AY576" s="31">
        <v>51</v>
      </c>
      <c r="AZ576" s="31">
        <v>39</v>
      </c>
      <c r="BA576" s="31">
        <v>25</v>
      </c>
      <c r="BB576" s="31">
        <v>57</v>
      </c>
      <c r="BC576" s="31">
        <v>63</v>
      </c>
      <c r="BD576" s="31">
        <v>62</v>
      </c>
    </row>
    <row r="577" spans="3:57">
      <c r="C577" s="31">
        <v>2008</v>
      </c>
      <c r="D577" s="31" t="s">
        <v>1245</v>
      </c>
      <c r="E577" s="31" t="s">
        <v>486</v>
      </c>
      <c r="F577" s="31" t="s">
        <v>477</v>
      </c>
      <c r="H577" s="31" t="s">
        <v>1249</v>
      </c>
      <c r="N577" s="31">
        <v>574</v>
      </c>
      <c r="O577" s="31">
        <v>574</v>
      </c>
      <c r="P577" s="31">
        <v>58</v>
      </c>
      <c r="S577" s="31">
        <v>9</v>
      </c>
      <c r="T577" s="31" t="s">
        <v>410</v>
      </c>
      <c r="U577" s="31">
        <v>58</v>
      </c>
      <c r="V577" s="31">
        <v>24</v>
      </c>
      <c r="W577" s="31">
        <v>33</v>
      </c>
      <c r="X577" s="31">
        <v>33</v>
      </c>
      <c r="Y577" s="31">
        <v>39</v>
      </c>
      <c r="Z577" s="31">
        <v>43</v>
      </c>
      <c r="AA577" s="31">
        <v>41</v>
      </c>
      <c r="AB577" s="31">
        <v>51</v>
      </c>
      <c r="AC577" s="31">
        <v>58</v>
      </c>
      <c r="AD577" s="31">
        <v>40</v>
      </c>
      <c r="AE577" s="31">
        <v>51</v>
      </c>
      <c r="AF577" s="31">
        <v>39</v>
      </c>
      <c r="AG577" s="31">
        <v>28</v>
      </c>
      <c r="AH577" s="31">
        <v>49</v>
      </c>
      <c r="AI577" s="31">
        <v>15</v>
      </c>
      <c r="AJ577" s="31">
        <v>40</v>
      </c>
      <c r="AK577" s="31">
        <v>67</v>
      </c>
      <c r="AL577" s="31">
        <v>45</v>
      </c>
      <c r="AM577" s="31">
        <v>32</v>
      </c>
      <c r="AN577" s="31">
        <v>18</v>
      </c>
      <c r="AO577" s="31">
        <v>57</v>
      </c>
      <c r="AP577" s="31">
        <v>39</v>
      </c>
      <c r="AQ577" s="31">
        <v>48</v>
      </c>
      <c r="AR577" s="31">
        <v>35</v>
      </c>
      <c r="AS577" s="31">
        <v>44</v>
      </c>
      <c r="AT577" s="31">
        <v>55</v>
      </c>
      <c r="AU577" s="31">
        <v>33</v>
      </c>
      <c r="AV577" s="31">
        <v>57</v>
      </c>
      <c r="AW577" s="31">
        <v>33</v>
      </c>
      <c r="AX577" s="31">
        <v>47</v>
      </c>
      <c r="AY577" s="31">
        <v>44</v>
      </c>
      <c r="AZ577" s="31">
        <v>45</v>
      </c>
      <c r="BA577" s="31">
        <v>27</v>
      </c>
      <c r="BB577" s="31">
        <v>77</v>
      </c>
      <c r="BC577" s="31">
        <v>64</v>
      </c>
      <c r="BD577" s="31">
        <v>61</v>
      </c>
    </row>
    <row r="578" spans="3:57">
      <c r="N578" s="31">
        <v>575</v>
      </c>
      <c r="O578" s="31">
        <v>575</v>
      </c>
      <c r="P578" s="31">
        <v>0</v>
      </c>
      <c r="T578" s="31" t="s">
        <v>410</v>
      </c>
      <c r="BE578" s="31" t="s">
        <v>385</v>
      </c>
    </row>
    <row r="579" spans="3:57">
      <c r="C579" s="31">
        <v>1994</v>
      </c>
      <c r="D579" s="31" t="s">
        <v>1250</v>
      </c>
      <c r="E579" s="31" t="s">
        <v>486</v>
      </c>
      <c r="H579" s="31" t="s">
        <v>1251</v>
      </c>
      <c r="N579" s="31">
        <v>576</v>
      </c>
      <c r="O579" s="31">
        <v>576</v>
      </c>
      <c r="P579" s="31">
        <v>0</v>
      </c>
      <c r="S579" s="31">
        <v>6</v>
      </c>
      <c r="T579" s="31" t="s">
        <v>410</v>
      </c>
      <c r="U579" s="31">
        <v>0</v>
      </c>
      <c r="V579" s="31">
        <v>0</v>
      </c>
      <c r="W579" s="31">
        <v>0</v>
      </c>
      <c r="X579" s="31">
        <v>0</v>
      </c>
      <c r="Y579" s="31">
        <v>0</v>
      </c>
      <c r="Z579" s="31">
        <v>0</v>
      </c>
      <c r="AA579" s="31">
        <v>0</v>
      </c>
      <c r="AB579" s="31">
        <v>0</v>
      </c>
      <c r="AC579" s="31">
        <v>0</v>
      </c>
      <c r="AD579" s="31">
        <v>0</v>
      </c>
      <c r="AE579" s="31">
        <v>0</v>
      </c>
      <c r="AF579" s="31">
        <v>0</v>
      </c>
      <c r="AG579" s="31">
        <v>0</v>
      </c>
      <c r="AH579" s="31">
        <v>0</v>
      </c>
      <c r="AI579" s="31">
        <v>0</v>
      </c>
      <c r="AJ579" s="31">
        <v>0</v>
      </c>
      <c r="AK579" s="31">
        <v>0</v>
      </c>
      <c r="AL579" s="31">
        <v>0</v>
      </c>
      <c r="AM579" s="31">
        <v>0</v>
      </c>
      <c r="AN579" s="31">
        <v>0</v>
      </c>
      <c r="AO579" s="31">
        <v>0</v>
      </c>
      <c r="AP579" s="31">
        <v>0</v>
      </c>
      <c r="AQ579" s="31">
        <v>0</v>
      </c>
      <c r="AR579" s="31">
        <v>0</v>
      </c>
      <c r="AS579" s="31">
        <v>0</v>
      </c>
      <c r="AT579" s="31">
        <v>0</v>
      </c>
      <c r="AU579" s="31">
        <v>0</v>
      </c>
      <c r="AV579" s="31">
        <v>0</v>
      </c>
      <c r="AW579" s="31">
        <v>0</v>
      </c>
      <c r="AX579" s="31">
        <v>0</v>
      </c>
      <c r="AY579" s="31">
        <v>0</v>
      </c>
      <c r="AZ579" s="31">
        <v>0</v>
      </c>
      <c r="BA579" s="31">
        <v>0</v>
      </c>
      <c r="BB579" s="31">
        <v>0</v>
      </c>
      <c r="BC579" s="31">
        <v>0</v>
      </c>
      <c r="BD579" s="31">
        <v>0</v>
      </c>
    </row>
    <row r="580" spans="3:57">
      <c r="C580" s="31">
        <v>1998</v>
      </c>
      <c r="D580" s="31" t="s">
        <v>1250</v>
      </c>
      <c r="E580" s="31" t="s">
        <v>486</v>
      </c>
      <c r="H580" s="31" t="s">
        <v>1252</v>
      </c>
      <c r="N580" s="31">
        <v>577</v>
      </c>
      <c r="O580" s="31">
        <v>577</v>
      </c>
      <c r="P580" s="31">
        <v>7.6</v>
      </c>
      <c r="S580" s="31">
        <v>7</v>
      </c>
      <c r="T580" s="31" t="s">
        <v>410</v>
      </c>
      <c r="U580" s="31">
        <v>7.6</v>
      </c>
      <c r="V580" s="31">
        <v>13.5</v>
      </c>
      <c r="W580" s="31">
        <v>12.9</v>
      </c>
      <c r="X580" s="31">
        <v>12.7</v>
      </c>
      <c r="Y580" s="31">
        <v>13.5</v>
      </c>
      <c r="Z580" s="31">
        <v>8.6999999999999993</v>
      </c>
      <c r="AA580" s="31">
        <v>14</v>
      </c>
      <c r="AB580" s="31">
        <v>6.3</v>
      </c>
      <c r="AC580" s="31">
        <v>16.600000000000001</v>
      </c>
      <c r="AD580" s="31">
        <v>5.3</v>
      </c>
      <c r="AE580" s="31">
        <v>4.3</v>
      </c>
      <c r="AF580" s="31">
        <v>7.6</v>
      </c>
      <c r="AG580" s="31">
        <v>9.1999999999999993</v>
      </c>
      <c r="AH580" s="31">
        <v>18.2</v>
      </c>
      <c r="AI580" s="31">
        <v>11.6</v>
      </c>
      <c r="AJ580" s="31">
        <v>8.5</v>
      </c>
      <c r="AK580" s="31">
        <v>7.2</v>
      </c>
      <c r="AL580" s="31">
        <v>4.8</v>
      </c>
      <c r="AM580" s="31">
        <v>0</v>
      </c>
      <c r="AN580" s="31">
        <v>10.199999999999999</v>
      </c>
      <c r="AO580" s="31">
        <v>41.5</v>
      </c>
      <c r="AP580" s="31">
        <v>8.6</v>
      </c>
      <c r="AQ580" s="31">
        <v>10.1</v>
      </c>
      <c r="AR580" s="31">
        <v>20.399999999999999</v>
      </c>
      <c r="AS580" s="31">
        <v>0</v>
      </c>
      <c r="AT580" s="31">
        <v>10.6</v>
      </c>
      <c r="AU580" s="31">
        <v>12.1</v>
      </c>
      <c r="AV580" s="31">
        <v>17.8</v>
      </c>
      <c r="AW580" s="31">
        <v>12.9</v>
      </c>
      <c r="AX580" s="31">
        <v>11.9</v>
      </c>
      <c r="AY580" s="31">
        <v>11.2</v>
      </c>
      <c r="AZ580" s="31">
        <v>16.2</v>
      </c>
      <c r="BA580" s="31">
        <v>9.6999999999999993</v>
      </c>
      <c r="BB580" s="31">
        <v>33.6</v>
      </c>
      <c r="BC580" s="31">
        <v>13.9</v>
      </c>
      <c r="BD580" s="31">
        <v>5.9</v>
      </c>
    </row>
    <row r="581" spans="3:57">
      <c r="C581" s="31">
        <v>2004</v>
      </c>
      <c r="D581" s="31" t="s">
        <v>1250</v>
      </c>
      <c r="E581" s="31" t="s">
        <v>486</v>
      </c>
      <c r="H581" s="31" t="s">
        <v>1253</v>
      </c>
      <c r="N581" s="31">
        <v>578</v>
      </c>
      <c r="O581" s="31">
        <v>578</v>
      </c>
      <c r="P581" s="31">
        <v>10.6</v>
      </c>
      <c r="S581" s="31">
        <v>8</v>
      </c>
      <c r="T581" s="31" t="s">
        <v>410</v>
      </c>
      <c r="U581" s="31">
        <v>10.6</v>
      </c>
      <c r="V581" s="31">
        <v>43.8</v>
      </c>
      <c r="W581" s="31">
        <v>3.9</v>
      </c>
      <c r="X581" s="31">
        <v>10.5</v>
      </c>
      <c r="Y581" s="31">
        <v>9.1</v>
      </c>
      <c r="Z581" s="31">
        <v>4.5999999999999996</v>
      </c>
      <c r="AA581" s="31">
        <v>10.9</v>
      </c>
      <c r="AB581" s="31">
        <v>5.4</v>
      </c>
      <c r="AC581" s="31">
        <v>8.1</v>
      </c>
      <c r="AD581" s="31">
        <v>2.4</v>
      </c>
      <c r="AE581" s="31">
        <v>5.4</v>
      </c>
      <c r="AF581" s="31">
        <v>3.8</v>
      </c>
      <c r="AG581" s="31">
        <v>3.7</v>
      </c>
      <c r="AH581" s="31">
        <v>17.7</v>
      </c>
      <c r="AI581" s="31">
        <v>7.7</v>
      </c>
      <c r="AJ581" s="31">
        <v>10.9</v>
      </c>
      <c r="AK581" s="31">
        <v>10.199999999999999</v>
      </c>
      <c r="AL581" s="31">
        <v>3.6</v>
      </c>
      <c r="AM581" s="31">
        <v>7.3</v>
      </c>
      <c r="AN581" s="31">
        <v>3.5</v>
      </c>
      <c r="AO581" s="31">
        <v>33.200000000000003</v>
      </c>
      <c r="AP581" s="31">
        <v>4.7</v>
      </c>
      <c r="AQ581" s="31">
        <v>21.7</v>
      </c>
      <c r="AR581" s="31">
        <v>26.6</v>
      </c>
      <c r="AS581" s="31">
        <v>6.3</v>
      </c>
      <c r="AT581" s="31">
        <v>24.4</v>
      </c>
      <c r="AU581" s="31">
        <v>8.9</v>
      </c>
      <c r="AV581" s="31">
        <v>16.399999999999999</v>
      </c>
      <c r="AW581" s="31">
        <v>23.2</v>
      </c>
      <c r="AX581" s="31">
        <v>24</v>
      </c>
      <c r="AY581" s="31">
        <v>7.2</v>
      </c>
      <c r="AZ581" s="31">
        <v>19</v>
      </c>
      <c r="BA581" s="31">
        <v>5.6</v>
      </c>
      <c r="BB581" s="31">
        <v>35.1</v>
      </c>
      <c r="BC581" s="31">
        <v>15</v>
      </c>
      <c r="BD581" s="31">
        <v>4.0999999999999996</v>
      </c>
    </row>
    <row r="582" spans="3:57">
      <c r="C582" s="31">
        <v>2008</v>
      </c>
      <c r="D582" s="31" t="s">
        <v>1250</v>
      </c>
      <c r="E582" s="31" t="s">
        <v>486</v>
      </c>
      <c r="H582" s="31" t="s">
        <v>1254</v>
      </c>
      <c r="N582" s="31">
        <v>579</v>
      </c>
      <c r="O582" s="31">
        <v>579</v>
      </c>
      <c r="P582" s="31">
        <v>9.1</v>
      </c>
      <c r="S582" s="31">
        <v>9</v>
      </c>
      <c r="T582" s="31" t="s">
        <v>410</v>
      </c>
      <c r="U582" s="31">
        <v>9.1</v>
      </c>
      <c r="V582" s="31">
        <v>10.1</v>
      </c>
      <c r="W582" s="31">
        <v>3.5</v>
      </c>
      <c r="X582" s="31">
        <v>8.8000000000000007</v>
      </c>
      <c r="Y582" s="31">
        <v>7.7</v>
      </c>
      <c r="Z582" s="31">
        <v>4.4000000000000004</v>
      </c>
      <c r="AA582" s="31">
        <v>10.5</v>
      </c>
      <c r="AB582" s="31">
        <v>7</v>
      </c>
      <c r="AC582" s="31">
        <v>10.4</v>
      </c>
      <c r="AD582" s="31">
        <v>2.9</v>
      </c>
      <c r="AE582" s="31">
        <v>4.9000000000000004</v>
      </c>
      <c r="AF582" s="31">
        <v>3.2</v>
      </c>
      <c r="AG582" s="31">
        <v>4.0999999999999996</v>
      </c>
      <c r="AH582" s="31">
        <v>13.5</v>
      </c>
      <c r="AI582" s="31">
        <v>8.5</v>
      </c>
      <c r="AJ582" s="31">
        <v>6.2</v>
      </c>
      <c r="AK582" s="31">
        <v>5.7</v>
      </c>
      <c r="AL582" s="31">
        <v>3.7</v>
      </c>
      <c r="AM582" s="31">
        <v>2</v>
      </c>
      <c r="AN582" s="31">
        <v>4.2</v>
      </c>
      <c r="AO582" s="31">
        <v>21.7</v>
      </c>
      <c r="AP582" s="31">
        <v>4.0999999999999996</v>
      </c>
      <c r="AQ582" s="31">
        <v>17.3</v>
      </c>
      <c r="AR582" s="31">
        <v>30.2</v>
      </c>
      <c r="AS582" s="31">
        <v>5.4</v>
      </c>
      <c r="AT582" s="31">
        <v>14.6</v>
      </c>
      <c r="AU582" s="31">
        <v>7.8</v>
      </c>
      <c r="AV582" s="31">
        <v>12.7</v>
      </c>
      <c r="AW582" s="31">
        <v>18.100000000000001</v>
      </c>
      <c r="AX582" s="31">
        <v>18.3</v>
      </c>
      <c r="AY582" s="31">
        <v>7.1</v>
      </c>
      <c r="AZ582" s="31">
        <v>8.6</v>
      </c>
      <c r="BA582" s="31">
        <v>18.600000000000001</v>
      </c>
      <c r="BB582" s="31">
        <v>29.8</v>
      </c>
      <c r="BC582" s="31">
        <v>12.3</v>
      </c>
      <c r="BD582" s="31">
        <v>2.6</v>
      </c>
    </row>
    <row r="583" spans="3:57">
      <c r="N583" s="31">
        <v>580</v>
      </c>
      <c r="O583" s="31">
        <v>580</v>
      </c>
      <c r="P583" s="31">
        <v>0</v>
      </c>
      <c r="T583" s="31" t="s">
        <v>410</v>
      </c>
      <c r="BE583" s="31" t="s">
        <v>385</v>
      </c>
    </row>
    <row r="584" spans="3:57">
      <c r="C584" s="31">
        <v>1994</v>
      </c>
      <c r="D584" s="31" t="s">
        <v>1255</v>
      </c>
      <c r="E584" s="31" t="s">
        <v>569</v>
      </c>
      <c r="H584" s="31" t="s">
        <v>1256</v>
      </c>
      <c r="I584" s="31" t="s">
        <v>1257</v>
      </c>
      <c r="N584" s="31">
        <v>581</v>
      </c>
      <c r="O584" s="31">
        <v>581</v>
      </c>
      <c r="P584" s="31">
        <v>0</v>
      </c>
      <c r="T584" s="31" t="s">
        <v>410</v>
      </c>
      <c r="U584" s="31">
        <v>0</v>
      </c>
      <c r="V584" s="31">
        <v>1</v>
      </c>
      <c r="W584" s="31">
        <v>1</v>
      </c>
      <c r="X584" s="31">
        <v>1</v>
      </c>
      <c r="Y584" s="31">
        <v>0</v>
      </c>
      <c r="Z584" s="31">
        <v>0</v>
      </c>
      <c r="AA584" s="31">
        <v>1</v>
      </c>
      <c r="AB584" s="31">
        <v>0</v>
      </c>
      <c r="AC584" s="31">
        <v>1</v>
      </c>
      <c r="AD584" s="31">
        <v>1</v>
      </c>
      <c r="AE584" s="31">
        <v>0</v>
      </c>
      <c r="AF584" s="31">
        <v>0</v>
      </c>
      <c r="AG584" s="31">
        <v>1</v>
      </c>
      <c r="AH584" s="31">
        <v>0</v>
      </c>
      <c r="AI584" s="31">
        <v>0</v>
      </c>
      <c r="AJ584" s="31">
        <v>0</v>
      </c>
      <c r="AK584" s="31">
        <v>0</v>
      </c>
      <c r="AL584" s="31">
        <v>0</v>
      </c>
      <c r="AM584" s="31">
        <v>0</v>
      </c>
      <c r="AN584" s="31">
        <v>0</v>
      </c>
      <c r="AO584" s="31">
        <v>1</v>
      </c>
      <c r="AP584" s="31">
        <v>0</v>
      </c>
      <c r="AQ584" s="31">
        <v>0</v>
      </c>
      <c r="AR584" s="31">
        <v>0</v>
      </c>
      <c r="AS584" s="31">
        <v>1</v>
      </c>
      <c r="AT584" s="31">
        <v>0</v>
      </c>
      <c r="AU584" s="31">
        <v>0</v>
      </c>
      <c r="AV584" s="31">
        <v>1</v>
      </c>
      <c r="AW584" s="31">
        <v>0</v>
      </c>
      <c r="AX584" s="31">
        <v>0</v>
      </c>
      <c r="AY584" s="31">
        <v>1</v>
      </c>
      <c r="AZ584" s="31">
        <v>0</v>
      </c>
      <c r="BA584" s="31">
        <v>0</v>
      </c>
      <c r="BB584" s="31">
        <v>0</v>
      </c>
      <c r="BC584" s="31">
        <v>0</v>
      </c>
      <c r="BD584" s="31">
        <v>1</v>
      </c>
    </row>
    <row r="585" spans="3:57">
      <c r="C585" s="31">
        <v>1998</v>
      </c>
      <c r="D585" s="31" t="s">
        <v>1255</v>
      </c>
      <c r="E585" s="31" t="s">
        <v>569</v>
      </c>
      <c r="H585" s="31" t="s">
        <v>1258</v>
      </c>
      <c r="I585" s="31" t="s">
        <v>1259</v>
      </c>
      <c r="N585" s="31">
        <v>582</v>
      </c>
      <c r="O585" s="31">
        <v>582</v>
      </c>
      <c r="P585" s="31">
        <v>1</v>
      </c>
      <c r="T585" s="31" t="s">
        <v>410</v>
      </c>
      <c r="U585" s="31">
        <v>1</v>
      </c>
      <c r="V585" s="31">
        <v>1</v>
      </c>
      <c r="W585" s="31">
        <v>1</v>
      </c>
      <c r="X585" s="31">
        <v>1</v>
      </c>
      <c r="Y585" s="31">
        <v>1</v>
      </c>
      <c r="Z585" s="31">
        <v>1</v>
      </c>
      <c r="AA585" s="31">
        <v>1</v>
      </c>
      <c r="AB585" s="31">
        <v>1</v>
      </c>
      <c r="AC585" s="31">
        <v>1</v>
      </c>
      <c r="AD585" s="31">
        <v>1</v>
      </c>
      <c r="AE585" s="31">
        <v>1</v>
      </c>
      <c r="AF585" s="31">
        <v>1</v>
      </c>
      <c r="AG585" s="31">
        <v>1</v>
      </c>
      <c r="AH585" s="31">
        <v>1</v>
      </c>
      <c r="AI585" s="31">
        <v>1</v>
      </c>
      <c r="AJ585" s="31">
        <v>1</v>
      </c>
      <c r="AK585" s="31">
        <v>1</v>
      </c>
      <c r="AL585" s="31">
        <v>1</v>
      </c>
      <c r="AM585" s="31">
        <v>0</v>
      </c>
      <c r="AN585" s="31">
        <v>1</v>
      </c>
      <c r="AO585" s="31">
        <v>1</v>
      </c>
      <c r="AP585" s="31">
        <v>1</v>
      </c>
      <c r="AQ585" s="31">
        <v>1</v>
      </c>
      <c r="AR585" s="31">
        <v>1</v>
      </c>
      <c r="AS585" s="31">
        <v>0</v>
      </c>
      <c r="AT585" s="31">
        <v>1</v>
      </c>
      <c r="AU585" s="31">
        <v>1</v>
      </c>
      <c r="AV585" s="31">
        <v>1</v>
      </c>
      <c r="AW585" s="31">
        <v>1</v>
      </c>
      <c r="AX585" s="31">
        <v>1</v>
      </c>
      <c r="AY585" s="31">
        <v>1</v>
      </c>
      <c r="AZ585" s="31">
        <v>1</v>
      </c>
      <c r="BA585" s="31">
        <v>1</v>
      </c>
      <c r="BB585" s="31">
        <v>1</v>
      </c>
      <c r="BC585" s="31">
        <v>1</v>
      </c>
      <c r="BD585" s="31">
        <v>1</v>
      </c>
    </row>
    <row r="586" spans="3:57">
      <c r="C586" s="31">
        <v>2004</v>
      </c>
      <c r="D586" s="31" t="s">
        <v>1255</v>
      </c>
      <c r="E586" s="31" t="s">
        <v>569</v>
      </c>
      <c r="H586" s="31" t="s">
        <v>1260</v>
      </c>
      <c r="I586" s="31" t="s">
        <v>1261</v>
      </c>
      <c r="N586" s="31">
        <v>583</v>
      </c>
      <c r="O586" s="31">
        <v>583</v>
      </c>
      <c r="P586" s="31">
        <v>1</v>
      </c>
      <c r="T586" s="31" t="s">
        <v>410</v>
      </c>
      <c r="U586" s="31">
        <v>1</v>
      </c>
      <c r="V586" s="31">
        <v>1</v>
      </c>
      <c r="W586" s="31">
        <v>1</v>
      </c>
      <c r="X586" s="31">
        <v>1</v>
      </c>
      <c r="Y586" s="31">
        <v>1</v>
      </c>
      <c r="Z586" s="31">
        <v>1</v>
      </c>
      <c r="AA586" s="31">
        <v>1</v>
      </c>
      <c r="AB586" s="31">
        <v>1</v>
      </c>
      <c r="AC586" s="31">
        <v>1</v>
      </c>
      <c r="AD586" s="31">
        <v>1</v>
      </c>
      <c r="AE586" s="31">
        <v>1</v>
      </c>
      <c r="AF586" s="31">
        <v>1</v>
      </c>
      <c r="AG586" s="31">
        <v>1</v>
      </c>
      <c r="AH586" s="31">
        <v>1</v>
      </c>
      <c r="AI586" s="31">
        <v>1</v>
      </c>
      <c r="AJ586" s="31">
        <v>1</v>
      </c>
      <c r="AK586" s="31">
        <v>1</v>
      </c>
      <c r="AL586" s="31">
        <v>1</v>
      </c>
      <c r="AM586" s="31">
        <v>1</v>
      </c>
      <c r="AN586" s="31">
        <v>1</v>
      </c>
      <c r="AO586" s="31">
        <v>1</v>
      </c>
      <c r="AP586" s="31">
        <v>1</v>
      </c>
      <c r="AQ586" s="31">
        <v>1</v>
      </c>
      <c r="AR586" s="31">
        <v>1</v>
      </c>
      <c r="AS586" s="31">
        <v>1</v>
      </c>
      <c r="AT586" s="31">
        <v>1</v>
      </c>
      <c r="AU586" s="31">
        <v>1</v>
      </c>
      <c r="AV586" s="31">
        <v>1</v>
      </c>
      <c r="AW586" s="31">
        <v>1</v>
      </c>
      <c r="AX586" s="31">
        <v>1</v>
      </c>
      <c r="AY586" s="31">
        <v>1</v>
      </c>
      <c r="AZ586" s="31">
        <v>1</v>
      </c>
      <c r="BA586" s="31">
        <v>1</v>
      </c>
      <c r="BB586" s="31">
        <v>1</v>
      </c>
      <c r="BC586" s="31">
        <v>1</v>
      </c>
      <c r="BD586" s="31">
        <v>1</v>
      </c>
    </row>
    <row r="587" spans="3:57">
      <c r="C587" s="31">
        <v>2008</v>
      </c>
      <c r="D587" s="31" t="s">
        <v>1255</v>
      </c>
      <c r="E587" s="31" t="s">
        <v>569</v>
      </c>
      <c r="H587" s="31" t="s">
        <v>1262</v>
      </c>
      <c r="I587" s="31" t="s">
        <v>1263</v>
      </c>
      <c r="N587" s="31">
        <v>584</v>
      </c>
      <c r="O587" s="31">
        <v>584</v>
      </c>
      <c r="P587" s="31">
        <v>1</v>
      </c>
      <c r="T587" s="31" t="s">
        <v>410</v>
      </c>
      <c r="U587" s="31">
        <v>1</v>
      </c>
      <c r="V587" s="31">
        <v>1</v>
      </c>
      <c r="W587" s="31">
        <v>1</v>
      </c>
      <c r="X587" s="31">
        <v>1</v>
      </c>
      <c r="Y587" s="31">
        <v>1</v>
      </c>
      <c r="Z587" s="31">
        <v>1</v>
      </c>
      <c r="AA587" s="31">
        <v>1</v>
      </c>
      <c r="AB587" s="31">
        <v>1</v>
      </c>
      <c r="AC587" s="31">
        <v>1</v>
      </c>
      <c r="AD587" s="31">
        <v>1</v>
      </c>
      <c r="AE587" s="31">
        <v>1</v>
      </c>
      <c r="AF587" s="31">
        <v>1</v>
      </c>
      <c r="AG587" s="31">
        <v>1</v>
      </c>
      <c r="AH587" s="31">
        <v>1</v>
      </c>
      <c r="AI587" s="31">
        <v>1</v>
      </c>
      <c r="AJ587" s="31">
        <v>1</v>
      </c>
      <c r="AK587" s="31">
        <v>1</v>
      </c>
      <c r="AL587" s="31">
        <v>1</v>
      </c>
      <c r="AM587" s="31">
        <v>1</v>
      </c>
      <c r="AN587" s="31">
        <v>1</v>
      </c>
      <c r="AO587" s="31">
        <v>1</v>
      </c>
      <c r="AP587" s="31">
        <v>1</v>
      </c>
      <c r="AQ587" s="31">
        <v>1</v>
      </c>
      <c r="AR587" s="31">
        <v>1</v>
      </c>
      <c r="AS587" s="31">
        <v>1</v>
      </c>
      <c r="AT587" s="31">
        <v>1</v>
      </c>
      <c r="AU587" s="31">
        <v>1</v>
      </c>
      <c r="AV587" s="31">
        <v>1</v>
      </c>
      <c r="AW587" s="31">
        <v>1</v>
      </c>
      <c r="AX587" s="31">
        <v>1</v>
      </c>
      <c r="AY587" s="31">
        <v>1</v>
      </c>
      <c r="AZ587" s="31">
        <v>1</v>
      </c>
      <c r="BA587" s="31">
        <v>1</v>
      </c>
      <c r="BB587" s="31">
        <v>1</v>
      </c>
      <c r="BC587" s="31">
        <v>1</v>
      </c>
      <c r="BD587" s="31">
        <v>1</v>
      </c>
    </row>
    <row r="588" spans="3:57">
      <c r="N588" s="31">
        <v>585</v>
      </c>
      <c r="O588" s="31">
        <v>585</v>
      </c>
      <c r="P588" s="31">
        <v>0</v>
      </c>
      <c r="T588" s="31" t="s">
        <v>410</v>
      </c>
      <c r="BE588" s="31" t="s">
        <v>385</v>
      </c>
    </row>
    <row r="589" spans="3:57">
      <c r="D589" s="31" t="s">
        <v>1245</v>
      </c>
      <c r="E589" s="31" t="s">
        <v>569</v>
      </c>
      <c r="F589" s="31" t="s">
        <v>477</v>
      </c>
      <c r="H589" s="31" t="s">
        <v>1264</v>
      </c>
      <c r="I589" s="41" t="s">
        <v>1265</v>
      </c>
      <c r="J589" s="31" t="s">
        <v>489</v>
      </c>
      <c r="N589" s="31">
        <v>586</v>
      </c>
      <c r="O589" s="31">
        <v>586</v>
      </c>
      <c r="P589" s="31">
        <v>50.333333333333336</v>
      </c>
      <c r="T589" s="31" t="s">
        <v>410</v>
      </c>
      <c r="U589" s="31">
        <v>50.333333333333336</v>
      </c>
      <c r="V589" s="31">
        <v>30.269919168591223</v>
      </c>
      <c r="W589" s="31">
        <v>34.846881463519011</v>
      </c>
      <c r="X589" s="31">
        <v>36.465268583317574</v>
      </c>
      <c r="Y589" s="31">
        <v>35.666666666666664</v>
      </c>
      <c r="Z589" s="31">
        <v>45.333333333333336</v>
      </c>
      <c r="AA589" s="31">
        <v>38.414105537837052</v>
      </c>
      <c r="AB589" s="31">
        <v>51</v>
      </c>
      <c r="AC589" s="31">
        <v>57.451897018970186</v>
      </c>
      <c r="AD589" s="31">
        <v>42.92278895648105</v>
      </c>
      <c r="AE589" s="31">
        <v>49.333333333333336</v>
      </c>
      <c r="AF589" s="31">
        <v>44.333333333333336</v>
      </c>
      <c r="AG589" s="31">
        <v>29.232093849217026</v>
      </c>
      <c r="AH589" s="31">
        <v>46</v>
      </c>
      <c r="AI589" s="31">
        <v>17.666666666666668</v>
      </c>
      <c r="AJ589" s="31">
        <v>41.333333333333336</v>
      </c>
      <c r="AK589" s="31">
        <v>68.333333333333329</v>
      </c>
      <c r="AL589" s="31">
        <v>45.666666666666664</v>
      </c>
      <c r="AM589" s="31">
        <v>33.5</v>
      </c>
      <c r="AN589" s="31">
        <v>23.666666666666668</v>
      </c>
      <c r="AO589" s="31">
        <v>56.559988839285715</v>
      </c>
      <c r="AP589" s="31">
        <v>40.333333333333336</v>
      </c>
      <c r="AQ589" s="31">
        <v>54.333333333333336</v>
      </c>
      <c r="AR589" s="31">
        <v>37</v>
      </c>
      <c r="AS589" s="31">
        <v>46.389743589743595</v>
      </c>
      <c r="AT589" s="31">
        <v>53</v>
      </c>
      <c r="AU589" s="31">
        <v>32</v>
      </c>
      <c r="AV589" s="31">
        <v>55.490500502176097</v>
      </c>
      <c r="AW589" s="31">
        <v>41</v>
      </c>
      <c r="AX589" s="31">
        <v>45</v>
      </c>
      <c r="AY589" s="31">
        <v>48.113493723849373</v>
      </c>
      <c r="AZ589" s="31">
        <v>43.666666666666664</v>
      </c>
      <c r="BA589" s="31">
        <v>24.666666666666668</v>
      </c>
      <c r="BB589" s="31">
        <v>65.333333333333329</v>
      </c>
      <c r="BC589" s="31">
        <v>61.666666666666664</v>
      </c>
      <c r="BD589" s="31">
        <v>59.485112936344969</v>
      </c>
      <c r="BE589" s="31" t="s">
        <v>385</v>
      </c>
    </row>
    <row r="590" spans="3:57">
      <c r="N590" s="31">
        <v>587</v>
      </c>
      <c r="O590" s="31">
        <v>587</v>
      </c>
      <c r="P590" s="31">
        <v>0</v>
      </c>
      <c r="T590" s="31" t="s">
        <v>410</v>
      </c>
      <c r="BE590" s="31" t="s">
        <v>385</v>
      </c>
    </row>
    <row r="591" spans="3:57">
      <c r="D591" s="31" t="s">
        <v>1266</v>
      </c>
      <c r="E591" s="31" t="s">
        <v>569</v>
      </c>
      <c r="F591" s="31" t="s">
        <v>473</v>
      </c>
      <c r="H591" s="31" t="s">
        <v>1267</v>
      </c>
      <c r="I591" s="41" t="s">
        <v>1268</v>
      </c>
      <c r="N591" s="31">
        <v>588</v>
      </c>
      <c r="O591" s="31">
        <v>588</v>
      </c>
      <c r="P591" s="31">
        <v>116.27000000000001</v>
      </c>
      <c r="T591" s="31" t="s">
        <v>410</v>
      </c>
      <c r="U591" s="31">
        <v>116.27000000000001</v>
      </c>
      <c r="V591" s="31">
        <v>69.923513279445729</v>
      </c>
      <c r="W591" s="31">
        <v>80.496296180728919</v>
      </c>
      <c r="X591" s="31">
        <v>84.234770427463602</v>
      </c>
      <c r="Y591" s="31">
        <v>82.39</v>
      </c>
      <c r="Z591" s="31">
        <v>104.72000000000001</v>
      </c>
      <c r="AA591" s="31">
        <v>88.736583792403593</v>
      </c>
      <c r="AB591" s="31">
        <v>117.81</v>
      </c>
      <c r="AC591" s="31">
        <v>132.71388211382114</v>
      </c>
      <c r="AD591" s="31">
        <v>99.151642489471229</v>
      </c>
      <c r="AE591" s="31">
        <v>113.96000000000001</v>
      </c>
      <c r="AF591" s="31">
        <v>102.41000000000001</v>
      </c>
      <c r="AG591" s="31">
        <v>67.526136791691329</v>
      </c>
      <c r="AH591" s="31">
        <v>106.26</v>
      </c>
      <c r="AI591" s="31">
        <v>40.81</v>
      </c>
      <c r="AJ591" s="31">
        <v>95.48</v>
      </c>
      <c r="AK591" s="31">
        <v>157.85</v>
      </c>
      <c r="AL591" s="31">
        <v>105.49</v>
      </c>
      <c r="AM591" s="31">
        <v>77.385000000000005</v>
      </c>
      <c r="AN591" s="31">
        <v>54.67</v>
      </c>
      <c r="AO591" s="31">
        <v>130.65357421875001</v>
      </c>
      <c r="AP591" s="31">
        <v>93.17</v>
      </c>
      <c r="AQ591" s="31">
        <v>125.51</v>
      </c>
      <c r="AR591" s="31">
        <v>85.47</v>
      </c>
      <c r="AS591" s="31">
        <v>107.16030769230771</v>
      </c>
      <c r="AT591" s="31">
        <v>122.43</v>
      </c>
      <c r="AU591" s="31">
        <v>73.92</v>
      </c>
      <c r="AV591" s="31">
        <v>128.18305616002678</v>
      </c>
      <c r="AW591" s="31">
        <v>94.710000000000008</v>
      </c>
      <c r="AX591" s="31">
        <v>103.95</v>
      </c>
      <c r="AY591" s="31">
        <v>111.14217050209206</v>
      </c>
      <c r="AZ591" s="31">
        <v>100.86999999999999</v>
      </c>
      <c r="BA591" s="31">
        <v>56.980000000000004</v>
      </c>
      <c r="BB591" s="31">
        <v>150.91999999999999</v>
      </c>
      <c r="BC591" s="31">
        <v>142.44999999999999</v>
      </c>
      <c r="BD591" s="31">
        <v>137.41061088295689</v>
      </c>
      <c r="BE591" s="31" t="s">
        <v>385</v>
      </c>
    </row>
    <row r="592" spans="3:57">
      <c r="I592" s="41"/>
      <c r="N592" s="31">
        <v>589</v>
      </c>
      <c r="O592" s="31">
        <v>589</v>
      </c>
      <c r="P592" s="31">
        <v>0</v>
      </c>
      <c r="T592" s="31" t="s">
        <v>410</v>
      </c>
      <c r="BE592" s="31" t="s">
        <v>385</v>
      </c>
    </row>
    <row r="593" spans="2:57">
      <c r="D593" s="31" t="s">
        <v>465</v>
      </c>
      <c r="E593" s="31" t="s">
        <v>569</v>
      </c>
      <c r="F593" s="31" t="s">
        <v>466</v>
      </c>
      <c r="H593" s="31" t="s">
        <v>1269</v>
      </c>
      <c r="I593" s="41" t="s">
        <v>1270</v>
      </c>
      <c r="J593" s="41"/>
      <c r="N593" s="31">
        <v>590</v>
      </c>
      <c r="O593" s="31">
        <v>590</v>
      </c>
      <c r="P593" s="31">
        <v>0.5340256224196287</v>
      </c>
      <c r="T593" s="31" t="s">
        <v>410</v>
      </c>
      <c r="U593" s="41">
        <v>0.5340256224196287</v>
      </c>
      <c r="V593" s="41">
        <v>1.8781319449837734</v>
      </c>
      <c r="W593" s="41">
        <v>7.7770140755009916</v>
      </c>
      <c r="X593" s="41">
        <v>10.258717310365913</v>
      </c>
      <c r="Y593" s="41">
        <v>1.2866613352919143</v>
      </c>
      <c r="Z593" s="41">
        <v>1.0653917546877649</v>
      </c>
      <c r="AA593" s="41">
        <v>3.2217063695176202</v>
      </c>
      <c r="AB593" s="41">
        <v>1.1403893769598443</v>
      </c>
      <c r="AC593" s="41">
        <v>1.6359853666904109</v>
      </c>
      <c r="AD593" s="41">
        <v>1.1285546457857043</v>
      </c>
      <c r="AE593" s="41">
        <v>1.095709942414776</v>
      </c>
      <c r="AF593" s="41">
        <v>1.1728351568080491</v>
      </c>
      <c r="AG593" s="41">
        <v>4.2525247522359875</v>
      </c>
      <c r="AH593" s="41">
        <v>0.93348104317375336</v>
      </c>
      <c r="AI593" s="41">
        <v>2.8041664157333486</v>
      </c>
      <c r="AJ593" s="41">
        <v>0.78720908484168373</v>
      </c>
      <c r="AK593" s="41">
        <v>0.886674016507491</v>
      </c>
      <c r="AL593" s="41">
        <v>1.030818382718367</v>
      </c>
      <c r="AM593" s="41">
        <v>2.8068259058848413</v>
      </c>
      <c r="AN593" s="41">
        <v>1.933449340134811</v>
      </c>
      <c r="AO593" s="41">
        <v>0.74239667578904045</v>
      </c>
      <c r="AP593" s="41">
        <v>1.2941079077160922</v>
      </c>
      <c r="AQ593" s="41">
        <v>0.36966913105741228</v>
      </c>
      <c r="AR593" s="41">
        <v>0.25531105454324876</v>
      </c>
      <c r="AS593" s="41">
        <v>0.70104160393333714</v>
      </c>
      <c r="AT593" s="41">
        <v>0.36594584484532328</v>
      </c>
      <c r="AU593" s="41">
        <v>0.87922744408331288</v>
      </c>
      <c r="AV593" s="41">
        <v>0.67138828874419954</v>
      </c>
      <c r="AW593" s="41">
        <v>0.13031501742311657</v>
      </c>
      <c r="AX593" s="41">
        <v>0.53774890863171765</v>
      </c>
      <c r="AY593" s="41">
        <v>0.85329741510626422</v>
      </c>
      <c r="AZ593" s="41">
        <v>1.242513798777144</v>
      </c>
      <c r="BA593" s="41">
        <v>0.51966437560157097</v>
      </c>
      <c r="BB593" s="41">
        <v>0.19520657711952558</v>
      </c>
      <c r="BC593" s="41">
        <v>1.0483710177182151</v>
      </c>
      <c r="BD593" s="41">
        <v>0.99611203624139411</v>
      </c>
      <c r="BE593" s="31" t="s">
        <v>385</v>
      </c>
    </row>
    <row r="594" spans="2:57">
      <c r="D594" s="31" t="s">
        <v>1271</v>
      </c>
      <c r="E594" s="31" t="s">
        <v>569</v>
      </c>
      <c r="F594" s="31" t="s">
        <v>473</v>
      </c>
      <c r="H594" s="31" t="s">
        <v>1272</v>
      </c>
      <c r="I594" s="41" t="s">
        <v>1273</v>
      </c>
      <c r="N594" s="31">
        <v>591</v>
      </c>
      <c r="O594" s="31">
        <v>591</v>
      </c>
      <c r="P594" s="31">
        <v>4.4283131273396246E-3</v>
      </c>
      <c r="T594" s="31" t="s">
        <v>410</v>
      </c>
      <c r="U594" s="31">
        <v>4.4283131273396246E-3</v>
      </c>
      <c r="V594" s="31">
        <v>5.4772975198269125E-2</v>
      </c>
      <c r="W594" s="31">
        <v>0.93916068215125059</v>
      </c>
      <c r="X594" s="31">
        <v>1.6341813797205158</v>
      </c>
      <c r="Y594" s="31">
        <v>2.5706481238123784E-2</v>
      </c>
      <c r="Z594" s="31">
        <v>1.7625148927898675E-2</v>
      </c>
      <c r="AA594" s="31">
        <v>0.16117068216444727</v>
      </c>
      <c r="AB594" s="31">
        <v>2.0193911973336361E-2</v>
      </c>
      <c r="AC594" s="31">
        <v>4.1559753416539724E-2</v>
      </c>
      <c r="AD594" s="31">
        <v>1.9776950132367958E-2</v>
      </c>
      <c r="AE594" s="31">
        <v>1.8642550899170676E-2</v>
      </c>
      <c r="AF594" s="31">
        <v>2.1359352562809953E-2</v>
      </c>
      <c r="AG594" s="31">
        <v>0.28080693739720097</v>
      </c>
      <c r="AH594" s="31">
        <v>1.3530851831750911E-2</v>
      </c>
      <c r="AI594" s="31">
        <v>0.12210169700507476</v>
      </c>
      <c r="AJ594" s="31">
        <v>9.6226419760447393E-3</v>
      </c>
      <c r="AK594" s="31">
        <v>1.2207931856359105E-2</v>
      </c>
      <c r="AL594" s="31">
        <v>1.6499790965063817E-2</v>
      </c>
      <c r="AM594" s="31">
        <v>0.12233341096189843</v>
      </c>
      <c r="AN594" s="31">
        <v>5.8046993025896512E-2</v>
      </c>
      <c r="AO594" s="31">
        <v>8.5582736680530694E-3</v>
      </c>
      <c r="AP594" s="31">
        <v>2.6004895602691331E-2</v>
      </c>
      <c r="AQ594" s="31">
        <v>2.1219761872164943E-3</v>
      </c>
      <c r="AR594" s="31">
        <v>1.0121697914904618E-3</v>
      </c>
      <c r="AS594" s="31">
        <v>7.6313560628171722E-3</v>
      </c>
      <c r="AT594" s="31">
        <v>2.0794466049620717E-3</v>
      </c>
      <c r="AU594" s="31">
        <v>1.2003740658839673E-2</v>
      </c>
      <c r="AV594" s="31">
        <v>6.9994135755103203E-3</v>
      </c>
      <c r="AW594" s="31">
        <v>2.6369571065197476E-4</v>
      </c>
      <c r="AX594" s="31">
        <v>4.4902777753820407E-3</v>
      </c>
      <c r="AY594" s="31">
        <v>1.1306156500419754E-2</v>
      </c>
      <c r="AZ594" s="31">
        <v>2.3972679194900759E-2</v>
      </c>
      <c r="BA594" s="31">
        <v>4.1933394917604127E-3</v>
      </c>
      <c r="BB594" s="31">
        <v>5.9170198370685223E-4</v>
      </c>
      <c r="BC594" s="31">
        <v>1.7066487434651025E-2</v>
      </c>
      <c r="BD594" s="31">
        <v>1.5407440819021371E-2</v>
      </c>
      <c r="BE594" s="31" t="s">
        <v>385</v>
      </c>
    </row>
    <row r="595" spans="2:57">
      <c r="I595" s="41"/>
      <c r="N595" s="31">
        <v>592</v>
      </c>
      <c r="O595" s="31">
        <v>592</v>
      </c>
      <c r="P595" s="31">
        <v>0</v>
      </c>
      <c r="T595" s="31" t="s">
        <v>410</v>
      </c>
      <c r="BE595" s="31" t="s">
        <v>385</v>
      </c>
    </row>
    <row r="596" spans="2:57">
      <c r="D596" s="31" t="s">
        <v>1065</v>
      </c>
      <c r="E596" s="31" t="s">
        <v>569</v>
      </c>
      <c r="F596" s="31" t="s">
        <v>1066</v>
      </c>
      <c r="H596" s="31" t="s">
        <v>1274</v>
      </c>
      <c r="I596" s="41" t="s">
        <v>1275</v>
      </c>
      <c r="N596" s="31">
        <v>593</v>
      </c>
      <c r="O596" s="31">
        <v>593</v>
      </c>
      <c r="P596" s="31">
        <v>2.842127409235673E-3</v>
      </c>
      <c r="T596" s="31" t="s">
        <v>410</v>
      </c>
      <c r="U596" s="41">
        <v>2.842127409235673E-3</v>
      </c>
      <c r="V596" s="41">
        <v>2.9183627929932104E-2</v>
      </c>
      <c r="W596" s="41">
        <v>0.40549360204203799</v>
      </c>
      <c r="X596" s="41">
        <v>0.67724045850759285</v>
      </c>
      <c r="Y596" s="41">
        <v>1.4485261338819957E-2</v>
      </c>
      <c r="Z596" s="41">
        <v>1.0212823464683446E-2</v>
      </c>
      <c r="AA596" s="41">
        <v>7.9281842262405325E-2</v>
      </c>
      <c r="AB596" s="41">
        <v>1.1584065413800759E-2</v>
      </c>
      <c r="AC596" s="41">
        <v>2.2600498543577031E-2</v>
      </c>
      <c r="AD596" s="41">
        <v>1.1362408143717622E-2</v>
      </c>
      <c r="AE596" s="41">
        <v>1.0757585313041758E-2</v>
      </c>
      <c r="AF596" s="41">
        <v>1.220184271559502E-2</v>
      </c>
      <c r="AG596" s="41">
        <v>0.13257221415298628</v>
      </c>
      <c r="AH596" s="41">
        <v>7.9952847297311558E-3</v>
      </c>
      <c r="AI596" s="41">
        <v>6.1309976625870705E-2</v>
      </c>
      <c r="AJ596" s="41">
        <v>5.8311928369005729E-3</v>
      </c>
      <c r="AK596" s="41">
        <v>7.2687115993641215E-3</v>
      </c>
      <c r="AL596" s="41">
        <v>9.6075331997507625E-3</v>
      </c>
      <c r="AM596" s="41">
        <v>6.1417707989293018E-2</v>
      </c>
      <c r="AN596" s="41">
        <v>3.079547333882808E-2</v>
      </c>
      <c r="AO596" s="41">
        <v>5.2313821917217233E-3</v>
      </c>
      <c r="AP596" s="41">
        <v>1.4640903985567858E-2</v>
      </c>
      <c r="AQ596" s="41">
        <v>1.4380982735844904E-3</v>
      </c>
      <c r="AR596" s="41">
        <v>7.2458856908127253E-4</v>
      </c>
      <c r="AS596" s="41">
        <v>4.7045278802237307E-3</v>
      </c>
      <c r="AT596" s="41">
        <v>1.4113882398518005E-3</v>
      </c>
      <c r="AU596" s="41">
        <v>7.1560609619225127E-3</v>
      </c>
      <c r="AV596" s="41">
        <v>4.3426412107008599E-3</v>
      </c>
      <c r="AW596" s="41">
        <v>2.0852988083980268E-4</v>
      </c>
      <c r="AX596" s="41">
        <v>2.8789349164371121E-3</v>
      </c>
      <c r="AY596" s="41">
        <v>6.7701226975831561E-3</v>
      </c>
      <c r="AZ596" s="41">
        <v>1.3578268854560991E-2</v>
      </c>
      <c r="BA596" s="41">
        <v>2.702199683786855E-3</v>
      </c>
      <c r="BB596" s="41">
        <v>4.4075196563526063E-4</v>
      </c>
      <c r="BC596" s="41">
        <v>9.9127084950338742E-3</v>
      </c>
      <c r="BD596" s="41">
        <v>9.0170672160300013E-3</v>
      </c>
      <c r="BE596" s="31" t="s">
        <v>385</v>
      </c>
    </row>
    <row r="597" spans="2:57">
      <c r="D597" s="31" t="s">
        <v>1069</v>
      </c>
      <c r="E597" s="31" t="s">
        <v>569</v>
      </c>
      <c r="F597" s="31" t="s">
        <v>473</v>
      </c>
      <c r="H597" s="31" t="s">
        <v>1276</v>
      </c>
      <c r="I597" s="41" t="s">
        <v>1277</v>
      </c>
      <c r="N597" s="31">
        <v>594</v>
      </c>
      <c r="O597" s="31">
        <v>594</v>
      </c>
      <c r="P597" s="31">
        <v>0.21600168310191115</v>
      </c>
      <c r="T597" s="31" t="s">
        <v>410</v>
      </c>
      <c r="U597" s="31">
        <v>0.21600168310191115</v>
      </c>
      <c r="V597" s="31">
        <v>7.3445463623662457</v>
      </c>
      <c r="W597" s="31">
        <v>23.113135316396164</v>
      </c>
      <c r="X597" s="31">
        <v>86.686778688971884</v>
      </c>
      <c r="Y597" s="31">
        <v>1.5982071677164686</v>
      </c>
      <c r="Z597" s="31">
        <v>0.38127874268151535</v>
      </c>
      <c r="AA597" s="31">
        <v>8.6152935258480454</v>
      </c>
      <c r="AB597" s="31">
        <v>1.4287014010354269</v>
      </c>
      <c r="AC597" s="31">
        <v>3.8044172548354669</v>
      </c>
      <c r="AD597" s="31">
        <v>0.48858355017985777</v>
      </c>
      <c r="AE597" s="31">
        <v>0.38010134772747545</v>
      </c>
      <c r="AF597" s="31">
        <v>0.44740089957181739</v>
      </c>
      <c r="AG597" s="31">
        <v>18.25077481506111</v>
      </c>
      <c r="AH597" s="31">
        <v>0.61563692418929894</v>
      </c>
      <c r="AI597" s="31">
        <v>4.1895150694344983</v>
      </c>
      <c r="AJ597" s="31">
        <v>0.30516575846446331</v>
      </c>
      <c r="AK597" s="31">
        <v>0.33436073357074958</v>
      </c>
      <c r="AL597" s="31">
        <v>0.45155406038828583</v>
      </c>
      <c r="AM597" s="31">
        <v>2.5795437355503066</v>
      </c>
      <c r="AN597" s="31">
        <v>0.95465967350367054</v>
      </c>
      <c r="AO597" s="31">
        <v>0.383634694059593</v>
      </c>
      <c r="AP597" s="31">
        <v>1.3518434680007656</v>
      </c>
      <c r="AQ597" s="31">
        <v>7.5260476317588337E-2</v>
      </c>
      <c r="AR597" s="31">
        <v>4.7581316036336897E-2</v>
      </c>
      <c r="AS597" s="31">
        <v>0.15995394792760684</v>
      </c>
      <c r="AT597" s="31">
        <v>8.3742368897873495E-2</v>
      </c>
      <c r="AU597" s="31">
        <v>1.0710237906344027</v>
      </c>
      <c r="AV597" s="31">
        <v>0.37780978533097481</v>
      </c>
      <c r="AW597" s="31">
        <v>2.3285836693777966E-2</v>
      </c>
      <c r="AX597" s="31">
        <v>0.21400082878849197</v>
      </c>
      <c r="AY597" s="31">
        <v>0.33399271974743572</v>
      </c>
      <c r="AZ597" s="31">
        <v>0.93237446134652147</v>
      </c>
      <c r="BA597" s="31">
        <v>0.52242527219879198</v>
      </c>
      <c r="BB597" s="31">
        <v>5.1714897301203912E-2</v>
      </c>
      <c r="BC597" s="31">
        <v>1.1696996024139972</v>
      </c>
      <c r="BD597" s="31">
        <v>0.52599558760175014</v>
      </c>
      <c r="BE597" s="31" t="s">
        <v>385</v>
      </c>
    </row>
    <row r="598" spans="2:57">
      <c r="I598" s="41"/>
      <c r="N598" s="31">
        <v>595</v>
      </c>
      <c r="O598" s="31">
        <v>595</v>
      </c>
      <c r="P598" s="31">
        <v>0</v>
      </c>
      <c r="T598" s="31" t="s">
        <v>410</v>
      </c>
      <c r="BE598" s="31" t="s">
        <v>385</v>
      </c>
    </row>
    <row r="599" spans="2:57">
      <c r="D599" s="31" t="s">
        <v>1278</v>
      </c>
      <c r="E599" s="31" t="s">
        <v>569</v>
      </c>
      <c r="F599" s="31" t="s">
        <v>473</v>
      </c>
      <c r="H599" s="31" t="s">
        <v>1279</v>
      </c>
      <c r="I599" s="41" t="s">
        <v>1280</v>
      </c>
      <c r="N599" s="31">
        <v>596</v>
      </c>
      <c r="O599" s="31">
        <v>596</v>
      </c>
      <c r="P599" s="31">
        <v>192.49042999622927</v>
      </c>
      <c r="T599" s="31" t="s">
        <v>410</v>
      </c>
      <c r="U599" s="31">
        <v>192.49042999622927</v>
      </c>
      <c r="V599" s="31">
        <v>328.98949928367688</v>
      </c>
      <c r="W599" s="31">
        <v>161.54859217927631</v>
      </c>
      <c r="X599" s="31">
        <v>300.555730496156</v>
      </c>
      <c r="Y599" s="31">
        <v>194.34724698228794</v>
      </c>
      <c r="Z599" s="31">
        <v>142.45223722494273</v>
      </c>
      <c r="AA599" s="31">
        <v>206.17971466708275</v>
      </c>
      <c r="AB599" s="31">
        <v>242.59222864634208</v>
      </c>
      <c r="AC599" s="31">
        <v>304.89319245540651</v>
      </c>
      <c r="AD599" s="31">
        <v>142.66000298978346</v>
      </c>
      <c r="AE599" s="31">
        <v>149.69207723195998</v>
      </c>
      <c r="AF599" s="31">
        <v>139.5454269188013</v>
      </c>
      <c r="AG599" s="31">
        <v>223.72438521081628</v>
      </c>
      <c r="AH599" s="31">
        <v>183.88916777602103</v>
      </c>
      <c r="AI599" s="31">
        <v>113.4549500997729</v>
      </c>
      <c r="AJ599" s="31">
        <v>148.12812173377384</v>
      </c>
      <c r="AK599" s="31">
        <v>204.19656866542709</v>
      </c>
      <c r="AL599" s="31">
        <v>152.95805385135336</v>
      </c>
      <c r="AM599" s="31">
        <v>122.08687714651221</v>
      </c>
      <c r="AN599" s="31">
        <v>86.682706666529569</v>
      </c>
      <c r="AO599" s="31">
        <v>204.37910051981098</v>
      </c>
      <c r="AP599" s="31">
        <v>186.88118169693678</v>
      </c>
      <c r="AQ599" s="31">
        <v>177.92071578583815</v>
      </c>
      <c r="AR599" s="31">
        <v>151.18526015249449</v>
      </c>
      <c r="AS599" s="31">
        <v>141.32789299629815</v>
      </c>
      <c r="AT599" s="31">
        <v>181.84915514883619</v>
      </c>
      <c r="AU599" s="31">
        <v>224.66969419795987</v>
      </c>
      <c r="AV599" s="31">
        <v>215.56786535893326</v>
      </c>
      <c r="AW599" s="31">
        <v>206.40021619907111</v>
      </c>
      <c r="AX599" s="31">
        <v>178.50182443989721</v>
      </c>
      <c r="AY599" s="31">
        <v>160.82080271167325</v>
      </c>
      <c r="AZ599" s="31">
        <v>170.49301380720809</v>
      </c>
      <c r="BA599" s="31">
        <v>250.8399519450239</v>
      </c>
      <c r="BB599" s="31">
        <v>268.30563993261825</v>
      </c>
      <c r="BC599" s="31">
        <v>261.63676608984861</v>
      </c>
      <c r="BD599" s="31">
        <v>196.28534724471101</v>
      </c>
      <c r="BE599" s="31" t="s">
        <v>385</v>
      </c>
    </row>
    <row r="600" spans="2:57">
      <c r="I600" s="41"/>
      <c r="N600" s="31">
        <v>597</v>
      </c>
      <c r="O600" s="31">
        <v>597</v>
      </c>
      <c r="P600" s="31">
        <v>0</v>
      </c>
      <c r="T600" s="31" t="s">
        <v>410</v>
      </c>
      <c r="BE600" s="31" t="s">
        <v>385</v>
      </c>
    </row>
    <row r="601" spans="2:57">
      <c r="B601" s="31" t="s">
        <v>1281</v>
      </c>
      <c r="D601" s="31" t="s">
        <v>1282</v>
      </c>
      <c r="E601" s="31" t="s">
        <v>569</v>
      </c>
      <c r="F601" s="31" t="s">
        <v>1083</v>
      </c>
      <c r="H601" s="31" t="s">
        <v>1283</v>
      </c>
      <c r="I601" s="41" t="s">
        <v>1284</v>
      </c>
      <c r="N601" s="31">
        <v>598</v>
      </c>
      <c r="O601" s="31">
        <v>598</v>
      </c>
      <c r="P601" s="31">
        <v>60.271217509323343</v>
      </c>
      <c r="T601" s="31" t="s">
        <v>410</v>
      </c>
      <c r="U601" s="31">
        <v>60.271217509323343</v>
      </c>
      <c r="V601" s="31">
        <v>103.01082329131007</v>
      </c>
      <c r="W601" s="31">
        <v>50.582932033311316</v>
      </c>
      <c r="X601" s="31">
        <v>94.10784633169682</v>
      </c>
      <c r="Y601" s="31">
        <v>60.852610674915731</v>
      </c>
      <c r="Z601" s="31">
        <v>44.603618863766059</v>
      </c>
      <c r="AA601" s="31">
        <v>64.557507762611351</v>
      </c>
      <c r="AB601" s="31">
        <v>75.958731969696387</v>
      </c>
      <c r="AC601" s="31">
        <v>95.465961190651228</v>
      </c>
      <c r="AD601" s="31">
        <v>44.668672984139477</v>
      </c>
      <c r="AE601" s="31">
        <v>46.870505439915242</v>
      </c>
      <c r="AF601" s="31">
        <v>43.693459349741254</v>
      </c>
      <c r="AG601" s="31">
        <v>70.050968681637272</v>
      </c>
      <c r="AH601" s="31">
        <v>57.57805221201972</v>
      </c>
      <c r="AI601" s="31">
        <v>35.524197099600173</v>
      </c>
      <c r="AJ601" s="31">
        <v>46.380810954802783</v>
      </c>
      <c r="AK601" s="31">
        <v>63.936559365224149</v>
      </c>
      <c r="AL601" s="31">
        <v>47.893124523948032</v>
      </c>
      <c r="AM601" s="31">
        <v>38.226963946600456</v>
      </c>
      <c r="AN601" s="31">
        <v>27.141464995935742</v>
      </c>
      <c r="AO601" s="31">
        <v>63.99371242523948</v>
      </c>
      <c r="AP601" s="31">
        <v>58.514890068436635</v>
      </c>
      <c r="AQ601" s="31">
        <v>55.709253497707991</v>
      </c>
      <c r="AR601" s="31">
        <v>47.338040125075985</v>
      </c>
      <c r="AS601" s="31">
        <v>44.251572294171311</v>
      </c>
      <c r="AT601" s="31">
        <v>56.939298146286525</v>
      </c>
      <c r="AU601" s="31">
        <v>70.346957025466978</v>
      </c>
      <c r="AV601" s="31">
        <v>67.497057912558603</v>
      </c>
      <c r="AW601" s="31">
        <v>64.626549614696515</v>
      </c>
      <c r="AX601" s="31">
        <v>55.891206055484652</v>
      </c>
      <c r="AY601" s="31">
        <v>50.355051835299612</v>
      </c>
      <c r="AZ601" s="31">
        <v>53.383544933613585</v>
      </c>
      <c r="BA601" s="31">
        <v>78.541199705371881</v>
      </c>
      <c r="BB601" s="31">
        <v>84.009930175093913</v>
      </c>
      <c r="BC601" s="31">
        <v>81.921820413337571</v>
      </c>
      <c r="BD601" s="31">
        <v>61.459454674763755</v>
      </c>
      <c r="BE601" s="31" t="s">
        <v>385</v>
      </c>
    </row>
    <row r="602" spans="2:57">
      <c r="I602" s="41"/>
      <c r="N602" s="31">
        <v>599</v>
      </c>
      <c r="O602" s="31">
        <v>599</v>
      </c>
      <c r="P602" s="31">
        <v>0</v>
      </c>
      <c r="T602" s="31" t="s">
        <v>410</v>
      </c>
      <c r="BE602" s="31" t="s">
        <v>385</v>
      </c>
    </row>
    <row r="603" spans="2:57">
      <c r="D603" s="31" t="s">
        <v>1285</v>
      </c>
      <c r="E603" s="31" t="s">
        <v>569</v>
      </c>
      <c r="F603" s="31" t="s">
        <v>1083</v>
      </c>
      <c r="H603" s="31" t="s">
        <v>1140</v>
      </c>
      <c r="I603" s="41" t="s">
        <v>1286</v>
      </c>
      <c r="N603" s="31">
        <v>600</v>
      </c>
      <c r="O603" s="31">
        <v>600</v>
      </c>
      <c r="P603" s="31">
        <v>317.21693425959654</v>
      </c>
      <c r="T603" s="31" t="s">
        <v>410</v>
      </c>
      <c r="U603" s="31">
        <v>317.21693425959654</v>
      </c>
      <c r="V603" s="31">
        <v>542.16222784900037</v>
      </c>
      <c r="W603" s="31">
        <v>266.22595807005956</v>
      </c>
      <c r="X603" s="31">
        <v>495.3044543773517</v>
      </c>
      <c r="Y603" s="31">
        <v>320.27689828903016</v>
      </c>
      <c r="Z603" s="31">
        <v>234.75588875666347</v>
      </c>
      <c r="AA603" s="31">
        <v>339.77635664532289</v>
      </c>
      <c r="AB603" s="31">
        <v>399.78279984050732</v>
      </c>
      <c r="AC603" s="31">
        <v>502.45242731921701</v>
      </c>
      <c r="AD603" s="31">
        <v>235.09827886389198</v>
      </c>
      <c r="AE603" s="31">
        <v>246.686870736396</v>
      </c>
      <c r="AF603" s="31">
        <v>229.96557552495398</v>
      </c>
      <c r="AG603" s="31">
        <v>368.68930885072245</v>
      </c>
      <c r="AH603" s="31">
        <v>303.0423800632617</v>
      </c>
      <c r="AI603" s="31">
        <v>186.96945841894828</v>
      </c>
      <c r="AJ603" s="31">
        <v>244.10953134106728</v>
      </c>
      <c r="AK603" s="31">
        <v>336.50820718539023</v>
      </c>
      <c r="AL603" s="31">
        <v>252.06907644183175</v>
      </c>
      <c r="AM603" s="31">
        <v>201.19454708737081</v>
      </c>
      <c r="AN603" s="31">
        <v>142.84981576808286</v>
      </c>
      <c r="AO603" s="31">
        <v>336.8090127644183</v>
      </c>
      <c r="AP603" s="31">
        <v>307.9731056233507</v>
      </c>
      <c r="AQ603" s="31">
        <v>293.20659735635786</v>
      </c>
      <c r="AR603" s="31">
        <v>249.14757960566308</v>
      </c>
      <c r="AS603" s="31">
        <v>232.90301207458583</v>
      </c>
      <c r="AT603" s="31">
        <v>299.68051655940275</v>
      </c>
      <c r="AU603" s="31">
        <v>370.24714223929988</v>
      </c>
      <c r="AV603" s="31">
        <v>355.24767322399265</v>
      </c>
      <c r="AW603" s="31">
        <v>340.1397348141922</v>
      </c>
      <c r="AX603" s="31">
        <v>294.16424239728764</v>
      </c>
      <c r="AY603" s="31">
        <v>265.02658860684005</v>
      </c>
      <c r="AZ603" s="31">
        <v>280.96602596638729</v>
      </c>
      <c r="BA603" s="31">
        <v>413.37473529143097</v>
      </c>
      <c r="BB603" s="31">
        <v>442.15752723733635</v>
      </c>
      <c r="BC603" s="31">
        <v>431.16747585967141</v>
      </c>
      <c r="BD603" s="31">
        <v>323.47081407770395</v>
      </c>
      <c r="BE603" s="31" t="s">
        <v>385</v>
      </c>
    </row>
    <row r="604" spans="2:57">
      <c r="D604" s="31" t="s">
        <v>1287</v>
      </c>
      <c r="E604" s="31" t="s">
        <v>569</v>
      </c>
      <c r="F604" s="31" t="s">
        <v>1083</v>
      </c>
      <c r="H604" s="31" t="s">
        <v>1143</v>
      </c>
      <c r="I604" s="41" t="s">
        <v>1288</v>
      </c>
      <c r="N604" s="31">
        <v>601</v>
      </c>
      <c r="O604" s="31">
        <v>601</v>
      </c>
      <c r="P604" s="31">
        <v>100.45202918220558</v>
      </c>
      <c r="T604" s="31" t="s">
        <v>410</v>
      </c>
      <c r="U604" s="31">
        <v>100.45202918220558</v>
      </c>
      <c r="V604" s="31">
        <v>171.68470548551679</v>
      </c>
      <c r="W604" s="31">
        <v>84.304886722185529</v>
      </c>
      <c r="X604" s="31">
        <v>156.84641055282805</v>
      </c>
      <c r="Y604" s="31">
        <v>101.42101779152622</v>
      </c>
      <c r="Z604" s="31">
        <v>74.339364772943441</v>
      </c>
      <c r="AA604" s="31">
        <v>107.59584627101893</v>
      </c>
      <c r="AB604" s="31">
        <v>126.59788661616065</v>
      </c>
      <c r="AC604" s="31">
        <v>159.10993531775205</v>
      </c>
      <c r="AD604" s="31">
        <v>74.447788306899128</v>
      </c>
      <c r="AE604" s="31">
        <v>78.1175090665254</v>
      </c>
      <c r="AF604" s="31">
        <v>72.822432249568763</v>
      </c>
      <c r="AG604" s="31">
        <v>116.75161446939546</v>
      </c>
      <c r="AH604" s="31">
        <v>95.963420353366203</v>
      </c>
      <c r="AI604" s="31">
        <v>59.20699516600029</v>
      </c>
      <c r="AJ604" s="31">
        <v>77.301351591337976</v>
      </c>
      <c r="AK604" s="31">
        <v>106.56093227537359</v>
      </c>
      <c r="AL604" s="31">
        <v>79.821874206580063</v>
      </c>
      <c r="AM604" s="31">
        <v>63.711606577667432</v>
      </c>
      <c r="AN604" s="31">
        <v>45.235774993226237</v>
      </c>
      <c r="AO604" s="31">
        <v>106.65618737539914</v>
      </c>
      <c r="AP604" s="31">
        <v>97.524816780727733</v>
      </c>
      <c r="AQ604" s="31">
        <v>92.848755829513323</v>
      </c>
      <c r="AR604" s="31">
        <v>78.89673354179331</v>
      </c>
      <c r="AS604" s="31">
        <v>73.752620490285523</v>
      </c>
      <c r="AT604" s="31">
        <v>94.898830243810878</v>
      </c>
      <c r="AU604" s="31">
        <v>117.2449283757783</v>
      </c>
      <c r="AV604" s="31">
        <v>112.49509652093101</v>
      </c>
      <c r="AW604" s="31">
        <v>107.7109160244942</v>
      </c>
      <c r="AX604" s="31">
        <v>93.152010092474427</v>
      </c>
      <c r="AY604" s="31">
        <v>83.925086392166023</v>
      </c>
      <c r="AZ604" s="31">
        <v>88.972574889355982</v>
      </c>
      <c r="BA604" s="31">
        <v>130.90199950895314</v>
      </c>
      <c r="BB604" s="31">
        <v>140.01655029182319</v>
      </c>
      <c r="BC604" s="31">
        <v>136.53636735556262</v>
      </c>
      <c r="BD604" s="31">
        <v>102.43242445793959</v>
      </c>
      <c r="BE604" s="31" t="s">
        <v>385</v>
      </c>
    </row>
    <row r="605" spans="2:57">
      <c r="D605" s="31" t="s">
        <v>1289</v>
      </c>
      <c r="E605" s="31" t="s">
        <v>569</v>
      </c>
      <c r="F605" s="31" t="s">
        <v>1083</v>
      </c>
      <c r="H605" s="31" t="s">
        <v>1146</v>
      </c>
      <c r="I605" s="41" t="s">
        <v>1290</v>
      </c>
      <c r="N605" s="31">
        <v>602</v>
      </c>
      <c r="O605" s="31">
        <v>602</v>
      </c>
      <c r="P605" s="31">
        <v>376.69510943327089</v>
      </c>
      <c r="T605" s="31" t="s">
        <v>410</v>
      </c>
      <c r="U605" s="31">
        <v>376.69510943327089</v>
      </c>
      <c r="V605" s="31">
        <v>643.817645570688</v>
      </c>
      <c r="W605" s="31">
        <v>316.14332520819573</v>
      </c>
      <c r="X605" s="31">
        <v>588.17403957310512</v>
      </c>
      <c r="Y605" s="31">
        <v>380.32881671822332</v>
      </c>
      <c r="Z605" s="31">
        <v>278.77261789853787</v>
      </c>
      <c r="AA605" s="31">
        <v>403.48442351632093</v>
      </c>
      <c r="AB605" s="31">
        <v>474.74207481060239</v>
      </c>
      <c r="AC605" s="31">
        <v>596.6622574415702</v>
      </c>
      <c r="AD605" s="31">
        <v>279.17920615087172</v>
      </c>
      <c r="AE605" s="31">
        <v>292.94065899947026</v>
      </c>
      <c r="AF605" s="31">
        <v>273.08412093588282</v>
      </c>
      <c r="AG605" s="31">
        <v>437.81855426023293</v>
      </c>
      <c r="AH605" s="31">
        <v>359.86282632512325</v>
      </c>
      <c r="AI605" s="31">
        <v>222.02623187250109</v>
      </c>
      <c r="AJ605" s="31">
        <v>289.88006846751739</v>
      </c>
      <c r="AK605" s="31">
        <v>399.60349603265092</v>
      </c>
      <c r="AL605" s="31">
        <v>299.33202827467517</v>
      </c>
      <c r="AM605" s="31">
        <v>238.91852466625284</v>
      </c>
      <c r="AN605" s="31">
        <v>169.63415622459837</v>
      </c>
      <c r="AO605" s="31">
        <v>399.96070265774676</v>
      </c>
      <c r="AP605" s="31">
        <v>365.71806292772897</v>
      </c>
      <c r="AQ605" s="31">
        <v>348.18283436067492</v>
      </c>
      <c r="AR605" s="31">
        <v>295.86275078172491</v>
      </c>
      <c r="AS605" s="31">
        <v>276.57232683857069</v>
      </c>
      <c r="AT605" s="31">
        <v>355.8706134142908</v>
      </c>
      <c r="AU605" s="31">
        <v>439.66848140916858</v>
      </c>
      <c r="AV605" s="31">
        <v>421.85661195349127</v>
      </c>
      <c r="AW605" s="31">
        <v>403.91593509185321</v>
      </c>
      <c r="AX605" s="31">
        <v>349.32003784677909</v>
      </c>
      <c r="AY605" s="31">
        <v>314.71907397062256</v>
      </c>
      <c r="AZ605" s="31">
        <v>333.6471558350849</v>
      </c>
      <c r="BA605" s="31">
        <v>490.88249815857426</v>
      </c>
      <c r="BB605" s="31">
        <v>525.06206359433691</v>
      </c>
      <c r="BC605" s="31">
        <v>512.01137758335983</v>
      </c>
      <c r="BD605" s="31">
        <v>384.12159171727347</v>
      </c>
      <c r="BE605" s="31" t="s">
        <v>385</v>
      </c>
    </row>
    <row r="606" spans="2:57">
      <c r="D606" s="31" t="s">
        <v>1291</v>
      </c>
      <c r="E606" s="31" t="s">
        <v>569</v>
      </c>
      <c r="F606" s="31" t="s">
        <v>1083</v>
      </c>
      <c r="H606" s="31" t="s">
        <v>1149</v>
      </c>
      <c r="I606" s="41" t="s">
        <v>1292</v>
      </c>
      <c r="N606" s="31">
        <v>603</v>
      </c>
      <c r="O606" s="31">
        <v>603</v>
      </c>
      <c r="P606" s="31">
        <v>376.69510943327089</v>
      </c>
      <c r="T606" s="31" t="s">
        <v>410</v>
      </c>
      <c r="U606" s="31">
        <v>376.69510943327089</v>
      </c>
      <c r="V606" s="31">
        <v>643.817645570688</v>
      </c>
      <c r="W606" s="31">
        <v>316.14332520819573</v>
      </c>
      <c r="X606" s="31">
        <v>588.17403957310512</v>
      </c>
      <c r="Y606" s="31">
        <v>380.32881671822332</v>
      </c>
      <c r="Z606" s="31">
        <v>278.77261789853787</v>
      </c>
      <c r="AA606" s="31">
        <v>403.48442351632093</v>
      </c>
      <c r="AB606" s="31">
        <v>474.74207481060239</v>
      </c>
      <c r="AC606" s="31">
        <v>596.6622574415702</v>
      </c>
      <c r="AD606" s="31">
        <v>279.17920615087172</v>
      </c>
      <c r="AE606" s="31">
        <v>292.94065899947026</v>
      </c>
      <c r="AF606" s="31">
        <v>273.08412093588282</v>
      </c>
      <c r="AG606" s="31">
        <v>437.81855426023293</v>
      </c>
      <c r="AH606" s="31">
        <v>359.86282632512325</v>
      </c>
      <c r="AI606" s="31">
        <v>222.02623187250109</v>
      </c>
      <c r="AJ606" s="31">
        <v>289.88006846751739</v>
      </c>
      <c r="AK606" s="31">
        <v>399.60349603265092</v>
      </c>
      <c r="AL606" s="31">
        <v>299.33202827467517</v>
      </c>
      <c r="AM606" s="31">
        <v>238.91852466625284</v>
      </c>
      <c r="AN606" s="31">
        <v>169.63415622459837</v>
      </c>
      <c r="AO606" s="31">
        <v>399.96070265774676</v>
      </c>
      <c r="AP606" s="31">
        <v>365.71806292772897</v>
      </c>
      <c r="AQ606" s="31">
        <v>348.18283436067492</v>
      </c>
      <c r="AR606" s="31">
        <v>295.86275078172491</v>
      </c>
      <c r="AS606" s="31">
        <v>276.57232683857069</v>
      </c>
      <c r="AT606" s="31">
        <v>355.8706134142908</v>
      </c>
      <c r="AU606" s="31">
        <v>439.66848140916858</v>
      </c>
      <c r="AV606" s="31">
        <v>421.85661195349127</v>
      </c>
      <c r="AW606" s="31">
        <v>403.91593509185321</v>
      </c>
      <c r="AX606" s="31">
        <v>349.32003784677909</v>
      </c>
      <c r="AY606" s="31">
        <v>314.71907397062256</v>
      </c>
      <c r="AZ606" s="31">
        <v>333.6471558350849</v>
      </c>
      <c r="BA606" s="31">
        <v>490.88249815857426</v>
      </c>
      <c r="BB606" s="31">
        <v>525.06206359433691</v>
      </c>
      <c r="BC606" s="31">
        <v>512.01137758335983</v>
      </c>
      <c r="BD606" s="31">
        <v>384.12159171727347</v>
      </c>
      <c r="BE606" s="31" t="s">
        <v>385</v>
      </c>
    </row>
    <row r="607" spans="2:57">
      <c r="D607" s="31" t="s">
        <v>1293</v>
      </c>
      <c r="E607" s="31" t="s">
        <v>569</v>
      </c>
      <c r="F607" s="31" t="s">
        <v>1083</v>
      </c>
      <c r="H607" s="31" t="s">
        <v>1152</v>
      </c>
      <c r="I607" s="41" t="s">
        <v>1294</v>
      </c>
      <c r="K607" s="39"/>
      <c r="N607" s="31">
        <v>604</v>
      </c>
      <c r="O607" s="31">
        <v>604</v>
      </c>
      <c r="P607" s="31">
        <v>376.69510943327089</v>
      </c>
      <c r="T607" s="31" t="s">
        <v>410</v>
      </c>
      <c r="U607" s="31">
        <v>376.69510943327089</v>
      </c>
      <c r="V607" s="31">
        <v>643.817645570688</v>
      </c>
      <c r="W607" s="31">
        <v>316.14332520819573</v>
      </c>
      <c r="X607" s="31">
        <v>588.17403957310512</v>
      </c>
      <c r="Y607" s="31">
        <v>380.32881671822332</v>
      </c>
      <c r="Z607" s="31">
        <v>278.77261789853787</v>
      </c>
      <c r="AA607" s="31">
        <v>403.48442351632093</v>
      </c>
      <c r="AB607" s="31">
        <v>474.74207481060239</v>
      </c>
      <c r="AC607" s="31">
        <v>596.6622574415702</v>
      </c>
      <c r="AD607" s="31">
        <v>279.17920615087172</v>
      </c>
      <c r="AE607" s="31">
        <v>292.94065899947026</v>
      </c>
      <c r="AF607" s="31">
        <v>273.08412093588282</v>
      </c>
      <c r="AG607" s="31">
        <v>437.81855426023293</v>
      </c>
      <c r="AH607" s="31">
        <v>359.86282632512325</v>
      </c>
      <c r="AI607" s="31">
        <v>222.02623187250109</v>
      </c>
      <c r="AJ607" s="31">
        <v>289.88006846751739</v>
      </c>
      <c r="AK607" s="31">
        <v>399.60349603265092</v>
      </c>
      <c r="AL607" s="31">
        <v>299.33202827467517</v>
      </c>
      <c r="AM607" s="31">
        <v>238.91852466625284</v>
      </c>
      <c r="AN607" s="31">
        <v>169.63415622459837</v>
      </c>
      <c r="AO607" s="31">
        <v>399.96070265774676</v>
      </c>
      <c r="AP607" s="31">
        <v>365.71806292772897</v>
      </c>
      <c r="AQ607" s="31">
        <v>348.18283436067492</v>
      </c>
      <c r="AR607" s="31">
        <v>295.86275078172491</v>
      </c>
      <c r="AS607" s="31">
        <v>276.57232683857069</v>
      </c>
      <c r="AT607" s="31">
        <v>355.8706134142908</v>
      </c>
      <c r="AU607" s="31">
        <v>439.66848140916858</v>
      </c>
      <c r="AV607" s="31">
        <v>421.85661195349127</v>
      </c>
      <c r="AW607" s="31">
        <v>403.91593509185321</v>
      </c>
      <c r="AX607" s="31">
        <v>349.32003784677909</v>
      </c>
      <c r="AY607" s="31">
        <v>314.71907397062256</v>
      </c>
      <c r="AZ607" s="31">
        <v>333.6471558350849</v>
      </c>
      <c r="BA607" s="31">
        <v>490.88249815857426</v>
      </c>
      <c r="BB607" s="31">
        <v>525.06206359433691</v>
      </c>
      <c r="BC607" s="31">
        <v>512.01137758335983</v>
      </c>
      <c r="BD607" s="31">
        <v>384.12159171727347</v>
      </c>
      <c r="BE607" s="31" t="s">
        <v>385</v>
      </c>
    </row>
    <row r="608" spans="2:57">
      <c r="I608" s="41"/>
      <c r="K608" s="39"/>
      <c r="N608" s="31">
        <v>605</v>
      </c>
      <c r="O608" s="31">
        <v>605</v>
      </c>
      <c r="P608" s="31">
        <v>0</v>
      </c>
      <c r="T608" s="31" t="s">
        <v>410</v>
      </c>
      <c r="BE608" s="31" t="s">
        <v>385</v>
      </c>
    </row>
    <row r="609" spans="1:57">
      <c r="B609" s="31" t="s">
        <v>1295</v>
      </c>
      <c r="D609" s="31" t="s">
        <v>1155</v>
      </c>
      <c r="E609" s="31" t="s">
        <v>569</v>
      </c>
      <c r="F609" s="31" t="s">
        <v>1083</v>
      </c>
      <c r="H609" s="31" t="s">
        <v>1156</v>
      </c>
      <c r="I609" s="41" t="s">
        <v>1296</v>
      </c>
      <c r="N609" s="31">
        <v>606</v>
      </c>
      <c r="O609" s="31">
        <v>606</v>
      </c>
      <c r="P609" s="31">
        <v>206.25165522006117</v>
      </c>
      <c r="T609" s="31" t="s">
        <v>410</v>
      </c>
      <c r="U609" s="31">
        <v>206.25165522006117</v>
      </c>
      <c r="V609" s="31">
        <v>62.202441370666826</v>
      </c>
      <c r="W609" s="31">
        <v>159.08278975599799</v>
      </c>
      <c r="X609" s="31">
        <v>86.230207689251714</v>
      </c>
      <c r="Y609" s="31">
        <v>13.818774889923574</v>
      </c>
      <c r="Z609" s="31">
        <v>193.48799692995829</v>
      </c>
      <c r="AA609" s="31">
        <v>234.73287721705569</v>
      </c>
      <c r="AB609" s="31">
        <v>203.85368023133174</v>
      </c>
      <c r="AC609" s="31">
        <v>15.46425054051352</v>
      </c>
      <c r="AD609" s="31">
        <v>129.53343693494929</v>
      </c>
      <c r="AE609" s="31">
        <v>110.82640558081533</v>
      </c>
      <c r="AF609" s="31">
        <v>77.69113565980561</v>
      </c>
      <c r="AG609" s="31">
        <v>58.746713737932822</v>
      </c>
      <c r="AH609" s="31">
        <v>211.24682530277886</v>
      </c>
      <c r="AI609" s="31">
        <v>132.53261432857991</v>
      </c>
      <c r="AJ609" s="31">
        <v>198.36025460920493</v>
      </c>
      <c r="AK609" s="31">
        <v>118.13975516464153</v>
      </c>
      <c r="AL609" s="31">
        <v>53.660499256578113</v>
      </c>
      <c r="AM609" s="31">
        <v>138.01094902580294</v>
      </c>
      <c r="AN609" s="31">
        <v>63.349399331179214</v>
      </c>
      <c r="AO609" s="31">
        <v>25.692706456406796</v>
      </c>
      <c r="AP609" s="31">
        <v>88.048095023367196</v>
      </c>
      <c r="AQ609" s="31">
        <v>210.23328094413878</v>
      </c>
      <c r="AR609" s="31">
        <v>173.14789535984755</v>
      </c>
      <c r="AS609" s="31">
        <v>37.95418017098045</v>
      </c>
      <c r="AT609" s="31">
        <v>174.86785094487266</v>
      </c>
      <c r="AU609" s="31">
        <v>39.68202568022906</v>
      </c>
      <c r="AV609" s="31">
        <v>16.076749598171908</v>
      </c>
      <c r="AW609" s="31">
        <v>195.51255518603494</v>
      </c>
      <c r="AX609" s="31">
        <v>69.305021286555942</v>
      </c>
      <c r="AY609" s="31">
        <v>46.788516900727892</v>
      </c>
      <c r="AZ609" s="31">
        <v>202.04125914067956</v>
      </c>
      <c r="BA609" s="31">
        <v>45.050031114780019</v>
      </c>
      <c r="BB609" s="31">
        <v>292.94674866442665</v>
      </c>
      <c r="BC609" s="31">
        <v>13.400490689937522</v>
      </c>
      <c r="BD609" s="31">
        <v>83.849724180780399</v>
      </c>
      <c r="BE609" s="31" t="s">
        <v>385</v>
      </c>
    </row>
    <row r="610" spans="1:57">
      <c r="D610" s="31" t="s">
        <v>1158</v>
      </c>
      <c r="E610" s="31" t="s">
        <v>569</v>
      </c>
      <c r="F610" s="31" t="s">
        <v>1083</v>
      </c>
      <c r="H610" s="31" t="s">
        <v>1159</v>
      </c>
      <c r="I610" s="41" t="s">
        <v>1297</v>
      </c>
      <c r="N610" s="31">
        <v>607</v>
      </c>
      <c r="O610" s="31">
        <v>607</v>
      </c>
      <c r="P610" s="31">
        <v>34.891039354787964</v>
      </c>
      <c r="T610" s="31" t="s">
        <v>410</v>
      </c>
      <c r="U610" s="31">
        <v>34.891039354787964</v>
      </c>
      <c r="V610" s="31">
        <v>126.99901942485003</v>
      </c>
      <c r="W610" s="31">
        <v>26.433514461025997</v>
      </c>
      <c r="X610" s="31">
        <v>124.86122493862079</v>
      </c>
      <c r="Y610" s="31">
        <v>87.208993849543788</v>
      </c>
      <c r="Z610" s="31">
        <v>12.640232333247774</v>
      </c>
      <c r="AA610" s="31">
        <v>30.399814075521139</v>
      </c>
      <c r="AB610" s="31">
        <v>59.570349440105282</v>
      </c>
      <c r="AC610" s="31">
        <v>153.01453130865229</v>
      </c>
      <c r="AD610" s="31">
        <v>29.624727899452097</v>
      </c>
      <c r="AE610" s="31">
        <v>40.152254964242246</v>
      </c>
      <c r="AF610" s="31">
        <v>43.0053298898371</v>
      </c>
      <c r="AG610" s="31">
        <v>17.82626889113973</v>
      </c>
      <c r="AH610" s="31">
        <v>21.43713482322099</v>
      </c>
      <c r="AI610" s="31">
        <v>11.008118451097165</v>
      </c>
      <c r="AJ610" s="31">
        <v>10.910989123498034</v>
      </c>
      <c r="AK610" s="31">
        <v>66.681718542071394</v>
      </c>
      <c r="AL610" s="31">
        <v>62.394691248740017</v>
      </c>
      <c r="AM610" s="31">
        <v>16.720537425327453</v>
      </c>
      <c r="AN610" s="31">
        <v>12.171546705755876</v>
      </c>
      <c r="AO610" s="31">
        <v>96.509572457092275</v>
      </c>
      <c r="AP610" s="31">
        <v>40.730016936234733</v>
      </c>
      <c r="AQ610" s="31">
        <v>14.681289846023022</v>
      </c>
      <c r="AR610" s="31">
        <v>17.929420448592289</v>
      </c>
      <c r="AS610" s="31">
        <v>59.712827245053745</v>
      </c>
      <c r="AT610" s="31">
        <v>30.697260692163518</v>
      </c>
      <c r="AU610" s="31">
        <v>30.983136434771453</v>
      </c>
      <c r="AV610" s="31">
        <v>106.98080919303627</v>
      </c>
      <c r="AW610" s="31">
        <v>35.675659503565093</v>
      </c>
      <c r="AX610" s="31">
        <v>69.165854577145197</v>
      </c>
      <c r="AY610" s="31">
        <v>66.758934017867318</v>
      </c>
      <c r="AZ610" s="31">
        <v>24.992842828140788</v>
      </c>
      <c r="BA610" s="31">
        <v>56.609526203785663</v>
      </c>
      <c r="BB610" s="31">
        <v>33.343195786098661</v>
      </c>
      <c r="BC610" s="31">
        <v>131.66648493547001</v>
      </c>
      <c r="BD610" s="31">
        <v>75.017534504740183</v>
      </c>
      <c r="BE610" s="31" t="s">
        <v>385</v>
      </c>
    </row>
    <row r="611" spans="1:57">
      <c r="D611" s="31" t="s">
        <v>1161</v>
      </c>
      <c r="E611" s="31" t="s">
        <v>569</v>
      </c>
      <c r="F611" s="31" t="s">
        <v>1083</v>
      </c>
      <c r="H611" s="31" t="s">
        <v>1162</v>
      </c>
      <c r="I611" s="41" t="s">
        <v>1298</v>
      </c>
      <c r="N611" s="31">
        <v>608</v>
      </c>
      <c r="O611" s="31">
        <v>608</v>
      </c>
      <c r="P611" s="31">
        <v>0.92987127899340849</v>
      </c>
      <c r="T611" s="31" t="s">
        <v>410</v>
      </c>
      <c r="U611" s="31">
        <v>0.92987127899340849</v>
      </c>
      <c r="V611" s="31">
        <v>0.23255045836444582</v>
      </c>
      <c r="W611" s="31">
        <v>2.7327748778116603</v>
      </c>
      <c r="X611" s="31">
        <v>0.12845595876842053</v>
      </c>
      <c r="Y611" s="31">
        <v>0.44165599785972376</v>
      </c>
      <c r="Z611" s="31">
        <v>1.6047502945332432</v>
      </c>
      <c r="AA611" s="31">
        <v>3.1065219899783596</v>
      </c>
      <c r="AB611" s="31">
        <v>2.1543551434451822</v>
      </c>
      <c r="AC611" s="31">
        <v>0.81906961129420974</v>
      </c>
      <c r="AD611" s="31">
        <v>0.60467133982374643</v>
      </c>
      <c r="AE611" s="31">
        <v>1.0840310080655253</v>
      </c>
      <c r="AF611" s="31">
        <v>0</v>
      </c>
      <c r="AG611" s="31">
        <v>0.24022907810542399</v>
      </c>
      <c r="AH611" s="31">
        <v>24.402385116153503</v>
      </c>
      <c r="AI611" s="31">
        <v>0.48210125744243448</v>
      </c>
      <c r="AJ611" s="31">
        <v>6.7569399526239833</v>
      </c>
      <c r="AK611" s="31">
        <v>4.6049830651558894</v>
      </c>
      <c r="AL611" s="31">
        <v>0.66568380794841464</v>
      </c>
      <c r="AM611" s="31">
        <v>0.62911415259139913</v>
      </c>
      <c r="AN611" s="31">
        <v>3.6007441382262599</v>
      </c>
      <c r="AO611" s="31">
        <v>1.0758936962095651</v>
      </c>
      <c r="AP611" s="31">
        <v>0.41603654117211636</v>
      </c>
      <c r="AQ611" s="31">
        <v>43.475976316923784</v>
      </c>
      <c r="AR611" s="31">
        <v>18.207809668104623</v>
      </c>
      <c r="AS611" s="31">
        <v>2.1412392207529445</v>
      </c>
      <c r="AT611" s="31">
        <v>33.100312821641296</v>
      </c>
      <c r="AU611" s="31">
        <v>1.4461057785056992</v>
      </c>
      <c r="AV611" s="31">
        <v>0.12939732938259202</v>
      </c>
      <c r="AW611" s="31">
        <v>37.961052670067609</v>
      </c>
      <c r="AX611" s="31">
        <v>2.4586118662566703</v>
      </c>
      <c r="AY611" s="31">
        <v>0</v>
      </c>
      <c r="AZ611" s="31">
        <v>0</v>
      </c>
      <c r="BA611" s="31">
        <v>0.70131881150375242</v>
      </c>
      <c r="BB611" s="31">
        <v>34.190590060573584</v>
      </c>
      <c r="BC611" s="31">
        <v>0.69692204927915491</v>
      </c>
      <c r="BD611" s="31">
        <v>0.97167082280075701</v>
      </c>
      <c r="BE611" s="31" t="s">
        <v>385</v>
      </c>
    </row>
    <row r="612" spans="1:57">
      <c r="D612" s="31" t="s">
        <v>1164</v>
      </c>
      <c r="E612" s="31" t="s">
        <v>569</v>
      </c>
      <c r="F612" s="31" t="s">
        <v>1083</v>
      </c>
      <c r="H612" s="31" t="s">
        <v>1165</v>
      </c>
      <c r="I612" s="41" t="s">
        <v>1299</v>
      </c>
      <c r="N612" s="31">
        <v>609</v>
      </c>
      <c r="O612" s="31">
        <v>609</v>
      </c>
      <c r="P612" s="31">
        <v>0</v>
      </c>
      <c r="T612" s="31" t="s">
        <v>410</v>
      </c>
      <c r="U612" s="31">
        <v>0</v>
      </c>
      <c r="V612" s="31">
        <v>3.1309232443213193</v>
      </c>
      <c r="W612" s="31">
        <v>15.340087064871046</v>
      </c>
      <c r="X612" s="31">
        <v>4.6351713967632584</v>
      </c>
      <c r="Y612" s="31">
        <v>2.7349381214197868</v>
      </c>
      <c r="Z612" s="31">
        <v>0</v>
      </c>
      <c r="AA612" s="31">
        <v>6.6411709880946903</v>
      </c>
      <c r="AB612" s="31">
        <v>6.7710686590479101</v>
      </c>
      <c r="AC612" s="31">
        <v>2.5043318571908992</v>
      </c>
      <c r="AD612" s="31">
        <v>12.106624677527945</v>
      </c>
      <c r="AE612" s="31">
        <v>5.8112144719652994</v>
      </c>
      <c r="AF612" s="31">
        <v>18.089631187127441</v>
      </c>
      <c r="AG612" s="31">
        <v>13.875791894973268</v>
      </c>
      <c r="AH612" s="31">
        <v>3.9756694852160197</v>
      </c>
      <c r="AI612" s="31">
        <v>7.3950140706822118</v>
      </c>
      <c r="AJ612" s="31">
        <v>6.2061024564861587</v>
      </c>
      <c r="AK612" s="31">
        <v>3.6947372925967343</v>
      </c>
      <c r="AL612" s="31">
        <v>0.9644094167652657</v>
      </c>
      <c r="AM612" s="31">
        <v>11.444434147594189</v>
      </c>
      <c r="AN612" s="31">
        <v>44.196316230582532</v>
      </c>
      <c r="AO612" s="31">
        <v>1.824456897026459</v>
      </c>
      <c r="AP612" s="31">
        <v>42.012932704415476</v>
      </c>
      <c r="AQ612" s="31">
        <v>0</v>
      </c>
      <c r="AR612" s="31">
        <v>4.5733256919887157</v>
      </c>
      <c r="AS612" s="31">
        <v>4.1575483433952014</v>
      </c>
      <c r="AT612" s="31">
        <v>0</v>
      </c>
      <c r="AU612" s="31">
        <v>30.504663084668007</v>
      </c>
      <c r="AV612" s="31">
        <v>1.4580400023935638</v>
      </c>
      <c r="AW612" s="31">
        <v>0</v>
      </c>
      <c r="AX612" s="31">
        <v>3.1602440262025593</v>
      </c>
      <c r="AY612" s="31">
        <v>7.8320460919307235</v>
      </c>
      <c r="AZ612" s="31">
        <v>0</v>
      </c>
      <c r="BA612" s="31">
        <v>5.553037156092131</v>
      </c>
      <c r="BB612" s="31">
        <v>17.918874049081094</v>
      </c>
      <c r="BC612" s="31">
        <v>1.652054331767199</v>
      </c>
      <c r="BD612" s="31">
        <v>2.2626190370202774</v>
      </c>
      <c r="BE612" s="31" t="s">
        <v>385</v>
      </c>
    </row>
    <row r="613" spans="1:57">
      <c r="D613" s="31" t="s">
        <v>1167</v>
      </c>
      <c r="E613" s="31" t="s">
        <v>569</v>
      </c>
      <c r="F613" s="31" t="s">
        <v>1083</v>
      </c>
      <c r="H613" s="31" t="s">
        <v>1168</v>
      </c>
      <c r="I613" s="41" t="s">
        <v>1300</v>
      </c>
      <c r="N613" s="31">
        <v>610</v>
      </c>
      <c r="O613" s="31">
        <v>610</v>
      </c>
      <c r="P613" s="31">
        <v>0</v>
      </c>
      <c r="T613" s="31" t="s">
        <v>410</v>
      </c>
      <c r="U613" s="31">
        <v>0</v>
      </c>
      <c r="V613" s="31">
        <v>90.342449897147716</v>
      </c>
      <c r="W613" s="31">
        <v>10.033971201417929</v>
      </c>
      <c r="X613" s="31">
        <v>12.782447066759149</v>
      </c>
      <c r="Y613" s="31">
        <v>33.708700481370393</v>
      </c>
      <c r="Z613" s="31">
        <v>0</v>
      </c>
      <c r="AA613" s="31">
        <v>0.99213605979001429</v>
      </c>
      <c r="AB613" s="31">
        <v>0.35159533300808143</v>
      </c>
      <c r="AC613" s="31">
        <v>1.1705660487790563</v>
      </c>
      <c r="AD613" s="31">
        <v>1.554224150322381</v>
      </c>
      <c r="AE613" s="31">
        <v>3.8681007763127582</v>
      </c>
      <c r="AF613" s="31">
        <v>1.4662790658471487</v>
      </c>
      <c r="AG613" s="31">
        <v>287.09230238158506</v>
      </c>
      <c r="AH613" s="31">
        <v>0.23991108962510466</v>
      </c>
      <c r="AI613" s="31">
        <v>15.486192837573418</v>
      </c>
      <c r="AJ613" s="31">
        <v>0.4480144968587641</v>
      </c>
      <c r="AK613" s="31">
        <v>0.95637188411871976</v>
      </c>
      <c r="AL613" s="31">
        <v>0</v>
      </c>
      <c r="AM613" s="31">
        <v>0.25495905294829274</v>
      </c>
      <c r="AN613" s="31">
        <v>0.96638400342974395</v>
      </c>
      <c r="AO613" s="31">
        <v>4.6393664334316549</v>
      </c>
      <c r="AP613" s="31">
        <v>65.994417331012585</v>
      </c>
      <c r="AQ613" s="31">
        <v>0</v>
      </c>
      <c r="AR613" s="31">
        <v>0.2331629995915587</v>
      </c>
      <c r="AS613" s="31">
        <v>1.2798481524317555</v>
      </c>
      <c r="AT613" s="31">
        <v>0</v>
      </c>
      <c r="AU613" s="31">
        <v>244.40854542032992</v>
      </c>
      <c r="AV613" s="31">
        <v>0</v>
      </c>
      <c r="AW613" s="31">
        <v>0</v>
      </c>
      <c r="AX613" s="31">
        <v>2.0295145122401759</v>
      </c>
      <c r="AY613" s="31">
        <v>0.9796614920750587</v>
      </c>
      <c r="AZ613" s="31">
        <v>0</v>
      </c>
      <c r="BA613" s="31">
        <v>218.84550697798088</v>
      </c>
      <c r="BB613" s="31">
        <v>4.1351247805571756E-2</v>
      </c>
      <c r="BC613" s="31">
        <v>0</v>
      </c>
      <c r="BD613" s="31">
        <v>0</v>
      </c>
      <c r="BE613" s="31" t="s">
        <v>385</v>
      </c>
    </row>
    <row r="614" spans="1:57">
      <c r="I614" s="41"/>
      <c r="N614" s="31">
        <v>611</v>
      </c>
      <c r="O614" s="31">
        <v>611</v>
      </c>
      <c r="P614" s="31">
        <v>0</v>
      </c>
      <c r="T614" s="31" t="s">
        <v>410</v>
      </c>
      <c r="BE614" s="31" t="s">
        <v>385</v>
      </c>
    </row>
    <row r="615" spans="1:57" s="49" customFormat="1">
      <c r="B615" s="49" t="s">
        <v>1301</v>
      </c>
      <c r="D615" s="49" t="s">
        <v>1155</v>
      </c>
      <c r="E615" s="49" t="s">
        <v>569</v>
      </c>
      <c r="F615" s="49" t="s">
        <v>1172</v>
      </c>
      <c r="H615" s="52" t="s">
        <v>1302</v>
      </c>
      <c r="I615" s="50" t="s">
        <v>1174</v>
      </c>
      <c r="N615" s="31">
        <v>612</v>
      </c>
      <c r="O615" s="31">
        <v>612</v>
      </c>
      <c r="P615" s="31">
        <v>577550.66998561635</v>
      </c>
      <c r="T615" s="31" t="s">
        <v>410</v>
      </c>
      <c r="U615" s="51">
        <v>577550.66998561635</v>
      </c>
      <c r="V615" s="51">
        <v>174180.71942278103</v>
      </c>
      <c r="W615" s="51">
        <v>445467.31859546789</v>
      </c>
      <c r="X615" s="51">
        <v>241463.82811226102</v>
      </c>
      <c r="Y615" s="51">
        <v>38695.654042341441</v>
      </c>
      <c r="Z615" s="51">
        <v>541809.57792479801</v>
      </c>
      <c r="AA615" s="51">
        <v>657304.44858595077</v>
      </c>
      <c r="AB615" s="51">
        <v>570835.80478915654</v>
      </c>
      <c r="AC615" s="51">
        <v>43303.353134158497</v>
      </c>
      <c r="AD615" s="51">
        <v>362722.53528098192</v>
      </c>
      <c r="AE615" s="51">
        <v>310338.67208000855</v>
      </c>
      <c r="AF615" s="51">
        <v>217552.52050893498</v>
      </c>
      <c r="AG615" s="51">
        <v>164503.91073271821</v>
      </c>
      <c r="AH615" s="51">
        <v>591538.26113918831</v>
      </c>
      <c r="AI615" s="51">
        <v>371120.90139954182</v>
      </c>
      <c r="AJ615" s="51">
        <v>555452.98691460257</v>
      </c>
      <c r="AK615" s="51">
        <v>330817.68325434905</v>
      </c>
      <c r="AL615" s="51">
        <v>150261.37494185276</v>
      </c>
      <c r="AM615" s="51">
        <v>386461.46131607075</v>
      </c>
      <c r="AN615" s="51">
        <v>177392.45771323252</v>
      </c>
      <c r="AO615" s="51">
        <v>71945.312690020102</v>
      </c>
      <c r="AP615" s="51">
        <v>246554.31840023736</v>
      </c>
      <c r="AQ615" s="51">
        <v>588700.11071189528</v>
      </c>
      <c r="AR615" s="51">
        <v>484852.75361781748</v>
      </c>
      <c r="AS615" s="51">
        <v>106280.17585175941</v>
      </c>
      <c r="AT615" s="51">
        <v>489669.01314997429</v>
      </c>
      <c r="AU615" s="51">
        <v>111118.5289327732</v>
      </c>
      <c r="AV615" s="51">
        <v>45018.487205391655</v>
      </c>
      <c r="AW615" s="51">
        <v>547478.79292321531</v>
      </c>
      <c r="AX615" s="51">
        <v>194069.52848310777</v>
      </c>
      <c r="AY615" s="51">
        <v>131018.29051901035</v>
      </c>
      <c r="AZ615" s="51">
        <v>565760.62120294292</v>
      </c>
      <c r="BA615" s="51">
        <v>126150.14228832886</v>
      </c>
      <c r="BB615" s="51">
        <v>820316.28197469644</v>
      </c>
      <c r="BC615" s="51">
        <v>37524.364921347049</v>
      </c>
      <c r="BD615" s="51">
        <v>234797.94296462229</v>
      </c>
      <c r="BE615" s="49" t="s">
        <v>385</v>
      </c>
    </row>
    <row r="616" spans="1:57" s="49" customFormat="1">
      <c r="D616" s="49" t="s">
        <v>1158</v>
      </c>
      <c r="E616" s="49" t="s">
        <v>569</v>
      </c>
      <c r="F616" s="49" t="s">
        <v>1175</v>
      </c>
      <c r="H616" s="49" t="s">
        <v>1303</v>
      </c>
      <c r="I616" s="50" t="s">
        <v>1177</v>
      </c>
      <c r="N616" s="31">
        <v>613</v>
      </c>
      <c r="O616" s="31">
        <v>613</v>
      </c>
      <c r="P616" s="31">
        <v>27014.172474891689</v>
      </c>
      <c r="T616" s="31" t="s">
        <v>410</v>
      </c>
      <c r="U616" s="51">
        <v>27014.172474891689</v>
      </c>
      <c r="V616" s="51">
        <v>98328.209142735868</v>
      </c>
      <c r="W616" s="51">
        <v>20465.985879830478</v>
      </c>
      <c r="X616" s="51">
        <v>96673.03491935911</v>
      </c>
      <c r="Y616" s="51">
        <v>67521.026738633285</v>
      </c>
      <c r="Z616" s="51">
        <v>9786.6220865730666</v>
      </c>
      <c r="AA616" s="51">
        <v>23536.868944778926</v>
      </c>
      <c r="AB616" s="51">
        <v>46121.976413515513</v>
      </c>
      <c r="AC616" s="51">
        <v>118470.55909985138</v>
      </c>
      <c r="AD616" s="51">
        <v>22936.763243417521</v>
      </c>
      <c r="AE616" s="51">
        <v>31087.636279055689</v>
      </c>
      <c r="AF616" s="51">
        <v>33296.611980240465</v>
      </c>
      <c r="AG616" s="51">
        <v>13801.878972773051</v>
      </c>
      <c r="AH616" s="51">
        <v>16597.569696717277</v>
      </c>
      <c r="AI616" s="51">
        <v>8522.9679585675258</v>
      </c>
      <c r="AJ616" s="51">
        <v>8447.7661744804282</v>
      </c>
      <c r="AK616" s="51">
        <v>51627.91017202838</v>
      </c>
      <c r="AL616" s="51">
        <v>48308.705675739002</v>
      </c>
      <c r="AM616" s="51">
        <v>12945.773190866366</v>
      </c>
      <c r="AN616" s="51">
        <v>9423.7451241293693</v>
      </c>
      <c r="AO616" s="51">
        <v>74721.942482810613</v>
      </c>
      <c r="AP616" s="51">
        <v>31534.964929891565</v>
      </c>
      <c r="AQ616" s="51">
        <v>11366.898303644763</v>
      </c>
      <c r="AR616" s="51">
        <v>13881.743431258856</v>
      </c>
      <c r="AS616" s="51">
        <v>46232.28897708188</v>
      </c>
      <c r="AT616" s="51">
        <v>23767.165157005333</v>
      </c>
      <c r="AU616" s="51">
        <v>23988.502691226389</v>
      </c>
      <c r="AV616" s="51">
        <v>82829.233077792422</v>
      </c>
      <c r="AW616" s="51">
        <v>27621.659795943131</v>
      </c>
      <c r="AX616" s="51">
        <v>53551.237207953105</v>
      </c>
      <c r="AY616" s="51">
        <v>51687.693778921581</v>
      </c>
      <c r="AZ616" s="51">
        <v>19350.554735039881</v>
      </c>
      <c r="BA616" s="51">
        <v>43829.577245915789</v>
      </c>
      <c r="BB616" s="51">
        <v>25815.76411842103</v>
      </c>
      <c r="BC616" s="51">
        <v>101941.96558725962</v>
      </c>
      <c r="BD616" s="51">
        <v>58081.864376278492</v>
      </c>
      <c r="BE616" s="49" t="s">
        <v>385</v>
      </c>
    </row>
    <row r="617" spans="1:57" s="49" customFormat="1">
      <c r="D617" s="49" t="s">
        <v>1161</v>
      </c>
      <c r="E617" s="49" t="s">
        <v>569</v>
      </c>
      <c r="F617" s="49" t="s">
        <v>1172</v>
      </c>
      <c r="H617" s="49" t="s">
        <v>1304</v>
      </c>
      <c r="I617" s="50" t="s">
        <v>1179</v>
      </c>
      <c r="N617" s="31">
        <v>614</v>
      </c>
      <c r="O617" s="31">
        <v>614</v>
      </c>
      <c r="P617" s="31">
        <v>2603.8471284510147</v>
      </c>
      <c r="T617" s="31" t="s">
        <v>410</v>
      </c>
      <c r="U617" s="51">
        <v>2603.8471284510147</v>
      </c>
      <c r="V617" s="51">
        <v>651.19318868275514</v>
      </c>
      <c r="W617" s="51">
        <v>7652.3796132253765</v>
      </c>
      <c r="X617" s="51">
        <v>359.70535592157455</v>
      </c>
      <c r="Y617" s="51">
        <v>1236.7353716259488</v>
      </c>
      <c r="Z617" s="51">
        <v>4493.6590049588212</v>
      </c>
      <c r="AA617" s="51">
        <v>8698.9549476475695</v>
      </c>
      <c r="AB617" s="51">
        <v>6032.6752537145267</v>
      </c>
      <c r="AC617" s="51">
        <v>2293.5777279610279</v>
      </c>
      <c r="AD617" s="51">
        <v>1693.2147141495388</v>
      </c>
      <c r="AE617" s="51">
        <v>3035.528778304471</v>
      </c>
      <c r="AF617" s="51">
        <v>0</v>
      </c>
      <c r="AG617" s="51">
        <v>672.69503782542029</v>
      </c>
      <c r="AH617" s="51">
        <v>68332.124937587723</v>
      </c>
      <c r="AI617" s="51">
        <v>1349.9911258394777</v>
      </c>
      <c r="AJ617" s="51">
        <v>18920.940016344579</v>
      </c>
      <c r="AK617" s="51">
        <v>12894.980414656633</v>
      </c>
      <c r="AL617" s="51">
        <v>1864.0632428814949</v>
      </c>
      <c r="AM617" s="51">
        <v>1761.6600455347759</v>
      </c>
      <c r="AN617" s="51">
        <v>10082.887273125179</v>
      </c>
      <c r="AO617" s="51">
        <v>3012.7424888597766</v>
      </c>
      <c r="AP617" s="51">
        <v>1164.9951746379154</v>
      </c>
      <c r="AQ617" s="51">
        <v>121742.43752530053</v>
      </c>
      <c r="AR617" s="51">
        <v>50985.931053810862</v>
      </c>
      <c r="AS617" s="51">
        <v>5995.9477427023166</v>
      </c>
      <c r="AT617" s="51">
        <v>92688.263890417424</v>
      </c>
      <c r="AU617" s="51">
        <v>4049.4189506257203</v>
      </c>
      <c r="AV617" s="51">
        <v>362.34140375517586</v>
      </c>
      <c r="AW617" s="51">
        <v>106299.42038314526</v>
      </c>
      <c r="AX617" s="51">
        <v>6884.6619876872246</v>
      </c>
      <c r="AY617" s="51">
        <v>0</v>
      </c>
      <c r="AZ617" s="51">
        <v>0</v>
      </c>
      <c r="BA617" s="51">
        <v>1963.8492065692342</v>
      </c>
      <c r="BB617" s="51">
        <v>95741.283509307541</v>
      </c>
      <c r="BC617" s="51">
        <v>1951.5372909830328</v>
      </c>
      <c r="BD617" s="51">
        <v>2720.8951807697686</v>
      </c>
      <c r="BE617" s="49" t="s">
        <v>385</v>
      </c>
    </row>
    <row r="618" spans="1:57" s="49" customFormat="1">
      <c r="D618" s="49" t="s">
        <v>1164</v>
      </c>
      <c r="E618" s="49" t="s">
        <v>569</v>
      </c>
      <c r="F618" s="49" t="s">
        <v>1172</v>
      </c>
      <c r="H618" s="49" t="s">
        <v>1305</v>
      </c>
      <c r="I618" s="50" t="s">
        <v>1181</v>
      </c>
      <c r="N618" s="31">
        <v>615</v>
      </c>
      <c r="O618" s="31">
        <v>615</v>
      </c>
      <c r="P618" s="31">
        <v>0</v>
      </c>
      <c r="T618" s="31" t="s">
        <v>410</v>
      </c>
      <c r="U618" s="51">
        <v>0</v>
      </c>
      <c r="V618" s="51">
        <v>8767.283906167826</v>
      </c>
      <c r="W618" s="51">
        <v>42955.667689071801</v>
      </c>
      <c r="X618" s="51">
        <v>12979.51448119288</v>
      </c>
      <c r="Y618" s="51">
        <v>7658.4371781641039</v>
      </c>
      <c r="Z618" s="51">
        <v>0</v>
      </c>
      <c r="AA618" s="51">
        <v>18596.761076029674</v>
      </c>
      <c r="AB618" s="51">
        <v>18960.503547858847</v>
      </c>
      <c r="AC618" s="51">
        <v>7012.6881670050434</v>
      </c>
      <c r="AD618" s="51">
        <v>33901.251295706272</v>
      </c>
      <c r="AE618" s="51">
        <v>16272.697584572979</v>
      </c>
      <c r="AF618" s="51">
        <v>50655.004929637806</v>
      </c>
      <c r="AG618" s="51">
        <v>38855.314382676108</v>
      </c>
      <c r="AH618" s="51">
        <v>11132.761928033955</v>
      </c>
      <c r="AI618" s="51">
        <v>20707.689965050769</v>
      </c>
      <c r="AJ618" s="51">
        <v>17378.472080229531</v>
      </c>
      <c r="AK618" s="51">
        <v>10346.089084634563</v>
      </c>
      <c r="AL618" s="51">
        <v>2700.5616231245663</v>
      </c>
      <c r="AM618" s="51">
        <v>32046.97001096547</v>
      </c>
      <c r="AN618" s="51">
        <v>123759.55006341376</v>
      </c>
      <c r="AO618" s="51">
        <v>5108.8865304535011</v>
      </c>
      <c r="AP618" s="51">
        <v>117645.58885894295</v>
      </c>
      <c r="AQ618" s="51">
        <v>0</v>
      </c>
      <c r="AR618" s="51">
        <v>12806.332703862854</v>
      </c>
      <c r="AS618" s="51">
        <v>11642.063326296811</v>
      </c>
      <c r="AT618" s="51">
        <v>0</v>
      </c>
      <c r="AU618" s="51">
        <v>85419.865277870907</v>
      </c>
      <c r="AV618" s="51">
        <v>4082.8374412305125</v>
      </c>
      <c r="AW618" s="51">
        <v>0</v>
      </c>
      <c r="AX618" s="51">
        <v>8849.3886398338127</v>
      </c>
      <c r="AY618" s="51">
        <v>21931.477170093745</v>
      </c>
      <c r="AZ618" s="51">
        <v>0</v>
      </c>
      <c r="BA618" s="51">
        <v>15549.743474951207</v>
      </c>
      <c r="BB618" s="51">
        <v>50176.846830114817</v>
      </c>
      <c r="BC618" s="51">
        <v>4626.1208674750078</v>
      </c>
      <c r="BD618" s="51">
        <v>6335.8383202258392</v>
      </c>
      <c r="BE618" s="49" t="s">
        <v>385</v>
      </c>
    </row>
    <row r="619" spans="1:57" s="49" customFormat="1">
      <c r="D619" s="49" t="s">
        <v>1167</v>
      </c>
      <c r="E619" s="49" t="s">
        <v>569</v>
      </c>
      <c r="F619" s="49" t="s">
        <v>1172</v>
      </c>
      <c r="H619" s="49" t="s">
        <v>1306</v>
      </c>
      <c r="I619" s="50" t="s">
        <v>1183</v>
      </c>
      <c r="N619" s="31">
        <v>616</v>
      </c>
      <c r="O619" s="31">
        <v>616</v>
      </c>
      <c r="P619" s="31">
        <v>0</v>
      </c>
      <c r="T619" s="31" t="s">
        <v>410</v>
      </c>
      <c r="U619" s="51">
        <v>0</v>
      </c>
      <c r="V619" s="51">
        <v>252979.02414683063</v>
      </c>
      <c r="W619" s="51">
        <v>28097.358946342356</v>
      </c>
      <c r="X619" s="51">
        <v>35793.704829110917</v>
      </c>
      <c r="Y619" s="51">
        <v>94391.885129784539</v>
      </c>
      <c r="Z619" s="51">
        <v>0</v>
      </c>
      <c r="AA619" s="51">
        <v>2778.2024121805853</v>
      </c>
      <c r="AB619" s="51">
        <v>984.54540850095543</v>
      </c>
      <c r="AC619" s="51">
        <v>3277.8462069234452</v>
      </c>
      <c r="AD619" s="51">
        <v>4352.1745237330188</v>
      </c>
      <c r="AE619" s="51">
        <v>10831.545533768996</v>
      </c>
      <c r="AF619" s="51">
        <v>4105.9086578595134</v>
      </c>
      <c r="AG619" s="51">
        <v>803922.52567032969</v>
      </c>
      <c r="AH619" s="51">
        <v>671.80459910549735</v>
      </c>
      <c r="AI619" s="51">
        <v>43364.796463446917</v>
      </c>
      <c r="AJ619" s="51">
        <v>1254.5405880402382</v>
      </c>
      <c r="AK619" s="51">
        <v>2678.0547377369503</v>
      </c>
      <c r="AL619" s="51">
        <v>0</v>
      </c>
      <c r="AM619" s="51">
        <v>713.94225511583772</v>
      </c>
      <c r="AN619" s="51">
        <v>2706.0909065128485</v>
      </c>
      <c r="AO619" s="51">
        <v>12991.261520196575</v>
      </c>
      <c r="AP619" s="51">
        <v>184799.09848078349</v>
      </c>
      <c r="AQ619" s="51">
        <v>0</v>
      </c>
      <c r="AR619" s="51">
        <v>652.90844083787329</v>
      </c>
      <c r="AS619" s="51">
        <v>3583.8604889165381</v>
      </c>
      <c r="AT619" s="51">
        <v>0</v>
      </c>
      <c r="AU619" s="51">
        <v>684398.4791642616</v>
      </c>
      <c r="AV619" s="51">
        <v>0</v>
      </c>
      <c r="AW619" s="51">
        <v>0</v>
      </c>
      <c r="AX619" s="51">
        <v>5683.0936219116238</v>
      </c>
      <c r="AY619" s="51">
        <v>2743.2708382551955</v>
      </c>
      <c r="AZ619" s="51">
        <v>0</v>
      </c>
      <c r="BA619" s="51">
        <v>612816.26585550385</v>
      </c>
      <c r="BB619" s="51">
        <v>115.79272345411111</v>
      </c>
      <c r="BC619" s="51">
        <v>0</v>
      </c>
      <c r="BD619" s="51">
        <v>0</v>
      </c>
      <c r="BE619" s="49" t="s">
        <v>385</v>
      </c>
    </row>
    <row r="620" spans="1:57">
      <c r="I620" s="41"/>
      <c r="N620" s="31">
        <v>617</v>
      </c>
      <c r="O620" s="31">
        <v>617</v>
      </c>
      <c r="T620" s="31" t="s">
        <v>410</v>
      </c>
      <c r="BE620" s="31" t="s">
        <v>385</v>
      </c>
    </row>
    <row r="621" spans="1:57" s="40" customFormat="1">
      <c r="I621" s="53"/>
      <c r="N621" s="40">
        <v>618</v>
      </c>
      <c r="O621" s="40">
        <v>618</v>
      </c>
      <c r="T621" s="40" t="s">
        <v>410</v>
      </c>
      <c r="BE621" s="40" t="s">
        <v>385</v>
      </c>
    </row>
    <row r="622" spans="1:57">
      <c r="A622" s="31" t="s">
        <v>1307</v>
      </c>
      <c r="N622" s="31">
        <v>619</v>
      </c>
      <c r="O622" s="31">
        <v>619</v>
      </c>
      <c r="T622" s="31" t="s">
        <v>410</v>
      </c>
      <c r="BE622" s="31" t="s">
        <v>385</v>
      </c>
    </row>
    <row r="623" spans="1:57">
      <c r="C623" s="31">
        <v>1994</v>
      </c>
      <c r="D623" s="31" t="s">
        <v>1308</v>
      </c>
      <c r="E623" s="31" t="s">
        <v>486</v>
      </c>
      <c r="F623" s="31" t="s">
        <v>473</v>
      </c>
      <c r="H623" s="31" t="s">
        <v>1204</v>
      </c>
      <c r="J623" s="31" t="s">
        <v>489</v>
      </c>
      <c r="N623" s="31">
        <v>620</v>
      </c>
      <c r="O623" s="31">
        <v>620</v>
      </c>
      <c r="P623" s="31">
        <v>0</v>
      </c>
      <c r="S623" s="31">
        <v>2</v>
      </c>
      <c r="T623" s="31" t="s">
        <v>410</v>
      </c>
      <c r="U623" s="31">
        <v>-1</v>
      </c>
      <c r="V623" s="31">
        <v>-1</v>
      </c>
      <c r="W623" s="31">
        <v>-1</v>
      </c>
      <c r="X623" s="31">
        <v>-1</v>
      </c>
      <c r="Y623" s="31">
        <v>-1</v>
      </c>
      <c r="Z623" s="31">
        <v>-1</v>
      </c>
      <c r="AA623" s="31">
        <v>-1</v>
      </c>
      <c r="AB623" s="31">
        <v>-1</v>
      </c>
      <c r="AC623" s="31">
        <v>-1</v>
      </c>
      <c r="AD623" s="31">
        <v>-1</v>
      </c>
      <c r="AE623" s="31">
        <v>-1</v>
      </c>
      <c r="AF623" s="31">
        <v>-1</v>
      </c>
      <c r="AG623" s="31">
        <v>-1</v>
      </c>
      <c r="AH623" s="31">
        <v>-1</v>
      </c>
      <c r="AI623" s="31">
        <v>-1</v>
      </c>
      <c r="AJ623" s="31">
        <v>-1</v>
      </c>
      <c r="AK623" s="31">
        <v>-1</v>
      </c>
      <c r="AL623" s="31">
        <v>-1</v>
      </c>
      <c r="AM623" s="31">
        <v>-1</v>
      </c>
      <c r="AN623" s="31">
        <v>-1</v>
      </c>
      <c r="AO623" s="31">
        <v>-1</v>
      </c>
      <c r="AP623" s="31">
        <v>-1</v>
      </c>
      <c r="AQ623" s="31">
        <v>-1</v>
      </c>
      <c r="AR623" s="31">
        <v>-1</v>
      </c>
      <c r="AS623" s="31">
        <v>-1</v>
      </c>
      <c r="AT623" s="31">
        <v>-1</v>
      </c>
      <c r="AU623" s="31">
        <v>-1</v>
      </c>
      <c r="AV623" s="31">
        <v>-1</v>
      </c>
      <c r="AW623" s="31">
        <v>-1</v>
      </c>
      <c r="AX623" s="31">
        <v>-1</v>
      </c>
      <c r="AY623" s="31">
        <v>-1</v>
      </c>
      <c r="AZ623" s="31">
        <v>-1</v>
      </c>
      <c r="BA623" s="31">
        <v>-1</v>
      </c>
      <c r="BB623" s="31">
        <v>-1</v>
      </c>
      <c r="BC623" s="31">
        <v>-1</v>
      </c>
      <c r="BD623" s="31">
        <v>-1</v>
      </c>
    </row>
    <row r="624" spans="1:57">
      <c r="C624" s="31">
        <v>1998</v>
      </c>
      <c r="D624" s="31" t="s">
        <v>1308</v>
      </c>
      <c r="E624" s="31" t="s">
        <v>486</v>
      </c>
      <c r="F624" s="31" t="s">
        <v>473</v>
      </c>
      <c r="H624" s="31" t="s">
        <v>1205</v>
      </c>
      <c r="J624" s="31" t="s">
        <v>489</v>
      </c>
      <c r="N624" s="31">
        <v>621</v>
      </c>
      <c r="O624" s="31">
        <v>621</v>
      </c>
      <c r="P624" s="31">
        <v>0</v>
      </c>
      <c r="S624" s="31">
        <v>3</v>
      </c>
      <c r="T624" s="31" t="s">
        <v>410</v>
      </c>
      <c r="U624" s="31">
        <v>-1</v>
      </c>
      <c r="V624" s="31">
        <v>-1</v>
      </c>
      <c r="W624" s="31">
        <v>-1</v>
      </c>
      <c r="X624" s="31">
        <v>-1</v>
      </c>
      <c r="Y624" s="31">
        <v>-1</v>
      </c>
      <c r="Z624" s="31">
        <v>-1</v>
      </c>
      <c r="AA624" s="31">
        <v>-1</v>
      </c>
      <c r="AB624" s="31">
        <v>-1</v>
      </c>
      <c r="AC624" s="31">
        <v>-1</v>
      </c>
      <c r="AD624" s="31">
        <v>-1</v>
      </c>
      <c r="AE624" s="31">
        <v>-1</v>
      </c>
      <c r="AF624" s="31">
        <v>-1</v>
      </c>
      <c r="AG624" s="31">
        <v>-1</v>
      </c>
      <c r="AH624" s="31">
        <v>-1</v>
      </c>
      <c r="AI624" s="31">
        <v>-1</v>
      </c>
      <c r="AJ624" s="31">
        <v>-1</v>
      </c>
      <c r="AK624" s="31">
        <v>-1</v>
      </c>
      <c r="AL624" s="31">
        <v>-1</v>
      </c>
      <c r="AM624" s="31">
        <v>-1</v>
      </c>
      <c r="AN624" s="31">
        <v>-1</v>
      </c>
      <c r="AO624" s="31">
        <v>-1</v>
      </c>
      <c r="AP624" s="31">
        <v>-1</v>
      </c>
      <c r="AQ624" s="31">
        <v>-1</v>
      </c>
      <c r="AR624" s="31">
        <v>-1</v>
      </c>
      <c r="AS624" s="31">
        <v>-1</v>
      </c>
      <c r="AT624" s="31">
        <v>-1</v>
      </c>
      <c r="AU624" s="31">
        <v>-1</v>
      </c>
      <c r="AV624" s="31">
        <v>-1</v>
      </c>
      <c r="AW624" s="31">
        <v>-1</v>
      </c>
      <c r="AX624" s="31">
        <v>-1</v>
      </c>
      <c r="AY624" s="31">
        <v>-1</v>
      </c>
      <c r="AZ624" s="31">
        <v>-1</v>
      </c>
      <c r="BA624" s="31">
        <v>-1</v>
      </c>
      <c r="BB624" s="31">
        <v>-1</v>
      </c>
      <c r="BC624" s="31">
        <v>-1</v>
      </c>
      <c r="BD624" s="31">
        <v>-1</v>
      </c>
    </row>
    <row r="625" spans="2:57">
      <c r="C625" s="31">
        <v>2004</v>
      </c>
      <c r="D625" s="31" t="s">
        <v>1308</v>
      </c>
      <c r="E625" s="31" t="s">
        <v>486</v>
      </c>
      <c r="F625" s="31" t="s">
        <v>473</v>
      </c>
      <c r="H625" s="31" t="s">
        <v>1206</v>
      </c>
      <c r="J625" s="31" t="s">
        <v>489</v>
      </c>
      <c r="N625" s="31">
        <v>622</v>
      </c>
      <c r="O625" s="31">
        <v>622</v>
      </c>
      <c r="P625" s="31">
        <v>0</v>
      </c>
      <c r="S625" s="31">
        <v>4</v>
      </c>
      <c r="T625" s="31" t="s">
        <v>410</v>
      </c>
      <c r="U625" s="31">
        <v>28</v>
      </c>
      <c r="V625" s="31">
        <v>30</v>
      </c>
      <c r="W625" s="31">
        <v>18</v>
      </c>
      <c r="X625" s="31">
        <v>20</v>
      </c>
      <c r="Y625" s="31">
        <v>25</v>
      </c>
      <c r="Z625" s="31">
        <v>7</v>
      </c>
      <c r="AA625" s="31">
        <v>9</v>
      </c>
      <c r="AB625" s="31">
        <v>18</v>
      </c>
      <c r="AC625" s="31">
        <v>25</v>
      </c>
      <c r="AD625" s="31">
        <v>12</v>
      </c>
      <c r="AE625" s="31">
        <v>11</v>
      </c>
      <c r="AF625" s="31">
        <v>13</v>
      </c>
      <c r="AG625" s="31">
        <v>21</v>
      </c>
      <c r="AH625" s="31">
        <v>17</v>
      </c>
      <c r="AI625" s="31">
        <v>11</v>
      </c>
      <c r="AJ625" s="31">
        <v>16</v>
      </c>
      <c r="AK625" s="31">
        <v>13</v>
      </c>
      <c r="AL625" s="31">
        <v>13</v>
      </c>
      <c r="AM625" s="31">
        <v>12</v>
      </c>
      <c r="AN625" s="31">
        <v>14</v>
      </c>
      <c r="AO625" s="31">
        <v>19</v>
      </c>
      <c r="AP625" s="31">
        <v>15</v>
      </c>
      <c r="AQ625" s="31">
        <v>13</v>
      </c>
      <c r="AR625" s="31">
        <v>10</v>
      </c>
      <c r="AS625" s="31">
        <v>27</v>
      </c>
      <c r="AT625" s="31">
        <v>14</v>
      </c>
      <c r="AU625" s="31">
        <v>15</v>
      </c>
      <c r="AV625" s="31">
        <v>20</v>
      </c>
      <c r="AW625" s="31">
        <v>28</v>
      </c>
      <c r="AX625" s="31">
        <v>23</v>
      </c>
      <c r="AY625" s="31">
        <v>33</v>
      </c>
      <c r="AZ625" s="31">
        <v>13</v>
      </c>
      <c r="BA625" s="31">
        <v>12</v>
      </c>
      <c r="BB625" s="31">
        <v>22</v>
      </c>
      <c r="BC625" s="31">
        <v>25</v>
      </c>
      <c r="BD625" s="31">
        <v>8</v>
      </c>
    </row>
    <row r="626" spans="2:57">
      <c r="C626" s="31">
        <v>2008</v>
      </c>
      <c r="D626" s="31" t="s">
        <v>1308</v>
      </c>
      <c r="E626" s="31" t="s">
        <v>486</v>
      </c>
      <c r="F626" s="31" t="s">
        <v>473</v>
      </c>
      <c r="H626" s="31" t="s">
        <v>1207</v>
      </c>
      <c r="J626" s="31" t="s">
        <v>489</v>
      </c>
      <c r="N626" s="31">
        <v>623</v>
      </c>
      <c r="O626" s="31">
        <v>623</v>
      </c>
      <c r="P626" s="31">
        <v>0</v>
      </c>
      <c r="S626" s="31">
        <v>5</v>
      </c>
      <c r="T626" s="31" t="s">
        <v>410</v>
      </c>
      <c r="U626" s="31">
        <v>37</v>
      </c>
      <c r="V626" s="31">
        <v>13</v>
      </c>
      <c r="W626" s="31">
        <v>13</v>
      </c>
      <c r="X626" s="31">
        <v>18</v>
      </c>
      <c r="Y626" s="31">
        <v>18</v>
      </c>
      <c r="Z626" s="31">
        <v>13</v>
      </c>
      <c r="AA626" s="31">
        <v>8</v>
      </c>
      <c r="AB626" s="31">
        <v>28</v>
      </c>
      <c r="AC626" s="31">
        <v>18</v>
      </c>
      <c r="AD626" s="31">
        <v>10</v>
      </c>
      <c r="AE626" s="31">
        <v>11</v>
      </c>
      <c r="AF626" s="31">
        <v>17</v>
      </c>
      <c r="AG626" s="31">
        <v>15</v>
      </c>
      <c r="AH626" s="31">
        <v>24</v>
      </c>
      <c r="AI626" s="31">
        <v>15</v>
      </c>
      <c r="AJ626" s="31">
        <v>19</v>
      </c>
      <c r="AK626" s="31">
        <v>11</v>
      </c>
      <c r="AL626" s="31">
        <v>12</v>
      </c>
      <c r="AM626" s="31">
        <v>13</v>
      </c>
      <c r="AN626" s="31">
        <v>15</v>
      </c>
      <c r="AO626" s="31">
        <v>29</v>
      </c>
      <c r="AP626" s="31">
        <v>29</v>
      </c>
      <c r="AQ626" s="31">
        <v>18</v>
      </c>
      <c r="AR626" s="31">
        <v>17</v>
      </c>
      <c r="AS626" s="31">
        <v>31</v>
      </c>
      <c r="AT626" s="31">
        <v>14</v>
      </c>
      <c r="AU626" s="31">
        <v>15</v>
      </c>
      <c r="AV626" s="31">
        <v>35</v>
      </c>
      <c r="AW626" s="31">
        <v>35</v>
      </c>
      <c r="AX626" s="31">
        <v>20</v>
      </c>
      <c r="AY626" s="31">
        <v>93</v>
      </c>
      <c r="AZ626" s="31">
        <v>31</v>
      </c>
      <c r="BA626" s="31">
        <v>21</v>
      </c>
      <c r="BB626" s="31">
        <v>28</v>
      </c>
      <c r="BC626" s="31">
        <v>27</v>
      </c>
      <c r="BD626" s="31">
        <v>8</v>
      </c>
    </row>
    <row r="627" spans="2:57">
      <c r="N627" s="31">
        <v>624</v>
      </c>
      <c r="O627" s="31">
        <v>624</v>
      </c>
      <c r="P627" s="31">
        <v>0</v>
      </c>
      <c r="T627" s="31" t="s">
        <v>410</v>
      </c>
    </row>
    <row r="628" spans="2:57">
      <c r="C628" s="31">
        <v>1994</v>
      </c>
      <c r="D628" s="31" t="s">
        <v>1309</v>
      </c>
      <c r="E628" s="31" t="s">
        <v>569</v>
      </c>
      <c r="H628" s="31" t="s">
        <v>1209</v>
      </c>
      <c r="N628" s="31">
        <v>625</v>
      </c>
      <c r="O628" s="31">
        <v>625</v>
      </c>
      <c r="P628" s="31">
        <v>0</v>
      </c>
      <c r="S628" s="31">
        <v>2</v>
      </c>
      <c r="T628" s="31" t="s">
        <v>410</v>
      </c>
      <c r="U628" s="31">
        <v>0</v>
      </c>
      <c r="V628" s="31">
        <v>0</v>
      </c>
      <c r="W628" s="31">
        <v>0</v>
      </c>
      <c r="X628" s="31">
        <v>0</v>
      </c>
      <c r="Y628" s="31">
        <v>0</v>
      </c>
      <c r="Z628" s="31">
        <v>0</v>
      </c>
      <c r="AA628" s="31">
        <v>0</v>
      </c>
      <c r="AB628" s="31">
        <v>0</v>
      </c>
      <c r="AC628" s="31">
        <v>0</v>
      </c>
      <c r="AD628" s="31">
        <v>0</v>
      </c>
      <c r="AE628" s="31">
        <v>0</v>
      </c>
      <c r="AF628" s="31">
        <v>0</v>
      </c>
      <c r="AG628" s="31">
        <v>0</v>
      </c>
      <c r="AH628" s="31">
        <v>0</v>
      </c>
      <c r="AI628" s="31">
        <v>0</v>
      </c>
      <c r="AJ628" s="31">
        <v>0</v>
      </c>
      <c r="AK628" s="31">
        <v>0</v>
      </c>
      <c r="AL628" s="31">
        <v>0</v>
      </c>
      <c r="AM628" s="31">
        <v>0</v>
      </c>
      <c r="AN628" s="31">
        <v>0</v>
      </c>
      <c r="AO628" s="31">
        <v>0</v>
      </c>
      <c r="AP628" s="31">
        <v>0</v>
      </c>
      <c r="AQ628" s="31">
        <v>0</v>
      </c>
      <c r="AR628" s="31">
        <v>0</v>
      </c>
      <c r="AS628" s="31">
        <v>0</v>
      </c>
      <c r="AT628" s="31">
        <v>0</v>
      </c>
      <c r="AU628" s="31">
        <v>0</v>
      </c>
      <c r="AV628" s="31">
        <v>0</v>
      </c>
      <c r="AW628" s="31">
        <v>0</v>
      </c>
      <c r="AX628" s="31">
        <v>0</v>
      </c>
      <c r="AY628" s="31">
        <v>0</v>
      </c>
      <c r="AZ628" s="31">
        <v>0</v>
      </c>
      <c r="BA628" s="31">
        <v>0</v>
      </c>
      <c r="BB628" s="31">
        <v>0</v>
      </c>
      <c r="BC628" s="31">
        <v>0</v>
      </c>
      <c r="BD628" s="31">
        <v>0</v>
      </c>
    </row>
    <row r="629" spans="2:57">
      <c r="C629" s="31">
        <v>1998</v>
      </c>
      <c r="D629" s="31" t="s">
        <v>1309</v>
      </c>
      <c r="E629" s="31" t="s">
        <v>569</v>
      </c>
      <c r="H629" s="31" t="s">
        <v>1210</v>
      </c>
      <c r="N629" s="31">
        <v>626</v>
      </c>
      <c r="O629" s="31">
        <v>626</v>
      </c>
      <c r="P629" s="31">
        <v>0</v>
      </c>
      <c r="S629" s="31">
        <v>3</v>
      </c>
      <c r="T629" s="31" t="s">
        <v>410</v>
      </c>
      <c r="U629" s="31">
        <v>7.2</v>
      </c>
      <c r="V629" s="31">
        <v>8.6</v>
      </c>
      <c r="W629" s="31">
        <v>4.0999999999999996</v>
      </c>
      <c r="X629" s="31">
        <v>8.6</v>
      </c>
      <c r="Y629" s="31">
        <v>14.5</v>
      </c>
      <c r="Z629" s="31">
        <v>7.1</v>
      </c>
      <c r="AA629" s="31">
        <v>12.8</v>
      </c>
      <c r="AB629" s="31">
        <v>5.3</v>
      </c>
      <c r="AC629" s="31">
        <v>7.4</v>
      </c>
      <c r="AD629" s="31">
        <v>3.9</v>
      </c>
      <c r="AE629" s="31">
        <v>3.4</v>
      </c>
      <c r="AF629" s="31">
        <v>7.2</v>
      </c>
      <c r="AG629" s="31">
        <v>5.2</v>
      </c>
      <c r="AH629" s="31">
        <v>16.100000000000001</v>
      </c>
      <c r="AI629" s="31">
        <v>15.3</v>
      </c>
      <c r="AJ629" s="31">
        <v>9.6999999999999993</v>
      </c>
      <c r="AK629" s="31">
        <v>7.6</v>
      </c>
      <c r="AL629" s="31">
        <v>3.9</v>
      </c>
      <c r="AM629" s="31">
        <v>0</v>
      </c>
      <c r="AN629" s="31">
        <v>4.3</v>
      </c>
      <c r="AO629" s="31">
        <v>32</v>
      </c>
      <c r="AP629" s="31">
        <v>4.9000000000000004</v>
      </c>
      <c r="AQ629" s="31">
        <v>17.100000000000001</v>
      </c>
      <c r="AR629" s="31">
        <v>24.3</v>
      </c>
      <c r="AS629" s="31">
        <v>0</v>
      </c>
      <c r="AT629" s="31">
        <v>11.9</v>
      </c>
      <c r="AU629" s="31">
        <v>5.9</v>
      </c>
      <c r="AV629" s="31">
        <v>14.6</v>
      </c>
      <c r="AW629" s="31">
        <v>14.5</v>
      </c>
      <c r="AX629" s="31">
        <v>14.4</v>
      </c>
      <c r="AY629" s="31">
        <v>14.8</v>
      </c>
      <c r="AZ629" s="31">
        <v>15</v>
      </c>
      <c r="BA629" s="31">
        <v>3.9</v>
      </c>
      <c r="BB629" s="31">
        <v>25.7</v>
      </c>
      <c r="BC629" s="31">
        <v>9.9</v>
      </c>
      <c r="BD629" s="31">
        <v>3.8</v>
      </c>
    </row>
    <row r="630" spans="2:57">
      <c r="C630" s="31">
        <v>2004</v>
      </c>
      <c r="D630" s="31" t="s">
        <v>1309</v>
      </c>
      <c r="E630" s="31" t="s">
        <v>569</v>
      </c>
      <c r="H630" s="31" t="s">
        <v>1211</v>
      </c>
      <c r="N630" s="31">
        <v>627</v>
      </c>
      <c r="O630" s="31">
        <v>627</v>
      </c>
      <c r="P630" s="31">
        <v>0</v>
      </c>
      <c r="S630" s="31">
        <v>4</v>
      </c>
      <c r="T630" s="31" t="s">
        <v>410</v>
      </c>
      <c r="U630" s="31">
        <v>13.2</v>
      </c>
      <c r="V630" s="31">
        <v>49.4</v>
      </c>
      <c r="W630" s="31">
        <v>3.8</v>
      </c>
      <c r="X630" s="31">
        <v>8.1</v>
      </c>
      <c r="Y630" s="31">
        <v>6.7</v>
      </c>
      <c r="Z630" s="31">
        <v>10.7</v>
      </c>
      <c r="AA630" s="31">
        <v>9.9</v>
      </c>
      <c r="AB630" s="31">
        <v>7.3</v>
      </c>
      <c r="AC630" s="31">
        <v>5.0999999999999996</v>
      </c>
      <c r="AD630" s="31">
        <v>2.5</v>
      </c>
      <c r="AE630" s="31">
        <v>5</v>
      </c>
      <c r="AF630" s="31">
        <v>7.9</v>
      </c>
      <c r="AG630" s="31">
        <v>4.2</v>
      </c>
      <c r="AH630" s="31">
        <v>24.7</v>
      </c>
      <c r="AI630" s="31">
        <v>4.5999999999999996</v>
      </c>
      <c r="AJ630" s="31">
        <v>11.9</v>
      </c>
      <c r="AK630" s="31">
        <v>7.4</v>
      </c>
      <c r="AL630" s="31">
        <v>4.7</v>
      </c>
      <c r="AM630" s="31">
        <v>3.1</v>
      </c>
      <c r="AN630" s="31">
        <v>7.4</v>
      </c>
      <c r="AO630" s="31">
        <v>27.2</v>
      </c>
      <c r="AP630" s="31">
        <v>4.7</v>
      </c>
      <c r="AQ630" s="31">
        <v>23.1</v>
      </c>
      <c r="AR630" s="31">
        <v>32.1</v>
      </c>
      <c r="AS630" s="31">
        <v>6</v>
      </c>
      <c r="AT630" s="31">
        <v>23.4</v>
      </c>
      <c r="AU630" s="31">
        <v>5.8</v>
      </c>
      <c r="AV630" s="31">
        <v>22.4</v>
      </c>
      <c r="AW630" s="31">
        <v>27.8</v>
      </c>
      <c r="AX630" s="31">
        <v>26.5</v>
      </c>
      <c r="AY630" s="31">
        <v>13.3</v>
      </c>
      <c r="AZ630" s="31">
        <v>17.8</v>
      </c>
      <c r="BA630" s="31">
        <v>5.5</v>
      </c>
      <c r="BB630" s="31">
        <v>43</v>
      </c>
      <c r="BC630" s="31">
        <v>13.4</v>
      </c>
      <c r="BD630" s="31">
        <v>6.2</v>
      </c>
    </row>
    <row r="631" spans="2:57">
      <c r="C631" s="31">
        <v>2008</v>
      </c>
      <c r="D631" s="31" t="s">
        <v>1309</v>
      </c>
      <c r="E631" s="31" t="s">
        <v>569</v>
      </c>
      <c r="H631" s="31" t="s">
        <v>1212</v>
      </c>
      <c r="N631" s="31">
        <v>628</v>
      </c>
      <c r="O631" s="31">
        <v>628</v>
      </c>
      <c r="P631" s="31">
        <v>0</v>
      </c>
      <c r="S631" s="31">
        <v>5</v>
      </c>
      <c r="T631" s="31" t="s">
        <v>410</v>
      </c>
      <c r="U631" s="31">
        <v>9</v>
      </c>
      <c r="V631" s="31">
        <v>16.899999999999999</v>
      </c>
      <c r="W631" s="31">
        <v>3.6</v>
      </c>
      <c r="X631" s="31">
        <v>8.5</v>
      </c>
      <c r="Y631" s="31">
        <v>8.3000000000000007</v>
      </c>
      <c r="Z631" s="31">
        <v>10</v>
      </c>
      <c r="AA631" s="31">
        <v>8.6</v>
      </c>
      <c r="AB631" s="31">
        <v>11.6</v>
      </c>
      <c r="AC631" s="31">
        <v>11.5</v>
      </c>
      <c r="AD631" s="31">
        <v>3.7</v>
      </c>
      <c r="AE631" s="31">
        <v>4.9000000000000004</v>
      </c>
      <c r="AF631" s="31">
        <v>3.5</v>
      </c>
      <c r="AG631" s="31">
        <v>4.0999999999999996</v>
      </c>
      <c r="AH631" s="31">
        <v>14.9</v>
      </c>
      <c r="AI631" s="31">
        <v>3.9</v>
      </c>
      <c r="AJ631" s="31">
        <v>6.8</v>
      </c>
      <c r="AK631" s="31">
        <v>6.5</v>
      </c>
      <c r="AL631" s="31">
        <v>3.8</v>
      </c>
      <c r="AM631" s="31">
        <v>1.9</v>
      </c>
      <c r="AN631" s="31">
        <v>6.2</v>
      </c>
      <c r="AO631" s="31">
        <v>23.1</v>
      </c>
      <c r="AP631" s="31">
        <v>4</v>
      </c>
      <c r="AQ631" s="31">
        <v>25.3</v>
      </c>
      <c r="AR631" s="31">
        <v>27.4</v>
      </c>
      <c r="AS631" s="31">
        <v>5.2</v>
      </c>
      <c r="AT631" s="31">
        <v>18.3</v>
      </c>
      <c r="AU631" s="31">
        <v>5.6</v>
      </c>
      <c r="AV631" s="31">
        <v>15.6</v>
      </c>
      <c r="AW631" s="31">
        <v>17.899999999999999</v>
      </c>
      <c r="AX631" s="31">
        <v>13.3</v>
      </c>
      <c r="AY631" s="31">
        <v>12.5</v>
      </c>
      <c r="AZ631" s="31">
        <v>15.1</v>
      </c>
      <c r="BA631" s="31">
        <v>8.3000000000000007</v>
      </c>
      <c r="BB631" s="31">
        <v>32.700000000000003</v>
      </c>
      <c r="BC631" s="31">
        <v>10.5</v>
      </c>
      <c r="BD631" s="31">
        <v>3.3</v>
      </c>
    </row>
    <row r="632" spans="2:57">
      <c r="N632" s="31">
        <v>629</v>
      </c>
      <c r="O632" s="31">
        <v>629</v>
      </c>
      <c r="P632" s="31">
        <v>0</v>
      </c>
      <c r="T632" s="31" t="s">
        <v>410</v>
      </c>
    </row>
    <row r="633" spans="2:57">
      <c r="C633" s="31">
        <v>1994</v>
      </c>
      <c r="D633" s="31" t="s">
        <v>1310</v>
      </c>
      <c r="E633" s="31" t="s">
        <v>569</v>
      </c>
      <c r="H633" s="31" t="s">
        <v>1214</v>
      </c>
      <c r="I633" s="31" t="s">
        <v>1215</v>
      </c>
      <c r="N633" s="31">
        <v>630</v>
      </c>
      <c r="O633" s="31">
        <v>630</v>
      </c>
      <c r="P633" s="31">
        <v>0</v>
      </c>
      <c r="T633" s="31" t="s">
        <v>410</v>
      </c>
      <c r="U633" s="31">
        <v>0</v>
      </c>
      <c r="V633" s="31">
        <v>0</v>
      </c>
      <c r="W633" s="31">
        <v>0</v>
      </c>
      <c r="X633" s="31">
        <v>0</v>
      </c>
      <c r="Y633" s="31">
        <v>0</v>
      </c>
      <c r="Z633" s="31">
        <v>0</v>
      </c>
      <c r="AA633" s="31">
        <v>0</v>
      </c>
      <c r="AB633" s="31">
        <v>0</v>
      </c>
      <c r="AC633" s="31">
        <v>0</v>
      </c>
      <c r="AD633" s="31">
        <v>0</v>
      </c>
      <c r="AE633" s="31">
        <v>0</v>
      </c>
      <c r="AF633" s="31">
        <v>0</v>
      </c>
      <c r="AG633" s="31">
        <v>0</v>
      </c>
      <c r="AH633" s="31">
        <v>0</v>
      </c>
      <c r="AI633" s="31">
        <v>0</v>
      </c>
      <c r="AJ633" s="31">
        <v>0</v>
      </c>
      <c r="AK633" s="31">
        <v>0</v>
      </c>
      <c r="AL633" s="31">
        <v>0</v>
      </c>
      <c r="AM633" s="31">
        <v>0</v>
      </c>
      <c r="AN633" s="31">
        <v>0</v>
      </c>
      <c r="AO633" s="31">
        <v>0</v>
      </c>
      <c r="AP633" s="31">
        <v>0</v>
      </c>
      <c r="AQ633" s="31">
        <v>0</v>
      </c>
      <c r="AR633" s="31">
        <v>0</v>
      </c>
      <c r="AS633" s="31">
        <v>0</v>
      </c>
      <c r="AT633" s="31">
        <v>0</v>
      </c>
      <c r="AU633" s="31">
        <v>0</v>
      </c>
      <c r="AV633" s="31">
        <v>0</v>
      </c>
      <c r="AW633" s="31">
        <v>0</v>
      </c>
      <c r="AX633" s="31">
        <v>0</v>
      </c>
      <c r="AY633" s="31">
        <v>0</v>
      </c>
      <c r="AZ633" s="31">
        <v>0</v>
      </c>
      <c r="BA633" s="31">
        <v>0</v>
      </c>
      <c r="BB633" s="31">
        <v>0</v>
      </c>
      <c r="BC633" s="31">
        <v>0</v>
      </c>
      <c r="BD633" s="31">
        <v>0</v>
      </c>
    </row>
    <row r="634" spans="2:57">
      <c r="C634" s="31">
        <v>1998</v>
      </c>
      <c r="D634" s="31" t="s">
        <v>1310</v>
      </c>
      <c r="E634" s="31" t="s">
        <v>569</v>
      </c>
      <c r="H634" s="31" t="s">
        <v>1216</v>
      </c>
      <c r="I634" s="31" t="s">
        <v>1217</v>
      </c>
      <c r="N634" s="31">
        <v>631</v>
      </c>
      <c r="O634" s="31">
        <v>631</v>
      </c>
      <c r="P634" s="31">
        <v>0</v>
      </c>
      <c r="T634" s="31" t="s">
        <v>410</v>
      </c>
      <c r="U634" s="31">
        <v>0</v>
      </c>
      <c r="V634" s="31">
        <v>0</v>
      </c>
      <c r="W634" s="31">
        <v>0</v>
      </c>
      <c r="X634" s="31">
        <v>0</v>
      </c>
      <c r="Y634" s="31">
        <v>0</v>
      </c>
      <c r="Z634" s="31">
        <v>0</v>
      </c>
      <c r="AA634" s="31">
        <v>0</v>
      </c>
      <c r="AB634" s="31">
        <v>0</v>
      </c>
      <c r="AC634" s="31">
        <v>0</v>
      </c>
      <c r="AD634" s="31">
        <v>0</v>
      </c>
      <c r="AE634" s="31">
        <v>0</v>
      </c>
      <c r="AF634" s="31">
        <v>0</v>
      </c>
      <c r="AG634" s="31">
        <v>0</v>
      </c>
      <c r="AH634" s="31">
        <v>0</v>
      </c>
      <c r="AI634" s="31">
        <v>0</v>
      </c>
      <c r="AJ634" s="31">
        <v>0</v>
      </c>
      <c r="AK634" s="31">
        <v>0</v>
      </c>
      <c r="AL634" s="31">
        <v>0</v>
      </c>
      <c r="AM634" s="31">
        <v>0</v>
      </c>
      <c r="AN634" s="31">
        <v>0</v>
      </c>
      <c r="AO634" s="31">
        <v>0</v>
      </c>
      <c r="AP634" s="31">
        <v>0</v>
      </c>
      <c r="AQ634" s="31">
        <v>0</v>
      </c>
      <c r="AR634" s="31">
        <v>0</v>
      </c>
      <c r="AS634" s="31">
        <v>0</v>
      </c>
      <c r="AT634" s="31">
        <v>0</v>
      </c>
      <c r="AU634" s="31">
        <v>0</v>
      </c>
      <c r="AV634" s="31">
        <v>0</v>
      </c>
      <c r="AW634" s="31">
        <v>0</v>
      </c>
      <c r="AX634" s="31">
        <v>0</v>
      </c>
      <c r="AY634" s="31">
        <v>0</v>
      </c>
      <c r="AZ634" s="31">
        <v>0</v>
      </c>
      <c r="BA634" s="31">
        <v>0</v>
      </c>
      <c r="BB634" s="31">
        <v>0</v>
      </c>
      <c r="BC634" s="31">
        <v>0</v>
      </c>
      <c r="BD634" s="31">
        <v>0</v>
      </c>
    </row>
    <row r="635" spans="2:57">
      <c r="C635" s="31">
        <v>2004</v>
      </c>
      <c r="D635" s="31" t="s">
        <v>1310</v>
      </c>
      <c r="E635" s="31" t="s">
        <v>569</v>
      </c>
      <c r="H635" s="31" t="s">
        <v>1218</v>
      </c>
      <c r="I635" s="31" t="s">
        <v>1219</v>
      </c>
      <c r="N635" s="31">
        <v>632</v>
      </c>
      <c r="O635" s="31">
        <v>632</v>
      </c>
      <c r="P635" s="31">
        <v>0</v>
      </c>
      <c r="T635" s="31" t="s">
        <v>410</v>
      </c>
      <c r="U635" s="31">
        <v>1</v>
      </c>
      <c r="V635" s="31">
        <v>1</v>
      </c>
      <c r="W635" s="31">
        <v>1</v>
      </c>
      <c r="X635" s="31">
        <v>1</v>
      </c>
      <c r="Y635" s="31">
        <v>1</v>
      </c>
      <c r="Z635" s="31">
        <v>1</v>
      </c>
      <c r="AA635" s="31">
        <v>1</v>
      </c>
      <c r="AB635" s="31">
        <v>1</v>
      </c>
      <c r="AC635" s="31">
        <v>1</v>
      </c>
      <c r="AD635" s="31">
        <v>1</v>
      </c>
      <c r="AE635" s="31">
        <v>1</v>
      </c>
      <c r="AF635" s="31">
        <v>1</v>
      </c>
      <c r="AG635" s="31">
        <v>1</v>
      </c>
      <c r="AH635" s="31">
        <v>1</v>
      </c>
      <c r="AI635" s="31">
        <v>1</v>
      </c>
      <c r="AJ635" s="31">
        <v>1</v>
      </c>
      <c r="AK635" s="31">
        <v>1</v>
      </c>
      <c r="AL635" s="31">
        <v>1</v>
      </c>
      <c r="AM635" s="31">
        <v>1</v>
      </c>
      <c r="AN635" s="31">
        <v>1</v>
      </c>
      <c r="AO635" s="31">
        <v>1</v>
      </c>
      <c r="AP635" s="31">
        <v>1</v>
      </c>
      <c r="AQ635" s="31">
        <v>1</v>
      </c>
      <c r="AR635" s="31">
        <v>1</v>
      </c>
      <c r="AS635" s="31">
        <v>1</v>
      </c>
      <c r="AT635" s="31">
        <v>1</v>
      </c>
      <c r="AU635" s="31">
        <v>1</v>
      </c>
      <c r="AV635" s="31">
        <v>1</v>
      </c>
      <c r="AW635" s="31">
        <v>1</v>
      </c>
      <c r="AX635" s="31">
        <v>1</v>
      </c>
      <c r="AY635" s="31">
        <v>1</v>
      </c>
      <c r="AZ635" s="31">
        <v>1</v>
      </c>
      <c r="BA635" s="31">
        <v>1</v>
      </c>
      <c r="BB635" s="31">
        <v>1</v>
      </c>
      <c r="BC635" s="31">
        <v>1</v>
      </c>
      <c r="BD635" s="31">
        <v>1</v>
      </c>
    </row>
    <row r="636" spans="2:57">
      <c r="C636" s="31">
        <v>2008</v>
      </c>
      <c r="D636" s="31" t="s">
        <v>1310</v>
      </c>
      <c r="E636" s="31" t="s">
        <v>569</v>
      </c>
      <c r="H636" s="31" t="s">
        <v>1220</v>
      </c>
      <c r="I636" s="31" t="s">
        <v>1221</v>
      </c>
      <c r="N636" s="31">
        <v>633</v>
      </c>
      <c r="O636" s="31">
        <v>633</v>
      </c>
      <c r="P636" s="31">
        <v>0</v>
      </c>
      <c r="T636" s="31" t="s">
        <v>410</v>
      </c>
      <c r="U636" s="31">
        <v>1</v>
      </c>
      <c r="V636" s="31">
        <v>1</v>
      </c>
      <c r="W636" s="31">
        <v>1</v>
      </c>
      <c r="X636" s="31">
        <v>1</v>
      </c>
      <c r="Y636" s="31">
        <v>1</v>
      </c>
      <c r="Z636" s="31">
        <v>1</v>
      </c>
      <c r="AA636" s="31">
        <v>1</v>
      </c>
      <c r="AB636" s="31">
        <v>1</v>
      </c>
      <c r="AC636" s="31">
        <v>1</v>
      </c>
      <c r="AD636" s="31">
        <v>1</v>
      </c>
      <c r="AE636" s="31">
        <v>1</v>
      </c>
      <c r="AF636" s="31">
        <v>1</v>
      </c>
      <c r="AG636" s="31">
        <v>1</v>
      </c>
      <c r="AH636" s="31">
        <v>1</v>
      </c>
      <c r="AI636" s="31">
        <v>1</v>
      </c>
      <c r="AJ636" s="31">
        <v>1</v>
      </c>
      <c r="AK636" s="31">
        <v>1</v>
      </c>
      <c r="AL636" s="31">
        <v>1</v>
      </c>
      <c r="AM636" s="31">
        <v>1</v>
      </c>
      <c r="AN636" s="31">
        <v>1</v>
      </c>
      <c r="AO636" s="31">
        <v>1</v>
      </c>
      <c r="AP636" s="31">
        <v>1</v>
      </c>
      <c r="AQ636" s="31">
        <v>1</v>
      </c>
      <c r="AR636" s="31">
        <v>1</v>
      </c>
      <c r="AS636" s="31">
        <v>1</v>
      </c>
      <c r="AT636" s="31">
        <v>1</v>
      </c>
      <c r="AU636" s="31">
        <v>1</v>
      </c>
      <c r="AV636" s="31">
        <v>1</v>
      </c>
      <c r="AW636" s="31">
        <v>1</v>
      </c>
      <c r="AX636" s="31">
        <v>1</v>
      </c>
      <c r="AY636" s="31">
        <v>1</v>
      </c>
      <c r="AZ636" s="31">
        <v>1</v>
      </c>
      <c r="BA636" s="31">
        <v>1</v>
      </c>
      <c r="BB636" s="31">
        <v>1</v>
      </c>
      <c r="BC636" s="31">
        <v>1</v>
      </c>
      <c r="BD636" s="31">
        <v>1</v>
      </c>
    </row>
    <row r="637" spans="2:57">
      <c r="N637" s="31">
        <v>634</v>
      </c>
      <c r="O637" s="31">
        <v>634</v>
      </c>
      <c r="P637" s="31">
        <v>0</v>
      </c>
      <c r="T637" s="31" t="s">
        <v>410</v>
      </c>
    </row>
    <row r="638" spans="2:57">
      <c r="B638" s="31" t="s">
        <v>1202</v>
      </c>
      <c r="D638" s="31" t="s">
        <v>1308</v>
      </c>
      <c r="E638" s="31" t="s">
        <v>486</v>
      </c>
      <c r="F638" s="31" t="s">
        <v>473</v>
      </c>
      <c r="H638" s="31" t="s">
        <v>1222</v>
      </c>
      <c r="I638" s="41" t="s">
        <v>1223</v>
      </c>
      <c r="N638" s="31">
        <v>635</v>
      </c>
      <c r="O638" s="31">
        <v>635</v>
      </c>
      <c r="P638" s="31">
        <v>0</v>
      </c>
      <c r="T638" s="31" t="s">
        <v>410</v>
      </c>
      <c r="U638" s="31">
        <v>32.5</v>
      </c>
      <c r="V638" s="31">
        <v>21.5</v>
      </c>
      <c r="W638" s="31">
        <v>15.5</v>
      </c>
      <c r="X638" s="31">
        <v>19</v>
      </c>
      <c r="Y638" s="31">
        <v>21.5</v>
      </c>
      <c r="Z638" s="31">
        <v>10</v>
      </c>
      <c r="AA638" s="31">
        <v>8.5</v>
      </c>
      <c r="AB638" s="31">
        <v>23</v>
      </c>
      <c r="AC638" s="31">
        <v>21.5</v>
      </c>
      <c r="AD638" s="31">
        <v>11</v>
      </c>
      <c r="AE638" s="31">
        <v>11</v>
      </c>
      <c r="AF638" s="31">
        <v>15</v>
      </c>
      <c r="AG638" s="31">
        <v>18</v>
      </c>
      <c r="AH638" s="31">
        <v>20.5</v>
      </c>
      <c r="AI638" s="31">
        <v>13</v>
      </c>
      <c r="AJ638" s="31">
        <v>17.5</v>
      </c>
      <c r="AK638" s="31">
        <v>12</v>
      </c>
      <c r="AL638" s="31">
        <v>12.5</v>
      </c>
      <c r="AM638" s="31">
        <v>12.5</v>
      </c>
      <c r="AN638" s="31">
        <v>14.5</v>
      </c>
      <c r="AO638" s="31">
        <v>24</v>
      </c>
      <c r="AP638" s="31">
        <v>22</v>
      </c>
      <c r="AQ638" s="31">
        <v>15.5</v>
      </c>
      <c r="AR638" s="31">
        <v>13.5</v>
      </c>
      <c r="AS638" s="31">
        <v>29</v>
      </c>
      <c r="AT638" s="31">
        <v>14</v>
      </c>
      <c r="AU638" s="31">
        <v>15</v>
      </c>
      <c r="AV638" s="31">
        <v>27.5</v>
      </c>
      <c r="AW638" s="31">
        <v>31.5</v>
      </c>
      <c r="AX638" s="31">
        <v>21.5</v>
      </c>
      <c r="AY638" s="31">
        <v>63</v>
      </c>
      <c r="AZ638" s="31">
        <v>22</v>
      </c>
      <c r="BA638" s="31">
        <v>16.5</v>
      </c>
      <c r="BB638" s="31">
        <v>25</v>
      </c>
      <c r="BC638" s="31">
        <v>26</v>
      </c>
      <c r="BD638" s="31">
        <v>8</v>
      </c>
      <c r="BE638" s="31" t="s">
        <v>385</v>
      </c>
    </row>
    <row r="639" spans="2:57">
      <c r="N639" s="31">
        <v>636</v>
      </c>
      <c r="O639" s="31">
        <v>636</v>
      </c>
      <c r="P639" s="31">
        <v>0</v>
      </c>
      <c r="T639" s="31" t="s">
        <v>410</v>
      </c>
      <c r="BE639" s="31" t="s">
        <v>385</v>
      </c>
    </row>
    <row r="640" spans="2:57">
      <c r="C640" s="31">
        <v>1994</v>
      </c>
      <c r="D640" s="31" t="s">
        <v>1311</v>
      </c>
      <c r="E640" s="31" t="s">
        <v>486</v>
      </c>
      <c r="F640" s="31" t="s">
        <v>1062</v>
      </c>
      <c r="H640" s="31" t="s">
        <v>1225</v>
      </c>
      <c r="J640" s="31" t="s">
        <v>489</v>
      </c>
      <c r="N640" s="31">
        <v>637</v>
      </c>
      <c r="O640" s="31">
        <v>637</v>
      </c>
      <c r="P640" s="31">
        <v>0</v>
      </c>
      <c r="S640" s="31">
        <v>10</v>
      </c>
      <c r="T640" s="31" t="s">
        <v>410</v>
      </c>
      <c r="U640" s="31">
        <v>-1</v>
      </c>
      <c r="V640" s="31">
        <v>-1</v>
      </c>
      <c r="W640" s="31">
        <v>-1</v>
      </c>
      <c r="X640" s="31">
        <v>-1</v>
      </c>
      <c r="Y640" s="31">
        <v>-1</v>
      </c>
      <c r="Z640" s="31">
        <v>-1</v>
      </c>
      <c r="AA640" s="31">
        <v>-1</v>
      </c>
      <c r="AB640" s="31">
        <v>-1</v>
      </c>
      <c r="AC640" s="31">
        <v>-1</v>
      </c>
      <c r="AD640" s="31">
        <v>-1</v>
      </c>
      <c r="AE640" s="31">
        <v>-1</v>
      </c>
      <c r="AF640" s="31">
        <v>-1</v>
      </c>
      <c r="AG640" s="31">
        <v>-1</v>
      </c>
      <c r="AH640" s="31">
        <v>-1</v>
      </c>
      <c r="AI640" s="31">
        <v>-1</v>
      </c>
      <c r="AJ640" s="31">
        <v>-1</v>
      </c>
      <c r="AK640" s="31">
        <v>-1</v>
      </c>
      <c r="AL640" s="31">
        <v>-1</v>
      </c>
      <c r="AM640" s="31">
        <v>-1</v>
      </c>
      <c r="AN640" s="31">
        <v>-1</v>
      </c>
      <c r="AO640" s="31">
        <v>-1</v>
      </c>
      <c r="AP640" s="31">
        <v>-1</v>
      </c>
      <c r="AQ640" s="31">
        <v>-1</v>
      </c>
      <c r="AR640" s="31">
        <v>-1</v>
      </c>
      <c r="AS640" s="31">
        <v>-1</v>
      </c>
      <c r="AT640" s="31">
        <v>-1</v>
      </c>
      <c r="AU640" s="31">
        <v>-1</v>
      </c>
      <c r="AV640" s="31">
        <v>-1</v>
      </c>
      <c r="AW640" s="31">
        <v>-1</v>
      </c>
      <c r="AX640" s="31">
        <v>-1</v>
      </c>
      <c r="AY640" s="31">
        <v>-1</v>
      </c>
      <c r="AZ640" s="31">
        <v>-1</v>
      </c>
      <c r="BA640" s="31">
        <v>-1</v>
      </c>
      <c r="BB640" s="31">
        <v>-1</v>
      </c>
      <c r="BC640" s="31">
        <v>-1</v>
      </c>
      <c r="BD640" s="31">
        <v>-1</v>
      </c>
    </row>
    <row r="641" spans="3:57">
      <c r="C641" s="31">
        <v>1998</v>
      </c>
      <c r="D641" s="31" t="s">
        <v>1311</v>
      </c>
      <c r="E641" s="31" t="s">
        <v>486</v>
      </c>
      <c r="F641" s="31" t="s">
        <v>1062</v>
      </c>
      <c r="H641" s="31" t="s">
        <v>1226</v>
      </c>
      <c r="J641" s="31" t="s">
        <v>489</v>
      </c>
      <c r="N641" s="31">
        <v>638</v>
      </c>
      <c r="O641" s="31">
        <v>638</v>
      </c>
      <c r="P641" s="31">
        <v>0</v>
      </c>
      <c r="S641" s="31">
        <v>11</v>
      </c>
      <c r="T641" s="31" t="s">
        <v>410</v>
      </c>
      <c r="U641" s="31">
        <v>34</v>
      </c>
      <c r="V641" s="31">
        <v>-1</v>
      </c>
      <c r="W641" s="31">
        <v>228</v>
      </c>
      <c r="X641" s="31">
        <v>2495</v>
      </c>
      <c r="Y641" s="31">
        <v>261</v>
      </c>
      <c r="Z641" s="31">
        <v>-1</v>
      </c>
      <c r="AA641" s="31">
        <v>969</v>
      </c>
      <c r="AB641" s="31">
        <v>105</v>
      </c>
      <c r="AC641" s="31">
        <v>1759</v>
      </c>
      <c r="AD641" s="31">
        <v>22</v>
      </c>
      <c r="AE641" s="31">
        <v>-1</v>
      </c>
      <c r="AF641" s="31">
        <v>3</v>
      </c>
      <c r="AG641" s="31">
        <v>-1</v>
      </c>
      <c r="AH641" s="31">
        <v>243</v>
      </c>
      <c r="AI641" s="31">
        <v>18</v>
      </c>
      <c r="AJ641" s="31">
        <v>106</v>
      </c>
      <c r="AK641" s="31">
        <v>186</v>
      </c>
      <c r="AL641" s="31">
        <v>79</v>
      </c>
      <c r="AM641" s="31">
        <v>26</v>
      </c>
      <c r="AN641" s="31">
        <v>-1</v>
      </c>
      <c r="AO641" s="31">
        <v>60</v>
      </c>
      <c r="AP641" s="31">
        <v>-1</v>
      </c>
      <c r="AQ641" s="31">
        <v>221</v>
      </c>
      <c r="AR641" s="31">
        <v>290</v>
      </c>
      <c r="AS641" s="31">
        <v>-1</v>
      </c>
      <c r="AT641" s="31">
        <v>107</v>
      </c>
      <c r="AU641" s="31">
        <v>26</v>
      </c>
      <c r="AV641" s="31">
        <v>2417</v>
      </c>
      <c r="AW641" s="31">
        <v>162</v>
      </c>
      <c r="AX641" s="31">
        <v>120</v>
      </c>
      <c r="AY641" s="31">
        <v>6</v>
      </c>
      <c r="AZ641" s="31">
        <v>97</v>
      </c>
      <c r="BA641" s="31">
        <v>945</v>
      </c>
      <c r="BB641" s="31">
        <v>395</v>
      </c>
      <c r="BC641" s="31">
        <v>1183</v>
      </c>
      <c r="BD641" s="31">
        <v>24</v>
      </c>
    </row>
    <row r="642" spans="3:57">
      <c r="C642" s="31">
        <v>2004</v>
      </c>
      <c r="D642" s="31" t="s">
        <v>1311</v>
      </c>
      <c r="E642" s="31" t="s">
        <v>486</v>
      </c>
      <c r="F642" s="31" t="s">
        <v>1062</v>
      </c>
      <c r="H642" s="31" t="s">
        <v>1227</v>
      </c>
      <c r="J642" s="31" t="s">
        <v>489</v>
      </c>
      <c r="N642" s="31">
        <v>639</v>
      </c>
      <c r="O642" s="31">
        <v>639</v>
      </c>
      <c r="P642" s="31">
        <v>0</v>
      </c>
      <c r="S642" s="31">
        <v>12</v>
      </c>
      <c r="T642" s="31" t="s">
        <v>410</v>
      </c>
      <c r="U642" s="31">
        <v>757</v>
      </c>
      <c r="V642" s="31">
        <v>2430</v>
      </c>
      <c r="W642" s="31">
        <v>1610</v>
      </c>
      <c r="X642" s="31">
        <v>1093</v>
      </c>
      <c r="Y642" s="31">
        <v>860</v>
      </c>
      <c r="Z642" s="31">
        <v>683</v>
      </c>
      <c r="AA642" s="31">
        <v>2223</v>
      </c>
      <c r="AB642" s="31">
        <v>831</v>
      </c>
      <c r="AC642" s="31">
        <v>816</v>
      </c>
      <c r="AD642" s="31">
        <v>611</v>
      </c>
      <c r="AE642" s="31">
        <v>655</v>
      </c>
      <c r="AF642" s="31">
        <v>315</v>
      </c>
      <c r="AG642" s="31">
        <v>725</v>
      </c>
      <c r="AH642" s="31">
        <v>641</v>
      </c>
      <c r="AI642" s="31">
        <v>2313</v>
      </c>
      <c r="AJ642" s="31">
        <v>371</v>
      </c>
      <c r="AK642" s="31">
        <v>747</v>
      </c>
      <c r="AL642" s="31">
        <v>791</v>
      </c>
      <c r="AM642" s="31">
        <v>931</v>
      </c>
      <c r="AN642" s="31">
        <v>837</v>
      </c>
      <c r="AO642" s="31">
        <v>1167</v>
      </c>
      <c r="AP642" s="31">
        <v>649</v>
      </c>
      <c r="AQ642" s="31">
        <v>476</v>
      </c>
      <c r="AR642" s="31">
        <v>598</v>
      </c>
      <c r="AS642" s="31">
        <v>1165</v>
      </c>
      <c r="AT642" s="31">
        <v>363</v>
      </c>
      <c r="AU642" s="31">
        <v>549</v>
      </c>
      <c r="AV642" s="31">
        <v>1025</v>
      </c>
      <c r="AW642" s="31">
        <v>268</v>
      </c>
      <c r="AX642" s="31">
        <v>461</v>
      </c>
      <c r="AY642" s="31">
        <v>1104</v>
      </c>
      <c r="AZ642" s="31">
        <v>484</v>
      </c>
      <c r="BA642" s="31">
        <v>903</v>
      </c>
      <c r="BB642" s="31">
        <v>522</v>
      </c>
      <c r="BC642" s="31">
        <v>766</v>
      </c>
      <c r="BD642" s="31">
        <v>1702</v>
      </c>
    </row>
    <row r="643" spans="3:57">
      <c r="C643" s="31">
        <v>2008</v>
      </c>
      <c r="D643" s="31" t="s">
        <v>1311</v>
      </c>
      <c r="E643" s="31" t="s">
        <v>486</v>
      </c>
      <c r="F643" s="31" t="s">
        <v>1062</v>
      </c>
      <c r="H643" s="31" t="s">
        <v>1228</v>
      </c>
      <c r="J643" s="31" t="s">
        <v>489</v>
      </c>
      <c r="N643" s="31">
        <v>640</v>
      </c>
      <c r="O643" s="31">
        <v>640</v>
      </c>
      <c r="P643" s="31">
        <v>0</v>
      </c>
      <c r="S643" s="31">
        <v>13</v>
      </c>
      <c r="T643" s="31" t="s">
        <v>410</v>
      </c>
      <c r="U643" s="31">
        <v>895</v>
      </c>
      <c r="V643" s="31">
        <v>1694</v>
      </c>
      <c r="W643" s="31">
        <v>2540</v>
      </c>
      <c r="X643" s="31">
        <v>1027</v>
      </c>
      <c r="Y643" s="31">
        <v>708</v>
      </c>
      <c r="Z643" s="31">
        <v>940</v>
      </c>
      <c r="AA643" s="31">
        <v>2814</v>
      </c>
      <c r="AB643" s="31">
        <v>736</v>
      </c>
      <c r="AC643" s="31">
        <v>1126</v>
      </c>
      <c r="AD643" s="31">
        <v>809</v>
      </c>
      <c r="AE643" s="31">
        <v>1497</v>
      </c>
      <c r="AF643" s="31">
        <v>549</v>
      </c>
      <c r="AG643" s="31">
        <v>793</v>
      </c>
      <c r="AH643" s="31">
        <v>358</v>
      </c>
      <c r="AI643" s="31">
        <v>3124</v>
      </c>
      <c r="AJ643" s="31">
        <v>499</v>
      </c>
      <c r="AK643" s="31">
        <v>664</v>
      </c>
      <c r="AL643" s="31">
        <v>1123</v>
      </c>
      <c r="AM643" s="31">
        <v>1996</v>
      </c>
      <c r="AN643" s="31">
        <v>973</v>
      </c>
      <c r="AO643" s="31">
        <v>1477</v>
      </c>
      <c r="AP643" s="31">
        <v>815</v>
      </c>
      <c r="AQ643" s="31">
        <v>582</v>
      </c>
      <c r="AR643" s="31">
        <v>604</v>
      </c>
      <c r="AS643" s="31">
        <v>1191</v>
      </c>
      <c r="AT643" s="31">
        <v>474</v>
      </c>
      <c r="AU643" s="31">
        <v>742</v>
      </c>
      <c r="AV643" s="31">
        <v>662</v>
      </c>
      <c r="AW643" s="31">
        <v>440</v>
      </c>
      <c r="AX643" s="31">
        <v>875</v>
      </c>
      <c r="AY643" s="31">
        <v>3147</v>
      </c>
      <c r="AZ643" s="31">
        <v>554</v>
      </c>
      <c r="BA643" s="31">
        <v>667</v>
      </c>
      <c r="BB643" s="31">
        <v>634</v>
      </c>
      <c r="BC643" s="31">
        <v>910</v>
      </c>
      <c r="BD643" s="31">
        <v>1990</v>
      </c>
    </row>
    <row r="644" spans="3:57">
      <c r="N644" s="31">
        <v>641</v>
      </c>
      <c r="O644" s="31">
        <v>641</v>
      </c>
      <c r="P644" s="31">
        <v>0</v>
      </c>
      <c r="T644" s="31" t="s">
        <v>410</v>
      </c>
    </row>
    <row r="645" spans="3:57">
      <c r="C645" s="31">
        <v>1994</v>
      </c>
      <c r="D645" s="31" t="s">
        <v>1312</v>
      </c>
      <c r="E645" s="31" t="s">
        <v>569</v>
      </c>
      <c r="H645" s="31" t="s">
        <v>1230</v>
      </c>
      <c r="N645" s="31">
        <v>642</v>
      </c>
      <c r="O645" s="31">
        <v>642</v>
      </c>
      <c r="P645" s="31">
        <v>0</v>
      </c>
      <c r="S645" s="31">
        <v>10</v>
      </c>
      <c r="T645" s="31" t="s">
        <v>410</v>
      </c>
      <c r="U645" s="31">
        <v>0</v>
      </c>
      <c r="V645" s="31">
        <v>0</v>
      </c>
      <c r="W645" s="31">
        <v>0</v>
      </c>
      <c r="X645" s="31">
        <v>0</v>
      </c>
      <c r="Y645" s="31">
        <v>0</v>
      </c>
      <c r="Z645" s="31">
        <v>0</v>
      </c>
      <c r="AA645" s="31">
        <v>0</v>
      </c>
      <c r="AB645" s="31">
        <v>0</v>
      </c>
      <c r="AC645" s="31">
        <v>0</v>
      </c>
      <c r="AD645" s="31">
        <v>0</v>
      </c>
      <c r="AE645" s="31">
        <v>0</v>
      </c>
      <c r="AF645" s="31">
        <v>0</v>
      </c>
      <c r="AG645" s="31">
        <v>0</v>
      </c>
      <c r="AH645" s="31">
        <v>0</v>
      </c>
      <c r="AI645" s="31">
        <v>0</v>
      </c>
      <c r="AJ645" s="31">
        <v>0</v>
      </c>
      <c r="AK645" s="31">
        <v>0</v>
      </c>
      <c r="AL645" s="31">
        <v>0</v>
      </c>
      <c r="AM645" s="31">
        <v>0</v>
      </c>
      <c r="AN645" s="31">
        <v>0</v>
      </c>
      <c r="AO645" s="31">
        <v>0</v>
      </c>
      <c r="AP645" s="31">
        <v>0</v>
      </c>
      <c r="AQ645" s="31">
        <v>0</v>
      </c>
      <c r="AR645" s="31">
        <v>0</v>
      </c>
      <c r="AS645" s="31">
        <v>0</v>
      </c>
      <c r="AT645" s="31">
        <v>0</v>
      </c>
      <c r="AU645" s="31">
        <v>0</v>
      </c>
      <c r="AV645" s="31">
        <v>0</v>
      </c>
      <c r="AW645" s="31">
        <v>0</v>
      </c>
      <c r="AX645" s="31">
        <v>0</v>
      </c>
      <c r="AY645" s="31">
        <v>0</v>
      </c>
      <c r="AZ645" s="31">
        <v>0</v>
      </c>
      <c r="BA645" s="31">
        <v>0</v>
      </c>
      <c r="BB645" s="31">
        <v>0</v>
      </c>
      <c r="BC645" s="31">
        <v>0</v>
      </c>
      <c r="BD645" s="31">
        <v>0</v>
      </c>
    </row>
    <row r="646" spans="3:57">
      <c r="C646" s="31">
        <v>1998</v>
      </c>
      <c r="D646" s="31" t="s">
        <v>1312</v>
      </c>
      <c r="E646" s="31" t="s">
        <v>569</v>
      </c>
      <c r="H646" s="31" t="s">
        <v>1231</v>
      </c>
      <c r="N646" s="31">
        <v>643</v>
      </c>
      <c r="O646" s="31">
        <v>643</v>
      </c>
      <c r="P646" s="31">
        <v>0</v>
      </c>
      <c r="S646" s="31">
        <v>11</v>
      </c>
      <c r="T646" s="31" t="s">
        <v>410</v>
      </c>
      <c r="U646" s="31">
        <v>0</v>
      </c>
      <c r="V646" s="31">
        <v>0</v>
      </c>
      <c r="W646" s="31">
        <v>0</v>
      </c>
      <c r="X646" s="31">
        <v>0</v>
      </c>
      <c r="Y646" s="31">
        <v>0</v>
      </c>
      <c r="Z646" s="31">
        <v>0</v>
      </c>
      <c r="AA646" s="31">
        <v>0</v>
      </c>
      <c r="AB646" s="31">
        <v>0</v>
      </c>
      <c r="AC646" s="31">
        <v>0</v>
      </c>
      <c r="AD646" s="31">
        <v>0</v>
      </c>
      <c r="AE646" s="31">
        <v>0</v>
      </c>
      <c r="AF646" s="31">
        <v>0</v>
      </c>
      <c r="AG646" s="31">
        <v>0</v>
      </c>
      <c r="AH646" s="31">
        <v>0</v>
      </c>
      <c r="AI646" s="31">
        <v>0</v>
      </c>
      <c r="AJ646" s="31">
        <v>0</v>
      </c>
      <c r="AK646" s="31">
        <v>0</v>
      </c>
      <c r="AL646" s="31">
        <v>0</v>
      </c>
      <c r="AM646" s="31">
        <v>0</v>
      </c>
      <c r="AN646" s="31">
        <v>0</v>
      </c>
      <c r="AO646" s="31">
        <v>0</v>
      </c>
      <c r="AP646" s="31">
        <v>0</v>
      </c>
      <c r="AQ646" s="31">
        <v>0</v>
      </c>
      <c r="AR646" s="31">
        <v>0</v>
      </c>
      <c r="AS646" s="31">
        <v>0</v>
      </c>
      <c r="AT646" s="31">
        <v>0</v>
      </c>
      <c r="AU646" s="31">
        <v>0</v>
      </c>
      <c r="AV646" s="31">
        <v>0</v>
      </c>
      <c r="AW646" s="31">
        <v>0</v>
      </c>
      <c r="AX646" s="31">
        <v>0</v>
      </c>
      <c r="AY646" s="31">
        <v>0</v>
      </c>
      <c r="AZ646" s="31">
        <v>0</v>
      </c>
      <c r="BA646" s="31">
        <v>0</v>
      </c>
      <c r="BB646" s="31">
        <v>0</v>
      </c>
      <c r="BC646" s="31">
        <v>0</v>
      </c>
      <c r="BD646" s="31">
        <v>0</v>
      </c>
    </row>
    <row r="647" spans="3:57">
      <c r="C647" s="31">
        <v>2004</v>
      </c>
      <c r="D647" s="31" t="s">
        <v>1312</v>
      </c>
      <c r="E647" s="31" t="s">
        <v>569</v>
      </c>
      <c r="H647" s="31" t="s">
        <v>1232</v>
      </c>
      <c r="N647" s="31">
        <v>644</v>
      </c>
      <c r="O647" s="31">
        <v>644</v>
      </c>
      <c r="P647" s="31">
        <v>0</v>
      </c>
      <c r="S647" s="31">
        <v>12</v>
      </c>
      <c r="T647" s="31" t="s">
        <v>410</v>
      </c>
      <c r="U647" s="31">
        <v>16.399999999999999</v>
      </c>
      <c r="V647" s="31">
        <v>28.3</v>
      </c>
      <c r="W647" s="31">
        <v>20</v>
      </c>
      <c r="X647" s="31">
        <v>21.2</v>
      </c>
      <c r="Y647" s="31">
        <v>26.3</v>
      </c>
      <c r="Z647" s="31">
        <v>25.3</v>
      </c>
      <c r="AA647" s="31">
        <v>20.2</v>
      </c>
      <c r="AB647" s="31">
        <v>13.3</v>
      </c>
      <c r="AC647" s="31">
        <v>23.2</v>
      </c>
      <c r="AD647" s="31">
        <v>21.7</v>
      </c>
      <c r="AE647" s="31">
        <v>12</v>
      </c>
      <c r="AF647" s="31">
        <v>27.4</v>
      </c>
      <c r="AG647" s="31">
        <v>31</v>
      </c>
      <c r="AH647" s="31">
        <v>12.5</v>
      </c>
      <c r="AI647" s="31">
        <v>18</v>
      </c>
      <c r="AJ647" s="31">
        <v>26.2</v>
      </c>
      <c r="AK647" s="31">
        <v>13.2</v>
      </c>
      <c r="AL647" s="31">
        <v>18.2</v>
      </c>
      <c r="AM647" s="31">
        <v>9.6999999999999993</v>
      </c>
      <c r="AN647" s="31">
        <v>16.399999999999999</v>
      </c>
      <c r="AO647" s="31">
        <v>16.600000000000001</v>
      </c>
      <c r="AP647" s="31">
        <v>20.100000000000001</v>
      </c>
      <c r="AQ647" s="31">
        <v>17.7</v>
      </c>
      <c r="AR647" s="31">
        <v>17.8</v>
      </c>
      <c r="AS647" s="31">
        <v>14.4</v>
      </c>
      <c r="AT647" s="31">
        <v>21.8</v>
      </c>
      <c r="AU647" s="31">
        <v>29.7</v>
      </c>
      <c r="AV647" s="31">
        <v>22.9</v>
      </c>
      <c r="AW647" s="31">
        <v>19.899999999999999</v>
      </c>
      <c r="AX647" s="31">
        <v>35.4</v>
      </c>
      <c r="AY647" s="31">
        <v>15.7</v>
      </c>
      <c r="AZ647" s="31">
        <v>26.1</v>
      </c>
      <c r="BA647" s="31">
        <v>29.9</v>
      </c>
      <c r="BB647" s="31">
        <v>33.6</v>
      </c>
      <c r="BC647" s="31">
        <v>19.5</v>
      </c>
      <c r="BD647" s="31">
        <v>11.1</v>
      </c>
    </row>
    <row r="648" spans="3:57">
      <c r="C648" s="31">
        <v>2008</v>
      </c>
      <c r="D648" s="31" t="s">
        <v>1312</v>
      </c>
      <c r="E648" s="31" t="s">
        <v>569</v>
      </c>
      <c r="H648" s="31" t="s">
        <v>1233</v>
      </c>
      <c r="N648" s="31">
        <v>645</v>
      </c>
      <c r="O648" s="31">
        <v>645</v>
      </c>
      <c r="P648" s="31">
        <v>0</v>
      </c>
      <c r="S648" s="31">
        <v>13</v>
      </c>
      <c r="T648" s="31" t="s">
        <v>410</v>
      </c>
      <c r="U648" s="31">
        <v>10.3</v>
      </c>
      <c r="V648" s="31">
        <v>25.1</v>
      </c>
      <c r="W648" s="31">
        <v>12.8</v>
      </c>
      <c r="X648" s="31">
        <v>14.1</v>
      </c>
      <c r="Y648" s="31">
        <v>23.9</v>
      </c>
      <c r="Z648" s="31">
        <v>12.3</v>
      </c>
      <c r="AA648" s="31">
        <v>19.2</v>
      </c>
      <c r="AB648" s="31">
        <v>11.3</v>
      </c>
      <c r="AC648" s="31">
        <v>10</v>
      </c>
      <c r="AD648" s="31">
        <v>23.5</v>
      </c>
      <c r="AE648" s="31">
        <v>10.1</v>
      </c>
      <c r="AF648" s="31">
        <v>18.100000000000001</v>
      </c>
      <c r="AG648" s="31">
        <v>34.5</v>
      </c>
      <c r="AH648" s="31">
        <v>15.7</v>
      </c>
      <c r="AI648" s="31">
        <v>9.6</v>
      </c>
      <c r="AJ648" s="31">
        <v>19</v>
      </c>
      <c r="AK648" s="31">
        <v>8.6</v>
      </c>
      <c r="AL648" s="31">
        <v>11.5</v>
      </c>
      <c r="AM648" s="31">
        <v>15.5</v>
      </c>
      <c r="AN648" s="31">
        <v>20.6</v>
      </c>
      <c r="AO648" s="31">
        <v>14.4</v>
      </c>
      <c r="AP648" s="31">
        <v>35.299999999999997</v>
      </c>
      <c r="AQ648" s="31">
        <v>24.6</v>
      </c>
      <c r="AR648" s="31">
        <v>11.8</v>
      </c>
      <c r="AS648" s="31">
        <v>12.3</v>
      </c>
      <c r="AT648" s="31">
        <v>23.4</v>
      </c>
      <c r="AU648" s="31">
        <v>19.600000000000001</v>
      </c>
      <c r="AV648" s="31">
        <v>11.8</v>
      </c>
      <c r="AW648" s="31">
        <v>12.1</v>
      </c>
      <c r="AX648" s="31">
        <v>16</v>
      </c>
      <c r="AY648" s="31">
        <v>24.9</v>
      </c>
      <c r="AZ648" s="31">
        <v>19.8</v>
      </c>
      <c r="BA648" s="31">
        <v>30.5</v>
      </c>
      <c r="BB648" s="31">
        <v>27.8</v>
      </c>
      <c r="BC648" s="31">
        <v>8.6999999999999993</v>
      </c>
      <c r="BD648" s="31">
        <v>12.6</v>
      </c>
    </row>
    <row r="649" spans="3:57">
      <c r="N649" s="31">
        <v>646</v>
      </c>
      <c r="O649" s="31">
        <v>646</v>
      </c>
      <c r="P649" s="31">
        <v>0</v>
      </c>
      <c r="T649" s="31" t="s">
        <v>410</v>
      </c>
    </row>
    <row r="650" spans="3:57">
      <c r="C650" s="31">
        <v>1994</v>
      </c>
      <c r="D650" s="31" t="s">
        <v>1313</v>
      </c>
      <c r="E650" s="31" t="s">
        <v>569</v>
      </c>
      <c r="H650" s="31" t="s">
        <v>1235</v>
      </c>
      <c r="I650" s="31" t="s">
        <v>1236</v>
      </c>
      <c r="N650" s="31">
        <v>647</v>
      </c>
      <c r="O650" s="31">
        <v>647</v>
      </c>
      <c r="P650" s="31">
        <v>0</v>
      </c>
      <c r="T650" s="31" t="s">
        <v>410</v>
      </c>
      <c r="U650" s="31">
        <v>0</v>
      </c>
      <c r="V650" s="31">
        <v>0</v>
      </c>
      <c r="W650" s="31">
        <v>0</v>
      </c>
      <c r="X650" s="31">
        <v>0</v>
      </c>
      <c r="Y650" s="31">
        <v>0</v>
      </c>
      <c r="Z650" s="31">
        <v>0</v>
      </c>
      <c r="AA650" s="31">
        <v>0</v>
      </c>
      <c r="AB650" s="31">
        <v>0</v>
      </c>
      <c r="AC650" s="31">
        <v>0</v>
      </c>
      <c r="AD650" s="31">
        <v>0</v>
      </c>
      <c r="AE650" s="31">
        <v>0</v>
      </c>
      <c r="AF650" s="31">
        <v>0</v>
      </c>
      <c r="AG650" s="31">
        <v>0</v>
      </c>
      <c r="AH650" s="31">
        <v>0</v>
      </c>
      <c r="AI650" s="31">
        <v>0</v>
      </c>
      <c r="AJ650" s="31">
        <v>0</v>
      </c>
      <c r="AK650" s="31">
        <v>0</v>
      </c>
      <c r="AL650" s="31">
        <v>0</v>
      </c>
      <c r="AM650" s="31">
        <v>0</v>
      </c>
      <c r="AN650" s="31">
        <v>0</v>
      </c>
      <c r="AO650" s="31">
        <v>0</v>
      </c>
      <c r="AP650" s="31">
        <v>0</v>
      </c>
      <c r="AQ650" s="31">
        <v>0</v>
      </c>
      <c r="AR650" s="31">
        <v>0</v>
      </c>
      <c r="AS650" s="31">
        <v>0</v>
      </c>
      <c r="AT650" s="31">
        <v>0</v>
      </c>
      <c r="AU650" s="31">
        <v>0</v>
      </c>
      <c r="AV650" s="31">
        <v>0</v>
      </c>
      <c r="AW650" s="31">
        <v>0</v>
      </c>
      <c r="AX650" s="31">
        <v>0</v>
      </c>
      <c r="AY650" s="31">
        <v>0</v>
      </c>
      <c r="AZ650" s="31">
        <v>0</v>
      </c>
      <c r="BA650" s="31">
        <v>0</v>
      </c>
      <c r="BB650" s="31">
        <v>0</v>
      </c>
      <c r="BC650" s="31">
        <v>0</v>
      </c>
      <c r="BD650" s="31">
        <v>0</v>
      </c>
    </row>
    <row r="651" spans="3:57">
      <c r="C651" s="31">
        <v>1998</v>
      </c>
      <c r="D651" s="31" t="s">
        <v>1313</v>
      </c>
      <c r="E651" s="31" t="s">
        <v>569</v>
      </c>
      <c r="H651" s="31" t="s">
        <v>1237</v>
      </c>
      <c r="I651" s="31" t="s">
        <v>1238</v>
      </c>
      <c r="N651" s="31">
        <v>648</v>
      </c>
      <c r="O651" s="31">
        <v>648</v>
      </c>
      <c r="P651" s="31">
        <v>0</v>
      </c>
      <c r="T651" s="31" t="s">
        <v>410</v>
      </c>
      <c r="U651" s="31">
        <v>1</v>
      </c>
      <c r="V651" s="31">
        <v>0</v>
      </c>
      <c r="W651" s="31">
        <v>1</v>
      </c>
      <c r="X651" s="31">
        <v>1</v>
      </c>
      <c r="Y651" s="31">
        <v>1</v>
      </c>
      <c r="Z651" s="31">
        <v>0</v>
      </c>
      <c r="AA651" s="31">
        <v>1</v>
      </c>
      <c r="AB651" s="31">
        <v>1</v>
      </c>
      <c r="AC651" s="31">
        <v>1</v>
      </c>
      <c r="AD651" s="31">
        <v>1</v>
      </c>
      <c r="AE651" s="31">
        <v>0</v>
      </c>
      <c r="AF651" s="31">
        <v>1</v>
      </c>
      <c r="AG651" s="31">
        <v>0</v>
      </c>
      <c r="AH651" s="31">
        <v>1</v>
      </c>
      <c r="AI651" s="31">
        <v>1</v>
      </c>
      <c r="AJ651" s="31">
        <v>1</v>
      </c>
      <c r="AK651" s="31">
        <v>1</v>
      </c>
      <c r="AL651" s="31">
        <v>1</v>
      </c>
      <c r="AM651" s="31">
        <v>1</v>
      </c>
      <c r="AN651" s="31">
        <v>0</v>
      </c>
      <c r="AO651" s="31">
        <v>1</v>
      </c>
      <c r="AP651" s="31">
        <v>0</v>
      </c>
      <c r="AQ651" s="31">
        <v>1</v>
      </c>
      <c r="AR651" s="31">
        <v>1</v>
      </c>
      <c r="AS651" s="31">
        <v>0</v>
      </c>
      <c r="AT651" s="31">
        <v>1</v>
      </c>
      <c r="AU651" s="31">
        <v>1</v>
      </c>
      <c r="AV651" s="31">
        <v>1</v>
      </c>
      <c r="AW651" s="31">
        <v>1</v>
      </c>
      <c r="AX651" s="31">
        <v>1</v>
      </c>
      <c r="AY651" s="31">
        <v>1</v>
      </c>
      <c r="AZ651" s="31">
        <v>1</v>
      </c>
      <c r="BA651" s="31">
        <v>1</v>
      </c>
      <c r="BB651" s="31">
        <v>1</v>
      </c>
      <c r="BC651" s="31">
        <v>1</v>
      </c>
      <c r="BD651" s="31">
        <v>1</v>
      </c>
    </row>
    <row r="652" spans="3:57">
      <c r="C652" s="31">
        <v>2004</v>
      </c>
      <c r="D652" s="31" t="s">
        <v>1313</v>
      </c>
      <c r="E652" s="31" t="s">
        <v>569</v>
      </c>
      <c r="H652" s="31" t="s">
        <v>1239</v>
      </c>
      <c r="I652" s="31" t="s">
        <v>1240</v>
      </c>
      <c r="N652" s="31">
        <v>649</v>
      </c>
      <c r="O652" s="31">
        <v>649</v>
      </c>
      <c r="P652" s="31">
        <v>0</v>
      </c>
      <c r="T652" s="31" t="s">
        <v>410</v>
      </c>
      <c r="U652" s="31">
        <v>1</v>
      </c>
      <c r="V652" s="31">
        <v>1</v>
      </c>
      <c r="W652" s="31">
        <v>1</v>
      </c>
      <c r="X652" s="31">
        <v>1</v>
      </c>
      <c r="Y652" s="31">
        <v>1</v>
      </c>
      <c r="Z652" s="31">
        <v>1</v>
      </c>
      <c r="AA652" s="31">
        <v>1</v>
      </c>
      <c r="AB652" s="31">
        <v>1</v>
      </c>
      <c r="AC652" s="31">
        <v>1</v>
      </c>
      <c r="AD652" s="31">
        <v>1</v>
      </c>
      <c r="AE652" s="31">
        <v>1</v>
      </c>
      <c r="AF652" s="31">
        <v>1</v>
      </c>
      <c r="AG652" s="31">
        <v>1</v>
      </c>
      <c r="AH652" s="31">
        <v>1</v>
      </c>
      <c r="AI652" s="31">
        <v>1</v>
      </c>
      <c r="AJ652" s="31">
        <v>1</v>
      </c>
      <c r="AK652" s="31">
        <v>1</v>
      </c>
      <c r="AL652" s="31">
        <v>1</v>
      </c>
      <c r="AM652" s="31">
        <v>1</v>
      </c>
      <c r="AN652" s="31">
        <v>1</v>
      </c>
      <c r="AO652" s="31">
        <v>1</v>
      </c>
      <c r="AP652" s="31">
        <v>1</v>
      </c>
      <c r="AQ652" s="31">
        <v>1</v>
      </c>
      <c r="AR652" s="31">
        <v>1</v>
      </c>
      <c r="AS652" s="31">
        <v>1</v>
      </c>
      <c r="AT652" s="31">
        <v>1</v>
      </c>
      <c r="AU652" s="31">
        <v>1</v>
      </c>
      <c r="AV652" s="31">
        <v>1</v>
      </c>
      <c r="AW652" s="31">
        <v>1</v>
      </c>
      <c r="AX652" s="31">
        <v>1</v>
      </c>
      <c r="AY652" s="31">
        <v>1</v>
      </c>
      <c r="AZ652" s="31">
        <v>1</v>
      </c>
      <c r="BA652" s="31">
        <v>1</v>
      </c>
      <c r="BB652" s="31">
        <v>1</v>
      </c>
      <c r="BC652" s="31">
        <v>1</v>
      </c>
      <c r="BD652" s="31">
        <v>1</v>
      </c>
    </row>
    <row r="653" spans="3:57">
      <c r="C653" s="31">
        <v>2008</v>
      </c>
      <c r="D653" s="31" t="s">
        <v>1313</v>
      </c>
      <c r="E653" s="31" t="s">
        <v>569</v>
      </c>
      <c r="H653" s="31" t="s">
        <v>1241</v>
      </c>
      <c r="I653" s="31" t="s">
        <v>1242</v>
      </c>
      <c r="N653" s="31">
        <v>650</v>
      </c>
      <c r="O653" s="31">
        <v>650</v>
      </c>
      <c r="P653" s="31">
        <v>0</v>
      </c>
      <c r="T653" s="31" t="s">
        <v>410</v>
      </c>
      <c r="U653" s="31">
        <v>1</v>
      </c>
      <c r="V653" s="31">
        <v>1</v>
      </c>
      <c r="W653" s="31">
        <v>1</v>
      </c>
      <c r="X653" s="31">
        <v>1</v>
      </c>
      <c r="Y653" s="31">
        <v>1</v>
      </c>
      <c r="Z653" s="31">
        <v>1</v>
      </c>
      <c r="AA653" s="31">
        <v>1</v>
      </c>
      <c r="AB653" s="31">
        <v>1</v>
      </c>
      <c r="AC653" s="31">
        <v>1</v>
      </c>
      <c r="AD653" s="31">
        <v>1</v>
      </c>
      <c r="AE653" s="31">
        <v>1</v>
      </c>
      <c r="AF653" s="31">
        <v>1</v>
      </c>
      <c r="AG653" s="31">
        <v>1</v>
      </c>
      <c r="AH653" s="31">
        <v>1</v>
      </c>
      <c r="AI653" s="31">
        <v>1</v>
      </c>
      <c r="AJ653" s="31">
        <v>1</v>
      </c>
      <c r="AK653" s="31">
        <v>1</v>
      </c>
      <c r="AL653" s="31">
        <v>1</v>
      </c>
      <c r="AM653" s="31">
        <v>1</v>
      </c>
      <c r="AN653" s="31">
        <v>1</v>
      </c>
      <c r="AO653" s="31">
        <v>1</v>
      </c>
      <c r="AP653" s="31">
        <v>1</v>
      </c>
      <c r="AQ653" s="31">
        <v>1</v>
      </c>
      <c r="AR653" s="31">
        <v>1</v>
      </c>
      <c r="AS653" s="31">
        <v>1</v>
      </c>
      <c r="AT653" s="31">
        <v>1</v>
      </c>
      <c r="AU653" s="31">
        <v>1</v>
      </c>
      <c r="AV653" s="31">
        <v>1</v>
      </c>
      <c r="AW653" s="31">
        <v>1</v>
      </c>
      <c r="AX653" s="31">
        <v>1</v>
      </c>
      <c r="AY653" s="31">
        <v>1</v>
      </c>
      <c r="AZ653" s="31">
        <v>1</v>
      </c>
      <c r="BA653" s="31">
        <v>1</v>
      </c>
      <c r="BB653" s="31">
        <v>1</v>
      </c>
      <c r="BC653" s="31">
        <v>1</v>
      </c>
      <c r="BD653" s="31">
        <v>1</v>
      </c>
    </row>
    <row r="654" spans="3:57">
      <c r="N654" s="31">
        <v>651</v>
      </c>
      <c r="O654" s="31">
        <v>651</v>
      </c>
      <c r="P654" s="31">
        <v>0</v>
      </c>
      <c r="T654" s="31" t="s">
        <v>410</v>
      </c>
    </row>
    <row r="655" spans="3:57">
      <c r="D655" s="31" t="s">
        <v>1311</v>
      </c>
      <c r="E655" s="31" t="s">
        <v>569</v>
      </c>
      <c r="F655" s="31" t="s">
        <v>1062</v>
      </c>
      <c r="H655" s="31" t="s">
        <v>1243</v>
      </c>
      <c r="I655" s="41" t="s">
        <v>1244</v>
      </c>
      <c r="N655" s="31">
        <v>652</v>
      </c>
      <c r="O655" s="31">
        <v>652</v>
      </c>
      <c r="P655" s="31">
        <v>0</v>
      </c>
      <c r="T655" s="31" t="s">
        <v>410</v>
      </c>
      <c r="U655" s="31">
        <v>562</v>
      </c>
      <c r="V655" s="31">
        <v>2062</v>
      </c>
      <c r="W655" s="31">
        <v>1459.3333333333333</v>
      </c>
      <c r="X655" s="31">
        <v>1538.3333333333333</v>
      </c>
      <c r="Y655" s="31">
        <v>609.66666666666663</v>
      </c>
      <c r="Z655" s="31">
        <v>811.5</v>
      </c>
      <c r="AA655" s="31">
        <v>2002</v>
      </c>
      <c r="AB655" s="31">
        <v>557.33333333333337</v>
      </c>
      <c r="AC655" s="31">
        <v>1233.6666666666667</v>
      </c>
      <c r="AD655" s="31">
        <v>480.66666666666669</v>
      </c>
      <c r="AE655" s="31">
        <v>1076</v>
      </c>
      <c r="AF655" s="31">
        <v>289</v>
      </c>
      <c r="AG655" s="31">
        <v>759</v>
      </c>
      <c r="AH655" s="31">
        <v>414</v>
      </c>
      <c r="AI655" s="31">
        <v>1818.3333333333333</v>
      </c>
      <c r="AJ655" s="31">
        <v>325.33333333333331</v>
      </c>
      <c r="AK655" s="31">
        <v>532.33333333333337</v>
      </c>
      <c r="AL655" s="31">
        <v>664.33333333333337</v>
      </c>
      <c r="AM655" s="31">
        <v>984.33333333333337</v>
      </c>
      <c r="AN655" s="31">
        <v>905</v>
      </c>
      <c r="AO655" s="31">
        <v>901.33333333333337</v>
      </c>
      <c r="AP655" s="31">
        <v>732</v>
      </c>
      <c r="AQ655" s="31">
        <v>426.33333333333331</v>
      </c>
      <c r="AR655" s="31">
        <v>497.33333333333331</v>
      </c>
      <c r="AS655" s="31">
        <v>1178</v>
      </c>
      <c r="AT655" s="31">
        <v>314.66666666666669</v>
      </c>
      <c r="AU655" s="31">
        <v>439</v>
      </c>
      <c r="AV655" s="31">
        <v>1368</v>
      </c>
      <c r="AW655" s="31">
        <v>290</v>
      </c>
      <c r="AX655" s="31">
        <v>485.33333333333331</v>
      </c>
      <c r="AY655" s="31">
        <v>1419</v>
      </c>
      <c r="AZ655" s="31">
        <v>378.33333333333331</v>
      </c>
      <c r="BA655" s="31">
        <v>838.33333333333337</v>
      </c>
      <c r="BB655" s="31">
        <v>517</v>
      </c>
      <c r="BC655" s="31">
        <v>953</v>
      </c>
      <c r="BD655" s="31">
        <v>1238.6666666666667</v>
      </c>
      <c r="BE655" s="31" t="s">
        <v>385</v>
      </c>
    </row>
    <row r="656" spans="3:57">
      <c r="N656" s="31">
        <v>653</v>
      </c>
      <c r="O656" s="31">
        <v>653</v>
      </c>
      <c r="P656" s="31">
        <v>0</v>
      </c>
      <c r="T656" s="31" t="s">
        <v>410</v>
      </c>
      <c r="BE656" s="31" t="s">
        <v>385</v>
      </c>
    </row>
    <row r="657" spans="3:57">
      <c r="C657" s="31">
        <v>1994</v>
      </c>
      <c r="D657" s="31" t="s">
        <v>1314</v>
      </c>
      <c r="E657" s="31" t="s">
        <v>486</v>
      </c>
      <c r="F657" s="31" t="s">
        <v>477</v>
      </c>
      <c r="H657" s="31" t="s">
        <v>1246</v>
      </c>
      <c r="J657" s="31" t="s">
        <v>489</v>
      </c>
      <c r="N657" s="31">
        <v>654</v>
      </c>
      <c r="O657" s="31">
        <v>654</v>
      </c>
      <c r="P657" s="31">
        <v>0</v>
      </c>
      <c r="S657" s="31">
        <v>6</v>
      </c>
      <c r="T657" s="31" t="s">
        <v>410</v>
      </c>
      <c r="U657" s="31">
        <v>-1</v>
      </c>
      <c r="V657" s="31">
        <v>45</v>
      </c>
      <c r="W657" s="31">
        <v>38.343481375358166</v>
      </c>
      <c r="X657" s="31">
        <v>43.884493670886073</v>
      </c>
      <c r="Y657" s="31">
        <v>-1</v>
      </c>
      <c r="Z657" s="31">
        <v>-1</v>
      </c>
      <c r="AA657" s="31">
        <v>35.233853006681514</v>
      </c>
      <c r="AB657" s="31">
        <v>-1</v>
      </c>
      <c r="AC657" s="31">
        <v>53.826247689463955</v>
      </c>
      <c r="AD657" s="31">
        <v>55.252293577981654</v>
      </c>
      <c r="AE657" s="31">
        <v>-1</v>
      </c>
      <c r="AF657" s="31">
        <v>-1</v>
      </c>
      <c r="AG657" s="31">
        <v>42.413793103448278</v>
      </c>
      <c r="AH657" s="31">
        <v>-1</v>
      </c>
      <c r="AI657" s="31">
        <v>-1</v>
      </c>
      <c r="AJ657" s="31">
        <v>-1</v>
      </c>
      <c r="AK657" s="31">
        <v>-1</v>
      </c>
      <c r="AL657" s="31">
        <v>-1</v>
      </c>
      <c r="AM657" s="31">
        <v>-1</v>
      </c>
      <c r="AN657" s="31">
        <v>-1</v>
      </c>
      <c r="AO657" s="31">
        <v>48.819969742813917</v>
      </c>
      <c r="AP657" s="31">
        <v>-1</v>
      </c>
      <c r="AQ657" s="31">
        <v>-1</v>
      </c>
      <c r="AR657" s="31">
        <v>-1</v>
      </c>
      <c r="AS657" s="31">
        <v>44.951768488745984</v>
      </c>
      <c r="AT657" s="31">
        <v>-1</v>
      </c>
      <c r="AU657" s="31">
        <v>-1</v>
      </c>
      <c r="AV657" s="31">
        <v>52.225788445436784</v>
      </c>
      <c r="AW657" s="31">
        <v>-1</v>
      </c>
      <c r="AX657" s="31">
        <v>-1</v>
      </c>
      <c r="AY657" s="31">
        <v>40.298013245033111</v>
      </c>
      <c r="AZ657" s="31">
        <v>-1</v>
      </c>
      <c r="BA657" s="31">
        <v>-1</v>
      </c>
      <c r="BB657" s="31">
        <v>-1</v>
      </c>
      <c r="BC657" s="31">
        <v>-1</v>
      </c>
      <c r="BD657" s="31">
        <v>56.628371628371632</v>
      </c>
    </row>
    <row r="658" spans="3:57">
      <c r="C658" s="31">
        <v>1998</v>
      </c>
      <c r="D658" s="31" t="s">
        <v>1314</v>
      </c>
      <c r="E658" s="31" t="s">
        <v>486</v>
      </c>
      <c r="F658" s="31" t="s">
        <v>477</v>
      </c>
      <c r="H658" s="31" t="s">
        <v>1247</v>
      </c>
      <c r="J658" s="31" t="s">
        <v>489</v>
      </c>
      <c r="N658" s="31">
        <v>655</v>
      </c>
      <c r="O658" s="31">
        <v>655</v>
      </c>
      <c r="P658" s="31">
        <v>0</v>
      </c>
      <c r="S658" s="31">
        <v>7</v>
      </c>
      <c r="T658" s="31" t="s">
        <v>410</v>
      </c>
      <c r="U658" s="31">
        <v>55.08</v>
      </c>
      <c r="V658" s="31">
        <v>45</v>
      </c>
      <c r="W658" s="31">
        <v>27.224310776942357</v>
      </c>
      <c r="X658" s="31">
        <v>53.788941613369097</v>
      </c>
      <c r="Y658" s="31">
        <v>45.969279661016948</v>
      </c>
      <c r="Z658" s="31">
        <v>55.909090909090907</v>
      </c>
      <c r="AA658" s="31">
        <v>28.667763157894736</v>
      </c>
      <c r="AB658" s="31">
        <v>60</v>
      </c>
      <c r="AC658" s="31">
        <v>55.53287753870903</v>
      </c>
      <c r="AD658" s="31">
        <v>53.541666666666664</v>
      </c>
      <c r="AE658" s="31">
        <v>53.017241379310342</v>
      </c>
      <c r="AF658" s="31">
        <v>39.107142857142854</v>
      </c>
      <c r="AG658" s="31">
        <v>37.527573529411768</v>
      </c>
      <c r="AH658" s="31">
        <v>55.309777347531458</v>
      </c>
      <c r="AI658" s="31">
        <v>15</v>
      </c>
      <c r="AJ658" s="31">
        <v>52.861842105263158</v>
      </c>
      <c r="AK658" s="31">
        <v>56.058456299659476</v>
      </c>
      <c r="AL658" s="31">
        <v>49.087403598971726</v>
      </c>
      <c r="AM658" s="31">
        <v>36.727574750830563</v>
      </c>
      <c r="AN658" s="31">
        <v>55.205811138014525</v>
      </c>
      <c r="AO658" s="31">
        <v>49.406215316315205</v>
      </c>
      <c r="AP658" s="31">
        <v>53.862332695984705</v>
      </c>
      <c r="AQ658" s="31">
        <v>55.260223048327134</v>
      </c>
      <c r="AR658" s="31">
        <v>57.16241443683883</v>
      </c>
      <c r="AS658" s="31">
        <v>45.781990521327018</v>
      </c>
      <c r="AT658" s="31">
        <v>54.368231046931406</v>
      </c>
      <c r="AU658" s="31">
        <v>50.100864553314118</v>
      </c>
      <c r="AV658" s="31">
        <v>54.411153960249187</v>
      </c>
      <c r="AW658" s="31">
        <v>55.566502463054185</v>
      </c>
      <c r="AX658" s="31">
        <v>55.570469798657719</v>
      </c>
      <c r="AY658" s="31">
        <v>52.61487964989059</v>
      </c>
      <c r="AZ658" s="31">
        <v>50.927419354838712</v>
      </c>
      <c r="BA658" s="31">
        <v>40.274636510500805</v>
      </c>
      <c r="BB658" s="31">
        <v>56.71364509929532</v>
      </c>
      <c r="BC658" s="31">
        <v>45</v>
      </c>
      <c r="BD658" s="31">
        <v>57.009155645981686</v>
      </c>
    </row>
    <row r="659" spans="3:57">
      <c r="C659" s="31">
        <v>2004</v>
      </c>
      <c r="D659" s="31" t="s">
        <v>1314</v>
      </c>
      <c r="E659" s="31" t="s">
        <v>486</v>
      </c>
      <c r="F659" s="31" t="s">
        <v>477</v>
      </c>
      <c r="H659" s="31" t="s">
        <v>1248</v>
      </c>
      <c r="J659" s="31" t="s">
        <v>489</v>
      </c>
      <c r="N659" s="31">
        <v>656</v>
      </c>
      <c r="O659" s="31">
        <v>656</v>
      </c>
      <c r="P659" s="31">
        <v>0</v>
      </c>
      <c r="S659" s="31">
        <v>8</v>
      </c>
      <c r="T659" s="31" t="s">
        <v>410</v>
      </c>
      <c r="U659" s="31">
        <v>55</v>
      </c>
      <c r="V659" s="31">
        <v>33</v>
      </c>
      <c r="W659" s="31">
        <v>29</v>
      </c>
      <c r="X659" s="31">
        <v>37</v>
      </c>
      <c r="Y659" s="31">
        <v>44</v>
      </c>
      <c r="Z659" s="31">
        <v>75</v>
      </c>
      <c r="AA659" s="31">
        <v>32</v>
      </c>
      <c r="AB659" s="31">
        <v>67</v>
      </c>
      <c r="AC659" s="31">
        <v>59</v>
      </c>
      <c r="AD659" s="31">
        <v>65</v>
      </c>
      <c r="AE659" s="31">
        <v>63</v>
      </c>
      <c r="AF659" s="31">
        <v>48</v>
      </c>
      <c r="AG659" s="31">
        <v>39</v>
      </c>
      <c r="AH659" s="31">
        <v>54</v>
      </c>
      <c r="AI659" s="31">
        <v>16</v>
      </c>
      <c r="AJ659" s="31">
        <v>65</v>
      </c>
      <c r="AK659" s="31">
        <v>81</v>
      </c>
      <c r="AL659" s="31">
        <v>46</v>
      </c>
      <c r="AM659" s="31">
        <v>69</v>
      </c>
      <c r="AN659" s="31">
        <v>60</v>
      </c>
      <c r="AO659" s="31">
        <v>42</v>
      </c>
      <c r="AP659" s="31">
        <v>40</v>
      </c>
      <c r="AQ659" s="31">
        <v>68</v>
      </c>
      <c r="AR659" s="31">
        <v>62</v>
      </c>
      <c r="AS659" s="31">
        <v>37</v>
      </c>
      <c r="AT659" s="31">
        <v>51</v>
      </c>
      <c r="AU659" s="31">
        <v>44</v>
      </c>
      <c r="AV659" s="31">
        <v>54</v>
      </c>
      <c r="AW659" s="31">
        <v>61</v>
      </c>
      <c r="AX659" s="31">
        <v>69</v>
      </c>
      <c r="AY659" s="31">
        <v>49</v>
      </c>
      <c r="AZ659" s="31">
        <v>58</v>
      </c>
      <c r="BA659" s="31">
        <v>30</v>
      </c>
      <c r="BB659" s="31">
        <v>76</v>
      </c>
      <c r="BC659" s="31">
        <v>56</v>
      </c>
      <c r="BD659" s="31">
        <v>67</v>
      </c>
    </row>
    <row r="660" spans="3:57">
      <c r="C660" s="31">
        <v>2008</v>
      </c>
      <c r="D660" s="31" t="s">
        <v>1314</v>
      </c>
      <c r="E660" s="31" t="s">
        <v>486</v>
      </c>
      <c r="F660" s="31" t="s">
        <v>477</v>
      </c>
      <c r="H660" s="31" t="s">
        <v>1249</v>
      </c>
      <c r="J660" s="31" t="s">
        <v>489</v>
      </c>
      <c r="N660" s="31">
        <v>657</v>
      </c>
      <c r="O660" s="31">
        <v>657</v>
      </c>
      <c r="P660" s="31">
        <v>0</v>
      </c>
      <c r="S660" s="31">
        <v>9</v>
      </c>
      <c r="T660" s="31" t="s">
        <v>410</v>
      </c>
      <c r="U660" s="31">
        <v>66</v>
      </c>
      <c r="V660" s="31">
        <v>47</v>
      </c>
      <c r="W660" s="31">
        <v>32</v>
      </c>
      <c r="X660" s="31">
        <v>36</v>
      </c>
      <c r="Y660" s="31">
        <v>45</v>
      </c>
      <c r="Z660" s="31">
        <v>59</v>
      </c>
      <c r="AA660" s="31">
        <v>37</v>
      </c>
      <c r="AB660" s="31">
        <v>74</v>
      </c>
      <c r="AC660" s="31">
        <v>58</v>
      </c>
      <c r="AD660" s="31">
        <v>55</v>
      </c>
      <c r="AE660" s="31">
        <v>63</v>
      </c>
      <c r="AF660" s="31">
        <v>59</v>
      </c>
      <c r="AG660" s="31">
        <v>52</v>
      </c>
      <c r="AH660" s="31">
        <v>65</v>
      </c>
      <c r="AI660" s="31">
        <v>16</v>
      </c>
      <c r="AJ660" s="31">
        <v>58</v>
      </c>
      <c r="AK660" s="31">
        <v>77</v>
      </c>
      <c r="AL660" s="31">
        <v>57</v>
      </c>
      <c r="AM660" s="31">
        <v>34</v>
      </c>
      <c r="AN660" s="31">
        <v>61</v>
      </c>
      <c r="AO660" s="31">
        <v>48</v>
      </c>
      <c r="AP660" s="31">
        <v>38</v>
      </c>
      <c r="AQ660" s="31">
        <v>66</v>
      </c>
      <c r="AR660" s="31">
        <v>67</v>
      </c>
      <c r="AS660" s="31">
        <v>45</v>
      </c>
      <c r="AT660" s="31">
        <v>65</v>
      </c>
      <c r="AU660" s="31">
        <v>50</v>
      </c>
      <c r="AV660" s="31">
        <v>67</v>
      </c>
      <c r="AW660" s="31">
        <v>68</v>
      </c>
      <c r="AX660" s="31">
        <v>54</v>
      </c>
      <c r="AY660" s="31">
        <v>50</v>
      </c>
      <c r="AZ660" s="31">
        <v>64</v>
      </c>
      <c r="BA660" s="31">
        <v>39</v>
      </c>
      <c r="BB660" s="31">
        <v>89</v>
      </c>
      <c r="BC660" s="31">
        <v>57</v>
      </c>
      <c r="BD660" s="31">
        <v>65</v>
      </c>
    </row>
    <row r="661" spans="3:57">
      <c r="N661" s="31">
        <v>658</v>
      </c>
      <c r="O661" s="31">
        <v>658</v>
      </c>
      <c r="P661" s="31">
        <v>0</v>
      </c>
      <c r="T661" s="31" t="s">
        <v>410</v>
      </c>
    </row>
    <row r="662" spans="3:57">
      <c r="C662" s="31">
        <v>1994</v>
      </c>
      <c r="D662" s="31" t="s">
        <v>1315</v>
      </c>
      <c r="E662" s="31" t="s">
        <v>569</v>
      </c>
      <c r="F662" s="31" t="s">
        <v>477</v>
      </c>
      <c r="H662" s="31" t="s">
        <v>1251</v>
      </c>
      <c r="N662" s="31">
        <v>659</v>
      </c>
      <c r="O662" s="31">
        <v>659</v>
      </c>
      <c r="P662" s="31">
        <v>0</v>
      </c>
      <c r="S662" s="31">
        <v>14</v>
      </c>
      <c r="T662" s="31" t="s">
        <v>410</v>
      </c>
      <c r="U662" s="31">
        <v>0</v>
      </c>
      <c r="V662" s="31">
        <v>0</v>
      </c>
      <c r="W662" s="31">
        <v>0</v>
      </c>
      <c r="X662" s="31">
        <v>0</v>
      </c>
      <c r="Y662" s="31">
        <v>0</v>
      </c>
      <c r="Z662" s="31">
        <v>0</v>
      </c>
      <c r="AA662" s="31">
        <v>0</v>
      </c>
      <c r="AB662" s="31">
        <v>0</v>
      </c>
      <c r="AC662" s="31">
        <v>0</v>
      </c>
      <c r="AD662" s="31">
        <v>0</v>
      </c>
      <c r="AE662" s="31">
        <v>0</v>
      </c>
      <c r="AF662" s="31">
        <v>0</v>
      </c>
      <c r="AG662" s="31">
        <v>0</v>
      </c>
      <c r="AH662" s="31">
        <v>0</v>
      </c>
      <c r="AI662" s="31">
        <v>0</v>
      </c>
      <c r="AJ662" s="31">
        <v>0</v>
      </c>
      <c r="AK662" s="31">
        <v>0</v>
      </c>
      <c r="AL662" s="31">
        <v>0</v>
      </c>
      <c r="AM662" s="31">
        <v>0</v>
      </c>
      <c r="AN662" s="31">
        <v>0</v>
      </c>
      <c r="AO662" s="31">
        <v>0</v>
      </c>
      <c r="AP662" s="31">
        <v>0</v>
      </c>
      <c r="AQ662" s="31">
        <v>0</v>
      </c>
      <c r="AR662" s="31">
        <v>0</v>
      </c>
      <c r="AS662" s="31">
        <v>0</v>
      </c>
      <c r="AT662" s="31">
        <v>0</v>
      </c>
      <c r="AU662" s="31">
        <v>0</v>
      </c>
      <c r="AV662" s="31">
        <v>0</v>
      </c>
      <c r="AW662" s="31">
        <v>0</v>
      </c>
      <c r="AX662" s="31">
        <v>0</v>
      </c>
      <c r="AY662" s="31">
        <v>0</v>
      </c>
      <c r="AZ662" s="31">
        <v>0</v>
      </c>
      <c r="BA662" s="31">
        <v>0</v>
      </c>
      <c r="BB662" s="31">
        <v>0</v>
      </c>
      <c r="BC662" s="31">
        <v>0</v>
      </c>
      <c r="BD662" s="31">
        <v>0</v>
      </c>
    </row>
    <row r="663" spans="3:57">
      <c r="C663" s="31">
        <v>1998</v>
      </c>
      <c r="D663" s="31" t="s">
        <v>1315</v>
      </c>
      <c r="E663" s="31" t="s">
        <v>486</v>
      </c>
      <c r="F663" s="31" t="s">
        <v>477</v>
      </c>
      <c r="H663" s="31" t="s">
        <v>1252</v>
      </c>
      <c r="N663" s="31">
        <v>660</v>
      </c>
      <c r="O663" s="31">
        <v>660</v>
      </c>
      <c r="P663" s="31">
        <v>0</v>
      </c>
      <c r="S663" s="31">
        <v>15</v>
      </c>
      <c r="T663" s="31" t="s">
        <v>410</v>
      </c>
      <c r="U663" s="31">
        <v>0</v>
      </c>
      <c r="V663" s="31">
        <v>0</v>
      </c>
      <c r="W663" s="31">
        <v>0</v>
      </c>
      <c r="X663" s="31">
        <v>0</v>
      </c>
      <c r="Y663" s="31">
        <v>0</v>
      </c>
      <c r="Z663" s="31">
        <v>0</v>
      </c>
      <c r="AA663" s="31">
        <v>0</v>
      </c>
      <c r="AB663" s="31">
        <v>0</v>
      </c>
      <c r="AC663" s="31">
        <v>0</v>
      </c>
      <c r="AD663" s="31">
        <v>0</v>
      </c>
      <c r="AE663" s="31">
        <v>0</v>
      </c>
      <c r="AF663" s="31">
        <v>0</v>
      </c>
      <c r="AG663" s="31">
        <v>0</v>
      </c>
      <c r="AH663" s="31">
        <v>0</v>
      </c>
      <c r="AI663" s="31">
        <v>0</v>
      </c>
      <c r="AJ663" s="31">
        <v>0</v>
      </c>
      <c r="AK663" s="31">
        <v>0</v>
      </c>
      <c r="AL663" s="31">
        <v>0</v>
      </c>
      <c r="AM663" s="31">
        <v>0</v>
      </c>
      <c r="AN663" s="31">
        <v>0</v>
      </c>
      <c r="AO663" s="31">
        <v>0</v>
      </c>
      <c r="AP663" s="31">
        <v>0</v>
      </c>
      <c r="AQ663" s="31">
        <v>0</v>
      </c>
      <c r="AR663" s="31">
        <v>0</v>
      </c>
      <c r="AS663" s="31">
        <v>0</v>
      </c>
      <c r="AT663" s="31">
        <v>0</v>
      </c>
      <c r="AU663" s="31">
        <v>0</v>
      </c>
      <c r="AV663" s="31">
        <v>0</v>
      </c>
      <c r="AW663" s="31">
        <v>0</v>
      </c>
      <c r="AX663" s="31">
        <v>0</v>
      </c>
      <c r="AY663" s="31">
        <v>0</v>
      </c>
      <c r="AZ663" s="31">
        <v>0</v>
      </c>
      <c r="BA663" s="31">
        <v>0</v>
      </c>
      <c r="BB663" s="31">
        <v>0</v>
      </c>
      <c r="BC663" s="31">
        <v>0</v>
      </c>
      <c r="BD663" s="31">
        <v>0</v>
      </c>
    </row>
    <row r="664" spans="3:57">
      <c r="C664" s="31">
        <v>2004</v>
      </c>
      <c r="D664" s="31" t="s">
        <v>1315</v>
      </c>
      <c r="E664" s="31" t="s">
        <v>486</v>
      </c>
      <c r="F664" s="31" t="s">
        <v>477</v>
      </c>
      <c r="H664" s="31" t="s">
        <v>1253</v>
      </c>
      <c r="N664" s="31">
        <v>661</v>
      </c>
      <c r="O664" s="31">
        <v>661</v>
      </c>
      <c r="P664" s="31">
        <v>0</v>
      </c>
      <c r="S664" s="31">
        <v>16</v>
      </c>
      <c r="T664" s="31" t="s">
        <v>410</v>
      </c>
      <c r="U664" s="31">
        <v>10.8</v>
      </c>
      <c r="V664" s="31">
        <v>23.4</v>
      </c>
      <c r="W664" s="31">
        <v>21</v>
      </c>
      <c r="X664" s="31">
        <v>15.7</v>
      </c>
      <c r="Y664" s="31">
        <v>23</v>
      </c>
      <c r="Z664" s="31">
        <v>44.8</v>
      </c>
      <c r="AA664" s="31">
        <v>19.5</v>
      </c>
      <c r="AB664" s="31">
        <v>9.6999999999999993</v>
      </c>
      <c r="AC664" s="31">
        <v>12.4</v>
      </c>
      <c r="AD664" s="31">
        <v>23.1</v>
      </c>
      <c r="AE664" s="31">
        <v>14.2</v>
      </c>
      <c r="AF664" s="31">
        <v>28.5</v>
      </c>
      <c r="AG664" s="31">
        <v>31.3</v>
      </c>
      <c r="AH664" s="31">
        <v>10.5</v>
      </c>
      <c r="AI664" s="31">
        <v>24.3</v>
      </c>
      <c r="AJ664" s="31">
        <v>19.100000000000001</v>
      </c>
      <c r="AK664" s="31">
        <v>13.5</v>
      </c>
      <c r="AL664" s="31">
        <v>18.5</v>
      </c>
      <c r="AM664" s="31">
        <v>13.1</v>
      </c>
      <c r="AN664" s="31">
        <v>19.3</v>
      </c>
      <c r="AO664" s="31">
        <v>10.7</v>
      </c>
      <c r="AP664" s="31">
        <v>21.2</v>
      </c>
      <c r="AQ664" s="31">
        <v>14.5</v>
      </c>
      <c r="AR664" s="31">
        <v>15.1</v>
      </c>
      <c r="AS664" s="31">
        <v>11.8</v>
      </c>
      <c r="AT664" s="31">
        <v>15.6</v>
      </c>
      <c r="AU664" s="31">
        <v>23.7</v>
      </c>
      <c r="AV664" s="31">
        <v>12.5</v>
      </c>
      <c r="AW664" s="31">
        <v>16.899999999999999</v>
      </c>
      <c r="AX664" s="31">
        <v>45.1</v>
      </c>
      <c r="AY664" s="31">
        <v>16.8</v>
      </c>
      <c r="AZ664" s="31">
        <v>16.899999999999999</v>
      </c>
      <c r="BA664" s="31">
        <v>25.6</v>
      </c>
      <c r="BB664" s="31">
        <v>21.5</v>
      </c>
      <c r="BC664" s="31">
        <v>12.7</v>
      </c>
      <c r="BD664" s="31">
        <v>10.9</v>
      </c>
    </row>
    <row r="665" spans="3:57">
      <c r="C665" s="31">
        <v>2008</v>
      </c>
      <c r="D665" s="31" t="s">
        <v>1315</v>
      </c>
      <c r="E665" s="31" t="s">
        <v>486</v>
      </c>
      <c r="F665" s="31" t="s">
        <v>477</v>
      </c>
      <c r="H665" s="31" t="s">
        <v>1254</v>
      </c>
      <c r="N665" s="31">
        <v>662</v>
      </c>
      <c r="O665" s="31">
        <v>662</v>
      </c>
      <c r="P665" s="31">
        <v>0</v>
      </c>
      <c r="S665" s="31">
        <v>17</v>
      </c>
      <c r="T665" s="31" t="s">
        <v>410</v>
      </c>
      <c r="U665" s="31">
        <v>6.4</v>
      </c>
      <c r="V665" s="31">
        <v>25.4</v>
      </c>
      <c r="W665" s="31">
        <v>18.100000000000001</v>
      </c>
      <c r="X665" s="31">
        <v>11.1</v>
      </c>
      <c r="Y665" s="31">
        <v>20.9</v>
      </c>
      <c r="Z665" s="31">
        <v>9.1</v>
      </c>
      <c r="AA665" s="31">
        <v>16.600000000000001</v>
      </c>
      <c r="AB665" s="31">
        <v>9.5</v>
      </c>
      <c r="AC665" s="31">
        <v>9.1</v>
      </c>
      <c r="AD665" s="31">
        <v>26.4</v>
      </c>
      <c r="AE665" s="31">
        <v>9.6</v>
      </c>
      <c r="AF665" s="31">
        <v>22.8</v>
      </c>
      <c r="AG665" s="31">
        <v>32</v>
      </c>
      <c r="AH665" s="31">
        <v>11.2</v>
      </c>
      <c r="AI665" s="31">
        <v>9.8000000000000007</v>
      </c>
      <c r="AJ665" s="31">
        <v>18.3</v>
      </c>
      <c r="AK665" s="31">
        <v>6.6</v>
      </c>
      <c r="AL665" s="31">
        <v>11.9</v>
      </c>
      <c r="AM665" s="31">
        <v>15.5</v>
      </c>
      <c r="AN665" s="31">
        <v>18.8</v>
      </c>
      <c r="AO665" s="31">
        <v>10.8</v>
      </c>
      <c r="AP665" s="31">
        <v>32.799999999999997</v>
      </c>
      <c r="AQ665" s="31">
        <v>14.9</v>
      </c>
      <c r="AR665" s="31">
        <v>9.8000000000000007</v>
      </c>
      <c r="AS665" s="31">
        <v>10.1</v>
      </c>
      <c r="AT665" s="31">
        <v>10.1</v>
      </c>
      <c r="AU665" s="31">
        <v>21</v>
      </c>
      <c r="AV665" s="31">
        <v>8.8000000000000007</v>
      </c>
      <c r="AW665" s="31">
        <v>15.6</v>
      </c>
      <c r="AX665" s="31">
        <v>11.4</v>
      </c>
      <c r="AY665" s="31">
        <v>10.3</v>
      </c>
      <c r="AZ665" s="31">
        <v>8.5</v>
      </c>
      <c r="BA665" s="31">
        <v>33.299999999999997</v>
      </c>
      <c r="BB665" s="31">
        <v>15.4</v>
      </c>
      <c r="BC665" s="31">
        <v>6.8</v>
      </c>
      <c r="BD665" s="31">
        <v>10.199999999999999</v>
      </c>
    </row>
    <row r="666" spans="3:57">
      <c r="N666" s="31">
        <v>663</v>
      </c>
      <c r="O666" s="31">
        <v>663</v>
      </c>
      <c r="P666" s="31">
        <v>0</v>
      </c>
      <c r="T666" s="31" t="s">
        <v>410</v>
      </c>
    </row>
    <row r="667" spans="3:57">
      <c r="C667" s="31">
        <v>1994</v>
      </c>
      <c r="D667" s="31" t="s">
        <v>1316</v>
      </c>
      <c r="E667" s="31" t="s">
        <v>486</v>
      </c>
      <c r="F667" s="31" t="s">
        <v>477</v>
      </c>
      <c r="H667" s="31" t="s">
        <v>1256</v>
      </c>
      <c r="I667" s="31" t="s">
        <v>1257</v>
      </c>
      <c r="N667" s="31">
        <v>664</v>
      </c>
      <c r="O667" s="31">
        <v>664</v>
      </c>
      <c r="P667" s="31">
        <v>0</v>
      </c>
      <c r="T667" s="31" t="s">
        <v>410</v>
      </c>
      <c r="U667" s="31">
        <v>0</v>
      </c>
      <c r="V667" s="31">
        <v>1</v>
      </c>
      <c r="W667" s="31">
        <v>1</v>
      </c>
      <c r="X667" s="31">
        <v>1</v>
      </c>
      <c r="Y667" s="31">
        <v>0</v>
      </c>
      <c r="Z667" s="31">
        <v>0</v>
      </c>
      <c r="AA667" s="31">
        <v>1</v>
      </c>
      <c r="AB667" s="31">
        <v>0</v>
      </c>
      <c r="AC667" s="31">
        <v>1</v>
      </c>
      <c r="AD667" s="31">
        <v>1</v>
      </c>
      <c r="AE667" s="31">
        <v>0</v>
      </c>
      <c r="AF667" s="31">
        <v>0</v>
      </c>
      <c r="AG667" s="31">
        <v>1</v>
      </c>
      <c r="AH667" s="31">
        <v>0</v>
      </c>
      <c r="AI667" s="31">
        <v>0</v>
      </c>
      <c r="AJ667" s="31">
        <v>0</v>
      </c>
      <c r="AK667" s="31">
        <v>0</v>
      </c>
      <c r="AL667" s="31">
        <v>0</v>
      </c>
      <c r="AM667" s="31">
        <v>0</v>
      </c>
      <c r="AN667" s="31">
        <v>0</v>
      </c>
      <c r="AO667" s="31">
        <v>1</v>
      </c>
      <c r="AP667" s="31">
        <v>0</v>
      </c>
      <c r="AQ667" s="31">
        <v>0</v>
      </c>
      <c r="AR667" s="31">
        <v>0</v>
      </c>
      <c r="AS667" s="31">
        <v>1</v>
      </c>
      <c r="AT667" s="31">
        <v>0</v>
      </c>
      <c r="AU667" s="31">
        <v>0</v>
      </c>
      <c r="AV667" s="31">
        <v>1</v>
      </c>
      <c r="AW667" s="31">
        <v>0</v>
      </c>
      <c r="AX667" s="31">
        <v>0</v>
      </c>
      <c r="AY667" s="31">
        <v>1</v>
      </c>
      <c r="AZ667" s="31">
        <v>0</v>
      </c>
      <c r="BA667" s="31">
        <v>0</v>
      </c>
      <c r="BB667" s="31">
        <v>0</v>
      </c>
      <c r="BC667" s="31">
        <v>0</v>
      </c>
      <c r="BD667" s="31">
        <v>1</v>
      </c>
    </row>
    <row r="668" spans="3:57">
      <c r="C668" s="31">
        <v>1998</v>
      </c>
      <c r="D668" s="31" t="s">
        <v>1316</v>
      </c>
      <c r="E668" s="31" t="s">
        <v>486</v>
      </c>
      <c r="F668" s="31" t="s">
        <v>477</v>
      </c>
      <c r="H668" s="31" t="s">
        <v>1258</v>
      </c>
      <c r="I668" s="31" t="s">
        <v>1259</v>
      </c>
      <c r="N668" s="31">
        <v>665</v>
      </c>
      <c r="O668" s="31">
        <v>665</v>
      </c>
      <c r="P668" s="31">
        <v>0</v>
      </c>
      <c r="T668" s="31" t="s">
        <v>410</v>
      </c>
      <c r="U668" s="31">
        <v>1</v>
      </c>
      <c r="V668" s="31">
        <v>1</v>
      </c>
      <c r="W668" s="31">
        <v>1</v>
      </c>
      <c r="X668" s="31">
        <v>1</v>
      </c>
      <c r="Y668" s="31">
        <v>1</v>
      </c>
      <c r="Z668" s="31">
        <v>1</v>
      </c>
      <c r="AA668" s="31">
        <v>1</v>
      </c>
      <c r="AB668" s="31">
        <v>1</v>
      </c>
      <c r="AC668" s="31">
        <v>1</v>
      </c>
      <c r="AD668" s="31">
        <v>1</v>
      </c>
      <c r="AE668" s="31">
        <v>1</v>
      </c>
      <c r="AF668" s="31">
        <v>1</v>
      </c>
      <c r="AG668" s="31">
        <v>1</v>
      </c>
      <c r="AH668" s="31">
        <v>1</v>
      </c>
      <c r="AI668" s="31">
        <v>1</v>
      </c>
      <c r="AJ668" s="31">
        <v>1</v>
      </c>
      <c r="AK668" s="31">
        <v>1</v>
      </c>
      <c r="AL668" s="31">
        <v>1</v>
      </c>
      <c r="AM668" s="31">
        <v>1</v>
      </c>
      <c r="AN668" s="31">
        <v>1</v>
      </c>
      <c r="AO668" s="31">
        <v>1</v>
      </c>
      <c r="AP668" s="31">
        <v>1</v>
      </c>
      <c r="AQ668" s="31">
        <v>1</v>
      </c>
      <c r="AR668" s="31">
        <v>1</v>
      </c>
      <c r="AS668" s="31">
        <v>1</v>
      </c>
      <c r="AT668" s="31">
        <v>1</v>
      </c>
      <c r="AU668" s="31">
        <v>1</v>
      </c>
      <c r="AV668" s="31">
        <v>1</v>
      </c>
      <c r="AW668" s="31">
        <v>1</v>
      </c>
      <c r="AX668" s="31">
        <v>1</v>
      </c>
      <c r="AY668" s="31">
        <v>1</v>
      </c>
      <c r="AZ668" s="31">
        <v>1</v>
      </c>
      <c r="BA668" s="31">
        <v>1</v>
      </c>
      <c r="BB668" s="31">
        <v>1</v>
      </c>
      <c r="BC668" s="31">
        <v>1</v>
      </c>
      <c r="BD668" s="31">
        <v>1</v>
      </c>
    </row>
    <row r="669" spans="3:57">
      <c r="C669" s="31">
        <v>2004</v>
      </c>
      <c r="D669" s="31" t="s">
        <v>1316</v>
      </c>
      <c r="E669" s="31" t="s">
        <v>486</v>
      </c>
      <c r="F669" s="31" t="s">
        <v>477</v>
      </c>
      <c r="H669" s="31" t="s">
        <v>1260</v>
      </c>
      <c r="I669" s="31" t="s">
        <v>1261</v>
      </c>
      <c r="N669" s="31">
        <v>666</v>
      </c>
      <c r="O669" s="31">
        <v>666</v>
      </c>
      <c r="P669" s="31">
        <v>0</v>
      </c>
      <c r="T669" s="31" t="s">
        <v>410</v>
      </c>
      <c r="U669" s="31">
        <v>1</v>
      </c>
      <c r="V669" s="31">
        <v>1</v>
      </c>
      <c r="W669" s="31">
        <v>1</v>
      </c>
      <c r="X669" s="31">
        <v>1</v>
      </c>
      <c r="Y669" s="31">
        <v>1</v>
      </c>
      <c r="Z669" s="31">
        <v>1</v>
      </c>
      <c r="AA669" s="31">
        <v>1</v>
      </c>
      <c r="AB669" s="31">
        <v>1</v>
      </c>
      <c r="AC669" s="31">
        <v>1</v>
      </c>
      <c r="AD669" s="31">
        <v>1</v>
      </c>
      <c r="AE669" s="31">
        <v>1</v>
      </c>
      <c r="AF669" s="31">
        <v>1</v>
      </c>
      <c r="AG669" s="31">
        <v>1</v>
      </c>
      <c r="AH669" s="31">
        <v>1</v>
      </c>
      <c r="AI669" s="31">
        <v>1</v>
      </c>
      <c r="AJ669" s="31">
        <v>1</v>
      </c>
      <c r="AK669" s="31">
        <v>1</v>
      </c>
      <c r="AL669" s="31">
        <v>1</v>
      </c>
      <c r="AM669" s="31">
        <v>1</v>
      </c>
      <c r="AN669" s="31">
        <v>1</v>
      </c>
      <c r="AO669" s="31">
        <v>1</v>
      </c>
      <c r="AP669" s="31">
        <v>1</v>
      </c>
      <c r="AQ669" s="31">
        <v>1</v>
      </c>
      <c r="AR669" s="31">
        <v>1</v>
      </c>
      <c r="AS669" s="31">
        <v>1</v>
      </c>
      <c r="AT669" s="31">
        <v>1</v>
      </c>
      <c r="AU669" s="31">
        <v>1</v>
      </c>
      <c r="AV669" s="31">
        <v>1</v>
      </c>
      <c r="AW669" s="31">
        <v>1</v>
      </c>
      <c r="AX669" s="31">
        <v>1</v>
      </c>
      <c r="AY669" s="31">
        <v>1</v>
      </c>
      <c r="AZ669" s="31">
        <v>1</v>
      </c>
      <c r="BA669" s="31">
        <v>1</v>
      </c>
      <c r="BB669" s="31">
        <v>1</v>
      </c>
      <c r="BC669" s="31">
        <v>1</v>
      </c>
      <c r="BD669" s="31">
        <v>1</v>
      </c>
    </row>
    <row r="670" spans="3:57">
      <c r="C670" s="31">
        <v>2008</v>
      </c>
      <c r="D670" s="31" t="s">
        <v>1316</v>
      </c>
      <c r="E670" s="31" t="s">
        <v>486</v>
      </c>
      <c r="F670" s="31" t="s">
        <v>477</v>
      </c>
      <c r="H670" s="31" t="s">
        <v>1262</v>
      </c>
      <c r="I670" s="31" t="s">
        <v>1263</v>
      </c>
      <c r="N670" s="31">
        <v>667</v>
      </c>
      <c r="O670" s="31">
        <v>667</v>
      </c>
      <c r="P670" s="31">
        <v>0</v>
      </c>
      <c r="T670" s="31" t="s">
        <v>410</v>
      </c>
      <c r="U670" s="31">
        <v>1</v>
      </c>
      <c r="V670" s="31">
        <v>1</v>
      </c>
      <c r="W670" s="31">
        <v>1</v>
      </c>
      <c r="X670" s="31">
        <v>1</v>
      </c>
      <c r="Y670" s="31">
        <v>1</v>
      </c>
      <c r="Z670" s="31">
        <v>1</v>
      </c>
      <c r="AA670" s="31">
        <v>1</v>
      </c>
      <c r="AB670" s="31">
        <v>1</v>
      </c>
      <c r="AC670" s="31">
        <v>1</v>
      </c>
      <c r="AD670" s="31">
        <v>1</v>
      </c>
      <c r="AE670" s="31">
        <v>1</v>
      </c>
      <c r="AF670" s="31">
        <v>1</v>
      </c>
      <c r="AG670" s="31">
        <v>1</v>
      </c>
      <c r="AH670" s="31">
        <v>1</v>
      </c>
      <c r="AI670" s="31">
        <v>1</v>
      </c>
      <c r="AJ670" s="31">
        <v>1</v>
      </c>
      <c r="AK670" s="31">
        <v>1</v>
      </c>
      <c r="AL670" s="31">
        <v>1</v>
      </c>
      <c r="AM670" s="31">
        <v>1</v>
      </c>
      <c r="AN670" s="31">
        <v>1</v>
      </c>
      <c r="AO670" s="31">
        <v>1</v>
      </c>
      <c r="AP670" s="31">
        <v>1</v>
      </c>
      <c r="AQ670" s="31">
        <v>1</v>
      </c>
      <c r="AR670" s="31">
        <v>1</v>
      </c>
      <c r="AS670" s="31">
        <v>1</v>
      </c>
      <c r="AT670" s="31">
        <v>1</v>
      </c>
      <c r="AU670" s="31">
        <v>1</v>
      </c>
      <c r="AV670" s="31">
        <v>1</v>
      </c>
      <c r="AW670" s="31">
        <v>1</v>
      </c>
      <c r="AX670" s="31">
        <v>1</v>
      </c>
      <c r="AY670" s="31">
        <v>1</v>
      </c>
      <c r="AZ670" s="31">
        <v>1</v>
      </c>
      <c r="BA670" s="31">
        <v>1</v>
      </c>
      <c r="BB670" s="31">
        <v>1</v>
      </c>
      <c r="BC670" s="31">
        <v>1</v>
      </c>
      <c r="BD670" s="31">
        <v>1</v>
      </c>
    </row>
    <row r="671" spans="3:57">
      <c r="N671" s="31">
        <v>668</v>
      </c>
      <c r="O671" s="31">
        <v>668</v>
      </c>
      <c r="P671" s="31">
        <v>0</v>
      </c>
      <c r="T671" s="31" t="s">
        <v>410</v>
      </c>
    </row>
    <row r="672" spans="3:57">
      <c r="D672" s="31" t="s">
        <v>1314</v>
      </c>
      <c r="E672" s="31" t="s">
        <v>486</v>
      </c>
      <c r="F672" s="31" t="s">
        <v>477</v>
      </c>
      <c r="H672" s="31" t="s">
        <v>1264</v>
      </c>
      <c r="I672" s="41" t="s">
        <v>1265</v>
      </c>
      <c r="N672" s="31">
        <v>669</v>
      </c>
      <c r="O672" s="31">
        <v>669</v>
      </c>
      <c r="P672" s="31">
        <v>0</v>
      </c>
      <c r="T672" s="31" t="s">
        <v>410</v>
      </c>
      <c r="U672" s="31">
        <v>58.693333333333328</v>
      </c>
      <c r="V672" s="31">
        <v>42.5</v>
      </c>
      <c r="W672" s="31">
        <v>31.641948038075132</v>
      </c>
      <c r="X672" s="31">
        <v>42.668358821063791</v>
      </c>
      <c r="Y672" s="31">
        <v>44.989759887005647</v>
      </c>
      <c r="Z672" s="31">
        <v>63.303030303030305</v>
      </c>
      <c r="AA672" s="31">
        <v>33.22540404114406</v>
      </c>
      <c r="AB672" s="31">
        <v>67</v>
      </c>
      <c r="AC672" s="31">
        <v>56.589781307043246</v>
      </c>
      <c r="AD672" s="31">
        <v>57.198490061162076</v>
      </c>
      <c r="AE672" s="31">
        <v>59.672413793103452</v>
      </c>
      <c r="AF672" s="31">
        <v>48.702380952380956</v>
      </c>
      <c r="AG672" s="31">
        <v>42.735341658215013</v>
      </c>
      <c r="AH672" s="31">
        <v>58.103259115843819</v>
      </c>
      <c r="AI672" s="31">
        <v>15.666666666666666</v>
      </c>
      <c r="AJ672" s="31">
        <v>58.620614035087719</v>
      </c>
      <c r="AK672" s="31">
        <v>71.352818766553156</v>
      </c>
      <c r="AL672" s="31">
        <v>50.69580119965724</v>
      </c>
      <c r="AM672" s="31">
        <v>46.575858250276859</v>
      </c>
      <c r="AN672" s="31">
        <v>58.735270379338175</v>
      </c>
      <c r="AO672" s="31">
        <v>47.056546264782284</v>
      </c>
      <c r="AP672" s="31">
        <v>43.954110898661575</v>
      </c>
      <c r="AQ672" s="31">
        <v>63.086741016109045</v>
      </c>
      <c r="AR672" s="31">
        <v>62.054138145612946</v>
      </c>
      <c r="AS672" s="31">
        <v>43.183439752518254</v>
      </c>
      <c r="AT672" s="31">
        <v>56.789410348977135</v>
      </c>
      <c r="AU672" s="31">
        <v>48.033621517771373</v>
      </c>
      <c r="AV672" s="31">
        <v>56.909235601421493</v>
      </c>
      <c r="AW672" s="31">
        <v>61.522167487684726</v>
      </c>
      <c r="AX672" s="31">
        <v>59.523489932885902</v>
      </c>
      <c r="AY672" s="31">
        <v>47.978223223730922</v>
      </c>
      <c r="AZ672" s="31">
        <v>57.642473118279575</v>
      </c>
      <c r="BA672" s="31">
        <v>36.424878836833606</v>
      </c>
      <c r="BB672" s="31">
        <v>73.904548366431769</v>
      </c>
      <c r="BC672" s="31">
        <v>52.666666666666664</v>
      </c>
      <c r="BD672" s="31">
        <v>61.409381818588329</v>
      </c>
      <c r="BE672" s="31" t="s">
        <v>385</v>
      </c>
    </row>
    <row r="673" spans="2:57">
      <c r="N673" s="31">
        <v>670</v>
      </c>
      <c r="O673" s="31">
        <v>670</v>
      </c>
      <c r="P673" s="31">
        <v>0</v>
      </c>
      <c r="T673" s="31" t="s">
        <v>410</v>
      </c>
      <c r="BE673" s="31" t="s">
        <v>385</v>
      </c>
    </row>
    <row r="674" spans="2:57">
      <c r="D674" s="31" t="s">
        <v>1317</v>
      </c>
      <c r="E674" s="31" t="s">
        <v>569</v>
      </c>
      <c r="F674" s="31" t="s">
        <v>473</v>
      </c>
      <c r="H674" s="31" t="s">
        <v>1267</v>
      </c>
      <c r="I674" s="41" t="s">
        <v>1268</v>
      </c>
      <c r="N674" s="31">
        <v>671</v>
      </c>
      <c r="O674" s="31">
        <v>671</v>
      </c>
      <c r="P674" s="31">
        <v>0</v>
      </c>
      <c r="T674" s="31" t="s">
        <v>410</v>
      </c>
      <c r="U674" s="36">
        <v>135.58159999999998</v>
      </c>
      <c r="V674" s="36">
        <v>98.174999999999997</v>
      </c>
      <c r="W674" s="36">
        <v>73.092899967953556</v>
      </c>
      <c r="X674" s="36">
        <v>98.563908876657365</v>
      </c>
      <c r="Y674" s="36">
        <v>103.92634533898304</v>
      </c>
      <c r="Z674" s="36">
        <v>146.23000000000002</v>
      </c>
      <c r="AA674" s="36">
        <v>76.75068333504278</v>
      </c>
      <c r="AB674" s="36">
        <v>154.77000000000001</v>
      </c>
      <c r="AC674" s="36">
        <v>130.72239481926991</v>
      </c>
      <c r="AD674" s="36">
        <v>132.12851204128441</v>
      </c>
      <c r="AE674" s="36">
        <v>137.84327586206896</v>
      </c>
      <c r="AF674" s="36">
        <v>112.50250000000001</v>
      </c>
      <c r="AG674" s="36">
        <v>98.718639230476683</v>
      </c>
      <c r="AH674" s="36">
        <v>134.21852855759923</v>
      </c>
      <c r="AI674" s="36">
        <v>36.19</v>
      </c>
      <c r="AJ674" s="36">
        <v>135.41361842105263</v>
      </c>
      <c r="AK674" s="36">
        <v>164.82501135073778</v>
      </c>
      <c r="AL674" s="36">
        <v>117.10730077120823</v>
      </c>
      <c r="AM674" s="36">
        <v>107.59023255813955</v>
      </c>
      <c r="AN674" s="36">
        <v>135.67847457627119</v>
      </c>
      <c r="AO674" s="36">
        <v>108.70062187164707</v>
      </c>
      <c r="AP674" s="36">
        <v>101.53399617590824</v>
      </c>
      <c r="AQ674" s="36">
        <v>145.7303717472119</v>
      </c>
      <c r="AR674" s="36">
        <v>143.34505911636592</v>
      </c>
      <c r="AS674" s="36">
        <v>99.753745828317165</v>
      </c>
      <c r="AT674" s="36">
        <v>131.18353790613719</v>
      </c>
      <c r="AU674" s="36">
        <v>110.95766570605187</v>
      </c>
      <c r="AV674" s="36">
        <v>131.46033423928364</v>
      </c>
      <c r="AW674" s="36">
        <v>142.11620689655172</v>
      </c>
      <c r="AX674" s="36">
        <v>137.49926174496645</v>
      </c>
      <c r="AY674" s="36">
        <v>110.82969564681844</v>
      </c>
      <c r="AZ674" s="36">
        <v>133.15411290322581</v>
      </c>
      <c r="BA674" s="36">
        <v>84.141470113085632</v>
      </c>
      <c r="BB674" s="36">
        <v>170.71950672645738</v>
      </c>
      <c r="BC674" s="36">
        <v>121.66</v>
      </c>
      <c r="BD674" s="36">
        <v>141.85567200093905</v>
      </c>
      <c r="BE674" s="31" t="s">
        <v>385</v>
      </c>
    </row>
    <row r="675" spans="2:57">
      <c r="I675" s="41"/>
      <c r="N675" s="31">
        <v>672</v>
      </c>
      <c r="O675" s="31">
        <v>672</v>
      </c>
      <c r="P675" s="31">
        <v>0</v>
      </c>
      <c r="T675" s="31" t="s">
        <v>410</v>
      </c>
      <c r="U675" s="36"/>
      <c r="V675" s="36"/>
      <c r="W675" s="36"/>
      <c r="X675" s="36"/>
      <c r="Y675" s="36"/>
      <c r="Z675" s="36"/>
      <c r="AA675" s="36"/>
      <c r="AB675" s="36"/>
      <c r="AC675" s="36"/>
      <c r="AD675" s="36"/>
      <c r="AE675" s="36"/>
      <c r="AF675" s="36"/>
      <c r="AG675" s="36"/>
      <c r="AH675" s="36"/>
      <c r="AI675" s="36"/>
      <c r="AJ675" s="36"/>
      <c r="AK675" s="36"/>
      <c r="AL675" s="36"/>
      <c r="AM675" s="36"/>
      <c r="AN675" s="36"/>
      <c r="AO675" s="36"/>
      <c r="AP675" s="36"/>
      <c r="AQ675" s="36"/>
      <c r="AR675" s="36"/>
      <c r="AS675" s="36"/>
      <c r="AT675" s="36"/>
      <c r="AU675" s="36"/>
      <c r="AV675" s="36"/>
      <c r="AW675" s="36"/>
      <c r="AX675" s="36"/>
      <c r="AY675" s="36"/>
      <c r="AZ675" s="36"/>
      <c r="BA675" s="36"/>
      <c r="BB675" s="36"/>
      <c r="BC675" s="36"/>
      <c r="BD675" s="36"/>
      <c r="BE675" s="31" t="s">
        <v>385</v>
      </c>
    </row>
    <row r="676" spans="2:57">
      <c r="D676" s="31" t="s">
        <v>465</v>
      </c>
      <c r="E676" s="31" t="s">
        <v>569</v>
      </c>
      <c r="F676" s="31" t="s">
        <v>466</v>
      </c>
      <c r="H676" s="31" t="s">
        <v>1269</v>
      </c>
      <c r="I676" s="41" t="s">
        <v>1318</v>
      </c>
      <c r="J676" s="41"/>
      <c r="N676" s="31">
        <v>673</v>
      </c>
      <c r="O676" s="31">
        <v>673</v>
      </c>
      <c r="P676" s="31">
        <v>0</v>
      </c>
      <c r="T676" s="31" t="s">
        <v>410</v>
      </c>
      <c r="U676" s="54">
        <v>0.89678007908316137</v>
      </c>
      <c r="V676" s="54">
        <v>3.2903212154261183</v>
      </c>
      <c r="W676" s="54">
        <v>2.3286495766465478</v>
      </c>
      <c r="X676" s="54">
        <v>2.4547094098272773</v>
      </c>
      <c r="Y676" s="54">
        <v>0.97284149741583725</v>
      </c>
      <c r="Z676" s="54">
        <v>1.2949057547615399</v>
      </c>
      <c r="AA676" s="54">
        <v>3.1945795699724</v>
      </c>
      <c r="AB676" s="54">
        <v>0.88933350665898336</v>
      </c>
      <c r="AC676" s="54">
        <v>1.9685546101345077</v>
      </c>
      <c r="AD676" s="54">
        <v>0.76699695969034309</v>
      </c>
      <c r="AE676" s="54">
        <v>1.7169668418033481</v>
      </c>
      <c r="AF676" s="54">
        <v>0.46115559226874303</v>
      </c>
      <c r="AG676" s="54">
        <v>1.2111318149895363</v>
      </c>
      <c r="AH676" s="54">
        <v>0.6606173536306561</v>
      </c>
      <c r="AI676" s="54">
        <v>2.9015037552779623</v>
      </c>
      <c r="AJ676" s="54">
        <v>0.51913247757127245</v>
      </c>
      <c r="AK676" s="54">
        <v>0.84944115438660073</v>
      </c>
      <c r="AL676" s="54">
        <v>1.0600727743847809</v>
      </c>
      <c r="AM676" s="54">
        <v>1.5706948834712782</v>
      </c>
      <c r="AN676" s="54">
        <v>1.4441031522602508</v>
      </c>
      <c r="AO676" s="54">
        <v>1.4382522739269679</v>
      </c>
      <c r="AP676" s="54">
        <v>1.168048074535363</v>
      </c>
      <c r="AQ676" s="54">
        <v>0.68029758075169822</v>
      </c>
      <c r="AR676" s="54">
        <v>0.79359186120526481</v>
      </c>
      <c r="AS676" s="54">
        <v>1.8797276390746691</v>
      </c>
      <c r="AT676" s="54">
        <v>0.50211174060172259</v>
      </c>
      <c r="AU676" s="54">
        <v>0.70050970590303874</v>
      </c>
      <c r="AV676" s="54">
        <v>2.1829095163447771</v>
      </c>
      <c r="AW676" s="54">
        <v>0.46275128635963836</v>
      </c>
      <c r="AX676" s="54">
        <v>0.77444353211452133</v>
      </c>
      <c r="AY676" s="54">
        <v>2.2642899149804374</v>
      </c>
      <c r="AZ676" s="54">
        <v>0.6037042643887236</v>
      </c>
      <c r="BA676" s="54">
        <v>1.3377235462005639</v>
      </c>
      <c r="BB676" s="54">
        <v>0.82497384499287263</v>
      </c>
      <c r="BC676" s="54">
        <v>1.5206964686232252</v>
      </c>
      <c r="BD676" s="54">
        <v>1.9765330805889842</v>
      </c>
      <c r="BE676" s="31" t="s">
        <v>385</v>
      </c>
    </row>
    <row r="677" spans="2:57">
      <c r="D677" s="31" t="s">
        <v>1271</v>
      </c>
      <c r="E677" s="31" t="s">
        <v>569</v>
      </c>
      <c r="F677" s="31" t="s">
        <v>473</v>
      </c>
      <c r="H677" s="31" t="s">
        <v>1272</v>
      </c>
      <c r="I677" s="41" t="s">
        <v>1273</v>
      </c>
      <c r="N677" s="31">
        <v>674</v>
      </c>
      <c r="O677" s="31">
        <v>674</v>
      </c>
      <c r="P677" s="31">
        <v>0</v>
      </c>
      <c r="T677" s="31" t="s">
        <v>410</v>
      </c>
      <c r="U677" s="36">
        <v>1.2487802954043494E-2</v>
      </c>
      <c r="V677" s="36">
        <v>0.16810890839570197</v>
      </c>
      <c r="W677" s="36">
        <v>8.42020007890706E-2</v>
      </c>
      <c r="X677" s="36">
        <v>9.3565190787182909E-2</v>
      </c>
      <c r="Y677" s="36">
        <v>1.4695971725066589E-2</v>
      </c>
      <c r="Z677" s="36">
        <v>2.6036970709853311E-2</v>
      </c>
      <c r="AA677" s="36">
        <v>0.15846799113175533</v>
      </c>
      <c r="AB677" s="36">
        <v>1.2281274628359689E-2</v>
      </c>
      <c r="AC677" s="36">
        <v>6.0174025668972411E-2</v>
      </c>
      <c r="AD677" s="36">
        <v>9.1348499405936295E-3</v>
      </c>
      <c r="AE677" s="36">
        <v>4.5776011426275826E-2</v>
      </c>
      <c r="AF677" s="36">
        <v>3.3022434826201113E-3</v>
      </c>
      <c r="AG677" s="36">
        <v>2.2777022877016277E-2</v>
      </c>
      <c r="AH677" s="36">
        <v>6.7766349055585606E-3</v>
      </c>
      <c r="AI677" s="36">
        <v>0.13072552860080927</v>
      </c>
      <c r="AJ677" s="36">
        <v>4.1847597712622309E-3</v>
      </c>
      <c r="AK677" s="36">
        <v>1.1204196813131067E-2</v>
      </c>
      <c r="AL677" s="36">
        <v>1.7449600729687056E-2</v>
      </c>
      <c r="AM677" s="36">
        <v>3.8308733182652981E-2</v>
      </c>
      <c r="AN677" s="36">
        <v>3.2382514198260756E-2</v>
      </c>
      <c r="AO677" s="36">
        <v>3.2120646016398968E-2</v>
      </c>
      <c r="AP677" s="36">
        <v>2.1185346342015042E-2</v>
      </c>
      <c r="AQ677" s="36">
        <v>7.186409912680331E-3</v>
      </c>
      <c r="AR677" s="36">
        <v>9.7793174250191961E-3</v>
      </c>
      <c r="AS677" s="36">
        <v>5.4866086911509772E-2</v>
      </c>
      <c r="AT677" s="36">
        <v>3.9148478268647754E-3</v>
      </c>
      <c r="AU677" s="36">
        <v>7.6197802494466114E-3</v>
      </c>
      <c r="AV677" s="36">
        <v>7.3992142182431497E-2</v>
      </c>
      <c r="AW677" s="36">
        <v>3.3251359165760871E-3</v>
      </c>
      <c r="AX677" s="36">
        <v>9.3130867148139077E-3</v>
      </c>
      <c r="AY677" s="36">
        <v>7.9611938184504918E-2</v>
      </c>
      <c r="AZ677" s="36">
        <v>5.6592987397690976E-3</v>
      </c>
      <c r="BA677" s="36">
        <v>2.7787333634462921E-2</v>
      </c>
      <c r="BB677" s="36">
        <v>1.0568041070222425E-2</v>
      </c>
      <c r="BC677" s="36">
        <v>3.5908660709365645E-2</v>
      </c>
      <c r="BD677" s="36">
        <v>6.0662779792897199E-2</v>
      </c>
      <c r="BE677" s="31" t="s">
        <v>385</v>
      </c>
    </row>
    <row r="678" spans="2:57">
      <c r="I678" s="41"/>
      <c r="N678" s="31">
        <v>675</v>
      </c>
      <c r="O678" s="31">
        <v>675</v>
      </c>
      <c r="P678" s="31">
        <v>0</v>
      </c>
      <c r="T678" s="31" t="s">
        <v>410</v>
      </c>
      <c r="U678" s="36"/>
      <c r="V678" s="36"/>
      <c r="W678" s="36"/>
      <c r="X678" s="36"/>
      <c r="Y678" s="36"/>
      <c r="Z678" s="36"/>
      <c r="AA678" s="36"/>
      <c r="AB678" s="36"/>
      <c r="AC678" s="36"/>
      <c r="AD678" s="36"/>
      <c r="AE678" s="36"/>
      <c r="AF678" s="36"/>
      <c r="AG678" s="36"/>
      <c r="AH678" s="36"/>
      <c r="AI678" s="36"/>
      <c r="AJ678" s="36"/>
      <c r="AK678" s="36"/>
      <c r="AL678" s="36"/>
      <c r="AM678" s="36"/>
      <c r="AN678" s="36"/>
      <c r="AO678" s="36"/>
      <c r="AP678" s="36"/>
      <c r="AQ678" s="36"/>
      <c r="AR678" s="36"/>
      <c r="AS678" s="36"/>
      <c r="AT678" s="36"/>
      <c r="AU678" s="36"/>
      <c r="AV678" s="36"/>
      <c r="AW678" s="36"/>
      <c r="AX678" s="36"/>
      <c r="AY678" s="36"/>
      <c r="AZ678" s="36"/>
      <c r="BA678" s="36"/>
      <c r="BB678" s="36"/>
      <c r="BC678" s="36"/>
      <c r="BD678" s="36"/>
      <c r="BE678" s="31" t="s">
        <v>385</v>
      </c>
    </row>
    <row r="679" spans="2:57">
      <c r="D679" s="31" t="s">
        <v>1065</v>
      </c>
      <c r="E679" s="31" t="s">
        <v>569</v>
      </c>
      <c r="F679" s="31" t="s">
        <v>1066</v>
      </c>
      <c r="H679" s="31" t="s">
        <v>1274</v>
      </c>
      <c r="I679" s="41" t="s">
        <v>1275</v>
      </c>
      <c r="N679" s="31">
        <v>676</v>
      </c>
      <c r="O679" s="31">
        <v>676</v>
      </c>
      <c r="P679" s="31">
        <v>0</v>
      </c>
      <c r="T679" s="31" t="s">
        <v>410</v>
      </c>
      <c r="U679" s="54">
        <v>7.4228883286408063E-3</v>
      </c>
      <c r="V679" s="54">
        <v>8.2437321141492839E-2</v>
      </c>
      <c r="W679" s="54">
        <v>4.3458567739366696E-2</v>
      </c>
      <c r="X679" s="54">
        <v>4.7915795767972752E-2</v>
      </c>
      <c r="Y679" s="54">
        <v>8.630828547079689E-3</v>
      </c>
      <c r="Z679" s="54">
        <v>1.4657625363743853E-2</v>
      </c>
      <c r="AA679" s="54">
        <v>7.8049968840928657E-2</v>
      </c>
      <c r="AB679" s="54">
        <v>7.309140069347889E-3</v>
      </c>
      <c r="AC679" s="54">
        <v>3.18390171157346E-2</v>
      </c>
      <c r="AD679" s="54">
        <v>5.5569484634585128E-3</v>
      </c>
      <c r="AE679" s="54">
        <v>2.4715966452281676E-2</v>
      </c>
      <c r="AF679" s="54">
        <v>2.1659282976165925E-3</v>
      </c>
      <c r="AG679" s="54">
        <v>1.2949978265312584E-2</v>
      </c>
      <c r="AH679" s="54">
        <v>4.2144984875100875E-3</v>
      </c>
      <c r="AI679" s="54">
        <v>6.5309535197965576E-2</v>
      </c>
      <c r="AJ679" s="54">
        <v>2.6970796309617271E-3</v>
      </c>
      <c r="AK679" s="54">
        <v>6.7135682994913307E-3</v>
      </c>
      <c r="AL679" s="54">
        <v>1.0118595245325872E-2</v>
      </c>
      <c r="AM679" s="54">
        <v>2.0958519961369871E-2</v>
      </c>
      <c r="AN679" s="54">
        <v>1.7938017329724342E-2</v>
      </c>
      <c r="AO679" s="54">
        <v>1.7803651791203752E-2</v>
      </c>
      <c r="AP679" s="54">
        <v>1.2109767155330884E-2</v>
      </c>
      <c r="AQ679" s="54">
        <v>4.4499686889566004E-3</v>
      </c>
      <c r="AR679" s="54">
        <v>5.9190576140841248E-3</v>
      </c>
      <c r="AS679" s="54">
        <v>2.9229564752457984E-2</v>
      </c>
      <c r="AT679" s="54">
        <v>2.5356005672478726E-3</v>
      </c>
      <c r="AU679" s="54">
        <v>4.6979194057105659E-3</v>
      </c>
      <c r="AV679" s="54">
        <v>3.8556066700605622E-2</v>
      </c>
      <c r="AW679" s="54">
        <v>2.1798286818663901E-3</v>
      </c>
      <c r="AX679" s="54">
        <v>5.6572786861625512E-3</v>
      </c>
      <c r="AY679" s="54">
        <v>4.1260327131639365E-2</v>
      </c>
      <c r="AZ679" s="54">
        <v>3.5668516132705132E-3</v>
      </c>
      <c r="BA679" s="54">
        <v>1.5567865226054618E-2</v>
      </c>
      <c r="BB679" s="54">
        <v>6.3598336518647831E-3</v>
      </c>
      <c r="BC679" s="54">
        <v>1.9739735201824763E-2</v>
      </c>
      <c r="BD679" s="54">
        <v>3.2078415849118233E-2</v>
      </c>
      <c r="BE679" s="31" t="s">
        <v>385</v>
      </c>
    </row>
    <row r="680" spans="2:57">
      <c r="D680" s="31" t="s">
        <v>1069</v>
      </c>
      <c r="E680" s="31" t="s">
        <v>569</v>
      </c>
      <c r="F680" s="31" t="s">
        <v>473</v>
      </c>
      <c r="H680" s="31" t="s">
        <v>1276</v>
      </c>
      <c r="I680" s="41" t="s">
        <v>1277</v>
      </c>
      <c r="N680" s="31">
        <v>677</v>
      </c>
      <c r="O680" s="31">
        <v>677</v>
      </c>
      <c r="P680" s="31">
        <v>0</v>
      </c>
      <c r="T680" s="31" t="s">
        <v>410</v>
      </c>
      <c r="U680" s="36">
        <v>0.2412438706808262</v>
      </c>
      <c r="V680" s="36">
        <v>1.7724024045420961</v>
      </c>
      <c r="W680" s="36">
        <v>0.67360779996018383</v>
      </c>
      <c r="X680" s="36">
        <v>0.91040011959148226</v>
      </c>
      <c r="Y680" s="36">
        <v>0.18556281376221331</v>
      </c>
      <c r="Z680" s="36">
        <v>0.14657625363743854</v>
      </c>
      <c r="AA680" s="36">
        <v>0.66342473514789357</v>
      </c>
      <c r="AB680" s="36">
        <v>0.16811022159500144</v>
      </c>
      <c r="AC680" s="36">
        <v>0.68453886798829389</v>
      </c>
      <c r="AD680" s="36">
        <v>6.1126433098043643E-2</v>
      </c>
      <c r="AE680" s="36">
        <v>0.27187563097509843</v>
      </c>
      <c r="AF680" s="36">
        <v>3.2488924464248885E-2</v>
      </c>
      <c r="AG680" s="36">
        <v>0.23309960877562649</v>
      </c>
      <c r="AH680" s="36">
        <v>8.639721899395679E-2</v>
      </c>
      <c r="AI680" s="36">
        <v>0.84902395757355253</v>
      </c>
      <c r="AJ680" s="36">
        <v>4.7198893541830225E-2</v>
      </c>
      <c r="AK680" s="36">
        <v>8.0562819593895968E-2</v>
      </c>
      <c r="AL680" s="36">
        <v>0.1264824405665734</v>
      </c>
      <c r="AM680" s="36">
        <v>0.26198149951712341</v>
      </c>
      <c r="AN680" s="36">
        <v>0.26010125128100298</v>
      </c>
      <c r="AO680" s="36">
        <v>0.42728764298889005</v>
      </c>
      <c r="AP680" s="36">
        <v>0.26641487741727943</v>
      </c>
      <c r="AQ680" s="36">
        <v>6.8974514678827301E-2</v>
      </c>
      <c r="AR680" s="36">
        <v>7.9907277790135692E-2</v>
      </c>
      <c r="AS680" s="36">
        <v>0.84765737782128159</v>
      </c>
      <c r="AT680" s="36">
        <v>3.5498407941470217E-2</v>
      </c>
      <c r="AU680" s="36">
        <v>7.0468791085658483E-2</v>
      </c>
      <c r="AV680" s="36">
        <v>1.0602918342666545</v>
      </c>
      <c r="AW680" s="36">
        <v>6.8664603478791289E-2</v>
      </c>
      <c r="AX680" s="36">
        <v>0.12163149175249485</v>
      </c>
      <c r="AY680" s="36">
        <v>2.59940060929328</v>
      </c>
      <c r="AZ680" s="36">
        <v>7.8470735491951285E-2</v>
      </c>
      <c r="BA680" s="36">
        <v>0.2568697762299012</v>
      </c>
      <c r="BB680" s="36">
        <v>0.15899584129661959</v>
      </c>
      <c r="BC680" s="36">
        <v>0.51323311524744386</v>
      </c>
      <c r="BD680" s="36">
        <v>0.25662732679294586</v>
      </c>
      <c r="BE680" s="31" t="s">
        <v>385</v>
      </c>
    </row>
    <row r="681" spans="2:57">
      <c r="I681" s="41"/>
      <c r="N681" s="31">
        <v>678</v>
      </c>
      <c r="O681" s="31">
        <v>678</v>
      </c>
      <c r="P681" s="31">
        <v>0</v>
      </c>
      <c r="T681" s="31" t="s">
        <v>410</v>
      </c>
      <c r="U681" s="36"/>
      <c r="V681" s="36"/>
      <c r="W681" s="36"/>
      <c r="X681" s="36"/>
      <c r="Y681" s="36"/>
      <c r="Z681" s="36"/>
      <c r="AA681" s="36"/>
      <c r="AB681" s="36"/>
      <c r="AC681" s="36"/>
      <c r="AD681" s="36"/>
      <c r="AE681" s="36"/>
      <c r="AF681" s="36"/>
      <c r="AG681" s="36"/>
      <c r="AH681" s="36"/>
      <c r="AI681" s="36"/>
      <c r="AJ681" s="36"/>
      <c r="AK681" s="36"/>
      <c r="AL681" s="36"/>
      <c r="AM681" s="36"/>
      <c r="AN681" s="36"/>
      <c r="AO681" s="36"/>
      <c r="AP681" s="36"/>
      <c r="AQ681" s="36"/>
      <c r="AR681" s="36"/>
      <c r="AS681" s="36"/>
      <c r="AT681" s="36"/>
      <c r="AU681" s="36"/>
      <c r="AV681" s="36"/>
      <c r="AW681" s="36"/>
      <c r="AX681" s="36"/>
      <c r="AY681" s="36"/>
      <c r="AZ681" s="36"/>
      <c r="BA681" s="36"/>
      <c r="BB681" s="36"/>
      <c r="BC681" s="36"/>
      <c r="BD681" s="36"/>
      <c r="BE681" s="31" t="s">
        <v>385</v>
      </c>
    </row>
    <row r="682" spans="2:57">
      <c r="D682" s="31" t="s">
        <v>1319</v>
      </c>
      <c r="E682" s="31" t="s">
        <v>569</v>
      </c>
      <c r="F682" s="31" t="s">
        <v>473</v>
      </c>
      <c r="H682" s="31" t="s">
        <v>1279</v>
      </c>
      <c r="I682" s="41" t="s">
        <v>1280</v>
      </c>
      <c r="N682" s="31">
        <v>679</v>
      </c>
      <c r="O682" s="31">
        <v>679</v>
      </c>
      <c r="P682" s="31">
        <v>0</v>
      </c>
      <c r="T682" s="31" t="s">
        <v>410</v>
      </c>
      <c r="U682" s="36">
        <v>168.33533167363484</v>
      </c>
      <c r="V682" s="36">
        <v>121.6155113129378</v>
      </c>
      <c r="W682" s="36">
        <v>89.350709768702814</v>
      </c>
      <c r="X682" s="36">
        <v>118.56787418703604</v>
      </c>
      <c r="Y682" s="36">
        <v>125.62660412447032</v>
      </c>
      <c r="Z682" s="36">
        <v>156.40261322434731</v>
      </c>
      <c r="AA682" s="36">
        <v>86.072576061322437</v>
      </c>
      <c r="AB682" s="36">
        <v>177.95039149622338</v>
      </c>
      <c r="AC682" s="36">
        <v>152.96710771292717</v>
      </c>
      <c r="AD682" s="36">
        <v>143.19877332432304</v>
      </c>
      <c r="AE682" s="36">
        <v>149.16092750447035</v>
      </c>
      <c r="AF682" s="36">
        <v>127.53829116794688</v>
      </c>
      <c r="AG682" s="36">
        <v>116.97451586212934</v>
      </c>
      <c r="AH682" s="36">
        <v>154.81170241149874</v>
      </c>
      <c r="AI682" s="36">
        <v>50.169749486174354</v>
      </c>
      <c r="AJ682" s="36">
        <v>152.96500207436571</v>
      </c>
      <c r="AK682" s="36">
        <v>176.91677836714481</v>
      </c>
      <c r="AL682" s="36">
        <v>129.7512328125045</v>
      </c>
      <c r="AM682" s="36">
        <v>120.39052279083931</v>
      </c>
      <c r="AN682" s="36">
        <v>150.47095834175045</v>
      </c>
      <c r="AO682" s="36">
        <v>133.16003016065235</v>
      </c>
      <c r="AP682" s="36">
        <v>123.82159639966753</v>
      </c>
      <c r="AQ682" s="36">
        <v>161.30653267180341</v>
      </c>
      <c r="AR682" s="36">
        <v>156.93474571158109</v>
      </c>
      <c r="AS682" s="36">
        <v>129.65626929304997</v>
      </c>
      <c r="AT682" s="36">
        <v>145.22295116190554</v>
      </c>
      <c r="AU682" s="36">
        <v>126.03575427738697</v>
      </c>
      <c r="AV682" s="36">
        <v>160.09461821573271</v>
      </c>
      <c r="AW682" s="36">
        <v>173.68819663594709</v>
      </c>
      <c r="AX682" s="36">
        <v>159.13020632343375</v>
      </c>
      <c r="AY682" s="36">
        <v>176.50870819429622</v>
      </c>
      <c r="AZ682" s="36">
        <v>155.23824293745753</v>
      </c>
      <c r="BA682" s="36">
        <v>100.92612722295</v>
      </c>
      <c r="BB682" s="36">
        <v>195.88907060882423</v>
      </c>
      <c r="BC682" s="36">
        <v>148.20914177595679</v>
      </c>
      <c r="BD682" s="36">
        <v>150.17296210752488</v>
      </c>
      <c r="BE682" s="31" t="s">
        <v>385</v>
      </c>
    </row>
    <row r="683" spans="2:57">
      <c r="I683" s="41"/>
      <c r="N683" s="31">
        <v>680</v>
      </c>
      <c r="O683" s="31">
        <v>680</v>
      </c>
      <c r="P683" s="31">
        <v>0</v>
      </c>
      <c r="T683" s="31" t="s">
        <v>410</v>
      </c>
      <c r="BE683" s="31" t="s">
        <v>385</v>
      </c>
    </row>
    <row r="684" spans="2:57">
      <c r="B684" s="31" t="s">
        <v>1320</v>
      </c>
      <c r="D684" s="31" t="s">
        <v>1321</v>
      </c>
      <c r="E684" s="31" t="s">
        <v>569</v>
      </c>
      <c r="F684" s="31" t="s">
        <v>1083</v>
      </c>
      <c r="H684" s="31" t="s">
        <v>1283</v>
      </c>
      <c r="I684" s="41" t="s">
        <v>1284</v>
      </c>
      <c r="N684" s="31">
        <v>681</v>
      </c>
      <c r="O684" s="31">
        <v>681</v>
      </c>
      <c r="P684" s="31">
        <v>0</v>
      </c>
      <c r="T684" s="31" t="s">
        <v>410</v>
      </c>
      <c r="U684" s="36">
        <v>52.707947039260496</v>
      </c>
      <c r="V684" s="36">
        <v>38.079373270625631</v>
      </c>
      <c r="W684" s="36">
        <v>27.976850917665892</v>
      </c>
      <c r="X684" s="36">
        <v>37.125119076750586</v>
      </c>
      <c r="Y684" s="36">
        <v>39.33529777190445</v>
      </c>
      <c r="Z684" s="36">
        <v>48.971660153992417</v>
      </c>
      <c r="AA684" s="36">
        <v>26.950425293773641</v>
      </c>
      <c r="AB684" s="36">
        <v>55.718545342478699</v>
      </c>
      <c r="AC684" s="36">
        <v>47.895959403896235</v>
      </c>
      <c r="AD684" s="36">
        <v>44.837368872144104</v>
      </c>
      <c r="AE684" s="36">
        <v>46.70419566152173</v>
      </c>
      <c r="AF684" s="36">
        <v>39.933871454811126</v>
      </c>
      <c r="AG684" s="36">
        <v>36.626218190235733</v>
      </c>
      <c r="AH684" s="36">
        <v>48.473525614831125</v>
      </c>
      <c r="AI684" s="36">
        <v>15.708790736914617</v>
      </c>
      <c r="AJ684" s="36">
        <v>47.895300101510465</v>
      </c>
      <c r="AK684" s="36">
        <v>55.394907841516151</v>
      </c>
      <c r="AL684" s="36">
        <v>40.626771809375164</v>
      </c>
      <c r="AM684" s="36">
        <v>37.695813684503513</v>
      </c>
      <c r="AN684" s="36">
        <v>47.114383085068845</v>
      </c>
      <c r="AO684" s="36">
        <v>41.69410989168631</v>
      </c>
      <c r="AP684" s="36">
        <v>38.770126749169826</v>
      </c>
      <c r="AQ684" s="36">
        <v>50.507140103159855</v>
      </c>
      <c r="AR684" s="36">
        <v>49.13827764704115</v>
      </c>
      <c r="AS684" s="36">
        <v>40.597037515900908</v>
      </c>
      <c r="AT684" s="36">
        <v>45.471164862567505</v>
      </c>
      <c r="AU684" s="36">
        <v>39.463407921904619</v>
      </c>
      <c r="AV684" s="36">
        <v>50.127674174459074</v>
      </c>
      <c r="AW684" s="36">
        <v>54.383997575631973</v>
      </c>
      <c r="AX684" s="36">
        <v>49.825704466508057</v>
      </c>
      <c r="AY684" s="36">
        <v>55.267135847099034</v>
      </c>
      <c r="AZ684" s="36">
        <v>48.607080913227556</v>
      </c>
      <c r="BA684" s="36">
        <v>31.601262287934102</v>
      </c>
      <c r="BB684" s="36">
        <v>61.335375387726664</v>
      </c>
      <c r="BC684" s="36">
        <v>46.406179367066812</v>
      </c>
      <c r="BD684" s="36">
        <v>47.021076649781016</v>
      </c>
      <c r="BE684" s="31" t="s">
        <v>385</v>
      </c>
    </row>
    <row r="685" spans="2:57">
      <c r="I685" s="41"/>
      <c r="N685" s="31">
        <v>682</v>
      </c>
      <c r="O685" s="31">
        <v>682</v>
      </c>
      <c r="P685" s="31">
        <v>0</v>
      </c>
      <c r="T685" s="31" t="s">
        <v>410</v>
      </c>
      <c r="BE685" s="31" t="s">
        <v>385</v>
      </c>
    </row>
    <row r="686" spans="2:57">
      <c r="D686" s="31" t="s">
        <v>1322</v>
      </c>
      <c r="E686" s="31" t="s">
        <v>569</v>
      </c>
      <c r="F686" s="31" t="s">
        <v>1083</v>
      </c>
      <c r="H686" s="31" t="s">
        <v>1140</v>
      </c>
      <c r="I686" s="41" t="s">
        <v>1286</v>
      </c>
      <c r="N686" s="31">
        <v>683</v>
      </c>
      <c r="O686" s="31">
        <v>683</v>
      </c>
      <c r="P686" s="31">
        <v>0</v>
      </c>
      <c r="T686" s="31" t="s">
        <v>410</v>
      </c>
      <c r="U686" s="36">
        <v>277.41024757505522</v>
      </c>
      <c r="V686" s="36">
        <v>200.41775405592438</v>
      </c>
      <c r="W686" s="36">
        <v>147.2465837771889</v>
      </c>
      <c r="X686" s="36">
        <v>195.39536356184519</v>
      </c>
      <c r="Y686" s="36">
        <v>207.02788301002343</v>
      </c>
      <c r="Z686" s="36">
        <v>257.74557975785484</v>
      </c>
      <c r="AA686" s="36">
        <v>141.84434365144023</v>
      </c>
      <c r="AB686" s="36">
        <v>293.25550180251946</v>
      </c>
      <c r="AC686" s="36">
        <v>252.08399686261177</v>
      </c>
      <c r="AD686" s="36">
        <v>235.98615195865318</v>
      </c>
      <c r="AE686" s="36">
        <v>245.81155611327227</v>
      </c>
      <c r="AF686" s="36">
        <v>210.17827081479538</v>
      </c>
      <c r="AG686" s="36">
        <v>192.76956942229333</v>
      </c>
      <c r="AH686" s="36">
        <v>255.12381902542697</v>
      </c>
      <c r="AI686" s="36">
        <v>82.677845983761145</v>
      </c>
      <c r="AJ686" s="36">
        <v>252.08052685005507</v>
      </c>
      <c r="AK686" s="36">
        <v>291.5521465342955</v>
      </c>
      <c r="AL686" s="36">
        <v>213.82511478618508</v>
      </c>
      <c r="AM686" s="36">
        <v>198.39901939212376</v>
      </c>
      <c r="AN686" s="36">
        <v>247.97043728983601</v>
      </c>
      <c r="AO686" s="36">
        <v>219.44268364045425</v>
      </c>
      <c r="AP686" s="36">
        <v>204.05329867984119</v>
      </c>
      <c r="AQ686" s="36">
        <v>265.82705317452553</v>
      </c>
      <c r="AR686" s="36">
        <v>258.62251393179554</v>
      </c>
      <c r="AS686" s="36">
        <v>213.66861850474163</v>
      </c>
      <c r="AT686" s="36">
        <v>239.32192032930266</v>
      </c>
      <c r="AU686" s="36">
        <v>207.70214695739273</v>
      </c>
      <c r="AV686" s="36">
        <v>263.82986407610036</v>
      </c>
      <c r="AW686" s="36">
        <v>286.23156618753671</v>
      </c>
      <c r="AX686" s="36">
        <v>262.24054982372661</v>
      </c>
      <c r="AY686" s="36">
        <v>290.87966235315281</v>
      </c>
      <c r="AZ686" s="36">
        <v>255.82674164856607</v>
      </c>
      <c r="BA686" s="36">
        <v>166.32243309438999</v>
      </c>
      <c r="BB686" s="36">
        <v>322.8177651985614</v>
      </c>
      <c r="BC686" s="36">
        <v>244.24304930035163</v>
      </c>
      <c r="BD686" s="36">
        <v>247.47935078832114</v>
      </c>
      <c r="BE686" s="31" t="s">
        <v>385</v>
      </c>
    </row>
    <row r="687" spans="2:57">
      <c r="D687" s="31" t="s">
        <v>1323</v>
      </c>
      <c r="E687" s="31" t="s">
        <v>569</v>
      </c>
      <c r="F687" s="31" t="s">
        <v>1083</v>
      </c>
      <c r="H687" s="31" t="s">
        <v>1143</v>
      </c>
      <c r="I687" s="41" t="s">
        <v>1288</v>
      </c>
      <c r="N687" s="31">
        <v>684</v>
      </c>
      <c r="O687" s="31">
        <v>684</v>
      </c>
      <c r="P687" s="31">
        <v>0</v>
      </c>
      <c r="T687" s="31" t="s">
        <v>410</v>
      </c>
      <c r="U687" s="36">
        <v>87.846578398767491</v>
      </c>
      <c r="V687" s="36">
        <v>63.465622117709387</v>
      </c>
      <c r="W687" s="36">
        <v>46.62808486277649</v>
      </c>
      <c r="X687" s="36">
        <v>61.875198461250982</v>
      </c>
      <c r="Y687" s="36">
        <v>65.558829619840751</v>
      </c>
      <c r="Z687" s="36">
        <v>81.619433589987366</v>
      </c>
      <c r="AA687" s="36">
        <v>44.917375489622735</v>
      </c>
      <c r="AB687" s="36">
        <v>92.864242237464495</v>
      </c>
      <c r="AC687" s="36">
        <v>79.826599006493723</v>
      </c>
      <c r="AD687" s="36">
        <v>74.728948120240176</v>
      </c>
      <c r="AE687" s="36">
        <v>77.840326102536224</v>
      </c>
      <c r="AF687" s="36">
        <v>66.556452424685219</v>
      </c>
      <c r="AG687" s="36">
        <v>61.043696983726221</v>
      </c>
      <c r="AH687" s="36">
        <v>80.789209358051878</v>
      </c>
      <c r="AI687" s="36">
        <v>26.181317894857695</v>
      </c>
      <c r="AJ687" s="36">
        <v>79.82550016918411</v>
      </c>
      <c r="AK687" s="36">
        <v>92.324846402526916</v>
      </c>
      <c r="AL687" s="36">
        <v>67.711286348958609</v>
      </c>
      <c r="AM687" s="36">
        <v>62.826356140839188</v>
      </c>
      <c r="AN687" s="36">
        <v>78.523971808448081</v>
      </c>
      <c r="AO687" s="36">
        <v>69.490183152810516</v>
      </c>
      <c r="AP687" s="36">
        <v>64.616877915283041</v>
      </c>
      <c r="AQ687" s="36">
        <v>84.178566838599764</v>
      </c>
      <c r="AR687" s="36">
        <v>81.89712941173525</v>
      </c>
      <c r="AS687" s="36">
        <v>67.661729193168185</v>
      </c>
      <c r="AT687" s="36">
        <v>75.785274770945847</v>
      </c>
      <c r="AU687" s="36">
        <v>65.772346536507698</v>
      </c>
      <c r="AV687" s="36">
        <v>83.546123624098456</v>
      </c>
      <c r="AW687" s="36">
        <v>90.639995959386624</v>
      </c>
      <c r="AX687" s="36">
        <v>83.042840777513433</v>
      </c>
      <c r="AY687" s="36">
        <v>92.111893078498397</v>
      </c>
      <c r="AZ687" s="36">
        <v>81.011801522045928</v>
      </c>
      <c r="BA687" s="36">
        <v>52.668770479890171</v>
      </c>
      <c r="BB687" s="36">
        <v>102.22562564621111</v>
      </c>
      <c r="BC687" s="36">
        <v>77.343632278444687</v>
      </c>
      <c r="BD687" s="36">
        <v>78.368461082968366</v>
      </c>
      <c r="BE687" s="31" t="s">
        <v>385</v>
      </c>
    </row>
    <row r="688" spans="2:57">
      <c r="D688" s="31" t="s">
        <v>1324</v>
      </c>
      <c r="E688" s="31" t="s">
        <v>569</v>
      </c>
      <c r="F688" s="31" t="s">
        <v>1083</v>
      </c>
      <c r="H688" s="31" t="s">
        <v>1146</v>
      </c>
      <c r="I688" s="41" t="s">
        <v>1290</v>
      </c>
      <c r="N688" s="31">
        <v>685</v>
      </c>
      <c r="O688" s="31">
        <v>685</v>
      </c>
      <c r="P688" s="31">
        <v>0</v>
      </c>
      <c r="T688" s="31" t="s">
        <v>410</v>
      </c>
      <c r="U688" s="36">
        <v>329.42466899537811</v>
      </c>
      <c r="V688" s="36">
        <v>237.99608294141018</v>
      </c>
      <c r="W688" s="36">
        <v>174.85531823541183</v>
      </c>
      <c r="X688" s="36">
        <v>232.03199422969115</v>
      </c>
      <c r="Y688" s="36">
        <v>245.8456110744028</v>
      </c>
      <c r="Z688" s="36">
        <v>306.0728759624526</v>
      </c>
      <c r="AA688" s="36">
        <v>168.44015808608526</v>
      </c>
      <c r="AB688" s="36">
        <v>348.24090839049188</v>
      </c>
      <c r="AC688" s="36">
        <v>299.34974627435145</v>
      </c>
      <c r="AD688" s="36">
        <v>280.23355545090067</v>
      </c>
      <c r="AE688" s="36">
        <v>291.90122288451079</v>
      </c>
      <c r="AF688" s="36">
        <v>249.58669659256952</v>
      </c>
      <c r="AG688" s="36">
        <v>228.91386368897332</v>
      </c>
      <c r="AH688" s="36">
        <v>302.95953509269452</v>
      </c>
      <c r="AI688" s="36">
        <v>98.17994210571635</v>
      </c>
      <c r="AJ688" s="36">
        <v>299.34562563444041</v>
      </c>
      <c r="AK688" s="36">
        <v>346.21817400947594</v>
      </c>
      <c r="AL688" s="36">
        <v>253.91732380859477</v>
      </c>
      <c r="AM688" s="36">
        <v>235.59883552814696</v>
      </c>
      <c r="AN688" s="36">
        <v>294.46489428168024</v>
      </c>
      <c r="AO688" s="36">
        <v>260.58818682303945</v>
      </c>
      <c r="AP688" s="36">
        <v>242.31329218231141</v>
      </c>
      <c r="AQ688" s="36">
        <v>315.66962564474909</v>
      </c>
      <c r="AR688" s="36">
        <v>307.11423529400719</v>
      </c>
      <c r="AS688" s="36">
        <v>253.73148447438066</v>
      </c>
      <c r="AT688" s="36">
        <v>284.19478039104689</v>
      </c>
      <c r="AU688" s="36">
        <v>246.64629951190386</v>
      </c>
      <c r="AV688" s="36">
        <v>313.29796359036919</v>
      </c>
      <c r="AW688" s="36">
        <v>339.89998484769984</v>
      </c>
      <c r="AX688" s="36">
        <v>311.41065291567537</v>
      </c>
      <c r="AY688" s="36">
        <v>345.41959904436897</v>
      </c>
      <c r="AZ688" s="36">
        <v>303.79425570767222</v>
      </c>
      <c r="BA688" s="36">
        <v>197.50788929958813</v>
      </c>
      <c r="BB688" s="36">
        <v>383.34609617329164</v>
      </c>
      <c r="BC688" s="36">
        <v>290.0386210441676</v>
      </c>
      <c r="BD688" s="36">
        <v>293.88172906113135</v>
      </c>
      <c r="BE688" s="31" t="s">
        <v>385</v>
      </c>
    </row>
    <row r="689" spans="2:57">
      <c r="D689" s="31" t="s">
        <v>1325</v>
      </c>
      <c r="E689" s="31" t="s">
        <v>569</v>
      </c>
      <c r="F689" s="31" t="s">
        <v>1083</v>
      </c>
      <c r="H689" s="31" t="s">
        <v>1149</v>
      </c>
      <c r="I689" s="41" t="s">
        <v>1292</v>
      </c>
      <c r="N689" s="31">
        <v>686</v>
      </c>
      <c r="O689" s="31">
        <v>686</v>
      </c>
      <c r="P689" s="31">
        <v>0</v>
      </c>
      <c r="T689" s="31" t="s">
        <v>410</v>
      </c>
      <c r="U689" s="36">
        <v>329.42466899537811</v>
      </c>
      <c r="V689" s="36">
        <v>237.99608294141018</v>
      </c>
      <c r="W689" s="36">
        <v>174.85531823541183</v>
      </c>
      <c r="X689" s="36">
        <v>232.03199422969115</v>
      </c>
      <c r="Y689" s="36">
        <v>245.8456110744028</v>
      </c>
      <c r="Z689" s="36">
        <v>306.0728759624526</v>
      </c>
      <c r="AA689" s="36">
        <v>168.44015808608526</v>
      </c>
      <c r="AB689" s="36">
        <v>348.24090839049188</v>
      </c>
      <c r="AC689" s="36">
        <v>299.34974627435145</v>
      </c>
      <c r="AD689" s="36">
        <v>280.23355545090067</v>
      </c>
      <c r="AE689" s="36">
        <v>291.90122288451079</v>
      </c>
      <c r="AF689" s="36">
        <v>249.58669659256952</v>
      </c>
      <c r="AG689" s="36">
        <v>228.91386368897332</v>
      </c>
      <c r="AH689" s="36">
        <v>302.95953509269452</v>
      </c>
      <c r="AI689" s="36">
        <v>98.17994210571635</v>
      </c>
      <c r="AJ689" s="36">
        <v>299.34562563444041</v>
      </c>
      <c r="AK689" s="36">
        <v>346.21817400947594</v>
      </c>
      <c r="AL689" s="36">
        <v>253.91732380859477</v>
      </c>
      <c r="AM689" s="36">
        <v>235.59883552814696</v>
      </c>
      <c r="AN689" s="36">
        <v>294.46489428168024</v>
      </c>
      <c r="AO689" s="36">
        <v>260.58818682303945</v>
      </c>
      <c r="AP689" s="36">
        <v>242.31329218231141</v>
      </c>
      <c r="AQ689" s="36">
        <v>315.66962564474909</v>
      </c>
      <c r="AR689" s="36">
        <v>307.11423529400719</v>
      </c>
      <c r="AS689" s="36">
        <v>253.73148447438066</v>
      </c>
      <c r="AT689" s="36">
        <v>284.19478039104689</v>
      </c>
      <c r="AU689" s="36">
        <v>246.64629951190386</v>
      </c>
      <c r="AV689" s="36">
        <v>313.29796359036919</v>
      </c>
      <c r="AW689" s="36">
        <v>339.89998484769984</v>
      </c>
      <c r="AX689" s="36">
        <v>311.41065291567537</v>
      </c>
      <c r="AY689" s="36">
        <v>345.41959904436897</v>
      </c>
      <c r="AZ689" s="36">
        <v>303.79425570767222</v>
      </c>
      <c r="BA689" s="36">
        <v>197.50788929958813</v>
      </c>
      <c r="BB689" s="36">
        <v>383.34609617329164</v>
      </c>
      <c r="BC689" s="36">
        <v>290.0386210441676</v>
      </c>
      <c r="BD689" s="36">
        <v>293.88172906113135</v>
      </c>
      <c r="BE689" s="31" t="s">
        <v>385</v>
      </c>
    </row>
    <row r="690" spans="2:57">
      <c r="D690" s="31" t="s">
        <v>1326</v>
      </c>
      <c r="E690" s="31" t="s">
        <v>569</v>
      </c>
      <c r="F690" s="31" t="s">
        <v>1083</v>
      </c>
      <c r="H690" s="31" t="s">
        <v>1152</v>
      </c>
      <c r="I690" s="41" t="s">
        <v>1294</v>
      </c>
      <c r="K690" s="39"/>
      <c r="N690" s="31">
        <v>687</v>
      </c>
      <c r="O690" s="31">
        <v>687</v>
      </c>
      <c r="P690" s="31">
        <v>0</v>
      </c>
      <c r="T690" s="31" t="s">
        <v>410</v>
      </c>
      <c r="U690" s="36">
        <v>329.42466899537811</v>
      </c>
      <c r="V690" s="36">
        <v>237.99608294141018</v>
      </c>
      <c r="W690" s="36">
        <v>174.85531823541183</v>
      </c>
      <c r="X690" s="36">
        <v>232.03199422969115</v>
      </c>
      <c r="Y690" s="36">
        <v>245.8456110744028</v>
      </c>
      <c r="Z690" s="36">
        <v>306.0728759624526</v>
      </c>
      <c r="AA690" s="36">
        <v>168.44015808608526</v>
      </c>
      <c r="AB690" s="36">
        <v>348.24090839049188</v>
      </c>
      <c r="AC690" s="36">
        <v>299.34974627435145</v>
      </c>
      <c r="AD690" s="36">
        <v>280.23355545090067</v>
      </c>
      <c r="AE690" s="36">
        <v>291.90122288451079</v>
      </c>
      <c r="AF690" s="36">
        <v>249.58669659256952</v>
      </c>
      <c r="AG690" s="36">
        <v>228.91386368897332</v>
      </c>
      <c r="AH690" s="36">
        <v>302.95953509269452</v>
      </c>
      <c r="AI690" s="36">
        <v>98.17994210571635</v>
      </c>
      <c r="AJ690" s="36">
        <v>299.34562563444041</v>
      </c>
      <c r="AK690" s="36">
        <v>346.21817400947594</v>
      </c>
      <c r="AL690" s="36">
        <v>253.91732380859477</v>
      </c>
      <c r="AM690" s="36">
        <v>235.59883552814696</v>
      </c>
      <c r="AN690" s="36">
        <v>294.46489428168024</v>
      </c>
      <c r="AO690" s="36">
        <v>260.58818682303945</v>
      </c>
      <c r="AP690" s="36">
        <v>242.31329218231141</v>
      </c>
      <c r="AQ690" s="36">
        <v>315.66962564474909</v>
      </c>
      <c r="AR690" s="36">
        <v>307.11423529400719</v>
      </c>
      <c r="AS690" s="36">
        <v>253.73148447438066</v>
      </c>
      <c r="AT690" s="36">
        <v>284.19478039104689</v>
      </c>
      <c r="AU690" s="36">
        <v>246.64629951190386</v>
      </c>
      <c r="AV690" s="36">
        <v>313.29796359036919</v>
      </c>
      <c r="AW690" s="36">
        <v>339.89998484769984</v>
      </c>
      <c r="AX690" s="36">
        <v>311.41065291567537</v>
      </c>
      <c r="AY690" s="36">
        <v>345.41959904436897</v>
      </c>
      <c r="AZ690" s="36">
        <v>303.79425570767222</v>
      </c>
      <c r="BA690" s="36">
        <v>197.50788929958813</v>
      </c>
      <c r="BB690" s="36">
        <v>383.34609617329164</v>
      </c>
      <c r="BC690" s="36">
        <v>290.0386210441676</v>
      </c>
      <c r="BD690" s="36">
        <v>293.88172906113135</v>
      </c>
      <c r="BE690" s="31" t="s">
        <v>385</v>
      </c>
    </row>
    <row r="691" spans="2:57">
      <c r="I691" s="41"/>
      <c r="K691" s="39"/>
      <c r="N691" s="31">
        <v>688</v>
      </c>
      <c r="O691" s="31">
        <v>688</v>
      </c>
      <c r="P691" s="31">
        <v>0</v>
      </c>
      <c r="T691" s="31" t="s">
        <v>410</v>
      </c>
      <c r="BE691" s="31" t="s">
        <v>385</v>
      </c>
    </row>
    <row r="692" spans="2:57">
      <c r="B692" s="31" t="s">
        <v>1327</v>
      </c>
      <c r="D692" s="31" t="s">
        <v>1155</v>
      </c>
      <c r="E692" s="31" t="s">
        <v>569</v>
      </c>
      <c r="F692" s="31" t="s">
        <v>1083</v>
      </c>
      <c r="H692" s="31" t="s">
        <v>1156</v>
      </c>
      <c r="I692" s="41" t="s">
        <v>1328</v>
      </c>
      <c r="N692" s="31">
        <v>689</v>
      </c>
      <c r="O692" s="31">
        <v>689</v>
      </c>
      <c r="P692" s="31">
        <v>0</v>
      </c>
      <c r="T692" s="31" t="s">
        <v>410</v>
      </c>
      <c r="U692" s="36">
        <v>180.36969832934187</v>
      </c>
      <c r="V692" s="36">
        <v>22.993991384763977</v>
      </c>
      <c r="W692" s="36">
        <v>87.986902175599127</v>
      </c>
      <c r="X692" s="36">
        <v>34.017426317386239</v>
      </c>
      <c r="Y692" s="36">
        <v>8.9324947460655952</v>
      </c>
      <c r="Z692" s="36">
        <v>212.43631505487664</v>
      </c>
      <c r="AA692" s="36">
        <v>97.992489033082023</v>
      </c>
      <c r="AB692" s="36">
        <v>149.53423037304043</v>
      </c>
      <c r="AC692" s="36">
        <v>7.7585257285677303</v>
      </c>
      <c r="AD692" s="36">
        <v>130.02263342793199</v>
      </c>
      <c r="AE692" s="36">
        <v>110.43316222277384</v>
      </c>
      <c r="AF692" s="36">
        <v>71.006230012212157</v>
      </c>
      <c r="AG692" s="36">
        <v>30.715777323560012</v>
      </c>
      <c r="AH692" s="36">
        <v>177.84343172394389</v>
      </c>
      <c r="AI692" s="36">
        <v>58.605887656425203</v>
      </c>
      <c r="AJ692" s="36">
        <v>204.83738268349757</v>
      </c>
      <c r="AK692" s="36">
        <v>102.35678795884883</v>
      </c>
      <c r="AL692" s="36">
        <v>45.519119500838819</v>
      </c>
      <c r="AM692" s="36">
        <v>136.09333527416672</v>
      </c>
      <c r="AN692" s="36">
        <v>109.96708794993623</v>
      </c>
      <c r="AO692" s="36">
        <v>16.739684037861231</v>
      </c>
      <c r="AP692" s="36">
        <v>58.337899978730988</v>
      </c>
      <c r="AQ692" s="36">
        <v>190.60176018028037</v>
      </c>
      <c r="AR692" s="36">
        <v>179.73260687837484</v>
      </c>
      <c r="AS692" s="36">
        <v>34.819718179584527</v>
      </c>
      <c r="AT692" s="36">
        <v>139.64775011888278</v>
      </c>
      <c r="AU692" s="36">
        <v>22.260919772541914</v>
      </c>
      <c r="AV692" s="36">
        <v>11.939632490138242</v>
      </c>
      <c r="AW692" s="36">
        <v>164.52610251723817</v>
      </c>
      <c r="AX692" s="36">
        <v>61.783807371072534</v>
      </c>
      <c r="AY692" s="36">
        <v>51.352689062750351</v>
      </c>
      <c r="AZ692" s="36">
        <v>183.96372595851548</v>
      </c>
      <c r="BA692" s="36">
        <v>18.126000808215117</v>
      </c>
      <c r="BB692" s="36">
        <v>213.87946354076993</v>
      </c>
      <c r="BC692" s="36">
        <v>7.590963816798979</v>
      </c>
      <c r="BD692" s="36">
        <v>64.15130639592887</v>
      </c>
      <c r="BE692" s="31" t="s">
        <v>385</v>
      </c>
    </row>
    <row r="693" spans="2:57">
      <c r="D693" s="31" t="s">
        <v>1158</v>
      </c>
      <c r="E693" s="31" t="s">
        <v>569</v>
      </c>
      <c r="F693" s="31" t="s">
        <v>1083</v>
      </c>
      <c r="H693" s="31" t="s">
        <v>1159</v>
      </c>
      <c r="I693" s="41" t="s">
        <v>1329</v>
      </c>
      <c r="N693" s="31">
        <v>690</v>
      </c>
      <c r="O693" s="31">
        <v>690</v>
      </c>
      <c r="P693" s="31">
        <v>0</v>
      </c>
      <c r="T693" s="31" t="s">
        <v>410</v>
      </c>
      <c r="U693" s="36">
        <v>30.512658121970702</v>
      </c>
      <c r="V693" s="36">
        <v>46.946941216130107</v>
      </c>
      <c r="W693" s="36">
        <v>14.620079611420621</v>
      </c>
      <c r="X693" s="36">
        <v>49.257187626808332</v>
      </c>
      <c r="Y693" s="36">
        <v>56.372137586432956</v>
      </c>
      <c r="Z693" s="36">
        <v>13.878092806370349</v>
      </c>
      <c r="AA693" s="36">
        <v>12.690823214545366</v>
      </c>
      <c r="AB693" s="36">
        <v>43.697059314655036</v>
      </c>
      <c r="AC693" s="36">
        <v>76.768490971660697</v>
      </c>
      <c r="AD693" s="36">
        <v>29.736608764631775</v>
      </c>
      <c r="AE693" s="36">
        <v>40.009783434173876</v>
      </c>
      <c r="AF693" s="36">
        <v>39.304951845216429</v>
      </c>
      <c r="AG693" s="36">
        <v>9.3204823032781956</v>
      </c>
      <c r="AH693" s="36">
        <v>18.047388962300925</v>
      </c>
      <c r="AI693" s="36">
        <v>4.8677871218488509</v>
      </c>
      <c r="AJ693" s="36">
        <v>11.267269539195944</v>
      </c>
      <c r="AK693" s="36">
        <v>57.77332546550948</v>
      </c>
      <c r="AL693" s="36">
        <v>52.928158450206205</v>
      </c>
      <c r="AM693" s="36">
        <v>16.488211419833778</v>
      </c>
      <c r="AN693" s="36">
        <v>21.128369979979386</v>
      </c>
      <c r="AO693" s="36">
        <v>62.879313718930703</v>
      </c>
      <c r="AP693" s="36">
        <v>26.986428877620614</v>
      </c>
      <c r="AQ693" s="36">
        <v>13.310355400448696</v>
      </c>
      <c r="AR693" s="36">
        <v>18.611265648633584</v>
      </c>
      <c r="AS693" s="36">
        <v>54.781418199851409</v>
      </c>
      <c r="AT693" s="36">
        <v>24.514531214916541</v>
      </c>
      <c r="AU693" s="36">
        <v>17.380995618371522</v>
      </c>
      <c r="AV693" s="36">
        <v>79.450857741026155</v>
      </c>
      <c r="AW693" s="36">
        <v>30.021484846682029</v>
      </c>
      <c r="AX693" s="36">
        <v>61.659743500849494</v>
      </c>
      <c r="AY693" s="36">
        <v>73.271200026579038</v>
      </c>
      <c r="AZ693" s="36">
        <v>22.75662163518269</v>
      </c>
      <c r="BA693" s="36">
        <v>22.776994650861614</v>
      </c>
      <c r="BB693" s="36">
        <v>24.343758242678973</v>
      </c>
      <c r="BC693" s="36">
        <v>74.584994397314929</v>
      </c>
      <c r="BD693" s="36">
        <v>57.3940211264743</v>
      </c>
      <c r="BE693" s="31" t="s">
        <v>385</v>
      </c>
    </row>
    <row r="694" spans="2:57">
      <c r="D694" s="31" t="s">
        <v>1161</v>
      </c>
      <c r="E694" s="31" t="s">
        <v>569</v>
      </c>
      <c r="F694" s="31" t="s">
        <v>1083</v>
      </c>
      <c r="H694" s="31" t="s">
        <v>1162</v>
      </c>
      <c r="I694" s="41" t="s">
        <v>1330</v>
      </c>
      <c r="N694" s="31">
        <v>691</v>
      </c>
      <c r="O694" s="31">
        <v>691</v>
      </c>
      <c r="P694" s="31">
        <v>0</v>
      </c>
      <c r="T694" s="31" t="s">
        <v>410</v>
      </c>
      <c r="U694" s="36">
        <v>0.8131842718944976</v>
      </c>
      <c r="V694" s="36">
        <v>8.5965488143631308E-2</v>
      </c>
      <c r="W694" s="36">
        <v>1.51146705568057</v>
      </c>
      <c r="X694" s="36">
        <v>5.0675293838804279E-2</v>
      </c>
      <c r="Y694" s="36">
        <v>0.28548767252349089</v>
      </c>
      <c r="Z694" s="36">
        <v>1.7619038108977731</v>
      </c>
      <c r="AA694" s="36">
        <v>1.2968606087186141</v>
      </c>
      <c r="AB694" s="36">
        <v>1.5802993498066999</v>
      </c>
      <c r="AC694" s="36">
        <v>0.41093311545009886</v>
      </c>
      <c r="AD694" s="36">
        <v>0.60695494401003458</v>
      </c>
      <c r="AE694" s="36">
        <v>1.0801845601761551</v>
      </c>
      <c r="AF694" s="36">
        <v>0</v>
      </c>
      <c r="AG694" s="36">
        <v>0.12560401084981532</v>
      </c>
      <c r="AH694" s="36">
        <v>20.543759202467609</v>
      </c>
      <c r="AI694" s="36">
        <v>0.21318505090863377</v>
      </c>
      <c r="AJ694" s="36">
        <v>6.977576720557531</v>
      </c>
      <c r="AK694" s="36">
        <v>3.9897769764070374</v>
      </c>
      <c r="AL694" s="36">
        <v>0.56468615133249545</v>
      </c>
      <c r="AM694" s="36">
        <v>0.62037283200144588</v>
      </c>
      <c r="AN694" s="36">
        <v>6.2504672737861275</v>
      </c>
      <c r="AO694" s="36">
        <v>0.70098183558173688</v>
      </c>
      <c r="AP694" s="36">
        <v>0.27565273411031649</v>
      </c>
      <c r="AQ694" s="36">
        <v>39.416202678983517</v>
      </c>
      <c r="AR694" s="36">
        <v>18.900241844652605</v>
      </c>
      <c r="AS694" s="36">
        <v>1.9644040758044572</v>
      </c>
      <c r="AT694" s="36">
        <v>26.433585068936587</v>
      </c>
      <c r="AU694" s="36">
        <v>0.81123995476782362</v>
      </c>
      <c r="AV694" s="36">
        <v>9.6098813295517949E-2</v>
      </c>
      <c r="AW694" s="36">
        <v>31.944669933421903</v>
      </c>
      <c r="AX694" s="36">
        <v>2.191795040606991</v>
      </c>
      <c r="AY694" s="36">
        <v>0</v>
      </c>
      <c r="AZ694" s="36">
        <v>0</v>
      </c>
      <c r="BA694" s="36">
        <v>0.28217750420072168</v>
      </c>
      <c r="BB694" s="36">
        <v>24.962438032294351</v>
      </c>
      <c r="BC694" s="36">
        <v>0.39478480166252228</v>
      </c>
      <c r="BD694" s="36">
        <v>0.74340080755761773</v>
      </c>
      <c r="BE694" s="31" t="s">
        <v>385</v>
      </c>
    </row>
    <row r="695" spans="2:57">
      <c r="D695" s="31" t="s">
        <v>1164</v>
      </c>
      <c r="E695" s="31" t="s">
        <v>569</v>
      </c>
      <c r="F695" s="31" t="s">
        <v>1083</v>
      </c>
      <c r="H695" s="31" t="s">
        <v>1165</v>
      </c>
      <c r="I695" s="41" t="s">
        <v>1331</v>
      </c>
      <c r="N695" s="31">
        <v>692</v>
      </c>
      <c r="O695" s="31">
        <v>692</v>
      </c>
      <c r="P695" s="31">
        <v>0</v>
      </c>
      <c r="T695" s="31" t="s">
        <v>410</v>
      </c>
      <c r="U695" s="36">
        <v>0</v>
      </c>
      <c r="V695" s="36">
        <v>1.1573890111044995</v>
      </c>
      <c r="W695" s="36">
        <v>8.484429660884123</v>
      </c>
      <c r="X695" s="36">
        <v>1.8285541190631303</v>
      </c>
      <c r="Y695" s="36">
        <v>1.7678716525160691</v>
      </c>
      <c r="Z695" s="36">
        <v>0</v>
      </c>
      <c r="AA695" s="36">
        <v>2.7724487636042379</v>
      </c>
      <c r="AB695" s="36">
        <v>4.9668298339512873</v>
      </c>
      <c r="AC695" s="36">
        <v>1.2564413060939834</v>
      </c>
      <c r="AD695" s="36">
        <v>12.152346604423771</v>
      </c>
      <c r="AE695" s="36">
        <v>5.7905946433127431</v>
      </c>
      <c r="AF695" s="36">
        <v>16.533115419160957</v>
      </c>
      <c r="AG695" s="36">
        <v>7.2549715024971029</v>
      </c>
      <c r="AH695" s="36">
        <v>3.3470169487166328</v>
      </c>
      <c r="AI695" s="36">
        <v>3.2700733026333042</v>
      </c>
      <c r="AJ695" s="36">
        <v>6.4087525313816451</v>
      </c>
      <c r="AK695" s="36">
        <v>3.2011361551827768</v>
      </c>
      <c r="AL695" s="36">
        <v>0.81808906174295271</v>
      </c>
      <c r="AM695" s="36">
        <v>11.285417747402501</v>
      </c>
      <c r="AN695" s="36">
        <v>76.719593955164882</v>
      </c>
      <c r="AO695" s="36">
        <v>1.1886965683719908</v>
      </c>
      <c r="AP695" s="36">
        <v>27.836448537278248</v>
      </c>
      <c r="AQ695" s="36">
        <v>0</v>
      </c>
      <c r="AR695" s="36">
        <v>4.7472465490654363</v>
      </c>
      <c r="AS695" s="36">
        <v>3.8141954583886819</v>
      </c>
      <c r="AT695" s="36">
        <v>0</v>
      </c>
      <c r="AU695" s="36">
        <v>17.112580468757351</v>
      </c>
      <c r="AV695" s="36">
        <v>1.0828346661864383</v>
      </c>
      <c r="AW695" s="36">
        <v>0</v>
      </c>
      <c r="AX695" s="36">
        <v>2.8172837196481368</v>
      </c>
      <c r="AY695" s="36">
        <v>8.5960542099976358</v>
      </c>
      <c r="AZ695" s="36">
        <v>0</v>
      </c>
      <c r="BA695" s="36">
        <v>2.23427938868508</v>
      </c>
      <c r="BB695" s="36">
        <v>13.082511365443521</v>
      </c>
      <c r="BC695" s="36">
        <v>0.93583772012525424</v>
      </c>
      <c r="BD695" s="36">
        <v>1.7310726841295898</v>
      </c>
      <c r="BE695" s="31" t="s">
        <v>385</v>
      </c>
    </row>
    <row r="696" spans="2:57">
      <c r="D696" s="31" t="s">
        <v>1167</v>
      </c>
      <c r="E696" s="31" t="s">
        <v>569</v>
      </c>
      <c r="F696" s="31" t="s">
        <v>1083</v>
      </c>
      <c r="H696" s="31" t="s">
        <v>1168</v>
      </c>
      <c r="I696" s="41" t="s">
        <v>1332</v>
      </c>
      <c r="N696" s="31">
        <v>693</v>
      </c>
      <c r="O696" s="31">
        <v>693</v>
      </c>
      <c r="P696" s="31">
        <v>0</v>
      </c>
      <c r="T696" s="31" t="s">
        <v>410</v>
      </c>
      <c r="U696" s="36">
        <v>0</v>
      </c>
      <c r="V696" s="36">
        <v>33.396334112266956</v>
      </c>
      <c r="W696" s="36">
        <v>5.5496766424958377</v>
      </c>
      <c r="X696" s="36">
        <v>5.0426174643618396</v>
      </c>
      <c r="Y696" s="36">
        <v>21.78939828928678</v>
      </c>
      <c r="Z696" s="36">
        <v>0</v>
      </c>
      <c r="AA696" s="36">
        <v>0.41418093243239146</v>
      </c>
      <c r="AB696" s="36">
        <v>0.25790820879198245</v>
      </c>
      <c r="AC696" s="36">
        <v>0.58728140640552473</v>
      </c>
      <c r="AD696" s="36">
        <v>1.5600938394284347</v>
      </c>
      <c r="AE696" s="36">
        <v>3.8543756633259347</v>
      </c>
      <c r="AF696" s="36">
        <v>1.3401136143450569</v>
      </c>
      <c r="AG696" s="36">
        <v>150.10649396660565</v>
      </c>
      <c r="AH696" s="36">
        <v>0.20197516069841751</v>
      </c>
      <c r="AI696" s="36">
        <v>6.8479904532363038</v>
      </c>
      <c r="AJ696" s="36">
        <v>0.46264367386305366</v>
      </c>
      <c r="AK696" s="36">
        <v>0.82860468109250618</v>
      </c>
      <c r="AL696" s="36">
        <v>0</v>
      </c>
      <c r="AM696" s="36">
        <v>0.25141648629333568</v>
      </c>
      <c r="AN696" s="36">
        <v>1.6775286872572779</v>
      </c>
      <c r="AO696" s="36">
        <v>3.0227071781353416</v>
      </c>
      <c r="AP696" s="36">
        <v>43.725826395102501</v>
      </c>
      <c r="AQ696" s="36">
        <v>0</v>
      </c>
      <c r="AR696" s="36">
        <v>0.24203004984310308</v>
      </c>
      <c r="AS696" s="36">
        <v>1.1741513524881511</v>
      </c>
      <c r="AT696" s="36">
        <v>0</v>
      </c>
      <c r="AU696" s="36">
        <v>137.10890328959195</v>
      </c>
      <c r="AV696" s="36">
        <v>0</v>
      </c>
      <c r="AW696" s="36">
        <v>0</v>
      </c>
      <c r="AX696" s="36">
        <v>1.8092647740859595</v>
      </c>
      <c r="AY696" s="36">
        <v>1.0752264726838971</v>
      </c>
      <c r="AZ696" s="36">
        <v>0</v>
      </c>
      <c r="BA696" s="36">
        <v>88.053076506215817</v>
      </c>
      <c r="BB696" s="36">
        <v>3.0190410843331201E-2</v>
      </c>
      <c r="BC696" s="36">
        <v>0</v>
      </c>
      <c r="BD696" s="36">
        <v>0</v>
      </c>
      <c r="BE696" s="31" t="s">
        <v>385</v>
      </c>
    </row>
    <row r="697" spans="2:57">
      <c r="I697" s="41"/>
      <c r="K697" s="39"/>
      <c r="N697" s="31">
        <v>694</v>
      </c>
      <c r="O697" s="31">
        <v>694</v>
      </c>
      <c r="P697" s="31">
        <v>0</v>
      </c>
      <c r="T697" s="31" t="s">
        <v>410</v>
      </c>
      <c r="BE697" s="31" t="s">
        <v>385</v>
      </c>
    </row>
    <row r="698" spans="2:57">
      <c r="B698" s="49" t="s">
        <v>1333</v>
      </c>
      <c r="C698" s="49"/>
      <c r="D698" s="49" t="s">
        <v>1155</v>
      </c>
      <c r="E698" s="49" t="s">
        <v>569</v>
      </c>
      <c r="F698" s="49" t="s">
        <v>1172</v>
      </c>
      <c r="G698" s="49"/>
      <c r="H698" s="49" t="s">
        <v>1334</v>
      </c>
      <c r="I698" s="50" t="s">
        <v>1174</v>
      </c>
      <c r="K698" s="39"/>
      <c r="N698" s="31">
        <v>695</v>
      </c>
      <c r="O698" s="31">
        <v>695</v>
      </c>
      <c r="P698" s="31">
        <v>0</v>
      </c>
      <c r="T698" s="31" t="s">
        <v>410</v>
      </c>
      <c r="U698" s="51">
        <v>505075.41383882437</v>
      </c>
      <c r="V698" s="51">
        <v>64388.308136216212</v>
      </c>
      <c r="W698" s="51">
        <v>246382.96476824314</v>
      </c>
      <c r="X698" s="51">
        <v>95256.386378235504</v>
      </c>
      <c r="Y698" s="51">
        <v>25012.979021810988</v>
      </c>
      <c r="Z698" s="51">
        <v>594869.09793917486</v>
      </c>
      <c r="AA698" s="51">
        <v>274400.84121618181</v>
      </c>
      <c r="AB698" s="51">
        <v>418729.22108473245</v>
      </c>
      <c r="AC698" s="51">
        <v>21725.603742932261</v>
      </c>
      <c r="AD698" s="51">
        <v>364092.39464999066</v>
      </c>
      <c r="AE698" s="51">
        <v>309237.50290557492</v>
      </c>
      <c r="AF698" s="51">
        <v>198833.29262473274</v>
      </c>
      <c r="AG698" s="51">
        <v>86011.032267466639</v>
      </c>
      <c r="AH698" s="51">
        <v>498001.30348100368</v>
      </c>
      <c r="AI698" s="51">
        <v>164109.56627211548</v>
      </c>
      <c r="AJ698" s="51">
        <v>573590.39121760812</v>
      </c>
      <c r="AK698" s="51">
        <v>286621.85231984913</v>
      </c>
      <c r="AL698" s="51">
        <v>127463.69446982129</v>
      </c>
      <c r="AM698" s="51">
        <v>381091.71480009996</v>
      </c>
      <c r="AN698" s="51">
        <v>307932.39091385185</v>
      </c>
      <c r="AO698" s="51">
        <v>46874.851603488692</v>
      </c>
      <c r="AP698" s="51">
        <v>163359.14095972202</v>
      </c>
      <c r="AQ698" s="51">
        <v>533727.47081765719</v>
      </c>
      <c r="AR698" s="51">
        <v>503291.41557730478</v>
      </c>
      <c r="AS698" s="51">
        <v>97502.982663934352</v>
      </c>
      <c r="AT698" s="51">
        <v>391044.86971069832</v>
      </c>
      <c r="AU698" s="51">
        <v>62335.544000410591</v>
      </c>
      <c r="AV698" s="51">
        <v>33433.63589835888</v>
      </c>
      <c r="AW698" s="51">
        <v>460709.80927434866</v>
      </c>
      <c r="AX698" s="51">
        <v>173008.45078480832</v>
      </c>
      <c r="AY698" s="51">
        <v>143798.99129589979</v>
      </c>
      <c r="AZ698" s="51">
        <v>515139.4933874773</v>
      </c>
      <c r="BA698" s="51">
        <v>50756.847986382723</v>
      </c>
      <c r="BB698" s="51">
        <v>598910.23581041803</v>
      </c>
      <c r="BC698" s="51">
        <v>21256.392990161054</v>
      </c>
      <c r="BD698" s="51">
        <v>179637.97648018843</v>
      </c>
      <c r="BE698" s="31" t="s">
        <v>385</v>
      </c>
    </row>
    <row r="699" spans="2:57">
      <c r="B699" s="49"/>
      <c r="C699" s="49"/>
      <c r="D699" s="49" t="s">
        <v>1158</v>
      </c>
      <c r="E699" s="49" t="s">
        <v>569</v>
      </c>
      <c r="F699" s="49" t="s">
        <v>1175</v>
      </c>
      <c r="G699" s="49"/>
      <c r="H699" s="49" t="s">
        <v>1335</v>
      </c>
      <c r="I699" s="50" t="s">
        <v>1177</v>
      </c>
      <c r="K699" s="39"/>
      <c r="N699" s="31">
        <v>696</v>
      </c>
      <c r="O699" s="31">
        <v>696</v>
      </c>
      <c r="P699" s="31">
        <v>0</v>
      </c>
      <c r="T699" s="31" t="s">
        <v>410</v>
      </c>
      <c r="U699" s="51">
        <v>23624.237753215835</v>
      </c>
      <c r="V699" s="51">
        <v>36348.380289998597</v>
      </c>
      <c r="W699" s="51">
        <v>11319.506656237421</v>
      </c>
      <c r="X699" s="51">
        <v>38137.074354481854</v>
      </c>
      <c r="Y699" s="51">
        <v>43645.780569997558</v>
      </c>
      <c r="Z699" s="51">
        <v>10745.027939169013</v>
      </c>
      <c r="AA699" s="51">
        <v>9825.7917650436066</v>
      </c>
      <c r="AB699" s="51">
        <v>33832.179229985486</v>
      </c>
      <c r="AC699" s="51">
        <v>59437.53164409598</v>
      </c>
      <c r="AD699" s="51">
        <v>23023.386314684361</v>
      </c>
      <c r="AE699" s="51">
        <v>30977.328573776613</v>
      </c>
      <c r="AF699" s="51">
        <v>30431.617054087088</v>
      </c>
      <c r="AG699" s="51">
        <v>7216.3260580938086</v>
      </c>
      <c r="AH699" s="51">
        <v>13973.0798269313</v>
      </c>
      <c r="AI699" s="51">
        <v>3768.854219088671</v>
      </c>
      <c r="AJ699" s="51">
        <v>8723.6140935183776</v>
      </c>
      <c r="AK699" s="51">
        <v>44730.641661414331</v>
      </c>
      <c r="AL699" s="51">
        <v>40979.300920597518</v>
      </c>
      <c r="AM699" s="51">
        <v>12765.896211020892</v>
      </c>
      <c r="AN699" s="51">
        <v>16358.51041720725</v>
      </c>
      <c r="AO699" s="51">
        <v>48683.921640554981</v>
      </c>
      <c r="AP699" s="51">
        <v>20894.076463829992</v>
      </c>
      <c r="AQ699" s="51">
        <v>10305.460746914809</v>
      </c>
      <c r="AR699" s="51">
        <v>14409.657880805484</v>
      </c>
      <c r="AS699" s="51">
        <v>42414.175875413675</v>
      </c>
      <c r="AT699" s="51">
        <v>18980.224912388428</v>
      </c>
      <c r="AU699" s="51">
        <v>13457.128881877024</v>
      </c>
      <c r="AV699" s="51">
        <v>61514.337605985813</v>
      </c>
      <c r="AW699" s="51">
        <v>23243.949867871292</v>
      </c>
      <c r="AX699" s="51">
        <v>47739.676905352906</v>
      </c>
      <c r="AY699" s="51">
        <v>56729.775654810779</v>
      </c>
      <c r="AZ699" s="51">
        <v>17619.174239769876</v>
      </c>
      <c r="BA699" s="51">
        <v>17634.947921768504</v>
      </c>
      <c r="BB699" s="51">
        <v>18848.004989698093</v>
      </c>
      <c r="BC699" s="51">
        <v>57746.972860279828</v>
      </c>
      <c r="BD699" s="51">
        <v>44436.967611438944</v>
      </c>
      <c r="BE699" s="31" t="s">
        <v>385</v>
      </c>
    </row>
    <row r="700" spans="2:57">
      <c r="B700" s="49"/>
      <c r="C700" s="49"/>
      <c r="D700" s="49" t="s">
        <v>1161</v>
      </c>
      <c r="E700" s="49" t="s">
        <v>569</v>
      </c>
      <c r="F700" s="49" t="s">
        <v>1172</v>
      </c>
      <c r="G700" s="49"/>
      <c r="H700" s="49" t="s">
        <v>1336</v>
      </c>
      <c r="I700" s="50" t="s">
        <v>1179</v>
      </c>
      <c r="K700" s="39"/>
      <c r="N700" s="31">
        <v>697</v>
      </c>
      <c r="O700" s="31">
        <v>697</v>
      </c>
      <c r="P700" s="31">
        <v>0</v>
      </c>
      <c r="T700" s="31" t="s">
        <v>410</v>
      </c>
      <c r="U700" s="51">
        <v>2277.0974640340801</v>
      </c>
      <c r="V700" s="51">
        <v>240.7225542991213</v>
      </c>
      <c r="W700" s="51">
        <v>4232.4451153524242</v>
      </c>
      <c r="X700" s="51">
        <v>141.90213347423679</v>
      </c>
      <c r="Y700" s="51">
        <v>799.42920391428174</v>
      </c>
      <c r="Z700" s="51">
        <v>4933.7239274443573</v>
      </c>
      <c r="AA700" s="51">
        <v>3631.4991636999857</v>
      </c>
      <c r="AB700" s="51">
        <v>4425.1909022736363</v>
      </c>
      <c r="AC700" s="51">
        <v>1150.7044435316452</v>
      </c>
      <c r="AD700" s="51">
        <v>1699.6093155715996</v>
      </c>
      <c r="AE700" s="51">
        <v>3024.7578656870651</v>
      </c>
      <c r="AF700" s="51">
        <v>0</v>
      </c>
      <c r="AG700" s="51">
        <v>351.71926519470452</v>
      </c>
      <c r="AH700" s="51">
        <v>57527.111133963292</v>
      </c>
      <c r="AI700" s="51">
        <v>596.96572544753735</v>
      </c>
      <c r="AJ700" s="51">
        <v>19538.772212685115</v>
      </c>
      <c r="AK700" s="51">
        <v>11172.26605216084</v>
      </c>
      <c r="AL700" s="51">
        <v>1581.2472616799644</v>
      </c>
      <c r="AM700" s="51">
        <v>1737.1823968201511</v>
      </c>
      <c r="AN700" s="51">
        <v>17502.703470896664</v>
      </c>
      <c r="AO700" s="51">
        <v>1962.9055987745651</v>
      </c>
      <c r="AP700" s="51">
        <v>771.88918119913956</v>
      </c>
      <c r="AQ700" s="51">
        <v>110374.16519759179</v>
      </c>
      <c r="AR700" s="51">
        <v>52924.895699007022</v>
      </c>
      <c r="AS700" s="51">
        <v>5500.7698672421993</v>
      </c>
      <c r="AT700" s="51">
        <v>74019.938169209825</v>
      </c>
      <c r="AU700" s="51">
        <v>2271.6529421078103</v>
      </c>
      <c r="AV700" s="51">
        <v>269.09812648257781</v>
      </c>
      <c r="AW700" s="51">
        <v>89452.205863910465</v>
      </c>
      <c r="AX700" s="51">
        <v>6137.5153223526386</v>
      </c>
      <c r="AY700" s="51">
        <v>0</v>
      </c>
      <c r="AZ700" s="51">
        <v>0</v>
      </c>
      <c r="BA700" s="51">
        <v>790.1599937809583</v>
      </c>
      <c r="BB700" s="51">
        <v>69900.398106592984</v>
      </c>
      <c r="BC700" s="51">
        <v>1105.4855606227934</v>
      </c>
      <c r="BD700" s="51">
        <v>2081.6881882215766</v>
      </c>
      <c r="BE700" s="31" t="s">
        <v>385</v>
      </c>
    </row>
    <row r="701" spans="2:57">
      <c r="B701" s="49"/>
      <c r="C701" s="49"/>
      <c r="D701" s="49" t="s">
        <v>1164</v>
      </c>
      <c r="E701" s="49" t="s">
        <v>569</v>
      </c>
      <c r="F701" s="49" t="s">
        <v>1172</v>
      </c>
      <c r="G701" s="49"/>
      <c r="H701" s="49" t="s">
        <v>1337</v>
      </c>
      <c r="I701" s="50" t="s">
        <v>1181</v>
      </c>
      <c r="K701" s="39"/>
      <c r="N701" s="31">
        <v>698</v>
      </c>
      <c r="O701" s="31">
        <v>698</v>
      </c>
      <c r="P701" s="31">
        <v>0</v>
      </c>
      <c r="T701" s="31" t="s">
        <v>410</v>
      </c>
      <c r="U701" s="51">
        <v>0</v>
      </c>
      <c r="V701" s="51">
        <v>3240.9475603198771</v>
      </c>
      <c r="W701" s="51">
        <v>23758.296775175852</v>
      </c>
      <c r="X701" s="51">
        <v>5120.3596666561389</v>
      </c>
      <c r="Y701" s="51">
        <v>4950.4352159978353</v>
      </c>
      <c r="Z701" s="51">
        <v>0</v>
      </c>
      <c r="AA701" s="51">
        <v>7763.475348655903</v>
      </c>
      <c r="AB701" s="51">
        <v>13908.232131482542</v>
      </c>
      <c r="AC701" s="51">
        <v>3518.3160947626734</v>
      </c>
      <c r="AD701" s="51">
        <v>34029.282896148667</v>
      </c>
      <c r="AE701" s="51">
        <v>16214.957462000066</v>
      </c>
      <c r="AF701" s="51">
        <v>46296.413365012239</v>
      </c>
      <c r="AG701" s="51">
        <v>20315.539516631245</v>
      </c>
      <c r="AH701" s="51">
        <v>9372.3945105895255</v>
      </c>
      <c r="AI701" s="51">
        <v>9156.9351277343994</v>
      </c>
      <c r="AJ701" s="51">
        <v>17945.937521433611</v>
      </c>
      <c r="AK701" s="51">
        <v>8963.8957281016119</v>
      </c>
      <c r="AL701" s="51">
        <v>2290.8319703588486</v>
      </c>
      <c r="AM701" s="51">
        <v>31601.688597968223</v>
      </c>
      <c r="AN701" s="51">
        <v>214831.98688783243</v>
      </c>
      <c r="AO701" s="51">
        <v>3328.6157085156347</v>
      </c>
      <c r="AP701" s="51">
        <v>77948.26899969262</v>
      </c>
      <c r="AQ701" s="51">
        <v>0</v>
      </c>
      <c r="AR701" s="51">
        <v>13293.349922812973</v>
      </c>
      <c r="AS701" s="51">
        <v>10680.59861191462</v>
      </c>
      <c r="AT701" s="51">
        <v>0</v>
      </c>
      <c r="AU701" s="51">
        <v>47919.044840481212</v>
      </c>
      <c r="AV701" s="51">
        <v>3032.1787540195196</v>
      </c>
      <c r="AW701" s="51">
        <v>0</v>
      </c>
      <c r="AX701" s="51">
        <v>7889.0232327410085</v>
      </c>
      <c r="AY701" s="51">
        <v>24070.870427293048</v>
      </c>
      <c r="AZ701" s="51">
        <v>0</v>
      </c>
      <c r="BA701" s="51">
        <v>6256.4809794777793</v>
      </c>
      <c r="BB701" s="51">
        <v>36633.951839778623</v>
      </c>
      <c r="BC701" s="51">
        <v>2620.554495329844</v>
      </c>
      <c r="BD701" s="51">
        <v>4847.389890985949</v>
      </c>
      <c r="BE701" s="31" t="s">
        <v>385</v>
      </c>
    </row>
    <row r="702" spans="2:57">
      <c r="B702" s="49"/>
      <c r="C702" s="49"/>
      <c r="D702" s="49" t="s">
        <v>1167</v>
      </c>
      <c r="E702" s="49" t="s">
        <v>569</v>
      </c>
      <c r="F702" s="49" t="s">
        <v>1172</v>
      </c>
      <c r="G702" s="49"/>
      <c r="H702" s="49" t="s">
        <v>1338</v>
      </c>
      <c r="I702" s="50" t="s">
        <v>1183</v>
      </c>
      <c r="K702" s="39"/>
      <c r="N702" s="31">
        <v>699</v>
      </c>
      <c r="O702" s="31">
        <v>699</v>
      </c>
      <c r="P702" s="31">
        <v>0</v>
      </c>
      <c r="T702" s="31" t="s">
        <v>410</v>
      </c>
      <c r="U702" s="51">
        <v>0</v>
      </c>
      <c r="V702" s="51">
        <v>93517.189576121338</v>
      </c>
      <c r="W702" s="51">
        <v>15540.33328681495</v>
      </c>
      <c r="X702" s="51">
        <v>14120.454412431194</v>
      </c>
      <c r="Y702" s="51">
        <v>61015.178603701148</v>
      </c>
      <c r="Z702" s="51">
        <v>0</v>
      </c>
      <c r="AA702" s="51">
        <v>1159.799055994815</v>
      </c>
      <c r="AB702" s="51">
        <v>722.20054972975322</v>
      </c>
      <c r="AC702" s="51">
        <v>1644.5190191453789</v>
      </c>
      <c r="AD702" s="51">
        <v>4368.6109633445776</v>
      </c>
      <c r="AE702" s="51">
        <v>10793.11215396067</v>
      </c>
      <c r="AF702" s="51">
        <v>3752.6172335248812</v>
      </c>
      <c r="AG702" s="51">
        <v>420331.68687594915</v>
      </c>
      <c r="AH702" s="51">
        <v>565.57553081143692</v>
      </c>
      <c r="AI702" s="51">
        <v>19175.901740530811</v>
      </c>
      <c r="AJ702" s="51">
        <v>1295.5055488845564</v>
      </c>
      <c r="AK702" s="51">
        <v>2320.2780516238372</v>
      </c>
      <c r="AL702" s="51">
        <v>0</v>
      </c>
      <c r="AM702" s="51">
        <v>704.02227778108056</v>
      </c>
      <c r="AN702" s="51">
        <v>4697.454748723374</v>
      </c>
      <c r="AO702" s="51">
        <v>8464.254767021117</v>
      </c>
      <c r="AP702" s="51">
        <v>122442.07351073838</v>
      </c>
      <c r="AQ702" s="51">
        <v>0</v>
      </c>
      <c r="AR702" s="51">
        <v>677.73816066781353</v>
      </c>
      <c r="AS702" s="51">
        <v>3287.8858575486979</v>
      </c>
      <c r="AT702" s="51">
        <v>0</v>
      </c>
      <c r="AU702" s="51">
        <v>383935.53191807168</v>
      </c>
      <c r="AV702" s="51">
        <v>0</v>
      </c>
      <c r="AW702" s="51">
        <v>0</v>
      </c>
      <c r="AX702" s="51">
        <v>5066.3451953382628</v>
      </c>
      <c r="AY702" s="51">
        <v>3010.8741140636153</v>
      </c>
      <c r="AZ702" s="51">
        <v>0</v>
      </c>
      <c r="BA702" s="51">
        <v>246568.26766408049</v>
      </c>
      <c r="BB702" s="51">
        <v>84.539888861027592</v>
      </c>
      <c r="BC702" s="51">
        <v>0</v>
      </c>
      <c r="BD702" s="51">
        <v>0</v>
      </c>
      <c r="BE702" s="31" t="s">
        <v>385</v>
      </c>
    </row>
    <row r="703" spans="2:57">
      <c r="I703" s="41"/>
      <c r="K703" s="39"/>
      <c r="N703" s="31">
        <v>700</v>
      </c>
      <c r="O703" s="31">
        <v>700</v>
      </c>
      <c r="T703" s="31" t="s">
        <v>410</v>
      </c>
      <c r="BE703" s="31" t="s">
        <v>385</v>
      </c>
    </row>
    <row r="704" spans="2:57" s="40" customFormat="1">
      <c r="N704" s="40">
        <v>701</v>
      </c>
      <c r="O704" s="40">
        <v>701</v>
      </c>
      <c r="T704" s="40" t="s">
        <v>410</v>
      </c>
      <c r="BE704" s="40" t="s">
        <v>385</v>
      </c>
    </row>
    <row r="705" spans="1:57">
      <c r="N705" s="31">
        <v>702</v>
      </c>
      <c r="O705" s="31">
        <v>702</v>
      </c>
      <c r="T705" s="31" t="s">
        <v>410</v>
      </c>
      <c r="BE705" s="31" t="s">
        <v>385</v>
      </c>
    </row>
    <row r="706" spans="1:57">
      <c r="A706" s="31" t="s">
        <v>1339</v>
      </c>
      <c r="B706" s="31" t="s">
        <v>1340</v>
      </c>
      <c r="D706" s="55" t="s">
        <v>1341</v>
      </c>
      <c r="E706" s="31" t="s">
        <v>486</v>
      </c>
      <c r="F706" s="31" t="s">
        <v>1342</v>
      </c>
      <c r="H706" s="55" t="s">
        <v>1343</v>
      </c>
      <c r="J706" s="31" t="s">
        <v>468</v>
      </c>
      <c r="K706" s="31">
        <v>18</v>
      </c>
      <c r="L706" s="31">
        <v>10</v>
      </c>
      <c r="M706" s="31">
        <v>25</v>
      </c>
      <c r="N706" s="31">
        <v>703</v>
      </c>
      <c r="O706" s="31">
        <v>703</v>
      </c>
      <c r="P706" s="31">
        <v>0</v>
      </c>
      <c r="T706" s="31" t="s">
        <v>410</v>
      </c>
      <c r="U706" s="31">
        <v>18</v>
      </c>
      <c r="V706" s="31">
        <v>18</v>
      </c>
      <c r="W706" s="31">
        <v>18</v>
      </c>
      <c r="X706" s="31">
        <v>18</v>
      </c>
      <c r="Y706" s="31">
        <v>18</v>
      </c>
      <c r="Z706" s="31">
        <v>18</v>
      </c>
      <c r="AA706" s="31">
        <v>18</v>
      </c>
      <c r="AB706" s="31">
        <v>18</v>
      </c>
      <c r="AC706" s="31">
        <v>18</v>
      </c>
      <c r="AD706" s="31">
        <v>18</v>
      </c>
      <c r="AE706" s="31">
        <v>18</v>
      </c>
      <c r="AF706" s="31">
        <v>18</v>
      </c>
      <c r="AG706" s="31">
        <v>18</v>
      </c>
      <c r="AH706" s="31">
        <v>18</v>
      </c>
      <c r="AI706" s="31">
        <v>18</v>
      </c>
      <c r="AJ706" s="31">
        <v>18</v>
      </c>
      <c r="AK706" s="31">
        <v>18</v>
      </c>
      <c r="AL706" s="31">
        <v>18</v>
      </c>
      <c r="AM706" s="31">
        <v>18</v>
      </c>
      <c r="AN706" s="31">
        <v>18</v>
      </c>
      <c r="AO706" s="31">
        <v>18</v>
      </c>
      <c r="AP706" s="31">
        <v>18</v>
      </c>
      <c r="AQ706" s="31">
        <v>18</v>
      </c>
      <c r="AR706" s="31">
        <v>18</v>
      </c>
      <c r="AS706" s="31">
        <v>18</v>
      </c>
      <c r="AT706" s="31">
        <v>18</v>
      </c>
      <c r="AU706" s="31">
        <v>18</v>
      </c>
      <c r="AV706" s="31">
        <v>18</v>
      </c>
      <c r="AW706" s="31">
        <v>18</v>
      </c>
      <c r="AX706" s="31">
        <v>18</v>
      </c>
      <c r="AY706" s="31">
        <v>18</v>
      </c>
      <c r="AZ706" s="31">
        <v>18</v>
      </c>
      <c r="BA706" s="31">
        <v>18</v>
      </c>
      <c r="BB706" s="31">
        <v>18</v>
      </c>
      <c r="BC706" s="31">
        <v>18</v>
      </c>
      <c r="BD706" s="31">
        <v>18</v>
      </c>
      <c r="BE706" s="31" t="s">
        <v>385</v>
      </c>
    </row>
    <row r="707" spans="1:57">
      <c r="D707" s="55" t="s">
        <v>1344</v>
      </c>
      <c r="F707" s="31" t="s">
        <v>1342</v>
      </c>
      <c r="H707" s="55" t="s">
        <v>1345</v>
      </c>
      <c r="J707" s="31" t="s">
        <v>468</v>
      </c>
      <c r="K707" s="31">
        <v>2</v>
      </c>
      <c r="L707" s="31">
        <v>1</v>
      </c>
      <c r="M707" s="31">
        <v>3</v>
      </c>
      <c r="N707" s="31">
        <v>704</v>
      </c>
      <c r="O707" s="31">
        <v>704</v>
      </c>
      <c r="P707" s="31">
        <v>0</v>
      </c>
      <c r="T707" s="31" t="s">
        <v>410</v>
      </c>
      <c r="U707" s="31">
        <v>2</v>
      </c>
      <c r="V707" s="31">
        <v>2</v>
      </c>
      <c r="W707" s="31">
        <v>2</v>
      </c>
      <c r="X707" s="31">
        <v>2</v>
      </c>
      <c r="Y707" s="31">
        <v>2</v>
      </c>
      <c r="Z707" s="31">
        <v>2</v>
      </c>
      <c r="AA707" s="31">
        <v>2</v>
      </c>
      <c r="AB707" s="31">
        <v>2</v>
      </c>
      <c r="AC707" s="31">
        <v>2</v>
      </c>
      <c r="AD707" s="31">
        <v>2</v>
      </c>
      <c r="AE707" s="31">
        <v>2</v>
      </c>
      <c r="AF707" s="31">
        <v>2</v>
      </c>
      <c r="AG707" s="31">
        <v>2</v>
      </c>
      <c r="AH707" s="31">
        <v>2</v>
      </c>
      <c r="AI707" s="31">
        <v>2</v>
      </c>
      <c r="AJ707" s="31">
        <v>2</v>
      </c>
      <c r="AK707" s="31">
        <v>2</v>
      </c>
      <c r="AL707" s="31">
        <v>2</v>
      </c>
      <c r="AM707" s="31">
        <v>2</v>
      </c>
      <c r="AN707" s="31">
        <v>2</v>
      </c>
      <c r="AO707" s="31">
        <v>2</v>
      </c>
      <c r="AP707" s="31">
        <v>2</v>
      </c>
      <c r="AQ707" s="31">
        <v>2</v>
      </c>
      <c r="AR707" s="31">
        <v>2</v>
      </c>
      <c r="AS707" s="31">
        <v>2</v>
      </c>
      <c r="AT707" s="31">
        <v>2</v>
      </c>
      <c r="AU707" s="31">
        <v>2</v>
      </c>
      <c r="AV707" s="31">
        <v>2</v>
      </c>
      <c r="AW707" s="31">
        <v>2</v>
      </c>
      <c r="AX707" s="31">
        <v>2</v>
      </c>
      <c r="AY707" s="31">
        <v>2</v>
      </c>
      <c r="AZ707" s="31">
        <v>2</v>
      </c>
      <c r="BA707" s="31">
        <v>2</v>
      </c>
      <c r="BB707" s="31">
        <v>2</v>
      </c>
      <c r="BC707" s="31">
        <v>2</v>
      </c>
      <c r="BD707" s="31">
        <v>2</v>
      </c>
      <c r="BE707" s="31" t="s">
        <v>385</v>
      </c>
    </row>
    <row r="708" spans="1:57">
      <c r="D708" s="55" t="s">
        <v>1346</v>
      </c>
      <c r="F708" s="31" t="s">
        <v>1342</v>
      </c>
      <c r="H708" s="55" t="s">
        <v>1347</v>
      </c>
      <c r="J708" s="31" t="s">
        <v>468</v>
      </c>
      <c r="K708" s="31">
        <v>15</v>
      </c>
      <c r="L708" s="31">
        <v>10</v>
      </c>
      <c r="M708" s="31">
        <v>20</v>
      </c>
      <c r="N708" s="31">
        <v>705</v>
      </c>
      <c r="O708" s="31">
        <v>705</v>
      </c>
      <c r="P708" s="31">
        <v>0</v>
      </c>
      <c r="T708" s="31" t="s">
        <v>410</v>
      </c>
      <c r="U708" s="31">
        <v>15</v>
      </c>
      <c r="V708" s="31">
        <v>15</v>
      </c>
      <c r="W708" s="31">
        <v>15</v>
      </c>
      <c r="X708" s="31">
        <v>15</v>
      </c>
      <c r="Y708" s="31">
        <v>15</v>
      </c>
      <c r="Z708" s="31">
        <v>15</v>
      </c>
      <c r="AA708" s="31">
        <v>15</v>
      </c>
      <c r="AB708" s="31">
        <v>15</v>
      </c>
      <c r="AC708" s="31">
        <v>15</v>
      </c>
      <c r="AD708" s="31">
        <v>15</v>
      </c>
      <c r="AE708" s="31">
        <v>15</v>
      </c>
      <c r="AF708" s="31">
        <v>15</v>
      </c>
      <c r="AG708" s="31">
        <v>15</v>
      </c>
      <c r="AH708" s="31">
        <v>15</v>
      </c>
      <c r="AI708" s="31">
        <v>15</v>
      </c>
      <c r="AJ708" s="31">
        <v>15</v>
      </c>
      <c r="AK708" s="31">
        <v>15</v>
      </c>
      <c r="AL708" s="31">
        <v>15</v>
      </c>
      <c r="AM708" s="31">
        <v>15</v>
      </c>
      <c r="AN708" s="31">
        <v>15</v>
      </c>
      <c r="AO708" s="31">
        <v>15</v>
      </c>
      <c r="AP708" s="31">
        <v>15</v>
      </c>
      <c r="AQ708" s="31">
        <v>15</v>
      </c>
      <c r="AR708" s="31">
        <v>15</v>
      </c>
      <c r="AS708" s="31">
        <v>15</v>
      </c>
      <c r="AT708" s="31">
        <v>15</v>
      </c>
      <c r="AU708" s="31">
        <v>15</v>
      </c>
      <c r="AV708" s="31">
        <v>15</v>
      </c>
      <c r="AW708" s="31">
        <v>15</v>
      </c>
      <c r="AX708" s="31">
        <v>15</v>
      </c>
      <c r="AY708" s="31">
        <v>15</v>
      </c>
      <c r="AZ708" s="31">
        <v>15</v>
      </c>
      <c r="BA708" s="31">
        <v>15</v>
      </c>
      <c r="BB708" s="31">
        <v>15</v>
      </c>
      <c r="BC708" s="31">
        <v>15</v>
      </c>
      <c r="BD708" s="31">
        <v>15</v>
      </c>
      <c r="BE708" s="31" t="s">
        <v>385</v>
      </c>
    </row>
    <row r="709" spans="1:57">
      <c r="D709" s="55" t="s">
        <v>1348</v>
      </c>
      <c r="F709" s="31" t="s">
        <v>1342</v>
      </c>
      <c r="H709" s="55" t="s">
        <v>1349</v>
      </c>
      <c r="J709" s="31" t="s">
        <v>468</v>
      </c>
      <c r="K709" s="31">
        <v>2</v>
      </c>
      <c r="L709" s="31">
        <v>1</v>
      </c>
      <c r="M709" s="31">
        <v>3</v>
      </c>
      <c r="N709" s="31">
        <v>706</v>
      </c>
      <c r="O709" s="31">
        <v>706</v>
      </c>
      <c r="P709" s="31">
        <v>0</v>
      </c>
      <c r="T709" s="31" t="s">
        <v>410</v>
      </c>
      <c r="U709" s="31">
        <v>2</v>
      </c>
      <c r="V709" s="31">
        <v>2</v>
      </c>
      <c r="W709" s="31">
        <v>2</v>
      </c>
      <c r="X709" s="31">
        <v>2</v>
      </c>
      <c r="Y709" s="31">
        <v>2</v>
      </c>
      <c r="Z709" s="31">
        <v>2</v>
      </c>
      <c r="AA709" s="31">
        <v>2</v>
      </c>
      <c r="AB709" s="31">
        <v>2</v>
      </c>
      <c r="AC709" s="31">
        <v>2</v>
      </c>
      <c r="AD709" s="31">
        <v>2</v>
      </c>
      <c r="AE709" s="31">
        <v>2</v>
      </c>
      <c r="AF709" s="31">
        <v>2</v>
      </c>
      <c r="AG709" s="31">
        <v>2</v>
      </c>
      <c r="AH709" s="31">
        <v>2</v>
      </c>
      <c r="AI709" s="31">
        <v>2</v>
      </c>
      <c r="AJ709" s="31">
        <v>2</v>
      </c>
      <c r="AK709" s="31">
        <v>2</v>
      </c>
      <c r="AL709" s="31">
        <v>2</v>
      </c>
      <c r="AM709" s="31">
        <v>2</v>
      </c>
      <c r="AN709" s="31">
        <v>2</v>
      </c>
      <c r="AO709" s="31">
        <v>2</v>
      </c>
      <c r="AP709" s="31">
        <v>2</v>
      </c>
      <c r="AQ709" s="31">
        <v>2</v>
      </c>
      <c r="AR709" s="31">
        <v>2</v>
      </c>
      <c r="AS709" s="31">
        <v>2</v>
      </c>
      <c r="AT709" s="31">
        <v>2</v>
      </c>
      <c r="AU709" s="31">
        <v>2</v>
      </c>
      <c r="AV709" s="31">
        <v>2</v>
      </c>
      <c r="AW709" s="31">
        <v>2</v>
      </c>
      <c r="AX709" s="31">
        <v>2</v>
      </c>
      <c r="AY709" s="31">
        <v>2</v>
      </c>
      <c r="AZ709" s="31">
        <v>2</v>
      </c>
      <c r="BA709" s="31">
        <v>2</v>
      </c>
      <c r="BB709" s="31">
        <v>2</v>
      </c>
      <c r="BC709" s="31">
        <v>2</v>
      </c>
      <c r="BD709" s="31">
        <v>2</v>
      </c>
      <c r="BE709" s="31" t="s">
        <v>385</v>
      </c>
    </row>
    <row r="710" spans="1:57">
      <c r="D710" s="55" t="s">
        <v>1350</v>
      </c>
      <c r="F710" s="31" t="s">
        <v>1342</v>
      </c>
      <c r="H710" s="55" t="s">
        <v>1351</v>
      </c>
      <c r="J710" s="31" t="s">
        <v>468</v>
      </c>
      <c r="K710" s="31">
        <v>18</v>
      </c>
      <c r="L710" s="31">
        <v>10</v>
      </c>
      <c r="M710" s="31">
        <v>25</v>
      </c>
      <c r="N710" s="31">
        <v>707</v>
      </c>
      <c r="O710" s="31">
        <v>707</v>
      </c>
      <c r="P710" s="31">
        <v>0</v>
      </c>
      <c r="T710" s="31" t="s">
        <v>410</v>
      </c>
      <c r="U710" s="31">
        <v>18</v>
      </c>
      <c r="V710" s="31">
        <v>18</v>
      </c>
      <c r="W710" s="31">
        <v>18</v>
      </c>
      <c r="X710" s="31">
        <v>18</v>
      </c>
      <c r="Y710" s="31">
        <v>18</v>
      </c>
      <c r="Z710" s="31">
        <v>18</v>
      </c>
      <c r="AA710" s="31">
        <v>18</v>
      </c>
      <c r="AB710" s="31">
        <v>18</v>
      </c>
      <c r="AC710" s="31">
        <v>18</v>
      </c>
      <c r="AD710" s="31">
        <v>18</v>
      </c>
      <c r="AE710" s="31">
        <v>18</v>
      </c>
      <c r="AF710" s="31">
        <v>18</v>
      </c>
      <c r="AG710" s="31">
        <v>18</v>
      </c>
      <c r="AH710" s="31">
        <v>18</v>
      </c>
      <c r="AI710" s="31">
        <v>18</v>
      </c>
      <c r="AJ710" s="31">
        <v>18</v>
      </c>
      <c r="AK710" s="31">
        <v>18</v>
      </c>
      <c r="AL710" s="31">
        <v>18</v>
      </c>
      <c r="AM710" s="31">
        <v>18</v>
      </c>
      <c r="AN710" s="31">
        <v>18</v>
      </c>
      <c r="AO710" s="31">
        <v>18</v>
      </c>
      <c r="AP710" s="31">
        <v>18</v>
      </c>
      <c r="AQ710" s="31">
        <v>18</v>
      </c>
      <c r="AR710" s="31">
        <v>18</v>
      </c>
      <c r="AS710" s="31">
        <v>18</v>
      </c>
      <c r="AT710" s="31">
        <v>18</v>
      </c>
      <c r="AU710" s="31">
        <v>18</v>
      </c>
      <c r="AV710" s="31">
        <v>18</v>
      </c>
      <c r="AW710" s="31">
        <v>18</v>
      </c>
      <c r="AX710" s="31">
        <v>18</v>
      </c>
      <c r="AY710" s="31">
        <v>18</v>
      </c>
      <c r="AZ710" s="31">
        <v>18</v>
      </c>
      <c r="BA710" s="31">
        <v>18</v>
      </c>
      <c r="BB710" s="31">
        <v>18</v>
      </c>
      <c r="BC710" s="31">
        <v>18</v>
      </c>
      <c r="BD710" s="31">
        <v>18</v>
      </c>
      <c r="BE710" s="31" t="s">
        <v>385</v>
      </c>
    </row>
    <row r="711" spans="1:57">
      <c r="N711" s="31">
        <v>708</v>
      </c>
      <c r="O711" s="31">
        <v>708</v>
      </c>
      <c r="P711" s="31">
        <v>0</v>
      </c>
      <c r="T711" s="31" t="s">
        <v>410</v>
      </c>
      <c r="BE711" s="31" t="s">
        <v>385</v>
      </c>
    </row>
    <row r="712" spans="1:57">
      <c r="D712" s="55" t="s">
        <v>1352</v>
      </c>
      <c r="E712" s="55" t="s">
        <v>569</v>
      </c>
      <c r="F712" s="31" t="s">
        <v>1353</v>
      </c>
      <c r="G712" s="55"/>
      <c r="H712" s="55" t="s">
        <v>1354</v>
      </c>
      <c r="I712" s="41" t="s">
        <v>1355</v>
      </c>
      <c r="N712" s="31">
        <v>709</v>
      </c>
      <c r="O712" s="31">
        <v>709</v>
      </c>
      <c r="P712" s="31">
        <v>0</v>
      </c>
      <c r="T712" s="31" t="s">
        <v>410</v>
      </c>
      <c r="U712" s="31">
        <v>4.3207451882610403E-6</v>
      </c>
      <c r="V712" s="31">
        <v>3.7166075639899061E-7</v>
      </c>
      <c r="W712" s="31">
        <v>9.8114917010401636E-7</v>
      </c>
      <c r="X712" s="31">
        <v>4.7413246633927198E-7</v>
      </c>
      <c r="Y712" s="31">
        <v>3.6874116777659142E-6</v>
      </c>
      <c r="Z712" s="31">
        <v>0</v>
      </c>
      <c r="AA712" s="31">
        <v>3.2491885150825824E-7</v>
      </c>
      <c r="AB712" s="31">
        <v>3.8733177395606231E-6</v>
      </c>
      <c r="AC712" s="31">
        <v>2.498309212944287E-6</v>
      </c>
      <c r="AD712" s="31">
        <v>0</v>
      </c>
      <c r="AE712" s="31">
        <v>0</v>
      </c>
      <c r="AF712" s="31">
        <v>1.7902152668433619E-5</v>
      </c>
      <c r="AG712" s="31">
        <v>5.3829906377034903E-6</v>
      </c>
      <c r="AH712" s="31">
        <v>0</v>
      </c>
      <c r="AI712" s="31">
        <v>1.2846740719007994E-6</v>
      </c>
      <c r="AJ712" s="31">
        <v>0</v>
      </c>
      <c r="AK712" s="31">
        <v>6.3920469779703182E-6</v>
      </c>
      <c r="AL712" s="31">
        <v>1.5131906951131812E-5</v>
      </c>
      <c r="AM712" s="31">
        <v>3.5678726732426411E-6</v>
      </c>
      <c r="AN712" s="31">
        <v>6.1801464941935748E-6</v>
      </c>
      <c r="AO712" s="31">
        <v>4.2629485521572002E-6</v>
      </c>
      <c r="AP712" s="31">
        <v>1.7431583365135498E-5</v>
      </c>
      <c r="AQ712" s="31">
        <v>6.9397857919452222E-5</v>
      </c>
      <c r="AR712" s="31">
        <v>4.5702754036087371E-5</v>
      </c>
      <c r="AS712" s="31">
        <v>5.2541623123442919E-6</v>
      </c>
      <c r="AT712" s="31">
        <v>2.8651021739513722E-6</v>
      </c>
      <c r="AU712" s="31">
        <v>1.3537217892763788E-5</v>
      </c>
      <c r="AV712" s="31">
        <v>4.0890680545007497E-6</v>
      </c>
      <c r="AW712" s="31">
        <v>1.4978468451600823E-5</v>
      </c>
      <c r="AX712" s="31">
        <v>3.9984625911337087E-7</v>
      </c>
      <c r="AY712" s="31">
        <v>1.1102141359754758E-5</v>
      </c>
      <c r="AZ712" s="31">
        <v>4.0206614697646253E-6</v>
      </c>
      <c r="BA712" s="31">
        <v>2.1930360019385094E-5</v>
      </c>
      <c r="BB712" s="31">
        <v>1.0504469174157733E-4</v>
      </c>
      <c r="BC712" s="31">
        <v>5.0363650970349339E-6</v>
      </c>
      <c r="BD712" s="31">
        <v>3.4948249274467759E-6</v>
      </c>
      <c r="BE712" s="31" t="s">
        <v>385</v>
      </c>
    </row>
    <row r="713" spans="1:57">
      <c r="D713" s="55" t="s">
        <v>1356</v>
      </c>
      <c r="E713" s="55" t="s">
        <v>569</v>
      </c>
      <c r="F713" s="31" t="s">
        <v>1353</v>
      </c>
      <c r="G713" s="55"/>
      <c r="H713" s="55" t="s">
        <v>1357</v>
      </c>
      <c r="I713" s="41" t="s">
        <v>1358</v>
      </c>
      <c r="N713" s="31">
        <v>710</v>
      </c>
      <c r="O713" s="31">
        <v>710</v>
      </c>
      <c r="P713" s="31">
        <v>0</v>
      </c>
      <c r="T713" s="31" t="s">
        <v>410</v>
      </c>
      <c r="U713" s="31">
        <v>1.3046405925593403E-5</v>
      </c>
      <c r="V713" s="31">
        <v>1.2761192031253167E-7</v>
      </c>
      <c r="W713" s="31">
        <v>9.5596844309121319E-7</v>
      </c>
      <c r="X713" s="31">
        <v>2.7940898490250188E-8</v>
      </c>
      <c r="Y713" s="31">
        <v>7.23964988632E-7</v>
      </c>
      <c r="Z713" s="31">
        <v>0</v>
      </c>
      <c r="AA713" s="31">
        <v>1.9098846746786899E-7</v>
      </c>
      <c r="AB713" s="31">
        <v>2.427144275442688E-7</v>
      </c>
      <c r="AC713" s="31">
        <v>2.3168496009792203E-9</v>
      </c>
      <c r="AD713" s="31">
        <v>6.7814253369308803E-7</v>
      </c>
      <c r="AE713" s="31">
        <v>6.7883306059514846E-6</v>
      </c>
      <c r="AF713" s="31">
        <v>1.2358010098675079E-6</v>
      </c>
      <c r="AG713" s="31">
        <v>3.7615960820628453E-8</v>
      </c>
      <c r="AH713" s="31">
        <v>1.5726495726495726E-5</v>
      </c>
      <c r="AI713" s="31">
        <v>1.4136697267714511E-6</v>
      </c>
      <c r="AJ713" s="31">
        <v>0</v>
      </c>
      <c r="AK713" s="31">
        <v>0</v>
      </c>
      <c r="AL713" s="31">
        <v>1.3120150535663421E-7</v>
      </c>
      <c r="AM713" s="31">
        <v>3.7573164598361339E-6</v>
      </c>
      <c r="AN713" s="31">
        <v>7.0364149892528149E-6</v>
      </c>
      <c r="AO713" s="31">
        <v>6.2725972443697215E-7</v>
      </c>
      <c r="AP713" s="31">
        <v>3.2434728471628368E-7</v>
      </c>
      <c r="AQ713" s="31">
        <v>0</v>
      </c>
      <c r="AR713" s="31">
        <v>0</v>
      </c>
      <c r="AS713" s="31">
        <v>0</v>
      </c>
      <c r="AT713" s="31">
        <v>4.0827705978807065E-5</v>
      </c>
      <c r="AU713" s="31">
        <v>2.1306938216433462E-6</v>
      </c>
      <c r="AV713" s="31">
        <v>0</v>
      </c>
      <c r="AW713" s="31">
        <v>1.5165699307245835E-4</v>
      </c>
      <c r="AX713" s="31">
        <v>1.3119955377157479E-5</v>
      </c>
      <c r="AY713" s="31">
        <v>1.8417041521623645E-6</v>
      </c>
      <c r="AZ713" s="31">
        <v>0</v>
      </c>
      <c r="BA713" s="31">
        <v>5.3522697271632101E-6</v>
      </c>
      <c r="BB713" s="31">
        <v>0</v>
      </c>
      <c r="BC713" s="31">
        <v>1.5079528628734323E-6</v>
      </c>
      <c r="BD713" s="31">
        <v>0</v>
      </c>
      <c r="BE713" s="31" t="s">
        <v>385</v>
      </c>
    </row>
    <row r="714" spans="1:57">
      <c r="D714" s="55" t="s">
        <v>1359</v>
      </c>
      <c r="E714" s="55" t="s">
        <v>569</v>
      </c>
      <c r="F714" s="31" t="s">
        <v>1353</v>
      </c>
      <c r="G714" s="55"/>
      <c r="H714" s="55" t="s">
        <v>1360</v>
      </c>
      <c r="I714" s="41" t="s">
        <v>1361</v>
      </c>
      <c r="N714" s="31">
        <v>711</v>
      </c>
      <c r="O714" s="31">
        <v>711</v>
      </c>
      <c r="P714" s="31">
        <v>0</v>
      </c>
      <c r="T714" s="31" t="s">
        <v>410</v>
      </c>
      <c r="U714" s="31">
        <v>0</v>
      </c>
      <c r="V714" s="31">
        <v>1.1303082457502367E-5</v>
      </c>
      <c r="W714" s="31">
        <v>2.3404590366501917E-7</v>
      </c>
      <c r="X714" s="31">
        <v>3.7412852592931174E-7</v>
      </c>
      <c r="Y714" s="31">
        <v>3.4484585282893799E-6</v>
      </c>
      <c r="Z714" s="31">
        <v>0</v>
      </c>
      <c r="AA714" s="31">
        <v>1.0491413560105091E-6</v>
      </c>
      <c r="AB714" s="31">
        <v>4.2070500774339921E-7</v>
      </c>
      <c r="AC714" s="31">
        <v>4.2239221438503642E-6</v>
      </c>
      <c r="AD714" s="31">
        <v>0</v>
      </c>
      <c r="AE714" s="31">
        <v>0</v>
      </c>
      <c r="AF714" s="31">
        <v>2.3989078426839858E-6</v>
      </c>
      <c r="AG714" s="31">
        <v>1.1959806606275851E-7</v>
      </c>
      <c r="AH714" s="31">
        <v>1.2763532763532763E-5</v>
      </c>
      <c r="AI714" s="31">
        <v>1.8828285528056772E-7</v>
      </c>
      <c r="AJ714" s="31">
        <v>3.3783783783783784E-5</v>
      </c>
      <c r="AK714" s="31">
        <v>8.0079335741910026E-6</v>
      </c>
      <c r="AL714" s="31">
        <v>1.8862593233881327E-6</v>
      </c>
      <c r="AM714" s="31">
        <v>3.3265123382578293E-7</v>
      </c>
      <c r="AN714" s="31">
        <v>4.1718646717331362E-8</v>
      </c>
      <c r="AO714" s="31">
        <v>2.0825116868074695E-6</v>
      </c>
      <c r="AP714" s="31">
        <v>6.7458011374267619E-7</v>
      </c>
      <c r="AQ714" s="31">
        <v>0</v>
      </c>
      <c r="AR714" s="31">
        <v>0</v>
      </c>
      <c r="AS714" s="31">
        <v>3.08961496880369E-6</v>
      </c>
      <c r="AT714" s="31">
        <v>0</v>
      </c>
      <c r="AU714" s="31">
        <v>9.6196462780405751E-6</v>
      </c>
      <c r="AV714" s="31">
        <v>5.6523465127315606E-6</v>
      </c>
      <c r="AW714" s="31">
        <v>0</v>
      </c>
      <c r="AX714" s="31">
        <v>0</v>
      </c>
      <c r="AY714" s="31">
        <v>2.5126481058046392E-6</v>
      </c>
      <c r="AZ714" s="31">
        <v>0</v>
      </c>
      <c r="BA714" s="31">
        <v>3.298762412905317E-6</v>
      </c>
      <c r="BB714" s="31">
        <v>2.5465379816139963E-5</v>
      </c>
      <c r="BC714" s="31">
        <v>7.875490138315351E-6</v>
      </c>
      <c r="BD714" s="31">
        <v>2.6700122316746658E-6</v>
      </c>
      <c r="BE714" s="31" t="s">
        <v>385</v>
      </c>
    </row>
    <row r="715" spans="1:57">
      <c r="D715" s="55" t="s">
        <v>1362</v>
      </c>
      <c r="E715" s="55" t="s">
        <v>569</v>
      </c>
      <c r="F715" s="31" t="s">
        <v>1353</v>
      </c>
      <c r="G715" s="55"/>
      <c r="H715" s="55" t="s">
        <v>1363</v>
      </c>
      <c r="I715" s="41" t="s">
        <v>1364</v>
      </c>
      <c r="N715" s="31">
        <v>712</v>
      </c>
      <c r="O715" s="31">
        <v>712</v>
      </c>
      <c r="P715" s="31">
        <v>0</v>
      </c>
      <c r="T715" s="31" t="s">
        <v>410</v>
      </c>
      <c r="U715" s="31">
        <v>2.9740194152965603E-5</v>
      </c>
      <c r="V715" s="31">
        <v>2.051307849956399E-6</v>
      </c>
      <c r="W715" s="31">
        <v>3.4465184696606964E-7</v>
      </c>
      <c r="X715" s="31">
        <v>9.6091725297346605E-7</v>
      </c>
      <c r="Y715" s="31">
        <v>1.2247702509261793E-5</v>
      </c>
      <c r="Z715" s="31">
        <v>0</v>
      </c>
      <c r="AA715" s="31">
        <v>5.6024999307214337E-6</v>
      </c>
      <c r="AB715" s="31">
        <v>1.2225053770684593E-5</v>
      </c>
      <c r="AC715" s="31">
        <v>9.4271442859006776E-6</v>
      </c>
      <c r="AD715" s="31">
        <v>2.2887310512141718E-5</v>
      </c>
      <c r="AE715" s="31">
        <v>1.748351405424269E-5</v>
      </c>
      <c r="AF715" s="31">
        <v>1.1388754404661344E-6</v>
      </c>
      <c r="AG715" s="31">
        <v>1.9018738921530441E-7</v>
      </c>
      <c r="AH715" s="31">
        <v>0</v>
      </c>
      <c r="AI715" s="31">
        <v>3.4473140043490983E-6</v>
      </c>
      <c r="AJ715" s="31">
        <v>0</v>
      </c>
      <c r="AK715" s="31">
        <v>6.8639430635922875E-6</v>
      </c>
      <c r="AL715" s="31">
        <v>8.6504258217746072E-6</v>
      </c>
      <c r="AM715" s="31">
        <v>7.6486838086232162E-7</v>
      </c>
      <c r="AN715" s="31">
        <v>4.766781545674264E-7</v>
      </c>
      <c r="AO715" s="31">
        <v>2.8491042602634266E-5</v>
      </c>
      <c r="AP715" s="31">
        <v>2.0266379447971023E-6</v>
      </c>
      <c r="AQ715" s="31">
        <v>2.5445881237132479E-6</v>
      </c>
      <c r="AR715" s="31">
        <v>1.0980531813865149E-5</v>
      </c>
      <c r="AS715" s="31">
        <v>2.7778219934121212E-5</v>
      </c>
      <c r="AT715" s="31">
        <v>2.6998078177618707E-5</v>
      </c>
      <c r="AU715" s="31">
        <v>2.5423857887490373E-6</v>
      </c>
      <c r="AV715" s="31">
        <v>2.9226486142427821E-5</v>
      </c>
      <c r="AW715" s="31">
        <v>0</v>
      </c>
      <c r="AX715" s="31">
        <v>2.4990391194585678E-6</v>
      </c>
      <c r="AY715" s="31">
        <v>1.4947003261380008E-5</v>
      </c>
      <c r="AZ715" s="31">
        <v>1.7383448119276471E-5</v>
      </c>
      <c r="BA715" s="31">
        <v>9.2991937748811137E-6</v>
      </c>
      <c r="BB715" s="31">
        <v>5.729710458631491E-6</v>
      </c>
      <c r="BC715" s="31">
        <v>8.0274284565531018E-6</v>
      </c>
      <c r="BD715" s="31">
        <v>1.5079049970816582E-5</v>
      </c>
      <c r="BE715" s="31" t="s">
        <v>385</v>
      </c>
    </row>
    <row r="716" spans="1:57">
      <c r="D716" s="55" t="s">
        <v>1365</v>
      </c>
      <c r="E716" s="55" t="s">
        <v>569</v>
      </c>
      <c r="F716" s="31" t="s">
        <v>1353</v>
      </c>
      <c r="G716" s="55"/>
      <c r="H716" s="55" t="s">
        <v>1366</v>
      </c>
      <c r="I716" s="41" t="s">
        <v>1367</v>
      </c>
      <c r="N716" s="31">
        <v>713</v>
      </c>
      <c r="O716" s="31">
        <v>713</v>
      </c>
      <c r="P716" s="31">
        <v>0</v>
      </c>
      <c r="T716" s="31" t="s">
        <v>410</v>
      </c>
      <c r="U716" s="31">
        <v>2.6934515459289605E-6</v>
      </c>
      <c r="V716" s="31">
        <v>3.0663154995602104E-7</v>
      </c>
      <c r="W716" s="31">
        <v>9.0386489606938118E-7</v>
      </c>
      <c r="X716" s="31">
        <v>7.5530062087598551E-7</v>
      </c>
      <c r="Y716" s="31">
        <v>5.6216051845686556E-7</v>
      </c>
      <c r="Z716" s="31">
        <v>0</v>
      </c>
      <c r="AA716" s="31">
        <v>1.0873630667370347E-6</v>
      </c>
      <c r="AB716" s="31">
        <v>6.5591045768551713E-6</v>
      </c>
      <c r="AC716" s="31">
        <v>1.0450518306742512E-7</v>
      </c>
      <c r="AD716" s="31">
        <v>0</v>
      </c>
      <c r="AE716" s="31">
        <v>0</v>
      </c>
      <c r="AF716" s="31">
        <v>0</v>
      </c>
      <c r="AG716" s="31">
        <v>5.2351663913090233E-7</v>
      </c>
      <c r="AH716" s="31">
        <v>0</v>
      </c>
      <c r="AI716" s="31">
        <v>3.1501261095281296E-6</v>
      </c>
      <c r="AJ716" s="31">
        <v>0</v>
      </c>
      <c r="AK716" s="31">
        <v>8.7300775840064405E-6</v>
      </c>
      <c r="AL716" s="31">
        <v>0</v>
      </c>
      <c r="AM716" s="31">
        <v>1.0523717904176934E-6</v>
      </c>
      <c r="AN716" s="31">
        <v>2.019989958797238E-8</v>
      </c>
      <c r="AO716" s="31">
        <v>3.5927164496176403E-7</v>
      </c>
      <c r="AP716" s="31">
        <v>9.3611669742432129E-8</v>
      </c>
      <c r="AQ716" s="31">
        <v>0</v>
      </c>
      <c r="AR716" s="31">
        <v>4.7483380816714154E-5</v>
      </c>
      <c r="AS716" s="31">
        <v>1.814269856050983E-6</v>
      </c>
      <c r="AT716" s="31">
        <v>1.9835322742740271E-6</v>
      </c>
      <c r="AU716" s="31">
        <v>2.4180900966011921E-6</v>
      </c>
      <c r="AV716" s="31">
        <v>6.4390360802653844E-7</v>
      </c>
      <c r="AW716" s="31">
        <v>3.7446171129002055E-5</v>
      </c>
      <c r="AX716" s="31">
        <v>3.3437143418355634E-5</v>
      </c>
      <c r="AY716" s="31">
        <v>7.6371521377652043E-7</v>
      </c>
      <c r="AZ716" s="31">
        <v>0</v>
      </c>
      <c r="BA716" s="31">
        <v>1.1296486737108462E-5</v>
      </c>
      <c r="BB716" s="31">
        <v>0</v>
      </c>
      <c r="BC716" s="31">
        <v>2.9205970322348525E-6</v>
      </c>
      <c r="BD716" s="31">
        <v>5.4548179828640067E-6</v>
      </c>
      <c r="BE716" s="31" t="s">
        <v>385</v>
      </c>
    </row>
    <row r="717" spans="1:57">
      <c r="N717" s="31">
        <v>714</v>
      </c>
      <c r="O717" s="31">
        <v>714</v>
      </c>
      <c r="P717" s="31">
        <v>0</v>
      </c>
      <c r="T717" s="31" t="s">
        <v>410</v>
      </c>
      <c r="BE717" s="31" t="s">
        <v>385</v>
      </c>
    </row>
    <row r="718" spans="1:57">
      <c r="B718" s="31" t="s">
        <v>1368</v>
      </c>
      <c r="D718" s="55" t="s">
        <v>1352</v>
      </c>
      <c r="E718" s="55" t="s">
        <v>569</v>
      </c>
      <c r="F718" s="31" t="s">
        <v>1353</v>
      </c>
      <c r="G718" s="55"/>
      <c r="H718" s="55" t="s">
        <v>1354</v>
      </c>
      <c r="I718" s="41" t="s">
        <v>1355</v>
      </c>
      <c r="N718" s="31">
        <v>715</v>
      </c>
      <c r="O718" s="31">
        <v>715</v>
      </c>
      <c r="P718" s="31">
        <v>0</v>
      </c>
      <c r="T718" s="31" t="s">
        <v>410</v>
      </c>
      <c r="U718" s="36">
        <v>2.5729704442550917E-6</v>
      </c>
      <c r="V718" s="36">
        <v>2.1214583427818233E-7</v>
      </c>
      <c r="W718" s="36">
        <v>3.2767536097266673E-6</v>
      </c>
      <c r="X718" s="36">
        <v>1.9814935814269854E-6</v>
      </c>
      <c r="Y718" s="36">
        <v>4.876899315754919E-6</v>
      </c>
      <c r="Z718" s="36">
        <v>0</v>
      </c>
      <c r="AA718" s="36">
        <v>3.2767790269489179E-7</v>
      </c>
      <c r="AB718" s="36">
        <v>4.9667423646040524E-6</v>
      </c>
      <c r="AC718" s="36">
        <v>2.0762427888985113E-6</v>
      </c>
      <c r="AD718" s="36">
        <v>0</v>
      </c>
      <c r="AE718" s="36">
        <v>0</v>
      </c>
      <c r="AF718" s="36">
        <v>4.5529696232867512E-5</v>
      </c>
      <c r="AG718" s="36">
        <v>1.8900751053333073E-5</v>
      </c>
      <c r="AH718" s="36">
        <v>0</v>
      </c>
      <c r="AI718" s="36">
        <v>1.2415768482238339E-6</v>
      </c>
      <c r="AJ718" s="36">
        <v>0</v>
      </c>
      <c r="AK718" s="36">
        <v>6.6722243658588097E-6</v>
      </c>
      <c r="AL718" s="36">
        <v>1.471431794846636E-5</v>
      </c>
      <c r="AM718" s="36">
        <v>6.3757751766682757E-6</v>
      </c>
      <c r="AN718" s="36">
        <v>8.2743397813604582E-6</v>
      </c>
      <c r="AO718" s="36">
        <v>2.2004476485478594E-6</v>
      </c>
      <c r="AP718" s="36">
        <v>1.9312860804815422E-5</v>
      </c>
      <c r="AQ718" s="36">
        <v>3.7710329362016647E-5</v>
      </c>
      <c r="AR718" s="36">
        <v>1.4703298885604517E-5</v>
      </c>
      <c r="AS718" s="36">
        <v>1.9595319546320819E-6</v>
      </c>
      <c r="AT718" s="36">
        <v>2.0881253132187969E-6</v>
      </c>
      <c r="AU718" s="36">
        <v>1.6990904462216055E-5</v>
      </c>
      <c r="AV718" s="36">
        <v>1.257657444394145E-6</v>
      </c>
      <c r="AW718" s="36">
        <v>4.2180744490140246E-6</v>
      </c>
      <c r="AX718" s="36">
        <v>2.7764049997501232E-7</v>
      </c>
      <c r="AY718" s="36">
        <v>4.183840797835699E-6</v>
      </c>
      <c r="AZ718" s="36">
        <v>8.2751235183878121E-6</v>
      </c>
      <c r="BA718" s="36">
        <v>8.5192690810891594E-6</v>
      </c>
      <c r="BB718" s="36">
        <v>2.4855836150328099E-5</v>
      </c>
      <c r="BC718" s="36">
        <v>3.4720796104427608E-6</v>
      </c>
      <c r="BD718" s="36">
        <v>1.7612845486749057E-6</v>
      </c>
      <c r="BE718" s="31" t="s">
        <v>385</v>
      </c>
    </row>
    <row r="719" spans="1:57">
      <c r="D719" s="55" t="s">
        <v>1356</v>
      </c>
      <c r="E719" s="55" t="s">
        <v>569</v>
      </c>
      <c r="F719" s="31" t="s">
        <v>1353</v>
      </c>
      <c r="G719" s="55"/>
      <c r="H719" s="55" t="s">
        <v>1357</v>
      </c>
      <c r="I719" s="41" t="s">
        <v>1358</v>
      </c>
      <c r="N719" s="31">
        <v>716</v>
      </c>
      <c r="O719" s="31">
        <v>716</v>
      </c>
      <c r="P719" s="31">
        <v>0</v>
      </c>
      <c r="T719" s="31" t="s">
        <v>410</v>
      </c>
      <c r="U719" s="36">
        <v>7.7690341336273885E-6</v>
      </c>
      <c r="V719" s="36">
        <v>7.2841527743865078E-8</v>
      </c>
      <c r="W719" s="36">
        <v>3.1926572861003656E-6</v>
      </c>
      <c r="X719" s="36">
        <v>1.1677055453552662E-7</v>
      </c>
      <c r="Y719" s="36">
        <v>9.5750208173909678E-7</v>
      </c>
      <c r="Z719" s="36">
        <v>0</v>
      </c>
      <c r="AA719" s="36">
        <v>1.926102476611526E-7</v>
      </c>
      <c r="AB719" s="36">
        <v>3.112318975208806E-7</v>
      </c>
      <c r="AC719" s="36">
        <v>1.9254391138102775E-9</v>
      </c>
      <c r="AD719" s="36">
        <v>9.9781478561949338E-7</v>
      </c>
      <c r="AE719" s="36">
        <v>4.3320821091264118E-6</v>
      </c>
      <c r="AF719" s="36">
        <v>3.1429541254415855E-6</v>
      </c>
      <c r="AG719" s="36">
        <v>1.3207712198547409E-7</v>
      </c>
      <c r="AH719" s="36">
        <v>2.2222222222222223E-5</v>
      </c>
      <c r="AI719" s="36">
        <v>1.3662450594938753E-6</v>
      </c>
      <c r="AJ719" s="36">
        <v>0</v>
      </c>
      <c r="AK719" s="36">
        <v>0</v>
      </c>
      <c r="AL719" s="36">
        <v>1.2758079146069099E-7</v>
      </c>
      <c r="AM719" s="36">
        <v>6.7143105176279311E-6</v>
      </c>
      <c r="AN719" s="36">
        <v>9.4207618732721845E-6</v>
      </c>
      <c r="AO719" s="36">
        <v>3.2377875753805613E-7</v>
      </c>
      <c r="AP719" s="36">
        <v>3.5935197801216676E-7</v>
      </c>
      <c r="AQ719" s="36">
        <v>0</v>
      </c>
      <c r="AR719" s="36">
        <v>0</v>
      </c>
      <c r="AS719" s="36">
        <v>0</v>
      </c>
      <c r="AT719" s="36">
        <v>2.9755785713367861E-5</v>
      </c>
      <c r="AU719" s="36">
        <v>2.67428768957969E-6</v>
      </c>
      <c r="AV719" s="36">
        <v>0</v>
      </c>
      <c r="AW719" s="36">
        <v>4.2708003796267003E-5</v>
      </c>
      <c r="AX719" s="36">
        <v>9.1100789054300914E-6</v>
      </c>
      <c r="AY719" s="36">
        <v>6.9404601505907292E-7</v>
      </c>
      <c r="AZ719" s="36">
        <v>0</v>
      </c>
      <c r="BA719" s="36">
        <v>2.0791918582260263E-6</v>
      </c>
      <c r="BB719" s="36">
        <v>0</v>
      </c>
      <c r="BC719" s="36">
        <v>1.0395855518445382E-6</v>
      </c>
      <c r="BD719" s="36">
        <v>0</v>
      </c>
      <c r="BE719" s="31" t="s">
        <v>385</v>
      </c>
    </row>
    <row r="720" spans="1:57">
      <c r="D720" s="55" t="s">
        <v>1359</v>
      </c>
      <c r="E720" s="55" t="s">
        <v>569</v>
      </c>
      <c r="F720" s="31" t="s">
        <v>1353</v>
      </c>
      <c r="G720" s="55"/>
      <c r="H720" s="55" t="s">
        <v>1360</v>
      </c>
      <c r="I720" s="41" t="s">
        <v>1361</v>
      </c>
      <c r="N720" s="31">
        <v>717</v>
      </c>
      <c r="O720" s="31">
        <v>717</v>
      </c>
      <c r="P720" s="31">
        <v>0</v>
      </c>
      <c r="T720" s="31" t="s">
        <v>410</v>
      </c>
      <c r="U720" s="36">
        <v>0</v>
      </c>
      <c r="V720" s="36">
        <v>6.4518564754996543E-6</v>
      </c>
      <c r="W720" s="36">
        <v>7.8164542461447273E-7</v>
      </c>
      <c r="X720" s="36">
        <v>1.5635572870202893E-6</v>
      </c>
      <c r="Y720" s="36">
        <v>4.5608645051569223E-6</v>
      </c>
      <c r="Z720" s="36">
        <v>0</v>
      </c>
      <c r="AA720" s="36">
        <v>1.0580501487438651E-6</v>
      </c>
      <c r="AB720" s="36">
        <v>5.3946862236952625E-7</v>
      </c>
      <c r="AC720" s="36">
        <v>3.5103292445143903E-6</v>
      </c>
      <c r="AD720" s="36">
        <v>0</v>
      </c>
      <c r="AE720" s="36">
        <v>0</v>
      </c>
      <c r="AF720" s="36">
        <v>6.1010285964454306E-6</v>
      </c>
      <c r="AG720" s="36">
        <v>4.1993260350099002E-7</v>
      </c>
      <c r="AH720" s="36">
        <v>1.8035426731078905E-5</v>
      </c>
      <c r="AI720" s="36">
        <v>1.8196649184952392E-7</v>
      </c>
      <c r="AJ720" s="36">
        <v>5.1229508196721311E-5</v>
      </c>
      <c r="AK720" s="36">
        <v>8.3589388028656233E-6</v>
      </c>
      <c r="AL720" s="36">
        <v>1.8342050018696445E-6</v>
      </c>
      <c r="AM720" s="36">
        <v>5.9444651571237953E-7</v>
      </c>
      <c r="AN720" s="36">
        <v>5.5855352050644384E-8</v>
      </c>
      <c r="AO720" s="36">
        <v>1.0749503279813334E-6</v>
      </c>
      <c r="AP720" s="36">
        <v>7.4738315880506896E-7</v>
      </c>
      <c r="AQ720" s="36">
        <v>0</v>
      </c>
      <c r="AR720" s="36">
        <v>0</v>
      </c>
      <c r="AS720" s="36">
        <v>1.1522672690671374E-6</v>
      </c>
      <c r="AT720" s="36">
        <v>0</v>
      </c>
      <c r="AU720" s="36">
        <v>1.2073861273804914E-5</v>
      </c>
      <c r="AV720" s="36">
        <v>1.7384684175671083E-6</v>
      </c>
      <c r="AW720" s="36">
        <v>0</v>
      </c>
      <c r="AX720" s="36">
        <v>0</v>
      </c>
      <c r="AY720" s="36">
        <v>9.4689117306485609E-7</v>
      </c>
      <c r="AZ720" s="36">
        <v>0</v>
      </c>
      <c r="BA720" s="36">
        <v>1.2814675456892623E-6</v>
      </c>
      <c r="BB720" s="36">
        <v>6.0256572485643879E-6</v>
      </c>
      <c r="BC720" s="36">
        <v>5.429377776362209E-6</v>
      </c>
      <c r="BD720" s="36">
        <v>1.3456042537321663E-6</v>
      </c>
      <c r="BE720" s="31" t="s">
        <v>385</v>
      </c>
    </row>
    <row r="721" spans="2:57">
      <c r="D721" s="55" t="s">
        <v>1362</v>
      </c>
      <c r="E721" s="55" t="s">
        <v>569</v>
      </c>
      <c r="F721" s="31" t="s">
        <v>1353</v>
      </c>
      <c r="G721" s="55"/>
      <c r="H721" s="55" t="s">
        <v>1363</v>
      </c>
      <c r="I721" s="41" t="s">
        <v>1364</v>
      </c>
      <c r="N721" s="31">
        <v>718</v>
      </c>
      <c r="O721" s="31">
        <v>718</v>
      </c>
      <c r="P721" s="31">
        <v>0</v>
      </c>
      <c r="T721" s="31" t="s">
        <v>410</v>
      </c>
      <c r="U721" s="36">
        <v>1.7710056304612968E-5</v>
      </c>
      <c r="V721" s="36">
        <v>1.1708968668276828E-6</v>
      </c>
      <c r="W721" s="36">
        <v>1.1510371899160909E-6</v>
      </c>
      <c r="X721" s="36">
        <v>4.0158637178979934E-6</v>
      </c>
      <c r="Y721" s="36">
        <v>1.6198574286443016E-5</v>
      </c>
      <c r="Z721" s="36">
        <v>0</v>
      </c>
      <c r="AA721" s="36">
        <v>5.6500736064568308E-6</v>
      </c>
      <c r="AB721" s="36">
        <v>1.5676145504992685E-5</v>
      </c>
      <c r="AC721" s="36">
        <v>7.8345147358440987E-6</v>
      </c>
      <c r="AD721" s="36">
        <v>3.36762490146579E-5</v>
      </c>
      <c r="AE721" s="36">
        <v>1.1157385053203203E-5</v>
      </c>
      <c r="AF721" s="36">
        <v>2.8964479195245978E-6</v>
      </c>
      <c r="AG721" s="36">
        <v>6.6778576055176054E-7</v>
      </c>
      <c r="AH721" s="36">
        <v>0</v>
      </c>
      <c r="AI721" s="36">
        <v>3.3316662568154803E-6</v>
      </c>
      <c r="AJ721" s="36">
        <v>0</v>
      </c>
      <c r="AK721" s="36">
        <v>7.1648046881705336E-6</v>
      </c>
      <c r="AL721" s="36">
        <v>8.4117035838430454E-6</v>
      </c>
      <c r="AM721" s="36">
        <v>1.3668169474468242E-6</v>
      </c>
      <c r="AN721" s="36">
        <v>6.3820445372102943E-7</v>
      </c>
      <c r="AO721" s="36">
        <v>1.4706498784255465E-5</v>
      </c>
      <c r="AP721" s="36">
        <v>2.2453597994951502E-6</v>
      </c>
      <c r="AQ721" s="36">
        <v>1.382712076607277E-6</v>
      </c>
      <c r="AR721" s="36">
        <v>3.5326107712166698E-6</v>
      </c>
      <c r="AS721" s="36">
        <v>1.0359845464960883E-5</v>
      </c>
      <c r="AT721" s="36">
        <v>1.9676565451484819E-5</v>
      </c>
      <c r="AU721" s="36">
        <v>3.1910126870175848E-6</v>
      </c>
      <c r="AV721" s="36">
        <v>8.9890672839375037E-6</v>
      </c>
      <c r="AW721" s="36">
        <v>0</v>
      </c>
      <c r="AX721" s="36">
        <v>1.7352531248438271E-6</v>
      </c>
      <c r="AY721" s="36">
        <v>5.6327765990295699E-6</v>
      </c>
      <c r="AZ721" s="36">
        <v>3.5777739917735541E-5</v>
      </c>
      <c r="BA721" s="36">
        <v>3.6124502258683294E-6</v>
      </c>
      <c r="BB721" s="36">
        <v>1.3557728809269872E-6</v>
      </c>
      <c r="BC721" s="36">
        <v>5.5341243399322017E-6</v>
      </c>
      <c r="BD721" s="36">
        <v>7.5993785879566076E-6</v>
      </c>
      <c r="BE721" s="31" t="s">
        <v>385</v>
      </c>
    </row>
    <row r="722" spans="2:57">
      <c r="D722" s="55" t="s">
        <v>1365</v>
      </c>
      <c r="E722" s="55" t="s">
        <v>569</v>
      </c>
      <c r="F722" s="31" t="s">
        <v>1353</v>
      </c>
      <c r="G722" s="55"/>
      <c r="H722" s="55" t="s">
        <v>1366</v>
      </c>
      <c r="I722" s="41" t="s">
        <v>1367</v>
      </c>
      <c r="N722" s="31">
        <v>719</v>
      </c>
      <c r="O722" s="31">
        <v>719</v>
      </c>
      <c r="P722" s="31">
        <v>0</v>
      </c>
      <c r="T722" s="31" t="s">
        <v>410</v>
      </c>
      <c r="U722" s="36">
        <v>1.6039296275875895E-6</v>
      </c>
      <c r="V722" s="36">
        <v>1.7502683525617692E-7</v>
      </c>
      <c r="W722" s="36">
        <v>3.0186465535985469E-6</v>
      </c>
      <c r="X722" s="36">
        <v>3.1565510454680676E-6</v>
      </c>
      <c r="Y722" s="36">
        <v>7.4350262118488679E-7</v>
      </c>
      <c r="Z722" s="36">
        <v>0</v>
      </c>
      <c r="AA722" s="36">
        <v>1.0965964194515851E-6</v>
      </c>
      <c r="AB722" s="36">
        <v>8.4107178306085452E-6</v>
      </c>
      <c r="AC722" s="36">
        <v>8.6849991034756217E-8</v>
      </c>
      <c r="AD722" s="36">
        <v>0</v>
      </c>
      <c r="AE722" s="36">
        <v>0</v>
      </c>
      <c r="AF722" s="36">
        <v>0</v>
      </c>
      <c r="AG722" s="36">
        <v>1.8381710715202303E-6</v>
      </c>
      <c r="AH722" s="36">
        <v>0</v>
      </c>
      <c r="AI722" s="36">
        <v>3.0444481850471672E-6</v>
      </c>
      <c r="AJ722" s="36">
        <v>0</v>
      </c>
      <c r="AK722" s="36">
        <v>9.1127359627668984E-6</v>
      </c>
      <c r="AL722" s="36">
        <v>0</v>
      </c>
      <c r="AM722" s="36">
        <v>1.8805844693647709E-6</v>
      </c>
      <c r="AN722" s="36">
        <v>2.7044801105812005E-8</v>
      </c>
      <c r="AO722" s="36">
        <v>1.8544874203231587E-7</v>
      </c>
      <c r="AP722" s="36">
        <v>1.0371456852610992E-7</v>
      </c>
      <c r="AQ722" s="36">
        <v>0</v>
      </c>
      <c r="AR722" s="36">
        <v>1.5276154686342356E-5</v>
      </c>
      <c r="AS722" s="36">
        <v>6.7662922192280579E-7</v>
      </c>
      <c r="AT722" s="36">
        <v>1.4456252168437826E-6</v>
      </c>
      <c r="AU722" s="36">
        <v>3.0350060210188087E-6</v>
      </c>
      <c r="AV722" s="36">
        <v>1.9804272154763599E-7</v>
      </c>
      <c r="AW722" s="36">
        <v>1.0545186122535061E-5</v>
      </c>
      <c r="AX722" s="36">
        <v>2.3217686810410405E-5</v>
      </c>
      <c r="AY722" s="36">
        <v>2.8780599758068663E-7</v>
      </c>
      <c r="AZ722" s="36">
        <v>0</v>
      </c>
      <c r="BA722" s="36">
        <v>4.3883369948926306E-6</v>
      </c>
      <c r="BB722" s="36">
        <v>0</v>
      </c>
      <c r="BC722" s="36">
        <v>2.0134651103654754E-6</v>
      </c>
      <c r="BD722" s="36">
        <v>2.7490609196470852E-6</v>
      </c>
      <c r="BE722" s="31" t="s">
        <v>385</v>
      </c>
    </row>
    <row r="723" spans="2:57">
      <c r="N723" s="31">
        <v>720</v>
      </c>
      <c r="O723" s="31">
        <v>720</v>
      </c>
      <c r="P723" s="31">
        <v>0</v>
      </c>
      <c r="T723" s="31" t="s">
        <v>410</v>
      </c>
      <c r="BE723" s="31" t="s">
        <v>385</v>
      </c>
    </row>
    <row r="724" spans="2:57" s="55" customFormat="1">
      <c r="B724" s="55" t="s">
        <v>1369</v>
      </c>
      <c r="D724" s="55" t="s">
        <v>1352</v>
      </c>
      <c r="E724" s="55" t="s">
        <v>569</v>
      </c>
      <c r="F724" s="55" t="s">
        <v>1370</v>
      </c>
      <c r="H724" s="55" t="s">
        <v>1371</v>
      </c>
      <c r="I724" s="55" t="s">
        <v>1372</v>
      </c>
      <c r="N724" s="31">
        <v>721</v>
      </c>
      <c r="O724" s="31">
        <v>721</v>
      </c>
      <c r="P724" s="31">
        <v>0</v>
      </c>
      <c r="T724" s="55" t="s">
        <v>410</v>
      </c>
      <c r="U724" s="56">
        <v>11.414198978732955</v>
      </c>
      <c r="V724" s="56">
        <v>0.98182365339434141</v>
      </c>
      <c r="W724" s="56">
        <v>2.5919213856471819</v>
      </c>
      <c r="X724" s="56">
        <v>1.2525252189777816</v>
      </c>
      <c r="Y724" s="56">
        <v>9.7411091773877718</v>
      </c>
      <c r="Z724" s="56">
        <v>0</v>
      </c>
      <c r="AA724" s="56">
        <v>0.85834462840639592</v>
      </c>
      <c r="AB724" s="56">
        <v>10.232220938952089</v>
      </c>
      <c r="AC724" s="56">
        <v>6.5998334140191819</v>
      </c>
      <c r="AD724" s="56">
        <v>0</v>
      </c>
      <c r="AE724" s="56">
        <v>0</v>
      </c>
      <c r="AF724" s="56">
        <v>47.29247474725446</v>
      </c>
      <c r="AG724" s="56">
        <v>14.220354027434064</v>
      </c>
      <c r="AH724" s="56">
        <v>0</v>
      </c>
      <c r="AI724" s="56">
        <v>3.3937491892217797</v>
      </c>
      <c r="AJ724" s="56">
        <v>0</v>
      </c>
      <c r="AK724" s="56">
        <v>16.885998342643749</v>
      </c>
      <c r="AL724" s="56">
        <v>39.974261230943931</v>
      </c>
      <c r="AM724" s="56">
        <v>9.4253205983585495</v>
      </c>
      <c r="AN724" s="56">
        <v>16.32621659664105</v>
      </c>
      <c r="AO724" s="56">
        <v>11.261516449204718</v>
      </c>
      <c r="AP724" s="56">
        <v>46.049362407345747</v>
      </c>
      <c r="AQ724" s="56">
        <v>183.32970922297531</v>
      </c>
      <c r="AR724" s="56">
        <v>120.73387939221273</v>
      </c>
      <c r="AS724" s="56">
        <v>13.880025663766164</v>
      </c>
      <c r="AT724" s="56">
        <v>7.5687977149708185</v>
      </c>
      <c r="AU724" s="56">
        <v>35.761539251671955</v>
      </c>
      <c r="AV724" s="56">
        <v>10.80217286093572</v>
      </c>
      <c r="AW724" s="56">
        <v>39.568919677962924</v>
      </c>
      <c r="AX724" s="56">
        <v>1.0562818596249741</v>
      </c>
      <c r="AY724" s="56">
        <v>29.328748872891339</v>
      </c>
      <c r="AZ724" s="56">
        <v>10.621461817906606</v>
      </c>
      <c r="BA724" s="56">
        <v>57.933870670409988</v>
      </c>
      <c r="BB724" s="56">
        <v>277.49866306755968</v>
      </c>
      <c r="BC724" s="56">
        <v>13.304666404139125</v>
      </c>
      <c r="BD724" s="56">
        <v>9.2323489073346963</v>
      </c>
      <c r="BE724" s="55" t="s">
        <v>385</v>
      </c>
    </row>
    <row r="725" spans="2:57" s="55" customFormat="1">
      <c r="D725" s="55" t="s">
        <v>1356</v>
      </c>
      <c r="E725" s="55" t="s">
        <v>569</v>
      </c>
      <c r="F725" s="55" t="s">
        <v>1370</v>
      </c>
      <c r="H725" s="55" t="s">
        <v>1373</v>
      </c>
      <c r="I725" s="55" t="s">
        <v>1374</v>
      </c>
      <c r="N725" s="31">
        <v>722</v>
      </c>
      <c r="O725" s="31">
        <v>722</v>
      </c>
      <c r="P725" s="31">
        <v>0</v>
      </c>
      <c r="T725" s="55" t="s">
        <v>410</v>
      </c>
      <c r="U725" s="56">
        <v>34.464951461758602</v>
      </c>
      <c r="V725" s="56">
        <v>0.33711496212802117</v>
      </c>
      <c r="W725" s="56">
        <v>2.5254009554829198</v>
      </c>
      <c r="X725" s="56">
        <v>7.381203035966373E-2</v>
      </c>
      <c r="Y725" s="56">
        <v>1.9125127897689271</v>
      </c>
      <c r="Z725" s="56">
        <v>0</v>
      </c>
      <c r="AA725" s="56">
        <v>0.50453805427921883</v>
      </c>
      <c r="AB725" s="56">
        <v>0.64118355753224576</v>
      </c>
      <c r="AC725" s="56">
        <v>6.1204679278988256E-3</v>
      </c>
      <c r="AD725" s="56">
        <v>1.7914626941077045</v>
      </c>
      <c r="AE725" s="56">
        <v>17.932868728354155</v>
      </c>
      <c r="AF725" s="56">
        <v>3.2646402437871931</v>
      </c>
      <c r="AG725" s="56">
        <v>9.9370836019070596E-2</v>
      </c>
      <c r="AH725" s="56">
        <v>41.544998290598286</v>
      </c>
      <c r="AI725" s="56">
        <v>3.7345195906066779</v>
      </c>
      <c r="AJ725" s="56">
        <v>0</v>
      </c>
      <c r="AK725" s="56">
        <v>0</v>
      </c>
      <c r="AL725" s="56">
        <v>0.34659764073072774</v>
      </c>
      <c r="AM725" s="56">
        <v>9.9257780382783114</v>
      </c>
      <c r="AN725" s="56">
        <v>18.588238205408945</v>
      </c>
      <c r="AO725" s="56">
        <v>1.6570445592396381</v>
      </c>
      <c r="AP725" s="56">
        <v>0.85683470898070091</v>
      </c>
      <c r="AQ725" s="56">
        <v>0</v>
      </c>
      <c r="AR725" s="56">
        <v>0</v>
      </c>
      <c r="AS725" s="56">
        <v>0</v>
      </c>
      <c r="AT725" s="56">
        <v>107.8553674383342</v>
      </c>
      <c r="AU725" s="56">
        <v>5.6286964825116605</v>
      </c>
      <c r="AV725" s="56">
        <v>0</v>
      </c>
      <c r="AW725" s="56">
        <v>400.63531173937469</v>
      </c>
      <c r="AX725" s="56">
        <v>34.659248518944459</v>
      </c>
      <c r="AY725" s="56">
        <v>4.8652666928503612</v>
      </c>
      <c r="AZ725" s="56">
        <v>0</v>
      </c>
      <c r="BA725" s="56">
        <v>14.139197983641596</v>
      </c>
      <c r="BB725" s="56">
        <v>0</v>
      </c>
      <c r="BC725" s="56">
        <v>3.9835892369100034</v>
      </c>
      <c r="BD725" s="56">
        <v>0</v>
      </c>
      <c r="BE725" s="55" t="s">
        <v>385</v>
      </c>
    </row>
    <row r="726" spans="2:57" s="55" customFormat="1">
      <c r="D726" s="55" t="s">
        <v>1359</v>
      </c>
      <c r="E726" s="55" t="s">
        <v>569</v>
      </c>
      <c r="F726" s="55" t="s">
        <v>1370</v>
      </c>
      <c r="H726" s="55" t="s">
        <v>1375</v>
      </c>
      <c r="I726" s="55" t="s">
        <v>1376</v>
      </c>
      <c r="N726" s="31">
        <v>723</v>
      </c>
      <c r="O726" s="31">
        <v>723</v>
      </c>
      <c r="P726" s="31">
        <v>0</v>
      </c>
      <c r="T726" s="55" t="s">
        <v>410</v>
      </c>
      <c r="U726" s="56">
        <v>0</v>
      </c>
      <c r="V726" s="56">
        <v>29.859578989633153</v>
      </c>
      <c r="W726" s="56">
        <v>0.61828374462995439</v>
      </c>
      <c r="X726" s="56">
        <v>0.98834280951798137</v>
      </c>
      <c r="Y726" s="56">
        <v>9.10986186335262</v>
      </c>
      <c r="Z726" s="56">
        <v>0</v>
      </c>
      <c r="AA726" s="56">
        <v>2.7715377030000821</v>
      </c>
      <c r="AB726" s="56">
        <v>1.1113848330558926</v>
      </c>
      <c r="AC726" s="56">
        <v>11.158419605852384</v>
      </c>
      <c r="AD726" s="56">
        <v>0</v>
      </c>
      <c r="AE726" s="56">
        <v>0</v>
      </c>
      <c r="AF726" s="56">
        <v>6.3372428261751388</v>
      </c>
      <c r="AG726" s="56">
        <v>0.31594460307931038</v>
      </c>
      <c r="AH726" s="56">
        <v>33.717679772079769</v>
      </c>
      <c r="AI726" s="56">
        <v>0.49739058445178136</v>
      </c>
      <c r="AJ726" s="56">
        <v>89.247297297297294</v>
      </c>
      <c r="AK726" s="56">
        <v>21.154718281611856</v>
      </c>
      <c r="AL726" s="56">
        <v>4.9829689797808978</v>
      </c>
      <c r="AM726" s="56">
        <v>0.87877141742224729</v>
      </c>
      <c r="AN726" s="56">
        <v>0.1102089834061086</v>
      </c>
      <c r="AO726" s="56">
        <v>5.501412773273028</v>
      </c>
      <c r="AP726" s="56">
        <v>1.7820517780763026</v>
      </c>
      <c r="AQ726" s="56">
        <v>0</v>
      </c>
      <c r="AR726" s="56">
        <v>0</v>
      </c>
      <c r="AS726" s="56">
        <v>8.1618976553880831</v>
      </c>
      <c r="AT726" s="56">
        <v>0</v>
      </c>
      <c r="AU726" s="56">
        <v>25.412411965625349</v>
      </c>
      <c r="AV726" s="56">
        <v>14.931916829613218</v>
      </c>
      <c r="AW726" s="56">
        <v>0</v>
      </c>
      <c r="AX726" s="56">
        <v>0</v>
      </c>
      <c r="AY726" s="56">
        <v>6.6377127540662313</v>
      </c>
      <c r="AZ726" s="56">
        <v>0</v>
      </c>
      <c r="BA726" s="56">
        <v>8.7144066414202346</v>
      </c>
      <c r="BB726" s="56">
        <v>67.272403167893259</v>
      </c>
      <c r="BC726" s="56">
        <v>20.80483980819043</v>
      </c>
      <c r="BD726" s="56">
        <v>7.0534247126595986</v>
      </c>
      <c r="BE726" s="55" t="s">
        <v>385</v>
      </c>
    </row>
    <row r="727" spans="2:57" s="55" customFormat="1">
      <c r="D727" s="55" t="s">
        <v>1362</v>
      </c>
      <c r="E727" s="55" t="s">
        <v>569</v>
      </c>
      <c r="F727" s="55" t="s">
        <v>1370</v>
      </c>
      <c r="H727" s="55" t="s">
        <v>1377</v>
      </c>
      <c r="I727" s="55" t="s">
        <v>1378</v>
      </c>
      <c r="N727" s="31">
        <v>724</v>
      </c>
      <c r="O727" s="31">
        <v>724</v>
      </c>
      <c r="P727" s="31">
        <v>0</v>
      </c>
      <c r="T727" s="55" t="s">
        <v>410</v>
      </c>
      <c r="U727" s="56">
        <v>78.56526569777229</v>
      </c>
      <c r="V727" s="56">
        <v>5.4189809733868186</v>
      </c>
      <c r="W727" s="56">
        <v>0.91047367716720551</v>
      </c>
      <c r="X727" s="56">
        <v>2.5384743255250646</v>
      </c>
      <c r="Y727" s="56">
        <v>32.355000672767062</v>
      </c>
      <c r="Z727" s="56">
        <v>0</v>
      </c>
      <c r="AA727" s="56">
        <v>14.800236116985426</v>
      </c>
      <c r="AB727" s="56">
        <v>32.295169047092905</v>
      </c>
      <c r="AC727" s="56">
        <v>24.903875602949537</v>
      </c>
      <c r="AD727" s="56">
        <v>60.461865926135019</v>
      </c>
      <c r="AE727" s="56">
        <v>46.186548747373998</v>
      </c>
      <c r="AF727" s="56">
        <v>3.0085900285881966</v>
      </c>
      <c r="AG727" s="56">
        <v>0.50242182983785399</v>
      </c>
      <c r="AH727" s="56">
        <v>0</v>
      </c>
      <c r="AI727" s="56">
        <v>9.1068383515691007</v>
      </c>
      <c r="AJ727" s="56">
        <v>0</v>
      </c>
      <c r="AK727" s="56">
        <v>18.132615669953019</v>
      </c>
      <c r="AL727" s="56">
        <v>22.852002901898416</v>
      </c>
      <c r="AM727" s="56">
        <v>2.0205680990916122</v>
      </c>
      <c r="AN727" s="56">
        <v>1.2592502144838618</v>
      </c>
      <c r="AO727" s="56">
        <v>75.265357064230997</v>
      </c>
      <c r="AP727" s="56">
        <v>5.3538099915294008</v>
      </c>
      <c r="AQ727" s="56">
        <v>6.7220893381757616</v>
      </c>
      <c r="AR727" s="56">
        <v>29.00749050332384</v>
      </c>
      <c r="AS727" s="56">
        <v>73.382279164366693</v>
      </c>
      <c r="AT727" s="56">
        <v>71.321363083378898</v>
      </c>
      <c r="AU727" s="56">
        <v>6.7162713858541068</v>
      </c>
      <c r="AV727" s="56">
        <v>77.20819297217443</v>
      </c>
      <c r="AW727" s="56">
        <v>0</v>
      </c>
      <c r="AX727" s="56">
        <v>6.6017616226560873</v>
      </c>
      <c r="AY727" s="56">
        <v>39.485797455652794</v>
      </c>
      <c r="AZ727" s="56">
        <v>45.922202565655041</v>
      </c>
      <c r="BA727" s="56">
        <v>24.565866178978936</v>
      </c>
      <c r="BB727" s="56">
        <v>15.136290712775983</v>
      </c>
      <c r="BC727" s="56">
        <v>21.20621830224546</v>
      </c>
      <c r="BD727" s="56">
        <v>39.83462788890558</v>
      </c>
      <c r="BE727" s="55" t="s">
        <v>385</v>
      </c>
    </row>
    <row r="728" spans="2:57" s="55" customFormat="1">
      <c r="D728" s="55" t="s">
        <v>1365</v>
      </c>
      <c r="E728" s="55" t="s">
        <v>569</v>
      </c>
      <c r="F728" s="55" t="s">
        <v>1370</v>
      </c>
      <c r="H728" s="55" t="s">
        <v>1379</v>
      </c>
      <c r="I728" s="55" t="s">
        <v>1380</v>
      </c>
      <c r="N728" s="31">
        <v>725</v>
      </c>
      <c r="O728" s="31">
        <v>725</v>
      </c>
      <c r="P728" s="31">
        <v>0</v>
      </c>
      <c r="T728" s="55" t="s">
        <v>410</v>
      </c>
      <c r="U728" s="56">
        <v>7.1153448179114536</v>
      </c>
      <c r="V728" s="56">
        <v>0.81003469814981988</v>
      </c>
      <c r="W728" s="56">
        <v>2.3877579732444056</v>
      </c>
      <c r="X728" s="56">
        <v>1.9952927561805085</v>
      </c>
      <c r="Y728" s="56">
        <v>1.485070684817871</v>
      </c>
      <c r="Z728" s="56">
        <v>0</v>
      </c>
      <c r="AA728" s="56">
        <v>2.8725087606605593</v>
      </c>
      <c r="AB728" s="56">
        <v>17.327317742769843</v>
      </c>
      <c r="AC728" s="56">
        <v>0.27607343221287828</v>
      </c>
      <c r="AD728" s="56">
        <v>0</v>
      </c>
      <c r="AE728" s="56">
        <v>0</v>
      </c>
      <c r="AF728" s="56">
        <v>0</v>
      </c>
      <c r="AG728" s="56">
        <v>1.3829843759248872</v>
      </c>
      <c r="AH728" s="56">
        <v>0</v>
      </c>
      <c r="AI728" s="56">
        <v>8.3217511460626508</v>
      </c>
      <c r="AJ728" s="56">
        <v>0</v>
      </c>
      <c r="AK728" s="56">
        <v>23.062420555221493</v>
      </c>
      <c r="AL728" s="56">
        <v>0</v>
      </c>
      <c r="AM728" s="56">
        <v>2.7800716061822288</v>
      </c>
      <c r="AN728" s="56">
        <v>5.3362478739538394E-2</v>
      </c>
      <c r="AO728" s="56">
        <v>0.94909508992839131</v>
      </c>
      <c r="AP728" s="56">
        <v>0.24729582019197779</v>
      </c>
      <c r="AQ728" s="56">
        <v>0</v>
      </c>
      <c r="AR728" s="56">
        <v>125.43779677113011</v>
      </c>
      <c r="AS728" s="56">
        <v>4.7927929641270026</v>
      </c>
      <c r="AT728" s="56">
        <v>5.2399368795951826</v>
      </c>
      <c r="AU728" s="56">
        <v>6.3879169699933014</v>
      </c>
      <c r="AV728" s="56">
        <v>1.7010130393958671</v>
      </c>
      <c r="AW728" s="56">
        <v>98.92229919490731</v>
      </c>
      <c r="AX728" s="56">
        <v>88.331570511138452</v>
      </c>
      <c r="AY728" s="56">
        <v>2.0175217545377095</v>
      </c>
      <c r="AZ728" s="56">
        <v>0</v>
      </c>
      <c r="BA728" s="56">
        <v>29.842154943154164</v>
      </c>
      <c r="BB728" s="56">
        <v>0</v>
      </c>
      <c r="BC728" s="56">
        <v>7.7153995919954541</v>
      </c>
      <c r="BD728" s="56">
        <v>14.410101761691504</v>
      </c>
      <c r="BE728" s="55" t="s">
        <v>385</v>
      </c>
    </row>
    <row r="729" spans="2:57" s="55" customFormat="1">
      <c r="N729" s="31">
        <v>726</v>
      </c>
      <c r="O729" s="31">
        <v>726</v>
      </c>
      <c r="P729" s="31">
        <v>0</v>
      </c>
      <c r="T729" s="55" t="s">
        <v>410</v>
      </c>
      <c r="BE729" s="55" t="s">
        <v>385</v>
      </c>
    </row>
    <row r="730" spans="2:57" s="55" customFormat="1">
      <c r="B730" s="55" t="s">
        <v>1381</v>
      </c>
      <c r="D730" s="55" t="s">
        <v>1352</v>
      </c>
      <c r="E730" s="55" t="s">
        <v>569</v>
      </c>
      <c r="F730" s="55" t="s">
        <v>1370</v>
      </c>
      <c r="H730" s="55" t="s">
        <v>1382</v>
      </c>
      <c r="I730" s="55" t="s">
        <v>1372</v>
      </c>
      <c r="N730" s="31">
        <v>727</v>
      </c>
      <c r="O730" s="31">
        <v>727</v>
      </c>
      <c r="P730" s="31">
        <v>0</v>
      </c>
      <c r="T730" s="55" t="s">
        <v>410</v>
      </c>
      <c r="U730" s="56">
        <v>6.7970674819975612</v>
      </c>
      <c r="V730" s="56">
        <v>0.56042989332935977</v>
      </c>
      <c r="W730" s="56">
        <v>8.6562655458871323</v>
      </c>
      <c r="X730" s="56">
        <v>5.234551223927296</v>
      </c>
      <c r="Y730" s="56">
        <v>12.883402460416084</v>
      </c>
      <c r="Z730" s="56">
        <v>0</v>
      </c>
      <c r="AA730" s="56">
        <v>0.86563326910714955</v>
      </c>
      <c r="AB730" s="56">
        <v>13.120742639421817</v>
      </c>
      <c r="AC730" s="56">
        <v>5.4848521002889754</v>
      </c>
      <c r="AD730" s="56">
        <v>0</v>
      </c>
      <c r="AE730" s="56">
        <v>0</v>
      </c>
      <c r="AF730" s="56">
        <v>120.27670913229076</v>
      </c>
      <c r="AG730" s="56">
        <v>49.930492072611045</v>
      </c>
      <c r="AH730" s="56">
        <v>0</v>
      </c>
      <c r="AI730" s="56">
        <v>3.2798983914898665</v>
      </c>
      <c r="AJ730" s="56">
        <v>0</v>
      </c>
      <c r="AK730" s="56">
        <v>17.626148551776534</v>
      </c>
      <c r="AL730" s="56">
        <v>38.871108010822553</v>
      </c>
      <c r="AM730" s="56">
        <v>16.843012799708116</v>
      </c>
      <c r="AN730" s="56">
        <v>21.85848888721555</v>
      </c>
      <c r="AO730" s="56">
        <v>5.8129665621218516</v>
      </c>
      <c r="AP730" s="56">
        <v>51.019170645296995</v>
      </c>
      <c r="AQ730" s="56">
        <v>99.620131282226623</v>
      </c>
      <c r="AR730" s="56">
        <v>38.841998732079162</v>
      </c>
      <c r="AS730" s="56">
        <v>5.1765347551906631</v>
      </c>
      <c r="AT730" s="56">
        <v>5.5162424024363599</v>
      </c>
      <c r="AU730" s="56">
        <v>44.8852121359254</v>
      </c>
      <c r="AV730" s="56">
        <v>3.3223788240049008</v>
      </c>
      <c r="AW730" s="56">
        <v>11.14297163344933</v>
      </c>
      <c r="AX730" s="56">
        <v>0.73344846159398958</v>
      </c>
      <c r="AY730" s="56">
        <v>11.052535912458522</v>
      </c>
      <c r="AZ730" s="56">
        <v>21.860559300995451</v>
      </c>
      <c r="BA730" s="56">
        <v>22.505523516894854</v>
      </c>
      <c r="BB730" s="56">
        <v>65.662159475044746</v>
      </c>
      <c r="BC730" s="56">
        <v>9.1722621484988505</v>
      </c>
      <c r="BD730" s="56">
        <v>4.6528206179254719</v>
      </c>
      <c r="BE730" s="55" t="s">
        <v>385</v>
      </c>
    </row>
    <row r="731" spans="2:57" s="55" customFormat="1">
      <c r="D731" s="55" t="s">
        <v>1356</v>
      </c>
      <c r="E731" s="55" t="s">
        <v>569</v>
      </c>
      <c r="F731" s="55" t="s">
        <v>1370</v>
      </c>
      <c r="H731" s="55" t="s">
        <v>1383</v>
      </c>
      <c r="I731" s="55" t="s">
        <v>1374</v>
      </c>
      <c r="N731" s="31">
        <v>728</v>
      </c>
      <c r="O731" s="31">
        <v>728</v>
      </c>
      <c r="P731" s="31">
        <v>0</v>
      </c>
      <c r="T731" s="55" t="s">
        <v>410</v>
      </c>
      <c r="U731" s="56">
        <v>20.523612851486146</v>
      </c>
      <c r="V731" s="56">
        <v>0.19242692067152325</v>
      </c>
      <c r="W731" s="56">
        <v>8.4341066058370586</v>
      </c>
      <c r="X731" s="56">
        <v>0.30847510932759137</v>
      </c>
      <c r="Y731" s="56">
        <v>2.5294523993718068</v>
      </c>
      <c r="Z731" s="56">
        <v>0</v>
      </c>
      <c r="AA731" s="56">
        <v>0.50882234345142008</v>
      </c>
      <c r="AB731" s="56">
        <v>0.82218752831886066</v>
      </c>
      <c r="AC731" s="56">
        <v>5.086471015734886E-3</v>
      </c>
      <c r="AD731" s="56">
        <v>2.6359472754667279</v>
      </c>
      <c r="AE731" s="56">
        <v>11.444147949321424</v>
      </c>
      <c r="AF731" s="56">
        <v>8.3028047722615455</v>
      </c>
      <c r="AG731" s="56">
        <v>0.34891077469146664</v>
      </c>
      <c r="AH731" s="56">
        <v>58.704888888888888</v>
      </c>
      <c r="AI731" s="56">
        <v>3.6092368985661603</v>
      </c>
      <c r="AJ731" s="56">
        <v>0</v>
      </c>
      <c r="AK731" s="56">
        <v>0</v>
      </c>
      <c r="AL731" s="56">
        <v>0.33703272841753662</v>
      </c>
      <c r="AM731" s="56">
        <v>17.737328380628057</v>
      </c>
      <c r="AN731" s="56">
        <v>24.887015055860594</v>
      </c>
      <c r="AO731" s="56">
        <v>0.85533281936343364</v>
      </c>
      <c r="AP731" s="56">
        <v>0.94930730735430113</v>
      </c>
      <c r="AQ731" s="56">
        <v>0</v>
      </c>
      <c r="AR731" s="56">
        <v>0</v>
      </c>
      <c r="AS731" s="56">
        <v>0</v>
      </c>
      <c r="AT731" s="56">
        <v>78.606454234718143</v>
      </c>
      <c r="AU731" s="56">
        <v>7.0647192753164587</v>
      </c>
      <c r="AV731" s="56">
        <v>0</v>
      </c>
      <c r="AW731" s="56">
        <v>112.82258778867447</v>
      </c>
      <c r="AX731" s="56">
        <v>24.066277646052782</v>
      </c>
      <c r="AY731" s="56">
        <v>1.833475238901854</v>
      </c>
      <c r="AZ731" s="56">
        <v>0</v>
      </c>
      <c r="BA731" s="56">
        <v>5.4926427157128579</v>
      </c>
      <c r="BB731" s="56">
        <v>0</v>
      </c>
      <c r="BC731" s="56">
        <v>2.7462939440187535</v>
      </c>
      <c r="BD731" s="56">
        <v>0</v>
      </c>
      <c r="BE731" s="55" t="s">
        <v>385</v>
      </c>
    </row>
    <row r="732" spans="2:57" s="55" customFormat="1">
      <c r="D732" s="55" t="s">
        <v>1359</v>
      </c>
      <c r="E732" s="55" t="s">
        <v>569</v>
      </c>
      <c r="F732" s="55" t="s">
        <v>1370</v>
      </c>
      <c r="H732" s="55" t="s">
        <v>1384</v>
      </c>
      <c r="I732" s="55" t="s">
        <v>1376</v>
      </c>
      <c r="N732" s="31">
        <v>729</v>
      </c>
      <c r="O732" s="31">
        <v>729</v>
      </c>
      <c r="P732" s="31">
        <v>0</v>
      </c>
      <c r="T732" s="55" t="s">
        <v>410</v>
      </c>
      <c r="U732" s="56">
        <v>0</v>
      </c>
      <c r="V732" s="56">
        <v>17.043998288456947</v>
      </c>
      <c r="W732" s="56">
        <v>2.0648883511125451</v>
      </c>
      <c r="X732" s="56">
        <v>4.1304805562672389</v>
      </c>
      <c r="Y732" s="56">
        <v>12.048526980563144</v>
      </c>
      <c r="Z732" s="56">
        <v>0</v>
      </c>
      <c r="AA732" s="56">
        <v>2.7950722389396434</v>
      </c>
      <c r="AB732" s="56">
        <v>1.425125049086025</v>
      </c>
      <c r="AC732" s="56">
        <v>9.2733069718185543</v>
      </c>
      <c r="AD732" s="56">
        <v>0</v>
      </c>
      <c r="AE732" s="56">
        <v>0</v>
      </c>
      <c r="AF732" s="56">
        <v>16.117209263801822</v>
      </c>
      <c r="AG732" s="56">
        <v>1.1093443573206354</v>
      </c>
      <c r="AH732" s="56">
        <v>47.644547504025766</v>
      </c>
      <c r="AI732" s="56">
        <v>0.48070452084872434</v>
      </c>
      <c r="AJ732" s="56">
        <v>135.33401639344262</v>
      </c>
      <c r="AK732" s="56">
        <v>22.081975814306173</v>
      </c>
      <c r="AL732" s="56">
        <v>4.8454560375390772</v>
      </c>
      <c r="AM732" s="56">
        <v>1.5703612494877073</v>
      </c>
      <c r="AN732" s="56">
        <v>0.14755420061922828</v>
      </c>
      <c r="AO732" s="56">
        <v>2.8397177804348481</v>
      </c>
      <c r="AP732" s="56">
        <v>1.9743770382785268</v>
      </c>
      <c r="AQ732" s="56">
        <v>0</v>
      </c>
      <c r="AR732" s="56">
        <v>0</v>
      </c>
      <c r="AS732" s="56">
        <v>3.0439674900400382</v>
      </c>
      <c r="AT732" s="56">
        <v>0</v>
      </c>
      <c r="AU732" s="56">
        <v>31.89576080423592</v>
      </c>
      <c r="AV732" s="56">
        <v>4.5925467880553814</v>
      </c>
      <c r="AW732" s="56">
        <v>0</v>
      </c>
      <c r="AX732" s="56">
        <v>0</v>
      </c>
      <c r="AY732" s="56">
        <v>2.5014213497088917</v>
      </c>
      <c r="AZ732" s="56">
        <v>0</v>
      </c>
      <c r="BA732" s="56">
        <v>3.3852784447982378</v>
      </c>
      <c r="BB732" s="56">
        <v>15.918099266677515</v>
      </c>
      <c r="BC732" s="56">
        <v>14.342895859371575</v>
      </c>
      <c r="BD732" s="56">
        <v>3.5547096691693385</v>
      </c>
      <c r="BE732" s="55" t="s">
        <v>385</v>
      </c>
    </row>
    <row r="733" spans="2:57" s="55" customFormat="1">
      <c r="D733" s="55" t="s">
        <v>1362</v>
      </c>
      <c r="E733" s="55" t="s">
        <v>569</v>
      </c>
      <c r="F733" s="55" t="s">
        <v>1370</v>
      </c>
      <c r="H733" s="55" t="s">
        <v>1385</v>
      </c>
      <c r="I733" s="55" t="s">
        <v>1378</v>
      </c>
      <c r="N733" s="31">
        <v>730</v>
      </c>
      <c r="O733" s="31">
        <v>730</v>
      </c>
      <c r="P733" s="31">
        <v>0</v>
      </c>
      <c r="T733" s="55" t="s">
        <v>410</v>
      </c>
      <c r="U733" s="56">
        <v>46.785009941022167</v>
      </c>
      <c r="V733" s="56">
        <v>3.0931816710360263</v>
      </c>
      <c r="W733" s="56">
        <v>3.0407179653451357</v>
      </c>
      <c r="X733" s="56">
        <v>10.608787500845487</v>
      </c>
      <c r="Y733" s="56">
        <v>42.79209766398224</v>
      </c>
      <c r="Z733" s="56">
        <v>0</v>
      </c>
      <c r="AA733" s="56">
        <v>14.925912447649139</v>
      </c>
      <c r="AB733" s="56">
        <v>41.411987103449277</v>
      </c>
      <c r="AC733" s="56">
        <v>20.696594267974074</v>
      </c>
      <c r="AD733" s="56">
        <v>88.963220547002066</v>
      </c>
      <c r="AE733" s="56">
        <v>29.474687242747965</v>
      </c>
      <c r="AF733" s="56">
        <v>7.65160439796652</v>
      </c>
      <c r="AG733" s="56">
        <v>1.7641029993647968</v>
      </c>
      <c r="AH733" s="56">
        <v>0</v>
      </c>
      <c r="AI733" s="56">
        <v>8.8013293839545899</v>
      </c>
      <c r="AJ733" s="56">
        <v>0</v>
      </c>
      <c r="AK733" s="56">
        <v>18.927407840833862</v>
      </c>
      <c r="AL733" s="56">
        <v>22.221365591509851</v>
      </c>
      <c r="AM733" s="56">
        <v>3.6107476664092246</v>
      </c>
      <c r="AN733" s="56">
        <v>1.6859574694839179</v>
      </c>
      <c r="AO733" s="56">
        <v>38.850451968343343</v>
      </c>
      <c r="AP733" s="56">
        <v>5.931611889522328</v>
      </c>
      <c r="AQ733" s="56">
        <v>3.6527381470149756</v>
      </c>
      <c r="AR733" s="56">
        <v>9.332168526538501</v>
      </c>
      <c r="AS733" s="56">
        <v>27.367810961696463</v>
      </c>
      <c r="AT733" s="56">
        <v>51.979976484496476</v>
      </c>
      <c r="AU733" s="56">
        <v>8.4297620355480944</v>
      </c>
      <c r="AV733" s="56">
        <v>23.746598825323382</v>
      </c>
      <c r="AW733" s="56">
        <v>0</v>
      </c>
      <c r="AX733" s="56">
        <v>4.5840528849624347</v>
      </c>
      <c r="AY733" s="56">
        <v>14.880218597188396</v>
      </c>
      <c r="AZ733" s="56">
        <v>94.514771095480327</v>
      </c>
      <c r="BA733" s="56">
        <v>9.5430820106808838</v>
      </c>
      <c r="BB733" s="56">
        <v>3.5815723350024409</v>
      </c>
      <c r="BC733" s="56">
        <v>14.619606951285697</v>
      </c>
      <c r="BD733" s="56">
        <v>20.075430403376728</v>
      </c>
      <c r="BE733" s="55" t="s">
        <v>385</v>
      </c>
    </row>
    <row r="734" spans="2:57" s="55" customFormat="1">
      <c r="D734" s="55" t="s">
        <v>1365</v>
      </c>
      <c r="E734" s="55" t="s">
        <v>569</v>
      </c>
      <c r="F734" s="55" t="s">
        <v>1370</v>
      </c>
      <c r="H734" s="55" t="s">
        <v>1386</v>
      </c>
      <c r="I734" s="55" t="s">
        <v>1380</v>
      </c>
      <c r="N734" s="31">
        <v>731</v>
      </c>
      <c r="O734" s="31">
        <v>731</v>
      </c>
      <c r="P734" s="31">
        <v>0</v>
      </c>
      <c r="T734" s="55" t="s">
        <v>410</v>
      </c>
      <c r="U734" s="56">
        <v>4.2371329757906873</v>
      </c>
      <c r="V734" s="56">
        <v>0.4623718912329477</v>
      </c>
      <c r="W734" s="56">
        <v>7.9744189735723534</v>
      </c>
      <c r="X734" s="56">
        <v>8.3387240278339032</v>
      </c>
      <c r="Y734" s="56">
        <v>1.9641257444365392</v>
      </c>
      <c r="Z734" s="56">
        <v>0</v>
      </c>
      <c r="AA734" s="56">
        <v>2.8969006931936412</v>
      </c>
      <c r="AB734" s="56">
        <v>22.218761507475207</v>
      </c>
      <c r="AC734" s="56">
        <v>0.22943335831633618</v>
      </c>
      <c r="AD734" s="56">
        <v>0</v>
      </c>
      <c r="AE734" s="56">
        <v>0</v>
      </c>
      <c r="AF734" s="56">
        <v>0</v>
      </c>
      <c r="AG734" s="56">
        <v>4.855933283056423</v>
      </c>
      <c r="AH734" s="56">
        <v>0</v>
      </c>
      <c r="AI734" s="56">
        <v>8.0425796594028025</v>
      </c>
      <c r="AJ734" s="56">
        <v>0</v>
      </c>
      <c r="AK734" s="56">
        <v>24.07329684756057</v>
      </c>
      <c r="AL734" s="56">
        <v>0</v>
      </c>
      <c r="AM734" s="56">
        <v>4.9679776044103026</v>
      </c>
      <c r="AN734" s="56">
        <v>7.1444791977245695E-2</v>
      </c>
      <c r="AO734" s="56">
        <v>0.48990365080160947</v>
      </c>
      <c r="AP734" s="56">
        <v>0.27398484996679512</v>
      </c>
      <c r="AQ734" s="56">
        <v>0</v>
      </c>
      <c r="AR734" s="56">
        <v>40.355323358004327</v>
      </c>
      <c r="AS734" s="56">
        <v>1.7874649481379146</v>
      </c>
      <c r="AT734" s="56">
        <v>3.8189370478405573</v>
      </c>
      <c r="AU734" s="56">
        <v>8.0176361058458081</v>
      </c>
      <c r="AV734" s="56">
        <v>0.52317341836682096</v>
      </c>
      <c r="AW734" s="56">
        <v>27.857429083623323</v>
      </c>
      <c r="AX734" s="56">
        <v>61.334627600797376</v>
      </c>
      <c r="AY734" s="56">
        <v>0.76030285992885149</v>
      </c>
      <c r="AZ734" s="56">
        <v>0</v>
      </c>
      <c r="BA734" s="56">
        <v>11.59275760614776</v>
      </c>
      <c r="BB734" s="56">
        <v>0</v>
      </c>
      <c r="BC734" s="56">
        <v>5.3190110513546838</v>
      </c>
      <c r="BD734" s="56">
        <v>7.2622492126500982</v>
      </c>
      <c r="BE734" s="55" t="s">
        <v>385</v>
      </c>
    </row>
    <row r="735" spans="2:57" s="55" customFormat="1">
      <c r="N735" s="31">
        <v>732</v>
      </c>
      <c r="O735" s="31">
        <v>732</v>
      </c>
      <c r="P735" s="31">
        <v>0</v>
      </c>
      <c r="T735" s="55" t="s">
        <v>410</v>
      </c>
      <c r="BE735" s="55" t="s">
        <v>385</v>
      </c>
    </row>
    <row r="736" spans="2:57" s="49" customFormat="1">
      <c r="B736" s="49" t="s">
        <v>1387</v>
      </c>
      <c r="D736" s="49" t="s">
        <v>1388</v>
      </c>
      <c r="E736" s="49" t="s">
        <v>569</v>
      </c>
      <c r="F736" s="49" t="s">
        <v>1389</v>
      </c>
      <c r="H736" s="49" t="s">
        <v>1390</v>
      </c>
      <c r="I736" s="49" t="s">
        <v>1391</v>
      </c>
      <c r="J736" s="55"/>
      <c r="N736" s="31">
        <v>733</v>
      </c>
      <c r="O736" s="31">
        <v>733</v>
      </c>
      <c r="P736" s="31">
        <v>0</v>
      </c>
      <c r="T736" s="31" t="s">
        <v>410</v>
      </c>
      <c r="U736" s="51">
        <v>7.2388375055384033E-5</v>
      </c>
      <c r="V736" s="51">
        <v>6.2266847627748696E-6</v>
      </c>
      <c r="W736" s="51">
        <v>1.6437857595428603E-5</v>
      </c>
      <c r="X736" s="51">
        <v>7.943462829640927E-6</v>
      </c>
      <c r="Y736" s="51">
        <v>6.1777709141221278E-5</v>
      </c>
      <c r="Z736" s="51">
        <v>0</v>
      </c>
      <c r="AA736" s="51">
        <v>5.4435859234297055E-6</v>
      </c>
      <c r="AB736" s="51">
        <v>6.4892319501218222E-5</v>
      </c>
      <c r="AC736" s="51">
        <v>4.1855868937209423E-5</v>
      </c>
      <c r="AD736" s="51">
        <v>0</v>
      </c>
      <c r="AE736" s="51">
        <v>0</v>
      </c>
      <c r="AF736" s="51">
        <v>2.9992690732657569E-4</v>
      </c>
      <c r="AG736" s="51">
        <v>9.0184893629084619E-5</v>
      </c>
      <c r="AH736" s="51">
        <v>0</v>
      </c>
      <c r="AI736" s="51">
        <v>2.1523016167058473E-5</v>
      </c>
      <c r="AJ736" s="51">
        <v>0</v>
      </c>
      <c r="AK736" s="51">
        <v>1.0709029897668537E-4</v>
      </c>
      <c r="AL736" s="51">
        <v>2.5351510166757947E-4</v>
      </c>
      <c r="AM736" s="51">
        <v>5.9774991110848225E-5</v>
      </c>
      <c r="AN736" s="51">
        <v>1.0354018643227454E-4</v>
      </c>
      <c r="AO736" s="51">
        <v>7.1420068805204959E-5</v>
      </c>
      <c r="AP736" s="51">
        <v>2.9204314058438449E-4</v>
      </c>
      <c r="AQ736" s="51">
        <v>1.162669388780919E-3</v>
      </c>
      <c r="AR736" s="51">
        <v>7.6568924018399743E-4</v>
      </c>
      <c r="AS736" s="51">
        <v>8.80265453054678E-5</v>
      </c>
      <c r="AT736" s="51">
        <v>4.8001000221783478E-5</v>
      </c>
      <c r="AU736" s="51">
        <v>2.2679819413794997E-4</v>
      </c>
      <c r="AV736" s="51">
        <v>6.8506930878587779E-5</v>
      </c>
      <c r="AW736" s="51">
        <v>2.5094444240209869E-4</v>
      </c>
      <c r="AX736" s="51">
        <v>6.6988956089863907E-6</v>
      </c>
      <c r="AY736" s="51">
        <v>1.860017051806909E-4</v>
      </c>
      <c r="AZ736" s="51">
        <v>6.73608689618633E-5</v>
      </c>
      <c r="BA736" s="51">
        <v>3.6741419755460418E-4</v>
      </c>
      <c r="BB736" s="51">
        <v>1.7598849763290185E-3</v>
      </c>
      <c r="BC736" s="51">
        <v>8.4377640817726569E-5</v>
      </c>
      <c r="BD736" s="51">
        <v>5.855117267462389E-5</v>
      </c>
      <c r="BE736" s="49" t="s">
        <v>385</v>
      </c>
    </row>
    <row r="737" spans="1:57" s="49" customFormat="1">
      <c r="D737" s="49" t="s">
        <v>1392</v>
      </c>
      <c r="E737" s="49" t="s">
        <v>569</v>
      </c>
      <c r="F737" s="49" t="s">
        <v>1389</v>
      </c>
      <c r="H737" s="49" t="s">
        <v>1393</v>
      </c>
      <c r="I737" s="49" t="s">
        <v>1394</v>
      </c>
      <c r="J737" s="55"/>
      <c r="N737" s="31">
        <v>734</v>
      </c>
      <c r="O737" s="31">
        <v>734</v>
      </c>
      <c r="P737" s="31">
        <v>0</v>
      </c>
      <c r="T737" s="31" t="s">
        <v>410</v>
      </c>
      <c r="U737" s="51">
        <v>1.967177594849235E-3</v>
      </c>
      <c r="V737" s="51">
        <v>1.924172158264961E-5</v>
      </c>
      <c r="W737" s="51">
        <v>1.4414389015313469E-4</v>
      </c>
      <c r="X737" s="51">
        <v>4.2130154314876554E-6</v>
      </c>
      <c r="Y737" s="51">
        <v>1.0916168891375155E-4</v>
      </c>
      <c r="Z737" s="51">
        <v>0</v>
      </c>
      <c r="AA737" s="51">
        <v>2.8797834148357238E-5</v>
      </c>
      <c r="AB737" s="51">
        <v>3.6597235018963799E-5</v>
      </c>
      <c r="AC737" s="51">
        <v>3.4934177670655398E-7</v>
      </c>
      <c r="AD737" s="51">
        <v>1.0225243687829363E-4</v>
      </c>
      <c r="AE737" s="51">
        <v>1.0235655666868809E-3</v>
      </c>
      <c r="AF737" s="51">
        <v>1.863379134581731E-4</v>
      </c>
      <c r="AG737" s="51">
        <v>5.6718513709515181E-6</v>
      </c>
      <c r="AH737" s="51">
        <v>2.3712898567693087E-3</v>
      </c>
      <c r="AI737" s="51">
        <v>2.131575108793766E-4</v>
      </c>
      <c r="AJ737" s="51">
        <v>0</v>
      </c>
      <c r="AK737" s="51">
        <v>0</v>
      </c>
      <c r="AL737" s="51">
        <v>1.9782970361342908E-5</v>
      </c>
      <c r="AM737" s="51">
        <v>5.6653984236748351E-4</v>
      </c>
      <c r="AN737" s="51">
        <v>1.0609725003087296E-3</v>
      </c>
      <c r="AO737" s="51">
        <v>9.4580168906372036E-5</v>
      </c>
      <c r="AP737" s="51">
        <v>4.8906090695245485E-5</v>
      </c>
      <c r="AQ737" s="51">
        <v>0</v>
      </c>
      <c r="AR737" s="51">
        <v>0</v>
      </c>
      <c r="AS737" s="51">
        <v>0</v>
      </c>
      <c r="AT737" s="51">
        <v>6.1561282784437328E-3</v>
      </c>
      <c r="AU737" s="51">
        <v>3.2127263028034592E-4</v>
      </c>
      <c r="AV737" s="51">
        <v>0</v>
      </c>
      <c r="AW737" s="51">
        <v>2.2867312313891247E-2</v>
      </c>
      <c r="AX737" s="51">
        <v>1.9782676095287935E-3</v>
      </c>
      <c r="AY737" s="51">
        <v>2.7769787059648177E-4</v>
      </c>
      <c r="AZ737" s="51">
        <v>0</v>
      </c>
      <c r="BA737" s="51">
        <v>8.0703184838136965E-4</v>
      </c>
      <c r="BB737" s="51">
        <v>0</v>
      </c>
      <c r="BC737" s="51">
        <v>2.2737381489212349E-4</v>
      </c>
      <c r="BD737" s="51">
        <v>0</v>
      </c>
      <c r="BE737" s="49" t="s">
        <v>385</v>
      </c>
    </row>
    <row r="738" spans="1:57" s="49" customFormat="1">
      <c r="D738" s="49" t="s">
        <v>1395</v>
      </c>
      <c r="E738" s="49" t="s">
        <v>569</v>
      </c>
      <c r="F738" s="49" t="s">
        <v>1389</v>
      </c>
      <c r="H738" s="49" t="s">
        <v>1396</v>
      </c>
      <c r="I738" s="49" t="s">
        <v>1397</v>
      </c>
      <c r="J738" s="55"/>
      <c r="N738" s="31">
        <v>735</v>
      </c>
      <c r="O738" s="31">
        <v>735</v>
      </c>
      <c r="P738" s="31">
        <v>0</v>
      </c>
      <c r="T738" s="31" t="s">
        <v>410</v>
      </c>
      <c r="U738" s="51">
        <v>0</v>
      </c>
      <c r="V738" s="51">
        <v>2.2724184923617315E-4</v>
      </c>
      <c r="W738" s="51">
        <v>4.7053557429981306E-6</v>
      </c>
      <c r="X738" s="51">
        <v>7.521634775631517E-6</v>
      </c>
      <c r="Y738" s="51">
        <v>6.9329237925057992E-5</v>
      </c>
      <c r="Z738" s="51">
        <v>0</v>
      </c>
      <c r="AA738" s="51">
        <v>2.1092372168950396E-5</v>
      </c>
      <c r="AB738" s="51">
        <v>8.4580276488271883E-6</v>
      </c>
      <c r="AC738" s="51">
        <v>8.4919479496593477E-5</v>
      </c>
      <c r="AD738" s="51">
        <v>0</v>
      </c>
      <c r="AE738" s="51">
        <v>0</v>
      </c>
      <c r="AF738" s="51">
        <v>4.8228636424468328E-5</v>
      </c>
      <c r="AG738" s="51">
        <v>2.4044490340891202E-6</v>
      </c>
      <c r="AH738" s="51">
        <v>2.5660334681948074E-4</v>
      </c>
      <c r="AI738" s="51">
        <v>3.7853164722357789E-6</v>
      </c>
      <c r="AJ738" s="51">
        <v>6.7920317577851823E-4</v>
      </c>
      <c r="AK738" s="51">
        <v>1.6099481188441289E-4</v>
      </c>
      <c r="AL738" s="51">
        <v>3.7922138354496941E-5</v>
      </c>
      <c r="AM738" s="51">
        <v>6.6877581234569806E-6</v>
      </c>
      <c r="AN738" s="51">
        <v>8.3872894525196803E-7</v>
      </c>
      <c r="AO738" s="51">
        <v>4.1867677117755153E-5</v>
      </c>
      <c r="AP738" s="51">
        <v>1.3562037884903368E-5</v>
      </c>
      <c r="AQ738" s="51">
        <v>0</v>
      </c>
      <c r="AR738" s="51">
        <v>0</v>
      </c>
      <c r="AS738" s="51">
        <v>6.2114898442831683E-5</v>
      </c>
      <c r="AT738" s="51">
        <v>0</v>
      </c>
      <c r="AU738" s="51">
        <v>1.9339735133657037E-4</v>
      </c>
      <c r="AV738" s="51">
        <v>1.1363711438061809E-4</v>
      </c>
      <c r="AW738" s="51">
        <v>0</v>
      </c>
      <c r="AX738" s="51">
        <v>0</v>
      </c>
      <c r="AY738" s="51">
        <v>5.0515317763061117E-5</v>
      </c>
      <c r="AZ738" s="51">
        <v>0</v>
      </c>
      <c r="BA738" s="51">
        <v>6.6319685246729341E-5</v>
      </c>
      <c r="BB738" s="51">
        <v>5.1196653856844189E-4</v>
      </c>
      <c r="BC738" s="51">
        <v>1.5833211421758316E-4</v>
      </c>
      <c r="BD738" s="51">
        <v>5.3679031298779288E-5</v>
      </c>
      <c r="BE738" s="49" t="s">
        <v>385</v>
      </c>
    </row>
    <row r="739" spans="1:57" s="49" customFormat="1">
      <c r="D739" s="49" t="s">
        <v>1398</v>
      </c>
      <c r="E739" s="49" t="s">
        <v>569</v>
      </c>
      <c r="F739" s="49" t="s">
        <v>1389</v>
      </c>
      <c r="H739" s="49" t="s">
        <v>1399</v>
      </c>
      <c r="I739" s="49" t="s">
        <v>1400</v>
      </c>
      <c r="J739" s="55"/>
      <c r="N739" s="31">
        <v>736</v>
      </c>
      <c r="O739" s="31">
        <v>736</v>
      </c>
      <c r="P739" s="31">
        <v>0</v>
      </c>
      <c r="T739" s="31" t="s">
        <v>410</v>
      </c>
      <c r="U739" s="51">
        <v>4.4843188183659984E-3</v>
      </c>
      <c r="V739" s="51">
        <v>3.0930256697413346E-4</v>
      </c>
      <c r="W739" s="51">
        <v>5.196767563739757E-5</v>
      </c>
      <c r="X739" s="51">
        <v>1.4489008707334843E-4</v>
      </c>
      <c r="Y739" s="51">
        <v>1.8467466137424122E-3</v>
      </c>
      <c r="Z739" s="51">
        <v>0</v>
      </c>
      <c r="AA739" s="51">
        <v>8.4476233544437355E-4</v>
      </c>
      <c r="AB739" s="51">
        <v>1.8433315666148919E-3</v>
      </c>
      <c r="AC739" s="51">
        <v>1.4214540869263435E-3</v>
      </c>
      <c r="AD739" s="51">
        <v>3.4510197446424098E-3</v>
      </c>
      <c r="AE739" s="51">
        <v>2.6362185358090179E-3</v>
      </c>
      <c r="AF739" s="51">
        <v>1.7172317514772812E-4</v>
      </c>
      <c r="AG739" s="51">
        <v>2.867704508206929E-5</v>
      </c>
      <c r="AH739" s="51">
        <v>0</v>
      </c>
      <c r="AI739" s="51">
        <v>5.1979670956444637E-4</v>
      </c>
      <c r="AJ739" s="51">
        <v>0</v>
      </c>
      <c r="AK739" s="51">
        <v>1.0349666478283687E-3</v>
      </c>
      <c r="AL739" s="51">
        <v>1.3043380651768502E-3</v>
      </c>
      <c r="AM739" s="51">
        <v>1.1532922940020617E-4</v>
      </c>
      <c r="AN739" s="51">
        <v>7.1875012242229554E-5</v>
      </c>
      <c r="AO739" s="51">
        <v>4.2959678689629566E-3</v>
      </c>
      <c r="AP739" s="51">
        <v>3.0558276207359595E-4</v>
      </c>
      <c r="AQ739" s="51">
        <v>3.8368089829770327E-4</v>
      </c>
      <c r="AR739" s="51">
        <v>1.6556786816965662E-3</v>
      </c>
      <c r="AS739" s="51">
        <v>4.1884862536738978E-3</v>
      </c>
      <c r="AT739" s="51">
        <v>4.0708540572704848E-3</v>
      </c>
      <c r="AU739" s="51">
        <v>3.8334882339349921E-4</v>
      </c>
      <c r="AV739" s="51">
        <v>4.4068603294620109E-3</v>
      </c>
      <c r="AW739" s="51">
        <v>0</v>
      </c>
      <c r="AX739" s="51">
        <v>3.7681287800548442E-4</v>
      </c>
      <c r="AY739" s="51">
        <v>2.2537555625372599E-3</v>
      </c>
      <c r="AZ739" s="51">
        <v>2.6211302834277992E-3</v>
      </c>
      <c r="BA739" s="51">
        <v>1.4021613115855556E-3</v>
      </c>
      <c r="BB739" s="51">
        <v>8.6394353383424563E-4</v>
      </c>
      <c r="BC739" s="51">
        <v>1.2104005880277089E-3</v>
      </c>
      <c r="BD739" s="51">
        <v>2.2736659753941541E-3</v>
      </c>
      <c r="BE739" s="49" t="s">
        <v>385</v>
      </c>
    </row>
    <row r="740" spans="1:57" s="49" customFormat="1">
      <c r="D740" s="49" t="s">
        <v>1401</v>
      </c>
      <c r="E740" s="49" t="s">
        <v>569</v>
      </c>
      <c r="F740" s="49" t="s">
        <v>1389</v>
      </c>
      <c r="H740" s="49" t="s">
        <v>1402</v>
      </c>
      <c r="I740" s="49" t="s">
        <v>1403</v>
      </c>
      <c r="J740" s="55"/>
      <c r="N740" s="31">
        <v>737</v>
      </c>
      <c r="O740" s="31">
        <v>737</v>
      </c>
      <c r="P740" s="31">
        <v>0</v>
      </c>
      <c r="T740" s="31" t="s">
        <v>410</v>
      </c>
      <c r="U740" s="51">
        <v>4.5125220813745902E-5</v>
      </c>
      <c r="V740" s="51">
        <v>5.1372063555924648E-6</v>
      </c>
      <c r="W740" s="51">
        <v>1.5143061727831086E-5</v>
      </c>
      <c r="X740" s="51">
        <v>1.2654063649039247E-5</v>
      </c>
      <c r="Y740" s="51">
        <v>9.4182564993523013E-6</v>
      </c>
      <c r="Z740" s="51">
        <v>0</v>
      </c>
      <c r="AA740" s="51">
        <v>1.8217331054417548E-5</v>
      </c>
      <c r="AB740" s="51">
        <v>1.0988912825196502E-4</v>
      </c>
      <c r="AC740" s="51">
        <v>1.7508462215428608E-6</v>
      </c>
      <c r="AD740" s="51">
        <v>0</v>
      </c>
      <c r="AE740" s="51">
        <v>0</v>
      </c>
      <c r="AF740" s="51">
        <v>0</v>
      </c>
      <c r="AG740" s="51">
        <v>8.7708293754749317E-6</v>
      </c>
      <c r="AH740" s="51">
        <v>0</v>
      </c>
      <c r="AI740" s="51">
        <v>5.2776199556460235E-5</v>
      </c>
      <c r="AJ740" s="51">
        <v>0</v>
      </c>
      <c r="AK740" s="51">
        <v>1.4626091168963402E-4</v>
      </c>
      <c r="AL740" s="51">
        <v>0</v>
      </c>
      <c r="AM740" s="51">
        <v>1.7631098466401754E-5</v>
      </c>
      <c r="AN740" s="51">
        <v>3.3842262011376453E-7</v>
      </c>
      <c r="AO740" s="51">
        <v>6.0191215748883269E-6</v>
      </c>
      <c r="AP740" s="51">
        <v>1.568339803348413E-6</v>
      </c>
      <c r="AQ740" s="51">
        <v>0</v>
      </c>
      <c r="AR740" s="51">
        <v>7.9552128850285452E-4</v>
      </c>
      <c r="AS740" s="51">
        <v>3.0395693582743548E-5</v>
      </c>
      <c r="AT740" s="51">
        <v>3.3231461692003944E-5</v>
      </c>
      <c r="AU740" s="51">
        <v>4.051190366560947E-5</v>
      </c>
      <c r="AV740" s="51">
        <v>1.078775392818282E-5</v>
      </c>
      <c r="AW740" s="51">
        <v>6.2736110600524668E-4</v>
      </c>
      <c r="AX740" s="51">
        <v>5.6019514530148687E-4</v>
      </c>
      <c r="AY740" s="51">
        <v>1.2795039031822105E-5</v>
      </c>
      <c r="AZ740" s="51">
        <v>0</v>
      </c>
      <c r="BA740" s="51">
        <v>1.8925770511893814E-4</v>
      </c>
      <c r="BB740" s="51">
        <v>0</v>
      </c>
      <c r="BC740" s="51">
        <v>4.8930743226759604E-5</v>
      </c>
      <c r="BD740" s="51">
        <v>9.1388265865623435E-5</v>
      </c>
      <c r="BE740" s="49" t="s">
        <v>385</v>
      </c>
    </row>
    <row r="741" spans="1:57" s="49" customFormat="1">
      <c r="N741" s="31">
        <v>738</v>
      </c>
      <c r="O741" s="31">
        <v>738</v>
      </c>
      <c r="P741" s="31">
        <v>0</v>
      </c>
      <c r="T741" s="31" t="s">
        <v>410</v>
      </c>
      <c r="BE741" s="49" t="s">
        <v>385</v>
      </c>
    </row>
    <row r="742" spans="1:57" s="49" customFormat="1">
      <c r="B742" s="49" t="s">
        <v>1404</v>
      </c>
      <c r="D742" s="49" t="s">
        <v>1388</v>
      </c>
      <c r="E742" s="49" t="s">
        <v>569</v>
      </c>
      <c r="F742" s="49" t="s">
        <v>1389</v>
      </c>
      <c r="H742" s="49" t="s">
        <v>1405</v>
      </c>
      <c r="I742" s="49" t="s">
        <v>1406</v>
      </c>
      <c r="J742" s="55"/>
      <c r="N742" s="31">
        <v>739</v>
      </c>
      <c r="O742" s="31">
        <v>739</v>
      </c>
      <c r="P742" s="31">
        <v>0</v>
      </c>
      <c r="T742" s="31" t="s">
        <v>410</v>
      </c>
      <c r="U742" s="51">
        <v>4.3106719190750644E-5</v>
      </c>
      <c r="V742" s="51">
        <v>3.5542230677914745E-6</v>
      </c>
      <c r="W742" s="51">
        <v>5.4897675963261873E-5</v>
      </c>
      <c r="X742" s="51">
        <v>3.3197306087818971E-5</v>
      </c>
      <c r="Y742" s="51">
        <v>8.1706002412582971E-5</v>
      </c>
      <c r="Z742" s="51">
        <v>0</v>
      </c>
      <c r="AA742" s="51">
        <v>5.4898101795227651E-6</v>
      </c>
      <c r="AB742" s="51">
        <v>8.3211203953715218E-5</v>
      </c>
      <c r="AC742" s="51">
        <v>3.4784703832375544E-5</v>
      </c>
      <c r="AD742" s="51">
        <v>0</v>
      </c>
      <c r="AE742" s="51">
        <v>0</v>
      </c>
      <c r="AF742" s="51">
        <v>7.6278988541533962E-4</v>
      </c>
      <c r="AG742" s="51">
        <v>3.1665710345390058E-4</v>
      </c>
      <c r="AH742" s="51">
        <v>0</v>
      </c>
      <c r="AI742" s="51">
        <v>2.0800979144405547E-5</v>
      </c>
      <c r="AJ742" s="51">
        <v>0</v>
      </c>
      <c r="AK742" s="51">
        <v>1.1178430081035345E-4</v>
      </c>
      <c r="AL742" s="51">
        <v>2.4651894984032568E-4</v>
      </c>
      <c r="AM742" s="51">
        <v>1.0681768645172575E-4</v>
      </c>
      <c r="AN742" s="51">
        <v>1.3862562713860699E-4</v>
      </c>
      <c r="AO742" s="51">
        <v>3.6865592098692613E-5</v>
      </c>
      <c r="AP742" s="51">
        <v>3.2356145766931124E-4</v>
      </c>
      <c r="AQ742" s="51">
        <v>6.3178672807094507E-4</v>
      </c>
      <c r="AR742" s="51">
        <v>2.4633434000557558E-4</v>
      </c>
      <c r="AS742" s="51">
        <v>3.2829368056764733E-5</v>
      </c>
      <c r="AT742" s="51">
        <v>3.4983779822655757E-5</v>
      </c>
      <c r="AU742" s="51">
        <v>2.8466014799546804E-4</v>
      </c>
      <c r="AV742" s="51">
        <v>2.1070388280091964E-5</v>
      </c>
      <c r="AW742" s="51">
        <v>7.0668262515533544E-5</v>
      </c>
      <c r="AX742" s="51">
        <v>4.6514996295915116E-6</v>
      </c>
      <c r="AY742" s="51">
        <v>7.0094722935429494E-5</v>
      </c>
      <c r="AZ742" s="51">
        <v>1.3863875761666318E-4</v>
      </c>
      <c r="BA742" s="51">
        <v>1.4272909384129156E-4</v>
      </c>
      <c r="BB742" s="51">
        <v>4.1642668363168914E-4</v>
      </c>
      <c r="BC742" s="51">
        <v>5.8170104949891239E-5</v>
      </c>
      <c r="BD742" s="51">
        <v>2.9507994786437545E-5</v>
      </c>
      <c r="BE742" s="49" t="s">
        <v>385</v>
      </c>
    </row>
    <row r="743" spans="1:57" s="49" customFormat="1">
      <c r="D743" s="49" t="s">
        <v>1392</v>
      </c>
      <c r="E743" s="49" t="s">
        <v>569</v>
      </c>
      <c r="F743" s="49" t="s">
        <v>1389</v>
      </c>
      <c r="H743" s="49" t="s">
        <v>1407</v>
      </c>
      <c r="I743" s="49" t="s">
        <v>1408</v>
      </c>
      <c r="J743" s="55"/>
      <c r="N743" s="31">
        <v>740</v>
      </c>
      <c r="O743" s="31">
        <v>740</v>
      </c>
      <c r="P743" s="31">
        <v>0</v>
      </c>
      <c r="T743" s="31" t="s">
        <v>410</v>
      </c>
      <c r="U743" s="51">
        <v>1.1714390896966978E-3</v>
      </c>
      <c r="V743" s="51">
        <v>1.0983271727826669E-5</v>
      </c>
      <c r="W743" s="51">
        <v>4.8139877887197821E-4</v>
      </c>
      <c r="X743" s="51">
        <v>1.760702678810453E-5</v>
      </c>
      <c r="Y743" s="51">
        <v>1.4437513695044558E-4</v>
      </c>
      <c r="Z743" s="51">
        <v>0</v>
      </c>
      <c r="AA743" s="51">
        <v>2.9042371201565072E-5</v>
      </c>
      <c r="AB743" s="51">
        <v>4.6928511890345929E-5</v>
      </c>
      <c r="AC743" s="51">
        <v>2.9032368811272177E-7</v>
      </c>
      <c r="AD743" s="51">
        <v>1.5045361161339769E-4</v>
      </c>
      <c r="AE743" s="51">
        <v>6.5320479162793519E-4</v>
      </c>
      <c r="AF743" s="51">
        <v>4.7390438197839871E-4</v>
      </c>
      <c r="AG743" s="51">
        <v>1.9914998555449007E-5</v>
      </c>
      <c r="AH743" s="51">
        <v>3.3507356671740231E-3</v>
      </c>
      <c r="AI743" s="51">
        <v>2.0600667229258904E-4</v>
      </c>
      <c r="AJ743" s="51">
        <v>0</v>
      </c>
      <c r="AK743" s="51">
        <v>0</v>
      </c>
      <c r="AL743" s="51">
        <v>1.9237027877713276E-5</v>
      </c>
      <c r="AM743" s="51">
        <v>1.0124045879353913E-3</v>
      </c>
      <c r="AN743" s="51">
        <v>1.4204917269326823E-3</v>
      </c>
      <c r="AO743" s="51">
        <v>4.8820366402022468E-5</v>
      </c>
      <c r="AP743" s="51">
        <v>5.4184207040770611E-5</v>
      </c>
      <c r="AQ743" s="51">
        <v>0</v>
      </c>
      <c r="AR743" s="51">
        <v>0</v>
      </c>
      <c r="AS743" s="51">
        <v>0</v>
      </c>
      <c r="AT743" s="51">
        <v>4.4866697622556019E-3</v>
      </c>
      <c r="AU743" s="51">
        <v>4.0323740155915857E-4</v>
      </c>
      <c r="AV743" s="51">
        <v>0</v>
      </c>
      <c r="AW743" s="51">
        <v>6.4396454217279945E-3</v>
      </c>
      <c r="AX743" s="51">
        <v>1.3736459843637432E-3</v>
      </c>
      <c r="AY743" s="51">
        <v>1.0465041317932956E-4</v>
      </c>
      <c r="AZ743" s="51">
        <v>0</v>
      </c>
      <c r="BA743" s="51">
        <v>3.1350700432151014E-4</v>
      </c>
      <c r="BB743" s="51">
        <v>0</v>
      </c>
      <c r="BC743" s="51">
        <v>1.5675193744399277E-4</v>
      </c>
      <c r="BD743" s="51">
        <v>0</v>
      </c>
      <c r="BE743" s="49" t="s">
        <v>385</v>
      </c>
    </row>
    <row r="744" spans="1:57" s="49" customFormat="1">
      <c r="D744" s="49" t="s">
        <v>1395</v>
      </c>
      <c r="E744" s="49" t="s">
        <v>569</v>
      </c>
      <c r="F744" s="49" t="s">
        <v>1389</v>
      </c>
      <c r="H744" s="49" t="s">
        <v>1409</v>
      </c>
      <c r="I744" s="49" t="s">
        <v>1410</v>
      </c>
      <c r="J744" s="55"/>
      <c r="N744" s="31">
        <v>741</v>
      </c>
      <c r="O744" s="31">
        <v>741</v>
      </c>
      <c r="P744" s="31">
        <v>0</v>
      </c>
      <c r="T744" s="31" t="s">
        <v>410</v>
      </c>
      <c r="U744" s="51">
        <v>0</v>
      </c>
      <c r="V744" s="51">
        <v>1.2971079367166626E-4</v>
      </c>
      <c r="W744" s="51">
        <v>1.5714523220034589E-5</v>
      </c>
      <c r="X744" s="51">
        <v>3.143440301573241E-5</v>
      </c>
      <c r="Y744" s="51">
        <v>9.1693508223463806E-5</v>
      </c>
      <c r="Z744" s="51">
        <v>0</v>
      </c>
      <c r="AA744" s="51">
        <v>2.1271478226329095E-5</v>
      </c>
      <c r="AB744" s="51">
        <v>1.0845700525768836E-5</v>
      </c>
      <c r="AC744" s="51">
        <v>7.0573112418710453E-5</v>
      </c>
      <c r="AD744" s="51">
        <v>0</v>
      </c>
      <c r="AE744" s="51">
        <v>0</v>
      </c>
      <c r="AF744" s="51">
        <v>1.2265760474735023E-4</v>
      </c>
      <c r="AG744" s="51">
        <v>8.4424989141600868E-6</v>
      </c>
      <c r="AH744" s="51">
        <v>3.6259168572317935E-4</v>
      </c>
      <c r="AI744" s="51">
        <v>3.6583296868243863E-6</v>
      </c>
      <c r="AJ744" s="51">
        <v>1.0299392419592284E-3</v>
      </c>
      <c r="AK744" s="51">
        <v>1.6805156631892064E-4</v>
      </c>
      <c r="AL744" s="51">
        <v>3.6875616724041676E-5</v>
      </c>
      <c r="AM744" s="51">
        <v>1.1950998854548761E-5</v>
      </c>
      <c r="AN744" s="51">
        <v>1.1229391219119352E-6</v>
      </c>
      <c r="AO744" s="51">
        <v>2.1611246426444812E-5</v>
      </c>
      <c r="AP744" s="51">
        <v>1.5025700443519991E-5</v>
      </c>
      <c r="AQ744" s="51">
        <v>0</v>
      </c>
      <c r="AR744" s="51">
        <v>0</v>
      </c>
      <c r="AS744" s="51">
        <v>2.3165658219482787E-5</v>
      </c>
      <c r="AT744" s="51">
        <v>0</v>
      </c>
      <c r="AU744" s="51">
        <v>2.4273790566389588E-4</v>
      </c>
      <c r="AV744" s="51">
        <v>3.4950888797986153E-5</v>
      </c>
      <c r="AW744" s="51">
        <v>0</v>
      </c>
      <c r="AX744" s="51">
        <v>0</v>
      </c>
      <c r="AY744" s="51">
        <v>1.9036692159123984E-5</v>
      </c>
      <c r="AZ744" s="51">
        <v>0</v>
      </c>
      <c r="BA744" s="51">
        <v>2.576315407000181E-5</v>
      </c>
      <c r="BB744" s="51">
        <v>1.211423079655823E-4</v>
      </c>
      <c r="BC744" s="51">
        <v>1.0915445859491305E-4</v>
      </c>
      <c r="BD744" s="51">
        <v>2.7052585001288725E-5</v>
      </c>
      <c r="BE744" s="49" t="s">
        <v>385</v>
      </c>
    </row>
    <row r="745" spans="1:57" s="49" customFormat="1">
      <c r="D745" s="49" t="s">
        <v>1398</v>
      </c>
      <c r="E745" s="49" t="s">
        <v>569</v>
      </c>
      <c r="F745" s="49" t="s">
        <v>1389</v>
      </c>
      <c r="H745" s="49" t="s">
        <v>1411</v>
      </c>
      <c r="I745" s="49" t="s">
        <v>1412</v>
      </c>
      <c r="J745" s="55"/>
      <c r="N745" s="31">
        <v>742</v>
      </c>
      <c r="O745" s="31">
        <v>742</v>
      </c>
      <c r="P745" s="31">
        <v>0</v>
      </c>
      <c r="T745" s="31" t="s">
        <v>410</v>
      </c>
      <c r="U745" s="51">
        <v>2.6703772797387081E-3</v>
      </c>
      <c r="V745" s="51">
        <v>1.7655146524178233E-4</v>
      </c>
      <c r="W745" s="51">
        <v>1.7355696149230226E-4</v>
      </c>
      <c r="X745" s="51">
        <v>6.0552440073318988E-4</v>
      </c>
      <c r="Y745" s="51">
        <v>2.4424713278528676E-3</v>
      </c>
      <c r="Z745" s="51">
        <v>0</v>
      </c>
      <c r="AA745" s="51">
        <v>8.5193564198910614E-4</v>
      </c>
      <c r="AB745" s="51">
        <v>2.3636978940324931E-3</v>
      </c>
      <c r="AC745" s="51">
        <v>1.1813124582176983E-3</v>
      </c>
      <c r="AD745" s="51">
        <v>5.0778093919521729E-3</v>
      </c>
      <c r="AE745" s="51">
        <v>1.682345162257304E-3</v>
      </c>
      <c r="AF745" s="51">
        <v>4.3673541084283788E-4</v>
      </c>
      <c r="AG745" s="51">
        <v>1.006908104660272E-4</v>
      </c>
      <c r="AH745" s="51">
        <v>0</v>
      </c>
      <c r="AI745" s="51">
        <v>5.023589831024309E-4</v>
      </c>
      <c r="AJ745" s="51">
        <v>0</v>
      </c>
      <c r="AK745" s="51">
        <v>1.0803314977644897E-3</v>
      </c>
      <c r="AL745" s="51">
        <v>1.2683427849035302E-3</v>
      </c>
      <c r="AM745" s="51">
        <v>2.0609290333385984E-4</v>
      </c>
      <c r="AN745" s="51">
        <v>9.6230449171456504E-5</v>
      </c>
      <c r="AO745" s="51">
        <v>2.2174915507045287E-3</v>
      </c>
      <c r="AP745" s="51">
        <v>3.3856232246132006E-4</v>
      </c>
      <c r="AQ745" s="51">
        <v>2.0848962026341183E-4</v>
      </c>
      <c r="AR745" s="51">
        <v>5.3265802092114728E-4</v>
      </c>
      <c r="AS745" s="51">
        <v>1.5620896667634966E-3</v>
      </c>
      <c r="AT745" s="51">
        <v>2.9668936349598442E-3</v>
      </c>
      <c r="AU745" s="51">
        <v>4.8115080111575881E-4</v>
      </c>
      <c r="AV745" s="51">
        <v>1.3553994763312433E-3</v>
      </c>
      <c r="AW745" s="51">
        <v>0</v>
      </c>
      <c r="AX745" s="51">
        <v>2.6164685416452251E-4</v>
      </c>
      <c r="AY745" s="51">
        <v>8.4932754550162074E-4</v>
      </c>
      <c r="AZ745" s="51">
        <v>5.3946787154954519E-3</v>
      </c>
      <c r="BA745" s="51">
        <v>5.4469646179685412E-4</v>
      </c>
      <c r="BB745" s="51">
        <v>2.0442764469192013E-4</v>
      </c>
      <c r="BC745" s="51">
        <v>8.3445245155740276E-4</v>
      </c>
      <c r="BD745" s="51">
        <v>1.1458578997361145E-3</v>
      </c>
      <c r="BE745" s="49" t="s">
        <v>385</v>
      </c>
    </row>
    <row r="746" spans="1:57" s="49" customFormat="1">
      <c r="D746" s="49" t="s">
        <v>1401</v>
      </c>
      <c r="E746" s="49" t="s">
        <v>569</v>
      </c>
      <c r="F746" s="49" t="s">
        <v>1389</v>
      </c>
      <c r="H746" s="49" t="s">
        <v>1413</v>
      </c>
      <c r="I746" s="49" t="s">
        <v>1414</v>
      </c>
      <c r="J746" s="55"/>
      <c r="N746" s="31">
        <v>743</v>
      </c>
      <c r="O746" s="31">
        <v>743</v>
      </c>
      <c r="P746" s="31">
        <v>0</v>
      </c>
      <c r="T746" s="31" t="s">
        <v>410</v>
      </c>
      <c r="U746" s="51">
        <v>2.6871721053974423E-5</v>
      </c>
      <c r="V746" s="51">
        <v>2.9323432980273189E-6</v>
      </c>
      <c r="W746" s="51">
        <v>5.0573433368672964E-5</v>
      </c>
      <c r="X746" s="51">
        <v>5.2883840866526529E-5</v>
      </c>
      <c r="Y746" s="51">
        <v>1.2456403757207883E-5</v>
      </c>
      <c r="Z746" s="51">
        <v>0</v>
      </c>
      <c r="AA746" s="51">
        <v>1.8372023675758758E-5</v>
      </c>
      <c r="AB746" s="51">
        <v>1.4091046110778287E-4</v>
      </c>
      <c r="AC746" s="51">
        <v>1.4550568132695089E-6</v>
      </c>
      <c r="AD746" s="51">
        <v>0</v>
      </c>
      <c r="AE746" s="51">
        <v>0</v>
      </c>
      <c r="AF746" s="51">
        <v>0</v>
      </c>
      <c r="AG746" s="51">
        <v>3.0796126858551639E-5</v>
      </c>
      <c r="AH746" s="51">
        <v>0</v>
      </c>
      <c r="AI746" s="51">
        <v>5.1005705602503825E-5</v>
      </c>
      <c r="AJ746" s="51">
        <v>0</v>
      </c>
      <c r="AK746" s="51">
        <v>1.5267184707991229E-4</v>
      </c>
      <c r="AL746" s="51">
        <v>0</v>
      </c>
      <c r="AM746" s="51">
        <v>3.1506707283170365E-5</v>
      </c>
      <c r="AN746" s="51">
        <v>4.5309989838435883E-7</v>
      </c>
      <c r="AO746" s="51">
        <v>3.1069485718011762E-6</v>
      </c>
      <c r="AP746" s="51">
        <v>1.7376005198300044E-6</v>
      </c>
      <c r="AQ746" s="51">
        <v>0</v>
      </c>
      <c r="AR746" s="51">
        <v>2.5593178182397469E-4</v>
      </c>
      <c r="AS746" s="51">
        <v>1.1336028336744765E-5</v>
      </c>
      <c r="AT746" s="51">
        <v>2.4219539877223218E-5</v>
      </c>
      <c r="AU746" s="51">
        <v>5.0847514623578177E-5</v>
      </c>
      <c r="AV746" s="51">
        <v>3.317944053569387E-6</v>
      </c>
      <c r="AW746" s="51">
        <v>1.7667065628883385E-4</v>
      </c>
      <c r="AX746" s="51">
        <v>3.8898165652459017E-4</v>
      </c>
      <c r="AY746" s="51">
        <v>4.8218091066010367E-6</v>
      </c>
      <c r="AZ746" s="51">
        <v>0</v>
      </c>
      <c r="BA746" s="51">
        <v>7.3520786441830035E-5</v>
      </c>
      <c r="BB746" s="51">
        <v>0</v>
      </c>
      <c r="BC746" s="51">
        <v>3.3732946799560399E-5</v>
      </c>
      <c r="BD746" s="51">
        <v>4.6056882373478551E-5</v>
      </c>
      <c r="BE746" s="49" t="s">
        <v>385</v>
      </c>
    </row>
    <row r="747" spans="1:57">
      <c r="N747" s="31">
        <v>744</v>
      </c>
      <c r="O747" s="31">
        <v>744</v>
      </c>
      <c r="T747" s="31" t="s">
        <v>410</v>
      </c>
      <c r="BE747" s="31" t="s">
        <v>385</v>
      </c>
    </row>
    <row r="748" spans="1:57" s="49" customFormat="1">
      <c r="I748" s="50"/>
      <c r="N748" s="31">
        <v>745</v>
      </c>
      <c r="O748" s="31">
        <v>745</v>
      </c>
      <c r="P748" s="31"/>
      <c r="T748" s="31" t="s">
        <v>410</v>
      </c>
      <c r="BE748" s="49" t="s">
        <v>385</v>
      </c>
    </row>
    <row r="749" spans="1:57" s="57" customFormat="1">
      <c r="I749" s="58"/>
      <c r="N749" s="40">
        <v>746</v>
      </c>
      <c r="O749" s="40">
        <v>746</v>
      </c>
      <c r="P749" s="40"/>
      <c r="T749" s="40" t="s">
        <v>410</v>
      </c>
      <c r="BE749" s="57" t="s">
        <v>385</v>
      </c>
    </row>
    <row r="750" spans="1:57" s="55" customFormat="1">
      <c r="A750" s="55" t="s">
        <v>1415</v>
      </c>
      <c r="B750" s="55" t="s">
        <v>1416</v>
      </c>
      <c r="D750" s="55" t="s">
        <v>1417</v>
      </c>
      <c r="E750" s="55" t="s">
        <v>569</v>
      </c>
      <c r="F750" s="55" t="s">
        <v>1175</v>
      </c>
      <c r="H750" s="55" t="s">
        <v>1418</v>
      </c>
      <c r="I750" s="59" t="s">
        <v>1419</v>
      </c>
      <c r="N750" s="31">
        <v>747</v>
      </c>
      <c r="O750" s="31">
        <v>747</v>
      </c>
      <c r="P750" s="31">
        <v>0</v>
      </c>
      <c r="T750" s="31" t="s">
        <v>410</v>
      </c>
      <c r="U750" s="56">
        <v>27014.172474891689</v>
      </c>
      <c r="V750" s="56">
        <v>98328.209142735868</v>
      </c>
      <c r="W750" s="56">
        <v>20465.985879830478</v>
      </c>
      <c r="X750" s="56">
        <v>96673.03491935911</v>
      </c>
      <c r="Y750" s="56">
        <v>67521.026738633285</v>
      </c>
      <c r="Z750" s="56">
        <v>9786.6220865730666</v>
      </c>
      <c r="AA750" s="56">
        <v>23536.868944778926</v>
      </c>
      <c r="AB750" s="56">
        <v>46121.976413515513</v>
      </c>
      <c r="AC750" s="56">
        <v>118470.55909985138</v>
      </c>
      <c r="AD750" s="56">
        <v>22936.763243417521</v>
      </c>
      <c r="AE750" s="56">
        <v>31087.636279055689</v>
      </c>
      <c r="AF750" s="56">
        <v>33296.611980240465</v>
      </c>
      <c r="AG750" s="56">
        <v>13801.878972773051</v>
      </c>
      <c r="AH750" s="56">
        <v>16597.569696717277</v>
      </c>
      <c r="AI750" s="56">
        <v>8522.9679585675258</v>
      </c>
      <c r="AJ750" s="56">
        <v>8447.7661744804282</v>
      </c>
      <c r="AK750" s="56">
        <v>51627.91017202838</v>
      </c>
      <c r="AL750" s="56">
        <v>48308.705675739002</v>
      </c>
      <c r="AM750" s="56">
        <v>12945.773190866366</v>
      </c>
      <c r="AN750" s="56">
        <v>9423.7451241293693</v>
      </c>
      <c r="AO750" s="56">
        <v>74721.942482810613</v>
      </c>
      <c r="AP750" s="56">
        <v>31534.964929891565</v>
      </c>
      <c r="AQ750" s="56">
        <v>11366.898303644763</v>
      </c>
      <c r="AR750" s="56">
        <v>13881.743431258856</v>
      </c>
      <c r="AS750" s="56">
        <v>46232.28897708188</v>
      </c>
      <c r="AT750" s="56">
        <v>23767.165157005333</v>
      </c>
      <c r="AU750" s="56">
        <v>23988.502691226389</v>
      </c>
      <c r="AV750" s="56">
        <v>82829.233077792422</v>
      </c>
      <c r="AW750" s="56">
        <v>27621.659795943131</v>
      </c>
      <c r="AX750" s="56">
        <v>53551.237207953105</v>
      </c>
      <c r="AY750" s="56">
        <v>51687.693778921581</v>
      </c>
      <c r="AZ750" s="56">
        <v>19350.554735039881</v>
      </c>
      <c r="BA750" s="56">
        <v>43829.577245915789</v>
      </c>
      <c r="BB750" s="56">
        <v>25815.76411842103</v>
      </c>
      <c r="BC750" s="56">
        <v>101941.96558725962</v>
      </c>
      <c r="BD750" s="56">
        <v>58081.864376278492</v>
      </c>
      <c r="BE750" s="55" t="s">
        <v>385</v>
      </c>
    </row>
    <row r="751" spans="1:57">
      <c r="D751" s="31" t="s">
        <v>1420</v>
      </c>
      <c r="E751" s="55" t="s">
        <v>569</v>
      </c>
      <c r="F751" s="55" t="s">
        <v>1175</v>
      </c>
      <c r="H751" s="31" t="s">
        <v>1421</v>
      </c>
      <c r="I751" s="41" t="s">
        <v>1422</v>
      </c>
      <c r="N751" s="31">
        <v>748</v>
      </c>
      <c r="O751" s="31">
        <v>748</v>
      </c>
      <c r="P751" s="31">
        <v>224233.60773068585</v>
      </c>
      <c r="T751" s="31" t="s">
        <v>410</v>
      </c>
      <c r="U751" s="56">
        <v>224233.60773068585</v>
      </c>
      <c r="V751" s="56">
        <v>421079.81163409533</v>
      </c>
      <c r="W751" s="56">
        <v>234207.40476899076</v>
      </c>
      <c r="X751" s="56">
        <v>490454.5189051464</v>
      </c>
      <c r="Y751" s="56">
        <v>677638.29987853195</v>
      </c>
      <c r="Z751" s="56">
        <v>123544.2984958194</v>
      </c>
      <c r="AA751" s="56">
        <v>177184.24478553887</v>
      </c>
      <c r="AB751" s="56">
        <v>315230.68288280279</v>
      </c>
      <c r="AC751" s="56">
        <v>702405.2951868223</v>
      </c>
      <c r="AD751" s="56">
        <v>283256.75728623045</v>
      </c>
      <c r="AE751" s="56">
        <v>360322.39338291681</v>
      </c>
      <c r="AF751" s="56">
        <v>390532.31733369001</v>
      </c>
      <c r="AG751" s="56">
        <v>108004.07589786906</v>
      </c>
      <c r="AH751" s="56">
        <v>120257.33374747288</v>
      </c>
      <c r="AI751" s="56">
        <v>121231.55316660862</v>
      </c>
      <c r="AJ751" s="56">
        <v>96382.787364605989</v>
      </c>
      <c r="AK751" s="56">
        <v>354921.30787844071</v>
      </c>
      <c r="AL751" s="56">
        <v>482267.30492990342</v>
      </c>
      <c r="AM751" s="56">
        <v>180081.7326410746</v>
      </c>
      <c r="AN751" s="56">
        <v>166002.79297176379</v>
      </c>
      <c r="AO751" s="56">
        <v>664452.11855152145</v>
      </c>
      <c r="AP751" s="56">
        <v>308859.82171739702</v>
      </c>
      <c r="AQ751" s="56">
        <v>52477.825000000681</v>
      </c>
      <c r="AR751" s="56">
        <v>85542.994373070862</v>
      </c>
      <c r="AS751" s="56">
        <v>565543.79089416901</v>
      </c>
      <c r="AT751" s="56">
        <v>188620.44394333023</v>
      </c>
      <c r="AU751" s="56">
        <v>182963.99972554552</v>
      </c>
      <c r="AV751" s="56">
        <v>621308.47382341651</v>
      </c>
      <c r="AW751" s="56">
        <v>101837.20939914699</v>
      </c>
      <c r="AX751" s="56">
        <v>456733.73888706038</v>
      </c>
      <c r="AY751" s="56">
        <v>527843.22887091455</v>
      </c>
      <c r="AZ751" s="56">
        <v>194703.94990846515</v>
      </c>
      <c r="BA751" s="56">
        <v>289130.47242678428</v>
      </c>
      <c r="BB751" s="56">
        <v>115444.83365889013</v>
      </c>
      <c r="BC751" s="56">
        <v>704791.86247360939</v>
      </c>
      <c r="BD751" s="56">
        <v>400668.1885461309</v>
      </c>
      <c r="BE751" s="31" t="s">
        <v>385</v>
      </c>
    </row>
    <row r="752" spans="1:57">
      <c r="E752" s="55"/>
      <c r="N752" s="31">
        <v>749</v>
      </c>
      <c r="O752" s="31">
        <v>749</v>
      </c>
      <c r="T752" s="31" t="s">
        <v>410</v>
      </c>
      <c r="BE752" s="31" t="s">
        <v>385</v>
      </c>
    </row>
    <row r="753" spans="1:57">
      <c r="D753" s="55" t="s">
        <v>1423</v>
      </c>
      <c r="E753" s="55" t="s">
        <v>569</v>
      </c>
      <c r="F753" s="55" t="s">
        <v>1175</v>
      </c>
      <c r="H753" s="55" t="s">
        <v>1424</v>
      </c>
      <c r="I753" s="59" t="s">
        <v>1425</v>
      </c>
      <c r="N753" s="31">
        <v>750</v>
      </c>
      <c r="O753" s="31">
        <v>750</v>
      </c>
      <c r="P753" s="31">
        <v>0</v>
      </c>
      <c r="T753" s="31" t="s">
        <v>410</v>
      </c>
      <c r="U753" s="36">
        <v>23624.237753215835</v>
      </c>
      <c r="V753" s="36">
        <v>36348.380289998597</v>
      </c>
      <c r="W753" s="36">
        <v>11319.506656237421</v>
      </c>
      <c r="X753" s="36">
        <v>38137.074354481854</v>
      </c>
      <c r="Y753" s="36">
        <v>43645.780569997558</v>
      </c>
      <c r="Z753" s="36">
        <v>10745.027939169013</v>
      </c>
      <c r="AA753" s="36">
        <v>9825.7917650436066</v>
      </c>
      <c r="AB753" s="36">
        <v>33832.179229985486</v>
      </c>
      <c r="AC753" s="36">
        <v>59437.53164409598</v>
      </c>
      <c r="AD753" s="36">
        <v>23023.386314684361</v>
      </c>
      <c r="AE753" s="36">
        <v>30977.328573776613</v>
      </c>
      <c r="AF753" s="36">
        <v>30431.617054087088</v>
      </c>
      <c r="AG753" s="36">
        <v>7216.3260580938086</v>
      </c>
      <c r="AH753" s="36">
        <v>13973.0798269313</v>
      </c>
      <c r="AI753" s="36">
        <v>3768.854219088671</v>
      </c>
      <c r="AJ753" s="36">
        <v>8723.6140935183776</v>
      </c>
      <c r="AK753" s="36">
        <v>44730.641661414331</v>
      </c>
      <c r="AL753" s="36">
        <v>40979.300920597518</v>
      </c>
      <c r="AM753" s="36">
        <v>12765.896211020892</v>
      </c>
      <c r="AN753" s="36">
        <v>16358.51041720725</v>
      </c>
      <c r="AO753" s="36">
        <v>48683.921640554981</v>
      </c>
      <c r="AP753" s="36">
        <v>20894.076463829992</v>
      </c>
      <c r="AQ753" s="36">
        <v>10305.460746914809</v>
      </c>
      <c r="AR753" s="36">
        <v>14409.657880805484</v>
      </c>
      <c r="AS753" s="36">
        <v>42414.175875413675</v>
      </c>
      <c r="AT753" s="36">
        <v>18980.224912388428</v>
      </c>
      <c r="AU753" s="36">
        <v>13457.128881877024</v>
      </c>
      <c r="AV753" s="36">
        <v>61514.337605985813</v>
      </c>
      <c r="AW753" s="36">
        <v>23243.949867871292</v>
      </c>
      <c r="AX753" s="36">
        <v>47739.676905352906</v>
      </c>
      <c r="AY753" s="36">
        <v>56729.775654810779</v>
      </c>
      <c r="AZ753" s="36">
        <v>17619.174239769876</v>
      </c>
      <c r="BA753" s="36">
        <v>17634.947921768504</v>
      </c>
      <c r="BB753" s="36">
        <v>18848.004989698093</v>
      </c>
      <c r="BC753" s="36">
        <v>57746.972860279828</v>
      </c>
      <c r="BD753" s="36">
        <v>44436.967611438944</v>
      </c>
      <c r="BE753" s="31" t="s">
        <v>385</v>
      </c>
    </row>
    <row r="754" spans="1:57">
      <c r="D754" s="31" t="s">
        <v>1426</v>
      </c>
      <c r="E754" s="55" t="s">
        <v>569</v>
      </c>
      <c r="F754" s="55" t="s">
        <v>1175</v>
      </c>
      <c r="H754" s="31" t="s">
        <v>1427</v>
      </c>
      <c r="I754" s="41" t="s">
        <v>1428</v>
      </c>
      <c r="N754" s="31">
        <v>751</v>
      </c>
      <c r="O754" s="31">
        <v>751</v>
      </c>
      <c r="P754" s="31">
        <v>0</v>
      </c>
      <c r="T754" s="31" t="s">
        <v>410</v>
      </c>
      <c r="U754" s="36">
        <v>174402.43414379572</v>
      </c>
      <c r="V754" s="36">
        <v>320920.84715531499</v>
      </c>
      <c r="W754" s="36">
        <v>218213.16967349773</v>
      </c>
      <c r="X754" s="36">
        <v>428441.65980547853</v>
      </c>
      <c r="Y754" s="36">
        <v>643265.2803417719</v>
      </c>
      <c r="Z754" s="36">
        <v>162532.42205418769</v>
      </c>
      <c r="AA754" s="36">
        <v>145474.71995670311</v>
      </c>
      <c r="AB754" s="36">
        <v>268089.01555306197</v>
      </c>
      <c r="AC754" s="36">
        <v>643429.24668605824</v>
      </c>
      <c r="AD754" s="36">
        <v>265879.98752159282</v>
      </c>
      <c r="AE754" s="36">
        <v>314825.08705487789</v>
      </c>
      <c r="AF754" s="36">
        <v>329266.39810160646</v>
      </c>
      <c r="AG754" s="36">
        <v>83097.459900988542</v>
      </c>
      <c r="AH754" s="36">
        <v>75397.733522366732</v>
      </c>
      <c r="AI754" s="36">
        <v>98383.622054582069</v>
      </c>
      <c r="AJ754" s="36">
        <v>93132.721756141007</v>
      </c>
      <c r="AK754" s="36">
        <v>325658.64523811312</v>
      </c>
      <c r="AL754" s="36">
        <v>502912.40286935616</v>
      </c>
      <c r="AM754" s="36">
        <v>169269.39056922705</v>
      </c>
      <c r="AN754" s="36">
        <v>162930.94001406184</v>
      </c>
      <c r="AO754" s="36">
        <v>623604.28803474223</v>
      </c>
      <c r="AP754" s="36">
        <v>298089.36449565768</v>
      </c>
      <c r="AQ754" s="36">
        <v>53890.706343937272</v>
      </c>
      <c r="AR754" s="36">
        <v>74566.937317939824</v>
      </c>
      <c r="AS754" s="36">
        <v>539932.52518910368</v>
      </c>
      <c r="AT754" s="36">
        <v>148077.85719284273</v>
      </c>
      <c r="AU754" s="36">
        <v>154454.79125138774</v>
      </c>
      <c r="AV754" s="36">
        <v>596296.71084117237</v>
      </c>
      <c r="AW754" s="36">
        <v>61483.412732994431</v>
      </c>
      <c r="AX754" s="36">
        <v>429364.51073809742</v>
      </c>
      <c r="AY754" s="36">
        <v>519638.42281043559</v>
      </c>
      <c r="AZ754" s="36">
        <v>128137.96872871221</v>
      </c>
      <c r="BA754" s="36">
        <v>250355.84195704039</v>
      </c>
      <c r="BB754" s="36">
        <v>97883.579754656428</v>
      </c>
      <c r="BC754" s="36">
        <v>664843.02037114871</v>
      </c>
      <c r="BD754" s="36">
        <v>367039.34549047583</v>
      </c>
      <c r="BE754" s="31" t="s">
        <v>385</v>
      </c>
    </row>
    <row r="755" spans="1:57">
      <c r="E755" s="55"/>
      <c r="F755" s="55"/>
      <c r="I755" s="41"/>
      <c r="N755" s="31">
        <v>752</v>
      </c>
      <c r="O755" s="31">
        <v>752</v>
      </c>
      <c r="T755" s="31" t="s">
        <v>410</v>
      </c>
      <c r="U755" s="36"/>
      <c r="V755" s="36"/>
      <c r="W755" s="36"/>
      <c r="X755" s="36"/>
      <c r="Y755" s="36"/>
      <c r="Z755" s="36"/>
      <c r="AA755" s="36"/>
      <c r="AB755" s="36"/>
      <c r="AC755" s="36"/>
      <c r="AD755" s="36"/>
      <c r="AE755" s="36"/>
      <c r="AF755" s="36"/>
      <c r="AG755" s="36"/>
      <c r="AH755" s="36"/>
      <c r="AI755" s="36"/>
      <c r="AJ755" s="36"/>
      <c r="AK755" s="36"/>
      <c r="AL755" s="36"/>
      <c r="AM755" s="36"/>
      <c r="AN755" s="36"/>
      <c r="AO755" s="36"/>
      <c r="AP755" s="36"/>
      <c r="AQ755" s="36"/>
      <c r="AR755" s="36"/>
      <c r="AS755" s="36"/>
      <c r="AT755" s="36"/>
      <c r="AU755" s="36"/>
      <c r="AV755" s="36"/>
      <c r="AW755" s="36"/>
      <c r="AX755" s="36"/>
      <c r="AY755" s="36"/>
      <c r="AZ755" s="36"/>
      <c r="BA755" s="36"/>
      <c r="BB755" s="36"/>
      <c r="BC755" s="36"/>
      <c r="BD755" s="36"/>
      <c r="BE755" s="31" t="s">
        <v>385</v>
      </c>
    </row>
    <row r="756" spans="1:57">
      <c r="E756" s="55"/>
      <c r="F756" s="55"/>
      <c r="I756" s="59"/>
      <c r="N756" s="31">
        <v>753</v>
      </c>
      <c r="O756" s="31">
        <v>753</v>
      </c>
      <c r="T756" s="31" t="s">
        <v>410</v>
      </c>
      <c r="U756" s="36"/>
      <c r="V756" s="36"/>
      <c r="W756" s="36"/>
      <c r="X756" s="36"/>
      <c r="Y756" s="36"/>
      <c r="Z756" s="36"/>
      <c r="AA756" s="36"/>
      <c r="AB756" s="36"/>
      <c r="AC756" s="36"/>
      <c r="AD756" s="36"/>
      <c r="AE756" s="36"/>
      <c r="AF756" s="36"/>
      <c r="AG756" s="36"/>
      <c r="AH756" s="36"/>
      <c r="AI756" s="36"/>
      <c r="AJ756" s="36"/>
      <c r="AK756" s="36"/>
      <c r="AL756" s="36"/>
      <c r="AM756" s="36"/>
      <c r="AN756" s="36"/>
      <c r="AO756" s="36"/>
      <c r="AP756" s="36"/>
      <c r="AQ756" s="36"/>
      <c r="AR756" s="36"/>
      <c r="AS756" s="36"/>
      <c r="AT756" s="36"/>
      <c r="AU756" s="36"/>
      <c r="AV756" s="36"/>
      <c r="AW756" s="36"/>
      <c r="AX756" s="36"/>
      <c r="AY756" s="36"/>
      <c r="AZ756" s="36"/>
      <c r="BA756" s="36"/>
      <c r="BB756" s="36"/>
      <c r="BC756" s="36"/>
      <c r="BD756" s="36"/>
      <c r="BE756" s="31" t="s">
        <v>385</v>
      </c>
    </row>
    <row r="757" spans="1:57">
      <c r="D757" s="31" t="s">
        <v>1429</v>
      </c>
      <c r="E757" s="55" t="s">
        <v>445</v>
      </c>
      <c r="H757" s="31" t="s">
        <v>1430</v>
      </c>
      <c r="J757" s="31" t="s">
        <v>447</v>
      </c>
      <c r="K757" s="31">
        <v>0.5</v>
      </c>
      <c r="L757" s="31">
        <v>0</v>
      </c>
      <c r="M757" s="31">
        <v>1</v>
      </c>
      <c r="N757" s="31">
        <v>754</v>
      </c>
      <c r="O757" s="60">
        <v>754</v>
      </c>
      <c r="P757" s="31">
        <v>0</v>
      </c>
      <c r="T757" s="31" t="s">
        <v>410</v>
      </c>
      <c r="U757" s="31">
        <v>0.5</v>
      </c>
      <c r="V757" s="31">
        <v>0.5</v>
      </c>
      <c r="W757" s="31">
        <v>0.5</v>
      </c>
      <c r="X757" s="31">
        <v>0.5</v>
      </c>
      <c r="Y757" s="31">
        <v>0.5</v>
      </c>
      <c r="Z757" s="31">
        <v>0.5</v>
      </c>
      <c r="AA757" s="31">
        <v>0.5</v>
      </c>
      <c r="AB757" s="31">
        <v>0.5</v>
      </c>
      <c r="AC757" s="31">
        <v>0.5</v>
      </c>
      <c r="AD757" s="31">
        <v>0.5</v>
      </c>
      <c r="AE757" s="31">
        <v>0.5</v>
      </c>
      <c r="AF757" s="31">
        <v>0.5</v>
      </c>
      <c r="AG757" s="31">
        <v>0.5</v>
      </c>
      <c r="AH757" s="31">
        <v>0.5</v>
      </c>
      <c r="AI757" s="31">
        <v>0.5</v>
      </c>
      <c r="AJ757" s="31">
        <v>0.5</v>
      </c>
      <c r="AK757" s="31">
        <v>0.5</v>
      </c>
      <c r="AL757" s="31">
        <v>0.5</v>
      </c>
      <c r="AM757" s="31">
        <v>0.5</v>
      </c>
      <c r="AN757" s="31">
        <v>0.5</v>
      </c>
      <c r="AO757" s="31">
        <v>0.5</v>
      </c>
      <c r="AP757" s="31">
        <v>0.5</v>
      </c>
      <c r="AQ757" s="31">
        <v>0.5</v>
      </c>
      <c r="AR757" s="31">
        <v>0.5</v>
      </c>
      <c r="AS757" s="31">
        <v>0.5</v>
      </c>
      <c r="AT757" s="31">
        <v>0.5</v>
      </c>
      <c r="AU757" s="31">
        <v>0.5</v>
      </c>
      <c r="AV757" s="31">
        <v>0.5</v>
      </c>
      <c r="AW757" s="31">
        <v>0.5</v>
      </c>
      <c r="AX757" s="31">
        <v>0.5</v>
      </c>
      <c r="AY757" s="31">
        <v>0.5</v>
      </c>
      <c r="AZ757" s="31">
        <v>0.5</v>
      </c>
      <c r="BA757" s="31">
        <v>0.5</v>
      </c>
      <c r="BB757" s="31">
        <v>0.5</v>
      </c>
      <c r="BC757" s="31">
        <v>0.5</v>
      </c>
      <c r="BD757" s="31">
        <v>0.5</v>
      </c>
      <c r="BE757" s="31" t="s">
        <v>385</v>
      </c>
    </row>
    <row r="758" spans="1:57">
      <c r="D758" s="31" t="s">
        <v>1429</v>
      </c>
      <c r="E758" s="55" t="s">
        <v>445</v>
      </c>
      <c r="H758" s="31" t="s">
        <v>1431</v>
      </c>
      <c r="J758" s="31" t="s">
        <v>447</v>
      </c>
      <c r="K758" s="31">
        <v>0.5</v>
      </c>
      <c r="L758" s="31">
        <v>0</v>
      </c>
      <c r="M758" s="31">
        <v>1</v>
      </c>
      <c r="N758" s="31">
        <v>755</v>
      </c>
      <c r="O758" s="60">
        <v>755</v>
      </c>
      <c r="P758" s="31">
        <v>0</v>
      </c>
      <c r="T758" s="31" t="s">
        <v>410</v>
      </c>
      <c r="U758" s="31">
        <v>0.5</v>
      </c>
      <c r="V758" s="31">
        <v>0.5</v>
      </c>
      <c r="W758" s="31">
        <v>0.5</v>
      </c>
      <c r="X758" s="31">
        <v>0.5</v>
      </c>
      <c r="Y758" s="31">
        <v>0.5</v>
      </c>
      <c r="Z758" s="31">
        <v>0.5</v>
      </c>
      <c r="AA758" s="31">
        <v>0.5</v>
      </c>
      <c r="AB758" s="31">
        <v>0.5</v>
      </c>
      <c r="AC758" s="31">
        <v>0.5</v>
      </c>
      <c r="AD758" s="31">
        <v>0.5</v>
      </c>
      <c r="AE758" s="31">
        <v>0.5</v>
      </c>
      <c r="AF758" s="31">
        <v>0.5</v>
      </c>
      <c r="AG758" s="31">
        <v>0.5</v>
      </c>
      <c r="AH758" s="31">
        <v>0.5</v>
      </c>
      <c r="AI758" s="31">
        <v>0.5</v>
      </c>
      <c r="AJ758" s="31">
        <v>0.5</v>
      </c>
      <c r="AK758" s="31">
        <v>0.5</v>
      </c>
      <c r="AL758" s="31">
        <v>0.5</v>
      </c>
      <c r="AM758" s="31">
        <v>0.5</v>
      </c>
      <c r="AN758" s="31">
        <v>0.5</v>
      </c>
      <c r="AO758" s="31">
        <v>0.5</v>
      </c>
      <c r="AP758" s="31">
        <v>0.5</v>
      </c>
      <c r="AQ758" s="31">
        <v>0.5</v>
      </c>
      <c r="AR758" s="31">
        <v>0.5</v>
      </c>
      <c r="AS758" s="31">
        <v>0.5</v>
      </c>
      <c r="AT758" s="31">
        <v>0.5</v>
      </c>
      <c r="AU758" s="31">
        <v>0.5</v>
      </c>
      <c r="AV758" s="31">
        <v>0.5</v>
      </c>
      <c r="AW758" s="31">
        <v>0.5</v>
      </c>
      <c r="AX758" s="31">
        <v>0.5</v>
      </c>
      <c r="AY758" s="31">
        <v>0.5</v>
      </c>
      <c r="AZ758" s="31">
        <v>0.5</v>
      </c>
      <c r="BA758" s="31">
        <v>0.5</v>
      </c>
      <c r="BB758" s="31">
        <v>0.5</v>
      </c>
      <c r="BC758" s="31">
        <v>0.5</v>
      </c>
      <c r="BD758" s="31">
        <v>0.5</v>
      </c>
      <c r="BE758" s="31" t="s">
        <v>385</v>
      </c>
    </row>
    <row r="759" spans="1:57">
      <c r="N759" s="31">
        <v>756</v>
      </c>
      <c r="O759" s="31">
        <v>756</v>
      </c>
      <c r="P759" s="31">
        <v>0</v>
      </c>
      <c r="T759" s="31" t="s">
        <v>410</v>
      </c>
      <c r="BE759" s="31" t="s">
        <v>385</v>
      </c>
    </row>
    <row r="760" spans="1:57" s="55" customFormat="1">
      <c r="A760" s="55" t="s">
        <v>1432</v>
      </c>
      <c r="B760" s="55" t="s">
        <v>1433</v>
      </c>
      <c r="D760" s="55" t="s">
        <v>1434</v>
      </c>
      <c r="E760" s="55" t="s">
        <v>569</v>
      </c>
      <c r="H760" s="55" t="s">
        <v>1435</v>
      </c>
      <c r="I760" s="55" t="s">
        <v>1436</v>
      </c>
      <c r="N760" s="31">
        <v>757</v>
      </c>
      <c r="O760" s="60">
        <v>757</v>
      </c>
      <c r="P760" s="31">
        <v>0</v>
      </c>
      <c r="T760" s="31" t="s">
        <v>410</v>
      </c>
      <c r="U760" s="55">
        <v>0.5</v>
      </c>
      <c r="V760" s="55">
        <v>0.5</v>
      </c>
      <c r="W760" s="55">
        <v>0.5</v>
      </c>
      <c r="X760" s="55">
        <v>0.5</v>
      </c>
      <c r="Y760" s="55">
        <v>0.5</v>
      </c>
      <c r="Z760" s="55">
        <v>0.5</v>
      </c>
      <c r="AA760" s="55">
        <v>0.5</v>
      </c>
      <c r="AB760" s="55">
        <v>0.5</v>
      </c>
      <c r="AC760" s="55">
        <v>0.5</v>
      </c>
      <c r="AD760" s="55">
        <v>0.5</v>
      </c>
      <c r="AE760" s="55">
        <v>0.5</v>
      </c>
      <c r="AF760" s="55">
        <v>0.5</v>
      </c>
      <c r="AG760" s="55">
        <v>0.5</v>
      </c>
      <c r="AH760" s="55">
        <v>0.5</v>
      </c>
      <c r="AI760" s="55">
        <v>0.5</v>
      </c>
      <c r="AJ760" s="55">
        <v>0.5</v>
      </c>
      <c r="AK760" s="55">
        <v>0.5</v>
      </c>
      <c r="AL760" s="55">
        <v>0.5</v>
      </c>
      <c r="AM760" s="55">
        <v>0.5</v>
      </c>
      <c r="AN760" s="55">
        <v>0.5</v>
      </c>
      <c r="AO760" s="55">
        <v>0.5</v>
      </c>
      <c r="AP760" s="55">
        <v>0.5</v>
      </c>
      <c r="AQ760" s="55">
        <v>0.5</v>
      </c>
      <c r="AR760" s="55">
        <v>0.5</v>
      </c>
      <c r="AS760" s="55">
        <v>0.5</v>
      </c>
      <c r="AT760" s="55">
        <v>0.5</v>
      </c>
      <c r="AU760" s="55">
        <v>0.5</v>
      </c>
      <c r="AV760" s="55">
        <v>0.5</v>
      </c>
      <c r="AW760" s="55">
        <v>0.5</v>
      </c>
      <c r="AX760" s="55">
        <v>0.5</v>
      </c>
      <c r="AY760" s="55">
        <v>0.5</v>
      </c>
      <c r="AZ760" s="55">
        <v>0.5</v>
      </c>
      <c r="BA760" s="55">
        <v>0.5</v>
      </c>
      <c r="BB760" s="55">
        <v>0.5</v>
      </c>
      <c r="BC760" s="55">
        <v>0.5</v>
      </c>
      <c r="BD760" s="55">
        <v>0.5</v>
      </c>
      <c r="BE760" s="55" t="s">
        <v>385</v>
      </c>
    </row>
    <row r="761" spans="1:57" s="55" customFormat="1">
      <c r="D761" s="55" t="s">
        <v>1437</v>
      </c>
      <c r="E761" s="55" t="s">
        <v>569</v>
      </c>
      <c r="H761" s="55" t="s">
        <v>1438</v>
      </c>
      <c r="I761" s="59" t="s">
        <v>1439</v>
      </c>
      <c r="N761" s="31">
        <v>758</v>
      </c>
      <c r="O761" s="60">
        <v>758</v>
      </c>
      <c r="P761" s="31">
        <v>0</v>
      </c>
      <c r="T761" s="31" t="s">
        <v>410</v>
      </c>
      <c r="U761" s="55">
        <v>0.5</v>
      </c>
      <c r="V761" s="55">
        <v>0.5</v>
      </c>
      <c r="W761" s="55">
        <v>0.5</v>
      </c>
      <c r="X761" s="55">
        <v>0.5</v>
      </c>
      <c r="Y761" s="55">
        <v>0.5</v>
      </c>
      <c r="Z761" s="55">
        <v>0.5</v>
      </c>
      <c r="AA761" s="55">
        <v>0.5</v>
      </c>
      <c r="AB761" s="55">
        <v>0.5</v>
      </c>
      <c r="AC761" s="55">
        <v>0.5</v>
      </c>
      <c r="AD761" s="55">
        <v>0.5</v>
      </c>
      <c r="AE761" s="55">
        <v>0.5</v>
      </c>
      <c r="AF761" s="55">
        <v>0.5</v>
      </c>
      <c r="AG761" s="55">
        <v>0.5</v>
      </c>
      <c r="AH761" s="55">
        <v>0.5</v>
      </c>
      <c r="AI761" s="55">
        <v>0.5</v>
      </c>
      <c r="AJ761" s="55">
        <v>0.5</v>
      </c>
      <c r="AK761" s="55">
        <v>0.5</v>
      </c>
      <c r="AL761" s="55">
        <v>0.5</v>
      </c>
      <c r="AM761" s="55">
        <v>0.5</v>
      </c>
      <c r="AN761" s="55">
        <v>0.5</v>
      </c>
      <c r="AO761" s="55">
        <v>0.5</v>
      </c>
      <c r="AP761" s="55">
        <v>0.5</v>
      </c>
      <c r="AQ761" s="55">
        <v>0.5</v>
      </c>
      <c r="AR761" s="55">
        <v>0.5</v>
      </c>
      <c r="AS761" s="55">
        <v>0.5</v>
      </c>
      <c r="AT761" s="55">
        <v>0.5</v>
      </c>
      <c r="AU761" s="55">
        <v>0.5</v>
      </c>
      <c r="AV761" s="55">
        <v>0.5</v>
      </c>
      <c r="AW761" s="55">
        <v>0.5</v>
      </c>
      <c r="AX761" s="55">
        <v>0.5</v>
      </c>
      <c r="AY761" s="55">
        <v>0.5</v>
      </c>
      <c r="AZ761" s="55">
        <v>0.5</v>
      </c>
      <c r="BA761" s="55">
        <v>0.5</v>
      </c>
      <c r="BB761" s="55">
        <v>0.5</v>
      </c>
      <c r="BC761" s="55">
        <v>0.5</v>
      </c>
      <c r="BD761" s="55">
        <v>0.5</v>
      </c>
      <c r="BE761" s="55" t="s">
        <v>385</v>
      </c>
    </row>
    <row r="762" spans="1:57" s="55" customFormat="1">
      <c r="I762" s="59"/>
      <c r="N762" s="31">
        <v>759</v>
      </c>
      <c r="O762" s="31">
        <v>759</v>
      </c>
      <c r="P762" s="31"/>
      <c r="T762" s="31" t="s">
        <v>410</v>
      </c>
      <c r="BE762" s="55" t="s">
        <v>385</v>
      </c>
    </row>
    <row r="763" spans="1:57" s="55" customFormat="1">
      <c r="D763" s="55" t="s">
        <v>1440</v>
      </c>
      <c r="E763" s="55" t="s">
        <v>569</v>
      </c>
      <c r="H763" s="55" t="s">
        <v>1441</v>
      </c>
      <c r="I763" s="55" t="s">
        <v>1436</v>
      </c>
      <c r="N763" s="31">
        <v>760</v>
      </c>
      <c r="O763" s="60">
        <v>760</v>
      </c>
      <c r="P763" s="31">
        <v>0</v>
      </c>
      <c r="T763" s="31" t="s">
        <v>410</v>
      </c>
      <c r="U763" s="55">
        <v>0.5</v>
      </c>
      <c r="V763" s="55">
        <v>0.5</v>
      </c>
      <c r="W763" s="55">
        <v>0.5</v>
      </c>
      <c r="X763" s="55">
        <v>0.5</v>
      </c>
      <c r="Y763" s="55">
        <v>0.5</v>
      </c>
      <c r="Z763" s="55">
        <v>0.5</v>
      </c>
      <c r="AA763" s="55">
        <v>0.5</v>
      </c>
      <c r="AB763" s="55">
        <v>0.5</v>
      </c>
      <c r="AC763" s="55">
        <v>0.5</v>
      </c>
      <c r="AD763" s="55">
        <v>0.5</v>
      </c>
      <c r="AE763" s="55">
        <v>0.5</v>
      </c>
      <c r="AF763" s="55">
        <v>0.5</v>
      </c>
      <c r="AG763" s="55">
        <v>0.5</v>
      </c>
      <c r="AH763" s="55">
        <v>0.5</v>
      </c>
      <c r="AI763" s="55">
        <v>0.5</v>
      </c>
      <c r="AJ763" s="55">
        <v>0.5</v>
      </c>
      <c r="AK763" s="55">
        <v>0.5</v>
      </c>
      <c r="AL763" s="55">
        <v>0.5</v>
      </c>
      <c r="AM763" s="55">
        <v>0.5</v>
      </c>
      <c r="AN763" s="55">
        <v>0.5</v>
      </c>
      <c r="AO763" s="55">
        <v>0.5</v>
      </c>
      <c r="AP763" s="55">
        <v>0.5</v>
      </c>
      <c r="AQ763" s="55">
        <v>0.5</v>
      </c>
      <c r="AR763" s="55">
        <v>0.5</v>
      </c>
      <c r="AS763" s="55">
        <v>0.5</v>
      </c>
      <c r="AT763" s="55">
        <v>0.5</v>
      </c>
      <c r="AU763" s="55">
        <v>0.5</v>
      </c>
      <c r="AV763" s="55">
        <v>0.5</v>
      </c>
      <c r="AW763" s="55">
        <v>0.5</v>
      </c>
      <c r="AX763" s="55">
        <v>0.5</v>
      </c>
      <c r="AY763" s="55">
        <v>0.5</v>
      </c>
      <c r="AZ763" s="55">
        <v>0.5</v>
      </c>
      <c r="BA763" s="55">
        <v>0.5</v>
      </c>
      <c r="BB763" s="55">
        <v>0.5</v>
      </c>
      <c r="BC763" s="55">
        <v>0.5</v>
      </c>
      <c r="BD763" s="55">
        <v>0.5</v>
      </c>
      <c r="BE763" s="55" t="s">
        <v>385</v>
      </c>
    </row>
    <row r="764" spans="1:57" s="55" customFormat="1">
      <c r="D764" s="55" t="s">
        <v>1442</v>
      </c>
      <c r="E764" s="55" t="s">
        <v>569</v>
      </c>
      <c r="H764" s="55" t="s">
        <v>1443</v>
      </c>
      <c r="I764" s="59" t="s">
        <v>1444</v>
      </c>
      <c r="N764" s="31">
        <v>761</v>
      </c>
      <c r="O764" s="60">
        <v>761</v>
      </c>
      <c r="P764" s="31">
        <v>0</v>
      </c>
      <c r="T764" s="31" t="s">
        <v>410</v>
      </c>
      <c r="U764" s="55">
        <v>0.5</v>
      </c>
      <c r="V764" s="55">
        <v>0.5</v>
      </c>
      <c r="W764" s="55">
        <v>0.5</v>
      </c>
      <c r="X764" s="55">
        <v>0.5</v>
      </c>
      <c r="Y764" s="55">
        <v>0.5</v>
      </c>
      <c r="Z764" s="55">
        <v>0.5</v>
      </c>
      <c r="AA764" s="55">
        <v>0.5</v>
      </c>
      <c r="AB764" s="55">
        <v>0.5</v>
      </c>
      <c r="AC764" s="55">
        <v>0.5</v>
      </c>
      <c r="AD764" s="55">
        <v>0.5</v>
      </c>
      <c r="AE764" s="55">
        <v>0.5</v>
      </c>
      <c r="AF764" s="55">
        <v>0.5</v>
      </c>
      <c r="AG764" s="55">
        <v>0.5</v>
      </c>
      <c r="AH764" s="55">
        <v>0.5</v>
      </c>
      <c r="AI764" s="55">
        <v>0.5</v>
      </c>
      <c r="AJ764" s="55">
        <v>0.5</v>
      </c>
      <c r="AK764" s="55">
        <v>0.5</v>
      </c>
      <c r="AL764" s="55">
        <v>0.5</v>
      </c>
      <c r="AM764" s="55">
        <v>0.5</v>
      </c>
      <c r="AN764" s="55">
        <v>0.5</v>
      </c>
      <c r="AO764" s="55">
        <v>0.5</v>
      </c>
      <c r="AP764" s="55">
        <v>0.5</v>
      </c>
      <c r="AQ764" s="55">
        <v>0.5</v>
      </c>
      <c r="AR764" s="55">
        <v>0.5</v>
      </c>
      <c r="AS764" s="55">
        <v>0.5</v>
      </c>
      <c r="AT764" s="55">
        <v>0.5</v>
      </c>
      <c r="AU764" s="55">
        <v>0.5</v>
      </c>
      <c r="AV764" s="55">
        <v>0.5</v>
      </c>
      <c r="AW764" s="55">
        <v>0.5</v>
      </c>
      <c r="AX764" s="55">
        <v>0.5</v>
      </c>
      <c r="AY764" s="55">
        <v>0.5</v>
      </c>
      <c r="AZ764" s="55">
        <v>0.5</v>
      </c>
      <c r="BA764" s="55">
        <v>0.5</v>
      </c>
      <c r="BB764" s="55">
        <v>0.5</v>
      </c>
      <c r="BC764" s="55">
        <v>0.5</v>
      </c>
      <c r="BD764" s="55">
        <v>0.5</v>
      </c>
      <c r="BE764" s="55" t="s">
        <v>385</v>
      </c>
    </row>
    <row r="765" spans="1:57" s="55" customFormat="1">
      <c r="I765" s="59"/>
      <c r="N765" s="31">
        <v>762</v>
      </c>
      <c r="O765" s="31">
        <v>762</v>
      </c>
      <c r="P765" s="31"/>
      <c r="T765" s="31" t="s">
        <v>410</v>
      </c>
      <c r="BE765" s="55" t="s">
        <v>385</v>
      </c>
    </row>
    <row r="766" spans="1:57" s="55" customFormat="1">
      <c r="I766" s="59"/>
      <c r="N766" s="31"/>
      <c r="O766" s="60"/>
      <c r="P766" s="31"/>
      <c r="T766" s="31"/>
    </row>
    <row r="767" spans="1:57" s="55" customFormat="1">
      <c r="I767" s="59"/>
      <c r="N767" s="31"/>
      <c r="O767" s="60"/>
      <c r="P767" s="31"/>
      <c r="T767" s="31"/>
    </row>
    <row r="768" spans="1:57" s="55" customFormat="1">
      <c r="I768" s="59"/>
      <c r="N768" s="31">
        <v>1</v>
      </c>
      <c r="O768" s="31">
        <v>1</v>
      </c>
      <c r="P768" s="31"/>
      <c r="T768" s="31" t="s">
        <v>410</v>
      </c>
      <c r="BE768" s="55" t="s">
        <v>385</v>
      </c>
    </row>
    <row r="769" spans="2:57" s="55" customFormat="1">
      <c r="B769" s="55" t="s">
        <v>1445</v>
      </c>
      <c r="D769" s="55" t="s">
        <v>1155</v>
      </c>
      <c r="H769" s="55" t="s">
        <v>1446</v>
      </c>
      <c r="I769" s="59"/>
      <c r="N769" s="31">
        <v>2</v>
      </c>
      <c r="O769" s="31">
        <v>2</v>
      </c>
      <c r="P769" s="31"/>
      <c r="T769" s="31" t="s">
        <v>410</v>
      </c>
      <c r="BE769" s="55" t="s">
        <v>385</v>
      </c>
    </row>
    <row r="770" spans="2:57" s="55" customFormat="1">
      <c r="D770" s="55" t="s">
        <v>1158</v>
      </c>
      <c r="H770" s="55" t="s">
        <v>1447</v>
      </c>
      <c r="I770" s="59"/>
      <c r="N770" s="31">
        <v>3</v>
      </c>
      <c r="O770" s="31">
        <v>3</v>
      </c>
      <c r="P770" s="31"/>
      <c r="T770" s="31" t="s">
        <v>410</v>
      </c>
      <c r="BE770" s="55" t="s">
        <v>385</v>
      </c>
    </row>
    <row r="771" spans="2:57" s="55" customFormat="1">
      <c r="D771" s="55" t="s">
        <v>1161</v>
      </c>
      <c r="H771" s="55" t="s">
        <v>1448</v>
      </c>
      <c r="I771" s="59"/>
      <c r="N771" s="31">
        <v>4</v>
      </c>
      <c r="O771" s="31">
        <v>4</v>
      </c>
      <c r="P771" s="31"/>
      <c r="T771" s="31" t="s">
        <v>410</v>
      </c>
      <c r="BE771" s="55" t="s">
        <v>385</v>
      </c>
    </row>
    <row r="772" spans="2:57" s="55" customFormat="1">
      <c r="D772" s="55" t="s">
        <v>1164</v>
      </c>
      <c r="H772" s="55" t="s">
        <v>1449</v>
      </c>
      <c r="I772" s="59"/>
      <c r="N772" s="31">
        <v>5</v>
      </c>
      <c r="O772" s="31">
        <v>5</v>
      </c>
      <c r="P772" s="31"/>
      <c r="T772" s="31" t="s">
        <v>410</v>
      </c>
      <c r="BE772" s="55" t="s">
        <v>385</v>
      </c>
    </row>
    <row r="773" spans="2:57" s="55" customFormat="1">
      <c r="D773" s="55" t="s">
        <v>1167</v>
      </c>
      <c r="H773" s="55" t="s">
        <v>1450</v>
      </c>
      <c r="I773" s="59"/>
      <c r="N773" s="31">
        <v>6</v>
      </c>
      <c r="O773" s="31">
        <v>6</v>
      </c>
      <c r="P773" s="31"/>
      <c r="T773" s="31" t="s">
        <v>410</v>
      </c>
      <c r="BE773" s="55" t="s">
        <v>385</v>
      </c>
    </row>
    <row r="774" spans="2:57" s="55" customFormat="1">
      <c r="I774" s="59"/>
      <c r="N774" s="31">
        <v>7</v>
      </c>
      <c r="O774" s="31">
        <v>7</v>
      </c>
      <c r="P774" s="31"/>
      <c r="T774" s="31" t="s">
        <v>410</v>
      </c>
      <c r="BE774" s="55" t="s">
        <v>385</v>
      </c>
    </row>
    <row r="775" spans="2:57" s="55" customFormat="1">
      <c r="D775" s="55" t="s">
        <v>1155</v>
      </c>
      <c r="H775" s="55" t="s">
        <v>1451</v>
      </c>
      <c r="I775" s="59"/>
      <c r="N775" s="31">
        <v>8</v>
      </c>
      <c r="O775" s="31">
        <v>8</v>
      </c>
      <c r="P775" s="31"/>
      <c r="T775" s="31" t="s">
        <v>410</v>
      </c>
      <c r="BE775" s="55" t="s">
        <v>385</v>
      </c>
    </row>
    <row r="776" spans="2:57" s="55" customFormat="1">
      <c r="D776" s="55" t="s">
        <v>1158</v>
      </c>
      <c r="H776" s="55" t="s">
        <v>1452</v>
      </c>
      <c r="I776" s="59"/>
      <c r="N776" s="31">
        <v>9</v>
      </c>
      <c r="O776" s="31">
        <v>9</v>
      </c>
      <c r="P776" s="31"/>
      <c r="T776" s="31" t="s">
        <v>410</v>
      </c>
      <c r="BE776" s="55" t="s">
        <v>385</v>
      </c>
    </row>
    <row r="777" spans="2:57" s="55" customFormat="1">
      <c r="D777" s="55" t="s">
        <v>1161</v>
      </c>
      <c r="H777" s="55" t="s">
        <v>1453</v>
      </c>
      <c r="I777" s="59"/>
      <c r="N777" s="31">
        <v>10</v>
      </c>
      <c r="O777" s="31">
        <v>10</v>
      </c>
      <c r="P777" s="31"/>
      <c r="T777" s="31" t="s">
        <v>410</v>
      </c>
      <c r="BE777" s="55" t="s">
        <v>385</v>
      </c>
    </row>
    <row r="778" spans="2:57" s="55" customFormat="1">
      <c r="D778" s="55" t="s">
        <v>1164</v>
      </c>
      <c r="H778" s="55" t="s">
        <v>1454</v>
      </c>
      <c r="I778" s="59"/>
      <c r="N778" s="31">
        <v>11</v>
      </c>
      <c r="O778" s="31">
        <v>11</v>
      </c>
      <c r="P778" s="31"/>
      <c r="T778" s="31" t="s">
        <v>410</v>
      </c>
      <c r="BE778" s="55" t="s">
        <v>385</v>
      </c>
    </row>
    <row r="779" spans="2:57" s="55" customFormat="1">
      <c r="D779" s="55" t="s">
        <v>1167</v>
      </c>
      <c r="H779" s="55" t="s">
        <v>1455</v>
      </c>
      <c r="I779" s="59"/>
      <c r="N779" s="31">
        <v>12</v>
      </c>
      <c r="O779" s="31">
        <v>12</v>
      </c>
      <c r="P779" s="31"/>
      <c r="T779" s="31" t="s">
        <v>410</v>
      </c>
      <c r="BE779" s="55" t="s">
        <v>385</v>
      </c>
    </row>
    <row r="780" spans="2:57" s="55" customFormat="1">
      <c r="I780" s="59"/>
      <c r="O780" s="31"/>
      <c r="P780" s="31"/>
      <c r="T780" s="31"/>
    </row>
    <row r="781" spans="2:57" s="61" customFormat="1">
      <c r="I781" s="62"/>
      <c r="O781" s="40"/>
      <c r="P781" s="40"/>
      <c r="T781" s="40"/>
    </row>
    <row r="782" spans="2:57" s="55" customFormat="1">
      <c r="I782" s="59"/>
      <c r="O782" s="31"/>
      <c r="P782" s="31"/>
      <c r="T782" s="31"/>
    </row>
    <row r="783" spans="2:57" s="55" customFormat="1">
      <c r="D783" s="63"/>
      <c r="I783" s="59"/>
      <c r="T783" s="31"/>
    </row>
    <row r="784" spans="2:57" s="55" customFormat="1">
      <c r="D784" s="63"/>
      <c r="I784" s="59"/>
      <c r="T784" s="31"/>
    </row>
    <row r="785" spans="4:20" s="55" customFormat="1">
      <c r="D785" s="63"/>
      <c r="I785" s="59"/>
      <c r="T785" s="31"/>
    </row>
    <row r="786" spans="4:20" s="55" customFormat="1">
      <c r="D786" s="63"/>
      <c r="I786" s="59"/>
      <c r="T786" s="31"/>
    </row>
    <row r="787" spans="4:20" s="55" customFormat="1">
      <c r="D787" s="64"/>
      <c r="I787" s="59"/>
      <c r="T787" s="31"/>
    </row>
    <row r="788" spans="4:20" s="55" customFormat="1">
      <c r="D788" s="63"/>
      <c r="I788" s="59"/>
      <c r="T788" s="31"/>
    </row>
    <row r="789" spans="4:20" s="55" customFormat="1">
      <c r="D789" s="63"/>
      <c r="I789" s="59"/>
      <c r="T789" s="31"/>
    </row>
    <row r="790" spans="4:20" s="55" customFormat="1">
      <c r="D790" s="63"/>
      <c r="I790" s="59"/>
      <c r="T790" s="31"/>
    </row>
    <row r="791" spans="4:20" s="55" customFormat="1">
      <c r="D791" s="63"/>
      <c r="I791" s="59"/>
      <c r="T791" s="31"/>
    </row>
    <row r="792" spans="4:20" s="55" customFormat="1">
      <c r="D792" s="64"/>
      <c r="I792" s="59"/>
      <c r="T792" s="31"/>
    </row>
    <row r="793" spans="4:20" s="55" customFormat="1">
      <c r="D793" s="64"/>
      <c r="I793" s="59"/>
      <c r="T793" s="31"/>
    </row>
    <row r="794" spans="4:20" s="55" customFormat="1">
      <c r="D794" s="64"/>
      <c r="I794" s="59"/>
      <c r="T794" s="31"/>
    </row>
    <row r="795" spans="4:20" s="55" customFormat="1">
      <c r="D795" s="65"/>
      <c r="E795" s="66"/>
      <c r="F795" s="66"/>
      <c r="G795" s="66"/>
      <c r="H795" s="66"/>
      <c r="I795" s="59"/>
      <c r="T795" s="31"/>
    </row>
    <row r="796" spans="4:20" s="55" customFormat="1">
      <c r="D796" s="65"/>
      <c r="E796" s="66"/>
      <c r="F796" s="66"/>
      <c r="G796" s="66"/>
      <c r="H796" s="66"/>
      <c r="I796" s="59"/>
      <c r="T796" s="31"/>
    </row>
    <row r="797" spans="4:20" s="55" customFormat="1">
      <c r="D797" s="65"/>
      <c r="E797" s="66"/>
      <c r="F797" s="66"/>
      <c r="G797" s="66"/>
      <c r="H797" s="66"/>
      <c r="I797" s="59"/>
      <c r="T797" s="31"/>
    </row>
    <row r="798" spans="4:20" s="55" customFormat="1">
      <c r="D798" s="65"/>
      <c r="E798" s="66"/>
      <c r="F798" s="66"/>
      <c r="G798" s="66"/>
      <c r="H798" s="66"/>
      <c r="I798" s="59"/>
      <c r="T798" s="31"/>
    </row>
    <row r="799" spans="4:20" s="55" customFormat="1">
      <c r="D799" s="65"/>
      <c r="E799" s="66"/>
      <c r="F799" s="66"/>
      <c r="G799" s="66"/>
      <c r="H799" s="66"/>
      <c r="I799" s="59"/>
      <c r="T799" s="31"/>
    </row>
    <row r="800" spans="4:20" s="55" customFormat="1">
      <c r="I800" s="59"/>
      <c r="T800" s="31"/>
    </row>
    <row r="801" spans="9:57" s="55" customFormat="1">
      <c r="I801" s="59"/>
      <c r="T801" s="31"/>
    </row>
    <row r="802" spans="9:57" s="55" customFormat="1">
      <c r="I802" s="59"/>
      <c r="T802" s="31"/>
    </row>
    <row r="803" spans="9:57" s="55" customFormat="1">
      <c r="I803" s="59"/>
      <c r="T803" s="31"/>
    </row>
    <row r="804" spans="9:57" s="55" customFormat="1">
      <c r="I804" s="59"/>
      <c r="T804" s="31"/>
    </row>
    <row r="805" spans="9:57" s="55" customFormat="1">
      <c r="I805" s="59"/>
      <c r="T805" s="31"/>
    </row>
    <row r="806" spans="9:57" s="55" customFormat="1">
      <c r="I806" s="59"/>
      <c r="T806" s="31" t="s">
        <v>410</v>
      </c>
      <c r="BE806" s="55" t="s">
        <v>385</v>
      </c>
    </row>
    <row r="807" spans="9:57" s="55" customFormat="1">
      <c r="I807" s="59"/>
    </row>
    <row r="808" spans="9:57" s="67" customFormat="1"/>
  </sheetData>
  <dataValidations count="1">
    <dataValidation type="textLength" operator="lessThanOrEqual" showErrorMessage="1" errorTitle="Incorrect Data Input" error="Text must be less than 80 characters." promptTitle="Name of the Flow (3702)" prompt="REQUIRED_x000a_Text: 80 characters_x000a__x000a_Name of the flow in English." sqref="D795:D799 D783:D786 D788:D791">
      <formula1>80</formula1>
    </dataValidation>
  </dataValidations>
  <pageMargins left="0.7" right="0.7" top="0.75" bottom="0.75" header="0.3" footer="0.3"/>
  <pageSetup orientation="portrait" horizontalDpi="4294967293" verticalDpi="0"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1042"/>
  <sheetViews>
    <sheetView topLeftCell="L1" zoomScaleNormal="100" workbookViewId="0">
      <pane ySplit="9" topLeftCell="A10" activePane="bottomLeft" state="frozen"/>
      <selection activeCell="P827" sqref="P827:AY831"/>
      <selection pane="bottomLeft" activeCell="I143" sqref="I143"/>
    </sheetView>
  </sheetViews>
  <sheetFormatPr defaultRowHeight="11.25"/>
  <cols>
    <col min="1" max="1" width="41.140625" style="31" customWidth="1"/>
    <col min="2" max="2" width="24" style="31" customWidth="1"/>
    <col min="3" max="3" width="9.140625" style="31"/>
    <col min="4" max="4" width="34.85546875" style="31" bestFit="1" customWidth="1"/>
    <col min="5" max="5" width="13.140625" style="31" bestFit="1" customWidth="1"/>
    <col min="6" max="6" width="4.42578125" style="31" customWidth="1"/>
    <col min="7" max="7" width="7" style="31" customWidth="1"/>
    <col min="8" max="8" width="21" style="31" customWidth="1"/>
    <col min="9" max="9" width="26.7109375" style="31" customWidth="1"/>
    <col min="10" max="10" width="12.42578125" style="31" customWidth="1"/>
    <col min="11" max="11" width="10.42578125" style="31" customWidth="1"/>
    <col min="12" max="14" width="9.140625" style="31" customWidth="1"/>
    <col min="15" max="15" width="8.28515625" style="31" customWidth="1"/>
    <col min="16" max="16" width="9.42578125" style="31" customWidth="1"/>
    <col min="17" max="17" width="7.42578125" style="31" customWidth="1"/>
    <col min="18" max="18" width="7.85546875" style="31" customWidth="1"/>
    <col min="19" max="19" width="7.42578125" style="31" customWidth="1"/>
    <col min="20" max="20" width="11.42578125" style="31" customWidth="1"/>
    <col min="21" max="21" width="7.85546875" style="31" customWidth="1"/>
    <col min="22" max="23" width="8.140625" style="31" customWidth="1"/>
    <col min="24" max="24" width="8.28515625" style="31" customWidth="1"/>
    <col min="25" max="25" width="10" style="31" customWidth="1"/>
    <col min="26" max="26" width="7.85546875" style="31" customWidth="1"/>
    <col min="27" max="27" width="7.42578125" style="31" customWidth="1"/>
    <col min="28" max="28" width="7.85546875" style="31" customWidth="1"/>
    <col min="29" max="29" width="7.42578125" style="31" customWidth="1"/>
    <col min="30" max="30" width="8.5703125" style="31" customWidth="1"/>
    <col min="31" max="31" width="8.85546875" style="31" customWidth="1"/>
    <col min="32" max="32" width="7.140625" style="31" customWidth="1"/>
    <col min="33" max="33" width="7.42578125" style="31" customWidth="1"/>
    <col min="34" max="34" width="7.7109375" style="31" customWidth="1"/>
    <col min="35" max="35" width="11.140625" style="31" customWidth="1"/>
    <col min="36" max="36" width="10.28515625" style="31" customWidth="1"/>
    <col min="37" max="37" width="13.85546875" style="31" customWidth="1"/>
    <col min="38" max="38" width="8.140625" style="31" customWidth="1"/>
    <col min="39" max="39" width="7.85546875" style="31" customWidth="1"/>
    <col min="40" max="40" width="10.28515625" style="31" customWidth="1"/>
    <col min="41" max="41" width="11.140625" style="31" customWidth="1"/>
    <col min="42" max="42" width="10.28515625" style="31" customWidth="1"/>
    <col min="43" max="43" width="8.5703125" style="31" customWidth="1"/>
    <col min="44" max="44" width="7.28515625" style="31" customWidth="1"/>
    <col min="45" max="45" width="9.42578125" style="31" customWidth="1"/>
    <col min="46" max="46" width="8.28515625" style="31" customWidth="1"/>
    <col min="47" max="47" width="7.28515625" style="31" customWidth="1"/>
    <col min="48" max="48" width="9" style="31" customWidth="1"/>
    <col min="49" max="49" width="7.42578125" style="31" customWidth="1"/>
    <col min="50" max="50" width="7.85546875" style="31" customWidth="1"/>
    <col min="51" max="51" width="7.42578125" style="31" customWidth="1"/>
    <col min="52" max="52" width="9.140625" style="31" customWidth="1"/>
    <col min="53" max="16384" width="9.140625" style="31"/>
  </cols>
  <sheetData>
    <row r="1" spans="1:52">
      <c r="A1" s="31" t="s">
        <v>348</v>
      </c>
      <c r="P1" s="32" t="s">
        <v>349</v>
      </c>
      <c r="Q1" s="32" t="s">
        <v>350</v>
      </c>
      <c r="R1" s="32" t="s">
        <v>351</v>
      </c>
      <c r="S1" s="32" t="s">
        <v>352</v>
      </c>
      <c r="T1" s="32" t="s">
        <v>353</v>
      </c>
      <c r="U1" s="32" t="s">
        <v>354</v>
      </c>
      <c r="V1" s="32" t="s">
        <v>355</v>
      </c>
      <c r="W1" s="32" t="s">
        <v>356</v>
      </c>
      <c r="X1" s="32" t="s">
        <v>357</v>
      </c>
      <c r="Y1" s="32" t="s">
        <v>358</v>
      </c>
      <c r="Z1" s="32" t="s">
        <v>359</v>
      </c>
      <c r="AA1" s="32" t="s">
        <v>360</v>
      </c>
      <c r="AB1" s="32" t="s">
        <v>361</v>
      </c>
      <c r="AC1" s="32" t="s">
        <v>362</v>
      </c>
      <c r="AD1" s="32" t="s">
        <v>363</v>
      </c>
      <c r="AE1" s="32" t="s">
        <v>364</v>
      </c>
      <c r="AF1" s="32" t="s">
        <v>365</v>
      </c>
      <c r="AG1" s="32" t="s">
        <v>366</v>
      </c>
      <c r="AH1" s="32" t="s">
        <v>367</v>
      </c>
      <c r="AI1" s="32" t="s">
        <v>368</v>
      </c>
      <c r="AJ1" s="32" t="s">
        <v>369</v>
      </c>
      <c r="AK1" s="32" t="s">
        <v>370</v>
      </c>
      <c r="AL1" s="32" t="s">
        <v>371</v>
      </c>
      <c r="AM1" s="32" t="s">
        <v>372</v>
      </c>
      <c r="AN1" s="32" t="s">
        <v>373</v>
      </c>
      <c r="AO1" s="32" t="s">
        <v>374</v>
      </c>
      <c r="AP1" s="32" t="s">
        <v>375</v>
      </c>
      <c r="AQ1" s="32" t="s">
        <v>376</v>
      </c>
      <c r="AR1" s="32" t="s">
        <v>377</v>
      </c>
      <c r="AS1" s="32" t="s">
        <v>378</v>
      </c>
      <c r="AT1" s="32" t="s">
        <v>379</v>
      </c>
      <c r="AU1" s="32" t="s">
        <v>380</v>
      </c>
      <c r="AV1" s="32" t="s">
        <v>381</v>
      </c>
      <c r="AW1" s="32" t="s">
        <v>382</v>
      </c>
      <c r="AX1" s="32" t="s">
        <v>383</v>
      </c>
      <c r="AY1" s="32" t="s">
        <v>384</v>
      </c>
      <c r="AZ1" s="32" t="s">
        <v>385</v>
      </c>
    </row>
    <row r="2" spans="1:52">
      <c r="P2" s="31">
        <v>1</v>
      </c>
      <c r="Q2" s="31">
        <f>1+P2</f>
        <v>2</v>
      </c>
      <c r="R2" s="31">
        <f t="shared" ref="R2:AY2" si="0">1+Q2</f>
        <v>3</v>
      </c>
      <c r="S2" s="31">
        <f t="shared" si="0"/>
        <v>4</v>
      </c>
      <c r="T2" s="31">
        <f t="shared" si="0"/>
        <v>5</v>
      </c>
      <c r="U2" s="31">
        <f t="shared" si="0"/>
        <v>6</v>
      </c>
      <c r="V2" s="31">
        <f t="shared" si="0"/>
        <v>7</v>
      </c>
      <c r="W2" s="31">
        <f t="shared" si="0"/>
        <v>8</v>
      </c>
      <c r="X2" s="31">
        <f t="shared" si="0"/>
        <v>9</v>
      </c>
      <c r="Y2" s="31">
        <f t="shared" si="0"/>
        <v>10</v>
      </c>
      <c r="Z2" s="31">
        <f t="shared" si="0"/>
        <v>11</v>
      </c>
      <c r="AA2" s="31">
        <f t="shared" si="0"/>
        <v>12</v>
      </c>
      <c r="AB2" s="31">
        <f t="shared" si="0"/>
        <v>13</v>
      </c>
      <c r="AC2" s="31">
        <f t="shared" si="0"/>
        <v>14</v>
      </c>
      <c r="AD2" s="31">
        <f t="shared" si="0"/>
        <v>15</v>
      </c>
      <c r="AE2" s="31">
        <f t="shared" si="0"/>
        <v>16</v>
      </c>
      <c r="AF2" s="31">
        <f t="shared" si="0"/>
        <v>17</v>
      </c>
      <c r="AG2" s="31">
        <f t="shared" si="0"/>
        <v>18</v>
      </c>
      <c r="AH2" s="31">
        <f t="shared" si="0"/>
        <v>19</v>
      </c>
      <c r="AI2" s="31">
        <f t="shared" si="0"/>
        <v>20</v>
      </c>
      <c r="AJ2" s="31">
        <f t="shared" si="0"/>
        <v>21</v>
      </c>
      <c r="AK2" s="31">
        <f t="shared" si="0"/>
        <v>22</v>
      </c>
      <c r="AL2" s="31">
        <f t="shared" si="0"/>
        <v>23</v>
      </c>
      <c r="AM2" s="31">
        <f t="shared" si="0"/>
        <v>24</v>
      </c>
      <c r="AN2" s="31">
        <f t="shared" si="0"/>
        <v>25</v>
      </c>
      <c r="AO2" s="31">
        <f t="shared" si="0"/>
        <v>26</v>
      </c>
      <c r="AP2" s="31">
        <f t="shared" si="0"/>
        <v>27</v>
      </c>
      <c r="AQ2" s="31">
        <f t="shared" si="0"/>
        <v>28</v>
      </c>
      <c r="AR2" s="31">
        <f t="shared" si="0"/>
        <v>29</v>
      </c>
      <c r="AS2" s="31">
        <f t="shared" si="0"/>
        <v>30</v>
      </c>
      <c r="AT2" s="31">
        <f t="shared" si="0"/>
        <v>31</v>
      </c>
      <c r="AU2" s="31">
        <f t="shared" si="0"/>
        <v>32</v>
      </c>
      <c r="AV2" s="31">
        <f t="shared" si="0"/>
        <v>33</v>
      </c>
      <c r="AW2" s="31">
        <f t="shared" si="0"/>
        <v>34</v>
      </c>
      <c r="AX2" s="31">
        <f t="shared" si="0"/>
        <v>35</v>
      </c>
      <c r="AY2" s="31">
        <f t="shared" si="0"/>
        <v>36</v>
      </c>
      <c r="AZ2" s="31" t="s">
        <v>385</v>
      </c>
    </row>
    <row r="3" spans="1:52">
      <c r="A3" s="31" t="s">
        <v>386</v>
      </c>
      <c r="B3" s="31" t="s">
        <v>387</v>
      </c>
      <c r="AZ3" s="31" t="s">
        <v>385</v>
      </c>
    </row>
    <row r="4" spans="1:52">
      <c r="A4" s="31" t="str">
        <f>[6]notes!D12</f>
        <v>pressure</v>
      </c>
      <c r="B4" s="31" t="str">
        <f>[6]notes!E12</f>
        <v>groundwater source</v>
      </c>
      <c r="AZ4" s="31" t="s">
        <v>385</v>
      </c>
    </row>
    <row r="5" spans="1:52">
      <c r="AZ5" s="31" t="s">
        <v>385</v>
      </c>
    </row>
    <row r="6" spans="1:52">
      <c r="AZ6" s="31" t="s">
        <v>385</v>
      </c>
    </row>
    <row r="7" spans="1:52">
      <c r="AZ7" s="31" t="s">
        <v>385</v>
      </c>
    </row>
    <row r="8" spans="1:52">
      <c r="AZ8" s="31" t="s">
        <v>385</v>
      </c>
    </row>
    <row r="9" spans="1:52" s="32" customFormat="1">
      <c r="A9" s="32" t="s">
        <v>392</v>
      </c>
      <c r="B9" s="32" t="s">
        <v>393</v>
      </c>
      <c r="D9" s="32" t="s">
        <v>394</v>
      </c>
      <c r="E9" s="32" t="s">
        <v>395</v>
      </c>
      <c r="F9" s="32" t="s">
        <v>396</v>
      </c>
      <c r="H9" s="32" t="s">
        <v>397</v>
      </c>
      <c r="I9" s="32" t="s">
        <v>398</v>
      </c>
      <c r="J9" s="32" t="s">
        <v>399</v>
      </c>
      <c r="K9" s="32" t="s">
        <v>400</v>
      </c>
      <c r="L9" s="32" t="s">
        <v>113</v>
      </c>
      <c r="M9" s="32" t="s">
        <v>114</v>
      </c>
      <c r="N9" s="32" t="s">
        <v>401</v>
      </c>
      <c r="O9" s="32" t="s">
        <v>221</v>
      </c>
      <c r="P9" s="32" t="s">
        <v>349</v>
      </c>
      <c r="Q9" s="32" t="s">
        <v>350</v>
      </c>
      <c r="R9" s="32" t="s">
        <v>351</v>
      </c>
      <c r="S9" s="32" t="s">
        <v>352</v>
      </c>
      <c r="T9" s="32" t="s">
        <v>353</v>
      </c>
      <c r="U9" s="32" t="s">
        <v>354</v>
      </c>
      <c r="V9" s="32" t="s">
        <v>355</v>
      </c>
      <c r="W9" s="32" t="s">
        <v>356</v>
      </c>
      <c r="X9" s="32" t="s">
        <v>357</v>
      </c>
      <c r="Y9" s="32" t="s">
        <v>358</v>
      </c>
      <c r="Z9" s="32" t="s">
        <v>359</v>
      </c>
      <c r="AA9" s="32" t="s">
        <v>360</v>
      </c>
      <c r="AB9" s="32" t="s">
        <v>361</v>
      </c>
      <c r="AC9" s="32" t="s">
        <v>362</v>
      </c>
      <c r="AD9" s="32" t="s">
        <v>363</v>
      </c>
      <c r="AE9" s="32" t="s">
        <v>364</v>
      </c>
      <c r="AF9" s="32" t="s">
        <v>365</v>
      </c>
      <c r="AG9" s="32" t="s">
        <v>366</v>
      </c>
      <c r="AH9" s="32" t="s">
        <v>367</v>
      </c>
      <c r="AI9" s="32" t="s">
        <v>368</v>
      </c>
      <c r="AJ9" s="32" t="s">
        <v>369</v>
      </c>
      <c r="AK9" s="32" t="s">
        <v>370</v>
      </c>
      <c r="AL9" s="32" t="s">
        <v>371</v>
      </c>
      <c r="AM9" s="32" t="s">
        <v>372</v>
      </c>
      <c r="AN9" s="32" t="s">
        <v>373</v>
      </c>
      <c r="AO9" s="32" t="s">
        <v>374</v>
      </c>
      <c r="AP9" s="32" t="s">
        <v>375</v>
      </c>
      <c r="AQ9" s="32" t="s">
        <v>376</v>
      </c>
      <c r="AR9" s="32" t="s">
        <v>377</v>
      </c>
      <c r="AS9" s="32" t="s">
        <v>378</v>
      </c>
      <c r="AT9" s="32" t="s">
        <v>379</v>
      </c>
      <c r="AU9" s="32" t="s">
        <v>380</v>
      </c>
      <c r="AV9" s="32" t="s">
        <v>381</v>
      </c>
      <c r="AW9" s="32" t="s">
        <v>382</v>
      </c>
      <c r="AX9" s="32" t="s">
        <v>383</v>
      </c>
      <c r="AY9" s="32" t="s">
        <v>384</v>
      </c>
      <c r="AZ9" s="32" t="s">
        <v>385</v>
      </c>
    </row>
    <row r="10" spans="1:52">
      <c r="A10" s="35" t="s">
        <v>404</v>
      </c>
      <c r="B10" s="31" t="s">
        <v>405</v>
      </c>
      <c r="D10" s="31" t="s">
        <v>406</v>
      </c>
      <c r="E10" s="31" t="s">
        <v>407</v>
      </c>
      <c r="F10" s="31" t="s">
        <v>408</v>
      </c>
      <c r="H10" s="31" t="s">
        <v>409</v>
      </c>
      <c r="K10" s="36">
        <v>7.48</v>
      </c>
      <c r="N10" s="31">
        <v>1</v>
      </c>
      <c r="O10" s="31" t="s">
        <v>410</v>
      </c>
      <c r="P10" s="36">
        <v>7.48</v>
      </c>
      <c r="Q10" s="36">
        <v>7.48</v>
      </c>
      <c r="R10" s="36">
        <v>7.48</v>
      </c>
      <c r="S10" s="36">
        <v>7.48</v>
      </c>
      <c r="T10" s="36">
        <v>7.48</v>
      </c>
      <c r="U10" s="36">
        <v>7.48</v>
      </c>
      <c r="V10" s="36">
        <v>7.48</v>
      </c>
      <c r="W10" s="36">
        <v>7.48</v>
      </c>
      <c r="X10" s="36">
        <v>7.48</v>
      </c>
      <c r="Y10" s="36">
        <v>7.48</v>
      </c>
      <c r="Z10" s="36">
        <v>7.48</v>
      </c>
      <c r="AA10" s="36">
        <v>7.48</v>
      </c>
      <c r="AB10" s="36">
        <v>7.48</v>
      </c>
      <c r="AC10" s="36">
        <v>7.48</v>
      </c>
      <c r="AD10" s="36">
        <v>7.48</v>
      </c>
      <c r="AE10" s="36">
        <v>7.48</v>
      </c>
      <c r="AF10" s="36">
        <v>7.48</v>
      </c>
      <c r="AG10" s="36">
        <v>7.48</v>
      </c>
      <c r="AH10" s="36">
        <v>7.48</v>
      </c>
      <c r="AI10" s="36">
        <v>7.48</v>
      </c>
      <c r="AJ10" s="36">
        <v>7.48</v>
      </c>
      <c r="AK10" s="36">
        <v>7.48</v>
      </c>
      <c r="AL10" s="36">
        <v>7.48</v>
      </c>
      <c r="AM10" s="36">
        <v>7.48</v>
      </c>
      <c r="AN10" s="36">
        <v>7.48</v>
      </c>
      <c r="AO10" s="36">
        <v>7.48</v>
      </c>
      <c r="AP10" s="36">
        <v>7.48</v>
      </c>
      <c r="AQ10" s="36">
        <v>7.48</v>
      </c>
      <c r="AR10" s="36">
        <v>7.48</v>
      </c>
      <c r="AS10" s="36">
        <v>7.48</v>
      </c>
      <c r="AT10" s="36">
        <v>7.48</v>
      </c>
      <c r="AU10" s="36">
        <v>7.48</v>
      </c>
      <c r="AV10" s="36">
        <v>7.48</v>
      </c>
      <c r="AW10" s="36">
        <v>7.48</v>
      </c>
      <c r="AX10" s="36">
        <v>7.48</v>
      </c>
      <c r="AY10" s="36">
        <v>7.48</v>
      </c>
      <c r="AZ10" s="31" t="s">
        <v>385</v>
      </c>
    </row>
    <row r="11" spans="1:52">
      <c r="A11" s="37"/>
      <c r="D11" s="31" t="s">
        <v>411</v>
      </c>
      <c r="E11" s="31" t="s">
        <v>407</v>
      </c>
      <c r="F11" s="31" t="s">
        <v>412</v>
      </c>
      <c r="H11" s="31" t="s">
        <v>413</v>
      </c>
      <c r="K11" s="36">
        <f>1/3412</f>
        <v>2.9308323563892143E-4</v>
      </c>
      <c r="N11" s="31">
        <f>1+N10</f>
        <v>2</v>
      </c>
      <c r="O11" s="31" t="s">
        <v>410</v>
      </c>
      <c r="P11" s="36">
        <v>2.9308323563892143E-4</v>
      </c>
      <c r="Q11" s="36">
        <v>2.9308323563892143E-4</v>
      </c>
      <c r="R11" s="36">
        <v>2.9308323563892143E-4</v>
      </c>
      <c r="S11" s="36">
        <v>2.9308323563892143E-4</v>
      </c>
      <c r="T11" s="36">
        <v>2.9308323563892143E-4</v>
      </c>
      <c r="U11" s="36">
        <v>2.9308323563892143E-4</v>
      </c>
      <c r="V11" s="36">
        <v>2.9308323563892143E-4</v>
      </c>
      <c r="W11" s="36">
        <v>2.9308323563892143E-4</v>
      </c>
      <c r="X11" s="36">
        <v>2.9308323563892143E-4</v>
      </c>
      <c r="Y11" s="36">
        <v>2.9308323563892143E-4</v>
      </c>
      <c r="Z11" s="36">
        <v>2.9308323563892143E-4</v>
      </c>
      <c r="AA11" s="36">
        <v>2.9308323563892143E-4</v>
      </c>
      <c r="AB11" s="36">
        <v>2.9308323563892143E-4</v>
      </c>
      <c r="AC11" s="36">
        <v>2.9308323563892143E-4</v>
      </c>
      <c r="AD11" s="36">
        <v>2.9308323563892143E-4</v>
      </c>
      <c r="AE11" s="36">
        <v>2.9308323563892143E-4</v>
      </c>
      <c r="AF11" s="36">
        <v>2.9308323563892143E-4</v>
      </c>
      <c r="AG11" s="36">
        <v>2.9308323563892143E-4</v>
      </c>
      <c r="AH11" s="36">
        <v>2.9308323563892143E-4</v>
      </c>
      <c r="AI11" s="36">
        <v>2.9308323563892143E-4</v>
      </c>
      <c r="AJ11" s="36">
        <v>2.9308323563892143E-4</v>
      </c>
      <c r="AK11" s="36">
        <v>2.9308323563892143E-4</v>
      </c>
      <c r="AL11" s="36">
        <v>2.9308323563892143E-4</v>
      </c>
      <c r="AM11" s="36">
        <v>2.9308323563892143E-4</v>
      </c>
      <c r="AN11" s="36">
        <v>2.9308323563892143E-4</v>
      </c>
      <c r="AO11" s="36">
        <v>2.9308323563892143E-4</v>
      </c>
      <c r="AP11" s="36">
        <v>2.9308323563892143E-4</v>
      </c>
      <c r="AQ11" s="36">
        <v>2.9308323563892143E-4</v>
      </c>
      <c r="AR11" s="36">
        <v>2.9308323563892143E-4</v>
      </c>
      <c r="AS11" s="36">
        <v>2.9308323563892143E-4</v>
      </c>
      <c r="AT11" s="36">
        <v>2.9308323563892143E-4</v>
      </c>
      <c r="AU11" s="36">
        <v>2.9308323563892143E-4</v>
      </c>
      <c r="AV11" s="36">
        <v>2.9308323563892143E-4</v>
      </c>
      <c r="AW11" s="36">
        <v>2.9308323563892143E-4</v>
      </c>
      <c r="AX11" s="36">
        <v>2.9308323563892143E-4</v>
      </c>
      <c r="AY11" s="36">
        <v>2.9308323563892143E-4</v>
      </c>
      <c r="AZ11" s="31" t="s">
        <v>385</v>
      </c>
    </row>
    <row r="12" spans="1:52">
      <c r="A12" s="38"/>
      <c r="D12" s="31" t="s">
        <v>414</v>
      </c>
      <c r="E12" s="31" t="s">
        <v>407</v>
      </c>
      <c r="F12" s="31" t="s">
        <v>415</v>
      </c>
      <c r="H12" s="31" t="s">
        <v>416</v>
      </c>
      <c r="K12" s="36">
        <v>32.200000000000003</v>
      </c>
      <c r="N12" s="31">
        <f t="shared" ref="N12:N75" si="1">1+N11</f>
        <v>3</v>
      </c>
      <c r="O12" s="31" t="s">
        <v>410</v>
      </c>
      <c r="P12" s="36">
        <v>32.200000000000003</v>
      </c>
      <c r="Q12" s="36">
        <v>32.200000000000003</v>
      </c>
      <c r="R12" s="36">
        <v>32.200000000000003</v>
      </c>
      <c r="S12" s="36">
        <v>32.200000000000003</v>
      </c>
      <c r="T12" s="36">
        <v>32.200000000000003</v>
      </c>
      <c r="U12" s="36">
        <v>32.200000000000003</v>
      </c>
      <c r="V12" s="36">
        <v>32.200000000000003</v>
      </c>
      <c r="W12" s="36">
        <v>32.200000000000003</v>
      </c>
      <c r="X12" s="36">
        <v>32.200000000000003</v>
      </c>
      <c r="Y12" s="36">
        <v>32.200000000000003</v>
      </c>
      <c r="Z12" s="36">
        <v>32.200000000000003</v>
      </c>
      <c r="AA12" s="36">
        <v>32.200000000000003</v>
      </c>
      <c r="AB12" s="36">
        <v>32.200000000000003</v>
      </c>
      <c r="AC12" s="36">
        <v>32.200000000000003</v>
      </c>
      <c r="AD12" s="36">
        <v>32.200000000000003</v>
      </c>
      <c r="AE12" s="36">
        <v>32.200000000000003</v>
      </c>
      <c r="AF12" s="36">
        <v>32.200000000000003</v>
      </c>
      <c r="AG12" s="36">
        <v>32.200000000000003</v>
      </c>
      <c r="AH12" s="36">
        <v>32.200000000000003</v>
      </c>
      <c r="AI12" s="36">
        <v>32.200000000000003</v>
      </c>
      <c r="AJ12" s="36">
        <v>32.200000000000003</v>
      </c>
      <c r="AK12" s="36">
        <v>32.200000000000003</v>
      </c>
      <c r="AL12" s="36">
        <v>32.200000000000003</v>
      </c>
      <c r="AM12" s="36">
        <v>32.200000000000003</v>
      </c>
      <c r="AN12" s="36">
        <v>32.200000000000003</v>
      </c>
      <c r="AO12" s="36">
        <v>32.200000000000003</v>
      </c>
      <c r="AP12" s="36">
        <v>32.200000000000003</v>
      </c>
      <c r="AQ12" s="36">
        <v>32.200000000000003</v>
      </c>
      <c r="AR12" s="36">
        <v>32.200000000000003</v>
      </c>
      <c r="AS12" s="36">
        <v>32.200000000000003</v>
      </c>
      <c r="AT12" s="36">
        <v>32.200000000000003</v>
      </c>
      <c r="AU12" s="36">
        <v>32.200000000000003</v>
      </c>
      <c r="AV12" s="36">
        <v>32.200000000000003</v>
      </c>
      <c r="AW12" s="36">
        <v>32.200000000000003</v>
      </c>
      <c r="AX12" s="36">
        <v>32.200000000000003</v>
      </c>
      <c r="AY12" s="36">
        <v>32.200000000000003</v>
      </c>
      <c r="AZ12" s="31" t="s">
        <v>385</v>
      </c>
    </row>
    <row r="13" spans="1:52">
      <c r="A13" s="38"/>
      <c r="B13" s="31" t="s">
        <v>417</v>
      </c>
      <c r="D13" s="31" t="s">
        <v>418</v>
      </c>
      <c r="E13" s="31" t="s">
        <v>407</v>
      </c>
      <c r="F13" s="31" t="s">
        <v>419</v>
      </c>
      <c r="H13" s="31" t="s">
        <v>420</v>
      </c>
      <c r="K13" s="36">
        <v>1.2999999999999999E-3</v>
      </c>
      <c r="N13" s="31">
        <f t="shared" si="1"/>
        <v>4</v>
      </c>
      <c r="O13" s="31" t="s">
        <v>410</v>
      </c>
      <c r="P13" s="36">
        <v>1.2999999999999999E-3</v>
      </c>
      <c r="Q13" s="36">
        <v>1.2999999999999999E-3</v>
      </c>
      <c r="R13" s="36">
        <v>1.2999999999999999E-3</v>
      </c>
      <c r="S13" s="36">
        <v>1.2999999999999999E-3</v>
      </c>
      <c r="T13" s="36">
        <v>1.2999999999999999E-3</v>
      </c>
      <c r="U13" s="36">
        <v>1.2999999999999999E-3</v>
      </c>
      <c r="V13" s="36">
        <v>1.2999999999999999E-3</v>
      </c>
      <c r="W13" s="36">
        <v>1.2999999999999999E-3</v>
      </c>
      <c r="X13" s="36">
        <v>1.2999999999999999E-3</v>
      </c>
      <c r="Y13" s="36">
        <v>1.2999999999999999E-3</v>
      </c>
      <c r="Z13" s="36">
        <v>1.2999999999999999E-3</v>
      </c>
      <c r="AA13" s="36">
        <v>1.2999999999999999E-3</v>
      </c>
      <c r="AB13" s="36">
        <v>1.2999999999999999E-3</v>
      </c>
      <c r="AC13" s="36">
        <v>1.2999999999999999E-3</v>
      </c>
      <c r="AD13" s="36">
        <v>1.2999999999999999E-3</v>
      </c>
      <c r="AE13" s="36">
        <v>1.2999999999999999E-3</v>
      </c>
      <c r="AF13" s="36">
        <v>1.2999999999999999E-3</v>
      </c>
      <c r="AG13" s="36">
        <v>1.2999999999999999E-3</v>
      </c>
      <c r="AH13" s="36">
        <v>1.2999999999999999E-3</v>
      </c>
      <c r="AI13" s="36">
        <v>1.2999999999999999E-3</v>
      </c>
      <c r="AJ13" s="36">
        <v>1.2999999999999999E-3</v>
      </c>
      <c r="AK13" s="36">
        <v>1.2999999999999999E-3</v>
      </c>
      <c r="AL13" s="36">
        <v>1.2999999999999999E-3</v>
      </c>
      <c r="AM13" s="36">
        <v>1.2999999999999999E-3</v>
      </c>
      <c r="AN13" s="36">
        <v>1.2999999999999999E-3</v>
      </c>
      <c r="AO13" s="36">
        <v>1.2999999999999999E-3</v>
      </c>
      <c r="AP13" s="36">
        <v>1.2999999999999999E-3</v>
      </c>
      <c r="AQ13" s="36">
        <v>1.2999999999999999E-3</v>
      </c>
      <c r="AR13" s="36">
        <v>1.2999999999999999E-3</v>
      </c>
      <c r="AS13" s="36">
        <v>1.2999999999999999E-3</v>
      </c>
      <c r="AT13" s="36">
        <v>1.2999999999999999E-3</v>
      </c>
      <c r="AU13" s="36">
        <v>1.2999999999999999E-3</v>
      </c>
      <c r="AV13" s="36">
        <v>1.2999999999999999E-3</v>
      </c>
      <c r="AW13" s="36">
        <v>1.2999999999999999E-3</v>
      </c>
      <c r="AX13" s="36">
        <v>1.2999999999999999E-3</v>
      </c>
      <c r="AY13" s="36">
        <v>1.2999999999999999E-3</v>
      </c>
      <c r="AZ13" s="31" t="s">
        <v>385</v>
      </c>
    </row>
    <row r="14" spans="1:52">
      <c r="A14" s="38"/>
      <c r="D14" s="31" t="s">
        <v>421</v>
      </c>
      <c r="E14" s="31" t="s">
        <v>407</v>
      </c>
      <c r="F14" s="31" t="s">
        <v>422</v>
      </c>
      <c r="H14" s="31" t="s">
        <v>423</v>
      </c>
      <c r="K14" s="36">
        <f>1/60</f>
        <v>1.6666666666666666E-2</v>
      </c>
      <c r="N14" s="31">
        <f t="shared" si="1"/>
        <v>5</v>
      </c>
      <c r="O14" s="31" t="s">
        <v>410</v>
      </c>
      <c r="P14" s="36">
        <v>1.6666666666666666E-2</v>
      </c>
      <c r="Q14" s="36">
        <v>1.6666666666666666E-2</v>
      </c>
      <c r="R14" s="36">
        <v>1.6666666666666666E-2</v>
      </c>
      <c r="S14" s="36">
        <v>1.6666666666666666E-2</v>
      </c>
      <c r="T14" s="36">
        <v>1.6666666666666666E-2</v>
      </c>
      <c r="U14" s="36">
        <v>1.6666666666666666E-2</v>
      </c>
      <c r="V14" s="36">
        <v>1.6666666666666666E-2</v>
      </c>
      <c r="W14" s="36">
        <v>1.6666666666666666E-2</v>
      </c>
      <c r="X14" s="36">
        <v>1.6666666666666666E-2</v>
      </c>
      <c r="Y14" s="36">
        <v>1.6666666666666666E-2</v>
      </c>
      <c r="Z14" s="36">
        <v>1.6666666666666666E-2</v>
      </c>
      <c r="AA14" s="36">
        <v>1.6666666666666666E-2</v>
      </c>
      <c r="AB14" s="36">
        <v>1.6666666666666666E-2</v>
      </c>
      <c r="AC14" s="36">
        <v>1.6666666666666666E-2</v>
      </c>
      <c r="AD14" s="36">
        <v>1.6666666666666666E-2</v>
      </c>
      <c r="AE14" s="36">
        <v>1.6666666666666666E-2</v>
      </c>
      <c r="AF14" s="36">
        <v>1.6666666666666666E-2</v>
      </c>
      <c r="AG14" s="36">
        <v>1.6666666666666666E-2</v>
      </c>
      <c r="AH14" s="36">
        <v>1.6666666666666666E-2</v>
      </c>
      <c r="AI14" s="36">
        <v>1.6666666666666666E-2</v>
      </c>
      <c r="AJ14" s="36">
        <v>1.6666666666666666E-2</v>
      </c>
      <c r="AK14" s="36">
        <v>1.6666666666666666E-2</v>
      </c>
      <c r="AL14" s="36">
        <v>1.6666666666666666E-2</v>
      </c>
      <c r="AM14" s="36">
        <v>1.6666666666666666E-2</v>
      </c>
      <c r="AN14" s="36">
        <v>1.6666666666666666E-2</v>
      </c>
      <c r="AO14" s="36">
        <v>1.6666666666666666E-2</v>
      </c>
      <c r="AP14" s="36">
        <v>1.6666666666666666E-2</v>
      </c>
      <c r="AQ14" s="36">
        <v>1.6666666666666666E-2</v>
      </c>
      <c r="AR14" s="36">
        <v>1.6666666666666666E-2</v>
      </c>
      <c r="AS14" s="36">
        <v>1.6666666666666666E-2</v>
      </c>
      <c r="AT14" s="36">
        <v>1.6666666666666666E-2</v>
      </c>
      <c r="AU14" s="36">
        <v>1.6666666666666666E-2</v>
      </c>
      <c r="AV14" s="36">
        <v>1.6666666666666666E-2</v>
      </c>
      <c r="AW14" s="36">
        <v>1.6666666666666666E-2</v>
      </c>
      <c r="AX14" s="36">
        <v>1.6666666666666666E-2</v>
      </c>
      <c r="AY14" s="36">
        <v>1.6666666666666666E-2</v>
      </c>
      <c r="AZ14" s="31" t="s">
        <v>385</v>
      </c>
    </row>
    <row r="15" spans="1:52">
      <c r="A15" s="38"/>
      <c r="D15" s="31" t="s">
        <v>424</v>
      </c>
      <c r="E15" s="31" t="s">
        <v>407</v>
      </c>
      <c r="F15" s="31" t="s">
        <v>425</v>
      </c>
      <c r="H15" s="31" t="s">
        <v>426</v>
      </c>
      <c r="K15" s="36">
        <v>231</v>
      </c>
      <c r="N15" s="31">
        <f t="shared" si="1"/>
        <v>6</v>
      </c>
      <c r="O15" s="31" t="s">
        <v>410</v>
      </c>
      <c r="P15" s="36">
        <v>231</v>
      </c>
      <c r="Q15" s="36">
        <v>231</v>
      </c>
      <c r="R15" s="36">
        <v>231</v>
      </c>
      <c r="S15" s="36">
        <v>231</v>
      </c>
      <c r="T15" s="36">
        <v>231</v>
      </c>
      <c r="U15" s="36">
        <v>231</v>
      </c>
      <c r="V15" s="36">
        <v>231</v>
      </c>
      <c r="W15" s="36">
        <v>231</v>
      </c>
      <c r="X15" s="36">
        <v>231</v>
      </c>
      <c r="Y15" s="36">
        <v>231</v>
      </c>
      <c r="Z15" s="36">
        <v>231</v>
      </c>
      <c r="AA15" s="36">
        <v>231</v>
      </c>
      <c r="AB15" s="36">
        <v>231</v>
      </c>
      <c r="AC15" s="36">
        <v>231</v>
      </c>
      <c r="AD15" s="36">
        <v>231</v>
      </c>
      <c r="AE15" s="36">
        <v>231</v>
      </c>
      <c r="AF15" s="36">
        <v>231</v>
      </c>
      <c r="AG15" s="36">
        <v>231</v>
      </c>
      <c r="AH15" s="36">
        <v>231</v>
      </c>
      <c r="AI15" s="36">
        <v>231</v>
      </c>
      <c r="AJ15" s="36">
        <v>231</v>
      </c>
      <c r="AK15" s="36">
        <v>231</v>
      </c>
      <c r="AL15" s="36">
        <v>231</v>
      </c>
      <c r="AM15" s="36">
        <v>231</v>
      </c>
      <c r="AN15" s="36">
        <v>231</v>
      </c>
      <c r="AO15" s="36">
        <v>231</v>
      </c>
      <c r="AP15" s="36">
        <v>231</v>
      </c>
      <c r="AQ15" s="36">
        <v>231</v>
      </c>
      <c r="AR15" s="36">
        <v>231</v>
      </c>
      <c r="AS15" s="36">
        <v>231</v>
      </c>
      <c r="AT15" s="36">
        <v>231</v>
      </c>
      <c r="AU15" s="36">
        <v>231</v>
      </c>
      <c r="AV15" s="36">
        <v>231</v>
      </c>
      <c r="AW15" s="36">
        <v>231</v>
      </c>
      <c r="AX15" s="36">
        <v>231</v>
      </c>
      <c r="AY15" s="36">
        <v>231</v>
      </c>
      <c r="AZ15" s="31" t="s">
        <v>385</v>
      </c>
    </row>
    <row r="16" spans="1:52">
      <c r="D16" s="31" t="s">
        <v>427</v>
      </c>
      <c r="E16" s="31" t="s">
        <v>407</v>
      </c>
      <c r="F16" s="31" t="s">
        <v>428</v>
      </c>
      <c r="H16" s="31" t="s">
        <v>429</v>
      </c>
      <c r="K16" s="36">
        <f>1/12</f>
        <v>8.3333333333333329E-2</v>
      </c>
      <c r="N16" s="31">
        <f t="shared" si="1"/>
        <v>7</v>
      </c>
      <c r="O16" s="31" t="s">
        <v>410</v>
      </c>
      <c r="P16" s="36">
        <v>8.3333333333333329E-2</v>
      </c>
      <c r="Q16" s="36">
        <v>8.3333333333333329E-2</v>
      </c>
      <c r="R16" s="36">
        <v>8.3333333333333329E-2</v>
      </c>
      <c r="S16" s="36">
        <v>8.3333333333333329E-2</v>
      </c>
      <c r="T16" s="36">
        <v>8.3333333333333329E-2</v>
      </c>
      <c r="U16" s="36">
        <v>8.3333333333333329E-2</v>
      </c>
      <c r="V16" s="36">
        <v>8.3333333333333329E-2</v>
      </c>
      <c r="W16" s="36">
        <v>8.3333333333333329E-2</v>
      </c>
      <c r="X16" s="36">
        <v>8.3333333333333329E-2</v>
      </c>
      <c r="Y16" s="36">
        <v>8.3333333333333329E-2</v>
      </c>
      <c r="Z16" s="36">
        <v>8.3333333333333329E-2</v>
      </c>
      <c r="AA16" s="36">
        <v>8.3333333333333329E-2</v>
      </c>
      <c r="AB16" s="36">
        <v>8.3333333333333329E-2</v>
      </c>
      <c r="AC16" s="36">
        <v>8.3333333333333329E-2</v>
      </c>
      <c r="AD16" s="36">
        <v>8.3333333333333329E-2</v>
      </c>
      <c r="AE16" s="36">
        <v>8.3333333333333329E-2</v>
      </c>
      <c r="AF16" s="36">
        <v>8.3333333333333329E-2</v>
      </c>
      <c r="AG16" s="36">
        <v>8.3333333333333329E-2</v>
      </c>
      <c r="AH16" s="36">
        <v>8.3333333333333329E-2</v>
      </c>
      <c r="AI16" s="36">
        <v>8.3333333333333329E-2</v>
      </c>
      <c r="AJ16" s="36">
        <v>8.3333333333333329E-2</v>
      </c>
      <c r="AK16" s="36">
        <v>8.3333333333333329E-2</v>
      </c>
      <c r="AL16" s="36">
        <v>8.3333333333333329E-2</v>
      </c>
      <c r="AM16" s="36">
        <v>8.3333333333333329E-2</v>
      </c>
      <c r="AN16" s="36">
        <v>8.3333333333333329E-2</v>
      </c>
      <c r="AO16" s="36">
        <v>8.3333333333333329E-2</v>
      </c>
      <c r="AP16" s="36">
        <v>8.3333333333333329E-2</v>
      </c>
      <c r="AQ16" s="36">
        <v>8.3333333333333329E-2</v>
      </c>
      <c r="AR16" s="36">
        <v>8.3333333333333329E-2</v>
      </c>
      <c r="AS16" s="36">
        <v>8.3333333333333329E-2</v>
      </c>
      <c r="AT16" s="36">
        <v>8.3333333333333329E-2</v>
      </c>
      <c r="AU16" s="36">
        <v>8.3333333333333329E-2</v>
      </c>
      <c r="AV16" s="36">
        <v>8.3333333333333329E-2</v>
      </c>
      <c r="AW16" s="36">
        <v>8.3333333333333329E-2</v>
      </c>
      <c r="AX16" s="36">
        <v>8.3333333333333329E-2</v>
      </c>
      <c r="AY16" s="36">
        <v>8.3333333333333329E-2</v>
      </c>
      <c r="AZ16" s="31" t="s">
        <v>385</v>
      </c>
    </row>
    <row r="17" spans="1:52">
      <c r="D17" s="31" t="s">
        <v>430</v>
      </c>
      <c r="E17" s="31" t="s">
        <v>407</v>
      </c>
      <c r="F17" s="31" t="s">
        <v>431</v>
      </c>
      <c r="H17" s="31" t="s">
        <v>432</v>
      </c>
      <c r="K17" s="36">
        <v>1.06E-3</v>
      </c>
      <c r="N17" s="31">
        <f t="shared" si="1"/>
        <v>8</v>
      </c>
      <c r="O17" s="31" t="s">
        <v>410</v>
      </c>
      <c r="P17" s="36">
        <v>1.06E-3</v>
      </c>
      <c r="Q17" s="36">
        <v>1.06E-3</v>
      </c>
      <c r="R17" s="36">
        <v>1.06E-3</v>
      </c>
      <c r="S17" s="36">
        <v>1.06E-3</v>
      </c>
      <c r="T17" s="36">
        <v>1.06E-3</v>
      </c>
      <c r="U17" s="36">
        <v>1.06E-3</v>
      </c>
      <c r="V17" s="36">
        <v>1.06E-3</v>
      </c>
      <c r="W17" s="36">
        <v>1.06E-3</v>
      </c>
      <c r="X17" s="36">
        <v>1.06E-3</v>
      </c>
      <c r="Y17" s="36">
        <v>1.06E-3</v>
      </c>
      <c r="Z17" s="36">
        <v>1.06E-3</v>
      </c>
      <c r="AA17" s="36">
        <v>1.06E-3</v>
      </c>
      <c r="AB17" s="36">
        <v>1.06E-3</v>
      </c>
      <c r="AC17" s="36">
        <v>1.06E-3</v>
      </c>
      <c r="AD17" s="36">
        <v>1.06E-3</v>
      </c>
      <c r="AE17" s="36">
        <v>1.06E-3</v>
      </c>
      <c r="AF17" s="36">
        <v>1.06E-3</v>
      </c>
      <c r="AG17" s="36">
        <v>1.06E-3</v>
      </c>
      <c r="AH17" s="36">
        <v>1.06E-3</v>
      </c>
      <c r="AI17" s="36">
        <v>1.06E-3</v>
      </c>
      <c r="AJ17" s="36">
        <v>1.06E-3</v>
      </c>
      <c r="AK17" s="36">
        <v>1.06E-3</v>
      </c>
      <c r="AL17" s="36">
        <v>1.06E-3</v>
      </c>
      <c r="AM17" s="36">
        <v>1.06E-3</v>
      </c>
      <c r="AN17" s="36">
        <v>1.06E-3</v>
      </c>
      <c r="AO17" s="36">
        <v>1.06E-3</v>
      </c>
      <c r="AP17" s="36">
        <v>1.06E-3</v>
      </c>
      <c r="AQ17" s="36">
        <v>1.06E-3</v>
      </c>
      <c r="AR17" s="36">
        <v>1.06E-3</v>
      </c>
      <c r="AS17" s="36">
        <v>1.06E-3</v>
      </c>
      <c r="AT17" s="36">
        <v>1.06E-3</v>
      </c>
      <c r="AU17" s="36">
        <v>1.06E-3</v>
      </c>
      <c r="AV17" s="36">
        <v>1.06E-3</v>
      </c>
      <c r="AW17" s="36">
        <v>1.06E-3</v>
      </c>
      <c r="AX17" s="36">
        <v>1.06E-3</v>
      </c>
      <c r="AY17" s="36">
        <v>1.06E-3</v>
      </c>
      <c r="AZ17" s="31" t="s">
        <v>385</v>
      </c>
    </row>
    <row r="18" spans="1:52">
      <c r="D18" s="31" t="s">
        <v>433</v>
      </c>
      <c r="E18" s="31" t="s">
        <v>407</v>
      </c>
      <c r="F18" s="31" t="s">
        <v>434</v>
      </c>
      <c r="H18" s="31" t="s">
        <v>435</v>
      </c>
      <c r="K18" s="36">
        <v>2641720</v>
      </c>
      <c r="N18" s="31">
        <f t="shared" si="1"/>
        <v>9</v>
      </c>
      <c r="O18" s="31" t="s">
        <v>410</v>
      </c>
      <c r="P18" s="36">
        <v>2641720</v>
      </c>
      <c r="Q18" s="36">
        <v>2641720</v>
      </c>
      <c r="R18" s="36">
        <v>2641720</v>
      </c>
      <c r="S18" s="36">
        <v>2641720</v>
      </c>
      <c r="T18" s="36">
        <v>2641720</v>
      </c>
      <c r="U18" s="36">
        <v>2641720</v>
      </c>
      <c r="V18" s="36">
        <v>2641720</v>
      </c>
      <c r="W18" s="36">
        <v>2641720</v>
      </c>
      <c r="X18" s="36">
        <v>2641720</v>
      </c>
      <c r="Y18" s="36">
        <v>2641720</v>
      </c>
      <c r="Z18" s="36">
        <v>2641720</v>
      </c>
      <c r="AA18" s="36">
        <v>2641720</v>
      </c>
      <c r="AB18" s="36">
        <v>2641720</v>
      </c>
      <c r="AC18" s="36">
        <v>2641720</v>
      </c>
      <c r="AD18" s="36">
        <v>2641720</v>
      </c>
      <c r="AE18" s="36">
        <v>2641720</v>
      </c>
      <c r="AF18" s="36">
        <v>2641720</v>
      </c>
      <c r="AG18" s="36">
        <v>2641720</v>
      </c>
      <c r="AH18" s="36">
        <v>2641720</v>
      </c>
      <c r="AI18" s="36">
        <v>2641720</v>
      </c>
      <c r="AJ18" s="36">
        <v>2641720</v>
      </c>
      <c r="AK18" s="36">
        <v>2641720</v>
      </c>
      <c r="AL18" s="36">
        <v>2641720</v>
      </c>
      <c r="AM18" s="36">
        <v>2641720</v>
      </c>
      <c r="AN18" s="36">
        <v>2641720</v>
      </c>
      <c r="AO18" s="36">
        <v>2641720</v>
      </c>
      <c r="AP18" s="36">
        <v>2641720</v>
      </c>
      <c r="AQ18" s="36">
        <v>2641720</v>
      </c>
      <c r="AR18" s="36">
        <v>2641720</v>
      </c>
      <c r="AS18" s="36">
        <v>2641720</v>
      </c>
      <c r="AT18" s="36">
        <v>2641720</v>
      </c>
      <c r="AU18" s="36">
        <v>2641720</v>
      </c>
      <c r="AV18" s="36">
        <v>2641720</v>
      </c>
      <c r="AW18" s="36">
        <v>2641720</v>
      </c>
      <c r="AX18" s="36">
        <v>2641720</v>
      </c>
      <c r="AY18" s="36">
        <v>2641720</v>
      </c>
      <c r="AZ18" s="31" t="s">
        <v>385</v>
      </c>
    </row>
    <row r="19" spans="1:52">
      <c r="D19" s="31" t="s">
        <v>436</v>
      </c>
      <c r="E19" s="31" t="s">
        <v>407</v>
      </c>
      <c r="F19" s="31" t="s">
        <v>437</v>
      </c>
      <c r="H19" s="31" t="s">
        <v>438</v>
      </c>
      <c r="K19" s="36">
        <v>3.7850000000000001</v>
      </c>
      <c r="N19" s="31">
        <f t="shared" si="1"/>
        <v>10</v>
      </c>
      <c r="O19" s="31" t="s">
        <v>410</v>
      </c>
      <c r="P19" s="36">
        <v>3.7850000000000001</v>
      </c>
      <c r="Q19" s="36">
        <v>3.7850000000000001</v>
      </c>
      <c r="R19" s="36">
        <v>3.7850000000000001</v>
      </c>
      <c r="S19" s="36">
        <v>3.7850000000000001</v>
      </c>
      <c r="T19" s="36">
        <v>3.7850000000000001</v>
      </c>
      <c r="U19" s="36">
        <v>3.7850000000000001</v>
      </c>
      <c r="V19" s="36">
        <v>3.7850000000000001</v>
      </c>
      <c r="W19" s="36">
        <v>3.7850000000000001</v>
      </c>
      <c r="X19" s="36">
        <v>3.7850000000000001</v>
      </c>
      <c r="Y19" s="36">
        <v>3.7850000000000001</v>
      </c>
      <c r="Z19" s="36">
        <v>3.7850000000000001</v>
      </c>
      <c r="AA19" s="36">
        <v>3.7850000000000001</v>
      </c>
      <c r="AB19" s="36">
        <v>3.7850000000000001</v>
      </c>
      <c r="AC19" s="36">
        <v>3.7850000000000001</v>
      </c>
      <c r="AD19" s="36">
        <v>3.7850000000000001</v>
      </c>
      <c r="AE19" s="36">
        <v>3.7850000000000001</v>
      </c>
      <c r="AF19" s="36">
        <v>3.7850000000000001</v>
      </c>
      <c r="AG19" s="36">
        <v>3.7850000000000001</v>
      </c>
      <c r="AH19" s="36">
        <v>3.7850000000000001</v>
      </c>
      <c r="AI19" s="36">
        <v>3.7850000000000001</v>
      </c>
      <c r="AJ19" s="36">
        <v>3.7850000000000001</v>
      </c>
      <c r="AK19" s="36">
        <v>3.7850000000000001</v>
      </c>
      <c r="AL19" s="36">
        <v>3.7850000000000001</v>
      </c>
      <c r="AM19" s="36">
        <v>3.7850000000000001</v>
      </c>
      <c r="AN19" s="36">
        <v>3.7850000000000001</v>
      </c>
      <c r="AO19" s="36">
        <v>3.7850000000000001</v>
      </c>
      <c r="AP19" s="36">
        <v>3.7850000000000001</v>
      </c>
      <c r="AQ19" s="36">
        <v>3.7850000000000001</v>
      </c>
      <c r="AR19" s="36">
        <v>3.7850000000000001</v>
      </c>
      <c r="AS19" s="36">
        <v>3.7850000000000001</v>
      </c>
      <c r="AT19" s="36">
        <v>3.7850000000000001</v>
      </c>
      <c r="AU19" s="36">
        <v>3.7850000000000001</v>
      </c>
      <c r="AV19" s="36">
        <v>3.7850000000000001</v>
      </c>
      <c r="AW19" s="36">
        <v>3.7850000000000001</v>
      </c>
      <c r="AX19" s="36">
        <v>3.7850000000000001</v>
      </c>
      <c r="AY19" s="36">
        <v>3.7850000000000001</v>
      </c>
      <c r="AZ19" s="31" t="s">
        <v>385</v>
      </c>
    </row>
    <row r="20" spans="1:52">
      <c r="D20" s="31" t="s">
        <v>439</v>
      </c>
      <c r="E20" s="31" t="s">
        <v>407</v>
      </c>
      <c r="F20" s="31" t="s">
        <v>440</v>
      </c>
      <c r="H20" s="31" t="s">
        <v>441</v>
      </c>
      <c r="K20" s="36">
        <v>1.1415525114155251E-4</v>
      </c>
      <c r="N20" s="31">
        <f t="shared" si="1"/>
        <v>11</v>
      </c>
      <c r="O20" s="31" t="s">
        <v>410</v>
      </c>
      <c r="P20" s="36">
        <v>1.1415525114155251E-4</v>
      </c>
      <c r="Q20" s="36">
        <v>1.1415525114155251E-4</v>
      </c>
      <c r="R20" s="36">
        <v>1.1415525114155251E-4</v>
      </c>
      <c r="S20" s="36">
        <v>1.1415525114155251E-4</v>
      </c>
      <c r="T20" s="36">
        <v>1.1415525114155251E-4</v>
      </c>
      <c r="U20" s="36">
        <v>1.1415525114155251E-4</v>
      </c>
      <c r="V20" s="36">
        <v>1.1415525114155251E-4</v>
      </c>
      <c r="W20" s="36">
        <v>1.1415525114155251E-4</v>
      </c>
      <c r="X20" s="36">
        <v>1.1415525114155251E-4</v>
      </c>
      <c r="Y20" s="36">
        <v>1.1415525114155251E-4</v>
      </c>
      <c r="Z20" s="36">
        <v>1.1415525114155251E-4</v>
      </c>
      <c r="AA20" s="36">
        <v>1.1415525114155251E-4</v>
      </c>
      <c r="AB20" s="36">
        <v>1.1415525114155251E-4</v>
      </c>
      <c r="AC20" s="36">
        <v>1.1415525114155251E-4</v>
      </c>
      <c r="AD20" s="36">
        <v>1.1415525114155251E-4</v>
      </c>
      <c r="AE20" s="36">
        <v>1.1415525114155251E-4</v>
      </c>
      <c r="AF20" s="36">
        <v>1.1415525114155251E-4</v>
      </c>
      <c r="AG20" s="36">
        <v>1.1415525114155251E-4</v>
      </c>
      <c r="AH20" s="36">
        <v>1.1415525114155251E-4</v>
      </c>
      <c r="AI20" s="36">
        <v>1.1415525114155251E-4</v>
      </c>
      <c r="AJ20" s="36">
        <v>1.1415525114155251E-4</v>
      </c>
      <c r="AK20" s="36">
        <v>1.1415525114155251E-4</v>
      </c>
      <c r="AL20" s="36">
        <v>1.1415525114155251E-4</v>
      </c>
      <c r="AM20" s="36">
        <v>1.1415525114155251E-4</v>
      </c>
      <c r="AN20" s="36">
        <v>1.1415525114155251E-4</v>
      </c>
      <c r="AO20" s="36">
        <v>1.1415525114155251E-4</v>
      </c>
      <c r="AP20" s="36">
        <v>1.1415525114155251E-4</v>
      </c>
      <c r="AQ20" s="36">
        <v>1.1415525114155251E-4</v>
      </c>
      <c r="AR20" s="36">
        <v>1.1415525114155251E-4</v>
      </c>
      <c r="AS20" s="36">
        <v>1.1415525114155251E-4</v>
      </c>
      <c r="AT20" s="36">
        <v>1.1415525114155251E-4</v>
      </c>
      <c r="AU20" s="36">
        <v>1.1415525114155251E-4</v>
      </c>
      <c r="AV20" s="36">
        <v>1.1415525114155251E-4</v>
      </c>
      <c r="AW20" s="36">
        <v>1.1415525114155251E-4</v>
      </c>
      <c r="AX20" s="36">
        <v>1.1415525114155251E-4</v>
      </c>
      <c r="AY20" s="36">
        <v>1.1415525114155251E-4</v>
      </c>
      <c r="AZ20" s="31" t="s">
        <v>385</v>
      </c>
    </row>
    <row r="21" spans="1:52">
      <c r="N21" s="31">
        <f t="shared" si="1"/>
        <v>12</v>
      </c>
      <c r="O21" s="31" t="s">
        <v>410</v>
      </c>
      <c r="AZ21" s="31" t="s">
        <v>385</v>
      </c>
    </row>
    <row r="22" spans="1:52">
      <c r="A22" s="31" t="s">
        <v>442</v>
      </c>
      <c r="B22" s="31" t="s">
        <v>443</v>
      </c>
      <c r="D22" s="31" t="s">
        <v>444</v>
      </c>
      <c r="E22" s="31" t="s">
        <v>445</v>
      </c>
      <c r="H22" s="31" t="s">
        <v>446</v>
      </c>
      <c r="J22" s="31" t="s">
        <v>447</v>
      </c>
      <c r="K22" s="31">
        <v>120</v>
      </c>
      <c r="L22" s="31">
        <v>90</v>
      </c>
      <c r="M22" s="31">
        <v>150</v>
      </c>
      <c r="N22" s="31">
        <f t="shared" si="1"/>
        <v>13</v>
      </c>
      <c r="O22" s="31" t="s">
        <v>410</v>
      </c>
      <c r="P22" s="31">
        <v>120</v>
      </c>
      <c r="Q22" s="31">
        <v>120</v>
      </c>
      <c r="R22" s="31">
        <v>120</v>
      </c>
      <c r="S22" s="31">
        <v>120</v>
      </c>
      <c r="T22" s="31">
        <v>120</v>
      </c>
      <c r="U22" s="31">
        <v>120</v>
      </c>
      <c r="V22" s="31">
        <v>120</v>
      </c>
      <c r="W22" s="31">
        <v>120</v>
      </c>
      <c r="X22" s="31">
        <v>120</v>
      </c>
      <c r="Y22" s="31">
        <v>120</v>
      </c>
      <c r="Z22" s="31">
        <v>120</v>
      </c>
      <c r="AA22" s="31">
        <v>120</v>
      </c>
      <c r="AB22" s="31">
        <v>120</v>
      </c>
      <c r="AC22" s="31">
        <v>120</v>
      </c>
      <c r="AD22" s="31">
        <v>120</v>
      </c>
      <c r="AE22" s="31">
        <v>120</v>
      </c>
      <c r="AF22" s="31">
        <v>120</v>
      </c>
      <c r="AG22" s="31">
        <v>120</v>
      </c>
      <c r="AH22" s="31">
        <v>120</v>
      </c>
      <c r="AI22" s="31">
        <v>120</v>
      </c>
      <c r="AJ22" s="31">
        <v>120</v>
      </c>
      <c r="AK22" s="31">
        <v>120</v>
      </c>
      <c r="AL22" s="31">
        <v>120</v>
      </c>
      <c r="AM22" s="31">
        <v>120</v>
      </c>
      <c r="AN22" s="31">
        <v>120</v>
      </c>
      <c r="AO22" s="31">
        <v>120</v>
      </c>
      <c r="AP22" s="31">
        <v>120</v>
      </c>
      <c r="AQ22" s="31">
        <v>120</v>
      </c>
      <c r="AR22" s="31">
        <v>120</v>
      </c>
      <c r="AS22" s="31">
        <v>120</v>
      </c>
      <c r="AT22" s="31">
        <v>120</v>
      </c>
      <c r="AU22" s="31">
        <v>120</v>
      </c>
      <c r="AV22" s="31">
        <v>120</v>
      </c>
      <c r="AW22" s="31">
        <v>120</v>
      </c>
      <c r="AX22" s="31">
        <v>120</v>
      </c>
      <c r="AY22" s="31">
        <v>120</v>
      </c>
      <c r="AZ22" s="31" t="s">
        <v>385</v>
      </c>
    </row>
    <row r="23" spans="1:52">
      <c r="H23" s="31" t="s">
        <v>1456</v>
      </c>
      <c r="N23" s="31">
        <f t="shared" si="1"/>
        <v>14</v>
      </c>
      <c r="O23" s="31" t="s">
        <v>410</v>
      </c>
      <c r="P23" s="31">
        <v>0.54553489597434934</v>
      </c>
      <c r="Q23" s="31">
        <v>0.54553489597434934</v>
      </c>
      <c r="R23" s="31">
        <v>0.54553489597434934</v>
      </c>
      <c r="S23" s="31">
        <v>0.54553489597434934</v>
      </c>
      <c r="T23" s="31">
        <v>0.54553489597434934</v>
      </c>
      <c r="U23" s="31">
        <v>0.54553489597434934</v>
      </c>
      <c r="V23" s="31">
        <v>0.54553489597434934</v>
      </c>
      <c r="W23" s="31">
        <v>0.54553489597434934</v>
      </c>
      <c r="X23" s="31">
        <v>0.54553489597434934</v>
      </c>
      <c r="Y23" s="31">
        <v>0.54553489597434934</v>
      </c>
      <c r="Z23" s="31">
        <v>0.54553489597434934</v>
      </c>
      <c r="AA23" s="31">
        <v>0.54553489597434934</v>
      </c>
      <c r="AB23" s="31">
        <v>0.54553489597434934</v>
      </c>
      <c r="AC23" s="31">
        <v>0.54553489597434934</v>
      </c>
      <c r="AD23" s="31">
        <v>0.54553489597434934</v>
      </c>
      <c r="AE23" s="31">
        <v>0.54553489597434934</v>
      </c>
      <c r="AF23" s="31">
        <v>0.54553489597434934</v>
      </c>
      <c r="AG23" s="31">
        <v>0.54553489597434934</v>
      </c>
      <c r="AH23" s="31">
        <v>0.54553489597434934</v>
      </c>
      <c r="AI23" s="31">
        <v>0.54553489597434934</v>
      </c>
      <c r="AJ23" s="31">
        <v>0.54553489597434934</v>
      </c>
      <c r="AK23" s="31">
        <v>0.54553489597434934</v>
      </c>
      <c r="AL23" s="31">
        <v>0.54553489597434934</v>
      </c>
      <c r="AM23" s="31">
        <v>0.54553489597434934</v>
      </c>
      <c r="AN23" s="31">
        <v>0.54553489597434934</v>
      </c>
      <c r="AO23" s="31">
        <v>0.54553489597434934</v>
      </c>
      <c r="AP23" s="31">
        <v>0.54553489597434934</v>
      </c>
      <c r="AQ23" s="31">
        <v>0.54553489597434934</v>
      </c>
      <c r="AR23" s="31">
        <v>0.54553489597434934</v>
      </c>
      <c r="AS23" s="31">
        <v>0.54553489597434934</v>
      </c>
      <c r="AT23" s="31">
        <v>0.54553489597434934</v>
      </c>
      <c r="AU23" s="31">
        <v>0.54553489597434934</v>
      </c>
      <c r="AV23" s="31">
        <v>0.54553489597434934</v>
      </c>
      <c r="AW23" s="31">
        <v>0.54553489597434934</v>
      </c>
      <c r="AX23" s="31">
        <v>0.54553489597434934</v>
      </c>
      <c r="AY23" s="31">
        <v>0.54553489597434934</v>
      </c>
      <c r="AZ23" s="31" t="s">
        <v>385</v>
      </c>
    </row>
    <row r="24" spans="1:52">
      <c r="B24" s="31" t="s">
        <v>448</v>
      </c>
      <c r="D24" s="31" t="s">
        <v>449</v>
      </c>
      <c r="E24" s="31" t="s">
        <v>445</v>
      </c>
      <c r="H24" s="31" t="s">
        <v>450</v>
      </c>
      <c r="J24" s="31" t="s">
        <v>447</v>
      </c>
      <c r="K24" s="31">
        <v>0.19</v>
      </c>
      <c r="L24" s="31">
        <v>0.13</v>
      </c>
      <c r="M24" s="31">
        <v>0.25</v>
      </c>
      <c r="N24" s="31">
        <f t="shared" si="1"/>
        <v>15</v>
      </c>
      <c r="O24" s="31" t="s">
        <v>410</v>
      </c>
      <c r="P24" s="31">
        <v>0.19</v>
      </c>
      <c r="Q24" s="31">
        <v>0.19</v>
      </c>
      <c r="R24" s="31">
        <v>0.19</v>
      </c>
      <c r="S24" s="31">
        <v>0.19</v>
      </c>
      <c r="T24" s="31">
        <v>0.19</v>
      </c>
      <c r="U24" s="31">
        <v>0.19</v>
      </c>
      <c r="V24" s="31">
        <v>0.19</v>
      </c>
      <c r="W24" s="31">
        <v>0.19</v>
      </c>
      <c r="X24" s="31">
        <v>0.19</v>
      </c>
      <c r="Y24" s="31">
        <v>0.19</v>
      </c>
      <c r="Z24" s="31">
        <v>0.19</v>
      </c>
      <c r="AA24" s="31">
        <v>0.19</v>
      </c>
      <c r="AB24" s="31">
        <v>0.19</v>
      </c>
      <c r="AC24" s="31">
        <v>0.19</v>
      </c>
      <c r="AD24" s="31">
        <v>0.19</v>
      </c>
      <c r="AE24" s="31">
        <v>0.19</v>
      </c>
      <c r="AF24" s="31">
        <v>0.19</v>
      </c>
      <c r="AG24" s="31">
        <v>0.19</v>
      </c>
      <c r="AH24" s="31">
        <v>0.19</v>
      </c>
      <c r="AI24" s="31">
        <v>0.19</v>
      </c>
      <c r="AJ24" s="31">
        <v>0.19</v>
      </c>
      <c r="AK24" s="31">
        <v>0.19</v>
      </c>
      <c r="AL24" s="31">
        <v>0.19</v>
      </c>
      <c r="AM24" s="31">
        <v>0.19</v>
      </c>
      <c r="AN24" s="31">
        <v>0.19</v>
      </c>
      <c r="AO24" s="31">
        <v>0.19</v>
      </c>
      <c r="AP24" s="31">
        <v>0.19</v>
      </c>
      <c r="AQ24" s="31">
        <v>0.19</v>
      </c>
      <c r="AR24" s="31">
        <v>0.19</v>
      </c>
      <c r="AS24" s="31">
        <v>0.19</v>
      </c>
      <c r="AT24" s="31">
        <v>0.19</v>
      </c>
      <c r="AU24" s="31">
        <v>0.19</v>
      </c>
      <c r="AV24" s="31">
        <v>0.19</v>
      </c>
      <c r="AW24" s="31">
        <v>0.19</v>
      </c>
      <c r="AX24" s="31">
        <v>0.19</v>
      </c>
      <c r="AY24" s="31">
        <v>0.19</v>
      </c>
      <c r="AZ24" s="31" t="s">
        <v>385</v>
      </c>
    </row>
    <row r="25" spans="1:52">
      <c r="D25" s="31" t="s">
        <v>451</v>
      </c>
      <c r="E25" s="31" t="s">
        <v>445</v>
      </c>
      <c r="H25" s="31" t="s">
        <v>452</v>
      </c>
      <c r="J25" s="31" t="s">
        <v>447</v>
      </c>
      <c r="K25" s="31">
        <v>0.6</v>
      </c>
      <c r="L25" s="31">
        <v>0.45</v>
      </c>
      <c r="M25" s="31">
        <v>0.77</v>
      </c>
      <c r="N25" s="31">
        <f t="shared" si="1"/>
        <v>16</v>
      </c>
      <c r="O25" s="31" t="s">
        <v>410</v>
      </c>
      <c r="P25" s="31">
        <v>0.6</v>
      </c>
      <c r="Q25" s="31">
        <v>0.6</v>
      </c>
      <c r="R25" s="31">
        <v>0.6</v>
      </c>
      <c r="S25" s="31">
        <v>0.6</v>
      </c>
      <c r="T25" s="31">
        <v>0.6</v>
      </c>
      <c r="U25" s="31">
        <v>0.6</v>
      </c>
      <c r="V25" s="31">
        <v>0.6</v>
      </c>
      <c r="W25" s="31">
        <v>0.6</v>
      </c>
      <c r="X25" s="31">
        <v>0.6</v>
      </c>
      <c r="Y25" s="31">
        <v>0.6</v>
      </c>
      <c r="Z25" s="31">
        <v>0.6</v>
      </c>
      <c r="AA25" s="31">
        <v>0.6</v>
      </c>
      <c r="AB25" s="31">
        <v>0.6</v>
      </c>
      <c r="AC25" s="31">
        <v>0.6</v>
      </c>
      <c r="AD25" s="31">
        <v>0.6</v>
      </c>
      <c r="AE25" s="31">
        <v>0.6</v>
      </c>
      <c r="AF25" s="31">
        <v>0.6</v>
      </c>
      <c r="AG25" s="31">
        <v>0.6</v>
      </c>
      <c r="AH25" s="31">
        <v>0.6</v>
      </c>
      <c r="AI25" s="31">
        <v>0.6</v>
      </c>
      <c r="AJ25" s="31">
        <v>0.6</v>
      </c>
      <c r="AK25" s="31">
        <v>0.6</v>
      </c>
      <c r="AL25" s="31">
        <v>0.6</v>
      </c>
      <c r="AM25" s="31">
        <v>0.6</v>
      </c>
      <c r="AN25" s="31">
        <v>0.6</v>
      </c>
      <c r="AO25" s="31">
        <v>0.6</v>
      </c>
      <c r="AP25" s="31">
        <v>0.6</v>
      </c>
      <c r="AQ25" s="31">
        <v>0.6</v>
      </c>
      <c r="AR25" s="31">
        <v>0.6</v>
      </c>
      <c r="AS25" s="31">
        <v>0.6</v>
      </c>
      <c r="AT25" s="31">
        <v>0.6</v>
      </c>
      <c r="AU25" s="31">
        <v>0.6</v>
      </c>
      <c r="AV25" s="31">
        <v>0.6</v>
      </c>
      <c r="AW25" s="31">
        <v>0.6</v>
      </c>
      <c r="AX25" s="31">
        <v>0.6</v>
      </c>
      <c r="AY25" s="31">
        <v>0.6</v>
      </c>
      <c r="AZ25" s="31" t="s">
        <v>385</v>
      </c>
    </row>
    <row r="26" spans="1:52">
      <c r="D26" s="31" t="s">
        <v>453</v>
      </c>
      <c r="E26" s="31" t="s">
        <v>445</v>
      </c>
      <c r="H26" s="31" t="s">
        <v>454</v>
      </c>
      <c r="J26" s="31" t="s">
        <v>447</v>
      </c>
      <c r="K26" s="31">
        <v>0.16</v>
      </c>
      <c r="L26" s="31">
        <v>0.09</v>
      </c>
      <c r="M26" s="31">
        <v>0.23</v>
      </c>
      <c r="N26" s="31">
        <f t="shared" si="1"/>
        <v>17</v>
      </c>
      <c r="O26" s="31" t="s">
        <v>410</v>
      </c>
      <c r="P26" s="31">
        <v>0.16</v>
      </c>
      <c r="Q26" s="31">
        <v>0.16</v>
      </c>
      <c r="R26" s="31">
        <v>0.16</v>
      </c>
      <c r="S26" s="31">
        <v>0.16</v>
      </c>
      <c r="T26" s="31">
        <v>0.16</v>
      </c>
      <c r="U26" s="31">
        <v>0.16</v>
      </c>
      <c r="V26" s="31">
        <v>0.16</v>
      </c>
      <c r="W26" s="31">
        <v>0.16</v>
      </c>
      <c r="X26" s="31">
        <v>0.16</v>
      </c>
      <c r="Y26" s="31">
        <v>0.16</v>
      </c>
      <c r="Z26" s="31">
        <v>0.16</v>
      </c>
      <c r="AA26" s="31">
        <v>0.16</v>
      </c>
      <c r="AB26" s="31">
        <v>0.16</v>
      </c>
      <c r="AC26" s="31">
        <v>0.16</v>
      </c>
      <c r="AD26" s="31">
        <v>0.16</v>
      </c>
      <c r="AE26" s="31">
        <v>0.16</v>
      </c>
      <c r="AF26" s="31">
        <v>0.16</v>
      </c>
      <c r="AG26" s="31">
        <v>0.16</v>
      </c>
      <c r="AH26" s="31">
        <v>0.16</v>
      </c>
      <c r="AI26" s="31">
        <v>0.16</v>
      </c>
      <c r="AJ26" s="31">
        <v>0.16</v>
      </c>
      <c r="AK26" s="31">
        <v>0.16</v>
      </c>
      <c r="AL26" s="31">
        <v>0.16</v>
      </c>
      <c r="AM26" s="31">
        <v>0.16</v>
      </c>
      <c r="AN26" s="31">
        <v>0.16</v>
      </c>
      <c r="AO26" s="31">
        <v>0.16</v>
      </c>
      <c r="AP26" s="31">
        <v>0.16</v>
      </c>
      <c r="AQ26" s="31">
        <v>0.16</v>
      </c>
      <c r="AR26" s="31">
        <v>0.16</v>
      </c>
      <c r="AS26" s="31">
        <v>0.16</v>
      </c>
      <c r="AT26" s="31">
        <v>0.16</v>
      </c>
      <c r="AU26" s="31">
        <v>0.16</v>
      </c>
      <c r="AV26" s="31">
        <v>0.16</v>
      </c>
      <c r="AW26" s="31">
        <v>0.16</v>
      </c>
      <c r="AX26" s="31">
        <v>0.16</v>
      </c>
      <c r="AY26" s="31">
        <v>0.16</v>
      </c>
      <c r="AZ26" s="31" t="s">
        <v>385</v>
      </c>
    </row>
    <row r="27" spans="1:52">
      <c r="D27" s="31" t="s">
        <v>455</v>
      </c>
      <c r="E27" s="31" t="s">
        <v>445</v>
      </c>
      <c r="H27" s="31" t="s">
        <v>456</v>
      </c>
      <c r="J27" s="31" t="s">
        <v>447</v>
      </c>
      <c r="K27" s="31">
        <v>0.16</v>
      </c>
      <c r="L27" s="31">
        <v>0.09</v>
      </c>
      <c r="M27" s="31">
        <v>0.24</v>
      </c>
      <c r="N27" s="31">
        <f t="shared" si="1"/>
        <v>18</v>
      </c>
      <c r="O27" s="31" t="s">
        <v>410</v>
      </c>
      <c r="P27" s="31">
        <v>0.16</v>
      </c>
      <c r="Q27" s="31">
        <v>0.16</v>
      </c>
      <c r="R27" s="31">
        <v>0.16</v>
      </c>
      <c r="S27" s="31">
        <v>0.16</v>
      </c>
      <c r="T27" s="31">
        <v>0.16</v>
      </c>
      <c r="U27" s="31">
        <v>0.16</v>
      </c>
      <c r="V27" s="31">
        <v>0.16</v>
      </c>
      <c r="W27" s="31">
        <v>0.16</v>
      </c>
      <c r="X27" s="31">
        <v>0.16</v>
      </c>
      <c r="Y27" s="31">
        <v>0.16</v>
      </c>
      <c r="Z27" s="31">
        <v>0.16</v>
      </c>
      <c r="AA27" s="31">
        <v>0.16</v>
      </c>
      <c r="AB27" s="31">
        <v>0.16</v>
      </c>
      <c r="AC27" s="31">
        <v>0.16</v>
      </c>
      <c r="AD27" s="31">
        <v>0.16</v>
      </c>
      <c r="AE27" s="31">
        <v>0.16</v>
      </c>
      <c r="AF27" s="31">
        <v>0.16</v>
      </c>
      <c r="AG27" s="31">
        <v>0.16</v>
      </c>
      <c r="AH27" s="31">
        <v>0.16</v>
      </c>
      <c r="AI27" s="31">
        <v>0.16</v>
      </c>
      <c r="AJ27" s="31">
        <v>0.16</v>
      </c>
      <c r="AK27" s="31">
        <v>0.16</v>
      </c>
      <c r="AL27" s="31">
        <v>0.16</v>
      </c>
      <c r="AM27" s="31">
        <v>0.16</v>
      </c>
      <c r="AN27" s="31">
        <v>0.16</v>
      </c>
      <c r="AO27" s="31">
        <v>0.16</v>
      </c>
      <c r="AP27" s="31">
        <v>0.16</v>
      </c>
      <c r="AQ27" s="31">
        <v>0.16</v>
      </c>
      <c r="AR27" s="31">
        <v>0.16</v>
      </c>
      <c r="AS27" s="31">
        <v>0.16</v>
      </c>
      <c r="AT27" s="31">
        <v>0.16</v>
      </c>
      <c r="AU27" s="31">
        <v>0.16</v>
      </c>
      <c r="AV27" s="31">
        <v>0.16</v>
      </c>
      <c r="AW27" s="31">
        <v>0.16</v>
      </c>
      <c r="AX27" s="31">
        <v>0.16</v>
      </c>
      <c r="AY27" s="31">
        <v>0.16</v>
      </c>
      <c r="AZ27" s="31" t="s">
        <v>385</v>
      </c>
    </row>
    <row r="28" spans="1:52" s="39" customFormat="1">
      <c r="D28" s="39" t="s">
        <v>457</v>
      </c>
      <c r="E28" s="31" t="s">
        <v>445</v>
      </c>
      <c r="H28" s="39" t="s">
        <v>458</v>
      </c>
      <c r="J28" s="31" t="s">
        <v>447</v>
      </c>
      <c r="K28" s="31">
        <v>0.16</v>
      </c>
      <c r="L28" s="31">
        <v>0.09</v>
      </c>
      <c r="M28" s="31">
        <v>0.24</v>
      </c>
      <c r="N28" s="31">
        <f t="shared" si="1"/>
        <v>19</v>
      </c>
      <c r="O28" s="31" t="s">
        <v>410</v>
      </c>
      <c r="P28" s="31">
        <v>0.16</v>
      </c>
      <c r="Q28" s="31">
        <v>0.16</v>
      </c>
      <c r="R28" s="31">
        <v>0.16</v>
      </c>
      <c r="S28" s="31">
        <v>0.16</v>
      </c>
      <c r="T28" s="31">
        <v>0.16</v>
      </c>
      <c r="U28" s="31">
        <v>0.16</v>
      </c>
      <c r="V28" s="31">
        <v>0.16</v>
      </c>
      <c r="W28" s="31">
        <v>0.16</v>
      </c>
      <c r="X28" s="31">
        <v>0.16</v>
      </c>
      <c r="Y28" s="31">
        <v>0.16</v>
      </c>
      <c r="Z28" s="31">
        <v>0.16</v>
      </c>
      <c r="AA28" s="31">
        <v>0.16</v>
      </c>
      <c r="AB28" s="31">
        <v>0.16</v>
      </c>
      <c r="AC28" s="31">
        <v>0.16</v>
      </c>
      <c r="AD28" s="31">
        <v>0.16</v>
      </c>
      <c r="AE28" s="31">
        <v>0.16</v>
      </c>
      <c r="AF28" s="31">
        <v>0.16</v>
      </c>
      <c r="AG28" s="31">
        <v>0.16</v>
      </c>
      <c r="AH28" s="31">
        <v>0.16</v>
      </c>
      <c r="AI28" s="31">
        <v>0.16</v>
      </c>
      <c r="AJ28" s="31">
        <v>0.16</v>
      </c>
      <c r="AK28" s="31">
        <v>0.16</v>
      </c>
      <c r="AL28" s="31">
        <v>0.16</v>
      </c>
      <c r="AM28" s="31">
        <v>0.16</v>
      </c>
      <c r="AN28" s="31">
        <v>0.16</v>
      </c>
      <c r="AO28" s="31">
        <v>0.16</v>
      </c>
      <c r="AP28" s="31">
        <v>0.16</v>
      </c>
      <c r="AQ28" s="31">
        <v>0.16</v>
      </c>
      <c r="AR28" s="31">
        <v>0.16</v>
      </c>
      <c r="AS28" s="31">
        <v>0.16</v>
      </c>
      <c r="AT28" s="31">
        <v>0.16</v>
      </c>
      <c r="AU28" s="31">
        <v>0.16</v>
      </c>
      <c r="AV28" s="31">
        <v>0.16</v>
      </c>
      <c r="AW28" s="31">
        <v>0.16</v>
      </c>
      <c r="AX28" s="31">
        <v>0.16</v>
      </c>
      <c r="AY28" s="31">
        <v>0.16</v>
      </c>
      <c r="AZ28" s="39" t="s">
        <v>385</v>
      </c>
    </row>
    <row r="29" spans="1:52">
      <c r="N29" s="31">
        <f t="shared" si="1"/>
        <v>20</v>
      </c>
      <c r="O29" s="31" t="s">
        <v>410</v>
      </c>
      <c r="AZ29" s="31" t="s">
        <v>385</v>
      </c>
    </row>
    <row r="30" spans="1:52">
      <c r="B30" s="31" t="s">
        <v>459</v>
      </c>
      <c r="D30" s="31" t="s">
        <v>460</v>
      </c>
      <c r="E30" s="31" t="s">
        <v>445</v>
      </c>
      <c r="F30" s="31" t="s">
        <v>461</v>
      </c>
      <c r="H30" s="31" t="s">
        <v>462</v>
      </c>
      <c r="J30" s="31" t="s">
        <v>447</v>
      </c>
      <c r="K30" s="31">
        <v>8</v>
      </c>
      <c r="L30" s="31">
        <v>4</v>
      </c>
      <c r="M30" s="31">
        <v>12</v>
      </c>
      <c r="N30" s="31">
        <f t="shared" si="1"/>
        <v>21</v>
      </c>
      <c r="O30" s="31" t="s">
        <v>410</v>
      </c>
      <c r="P30" s="31">
        <v>8</v>
      </c>
      <c r="Q30" s="31">
        <v>8</v>
      </c>
      <c r="R30" s="31">
        <v>8</v>
      </c>
      <c r="S30" s="31">
        <v>8</v>
      </c>
      <c r="T30" s="31">
        <v>8</v>
      </c>
      <c r="U30" s="31">
        <v>8</v>
      </c>
      <c r="V30" s="31">
        <v>8</v>
      </c>
      <c r="W30" s="31">
        <v>8</v>
      </c>
      <c r="X30" s="31">
        <v>8</v>
      </c>
      <c r="Y30" s="31">
        <v>8</v>
      </c>
      <c r="Z30" s="31">
        <v>8</v>
      </c>
      <c r="AA30" s="31">
        <v>8</v>
      </c>
      <c r="AB30" s="31">
        <v>8</v>
      </c>
      <c r="AC30" s="31">
        <v>8</v>
      </c>
      <c r="AD30" s="31">
        <v>8</v>
      </c>
      <c r="AE30" s="31">
        <v>8</v>
      </c>
      <c r="AF30" s="31">
        <v>8</v>
      </c>
      <c r="AG30" s="31">
        <v>8</v>
      </c>
      <c r="AH30" s="31">
        <v>8</v>
      </c>
      <c r="AI30" s="31">
        <v>8</v>
      </c>
      <c r="AJ30" s="31">
        <v>8</v>
      </c>
      <c r="AK30" s="31">
        <v>8</v>
      </c>
      <c r="AL30" s="31">
        <v>8</v>
      </c>
      <c r="AM30" s="31">
        <v>8</v>
      </c>
      <c r="AN30" s="31">
        <v>8</v>
      </c>
      <c r="AO30" s="31">
        <v>8</v>
      </c>
      <c r="AP30" s="31">
        <v>8</v>
      </c>
      <c r="AQ30" s="31">
        <v>8</v>
      </c>
      <c r="AR30" s="31">
        <v>8</v>
      </c>
      <c r="AS30" s="31">
        <v>8</v>
      </c>
      <c r="AT30" s="31">
        <v>8</v>
      </c>
      <c r="AU30" s="31">
        <v>8</v>
      </c>
      <c r="AV30" s="31">
        <v>8</v>
      </c>
      <c r="AW30" s="31">
        <v>8</v>
      </c>
      <c r="AX30" s="31">
        <v>8</v>
      </c>
      <c r="AY30" s="31">
        <v>8</v>
      </c>
      <c r="AZ30" s="31" t="s">
        <v>385</v>
      </c>
    </row>
    <row r="31" spans="1:52">
      <c r="D31" s="31" t="s">
        <v>1457</v>
      </c>
      <c r="K31" s="31">
        <v>7.0674359485822763E-2</v>
      </c>
      <c r="N31" s="31">
        <f t="shared" si="1"/>
        <v>22</v>
      </c>
      <c r="O31" s="31" t="s">
        <v>410</v>
      </c>
      <c r="P31" s="31">
        <v>7.0674359485822763E-2</v>
      </c>
      <c r="Q31" s="31">
        <v>7.0674359485822763E-2</v>
      </c>
      <c r="R31" s="31">
        <v>7.0674359485822763E-2</v>
      </c>
      <c r="S31" s="31">
        <v>7.0674359485822763E-2</v>
      </c>
      <c r="T31" s="31">
        <v>7.0674359485822763E-2</v>
      </c>
      <c r="U31" s="31">
        <v>7.0674359485822763E-2</v>
      </c>
      <c r="V31" s="31">
        <v>7.0674359485822763E-2</v>
      </c>
      <c r="W31" s="31">
        <v>7.0674359485822763E-2</v>
      </c>
      <c r="X31" s="31">
        <v>7.0674359485822763E-2</v>
      </c>
      <c r="Y31" s="31">
        <v>7.0674359485822763E-2</v>
      </c>
      <c r="Z31" s="31">
        <v>7.0674359485822763E-2</v>
      </c>
      <c r="AA31" s="31">
        <v>7.0674359485822763E-2</v>
      </c>
      <c r="AB31" s="31">
        <v>7.0674359485822763E-2</v>
      </c>
      <c r="AC31" s="31">
        <v>7.0674359485822763E-2</v>
      </c>
      <c r="AD31" s="31">
        <v>7.0674359485822763E-2</v>
      </c>
      <c r="AE31" s="31">
        <v>7.0674359485822763E-2</v>
      </c>
      <c r="AF31" s="31">
        <v>7.0674359485822763E-2</v>
      </c>
      <c r="AG31" s="31">
        <v>7.0674359485822763E-2</v>
      </c>
      <c r="AH31" s="31">
        <v>7.0674359485822763E-2</v>
      </c>
      <c r="AI31" s="31">
        <v>7.0674359485822763E-2</v>
      </c>
      <c r="AJ31" s="31">
        <v>7.0674359485822763E-2</v>
      </c>
      <c r="AK31" s="31">
        <v>7.0674359485822763E-2</v>
      </c>
      <c r="AL31" s="31">
        <v>7.0674359485822763E-2</v>
      </c>
      <c r="AM31" s="31">
        <v>7.0674359485822763E-2</v>
      </c>
      <c r="AN31" s="31">
        <v>7.0674359485822763E-2</v>
      </c>
      <c r="AO31" s="31">
        <v>7.0674359485822763E-2</v>
      </c>
      <c r="AP31" s="31">
        <v>7.0674359485822763E-2</v>
      </c>
      <c r="AQ31" s="31">
        <v>7.0674359485822763E-2</v>
      </c>
      <c r="AR31" s="31">
        <v>7.0674359485822763E-2</v>
      </c>
      <c r="AS31" s="31">
        <v>7.0674359485822763E-2</v>
      </c>
      <c r="AT31" s="31">
        <v>7.0674359485822763E-2</v>
      </c>
      <c r="AU31" s="31">
        <v>7.0674359485822763E-2</v>
      </c>
      <c r="AV31" s="31">
        <v>7.0674359485822763E-2</v>
      </c>
      <c r="AW31" s="31">
        <v>7.0674359485822763E-2</v>
      </c>
      <c r="AX31" s="31">
        <v>7.0674359485822763E-2</v>
      </c>
      <c r="AY31" s="31">
        <v>7.0674359485822763E-2</v>
      </c>
      <c r="AZ31" s="31" t="s">
        <v>385</v>
      </c>
    </row>
    <row r="32" spans="1:52">
      <c r="N32" s="31">
        <f t="shared" si="1"/>
        <v>23</v>
      </c>
      <c r="O32" s="31" t="s">
        <v>410</v>
      </c>
      <c r="AZ32" s="31" t="s">
        <v>385</v>
      </c>
    </row>
    <row r="33" spans="1:52">
      <c r="A33" s="31" t="s">
        <v>463</v>
      </c>
      <c r="B33" s="31" t="s">
        <v>464</v>
      </c>
      <c r="D33" s="31" t="s">
        <v>465</v>
      </c>
      <c r="E33" s="31" t="s">
        <v>445</v>
      </c>
      <c r="F33" s="31" t="s">
        <v>466</v>
      </c>
      <c r="H33" s="31" t="s">
        <v>467</v>
      </c>
      <c r="J33" s="31" t="s">
        <v>468</v>
      </c>
      <c r="K33" s="31">
        <v>5</v>
      </c>
      <c r="L33" s="31">
        <v>0</v>
      </c>
      <c r="M33" s="31">
        <v>10</v>
      </c>
      <c r="N33" s="31">
        <f t="shared" si="1"/>
        <v>24</v>
      </c>
      <c r="O33" s="31" t="s">
        <v>410</v>
      </c>
      <c r="P33" s="31">
        <v>5</v>
      </c>
      <c r="Q33" s="31">
        <v>5</v>
      </c>
      <c r="R33" s="31">
        <v>5</v>
      </c>
      <c r="S33" s="31">
        <v>5</v>
      </c>
      <c r="T33" s="31">
        <v>5</v>
      </c>
      <c r="U33" s="31">
        <v>5</v>
      </c>
      <c r="V33" s="31">
        <v>5</v>
      </c>
      <c r="W33" s="31">
        <v>5</v>
      </c>
      <c r="X33" s="31">
        <v>5</v>
      </c>
      <c r="Y33" s="31">
        <v>5</v>
      </c>
      <c r="Z33" s="31">
        <v>5</v>
      </c>
      <c r="AA33" s="31">
        <v>5</v>
      </c>
      <c r="AB33" s="31">
        <v>5</v>
      </c>
      <c r="AC33" s="31">
        <v>5</v>
      </c>
      <c r="AD33" s="31">
        <v>5</v>
      </c>
      <c r="AE33" s="31">
        <v>5</v>
      </c>
      <c r="AF33" s="31">
        <v>5</v>
      </c>
      <c r="AG33" s="31">
        <v>5</v>
      </c>
      <c r="AH33" s="31">
        <v>5</v>
      </c>
      <c r="AI33" s="31">
        <v>5</v>
      </c>
      <c r="AJ33" s="31">
        <v>5</v>
      </c>
      <c r="AK33" s="31">
        <v>5</v>
      </c>
      <c r="AL33" s="31">
        <v>5</v>
      </c>
      <c r="AM33" s="31">
        <v>5</v>
      </c>
      <c r="AN33" s="31">
        <v>5</v>
      </c>
      <c r="AO33" s="31">
        <v>5</v>
      </c>
      <c r="AP33" s="31">
        <v>5</v>
      </c>
      <c r="AQ33" s="31">
        <v>5</v>
      </c>
      <c r="AR33" s="31">
        <v>5</v>
      </c>
      <c r="AS33" s="31">
        <v>5</v>
      </c>
      <c r="AT33" s="31">
        <v>5</v>
      </c>
      <c r="AU33" s="31">
        <v>5</v>
      </c>
      <c r="AV33" s="31">
        <v>5</v>
      </c>
      <c r="AW33" s="31">
        <v>5</v>
      </c>
      <c r="AX33" s="31">
        <v>5</v>
      </c>
      <c r="AY33" s="31">
        <v>5</v>
      </c>
      <c r="AZ33" s="31" t="s">
        <v>385</v>
      </c>
    </row>
    <row r="34" spans="1:52">
      <c r="B34" s="31" t="s">
        <v>464</v>
      </c>
      <c r="D34" s="31" t="s">
        <v>469</v>
      </c>
      <c r="E34" s="31" t="s">
        <v>445</v>
      </c>
      <c r="F34" s="31" t="s">
        <v>461</v>
      </c>
      <c r="H34" s="31" t="s">
        <v>470</v>
      </c>
      <c r="J34" s="31" t="s">
        <v>447</v>
      </c>
      <c r="K34" s="31">
        <v>8</v>
      </c>
      <c r="L34" s="31">
        <v>4</v>
      </c>
      <c r="M34" s="31">
        <v>12</v>
      </c>
      <c r="N34" s="31">
        <f t="shared" si="1"/>
        <v>25</v>
      </c>
      <c r="O34" s="31" t="s">
        <v>410</v>
      </c>
      <c r="P34" s="31">
        <v>8</v>
      </c>
      <c r="Q34" s="31">
        <v>8</v>
      </c>
      <c r="R34" s="31">
        <v>8</v>
      </c>
      <c r="S34" s="31">
        <v>8</v>
      </c>
      <c r="T34" s="31">
        <v>8</v>
      </c>
      <c r="U34" s="31">
        <v>8</v>
      </c>
      <c r="V34" s="31">
        <v>8</v>
      </c>
      <c r="W34" s="31">
        <v>8</v>
      </c>
      <c r="X34" s="31">
        <v>8</v>
      </c>
      <c r="Y34" s="31">
        <v>8</v>
      </c>
      <c r="Z34" s="31">
        <v>8</v>
      </c>
      <c r="AA34" s="31">
        <v>8</v>
      </c>
      <c r="AB34" s="31">
        <v>8</v>
      </c>
      <c r="AC34" s="31">
        <v>8</v>
      </c>
      <c r="AD34" s="31">
        <v>8</v>
      </c>
      <c r="AE34" s="31">
        <v>8</v>
      </c>
      <c r="AF34" s="31">
        <v>8</v>
      </c>
      <c r="AG34" s="31">
        <v>8</v>
      </c>
      <c r="AH34" s="31">
        <v>8</v>
      </c>
      <c r="AI34" s="31">
        <v>8</v>
      </c>
      <c r="AJ34" s="31">
        <v>8</v>
      </c>
      <c r="AK34" s="31">
        <v>8</v>
      </c>
      <c r="AL34" s="31">
        <v>8</v>
      </c>
      <c r="AM34" s="31">
        <v>8</v>
      </c>
      <c r="AN34" s="31">
        <v>8</v>
      </c>
      <c r="AO34" s="31">
        <v>8</v>
      </c>
      <c r="AP34" s="31">
        <v>8</v>
      </c>
      <c r="AQ34" s="31">
        <v>8</v>
      </c>
      <c r="AR34" s="31">
        <v>8</v>
      </c>
      <c r="AS34" s="31">
        <v>8</v>
      </c>
      <c r="AT34" s="31">
        <v>8</v>
      </c>
      <c r="AU34" s="31">
        <v>8</v>
      </c>
      <c r="AV34" s="31">
        <v>8</v>
      </c>
      <c r="AW34" s="31">
        <v>8</v>
      </c>
      <c r="AX34" s="31">
        <v>8</v>
      </c>
      <c r="AY34" s="31">
        <v>8</v>
      </c>
      <c r="AZ34" s="31" t="s">
        <v>385</v>
      </c>
    </row>
    <row r="35" spans="1:52">
      <c r="B35" s="31" t="s">
        <v>471</v>
      </c>
      <c r="D35" s="31" t="s">
        <v>472</v>
      </c>
      <c r="E35" s="31" t="s">
        <v>445</v>
      </c>
      <c r="F35" s="31" t="s">
        <v>473</v>
      </c>
      <c r="H35" s="31" t="s">
        <v>474</v>
      </c>
      <c r="J35" s="31" t="s">
        <v>468</v>
      </c>
      <c r="K35" s="31">
        <v>1640</v>
      </c>
      <c r="L35" s="31">
        <v>0</v>
      </c>
      <c r="M35" s="31">
        <v>3280</v>
      </c>
      <c r="N35" s="31">
        <f t="shared" si="1"/>
        <v>26</v>
      </c>
      <c r="O35" s="31" t="s">
        <v>410</v>
      </c>
      <c r="P35" s="31">
        <v>1640</v>
      </c>
      <c r="Q35" s="31">
        <v>1640</v>
      </c>
      <c r="R35" s="31">
        <v>1640</v>
      </c>
      <c r="S35" s="31">
        <v>1640</v>
      </c>
      <c r="T35" s="31">
        <v>1640</v>
      </c>
      <c r="U35" s="31">
        <v>1640</v>
      </c>
      <c r="V35" s="31">
        <v>1640</v>
      </c>
      <c r="W35" s="31">
        <v>1640</v>
      </c>
      <c r="X35" s="31">
        <v>1640</v>
      </c>
      <c r="Y35" s="31">
        <v>1640</v>
      </c>
      <c r="Z35" s="31">
        <v>1640</v>
      </c>
      <c r="AA35" s="31">
        <v>1640</v>
      </c>
      <c r="AB35" s="31">
        <v>1640</v>
      </c>
      <c r="AC35" s="31">
        <v>1640</v>
      </c>
      <c r="AD35" s="31">
        <v>1640</v>
      </c>
      <c r="AE35" s="31">
        <v>1640</v>
      </c>
      <c r="AF35" s="31">
        <v>1640</v>
      </c>
      <c r="AG35" s="31">
        <v>1640</v>
      </c>
      <c r="AH35" s="31">
        <v>1640</v>
      </c>
      <c r="AI35" s="31">
        <v>1640</v>
      </c>
      <c r="AJ35" s="31">
        <v>1640</v>
      </c>
      <c r="AK35" s="31">
        <v>1640</v>
      </c>
      <c r="AL35" s="31">
        <v>1640</v>
      </c>
      <c r="AM35" s="31">
        <v>1640</v>
      </c>
      <c r="AN35" s="31">
        <v>1640</v>
      </c>
      <c r="AO35" s="31">
        <v>1640</v>
      </c>
      <c r="AP35" s="31">
        <v>1640</v>
      </c>
      <c r="AQ35" s="31">
        <v>1640</v>
      </c>
      <c r="AR35" s="31">
        <v>1640</v>
      </c>
      <c r="AS35" s="31">
        <v>1640</v>
      </c>
      <c r="AT35" s="31">
        <v>1640</v>
      </c>
      <c r="AU35" s="31">
        <v>1640</v>
      </c>
      <c r="AV35" s="31">
        <v>1640</v>
      </c>
      <c r="AW35" s="31">
        <v>1640</v>
      </c>
      <c r="AX35" s="31">
        <v>1640</v>
      </c>
      <c r="AY35" s="31">
        <v>1640</v>
      </c>
      <c r="AZ35" s="31" t="s">
        <v>385</v>
      </c>
    </row>
    <row r="36" spans="1:52">
      <c r="N36" s="31">
        <f t="shared" si="1"/>
        <v>27</v>
      </c>
      <c r="O36" s="31" t="s">
        <v>410</v>
      </c>
      <c r="AZ36" s="31" t="s">
        <v>385</v>
      </c>
    </row>
    <row r="37" spans="1:52">
      <c r="B37" s="31" t="s">
        <v>475</v>
      </c>
      <c r="D37" s="31" t="s">
        <v>476</v>
      </c>
      <c r="E37" s="31" t="s">
        <v>445</v>
      </c>
      <c r="F37" s="31" t="s">
        <v>477</v>
      </c>
      <c r="H37" s="31" t="s">
        <v>478</v>
      </c>
      <c r="J37" s="31" t="s">
        <v>447</v>
      </c>
      <c r="K37" s="31">
        <v>15</v>
      </c>
      <c r="L37" s="31">
        <v>0</v>
      </c>
      <c r="M37" s="31">
        <v>29</v>
      </c>
      <c r="N37" s="31">
        <f t="shared" si="1"/>
        <v>28</v>
      </c>
      <c r="O37" s="31" t="s">
        <v>410</v>
      </c>
      <c r="P37" s="31">
        <v>15</v>
      </c>
      <c r="Q37" s="31">
        <v>15</v>
      </c>
      <c r="R37" s="31">
        <v>15</v>
      </c>
      <c r="S37" s="31">
        <v>15</v>
      </c>
      <c r="T37" s="31">
        <v>15</v>
      </c>
      <c r="U37" s="31">
        <v>15</v>
      </c>
      <c r="V37" s="31">
        <v>15</v>
      </c>
      <c r="W37" s="31">
        <v>15</v>
      </c>
      <c r="X37" s="31">
        <v>15</v>
      </c>
      <c r="Y37" s="31">
        <v>15</v>
      </c>
      <c r="Z37" s="31">
        <v>15</v>
      </c>
      <c r="AA37" s="31">
        <v>15</v>
      </c>
      <c r="AB37" s="31">
        <v>15</v>
      </c>
      <c r="AC37" s="31">
        <v>15</v>
      </c>
      <c r="AD37" s="31">
        <v>15</v>
      </c>
      <c r="AE37" s="31">
        <v>15</v>
      </c>
      <c r="AF37" s="31">
        <v>15</v>
      </c>
      <c r="AG37" s="31">
        <v>15</v>
      </c>
      <c r="AH37" s="31">
        <v>15</v>
      </c>
      <c r="AI37" s="31">
        <v>15</v>
      </c>
      <c r="AJ37" s="31">
        <v>15</v>
      </c>
      <c r="AK37" s="31">
        <v>15</v>
      </c>
      <c r="AL37" s="31">
        <v>15</v>
      </c>
      <c r="AM37" s="31">
        <v>15</v>
      </c>
      <c r="AN37" s="31">
        <v>15</v>
      </c>
      <c r="AO37" s="31">
        <v>15</v>
      </c>
      <c r="AP37" s="31">
        <v>15</v>
      </c>
      <c r="AQ37" s="31">
        <v>15</v>
      </c>
      <c r="AR37" s="31">
        <v>15</v>
      </c>
      <c r="AS37" s="31">
        <v>15</v>
      </c>
      <c r="AT37" s="31">
        <v>15</v>
      </c>
      <c r="AU37" s="31">
        <v>15</v>
      </c>
      <c r="AV37" s="31">
        <v>15</v>
      </c>
      <c r="AW37" s="31">
        <v>15</v>
      </c>
      <c r="AX37" s="31">
        <v>15</v>
      </c>
      <c r="AY37" s="31">
        <v>15</v>
      </c>
      <c r="AZ37" s="31" t="s">
        <v>385</v>
      </c>
    </row>
    <row r="38" spans="1:52">
      <c r="D38" s="31" t="s">
        <v>479</v>
      </c>
      <c r="E38" s="31" t="s">
        <v>445</v>
      </c>
      <c r="F38" s="31" t="s">
        <v>477</v>
      </c>
      <c r="H38" s="31" t="s">
        <v>480</v>
      </c>
      <c r="J38" s="31" t="s">
        <v>447</v>
      </c>
      <c r="K38" s="31">
        <v>45</v>
      </c>
      <c r="L38" s="31">
        <v>30</v>
      </c>
      <c r="M38" s="31">
        <v>59</v>
      </c>
      <c r="N38" s="31">
        <f t="shared" si="1"/>
        <v>29</v>
      </c>
      <c r="O38" s="31" t="s">
        <v>410</v>
      </c>
      <c r="P38" s="31">
        <v>45</v>
      </c>
      <c r="Q38" s="31">
        <v>45</v>
      </c>
      <c r="R38" s="31">
        <v>45</v>
      </c>
      <c r="S38" s="31">
        <v>45</v>
      </c>
      <c r="T38" s="31">
        <v>45</v>
      </c>
      <c r="U38" s="31">
        <v>45</v>
      </c>
      <c r="V38" s="31">
        <v>45</v>
      </c>
      <c r="W38" s="31">
        <v>45</v>
      </c>
      <c r="X38" s="31">
        <v>45</v>
      </c>
      <c r="Y38" s="31">
        <v>45</v>
      </c>
      <c r="Z38" s="31">
        <v>45</v>
      </c>
      <c r="AA38" s="31">
        <v>45</v>
      </c>
      <c r="AB38" s="31">
        <v>45</v>
      </c>
      <c r="AC38" s="31">
        <v>45</v>
      </c>
      <c r="AD38" s="31">
        <v>45</v>
      </c>
      <c r="AE38" s="31">
        <v>45</v>
      </c>
      <c r="AF38" s="31">
        <v>45</v>
      </c>
      <c r="AG38" s="31">
        <v>45</v>
      </c>
      <c r="AH38" s="31">
        <v>45</v>
      </c>
      <c r="AI38" s="31">
        <v>45</v>
      </c>
      <c r="AJ38" s="31">
        <v>45</v>
      </c>
      <c r="AK38" s="31">
        <v>45</v>
      </c>
      <c r="AL38" s="31">
        <v>45</v>
      </c>
      <c r="AM38" s="31">
        <v>45</v>
      </c>
      <c r="AN38" s="31">
        <v>45</v>
      </c>
      <c r="AO38" s="31">
        <v>45</v>
      </c>
      <c r="AP38" s="31">
        <v>45</v>
      </c>
      <c r="AQ38" s="31">
        <v>45</v>
      </c>
      <c r="AR38" s="31">
        <v>45</v>
      </c>
      <c r="AS38" s="31">
        <v>45</v>
      </c>
      <c r="AT38" s="31">
        <v>45</v>
      </c>
      <c r="AU38" s="31">
        <v>45</v>
      </c>
      <c r="AV38" s="31">
        <v>45</v>
      </c>
      <c r="AW38" s="31">
        <v>45</v>
      </c>
      <c r="AX38" s="31">
        <v>45</v>
      </c>
      <c r="AY38" s="31">
        <v>45</v>
      </c>
      <c r="AZ38" s="31" t="s">
        <v>385</v>
      </c>
    </row>
    <row r="39" spans="1:52">
      <c r="D39" s="31" t="s">
        <v>481</v>
      </c>
      <c r="E39" s="31" t="s">
        <v>445</v>
      </c>
      <c r="F39" s="31" t="s">
        <v>477</v>
      </c>
      <c r="H39" s="31" t="s">
        <v>482</v>
      </c>
      <c r="J39" s="31" t="s">
        <v>447</v>
      </c>
      <c r="K39" s="31">
        <v>80</v>
      </c>
      <c r="L39" s="31">
        <v>60</v>
      </c>
      <c r="M39" s="31">
        <v>120</v>
      </c>
      <c r="N39" s="31">
        <f t="shared" si="1"/>
        <v>30</v>
      </c>
      <c r="O39" s="31" t="s">
        <v>410</v>
      </c>
      <c r="P39" s="31">
        <v>80</v>
      </c>
      <c r="Q39" s="31">
        <v>80</v>
      </c>
      <c r="R39" s="31">
        <v>80</v>
      </c>
      <c r="S39" s="31">
        <v>80</v>
      </c>
      <c r="T39" s="31">
        <v>80</v>
      </c>
      <c r="U39" s="31">
        <v>80</v>
      </c>
      <c r="V39" s="31">
        <v>80</v>
      </c>
      <c r="W39" s="31">
        <v>80</v>
      </c>
      <c r="X39" s="31">
        <v>80</v>
      </c>
      <c r="Y39" s="31">
        <v>80</v>
      </c>
      <c r="Z39" s="31">
        <v>80</v>
      </c>
      <c r="AA39" s="31">
        <v>80</v>
      </c>
      <c r="AB39" s="31">
        <v>80</v>
      </c>
      <c r="AC39" s="31">
        <v>80</v>
      </c>
      <c r="AD39" s="31">
        <v>80</v>
      </c>
      <c r="AE39" s="31">
        <v>80</v>
      </c>
      <c r="AF39" s="31">
        <v>80</v>
      </c>
      <c r="AG39" s="31">
        <v>80</v>
      </c>
      <c r="AH39" s="31">
        <v>80</v>
      </c>
      <c r="AI39" s="31">
        <v>80</v>
      </c>
      <c r="AJ39" s="31">
        <v>80</v>
      </c>
      <c r="AK39" s="31">
        <v>80</v>
      </c>
      <c r="AL39" s="31">
        <v>80</v>
      </c>
      <c r="AM39" s="31">
        <v>80</v>
      </c>
      <c r="AN39" s="31">
        <v>80</v>
      </c>
      <c r="AO39" s="31">
        <v>80</v>
      </c>
      <c r="AP39" s="31">
        <v>80</v>
      </c>
      <c r="AQ39" s="31">
        <v>80</v>
      </c>
      <c r="AR39" s="31">
        <v>80</v>
      </c>
      <c r="AS39" s="31">
        <v>80</v>
      </c>
      <c r="AT39" s="31">
        <v>80</v>
      </c>
      <c r="AU39" s="31">
        <v>80</v>
      </c>
      <c r="AV39" s="31">
        <v>80</v>
      </c>
      <c r="AW39" s="31">
        <v>80</v>
      </c>
      <c r="AX39" s="31">
        <v>80</v>
      </c>
      <c r="AY39" s="31">
        <v>80</v>
      </c>
      <c r="AZ39" s="31" t="s">
        <v>385</v>
      </c>
    </row>
    <row r="40" spans="1:52">
      <c r="N40" s="31">
        <f t="shared" si="1"/>
        <v>31</v>
      </c>
      <c r="O40" s="31" t="s">
        <v>410</v>
      </c>
      <c r="AZ40" s="31" t="s">
        <v>385</v>
      </c>
    </row>
    <row r="41" spans="1:52" s="40" customFormat="1">
      <c r="N41" s="31">
        <f t="shared" si="1"/>
        <v>32</v>
      </c>
      <c r="O41" s="40" t="s">
        <v>410</v>
      </c>
      <c r="AZ41" s="40" t="s">
        <v>385</v>
      </c>
    </row>
    <row r="42" spans="1:52">
      <c r="N42" s="31">
        <f t="shared" si="1"/>
        <v>33</v>
      </c>
      <c r="O42" s="31" t="s">
        <v>410</v>
      </c>
      <c r="AZ42" s="31" t="s">
        <v>385</v>
      </c>
    </row>
    <row r="43" spans="1:52">
      <c r="A43" s="31" t="s">
        <v>483</v>
      </c>
      <c r="B43" s="31" t="s">
        <v>484</v>
      </c>
      <c r="C43" s="31">
        <v>1994</v>
      </c>
      <c r="D43" s="31" t="s">
        <v>485</v>
      </c>
      <c r="E43" s="31" t="s">
        <v>486</v>
      </c>
      <c r="F43" s="31" t="s">
        <v>487</v>
      </c>
      <c r="H43" s="31" t="s">
        <v>488</v>
      </c>
      <c r="J43" s="31" t="s">
        <v>489</v>
      </c>
      <c r="N43" s="31">
        <f t="shared" si="1"/>
        <v>34</v>
      </c>
      <c r="O43" s="31" t="s">
        <v>410</v>
      </c>
      <c r="P43" s="31">
        <v>-1</v>
      </c>
      <c r="Q43" s="31">
        <v>33013</v>
      </c>
      <c r="R43" s="31">
        <v>1645252</v>
      </c>
      <c r="S43" s="31">
        <v>918338</v>
      </c>
      <c r="T43" s="31">
        <v>65908</v>
      </c>
      <c r="U43" s="31">
        <v>-1</v>
      </c>
      <c r="V43" s="31">
        <v>688328</v>
      </c>
      <c r="W43" s="31">
        <v>320127</v>
      </c>
      <c r="X43" s="31">
        <v>53552</v>
      </c>
      <c r="Y43" s="31">
        <v>141172</v>
      </c>
      <c r="Z43" s="31">
        <v>-1</v>
      </c>
      <c r="AA43" s="31">
        <v>-1</v>
      </c>
      <c r="AB43" s="31">
        <v>235438</v>
      </c>
      <c r="AC43" s="31">
        <v>-1</v>
      </c>
      <c r="AD43" s="31">
        <v>542885</v>
      </c>
      <c r="AE43" s="31">
        <v>-1</v>
      </c>
      <c r="AF43" s="31">
        <v>111787</v>
      </c>
      <c r="AG43" s="31">
        <v>-1</v>
      </c>
      <c r="AH43" s="31">
        <v>447154</v>
      </c>
      <c r="AI43" s="31">
        <v>299808</v>
      </c>
      <c r="AJ43" s="31">
        <v>26812</v>
      </c>
      <c r="AK43" s="31">
        <v>1478892</v>
      </c>
      <c r="AL43" s="31">
        <v>-1</v>
      </c>
      <c r="AM43" s="31">
        <v>-1</v>
      </c>
      <c r="AN43" s="31">
        <v>20834</v>
      </c>
      <c r="AO43" s="31">
        <v>-1</v>
      </c>
      <c r="AP43" s="31">
        <v>30215</v>
      </c>
      <c r="AQ43" s="31">
        <v>32590</v>
      </c>
      <c r="AR43" s="31">
        <v>-1</v>
      </c>
      <c r="AS43" s="31">
        <v>-1</v>
      </c>
      <c r="AT43" s="31">
        <v>47990</v>
      </c>
      <c r="AU43" s="31">
        <v>-1</v>
      </c>
      <c r="AV43" s="31">
        <v>349487</v>
      </c>
      <c r="AW43" s="31">
        <v>-1</v>
      </c>
      <c r="AX43" s="31">
        <v>31997</v>
      </c>
      <c r="AY43" s="31">
        <v>73265</v>
      </c>
      <c r="AZ43" s="31" t="s">
        <v>385</v>
      </c>
    </row>
    <row r="44" spans="1:52" hidden="1">
      <c r="C44" s="31">
        <v>1994</v>
      </c>
      <c r="D44" s="31" t="s">
        <v>490</v>
      </c>
      <c r="E44" s="31" t="s">
        <v>486</v>
      </c>
      <c r="F44" s="31" t="s">
        <v>487</v>
      </c>
      <c r="H44" s="31" t="s">
        <v>491</v>
      </c>
      <c r="J44" s="31" t="s">
        <v>489</v>
      </c>
      <c r="N44" s="31">
        <f t="shared" si="1"/>
        <v>35</v>
      </c>
      <c r="O44" s="31" t="s">
        <v>410</v>
      </c>
      <c r="P44" s="31">
        <v>-1</v>
      </c>
      <c r="Q44" s="31">
        <v>282086</v>
      </c>
      <c r="R44" s="31">
        <v>1007624</v>
      </c>
      <c r="S44" s="31">
        <v>4360801</v>
      </c>
      <c r="T44" s="31">
        <v>1369937</v>
      </c>
      <c r="U44" s="31">
        <v>-1</v>
      </c>
      <c r="V44" s="31">
        <v>353179</v>
      </c>
      <c r="W44" s="31">
        <v>277891</v>
      </c>
      <c r="X44" s="31">
        <v>2071860</v>
      </c>
      <c r="Y44" s="31">
        <v>112620</v>
      </c>
      <c r="Z44" s="31">
        <v>-1</v>
      </c>
      <c r="AA44" s="31">
        <v>-1</v>
      </c>
      <c r="AB44" s="31">
        <v>329605</v>
      </c>
      <c r="AC44" s="31">
        <v>-1</v>
      </c>
      <c r="AD44" s="31">
        <v>161453</v>
      </c>
      <c r="AE44" s="31">
        <v>-1</v>
      </c>
      <c r="AF44" s="31">
        <v>183059</v>
      </c>
      <c r="AG44" s="31">
        <v>263805</v>
      </c>
      <c r="AH44" s="31">
        <v>160391</v>
      </c>
      <c r="AI44" s="31">
        <v>142481</v>
      </c>
      <c r="AJ44" s="31">
        <v>669812</v>
      </c>
      <c r="AK44" s="31">
        <v>2346399</v>
      </c>
      <c r="AL44" s="31">
        <v>-1</v>
      </c>
      <c r="AM44" s="31">
        <v>-1</v>
      </c>
      <c r="AN44" s="31">
        <v>100769</v>
      </c>
      <c r="AO44" s="31">
        <v>-1</v>
      </c>
      <c r="AP44" s="31">
        <v>94054</v>
      </c>
      <c r="AQ44" s="31">
        <v>933859</v>
      </c>
      <c r="AR44" s="31">
        <v>-1</v>
      </c>
      <c r="AS44" s="31">
        <v>-1</v>
      </c>
      <c r="AT44" s="31">
        <v>169167</v>
      </c>
      <c r="AU44" s="31">
        <v>-1</v>
      </c>
      <c r="AV44" s="31">
        <v>1853516</v>
      </c>
      <c r="AW44" s="31">
        <v>-1</v>
      </c>
      <c r="AX44" s="31">
        <v>986966</v>
      </c>
      <c r="AY44" s="31">
        <v>222093</v>
      </c>
      <c r="AZ44" s="31" t="s">
        <v>385</v>
      </c>
    </row>
    <row r="45" spans="1:52" hidden="1">
      <c r="C45" s="31">
        <v>1994</v>
      </c>
      <c r="D45" s="31" t="s">
        <v>492</v>
      </c>
      <c r="E45" s="31" t="s">
        <v>486</v>
      </c>
      <c r="F45" s="31" t="s">
        <v>487</v>
      </c>
      <c r="H45" s="31" t="s">
        <v>493</v>
      </c>
      <c r="J45" s="31" t="s">
        <v>489</v>
      </c>
      <c r="N45" s="31">
        <f t="shared" si="1"/>
        <v>36</v>
      </c>
      <c r="O45" s="31" t="s">
        <v>410</v>
      </c>
      <c r="P45" s="31">
        <v>-1</v>
      </c>
      <c r="Q45" s="31">
        <v>0</v>
      </c>
      <c r="R45" s="31">
        <v>18776</v>
      </c>
      <c r="S45" s="31">
        <v>2142</v>
      </c>
      <c r="T45" s="31">
        <v>2280</v>
      </c>
      <c r="U45" s="31">
        <v>-1</v>
      </c>
      <c r="V45" s="31">
        <v>11787</v>
      </c>
      <c r="W45" s="31">
        <v>440</v>
      </c>
      <c r="X45" s="31">
        <v>3762</v>
      </c>
      <c r="Y45" s="31">
        <v>796</v>
      </c>
      <c r="Z45" s="31">
        <v>-1</v>
      </c>
      <c r="AA45" s="31">
        <v>-1</v>
      </c>
      <c r="AB45" s="31">
        <v>1056</v>
      </c>
      <c r="AC45" s="31">
        <v>-1</v>
      </c>
      <c r="AD45" s="31">
        <v>840</v>
      </c>
      <c r="AE45" s="31">
        <v>-1</v>
      </c>
      <c r="AF45" s="31">
        <v>5082</v>
      </c>
      <c r="AG45" s="31">
        <v>696</v>
      </c>
      <c r="AH45" s="31">
        <v>2365</v>
      </c>
      <c r="AI45" s="31">
        <v>12909</v>
      </c>
      <c r="AJ45" s="31">
        <v>750</v>
      </c>
      <c r="AK45" s="31">
        <v>10024</v>
      </c>
      <c r="AL45" s="31">
        <v>-1</v>
      </c>
      <c r="AM45" s="31">
        <v>-1</v>
      </c>
      <c r="AN45" s="31">
        <v>3645</v>
      </c>
      <c r="AO45" s="31">
        <v>-1</v>
      </c>
      <c r="AP45" s="31">
        <v>820</v>
      </c>
      <c r="AQ45" s="31">
        <v>739</v>
      </c>
      <c r="AR45" s="31">
        <v>-1</v>
      </c>
      <c r="AS45" s="31">
        <v>-1</v>
      </c>
      <c r="AT45" s="31">
        <v>-1</v>
      </c>
      <c r="AU45" s="31">
        <v>-1</v>
      </c>
      <c r="AV45" s="31">
        <v>5592</v>
      </c>
      <c r="AW45" s="31">
        <v>-1</v>
      </c>
      <c r="AX45" s="31">
        <v>496</v>
      </c>
      <c r="AY45" s="31">
        <v>-1</v>
      </c>
      <c r="AZ45" s="31" t="s">
        <v>385</v>
      </c>
    </row>
    <row r="46" spans="1:52" hidden="1">
      <c r="C46" s="31">
        <v>1994</v>
      </c>
      <c r="D46" s="31" t="s">
        <v>494</v>
      </c>
      <c r="E46" s="31" t="s">
        <v>486</v>
      </c>
      <c r="F46" s="31" t="s">
        <v>487</v>
      </c>
      <c r="H46" s="31" t="s">
        <v>495</v>
      </c>
      <c r="J46" s="31" t="s">
        <v>489</v>
      </c>
      <c r="N46" s="31">
        <f t="shared" si="1"/>
        <v>37</v>
      </c>
      <c r="O46" s="31" t="s">
        <v>410</v>
      </c>
      <c r="P46" s="31">
        <v>-1</v>
      </c>
      <c r="Q46" s="31">
        <v>3505</v>
      </c>
      <c r="R46" s="31">
        <v>129267</v>
      </c>
      <c r="S46" s="31">
        <v>51657</v>
      </c>
      <c r="T46" s="31">
        <v>15449</v>
      </c>
      <c r="U46" s="31">
        <v>-1</v>
      </c>
      <c r="V46" s="31">
        <v>18997</v>
      </c>
      <c r="W46" s="31">
        <v>14001</v>
      </c>
      <c r="X46" s="31">
        <v>17227</v>
      </c>
      <c r="Y46" s="31">
        <v>11952</v>
      </c>
      <c r="Z46" s="31">
        <v>-1</v>
      </c>
      <c r="AA46" s="31">
        <v>-1</v>
      </c>
      <c r="AB46" s="31">
        <v>95201</v>
      </c>
      <c r="AC46" s="31">
        <v>-1</v>
      </c>
      <c r="AD46" s="31">
        <v>28215</v>
      </c>
      <c r="AE46" s="31">
        <v>-1</v>
      </c>
      <c r="AF46" s="31">
        <v>3006</v>
      </c>
      <c r="AG46" s="31">
        <v>1067</v>
      </c>
      <c r="AH46" s="31">
        <v>36947</v>
      </c>
      <c r="AI46" s="31">
        <v>242160</v>
      </c>
      <c r="AJ46" s="31">
        <v>2947</v>
      </c>
      <c r="AK46" s="31">
        <v>753500</v>
      </c>
      <c r="AL46" s="31">
        <v>-1</v>
      </c>
      <c r="AM46" s="31">
        <v>-1</v>
      </c>
      <c r="AN46" s="31">
        <v>3168</v>
      </c>
      <c r="AO46" s="31">
        <v>-1</v>
      </c>
      <c r="AP46" s="31">
        <v>44226</v>
      </c>
      <c r="AQ46" s="31">
        <v>799</v>
      </c>
      <c r="AR46" s="31">
        <v>-1</v>
      </c>
      <c r="AS46" s="31">
        <v>-1</v>
      </c>
      <c r="AT46" s="31">
        <v>7676</v>
      </c>
      <c r="AU46" s="31">
        <v>-1</v>
      </c>
      <c r="AV46" s="31">
        <v>46503</v>
      </c>
      <c r="AW46" s="31">
        <v>-1</v>
      </c>
      <c r="AX46" s="31">
        <v>2280</v>
      </c>
      <c r="AY46" s="31">
        <v>3478</v>
      </c>
      <c r="AZ46" s="31" t="s">
        <v>385</v>
      </c>
    </row>
    <row r="47" spans="1:52" hidden="1">
      <c r="C47" s="31">
        <v>1994</v>
      </c>
      <c r="D47" s="31" t="s">
        <v>496</v>
      </c>
      <c r="E47" s="31" t="s">
        <v>486</v>
      </c>
      <c r="F47" s="31" t="s">
        <v>487</v>
      </c>
      <c r="H47" s="31" t="s">
        <v>497</v>
      </c>
      <c r="J47" s="31" t="s">
        <v>489</v>
      </c>
      <c r="N47" s="31">
        <f t="shared" si="1"/>
        <v>38</v>
      </c>
      <c r="O47" s="31" t="s">
        <v>410</v>
      </c>
      <c r="P47" s="31">
        <v>-1</v>
      </c>
      <c r="Q47" s="31">
        <v>82399</v>
      </c>
      <c r="R47" s="31">
        <v>92727</v>
      </c>
      <c r="S47" s="31">
        <v>19353</v>
      </c>
      <c r="T47" s="31">
        <v>118835</v>
      </c>
      <c r="U47" s="31">
        <v>-1</v>
      </c>
      <c r="V47" s="31">
        <v>4026</v>
      </c>
      <c r="W47" s="31">
        <v>0</v>
      </c>
      <c r="X47" s="31">
        <v>350</v>
      </c>
      <c r="Y47" s="31">
        <v>1854</v>
      </c>
      <c r="Z47" s="31">
        <v>-1</v>
      </c>
      <c r="AA47" s="31">
        <v>-1</v>
      </c>
      <c r="AB47" s="31">
        <v>1829795</v>
      </c>
      <c r="AC47" s="31">
        <v>-1</v>
      </c>
      <c r="AD47" s="31">
        <v>90774</v>
      </c>
      <c r="AE47" s="31">
        <v>-1</v>
      </c>
      <c r="AF47" s="31">
        <v>884</v>
      </c>
      <c r="AG47" s="31">
        <v>-1</v>
      </c>
      <c r="AH47" s="31">
        <v>1200</v>
      </c>
      <c r="AI47" s="31">
        <v>6560</v>
      </c>
      <c r="AJ47" s="31">
        <v>7457</v>
      </c>
      <c r="AK47" s="31">
        <v>1089912</v>
      </c>
      <c r="AL47" s="31">
        <v>-1</v>
      </c>
      <c r="AM47" s="31">
        <v>-1</v>
      </c>
      <c r="AN47" s="31">
        <v>0</v>
      </c>
      <c r="AO47" s="31">
        <v>-1</v>
      </c>
      <c r="AP47" s="31">
        <v>276535</v>
      </c>
      <c r="AQ47" s="31">
        <v>0</v>
      </c>
      <c r="AR47" s="31">
        <v>-1</v>
      </c>
      <c r="AS47" s="31">
        <v>-1</v>
      </c>
      <c r="AT47" s="31">
        <v>-1</v>
      </c>
      <c r="AU47" s="31">
        <v>-1</v>
      </c>
      <c r="AV47" s="31">
        <v>2328001</v>
      </c>
      <c r="AW47" s="31">
        <v>-1</v>
      </c>
      <c r="AX47" s="31">
        <v>0</v>
      </c>
      <c r="AY47" s="31">
        <v>-1</v>
      </c>
      <c r="AZ47" s="31" t="s">
        <v>385</v>
      </c>
    </row>
    <row r="48" spans="1:52" hidden="1">
      <c r="N48" s="31">
        <f t="shared" si="1"/>
        <v>39</v>
      </c>
      <c r="O48" s="31" t="s">
        <v>410</v>
      </c>
      <c r="AZ48" s="31" t="s">
        <v>385</v>
      </c>
    </row>
    <row r="49" spans="3:52" hidden="1">
      <c r="C49" s="31">
        <v>1998</v>
      </c>
      <c r="D49" s="31" t="s">
        <v>498</v>
      </c>
      <c r="E49" s="31" t="s">
        <v>486</v>
      </c>
      <c r="F49" s="31" t="s">
        <v>487</v>
      </c>
      <c r="H49" s="31" t="s">
        <v>499</v>
      </c>
      <c r="J49" s="31" t="s">
        <v>489</v>
      </c>
      <c r="N49" s="31">
        <f t="shared" si="1"/>
        <v>40</v>
      </c>
      <c r="O49" s="31" t="s">
        <v>410</v>
      </c>
      <c r="P49" s="31">
        <v>35311</v>
      </c>
      <c r="Q49" s="31">
        <v>42538</v>
      </c>
      <c r="R49" s="31">
        <v>2461108</v>
      </c>
      <c r="S49" s="31">
        <v>792750</v>
      </c>
      <c r="T49" s="31">
        <v>44773</v>
      </c>
      <c r="U49" s="31">
        <v>59326</v>
      </c>
      <c r="V49" s="31">
        <v>1076781</v>
      </c>
      <c r="W49" s="31">
        <v>368150</v>
      </c>
      <c r="X49" s="31">
        <v>58700</v>
      </c>
      <c r="Y49" s="31">
        <v>137129</v>
      </c>
      <c r="Z49" s="31">
        <v>98898</v>
      </c>
      <c r="AA49" s="31">
        <v>24573</v>
      </c>
      <c r="AB49" s="31">
        <v>349033</v>
      </c>
      <c r="AC49" s="31">
        <v>18866</v>
      </c>
      <c r="AD49" s="31">
        <v>680667</v>
      </c>
      <c r="AE49" s="31">
        <v>43860</v>
      </c>
      <c r="AF49" s="31">
        <v>115466</v>
      </c>
      <c r="AG49" s="31">
        <v>58919</v>
      </c>
      <c r="AH49" s="31">
        <v>782598</v>
      </c>
      <c r="AI49" s="31">
        <v>373632</v>
      </c>
      <c r="AJ49" s="31">
        <v>55196</v>
      </c>
      <c r="AK49" s="31">
        <v>1360243</v>
      </c>
      <c r="AL49" s="31">
        <v>20637</v>
      </c>
      <c r="AM49" s="31">
        <v>93562</v>
      </c>
      <c r="AN49" s="31">
        <v>22336</v>
      </c>
      <c r="AO49" s="31">
        <v>6952</v>
      </c>
      <c r="AP49" s="31">
        <v>29128</v>
      </c>
      <c r="AQ49" s="31">
        <v>21715</v>
      </c>
      <c r="AR49" s="31">
        <v>11482</v>
      </c>
      <c r="AS49" s="31">
        <v>17162</v>
      </c>
      <c r="AT49" s="31">
        <v>35087</v>
      </c>
      <c r="AU49" s="31">
        <v>17266</v>
      </c>
      <c r="AV49" s="31">
        <v>582977</v>
      </c>
      <c r="AW49" s="31">
        <v>41245</v>
      </c>
      <c r="AX49" s="31">
        <v>25947</v>
      </c>
      <c r="AY49" s="31">
        <v>86425</v>
      </c>
      <c r="AZ49" s="31" t="s">
        <v>385</v>
      </c>
    </row>
    <row r="50" spans="3:52" hidden="1">
      <c r="C50" s="31">
        <v>1998</v>
      </c>
      <c r="D50" s="31" t="s">
        <v>500</v>
      </c>
      <c r="E50" s="31" t="s">
        <v>486</v>
      </c>
      <c r="F50" s="31" t="s">
        <v>487</v>
      </c>
      <c r="H50" s="31" t="s">
        <v>501</v>
      </c>
      <c r="J50" s="31" t="s">
        <v>489</v>
      </c>
      <c r="N50" s="31">
        <f t="shared" si="1"/>
        <v>41</v>
      </c>
      <c r="O50" s="31" t="s">
        <v>410</v>
      </c>
      <c r="P50" s="31">
        <v>11145</v>
      </c>
      <c r="Q50" s="31">
        <v>235131</v>
      </c>
      <c r="R50" s="31">
        <v>1156133</v>
      </c>
      <c r="S50" s="31">
        <v>4277575</v>
      </c>
      <c r="T50" s="31">
        <v>1284875</v>
      </c>
      <c r="U50" s="31">
        <v>15748</v>
      </c>
      <c r="V50" s="31">
        <v>296881</v>
      </c>
      <c r="W50" s="31">
        <v>259815</v>
      </c>
      <c r="X50" s="31">
        <v>2166804</v>
      </c>
      <c r="Y50" s="31">
        <v>132591</v>
      </c>
      <c r="Z50" s="31">
        <v>104869</v>
      </c>
      <c r="AA50" s="31">
        <v>33328</v>
      </c>
      <c r="AB50" s="31">
        <v>294119</v>
      </c>
      <c r="AC50" s="31">
        <v>3721</v>
      </c>
      <c r="AD50" s="31">
        <v>128414</v>
      </c>
      <c r="AE50" s="31">
        <v>5923</v>
      </c>
      <c r="AF50" s="31">
        <v>243097</v>
      </c>
      <c r="AG50" s="31">
        <v>256293</v>
      </c>
      <c r="AH50" s="31">
        <v>273566</v>
      </c>
      <c r="AI50" s="31">
        <v>228551</v>
      </c>
      <c r="AJ50" s="31">
        <v>601849</v>
      </c>
      <c r="AK50" s="31">
        <v>2103126</v>
      </c>
      <c r="AL50" s="31">
        <v>3531</v>
      </c>
      <c r="AM50" s="31">
        <v>21115</v>
      </c>
      <c r="AN50" s="31">
        <v>112613</v>
      </c>
      <c r="AO50" s="31">
        <v>3459</v>
      </c>
      <c r="AP50" s="31">
        <v>92030</v>
      </c>
      <c r="AQ50" s="31">
        <v>827573</v>
      </c>
      <c r="AR50" s="31">
        <v>4798</v>
      </c>
      <c r="AS50" s="31">
        <v>40524</v>
      </c>
      <c r="AT50" s="31">
        <v>180593</v>
      </c>
      <c r="AU50" s="31">
        <v>4310</v>
      </c>
      <c r="AV50" s="31">
        <v>2098925</v>
      </c>
      <c r="AW50" s="31">
        <v>13163</v>
      </c>
      <c r="AX50" s="31">
        <v>1207361</v>
      </c>
      <c r="AY50" s="31">
        <v>261729</v>
      </c>
      <c r="AZ50" s="31" t="s">
        <v>385</v>
      </c>
    </row>
    <row r="51" spans="3:52" hidden="1">
      <c r="C51" s="31">
        <v>1998</v>
      </c>
      <c r="D51" s="31" t="s">
        <v>502</v>
      </c>
      <c r="E51" s="31" t="s">
        <v>486</v>
      </c>
      <c r="F51" s="31" t="s">
        <v>487</v>
      </c>
      <c r="H51" s="31" t="s">
        <v>503</v>
      </c>
      <c r="J51" s="31" t="s">
        <v>489</v>
      </c>
      <c r="N51" s="31">
        <f t="shared" si="1"/>
        <v>42</v>
      </c>
      <c r="O51" s="31" t="s">
        <v>410</v>
      </c>
      <c r="P51" s="31">
        <v>-1</v>
      </c>
      <c r="Q51" s="31">
        <v>158</v>
      </c>
      <c r="R51" s="31">
        <v>44264</v>
      </c>
      <c r="S51" s="31">
        <v>1350</v>
      </c>
      <c r="T51" s="31">
        <v>-1</v>
      </c>
      <c r="U51" s="31">
        <v>615</v>
      </c>
      <c r="V51" s="31">
        <v>9486</v>
      </c>
      <c r="W51" s="31">
        <v>8293</v>
      </c>
      <c r="X51" s="31">
        <v>2630</v>
      </c>
      <c r="Y51" s="31">
        <v>945</v>
      </c>
      <c r="Z51" s="31">
        <v>734</v>
      </c>
      <c r="AA51" s="31">
        <v>0</v>
      </c>
      <c r="AB51" s="31">
        <v>3139</v>
      </c>
      <c r="AC51" s="31">
        <v>971</v>
      </c>
      <c r="AD51" s="31">
        <v>3300</v>
      </c>
      <c r="AE51" s="31">
        <v>1769</v>
      </c>
      <c r="AF51" s="31">
        <v>2677</v>
      </c>
      <c r="AG51" s="31">
        <v>1392</v>
      </c>
      <c r="AH51" s="31">
        <v>3483</v>
      </c>
      <c r="AI51" s="31">
        <v>8629</v>
      </c>
      <c r="AJ51" s="31">
        <v>0</v>
      </c>
      <c r="AK51" s="31">
        <v>8634</v>
      </c>
      <c r="AL51" s="31">
        <v>2164</v>
      </c>
      <c r="AM51" s="31">
        <v>12841</v>
      </c>
      <c r="AN51" s="31">
        <v>0</v>
      </c>
      <c r="AO51" s="31">
        <v>914</v>
      </c>
      <c r="AP51" s="31">
        <v>1575</v>
      </c>
      <c r="AQ51" s="31">
        <v>-1</v>
      </c>
      <c r="AR51" s="31">
        <v>1282</v>
      </c>
      <c r="AS51" s="31">
        <v>454</v>
      </c>
      <c r="AT51" s="31">
        <v>0</v>
      </c>
      <c r="AU51" s="31">
        <v>-1</v>
      </c>
      <c r="AV51" s="31">
        <v>9930</v>
      </c>
      <c r="AW51" s="31">
        <v>4961</v>
      </c>
      <c r="AX51" s="31">
        <v>1749</v>
      </c>
      <c r="AY51" s="31">
        <v>1104</v>
      </c>
      <c r="AZ51" s="31" t="s">
        <v>385</v>
      </c>
    </row>
    <row r="52" spans="3:52" hidden="1">
      <c r="C52" s="31">
        <v>1998</v>
      </c>
      <c r="D52" s="31" t="s">
        <v>504</v>
      </c>
      <c r="E52" s="31" t="s">
        <v>486</v>
      </c>
      <c r="F52" s="31" t="s">
        <v>487</v>
      </c>
      <c r="H52" s="31" t="s">
        <v>505</v>
      </c>
      <c r="J52" s="31" t="s">
        <v>489</v>
      </c>
      <c r="N52" s="31">
        <f t="shared" si="1"/>
        <v>43</v>
      </c>
      <c r="O52" s="31" t="s">
        <v>410</v>
      </c>
      <c r="P52" s="31">
        <v>-1</v>
      </c>
      <c r="Q52" s="31">
        <v>1538</v>
      </c>
      <c r="R52" s="31">
        <v>206994</v>
      </c>
      <c r="S52" s="31">
        <v>40779</v>
      </c>
      <c r="T52" s="31">
        <v>-1</v>
      </c>
      <c r="U52" s="31">
        <v>-1</v>
      </c>
      <c r="V52" s="31">
        <v>39892</v>
      </c>
      <c r="W52" s="31">
        <v>12250</v>
      </c>
      <c r="X52" s="31">
        <v>4225</v>
      </c>
      <c r="Y52" s="31">
        <v>10699</v>
      </c>
      <c r="Z52" s="31">
        <v>4840</v>
      </c>
      <c r="AA52" s="31">
        <v>6545</v>
      </c>
      <c r="AB52" s="31">
        <v>71856</v>
      </c>
      <c r="AC52" s="31">
        <v>348</v>
      </c>
      <c r="AD52" s="31">
        <v>32285</v>
      </c>
      <c r="AE52" s="31">
        <v>1710</v>
      </c>
      <c r="AF52" s="31">
        <v>3594</v>
      </c>
      <c r="AG52" s="31">
        <v>610</v>
      </c>
      <c r="AH52" s="31">
        <v>39491</v>
      </c>
      <c r="AI52" s="31">
        <v>219060</v>
      </c>
      <c r="AJ52" s="31">
        <v>3130</v>
      </c>
      <c r="AK52" s="31">
        <v>752602</v>
      </c>
      <c r="AL52" s="31">
        <v>-1</v>
      </c>
      <c r="AM52" s="31">
        <v>4055</v>
      </c>
      <c r="AN52" s="31">
        <v>1430</v>
      </c>
      <c r="AO52" s="31">
        <v>-1</v>
      </c>
      <c r="AP52" s="31">
        <v>19810</v>
      </c>
      <c r="AQ52" s="31">
        <v>-1</v>
      </c>
      <c r="AR52" s="31">
        <v>-1</v>
      </c>
      <c r="AS52" s="31">
        <v>290</v>
      </c>
      <c r="AT52" s="31">
        <v>-1</v>
      </c>
      <c r="AU52" s="31">
        <v>-1</v>
      </c>
      <c r="AV52" s="31">
        <v>95285</v>
      </c>
      <c r="AW52" s="31">
        <v>2600</v>
      </c>
      <c r="AX52" s="31">
        <v>6615</v>
      </c>
      <c r="AY52" s="31">
        <v>1811</v>
      </c>
      <c r="AZ52" s="31" t="s">
        <v>385</v>
      </c>
    </row>
    <row r="53" spans="3:52" hidden="1">
      <c r="C53" s="31">
        <v>1998</v>
      </c>
      <c r="D53" s="31" t="s">
        <v>506</v>
      </c>
      <c r="E53" s="31" t="s">
        <v>486</v>
      </c>
      <c r="F53" s="31" t="s">
        <v>487</v>
      </c>
      <c r="H53" s="31" t="s">
        <v>507</v>
      </c>
      <c r="J53" s="31" t="s">
        <v>489</v>
      </c>
      <c r="N53" s="31">
        <f t="shared" si="1"/>
        <v>44</v>
      </c>
      <c r="O53" s="31" t="s">
        <v>410</v>
      </c>
      <c r="P53" s="31">
        <v>-1</v>
      </c>
      <c r="Q53" s="31">
        <v>39859</v>
      </c>
      <c r="R53" s="31">
        <v>165898</v>
      </c>
      <c r="S53" s="31">
        <v>162225</v>
      </c>
      <c r="T53" s="31">
        <v>195041</v>
      </c>
      <c r="U53" s="31">
        <v>-1</v>
      </c>
      <c r="V53" s="31">
        <v>2768</v>
      </c>
      <c r="W53" s="31">
        <v>1176</v>
      </c>
      <c r="X53" s="31">
        <v>1240</v>
      </c>
      <c r="Y53" s="31">
        <v>2621</v>
      </c>
      <c r="Z53" s="31">
        <v>1730</v>
      </c>
      <c r="AA53" s="31">
        <v>638</v>
      </c>
      <c r="AB53" s="31">
        <v>1931398</v>
      </c>
      <c r="AC53" s="31">
        <v>0</v>
      </c>
      <c r="AD53" s="31">
        <v>66847</v>
      </c>
      <c r="AE53" s="31">
        <v>51</v>
      </c>
      <c r="AF53" s="31">
        <v>858</v>
      </c>
      <c r="AG53" s="31">
        <v>0</v>
      </c>
      <c r="AH53" s="31">
        <v>1960</v>
      </c>
      <c r="AI53" s="31">
        <v>770</v>
      </c>
      <c r="AJ53" s="31">
        <v>8792</v>
      </c>
      <c r="AK53" s="31">
        <v>977013</v>
      </c>
      <c r="AL53" s="31">
        <v>-1</v>
      </c>
      <c r="AM53" s="31">
        <v>210</v>
      </c>
      <c r="AN53" s="31">
        <v>964</v>
      </c>
      <c r="AO53" s="31">
        <v>-1</v>
      </c>
      <c r="AP53" s="31">
        <v>258682</v>
      </c>
      <c r="AQ53" s="31">
        <v>0</v>
      </c>
      <c r="AR53" s="31">
        <v>-1</v>
      </c>
      <c r="AS53" s="31">
        <v>0</v>
      </c>
      <c r="AT53" s="31">
        <v>-1</v>
      </c>
      <c r="AU53" s="31">
        <v>0</v>
      </c>
      <c r="AV53" s="31">
        <v>2099262</v>
      </c>
      <c r="AW53" s="31">
        <v>0</v>
      </c>
      <c r="AX53" s="31">
        <v>0</v>
      </c>
      <c r="AY53" s="31">
        <v>0</v>
      </c>
      <c r="AZ53" s="31" t="s">
        <v>385</v>
      </c>
    </row>
    <row r="54" spans="3:52" hidden="1">
      <c r="N54" s="31">
        <f t="shared" si="1"/>
        <v>45</v>
      </c>
      <c r="O54" s="31" t="s">
        <v>410</v>
      </c>
      <c r="AZ54" s="31" t="s">
        <v>385</v>
      </c>
    </row>
    <row r="55" spans="3:52" hidden="1">
      <c r="C55" s="31">
        <v>2003</v>
      </c>
      <c r="D55" s="31" t="s">
        <v>508</v>
      </c>
      <c r="E55" s="31" t="s">
        <v>486</v>
      </c>
      <c r="F55" s="31" t="s">
        <v>487</v>
      </c>
      <c r="H55" s="31" t="s">
        <v>509</v>
      </c>
      <c r="J55" s="31" t="s">
        <v>489</v>
      </c>
      <c r="N55" s="31">
        <f t="shared" si="1"/>
        <v>46</v>
      </c>
      <c r="O55" s="31" t="s">
        <v>410</v>
      </c>
      <c r="P55" s="31">
        <v>8952</v>
      </c>
      <c r="Q55" s="31">
        <v>16717</v>
      </c>
      <c r="R55" s="31">
        <v>2104072</v>
      </c>
      <c r="S55" s="31">
        <v>711013</v>
      </c>
      <c r="T55" s="31">
        <v>66923</v>
      </c>
      <c r="U55" s="31">
        <v>48488</v>
      </c>
      <c r="V55" s="31">
        <v>447147</v>
      </c>
      <c r="W55" s="31">
        <v>204056</v>
      </c>
      <c r="X55" s="31">
        <v>-1</v>
      </c>
      <c r="Y55" s="31">
        <v>164588</v>
      </c>
      <c r="Z55" s="31">
        <v>91210</v>
      </c>
      <c r="AA55" s="31">
        <v>38819</v>
      </c>
      <c r="AB55" s="31">
        <v>599965</v>
      </c>
      <c r="AC55" s="31">
        <v>4140</v>
      </c>
      <c r="AD55" s="31">
        <v>447453</v>
      </c>
      <c r="AE55" s="31">
        <v>31401</v>
      </c>
      <c r="AF55" s="31">
        <v>73540</v>
      </c>
      <c r="AG55" s="31">
        <v>100093</v>
      </c>
      <c r="AH55" s="31">
        <v>770036</v>
      </c>
      <c r="AI55" s="31">
        <v>428544</v>
      </c>
      <c r="AJ55" s="31">
        <v>4640</v>
      </c>
      <c r="AK55" s="31">
        <v>2302436</v>
      </c>
      <c r="AL55" s="31">
        <v>7518</v>
      </c>
      <c r="AM55" s="31">
        <v>4085</v>
      </c>
      <c r="AN55" s="31">
        <v>24170</v>
      </c>
      <c r="AO55" s="31">
        <v>2232</v>
      </c>
      <c r="AP55" s="31">
        <v>61258</v>
      </c>
      <c r="AQ55" s="31">
        <v>10083</v>
      </c>
      <c r="AR55" s="31">
        <v>799</v>
      </c>
      <c r="AS55" s="31">
        <v>3560</v>
      </c>
      <c r="AT55" s="31">
        <v>41516</v>
      </c>
      <c r="AU55" s="31">
        <v>15984</v>
      </c>
      <c r="AV55" s="31">
        <v>400057</v>
      </c>
      <c r="AW55" s="31">
        <v>1907</v>
      </c>
      <c r="AX55" s="31">
        <v>-1</v>
      </c>
      <c r="AY55" s="31">
        <v>80379</v>
      </c>
      <c r="AZ55" s="31" t="s">
        <v>385</v>
      </c>
    </row>
    <row r="56" spans="3:52" hidden="1">
      <c r="C56" s="31">
        <v>2003</v>
      </c>
      <c r="D56" s="31" t="s">
        <v>510</v>
      </c>
      <c r="E56" s="31" t="s">
        <v>486</v>
      </c>
      <c r="F56" s="31" t="s">
        <v>487</v>
      </c>
      <c r="H56" s="31" t="s">
        <v>511</v>
      </c>
      <c r="J56" s="31" t="s">
        <v>489</v>
      </c>
      <c r="N56" s="31">
        <f t="shared" si="1"/>
        <v>47</v>
      </c>
      <c r="O56" s="31" t="s">
        <v>410</v>
      </c>
      <c r="P56" s="31">
        <v>15499</v>
      </c>
      <c r="Q56" s="31">
        <v>240521</v>
      </c>
      <c r="R56" s="31">
        <v>1155890</v>
      </c>
      <c r="S56" s="31">
        <v>2940000</v>
      </c>
      <c r="T56" s="31">
        <v>949944</v>
      </c>
      <c r="U56" s="31">
        <v>14973</v>
      </c>
      <c r="V56" s="31">
        <v>322626</v>
      </c>
      <c r="W56" s="31">
        <v>314033</v>
      </c>
      <c r="X56" s="31">
        <v>1174139</v>
      </c>
      <c r="Y56" s="31">
        <v>179509</v>
      </c>
      <c r="Z56" s="31">
        <v>129161</v>
      </c>
      <c r="AA56" s="31">
        <v>81406</v>
      </c>
      <c r="AB56" s="31">
        <v>529593</v>
      </c>
      <c r="AC56" s="31">
        <v>5464</v>
      </c>
      <c r="AD56" s="31">
        <v>165356</v>
      </c>
      <c r="AE56" s="31">
        <v>8079</v>
      </c>
      <c r="AF56" s="31">
        <v>207145</v>
      </c>
      <c r="AG56" s="31">
        <v>298860</v>
      </c>
      <c r="AH56" s="31">
        <v>315695</v>
      </c>
      <c r="AI56" s="31">
        <v>291495</v>
      </c>
      <c r="AJ56" s="31">
        <v>91829</v>
      </c>
      <c r="AK56" s="31">
        <v>2922075</v>
      </c>
      <c r="AL56" s="31">
        <v>3544</v>
      </c>
      <c r="AM56" s="31">
        <v>10440</v>
      </c>
      <c r="AN56" s="31">
        <v>127164</v>
      </c>
      <c r="AO56" s="31">
        <v>4269</v>
      </c>
      <c r="AP56" s="31">
        <v>147663</v>
      </c>
      <c r="AQ56" s="31">
        <v>411559</v>
      </c>
      <c r="AR56" s="31">
        <v>4386</v>
      </c>
      <c r="AS56" s="31">
        <v>26297</v>
      </c>
      <c r="AT56" s="31">
        <v>187325</v>
      </c>
      <c r="AU56" s="31">
        <v>9633</v>
      </c>
      <c r="AV56" s="31">
        <v>2007703</v>
      </c>
      <c r="AW56" s="31">
        <v>4712</v>
      </c>
      <c r="AX56" s="31">
        <v>477069</v>
      </c>
      <c r="AY56" s="31">
        <v>264536</v>
      </c>
      <c r="AZ56" s="31" t="s">
        <v>385</v>
      </c>
    </row>
    <row r="57" spans="3:52" hidden="1">
      <c r="C57" s="31">
        <v>2003</v>
      </c>
      <c r="D57" s="31" t="s">
        <v>512</v>
      </c>
      <c r="E57" s="31" t="s">
        <v>486</v>
      </c>
      <c r="F57" s="31" t="s">
        <v>487</v>
      </c>
      <c r="H57" s="31" t="s">
        <v>513</v>
      </c>
      <c r="J57" s="31" t="s">
        <v>489</v>
      </c>
      <c r="N57" s="31">
        <f t="shared" si="1"/>
        <v>48</v>
      </c>
      <c r="O57" s="31" t="s">
        <v>410</v>
      </c>
      <c r="P57" s="31">
        <v>0</v>
      </c>
      <c r="Q57" s="31">
        <v>252</v>
      </c>
      <c r="R57" s="31">
        <v>9340</v>
      </c>
      <c r="S57" s="31">
        <v>198</v>
      </c>
      <c r="T57" s="31">
        <v>1700</v>
      </c>
      <c r="U57" s="31">
        <v>-1</v>
      </c>
      <c r="V57" s="31">
        <v>-1</v>
      </c>
      <c r="W57" s="31">
        <v>0</v>
      </c>
      <c r="X57" s="31">
        <v>0</v>
      </c>
      <c r="Y57" s="31">
        <v>-1</v>
      </c>
      <c r="Z57" s="31">
        <v>482</v>
      </c>
      <c r="AA57" s="31">
        <v>0</v>
      </c>
      <c r="AB57" s="31">
        <v>0</v>
      </c>
      <c r="AC57" s="31">
        <v>-1</v>
      </c>
      <c r="AD57" s="31">
        <v>-1</v>
      </c>
      <c r="AE57" s="31">
        <v>426</v>
      </c>
      <c r="AF57" s="31">
        <v>-1</v>
      </c>
      <c r="AG57" s="31">
        <v>172</v>
      </c>
      <c r="AH57" s="31">
        <v>0</v>
      </c>
      <c r="AI57" s="31">
        <v>32448</v>
      </c>
      <c r="AJ57" s="31">
        <v>0</v>
      </c>
      <c r="AK57" s="31">
        <v>1377</v>
      </c>
      <c r="AL57" s="31">
        <v>-1</v>
      </c>
      <c r="AM57" s="31">
        <v>34</v>
      </c>
      <c r="AN57" s="31">
        <v>0</v>
      </c>
      <c r="AO57" s="31">
        <v>-1</v>
      </c>
      <c r="AP57" s="31">
        <v>-1</v>
      </c>
      <c r="AQ57" s="31">
        <v>0</v>
      </c>
      <c r="AR57" s="31">
        <v>45</v>
      </c>
      <c r="AS57" s="31">
        <v>0</v>
      </c>
      <c r="AT57" s="31">
        <v>0</v>
      </c>
      <c r="AU57" s="31">
        <v>0</v>
      </c>
      <c r="AV57" s="31">
        <v>0</v>
      </c>
      <c r="AW57" s="31">
        <v>0</v>
      </c>
      <c r="AX57" s="31">
        <v>-1</v>
      </c>
      <c r="AY57" s="31">
        <v>265</v>
      </c>
      <c r="AZ57" s="31" t="s">
        <v>385</v>
      </c>
    </row>
    <row r="58" spans="3:52" hidden="1">
      <c r="C58" s="31">
        <v>2003</v>
      </c>
      <c r="D58" s="31" t="s">
        <v>514</v>
      </c>
      <c r="E58" s="31" t="s">
        <v>486</v>
      </c>
      <c r="F58" s="31" t="s">
        <v>487</v>
      </c>
      <c r="H58" s="31" t="s">
        <v>515</v>
      </c>
      <c r="J58" s="31" t="s">
        <v>489</v>
      </c>
      <c r="N58" s="31">
        <f t="shared" si="1"/>
        <v>49</v>
      </c>
      <c r="O58" s="31" t="s">
        <v>410</v>
      </c>
      <c r="P58" s="31">
        <v>0</v>
      </c>
      <c r="Q58" s="31">
        <v>477</v>
      </c>
      <c r="R58" s="31">
        <v>70035</v>
      </c>
      <c r="S58" s="31">
        <v>32622</v>
      </c>
      <c r="T58" s="31">
        <v>9197</v>
      </c>
      <c r="U58" s="31">
        <v>-1</v>
      </c>
      <c r="V58" s="31">
        <v>1748</v>
      </c>
      <c r="W58" s="31">
        <v>150</v>
      </c>
      <c r="X58" s="31">
        <v>-1</v>
      </c>
      <c r="Y58" s="31">
        <v>12207</v>
      </c>
      <c r="Z58" s="31">
        <v>4288</v>
      </c>
      <c r="AA58" s="31">
        <v>6479</v>
      </c>
      <c r="AB58" s="31">
        <v>69481</v>
      </c>
      <c r="AC58" s="31">
        <v>-1</v>
      </c>
      <c r="AD58" s="31">
        <v>-1</v>
      </c>
      <c r="AE58" s="31">
        <v>225</v>
      </c>
      <c r="AF58" s="31">
        <v>1362</v>
      </c>
      <c r="AG58" s="31">
        <v>1800</v>
      </c>
      <c r="AH58" s="31">
        <v>29945</v>
      </c>
      <c r="AI58" s="31">
        <v>201534</v>
      </c>
      <c r="AJ58" s="31">
        <v>0</v>
      </c>
      <c r="AK58" s="31">
        <v>537310</v>
      </c>
      <c r="AL58" s="31">
        <v>0</v>
      </c>
      <c r="AM58" s="31">
        <v>0</v>
      </c>
      <c r="AN58" s="31">
        <v>710</v>
      </c>
      <c r="AO58" s="31">
        <v>0</v>
      </c>
      <c r="AP58" s="31">
        <v>-1</v>
      </c>
      <c r="AQ58" s="31">
        <v>0</v>
      </c>
      <c r="AR58" s="31">
        <v>0</v>
      </c>
      <c r="AS58" s="31">
        <v>600</v>
      </c>
      <c r="AT58" s="31">
        <v>3514</v>
      </c>
      <c r="AU58" s="31">
        <v>0</v>
      </c>
      <c r="AV58" s="31">
        <v>16461</v>
      </c>
      <c r="AW58" s="31">
        <v>0</v>
      </c>
      <c r="AX58" s="31">
        <v>-1</v>
      </c>
      <c r="AY58" s="31">
        <v>228</v>
      </c>
      <c r="AZ58" s="31" t="s">
        <v>385</v>
      </c>
    </row>
    <row r="59" spans="3:52" hidden="1">
      <c r="C59" s="31">
        <v>2003</v>
      </c>
      <c r="D59" s="31" t="s">
        <v>516</v>
      </c>
      <c r="E59" s="31" t="s">
        <v>486</v>
      </c>
      <c r="F59" s="31" t="s">
        <v>487</v>
      </c>
      <c r="H59" s="31" t="s">
        <v>517</v>
      </c>
      <c r="J59" s="31" t="s">
        <v>489</v>
      </c>
      <c r="N59" s="31">
        <f t="shared" si="1"/>
        <v>50</v>
      </c>
      <c r="O59" s="31" t="s">
        <v>410</v>
      </c>
      <c r="P59" s="31">
        <v>0</v>
      </c>
      <c r="Q59" s="31">
        <v>33058</v>
      </c>
      <c r="R59" s="31">
        <v>82028</v>
      </c>
      <c r="S59" s="31">
        <v>139282</v>
      </c>
      <c r="T59" s="31">
        <v>67837</v>
      </c>
      <c r="U59" s="31">
        <v>0</v>
      </c>
      <c r="V59" s="31">
        <v>-1</v>
      </c>
      <c r="W59" s="31">
        <v>0</v>
      </c>
      <c r="X59" s="31">
        <v>0</v>
      </c>
      <c r="Y59" s="31">
        <v>-1</v>
      </c>
      <c r="Z59" s="31">
        <v>2609</v>
      </c>
      <c r="AA59" s="31">
        <v>424</v>
      </c>
      <c r="AB59" s="31">
        <v>1231518</v>
      </c>
      <c r="AC59" s="31">
        <v>-1</v>
      </c>
      <c r="AD59" s="31">
        <v>13444</v>
      </c>
      <c r="AE59" s="31">
        <v>0</v>
      </c>
      <c r="AF59" s="31">
        <v>-1</v>
      </c>
      <c r="AG59" s="31">
        <v>0</v>
      </c>
      <c r="AH59" s="31">
        <v>0</v>
      </c>
      <c r="AI59" s="31">
        <v>7210</v>
      </c>
      <c r="AJ59" s="31">
        <v>0</v>
      </c>
      <c r="AK59" s="31">
        <v>1207644</v>
      </c>
      <c r="AL59" s="31">
        <v>-1</v>
      </c>
      <c r="AM59" s="31">
        <v>0</v>
      </c>
      <c r="AN59" s="31">
        <v>670</v>
      </c>
      <c r="AO59" s="31">
        <v>-1</v>
      </c>
      <c r="AP59" s="31">
        <v>194361</v>
      </c>
      <c r="AQ59" s="31">
        <v>0</v>
      </c>
      <c r="AR59" s="31">
        <v>0</v>
      </c>
      <c r="AS59" s="31">
        <v>700</v>
      </c>
      <c r="AT59" s="31">
        <v>1245</v>
      </c>
      <c r="AU59" s="31">
        <v>0</v>
      </c>
      <c r="AV59" s="31">
        <v>1750619</v>
      </c>
      <c r="AW59" s="31">
        <v>0</v>
      </c>
      <c r="AX59" s="31">
        <v>0</v>
      </c>
      <c r="AY59" s="31">
        <v>0</v>
      </c>
      <c r="AZ59" s="31" t="s">
        <v>385</v>
      </c>
    </row>
    <row r="60" spans="3:52" hidden="1">
      <c r="N60" s="31">
        <f t="shared" si="1"/>
        <v>51</v>
      </c>
      <c r="O60" s="31" t="s">
        <v>410</v>
      </c>
      <c r="AZ60" s="31" t="s">
        <v>385</v>
      </c>
    </row>
    <row r="61" spans="3:52" hidden="1">
      <c r="C61" s="31">
        <v>2008</v>
      </c>
      <c r="D61" s="31" t="s">
        <v>518</v>
      </c>
      <c r="E61" s="31" t="s">
        <v>486</v>
      </c>
      <c r="F61" s="31" t="s">
        <v>487</v>
      </c>
      <c r="H61" s="31" t="s">
        <v>519</v>
      </c>
      <c r="J61" s="31" t="s">
        <v>489</v>
      </c>
      <c r="N61" s="31">
        <f t="shared" si="1"/>
        <v>52</v>
      </c>
      <c r="O61" s="31" t="s">
        <v>410</v>
      </c>
      <c r="P61" s="31">
        <v>36336</v>
      </c>
      <c r="Q61" s="31">
        <v>37961</v>
      </c>
      <c r="R61" s="31">
        <v>460865</v>
      </c>
      <c r="S61" s="31">
        <v>519374</v>
      </c>
      <c r="T61" s="31">
        <v>19566</v>
      </c>
      <c r="U61" s="31">
        <v>-1</v>
      </c>
      <c r="V61" s="31">
        <v>332819</v>
      </c>
      <c r="W61" s="31">
        <v>123905</v>
      </c>
      <c r="X61" s="31">
        <v>52201</v>
      </c>
      <c r="Y61" s="31">
        <v>-1</v>
      </c>
      <c r="Z61" s="31">
        <v>31334</v>
      </c>
      <c r="AA61" s="31">
        <v>3429</v>
      </c>
      <c r="AB61" s="31">
        <v>33778</v>
      </c>
      <c r="AC61" s="31">
        <v>9931</v>
      </c>
      <c r="AD61" s="31">
        <v>131005</v>
      </c>
      <c r="AE61" s="31">
        <v>20955</v>
      </c>
      <c r="AF61" s="31">
        <v>91556</v>
      </c>
      <c r="AG61" s="31">
        <v>13291</v>
      </c>
      <c r="AH61" s="31">
        <v>31464</v>
      </c>
      <c r="AI61" s="31">
        <v>29871</v>
      </c>
      <c r="AJ61" s="31">
        <v>97253</v>
      </c>
      <c r="AK61" s="31">
        <v>56924</v>
      </c>
      <c r="AL61" s="31">
        <v>9124</v>
      </c>
      <c r="AM61" s="31">
        <v>87540</v>
      </c>
      <c r="AN61" s="31">
        <v>9383</v>
      </c>
      <c r="AO61" s="31">
        <v>8018</v>
      </c>
      <c r="AP61" s="31">
        <v>21690</v>
      </c>
      <c r="AQ61" s="31">
        <v>80987</v>
      </c>
      <c r="AR61" s="31">
        <v>-1</v>
      </c>
      <c r="AS61" s="31">
        <v>7664</v>
      </c>
      <c r="AT61" s="31">
        <v>16627</v>
      </c>
      <c r="AU61" s="31">
        <v>7527</v>
      </c>
      <c r="AV61" s="31">
        <v>192020</v>
      </c>
      <c r="AW61" s="31">
        <v>32562</v>
      </c>
      <c r="AX61" s="31">
        <v>32773</v>
      </c>
      <c r="AY61" s="31">
        <v>28551</v>
      </c>
      <c r="AZ61" s="31" t="s">
        <v>385</v>
      </c>
    </row>
    <row r="62" spans="3:52" hidden="1">
      <c r="C62" s="31">
        <v>2008</v>
      </c>
      <c r="D62" s="31" t="s">
        <v>520</v>
      </c>
      <c r="E62" s="31" t="s">
        <v>486</v>
      </c>
      <c r="F62" s="31" t="s">
        <v>487</v>
      </c>
      <c r="H62" s="31" t="s">
        <v>521</v>
      </c>
      <c r="J62" s="31" t="s">
        <v>489</v>
      </c>
      <c r="N62" s="31">
        <f t="shared" si="1"/>
        <v>53</v>
      </c>
      <c r="O62" s="31" t="s">
        <v>410</v>
      </c>
      <c r="P62" s="31">
        <v>16413</v>
      </c>
      <c r="Q62" s="31">
        <v>81912</v>
      </c>
      <c r="R62" s="31">
        <v>180930</v>
      </c>
      <c r="S62" s="31">
        <v>1871893</v>
      </c>
      <c r="T62" s="31">
        <v>324680</v>
      </c>
      <c r="U62" s="31">
        <v>2642</v>
      </c>
      <c r="V62" s="31">
        <v>68181</v>
      </c>
      <c r="W62" s="31">
        <v>86049</v>
      </c>
      <c r="X62" s="31">
        <v>1438639</v>
      </c>
      <c r="Y62" s="31">
        <v>1765</v>
      </c>
      <c r="Z62" s="31">
        <v>19322</v>
      </c>
      <c r="AA62" s="31">
        <v>2071</v>
      </c>
      <c r="AB62" s="31">
        <v>14025</v>
      </c>
      <c r="AC62" s="31">
        <v>1370</v>
      </c>
      <c r="AD62" s="31">
        <v>17433</v>
      </c>
      <c r="AE62" s="31">
        <v>2711</v>
      </c>
      <c r="AF62" s="31">
        <v>66027</v>
      </c>
      <c r="AG62" s="31">
        <v>24614</v>
      </c>
      <c r="AH62" s="31">
        <v>27486</v>
      </c>
      <c r="AI62" s="31">
        <v>24212</v>
      </c>
      <c r="AJ62" s="31">
        <v>817945</v>
      </c>
      <c r="AK62" s="31">
        <v>222388</v>
      </c>
      <c r="AL62" s="31">
        <v>1146</v>
      </c>
      <c r="AM62" s="31">
        <v>29001</v>
      </c>
      <c r="AN62" s="31">
        <v>40635</v>
      </c>
      <c r="AO62" s="31">
        <v>1808</v>
      </c>
      <c r="AP62" s="31">
        <v>17091</v>
      </c>
      <c r="AQ62" s="31">
        <v>881895</v>
      </c>
      <c r="AR62" s="31">
        <v>1431</v>
      </c>
      <c r="AS62" s="31">
        <v>22639</v>
      </c>
      <c r="AT62" s="31">
        <v>99218</v>
      </c>
      <c r="AU62" s="31">
        <v>1986</v>
      </c>
      <c r="AV62" s="31">
        <v>89519</v>
      </c>
      <c r="AW62" s="31">
        <v>9339</v>
      </c>
      <c r="AX62" s="31">
        <v>1081613</v>
      </c>
      <c r="AY62" s="31">
        <v>10564</v>
      </c>
      <c r="AZ62" s="31" t="s">
        <v>385</v>
      </c>
    </row>
    <row r="63" spans="3:52" hidden="1">
      <c r="C63" s="31">
        <v>2008</v>
      </c>
      <c r="D63" s="31" t="s">
        <v>522</v>
      </c>
      <c r="E63" s="31" t="s">
        <v>486</v>
      </c>
      <c r="F63" s="31" t="s">
        <v>487</v>
      </c>
      <c r="H63" s="31" t="s">
        <v>523</v>
      </c>
      <c r="J63" s="31" t="s">
        <v>489</v>
      </c>
      <c r="N63" s="31">
        <f t="shared" si="1"/>
        <v>54</v>
      </c>
      <c r="O63" s="31" t="s">
        <v>410</v>
      </c>
      <c r="P63" s="31">
        <v>204</v>
      </c>
      <c r="Q63" s="31">
        <v>0</v>
      </c>
      <c r="R63" s="31">
        <v>-1</v>
      </c>
      <c r="S63" s="31">
        <v>0</v>
      </c>
      <c r="T63" s="31">
        <v>0</v>
      </c>
      <c r="U63" s="31">
        <v>138</v>
      </c>
      <c r="V63" s="31">
        <v>0</v>
      </c>
      <c r="W63" s="31">
        <v>311</v>
      </c>
      <c r="X63" s="31">
        <v>3388</v>
      </c>
      <c r="Y63" s="31">
        <v>0</v>
      </c>
      <c r="Z63" s="31">
        <v>-1</v>
      </c>
      <c r="AA63" s="31">
        <v>0</v>
      </c>
      <c r="AB63" s="31">
        <v>0</v>
      </c>
      <c r="AC63" s="31">
        <v>1165</v>
      </c>
      <c r="AD63" s="31">
        <v>0</v>
      </c>
      <c r="AE63" s="31">
        <v>565</v>
      </c>
      <c r="AF63" s="31">
        <v>1900</v>
      </c>
      <c r="AG63" s="31">
        <v>140</v>
      </c>
      <c r="AH63" s="31">
        <v>-1</v>
      </c>
      <c r="AI63" s="31">
        <v>190</v>
      </c>
      <c r="AJ63" s="31">
        <v>5735</v>
      </c>
      <c r="AK63" s="31">
        <v>650</v>
      </c>
      <c r="AL63" s="31">
        <v>-1</v>
      </c>
      <c r="AM63" s="31">
        <v>3524</v>
      </c>
      <c r="AN63" s="31">
        <v>0</v>
      </c>
      <c r="AO63" s="31">
        <v>-1</v>
      </c>
      <c r="AP63" s="31">
        <v>880</v>
      </c>
      <c r="AQ63" s="31">
        <v>0</v>
      </c>
      <c r="AR63" s="31">
        <v>1685</v>
      </c>
      <c r="AS63" s="31">
        <v>394</v>
      </c>
      <c r="AT63" s="31">
        <v>0</v>
      </c>
      <c r="AU63" s="31">
        <v>-1</v>
      </c>
      <c r="AV63" s="31">
        <v>4464</v>
      </c>
      <c r="AW63" s="31">
        <v>-1</v>
      </c>
      <c r="AX63" s="31">
        <v>1728</v>
      </c>
      <c r="AY63" s="31">
        <v>597</v>
      </c>
      <c r="AZ63" s="31" t="s">
        <v>385</v>
      </c>
    </row>
    <row r="64" spans="3:52" hidden="1">
      <c r="C64" s="31">
        <v>2008</v>
      </c>
      <c r="D64" s="31" t="s">
        <v>524</v>
      </c>
      <c r="E64" s="31" t="s">
        <v>486</v>
      </c>
      <c r="F64" s="31" t="s">
        <v>487</v>
      </c>
      <c r="H64" s="31" t="s">
        <v>525</v>
      </c>
      <c r="J64" s="31" t="s">
        <v>489</v>
      </c>
      <c r="N64" s="31">
        <f t="shared" si="1"/>
        <v>55</v>
      </c>
      <c r="O64" s="31" t="s">
        <v>410</v>
      </c>
      <c r="P64" s="31">
        <v>0</v>
      </c>
      <c r="Q64" s="31">
        <v>0</v>
      </c>
      <c r="R64" s="31">
        <v>-1</v>
      </c>
      <c r="S64" s="31">
        <v>8091</v>
      </c>
      <c r="T64" s="31">
        <v>0</v>
      </c>
      <c r="U64" s="31">
        <v>0</v>
      </c>
      <c r="V64" s="31">
        <v>0</v>
      </c>
      <c r="W64" s="31">
        <v>2024</v>
      </c>
      <c r="X64" s="31">
        <v>975</v>
      </c>
      <c r="Y64" s="31">
        <v>-1</v>
      </c>
      <c r="Z64" s="31">
        <v>650</v>
      </c>
      <c r="AA64" s="31">
        <v>78</v>
      </c>
      <c r="AB64" s="31">
        <v>5768</v>
      </c>
      <c r="AC64" s="31">
        <v>0</v>
      </c>
      <c r="AD64" s="31">
        <v>3004</v>
      </c>
      <c r="AE64" s="31">
        <v>600</v>
      </c>
      <c r="AF64" s="31">
        <v>2371</v>
      </c>
      <c r="AG64" s="31">
        <v>0</v>
      </c>
      <c r="AH64" s="31">
        <v>-1</v>
      </c>
      <c r="AI64" s="31">
        <v>2214</v>
      </c>
      <c r="AJ64" s="31">
        <v>4920</v>
      </c>
      <c r="AK64" s="31">
        <v>45437</v>
      </c>
      <c r="AL64" s="31">
        <v>-1</v>
      </c>
      <c r="AM64" s="31">
        <v>64</v>
      </c>
      <c r="AN64" s="31">
        <v>-1</v>
      </c>
      <c r="AO64" s="31">
        <v>-1</v>
      </c>
      <c r="AP64" s="31">
        <v>5048</v>
      </c>
      <c r="AQ64" s="31">
        <v>7528</v>
      </c>
      <c r="AR64" s="31">
        <v>0</v>
      </c>
      <c r="AS64" s="31">
        <v>200</v>
      </c>
      <c r="AT64" s="31">
        <v>3740</v>
      </c>
      <c r="AU64" s="31">
        <v>-1</v>
      </c>
      <c r="AV64" s="31">
        <v>0</v>
      </c>
      <c r="AW64" s="31">
        <v>-1</v>
      </c>
      <c r="AX64" s="31">
        <v>523</v>
      </c>
      <c r="AY64" s="31">
        <v>587</v>
      </c>
      <c r="AZ64" s="31" t="s">
        <v>385</v>
      </c>
    </row>
    <row r="65" spans="3:52" hidden="1">
      <c r="C65" s="31">
        <v>2008</v>
      </c>
      <c r="D65" s="31" t="s">
        <v>526</v>
      </c>
      <c r="E65" s="31" t="s">
        <v>486</v>
      </c>
      <c r="F65" s="31" t="s">
        <v>487</v>
      </c>
      <c r="H65" s="31" t="s">
        <v>527</v>
      </c>
      <c r="J65" s="31" t="s">
        <v>489</v>
      </c>
      <c r="N65" s="31">
        <f t="shared" si="1"/>
        <v>56</v>
      </c>
      <c r="O65" s="31" t="s">
        <v>410</v>
      </c>
      <c r="P65" s="31">
        <v>0</v>
      </c>
      <c r="Q65" s="31">
        <v>3963</v>
      </c>
      <c r="R65" s="31">
        <v>13692</v>
      </c>
      <c r="S65" s="31">
        <v>46326</v>
      </c>
      <c r="T65" s="31">
        <v>23310</v>
      </c>
      <c r="U65" s="31">
        <v>-1</v>
      </c>
      <c r="V65" s="31">
        <v>0</v>
      </c>
      <c r="W65" s="31">
        <v>300</v>
      </c>
      <c r="X65" s="31">
        <v>12387</v>
      </c>
      <c r="Y65" s="31">
        <v>0</v>
      </c>
      <c r="Z65" s="31">
        <v>-1</v>
      </c>
      <c r="AA65" s="31">
        <v>0</v>
      </c>
      <c r="AB65" s="31">
        <v>20638</v>
      </c>
      <c r="AC65" s="31">
        <v>21</v>
      </c>
      <c r="AD65" s="31">
        <v>6250</v>
      </c>
      <c r="AE65" s="31">
        <v>132</v>
      </c>
      <c r="AF65" s="31">
        <v>264</v>
      </c>
      <c r="AG65" s="31">
        <v>0</v>
      </c>
      <c r="AH65" s="31">
        <v>0</v>
      </c>
      <c r="AI65" s="31">
        <v>0</v>
      </c>
      <c r="AJ65" s="31">
        <v>11715</v>
      </c>
      <c r="AK65" s="31">
        <v>6620</v>
      </c>
      <c r="AL65" s="31">
        <v>-1</v>
      </c>
      <c r="AM65" s="31">
        <v>0</v>
      </c>
      <c r="AN65" s="31">
        <v>-1</v>
      </c>
      <c r="AO65" s="31">
        <v>0</v>
      </c>
      <c r="AP65" s="31">
        <v>8439</v>
      </c>
      <c r="AQ65" s="31">
        <v>0</v>
      </c>
      <c r="AR65" s="31">
        <v>-1</v>
      </c>
      <c r="AS65" s="31">
        <v>0</v>
      </c>
      <c r="AT65" s="31">
        <v>0</v>
      </c>
      <c r="AU65" s="31">
        <v>0</v>
      </c>
      <c r="AV65" s="31">
        <v>58720</v>
      </c>
      <c r="AW65" s="31">
        <v>9</v>
      </c>
      <c r="AX65" s="31">
        <v>0</v>
      </c>
      <c r="AY65" s="31">
        <v>0</v>
      </c>
      <c r="AZ65" s="31" t="s">
        <v>385</v>
      </c>
    </row>
    <row r="66" spans="3:52" hidden="1">
      <c r="N66" s="31">
        <f t="shared" si="1"/>
        <v>57</v>
      </c>
      <c r="O66" s="31" t="s">
        <v>410</v>
      </c>
      <c r="AZ66" s="31" t="s">
        <v>385</v>
      </c>
    </row>
    <row r="67" spans="3:52" hidden="1">
      <c r="C67" s="31">
        <v>1994</v>
      </c>
      <c r="D67" s="31" t="s">
        <v>528</v>
      </c>
      <c r="E67" s="31" t="s">
        <v>486</v>
      </c>
      <c r="F67" s="31" t="s">
        <v>487</v>
      </c>
      <c r="H67" s="31" t="s">
        <v>1458</v>
      </c>
      <c r="N67" s="31">
        <f t="shared" si="1"/>
        <v>58</v>
      </c>
      <c r="O67" s="31" t="s">
        <v>410</v>
      </c>
      <c r="P67" s="31">
        <v>0</v>
      </c>
      <c r="Q67" s="31">
        <v>12.9</v>
      </c>
      <c r="R67" s="31">
        <v>4.3</v>
      </c>
      <c r="S67" s="31">
        <v>6.9</v>
      </c>
      <c r="T67" s="31">
        <v>21</v>
      </c>
      <c r="U67" s="31">
        <v>0</v>
      </c>
      <c r="V67" s="31">
        <v>5.8</v>
      </c>
      <c r="W67" s="31">
        <v>6.9</v>
      </c>
      <c r="X67" s="31">
        <v>4.9000000000000004</v>
      </c>
      <c r="Y67" s="31">
        <v>2.1</v>
      </c>
      <c r="Z67" s="31">
        <v>0</v>
      </c>
      <c r="AA67" s="31">
        <v>0</v>
      </c>
      <c r="AB67" s="31">
        <v>4.2</v>
      </c>
      <c r="AC67" s="31">
        <v>0</v>
      </c>
      <c r="AD67" s="31">
        <v>7.2</v>
      </c>
      <c r="AE67" s="31">
        <v>0</v>
      </c>
      <c r="AF67" s="31">
        <v>10.199999999999999</v>
      </c>
      <c r="AG67" s="31">
        <v>2.4</v>
      </c>
      <c r="AH67" s="31">
        <v>2.2999999999999998</v>
      </c>
      <c r="AI67" s="31">
        <v>2.7</v>
      </c>
      <c r="AJ67" s="31">
        <v>8.6</v>
      </c>
      <c r="AK67" s="31">
        <v>3.1</v>
      </c>
      <c r="AL67" s="31">
        <v>0</v>
      </c>
      <c r="AM67" s="31">
        <v>0</v>
      </c>
      <c r="AN67" s="31">
        <v>4.8</v>
      </c>
      <c r="AO67" s="31">
        <v>0</v>
      </c>
      <c r="AP67" s="31">
        <v>3.7</v>
      </c>
      <c r="AQ67" s="31">
        <v>9</v>
      </c>
      <c r="AR67" s="31">
        <v>0</v>
      </c>
      <c r="AS67" s="31">
        <v>0</v>
      </c>
      <c r="AT67" s="31">
        <v>6.7</v>
      </c>
      <c r="AU67" s="31">
        <v>0</v>
      </c>
      <c r="AV67" s="31">
        <v>5.5</v>
      </c>
      <c r="AW67" s="31">
        <v>0</v>
      </c>
      <c r="AX67" s="31">
        <v>7.7</v>
      </c>
      <c r="AY67" s="31">
        <v>3.3</v>
      </c>
      <c r="AZ67" s="31" t="s">
        <v>385</v>
      </c>
    </row>
    <row r="68" spans="3:52" hidden="1">
      <c r="C68" s="31">
        <v>1994</v>
      </c>
      <c r="D68" s="31" t="s">
        <v>530</v>
      </c>
      <c r="E68" s="31" t="s">
        <v>486</v>
      </c>
      <c r="F68" s="31" t="s">
        <v>487</v>
      </c>
      <c r="H68" s="31" t="s">
        <v>1459</v>
      </c>
      <c r="N68" s="31">
        <f t="shared" si="1"/>
        <v>59</v>
      </c>
      <c r="O68" s="31" t="s">
        <v>410</v>
      </c>
      <c r="P68" s="31">
        <v>0</v>
      </c>
      <c r="Q68" s="31">
        <v>12.9</v>
      </c>
      <c r="R68" s="31">
        <v>4.3</v>
      </c>
      <c r="S68" s="31">
        <v>6.9</v>
      </c>
      <c r="T68" s="31">
        <v>21</v>
      </c>
      <c r="U68" s="31">
        <v>0</v>
      </c>
      <c r="V68" s="31">
        <v>5.8</v>
      </c>
      <c r="W68" s="31">
        <v>6.9</v>
      </c>
      <c r="X68" s="31">
        <v>4.9000000000000004</v>
      </c>
      <c r="Y68" s="31">
        <v>2.1</v>
      </c>
      <c r="Z68" s="31">
        <v>0</v>
      </c>
      <c r="AA68" s="31">
        <v>0</v>
      </c>
      <c r="AB68" s="31">
        <v>4.2</v>
      </c>
      <c r="AC68" s="31">
        <v>0</v>
      </c>
      <c r="AD68" s="31">
        <v>7.2</v>
      </c>
      <c r="AE68" s="31">
        <v>0</v>
      </c>
      <c r="AF68" s="31">
        <v>10.199999999999999</v>
      </c>
      <c r="AG68" s="31">
        <v>2.4</v>
      </c>
      <c r="AH68" s="31">
        <v>2.2999999999999998</v>
      </c>
      <c r="AI68" s="31">
        <v>2.7</v>
      </c>
      <c r="AJ68" s="31">
        <v>8.6</v>
      </c>
      <c r="AK68" s="31">
        <v>3.1</v>
      </c>
      <c r="AL68" s="31">
        <v>0</v>
      </c>
      <c r="AM68" s="31">
        <v>0</v>
      </c>
      <c r="AN68" s="31">
        <v>4.8</v>
      </c>
      <c r="AO68" s="31">
        <v>0</v>
      </c>
      <c r="AP68" s="31">
        <v>3.7</v>
      </c>
      <c r="AQ68" s="31">
        <v>9</v>
      </c>
      <c r="AR68" s="31">
        <v>0</v>
      </c>
      <c r="AS68" s="31">
        <v>0</v>
      </c>
      <c r="AT68" s="31">
        <v>6.7</v>
      </c>
      <c r="AU68" s="31">
        <v>0</v>
      </c>
      <c r="AV68" s="31">
        <v>5.5</v>
      </c>
      <c r="AW68" s="31">
        <v>0</v>
      </c>
      <c r="AX68" s="31">
        <v>7.7</v>
      </c>
      <c r="AY68" s="31">
        <v>3.3</v>
      </c>
      <c r="AZ68" s="31" t="s">
        <v>385</v>
      </c>
    </row>
    <row r="69" spans="3:52" hidden="1">
      <c r="C69" s="31">
        <v>1994</v>
      </c>
      <c r="D69" s="31" t="s">
        <v>532</v>
      </c>
      <c r="E69" s="31" t="s">
        <v>486</v>
      </c>
      <c r="F69" s="31" t="s">
        <v>487</v>
      </c>
      <c r="H69" s="31" t="s">
        <v>1460</v>
      </c>
      <c r="N69" s="31">
        <f t="shared" si="1"/>
        <v>60</v>
      </c>
      <c r="O69" s="31" t="s">
        <v>410</v>
      </c>
      <c r="P69" s="31">
        <v>0</v>
      </c>
      <c r="Q69" s="31">
        <v>12.9</v>
      </c>
      <c r="R69" s="31">
        <v>4.3</v>
      </c>
      <c r="S69" s="31">
        <v>6.9</v>
      </c>
      <c r="T69" s="31">
        <v>21</v>
      </c>
      <c r="U69" s="31">
        <v>0</v>
      </c>
      <c r="V69" s="31">
        <v>5.8</v>
      </c>
      <c r="W69" s="31">
        <v>6.9</v>
      </c>
      <c r="X69" s="31">
        <v>4.9000000000000004</v>
      </c>
      <c r="Y69" s="31">
        <v>2.1</v>
      </c>
      <c r="Z69" s="31">
        <v>0</v>
      </c>
      <c r="AA69" s="31">
        <v>0</v>
      </c>
      <c r="AB69" s="31">
        <v>4.2</v>
      </c>
      <c r="AC69" s="31">
        <v>0</v>
      </c>
      <c r="AD69" s="31">
        <v>7.2</v>
      </c>
      <c r="AE69" s="31">
        <v>0</v>
      </c>
      <c r="AF69" s="31">
        <v>10.199999999999999</v>
      </c>
      <c r="AG69" s="31">
        <v>2.4</v>
      </c>
      <c r="AH69" s="31">
        <v>2.2999999999999998</v>
      </c>
      <c r="AI69" s="31">
        <v>2.7</v>
      </c>
      <c r="AJ69" s="31">
        <v>8.6</v>
      </c>
      <c r="AK69" s="31">
        <v>3.1</v>
      </c>
      <c r="AL69" s="31">
        <v>0</v>
      </c>
      <c r="AM69" s="31">
        <v>0</v>
      </c>
      <c r="AN69" s="31">
        <v>4.8</v>
      </c>
      <c r="AO69" s="31">
        <v>0</v>
      </c>
      <c r="AP69" s="31">
        <v>3.7</v>
      </c>
      <c r="AQ69" s="31">
        <v>9</v>
      </c>
      <c r="AR69" s="31">
        <v>0</v>
      </c>
      <c r="AS69" s="31">
        <v>0</v>
      </c>
      <c r="AT69" s="31">
        <v>6.7</v>
      </c>
      <c r="AU69" s="31">
        <v>0</v>
      </c>
      <c r="AV69" s="31">
        <v>5.5</v>
      </c>
      <c r="AW69" s="31">
        <v>0</v>
      </c>
      <c r="AX69" s="31">
        <v>7.7</v>
      </c>
      <c r="AY69" s="31">
        <v>3.3</v>
      </c>
      <c r="AZ69" s="31" t="s">
        <v>385</v>
      </c>
    </row>
    <row r="70" spans="3:52" hidden="1">
      <c r="C70" s="31">
        <v>1994</v>
      </c>
      <c r="D70" s="31" t="s">
        <v>534</v>
      </c>
      <c r="E70" s="31" t="s">
        <v>486</v>
      </c>
      <c r="F70" s="31" t="s">
        <v>487</v>
      </c>
      <c r="H70" s="31" t="s">
        <v>1461</v>
      </c>
      <c r="N70" s="31">
        <f t="shared" si="1"/>
        <v>61</v>
      </c>
      <c r="O70" s="31" t="s">
        <v>410</v>
      </c>
      <c r="P70" s="31">
        <v>0</v>
      </c>
      <c r="Q70" s="31">
        <v>12.9</v>
      </c>
      <c r="R70" s="31">
        <v>4.3</v>
      </c>
      <c r="S70" s="31">
        <v>6.9</v>
      </c>
      <c r="T70" s="31">
        <v>21</v>
      </c>
      <c r="U70" s="31">
        <v>0</v>
      </c>
      <c r="V70" s="31">
        <v>5.8</v>
      </c>
      <c r="W70" s="31">
        <v>6.9</v>
      </c>
      <c r="X70" s="31">
        <v>4.9000000000000004</v>
      </c>
      <c r="Y70" s="31">
        <v>2.1</v>
      </c>
      <c r="Z70" s="31">
        <v>0</v>
      </c>
      <c r="AA70" s="31">
        <v>0</v>
      </c>
      <c r="AB70" s="31">
        <v>4.2</v>
      </c>
      <c r="AC70" s="31">
        <v>0</v>
      </c>
      <c r="AD70" s="31">
        <v>7.2</v>
      </c>
      <c r="AE70" s="31">
        <v>0</v>
      </c>
      <c r="AF70" s="31">
        <v>10.199999999999999</v>
      </c>
      <c r="AG70" s="31">
        <v>2.4</v>
      </c>
      <c r="AH70" s="31">
        <v>2.2999999999999998</v>
      </c>
      <c r="AI70" s="31">
        <v>2.7</v>
      </c>
      <c r="AJ70" s="31">
        <v>8.6</v>
      </c>
      <c r="AK70" s="31">
        <v>3.1</v>
      </c>
      <c r="AL70" s="31">
        <v>0</v>
      </c>
      <c r="AM70" s="31">
        <v>0</v>
      </c>
      <c r="AN70" s="31">
        <v>4.8</v>
      </c>
      <c r="AO70" s="31">
        <v>0</v>
      </c>
      <c r="AP70" s="31">
        <v>3.7</v>
      </c>
      <c r="AQ70" s="31">
        <v>9</v>
      </c>
      <c r="AR70" s="31">
        <v>0</v>
      </c>
      <c r="AS70" s="31">
        <v>0</v>
      </c>
      <c r="AT70" s="31">
        <v>6.7</v>
      </c>
      <c r="AU70" s="31">
        <v>0</v>
      </c>
      <c r="AV70" s="31">
        <v>5.5</v>
      </c>
      <c r="AW70" s="31">
        <v>0</v>
      </c>
      <c r="AX70" s="31">
        <v>7.7</v>
      </c>
      <c r="AY70" s="31">
        <v>3.3</v>
      </c>
      <c r="AZ70" s="31" t="s">
        <v>385</v>
      </c>
    </row>
    <row r="71" spans="3:52" hidden="1">
      <c r="C71" s="31">
        <v>1994</v>
      </c>
      <c r="D71" s="31" t="s">
        <v>536</v>
      </c>
      <c r="E71" s="31" t="s">
        <v>486</v>
      </c>
      <c r="F71" s="31" t="s">
        <v>487</v>
      </c>
      <c r="H71" s="31" t="s">
        <v>1462</v>
      </c>
      <c r="N71" s="31">
        <f t="shared" si="1"/>
        <v>62</v>
      </c>
      <c r="O71" s="31" t="s">
        <v>410</v>
      </c>
      <c r="P71" s="31">
        <v>0</v>
      </c>
      <c r="Q71" s="31">
        <v>12.9</v>
      </c>
      <c r="R71" s="31">
        <v>4.3</v>
      </c>
      <c r="S71" s="31">
        <v>6.9</v>
      </c>
      <c r="T71" s="31">
        <v>21</v>
      </c>
      <c r="U71" s="31">
        <v>0</v>
      </c>
      <c r="V71" s="31">
        <v>5.8</v>
      </c>
      <c r="W71" s="31">
        <v>6.9</v>
      </c>
      <c r="X71" s="31">
        <v>4.9000000000000004</v>
      </c>
      <c r="Y71" s="31">
        <v>2.1</v>
      </c>
      <c r="Z71" s="31">
        <v>0</v>
      </c>
      <c r="AA71" s="31">
        <v>0</v>
      </c>
      <c r="AB71" s="31">
        <v>4.2</v>
      </c>
      <c r="AC71" s="31">
        <v>0</v>
      </c>
      <c r="AD71" s="31">
        <v>7.2</v>
      </c>
      <c r="AE71" s="31">
        <v>0</v>
      </c>
      <c r="AF71" s="31">
        <v>10.199999999999999</v>
      </c>
      <c r="AG71" s="31">
        <v>2.4</v>
      </c>
      <c r="AH71" s="31">
        <v>2.2999999999999998</v>
      </c>
      <c r="AI71" s="31">
        <v>2.7</v>
      </c>
      <c r="AJ71" s="31">
        <v>8.6</v>
      </c>
      <c r="AK71" s="31">
        <v>3.1</v>
      </c>
      <c r="AL71" s="31">
        <v>0</v>
      </c>
      <c r="AM71" s="31">
        <v>0</v>
      </c>
      <c r="AN71" s="31">
        <v>4.8</v>
      </c>
      <c r="AO71" s="31">
        <v>0</v>
      </c>
      <c r="AP71" s="31">
        <v>3.7</v>
      </c>
      <c r="AQ71" s="31">
        <v>9</v>
      </c>
      <c r="AR71" s="31">
        <v>0</v>
      </c>
      <c r="AS71" s="31">
        <v>0</v>
      </c>
      <c r="AT71" s="31">
        <v>6.7</v>
      </c>
      <c r="AU71" s="31">
        <v>0</v>
      </c>
      <c r="AV71" s="31">
        <v>5.5</v>
      </c>
      <c r="AW71" s="31">
        <v>0</v>
      </c>
      <c r="AX71" s="31">
        <v>7.7</v>
      </c>
      <c r="AY71" s="31">
        <v>3.3</v>
      </c>
      <c r="AZ71" s="31" t="s">
        <v>385</v>
      </c>
    </row>
    <row r="72" spans="3:52" hidden="1">
      <c r="N72" s="31">
        <f t="shared" si="1"/>
        <v>63</v>
      </c>
      <c r="O72" s="31" t="s">
        <v>410</v>
      </c>
      <c r="AZ72" s="31" t="s">
        <v>385</v>
      </c>
    </row>
    <row r="73" spans="3:52" hidden="1">
      <c r="C73" s="31">
        <v>1998</v>
      </c>
      <c r="D73" s="31" t="s">
        <v>538</v>
      </c>
      <c r="E73" s="31" t="s">
        <v>486</v>
      </c>
      <c r="F73" s="31" t="s">
        <v>487</v>
      </c>
      <c r="H73" s="31" t="s">
        <v>1463</v>
      </c>
      <c r="N73" s="31">
        <f t="shared" si="1"/>
        <v>64</v>
      </c>
      <c r="O73" s="31" t="s">
        <v>410</v>
      </c>
      <c r="P73" s="31">
        <v>4</v>
      </c>
      <c r="Q73" s="31">
        <v>6.1</v>
      </c>
      <c r="R73" s="31">
        <v>4</v>
      </c>
      <c r="S73" s="31">
        <v>8.8000000000000007</v>
      </c>
      <c r="T73" s="31">
        <v>7.8</v>
      </c>
      <c r="U73" s="31">
        <v>5.0999999999999996</v>
      </c>
      <c r="V73" s="31">
        <v>7.8</v>
      </c>
      <c r="W73" s="31">
        <v>3.5</v>
      </c>
      <c r="X73" s="31">
        <v>6.2</v>
      </c>
      <c r="Y73" s="31">
        <v>2.7</v>
      </c>
      <c r="Z73" s="31">
        <v>3.2</v>
      </c>
      <c r="AA73" s="31">
        <v>5.3</v>
      </c>
      <c r="AB73" s="31">
        <v>4.7</v>
      </c>
      <c r="AC73" s="31">
        <v>7</v>
      </c>
      <c r="AD73" s="31">
        <v>4.2</v>
      </c>
      <c r="AE73" s="31">
        <v>4.8</v>
      </c>
      <c r="AF73" s="31">
        <v>5.2</v>
      </c>
      <c r="AG73" s="31">
        <v>3.3</v>
      </c>
      <c r="AH73" s="31">
        <v>2.2000000000000002</v>
      </c>
      <c r="AI73" s="31">
        <v>2.7</v>
      </c>
      <c r="AJ73" s="31">
        <v>9.1</v>
      </c>
      <c r="AK73" s="31">
        <v>4.3</v>
      </c>
      <c r="AL73" s="31">
        <v>9.1</v>
      </c>
      <c r="AM73" s="31">
        <v>5.8</v>
      </c>
      <c r="AN73" s="31">
        <v>3.7</v>
      </c>
      <c r="AO73" s="31">
        <v>5.9</v>
      </c>
      <c r="AP73" s="31">
        <v>5</v>
      </c>
      <c r="AQ73" s="31">
        <v>9.6999999999999993</v>
      </c>
      <c r="AR73" s="31">
        <v>6.5</v>
      </c>
      <c r="AS73" s="31">
        <v>5.7</v>
      </c>
      <c r="AT73" s="31">
        <v>5.4</v>
      </c>
      <c r="AU73" s="31">
        <v>10.3</v>
      </c>
      <c r="AV73" s="31">
        <v>4.4000000000000004</v>
      </c>
      <c r="AW73" s="31">
        <v>8.9</v>
      </c>
      <c r="AX73" s="31">
        <v>7.2</v>
      </c>
      <c r="AY73" s="31">
        <v>4.4000000000000004</v>
      </c>
      <c r="AZ73" s="31" t="s">
        <v>385</v>
      </c>
    </row>
    <row r="74" spans="3:52" hidden="1">
      <c r="C74" s="31">
        <v>1998</v>
      </c>
      <c r="D74" s="31" t="s">
        <v>540</v>
      </c>
      <c r="E74" s="31" t="s">
        <v>486</v>
      </c>
      <c r="F74" s="31" t="s">
        <v>487</v>
      </c>
      <c r="H74" s="31" t="s">
        <v>1464</v>
      </c>
      <c r="N74" s="31">
        <f t="shared" si="1"/>
        <v>65</v>
      </c>
      <c r="O74" s="31" t="s">
        <v>410</v>
      </c>
      <c r="P74" s="31">
        <v>4</v>
      </c>
      <c r="Q74" s="31">
        <v>6.1</v>
      </c>
      <c r="R74" s="31">
        <v>4</v>
      </c>
      <c r="S74" s="31">
        <v>8.8000000000000007</v>
      </c>
      <c r="T74" s="31">
        <v>7.8</v>
      </c>
      <c r="U74" s="31">
        <v>5.0999999999999996</v>
      </c>
      <c r="V74" s="31">
        <v>7.8</v>
      </c>
      <c r="W74" s="31">
        <v>3.5</v>
      </c>
      <c r="X74" s="31">
        <v>6.2</v>
      </c>
      <c r="Y74" s="31">
        <v>2.7</v>
      </c>
      <c r="Z74" s="31">
        <v>3.2</v>
      </c>
      <c r="AA74" s="31">
        <v>5.3</v>
      </c>
      <c r="AB74" s="31">
        <v>4.7</v>
      </c>
      <c r="AC74" s="31">
        <v>7</v>
      </c>
      <c r="AD74" s="31">
        <v>4.2</v>
      </c>
      <c r="AE74" s="31">
        <v>4.8</v>
      </c>
      <c r="AF74" s="31">
        <v>5.2</v>
      </c>
      <c r="AG74" s="31">
        <v>3.3</v>
      </c>
      <c r="AH74" s="31">
        <v>2.2000000000000002</v>
      </c>
      <c r="AI74" s="31">
        <v>2.7</v>
      </c>
      <c r="AJ74" s="31">
        <v>9.1</v>
      </c>
      <c r="AK74" s="31">
        <v>4.3</v>
      </c>
      <c r="AL74" s="31">
        <v>9.1</v>
      </c>
      <c r="AM74" s="31">
        <v>5.8</v>
      </c>
      <c r="AN74" s="31">
        <v>3.7</v>
      </c>
      <c r="AO74" s="31">
        <v>5.9</v>
      </c>
      <c r="AP74" s="31">
        <v>5</v>
      </c>
      <c r="AQ74" s="31">
        <v>9.6999999999999993</v>
      </c>
      <c r="AR74" s="31">
        <v>6.5</v>
      </c>
      <c r="AS74" s="31">
        <v>5.7</v>
      </c>
      <c r="AT74" s="31">
        <v>5.4</v>
      </c>
      <c r="AU74" s="31">
        <v>10.3</v>
      </c>
      <c r="AV74" s="31">
        <v>4.4000000000000004</v>
      </c>
      <c r="AW74" s="31">
        <v>8.9</v>
      </c>
      <c r="AX74" s="31">
        <v>7.2</v>
      </c>
      <c r="AY74" s="31">
        <v>4.4000000000000004</v>
      </c>
      <c r="AZ74" s="31" t="s">
        <v>385</v>
      </c>
    </row>
    <row r="75" spans="3:52" hidden="1">
      <c r="C75" s="31">
        <v>1998</v>
      </c>
      <c r="D75" s="31" t="s">
        <v>542</v>
      </c>
      <c r="E75" s="31" t="s">
        <v>486</v>
      </c>
      <c r="F75" s="31" t="s">
        <v>487</v>
      </c>
      <c r="H75" s="31" t="s">
        <v>1465</v>
      </c>
      <c r="N75" s="31">
        <f t="shared" si="1"/>
        <v>66</v>
      </c>
      <c r="O75" s="31" t="s">
        <v>410</v>
      </c>
      <c r="P75" s="31">
        <v>4</v>
      </c>
      <c r="Q75" s="31">
        <v>6.1</v>
      </c>
      <c r="R75" s="31">
        <v>4</v>
      </c>
      <c r="S75" s="31">
        <v>8.8000000000000007</v>
      </c>
      <c r="T75" s="31">
        <v>7.8</v>
      </c>
      <c r="U75" s="31">
        <v>5.0999999999999996</v>
      </c>
      <c r="V75" s="31">
        <v>7.8</v>
      </c>
      <c r="W75" s="31">
        <v>3.5</v>
      </c>
      <c r="X75" s="31">
        <v>6.2</v>
      </c>
      <c r="Y75" s="31">
        <v>2.7</v>
      </c>
      <c r="Z75" s="31">
        <v>3.2</v>
      </c>
      <c r="AA75" s="31">
        <v>5.3</v>
      </c>
      <c r="AB75" s="31">
        <v>4.7</v>
      </c>
      <c r="AC75" s="31">
        <v>7</v>
      </c>
      <c r="AD75" s="31">
        <v>4.2</v>
      </c>
      <c r="AE75" s="31">
        <v>4.8</v>
      </c>
      <c r="AF75" s="31">
        <v>5.2</v>
      </c>
      <c r="AG75" s="31">
        <v>3.3</v>
      </c>
      <c r="AH75" s="31">
        <v>2.2000000000000002</v>
      </c>
      <c r="AI75" s="31">
        <v>2.7</v>
      </c>
      <c r="AJ75" s="31">
        <v>9.1</v>
      </c>
      <c r="AK75" s="31">
        <v>4.3</v>
      </c>
      <c r="AL75" s="31">
        <v>9.1</v>
      </c>
      <c r="AM75" s="31">
        <v>5.8</v>
      </c>
      <c r="AN75" s="31">
        <v>3.7</v>
      </c>
      <c r="AO75" s="31">
        <v>5.9</v>
      </c>
      <c r="AP75" s="31">
        <v>5</v>
      </c>
      <c r="AQ75" s="31">
        <v>9.6999999999999993</v>
      </c>
      <c r="AR75" s="31">
        <v>6.5</v>
      </c>
      <c r="AS75" s="31">
        <v>5.7</v>
      </c>
      <c r="AT75" s="31">
        <v>5.4</v>
      </c>
      <c r="AU75" s="31">
        <v>10.3</v>
      </c>
      <c r="AV75" s="31">
        <v>4.4000000000000004</v>
      </c>
      <c r="AW75" s="31">
        <v>8.9</v>
      </c>
      <c r="AX75" s="31">
        <v>7.2</v>
      </c>
      <c r="AY75" s="31">
        <v>4.4000000000000004</v>
      </c>
      <c r="AZ75" s="31" t="s">
        <v>385</v>
      </c>
    </row>
    <row r="76" spans="3:52" hidden="1">
      <c r="C76" s="31">
        <v>1998</v>
      </c>
      <c r="D76" s="31" t="s">
        <v>544</v>
      </c>
      <c r="E76" s="31" t="s">
        <v>486</v>
      </c>
      <c r="F76" s="31" t="s">
        <v>487</v>
      </c>
      <c r="H76" s="31" t="s">
        <v>1466</v>
      </c>
      <c r="N76" s="31">
        <f t="shared" ref="N76:N139" si="2">1+N75</f>
        <v>67</v>
      </c>
      <c r="O76" s="31" t="s">
        <v>410</v>
      </c>
      <c r="P76" s="31">
        <v>4</v>
      </c>
      <c r="Q76" s="31">
        <v>6.1</v>
      </c>
      <c r="R76" s="31">
        <v>4</v>
      </c>
      <c r="S76" s="31">
        <v>8.8000000000000007</v>
      </c>
      <c r="T76" s="31">
        <v>7.8</v>
      </c>
      <c r="U76" s="31">
        <v>5.0999999999999996</v>
      </c>
      <c r="V76" s="31">
        <v>7.8</v>
      </c>
      <c r="W76" s="31">
        <v>3.5</v>
      </c>
      <c r="X76" s="31">
        <v>6.2</v>
      </c>
      <c r="Y76" s="31">
        <v>2.7</v>
      </c>
      <c r="Z76" s="31">
        <v>3.2</v>
      </c>
      <c r="AA76" s="31">
        <v>5.3</v>
      </c>
      <c r="AB76" s="31">
        <v>4.7</v>
      </c>
      <c r="AC76" s="31">
        <v>7</v>
      </c>
      <c r="AD76" s="31">
        <v>4.2</v>
      </c>
      <c r="AE76" s="31">
        <v>4.8</v>
      </c>
      <c r="AF76" s="31">
        <v>5.2</v>
      </c>
      <c r="AG76" s="31">
        <v>3.3</v>
      </c>
      <c r="AH76" s="31">
        <v>2.2000000000000002</v>
      </c>
      <c r="AI76" s="31">
        <v>2.7</v>
      </c>
      <c r="AJ76" s="31">
        <v>9.1</v>
      </c>
      <c r="AK76" s="31">
        <v>4.3</v>
      </c>
      <c r="AL76" s="31">
        <v>9.1</v>
      </c>
      <c r="AM76" s="31">
        <v>5.8</v>
      </c>
      <c r="AN76" s="31">
        <v>3.7</v>
      </c>
      <c r="AO76" s="31">
        <v>5.9</v>
      </c>
      <c r="AP76" s="31">
        <v>5</v>
      </c>
      <c r="AQ76" s="31">
        <v>9.6999999999999993</v>
      </c>
      <c r="AR76" s="31">
        <v>6.5</v>
      </c>
      <c r="AS76" s="31">
        <v>5.7</v>
      </c>
      <c r="AT76" s="31">
        <v>5.4</v>
      </c>
      <c r="AU76" s="31">
        <v>10.3</v>
      </c>
      <c r="AV76" s="31">
        <v>4.4000000000000004</v>
      </c>
      <c r="AW76" s="31">
        <v>8.9</v>
      </c>
      <c r="AX76" s="31">
        <v>7.2</v>
      </c>
      <c r="AY76" s="31">
        <v>4.4000000000000004</v>
      </c>
      <c r="AZ76" s="31" t="s">
        <v>385</v>
      </c>
    </row>
    <row r="77" spans="3:52" hidden="1">
      <c r="C77" s="31">
        <v>1998</v>
      </c>
      <c r="D77" s="31" t="s">
        <v>546</v>
      </c>
      <c r="E77" s="31" t="s">
        <v>486</v>
      </c>
      <c r="F77" s="31" t="s">
        <v>487</v>
      </c>
      <c r="H77" s="31" t="s">
        <v>1467</v>
      </c>
      <c r="N77" s="31">
        <f t="shared" si="2"/>
        <v>68</v>
      </c>
      <c r="O77" s="31" t="s">
        <v>410</v>
      </c>
      <c r="P77" s="31">
        <v>4</v>
      </c>
      <c r="Q77" s="31">
        <v>6.1</v>
      </c>
      <c r="R77" s="31">
        <v>4</v>
      </c>
      <c r="S77" s="31">
        <v>8.8000000000000007</v>
      </c>
      <c r="T77" s="31">
        <v>7.8</v>
      </c>
      <c r="U77" s="31">
        <v>5.0999999999999996</v>
      </c>
      <c r="V77" s="31">
        <v>7.8</v>
      </c>
      <c r="W77" s="31">
        <v>3.5</v>
      </c>
      <c r="X77" s="31">
        <v>6.2</v>
      </c>
      <c r="Y77" s="31">
        <v>2.7</v>
      </c>
      <c r="Z77" s="31">
        <v>3.2</v>
      </c>
      <c r="AA77" s="31">
        <v>5.3</v>
      </c>
      <c r="AB77" s="31">
        <v>4.7</v>
      </c>
      <c r="AC77" s="31">
        <v>7</v>
      </c>
      <c r="AD77" s="31">
        <v>4.2</v>
      </c>
      <c r="AE77" s="31">
        <v>4.8</v>
      </c>
      <c r="AF77" s="31">
        <v>5.2</v>
      </c>
      <c r="AG77" s="31">
        <v>3.3</v>
      </c>
      <c r="AH77" s="31">
        <v>2.2000000000000002</v>
      </c>
      <c r="AI77" s="31">
        <v>2.7</v>
      </c>
      <c r="AJ77" s="31">
        <v>9.1</v>
      </c>
      <c r="AK77" s="31">
        <v>4.3</v>
      </c>
      <c r="AL77" s="31">
        <v>9.1</v>
      </c>
      <c r="AM77" s="31">
        <v>5.8</v>
      </c>
      <c r="AN77" s="31">
        <v>3.7</v>
      </c>
      <c r="AO77" s="31">
        <v>5.9</v>
      </c>
      <c r="AP77" s="31">
        <v>5</v>
      </c>
      <c r="AQ77" s="31">
        <v>9.6999999999999993</v>
      </c>
      <c r="AR77" s="31">
        <v>6.5</v>
      </c>
      <c r="AS77" s="31">
        <v>5.7</v>
      </c>
      <c r="AT77" s="31">
        <v>5.4</v>
      </c>
      <c r="AU77" s="31">
        <v>10.3</v>
      </c>
      <c r="AV77" s="31">
        <v>4.4000000000000004</v>
      </c>
      <c r="AW77" s="31">
        <v>8.9</v>
      </c>
      <c r="AX77" s="31">
        <v>7.2</v>
      </c>
      <c r="AY77" s="31">
        <v>4.4000000000000004</v>
      </c>
      <c r="AZ77" s="31" t="s">
        <v>385</v>
      </c>
    </row>
    <row r="78" spans="3:52" hidden="1">
      <c r="N78" s="31">
        <f t="shared" si="2"/>
        <v>69</v>
      </c>
      <c r="O78" s="31" t="s">
        <v>410</v>
      </c>
      <c r="AZ78" s="31" t="s">
        <v>385</v>
      </c>
    </row>
    <row r="79" spans="3:52" hidden="1">
      <c r="C79" s="31">
        <v>2003</v>
      </c>
      <c r="D79" s="31" t="s">
        <v>548</v>
      </c>
      <c r="E79" s="31" t="s">
        <v>486</v>
      </c>
      <c r="F79" s="31" t="s">
        <v>487</v>
      </c>
      <c r="H79" s="31" t="s">
        <v>1468</v>
      </c>
      <c r="N79" s="31">
        <f t="shared" si="2"/>
        <v>70</v>
      </c>
      <c r="O79" s="31" t="s">
        <v>410</v>
      </c>
      <c r="P79" s="31">
        <v>7.4</v>
      </c>
      <c r="Q79" s="31">
        <v>32.4</v>
      </c>
      <c r="R79" s="31">
        <v>3.3</v>
      </c>
      <c r="S79" s="31">
        <v>5.5</v>
      </c>
      <c r="T79" s="31">
        <v>8.1999999999999993</v>
      </c>
      <c r="U79" s="31">
        <v>5.4</v>
      </c>
      <c r="V79" s="31">
        <v>6.2</v>
      </c>
      <c r="W79" s="31">
        <v>4.5999999999999996</v>
      </c>
      <c r="X79" s="31">
        <v>6.1</v>
      </c>
      <c r="Y79" s="31">
        <v>2.2000000000000002</v>
      </c>
      <c r="Z79" s="31">
        <v>4.5999999999999996</v>
      </c>
      <c r="AA79" s="31">
        <v>4</v>
      </c>
      <c r="AB79" s="31">
        <v>4.9000000000000004</v>
      </c>
      <c r="AC79" s="31">
        <v>7.9</v>
      </c>
      <c r="AD79" s="31">
        <v>18</v>
      </c>
      <c r="AE79" s="31">
        <v>12.1</v>
      </c>
      <c r="AF79" s="31">
        <v>6.8</v>
      </c>
      <c r="AG79" s="31">
        <v>3.4</v>
      </c>
      <c r="AH79" s="31">
        <v>4.4000000000000004</v>
      </c>
      <c r="AI79" s="31">
        <v>2.7</v>
      </c>
      <c r="AJ79" s="31">
        <v>9.1999999999999993</v>
      </c>
      <c r="AK79" s="31">
        <v>3.7</v>
      </c>
      <c r="AL79" s="31">
        <v>13.9</v>
      </c>
      <c r="AM79" s="31">
        <v>11.3</v>
      </c>
      <c r="AN79" s="31">
        <v>4.7</v>
      </c>
      <c r="AO79" s="31">
        <v>11.9</v>
      </c>
      <c r="AP79" s="31">
        <v>7.1</v>
      </c>
      <c r="AQ79" s="31">
        <v>8.1999999999999993</v>
      </c>
      <c r="AR79" s="31">
        <v>11.4</v>
      </c>
      <c r="AS79" s="31">
        <v>15.1</v>
      </c>
      <c r="AT79" s="31">
        <v>5.9</v>
      </c>
      <c r="AU79" s="31">
        <v>10.8</v>
      </c>
      <c r="AV79" s="31">
        <v>5</v>
      </c>
      <c r="AW79" s="31">
        <v>15.7</v>
      </c>
      <c r="AX79" s="31">
        <v>7.4</v>
      </c>
      <c r="AY79" s="31">
        <v>10.199999999999999</v>
      </c>
      <c r="AZ79" s="31" t="s">
        <v>385</v>
      </c>
    </row>
    <row r="80" spans="3:52" hidden="1">
      <c r="C80" s="31">
        <v>2003</v>
      </c>
      <c r="D80" s="31" t="s">
        <v>550</v>
      </c>
      <c r="E80" s="31" t="s">
        <v>486</v>
      </c>
      <c r="F80" s="31" t="s">
        <v>487</v>
      </c>
      <c r="H80" s="31" t="s">
        <v>1469</v>
      </c>
      <c r="N80" s="31">
        <f t="shared" si="2"/>
        <v>71</v>
      </c>
      <c r="O80" s="31" t="s">
        <v>410</v>
      </c>
      <c r="P80" s="31">
        <v>7.4</v>
      </c>
      <c r="Q80" s="31">
        <v>32.4</v>
      </c>
      <c r="R80" s="31">
        <v>3.3</v>
      </c>
      <c r="S80" s="31">
        <v>5.5</v>
      </c>
      <c r="T80" s="31">
        <v>8.1999999999999993</v>
      </c>
      <c r="U80" s="31">
        <v>5.4</v>
      </c>
      <c r="V80" s="31">
        <v>6.2</v>
      </c>
      <c r="W80" s="31">
        <v>4.5999999999999996</v>
      </c>
      <c r="X80" s="31">
        <v>6.1</v>
      </c>
      <c r="Y80" s="31">
        <v>2.2000000000000002</v>
      </c>
      <c r="Z80" s="31">
        <v>4.5999999999999996</v>
      </c>
      <c r="AA80" s="31">
        <v>4</v>
      </c>
      <c r="AB80" s="31">
        <v>4.9000000000000004</v>
      </c>
      <c r="AC80" s="31">
        <v>7.9</v>
      </c>
      <c r="AD80" s="31">
        <v>18</v>
      </c>
      <c r="AE80" s="31">
        <v>12.1</v>
      </c>
      <c r="AF80" s="31">
        <v>6.8</v>
      </c>
      <c r="AG80" s="31">
        <v>3.4</v>
      </c>
      <c r="AH80" s="31">
        <v>4.4000000000000004</v>
      </c>
      <c r="AI80" s="31">
        <v>2.7</v>
      </c>
      <c r="AJ80" s="31">
        <v>9.1999999999999993</v>
      </c>
      <c r="AK80" s="31">
        <v>3.7</v>
      </c>
      <c r="AL80" s="31">
        <v>13.9</v>
      </c>
      <c r="AM80" s="31">
        <v>11.3</v>
      </c>
      <c r="AN80" s="31">
        <v>4.7</v>
      </c>
      <c r="AO80" s="31">
        <v>11.9</v>
      </c>
      <c r="AP80" s="31">
        <v>7.1</v>
      </c>
      <c r="AQ80" s="31">
        <v>8.1999999999999993</v>
      </c>
      <c r="AR80" s="31">
        <v>11.4</v>
      </c>
      <c r="AS80" s="31">
        <v>15.1</v>
      </c>
      <c r="AT80" s="31">
        <v>5.9</v>
      </c>
      <c r="AU80" s="31">
        <v>10.8</v>
      </c>
      <c r="AV80" s="31">
        <v>5</v>
      </c>
      <c r="AW80" s="31">
        <v>15.7</v>
      </c>
      <c r="AX80" s="31">
        <v>7.4</v>
      </c>
      <c r="AY80" s="31">
        <v>10.199999999999999</v>
      </c>
      <c r="AZ80" s="31" t="s">
        <v>385</v>
      </c>
    </row>
    <row r="81" spans="3:52" hidden="1">
      <c r="C81" s="31">
        <v>2003</v>
      </c>
      <c r="D81" s="31" t="s">
        <v>552</v>
      </c>
      <c r="E81" s="31" t="s">
        <v>486</v>
      </c>
      <c r="F81" s="31" t="s">
        <v>487</v>
      </c>
      <c r="H81" s="31" t="s">
        <v>1470</v>
      </c>
      <c r="N81" s="31">
        <f t="shared" si="2"/>
        <v>72</v>
      </c>
      <c r="O81" s="31" t="s">
        <v>410</v>
      </c>
      <c r="P81" s="31">
        <v>7.4</v>
      </c>
      <c r="Q81" s="31">
        <v>32.4</v>
      </c>
      <c r="R81" s="31">
        <v>3.3</v>
      </c>
      <c r="S81" s="31">
        <v>5.5</v>
      </c>
      <c r="T81" s="31">
        <v>8.1999999999999993</v>
      </c>
      <c r="U81" s="31">
        <v>5.4</v>
      </c>
      <c r="V81" s="31">
        <v>6.2</v>
      </c>
      <c r="W81" s="31">
        <v>4.5999999999999996</v>
      </c>
      <c r="X81" s="31">
        <v>6.1</v>
      </c>
      <c r="Y81" s="31">
        <v>2.2000000000000002</v>
      </c>
      <c r="Z81" s="31">
        <v>4.5999999999999996</v>
      </c>
      <c r="AA81" s="31">
        <v>4</v>
      </c>
      <c r="AB81" s="31">
        <v>4.9000000000000004</v>
      </c>
      <c r="AC81" s="31">
        <v>7.9</v>
      </c>
      <c r="AD81" s="31">
        <v>18</v>
      </c>
      <c r="AE81" s="31">
        <v>12.1</v>
      </c>
      <c r="AF81" s="31">
        <v>6.8</v>
      </c>
      <c r="AG81" s="31">
        <v>3.4</v>
      </c>
      <c r="AH81" s="31">
        <v>4.4000000000000004</v>
      </c>
      <c r="AI81" s="31">
        <v>2.7</v>
      </c>
      <c r="AJ81" s="31">
        <v>9.1999999999999993</v>
      </c>
      <c r="AK81" s="31">
        <v>3.7</v>
      </c>
      <c r="AL81" s="31">
        <v>13.9</v>
      </c>
      <c r="AM81" s="31">
        <v>11.3</v>
      </c>
      <c r="AN81" s="31">
        <v>4.7</v>
      </c>
      <c r="AO81" s="31">
        <v>11.9</v>
      </c>
      <c r="AP81" s="31">
        <v>7.1</v>
      </c>
      <c r="AQ81" s="31">
        <v>8.1999999999999993</v>
      </c>
      <c r="AR81" s="31">
        <v>11.4</v>
      </c>
      <c r="AS81" s="31">
        <v>15.1</v>
      </c>
      <c r="AT81" s="31">
        <v>5.9</v>
      </c>
      <c r="AU81" s="31">
        <v>10.8</v>
      </c>
      <c r="AV81" s="31">
        <v>5</v>
      </c>
      <c r="AW81" s="31">
        <v>15.7</v>
      </c>
      <c r="AX81" s="31">
        <v>7.4</v>
      </c>
      <c r="AY81" s="31">
        <v>10.199999999999999</v>
      </c>
      <c r="AZ81" s="31" t="s">
        <v>385</v>
      </c>
    </row>
    <row r="82" spans="3:52" hidden="1">
      <c r="C82" s="31">
        <v>2003</v>
      </c>
      <c r="D82" s="31" t="s">
        <v>554</v>
      </c>
      <c r="E82" s="31" t="s">
        <v>486</v>
      </c>
      <c r="F82" s="31" t="s">
        <v>487</v>
      </c>
      <c r="H82" s="31" t="s">
        <v>1471</v>
      </c>
      <c r="N82" s="31">
        <f t="shared" si="2"/>
        <v>73</v>
      </c>
      <c r="O82" s="31" t="s">
        <v>410</v>
      </c>
      <c r="P82" s="31">
        <v>7.4</v>
      </c>
      <c r="Q82" s="31">
        <v>32.4</v>
      </c>
      <c r="R82" s="31">
        <v>3.3</v>
      </c>
      <c r="S82" s="31">
        <v>5.5</v>
      </c>
      <c r="T82" s="31">
        <v>8.1999999999999993</v>
      </c>
      <c r="U82" s="31">
        <v>5.4</v>
      </c>
      <c r="V82" s="31">
        <v>6.2</v>
      </c>
      <c r="W82" s="31">
        <v>4.5999999999999996</v>
      </c>
      <c r="X82" s="31">
        <v>6.1</v>
      </c>
      <c r="Y82" s="31">
        <v>2.2000000000000002</v>
      </c>
      <c r="Z82" s="31">
        <v>4.5999999999999996</v>
      </c>
      <c r="AA82" s="31">
        <v>4</v>
      </c>
      <c r="AB82" s="31">
        <v>4.9000000000000004</v>
      </c>
      <c r="AC82" s="31">
        <v>7.9</v>
      </c>
      <c r="AD82" s="31">
        <v>18</v>
      </c>
      <c r="AE82" s="31">
        <v>12.1</v>
      </c>
      <c r="AF82" s="31">
        <v>6.8</v>
      </c>
      <c r="AG82" s="31">
        <v>3.4</v>
      </c>
      <c r="AH82" s="31">
        <v>4.4000000000000004</v>
      </c>
      <c r="AI82" s="31">
        <v>2.7</v>
      </c>
      <c r="AJ82" s="31">
        <v>9.1999999999999993</v>
      </c>
      <c r="AK82" s="31">
        <v>3.7</v>
      </c>
      <c r="AL82" s="31">
        <v>13.9</v>
      </c>
      <c r="AM82" s="31">
        <v>11.3</v>
      </c>
      <c r="AN82" s="31">
        <v>4.7</v>
      </c>
      <c r="AO82" s="31">
        <v>11.9</v>
      </c>
      <c r="AP82" s="31">
        <v>7.1</v>
      </c>
      <c r="AQ82" s="31">
        <v>8.1999999999999993</v>
      </c>
      <c r="AR82" s="31">
        <v>11.4</v>
      </c>
      <c r="AS82" s="31">
        <v>15.1</v>
      </c>
      <c r="AT82" s="31">
        <v>5.9</v>
      </c>
      <c r="AU82" s="31">
        <v>10.8</v>
      </c>
      <c r="AV82" s="31">
        <v>5</v>
      </c>
      <c r="AW82" s="31">
        <v>15.7</v>
      </c>
      <c r="AX82" s="31">
        <v>7.4</v>
      </c>
      <c r="AY82" s="31">
        <v>10.199999999999999</v>
      </c>
      <c r="AZ82" s="31" t="s">
        <v>385</v>
      </c>
    </row>
    <row r="83" spans="3:52" hidden="1">
      <c r="C83" s="31">
        <v>2003</v>
      </c>
      <c r="D83" s="31" t="s">
        <v>556</v>
      </c>
      <c r="E83" s="31" t="s">
        <v>486</v>
      </c>
      <c r="F83" s="31" t="s">
        <v>487</v>
      </c>
      <c r="H83" s="31" t="s">
        <v>1472</v>
      </c>
      <c r="N83" s="31">
        <f t="shared" si="2"/>
        <v>74</v>
      </c>
      <c r="O83" s="31" t="s">
        <v>410</v>
      </c>
      <c r="P83" s="31">
        <v>7.4</v>
      </c>
      <c r="Q83" s="31">
        <v>32.4</v>
      </c>
      <c r="R83" s="31">
        <v>3.3</v>
      </c>
      <c r="S83" s="31">
        <v>5.5</v>
      </c>
      <c r="T83" s="31">
        <v>8.1999999999999993</v>
      </c>
      <c r="U83" s="31">
        <v>5.4</v>
      </c>
      <c r="V83" s="31">
        <v>6.2</v>
      </c>
      <c r="W83" s="31">
        <v>4.5999999999999996</v>
      </c>
      <c r="X83" s="31">
        <v>6.1</v>
      </c>
      <c r="Y83" s="31">
        <v>2.2000000000000002</v>
      </c>
      <c r="Z83" s="31">
        <v>4.5999999999999996</v>
      </c>
      <c r="AA83" s="31">
        <v>4</v>
      </c>
      <c r="AB83" s="31">
        <v>4.9000000000000004</v>
      </c>
      <c r="AC83" s="31">
        <v>7.9</v>
      </c>
      <c r="AD83" s="31">
        <v>18</v>
      </c>
      <c r="AE83" s="31">
        <v>12.1</v>
      </c>
      <c r="AF83" s="31">
        <v>6.8</v>
      </c>
      <c r="AG83" s="31">
        <v>3.4</v>
      </c>
      <c r="AH83" s="31">
        <v>4.4000000000000004</v>
      </c>
      <c r="AI83" s="31">
        <v>2.7</v>
      </c>
      <c r="AJ83" s="31">
        <v>9.1999999999999993</v>
      </c>
      <c r="AK83" s="31">
        <v>3.7</v>
      </c>
      <c r="AL83" s="31">
        <v>13.9</v>
      </c>
      <c r="AM83" s="31">
        <v>11.3</v>
      </c>
      <c r="AN83" s="31">
        <v>4.7</v>
      </c>
      <c r="AO83" s="31">
        <v>11.9</v>
      </c>
      <c r="AP83" s="31">
        <v>7.1</v>
      </c>
      <c r="AQ83" s="31">
        <v>8.1999999999999993</v>
      </c>
      <c r="AR83" s="31">
        <v>11.4</v>
      </c>
      <c r="AS83" s="31">
        <v>15.1</v>
      </c>
      <c r="AT83" s="31">
        <v>5.9</v>
      </c>
      <c r="AU83" s="31">
        <v>10.8</v>
      </c>
      <c r="AV83" s="31">
        <v>5</v>
      </c>
      <c r="AW83" s="31">
        <v>15.7</v>
      </c>
      <c r="AX83" s="31">
        <v>7.4</v>
      </c>
      <c r="AY83" s="31">
        <v>10.199999999999999</v>
      </c>
      <c r="AZ83" s="31" t="s">
        <v>385</v>
      </c>
    </row>
    <row r="84" spans="3:52" hidden="1">
      <c r="N84" s="31">
        <f t="shared" si="2"/>
        <v>75</v>
      </c>
      <c r="O84" s="31" t="s">
        <v>410</v>
      </c>
      <c r="AZ84" s="31" t="s">
        <v>385</v>
      </c>
    </row>
    <row r="85" spans="3:52" hidden="1">
      <c r="C85" s="31">
        <v>2008</v>
      </c>
      <c r="D85" s="31" t="s">
        <v>558</v>
      </c>
      <c r="E85" s="31" t="s">
        <v>486</v>
      </c>
      <c r="F85" s="31" t="s">
        <v>487</v>
      </c>
      <c r="H85" s="31" t="s">
        <v>1473</v>
      </c>
      <c r="N85" s="31">
        <f t="shared" si="2"/>
        <v>76</v>
      </c>
      <c r="O85" s="31" t="s">
        <v>410</v>
      </c>
      <c r="P85" s="31">
        <v>4.7</v>
      </c>
      <c r="Q85" s="31">
        <v>9.3000000000000007</v>
      </c>
      <c r="R85" s="31">
        <v>3.2</v>
      </c>
      <c r="S85" s="31">
        <v>4.5</v>
      </c>
      <c r="T85" s="31">
        <v>17.8</v>
      </c>
      <c r="U85" s="31">
        <v>3.7</v>
      </c>
      <c r="V85" s="31">
        <v>8</v>
      </c>
      <c r="W85" s="31">
        <v>5.8</v>
      </c>
      <c r="X85" s="31">
        <v>6.2</v>
      </c>
      <c r="Y85" s="31">
        <v>2.9</v>
      </c>
      <c r="Z85" s="31">
        <v>3.7</v>
      </c>
      <c r="AA85" s="31">
        <v>2.7</v>
      </c>
      <c r="AB85" s="31">
        <v>3.3</v>
      </c>
      <c r="AC85" s="31">
        <v>7.7</v>
      </c>
      <c r="AD85" s="31">
        <v>3.2</v>
      </c>
      <c r="AE85" s="31">
        <v>5.2</v>
      </c>
      <c r="AF85" s="31">
        <v>4</v>
      </c>
      <c r="AG85" s="31">
        <v>3.2</v>
      </c>
      <c r="AH85" s="31">
        <v>1.8</v>
      </c>
      <c r="AI85" s="31">
        <v>4.8</v>
      </c>
      <c r="AJ85" s="31">
        <v>8.6</v>
      </c>
      <c r="AK85" s="31">
        <v>3.7</v>
      </c>
      <c r="AL85" s="31">
        <v>14.5</v>
      </c>
      <c r="AM85" s="31">
        <v>9.6</v>
      </c>
      <c r="AN85" s="31">
        <v>4.0999999999999996</v>
      </c>
      <c r="AO85" s="31">
        <v>8.9</v>
      </c>
      <c r="AP85" s="31">
        <v>5.3</v>
      </c>
      <c r="AQ85" s="31">
        <v>6.1</v>
      </c>
      <c r="AR85" s="31">
        <v>8.6999999999999993</v>
      </c>
      <c r="AS85" s="31">
        <v>11.9</v>
      </c>
      <c r="AT85" s="31">
        <v>6.9</v>
      </c>
      <c r="AU85" s="31">
        <v>5.7</v>
      </c>
      <c r="AV85" s="31">
        <v>10.3</v>
      </c>
      <c r="AW85" s="31">
        <v>13.7</v>
      </c>
      <c r="AX85" s="31">
        <v>5.0999999999999996</v>
      </c>
      <c r="AY85" s="31">
        <v>3.7</v>
      </c>
      <c r="AZ85" s="31" t="s">
        <v>385</v>
      </c>
    </row>
    <row r="86" spans="3:52" hidden="1">
      <c r="C86" s="31">
        <v>2008</v>
      </c>
      <c r="D86" s="31" t="s">
        <v>560</v>
      </c>
      <c r="E86" s="31" t="s">
        <v>486</v>
      </c>
      <c r="F86" s="31" t="s">
        <v>487</v>
      </c>
      <c r="H86" s="31" t="s">
        <v>1474</v>
      </c>
      <c r="N86" s="31">
        <f t="shared" si="2"/>
        <v>77</v>
      </c>
      <c r="O86" s="31" t="s">
        <v>410</v>
      </c>
      <c r="P86" s="31">
        <v>4.7</v>
      </c>
      <c r="Q86" s="31">
        <v>9.3000000000000007</v>
      </c>
      <c r="R86" s="31">
        <v>3.2</v>
      </c>
      <c r="S86" s="31">
        <v>4.5</v>
      </c>
      <c r="T86" s="31">
        <v>17.8</v>
      </c>
      <c r="U86" s="31">
        <v>3.7</v>
      </c>
      <c r="V86" s="31">
        <v>8</v>
      </c>
      <c r="W86" s="31">
        <v>5.8</v>
      </c>
      <c r="X86" s="31">
        <v>6.2</v>
      </c>
      <c r="Y86" s="31">
        <v>2.9</v>
      </c>
      <c r="Z86" s="31">
        <v>3.7</v>
      </c>
      <c r="AA86" s="31">
        <v>2.7</v>
      </c>
      <c r="AB86" s="31">
        <v>3.3</v>
      </c>
      <c r="AC86" s="31">
        <v>7.7</v>
      </c>
      <c r="AD86" s="31">
        <v>3.2</v>
      </c>
      <c r="AE86" s="31">
        <v>5.2</v>
      </c>
      <c r="AF86" s="31">
        <v>4</v>
      </c>
      <c r="AG86" s="31">
        <v>3.2</v>
      </c>
      <c r="AH86" s="31">
        <v>1.8</v>
      </c>
      <c r="AI86" s="31">
        <v>4.8</v>
      </c>
      <c r="AJ86" s="31">
        <v>8.6</v>
      </c>
      <c r="AK86" s="31">
        <v>3.7</v>
      </c>
      <c r="AL86" s="31">
        <v>14.5</v>
      </c>
      <c r="AM86" s="31">
        <v>9.6</v>
      </c>
      <c r="AN86" s="31">
        <v>4.0999999999999996</v>
      </c>
      <c r="AO86" s="31">
        <v>8.9</v>
      </c>
      <c r="AP86" s="31">
        <v>5.3</v>
      </c>
      <c r="AQ86" s="31">
        <v>6.1</v>
      </c>
      <c r="AR86" s="31">
        <v>8.6999999999999993</v>
      </c>
      <c r="AS86" s="31">
        <v>11.9</v>
      </c>
      <c r="AT86" s="31">
        <v>6.9</v>
      </c>
      <c r="AU86" s="31">
        <v>5.7</v>
      </c>
      <c r="AV86" s="31">
        <v>10.3</v>
      </c>
      <c r="AW86" s="31">
        <v>13.7</v>
      </c>
      <c r="AX86" s="31">
        <v>5.0999999999999996</v>
      </c>
      <c r="AY86" s="31">
        <v>3.7</v>
      </c>
      <c r="AZ86" s="31" t="s">
        <v>385</v>
      </c>
    </row>
    <row r="87" spans="3:52" hidden="1">
      <c r="C87" s="31">
        <v>2008</v>
      </c>
      <c r="D87" s="31" t="s">
        <v>562</v>
      </c>
      <c r="E87" s="31" t="s">
        <v>486</v>
      </c>
      <c r="F87" s="31" t="s">
        <v>487</v>
      </c>
      <c r="H87" s="31" t="s">
        <v>1475</v>
      </c>
      <c r="N87" s="31">
        <f t="shared" si="2"/>
        <v>78</v>
      </c>
      <c r="O87" s="31" t="s">
        <v>410</v>
      </c>
      <c r="P87" s="31">
        <v>4.7</v>
      </c>
      <c r="Q87" s="31">
        <v>9.3000000000000007</v>
      </c>
      <c r="R87" s="31">
        <v>3.2</v>
      </c>
      <c r="S87" s="31">
        <v>4.5</v>
      </c>
      <c r="T87" s="31">
        <v>17.8</v>
      </c>
      <c r="U87" s="31">
        <v>3.7</v>
      </c>
      <c r="V87" s="31">
        <v>8</v>
      </c>
      <c r="W87" s="31">
        <v>5.8</v>
      </c>
      <c r="X87" s="31">
        <v>6.2</v>
      </c>
      <c r="Y87" s="31">
        <v>2.9</v>
      </c>
      <c r="Z87" s="31">
        <v>3.7</v>
      </c>
      <c r="AA87" s="31">
        <v>2.7</v>
      </c>
      <c r="AB87" s="31">
        <v>3.3</v>
      </c>
      <c r="AC87" s="31">
        <v>7.7</v>
      </c>
      <c r="AD87" s="31">
        <v>3.2</v>
      </c>
      <c r="AE87" s="31">
        <v>5.2</v>
      </c>
      <c r="AF87" s="31">
        <v>4</v>
      </c>
      <c r="AG87" s="31">
        <v>3.2</v>
      </c>
      <c r="AH87" s="31">
        <v>1.8</v>
      </c>
      <c r="AI87" s="31">
        <v>4.8</v>
      </c>
      <c r="AJ87" s="31">
        <v>8.6</v>
      </c>
      <c r="AK87" s="31">
        <v>3.7</v>
      </c>
      <c r="AL87" s="31">
        <v>14.5</v>
      </c>
      <c r="AM87" s="31">
        <v>9.6</v>
      </c>
      <c r="AN87" s="31">
        <v>4.0999999999999996</v>
      </c>
      <c r="AO87" s="31">
        <v>8.9</v>
      </c>
      <c r="AP87" s="31">
        <v>5.3</v>
      </c>
      <c r="AQ87" s="31">
        <v>6.1</v>
      </c>
      <c r="AR87" s="31">
        <v>8.6999999999999993</v>
      </c>
      <c r="AS87" s="31">
        <v>11.9</v>
      </c>
      <c r="AT87" s="31">
        <v>6.9</v>
      </c>
      <c r="AU87" s="31">
        <v>5.7</v>
      </c>
      <c r="AV87" s="31">
        <v>10.3</v>
      </c>
      <c r="AW87" s="31">
        <v>13.7</v>
      </c>
      <c r="AX87" s="31">
        <v>5.0999999999999996</v>
      </c>
      <c r="AY87" s="31">
        <v>3.7</v>
      </c>
      <c r="AZ87" s="31" t="s">
        <v>385</v>
      </c>
    </row>
    <row r="88" spans="3:52" hidden="1">
      <c r="C88" s="31">
        <v>2008</v>
      </c>
      <c r="D88" s="31" t="s">
        <v>564</v>
      </c>
      <c r="E88" s="31" t="s">
        <v>486</v>
      </c>
      <c r="F88" s="31" t="s">
        <v>487</v>
      </c>
      <c r="H88" s="31" t="s">
        <v>1476</v>
      </c>
      <c r="N88" s="31">
        <f t="shared" si="2"/>
        <v>79</v>
      </c>
      <c r="O88" s="31" t="s">
        <v>410</v>
      </c>
      <c r="P88" s="31">
        <v>4.7</v>
      </c>
      <c r="Q88" s="31">
        <v>9.3000000000000007</v>
      </c>
      <c r="R88" s="31">
        <v>3.2</v>
      </c>
      <c r="S88" s="31">
        <v>4.5</v>
      </c>
      <c r="T88" s="31">
        <v>17.8</v>
      </c>
      <c r="U88" s="31">
        <v>3.7</v>
      </c>
      <c r="V88" s="31">
        <v>8</v>
      </c>
      <c r="W88" s="31">
        <v>5.8</v>
      </c>
      <c r="X88" s="31">
        <v>6.2</v>
      </c>
      <c r="Y88" s="31">
        <v>2.9</v>
      </c>
      <c r="Z88" s="31">
        <v>3.7</v>
      </c>
      <c r="AA88" s="31">
        <v>2.7</v>
      </c>
      <c r="AB88" s="31">
        <v>3.3</v>
      </c>
      <c r="AC88" s="31">
        <v>7.7</v>
      </c>
      <c r="AD88" s="31">
        <v>3.2</v>
      </c>
      <c r="AE88" s="31">
        <v>5.2</v>
      </c>
      <c r="AF88" s="31">
        <v>4</v>
      </c>
      <c r="AG88" s="31">
        <v>3.2</v>
      </c>
      <c r="AH88" s="31">
        <v>1.8</v>
      </c>
      <c r="AI88" s="31">
        <v>4.8</v>
      </c>
      <c r="AJ88" s="31">
        <v>8.6</v>
      </c>
      <c r="AK88" s="31">
        <v>3.7</v>
      </c>
      <c r="AL88" s="31">
        <v>14.5</v>
      </c>
      <c r="AM88" s="31">
        <v>9.6</v>
      </c>
      <c r="AN88" s="31">
        <v>4.0999999999999996</v>
      </c>
      <c r="AO88" s="31">
        <v>8.9</v>
      </c>
      <c r="AP88" s="31">
        <v>5.3</v>
      </c>
      <c r="AQ88" s="31">
        <v>6.1</v>
      </c>
      <c r="AR88" s="31">
        <v>8.6999999999999993</v>
      </c>
      <c r="AS88" s="31">
        <v>11.9</v>
      </c>
      <c r="AT88" s="31">
        <v>6.9</v>
      </c>
      <c r="AU88" s="31">
        <v>5.7</v>
      </c>
      <c r="AV88" s="31">
        <v>10.3</v>
      </c>
      <c r="AW88" s="31">
        <v>13.7</v>
      </c>
      <c r="AX88" s="31">
        <v>5.0999999999999996</v>
      </c>
      <c r="AY88" s="31">
        <v>3.7</v>
      </c>
      <c r="AZ88" s="31" t="s">
        <v>385</v>
      </c>
    </row>
    <row r="89" spans="3:52" hidden="1">
      <c r="C89" s="31">
        <v>2008</v>
      </c>
      <c r="D89" s="31" t="s">
        <v>566</v>
      </c>
      <c r="E89" s="31" t="s">
        <v>486</v>
      </c>
      <c r="F89" s="31" t="s">
        <v>487</v>
      </c>
      <c r="H89" s="31" t="s">
        <v>1477</v>
      </c>
      <c r="N89" s="31">
        <f t="shared" si="2"/>
        <v>80</v>
      </c>
      <c r="O89" s="31" t="s">
        <v>410</v>
      </c>
      <c r="P89" s="31">
        <v>4.7</v>
      </c>
      <c r="Q89" s="31">
        <v>9.3000000000000007</v>
      </c>
      <c r="R89" s="31">
        <v>3.2</v>
      </c>
      <c r="S89" s="31">
        <v>4.5</v>
      </c>
      <c r="T89" s="31">
        <v>17.8</v>
      </c>
      <c r="U89" s="31">
        <v>3.7</v>
      </c>
      <c r="V89" s="31">
        <v>8</v>
      </c>
      <c r="W89" s="31">
        <v>5.8</v>
      </c>
      <c r="X89" s="31">
        <v>6.2</v>
      </c>
      <c r="Y89" s="31">
        <v>2.9</v>
      </c>
      <c r="Z89" s="31">
        <v>3.7</v>
      </c>
      <c r="AA89" s="31">
        <v>2.7</v>
      </c>
      <c r="AB89" s="31">
        <v>3.3</v>
      </c>
      <c r="AC89" s="31">
        <v>7.7</v>
      </c>
      <c r="AD89" s="31">
        <v>3.2</v>
      </c>
      <c r="AE89" s="31">
        <v>5.2</v>
      </c>
      <c r="AF89" s="31">
        <v>4</v>
      </c>
      <c r="AG89" s="31">
        <v>3.2</v>
      </c>
      <c r="AH89" s="31">
        <v>1.8</v>
      </c>
      <c r="AI89" s="31">
        <v>4.8</v>
      </c>
      <c r="AJ89" s="31">
        <v>8.6</v>
      </c>
      <c r="AK89" s="31">
        <v>3.7</v>
      </c>
      <c r="AL89" s="31">
        <v>14.5</v>
      </c>
      <c r="AM89" s="31">
        <v>9.6</v>
      </c>
      <c r="AN89" s="31">
        <v>4.0999999999999996</v>
      </c>
      <c r="AO89" s="31">
        <v>8.9</v>
      </c>
      <c r="AP89" s="31">
        <v>5.3</v>
      </c>
      <c r="AQ89" s="31">
        <v>6.1</v>
      </c>
      <c r="AR89" s="31">
        <v>8.6999999999999993</v>
      </c>
      <c r="AS89" s="31">
        <v>11.9</v>
      </c>
      <c r="AT89" s="31">
        <v>6.9</v>
      </c>
      <c r="AU89" s="31">
        <v>5.7</v>
      </c>
      <c r="AV89" s="31">
        <v>10.3</v>
      </c>
      <c r="AW89" s="31">
        <v>13.7</v>
      </c>
      <c r="AX89" s="31">
        <v>5.0999999999999996</v>
      </c>
      <c r="AY89" s="31">
        <v>3.7</v>
      </c>
      <c r="AZ89" s="31" t="s">
        <v>385</v>
      </c>
    </row>
    <row r="90" spans="3:52" hidden="1">
      <c r="N90" s="31">
        <f t="shared" si="2"/>
        <v>81</v>
      </c>
      <c r="O90" s="31" t="s">
        <v>410</v>
      </c>
    </row>
    <row r="91" spans="3:52" hidden="1">
      <c r="C91" s="31">
        <v>1994</v>
      </c>
      <c r="D91" s="31" t="s">
        <v>1478</v>
      </c>
      <c r="E91" s="31" t="s">
        <v>569</v>
      </c>
      <c r="F91" s="31" t="s">
        <v>487</v>
      </c>
      <c r="H91" s="31" t="s">
        <v>1458</v>
      </c>
      <c r="N91" s="31">
        <f t="shared" si="2"/>
        <v>82</v>
      </c>
      <c r="O91" s="31" t="s">
        <v>410</v>
      </c>
      <c r="P91" s="31">
        <f>P67*IF(P43=-1,0,P43)/100</f>
        <v>0</v>
      </c>
    </row>
    <row r="92" spans="3:52" hidden="1">
      <c r="C92" s="31">
        <v>1994</v>
      </c>
      <c r="D92" s="31" t="s">
        <v>1479</v>
      </c>
      <c r="E92" s="31" t="s">
        <v>569</v>
      </c>
      <c r="F92" s="31" t="s">
        <v>487</v>
      </c>
      <c r="H92" s="31" t="s">
        <v>1459</v>
      </c>
      <c r="N92" s="31">
        <f t="shared" si="2"/>
        <v>83</v>
      </c>
      <c r="O92" s="31" t="s">
        <v>410</v>
      </c>
      <c r="P92" s="31">
        <f t="shared" ref="P92:P95" si="3">P68*IF(P44=-1,0,P44)/100</f>
        <v>0</v>
      </c>
    </row>
    <row r="93" spans="3:52" hidden="1">
      <c r="C93" s="31">
        <v>1994</v>
      </c>
      <c r="D93" s="31" t="s">
        <v>1480</v>
      </c>
      <c r="E93" s="31" t="s">
        <v>569</v>
      </c>
      <c r="F93" s="31" t="s">
        <v>487</v>
      </c>
      <c r="H93" s="31" t="s">
        <v>1460</v>
      </c>
      <c r="N93" s="31">
        <f t="shared" si="2"/>
        <v>84</v>
      </c>
      <c r="O93" s="31" t="s">
        <v>410</v>
      </c>
      <c r="P93" s="31">
        <f t="shared" si="3"/>
        <v>0</v>
      </c>
    </row>
    <row r="94" spans="3:52" hidden="1">
      <c r="C94" s="31">
        <v>1994</v>
      </c>
      <c r="D94" s="31" t="s">
        <v>1481</v>
      </c>
      <c r="E94" s="31" t="s">
        <v>569</v>
      </c>
      <c r="F94" s="31" t="s">
        <v>487</v>
      </c>
      <c r="H94" s="31" t="s">
        <v>1461</v>
      </c>
      <c r="N94" s="31">
        <f t="shared" si="2"/>
        <v>85</v>
      </c>
      <c r="O94" s="31" t="s">
        <v>410</v>
      </c>
      <c r="P94" s="31">
        <f t="shared" si="3"/>
        <v>0</v>
      </c>
    </row>
    <row r="95" spans="3:52" hidden="1">
      <c r="C95" s="31">
        <v>1994</v>
      </c>
      <c r="D95" s="31" t="s">
        <v>1482</v>
      </c>
      <c r="E95" s="31" t="s">
        <v>569</v>
      </c>
      <c r="F95" s="31" t="s">
        <v>487</v>
      </c>
      <c r="H95" s="31" t="s">
        <v>1462</v>
      </c>
      <c r="N95" s="31">
        <f t="shared" si="2"/>
        <v>86</v>
      </c>
      <c r="O95" s="31" t="s">
        <v>410</v>
      </c>
      <c r="P95" s="31">
        <f t="shared" si="3"/>
        <v>0</v>
      </c>
    </row>
    <row r="96" spans="3:52" hidden="1">
      <c r="N96" s="31">
        <f t="shared" si="2"/>
        <v>87</v>
      </c>
      <c r="O96" s="31" t="s">
        <v>410</v>
      </c>
    </row>
    <row r="97" spans="3:16" hidden="1">
      <c r="C97" s="31">
        <v>1998</v>
      </c>
      <c r="D97" s="31" t="s">
        <v>1483</v>
      </c>
      <c r="E97" s="31" t="s">
        <v>569</v>
      </c>
      <c r="F97" s="31" t="s">
        <v>487</v>
      </c>
      <c r="H97" s="31" t="s">
        <v>1463</v>
      </c>
      <c r="N97" s="31">
        <f t="shared" si="2"/>
        <v>88</v>
      </c>
      <c r="O97" s="31" t="s">
        <v>410</v>
      </c>
      <c r="P97" s="31">
        <f>P73*IF(P49=-1,0,P49)/100</f>
        <v>1412.44</v>
      </c>
    </row>
    <row r="98" spans="3:16" hidden="1">
      <c r="C98" s="31">
        <v>1998</v>
      </c>
      <c r="D98" s="31" t="s">
        <v>1484</v>
      </c>
      <c r="E98" s="31" t="s">
        <v>569</v>
      </c>
      <c r="F98" s="31" t="s">
        <v>487</v>
      </c>
      <c r="H98" s="31" t="s">
        <v>1464</v>
      </c>
      <c r="N98" s="31">
        <f t="shared" si="2"/>
        <v>89</v>
      </c>
      <c r="O98" s="31" t="s">
        <v>410</v>
      </c>
      <c r="P98" s="31">
        <f t="shared" ref="P98:P101" si="4">P74*IF(P50=-1,0,P50)/100</f>
        <v>445.8</v>
      </c>
    </row>
    <row r="99" spans="3:16" hidden="1">
      <c r="C99" s="31">
        <v>1998</v>
      </c>
      <c r="D99" s="31" t="s">
        <v>1485</v>
      </c>
      <c r="E99" s="31" t="s">
        <v>569</v>
      </c>
      <c r="F99" s="31" t="s">
        <v>487</v>
      </c>
      <c r="H99" s="31" t="s">
        <v>1465</v>
      </c>
      <c r="N99" s="31">
        <f t="shared" si="2"/>
        <v>90</v>
      </c>
      <c r="O99" s="31" t="s">
        <v>410</v>
      </c>
      <c r="P99" s="31">
        <f t="shared" si="4"/>
        <v>0</v>
      </c>
    </row>
    <row r="100" spans="3:16" hidden="1">
      <c r="C100" s="31">
        <v>1998</v>
      </c>
      <c r="D100" s="31" t="s">
        <v>1486</v>
      </c>
      <c r="E100" s="31" t="s">
        <v>569</v>
      </c>
      <c r="F100" s="31" t="s">
        <v>487</v>
      </c>
      <c r="H100" s="31" t="s">
        <v>1466</v>
      </c>
      <c r="N100" s="31">
        <f t="shared" si="2"/>
        <v>91</v>
      </c>
      <c r="O100" s="31" t="s">
        <v>410</v>
      </c>
      <c r="P100" s="31">
        <f t="shared" si="4"/>
        <v>0</v>
      </c>
    </row>
    <row r="101" spans="3:16" hidden="1">
      <c r="C101" s="31">
        <v>1998</v>
      </c>
      <c r="D101" s="31" t="s">
        <v>1487</v>
      </c>
      <c r="E101" s="31" t="s">
        <v>569</v>
      </c>
      <c r="F101" s="31" t="s">
        <v>487</v>
      </c>
      <c r="H101" s="31" t="s">
        <v>1467</v>
      </c>
      <c r="N101" s="31">
        <f t="shared" si="2"/>
        <v>92</v>
      </c>
      <c r="O101" s="31" t="s">
        <v>410</v>
      </c>
      <c r="P101" s="31">
        <f t="shared" si="4"/>
        <v>0</v>
      </c>
    </row>
    <row r="102" spans="3:16" hidden="1">
      <c r="N102" s="31">
        <f t="shared" si="2"/>
        <v>93</v>
      </c>
      <c r="O102" s="31" t="s">
        <v>410</v>
      </c>
    </row>
    <row r="103" spans="3:16" hidden="1">
      <c r="C103" s="31">
        <v>2003</v>
      </c>
      <c r="D103" s="31" t="s">
        <v>1488</v>
      </c>
      <c r="E103" s="31" t="s">
        <v>569</v>
      </c>
      <c r="F103" s="31" t="s">
        <v>487</v>
      </c>
      <c r="H103" s="31" t="s">
        <v>1468</v>
      </c>
      <c r="N103" s="31">
        <f t="shared" si="2"/>
        <v>94</v>
      </c>
      <c r="O103" s="31" t="s">
        <v>410</v>
      </c>
      <c r="P103" s="31">
        <f>P79*IF(P55=-1,0,P55)/100</f>
        <v>662.44799999999998</v>
      </c>
    </row>
    <row r="104" spans="3:16" hidden="1">
      <c r="C104" s="31">
        <v>2003</v>
      </c>
      <c r="D104" s="31" t="s">
        <v>1489</v>
      </c>
      <c r="E104" s="31" t="s">
        <v>569</v>
      </c>
      <c r="F104" s="31" t="s">
        <v>487</v>
      </c>
      <c r="H104" s="31" t="s">
        <v>1469</v>
      </c>
      <c r="N104" s="31">
        <f t="shared" si="2"/>
        <v>95</v>
      </c>
      <c r="O104" s="31" t="s">
        <v>410</v>
      </c>
      <c r="P104" s="31">
        <f t="shared" ref="P104:P107" si="5">P80*IF(P56=-1,0,P56)/100</f>
        <v>1146.9260000000002</v>
      </c>
    </row>
    <row r="105" spans="3:16" hidden="1">
      <c r="C105" s="31">
        <v>2003</v>
      </c>
      <c r="D105" s="31" t="s">
        <v>1490</v>
      </c>
      <c r="E105" s="31" t="s">
        <v>569</v>
      </c>
      <c r="F105" s="31" t="s">
        <v>487</v>
      </c>
      <c r="H105" s="31" t="s">
        <v>1470</v>
      </c>
      <c r="N105" s="31">
        <f t="shared" si="2"/>
        <v>96</v>
      </c>
      <c r="O105" s="31" t="s">
        <v>410</v>
      </c>
      <c r="P105" s="31">
        <f t="shared" si="5"/>
        <v>0</v>
      </c>
    </row>
    <row r="106" spans="3:16" hidden="1">
      <c r="C106" s="31">
        <v>2003</v>
      </c>
      <c r="D106" s="31" t="s">
        <v>1491</v>
      </c>
      <c r="E106" s="31" t="s">
        <v>569</v>
      </c>
      <c r="F106" s="31" t="s">
        <v>487</v>
      </c>
      <c r="H106" s="31" t="s">
        <v>1471</v>
      </c>
      <c r="N106" s="31">
        <f t="shared" si="2"/>
        <v>97</v>
      </c>
      <c r="O106" s="31" t="s">
        <v>410</v>
      </c>
      <c r="P106" s="31">
        <f t="shared" si="5"/>
        <v>0</v>
      </c>
    </row>
    <row r="107" spans="3:16" hidden="1">
      <c r="C107" s="31">
        <v>2003</v>
      </c>
      <c r="D107" s="31" t="s">
        <v>1492</v>
      </c>
      <c r="E107" s="31" t="s">
        <v>569</v>
      </c>
      <c r="F107" s="31" t="s">
        <v>487</v>
      </c>
      <c r="H107" s="31" t="s">
        <v>1472</v>
      </c>
      <c r="N107" s="31">
        <f t="shared" si="2"/>
        <v>98</v>
      </c>
      <c r="O107" s="31" t="s">
        <v>410</v>
      </c>
      <c r="P107" s="31">
        <f t="shared" si="5"/>
        <v>0</v>
      </c>
    </row>
    <row r="108" spans="3:16" hidden="1">
      <c r="N108" s="31">
        <f t="shared" si="2"/>
        <v>99</v>
      </c>
      <c r="O108" s="31" t="s">
        <v>410</v>
      </c>
    </row>
    <row r="109" spans="3:16" hidden="1">
      <c r="C109" s="31">
        <v>2008</v>
      </c>
      <c r="D109" s="31" t="s">
        <v>1493</v>
      </c>
      <c r="E109" s="31" t="s">
        <v>569</v>
      </c>
      <c r="F109" s="31" t="s">
        <v>487</v>
      </c>
      <c r="H109" s="31" t="s">
        <v>1473</v>
      </c>
      <c r="N109" s="31">
        <f t="shared" si="2"/>
        <v>100</v>
      </c>
      <c r="O109" s="31" t="s">
        <v>410</v>
      </c>
      <c r="P109" s="31">
        <f>P85*IF(P61=-1,0,P61)/100</f>
        <v>1707.7920000000001</v>
      </c>
    </row>
    <row r="110" spans="3:16" hidden="1">
      <c r="C110" s="31">
        <v>2008</v>
      </c>
      <c r="D110" s="31" t="s">
        <v>1494</v>
      </c>
      <c r="E110" s="31" t="s">
        <v>569</v>
      </c>
      <c r="F110" s="31" t="s">
        <v>487</v>
      </c>
      <c r="H110" s="31" t="s">
        <v>1474</v>
      </c>
      <c r="N110" s="31">
        <f t="shared" si="2"/>
        <v>101</v>
      </c>
      <c r="O110" s="31" t="s">
        <v>410</v>
      </c>
      <c r="P110" s="31">
        <f t="shared" ref="P110:P113" si="6">P86*IF(P62=-1,0,P62)/100</f>
        <v>771.41100000000006</v>
      </c>
    </row>
    <row r="111" spans="3:16" hidden="1">
      <c r="C111" s="31">
        <v>2008</v>
      </c>
      <c r="D111" s="31" t="s">
        <v>1495</v>
      </c>
      <c r="E111" s="31" t="s">
        <v>569</v>
      </c>
      <c r="F111" s="31" t="s">
        <v>487</v>
      </c>
      <c r="H111" s="31" t="s">
        <v>1475</v>
      </c>
      <c r="N111" s="31">
        <f t="shared" si="2"/>
        <v>102</v>
      </c>
      <c r="O111" s="31" t="s">
        <v>410</v>
      </c>
      <c r="P111" s="31">
        <f t="shared" si="6"/>
        <v>9.588000000000001</v>
      </c>
    </row>
    <row r="112" spans="3:16" hidden="1">
      <c r="C112" s="31">
        <v>2008</v>
      </c>
      <c r="D112" s="31" t="s">
        <v>1496</v>
      </c>
      <c r="E112" s="31" t="s">
        <v>569</v>
      </c>
      <c r="F112" s="31" t="s">
        <v>487</v>
      </c>
      <c r="H112" s="31" t="s">
        <v>1476</v>
      </c>
      <c r="N112" s="31">
        <f t="shared" si="2"/>
        <v>103</v>
      </c>
      <c r="O112" s="31" t="s">
        <v>410</v>
      </c>
      <c r="P112" s="31">
        <f t="shared" si="6"/>
        <v>0</v>
      </c>
    </row>
    <row r="113" spans="3:52" hidden="1">
      <c r="C113" s="31">
        <v>2008</v>
      </c>
      <c r="D113" s="31" t="s">
        <v>1497</v>
      </c>
      <c r="E113" s="31" t="s">
        <v>569</v>
      </c>
      <c r="F113" s="31" t="s">
        <v>487</v>
      </c>
      <c r="H113" s="31" t="s">
        <v>1477</v>
      </c>
      <c r="N113" s="31">
        <f t="shared" si="2"/>
        <v>104</v>
      </c>
      <c r="O113" s="31" t="s">
        <v>410</v>
      </c>
      <c r="P113" s="31">
        <f t="shared" si="6"/>
        <v>0</v>
      </c>
    </row>
    <row r="114" spans="3:52" hidden="1">
      <c r="N114" s="31">
        <f t="shared" si="2"/>
        <v>105</v>
      </c>
      <c r="O114" s="31" t="s">
        <v>410</v>
      </c>
      <c r="AZ114" s="31" t="s">
        <v>385</v>
      </c>
    </row>
    <row r="115" spans="3:52" hidden="1">
      <c r="D115" s="31" t="s">
        <v>629</v>
      </c>
      <c r="E115" s="31" t="s">
        <v>569</v>
      </c>
      <c r="F115" s="31" t="s">
        <v>630</v>
      </c>
      <c r="H115" s="31" t="s">
        <v>631</v>
      </c>
      <c r="I115" s="41" t="s">
        <v>632</v>
      </c>
      <c r="N115" s="31">
        <f t="shared" si="2"/>
        <v>106</v>
      </c>
      <c r="O115" s="31" t="s">
        <v>410</v>
      </c>
      <c r="P115" s="31">
        <v>26866.333333333332</v>
      </c>
      <c r="Q115" s="31">
        <v>32557.25</v>
      </c>
      <c r="R115" s="31">
        <v>1667824.25</v>
      </c>
      <c r="S115" s="31">
        <v>735368.75</v>
      </c>
      <c r="T115" s="31">
        <v>49292.5</v>
      </c>
      <c r="U115" s="31">
        <v>53907</v>
      </c>
      <c r="V115" s="31">
        <v>636268.75</v>
      </c>
      <c r="W115" s="31">
        <v>254059.5</v>
      </c>
      <c r="X115" s="31">
        <v>54817.666666666664</v>
      </c>
      <c r="Y115" s="31">
        <v>147629.66666666666</v>
      </c>
      <c r="Z115" s="31">
        <v>73814</v>
      </c>
      <c r="AA115" s="31">
        <v>22273.666666666668</v>
      </c>
      <c r="AB115" s="31">
        <v>304553.5</v>
      </c>
      <c r="AC115" s="31">
        <v>10979</v>
      </c>
      <c r="AD115" s="31">
        <v>450502.5</v>
      </c>
      <c r="AE115" s="31">
        <v>32072</v>
      </c>
      <c r="AF115" s="31">
        <v>98087.25</v>
      </c>
      <c r="AG115" s="31">
        <v>57434.333333333336</v>
      </c>
      <c r="AH115" s="31">
        <v>507813</v>
      </c>
      <c r="AI115" s="31">
        <v>282963.75</v>
      </c>
      <c r="AJ115" s="31">
        <v>45975.25</v>
      </c>
      <c r="AK115" s="31">
        <v>1299623.75</v>
      </c>
      <c r="AL115" s="31">
        <v>12426.333333333334</v>
      </c>
      <c r="AM115" s="31">
        <v>61729</v>
      </c>
      <c r="AN115" s="31">
        <v>19180.75</v>
      </c>
      <c r="AO115" s="31">
        <v>5734</v>
      </c>
      <c r="AP115" s="31">
        <v>35572.75</v>
      </c>
      <c r="AQ115" s="31">
        <v>36343.75</v>
      </c>
      <c r="AR115" s="31">
        <v>6140.5</v>
      </c>
      <c r="AS115" s="31">
        <v>9462</v>
      </c>
      <c r="AT115" s="31">
        <v>35305</v>
      </c>
      <c r="AU115" s="31">
        <v>13592.333333333334</v>
      </c>
      <c r="AV115" s="31">
        <v>381135.25</v>
      </c>
      <c r="AW115" s="31">
        <v>25238</v>
      </c>
      <c r="AX115" s="31">
        <v>30239</v>
      </c>
      <c r="AY115" s="31">
        <v>67155</v>
      </c>
      <c r="AZ115" s="31" t="s">
        <v>385</v>
      </c>
    </row>
    <row r="116" spans="3:52" hidden="1">
      <c r="D116" s="31" t="s">
        <v>633</v>
      </c>
      <c r="E116" s="31" t="s">
        <v>569</v>
      </c>
      <c r="F116" s="31" t="s">
        <v>630</v>
      </c>
      <c r="H116" s="31" t="s">
        <v>634</v>
      </c>
      <c r="I116" s="41" t="s">
        <v>635</v>
      </c>
      <c r="N116" s="31">
        <f t="shared" si="2"/>
        <v>107</v>
      </c>
      <c r="O116" s="31" t="s">
        <v>410</v>
      </c>
      <c r="P116" s="31">
        <v>14352.333333333334</v>
      </c>
      <c r="Q116" s="31">
        <v>209912.5</v>
      </c>
      <c r="R116" s="31">
        <v>875144.25</v>
      </c>
      <c r="S116" s="31">
        <v>3362567.25</v>
      </c>
      <c r="T116" s="31">
        <v>982359</v>
      </c>
      <c r="U116" s="31">
        <v>11121</v>
      </c>
      <c r="V116" s="31">
        <v>260216.75</v>
      </c>
      <c r="W116" s="31">
        <v>234447</v>
      </c>
      <c r="X116" s="31">
        <v>1712860.5</v>
      </c>
      <c r="Y116" s="31">
        <v>106621.25</v>
      </c>
      <c r="Z116" s="31">
        <v>84450.666666666672</v>
      </c>
      <c r="AA116" s="31">
        <v>38935</v>
      </c>
      <c r="AB116" s="31">
        <v>291835.5</v>
      </c>
      <c r="AC116" s="31">
        <v>3518.3333333333335</v>
      </c>
      <c r="AD116" s="31">
        <v>118164</v>
      </c>
      <c r="AE116" s="31">
        <v>5571</v>
      </c>
      <c r="AF116" s="31">
        <v>174832</v>
      </c>
      <c r="AG116" s="31">
        <v>210893</v>
      </c>
      <c r="AH116" s="31">
        <v>194284.5</v>
      </c>
      <c r="AI116" s="31">
        <v>171684.75</v>
      </c>
      <c r="AJ116" s="31">
        <v>545358.75</v>
      </c>
      <c r="AK116" s="31">
        <v>1898497</v>
      </c>
      <c r="AL116" s="31">
        <v>2740.3333333333335</v>
      </c>
      <c r="AM116" s="31">
        <v>20185.333333333332</v>
      </c>
      <c r="AN116" s="31">
        <v>95295.25</v>
      </c>
      <c r="AO116" s="31">
        <v>3178.6666666666665</v>
      </c>
      <c r="AP116" s="31">
        <v>87709.5</v>
      </c>
      <c r="AQ116" s="31">
        <v>763721.5</v>
      </c>
      <c r="AR116" s="31">
        <v>3538.3333333333335</v>
      </c>
      <c r="AS116" s="31">
        <v>29820</v>
      </c>
      <c r="AT116" s="31">
        <v>159075.75</v>
      </c>
      <c r="AU116" s="31">
        <v>5309.666666666667</v>
      </c>
      <c r="AV116" s="31">
        <v>1512415.75</v>
      </c>
      <c r="AW116" s="31">
        <v>9071.3333333333339</v>
      </c>
      <c r="AX116" s="31">
        <v>938252.25</v>
      </c>
      <c r="AY116" s="31">
        <v>189730.5</v>
      </c>
      <c r="AZ116" s="31" t="s">
        <v>385</v>
      </c>
    </row>
    <row r="117" spans="3:52" hidden="1">
      <c r="D117" s="31" t="s">
        <v>636</v>
      </c>
      <c r="E117" s="31" t="s">
        <v>569</v>
      </c>
      <c r="F117" s="31" t="s">
        <v>630</v>
      </c>
      <c r="H117" s="31" t="s">
        <v>637</v>
      </c>
      <c r="I117" s="41" t="s">
        <v>638</v>
      </c>
      <c r="N117" s="31">
        <f t="shared" si="2"/>
        <v>108</v>
      </c>
      <c r="O117" s="31" t="s">
        <v>410</v>
      </c>
      <c r="P117" s="31">
        <v>102</v>
      </c>
      <c r="Q117" s="31">
        <v>102.5</v>
      </c>
      <c r="R117" s="31">
        <v>24126.666666666668</v>
      </c>
      <c r="S117" s="31">
        <v>922.5</v>
      </c>
      <c r="T117" s="31">
        <v>1326.6666666666667</v>
      </c>
      <c r="U117" s="31">
        <v>376.5</v>
      </c>
      <c r="V117" s="31">
        <v>7091</v>
      </c>
      <c r="W117" s="31">
        <v>2261</v>
      </c>
      <c r="X117" s="31">
        <v>2445</v>
      </c>
      <c r="Y117" s="31">
        <v>580.33333333333337</v>
      </c>
      <c r="Z117" s="31">
        <v>608</v>
      </c>
      <c r="AA117" s="31">
        <v>0</v>
      </c>
      <c r="AB117" s="31">
        <v>1048.75</v>
      </c>
      <c r="AC117" s="31">
        <v>1068</v>
      </c>
      <c r="AD117" s="31">
        <v>1380</v>
      </c>
      <c r="AE117" s="31">
        <v>920</v>
      </c>
      <c r="AF117" s="31">
        <v>3219.6666666666665</v>
      </c>
      <c r="AG117" s="31">
        <v>600</v>
      </c>
      <c r="AH117" s="31">
        <v>1949.3333333333333</v>
      </c>
      <c r="AI117" s="31">
        <v>13544</v>
      </c>
      <c r="AJ117" s="31">
        <v>1621.25</v>
      </c>
      <c r="AK117" s="31">
        <v>5171.25</v>
      </c>
      <c r="AL117" s="31">
        <v>2164</v>
      </c>
      <c r="AM117" s="31">
        <v>5466.333333333333</v>
      </c>
      <c r="AN117" s="31">
        <v>911.25</v>
      </c>
      <c r="AO117" s="31">
        <v>914</v>
      </c>
      <c r="AP117" s="31">
        <v>1091.6666666666667</v>
      </c>
      <c r="AQ117" s="31">
        <v>246.33333333333334</v>
      </c>
      <c r="AR117" s="31">
        <v>1004</v>
      </c>
      <c r="AS117" s="31">
        <v>282.66666666666669</v>
      </c>
      <c r="AT117" s="31">
        <v>0</v>
      </c>
      <c r="AU117" s="31">
        <v>0</v>
      </c>
      <c r="AV117" s="31">
        <v>4996.5</v>
      </c>
      <c r="AW117" s="31">
        <v>2480.5</v>
      </c>
      <c r="AX117" s="31">
        <v>1324.3333333333333</v>
      </c>
      <c r="AY117" s="31">
        <v>655.33333333333337</v>
      </c>
      <c r="AZ117" s="31" t="s">
        <v>385</v>
      </c>
    </row>
    <row r="118" spans="3:52" hidden="1">
      <c r="D118" s="31" t="s">
        <v>639</v>
      </c>
      <c r="E118" s="31" t="s">
        <v>569</v>
      </c>
      <c r="F118" s="31" t="s">
        <v>630</v>
      </c>
      <c r="H118" s="31" t="s">
        <v>640</v>
      </c>
      <c r="I118" s="41" t="s">
        <v>641</v>
      </c>
      <c r="N118" s="31">
        <f t="shared" si="2"/>
        <v>109</v>
      </c>
      <c r="O118" s="31" t="s">
        <v>410</v>
      </c>
      <c r="P118" s="31">
        <v>0</v>
      </c>
      <c r="Q118" s="31">
        <v>1380</v>
      </c>
      <c r="R118" s="31">
        <v>135432</v>
      </c>
      <c r="S118" s="31">
        <v>33287.25</v>
      </c>
      <c r="T118" s="31">
        <v>8215.3333333333339</v>
      </c>
      <c r="U118" s="31">
        <v>0</v>
      </c>
      <c r="V118" s="31">
        <v>15159.25</v>
      </c>
      <c r="W118" s="31">
        <v>7106.25</v>
      </c>
      <c r="X118" s="31">
        <v>7475.666666666667</v>
      </c>
      <c r="Y118" s="31">
        <v>11619.333333333334</v>
      </c>
      <c r="Z118" s="31">
        <v>3259.3333333333335</v>
      </c>
      <c r="AA118" s="31">
        <v>4367.333333333333</v>
      </c>
      <c r="AB118" s="31">
        <v>60576.5</v>
      </c>
      <c r="AC118" s="31">
        <v>174</v>
      </c>
      <c r="AD118" s="31">
        <v>21168</v>
      </c>
      <c r="AE118" s="31">
        <v>845</v>
      </c>
      <c r="AF118" s="31">
        <v>2583.25</v>
      </c>
      <c r="AG118" s="31">
        <v>869.25</v>
      </c>
      <c r="AH118" s="31">
        <v>35461</v>
      </c>
      <c r="AI118" s="31">
        <v>166242</v>
      </c>
      <c r="AJ118" s="31">
        <v>2749.25</v>
      </c>
      <c r="AK118" s="31">
        <v>522212.25</v>
      </c>
      <c r="AL118" s="31">
        <v>0</v>
      </c>
      <c r="AM118" s="31">
        <v>1373</v>
      </c>
      <c r="AN118" s="31">
        <v>1769.3333333333333</v>
      </c>
      <c r="AO118" s="31">
        <v>0</v>
      </c>
      <c r="AP118" s="31">
        <v>23028</v>
      </c>
      <c r="AQ118" s="31">
        <v>2775.6666666666665</v>
      </c>
      <c r="AR118" s="31">
        <v>0</v>
      </c>
      <c r="AS118" s="31">
        <v>363.33333333333331</v>
      </c>
      <c r="AT118" s="31">
        <v>4976.666666666667</v>
      </c>
      <c r="AU118" s="31">
        <v>0</v>
      </c>
      <c r="AV118" s="31">
        <v>39562.25</v>
      </c>
      <c r="AW118" s="31">
        <v>1300</v>
      </c>
      <c r="AX118" s="31">
        <v>3139.3333333333335</v>
      </c>
      <c r="AY118" s="31">
        <v>1526</v>
      </c>
      <c r="AZ118" s="31" t="s">
        <v>385</v>
      </c>
    </row>
    <row r="119" spans="3:52" hidden="1">
      <c r="D119" s="31" t="s">
        <v>642</v>
      </c>
      <c r="E119" s="31" t="s">
        <v>569</v>
      </c>
      <c r="F119" s="31" t="s">
        <v>630</v>
      </c>
      <c r="H119" s="31" t="s">
        <v>643</v>
      </c>
      <c r="I119" s="41" t="s">
        <v>644</v>
      </c>
      <c r="N119" s="31">
        <f t="shared" si="2"/>
        <v>110</v>
      </c>
      <c r="O119" s="31" t="s">
        <v>410</v>
      </c>
      <c r="P119" s="31">
        <v>0</v>
      </c>
      <c r="Q119" s="31">
        <v>39819.75</v>
      </c>
      <c r="R119" s="31">
        <v>88586.25</v>
      </c>
      <c r="S119" s="31">
        <v>91796.5</v>
      </c>
      <c r="T119" s="31">
        <v>101255.75</v>
      </c>
      <c r="U119" s="31">
        <v>0</v>
      </c>
      <c r="V119" s="31">
        <v>2264.6666666666665</v>
      </c>
      <c r="W119" s="31">
        <v>369</v>
      </c>
      <c r="X119" s="31">
        <v>3494.25</v>
      </c>
      <c r="Y119" s="31">
        <v>1491.6666666666667</v>
      </c>
      <c r="Z119" s="31">
        <v>2169.5</v>
      </c>
      <c r="AA119" s="31">
        <v>354</v>
      </c>
      <c r="AB119" s="31">
        <v>1253337.25</v>
      </c>
      <c r="AC119" s="31">
        <v>10.5</v>
      </c>
      <c r="AD119" s="31">
        <v>44328.75</v>
      </c>
      <c r="AE119" s="31">
        <v>61</v>
      </c>
      <c r="AF119" s="31">
        <v>668.66666666666663</v>
      </c>
      <c r="AG119" s="31">
        <v>0</v>
      </c>
      <c r="AH119" s="31">
        <v>790</v>
      </c>
      <c r="AI119" s="31">
        <v>3635</v>
      </c>
      <c r="AJ119" s="31">
        <v>6991</v>
      </c>
      <c r="AK119" s="31">
        <v>820297.25</v>
      </c>
      <c r="AL119" s="31">
        <v>0</v>
      </c>
      <c r="AM119" s="31">
        <v>70</v>
      </c>
      <c r="AN119" s="31">
        <v>544.66666666666663</v>
      </c>
      <c r="AO119" s="31">
        <v>0</v>
      </c>
      <c r="AP119" s="31">
        <v>184504.25</v>
      </c>
      <c r="AQ119" s="31">
        <v>0</v>
      </c>
      <c r="AR119" s="31">
        <v>0</v>
      </c>
      <c r="AS119" s="31">
        <v>233.33333333333334</v>
      </c>
      <c r="AT119" s="31">
        <v>622.5</v>
      </c>
      <c r="AU119" s="31">
        <v>0</v>
      </c>
      <c r="AV119" s="31">
        <v>1559150.5</v>
      </c>
      <c r="AW119" s="31">
        <v>3</v>
      </c>
      <c r="AX119" s="31">
        <v>0</v>
      </c>
      <c r="AY119" s="31">
        <v>0</v>
      </c>
      <c r="AZ119" s="31" t="s">
        <v>385</v>
      </c>
    </row>
    <row r="120" spans="3:52" hidden="1">
      <c r="N120" s="31">
        <f t="shared" si="2"/>
        <v>111</v>
      </c>
      <c r="O120" s="31" t="s">
        <v>410</v>
      </c>
      <c r="AZ120" s="31" t="s">
        <v>385</v>
      </c>
    </row>
    <row r="121" spans="3:52" hidden="1">
      <c r="D121" s="31" t="s">
        <v>645</v>
      </c>
      <c r="E121" s="31" t="s">
        <v>569</v>
      </c>
      <c r="F121" s="31" t="s">
        <v>630</v>
      </c>
      <c r="H121" s="31" t="s">
        <v>646</v>
      </c>
      <c r="I121" s="41" t="s">
        <v>647</v>
      </c>
      <c r="N121" s="31">
        <f t="shared" si="2"/>
        <v>112</v>
      </c>
      <c r="O121" s="31" t="s">
        <v>410</v>
      </c>
      <c r="P121" s="31">
        <v>41320.666666666664</v>
      </c>
      <c r="Q121" s="31">
        <v>283772</v>
      </c>
      <c r="R121" s="31">
        <v>2791113.4166666665</v>
      </c>
      <c r="S121" s="31">
        <v>4223942.25</v>
      </c>
      <c r="T121" s="31">
        <v>1142449.25</v>
      </c>
      <c r="U121" s="31">
        <v>65404.5</v>
      </c>
      <c r="V121" s="31">
        <v>921000.41666666663</v>
      </c>
      <c r="W121" s="31">
        <v>498242.75</v>
      </c>
      <c r="X121" s="31">
        <v>1781093.0833333335</v>
      </c>
      <c r="Y121" s="31">
        <v>267942.25</v>
      </c>
      <c r="Z121" s="31">
        <v>164301.50000000003</v>
      </c>
      <c r="AA121" s="31">
        <v>65930</v>
      </c>
      <c r="AB121" s="31">
        <v>1911351.5</v>
      </c>
      <c r="AC121" s="31">
        <v>15749.833333333334</v>
      </c>
      <c r="AD121" s="31">
        <v>635543.25</v>
      </c>
      <c r="AE121" s="31">
        <v>39469</v>
      </c>
      <c r="AF121" s="31">
        <v>279390.83333333337</v>
      </c>
      <c r="AG121" s="31">
        <v>269796.58333333331</v>
      </c>
      <c r="AH121" s="31">
        <v>740297.83333333337</v>
      </c>
      <c r="AI121" s="31">
        <v>638069.5</v>
      </c>
      <c r="AJ121" s="31">
        <v>602695.5</v>
      </c>
      <c r="AK121" s="31">
        <v>4545801.5</v>
      </c>
      <c r="AL121" s="31">
        <v>17330.666666666668</v>
      </c>
      <c r="AM121" s="31">
        <v>88823.666666666657</v>
      </c>
      <c r="AN121" s="31">
        <v>117701.25</v>
      </c>
      <c r="AO121" s="31">
        <v>9826.6666666666661</v>
      </c>
      <c r="AP121" s="31">
        <v>331906.16666666669</v>
      </c>
      <c r="AQ121" s="31">
        <v>803087.25</v>
      </c>
      <c r="AR121" s="31">
        <v>10682.833333333334</v>
      </c>
      <c r="AS121" s="31">
        <v>40161.333333333336</v>
      </c>
      <c r="AT121" s="31">
        <v>199979.91666666666</v>
      </c>
      <c r="AU121" s="31">
        <v>18902</v>
      </c>
      <c r="AV121" s="31">
        <v>3497260.25</v>
      </c>
      <c r="AW121" s="31">
        <v>38092.833333333336</v>
      </c>
      <c r="AX121" s="31">
        <v>972954.91666666674</v>
      </c>
      <c r="AY121" s="31">
        <v>259066.83333333334</v>
      </c>
      <c r="AZ121" s="31" t="s">
        <v>385</v>
      </c>
    </row>
    <row r="122" spans="3:52" hidden="1">
      <c r="N122" s="31">
        <f t="shared" si="2"/>
        <v>113</v>
      </c>
      <c r="O122" s="31" t="s">
        <v>410</v>
      </c>
      <c r="AZ122" s="31" t="s">
        <v>385</v>
      </c>
    </row>
    <row r="123" spans="3:52" hidden="1">
      <c r="D123" s="31" t="s">
        <v>1498</v>
      </c>
      <c r="E123" s="31" t="s">
        <v>569</v>
      </c>
      <c r="N123" s="31">
        <f t="shared" si="2"/>
        <v>114</v>
      </c>
      <c r="O123" s="31" t="s">
        <v>410</v>
      </c>
      <c r="P123" s="31">
        <f>AVERAGE(P91,P97,P103,P109)</f>
        <v>945.67000000000007</v>
      </c>
    </row>
    <row r="124" spans="3:52" hidden="1">
      <c r="D124" s="31" t="s">
        <v>1499</v>
      </c>
      <c r="E124" s="31" t="s">
        <v>569</v>
      </c>
      <c r="N124" s="31">
        <f t="shared" si="2"/>
        <v>115</v>
      </c>
      <c r="O124" s="31" t="s">
        <v>410</v>
      </c>
      <c r="P124" s="31">
        <f t="shared" ref="P124:P127" si="7">AVERAGE(P92,P98,P104,P110)</f>
        <v>591.03425000000004</v>
      </c>
    </row>
    <row r="125" spans="3:52" hidden="1">
      <c r="D125" s="31" t="s">
        <v>1500</v>
      </c>
      <c r="E125" s="31" t="s">
        <v>569</v>
      </c>
      <c r="N125" s="31">
        <f t="shared" si="2"/>
        <v>116</v>
      </c>
      <c r="O125" s="31" t="s">
        <v>410</v>
      </c>
      <c r="P125" s="31">
        <f t="shared" si="7"/>
        <v>2.3970000000000002</v>
      </c>
    </row>
    <row r="126" spans="3:52" hidden="1">
      <c r="D126" s="31" t="s">
        <v>1501</v>
      </c>
      <c r="E126" s="31" t="s">
        <v>569</v>
      </c>
      <c r="N126" s="31">
        <f t="shared" si="2"/>
        <v>117</v>
      </c>
      <c r="O126" s="31" t="s">
        <v>410</v>
      </c>
      <c r="P126" s="31">
        <f t="shared" si="7"/>
        <v>0</v>
      </c>
    </row>
    <row r="127" spans="3:52" hidden="1">
      <c r="D127" s="31" t="s">
        <v>1502</v>
      </c>
      <c r="E127" s="31" t="s">
        <v>569</v>
      </c>
      <c r="N127" s="31">
        <f t="shared" si="2"/>
        <v>118</v>
      </c>
      <c r="O127" s="31" t="s">
        <v>410</v>
      </c>
      <c r="P127" s="31">
        <f t="shared" si="7"/>
        <v>0</v>
      </c>
    </row>
    <row r="128" spans="3:52" hidden="1">
      <c r="N128" s="31">
        <f t="shared" si="2"/>
        <v>119</v>
      </c>
      <c r="O128" s="31" t="s">
        <v>410</v>
      </c>
    </row>
    <row r="129" spans="1:52" hidden="1">
      <c r="D129" s="31" t="s">
        <v>1503</v>
      </c>
      <c r="E129" s="31" t="s">
        <v>569</v>
      </c>
      <c r="N129" s="31">
        <f t="shared" si="2"/>
        <v>120</v>
      </c>
      <c r="O129" s="31" t="s">
        <v>410</v>
      </c>
      <c r="P129" s="31">
        <f>AVERAGE(P123:P127)</f>
        <v>307.82025000000004</v>
      </c>
    </row>
    <row r="130" spans="1:52" hidden="1">
      <c r="N130" s="31">
        <f t="shared" si="2"/>
        <v>121</v>
      </c>
      <c r="O130" s="31" t="s">
        <v>410</v>
      </c>
    </row>
    <row r="131" spans="1:52" s="42" customFormat="1" hidden="1">
      <c r="D131" s="42" t="s">
        <v>648</v>
      </c>
      <c r="E131" s="42" t="s">
        <v>569</v>
      </c>
      <c r="H131" s="42" t="s">
        <v>649</v>
      </c>
      <c r="I131" s="43" t="s">
        <v>650</v>
      </c>
      <c r="N131" s="31">
        <f t="shared" si="2"/>
        <v>122</v>
      </c>
      <c r="O131" s="31" t="s">
        <v>410</v>
      </c>
      <c r="P131" s="42">
        <v>0.65019118762201322</v>
      </c>
      <c r="Q131" s="42">
        <v>0.11473031165865553</v>
      </c>
      <c r="R131" s="42">
        <v>0.59754800361779159</v>
      </c>
      <c r="S131" s="42">
        <v>0.17409536079713211</v>
      </c>
      <c r="T131" s="42">
        <v>4.3146336697231849E-2</v>
      </c>
      <c r="U131" s="42">
        <v>0.82420934339380314</v>
      </c>
      <c r="V131" s="42">
        <v>0.6908452357739614</v>
      </c>
      <c r="W131" s="42">
        <v>0.50991108249944428</v>
      </c>
      <c r="X131" s="42">
        <v>3.0777541712797431E-2</v>
      </c>
      <c r="Y131" s="42">
        <v>0.55097569221228326</v>
      </c>
      <c r="Z131" s="42">
        <v>0.44925944072330432</v>
      </c>
      <c r="AA131" s="42">
        <v>0.33783811112796402</v>
      </c>
      <c r="AB131" s="42">
        <v>0.15933934705364242</v>
      </c>
      <c r="AC131" s="42">
        <v>0.69708674165864182</v>
      </c>
      <c r="AD131" s="42">
        <v>0.70884632949842519</v>
      </c>
      <c r="AE131" s="42">
        <v>0.81258709366844861</v>
      </c>
      <c r="AF131" s="42">
        <v>0.35107540512245389</v>
      </c>
      <c r="AG131" s="42">
        <v>0.2128801359295692</v>
      </c>
      <c r="AH131" s="42">
        <v>0.68595770125852495</v>
      </c>
      <c r="AI131" s="42">
        <v>0.44346854065270319</v>
      </c>
      <c r="AJ131" s="42">
        <v>7.6282716562509595E-2</v>
      </c>
      <c r="AK131" s="42">
        <v>0.28589540260391927</v>
      </c>
      <c r="AL131" s="42">
        <v>0.71701415602400365</v>
      </c>
      <c r="AM131" s="42">
        <v>0.69496117776418453</v>
      </c>
      <c r="AN131" s="42">
        <v>0.16296131094614544</v>
      </c>
      <c r="AO131" s="42">
        <v>0.58351424694708276</v>
      </c>
      <c r="AP131" s="42">
        <v>0.1071771288772881</v>
      </c>
      <c r="AQ131" s="42">
        <v>4.5255045451163621E-2</v>
      </c>
      <c r="AR131" s="42">
        <v>0.57480069270012635</v>
      </c>
      <c r="AS131" s="42">
        <v>0.23559974768433981</v>
      </c>
      <c r="AT131" s="42">
        <v>0.17654272783225317</v>
      </c>
      <c r="AU131" s="42">
        <v>0.71909498113074455</v>
      </c>
      <c r="AV131" s="42">
        <v>0.10898109455823311</v>
      </c>
      <c r="AW131" s="42">
        <v>0.66253932279475136</v>
      </c>
      <c r="AX131" s="42">
        <v>3.1079548992463592E-2</v>
      </c>
      <c r="AY131" s="42">
        <v>0.25921882448608818</v>
      </c>
      <c r="AZ131" s="42" t="s">
        <v>385</v>
      </c>
    </row>
    <row r="132" spans="1:52" s="42" customFormat="1" hidden="1">
      <c r="D132" s="42" t="s">
        <v>651</v>
      </c>
      <c r="E132" s="42" t="s">
        <v>569</v>
      </c>
      <c r="H132" s="42" t="s">
        <v>652</v>
      </c>
      <c r="I132" s="43" t="s">
        <v>653</v>
      </c>
      <c r="N132" s="31">
        <f t="shared" si="2"/>
        <v>123</v>
      </c>
      <c r="O132" s="31" t="s">
        <v>410</v>
      </c>
      <c r="P132" s="42">
        <v>0.34734031396718351</v>
      </c>
      <c r="Q132" s="42">
        <v>0.73972238275798885</v>
      </c>
      <c r="R132" s="42">
        <v>0.31354664585617431</v>
      </c>
      <c r="S132" s="42">
        <v>0.79607320625654865</v>
      </c>
      <c r="T132" s="42">
        <v>0.85987101834063961</v>
      </c>
      <c r="U132" s="42">
        <v>0.17003417196064491</v>
      </c>
      <c r="V132" s="42">
        <v>0.28253706001761675</v>
      </c>
      <c r="W132" s="42">
        <v>0.47054774003234368</v>
      </c>
      <c r="X132" s="42">
        <v>0.96169061349357687</v>
      </c>
      <c r="Y132" s="42">
        <v>0.39792623223847678</v>
      </c>
      <c r="Z132" s="42">
        <v>0.51399814771421237</v>
      </c>
      <c r="AA132" s="42">
        <v>0.59055058395267712</v>
      </c>
      <c r="AB132" s="42">
        <v>0.1526854165756534</v>
      </c>
      <c r="AC132" s="42">
        <v>0.22338860728684959</v>
      </c>
      <c r="AD132" s="42">
        <v>0.18592597750035109</v>
      </c>
      <c r="AE132" s="42">
        <v>0.14114874965162533</v>
      </c>
      <c r="AF132" s="42">
        <v>0.62576140352970289</v>
      </c>
      <c r="AG132" s="42">
        <v>0.7816740945879288</v>
      </c>
      <c r="AH132" s="42">
        <v>0.26244099503195445</v>
      </c>
      <c r="AI132" s="42">
        <v>0.26906904341925136</v>
      </c>
      <c r="AJ132" s="42">
        <v>0.90486613887112144</v>
      </c>
      <c r="AK132" s="42">
        <v>0.41763746173254596</v>
      </c>
      <c r="AL132" s="42">
        <v>0.15812048007385751</v>
      </c>
      <c r="AM132" s="42">
        <v>0.22725174596860448</v>
      </c>
      <c r="AN132" s="42">
        <v>0.80963668610146455</v>
      </c>
      <c r="AO132" s="42">
        <v>0.32347354138398915</v>
      </c>
      <c r="AP132" s="42">
        <v>0.26425992888552335</v>
      </c>
      <c r="AQ132" s="42">
        <v>0.9509819761177879</v>
      </c>
      <c r="AR132" s="42">
        <v>0.33121674961386649</v>
      </c>
      <c r="AS132" s="42">
        <v>0.74250522891006265</v>
      </c>
      <c r="AT132" s="42">
        <v>0.79545862730382511</v>
      </c>
      <c r="AU132" s="42">
        <v>0.28090501886925545</v>
      </c>
      <c r="AV132" s="42">
        <v>0.43245730711633484</v>
      </c>
      <c r="AW132" s="42">
        <v>0.23813753243173474</v>
      </c>
      <c r="AX132" s="42">
        <v>0.9643327084613974</v>
      </c>
      <c r="AY132" s="42">
        <v>0.7323612118108519</v>
      </c>
      <c r="AZ132" s="42" t="s">
        <v>385</v>
      </c>
    </row>
    <row r="133" spans="1:52" s="42" customFormat="1" hidden="1">
      <c r="D133" s="42" t="s">
        <v>654</v>
      </c>
      <c r="E133" s="42" t="s">
        <v>569</v>
      </c>
      <c r="H133" s="42" t="s">
        <v>655</v>
      </c>
      <c r="I133" s="43" t="s">
        <v>656</v>
      </c>
      <c r="N133" s="31">
        <f t="shared" si="2"/>
        <v>124</v>
      </c>
      <c r="O133" s="31" t="s">
        <v>410</v>
      </c>
      <c r="P133" s="42">
        <v>2.468498410803311E-3</v>
      </c>
      <c r="Q133" s="42">
        <v>3.612054748178115E-4</v>
      </c>
      <c r="R133" s="42">
        <v>8.6441011399244171E-3</v>
      </c>
      <c r="S133" s="42">
        <v>2.1839787227204634E-4</v>
      </c>
      <c r="T133" s="42">
        <v>1.1612477899273573E-3</v>
      </c>
      <c r="U133" s="42">
        <v>5.7564846455519115E-3</v>
      </c>
      <c r="V133" s="42">
        <v>7.6992364733819794E-3</v>
      </c>
      <c r="W133" s="42">
        <v>4.5379486204264888E-3</v>
      </c>
      <c r="X133" s="42">
        <v>1.3727525096128934E-3</v>
      </c>
      <c r="Y133" s="42">
        <v>2.1658896024547578E-3</v>
      </c>
      <c r="Z133" s="42">
        <v>3.7005139940901326E-3</v>
      </c>
      <c r="AA133" s="42">
        <v>0</v>
      </c>
      <c r="AB133" s="42">
        <v>5.4869551728188148E-4</v>
      </c>
      <c r="AC133" s="42">
        <v>6.7810241378215647E-2</v>
      </c>
      <c r="AD133" s="42">
        <v>2.1713707131654691E-3</v>
      </c>
      <c r="AE133" s="42">
        <v>2.3309432719349363E-2</v>
      </c>
      <c r="AF133" s="42">
        <v>1.1523880824054712E-2</v>
      </c>
      <c r="AG133" s="42">
        <v>2.2238976957640001E-3</v>
      </c>
      <c r="AH133" s="42">
        <v>2.6331744408275314E-3</v>
      </c>
      <c r="AI133" s="42">
        <v>2.1226527831215879E-2</v>
      </c>
      <c r="AJ133" s="42">
        <v>2.6899985150046746E-3</v>
      </c>
      <c r="AK133" s="42">
        <v>1.1375881678951445E-3</v>
      </c>
      <c r="AL133" s="42">
        <v>0.12486536390213879</v>
      </c>
      <c r="AM133" s="42">
        <v>6.154140600665739E-2</v>
      </c>
      <c r="AN133" s="42">
        <v>7.7420588141587279E-3</v>
      </c>
      <c r="AO133" s="42">
        <v>9.3012211668928091E-2</v>
      </c>
      <c r="AP133" s="42">
        <v>3.2890822054626886E-3</v>
      </c>
      <c r="AQ133" s="42">
        <v>3.0673296498398317E-4</v>
      </c>
      <c r="AR133" s="42">
        <v>9.3982557686007134E-2</v>
      </c>
      <c r="AS133" s="42">
        <v>7.0382789416022044E-3</v>
      </c>
      <c r="AT133" s="42">
        <v>0</v>
      </c>
      <c r="AU133" s="42">
        <v>0</v>
      </c>
      <c r="AV133" s="42">
        <v>1.4286897865264674E-3</v>
      </c>
      <c r="AW133" s="42">
        <v>6.5117235525492548E-2</v>
      </c>
      <c r="AX133" s="42">
        <v>1.3611456303345331E-3</v>
      </c>
      <c r="AY133" s="42">
        <v>2.529591784874045E-3</v>
      </c>
      <c r="AZ133" s="42" t="s">
        <v>385</v>
      </c>
    </row>
    <row r="134" spans="1:52" s="42" customFormat="1" hidden="1">
      <c r="D134" s="42" t="s">
        <v>657</v>
      </c>
      <c r="E134" s="42" t="s">
        <v>569</v>
      </c>
      <c r="H134" s="42" t="s">
        <v>658</v>
      </c>
      <c r="I134" s="43" t="s">
        <v>659</v>
      </c>
      <c r="N134" s="31">
        <f t="shared" si="2"/>
        <v>125</v>
      </c>
      <c r="O134" s="31" t="s">
        <v>410</v>
      </c>
      <c r="P134" s="42">
        <v>0</v>
      </c>
      <c r="Q134" s="42">
        <v>4.8630590755959005E-3</v>
      </c>
      <c r="R134" s="42">
        <v>4.8522571383624355E-2</v>
      </c>
      <c r="S134" s="42">
        <v>7.8806120041058792E-3</v>
      </c>
      <c r="T134" s="42">
        <v>7.1909831735049359E-3</v>
      </c>
      <c r="U134" s="42">
        <v>0</v>
      </c>
      <c r="V134" s="42">
        <v>1.6459547385293437E-2</v>
      </c>
      <c r="W134" s="42">
        <v>1.4262625999073745E-2</v>
      </c>
      <c r="X134" s="42">
        <v>4.1972352465014812E-3</v>
      </c>
      <c r="Y134" s="42">
        <v>4.3365065917500258E-2</v>
      </c>
      <c r="Z134" s="42">
        <v>1.9837514163494142E-2</v>
      </c>
      <c r="AA134" s="42">
        <v>6.6241973810607202E-2</v>
      </c>
      <c r="AB134" s="42">
        <v>3.1693019311204662E-2</v>
      </c>
      <c r="AC134" s="42">
        <v>1.1047735954877829E-2</v>
      </c>
      <c r="AD134" s="42">
        <v>3.3306938591512063E-2</v>
      </c>
      <c r="AE134" s="42">
        <v>2.1409207225924144E-2</v>
      </c>
      <c r="AF134" s="42">
        <v>9.2460084290524915E-3</v>
      </c>
      <c r="AG134" s="42">
        <v>3.2218717867380951E-3</v>
      </c>
      <c r="AH134" s="42">
        <v>4.7900991200163355E-2</v>
      </c>
      <c r="AI134" s="42">
        <v>0.2605390165177931</v>
      </c>
      <c r="AJ134" s="42">
        <v>4.5615903885129387E-3</v>
      </c>
      <c r="AK134" s="42">
        <v>0.11487792636788034</v>
      </c>
      <c r="AL134" s="42">
        <v>0</v>
      </c>
      <c r="AM134" s="42">
        <v>1.5457592008135972E-2</v>
      </c>
      <c r="AN134" s="42">
        <v>1.5032409029923924E-2</v>
      </c>
      <c r="AO134" s="42">
        <v>0</v>
      </c>
      <c r="AP134" s="42">
        <v>6.9381054986926524E-2</v>
      </c>
      <c r="AQ134" s="42">
        <v>3.4562454660644489E-3</v>
      </c>
      <c r="AR134" s="42">
        <v>0</v>
      </c>
      <c r="AS134" s="42">
        <v>9.0468443942764171E-3</v>
      </c>
      <c r="AT134" s="42">
        <v>2.4885832285658688E-2</v>
      </c>
      <c r="AU134" s="42">
        <v>0</v>
      </c>
      <c r="AV134" s="42">
        <v>1.1312355150006351E-2</v>
      </c>
      <c r="AW134" s="42">
        <v>3.4127154276613711E-2</v>
      </c>
      <c r="AX134" s="42">
        <v>3.2265969158043377E-3</v>
      </c>
      <c r="AY134" s="42">
        <v>5.8903719181858478E-3</v>
      </c>
      <c r="AZ134" s="42" t="s">
        <v>385</v>
      </c>
    </row>
    <row r="135" spans="1:52" s="42" customFormat="1" hidden="1">
      <c r="D135" s="42" t="s">
        <v>660</v>
      </c>
      <c r="E135" s="42" t="s">
        <v>569</v>
      </c>
      <c r="H135" s="42" t="s">
        <v>661</v>
      </c>
      <c r="I135" s="43" t="s">
        <v>662</v>
      </c>
      <c r="N135" s="31">
        <f t="shared" si="2"/>
        <v>126</v>
      </c>
      <c r="O135" s="31" t="s">
        <v>410</v>
      </c>
      <c r="P135" s="42">
        <v>0</v>
      </c>
      <c r="Q135" s="42">
        <v>0.14032304103294194</v>
      </c>
      <c r="R135" s="42">
        <v>3.1738678002485331E-2</v>
      </c>
      <c r="S135" s="42">
        <v>2.1732423069941356E-2</v>
      </c>
      <c r="T135" s="42">
        <v>8.8630413998696228E-2</v>
      </c>
      <c r="U135" s="42">
        <v>0</v>
      </c>
      <c r="V135" s="42">
        <v>2.4589203497464938E-3</v>
      </c>
      <c r="W135" s="42">
        <v>7.406028487117976E-4</v>
      </c>
      <c r="X135" s="42">
        <v>1.9618570375111873E-3</v>
      </c>
      <c r="Y135" s="42">
        <v>5.5671200292849174E-3</v>
      </c>
      <c r="Z135" s="42">
        <v>1.3204383404898918E-2</v>
      </c>
      <c r="AA135" s="42">
        <v>5.3693311087517062E-3</v>
      </c>
      <c r="AB135" s="42">
        <v>0.65573352154221765</v>
      </c>
      <c r="AC135" s="42">
        <v>6.6667372141504143E-4</v>
      </c>
      <c r="AD135" s="42">
        <v>6.9749383696546222E-2</v>
      </c>
      <c r="AE135" s="42">
        <v>1.545516734652512E-3</v>
      </c>
      <c r="AF135" s="42">
        <v>2.3933020947358684E-3</v>
      </c>
      <c r="AG135" s="42">
        <v>0</v>
      </c>
      <c r="AH135" s="42">
        <v>1.0671380685296256E-3</v>
      </c>
      <c r="AI135" s="42">
        <v>5.6968715790364525E-3</v>
      </c>
      <c r="AJ135" s="42">
        <v>1.1599555662851308E-2</v>
      </c>
      <c r="AK135" s="42">
        <v>0.18045162112775931</v>
      </c>
      <c r="AL135" s="42">
        <v>0</v>
      </c>
      <c r="AM135" s="42">
        <v>7.8807825241771162E-4</v>
      </c>
      <c r="AN135" s="42">
        <v>4.6275351083074024E-3</v>
      </c>
      <c r="AO135" s="42">
        <v>0</v>
      </c>
      <c r="AP135" s="42">
        <v>0.55589280504479932</v>
      </c>
      <c r="AQ135" s="42">
        <v>0</v>
      </c>
      <c r="AR135" s="42">
        <v>0</v>
      </c>
      <c r="AS135" s="42">
        <v>5.8099000697188008E-3</v>
      </c>
      <c r="AT135" s="42">
        <v>3.1128125782630676E-3</v>
      </c>
      <c r="AU135" s="42">
        <v>0</v>
      </c>
      <c r="AV135" s="42">
        <v>0.4458205533888992</v>
      </c>
      <c r="AW135" s="42">
        <v>7.8754971407570104E-5</v>
      </c>
      <c r="AX135" s="42">
        <v>0</v>
      </c>
      <c r="AY135" s="42">
        <v>0</v>
      </c>
      <c r="AZ135" s="42" t="s">
        <v>385</v>
      </c>
    </row>
    <row r="136" spans="1:52" hidden="1">
      <c r="N136" s="31">
        <f t="shared" si="2"/>
        <v>127</v>
      </c>
      <c r="O136" s="31" t="s">
        <v>410</v>
      </c>
      <c r="AZ136" s="31" t="s">
        <v>385</v>
      </c>
    </row>
    <row r="137" spans="1:52" hidden="1">
      <c r="D137" s="42" t="s">
        <v>1504</v>
      </c>
      <c r="N137" s="31">
        <f t="shared" si="2"/>
        <v>128</v>
      </c>
      <c r="O137" s="31" t="s">
        <v>410</v>
      </c>
      <c r="P137" s="31">
        <f>P123/P$121</f>
        <v>2.2886126393572227E-2</v>
      </c>
    </row>
    <row r="138" spans="1:52" hidden="1">
      <c r="D138" s="42" t="s">
        <v>1505</v>
      </c>
      <c r="N138" s="31">
        <f t="shared" si="2"/>
        <v>129</v>
      </c>
      <c r="O138" s="31" t="s">
        <v>410</v>
      </c>
      <c r="P138" s="31">
        <f t="shared" ref="P138:P141" si="8">P124/P$121</f>
        <v>1.4303599086816929E-2</v>
      </c>
    </row>
    <row r="139" spans="1:52" hidden="1">
      <c r="D139" s="42" t="s">
        <v>1506</v>
      </c>
      <c r="N139" s="31">
        <f t="shared" si="2"/>
        <v>130</v>
      </c>
      <c r="O139" s="31" t="s">
        <v>410</v>
      </c>
      <c r="P139" s="31">
        <f t="shared" si="8"/>
        <v>5.8009712653877811E-5</v>
      </c>
    </row>
    <row r="140" spans="1:52" hidden="1">
      <c r="D140" s="42" t="s">
        <v>1507</v>
      </c>
      <c r="N140" s="31">
        <f t="shared" ref="N140:N143" si="9">1+N139</f>
        <v>131</v>
      </c>
      <c r="O140" s="31" t="s">
        <v>410</v>
      </c>
      <c r="P140" s="31">
        <f t="shared" si="8"/>
        <v>0</v>
      </c>
    </row>
    <row r="141" spans="1:52" hidden="1">
      <c r="D141" s="42" t="s">
        <v>1508</v>
      </c>
      <c r="N141" s="31">
        <f t="shared" si="9"/>
        <v>132</v>
      </c>
      <c r="O141" s="31" t="s">
        <v>410</v>
      </c>
      <c r="P141" s="31">
        <f t="shared" si="8"/>
        <v>0</v>
      </c>
    </row>
    <row r="142" spans="1:52" hidden="1">
      <c r="N142" s="31">
        <f t="shared" si="9"/>
        <v>133</v>
      </c>
      <c r="O142" s="31" t="s">
        <v>410</v>
      </c>
    </row>
    <row r="143" spans="1:52">
      <c r="A143" s="31" t="s">
        <v>483</v>
      </c>
      <c r="B143" s="31" t="s">
        <v>663</v>
      </c>
      <c r="C143" s="31">
        <v>1994</v>
      </c>
      <c r="D143" s="31" t="s">
        <v>485</v>
      </c>
      <c r="E143" s="31" t="s">
        <v>486</v>
      </c>
      <c r="F143" s="31" t="s">
        <v>487</v>
      </c>
      <c r="H143" s="31" t="s">
        <v>488</v>
      </c>
      <c r="J143" s="31" t="s">
        <v>489</v>
      </c>
      <c r="N143" s="31">
        <f t="shared" si="9"/>
        <v>134</v>
      </c>
      <c r="O143" s="31" t="s">
        <v>410</v>
      </c>
      <c r="P143" s="31">
        <v>-1</v>
      </c>
      <c r="Q143" s="31">
        <v>33013</v>
      </c>
      <c r="R143" s="31">
        <v>1645252</v>
      </c>
      <c r="S143" s="31">
        <v>918338</v>
      </c>
      <c r="T143" s="31">
        <v>65908</v>
      </c>
      <c r="U143" s="31">
        <v>-1</v>
      </c>
      <c r="V143" s="31">
        <v>688328</v>
      </c>
      <c r="W143" s="31">
        <v>320127</v>
      </c>
      <c r="X143" s="31">
        <v>53552</v>
      </c>
      <c r="Y143" s="31">
        <v>141172</v>
      </c>
      <c r="Z143" s="31">
        <v>-1</v>
      </c>
      <c r="AA143" s="31">
        <v>-1</v>
      </c>
      <c r="AB143" s="31">
        <v>235438</v>
      </c>
      <c r="AC143" s="31">
        <v>-1</v>
      </c>
      <c r="AD143" s="31">
        <v>542885</v>
      </c>
      <c r="AE143" s="31">
        <v>-1</v>
      </c>
      <c r="AF143" s="31">
        <v>111787</v>
      </c>
      <c r="AG143" s="31">
        <v>-1</v>
      </c>
      <c r="AH143" s="31">
        <v>447154</v>
      </c>
      <c r="AI143" s="31">
        <v>299808</v>
      </c>
      <c r="AJ143" s="31">
        <v>26812</v>
      </c>
      <c r="AK143" s="31">
        <v>1478892</v>
      </c>
      <c r="AL143" s="31">
        <v>-1</v>
      </c>
      <c r="AM143" s="31">
        <v>-1</v>
      </c>
      <c r="AN143" s="31">
        <v>20834</v>
      </c>
      <c r="AO143" s="31">
        <v>-1</v>
      </c>
      <c r="AP143" s="31">
        <v>30215</v>
      </c>
      <c r="AQ143" s="31">
        <v>32590</v>
      </c>
      <c r="AR143" s="31">
        <v>-1</v>
      </c>
      <c r="AS143" s="31">
        <v>-1</v>
      </c>
      <c r="AT143" s="31">
        <v>47990</v>
      </c>
      <c r="AU143" s="31">
        <v>-1</v>
      </c>
      <c r="AV143" s="31">
        <v>349487</v>
      </c>
      <c r="AW143" s="31">
        <v>-1</v>
      </c>
      <c r="AX143" s="31">
        <v>31997</v>
      </c>
      <c r="AY143" s="31">
        <v>73265</v>
      </c>
      <c r="AZ143" s="31" t="s">
        <v>385</v>
      </c>
    </row>
    <row r="144" spans="1:52" hidden="1">
      <c r="C144" s="31">
        <v>1994</v>
      </c>
      <c r="D144" s="31" t="s">
        <v>490</v>
      </c>
      <c r="E144" s="31" t="s">
        <v>486</v>
      </c>
      <c r="F144" s="31" t="s">
        <v>487</v>
      </c>
      <c r="H144" s="31" t="s">
        <v>491</v>
      </c>
      <c r="J144" s="31" t="s">
        <v>489</v>
      </c>
      <c r="N144" s="31">
        <f t="shared" ref="N144:N190" si="10">1+N143</f>
        <v>135</v>
      </c>
      <c r="O144" s="31" t="s">
        <v>410</v>
      </c>
      <c r="P144" s="31">
        <v>-1</v>
      </c>
      <c r="Q144" s="31">
        <v>282086</v>
      </c>
      <c r="R144" s="31">
        <v>1007624</v>
      </c>
      <c r="S144" s="31">
        <v>4360801</v>
      </c>
      <c r="T144" s="31">
        <v>1369937</v>
      </c>
      <c r="U144" s="31">
        <v>-1</v>
      </c>
      <c r="V144" s="31">
        <v>353179</v>
      </c>
      <c r="W144" s="31">
        <v>277891</v>
      </c>
      <c r="X144" s="31">
        <v>2071860</v>
      </c>
      <c r="Y144" s="31">
        <v>112620</v>
      </c>
      <c r="Z144" s="31">
        <v>-1</v>
      </c>
      <c r="AA144" s="31">
        <v>-1</v>
      </c>
      <c r="AB144" s="31">
        <v>329605</v>
      </c>
      <c r="AC144" s="31">
        <v>-1</v>
      </c>
      <c r="AD144" s="31">
        <v>161453</v>
      </c>
      <c r="AE144" s="31">
        <v>-1</v>
      </c>
      <c r="AF144" s="31">
        <v>183059</v>
      </c>
      <c r="AG144" s="31">
        <v>263805</v>
      </c>
      <c r="AH144" s="31">
        <v>160391</v>
      </c>
      <c r="AI144" s="31">
        <v>142481</v>
      </c>
      <c r="AJ144" s="31">
        <v>669812</v>
      </c>
      <c r="AK144" s="31">
        <v>2346399</v>
      </c>
      <c r="AL144" s="31">
        <v>-1</v>
      </c>
      <c r="AM144" s="31">
        <v>-1</v>
      </c>
      <c r="AN144" s="31">
        <v>100769</v>
      </c>
      <c r="AO144" s="31">
        <v>-1</v>
      </c>
      <c r="AP144" s="31">
        <v>94054</v>
      </c>
      <c r="AQ144" s="31">
        <v>933859</v>
      </c>
      <c r="AR144" s="31">
        <v>-1</v>
      </c>
      <c r="AS144" s="31">
        <v>-1</v>
      </c>
      <c r="AT144" s="31">
        <v>169167</v>
      </c>
      <c r="AU144" s="31">
        <v>-1</v>
      </c>
      <c r="AV144" s="31">
        <v>1853516</v>
      </c>
      <c r="AW144" s="31">
        <v>-1</v>
      </c>
      <c r="AX144" s="31">
        <v>986966</v>
      </c>
      <c r="AY144" s="31">
        <v>222093</v>
      </c>
      <c r="AZ144" s="31" t="s">
        <v>385</v>
      </c>
    </row>
    <row r="145" spans="3:52" hidden="1">
      <c r="C145" s="31">
        <v>1994</v>
      </c>
      <c r="D145" s="31" t="s">
        <v>492</v>
      </c>
      <c r="E145" s="31" t="s">
        <v>486</v>
      </c>
      <c r="F145" s="31" t="s">
        <v>487</v>
      </c>
      <c r="H145" s="31" t="s">
        <v>493</v>
      </c>
      <c r="J145" s="31" t="s">
        <v>489</v>
      </c>
      <c r="N145" s="31">
        <f t="shared" si="10"/>
        <v>136</v>
      </c>
      <c r="O145" s="31" t="s">
        <v>410</v>
      </c>
      <c r="P145" s="31">
        <v>-1</v>
      </c>
      <c r="Q145" s="31">
        <v>0</v>
      </c>
      <c r="R145" s="31">
        <v>18776</v>
      </c>
      <c r="S145" s="31">
        <v>2142</v>
      </c>
      <c r="T145" s="31">
        <v>2280</v>
      </c>
      <c r="U145" s="31">
        <v>-1</v>
      </c>
      <c r="V145" s="31">
        <v>11787</v>
      </c>
      <c r="W145" s="31">
        <v>440</v>
      </c>
      <c r="X145" s="31">
        <v>3762</v>
      </c>
      <c r="Y145" s="31">
        <v>796</v>
      </c>
      <c r="Z145" s="31">
        <v>-1</v>
      </c>
      <c r="AA145" s="31">
        <v>-1</v>
      </c>
      <c r="AB145" s="31">
        <v>1056</v>
      </c>
      <c r="AC145" s="31">
        <v>-1</v>
      </c>
      <c r="AD145" s="31">
        <v>840</v>
      </c>
      <c r="AE145" s="31">
        <v>-1</v>
      </c>
      <c r="AF145" s="31">
        <v>5082</v>
      </c>
      <c r="AG145" s="31">
        <v>696</v>
      </c>
      <c r="AH145" s="31">
        <v>2365</v>
      </c>
      <c r="AI145" s="31">
        <v>12909</v>
      </c>
      <c r="AJ145" s="31">
        <v>750</v>
      </c>
      <c r="AK145" s="31">
        <v>10024</v>
      </c>
      <c r="AL145" s="31">
        <v>-1</v>
      </c>
      <c r="AM145" s="31">
        <v>-1</v>
      </c>
      <c r="AN145" s="31">
        <v>3645</v>
      </c>
      <c r="AO145" s="31">
        <v>-1</v>
      </c>
      <c r="AP145" s="31">
        <v>820</v>
      </c>
      <c r="AQ145" s="31">
        <v>739</v>
      </c>
      <c r="AR145" s="31">
        <v>-1</v>
      </c>
      <c r="AS145" s="31">
        <v>-1</v>
      </c>
      <c r="AT145" s="31">
        <v>-1</v>
      </c>
      <c r="AU145" s="31">
        <v>-1</v>
      </c>
      <c r="AV145" s="31">
        <v>5592</v>
      </c>
      <c r="AW145" s="31">
        <v>-1</v>
      </c>
      <c r="AX145" s="31">
        <v>496</v>
      </c>
      <c r="AY145" s="31">
        <v>-1</v>
      </c>
      <c r="AZ145" s="31" t="s">
        <v>385</v>
      </c>
    </row>
    <row r="146" spans="3:52" hidden="1">
      <c r="C146" s="31">
        <v>1994</v>
      </c>
      <c r="D146" s="31" t="s">
        <v>494</v>
      </c>
      <c r="E146" s="31" t="s">
        <v>486</v>
      </c>
      <c r="F146" s="31" t="s">
        <v>487</v>
      </c>
      <c r="H146" s="31" t="s">
        <v>495</v>
      </c>
      <c r="J146" s="31" t="s">
        <v>489</v>
      </c>
      <c r="N146" s="31">
        <f t="shared" si="10"/>
        <v>137</v>
      </c>
      <c r="O146" s="31" t="s">
        <v>410</v>
      </c>
      <c r="P146" s="31">
        <v>-1</v>
      </c>
      <c r="Q146" s="31">
        <v>3505</v>
      </c>
      <c r="R146" s="31">
        <v>129267</v>
      </c>
      <c r="S146" s="31">
        <v>51657</v>
      </c>
      <c r="T146" s="31">
        <v>15449</v>
      </c>
      <c r="U146" s="31">
        <v>-1</v>
      </c>
      <c r="V146" s="31">
        <v>18997</v>
      </c>
      <c r="W146" s="31">
        <v>14001</v>
      </c>
      <c r="X146" s="31">
        <v>17227</v>
      </c>
      <c r="Y146" s="31">
        <v>11952</v>
      </c>
      <c r="Z146" s="31">
        <v>-1</v>
      </c>
      <c r="AA146" s="31">
        <v>-1</v>
      </c>
      <c r="AB146" s="31">
        <v>95201</v>
      </c>
      <c r="AC146" s="31">
        <v>-1</v>
      </c>
      <c r="AD146" s="31">
        <v>28215</v>
      </c>
      <c r="AE146" s="31">
        <v>-1</v>
      </c>
      <c r="AF146" s="31">
        <v>3006</v>
      </c>
      <c r="AG146" s="31">
        <v>1067</v>
      </c>
      <c r="AH146" s="31">
        <v>36947</v>
      </c>
      <c r="AI146" s="31">
        <v>242160</v>
      </c>
      <c r="AJ146" s="31">
        <v>2947</v>
      </c>
      <c r="AK146" s="31">
        <v>753500</v>
      </c>
      <c r="AL146" s="31">
        <v>-1</v>
      </c>
      <c r="AM146" s="31">
        <v>-1</v>
      </c>
      <c r="AN146" s="31">
        <v>3168</v>
      </c>
      <c r="AO146" s="31">
        <v>-1</v>
      </c>
      <c r="AP146" s="31">
        <v>44226</v>
      </c>
      <c r="AQ146" s="31">
        <v>799</v>
      </c>
      <c r="AR146" s="31">
        <v>-1</v>
      </c>
      <c r="AS146" s="31">
        <v>-1</v>
      </c>
      <c r="AT146" s="31">
        <v>7676</v>
      </c>
      <c r="AU146" s="31">
        <v>-1</v>
      </c>
      <c r="AV146" s="31">
        <v>46503</v>
      </c>
      <c r="AW146" s="31">
        <v>-1</v>
      </c>
      <c r="AX146" s="31">
        <v>2280</v>
      </c>
      <c r="AY146" s="31">
        <v>3478</v>
      </c>
      <c r="AZ146" s="31" t="s">
        <v>385</v>
      </c>
    </row>
    <row r="147" spans="3:52" hidden="1">
      <c r="C147" s="31">
        <v>1994</v>
      </c>
      <c r="D147" s="31" t="s">
        <v>496</v>
      </c>
      <c r="E147" s="31" t="s">
        <v>486</v>
      </c>
      <c r="F147" s="31" t="s">
        <v>487</v>
      </c>
      <c r="H147" s="31" t="s">
        <v>497</v>
      </c>
      <c r="J147" s="31" t="s">
        <v>489</v>
      </c>
      <c r="N147" s="31">
        <f t="shared" si="10"/>
        <v>138</v>
      </c>
      <c r="O147" s="31" t="s">
        <v>410</v>
      </c>
      <c r="P147" s="31">
        <v>-1</v>
      </c>
      <c r="Q147" s="31">
        <v>82399</v>
      </c>
      <c r="R147" s="31">
        <v>92727</v>
      </c>
      <c r="S147" s="31">
        <v>19353</v>
      </c>
      <c r="T147" s="31">
        <v>118835</v>
      </c>
      <c r="U147" s="31">
        <v>-1</v>
      </c>
      <c r="V147" s="31">
        <v>4026</v>
      </c>
      <c r="W147" s="31">
        <v>0</v>
      </c>
      <c r="X147" s="31">
        <v>350</v>
      </c>
      <c r="Y147" s="31">
        <v>1854</v>
      </c>
      <c r="Z147" s="31">
        <v>-1</v>
      </c>
      <c r="AA147" s="31">
        <v>-1</v>
      </c>
      <c r="AB147" s="31">
        <v>1829795</v>
      </c>
      <c r="AC147" s="31">
        <v>-1</v>
      </c>
      <c r="AD147" s="31">
        <v>90774</v>
      </c>
      <c r="AE147" s="31">
        <v>-1</v>
      </c>
      <c r="AF147" s="31">
        <v>884</v>
      </c>
      <c r="AG147" s="31">
        <v>-1</v>
      </c>
      <c r="AH147" s="31">
        <v>1200</v>
      </c>
      <c r="AI147" s="31">
        <v>6560</v>
      </c>
      <c r="AJ147" s="31">
        <v>7457</v>
      </c>
      <c r="AK147" s="31">
        <v>1089912</v>
      </c>
      <c r="AL147" s="31">
        <v>-1</v>
      </c>
      <c r="AM147" s="31">
        <v>-1</v>
      </c>
      <c r="AN147" s="31">
        <v>0</v>
      </c>
      <c r="AO147" s="31">
        <v>-1</v>
      </c>
      <c r="AP147" s="31">
        <v>276535</v>
      </c>
      <c r="AQ147" s="31">
        <v>0</v>
      </c>
      <c r="AR147" s="31">
        <v>-1</v>
      </c>
      <c r="AS147" s="31">
        <v>-1</v>
      </c>
      <c r="AT147" s="31">
        <v>-1</v>
      </c>
      <c r="AU147" s="31">
        <v>-1</v>
      </c>
      <c r="AV147" s="31">
        <v>2328001</v>
      </c>
      <c r="AW147" s="31">
        <v>-1</v>
      </c>
      <c r="AX147" s="31">
        <v>0</v>
      </c>
      <c r="AY147" s="31">
        <v>-1</v>
      </c>
      <c r="AZ147" s="31" t="s">
        <v>385</v>
      </c>
    </row>
    <row r="148" spans="3:52" hidden="1">
      <c r="N148" s="31">
        <f t="shared" si="10"/>
        <v>139</v>
      </c>
      <c r="O148" s="31" t="s">
        <v>410</v>
      </c>
      <c r="AZ148" s="31" t="s">
        <v>385</v>
      </c>
    </row>
    <row r="149" spans="3:52" hidden="1">
      <c r="C149" s="31">
        <v>1998</v>
      </c>
      <c r="D149" s="31" t="s">
        <v>498</v>
      </c>
      <c r="E149" s="31" t="s">
        <v>486</v>
      </c>
      <c r="F149" s="31" t="s">
        <v>487</v>
      </c>
      <c r="H149" s="31" t="s">
        <v>499</v>
      </c>
      <c r="J149" s="31" t="s">
        <v>489</v>
      </c>
      <c r="N149" s="31">
        <f t="shared" si="10"/>
        <v>140</v>
      </c>
      <c r="O149" s="31" t="s">
        <v>410</v>
      </c>
      <c r="P149" s="31">
        <v>35311</v>
      </c>
      <c r="Q149" s="31">
        <v>42538</v>
      </c>
      <c r="R149" s="31">
        <v>2461108</v>
      </c>
      <c r="S149" s="31">
        <v>792750</v>
      </c>
      <c r="T149" s="31">
        <v>44773</v>
      </c>
      <c r="U149" s="31">
        <v>59326</v>
      </c>
      <c r="V149" s="31">
        <v>1076781</v>
      </c>
      <c r="W149" s="31">
        <v>368150</v>
      </c>
      <c r="X149" s="31">
        <v>58700</v>
      </c>
      <c r="Y149" s="31">
        <v>137129</v>
      </c>
      <c r="Z149" s="31">
        <v>98898</v>
      </c>
      <c r="AA149" s="31">
        <v>24573</v>
      </c>
      <c r="AB149" s="31">
        <v>349033</v>
      </c>
      <c r="AC149" s="31">
        <v>18866</v>
      </c>
      <c r="AD149" s="31">
        <v>680667</v>
      </c>
      <c r="AE149" s="31">
        <v>43860</v>
      </c>
      <c r="AF149" s="31">
        <v>115466</v>
      </c>
      <c r="AG149" s="31">
        <v>58919</v>
      </c>
      <c r="AH149" s="31">
        <v>782598</v>
      </c>
      <c r="AI149" s="31">
        <v>373632</v>
      </c>
      <c r="AJ149" s="31">
        <v>55196</v>
      </c>
      <c r="AK149" s="31">
        <v>1360243</v>
      </c>
      <c r="AL149" s="31">
        <v>20637</v>
      </c>
      <c r="AM149" s="31">
        <v>93562</v>
      </c>
      <c r="AN149" s="31">
        <v>22336</v>
      </c>
      <c r="AO149" s="31">
        <v>6952</v>
      </c>
      <c r="AP149" s="31">
        <v>29128</v>
      </c>
      <c r="AQ149" s="31">
        <v>21715</v>
      </c>
      <c r="AR149" s="31">
        <v>11482</v>
      </c>
      <c r="AS149" s="31">
        <v>17162</v>
      </c>
      <c r="AT149" s="31">
        <v>35087</v>
      </c>
      <c r="AU149" s="31">
        <v>17266</v>
      </c>
      <c r="AV149" s="31">
        <v>582977</v>
      </c>
      <c r="AW149" s="31">
        <v>41245</v>
      </c>
      <c r="AX149" s="31">
        <v>25947</v>
      </c>
      <c r="AY149" s="31">
        <v>86425</v>
      </c>
      <c r="AZ149" s="31" t="s">
        <v>385</v>
      </c>
    </row>
    <row r="150" spans="3:52" hidden="1">
      <c r="C150" s="31">
        <v>1998</v>
      </c>
      <c r="D150" s="31" t="s">
        <v>500</v>
      </c>
      <c r="E150" s="31" t="s">
        <v>486</v>
      </c>
      <c r="F150" s="31" t="s">
        <v>487</v>
      </c>
      <c r="H150" s="31" t="s">
        <v>501</v>
      </c>
      <c r="J150" s="31" t="s">
        <v>489</v>
      </c>
      <c r="N150" s="31">
        <f t="shared" si="10"/>
        <v>141</v>
      </c>
      <c r="O150" s="31" t="s">
        <v>410</v>
      </c>
      <c r="P150" s="31">
        <v>11145</v>
      </c>
      <c r="Q150" s="31">
        <v>235131</v>
      </c>
      <c r="R150" s="31">
        <v>1156133</v>
      </c>
      <c r="S150" s="31">
        <v>4277575</v>
      </c>
      <c r="T150" s="31">
        <v>1284875</v>
      </c>
      <c r="U150" s="31">
        <v>15748</v>
      </c>
      <c r="V150" s="31">
        <v>296881</v>
      </c>
      <c r="W150" s="31">
        <v>259815</v>
      </c>
      <c r="X150" s="31">
        <v>2166804</v>
      </c>
      <c r="Y150" s="31">
        <v>132591</v>
      </c>
      <c r="Z150" s="31">
        <v>104869</v>
      </c>
      <c r="AA150" s="31">
        <v>33328</v>
      </c>
      <c r="AB150" s="31">
        <v>294119</v>
      </c>
      <c r="AC150" s="31">
        <v>3721</v>
      </c>
      <c r="AD150" s="31">
        <v>128414</v>
      </c>
      <c r="AE150" s="31">
        <v>5923</v>
      </c>
      <c r="AF150" s="31">
        <v>243097</v>
      </c>
      <c r="AG150" s="31">
        <v>256293</v>
      </c>
      <c r="AH150" s="31">
        <v>273566</v>
      </c>
      <c r="AI150" s="31">
        <v>228551</v>
      </c>
      <c r="AJ150" s="31">
        <v>601849</v>
      </c>
      <c r="AK150" s="31">
        <v>2103126</v>
      </c>
      <c r="AL150" s="31">
        <v>3531</v>
      </c>
      <c r="AM150" s="31">
        <v>21115</v>
      </c>
      <c r="AN150" s="31">
        <v>112613</v>
      </c>
      <c r="AO150" s="31">
        <v>3459</v>
      </c>
      <c r="AP150" s="31">
        <v>92030</v>
      </c>
      <c r="AQ150" s="31">
        <v>827573</v>
      </c>
      <c r="AR150" s="31">
        <v>4798</v>
      </c>
      <c r="AS150" s="31">
        <v>40524</v>
      </c>
      <c r="AT150" s="31">
        <v>180593</v>
      </c>
      <c r="AU150" s="31">
        <v>4310</v>
      </c>
      <c r="AV150" s="31">
        <v>2098925</v>
      </c>
      <c r="AW150" s="31">
        <v>13163</v>
      </c>
      <c r="AX150" s="31">
        <v>1207361</v>
      </c>
      <c r="AY150" s="31">
        <v>261729</v>
      </c>
      <c r="AZ150" s="31" t="s">
        <v>385</v>
      </c>
    </row>
    <row r="151" spans="3:52" hidden="1">
      <c r="C151" s="31">
        <v>1998</v>
      </c>
      <c r="D151" s="31" t="s">
        <v>502</v>
      </c>
      <c r="E151" s="31" t="s">
        <v>486</v>
      </c>
      <c r="F151" s="31" t="s">
        <v>487</v>
      </c>
      <c r="H151" s="31" t="s">
        <v>503</v>
      </c>
      <c r="J151" s="31" t="s">
        <v>489</v>
      </c>
      <c r="N151" s="31">
        <f t="shared" si="10"/>
        <v>142</v>
      </c>
      <c r="O151" s="31" t="s">
        <v>410</v>
      </c>
      <c r="P151" s="31">
        <v>-1</v>
      </c>
      <c r="Q151" s="31">
        <v>158</v>
      </c>
      <c r="R151" s="31">
        <v>44264</v>
      </c>
      <c r="S151" s="31">
        <v>1350</v>
      </c>
      <c r="T151" s="31">
        <v>-1</v>
      </c>
      <c r="U151" s="31">
        <v>615</v>
      </c>
      <c r="V151" s="31">
        <v>9486</v>
      </c>
      <c r="W151" s="31">
        <v>8293</v>
      </c>
      <c r="X151" s="31">
        <v>2630</v>
      </c>
      <c r="Y151" s="31">
        <v>945</v>
      </c>
      <c r="Z151" s="31">
        <v>734</v>
      </c>
      <c r="AA151" s="31">
        <v>0</v>
      </c>
      <c r="AB151" s="31">
        <v>3139</v>
      </c>
      <c r="AC151" s="31">
        <v>971</v>
      </c>
      <c r="AD151" s="31">
        <v>3300</v>
      </c>
      <c r="AE151" s="31">
        <v>1769</v>
      </c>
      <c r="AF151" s="31">
        <v>2677</v>
      </c>
      <c r="AG151" s="31">
        <v>1392</v>
      </c>
      <c r="AH151" s="31">
        <v>3483</v>
      </c>
      <c r="AI151" s="31">
        <v>8629</v>
      </c>
      <c r="AJ151" s="31">
        <v>0</v>
      </c>
      <c r="AK151" s="31">
        <v>8634</v>
      </c>
      <c r="AL151" s="31">
        <v>2164</v>
      </c>
      <c r="AM151" s="31">
        <v>12841</v>
      </c>
      <c r="AN151" s="31">
        <v>0</v>
      </c>
      <c r="AO151" s="31">
        <v>914</v>
      </c>
      <c r="AP151" s="31">
        <v>1575</v>
      </c>
      <c r="AQ151" s="31">
        <v>-1</v>
      </c>
      <c r="AR151" s="31">
        <v>1282</v>
      </c>
      <c r="AS151" s="31">
        <v>454</v>
      </c>
      <c r="AT151" s="31">
        <v>0</v>
      </c>
      <c r="AU151" s="31">
        <v>-1</v>
      </c>
      <c r="AV151" s="31">
        <v>9930</v>
      </c>
      <c r="AW151" s="31">
        <v>4961</v>
      </c>
      <c r="AX151" s="31">
        <v>1749</v>
      </c>
      <c r="AY151" s="31">
        <v>1104</v>
      </c>
      <c r="AZ151" s="31" t="s">
        <v>385</v>
      </c>
    </row>
    <row r="152" spans="3:52" hidden="1">
      <c r="C152" s="31">
        <v>1998</v>
      </c>
      <c r="D152" s="31" t="s">
        <v>504</v>
      </c>
      <c r="E152" s="31" t="s">
        <v>486</v>
      </c>
      <c r="F152" s="31" t="s">
        <v>487</v>
      </c>
      <c r="H152" s="31" t="s">
        <v>505</v>
      </c>
      <c r="J152" s="31" t="s">
        <v>489</v>
      </c>
      <c r="N152" s="31">
        <f t="shared" si="10"/>
        <v>143</v>
      </c>
      <c r="O152" s="31" t="s">
        <v>410</v>
      </c>
      <c r="P152" s="31">
        <v>-1</v>
      </c>
      <c r="Q152" s="31">
        <v>1538</v>
      </c>
      <c r="R152" s="31">
        <v>206994</v>
      </c>
      <c r="S152" s="31">
        <v>40779</v>
      </c>
      <c r="T152" s="31">
        <v>-1</v>
      </c>
      <c r="U152" s="31">
        <v>-1</v>
      </c>
      <c r="V152" s="31">
        <v>39892</v>
      </c>
      <c r="W152" s="31">
        <v>12250</v>
      </c>
      <c r="X152" s="31">
        <v>4225</v>
      </c>
      <c r="Y152" s="31">
        <v>10699</v>
      </c>
      <c r="Z152" s="31">
        <v>4840</v>
      </c>
      <c r="AA152" s="31">
        <v>6545</v>
      </c>
      <c r="AB152" s="31">
        <v>71856</v>
      </c>
      <c r="AC152" s="31">
        <v>348</v>
      </c>
      <c r="AD152" s="31">
        <v>32285</v>
      </c>
      <c r="AE152" s="31">
        <v>1710</v>
      </c>
      <c r="AF152" s="31">
        <v>3594</v>
      </c>
      <c r="AG152" s="31">
        <v>610</v>
      </c>
      <c r="AH152" s="31">
        <v>39491</v>
      </c>
      <c r="AI152" s="31">
        <v>219060</v>
      </c>
      <c r="AJ152" s="31">
        <v>3130</v>
      </c>
      <c r="AK152" s="31">
        <v>752602</v>
      </c>
      <c r="AL152" s="31">
        <v>-1</v>
      </c>
      <c r="AM152" s="31">
        <v>4055</v>
      </c>
      <c r="AN152" s="31">
        <v>1430</v>
      </c>
      <c r="AO152" s="31">
        <v>-1</v>
      </c>
      <c r="AP152" s="31">
        <v>19810</v>
      </c>
      <c r="AQ152" s="31">
        <v>-1</v>
      </c>
      <c r="AR152" s="31">
        <v>-1</v>
      </c>
      <c r="AS152" s="31">
        <v>290</v>
      </c>
      <c r="AT152" s="31">
        <v>-1</v>
      </c>
      <c r="AU152" s="31">
        <v>-1</v>
      </c>
      <c r="AV152" s="31">
        <v>95285</v>
      </c>
      <c r="AW152" s="31">
        <v>2600</v>
      </c>
      <c r="AX152" s="31">
        <v>6615</v>
      </c>
      <c r="AY152" s="31">
        <v>1811</v>
      </c>
      <c r="AZ152" s="31" t="s">
        <v>385</v>
      </c>
    </row>
    <row r="153" spans="3:52" hidden="1">
      <c r="C153" s="31">
        <v>1998</v>
      </c>
      <c r="D153" s="31" t="s">
        <v>506</v>
      </c>
      <c r="E153" s="31" t="s">
        <v>486</v>
      </c>
      <c r="F153" s="31" t="s">
        <v>487</v>
      </c>
      <c r="H153" s="31" t="s">
        <v>507</v>
      </c>
      <c r="J153" s="31" t="s">
        <v>489</v>
      </c>
      <c r="N153" s="31">
        <f t="shared" si="10"/>
        <v>144</v>
      </c>
      <c r="O153" s="31" t="s">
        <v>410</v>
      </c>
      <c r="P153" s="31">
        <v>-1</v>
      </c>
      <c r="Q153" s="31">
        <v>39859</v>
      </c>
      <c r="R153" s="31">
        <v>165898</v>
      </c>
      <c r="S153" s="31">
        <v>162225</v>
      </c>
      <c r="T153" s="31">
        <v>195041</v>
      </c>
      <c r="U153" s="31">
        <v>-1</v>
      </c>
      <c r="V153" s="31">
        <v>2768</v>
      </c>
      <c r="W153" s="31">
        <v>1176</v>
      </c>
      <c r="X153" s="31">
        <v>1240</v>
      </c>
      <c r="Y153" s="31">
        <v>2621</v>
      </c>
      <c r="Z153" s="31">
        <v>1730</v>
      </c>
      <c r="AA153" s="31">
        <v>638</v>
      </c>
      <c r="AB153" s="31">
        <v>1931398</v>
      </c>
      <c r="AC153" s="31">
        <v>0</v>
      </c>
      <c r="AD153" s="31">
        <v>66847</v>
      </c>
      <c r="AE153" s="31">
        <v>51</v>
      </c>
      <c r="AF153" s="31">
        <v>858</v>
      </c>
      <c r="AG153" s="31">
        <v>0</v>
      </c>
      <c r="AH153" s="31">
        <v>1960</v>
      </c>
      <c r="AI153" s="31">
        <v>770</v>
      </c>
      <c r="AJ153" s="31">
        <v>8792</v>
      </c>
      <c r="AK153" s="31">
        <v>977013</v>
      </c>
      <c r="AL153" s="31">
        <v>-1</v>
      </c>
      <c r="AM153" s="31">
        <v>210</v>
      </c>
      <c r="AN153" s="31">
        <v>964</v>
      </c>
      <c r="AO153" s="31">
        <v>-1</v>
      </c>
      <c r="AP153" s="31">
        <v>258682</v>
      </c>
      <c r="AQ153" s="31">
        <v>0</v>
      </c>
      <c r="AR153" s="31">
        <v>-1</v>
      </c>
      <c r="AS153" s="31">
        <v>0</v>
      </c>
      <c r="AT153" s="31">
        <v>-1</v>
      </c>
      <c r="AU153" s="31">
        <v>0</v>
      </c>
      <c r="AV153" s="31">
        <v>2099262</v>
      </c>
      <c r="AW153" s="31">
        <v>0</v>
      </c>
      <c r="AX153" s="31">
        <v>0</v>
      </c>
      <c r="AY153" s="31">
        <v>0</v>
      </c>
      <c r="AZ153" s="31" t="s">
        <v>385</v>
      </c>
    </row>
    <row r="154" spans="3:52" hidden="1">
      <c r="N154" s="31">
        <f t="shared" si="10"/>
        <v>145</v>
      </c>
      <c r="O154" s="31" t="s">
        <v>410</v>
      </c>
      <c r="AZ154" s="31" t="s">
        <v>385</v>
      </c>
    </row>
    <row r="155" spans="3:52" hidden="1">
      <c r="C155" s="31">
        <v>2003</v>
      </c>
      <c r="D155" s="31" t="s">
        <v>508</v>
      </c>
      <c r="E155" s="31" t="s">
        <v>486</v>
      </c>
      <c r="F155" s="31" t="s">
        <v>487</v>
      </c>
      <c r="H155" s="31" t="s">
        <v>509</v>
      </c>
      <c r="J155" s="31" t="s">
        <v>489</v>
      </c>
      <c r="N155" s="31">
        <f t="shared" si="10"/>
        <v>146</v>
      </c>
      <c r="O155" s="31" t="s">
        <v>410</v>
      </c>
      <c r="P155" s="31">
        <v>21360</v>
      </c>
      <c r="Q155" s="31">
        <v>74774</v>
      </c>
      <c r="R155" s="31">
        <v>322447</v>
      </c>
      <c r="S155" s="31">
        <v>670556</v>
      </c>
      <c r="T155" s="31">
        <v>65086</v>
      </c>
      <c r="U155" s="31">
        <v>2588</v>
      </c>
      <c r="V155" s="31">
        <v>454591</v>
      </c>
      <c r="W155" s="31">
        <v>122040</v>
      </c>
      <c r="X155" s="31">
        <v>54094</v>
      </c>
      <c r="Y155" s="31">
        <v>8932</v>
      </c>
      <c r="Z155" s="31">
        <v>32065</v>
      </c>
      <c r="AA155" s="31">
        <v>1883</v>
      </c>
      <c r="AB155" s="31">
        <v>43766</v>
      </c>
      <c r="AC155" s="31">
        <v>7890</v>
      </c>
      <c r="AD155" s="31">
        <v>160526</v>
      </c>
      <c r="AE155" s="31">
        <v>10403</v>
      </c>
      <c r="AF155" s="31">
        <v>65301</v>
      </c>
      <c r="AG155" s="31">
        <v>10302</v>
      </c>
      <c r="AH155" s="31">
        <v>30228</v>
      </c>
      <c r="AI155" s="31">
        <v>30887</v>
      </c>
      <c r="AJ155" s="31">
        <v>133445</v>
      </c>
      <c r="AK155" s="31">
        <v>117459</v>
      </c>
      <c r="AL155" s="31">
        <v>22864</v>
      </c>
      <c r="AM155" s="31">
        <v>59634</v>
      </c>
      <c r="AN155" s="31">
        <v>9484</v>
      </c>
      <c r="AO155" s="31">
        <v>4086</v>
      </c>
      <c r="AP155" s="31">
        <v>31443</v>
      </c>
      <c r="AQ155" s="31">
        <v>45824</v>
      </c>
      <c r="AR155" s="31">
        <v>8453</v>
      </c>
      <c r="AS155" s="31">
        <v>5544</v>
      </c>
      <c r="AT155" s="31">
        <v>21193</v>
      </c>
      <c r="AU155" s="31">
        <v>5563</v>
      </c>
      <c r="AV155" s="31">
        <v>142158</v>
      </c>
      <c r="AW155" s="31">
        <v>19210</v>
      </c>
      <c r="AX155" s="31">
        <v>22327</v>
      </c>
      <c r="AY155" s="31">
        <v>27641</v>
      </c>
      <c r="AZ155" s="31" t="s">
        <v>385</v>
      </c>
    </row>
    <row r="156" spans="3:52" hidden="1">
      <c r="C156" s="31">
        <v>2003</v>
      </c>
      <c r="D156" s="31" t="s">
        <v>510</v>
      </c>
      <c r="E156" s="31" t="s">
        <v>486</v>
      </c>
      <c r="F156" s="31" t="s">
        <v>487</v>
      </c>
      <c r="H156" s="31" t="s">
        <v>511</v>
      </c>
      <c r="J156" s="31" t="s">
        <v>489</v>
      </c>
      <c r="N156" s="31">
        <f t="shared" si="10"/>
        <v>147</v>
      </c>
      <c r="O156" s="31" t="s">
        <v>410</v>
      </c>
      <c r="P156" s="31">
        <v>6279</v>
      </c>
      <c r="Q156" s="31">
        <v>82498</v>
      </c>
      <c r="R156" s="31">
        <v>152982</v>
      </c>
      <c r="S156" s="31">
        <v>1773195</v>
      </c>
      <c r="T156" s="31">
        <v>293466</v>
      </c>
      <c r="U156" s="31">
        <v>-1</v>
      </c>
      <c r="V156" s="31">
        <v>167840</v>
      </c>
      <c r="W156" s="31">
        <v>56921</v>
      </c>
      <c r="X156" s="31">
        <v>1050310</v>
      </c>
      <c r="Y156" s="31">
        <v>2346</v>
      </c>
      <c r="Z156" s="31">
        <v>13927</v>
      </c>
      <c r="AA156" s="31">
        <v>2109</v>
      </c>
      <c r="AB156" s="31">
        <v>13628</v>
      </c>
      <c r="AC156" s="31">
        <v>1091</v>
      </c>
      <c r="AD156" s="31">
        <v>18595</v>
      </c>
      <c r="AE156" s="31">
        <v>-1</v>
      </c>
      <c r="AF156" s="31">
        <v>73018</v>
      </c>
      <c r="AG156" s="31">
        <v>22658</v>
      </c>
      <c r="AH156" s="31">
        <v>13048</v>
      </c>
      <c r="AI156" s="31">
        <v>20021</v>
      </c>
      <c r="AJ156" s="31">
        <v>770618</v>
      </c>
      <c r="AK156" s="31">
        <v>154031</v>
      </c>
      <c r="AL156" s="31">
        <v>7630</v>
      </c>
      <c r="AM156" s="31">
        <v>13178</v>
      </c>
      <c r="AN156" s="31">
        <v>15742</v>
      </c>
      <c r="AO156" s="31">
        <v>2128</v>
      </c>
      <c r="AP156" s="31">
        <v>25646</v>
      </c>
      <c r="AQ156" s="31">
        <v>740153</v>
      </c>
      <c r="AR156" s="31">
        <v>1298</v>
      </c>
      <c r="AS156" s="31">
        <v>14726</v>
      </c>
      <c r="AT156" s="31">
        <v>47733</v>
      </c>
      <c r="AU156" s="31">
        <v>1131</v>
      </c>
      <c r="AV156" s="31">
        <v>95100</v>
      </c>
      <c r="AW156" s="31">
        <v>6054</v>
      </c>
      <c r="AX156" s="31">
        <v>1049031</v>
      </c>
      <c r="AY156" s="31">
        <v>10208</v>
      </c>
      <c r="AZ156" s="31" t="s">
        <v>385</v>
      </c>
    </row>
    <row r="157" spans="3:52" hidden="1">
      <c r="C157" s="31">
        <v>2003</v>
      </c>
      <c r="D157" s="31" t="s">
        <v>512</v>
      </c>
      <c r="E157" s="31" t="s">
        <v>486</v>
      </c>
      <c r="F157" s="31" t="s">
        <v>487</v>
      </c>
      <c r="H157" s="31" t="s">
        <v>513</v>
      </c>
      <c r="J157" s="31" t="s">
        <v>489</v>
      </c>
      <c r="N157" s="31">
        <f t="shared" si="10"/>
        <v>148</v>
      </c>
      <c r="O157" s="31" t="s">
        <v>410</v>
      </c>
      <c r="P157" s="31">
        <v>182</v>
      </c>
      <c r="Q157" s="31">
        <v>0</v>
      </c>
      <c r="R157" s="31">
        <v>4770</v>
      </c>
      <c r="S157" s="31">
        <v>11150</v>
      </c>
      <c r="T157" s="31">
        <v>4459</v>
      </c>
      <c r="U157" s="31">
        <v>-1</v>
      </c>
      <c r="V157" s="31">
        <v>-1</v>
      </c>
      <c r="W157" s="31">
        <v>0</v>
      </c>
      <c r="X157" s="31">
        <v>0</v>
      </c>
      <c r="Y157" s="31">
        <v>251</v>
      </c>
      <c r="Z157" s="31">
        <v>452</v>
      </c>
      <c r="AA157" s="31">
        <v>150</v>
      </c>
      <c r="AB157" s="31">
        <v>1000</v>
      </c>
      <c r="AC157" s="31">
        <v>1160</v>
      </c>
      <c r="AD157" s="31">
        <v>2600</v>
      </c>
      <c r="AE157" s="31">
        <v>1436</v>
      </c>
      <c r="AF157" s="31">
        <v>2312</v>
      </c>
      <c r="AG157" s="31">
        <v>592</v>
      </c>
      <c r="AH157" s="31">
        <v>0</v>
      </c>
      <c r="AI157" s="31">
        <v>1002</v>
      </c>
      <c r="AJ157" s="31">
        <v>2880</v>
      </c>
      <c r="AK157" s="31">
        <v>2763</v>
      </c>
      <c r="AL157" s="31">
        <v>3011</v>
      </c>
      <c r="AM157" s="31">
        <v>5550</v>
      </c>
      <c r="AN157" s="31">
        <v>-1</v>
      </c>
      <c r="AO157" s="31">
        <v>-1</v>
      </c>
      <c r="AP157" s="31">
        <v>2510</v>
      </c>
      <c r="AQ157" s="31">
        <v>180</v>
      </c>
      <c r="AR157" s="31">
        <v>3610</v>
      </c>
      <c r="AS157" s="31">
        <v>529</v>
      </c>
      <c r="AT157" s="31">
        <v>0</v>
      </c>
      <c r="AU157" s="31">
        <v>859</v>
      </c>
      <c r="AV157" s="31">
        <v>2500</v>
      </c>
      <c r="AW157" s="31">
        <v>1656</v>
      </c>
      <c r="AX157" s="31">
        <v>520</v>
      </c>
      <c r="AY157" s="31">
        <v>2021</v>
      </c>
      <c r="AZ157" s="31" t="s">
        <v>385</v>
      </c>
    </row>
    <row r="158" spans="3:52" hidden="1">
      <c r="C158" s="31">
        <v>2003</v>
      </c>
      <c r="D158" s="31" t="s">
        <v>514</v>
      </c>
      <c r="E158" s="31" t="s">
        <v>486</v>
      </c>
      <c r="F158" s="31" t="s">
        <v>487</v>
      </c>
      <c r="H158" s="31" t="s">
        <v>515</v>
      </c>
      <c r="J158" s="31" t="s">
        <v>489</v>
      </c>
      <c r="N158" s="31">
        <f t="shared" si="10"/>
        <v>149</v>
      </c>
      <c r="O158" s="31" t="s">
        <v>410</v>
      </c>
      <c r="P158" s="31">
        <v>0</v>
      </c>
      <c r="Q158" s="31">
        <v>-1</v>
      </c>
      <c r="R158" s="31">
        <v>9085</v>
      </c>
      <c r="S158" s="31">
        <v>3223</v>
      </c>
      <c r="T158" s="31">
        <v>11790</v>
      </c>
      <c r="U158" s="31">
        <v>0</v>
      </c>
      <c r="V158" s="31">
        <v>-1</v>
      </c>
      <c r="W158" s="31">
        <v>8082</v>
      </c>
      <c r="X158" s="31">
        <v>231</v>
      </c>
      <c r="Y158" s="31">
        <v>1980</v>
      </c>
      <c r="Z158" s="31">
        <v>1401</v>
      </c>
      <c r="AA158" s="31">
        <v>1122</v>
      </c>
      <c r="AB158" s="31">
        <v>17100</v>
      </c>
      <c r="AC158" s="31">
        <v>168</v>
      </c>
      <c r="AD158" s="31">
        <v>8832</v>
      </c>
      <c r="AE158" s="31">
        <v>-1</v>
      </c>
      <c r="AF158" s="31">
        <v>2870</v>
      </c>
      <c r="AG158" s="31">
        <v>0</v>
      </c>
      <c r="AH158" s="31">
        <v>-1</v>
      </c>
      <c r="AI158" s="31">
        <v>4588</v>
      </c>
      <c r="AJ158" s="31">
        <v>14202</v>
      </c>
      <c r="AK158" s="31">
        <v>39007</v>
      </c>
      <c r="AL158" s="31">
        <v>240</v>
      </c>
      <c r="AM158" s="31">
        <v>1507</v>
      </c>
      <c r="AN158" s="31">
        <v>-1</v>
      </c>
      <c r="AO158" s="31">
        <v>0</v>
      </c>
      <c r="AP158" s="31">
        <v>14175</v>
      </c>
      <c r="AQ158" s="31">
        <v>-1</v>
      </c>
      <c r="AR158" s="31">
        <v>66</v>
      </c>
      <c r="AS158" s="31">
        <v>700</v>
      </c>
      <c r="AT158" s="31">
        <v>4150</v>
      </c>
      <c r="AU158" s="31">
        <v>530</v>
      </c>
      <c r="AV158" s="31">
        <v>5100</v>
      </c>
      <c r="AW158" s="31">
        <v>386</v>
      </c>
      <c r="AX158" s="31">
        <v>1642</v>
      </c>
      <c r="AY158" s="31">
        <v>362</v>
      </c>
      <c r="AZ158" s="31" t="s">
        <v>385</v>
      </c>
    </row>
    <row r="159" spans="3:52" hidden="1">
      <c r="C159" s="31">
        <v>2003</v>
      </c>
      <c r="D159" s="31" t="s">
        <v>516</v>
      </c>
      <c r="E159" s="31" t="s">
        <v>486</v>
      </c>
      <c r="F159" s="31" t="s">
        <v>487</v>
      </c>
      <c r="H159" s="31" t="s">
        <v>517</v>
      </c>
      <c r="J159" s="31" t="s">
        <v>489</v>
      </c>
      <c r="N159" s="31">
        <f t="shared" si="10"/>
        <v>150</v>
      </c>
      <c r="O159" s="31" t="s">
        <v>410</v>
      </c>
      <c r="P159" s="31">
        <v>0</v>
      </c>
      <c r="Q159" s="31">
        <v>-1</v>
      </c>
      <c r="R159" s="31">
        <v>18982</v>
      </c>
      <c r="S159" s="31">
        <v>36744</v>
      </c>
      <c r="T159" s="31">
        <v>22194</v>
      </c>
      <c r="U159" s="31">
        <v>0</v>
      </c>
      <c r="V159" s="31">
        <v>0</v>
      </c>
      <c r="W159" s="31">
        <v>0</v>
      </c>
      <c r="X159" s="31">
        <v>2353</v>
      </c>
      <c r="Y159" s="31">
        <v>0</v>
      </c>
      <c r="Z159" s="31">
        <v>0</v>
      </c>
      <c r="AA159" s="31">
        <v>0</v>
      </c>
      <c r="AB159" s="31">
        <v>5829</v>
      </c>
      <c r="AC159" s="31">
        <v>0</v>
      </c>
      <c r="AD159" s="31">
        <v>4100</v>
      </c>
      <c r="AE159" s="31">
        <v>0</v>
      </c>
      <c r="AF159" s="31">
        <v>0</v>
      </c>
      <c r="AG159" s="31">
        <v>0</v>
      </c>
      <c r="AH159" s="31">
        <v>-1</v>
      </c>
      <c r="AI159" s="31">
        <v>1160</v>
      </c>
      <c r="AJ159" s="31">
        <v>6903</v>
      </c>
      <c r="AK159" s="31">
        <v>35120</v>
      </c>
      <c r="AL159" s="31">
        <v>0</v>
      </c>
      <c r="AM159" s="31">
        <v>0</v>
      </c>
      <c r="AN159" s="31">
        <v>-1</v>
      </c>
      <c r="AO159" s="31">
        <v>-1</v>
      </c>
      <c r="AP159" s="31">
        <v>2302</v>
      </c>
      <c r="AQ159" s="31">
        <v>-1</v>
      </c>
      <c r="AR159" s="31">
        <v>0</v>
      </c>
      <c r="AS159" s="31">
        <v>0</v>
      </c>
      <c r="AT159" s="31">
        <v>1970</v>
      </c>
      <c r="AU159" s="31">
        <v>0</v>
      </c>
      <c r="AV159" s="31">
        <v>24465</v>
      </c>
      <c r="AW159" s="31">
        <v>0</v>
      </c>
      <c r="AX159" s="31">
        <v>0</v>
      </c>
      <c r="AY159" s="31">
        <v>0</v>
      </c>
      <c r="AZ159" s="31" t="s">
        <v>385</v>
      </c>
    </row>
    <row r="160" spans="3:52" hidden="1">
      <c r="N160" s="31">
        <f t="shared" si="10"/>
        <v>151</v>
      </c>
      <c r="O160" s="31" t="s">
        <v>410</v>
      </c>
      <c r="AZ160" s="31" t="s">
        <v>385</v>
      </c>
    </row>
    <row r="161" spans="3:52" hidden="1">
      <c r="C161" s="31">
        <v>2008</v>
      </c>
      <c r="D161" s="31" t="s">
        <v>518</v>
      </c>
      <c r="E161" s="31" t="s">
        <v>486</v>
      </c>
      <c r="F161" s="31" t="s">
        <v>487</v>
      </c>
      <c r="H161" s="31" t="s">
        <v>519</v>
      </c>
      <c r="J161" s="31" t="s">
        <v>489</v>
      </c>
      <c r="N161" s="31">
        <f t="shared" si="10"/>
        <v>152</v>
      </c>
      <c r="O161" s="31" t="s">
        <v>410</v>
      </c>
      <c r="P161" s="31">
        <v>36336</v>
      </c>
      <c r="Q161" s="31">
        <v>37961</v>
      </c>
      <c r="R161" s="31">
        <v>460865</v>
      </c>
      <c r="S161" s="31">
        <v>519374</v>
      </c>
      <c r="T161" s="31">
        <v>19566</v>
      </c>
      <c r="U161" s="31">
        <v>-1</v>
      </c>
      <c r="V161" s="31">
        <v>332819</v>
      </c>
      <c r="W161" s="31">
        <v>123905</v>
      </c>
      <c r="X161" s="31">
        <v>52201</v>
      </c>
      <c r="Y161" s="31">
        <v>-1</v>
      </c>
      <c r="Z161" s="31">
        <v>31334</v>
      </c>
      <c r="AA161" s="31">
        <v>3429</v>
      </c>
      <c r="AB161" s="31">
        <v>33778</v>
      </c>
      <c r="AC161" s="31">
        <v>9931</v>
      </c>
      <c r="AD161" s="31">
        <v>131005</v>
      </c>
      <c r="AE161" s="31">
        <v>20955</v>
      </c>
      <c r="AF161" s="31">
        <v>91556</v>
      </c>
      <c r="AG161" s="31">
        <v>13291</v>
      </c>
      <c r="AH161" s="31">
        <v>31464</v>
      </c>
      <c r="AI161" s="31">
        <v>29871</v>
      </c>
      <c r="AJ161" s="31">
        <v>97253</v>
      </c>
      <c r="AK161" s="31">
        <v>56924</v>
      </c>
      <c r="AL161" s="31">
        <v>9124</v>
      </c>
      <c r="AM161" s="31">
        <v>87540</v>
      </c>
      <c r="AN161" s="31">
        <v>9383</v>
      </c>
      <c r="AO161" s="31">
        <v>8018</v>
      </c>
      <c r="AP161" s="31">
        <v>21690</v>
      </c>
      <c r="AQ161" s="31">
        <v>80987</v>
      </c>
      <c r="AR161" s="31">
        <v>-1</v>
      </c>
      <c r="AS161" s="31">
        <v>7664</v>
      </c>
      <c r="AT161" s="31">
        <v>16627</v>
      </c>
      <c r="AU161" s="31">
        <v>7527</v>
      </c>
      <c r="AV161" s="31">
        <v>192020</v>
      </c>
      <c r="AW161" s="31">
        <v>32562</v>
      </c>
      <c r="AX161" s="31">
        <v>32773</v>
      </c>
      <c r="AY161" s="31">
        <v>28551</v>
      </c>
      <c r="AZ161" s="31" t="s">
        <v>385</v>
      </c>
    </row>
    <row r="162" spans="3:52" hidden="1">
      <c r="C162" s="31">
        <v>2008</v>
      </c>
      <c r="D162" s="31" t="s">
        <v>520</v>
      </c>
      <c r="E162" s="31" t="s">
        <v>486</v>
      </c>
      <c r="F162" s="31" t="s">
        <v>487</v>
      </c>
      <c r="H162" s="31" t="s">
        <v>521</v>
      </c>
      <c r="J162" s="31" t="s">
        <v>489</v>
      </c>
      <c r="N162" s="31">
        <f t="shared" si="10"/>
        <v>153</v>
      </c>
      <c r="O162" s="31" t="s">
        <v>410</v>
      </c>
      <c r="P162" s="31">
        <v>16413</v>
      </c>
      <c r="Q162" s="31">
        <v>81912</v>
      </c>
      <c r="R162" s="31">
        <v>180930</v>
      </c>
      <c r="S162" s="31">
        <v>1871893</v>
      </c>
      <c r="T162" s="31">
        <v>324680</v>
      </c>
      <c r="U162" s="31">
        <v>2642</v>
      </c>
      <c r="V162" s="31">
        <v>68181</v>
      </c>
      <c r="W162" s="31">
        <v>86049</v>
      </c>
      <c r="X162" s="31">
        <v>1438639</v>
      </c>
      <c r="Y162" s="31">
        <v>1765</v>
      </c>
      <c r="Z162" s="31">
        <v>19322</v>
      </c>
      <c r="AA162" s="31">
        <v>2071</v>
      </c>
      <c r="AB162" s="31">
        <v>14025</v>
      </c>
      <c r="AC162" s="31">
        <v>1370</v>
      </c>
      <c r="AD162" s="31">
        <v>17433</v>
      </c>
      <c r="AE162" s="31">
        <v>2711</v>
      </c>
      <c r="AF162" s="31">
        <v>66027</v>
      </c>
      <c r="AG162" s="31">
        <v>24614</v>
      </c>
      <c r="AH162" s="31">
        <v>27486</v>
      </c>
      <c r="AI162" s="31">
        <v>24212</v>
      </c>
      <c r="AJ162" s="31">
        <v>817945</v>
      </c>
      <c r="AK162" s="31">
        <v>222388</v>
      </c>
      <c r="AL162" s="31">
        <v>1146</v>
      </c>
      <c r="AM162" s="31">
        <v>29001</v>
      </c>
      <c r="AN162" s="31">
        <v>40635</v>
      </c>
      <c r="AO162" s="31">
        <v>1808</v>
      </c>
      <c r="AP162" s="31">
        <v>17091</v>
      </c>
      <c r="AQ162" s="31">
        <v>881895</v>
      </c>
      <c r="AR162" s="31">
        <v>1431</v>
      </c>
      <c r="AS162" s="31">
        <v>22639</v>
      </c>
      <c r="AT162" s="31">
        <v>99218</v>
      </c>
      <c r="AU162" s="31">
        <v>1986</v>
      </c>
      <c r="AV162" s="31">
        <v>89519</v>
      </c>
      <c r="AW162" s="31">
        <v>9339</v>
      </c>
      <c r="AX162" s="31">
        <v>1081613</v>
      </c>
      <c r="AY162" s="31">
        <v>10564</v>
      </c>
      <c r="AZ162" s="31" t="s">
        <v>385</v>
      </c>
    </row>
    <row r="163" spans="3:52" hidden="1">
      <c r="C163" s="31">
        <v>2008</v>
      </c>
      <c r="D163" s="31" t="s">
        <v>522</v>
      </c>
      <c r="E163" s="31" t="s">
        <v>486</v>
      </c>
      <c r="F163" s="31" t="s">
        <v>487</v>
      </c>
      <c r="H163" s="31" t="s">
        <v>523</v>
      </c>
      <c r="J163" s="31" t="s">
        <v>489</v>
      </c>
      <c r="N163" s="31">
        <f t="shared" si="10"/>
        <v>154</v>
      </c>
      <c r="O163" s="31" t="s">
        <v>410</v>
      </c>
      <c r="P163" s="31">
        <v>204</v>
      </c>
      <c r="Q163" s="31">
        <v>0</v>
      </c>
      <c r="R163" s="31">
        <v>-1</v>
      </c>
      <c r="S163" s="31">
        <v>0</v>
      </c>
      <c r="T163" s="31">
        <v>0</v>
      </c>
      <c r="U163" s="31">
        <v>138</v>
      </c>
      <c r="V163" s="31">
        <v>0</v>
      </c>
      <c r="W163" s="31">
        <v>311</v>
      </c>
      <c r="X163" s="31">
        <v>3388</v>
      </c>
      <c r="Y163" s="31">
        <v>0</v>
      </c>
      <c r="Z163" s="31">
        <v>-1</v>
      </c>
      <c r="AA163" s="31">
        <v>0</v>
      </c>
      <c r="AB163" s="31">
        <v>0</v>
      </c>
      <c r="AC163" s="31">
        <v>1165</v>
      </c>
      <c r="AD163" s="31">
        <v>0</v>
      </c>
      <c r="AE163" s="31">
        <v>565</v>
      </c>
      <c r="AF163" s="31">
        <v>1900</v>
      </c>
      <c r="AG163" s="31">
        <v>140</v>
      </c>
      <c r="AH163" s="31">
        <v>-1</v>
      </c>
      <c r="AI163" s="31">
        <v>190</v>
      </c>
      <c r="AJ163" s="31">
        <v>5735</v>
      </c>
      <c r="AK163" s="31">
        <v>650</v>
      </c>
      <c r="AL163" s="31">
        <v>-1</v>
      </c>
      <c r="AM163" s="31">
        <v>3524</v>
      </c>
      <c r="AN163" s="31">
        <v>0</v>
      </c>
      <c r="AO163" s="31">
        <v>-1</v>
      </c>
      <c r="AP163" s="31">
        <v>880</v>
      </c>
      <c r="AQ163" s="31">
        <v>0</v>
      </c>
      <c r="AR163" s="31">
        <v>1685</v>
      </c>
      <c r="AS163" s="31">
        <v>394</v>
      </c>
      <c r="AT163" s="31">
        <v>0</v>
      </c>
      <c r="AU163" s="31">
        <v>-1</v>
      </c>
      <c r="AV163" s="31">
        <v>4464</v>
      </c>
      <c r="AW163" s="31">
        <v>-1</v>
      </c>
      <c r="AX163" s="31">
        <v>1728</v>
      </c>
      <c r="AY163" s="31">
        <v>597</v>
      </c>
      <c r="AZ163" s="31" t="s">
        <v>385</v>
      </c>
    </row>
    <row r="164" spans="3:52" hidden="1">
      <c r="C164" s="31">
        <v>2008</v>
      </c>
      <c r="D164" s="31" t="s">
        <v>524</v>
      </c>
      <c r="E164" s="31" t="s">
        <v>486</v>
      </c>
      <c r="F164" s="31" t="s">
        <v>487</v>
      </c>
      <c r="H164" s="31" t="s">
        <v>525</v>
      </c>
      <c r="J164" s="31" t="s">
        <v>489</v>
      </c>
      <c r="N164" s="31">
        <f t="shared" si="10"/>
        <v>155</v>
      </c>
      <c r="O164" s="31" t="s">
        <v>410</v>
      </c>
      <c r="P164" s="31">
        <v>0</v>
      </c>
      <c r="Q164" s="31">
        <v>0</v>
      </c>
      <c r="R164" s="31">
        <v>-1</v>
      </c>
      <c r="S164" s="31">
        <v>8091</v>
      </c>
      <c r="T164" s="31">
        <v>0</v>
      </c>
      <c r="U164" s="31">
        <v>0</v>
      </c>
      <c r="V164" s="31">
        <v>0</v>
      </c>
      <c r="W164" s="31">
        <v>2024</v>
      </c>
      <c r="X164" s="31">
        <v>975</v>
      </c>
      <c r="Y164" s="31">
        <v>-1</v>
      </c>
      <c r="Z164" s="31">
        <v>650</v>
      </c>
      <c r="AA164" s="31">
        <v>78</v>
      </c>
      <c r="AB164" s="31">
        <v>5768</v>
      </c>
      <c r="AC164" s="31">
        <v>0</v>
      </c>
      <c r="AD164" s="31">
        <v>3004</v>
      </c>
      <c r="AE164" s="31">
        <v>600</v>
      </c>
      <c r="AF164" s="31">
        <v>2371</v>
      </c>
      <c r="AG164" s="31">
        <v>0</v>
      </c>
      <c r="AH164" s="31">
        <v>-1</v>
      </c>
      <c r="AI164" s="31">
        <v>2214</v>
      </c>
      <c r="AJ164" s="31">
        <v>4920</v>
      </c>
      <c r="AK164" s="31">
        <v>45437</v>
      </c>
      <c r="AL164" s="31">
        <v>-1</v>
      </c>
      <c r="AM164" s="31">
        <v>64</v>
      </c>
      <c r="AN164" s="31">
        <v>-1</v>
      </c>
      <c r="AO164" s="31">
        <v>-1</v>
      </c>
      <c r="AP164" s="31">
        <v>5048</v>
      </c>
      <c r="AQ164" s="31">
        <v>7528</v>
      </c>
      <c r="AR164" s="31">
        <v>0</v>
      </c>
      <c r="AS164" s="31">
        <v>200</v>
      </c>
      <c r="AT164" s="31">
        <v>3740</v>
      </c>
      <c r="AU164" s="31">
        <v>-1</v>
      </c>
      <c r="AV164" s="31">
        <v>0</v>
      </c>
      <c r="AW164" s="31">
        <v>-1</v>
      </c>
      <c r="AX164" s="31">
        <v>523</v>
      </c>
      <c r="AY164" s="31">
        <v>587</v>
      </c>
      <c r="AZ164" s="31" t="s">
        <v>385</v>
      </c>
    </row>
    <row r="165" spans="3:52" hidden="1">
      <c r="C165" s="31">
        <v>2008</v>
      </c>
      <c r="D165" s="31" t="s">
        <v>526</v>
      </c>
      <c r="E165" s="31" t="s">
        <v>486</v>
      </c>
      <c r="F165" s="31" t="s">
        <v>487</v>
      </c>
      <c r="H165" s="31" t="s">
        <v>527</v>
      </c>
      <c r="J165" s="31" t="s">
        <v>489</v>
      </c>
      <c r="N165" s="31">
        <f t="shared" si="10"/>
        <v>156</v>
      </c>
      <c r="O165" s="31" t="s">
        <v>410</v>
      </c>
      <c r="P165" s="31">
        <v>0</v>
      </c>
      <c r="Q165" s="31">
        <v>3963</v>
      </c>
      <c r="R165" s="31">
        <v>13692</v>
      </c>
      <c r="S165" s="31">
        <v>46326</v>
      </c>
      <c r="T165" s="31">
        <v>23310</v>
      </c>
      <c r="U165" s="31">
        <v>-1</v>
      </c>
      <c r="V165" s="31">
        <v>0</v>
      </c>
      <c r="W165" s="31">
        <v>300</v>
      </c>
      <c r="X165" s="31">
        <v>12387</v>
      </c>
      <c r="Y165" s="31">
        <v>0</v>
      </c>
      <c r="Z165" s="31">
        <v>-1</v>
      </c>
      <c r="AA165" s="31">
        <v>0</v>
      </c>
      <c r="AB165" s="31">
        <v>20638</v>
      </c>
      <c r="AC165" s="31">
        <v>21</v>
      </c>
      <c r="AD165" s="31">
        <v>6250</v>
      </c>
      <c r="AE165" s="31">
        <v>132</v>
      </c>
      <c r="AF165" s="31">
        <v>264</v>
      </c>
      <c r="AG165" s="31">
        <v>0</v>
      </c>
      <c r="AH165" s="31">
        <v>0</v>
      </c>
      <c r="AI165" s="31">
        <v>0</v>
      </c>
      <c r="AJ165" s="31">
        <v>11715</v>
      </c>
      <c r="AK165" s="31">
        <v>6620</v>
      </c>
      <c r="AL165" s="31">
        <v>-1</v>
      </c>
      <c r="AM165" s="31">
        <v>0</v>
      </c>
      <c r="AN165" s="31">
        <v>-1</v>
      </c>
      <c r="AO165" s="31">
        <v>0</v>
      </c>
      <c r="AP165" s="31">
        <v>8439</v>
      </c>
      <c r="AQ165" s="31">
        <v>0</v>
      </c>
      <c r="AR165" s="31">
        <v>-1</v>
      </c>
      <c r="AS165" s="31">
        <v>0</v>
      </c>
      <c r="AT165" s="31">
        <v>0</v>
      </c>
      <c r="AU165" s="31">
        <v>0</v>
      </c>
      <c r="AV165" s="31">
        <v>58720</v>
      </c>
      <c r="AW165" s="31">
        <v>9</v>
      </c>
      <c r="AX165" s="31">
        <v>0</v>
      </c>
      <c r="AY165" s="31">
        <v>0</v>
      </c>
      <c r="AZ165" s="31" t="s">
        <v>385</v>
      </c>
    </row>
    <row r="166" spans="3:52" hidden="1">
      <c r="N166" s="31">
        <f t="shared" si="10"/>
        <v>157</v>
      </c>
      <c r="O166" s="31" t="s">
        <v>410</v>
      </c>
      <c r="AZ166" s="31" t="s">
        <v>385</v>
      </c>
    </row>
    <row r="167" spans="3:52" hidden="1">
      <c r="C167" s="31">
        <v>1994</v>
      </c>
      <c r="D167" s="31" t="s">
        <v>528</v>
      </c>
      <c r="E167" s="31" t="s">
        <v>486</v>
      </c>
      <c r="H167" s="31" t="s">
        <v>1458</v>
      </c>
      <c r="N167" s="31">
        <f t="shared" si="10"/>
        <v>158</v>
      </c>
      <c r="O167" s="31" t="s">
        <v>410</v>
      </c>
      <c r="P167" s="31">
        <v>0</v>
      </c>
      <c r="Q167" s="31">
        <v>12.9</v>
      </c>
      <c r="R167" s="31">
        <v>4.3</v>
      </c>
      <c r="S167" s="31">
        <v>6.9</v>
      </c>
      <c r="T167" s="31">
        <v>21</v>
      </c>
      <c r="U167" s="31">
        <v>0</v>
      </c>
      <c r="V167" s="31">
        <v>5.8</v>
      </c>
      <c r="W167" s="31">
        <v>6.9</v>
      </c>
      <c r="X167" s="31">
        <v>4.9000000000000004</v>
      </c>
      <c r="Y167" s="31">
        <v>2.1</v>
      </c>
      <c r="Z167" s="31">
        <v>0</v>
      </c>
      <c r="AA167" s="31">
        <v>0</v>
      </c>
      <c r="AB167" s="31">
        <v>4.2</v>
      </c>
      <c r="AC167" s="31">
        <v>0</v>
      </c>
      <c r="AD167" s="31">
        <v>7.2</v>
      </c>
      <c r="AE167" s="31">
        <v>0</v>
      </c>
      <c r="AF167" s="31">
        <v>10.199999999999999</v>
      </c>
      <c r="AG167" s="31">
        <v>2.4</v>
      </c>
      <c r="AH167" s="31">
        <v>2.2999999999999998</v>
      </c>
      <c r="AI167" s="31">
        <v>2.7</v>
      </c>
      <c r="AJ167" s="31">
        <v>8.6</v>
      </c>
      <c r="AK167" s="31">
        <v>3.1</v>
      </c>
      <c r="AL167" s="31">
        <v>0</v>
      </c>
      <c r="AM167" s="31">
        <v>0</v>
      </c>
      <c r="AN167" s="31">
        <v>4.8</v>
      </c>
      <c r="AO167" s="31">
        <v>0</v>
      </c>
      <c r="AP167" s="31">
        <v>3.7</v>
      </c>
      <c r="AQ167" s="31">
        <v>9</v>
      </c>
      <c r="AR167" s="31">
        <v>0</v>
      </c>
      <c r="AS167" s="31">
        <v>0</v>
      </c>
      <c r="AT167" s="31">
        <v>6.7</v>
      </c>
      <c r="AU167" s="31">
        <v>0</v>
      </c>
      <c r="AV167" s="31">
        <v>5.5</v>
      </c>
      <c r="AW167" s="31">
        <v>0</v>
      </c>
      <c r="AX167" s="31">
        <v>7.7</v>
      </c>
      <c r="AY167" s="31">
        <v>3.3</v>
      </c>
      <c r="AZ167" s="31" t="s">
        <v>385</v>
      </c>
    </row>
    <row r="168" spans="3:52" hidden="1">
      <c r="C168" s="31">
        <v>1994</v>
      </c>
      <c r="D168" s="31" t="s">
        <v>530</v>
      </c>
      <c r="E168" s="31" t="s">
        <v>486</v>
      </c>
      <c r="H168" s="31" t="s">
        <v>1459</v>
      </c>
      <c r="N168" s="31">
        <f t="shared" si="10"/>
        <v>159</v>
      </c>
      <c r="O168" s="31" t="s">
        <v>410</v>
      </c>
      <c r="P168" s="31">
        <v>0</v>
      </c>
      <c r="Q168" s="31">
        <v>12.9</v>
      </c>
      <c r="R168" s="31">
        <v>4.3</v>
      </c>
      <c r="S168" s="31">
        <v>6.9</v>
      </c>
      <c r="T168" s="31">
        <v>21</v>
      </c>
      <c r="U168" s="31">
        <v>0</v>
      </c>
      <c r="V168" s="31">
        <v>5.8</v>
      </c>
      <c r="W168" s="31">
        <v>6.9</v>
      </c>
      <c r="X168" s="31">
        <v>4.9000000000000004</v>
      </c>
      <c r="Y168" s="31">
        <v>2.1</v>
      </c>
      <c r="Z168" s="31">
        <v>0</v>
      </c>
      <c r="AA168" s="31">
        <v>0</v>
      </c>
      <c r="AB168" s="31">
        <v>4.2</v>
      </c>
      <c r="AC168" s="31">
        <v>0</v>
      </c>
      <c r="AD168" s="31">
        <v>7.2</v>
      </c>
      <c r="AE168" s="31">
        <v>0</v>
      </c>
      <c r="AF168" s="31">
        <v>10.199999999999999</v>
      </c>
      <c r="AG168" s="31">
        <v>2.4</v>
      </c>
      <c r="AH168" s="31">
        <v>2.2999999999999998</v>
      </c>
      <c r="AI168" s="31">
        <v>2.7</v>
      </c>
      <c r="AJ168" s="31">
        <v>8.6</v>
      </c>
      <c r="AK168" s="31">
        <v>3.1</v>
      </c>
      <c r="AL168" s="31">
        <v>0</v>
      </c>
      <c r="AM168" s="31">
        <v>0</v>
      </c>
      <c r="AN168" s="31">
        <v>4.8</v>
      </c>
      <c r="AO168" s="31">
        <v>0</v>
      </c>
      <c r="AP168" s="31">
        <v>3.7</v>
      </c>
      <c r="AQ168" s="31">
        <v>9</v>
      </c>
      <c r="AR168" s="31">
        <v>0</v>
      </c>
      <c r="AS168" s="31">
        <v>0</v>
      </c>
      <c r="AT168" s="31">
        <v>6.7</v>
      </c>
      <c r="AU168" s="31">
        <v>0</v>
      </c>
      <c r="AV168" s="31">
        <v>5.5</v>
      </c>
      <c r="AW168" s="31">
        <v>0</v>
      </c>
      <c r="AX168" s="31">
        <v>7.7</v>
      </c>
      <c r="AY168" s="31">
        <v>3.3</v>
      </c>
      <c r="AZ168" s="31" t="s">
        <v>385</v>
      </c>
    </row>
    <row r="169" spans="3:52" hidden="1">
      <c r="C169" s="31">
        <v>1994</v>
      </c>
      <c r="D169" s="31" t="s">
        <v>532</v>
      </c>
      <c r="E169" s="31" t="s">
        <v>486</v>
      </c>
      <c r="H169" s="31" t="s">
        <v>1460</v>
      </c>
      <c r="N169" s="31">
        <f t="shared" si="10"/>
        <v>160</v>
      </c>
      <c r="O169" s="31" t="s">
        <v>410</v>
      </c>
      <c r="P169" s="31">
        <v>0</v>
      </c>
      <c r="Q169" s="31">
        <v>12.9</v>
      </c>
      <c r="R169" s="31">
        <v>4.3</v>
      </c>
      <c r="S169" s="31">
        <v>6.9</v>
      </c>
      <c r="T169" s="31">
        <v>21</v>
      </c>
      <c r="U169" s="31">
        <v>0</v>
      </c>
      <c r="V169" s="31">
        <v>5.8</v>
      </c>
      <c r="W169" s="31">
        <v>6.9</v>
      </c>
      <c r="X169" s="31">
        <v>4.9000000000000004</v>
      </c>
      <c r="Y169" s="31">
        <v>2.1</v>
      </c>
      <c r="Z169" s="31">
        <v>0</v>
      </c>
      <c r="AA169" s="31">
        <v>0</v>
      </c>
      <c r="AB169" s="31">
        <v>4.2</v>
      </c>
      <c r="AC169" s="31">
        <v>0</v>
      </c>
      <c r="AD169" s="31">
        <v>7.2</v>
      </c>
      <c r="AE169" s="31">
        <v>0</v>
      </c>
      <c r="AF169" s="31">
        <v>10.199999999999999</v>
      </c>
      <c r="AG169" s="31">
        <v>2.4</v>
      </c>
      <c r="AH169" s="31">
        <v>2.2999999999999998</v>
      </c>
      <c r="AI169" s="31">
        <v>2.7</v>
      </c>
      <c r="AJ169" s="31">
        <v>8.6</v>
      </c>
      <c r="AK169" s="31">
        <v>3.1</v>
      </c>
      <c r="AL169" s="31">
        <v>0</v>
      </c>
      <c r="AM169" s="31">
        <v>0</v>
      </c>
      <c r="AN169" s="31">
        <v>4.8</v>
      </c>
      <c r="AO169" s="31">
        <v>0</v>
      </c>
      <c r="AP169" s="31">
        <v>3.7</v>
      </c>
      <c r="AQ169" s="31">
        <v>9</v>
      </c>
      <c r="AR169" s="31">
        <v>0</v>
      </c>
      <c r="AS169" s="31">
        <v>0</v>
      </c>
      <c r="AT169" s="31">
        <v>6.7</v>
      </c>
      <c r="AU169" s="31">
        <v>0</v>
      </c>
      <c r="AV169" s="31">
        <v>5.5</v>
      </c>
      <c r="AW169" s="31">
        <v>0</v>
      </c>
      <c r="AX169" s="31">
        <v>7.7</v>
      </c>
      <c r="AY169" s="31">
        <v>3.3</v>
      </c>
      <c r="AZ169" s="31" t="s">
        <v>385</v>
      </c>
    </row>
    <row r="170" spans="3:52" hidden="1">
      <c r="C170" s="31">
        <v>1994</v>
      </c>
      <c r="D170" s="31" t="s">
        <v>534</v>
      </c>
      <c r="E170" s="31" t="s">
        <v>486</v>
      </c>
      <c r="H170" s="31" t="s">
        <v>1461</v>
      </c>
      <c r="N170" s="31">
        <f t="shared" si="10"/>
        <v>161</v>
      </c>
      <c r="O170" s="31" t="s">
        <v>410</v>
      </c>
      <c r="P170" s="31">
        <v>0</v>
      </c>
      <c r="Q170" s="31">
        <v>12.9</v>
      </c>
      <c r="R170" s="31">
        <v>4.3</v>
      </c>
      <c r="S170" s="31">
        <v>6.9</v>
      </c>
      <c r="T170" s="31">
        <v>21</v>
      </c>
      <c r="U170" s="31">
        <v>0</v>
      </c>
      <c r="V170" s="31">
        <v>5.8</v>
      </c>
      <c r="W170" s="31">
        <v>6.9</v>
      </c>
      <c r="X170" s="31">
        <v>4.9000000000000004</v>
      </c>
      <c r="Y170" s="31">
        <v>2.1</v>
      </c>
      <c r="Z170" s="31">
        <v>0</v>
      </c>
      <c r="AA170" s="31">
        <v>0</v>
      </c>
      <c r="AB170" s="31">
        <v>4.2</v>
      </c>
      <c r="AC170" s="31">
        <v>0</v>
      </c>
      <c r="AD170" s="31">
        <v>7.2</v>
      </c>
      <c r="AE170" s="31">
        <v>0</v>
      </c>
      <c r="AF170" s="31">
        <v>10.199999999999999</v>
      </c>
      <c r="AG170" s="31">
        <v>2.4</v>
      </c>
      <c r="AH170" s="31">
        <v>2.2999999999999998</v>
      </c>
      <c r="AI170" s="31">
        <v>2.7</v>
      </c>
      <c r="AJ170" s="31">
        <v>8.6</v>
      </c>
      <c r="AK170" s="31">
        <v>3.1</v>
      </c>
      <c r="AL170" s="31">
        <v>0</v>
      </c>
      <c r="AM170" s="31">
        <v>0</v>
      </c>
      <c r="AN170" s="31">
        <v>4.8</v>
      </c>
      <c r="AO170" s="31">
        <v>0</v>
      </c>
      <c r="AP170" s="31">
        <v>3.7</v>
      </c>
      <c r="AQ170" s="31">
        <v>9</v>
      </c>
      <c r="AR170" s="31">
        <v>0</v>
      </c>
      <c r="AS170" s="31">
        <v>0</v>
      </c>
      <c r="AT170" s="31">
        <v>6.7</v>
      </c>
      <c r="AU170" s="31">
        <v>0</v>
      </c>
      <c r="AV170" s="31">
        <v>5.5</v>
      </c>
      <c r="AW170" s="31">
        <v>0</v>
      </c>
      <c r="AX170" s="31">
        <v>7.7</v>
      </c>
      <c r="AY170" s="31">
        <v>3.3</v>
      </c>
      <c r="AZ170" s="31" t="s">
        <v>385</v>
      </c>
    </row>
    <row r="171" spans="3:52" hidden="1">
      <c r="C171" s="31">
        <v>1994</v>
      </c>
      <c r="D171" s="31" t="s">
        <v>536</v>
      </c>
      <c r="E171" s="31" t="s">
        <v>486</v>
      </c>
      <c r="H171" s="31" t="s">
        <v>1462</v>
      </c>
      <c r="N171" s="31">
        <f t="shared" si="10"/>
        <v>162</v>
      </c>
      <c r="O171" s="31" t="s">
        <v>410</v>
      </c>
      <c r="P171" s="31">
        <v>0</v>
      </c>
      <c r="Q171" s="31">
        <v>12.9</v>
      </c>
      <c r="R171" s="31">
        <v>4.3</v>
      </c>
      <c r="S171" s="31">
        <v>6.9</v>
      </c>
      <c r="T171" s="31">
        <v>21</v>
      </c>
      <c r="U171" s="31">
        <v>0</v>
      </c>
      <c r="V171" s="31">
        <v>5.8</v>
      </c>
      <c r="W171" s="31">
        <v>6.9</v>
      </c>
      <c r="X171" s="31">
        <v>4.9000000000000004</v>
      </c>
      <c r="Y171" s="31">
        <v>2.1</v>
      </c>
      <c r="Z171" s="31">
        <v>0</v>
      </c>
      <c r="AA171" s="31">
        <v>0</v>
      </c>
      <c r="AB171" s="31">
        <v>4.2</v>
      </c>
      <c r="AC171" s="31">
        <v>0</v>
      </c>
      <c r="AD171" s="31">
        <v>7.2</v>
      </c>
      <c r="AE171" s="31">
        <v>0</v>
      </c>
      <c r="AF171" s="31">
        <v>10.199999999999999</v>
      </c>
      <c r="AG171" s="31">
        <v>2.4</v>
      </c>
      <c r="AH171" s="31">
        <v>2.2999999999999998</v>
      </c>
      <c r="AI171" s="31">
        <v>2.7</v>
      </c>
      <c r="AJ171" s="31">
        <v>8.6</v>
      </c>
      <c r="AK171" s="31">
        <v>3.1</v>
      </c>
      <c r="AL171" s="31">
        <v>0</v>
      </c>
      <c r="AM171" s="31">
        <v>0</v>
      </c>
      <c r="AN171" s="31">
        <v>4.8</v>
      </c>
      <c r="AO171" s="31">
        <v>0</v>
      </c>
      <c r="AP171" s="31">
        <v>3.7</v>
      </c>
      <c r="AQ171" s="31">
        <v>9</v>
      </c>
      <c r="AR171" s="31">
        <v>0</v>
      </c>
      <c r="AS171" s="31">
        <v>0</v>
      </c>
      <c r="AT171" s="31">
        <v>6.7</v>
      </c>
      <c r="AU171" s="31">
        <v>0</v>
      </c>
      <c r="AV171" s="31">
        <v>5.5</v>
      </c>
      <c r="AW171" s="31">
        <v>0</v>
      </c>
      <c r="AX171" s="31">
        <v>7.7</v>
      </c>
      <c r="AY171" s="31">
        <v>3.3</v>
      </c>
      <c r="AZ171" s="31" t="s">
        <v>385</v>
      </c>
    </row>
    <row r="172" spans="3:52" hidden="1">
      <c r="N172" s="31">
        <f t="shared" si="10"/>
        <v>163</v>
      </c>
      <c r="O172" s="31" t="s">
        <v>410</v>
      </c>
      <c r="AZ172" s="31" t="s">
        <v>385</v>
      </c>
    </row>
    <row r="173" spans="3:52" hidden="1">
      <c r="C173" s="31">
        <v>1998</v>
      </c>
      <c r="D173" s="31" t="s">
        <v>538</v>
      </c>
      <c r="E173" s="31" t="s">
        <v>486</v>
      </c>
      <c r="H173" s="31" t="s">
        <v>1463</v>
      </c>
      <c r="N173" s="31">
        <f t="shared" si="10"/>
        <v>164</v>
      </c>
      <c r="O173" s="31" t="s">
        <v>410</v>
      </c>
      <c r="P173" s="31">
        <v>4</v>
      </c>
      <c r="Q173" s="31">
        <v>6.1</v>
      </c>
      <c r="R173" s="31">
        <v>4</v>
      </c>
      <c r="S173" s="31">
        <v>8.8000000000000007</v>
      </c>
      <c r="T173" s="31">
        <v>7.8</v>
      </c>
      <c r="U173" s="31">
        <v>5.0999999999999996</v>
      </c>
      <c r="V173" s="31">
        <v>7.8</v>
      </c>
      <c r="W173" s="31">
        <v>3.5</v>
      </c>
      <c r="X173" s="31">
        <v>6.2</v>
      </c>
      <c r="Y173" s="31">
        <v>2.7</v>
      </c>
      <c r="Z173" s="31">
        <v>3.2</v>
      </c>
      <c r="AA173" s="31">
        <v>5.3</v>
      </c>
      <c r="AB173" s="31">
        <v>4.7</v>
      </c>
      <c r="AC173" s="31">
        <v>7</v>
      </c>
      <c r="AD173" s="31">
        <v>4.2</v>
      </c>
      <c r="AE173" s="31">
        <v>4.8</v>
      </c>
      <c r="AF173" s="31">
        <v>5.2</v>
      </c>
      <c r="AG173" s="31">
        <v>3.3</v>
      </c>
      <c r="AH173" s="31">
        <v>2.2000000000000002</v>
      </c>
      <c r="AI173" s="31">
        <v>2.7</v>
      </c>
      <c r="AJ173" s="31">
        <v>9.1</v>
      </c>
      <c r="AK173" s="31">
        <v>4.3</v>
      </c>
      <c r="AL173" s="31">
        <v>9.1</v>
      </c>
      <c r="AM173" s="31">
        <v>5.8</v>
      </c>
      <c r="AN173" s="31">
        <v>3.7</v>
      </c>
      <c r="AO173" s="31">
        <v>5.9</v>
      </c>
      <c r="AP173" s="31">
        <v>5</v>
      </c>
      <c r="AQ173" s="31">
        <v>9.6999999999999993</v>
      </c>
      <c r="AR173" s="31">
        <v>6.5</v>
      </c>
      <c r="AS173" s="31">
        <v>5.7</v>
      </c>
      <c r="AT173" s="31">
        <v>5.4</v>
      </c>
      <c r="AU173" s="31">
        <v>10.3</v>
      </c>
      <c r="AV173" s="31">
        <v>4.4000000000000004</v>
      </c>
      <c r="AW173" s="31">
        <v>8.9</v>
      </c>
      <c r="AX173" s="31">
        <v>7.2</v>
      </c>
      <c r="AY173" s="31">
        <v>4.4000000000000004</v>
      </c>
      <c r="AZ173" s="31" t="s">
        <v>385</v>
      </c>
    </row>
    <row r="174" spans="3:52" hidden="1">
      <c r="C174" s="31">
        <v>1998</v>
      </c>
      <c r="D174" s="31" t="s">
        <v>540</v>
      </c>
      <c r="E174" s="31" t="s">
        <v>486</v>
      </c>
      <c r="H174" s="31" t="s">
        <v>1464</v>
      </c>
      <c r="N174" s="31">
        <f t="shared" si="10"/>
        <v>165</v>
      </c>
      <c r="O174" s="31" t="s">
        <v>410</v>
      </c>
      <c r="P174" s="31">
        <v>4</v>
      </c>
      <c r="Q174" s="31">
        <v>6.1</v>
      </c>
      <c r="R174" s="31">
        <v>4</v>
      </c>
      <c r="S174" s="31">
        <v>8.8000000000000007</v>
      </c>
      <c r="T174" s="31">
        <v>7.8</v>
      </c>
      <c r="U174" s="31">
        <v>5.0999999999999996</v>
      </c>
      <c r="V174" s="31">
        <v>7.8</v>
      </c>
      <c r="W174" s="31">
        <v>3.5</v>
      </c>
      <c r="X174" s="31">
        <v>6.2</v>
      </c>
      <c r="Y174" s="31">
        <v>2.7</v>
      </c>
      <c r="Z174" s="31">
        <v>3.2</v>
      </c>
      <c r="AA174" s="31">
        <v>5.3</v>
      </c>
      <c r="AB174" s="31">
        <v>4.7</v>
      </c>
      <c r="AC174" s="31">
        <v>7</v>
      </c>
      <c r="AD174" s="31">
        <v>4.2</v>
      </c>
      <c r="AE174" s="31">
        <v>4.8</v>
      </c>
      <c r="AF174" s="31">
        <v>5.2</v>
      </c>
      <c r="AG174" s="31">
        <v>3.3</v>
      </c>
      <c r="AH174" s="31">
        <v>2.2000000000000002</v>
      </c>
      <c r="AI174" s="31">
        <v>2.7</v>
      </c>
      <c r="AJ174" s="31">
        <v>9.1</v>
      </c>
      <c r="AK174" s="31">
        <v>4.3</v>
      </c>
      <c r="AL174" s="31">
        <v>9.1</v>
      </c>
      <c r="AM174" s="31">
        <v>5.8</v>
      </c>
      <c r="AN174" s="31">
        <v>3.7</v>
      </c>
      <c r="AO174" s="31">
        <v>5.9</v>
      </c>
      <c r="AP174" s="31">
        <v>5</v>
      </c>
      <c r="AQ174" s="31">
        <v>9.6999999999999993</v>
      </c>
      <c r="AR174" s="31">
        <v>6.5</v>
      </c>
      <c r="AS174" s="31">
        <v>5.7</v>
      </c>
      <c r="AT174" s="31">
        <v>5.4</v>
      </c>
      <c r="AU174" s="31">
        <v>10.3</v>
      </c>
      <c r="AV174" s="31">
        <v>4.4000000000000004</v>
      </c>
      <c r="AW174" s="31">
        <v>8.9</v>
      </c>
      <c r="AX174" s="31">
        <v>7.2</v>
      </c>
      <c r="AY174" s="31">
        <v>4.4000000000000004</v>
      </c>
      <c r="AZ174" s="31" t="s">
        <v>385</v>
      </c>
    </row>
    <row r="175" spans="3:52" hidden="1">
      <c r="C175" s="31">
        <v>1998</v>
      </c>
      <c r="D175" s="31" t="s">
        <v>542</v>
      </c>
      <c r="E175" s="31" t="s">
        <v>486</v>
      </c>
      <c r="H175" s="31" t="s">
        <v>1465</v>
      </c>
      <c r="N175" s="31">
        <f t="shared" si="10"/>
        <v>166</v>
      </c>
      <c r="O175" s="31" t="s">
        <v>410</v>
      </c>
      <c r="P175" s="31">
        <v>4</v>
      </c>
      <c r="Q175" s="31">
        <v>6.1</v>
      </c>
      <c r="R175" s="31">
        <v>4</v>
      </c>
      <c r="S175" s="31">
        <v>8.8000000000000007</v>
      </c>
      <c r="T175" s="31">
        <v>7.8</v>
      </c>
      <c r="U175" s="31">
        <v>5.0999999999999996</v>
      </c>
      <c r="V175" s="31">
        <v>7.8</v>
      </c>
      <c r="W175" s="31">
        <v>3.5</v>
      </c>
      <c r="X175" s="31">
        <v>6.2</v>
      </c>
      <c r="Y175" s="31">
        <v>2.7</v>
      </c>
      <c r="Z175" s="31">
        <v>3.2</v>
      </c>
      <c r="AA175" s="31">
        <v>5.3</v>
      </c>
      <c r="AB175" s="31">
        <v>4.7</v>
      </c>
      <c r="AC175" s="31">
        <v>7</v>
      </c>
      <c r="AD175" s="31">
        <v>4.2</v>
      </c>
      <c r="AE175" s="31">
        <v>4.8</v>
      </c>
      <c r="AF175" s="31">
        <v>5.2</v>
      </c>
      <c r="AG175" s="31">
        <v>3.3</v>
      </c>
      <c r="AH175" s="31">
        <v>2.2000000000000002</v>
      </c>
      <c r="AI175" s="31">
        <v>2.7</v>
      </c>
      <c r="AJ175" s="31">
        <v>9.1</v>
      </c>
      <c r="AK175" s="31">
        <v>4.3</v>
      </c>
      <c r="AL175" s="31">
        <v>9.1</v>
      </c>
      <c r="AM175" s="31">
        <v>5.8</v>
      </c>
      <c r="AN175" s="31">
        <v>3.7</v>
      </c>
      <c r="AO175" s="31">
        <v>5.9</v>
      </c>
      <c r="AP175" s="31">
        <v>5</v>
      </c>
      <c r="AQ175" s="31">
        <v>9.6999999999999993</v>
      </c>
      <c r="AR175" s="31">
        <v>6.5</v>
      </c>
      <c r="AS175" s="31">
        <v>5.7</v>
      </c>
      <c r="AT175" s="31">
        <v>5.4</v>
      </c>
      <c r="AU175" s="31">
        <v>10.3</v>
      </c>
      <c r="AV175" s="31">
        <v>4.4000000000000004</v>
      </c>
      <c r="AW175" s="31">
        <v>8.9</v>
      </c>
      <c r="AX175" s="31">
        <v>7.2</v>
      </c>
      <c r="AY175" s="31">
        <v>4.4000000000000004</v>
      </c>
      <c r="AZ175" s="31" t="s">
        <v>385</v>
      </c>
    </row>
    <row r="176" spans="3:52" hidden="1">
      <c r="C176" s="31">
        <v>1998</v>
      </c>
      <c r="D176" s="31" t="s">
        <v>544</v>
      </c>
      <c r="E176" s="31" t="s">
        <v>486</v>
      </c>
      <c r="H176" s="31" t="s">
        <v>1466</v>
      </c>
      <c r="N176" s="31">
        <f t="shared" si="10"/>
        <v>167</v>
      </c>
      <c r="O176" s="31" t="s">
        <v>410</v>
      </c>
      <c r="P176" s="31">
        <v>4</v>
      </c>
      <c r="Q176" s="31">
        <v>6.1</v>
      </c>
      <c r="R176" s="31">
        <v>4</v>
      </c>
      <c r="S176" s="31">
        <v>8.8000000000000007</v>
      </c>
      <c r="T176" s="31">
        <v>7.8</v>
      </c>
      <c r="U176" s="31">
        <v>5.0999999999999996</v>
      </c>
      <c r="V176" s="31">
        <v>7.8</v>
      </c>
      <c r="W176" s="31">
        <v>3.5</v>
      </c>
      <c r="X176" s="31">
        <v>6.2</v>
      </c>
      <c r="Y176" s="31">
        <v>2.7</v>
      </c>
      <c r="Z176" s="31">
        <v>3.2</v>
      </c>
      <c r="AA176" s="31">
        <v>5.3</v>
      </c>
      <c r="AB176" s="31">
        <v>4.7</v>
      </c>
      <c r="AC176" s="31">
        <v>7</v>
      </c>
      <c r="AD176" s="31">
        <v>4.2</v>
      </c>
      <c r="AE176" s="31">
        <v>4.8</v>
      </c>
      <c r="AF176" s="31">
        <v>5.2</v>
      </c>
      <c r="AG176" s="31">
        <v>3.3</v>
      </c>
      <c r="AH176" s="31">
        <v>2.2000000000000002</v>
      </c>
      <c r="AI176" s="31">
        <v>2.7</v>
      </c>
      <c r="AJ176" s="31">
        <v>9.1</v>
      </c>
      <c r="AK176" s="31">
        <v>4.3</v>
      </c>
      <c r="AL176" s="31">
        <v>9.1</v>
      </c>
      <c r="AM176" s="31">
        <v>5.8</v>
      </c>
      <c r="AN176" s="31">
        <v>3.7</v>
      </c>
      <c r="AO176" s="31">
        <v>5.9</v>
      </c>
      <c r="AP176" s="31">
        <v>5</v>
      </c>
      <c r="AQ176" s="31">
        <v>9.6999999999999993</v>
      </c>
      <c r="AR176" s="31">
        <v>6.5</v>
      </c>
      <c r="AS176" s="31">
        <v>5.7</v>
      </c>
      <c r="AT176" s="31">
        <v>5.4</v>
      </c>
      <c r="AU176" s="31">
        <v>10.3</v>
      </c>
      <c r="AV176" s="31">
        <v>4.4000000000000004</v>
      </c>
      <c r="AW176" s="31">
        <v>8.9</v>
      </c>
      <c r="AX176" s="31">
        <v>7.2</v>
      </c>
      <c r="AY176" s="31">
        <v>4.4000000000000004</v>
      </c>
      <c r="AZ176" s="31" t="s">
        <v>385</v>
      </c>
    </row>
    <row r="177" spans="3:52" hidden="1">
      <c r="C177" s="31">
        <v>1998</v>
      </c>
      <c r="D177" s="31" t="s">
        <v>546</v>
      </c>
      <c r="E177" s="31" t="s">
        <v>486</v>
      </c>
      <c r="H177" s="31" t="s">
        <v>1467</v>
      </c>
      <c r="N177" s="31">
        <f t="shared" si="10"/>
        <v>168</v>
      </c>
      <c r="O177" s="31" t="s">
        <v>410</v>
      </c>
      <c r="P177" s="31">
        <v>4</v>
      </c>
      <c r="Q177" s="31">
        <v>6.1</v>
      </c>
      <c r="R177" s="31">
        <v>4</v>
      </c>
      <c r="S177" s="31">
        <v>8.8000000000000007</v>
      </c>
      <c r="T177" s="31">
        <v>7.8</v>
      </c>
      <c r="U177" s="31">
        <v>5.0999999999999996</v>
      </c>
      <c r="V177" s="31">
        <v>7.8</v>
      </c>
      <c r="W177" s="31">
        <v>3.5</v>
      </c>
      <c r="X177" s="31">
        <v>6.2</v>
      </c>
      <c r="Y177" s="31">
        <v>2.7</v>
      </c>
      <c r="Z177" s="31">
        <v>3.2</v>
      </c>
      <c r="AA177" s="31">
        <v>5.3</v>
      </c>
      <c r="AB177" s="31">
        <v>4.7</v>
      </c>
      <c r="AC177" s="31">
        <v>7</v>
      </c>
      <c r="AD177" s="31">
        <v>4.2</v>
      </c>
      <c r="AE177" s="31">
        <v>4.8</v>
      </c>
      <c r="AF177" s="31">
        <v>5.2</v>
      </c>
      <c r="AG177" s="31">
        <v>3.3</v>
      </c>
      <c r="AH177" s="31">
        <v>2.2000000000000002</v>
      </c>
      <c r="AI177" s="31">
        <v>2.7</v>
      </c>
      <c r="AJ177" s="31">
        <v>9.1</v>
      </c>
      <c r="AK177" s="31">
        <v>4.3</v>
      </c>
      <c r="AL177" s="31">
        <v>9.1</v>
      </c>
      <c r="AM177" s="31">
        <v>5.8</v>
      </c>
      <c r="AN177" s="31">
        <v>3.7</v>
      </c>
      <c r="AO177" s="31">
        <v>5.9</v>
      </c>
      <c r="AP177" s="31">
        <v>5</v>
      </c>
      <c r="AQ177" s="31">
        <v>9.6999999999999993</v>
      </c>
      <c r="AR177" s="31">
        <v>6.5</v>
      </c>
      <c r="AS177" s="31">
        <v>5.7</v>
      </c>
      <c r="AT177" s="31">
        <v>5.4</v>
      </c>
      <c r="AU177" s="31">
        <v>10.3</v>
      </c>
      <c r="AV177" s="31">
        <v>4.4000000000000004</v>
      </c>
      <c r="AW177" s="31">
        <v>8.9</v>
      </c>
      <c r="AX177" s="31">
        <v>7.2</v>
      </c>
      <c r="AY177" s="31">
        <v>4.4000000000000004</v>
      </c>
      <c r="AZ177" s="31" t="s">
        <v>385</v>
      </c>
    </row>
    <row r="178" spans="3:52" hidden="1">
      <c r="N178" s="31">
        <f t="shared" si="10"/>
        <v>169</v>
      </c>
      <c r="O178" s="31" t="s">
        <v>410</v>
      </c>
      <c r="AZ178" s="31" t="s">
        <v>385</v>
      </c>
    </row>
    <row r="179" spans="3:52" hidden="1">
      <c r="C179" s="31">
        <v>2003</v>
      </c>
      <c r="D179" s="31" t="s">
        <v>548</v>
      </c>
      <c r="E179" s="31" t="s">
        <v>486</v>
      </c>
      <c r="H179" s="31" t="s">
        <v>1468</v>
      </c>
      <c r="N179" s="31">
        <f t="shared" si="10"/>
        <v>170</v>
      </c>
      <c r="O179" s="31" t="s">
        <v>410</v>
      </c>
      <c r="P179" s="31">
        <v>7.4</v>
      </c>
      <c r="Q179" s="31">
        <v>32.4</v>
      </c>
      <c r="R179" s="31">
        <v>3.3</v>
      </c>
      <c r="S179" s="31">
        <v>5.5</v>
      </c>
      <c r="T179" s="31">
        <v>8.1999999999999993</v>
      </c>
      <c r="U179" s="31">
        <v>5.4</v>
      </c>
      <c r="V179" s="31">
        <v>6.2</v>
      </c>
      <c r="W179" s="31">
        <v>4.5999999999999996</v>
      </c>
      <c r="X179" s="31">
        <v>6.1</v>
      </c>
      <c r="Y179" s="31">
        <v>2.2000000000000002</v>
      </c>
      <c r="Z179" s="31">
        <v>4.5999999999999996</v>
      </c>
      <c r="AA179" s="31">
        <v>4</v>
      </c>
      <c r="AB179" s="31">
        <v>4.9000000000000004</v>
      </c>
      <c r="AC179" s="31">
        <v>7.9</v>
      </c>
      <c r="AD179" s="31">
        <v>18</v>
      </c>
      <c r="AE179" s="31">
        <v>12.1</v>
      </c>
      <c r="AF179" s="31">
        <v>6.8</v>
      </c>
      <c r="AG179" s="31">
        <v>3.4</v>
      </c>
      <c r="AH179" s="31">
        <v>4.4000000000000004</v>
      </c>
      <c r="AI179" s="31">
        <v>2.7</v>
      </c>
      <c r="AJ179" s="31">
        <v>9.1999999999999993</v>
      </c>
      <c r="AK179" s="31">
        <v>3.7</v>
      </c>
      <c r="AL179" s="31">
        <v>13.9</v>
      </c>
      <c r="AM179" s="31">
        <v>11.3</v>
      </c>
      <c r="AN179" s="31">
        <v>4.7</v>
      </c>
      <c r="AO179" s="31">
        <v>11.9</v>
      </c>
      <c r="AP179" s="31">
        <v>7.1</v>
      </c>
      <c r="AQ179" s="31">
        <v>8.1999999999999993</v>
      </c>
      <c r="AR179" s="31">
        <v>11.4</v>
      </c>
      <c r="AS179" s="31">
        <v>15.1</v>
      </c>
      <c r="AT179" s="31">
        <v>5.9</v>
      </c>
      <c r="AU179" s="31">
        <v>10.8</v>
      </c>
      <c r="AV179" s="31">
        <v>5</v>
      </c>
      <c r="AW179" s="31">
        <v>15.7</v>
      </c>
      <c r="AX179" s="31">
        <v>7.4</v>
      </c>
      <c r="AY179" s="31">
        <v>10.199999999999999</v>
      </c>
      <c r="AZ179" s="31" t="s">
        <v>385</v>
      </c>
    </row>
    <row r="180" spans="3:52" hidden="1">
      <c r="C180" s="31">
        <v>2003</v>
      </c>
      <c r="D180" s="31" t="s">
        <v>550</v>
      </c>
      <c r="E180" s="31" t="s">
        <v>486</v>
      </c>
      <c r="H180" s="31" t="s">
        <v>1469</v>
      </c>
      <c r="N180" s="31">
        <f t="shared" si="10"/>
        <v>171</v>
      </c>
      <c r="O180" s="31" t="s">
        <v>410</v>
      </c>
      <c r="P180" s="31">
        <v>7.4</v>
      </c>
      <c r="Q180" s="31">
        <v>32.4</v>
      </c>
      <c r="R180" s="31">
        <v>3.3</v>
      </c>
      <c r="S180" s="31">
        <v>5.5</v>
      </c>
      <c r="T180" s="31">
        <v>8.1999999999999993</v>
      </c>
      <c r="U180" s="31">
        <v>5.4</v>
      </c>
      <c r="V180" s="31">
        <v>6.2</v>
      </c>
      <c r="W180" s="31">
        <v>4.5999999999999996</v>
      </c>
      <c r="X180" s="31">
        <v>6.1</v>
      </c>
      <c r="Y180" s="31">
        <v>2.2000000000000002</v>
      </c>
      <c r="Z180" s="31">
        <v>4.5999999999999996</v>
      </c>
      <c r="AA180" s="31">
        <v>4</v>
      </c>
      <c r="AB180" s="31">
        <v>4.9000000000000004</v>
      </c>
      <c r="AC180" s="31">
        <v>7.9</v>
      </c>
      <c r="AD180" s="31">
        <v>18</v>
      </c>
      <c r="AE180" s="31">
        <v>12.1</v>
      </c>
      <c r="AF180" s="31">
        <v>6.8</v>
      </c>
      <c r="AG180" s="31">
        <v>3.4</v>
      </c>
      <c r="AH180" s="31">
        <v>4.4000000000000004</v>
      </c>
      <c r="AI180" s="31">
        <v>2.7</v>
      </c>
      <c r="AJ180" s="31">
        <v>9.1999999999999993</v>
      </c>
      <c r="AK180" s="31">
        <v>3.7</v>
      </c>
      <c r="AL180" s="31">
        <v>13.9</v>
      </c>
      <c r="AM180" s="31">
        <v>11.3</v>
      </c>
      <c r="AN180" s="31">
        <v>4.7</v>
      </c>
      <c r="AO180" s="31">
        <v>11.9</v>
      </c>
      <c r="AP180" s="31">
        <v>7.1</v>
      </c>
      <c r="AQ180" s="31">
        <v>8.1999999999999993</v>
      </c>
      <c r="AR180" s="31">
        <v>11.4</v>
      </c>
      <c r="AS180" s="31">
        <v>15.1</v>
      </c>
      <c r="AT180" s="31">
        <v>5.9</v>
      </c>
      <c r="AU180" s="31">
        <v>10.8</v>
      </c>
      <c r="AV180" s="31">
        <v>5</v>
      </c>
      <c r="AW180" s="31">
        <v>15.7</v>
      </c>
      <c r="AX180" s="31">
        <v>7.4</v>
      </c>
      <c r="AY180" s="31">
        <v>10.199999999999999</v>
      </c>
      <c r="AZ180" s="31" t="s">
        <v>385</v>
      </c>
    </row>
    <row r="181" spans="3:52" hidden="1">
      <c r="C181" s="31">
        <v>2003</v>
      </c>
      <c r="D181" s="31" t="s">
        <v>552</v>
      </c>
      <c r="E181" s="31" t="s">
        <v>486</v>
      </c>
      <c r="H181" s="31" t="s">
        <v>1470</v>
      </c>
      <c r="N181" s="31">
        <f t="shared" si="10"/>
        <v>172</v>
      </c>
      <c r="O181" s="31" t="s">
        <v>410</v>
      </c>
      <c r="P181" s="31">
        <v>7.4</v>
      </c>
      <c r="Q181" s="31">
        <v>32.4</v>
      </c>
      <c r="R181" s="31">
        <v>3.3</v>
      </c>
      <c r="S181" s="31">
        <v>5.5</v>
      </c>
      <c r="T181" s="31">
        <v>8.1999999999999993</v>
      </c>
      <c r="U181" s="31">
        <v>5.4</v>
      </c>
      <c r="V181" s="31">
        <v>6.2</v>
      </c>
      <c r="W181" s="31">
        <v>4.5999999999999996</v>
      </c>
      <c r="X181" s="31">
        <v>6.1</v>
      </c>
      <c r="Y181" s="31">
        <v>2.2000000000000002</v>
      </c>
      <c r="Z181" s="31">
        <v>4.5999999999999996</v>
      </c>
      <c r="AA181" s="31">
        <v>4</v>
      </c>
      <c r="AB181" s="31">
        <v>4.9000000000000004</v>
      </c>
      <c r="AC181" s="31">
        <v>7.9</v>
      </c>
      <c r="AD181" s="31">
        <v>18</v>
      </c>
      <c r="AE181" s="31">
        <v>12.1</v>
      </c>
      <c r="AF181" s="31">
        <v>6.8</v>
      </c>
      <c r="AG181" s="31">
        <v>3.4</v>
      </c>
      <c r="AH181" s="31">
        <v>4.4000000000000004</v>
      </c>
      <c r="AI181" s="31">
        <v>2.7</v>
      </c>
      <c r="AJ181" s="31">
        <v>9.1999999999999993</v>
      </c>
      <c r="AK181" s="31">
        <v>3.7</v>
      </c>
      <c r="AL181" s="31">
        <v>13.9</v>
      </c>
      <c r="AM181" s="31">
        <v>11.3</v>
      </c>
      <c r="AN181" s="31">
        <v>4.7</v>
      </c>
      <c r="AO181" s="31">
        <v>11.9</v>
      </c>
      <c r="AP181" s="31">
        <v>7.1</v>
      </c>
      <c r="AQ181" s="31">
        <v>8.1999999999999993</v>
      </c>
      <c r="AR181" s="31">
        <v>11.4</v>
      </c>
      <c r="AS181" s="31">
        <v>15.1</v>
      </c>
      <c r="AT181" s="31">
        <v>5.9</v>
      </c>
      <c r="AU181" s="31">
        <v>10.8</v>
      </c>
      <c r="AV181" s="31">
        <v>5</v>
      </c>
      <c r="AW181" s="31">
        <v>15.7</v>
      </c>
      <c r="AX181" s="31">
        <v>7.4</v>
      </c>
      <c r="AY181" s="31">
        <v>10.199999999999999</v>
      </c>
      <c r="AZ181" s="31" t="s">
        <v>385</v>
      </c>
    </row>
    <row r="182" spans="3:52" hidden="1">
      <c r="C182" s="31">
        <v>2003</v>
      </c>
      <c r="D182" s="31" t="s">
        <v>554</v>
      </c>
      <c r="E182" s="31" t="s">
        <v>486</v>
      </c>
      <c r="H182" s="31" t="s">
        <v>1471</v>
      </c>
      <c r="N182" s="31">
        <f t="shared" si="10"/>
        <v>173</v>
      </c>
      <c r="O182" s="31" t="s">
        <v>410</v>
      </c>
      <c r="P182" s="31">
        <v>7.4</v>
      </c>
      <c r="Q182" s="31">
        <v>32.4</v>
      </c>
      <c r="R182" s="31">
        <v>3.3</v>
      </c>
      <c r="S182" s="31">
        <v>5.5</v>
      </c>
      <c r="T182" s="31">
        <v>8.1999999999999993</v>
      </c>
      <c r="U182" s="31">
        <v>5.4</v>
      </c>
      <c r="V182" s="31">
        <v>6.2</v>
      </c>
      <c r="W182" s="31">
        <v>4.5999999999999996</v>
      </c>
      <c r="X182" s="31">
        <v>6.1</v>
      </c>
      <c r="Y182" s="31">
        <v>2.2000000000000002</v>
      </c>
      <c r="Z182" s="31">
        <v>4.5999999999999996</v>
      </c>
      <c r="AA182" s="31">
        <v>4</v>
      </c>
      <c r="AB182" s="31">
        <v>4.9000000000000004</v>
      </c>
      <c r="AC182" s="31">
        <v>7.9</v>
      </c>
      <c r="AD182" s="31">
        <v>18</v>
      </c>
      <c r="AE182" s="31">
        <v>12.1</v>
      </c>
      <c r="AF182" s="31">
        <v>6.8</v>
      </c>
      <c r="AG182" s="31">
        <v>3.4</v>
      </c>
      <c r="AH182" s="31">
        <v>4.4000000000000004</v>
      </c>
      <c r="AI182" s="31">
        <v>2.7</v>
      </c>
      <c r="AJ182" s="31">
        <v>9.1999999999999993</v>
      </c>
      <c r="AK182" s="31">
        <v>3.7</v>
      </c>
      <c r="AL182" s="31">
        <v>13.9</v>
      </c>
      <c r="AM182" s="31">
        <v>11.3</v>
      </c>
      <c r="AN182" s="31">
        <v>4.7</v>
      </c>
      <c r="AO182" s="31">
        <v>11.9</v>
      </c>
      <c r="AP182" s="31">
        <v>7.1</v>
      </c>
      <c r="AQ182" s="31">
        <v>8.1999999999999993</v>
      </c>
      <c r="AR182" s="31">
        <v>11.4</v>
      </c>
      <c r="AS182" s="31">
        <v>15.1</v>
      </c>
      <c r="AT182" s="31">
        <v>5.9</v>
      </c>
      <c r="AU182" s="31">
        <v>10.8</v>
      </c>
      <c r="AV182" s="31">
        <v>5</v>
      </c>
      <c r="AW182" s="31">
        <v>15.7</v>
      </c>
      <c r="AX182" s="31">
        <v>7.4</v>
      </c>
      <c r="AY182" s="31">
        <v>10.199999999999999</v>
      </c>
      <c r="AZ182" s="31" t="s">
        <v>385</v>
      </c>
    </row>
    <row r="183" spans="3:52" hidden="1">
      <c r="C183" s="31">
        <v>2003</v>
      </c>
      <c r="D183" s="31" t="s">
        <v>556</v>
      </c>
      <c r="E183" s="31" t="s">
        <v>486</v>
      </c>
      <c r="H183" s="31" t="s">
        <v>1472</v>
      </c>
      <c r="N183" s="31">
        <f t="shared" si="10"/>
        <v>174</v>
      </c>
      <c r="O183" s="31" t="s">
        <v>410</v>
      </c>
      <c r="P183" s="31">
        <v>7.4</v>
      </c>
      <c r="Q183" s="31">
        <v>32.4</v>
      </c>
      <c r="R183" s="31">
        <v>3.3</v>
      </c>
      <c r="S183" s="31">
        <v>5.5</v>
      </c>
      <c r="T183" s="31">
        <v>8.1999999999999993</v>
      </c>
      <c r="U183" s="31">
        <v>5.4</v>
      </c>
      <c r="V183" s="31">
        <v>6.2</v>
      </c>
      <c r="W183" s="31">
        <v>4.5999999999999996</v>
      </c>
      <c r="X183" s="31">
        <v>6.1</v>
      </c>
      <c r="Y183" s="31">
        <v>2.2000000000000002</v>
      </c>
      <c r="Z183" s="31">
        <v>4.5999999999999996</v>
      </c>
      <c r="AA183" s="31">
        <v>4</v>
      </c>
      <c r="AB183" s="31">
        <v>4.9000000000000004</v>
      </c>
      <c r="AC183" s="31">
        <v>7.9</v>
      </c>
      <c r="AD183" s="31">
        <v>18</v>
      </c>
      <c r="AE183" s="31">
        <v>12.1</v>
      </c>
      <c r="AF183" s="31">
        <v>6.8</v>
      </c>
      <c r="AG183" s="31">
        <v>3.4</v>
      </c>
      <c r="AH183" s="31">
        <v>4.4000000000000004</v>
      </c>
      <c r="AI183" s="31">
        <v>2.7</v>
      </c>
      <c r="AJ183" s="31">
        <v>9.1999999999999993</v>
      </c>
      <c r="AK183" s="31">
        <v>3.7</v>
      </c>
      <c r="AL183" s="31">
        <v>13.9</v>
      </c>
      <c r="AM183" s="31">
        <v>11.3</v>
      </c>
      <c r="AN183" s="31">
        <v>4.7</v>
      </c>
      <c r="AO183" s="31">
        <v>11.9</v>
      </c>
      <c r="AP183" s="31">
        <v>7.1</v>
      </c>
      <c r="AQ183" s="31">
        <v>8.1999999999999993</v>
      </c>
      <c r="AR183" s="31">
        <v>11.4</v>
      </c>
      <c r="AS183" s="31">
        <v>15.1</v>
      </c>
      <c r="AT183" s="31">
        <v>5.9</v>
      </c>
      <c r="AU183" s="31">
        <v>10.8</v>
      </c>
      <c r="AV183" s="31">
        <v>5</v>
      </c>
      <c r="AW183" s="31">
        <v>15.7</v>
      </c>
      <c r="AX183" s="31">
        <v>7.4</v>
      </c>
      <c r="AY183" s="31">
        <v>10.199999999999999</v>
      </c>
      <c r="AZ183" s="31" t="s">
        <v>385</v>
      </c>
    </row>
    <row r="184" spans="3:52" hidden="1">
      <c r="N184" s="31">
        <f t="shared" si="10"/>
        <v>175</v>
      </c>
      <c r="O184" s="31" t="s">
        <v>410</v>
      </c>
      <c r="AZ184" s="31" t="s">
        <v>385</v>
      </c>
    </row>
    <row r="185" spans="3:52" hidden="1">
      <c r="C185" s="31">
        <v>2008</v>
      </c>
      <c r="D185" s="31" t="s">
        <v>558</v>
      </c>
      <c r="E185" s="31" t="s">
        <v>486</v>
      </c>
      <c r="H185" s="31" t="s">
        <v>1473</v>
      </c>
      <c r="N185" s="31">
        <f t="shared" si="10"/>
        <v>176</v>
      </c>
      <c r="O185" s="31" t="s">
        <v>410</v>
      </c>
      <c r="P185" s="31">
        <v>4.7</v>
      </c>
      <c r="Q185" s="31">
        <v>9.3000000000000007</v>
      </c>
      <c r="R185" s="31">
        <v>3.2</v>
      </c>
      <c r="S185" s="31">
        <v>4.5</v>
      </c>
      <c r="T185" s="31">
        <v>17.8</v>
      </c>
      <c r="U185" s="31">
        <v>3.7</v>
      </c>
      <c r="V185" s="31">
        <v>8</v>
      </c>
      <c r="W185" s="31">
        <v>5.8</v>
      </c>
      <c r="X185" s="31">
        <v>6.2</v>
      </c>
      <c r="Y185" s="31">
        <v>2.9</v>
      </c>
      <c r="Z185" s="31">
        <v>3.7</v>
      </c>
      <c r="AA185" s="31">
        <v>2.7</v>
      </c>
      <c r="AB185" s="31">
        <v>3.3</v>
      </c>
      <c r="AC185" s="31">
        <v>7.7</v>
      </c>
      <c r="AD185" s="31">
        <v>3.2</v>
      </c>
      <c r="AE185" s="31">
        <v>5.2</v>
      </c>
      <c r="AF185" s="31">
        <v>4</v>
      </c>
      <c r="AG185" s="31">
        <v>3.2</v>
      </c>
      <c r="AH185" s="31">
        <v>1.8</v>
      </c>
      <c r="AI185" s="31">
        <v>4.8</v>
      </c>
      <c r="AJ185" s="31">
        <v>8.6</v>
      </c>
      <c r="AK185" s="31">
        <v>3.7</v>
      </c>
      <c r="AL185" s="31">
        <v>14.5</v>
      </c>
      <c r="AM185" s="31">
        <v>9.6</v>
      </c>
      <c r="AN185" s="31">
        <v>4.0999999999999996</v>
      </c>
      <c r="AO185" s="31">
        <v>8.9</v>
      </c>
      <c r="AP185" s="31">
        <v>5.3</v>
      </c>
      <c r="AQ185" s="31">
        <v>6.1</v>
      </c>
      <c r="AR185" s="31">
        <v>8.6999999999999993</v>
      </c>
      <c r="AS185" s="31">
        <v>11.9</v>
      </c>
      <c r="AT185" s="31">
        <v>6.9</v>
      </c>
      <c r="AU185" s="31">
        <v>5.7</v>
      </c>
      <c r="AV185" s="31">
        <v>10.3</v>
      </c>
      <c r="AW185" s="31">
        <v>13.7</v>
      </c>
      <c r="AX185" s="31">
        <v>5.0999999999999996</v>
      </c>
      <c r="AY185" s="31">
        <v>3.7</v>
      </c>
      <c r="AZ185" s="31" t="s">
        <v>385</v>
      </c>
    </row>
    <row r="186" spans="3:52" hidden="1">
      <c r="C186" s="31">
        <v>2008</v>
      </c>
      <c r="D186" s="31" t="s">
        <v>560</v>
      </c>
      <c r="E186" s="31" t="s">
        <v>486</v>
      </c>
      <c r="H186" s="31" t="s">
        <v>1474</v>
      </c>
      <c r="N186" s="31">
        <f t="shared" si="10"/>
        <v>177</v>
      </c>
      <c r="O186" s="31" t="s">
        <v>410</v>
      </c>
      <c r="P186" s="31">
        <v>4.7</v>
      </c>
      <c r="Q186" s="31">
        <v>9.3000000000000007</v>
      </c>
      <c r="R186" s="31">
        <v>3.2</v>
      </c>
      <c r="S186" s="31">
        <v>4.5</v>
      </c>
      <c r="T186" s="31">
        <v>17.8</v>
      </c>
      <c r="U186" s="31">
        <v>3.7</v>
      </c>
      <c r="V186" s="31">
        <v>8</v>
      </c>
      <c r="W186" s="31">
        <v>5.8</v>
      </c>
      <c r="X186" s="31">
        <v>6.2</v>
      </c>
      <c r="Y186" s="31">
        <v>2.9</v>
      </c>
      <c r="Z186" s="31">
        <v>3.7</v>
      </c>
      <c r="AA186" s="31">
        <v>2.7</v>
      </c>
      <c r="AB186" s="31">
        <v>3.3</v>
      </c>
      <c r="AC186" s="31">
        <v>7.7</v>
      </c>
      <c r="AD186" s="31">
        <v>3.2</v>
      </c>
      <c r="AE186" s="31">
        <v>5.2</v>
      </c>
      <c r="AF186" s="31">
        <v>4</v>
      </c>
      <c r="AG186" s="31">
        <v>3.2</v>
      </c>
      <c r="AH186" s="31">
        <v>1.8</v>
      </c>
      <c r="AI186" s="31">
        <v>4.8</v>
      </c>
      <c r="AJ186" s="31">
        <v>8.6</v>
      </c>
      <c r="AK186" s="31">
        <v>3.7</v>
      </c>
      <c r="AL186" s="31">
        <v>14.5</v>
      </c>
      <c r="AM186" s="31">
        <v>9.6</v>
      </c>
      <c r="AN186" s="31">
        <v>4.0999999999999996</v>
      </c>
      <c r="AO186" s="31">
        <v>8.9</v>
      </c>
      <c r="AP186" s="31">
        <v>5.3</v>
      </c>
      <c r="AQ186" s="31">
        <v>6.1</v>
      </c>
      <c r="AR186" s="31">
        <v>8.6999999999999993</v>
      </c>
      <c r="AS186" s="31">
        <v>11.9</v>
      </c>
      <c r="AT186" s="31">
        <v>6.9</v>
      </c>
      <c r="AU186" s="31">
        <v>5.7</v>
      </c>
      <c r="AV186" s="31">
        <v>10.3</v>
      </c>
      <c r="AW186" s="31">
        <v>13.7</v>
      </c>
      <c r="AX186" s="31">
        <v>5.0999999999999996</v>
      </c>
      <c r="AY186" s="31">
        <v>3.7</v>
      </c>
      <c r="AZ186" s="31" t="s">
        <v>385</v>
      </c>
    </row>
    <row r="187" spans="3:52" hidden="1">
      <c r="C187" s="31">
        <v>2008</v>
      </c>
      <c r="D187" s="31" t="s">
        <v>562</v>
      </c>
      <c r="E187" s="31" t="s">
        <v>486</v>
      </c>
      <c r="H187" s="31" t="s">
        <v>1475</v>
      </c>
      <c r="N187" s="31">
        <f t="shared" si="10"/>
        <v>178</v>
      </c>
      <c r="O187" s="31" t="s">
        <v>410</v>
      </c>
      <c r="P187" s="31">
        <v>4.7</v>
      </c>
      <c r="Q187" s="31">
        <v>9.3000000000000007</v>
      </c>
      <c r="R187" s="31">
        <v>3.2</v>
      </c>
      <c r="S187" s="31">
        <v>4.5</v>
      </c>
      <c r="T187" s="31">
        <v>17.8</v>
      </c>
      <c r="U187" s="31">
        <v>3.7</v>
      </c>
      <c r="V187" s="31">
        <v>8</v>
      </c>
      <c r="W187" s="31">
        <v>5.8</v>
      </c>
      <c r="X187" s="31">
        <v>6.2</v>
      </c>
      <c r="Y187" s="31">
        <v>2.9</v>
      </c>
      <c r="Z187" s="31">
        <v>3.7</v>
      </c>
      <c r="AA187" s="31">
        <v>2.7</v>
      </c>
      <c r="AB187" s="31">
        <v>3.3</v>
      </c>
      <c r="AC187" s="31">
        <v>7.7</v>
      </c>
      <c r="AD187" s="31">
        <v>3.2</v>
      </c>
      <c r="AE187" s="31">
        <v>5.2</v>
      </c>
      <c r="AF187" s="31">
        <v>4</v>
      </c>
      <c r="AG187" s="31">
        <v>3.2</v>
      </c>
      <c r="AH187" s="31">
        <v>1.8</v>
      </c>
      <c r="AI187" s="31">
        <v>4.8</v>
      </c>
      <c r="AJ187" s="31">
        <v>8.6</v>
      </c>
      <c r="AK187" s="31">
        <v>3.7</v>
      </c>
      <c r="AL187" s="31">
        <v>14.5</v>
      </c>
      <c r="AM187" s="31">
        <v>9.6</v>
      </c>
      <c r="AN187" s="31">
        <v>4.0999999999999996</v>
      </c>
      <c r="AO187" s="31">
        <v>8.9</v>
      </c>
      <c r="AP187" s="31">
        <v>5.3</v>
      </c>
      <c r="AQ187" s="31">
        <v>6.1</v>
      </c>
      <c r="AR187" s="31">
        <v>8.6999999999999993</v>
      </c>
      <c r="AS187" s="31">
        <v>11.9</v>
      </c>
      <c r="AT187" s="31">
        <v>6.9</v>
      </c>
      <c r="AU187" s="31">
        <v>5.7</v>
      </c>
      <c r="AV187" s="31">
        <v>10.3</v>
      </c>
      <c r="AW187" s="31">
        <v>13.7</v>
      </c>
      <c r="AX187" s="31">
        <v>5.0999999999999996</v>
      </c>
      <c r="AY187" s="31">
        <v>3.7</v>
      </c>
      <c r="AZ187" s="31" t="s">
        <v>385</v>
      </c>
    </row>
    <row r="188" spans="3:52" hidden="1">
      <c r="C188" s="31">
        <v>2008</v>
      </c>
      <c r="D188" s="31" t="s">
        <v>564</v>
      </c>
      <c r="E188" s="31" t="s">
        <v>486</v>
      </c>
      <c r="H188" s="31" t="s">
        <v>1476</v>
      </c>
      <c r="N188" s="31">
        <f t="shared" si="10"/>
        <v>179</v>
      </c>
      <c r="O188" s="31" t="s">
        <v>410</v>
      </c>
      <c r="P188" s="31">
        <v>4.7</v>
      </c>
      <c r="Q188" s="31">
        <v>9.3000000000000007</v>
      </c>
      <c r="R188" s="31">
        <v>3.2</v>
      </c>
      <c r="S188" s="31">
        <v>4.5</v>
      </c>
      <c r="T188" s="31">
        <v>17.8</v>
      </c>
      <c r="U188" s="31">
        <v>3.7</v>
      </c>
      <c r="V188" s="31">
        <v>8</v>
      </c>
      <c r="W188" s="31">
        <v>5.8</v>
      </c>
      <c r="X188" s="31">
        <v>6.2</v>
      </c>
      <c r="Y188" s="31">
        <v>2.9</v>
      </c>
      <c r="Z188" s="31">
        <v>3.7</v>
      </c>
      <c r="AA188" s="31">
        <v>2.7</v>
      </c>
      <c r="AB188" s="31">
        <v>3.3</v>
      </c>
      <c r="AC188" s="31">
        <v>7.7</v>
      </c>
      <c r="AD188" s="31">
        <v>3.2</v>
      </c>
      <c r="AE188" s="31">
        <v>5.2</v>
      </c>
      <c r="AF188" s="31">
        <v>4</v>
      </c>
      <c r="AG188" s="31">
        <v>3.2</v>
      </c>
      <c r="AH188" s="31">
        <v>1.8</v>
      </c>
      <c r="AI188" s="31">
        <v>4.8</v>
      </c>
      <c r="AJ188" s="31">
        <v>8.6</v>
      </c>
      <c r="AK188" s="31">
        <v>3.7</v>
      </c>
      <c r="AL188" s="31">
        <v>14.5</v>
      </c>
      <c r="AM188" s="31">
        <v>9.6</v>
      </c>
      <c r="AN188" s="31">
        <v>4.0999999999999996</v>
      </c>
      <c r="AO188" s="31">
        <v>8.9</v>
      </c>
      <c r="AP188" s="31">
        <v>5.3</v>
      </c>
      <c r="AQ188" s="31">
        <v>6.1</v>
      </c>
      <c r="AR188" s="31">
        <v>8.6999999999999993</v>
      </c>
      <c r="AS188" s="31">
        <v>11.9</v>
      </c>
      <c r="AT188" s="31">
        <v>6.9</v>
      </c>
      <c r="AU188" s="31">
        <v>5.7</v>
      </c>
      <c r="AV188" s="31">
        <v>10.3</v>
      </c>
      <c r="AW188" s="31">
        <v>13.7</v>
      </c>
      <c r="AX188" s="31">
        <v>5.0999999999999996</v>
      </c>
      <c r="AY188" s="31">
        <v>3.7</v>
      </c>
      <c r="AZ188" s="31" t="s">
        <v>385</v>
      </c>
    </row>
    <row r="189" spans="3:52" hidden="1">
      <c r="C189" s="31">
        <v>2008</v>
      </c>
      <c r="D189" s="31" t="s">
        <v>566</v>
      </c>
      <c r="E189" s="31" t="s">
        <v>486</v>
      </c>
      <c r="H189" s="31" t="s">
        <v>1477</v>
      </c>
      <c r="N189" s="31">
        <f t="shared" si="10"/>
        <v>180</v>
      </c>
      <c r="O189" s="31" t="s">
        <v>410</v>
      </c>
      <c r="P189" s="31">
        <v>4.7</v>
      </c>
      <c r="Q189" s="31">
        <v>9.3000000000000007</v>
      </c>
      <c r="R189" s="31">
        <v>3.2</v>
      </c>
      <c r="S189" s="31">
        <v>4.5</v>
      </c>
      <c r="T189" s="31">
        <v>17.8</v>
      </c>
      <c r="U189" s="31">
        <v>3.7</v>
      </c>
      <c r="V189" s="31">
        <v>8</v>
      </c>
      <c r="W189" s="31">
        <v>5.8</v>
      </c>
      <c r="X189" s="31">
        <v>6.2</v>
      </c>
      <c r="Y189" s="31">
        <v>2.9</v>
      </c>
      <c r="Z189" s="31">
        <v>3.7</v>
      </c>
      <c r="AA189" s="31">
        <v>2.7</v>
      </c>
      <c r="AB189" s="31">
        <v>3.3</v>
      </c>
      <c r="AC189" s="31">
        <v>7.7</v>
      </c>
      <c r="AD189" s="31">
        <v>3.2</v>
      </c>
      <c r="AE189" s="31">
        <v>5.2</v>
      </c>
      <c r="AF189" s="31">
        <v>4</v>
      </c>
      <c r="AG189" s="31">
        <v>3.2</v>
      </c>
      <c r="AH189" s="31">
        <v>1.8</v>
      </c>
      <c r="AI189" s="31">
        <v>4.8</v>
      </c>
      <c r="AJ189" s="31">
        <v>8.6</v>
      </c>
      <c r="AK189" s="31">
        <v>3.7</v>
      </c>
      <c r="AL189" s="31">
        <v>14.5</v>
      </c>
      <c r="AM189" s="31">
        <v>9.6</v>
      </c>
      <c r="AN189" s="31">
        <v>4.0999999999999996</v>
      </c>
      <c r="AO189" s="31">
        <v>8.9</v>
      </c>
      <c r="AP189" s="31">
        <v>5.3</v>
      </c>
      <c r="AQ189" s="31">
        <v>6.1</v>
      </c>
      <c r="AR189" s="31">
        <v>8.6999999999999993</v>
      </c>
      <c r="AS189" s="31">
        <v>11.9</v>
      </c>
      <c r="AT189" s="31">
        <v>6.9</v>
      </c>
      <c r="AU189" s="31">
        <v>5.7</v>
      </c>
      <c r="AV189" s="31">
        <v>10.3</v>
      </c>
      <c r="AW189" s="31">
        <v>13.7</v>
      </c>
      <c r="AX189" s="31">
        <v>5.0999999999999996</v>
      </c>
      <c r="AY189" s="31">
        <v>3.7</v>
      </c>
      <c r="AZ189" s="31" t="s">
        <v>385</v>
      </c>
    </row>
    <row r="190" spans="3:52" hidden="1">
      <c r="N190" s="31">
        <f t="shared" si="10"/>
        <v>181</v>
      </c>
      <c r="O190" s="31" t="s">
        <v>410</v>
      </c>
      <c r="AZ190" s="31" t="s">
        <v>385</v>
      </c>
    </row>
    <row r="191" spans="3:52" hidden="1">
      <c r="C191" s="31">
        <v>1994</v>
      </c>
      <c r="D191" s="31" t="s">
        <v>1478</v>
      </c>
      <c r="E191" s="31" t="s">
        <v>569</v>
      </c>
      <c r="F191" s="31" t="s">
        <v>487</v>
      </c>
      <c r="H191" s="31" t="s">
        <v>1509</v>
      </c>
      <c r="P191" s="31">
        <f>P167*IF(P143=-1,0,P143)/100</f>
        <v>0</v>
      </c>
      <c r="Q191" s="31">
        <f t="shared" ref="Q191:AY191" si="11">Q167*IF(Q143=-1,0,Q143)/100</f>
        <v>4258.6769999999997</v>
      </c>
      <c r="R191" s="31">
        <f t="shared" si="11"/>
        <v>70745.835999999996</v>
      </c>
      <c r="S191" s="31">
        <f t="shared" si="11"/>
        <v>63365.322</v>
      </c>
      <c r="T191" s="31">
        <f t="shared" si="11"/>
        <v>13840.68</v>
      </c>
      <c r="U191" s="31">
        <f t="shared" si="11"/>
        <v>0</v>
      </c>
      <c r="V191" s="31">
        <f t="shared" si="11"/>
        <v>39923.023999999998</v>
      </c>
      <c r="W191" s="31">
        <f t="shared" si="11"/>
        <v>22088.763000000003</v>
      </c>
      <c r="X191" s="31">
        <f t="shared" si="11"/>
        <v>2624.0480000000007</v>
      </c>
      <c r="Y191" s="31">
        <f t="shared" si="11"/>
        <v>2964.6120000000001</v>
      </c>
      <c r="Z191" s="31">
        <f t="shared" si="11"/>
        <v>0</v>
      </c>
      <c r="AA191" s="31">
        <f t="shared" si="11"/>
        <v>0</v>
      </c>
      <c r="AB191" s="31">
        <f t="shared" si="11"/>
        <v>9888.3960000000006</v>
      </c>
      <c r="AC191" s="31">
        <f t="shared" si="11"/>
        <v>0</v>
      </c>
      <c r="AD191" s="31">
        <f t="shared" si="11"/>
        <v>39087.72</v>
      </c>
      <c r="AE191" s="31">
        <f t="shared" si="11"/>
        <v>0</v>
      </c>
      <c r="AF191" s="31">
        <f t="shared" si="11"/>
        <v>11402.273999999999</v>
      </c>
      <c r="AG191" s="31">
        <f t="shared" si="11"/>
        <v>0</v>
      </c>
      <c r="AH191" s="31">
        <f t="shared" si="11"/>
        <v>10284.541999999999</v>
      </c>
      <c r="AI191" s="31">
        <f t="shared" si="11"/>
        <v>8094.8160000000007</v>
      </c>
      <c r="AJ191" s="31">
        <f t="shared" si="11"/>
        <v>2305.8319999999999</v>
      </c>
      <c r="AK191" s="31">
        <f t="shared" si="11"/>
        <v>45845.652000000002</v>
      </c>
      <c r="AL191" s="31">
        <f t="shared" si="11"/>
        <v>0</v>
      </c>
      <c r="AM191" s="31">
        <f t="shared" si="11"/>
        <v>0</v>
      </c>
      <c r="AN191" s="31">
        <f t="shared" si="11"/>
        <v>1000.0319999999999</v>
      </c>
      <c r="AO191" s="31">
        <f t="shared" si="11"/>
        <v>0</v>
      </c>
      <c r="AP191" s="31">
        <f t="shared" si="11"/>
        <v>1117.9549999999999</v>
      </c>
      <c r="AQ191" s="31">
        <f t="shared" si="11"/>
        <v>2933.1</v>
      </c>
      <c r="AR191" s="31">
        <f t="shared" si="11"/>
        <v>0</v>
      </c>
      <c r="AS191" s="31">
        <f t="shared" si="11"/>
        <v>0</v>
      </c>
      <c r="AT191" s="31">
        <f t="shared" si="11"/>
        <v>3215.33</v>
      </c>
      <c r="AU191" s="31">
        <f t="shared" si="11"/>
        <v>0</v>
      </c>
      <c r="AV191" s="31">
        <f t="shared" si="11"/>
        <v>19221.785</v>
      </c>
      <c r="AW191" s="31">
        <f t="shared" si="11"/>
        <v>0</v>
      </c>
      <c r="AX191" s="31">
        <f t="shared" si="11"/>
        <v>2463.7689999999998</v>
      </c>
      <c r="AY191" s="31">
        <f t="shared" si="11"/>
        <v>2417.7449999999999</v>
      </c>
      <c r="AZ191" s="31" t="s">
        <v>385</v>
      </c>
    </row>
    <row r="192" spans="3:52" hidden="1">
      <c r="C192" s="31">
        <v>1994</v>
      </c>
      <c r="D192" s="31" t="s">
        <v>1479</v>
      </c>
      <c r="E192" s="31" t="s">
        <v>569</v>
      </c>
      <c r="F192" s="31" t="s">
        <v>487</v>
      </c>
      <c r="H192" s="31" t="s">
        <v>1510</v>
      </c>
      <c r="P192" s="31">
        <f t="shared" ref="P192:AY195" si="12">P168*IF(P144=-1,0,P144)/100</f>
        <v>0</v>
      </c>
      <c r="Q192" s="31">
        <f t="shared" si="12"/>
        <v>36389.093999999997</v>
      </c>
      <c r="R192" s="31">
        <f t="shared" si="12"/>
        <v>43327.832000000002</v>
      </c>
      <c r="S192" s="31">
        <f t="shared" si="12"/>
        <v>300895.26900000003</v>
      </c>
      <c r="T192" s="31">
        <f t="shared" si="12"/>
        <v>287686.77</v>
      </c>
      <c r="U192" s="31">
        <f t="shared" si="12"/>
        <v>0</v>
      </c>
      <c r="V192" s="31">
        <f t="shared" si="12"/>
        <v>20484.381999999998</v>
      </c>
      <c r="W192" s="31">
        <f t="shared" si="12"/>
        <v>19174.479000000003</v>
      </c>
      <c r="X192" s="31">
        <f t="shared" si="12"/>
        <v>101521.14</v>
      </c>
      <c r="Y192" s="31">
        <f t="shared" si="12"/>
        <v>2365.02</v>
      </c>
      <c r="Z192" s="31">
        <f t="shared" si="12"/>
        <v>0</v>
      </c>
      <c r="AA192" s="31">
        <f t="shared" si="12"/>
        <v>0</v>
      </c>
      <c r="AB192" s="31">
        <f t="shared" si="12"/>
        <v>13843.41</v>
      </c>
      <c r="AC192" s="31">
        <f t="shared" si="12"/>
        <v>0</v>
      </c>
      <c r="AD192" s="31">
        <f t="shared" si="12"/>
        <v>11624.616000000002</v>
      </c>
      <c r="AE192" s="31">
        <f t="shared" si="12"/>
        <v>0</v>
      </c>
      <c r="AF192" s="31">
        <f t="shared" si="12"/>
        <v>18672.017999999996</v>
      </c>
      <c r="AG192" s="31">
        <f t="shared" si="12"/>
        <v>6331.32</v>
      </c>
      <c r="AH192" s="31">
        <f t="shared" si="12"/>
        <v>3688.9929999999999</v>
      </c>
      <c r="AI192" s="31">
        <f t="shared" si="12"/>
        <v>3846.9870000000001</v>
      </c>
      <c r="AJ192" s="31">
        <f t="shared" si="12"/>
        <v>57603.832000000002</v>
      </c>
      <c r="AK192" s="31">
        <f t="shared" si="12"/>
        <v>72738.369000000006</v>
      </c>
      <c r="AL192" s="31">
        <f t="shared" si="12"/>
        <v>0</v>
      </c>
      <c r="AM192" s="31">
        <f t="shared" si="12"/>
        <v>0</v>
      </c>
      <c r="AN192" s="31">
        <f t="shared" si="12"/>
        <v>4836.9119999999994</v>
      </c>
      <c r="AO192" s="31">
        <f t="shared" si="12"/>
        <v>0</v>
      </c>
      <c r="AP192" s="31">
        <f t="shared" si="12"/>
        <v>3479.998</v>
      </c>
      <c r="AQ192" s="31">
        <f t="shared" si="12"/>
        <v>84047.31</v>
      </c>
      <c r="AR192" s="31">
        <f t="shared" si="12"/>
        <v>0</v>
      </c>
      <c r="AS192" s="31">
        <f t="shared" si="12"/>
        <v>0</v>
      </c>
      <c r="AT192" s="31">
        <f t="shared" si="12"/>
        <v>11334.189000000002</v>
      </c>
      <c r="AU192" s="31">
        <f t="shared" si="12"/>
        <v>0</v>
      </c>
      <c r="AV192" s="31">
        <f t="shared" si="12"/>
        <v>101943.38</v>
      </c>
      <c r="AW192" s="31">
        <f t="shared" si="12"/>
        <v>0</v>
      </c>
      <c r="AX192" s="31">
        <f t="shared" si="12"/>
        <v>75996.381999999998</v>
      </c>
      <c r="AY192" s="31">
        <f t="shared" si="12"/>
        <v>7329.0689999999995</v>
      </c>
      <c r="AZ192" s="31" t="s">
        <v>385</v>
      </c>
    </row>
    <row r="193" spans="3:52" hidden="1">
      <c r="C193" s="31">
        <v>1994</v>
      </c>
      <c r="D193" s="31" t="s">
        <v>1480</v>
      </c>
      <c r="E193" s="31" t="s">
        <v>569</v>
      </c>
      <c r="F193" s="31" t="s">
        <v>487</v>
      </c>
      <c r="H193" s="31" t="s">
        <v>1511</v>
      </c>
      <c r="P193" s="31">
        <f t="shared" si="12"/>
        <v>0</v>
      </c>
      <c r="Q193" s="31">
        <f t="shared" si="12"/>
        <v>0</v>
      </c>
      <c r="R193" s="31">
        <f t="shared" si="12"/>
        <v>807.36800000000005</v>
      </c>
      <c r="S193" s="31">
        <f t="shared" si="12"/>
        <v>147.798</v>
      </c>
      <c r="T193" s="31">
        <f t="shared" si="12"/>
        <v>478.8</v>
      </c>
      <c r="U193" s="31">
        <f t="shared" si="12"/>
        <v>0</v>
      </c>
      <c r="V193" s="31">
        <f t="shared" si="12"/>
        <v>683.64599999999996</v>
      </c>
      <c r="W193" s="31">
        <f t="shared" si="12"/>
        <v>30.36</v>
      </c>
      <c r="X193" s="31">
        <f t="shared" si="12"/>
        <v>184.33800000000002</v>
      </c>
      <c r="Y193" s="31">
        <f t="shared" si="12"/>
        <v>16.716000000000001</v>
      </c>
      <c r="Z193" s="31">
        <f t="shared" si="12"/>
        <v>0</v>
      </c>
      <c r="AA193" s="31">
        <f t="shared" si="12"/>
        <v>0</v>
      </c>
      <c r="AB193" s="31">
        <f t="shared" si="12"/>
        <v>44.351999999999997</v>
      </c>
      <c r="AC193" s="31">
        <f t="shared" si="12"/>
        <v>0</v>
      </c>
      <c r="AD193" s="31">
        <f t="shared" si="12"/>
        <v>60.48</v>
      </c>
      <c r="AE193" s="31">
        <f t="shared" si="12"/>
        <v>0</v>
      </c>
      <c r="AF193" s="31">
        <f t="shared" si="12"/>
        <v>518.36399999999992</v>
      </c>
      <c r="AG193" s="31">
        <f t="shared" si="12"/>
        <v>16.703999999999997</v>
      </c>
      <c r="AH193" s="31">
        <f t="shared" si="12"/>
        <v>54.395000000000003</v>
      </c>
      <c r="AI193" s="31">
        <f t="shared" si="12"/>
        <v>348.54300000000001</v>
      </c>
      <c r="AJ193" s="31">
        <f t="shared" si="12"/>
        <v>64.5</v>
      </c>
      <c r="AK193" s="31">
        <f t="shared" si="12"/>
        <v>310.74400000000003</v>
      </c>
      <c r="AL193" s="31">
        <f t="shared" si="12"/>
        <v>0</v>
      </c>
      <c r="AM193" s="31">
        <f t="shared" si="12"/>
        <v>0</v>
      </c>
      <c r="AN193" s="31">
        <f t="shared" si="12"/>
        <v>174.96</v>
      </c>
      <c r="AO193" s="31">
        <f t="shared" si="12"/>
        <v>0</v>
      </c>
      <c r="AP193" s="31">
        <f t="shared" si="12"/>
        <v>30.34</v>
      </c>
      <c r="AQ193" s="31">
        <f t="shared" si="12"/>
        <v>66.510000000000005</v>
      </c>
      <c r="AR193" s="31">
        <f t="shared" si="12"/>
        <v>0</v>
      </c>
      <c r="AS193" s="31">
        <f t="shared" si="12"/>
        <v>0</v>
      </c>
      <c r="AT193" s="31">
        <f t="shared" si="12"/>
        <v>0</v>
      </c>
      <c r="AU193" s="31">
        <f t="shared" si="12"/>
        <v>0</v>
      </c>
      <c r="AV193" s="31">
        <f t="shared" si="12"/>
        <v>307.56</v>
      </c>
      <c r="AW193" s="31">
        <f t="shared" si="12"/>
        <v>0</v>
      </c>
      <c r="AX193" s="31">
        <f t="shared" si="12"/>
        <v>38.192</v>
      </c>
      <c r="AY193" s="31">
        <f t="shared" si="12"/>
        <v>0</v>
      </c>
      <c r="AZ193" s="31" t="s">
        <v>385</v>
      </c>
    </row>
    <row r="194" spans="3:52" hidden="1">
      <c r="C194" s="31">
        <v>1994</v>
      </c>
      <c r="D194" s="31" t="s">
        <v>1481</v>
      </c>
      <c r="E194" s="31" t="s">
        <v>569</v>
      </c>
      <c r="F194" s="31" t="s">
        <v>487</v>
      </c>
      <c r="H194" s="31" t="s">
        <v>1512</v>
      </c>
      <c r="P194" s="31">
        <f t="shared" si="12"/>
        <v>0</v>
      </c>
      <c r="Q194" s="31">
        <f t="shared" si="12"/>
        <v>452.14499999999998</v>
      </c>
      <c r="R194" s="31">
        <f t="shared" si="12"/>
        <v>5558.4809999999998</v>
      </c>
      <c r="S194" s="31">
        <f t="shared" si="12"/>
        <v>3564.3330000000005</v>
      </c>
      <c r="T194" s="31">
        <f t="shared" si="12"/>
        <v>3244.29</v>
      </c>
      <c r="U194" s="31">
        <f t="shared" si="12"/>
        <v>0</v>
      </c>
      <c r="V194" s="31">
        <f t="shared" si="12"/>
        <v>1101.826</v>
      </c>
      <c r="W194" s="31">
        <f t="shared" si="12"/>
        <v>966.06900000000007</v>
      </c>
      <c r="X194" s="31">
        <f t="shared" si="12"/>
        <v>844.12300000000005</v>
      </c>
      <c r="Y194" s="31">
        <f t="shared" si="12"/>
        <v>250.99200000000002</v>
      </c>
      <c r="Z194" s="31">
        <f t="shared" si="12"/>
        <v>0</v>
      </c>
      <c r="AA194" s="31">
        <f t="shared" si="12"/>
        <v>0</v>
      </c>
      <c r="AB194" s="31">
        <f t="shared" si="12"/>
        <v>3998.442</v>
      </c>
      <c r="AC194" s="31">
        <f t="shared" si="12"/>
        <v>0</v>
      </c>
      <c r="AD194" s="31">
        <f t="shared" si="12"/>
        <v>2031.48</v>
      </c>
      <c r="AE194" s="31">
        <f t="shared" si="12"/>
        <v>0</v>
      </c>
      <c r="AF194" s="31">
        <f t="shared" si="12"/>
        <v>306.61199999999997</v>
      </c>
      <c r="AG194" s="31">
        <f t="shared" si="12"/>
        <v>25.607999999999997</v>
      </c>
      <c r="AH194" s="31">
        <f t="shared" si="12"/>
        <v>849.78099999999995</v>
      </c>
      <c r="AI194" s="31">
        <f t="shared" si="12"/>
        <v>6538.32</v>
      </c>
      <c r="AJ194" s="31">
        <f t="shared" si="12"/>
        <v>253.44200000000001</v>
      </c>
      <c r="AK194" s="31">
        <f t="shared" si="12"/>
        <v>23358.5</v>
      </c>
      <c r="AL194" s="31">
        <f t="shared" si="12"/>
        <v>0</v>
      </c>
      <c r="AM194" s="31">
        <f t="shared" si="12"/>
        <v>0</v>
      </c>
      <c r="AN194" s="31">
        <f t="shared" si="12"/>
        <v>152.06399999999999</v>
      </c>
      <c r="AO194" s="31">
        <f t="shared" si="12"/>
        <v>0</v>
      </c>
      <c r="AP194" s="31">
        <f t="shared" si="12"/>
        <v>1636.3620000000001</v>
      </c>
      <c r="AQ194" s="31">
        <f t="shared" si="12"/>
        <v>71.91</v>
      </c>
      <c r="AR194" s="31">
        <f t="shared" si="12"/>
        <v>0</v>
      </c>
      <c r="AS194" s="31">
        <f t="shared" si="12"/>
        <v>0</v>
      </c>
      <c r="AT194" s="31">
        <f t="shared" si="12"/>
        <v>514.29200000000003</v>
      </c>
      <c r="AU194" s="31">
        <f t="shared" si="12"/>
        <v>0</v>
      </c>
      <c r="AV194" s="31">
        <f t="shared" si="12"/>
        <v>2557.665</v>
      </c>
      <c r="AW194" s="31">
        <f t="shared" si="12"/>
        <v>0</v>
      </c>
      <c r="AX194" s="31">
        <f t="shared" si="12"/>
        <v>175.56</v>
      </c>
      <c r="AY194" s="31">
        <f t="shared" si="12"/>
        <v>114.774</v>
      </c>
      <c r="AZ194" s="31" t="s">
        <v>385</v>
      </c>
    </row>
    <row r="195" spans="3:52" hidden="1">
      <c r="C195" s="31">
        <v>1994</v>
      </c>
      <c r="D195" s="31" t="s">
        <v>1482</v>
      </c>
      <c r="E195" s="31" t="s">
        <v>569</v>
      </c>
      <c r="F195" s="31" t="s">
        <v>487</v>
      </c>
      <c r="H195" s="31" t="s">
        <v>1513</v>
      </c>
      <c r="P195" s="31">
        <f t="shared" si="12"/>
        <v>0</v>
      </c>
      <c r="Q195" s="31">
        <f t="shared" si="12"/>
        <v>10629.471000000001</v>
      </c>
      <c r="R195" s="31">
        <f t="shared" si="12"/>
        <v>3987.261</v>
      </c>
      <c r="S195" s="31">
        <f t="shared" si="12"/>
        <v>1335.3570000000002</v>
      </c>
      <c r="T195" s="31">
        <f t="shared" si="12"/>
        <v>24955.35</v>
      </c>
      <c r="U195" s="31">
        <f t="shared" si="12"/>
        <v>0</v>
      </c>
      <c r="V195" s="31">
        <f t="shared" si="12"/>
        <v>233.50799999999998</v>
      </c>
      <c r="W195" s="31">
        <f t="shared" si="12"/>
        <v>0</v>
      </c>
      <c r="X195" s="31">
        <f t="shared" si="12"/>
        <v>17.150000000000002</v>
      </c>
      <c r="Y195" s="31">
        <f t="shared" si="12"/>
        <v>38.933999999999997</v>
      </c>
      <c r="Z195" s="31">
        <f t="shared" si="12"/>
        <v>0</v>
      </c>
      <c r="AA195" s="31">
        <f t="shared" si="12"/>
        <v>0</v>
      </c>
      <c r="AB195" s="31">
        <f t="shared" si="12"/>
        <v>76851.39</v>
      </c>
      <c r="AC195" s="31">
        <f t="shared" si="12"/>
        <v>0</v>
      </c>
      <c r="AD195" s="31">
        <f t="shared" si="12"/>
        <v>6535.7280000000001</v>
      </c>
      <c r="AE195" s="31">
        <f t="shared" si="12"/>
        <v>0</v>
      </c>
      <c r="AF195" s="31">
        <f t="shared" si="12"/>
        <v>90.167999999999992</v>
      </c>
      <c r="AG195" s="31">
        <f t="shared" si="12"/>
        <v>0</v>
      </c>
      <c r="AH195" s="31">
        <f t="shared" si="12"/>
        <v>27.6</v>
      </c>
      <c r="AI195" s="31">
        <f t="shared" si="12"/>
        <v>177.12</v>
      </c>
      <c r="AJ195" s="31">
        <f t="shared" si="12"/>
        <v>641.30200000000002</v>
      </c>
      <c r="AK195" s="31">
        <f t="shared" si="12"/>
        <v>33787.272000000004</v>
      </c>
      <c r="AL195" s="31">
        <f t="shared" si="12"/>
        <v>0</v>
      </c>
      <c r="AM195" s="31">
        <f t="shared" si="12"/>
        <v>0</v>
      </c>
      <c r="AN195" s="31">
        <f t="shared" si="12"/>
        <v>0</v>
      </c>
      <c r="AO195" s="31">
        <f t="shared" si="12"/>
        <v>0</v>
      </c>
      <c r="AP195" s="31">
        <f t="shared" si="12"/>
        <v>10231.795</v>
      </c>
      <c r="AQ195" s="31">
        <f t="shared" si="12"/>
        <v>0</v>
      </c>
      <c r="AR195" s="31">
        <f t="shared" si="12"/>
        <v>0</v>
      </c>
      <c r="AS195" s="31">
        <f t="shared" si="12"/>
        <v>0</v>
      </c>
      <c r="AT195" s="31">
        <f t="shared" si="12"/>
        <v>0</v>
      </c>
      <c r="AU195" s="31">
        <f t="shared" si="12"/>
        <v>0</v>
      </c>
      <c r="AV195" s="31">
        <f t="shared" si="12"/>
        <v>128040.05499999999</v>
      </c>
      <c r="AW195" s="31">
        <f t="shared" si="12"/>
        <v>0</v>
      </c>
      <c r="AX195" s="31">
        <f t="shared" si="12"/>
        <v>0</v>
      </c>
      <c r="AY195" s="31">
        <f t="shared" si="12"/>
        <v>0</v>
      </c>
      <c r="AZ195" s="31" t="s">
        <v>385</v>
      </c>
    </row>
    <row r="196" spans="3:52" hidden="1">
      <c r="AZ196" s="31" t="s">
        <v>385</v>
      </c>
    </row>
    <row r="197" spans="3:52" hidden="1">
      <c r="C197" s="31">
        <v>1998</v>
      </c>
      <c r="D197" s="31" t="s">
        <v>1483</v>
      </c>
      <c r="E197" s="31" t="s">
        <v>569</v>
      </c>
      <c r="F197" s="31" t="s">
        <v>487</v>
      </c>
      <c r="H197" s="31" t="s">
        <v>1514</v>
      </c>
      <c r="P197" s="31">
        <f>P173*IF(P149=-1,0,P149)/100</f>
        <v>1412.44</v>
      </c>
      <c r="Q197" s="31">
        <f t="shared" ref="Q197:AY197" si="13">Q173*IF(Q149=-1,0,Q149)/100</f>
        <v>2594.8179999999998</v>
      </c>
      <c r="R197" s="31">
        <f t="shared" si="13"/>
        <v>98444.32</v>
      </c>
      <c r="S197" s="31">
        <f t="shared" si="13"/>
        <v>69762.000000000015</v>
      </c>
      <c r="T197" s="31">
        <f t="shared" si="13"/>
        <v>3492.2939999999999</v>
      </c>
      <c r="U197" s="31">
        <f t="shared" si="13"/>
        <v>3025.6259999999997</v>
      </c>
      <c r="V197" s="31">
        <f t="shared" si="13"/>
        <v>83988.917999999991</v>
      </c>
      <c r="W197" s="31">
        <f t="shared" si="13"/>
        <v>12885.25</v>
      </c>
      <c r="X197" s="31">
        <f t="shared" si="13"/>
        <v>3639.4</v>
      </c>
      <c r="Y197" s="31">
        <f t="shared" si="13"/>
        <v>3702.4830000000006</v>
      </c>
      <c r="Z197" s="31">
        <f t="shared" si="13"/>
        <v>3164.7360000000003</v>
      </c>
      <c r="AA197" s="31">
        <f t="shared" si="13"/>
        <v>1302.3689999999999</v>
      </c>
      <c r="AB197" s="31">
        <f t="shared" si="13"/>
        <v>16404.550999999999</v>
      </c>
      <c r="AC197" s="31">
        <f t="shared" si="13"/>
        <v>1320.62</v>
      </c>
      <c r="AD197" s="31">
        <f t="shared" si="13"/>
        <v>28588.013999999999</v>
      </c>
      <c r="AE197" s="31">
        <f t="shared" si="13"/>
        <v>2105.2800000000002</v>
      </c>
      <c r="AF197" s="31">
        <f t="shared" si="13"/>
        <v>6004.2320000000009</v>
      </c>
      <c r="AG197" s="31">
        <f t="shared" si="13"/>
        <v>1944.3269999999998</v>
      </c>
      <c r="AH197" s="31">
        <f t="shared" si="13"/>
        <v>17217.156000000003</v>
      </c>
      <c r="AI197" s="31">
        <f t="shared" si="13"/>
        <v>10088.064</v>
      </c>
      <c r="AJ197" s="31">
        <f t="shared" si="13"/>
        <v>5022.8359999999993</v>
      </c>
      <c r="AK197" s="31">
        <f t="shared" si="13"/>
        <v>58490.448999999993</v>
      </c>
      <c r="AL197" s="31">
        <f t="shared" si="13"/>
        <v>1877.9669999999999</v>
      </c>
      <c r="AM197" s="31">
        <f t="shared" si="13"/>
        <v>5426.5959999999995</v>
      </c>
      <c r="AN197" s="31">
        <f t="shared" si="13"/>
        <v>826.43200000000002</v>
      </c>
      <c r="AO197" s="31">
        <f t="shared" si="13"/>
        <v>410.16800000000001</v>
      </c>
      <c r="AP197" s="31">
        <f t="shared" si="13"/>
        <v>1456.4</v>
      </c>
      <c r="AQ197" s="31">
        <f t="shared" si="13"/>
        <v>2106.3549999999996</v>
      </c>
      <c r="AR197" s="31">
        <f t="shared" si="13"/>
        <v>746.33</v>
      </c>
      <c r="AS197" s="31">
        <f t="shared" si="13"/>
        <v>978.23400000000004</v>
      </c>
      <c r="AT197" s="31">
        <f t="shared" si="13"/>
        <v>1894.6980000000001</v>
      </c>
      <c r="AU197" s="31">
        <f t="shared" si="13"/>
        <v>1778.3980000000001</v>
      </c>
      <c r="AV197" s="31">
        <f t="shared" si="13"/>
        <v>25650.988000000001</v>
      </c>
      <c r="AW197" s="31">
        <f t="shared" si="13"/>
        <v>3670.8049999999998</v>
      </c>
      <c r="AX197" s="31">
        <f t="shared" si="13"/>
        <v>1868.184</v>
      </c>
      <c r="AY197" s="31">
        <f t="shared" si="13"/>
        <v>3802.7000000000007</v>
      </c>
      <c r="AZ197" s="31" t="s">
        <v>385</v>
      </c>
    </row>
    <row r="198" spans="3:52" hidden="1">
      <c r="C198" s="31">
        <v>1998</v>
      </c>
      <c r="D198" s="31" t="s">
        <v>1484</v>
      </c>
      <c r="E198" s="31" t="s">
        <v>569</v>
      </c>
      <c r="F198" s="31" t="s">
        <v>487</v>
      </c>
      <c r="H198" s="31" t="s">
        <v>1515</v>
      </c>
      <c r="P198" s="31">
        <f t="shared" ref="P198:AY201" si="14">P174*IF(P150=-1,0,P150)/100</f>
        <v>445.8</v>
      </c>
      <c r="Q198" s="31">
        <f t="shared" si="14"/>
        <v>14342.990999999998</v>
      </c>
      <c r="R198" s="31">
        <f t="shared" si="14"/>
        <v>46245.32</v>
      </c>
      <c r="S198" s="31">
        <f t="shared" si="14"/>
        <v>376426.6</v>
      </c>
      <c r="T198" s="31">
        <f t="shared" si="14"/>
        <v>100220.25</v>
      </c>
      <c r="U198" s="31">
        <f t="shared" si="14"/>
        <v>803.14799999999991</v>
      </c>
      <c r="V198" s="31">
        <f t="shared" si="14"/>
        <v>23156.717999999997</v>
      </c>
      <c r="W198" s="31">
        <f t="shared" si="14"/>
        <v>9093.5249999999996</v>
      </c>
      <c r="X198" s="31">
        <f t="shared" si="14"/>
        <v>134341.848</v>
      </c>
      <c r="Y198" s="31">
        <f t="shared" si="14"/>
        <v>3579.9570000000003</v>
      </c>
      <c r="Z198" s="31">
        <f t="shared" si="14"/>
        <v>3355.8080000000004</v>
      </c>
      <c r="AA198" s="31">
        <f t="shared" si="14"/>
        <v>1766.384</v>
      </c>
      <c r="AB198" s="31">
        <f t="shared" si="14"/>
        <v>13823.593000000001</v>
      </c>
      <c r="AC198" s="31">
        <f t="shared" si="14"/>
        <v>260.47000000000003</v>
      </c>
      <c r="AD198" s="31">
        <f t="shared" si="14"/>
        <v>5393.3880000000008</v>
      </c>
      <c r="AE198" s="31">
        <f t="shared" si="14"/>
        <v>284.30399999999997</v>
      </c>
      <c r="AF198" s="31">
        <f t="shared" si="14"/>
        <v>12641.044000000002</v>
      </c>
      <c r="AG198" s="31">
        <f t="shared" si="14"/>
        <v>8457.6689999999999</v>
      </c>
      <c r="AH198" s="31">
        <f t="shared" si="14"/>
        <v>6018.4520000000011</v>
      </c>
      <c r="AI198" s="31">
        <f t="shared" si="14"/>
        <v>6170.8770000000004</v>
      </c>
      <c r="AJ198" s="31">
        <f t="shared" si="14"/>
        <v>54768.258999999991</v>
      </c>
      <c r="AK198" s="31">
        <f t="shared" si="14"/>
        <v>90434.417999999991</v>
      </c>
      <c r="AL198" s="31">
        <f t="shared" si="14"/>
        <v>321.32099999999997</v>
      </c>
      <c r="AM198" s="31">
        <f t="shared" si="14"/>
        <v>1224.67</v>
      </c>
      <c r="AN198" s="31">
        <f t="shared" si="14"/>
        <v>4166.6810000000005</v>
      </c>
      <c r="AO198" s="31">
        <f t="shared" si="14"/>
        <v>204.08100000000002</v>
      </c>
      <c r="AP198" s="31">
        <f t="shared" si="14"/>
        <v>4601.5</v>
      </c>
      <c r="AQ198" s="31">
        <f t="shared" si="14"/>
        <v>80274.580999999991</v>
      </c>
      <c r="AR198" s="31">
        <f t="shared" si="14"/>
        <v>311.87</v>
      </c>
      <c r="AS198" s="31">
        <f t="shared" si="14"/>
        <v>2309.8680000000004</v>
      </c>
      <c r="AT198" s="31">
        <f t="shared" si="14"/>
        <v>9752.0220000000008</v>
      </c>
      <c r="AU198" s="31">
        <f t="shared" si="14"/>
        <v>443.93</v>
      </c>
      <c r="AV198" s="31">
        <f t="shared" si="14"/>
        <v>92352.7</v>
      </c>
      <c r="AW198" s="31">
        <f t="shared" si="14"/>
        <v>1171.5070000000001</v>
      </c>
      <c r="AX198" s="31">
        <f t="shared" si="14"/>
        <v>86929.992000000013</v>
      </c>
      <c r="AY198" s="31">
        <f t="shared" si="14"/>
        <v>11516.076000000001</v>
      </c>
      <c r="AZ198" s="31" t="s">
        <v>385</v>
      </c>
    </row>
    <row r="199" spans="3:52" hidden="1">
      <c r="C199" s="31">
        <v>1998</v>
      </c>
      <c r="D199" s="31" t="s">
        <v>1485</v>
      </c>
      <c r="E199" s="31" t="s">
        <v>569</v>
      </c>
      <c r="F199" s="31" t="s">
        <v>487</v>
      </c>
      <c r="H199" s="31" t="s">
        <v>1516</v>
      </c>
      <c r="P199" s="31">
        <f t="shared" si="14"/>
        <v>0</v>
      </c>
      <c r="Q199" s="31">
        <f t="shared" si="14"/>
        <v>9.6379999999999999</v>
      </c>
      <c r="R199" s="31">
        <f t="shared" si="14"/>
        <v>1770.56</v>
      </c>
      <c r="S199" s="31">
        <f t="shared" si="14"/>
        <v>118.80000000000001</v>
      </c>
      <c r="T199" s="31">
        <f t="shared" si="14"/>
        <v>0</v>
      </c>
      <c r="U199" s="31">
        <f t="shared" si="14"/>
        <v>31.364999999999998</v>
      </c>
      <c r="V199" s="31">
        <f t="shared" si="14"/>
        <v>739.90800000000002</v>
      </c>
      <c r="W199" s="31">
        <f t="shared" si="14"/>
        <v>290.255</v>
      </c>
      <c r="X199" s="31">
        <f t="shared" si="14"/>
        <v>163.06</v>
      </c>
      <c r="Y199" s="31">
        <f t="shared" si="14"/>
        <v>25.515000000000001</v>
      </c>
      <c r="Z199" s="31">
        <f t="shared" si="14"/>
        <v>23.488000000000003</v>
      </c>
      <c r="AA199" s="31">
        <f t="shared" si="14"/>
        <v>0</v>
      </c>
      <c r="AB199" s="31">
        <f t="shared" si="14"/>
        <v>147.53300000000002</v>
      </c>
      <c r="AC199" s="31">
        <f t="shared" si="14"/>
        <v>67.97</v>
      </c>
      <c r="AD199" s="31">
        <f t="shared" si="14"/>
        <v>138.6</v>
      </c>
      <c r="AE199" s="31">
        <f t="shared" si="14"/>
        <v>84.911999999999992</v>
      </c>
      <c r="AF199" s="31">
        <f t="shared" si="14"/>
        <v>139.20400000000001</v>
      </c>
      <c r="AG199" s="31">
        <f t="shared" si="14"/>
        <v>45.935999999999993</v>
      </c>
      <c r="AH199" s="31">
        <f t="shared" si="14"/>
        <v>76.626000000000005</v>
      </c>
      <c r="AI199" s="31">
        <f t="shared" si="14"/>
        <v>232.98300000000003</v>
      </c>
      <c r="AJ199" s="31">
        <f t="shared" si="14"/>
        <v>0</v>
      </c>
      <c r="AK199" s="31">
        <f t="shared" si="14"/>
        <v>371.26199999999994</v>
      </c>
      <c r="AL199" s="31">
        <f t="shared" si="14"/>
        <v>196.92399999999998</v>
      </c>
      <c r="AM199" s="31">
        <f t="shared" si="14"/>
        <v>744.77800000000002</v>
      </c>
      <c r="AN199" s="31">
        <f t="shared" si="14"/>
        <v>0</v>
      </c>
      <c r="AO199" s="31">
        <f t="shared" si="14"/>
        <v>53.926000000000002</v>
      </c>
      <c r="AP199" s="31">
        <f t="shared" si="14"/>
        <v>78.75</v>
      </c>
      <c r="AQ199" s="31">
        <f t="shared" si="14"/>
        <v>0</v>
      </c>
      <c r="AR199" s="31">
        <f t="shared" si="14"/>
        <v>83.33</v>
      </c>
      <c r="AS199" s="31">
        <f t="shared" si="14"/>
        <v>25.878</v>
      </c>
      <c r="AT199" s="31">
        <f t="shared" si="14"/>
        <v>0</v>
      </c>
      <c r="AU199" s="31">
        <f t="shared" si="14"/>
        <v>0</v>
      </c>
      <c r="AV199" s="31">
        <f t="shared" si="14"/>
        <v>436.92</v>
      </c>
      <c r="AW199" s="31">
        <f t="shared" si="14"/>
        <v>441.529</v>
      </c>
      <c r="AX199" s="31">
        <f t="shared" si="14"/>
        <v>125.92800000000001</v>
      </c>
      <c r="AY199" s="31">
        <f t="shared" si="14"/>
        <v>48.576000000000001</v>
      </c>
      <c r="AZ199" s="31" t="s">
        <v>385</v>
      </c>
    </row>
    <row r="200" spans="3:52" hidden="1">
      <c r="C200" s="31">
        <v>1998</v>
      </c>
      <c r="D200" s="31" t="s">
        <v>1486</v>
      </c>
      <c r="E200" s="31" t="s">
        <v>569</v>
      </c>
      <c r="F200" s="31" t="s">
        <v>487</v>
      </c>
      <c r="H200" s="31" t="s">
        <v>1517</v>
      </c>
      <c r="P200" s="31">
        <f t="shared" si="14"/>
        <v>0</v>
      </c>
      <c r="Q200" s="31">
        <f t="shared" si="14"/>
        <v>93.817999999999998</v>
      </c>
      <c r="R200" s="31">
        <f t="shared" si="14"/>
        <v>8279.76</v>
      </c>
      <c r="S200" s="31">
        <f t="shared" si="14"/>
        <v>3588.5520000000001</v>
      </c>
      <c r="T200" s="31">
        <f t="shared" si="14"/>
        <v>0</v>
      </c>
      <c r="U200" s="31">
        <f t="shared" si="14"/>
        <v>0</v>
      </c>
      <c r="V200" s="31">
        <f t="shared" si="14"/>
        <v>3111.5759999999996</v>
      </c>
      <c r="W200" s="31">
        <f t="shared" si="14"/>
        <v>428.75</v>
      </c>
      <c r="X200" s="31">
        <f t="shared" si="14"/>
        <v>261.95</v>
      </c>
      <c r="Y200" s="31">
        <f t="shared" si="14"/>
        <v>288.87300000000005</v>
      </c>
      <c r="Z200" s="31">
        <f t="shared" si="14"/>
        <v>154.88</v>
      </c>
      <c r="AA200" s="31">
        <f t="shared" si="14"/>
        <v>346.88499999999999</v>
      </c>
      <c r="AB200" s="31">
        <f t="shared" si="14"/>
        <v>3377.232</v>
      </c>
      <c r="AC200" s="31">
        <f t="shared" si="14"/>
        <v>24.36</v>
      </c>
      <c r="AD200" s="31">
        <f t="shared" si="14"/>
        <v>1355.97</v>
      </c>
      <c r="AE200" s="31">
        <f t="shared" si="14"/>
        <v>82.08</v>
      </c>
      <c r="AF200" s="31">
        <f t="shared" si="14"/>
        <v>186.88800000000001</v>
      </c>
      <c r="AG200" s="31">
        <f t="shared" si="14"/>
        <v>20.13</v>
      </c>
      <c r="AH200" s="31">
        <f t="shared" si="14"/>
        <v>868.80200000000013</v>
      </c>
      <c r="AI200" s="31">
        <f t="shared" si="14"/>
        <v>5914.62</v>
      </c>
      <c r="AJ200" s="31">
        <f t="shared" si="14"/>
        <v>284.83</v>
      </c>
      <c r="AK200" s="31">
        <f t="shared" si="14"/>
        <v>32361.886000000002</v>
      </c>
      <c r="AL200" s="31">
        <f t="shared" si="14"/>
        <v>0</v>
      </c>
      <c r="AM200" s="31">
        <f t="shared" si="14"/>
        <v>235.19</v>
      </c>
      <c r="AN200" s="31">
        <f t="shared" si="14"/>
        <v>52.91</v>
      </c>
      <c r="AO200" s="31">
        <f t="shared" si="14"/>
        <v>0</v>
      </c>
      <c r="AP200" s="31">
        <f t="shared" si="14"/>
        <v>990.5</v>
      </c>
      <c r="AQ200" s="31">
        <f t="shared" si="14"/>
        <v>0</v>
      </c>
      <c r="AR200" s="31">
        <f t="shared" si="14"/>
        <v>0</v>
      </c>
      <c r="AS200" s="31">
        <f t="shared" si="14"/>
        <v>16.53</v>
      </c>
      <c r="AT200" s="31">
        <f t="shared" si="14"/>
        <v>0</v>
      </c>
      <c r="AU200" s="31">
        <f t="shared" si="14"/>
        <v>0</v>
      </c>
      <c r="AV200" s="31">
        <f t="shared" si="14"/>
        <v>4192.5400000000009</v>
      </c>
      <c r="AW200" s="31">
        <f t="shared" si="14"/>
        <v>231.4</v>
      </c>
      <c r="AX200" s="31">
        <f t="shared" si="14"/>
        <v>476.28</v>
      </c>
      <c r="AY200" s="31">
        <f t="shared" si="14"/>
        <v>79.684000000000012</v>
      </c>
      <c r="AZ200" s="31" t="s">
        <v>385</v>
      </c>
    </row>
    <row r="201" spans="3:52" hidden="1">
      <c r="C201" s="31">
        <v>1998</v>
      </c>
      <c r="D201" s="31" t="s">
        <v>1487</v>
      </c>
      <c r="E201" s="31" t="s">
        <v>569</v>
      </c>
      <c r="F201" s="31" t="s">
        <v>487</v>
      </c>
      <c r="H201" s="31" t="s">
        <v>1518</v>
      </c>
      <c r="P201" s="31">
        <f t="shared" si="14"/>
        <v>0</v>
      </c>
      <c r="Q201" s="31">
        <f t="shared" si="14"/>
        <v>2431.3989999999999</v>
      </c>
      <c r="R201" s="31">
        <f t="shared" si="14"/>
        <v>6635.92</v>
      </c>
      <c r="S201" s="31">
        <f t="shared" si="14"/>
        <v>14275.8</v>
      </c>
      <c r="T201" s="31">
        <f t="shared" si="14"/>
        <v>15213.198</v>
      </c>
      <c r="U201" s="31">
        <f t="shared" si="14"/>
        <v>0</v>
      </c>
      <c r="V201" s="31">
        <f t="shared" si="14"/>
        <v>215.90399999999997</v>
      </c>
      <c r="W201" s="31">
        <f t="shared" si="14"/>
        <v>41.16</v>
      </c>
      <c r="X201" s="31">
        <f t="shared" si="14"/>
        <v>76.88</v>
      </c>
      <c r="Y201" s="31">
        <f t="shared" si="14"/>
        <v>70.76700000000001</v>
      </c>
      <c r="Z201" s="31">
        <f t="shared" si="14"/>
        <v>55.36</v>
      </c>
      <c r="AA201" s="31">
        <f t="shared" si="14"/>
        <v>33.814</v>
      </c>
      <c r="AB201" s="31">
        <f t="shared" si="14"/>
        <v>90775.705999999991</v>
      </c>
      <c r="AC201" s="31">
        <f t="shared" si="14"/>
        <v>0</v>
      </c>
      <c r="AD201" s="31">
        <f t="shared" si="14"/>
        <v>2807.5740000000001</v>
      </c>
      <c r="AE201" s="31">
        <f t="shared" si="14"/>
        <v>2.448</v>
      </c>
      <c r="AF201" s="31">
        <f t="shared" si="14"/>
        <v>44.616000000000007</v>
      </c>
      <c r="AG201" s="31">
        <f t="shared" si="14"/>
        <v>0</v>
      </c>
      <c r="AH201" s="31">
        <f t="shared" si="14"/>
        <v>43.12</v>
      </c>
      <c r="AI201" s="31">
        <f t="shared" si="14"/>
        <v>20.79</v>
      </c>
      <c r="AJ201" s="31">
        <f t="shared" si="14"/>
        <v>800.072</v>
      </c>
      <c r="AK201" s="31">
        <f t="shared" si="14"/>
        <v>42011.558999999994</v>
      </c>
      <c r="AL201" s="31">
        <f t="shared" si="14"/>
        <v>0</v>
      </c>
      <c r="AM201" s="31">
        <f t="shared" si="14"/>
        <v>12.18</v>
      </c>
      <c r="AN201" s="31">
        <f t="shared" si="14"/>
        <v>35.667999999999999</v>
      </c>
      <c r="AO201" s="31">
        <f t="shared" si="14"/>
        <v>0</v>
      </c>
      <c r="AP201" s="31">
        <f t="shared" si="14"/>
        <v>12934.1</v>
      </c>
      <c r="AQ201" s="31">
        <f t="shared" si="14"/>
        <v>0</v>
      </c>
      <c r="AR201" s="31">
        <f t="shared" si="14"/>
        <v>0</v>
      </c>
      <c r="AS201" s="31">
        <f t="shared" si="14"/>
        <v>0</v>
      </c>
      <c r="AT201" s="31">
        <f t="shared" si="14"/>
        <v>0</v>
      </c>
      <c r="AU201" s="31">
        <f t="shared" si="14"/>
        <v>0</v>
      </c>
      <c r="AV201" s="31">
        <f t="shared" si="14"/>
        <v>92367.528000000006</v>
      </c>
      <c r="AW201" s="31">
        <f t="shared" si="14"/>
        <v>0</v>
      </c>
      <c r="AX201" s="31">
        <f t="shared" si="14"/>
        <v>0</v>
      </c>
      <c r="AY201" s="31">
        <f t="shared" si="14"/>
        <v>0</v>
      </c>
      <c r="AZ201" s="31" t="s">
        <v>385</v>
      </c>
    </row>
    <row r="202" spans="3:52" hidden="1">
      <c r="AZ202" s="31" t="s">
        <v>385</v>
      </c>
    </row>
    <row r="203" spans="3:52" hidden="1">
      <c r="C203" s="31">
        <v>2003</v>
      </c>
      <c r="D203" s="31" t="s">
        <v>1488</v>
      </c>
      <c r="E203" s="31" t="s">
        <v>569</v>
      </c>
      <c r="F203" s="31" t="s">
        <v>487</v>
      </c>
      <c r="H203" s="31" t="s">
        <v>1519</v>
      </c>
      <c r="P203" s="31">
        <f>P179*IF(P155=-1,0,P155)/100</f>
        <v>1580.64</v>
      </c>
      <c r="Q203" s="31">
        <f t="shared" ref="Q203:AY203" si="15">Q179*IF(Q155=-1,0,Q155)/100</f>
        <v>24226.776000000002</v>
      </c>
      <c r="R203" s="31">
        <f t="shared" si="15"/>
        <v>10640.750999999998</v>
      </c>
      <c r="S203" s="31">
        <f t="shared" si="15"/>
        <v>36880.58</v>
      </c>
      <c r="T203" s="31">
        <f t="shared" si="15"/>
        <v>5337.0519999999997</v>
      </c>
      <c r="U203" s="31">
        <f t="shared" si="15"/>
        <v>139.75200000000001</v>
      </c>
      <c r="V203" s="31">
        <f t="shared" si="15"/>
        <v>28184.642000000003</v>
      </c>
      <c r="W203" s="31">
        <f t="shared" si="15"/>
        <v>5613.84</v>
      </c>
      <c r="X203" s="31">
        <f t="shared" si="15"/>
        <v>3299.7339999999995</v>
      </c>
      <c r="Y203" s="31">
        <f t="shared" si="15"/>
        <v>196.50400000000002</v>
      </c>
      <c r="Z203" s="31">
        <f t="shared" si="15"/>
        <v>1474.99</v>
      </c>
      <c r="AA203" s="31">
        <f t="shared" si="15"/>
        <v>75.319999999999993</v>
      </c>
      <c r="AB203" s="31">
        <f t="shared" si="15"/>
        <v>2144.5340000000001</v>
      </c>
      <c r="AC203" s="31">
        <f t="shared" si="15"/>
        <v>623.30999999999995</v>
      </c>
      <c r="AD203" s="31">
        <f t="shared" si="15"/>
        <v>28894.68</v>
      </c>
      <c r="AE203" s="31">
        <f t="shared" si="15"/>
        <v>1258.7629999999999</v>
      </c>
      <c r="AF203" s="31">
        <f t="shared" si="15"/>
        <v>4440.4679999999998</v>
      </c>
      <c r="AG203" s="31">
        <f t="shared" si="15"/>
        <v>350.26799999999997</v>
      </c>
      <c r="AH203" s="31">
        <f t="shared" si="15"/>
        <v>1330.0320000000002</v>
      </c>
      <c r="AI203" s="31">
        <f t="shared" si="15"/>
        <v>833.94900000000007</v>
      </c>
      <c r="AJ203" s="31">
        <f t="shared" si="15"/>
        <v>12276.94</v>
      </c>
      <c r="AK203" s="31">
        <f t="shared" si="15"/>
        <v>4345.9830000000002</v>
      </c>
      <c r="AL203" s="31">
        <f t="shared" si="15"/>
        <v>3178.0960000000005</v>
      </c>
      <c r="AM203" s="31">
        <f t="shared" si="15"/>
        <v>6738.6420000000007</v>
      </c>
      <c r="AN203" s="31">
        <f t="shared" si="15"/>
        <v>445.74800000000005</v>
      </c>
      <c r="AO203" s="31">
        <f t="shared" si="15"/>
        <v>486.23400000000004</v>
      </c>
      <c r="AP203" s="31">
        <f t="shared" si="15"/>
        <v>2232.453</v>
      </c>
      <c r="AQ203" s="31">
        <f t="shared" si="15"/>
        <v>3757.5679999999998</v>
      </c>
      <c r="AR203" s="31">
        <f t="shared" si="15"/>
        <v>963.64199999999994</v>
      </c>
      <c r="AS203" s="31">
        <f t="shared" si="15"/>
        <v>837.14399999999989</v>
      </c>
      <c r="AT203" s="31">
        <f t="shared" si="15"/>
        <v>1250.3870000000002</v>
      </c>
      <c r="AU203" s="31">
        <f t="shared" si="15"/>
        <v>600.80399999999997</v>
      </c>
      <c r="AV203" s="31">
        <f t="shared" si="15"/>
        <v>7107.9</v>
      </c>
      <c r="AW203" s="31">
        <f t="shared" si="15"/>
        <v>3015.97</v>
      </c>
      <c r="AX203" s="31">
        <f t="shared" si="15"/>
        <v>1652.1980000000001</v>
      </c>
      <c r="AY203" s="31">
        <f t="shared" si="15"/>
        <v>2819.3819999999996</v>
      </c>
      <c r="AZ203" s="31" t="s">
        <v>385</v>
      </c>
    </row>
    <row r="204" spans="3:52" hidden="1">
      <c r="C204" s="31">
        <v>2003</v>
      </c>
      <c r="D204" s="31" t="s">
        <v>1489</v>
      </c>
      <c r="E204" s="31" t="s">
        <v>569</v>
      </c>
      <c r="F204" s="31" t="s">
        <v>487</v>
      </c>
      <c r="H204" s="31" t="s">
        <v>1520</v>
      </c>
      <c r="P204" s="31">
        <f t="shared" ref="P204:AY207" si="16">P180*IF(P156=-1,0,P156)/100</f>
        <v>464.64600000000007</v>
      </c>
      <c r="Q204" s="31">
        <f t="shared" si="16"/>
        <v>26729.351999999999</v>
      </c>
      <c r="R204" s="31">
        <f t="shared" si="16"/>
        <v>5048.4059999999999</v>
      </c>
      <c r="S204" s="31">
        <f t="shared" si="16"/>
        <v>97525.725000000006</v>
      </c>
      <c r="T204" s="31">
        <f t="shared" si="16"/>
        <v>24064.211999999996</v>
      </c>
      <c r="U204" s="31">
        <f t="shared" si="16"/>
        <v>0</v>
      </c>
      <c r="V204" s="31">
        <f t="shared" si="16"/>
        <v>10406.08</v>
      </c>
      <c r="W204" s="31">
        <f t="shared" si="16"/>
        <v>2618.366</v>
      </c>
      <c r="X204" s="31">
        <f t="shared" si="16"/>
        <v>64068.91</v>
      </c>
      <c r="Y204" s="31">
        <f t="shared" si="16"/>
        <v>51.612000000000009</v>
      </c>
      <c r="Z204" s="31">
        <f t="shared" si="16"/>
        <v>640.64199999999994</v>
      </c>
      <c r="AA204" s="31">
        <f t="shared" si="16"/>
        <v>84.36</v>
      </c>
      <c r="AB204" s="31">
        <f t="shared" si="16"/>
        <v>667.77200000000016</v>
      </c>
      <c r="AC204" s="31">
        <f t="shared" si="16"/>
        <v>86.188999999999993</v>
      </c>
      <c r="AD204" s="31">
        <f t="shared" si="16"/>
        <v>3347.1</v>
      </c>
      <c r="AE204" s="31">
        <f t="shared" si="16"/>
        <v>0</v>
      </c>
      <c r="AF204" s="31">
        <f t="shared" si="16"/>
        <v>4965.2239999999993</v>
      </c>
      <c r="AG204" s="31">
        <f t="shared" si="16"/>
        <v>770.37199999999996</v>
      </c>
      <c r="AH204" s="31">
        <f t="shared" si="16"/>
        <v>574.11200000000008</v>
      </c>
      <c r="AI204" s="31">
        <f t="shared" si="16"/>
        <v>540.56700000000001</v>
      </c>
      <c r="AJ204" s="31">
        <f t="shared" si="16"/>
        <v>70896.856</v>
      </c>
      <c r="AK204" s="31">
        <f t="shared" si="16"/>
        <v>5699.1470000000008</v>
      </c>
      <c r="AL204" s="31">
        <f t="shared" si="16"/>
        <v>1060.57</v>
      </c>
      <c r="AM204" s="31">
        <f t="shared" si="16"/>
        <v>1489.1140000000003</v>
      </c>
      <c r="AN204" s="31">
        <f t="shared" si="16"/>
        <v>739.87400000000014</v>
      </c>
      <c r="AO204" s="31">
        <f t="shared" si="16"/>
        <v>253.232</v>
      </c>
      <c r="AP204" s="31">
        <f t="shared" si="16"/>
        <v>1820.8659999999998</v>
      </c>
      <c r="AQ204" s="31">
        <f t="shared" si="16"/>
        <v>60692.545999999995</v>
      </c>
      <c r="AR204" s="31">
        <f t="shared" si="16"/>
        <v>147.97200000000001</v>
      </c>
      <c r="AS204" s="31">
        <f t="shared" si="16"/>
        <v>2223.6260000000002</v>
      </c>
      <c r="AT204" s="31">
        <f t="shared" si="16"/>
        <v>2816.2470000000003</v>
      </c>
      <c r="AU204" s="31">
        <f t="shared" si="16"/>
        <v>122.14800000000001</v>
      </c>
      <c r="AV204" s="31">
        <f t="shared" si="16"/>
        <v>4755</v>
      </c>
      <c r="AW204" s="31">
        <f t="shared" si="16"/>
        <v>950.47800000000007</v>
      </c>
      <c r="AX204" s="31">
        <f t="shared" si="16"/>
        <v>77628.294000000009</v>
      </c>
      <c r="AY204" s="31">
        <f t="shared" si="16"/>
        <v>1041.2159999999999</v>
      </c>
      <c r="AZ204" s="31" t="s">
        <v>385</v>
      </c>
    </row>
    <row r="205" spans="3:52" hidden="1">
      <c r="C205" s="31">
        <v>2003</v>
      </c>
      <c r="D205" s="31" t="s">
        <v>1490</v>
      </c>
      <c r="E205" s="31" t="s">
        <v>569</v>
      </c>
      <c r="F205" s="31" t="s">
        <v>487</v>
      </c>
      <c r="H205" s="31" t="s">
        <v>1521</v>
      </c>
      <c r="P205" s="31">
        <f t="shared" si="16"/>
        <v>13.468</v>
      </c>
      <c r="Q205" s="31">
        <f t="shared" si="16"/>
        <v>0</v>
      </c>
      <c r="R205" s="31">
        <f t="shared" si="16"/>
        <v>157.41</v>
      </c>
      <c r="S205" s="31">
        <f t="shared" si="16"/>
        <v>613.25</v>
      </c>
      <c r="T205" s="31">
        <f t="shared" si="16"/>
        <v>365.63799999999998</v>
      </c>
      <c r="U205" s="31">
        <f t="shared" si="16"/>
        <v>0</v>
      </c>
      <c r="V205" s="31">
        <f t="shared" si="16"/>
        <v>0</v>
      </c>
      <c r="W205" s="31">
        <f t="shared" si="16"/>
        <v>0</v>
      </c>
      <c r="X205" s="31">
        <f t="shared" si="16"/>
        <v>0</v>
      </c>
      <c r="Y205" s="31">
        <f t="shared" si="16"/>
        <v>5.5220000000000002</v>
      </c>
      <c r="Z205" s="31">
        <f t="shared" si="16"/>
        <v>20.791999999999998</v>
      </c>
      <c r="AA205" s="31">
        <f t="shared" si="16"/>
        <v>6</v>
      </c>
      <c r="AB205" s="31">
        <f t="shared" si="16"/>
        <v>49</v>
      </c>
      <c r="AC205" s="31">
        <f t="shared" si="16"/>
        <v>91.64</v>
      </c>
      <c r="AD205" s="31">
        <f t="shared" si="16"/>
        <v>468</v>
      </c>
      <c r="AE205" s="31">
        <f t="shared" si="16"/>
        <v>173.75599999999997</v>
      </c>
      <c r="AF205" s="31">
        <f t="shared" si="16"/>
        <v>157.21600000000001</v>
      </c>
      <c r="AG205" s="31">
        <f t="shared" si="16"/>
        <v>20.128</v>
      </c>
      <c r="AH205" s="31">
        <f t="shared" si="16"/>
        <v>0</v>
      </c>
      <c r="AI205" s="31">
        <f t="shared" si="16"/>
        <v>27.054000000000002</v>
      </c>
      <c r="AJ205" s="31">
        <f t="shared" si="16"/>
        <v>264.95999999999998</v>
      </c>
      <c r="AK205" s="31">
        <f t="shared" si="16"/>
        <v>102.23100000000001</v>
      </c>
      <c r="AL205" s="31">
        <f t="shared" si="16"/>
        <v>418.529</v>
      </c>
      <c r="AM205" s="31">
        <f t="shared" si="16"/>
        <v>627.15000000000009</v>
      </c>
      <c r="AN205" s="31">
        <f t="shared" si="16"/>
        <v>0</v>
      </c>
      <c r="AO205" s="31">
        <f t="shared" si="16"/>
        <v>0</v>
      </c>
      <c r="AP205" s="31">
        <f t="shared" si="16"/>
        <v>178.21</v>
      </c>
      <c r="AQ205" s="31">
        <f t="shared" si="16"/>
        <v>14.759999999999998</v>
      </c>
      <c r="AR205" s="31">
        <f t="shared" si="16"/>
        <v>411.54</v>
      </c>
      <c r="AS205" s="31">
        <f t="shared" si="16"/>
        <v>79.878999999999991</v>
      </c>
      <c r="AT205" s="31">
        <f t="shared" si="16"/>
        <v>0</v>
      </c>
      <c r="AU205" s="31">
        <f t="shared" si="16"/>
        <v>92.772000000000006</v>
      </c>
      <c r="AV205" s="31">
        <f t="shared" si="16"/>
        <v>125</v>
      </c>
      <c r="AW205" s="31">
        <f t="shared" si="16"/>
        <v>259.99199999999996</v>
      </c>
      <c r="AX205" s="31">
        <f t="shared" si="16"/>
        <v>38.479999999999997</v>
      </c>
      <c r="AY205" s="31">
        <f t="shared" si="16"/>
        <v>206.14199999999997</v>
      </c>
      <c r="AZ205" s="31" t="s">
        <v>385</v>
      </c>
    </row>
    <row r="206" spans="3:52" hidden="1">
      <c r="C206" s="31">
        <v>2003</v>
      </c>
      <c r="D206" s="31" t="s">
        <v>1491</v>
      </c>
      <c r="E206" s="31" t="s">
        <v>569</v>
      </c>
      <c r="F206" s="31" t="s">
        <v>487</v>
      </c>
      <c r="H206" s="31" t="s">
        <v>1522</v>
      </c>
      <c r="P206" s="31">
        <f t="shared" si="16"/>
        <v>0</v>
      </c>
      <c r="Q206" s="31">
        <f t="shared" si="16"/>
        <v>0</v>
      </c>
      <c r="R206" s="31">
        <f t="shared" si="16"/>
        <v>299.80500000000001</v>
      </c>
      <c r="S206" s="31">
        <f t="shared" si="16"/>
        <v>177.26499999999999</v>
      </c>
      <c r="T206" s="31">
        <f t="shared" si="16"/>
        <v>966.77999999999986</v>
      </c>
      <c r="U206" s="31">
        <f t="shared" si="16"/>
        <v>0</v>
      </c>
      <c r="V206" s="31">
        <f t="shared" si="16"/>
        <v>0</v>
      </c>
      <c r="W206" s="31">
        <f t="shared" si="16"/>
        <v>371.77199999999999</v>
      </c>
      <c r="X206" s="31">
        <f t="shared" si="16"/>
        <v>14.090999999999999</v>
      </c>
      <c r="Y206" s="31">
        <f t="shared" si="16"/>
        <v>43.56</v>
      </c>
      <c r="Z206" s="31">
        <f t="shared" si="16"/>
        <v>64.445999999999998</v>
      </c>
      <c r="AA206" s="31">
        <f t="shared" si="16"/>
        <v>44.88</v>
      </c>
      <c r="AB206" s="31">
        <f t="shared" si="16"/>
        <v>837.9</v>
      </c>
      <c r="AC206" s="31">
        <f t="shared" si="16"/>
        <v>13.272</v>
      </c>
      <c r="AD206" s="31">
        <f t="shared" si="16"/>
        <v>1589.76</v>
      </c>
      <c r="AE206" s="31">
        <f t="shared" si="16"/>
        <v>0</v>
      </c>
      <c r="AF206" s="31">
        <f t="shared" si="16"/>
        <v>195.16</v>
      </c>
      <c r="AG206" s="31">
        <f t="shared" si="16"/>
        <v>0</v>
      </c>
      <c r="AH206" s="31">
        <f t="shared" si="16"/>
        <v>0</v>
      </c>
      <c r="AI206" s="31">
        <f t="shared" si="16"/>
        <v>123.876</v>
      </c>
      <c r="AJ206" s="31">
        <f t="shared" si="16"/>
        <v>1306.5839999999998</v>
      </c>
      <c r="AK206" s="31">
        <f t="shared" si="16"/>
        <v>1443.259</v>
      </c>
      <c r="AL206" s="31">
        <f t="shared" si="16"/>
        <v>33.36</v>
      </c>
      <c r="AM206" s="31">
        <f t="shared" si="16"/>
        <v>170.29100000000003</v>
      </c>
      <c r="AN206" s="31">
        <f t="shared" si="16"/>
        <v>0</v>
      </c>
      <c r="AO206" s="31">
        <f t="shared" si="16"/>
        <v>0</v>
      </c>
      <c r="AP206" s="31">
        <f t="shared" si="16"/>
        <v>1006.425</v>
      </c>
      <c r="AQ206" s="31">
        <f t="shared" si="16"/>
        <v>0</v>
      </c>
      <c r="AR206" s="31">
        <f t="shared" si="16"/>
        <v>7.524</v>
      </c>
      <c r="AS206" s="31">
        <f t="shared" si="16"/>
        <v>105.7</v>
      </c>
      <c r="AT206" s="31">
        <f t="shared" si="16"/>
        <v>244.85</v>
      </c>
      <c r="AU206" s="31">
        <f t="shared" si="16"/>
        <v>57.24</v>
      </c>
      <c r="AV206" s="31">
        <f t="shared" si="16"/>
        <v>255</v>
      </c>
      <c r="AW206" s="31">
        <f t="shared" si="16"/>
        <v>60.601999999999997</v>
      </c>
      <c r="AX206" s="31">
        <f t="shared" si="16"/>
        <v>121.50800000000001</v>
      </c>
      <c r="AY206" s="31">
        <f t="shared" si="16"/>
        <v>36.923999999999999</v>
      </c>
      <c r="AZ206" s="31" t="s">
        <v>385</v>
      </c>
    </row>
    <row r="207" spans="3:52" hidden="1">
      <c r="C207" s="31">
        <v>2003</v>
      </c>
      <c r="D207" s="31" t="s">
        <v>1492</v>
      </c>
      <c r="E207" s="31" t="s">
        <v>569</v>
      </c>
      <c r="F207" s="31" t="s">
        <v>487</v>
      </c>
      <c r="H207" s="31" t="s">
        <v>1523</v>
      </c>
      <c r="P207" s="31">
        <f t="shared" si="16"/>
        <v>0</v>
      </c>
      <c r="Q207" s="31">
        <f t="shared" si="16"/>
        <v>0</v>
      </c>
      <c r="R207" s="31">
        <f t="shared" si="16"/>
        <v>626.40599999999995</v>
      </c>
      <c r="S207" s="31">
        <f t="shared" si="16"/>
        <v>2020.92</v>
      </c>
      <c r="T207" s="31">
        <f t="shared" si="16"/>
        <v>1819.9079999999999</v>
      </c>
      <c r="U207" s="31">
        <f t="shared" si="16"/>
        <v>0</v>
      </c>
      <c r="V207" s="31">
        <f t="shared" si="16"/>
        <v>0</v>
      </c>
      <c r="W207" s="31">
        <f t="shared" si="16"/>
        <v>0</v>
      </c>
      <c r="X207" s="31">
        <f t="shared" si="16"/>
        <v>143.53299999999999</v>
      </c>
      <c r="Y207" s="31">
        <f t="shared" si="16"/>
        <v>0</v>
      </c>
      <c r="Z207" s="31">
        <f t="shared" si="16"/>
        <v>0</v>
      </c>
      <c r="AA207" s="31">
        <f t="shared" si="16"/>
        <v>0</v>
      </c>
      <c r="AB207" s="31">
        <f t="shared" si="16"/>
        <v>285.62100000000004</v>
      </c>
      <c r="AC207" s="31">
        <f t="shared" si="16"/>
        <v>0</v>
      </c>
      <c r="AD207" s="31">
        <f t="shared" si="16"/>
        <v>738</v>
      </c>
      <c r="AE207" s="31">
        <f t="shared" si="16"/>
        <v>0</v>
      </c>
      <c r="AF207" s="31">
        <f t="shared" si="16"/>
        <v>0</v>
      </c>
      <c r="AG207" s="31">
        <f t="shared" si="16"/>
        <v>0</v>
      </c>
      <c r="AH207" s="31">
        <f t="shared" si="16"/>
        <v>0</v>
      </c>
      <c r="AI207" s="31">
        <f t="shared" si="16"/>
        <v>31.32</v>
      </c>
      <c r="AJ207" s="31">
        <f t="shared" si="16"/>
        <v>635.07600000000002</v>
      </c>
      <c r="AK207" s="31">
        <f t="shared" si="16"/>
        <v>1299.44</v>
      </c>
      <c r="AL207" s="31">
        <f t="shared" si="16"/>
        <v>0</v>
      </c>
      <c r="AM207" s="31">
        <f t="shared" si="16"/>
        <v>0</v>
      </c>
      <c r="AN207" s="31">
        <f t="shared" si="16"/>
        <v>0</v>
      </c>
      <c r="AO207" s="31">
        <f t="shared" si="16"/>
        <v>0</v>
      </c>
      <c r="AP207" s="31">
        <f t="shared" si="16"/>
        <v>163.44199999999998</v>
      </c>
      <c r="AQ207" s="31">
        <f t="shared" si="16"/>
        <v>0</v>
      </c>
      <c r="AR207" s="31">
        <f t="shared" si="16"/>
        <v>0</v>
      </c>
      <c r="AS207" s="31">
        <f t="shared" si="16"/>
        <v>0</v>
      </c>
      <c r="AT207" s="31">
        <f t="shared" si="16"/>
        <v>116.23</v>
      </c>
      <c r="AU207" s="31">
        <f t="shared" si="16"/>
        <v>0</v>
      </c>
      <c r="AV207" s="31">
        <f t="shared" si="16"/>
        <v>1223.25</v>
      </c>
      <c r="AW207" s="31">
        <f t="shared" si="16"/>
        <v>0</v>
      </c>
      <c r="AX207" s="31">
        <f t="shared" si="16"/>
        <v>0</v>
      </c>
      <c r="AY207" s="31">
        <f t="shared" si="16"/>
        <v>0</v>
      </c>
      <c r="AZ207" s="31" t="s">
        <v>385</v>
      </c>
    </row>
    <row r="208" spans="3:52" hidden="1">
      <c r="AZ208" s="31" t="s">
        <v>385</v>
      </c>
    </row>
    <row r="209" spans="3:52" hidden="1">
      <c r="C209" s="31">
        <v>2008</v>
      </c>
      <c r="D209" s="31" t="s">
        <v>1493</v>
      </c>
      <c r="E209" s="31" t="s">
        <v>569</v>
      </c>
      <c r="F209" s="31" t="s">
        <v>487</v>
      </c>
      <c r="H209" s="31" t="s">
        <v>1524</v>
      </c>
      <c r="P209" s="31">
        <f>P185*IF(P161=-1,0,P161)/100</f>
        <v>1707.7920000000001</v>
      </c>
      <c r="Q209" s="31">
        <f t="shared" ref="Q209:AY209" si="17">Q185*IF(Q161=-1,0,Q161)/100</f>
        <v>3530.3730000000005</v>
      </c>
      <c r="R209" s="31">
        <f t="shared" si="17"/>
        <v>14747.68</v>
      </c>
      <c r="S209" s="31">
        <f t="shared" si="17"/>
        <v>23371.83</v>
      </c>
      <c r="T209" s="31">
        <f t="shared" si="17"/>
        <v>3482.748</v>
      </c>
      <c r="U209" s="31">
        <f t="shared" si="17"/>
        <v>0</v>
      </c>
      <c r="V209" s="31">
        <f t="shared" si="17"/>
        <v>26625.52</v>
      </c>
      <c r="W209" s="31">
        <f t="shared" si="17"/>
        <v>7186.49</v>
      </c>
      <c r="X209" s="31">
        <f t="shared" si="17"/>
        <v>3236.462</v>
      </c>
      <c r="Y209" s="31">
        <f t="shared" si="17"/>
        <v>0</v>
      </c>
      <c r="Z209" s="31">
        <f t="shared" si="17"/>
        <v>1159.3579999999999</v>
      </c>
      <c r="AA209" s="31">
        <f t="shared" si="17"/>
        <v>92.583000000000013</v>
      </c>
      <c r="AB209" s="31">
        <f t="shared" si="17"/>
        <v>1114.674</v>
      </c>
      <c r="AC209" s="31">
        <f t="shared" si="17"/>
        <v>764.68700000000001</v>
      </c>
      <c r="AD209" s="31">
        <f t="shared" si="17"/>
        <v>4192.16</v>
      </c>
      <c r="AE209" s="31">
        <f t="shared" si="17"/>
        <v>1089.6600000000001</v>
      </c>
      <c r="AF209" s="31">
        <f t="shared" si="17"/>
        <v>3662.24</v>
      </c>
      <c r="AG209" s="31">
        <f t="shared" si="17"/>
        <v>425.31200000000007</v>
      </c>
      <c r="AH209" s="31">
        <f t="shared" si="17"/>
        <v>566.35200000000009</v>
      </c>
      <c r="AI209" s="31">
        <f t="shared" si="17"/>
        <v>1433.808</v>
      </c>
      <c r="AJ209" s="31">
        <f t="shared" si="17"/>
        <v>8363.7579999999998</v>
      </c>
      <c r="AK209" s="31">
        <f t="shared" si="17"/>
        <v>2106.1880000000001</v>
      </c>
      <c r="AL209" s="31">
        <f t="shared" si="17"/>
        <v>1322.98</v>
      </c>
      <c r="AM209" s="31">
        <f t="shared" si="17"/>
        <v>8403.84</v>
      </c>
      <c r="AN209" s="31">
        <f t="shared" si="17"/>
        <v>384.70299999999997</v>
      </c>
      <c r="AO209" s="31">
        <f t="shared" si="17"/>
        <v>713.60199999999998</v>
      </c>
      <c r="AP209" s="31">
        <f t="shared" si="17"/>
        <v>1149.57</v>
      </c>
      <c r="AQ209" s="31">
        <f t="shared" si="17"/>
        <v>4940.2069999999994</v>
      </c>
      <c r="AR209" s="31">
        <f t="shared" si="17"/>
        <v>0</v>
      </c>
      <c r="AS209" s="31">
        <f t="shared" si="17"/>
        <v>912.01600000000008</v>
      </c>
      <c r="AT209" s="31">
        <f t="shared" si="17"/>
        <v>1147.2629999999999</v>
      </c>
      <c r="AU209" s="31">
        <f t="shared" si="17"/>
        <v>429.03899999999999</v>
      </c>
      <c r="AV209" s="31">
        <f t="shared" si="17"/>
        <v>19778.060000000001</v>
      </c>
      <c r="AW209" s="31">
        <f t="shared" si="17"/>
        <v>4460.9939999999997</v>
      </c>
      <c r="AX209" s="31">
        <f t="shared" si="17"/>
        <v>1671.4229999999998</v>
      </c>
      <c r="AY209" s="31">
        <f t="shared" si="17"/>
        <v>1056.3870000000002</v>
      </c>
      <c r="AZ209" s="31" t="s">
        <v>385</v>
      </c>
    </row>
    <row r="210" spans="3:52" hidden="1">
      <c r="C210" s="31">
        <v>2008</v>
      </c>
      <c r="D210" s="31" t="s">
        <v>1494</v>
      </c>
      <c r="E210" s="31" t="s">
        <v>569</v>
      </c>
      <c r="F210" s="31" t="s">
        <v>487</v>
      </c>
      <c r="H210" s="31" t="s">
        <v>1525</v>
      </c>
      <c r="P210" s="31">
        <f t="shared" ref="P210:AY213" si="18">P186*IF(P162=-1,0,P162)/100</f>
        <v>771.41100000000006</v>
      </c>
      <c r="Q210" s="31">
        <f t="shared" si="18"/>
        <v>7617.8160000000007</v>
      </c>
      <c r="R210" s="31">
        <f t="shared" si="18"/>
        <v>5789.76</v>
      </c>
      <c r="S210" s="31">
        <f t="shared" si="18"/>
        <v>84235.184999999998</v>
      </c>
      <c r="T210" s="31">
        <f t="shared" si="18"/>
        <v>57793.04</v>
      </c>
      <c r="U210" s="31">
        <f t="shared" si="18"/>
        <v>97.753999999999991</v>
      </c>
      <c r="V210" s="31">
        <f t="shared" si="18"/>
        <v>5454.48</v>
      </c>
      <c r="W210" s="31">
        <f t="shared" si="18"/>
        <v>4990.8420000000006</v>
      </c>
      <c r="X210" s="31">
        <f t="shared" si="18"/>
        <v>89195.618000000002</v>
      </c>
      <c r="Y210" s="31">
        <f t="shared" si="18"/>
        <v>51.185000000000002</v>
      </c>
      <c r="Z210" s="31">
        <f t="shared" si="18"/>
        <v>714.9140000000001</v>
      </c>
      <c r="AA210" s="31">
        <f t="shared" si="18"/>
        <v>55.917000000000009</v>
      </c>
      <c r="AB210" s="31">
        <f t="shared" si="18"/>
        <v>462.82499999999999</v>
      </c>
      <c r="AC210" s="31">
        <f t="shared" si="18"/>
        <v>105.49</v>
      </c>
      <c r="AD210" s="31">
        <f t="shared" si="18"/>
        <v>557.85600000000011</v>
      </c>
      <c r="AE210" s="31">
        <f t="shared" si="18"/>
        <v>140.97200000000001</v>
      </c>
      <c r="AF210" s="31">
        <f t="shared" si="18"/>
        <v>2641.08</v>
      </c>
      <c r="AG210" s="31">
        <f t="shared" si="18"/>
        <v>787.64800000000002</v>
      </c>
      <c r="AH210" s="31">
        <f t="shared" si="18"/>
        <v>494.74800000000005</v>
      </c>
      <c r="AI210" s="31">
        <f t="shared" si="18"/>
        <v>1162.1759999999999</v>
      </c>
      <c r="AJ210" s="31">
        <f t="shared" si="18"/>
        <v>70343.27</v>
      </c>
      <c r="AK210" s="31">
        <f t="shared" si="18"/>
        <v>8228.3560000000016</v>
      </c>
      <c r="AL210" s="31">
        <f t="shared" si="18"/>
        <v>166.17</v>
      </c>
      <c r="AM210" s="31">
        <f t="shared" si="18"/>
        <v>2784.0959999999995</v>
      </c>
      <c r="AN210" s="31">
        <f t="shared" si="18"/>
        <v>1666.0350000000001</v>
      </c>
      <c r="AO210" s="31">
        <f t="shared" si="18"/>
        <v>160.91200000000001</v>
      </c>
      <c r="AP210" s="31">
        <f t="shared" si="18"/>
        <v>905.82299999999998</v>
      </c>
      <c r="AQ210" s="31">
        <f t="shared" si="18"/>
        <v>53795.595000000001</v>
      </c>
      <c r="AR210" s="31">
        <f t="shared" si="18"/>
        <v>124.49699999999999</v>
      </c>
      <c r="AS210" s="31">
        <f t="shared" si="18"/>
        <v>2694.0410000000002</v>
      </c>
      <c r="AT210" s="31">
        <f t="shared" si="18"/>
        <v>6846.0420000000004</v>
      </c>
      <c r="AU210" s="31">
        <f t="shared" si="18"/>
        <v>113.20200000000001</v>
      </c>
      <c r="AV210" s="31">
        <f t="shared" si="18"/>
        <v>9220.4570000000003</v>
      </c>
      <c r="AW210" s="31">
        <f t="shared" si="18"/>
        <v>1279.443</v>
      </c>
      <c r="AX210" s="31">
        <f t="shared" si="18"/>
        <v>55162.262999999999</v>
      </c>
      <c r="AY210" s="31">
        <f t="shared" si="18"/>
        <v>390.86800000000005</v>
      </c>
      <c r="AZ210" s="31" t="s">
        <v>385</v>
      </c>
    </row>
    <row r="211" spans="3:52" hidden="1">
      <c r="C211" s="31">
        <v>2008</v>
      </c>
      <c r="D211" s="31" t="s">
        <v>1495</v>
      </c>
      <c r="E211" s="31" t="s">
        <v>569</v>
      </c>
      <c r="F211" s="31" t="s">
        <v>487</v>
      </c>
      <c r="H211" s="31" t="s">
        <v>1526</v>
      </c>
      <c r="P211" s="31">
        <f t="shared" si="18"/>
        <v>9.588000000000001</v>
      </c>
      <c r="Q211" s="31">
        <f t="shared" si="18"/>
        <v>0</v>
      </c>
      <c r="R211" s="31">
        <f t="shared" si="18"/>
        <v>0</v>
      </c>
      <c r="S211" s="31">
        <f t="shared" si="18"/>
        <v>0</v>
      </c>
      <c r="T211" s="31">
        <f t="shared" si="18"/>
        <v>0</v>
      </c>
      <c r="U211" s="31">
        <f t="shared" si="18"/>
        <v>5.1059999999999999</v>
      </c>
      <c r="V211" s="31">
        <f t="shared" si="18"/>
        <v>0</v>
      </c>
      <c r="W211" s="31">
        <f t="shared" si="18"/>
        <v>18.038</v>
      </c>
      <c r="X211" s="31">
        <f t="shared" si="18"/>
        <v>210.05600000000001</v>
      </c>
      <c r="Y211" s="31">
        <f t="shared" si="18"/>
        <v>0</v>
      </c>
      <c r="Z211" s="31">
        <f t="shared" si="18"/>
        <v>0</v>
      </c>
      <c r="AA211" s="31">
        <f t="shared" si="18"/>
        <v>0</v>
      </c>
      <c r="AB211" s="31">
        <f t="shared" si="18"/>
        <v>0</v>
      </c>
      <c r="AC211" s="31">
        <f t="shared" si="18"/>
        <v>89.704999999999998</v>
      </c>
      <c r="AD211" s="31">
        <f t="shared" si="18"/>
        <v>0</v>
      </c>
      <c r="AE211" s="31">
        <f t="shared" si="18"/>
        <v>29.38</v>
      </c>
      <c r="AF211" s="31">
        <f t="shared" si="18"/>
        <v>76</v>
      </c>
      <c r="AG211" s="31">
        <f t="shared" si="18"/>
        <v>4.4800000000000004</v>
      </c>
      <c r="AH211" s="31">
        <f t="shared" si="18"/>
        <v>0</v>
      </c>
      <c r="AI211" s="31">
        <f t="shared" si="18"/>
        <v>9.1199999999999992</v>
      </c>
      <c r="AJ211" s="31">
        <f t="shared" si="18"/>
        <v>493.21</v>
      </c>
      <c r="AK211" s="31">
        <f t="shared" si="18"/>
        <v>24.05</v>
      </c>
      <c r="AL211" s="31">
        <f t="shared" si="18"/>
        <v>0</v>
      </c>
      <c r="AM211" s="31">
        <f t="shared" si="18"/>
        <v>338.30400000000003</v>
      </c>
      <c r="AN211" s="31">
        <f t="shared" si="18"/>
        <v>0</v>
      </c>
      <c r="AO211" s="31">
        <f t="shared" si="18"/>
        <v>0</v>
      </c>
      <c r="AP211" s="31">
        <f t="shared" si="18"/>
        <v>46.64</v>
      </c>
      <c r="AQ211" s="31">
        <f t="shared" si="18"/>
        <v>0</v>
      </c>
      <c r="AR211" s="31">
        <f t="shared" si="18"/>
        <v>146.59499999999997</v>
      </c>
      <c r="AS211" s="31">
        <f t="shared" si="18"/>
        <v>46.886000000000003</v>
      </c>
      <c r="AT211" s="31">
        <f t="shared" si="18"/>
        <v>0</v>
      </c>
      <c r="AU211" s="31">
        <f t="shared" si="18"/>
        <v>0</v>
      </c>
      <c r="AV211" s="31">
        <f t="shared" si="18"/>
        <v>459.79200000000003</v>
      </c>
      <c r="AW211" s="31">
        <f t="shared" si="18"/>
        <v>0</v>
      </c>
      <c r="AX211" s="31">
        <f t="shared" si="18"/>
        <v>88.127999999999986</v>
      </c>
      <c r="AY211" s="31">
        <f t="shared" si="18"/>
        <v>22.089000000000002</v>
      </c>
      <c r="AZ211" s="31" t="s">
        <v>385</v>
      </c>
    </row>
    <row r="212" spans="3:52" hidden="1">
      <c r="C212" s="31">
        <v>2008</v>
      </c>
      <c r="D212" s="31" t="s">
        <v>1496</v>
      </c>
      <c r="E212" s="31" t="s">
        <v>569</v>
      </c>
      <c r="F212" s="31" t="s">
        <v>487</v>
      </c>
      <c r="H212" s="31" t="s">
        <v>1527</v>
      </c>
      <c r="P212" s="31">
        <f t="shared" si="18"/>
        <v>0</v>
      </c>
      <c r="Q212" s="31">
        <f t="shared" si="18"/>
        <v>0</v>
      </c>
      <c r="R212" s="31">
        <f t="shared" si="18"/>
        <v>0</v>
      </c>
      <c r="S212" s="31">
        <f t="shared" si="18"/>
        <v>364.09500000000003</v>
      </c>
      <c r="T212" s="31">
        <f t="shared" si="18"/>
        <v>0</v>
      </c>
      <c r="U212" s="31">
        <f t="shared" si="18"/>
        <v>0</v>
      </c>
      <c r="V212" s="31">
        <f t="shared" si="18"/>
        <v>0</v>
      </c>
      <c r="W212" s="31">
        <f t="shared" si="18"/>
        <v>117.392</v>
      </c>
      <c r="X212" s="31">
        <f t="shared" si="18"/>
        <v>60.45</v>
      </c>
      <c r="Y212" s="31">
        <f t="shared" si="18"/>
        <v>0</v>
      </c>
      <c r="Z212" s="31">
        <f t="shared" si="18"/>
        <v>24.05</v>
      </c>
      <c r="AA212" s="31">
        <f t="shared" si="18"/>
        <v>2.1060000000000003</v>
      </c>
      <c r="AB212" s="31">
        <f t="shared" si="18"/>
        <v>190.34399999999997</v>
      </c>
      <c r="AC212" s="31">
        <f t="shared" si="18"/>
        <v>0</v>
      </c>
      <c r="AD212" s="31">
        <f t="shared" si="18"/>
        <v>96.128000000000014</v>
      </c>
      <c r="AE212" s="31">
        <f t="shared" si="18"/>
        <v>31.2</v>
      </c>
      <c r="AF212" s="31">
        <f t="shared" si="18"/>
        <v>94.84</v>
      </c>
      <c r="AG212" s="31">
        <f t="shared" si="18"/>
        <v>0</v>
      </c>
      <c r="AH212" s="31">
        <f t="shared" si="18"/>
        <v>0</v>
      </c>
      <c r="AI212" s="31">
        <f t="shared" si="18"/>
        <v>106.27199999999999</v>
      </c>
      <c r="AJ212" s="31">
        <f t="shared" si="18"/>
        <v>423.12</v>
      </c>
      <c r="AK212" s="31">
        <f t="shared" si="18"/>
        <v>1681.1689999999999</v>
      </c>
      <c r="AL212" s="31">
        <f t="shared" si="18"/>
        <v>0</v>
      </c>
      <c r="AM212" s="31">
        <f t="shared" si="18"/>
        <v>6.1440000000000001</v>
      </c>
      <c r="AN212" s="31">
        <f t="shared" si="18"/>
        <v>0</v>
      </c>
      <c r="AO212" s="31">
        <f t="shared" si="18"/>
        <v>0</v>
      </c>
      <c r="AP212" s="31">
        <f t="shared" si="18"/>
        <v>267.54399999999998</v>
      </c>
      <c r="AQ212" s="31">
        <f t="shared" si="18"/>
        <v>459.20799999999997</v>
      </c>
      <c r="AR212" s="31">
        <f t="shared" si="18"/>
        <v>0</v>
      </c>
      <c r="AS212" s="31">
        <f t="shared" si="18"/>
        <v>23.8</v>
      </c>
      <c r="AT212" s="31">
        <f t="shared" si="18"/>
        <v>258.06</v>
      </c>
      <c r="AU212" s="31">
        <f t="shared" si="18"/>
        <v>0</v>
      </c>
      <c r="AV212" s="31">
        <f t="shared" si="18"/>
        <v>0</v>
      </c>
      <c r="AW212" s="31">
        <f t="shared" si="18"/>
        <v>0</v>
      </c>
      <c r="AX212" s="31">
        <f t="shared" si="18"/>
        <v>26.672999999999998</v>
      </c>
      <c r="AY212" s="31">
        <f t="shared" si="18"/>
        <v>21.719000000000001</v>
      </c>
      <c r="AZ212" s="31" t="s">
        <v>385</v>
      </c>
    </row>
    <row r="213" spans="3:52" hidden="1">
      <c r="C213" s="31">
        <v>2008</v>
      </c>
      <c r="D213" s="31" t="s">
        <v>1497</v>
      </c>
      <c r="E213" s="31" t="s">
        <v>569</v>
      </c>
      <c r="F213" s="31" t="s">
        <v>487</v>
      </c>
      <c r="H213" s="31" t="s">
        <v>1528</v>
      </c>
      <c r="P213" s="31">
        <f t="shared" si="18"/>
        <v>0</v>
      </c>
      <c r="Q213" s="31">
        <f t="shared" si="18"/>
        <v>368.55900000000003</v>
      </c>
      <c r="R213" s="31">
        <f t="shared" si="18"/>
        <v>438.14400000000001</v>
      </c>
      <c r="S213" s="31">
        <f t="shared" si="18"/>
        <v>2084.67</v>
      </c>
      <c r="T213" s="31">
        <f t="shared" si="18"/>
        <v>4149.18</v>
      </c>
      <c r="U213" s="31">
        <f t="shared" si="18"/>
        <v>0</v>
      </c>
      <c r="V213" s="31">
        <f t="shared" si="18"/>
        <v>0</v>
      </c>
      <c r="W213" s="31">
        <f t="shared" si="18"/>
        <v>17.399999999999999</v>
      </c>
      <c r="X213" s="31">
        <f t="shared" si="18"/>
        <v>767.99400000000014</v>
      </c>
      <c r="Y213" s="31">
        <f t="shared" si="18"/>
        <v>0</v>
      </c>
      <c r="Z213" s="31">
        <f t="shared" si="18"/>
        <v>0</v>
      </c>
      <c r="AA213" s="31">
        <f t="shared" si="18"/>
        <v>0</v>
      </c>
      <c r="AB213" s="31">
        <f t="shared" si="18"/>
        <v>681.05399999999997</v>
      </c>
      <c r="AC213" s="31">
        <f t="shared" si="18"/>
        <v>1.6170000000000002</v>
      </c>
      <c r="AD213" s="31">
        <f t="shared" si="18"/>
        <v>200</v>
      </c>
      <c r="AE213" s="31">
        <f t="shared" si="18"/>
        <v>6.8639999999999999</v>
      </c>
      <c r="AF213" s="31">
        <f t="shared" si="18"/>
        <v>10.56</v>
      </c>
      <c r="AG213" s="31">
        <f t="shared" si="18"/>
        <v>0</v>
      </c>
      <c r="AH213" s="31">
        <f t="shared" si="18"/>
        <v>0</v>
      </c>
      <c r="AI213" s="31">
        <f t="shared" si="18"/>
        <v>0</v>
      </c>
      <c r="AJ213" s="31">
        <f t="shared" si="18"/>
        <v>1007.49</v>
      </c>
      <c r="AK213" s="31">
        <f t="shared" si="18"/>
        <v>244.94</v>
      </c>
      <c r="AL213" s="31">
        <f t="shared" si="18"/>
        <v>0</v>
      </c>
      <c r="AM213" s="31">
        <f t="shared" si="18"/>
        <v>0</v>
      </c>
      <c r="AN213" s="31">
        <f t="shared" si="18"/>
        <v>0</v>
      </c>
      <c r="AO213" s="31">
        <f t="shared" si="18"/>
        <v>0</v>
      </c>
      <c r="AP213" s="31">
        <f t="shared" si="18"/>
        <v>447.267</v>
      </c>
      <c r="AQ213" s="31">
        <f t="shared" si="18"/>
        <v>0</v>
      </c>
      <c r="AR213" s="31">
        <f t="shared" si="18"/>
        <v>0</v>
      </c>
      <c r="AS213" s="31">
        <f t="shared" si="18"/>
        <v>0</v>
      </c>
      <c r="AT213" s="31">
        <f t="shared" si="18"/>
        <v>0</v>
      </c>
      <c r="AU213" s="31">
        <f t="shared" si="18"/>
        <v>0</v>
      </c>
      <c r="AV213" s="31">
        <f t="shared" si="18"/>
        <v>6048.16</v>
      </c>
      <c r="AW213" s="31">
        <f t="shared" si="18"/>
        <v>1.2329999999999999</v>
      </c>
      <c r="AX213" s="31">
        <f t="shared" si="18"/>
        <v>0</v>
      </c>
      <c r="AY213" s="31">
        <f t="shared" si="18"/>
        <v>0</v>
      </c>
      <c r="AZ213" s="31" t="s">
        <v>385</v>
      </c>
    </row>
    <row r="214" spans="3:52" hidden="1">
      <c r="N214" s="31">
        <f t="shared" ref="N214:N277" si="19">1+N213</f>
        <v>1</v>
      </c>
      <c r="O214" s="31" t="s">
        <v>410</v>
      </c>
      <c r="AZ214" s="31" t="s">
        <v>385</v>
      </c>
    </row>
    <row r="215" spans="3:52" hidden="1">
      <c r="D215" s="31" t="s">
        <v>629</v>
      </c>
      <c r="E215" s="31" t="s">
        <v>569</v>
      </c>
      <c r="F215" s="31" t="s">
        <v>630</v>
      </c>
      <c r="H215" s="31" t="s">
        <v>631</v>
      </c>
      <c r="I215" s="41" t="s">
        <v>632</v>
      </c>
      <c r="N215" s="31">
        <f t="shared" si="19"/>
        <v>2</v>
      </c>
      <c r="O215" s="31" t="s">
        <v>410</v>
      </c>
      <c r="P215" s="31">
        <v>31002.333333333332</v>
      </c>
      <c r="Q215" s="31">
        <v>47071.5</v>
      </c>
      <c r="R215" s="31">
        <v>1222418</v>
      </c>
      <c r="S215" s="31">
        <v>725254.5</v>
      </c>
      <c r="T215" s="31">
        <v>48833.25</v>
      </c>
      <c r="U215" s="31">
        <v>30957</v>
      </c>
      <c r="V215" s="31">
        <v>638129.75</v>
      </c>
      <c r="W215" s="31">
        <v>233555.5</v>
      </c>
      <c r="X215" s="31">
        <v>54636.75</v>
      </c>
      <c r="Y215" s="31">
        <v>95744.333333333328</v>
      </c>
      <c r="Z215" s="31">
        <v>54099</v>
      </c>
      <c r="AA215" s="31">
        <v>9961.6666666666661</v>
      </c>
      <c r="AB215" s="31">
        <v>165503.75</v>
      </c>
      <c r="AC215" s="31">
        <v>12229</v>
      </c>
      <c r="AD215" s="31">
        <v>378770.75</v>
      </c>
      <c r="AE215" s="31">
        <v>25072.666666666668</v>
      </c>
      <c r="AF215" s="31">
        <v>96027.5</v>
      </c>
      <c r="AG215" s="31">
        <v>27504</v>
      </c>
      <c r="AH215" s="31">
        <v>322861</v>
      </c>
      <c r="AI215" s="31">
        <v>183549.5</v>
      </c>
      <c r="AJ215" s="31">
        <v>78176.5</v>
      </c>
      <c r="AK215" s="31">
        <v>753379.5</v>
      </c>
      <c r="AL215" s="31">
        <v>17541.666666666668</v>
      </c>
      <c r="AM215" s="31">
        <v>80245.333333333328</v>
      </c>
      <c r="AN215" s="31">
        <v>15509.25</v>
      </c>
      <c r="AO215" s="31">
        <v>6352</v>
      </c>
      <c r="AP215" s="31">
        <v>28119</v>
      </c>
      <c r="AQ215" s="31">
        <v>45279</v>
      </c>
      <c r="AR215" s="31">
        <v>9967.5</v>
      </c>
      <c r="AS215" s="31">
        <v>10123.333333333334</v>
      </c>
      <c r="AT215" s="31">
        <v>30224.25</v>
      </c>
      <c r="AU215" s="31">
        <v>10118.666666666666</v>
      </c>
      <c r="AV215" s="31">
        <v>316660.5</v>
      </c>
      <c r="AW215" s="31">
        <v>31005.666666666668</v>
      </c>
      <c r="AX215" s="31">
        <v>28261</v>
      </c>
      <c r="AY215" s="31">
        <v>53970.5</v>
      </c>
      <c r="AZ215" s="31" t="s">
        <v>385</v>
      </c>
    </row>
    <row r="216" spans="3:52" hidden="1">
      <c r="D216" s="31" t="s">
        <v>633</v>
      </c>
      <c r="E216" s="31" t="s">
        <v>569</v>
      </c>
      <c r="F216" s="31" t="s">
        <v>630</v>
      </c>
      <c r="H216" s="31" t="s">
        <v>634</v>
      </c>
      <c r="I216" s="41" t="s">
        <v>635</v>
      </c>
      <c r="N216" s="31">
        <f t="shared" si="19"/>
        <v>3</v>
      </c>
      <c r="O216" s="31" t="s">
        <v>410</v>
      </c>
      <c r="P216" s="31">
        <v>11279</v>
      </c>
      <c r="Q216" s="31">
        <v>170406.75</v>
      </c>
      <c r="R216" s="31">
        <v>624417.25</v>
      </c>
      <c r="S216" s="31">
        <v>3070866</v>
      </c>
      <c r="T216" s="31">
        <v>818239.5</v>
      </c>
      <c r="U216" s="31">
        <v>9195</v>
      </c>
      <c r="V216" s="31">
        <v>221520.25</v>
      </c>
      <c r="W216" s="31">
        <v>170169</v>
      </c>
      <c r="X216" s="31">
        <v>1681903.25</v>
      </c>
      <c r="Y216" s="31">
        <v>62330.5</v>
      </c>
      <c r="Z216" s="31">
        <v>46039.333333333336</v>
      </c>
      <c r="AA216" s="31">
        <v>12502.666666666666</v>
      </c>
      <c r="AB216" s="31">
        <v>162844.25</v>
      </c>
      <c r="AC216" s="31">
        <v>2060.6666666666665</v>
      </c>
      <c r="AD216" s="31">
        <v>81473.75</v>
      </c>
      <c r="AE216" s="31">
        <v>4317</v>
      </c>
      <c r="AF216" s="31">
        <v>141300.25</v>
      </c>
      <c r="AG216" s="31">
        <v>141842.5</v>
      </c>
      <c r="AH216" s="31">
        <v>118622.75</v>
      </c>
      <c r="AI216" s="31">
        <v>103816.25</v>
      </c>
      <c r="AJ216" s="31">
        <v>715056</v>
      </c>
      <c r="AK216" s="31">
        <v>1206486</v>
      </c>
      <c r="AL216" s="31">
        <v>4102.333333333333</v>
      </c>
      <c r="AM216" s="31">
        <v>21098</v>
      </c>
      <c r="AN216" s="31">
        <v>67439.75</v>
      </c>
      <c r="AO216" s="31">
        <v>2465</v>
      </c>
      <c r="AP216" s="31">
        <v>57205.25</v>
      </c>
      <c r="AQ216" s="31">
        <v>845870</v>
      </c>
      <c r="AR216" s="31">
        <v>2509</v>
      </c>
      <c r="AS216" s="31">
        <v>25963</v>
      </c>
      <c r="AT216" s="31">
        <v>124177.75</v>
      </c>
      <c r="AU216" s="31">
        <v>2475.6666666666665</v>
      </c>
      <c r="AV216" s="31">
        <v>1034265</v>
      </c>
      <c r="AW216" s="31">
        <v>9518.6666666666661</v>
      </c>
      <c r="AX216" s="31">
        <v>1081242.75</v>
      </c>
      <c r="AY216" s="31">
        <v>126148.5</v>
      </c>
      <c r="AZ216" s="31" t="s">
        <v>385</v>
      </c>
    </row>
    <row r="217" spans="3:52" hidden="1">
      <c r="D217" s="31" t="s">
        <v>636</v>
      </c>
      <c r="E217" s="31" t="s">
        <v>569</v>
      </c>
      <c r="F217" s="31" t="s">
        <v>630</v>
      </c>
      <c r="H217" s="31" t="s">
        <v>637</v>
      </c>
      <c r="I217" s="41" t="s">
        <v>638</v>
      </c>
      <c r="N217" s="31">
        <f t="shared" si="19"/>
        <v>4</v>
      </c>
      <c r="O217" s="31" t="s">
        <v>410</v>
      </c>
      <c r="P217" s="31">
        <v>193</v>
      </c>
      <c r="Q217" s="31">
        <v>39.5</v>
      </c>
      <c r="R217" s="31">
        <v>22603.333333333332</v>
      </c>
      <c r="S217" s="31">
        <v>3660.5</v>
      </c>
      <c r="T217" s="31">
        <v>2246.3333333333335</v>
      </c>
      <c r="U217" s="31">
        <v>376.5</v>
      </c>
      <c r="V217" s="31">
        <v>7091</v>
      </c>
      <c r="W217" s="31">
        <v>2261</v>
      </c>
      <c r="X217" s="31">
        <v>2445</v>
      </c>
      <c r="Y217" s="31">
        <v>498</v>
      </c>
      <c r="Z217" s="31">
        <v>593</v>
      </c>
      <c r="AA217" s="31">
        <v>50</v>
      </c>
      <c r="AB217" s="31">
        <v>1298.75</v>
      </c>
      <c r="AC217" s="31">
        <v>1098.6666666666667</v>
      </c>
      <c r="AD217" s="31">
        <v>1685</v>
      </c>
      <c r="AE217" s="31">
        <v>1256.6666666666667</v>
      </c>
      <c r="AF217" s="31">
        <v>2992.75</v>
      </c>
      <c r="AG217" s="31">
        <v>705</v>
      </c>
      <c r="AH217" s="31">
        <v>1949.3333333333333</v>
      </c>
      <c r="AI217" s="31">
        <v>5682.5</v>
      </c>
      <c r="AJ217" s="31">
        <v>2341.25</v>
      </c>
      <c r="AK217" s="31">
        <v>5517.75</v>
      </c>
      <c r="AL217" s="31">
        <v>2587.5</v>
      </c>
      <c r="AM217" s="31">
        <v>7305</v>
      </c>
      <c r="AN217" s="31">
        <v>1215</v>
      </c>
      <c r="AO217" s="31">
        <v>914</v>
      </c>
      <c r="AP217" s="31">
        <v>1446.25</v>
      </c>
      <c r="AQ217" s="31">
        <v>306.33333333333331</v>
      </c>
      <c r="AR217" s="31">
        <v>2192.3333333333335</v>
      </c>
      <c r="AS217" s="31">
        <v>459</v>
      </c>
      <c r="AT217" s="31">
        <v>0</v>
      </c>
      <c r="AU217" s="31">
        <v>859</v>
      </c>
      <c r="AV217" s="31">
        <v>5621.5</v>
      </c>
      <c r="AW217" s="31">
        <v>3308.5</v>
      </c>
      <c r="AX217" s="31">
        <v>1123.25</v>
      </c>
      <c r="AY217" s="31">
        <v>1240.6666666666667</v>
      </c>
      <c r="AZ217" s="31" t="s">
        <v>385</v>
      </c>
    </row>
    <row r="218" spans="3:52" hidden="1">
      <c r="D218" s="31" t="s">
        <v>639</v>
      </c>
      <c r="E218" s="31" t="s">
        <v>569</v>
      </c>
      <c r="F218" s="31" t="s">
        <v>630</v>
      </c>
      <c r="H218" s="31" t="s">
        <v>640</v>
      </c>
      <c r="I218" s="41" t="s">
        <v>641</v>
      </c>
      <c r="N218" s="31">
        <f t="shared" si="19"/>
        <v>5</v>
      </c>
      <c r="O218" s="31" t="s">
        <v>410</v>
      </c>
      <c r="P218" s="31">
        <v>0</v>
      </c>
      <c r="Q218" s="31">
        <v>1681</v>
      </c>
      <c r="R218" s="31">
        <v>115115.33333333333</v>
      </c>
      <c r="S218" s="31">
        <v>25937.5</v>
      </c>
      <c r="T218" s="31">
        <v>9079.6666666666661</v>
      </c>
      <c r="U218" s="31">
        <v>0</v>
      </c>
      <c r="V218" s="31">
        <v>19629.666666666668</v>
      </c>
      <c r="W218" s="31">
        <v>9089.25</v>
      </c>
      <c r="X218" s="31">
        <v>5664.5</v>
      </c>
      <c r="Y218" s="31">
        <v>8210.3333333333339</v>
      </c>
      <c r="Z218" s="31">
        <v>2297</v>
      </c>
      <c r="AA218" s="31">
        <v>2581.6666666666665</v>
      </c>
      <c r="AB218" s="31">
        <v>47481.25</v>
      </c>
      <c r="AC218" s="31">
        <v>172</v>
      </c>
      <c r="AD218" s="31">
        <v>18084</v>
      </c>
      <c r="AE218" s="31">
        <v>1155</v>
      </c>
      <c r="AF218" s="31">
        <v>2960.25</v>
      </c>
      <c r="AG218" s="31">
        <v>419.25</v>
      </c>
      <c r="AH218" s="31">
        <v>38219</v>
      </c>
      <c r="AI218" s="31">
        <v>117005.5</v>
      </c>
      <c r="AJ218" s="31">
        <v>6299.75</v>
      </c>
      <c r="AK218" s="31">
        <v>397636.5</v>
      </c>
      <c r="AL218" s="31">
        <v>240</v>
      </c>
      <c r="AM218" s="31">
        <v>1875.3333333333333</v>
      </c>
      <c r="AN218" s="31">
        <v>2299</v>
      </c>
      <c r="AO218" s="31">
        <v>0</v>
      </c>
      <c r="AP218" s="31">
        <v>20814.75</v>
      </c>
      <c r="AQ218" s="31">
        <v>4163.5</v>
      </c>
      <c r="AR218" s="31">
        <v>33</v>
      </c>
      <c r="AS218" s="31">
        <v>396.66666666666669</v>
      </c>
      <c r="AT218" s="31">
        <v>5188.666666666667</v>
      </c>
      <c r="AU218" s="31">
        <v>530</v>
      </c>
      <c r="AV218" s="31">
        <v>36722</v>
      </c>
      <c r="AW218" s="31">
        <v>1493</v>
      </c>
      <c r="AX218" s="31">
        <v>2765</v>
      </c>
      <c r="AY218" s="31">
        <v>1559.5</v>
      </c>
      <c r="AZ218" s="31" t="s">
        <v>385</v>
      </c>
    </row>
    <row r="219" spans="3:52" hidden="1">
      <c r="D219" s="31" t="s">
        <v>642</v>
      </c>
      <c r="E219" s="31" t="s">
        <v>569</v>
      </c>
      <c r="F219" s="31" t="s">
        <v>630</v>
      </c>
      <c r="H219" s="31" t="s">
        <v>643</v>
      </c>
      <c r="I219" s="41" t="s">
        <v>644</v>
      </c>
      <c r="N219" s="31">
        <f t="shared" si="19"/>
        <v>6</v>
      </c>
      <c r="O219" s="31" t="s">
        <v>410</v>
      </c>
      <c r="P219" s="31">
        <v>0</v>
      </c>
      <c r="Q219" s="31">
        <v>42073.666666666664</v>
      </c>
      <c r="R219" s="31">
        <v>72824.75</v>
      </c>
      <c r="S219" s="31">
        <v>66162</v>
      </c>
      <c r="T219" s="31">
        <v>89845</v>
      </c>
      <c r="U219" s="31">
        <v>0</v>
      </c>
      <c r="V219" s="31">
        <v>1698.5</v>
      </c>
      <c r="W219" s="31">
        <v>369</v>
      </c>
      <c r="X219" s="31">
        <v>4082.5</v>
      </c>
      <c r="Y219" s="31">
        <v>1118.75</v>
      </c>
      <c r="Z219" s="31">
        <v>865</v>
      </c>
      <c r="AA219" s="31">
        <v>212.66666666666666</v>
      </c>
      <c r="AB219" s="31">
        <v>946915</v>
      </c>
      <c r="AC219" s="31">
        <v>7</v>
      </c>
      <c r="AD219" s="31">
        <v>41992.75</v>
      </c>
      <c r="AE219" s="31">
        <v>61</v>
      </c>
      <c r="AF219" s="31">
        <v>501.5</v>
      </c>
      <c r="AG219" s="31">
        <v>0</v>
      </c>
      <c r="AH219" s="31">
        <v>1053.3333333333333</v>
      </c>
      <c r="AI219" s="31">
        <v>2122.5</v>
      </c>
      <c r="AJ219" s="31">
        <v>8716.75</v>
      </c>
      <c r="AK219" s="31">
        <v>527166.25</v>
      </c>
      <c r="AL219" s="31">
        <v>0</v>
      </c>
      <c r="AM219" s="31">
        <v>70</v>
      </c>
      <c r="AN219" s="31">
        <v>482</v>
      </c>
      <c r="AO219" s="31">
        <v>0</v>
      </c>
      <c r="AP219" s="31">
        <v>136489.5</v>
      </c>
      <c r="AQ219" s="31">
        <v>0</v>
      </c>
      <c r="AR219" s="31">
        <v>0</v>
      </c>
      <c r="AS219" s="31">
        <v>0</v>
      </c>
      <c r="AT219" s="31">
        <v>985</v>
      </c>
      <c r="AU219" s="31">
        <v>0</v>
      </c>
      <c r="AV219" s="31">
        <v>1127612</v>
      </c>
      <c r="AW219" s="31">
        <v>3</v>
      </c>
      <c r="AX219" s="31">
        <v>0</v>
      </c>
      <c r="AY219" s="31">
        <v>0</v>
      </c>
      <c r="AZ219" s="31" t="s">
        <v>385</v>
      </c>
    </row>
    <row r="220" spans="3:52" hidden="1">
      <c r="N220" s="31">
        <f t="shared" si="19"/>
        <v>7</v>
      </c>
      <c r="O220" s="31" t="s">
        <v>410</v>
      </c>
      <c r="AZ220" s="31" t="s">
        <v>385</v>
      </c>
    </row>
    <row r="221" spans="3:52" hidden="1">
      <c r="D221" s="31" t="s">
        <v>645</v>
      </c>
      <c r="E221" s="31" t="s">
        <v>569</v>
      </c>
      <c r="F221" s="31" t="s">
        <v>630</v>
      </c>
      <c r="H221" s="31" t="s">
        <v>646</v>
      </c>
      <c r="I221" s="41" t="s">
        <v>647</v>
      </c>
      <c r="N221" s="31">
        <f t="shared" si="19"/>
        <v>8</v>
      </c>
      <c r="O221" s="31" t="s">
        <v>410</v>
      </c>
      <c r="P221" s="31">
        <v>42474.333333333328</v>
      </c>
      <c r="Q221" s="31">
        <v>261272.41666666666</v>
      </c>
      <c r="R221" s="31">
        <v>2057378.6666666665</v>
      </c>
      <c r="S221" s="31">
        <v>3891880.5</v>
      </c>
      <c r="T221" s="31">
        <v>968243.75</v>
      </c>
      <c r="U221" s="31">
        <v>40528.5</v>
      </c>
      <c r="V221" s="31">
        <v>888069.16666666663</v>
      </c>
      <c r="W221" s="31">
        <v>415443.75</v>
      </c>
      <c r="X221" s="31">
        <v>1748732</v>
      </c>
      <c r="Y221" s="31">
        <v>167901.91666666666</v>
      </c>
      <c r="Z221" s="31">
        <v>103893.33333333334</v>
      </c>
      <c r="AA221" s="31">
        <v>25308.666666666668</v>
      </c>
      <c r="AB221" s="31">
        <v>1324043</v>
      </c>
      <c r="AC221" s="31">
        <v>15567.333333333332</v>
      </c>
      <c r="AD221" s="31">
        <v>522006.25</v>
      </c>
      <c r="AE221" s="31">
        <v>31862.333333333336</v>
      </c>
      <c r="AF221" s="31">
        <v>243782.25</v>
      </c>
      <c r="AG221" s="31">
        <v>170470.75</v>
      </c>
      <c r="AH221" s="31">
        <v>482705.41666666663</v>
      </c>
      <c r="AI221" s="31">
        <v>412176.25</v>
      </c>
      <c r="AJ221" s="31">
        <v>810590.25</v>
      </c>
      <c r="AK221" s="31">
        <v>2890186</v>
      </c>
      <c r="AL221" s="31">
        <v>24471.5</v>
      </c>
      <c r="AM221" s="31">
        <v>110593.66666666666</v>
      </c>
      <c r="AN221" s="31">
        <v>86945</v>
      </c>
      <c r="AO221" s="31">
        <v>9731</v>
      </c>
      <c r="AP221" s="31">
        <v>244074.75</v>
      </c>
      <c r="AQ221" s="31">
        <v>895618.83333333337</v>
      </c>
      <c r="AR221" s="31">
        <v>14701.833333333334</v>
      </c>
      <c r="AS221" s="31">
        <v>36942</v>
      </c>
      <c r="AT221" s="31">
        <v>160575.66666666666</v>
      </c>
      <c r="AU221" s="31">
        <v>13983.333333333332</v>
      </c>
      <c r="AV221" s="31">
        <v>2520881</v>
      </c>
      <c r="AW221" s="31">
        <v>45328.833333333336</v>
      </c>
      <c r="AX221" s="31">
        <v>1113392</v>
      </c>
      <c r="AY221" s="31">
        <v>182919.16666666666</v>
      </c>
      <c r="AZ221" s="31" t="s">
        <v>385</v>
      </c>
    </row>
    <row r="222" spans="3:52" hidden="1">
      <c r="N222" s="31">
        <f t="shared" si="19"/>
        <v>9</v>
      </c>
      <c r="O222" s="31" t="s">
        <v>410</v>
      </c>
      <c r="AZ222" s="31" t="s">
        <v>385</v>
      </c>
    </row>
    <row r="223" spans="3:52" hidden="1">
      <c r="D223" s="31" t="s">
        <v>1498</v>
      </c>
      <c r="P223" s="31">
        <f>AVERAGE(P191,P197,P203,P209)</f>
        <v>1175.2180000000001</v>
      </c>
    </row>
    <row r="224" spans="3:52" hidden="1">
      <c r="D224" s="31" t="s">
        <v>1499</v>
      </c>
      <c r="P224" s="31">
        <f t="shared" ref="P224:P227" si="20">AVERAGE(P192,P198,P204,P210)</f>
        <v>420.46425000000005</v>
      </c>
    </row>
    <row r="225" spans="4:52" hidden="1">
      <c r="D225" s="31" t="s">
        <v>1500</v>
      </c>
      <c r="P225" s="31">
        <f t="shared" si="20"/>
        <v>5.7640000000000002</v>
      </c>
    </row>
    <row r="226" spans="4:52" hidden="1">
      <c r="D226" s="31" t="s">
        <v>1501</v>
      </c>
      <c r="P226" s="31">
        <f t="shared" si="20"/>
        <v>0</v>
      </c>
    </row>
    <row r="227" spans="4:52" hidden="1">
      <c r="D227" s="31" t="s">
        <v>1502</v>
      </c>
      <c r="P227" s="31">
        <f t="shared" si="20"/>
        <v>0</v>
      </c>
    </row>
    <row r="228" spans="4:52" hidden="1"/>
    <row r="229" spans="4:52" hidden="1">
      <c r="D229" s="31" t="s">
        <v>1503</v>
      </c>
      <c r="P229" s="31">
        <f>AVERAGE(P223:P227)</f>
        <v>320.28924999999998</v>
      </c>
    </row>
    <row r="230" spans="4:52" hidden="1"/>
    <row r="231" spans="4:52" s="42" customFormat="1" hidden="1">
      <c r="D231" s="42" t="s">
        <v>648</v>
      </c>
      <c r="E231" s="42" t="s">
        <v>569</v>
      </c>
      <c r="H231" s="42" t="s">
        <v>684</v>
      </c>
      <c r="I231" s="43" t="s">
        <v>650</v>
      </c>
      <c r="N231" s="31">
        <f>1+N222</f>
        <v>10</v>
      </c>
      <c r="O231" s="31" t="s">
        <v>410</v>
      </c>
      <c r="P231" s="42">
        <v>0.72990747353303564</v>
      </c>
      <c r="Q231" s="42">
        <v>0.18016253150846068</v>
      </c>
      <c r="R231" s="42">
        <v>0.59416286355323344</v>
      </c>
      <c r="S231" s="42">
        <v>0.18635066004724452</v>
      </c>
      <c r="T231" s="42">
        <v>5.0434872417198663E-2</v>
      </c>
      <c r="U231" s="42">
        <v>0.76383285835893255</v>
      </c>
      <c r="V231" s="42">
        <v>0.71855861452232983</v>
      </c>
      <c r="W231" s="42">
        <v>0.56218320771464247</v>
      </c>
      <c r="X231" s="42">
        <v>3.1243638247598831E-2</v>
      </c>
      <c r="Y231" s="42">
        <v>0.57023966869546361</v>
      </c>
      <c r="Z231" s="42">
        <v>0.52071676078028739</v>
      </c>
      <c r="AA231" s="42">
        <v>0.39360693306640671</v>
      </c>
      <c r="AB231" s="42">
        <v>0.12499877269846976</v>
      </c>
      <c r="AC231" s="42">
        <v>0.78555522247441234</v>
      </c>
      <c r="AD231" s="42">
        <v>0.72560577579291441</v>
      </c>
      <c r="AE231" s="42">
        <v>0.7869061692489564</v>
      </c>
      <c r="AF231" s="42">
        <v>0.39390685745168075</v>
      </c>
      <c r="AG231" s="42">
        <v>0.16134146180503106</v>
      </c>
      <c r="AH231" s="42">
        <v>0.66885721363875317</v>
      </c>
      <c r="AI231" s="42">
        <v>0.44531799199978167</v>
      </c>
      <c r="AJ231" s="42">
        <v>9.6443918490260641E-2</v>
      </c>
      <c r="AK231" s="42">
        <v>0.26066817152944483</v>
      </c>
      <c r="AL231" s="42">
        <v>0.7168202466815139</v>
      </c>
      <c r="AM231" s="42">
        <v>0.7255870589334531</v>
      </c>
      <c r="AN231" s="42">
        <v>0.17838001035137155</v>
      </c>
      <c r="AO231" s="42">
        <v>0.65275922310142842</v>
      </c>
      <c r="AP231" s="42">
        <v>0.11520650948121426</v>
      </c>
      <c r="AQ231" s="42">
        <v>5.0556105247898428E-2</v>
      </c>
      <c r="AR231" s="42">
        <v>0.67797666957635672</v>
      </c>
      <c r="AS231" s="42">
        <v>0.27403316911194125</v>
      </c>
      <c r="AT231" s="42">
        <v>0.18822434698491056</v>
      </c>
      <c r="AU231" s="42">
        <v>0.72362336114421932</v>
      </c>
      <c r="AV231" s="42">
        <v>0.12561501316404861</v>
      </c>
      <c r="AW231" s="42">
        <v>0.68401642810131891</v>
      </c>
      <c r="AX231" s="42">
        <v>2.5382794200066103E-2</v>
      </c>
      <c r="AY231" s="42">
        <v>0.29505109269577184</v>
      </c>
      <c r="AZ231" s="42" t="s">
        <v>385</v>
      </c>
    </row>
    <row r="232" spans="4:52" s="42" customFormat="1" hidden="1">
      <c r="D232" s="42" t="s">
        <v>651</v>
      </c>
      <c r="E232" s="42" t="s">
        <v>569</v>
      </c>
      <c r="H232" s="42" t="s">
        <v>685</v>
      </c>
      <c r="I232" s="43" t="s">
        <v>653</v>
      </c>
      <c r="N232" s="31">
        <f t="shared" si="19"/>
        <v>11</v>
      </c>
      <c r="O232" s="31" t="s">
        <v>410</v>
      </c>
      <c r="P232" s="42">
        <v>0.26554860582469414</v>
      </c>
      <c r="Q232" s="42">
        <v>0.65221867724906546</v>
      </c>
      <c r="R232" s="42">
        <v>0.30350137294447177</v>
      </c>
      <c r="S232" s="42">
        <v>0.78904426793165927</v>
      </c>
      <c r="T232" s="42">
        <v>0.84507594291210242</v>
      </c>
      <c r="U232" s="42">
        <v>0.22687738258262705</v>
      </c>
      <c r="V232" s="42">
        <v>0.24944031198771119</v>
      </c>
      <c r="W232" s="42">
        <v>0.40960779888974141</v>
      </c>
      <c r="X232" s="42">
        <v>0.96178445296363313</v>
      </c>
      <c r="Y232" s="42">
        <v>0.37123161687155648</v>
      </c>
      <c r="Z232" s="42">
        <v>0.44314040041067759</v>
      </c>
      <c r="AA232" s="42">
        <v>0.49400732291968491</v>
      </c>
      <c r="AB232" s="42">
        <v>0.12299015213252137</v>
      </c>
      <c r="AC232" s="42">
        <v>0.13237120465932936</v>
      </c>
      <c r="AD232" s="42">
        <v>0.1560781120915698</v>
      </c>
      <c r="AE232" s="42">
        <v>0.13548913555190559</v>
      </c>
      <c r="AF232" s="42">
        <v>0.5796166455925319</v>
      </c>
      <c r="AG232" s="42">
        <v>0.83206356515707236</v>
      </c>
      <c r="AH232" s="42">
        <v>0.24574563678848299</v>
      </c>
      <c r="AI232" s="42">
        <v>0.25187344006356505</v>
      </c>
      <c r="AJ232" s="42">
        <v>0.88214236477677843</v>
      </c>
      <c r="AK232" s="42">
        <v>0.41744233762117733</v>
      </c>
      <c r="AL232" s="42">
        <v>0.1676371833902022</v>
      </c>
      <c r="AM232" s="42">
        <v>0.19077041783586163</v>
      </c>
      <c r="AN232" s="42">
        <v>0.77565989993674167</v>
      </c>
      <c r="AO232" s="42">
        <v>0.25331415065255369</v>
      </c>
      <c r="AP232" s="42">
        <v>0.23437594425478261</v>
      </c>
      <c r="AQ232" s="42">
        <v>0.94445311835596724</v>
      </c>
      <c r="AR232" s="42">
        <v>0.17065898810805907</v>
      </c>
      <c r="AS232" s="42">
        <v>0.70280439608034218</v>
      </c>
      <c r="AT232" s="42">
        <v>0.77332856576442677</v>
      </c>
      <c r="AU232" s="42">
        <v>0.17704410011918953</v>
      </c>
      <c r="AV232" s="42">
        <v>0.4102791841423693</v>
      </c>
      <c r="AW232" s="42">
        <v>0.20999143297312597</v>
      </c>
      <c r="AX232" s="42">
        <v>0.97112494970324914</v>
      </c>
      <c r="AY232" s="42">
        <v>0.68964068828216474</v>
      </c>
      <c r="AZ232" s="42" t="s">
        <v>385</v>
      </c>
    </row>
    <row r="233" spans="4:52" s="42" customFormat="1" hidden="1">
      <c r="D233" s="42" t="s">
        <v>654</v>
      </c>
      <c r="E233" s="42" t="s">
        <v>569</v>
      </c>
      <c r="H233" s="42" t="s">
        <v>686</v>
      </c>
      <c r="I233" s="43" t="s">
        <v>656</v>
      </c>
      <c r="N233" s="31">
        <f t="shared" si="19"/>
        <v>12</v>
      </c>
      <c r="O233" s="31" t="s">
        <v>410</v>
      </c>
      <c r="P233" s="42">
        <v>4.5439206422702343E-3</v>
      </c>
      <c r="Q233" s="42">
        <v>1.5118319991043832E-4</v>
      </c>
      <c r="R233" s="42">
        <v>1.0986472106253005E-2</v>
      </c>
      <c r="S233" s="42">
        <v>9.4054789195094758E-4</v>
      </c>
      <c r="T233" s="42">
        <v>2.3200080902493134E-3</v>
      </c>
      <c r="U233" s="42">
        <v>9.2897590584403566E-3</v>
      </c>
      <c r="V233" s="42">
        <v>7.9847384259671972E-3</v>
      </c>
      <c r="W233" s="42">
        <v>5.4423733658287071E-3</v>
      </c>
      <c r="X233" s="42">
        <v>1.3981559209758842E-3</v>
      </c>
      <c r="Y233" s="42">
        <v>2.9660173623191717E-3</v>
      </c>
      <c r="Z233" s="42">
        <v>5.707777207392197E-3</v>
      </c>
      <c r="AA233" s="42">
        <v>1.9756078286752889E-3</v>
      </c>
      <c r="AB233" s="42">
        <v>9.8089714608966629E-4</v>
      </c>
      <c r="AC233" s="42">
        <v>7.0575135968481015E-2</v>
      </c>
      <c r="AD233" s="42">
        <v>3.2279307000634572E-3</v>
      </c>
      <c r="AE233" s="42">
        <v>3.9440509692740641E-2</v>
      </c>
      <c r="AF233" s="42">
        <v>1.227632446578863E-2</v>
      </c>
      <c r="AG233" s="42">
        <v>4.1356068416429212E-3</v>
      </c>
      <c r="AH233" s="42">
        <v>4.0383498217080298E-3</v>
      </c>
      <c r="AI233" s="42">
        <v>1.378657795057333E-2</v>
      </c>
      <c r="AJ233" s="42">
        <v>2.8883273639178364E-3</v>
      </c>
      <c r="AK233" s="42">
        <v>1.9091331838158514E-3</v>
      </c>
      <c r="AL233" s="42">
        <v>0.1057352430378195</v>
      </c>
      <c r="AM233" s="42">
        <v>6.6052606990755949E-2</v>
      </c>
      <c r="AN233" s="42">
        <v>1.397435160158721E-2</v>
      </c>
      <c r="AO233" s="42">
        <v>9.3926626246017886E-2</v>
      </c>
      <c r="AP233" s="42">
        <v>5.9254388256056801E-3</v>
      </c>
      <c r="AQ233" s="42">
        <v>3.4203538596125246E-4</v>
      </c>
      <c r="AR233" s="42">
        <v>0.14911972429742323</v>
      </c>
      <c r="AS233" s="42">
        <v>1.2424882247847978E-2</v>
      </c>
      <c r="AT233" s="42">
        <v>0</v>
      </c>
      <c r="AU233" s="42">
        <v>6.1430274135876047E-2</v>
      </c>
      <c r="AV233" s="42">
        <v>2.2299743621376814E-3</v>
      </c>
      <c r="AW233" s="42">
        <v>7.2988862865063814E-2</v>
      </c>
      <c r="AX233" s="42">
        <v>1.0088540244585914E-3</v>
      </c>
      <c r="AY233" s="42">
        <v>6.7825952264889324E-3</v>
      </c>
      <c r="AZ233" s="42" t="s">
        <v>385</v>
      </c>
    </row>
    <row r="234" spans="4:52" s="42" customFormat="1" hidden="1">
      <c r="D234" s="42" t="s">
        <v>657</v>
      </c>
      <c r="E234" s="42" t="s">
        <v>569</v>
      </c>
      <c r="H234" s="42" t="s">
        <v>687</v>
      </c>
      <c r="I234" s="43" t="s">
        <v>659</v>
      </c>
      <c r="N234" s="31">
        <f t="shared" si="19"/>
        <v>13</v>
      </c>
      <c r="O234" s="31" t="s">
        <v>410</v>
      </c>
      <c r="P234" s="42">
        <v>0</v>
      </c>
      <c r="Q234" s="42">
        <v>6.4338976974543495E-3</v>
      </c>
      <c r="R234" s="42">
        <v>5.5952428786403934E-2</v>
      </c>
      <c r="S234" s="42">
        <v>6.6645160353715899E-3</v>
      </c>
      <c r="T234" s="42">
        <v>9.3774596186824502E-3</v>
      </c>
      <c r="U234" s="42">
        <v>0</v>
      </c>
      <c r="V234" s="42">
        <v>2.2103758810077669E-2</v>
      </c>
      <c r="W234" s="42">
        <v>2.1878413142573452E-2</v>
      </c>
      <c r="X234" s="42">
        <v>3.2392041776555811E-3</v>
      </c>
      <c r="Y234" s="42">
        <v>4.8899580757217884E-2</v>
      </c>
      <c r="Z234" s="42">
        <v>2.2109214579055441E-2</v>
      </c>
      <c r="AA234" s="42">
        <v>0.10200721755393408</v>
      </c>
      <c r="AB234" s="42">
        <v>3.5860806635434048E-2</v>
      </c>
      <c r="AC234" s="42">
        <v>1.1048777354288896E-2</v>
      </c>
      <c r="AD234" s="42">
        <v>3.4643263370888758E-2</v>
      </c>
      <c r="AE234" s="42">
        <v>3.6249699226882315E-2</v>
      </c>
      <c r="AF234" s="42">
        <v>1.2143008771147202E-2</v>
      </c>
      <c r="AG234" s="42">
        <v>2.4593661962536094E-3</v>
      </c>
      <c r="AH234" s="42">
        <v>7.9176654498559776E-2</v>
      </c>
      <c r="AI234" s="42">
        <v>0.28387249386639818</v>
      </c>
      <c r="AJ234" s="42">
        <v>7.771805792137273E-3</v>
      </c>
      <c r="AK234" s="42">
        <v>0.13758162969442106</v>
      </c>
      <c r="AL234" s="42">
        <v>9.8073268904644174E-3</v>
      </c>
      <c r="AM234" s="42">
        <v>1.6956968602783163E-2</v>
      </c>
      <c r="AN234" s="42">
        <v>2.6442003565472424E-2</v>
      </c>
      <c r="AO234" s="42">
        <v>0</v>
      </c>
      <c r="AP234" s="42">
        <v>8.5280226651876109E-2</v>
      </c>
      <c r="AQ234" s="42">
        <v>4.64874101017304E-3</v>
      </c>
      <c r="AR234" s="42">
        <v>2.2446180181610004E-3</v>
      </c>
      <c r="AS234" s="42">
        <v>1.0737552559868623E-2</v>
      </c>
      <c r="AT234" s="42">
        <v>3.2312907518158629E-2</v>
      </c>
      <c r="AU234" s="42">
        <v>3.7902264600715142E-2</v>
      </c>
      <c r="AV234" s="42">
        <v>1.4567129507501544E-2</v>
      </c>
      <c r="AW234" s="42">
        <v>3.2937093020263042E-2</v>
      </c>
      <c r="AX234" s="42">
        <v>2.4834020722261344E-3</v>
      </c>
      <c r="AY234" s="42">
        <v>8.5256237955745485E-3</v>
      </c>
      <c r="AZ234" s="42" t="s">
        <v>385</v>
      </c>
    </row>
    <row r="235" spans="4:52" s="42" customFormat="1" hidden="1">
      <c r="D235" s="42" t="s">
        <v>660</v>
      </c>
      <c r="E235" s="42" t="s">
        <v>569</v>
      </c>
      <c r="H235" s="42" t="s">
        <v>688</v>
      </c>
      <c r="I235" s="43" t="s">
        <v>662</v>
      </c>
      <c r="N235" s="31">
        <f t="shared" si="19"/>
        <v>14</v>
      </c>
      <c r="O235" s="31" t="s">
        <v>410</v>
      </c>
      <c r="P235" s="42">
        <v>0</v>
      </c>
      <c r="Q235" s="42">
        <v>0.16103371034510913</v>
      </c>
      <c r="R235" s="42">
        <v>3.5396862609637897E-2</v>
      </c>
      <c r="S235" s="42">
        <v>1.7000008093773691E-2</v>
      </c>
      <c r="T235" s="42">
        <v>9.2791716961767121E-2</v>
      </c>
      <c r="U235" s="42">
        <v>0</v>
      </c>
      <c r="V235" s="42">
        <v>1.9125762539141564E-3</v>
      </c>
      <c r="W235" s="42">
        <v>8.8820688721397297E-4</v>
      </c>
      <c r="X235" s="42">
        <v>2.3345486901366246E-3</v>
      </c>
      <c r="Y235" s="42">
        <v>6.6631163134429185E-3</v>
      </c>
      <c r="Z235" s="42">
        <v>8.3258470225872679E-3</v>
      </c>
      <c r="AA235" s="42">
        <v>8.4029186312988956E-3</v>
      </c>
      <c r="AB235" s="42">
        <v>0.71516937138748515</v>
      </c>
      <c r="AC235" s="42">
        <v>4.4965954348850158E-4</v>
      </c>
      <c r="AD235" s="42">
        <v>8.0444918044563649E-2</v>
      </c>
      <c r="AE235" s="42">
        <v>1.9144862795149966E-3</v>
      </c>
      <c r="AF235" s="42">
        <v>2.0571637188515571E-3</v>
      </c>
      <c r="AG235" s="42">
        <v>0</v>
      </c>
      <c r="AH235" s="42">
        <v>2.1821452524961307E-3</v>
      </c>
      <c r="AI235" s="42">
        <v>5.1494961196818113E-3</v>
      </c>
      <c r="AJ235" s="42">
        <v>1.0753583576905841E-2</v>
      </c>
      <c r="AK235" s="42">
        <v>0.18239872797114096</v>
      </c>
      <c r="AL235" s="42">
        <v>0</v>
      </c>
      <c r="AM235" s="42">
        <v>6.3294763714618989E-4</v>
      </c>
      <c r="AN235" s="42">
        <v>5.5437345448271893E-3</v>
      </c>
      <c r="AO235" s="42">
        <v>0</v>
      </c>
      <c r="AP235" s="42">
        <v>0.55921188078652129</v>
      </c>
      <c r="AQ235" s="42">
        <v>0</v>
      </c>
      <c r="AR235" s="42">
        <v>0</v>
      </c>
      <c r="AS235" s="42">
        <v>0</v>
      </c>
      <c r="AT235" s="42">
        <v>6.1341797325040947E-3</v>
      </c>
      <c r="AU235" s="42">
        <v>0</v>
      </c>
      <c r="AV235" s="42">
        <v>0.44730869882394292</v>
      </c>
      <c r="AW235" s="42">
        <v>6.6183040228257953E-5</v>
      </c>
      <c r="AX235" s="42">
        <v>0</v>
      </c>
      <c r="AY235" s="42">
        <v>0</v>
      </c>
      <c r="AZ235" s="42" t="s">
        <v>385</v>
      </c>
    </row>
    <row r="236" spans="4:52" hidden="1">
      <c r="N236" s="31">
        <f t="shared" si="19"/>
        <v>15</v>
      </c>
      <c r="O236" s="31" t="s">
        <v>410</v>
      </c>
      <c r="AZ236" s="31" t="s">
        <v>385</v>
      </c>
    </row>
    <row r="237" spans="4:52" hidden="1">
      <c r="D237" s="42" t="s">
        <v>1529</v>
      </c>
      <c r="P237" s="31">
        <f>P223/P$221</f>
        <v>2.7668898079624561E-2</v>
      </c>
    </row>
    <row r="238" spans="4:52" hidden="1">
      <c r="D238" s="42" t="s">
        <v>1530</v>
      </c>
      <c r="P238" s="31">
        <f t="shared" ref="P238:P241" si="21">P224/P$221</f>
        <v>9.8992548441019304E-3</v>
      </c>
    </row>
    <row r="239" spans="4:52" hidden="1">
      <c r="D239" s="42" t="s">
        <v>1531</v>
      </c>
      <c r="P239" s="31">
        <f t="shared" si="21"/>
        <v>1.3570548488106544E-4</v>
      </c>
    </row>
    <row r="240" spans="4:52" hidden="1">
      <c r="D240" s="42" t="s">
        <v>1532</v>
      </c>
      <c r="P240" s="31">
        <f t="shared" si="21"/>
        <v>0</v>
      </c>
    </row>
    <row r="241" spans="2:52" hidden="1">
      <c r="D241" s="42" t="s">
        <v>1533</v>
      </c>
      <c r="P241" s="31">
        <f t="shared" si="21"/>
        <v>0</v>
      </c>
    </row>
    <row r="242" spans="2:52" hidden="1"/>
    <row r="243" spans="2:52">
      <c r="B243" s="31" t="s">
        <v>689</v>
      </c>
      <c r="C243" s="31">
        <v>1994</v>
      </c>
      <c r="D243" s="31" t="s">
        <v>690</v>
      </c>
      <c r="E243" s="31" t="s">
        <v>486</v>
      </c>
      <c r="F243" s="31" t="s">
        <v>487</v>
      </c>
      <c r="H243" s="31" t="s">
        <v>691</v>
      </c>
      <c r="J243" s="31" t="s">
        <v>489</v>
      </c>
      <c r="N243" s="31">
        <f>1+N236</f>
        <v>16</v>
      </c>
      <c r="O243" s="31" t="s">
        <v>410</v>
      </c>
      <c r="P243" s="31">
        <v>-1</v>
      </c>
      <c r="Q243" s="31">
        <v>17689</v>
      </c>
      <c r="R243" s="31">
        <v>74314</v>
      </c>
      <c r="S243" s="31">
        <v>108318</v>
      </c>
      <c r="T243" s="31">
        <v>346356</v>
      </c>
      <c r="U243" s="31">
        <v>-1</v>
      </c>
      <c r="V243" s="31">
        <v>61020</v>
      </c>
      <c r="W243" s="31">
        <v>140658</v>
      </c>
      <c r="X243" s="31">
        <v>230668</v>
      </c>
      <c r="Y243" s="31">
        <v>76318</v>
      </c>
      <c r="Z243" s="31">
        <v>-1</v>
      </c>
      <c r="AA243" s="31">
        <v>-1</v>
      </c>
      <c r="AB243" s="31">
        <v>981872</v>
      </c>
      <c r="AC243" s="31">
        <v>-1</v>
      </c>
      <c r="AD243" s="31">
        <v>23786</v>
      </c>
      <c r="AE243" s="31">
        <v>-1</v>
      </c>
      <c r="AF243" s="31">
        <v>24466</v>
      </c>
      <c r="AG243" s="31">
        <v>71178</v>
      </c>
      <c r="AH243" s="31">
        <v>25992</v>
      </c>
      <c r="AI243" s="31">
        <v>102809</v>
      </c>
      <c r="AJ243" s="31">
        <v>80438</v>
      </c>
      <c r="AK243" s="31">
        <v>747615</v>
      </c>
      <c r="AL243" s="31">
        <v>-1</v>
      </c>
      <c r="AM243" s="31">
        <v>-1</v>
      </c>
      <c r="AN243" s="31">
        <v>23759</v>
      </c>
      <c r="AO243" s="31">
        <v>-1</v>
      </c>
      <c r="AP243" s="31">
        <v>173236</v>
      </c>
      <c r="AQ243" s="31">
        <v>129723</v>
      </c>
      <c r="AR243" s="31">
        <v>-1</v>
      </c>
      <c r="AS243" s="31">
        <v>-1</v>
      </c>
      <c r="AT243" s="31">
        <v>44807</v>
      </c>
      <c r="AU243" s="31">
        <v>-1</v>
      </c>
      <c r="AV243" s="31">
        <v>1630424</v>
      </c>
      <c r="AW243" s="31">
        <v>-1</v>
      </c>
      <c r="AX243" s="31">
        <v>147386</v>
      </c>
      <c r="AY243" s="31">
        <v>40138</v>
      </c>
      <c r="AZ243" s="31" t="s">
        <v>385</v>
      </c>
    </row>
    <row r="244" spans="2:52" hidden="1">
      <c r="C244" s="31">
        <v>1994</v>
      </c>
      <c r="D244" s="31" t="s">
        <v>692</v>
      </c>
      <c r="E244" s="31" t="s">
        <v>486</v>
      </c>
      <c r="F244" s="31" t="s">
        <v>487</v>
      </c>
      <c r="H244" s="31" t="s">
        <v>693</v>
      </c>
      <c r="J244" s="31" t="s">
        <v>489</v>
      </c>
      <c r="N244" s="31">
        <f t="shared" si="19"/>
        <v>17</v>
      </c>
      <c r="O244" s="31" t="s">
        <v>410</v>
      </c>
      <c r="P244" s="31">
        <v>-1</v>
      </c>
      <c r="Q244" s="31">
        <v>16130</v>
      </c>
      <c r="R244" s="31">
        <v>178202</v>
      </c>
      <c r="S244" s="31">
        <v>277460</v>
      </c>
      <c r="T244" s="31">
        <v>606110</v>
      </c>
      <c r="U244" s="31">
        <v>-1</v>
      </c>
      <c r="V244" s="31">
        <v>45606</v>
      </c>
      <c r="W244" s="31">
        <v>169120</v>
      </c>
      <c r="X244" s="31">
        <v>353580</v>
      </c>
      <c r="Y244" s="31">
        <v>131196</v>
      </c>
      <c r="Z244" s="31">
        <v>-1</v>
      </c>
      <c r="AA244" s="31">
        <v>-1</v>
      </c>
      <c r="AB244" s="31">
        <v>514511</v>
      </c>
      <c r="AC244" s="31">
        <v>-1</v>
      </c>
      <c r="AD244" s="31">
        <v>50054</v>
      </c>
      <c r="AE244" s="31">
        <v>-1</v>
      </c>
      <c r="AF244" s="31">
        <v>69848</v>
      </c>
      <c r="AG244" s="31">
        <v>103442</v>
      </c>
      <c r="AH244" s="31">
        <v>96311</v>
      </c>
      <c r="AI244" s="31">
        <v>85386</v>
      </c>
      <c r="AJ244" s="31">
        <v>119238</v>
      </c>
      <c r="AK244" s="31">
        <v>1728141</v>
      </c>
      <c r="AL244" s="31">
        <v>-1</v>
      </c>
      <c r="AM244" s="31">
        <v>-1</v>
      </c>
      <c r="AN244" s="31">
        <v>53810</v>
      </c>
      <c r="AO244" s="31">
        <v>-1</v>
      </c>
      <c r="AP244" s="31">
        <v>82018</v>
      </c>
      <c r="AQ244" s="31">
        <v>149078</v>
      </c>
      <c r="AR244" s="31">
        <v>-1</v>
      </c>
      <c r="AS244" s="31">
        <v>-1</v>
      </c>
      <c r="AT244" s="31">
        <v>85428</v>
      </c>
      <c r="AU244" s="31">
        <v>-1</v>
      </c>
      <c r="AV244" s="31">
        <v>248914</v>
      </c>
      <c r="AW244" s="31">
        <v>-1</v>
      </c>
      <c r="AX244" s="31">
        <v>262862</v>
      </c>
      <c r="AY244" s="31">
        <v>82259</v>
      </c>
      <c r="AZ244" s="31" t="s">
        <v>385</v>
      </c>
    </row>
    <row r="245" spans="2:52" hidden="1">
      <c r="C245" s="31">
        <v>1994</v>
      </c>
      <c r="D245" s="31" t="s">
        <v>694</v>
      </c>
      <c r="E245" s="31" t="s">
        <v>486</v>
      </c>
      <c r="F245" s="31" t="s">
        <v>487</v>
      </c>
      <c r="H245" s="31" t="s">
        <v>695</v>
      </c>
      <c r="J245" s="31" t="s">
        <v>489</v>
      </c>
      <c r="N245" s="31">
        <f t="shared" si="19"/>
        <v>18</v>
      </c>
      <c r="O245" s="31" t="s">
        <v>410</v>
      </c>
      <c r="P245" s="31">
        <v>-1</v>
      </c>
      <c r="Q245" s="31">
        <v>20565</v>
      </c>
      <c r="R245" s="31">
        <v>54847</v>
      </c>
      <c r="S245" s="31">
        <v>63584</v>
      </c>
      <c r="T245" s="31">
        <v>140955</v>
      </c>
      <c r="U245" s="31">
        <v>-1</v>
      </c>
      <c r="V245" s="31">
        <v>24474</v>
      </c>
      <c r="W245" s="31">
        <v>166548</v>
      </c>
      <c r="X245" s="31">
        <v>191833</v>
      </c>
      <c r="Y245" s="31">
        <v>49418</v>
      </c>
      <c r="Z245" s="31">
        <v>-1</v>
      </c>
      <c r="AA245" s="31">
        <v>-1</v>
      </c>
      <c r="AB245" s="31">
        <v>103123</v>
      </c>
      <c r="AC245" s="31">
        <v>-1</v>
      </c>
      <c r="AD245" s="31">
        <v>15255</v>
      </c>
      <c r="AE245" s="31">
        <v>-1</v>
      </c>
      <c r="AF245" s="31">
        <v>97727</v>
      </c>
      <c r="AG245" s="31">
        <v>105416</v>
      </c>
      <c r="AH245" s="31">
        <v>92878</v>
      </c>
      <c r="AI245" s="31">
        <v>74152</v>
      </c>
      <c r="AJ245" s="31">
        <v>49383</v>
      </c>
      <c r="AK245" s="31">
        <v>1074090</v>
      </c>
      <c r="AL245" s="31">
        <v>-1</v>
      </c>
      <c r="AM245" s="31">
        <v>-1</v>
      </c>
      <c r="AN245" s="31">
        <v>34325</v>
      </c>
      <c r="AO245" s="31">
        <v>-1</v>
      </c>
      <c r="AP245" s="31">
        <v>23942</v>
      </c>
      <c r="AQ245" s="31">
        <v>58469</v>
      </c>
      <c r="AR245" s="31">
        <v>-1</v>
      </c>
      <c r="AS245" s="31">
        <v>-1</v>
      </c>
      <c r="AT245" s="31">
        <v>81823</v>
      </c>
      <c r="AU245" s="31">
        <v>-1</v>
      </c>
      <c r="AV245" s="31">
        <v>147270</v>
      </c>
      <c r="AW245" s="31">
        <v>-1</v>
      </c>
      <c r="AX245" s="31">
        <v>168166</v>
      </c>
      <c r="AY245" s="31">
        <v>141987</v>
      </c>
      <c r="AZ245" s="31" t="s">
        <v>385</v>
      </c>
    </row>
    <row r="246" spans="2:52" hidden="1">
      <c r="C246" s="31">
        <v>1994</v>
      </c>
      <c r="D246" s="31" t="s">
        <v>696</v>
      </c>
      <c r="E246" s="31" t="s">
        <v>486</v>
      </c>
      <c r="F246" s="31" t="s">
        <v>487</v>
      </c>
      <c r="H246" s="31" t="s">
        <v>697</v>
      </c>
      <c r="J246" s="31" t="s">
        <v>489</v>
      </c>
      <c r="N246" s="31">
        <f t="shared" si="19"/>
        <v>19</v>
      </c>
      <c r="O246" s="31" t="s">
        <v>410</v>
      </c>
      <c r="P246" s="31">
        <v>-1</v>
      </c>
      <c r="Q246" s="31">
        <v>-1</v>
      </c>
      <c r="R246" s="31">
        <v>-1</v>
      </c>
      <c r="S246" s="31">
        <v>-1</v>
      </c>
      <c r="T246" s="31">
        <v>-1</v>
      </c>
      <c r="U246" s="31">
        <v>-1</v>
      </c>
      <c r="V246" s="31">
        <v>-1</v>
      </c>
      <c r="W246" s="31">
        <v>-1</v>
      </c>
      <c r="X246" s="31">
        <v>-1</v>
      </c>
      <c r="Y246" s="31">
        <v>-1</v>
      </c>
      <c r="Z246" s="31">
        <v>-1</v>
      </c>
      <c r="AA246" s="31">
        <v>-1</v>
      </c>
      <c r="AB246" s="31">
        <v>-1</v>
      </c>
      <c r="AC246" s="31">
        <v>-1</v>
      </c>
      <c r="AD246" s="31">
        <v>-1</v>
      </c>
      <c r="AE246" s="31">
        <v>-1</v>
      </c>
      <c r="AF246" s="31">
        <v>-1</v>
      </c>
      <c r="AG246" s="31">
        <v>-1</v>
      </c>
      <c r="AH246" s="31">
        <v>-1</v>
      </c>
      <c r="AI246" s="31">
        <v>-1</v>
      </c>
      <c r="AJ246" s="31">
        <v>-1</v>
      </c>
      <c r="AK246" s="31">
        <v>-1</v>
      </c>
      <c r="AL246" s="31">
        <v>-1</v>
      </c>
      <c r="AM246" s="31">
        <v>-1</v>
      </c>
      <c r="AN246" s="31">
        <v>-1</v>
      </c>
      <c r="AO246" s="31">
        <v>-1</v>
      </c>
      <c r="AP246" s="31">
        <v>-1</v>
      </c>
      <c r="AQ246" s="31">
        <v>-1</v>
      </c>
      <c r="AR246" s="31">
        <v>-1</v>
      </c>
      <c r="AS246" s="31">
        <v>-1</v>
      </c>
      <c r="AT246" s="31">
        <v>-1</v>
      </c>
      <c r="AU246" s="31">
        <v>-1</v>
      </c>
      <c r="AV246" s="31">
        <v>-1</v>
      </c>
      <c r="AW246" s="31">
        <v>-1</v>
      </c>
      <c r="AX246" s="31">
        <v>-1</v>
      </c>
      <c r="AY246" s="31">
        <v>-1</v>
      </c>
      <c r="AZ246" s="31" t="s">
        <v>385</v>
      </c>
    </row>
    <row r="247" spans="2:52" hidden="1">
      <c r="C247" s="31">
        <v>1994</v>
      </c>
      <c r="D247" s="31" t="s">
        <v>698</v>
      </c>
      <c r="E247" s="31" t="s">
        <v>486</v>
      </c>
      <c r="F247" s="31" t="s">
        <v>487</v>
      </c>
      <c r="H247" s="31" t="s">
        <v>699</v>
      </c>
      <c r="J247" s="31" t="s">
        <v>489</v>
      </c>
      <c r="N247" s="31">
        <f t="shared" si="19"/>
        <v>20</v>
      </c>
      <c r="O247" s="31" t="s">
        <v>410</v>
      </c>
      <c r="P247" s="31">
        <v>-1</v>
      </c>
      <c r="Q247" s="31">
        <v>-1</v>
      </c>
      <c r="R247" s="31">
        <v>-1</v>
      </c>
      <c r="S247" s="31">
        <v>-1</v>
      </c>
      <c r="T247" s="31">
        <v>-1</v>
      </c>
      <c r="U247" s="31">
        <v>-1</v>
      </c>
      <c r="V247" s="31">
        <v>-1</v>
      </c>
      <c r="W247" s="31">
        <v>-1</v>
      </c>
      <c r="X247" s="31">
        <v>-1</v>
      </c>
      <c r="Y247" s="31">
        <v>-1</v>
      </c>
      <c r="Z247" s="31">
        <v>-1</v>
      </c>
      <c r="AA247" s="31">
        <v>-1</v>
      </c>
      <c r="AB247" s="31">
        <v>-1</v>
      </c>
      <c r="AC247" s="31">
        <v>-1</v>
      </c>
      <c r="AD247" s="31">
        <v>-1</v>
      </c>
      <c r="AE247" s="31">
        <v>-1</v>
      </c>
      <c r="AF247" s="31">
        <v>-1</v>
      </c>
      <c r="AG247" s="31">
        <v>-1</v>
      </c>
      <c r="AH247" s="31">
        <v>-1</v>
      </c>
      <c r="AI247" s="31">
        <v>-1</v>
      </c>
      <c r="AJ247" s="31">
        <v>-1</v>
      </c>
      <c r="AK247" s="31">
        <v>-1</v>
      </c>
      <c r="AL247" s="31">
        <v>-1</v>
      </c>
      <c r="AM247" s="31">
        <v>-1</v>
      </c>
      <c r="AN247" s="31">
        <v>-1</v>
      </c>
      <c r="AO247" s="31">
        <v>-1</v>
      </c>
      <c r="AP247" s="31">
        <v>-1</v>
      </c>
      <c r="AQ247" s="31">
        <v>-1</v>
      </c>
      <c r="AR247" s="31">
        <v>-1</v>
      </c>
      <c r="AS247" s="31">
        <v>-1</v>
      </c>
      <c r="AT247" s="31">
        <v>-1</v>
      </c>
      <c r="AU247" s="31">
        <v>-1</v>
      </c>
      <c r="AV247" s="31">
        <v>-1</v>
      </c>
      <c r="AW247" s="31">
        <v>-1</v>
      </c>
      <c r="AX247" s="31">
        <v>-1</v>
      </c>
      <c r="AY247" s="31">
        <v>-1</v>
      </c>
      <c r="AZ247" s="31" t="s">
        <v>385</v>
      </c>
    </row>
    <row r="248" spans="2:52" hidden="1">
      <c r="C248" s="31">
        <v>1994</v>
      </c>
      <c r="D248" s="31" t="s">
        <v>700</v>
      </c>
      <c r="E248" s="31" t="s">
        <v>486</v>
      </c>
      <c r="F248" s="31" t="s">
        <v>487</v>
      </c>
      <c r="H248" s="31" t="s">
        <v>701</v>
      </c>
      <c r="J248" s="31" t="s">
        <v>489</v>
      </c>
      <c r="N248" s="31">
        <f t="shared" si="19"/>
        <v>21</v>
      </c>
      <c r="O248" s="31" t="s">
        <v>410</v>
      </c>
      <c r="P248" s="31">
        <v>-1</v>
      </c>
      <c r="Q248" s="31">
        <v>-1</v>
      </c>
      <c r="R248" s="31">
        <v>-1</v>
      </c>
      <c r="S248" s="31">
        <v>-1</v>
      </c>
      <c r="T248" s="31">
        <v>-1</v>
      </c>
      <c r="U248" s="31">
        <v>-1</v>
      </c>
      <c r="V248" s="31">
        <v>-1</v>
      </c>
      <c r="W248" s="31">
        <v>-1</v>
      </c>
      <c r="X248" s="31">
        <v>-1</v>
      </c>
      <c r="Y248" s="31">
        <v>-1</v>
      </c>
      <c r="Z248" s="31">
        <v>-1</v>
      </c>
      <c r="AA248" s="31">
        <v>-1</v>
      </c>
      <c r="AB248" s="31">
        <v>-1</v>
      </c>
      <c r="AC248" s="31">
        <v>-1</v>
      </c>
      <c r="AD248" s="31">
        <v>-1</v>
      </c>
      <c r="AE248" s="31">
        <v>-1</v>
      </c>
      <c r="AF248" s="31">
        <v>-1</v>
      </c>
      <c r="AG248" s="31">
        <v>-1</v>
      </c>
      <c r="AH248" s="31">
        <v>-1</v>
      </c>
      <c r="AI248" s="31">
        <v>-1</v>
      </c>
      <c r="AJ248" s="31">
        <v>-1</v>
      </c>
      <c r="AK248" s="31">
        <v>-1</v>
      </c>
      <c r="AL248" s="31">
        <v>-1</v>
      </c>
      <c r="AM248" s="31">
        <v>-1</v>
      </c>
      <c r="AN248" s="31">
        <v>-1</v>
      </c>
      <c r="AO248" s="31">
        <v>-1</v>
      </c>
      <c r="AP248" s="31">
        <v>-1</v>
      </c>
      <c r="AQ248" s="31">
        <v>-1</v>
      </c>
      <c r="AR248" s="31">
        <v>-1</v>
      </c>
      <c r="AS248" s="31">
        <v>-1</v>
      </c>
      <c r="AT248" s="31">
        <v>-1</v>
      </c>
      <c r="AU248" s="31">
        <v>-1</v>
      </c>
      <c r="AV248" s="31">
        <v>-1</v>
      </c>
      <c r="AW248" s="31">
        <v>-1</v>
      </c>
      <c r="AX248" s="31">
        <v>-1</v>
      </c>
      <c r="AY248" s="31">
        <v>-1</v>
      </c>
      <c r="AZ248" s="31" t="s">
        <v>385</v>
      </c>
    </row>
    <row r="249" spans="2:52" hidden="1">
      <c r="C249" s="31">
        <v>1994</v>
      </c>
      <c r="D249" s="31" t="s">
        <v>702</v>
      </c>
      <c r="E249" s="31" t="s">
        <v>486</v>
      </c>
      <c r="F249" s="31" t="s">
        <v>487</v>
      </c>
      <c r="H249" s="31" t="s">
        <v>703</v>
      </c>
      <c r="J249" s="31" t="s">
        <v>489</v>
      </c>
      <c r="N249" s="31">
        <f t="shared" si="19"/>
        <v>22</v>
      </c>
      <c r="O249" s="31" t="s">
        <v>410</v>
      </c>
      <c r="P249" s="31">
        <v>-1</v>
      </c>
      <c r="Q249" s="31">
        <v>-1</v>
      </c>
      <c r="R249" s="31">
        <v>-1</v>
      </c>
      <c r="S249" s="31">
        <v>-1</v>
      </c>
      <c r="T249" s="31">
        <v>-1</v>
      </c>
      <c r="U249" s="31">
        <v>-1</v>
      </c>
      <c r="V249" s="31">
        <v>-1</v>
      </c>
      <c r="W249" s="31">
        <v>-1</v>
      </c>
      <c r="X249" s="31">
        <v>-1</v>
      </c>
      <c r="Y249" s="31">
        <v>-1</v>
      </c>
      <c r="Z249" s="31">
        <v>-1</v>
      </c>
      <c r="AA249" s="31">
        <v>-1</v>
      </c>
      <c r="AB249" s="31">
        <v>-1</v>
      </c>
      <c r="AC249" s="31">
        <v>-1</v>
      </c>
      <c r="AD249" s="31">
        <v>-1</v>
      </c>
      <c r="AE249" s="31">
        <v>-1</v>
      </c>
      <c r="AF249" s="31">
        <v>-1</v>
      </c>
      <c r="AG249" s="31">
        <v>-1</v>
      </c>
      <c r="AH249" s="31">
        <v>-1</v>
      </c>
      <c r="AI249" s="31">
        <v>-1</v>
      </c>
      <c r="AJ249" s="31">
        <v>-1</v>
      </c>
      <c r="AK249" s="31">
        <v>-1</v>
      </c>
      <c r="AL249" s="31">
        <v>-1</v>
      </c>
      <c r="AM249" s="31">
        <v>-1</v>
      </c>
      <c r="AN249" s="31">
        <v>-1</v>
      </c>
      <c r="AO249" s="31">
        <v>-1</v>
      </c>
      <c r="AP249" s="31">
        <v>-1</v>
      </c>
      <c r="AQ249" s="31">
        <v>-1</v>
      </c>
      <c r="AR249" s="31">
        <v>-1</v>
      </c>
      <c r="AS249" s="31">
        <v>-1</v>
      </c>
      <c r="AT249" s="31">
        <v>-1</v>
      </c>
      <c r="AU249" s="31">
        <v>-1</v>
      </c>
      <c r="AV249" s="31">
        <v>-1</v>
      </c>
      <c r="AW249" s="31">
        <v>-1</v>
      </c>
      <c r="AX249" s="31">
        <v>-1</v>
      </c>
      <c r="AY249" s="31">
        <v>-1</v>
      </c>
      <c r="AZ249" s="31" t="s">
        <v>385</v>
      </c>
    </row>
    <row r="250" spans="2:52" hidden="1">
      <c r="C250" s="31">
        <v>1994</v>
      </c>
      <c r="D250" s="31" t="s">
        <v>704</v>
      </c>
      <c r="E250" s="31" t="s">
        <v>486</v>
      </c>
      <c r="F250" s="31" t="s">
        <v>487</v>
      </c>
      <c r="H250" s="31" t="s">
        <v>705</v>
      </c>
      <c r="J250" s="31" t="s">
        <v>489</v>
      </c>
      <c r="N250" s="31">
        <f t="shared" si="19"/>
        <v>23</v>
      </c>
      <c r="O250" s="31" t="s">
        <v>410</v>
      </c>
      <c r="P250" s="31">
        <v>-1</v>
      </c>
      <c r="Q250" s="31">
        <v>-1</v>
      </c>
      <c r="R250" s="31">
        <v>-1</v>
      </c>
      <c r="S250" s="31">
        <v>-1</v>
      </c>
      <c r="T250" s="31">
        <v>-1</v>
      </c>
      <c r="U250" s="31">
        <v>-1</v>
      </c>
      <c r="V250" s="31">
        <v>-1</v>
      </c>
      <c r="W250" s="31">
        <v>-1</v>
      </c>
      <c r="X250" s="31">
        <v>-1</v>
      </c>
      <c r="Y250" s="31">
        <v>-1</v>
      </c>
      <c r="Z250" s="31">
        <v>-1</v>
      </c>
      <c r="AA250" s="31">
        <v>-1</v>
      </c>
      <c r="AB250" s="31">
        <v>-1</v>
      </c>
      <c r="AC250" s="31">
        <v>-1</v>
      </c>
      <c r="AD250" s="31">
        <v>-1</v>
      </c>
      <c r="AE250" s="31">
        <v>-1</v>
      </c>
      <c r="AF250" s="31">
        <v>-1</v>
      </c>
      <c r="AG250" s="31">
        <v>-1</v>
      </c>
      <c r="AH250" s="31">
        <v>-1</v>
      </c>
      <c r="AI250" s="31">
        <v>-1</v>
      </c>
      <c r="AJ250" s="31">
        <v>-1</v>
      </c>
      <c r="AK250" s="31">
        <v>-1</v>
      </c>
      <c r="AL250" s="31">
        <v>-1</v>
      </c>
      <c r="AM250" s="31">
        <v>-1</v>
      </c>
      <c r="AN250" s="31">
        <v>-1</v>
      </c>
      <c r="AO250" s="31">
        <v>-1</v>
      </c>
      <c r="AP250" s="31">
        <v>-1</v>
      </c>
      <c r="AQ250" s="31">
        <v>-1</v>
      </c>
      <c r="AR250" s="31">
        <v>-1</v>
      </c>
      <c r="AS250" s="31">
        <v>-1</v>
      </c>
      <c r="AT250" s="31">
        <v>-1</v>
      </c>
      <c r="AU250" s="31">
        <v>-1</v>
      </c>
      <c r="AV250" s="31">
        <v>-1</v>
      </c>
      <c r="AW250" s="31">
        <v>-1</v>
      </c>
      <c r="AX250" s="31">
        <v>-1</v>
      </c>
      <c r="AY250" s="31">
        <v>-1</v>
      </c>
      <c r="AZ250" s="31" t="s">
        <v>385</v>
      </c>
    </row>
    <row r="251" spans="2:52" hidden="1">
      <c r="C251" s="31">
        <v>1994</v>
      </c>
      <c r="D251" s="31" t="s">
        <v>706</v>
      </c>
      <c r="E251" s="31" t="s">
        <v>486</v>
      </c>
      <c r="F251" s="31" t="s">
        <v>487</v>
      </c>
      <c r="H251" s="31" t="s">
        <v>707</v>
      </c>
      <c r="J251" s="31" t="s">
        <v>489</v>
      </c>
      <c r="N251" s="31">
        <f t="shared" si="19"/>
        <v>24</v>
      </c>
      <c r="O251" s="31" t="s">
        <v>410</v>
      </c>
      <c r="P251" s="31">
        <v>-1</v>
      </c>
      <c r="Q251" s="31">
        <v>-1</v>
      </c>
      <c r="R251" s="31">
        <v>-1</v>
      </c>
      <c r="S251" s="31">
        <v>-1</v>
      </c>
      <c r="T251" s="31">
        <v>-1</v>
      </c>
      <c r="U251" s="31">
        <v>-1</v>
      </c>
      <c r="V251" s="31">
        <v>-1</v>
      </c>
      <c r="W251" s="31">
        <v>-1</v>
      </c>
      <c r="X251" s="31">
        <v>-1</v>
      </c>
      <c r="Y251" s="31">
        <v>-1</v>
      </c>
      <c r="Z251" s="31">
        <v>-1</v>
      </c>
      <c r="AA251" s="31">
        <v>-1</v>
      </c>
      <c r="AB251" s="31">
        <v>-1</v>
      </c>
      <c r="AC251" s="31">
        <v>-1</v>
      </c>
      <c r="AD251" s="31">
        <v>-1</v>
      </c>
      <c r="AE251" s="31">
        <v>-1</v>
      </c>
      <c r="AF251" s="31">
        <v>-1</v>
      </c>
      <c r="AG251" s="31">
        <v>-1</v>
      </c>
      <c r="AH251" s="31">
        <v>-1</v>
      </c>
      <c r="AI251" s="31">
        <v>-1</v>
      </c>
      <c r="AJ251" s="31">
        <v>-1</v>
      </c>
      <c r="AK251" s="31">
        <v>-1</v>
      </c>
      <c r="AL251" s="31">
        <v>-1</v>
      </c>
      <c r="AM251" s="31">
        <v>-1</v>
      </c>
      <c r="AN251" s="31">
        <v>-1</v>
      </c>
      <c r="AO251" s="31">
        <v>-1</v>
      </c>
      <c r="AP251" s="31">
        <v>-1</v>
      </c>
      <c r="AQ251" s="31">
        <v>-1</v>
      </c>
      <c r="AR251" s="31">
        <v>-1</v>
      </c>
      <c r="AS251" s="31">
        <v>-1</v>
      </c>
      <c r="AT251" s="31">
        <v>-1</v>
      </c>
      <c r="AU251" s="31">
        <v>-1</v>
      </c>
      <c r="AV251" s="31">
        <v>-1</v>
      </c>
      <c r="AW251" s="31">
        <v>-1</v>
      </c>
      <c r="AX251" s="31">
        <v>-1</v>
      </c>
      <c r="AY251" s="31">
        <v>-1</v>
      </c>
      <c r="AZ251" s="31" t="s">
        <v>385</v>
      </c>
    </row>
    <row r="252" spans="2:52" hidden="1">
      <c r="C252" s="31">
        <v>1994</v>
      </c>
      <c r="D252" s="31" t="s">
        <v>708</v>
      </c>
      <c r="E252" s="31" t="s">
        <v>486</v>
      </c>
      <c r="F252" s="31" t="s">
        <v>487</v>
      </c>
      <c r="H252" s="31" t="s">
        <v>709</v>
      </c>
      <c r="J252" s="31" t="s">
        <v>489</v>
      </c>
      <c r="N252" s="31">
        <f t="shared" si="19"/>
        <v>25</v>
      </c>
      <c r="O252" s="31" t="s">
        <v>410</v>
      </c>
      <c r="P252" s="31">
        <v>-1</v>
      </c>
      <c r="Q252" s="31">
        <v>15844</v>
      </c>
      <c r="R252" s="31">
        <v>5125</v>
      </c>
      <c r="S252" s="31">
        <v>692301</v>
      </c>
      <c r="T252" s="31">
        <v>5724</v>
      </c>
      <c r="U252" s="31">
        <v>-1</v>
      </c>
      <c r="V252" s="31">
        <v>0</v>
      </c>
      <c r="W252" s="31">
        <v>4999</v>
      </c>
      <c r="X252" s="31">
        <v>468444</v>
      </c>
      <c r="Y252" s="31">
        <v>1570</v>
      </c>
      <c r="Z252" s="31">
        <v>-1</v>
      </c>
      <c r="AA252" s="31">
        <v>-1</v>
      </c>
      <c r="AB252" s="31">
        <v>6795</v>
      </c>
      <c r="AC252" s="31">
        <v>-1</v>
      </c>
      <c r="AD252" s="31">
        <v>11539</v>
      </c>
      <c r="AE252" s="31">
        <v>-1</v>
      </c>
      <c r="AF252" s="31">
        <v>10128</v>
      </c>
      <c r="AG252" s="31">
        <v>0</v>
      </c>
      <c r="AH252" s="31">
        <v>850</v>
      </c>
      <c r="AI252" s="31">
        <v>11799</v>
      </c>
      <c r="AJ252" s="31">
        <v>118167</v>
      </c>
      <c r="AK252" s="31">
        <v>34049</v>
      </c>
      <c r="AL252" s="31">
        <v>-1</v>
      </c>
      <c r="AM252" s="31">
        <v>-1</v>
      </c>
      <c r="AN252" s="31">
        <v>0</v>
      </c>
      <c r="AO252" s="31">
        <v>-1</v>
      </c>
      <c r="AP252" s="31">
        <v>6819</v>
      </c>
      <c r="AQ252" s="31">
        <v>185918</v>
      </c>
      <c r="AR252" s="31">
        <v>-1</v>
      </c>
      <c r="AS252" s="31">
        <v>-1</v>
      </c>
      <c r="AT252" s="31">
        <v>1420</v>
      </c>
      <c r="AU252" s="31">
        <v>-1</v>
      </c>
      <c r="AV252" s="31">
        <v>34193</v>
      </c>
      <c r="AW252" s="31">
        <v>-1</v>
      </c>
      <c r="AX252" s="31">
        <v>130411</v>
      </c>
      <c r="AY252" s="31">
        <v>6231</v>
      </c>
      <c r="AZ252" s="31" t="s">
        <v>385</v>
      </c>
    </row>
    <row r="253" spans="2:52" hidden="1">
      <c r="N253" s="31">
        <f t="shared" si="19"/>
        <v>26</v>
      </c>
      <c r="O253" s="31" t="s">
        <v>410</v>
      </c>
      <c r="AZ253" s="31" t="s">
        <v>385</v>
      </c>
    </row>
    <row r="254" spans="2:52" hidden="1">
      <c r="C254" s="31">
        <v>1998</v>
      </c>
      <c r="D254" s="31" t="s">
        <v>690</v>
      </c>
      <c r="E254" s="31" t="s">
        <v>486</v>
      </c>
      <c r="F254" s="31" t="s">
        <v>487</v>
      </c>
      <c r="H254" s="31" t="s">
        <v>710</v>
      </c>
      <c r="J254" s="31" t="s">
        <v>489</v>
      </c>
      <c r="N254" s="31">
        <f t="shared" si="19"/>
        <v>27</v>
      </c>
      <c r="O254" s="31" t="s">
        <v>410</v>
      </c>
      <c r="P254" s="31">
        <v>3421</v>
      </c>
      <c r="Q254" s="31">
        <v>27220</v>
      </c>
      <c r="R254" s="31">
        <v>91615</v>
      </c>
      <c r="S254" s="31">
        <v>53963</v>
      </c>
      <c r="T254" s="31">
        <v>632506</v>
      </c>
      <c r="U254" s="31">
        <v>21343</v>
      </c>
      <c r="V254" s="31">
        <v>86835</v>
      </c>
      <c r="W254" s="31">
        <v>134420</v>
      </c>
      <c r="X254" s="31">
        <v>435782</v>
      </c>
      <c r="Y254" s="31">
        <v>84844</v>
      </c>
      <c r="Z254" s="31">
        <v>57975</v>
      </c>
      <c r="AA254" s="31">
        <v>17168</v>
      </c>
      <c r="AB254" s="31">
        <v>1547736</v>
      </c>
      <c r="AC254" s="31">
        <v>4000</v>
      </c>
      <c r="AD254" s="31">
        <v>51419</v>
      </c>
      <c r="AE254" s="31">
        <v>19060</v>
      </c>
      <c r="AF254" s="31">
        <v>38617</v>
      </c>
      <c r="AG254" s="31">
        <v>131441</v>
      </c>
      <c r="AH254" s="31">
        <v>73583</v>
      </c>
      <c r="AI254" s="31">
        <v>183158</v>
      </c>
      <c r="AJ254" s="31">
        <v>121284</v>
      </c>
      <c r="AK254" s="31">
        <v>1092419</v>
      </c>
      <c r="AL254" s="31">
        <v>454</v>
      </c>
      <c r="AM254" s="31">
        <v>8105</v>
      </c>
      <c r="AN254" s="31">
        <v>29337</v>
      </c>
      <c r="AO254" s="31">
        <v>-1</v>
      </c>
      <c r="AP254" s="31">
        <v>221534</v>
      </c>
      <c r="AQ254" s="31">
        <v>116284</v>
      </c>
      <c r="AR254" s="31">
        <v>-1</v>
      </c>
      <c r="AS254" s="31">
        <v>12758</v>
      </c>
      <c r="AT254" s="31">
        <v>47979</v>
      </c>
      <c r="AU254" s="31">
        <v>5874</v>
      </c>
      <c r="AV254" s="31">
        <v>2565044</v>
      </c>
      <c r="AW254" s="31">
        <v>2989</v>
      </c>
      <c r="AX254" s="31">
        <v>302458</v>
      </c>
      <c r="AY254" s="31">
        <v>45065</v>
      </c>
      <c r="AZ254" s="31" t="s">
        <v>385</v>
      </c>
    </row>
    <row r="255" spans="2:52" hidden="1">
      <c r="C255" s="31">
        <v>1998</v>
      </c>
      <c r="D255" s="31" t="s">
        <v>692</v>
      </c>
      <c r="E255" s="31" t="s">
        <v>486</v>
      </c>
      <c r="F255" s="31" t="s">
        <v>487</v>
      </c>
      <c r="H255" s="31" t="s">
        <v>711</v>
      </c>
      <c r="J255" s="31" t="s">
        <v>489</v>
      </c>
      <c r="N255" s="31">
        <f t="shared" si="19"/>
        <v>28</v>
      </c>
      <c r="O255" s="31" t="s">
        <v>410</v>
      </c>
      <c r="P255" s="31">
        <v>14256</v>
      </c>
      <c r="Q255" s="31">
        <v>-1</v>
      </c>
      <c r="R255" s="31">
        <v>389189</v>
      </c>
      <c r="S255" s="31">
        <v>78099</v>
      </c>
      <c r="T255" s="31">
        <v>579670</v>
      </c>
      <c r="U255" s="31">
        <v>34113</v>
      </c>
      <c r="V255" s="31">
        <v>54093</v>
      </c>
      <c r="W255" s="31">
        <v>243416</v>
      </c>
      <c r="X255" s="31">
        <v>450126</v>
      </c>
      <c r="Y255" s="31">
        <v>150050</v>
      </c>
      <c r="Z255" s="31">
        <v>101743</v>
      </c>
      <c r="AA255" s="31">
        <v>29458</v>
      </c>
      <c r="AB255" s="31">
        <v>469907</v>
      </c>
      <c r="AC255" s="31">
        <v>6060</v>
      </c>
      <c r="AD255" s="31">
        <v>33805</v>
      </c>
      <c r="AE255" s="31">
        <v>17295</v>
      </c>
      <c r="AF255" s="31">
        <v>142929</v>
      </c>
      <c r="AG255" s="31">
        <v>96541</v>
      </c>
      <c r="AH255" s="31">
        <v>210399</v>
      </c>
      <c r="AI255" s="31">
        <v>105389</v>
      </c>
      <c r="AJ255" s="31">
        <v>96438</v>
      </c>
      <c r="AK255" s="31">
        <v>1950100</v>
      </c>
      <c r="AL255" s="31">
        <v>905</v>
      </c>
      <c r="AM255" s="31">
        <v>14642</v>
      </c>
      <c r="AN255" s="31">
        <v>63618</v>
      </c>
      <c r="AO255" s="31">
        <v>2228</v>
      </c>
      <c r="AP255" s="31">
        <v>66886</v>
      </c>
      <c r="AQ255" s="31">
        <v>122231</v>
      </c>
      <c r="AR255" s="31">
        <v>-1</v>
      </c>
      <c r="AS255" s="31">
        <v>15435</v>
      </c>
      <c r="AT255" s="31">
        <v>93999</v>
      </c>
      <c r="AU255" s="31">
        <v>7930</v>
      </c>
      <c r="AV255" s="31">
        <v>416879</v>
      </c>
      <c r="AW255" s="31">
        <v>12923</v>
      </c>
      <c r="AX255" s="31">
        <v>369629</v>
      </c>
      <c r="AY255" s="31">
        <v>127818</v>
      </c>
      <c r="AZ255" s="31" t="s">
        <v>385</v>
      </c>
    </row>
    <row r="256" spans="2:52" hidden="1">
      <c r="C256" s="31">
        <v>1998</v>
      </c>
      <c r="D256" s="31" t="s">
        <v>694</v>
      </c>
      <c r="E256" s="31" t="s">
        <v>486</v>
      </c>
      <c r="F256" s="31" t="s">
        <v>487</v>
      </c>
      <c r="H256" s="31" t="s">
        <v>712</v>
      </c>
      <c r="J256" s="31" t="s">
        <v>489</v>
      </c>
      <c r="N256" s="31">
        <f t="shared" si="19"/>
        <v>29</v>
      </c>
      <c r="O256" s="31" t="s">
        <v>410</v>
      </c>
      <c r="P256" s="31">
        <v>8134</v>
      </c>
      <c r="Q256" s="31">
        <v>-1</v>
      </c>
      <c r="R256" s="31">
        <v>68354</v>
      </c>
      <c r="S256" s="31">
        <v>28470</v>
      </c>
      <c r="T256" s="31">
        <v>16857</v>
      </c>
      <c r="U256" s="31">
        <v>12117</v>
      </c>
      <c r="V256" s="31">
        <v>5370</v>
      </c>
      <c r="W256" s="31">
        <v>114909</v>
      </c>
      <c r="X256" s="31">
        <v>115699</v>
      </c>
      <c r="Y256" s="31">
        <v>40740</v>
      </c>
      <c r="Z256" s="31">
        <v>29701</v>
      </c>
      <c r="AA256" s="31">
        <v>17730</v>
      </c>
      <c r="AB256" s="31">
        <v>31682</v>
      </c>
      <c r="AC256" s="31">
        <v>2378</v>
      </c>
      <c r="AD256" s="31">
        <v>2550</v>
      </c>
      <c r="AE256" s="31">
        <v>6889</v>
      </c>
      <c r="AF256" s="31">
        <v>72511</v>
      </c>
      <c r="AG256" s="31">
        <v>65651</v>
      </c>
      <c r="AH256" s="31">
        <v>59411</v>
      </c>
      <c r="AI256" s="31">
        <v>44780</v>
      </c>
      <c r="AJ256" s="31">
        <v>23565</v>
      </c>
      <c r="AK256" s="31">
        <v>569912</v>
      </c>
      <c r="AL256" s="31">
        <v>1127</v>
      </c>
      <c r="AM256" s="31">
        <v>3968</v>
      </c>
      <c r="AN256" s="31">
        <v>24125</v>
      </c>
      <c r="AO256" s="31">
        <v>-1</v>
      </c>
      <c r="AP256" s="31">
        <v>10890</v>
      </c>
      <c r="AQ256" s="31">
        <v>18163</v>
      </c>
      <c r="AR256" s="31">
        <v>894</v>
      </c>
      <c r="AS256" s="31">
        <v>8838</v>
      </c>
      <c r="AT256" s="31">
        <v>54336</v>
      </c>
      <c r="AU256" s="31">
        <v>2893</v>
      </c>
      <c r="AV256" s="31">
        <v>36327</v>
      </c>
      <c r="AW256" s="31">
        <v>1396</v>
      </c>
      <c r="AX256" s="31">
        <v>101701</v>
      </c>
      <c r="AY256" s="31">
        <v>134130</v>
      </c>
      <c r="AZ256" s="31" t="s">
        <v>385</v>
      </c>
    </row>
    <row r="257" spans="3:52" hidden="1">
      <c r="C257" s="31">
        <v>1998</v>
      </c>
      <c r="D257" s="31" t="s">
        <v>696</v>
      </c>
      <c r="E257" s="31" t="s">
        <v>486</v>
      </c>
      <c r="F257" s="31" t="s">
        <v>487</v>
      </c>
      <c r="H257" s="31" t="s">
        <v>713</v>
      </c>
      <c r="J257" s="31" t="s">
        <v>489</v>
      </c>
      <c r="N257" s="31">
        <f t="shared" si="19"/>
        <v>30</v>
      </c>
      <c r="O257" s="31" t="s">
        <v>410</v>
      </c>
      <c r="P257" s="31">
        <v>-1</v>
      </c>
      <c r="Q257" s="31">
        <v>-1</v>
      </c>
      <c r="R257" s="31">
        <v>-1</v>
      </c>
      <c r="S257" s="31">
        <v>-1</v>
      </c>
      <c r="T257" s="31">
        <v>-1</v>
      </c>
      <c r="U257" s="31">
        <v>-1</v>
      </c>
      <c r="V257" s="31">
        <v>-1</v>
      </c>
      <c r="W257" s="31">
        <v>-1</v>
      </c>
      <c r="X257" s="31">
        <v>-1</v>
      </c>
      <c r="Y257" s="31">
        <v>-1</v>
      </c>
      <c r="Z257" s="31">
        <v>-1</v>
      </c>
      <c r="AA257" s="31">
        <v>-1</v>
      </c>
      <c r="AB257" s="31">
        <v>-1</v>
      </c>
      <c r="AC257" s="31">
        <v>-1</v>
      </c>
      <c r="AD257" s="31">
        <v>-1</v>
      </c>
      <c r="AE257" s="31">
        <v>-1</v>
      </c>
      <c r="AF257" s="31">
        <v>-1</v>
      </c>
      <c r="AG257" s="31">
        <v>-1</v>
      </c>
      <c r="AH257" s="31">
        <v>-1</v>
      </c>
      <c r="AI257" s="31">
        <v>-1</v>
      </c>
      <c r="AJ257" s="31">
        <v>-1</v>
      </c>
      <c r="AK257" s="31">
        <v>-1</v>
      </c>
      <c r="AL257" s="31">
        <v>-1</v>
      </c>
      <c r="AM257" s="31">
        <v>-1</v>
      </c>
      <c r="AN257" s="31">
        <v>-1</v>
      </c>
      <c r="AO257" s="31">
        <v>-1</v>
      </c>
      <c r="AP257" s="31">
        <v>-1</v>
      </c>
      <c r="AQ257" s="31">
        <v>-1</v>
      </c>
      <c r="AR257" s="31">
        <v>-1</v>
      </c>
      <c r="AS257" s="31">
        <v>-1</v>
      </c>
      <c r="AT257" s="31">
        <v>-1</v>
      </c>
      <c r="AU257" s="31">
        <v>-1</v>
      </c>
      <c r="AV257" s="31">
        <v>-1</v>
      </c>
      <c r="AW257" s="31">
        <v>-1</v>
      </c>
      <c r="AX257" s="31">
        <v>-1</v>
      </c>
      <c r="AY257" s="31">
        <v>-1</v>
      </c>
      <c r="AZ257" s="31" t="s">
        <v>385</v>
      </c>
    </row>
    <row r="258" spans="3:52" hidden="1">
      <c r="C258" s="31">
        <v>1998</v>
      </c>
      <c r="D258" s="31" t="s">
        <v>698</v>
      </c>
      <c r="E258" s="31" t="s">
        <v>486</v>
      </c>
      <c r="F258" s="31" t="s">
        <v>487</v>
      </c>
      <c r="H258" s="31" t="s">
        <v>714</v>
      </c>
      <c r="J258" s="31" t="s">
        <v>489</v>
      </c>
      <c r="N258" s="31">
        <f t="shared" si="19"/>
        <v>31</v>
      </c>
      <c r="O258" s="31" t="s">
        <v>410</v>
      </c>
      <c r="P258" s="31">
        <v>-1</v>
      </c>
      <c r="Q258" s="31">
        <v>-1</v>
      </c>
      <c r="R258" s="31">
        <v>-1</v>
      </c>
      <c r="S258" s="31">
        <v>-1</v>
      </c>
      <c r="T258" s="31">
        <v>-1</v>
      </c>
      <c r="U258" s="31">
        <v>-1</v>
      </c>
      <c r="V258" s="31">
        <v>-1</v>
      </c>
      <c r="W258" s="31">
        <v>-1</v>
      </c>
      <c r="X258" s="31">
        <v>-1</v>
      </c>
      <c r="Y258" s="31">
        <v>-1</v>
      </c>
      <c r="Z258" s="31">
        <v>-1</v>
      </c>
      <c r="AA258" s="31">
        <v>-1</v>
      </c>
      <c r="AB258" s="31">
        <v>-1</v>
      </c>
      <c r="AC258" s="31">
        <v>-1</v>
      </c>
      <c r="AD258" s="31">
        <v>-1</v>
      </c>
      <c r="AE258" s="31">
        <v>-1</v>
      </c>
      <c r="AF258" s="31">
        <v>-1</v>
      </c>
      <c r="AG258" s="31">
        <v>-1</v>
      </c>
      <c r="AH258" s="31">
        <v>-1</v>
      </c>
      <c r="AI258" s="31">
        <v>-1</v>
      </c>
      <c r="AJ258" s="31">
        <v>-1</v>
      </c>
      <c r="AK258" s="31">
        <v>-1</v>
      </c>
      <c r="AL258" s="31">
        <v>-1</v>
      </c>
      <c r="AM258" s="31">
        <v>-1</v>
      </c>
      <c r="AN258" s="31">
        <v>-1</v>
      </c>
      <c r="AO258" s="31">
        <v>-1</v>
      </c>
      <c r="AP258" s="31">
        <v>-1</v>
      </c>
      <c r="AQ258" s="31">
        <v>-1</v>
      </c>
      <c r="AR258" s="31">
        <v>-1</v>
      </c>
      <c r="AS258" s="31">
        <v>-1</v>
      </c>
      <c r="AT258" s="31">
        <v>-1</v>
      </c>
      <c r="AU258" s="31">
        <v>-1</v>
      </c>
      <c r="AV258" s="31">
        <v>-1</v>
      </c>
      <c r="AW258" s="31">
        <v>-1</v>
      </c>
      <c r="AX258" s="31">
        <v>-1</v>
      </c>
      <c r="AY258" s="31">
        <v>-1</v>
      </c>
      <c r="AZ258" s="31" t="s">
        <v>385</v>
      </c>
    </row>
    <row r="259" spans="3:52" hidden="1">
      <c r="C259" s="31">
        <v>1998</v>
      </c>
      <c r="D259" s="31" t="s">
        <v>700</v>
      </c>
      <c r="E259" s="31" t="s">
        <v>486</v>
      </c>
      <c r="F259" s="31" t="s">
        <v>487</v>
      </c>
      <c r="H259" s="31" t="s">
        <v>715</v>
      </c>
      <c r="J259" s="31" t="s">
        <v>489</v>
      </c>
      <c r="N259" s="31">
        <f t="shared" si="19"/>
        <v>32</v>
      </c>
      <c r="O259" s="31" t="s">
        <v>410</v>
      </c>
      <c r="P259" s="31">
        <v>-1</v>
      </c>
      <c r="Q259" s="31">
        <v>-1</v>
      </c>
      <c r="R259" s="31">
        <v>-1</v>
      </c>
      <c r="S259" s="31">
        <v>-1</v>
      </c>
      <c r="T259" s="31">
        <v>-1</v>
      </c>
      <c r="U259" s="31">
        <v>-1</v>
      </c>
      <c r="V259" s="31">
        <v>-1</v>
      </c>
      <c r="W259" s="31">
        <v>-1</v>
      </c>
      <c r="X259" s="31">
        <v>-1</v>
      </c>
      <c r="Y259" s="31">
        <v>-1</v>
      </c>
      <c r="Z259" s="31">
        <v>-1</v>
      </c>
      <c r="AA259" s="31">
        <v>-1</v>
      </c>
      <c r="AB259" s="31">
        <v>-1</v>
      </c>
      <c r="AC259" s="31">
        <v>-1</v>
      </c>
      <c r="AD259" s="31">
        <v>-1</v>
      </c>
      <c r="AE259" s="31">
        <v>-1</v>
      </c>
      <c r="AF259" s="31">
        <v>-1</v>
      </c>
      <c r="AG259" s="31">
        <v>-1</v>
      </c>
      <c r="AH259" s="31">
        <v>-1</v>
      </c>
      <c r="AI259" s="31">
        <v>-1</v>
      </c>
      <c r="AJ259" s="31">
        <v>-1</v>
      </c>
      <c r="AK259" s="31">
        <v>-1</v>
      </c>
      <c r="AL259" s="31">
        <v>-1</v>
      </c>
      <c r="AM259" s="31">
        <v>-1</v>
      </c>
      <c r="AN259" s="31">
        <v>-1</v>
      </c>
      <c r="AO259" s="31">
        <v>-1</v>
      </c>
      <c r="AP259" s="31">
        <v>-1</v>
      </c>
      <c r="AQ259" s="31">
        <v>-1</v>
      </c>
      <c r="AR259" s="31">
        <v>-1</v>
      </c>
      <c r="AS259" s="31">
        <v>-1</v>
      </c>
      <c r="AT259" s="31">
        <v>-1</v>
      </c>
      <c r="AU259" s="31">
        <v>-1</v>
      </c>
      <c r="AV259" s="31">
        <v>-1</v>
      </c>
      <c r="AW259" s="31">
        <v>-1</v>
      </c>
      <c r="AX259" s="31">
        <v>-1</v>
      </c>
      <c r="AY259" s="31">
        <v>-1</v>
      </c>
      <c r="AZ259" s="31" t="s">
        <v>385</v>
      </c>
    </row>
    <row r="260" spans="3:52" hidden="1">
      <c r="C260" s="31">
        <v>1998</v>
      </c>
      <c r="D260" s="31" t="s">
        <v>702</v>
      </c>
      <c r="E260" s="31" t="s">
        <v>486</v>
      </c>
      <c r="F260" s="31" t="s">
        <v>487</v>
      </c>
      <c r="H260" s="31" t="s">
        <v>716</v>
      </c>
      <c r="J260" s="31" t="s">
        <v>489</v>
      </c>
      <c r="N260" s="31">
        <f t="shared" si="19"/>
        <v>33</v>
      </c>
      <c r="O260" s="31" t="s">
        <v>410</v>
      </c>
      <c r="P260" s="31">
        <v>-1</v>
      </c>
      <c r="Q260" s="31">
        <v>-1</v>
      </c>
      <c r="R260" s="31">
        <v>-1</v>
      </c>
      <c r="S260" s="31">
        <v>-1</v>
      </c>
      <c r="T260" s="31">
        <v>-1</v>
      </c>
      <c r="U260" s="31">
        <v>-1</v>
      </c>
      <c r="V260" s="31">
        <v>-1</v>
      </c>
      <c r="W260" s="31">
        <v>-1</v>
      </c>
      <c r="X260" s="31">
        <v>-1</v>
      </c>
      <c r="Y260" s="31">
        <v>-1</v>
      </c>
      <c r="Z260" s="31">
        <v>-1</v>
      </c>
      <c r="AA260" s="31">
        <v>-1</v>
      </c>
      <c r="AB260" s="31">
        <v>-1</v>
      </c>
      <c r="AC260" s="31">
        <v>-1</v>
      </c>
      <c r="AD260" s="31">
        <v>-1</v>
      </c>
      <c r="AE260" s="31">
        <v>-1</v>
      </c>
      <c r="AF260" s="31">
        <v>-1</v>
      </c>
      <c r="AG260" s="31">
        <v>-1</v>
      </c>
      <c r="AH260" s="31">
        <v>-1</v>
      </c>
      <c r="AI260" s="31">
        <v>-1</v>
      </c>
      <c r="AJ260" s="31">
        <v>-1</v>
      </c>
      <c r="AK260" s="31">
        <v>-1</v>
      </c>
      <c r="AL260" s="31">
        <v>-1</v>
      </c>
      <c r="AM260" s="31">
        <v>-1</v>
      </c>
      <c r="AN260" s="31">
        <v>-1</v>
      </c>
      <c r="AO260" s="31">
        <v>-1</v>
      </c>
      <c r="AP260" s="31">
        <v>-1</v>
      </c>
      <c r="AQ260" s="31">
        <v>-1</v>
      </c>
      <c r="AR260" s="31">
        <v>-1</v>
      </c>
      <c r="AS260" s="31">
        <v>-1</v>
      </c>
      <c r="AT260" s="31">
        <v>-1</v>
      </c>
      <c r="AU260" s="31">
        <v>-1</v>
      </c>
      <c r="AV260" s="31">
        <v>-1</v>
      </c>
      <c r="AW260" s="31">
        <v>-1</v>
      </c>
      <c r="AX260" s="31">
        <v>-1</v>
      </c>
      <c r="AY260" s="31">
        <v>-1</v>
      </c>
      <c r="AZ260" s="31" t="s">
        <v>385</v>
      </c>
    </row>
    <row r="261" spans="3:52" hidden="1">
      <c r="C261" s="31">
        <v>1998</v>
      </c>
      <c r="D261" s="31" t="s">
        <v>704</v>
      </c>
      <c r="E261" s="31" t="s">
        <v>486</v>
      </c>
      <c r="F261" s="31" t="s">
        <v>487</v>
      </c>
      <c r="H261" s="31" t="s">
        <v>717</v>
      </c>
      <c r="J261" s="31" t="s">
        <v>489</v>
      </c>
      <c r="N261" s="31">
        <f t="shared" si="19"/>
        <v>34</v>
      </c>
      <c r="O261" s="31" t="s">
        <v>410</v>
      </c>
      <c r="P261" s="31">
        <v>1374</v>
      </c>
      <c r="Q261" s="31">
        <v>5818</v>
      </c>
      <c r="R261" s="31">
        <v>2520</v>
      </c>
      <c r="S261" s="31">
        <v>118666</v>
      </c>
      <c r="T261" s="31">
        <v>38738</v>
      </c>
      <c r="U261" s="31">
        <v>513</v>
      </c>
      <c r="V261" s="31">
        <v>-1</v>
      </c>
      <c r="W261" s="31">
        <v>1536</v>
      </c>
      <c r="X261" s="31">
        <v>575875</v>
      </c>
      <c r="Y261" s="31">
        <v>2798</v>
      </c>
      <c r="Z261" s="31">
        <v>757</v>
      </c>
      <c r="AA261" s="31">
        <v>-1</v>
      </c>
      <c r="AB261" s="31">
        <v>-1</v>
      </c>
      <c r="AC261" s="31">
        <v>175</v>
      </c>
      <c r="AD261" s="31">
        <v>2156</v>
      </c>
      <c r="AE261" s="31">
        <v>350</v>
      </c>
      <c r="AF261" s="31">
        <v>5034</v>
      </c>
      <c r="AG261" s="31">
        <v>795</v>
      </c>
      <c r="AH261" s="31">
        <v>2280</v>
      </c>
      <c r="AI261" s="31">
        <v>-1</v>
      </c>
      <c r="AJ261" s="31">
        <v>231547</v>
      </c>
      <c r="AK261" s="31">
        <v>36812</v>
      </c>
      <c r="AL261" s="31">
        <v>2052</v>
      </c>
      <c r="AM261" s="31">
        <v>5815</v>
      </c>
      <c r="AN261" s="31">
        <v>600</v>
      </c>
      <c r="AO261" s="31">
        <v>64</v>
      </c>
      <c r="AP261" s="31">
        <v>25816</v>
      </c>
      <c r="AQ261" s="31">
        <v>216136</v>
      </c>
      <c r="AR261" s="31">
        <v>77</v>
      </c>
      <c r="AS261" s="31">
        <v>820</v>
      </c>
      <c r="AT261" s="31">
        <v>1707</v>
      </c>
      <c r="AU261" s="31">
        <v>50</v>
      </c>
      <c r="AV261" s="31">
        <v>95896</v>
      </c>
      <c r="AW261" s="31">
        <v>1275</v>
      </c>
      <c r="AX261" s="31">
        <v>120805</v>
      </c>
      <c r="AY261" s="31">
        <v>130</v>
      </c>
      <c r="AZ261" s="31" t="s">
        <v>385</v>
      </c>
    </row>
    <row r="262" spans="3:52" hidden="1">
      <c r="C262" s="31">
        <v>1998</v>
      </c>
      <c r="D262" s="31" t="s">
        <v>706</v>
      </c>
      <c r="E262" s="31" t="s">
        <v>486</v>
      </c>
      <c r="F262" s="31" t="s">
        <v>487</v>
      </c>
      <c r="H262" s="31" t="s">
        <v>718</v>
      </c>
      <c r="J262" s="31" t="s">
        <v>489</v>
      </c>
      <c r="N262" s="31">
        <f t="shared" si="19"/>
        <v>35</v>
      </c>
      <c r="O262" s="31" t="s">
        <v>410</v>
      </c>
      <c r="P262" s="31">
        <v>-1</v>
      </c>
      <c r="Q262" s="31">
        <v>-1</v>
      </c>
      <c r="R262" s="31">
        <v>-1</v>
      </c>
      <c r="S262" s="31">
        <v>-1</v>
      </c>
      <c r="T262" s="31">
        <v>-1</v>
      </c>
      <c r="U262" s="31">
        <v>-1</v>
      </c>
      <c r="V262" s="31">
        <v>-1</v>
      </c>
      <c r="W262" s="31">
        <v>-1</v>
      </c>
      <c r="X262" s="31">
        <v>-1</v>
      </c>
      <c r="Y262" s="31">
        <v>-1</v>
      </c>
      <c r="Z262" s="31">
        <v>-1</v>
      </c>
      <c r="AA262" s="31">
        <v>-1</v>
      </c>
      <c r="AB262" s="31">
        <v>-1</v>
      </c>
      <c r="AC262" s="31">
        <v>-1</v>
      </c>
      <c r="AD262" s="31">
        <v>-1</v>
      </c>
      <c r="AE262" s="31">
        <v>-1</v>
      </c>
      <c r="AF262" s="31">
        <v>-1</v>
      </c>
      <c r="AG262" s="31">
        <v>-1</v>
      </c>
      <c r="AH262" s="31">
        <v>-1</v>
      </c>
      <c r="AI262" s="31">
        <v>-1</v>
      </c>
      <c r="AJ262" s="31">
        <v>-1</v>
      </c>
      <c r="AK262" s="31">
        <v>-1</v>
      </c>
      <c r="AL262" s="31">
        <v>-1</v>
      </c>
      <c r="AM262" s="31">
        <v>-1</v>
      </c>
      <c r="AN262" s="31">
        <v>-1</v>
      </c>
      <c r="AO262" s="31">
        <v>-1</v>
      </c>
      <c r="AP262" s="31">
        <v>-1</v>
      </c>
      <c r="AQ262" s="31">
        <v>-1</v>
      </c>
      <c r="AR262" s="31">
        <v>-1</v>
      </c>
      <c r="AS262" s="31">
        <v>-1</v>
      </c>
      <c r="AT262" s="31">
        <v>-1</v>
      </c>
      <c r="AU262" s="31">
        <v>-1</v>
      </c>
      <c r="AV262" s="31">
        <v>-1</v>
      </c>
      <c r="AW262" s="31">
        <v>-1</v>
      </c>
      <c r="AX262" s="31">
        <v>-1</v>
      </c>
      <c r="AY262" s="31">
        <v>-1</v>
      </c>
      <c r="AZ262" s="31" t="s">
        <v>385</v>
      </c>
    </row>
    <row r="263" spans="3:52" hidden="1">
      <c r="C263" s="31">
        <v>1998</v>
      </c>
      <c r="D263" s="31" t="s">
        <v>708</v>
      </c>
      <c r="E263" s="31" t="s">
        <v>486</v>
      </c>
      <c r="F263" s="31" t="s">
        <v>487</v>
      </c>
      <c r="H263" s="31" t="s">
        <v>719</v>
      </c>
      <c r="J263" s="31" t="s">
        <v>489</v>
      </c>
      <c r="N263" s="31">
        <f t="shared" si="19"/>
        <v>36</v>
      </c>
      <c r="O263" s="31" t="s">
        <v>410</v>
      </c>
      <c r="P263" s="31">
        <v>132</v>
      </c>
      <c r="Q263" s="31">
        <v>13690</v>
      </c>
      <c r="R263" s="31">
        <v>1920</v>
      </c>
      <c r="S263" s="31">
        <v>600088</v>
      </c>
      <c r="T263" s="31">
        <v>3170</v>
      </c>
      <c r="U263" s="31">
        <v>547</v>
      </c>
      <c r="V263" s="31">
        <v>5339</v>
      </c>
      <c r="W263" s="31">
        <v>2556</v>
      </c>
      <c r="X263" s="31">
        <v>501950</v>
      </c>
      <c r="Y263" s="31">
        <v>881</v>
      </c>
      <c r="Z263" s="31">
        <v>933</v>
      </c>
      <c r="AA263" s="31">
        <v>134</v>
      </c>
      <c r="AB263" s="31">
        <v>588</v>
      </c>
      <c r="AC263" s="31">
        <v>4661</v>
      </c>
      <c r="AD263" s="31">
        <v>-1</v>
      </c>
      <c r="AE263" s="31">
        <v>2063</v>
      </c>
      <c r="AF263" s="31">
        <v>4495</v>
      </c>
      <c r="AG263" s="31">
        <v>225</v>
      </c>
      <c r="AH263" s="31">
        <v>-1</v>
      </c>
      <c r="AI263" s="31">
        <v>73</v>
      </c>
      <c r="AJ263" s="31">
        <v>86555</v>
      </c>
      <c r="AK263" s="31">
        <v>5145</v>
      </c>
      <c r="AL263" s="31">
        <v>5535</v>
      </c>
      <c r="AM263" s="31">
        <v>21727</v>
      </c>
      <c r="AN263" s="31">
        <v>-1</v>
      </c>
      <c r="AO263" s="31">
        <v>1942</v>
      </c>
      <c r="AP263" s="31">
        <v>2765</v>
      </c>
      <c r="AQ263" s="31">
        <v>159880</v>
      </c>
      <c r="AR263" s="31">
        <v>3664</v>
      </c>
      <c r="AS263" s="31">
        <v>1471</v>
      </c>
      <c r="AT263" s="31">
        <v>576</v>
      </c>
      <c r="AU263" s="31">
        <v>585</v>
      </c>
      <c r="AV263" s="31">
        <v>36410</v>
      </c>
      <c r="AW263" s="31">
        <v>15338</v>
      </c>
      <c r="AX263" s="31">
        <v>98661</v>
      </c>
      <c r="AY263" s="31">
        <v>3959</v>
      </c>
      <c r="AZ263" s="31" t="s">
        <v>385</v>
      </c>
    </row>
    <row r="264" spans="3:52" hidden="1">
      <c r="N264" s="31">
        <f t="shared" si="19"/>
        <v>37</v>
      </c>
      <c r="O264" s="31" t="s">
        <v>410</v>
      </c>
      <c r="AZ264" s="31" t="s">
        <v>385</v>
      </c>
    </row>
    <row r="265" spans="3:52" hidden="1">
      <c r="C265" s="31">
        <v>2003</v>
      </c>
      <c r="D265" s="31" t="s">
        <v>690</v>
      </c>
      <c r="E265" s="31" t="s">
        <v>486</v>
      </c>
      <c r="F265" s="31" t="s">
        <v>487</v>
      </c>
      <c r="H265" s="31" t="s">
        <v>720</v>
      </c>
      <c r="J265" s="31" t="s">
        <v>489</v>
      </c>
      <c r="N265" s="31">
        <f t="shared" si="19"/>
        <v>38</v>
      </c>
      <c r="O265" s="31" t="s">
        <v>410</v>
      </c>
      <c r="P265" s="31">
        <v>11673</v>
      </c>
      <c r="Q265" s="31">
        <v>52838</v>
      </c>
      <c r="R265" s="31">
        <v>121598</v>
      </c>
      <c r="S265" s="31">
        <v>69507</v>
      </c>
      <c r="T265" s="31">
        <v>488837</v>
      </c>
      <c r="U265" s="31">
        <v>17416</v>
      </c>
      <c r="V265" s="31">
        <v>40746</v>
      </c>
      <c r="W265" s="31">
        <v>118433</v>
      </c>
      <c r="X265" s="31">
        <v>423697</v>
      </c>
      <c r="Y265" s="31">
        <v>130953</v>
      </c>
      <c r="Z265" s="31">
        <v>85871</v>
      </c>
      <c r="AA265" s="31">
        <v>38741</v>
      </c>
      <c r="AB265" s="31">
        <v>1524936</v>
      </c>
      <c r="AC265" s="31">
        <v>2537</v>
      </c>
      <c r="AD265" s="31">
        <v>20688</v>
      </c>
      <c r="AE265" s="31">
        <v>14706</v>
      </c>
      <c r="AF265" s="31">
        <v>39060</v>
      </c>
      <c r="AG265" s="31">
        <v>133804</v>
      </c>
      <c r="AH265" s="31">
        <v>97005</v>
      </c>
      <c r="AI265" s="31">
        <v>202983</v>
      </c>
      <c r="AJ265" s="31">
        <v>275326</v>
      </c>
      <c r="AK265" s="31">
        <v>1290030</v>
      </c>
      <c r="AL265" s="31">
        <v>432</v>
      </c>
      <c r="AM265" s="31">
        <v>12536</v>
      </c>
      <c r="AN265" s="31">
        <v>49341</v>
      </c>
      <c r="AO265" s="31">
        <v>0</v>
      </c>
      <c r="AP265" s="31">
        <v>271019</v>
      </c>
      <c r="AQ265" s="31">
        <v>165871</v>
      </c>
      <c r="AR265" s="31">
        <v>0</v>
      </c>
      <c r="AS265" s="31">
        <v>10442</v>
      </c>
      <c r="AT265" s="31">
        <v>75761</v>
      </c>
      <c r="AU265" s="31">
        <v>5418</v>
      </c>
      <c r="AV265" s="31">
        <v>2981144</v>
      </c>
      <c r="AW265" s="31">
        <v>6295</v>
      </c>
      <c r="AX265" s="31">
        <v>297861</v>
      </c>
      <c r="AY265" s="31">
        <v>50700</v>
      </c>
      <c r="AZ265" s="31" t="s">
        <v>385</v>
      </c>
    </row>
    <row r="266" spans="3:52" hidden="1">
      <c r="C266" s="31">
        <v>2003</v>
      </c>
      <c r="D266" s="31" t="s">
        <v>692</v>
      </c>
      <c r="E266" s="31" t="s">
        <v>486</v>
      </c>
      <c r="F266" s="31" t="s">
        <v>487</v>
      </c>
      <c r="H266" s="31" t="s">
        <v>721</v>
      </c>
      <c r="J266" s="31" t="s">
        <v>489</v>
      </c>
      <c r="N266" s="31">
        <f t="shared" si="19"/>
        <v>39</v>
      </c>
      <c r="O266" s="31" t="s">
        <v>410</v>
      </c>
      <c r="P266" s="31">
        <v>23033</v>
      </c>
      <c r="Q266" s="31">
        <v>18724</v>
      </c>
      <c r="R266" s="31">
        <v>335874</v>
      </c>
      <c r="S266" s="31">
        <v>125162</v>
      </c>
      <c r="T266" s="31">
        <v>598728</v>
      </c>
      <c r="U266" s="31">
        <v>39122</v>
      </c>
      <c r="V266" s="31">
        <v>31793</v>
      </c>
      <c r="W266" s="31">
        <v>298061</v>
      </c>
      <c r="X266" s="31">
        <v>740088</v>
      </c>
      <c r="Y266" s="31">
        <v>190367</v>
      </c>
      <c r="Z266" s="31">
        <v>132270</v>
      </c>
      <c r="AA266" s="31">
        <v>56374</v>
      </c>
      <c r="AB266" s="31">
        <v>644913</v>
      </c>
      <c r="AC266" s="31">
        <v>7396</v>
      </c>
      <c r="AD266" s="31">
        <v>44682</v>
      </c>
      <c r="AE266" s="31">
        <v>27429</v>
      </c>
      <c r="AF266" s="31">
        <v>193405</v>
      </c>
      <c r="AG266" s="31">
        <v>183953</v>
      </c>
      <c r="AH266" s="31">
        <v>216827</v>
      </c>
      <c r="AI266" s="31">
        <v>155331</v>
      </c>
      <c r="AJ266" s="31">
        <v>203885</v>
      </c>
      <c r="AK266" s="31">
        <v>3533421</v>
      </c>
      <c r="AL266" s="31">
        <v>4889</v>
      </c>
      <c r="AM266" s="31">
        <v>9328</v>
      </c>
      <c r="AN266" s="31">
        <v>95729</v>
      </c>
      <c r="AO266" s="31">
        <v>4736</v>
      </c>
      <c r="AP266" s="31">
        <v>117301</v>
      </c>
      <c r="AQ266" s="31">
        <v>162464</v>
      </c>
      <c r="AR266" s="31">
        <v>1200</v>
      </c>
      <c r="AS266" s="31">
        <v>15182</v>
      </c>
      <c r="AT266" s="31">
        <v>147993</v>
      </c>
      <c r="AU266" s="31">
        <v>18383</v>
      </c>
      <c r="AV266" s="31">
        <v>334775</v>
      </c>
      <c r="AW266" s="31">
        <v>9470</v>
      </c>
      <c r="AX266" s="31">
        <v>496837</v>
      </c>
      <c r="AY266" s="31">
        <v>150504</v>
      </c>
      <c r="AZ266" s="31" t="s">
        <v>385</v>
      </c>
    </row>
    <row r="267" spans="3:52" hidden="1">
      <c r="C267" s="31">
        <v>2003</v>
      </c>
      <c r="D267" s="31" t="s">
        <v>694</v>
      </c>
      <c r="E267" s="31" t="s">
        <v>486</v>
      </c>
      <c r="F267" s="31" t="s">
        <v>487</v>
      </c>
      <c r="H267" s="31" t="s">
        <v>722</v>
      </c>
      <c r="J267" s="31" t="s">
        <v>489</v>
      </c>
      <c r="N267" s="31">
        <f t="shared" si="19"/>
        <v>40</v>
      </c>
      <c r="O267" s="31" t="s">
        <v>410</v>
      </c>
      <c r="P267" s="31">
        <v>5773</v>
      </c>
      <c r="Q267" s="31">
        <v>0</v>
      </c>
      <c r="R267" s="31">
        <v>64405</v>
      </c>
      <c r="S267" s="31">
        <v>22566</v>
      </c>
      <c r="T267" s="31">
        <v>40021</v>
      </c>
      <c r="U267" s="31">
        <v>8180</v>
      </c>
      <c r="V267" s="31">
        <v>4420</v>
      </c>
      <c r="W267" s="31">
        <v>116358</v>
      </c>
      <c r="X267" s="31">
        <v>169804</v>
      </c>
      <c r="Y267" s="31">
        <v>40054</v>
      </c>
      <c r="Z267" s="31">
        <v>30211</v>
      </c>
      <c r="AA267" s="31">
        <v>27739</v>
      </c>
      <c r="AB267" s="31">
        <v>39397</v>
      </c>
      <c r="AC267" s="31">
        <v>592</v>
      </c>
      <c r="AD267" s="31">
        <v>15035</v>
      </c>
      <c r="AE267" s="31">
        <v>2651</v>
      </c>
      <c r="AF267" s="31">
        <v>90919</v>
      </c>
      <c r="AG267" s="31">
        <v>71231</v>
      </c>
      <c r="AH267" s="31">
        <v>45778</v>
      </c>
      <c r="AI267" s="31">
        <v>37461</v>
      </c>
      <c r="AJ267" s="31">
        <v>15840</v>
      </c>
      <c r="AK267" s="31">
        <v>643942</v>
      </c>
      <c r="AL267" s="31">
        <v>552</v>
      </c>
      <c r="AM267" s="31">
        <v>636</v>
      </c>
      <c r="AN267" s="31">
        <v>20199</v>
      </c>
      <c r="AO267" s="31">
        <v>0</v>
      </c>
      <c r="AP267" s="31">
        <v>6295</v>
      </c>
      <c r="AQ267" s="31">
        <v>39408</v>
      </c>
      <c r="AR267" s="31">
        <v>0</v>
      </c>
      <c r="AS267" s="31">
        <v>7193</v>
      </c>
      <c r="AT267" s="31">
        <v>55068</v>
      </c>
      <c r="AU267" s="31">
        <v>1212</v>
      </c>
      <c r="AV267" s="31">
        <v>31890</v>
      </c>
      <c r="AW267" s="31">
        <v>650</v>
      </c>
      <c r="AX267" s="31">
        <v>110535</v>
      </c>
      <c r="AY267" s="31">
        <v>139829</v>
      </c>
      <c r="AZ267" s="31" t="s">
        <v>385</v>
      </c>
    </row>
    <row r="268" spans="3:52" hidden="1">
      <c r="C268" s="31">
        <v>2003</v>
      </c>
      <c r="D268" s="31" t="s">
        <v>696</v>
      </c>
      <c r="E268" s="31" t="s">
        <v>486</v>
      </c>
      <c r="F268" s="31" t="s">
        <v>487</v>
      </c>
      <c r="H268" s="31" t="s">
        <v>723</v>
      </c>
      <c r="J268" s="31" t="s">
        <v>489</v>
      </c>
      <c r="N268" s="31">
        <f t="shared" si="19"/>
        <v>41</v>
      </c>
      <c r="O268" s="31" t="s">
        <v>410</v>
      </c>
      <c r="P268" s="31">
        <v>0</v>
      </c>
      <c r="Q268" s="31">
        <v>0</v>
      </c>
      <c r="R268" s="31">
        <v>0</v>
      </c>
      <c r="S268" s="31">
        <v>14587</v>
      </c>
      <c r="T268" s="31">
        <v>6952</v>
      </c>
      <c r="U268" s="31">
        <v>0</v>
      </c>
      <c r="V268" s="31">
        <v>0</v>
      </c>
      <c r="W268" s="31">
        <v>300</v>
      </c>
      <c r="X268" s="31">
        <v>20846</v>
      </c>
      <c r="Y268" s="31">
        <v>1836</v>
      </c>
      <c r="Z268" s="31">
        <v>1354</v>
      </c>
      <c r="AA268" s="31">
        <v>0</v>
      </c>
      <c r="AB268" s="31">
        <v>35689</v>
      </c>
      <c r="AC268" s="31">
        <v>0</v>
      </c>
      <c r="AD268" s="31">
        <v>0</v>
      </c>
      <c r="AE268" s="31">
        <v>0</v>
      </c>
      <c r="AF268" s="31">
        <v>0</v>
      </c>
      <c r="AG268" s="31">
        <v>0</v>
      </c>
      <c r="AH268" s="31">
        <v>1806</v>
      </c>
      <c r="AI268" s="31">
        <v>0</v>
      </c>
      <c r="AJ268" s="31">
        <v>712</v>
      </c>
      <c r="AK268" s="31">
        <v>8850</v>
      </c>
      <c r="AL268" s="31">
        <v>0</v>
      </c>
      <c r="AM268" s="31">
        <v>0</v>
      </c>
      <c r="AN268" s="31">
        <v>0</v>
      </c>
      <c r="AO268" s="31">
        <v>0</v>
      </c>
      <c r="AP268" s="31">
        <v>1640</v>
      </c>
      <c r="AQ268" s="31">
        <v>9005</v>
      </c>
      <c r="AR268" s="31">
        <v>0</v>
      </c>
      <c r="AS268" s="31">
        <v>0</v>
      </c>
      <c r="AT268" s="31">
        <v>0</v>
      </c>
      <c r="AU268" s="31">
        <v>0</v>
      </c>
      <c r="AV268" s="31">
        <v>17587</v>
      </c>
      <c r="AW268" s="31">
        <v>0</v>
      </c>
      <c r="AX268" s="31">
        <v>3353</v>
      </c>
      <c r="AY268" s="31">
        <v>0</v>
      </c>
      <c r="AZ268" s="31" t="s">
        <v>385</v>
      </c>
    </row>
    <row r="269" spans="3:52" hidden="1">
      <c r="C269" s="31">
        <v>2003</v>
      </c>
      <c r="D269" s="31" t="s">
        <v>698</v>
      </c>
      <c r="E269" s="31" t="s">
        <v>486</v>
      </c>
      <c r="F269" s="31" t="s">
        <v>487</v>
      </c>
      <c r="H269" s="31" t="s">
        <v>724</v>
      </c>
      <c r="J269" s="31" t="s">
        <v>489</v>
      </c>
      <c r="N269" s="31">
        <f t="shared" si="19"/>
        <v>42</v>
      </c>
      <c r="O269" s="31" t="s">
        <v>410</v>
      </c>
      <c r="P269" s="31">
        <v>210</v>
      </c>
      <c r="Q269" s="31">
        <v>0</v>
      </c>
      <c r="R269" s="31">
        <v>0</v>
      </c>
      <c r="S269" s="31">
        <v>28016</v>
      </c>
      <c r="T269" s="31">
        <v>490</v>
      </c>
      <c r="U269" s="31">
        <v>0</v>
      </c>
      <c r="V269" s="31">
        <v>0</v>
      </c>
      <c r="W269" s="31">
        <v>393</v>
      </c>
      <c r="X269" s="31">
        <v>34439</v>
      </c>
      <c r="Y269" s="31">
        <v>915</v>
      </c>
      <c r="Z269" s="31">
        <v>584</v>
      </c>
      <c r="AA269" s="31">
        <v>0</v>
      </c>
      <c r="AB269" s="31">
        <v>15400</v>
      </c>
      <c r="AC269" s="31">
        <v>0</v>
      </c>
      <c r="AD269" s="31">
        <v>0</v>
      </c>
      <c r="AE269" s="31">
        <v>0</v>
      </c>
      <c r="AF269" s="31">
        <v>4130</v>
      </c>
      <c r="AG269" s="31">
        <v>0</v>
      </c>
      <c r="AH269" s="31">
        <v>5014</v>
      </c>
      <c r="AI269" s="31">
        <v>2932</v>
      </c>
      <c r="AJ269" s="31">
        <v>14040</v>
      </c>
      <c r="AK269" s="31">
        <v>12327</v>
      </c>
      <c r="AL269" s="31">
        <v>0</v>
      </c>
      <c r="AM269" s="31">
        <v>2250</v>
      </c>
      <c r="AN269" s="31">
        <v>0</v>
      </c>
      <c r="AO269" s="31">
        <v>152</v>
      </c>
      <c r="AP269" s="31">
        <v>0</v>
      </c>
      <c r="AQ269" s="31">
        <v>23033</v>
      </c>
      <c r="AR269" s="31">
        <v>64</v>
      </c>
      <c r="AS269" s="31">
        <v>0</v>
      </c>
      <c r="AT269" s="31">
        <v>0</v>
      </c>
      <c r="AU269" s="31">
        <v>150</v>
      </c>
      <c r="AV269" s="31">
        <v>0</v>
      </c>
      <c r="AW269" s="31">
        <v>0</v>
      </c>
      <c r="AX269" s="31">
        <v>26159</v>
      </c>
      <c r="AY269" s="31">
        <v>34</v>
      </c>
      <c r="AZ269" s="31" t="s">
        <v>385</v>
      </c>
    </row>
    <row r="270" spans="3:52" hidden="1">
      <c r="C270" s="31">
        <v>2003</v>
      </c>
      <c r="D270" s="31" t="s">
        <v>700</v>
      </c>
      <c r="E270" s="31" t="s">
        <v>486</v>
      </c>
      <c r="F270" s="31" t="s">
        <v>487</v>
      </c>
      <c r="H270" s="31" t="s">
        <v>725</v>
      </c>
      <c r="J270" s="31" t="s">
        <v>489</v>
      </c>
      <c r="N270" s="31">
        <f t="shared" si="19"/>
        <v>43</v>
      </c>
      <c r="O270" s="31" t="s">
        <v>410</v>
      </c>
      <c r="P270" s="31">
        <v>0</v>
      </c>
      <c r="Q270" s="31">
        <v>0</v>
      </c>
      <c r="R270" s="31">
        <v>4800</v>
      </c>
      <c r="S270" s="31">
        <v>182974</v>
      </c>
      <c r="T270" s="31">
        <v>0</v>
      </c>
      <c r="U270" s="31">
        <v>0</v>
      </c>
      <c r="V270" s="31">
        <v>55512</v>
      </c>
      <c r="W270" s="31">
        <v>1344</v>
      </c>
      <c r="X270" s="31">
        <v>3659</v>
      </c>
      <c r="Y270" s="31">
        <v>0</v>
      </c>
      <c r="Z270" s="31">
        <v>200</v>
      </c>
      <c r="AA270" s="31">
        <v>9</v>
      </c>
      <c r="AB270" s="31">
        <v>0</v>
      </c>
      <c r="AC270" s="31">
        <v>21</v>
      </c>
      <c r="AD270" s="31">
        <v>1563</v>
      </c>
      <c r="AE270" s="31">
        <v>159</v>
      </c>
      <c r="AF270" s="31">
        <v>208</v>
      </c>
      <c r="AG270" s="31">
        <v>0</v>
      </c>
      <c r="AH270" s="31">
        <v>0</v>
      </c>
      <c r="AI270" s="31">
        <v>0</v>
      </c>
      <c r="AJ270" s="31">
        <v>0</v>
      </c>
      <c r="AK270" s="31">
        <v>91</v>
      </c>
      <c r="AL270" s="31">
        <v>0</v>
      </c>
      <c r="AM270" s="31">
        <v>1310</v>
      </c>
      <c r="AN270" s="31">
        <v>0</v>
      </c>
      <c r="AO270" s="31">
        <v>49</v>
      </c>
      <c r="AP270" s="31">
        <v>0</v>
      </c>
      <c r="AQ270" s="31">
        <v>9614</v>
      </c>
      <c r="AR270" s="31">
        <v>176</v>
      </c>
      <c r="AS270" s="31">
        <v>173</v>
      </c>
      <c r="AT270" s="31">
        <v>0</v>
      </c>
      <c r="AU270" s="31">
        <v>0</v>
      </c>
      <c r="AV270" s="31">
        <v>3296</v>
      </c>
      <c r="AW270" s="31">
        <v>0</v>
      </c>
      <c r="AX270" s="31">
        <v>10293</v>
      </c>
      <c r="AY270" s="31">
        <v>0</v>
      </c>
      <c r="AZ270" s="31" t="s">
        <v>385</v>
      </c>
    </row>
    <row r="271" spans="3:52" hidden="1">
      <c r="C271" s="31">
        <v>2003</v>
      </c>
      <c r="D271" s="31" t="s">
        <v>702</v>
      </c>
      <c r="E271" s="31" t="s">
        <v>486</v>
      </c>
      <c r="F271" s="31" t="s">
        <v>487</v>
      </c>
      <c r="H271" s="31" t="s">
        <v>726</v>
      </c>
      <c r="J271" s="31" t="s">
        <v>489</v>
      </c>
      <c r="N271" s="31">
        <f t="shared" si="19"/>
        <v>44</v>
      </c>
      <c r="O271" s="31" t="s">
        <v>410</v>
      </c>
      <c r="P271" s="31">
        <v>0</v>
      </c>
      <c r="Q271" s="31">
        <v>0</v>
      </c>
      <c r="R271" s="31">
        <v>2660</v>
      </c>
      <c r="S271" s="31">
        <v>419037</v>
      </c>
      <c r="T271" s="31">
        <v>0</v>
      </c>
      <c r="U271" s="31">
        <v>160</v>
      </c>
      <c r="V271" s="31">
        <v>21393</v>
      </c>
      <c r="W271" s="31">
        <v>13881</v>
      </c>
      <c r="X271" s="31">
        <v>45906</v>
      </c>
      <c r="Y271" s="31">
        <v>580</v>
      </c>
      <c r="Z271" s="31">
        <v>570</v>
      </c>
      <c r="AA271" s="31">
        <v>363</v>
      </c>
      <c r="AB271" s="31">
        <v>0</v>
      </c>
      <c r="AC271" s="31">
        <v>56</v>
      </c>
      <c r="AD271" s="31">
        <v>1176</v>
      </c>
      <c r="AE271" s="31">
        <v>0</v>
      </c>
      <c r="AF271" s="31">
        <v>12863</v>
      </c>
      <c r="AG271" s="31">
        <v>0</v>
      </c>
      <c r="AH271" s="31">
        <v>0</v>
      </c>
      <c r="AI271" s="31">
        <v>51</v>
      </c>
      <c r="AJ271" s="31">
        <v>0</v>
      </c>
      <c r="AK271" s="31">
        <v>0</v>
      </c>
      <c r="AL271" s="31">
        <v>822</v>
      </c>
      <c r="AM271" s="31">
        <v>13989</v>
      </c>
      <c r="AN271" s="31">
        <v>0</v>
      </c>
      <c r="AO271" s="31">
        <v>361</v>
      </c>
      <c r="AP271" s="31">
        <v>0</v>
      </c>
      <c r="AQ271" s="31">
        <v>62622</v>
      </c>
      <c r="AR271" s="31">
        <v>882</v>
      </c>
      <c r="AS271" s="31">
        <v>2640</v>
      </c>
      <c r="AT271" s="31">
        <v>1400</v>
      </c>
      <c r="AU271" s="31">
        <v>2001</v>
      </c>
      <c r="AV271" s="31">
        <v>15296</v>
      </c>
      <c r="AW271" s="31">
        <v>0</v>
      </c>
      <c r="AX271" s="31">
        <v>222155</v>
      </c>
      <c r="AY271" s="31">
        <v>21601</v>
      </c>
      <c r="AZ271" s="31" t="s">
        <v>385</v>
      </c>
    </row>
    <row r="272" spans="3:52" hidden="1">
      <c r="C272" s="31">
        <v>2003</v>
      </c>
      <c r="D272" s="31" t="s">
        <v>704</v>
      </c>
      <c r="E272" s="31" t="s">
        <v>486</v>
      </c>
      <c r="F272" s="31" t="s">
        <v>487</v>
      </c>
      <c r="H272" s="31" t="s">
        <v>727</v>
      </c>
      <c r="J272" s="31" t="s">
        <v>489</v>
      </c>
      <c r="N272" s="31">
        <f t="shared" si="19"/>
        <v>45</v>
      </c>
      <c r="O272" s="31" t="s">
        <v>410</v>
      </c>
      <c r="P272" s="31">
        <v>2115</v>
      </c>
      <c r="Q272" s="31">
        <v>3780</v>
      </c>
      <c r="R272" s="31">
        <v>10431</v>
      </c>
      <c r="S272" s="31">
        <v>173761</v>
      </c>
      <c r="T272" s="31">
        <v>103479</v>
      </c>
      <c r="U272" s="31">
        <v>0</v>
      </c>
      <c r="V272" s="31">
        <v>0</v>
      </c>
      <c r="W272" s="31">
        <v>5470</v>
      </c>
      <c r="X272" s="31">
        <v>438616</v>
      </c>
      <c r="Y272" s="31">
        <v>998</v>
      </c>
      <c r="Z272" s="31">
        <v>5163</v>
      </c>
      <c r="AA272" s="31">
        <v>1842</v>
      </c>
      <c r="AB272" s="31">
        <v>13100</v>
      </c>
      <c r="AC272" s="31">
        <v>445</v>
      </c>
      <c r="AD272" s="31">
        <v>4099</v>
      </c>
      <c r="AE272" s="31">
        <v>1086</v>
      </c>
      <c r="AF272" s="31">
        <v>1959</v>
      </c>
      <c r="AG272" s="31">
        <v>2789</v>
      </c>
      <c r="AH272" s="31">
        <v>0</v>
      </c>
      <c r="AI272" s="31">
        <v>2460</v>
      </c>
      <c r="AJ272" s="31">
        <v>196136</v>
      </c>
      <c r="AK272" s="31">
        <v>40994</v>
      </c>
      <c r="AL272" s="31">
        <v>3161</v>
      </c>
      <c r="AM272" s="31">
        <v>1156</v>
      </c>
      <c r="AN272" s="31">
        <v>0</v>
      </c>
      <c r="AO272" s="31">
        <v>0</v>
      </c>
      <c r="AP272" s="31">
        <v>20167</v>
      </c>
      <c r="AQ272" s="31">
        <v>270704</v>
      </c>
      <c r="AR272" s="31">
        <v>461</v>
      </c>
      <c r="AS272" s="31">
        <v>1517</v>
      </c>
      <c r="AT272" s="31">
        <v>6128</v>
      </c>
      <c r="AU272" s="31">
        <v>0</v>
      </c>
      <c r="AV272" s="31">
        <v>58870</v>
      </c>
      <c r="AW272" s="31">
        <v>0</v>
      </c>
      <c r="AX272" s="31">
        <v>104243</v>
      </c>
      <c r="AY272" s="31">
        <v>0</v>
      </c>
      <c r="AZ272" s="31" t="s">
        <v>385</v>
      </c>
    </row>
    <row r="273" spans="3:52" hidden="1">
      <c r="C273" s="31">
        <v>2003</v>
      </c>
      <c r="D273" s="31" t="s">
        <v>706</v>
      </c>
      <c r="E273" s="31" t="s">
        <v>486</v>
      </c>
      <c r="F273" s="31" t="s">
        <v>487</v>
      </c>
      <c r="H273" s="31" t="s">
        <v>728</v>
      </c>
      <c r="J273" s="31" t="s">
        <v>489</v>
      </c>
      <c r="N273" s="31">
        <f t="shared" si="19"/>
        <v>46</v>
      </c>
      <c r="O273" s="31" t="s">
        <v>410</v>
      </c>
      <c r="P273" s="31">
        <v>5751</v>
      </c>
      <c r="Q273" s="31">
        <v>1620</v>
      </c>
      <c r="R273" s="31">
        <v>9495</v>
      </c>
      <c r="S273" s="31">
        <v>19703</v>
      </c>
      <c r="T273" s="31">
        <v>1100</v>
      </c>
      <c r="U273" s="31">
        <v>1798</v>
      </c>
      <c r="V273" s="31">
        <v>19904</v>
      </c>
      <c r="W273" s="31">
        <v>41215</v>
      </c>
      <c r="X273" s="31">
        <v>676</v>
      </c>
      <c r="Y273" s="31">
        <v>5588</v>
      </c>
      <c r="Z273" s="31">
        <v>13061</v>
      </c>
      <c r="AA273" s="31">
        <v>2759</v>
      </c>
      <c r="AB273" s="31">
        <v>6560</v>
      </c>
      <c r="AC273" s="31">
        <v>5020</v>
      </c>
      <c r="AD273" s="31">
        <v>8592</v>
      </c>
      <c r="AE273" s="31">
        <v>2812</v>
      </c>
      <c r="AF273" s="31">
        <v>70834</v>
      </c>
      <c r="AG273" s="31">
        <v>19148</v>
      </c>
      <c r="AH273" s="31">
        <v>7578</v>
      </c>
      <c r="AI273" s="31">
        <v>10484</v>
      </c>
      <c r="AJ273" s="31">
        <v>5728</v>
      </c>
      <c r="AK273" s="31">
        <v>63862</v>
      </c>
      <c r="AL273" s="31">
        <v>17260</v>
      </c>
      <c r="AM273" s="31">
        <v>45123</v>
      </c>
      <c r="AN273" s="31">
        <v>3602</v>
      </c>
      <c r="AO273" s="31">
        <v>2217</v>
      </c>
      <c r="AP273" s="31">
        <v>8382</v>
      </c>
      <c r="AQ273" s="31">
        <v>80786</v>
      </c>
      <c r="AR273" s="31">
        <v>5951</v>
      </c>
      <c r="AS273" s="31">
        <v>3724</v>
      </c>
      <c r="AT273" s="31">
        <v>496</v>
      </c>
      <c r="AU273" s="31">
        <v>2143</v>
      </c>
      <c r="AV273" s="31">
        <v>27748</v>
      </c>
      <c r="AW273" s="31">
        <v>6615</v>
      </c>
      <c r="AX273" s="31">
        <v>54144</v>
      </c>
      <c r="AY273" s="31">
        <v>20277</v>
      </c>
      <c r="AZ273" s="31" t="s">
        <v>385</v>
      </c>
    </row>
    <row r="274" spans="3:52" hidden="1">
      <c r="C274" s="31">
        <v>2003</v>
      </c>
      <c r="D274" s="31" t="s">
        <v>708</v>
      </c>
      <c r="E274" s="31" t="s">
        <v>486</v>
      </c>
      <c r="F274" s="31" t="s">
        <v>487</v>
      </c>
      <c r="H274" s="31" t="s">
        <v>729</v>
      </c>
      <c r="J274" s="31" t="s">
        <v>489</v>
      </c>
      <c r="N274" s="31">
        <f t="shared" si="19"/>
        <v>47</v>
      </c>
      <c r="O274" s="31" t="s">
        <v>410</v>
      </c>
      <c r="P274" s="31">
        <v>184</v>
      </c>
      <c r="Q274" s="31">
        <v>58838</v>
      </c>
      <c r="R274" s="31">
        <v>860</v>
      </c>
      <c r="S274" s="31">
        <v>667727</v>
      </c>
      <c r="T274" s="31">
        <v>6994</v>
      </c>
      <c r="U274" s="31">
        <v>0</v>
      </c>
      <c r="V274" s="31">
        <v>246</v>
      </c>
      <c r="W274" s="31">
        <v>678</v>
      </c>
      <c r="X274" s="31">
        <v>325186</v>
      </c>
      <c r="Y274" s="31">
        <v>921</v>
      </c>
      <c r="Z274" s="31">
        <v>1947</v>
      </c>
      <c r="AA274" s="31">
        <v>311</v>
      </c>
      <c r="AB274" s="31">
        <v>3108</v>
      </c>
      <c r="AC274" s="31">
        <v>2408</v>
      </c>
      <c r="AD274" s="31">
        <v>50</v>
      </c>
      <c r="AE274" s="31">
        <v>353</v>
      </c>
      <c r="AF274" s="31">
        <v>5400</v>
      </c>
      <c r="AG274" s="31">
        <v>1501</v>
      </c>
      <c r="AH274" s="31">
        <v>0</v>
      </c>
      <c r="AI274" s="31">
        <v>512</v>
      </c>
      <c r="AJ274" s="31">
        <v>61341</v>
      </c>
      <c r="AK274" s="31">
        <v>11766</v>
      </c>
      <c r="AL274" s="31">
        <v>6080</v>
      </c>
      <c r="AM274" s="31">
        <v>3400</v>
      </c>
      <c r="AN274" s="31">
        <v>0</v>
      </c>
      <c r="AO274" s="31">
        <v>928</v>
      </c>
      <c r="AP274" s="31">
        <v>7735</v>
      </c>
      <c r="AQ274" s="31">
        <v>224704</v>
      </c>
      <c r="AR274" s="31">
        <v>3455</v>
      </c>
      <c r="AS274" s="31">
        <v>0</v>
      </c>
      <c r="AT274" s="31">
        <v>168</v>
      </c>
      <c r="AU274" s="31">
        <v>0</v>
      </c>
      <c r="AV274" s="31">
        <v>36030</v>
      </c>
      <c r="AW274" s="31">
        <v>3938</v>
      </c>
      <c r="AX274" s="31">
        <v>124694</v>
      </c>
      <c r="AY274" s="31">
        <v>3739</v>
      </c>
      <c r="AZ274" s="31" t="s">
        <v>385</v>
      </c>
    </row>
    <row r="275" spans="3:52" hidden="1">
      <c r="N275" s="31">
        <f t="shared" si="19"/>
        <v>48</v>
      </c>
      <c r="O275" s="31" t="s">
        <v>410</v>
      </c>
      <c r="AZ275" s="31" t="s">
        <v>385</v>
      </c>
    </row>
    <row r="276" spans="3:52" hidden="1">
      <c r="C276" s="31">
        <v>2008</v>
      </c>
      <c r="D276" s="31" t="s">
        <v>690</v>
      </c>
      <c r="E276" s="31" t="s">
        <v>486</v>
      </c>
      <c r="F276" s="31" t="s">
        <v>487</v>
      </c>
      <c r="H276" s="31" t="s">
        <v>730</v>
      </c>
      <c r="J276" s="31" t="s">
        <v>489</v>
      </c>
      <c r="N276" s="31">
        <f t="shared" si="19"/>
        <v>49</v>
      </c>
      <c r="O276" s="31" t="s">
        <v>410</v>
      </c>
      <c r="P276" s="31">
        <v>14504</v>
      </c>
      <c r="Q276" s="31">
        <v>65445</v>
      </c>
      <c r="R276" s="31">
        <v>313369</v>
      </c>
      <c r="S276" s="31">
        <v>66205</v>
      </c>
      <c r="T276" s="31">
        <v>521930</v>
      </c>
      <c r="U276" s="31">
        <v>20096</v>
      </c>
      <c r="V276" s="31">
        <v>52492</v>
      </c>
      <c r="W276" s="31">
        <v>235493</v>
      </c>
      <c r="X276" s="31">
        <v>609180</v>
      </c>
      <c r="Y276" s="31">
        <v>211734</v>
      </c>
      <c r="Z276" s="31">
        <v>116748</v>
      </c>
      <c r="AA276" s="31">
        <v>74630</v>
      </c>
      <c r="AB276" s="31">
        <v>1789025</v>
      </c>
      <c r="AC276" s="31">
        <v>2325</v>
      </c>
      <c r="AD276" s="31">
        <v>34111</v>
      </c>
      <c r="AE276" s="31">
        <v>33595</v>
      </c>
      <c r="AF276" s="31">
        <v>81514</v>
      </c>
      <c r="AG276" s="31">
        <v>209539</v>
      </c>
      <c r="AH276" s="31">
        <v>121913</v>
      </c>
      <c r="AI276" s="31">
        <v>274347</v>
      </c>
      <c r="AJ276" s="31">
        <v>286676</v>
      </c>
      <c r="AK276" s="31">
        <v>2658680</v>
      </c>
      <c r="AL276" s="31">
        <v>418</v>
      </c>
      <c r="AM276" s="31">
        <v>22990</v>
      </c>
      <c r="AN276" s="31">
        <v>81827</v>
      </c>
      <c r="AO276" s="31">
        <v>4163</v>
      </c>
      <c r="AP276" s="31">
        <v>297127</v>
      </c>
      <c r="AQ276" s="31">
        <v>164472</v>
      </c>
      <c r="AR276" s="31">
        <v>846</v>
      </c>
      <c r="AS276" s="31">
        <v>32109</v>
      </c>
      <c r="AT276" s="31">
        <v>114562</v>
      </c>
      <c r="AU276" s="31">
        <v>28196</v>
      </c>
      <c r="AV276" s="31">
        <v>3545209</v>
      </c>
      <c r="AW276" s="31">
        <v>8968</v>
      </c>
      <c r="AX276" s="31">
        <v>360129</v>
      </c>
      <c r="AY276" s="31">
        <v>54257</v>
      </c>
      <c r="AZ276" s="31" t="s">
        <v>385</v>
      </c>
    </row>
    <row r="277" spans="3:52" hidden="1">
      <c r="C277" s="31">
        <v>2008</v>
      </c>
      <c r="D277" s="31" t="s">
        <v>692</v>
      </c>
      <c r="E277" s="31" t="s">
        <v>486</v>
      </c>
      <c r="F277" s="31" t="s">
        <v>487</v>
      </c>
      <c r="H277" s="31" t="s">
        <v>731</v>
      </c>
      <c r="J277" s="31" t="s">
        <v>489</v>
      </c>
      <c r="N277" s="31">
        <f t="shared" si="19"/>
        <v>50</v>
      </c>
      <c r="O277" s="31" t="s">
        <v>410</v>
      </c>
      <c r="P277" s="31">
        <v>34923</v>
      </c>
      <c r="Q277" s="31">
        <v>13682</v>
      </c>
      <c r="R277" s="31">
        <v>384756</v>
      </c>
      <c r="S277" s="31">
        <v>98027</v>
      </c>
      <c r="T277" s="31">
        <v>739909</v>
      </c>
      <c r="U277" s="31">
        <v>67353</v>
      </c>
      <c r="V277" s="31">
        <v>36716</v>
      </c>
      <c r="W277" s="31">
        <v>461075</v>
      </c>
      <c r="X277" s="31">
        <v>973481</v>
      </c>
      <c r="Y277" s="31">
        <v>214596</v>
      </c>
      <c r="Z277" s="31">
        <v>213484</v>
      </c>
      <c r="AA277" s="31">
        <v>67272</v>
      </c>
      <c r="AB277" s="31">
        <v>571384</v>
      </c>
      <c r="AC277" s="31">
        <v>14549</v>
      </c>
      <c r="AD277" s="31">
        <v>79822</v>
      </c>
      <c r="AE277" s="31">
        <v>36052</v>
      </c>
      <c r="AF277" s="31">
        <v>233921</v>
      </c>
      <c r="AG277" s="31">
        <v>206664</v>
      </c>
      <c r="AH277" s="31">
        <v>205598</v>
      </c>
      <c r="AI277" s="31">
        <v>159094</v>
      </c>
      <c r="AJ277" s="31">
        <v>244100</v>
      </c>
      <c r="AK277" s="31">
        <v>3629603</v>
      </c>
      <c r="AL277" s="31">
        <v>1260</v>
      </c>
      <c r="AM277" s="31">
        <v>19328</v>
      </c>
      <c r="AN277" s="31">
        <v>105165</v>
      </c>
      <c r="AO277" s="31">
        <v>5712</v>
      </c>
      <c r="AP277" s="31">
        <v>72430</v>
      </c>
      <c r="AQ277" s="31">
        <v>324239</v>
      </c>
      <c r="AR277" s="31">
        <v>1380</v>
      </c>
      <c r="AS277" s="31">
        <v>39829</v>
      </c>
      <c r="AT277" s="31">
        <v>147981</v>
      </c>
      <c r="AU277" s="31">
        <v>26000</v>
      </c>
      <c r="AV277" s="31">
        <v>496041</v>
      </c>
      <c r="AW277" s="31">
        <v>10335</v>
      </c>
      <c r="AX277" s="31">
        <v>412799</v>
      </c>
      <c r="AY277" s="31">
        <v>185136</v>
      </c>
      <c r="AZ277" s="31" t="s">
        <v>385</v>
      </c>
    </row>
    <row r="278" spans="3:52" hidden="1">
      <c r="C278" s="31">
        <v>2008</v>
      </c>
      <c r="D278" s="31" t="s">
        <v>694</v>
      </c>
      <c r="E278" s="31" t="s">
        <v>486</v>
      </c>
      <c r="F278" s="31" t="s">
        <v>487</v>
      </c>
      <c r="H278" s="31" t="s">
        <v>732</v>
      </c>
      <c r="J278" s="31" t="s">
        <v>489</v>
      </c>
      <c r="N278" s="31">
        <f t="shared" ref="N278:N330" si="22">1+N277</f>
        <v>51</v>
      </c>
      <c r="O278" s="31" t="s">
        <v>410</v>
      </c>
      <c r="P278" s="31">
        <v>7952</v>
      </c>
      <c r="Q278" s="31">
        <v>2395</v>
      </c>
      <c r="R278" s="31">
        <v>81143</v>
      </c>
      <c r="S278" s="31">
        <v>17018</v>
      </c>
      <c r="T278" s="31">
        <v>32557</v>
      </c>
      <c r="U278" s="31">
        <v>11106</v>
      </c>
      <c r="V278" s="31">
        <v>9430</v>
      </c>
      <c r="W278" s="31">
        <v>118209</v>
      </c>
      <c r="X278" s="31">
        <v>175616</v>
      </c>
      <c r="Y278" s="31">
        <v>20613</v>
      </c>
      <c r="Z278" s="31">
        <v>46942</v>
      </c>
      <c r="AA278" s="31">
        <v>15249</v>
      </c>
      <c r="AB278" s="31">
        <v>32704</v>
      </c>
      <c r="AC278" s="31">
        <v>460</v>
      </c>
      <c r="AD278" s="31">
        <v>13257</v>
      </c>
      <c r="AE278" s="31">
        <v>5857</v>
      </c>
      <c r="AF278" s="31">
        <v>97459</v>
      </c>
      <c r="AG278" s="31">
        <v>53913</v>
      </c>
      <c r="AH278" s="31">
        <v>51508</v>
      </c>
      <c r="AI278" s="31">
        <v>29469</v>
      </c>
      <c r="AJ278" s="31">
        <v>53019</v>
      </c>
      <c r="AK278" s="31">
        <v>312377</v>
      </c>
      <c r="AL278" s="31">
        <v>486</v>
      </c>
      <c r="AM278" s="31">
        <v>5750</v>
      </c>
      <c r="AN278" s="31">
        <v>11582</v>
      </c>
      <c r="AO278" s="31">
        <v>0</v>
      </c>
      <c r="AP278" s="31">
        <v>8889</v>
      </c>
      <c r="AQ278" s="31">
        <v>36350</v>
      </c>
      <c r="AR278" s="31">
        <v>26</v>
      </c>
      <c r="AS278" s="31">
        <v>9753</v>
      </c>
      <c r="AT278" s="31">
        <v>27271</v>
      </c>
      <c r="AU278" s="31">
        <v>5515</v>
      </c>
      <c r="AV278" s="31">
        <v>54184</v>
      </c>
      <c r="AW278" s="31">
        <v>1715</v>
      </c>
      <c r="AX278" s="31">
        <v>93188</v>
      </c>
      <c r="AY278" s="31">
        <v>114344</v>
      </c>
      <c r="AZ278" s="31" t="s">
        <v>385</v>
      </c>
    </row>
    <row r="279" spans="3:52" hidden="1">
      <c r="C279" s="31">
        <v>2008</v>
      </c>
      <c r="D279" s="31" t="s">
        <v>696</v>
      </c>
      <c r="E279" s="31" t="s">
        <v>486</v>
      </c>
      <c r="F279" s="31" t="s">
        <v>487</v>
      </c>
      <c r="H279" s="31" t="s">
        <v>733</v>
      </c>
      <c r="J279" s="31" t="s">
        <v>489</v>
      </c>
      <c r="N279" s="31">
        <f t="shared" si="22"/>
        <v>52</v>
      </c>
      <c r="O279" s="31" t="s">
        <v>410</v>
      </c>
      <c r="P279" s="31">
        <v>203</v>
      </c>
      <c r="Q279" s="31">
        <v>6560</v>
      </c>
      <c r="R279" s="31">
        <v>-1</v>
      </c>
      <c r="S279" s="31">
        <v>13866</v>
      </c>
      <c r="T279" s="31">
        <v>7738</v>
      </c>
      <c r="U279" s="31">
        <v>-1</v>
      </c>
      <c r="V279" s="31">
        <v>-1</v>
      </c>
      <c r="W279" s="31">
        <v>0</v>
      </c>
      <c r="X279" s="31">
        <v>40847</v>
      </c>
      <c r="Y279" s="31">
        <v>-1</v>
      </c>
      <c r="Z279" s="31">
        <v>1625</v>
      </c>
      <c r="AA279" s="31">
        <v>-1</v>
      </c>
      <c r="AB279" s="31">
        <v>0</v>
      </c>
      <c r="AC279" s="31">
        <v>-1</v>
      </c>
      <c r="AD279" s="31">
        <v>-1</v>
      </c>
      <c r="AE279" s="31">
        <v>-1</v>
      </c>
      <c r="AF279" s="31">
        <v>0</v>
      </c>
      <c r="AG279" s="31">
        <v>0</v>
      </c>
      <c r="AH279" s="31">
        <v>-1</v>
      </c>
      <c r="AI279" s="31">
        <v>346</v>
      </c>
      <c r="AJ279" s="31">
        <v>1715</v>
      </c>
      <c r="AK279" s="31">
        <v>25120</v>
      </c>
      <c r="AL279" s="31">
        <v>-1</v>
      </c>
      <c r="AM279" s="31">
        <v>85</v>
      </c>
      <c r="AN279" s="31">
        <v>-1</v>
      </c>
      <c r="AO279" s="31">
        <v>0</v>
      </c>
      <c r="AP279" s="31">
        <v>-1</v>
      </c>
      <c r="AQ279" s="31">
        <v>12602</v>
      </c>
      <c r="AR279" s="31">
        <v>0</v>
      </c>
      <c r="AS279" s="31">
        <v>-1</v>
      </c>
      <c r="AT279" s="31">
        <v>0</v>
      </c>
      <c r="AU279" s="31">
        <v>607</v>
      </c>
      <c r="AV279" s="31">
        <v>17330</v>
      </c>
      <c r="AW279" s="31">
        <v>0</v>
      </c>
      <c r="AX279" s="31">
        <v>1834</v>
      </c>
      <c r="AY279" s="31">
        <v>1058</v>
      </c>
      <c r="AZ279" s="31" t="s">
        <v>385</v>
      </c>
    </row>
    <row r="280" spans="3:52" hidden="1">
      <c r="C280" s="31">
        <v>2008</v>
      </c>
      <c r="D280" s="31" t="s">
        <v>698</v>
      </c>
      <c r="E280" s="31" t="s">
        <v>486</v>
      </c>
      <c r="F280" s="31" t="s">
        <v>487</v>
      </c>
      <c r="H280" s="31" t="s">
        <v>734</v>
      </c>
      <c r="J280" s="31" t="s">
        <v>489</v>
      </c>
      <c r="N280" s="31">
        <f t="shared" si="22"/>
        <v>53</v>
      </c>
      <c r="O280" s="31" t="s">
        <v>410</v>
      </c>
      <c r="P280" s="31">
        <v>35</v>
      </c>
      <c r="Q280" s="31">
        <v>0</v>
      </c>
      <c r="R280" s="31">
        <v>-1</v>
      </c>
      <c r="S280" s="31">
        <v>9025</v>
      </c>
      <c r="T280" s="31">
        <v>8176</v>
      </c>
      <c r="U280" s="31">
        <v>-1</v>
      </c>
      <c r="V280" s="31">
        <v>-1</v>
      </c>
      <c r="W280" s="31">
        <v>762</v>
      </c>
      <c r="X280" s="31">
        <v>46655</v>
      </c>
      <c r="Y280" s="31">
        <v>-1</v>
      </c>
      <c r="Z280" s="31">
        <v>3005</v>
      </c>
      <c r="AA280" s="31">
        <v>-1</v>
      </c>
      <c r="AB280" s="31">
        <v>1190</v>
      </c>
      <c r="AC280" s="31">
        <v>-1</v>
      </c>
      <c r="AD280" s="31">
        <v>-1</v>
      </c>
      <c r="AE280" s="31">
        <v>-1</v>
      </c>
      <c r="AF280" s="31">
        <v>2977</v>
      </c>
      <c r="AG280" s="31">
        <v>1876</v>
      </c>
      <c r="AH280" s="31">
        <v>-1</v>
      </c>
      <c r="AI280" s="31">
        <v>1180</v>
      </c>
      <c r="AJ280" s="31">
        <v>6188</v>
      </c>
      <c r="AK280" s="31">
        <v>4105</v>
      </c>
      <c r="AL280" s="31">
        <v>-1</v>
      </c>
      <c r="AM280" s="31">
        <v>2628</v>
      </c>
      <c r="AN280" s="31">
        <v>-1</v>
      </c>
      <c r="AO280" s="31">
        <v>160</v>
      </c>
      <c r="AP280" s="31">
        <v>-1</v>
      </c>
      <c r="AQ280" s="31">
        <v>17098</v>
      </c>
      <c r="AR280" s="31">
        <v>454</v>
      </c>
      <c r="AS280" s="31">
        <v>-1</v>
      </c>
      <c r="AT280" s="31">
        <v>-1</v>
      </c>
      <c r="AU280" s="31">
        <v>334</v>
      </c>
      <c r="AV280" s="31">
        <v>11304</v>
      </c>
      <c r="AW280" s="31">
        <v>480</v>
      </c>
      <c r="AX280" s="31">
        <v>3400</v>
      </c>
      <c r="AY280" s="31">
        <v>1154</v>
      </c>
      <c r="AZ280" s="31" t="s">
        <v>385</v>
      </c>
    </row>
    <row r="281" spans="3:52" hidden="1">
      <c r="C281" s="31">
        <v>2008</v>
      </c>
      <c r="D281" s="31" t="s">
        <v>700</v>
      </c>
      <c r="E281" s="31" t="s">
        <v>486</v>
      </c>
      <c r="F281" s="31" t="s">
        <v>487</v>
      </c>
      <c r="H281" s="31" t="s">
        <v>735</v>
      </c>
      <c r="J281" s="31" t="s">
        <v>489</v>
      </c>
      <c r="N281" s="31">
        <f t="shared" si="22"/>
        <v>54</v>
      </c>
      <c r="O281" s="31" t="s">
        <v>410</v>
      </c>
      <c r="P281" s="31">
        <v>144</v>
      </c>
      <c r="Q281" s="31">
        <v>3309</v>
      </c>
      <c r="R281" s="31">
        <v>0</v>
      </c>
      <c r="S281" s="31">
        <v>84419</v>
      </c>
      <c r="T281" s="31">
        <v>17252</v>
      </c>
      <c r="U281" s="31">
        <v>0</v>
      </c>
      <c r="V281" s="31">
        <v>13855</v>
      </c>
      <c r="W281" s="31">
        <v>8350</v>
      </c>
      <c r="X281" s="31">
        <v>20872</v>
      </c>
      <c r="Y281" s="31">
        <v>-1</v>
      </c>
      <c r="Z281" s="31">
        <v>613</v>
      </c>
      <c r="AA281" s="31">
        <v>0</v>
      </c>
      <c r="AB281" s="31">
        <v>0</v>
      </c>
      <c r="AC281" s="31">
        <v>0</v>
      </c>
      <c r="AD281" s="31">
        <v>2270</v>
      </c>
      <c r="AE281" s="31">
        <v>0</v>
      </c>
      <c r="AF281" s="31">
        <v>1032</v>
      </c>
      <c r="AG281" s="31">
        <v>1200</v>
      </c>
      <c r="AH281" s="31">
        <v>-1</v>
      </c>
      <c r="AI281" s="31">
        <v>0</v>
      </c>
      <c r="AJ281" s="31">
        <v>600</v>
      </c>
      <c r="AK281" s="31">
        <v>0</v>
      </c>
      <c r="AL281" s="31">
        <v>217</v>
      </c>
      <c r="AM281" s="31">
        <v>1720</v>
      </c>
      <c r="AN281" s="31">
        <v>-1</v>
      </c>
      <c r="AO281" s="31">
        <v>28</v>
      </c>
      <c r="AP281" s="31">
        <v>-1</v>
      </c>
      <c r="AQ281" s="31">
        <v>3655</v>
      </c>
      <c r="AR281" s="31">
        <v>98</v>
      </c>
      <c r="AS281" s="31">
        <v>810</v>
      </c>
      <c r="AT281" s="31">
        <v>0</v>
      </c>
      <c r="AU281" s="31">
        <v>0</v>
      </c>
      <c r="AV281" s="31">
        <v>2511</v>
      </c>
      <c r="AW281" s="31">
        <v>0</v>
      </c>
      <c r="AX281" s="31">
        <v>23210</v>
      </c>
      <c r="AY281" s="31">
        <v>156</v>
      </c>
      <c r="AZ281" s="31" t="s">
        <v>385</v>
      </c>
    </row>
    <row r="282" spans="3:52" hidden="1">
      <c r="C282" s="31">
        <v>2008</v>
      </c>
      <c r="D282" s="31" t="s">
        <v>702</v>
      </c>
      <c r="E282" s="31" t="s">
        <v>486</v>
      </c>
      <c r="F282" s="31" t="s">
        <v>487</v>
      </c>
      <c r="H282" s="31" t="s">
        <v>736</v>
      </c>
      <c r="J282" s="31" t="s">
        <v>489</v>
      </c>
      <c r="N282" s="31">
        <f t="shared" si="22"/>
        <v>55</v>
      </c>
      <c r="O282" s="31" t="s">
        <v>410</v>
      </c>
      <c r="P282" s="31">
        <v>387</v>
      </c>
      <c r="Q282" s="31">
        <v>25006</v>
      </c>
      <c r="R282" s="31">
        <v>2825</v>
      </c>
      <c r="S282" s="31">
        <v>490797</v>
      </c>
      <c r="T282" s="31">
        <v>386</v>
      </c>
      <c r="U282" s="31">
        <v>273</v>
      </c>
      <c r="V282" s="31">
        <v>19873</v>
      </c>
      <c r="W282" s="31">
        <v>36947</v>
      </c>
      <c r="X282" s="31">
        <v>38164</v>
      </c>
      <c r="Y282" s="31">
        <v>-1</v>
      </c>
      <c r="Z282" s="31">
        <v>1294</v>
      </c>
      <c r="AA282" s="31">
        <v>60</v>
      </c>
      <c r="AB282" s="31">
        <v>0</v>
      </c>
      <c r="AC282" s="31">
        <v>24</v>
      </c>
      <c r="AD282" s="31">
        <v>3716</v>
      </c>
      <c r="AE282" s="31">
        <v>210</v>
      </c>
      <c r="AF282" s="31">
        <v>16176</v>
      </c>
      <c r="AG282" s="31">
        <v>2110</v>
      </c>
      <c r="AH282" s="31">
        <v>-1</v>
      </c>
      <c r="AI282" s="31">
        <v>37</v>
      </c>
      <c r="AJ282" s="31">
        <v>171</v>
      </c>
      <c r="AK282" s="31">
        <v>0</v>
      </c>
      <c r="AL282" s="31">
        <v>1173</v>
      </c>
      <c r="AM282" s="31">
        <v>12123</v>
      </c>
      <c r="AN282" s="31">
        <v>0</v>
      </c>
      <c r="AO282" s="31">
        <v>184</v>
      </c>
      <c r="AP282" s="31">
        <v>-1</v>
      </c>
      <c r="AQ282" s="31">
        <v>41144</v>
      </c>
      <c r="AR282" s="31">
        <v>677</v>
      </c>
      <c r="AS282" s="31">
        <v>365</v>
      </c>
      <c r="AT282" s="31">
        <v>0</v>
      </c>
      <c r="AU282" s="31">
        <v>975</v>
      </c>
      <c r="AV282" s="31">
        <v>16120</v>
      </c>
      <c r="AW282" s="31">
        <v>-1</v>
      </c>
      <c r="AX282" s="31">
        <v>208523</v>
      </c>
      <c r="AY282" s="31">
        <v>19997</v>
      </c>
      <c r="AZ282" s="31" t="s">
        <v>385</v>
      </c>
    </row>
    <row r="283" spans="3:52" hidden="1">
      <c r="C283" s="31">
        <v>2008</v>
      </c>
      <c r="D283" s="31" t="s">
        <v>704</v>
      </c>
      <c r="E283" s="31" t="s">
        <v>486</v>
      </c>
      <c r="F283" s="31" t="s">
        <v>487</v>
      </c>
      <c r="H283" s="31" t="s">
        <v>737</v>
      </c>
      <c r="J283" s="31" t="s">
        <v>489</v>
      </c>
      <c r="N283" s="31">
        <f t="shared" si="22"/>
        <v>56</v>
      </c>
      <c r="O283" s="31" t="s">
        <v>410</v>
      </c>
      <c r="P283" s="31">
        <v>1734</v>
      </c>
      <c r="Q283" s="31">
        <v>3537</v>
      </c>
      <c r="R283" s="31">
        <v>22637</v>
      </c>
      <c r="S283" s="31">
        <v>140516</v>
      </c>
      <c r="T283" s="31">
        <v>58724</v>
      </c>
      <c r="U283" s="31">
        <v>585</v>
      </c>
      <c r="V283" s="31">
        <v>5736</v>
      </c>
      <c r="W283" s="31">
        <v>21370</v>
      </c>
      <c r="X283" s="31">
        <v>486182</v>
      </c>
      <c r="Y283" s="31">
        <v>3091</v>
      </c>
      <c r="Z283" s="31">
        <v>6914</v>
      </c>
      <c r="AA283" s="31">
        <v>4879</v>
      </c>
      <c r="AB283" s="31">
        <v>18677</v>
      </c>
      <c r="AC283" s="31">
        <v>2222</v>
      </c>
      <c r="AD283" s="31">
        <v>766</v>
      </c>
      <c r="AE283" s="31">
        <v>859</v>
      </c>
      <c r="AF283" s="31">
        <v>3511</v>
      </c>
      <c r="AG283" s="31">
        <v>1507</v>
      </c>
      <c r="AH283" s="31">
        <v>8532</v>
      </c>
      <c r="AI283" s="31">
        <v>11603</v>
      </c>
      <c r="AJ283" s="31">
        <v>234472</v>
      </c>
      <c r="AK283" s="31">
        <v>41067</v>
      </c>
      <c r="AL283" s="31">
        <v>3138</v>
      </c>
      <c r="AM283" s="31">
        <v>1812</v>
      </c>
      <c r="AN283" s="31">
        <v>-1</v>
      </c>
      <c r="AO283" s="31">
        <v>378</v>
      </c>
      <c r="AP283" s="31">
        <v>4133</v>
      </c>
      <c r="AQ283" s="31">
        <v>265480</v>
      </c>
      <c r="AR283" s="31">
        <v>309</v>
      </c>
      <c r="AS283" s="31">
        <v>1194</v>
      </c>
      <c r="AT283" s="31">
        <v>4265</v>
      </c>
      <c r="AU283" s="31">
        <v>1365</v>
      </c>
      <c r="AV283" s="31">
        <v>35478</v>
      </c>
      <c r="AW283" s="31">
        <v>-1</v>
      </c>
      <c r="AX283" s="31">
        <v>127919</v>
      </c>
      <c r="AY283" s="31">
        <v>3024</v>
      </c>
      <c r="AZ283" s="31" t="s">
        <v>385</v>
      </c>
    </row>
    <row r="284" spans="3:52" hidden="1">
      <c r="C284" s="31">
        <v>2008</v>
      </c>
      <c r="D284" s="31" t="s">
        <v>706</v>
      </c>
      <c r="E284" s="31" t="s">
        <v>486</v>
      </c>
      <c r="F284" s="31" t="s">
        <v>487</v>
      </c>
      <c r="H284" s="31" t="s">
        <v>738</v>
      </c>
      <c r="J284" s="31" t="s">
        <v>489</v>
      </c>
      <c r="N284" s="31">
        <f t="shared" si="22"/>
        <v>57</v>
      </c>
      <c r="O284" s="31" t="s">
        <v>410</v>
      </c>
      <c r="P284" s="31">
        <v>8718</v>
      </c>
      <c r="Q284" s="31">
        <v>2692</v>
      </c>
      <c r="R284" s="31">
        <v>7317</v>
      </c>
      <c r="S284" s="31">
        <v>29936</v>
      </c>
      <c r="T284" s="31">
        <v>5430</v>
      </c>
      <c r="U284" s="31">
        <v>2617</v>
      </c>
      <c r="V284" s="31">
        <v>38235</v>
      </c>
      <c r="W284" s="31">
        <v>56456</v>
      </c>
      <c r="X284" s="31">
        <v>3575</v>
      </c>
      <c r="Y284" s="31">
        <v>5296</v>
      </c>
      <c r="Z284" s="31">
        <v>13267</v>
      </c>
      <c r="AA284" s="31">
        <v>604</v>
      </c>
      <c r="AB284" s="31">
        <v>22832</v>
      </c>
      <c r="AC284" s="31">
        <v>7158</v>
      </c>
      <c r="AD284" s="31">
        <v>4837</v>
      </c>
      <c r="AE284" s="31">
        <v>3858</v>
      </c>
      <c r="AF284" s="31">
        <v>63335</v>
      </c>
      <c r="AG284" s="31">
        <v>12480</v>
      </c>
      <c r="AH284" s="31">
        <v>2220</v>
      </c>
      <c r="AI284" s="31">
        <v>9507</v>
      </c>
      <c r="AJ284" s="31">
        <v>6544</v>
      </c>
      <c r="AK284" s="31">
        <v>42454</v>
      </c>
      <c r="AL284" s="31">
        <v>3515</v>
      </c>
      <c r="AM284" s="31">
        <v>73025</v>
      </c>
      <c r="AN284" s="31">
        <v>1725</v>
      </c>
      <c r="AO284" s="31">
        <v>2456</v>
      </c>
      <c r="AP284" s="31">
        <v>2870</v>
      </c>
      <c r="AQ284" s="31">
        <v>93557</v>
      </c>
      <c r="AR284" s="31">
        <v>4572</v>
      </c>
      <c r="AS284" s="31">
        <v>11656</v>
      </c>
      <c r="AT284" s="31">
        <v>-1</v>
      </c>
      <c r="AU284" s="31">
        <v>4526</v>
      </c>
      <c r="AV284" s="31">
        <v>7254</v>
      </c>
      <c r="AW284" s="31">
        <v>15134</v>
      </c>
      <c r="AX284" s="31">
        <v>62563</v>
      </c>
      <c r="AY284" s="31">
        <v>18238</v>
      </c>
      <c r="AZ284" s="31" t="s">
        <v>385</v>
      </c>
    </row>
    <row r="285" spans="3:52" hidden="1">
      <c r="C285" s="31">
        <v>2008</v>
      </c>
      <c r="D285" s="31" t="s">
        <v>708</v>
      </c>
      <c r="E285" s="31" t="s">
        <v>486</v>
      </c>
      <c r="F285" s="31" t="s">
        <v>487</v>
      </c>
      <c r="H285" s="31" t="s">
        <v>739</v>
      </c>
      <c r="J285" s="31" t="s">
        <v>489</v>
      </c>
      <c r="N285" s="31">
        <f t="shared" si="22"/>
        <v>58</v>
      </c>
      <c r="O285" s="31" t="s">
        <v>410</v>
      </c>
      <c r="P285" s="31">
        <v>1042</v>
      </c>
      <c r="Q285" s="31">
        <v>55558</v>
      </c>
      <c r="R285" s="31">
        <v>782</v>
      </c>
      <c r="S285" s="31">
        <v>417370</v>
      </c>
      <c r="T285" s="31">
        <v>10586</v>
      </c>
      <c r="U285" s="31">
        <v>0</v>
      </c>
      <c r="V285" s="31">
        <v>1978</v>
      </c>
      <c r="W285" s="31">
        <v>4950</v>
      </c>
      <c r="X285" s="31">
        <v>204771</v>
      </c>
      <c r="Y285" s="31">
        <v>41</v>
      </c>
      <c r="Z285" s="31">
        <v>701</v>
      </c>
      <c r="AA285" s="31">
        <v>0</v>
      </c>
      <c r="AB285" s="31">
        <v>0</v>
      </c>
      <c r="AC285" s="31">
        <v>2086</v>
      </c>
      <c r="AD285" s="31">
        <v>-1</v>
      </c>
      <c r="AE285" s="31">
        <v>392</v>
      </c>
      <c r="AF285" s="31">
        <v>3813</v>
      </c>
      <c r="AG285" s="31">
        <v>284</v>
      </c>
      <c r="AH285" s="31">
        <v>0</v>
      </c>
      <c r="AI285" s="31">
        <v>76</v>
      </c>
      <c r="AJ285" s="31">
        <v>48106</v>
      </c>
      <c r="AK285" s="31">
        <v>10856</v>
      </c>
      <c r="AL285" s="31">
        <v>2513</v>
      </c>
      <c r="AM285" s="31">
        <v>5452</v>
      </c>
      <c r="AN285" s="31">
        <v>69</v>
      </c>
      <c r="AO285" s="31">
        <v>1631</v>
      </c>
      <c r="AP285" s="31">
        <v>5645</v>
      </c>
      <c r="AQ285" s="31">
        <v>121903</v>
      </c>
      <c r="AR285" s="31">
        <v>2348</v>
      </c>
      <c r="AS285" s="31">
        <v>1195</v>
      </c>
      <c r="AT285" s="31">
        <v>-1</v>
      </c>
      <c r="AU285" s="31">
        <v>543</v>
      </c>
      <c r="AV285" s="31">
        <v>6157</v>
      </c>
      <c r="AW285" s="31">
        <v>1751</v>
      </c>
      <c r="AX285" s="31">
        <v>85011</v>
      </c>
      <c r="AY285" s="31">
        <v>1665</v>
      </c>
      <c r="AZ285" s="31" t="s">
        <v>385</v>
      </c>
    </row>
    <row r="286" spans="3:52" hidden="1">
      <c r="N286" s="31">
        <f t="shared" si="22"/>
        <v>59</v>
      </c>
      <c r="O286" s="31" t="s">
        <v>410</v>
      </c>
      <c r="AZ286" s="31" t="s">
        <v>385</v>
      </c>
    </row>
    <row r="287" spans="3:52" hidden="1">
      <c r="C287" s="31">
        <v>1994</v>
      </c>
      <c r="D287" s="31" t="s">
        <v>740</v>
      </c>
      <c r="E287" s="31" t="s">
        <v>486</v>
      </c>
      <c r="H287" s="31" t="s">
        <v>1534</v>
      </c>
      <c r="N287" s="31">
        <f t="shared" si="22"/>
        <v>60</v>
      </c>
      <c r="O287" s="31" t="s">
        <v>410</v>
      </c>
      <c r="P287" s="31">
        <v>0</v>
      </c>
      <c r="Q287" s="31">
        <v>14.4</v>
      </c>
      <c r="R287" s="31">
        <v>12.5</v>
      </c>
      <c r="S287" s="31">
        <v>7.5</v>
      </c>
      <c r="T287" s="31">
        <v>4.8</v>
      </c>
      <c r="U287" s="31">
        <v>0</v>
      </c>
      <c r="V287" s="31">
        <v>8.8000000000000007</v>
      </c>
      <c r="W287" s="31">
        <v>12.5</v>
      </c>
      <c r="X287" s="31">
        <v>4.9000000000000004</v>
      </c>
      <c r="Y287" s="31">
        <v>2.6</v>
      </c>
      <c r="Z287" s="31">
        <v>0</v>
      </c>
      <c r="AA287" s="31">
        <v>0</v>
      </c>
      <c r="AB287" s="31">
        <v>6.5</v>
      </c>
      <c r="AC287" s="31">
        <v>0</v>
      </c>
      <c r="AD287" s="31">
        <v>12.4</v>
      </c>
      <c r="AE287" s="31">
        <v>0</v>
      </c>
      <c r="AF287" s="31">
        <v>3</v>
      </c>
      <c r="AG287" s="31">
        <v>1.5</v>
      </c>
      <c r="AH287" s="31">
        <v>5.0999999999999996</v>
      </c>
      <c r="AI287" s="31">
        <v>3.9</v>
      </c>
      <c r="AJ287" s="31">
        <v>6.2</v>
      </c>
      <c r="AK287" s="31">
        <v>3.3</v>
      </c>
      <c r="AL287" s="31">
        <v>0</v>
      </c>
      <c r="AM287" s="31">
        <v>0</v>
      </c>
      <c r="AN287" s="31">
        <v>3.9</v>
      </c>
      <c r="AO287" s="31">
        <v>0</v>
      </c>
      <c r="AP287" s="31">
        <v>4.5999999999999996</v>
      </c>
      <c r="AQ287" s="31">
        <v>8.6</v>
      </c>
      <c r="AR287" s="31">
        <v>0</v>
      </c>
      <c r="AS287" s="31">
        <v>0</v>
      </c>
      <c r="AT287" s="31">
        <v>3.9</v>
      </c>
      <c r="AU287" s="31">
        <v>0</v>
      </c>
      <c r="AV287" s="31">
        <v>3.3</v>
      </c>
      <c r="AW287" s="31">
        <v>0</v>
      </c>
      <c r="AX287" s="31">
        <v>3.7</v>
      </c>
      <c r="AY287" s="31">
        <v>1.3</v>
      </c>
      <c r="AZ287" s="31" t="s">
        <v>385</v>
      </c>
    </row>
    <row r="288" spans="3:52" hidden="1">
      <c r="C288" s="31">
        <v>1994</v>
      </c>
      <c r="D288" s="31" t="s">
        <v>742</v>
      </c>
      <c r="E288" s="31" t="s">
        <v>486</v>
      </c>
      <c r="H288" s="31" t="s">
        <v>1535</v>
      </c>
      <c r="N288" s="31">
        <f t="shared" si="22"/>
        <v>61</v>
      </c>
      <c r="O288" s="31" t="s">
        <v>410</v>
      </c>
      <c r="P288" s="31">
        <v>0</v>
      </c>
      <c r="Q288" s="31">
        <v>14.4</v>
      </c>
      <c r="R288" s="31">
        <v>12.5</v>
      </c>
      <c r="S288" s="31">
        <v>7.5</v>
      </c>
      <c r="T288" s="31">
        <v>4.8</v>
      </c>
      <c r="U288" s="31">
        <v>0</v>
      </c>
      <c r="V288" s="31">
        <v>8.8000000000000007</v>
      </c>
      <c r="W288" s="31">
        <v>12.5</v>
      </c>
      <c r="X288" s="31">
        <v>4.9000000000000004</v>
      </c>
      <c r="Y288" s="31">
        <v>2.6</v>
      </c>
      <c r="Z288" s="31">
        <v>0</v>
      </c>
      <c r="AA288" s="31">
        <v>0</v>
      </c>
      <c r="AB288" s="31">
        <v>6.5</v>
      </c>
      <c r="AC288" s="31">
        <v>0</v>
      </c>
      <c r="AD288" s="31">
        <v>12.4</v>
      </c>
      <c r="AE288" s="31">
        <v>0</v>
      </c>
      <c r="AF288" s="31">
        <v>3</v>
      </c>
      <c r="AG288" s="31">
        <v>1.5</v>
      </c>
      <c r="AH288" s="31">
        <v>5.0999999999999996</v>
      </c>
      <c r="AI288" s="31">
        <v>3.9</v>
      </c>
      <c r="AJ288" s="31">
        <v>6.2</v>
      </c>
      <c r="AK288" s="31">
        <v>3.3</v>
      </c>
      <c r="AL288" s="31">
        <v>0</v>
      </c>
      <c r="AM288" s="31">
        <v>0</v>
      </c>
      <c r="AN288" s="31">
        <v>3.9</v>
      </c>
      <c r="AO288" s="31">
        <v>0</v>
      </c>
      <c r="AP288" s="31">
        <v>4.5999999999999996</v>
      </c>
      <c r="AQ288" s="31">
        <v>8.6</v>
      </c>
      <c r="AR288" s="31">
        <v>0</v>
      </c>
      <c r="AS288" s="31">
        <v>0</v>
      </c>
      <c r="AT288" s="31">
        <v>3.9</v>
      </c>
      <c r="AU288" s="31">
        <v>0</v>
      </c>
      <c r="AV288" s="31">
        <v>3.3</v>
      </c>
      <c r="AW288" s="31">
        <v>0</v>
      </c>
      <c r="AX288" s="31">
        <v>3.7</v>
      </c>
      <c r="AY288" s="31">
        <v>1.3</v>
      </c>
      <c r="AZ288" s="31" t="s">
        <v>385</v>
      </c>
    </row>
    <row r="289" spans="3:52" hidden="1">
      <c r="C289" s="31">
        <v>1994</v>
      </c>
      <c r="D289" s="31" t="s">
        <v>744</v>
      </c>
      <c r="E289" s="31" t="s">
        <v>486</v>
      </c>
      <c r="H289" s="31" t="s">
        <v>1536</v>
      </c>
      <c r="N289" s="31">
        <f t="shared" si="22"/>
        <v>62</v>
      </c>
      <c r="O289" s="31" t="s">
        <v>410</v>
      </c>
      <c r="P289" s="31">
        <v>0</v>
      </c>
      <c r="Q289" s="31">
        <v>14.4</v>
      </c>
      <c r="R289" s="31">
        <v>12.5</v>
      </c>
      <c r="S289" s="31">
        <v>7.5</v>
      </c>
      <c r="T289" s="31">
        <v>4.8</v>
      </c>
      <c r="U289" s="31">
        <v>0</v>
      </c>
      <c r="V289" s="31">
        <v>8.8000000000000007</v>
      </c>
      <c r="W289" s="31">
        <v>12.5</v>
      </c>
      <c r="X289" s="31">
        <v>4.9000000000000004</v>
      </c>
      <c r="Y289" s="31">
        <v>2.6</v>
      </c>
      <c r="Z289" s="31">
        <v>0</v>
      </c>
      <c r="AA289" s="31">
        <v>0</v>
      </c>
      <c r="AB289" s="31">
        <v>6.5</v>
      </c>
      <c r="AC289" s="31">
        <v>0</v>
      </c>
      <c r="AD289" s="31">
        <v>12.4</v>
      </c>
      <c r="AE289" s="31">
        <v>0</v>
      </c>
      <c r="AF289" s="31">
        <v>3</v>
      </c>
      <c r="AG289" s="31">
        <v>1.5</v>
      </c>
      <c r="AH289" s="31">
        <v>5.0999999999999996</v>
      </c>
      <c r="AI289" s="31">
        <v>3.9</v>
      </c>
      <c r="AJ289" s="31">
        <v>6.2</v>
      </c>
      <c r="AK289" s="31">
        <v>3.3</v>
      </c>
      <c r="AL289" s="31">
        <v>0</v>
      </c>
      <c r="AM289" s="31">
        <v>0</v>
      </c>
      <c r="AN289" s="31">
        <v>3.9</v>
      </c>
      <c r="AO289" s="31">
        <v>0</v>
      </c>
      <c r="AP289" s="31">
        <v>4.5999999999999996</v>
      </c>
      <c r="AQ289" s="31">
        <v>8.6</v>
      </c>
      <c r="AR289" s="31">
        <v>0</v>
      </c>
      <c r="AS289" s="31">
        <v>0</v>
      </c>
      <c r="AT289" s="31">
        <v>3.9</v>
      </c>
      <c r="AU289" s="31">
        <v>0</v>
      </c>
      <c r="AV289" s="31">
        <v>3.3</v>
      </c>
      <c r="AW289" s="31">
        <v>0</v>
      </c>
      <c r="AX289" s="31">
        <v>3.7</v>
      </c>
      <c r="AY289" s="31">
        <v>1.3</v>
      </c>
      <c r="AZ289" s="31" t="s">
        <v>385</v>
      </c>
    </row>
    <row r="290" spans="3:52" hidden="1">
      <c r="C290" s="31">
        <v>1994</v>
      </c>
      <c r="D290" s="31" t="s">
        <v>746</v>
      </c>
      <c r="E290" s="31" t="s">
        <v>486</v>
      </c>
      <c r="H290" s="31" t="s">
        <v>1537</v>
      </c>
      <c r="N290" s="31">
        <f t="shared" si="22"/>
        <v>63</v>
      </c>
      <c r="O290" s="31" t="s">
        <v>410</v>
      </c>
      <c r="P290" s="31">
        <v>0</v>
      </c>
      <c r="Q290" s="31">
        <v>14.4</v>
      </c>
      <c r="R290" s="31">
        <v>12.5</v>
      </c>
      <c r="S290" s="31">
        <v>7.5</v>
      </c>
      <c r="T290" s="31">
        <v>4.8</v>
      </c>
      <c r="U290" s="31">
        <v>0</v>
      </c>
      <c r="V290" s="31">
        <v>8.8000000000000007</v>
      </c>
      <c r="W290" s="31">
        <v>12.5</v>
      </c>
      <c r="X290" s="31">
        <v>4.9000000000000004</v>
      </c>
      <c r="Y290" s="31">
        <v>2.6</v>
      </c>
      <c r="Z290" s="31">
        <v>0</v>
      </c>
      <c r="AA290" s="31">
        <v>0</v>
      </c>
      <c r="AB290" s="31">
        <v>6.5</v>
      </c>
      <c r="AC290" s="31">
        <v>0</v>
      </c>
      <c r="AD290" s="31">
        <v>12.4</v>
      </c>
      <c r="AE290" s="31">
        <v>0</v>
      </c>
      <c r="AF290" s="31">
        <v>3</v>
      </c>
      <c r="AG290" s="31">
        <v>1.5</v>
      </c>
      <c r="AH290" s="31">
        <v>5.0999999999999996</v>
      </c>
      <c r="AI290" s="31">
        <v>3.9</v>
      </c>
      <c r="AJ290" s="31">
        <v>6.2</v>
      </c>
      <c r="AK290" s="31">
        <v>3.3</v>
      </c>
      <c r="AL290" s="31">
        <v>0</v>
      </c>
      <c r="AM290" s="31">
        <v>0</v>
      </c>
      <c r="AN290" s="31">
        <v>3.9</v>
      </c>
      <c r="AO290" s="31">
        <v>0</v>
      </c>
      <c r="AP290" s="31">
        <v>4.5999999999999996</v>
      </c>
      <c r="AQ290" s="31">
        <v>8.6</v>
      </c>
      <c r="AR290" s="31">
        <v>0</v>
      </c>
      <c r="AS290" s="31">
        <v>0</v>
      </c>
      <c r="AT290" s="31">
        <v>3.9</v>
      </c>
      <c r="AU290" s="31">
        <v>0</v>
      </c>
      <c r="AV290" s="31">
        <v>3.3</v>
      </c>
      <c r="AW290" s="31">
        <v>0</v>
      </c>
      <c r="AX290" s="31">
        <v>3.7</v>
      </c>
      <c r="AY290" s="31">
        <v>1.3</v>
      </c>
      <c r="AZ290" s="31" t="s">
        <v>385</v>
      </c>
    </row>
    <row r="291" spans="3:52" hidden="1">
      <c r="C291" s="31">
        <v>1994</v>
      </c>
      <c r="D291" s="31" t="s">
        <v>748</v>
      </c>
      <c r="E291" s="31" t="s">
        <v>486</v>
      </c>
      <c r="H291" s="31" t="s">
        <v>1538</v>
      </c>
      <c r="N291" s="31">
        <f t="shared" si="22"/>
        <v>64</v>
      </c>
      <c r="O291" s="31" t="s">
        <v>410</v>
      </c>
      <c r="P291" s="31">
        <v>0</v>
      </c>
      <c r="Q291" s="31">
        <v>14.4</v>
      </c>
      <c r="R291" s="31">
        <v>12.5</v>
      </c>
      <c r="S291" s="31">
        <v>7.5</v>
      </c>
      <c r="T291" s="31">
        <v>4.8</v>
      </c>
      <c r="U291" s="31">
        <v>0</v>
      </c>
      <c r="V291" s="31">
        <v>8.8000000000000007</v>
      </c>
      <c r="W291" s="31">
        <v>12.5</v>
      </c>
      <c r="X291" s="31">
        <v>4.9000000000000004</v>
      </c>
      <c r="Y291" s="31">
        <v>2.6</v>
      </c>
      <c r="Z291" s="31">
        <v>0</v>
      </c>
      <c r="AA291" s="31">
        <v>0</v>
      </c>
      <c r="AB291" s="31">
        <v>6.5</v>
      </c>
      <c r="AC291" s="31">
        <v>0</v>
      </c>
      <c r="AD291" s="31">
        <v>12.4</v>
      </c>
      <c r="AE291" s="31">
        <v>0</v>
      </c>
      <c r="AF291" s="31">
        <v>3</v>
      </c>
      <c r="AG291" s="31">
        <v>1.5</v>
      </c>
      <c r="AH291" s="31">
        <v>5.0999999999999996</v>
      </c>
      <c r="AI291" s="31">
        <v>3.9</v>
      </c>
      <c r="AJ291" s="31">
        <v>6.2</v>
      </c>
      <c r="AK291" s="31">
        <v>3.3</v>
      </c>
      <c r="AL291" s="31">
        <v>0</v>
      </c>
      <c r="AM291" s="31">
        <v>0</v>
      </c>
      <c r="AN291" s="31">
        <v>3.9</v>
      </c>
      <c r="AO291" s="31">
        <v>0</v>
      </c>
      <c r="AP291" s="31">
        <v>4.5999999999999996</v>
      </c>
      <c r="AQ291" s="31">
        <v>8.6</v>
      </c>
      <c r="AR291" s="31">
        <v>0</v>
      </c>
      <c r="AS291" s="31">
        <v>0</v>
      </c>
      <c r="AT291" s="31">
        <v>3.9</v>
      </c>
      <c r="AU291" s="31">
        <v>0</v>
      </c>
      <c r="AV291" s="31">
        <v>3.3</v>
      </c>
      <c r="AW291" s="31">
        <v>0</v>
      </c>
      <c r="AX291" s="31">
        <v>3.7</v>
      </c>
      <c r="AY291" s="31">
        <v>1.3</v>
      </c>
      <c r="AZ291" s="31" t="s">
        <v>385</v>
      </c>
    </row>
    <row r="292" spans="3:52" hidden="1">
      <c r="C292" s="31">
        <v>1994</v>
      </c>
      <c r="D292" s="31" t="s">
        <v>750</v>
      </c>
      <c r="E292" s="31" t="s">
        <v>486</v>
      </c>
      <c r="H292" s="31" t="s">
        <v>1539</v>
      </c>
      <c r="N292" s="31">
        <f t="shared" si="22"/>
        <v>65</v>
      </c>
      <c r="O292" s="31" t="s">
        <v>410</v>
      </c>
      <c r="P292" s="31">
        <v>0</v>
      </c>
      <c r="Q292" s="31">
        <v>14.4</v>
      </c>
      <c r="R292" s="31">
        <v>12.5</v>
      </c>
      <c r="S292" s="31">
        <v>7.5</v>
      </c>
      <c r="T292" s="31">
        <v>4.8</v>
      </c>
      <c r="U292" s="31">
        <v>0</v>
      </c>
      <c r="V292" s="31">
        <v>8.8000000000000007</v>
      </c>
      <c r="W292" s="31">
        <v>12.5</v>
      </c>
      <c r="X292" s="31">
        <v>4.9000000000000004</v>
      </c>
      <c r="Y292" s="31">
        <v>2.6</v>
      </c>
      <c r="Z292" s="31">
        <v>0</v>
      </c>
      <c r="AA292" s="31">
        <v>0</v>
      </c>
      <c r="AB292" s="31">
        <v>6.5</v>
      </c>
      <c r="AC292" s="31">
        <v>0</v>
      </c>
      <c r="AD292" s="31">
        <v>12.4</v>
      </c>
      <c r="AE292" s="31">
        <v>0</v>
      </c>
      <c r="AF292" s="31">
        <v>3</v>
      </c>
      <c r="AG292" s="31">
        <v>1.5</v>
      </c>
      <c r="AH292" s="31">
        <v>5.0999999999999996</v>
      </c>
      <c r="AI292" s="31">
        <v>3.9</v>
      </c>
      <c r="AJ292" s="31">
        <v>6.2</v>
      </c>
      <c r="AK292" s="31">
        <v>3.3</v>
      </c>
      <c r="AL292" s="31">
        <v>0</v>
      </c>
      <c r="AM292" s="31">
        <v>0</v>
      </c>
      <c r="AN292" s="31">
        <v>3.9</v>
      </c>
      <c r="AO292" s="31">
        <v>0</v>
      </c>
      <c r="AP292" s="31">
        <v>4.5999999999999996</v>
      </c>
      <c r="AQ292" s="31">
        <v>8.6</v>
      </c>
      <c r="AR292" s="31">
        <v>0</v>
      </c>
      <c r="AS292" s="31">
        <v>0</v>
      </c>
      <c r="AT292" s="31">
        <v>3.9</v>
      </c>
      <c r="AU292" s="31">
        <v>0</v>
      </c>
      <c r="AV292" s="31">
        <v>3.3</v>
      </c>
      <c r="AW292" s="31">
        <v>0</v>
      </c>
      <c r="AX292" s="31">
        <v>3.7</v>
      </c>
      <c r="AY292" s="31">
        <v>1.3</v>
      </c>
      <c r="AZ292" s="31" t="s">
        <v>385</v>
      </c>
    </row>
    <row r="293" spans="3:52" hidden="1">
      <c r="C293" s="31">
        <v>1994</v>
      </c>
      <c r="D293" s="31" t="s">
        <v>752</v>
      </c>
      <c r="E293" s="31" t="s">
        <v>486</v>
      </c>
      <c r="H293" s="31" t="s">
        <v>1540</v>
      </c>
      <c r="N293" s="31">
        <f t="shared" si="22"/>
        <v>66</v>
      </c>
      <c r="O293" s="31" t="s">
        <v>410</v>
      </c>
      <c r="P293" s="31">
        <v>0</v>
      </c>
      <c r="Q293" s="31">
        <v>14.4</v>
      </c>
      <c r="R293" s="31">
        <v>12.5</v>
      </c>
      <c r="S293" s="31">
        <v>7.5</v>
      </c>
      <c r="T293" s="31">
        <v>4.8</v>
      </c>
      <c r="U293" s="31">
        <v>0</v>
      </c>
      <c r="V293" s="31">
        <v>8.8000000000000007</v>
      </c>
      <c r="W293" s="31">
        <v>12.5</v>
      </c>
      <c r="X293" s="31">
        <v>4.9000000000000004</v>
      </c>
      <c r="Y293" s="31">
        <v>2.6</v>
      </c>
      <c r="Z293" s="31">
        <v>0</v>
      </c>
      <c r="AA293" s="31">
        <v>0</v>
      </c>
      <c r="AB293" s="31">
        <v>6.5</v>
      </c>
      <c r="AC293" s="31">
        <v>0</v>
      </c>
      <c r="AD293" s="31">
        <v>12.4</v>
      </c>
      <c r="AE293" s="31">
        <v>0</v>
      </c>
      <c r="AF293" s="31">
        <v>3</v>
      </c>
      <c r="AG293" s="31">
        <v>1.5</v>
      </c>
      <c r="AH293" s="31">
        <v>5.0999999999999996</v>
      </c>
      <c r="AI293" s="31">
        <v>3.9</v>
      </c>
      <c r="AJ293" s="31">
        <v>6.2</v>
      </c>
      <c r="AK293" s="31">
        <v>3.3</v>
      </c>
      <c r="AL293" s="31">
        <v>0</v>
      </c>
      <c r="AM293" s="31">
        <v>0</v>
      </c>
      <c r="AN293" s="31">
        <v>3.9</v>
      </c>
      <c r="AO293" s="31">
        <v>0</v>
      </c>
      <c r="AP293" s="31">
        <v>4.5999999999999996</v>
      </c>
      <c r="AQ293" s="31">
        <v>8.6</v>
      </c>
      <c r="AR293" s="31">
        <v>0</v>
      </c>
      <c r="AS293" s="31">
        <v>0</v>
      </c>
      <c r="AT293" s="31">
        <v>3.9</v>
      </c>
      <c r="AU293" s="31">
        <v>0</v>
      </c>
      <c r="AV293" s="31">
        <v>3.3</v>
      </c>
      <c r="AW293" s="31">
        <v>0</v>
      </c>
      <c r="AX293" s="31">
        <v>3.7</v>
      </c>
      <c r="AY293" s="31">
        <v>1.3</v>
      </c>
      <c r="AZ293" s="31" t="s">
        <v>385</v>
      </c>
    </row>
    <row r="294" spans="3:52" hidden="1">
      <c r="C294" s="31">
        <v>1994</v>
      </c>
      <c r="D294" s="31" t="s">
        <v>754</v>
      </c>
      <c r="E294" s="31" t="s">
        <v>486</v>
      </c>
      <c r="H294" s="31" t="s">
        <v>1541</v>
      </c>
      <c r="N294" s="31">
        <f t="shared" si="22"/>
        <v>67</v>
      </c>
      <c r="O294" s="31" t="s">
        <v>410</v>
      </c>
      <c r="P294" s="31">
        <v>0</v>
      </c>
      <c r="Q294" s="31">
        <v>14.4</v>
      </c>
      <c r="R294" s="31">
        <v>12.5</v>
      </c>
      <c r="S294" s="31">
        <v>7.5</v>
      </c>
      <c r="T294" s="31">
        <v>4.8</v>
      </c>
      <c r="U294" s="31">
        <v>0</v>
      </c>
      <c r="V294" s="31">
        <v>8.8000000000000007</v>
      </c>
      <c r="W294" s="31">
        <v>12.5</v>
      </c>
      <c r="X294" s="31">
        <v>4.9000000000000004</v>
      </c>
      <c r="Y294" s="31">
        <v>2.6</v>
      </c>
      <c r="Z294" s="31">
        <v>0</v>
      </c>
      <c r="AA294" s="31">
        <v>0</v>
      </c>
      <c r="AB294" s="31">
        <v>6.5</v>
      </c>
      <c r="AC294" s="31">
        <v>0</v>
      </c>
      <c r="AD294" s="31">
        <v>12.4</v>
      </c>
      <c r="AE294" s="31">
        <v>0</v>
      </c>
      <c r="AF294" s="31">
        <v>3</v>
      </c>
      <c r="AG294" s="31">
        <v>1.5</v>
      </c>
      <c r="AH294" s="31">
        <v>5.0999999999999996</v>
      </c>
      <c r="AI294" s="31">
        <v>3.9</v>
      </c>
      <c r="AJ294" s="31">
        <v>6.2</v>
      </c>
      <c r="AK294" s="31">
        <v>3.3</v>
      </c>
      <c r="AL294" s="31">
        <v>0</v>
      </c>
      <c r="AM294" s="31">
        <v>0</v>
      </c>
      <c r="AN294" s="31">
        <v>3.9</v>
      </c>
      <c r="AO294" s="31">
        <v>0</v>
      </c>
      <c r="AP294" s="31">
        <v>4.5999999999999996</v>
      </c>
      <c r="AQ294" s="31">
        <v>8.6</v>
      </c>
      <c r="AR294" s="31">
        <v>0</v>
      </c>
      <c r="AS294" s="31">
        <v>0</v>
      </c>
      <c r="AT294" s="31">
        <v>3.9</v>
      </c>
      <c r="AU294" s="31">
        <v>0</v>
      </c>
      <c r="AV294" s="31">
        <v>3.3</v>
      </c>
      <c r="AW294" s="31">
        <v>0</v>
      </c>
      <c r="AX294" s="31">
        <v>3.7</v>
      </c>
      <c r="AY294" s="31">
        <v>1.3</v>
      </c>
      <c r="AZ294" s="31" t="s">
        <v>385</v>
      </c>
    </row>
    <row r="295" spans="3:52" hidden="1">
      <c r="C295" s="31">
        <v>1994</v>
      </c>
      <c r="D295" s="31" t="s">
        <v>756</v>
      </c>
      <c r="E295" s="31" t="s">
        <v>486</v>
      </c>
      <c r="H295" s="31" t="s">
        <v>1542</v>
      </c>
      <c r="N295" s="31">
        <f t="shared" si="22"/>
        <v>68</v>
      </c>
      <c r="O295" s="31" t="s">
        <v>410</v>
      </c>
      <c r="P295" s="31">
        <v>0</v>
      </c>
      <c r="Q295" s="31">
        <v>14.4</v>
      </c>
      <c r="R295" s="31">
        <v>12.5</v>
      </c>
      <c r="S295" s="31">
        <v>7.5</v>
      </c>
      <c r="T295" s="31">
        <v>4.8</v>
      </c>
      <c r="U295" s="31">
        <v>0</v>
      </c>
      <c r="V295" s="31">
        <v>8.8000000000000007</v>
      </c>
      <c r="W295" s="31">
        <v>12.5</v>
      </c>
      <c r="X295" s="31">
        <v>4.9000000000000004</v>
      </c>
      <c r="Y295" s="31">
        <v>2.6</v>
      </c>
      <c r="Z295" s="31">
        <v>0</v>
      </c>
      <c r="AA295" s="31">
        <v>0</v>
      </c>
      <c r="AB295" s="31">
        <v>6.5</v>
      </c>
      <c r="AC295" s="31">
        <v>0</v>
      </c>
      <c r="AD295" s="31">
        <v>12.4</v>
      </c>
      <c r="AE295" s="31">
        <v>0</v>
      </c>
      <c r="AF295" s="31">
        <v>3</v>
      </c>
      <c r="AG295" s="31">
        <v>1.5</v>
      </c>
      <c r="AH295" s="31">
        <v>5.0999999999999996</v>
      </c>
      <c r="AI295" s="31">
        <v>3.9</v>
      </c>
      <c r="AJ295" s="31">
        <v>6.2</v>
      </c>
      <c r="AK295" s="31">
        <v>3.3</v>
      </c>
      <c r="AL295" s="31">
        <v>0</v>
      </c>
      <c r="AM295" s="31">
        <v>0</v>
      </c>
      <c r="AN295" s="31">
        <v>3.9</v>
      </c>
      <c r="AO295" s="31">
        <v>0</v>
      </c>
      <c r="AP295" s="31">
        <v>4.5999999999999996</v>
      </c>
      <c r="AQ295" s="31">
        <v>8.6</v>
      </c>
      <c r="AR295" s="31">
        <v>0</v>
      </c>
      <c r="AS295" s="31">
        <v>0</v>
      </c>
      <c r="AT295" s="31">
        <v>3.9</v>
      </c>
      <c r="AU295" s="31">
        <v>0</v>
      </c>
      <c r="AV295" s="31">
        <v>3.3</v>
      </c>
      <c r="AW295" s="31">
        <v>0</v>
      </c>
      <c r="AX295" s="31">
        <v>3.7</v>
      </c>
      <c r="AY295" s="31">
        <v>1.3</v>
      </c>
      <c r="AZ295" s="31" t="s">
        <v>385</v>
      </c>
    </row>
    <row r="296" spans="3:52" hidden="1">
      <c r="C296" s="31">
        <v>1994</v>
      </c>
      <c r="D296" s="31" t="s">
        <v>758</v>
      </c>
      <c r="E296" s="31" t="s">
        <v>486</v>
      </c>
      <c r="H296" s="31" t="s">
        <v>1543</v>
      </c>
      <c r="N296" s="31">
        <f t="shared" si="22"/>
        <v>69</v>
      </c>
      <c r="O296" s="31" t="s">
        <v>410</v>
      </c>
      <c r="P296" s="31">
        <v>0</v>
      </c>
      <c r="Q296" s="31">
        <v>14.4</v>
      </c>
      <c r="R296" s="31">
        <v>12.5</v>
      </c>
      <c r="S296" s="31">
        <v>7.5</v>
      </c>
      <c r="T296" s="31">
        <v>4.8</v>
      </c>
      <c r="U296" s="31">
        <v>0</v>
      </c>
      <c r="V296" s="31">
        <v>8.8000000000000007</v>
      </c>
      <c r="W296" s="31">
        <v>12.5</v>
      </c>
      <c r="X296" s="31">
        <v>4.9000000000000004</v>
      </c>
      <c r="Y296" s="31">
        <v>2.6</v>
      </c>
      <c r="Z296" s="31">
        <v>0</v>
      </c>
      <c r="AA296" s="31">
        <v>0</v>
      </c>
      <c r="AB296" s="31">
        <v>6.5</v>
      </c>
      <c r="AC296" s="31">
        <v>0</v>
      </c>
      <c r="AD296" s="31">
        <v>12.4</v>
      </c>
      <c r="AE296" s="31">
        <v>0</v>
      </c>
      <c r="AF296" s="31">
        <v>3</v>
      </c>
      <c r="AG296" s="31">
        <v>1.5</v>
      </c>
      <c r="AH296" s="31">
        <v>5.0999999999999996</v>
      </c>
      <c r="AI296" s="31">
        <v>3.9</v>
      </c>
      <c r="AJ296" s="31">
        <v>6.2</v>
      </c>
      <c r="AK296" s="31">
        <v>3.3</v>
      </c>
      <c r="AL296" s="31">
        <v>0</v>
      </c>
      <c r="AM296" s="31">
        <v>0</v>
      </c>
      <c r="AN296" s="31">
        <v>3.9</v>
      </c>
      <c r="AO296" s="31">
        <v>0</v>
      </c>
      <c r="AP296" s="31">
        <v>4.5999999999999996</v>
      </c>
      <c r="AQ296" s="31">
        <v>8.6</v>
      </c>
      <c r="AR296" s="31">
        <v>0</v>
      </c>
      <c r="AS296" s="31">
        <v>0</v>
      </c>
      <c r="AT296" s="31">
        <v>3.9</v>
      </c>
      <c r="AU296" s="31">
        <v>0</v>
      </c>
      <c r="AV296" s="31">
        <v>3.3</v>
      </c>
      <c r="AW296" s="31">
        <v>0</v>
      </c>
      <c r="AX296" s="31">
        <v>3.7</v>
      </c>
      <c r="AY296" s="31">
        <v>1.3</v>
      </c>
      <c r="AZ296" s="31" t="s">
        <v>385</v>
      </c>
    </row>
    <row r="297" spans="3:52" hidden="1">
      <c r="N297" s="31">
        <f t="shared" si="22"/>
        <v>70</v>
      </c>
      <c r="O297" s="31" t="s">
        <v>410</v>
      </c>
      <c r="AZ297" s="31" t="s">
        <v>385</v>
      </c>
    </row>
    <row r="298" spans="3:52" hidden="1">
      <c r="C298" s="31">
        <v>1998</v>
      </c>
      <c r="D298" s="31" t="s">
        <v>740</v>
      </c>
      <c r="E298" s="31" t="s">
        <v>486</v>
      </c>
      <c r="H298" s="31" t="s">
        <v>1544</v>
      </c>
      <c r="N298" s="31">
        <f t="shared" si="22"/>
        <v>71</v>
      </c>
      <c r="O298" s="31" t="s">
        <v>410</v>
      </c>
      <c r="P298" s="31">
        <v>5</v>
      </c>
      <c r="Q298" s="31">
        <v>11.9</v>
      </c>
      <c r="R298" s="31">
        <v>11.4</v>
      </c>
      <c r="S298" s="31">
        <v>14.3</v>
      </c>
      <c r="T298" s="31">
        <v>6.2</v>
      </c>
      <c r="U298" s="31">
        <v>5.4</v>
      </c>
      <c r="V298" s="31">
        <v>7.6</v>
      </c>
      <c r="W298" s="31">
        <v>2.7</v>
      </c>
      <c r="X298" s="31">
        <v>4.4000000000000004</v>
      </c>
      <c r="Y298" s="31">
        <v>2.2999999999999998</v>
      </c>
      <c r="Z298" s="31">
        <v>2.2000000000000002</v>
      </c>
      <c r="AA298" s="31">
        <v>4.5</v>
      </c>
      <c r="AB298" s="31">
        <v>4.0999999999999996</v>
      </c>
      <c r="AC298" s="31">
        <v>5.0999999999999996</v>
      </c>
      <c r="AD298" s="31">
        <v>18.399999999999999</v>
      </c>
      <c r="AE298" s="31">
        <v>2.8</v>
      </c>
      <c r="AF298" s="31">
        <v>2.8</v>
      </c>
      <c r="AG298" s="31">
        <v>2.6</v>
      </c>
      <c r="AH298" s="31">
        <v>2.9</v>
      </c>
      <c r="AI298" s="31">
        <v>3.8</v>
      </c>
      <c r="AJ298" s="31">
        <v>8.4</v>
      </c>
      <c r="AK298" s="31">
        <v>5.5</v>
      </c>
      <c r="AL298" s="31">
        <v>4.3</v>
      </c>
      <c r="AM298" s="31">
        <v>5.8</v>
      </c>
      <c r="AN298" s="31">
        <v>3.1</v>
      </c>
      <c r="AO298" s="31">
        <v>7.9</v>
      </c>
      <c r="AP298" s="31">
        <v>3.9</v>
      </c>
      <c r="AQ298" s="31">
        <v>4.2</v>
      </c>
      <c r="AR298" s="31">
        <v>7.6</v>
      </c>
      <c r="AS298" s="31">
        <v>5.4</v>
      </c>
      <c r="AT298" s="31">
        <v>4.9000000000000004</v>
      </c>
      <c r="AU298" s="31">
        <v>5.2</v>
      </c>
      <c r="AV298" s="31">
        <v>4.4000000000000004</v>
      </c>
      <c r="AW298" s="31">
        <v>3.8</v>
      </c>
      <c r="AX298" s="31">
        <v>5</v>
      </c>
      <c r="AY298" s="31">
        <v>2.1</v>
      </c>
      <c r="AZ298" s="31" t="s">
        <v>385</v>
      </c>
    </row>
    <row r="299" spans="3:52" hidden="1">
      <c r="C299" s="31">
        <v>1998</v>
      </c>
      <c r="D299" s="31" t="s">
        <v>742</v>
      </c>
      <c r="E299" s="31" t="s">
        <v>486</v>
      </c>
      <c r="H299" s="31" t="s">
        <v>1545</v>
      </c>
      <c r="N299" s="31">
        <f t="shared" si="22"/>
        <v>72</v>
      </c>
      <c r="O299" s="31" t="s">
        <v>410</v>
      </c>
      <c r="P299" s="31">
        <v>5</v>
      </c>
      <c r="Q299" s="31">
        <v>11.9</v>
      </c>
      <c r="R299" s="31">
        <v>11.4</v>
      </c>
      <c r="S299" s="31">
        <v>14.3</v>
      </c>
      <c r="T299" s="31">
        <v>6.2</v>
      </c>
      <c r="U299" s="31">
        <v>5.4</v>
      </c>
      <c r="V299" s="31">
        <v>7.6</v>
      </c>
      <c r="W299" s="31">
        <v>2.7</v>
      </c>
      <c r="X299" s="31">
        <v>4.4000000000000004</v>
      </c>
      <c r="Y299" s="31">
        <v>2.2999999999999998</v>
      </c>
      <c r="Z299" s="31">
        <v>2.2000000000000002</v>
      </c>
      <c r="AA299" s="31">
        <v>4.5</v>
      </c>
      <c r="AB299" s="31">
        <v>4.0999999999999996</v>
      </c>
      <c r="AC299" s="31">
        <v>5.0999999999999996</v>
      </c>
      <c r="AD299" s="31">
        <v>18.399999999999999</v>
      </c>
      <c r="AE299" s="31">
        <v>2.8</v>
      </c>
      <c r="AF299" s="31">
        <v>2.8</v>
      </c>
      <c r="AG299" s="31">
        <v>2.6</v>
      </c>
      <c r="AH299" s="31">
        <v>2.9</v>
      </c>
      <c r="AI299" s="31">
        <v>3.8</v>
      </c>
      <c r="AJ299" s="31">
        <v>8.4</v>
      </c>
      <c r="AK299" s="31">
        <v>5.5</v>
      </c>
      <c r="AL299" s="31">
        <v>4.3</v>
      </c>
      <c r="AM299" s="31">
        <v>5.8</v>
      </c>
      <c r="AN299" s="31">
        <v>3.1</v>
      </c>
      <c r="AO299" s="31">
        <v>7.9</v>
      </c>
      <c r="AP299" s="31">
        <v>3.9</v>
      </c>
      <c r="AQ299" s="31">
        <v>4.2</v>
      </c>
      <c r="AR299" s="31">
        <v>7.6</v>
      </c>
      <c r="AS299" s="31">
        <v>5.4</v>
      </c>
      <c r="AT299" s="31">
        <v>4.9000000000000004</v>
      </c>
      <c r="AU299" s="31">
        <v>5.2</v>
      </c>
      <c r="AV299" s="31">
        <v>4.4000000000000004</v>
      </c>
      <c r="AW299" s="31">
        <v>3.8</v>
      </c>
      <c r="AX299" s="31">
        <v>5</v>
      </c>
      <c r="AY299" s="31">
        <v>2.1</v>
      </c>
      <c r="AZ299" s="31" t="s">
        <v>385</v>
      </c>
    </row>
    <row r="300" spans="3:52" hidden="1">
      <c r="C300" s="31">
        <v>1998</v>
      </c>
      <c r="D300" s="31" t="s">
        <v>744</v>
      </c>
      <c r="E300" s="31" t="s">
        <v>486</v>
      </c>
      <c r="H300" s="31" t="s">
        <v>1546</v>
      </c>
      <c r="N300" s="31">
        <f t="shared" si="22"/>
        <v>73</v>
      </c>
      <c r="O300" s="31" t="s">
        <v>410</v>
      </c>
      <c r="P300" s="31">
        <v>5</v>
      </c>
      <c r="Q300" s="31">
        <v>11.9</v>
      </c>
      <c r="R300" s="31">
        <v>11.4</v>
      </c>
      <c r="S300" s="31">
        <v>14.3</v>
      </c>
      <c r="T300" s="31">
        <v>6.2</v>
      </c>
      <c r="U300" s="31">
        <v>5.4</v>
      </c>
      <c r="V300" s="31">
        <v>7.6</v>
      </c>
      <c r="W300" s="31">
        <v>2.7</v>
      </c>
      <c r="X300" s="31">
        <v>4.4000000000000004</v>
      </c>
      <c r="Y300" s="31">
        <v>2.2999999999999998</v>
      </c>
      <c r="Z300" s="31">
        <v>2.2000000000000002</v>
      </c>
      <c r="AA300" s="31">
        <v>4.5</v>
      </c>
      <c r="AB300" s="31">
        <v>4.0999999999999996</v>
      </c>
      <c r="AC300" s="31">
        <v>5.0999999999999996</v>
      </c>
      <c r="AD300" s="31">
        <v>18.399999999999999</v>
      </c>
      <c r="AE300" s="31">
        <v>2.8</v>
      </c>
      <c r="AF300" s="31">
        <v>2.8</v>
      </c>
      <c r="AG300" s="31">
        <v>2.6</v>
      </c>
      <c r="AH300" s="31">
        <v>2.9</v>
      </c>
      <c r="AI300" s="31">
        <v>3.8</v>
      </c>
      <c r="AJ300" s="31">
        <v>8.4</v>
      </c>
      <c r="AK300" s="31">
        <v>5.5</v>
      </c>
      <c r="AL300" s="31">
        <v>4.3</v>
      </c>
      <c r="AM300" s="31">
        <v>5.8</v>
      </c>
      <c r="AN300" s="31">
        <v>3.1</v>
      </c>
      <c r="AO300" s="31">
        <v>7.9</v>
      </c>
      <c r="AP300" s="31">
        <v>3.9</v>
      </c>
      <c r="AQ300" s="31">
        <v>4.2</v>
      </c>
      <c r="AR300" s="31">
        <v>7.6</v>
      </c>
      <c r="AS300" s="31">
        <v>5.4</v>
      </c>
      <c r="AT300" s="31">
        <v>4.9000000000000004</v>
      </c>
      <c r="AU300" s="31">
        <v>5.2</v>
      </c>
      <c r="AV300" s="31">
        <v>4.4000000000000004</v>
      </c>
      <c r="AW300" s="31">
        <v>3.8</v>
      </c>
      <c r="AX300" s="31">
        <v>5</v>
      </c>
      <c r="AY300" s="31">
        <v>2.1</v>
      </c>
      <c r="AZ300" s="31" t="s">
        <v>385</v>
      </c>
    </row>
    <row r="301" spans="3:52" hidden="1">
      <c r="C301" s="31">
        <v>1998</v>
      </c>
      <c r="D301" s="31" t="s">
        <v>746</v>
      </c>
      <c r="E301" s="31" t="s">
        <v>486</v>
      </c>
      <c r="H301" s="31" t="s">
        <v>1547</v>
      </c>
      <c r="N301" s="31">
        <f t="shared" si="22"/>
        <v>74</v>
      </c>
      <c r="O301" s="31" t="s">
        <v>410</v>
      </c>
      <c r="P301" s="31">
        <v>5</v>
      </c>
      <c r="Q301" s="31">
        <v>11.9</v>
      </c>
      <c r="R301" s="31">
        <v>11.4</v>
      </c>
      <c r="S301" s="31">
        <v>14.3</v>
      </c>
      <c r="T301" s="31">
        <v>6.2</v>
      </c>
      <c r="U301" s="31">
        <v>5.4</v>
      </c>
      <c r="V301" s="31">
        <v>7.6</v>
      </c>
      <c r="W301" s="31">
        <v>2.7</v>
      </c>
      <c r="X301" s="31">
        <v>4.4000000000000004</v>
      </c>
      <c r="Y301" s="31">
        <v>2.2999999999999998</v>
      </c>
      <c r="Z301" s="31">
        <v>2.2000000000000002</v>
      </c>
      <c r="AA301" s="31">
        <v>4.5</v>
      </c>
      <c r="AB301" s="31">
        <v>4.0999999999999996</v>
      </c>
      <c r="AC301" s="31">
        <v>5.0999999999999996</v>
      </c>
      <c r="AD301" s="31">
        <v>18.399999999999999</v>
      </c>
      <c r="AE301" s="31">
        <v>2.8</v>
      </c>
      <c r="AF301" s="31">
        <v>2.8</v>
      </c>
      <c r="AG301" s="31">
        <v>2.6</v>
      </c>
      <c r="AH301" s="31">
        <v>2.9</v>
      </c>
      <c r="AI301" s="31">
        <v>3.8</v>
      </c>
      <c r="AJ301" s="31">
        <v>8.4</v>
      </c>
      <c r="AK301" s="31">
        <v>5.5</v>
      </c>
      <c r="AL301" s="31">
        <v>4.3</v>
      </c>
      <c r="AM301" s="31">
        <v>5.8</v>
      </c>
      <c r="AN301" s="31">
        <v>3.1</v>
      </c>
      <c r="AO301" s="31">
        <v>7.9</v>
      </c>
      <c r="AP301" s="31">
        <v>3.9</v>
      </c>
      <c r="AQ301" s="31">
        <v>4.2</v>
      </c>
      <c r="AR301" s="31">
        <v>7.6</v>
      </c>
      <c r="AS301" s="31">
        <v>5.4</v>
      </c>
      <c r="AT301" s="31">
        <v>4.9000000000000004</v>
      </c>
      <c r="AU301" s="31">
        <v>5.2</v>
      </c>
      <c r="AV301" s="31">
        <v>4.4000000000000004</v>
      </c>
      <c r="AW301" s="31">
        <v>3.8</v>
      </c>
      <c r="AX301" s="31">
        <v>5</v>
      </c>
      <c r="AY301" s="31">
        <v>2.1</v>
      </c>
      <c r="AZ301" s="31" t="s">
        <v>385</v>
      </c>
    </row>
    <row r="302" spans="3:52" hidden="1">
      <c r="C302" s="31">
        <v>1998</v>
      </c>
      <c r="D302" s="31" t="s">
        <v>748</v>
      </c>
      <c r="E302" s="31" t="s">
        <v>486</v>
      </c>
      <c r="H302" s="31" t="s">
        <v>1548</v>
      </c>
      <c r="N302" s="31">
        <f t="shared" si="22"/>
        <v>75</v>
      </c>
      <c r="O302" s="31" t="s">
        <v>410</v>
      </c>
      <c r="P302" s="31">
        <v>5</v>
      </c>
      <c r="Q302" s="31">
        <v>11.9</v>
      </c>
      <c r="R302" s="31">
        <v>11.4</v>
      </c>
      <c r="S302" s="31">
        <v>14.3</v>
      </c>
      <c r="T302" s="31">
        <v>6.2</v>
      </c>
      <c r="U302" s="31">
        <v>5.4</v>
      </c>
      <c r="V302" s="31">
        <v>7.6</v>
      </c>
      <c r="W302" s="31">
        <v>2.7</v>
      </c>
      <c r="X302" s="31">
        <v>4.4000000000000004</v>
      </c>
      <c r="Y302" s="31">
        <v>2.2999999999999998</v>
      </c>
      <c r="Z302" s="31">
        <v>2.2000000000000002</v>
      </c>
      <c r="AA302" s="31">
        <v>4.5</v>
      </c>
      <c r="AB302" s="31">
        <v>4.0999999999999996</v>
      </c>
      <c r="AC302" s="31">
        <v>5.0999999999999996</v>
      </c>
      <c r="AD302" s="31">
        <v>18.399999999999999</v>
      </c>
      <c r="AE302" s="31">
        <v>2.8</v>
      </c>
      <c r="AF302" s="31">
        <v>2.8</v>
      </c>
      <c r="AG302" s="31">
        <v>2.6</v>
      </c>
      <c r="AH302" s="31">
        <v>2.9</v>
      </c>
      <c r="AI302" s="31">
        <v>3.8</v>
      </c>
      <c r="AJ302" s="31">
        <v>8.4</v>
      </c>
      <c r="AK302" s="31">
        <v>5.5</v>
      </c>
      <c r="AL302" s="31">
        <v>4.3</v>
      </c>
      <c r="AM302" s="31">
        <v>5.8</v>
      </c>
      <c r="AN302" s="31">
        <v>3.1</v>
      </c>
      <c r="AO302" s="31">
        <v>7.9</v>
      </c>
      <c r="AP302" s="31">
        <v>3.9</v>
      </c>
      <c r="AQ302" s="31">
        <v>4.2</v>
      </c>
      <c r="AR302" s="31">
        <v>7.6</v>
      </c>
      <c r="AS302" s="31">
        <v>5.4</v>
      </c>
      <c r="AT302" s="31">
        <v>4.9000000000000004</v>
      </c>
      <c r="AU302" s="31">
        <v>5.2</v>
      </c>
      <c r="AV302" s="31">
        <v>4.4000000000000004</v>
      </c>
      <c r="AW302" s="31">
        <v>3.8</v>
      </c>
      <c r="AX302" s="31">
        <v>5</v>
      </c>
      <c r="AY302" s="31">
        <v>2.1</v>
      </c>
      <c r="AZ302" s="31" t="s">
        <v>385</v>
      </c>
    </row>
    <row r="303" spans="3:52" hidden="1">
      <c r="C303" s="31">
        <v>1998</v>
      </c>
      <c r="D303" s="31" t="s">
        <v>750</v>
      </c>
      <c r="E303" s="31" t="s">
        <v>486</v>
      </c>
      <c r="H303" s="31" t="s">
        <v>1549</v>
      </c>
      <c r="N303" s="31">
        <f t="shared" si="22"/>
        <v>76</v>
      </c>
      <c r="O303" s="31" t="s">
        <v>410</v>
      </c>
      <c r="P303" s="31">
        <v>5</v>
      </c>
      <c r="Q303" s="31">
        <v>11.9</v>
      </c>
      <c r="R303" s="31">
        <v>11.4</v>
      </c>
      <c r="S303" s="31">
        <v>14.3</v>
      </c>
      <c r="T303" s="31">
        <v>6.2</v>
      </c>
      <c r="U303" s="31">
        <v>5.4</v>
      </c>
      <c r="V303" s="31">
        <v>7.6</v>
      </c>
      <c r="W303" s="31">
        <v>2.7</v>
      </c>
      <c r="X303" s="31">
        <v>4.4000000000000004</v>
      </c>
      <c r="Y303" s="31">
        <v>2.2999999999999998</v>
      </c>
      <c r="Z303" s="31">
        <v>2.2000000000000002</v>
      </c>
      <c r="AA303" s="31">
        <v>4.5</v>
      </c>
      <c r="AB303" s="31">
        <v>4.0999999999999996</v>
      </c>
      <c r="AC303" s="31">
        <v>5.0999999999999996</v>
      </c>
      <c r="AD303" s="31">
        <v>18.399999999999999</v>
      </c>
      <c r="AE303" s="31">
        <v>2.8</v>
      </c>
      <c r="AF303" s="31">
        <v>2.8</v>
      </c>
      <c r="AG303" s="31">
        <v>2.6</v>
      </c>
      <c r="AH303" s="31">
        <v>2.9</v>
      </c>
      <c r="AI303" s="31">
        <v>3.8</v>
      </c>
      <c r="AJ303" s="31">
        <v>8.4</v>
      </c>
      <c r="AK303" s="31">
        <v>5.5</v>
      </c>
      <c r="AL303" s="31">
        <v>4.3</v>
      </c>
      <c r="AM303" s="31">
        <v>5.8</v>
      </c>
      <c r="AN303" s="31">
        <v>3.1</v>
      </c>
      <c r="AO303" s="31">
        <v>7.9</v>
      </c>
      <c r="AP303" s="31">
        <v>3.9</v>
      </c>
      <c r="AQ303" s="31">
        <v>4.2</v>
      </c>
      <c r="AR303" s="31">
        <v>7.6</v>
      </c>
      <c r="AS303" s="31">
        <v>5.4</v>
      </c>
      <c r="AT303" s="31">
        <v>4.9000000000000004</v>
      </c>
      <c r="AU303" s="31">
        <v>5.2</v>
      </c>
      <c r="AV303" s="31">
        <v>4.4000000000000004</v>
      </c>
      <c r="AW303" s="31">
        <v>3.8</v>
      </c>
      <c r="AX303" s="31">
        <v>5</v>
      </c>
      <c r="AY303" s="31">
        <v>2.1</v>
      </c>
      <c r="AZ303" s="31" t="s">
        <v>385</v>
      </c>
    </row>
    <row r="304" spans="3:52" hidden="1">
      <c r="C304" s="31">
        <v>1998</v>
      </c>
      <c r="D304" s="31" t="s">
        <v>752</v>
      </c>
      <c r="E304" s="31" t="s">
        <v>486</v>
      </c>
      <c r="H304" s="31" t="s">
        <v>1550</v>
      </c>
      <c r="N304" s="31">
        <f t="shared" si="22"/>
        <v>77</v>
      </c>
      <c r="O304" s="31" t="s">
        <v>410</v>
      </c>
      <c r="P304" s="31">
        <v>5</v>
      </c>
      <c r="Q304" s="31">
        <v>11.9</v>
      </c>
      <c r="R304" s="31">
        <v>11.4</v>
      </c>
      <c r="S304" s="31">
        <v>14.3</v>
      </c>
      <c r="T304" s="31">
        <v>6.2</v>
      </c>
      <c r="U304" s="31">
        <v>5.4</v>
      </c>
      <c r="V304" s="31">
        <v>7.6</v>
      </c>
      <c r="W304" s="31">
        <v>2.7</v>
      </c>
      <c r="X304" s="31">
        <v>4.4000000000000004</v>
      </c>
      <c r="Y304" s="31">
        <v>2.2999999999999998</v>
      </c>
      <c r="Z304" s="31">
        <v>2.2000000000000002</v>
      </c>
      <c r="AA304" s="31">
        <v>4.5</v>
      </c>
      <c r="AB304" s="31">
        <v>4.0999999999999996</v>
      </c>
      <c r="AC304" s="31">
        <v>5.0999999999999996</v>
      </c>
      <c r="AD304" s="31">
        <v>18.399999999999999</v>
      </c>
      <c r="AE304" s="31">
        <v>2.8</v>
      </c>
      <c r="AF304" s="31">
        <v>2.8</v>
      </c>
      <c r="AG304" s="31">
        <v>2.6</v>
      </c>
      <c r="AH304" s="31">
        <v>2.9</v>
      </c>
      <c r="AI304" s="31">
        <v>3.8</v>
      </c>
      <c r="AJ304" s="31">
        <v>8.4</v>
      </c>
      <c r="AK304" s="31">
        <v>5.5</v>
      </c>
      <c r="AL304" s="31">
        <v>4.3</v>
      </c>
      <c r="AM304" s="31">
        <v>5.8</v>
      </c>
      <c r="AN304" s="31">
        <v>3.1</v>
      </c>
      <c r="AO304" s="31">
        <v>7.9</v>
      </c>
      <c r="AP304" s="31">
        <v>3.9</v>
      </c>
      <c r="AQ304" s="31">
        <v>4.2</v>
      </c>
      <c r="AR304" s="31">
        <v>7.6</v>
      </c>
      <c r="AS304" s="31">
        <v>5.4</v>
      </c>
      <c r="AT304" s="31">
        <v>4.9000000000000004</v>
      </c>
      <c r="AU304" s="31">
        <v>5.2</v>
      </c>
      <c r="AV304" s="31">
        <v>4.4000000000000004</v>
      </c>
      <c r="AW304" s="31">
        <v>3.8</v>
      </c>
      <c r="AX304" s="31">
        <v>5</v>
      </c>
      <c r="AY304" s="31">
        <v>2.1</v>
      </c>
      <c r="AZ304" s="31" t="s">
        <v>385</v>
      </c>
    </row>
    <row r="305" spans="3:52" hidden="1">
      <c r="C305" s="31">
        <v>1998</v>
      </c>
      <c r="D305" s="31" t="s">
        <v>754</v>
      </c>
      <c r="E305" s="31" t="s">
        <v>486</v>
      </c>
      <c r="H305" s="31" t="s">
        <v>1551</v>
      </c>
      <c r="N305" s="31">
        <f t="shared" si="22"/>
        <v>78</v>
      </c>
      <c r="O305" s="31" t="s">
        <v>410</v>
      </c>
      <c r="P305" s="31">
        <v>5</v>
      </c>
      <c r="Q305" s="31">
        <v>11.9</v>
      </c>
      <c r="R305" s="31">
        <v>11.4</v>
      </c>
      <c r="S305" s="31">
        <v>14.3</v>
      </c>
      <c r="T305" s="31">
        <v>6.2</v>
      </c>
      <c r="U305" s="31">
        <v>5.4</v>
      </c>
      <c r="V305" s="31">
        <v>7.6</v>
      </c>
      <c r="W305" s="31">
        <v>2.7</v>
      </c>
      <c r="X305" s="31">
        <v>4.4000000000000004</v>
      </c>
      <c r="Y305" s="31">
        <v>2.2999999999999998</v>
      </c>
      <c r="Z305" s="31">
        <v>2.2000000000000002</v>
      </c>
      <c r="AA305" s="31">
        <v>4.5</v>
      </c>
      <c r="AB305" s="31">
        <v>4.0999999999999996</v>
      </c>
      <c r="AC305" s="31">
        <v>5.0999999999999996</v>
      </c>
      <c r="AD305" s="31">
        <v>18.399999999999999</v>
      </c>
      <c r="AE305" s="31">
        <v>2.8</v>
      </c>
      <c r="AF305" s="31">
        <v>2.8</v>
      </c>
      <c r="AG305" s="31">
        <v>2.6</v>
      </c>
      <c r="AH305" s="31">
        <v>2.9</v>
      </c>
      <c r="AI305" s="31">
        <v>3.8</v>
      </c>
      <c r="AJ305" s="31">
        <v>8.4</v>
      </c>
      <c r="AK305" s="31">
        <v>5.5</v>
      </c>
      <c r="AL305" s="31">
        <v>4.3</v>
      </c>
      <c r="AM305" s="31">
        <v>5.8</v>
      </c>
      <c r="AN305" s="31">
        <v>3.1</v>
      </c>
      <c r="AO305" s="31">
        <v>7.9</v>
      </c>
      <c r="AP305" s="31">
        <v>3.9</v>
      </c>
      <c r="AQ305" s="31">
        <v>4.2</v>
      </c>
      <c r="AR305" s="31">
        <v>7.6</v>
      </c>
      <c r="AS305" s="31">
        <v>5.4</v>
      </c>
      <c r="AT305" s="31">
        <v>4.9000000000000004</v>
      </c>
      <c r="AU305" s="31">
        <v>5.2</v>
      </c>
      <c r="AV305" s="31">
        <v>4.4000000000000004</v>
      </c>
      <c r="AW305" s="31">
        <v>3.8</v>
      </c>
      <c r="AX305" s="31">
        <v>5</v>
      </c>
      <c r="AY305" s="31">
        <v>2.1</v>
      </c>
      <c r="AZ305" s="31" t="s">
        <v>385</v>
      </c>
    </row>
    <row r="306" spans="3:52" hidden="1">
      <c r="C306" s="31">
        <v>1998</v>
      </c>
      <c r="D306" s="31" t="s">
        <v>756</v>
      </c>
      <c r="E306" s="31" t="s">
        <v>486</v>
      </c>
      <c r="H306" s="31" t="s">
        <v>1552</v>
      </c>
      <c r="N306" s="31">
        <f t="shared" si="22"/>
        <v>79</v>
      </c>
      <c r="O306" s="31" t="s">
        <v>410</v>
      </c>
      <c r="P306" s="31">
        <v>5</v>
      </c>
      <c r="Q306" s="31">
        <v>11.9</v>
      </c>
      <c r="R306" s="31">
        <v>11.4</v>
      </c>
      <c r="S306" s="31">
        <v>14.3</v>
      </c>
      <c r="T306" s="31">
        <v>6.2</v>
      </c>
      <c r="U306" s="31">
        <v>5.4</v>
      </c>
      <c r="V306" s="31">
        <v>7.6</v>
      </c>
      <c r="W306" s="31">
        <v>2.7</v>
      </c>
      <c r="X306" s="31">
        <v>4.4000000000000004</v>
      </c>
      <c r="Y306" s="31">
        <v>2.2999999999999998</v>
      </c>
      <c r="Z306" s="31">
        <v>2.2000000000000002</v>
      </c>
      <c r="AA306" s="31">
        <v>4.5</v>
      </c>
      <c r="AB306" s="31">
        <v>4.0999999999999996</v>
      </c>
      <c r="AC306" s="31">
        <v>5.0999999999999996</v>
      </c>
      <c r="AD306" s="31">
        <v>18.399999999999999</v>
      </c>
      <c r="AE306" s="31">
        <v>2.8</v>
      </c>
      <c r="AF306" s="31">
        <v>2.8</v>
      </c>
      <c r="AG306" s="31">
        <v>2.6</v>
      </c>
      <c r="AH306" s="31">
        <v>2.9</v>
      </c>
      <c r="AI306" s="31">
        <v>3.8</v>
      </c>
      <c r="AJ306" s="31">
        <v>8.4</v>
      </c>
      <c r="AK306" s="31">
        <v>5.5</v>
      </c>
      <c r="AL306" s="31">
        <v>4.3</v>
      </c>
      <c r="AM306" s="31">
        <v>5.8</v>
      </c>
      <c r="AN306" s="31">
        <v>3.1</v>
      </c>
      <c r="AO306" s="31">
        <v>7.9</v>
      </c>
      <c r="AP306" s="31">
        <v>3.9</v>
      </c>
      <c r="AQ306" s="31">
        <v>4.2</v>
      </c>
      <c r="AR306" s="31">
        <v>7.6</v>
      </c>
      <c r="AS306" s="31">
        <v>5.4</v>
      </c>
      <c r="AT306" s="31">
        <v>4.9000000000000004</v>
      </c>
      <c r="AU306" s="31">
        <v>5.2</v>
      </c>
      <c r="AV306" s="31">
        <v>4.4000000000000004</v>
      </c>
      <c r="AW306" s="31">
        <v>3.8</v>
      </c>
      <c r="AX306" s="31">
        <v>5</v>
      </c>
      <c r="AY306" s="31">
        <v>2.1</v>
      </c>
      <c r="AZ306" s="31" t="s">
        <v>385</v>
      </c>
    </row>
    <row r="307" spans="3:52" hidden="1">
      <c r="C307" s="31">
        <v>1998</v>
      </c>
      <c r="D307" s="31" t="s">
        <v>758</v>
      </c>
      <c r="E307" s="31" t="s">
        <v>486</v>
      </c>
      <c r="H307" s="31" t="s">
        <v>1553</v>
      </c>
      <c r="N307" s="31">
        <f t="shared" si="22"/>
        <v>80</v>
      </c>
      <c r="O307" s="31" t="s">
        <v>410</v>
      </c>
      <c r="P307" s="31">
        <v>5</v>
      </c>
      <c r="Q307" s="31">
        <v>11.9</v>
      </c>
      <c r="R307" s="31">
        <v>11.4</v>
      </c>
      <c r="S307" s="31">
        <v>14.3</v>
      </c>
      <c r="T307" s="31">
        <v>6.2</v>
      </c>
      <c r="U307" s="31">
        <v>5.4</v>
      </c>
      <c r="V307" s="31">
        <v>7.6</v>
      </c>
      <c r="W307" s="31">
        <v>2.7</v>
      </c>
      <c r="X307" s="31">
        <v>4.4000000000000004</v>
      </c>
      <c r="Y307" s="31">
        <v>2.2999999999999998</v>
      </c>
      <c r="Z307" s="31">
        <v>2.2000000000000002</v>
      </c>
      <c r="AA307" s="31">
        <v>4.5</v>
      </c>
      <c r="AB307" s="31">
        <v>4.0999999999999996</v>
      </c>
      <c r="AC307" s="31">
        <v>5.0999999999999996</v>
      </c>
      <c r="AD307" s="31">
        <v>18.399999999999999</v>
      </c>
      <c r="AE307" s="31">
        <v>2.8</v>
      </c>
      <c r="AF307" s="31">
        <v>2.8</v>
      </c>
      <c r="AG307" s="31">
        <v>2.6</v>
      </c>
      <c r="AH307" s="31">
        <v>2.9</v>
      </c>
      <c r="AI307" s="31">
        <v>3.8</v>
      </c>
      <c r="AJ307" s="31">
        <v>8.4</v>
      </c>
      <c r="AK307" s="31">
        <v>5.5</v>
      </c>
      <c r="AL307" s="31">
        <v>4.3</v>
      </c>
      <c r="AM307" s="31">
        <v>5.8</v>
      </c>
      <c r="AN307" s="31">
        <v>3.1</v>
      </c>
      <c r="AO307" s="31">
        <v>7.9</v>
      </c>
      <c r="AP307" s="31">
        <v>3.9</v>
      </c>
      <c r="AQ307" s="31">
        <v>4.2</v>
      </c>
      <c r="AR307" s="31">
        <v>7.6</v>
      </c>
      <c r="AS307" s="31">
        <v>5.4</v>
      </c>
      <c r="AT307" s="31">
        <v>4.9000000000000004</v>
      </c>
      <c r="AU307" s="31">
        <v>5.2</v>
      </c>
      <c r="AV307" s="31">
        <v>4.4000000000000004</v>
      </c>
      <c r="AW307" s="31">
        <v>3.8</v>
      </c>
      <c r="AX307" s="31">
        <v>5</v>
      </c>
      <c r="AY307" s="31">
        <v>2.1</v>
      </c>
      <c r="AZ307" s="31" t="s">
        <v>385</v>
      </c>
    </row>
    <row r="308" spans="3:52" hidden="1">
      <c r="N308" s="31">
        <f t="shared" si="22"/>
        <v>81</v>
      </c>
      <c r="O308" s="31" t="s">
        <v>410</v>
      </c>
      <c r="AZ308" s="31" t="s">
        <v>385</v>
      </c>
    </row>
    <row r="309" spans="3:52" hidden="1">
      <c r="C309" s="31">
        <v>2003</v>
      </c>
      <c r="D309" s="31" t="s">
        <v>740</v>
      </c>
      <c r="E309" s="31" t="s">
        <v>486</v>
      </c>
      <c r="H309" s="31" t="s">
        <v>1554</v>
      </c>
      <c r="N309" s="31">
        <f t="shared" si="22"/>
        <v>82</v>
      </c>
      <c r="O309" s="31" t="s">
        <v>410</v>
      </c>
      <c r="P309" s="31">
        <v>6.5</v>
      </c>
      <c r="Q309" s="31">
        <v>7.9</v>
      </c>
      <c r="R309" s="31">
        <v>9</v>
      </c>
      <c r="S309" s="31">
        <v>11.2</v>
      </c>
      <c r="T309" s="31">
        <v>5</v>
      </c>
      <c r="U309" s="31">
        <v>4</v>
      </c>
      <c r="V309" s="31">
        <v>8.9</v>
      </c>
      <c r="W309" s="31">
        <v>5</v>
      </c>
      <c r="X309" s="31">
        <v>3</v>
      </c>
      <c r="Y309" s="31">
        <v>1.7</v>
      </c>
      <c r="Z309" s="31">
        <v>2.4</v>
      </c>
      <c r="AA309" s="31">
        <v>2.9</v>
      </c>
      <c r="AB309" s="31">
        <v>2.9</v>
      </c>
      <c r="AC309" s="31">
        <v>6.1</v>
      </c>
      <c r="AD309" s="31">
        <v>7.1</v>
      </c>
      <c r="AE309" s="31">
        <v>5.7</v>
      </c>
      <c r="AF309" s="31">
        <v>2.4</v>
      </c>
      <c r="AG309" s="31">
        <v>2.4</v>
      </c>
      <c r="AH309" s="31">
        <v>4.0999999999999996</v>
      </c>
      <c r="AI309" s="31">
        <v>4</v>
      </c>
      <c r="AJ309" s="31">
        <v>7</v>
      </c>
      <c r="AK309" s="31">
        <v>4.5</v>
      </c>
      <c r="AL309" s="31">
        <v>12</v>
      </c>
      <c r="AM309" s="31">
        <v>8.5</v>
      </c>
      <c r="AN309" s="31">
        <v>3.6</v>
      </c>
      <c r="AO309" s="31">
        <v>11.4</v>
      </c>
      <c r="AP309" s="31">
        <v>4.4000000000000004</v>
      </c>
      <c r="AQ309" s="31">
        <v>5</v>
      </c>
      <c r="AR309" s="31">
        <v>11.1</v>
      </c>
      <c r="AS309" s="31">
        <v>7</v>
      </c>
      <c r="AT309" s="31">
        <v>4.0999999999999996</v>
      </c>
      <c r="AU309" s="31">
        <v>6</v>
      </c>
      <c r="AV309" s="31">
        <v>7.6</v>
      </c>
      <c r="AW309" s="31">
        <v>10.9</v>
      </c>
      <c r="AX309" s="31">
        <v>4.4000000000000004</v>
      </c>
      <c r="AY309" s="31">
        <v>1.8</v>
      </c>
      <c r="AZ309" s="31" t="s">
        <v>385</v>
      </c>
    </row>
    <row r="310" spans="3:52" hidden="1">
      <c r="C310" s="31">
        <v>2003</v>
      </c>
      <c r="D310" s="31" t="s">
        <v>742</v>
      </c>
      <c r="E310" s="31" t="s">
        <v>486</v>
      </c>
      <c r="H310" s="31" t="s">
        <v>1555</v>
      </c>
      <c r="N310" s="31">
        <f t="shared" si="22"/>
        <v>83</v>
      </c>
      <c r="O310" s="31" t="s">
        <v>410</v>
      </c>
      <c r="P310" s="31">
        <v>6.5</v>
      </c>
      <c r="Q310" s="31">
        <v>7.9</v>
      </c>
      <c r="R310" s="31">
        <v>9</v>
      </c>
      <c r="S310" s="31">
        <v>11.2</v>
      </c>
      <c r="T310" s="31">
        <v>5</v>
      </c>
      <c r="U310" s="31">
        <v>4</v>
      </c>
      <c r="V310" s="31">
        <v>8.9</v>
      </c>
      <c r="W310" s="31">
        <v>5</v>
      </c>
      <c r="X310" s="31">
        <v>3</v>
      </c>
      <c r="Y310" s="31">
        <v>1.7</v>
      </c>
      <c r="Z310" s="31">
        <v>2.4</v>
      </c>
      <c r="AA310" s="31">
        <v>2.9</v>
      </c>
      <c r="AB310" s="31">
        <v>2.9</v>
      </c>
      <c r="AC310" s="31">
        <v>6.1</v>
      </c>
      <c r="AD310" s="31">
        <v>7.1</v>
      </c>
      <c r="AE310" s="31">
        <v>5.7</v>
      </c>
      <c r="AF310" s="31">
        <v>2.4</v>
      </c>
      <c r="AG310" s="31">
        <v>2.4</v>
      </c>
      <c r="AH310" s="31">
        <v>4.0999999999999996</v>
      </c>
      <c r="AI310" s="31">
        <v>4</v>
      </c>
      <c r="AJ310" s="31">
        <v>7</v>
      </c>
      <c r="AK310" s="31">
        <v>4.5</v>
      </c>
      <c r="AL310" s="31">
        <v>12</v>
      </c>
      <c r="AM310" s="31">
        <v>8.5</v>
      </c>
      <c r="AN310" s="31">
        <v>3.6</v>
      </c>
      <c r="AO310" s="31">
        <v>11.4</v>
      </c>
      <c r="AP310" s="31">
        <v>4.4000000000000004</v>
      </c>
      <c r="AQ310" s="31">
        <v>5</v>
      </c>
      <c r="AR310" s="31">
        <v>11.1</v>
      </c>
      <c r="AS310" s="31">
        <v>7</v>
      </c>
      <c r="AT310" s="31">
        <v>4.0999999999999996</v>
      </c>
      <c r="AU310" s="31">
        <v>6</v>
      </c>
      <c r="AV310" s="31">
        <v>7.6</v>
      </c>
      <c r="AW310" s="31">
        <v>10.9</v>
      </c>
      <c r="AX310" s="31">
        <v>4.4000000000000004</v>
      </c>
      <c r="AY310" s="31">
        <v>1.8</v>
      </c>
      <c r="AZ310" s="31" t="s">
        <v>385</v>
      </c>
    </row>
    <row r="311" spans="3:52" hidden="1">
      <c r="C311" s="31">
        <v>2003</v>
      </c>
      <c r="D311" s="31" t="s">
        <v>744</v>
      </c>
      <c r="E311" s="31" t="s">
        <v>486</v>
      </c>
      <c r="H311" s="31" t="s">
        <v>1556</v>
      </c>
      <c r="N311" s="31">
        <f t="shared" si="22"/>
        <v>84</v>
      </c>
      <c r="O311" s="31" t="s">
        <v>410</v>
      </c>
      <c r="P311" s="31">
        <v>6.5</v>
      </c>
      <c r="Q311" s="31">
        <v>7.9</v>
      </c>
      <c r="R311" s="31">
        <v>9</v>
      </c>
      <c r="S311" s="31">
        <v>11.2</v>
      </c>
      <c r="T311" s="31">
        <v>5</v>
      </c>
      <c r="U311" s="31">
        <v>4</v>
      </c>
      <c r="V311" s="31">
        <v>8.9</v>
      </c>
      <c r="W311" s="31">
        <v>5</v>
      </c>
      <c r="X311" s="31">
        <v>3</v>
      </c>
      <c r="Y311" s="31">
        <v>1.7</v>
      </c>
      <c r="Z311" s="31">
        <v>2.4</v>
      </c>
      <c r="AA311" s="31">
        <v>2.9</v>
      </c>
      <c r="AB311" s="31">
        <v>2.9</v>
      </c>
      <c r="AC311" s="31">
        <v>6.1</v>
      </c>
      <c r="AD311" s="31">
        <v>7.1</v>
      </c>
      <c r="AE311" s="31">
        <v>5.7</v>
      </c>
      <c r="AF311" s="31">
        <v>2.4</v>
      </c>
      <c r="AG311" s="31">
        <v>2.4</v>
      </c>
      <c r="AH311" s="31">
        <v>4.0999999999999996</v>
      </c>
      <c r="AI311" s="31">
        <v>4</v>
      </c>
      <c r="AJ311" s="31">
        <v>7</v>
      </c>
      <c r="AK311" s="31">
        <v>4.5</v>
      </c>
      <c r="AL311" s="31">
        <v>12</v>
      </c>
      <c r="AM311" s="31">
        <v>8.5</v>
      </c>
      <c r="AN311" s="31">
        <v>3.6</v>
      </c>
      <c r="AO311" s="31">
        <v>11.4</v>
      </c>
      <c r="AP311" s="31">
        <v>4.4000000000000004</v>
      </c>
      <c r="AQ311" s="31">
        <v>5</v>
      </c>
      <c r="AR311" s="31">
        <v>11.1</v>
      </c>
      <c r="AS311" s="31">
        <v>7</v>
      </c>
      <c r="AT311" s="31">
        <v>4.0999999999999996</v>
      </c>
      <c r="AU311" s="31">
        <v>6</v>
      </c>
      <c r="AV311" s="31">
        <v>7.6</v>
      </c>
      <c r="AW311" s="31">
        <v>10.9</v>
      </c>
      <c r="AX311" s="31">
        <v>4.4000000000000004</v>
      </c>
      <c r="AY311" s="31">
        <v>1.8</v>
      </c>
      <c r="AZ311" s="31" t="s">
        <v>385</v>
      </c>
    </row>
    <row r="312" spans="3:52" hidden="1">
      <c r="C312" s="31">
        <v>2003</v>
      </c>
      <c r="D312" s="31" t="s">
        <v>746</v>
      </c>
      <c r="E312" s="31" t="s">
        <v>486</v>
      </c>
      <c r="H312" s="31" t="s">
        <v>1557</v>
      </c>
      <c r="N312" s="31">
        <f t="shared" si="22"/>
        <v>85</v>
      </c>
      <c r="O312" s="31" t="s">
        <v>410</v>
      </c>
      <c r="P312" s="31">
        <v>6.5</v>
      </c>
      <c r="Q312" s="31">
        <v>7.9</v>
      </c>
      <c r="R312" s="31">
        <v>9</v>
      </c>
      <c r="S312" s="31">
        <v>11.2</v>
      </c>
      <c r="T312" s="31">
        <v>5</v>
      </c>
      <c r="U312" s="31">
        <v>4</v>
      </c>
      <c r="V312" s="31">
        <v>8.9</v>
      </c>
      <c r="W312" s="31">
        <v>5</v>
      </c>
      <c r="X312" s="31">
        <v>3</v>
      </c>
      <c r="Y312" s="31">
        <v>1.7</v>
      </c>
      <c r="Z312" s="31">
        <v>2.4</v>
      </c>
      <c r="AA312" s="31">
        <v>2.9</v>
      </c>
      <c r="AB312" s="31">
        <v>2.9</v>
      </c>
      <c r="AC312" s="31">
        <v>6.1</v>
      </c>
      <c r="AD312" s="31">
        <v>7.1</v>
      </c>
      <c r="AE312" s="31">
        <v>5.7</v>
      </c>
      <c r="AF312" s="31">
        <v>2.4</v>
      </c>
      <c r="AG312" s="31">
        <v>2.4</v>
      </c>
      <c r="AH312" s="31">
        <v>4.0999999999999996</v>
      </c>
      <c r="AI312" s="31">
        <v>4</v>
      </c>
      <c r="AJ312" s="31">
        <v>7</v>
      </c>
      <c r="AK312" s="31">
        <v>4.5</v>
      </c>
      <c r="AL312" s="31">
        <v>12</v>
      </c>
      <c r="AM312" s="31">
        <v>8.5</v>
      </c>
      <c r="AN312" s="31">
        <v>3.6</v>
      </c>
      <c r="AO312" s="31">
        <v>11.4</v>
      </c>
      <c r="AP312" s="31">
        <v>4.4000000000000004</v>
      </c>
      <c r="AQ312" s="31">
        <v>5</v>
      </c>
      <c r="AR312" s="31">
        <v>11.1</v>
      </c>
      <c r="AS312" s="31">
        <v>7</v>
      </c>
      <c r="AT312" s="31">
        <v>4.0999999999999996</v>
      </c>
      <c r="AU312" s="31">
        <v>6</v>
      </c>
      <c r="AV312" s="31">
        <v>7.6</v>
      </c>
      <c r="AW312" s="31">
        <v>10.9</v>
      </c>
      <c r="AX312" s="31">
        <v>4.4000000000000004</v>
      </c>
      <c r="AY312" s="31">
        <v>1.8</v>
      </c>
      <c r="AZ312" s="31" t="s">
        <v>385</v>
      </c>
    </row>
    <row r="313" spans="3:52" hidden="1">
      <c r="C313" s="31">
        <v>2003</v>
      </c>
      <c r="D313" s="31" t="s">
        <v>748</v>
      </c>
      <c r="E313" s="31" t="s">
        <v>486</v>
      </c>
      <c r="H313" s="31" t="s">
        <v>1558</v>
      </c>
      <c r="N313" s="31">
        <f t="shared" si="22"/>
        <v>86</v>
      </c>
      <c r="O313" s="31" t="s">
        <v>410</v>
      </c>
      <c r="P313" s="31">
        <v>6.5</v>
      </c>
      <c r="Q313" s="31">
        <v>7.9</v>
      </c>
      <c r="R313" s="31">
        <v>9</v>
      </c>
      <c r="S313" s="31">
        <v>11.2</v>
      </c>
      <c r="T313" s="31">
        <v>5</v>
      </c>
      <c r="U313" s="31">
        <v>4</v>
      </c>
      <c r="V313" s="31">
        <v>8.9</v>
      </c>
      <c r="W313" s="31">
        <v>5</v>
      </c>
      <c r="X313" s="31">
        <v>3</v>
      </c>
      <c r="Y313" s="31">
        <v>1.7</v>
      </c>
      <c r="Z313" s="31">
        <v>2.4</v>
      </c>
      <c r="AA313" s="31">
        <v>2.9</v>
      </c>
      <c r="AB313" s="31">
        <v>2.9</v>
      </c>
      <c r="AC313" s="31">
        <v>6.1</v>
      </c>
      <c r="AD313" s="31">
        <v>7.1</v>
      </c>
      <c r="AE313" s="31">
        <v>5.7</v>
      </c>
      <c r="AF313" s="31">
        <v>2.4</v>
      </c>
      <c r="AG313" s="31">
        <v>2.4</v>
      </c>
      <c r="AH313" s="31">
        <v>4.0999999999999996</v>
      </c>
      <c r="AI313" s="31">
        <v>4</v>
      </c>
      <c r="AJ313" s="31">
        <v>7</v>
      </c>
      <c r="AK313" s="31">
        <v>4.5</v>
      </c>
      <c r="AL313" s="31">
        <v>12</v>
      </c>
      <c r="AM313" s="31">
        <v>8.5</v>
      </c>
      <c r="AN313" s="31">
        <v>3.6</v>
      </c>
      <c r="AO313" s="31">
        <v>11.4</v>
      </c>
      <c r="AP313" s="31">
        <v>4.4000000000000004</v>
      </c>
      <c r="AQ313" s="31">
        <v>5</v>
      </c>
      <c r="AR313" s="31">
        <v>11.1</v>
      </c>
      <c r="AS313" s="31">
        <v>7</v>
      </c>
      <c r="AT313" s="31">
        <v>4.0999999999999996</v>
      </c>
      <c r="AU313" s="31">
        <v>6</v>
      </c>
      <c r="AV313" s="31">
        <v>7.6</v>
      </c>
      <c r="AW313" s="31">
        <v>10.9</v>
      </c>
      <c r="AX313" s="31">
        <v>4.4000000000000004</v>
      </c>
      <c r="AY313" s="31">
        <v>1.8</v>
      </c>
      <c r="AZ313" s="31" t="s">
        <v>385</v>
      </c>
    </row>
    <row r="314" spans="3:52" hidden="1">
      <c r="C314" s="31">
        <v>2003</v>
      </c>
      <c r="D314" s="31" t="s">
        <v>750</v>
      </c>
      <c r="E314" s="31" t="s">
        <v>486</v>
      </c>
      <c r="H314" s="31" t="s">
        <v>1559</v>
      </c>
      <c r="N314" s="31">
        <f t="shared" si="22"/>
        <v>87</v>
      </c>
      <c r="O314" s="31" t="s">
        <v>410</v>
      </c>
      <c r="P314" s="31">
        <v>6.5</v>
      </c>
      <c r="Q314" s="31">
        <v>7.9</v>
      </c>
      <c r="R314" s="31">
        <v>9</v>
      </c>
      <c r="S314" s="31">
        <v>11.2</v>
      </c>
      <c r="T314" s="31">
        <v>5</v>
      </c>
      <c r="U314" s="31">
        <v>4</v>
      </c>
      <c r="V314" s="31">
        <v>8.9</v>
      </c>
      <c r="W314" s="31">
        <v>5</v>
      </c>
      <c r="X314" s="31">
        <v>3</v>
      </c>
      <c r="Y314" s="31">
        <v>1.7</v>
      </c>
      <c r="Z314" s="31">
        <v>2.4</v>
      </c>
      <c r="AA314" s="31">
        <v>2.9</v>
      </c>
      <c r="AB314" s="31">
        <v>2.9</v>
      </c>
      <c r="AC314" s="31">
        <v>6.1</v>
      </c>
      <c r="AD314" s="31">
        <v>7.1</v>
      </c>
      <c r="AE314" s="31">
        <v>5.7</v>
      </c>
      <c r="AF314" s="31">
        <v>2.4</v>
      </c>
      <c r="AG314" s="31">
        <v>2.4</v>
      </c>
      <c r="AH314" s="31">
        <v>4.0999999999999996</v>
      </c>
      <c r="AI314" s="31">
        <v>4</v>
      </c>
      <c r="AJ314" s="31">
        <v>7</v>
      </c>
      <c r="AK314" s="31">
        <v>4.5</v>
      </c>
      <c r="AL314" s="31">
        <v>12</v>
      </c>
      <c r="AM314" s="31">
        <v>8.5</v>
      </c>
      <c r="AN314" s="31">
        <v>3.6</v>
      </c>
      <c r="AO314" s="31">
        <v>11.4</v>
      </c>
      <c r="AP314" s="31">
        <v>4.4000000000000004</v>
      </c>
      <c r="AQ314" s="31">
        <v>5</v>
      </c>
      <c r="AR314" s="31">
        <v>11.1</v>
      </c>
      <c r="AS314" s="31">
        <v>7</v>
      </c>
      <c r="AT314" s="31">
        <v>4.0999999999999996</v>
      </c>
      <c r="AU314" s="31">
        <v>6</v>
      </c>
      <c r="AV314" s="31">
        <v>7.6</v>
      </c>
      <c r="AW314" s="31">
        <v>10.9</v>
      </c>
      <c r="AX314" s="31">
        <v>4.4000000000000004</v>
      </c>
      <c r="AY314" s="31">
        <v>1.8</v>
      </c>
      <c r="AZ314" s="31" t="s">
        <v>385</v>
      </c>
    </row>
    <row r="315" spans="3:52" hidden="1">
      <c r="C315" s="31">
        <v>2003</v>
      </c>
      <c r="D315" s="31" t="s">
        <v>752</v>
      </c>
      <c r="E315" s="31" t="s">
        <v>486</v>
      </c>
      <c r="H315" s="31" t="s">
        <v>1560</v>
      </c>
      <c r="N315" s="31">
        <f t="shared" si="22"/>
        <v>88</v>
      </c>
      <c r="O315" s="31" t="s">
        <v>410</v>
      </c>
      <c r="P315" s="31">
        <v>6.5</v>
      </c>
      <c r="Q315" s="31">
        <v>7.9</v>
      </c>
      <c r="R315" s="31">
        <v>9</v>
      </c>
      <c r="S315" s="31">
        <v>11.2</v>
      </c>
      <c r="T315" s="31">
        <v>5</v>
      </c>
      <c r="U315" s="31">
        <v>4</v>
      </c>
      <c r="V315" s="31">
        <v>8.9</v>
      </c>
      <c r="W315" s="31">
        <v>5</v>
      </c>
      <c r="X315" s="31">
        <v>3</v>
      </c>
      <c r="Y315" s="31">
        <v>1.7</v>
      </c>
      <c r="Z315" s="31">
        <v>2.4</v>
      </c>
      <c r="AA315" s="31">
        <v>2.9</v>
      </c>
      <c r="AB315" s="31">
        <v>2.9</v>
      </c>
      <c r="AC315" s="31">
        <v>6.1</v>
      </c>
      <c r="AD315" s="31">
        <v>7.1</v>
      </c>
      <c r="AE315" s="31">
        <v>5.7</v>
      </c>
      <c r="AF315" s="31">
        <v>2.4</v>
      </c>
      <c r="AG315" s="31">
        <v>2.4</v>
      </c>
      <c r="AH315" s="31">
        <v>4.0999999999999996</v>
      </c>
      <c r="AI315" s="31">
        <v>4</v>
      </c>
      <c r="AJ315" s="31">
        <v>7</v>
      </c>
      <c r="AK315" s="31">
        <v>4.5</v>
      </c>
      <c r="AL315" s="31">
        <v>12</v>
      </c>
      <c r="AM315" s="31">
        <v>8.5</v>
      </c>
      <c r="AN315" s="31">
        <v>3.6</v>
      </c>
      <c r="AO315" s="31">
        <v>11.4</v>
      </c>
      <c r="AP315" s="31">
        <v>4.4000000000000004</v>
      </c>
      <c r="AQ315" s="31">
        <v>5</v>
      </c>
      <c r="AR315" s="31">
        <v>11.1</v>
      </c>
      <c r="AS315" s="31">
        <v>7</v>
      </c>
      <c r="AT315" s="31">
        <v>4.0999999999999996</v>
      </c>
      <c r="AU315" s="31">
        <v>6</v>
      </c>
      <c r="AV315" s="31">
        <v>7.6</v>
      </c>
      <c r="AW315" s="31">
        <v>10.9</v>
      </c>
      <c r="AX315" s="31">
        <v>4.4000000000000004</v>
      </c>
      <c r="AY315" s="31">
        <v>1.8</v>
      </c>
      <c r="AZ315" s="31" t="s">
        <v>385</v>
      </c>
    </row>
    <row r="316" spans="3:52" hidden="1">
      <c r="C316" s="31">
        <v>2003</v>
      </c>
      <c r="D316" s="31" t="s">
        <v>754</v>
      </c>
      <c r="E316" s="31" t="s">
        <v>486</v>
      </c>
      <c r="H316" s="31" t="s">
        <v>1561</v>
      </c>
      <c r="N316" s="31">
        <f t="shared" si="22"/>
        <v>89</v>
      </c>
      <c r="O316" s="31" t="s">
        <v>410</v>
      </c>
      <c r="P316" s="31">
        <v>6.5</v>
      </c>
      <c r="Q316" s="31">
        <v>7.9</v>
      </c>
      <c r="R316" s="31">
        <v>9</v>
      </c>
      <c r="S316" s="31">
        <v>11.2</v>
      </c>
      <c r="T316" s="31">
        <v>5</v>
      </c>
      <c r="U316" s="31">
        <v>4</v>
      </c>
      <c r="V316" s="31">
        <v>8.9</v>
      </c>
      <c r="W316" s="31">
        <v>5</v>
      </c>
      <c r="X316" s="31">
        <v>3</v>
      </c>
      <c r="Y316" s="31">
        <v>1.7</v>
      </c>
      <c r="Z316" s="31">
        <v>2.4</v>
      </c>
      <c r="AA316" s="31">
        <v>2.9</v>
      </c>
      <c r="AB316" s="31">
        <v>2.9</v>
      </c>
      <c r="AC316" s="31">
        <v>6.1</v>
      </c>
      <c r="AD316" s="31">
        <v>7.1</v>
      </c>
      <c r="AE316" s="31">
        <v>5.7</v>
      </c>
      <c r="AF316" s="31">
        <v>2.4</v>
      </c>
      <c r="AG316" s="31">
        <v>2.4</v>
      </c>
      <c r="AH316" s="31">
        <v>4.0999999999999996</v>
      </c>
      <c r="AI316" s="31">
        <v>4</v>
      </c>
      <c r="AJ316" s="31">
        <v>7</v>
      </c>
      <c r="AK316" s="31">
        <v>4.5</v>
      </c>
      <c r="AL316" s="31">
        <v>12</v>
      </c>
      <c r="AM316" s="31">
        <v>8.5</v>
      </c>
      <c r="AN316" s="31">
        <v>3.6</v>
      </c>
      <c r="AO316" s="31">
        <v>11.4</v>
      </c>
      <c r="AP316" s="31">
        <v>4.4000000000000004</v>
      </c>
      <c r="AQ316" s="31">
        <v>5</v>
      </c>
      <c r="AR316" s="31">
        <v>11.1</v>
      </c>
      <c r="AS316" s="31">
        <v>7</v>
      </c>
      <c r="AT316" s="31">
        <v>4.0999999999999996</v>
      </c>
      <c r="AU316" s="31">
        <v>6</v>
      </c>
      <c r="AV316" s="31">
        <v>7.6</v>
      </c>
      <c r="AW316" s="31">
        <v>10.9</v>
      </c>
      <c r="AX316" s="31">
        <v>4.4000000000000004</v>
      </c>
      <c r="AY316" s="31">
        <v>1.8</v>
      </c>
      <c r="AZ316" s="31" t="s">
        <v>385</v>
      </c>
    </row>
    <row r="317" spans="3:52" hidden="1">
      <c r="C317" s="31">
        <v>2003</v>
      </c>
      <c r="D317" s="31" t="s">
        <v>756</v>
      </c>
      <c r="E317" s="31" t="s">
        <v>486</v>
      </c>
      <c r="H317" s="31" t="s">
        <v>1562</v>
      </c>
      <c r="N317" s="31">
        <f t="shared" si="22"/>
        <v>90</v>
      </c>
      <c r="O317" s="31" t="s">
        <v>410</v>
      </c>
      <c r="P317" s="31">
        <v>6.5</v>
      </c>
      <c r="Q317" s="31">
        <v>7.9</v>
      </c>
      <c r="R317" s="31">
        <v>9</v>
      </c>
      <c r="S317" s="31">
        <v>11.2</v>
      </c>
      <c r="T317" s="31">
        <v>5</v>
      </c>
      <c r="U317" s="31">
        <v>4</v>
      </c>
      <c r="V317" s="31">
        <v>8.9</v>
      </c>
      <c r="W317" s="31">
        <v>5</v>
      </c>
      <c r="X317" s="31">
        <v>3</v>
      </c>
      <c r="Y317" s="31">
        <v>1.7</v>
      </c>
      <c r="Z317" s="31">
        <v>2.4</v>
      </c>
      <c r="AA317" s="31">
        <v>2.9</v>
      </c>
      <c r="AB317" s="31">
        <v>2.9</v>
      </c>
      <c r="AC317" s="31">
        <v>6.1</v>
      </c>
      <c r="AD317" s="31">
        <v>7.1</v>
      </c>
      <c r="AE317" s="31">
        <v>5.7</v>
      </c>
      <c r="AF317" s="31">
        <v>2.4</v>
      </c>
      <c r="AG317" s="31">
        <v>2.4</v>
      </c>
      <c r="AH317" s="31">
        <v>4.0999999999999996</v>
      </c>
      <c r="AI317" s="31">
        <v>4</v>
      </c>
      <c r="AJ317" s="31">
        <v>7</v>
      </c>
      <c r="AK317" s="31">
        <v>4.5</v>
      </c>
      <c r="AL317" s="31">
        <v>12</v>
      </c>
      <c r="AM317" s="31">
        <v>8.5</v>
      </c>
      <c r="AN317" s="31">
        <v>3.6</v>
      </c>
      <c r="AO317" s="31">
        <v>11.4</v>
      </c>
      <c r="AP317" s="31">
        <v>4.4000000000000004</v>
      </c>
      <c r="AQ317" s="31">
        <v>5</v>
      </c>
      <c r="AR317" s="31">
        <v>11.1</v>
      </c>
      <c r="AS317" s="31">
        <v>7</v>
      </c>
      <c r="AT317" s="31">
        <v>4.0999999999999996</v>
      </c>
      <c r="AU317" s="31">
        <v>6</v>
      </c>
      <c r="AV317" s="31">
        <v>7.6</v>
      </c>
      <c r="AW317" s="31">
        <v>10.9</v>
      </c>
      <c r="AX317" s="31">
        <v>4.4000000000000004</v>
      </c>
      <c r="AY317" s="31">
        <v>1.8</v>
      </c>
      <c r="AZ317" s="31" t="s">
        <v>385</v>
      </c>
    </row>
    <row r="318" spans="3:52" hidden="1">
      <c r="C318" s="31">
        <v>2003</v>
      </c>
      <c r="D318" s="31" t="s">
        <v>758</v>
      </c>
      <c r="E318" s="31" t="s">
        <v>486</v>
      </c>
      <c r="H318" s="31" t="s">
        <v>1563</v>
      </c>
      <c r="N318" s="31">
        <f t="shared" si="22"/>
        <v>91</v>
      </c>
      <c r="O318" s="31" t="s">
        <v>410</v>
      </c>
      <c r="P318" s="31">
        <v>6.5</v>
      </c>
      <c r="Q318" s="31">
        <v>7.9</v>
      </c>
      <c r="R318" s="31">
        <v>9</v>
      </c>
      <c r="S318" s="31">
        <v>11.2</v>
      </c>
      <c r="T318" s="31">
        <v>5</v>
      </c>
      <c r="U318" s="31">
        <v>4</v>
      </c>
      <c r="V318" s="31">
        <v>8.9</v>
      </c>
      <c r="W318" s="31">
        <v>5</v>
      </c>
      <c r="X318" s="31">
        <v>3</v>
      </c>
      <c r="Y318" s="31">
        <v>1.7</v>
      </c>
      <c r="Z318" s="31">
        <v>2.4</v>
      </c>
      <c r="AA318" s="31">
        <v>2.9</v>
      </c>
      <c r="AB318" s="31">
        <v>2.9</v>
      </c>
      <c r="AC318" s="31">
        <v>6.1</v>
      </c>
      <c r="AD318" s="31">
        <v>7.1</v>
      </c>
      <c r="AE318" s="31">
        <v>5.7</v>
      </c>
      <c r="AF318" s="31">
        <v>2.4</v>
      </c>
      <c r="AG318" s="31">
        <v>2.4</v>
      </c>
      <c r="AH318" s="31">
        <v>4.0999999999999996</v>
      </c>
      <c r="AI318" s="31">
        <v>4</v>
      </c>
      <c r="AJ318" s="31">
        <v>7</v>
      </c>
      <c r="AK318" s="31">
        <v>4.5</v>
      </c>
      <c r="AL318" s="31">
        <v>12</v>
      </c>
      <c r="AM318" s="31">
        <v>8.5</v>
      </c>
      <c r="AN318" s="31">
        <v>3.6</v>
      </c>
      <c r="AO318" s="31">
        <v>11.4</v>
      </c>
      <c r="AP318" s="31">
        <v>4.4000000000000004</v>
      </c>
      <c r="AQ318" s="31">
        <v>5</v>
      </c>
      <c r="AR318" s="31">
        <v>11.1</v>
      </c>
      <c r="AS318" s="31">
        <v>7</v>
      </c>
      <c r="AT318" s="31">
        <v>4.0999999999999996</v>
      </c>
      <c r="AU318" s="31">
        <v>6</v>
      </c>
      <c r="AV318" s="31">
        <v>7.6</v>
      </c>
      <c r="AW318" s="31">
        <v>10.9</v>
      </c>
      <c r="AX318" s="31">
        <v>4.4000000000000004</v>
      </c>
      <c r="AY318" s="31">
        <v>1.8</v>
      </c>
      <c r="AZ318" s="31" t="s">
        <v>385</v>
      </c>
    </row>
    <row r="319" spans="3:52" hidden="1">
      <c r="N319" s="31">
        <f t="shared" si="22"/>
        <v>92</v>
      </c>
      <c r="O319" s="31" t="s">
        <v>410</v>
      </c>
      <c r="AZ319" s="31" t="s">
        <v>385</v>
      </c>
    </row>
    <row r="320" spans="3:52" hidden="1">
      <c r="C320" s="31">
        <v>2008</v>
      </c>
      <c r="D320" s="31" t="s">
        <v>740</v>
      </c>
      <c r="E320" s="31" t="s">
        <v>486</v>
      </c>
      <c r="H320" s="31" t="s">
        <v>1564</v>
      </c>
      <c r="N320" s="31">
        <f t="shared" si="22"/>
        <v>93</v>
      </c>
      <c r="O320" s="31" t="s">
        <v>410</v>
      </c>
      <c r="P320" s="31">
        <v>3.3</v>
      </c>
      <c r="Q320" s="31">
        <v>7.7</v>
      </c>
      <c r="R320" s="31">
        <v>8</v>
      </c>
      <c r="S320" s="31">
        <v>9.1</v>
      </c>
      <c r="T320" s="31">
        <v>5.8</v>
      </c>
      <c r="U320" s="31">
        <v>2.4</v>
      </c>
      <c r="V320" s="31">
        <v>10.3</v>
      </c>
      <c r="W320" s="31">
        <v>4</v>
      </c>
      <c r="X320" s="31">
        <v>3.5</v>
      </c>
      <c r="Y320" s="31">
        <v>2.8</v>
      </c>
      <c r="Z320" s="31">
        <v>3</v>
      </c>
      <c r="AA320" s="31">
        <v>2.5</v>
      </c>
      <c r="AB320" s="31">
        <v>3.4</v>
      </c>
      <c r="AC320" s="31">
        <v>6.4</v>
      </c>
      <c r="AD320" s="31">
        <v>7</v>
      </c>
      <c r="AE320" s="31">
        <v>2.8</v>
      </c>
      <c r="AF320" s="31">
        <v>2.2000000000000002</v>
      </c>
      <c r="AG320" s="31">
        <v>3.7</v>
      </c>
      <c r="AH320" s="31">
        <v>3.5</v>
      </c>
      <c r="AI320" s="31">
        <v>4.8</v>
      </c>
      <c r="AJ320" s="31">
        <v>5.3</v>
      </c>
      <c r="AK320" s="31">
        <v>3.4</v>
      </c>
      <c r="AL320" s="31">
        <v>13.5</v>
      </c>
      <c r="AM320" s="31">
        <v>6.3</v>
      </c>
      <c r="AN320" s="31">
        <v>3.6</v>
      </c>
      <c r="AO320" s="31">
        <v>9.5</v>
      </c>
      <c r="AP320" s="31">
        <v>3.8</v>
      </c>
      <c r="AQ320" s="31">
        <v>6.8</v>
      </c>
      <c r="AR320" s="31">
        <v>8.8000000000000007</v>
      </c>
      <c r="AS320" s="31">
        <v>3.7</v>
      </c>
      <c r="AT320" s="31">
        <v>6.5</v>
      </c>
      <c r="AU320" s="31">
        <v>3.3</v>
      </c>
      <c r="AV320" s="31">
        <v>7.5</v>
      </c>
      <c r="AW320" s="31">
        <v>5.4</v>
      </c>
      <c r="AX320" s="31">
        <v>3.5</v>
      </c>
      <c r="AY320" s="31">
        <v>1.8</v>
      </c>
      <c r="AZ320" s="31" t="s">
        <v>385</v>
      </c>
    </row>
    <row r="321" spans="3:52" hidden="1">
      <c r="C321" s="31">
        <v>2008</v>
      </c>
      <c r="D321" s="31" t="s">
        <v>742</v>
      </c>
      <c r="E321" s="31" t="s">
        <v>486</v>
      </c>
      <c r="H321" s="31" t="s">
        <v>1565</v>
      </c>
      <c r="N321" s="31">
        <f t="shared" si="22"/>
        <v>94</v>
      </c>
      <c r="O321" s="31" t="s">
        <v>410</v>
      </c>
      <c r="P321" s="31">
        <v>3.3</v>
      </c>
      <c r="Q321" s="31">
        <v>7.7</v>
      </c>
      <c r="R321" s="31">
        <v>8</v>
      </c>
      <c r="S321" s="31">
        <v>9.1</v>
      </c>
      <c r="T321" s="31">
        <v>5.8</v>
      </c>
      <c r="U321" s="31">
        <v>2.4</v>
      </c>
      <c r="V321" s="31">
        <v>10.3</v>
      </c>
      <c r="W321" s="31">
        <v>4</v>
      </c>
      <c r="X321" s="31">
        <v>3.5</v>
      </c>
      <c r="Y321" s="31">
        <v>2.8</v>
      </c>
      <c r="Z321" s="31">
        <v>3</v>
      </c>
      <c r="AA321" s="31">
        <v>2.5</v>
      </c>
      <c r="AB321" s="31">
        <v>3.4</v>
      </c>
      <c r="AC321" s="31">
        <v>6.4</v>
      </c>
      <c r="AD321" s="31">
        <v>7</v>
      </c>
      <c r="AE321" s="31">
        <v>2.8</v>
      </c>
      <c r="AF321" s="31">
        <v>2.2000000000000002</v>
      </c>
      <c r="AG321" s="31">
        <v>3.7</v>
      </c>
      <c r="AH321" s="31">
        <v>3.5</v>
      </c>
      <c r="AI321" s="31">
        <v>4.8</v>
      </c>
      <c r="AJ321" s="31">
        <v>5.3</v>
      </c>
      <c r="AK321" s="31">
        <v>3.4</v>
      </c>
      <c r="AL321" s="31">
        <v>13.5</v>
      </c>
      <c r="AM321" s="31">
        <v>6.3</v>
      </c>
      <c r="AN321" s="31">
        <v>3.6</v>
      </c>
      <c r="AO321" s="31">
        <v>9.5</v>
      </c>
      <c r="AP321" s="31">
        <v>3.8</v>
      </c>
      <c r="AQ321" s="31">
        <v>6.8</v>
      </c>
      <c r="AR321" s="31">
        <v>8.8000000000000007</v>
      </c>
      <c r="AS321" s="31">
        <v>3.7</v>
      </c>
      <c r="AT321" s="31">
        <v>6.5</v>
      </c>
      <c r="AU321" s="31">
        <v>3.3</v>
      </c>
      <c r="AV321" s="31">
        <v>7.5</v>
      </c>
      <c r="AW321" s="31">
        <v>5.4</v>
      </c>
      <c r="AX321" s="31">
        <v>3.5</v>
      </c>
      <c r="AY321" s="31">
        <v>1.8</v>
      </c>
      <c r="AZ321" s="31" t="s">
        <v>385</v>
      </c>
    </row>
    <row r="322" spans="3:52" hidden="1">
      <c r="C322" s="31">
        <v>2008</v>
      </c>
      <c r="D322" s="31" t="s">
        <v>744</v>
      </c>
      <c r="E322" s="31" t="s">
        <v>486</v>
      </c>
      <c r="H322" s="31" t="s">
        <v>1566</v>
      </c>
      <c r="N322" s="31">
        <f t="shared" si="22"/>
        <v>95</v>
      </c>
      <c r="O322" s="31" t="s">
        <v>410</v>
      </c>
      <c r="P322" s="31">
        <v>3.3</v>
      </c>
      <c r="Q322" s="31">
        <v>7.7</v>
      </c>
      <c r="R322" s="31">
        <v>8</v>
      </c>
      <c r="S322" s="31">
        <v>9.1</v>
      </c>
      <c r="T322" s="31">
        <v>5.8</v>
      </c>
      <c r="U322" s="31">
        <v>2.4</v>
      </c>
      <c r="V322" s="31">
        <v>10.3</v>
      </c>
      <c r="W322" s="31">
        <v>4</v>
      </c>
      <c r="X322" s="31">
        <v>3.5</v>
      </c>
      <c r="Y322" s="31">
        <v>2.8</v>
      </c>
      <c r="Z322" s="31">
        <v>3</v>
      </c>
      <c r="AA322" s="31">
        <v>2.5</v>
      </c>
      <c r="AB322" s="31">
        <v>3.4</v>
      </c>
      <c r="AC322" s="31">
        <v>6.4</v>
      </c>
      <c r="AD322" s="31">
        <v>7</v>
      </c>
      <c r="AE322" s="31">
        <v>2.8</v>
      </c>
      <c r="AF322" s="31">
        <v>2.2000000000000002</v>
      </c>
      <c r="AG322" s="31">
        <v>3.7</v>
      </c>
      <c r="AH322" s="31">
        <v>3.5</v>
      </c>
      <c r="AI322" s="31">
        <v>4.8</v>
      </c>
      <c r="AJ322" s="31">
        <v>5.3</v>
      </c>
      <c r="AK322" s="31">
        <v>3.4</v>
      </c>
      <c r="AL322" s="31">
        <v>13.5</v>
      </c>
      <c r="AM322" s="31">
        <v>6.3</v>
      </c>
      <c r="AN322" s="31">
        <v>3.6</v>
      </c>
      <c r="AO322" s="31">
        <v>9.5</v>
      </c>
      <c r="AP322" s="31">
        <v>3.8</v>
      </c>
      <c r="AQ322" s="31">
        <v>6.8</v>
      </c>
      <c r="AR322" s="31">
        <v>8.8000000000000007</v>
      </c>
      <c r="AS322" s="31">
        <v>3.7</v>
      </c>
      <c r="AT322" s="31">
        <v>6.5</v>
      </c>
      <c r="AU322" s="31">
        <v>3.3</v>
      </c>
      <c r="AV322" s="31">
        <v>7.5</v>
      </c>
      <c r="AW322" s="31">
        <v>5.4</v>
      </c>
      <c r="AX322" s="31">
        <v>3.5</v>
      </c>
      <c r="AY322" s="31">
        <v>1.8</v>
      </c>
      <c r="AZ322" s="31" t="s">
        <v>385</v>
      </c>
    </row>
    <row r="323" spans="3:52" hidden="1">
      <c r="C323" s="31">
        <v>2008</v>
      </c>
      <c r="D323" s="31" t="s">
        <v>746</v>
      </c>
      <c r="E323" s="31" t="s">
        <v>486</v>
      </c>
      <c r="H323" s="31" t="s">
        <v>1567</v>
      </c>
      <c r="N323" s="31">
        <f t="shared" si="22"/>
        <v>96</v>
      </c>
      <c r="O323" s="31" t="s">
        <v>410</v>
      </c>
      <c r="P323" s="31">
        <v>3.3</v>
      </c>
      <c r="Q323" s="31">
        <v>7.7</v>
      </c>
      <c r="R323" s="31">
        <v>8</v>
      </c>
      <c r="S323" s="31">
        <v>9.1</v>
      </c>
      <c r="T323" s="31">
        <v>5.8</v>
      </c>
      <c r="U323" s="31">
        <v>2.4</v>
      </c>
      <c r="V323" s="31">
        <v>10.3</v>
      </c>
      <c r="W323" s="31">
        <v>4</v>
      </c>
      <c r="X323" s="31">
        <v>3.5</v>
      </c>
      <c r="Y323" s="31">
        <v>2.8</v>
      </c>
      <c r="Z323" s="31">
        <v>3</v>
      </c>
      <c r="AA323" s="31">
        <v>2.5</v>
      </c>
      <c r="AB323" s="31">
        <v>3.4</v>
      </c>
      <c r="AC323" s="31">
        <v>6.4</v>
      </c>
      <c r="AD323" s="31">
        <v>7</v>
      </c>
      <c r="AE323" s="31">
        <v>2.8</v>
      </c>
      <c r="AF323" s="31">
        <v>2.2000000000000002</v>
      </c>
      <c r="AG323" s="31">
        <v>3.7</v>
      </c>
      <c r="AH323" s="31">
        <v>3.5</v>
      </c>
      <c r="AI323" s="31">
        <v>4.8</v>
      </c>
      <c r="AJ323" s="31">
        <v>5.3</v>
      </c>
      <c r="AK323" s="31">
        <v>3.4</v>
      </c>
      <c r="AL323" s="31">
        <v>13.5</v>
      </c>
      <c r="AM323" s="31">
        <v>6.3</v>
      </c>
      <c r="AN323" s="31">
        <v>3.6</v>
      </c>
      <c r="AO323" s="31">
        <v>9.5</v>
      </c>
      <c r="AP323" s="31">
        <v>3.8</v>
      </c>
      <c r="AQ323" s="31">
        <v>6.8</v>
      </c>
      <c r="AR323" s="31">
        <v>8.8000000000000007</v>
      </c>
      <c r="AS323" s="31">
        <v>3.7</v>
      </c>
      <c r="AT323" s="31">
        <v>6.5</v>
      </c>
      <c r="AU323" s="31">
        <v>3.3</v>
      </c>
      <c r="AV323" s="31">
        <v>7.5</v>
      </c>
      <c r="AW323" s="31">
        <v>5.4</v>
      </c>
      <c r="AX323" s="31">
        <v>3.5</v>
      </c>
      <c r="AY323" s="31">
        <v>1.8</v>
      </c>
      <c r="AZ323" s="31" t="s">
        <v>385</v>
      </c>
    </row>
    <row r="324" spans="3:52" hidden="1">
      <c r="C324" s="31">
        <v>2008</v>
      </c>
      <c r="D324" s="31" t="s">
        <v>748</v>
      </c>
      <c r="E324" s="31" t="s">
        <v>486</v>
      </c>
      <c r="H324" s="31" t="s">
        <v>1568</v>
      </c>
      <c r="N324" s="31">
        <f t="shared" si="22"/>
        <v>97</v>
      </c>
      <c r="O324" s="31" t="s">
        <v>410</v>
      </c>
      <c r="P324" s="31">
        <v>3.3</v>
      </c>
      <c r="Q324" s="31">
        <v>7.7</v>
      </c>
      <c r="R324" s="31">
        <v>8</v>
      </c>
      <c r="S324" s="31">
        <v>9.1</v>
      </c>
      <c r="T324" s="31">
        <v>5.8</v>
      </c>
      <c r="U324" s="31">
        <v>2.4</v>
      </c>
      <c r="V324" s="31">
        <v>10.3</v>
      </c>
      <c r="W324" s="31">
        <v>4</v>
      </c>
      <c r="X324" s="31">
        <v>3.5</v>
      </c>
      <c r="Y324" s="31">
        <v>2.8</v>
      </c>
      <c r="Z324" s="31">
        <v>3</v>
      </c>
      <c r="AA324" s="31">
        <v>2.5</v>
      </c>
      <c r="AB324" s="31">
        <v>3.4</v>
      </c>
      <c r="AC324" s="31">
        <v>6.4</v>
      </c>
      <c r="AD324" s="31">
        <v>7</v>
      </c>
      <c r="AE324" s="31">
        <v>2.8</v>
      </c>
      <c r="AF324" s="31">
        <v>2.2000000000000002</v>
      </c>
      <c r="AG324" s="31">
        <v>3.7</v>
      </c>
      <c r="AH324" s="31">
        <v>3.5</v>
      </c>
      <c r="AI324" s="31">
        <v>4.8</v>
      </c>
      <c r="AJ324" s="31">
        <v>5.3</v>
      </c>
      <c r="AK324" s="31">
        <v>3.4</v>
      </c>
      <c r="AL324" s="31">
        <v>13.5</v>
      </c>
      <c r="AM324" s="31">
        <v>6.3</v>
      </c>
      <c r="AN324" s="31">
        <v>3.6</v>
      </c>
      <c r="AO324" s="31">
        <v>9.5</v>
      </c>
      <c r="AP324" s="31">
        <v>3.8</v>
      </c>
      <c r="AQ324" s="31">
        <v>6.8</v>
      </c>
      <c r="AR324" s="31">
        <v>8.8000000000000007</v>
      </c>
      <c r="AS324" s="31">
        <v>3.7</v>
      </c>
      <c r="AT324" s="31">
        <v>6.5</v>
      </c>
      <c r="AU324" s="31">
        <v>3.3</v>
      </c>
      <c r="AV324" s="31">
        <v>7.5</v>
      </c>
      <c r="AW324" s="31">
        <v>5.4</v>
      </c>
      <c r="AX324" s="31">
        <v>3.5</v>
      </c>
      <c r="AY324" s="31">
        <v>1.8</v>
      </c>
      <c r="AZ324" s="31" t="s">
        <v>385</v>
      </c>
    </row>
    <row r="325" spans="3:52" hidden="1">
      <c r="C325" s="31">
        <v>2008</v>
      </c>
      <c r="D325" s="31" t="s">
        <v>750</v>
      </c>
      <c r="E325" s="31" t="s">
        <v>486</v>
      </c>
      <c r="H325" s="31" t="s">
        <v>1569</v>
      </c>
      <c r="N325" s="31">
        <f t="shared" si="22"/>
        <v>98</v>
      </c>
      <c r="O325" s="31" t="s">
        <v>410</v>
      </c>
      <c r="P325" s="31">
        <v>3.3</v>
      </c>
      <c r="Q325" s="31">
        <v>7.7</v>
      </c>
      <c r="R325" s="31">
        <v>8</v>
      </c>
      <c r="S325" s="31">
        <v>9.1</v>
      </c>
      <c r="T325" s="31">
        <v>5.8</v>
      </c>
      <c r="U325" s="31">
        <v>2.4</v>
      </c>
      <c r="V325" s="31">
        <v>10.3</v>
      </c>
      <c r="W325" s="31">
        <v>4</v>
      </c>
      <c r="X325" s="31">
        <v>3.5</v>
      </c>
      <c r="Y325" s="31">
        <v>2.8</v>
      </c>
      <c r="Z325" s="31">
        <v>3</v>
      </c>
      <c r="AA325" s="31">
        <v>2.5</v>
      </c>
      <c r="AB325" s="31">
        <v>3.4</v>
      </c>
      <c r="AC325" s="31">
        <v>6.4</v>
      </c>
      <c r="AD325" s="31">
        <v>7</v>
      </c>
      <c r="AE325" s="31">
        <v>2.8</v>
      </c>
      <c r="AF325" s="31">
        <v>2.2000000000000002</v>
      </c>
      <c r="AG325" s="31">
        <v>3.7</v>
      </c>
      <c r="AH325" s="31">
        <v>3.5</v>
      </c>
      <c r="AI325" s="31">
        <v>4.8</v>
      </c>
      <c r="AJ325" s="31">
        <v>5.3</v>
      </c>
      <c r="AK325" s="31">
        <v>3.4</v>
      </c>
      <c r="AL325" s="31">
        <v>13.5</v>
      </c>
      <c r="AM325" s="31">
        <v>6.3</v>
      </c>
      <c r="AN325" s="31">
        <v>3.6</v>
      </c>
      <c r="AO325" s="31">
        <v>9.5</v>
      </c>
      <c r="AP325" s="31">
        <v>3.8</v>
      </c>
      <c r="AQ325" s="31">
        <v>6.8</v>
      </c>
      <c r="AR325" s="31">
        <v>8.8000000000000007</v>
      </c>
      <c r="AS325" s="31">
        <v>3.7</v>
      </c>
      <c r="AT325" s="31">
        <v>6.5</v>
      </c>
      <c r="AU325" s="31">
        <v>3.3</v>
      </c>
      <c r="AV325" s="31">
        <v>7.5</v>
      </c>
      <c r="AW325" s="31">
        <v>5.4</v>
      </c>
      <c r="AX325" s="31">
        <v>3.5</v>
      </c>
      <c r="AY325" s="31">
        <v>1.8</v>
      </c>
      <c r="AZ325" s="31" t="s">
        <v>385</v>
      </c>
    </row>
    <row r="326" spans="3:52" hidden="1">
      <c r="C326" s="31">
        <v>2008</v>
      </c>
      <c r="D326" s="31" t="s">
        <v>752</v>
      </c>
      <c r="E326" s="31" t="s">
        <v>486</v>
      </c>
      <c r="H326" s="31" t="s">
        <v>1570</v>
      </c>
      <c r="N326" s="31">
        <f t="shared" si="22"/>
        <v>99</v>
      </c>
      <c r="O326" s="31" t="s">
        <v>410</v>
      </c>
      <c r="P326" s="31">
        <v>3.3</v>
      </c>
      <c r="Q326" s="31">
        <v>7.7</v>
      </c>
      <c r="R326" s="31">
        <v>8</v>
      </c>
      <c r="S326" s="31">
        <v>9.1</v>
      </c>
      <c r="T326" s="31">
        <v>5.8</v>
      </c>
      <c r="U326" s="31">
        <v>2.4</v>
      </c>
      <c r="V326" s="31">
        <v>10.3</v>
      </c>
      <c r="W326" s="31">
        <v>4</v>
      </c>
      <c r="X326" s="31">
        <v>3.5</v>
      </c>
      <c r="Y326" s="31">
        <v>2.8</v>
      </c>
      <c r="Z326" s="31">
        <v>3</v>
      </c>
      <c r="AA326" s="31">
        <v>2.5</v>
      </c>
      <c r="AB326" s="31">
        <v>3.4</v>
      </c>
      <c r="AC326" s="31">
        <v>6.4</v>
      </c>
      <c r="AD326" s="31">
        <v>7</v>
      </c>
      <c r="AE326" s="31">
        <v>2.8</v>
      </c>
      <c r="AF326" s="31">
        <v>2.2000000000000002</v>
      </c>
      <c r="AG326" s="31">
        <v>3.7</v>
      </c>
      <c r="AH326" s="31">
        <v>3.5</v>
      </c>
      <c r="AI326" s="31">
        <v>4.8</v>
      </c>
      <c r="AJ326" s="31">
        <v>5.3</v>
      </c>
      <c r="AK326" s="31">
        <v>3.4</v>
      </c>
      <c r="AL326" s="31">
        <v>13.5</v>
      </c>
      <c r="AM326" s="31">
        <v>6.3</v>
      </c>
      <c r="AN326" s="31">
        <v>3.6</v>
      </c>
      <c r="AO326" s="31">
        <v>9.5</v>
      </c>
      <c r="AP326" s="31">
        <v>3.8</v>
      </c>
      <c r="AQ326" s="31">
        <v>6.8</v>
      </c>
      <c r="AR326" s="31">
        <v>8.8000000000000007</v>
      </c>
      <c r="AS326" s="31">
        <v>3.7</v>
      </c>
      <c r="AT326" s="31">
        <v>6.5</v>
      </c>
      <c r="AU326" s="31">
        <v>3.3</v>
      </c>
      <c r="AV326" s="31">
        <v>7.5</v>
      </c>
      <c r="AW326" s="31">
        <v>5.4</v>
      </c>
      <c r="AX326" s="31">
        <v>3.5</v>
      </c>
      <c r="AY326" s="31">
        <v>1.8</v>
      </c>
      <c r="AZ326" s="31" t="s">
        <v>385</v>
      </c>
    </row>
    <row r="327" spans="3:52" hidden="1">
      <c r="C327" s="31">
        <v>2008</v>
      </c>
      <c r="D327" s="31" t="s">
        <v>754</v>
      </c>
      <c r="E327" s="31" t="s">
        <v>486</v>
      </c>
      <c r="H327" s="31" t="s">
        <v>1571</v>
      </c>
      <c r="N327" s="31">
        <f t="shared" si="22"/>
        <v>100</v>
      </c>
      <c r="O327" s="31" t="s">
        <v>410</v>
      </c>
      <c r="P327" s="31">
        <v>3.3</v>
      </c>
      <c r="Q327" s="31">
        <v>7.7</v>
      </c>
      <c r="R327" s="31">
        <v>8</v>
      </c>
      <c r="S327" s="31">
        <v>9.1</v>
      </c>
      <c r="T327" s="31">
        <v>5.8</v>
      </c>
      <c r="U327" s="31">
        <v>2.4</v>
      </c>
      <c r="V327" s="31">
        <v>10.3</v>
      </c>
      <c r="W327" s="31">
        <v>4</v>
      </c>
      <c r="X327" s="31">
        <v>3.5</v>
      </c>
      <c r="Y327" s="31">
        <v>2.8</v>
      </c>
      <c r="Z327" s="31">
        <v>3</v>
      </c>
      <c r="AA327" s="31">
        <v>2.5</v>
      </c>
      <c r="AB327" s="31">
        <v>3.4</v>
      </c>
      <c r="AC327" s="31">
        <v>6.4</v>
      </c>
      <c r="AD327" s="31">
        <v>7</v>
      </c>
      <c r="AE327" s="31">
        <v>2.8</v>
      </c>
      <c r="AF327" s="31">
        <v>2.2000000000000002</v>
      </c>
      <c r="AG327" s="31">
        <v>3.7</v>
      </c>
      <c r="AH327" s="31">
        <v>3.5</v>
      </c>
      <c r="AI327" s="31">
        <v>4.8</v>
      </c>
      <c r="AJ327" s="31">
        <v>5.3</v>
      </c>
      <c r="AK327" s="31">
        <v>3.4</v>
      </c>
      <c r="AL327" s="31">
        <v>13.5</v>
      </c>
      <c r="AM327" s="31">
        <v>6.3</v>
      </c>
      <c r="AN327" s="31">
        <v>3.6</v>
      </c>
      <c r="AO327" s="31">
        <v>9.5</v>
      </c>
      <c r="AP327" s="31">
        <v>3.8</v>
      </c>
      <c r="AQ327" s="31">
        <v>6.8</v>
      </c>
      <c r="AR327" s="31">
        <v>8.8000000000000007</v>
      </c>
      <c r="AS327" s="31">
        <v>3.7</v>
      </c>
      <c r="AT327" s="31">
        <v>6.5</v>
      </c>
      <c r="AU327" s="31">
        <v>3.3</v>
      </c>
      <c r="AV327" s="31">
        <v>7.5</v>
      </c>
      <c r="AW327" s="31">
        <v>5.4</v>
      </c>
      <c r="AX327" s="31">
        <v>3.5</v>
      </c>
      <c r="AY327" s="31">
        <v>1.8</v>
      </c>
      <c r="AZ327" s="31" t="s">
        <v>385</v>
      </c>
    </row>
    <row r="328" spans="3:52" hidden="1">
      <c r="C328" s="31">
        <v>2008</v>
      </c>
      <c r="D328" s="31" t="s">
        <v>756</v>
      </c>
      <c r="E328" s="31" t="s">
        <v>486</v>
      </c>
      <c r="H328" s="31" t="s">
        <v>1572</v>
      </c>
      <c r="N328" s="31">
        <f t="shared" si="22"/>
        <v>101</v>
      </c>
      <c r="O328" s="31" t="s">
        <v>410</v>
      </c>
      <c r="P328" s="31">
        <v>3.3</v>
      </c>
      <c r="Q328" s="31">
        <v>7.7</v>
      </c>
      <c r="R328" s="31">
        <v>8</v>
      </c>
      <c r="S328" s="31">
        <v>9.1</v>
      </c>
      <c r="T328" s="31">
        <v>5.8</v>
      </c>
      <c r="U328" s="31">
        <v>2.4</v>
      </c>
      <c r="V328" s="31">
        <v>10.3</v>
      </c>
      <c r="W328" s="31">
        <v>4</v>
      </c>
      <c r="X328" s="31">
        <v>3.5</v>
      </c>
      <c r="Y328" s="31">
        <v>2.8</v>
      </c>
      <c r="Z328" s="31">
        <v>3</v>
      </c>
      <c r="AA328" s="31">
        <v>2.5</v>
      </c>
      <c r="AB328" s="31">
        <v>3.4</v>
      </c>
      <c r="AC328" s="31">
        <v>6.4</v>
      </c>
      <c r="AD328" s="31">
        <v>7</v>
      </c>
      <c r="AE328" s="31">
        <v>2.8</v>
      </c>
      <c r="AF328" s="31">
        <v>2.2000000000000002</v>
      </c>
      <c r="AG328" s="31">
        <v>3.7</v>
      </c>
      <c r="AH328" s="31">
        <v>3.5</v>
      </c>
      <c r="AI328" s="31">
        <v>4.8</v>
      </c>
      <c r="AJ328" s="31">
        <v>5.3</v>
      </c>
      <c r="AK328" s="31">
        <v>3.4</v>
      </c>
      <c r="AL328" s="31">
        <v>13.5</v>
      </c>
      <c r="AM328" s="31">
        <v>6.3</v>
      </c>
      <c r="AN328" s="31">
        <v>3.6</v>
      </c>
      <c r="AO328" s="31">
        <v>9.5</v>
      </c>
      <c r="AP328" s="31">
        <v>3.8</v>
      </c>
      <c r="AQ328" s="31">
        <v>6.8</v>
      </c>
      <c r="AR328" s="31">
        <v>8.8000000000000007</v>
      </c>
      <c r="AS328" s="31">
        <v>3.7</v>
      </c>
      <c r="AT328" s="31">
        <v>6.5</v>
      </c>
      <c r="AU328" s="31">
        <v>3.3</v>
      </c>
      <c r="AV328" s="31">
        <v>7.5</v>
      </c>
      <c r="AW328" s="31">
        <v>5.4</v>
      </c>
      <c r="AX328" s="31">
        <v>3.5</v>
      </c>
      <c r="AY328" s="31">
        <v>1.8</v>
      </c>
      <c r="AZ328" s="31" t="s">
        <v>385</v>
      </c>
    </row>
    <row r="329" spans="3:52" hidden="1">
      <c r="C329" s="31">
        <v>2008</v>
      </c>
      <c r="D329" s="31" t="s">
        <v>758</v>
      </c>
      <c r="E329" s="31" t="s">
        <v>486</v>
      </c>
      <c r="H329" s="31" t="s">
        <v>1573</v>
      </c>
      <c r="N329" s="31">
        <f t="shared" si="22"/>
        <v>102</v>
      </c>
      <c r="O329" s="31" t="s">
        <v>410</v>
      </c>
      <c r="P329" s="31">
        <v>3.3</v>
      </c>
      <c r="Q329" s="31">
        <v>7.7</v>
      </c>
      <c r="R329" s="31">
        <v>8</v>
      </c>
      <c r="S329" s="31">
        <v>9.1</v>
      </c>
      <c r="T329" s="31">
        <v>5.8</v>
      </c>
      <c r="U329" s="31">
        <v>2.4</v>
      </c>
      <c r="V329" s="31">
        <v>10.3</v>
      </c>
      <c r="W329" s="31">
        <v>4</v>
      </c>
      <c r="X329" s="31">
        <v>3.5</v>
      </c>
      <c r="Y329" s="31">
        <v>2.8</v>
      </c>
      <c r="Z329" s="31">
        <v>3</v>
      </c>
      <c r="AA329" s="31">
        <v>2.5</v>
      </c>
      <c r="AB329" s="31">
        <v>3.4</v>
      </c>
      <c r="AC329" s="31">
        <v>6.4</v>
      </c>
      <c r="AD329" s="31">
        <v>7</v>
      </c>
      <c r="AE329" s="31">
        <v>2.8</v>
      </c>
      <c r="AF329" s="31">
        <v>2.2000000000000002</v>
      </c>
      <c r="AG329" s="31">
        <v>3.7</v>
      </c>
      <c r="AH329" s="31">
        <v>3.5</v>
      </c>
      <c r="AI329" s="31">
        <v>4.8</v>
      </c>
      <c r="AJ329" s="31">
        <v>5.3</v>
      </c>
      <c r="AK329" s="31">
        <v>3.4</v>
      </c>
      <c r="AL329" s="31">
        <v>13.5</v>
      </c>
      <c r="AM329" s="31">
        <v>6.3</v>
      </c>
      <c r="AN329" s="31">
        <v>3.6</v>
      </c>
      <c r="AO329" s="31">
        <v>9.5</v>
      </c>
      <c r="AP329" s="31">
        <v>3.8</v>
      </c>
      <c r="AQ329" s="31">
        <v>6.8</v>
      </c>
      <c r="AR329" s="31">
        <v>8.8000000000000007</v>
      </c>
      <c r="AS329" s="31">
        <v>3.7</v>
      </c>
      <c r="AT329" s="31">
        <v>6.5</v>
      </c>
      <c r="AU329" s="31">
        <v>3.3</v>
      </c>
      <c r="AV329" s="31">
        <v>7.5</v>
      </c>
      <c r="AW329" s="31">
        <v>5.4</v>
      </c>
      <c r="AX329" s="31">
        <v>3.5</v>
      </c>
      <c r="AY329" s="31">
        <v>1.8</v>
      </c>
      <c r="AZ329" s="31" t="s">
        <v>385</v>
      </c>
    </row>
    <row r="330" spans="3:52" hidden="1">
      <c r="N330" s="31">
        <f t="shared" si="22"/>
        <v>103</v>
      </c>
      <c r="O330" s="31" t="s">
        <v>410</v>
      </c>
      <c r="AZ330" s="31" t="s">
        <v>385</v>
      </c>
    </row>
    <row r="331" spans="3:52" hidden="1">
      <c r="C331" s="31">
        <v>1994</v>
      </c>
      <c r="D331" s="31" t="s">
        <v>1574</v>
      </c>
      <c r="E331" s="31" t="s">
        <v>486</v>
      </c>
      <c r="H331" s="31" t="s">
        <v>1575</v>
      </c>
      <c r="O331" s="31" t="s">
        <v>410</v>
      </c>
      <c r="P331" s="31">
        <f>P287*IF(P243=-1,0,P243)/100</f>
        <v>0</v>
      </c>
      <c r="Q331" s="31">
        <f t="shared" ref="Q331:AY338" si="23">Q287*IF(Q243=-1,0,Q243)</f>
        <v>254721.6</v>
      </c>
      <c r="R331" s="31">
        <f t="shared" si="23"/>
        <v>928925</v>
      </c>
      <c r="S331" s="31">
        <f t="shared" si="23"/>
        <v>812385</v>
      </c>
      <c r="T331" s="31">
        <f t="shared" si="23"/>
        <v>1662508.8</v>
      </c>
      <c r="U331" s="31">
        <f t="shared" si="23"/>
        <v>0</v>
      </c>
      <c r="V331" s="31">
        <f t="shared" si="23"/>
        <v>536976</v>
      </c>
      <c r="W331" s="31">
        <f t="shared" si="23"/>
        <v>1758225</v>
      </c>
      <c r="X331" s="31">
        <f t="shared" si="23"/>
        <v>1130273.2000000002</v>
      </c>
      <c r="Y331" s="31">
        <f t="shared" si="23"/>
        <v>198426.80000000002</v>
      </c>
      <c r="Z331" s="31">
        <f t="shared" si="23"/>
        <v>0</v>
      </c>
      <c r="AA331" s="31">
        <f t="shared" si="23"/>
        <v>0</v>
      </c>
      <c r="AB331" s="31">
        <f t="shared" si="23"/>
        <v>6382168</v>
      </c>
      <c r="AC331" s="31">
        <f t="shared" si="23"/>
        <v>0</v>
      </c>
      <c r="AD331" s="31">
        <f t="shared" si="23"/>
        <v>294946.40000000002</v>
      </c>
      <c r="AE331" s="31">
        <f t="shared" si="23"/>
        <v>0</v>
      </c>
      <c r="AF331" s="31">
        <f t="shared" si="23"/>
        <v>73398</v>
      </c>
      <c r="AG331" s="31">
        <f t="shared" si="23"/>
        <v>106767</v>
      </c>
      <c r="AH331" s="31">
        <f t="shared" si="23"/>
        <v>132559.19999999998</v>
      </c>
      <c r="AI331" s="31">
        <f t="shared" si="23"/>
        <v>400955.1</v>
      </c>
      <c r="AJ331" s="31">
        <f t="shared" si="23"/>
        <v>498715.60000000003</v>
      </c>
      <c r="AK331" s="31">
        <f t="shared" si="23"/>
        <v>2467129.5</v>
      </c>
      <c r="AL331" s="31">
        <f t="shared" si="23"/>
        <v>0</v>
      </c>
      <c r="AM331" s="31">
        <f t="shared" si="23"/>
        <v>0</v>
      </c>
      <c r="AN331" s="31">
        <f t="shared" si="23"/>
        <v>92660.099999999991</v>
      </c>
      <c r="AO331" s="31">
        <f t="shared" si="23"/>
        <v>0</v>
      </c>
      <c r="AP331" s="31">
        <f t="shared" si="23"/>
        <v>796885.6</v>
      </c>
      <c r="AQ331" s="31">
        <f t="shared" si="23"/>
        <v>1115617.8</v>
      </c>
      <c r="AR331" s="31">
        <f t="shared" si="23"/>
        <v>0</v>
      </c>
      <c r="AS331" s="31">
        <f t="shared" si="23"/>
        <v>0</v>
      </c>
      <c r="AT331" s="31">
        <f t="shared" si="23"/>
        <v>174747.3</v>
      </c>
      <c r="AU331" s="31">
        <f t="shared" si="23"/>
        <v>0</v>
      </c>
      <c r="AV331" s="31">
        <f t="shared" si="23"/>
        <v>5380399.1999999993</v>
      </c>
      <c r="AW331" s="31">
        <f t="shared" si="23"/>
        <v>0</v>
      </c>
      <c r="AX331" s="31">
        <f t="shared" si="23"/>
        <v>545328.20000000007</v>
      </c>
      <c r="AY331" s="31">
        <f t="shared" si="23"/>
        <v>52179.4</v>
      </c>
      <c r="AZ331" s="31" t="s">
        <v>385</v>
      </c>
    </row>
    <row r="332" spans="3:52" hidden="1">
      <c r="C332" s="31">
        <v>1994</v>
      </c>
      <c r="D332" s="31" t="s">
        <v>1576</v>
      </c>
      <c r="E332" s="31" t="s">
        <v>486</v>
      </c>
      <c r="H332" s="31" t="s">
        <v>1577</v>
      </c>
      <c r="O332" s="31" t="s">
        <v>410</v>
      </c>
      <c r="P332" s="31">
        <f t="shared" ref="P332:P340" si="24">P288*IF(P244=-1,0,P244)/100</f>
        <v>0</v>
      </c>
      <c r="Q332" s="31">
        <f t="shared" si="23"/>
        <v>232272</v>
      </c>
      <c r="R332" s="31">
        <f t="shared" si="23"/>
        <v>2227525</v>
      </c>
      <c r="S332" s="31">
        <f t="shared" si="23"/>
        <v>2080950</v>
      </c>
      <c r="T332" s="31">
        <f t="shared" si="23"/>
        <v>2909328</v>
      </c>
      <c r="U332" s="31">
        <f t="shared" si="23"/>
        <v>0</v>
      </c>
      <c r="V332" s="31">
        <f t="shared" si="23"/>
        <v>401332.80000000005</v>
      </c>
      <c r="W332" s="31">
        <f t="shared" si="23"/>
        <v>2114000</v>
      </c>
      <c r="X332" s="31">
        <f t="shared" si="23"/>
        <v>1732542.0000000002</v>
      </c>
      <c r="Y332" s="31">
        <f t="shared" si="23"/>
        <v>341109.60000000003</v>
      </c>
      <c r="Z332" s="31">
        <f t="shared" si="23"/>
        <v>0</v>
      </c>
      <c r="AA332" s="31">
        <f t="shared" si="23"/>
        <v>0</v>
      </c>
      <c r="AB332" s="31">
        <f t="shared" si="23"/>
        <v>3344321.5</v>
      </c>
      <c r="AC332" s="31">
        <f t="shared" si="23"/>
        <v>0</v>
      </c>
      <c r="AD332" s="31">
        <f t="shared" si="23"/>
        <v>620669.6</v>
      </c>
      <c r="AE332" s="31">
        <f t="shared" si="23"/>
        <v>0</v>
      </c>
      <c r="AF332" s="31">
        <f t="shared" si="23"/>
        <v>209544</v>
      </c>
      <c r="AG332" s="31">
        <f t="shared" si="23"/>
        <v>155163</v>
      </c>
      <c r="AH332" s="31">
        <f t="shared" si="23"/>
        <v>491186.1</v>
      </c>
      <c r="AI332" s="31">
        <f t="shared" si="23"/>
        <v>333005.39999999997</v>
      </c>
      <c r="AJ332" s="31">
        <f t="shared" si="23"/>
        <v>739275.6</v>
      </c>
      <c r="AK332" s="31">
        <f t="shared" si="23"/>
        <v>5702865.2999999998</v>
      </c>
      <c r="AL332" s="31">
        <f t="shared" si="23"/>
        <v>0</v>
      </c>
      <c r="AM332" s="31">
        <f t="shared" si="23"/>
        <v>0</v>
      </c>
      <c r="AN332" s="31">
        <f t="shared" si="23"/>
        <v>209859</v>
      </c>
      <c r="AO332" s="31">
        <f t="shared" si="23"/>
        <v>0</v>
      </c>
      <c r="AP332" s="31">
        <f t="shared" si="23"/>
        <v>377282.8</v>
      </c>
      <c r="AQ332" s="31">
        <f t="shared" si="23"/>
        <v>1282070.8</v>
      </c>
      <c r="AR332" s="31">
        <f t="shared" si="23"/>
        <v>0</v>
      </c>
      <c r="AS332" s="31">
        <f t="shared" si="23"/>
        <v>0</v>
      </c>
      <c r="AT332" s="31">
        <f t="shared" si="23"/>
        <v>333169.2</v>
      </c>
      <c r="AU332" s="31">
        <f t="shared" si="23"/>
        <v>0</v>
      </c>
      <c r="AV332" s="31">
        <f t="shared" si="23"/>
        <v>821416.2</v>
      </c>
      <c r="AW332" s="31">
        <f t="shared" si="23"/>
        <v>0</v>
      </c>
      <c r="AX332" s="31">
        <f t="shared" si="23"/>
        <v>972589.4</v>
      </c>
      <c r="AY332" s="31">
        <f t="shared" si="23"/>
        <v>106936.7</v>
      </c>
      <c r="AZ332" s="31" t="s">
        <v>385</v>
      </c>
    </row>
    <row r="333" spans="3:52" hidden="1">
      <c r="C333" s="31">
        <v>1994</v>
      </c>
      <c r="D333" s="31" t="s">
        <v>1578</v>
      </c>
      <c r="E333" s="31" t="s">
        <v>486</v>
      </c>
      <c r="H333" s="31" t="s">
        <v>1579</v>
      </c>
      <c r="O333" s="31" t="s">
        <v>410</v>
      </c>
      <c r="P333" s="31">
        <f t="shared" si="24"/>
        <v>0</v>
      </c>
      <c r="Q333" s="31">
        <f t="shared" si="23"/>
        <v>296136</v>
      </c>
      <c r="R333" s="31">
        <f t="shared" si="23"/>
        <v>685587.5</v>
      </c>
      <c r="S333" s="31">
        <f t="shared" si="23"/>
        <v>476880</v>
      </c>
      <c r="T333" s="31">
        <f t="shared" si="23"/>
        <v>676584</v>
      </c>
      <c r="U333" s="31">
        <f t="shared" si="23"/>
        <v>0</v>
      </c>
      <c r="V333" s="31">
        <f t="shared" si="23"/>
        <v>215371.2</v>
      </c>
      <c r="W333" s="31">
        <f t="shared" si="23"/>
        <v>2081850</v>
      </c>
      <c r="X333" s="31">
        <f t="shared" si="23"/>
        <v>939981.70000000007</v>
      </c>
      <c r="Y333" s="31">
        <f t="shared" si="23"/>
        <v>128486.8</v>
      </c>
      <c r="Z333" s="31">
        <f t="shared" si="23"/>
        <v>0</v>
      </c>
      <c r="AA333" s="31">
        <f t="shared" si="23"/>
        <v>0</v>
      </c>
      <c r="AB333" s="31">
        <f t="shared" si="23"/>
        <v>670299.5</v>
      </c>
      <c r="AC333" s="31">
        <f t="shared" si="23"/>
        <v>0</v>
      </c>
      <c r="AD333" s="31">
        <f t="shared" si="23"/>
        <v>189162</v>
      </c>
      <c r="AE333" s="31">
        <f t="shared" si="23"/>
        <v>0</v>
      </c>
      <c r="AF333" s="31">
        <f t="shared" si="23"/>
        <v>293181</v>
      </c>
      <c r="AG333" s="31">
        <f t="shared" si="23"/>
        <v>158124</v>
      </c>
      <c r="AH333" s="31">
        <f t="shared" si="23"/>
        <v>473677.8</v>
      </c>
      <c r="AI333" s="31">
        <f t="shared" si="23"/>
        <v>289192.8</v>
      </c>
      <c r="AJ333" s="31">
        <f t="shared" si="23"/>
        <v>306174.60000000003</v>
      </c>
      <c r="AK333" s="31">
        <f t="shared" si="23"/>
        <v>3544497</v>
      </c>
      <c r="AL333" s="31">
        <f t="shared" si="23"/>
        <v>0</v>
      </c>
      <c r="AM333" s="31">
        <f t="shared" si="23"/>
        <v>0</v>
      </c>
      <c r="AN333" s="31">
        <f t="shared" si="23"/>
        <v>133867.5</v>
      </c>
      <c r="AO333" s="31">
        <f t="shared" si="23"/>
        <v>0</v>
      </c>
      <c r="AP333" s="31">
        <f t="shared" si="23"/>
        <v>110133.2</v>
      </c>
      <c r="AQ333" s="31">
        <f t="shared" si="23"/>
        <v>502833.39999999997</v>
      </c>
      <c r="AR333" s="31">
        <f t="shared" si="23"/>
        <v>0</v>
      </c>
      <c r="AS333" s="31">
        <f t="shared" si="23"/>
        <v>0</v>
      </c>
      <c r="AT333" s="31">
        <f t="shared" si="23"/>
        <v>319109.7</v>
      </c>
      <c r="AU333" s="31">
        <f t="shared" si="23"/>
        <v>0</v>
      </c>
      <c r="AV333" s="31">
        <f t="shared" si="23"/>
        <v>485991</v>
      </c>
      <c r="AW333" s="31">
        <f t="shared" si="23"/>
        <v>0</v>
      </c>
      <c r="AX333" s="31">
        <f t="shared" si="23"/>
        <v>622214.20000000007</v>
      </c>
      <c r="AY333" s="31">
        <f t="shared" si="23"/>
        <v>184583.1</v>
      </c>
      <c r="AZ333" s="31" t="s">
        <v>385</v>
      </c>
    </row>
    <row r="334" spans="3:52" hidden="1">
      <c r="C334" s="31">
        <v>1994</v>
      </c>
      <c r="D334" s="31" t="s">
        <v>1580</v>
      </c>
      <c r="E334" s="31" t="s">
        <v>486</v>
      </c>
      <c r="H334" s="31" t="s">
        <v>1581</v>
      </c>
      <c r="O334" s="31" t="s">
        <v>410</v>
      </c>
      <c r="P334" s="31">
        <f t="shared" si="24"/>
        <v>0</v>
      </c>
      <c r="Q334" s="31">
        <f t="shared" si="23"/>
        <v>0</v>
      </c>
      <c r="R334" s="31">
        <f t="shared" si="23"/>
        <v>0</v>
      </c>
      <c r="S334" s="31">
        <f t="shared" si="23"/>
        <v>0</v>
      </c>
      <c r="T334" s="31">
        <f t="shared" si="23"/>
        <v>0</v>
      </c>
      <c r="U334" s="31">
        <f t="shared" si="23"/>
        <v>0</v>
      </c>
      <c r="V334" s="31">
        <f t="shared" si="23"/>
        <v>0</v>
      </c>
      <c r="W334" s="31">
        <f t="shared" si="23"/>
        <v>0</v>
      </c>
      <c r="X334" s="31">
        <f t="shared" si="23"/>
        <v>0</v>
      </c>
      <c r="Y334" s="31">
        <f t="shared" si="23"/>
        <v>0</v>
      </c>
      <c r="Z334" s="31">
        <f t="shared" si="23"/>
        <v>0</v>
      </c>
      <c r="AA334" s="31">
        <f t="shared" si="23"/>
        <v>0</v>
      </c>
      <c r="AB334" s="31">
        <f t="shared" si="23"/>
        <v>0</v>
      </c>
      <c r="AC334" s="31">
        <f t="shared" si="23"/>
        <v>0</v>
      </c>
      <c r="AD334" s="31">
        <f t="shared" si="23"/>
        <v>0</v>
      </c>
      <c r="AE334" s="31">
        <f t="shared" si="23"/>
        <v>0</v>
      </c>
      <c r="AF334" s="31">
        <f t="shared" si="23"/>
        <v>0</v>
      </c>
      <c r="AG334" s="31">
        <f t="shared" si="23"/>
        <v>0</v>
      </c>
      <c r="AH334" s="31">
        <f t="shared" si="23"/>
        <v>0</v>
      </c>
      <c r="AI334" s="31">
        <f t="shared" si="23"/>
        <v>0</v>
      </c>
      <c r="AJ334" s="31">
        <f t="shared" si="23"/>
        <v>0</v>
      </c>
      <c r="AK334" s="31">
        <f t="shared" si="23"/>
        <v>0</v>
      </c>
      <c r="AL334" s="31">
        <f t="shared" si="23"/>
        <v>0</v>
      </c>
      <c r="AM334" s="31">
        <f t="shared" si="23"/>
        <v>0</v>
      </c>
      <c r="AN334" s="31">
        <f t="shared" si="23"/>
        <v>0</v>
      </c>
      <c r="AO334" s="31">
        <f t="shared" si="23"/>
        <v>0</v>
      </c>
      <c r="AP334" s="31">
        <f t="shared" si="23"/>
        <v>0</v>
      </c>
      <c r="AQ334" s="31">
        <f t="shared" si="23"/>
        <v>0</v>
      </c>
      <c r="AR334" s="31">
        <f t="shared" si="23"/>
        <v>0</v>
      </c>
      <c r="AS334" s="31">
        <f t="shared" si="23"/>
        <v>0</v>
      </c>
      <c r="AT334" s="31">
        <f t="shared" si="23"/>
        <v>0</v>
      </c>
      <c r="AU334" s="31">
        <f t="shared" si="23"/>
        <v>0</v>
      </c>
      <c r="AV334" s="31">
        <f t="shared" si="23"/>
        <v>0</v>
      </c>
      <c r="AW334" s="31">
        <f t="shared" si="23"/>
        <v>0</v>
      </c>
      <c r="AX334" s="31">
        <f t="shared" si="23"/>
        <v>0</v>
      </c>
      <c r="AY334" s="31">
        <f t="shared" si="23"/>
        <v>0</v>
      </c>
      <c r="AZ334" s="31" t="s">
        <v>385</v>
      </c>
    </row>
    <row r="335" spans="3:52" hidden="1">
      <c r="C335" s="31">
        <v>1994</v>
      </c>
      <c r="D335" s="31" t="s">
        <v>1582</v>
      </c>
      <c r="E335" s="31" t="s">
        <v>486</v>
      </c>
      <c r="H335" s="31" t="s">
        <v>1583</v>
      </c>
      <c r="O335" s="31" t="s">
        <v>410</v>
      </c>
      <c r="P335" s="31">
        <f t="shared" si="24"/>
        <v>0</v>
      </c>
      <c r="Q335" s="31">
        <f t="shared" si="23"/>
        <v>0</v>
      </c>
      <c r="R335" s="31">
        <f t="shared" si="23"/>
        <v>0</v>
      </c>
      <c r="S335" s="31">
        <f t="shared" si="23"/>
        <v>0</v>
      </c>
      <c r="T335" s="31">
        <f t="shared" si="23"/>
        <v>0</v>
      </c>
      <c r="U335" s="31">
        <f t="shared" si="23"/>
        <v>0</v>
      </c>
      <c r="V335" s="31">
        <f t="shared" si="23"/>
        <v>0</v>
      </c>
      <c r="W335" s="31">
        <f t="shared" si="23"/>
        <v>0</v>
      </c>
      <c r="X335" s="31">
        <f t="shared" si="23"/>
        <v>0</v>
      </c>
      <c r="Y335" s="31">
        <f t="shared" si="23"/>
        <v>0</v>
      </c>
      <c r="Z335" s="31">
        <f t="shared" si="23"/>
        <v>0</v>
      </c>
      <c r="AA335" s="31">
        <f t="shared" si="23"/>
        <v>0</v>
      </c>
      <c r="AB335" s="31">
        <f t="shared" si="23"/>
        <v>0</v>
      </c>
      <c r="AC335" s="31">
        <f t="shared" si="23"/>
        <v>0</v>
      </c>
      <c r="AD335" s="31">
        <f t="shared" si="23"/>
        <v>0</v>
      </c>
      <c r="AE335" s="31">
        <f t="shared" si="23"/>
        <v>0</v>
      </c>
      <c r="AF335" s="31">
        <f t="shared" si="23"/>
        <v>0</v>
      </c>
      <c r="AG335" s="31">
        <f t="shared" si="23"/>
        <v>0</v>
      </c>
      <c r="AH335" s="31">
        <f t="shared" si="23"/>
        <v>0</v>
      </c>
      <c r="AI335" s="31">
        <f t="shared" si="23"/>
        <v>0</v>
      </c>
      <c r="AJ335" s="31">
        <f t="shared" si="23"/>
        <v>0</v>
      </c>
      <c r="AK335" s="31">
        <f t="shared" si="23"/>
        <v>0</v>
      </c>
      <c r="AL335" s="31">
        <f t="shared" si="23"/>
        <v>0</v>
      </c>
      <c r="AM335" s="31">
        <f t="shared" si="23"/>
        <v>0</v>
      </c>
      <c r="AN335" s="31">
        <f t="shared" si="23"/>
        <v>0</v>
      </c>
      <c r="AO335" s="31">
        <f t="shared" si="23"/>
        <v>0</v>
      </c>
      <c r="AP335" s="31">
        <f t="shared" si="23"/>
        <v>0</v>
      </c>
      <c r="AQ335" s="31">
        <f t="shared" si="23"/>
        <v>0</v>
      </c>
      <c r="AR335" s="31">
        <f t="shared" si="23"/>
        <v>0</v>
      </c>
      <c r="AS335" s="31">
        <f t="shared" si="23"/>
        <v>0</v>
      </c>
      <c r="AT335" s="31">
        <f t="shared" si="23"/>
        <v>0</v>
      </c>
      <c r="AU335" s="31">
        <f t="shared" si="23"/>
        <v>0</v>
      </c>
      <c r="AV335" s="31">
        <f t="shared" si="23"/>
        <v>0</v>
      </c>
      <c r="AW335" s="31">
        <f t="shared" si="23"/>
        <v>0</v>
      </c>
      <c r="AX335" s="31">
        <f t="shared" si="23"/>
        <v>0</v>
      </c>
      <c r="AY335" s="31">
        <f t="shared" si="23"/>
        <v>0</v>
      </c>
      <c r="AZ335" s="31" t="s">
        <v>385</v>
      </c>
    </row>
    <row r="336" spans="3:52" hidden="1">
      <c r="C336" s="31">
        <v>1994</v>
      </c>
      <c r="D336" s="31" t="s">
        <v>1584</v>
      </c>
      <c r="E336" s="31" t="s">
        <v>486</v>
      </c>
      <c r="H336" s="31" t="s">
        <v>1585</v>
      </c>
      <c r="O336" s="31" t="s">
        <v>410</v>
      </c>
      <c r="P336" s="31">
        <f t="shared" si="24"/>
        <v>0</v>
      </c>
      <c r="Q336" s="31">
        <f t="shared" si="23"/>
        <v>0</v>
      </c>
      <c r="R336" s="31">
        <f t="shared" si="23"/>
        <v>0</v>
      </c>
      <c r="S336" s="31">
        <f t="shared" si="23"/>
        <v>0</v>
      </c>
      <c r="T336" s="31">
        <f t="shared" si="23"/>
        <v>0</v>
      </c>
      <c r="U336" s="31">
        <f t="shared" si="23"/>
        <v>0</v>
      </c>
      <c r="V336" s="31">
        <f t="shared" si="23"/>
        <v>0</v>
      </c>
      <c r="W336" s="31">
        <f t="shared" si="23"/>
        <v>0</v>
      </c>
      <c r="X336" s="31">
        <f t="shared" si="23"/>
        <v>0</v>
      </c>
      <c r="Y336" s="31">
        <f t="shared" si="23"/>
        <v>0</v>
      </c>
      <c r="Z336" s="31">
        <f t="shared" si="23"/>
        <v>0</v>
      </c>
      <c r="AA336" s="31">
        <f t="shared" si="23"/>
        <v>0</v>
      </c>
      <c r="AB336" s="31">
        <f t="shared" si="23"/>
        <v>0</v>
      </c>
      <c r="AC336" s="31">
        <f t="shared" si="23"/>
        <v>0</v>
      </c>
      <c r="AD336" s="31">
        <f t="shared" si="23"/>
        <v>0</v>
      </c>
      <c r="AE336" s="31">
        <f t="shared" si="23"/>
        <v>0</v>
      </c>
      <c r="AF336" s="31">
        <f t="shared" si="23"/>
        <v>0</v>
      </c>
      <c r="AG336" s="31">
        <f t="shared" si="23"/>
        <v>0</v>
      </c>
      <c r="AH336" s="31">
        <f t="shared" si="23"/>
        <v>0</v>
      </c>
      <c r="AI336" s="31">
        <f t="shared" si="23"/>
        <v>0</v>
      </c>
      <c r="AJ336" s="31">
        <f t="shared" si="23"/>
        <v>0</v>
      </c>
      <c r="AK336" s="31">
        <f t="shared" si="23"/>
        <v>0</v>
      </c>
      <c r="AL336" s="31">
        <f t="shared" si="23"/>
        <v>0</v>
      </c>
      <c r="AM336" s="31">
        <f t="shared" si="23"/>
        <v>0</v>
      </c>
      <c r="AN336" s="31">
        <f t="shared" si="23"/>
        <v>0</v>
      </c>
      <c r="AO336" s="31">
        <f t="shared" si="23"/>
        <v>0</v>
      </c>
      <c r="AP336" s="31">
        <f t="shared" si="23"/>
        <v>0</v>
      </c>
      <c r="AQ336" s="31">
        <f t="shared" si="23"/>
        <v>0</v>
      </c>
      <c r="AR336" s="31">
        <f t="shared" si="23"/>
        <v>0</v>
      </c>
      <c r="AS336" s="31">
        <f t="shared" si="23"/>
        <v>0</v>
      </c>
      <c r="AT336" s="31">
        <f t="shared" si="23"/>
        <v>0</v>
      </c>
      <c r="AU336" s="31">
        <f t="shared" si="23"/>
        <v>0</v>
      </c>
      <c r="AV336" s="31">
        <f t="shared" si="23"/>
        <v>0</v>
      </c>
      <c r="AW336" s="31">
        <f t="shared" si="23"/>
        <v>0</v>
      </c>
      <c r="AX336" s="31">
        <f t="shared" si="23"/>
        <v>0</v>
      </c>
      <c r="AY336" s="31">
        <f t="shared" si="23"/>
        <v>0</v>
      </c>
      <c r="AZ336" s="31" t="s">
        <v>385</v>
      </c>
    </row>
    <row r="337" spans="3:52" hidden="1">
      <c r="C337" s="31">
        <v>1994</v>
      </c>
      <c r="D337" s="31" t="s">
        <v>1586</v>
      </c>
      <c r="E337" s="31" t="s">
        <v>486</v>
      </c>
      <c r="H337" s="31" t="s">
        <v>1587</v>
      </c>
      <c r="O337" s="31" t="s">
        <v>410</v>
      </c>
      <c r="P337" s="31">
        <f t="shared" si="24"/>
        <v>0</v>
      </c>
      <c r="Q337" s="31">
        <f t="shared" si="23"/>
        <v>0</v>
      </c>
      <c r="R337" s="31">
        <f t="shared" si="23"/>
        <v>0</v>
      </c>
      <c r="S337" s="31">
        <f t="shared" si="23"/>
        <v>0</v>
      </c>
      <c r="T337" s="31">
        <f t="shared" si="23"/>
        <v>0</v>
      </c>
      <c r="U337" s="31">
        <f t="shared" si="23"/>
        <v>0</v>
      </c>
      <c r="V337" s="31">
        <f t="shared" si="23"/>
        <v>0</v>
      </c>
      <c r="W337" s="31">
        <f t="shared" si="23"/>
        <v>0</v>
      </c>
      <c r="X337" s="31">
        <f t="shared" si="23"/>
        <v>0</v>
      </c>
      <c r="Y337" s="31">
        <f t="shared" si="23"/>
        <v>0</v>
      </c>
      <c r="Z337" s="31">
        <f t="shared" si="23"/>
        <v>0</v>
      </c>
      <c r="AA337" s="31">
        <f t="shared" si="23"/>
        <v>0</v>
      </c>
      <c r="AB337" s="31">
        <f t="shared" si="23"/>
        <v>0</v>
      </c>
      <c r="AC337" s="31">
        <f t="shared" si="23"/>
        <v>0</v>
      </c>
      <c r="AD337" s="31">
        <f t="shared" si="23"/>
        <v>0</v>
      </c>
      <c r="AE337" s="31">
        <f t="shared" si="23"/>
        <v>0</v>
      </c>
      <c r="AF337" s="31">
        <f t="shared" si="23"/>
        <v>0</v>
      </c>
      <c r="AG337" s="31">
        <f t="shared" si="23"/>
        <v>0</v>
      </c>
      <c r="AH337" s="31">
        <f t="shared" si="23"/>
        <v>0</v>
      </c>
      <c r="AI337" s="31">
        <f t="shared" si="23"/>
        <v>0</v>
      </c>
      <c r="AJ337" s="31">
        <f t="shared" si="23"/>
        <v>0</v>
      </c>
      <c r="AK337" s="31">
        <f t="shared" si="23"/>
        <v>0</v>
      </c>
      <c r="AL337" s="31">
        <f t="shared" si="23"/>
        <v>0</v>
      </c>
      <c r="AM337" s="31">
        <f t="shared" si="23"/>
        <v>0</v>
      </c>
      <c r="AN337" s="31">
        <f t="shared" si="23"/>
        <v>0</v>
      </c>
      <c r="AO337" s="31">
        <f t="shared" si="23"/>
        <v>0</v>
      </c>
      <c r="AP337" s="31">
        <f t="shared" si="23"/>
        <v>0</v>
      </c>
      <c r="AQ337" s="31">
        <f t="shared" si="23"/>
        <v>0</v>
      </c>
      <c r="AR337" s="31">
        <f t="shared" si="23"/>
        <v>0</v>
      </c>
      <c r="AS337" s="31">
        <f t="shared" si="23"/>
        <v>0</v>
      </c>
      <c r="AT337" s="31">
        <f t="shared" si="23"/>
        <v>0</v>
      </c>
      <c r="AU337" s="31">
        <f t="shared" si="23"/>
        <v>0</v>
      </c>
      <c r="AV337" s="31">
        <f t="shared" si="23"/>
        <v>0</v>
      </c>
      <c r="AW337" s="31">
        <f t="shared" si="23"/>
        <v>0</v>
      </c>
      <c r="AX337" s="31">
        <f t="shared" si="23"/>
        <v>0</v>
      </c>
      <c r="AY337" s="31">
        <f t="shared" si="23"/>
        <v>0</v>
      </c>
      <c r="AZ337" s="31" t="s">
        <v>385</v>
      </c>
    </row>
    <row r="338" spans="3:52" hidden="1">
      <c r="C338" s="31">
        <v>1994</v>
      </c>
      <c r="D338" s="31" t="s">
        <v>1588</v>
      </c>
      <c r="E338" s="31" t="s">
        <v>486</v>
      </c>
      <c r="H338" s="31" t="s">
        <v>1589</v>
      </c>
      <c r="O338" s="31" t="s">
        <v>410</v>
      </c>
      <c r="P338" s="31">
        <f t="shared" si="24"/>
        <v>0</v>
      </c>
      <c r="Q338" s="31">
        <f t="shared" si="23"/>
        <v>0</v>
      </c>
      <c r="R338" s="31">
        <f t="shared" si="23"/>
        <v>0</v>
      </c>
      <c r="S338" s="31">
        <f t="shared" si="23"/>
        <v>0</v>
      </c>
      <c r="T338" s="31">
        <f t="shared" si="23"/>
        <v>0</v>
      </c>
      <c r="U338" s="31">
        <f t="shared" si="23"/>
        <v>0</v>
      </c>
      <c r="V338" s="31">
        <f t="shared" si="23"/>
        <v>0</v>
      </c>
      <c r="W338" s="31">
        <f t="shared" si="23"/>
        <v>0</v>
      </c>
      <c r="X338" s="31">
        <f t="shared" si="23"/>
        <v>0</v>
      </c>
      <c r="Y338" s="31">
        <f t="shared" si="23"/>
        <v>0</v>
      </c>
      <c r="Z338" s="31">
        <f t="shared" si="23"/>
        <v>0</v>
      </c>
      <c r="AA338" s="31">
        <f t="shared" ref="Q338:AY346" si="25">AA294*IF(AA250=-1,0,AA250)</f>
        <v>0</v>
      </c>
      <c r="AB338" s="31">
        <f t="shared" si="25"/>
        <v>0</v>
      </c>
      <c r="AC338" s="31">
        <f t="shared" si="25"/>
        <v>0</v>
      </c>
      <c r="AD338" s="31">
        <f t="shared" si="25"/>
        <v>0</v>
      </c>
      <c r="AE338" s="31">
        <f t="shared" si="25"/>
        <v>0</v>
      </c>
      <c r="AF338" s="31">
        <f t="shared" si="25"/>
        <v>0</v>
      </c>
      <c r="AG338" s="31">
        <f t="shared" si="25"/>
        <v>0</v>
      </c>
      <c r="AH338" s="31">
        <f t="shared" si="25"/>
        <v>0</v>
      </c>
      <c r="AI338" s="31">
        <f t="shared" si="25"/>
        <v>0</v>
      </c>
      <c r="AJ338" s="31">
        <f t="shared" si="25"/>
        <v>0</v>
      </c>
      <c r="AK338" s="31">
        <f t="shared" si="25"/>
        <v>0</v>
      </c>
      <c r="AL338" s="31">
        <f t="shared" si="25"/>
        <v>0</v>
      </c>
      <c r="AM338" s="31">
        <f t="shared" si="25"/>
        <v>0</v>
      </c>
      <c r="AN338" s="31">
        <f t="shared" si="25"/>
        <v>0</v>
      </c>
      <c r="AO338" s="31">
        <f t="shared" si="25"/>
        <v>0</v>
      </c>
      <c r="AP338" s="31">
        <f t="shared" si="25"/>
        <v>0</v>
      </c>
      <c r="AQ338" s="31">
        <f t="shared" si="25"/>
        <v>0</v>
      </c>
      <c r="AR338" s="31">
        <f t="shared" si="25"/>
        <v>0</v>
      </c>
      <c r="AS338" s="31">
        <f t="shared" si="25"/>
        <v>0</v>
      </c>
      <c r="AT338" s="31">
        <f t="shared" si="25"/>
        <v>0</v>
      </c>
      <c r="AU338" s="31">
        <f t="shared" si="25"/>
        <v>0</v>
      </c>
      <c r="AV338" s="31">
        <f t="shared" si="25"/>
        <v>0</v>
      </c>
      <c r="AW338" s="31">
        <f t="shared" si="25"/>
        <v>0</v>
      </c>
      <c r="AX338" s="31">
        <f t="shared" si="25"/>
        <v>0</v>
      </c>
      <c r="AY338" s="31">
        <f t="shared" si="25"/>
        <v>0</v>
      </c>
      <c r="AZ338" s="31" t="s">
        <v>385</v>
      </c>
    </row>
    <row r="339" spans="3:52" hidden="1">
      <c r="C339" s="31">
        <v>1994</v>
      </c>
      <c r="D339" s="31" t="s">
        <v>1590</v>
      </c>
      <c r="E339" s="31" t="s">
        <v>486</v>
      </c>
      <c r="H339" s="31" t="s">
        <v>1591</v>
      </c>
      <c r="O339" s="31" t="s">
        <v>410</v>
      </c>
      <c r="P339" s="31">
        <f t="shared" si="24"/>
        <v>0</v>
      </c>
      <c r="Q339" s="31">
        <f t="shared" si="25"/>
        <v>0</v>
      </c>
      <c r="R339" s="31">
        <f t="shared" si="25"/>
        <v>0</v>
      </c>
      <c r="S339" s="31">
        <f t="shared" si="25"/>
        <v>0</v>
      </c>
      <c r="T339" s="31">
        <f t="shared" si="25"/>
        <v>0</v>
      </c>
      <c r="U339" s="31">
        <f t="shared" si="25"/>
        <v>0</v>
      </c>
      <c r="V339" s="31">
        <f t="shared" si="25"/>
        <v>0</v>
      </c>
      <c r="W339" s="31">
        <f t="shared" si="25"/>
        <v>0</v>
      </c>
      <c r="X339" s="31">
        <f t="shared" si="25"/>
        <v>0</v>
      </c>
      <c r="Y339" s="31">
        <f t="shared" si="25"/>
        <v>0</v>
      </c>
      <c r="Z339" s="31">
        <f t="shared" si="25"/>
        <v>0</v>
      </c>
      <c r="AA339" s="31">
        <f t="shared" si="25"/>
        <v>0</v>
      </c>
      <c r="AB339" s="31">
        <f t="shared" si="25"/>
        <v>0</v>
      </c>
      <c r="AC339" s="31">
        <f t="shared" si="25"/>
        <v>0</v>
      </c>
      <c r="AD339" s="31">
        <f t="shared" si="25"/>
        <v>0</v>
      </c>
      <c r="AE339" s="31">
        <f t="shared" si="25"/>
        <v>0</v>
      </c>
      <c r="AF339" s="31">
        <f t="shared" si="25"/>
        <v>0</v>
      </c>
      <c r="AG339" s="31">
        <f t="shared" si="25"/>
        <v>0</v>
      </c>
      <c r="AH339" s="31">
        <f t="shared" si="25"/>
        <v>0</v>
      </c>
      <c r="AI339" s="31">
        <f t="shared" si="25"/>
        <v>0</v>
      </c>
      <c r="AJ339" s="31">
        <f t="shared" si="25"/>
        <v>0</v>
      </c>
      <c r="AK339" s="31">
        <f t="shared" si="25"/>
        <v>0</v>
      </c>
      <c r="AL339" s="31">
        <f t="shared" si="25"/>
        <v>0</v>
      </c>
      <c r="AM339" s="31">
        <f t="shared" si="25"/>
        <v>0</v>
      </c>
      <c r="AN339" s="31">
        <f t="shared" si="25"/>
        <v>0</v>
      </c>
      <c r="AO339" s="31">
        <f t="shared" si="25"/>
        <v>0</v>
      </c>
      <c r="AP339" s="31">
        <f t="shared" si="25"/>
        <v>0</v>
      </c>
      <c r="AQ339" s="31">
        <f t="shared" si="25"/>
        <v>0</v>
      </c>
      <c r="AR339" s="31">
        <f t="shared" si="25"/>
        <v>0</v>
      </c>
      <c r="AS339" s="31">
        <f t="shared" si="25"/>
        <v>0</v>
      </c>
      <c r="AT339" s="31">
        <f t="shared" si="25"/>
        <v>0</v>
      </c>
      <c r="AU339" s="31">
        <f t="shared" si="25"/>
        <v>0</v>
      </c>
      <c r="AV339" s="31">
        <f t="shared" si="25"/>
        <v>0</v>
      </c>
      <c r="AW339" s="31">
        <f t="shared" si="25"/>
        <v>0</v>
      </c>
      <c r="AX339" s="31">
        <f t="shared" si="25"/>
        <v>0</v>
      </c>
      <c r="AY339" s="31">
        <f t="shared" si="25"/>
        <v>0</v>
      </c>
      <c r="AZ339" s="31" t="s">
        <v>385</v>
      </c>
    </row>
    <row r="340" spans="3:52" hidden="1">
      <c r="C340" s="31">
        <v>1994</v>
      </c>
      <c r="D340" s="31" t="s">
        <v>1592</v>
      </c>
      <c r="E340" s="31" t="s">
        <v>486</v>
      </c>
      <c r="H340" s="31" t="s">
        <v>1593</v>
      </c>
      <c r="O340" s="31" t="s">
        <v>410</v>
      </c>
      <c r="P340" s="31">
        <f t="shared" si="24"/>
        <v>0</v>
      </c>
      <c r="Q340" s="31">
        <f t="shared" si="25"/>
        <v>228153.60000000001</v>
      </c>
      <c r="R340" s="31">
        <f t="shared" si="25"/>
        <v>64062.5</v>
      </c>
      <c r="S340" s="31">
        <f t="shared" si="25"/>
        <v>5192257.5</v>
      </c>
      <c r="T340" s="31">
        <f t="shared" si="25"/>
        <v>27475.200000000001</v>
      </c>
      <c r="U340" s="31">
        <f t="shared" si="25"/>
        <v>0</v>
      </c>
      <c r="V340" s="31">
        <f t="shared" si="25"/>
        <v>0</v>
      </c>
      <c r="W340" s="31">
        <f t="shared" si="25"/>
        <v>62487.5</v>
      </c>
      <c r="X340" s="31">
        <f t="shared" si="25"/>
        <v>2295375.6</v>
      </c>
      <c r="Y340" s="31">
        <f t="shared" si="25"/>
        <v>4082</v>
      </c>
      <c r="Z340" s="31">
        <f t="shared" si="25"/>
        <v>0</v>
      </c>
      <c r="AA340" s="31">
        <f t="shared" si="25"/>
        <v>0</v>
      </c>
      <c r="AB340" s="31">
        <f t="shared" si="25"/>
        <v>44167.5</v>
      </c>
      <c r="AC340" s="31">
        <f t="shared" si="25"/>
        <v>0</v>
      </c>
      <c r="AD340" s="31">
        <f t="shared" si="25"/>
        <v>143083.6</v>
      </c>
      <c r="AE340" s="31">
        <f t="shared" si="25"/>
        <v>0</v>
      </c>
      <c r="AF340" s="31">
        <f t="shared" si="25"/>
        <v>30384</v>
      </c>
      <c r="AG340" s="31">
        <f t="shared" si="25"/>
        <v>0</v>
      </c>
      <c r="AH340" s="31">
        <f t="shared" si="25"/>
        <v>4335</v>
      </c>
      <c r="AI340" s="31">
        <f t="shared" si="25"/>
        <v>46016.1</v>
      </c>
      <c r="AJ340" s="31">
        <f t="shared" si="25"/>
        <v>732635.4</v>
      </c>
      <c r="AK340" s="31">
        <f t="shared" si="25"/>
        <v>112361.7</v>
      </c>
      <c r="AL340" s="31">
        <f t="shared" si="25"/>
        <v>0</v>
      </c>
      <c r="AM340" s="31">
        <f t="shared" si="25"/>
        <v>0</v>
      </c>
      <c r="AN340" s="31">
        <f t="shared" si="25"/>
        <v>0</v>
      </c>
      <c r="AO340" s="31">
        <f t="shared" si="25"/>
        <v>0</v>
      </c>
      <c r="AP340" s="31">
        <f t="shared" si="25"/>
        <v>31367.399999999998</v>
      </c>
      <c r="AQ340" s="31">
        <f t="shared" si="25"/>
        <v>1598894.8</v>
      </c>
      <c r="AR340" s="31">
        <f t="shared" si="25"/>
        <v>0</v>
      </c>
      <c r="AS340" s="31">
        <f t="shared" si="25"/>
        <v>0</v>
      </c>
      <c r="AT340" s="31">
        <f t="shared" si="25"/>
        <v>5538</v>
      </c>
      <c r="AU340" s="31">
        <f t="shared" si="25"/>
        <v>0</v>
      </c>
      <c r="AV340" s="31">
        <f t="shared" si="25"/>
        <v>112836.9</v>
      </c>
      <c r="AW340" s="31">
        <f t="shared" si="25"/>
        <v>0</v>
      </c>
      <c r="AX340" s="31">
        <f t="shared" si="25"/>
        <v>482520.7</v>
      </c>
      <c r="AY340" s="31">
        <f t="shared" si="25"/>
        <v>8100.3</v>
      </c>
      <c r="AZ340" s="31" t="s">
        <v>385</v>
      </c>
    </row>
    <row r="341" spans="3:52" hidden="1">
      <c r="O341" s="31" t="s">
        <v>410</v>
      </c>
      <c r="AZ341" s="31" t="s">
        <v>385</v>
      </c>
    </row>
    <row r="342" spans="3:52" hidden="1">
      <c r="C342" s="31">
        <v>1998</v>
      </c>
      <c r="D342" s="31" t="s">
        <v>1574</v>
      </c>
      <c r="E342" s="31" t="s">
        <v>486</v>
      </c>
      <c r="H342" s="31" t="s">
        <v>1594</v>
      </c>
      <c r="O342" s="31" t="s">
        <v>410</v>
      </c>
      <c r="P342" s="31">
        <f t="shared" ref="P342:P351" si="26">P298*IF(P254=-1,0,P254)/100</f>
        <v>171.05</v>
      </c>
      <c r="Q342" s="31">
        <f t="shared" si="25"/>
        <v>323918</v>
      </c>
      <c r="R342" s="31">
        <f t="shared" si="25"/>
        <v>1044411</v>
      </c>
      <c r="S342" s="31">
        <f t="shared" si="25"/>
        <v>771670.9</v>
      </c>
      <c r="T342" s="31">
        <f t="shared" si="25"/>
        <v>3921537.2</v>
      </c>
      <c r="U342" s="31">
        <f t="shared" si="25"/>
        <v>115252.20000000001</v>
      </c>
      <c r="V342" s="31">
        <f t="shared" si="25"/>
        <v>659946</v>
      </c>
      <c r="W342" s="31">
        <f t="shared" si="25"/>
        <v>362934</v>
      </c>
      <c r="X342" s="31">
        <f t="shared" si="25"/>
        <v>1917440.8</v>
      </c>
      <c r="Y342" s="31">
        <f t="shared" si="25"/>
        <v>195141.19999999998</v>
      </c>
      <c r="Z342" s="31">
        <f t="shared" si="25"/>
        <v>127545.00000000001</v>
      </c>
      <c r="AA342" s="31">
        <f t="shared" si="25"/>
        <v>77256</v>
      </c>
      <c r="AB342" s="31">
        <f t="shared" si="25"/>
        <v>6345717.5999999996</v>
      </c>
      <c r="AC342" s="31">
        <f t="shared" si="25"/>
        <v>20400</v>
      </c>
      <c r="AD342" s="31">
        <f t="shared" si="25"/>
        <v>946109.6</v>
      </c>
      <c r="AE342" s="31">
        <f t="shared" si="25"/>
        <v>53368</v>
      </c>
      <c r="AF342" s="31">
        <f t="shared" si="25"/>
        <v>108127.59999999999</v>
      </c>
      <c r="AG342" s="31">
        <f t="shared" si="25"/>
        <v>341746.60000000003</v>
      </c>
      <c r="AH342" s="31">
        <f t="shared" si="25"/>
        <v>213390.69999999998</v>
      </c>
      <c r="AI342" s="31">
        <f t="shared" si="25"/>
        <v>696000.4</v>
      </c>
      <c r="AJ342" s="31">
        <f t="shared" si="25"/>
        <v>1018785.6000000001</v>
      </c>
      <c r="AK342" s="31">
        <f t="shared" si="25"/>
        <v>6008304.5</v>
      </c>
      <c r="AL342" s="31">
        <f t="shared" si="25"/>
        <v>1952.1999999999998</v>
      </c>
      <c r="AM342" s="31">
        <f t="shared" si="25"/>
        <v>47009</v>
      </c>
      <c r="AN342" s="31">
        <f t="shared" si="25"/>
        <v>90944.7</v>
      </c>
      <c r="AO342" s="31">
        <f t="shared" si="25"/>
        <v>0</v>
      </c>
      <c r="AP342" s="31">
        <f t="shared" si="25"/>
        <v>863982.6</v>
      </c>
      <c r="AQ342" s="31">
        <f t="shared" si="25"/>
        <v>488392.80000000005</v>
      </c>
      <c r="AR342" s="31">
        <f t="shared" si="25"/>
        <v>0</v>
      </c>
      <c r="AS342" s="31">
        <f t="shared" si="25"/>
        <v>68893.200000000012</v>
      </c>
      <c r="AT342" s="31">
        <f t="shared" si="25"/>
        <v>235097.1</v>
      </c>
      <c r="AU342" s="31">
        <f t="shared" si="25"/>
        <v>30544.799999999999</v>
      </c>
      <c r="AV342" s="31">
        <f t="shared" si="25"/>
        <v>11286193.600000001</v>
      </c>
      <c r="AW342" s="31">
        <f t="shared" si="25"/>
        <v>11358.199999999999</v>
      </c>
      <c r="AX342" s="31">
        <f t="shared" si="25"/>
        <v>1512290</v>
      </c>
      <c r="AY342" s="31">
        <f t="shared" si="25"/>
        <v>94636.5</v>
      </c>
      <c r="AZ342" s="31" t="s">
        <v>385</v>
      </c>
    </row>
    <row r="343" spans="3:52" hidden="1">
      <c r="C343" s="31">
        <v>1998</v>
      </c>
      <c r="D343" s="31" t="s">
        <v>1576</v>
      </c>
      <c r="E343" s="31" t="s">
        <v>486</v>
      </c>
      <c r="H343" s="31" t="s">
        <v>1595</v>
      </c>
      <c r="O343" s="31" t="s">
        <v>410</v>
      </c>
      <c r="P343" s="31">
        <f t="shared" si="26"/>
        <v>712.8</v>
      </c>
      <c r="Q343" s="31">
        <f t="shared" si="25"/>
        <v>0</v>
      </c>
      <c r="R343" s="31">
        <f t="shared" si="25"/>
        <v>4436754.6000000006</v>
      </c>
      <c r="S343" s="31">
        <f t="shared" si="25"/>
        <v>1116815.7</v>
      </c>
      <c r="T343" s="31">
        <f t="shared" si="25"/>
        <v>3593954</v>
      </c>
      <c r="U343" s="31">
        <f t="shared" si="25"/>
        <v>184210.2</v>
      </c>
      <c r="V343" s="31">
        <f t="shared" si="25"/>
        <v>411106.8</v>
      </c>
      <c r="W343" s="31">
        <f t="shared" si="25"/>
        <v>657223.20000000007</v>
      </c>
      <c r="X343" s="31">
        <f t="shared" si="25"/>
        <v>1980554.4000000001</v>
      </c>
      <c r="Y343" s="31">
        <f t="shared" si="25"/>
        <v>345115</v>
      </c>
      <c r="Z343" s="31">
        <f t="shared" si="25"/>
        <v>223834.6</v>
      </c>
      <c r="AA343" s="31">
        <f t="shared" si="25"/>
        <v>132561</v>
      </c>
      <c r="AB343" s="31">
        <f t="shared" si="25"/>
        <v>1926618.6999999997</v>
      </c>
      <c r="AC343" s="31">
        <f t="shared" si="25"/>
        <v>30905.999999999996</v>
      </c>
      <c r="AD343" s="31">
        <f t="shared" si="25"/>
        <v>622012</v>
      </c>
      <c r="AE343" s="31">
        <f t="shared" si="25"/>
        <v>48426</v>
      </c>
      <c r="AF343" s="31">
        <f t="shared" si="25"/>
        <v>400201.19999999995</v>
      </c>
      <c r="AG343" s="31">
        <f t="shared" si="25"/>
        <v>251006.6</v>
      </c>
      <c r="AH343" s="31">
        <f t="shared" si="25"/>
        <v>610157.1</v>
      </c>
      <c r="AI343" s="31">
        <f t="shared" si="25"/>
        <v>400478.19999999995</v>
      </c>
      <c r="AJ343" s="31">
        <f t="shared" si="25"/>
        <v>810079.20000000007</v>
      </c>
      <c r="AK343" s="31">
        <f t="shared" si="25"/>
        <v>10725550</v>
      </c>
      <c r="AL343" s="31">
        <f t="shared" si="25"/>
        <v>3891.5</v>
      </c>
      <c r="AM343" s="31">
        <f t="shared" si="25"/>
        <v>84923.599999999991</v>
      </c>
      <c r="AN343" s="31">
        <f t="shared" si="25"/>
        <v>197215.80000000002</v>
      </c>
      <c r="AO343" s="31">
        <f t="shared" si="25"/>
        <v>17601.2</v>
      </c>
      <c r="AP343" s="31">
        <f t="shared" si="25"/>
        <v>260855.4</v>
      </c>
      <c r="AQ343" s="31">
        <f t="shared" si="25"/>
        <v>513370.2</v>
      </c>
      <c r="AR343" s="31">
        <f t="shared" si="25"/>
        <v>0</v>
      </c>
      <c r="AS343" s="31">
        <f t="shared" si="25"/>
        <v>83349</v>
      </c>
      <c r="AT343" s="31">
        <f t="shared" si="25"/>
        <v>460595.10000000003</v>
      </c>
      <c r="AU343" s="31">
        <f t="shared" si="25"/>
        <v>41236</v>
      </c>
      <c r="AV343" s="31">
        <f t="shared" si="25"/>
        <v>1834267.6</v>
      </c>
      <c r="AW343" s="31">
        <f t="shared" si="25"/>
        <v>49107.399999999994</v>
      </c>
      <c r="AX343" s="31">
        <f t="shared" si="25"/>
        <v>1848145</v>
      </c>
      <c r="AY343" s="31">
        <f t="shared" si="25"/>
        <v>268417.8</v>
      </c>
      <c r="AZ343" s="31" t="s">
        <v>385</v>
      </c>
    </row>
    <row r="344" spans="3:52" hidden="1">
      <c r="C344" s="31">
        <v>1998</v>
      </c>
      <c r="D344" s="31" t="s">
        <v>1578</v>
      </c>
      <c r="E344" s="31" t="s">
        <v>486</v>
      </c>
      <c r="H344" s="31" t="s">
        <v>1596</v>
      </c>
      <c r="O344" s="31" t="s">
        <v>410</v>
      </c>
      <c r="P344" s="31">
        <f t="shared" si="26"/>
        <v>406.7</v>
      </c>
      <c r="Q344" s="31">
        <f t="shared" si="25"/>
        <v>0</v>
      </c>
      <c r="R344" s="31">
        <f t="shared" si="25"/>
        <v>779235.6</v>
      </c>
      <c r="S344" s="31">
        <f t="shared" si="25"/>
        <v>407121</v>
      </c>
      <c r="T344" s="31">
        <f t="shared" si="25"/>
        <v>104513.40000000001</v>
      </c>
      <c r="U344" s="31">
        <f t="shared" si="25"/>
        <v>65431.8</v>
      </c>
      <c r="V344" s="31">
        <f t="shared" si="25"/>
        <v>40812</v>
      </c>
      <c r="W344" s="31">
        <f t="shared" si="25"/>
        <v>310254.30000000005</v>
      </c>
      <c r="X344" s="31">
        <f t="shared" si="25"/>
        <v>509075.60000000003</v>
      </c>
      <c r="Y344" s="31">
        <f t="shared" si="25"/>
        <v>93702</v>
      </c>
      <c r="Z344" s="31">
        <f t="shared" si="25"/>
        <v>65342.200000000004</v>
      </c>
      <c r="AA344" s="31">
        <f t="shared" si="25"/>
        <v>79785</v>
      </c>
      <c r="AB344" s="31">
        <f t="shared" si="25"/>
        <v>129896.19999999998</v>
      </c>
      <c r="AC344" s="31">
        <f t="shared" si="25"/>
        <v>12127.8</v>
      </c>
      <c r="AD344" s="31">
        <f t="shared" si="25"/>
        <v>46920</v>
      </c>
      <c r="AE344" s="31">
        <f t="shared" si="25"/>
        <v>19289.199999999997</v>
      </c>
      <c r="AF344" s="31">
        <f t="shared" si="25"/>
        <v>203030.8</v>
      </c>
      <c r="AG344" s="31">
        <f t="shared" si="25"/>
        <v>170692.6</v>
      </c>
      <c r="AH344" s="31">
        <f t="shared" si="25"/>
        <v>172291.9</v>
      </c>
      <c r="AI344" s="31">
        <f t="shared" si="25"/>
        <v>170164</v>
      </c>
      <c r="AJ344" s="31">
        <f t="shared" si="25"/>
        <v>197946</v>
      </c>
      <c r="AK344" s="31">
        <f t="shared" si="25"/>
        <v>3134516</v>
      </c>
      <c r="AL344" s="31">
        <f t="shared" si="25"/>
        <v>4846.0999999999995</v>
      </c>
      <c r="AM344" s="31">
        <f t="shared" si="25"/>
        <v>23014.399999999998</v>
      </c>
      <c r="AN344" s="31">
        <f t="shared" si="25"/>
        <v>74787.5</v>
      </c>
      <c r="AO344" s="31">
        <f t="shared" si="25"/>
        <v>0</v>
      </c>
      <c r="AP344" s="31">
        <f t="shared" si="25"/>
        <v>42471</v>
      </c>
      <c r="AQ344" s="31">
        <f t="shared" si="25"/>
        <v>76284.600000000006</v>
      </c>
      <c r="AR344" s="31">
        <f t="shared" si="25"/>
        <v>6794.4</v>
      </c>
      <c r="AS344" s="31">
        <f t="shared" si="25"/>
        <v>47725.200000000004</v>
      </c>
      <c r="AT344" s="31">
        <f t="shared" si="25"/>
        <v>266246.40000000002</v>
      </c>
      <c r="AU344" s="31">
        <f t="shared" si="25"/>
        <v>15043.6</v>
      </c>
      <c r="AV344" s="31">
        <f t="shared" si="25"/>
        <v>159838.80000000002</v>
      </c>
      <c r="AW344" s="31">
        <f t="shared" si="25"/>
        <v>5304.8</v>
      </c>
      <c r="AX344" s="31">
        <f t="shared" si="25"/>
        <v>508505</v>
      </c>
      <c r="AY344" s="31">
        <f t="shared" si="25"/>
        <v>281673</v>
      </c>
      <c r="AZ344" s="31" t="s">
        <v>385</v>
      </c>
    </row>
    <row r="345" spans="3:52" hidden="1">
      <c r="C345" s="31">
        <v>1998</v>
      </c>
      <c r="D345" s="31" t="s">
        <v>1580</v>
      </c>
      <c r="E345" s="31" t="s">
        <v>486</v>
      </c>
      <c r="H345" s="31" t="s">
        <v>1597</v>
      </c>
      <c r="O345" s="31" t="s">
        <v>410</v>
      </c>
      <c r="P345" s="31">
        <f t="shared" si="26"/>
        <v>0</v>
      </c>
      <c r="Q345" s="31">
        <f t="shared" si="25"/>
        <v>0</v>
      </c>
      <c r="R345" s="31">
        <f t="shared" si="25"/>
        <v>0</v>
      </c>
      <c r="S345" s="31">
        <f t="shared" si="25"/>
        <v>0</v>
      </c>
      <c r="T345" s="31">
        <f t="shared" si="25"/>
        <v>0</v>
      </c>
      <c r="U345" s="31">
        <f t="shared" si="25"/>
        <v>0</v>
      </c>
      <c r="V345" s="31">
        <f t="shared" si="25"/>
        <v>0</v>
      </c>
      <c r="W345" s="31">
        <f t="shared" si="25"/>
        <v>0</v>
      </c>
      <c r="X345" s="31">
        <f t="shared" si="25"/>
        <v>0</v>
      </c>
      <c r="Y345" s="31">
        <f t="shared" si="25"/>
        <v>0</v>
      </c>
      <c r="Z345" s="31">
        <f t="shared" si="25"/>
        <v>0</v>
      </c>
      <c r="AA345" s="31">
        <f t="shared" si="25"/>
        <v>0</v>
      </c>
      <c r="AB345" s="31">
        <f t="shared" si="25"/>
        <v>0</v>
      </c>
      <c r="AC345" s="31">
        <f t="shared" si="25"/>
        <v>0</v>
      </c>
      <c r="AD345" s="31">
        <f t="shared" si="25"/>
        <v>0</v>
      </c>
      <c r="AE345" s="31">
        <f t="shared" si="25"/>
        <v>0</v>
      </c>
      <c r="AF345" s="31">
        <f t="shared" si="25"/>
        <v>0</v>
      </c>
      <c r="AG345" s="31">
        <f t="shared" si="25"/>
        <v>0</v>
      </c>
      <c r="AH345" s="31">
        <f t="shared" si="25"/>
        <v>0</v>
      </c>
      <c r="AI345" s="31">
        <f t="shared" si="25"/>
        <v>0</v>
      </c>
      <c r="AJ345" s="31">
        <f t="shared" si="25"/>
        <v>0</v>
      </c>
      <c r="AK345" s="31">
        <f t="shared" si="25"/>
        <v>0</v>
      </c>
      <c r="AL345" s="31">
        <f t="shared" si="25"/>
        <v>0</v>
      </c>
      <c r="AM345" s="31">
        <f t="shared" si="25"/>
        <v>0</v>
      </c>
      <c r="AN345" s="31">
        <f t="shared" si="25"/>
        <v>0</v>
      </c>
      <c r="AO345" s="31">
        <f t="shared" si="25"/>
        <v>0</v>
      </c>
      <c r="AP345" s="31">
        <f t="shared" si="25"/>
        <v>0</v>
      </c>
      <c r="AQ345" s="31">
        <f t="shared" si="25"/>
        <v>0</v>
      </c>
      <c r="AR345" s="31">
        <f t="shared" si="25"/>
        <v>0</v>
      </c>
      <c r="AS345" s="31">
        <f t="shared" si="25"/>
        <v>0</v>
      </c>
      <c r="AT345" s="31">
        <f t="shared" si="25"/>
        <v>0</v>
      </c>
      <c r="AU345" s="31">
        <f t="shared" si="25"/>
        <v>0</v>
      </c>
      <c r="AV345" s="31">
        <f t="shared" si="25"/>
        <v>0</v>
      </c>
      <c r="AW345" s="31">
        <f t="shared" si="25"/>
        <v>0</v>
      </c>
      <c r="AX345" s="31">
        <f t="shared" si="25"/>
        <v>0</v>
      </c>
      <c r="AY345" s="31">
        <f t="shared" si="25"/>
        <v>0</v>
      </c>
      <c r="AZ345" s="31" t="s">
        <v>385</v>
      </c>
    </row>
    <row r="346" spans="3:52" hidden="1">
      <c r="C346" s="31">
        <v>1998</v>
      </c>
      <c r="D346" s="31" t="s">
        <v>1582</v>
      </c>
      <c r="E346" s="31" t="s">
        <v>486</v>
      </c>
      <c r="H346" s="31" t="s">
        <v>1598</v>
      </c>
      <c r="O346" s="31" t="s">
        <v>410</v>
      </c>
      <c r="P346" s="31">
        <f t="shared" si="26"/>
        <v>0</v>
      </c>
      <c r="Q346" s="31">
        <f t="shared" si="25"/>
        <v>0</v>
      </c>
      <c r="R346" s="31">
        <f t="shared" si="25"/>
        <v>0</v>
      </c>
      <c r="S346" s="31">
        <f t="shared" si="25"/>
        <v>0</v>
      </c>
      <c r="T346" s="31">
        <f t="shared" si="25"/>
        <v>0</v>
      </c>
      <c r="U346" s="31">
        <f t="shared" si="25"/>
        <v>0</v>
      </c>
      <c r="V346" s="31">
        <f t="shared" si="25"/>
        <v>0</v>
      </c>
      <c r="W346" s="31">
        <f t="shared" si="25"/>
        <v>0</v>
      </c>
      <c r="X346" s="31">
        <f t="shared" si="25"/>
        <v>0</v>
      </c>
      <c r="Y346" s="31">
        <f t="shared" si="25"/>
        <v>0</v>
      </c>
      <c r="Z346" s="31">
        <f t="shared" si="25"/>
        <v>0</v>
      </c>
      <c r="AA346" s="31">
        <f t="shared" si="25"/>
        <v>0</v>
      </c>
      <c r="AB346" s="31">
        <f t="shared" si="25"/>
        <v>0</v>
      </c>
      <c r="AC346" s="31">
        <f t="shared" si="25"/>
        <v>0</v>
      </c>
      <c r="AD346" s="31">
        <f t="shared" si="25"/>
        <v>0</v>
      </c>
      <c r="AE346" s="31">
        <f t="shared" si="25"/>
        <v>0</v>
      </c>
      <c r="AF346" s="31">
        <f t="shared" si="25"/>
        <v>0</v>
      </c>
      <c r="AG346" s="31">
        <f t="shared" si="25"/>
        <v>0</v>
      </c>
      <c r="AH346" s="31">
        <f t="shared" si="25"/>
        <v>0</v>
      </c>
      <c r="AI346" s="31">
        <f t="shared" si="25"/>
        <v>0</v>
      </c>
      <c r="AJ346" s="31">
        <f t="shared" si="25"/>
        <v>0</v>
      </c>
      <c r="AK346" s="31">
        <f t="shared" ref="Q346:AY354" si="27">AK302*IF(AK258=-1,0,AK258)</f>
        <v>0</v>
      </c>
      <c r="AL346" s="31">
        <f t="shared" si="27"/>
        <v>0</v>
      </c>
      <c r="AM346" s="31">
        <f t="shared" si="27"/>
        <v>0</v>
      </c>
      <c r="AN346" s="31">
        <f t="shared" si="27"/>
        <v>0</v>
      </c>
      <c r="AO346" s="31">
        <f t="shared" si="27"/>
        <v>0</v>
      </c>
      <c r="AP346" s="31">
        <f t="shared" si="27"/>
        <v>0</v>
      </c>
      <c r="AQ346" s="31">
        <f t="shared" si="27"/>
        <v>0</v>
      </c>
      <c r="AR346" s="31">
        <f t="shared" si="27"/>
        <v>0</v>
      </c>
      <c r="AS346" s="31">
        <f t="shared" si="27"/>
        <v>0</v>
      </c>
      <c r="AT346" s="31">
        <f t="shared" si="27"/>
        <v>0</v>
      </c>
      <c r="AU346" s="31">
        <f t="shared" si="27"/>
        <v>0</v>
      </c>
      <c r="AV346" s="31">
        <f t="shared" si="27"/>
        <v>0</v>
      </c>
      <c r="AW346" s="31">
        <f t="shared" si="27"/>
        <v>0</v>
      </c>
      <c r="AX346" s="31">
        <f t="shared" si="27"/>
        <v>0</v>
      </c>
      <c r="AY346" s="31">
        <f t="shared" si="27"/>
        <v>0</v>
      </c>
      <c r="AZ346" s="31" t="s">
        <v>385</v>
      </c>
    </row>
    <row r="347" spans="3:52" hidden="1">
      <c r="C347" s="31">
        <v>1998</v>
      </c>
      <c r="D347" s="31" t="s">
        <v>1584</v>
      </c>
      <c r="E347" s="31" t="s">
        <v>486</v>
      </c>
      <c r="H347" s="31" t="s">
        <v>1599</v>
      </c>
      <c r="O347" s="31" t="s">
        <v>410</v>
      </c>
      <c r="P347" s="31">
        <f t="shared" si="26"/>
        <v>0</v>
      </c>
      <c r="Q347" s="31">
        <f t="shared" si="27"/>
        <v>0</v>
      </c>
      <c r="R347" s="31">
        <f t="shared" si="27"/>
        <v>0</v>
      </c>
      <c r="S347" s="31">
        <f t="shared" si="27"/>
        <v>0</v>
      </c>
      <c r="T347" s="31">
        <f t="shared" si="27"/>
        <v>0</v>
      </c>
      <c r="U347" s="31">
        <f t="shared" si="27"/>
        <v>0</v>
      </c>
      <c r="V347" s="31">
        <f t="shared" si="27"/>
        <v>0</v>
      </c>
      <c r="W347" s="31">
        <f t="shared" si="27"/>
        <v>0</v>
      </c>
      <c r="X347" s="31">
        <f t="shared" si="27"/>
        <v>0</v>
      </c>
      <c r="Y347" s="31">
        <f t="shared" si="27"/>
        <v>0</v>
      </c>
      <c r="Z347" s="31">
        <f t="shared" si="27"/>
        <v>0</v>
      </c>
      <c r="AA347" s="31">
        <f t="shared" si="27"/>
        <v>0</v>
      </c>
      <c r="AB347" s="31">
        <f t="shared" si="27"/>
        <v>0</v>
      </c>
      <c r="AC347" s="31">
        <f t="shared" si="27"/>
        <v>0</v>
      </c>
      <c r="AD347" s="31">
        <f t="shared" si="27"/>
        <v>0</v>
      </c>
      <c r="AE347" s="31">
        <f t="shared" si="27"/>
        <v>0</v>
      </c>
      <c r="AF347" s="31">
        <f t="shared" si="27"/>
        <v>0</v>
      </c>
      <c r="AG347" s="31">
        <f t="shared" si="27"/>
        <v>0</v>
      </c>
      <c r="AH347" s="31">
        <f t="shared" si="27"/>
        <v>0</v>
      </c>
      <c r="AI347" s="31">
        <f t="shared" si="27"/>
        <v>0</v>
      </c>
      <c r="AJ347" s="31">
        <f t="shared" si="27"/>
        <v>0</v>
      </c>
      <c r="AK347" s="31">
        <f t="shared" si="27"/>
        <v>0</v>
      </c>
      <c r="AL347" s="31">
        <f t="shared" si="27"/>
        <v>0</v>
      </c>
      <c r="AM347" s="31">
        <f t="shared" si="27"/>
        <v>0</v>
      </c>
      <c r="AN347" s="31">
        <f t="shared" si="27"/>
        <v>0</v>
      </c>
      <c r="AO347" s="31">
        <f t="shared" si="27"/>
        <v>0</v>
      </c>
      <c r="AP347" s="31">
        <f t="shared" si="27"/>
        <v>0</v>
      </c>
      <c r="AQ347" s="31">
        <f t="shared" si="27"/>
        <v>0</v>
      </c>
      <c r="AR347" s="31">
        <f t="shared" si="27"/>
        <v>0</v>
      </c>
      <c r="AS347" s="31">
        <f t="shared" si="27"/>
        <v>0</v>
      </c>
      <c r="AT347" s="31">
        <f t="shared" si="27"/>
        <v>0</v>
      </c>
      <c r="AU347" s="31">
        <f t="shared" si="27"/>
        <v>0</v>
      </c>
      <c r="AV347" s="31">
        <f t="shared" si="27"/>
        <v>0</v>
      </c>
      <c r="AW347" s="31">
        <f t="shared" si="27"/>
        <v>0</v>
      </c>
      <c r="AX347" s="31">
        <f t="shared" si="27"/>
        <v>0</v>
      </c>
      <c r="AY347" s="31">
        <f t="shared" si="27"/>
        <v>0</v>
      </c>
      <c r="AZ347" s="31" t="s">
        <v>385</v>
      </c>
    </row>
    <row r="348" spans="3:52" hidden="1">
      <c r="C348" s="31">
        <v>1998</v>
      </c>
      <c r="D348" s="31" t="s">
        <v>1586</v>
      </c>
      <c r="E348" s="31" t="s">
        <v>486</v>
      </c>
      <c r="H348" s="31" t="s">
        <v>1600</v>
      </c>
      <c r="O348" s="31" t="s">
        <v>410</v>
      </c>
      <c r="P348" s="31">
        <f t="shared" si="26"/>
        <v>0</v>
      </c>
      <c r="Q348" s="31">
        <f t="shared" si="27"/>
        <v>0</v>
      </c>
      <c r="R348" s="31">
        <f t="shared" si="27"/>
        <v>0</v>
      </c>
      <c r="S348" s="31">
        <f t="shared" si="27"/>
        <v>0</v>
      </c>
      <c r="T348" s="31">
        <f t="shared" si="27"/>
        <v>0</v>
      </c>
      <c r="U348" s="31">
        <f t="shared" si="27"/>
        <v>0</v>
      </c>
      <c r="V348" s="31">
        <f t="shared" si="27"/>
        <v>0</v>
      </c>
      <c r="W348" s="31">
        <f t="shared" si="27"/>
        <v>0</v>
      </c>
      <c r="X348" s="31">
        <f t="shared" si="27"/>
        <v>0</v>
      </c>
      <c r="Y348" s="31">
        <f t="shared" si="27"/>
        <v>0</v>
      </c>
      <c r="Z348" s="31">
        <f t="shared" si="27"/>
        <v>0</v>
      </c>
      <c r="AA348" s="31">
        <f t="shared" si="27"/>
        <v>0</v>
      </c>
      <c r="AB348" s="31">
        <f t="shared" si="27"/>
        <v>0</v>
      </c>
      <c r="AC348" s="31">
        <f t="shared" si="27"/>
        <v>0</v>
      </c>
      <c r="AD348" s="31">
        <f t="shared" si="27"/>
        <v>0</v>
      </c>
      <c r="AE348" s="31">
        <f t="shared" si="27"/>
        <v>0</v>
      </c>
      <c r="AF348" s="31">
        <f t="shared" si="27"/>
        <v>0</v>
      </c>
      <c r="AG348" s="31">
        <f t="shared" si="27"/>
        <v>0</v>
      </c>
      <c r="AH348" s="31">
        <f t="shared" si="27"/>
        <v>0</v>
      </c>
      <c r="AI348" s="31">
        <f t="shared" si="27"/>
        <v>0</v>
      </c>
      <c r="AJ348" s="31">
        <f t="shared" si="27"/>
        <v>0</v>
      </c>
      <c r="AK348" s="31">
        <f t="shared" si="27"/>
        <v>0</v>
      </c>
      <c r="AL348" s="31">
        <f t="shared" si="27"/>
        <v>0</v>
      </c>
      <c r="AM348" s="31">
        <f t="shared" si="27"/>
        <v>0</v>
      </c>
      <c r="AN348" s="31">
        <f t="shared" si="27"/>
        <v>0</v>
      </c>
      <c r="AO348" s="31">
        <f t="shared" si="27"/>
        <v>0</v>
      </c>
      <c r="AP348" s="31">
        <f t="shared" si="27"/>
        <v>0</v>
      </c>
      <c r="AQ348" s="31">
        <f t="shared" si="27"/>
        <v>0</v>
      </c>
      <c r="AR348" s="31">
        <f t="shared" si="27"/>
        <v>0</v>
      </c>
      <c r="AS348" s="31">
        <f t="shared" si="27"/>
        <v>0</v>
      </c>
      <c r="AT348" s="31">
        <f t="shared" si="27"/>
        <v>0</v>
      </c>
      <c r="AU348" s="31">
        <f t="shared" si="27"/>
        <v>0</v>
      </c>
      <c r="AV348" s="31">
        <f t="shared" si="27"/>
        <v>0</v>
      </c>
      <c r="AW348" s="31">
        <f t="shared" si="27"/>
        <v>0</v>
      </c>
      <c r="AX348" s="31">
        <f t="shared" si="27"/>
        <v>0</v>
      </c>
      <c r="AY348" s="31">
        <f t="shared" si="27"/>
        <v>0</v>
      </c>
      <c r="AZ348" s="31" t="s">
        <v>385</v>
      </c>
    </row>
    <row r="349" spans="3:52" hidden="1">
      <c r="C349" s="31">
        <v>1998</v>
      </c>
      <c r="D349" s="31" t="s">
        <v>1588</v>
      </c>
      <c r="E349" s="31" t="s">
        <v>486</v>
      </c>
      <c r="H349" s="31" t="s">
        <v>1601</v>
      </c>
      <c r="O349" s="31" t="s">
        <v>410</v>
      </c>
      <c r="P349" s="31">
        <f t="shared" si="26"/>
        <v>68.7</v>
      </c>
      <c r="Q349" s="31">
        <f t="shared" si="27"/>
        <v>69234.2</v>
      </c>
      <c r="R349" s="31">
        <f t="shared" si="27"/>
        <v>28728</v>
      </c>
      <c r="S349" s="31">
        <f t="shared" si="27"/>
        <v>1696923.8</v>
      </c>
      <c r="T349" s="31">
        <f t="shared" si="27"/>
        <v>240175.6</v>
      </c>
      <c r="U349" s="31">
        <f t="shared" si="27"/>
        <v>2770.2000000000003</v>
      </c>
      <c r="V349" s="31">
        <f t="shared" si="27"/>
        <v>0</v>
      </c>
      <c r="W349" s="31">
        <f t="shared" si="27"/>
        <v>4147.2000000000007</v>
      </c>
      <c r="X349" s="31">
        <f t="shared" si="27"/>
        <v>2533850</v>
      </c>
      <c r="Y349" s="31">
        <f t="shared" si="27"/>
        <v>6435.4</v>
      </c>
      <c r="Z349" s="31">
        <f t="shared" si="27"/>
        <v>1665.4</v>
      </c>
      <c r="AA349" s="31">
        <f t="shared" si="27"/>
        <v>0</v>
      </c>
      <c r="AB349" s="31">
        <f t="shared" si="27"/>
        <v>0</v>
      </c>
      <c r="AC349" s="31">
        <f t="shared" si="27"/>
        <v>892.49999999999989</v>
      </c>
      <c r="AD349" s="31">
        <f t="shared" si="27"/>
        <v>39670.399999999994</v>
      </c>
      <c r="AE349" s="31">
        <f t="shared" si="27"/>
        <v>979.99999999999989</v>
      </c>
      <c r="AF349" s="31">
        <f t="shared" si="27"/>
        <v>14095.199999999999</v>
      </c>
      <c r="AG349" s="31">
        <f t="shared" si="27"/>
        <v>2067</v>
      </c>
      <c r="AH349" s="31">
        <f t="shared" si="27"/>
        <v>6612</v>
      </c>
      <c r="AI349" s="31">
        <f t="shared" si="27"/>
        <v>0</v>
      </c>
      <c r="AJ349" s="31">
        <f t="shared" si="27"/>
        <v>1944994.8</v>
      </c>
      <c r="AK349" s="31">
        <f t="shared" si="27"/>
        <v>202466</v>
      </c>
      <c r="AL349" s="31">
        <f t="shared" si="27"/>
        <v>8823.6</v>
      </c>
      <c r="AM349" s="31">
        <f t="shared" si="27"/>
        <v>33727</v>
      </c>
      <c r="AN349" s="31">
        <f t="shared" si="27"/>
        <v>1860</v>
      </c>
      <c r="AO349" s="31">
        <f t="shared" si="27"/>
        <v>505.6</v>
      </c>
      <c r="AP349" s="31">
        <f t="shared" si="27"/>
        <v>100682.4</v>
      </c>
      <c r="AQ349" s="31">
        <f t="shared" si="27"/>
        <v>907771.20000000007</v>
      </c>
      <c r="AR349" s="31">
        <f t="shared" si="27"/>
        <v>585.19999999999993</v>
      </c>
      <c r="AS349" s="31">
        <f t="shared" si="27"/>
        <v>4428</v>
      </c>
      <c r="AT349" s="31">
        <f t="shared" si="27"/>
        <v>8364.3000000000011</v>
      </c>
      <c r="AU349" s="31">
        <f t="shared" si="27"/>
        <v>260</v>
      </c>
      <c r="AV349" s="31">
        <f t="shared" si="27"/>
        <v>421942.4</v>
      </c>
      <c r="AW349" s="31">
        <f t="shared" si="27"/>
        <v>4845</v>
      </c>
      <c r="AX349" s="31">
        <f t="shared" si="27"/>
        <v>604025</v>
      </c>
      <c r="AY349" s="31">
        <f t="shared" si="27"/>
        <v>273</v>
      </c>
      <c r="AZ349" s="31" t="s">
        <v>385</v>
      </c>
    </row>
    <row r="350" spans="3:52" hidden="1">
      <c r="C350" s="31">
        <v>1998</v>
      </c>
      <c r="D350" s="31" t="s">
        <v>1590</v>
      </c>
      <c r="E350" s="31" t="s">
        <v>486</v>
      </c>
      <c r="H350" s="31" t="s">
        <v>1602</v>
      </c>
      <c r="O350" s="31" t="s">
        <v>410</v>
      </c>
      <c r="P350" s="31">
        <f t="shared" si="26"/>
        <v>0</v>
      </c>
      <c r="Q350" s="31">
        <f t="shared" si="27"/>
        <v>0</v>
      </c>
      <c r="R350" s="31">
        <f t="shared" si="27"/>
        <v>0</v>
      </c>
      <c r="S350" s="31">
        <f t="shared" si="27"/>
        <v>0</v>
      </c>
      <c r="T350" s="31">
        <f t="shared" si="27"/>
        <v>0</v>
      </c>
      <c r="U350" s="31">
        <f t="shared" si="27"/>
        <v>0</v>
      </c>
      <c r="V350" s="31">
        <f t="shared" si="27"/>
        <v>0</v>
      </c>
      <c r="W350" s="31">
        <f t="shared" si="27"/>
        <v>0</v>
      </c>
      <c r="X350" s="31">
        <f t="shared" si="27"/>
        <v>0</v>
      </c>
      <c r="Y350" s="31">
        <f t="shared" si="27"/>
        <v>0</v>
      </c>
      <c r="Z350" s="31">
        <f t="shared" si="27"/>
        <v>0</v>
      </c>
      <c r="AA350" s="31">
        <f t="shared" si="27"/>
        <v>0</v>
      </c>
      <c r="AB350" s="31">
        <f t="shared" si="27"/>
        <v>0</v>
      </c>
      <c r="AC350" s="31">
        <f t="shared" si="27"/>
        <v>0</v>
      </c>
      <c r="AD350" s="31">
        <f t="shared" si="27"/>
        <v>0</v>
      </c>
      <c r="AE350" s="31">
        <f t="shared" si="27"/>
        <v>0</v>
      </c>
      <c r="AF350" s="31">
        <f t="shared" si="27"/>
        <v>0</v>
      </c>
      <c r="AG350" s="31">
        <f t="shared" si="27"/>
        <v>0</v>
      </c>
      <c r="AH350" s="31">
        <f t="shared" si="27"/>
        <v>0</v>
      </c>
      <c r="AI350" s="31">
        <f t="shared" si="27"/>
        <v>0</v>
      </c>
      <c r="AJ350" s="31">
        <f t="shared" si="27"/>
        <v>0</v>
      </c>
      <c r="AK350" s="31">
        <f t="shared" si="27"/>
        <v>0</v>
      </c>
      <c r="AL350" s="31">
        <f t="shared" si="27"/>
        <v>0</v>
      </c>
      <c r="AM350" s="31">
        <f t="shared" si="27"/>
        <v>0</v>
      </c>
      <c r="AN350" s="31">
        <f t="shared" si="27"/>
        <v>0</v>
      </c>
      <c r="AO350" s="31">
        <f t="shared" si="27"/>
        <v>0</v>
      </c>
      <c r="AP350" s="31">
        <f t="shared" si="27"/>
        <v>0</v>
      </c>
      <c r="AQ350" s="31">
        <f t="shared" si="27"/>
        <v>0</v>
      </c>
      <c r="AR350" s="31">
        <f t="shared" si="27"/>
        <v>0</v>
      </c>
      <c r="AS350" s="31">
        <f t="shared" si="27"/>
        <v>0</v>
      </c>
      <c r="AT350" s="31">
        <f t="shared" si="27"/>
        <v>0</v>
      </c>
      <c r="AU350" s="31">
        <f t="shared" si="27"/>
        <v>0</v>
      </c>
      <c r="AV350" s="31">
        <f t="shared" si="27"/>
        <v>0</v>
      </c>
      <c r="AW350" s="31">
        <f t="shared" si="27"/>
        <v>0</v>
      </c>
      <c r="AX350" s="31">
        <f t="shared" si="27"/>
        <v>0</v>
      </c>
      <c r="AY350" s="31">
        <f t="shared" si="27"/>
        <v>0</v>
      </c>
      <c r="AZ350" s="31" t="s">
        <v>385</v>
      </c>
    </row>
    <row r="351" spans="3:52" hidden="1">
      <c r="C351" s="31">
        <v>1998</v>
      </c>
      <c r="D351" s="31" t="s">
        <v>1592</v>
      </c>
      <c r="E351" s="31" t="s">
        <v>486</v>
      </c>
      <c r="H351" s="31" t="s">
        <v>1603</v>
      </c>
      <c r="O351" s="31" t="s">
        <v>410</v>
      </c>
      <c r="P351" s="31">
        <f t="shared" si="26"/>
        <v>6.6</v>
      </c>
      <c r="Q351" s="31">
        <f t="shared" si="27"/>
        <v>162911</v>
      </c>
      <c r="R351" s="31">
        <f t="shared" si="27"/>
        <v>21888</v>
      </c>
      <c r="S351" s="31">
        <f t="shared" si="27"/>
        <v>8581258.4000000004</v>
      </c>
      <c r="T351" s="31">
        <f t="shared" si="27"/>
        <v>19654</v>
      </c>
      <c r="U351" s="31">
        <f t="shared" si="27"/>
        <v>2953.8</v>
      </c>
      <c r="V351" s="31">
        <f t="shared" si="27"/>
        <v>40576.400000000001</v>
      </c>
      <c r="W351" s="31">
        <f t="shared" si="27"/>
        <v>6901.2000000000007</v>
      </c>
      <c r="X351" s="31">
        <f t="shared" si="27"/>
        <v>2208580</v>
      </c>
      <c r="Y351" s="31">
        <f t="shared" si="27"/>
        <v>2026.3</v>
      </c>
      <c r="Z351" s="31">
        <f t="shared" si="27"/>
        <v>2052.6000000000004</v>
      </c>
      <c r="AA351" s="31">
        <f t="shared" si="27"/>
        <v>603</v>
      </c>
      <c r="AB351" s="31">
        <f t="shared" si="27"/>
        <v>2410.7999999999997</v>
      </c>
      <c r="AC351" s="31">
        <f t="shared" si="27"/>
        <v>23771.1</v>
      </c>
      <c r="AD351" s="31">
        <f t="shared" si="27"/>
        <v>0</v>
      </c>
      <c r="AE351" s="31">
        <f t="shared" si="27"/>
        <v>5776.4</v>
      </c>
      <c r="AF351" s="31">
        <f t="shared" si="27"/>
        <v>12586</v>
      </c>
      <c r="AG351" s="31">
        <f t="shared" si="27"/>
        <v>585</v>
      </c>
      <c r="AH351" s="31">
        <f t="shared" si="27"/>
        <v>0</v>
      </c>
      <c r="AI351" s="31">
        <f t="shared" si="27"/>
        <v>277.39999999999998</v>
      </c>
      <c r="AJ351" s="31">
        <f t="shared" si="27"/>
        <v>727062</v>
      </c>
      <c r="AK351" s="31">
        <f t="shared" si="27"/>
        <v>28297.5</v>
      </c>
      <c r="AL351" s="31">
        <f t="shared" si="27"/>
        <v>23800.5</v>
      </c>
      <c r="AM351" s="31">
        <f t="shared" si="27"/>
        <v>126016.59999999999</v>
      </c>
      <c r="AN351" s="31">
        <f t="shared" si="27"/>
        <v>0</v>
      </c>
      <c r="AO351" s="31">
        <f t="shared" si="27"/>
        <v>15341.800000000001</v>
      </c>
      <c r="AP351" s="31">
        <f t="shared" si="27"/>
        <v>10783.5</v>
      </c>
      <c r="AQ351" s="31">
        <f t="shared" si="27"/>
        <v>671496</v>
      </c>
      <c r="AR351" s="31">
        <f t="shared" si="27"/>
        <v>27846.399999999998</v>
      </c>
      <c r="AS351" s="31">
        <f t="shared" si="27"/>
        <v>7943.4000000000005</v>
      </c>
      <c r="AT351" s="31">
        <f t="shared" si="27"/>
        <v>2822.4</v>
      </c>
      <c r="AU351" s="31">
        <f t="shared" si="27"/>
        <v>3042</v>
      </c>
      <c r="AV351" s="31">
        <f t="shared" si="27"/>
        <v>160204</v>
      </c>
      <c r="AW351" s="31">
        <f t="shared" si="27"/>
        <v>58284.399999999994</v>
      </c>
      <c r="AX351" s="31">
        <f t="shared" si="27"/>
        <v>493305</v>
      </c>
      <c r="AY351" s="31">
        <f t="shared" si="27"/>
        <v>8313.9</v>
      </c>
      <c r="AZ351" s="31" t="s">
        <v>385</v>
      </c>
    </row>
    <row r="352" spans="3:52" hidden="1">
      <c r="O352" s="31" t="s">
        <v>410</v>
      </c>
      <c r="AZ352" s="31" t="s">
        <v>385</v>
      </c>
    </row>
    <row r="353" spans="3:52" hidden="1">
      <c r="C353" s="31">
        <v>2003</v>
      </c>
      <c r="D353" s="31" t="s">
        <v>1574</v>
      </c>
      <c r="E353" s="31" t="s">
        <v>486</v>
      </c>
      <c r="H353" s="31" t="s">
        <v>1604</v>
      </c>
      <c r="O353" s="31" t="s">
        <v>410</v>
      </c>
      <c r="P353" s="31">
        <f t="shared" ref="P353:P373" si="28">P309*IF(P265=-1,0,P265)/100</f>
        <v>758.745</v>
      </c>
      <c r="Q353" s="31">
        <f t="shared" si="27"/>
        <v>417420.2</v>
      </c>
      <c r="R353" s="31">
        <f t="shared" si="27"/>
        <v>1094382</v>
      </c>
      <c r="S353" s="31">
        <f t="shared" si="27"/>
        <v>778478.39999999991</v>
      </c>
      <c r="T353" s="31">
        <f t="shared" si="27"/>
        <v>2444185</v>
      </c>
      <c r="U353" s="31">
        <f t="shared" si="27"/>
        <v>69664</v>
      </c>
      <c r="V353" s="31">
        <f t="shared" si="27"/>
        <v>362639.4</v>
      </c>
      <c r="W353" s="31">
        <f t="shared" si="27"/>
        <v>592165</v>
      </c>
      <c r="X353" s="31">
        <f t="shared" si="27"/>
        <v>1271091</v>
      </c>
      <c r="Y353" s="31">
        <f t="shared" si="27"/>
        <v>222620.1</v>
      </c>
      <c r="Z353" s="31">
        <f t="shared" si="27"/>
        <v>206090.4</v>
      </c>
      <c r="AA353" s="31">
        <f t="shared" si="27"/>
        <v>112348.9</v>
      </c>
      <c r="AB353" s="31">
        <f t="shared" si="27"/>
        <v>4422314.3999999994</v>
      </c>
      <c r="AC353" s="31">
        <f t="shared" si="27"/>
        <v>15475.699999999999</v>
      </c>
      <c r="AD353" s="31">
        <f t="shared" si="27"/>
        <v>146884.79999999999</v>
      </c>
      <c r="AE353" s="31">
        <f t="shared" si="27"/>
        <v>83824.2</v>
      </c>
      <c r="AF353" s="31">
        <f t="shared" si="27"/>
        <v>93744</v>
      </c>
      <c r="AG353" s="31">
        <f t="shared" si="27"/>
        <v>321129.59999999998</v>
      </c>
      <c r="AH353" s="31">
        <f t="shared" si="27"/>
        <v>397720.49999999994</v>
      </c>
      <c r="AI353" s="31">
        <f t="shared" si="27"/>
        <v>811932</v>
      </c>
      <c r="AJ353" s="31">
        <f t="shared" si="27"/>
        <v>1927282</v>
      </c>
      <c r="AK353" s="31">
        <f t="shared" si="27"/>
        <v>5805135</v>
      </c>
      <c r="AL353" s="31">
        <f t="shared" si="27"/>
        <v>5184</v>
      </c>
      <c r="AM353" s="31">
        <f t="shared" si="27"/>
        <v>106556</v>
      </c>
      <c r="AN353" s="31">
        <f t="shared" si="27"/>
        <v>177627.6</v>
      </c>
      <c r="AO353" s="31">
        <f t="shared" si="27"/>
        <v>0</v>
      </c>
      <c r="AP353" s="31">
        <f t="shared" si="27"/>
        <v>1192483.6000000001</v>
      </c>
      <c r="AQ353" s="31">
        <f t="shared" si="27"/>
        <v>829355</v>
      </c>
      <c r="AR353" s="31">
        <f t="shared" si="27"/>
        <v>0</v>
      </c>
      <c r="AS353" s="31">
        <f t="shared" si="27"/>
        <v>73094</v>
      </c>
      <c r="AT353" s="31">
        <f t="shared" si="27"/>
        <v>310620.09999999998</v>
      </c>
      <c r="AU353" s="31">
        <f t="shared" si="27"/>
        <v>32508</v>
      </c>
      <c r="AV353" s="31">
        <f t="shared" si="27"/>
        <v>22656694.399999999</v>
      </c>
      <c r="AW353" s="31">
        <f t="shared" si="27"/>
        <v>68615.5</v>
      </c>
      <c r="AX353" s="31">
        <f t="shared" si="27"/>
        <v>1310588.4000000001</v>
      </c>
      <c r="AY353" s="31">
        <f t="shared" si="27"/>
        <v>91260</v>
      </c>
      <c r="AZ353" s="31" t="s">
        <v>385</v>
      </c>
    </row>
    <row r="354" spans="3:52" hidden="1">
      <c r="C354" s="31">
        <v>2003</v>
      </c>
      <c r="D354" s="31" t="s">
        <v>1576</v>
      </c>
      <c r="E354" s="31" t="s">
        <v>486</v>
      </c>
      <c r="H354" s="31" t="s">
        <v>1605</v>
      </c>
      <c r="O354" s="31" t="s">
        <v>410</v>
      </c>
      <c r="P354" s="31">
        <f t="shared" si="28"/>
        <v>1497.145</v>
      </c>
      <c r="Q354" s="31">
        <f t="shared" si="27"/>
        <v>147919.6</v>
      </c>
      <c r="R354" s="31">
        <f t="shared" si="27"/>
        <v>3022866</v>
      </c>
      <c r="S354" s="31">
        <f t="shared" si="27"/>
        <v>1401814.4</v>
      </c>
      <c r="T354" s="31">
        <f t="shared" si="27"/>
        <v>2993640</v>
      </c>
      <c r="U354" s="31">
        <f t="shared" si="27"/>
        <v>156488</v>
      </c>
      <c r="V354" s="31">
        <f t="shared" si="27"/>
        <v>282957.7</v>
      </c>
      <c r="W354" s="31">
        <f t="shared" si="27"/>
        <v>1490305</v>
      </c>
      <c r="X354" s="31">
        <f t="shared" si="27"/>
        <v>2220264</v>
      </c>
      <c r="Y354" s="31">
        <f t="shared" si="27"/>
        <v>323623.89999999997</v>
      </c>
      <c r="Z354" s="31">
        <f t="shared" si="27"/>
        <v>317448</v>
      </c>
      <c r="AA354" s="31">
        <f t="shared" si="27"/>
        <v>163484.6</v>
      </c>
      <c r="AB354" s="31">
        <f t="shared" si="27"/>
        <v>1870247.7</v>
      </c>
      <c r="AC354" s="31">
        <f t="shared" si="27"/>
        <v>45115.6</v>
      </c>
      <c r="AD354" s="31">
        <f t="shared" si="27"/>
        <v>317242.2</v>
      </c>
      <c r="AE354" s="31">
        <f t="shared" si="27"/>
        <v>156345.30000000002</v>
      </c>
      <c r="AF354" s="31">
        <f t="shared" si="27"/>
        <v>464172</v>
      </c>
      <c r="AG354" s="31">
        <f t="shared" si="27"/>
        <v>441487.2</v>
      </c>
      <c r="AH354" s="31">
        <f t="shared" si="27"/>
        <v>888990.7</v>
      </c>
      <c r="AI354" s="31">
        <f t="shared" si="27"/>
        <v>621324</v>
      </c>
      <c r="AJ354" s="31">
        <f t="shared" si="27"/>
        <v>1427195</v>
      </c>
      <c r="AK354" s="31">
        <f t="shared" si="27"/>
        <v>15900394.5</v>
      </c>
      <c r="AL354" s="31">
        <f t="shared" si="27"/>
        <v>58668</v>
      </c>
      <c r="AM354" s="31">
        <f t="shared" si="27"/>
        <v>79288</v>
      </c>
      <c r="AN354" s="31">
        <f t="shared" si="27"/>
        <v>344624.4</v>
      </c>
      <c r="AO354" s="31">
        <f t="shared" si="27"/>
        <v>53990.400000000001</v>
      </c>
      <c r="AP354" s="31">
        <f t="shared" si="27"/>
        <v>516124.4</v>
      </c>
      <c r="AQ354" s="31">
        <f t="shared" si="27"/>
        <v>812320</v>
      </c>
      <c r="AR354" s="31">
        <f t="shared" si="27"/>
        <v>13320</v>
      </c>
      <c r="AS354" s="31">
        <f t="shared" si="27"/>
        <v>106274</v>
      </c>
      <c r="AT354" s="31">
        <f t="shared" si="27"/>
        <v>606771.29999999993</v>
      </c>
      <c r="AU354" s="31">
        <f t="shared" ref="AU354:AY354" si="29">AU310*IF(AU266=-1,0,AU266)</f>
        <v>110298</v>
      </c>
      <c r="AV354" s="31">
        <f t="shared" si="29"/>
        <v>2544290</v>
      </c>
      <c r="AW354" s="31">
        <f t="shared" si="29"/>
        <v>103223</v>
      </c>
      <c r="AX354" s="31">
        <f t="shared" si="29"/>
        <v>2186082.8000000003</v>
      </c>
      <c r="AY354" s="31">
        <f t="shared" si="29"/>
        <v>270907.2</v>
      </c>
      <c r="AZ354" s="31" t="s">
        <v>385</v>
      </c>
    </row>
    <row r="355" spans="3:52" hidden="1">
      <c r="C355" s="31">
        <v>2003</v>
      </c>
      <c r="D355" s="31" t="s">
        <v>1578</v>
      </c>
      <c r="E355" s="31" t="s">
        <v>486</v>
      </c>
      <c r="H355" s="31" t="s">
        <v>1606</v>
      </c>
      <c r="O355" s="31" t="s">
        <v>410</v>
      </c>
      <c r="P355" s="31">
        <f t="shared" si="28"/>
        <v>375.245</v>
      </c>
      <c r="Q355" s="31">
        <f t="shared" ref="Q355:AY362" si="30">Q311*IF(Q267=-1,0,Q267)</f>
        <v>0</v>
      </c>
      <c r="R355" s="31">
        <f t="shared" si="30"/>
        <v>579645</v>
      </c>
      <c r="S355" s="31">
        <f t="shared" si="30"/>
        <v>252739.19999999998</v>
      </c>
      <c r="T355" s="31">
        <f t="shared" si="30"/>
        <v>200105</v>
      </c>
      <c r="U355" s="31">
        <f t="shared" si="30"/>
        <v>32720</v>
      </c>
      <c r="V355" s="31">
        <f t="shared" si="30"/>
        <v>39338</v>
      </c>
      <c r="W355" s="31">
        <f t="shared" si="30"/>
        <v>581790</v>
      </c>
      <c r="X355" s="31">
        <f t="shared" si="30"/>
        <v>509412</v>
      </c>
      <c r="Y355" s="31">
        <f t="shared" si="30"/>
        <v>68091.8</v>
      </c>
      <c r="Z355" s="31">
        <f t="shared" si="30"/>
        <v>72506.399999999994</v>
      </c>
      <c r="AA355" s="31">
        <f t="shared" si="30"/>
        <v>80443.099999999991</v>
      </c>
      <c r="AB355" s="31">
        <f t="shared" si="30"/>
        <v>114251.3</v>
      </c>
      <c r="AC355" s="31">
        <f t="shared" si="30"/>
        <v>3611.2</v>
      </c>
      <c r="AD355" s="31">
        <f t="shared" si="30"/>
        <v>106748.5</v>
      </c>
      <c r="AE355" s="31">
        <f t="shared" si="30"/>
        <v>15110.7</v>
      </c>
      <c r="AF355" s="31">
        <f t="shared" si="30"/>
        <v>218205.6</v>
      </c>
      <c r="AG355" s="31">
        <f t="shared" si="30"/>
        <v>170954.4</v>
      </c>
      <c r="AH355" s="31">
        <f t="shared" si="30"/>
        <v>187689.8</v>
      </c>
      <c r="AI355" s="31">
        <f t="shared" si="30"/>
        <v>149844</v>
      </c>
      <c r="AJ355" s="31">
        <f t="shared" si="30"/>
        <v>110880</v>
      </c>
      <c r="AK355" s="31">
        <f t="shared" si="30"/>
        <v>2897739</v>
      </c>
      <c r="AL355" s="31">
        <f t="shared" si="30"/>
        <v>6624</v>
      </c>
      <c r="AM355" s="31">
        <f t="shared" si="30"/>
        <v>5406</v>
      </c>
      <c r="AN355" s="31">
        <f t="shared" si="30"/>
        <v>72716.400000000009</v>
      </c>
      <c r="AO355" s="31">
        <f t="shared" si="30"/>
        <v>0</v>
      </c>
      <c r="AP355" s="31">
        <f t="shared" si="30"/>
        <v>27698.000000000004</v>
      </c>
      <c r="AQ355" s="31">
        <f t="shared" si="30"/>
        <v>197040</v>
      </c>
      <c r="AR355" s="31">
        <f t="shared" si="30"/>
        <v>0</v>
      </c>
      <c r="AS355" s="31">
        <f t="shared" si="30"/>
        <v>50351</v>
      </c>
      <c r="AT355" s="31">
        <f t="shared" si="30"/>
        <v>225778.8</v>
      </c>
      <c r="AU355" s="31">
        <f t="shared" si="30"/>
        <v>7272</v>
      </c>
      <c r="AV355" s="31">
        <f t="shared" si="30"/>
        <v>242364</v>
      </c>
      <c r="AW355" s="31">
        <f t="shared" si="30"/>
        <v>7085</v>
      </c>
      <c r="AX355" s="31">
        <f t="shared" si="30"/>
        <v>486354.00000000006</v>
      </c>
      <c r="AY355" s="31">
        <f t="shared" si="30"/>
        <v>251692.2</v>
      </c>
      <c r="AZ355" s="31" t="s">
        <v>385</v>
      </c>
    </row>
    <row r="356" spans="3:52" hidden="1">
      <c r="C356" s="31">
        <v>2003</v>
      </c>
      <c r="D356" s="31" t="s">
        <v>1580</v>
      </c>
      <c r="E356" s="31" t="s">
        <v>486</v>
      </c>
      <c r="H356" s="31" t="s">
        <v>1607</v>
      </c>
      <c r="O356" s="31" t="s">
        <v>410</v>
      </c>
      <c r="P356" s="31">
        <f t="shared" si="28"/>
        <v>0</v>
      </c>
      <c r="Q356" s="31">
        <f t="shared" si="30"/>
        <v>0</v>
      </c>
      <c r="R356" s="31">
        <f t="shared" si="30"/>
        <v>0</v>
      </c>
      <c r="S356" s="31">
        <f t="shared" si="30"/>
        <v>163374.39999999999</v>
      </c>
      <c r="T356" s="31">
        <f t="shared" si="30"/>
        <v>34760</v>
      </c>
      <c r="U356" s="31">
        <f t="shared" si="30"/>
        <v>0</v>
      </c>
      <c r="V356" s="31">
        <f t="shared" si="30"/>
        <v>0</v>
      </c>
      <c r="W356" s="31">
        <f t="shared" si="30"/>
        <v>1500</v>
      </c>
      <c r="X356" s="31">
        <f t="shared" si="30"/>
        <v>62538</v>
      </c>
      <c r="Y356" s="31">
        <f t="shared" si="30"/>
        <v>3121.2</v>
      </c>
      <c r="Z356" s="31">
        <f t="shared" si="30"/>
        <v>3249.6</v>
      </c>
      <c r="AA356" s="31">
        <f t="shared" si="30"/>
        <v>0</v>
      </c>
      <c r="AB356" s="31">
        <f t="shared" si="30"/>
        <v>103498.09999999999</v>
      </c>
      <c r="AC356" s="31">
        <f t="shared" si="30"/>
        <v>0</v>
      </c>
      <c r="AD356" s="31">
        <f t="shared" si="30"/>
        <v>0</v>
      </c>
      <c r="AE356" s="31">
        <f t="shared" si="30"/>
        <v>0</v>
      </c>
      <c r="AF356" s="31">
        <f t="shared" si="30"/>
        <v>0</v>
      </c>
      <c r="AG356" s="31">
        <f t="shared" si="30"/>
        <v>0</v>
      </c>
      <c r="AH356" s="31">
        <f t="shared" si="30"/>
        <v>7404.5999999999995</v>
      </c>
      <c r="AI356" s="31">
        <f t="shared" si="30"/>
        <v>0</v>
      </c>
      <c r="AJ356" s="31">
        <f t="shared" si="30"/>
        <v>4984</v>
      </c>
      <c r="AK356" s="31">
        <f t="shared" si="30"/>
        <v>39825</v>
      </c>
      <c r="AL356" s="31">
        <f t="shared" si="30"/>
        <v>0</v>
      </c>
      <c r="AM356" s="31">
        <f t="shared" si="30"/>
        <v>0</v>
      </c>
      <c r="AN356" s="31">
        <f t="shared" si="30"/>
        <v>0</v>
      </c>
      <c r="AO356" s="31">
        <f t="shared" si="30"/>
        <v>0</v>
      </c>
      <c r="AP356" s="31">
        <f t="shared" si="30"/>
        <v>7216.0000000000009</v>
      </c>
      <c r="AQ356" s="31">
        <f t="shared" si="30"/>
        <v>45025</v>
      </c>
      <c r="AR356" s="31">
        <f t="shared" si="30"/>
        <v>0</v>
      </c>
      <c r="AS356" s="31">
        <f t="shared" si="30"/>
        <v>0</v>
      </c>
      <c r="AT356" s="31">
        <f t="shared" si="30"/>
        <v>0</v>
      </c>
      <c r="AU356" s="31">
        <f t="shared" si="30"/>
        <v>0</v>
      </c>
      <c r="AV356" s="31">
        <f t="shared" si="30"/>
        <v>133661.19999999998</v>
      </c>
      <c r="AW356" s="31">
        <f t="shared" si="30"/>
        <v>0</v>
      </c>
      <c r="AX356" s="31">
        <f t="shared" si="30"/>
        <v>14753.2</v>
      </c>
      <c r="AY356" s="31">
        <f t="shared" si="30"/>
        <v>0</v>
      </c>
      <c r="AZ356" s="31" t="s">
        <v>385</v>
      </c>
    </row>
    <row r="357" spans="3:52" hidden="1">
      <c r="C357" s="31">
        <v>2003</v>
      </c>
      <c r="D357" s="31" t="s">
        <v>1582</v>
      </c>
      <c r="E357" s="31" t="s">
        <v>486</v>
      </c>
      <c r="H357" s="31" t="s">
        <v>1608</v>
      </c>
      <c r="O357" s="31" t="s">
        <v>410</v>
      </c>
      <c r="P357" s="31">
        <f t="shared" si="28"/>
        <v>13.65</v>
      </c>
      <c r="Q357" s="31">
        <f t="shared" si="30"/>
        <v>0</v>
      </c>
      <c r="R357" s="31">
        <f t="shared" si="30"/>
        <v>0</v>
      </c>
      <c r="S357" s="31">
        <f t="shared" si="30"/>
        <v>313779.19999999995</v>
      </c>
      <c r="T357" s="31">
        <f t="shared" si="30"/>
        <v>2450</v>
      </c>
      <c r="U357" s="31">
        <f t="shared" si="30"/>
        <v>0</v>
      </c>
      <c r="V357" s="31">
        <f t="shared" si="30"/>
        <v>0</v>
      </c>
      <c r="W357" s="31">
        <f t="shared" si="30"/>
        <v>1965</v>
      </c>
      <c r="X357" s="31">
        <f t="shared" si="30"/>
        <v>103317</v>
      </c>
      <c r="Y357" s="31">
        <f t="shared" si="30"/>
        <v>1555.5</v>
      </c>
      <c r="Z357" s="31">
        <f t="shared" si="30"/>
        <v>1401.6</v>
      </c>
      <c r="AA357" s="31">
        <f t="shared" si="30"/>
        <v>0</v>
      </c>
      <c r="AB357" s="31">
        <f t="shared" si="30"/>
        <v>44660</v>
      </c>
      <c r="AC357" s="31">
        <f t="shared" si="30"/>
        <v>0</v>
      </c>
      <c r="AD357" s="31">
        <f t="shared" si="30"/>
        <v>0</v>
      </c>
      <c r="AE357" s="31">
        <f t="shared" si="30"/>
        <v>0</v>
      </c>
      <c r="AF357" s="31">
        <f t="shared" si="30"/>
        <v>9912</v>
      </c>
      <c r="AG357" s="31">
        <f t="shared" si="30"/>
        <v>0</v>
      </c>
      <c r="AH357" s="31">
        <f t="shared" si="30"/>
        <v>20557.399999999998</v>
      </c>
      <c r="AI357" s="31">
        <f t="shared" si="30"/>
        <v>11728</v>
      </c>
      <c r="AJ357" s="31">
        <f t="shared" si="30"/>
        <v>98280</v>
      </c>
      <c r="AK357" s="31">
        <f t="shared" si="30"/>
        <v>55471.5</v>
      </c>
      <c r="AL357" s="31">
        <f t="shared" si="30"/>
        <v>0</v>
      </c>
      <c r="AM357" s="31">
        <f t="shared" si="30"/>
        <v>19125</v>
      </c>
      <c r="AN357" s="31">
        <f t="shared" si="30"/>
        <v>0</v>
      </c>
      <c r="AO357" s="31">
        <f t="shared" si="30"/>
        <v>1732.8</v>
      </c>
      <c r="AP357" s="31">
        <f t="shared" si="30"/>
        <v>0</v>
      </c>
      <c r="AQ357" s="31">
        <f t="shared" si="30"/>
        <v>115165</v>
      </c>
      <c r="AR357" s="31">
        <f t="shared" si="30"/>
        <v>710.4</v>
      </c>
      <c r="AS357" s="31">
        <f t="shared" si="30"/>
        <v>0</v>
      </c>
      <c r="AT357" s="31">
        <f t="shared" si="30"/>
        <v>0</v>
      </c>
      <c r="AU357" s="31">
        <f t="shared" si="30"/>
        <v>900</v>
      </c>
      <c r="AV357" s="31">
        <f t="shared" si="30"/>
        <v>0</v>
      </c>
      <c r="AW357" s="31">
        <f t="shared" si="30"/>
        <v>0</v>
      </c>
      <c r="AX357" s="31">
        <f t="shared" si="30"/>
        <v>115099.6</v>
      </c>
      <c r="AY357" s="31">
        <f t="shared" si="30"/>
        <v>61.2</v>
      </c>
      <c r="AZ357" s="31" t="s">
        <v>385</v>
      </c>
    </row>
    <row r="358" spans="3:52" hidden="1">
      <c r="C358" s="31">
        <v>2003</v>
      </c>
      <c r="D358" s="31" t="s">
        <v>1584</v>
      </c>
      <c r="E358" s="31" t="s">
        <v>486</v>
      </c>
      <c r="H358" s="31" t="s">
        <v>1609</v>
      </c>
      <c r="O358" s="31" t="s">
        <v>410</v>
      </c>
      <c r="P358" s="31">
        <f t="shared" si="28"/>
        <v>0</v>
      </c>
      <c r="Q358" s="31">
        <f t="shared" si="30"/>
        <v>0</v>
      </c>
      <c r="R358" s="31">
        <f t="shared" si="30"/>
        <v>43200</v>
      </c>
      <c r="S358" s="31">
        <f t="shared" si="30"/>
        <v>2049308.7999999998</v>
      </c>
      <c r="T358" s="31">
        <f t="shared" si="30"/>
        <v>0</v>
      </c>
      <c r="U358" s="31">
        <f t="shared" si="30"/>
        <v>0</v>
      </c>
      <c r="V358" s="31">
        <f t="shared" si="30"/>
        <v>494056.80000000005</v>
      </c>
      <c r="W358" s="31">
        <f t="shared" si="30"/>
        <v>6720</v>
      </c>
      <c r="X358" s="31">
        <f t="shared" si="30"/>
        <v>10977</v>
      </c>
      <c r="Y358" s="31">
        <f t="shared" si="30"/>
        <v>0</v>
      </c>
      <c r="Z358" s="31">
        <f t="shared" si="30"/>
        <v>480</v>
      </c>
      <c r="AA358" s="31">
        <f t="shared" si="30"/>
        <v>26.099999999999998</v>
      </c>
      <c r="AB358" s="31">
        <f t="shared" si="30"/>
        <v>0</v>
      </c>
      <c r="AC358" s="31">
        <f t="shared" si="30"/>
        <v>128.1</v>
      </c>
      <c r="AD358" s="31">
        <f t="shared" si="30"/>
        <v>11097.3</v>
      </c>
      <c r="AE358" s="31">
        <f t="shared" si="30"/>
        <v>906.30000000000007</v>
      </c>
      <c r="AF358" s="31">
        <f t="shared" si="30"/>
        <v>499.2</v>
      </c>
      <c r="AG358" s="31">
        <f t="shared" si="30"/>
        <v>0</v>
      </c>
      <c r="AH358" s="31">
        <f t="shared" si="30"/>
        <v>0</v>
      </c>
      <c r="AI358" s="31">
        <f t="shared" si="30"/>
        <v>0</v>
      </c>
      <c r="AJ358" s="31">
        <f t="shared" si="30"/>
        <v>0</v>
      </c>
      <c r="AK358" s="31">
        <f t="shared" si="30"/>
        <v>409.5</v>
      </c>
      <c r="AL358" s="31">
        <f t="shared" si="30"/>
        <v>0</v>
      </c>
      <c r="AM358" s="31">
        <f t="shared" si="30"/>
        <v>11135</v>
      </c>
      <c r="AN358" s="31">
        <f t="shared" si="30"/>
        <v>0</v>
      </c>
      <c r="AO358" s="31">
        <f t="shared" si="30"/>
        <v>558.6</v>
      </c>
      <c r="AP358" s="31">
        <f t="shared" si="30"/>
        <v>0</v>
      </c>
      <c r="AQ358" s="31">
        <f t="shared" si="30"/>
        <v>48070</v>
      </c>
      <c r="AR358" s="31">
        <f t="shared" si="30"/>
        <v>1953.6</v>
      </c>
      <c r="AS358" s="31">
        <f t="shared" si="30"/>
        <v>1211</v>
      </c>
      <c r="AT358" s="31">
        <f t="shared" si="30"/>
        <v>0</v>
      </c>
      <c r="AU358" s="31">
        <f t="shared" si="30"/>
        <v>0</v>
      </c>
      <c r="AV358" s="31">
        <f t="shared" si="30"/>
        <v>25049.599999999999</v>
      </c>
      <c r="AW358" s="31">
        <f t="shared" si="30"/>
        <v>0</v>
      </c>
      <c r="AX358" s="31">
        <f t="shared" si="30"/>
        <v>45289.200000000004</v>
      </c>
      <c r="AY358" s="31">
        <f t="shared" si="30"/>
        <v>0</v>
      </c>
      <c r="AZ358" s="31" t="s">
        <v>385</v>
      </c>
    </row>
    <row r="359" spans="3:52" hidden="1">
      <c r="C359" s="31">
        <v>2003</v>
      </c>
      <c r="D359" s="31" t="s">
        <v>1586</v>
      </c>
      <c r="E359" s="31" t="s">
        <v>486</v>
      </c>
      <c r="H359" s="31" t="s">
        <v>1610</v>
      </c>
      <c r="O359" s="31" t="s">
        <v>410</v>
      </c>
      <c r="P359" s="31">
        <f t="shared" si="28"/>
        <v>0</v>
      </c>
      <c r="Q359" s="31">
        <f t="shared" si="30"/>
        <v>0</v>
      </c>
      <c r="R359" s="31">
        <f t="shared" si="30"/>
        <v>23940</v>
      </c>
      <c r="S359" s="31">
        <f t="shared" si="30"/>
        <v>4693214.3999999994</v>
      </c>
      <c r="T359" s="31">
        <f t="shared" si="30"/>
        <v>0</v>
      </c>
      <c r="U359" s="31">
        <f t="shared" si="30"/>
        <v>640</v>
      </c>
      <c r="V359" s="31">
        <f t="shared" si="30"/>
        <v>190397.7</v>
      </c>
      <c r="W359" s="31">
        <f t="shared" si="30"/>
        <v>69405</v>
      </c>
      <c r="X359" s="31">
        <f t="shared" si="30"/>
        <v>137718</v>
      </c>
      <c r="Y359" s="31">
        <f t="shared" si="30"/>
        <v>986</v>
      </c>
      <c r="Z359" s="31">
        <f t="shared" si="30"/>
        <v>1368</v>
      </c>
      <c r="AA359" s="31">
        <f t="shared" si="30"/>
        <v>1052.7</v>
      </c>
      <c r="AB359" s="31">
        <f t="shared" si="30"/>
        <v>0</v>
      </c>
      <c r="AC359" s="31">
        <f t="shared" si="30"/>
        <v>341.59999999999997</v>
      </c>
      <c r="AD359" s="31">
        <f t="shared" si="30"/>
        <v>8349.6</v>
      </c>
      <c r="AE359" s="31">
        <f t="shared" si="30"/>
        <v>0</v>
      </c>
      <c r="AF359" s="31">
        <f t="shared" si="30"/>
        <v>30871.199999999997</v>
      </c>
      <c r="AG359" s="31">
        <f t="shared" si="30"/>
        <v>0</v>
      </c>
      <c r="AH359" s="31">
        <f t="shared" si="30"/>
        <v>0</v>
      </c>
      <c r="AI359" s="31">
        <f t="shared" si="30"/>
        <v>204</v>
      </c>
      <c r="AJ359" s="31">
        <f t="shared" si="30"/>
        <v>0</v>
      </c>
      <c r="AK359" s="31">
        <f t="shared" si="30"/>
        <v>0</v>
      </c>
      <c r="AL359" s="31">
        <f t="shared" si="30"/>
        <v>9864</v>
      </c>
      <c r="AM359" s="31">
        <f t="shared" si="30"/>
        <v>118906.5</v>
      </c>
      <c r="AN359" s="31">
        <f t="shared" si="30"/>
        <v>0</v>
      </c>
      <c r="AO359" s="31">
        <f t="shared" si="30"/>
        <v>4115.4000000000005</v>
      </c>
      <c r="AP359" s="31">
        <f t="shared" si="30"/>
        <v>0</v>
      </c>
      <c r="AQ359" s="31">
        <f t="shared" si="30"/>
        <v>313110</v>
      </c>
      <c r="AR359" s="31">
        <f t="shared" si="30"/>
        <v>9790.1999999999989</v>
      </c>
      <c r="AS359" s="31">
        <f t="shared" si="30"/>
        <v>18480</v>
      </c>
      <c r="AT359" s="31">
        <f t="shared" si="30"/>
        <v>5739.9999999999991</v>
      </c>
      <c r="AU359" s="31">
        <f t="shared" si="30"/>
        <v>12006</v>
      </c>
      <c r="AV359" s="31">
        <f t="shared" si="30"/>
        <v>116249.59999999999</v>
      </c>
      <c r="AW359" s="31">
        <f t="shared" si="30"/>
        <v>0</v>
      </c>
      <c r="AX359" s="31">
        <f t="shared" si="30"/>
        <v>977482.00000000012</v>
      </c>
      <c r="AY359" s="31">
        <f t="shared" si="30"/>
        <v>38881.800000000003</v>
      </c>
      <c r="AZ359" s="31" t="s">
        <v>385</v>
      </c>
    </row>
    <row r="360" spans="3:52" hidden="1">
      <c r="C360" s="31">
        <v>2003</v>
      </c>
      <c r="D360" s="31" t="s">
        <v>1588</v>
      </c>
      <c r="E360" s="31" t="s">
        <v>486</v>
      </c>
      <c r="H360" s="31" t="s">
        <v>1611</v>
      </c>
      <c r="O360" s="31" t="s">
        <v>410</v>
      </c>
      <c r="P360" s="31">
        <f t="shared" si="28"/>
        <v>137.47499999999999</v>
      </c>
      <c r="Q360" s="31">
        <f t="shared" si="30"/>
        <v>29862</v>
      </c>
      <c r="R360" s="31">
        <f t="shared" si="30"/>
        <v>93879</v>
      </c>
      <c r="S360" s="31">
        <f t="shared" si="30"/>
        <v>1946123.2</v>
      </c>
      <c r="T360" s="31">
        <f t="shared" si="30"/>
        <v>517395</v>
      </c>
      <c r="U360" s="31">
        <f t="shared" si="30"/>
        <v>0</v>
      </c>
      <c r="V360" s="31">
        <f t="shared" si="30"/>
        <v>0</v>
      </c>
      <c r="W360" s="31">
        <f t="shared" si="30"/>
        <v>27350</v>
      </c>
      <c r="X360" s="31">
        <f t="shared" si="30"/>
        <v>1315848</v>
      </c>
      <c r="Y360" s="31">
        <f t="shared" si="30"/>
        <v>1696.6</v>
      </c>
      <c r="Z360" s="31">
        <f t="shared" si="30"/>
        <v>12391.199999999999</v>
      </c>
      <c r="AA360" s="31">
        <f t="shared" si="30"/>
        <v>5341.8</v>
      </c>
      <c r="AB360" s="31">
        <f t="shared" si="30"/>
        <v>37990</v>
      </c>
      <c r="AC360" s="31">
        <f t="shared" si="30"/>
        <v>2714.5</v>
      </c>
      <c r="AD360" s="31">
        <f t="shared" si="30"/>
        <v>29102.899999999998</v>
      </c>
      <c r="AE360" s="31">
        <f t="shared" si="30"/>
        <v>6190.2</v>
      </c>
      <c r="AF360" s="31">
        <f t="shared" si="30"/>
        <v>4701.5999999999995</v>
      </c>
      <c r="AG360" s="31">
        <f t="shared" si="30"/>
        <v>6693.5999999999995</v>
      </c>
      <c r="AH360" s="31">
        <f t="shared" si="30"/>
        <v>0</v>
      </c>
      <c r="AI360" s="31">
        <f t="shared" si="30"/>
        <v>9840</v>
      </c>
      <c r="AJ360" s="31">
        <f t="shared" si="30"/>
        <v>1372952</v>
      </c>
      <c r="AK360" s="31">
        <f t="shared" si="30"/>
        <v>184473</v>
      </c>
      <c r="AL360" s="31">
        <f t="shared" si="30"/>
        <v>37932</v>
      </c>
      <c r="AM360" s="31">
        <f t="shared" si="30"/>
        <v>9826</v>
      </c>
      <c r="AN360" s="31">
        <f t="shared" si="30"/>
        <v>0</v>
      </c>
      <c r="AO360" s="31">
        <f t="shared" si="30"/>
        <v>0</v>
      </c>
      <c r="AP360" s="31">
        <f t="shared" si="30"/>
        <v>88734.8</v>
      </c>
      <c r="AQ360" s="31">
        <f t="shared" si="30"/>
        <v>1353520</v>
      </c>
      <c r="AR360" s="31">
        <f t="shared" si="30"/>
        <v>5117.0999999999995</v>
      </c>
      <c r="AS360" s="31">
        <f t="shared" si="30"/>
        <v>10619</v>
      </c>
      <c r="AT360" s="31">
        <f t="shared" si="30"/>
        <v>25124.799999999999</v>
      </c>
      <c r="AU360" s="31">
        <f t="shared" si="30"/>
        <v>0</v>
      </c>
      <c r="AV360" s="31">
        <f t="shared" si="30"/>
        <v>447412</v>
      </c>
      <c r="AW360" s="31">
        <f t="shared" si="30"/>
        <v>0</v>
      </c>
      <c r="AX360" s="31">
        <f t="shared" si="30"/>
        <v>458669.2</v>
      </c>
      <c r="AY360" s="31">
        <f t="shared" si="30"/>
        <v>0</v>
      </c>
      <c r="AZ360" s="31" t="s">
        <v>385</v>
      </c>
    </row>
    <row r="361" spans="3:52" hidden="1">
      <c r="C361" s="31">
        <v>2003</v>
      </c>
      <c r="D361" s="31" t="s">
        <v>1590</v>
      </c>
      <c r="E361" s="31" t="s">
        <v>486</v>
      </c>
      <c r="H361" s="31" t="s">
        <v>1612</v>
      </c>
      <c r="O361" s="31" t="s">
        <v>410</v>
      </c>
      <c r="P361" s="31">
        <f t="shared" si="28"/>
        <v>373.815</v>
      </c>
      <c r="Q361" s="31">
        <f t="shared" si="30"/>
        <v>12798</v>
      </c>
      <c r="R361" s="31">
        <f t="shared" si="30"/>
        <v>85455</v>
      </c>
      <c r="S361" s="31">
        <f t="shared" si="30"/>
        <v>220673.59999999998</v>
      </c>
      <c r="T361" s="31">
        <f t="shared" si="30"/>
        <v>5500</v>
      </c>
      <c r="U361" s="31">
        <f t="shared" si="30"/>
        <v>7192</v>
      </c>
      <c r="V361" s="31">
        <f t="shared" si="30"/>
        <v>177145.60000000001</v>
      </c>
      <c r="W361" s="31">
        <f t="shared" si="30"/>
        <v>206075</v>
      </c>
      <c r="X361" s="31">
        <f t="shared" si="30"/>
        <v>2028</v>
      </c>
      <c r="Y361" s="31">
        <f t="shared" si="30"/>
        <v>9499.6</v>
      </c>
      <c r="Z361" s="31">
        <f t="shared" si="30"/>
        <v>31346.399999999998</v>
      </c>
      <c r="AA361" s="31">
        <f t="shared" si="30"/>
        <v>8001.0999999999995</v>
      </c>
      <c r="AB361" s="31">
        <f t="shared" si="30"/>
        <v>19024</v>
      </c>
      <c r="AC361" s="31">
        <f t="shared" si="30"/>
        <v>30622</v>
      </c>
      <c r="AD361" s="31">
        <f t="shared" si="30"/>
        <v>61003.199999999997</v>
      </c>
      <c r="AE361" s="31">
        <f t="shared" si="30"/>
        <v>16028.4</v>
      </c>
      <c r="AF361" s="31">
        <f t="shared" si="30"/>
        <v>170001.6</v>
      </c>
      <c r="AG361" s="31">
        <f t="shared" si="30"/>
        <v>45955.199999999997</v>
      </c>
      <c r="AH361" s="31">
        <f t="shared" si="30"/>
        <v>31069.799999999996</v>
      </c>
      <c r="AI361" s="31">
        <f t="shared" si="30"/>
        <v>41936</v>
      </c>
      <c r="AJ361" s="31">
        <f t="shared" si="30"/>
        <v>40096</v>
      </c>
      <c r="AK361" s="31">
        <f t="shared" si="30"/>
        <v>287379</v>
      </c>
      <c r="AL361" s="31">
        <f t="shared" si="30"/>
        <v>207120</v>
      </c>
      <c r="AM361" s="31">
        <f t="shared" si="30"/>
        <v>383545.5</v>
      </c>
      <c r="AN361" s="31">
        <f t="shared" si="30"/>
        <v>12967.2</v>
      </c>
      <c r="AO361" s="31">
        <f t="shared" si="30"/>
        <v>25273.8</v>
      </c>
      <c r="AP361" s="31">
        <f t="shared" si="30"/>
        <v>36880.800000000003</v>
      </c>
      <c r="AQ361" s="31">
        <f t="shared" si="30"/>
        <v>403930</v>
      </c>
      <c r="AR361" s="31">
        <f t="shared" si="30"/>
        <v>66056.099999999991</v>
      </c>
      <c r="AS361" s="31">
        <f t="shared" si="30"/>
        <v>26068</v>
      </c>
      <c r="AT361" s="31">
        <f t="shared" si="30"/>
        <v>2033.6</v>
      </c>
      <c r="AU361" s="31">
        <f t="shared" si="30"/>
        <v>12858</v>
      </c>
      <c r="AV361" s="31">
        <f t="shared" si="30"/>
        <v>210884.8</v>
      </c>
      <c r="AW361" s="31">
        <f t="shared" si="30"/>
        <v>72103.5</v>
      </c>
      <c r="AX361" s="31">
        <f t="shared" si="30"/>
        <v>238233.60000000001</v>
      </c>
      <c r="AY361" s="31">
        <f t="shared" si="30"/>
        <v>36498.6</v>
      </c>
      <c r="AZ361" s="31" t="s">
        <v>385</v>
      </c>
    </row>
    <row r="362" spans="3:52" hidden="1">
      <c r="C362" s="31">
        <v>2003</v>
      </c>
      <c r="D362" s="31" t="s">
        <v>1592</v>
      </c>
      <c r="E362" s="31" t="s">
        <v>486</v>
      </c>
      <c r="H362" s="31" t="s">
        <v>1613</v>
      </c>
      <c r="O362" s="31" t="s">
        <v>410</v>
      </c>
      <c r="P362" s="31">
        <f t="shared" si="28"/>
        <v>11.96</v>
      </c>
      <c r="Q362" s="31">
        <f t="shared" si="30"/>
        <v>464820.2</v>
      </c>
      <c r="R362" s="31">
        <f t="shared" si="30"/>
        <v>7740</v>
      </c>
      <c r="S362" s="31">
        <f t="shared" si="30"/>
        <v>7478542.3999999994</v>
      </c>
      <c r="T362" s="31">
        <f t="shared" si="30"/>
        <v>34970</v>
      </c>
      <c r="U362" s="31">
        <f t="shared" si="30"/>
        <v>0</v>
      </c>
      <c r="V362" s="31">
        <f t="shared" si="30"/>
        <v>2189.4</v>
      </c>
      <c r="W362" s="31">
        <f t="shared" si="30"/>
        <v>3390</v>
      </c>
      <c r="X362" s="31">
        <f t="shared" si="30"/>
        <v>975558</v>
      </c>
      <c r="Y362" s="31">
        <f t="shared" si="30"/>
        <v>1565.7</v>
      </c>
      <c r="Z362" s="31">
        <f t="shared" si="30"/>
        <v>4672.8</v>
      </c>
      <c r="AA362" s="31">
        <f t="shared" ref="AA362:AY362" si="31">AA318*IF(AA274=-1,0,AA274)</f>
        <v>901.9</v>
      </c>
      <c r="AB362" s="31">
        <f t="shared" si="31"/>
        <v>9013.1999999999989</v>
      </c>
      <c r="AC362" s="31">
        <f t="shared" si="31"/>
        <v>14688.8</v>
      </c>
      <c r="AD362" s="31">
        <f t="shared" si="31"/>
        <v>355</v>
      </c>
      <c r="AE362" s="31">
        <f t="shared" si="31"/>
        <v>2012.1000000000001</v>
      </c>
      <c r="AF362" s="31">
        <f t="shared" si="31"/>
        <v>12960</v>
      </c>
      <c r="AG362" s="31">
        <f t="shared" si="31"/>
        <v>3602.4</v>
      </c>
      <c r="AH362" s="31">
        <f t="shared" si="31"/>
        <v>0</v>
      </c>
      <c r="AI362" s="31">
        <f t="shared" si="31"/>
        <v>2048</v>
      </c>
      <c r="AJ362" s="31">
        <f t="shared" si="31"/>
        <v>429387</v>
      </c>
      <c r="AK362" s="31">
        <f t="shared" si="31"/>
        <v>52947</v>
      </c>
      <c r="AL362" s="31">
        <f t="shared" si="31"/>
        <v>72960</v>
      </c>
      <c r="AM362" s="31">
        <f t="shared" si="31"/>
        <v>28900</v>
      </c>
      <c r="AN362" s="31">
        <f t="shared" si="31"/>
        <v>0</v>
      </c>
      <c r="AO362" s="31">
        <f t="shared" si="31"/>
        <v>10579.2</v>
      </c>
      <c r="AP362" s="31">
        <f t="shared" si="31"/>
        <v>34034</v>
      </c>
      <c r="AQ362" s="31">
        <f t="shared" si="31"/>
        <v>1123520</v>
      </c>
      <c r="AR362" s="31">
        <f t="shared" si="31"/>
        <v>38350.5</v>
      </c>
      <c r="AS362" s="31">
        <f t="shared" si="31"/>
        <v>0</v>
      </c>
      <c r="AT362" s="31">
        <f t="shared" si="31"/>
        <v>688.8</v>
      </c>
      <c r="AU362" s="31">
        <f t="shared" si="31"/>
        <v>0</v>
      </c>
      <c r="AV362" s="31">
        <f t="shared" si="31"/>
        <v>273828</v>
      </c>
      <c r="AW362" s="31">
        <f t="shared" si="31"/>
        <v>42924.200000000004</v>
      </c>
      <c r="AX362" s="31">
        <f t="shared" si="31"/>
        <v>548653.60000000009</v>
      </c>
      <c r="AY362" s="31">
        <f t="shared" si="31"/>
        <v>6730.2</v>
      </c>
      <c r="AZ362" s="31" t="s">
        <v>385</v>
      </c>
    </row>
    <row r="363" spans="3:52" hidden="1">
      <c r="O363" s="31" t="s">
        <v>410</v>
      </c>
      <c r="AZ363" s="31" t="s">
        <v>385</v>
      </c>
    </row>
    <row r="364" spans="3:52" hidden="1">
      <c r="C364" s="31">
        <v>2008</v>
      </c>
      <c r="D364" s="31" t="s">
        <v>1574</v>
      </c>
      <c r="E364" s="31" t="s">
        <v>486</v>
      </c>
      <c r="H364" s="31" t="s">
        <v>1614</v>
      </c>
      <c r="O364" s="31" t="s">
        <v>410</v>
      </c>
      <c r="P364" s="31">
        <f t="shared" si="28"/>
        <v>478.63199999999995</v>
      </c>
      <c r="Q364" s="31">
        <f t="shared" ref="Q364:AY371" si="32">Q320*IF(Q276=-1,0,Q276)</f>
        <v>503926.5</v>
      </c>
      <c r="R364" s="31">
        <f t="shared" si="32"/>
        <v>2506952</v>
      </c>
      <c r="S364" s="31">
        <f t="shared" si="32"/>
        <v>602465.5</v>
      </c>
      <c r="T364" s="31">
        <f t="shared" si="32"/>
        <v>3027194</v>
      </c>
      <c r="U364" s="31">
        <f t="shared" si="32"/>
        <v>48230.400000000001</v>
      </c>
      <c r="V364" s="31">
        <f t="shared" si="32"/>
        <v>540667.60000000009</v>
      </c>
      <c r="W364" s="31">
        <f t="shared" si="32"/>
        <v>941972</v>
      </c>
      <c r="X364" s="31">
        <f t="shared" si="32"/>
        <v>2132130</v>
      </c>
      <c r="Y364" s="31">
        <f t="shared" si="32"/>
        <v>592855.19999999995</v>
      </c>
      <c r="Z364" s="31">
        <f t="shared" si="32"/>
        <v>350244</v>
      </c>
      <c r="AA364" s="31">
        <f t="shared" si="32"/>
        <v>186575</v>
      </c>
      <c r="AB364" s="31">
        <f t="shared" si="32"/>
        <v>6082685</v>
      </c>
      <c r="AC364" s="31">
        <f t="shared" si="32"/>
        <v>14880</v>
      </c>
      <c r="AD364" s="31">
        <f t="shared" si="32"/>
        <v>238777</v>
      </c>
      <c r="AE364" s="31">
        <f t="shared" si="32"/>
        <v>94066</v>
      </c>
      <c r="AF364" s="31">
        <f t="shared" si="32"/>
        <v>179330.80000000002</v>
      </c>
      <c r="AG364" s="31">
        <f t="shared" si="32"/>
        <v>775294.3</v>
      </c>
      <c r="AH364" s="31">
        <f t="shared" si="32"/>
        <v>426695.5</v>
      </c>
      <c r="AI364" s="31">
        <f t="shared" si="32"/>
        <v>1316865.5999999999</v>
      </c>
      <c r="AJ364" s="31">
        <f t="shared" si="32"/>
        <v>1519382.8</v>
      </c>
      <c r="AK364" s="31">
        <f t="shared" si="32"/>
        <v>9039512</v>
      </c>
      <c r="AL364" s="31">
        <f t="shared" si="32"/>
        <v>5643</v>
      </c>
      <c r="AM364" s="31">
        <f t="shared" si="32"/>
        <v>144837</v>
      </c>
      <c r="AN364" s="31">
        <f t="shared" si="32"/>
        <v>294577.2</v>
      </c>
      <c r="AO364" s="31">
        <f t="shared" si="32"/>
        <v>39548.5</v>
      </c>
      <c r="AP364" s="31">
        <f t="shared" si="32"/>
        <v>1129082.5999999999</v>
      </c>
      <c r="AQ364" s="31">
        <f t="shared" si="32"/>
        <v>1118409.5999999999</v>
      </c>
      <c r="AR364" s="31">
        <f t="shared" si="32"/>
        <v>7444.8</v>
      </c>
      <c r="AS364" s="31">
        <f t="shared" si="32"/>
        <v>118803.3</v>
      </c>
      <c r="AT364" s="31">
        <f t="shared" si="32"/>
        <v>744653</v>
      </c>
      <c r="AU364" s="31">
        <f t="shared" si="32"/>
        <v>93046.799999999988</v>
      </c>
      <c r="AV364" s="31">
        <f t="shared" si="32"/>
        <v>26589067.5</v>
      </c>
      <c r="AW364" s="31">
        <f t="shared" si="32"/>
        <v>48427.200000000004</v>
      </c>
      <c r="AX364" s="31">
        <f t="shared" si="32"/>
        <v>1260451.5</v>
      </c>
      <c r="AY364" s="31">
        <f t="shared" si="32"/>
        <v>97662.6</v>
      </c>
      <c r="AZ364" s="31" t="s">
        <v>385</v>
      </c>
    </row>
    <row r="365" spans="3:52" hidden="1">
      <c r="C365" s="31">
        <v>2008</v>
      </c>
      <c r="D365" s="31" t="s">
        <v>1576</v>
      </c>
      <c r="E365" s="31" t="s">
        <v>486</v>
      </c>
      <c r="H365" s="31" t="s">
        <v>1615</v>
      </c>
      <c r="O365" s="31" t="s">
        <v>410</v>
      </c>
      <c r="P365" s="31">
        <f t="shared" si="28"/>
        <v>1152.4589999999998</v>
      </c>
      <c r="Q365" s="31">
        <f t="shared" si="32"/>
        <v>105351.40000000001</v>
      </c>
      <c r="R365" s="31">
        <f t="shared" si="32"/>
        <v>3078048</v>
      </c>
      <c r="S365" s="31">
        <f t="shared" si="32"/>
        <v>892045.7</v>
      </c>
      <c r="T365" s="31">
        <f t="shared" si="32"/>
        <v>4291472.2</v>
      </c>
      <c r="U365" s="31">
        <f t="shared" si="32"/>
        <v>161647.19999999998</v>
      </c>
      <c r="V365" s="31">
        <f t="shared" si="32"/>
        <v>378174.80000000005</v>
      </c>
      <c r="W365" s="31">
        <f t="shared" si="32"/>
        <v>1844300</v>
      </c>
      <c r="X365" s="31">
        <f t="shared" si="32"/>
        <v>3407183.5</v>
      </c>
      <c r="Y365" s="31">
        <f t="shared" si="32"/>
        <v>600868.79999999993</v>
      </c>
      <c r="Z365" s="31">
        <f t="shared" si="32"/>
        <v>640452</v>
      </c>
      <c r="AA365" s="31">
        <f t="shared" si="32"/>
        <v>168180</v>
      </c>
      <c r="AB365" s="31">
        <f t="shared" si="32"/>
        <v>1942705.5999999999</v>
      </c>
      <c r="AC365" s="31">
        <f t="shared" si="32"/>
        <v>93113.600000000006</v>
      </c>
      <c r="AD365" s="31">
        <f t="shared" si="32"/>
        <v>558754</v>
      </c>
      <c r="AE365" s="31">
        <f t="shared" si="32"/>
        <v>100945.59999999999</v>
      </c>
      <c r="AF365" s="31">
        <f t="shared" si="32"/>
        <v>514626.20000000007</v>
      </c>
      <c r="AG365" s="31">
        <f t="shared" si="32"/>
        <v>764656.8</v>
      </c>
      <c r="AH365" s="31">
        <f t="shared" si="32"/>
        <v>719593</v>
      </c>
      <c r="AI365" s="31">
        <f t="shared" si="32"/>
        <v>763651.2</v>
      </c>
      <c r="AJ365" s="31">
        <f t="shared" si="32"/>
        <v>1293730</v>
      </c>
      <c r="AK365" s="31">
        <f t="shared" si="32"/>
        <v>12340650.199999999</v>
      </c>
      <c r="AL365" s="31">
        <f t="shared" si="32"/>
        <v>17010</v>
      </c>
      <c r="AM365" s="31">
        <f t="shared" si="32"/>
        <v>121766.39999999999</v>
      </c>
      <c r="AN365" s="31">
        <f t="shared" si="32"/>
        <v>378594</v>
      </c>
      <c r="AO365" s="31">
        <f t="shared" si="32"/>
        <v>54264</v>
      </c>
      <c r="AP365" s="31">
        <f t="shared" si="32"/>
        <v>275234</v>
      </c>
      <c r="AQ365" s="31">
        <f t="shared" si="32"/>
        <v>2204825.1999999997</v>
      </c>
      <c r="AR365" s="31">
        <f t="shared" si="32"/>
        <v>12144.000000000002</v>
      </c>
      <c r="AS365" s="31">
        <f t="shared" si="32"/>
        <v>147367.30000000002</v>
      </c>
      <c r="AT365" s="31">
        <f t="shared" si="32"/>
        <v>961876.5</v>
      </c>
      <c r="AU365" s="31">
        <f t="shared" si="32"/>
        <v>85800</v>
      </c>
      <c r="AV365" s="31">
        <f t="shared" si="32"/>
        <v>3720307.5</v>
      </c>
      <c r="AW365" s="31">
        <f t="shared" si="32"/>
        <v>55809.000000000007</v>
      </c>
      <c r="AX365" s="31">
        <f t="shared" si="32"/>
        <v>1444796.5</v>
      </c>
      <c r="AY365" s="31">
        <f t="shared" si="32"/>
        <v>333244.79999999999</v>
      </c>
      <c r="AZ365" s="31" t="s">
        <v>385</v>
      </c>
    </row>
    <row r="366" spans="3:52" hidden="1">
      <c r="C366" s="31">
        <v>2008</v>
      </c>
      <c r="D366" s="31" t="s">
        <v>1578</v>
      </c>
      <c r="E366" s="31" t="s">
        <v>486</v>
      </c>
      <c r="H366" s="31" t="s">
        <v>1616</v>
      </c>
      <c r="O366" s="31" t="s">
        <v>410</v>
      </c>
      <c r="P366" s="31">
        <f t="shared" si="28"/>
        <v>262.416</v>
      </c>
      <c r="Q366" s="31">
        <f t="shared" si="32"/>
        <v>18441.5</v>
      </c>
      <c r="R366" s="31">
        <f t="shared" si="32"/>
        <v>649144</v>
      </c>
      <c r="S366" s="31">
        <f t="shared" si="32"/>
        <v>154863.79999999999</v>
      </c>
      <c r="T366" s="31">
        <f t="shared" si="32"/>
        <v>188830.6</v>
      </c>
      <c r="U366" s="31">
        <f t="shared" si="32"/>
        <v>26654.399999999998</v>
      </c>
      <c r="V366" s="31">
        <f t="shared" si="32"/>
        <v>97129</v>
      </c>
      <c r="W366" s="31">
        <f t="shared" si="32"/>
        <v>472836</v>
      </c>
      <c r="X366" s="31">
        <f t="shared" si="32"/>
        <v>614656</v>
      </c>
      <c r="Y366" s="31">
        <f t="shared" si="32"/>
        <v>57716.399999999994</v>
      </c>
      <c r="Z366" s="31">
        <f t="shared" si="32"/>
        <v>140826</v>
      </c>
      <c r="AA366" s="31">
        <f t="shared" si="32"/>
        <v>38122.5</v>
      </c>
      <c r="AB366" s="31">
        <f t="shared" si="32"/>
        <v>111193.59999999999</v>
      </c>
      <c r="AC366" s="31">
        <f t="shared" si="32"/>
        <v>2944</v>
      </c>
      <c r="AD366" s="31">
        <f t="shared" si="32"/>
        <v>92799</v>
      </c>
      <c r="AE366" s="31">
        <f t="shared" si="32"/>
        <v>16399.599999999999</v>
      </c>
      <c r="AF366" s="31">
        <f t="shared" si="32"/>
        <v>214409.80000000002</v>
      </c>
      <c r="AG366" s="31">
        <f t="shared" si="32"/>
        <v>199478.1</v>
      </c>
      <c r="AH366" s="31">
        <f t="shared" si="32"/>
        <v>180278</v>
      </c>
      <c r="AI366" s="31">
        <f t="shared" si="32"/>
        <v>141451.19999999998</v>
      </c>
      <c r="AJ366" s="31">
        <f t="shared" si="32"/>
        <v>281000.7</v>
      </c>
      <c r="AK366" s="31">
        <f t="shared" si="32"/>
        <v>1062081.8</v>
      </c>
      <c r="AL366" s="31">
        <f t="shared" si="32"/>
        <v>6561</v>
      </c>
      <c r="AM366" s="31">
        <f t="shared" si="32"/>
        <v>36225</v>
      </c>
      <c r="AN366" s="31">
        <f t="shared" si="32"/>
        <v>41695.200000000004</v>
      </c>
      <c r="AO366" s="31">
        <f t="shared" si="32"/>
        <v>0</v>
      </c>
      <c r="AP366" s="31">
        <f t="shared" si="32"/>
        <v>33778.199999999997</v>
      </c>
      <c r="AQ366" s="31">
        <f t="shared" si="32"/>
        <v>247180</v>
      </c>
      <c r="AR366" s="31">
        <f t="shared" si="32"/>
        <v>228.8</v>
      </c>
      <c r="AS366" s="31">
        <f t="shared" si="32"/>
        <v>36086.1</v>
      </c>
      <c r="AT366" s="31">
        <f t="shared" si="32"/>
        <v>177261.5</v>
      </c>
      <c r="AU366" s="31">
        <f t="shared" si="32"/>
        <v>18199.5</v>
      </c>
      <c r="AV366" s="31">
        <f t="shared" si="32"/>
        <v>406380</v>
      </c>
      <c r="AW366" s="31">
        <f t="shared" si="32"/>
        <v>9261</v>
      </c>
      <c r="AX366" s="31">
        <f t="shared" si="32"/>
        <v>326158</v>
      </c>
      <c r="AY366" s="31">
        <f t="shared" si="32"/>
        <v>205819.2</v>
      </c>
      <c r="AZ366" s="31" t="s">
        <v>385</v>
      </c>
    </row>
    <row r="367" spans="3:52" hidden="1">
      <c r="C367" s="31">
        <v>2008</v>
      </c>
      <c r="D367" s="31" t="s">
        <v>1580</v>
      </c>
      <c r="E367" s="31" t="s">
        <v>486</v>
      </c>
      <c r="H367" s="31" t="s">
        <v>1617</v>
      </c>
      <c r="O367" s="31" t="s">
        <v>410</v>
      </c>
      <c r="P367" s="31">
        <f t="shared" si="28"/>
        <v>6.6989999999999998</v>
      </c>
      <c r="Q367" s="31">
        <f t="shared" si="32"/>
        <v>50512</v>
      </c>
      <c r="R367" s="31">
        <f t="shared" si="32"/>
        <v>0</v>
      </c>
      <c r="S367" s="31">
        <f t="shared" si="32"/>
        <v>126180.59999999999</v>
      </c>
      <c r="T367" s="31">
        <f t="shared" si="32"/>
        <v>44880.4</v>
      </c>
      <c r="U367" s="31">
        <f t="shared" si="32"/>
        <v>0</v>
      </c>
      <c r="V367" s="31">
        <f t="shared" si="32"/>
        <v>0</v>
      </c>
      <c r="W367" s="31">
        <f t="shared" si="32"/>
        <v>0</v>
      </c>
      <c r="X367" s="31">
        <f t="shared" si="32"/>
        <v>142964.5</v>
      </c>
      <c r="Y367" s="31">
        <f t="shared" si="32"/>
        <v>0</v>
      </c>
      <c r="Z367" s="31">
        <f t="shared" si="32"/>
        <v>4875</v>
      </c>
      <c r="AA367" s="31">
        <f t="shared" si="32"/>
        <v>0</v>
      </c>
      <c r="AB367" s="31">
        <f t="shared" si="32"/>
        <v>0</v>
      </c>
      <c r="AC367" s="31">
        <f t="shared" si="32"/>
        <v>0</v>
      </c>
      <c r="AD367" s="31">
        <f t="shared" si="32"/>
        <v>0</v>
      </c>
      <c r="AE367" s="31">
        <f t="shared" si="32"/>
        <v>0</v>
      </c>
      <c r="AF367" s="31">
        <f t="shared" si="32"/>
        <v>0</v>
      </c>
      <c r="AG367" s="31">
        <f t="shared" si="32"/>
        <v>0</v>
      </c>
      <c r="AH367" s="31">
        <f t="shared" si="32"/>
        <v>0</v>
      </c>
      <c r="AI367" s="31">
        <f t="shared" si="32"/>
        <v>1660.8</v>
      </c>
      <c r="AJ367" s="31">
        <f t="shared" si="32"/>
        <v>9089.5</v>
      </c>
      <c r="AK367" s="31">
        <f t="shared" si="32"/>
        <v>85408</v>
      </c>
      <c r="AL367" s="31">
        <f t="shared" si="32"/>
        <v>0</v>
      </c>
      <c r="AM367" s="31">
        <f t="shared" si="32"/>
        <v>535.5</v>
      </c>
      <c r="AN367" s="31">
        <f t="shared" si="32"/>
        <v>0</v>
      </c>
      <c r="AO367" s="31">
        <f t="shared" si="32"/>
        <v>0</v>
      </c>
      <c r="AP367" s="31">
        <f t="shared" si="32"/>
        <v>0</v>
      </c>
      <c r="AQ367" s="31">
        <f t="shared" si="32"/>
        <v>85693.599999999991</v>
      </c>
      <c r="AR367" s="31">
        <f t="shared" si="32"/>
        <v>0</v>
      </c>
      <c r="AS367" s="31">
        <f t="shared" si="32"/>
        <v>0</v>
      </c>
      <c r="AT367" s="31">
        <f t="shared" si="32"/>
        <v>0</v>
      </c>
      <c r="AU367" s="31">
        <f t="shared" si="32"/>
        <v>2003.1</v>
      </c>
      <c r="AV367" s="31">
        <f t="shared" si="32"/>
        <v>129975</v>
      </c>
      <c r="AW367" s="31">
        <f t="shared" si="32"/>
        <v>0</v>
      </c>
      <c r="AX367" s="31">
        <f t="shared" si="32"/>
        <v>6419</v>
      </c>
      <c r="AY367" s="31">
        <f t="shared" si="32"/>
        <v>1904.4</v>
      </c>
      <c r="AZ367" s="31" t="s">
        <v>385</v>
      </c>
    </row>
    <row r="368" spans="3:52" hidden="1">
      <c r="C368" s="31">
        <v>2008</v>
      </c>
      <c r="D368" s="31" t="s">
        <v>1582</v>
      </c>
      <c r="E368" s="31" t="s">
        <v>486</v>
      </c>
      <c r="H368" s="31" t="s">
        <v>1618</v>
      </c>
      <c r="O368" s="31" t="s">
        <v>410</v>
      </c>
      <c r="P368" s="31">
        <f t="shared" si="28"/>
        <v>1.155</v>
      </c>
      <c r="Q368" s="31">
        <f t="shared" si="32"/>
        <v>0</v>
      </c>
      <c r="R368" s="31">
        <f t="shared" si="32"/>
        <v>0</v>
      </c>
      <c r="S368" s="31">
        <f t="shared" si="32"/>
        <v>82127.5</v>
      </c>
      <c r="T368" s="31">
        <f t="shared" si="32"/>
        <v>47420.799999999996</v>
      </c>
      <c r="U368" s="31">
        <f t="shared" si="32"/>
        <v>0</v>
      </c>
      <c r="V368" s="31">
        <f t="shared" si="32"/>
        <v>0</v>
      </c>
      <c r="W368" s="31">
        <f t="shared" si="32"/>
        <v>3048</v>
      </c>
      <c r="X368" s="31">
        <f t="shared" si="32"/>
        <v>163292.5</v>
      </c>
      <c r="Y368" s="31">
        <f t="shared" si="32"/>
        <v>0</v>
      </c>
      <c r="Z368" s="31">
        <f t="shared" si="32"/>
        <v>9015</v>
      </c>
      <c r="AA368" s="31">
        <f t="shared" si="32"/>
        <v>0</v>
      </c>
      <c r="AB368" s="31">
        <f t="shared" si="32"/>
        <v>4046</v>
      </c>
      <c r="AC368" s="31">
        <f t="shared" si="32"/>
        <v>0</v>
      </c>
      <c r="AD368" s="31">
        <f t="shared" si="32"/>
        <v>0</v>
      </c>
      <c r="AE368" s="31">
        <f t="shared" si="32"/>
        <v>0</v>
      </c>
      <c r="AF368" s="31">
        <f t="shared" si="32"/>
        <v>6549.4000000000005</v>
      </c>
      <c r="AG368" s="31">
        <f t="shared" si="32"/>
        <v>6941.2000000000007</v>
      </c>
      <c r="AH368" s="31">
        <f t="shared" si="32"/>
        <v>0</v>
      </c>
      <c r="AI368" s="31">
        <f t="shared" si="32"/>
        <v>5664</v>
      </c>
      <c r="AJ368" s="31">
        <f t="shared" si="32"/>
        <v>32796.400000000001</v>
      </c>
      <c r="AK368" s="31">
        <f t="shared" si="32"/>
        <v>13957</v>
      </c>
      <c r="AL368" s="31">
        <f t="shared" si="32"/>
        <v>0</v>
      </c>
      <c r="AM368" s="31">
        <f t="shared" si="32"/>
        <v>16556.399999999998</v>
      </c>
      <c r="AN368" s="31">
        <f t="shared" si="32"/>
        <v>0</v>
      </c>
      <c r="AO368" s="31">
        <f t="shared" si="32"/>
        <v>1520</v>
      </c>
      <c r="AP368" s="31">
        <f t="shared" si="32"/>
        <v>0</v>
      </c>
      <c r="AQ368" s="31">
        <f t="shared" si="32"/>
        <v>116266.4</v>
      </c>
      <c r="AR368" s="31">
        <f t="shared" si="32"/>
        <v>3995.2000000000003</v>
      </c>
      <c r="AS368" s="31">
        <f t="shared" si="32"/>
        <v>0</v>
      </c>
      <c r="AT368" s="31">
        <f t="shared" si="32"/>
        <v>0</v>
      </c>
      <c r="AU368" s="31">
        <f t="shared" si="32"/>
        <v>1102.2</v>
      </c>
      <c r="AV368" s="31">
        <f t="shared" si="32"/>
        <v>84780</v>
      </c>
      <c r="AW368" s="31">
        <f t="shared" si="32"/>
        <v>2592</v>
      </c>
      <c r="AX368" s="31">
        <f t="shared" si="32"/>
        <v>11900</v>
      </c>
      <c r="AY368" s="31">
        <f t="shared" si="32"/>
        <v>2077.2000000000003</v>
      </c>
      <c r="AZ368" s="31" t="s">
        <v>385</v>
      </c>
    </row>
    <row r="369" spans="2:52" hidden="1">
      <c r="C369" s="31">
        <v>2008</v>
      </c>
      <c r="D369" s="31" t="s">
        <v>1584</v>
      </c>
      <c r="E369" s="31" t="s">
        <v>486</v>
      </c>
      <c r="H369" s="31" t="s">
        <v>1619</v>
      </c>
      <c r="O369" s="31" t="s">
        <v>410</v>
      </c>
      <c r="P369" s="31">
        <f t="shared" si="28"/>
        <v>4.7519999999999998</v>
      </c>
      <c r="Q369" s="31">
        <f t="shared" si="32"/>
        <v>25479.3</v>
      </c>
      <c r="R369" s="31">
        <f t="shared" si="32"/>
        <v>0</v>
      </c>
      <c r="S369" s="31">
        <f t="shared" si="32"/>
        <v>768212.9</v>
      </c>
      <c r="T369" s="31">
        <f t="shared" si="32"/>
        <v>100061.59999999999</v>
      </c>
      <c r="U369" s="31">
        <f t="shared" si="32"/>
        <v>0</v>
      </c>
      <c r="V369" s="31">
        <f t="shared" si="32"/>
        <v>142706.5</v>
      </c>
      <c r="W369" s="31">
        <f t="shared" si="32"/>
        <v>33400</v>
      </c>
      <c r="X369" s="31">
        <f t="shared" si="32"/>
        <v>73052</v>
      </c>
      <c r="Y369" s="31">
        <f t="shared" si="32"/>
        <v>0</v>
      </c>
      <c r="Z369" s="31">
        <f t="shared" si="32"/>
        <v>1839</v>
      </c>
      <c r="AA369" s="31">
        <f t="shared" si="32"/>
        <v>0</v>
      </c>
      <c r="AB369" s="31">
        <f t="shared" si="32"/>
        <v>0</v>
      </c>
      <c r="AC369" s="31">
        <f t="shared" si="32"/>
        <v>0</v>
      </c>
      <c r="AD369" s="31">
        <f t="shared" si="32"/>
        <v>15890</v>
      </c>
      <c r="AE369" s="31">
        <f t="shared" si="32"/>
        <v>0</v>
      </c>
      <c r="AF369" s="31">
        <f t="shared" si="32"/>
        <v>2270.4</v>
      </c>
      <c r="AG369" s="31">
        <f t="shared" si="32"/>
        <v>4440</v>
      </c>
      <c r="AH369" s="31">
        <f t="shared" si="32"/>
        <v>0</v>
      </c>
      <c r="AI369" s="31">
        <f t="shared" si="32"/>
        <v>0</v>
      </c>
      <c r="AJ369" s="31">
        <f t="shared" si="32"/>
        <v>3180</v>
      </c>
      <c r="AK369" s="31">
        <f t="shared" si="32"/>
        <v>0</v>
      </c>
      <c r="AL369" s="31">
        <f t="shared" si="32"/>
        <v>2929.5</v>
      </c>
      <c r="AM369" s="31">
        <f t="shared" si="32"/>
        <v>10836</v>
      </c>
      <c r="AN369" s="31">
        <f t="shared" si="32"/>
        <v>0</v>
      </c>
      <c r="AO369" s="31">
        <f t="shared" si="32"/>
        <v>266</v>
      </c>
      <c r="AP369" s="31">
        <f t="shared" si="32"/>
        <v>0</v>
      </c>
      <c r="AQ369" s="31">
        <f t="shared" si="32"/>
        <v>24854</v>
      </c>
      <c r="AR369" s="31">
        <f t="shared" si="32"/>
        <v>862.40000000000009</v>
      </c>
      <c r="AS369" s="31">
        <f t="shared" si="32"/>
        <v>2997</v>
      </c>
      <c r="AT369" s="31">
        <f t="shared" si="32"/>
        <v>0</v>
      </c>
      <c r="AU369" s="31">
        <f t="shared" si="32"/>
        <v>0</v>
      </c>
      <c r="AV369" s="31">
        <f t="shared" si="32"/>
        <v>18832.5</v>
      </c>
      <c r="AW369" s="31">
        <f t="shared" si="32"/>
        <v>0</v>
      </c>
      <c r="AX369" s="31">
        <f t="shared" si="32"/>
        <v>81235</v>
      </c>
      <c r="AY369" s="31">
        <f t="shared" si="32"/>
        <v>280.8</v>
      </c>
      <c r="AZ369" s="31" t="s">
        <v>385</v>
      </c>
    </row>
    <row r="370" spans="2:52" hidden="1">
      <c r="C370" s="31">
        <v>2008</v>
      </c>
      <c r="D370" s="31" t="s">
        <v>1586</v>
      </c>
      <c r="E370" s="31" t="s">
        <v>486</v>
      </c>
      <c r="H370" s="31" t="s">
        <v>1620</v>
      </c>
      <c r="O370" s="31" t="s">
        <v>410</v>
      </c>
      <c r="P370" s="31">
        <f t="shared" si="28"/>
        <v>12.770999999999999</v>
      </c>
      <c r="Q370" s="31">
        <f t="shared" si="32"/>
        <v>192546.2</v>
      </c>
      <c r="R370" s="31">
        <f t="shared" si="32"/>
        <v>22600</v>
      </c>
      <c r="S370" s="31">
        <f t="shared" si="32"/>
        <v>4466252.7</v>
      </c>
      <c r="T370" s="31">
        <f t="shared" si="32"/>
        <v>2238.7999999999997</v>
      </c>
      <c r="U370" s="31">
        <f t="shared" si="32"/>
        <v>655.19999999999993</v>
      </c>
      <c r="V370" s="31">
        <f t="shared" si="32"/>
        <v>204691.90000000002</v>
      </c>
      <c r="W370" s="31">
        <f t="shared" si="32"/>
        <v>147788</v>
      </c>
      <c r="X370" s="31">
        <f t="shared" si="32"/>
        <v>133574</v>
      </c>
      <c r="Y370" s="31">
        <f t="shared" si="32"/>
        <v>0</v>
      </c>
      <c r="Z370" s="31">
        <f t="shared" si="32"/>
        <v>3882</v>
      </c>
      <c r="AA370" s="31">
        <f t="shared" si="32"/>
        <v>150</v>
      </c>
      <c r="AB370" s="31">
        <f t="shared" si="32"/>
        <v>0</v>
      </c>
      <c r="AC370" s="31">
        <f t="shared" si="32"/>
        <v>153.60000000000002</v>
      </c>
      <c r="AD370" s="31">
        <f t="shared" si="32"/>
        <v>26012</v>
      </c>
      <c r="AE370" s="31">
        <f t="shared" si="32"/>
        <v>588</v>
      </c>
      <c r="AF370" s="31">
        <f t="shared" si="32"/>
        <v>35587.200000000004</v>
      </c>
      <c r="AG370" s="31">
        <f t="shared" si="32"/>
        <v>7807</v>
      </c>
      <c r="AH370" s="31">
        <f t="shared" si="32"/>
        <v>0</v>
      </c>
      <c r="AI370" s="31">
        <f t="shared" si="32"/>
        <v>177.6</v>
      </c>
      <c r="AJ370" s="31">
        <f t="shared" si="32"/>
        <v>906.3</v>
      </c>
      <c r="AK370" s="31">
        <f t="shared" si="32"/>
        <v>0</v>
      </c>
      <c r="AL370" s="31">
        <f t="shared" si="32"/>
        <v>15835.5</v>
      </c>
      <c r="AM370" s="31">
        <f t="shared" si="32"/>
        <v>76374.899999999994</v>
      </c>
      <c r="AN370" s="31">
        <f t="shared" si="32"/>
        <v>0</v>
      </c>
      <c r="AO370" s="31">
        <f t="shared" si="32"/>
        <v>1748</v>
      </c>
      <c r="AP370" s="31">
        <f t="shared" si="32"/>
        <v>0</v>
      </c>
      <c r="AQ370" s="31">
        <f t="shared" si="32"/>
        <v>279779.20000000001</v>
      </c>
      <c r="AR370" s="31">
        <f t="shared" si="32"/>
        <v>5957.6</v>
      </c>
      <c r="AS370" s="31">
        <f t="shared" si="32"/>
        <v>1350.5</v>
      </c>
      <c r="AT370" s="31">
        <f t="shared" si="32"/>
        <v>0</v>
      </c>
      <c r="AU370" s="31">
        <f t="shared" si="32"/>
        <v>3217.5</v>
      </c>
      <c r="AV370" s="31">
        <f t="shared" si="32"/>
        <v>120900</v>
      </c>
      <c r="AW370" s="31">
        <f t="shared" si="32"/>
        <v>0</v>
      </c>
      <c r="AX370" s="31">
        <f t="shared" si="32"/>
        <v>729830.5</v>
      </c>
      <c r="AY370" s="31">
        <f t="shared" si="32"/>
        <v>35994.6</v>
      </c>
      <c r="AZ370" s="31" t="s">
        <v>385</v>
      </c>
    </row>
    <row r="371" spans="2:52" hidden="1">
      <c r="C371" s="31">
        <v>2008</v>
      </c>
      <c r="D371" s="31" t="s">
        <v>1588</v>
      </c>
      <c r="E371" s="31" t="s">
        <v>486</v>
      </c>
      <c r="H371" s="31" t="s">
        <v>1621</v>
      </c>
      <c r="O371" s="31" t="s">
        <v>410</v>
      </c>
      <c r="P371" s="31">
        <f t="shared" si="28"/>
        <v>57.222000000000001</v>
      </c>
      <c r="Q371" s="31">
        <f t="shared" si="32"/>
        <v>27234.9</v>
      </c>
      <c r="R371" s="31">
        <f t="shared" si="32"/>
        <v>181096</v>
      </c>
      <c r="S371" s="31">
        <f t="shared" si="32"/>
        <v>1278695.5999999999</v>
      </c>
      <c r="T371" s="31">
        <f t="shared" si="32"/>
        <v>340599.2</v>
      </c>
      <c r="U371" s="31">
        <f t="shared" si="32"/>
        <v>1404</v>
      </c>
      <c r="V371" s="31">
        <f t="shared" si="32"/>
        <v>59080.800000000003</v>
      </c>
      <c r="W371" s="31">
        <f t="shared" si="32"/>
        <v>85480</v>
      </c>
      <c r="X371" s="31">
        <f t="shared" si="32"/>
        <v>1701637</v>
      </c>
      <c r="Y371" s="31">
        <f t="shared" si="32"/>
        <v>8654.7999999999993</v>
      </c>
      <c r="Z371" s="31">
        <f t="shared" si="32"/>
        <v>20742</v>
      </c>
      <c r="AA371" s="31">
        <f t="shared" ref="AA371:AY371" si="33">AA327*IF(AA283=-1,0,AA283)</f>
        <v>12197.5</v>
      </c>
      <c r="AB371" s="31">
        <f t="shared" si="33"/>
        <v>63501.799999999996</v>
      </c>
      <c r="AC371" s="31">
        <f t="shared" si="33"/>
        <v>14220.800000000001</v>
      </c>
      <c r="AD371" s="31">
        <f t="shared" si="33"/>
        <v>5362</v>
      </c>
      <c r="AE371" s="31">
        <f t="shared" si="33"/>
        <v>2405.1999999999998</v>
      </c>
      <c r="AF371" s="31">
        <f t="shared" si="33"/>
        <v>7724.2000000000007</v>
      </c>
      <c r="AG371" s="31">
        <f t="shared" si="33"/>
        <v>5575.9000000000005</v>
      </c>
      <c r="AH371" s="31">
        <f t="shared" si="33"/>
        <v>29862</v>
      </c>
      <c r="AI371" s="31">
        <f t="shared" si="33"/>
        <v>55694.400000000001</v>
      </c>
      <c r="AJ371" s="31">
        <f t="shared" si="33"/>
        <v>1242701.5999999999</v>
      </c>
      <c r="AK371" s="31">
        <f t="shared" si="33"/>
        <v>139627.79999999999</v>
      </c>
      <c r="AL371" s="31">
        <f t="shared" si="33"/>
        <v>42363</v>
      </c>
      <c r="AM371" s="31">
        <f t="shared" si="33"/>
        <v>11415.6</v>
      </c>
      <c r="AN371" s="31">
        <f t="shared" si="33"/>
        <v>0</v>
      </c>
      <c r="AO371" s="31">
        <f t="shared" si="33"/>
        <v>3591</v>
      </c>
      <c r="AP371" s="31">
        <f t="shared" si="33"/>
        <v>15705.4</v>
      </c>
      <c r="AQ371" s="31">
        <f t="shared" si="33"/>
        <v>1805264</v>
      </c>
      <c r="AR371" s="31">
        <f t="shared" si="33"/>
        <v>2719.2000000000003</v>
      </c>
      <c r="AS371" s="31">
        <f t="shared" si="33"/>
        <v>4417.8</v>
      </c>
      <c r="AT371" s="31">
        <f t="shared" si="33"/>
        <v>27722.5</v>
      </c>
      <c r="AU371" s="31">
        <f t="shared" si="33"/>
        <v>4504.5</v>
      </c>
      <c r="AV371" s="31">
        <f t="shared" si="33"/>
        <v>266085</v>
      </c>
      <c r="AW371" s="31">
        <f t="shared" si="33"/>
        <v>0</v>
      </c>
      <c r="AX371" s="31">
        <f t="shared" si="33"/>
        <v>447716.5</v>
      </c>
      <c r="AY371" s="31">
        <f t="shared" si="33"/>
        <v>5443.2</v>
      </c>
      <c r="AZ371" s="31" t="s">
        <v>385</v>
      </c>
    </row>
    <row r="372" spans="2:52" hidden="1">
      <c r="C372" s="31">
        <v>2008</v>
      </c>
      <c r="D372" s="31" t="s">
        <v>1590</v>
      </c>
      <c r="E372" s="31" t="s">
        <v>486</v>
      </c>
      <c r="H372" s="31" t="s">
        <v>1622</v>
      </c>
      <c r="O372" s="31" t="s">
        <v>410</v>
      </c>
      <c r="P372" s="31">
        <f t="shared" si="28"/>
        <v>287.69399999999996</v>
      </c>
      <c r="Q372" s="31">
        <f t="shared" ref="Q372:AY373" si="34">Q328*IF(Q284=-1,0,Q284)</f>
        <v>20728.400000000001</v>
      </c>
      <c r="R372" s="31">
        <f t="shared" si="34"/>
        <v>58536</v>
      </c>
      <c r="S372" s="31">
        <f t="shared" si="34"/>
        <v>272417.59999999998</v>
      </c>
      <c r="T372" s="31">
        <f t="shared" si="34"/>
        <v>31494</v>
      </c>
      <c r="U372" s="31">
        <f t="shared" si="34"/>
        <v>6280.8</v>
      </c>
      <c r="V372" s="31">
        <f t="shared" si="34"/>
        <v>393820.5</v>
      </c>
      <c r="W372" s="31">
        <f t="shared" si="34"/>
        <v>225824</v>
      </c>
      <c r="X372" s="31">
        <f t="shared" si="34"/>
        <v>12512.5</v>
      </c>
      <c r="Y372" s="31">
        <f t="shared" si="34"/>
        <v>14828.8</v>
      </c>
      <c r="Z372" s="31">
        <f t="shared" si="34"/>
        <v>39801</v>
      </c>
      <c r="AA372" s="31">
        <f t="shared" si="34"/>
        <v>1510</v>
      </c>
      <c r="AB372" s="31">
        <f t="shared" si="34"/>
        <v>77628.800000000003</v>
      </c>
      <c r="AC372" s="31">
        <f t="shared" si="34"/>
        <v>45811.200000000004</v>
      </c>
      <c r="AD372" s="31">
        <f t="shared" si="34"/>
        <v>33859</v>
      </c>
      <c r="AE372" s="31">
        <f t="shared" si="34"/>
        <v>10802.4</v>
      </c>
      <c r="AF372" s="31">
        <f t="shared" si="34"/>
        <v>139337</v>
      </c>
      <c r="AG372" s="31">
        <f t="shared" si="34"/>
        <v>46176</v>
      </c>
      <c r="AH372" s="31">
        <f t="shared" si="34"/>
        <v>7770</v>
      </c>
      <c r="AI372" s="31">
        <f t="shared" si="34"/>
        <v>45633.599999999999</v>
      </c>
      <c r="AJ372" s="31">
        <f t="shared" si="34"/>
        <v>34683.199999999997</v>
      </c>
      <c r="AK372" s="31">
        <f t="shared" si="34"/>
        <v>144343.6</v>
      </c>
      <c r="AL372" s="31">
        <f t="shared" si="34"/>
        <v>47452.5</v>
      </c>
      <c r="AM372" s="31">
        <f t="shared" si="34"/>
        <v>460057.5</v>
      </c>
      <c r="AN372" s="31">
        <f t="shared" si="34"/>
        <v>6210</v>
      </c>
      <c r="AO372" s="31">
        <f t="shared" si="34"/>
        <v>23332</v>
      </c>
      <c r="AP372" s="31">
        <f t="shared" si="34"/>
        <v>10906</v>
      </c>
      <c r="AQ372" s="31">
        <f t="shared" si="34"/>
        <v>636187.6</v>
      </c>
      <c r="AR372" s="31">
        <f t="shared" si="34"/>
        <v>40233.600000000006</v>
      </c>
      <c r="AS372" s="31">
        <f t="shared" si="34"/>
        <v>43127.200000000004</v>
      </c>
      <c r="AT372" s="31">
        <f t="shared" si="34"/>
        <v>0</v>
      </c>
      <c r="AU372" s="31">
        <f t="shared" si="34"/>
        <v>14935.8</v>
      </c>
      <c r="AV372" s="31">
        <f t="shared" si="34"/>
        <v>54405</v>
      </c>
      <c r="AW372" s="31">
        <f t="shared" si="34"/>
        <v>81723.600000000006</v>
      </c>
      <c r="AX372" s="31">
        <f t="shared" si="34"/>
        <v>218970.5</v>
      </c>
      <c r="AY372" s="31">
        <f t="shared" si="34"/>
        <v>32828.400000000001</v>
      </c>
      <c r="AZ372" s="31" t="s">
        <v>385</v>
      </c>
    </row>
    <row r="373" spans="2:52" hidden="1">
      <c r="C373" s="31">
        <v>2008</v>
      </c>
      <c r="D373" s="31" t="s">
        <v>1592</v>
      </c>
      <c r="E373" s="31" t="s">
        <v>486</v>
      </c>
      <c r="H373" s="31" t="s">
        <v>1623</v>
      </c>
      <c r="O373" s="31" t="s">
        <v>410</v>
      </c>
      <c r="P373" s="31">
        <f t="shared" si="28"/>
        <v>34.385999999999996</v>
      </c>
      <c r="Q373" s="31">
        <f t="shared" si="34"/>
        <v>427796.60000000003</v>
      </c>
      <c r="R373" s="31">
        <f t="shared" si="34"/>
        <v>6256</v>
      </c>
      <c r="S373" s="31">
        <f t="shared" si="34"/>
        <v>3798067</v>
      </c>
      <c r="T373" s="31">
        <f t="shared" si="34"/>
        <v>61398.799999999996</v>
      </c>
      <c r="U373" s="31">
        <f t="shared" si="34"/>
        <v>0</v>
      </c>
      <c r="V373" s="31">
        <f t="shared" si="34"/>
        <v>20373.400000000001</v>
      </c>
      <c r="W373" s="31">
        <f t="shared" si="34"/>
        <v>19800</v>
      </c>
      <c r="X373" s="31">
        <f t="shared" si="34"/>
        <v>716698.5</v>
      </c>
      <c r="Y373" s="31">
        <f t="shared" si="34"/>
        <v>114.8</v>
      </c>
      <c r="Z373" s="31">
        <f t="shared" si="34"/>
        <v>2103</v>
      </c>
      <c r="AA373" s="31">
        <f t="shared" si="34"/>
        <v>0</v>
      </c>
      <c r="AB373" s="31">
        <f t="shared" si="34"/>
        <v>0</v>
      </c>
      <c r="AC373" s="31">
        <f t="shared" si="34"/>
        <v>13350.400000000001</v>
      </c>
      <c r="AD373" s="31">
        <f t="shared" si="34"/>
        <v>0</v>
      </c>
      <c r="AE373" s="31">
        <f t="shared" si="34"/>
        <v>1097.5999999999999</v>
      </c>
      <c r="AF373" s="31">
        <f t="shared" si="34"/>
        <v>8388.6</v>
      </c>
      <c r="AG373" s="31">
        <f t="shared" si="34"/>
        <v>1050.8</v>
      </c>
      <c r="AH373" s="31">
        <f t="shared" si="34"/>
        <v>0</v>
      </c>
      <c r="AI373" s="31">
        <f t="shared" si="34"/>
        <v>364.8</v>
      </c>
      <c r="AJ373" s="31">
        <f t="shared" si="34"/>
        <v>254961.8</v>
      </c>
      <c r="AK373" s="31">
        <f t="shared" si="34"/>
        <v>36910.400000000001</v>
      </c>
      <c r="AL373" s="31">
        <f t="shared" si="34"/>
        <v>33925.5</v>
      </c>
      <c r="AM373" s="31">
        <f t="shared" si="34"/>
        <v>34347.599999999999</v>
      </c>
      <c r="AN373" s="31">
        <f t="shared" si="34"/>
        <v>248.4</v>
      </c>
      <c r="AO373" s="31">
        <f t="shared" si="34"/>
        <v>15494.5</v>
      </c>
      <c r="AP373" s="31">
        <f t="shared" si="34"/>
        <v>21451</v>
      </c>
      <c r="AQ373" s="31">
        <f t="shared" si="34"/>
        <v>828940.4</v>
      </c>
      <c r="AR373" s="31">
        <f t="shared" si="34"/>
        <v>20662.400000000001</v>
      </c>
      <c r="AS373" s="31">
        <f t="shared" si="34"/>
        <v>4421.5</v>
      </c>
      <c r="AT373" s="31">
        <f t="shared" si="34"/>
        <v>0</v>
      </c>
      <c r="AU373" s="31">
        <f t="shared" si="34"/>
        <v>1791.8999999999999</v>
      </c>
      <c r="AV373" s="31">
        <f t="shared" si="34"/>
        <v>46177.5</v>
      </c>
      <c r="AW373" s="31">
        <f t="shared" si="34"/>
        <v>9455.4000000000015</v>
      </c>
      <c r="AX373" s="31">
        <f t="shared" si="34"/>
        <v>297538.5</v>
      </c>
      <c r="AY373" s="31">
        <f t="shared" si="34"/>
        <v>2997</v>
      </c>
      <c r="AZ373" s="31" t="s">
        <v>385</v>
      </c>
    </row>
    <row r="374" spans="2:52" hidden="1">
      <c r="N374" s="31">
        <f t="shared" ref="N374:N437" si="35">1+N373</f>
        <v>1</v>
      </c>
      <c r="O374" s="31" t="s">
        <v>410</v>
      </c>
    </row>
    <row r="375" spans="2:52" ht="12" customHeight="1">
      <c r="B375" s="31" t="s">
        <v>689</v>
      </c>
      <c r="D375" s="31" t="s">
        <v>690</v>
      </c>
      <c r="E375" s="31" t="s">
        <v>569</v>
      </c>
      <c r="F375" s="31" t="s">
        <v>630</v>
      </c>
      <c r="H375" s="31" t="s">
        <v>880</v>
      </c>
      <c r="I375" s="44" t="str">
        <f t="shared" ref="I375:I384" si="36">CONCATENATE("=IF(AND(",H243,"=0,",H254,"=0,",H265,"=0,",H276,"=0),0,(",H243,"*",H331,"+",H254,"*",H342,"+",H265,"*",H353,"+",H276,"*",H364,")/(",H243,"+",H254,"+",H265,"+",H276,"))")</f>
        <v>=IF(AND(cp_lt30psi_1994=0,cp_lt30psi_1998=0,cp_lt30psi_2003=0,cp_lt30psi_2008=0),0,(cp_lt30psi_1994*se_cp_lt30psi_1994+cp_lt30psi_1998*se_cp_lt30psi_1998+cp_lt30psi_2003*se_cp_lt30psi_2003+cp_lt30psi_2008*se_cp_lt30psi_2008)/(cp_lt30psi_1994+cp_lt30psi_1998+cp_lt30psi_2003+cp_lt30psi_2008))</v>
      </c>
      <c r="N375" s="31">
        <f t="shared" si="35"/>
        <v>2</v>
      </c>
      <c r="O375" s="31" t="s">
        <v>410</v>
      </c>
      <c r="P375" s="31">
        <v>9866</v>
      </c>
      <c r="Q375" s="31">
        <v>40798</v>
      </c>
      <c r="R375" s="31">
        <v>150224</v>
      </c>
      <c r="S375" s="31">
        <v>74498.25</v>
      </c>
      <c r="T375" s="31">
        <v>497407.25</v>
      </c>
      <c r="U375" s="31">
        <v>19618.333333333332</v>
      </c>
      <c r="V375" s="31">
        <v>60273.25</v>
      </c>
      <c r="W375" s="31">
        <v>157251</v>
      </c>
      <c r="X375" s="31">
        <v>424831.75</v>
      </c>
      <c r="Y375" s="31">
        <v>125962.25</v>
      </c>
      <c r="Z375" s="31">
        <v>86864.666666666672</v>
      </c>
      <c r="AA375" s="31">
        <v>43513</v>
      </c>
      <c r="AB375" s="31">
        <v>1460892.25</v>
      </c>
      <c r="AC375" s="31">
        <v>2954</v>
      </c>
      <c r="AD375" s="31">
        <v>32501</v>
      </c>
      <c r="AE375" s="31">
        <v>22453.666666666668</v>
      </c>
      <c r="AF375" s="31">
        <v>45914.25</v>
      </c>
      <c r="AG375" s="31">
        <v>136490.5</v>
      </c>
      <c r="AH375" s="31">
        <v>79623.25</v>
      </c>
      <c r="AI375" s="31">
        <v>190824.25</v>
      </c>
      <c r="AJ375" s="31">
        <v>190931</v>
      </c>
      <c r="AK375" s="31">
        <v>1447186</v>
      </c>
      <c r="AL375" s="31">
        <v>434.66666666666669</v>
      </c>
      <c r="AM375" s="31">
        <v>14543.666666666666</v>
      </c>
      <c r="AN375" s="31">
        <v>46066</v>
      </c>
      <c r="AO375" s="31">
        <v>2081.5</v>
      </c>
      <c r="AP375" s="31">
        <v>240729</v>
      </c>
      <c r="AQ375" s="31">
        <v>144087.5</v>
      </c>
      <c r="AR375" s="31">
        <v>423</v>
      </c>
      <c r="AS375" s="31">
        <v>18436.333333333332</v>
      </c>
      <c r="AT375" s="31">
        <v>70777.25</v>
      </c>
      <c r="AU375" s="31">
        <v>13162.666666666666</v>
      </c>
      <c r="AV375" s="31">
        <v>2680455.25</v>
      </c>
      <c r="AW375" s="31">
        <v>6084</v>
      </c>
      <c r="AX375" s="31">
        <v>276958.5</v>
      </c>
      <c r="AY375" s="31">
        <v>47540</v>
      </c>
      <c r="AZ375" s="31" t="s">
        <v>385</v>
      </c>
    </row>
    <row r="376" spans="2:52" hidden="1">
      <c r="D376" s="31" t="s">
        <v>692</v>
      </c>
      <c r="E376" s="31" t="s">
        <v>569</v>
      </c>
      <c r="F376" s="31" t="s">
        <v>630</v>
      </c>
      <c r="H376" s="31" t="s">
        <v>882</v>
      </c>
      <c r="I376" s="44" t="str">
        <f t="shared" si="36"/>
        <v>=IF(AND(cp_30_60psi_1994=0,cp_30_60psi_1998=0,cp_30_60psi_2003=0,cp_30_60psi_2008=0),0,(cp_30_60psi_1994*se_cp_30_60psi_1994+cp_30_60psi_1998*se_cp_30_60psi_1998+cp_30_60psi_2003*se_cp_30_60psi_2003+cp_30_60psi_2008*se_cp_30_60psi_2008)/(cp_30_60psi_1994+cp_30_60psi_1998+cp_30_60psi_2003+cp_30_60psi_2008))</v>
      </c>
      <c r="N376" s="31">
        <f t="shared" si="35"/>
        <v>3</v>
      </c>
      <c r="O376" s="31" t="s">
        <v>410</v>
      </c>
      <c r="P376" s="31">
        <v>24070.666666666668</v>
      </c>
      <c r="Q376" s="31">
        <v>16178.666666666666</v>
      </c>
      <c r="R376" s="31">
        <v>322005.25</v>
      </c>
      <c r="S376" s="31">
        <v>144687</v>
      </c>
      <c r="T376" s="31">
        <v>631104.25</v>
      </c>
      <c r="U376" s="31">
        <v>46862.666666666664</v>
      </c>
      <c r="V376" s="31">
        <v>42052</v>
      </c>
      <c r="W376" s="31">
        <v>292918</v>
      </c>
      <c r="X376" s="31">
        <v>629318.75</v>
      </c>
      <c r="Y376" s="31">
        <v>171552.25</v>
      </c>
      <c r="Z376" s="31">
        <v>149165.66666666666</v>
      </c>
      <c r="AA376" s="31">
        <v>51034.666666666664</v>
      </c>
      <c r="AB376" s="31">
        <v>550178.75</v>
      </c>
      <c r="AC376" s="31">
        <v>9335</v>
      </c>
      <c r="AD376" s="31">
        <v>52090.75</v>
      </c>
      <c r="AE376" s="31">
        <v>26925.333333333332</v>
      </c>
      <c r="AF376" s="31">
        <v>160025.75</v>
      </c>
      <c r="AG376" s="31">
        <v>147650</v>
      </c>
      <c r="AH376" s="31">
        <v>182283.75</v>
      </c>
      <c r="AI376" s="31">
        <v>126300</v>
      </c>
      <c r="AJ376" s="31">
        <v>165915.25</v>
      </c>
      <c r="AK376" s="31">
        <v>2710316.25</v>
      </c>
      <c r="AL376" s="31">
        <v>2351.3333333333335</v>
      </c>
      <c r="AM376" s="31">
        <v>14432.666666666666</v>
      </c>
      <c r="AN376" s="31">
        <v>79580.5</v>
      </c>
      <c r="AO376" s="31">
        <v>4225.333333333333</v>
      </c>
      <c r="AP376" s="31">
        <v>84658.75</v>
      </c>
      <c r="AQ376" s="31">
        <v>189503</v>
      </c>
      <c r="AR376" s="31">
        <v>1290</v>
      </c>
      <c r="AS376" s="31">
        <v>23482</v>
      </c>
      <c r="AT376" s="31">
        <v>118850.25</v>
      </c>
      <c r="AU376" s="31">
        <v>17437.666666666668</v>
      </c>
      <c r="AV376" s="31">
        <v>374152.25</v>
      </c>
      <c r="AW376" s="31">
        <v>10909.333333333334</v>
      </c>
      <c r="AX376" s="31">
        <v>385531.75</v>
      </c>
      <c r="AY376" s="31">
        <v>136429.25</v>
      </c>
      <c r="AZ376" s="31" t="s">
        <v>385</v>
      </c>
    </row>
    <row r="377" spans="2:52" hidden="1">
      <c r="D377" s="31" t="s">
        <v>694</v>
      </c>
      <c r="E377" s="31" t="s">
        <v>569</v>
      </c>
      <c r="F377" s="31" t="s">
        <v>630</v>
      </c>
      <c r="H377" s="31" t="s">
        <v>884</v>
      </c>
      <c r="I377" s="44" t="str">
        <f t="shared" si="36"/>
        <v>=IF(AND(cp_gt60psi_1994=0,cp_gt60psi_1998=0,cp_gt60psi_2003=0,cp_gt60psi_2008=0),0,(cp_gt60psi_1994*se_cp_gt60psi_1994+cp_gt60psi_1998*se_cp_gt60psi_1998+cp_gt60psi_2003*se_cp_gt60psi_2003+cp_gt60psi_2008*se_cp_gt60psi_2008)/(cp_gt60psi_1994+cp_gt60psi_1998+cp_gt60psi_2003+cp_gt60psi_2008))</v>
      </c>
      <c r="N377" s="31">
        <f t="shared" si="35"/>
        <v>4</v>
      </c>
      <c r="O377" s="31" t="s">
        <v>410</v>
      </c>
      <c r="P377" s="31">
        <v>7286.333333333333</v>
      </c>
      <c r="Q377" s="31">
        <v>7653.333333333333</v>
      </c>
      <c r="R377" s="31">
        <v>67187.25</v>
      </c>
      <c r="S377" s="31">
        <v>32909.5</v>
      </c>
      <c r="T377" s="31">
        <v>57597.5</v>
      </c>
      <c r="U377" s="31">
        <v>10467.666666666666</v>
      </c>
      <c r="V377" s="31">
        <v>10923.5</v>
      </c>
      <c r="W377" s="31">
        <v>129006</v>
      </c>
      <c r="X377" s="31">
        <v>163238</v>
      </c>
      <c r="Y377" s="31">
        <v>37706.25</v>
      </c>
      <c r="Z377" s="31">
        <v>35618</v>
      </c>
      <c r="AA377" s="31">
        <v>20239.333333333332</v>
      </c>
      <c r="AB377" s="31">
        <v>51726.5</v>
      </c>
      <c r="AC377" s="31">
        <v>1143.3333333333333</v>
      </c>
      <c r="AD377" s="31">
        <v>11524.25</v>
      </c>
      <c r="AE377" s="31">
        <v>5132.333333333333</v>
      </c>
      <c r="AF377" s="31">
        <v>89654</v>
      </c>
      <c r="AG377" s="31">
        <v>74052.75</v>
      </c>
      <c r="AH377" s="31">
        <v>62393.75</v>
      </c>
      <c r="AI377" s="31">
        <v>46465.5</v>
      </c>
      <c r="AJ377" s="31">
        <v>35451.75</v>
      </c>
      <c r="AK377" s="31">
        <v>650080.25</v>
      </c>
      <c r="AL377" s="31">
        <v>721.66666666666663</v>
      </c>
      <c r="AM377" s="31">
        <v>3451.3333333333335</v>
      </c>
      <c r="AN377" s="31">
        <v>22557.75</v>
      </c>
      <c r="AO377" s="31">
        <v>0</v>
      </c>
      <c r="AP377" s="31">
        <v>12504</v>
      </c>
      <c r="AQ377" s="31">
        <v>38097.5</v>
      </c>
      <c r="AR377" s="31">
        <v>306.66666666666669</v>
      </c>
      <c r="AS377" s="31">
        <v>8594.6666666666661</v>
      </c>
      <c r="AT377" s="31">
        <v>54624.5</v>
      </c>
      <c r="AU377" s="31">
        <v>3206.6666666666665</v>
      </c>
      <c r="AV377" s="31">
        <v>67417.75</v>
      </c>
      <c r="AW377" s="31">
        <v>1253.6666666666667</v>
      </c>
      <c r="AX377" s="31">
        <v>118397.5</v>
      </c>
      <c r="AY377" s="31">
        <v>132572.5</v>
      </c>
      <c r="AZ377" s="31" t="s">
        <v>385</v>
      </c>
    </row>
    <row r="378" spans="2:52" hidden="1">
      <c r="D378" s="31" t="s">
        <v>696</v>
      </c>
      <c r="E378" s="31" t="s">
        <v>569</v>
      </c>
      <c r="F378" s="31" t="s">
        <v>630</v>
      </c>
      <c r="H378" s="31" t="s">
        <v>886</v>
      </c>
      <c r="I378" s="44" t="str">
        <f t="shared" si="36"/>
        <v>=IF(AND(lm_lt30psi_1994=0,lm_lt30psi_1998=0,lm_lt30psi_2003=0,lm_lt30psi_2008=0),0,(lm_lt30psi_1994*se_lm_lt30psi_1994+lm_lt30psi_1998*se_lm_lt30psi_1998+lm_lt30psi_2003*se_lm_lt30psi_2003+lm_lt30psi_2008*se_lm_lt30psi_2008)/(lm_lt30psi_1994+lm_lt30psi_1998+lm_lt30psi_2003+lm_lt30psi_2008))</v>
      </c>
      <c r="N378" s="31">
        <f t="shared" si="35"/>
        <v>5</v>
      </c>
      <c r="O378" s="31" t="s">
        <v>410</v>
      </c>
      <c r="P378" s="31">
        <v>101.5</v>
      </c>
      <c r="Q378" s="31">
        <v>3280</v>
      </c>
      <c r="R378" s="31">
        <v>0</v>
      </c>
      <c r="S378" s="31">
        <v>14226.5</v>
      </c>
      <c r="T378" s="31">
        <v>7345</v>
      </c>
      <c r="U378" s="31">
        <v>0</v>
      </c>
      <c r="V378" s="31">
        <v>0</v>
      </c>
      <c r="W378" s="31">
        <v>150</v>
      </c>
      <c r="X378" s="31">
        <v>30846.5</v>
      </c>
      <c r="Y378" s="31">
        <v>1836</v>
      </c>
      <c r="Z378" s="31">
        <v>1489.5</v>
      </c>
      <c r="AA378" s="31">
        <v>0</v>
      </c>
      <c r="AB378" s="31">
        <v>17844.5</v>
      </c>
      <c r="AC378" s="31">
        <v>0</v>
      </c>
      <c r="AD378" s="31">
        <v>0</v>
      </c>
      <c r="AE378" s="31">
        <v>0</v>
      </c>
      <c r="AF378" s="31">
        <v>0</v>
      </c>
      <c r="AG378" s="31">
        <v>0</v>
      </c>
      <c r="AH378" s="31">
        <v>1806</v>
      </c>
      <c r="AI378" s="31">
        <v>173</v>
      </c>
      <c r="AJ378" s="31">
        <v>1213.5</v>
      </c>
      <c r="AK378" s="31">
        <v>16985</v>
      </c>
      <c r="AL378" s="31">
        <v>0</v>
      </c>
      <c r="AM378" s="31">
        <v>42.5</v>
      </c>
      <c r="AN378" s="31">
        <v>0</v>
      </c>
      <c r="AO378" s="31">
        <v>0</v>
      </c>
      <c r="AP378" s="31">
        <v>1640</v>
      </c>
      <c r="AQ378" s="31">
        <v>10803.5</v>
      </c>
      <c r="AR378" s="31">
        <v>0</v>
      </c>
      <c r="AS378" s="31">
        <v>0</v>
      </c>
      <c r="AT378" s="31">
        <v>0</v>
      </c>
      <c r="AU378" s="31">
        <v>303.5</v>
      </c>
      <c r="AV378" s="31">
        <v>17458.5</v>
      </c>
      <c r="AW378" s="31">
        <v>0</v>
      </c>
      <c r="AX378" s="31">
        <v>2593.5</v>
      </c>
      <c r="AY378" s="31">
        <v>529</v>
      </c>
      <c r="AZ378" s="31" t="s">
        <v>385</v>
      </c>
    </row>
    <row r="379" spans="2:52" hidden="1">
      <c r="D379" s="31" t="s">
        <v>698</v>
      </c>
      <c r="E379" s="31" t="s">
        <v>569</v>
      </c>
      <c r="F379" s="31" t="s">
        <v>630</v>
      </c>
      <c r="H379" s="31" t="s">
        <v>888</v>
      </c>
      <c r="I379" s="44" t="str">
        <f t="shared" si="36"/>
        <v>=IF(AND(lm_gt30psi_1994=0,lm_gt30psi_1998=0,lm_gt30psi_2003=0,lm_gt30psi_2008=0),0,(lm_gt30psi_1994*se_lm_gt30psi_1994+lm_gt30psi_1998*se_lm_gt30psi_1998+lm_gt30psi_2003*se_lm_gt30psi_2003+lm_gt30psi_2008*se_lm_gt30psi_2008)/(lm_gt30psi_1994+lm_gt30psi_1998+lm_gt30psi_2003+lm_gt30psi_2008))</v>
      </c>
      <c r="N379" s="31">
        <f t="shared" si="35"/>
        <v>6</v>
      </c>
      <c r="O379" s="31" t="s">
        <v>410</v>
      </c>
      <c r="P379" s="31">
        <v>122.5</v>
      </c>
      <c r="Q379" s="31">
        <v>0</v>
      </c>
      <c r="R379" s="31">
        <v>0</v>
      </c>
      <c r="S379" s="31">
        <v>18520.5</v>
      </c>
      <c r="T379" s="31">
        <v>4333</v>
      </c>
      <c r="U379" s="31">
        <v>0</v>
      </c>
      <c r="V379" s="31">
        <v>0</v>
      </c>
      <c r="W379" s="31">
        <v>577.5</v>
      </c>
      <c r="X379" s="31">
        <v>40547</v>
      </c>
      <c r="Y379" s="31">
        <v>915</v>
      </c>
      <c r="Z379" s="31">
        <v>1794.5</v>
      </c>
      <c r="AA379" s="31">
        <v>0</v>
      </c>
      <c r="AB379" s="31">
        <v>8295</v>
      </c>
      <c r="AC379" s="31">
        <v>0</v>
      </c>
      <c r="AD379" s="31">
        <v>0</v>
      </c>
      <c r="AE379" s="31">
        <v>0</v>
      </c>
      <c r="AF379" s="31">
        <v>3553.5</v>
      </c>
      <c r="AG379" s="31">
        <v>938</v>
      </c>
      <c r="AH379" s="31">
        <v>5014</v>
      </c>
      <c r="AI379" s="31">
        <v>2056</v>
      </c>
      <c r="AJ379" s="31">
        <v>10114</v>
      </c>
      <c r="AK379" s="31">
        <v>8216</v>
      </c>
      <c r="AL379" s="31">
        <v>0</v>
      </c>
      <c r="AM379" s="31">
        <v>2439</v>
      </c>
      <c r="AN379" s="31">
        <v>0</v>
      </c>
      <c r="AO379" s="31">
        <v>156</v>
      </c>
      <c r="AP379" s="31">
        <v>0</v>
      </c>
      <c r="AQ379" s="31">
        <v>20065.5</v>
      </c>
      <c r="AR379" s="31">
        <v>259</v>
      </c>
      <c r="AS379" s="31">
        <v>0</v>
      </c>
      <c r="AT379" s="31">
        <v>0</v>
      </c>
      <c r="AU379" s="31">
        <v>242</v>
      </c>
      <c r="AV379" s="31">
        <v>5652</v>
      </c>
      <c r="AW379" s="31">
        <v>240</v>
      </c>
      <c r="AX379" s="31">
        <v>14779.5</v>
      </c>
      <c r="AY379" s="31">
        <v>594</v>
      </c>
      <c r="AZ379" s="31" t="s">
        <v>385</v>
      </c>
    </row>
    <row r="380" spans="2:52" hidden="1">
      <c r="D380" s="31" t="s">
        <v>700</v>
      </c>
      <c r="E380" s="31" t="s">
        <v>569</v>
      </c>
      <c r="F380" s="31" t="s">
        <v>630</v>
      </c>
      <c r="H380" s="31" t="s">
        <v>890</v>
      </c>
      <c r="I380" s="44" t="str">
        <f t="shared" si="36"/>
        <v>=IF(AND(ss_lt30psi_1994=0,ss_lt30psi_1998=0,ss_lt30psi_2003=0,ss_lt30psi_2008=0),0,(ss_lt30psi_1994*se_ss_lt30psi_1994+ss_lt30psi_1998*se_ss_lt30psi_1998+ss_lt30psi_2003*se_ss_lt30psi_2003+ss_lt30psi_2008*se_ss_lt30psi_2008)/(ss_lt30psi_1994+ss_lt30psi_1998+ss_lt30psi_2003+ss_lt30psi_2008))</v>
      </c>
      <c r="N380" s="31">
        <f t="shared" si="35"/>
        <v>7</v>
      </c>
      <c r="O380" s="31" t="s">
        <v>410</v>
      </c>
      <c r="P380" s="31">
        <v>72</v>
      </c>
      <c r="Q380" s="31">
        <v>1654.5</v>
      </c>
      <c r="R380" s="31">
        <v>2400</v>
      </c>
      <c r="S380" s="31">
        <v>133696.5</v>
      </c>
      <c r="T380" s="31">
        <v>8626</v>
      </c>
      <c r="U380" s="31">
        <v>0</v>
      </c>
      <c r="V380" s="31">
        <v>34683.5</v>
      </c>
      <c r="W380" s="31">
        <v>4847</v>
      </c>
      <c r="X380" s="31">
        <v>12265.5</v>
      </c>
      <c r="Y380" s="31">
        <v>0</v>
      </c>
      <c r="Z380" s="31">
        <v>406.5</v>
      </c>
      <c r="AA380" s="31">
        <v>4.5</v>
      </c>
      <c r="AB380" s="31">
        <v>0</v>
      </c>
      <c r="AC380" s="31">
        <v>10.5</v>
      </c>
      <c r="AD380" s="31">
        <v>1916.5</v>
      </c>
      <c r="AE380" s="31">
        <v>79.5</v>
      </c>
      <c r="AF380" s="31">
        <v>620</v>
      </c>
      <c r="AG380" s="31">
        <v>600</v>
      </c>
      <c r="AH380" s="31">
        <v>0</v>
      </c>
      <c r="AI380" s="31">
        <v>0</v>
      </c>
      <c r="AJ380" s="31">
        <v>300</v>
      </c>
      <c r="AK380" s="31">
        <v>45.5</v>
      </c>
      <c r="AL380" s="31">
        <v>108.5</v>
      </c>
      <c r="AM380" s="31">
        <v>1515</v>
      </c>
      <c r="AN380" s="31">
        <v>0</v>
      </c>
      <c r="AO380" s="31">
        <v>38.5</v>
      </c>
      <c r="AP380" s="31">
        <v>0</v>
      </c>
      <c r="AQ380" s="31">
        <v>6634.5</v>
      </c>
      <c r="AR380" s="31">
        <v>137</v>
      </c>
      <c r="AS380" s="31">
        <v>491.5</v>
      </c>
      <c r="AT380" s="31">
        <v>0</v>
      </c>
      <c r="AU380" s="31">
        <v>0</v>
      </c>
      <c r="AV380" s="31">
        <v>2903.5</v>
      </c>
      <c r="AW380" s="31">
        <v>0</v>
      </c>
      <c r="AX380" s="31">
        <v>16751.5</v>
      </c>
      <c r="AY380" s="31">
        <v>78</v>
      </c>
      <c r="AZ380" s="31" t="s">
        <v>385</v>
      </c>
    </row>
    <row r="381" spans="2:52" hidden="1">
      <c r="D381" s="31" t="s">
        <v>702</v>
      </c>
      <c r="E381" s="31" t="s">
        <v>569</v>
      </c>
      <c r="F381" s="31" t="s">
        <v>630</v>
      </c>
      <c r="H381" s="31" t="s">
        <v>892</v>
      </c>
      <c r="I381" s="44" t="str">
        <f t="shared" si="36"/>
        <v>=IF(AND(ss_gt30psi_1994=0,ss_gt30psi_1998=0,ss_gt30psi_2003=0,ss_gt30psi_2008=0),0,(ss_gt30psi_1994*se_ss_gt30psi_1994+ss_gt30psi_1998*se_ss_gt30psi_1998+ss_gt30psi_2003*se_ss_gt30psi_2003+ss_gt30psi_2008*se_ss_gt30psi_2008)/(ss_gt30psi_1994+ss_gt30psi_1998+ss_gt30psi_2003+ss_gt30psi_2008))</v>
      </c>
      <c r="N381" s="31">
        <f t="shared" si="35"/>
        <v>8</v>
      </c>
      <c r="O381" s="31" t="s">
        <v>410</v>
      </c>
      <c r="P381" s="31">
        <v>193.5</v>
      </c>
      <c r="Q381" s="31">
        <v>12503</v>
      </c>
      <c r="R381" s="31">
        <v>2742.5</v>
      </c>
      <c r="S381" s="31">
        <v>454917</v>
      </c>
      <c r="T381" s="31">
        <v>193</v>
      </c>
      <c r="U381" s="31">
        <v>216.5</v>
      </c>
      <c r="V381" s="31">
        <v>20633</v>
      </c>
      <c r="W381" s="31">
        <v>25414</v>
      </c>
      <c r="X381" s="31">
        <v>42035</v>
      </c>
      <c r="Y381" s="31">
        <v>580</v>
      </c>
      <c r="Z381" s="31">
        <v>932</v>
      </c>
      <c r="AA381" s="31">
        <v>211.5</v>
      </c>
      <c r="AB381" s="31">
        <v>0</v>
      </c>
      <c r="AC381" s="31">
        <v>40</v>
      </c>
      <c r="AD381" s="31">
        <v>2446</v>
      </c>
      <c r="AE381" s="31">
        <v>105</v>
      </c>
      <c r="AF381" s="31">
        <v>14519.5</v>
      </c>
      <c r="AG381" s="31">
        <v>1055</v>
      </c>
      <c r="AH381" s="31">
        <v>0</v>
      </c>
      <c r="AI381" s="31">
        <v>44</v>
      </c>
      <c r="AJ381" s="31">
        <v>85.5</v>
      </c>
      <c r="AK381" s="31">
        <v>0</v>
      </c>
      <c r="AL381" s="31">
        <v>997.5</v>
      </c>
      <c r="AM381" s="31">
        <v>13056</v>
      </c>
      <c r="AN381" s="31">
        <v>0</v>
      </c>
      <c r="AO381" s="31">
        <v>272.5</v>
      </c>
      <c r="AP381" s="31">
        <v>0</v>
      </c>
      <c r="AQ381" s="31">
        <v>51883</v>
      </c>
      <c r="AR381" s="31">
        <v>779.5</v>
      </c>
      <c r="AS381" s="31">
        <v>1502.5</v>
      </c>
      <c r="AT381" s="31">
        <v>700</v>
      </c>
      <c r="AU381" s="31">
        <v>1488</v>
      </c>
      <c r="AV381" s="31">
        <v>15708</v>
      </c>
      <c r="AW381" s="31">
        <v>0</v>
      </c>
      <c r="AX381" s="31">
        <v>215339</v>
      </c>
      <c r="AY381" s="31">
        <v>20799</v>
      </c>
      <c r="AZ381" s="31" t="s">
        <v>385</v>
      </c>
    </row>
    <row r="382" spans="2:52" hidden="1">
      <c r="D382" s="31" t="s">
        <v>704</v>
      </c>
      <c r="E382" s="31" t="s">
        <v>569</v>
      </c>
      <c r="F382" s="31" t="s">
        <v>630</v>
      </c>
      <c r="H382" s="31" t="s">
        <v>894</v>
      </c>
      <c r="I382" s="44" t="str">
        <f t="shared" si="36"/>
        <v>=IF(AND(mech_move_1994=0,mech_move_1998=0,mech_move_2003=0,mech_move_2008=0),0,(mech_move_1994*se_mech_move_1994+mech_move_1998*se_mech_move_1998+mech_move_2003*se_mech_move_2003+mech_move_2008*se_mech_move_2008)/(mech_move_1994+mech_move_1998+mech_move_2003+mech_move_2008))</v>
      </c>
      <c r="N382" s="31">
        <f t="shared" si="35"/>
        <v>9</v>
      </c>
      <c r="O382" s="31" t="s">
        <v>410</v>
      </c>
      <c r="P382" s="31">
        <v>1741</v>
      </c>
      <c r="Q382" s="31">
        <v>4378.333333333333</v>
      </c>
      <c r="R382" s="31">
        <v>11862.666666666666</v>
      </c>
      <c r="S382" s="31">
        <v>144314.33333333334</v>
      </c>
      <c r="T382" s="31">
        <v>66980.333333333328</v>
      </c>
      <c r="U382" s="31">
        <v>366</v>
      </c>
      <c r="V382" s="31">
        <v>2868</v>
      </c>
      <c r="W382" s="31">
        <v>9458.6666666666661</v>
      </c>
      <c r="X382" s="31">
        <v>500224.33333333331</v>
      </c>
      <c r="Y382" s="31">
        <v>2295.6666666666665</v>
      </c>
      <c r="Z382" s="31">
        <v>4278</v>
      </c>
      <c r="AA382" s="31">
        <v>3360.5</v>
      </c>
      <c r="AB382" s="31">
        <v>15888.5</v>
      </c>
      <c r="AC382" s="31">
        <v>947.33333333333337</v>
      </c>
      <c r="AD382" s="31">
        <v>2340.3333333333335</v>
      </c>
      <c r="AE382" s="31">
        <v>765</v>
      </c>
      <c r="AF382" s="31">
        <v>3501.3333333333335</v>
      </c>
      <c r="AG382" s="31">
        <v>1697</v>
      </c>
      <c r="AH382" s="31">
        <v>3604</v>
      </c>
      <c r="AI382" s="31">
        <v>7031.5</v>
      </c>
      <c r="AJ382" s="31">
        <v>220718.33333333334</v>
      </c>
      <c r="AK382" s="31">
        <v>39624.333333333336</v>
      </c>
      <c r="AL382" s="31">
        <v>2783.6666666666665</v>
      </c>
      <c r="AM382" s="31">
        <v>2927.6666666666665</v>
      </c>
      <c r="AN382" s="31">
        <v>300</v>
      </c>
      <c r="AO382" s="31">
        <v>147.33333333333334</v>
      </c>
      <c r="AP382" s="31">
        <v>16705.333333333332</v>
      </c>
      <c r="AQ382" s="31">
        <v>250773.33333333334</v>
      </c>
      <c r="AR382" s="31">
        <v>282.33333333333331</v>
      </c>
      <c r="AS382" s="31">
        <v>1177</v>
      </c>
      <c r="AT382" s="31">
        <v>4033.3333333333335</v>
      </c>
      <c r="AU382" s="31">
        <v>471.66666666666669</v>
      </c>
      <c r="AV382" s="31">
        <v>63414.666666666664</v>
      </c>
      <c r="AW382" s="31">
        <v>637.5</v>
      </c>
      <c r="AX382" s="31">
        <v>117655.66666666667</v>
      </c>
      <c r="AY382" s="31">
        <v>1051.3333333333333</v>
      </c>
      <c r="AZ382" s="31" t="s">
        <v>385</v>
      </c>
    </row>
    <row r="383" spans="2:52" hidden="1">
      <c r="D383" s="31" t="s">
        <v>706</v>
      </c>
      <c r="E383" s="31" t="s">
        <v>569</v>
      </c>
      <c r="F383" s="31" t="s">
        <v>630</v>
      </c>
      <c r="H383" s="31" t="s">
        <v>896</v>
      </c>
      <c r="I383" s="44" t="str">
        <f t="shared" si="36"/>
        <v>=IF(AND(big_gun_1994=0,big_gun_1998=0,big_gun_2003=0,big_gun_2008=0),0,(big_gun_1994*se_big_gun_1994+big_gun_1998*se_big_gun_1998+big_gun_2003*se_big_gun_2003+big_gun_2008*se_big_gun_2008)/(big_gun_1994+big_gun_1998+big_gun_2003+big_gun_2008))</v>
      </c>
      <c r="N383" s="31">
        <f t="shared" si="35"/>
        <v>10</v>
      </c>
      <c r="O383" s="31" t="s">
        <v>410</v>
      </c>
      <c r="P383" s="31">
        <v>7234.5</v>
      </c>
      <c r="Q383" s="31">
        <v>2156</v>
      </c>
      <c r="R383" s="31">
        <v>8406</v>
      </c>
      <c r="S383" s="31">
        <v>24819.5</v>
      </c>
      <c r="T383" s="31">
        <v>3265</v>
      </c>
      <c r="U383" s="31">
        <v>2207.5</v>
      </c>
      <c r="V383" s="31">
        <v>29069.5</v>
      </c>
      <c r="W383" s="31">
        <v>48835.5</v>
      </c>
      <c r="X383" s="31">
        <v>2125.5</v>
      </c>
      <c r="Y383" s="31">
        <v>5442</v>
      </c>
      <c r="Z383" s="31">
        <v>13164</v>
      </c>
      <c r="AA383" s="31">
        <v>1681.5</v>
      </c>
      <c r="AB383" s="31">
        <v>14696</v>
      </c>
      <c r="AC383" s="31">
        <v>6089</v>
      </c>
      <c r="AD383" s="31">
        <v>6714.5</v>
      </c>
      <c r="AE383" s="31">
        <v>3335</v>
      </c>
      <c r="AF383" s="31">
        <v>67084.5</v>
      </c>
      <c r="AG383" s="31">
        <v>15814</v>
      </c>
      <c r="AH383" s="31">
        <v>4899</v>
      </c>
      <c r="AI383" s="31">
        <v>9995.5</v>
      </c>
      <c r="AJ383" s="31">
        <v>6136</v>
      </c>
      <c r="AK383" s="31">
        <v>53158</v>
      </c>
      <c r="AL383" s="31">
        <v>10387.5</v>
      </c>
      <c r="AM383" s="31">
        <v>59074</v>
      </c>
      <c r="AN383" s="31">
        <v>2663.5</v>
      </c>
      <c r="AO383" s="31">
        <v>2336.5</v>
      </c>
      <c r="AP383" s="31">
        <v>5626</v>
      </c>
      <c r="AQ383" s="31">
        <v>87171.5</v>
      </c>
      <c r="AR383" s="31">
        <v>5261.5</v>
      </c>
      <c r="AS383" s="31">
        <v>7690</v>
      </c>
      <c r="AT383" s="31">
        <v>496</v>
      </c>
      <c r="AU383" s="31">
        <v>3334.5</v>
      </c>
      <c r="AV383" s="31">
        <v>17501</v>
      </c>
      <c r="AW383" s="31">
        <v>10874.5</v>
      </c>
      <c r="AX383" s="31">
        <v>58353.5</v>
      </c>
      <c r="AY383" s="31">
        <v>19257.5</v>
      </c>
      <c r="AZ383" s="31" t="s">
        <v>385</v>
      </c>
    </row>
    <row r="384" spans="2:52" hidden="1">
      <c r="D384" s="31" t="s">
        <v>708</v>
      </c>
      <c r="E384" s="31" t="s">
        <v>569</v>
      </c>
      <c r="F384" s="31" t="s">
        <v>630</v>
      </c>
      <c r="H384" s="31" t="s">
        <v>898</v>
      </c>
      <c r="I384" s="44" t="str">
        <f t="shared" si="36"/>
        <v>=IF(AND(hand_move_1994=0,hand_move_1998=0,hand_move_2003=0,hand_move_2008=0),0,(hand_move_1994*se_hand_move_1994+hand_move_1998*se_hand_move_1998+hand_move_2003*se_hand_move_2003+hand_move_2008*se_hand_move_2008)/(hand_move_1994+hand_move_1998+hand_move_2003+hand_move_2008))</v>
      </c>
      <c r="N384" s="31">
        <f t="shared" si="35"/>
        <v>11</v>
      </c>
      <c r="O384" s="31" t="s">
        <v>410</v>
      </c>
      <c r="P384" s="31">
        <v>452.66666666666669</v>
      </c>
      <c r="Q384" s="31">
        <v>35982.5</v>
      </c>
      <c r="R384" s="31">
        <v>2171.75</v>
      </c>
      <c r="S384" s="31">
        <v>594371.5</v>
      </c>
      <c r="T384" s="31">
        <v>6618.5</v>
      </c>
      <c r="U384" s="31">
        <v>182.33333333333334</v>
      </c>
      <c r="V384" s="31">
        <v>1890.75</v>
      </c>
      <c r="W384" s="31">
        <v>3295.75</v>
      </c>
      <c r="X384" s="31">
        <v>375087.75</v>
      </c>
      <c r="Y384" s="31">
        <v>853.25</v>
      </c>
      <c r="Z384" s="31">
        <v>1193.6666666666667</v>
      </c>
      <c r="AA384" s="31">
        <v>148.33333333333334</v>
      </c>
      <c r="AB384" s="31">
        <v>2622.75</v>
      </c>
      <c r="AC384" s="31">
        <v>3051.6666666666665</v>
      </c>
      <c r="AD384" s="31">
        <v>5794.5</v>
      </c>
      <c r="AE384" s="31">
        <v>936</v>
      </c>
      <c r="AF384" s="31">
        <v>5959</v>
      </c>
      <c r="AG384" s="31">
        <v>502.5</v>
      </c>
      <c r="AH384" s="31">
        <v>283.33333333333331</v>
      </c>
      <c r="AI384" s="31">
        <v>3115</v>
      </c>
      <c r="AJ384" s="31">
        <v>78542.25</v>
      </c>
      <c r="AK384" s="31">
        <v>15454</v>
      </c>
      <c r="AL384" s="31">
        <v>4709.333333333333</v>
      </c>
      <c r="AM384" s="31">
        <v>10193</v>
      </c>
      <c r="AN384" s="31">
        <v>23</v>
      </c>
      <c r="AO384" s="31">
        <v>1500.3333333333333</v>
      </c>
      <c r="AP384" s="31">
        <v>5741</v>
      </c>
      <c r="AQ384" s="31">
        <v>173101.25</v>
      </c>
      <c r="AR384" s="31">
        <v>3155.6666666666665</v>
      </c>
      <c r="AS384" s="31">
        <v>888.66666666666663</v>
      </c>
      <c r="AT384" s="31">
        <v>721.33333333333337</v>
      </c>
      <c r="AU384" s="31">
        <v>376</v>
      </c>
      <c r="AV384" s="31">
        <v>28197.5</v>
      </c>
      <c r="AW384" s="31">
        <v>7009</v>
      </c>
      <c r="AX384" s="31">
        <v>109694.25</v>
      </c>
      <c r="AY384" s="31">
        <v>3898.5</v>
      </c>
      <c r="AZ384" s="31" t="s">
        <v>385</v>
      </c>
    </row>
    <row r="385" spans="4:52" hidden="1">
      <c r="N385" s="31">
        <f t="shared" si="35"/>
        <v>12</v>
      </c>
      <c r="O385" s="31" t="s">
        <v>410</v>
      </c>
      <c r="AZ385" s="31" t="s">
        <v>385</v>
      </c>
    </row>
    <row r="386" spans="4:52" hidden="1">
      <c r="D386" s="31" t="s">
        <v>1624</v>
      </c>
      <c r="P386" s="31">
        <f>AVERAGE(P331,P342,P353,P364)</f>
        <v>352.10675000000003</v>
      </c>
    </row>
    <row r="387" spans="4:52" hidden="1">
      <c r="D387" s="31" t="s">
        <v>1625</v>
      </c>
      <c r="P387" s="31">
        <f t="shared" ref="P387:P395" si="37">AVERAGE(P332,P343,P354,P365)</f>
        <v>840.60099999999989</v>
      </c>
    </row>
    <row r="388" spans="4:52" hidden="1">
      <c r="D388" s="31" t="s">
        <v>1626</v>
      </c>
      <c r="P388" s="31">
        <f t="shared" si="37"/>
        <v>261.09024999999997</v>
      </c>
    </row>
    <row r="389" spans="4:52" hidden="1">
      <c r="D389" s="31" t="s">
        <v>1627</v>
      </c>
      <c r="P389" s="31">
        <f t="shared" si="37"/>
        <v>1.67475</v>
      </c>
    </row>
    <row r="390" spans="4:52" hidden="1">
      <c r="D390" s="31" t="s">
        <v>1628</v>
      </c>
      <c r="P390" s="31">
        <f t="shared" si="37"/>
        <v>3.7012499999999999</v>
      </c>
    </row>
    <row r="391" spans="4:52" hidden="1">
      <c r="D391" s="31" t="s">
        <v>1629</v>
      </c>
      <c r="P391" s="31">
        <f t="shared" si="37"/>
        <v>1.1879999999999999</v>
      </c>
    </row>
    <row r="392" spans="4:52" hidden="1">
      <c r="D392" s="31" t="s">
        <v>1630</v>
      </c>
      <c r="P392" s="31">
        <f t="shared" si="37"/>
        <v>3.1927499999999998</v>
      </c>
    </row>
    <row r="393" spans="4:52" hidden="1">
      <c r="D393" s="31" t="s">
        <v>1631</v>
      </c>
      <c r="P393" s="31">
        <f t="shared" si="37"/>
        <v>65.849249999999998</v>
      </c>
    </row>
    <row r="394" spans="4:52" hidden="1">
      <c r="D394" s="31" t="s">
        <v>1632</v>
      </c>
      <c r="P394" s="31">
        <f t="shared" si="37"/>
        <v>165.37725</v>
      </c>
    </row>
    <row r="395" spans="4:52" hidden="1">
      <c r="D395" s="31" t="s">
        <v>1633</v>
      </c>
      <c r="P395" s="31">
        <f t="shared" si="37"/>
        <v>13.236499999999999</v>
      </c>
    </row>
    <row r="396" spans="4:52" hidden="1"/>
    <row r="397" spans="4:52" hidden="1">
      <c r="D397" s="31" t="s">
        <v>900</v>
      </c>
      <c r="E397" s="31" t="s">
        <v>569</v>
      </c>
      <c r="F397" s="31" t="s">
        <v>630</v>
      </c>
      <c r="H397" s="31" t="s">
        <v>901</v>
      </c>
      <c r="I397" s="41" t="s">
        <v>902</v>
      </c>
      <c r="N397" s="31">
        <f>1+N385</f>
        <v>13</v>
      </c>
      <c r="O397" s="31" t="s">
        <v>410</v>
      </c>
      <c r="P397" s="31">
        <v>10039.5</v>
      </c>
      <c r="Q397" s="31">
        <v>45732.5</v>
      </c>
      <c r="R397" s="31">
        <v>152624</v>
      </c>
      <c r="S397" s="31">
        <v>222421.25</v>
      </c>
      <c r="T397" s="31">
        <v>513378.25</v>
      </c>
      <c r="U397" s="31">
        <v>19618.333333333332</v>
      </c>
      <c r="V397" s="31">
        <v>94956.75</v>
      </c>
      <c r="W397" s="31">
        <v>162248</v>
      </c>
      <c r="X397" s="31">
        <v>467943.75</v>
      </c>
      <c r="Y397" s="31">
        <v>127798.25</v>
      </c>
      <c r="Z397" s="31">
        <v>88760.666666666672</v>
      </c>
      <c r="AA397" s="31">
        <v>43517.5</v>
      </c>
      <c r="AB397" s="31">
        <v>1478736.75</v>
      </c>
      <c r="AC397" s="31">
        <v>2964.5</v>
      </c>
      <c r="AD397" s="31">
        <v>34417.5</v>
      </c>
      <c r="AE397" s="31">
        <v>22533.166666666668</v>
      </c>
      <c r="AF397" s="31">
        <v>46534.25</v>
      </c>
      <c r="AG397" s="31">
        <v>137090.5</v>
      </c>
      <c r="AH397" s="31">
        <v>81429.25</v>
      </c>
      <c r="AI397" s="31">
        <v>190997.25</v>
      </c>
      <c r="AJ397" s="31">
        <v>192444.5</v>
      </c>
      <c r="AK397" s="31">
        <v>1464216.5</v>
      </c>
      <c r="AL397" s="31">
        <v>543.16666666666674</v>
      </c>
      <c r="AM397" s="31">
        <v>16101.166666666666</v>
      </c>
      <c r="AN397" s="31">
        <v>46066</v>
      </c>
      <c r="AO397" s="31">
        <v>2120</v>
      </c>
      <c r="AP397" s="31">
        <v>242369</v>
      </c>
      <c r="AQ397" s="31">
        <v>161525.5</v>
      </c>
      <c r="AR397" s="31">
        <v>560</v>
      </c>
      <c r="AS397" s="31">
        <v>18927.833333333332</v>
      </c>
      <c r="AT397" s="31">
        <v>70777.25</v>
      </c>
      <c r="AU397" s="31">
        <v>13466.166666666666</v>
      </c>
      <c r="AV397" s="31">
        <v>2700817.25</v>
      </c>
      <c r="AW397" s="31">
        <v>6084</v>
      </c>
      <c r="AX397" s="31">
        <v>296303.5</v>
      </c>
      <c r="AY397" s="31">
        <v>48147</v>
      </c>
      <c r="AZ397" s="31" t="s">
        <v>385</v>
      </c>
    </row>
    <row r="398" spans="4:52" hidden="1">
      <c r="D398" s="31" t="s">
        <v>903</v>
      </c>
      <c r="E398" s="31" t="s">
        <v>569</v>
      </c>
      <c r="F398" s="31" t="s">
        <v>630</v>
      </c>
      <c r="H398" s="31" t="s">
        <v>904</v>
      </c>
      <c r="I398" s="41" t="s">
        <v>905</v>
      </c>
      <c r="N398" s="31">
        <f t="shared" si="35"/>
        <v>14</v>
      </c>
      <c r="O398" s="31" t="s">
        <v>410</v>
      </c>
      <c r="P398" s="31">
        <v>26127.666666666668</v>
      </c>
      <c r="Q398" s="31">
        <v>33060</v>
      </c>
      <c r="R398" s="31">
        <v>336610.41666666669</v>
      </c>
      <c r="S398" s="31">
        <v>762438.83333333337</v>
      </c>
      <c r="T398" s="31">
        <v>702610.58333333337</v>
      </c>
      <c r="U398" s="31">
        <v>47445.166666666664</v>
      </c>
      <c r="V398" s="31">
        <v>65553</v>
      </c>
      <c r="W398" s="31">
        <v>328368.16666666669</v>
      </c>
      <c r="X398" s="31">
        <v>1212125.0833333333</v>
      </c>
      <c r="Y398" s="31">
        <v>175342.91666666666</v>
      </c>
      <c r="Z398" s="31">
        <v>156170.16666666666</v>
      </c>
      <c r="AA398" s="31">
        <v>54606.666666666664</v>
      </c>
      <c r="AB398" s="31">
        <v>574362.25</v>
      </c>
      <c r="AC398" s="31">
        <v>10322.333333333334</v>
      </c>
      <c r="AD398" s="31">
        <v>56877.083333333336</v>
      </c>
      <c r="AE398" s="31">
        <v>27795.333333333332</v>
      </c>
      <c r="AF398" s="31">
        <v>181600.08333333334</v>
      </c>
      <c r="AG398" s="31">
        <v>151340</v>
      </c>
      <c r="AH398" s="31">
        <v>190901.75</v>
      </c>
      <c r="AI398" s="31">
        <v>135431.5</v>
      </c>
      <c r="AJ398" s="31">
        <v>396833.08333333337</v>
      </c>
      <c r="AK398" s="31">
        <v>2758156.5833333335</v>
      </c>
      <c r="AL398" s="31">
        <v>6132.5</v>
      </c>
      <c r="AM398" s="31">
        <v>32855.333333333328</v>
      </c>
      <c r="AN398" s="31">
        <v>79880.5</v>
      </c>
      <c r="AO398" s="31">
        <v>4801.1666666666661</v>
      </c>
      <c r="AP398" s="31">
        <v>101364.08333333333</v>
      </c>
      <c r="AQ398" s="31">
        <v>512224.83333333337</v>
      </c>
      <c r="AR398" s="31">
        <v>2610.8333333333335</v>
      </c>
      <c r="AS398" s="31">
        <v>26161.5</v>
      </c>
      <c r="AT398" s="31">
        <v>123583.58333333333</v>
      </c>
      <c r="AU398" s="31">
        <v>19639.333333333336</v>
      </c>
      <c r="AV398" s="31">
        <v>458926.91666666669</v>
      </c>
      <c r="AW398" s="31">
        <v>11786.833333333334</v>
      </c>
      <c r="AX398" s="31">
        <v>733305.91666666663</v>
      </c>
      <c r="AY398" s="31">
        <v>158873.58333333334</v>
      </c>
      <c r="AZ398" s="31" t="s">
        <v>385</v>
      </c>
    </row>
    <row r="399" spans="4:52" hidden="1">
      <c r="D399" s="31" t="s">
        <v>906</v>
      </c>
      <c r="E399" s="31" t="s">
        <v>569</v>
      </c>
      <c r="F399" s="31" t="s">
        <v>630</v>
      </c>
      <c r="H399" s="31" t="s">
        <v>907</v>
      </c>
      <c r="I399" s="41" t="s">
        <v>908</v>
      </c>
      <c r="N399" s="31">
        <f t="shared" si="35"/>
        <v>15</v>
      </c>
      <c r="O399" s="31" t="s">
        <v>410</v>
      </c>
      <c r="P399" s="31">
        <v>14973.499999999998</v>
      </c>
      <c r="Q399" s="31">
        <v>45791.833333333328</v>
      </c>
      <c r="R399" s="31">
        <v>77765</v>
      </c>
      <c r="S399" s="31">
        <v>652100.5</v>
      </c>
      <c r="T399" s="31">
        <v>67481</v>
      </c>
      <c r="U399" s="31">
        <v>12857.5</v>
      </c>
      <c r="V399" s="31">
        <v>41883.75</v>
      </c>
      <c r="W399" s="31">
        <v>181137.25</v>
      </c>
      <c r="X399" s="31">
        <v>540451.25</v>
      </c>
      <c r="Y399" s="31">
        <v>44001.5</v>
      </c>
      <c r="Z399" s="31">
        <v>49975.666666666664</v>
      </c>
      <c r="AA399" s="31">
        <v>22069.166666666664</v>
      </c>
      <c r="AB399" s="31">
        <v>69045.25</v>
      </c>
      <c r="AC399" s="31">
        <v>10284</v>
      </c>
      <c r="AD399" s="31">
        <v>24033.25</v>
      </c>
      <c r="AE399" s="31">
        <v>9403.3333333333321</v>
      </c>
      <c r="AF399" s="31">
        <v>162697.5</v>
      </c>
      <c r="AG399" s="31">
        <v>90369.25</v>
      </c>
      <c r="AH399" s="31">
        <v>67576.083333333328</v>
      </c>
      <c r="AI399" s="31">
        <v>59576</v>
      </c>
      <c r="AJ399" s="31">
        <v>120130</v>
      </c>
      <c r="AK399" s="31">
        <v>718692.25</v>
      </c>
      <c r="AL399" s="31">
        <v>15818.5</v>
      </c>
      <c r="AM399" s="31">
        <v>72718.333333333343</v>
      </c>
      <c r="AN399" s="31">
        <v>25244.25</v>
      </c>
      <c r="AO399" s="31">
        <v>3836.833333333333</v>
      </c>
      <c r="AP399" s="31">
        <v>23871</v>
      </c>
      <c r="AQ399" s="31">
        <v>298370.25</v>
      </c>
      <c r="AR399" s="31">
        <v>8723.8333333333339</v>
      </c>
      <c r="AS399" s="31">
        <v>17173.333333333332</v>
      </c>
      <c r="AT399" s="31">
        <v>55841.833333333336</v>
      </c>
      <c r="AU399" s="31">
        <v>6917.1666666666661</v>
      </c>
      <c r="AV399" s="31">
        <v>113116.25</v>
      </c>
      <c r="AW399" s="31">
        <v>19137.166666666664</v>
      </c>
      <c r="AX399" s="31">
        <v>286445.25</v>
      </c>
      <c r="AY399" s="31">
        <v>155728.5</v>
      </c>
      <c r="AZ399" s="31" t="s">
        <v>385</v>
      </c>
    </row>
    <row r="400" spans="4:52" hidden="1">
      <c r="I400" s="41"/>
      <c r="N400" s="31">
        <f t="shared" si="35"/>
        <v>16</v>
      </c>
      <c r="O400" s="31" t="s">
        <v>410</v>
      </c>
      <c r="AZ400" s="31" t="s">
        <v>385</v>
      </c>
    </row>
    <row r="401" spans="4:52" hidden="1">
      <c r="D401" s="31" t="s">
        <v>909</v>
      </c>
      <c r="E401" s="31" t="s">
        <v>569</v>
      </c>
      <c r="F401" s="31" t="s">
        <v>630</v>
      </c>
      <c r="H401" s="31" t="s">
        <v>910</v>
      </c>
      <c r="I401" s="41" t="s">
        <v>911</v>
      </c>
      <c r="N401" s="31">
        <f t="shared" si="35"/>
        <v>17</v>
      </c>
      <c r="O401" s="31" t="s">
        <v>410</v>
      </c>
      <c r="P401" s="31">
        <v>51140.666666666664</v>
      </c>
      <c r="Q401" s="31">
        <v>124584.33333333333</v>
      </c>
      <c r="R401" s="31">
        <v>566999.41666666674</v>
      </c>
      <c r="S401" s="31">
        <v>1636960.5833333335</v>
      </c>
      <c r="T401" s="31">
        <v>1283469.8333333335</v>
      </c>
      <c r="U401" s="31">
        <v>79921</v>
      </c>
      <c r="V401" s="31">
        <v>202393.5</v>
      </c>
      <c r="W401" s="31">
        <v>671753.41666666674</v>
      </c>
      <c r="X401" s="31">
        <v>2220520.083333333</v>
      </c>
      <c r="Y401" s="31">
        <v>347142.66666666663</v>
      </c>
      <c r="Z401" s="31">
        <v>294906.5</v>
      </c>
      <c r="AA401" s="31">
        <v>120193.33333333333</v>
      </c>
      <c r="AB401" s="31">
        <v>2122144.25</v>
      </c>
      <c r="AC401" s="31">
        <v>23570.833333333336</v>
      </c>
      <c r="AD401" s="31">
        <v>115327.83333333334</v>
      </c>
      <c r="AE401" s="31">
        <v>59731.833333333328</v>
      </c>
      <c r="AF401" s="31">
        <v>390831.83333333337</v>
      </c>
      <c r="AG401" s="31">
        <v>378799.75</v>
      </c>
      <c r="AH401" s="31">
        <v>339907.08333333331</v>
      </c>
      <c r="AI401" s="31">
        <v>386004.75</v>
      </c>
      <c r="AJ401" s="31">
        <v>709407.58333333337</v>
      </c>
      <c r="AK401" s="31">
        <v>4941065.333333334</v>
      </c>
      <c r="AL401" s="31">
        <v>22494.166666666668</v>
      </c>
      <c r="AM401" s="31">
        <v>121674.83333333334</v>
      </c>
      <c r="AN401" s="31">
        <v>151190.75</v>
      </c>
      <c r="AO401" s="31">
        <v>10758</v>
      </c>
      <c r="AP401" s="31">
        <v>367604.08333333331</v>
      </c>
      <c r="AQ401" s="31">
        <v>972120.58333333337</v>
      </c>
      <c r="AR401" s="31">
        <v>11894.666666666668</v>
      </c>
      <c r="AS401" s="31">
        <v>62262.666666666657</v>
      </c>
      <c r="AT401" s="31">
        <v>250202.66666666666</v>
      </c>
      <c r="AU401" s="31">
        <v>40022.666666666664</v>
      </c>
      <c r="AV401" s="31">
        <v>3272860.416666667</v>
      </c>
      <c r="AW401" s="31">
        <v>37008</v>
      </c>
      <c r="AX401" s="31">
        <v>1316054.6666666665</v>
      </c>
      <c r="AY401" s="31">
        <v>362749.08333333337</v>
      </c>
      <c r="AZ401" s="31" t="s">
        <v>385</v>
      </c>
    </row>
    <row r="402" spans="4:52" hidden="1">
      <c r="I402" s="41"/>
    </row>
    <row r="403" spans="4:52" hidden="1">
      <c r="D403" s="31" t="s">
        <v>1634</v>
      </c>
      <c r="I403" s="41"/>
      <c r="P403" s="31">
        <f>AVERAGE(P386,P389,P391)</f>
        <v>118.32316666666668</v>
      </c>
    </row>
    <row r="404" spans="4:52" hidden="1">
      <c r="D404" s="31" t="s">
        <v>1635</v>
      </c>
      <c r="I404" s="41"/>
      <c r="P404" s="31">
        <f>AVERAGE(P387,P390,P392,P393)</f>
        <v>228.33606249999997</v>
      </c>
    </row>
    <row r="405" spans="4:52" hidden="1">
      <c r="D405" s="31" t="s">
        <v>1636</v>
      </c>
      <c r="I405" s="41"/>
      <c r="P405" s="31">
        <f>AVERAGE(P388,P394,P395)</f>
        <v>146.56799999999998</v>
      </c>
    </row>
    <row r="406" spans="4:52" hidden="1">
      <c r="I406" s="41"/>
    </row>
    <row r="407" spans="4:52" hidden="1">
      <c r="D407" s="31" t="s">
        <v>1637</v>
      </c>
      <c r="I407" s="41"/>
      <c r="P407" s="31">
        <f>AVERAGE(P403:P405)</f>
        <v>164.40907638888888</v>
      </c>
    </row>
    <row r="408" spans="4:52" hidden="1">
      <c r="N408" s="31">
        <f>1+N401</f>
        <v>18</v>
      </c>
      <c r="O408" s="31" t="s">
        <v>410</v>
      </c>
      <c r="AZ408" s="31" t="s">
        <v>385</v>
      </c>
    </row>
    <row r="409" spans="4:52" s="42" customFormat="1" hidden="1">
      <c r="D409" s="42" t="s">
        <v>912</v>
      </c>
      <c r="E409" s="42" t="s">
        <v>569</v>
      </c>
      <c r="H409" s="42" t="s">
        <v>913</v>
      </c>
      <c r="I409" s="43" t="s">
        <v>914</v>
      </c>
      <c r="N409" s="31">
        <f t="shared" si="35"/>
        <v>19</v>
      </c>
      <c r="O409" s="31" t="s">
        <v>410</v>
      </c>
      <c r="P409" s="42">
        <v>0.19631148075243446</v>
      </c>
      <c r="Q409" s="42">
        <v>0.36708066557325292</v>
      </c>
      <c r="R409" s="42">
        <v>0.26917840744398175</v>
      </c>
      <c r="S409" s="42">
        <v>0.1358745300678437</v>
      </c>
      <c r="T409" s="42">
        <v>0.39999245534793115</v>
      </c>
      <c r="U409" s="42">
        <v>0.24547156984188551</v>
      </c>
      <c r="V409" s="42">
        <v>0.46916897034736788</v>
      </c>
      <c r="W409" s="42">
        <v>0.24152910275484268</v>
      </c>
      <c r="X409" s="42">
        <v>0.21073610345264088</v>
      </c>
      <c r="Y409" s="42">
        <v>0.36814330899495695</v>
      </c>
      <c r="Z409" s="42">
        <v>0.3009790108616347</v>
      </c>
      <c r="AA409" s="42">
        <v>0.36206251039991127</v>
      </c>
      <c r="AB409" s="42">
        <v>0.69681255173864831</v>
      </c>
      <c r="AC409" s="42">
        <v>0.12576984267279476</v>
      </c>
      <c r="AD409" s="42">
        <v>0.29843186163502017</v>
      </c>
      <c r="AE409" s="42">
        <v>0.37723882575176276</v>
      </c>
      <c r="AF409" s="42">
        <v>0.11906463606896571</v>
      </c>
      <c r="AG409" s="42">
        <v>0.36190757781651123</v>
      </c>
      <c r="AH409" s="42">
        <v>0.23956326299956976</v>
      </c>
      <c r="AI409" s="42">
        <v>0.49480543957036799</v>
      </c>
      <c r="AJ409" s="42">
        <v>0.27127494055779638</v>
      </c>
      <c r="AK409" s="42">
        <v>0.2963361949744171</v>
      </c>
      <c r="AL409" s="42">
        <v>2.4147001074352612E-2</v>
      </c>
      <c r="AM409" s="42">
        <v>0.13232947377504797</v>
      </c>
      <c r="AN409" s="42">
        <v>0.30468795213992922</v>
      </c>
      <c r="AO409" s="42">
        <v>0.19706265105038112</v>
      </c>
      <c r="AP409" s="42">
        <v>0.65932075020022674</v>
      </c>
      <c r="AQ409" s="42">
        <v>0.16615788490573913</v>
      </c>
      <c r="AR409" s="42">
        <v>4.70799237753615E-2</v>
      </c>
      <c r="AS409" s="42">
        <v>0.30399972160952526</v>
      </c>
      <c r="AT409" s="42">
        <v>0.28287967887365978</v>
      </c>
      <c r="AU409" s="42">
        <v>0.33646350401439185</v>
      </c>
      <c r="AV409" s="42">
        <v>0.82521614311639979</v>
      </c>
      <c r="AW409" s="42">
        <v>0.16439688715953307</v>
      </c>
      <c r="AX409" s="42">
        <v>0.22514528271875234</v>
      </c>
      <c r="AY409" s="42">
        <v>0.13272810935198778</v>
      </c>
      <c r="AZ409" s="42" t="s">
        <v>385</v>
      </c>
    </row>
    <row r="410" spans="4:52" s="42" customFormat="1" hidden="1">
      <c r="D410" s="42" t="s">
        <v>915</v>
      </c>
      <c r="E410" s="42" t="s">
        <v>569</v>
      </c>
      <c r="H410" s="42" t="s">
        <v>916</v>
      </c>
      <c r="I410" s="43" t="s">
        <v>917</v>
      </c>
      <c r="N410" s="31">
        <f t="shared" si="35"/>
        <v>20</v>
      </c>
      <c r="O410" s="31" t="s">
        <v>410</v>
      </c>
      <c r="P410" s="42">
        <v>0.51089804591258103</v>
      </c>
      <c r="Q410" s="42">
        <v>0.26536241849563752</v>
      </c>
      <c r="R410" s="42">
        <v>0.59366977596831738</v>
      </c>
      <c r="S410" s="42">
        <v>0.46576493111445821</v>
      </c>
      <c r="T410" s="42">
        <v>0.54743053953092513</v>
      </c>
      <c r="U410" s="42">
        <v>0.59365081351167603</v>
      </c>
      <c r="V410" s="42">
        <v>0.3238888600671464</v>
      </c>
      <c r="W410" s="42">
        <v>0.48882247342495838</v>
      </c>
      <c r="X410" s="42">
        <v>0.54587440682533794</v>
      </c>
      <c r="Y410" s="42">
        <v>0.5051033292748035</v>
      </c>
      <c r="Z410" s="42">
        <v>0.52955823851514516</v>
      </c>
      <c r="AA410" s="42">
        <v>0.45432358977203396</v>
      </c>
      <c r="AB410" s="42">
        <v>0.27065184188115393</v>
      </c>
      <c r="AC410" s="42">
        <v>0.43792823051087149</v>
      </c>
      <c r="AD410" s="42">
        <v>0.4931774203105061</v>
      </c>
      <c r="AE410" s="42">
        <v>0.465335346032685</v>
      </c>
      <c r="AF410" s="42">
        <v>0.4646501841584893</v>
      </c>
      <c r="AG410" s="42">
        <v>0.39952507888402777</v>
      </c>
      <c r="AH410" s="42">
        <v>0.56162921975000524</v>
      </c>
      <c r="AI410" s="42">
        <v>0.35085449078023001</v>
      </c>
      <c r="AJ410" s="42">
        <v>0.55938658206712621</v>
      </c>
      <c r="AK410" s="42">
        <v>0.55821091146605628</v>
      </c>
      <c r="AL410" s="42">
        <v>0.27262623643166745</v>
      </c>
      <c r="AM410" s="42">
        <v>0.27002571060298686</v>
      </c>
      <c r="AN410" s="42">
        <v>0.52834250772616709</v>
      </c>
      <c r="AO410" s="42">
        <v>0.44628803371134657</v>
      </c>
      <c r="AP410" s="42">
        <v>0.2757425391312075</v>
      </c>
      <c r="AQ410" s="42">
        <v>0.5269149137619844</v>
      </c>
      <c r="AR410" s="42">
        <v>0.21949613272054702</v>
      </c>
      <c r="AS410" s="42">
        <v>0.42017956185622207</v>
      </c>
      <c r="AT410" s="42">
        <v>0.49393391757082261</v>
      </c>
      <c r="AU410" s="42">
        <v>0.49070526701535805</v>
      </c>
      <c r="AV410" s="42">
        <v>0.14022196434948275</v>
      </c>
      <c r="AW410" s="42">
        <v>0.31849419945237067</v>
      </c>
      <c r="AX410" s="42">
        <v>0.55720019482473371</v>
      </c>
      <c r="AY410" s="42">
        <v>0.43797101256171334</v>
      </c>
      <c r="AZ410" s="42" t="s">
        <v>385</v>
      </c>
    </row>
    <row r="411" spans="4:52" s="42" customFormat="1" hidden="1">
      <c r="D411" s="42" t="s">
        <v>918</v>
      </c>
      <c r="E411" s="42" t="s">
        <v>569</v>
      </c>
      <c r="H411" s="42" t="s">
        <v>919</v>
      </c>
      <c r="I411" s="43" t="s">
        <v>920</v>
      </c>
      <c r="N411" s="31">
        <f t="shared" si="35"/>
        <v>21</v>
      </c>
      <c r="O411" s="31" t="s">
        <v>410</v>
      </c>
      <c r="P411" s="42">
        <v>0.29279047333498454</v>
      </c>
      <c r="Q411" s="42">
        <v>0.36755691593110956</v>
      </c>
      <c r="R411" s="42">
        <v>0.13715181658770076</v>
      </c>
      <c r="S411" s="42">
        <v>0.39836053881769801</v>
      </c>
      <c r="T411" s="42">
        <v>5.2577005121143605E-2</v>
      </c>
      <c r="U411" s="42">
        <v>0.16087761664643835</v>
      </c>
      <c r="V411" s="42">
        <v>0.2069421695854857</v>
      </c>
      <c r="W411" s="42">
        <v>0.26964842382019888</v>
      </c>
      <c r="X411" s="42">
        <v>0.24338948972202123</v>
      </c>
      <c r="Y411" s="42">
        <v>0.12675336173023966</v>
      </c>
      <c r="Z411" s="42">
        <v>0.16946275062322011</v>
      </c>
      <c r="AA411" s="42">
        <v>0.18361389982805479</v>
      </c>
      <c r="AB411" s="42">
        <v>3.2535606380197764E-2</v>
      </c>
      <c r="AC411" s="42">
        <v>0.43630192681633367</v>
      </c>
      <c r="AD411" s="42">
        <v>0.20839071805447368</v>
      </c>
      <c r="AE411" s="42">
        <v>0.15742582821555229</v>
      </c>
      <c r="AF411" s="42">
        <v>0.41628517977254492</v>
      </c>
      <c r="AG411" s="42">
        <v>0.238567343299461</v>
      </c>
      <c r="AH411" s="42">
        <v>0.19880751725042506</v>
      </c>
      <c r="AI411" s="42">
        <v>0.15434006964940197</v>
      </c>
      <c r="AJ411" s="42">
        <v>0.1693384773750774</v>
      </c>
      <c r="AK411" s="42">
        <v>0.14545289355952656</v>
      </c>
      <c r="AL411" s="42">
        <v>0.70322676249397986</v>
      </c>
      <c r="AM411" s="42">
        <v>0.59764481562196514</v>
      </c>
      <c r="AN411" s="42">
        <v>0.16696954013390369</v>
      </c>
      <c r="AO411" s="42">
        <v>0.35664931523827226</v>
      </c>
      <c r="AP411" s="42">
        <v>6.4936710668565753E-2</v>
      </c>
      <c r="AQ411" s="42">
        <v>0.30692720133227641</v>
      </c>
      <c r="AR411" s="42">
        <v>0.73342394350409146</v>
      </c>
      <c r="AS411" s="42">
        <v>0.27582071653425277</v>
      </c>
      <c r="AT411" s="42">
        <v>0.22318640355551767</v>
      </c>
      <c r="AU411" s="42">
        <v>0.17283122897025019</v>
      </c>
      <c r="AV411" s="42">
        <v>3.4561892534117386E-2</v>
      </c>
      <c r="AW411" s="42">
        <v>0.51710891338809617</v>
      </c>
      <c r="AX411" s="42">
        <v>0.21765452245651398</v>
      </c>
      <c r="AY411" s="42">
        <v>0.4293008780862988</v>
      </c>
      <c r="AZ411" s="42" t="s">
        <v>385</v>
      </c>
    </row>
    <row r="412" spans="4:52" s="42" customFormat="1" hidden="1">
      <c r="I412" s="43"/>
      <c r="N412" s="31"/>
      <c r="O412" s="31"/>
    </row>
    <row r="413" spans="4:52" s="42" customFormat="1" hidden="1">
      <c r="D413" s="42" t="s">
        <v>1638</v>
      </c>
      <c r="I413" s="43"/>
      <c r="N413" s="31"/>
      <c r="O413" s="31"/>
      <c r="P413" s="42">
        <f>P403/P$401</f>
        <v>2.3136805673241129E-3</v>
      </c>
    </row>
    <row r="414" spans="4:52" s="42" customFormat="1" hidden="1">
      <c r="D414" s="42" t="s">
        <v>1639</v>
      </c>
      <c r="I414" s="43"/>
      <c r="N414" s="31"/>
      <c r="O414" s="31"/>
      <c r="P414" s="42">
        <f t="shared" ref="P414:P415" si="38">P404/P$401</f>
        <v>4.4648628456153607E-3</v>
      </c>
    </row>
    <row r="415" spans="4:52" s="42" customFormat="1" hidden="1">
      <c r="D415" s="42" t="s">
        <v>1640</v>
      </c>
      <c r="I415" s="43"/>
      <c r="N415" s="31"/>
      <c r="O415" s="31"/>
      <c r="P415" s="42">
        <f t="shared" si="38"/>
        <v>2.8659774999674099E-3</v>
      </c>
    </row>
    <row r="416" spans="4:52" hidden="1">
      <c r="N416" s="31">
        <f>1+N411</f>
        <v>22</v>
      </c>
      <c r="O416" s="31" t="s">
        <v>410</v>
      </c>
      <c r="AZ416" s="31" t="s">
        <v>385</v>
      </c>
    </row>
    <row r="417" spans="2:52">
      <c r="B417" s="31" t="s">
        <v>921</v>
      </c>
      <c r="C417" s="31">
        <v>1994</v>
      </c>
      <c r="D417" s="31" t="s">
        <v>922</v>
      </c>
      <c r="E417" s="31" t="s">
        <v>486</v>
      </c>
      <c r="F417" s="31" t="s">
        <v>630</v>
      </c>
      <c r="H417" s="31" t="s">
        <v>923</v>
      </c>
      <c r="N417" s="31">
        <f t="shared" si="35"/>
        <v>23</v>
      </c>
      <c r="O417" s="31" t="s">
        <v>410</v>
      </c>
      <c r="P417" s="31">
        <v>-1</v>
      </c>
      <c r="Q417" s="31">
        <v>52189</v>
      </c>
      <c r="R417" s="31">
        <v>1065628</v>
      </c>
      <c r="S417" s="31">
        <v>924208</v>
      </c>
      <c r="T417" s="31">
        <v>339458</v>
      </c>
      <c r="U417" s="31">
        <v>-1</v>
      </c>
      <c r="V417" s="31">
        <v>24030</v>
      </c>
      <c r="W417" s="31">
        <v>4250</v>
      </c>
      <c r="X417" s="31">
        <v>195756</v>
      </c>
      <c r="Y417" s="31">
        <v>0</v>
      </c>
      <c r="Z417" s="31">
        <v>-1</v>
      </c>
      <c r="AA417" s="31">
        <v>-1</v>
      </c>
      <c r="AB417" s="31">
        <v>804888</v>
      </c>
      <c r="AC417" s="31">
        <v>-1</v>
      </c>
      <c r="AD417" s="31">
        <v>204364</v>
      </c>
      <c r="AE417" s="31">
        <v>-1</v>
      </c>
      <c r="AF417" s="31">
        <v>330</v>
      </c>
      <c r="AG417" s="31">
        <v>14392</v>
      </c>
      <c r="AH417" s="31">
        <v>245198</v>
      </c>
      <c r="AI417" s="31">
        <v>406782</v>
      </c>
      <c r="AJ417" s="31">
        <v>160551</v>
      </c>
      <c r="AK417" s="31">
        <v>2057444</v>
      </c>
      <c r="AL417" s="31">
        <v>-1</v>
      </c>
      <c r="AM417" s="31">
        <v>-1</v>
      </c>
      <c r="AN417" s="31">
        <v>4761</v>
      </c>
      <c r="AO417" s="31">
        <v>-1</v>
      </c>
      <c r="AP417" s="31">
        <v>87252</v>
      </c>
      <c r="AQ417" s="31">
        <v>89553</v>
      </c>
      <c r="AR417" s="31">
        <v>-1</v>
      </c>
      <c r="AS417" s="31">
        <v>-1</v>
      </c>
      <c r="AT417" s="31">
        <v>18957</v>
      </c>
      <c r="AU417" s="31">
        <v>-1</v>
      </c>
      <c r="AV417" s="31">
        <v>1331397</v>
      </c>
      <c r="AW417" s="31">
        <v>-1</v>
      </c>
      <c r="AX417" s="31">
        <v>70578</v>
      </c>
      <c r="AY417" s="31">
        <v>828</v>
      </c>
      <c r="AZ417" s="31" t="s">
        <v>385</v>
      </c>
    </row>
    <row r="418" spans="2:52" hidden="1">
      <c r="C418" s="31">
        <v>1994</v>
      </c>
      <c r="D418" s="31" t="s">
        <v>924</v>
      </c>
      <c r="E418" s="31" t="s">
        <v>486</v>
      </c>
      <c r="F418" s="31" t="s">
        <v>630</v>
      </c>
      <c r="H418" s="31" t="s">
        <v>925</v>
      </c>
      <c r="N418" s="31">
        <f t="shared" si="35"/>
        <v>24</v>
      </c>
      <c r="O418" s="31" t="s">
        <v>410</v>
      </c>
      <c r="P418" s="31">
        <v>-1</v>
      </c>
      <c r="Q418" s="31">
        <v>-1</v>
      </c>
      <c r="R418" s="31">
        <v>-1</v>
      </c>
      <c r="S418" s="31">
        <v>-1</v>
      </c>
      <c r="T418" s="31">
        <v>-1</v>
      </c>
      <c r="U418" s="31">
        <v>-1</v>
      </c>
      <c r="V418" s="31">
        <v>-1</v>
      </c>
      <c r="W418" s="31">
        <v>-1</v>
      </c>
      <c r="X418" s="31">
        <v>-1</v>
      </c>
      <c r="Y418" s="31">
        <v>-1</v>
      </c>
      <c r="Z418" s="31">
        <v>-1</v>
      </c>
      <c r="AA418" s="31">
        <v>-1</v>
      </c>
      <c r="AB418" s="31">
        <v>-1</v>
      </c>
      <c r="AC418" s="31">
        <v>-1</v>
      </c>
      <c r="AD418" s="31">
        <v>-1</v>
      </c>
      <c r="AE418" s="31">
        <v>-1</v>
      </c>
      <c r="AF418" s="31">
        <v>-1</v>
      </c>
      <c r="AG418" s="31">
        <v>-1</v>
      </c>
      <c r="AH418" s="31">
        <v>-1</v>
      </c>
      <c r="AI418" s="31">
        <v>-1</v>
      </c>
      <c r="AJ418" s="31">
        <v>-1</v>
      </c>
      <c r="AK418" s="31">
        <v>-1</v>
      </c>
      <c r="AL418" s="31">
        <v>-1</v>
      </c>
      <c r="AM418" s="31">
        <v>-1</v>
      </c>
      <c r="AN418" s="31">
        <v>-1</v>
      </c>
      <c r="AO418" s="31">
        <v>-1</v>
      </c>
      <c r="AP418" s="31">
        <v>-1</v>
      </c>
      <c r="AQ418" s="31">
        <v>-1</v>
      </c>
      <c r="AR418" s="31">
        <v>-1</v>
      </c>
      <c r="AS418" s="31">
        <v>-1</v>
      </c>
      <c r="AT418" s="31">
        <v>-1</v>
      </c>
      <c r="AU418" s="31">
        <v>-1</v>
      </c>
      <c r="AV418" s="31">
        <v>-1</v>
      </c>
      <c r="AW418" s="31">
        <v>-1</v>
      </c>
      <c r="AX418" s="31">
        <v>-1</v>
      </c>
      <c r="AY418" s="31">
        <v>-1</v>
      </c>
      <c r="AZ418" s="31" t="s">
        <v>385</v>
      </c>
    </row>
    <row r="419" spans="2:52" hidden="1">
      <c r="C419" s="31">
        <v>1994</v>
      </c>
      <c r="D419" s="31" t="s">
        <v>926</v>
      </c>
      <c r="E419" s="31" t="s">
        <v>486</v>
      </c>
      <c r="F419" s="31" t="s">
        <v>630</v>
      </c>
      <c r="H419" s="31" t="s">
        <v>927</v>
      </c>
      <c r="N419" s="31">
        <f t="shared" si="35"/>
        <v>25</v>
      </c>
      <c r="O419" s="31" t="s">
        <v>410</v>
      </c>
      <c r="P419" s="31">
        <v>-1</v>
      </c>
      <c r="Q419" s="31">
        <v>-1</v>
      </c>
      <c r="R419" s="31">
        <v>-1</v>
      </c>
      <c r="S419" s="31">
        <v>-1</v>
      </c>
      <c r="T419" s="31">
        <v>-1</v>
      </c>
      <c r="U419" s="31">
        <v>-1</v>
      </c>
      <c r="V419" s="31">
        <v>-1</v>
      </c>
      <c r="W419" s="31">
        <v>-1</v>
      </c>
      <c r="X419" s="31">
        <v>-1</v>
      </c>
      <c r="Y419" s="31">
        <v>-1</v>
      </c>
      <c r="Z419" s="31">
        <v>-1</v>
      </c>
      <c r="AA419" s="31">
        <v>-1</v>
      </c>
      <c r="AB419" s="31">
        <v>-1</v>
      </c>
      <c r="AC419" s="31">
        <v>-1</v>
      </c>
      <c r="AD419" s="31">
        <v>-1</v>
      </c>
      <c r="AE419" s="31">
        <v>-1</v>
      </c>
      <c r="AF419" s="31">
        <v>-1</v>
      </c>
      <c r="AG419" s="31">
        <v>-1</v>
      </c>
      <c r="AH419" s="31">
        <v>-1</v>
      </c>
      <c r="AI419" s="31">
        <v>-1</v>
      </c>
      <c r="AJ419" s="31">
        <v>-1</v>
      </c>
      <c r="AK419" s="31">
        <v>-1</v>
      </c>
      <c r="AL419" s="31">
        <v>-1</v>
      </c>
      <c r="AM419" s="31">
        <v>-1</v>
      </c>
      <c r="AN419" s="31">
        <v>-1</v>
      </c>
      <c r="AO419" s="31">
        <v>-1</v>
      </c>
      <c r="AP419" s="31">
        <v>-1</v>
      </c>
      <c r="AQ419" s="31">
        <v>-1</v>
      </c>
      <c r="AR419" s="31">
        <v>-1</v>
      </c>
      <c r="AS419" s="31">
        <v>-1</v>
      </c>
      <c r="AT419" s="31">
        <v>-1</v>
      </c>
      <c r="AU419" s="31">
        <v>-1</v>
      </c>
      <c r="AV419" s="31">
        <v>-1</v>
      </c>
      <c r="AW419" s="31">
        <v>-1</v>
      </c>
      <c r="AX419" s="31">
        <v>-1</v>
      </c>
      <c r="AY419" s="31">
        <v>-1</v>
      </c>
      <c r="AZ419" s="31" t="s">
        <v>385</v>
      </c>
    </row>
    <row r="420" spans="2:52" hidden="1">
      <c r="C420" s="31">
        <v>1994</v>
      </c>
      <c r="D420" s="31" t="s">
        <v>928</v>
      </c>
      <c r="E420" s="31" t="s">
        <v>486</v>
      </c>
      <c r="F420" s="31" t="s">
        <v>630</v>
      </c>
      <c r="H420" s="31" t="s">
        <v>929</v>
      </c>
      <c r="N420" s="31">
        <f t="shared" si="35"/>
        <v>26</v>
      </c>
      <c r="O420" s="31" t="s">
        <v>410</v>
      </c>
      <c r="P420" s="31">
        <v>-1</v>
      </c>
      <c r="Q420" s="31">
        <v>-1</v>
      </c>
      <c r="R420" s="31">
        <v>-1</v>
      </c>
      <c r="S420" s="31">
        <v>-1</v>
      </c>
      <c r="T420" s="31">
        <v>-1</v>
      </c>
      <c r="U420" s="31">
        <v>-1</v>
      </c>
      <c r="V420" s="31">
        <v>-1</v>
      </c>
      <c r="W420" s="31">
        <v>-1</v>
      </c>
      <c r="X420" s="31">
        <v>-1</v>
      </c>
      <c r="Y420" s="31">
        <v>-1</v>
      </c>
      <c r="Z420" s="31">
        <v>-1</v>
      </c>
      <c r="AA420" s="31">
        <v>-1</v>
      </c>
      <c r="AB420" s="31">
        <v>-1</v>
      </c>
      <c r="AC420" s="31">
        <v>-1</v>
      </c>
      <c r="AD420" s="31">
        <v>-1</v>
      </c>
      <c r="AE420" s="31">
        <v>-1</v>
      </c>
      <c r="AF420" s="31">
        <v>-1</v>
      </c>
      <c r="AG420" s="31">
        <v>-1</v>
      </c>
      <c r="AH420" s="31">
        <v>-1</v>
      </c>
      <c r="AI420" s="31">
        <v>-1</v>
      </c>
      <c r="AJ420" s="31">
        <v>-1</v>
      </c>
      <c r="AK420" s="31">
        <v>-1</v>
      </c>
      <c r="AL420" s="31">
        <v>-1</v>
      </c>
      <c r="AM420" s="31">
        <v>-1</v>
      </c>
      <c r="AN420" s="31">
        <v>-1</v>
      </c>
      <c r="AO420" s="31">
        <v>-1</v>
      </c>
      <c r="AP420" s="31">
        <v>-1</v>
      </c>
      <c r="AQ420" s="31">
        <v>-1</v>
      </c>
      <c r="AR420" s="31">
        <v>-1</v>
      </c>
      <c r="AS420" s="31">
        <v>-1</v>
      </c>
      <c r="AT420" s="31">
        <v>-1</v>
      </c>
      <c r="AU420" s="31">
        <v>-1</v>
      </c>
      <c r="AV420" s="31">
        <v>-1</v>
      </c>
      <c r="AW420" s="31">
        <v>-1</v>
      </c>
      <c r="AX420" s="31">
        <v>-1</v>
      </c>
      <c r="AY420" s="31">
        <v>-1</v>
      </c>
      <c r="AZ420" s="31" t="s">
        <v>385</v>
      </c>
    </row>
    <row r="421" spans="2:52" hidden="1">
      <c r="C421" s="31">
        <v>1994</v>
      </c>
      <c r="D421" s="31" t="s">
        <v>930</v>
      </c>
      <c r="E421" s="31" t="s">
        <v>486</v>
      </c>
      <c r="F421" s="31" t="s">
        <v>630</v>
      </c>
      <c r="H421" s="31" t="s">
        <v>931</v>
      </c>
      <c r="N421" s="31">
        <f t="shared" si="35"/>
        <v>27</v>
      </c>
      <c r="O421" s="31" t="s">
        <v>410</v>
      </c>
      <c r="P421" s="31">
        <v>-1</v>
      </c>
      <c r="Q421" s="31">
        <v>36383</v>
      </c>
      <c r="R421" s="31">
        <v>703002</v>
      </c>
      <c r="S421" s="31">
        <v>1405805</v>
      </c>
      <c r="T421" s="31">
        <v>40017</v>
      </c>
      <c r="U421" s="31">
        <v>-1</v>
      </c>
      <c r="V421" s="31">
        <v>54011</v>
      </c>
      <c r="W421" s="31">
        <v>5196</v>
      </c>
      <c r="X421" s="31">
        <v>8510</v>
      </c>
      <c r="Y421" s="31">
        <v>0</v>
      </c>
      <c r="Z421" s="31">
        <v>-1</v>
      </c>
      <c r="AA421" s="31">
        <v>-1</v>
      </c>
      <c r="AB421" s="31">
        <v>72125</v>
      </c>
      <c r="AC421" s="31">
        <v>-1</v>
      </c>
      <c r="AD421" s="31">
        <v>212439</v>
      </c>
      <c r="AE421" s="31">
        <v>-1</v>
      </c>
      <c r="AF421" s="31">
        <v>825</v>
      </c>
      <c r="AG421" s="31">
        <v>0</v>
      </c>
      <c r="AH421" s="31">
        <v>57141</v>
      </c>
      <c r="AI421" s="31">
        <v>268</v>
      </c>
      <c r="AJ421" s="31">
        <v>9083</v>
      </c>
      <c r="AK421" s="31">
        <v>24896</v>
      </c>
      <c r="AL421" s="31">
        <v>-1</v>
      </c>
      <c r="AM421" s="31">
        <v>-1</v>
      </c>
      <c r="AN421" s="31">
        <v>476</v>
      </c>
      <c r="AO421" s="31">
        <v>-1</v>
      </c>
      <c r="AP421" s="31">
        <v>12633</v>
      </c>
      <c r="AQ421" s="31">
        <v>10243</v>
      </c>
      <c r="AR421" s="31">
        <v>-1</v>
      </c>
      <c r="AS421" s="31">
        <v>-1</v>
      </c>
      <c r="AT421" s="31">
        <v>2030</v>
      </c>
      <c r="AU421" s="31">
        <v>-1</v>
      </c>
      <c r="AV421" s="31">
        <v>653594</v>
      </c>
      <c r="AW421" s="31">
        <v>-1</v>
      </c>
      <c r="AX421" s="31">
        <v>63198</v>
      </c>
      <c r="AY421" s="31">
        <v>606</v>
      </c>
      <c r="AZ421" s="31" t="s">
        <v>385</v>
      </c>
    </row>
    <row r="422" spans="2:52" hidden="1">
      <c r="N422" s="31">
        <f t="shared" si="35"/>
        <v>28</v>
      </c>
      <c r="O422" s="31" t="s">
        <v>410</v>
      </c>
      <c r="AZ422" s="31" t="s">
        <v>385</v>
      </c>
    </row>
    <row r="423" spans="2:52" hidden="1">
      <c r="C423" s="31">
        <v>1998</v>
      </c>
      <c r="D423" s="31" t="s">
        <v>922</v>
      </c>
      <c r="E423" s="31" t="s">
        <v>486</v>
      </c>
      <c r="F423" s="31" t="s">
        <v>630</v>
      </c>
      <c r="H423" s="31" t="s">
        <v>932</v>
      </c>
      <c r="N423" s="31">
        <f t="shared" si="35"/>
        <v>29</v>
      </c>
      <c r="O423" s="31" t="s">
        <v>410</v>
      </c>
      <c r="P423" s="31">
        <v>0</v>
      </c>
      <c r="Q423" s="31">
        <v>17189</v>
      </c>
      <c r="R423" s="31">
        <v>1586023</v>
      </c>
      <c r="S423" s="31">
        <v>1621563</v>
      </c>
      <c r="T423" s="31">
        <v>328277</v>
      </c>
      <c r="U423" s="31">
        <v>0</v>
      </c>
      <c r="V423" s="31">
        <v>13850</v>
      </c>
      <c r="W423" s="31">
        <v>0</v>
      </c>
      <c r="X423" s="31">
        <v>193215</v>
      </c>
      <c r="Y423" s="31">
        <v>0</v>
      </c>
      <c r="Z423" s="31">
        <v>0</v>
      </c>
      <c r="AA423" s="31">
        <v>1619</v>
      </c>
      <c r="AB423" s="31">
        <v>569239</v>
      </c>
      <c r="AC423" s="31">
        <v>0</v>
      </c>
      <c r="AD423" s="31">
        <v>175332</v>
      </c>
      <c r="AE423" s="31">
        <v>0</v>
      </c>
      <c r="AF423" s="31">
        <v>356</v>
      </c>
      <c r="AG423" s="31">
        <v>1524</v>
      </c>
      <c r="AH423" s="31">
        <v>621118</v>
      </c>
      <c r="AI423" s="31">
        <v>486187</v>
      </c>
      <c r="AJ423" s="31">
        <v>121921</v>
      </c>
      <c r="AK423" s="31">
        <v>1749617</v>
      </c>
      <c r="AL423" s="31">
        <v>424</v>
      </c>
      <c r="AM423" s="31">
        <v>342</v>
      </c>
      <c r="AN423" s="31">
        <v>5573</v>
      </c>
      <c r="AO423" s="31">
        <v>0</v>
      </c>
      <c r="AP423" s="31">
        <v>62843</v>
      </c>
      <c r="AQ423" s="31">
        <v>67350</v>
      </c>
      <c r="AR423" s="31">
        <v>16</v>
      </c>
      <c r="AS423" s="31">
        <v>16</v>
      </c>
      <c r="AT423" s="31">
        <v>40396</v>
      </c>
      <c r="AU423" s="31">
        <v>24</v>
      </c>
      <c r="AV423" s="31">
        <v>1189114</v>
      </c>
      <c r="AW423" s="31">
        <v>0</v>
      </c>
      <c r="AX423" s="31">
        <v>66184</v>
      </c>
      <c r="AY423" s="31">
        <v>16</v>
      </c>
      <c r="AZ423" s="31" t="s">
        <v>385</v>
      </c>
    </row>
    <row r="424" spans="2:52" hidden="1">
      <c r="C424" s="31">
        <v>1998</v>
      </c>
      <c r="D424" s="31" t="s">
        <v>924</v>
      </c>
      <c r="E424" s="31" t="s">
        <v>486</v>
      </c>
      <c r="F424" s="31" t="s">
        <v>630</v>
      </c>
      <c r="H424" s="31" t="s">
        <v>933</v>
      </c>
      <c r="N424" s="31">
        <f t="shared" si="35"/>
        <v>30</v>
      </c>
      <c r="O424" s="31" t="s">
        <v>410</v>
      </c>
      <c r="P424" s="31">
        <v>-1</v>
      </c>
      <c r="Q424" s="31">
        <v>-1</v>
      </c>
      <c r="R424" s="31">
        <v>-1</v>
      </c>
      <c r="S424" s="31">
        <v>-1</v>
      </c>
      <c r="T424" s="31">
        <v>-1</v>
      </c>
      <c r="U424" s="31">
        <v>-1</v>
      </c>
      <c r="V424" s="31">
        <v>-1</v>
      </c>
      <c r="W424" s="31">
        <v>-1</v>
      </c>
      <c r="X424" s="31">
        <v>-1</v>
      </c>
      <c r="Y424" s="31">
        <v>-1</v>
      </c>
      <c r="Z424" s="31">
        <v>-1</v>
      </c>
      <c r="AA424" s="31">
        <v>-1</v>
      </c>
      <c r="AB424" s="31">
        <v>-1</v>
      </c>
      <c r="AC424" s="31">
        <v>-1</v>
      </c>
      <c r="AD424" s="31">
        <v>-1</v>
      </c>
      <c r="AE424" s="31">
        <v>-1</v>
      </c>
      <c r="AF424" s="31">
        <v>-1</v>
      </c>
      <c r="AG424" s="31">
        <v>-1</v>
      </c>
      <c r="AH424" s="31">
        <v>-1</v>
      </c>
      <c r="AI424" s="31">
        <v>-1</v>
      </c>
      <c r="AJ424" s="31">
        <v>-1</v>
      </c>
      <c r="AK424" s="31">
        <v>-1</v>
      </c>
      <c r="AL424" s="31">
        <v>-1</v>
      </c>
      <c r="AM424" s="31">
        <v>-1</v>
      </c>
      <c r="AN424" s="31">
        <v>-1</v>
      </c>
      <c r="AO424" s="31">
        <v>-1</v>
      </c>
      <c r="AP424" s="31">
        <v>-1</v>
      </c>
      <c r="AQ424" s="31">
        <v>-1</v>
      </c>
      <c r="AR424" s="31">
        <v>-1</v>
      </c>
      <c r="AS424" s="31">
        <v>-1</v>
      </c>
      <c r="AT424" s="31">
        <v>-1</v>
      </c>
      <c r="AU424" s="31">
        <v>-1</v>
      </c>
      <c r="AV424" s="31">
        <v>-1</v>
      </c>
      <c r="AW424" s="31">
        <v>-1</v>
      </c>
      <c r="AX424" s="31">
        <v>-1</v>
      </c>
      <c r="AY424" s="31">
        <v>-1</v>
      </c>
      <c r="AZ424" s="31" t="s">
        <v>385</v>
      </c>
    </row>
    <row r="425" spans="2:52" hidden="1">
      <c r="C425" s="31">
        <v>1998</v>
      </c>
      <c r="D425" s="31" t="s">
        <v>926</v>
      </c>
      <c r="E425" s="31" t="s">
        <v>486</v>
      </c>
      <c r="F425" s="31" t="s">
        <v>630</v>
      </c>
      <c r="H425" s="31" t="s">
        <v>934</v>
      </c>
      <c r="N425" s="31">
        <f t="shared" si="35"/>
        <v>31</v>
      </c>
      <c r="O425" s="31" t="s">
        <v>410</v>
      </c>
      <c r="P425" s="31">
        <v>0</v>
      </c>
      <c r="Q425" s="31">
        <v>625563</v>
      </c>
      <c r="R425" s="31">
        <v>64997</v>
      </c>
      <c r="S425" s="31">
        <v>720612</v>
      </c>
      <c r="T425" s="31">
        <v>188747</v>
      </c>
      <c r="U425" s="31">
        <v>0</v>
      </c>
      <c r="V425" s="31">
        <v>85774</v>
      </c>
      <c r="W425" s="31">
        <v>0</v>
      </c>
      <c r="X425" s="31">
        <v>241475</v>
      </c>
      <c r="Y425" s="31">
        <v>0</v>
      </c>
      <c r="Z425" s="31">
        <v>0</v>
      </c>
      <c r="AA425" s="31">
        <v>0</v>
      </c>
      <c r="AB425" s="31">
        <v>3280</v>
      </c>
      <c r="AC425" s="31">
        <v>0</v>
      </c>
      <c r="AD425" s="31">
        <v>21205</v>
      </c>
      <c r="AE425" s="31">
        <v>0</v>
      </c>
      <c r="AF425" s="31">
        <v>0</v>
      </c>
      <c r="AG425" s="31">
        <v>0</v>
      </c>
      <c r="AH425" s="31">
        <v>10480</v>
      </c>
      <c r="AI425" s="31">
        <v>1683</v>
      </c>
      <c r="AJ425" s="31">
        <v>52945</v>
      </c>
      <c r="AK425" s="31">
        <v>75484</v>
      </c>
      <c r="AL425" s="31">
        <v>0</v>
      </c>
      <c r="AM425" s="31">
        <v>0</v>
      </c>
      <c r="AN425" s="31">
        <v>4219</v>
      </c>
      <c r="AO425" s="31">
        <v>0</v>
      </c>
      <c r="AP425" s="31">
        <v>32276</v>
      </c>
      <c r="AQ425" s="31">
        <v>68645</v>
      </c>
      <c r="AR425" s="31">
        <v>0</v>
      </c>
      <c r="AS425" s="31">
        <v>0</v>
      </c>
      <c r="AT425" s="31">
        <v>7841</v>
      </c>
      <c r="AU425" s="31">
        <v>0</v>
      </c>
      <c r="AV425" s="31">
        <v>107346</v>
      </c>
      <c r="AW425" s="31">
        <v>0</v>
      </c>
      <c r="AX425" s="31">
        <v>84293</v>
      </c>
      <c r="AY425" s="31">
        <v>0</v>
      </c>
      <c r="AZ425" s="31" t="s">
        <v>385</v>
      </c>
    </row>
    <row r="426" spans="2:52" hidden="1">
      <c r="C426" s="31">
        <v>1998</v>
      </c>
      <c r="D426" s="31" t="s">
        <v>928</v>
      </c>
      <c r="E426" s="31" t="s">
        <v>486</v>
      </c>
      <c r="F426" s="31" t="s">
        <v>630</v>
      </c>
      <c r="H426" s="31" t="s">
        <v>935</v>
      </c>
      <c r="N426" s="31">
        <f t="shared" si="35"/>
        <v>32</v>
      </c>
      <c r="O426" s="31" t="s">
        <v>410</v>
      </c>
      <c r="P426" s="31">
        <v>10</v>
      </c>
      <c r="Q426" s="31">
        <v>127211</v>
      </c>
      <c r="R426" s="31">
        <v>594913</v>
      </c>
      <c r="S426" s="31">
        <v>2165611</v>
      </c>
      <c r="T426" s="31">
        <v>1133407</v>
      </c>
      <c r="U426" s="31">
        <v>0</v>
      </c>
      <c r="V426" s="31">
        <v>129038</v>
      </c>
      <c r="W426" s="31">
        <v>285</v>
      </c>
      <c r="X426" s="31">
        <v>555548</v>
      </c>
      <c r="Y426" s="31">
        <v>0</v>
      </c>
      <c r="Z426" s="31">
        <v>1795</v>
      </c>
      <c r="AA426" s="31">
        <v>0</v>
      </c>
      <c r="AB426" s="31">
        <v>5058</v>
      </c>
      <c r="AC426" s="31">
        <v>0</v>
      </c>
      <c r="AD426" s="31">
        <v>387822</v>
      </c>
      <c r="AE426" s="31">
        <v>0</v>
      </c>
      <c r="AF426" s="31">
        <v>720</v>
      </c>
      <c r="AG426" s="31">
        <v>6824</v>
      </c>
      <c r="AH426" s="31">
        <v>52254</v>
      </c>
      <c r="AI426" s="31">
        <v>5383</v>
      </c>
      <c r="AJ426" s="31">
        <v>989090</v>
      </c>
      <c r="AK426" s="31">
        <v>192397</v>
      </c>
      <c r="AL426" s="31">
        <v>11</v>
      </c>
      <c r="AM426" s="31">
        <v>111</v>
      </c>
      <c r="AN426" s="31">
        <v>32979</v>
      </c>
      <c r="AO426" s="31">
        <v>0</v>
      </c>
      <c r="AP426" s="31">
        <v>18556</v>
      </c>
      <c r="AQ426" s="31">
        <v>596066</v>
      </c>
      <c r="AR426" s="31">
        <v>0</v>
      </c>
      <c r="AS426" s="31">
        <v>0</v>
      </c>
      <c r="AT426" s="31">
        <v>43830</v>
      </c>
      <c r="AU426" s="31">
        <v>36</v>
      </c>
      <c r="AV426" s="31">
        <v>421587</v>
      </c>
      <c r="AW426" s="31">
        <v>36</v>
      </c>
      <c r="AX426" s="31">
        <v>61586</v>
      </c>
      <c r="AY426" s="31">
        <v>4852</v>
      </c>
      <c r="AZ426" s="31" t="s">
        <v>385</v>
      </c>
    </row>
    <row r="427" spans="2:52" hidden="1">
      <c r="C427" s="31">
        <v>1998</v>
      </c>
      <c r="D427" s="31" t="s">
        <v>930</v>
      </c>
      <c r="E427" s="31" t="s">
        <v>486</v>
      </c>
      <c r="F427" s="31" t="s">
        <v>630</v>
      </c>
      <c r="H427" s="31" t="s">
        <v>936</v>
      </c>
      <c r="N427" s="31">
        <f t="shared" si="35"/>
        <v>33</v>
      </c>
      <c r="O427" s="31" t="s">
        <v>410</v>
      </c>
      <c r="P427" s="31">
        <v>0</v>
      </c>
      <c r="Q427" s="31">
        <v>8937</v>
      </c>
      <c r="R427" s="31">
        <v>1145322</v>
      </c>
      <c r="S427" s="31">
        <v>1311874</v>
      </c>
      <c r="T427" s="31">
        <v>13140</v>
      </c>
      <c r="U427" s="31">
        <v>0</v>
      </c>
      <c r="V427" s="31">
        <v>33816</v>
      </c>
      <c r="W427" s="31">
        <v>21</v>
      </c>
      <c r="X427" s="31">
        <v>1375</v>
      </c>
      <c r="Y427" s="31">
        <v>0</v>
      </c>
      <c r="Z427" s="31">
        <v>0</v>
      </c>
      <c r="AA427" s="31">
        <v>0</v>
      </c>
      <c r="AB427" s="31">
        <v>27162</v>
      </c>
      <c r="AC427" s="31">
        <v>0</v>
      </c>
      <c r="AD427" s="31">
        <v>190125</v>
      </c>
      <c r="AE427" s="31">
        <v>0</v>
      </c>
      <c r="AF427" s="31">
        <v>396</v>
      </c>
      <c r="AG427" s="31">
        <v>0</v>
      </c>
      <c r="AH427" s="31">
        <v>58260</v>
      </c>
      <c r="AI427" s="31">
        <v>0</v>
      </c>
      <c r="AJ427" s="31">
        <v>7851</v>
      </c>
      <c r="AK427" s="31">
        <v>2940</v>
      </c>
      <c r="AL427" s="31">
        <v>0</v>
      </c>
      <c r="AM427" s="31">
        <v>0</v>
      </c>
      <c r="AN427" s="31">
        <v>0</v>
      </c>
      <c r="AO427" s="31">
        <v>0</v>
      </c>
      <c r="AP427" s="31">
        <v>8430</v>
      </c>
      <c r="AQ427" s="31">
        <v>13022</v>
      </c>
      <c r="AR427" s="31">
        <v>40</v>
      </c>
      <c r="AS427" s="31">
        <v>29</v>
      </c>
      <c r="AT427" s="31">
        <v>1525</v>
      </c>
      <c r="AU427" s="31">
        <v>0</v>
      </c>
      <c r="AV427" s="31">
        <v>289903</v>
      </c>
      <c r="AW427" s="31">
        <v>0</v>
      </c>
      <c r="AX427" s="31">
        <v>26000</v>
      </c>
      <c r="AY427" s="31">
        <v>0</v>
      </c>
      <c r="AZ427" s="31" t="s">
        <v>385</v>
      </c>
    </row>
    <row r="428" spans="2:52" hidden="1">
      <c r="N428" s="31">
        <f t="shared" si="35"/>
        <v>34</v>
      </c>
      <c r="O428" s="31" t="s">
        <v>410</v>
      </c>
      <c r="AZ428" s="31" t="s">
        <v>385</v>
      </c>
    </row>
    <row r="429" spans="2:52" hidden="1">
      <c r="C429" s="31">
        <v>2003</v>
      </c>
      <c r="D429" s="31" t="s">
        <v>922</v>
      </c>
      <c r="E429" s="31" t="s">
        <v>486</v>
      </c>
      <c r="F429" s="31" t="s">
        <v>630</v>
      </c>
      <c r="H429" s="31" t="s">
        <v>937</v>
      </c>
      <c r="N429" s="31">
        <f t="shared" si="35"/>
        <v>35</v>
      </c>
      <c r="O429" s="31" t="s">
        <v>410</v>
      </c>
      <c r="P429" s="31">
        <v>77</v>
      </c>
      <c r="Q429" s="31">
        <v>13568</v>
      </c>
      <c r="R429" s="31">
        <v>626181</v>
      </c>
      <c r="S429" s="31">
        <v>613570</v>
      </c>
      <c r="T429" s="31">
        <v>141908</v>
      </c>
      <c r="U429" s="31">
        <v>0</v>
      </c>
      <c r="V429" s="31">
        <v>0</v>
      </c>
      <c r="W429" s="31">
        <v>0</v>
      </c>
      <c r="X429" s="31">
        <v>155231</v>
      </c>
      <c r="Y429" s="31">
        <v>0</v>
      </c>
      <c r="Z429" s="31">
        <v>0</v>
      </c>
      <c r="AA429" s="31">
        <v>5489</v>
      </c>
      <c r="AB429" s="31">
        <v>195309</v>
      </c>
      <c r="AC429" s="31">
        <v>0</v>
      </c>
      <c r="AD429" s="31">
        <v>43464</v>
      </c>
      <c r="AE429" s="31">
        <v>0</v>
      </c>
      <c r="AF429" s="31">
        <v>208</v>
      </c>
      <c r="AG429" s="31">
        <v>0</v>
      </c>
      <c r="AH429" s="31">
        <v>62701</v>
      </c>
      <c r="AI429" s="31">
        <v>25491</v>
      </c>
      <c r="AJ429" s="31">
        <v>140724</v>
      </c>
      <c r="AK429" s="31">
        <v>1615236</v>
      </c>
      <c r="AL429" s="31">
        <v>0</v>
      </c>
      <c r="AM429" s="31">
        <v>0</v>
      </c>
      <c r="AN429" s="31">
        <v>4511</v>
      </c>
      <c r="AO429" s="31">
        <v>0</v>
      </c>
      <c r="AP429" s="31">
        <v>22820</v>
      </c>
      <c r="AQ429" s="31">
        <v>54014</v>
      </c>
      <c r="AR429" s="31">
        <v>0</v>
      </c>
      <c r="AS429" s="31">
        <v>0</v>
      </c>
      <c r="AT429" s="31">
        <v>36664</v>
      </c>
      <c r="AU429" s="31">
        <v>36</v>
      </c>
      <c r="AV429" s="31">
        <v>265078</v>
      </c>
      <c r="AW429" s="31">
        <v>0</v>
      </c>
      <c r="AX429" s="31">
        <v>52996</v>
      </c>
      <c r="AY429" s="31">
        <v>0</v>
      </c>
      <c r="AZ429" s="31" t="s">
        <v>385</v>
      </c>
    </row>
    <row r="430" spans="2:52" hidden="1">
      <c r="C430" s="31">
        <v>2003</v>
      </c>
      <c r="D430" s="31" t="s">
        <v>924</v>
      </c>
      <c r="E430" s="31" t="s">
        <v>486</v>
      </c>
      <c r="F430" s="31" t="s">
        <v>630</v>
      </c>
      <c r="H430" s="31" t="s">
        <v>938</v>
      </c>
      <c r="N430" s="31">
        <f t="shared" si="35"/>
        <v>36</v>
      </c>
      <c r="O430" s="31" t="s">
        <v>410</v>
      </c>
      <c r="P430" s="31">
        <v>139</v>
      </c>
      <c r="Q430" s="31">
        <v>14240</v>
      </c>
      <c r="R430" s="31">
        <v>1583938</v>
      </c>
      <c r="S430" s="31">
        <v>86470</v>
      </c>
      <c r="T430" s="31">
        <v>79625</v>
      </c>
      <c r="U430" s="31">
        <v>0</v>
      </c>
      <c r="V430" s="31">
        <v>9043</v>
      </c>
      <c r="W430" s="31">
        <v>0</v>
      </c>
      <c r="X430" s="31">
        <v>258</v>
      </c>
      <c r="Y430" s="31">
        <v>56</v>
      </c>
      <c r="Z430" s="31">
        <v>651</v>
      </c>
      <c r="AA430" s="31">
        <v>335</v>
      </c>
      <c r="AB430" s="31">
        <v>5515</v>
      </c>
      <c r="AC430" s="31">
        <v>71</v>
      </c>
      <c r="AD430" s="31">
        <v>232825</v>
      </c>
      <c r="AE430" s="31">
        <v>0</v>
      </c>
      <c r="AF430" s="31">
        <v>0</v>
      </c>
      <c r="AG430" s="31">
        <v>69</v>
      </c>
      <c r="AH430" s="31">
        <v>490153</v>
      </c>
      <c r="AI430" s="31">
        <v>522857</v>
      </c>
      <c r="AJ430" s="31">
        <v>31135</v>
      </c>
      <c r="AK430" s="31">
        <v>50446</v>
      </c>
      <c r="AL430" s="31">
        <v>0</v>
      </c>
      <c r="AM430" s="31">
        <v>0</v>
      </c>
      <c r="AN430" s="31">
        <v>0</v>
      </c>
      <c r="AO430" s="31">
        <v>298</v>
      </c>
      <c r="AP430" s="31">
        <v>8088</v>
      </c>
      <c r="AQ430" s="31">
        <v>0</v>
      </c>
      <c r="AR430" s="31">
        <v>42</v>
      </c>
      <c r="AS430" s="31">
        <v>350</v>
      </c>
      <c r="AT430" s="31">
        <v>7964</v>
      </c>
      <c r="AU430" s="31">
        <v>0</v>
      </c>
      <c r="AV430" s="31">
        <v>339922</v>
      </c>
      <c r="AW430" s="31">
        <v>0</v>
      </c>
      <c r="AX430" s="31">
        <v>28408</v>
      </c>
      <c r="AY430" s="31">
        <v>0</v>
      </c>
      <c r="AZ430" s="31" t="s">
        <v>385</v>
      </c>
    </row>
    <row r="431" spans="2:52" hidden="1">
      <c r="C431" s="31">
        <v>2003</v>
      </c>
      <c r="D431" s="31" t="s">
        <v>926</v>
      </c>
      <c r="E431" s="31" t="s">
        <v>486</v>
      </c>
      <c r="F431" s="31" t="s">
        <v>630</v>
      </c>
      <c r="H431" s="31" t="s">
        <v>939</v>
      </c>
      <c r="N431" s="31">
        <f t="shared" si="35"/>
        <v>37</v>
      </c>
      <c r="O431" s="31" t="s">
        <v>410</v>
      </c>
      <c r="P431" s="31">
        <v>0</v>
      </c>
      <c r="Q431" s="31">
        <v>607368</v>
      </c>
      <c r="R431" s="31">
        <v>136252</v>
      </c>
      <c r="S431" s="31">
        <v>553809</v>
      </c>
      <c r="T431" s="31">
        <v>182508</v>
      </c>
      <c r="U431" s="31">
        <v>0</v>
      </c>
      <c r="V431" s="31">
        <v>5960</v>
      </c>
      <c r="W431" s="31">
        <v>0</v>
      </c>
      <c r="X431" s="31">
        <v>273081</v>
      </c>
      <c r="Y431" s="31">
        <v>0</v>
      </c>
      <c r="Z431" s="31">
        <v>0</v>
      </c>
      <c r="AA431" s="31">
        <v>990</v>
      </c>
      <c r="AB431" s="31">
        <v>2800</v>
      </c>
      <c r="AC431" s="31">
        <v>0</v>
      </c>
      <c r="AD431" s="31">
        <v>15784</v>
      </c>
      <c r="AE431" s="31">
        <v>0</v>
      </c>
      <c r="AF431" s="31">
        <v>0</v>
      </c>
      <c r="AG431" s="31">
        <v>488</v>
      </c>
      <c r="AH431" s="31">
        <v>54613</v>
      </c>
      <c r="AI431" s="31">
        <v>2967</v>
      </c>
      <c r="AJ431" s="31">
        <v>52080</v>
      </c>
      <c r="AK431" s="31">
        <v>9887</v>
      </c>
      <c r="AL431" s="31">
        <v>0</v>
      </c>
      <c r="AM431" s="31">
        <v>0</v>
      </c>
      <c r="AN431" s="31">
        <v>1470</v>
      </c>
      <c r="AO431" s="31">
        <v>0</v>
      </c>
      <c r="AP431" s="31">
        <v>30326</v>
      </c>
      <c r="AQ431" s="31">
        <v>103119</v>
      </c>
      <c r="AR431" s="31">
        <v>0</v>
      </c>
      <c r="AS431" s="31">
        <v>0</v>
      </c>
      <c r="AT431" s="31">
        <v>5169</v>
      </c>
      <c r="AU431" s="31">
        <v>0</v>
      </c>
      <c r="AV431" s="31">
        <v>63507</v>
      </c>
      <c r="AW431" s="31">
        <v>0</v>
      </c>
      <c r="AX431" s="31">
        <v>82709</v>
      </c>
      <c r="AY431" s="31">
        <v>0</v>
      </c>
      <c r="AZ431" s="31" t="s">
        <v>385</v>
      </c>
    </row>
    <row r="432" spans="2:52" hidden="1">
      <c r="C432" s="31">
        <v>2003</v>
      </c>
      <c r="D432" s="31" t="s">
        <v>928</v>
      </c>
      <c r="E432" s="31" t="s">
        <v>486</v>
      </c>
      <c r="F432" s="31" t="s">
        <v>630</v>
      </c>
      <c r="H432" s="31" t="s">
        <v>940</v>
      </c>
      <c r="N432" s="31">
        <f t="shared" si="35"/>
        <v>38</v>
      </c>
      <c r="O432" s="31" t="s">
        <v>410</v>
      </c>
      <c r="P432" s="31">
        <v>0</v>
      </c>
      <c r="Q432" s="31">
        <v>101691</v>
      </c>
      <c r="R432" s="31">
        <v>258674</v>
      </c>
      <c r="S432" s="31">
        <v>2629211</v>
      </c>
      <c r="T432" s="31">
        <v>869942</v>
      </c>
      <c r="U432" s="31">
        <v>0</v>
      </c>
      <c r="V432" s="31">
        <v>340208</v>
      </c>
      <c r="W432" s="31">
        <v>35980</v>
      </c>
      <c r="X432" s="31">
        <v>494241</v>
      </c>
      <c r="Y432" s="31">
        <v>2835</v>
      </c>
      <c r="Z432" s="31">
        <v>720</v>
      </c>
      <c r="AA432" s="31">
        <v>470</v>
      </c>
      <c r="AB432" s="31">
        <v>36768</v>
      </c>
      <c r="AC432" s="31">
        <v>0</v>
      </c>
      <c r="AD432" s="31">
        <v>179935</v>
      </c>
      <c r="AE432" s="31">
        <v>0</v>
      </c>
      <c r="AF432" s="31">
        <v>0</v>
      </c>
      <c r="AG432" s="31">
        <v>0</v>
      </c>
      <c r="AH432" s="31">
        <v>97415</v>
      </c>
      <c r="AI432" s="31">
        <v>47748</v>
      </c>
      <c r="AJ432" s="31">
        <v>1123465</v>
      </c>
      <c r="AK432" s="31">
        <v>280410</v>
      </c>
      <c r="AL432" s="31">
        <v>0</v>
      </c>
      <c r="AM432" s="31">
        <v>0</v>
      </c>
      <c r="AN432" s="31">
        <v>25884</v>
      </c>
      <c r="AO432" s="31">
        <v>490</v>
      </c>
      <c r="AP432" s="31">
        <v>5800</v>
      </c>
      <c r="AQ432" s="31">
        <v>510116</v>
      </c>
      <c r="AR432" s="31">
        <v>0</v>
      </c>
      <c r="AS432" s="31">
        <v>100</v>
      </c>
      <c r="AT432" s="31">
        <v>51214</v>
      </c>
      <c r="AU432" s="31">
        <v>405</v>
      </c>
      <c r="AV432" s="31">
        <v>464299</v>
      </c>
      <c r="AW432" s="31">
        <v>0</v>
      </c>
      <c r="AX432" s="31">
        <v>89641</v>
      </c>
      <c r="AY432" s="31">
        <v>468</v>
      </c>
      <c r="AZ432" s="31" t="s">
        <v>385</v>
      </c>
    </row>
    <row r="433" spans="2:52" hidden="1">
      <c r="C433" s="31">
        <v>2003</v>
      </c>
      <c r="D433" s="31" t="s">
        <v>930</v>
      </c>
      <c r="E433" s="31" t="s">
        <v>486</v>
      </c>
      <c r="F433" s="31" t="s">
        <v>630</v>
      </c>
      <c r="H433" s="31" t="s">
        <v>941</v>
      </c>
      <c r="N433" s="31">
        <f t="shared" si="35"/>
        <v>39</v>
      </c>
      <c r="O433" s="31" t="s">
        <v>410</v>
      </c>
      <c r="P433" s="31">
        <v>0</v>
      </c>
      <c r="Q433" s="31">
        <v>9021</v>
      </c>
      <c r="R433" s="31">
        <v>785906</v>
      </c>
      <c r="S433" s="31">
        <v>1378013</v>
      </c>
      <c r="T433" s="31">
        <v>41880</v>
      </c>
      <c r="U433" s="31">
        <v>0</v>
      </c>
      <c r="V433" s="31">
        <v>21387</v>
      </c>
      <c r="W433" s="31">
        <v>0</v>
      </c>
      <c r="X433" s="31">
        <v>3570</v>
      </c>
      <c r="Y433" s="31">
        <v>0</v>
      </c>
      <c r="Z433" s="31">
        <v>0</v>
      </c>
      <c r="AA433" s="31">
        <v>0</v>
      </c>
      <c r="AB433" s="31">
        <v>37696</v>
      </c>
      <c r="AC433" s="31">
        <v>0</v>
      </c>
      <c r="AD433" s="31">
        <v>265462</v>
      </c>
      <c r="AE433" s="31">
        <v>0</v>
      </c>
      <c r="AF433" s="31">
        <v>0</v>
      </c>
      <c r="AG433" s="31">
        <v>0</v>
      </c>
      <c r="AH433" s="31">
        <v>85074</v>
      </c>
      <c r="AI433" s="31">
        <v>2734</v>
      </c>
      <c r="AJ433" s="31">
        <v>2388</v>
      </c>
      <c r="AK433" s="31">
        <v>1008</v>
      </c>
      <c r="AL433" s="31">
        <v>0</v>
      </c>
      <c r="AM433" s="31">
        <v>0</v>
      </c>
      <c r="AN433" s="31">
        <v>850</v>
      </c>
      <c r="AO433" s="31">
        <v>0</v>
      </c>
      <c r="AP433" s="31">
        <v>6652</v>
      </c>
      <c r="AQ433" s="31">
        <v>1320</v>
      </c>
      <c r="AR433" s="31">
        <v>0</v>
      </c>
      <c r="AS433" s="31">
        <v>1300</v>
      </c>
      <c r="AT433" s="31">
        <v>1459</v>
      </c>
      <c r="AU433" s="31">
        <v>0</v>
      </c>
      <c r="AV433" s="31">
        <v>267053</v>
      </c>
      <c r="AW433" s="31">
        <v>0</v>
      </c>
      <c r="AX433" s="31">
        <v>8553</v>
      </c>
      <c r="AY433" s="31">
        <v>1258</v>
      </c>
      <c r="AZ433" s="31" t="s">
        <v>385</v>
      </c>
    </row>
    <row r="434" spans="2:52" hidden="1">
      <c r="N434" s="31">
        <f t="shared" si="35"/>
        <v>40</v>
      </c>
      <c r="O434" s="31" t="s">
        <v>410</v>
      </c>
      <c r="AZ434" s="31" t="s">
        <v>385</v>
      </c>
    </row>
    <row r="435" spans="2:52" hidden="1">
      <c r="C435" s="31">
        <v>2008</v>
      </c>
      <c r="D435" s="31" t="s">
        <v>922</v>
      </c>
      <c r="E435" s="31" t="s">
        <v>486</v>
      </c>
      <c r="F435" s="31" t="s">
        <v>630</v>
      </c>
      <c r="H435" s="31" t="s">
        <v>942</v>
      </c>
      <c r="N435" s="31">
        <f t="shared" si="35"/>
        <v>41</v>
      </c>
      <c r="O435" s="31" t="s">
        <v>410</v>
      </c>
      <c r="P435" s="31">
        <v>0</v>
      </c>
      <c r="Q435" s="31">
        <v>0</v>
      </c>
      <c r="R435" s="31">
        <v>0</v>
      </c>
      <c r="S435" s="31">
        <v>5909</v>
      </c>
      <c r="T435" s="31">
        <v>1474</v>
      </c>
      <c r="U435" s="31">
        <v>0</v>
      </c>
      <c r="V435" s="31">
        <v>0</v>
      </c>
      <c r="W435" s="31">
        <v>11070</v>
      </c>
      <c r="X435" s="31">
        <v>12212</v>
      </c>
      <c r="Y435" s="31">
        <v>0</v>
      </c>
      <c r="Z435" s="31">
        <v>0</v>
      </c>
      <c r="AA435" s="31">
        <v>280</v>
      </c>
      <c r="AB435" s="31">
        <v>9000</v>
      </c>
      <c r="AC435" s="31">
        <v>0</v>
      </c>
      <c r="AD435" s="31">
        <v>0</v>
      </c>
      <c r="AE435" s="31">
        <v>0</v>
      </c>
      <c r="AF435" s="31">
        <v>0</v>
      </c>
      <c r="AG435" s="31">
        <v>0</v>
      </c>
      <c r="AH435" s="31">
        <v>1862</v>
      </c>
      <c r="AI435" s="31">
        <v>0</v>
      </c>
      <c r="AJ435" s="31">
        <v>0</v>
      </c>
      <c r="AK435" s="31">
        <v>0</v>
      </c>
      <c r="AL435" s="31">
        <v>26</v>
      </c>
      <c r="AM435" s="31">
        <v>120</v>
      </c>
      <c r="AN435" s="31">
        <v>0</v>
      </c>
      <c r="AO435" s="31">
        <v>52</v>
      </c>
      <c r="AP435" s="31">
        <v>0</v>
      </c>
      <c r="AQ435" s="31">
        <v>0</v>
      </c>
      <c r="AR435" s="31">
        <v>0</v>
      </c>
      <c r="AS435" s="31">
        <v>0</v>
      </c>
      <c r="AT435" s="31">
        <v>0</v>
      </c>
      <c r="AU435" s="31">
        <v>42</v>
      </c>
      <c r="AV435" s="31">
        <v>0</v>
      </c>
      <c r="AW435" s="31">
        <v>660</v>
      </c>
      <c r="AX435" s="31">
        <v>0</v>
      </c>
      <c r="AY435" s="31">
        <v>800</v>
      </c>
      <c r="AZ435" s="31" t="s">
        <v>385</v>
      </c>
    </row>
    <row r="436" spans="2:52" hidden="1">
      <c r="C436" s="31">
        <v>2008</v>
      </c>
      <c r="D436" s="31" t="s">
        <v>924</v>
      </c>
      <c r="E436" s="31" t="s">
        <v>486</v>
      </c>
      <c r="F436" s="31" t="s">
        <v>630</v>
      </c>
      <c r="H436" s="31" t="s">
        <v>943</v>
      </c>
      <c r="N436" s="31">
        <f t="shared" si="35"/>
        <v>42</v>
      </c>
      <c r="O436" s="31" t="s">
        <v>410</v>
      </c>
      <c r="P436" s="31">
        <v>16</v>
      </c>
      <c r="Q436" s="31">
        <v>0</v>
      </c>
      <c r="R436" s="31">
        <v>12916</v>
      </c>
      <c r="S436" s="31">
        <v>6795</v>
      </c>
      <c r="T436" s="31">
        <v>0</v>
      </c>
      <c r="U436" s="31">
        <v>0</v>
      </c>
      <c r="V436" s="31">
        <v>2090</v>
      </c>
      <c r="W436" s="31">
        <v>480</v>
      </c>
      <c r="X436" s="31">
        <v>0</v>
      </c>
      <c r="Y436" s="31">
        <v>0</v>
      </c>
      <c r="Z436" s="31">
        <v>0</v>
      </c>
      <c r="AA436" s="31">
        <v>5</v>
      </c>
      <c r="AB436" s="31">
        <v>0</v>
      </c>
      <c r="AC436" s="31">
        <v>44</v>
      </c>
      <c r="AD436" s="31">
        <v>0</v>
      </c>
      <c r="AE436" s="31">
        <v>0</v>
      </c>
      <c r="AF436" s="31">
        <v>0</v>
      </c>
      <c r="AG436" s="31">
        <v>0</v>
      </c>
      <c r="AH436" s="31">
        <v>0</v>
      </c>
      <c r="AI436" s="31">
        <v>0</v>
      </c>
      <c r="AJ436" s="31">
        <v>0</v>
      </c>
      <c r="AK436" s="31">
        <v>0</v>
      </c>
      <c r="AL436" s="31">
        <v>0</v>
      </c>
      <c r="AM436" s="31">
        <v>0</v>
      </c>
      <c r="AN436" s="31">
        <v>0</v>
      </c>
      <c r="AO436" s="31">
        <v>196</v>
      </c>
      <c r="AP436" s="31">
        <v>5520</v>
      </c>
      <c r="AQ436" s="31">
        <v>0</v>
      </c>
      <c r="AR436" s="31">
        <v>66</v>
      </c>
      <c r="AS436" s="31">
        <v>0</v>
      </c>
      <c r="AT436" s="31">
        <v>0</v>
      </c>
      <c r="AU436" s="31">
        <v>0</v>
      </c>
      <c r="AV436" s="31">
        <v>0</v>
      </c>
      <c r="AW436" s="31">
        <v>0</v>
      </c>
      <c r="AX436" s="31">
        <v>0</v>
      </c>
      <c r="AY436" s="31">
        <v>0</v>
      </c>
      <c r="AZ436" s="31" t="s">
        <v>385</v>
      </c>
    </row>
    <row r="437" spans="2:52" hidden="1">
      <c r="C437" s="31">
        <v>2008</v>
      </c>
      <c r="D437" s="31" t="s">
        <v>926</v>
      </c>
      <c r="E437" s="31" t="s">
        <v>486</v>
      </c>
      <c r="F437" s="31" t="s">
        <v>630</v>
      </c>
      <c r="H437" s="31" t="s">
        <v>944</v>
      </c>
      <c r="N437" s="31">
        <f t="shared" si="35"/>
        <v>43</v>
      </c>
      <c r="O437" s="31" t="s">
        <v>410</v>
      </c>
      <c r="P437" s="31">
        <v>0</v>
      </c>
      <c r="Q437" s="31">
        <v>659007</v>
      </c>
      <c r="R437" s="31">
        <v>385178</v>
      </c>
      <c r="S437" s="31">
        <v>598806</v>
      </c>
      <c r="T437" s="31">
        <v>197661</v>
      </c>
      <c r="U437" s="31">
        <v>0</v>
      </c>
      <c r="V437" s="31">
        <v>0</v>
      </c>
      <c r="W437" s="31">
        <v>1248</v>
      </c>
      <c r="X437" s="31">
        <v>190996</v>
      </c>
      <c r="Y437" s="31">
        <v>0</v>
      </c>
      <c r="Z437" s="31">
        <v>0</v>
      </c>
      <c r="AA437" s="31">
        <v>0</v>
      </c>
      <c r="AB437" s="31">
        <v>20222</v>
      </c>
      <c r="AC437" s="31">
        <v>140</v>
      </c>
      <c r="AD437" s="31">
        <v>9525</v>
      </c>
      <c r="AE437" s="31">
        <v>132</v>
      </c>
      <c r="AF437" s="31">
        <v>840</v>
      </c>
      <c r="AG437" s="31">
        <v>1000</v>
      </c>
      <c r="AH437" s="31">
        <v>0</v>
      </c>
      <c r="AI437" s="31">
        <v>0</v>
      </c>
      <c r="AJ437" s="31">
        <v>50028</v>
      </c>
      <c r="AK437" s="31">
        <v>72006</v>
      </c>
      <c r="AL437" s="31">
        <v>0</v>
      </c>
      <c r="AM437" s="31">
        <v>0</v>
      </c>
      <c r="AN437" s="31">
        <v>858</v>
      </c>
      <c r="AO437" s="31">
        <v>0</v>
      </c>
      <c r="AP437" s="31">
        <v>29554</v>
      </c>
      <c r="AQ437" s="31">
        <v>46900</v>
      </c>
      <c r="AR437" s="31">
        <v>0</v>
      </c>
      <c r="AS437" s="31">
        <v>0</v>
      </c>
      <c r="AT437" s="31">
        <v>3288</v>
      </c>
      <c r="AU437" s="31">
        <v>0</v>
      </c>
      <c r="AV437" s="31">
        <v>143403</v>
      </c>
      <c r="AW437" s="31">
        <v>160</v>
      </c>
      <c r="AX437" s="31">
        <v>55545</v>
      </c>
      <c r="AY437" s="31">
        <v>942</v>
      </c>
      <c r="AZ437" s="31" t="s">
        <v>385</v>
      </c>
    </row>
    <row r="438" spans="2:52" hidden="1">
      <c r="C438" s="31">
        <v>2008</v>
      </c>
      <c r="D438" s="31" t="s">
        <v>928</v>
      </c>
      <c r="E438" s="31" t="s">
        <v>486</v>
      </c>
      <c r="F438" s="31" t="s">
        <v>630</v>
      </c>
      <c r="H438" s="31" t="s">
        <v>945</v>
      </c>
      <c r="N438" s="31">
        <f t="shared" ref="N438:N494" si="39">1+N437</f>
        <v>44</v>
      </c>
      <c r="O438" s="31" t="s">
        <v>410</v>
      </c>
      <c r="P438" s="31">
        <v>520</v>
      </c>
      <c r="Q438" s="31">
        <v>-1</v>
      </c>
      <c r="R438" s="31">
        <v>9975</v>
      </c>
      <c r="S438" s="31">
        <v>16402</v>
      </c>
      <c r="T438" s="31">
        <v>17239</v>
      </c>
      <c r="U438" s="31">
        <v>0</v>
      </c>
      <c r="V438" s="31">
        <v>20621</v>
      </c>
      <c r="W438" s="31">
        <v>0</v>
      </c>
      <c r="X438" s="31">
        <v>-1</v>
      </c>
      <c r="Y438" s="31">
        <v>0</v>
      </c>
      <c r="Z438" s="31">
        <v>0</v>
      </c>
      <c r="AA438" s="31">
        <v>0</v>
      </c>
      <c r="AB438" s="31">
        <v>0</v>
      </c>
      <c r="AC438" s="31">
        <v>0</v>
      </c>
      <c r="AD438" s="31">
        <v>-1</v>
      </c>
      <c r="AE438" s="31">
        <v>0</v>
      </c>
      <c r="AF438" s="31">
        <v>0</v>
      </c>
      <c r="AG438" s="31">
        <v>0</v>
      </c>
      <c r="AH438" s="31">
        <v>0</v>
      </c>
      <c r="AI438" s="31">
        <v>0</v>
      </c>
      <c r="AJ438" s="31">
        <v>8740</v>
      </c>
      <c r="AK438" s="31">
        <v>0</v>
      </c>
      <c r="AL438" s="31">
        <v>-1</v>
      </c>
      <c r="AM438" s="31">
        <v>0</v>
      </c>
      <c r="AN438" s="31">
        <v>0</v>
      </c>
      <c r="AO438" s="31">
        <v>0</v>
      </c>
      <c r="AP438" s="31">
        <v>0</v>
      </c>
      <c r="AQ438" s="31">
        <v>24460</v>
      </c>
      <c r="AR438" s="31">
        <v>0</v>
      </c>
      <c r="AS438" s="31">
        <v>0</v>
      </c>
      <c r="AT438" s="31">
        <v>1908</v>
      </c>
      <c r="AU438" s="31">
        <v>0</v>
      </c>
      <c r="AV438" s="31">
        <v>0</v>
      </c>
      <c r="AW438" s="31">
        <v>0</v>
      </c>
      <c r="AX438" s="31">
        <v>-1</v>
      </c>
      <c r="AY438" s="31">
        <v>0</v>
      </c>
      <c r="AZ438" s="31" t="s">
        <v>385</v>
      </c>
    </row>
    <row r="439" spans="2:52" hidden="1">
      <c r="C439" s="31">
        <v>2008</v>
      </c>
      <c r="D439" s="31" t="s">
        <v>930</v>
      </c>
      <c r="E439" s="31" t="s">
        <v>486</v>
      </c>
      <c r="F439" s="31" t="s">
        <v>630</v>
      </c>
      <c r="H439" s="31" t="s">
        <v>946</v>
      </c>
      <c r="N439" s="31">
        <f t="shared" si="39"/>
        <v>45</v>
      </c>
      <c r="O439" s="31" t="s">
        <v>410</v>
      </c>
      <c r="P439" s="31">
        <v>48</v>
      </c>
      <c r="Q439" s="31">
        <v>14092</v>
      </c>
      <c r="R439" s="31">
        <v>385410</v>
      </c>
      <c r="S439" s="31">
        <v>946602</v>
      </c>
      <c r="T439" s="31">
        <v>28621</v>
      </c>
      <c r="U439" s="31">
        <v>0</v>
      </c>
      <c r="V439" s="31">
        <v>17554</v>
      </c>
      <c r="W439" s="31">
        <v>20726</v>
      </c>
      <c r="X439" s="31">
        <v>9820</v>
      </c>
      <c r="Y439" s="31">
        <v>0</v>
      </c>
      <c r="Z439" s="31">
        <v>0</v>
      </c>
      <c r="AA439" s="31">
        <v>0</v>
      </c>
      <c r="AB439" s="31">
        <v>16526</v>
      </c>
      <c r="AC439" s="31">
        <v>0</v>
      </c>
      <c r="AD439" s="31">
        <v>369597</v>
      </c>
      <c r="AE439" s="31">
        <v>0</v>
      </c>
      <c r="AF439" s="31">
        <v>0</v>
      </c>
      <c r="AG439" s="31">
        <v>0</v>
      </c>
      <c r="AH439" s="31">
        <v>74095</v>
      </c>
      <c r="AI439" s="31">
        <v>0</v>
      </c>
      <c r="AJ439" s="31">
        <v>16344</v>
      </c>
      <c r="AK439" s="31">
        <v>275</v>
      </c>
      <c r="AL439" s="31">
        <v>0</v>
      </c>
      <c r="AM439" s="31">
        <v>480</v>
      </c>
      <c r="AN439" s="31">
        <v>3800</v>
      </c>
      <c r="AO439" s="31">
        <v>36</v>
      </c>
      <c r="AP439" s="31">
        <v>3172</v>
      </c>
      <c r="AQ439" s="31">
        <v>8628</v>
      </c>
      <c r="AR439" s="31">
        <v>0</v>
      </c>
      <c r="AS439" s="31">
        <v>9</v>
      </c>
      <c r="AT439" s="31">
        <v>1591</v>
      </c>
      <c r="AU439" s="31">
        <v>0</v>
      </c>
      <c r="AV439" s="31">
        <v>224327</v>
      </c>
      <c r="AW439" s="31">
        <v>0</v>
      </c>
      <c r="AX439" s="31">
        <v>12290</v>
      </c>
      <c r="AY439" s="31">
        <v>702</v>
      </c>
      <c r="AZ439" s="31" t="s">
        <v>385</v>
      </c>
    </row>
    <row r="440" spans="2:52" hidden="1">
      <c r="N440" s="31">
        <f t="shared" si="39"/>
        <v>46</v>
      </c>
      <c r="O440" s="31" t="s">
        <v>410</v>
      </c>
      <c r="AZ440" s="31" t="s">
        <v>385</v>
      </c>
    </row>
    <row r="441" spans="2:52">
      <c r="B441" s="31" t="s">
        <v>921</v>
      </c>
      <c r="C441" s="31">
        <v>1994</v>
      </c>
      <c r="D441" s="31" t="s">
        <v>947</v>
      </c>
      <c r="E441" s="31" t="s">
        <v>486</v>
      </c>
      <c r="H441" s="31" t="s">
        <v>1641</v>
      </c>
      <c r="N441" s="31">
        <f>1+N440</f>
        <v>47</v>
      </c>
      <c r="O441" s="31" t="s">
        <v>410</v>
      </c>
      <c r="P441" s="31">
        <v>0</v>
      </c>
      <c r="Q441" s="31">
        <v>3.4</v>
      </c>
      <c r="R441" s="31">
        <v>3.5</v>
      </c>
      <c r="S441" s="31">
        <v>4.3</v>
      </c>
      <c r="T441" s="31">
        <v>4</v>
      </c>
      <c r="U441" s="31">
        <v>0</v>
      </c>
      <c r="V441" s="31">
        <v>8.5</v>
      </c>
      <c r="W441" s="31">
        <v>74.099999999999994</v>
      </c>
      <c r="X441" s="31">
        <v>8.8000000000000007</v>
      </c>
      <c r="Y441" s="31">
        <v>57.1</v>
      </c>
      <c r="Z441" s="31">
        <v>0</v>
      </c>
      <c r="AA441" s="31">
        <v>0</v>
      </c>
      <c r="AB441" s="31">
        <v>6</v>
      </c>
      <c r="AC441" s="31">
        <v>0</v>
      </c>
      <c r="AD441" s="31">
        <v>5</v>
      </c>
      <c r="AE441" s="31">
        <v>0</v>
      </c>
      <c r="AF441" s="31">
        <v>57.6</v>
      </c>
      <c r="AG441" s="31">
        <v>5.2</v>
      </c>
      <c r="AH441" s="31">
        <v>3.3</v>
      </c>
      <c r="AI441" s="31">
        <v>2.8</v>
      </c>
      <c r="AJ441" s="31">
        <v>5.5</v>
      </c>
      <c r="AK441" s="31">
        <v>4.9000000000000004</v>
      </c>
      <c r="AL441" s="31">
        <v>0</v>
      </c>
      <c r="AM441" s="31">
        <v>0</v>
      </c>
      <c r="AN441" s="31">
        <v>10.6</v>
      </c>
      <c r="AO441" s="31">
        <v>0</v>
      </c>
      <c r="AP441" s="31">
        <v>6.2</v>
      </c>
      <c r="AQ441" s="31">
        <v>11.7</v>
      </c>
      <c r="AR441" s="31">
        <v>0</v>
      </c>
      <c r="AS441" s="31">
        <v>0</v>
      </c>
      <c r="AT441" s="31">
        <v>7.1</v>
      </c>
      <c r="AU441" s="31">
        <v>0</v>
      </c>
      <c r="AV441" s="31">
        <v>8.4</v>
      </c>
      <c r="AW441" s="31">
        <v>0</v>
      </c>
      <c r="AX441" s="31">
        <v>6.2</v>
      </c>
      <c r="AY441" s="31">
        <v>20.8</v>
      </c>
      <c r="AZ441" s="31" t="s">
        <v>385</v>
      </c>
    </row>
    <row r="442" spans="2:52" hidden="1">
      <c r="C442" s="31">
        <v>1994</v>
      </c>
      <c r="D442" s="31" t="s">
        <v>949</v>
      </c>
      <c r="E442" s="31" t="s">
        <v>486</v>
      </c>
      <c r="H442" s="31" t="s">
        <v>1642</v>
      </c>
      <c r="N442" s="31">
        <f t="shared" si="39"/>
        <v>48</v>
      </c>
      <c r="O442" s="31" t="s">
        <v>410</v>
      </c>
      <c r="P442" s="31">
        <v>0</v>
      </c>
      <c r="Q442" s="31">
        <v>3.4</v>
      </c>
      <c r="R442" s="31">
        <v>3.5</v>
      </c>
      <c r="S442" s="31">
        <v>4.3</v>
      </c>
      <c r="T442" s="31">
        <v>4</v>
      </c>
      <c r="U442" s="31">
        <v>0</v>
      </c>
      <c r="V442" s="31">
        <v>8.5</v>
      </c>
      <c r="W442" s="31">
        <v>74.099999999999994</v>
      </c>
      <c r="X442" s="31">
        <v>8.8000000000000007</v>
      </c>
      <c r="Y442" s="31">
        <v>57.1</v>
      </c>
      <c r="Z442" s="31">
        <v>0</v>
      </c>
      <c r="AA442" s="31">
        <v>0</v>
      </c>
      <c r="AB442" s="31">
        <v>6</v>
      </c>
      <c r="AC442" s="31">
        <v>0</v>
      </c>
      <c r="AD442" s="31">
        <v>5</v>
      </c>
      <c r="AE442" s="31">
        <v>0</v>
      </c>
      <c r="AF442" s="31">
        <v>57.6</v>
      </c>
      <c r="AG442" s="31">
        <v>5.2</v>
      </c>
      <c r="AH442" s="31">
        <v>3.3</v>
      </c>
      <c r="AI442" s="31">
        <v>2.8</v>
      </c>
      <c r="AJ442" s="31">
        <v>5.5</v>
      </c>
      <c r="AK442" s="31">
        <v>4.9000000000000004</v>
      </c>
      <c r="AL442" s="31">
        <v>0</v>
      </c>
      <c r="AM442" s="31">
        <v>0</v>
      </c>
      <c r="AN442" s="31">
        <v>10.6</v>
      </c>
      <c r="AO442" s="31">
        <v>0</v>
      </c>
      <c r="AP442" s="31">
        <v>6.2</v>
      </c>
      <c r="AQ442" s="31">
        <v>11.7</v>
      </c>
      <c r="AR442" s="31">
        <v>0</v>
      </c>
      <c r="AS442" s="31">
        <v>0</v>
      </c>
      <c r="AT442" s="31">
        <v>7.1</v>
      </c>
      <c r="AU442" s="31">
        <v>0</v>
      </c>
      <c r="AV442" s="31">
        <v>8.4</v>
      </c>
      <c r="AW442" s="31">
        <v>0</v>
      </c>
      <c r="AX442" s="31">
        <v>6.2</v>
      </c>
      <c r="AY442" s="31">
        <v>20.8</v>
      </c>
      <c r="AZ442" s="31" t="s">
        <v>385</v>
      </c>
    </row>
    <row r="443" spans="2:52" hidden="1">
      <c r="C443" s="31">
        <v>1994</v>
      </c>
      <c r="D443" s="31" t="s">
        <v>951</v>
      </c>
      <c r="E443" s="31" t="s">
        <v>486</v>
      </c>
      <c r="H443" s="31" t="s">
        <v>1643</v>
      </c>
      <c r="N443" s="31">
        <f t="shared" si="39"/>
        <v>49</v>
      </c>
      <c r="O443" s="31" t="s">
        <v>410</v>
      </c>
      <c r="P443" s="31">
        <v>0</v>
      </c>
      <c r="Q443" s="31">
        <v>3.4</v>
      </c>
      <c r="R443" s="31">
        <v>3.5</v>
      </c>
      <c r="S443" s="31">
        <v>4.3</v>
      </c>
      <c r="T443" s="31">
        <v>4</v>
      </c>
      <c r="U443" s="31">
        <v>0</v>
      </c>
      <c r="V443" s="31">
        <v>8.5</v>
      </c>
      <c r="W443" s="31">
        <v>74.099999999999994</v>
      </c>
      <c r="X443" s="31">
        <v>8.8000000000000007</v>
      </c>
      <c r="Y443" s="31">
        <v>57.1</v>
      </c>
      <c r="Z443" s="31">
        <v>0</v>
      </c>
      <c r="AA443" s="31">
        <v>0</v>
      </c>
      <c r="AB443" s="31">
        <v>6</v>
      </c>
      <c r="AC443" s="31">
        <v>0</v>
      </c>
      <c r="AD443" s="31">
        <v>5</v>
      </c>
      <c r="AE443" s="31">
        <v>0</v>
      </c>
      <c r="AF443" s="31">
        <v>57.6</v>
      </c>
      <c r="AG443" s="31">
        <v>5.2</v>
      </c>
      <c r="AH443" s="31">
        <v>3.3</v>
      </c>
      <c r="AI443" s="31">
        <v>2.8</v>
      </c>
      <c r="AJ443" s="31">
        <v>5.5</v>
      </c>
      <c r="AK443" s="31">
        <v>4.9000000000000004</v>
      </c>
      <c r="AL443" s="31">
        <v>0</v>
      </c>
      <c r="AM443" s="31">
        <v>0</v>
      </c>
      <c r="AN443" s="31">
        <v>10.6</v>
      </c>
      <c r="AO443" s="31">
        <v>0</v>
      </c>
      <c r="AP443" s="31">
        <v>6.2</v>
      </c>
      <c r="AQ443" s="31">
        <v>11.7</v>
      </c>
      <c r="AR443" s="31">
        <v>0</v>
      </c>
      <c r="AS443" s="31">
        <v>0</v>
      </c>
      <c r="AT443" s="31">
        <v>7.1</v>
      </c>
      <c r="AU443" s="31">
        <v>0</v>
      </c>
      <c r="AV443" s="31">
        <v>8.4</v>
      </c>
      <c r="AW443" s="31">
        <v>0</v>
      </c>
      <c r="AX443" s="31">
        <v>6.2</v>
      </c>
      <c r="AY443" s="31">
        <v>20.8</v>
      </c>
      <c r="AZ443" s="31" t="s">
        <v>385</v>
      </c>
    </row>
    <row r="444" spans="2:52" hidden="1">
      <c r="C444" s="31">
        <v>1994</v>
      </c>
      <c r="D444" s="31" t="s">
        <v>953</v>
      </c>
      <c r="E444" s="31" t="s">
        <v>486</v>
      </c>
      <c r="H444" s="31" t="s">
        <v>1644</v>
      </c>
      <c r="N444" s="31">
        <f t="shared" si="39"/>
        <v>50</v>
      </c>
      <c r="O444" s="31" t="s">
        <v>410</v>
      </c>
      <c r="P444" s="31">
        <v>0</v>
      </c>
      <c r="Q444" s="31">
        <v>3.4</v>
      </c>
      <c r="R444" s="31">
        <v>3.5</v>
      </c>
      <c r="S444" s="31">
        <v>4.3</v>
      </c>
      <c r="T444" s="31">
        <v>4</v>
      </c>
      <c r="U444" s="31">
        <v>0</v>
      </c>
      <c r="V444" s="31">
        <v>8.5</v>
      </c>
      <c r="W444" s="31">
        <v>74.099999999999994</v>
      </c>
      <c r="X444" s="31">
        <v>8.8000000000000007</v>
      </c>
      <c r="Y444" s="31">
        <v>57.1</v>
      </c>
      <c r="Z444" s="31">
        <v>0</v>
      </c>
      <c r="AA444" s="31">
        <v>0</v>
      </c>
      <c r="AB444" s="31">
        <v>6</v>
      </c>
      <c r="AC444" s="31">
        <v>0</v>
      </c>
      <c r="AD444" s="31">
        <v>5</v>
      </c>
      <c r="AE444" s="31">
        <v>0</v>
      </c>
      <c r="AF444" s="31">
        <v>57.6</v>
      </c>
      <c r="AG444" s="31">
        <v>5.2</v>
      </c>
      <c r="AH444" s="31">
        <v>3.3</v>
      </c>
      <c r="AI444" s="31">
        <v>2.8</v>
      </c>
      <c r="AJ444" s="31">
        <v>5.5</v>
      </c>
      <c r="AK444" s="31">
        <v>4.9000000000000004</v>
      </c>
      <c r="AL444" s="31">
        <v>0</v>
      </c>
      <c r="AM444" s="31">
        <v>0</v>
      </c>
      <c r="AN444" s="31">
        <v>10.6</v>
      </c>
      <c r="AO444" s="31">
        <v>0</v>
      </c>
      <c r="AP444" s="31">
        <v>6.2</v>
      </c>
      <c r="AQ444" s="31">
        <v>11.7</v>
      </c>
      <c r="AR444" s="31">
        <v>0</v>
      </c>
      <c r="AS444" s="31">
        <v>0</v>
      </c>
      <c r="AT444" s="31">
        <v>7.1</v>
      </c>
      <c r="AU444" s="31">
        <v>0</v>
      </c>
      <c r="AV444" s="31">
        <v>8.4</v>
      </c>
      <c r="AW444" s="31">
        <v>0</v>
      </c>
      <c r="AX444" s="31">
        <v>6.2</v>
      </c>
      <c r="AY444" s="31">
        <v>20.8</v>
      </c>
      <c r="AZ444" s="31" t="s">
        <v>385</v>
      </c>
    </row>
    <row r="445" spans="2:52" hidden="1">
      <c r="C445" s="31">
        <v>1994</v>
      </c>
      <c r="D445" s="31" t="s">
        <v>955</v>
      </c>
      <c r="E445" s="31" t="s">
        <v>486</v>
      </c>
      <c r="H445" s="31" t="s">
        <v>1645</v>
      </c>
      <c r="N445" s="31">
        <f t="shared" si="39"/>
        <v>51</v>
      </c>
      <c r="O445" s="31" t="s">
        <v>410</v>
      </c>
      <c r="P445" s="31">
        <v>0</v>
      </c>
      <c r="Q445" s="31">
        <v>3.4</v>
      </c>
      <c r="R445" s="31">
        <v>3.5</v>
      </c>
      <c r="S445" s="31">
        <v>4.3</v>
      </c>
      <c r="T445" s="31">
        <v>4</v>
      </c>
      <c r="U445" s="31">
        <v>0</v>
      </c>
      <c r="V445" s="31">
        <v>8.5</v>
      </c>
      <c r="W445" s="31">
        <v>74.099999999999994</v>
      </c>
      <c r="X445" s="31">
        <v>8.8000000000000007</v>
      </c>
      <c r="Y445" s="31">
        <v>57.1</v>
      </c>
      <c r="Z445" s="31">
        <v>0</v>
      </c>
      <c r="AA445" s="31">
        <v>0</v>
      </c>
      <c r="AB445" s="31">
        <v>6</v>
      </c>
      <c r="AC445" s="31">
        <v>0</v>
      </c>
      <c r="AD445" s="31">
        <v>5</v>
      </c>
      <c r="AE445" s="31">
        <v>0</v>
      </c>
      <c r="AF445" s="31">
        <v>57.6</v>
      </c>
      <c r="AG445" s="31">
        <v>5.2</v>
      </c>
      <c r="AH445" s="31">
        <v>3.3</v>
      </c>
      <c r="AI445" s="31">
        <v>2.8</v>
      </c>
      <c r="AJ445" s="31">
        <v>5.5</v>
      </c>
      <c r="AK445" s="31">
        <v>4.9000000000000004</v>
      </c>
      <c r="AL445" s="31">
        <v>0</v>
      </c>
      <c r="AM445" s="31">
        <v>0</v>
      </c>
      <c r="AN445" s="31">
        <v>10.6</v>
      </c>
      <c r="AO445" s="31">
        <v>0</v>
      </c>
      <c r="AP445" s="31">
        <v>6.2</v>
      </c>
      <c r="AQ445" s="31">
        <v>11.7</v>
      </c>
      <c r="AR445" s="31">
        <v>0</v>
      </c>
      <c r="AS445" s="31">
        <v>0</v>
      </c>
      <c r="AT445" s="31">
        <v>7.1</v>
      </c>
      <c r="AU445" s="31">
        <v>0</v>
      </c>
      <c r="AV445" s="31">
        <v>8.4</v>
      </c>
      <c r="AW445" s="31">
        <v>0</v>
      </c>
      <c r="AX445" s="31">
        <v>6.2</v>
      </c>
      <c r="AY445" s="31">
        <v>20.8</v>
      </c>
      <c r="AZ445" s="31" t="s">
        <v>385</v>
      </c>
    </row>
    <row r="446" spans="2:52" hidden="1">
      <c r="N446" s="31">
        <f t="shared" si="39"/>
        <v>52</v>
      </c>
      <c r="O446" s="31" t="s">
        <v>410</v>
      </c>
      <c r="AZ446" s="31" t="s">
        <v>385</v>
      </c>
    </row>
    <row r="447" spans="2:52" hidden="1">
      <c r="C447" s="31">
        <v>1998</v>
      </c>
      <c r="D447" s="31" t="s">
        <v>947</v>
      </c>
      <c r="E447" s="31" t="s">
        <v>486</v>
      </c>
      <c r="H447" s="31" t="s">
        <v>1646</v>
      </c>
      <c r="N447" s="31">
        <f t="shared" si="39"/>
        <v>53</v>
      </c>
      <c r="O447" s="31" t="s">
        <v>410</v>
      </c>
      <c r="P447" s="31">
        <v>33.700000000000003</v>
      </c>
      <c r="Q447" s="31">
        <v>3.7</v>
      </c>
      <c r="R447" s="31">
        <v>4.3</v>
      </c>
      <c r="S447" s="31">
        <v>8.9</v>
      </c>
      <c r="T447" s="31">
        <v>6.6</v>
      </c>
      <c r="U447" s="31">
        <v>0</v>
      </c>
      <c r="V447" s="31">
        <v>27.3</v>
      </c>
      <c r="W447" s="31">
        <v>74.2</v>
      </c>
      <c r="X447" s="31">
        <v>7.1</v>
      </c>
      <c r="Y447" s="31">
        <v>53.3</v>
      </c>
      <c r="Z447" s="31">
        <v>27.6</v>
      </c>
      <c r="AA447" s="31">
        <v>17.8</v>
      </c>
      <c r="AB447" s="31">
        <v>8.8000000000000007</v>
      </c>
      <c r="AC447" s="31">
        <v>20.5</v>
      </c>
      <c r="AD447" s="31">
        <v>3.2</v>
      </c>
      <c r="AE447" s="31">
        <v>0.3</v>
      </c>
      <c r="AF447" s="31">
        <v>63.1</v>
      </c>
      <c r="AG447" s="31">
        <v>10.8</v>
      </c>
      <c r="AH447" s="31">
        <v>2</v>
      </c>
      <c r="AI447" s="31">
        <v>3.2</v>
      </c>
      <c r="AJ447" s="31">
        <v>5.9</v>
      </c>
      <c r="AK447" s="31">
        <v>7</v>
      </c>
      <c r="AL447" s="31">
        <v>22.3</v>
      </c>
      <c r="AM447" s="31">
        <v>0.9</v>
      </c>
      <c r="AN447" s="31">
        <v>6</v>
      </c>
      <c r="AO447" s="31">
        <v>41.2</v>
      </c>
      <c r="AP447" s="31">
        <v>6.6</v>
      </c>
      <c r="AQ447" s="31">
        <v>5</v>
      </c>
      <c r="AR447" s="31">
        <v>69.5</v>
      </c>
      <c r="AS447" s="31">
        <v>50.5</v>
      </c>
      <c r="AT447" s="31">
        <v>8.6</v>
      </c>
      <c r="AU447" s="31">
        <v>34.200000000000003</v>
      </c>
      <c r="AV447" s="31">
        <v>6.3</v>
      </c>
      <c r="AW447" s="31">
        <v>37.9</v>
      </c>
      <c r="AX447" s="31">
        <v>9.3000000000000007</v>
      </c>
      <c r="AY447" s="31">
        <v>45.4</v>
      </c>
      <c r="AZ447" s="31" t="s">
        <v>385</v>
      </c>
    </row>
    <row r="448" spans="2:52" hidden="1">
      <c r="C448" s="31">
        <v>1998</v>
      </c>
      <c r="D448" s="31" t="s">
        <v>949</v>
      </c>
      <c r="E448" s="31" t="s">
        <v>486</v>
      </c>
      <c r="H448" s="31" t="s">
        <v>1647</v>
      </c>
      <c r="N448" s="31">
        <f t="shared" si="39"/>
        <v>54</v>
      </c>
      <c r="O448" s="31" t="s">
        <v>410</v>
      </c>
      <c r="P448" s="31">
        <v>33.700000000000003</v>
      </c>
      <c r="Q448" s="31">
        <v>3.7</v>
      </c>
      <c r="R448" s="31">
        <v>4.3</v>
      </c>
      <c r="S448" s="31">
        <v>8.9</v>
      </c>
      <c r="T448" s="31">
        <v>6.6</v>
      </c>
      <c r="U448" s="31">
        <v>0</v>
      </c>
      <c r="V448" s="31">
        <v>27.3</v>
      </c>
      <c r="W448" s="31">
        <v>74.2</v>
      </c>
      <c r="X448" s="31">
        <v>7.1</v>
      </c>
      <c r="Y448" s="31">
        <v>53.3</v>
      </c>
      <c r="Z448" s="31">
        <v>27.6</v>
      </c>
      <c r="AA448" s="31">
        <v>17.8</v>
      </c>
      <c r="AB448" s="31">
        <v>8.8000000000000007</v>
      </c>
      <c r="AC448" s="31">
        <v>20.5</v>
      </c>
      <c r="AD448" s="31">
        <v>3.2</v>
      </c>
      <c r="AE448" s="31">
        <v>0.3</v>
      </c>
      <c r="AF448" s="31">
        <v>63.1</v>
      </c>
      <c r="AG448" s="31">
        <v>10.8</v>
      </c>
      <c r="AH448" s="31">
        <v>2</v>
      </c>
      <c r="AI448" s="31">
        <v>3.2</v>
      </c>
      <c r="AJ448" s="31">
        <v>5.9</v>
      </c>
      <c r="AK448" s="31">
        <v>7</v>
      </c>
      <c r="AL448" s="31">
        <v>22.3</v>
      </c>
      <c r="AM448" s="31">
        <v>0.9</v>
      </c>
      <c r="AN448" s="31">
        <v>6</v>
      </c>
      <c r="AO448" s="31">
        <v>41.2</v>
      </c>
      <c r="AP448" s="31">
        <v>6.6</v>
      </c>
      <c r="AQ448" s="31">
        <v>5</v>
      </c>
      <c r="AR448" s="31">
        <v>69.5</v>
      </c>
      <c r="AS448" s="31">
        <v>50.5</v>
      </c>
      <c r="AT448" s="31">
        <v>8.6</v>
      </c>
      <c r="AU448" s="31">
        <v>34.200000000000003</v>
      </c>
      <c r="AV448" s="31">
        <v>6.3</v>
      </c>
      <c r="AW448" s="31">
        <v>37.9</v>
      </c>
      <c r="AX448" s="31">
        <v>9.3000000000000007</v>
      </c>
      <c r="AY448" s="31">
        <v>45.4</v>
      </c>
      <c r="AZ448" s="31" t="s">
        <v>385</v>
      </c>
    </row>
    <row r="449" spans="3:52" hidden="1">
      <c r="C449" s="31">
        <v>1998</v>
      </c>
      <c r="D449" s="31" t="s">
        <v>951</v>
      </c>
      <c r="E449" s="31" t="s">
        <v>486</v>
      </c>
      <c r="H449" s="31" t="s">
        <v>1648</v>
      </c>
      <c r="N449" s="31">
        <f t="shared" si="39"/>
        <v>55</v>
      </c>
      <c r="O449" s="31" t="s">
        <v>410</v>
      </c>
      <c r="P449" s="31">
        <v>33.700000000000003</v>
      </c>
      <c r="Q449" s="31">
        <v>3.7</v>
      </c>
      <c r="R449" s="31">
        <v>4.3</v>
      </c>
      <c r="S449" s="31">
        <v>8.9</v>
      </c>
      <c r="T449" s="31">
        <v>6.6</v>
      </c>
      <c r="U449" s="31">
        <v>0</v>
      </c>
      <c r="V449" s="31">
        <v>27.3</v>
      </c>
      <c r="W449" s="31">
        <v>74.2</v>
      </c>
      <c r="X449" s="31">
        <v>7.1</v>
      </c>
      <c r="Y449" s="31">
        <v>53.3</v>
      </c>
      <c r="Z449" s="31">
        <v>27.6</v>
      </c>
      <c r="AA449" s="31">
        <v>17.8</v>
      </c>
      <c r="AB449" s="31">
        <v>8.8000000000000007</v>
      </c>
      <c r="AC449" s="31">
        <v>20.5</v>
      </c>
      <c r="AD449" s="31">
        <v>3.2</v>
      </c>
      <c r="AE449" s="31">
        <v>0.3</v>
      </c>
      <c r="AF449" s="31">
        <v>63.1</v>
      </c>
      <c r="AG449" s="31">
        <v>10.8</v>
      </c>
      <c r="AH449" s="31">
        <v>2</v>
      </c>
      <c r="AI449" s="31">
        <v>3.2</v>
      </c>
      <c r="AJ449" s="31">
        <v>5.9</v>
      </c>
      <c r="AK449" s="31">
        <v>7</v>
      </c>
      <c r="AL449" s="31">
        <v>22.3</v>
      </c>
      <c r="AM449" s="31">
        <v>0.9</v>
      </c>
      <c r="AN449" s="31">
        <v>6</v>
      </c>
      <c r="AO449" s="31">
        <v>41.2</v>
      </c>
      <c r="AP449" s="31">
        <v>6.6</v>
      </c>
      <c r="AQ449" s="31">
        <v>5</v>
      </c>
      <c r="AR449" s="31">
        <v>69.5</v>
      </c>
      <c r="AS449" s="31">
        <v>50.5</v>
      </c>
      <c r="AT449" s="31">
        <v>8.6</v>
      </c>
      <c r="AU449" s="31">
        <v>34.200000000000003</v>
      </c>
      <c r="AV449" s="31">
        <v>6.3</v>
      </c>
      <c r="AW449" s="31">
        <v>37.9</v>
      </c>
      <c r="AX449" s="31">
        <v>9.3000000000000007</v>
      </c>
      <c r="AY449" s="31">
        <v>45.4</v>
      </c>
      <c r="AZ449" s="31" t="s">
        <v>385</v>
      </c>
    </row>
    <row r="450" spans="3:52" hidden="1">
      <c r="C450" s="31">
        <v>1998</v>
      </c>
      <c r="D450" s="31" t="s">
        <v>953</v>
      </c>
      <c r="E450" s="31" t="s">
        <v>486</v>
      </c>
      <c r="H450" s="31" t="s">
        <v>1649</v>
      </c>
      <c r="N450" s="31">
        <f t="shared" si="39"/>
        <v>56</v>
      </c>
      <c r="O450" s="31" t="s">
        <v>410</v>
      </c>
      <c r="P450" s="31">
        <v>33.700000000000003</v>
      </c>
      <c r="Q450" s="31">
        <v>3.7</v>
      </c>
      <c r="R450" s="31">
        <v>4.3</v>
      </c>
      <c r="S450" s="31">
        <v>8.9</v>
      </c>
      <c r="T450" s="31">
        <v>6.6</v>
      </c>
      <c r="U450" s="31">
        <v>0</v>
      </c>
      <c r="V450" s="31">
        <v>27.3</v>
      </c>
      <c r="W450" s="31">
        <v>74.2</v>
      </c>
      <c r="X450" s="31">
        <v>7.1</v>
      </c>
      <c r="Y450" s="31">
        <v>53.3</v>
      </c>
      <c r="Z450" s="31">
        <v>27.6</v>
      </c>
      <c r="AA450" s="31">
        <v>17.8</v>
      </c>
      <c r="AB450" s="31">
        <v>8.8000000000000007</v>
      </c>
      <c r="AC450" s="31">
        <v>20.5</v>
      </c>
      <c r="AD450" s="31">
        <v>3.2</v>
      </c>
      <c r="AE450" s="31">
        <v>0.3</v>
      </c>
      <c r="AF450" s="31">
        <v>63.1</v>
      </c>
      <c r="AG450" s="31">
        <v>10.8</v>
      </c>
      <c r="AH450" s="31">
        <v>2</v>
      </c>
      <c r="AI450" s="31">
        <v>3.2</v>
      </c>
      <c r="AJ450" s="31">
        <v>5.9</v>
      </c>
      <c r="AK450" s="31">
        <v>7</v>
      </c>
      <c r="AL450" s="31">
        <v>22.3</v>
      </c>
      <c r="AM450" s="31">
        <v>0.9</v>
      </c>
      <c r="AN450" s="31">
        <v>6</v>
      </c>
      <c r="AO450" s="31">
        <v>41.2</v>
      </c>
      <c r="AP450" s="31">
        <v>6.6</v>
      </c>
      <c r="AQ450" s="31">
        <v>5</v>
      </c>
      <c r="AR450" s="31">
        <v>69.5</v>
      </c>
      <c r="AS450" s="31">
        <v>50.5</v>
      </c>
      <c r="AT450" s="31">
        <v>8.6</v>
      </c>
      <c r="AU450" s="31">
        <v>34.200000000000003</v>
      </c>
      <c r="AV450" s="31">
        <v>6.3</v>
      </c>
      <c r="AW450" s="31">
        <v>37.9</v>
      </c>
      <c r="AX450" s="31">
        <v>9.3000000000000007</v>
      </c>
      <c r="AY450" s="31">
        <v>45.4</v>
      </c>
      <c r="AZ450" s="31" t="s">
        <v>385</v>
      </c>
    </row>
    <row r="451" spans="3:52" hidden="1">
      <c r="C451" s="31">
        <v>1998</v>
      </c>
      <c r="D451" s="31" t="s">
        <v>955</v>
      </c>
      <c r="E451" s="31" t="s">
        <v>486</v>
      </c>
      <c r="H451" s="31" t="s">
        <v>1650</v>
      </c>
      <c r="N451" s="31">
        <f t="shared" si="39"/>
        <v>57</v>
      </c>
      <c r="O451" s="31" t="s">
        <v>410</v>
      </c>
      <c r="P451" s="31">
        <v>33.700000000000003</v>
      </c>
      <c r="Q451" s="31">
        <v>3.7</v>
      </c>
      <c r="R451" s="31">
        <v>4.3</v>
      </c>
      <c r="S451" s="31">
        <v>8.9</v>
      </c>
      <c r="T451" s="31">
        <v>6.6</v>
      </c>
      <c r="U451" s="31">
        <v>0</v>
      </c>
      <c r="V451" s="31">
        <v>27.3</v>
      </c>
      <c r="W451" s="31">
        <v>74.2</v>
      </c>
      <c r="X451" s="31">
        <v>7.1</v>
      </c>
      <c r="Y451" s="31">
        <v>53.3</v>
      </c>
      <c r="Z451" s="31">
        <v>27.6</v>
      </c>
      <c r="AA451" s="31">
        <v>17.8</v>
      </c>
      <c r="AB451" s="31">
        <v>8.8000000000000007</v>
      </c>
      <c r="AC451" s="31">
        <v>20.5</v>
      </c>
      <c r="AD451" s="31">
        <v>3.2</v>
      </c>
      <c r="AE451" s="31">
        <v>0.3</v>
      </c>
      <c r="AF451" s="31">
        <v>63.1</v>
      </c>
      <c r="AG451" s="31">
        <v>10.8</v>
      </c>
      <c r="AH451" s="31">
        <v>2</v>
      </c>
      <c r="AI451" s="31">
        <v>3.2</v>
      </c>
      <c r="AJ451" s="31">
        <v>5.9</v>
      </c>
      <c r="AK451" s="31">
        <v>7</v>
      </c>
      <c r="AL451" s="31">
        <v>22.3</v>
      </c>
      <c r="AM451" s="31">
        <v>0.9</v>
      </c>
      <c r="AN451" s="31">
        <v>6</v>
      </c>
      <c r="AO451" s="31">
        <v>41.2</v>
      </c>
      <c r="AP451" s="31">
        <v>6.6</v>
      </c>
      <c r="AQ451" s="31">
        <v>5</v>
      </c>
      <c r="AR451" s="31">
        <v>69.5</v>
      </c>
      <c r="AS451" s="31">
        <v>50.5</v>
      </c>
      <c r="AT451" s="31">
        <v>8.6</v>
      </c>
      <c r="AU451" s="31">
        <v>34.200000000000003</v>
      </c>
      <c r="AV451" s="31">
        <v>6.3</v>
      </c>
      <c r="AW451" s="31">
        <v>37.9</v>
      </c>
      <c r="AX451" s="31">
        <v>9.3000000000000007</v>
      </c>
      <c r="AY451" s="31">
        <v>45.4</v>
      </c>
      <c r="AZ451" s="31" t="s">
        <v>385</v>
      </c>
    </row>
    <row r="452" spans="3:52" hidden="1">
      <c r="N452" s="31">
        <f t="shared" si="39"/>
        <v>58</v>
      </c>
      <c r="O452" s="31" t="s">
        <v>410</v>
      </c>
      <c r="AZ452" s="31" t="s">
        <v>385</v>
      </c>
    </row>
    <row r="453" spans="3:52" hidden="1">
      <c r="C453" s="31">
        <v>2003</v>
      </c>
      <c r="D453" s="31" t="s">
        <v>947</v>
      </c>
      <c r="E453" s="31" t="s">
        <v>486</v>
      </c>
      <c r="H453" s="31" t="s">
        <v>1651</v>
      </c>
      <c r="N453" s="31">
        <f t="shared" si="39"/>
        <v>59</v>
      </c>
      <c r="O453" s="31" t="s">
        <v>410</v>
      </c>
      <c r="P453" s="31">
        <v>31.2</v>
      </c>
      <c r="Q453" s="31">
        <v>2.8</v>
      </c>
      <c r="R453" s="31">
        <v>2.6</v>
      </c>
      <c r="S453" s="31">
        <v>3.8</v>
      </c>
      <c r="T453" s="31">
        <v>7.8</v>
      </c>
      <c r="U453" s="31">
        <v>0</v>
      </c>
      <c r="V453" s="31">
        <v>5.6</v>
      </c>
      <c r="W453" s="31">
        <v>19</v>
      </c>
      <c r="X453" s="31">
        <v>6</v>
      </c>
      <c r="Y453" s="31">
        <v>29.9</v>
      </c>
      <c r="Z453" s="31">
        <v>35.5</v>
      </c>
      <c r="AA453" s="31">
        <v>15.2</v>
      </c>
      <c r="AB453" s="31">
        <v>9.1999999999999993</v>
      </c>
      <c r="AC453" s="31">
        <v>24.4</v>
      </c>
      <c r="AD453" s="31">
        <v>3.4</v>
      </c>
      <c r="AE453" s="31">
        <v>97.9</v>
      </c>
      <c r="AF453" s="31">
        <v>98</v>
      </c>
      <c r="AG453" s="31">
        <v>13.8</v>
      </c>
      <c r="AH453" s="31">
        <v>3.1</v>
      </c>
      <c r="AI453" s="31">
        <v>3.5</v>
      </c>
      <c r="AJ453" s="31">
        <v>5.0999999999999996</v>
      </c>
      <c r="AK453" s="31">
        <v>6.8</v>
      </c>
      <c r="AL453" s="31">
        <v>0</v>
      </c>
      <c r="AM453" s="31">
        <v>59.9</v>
      </c>
      <c r="AN453" s="31">
        <v>10.4</v>
      </c>
      <c r="AO453" s="31">
        <v>53.5</v>
      </c>
      <c r="AP453" s="31">
        <v>11.4</v>
      </c>
      <c r="AQ453" s="31">
        <v>4.8</v>
      </c>
      <c r="AR453" s="31">
        <v>34.799999999999997</v>
      </c>
      <c r="AS453" s="31">
        <v>74.599999999999994</v>
      </c>
      <c r="AT453" s="31">
        <v>8.6999999999999993</v>
      </c>
      <c r="AU453" s="31">
        <v>34.4</v>
      </c>
      <c r="AV453" s="31">
        <v>8.8000000000000007</v>
      </c>
      <c r="AW453" s="31">
        <v>0</v>
      </c>
      <c r="AX453" s="31">
        <v>9.1999999999999993</v>
      </c>
      <c r="AY453" s="31">
        <v>74.900000000000006</v>
      </c>
      <c r="AZ453" s="31" t="s">
        <v>385</v>
      </c>
    </row>
    <row r="454" spans="3:52" hidden="1">
      <c r="C454" s="31">
        <v>2003</v>
      </c>
      <c r="D454" s="31" t="s">
        <v>949</v>
      </c>
      <c r="E454" s="31" t="s">
        <v>486</v>
      </c>
      <c r="H454" s="31" t="s">
        <v>1652</v>
      </c>
      <c r="N454" s="31">
        <f t="shared" si="39"/>
        <v>60</v>
      </c>
      <c r="O454" s="31" t="s">
        <v>410</v>
      </c>
      <c r="P454" s="31">
        <v>31.2</v>
      </c>
      <c r="Q454" s="31">
        <v>2.8</v>
      </c>
      <c r="R454" s="31">
        <v>2.6</v>
      </c>
      <c r="S454" s="31">
        <v>3.8</v>
      </c>
      <c r="T454" s="31">
        <v>7.8</v>
      </c>
      <c r="U454" s="31">
        <v>0</v>
      </c>
      <c r="V454" s="31">
        <v>5.6</v>
      </c>
      <c r="W454" s="31">
        <v>19</v>
      </c>
      <c r="X454" s="31">
        <v>6</v>
      </c>
      <c r="Y454" s="31">
        <v>29.9</v>
      </c>
      <c r="Z454" s="31">
        <v>35.5</v>
      </c>
      <c r="AA454" s="31">
        <v>15.2</v>
      </c>
      <c r="AB454" s="31">
        <v>9.1999999999999993</v>
      </c>
      <c r="AC454" s="31">
        <v>24.4</v>
      </c>
      <c r="AD454" s="31">
        <v>3.4</v>
      </c>
      <c r="AE454" s="31">
        <v>97.9</v>
      </c>
      <c r="AF454" s="31">
        <v>98</v>
      </c>
      <c r="AG454" s="31">
        <v>13.8</v>
      </c>
      <c r="AH454" s="31">
        <v>3.1</v>
      </c>
      <c r="AI454" s="31">
        <v>3.5</v>
      </c>
      <c r="AJ454" s="31">
        <v>5.0999999999999996</v>
      </c>
      <c r="AK454" s="31">
        <v>6.8</v>
      </c>
      <c r="AL454" s="31">
        <v>0</v>
      </c>
      <c r="AM454" s="31">
        <v>59.9</v>
      </c>
      <c r="AN454" s="31">
        <v>10.4</v>
      </c>
      <c r="AO454" s="31">
        <v>53.5</v>
      </c>
      <c r="AP454" s="31">
        <v>11.4</v>
      </c>
      <c r="AQ454" s="31">
        <v>4.8</v>
      </c>
      <c r="AR454" s="31">
        <v>34.799999999999997</v>
      </c>
      <c r="AS454" s="31">
        <v>74.599999999999994</v>
      </c>
      <c r="AT454" s="31">
        <v>8.6999999999999993</v>
      </c>
      <c r="AU454" s="31">
        <v>34.4</v>
      </c>
      <c r="AV454" s="31">
        <v>8.8000000000000007</v>
      </c>
      <c r="AW454" s="31">
        <v>0</v>
      </c>
      <c r="AX454" s="31">
        <v>9.1999999999999993</v>
      </c>
      <c r="AY454" s="31">
        <v>74.900000000000006</v>
      </c>
      <c r="AZ454" s="31" t="s">
        <v>385</v>
      </c>
    </row>
    <row r="455" spans="3:52" hidden="1">
      <c r="C455" s="31">
        <v>2003</v>
      </c>
      <c r="D455" s="31" t="s">
        <v>951</v>
      </c>
      <c r="E455" s="31" t="s">
        <v>486</v>
      </c>
      <c r="H455" s="31" t="s">
        <v>1653</v>
      </c>
      <c r="N455" s="31">
        <f t="shared" si="39"/>
        <v>61</v>
      </c>
      <c r="O455" s="31" t="s">
        <v>410</v>
      </c>
      <c r="P455" s="31">
        <v>31.2</v>
      </c>
      <c r="Q455" s="31">
        <v>2.8</v>
      </c>
      <c r="R455" s="31">
        <v>2.6</v>
      </c>
      <c r="S455" s="31">
        <v>3.8</v>
      </c>
      <c r="T455" s="31">
        <v>7.8</v>
      </c>
      <c r="U455" s="31">
        <v>0</v>
      </c>
      <c r="V455" s="31">
        <v>5.6</v>
      </c>
      <c r="W455" s="31">
        <v>19</v>
      </c>
      <c r="X455" s="31">
        <v>6</v>
      </c>
      <c r="Y455" s="31">
        <v>29.9</v>
      </c>
      <c r="Z455" s="31">
        <v>35.5</v>
      </c>
      <c r="AA455" s="31">
        <v>15.2</v>
      </c>
      <c r="AB455" s="31">
        <v>9.1999999999999993</v>
      </c>
      <c r="AC455" s="31">
        <v>24.4</v>
      </c>
      <c r="AD455" s="31">
        <v>3.4</v>
      </c>
      <c r="AE455" s="31">
        <v>97.9</v>
      </c>
      <c r="AF455" s="31">
        <v>98</v>
      </c>
      <c r="AG455" s="31">
        <v>13.8</v>
      </c>
      <c r="AH455" s="31">
        <v>3.1</v>
      </c>
      <c r="AI455" s="31">
        <v>3.5</v>
      </c>
      <c r="AJ455" s="31">
        <v>5.0999999999999996</v>
      </c>
      <c r="AK455" s="31">
        <v>6.8</v>
      </c>
      <c r="AL455" s="31">
        <v>0</v>
      </c>
      <c r="AM455" s="31">
        <v>59.9</v>
      </c>
      <c r="AN455" s="31">
        <v>10.4</v>
      </c>
      <c r="AO455" s="31">
        <v>53.5</v>
      </c>
      <c r="AP455" s="31">
        <v>11.4</v>
      </c>
      <c r="AQ455" s="31">
        <v>4.8</v>
      </c>
      <c r="AR455" s="31">
        <v>34.799999999999997</v>
      </c>
      <c r="AS455" s="31">
        <v>74.599999999999994</v>
      </c>
      <c r="AT455" s="31">
        <v>8.6999999999999993</v>
      </c>
      <c r="AU455" s="31">
        <v>34.4</v>
      </c>
      <c r="AV455" s="31">
        <v>8.8000000000000007</v>
      </c>
      <c r="AW455" s="31">
        <v>0</v>
      </c>
      <c r="AX455" s="31">
        <v>9.1999999999999993</v>
      </c>
      <c r="AY455" s="31">
        <v>74.900000000000006</v>
      </c>
      <c r="AZ455" s="31" t="s">
        <v>385</v>
      </c>
    </row>
    <row r="456" spans="3:52" hidden="1">
      <c r="C456" s="31">
        <v>2003</v>
      </c>
      <c r="D456" s="31" t="s">
        <v>953</v>
      </c>
      <c r="E456" s="31" t="s">
        <v>486</v>
      </c>
      <c r="H456" s="31" t="s">
        <v>1654</v>
      </c>
      <c r="N456" s="31">
        <f t="shared" si="39"/>
        <v>62</v>
      </c>
      <c r="O456" s="31" t="s">
        <v>410</v>
      </c>
      <c r="P456" s="31">
        <v>31.2</v>
      </c>
      <c r="Q456" s="31">
        <v>2.8</v>
      </c>
      <c r="R456" s="31">
        <v>2.6</v>
      </c>
      <c r="S456" s="31">
        <v>3.8</v>
      </c>
      <c r="T456" s="31">
        <v>7.8</v>
      </c>
      <c r="U456" s="31">
        <v>0</v>
      </c>
      <c r="V456" s="31">
        <v>5.6</v>
      </c>
      <c r="W456" s="31">
        <v>19</v>
      </c>
      <c r="X456" s="31">
        <v>6</v>
      </c>
      <c r="Y456" s="31">
        <v>29.9</v>
      </c>
      <c r="Z456" s="31">
        <v>35.5</v>
      </c>
      <c r="AA456" s="31">
        <v>15.2</v>
      </c>
      <c r="AB456" s="31">
        <v>9.1999999999999993</v>
      </c>
      <c r="AC456" s="31">
        <v>24.4</v>
      </c>
      <c r="AD456" s="31">
        <v>3.4</v>
      </c>
      <c r="AE456" s="31">
        <v>97.9</v>
      </c>
      <c r="AF456" s="31">
        <v>98</v>
      </c>
      <c r="AG456" s="31">
        <v>13.8</v>
      </c>
      <c r="AH456" s="31">
        <v>3.1</v>
      </c>
      <c r="AI456" s="31">
        <v>3.5</v>
      </c>
      <c r="AJ456" s="31">
        <v>5.0999999999999996</v>
      </c>
      <c r="AK456" s="31">
        <v>6.8</v>
      </c>
      <c r="AL456" s="31">
        <v>0</v>
      </c>
      <c r="AM456" s="31">
        <v>59.9</v>
      </c>
      <c r="AN456" s="31">
        <v>10.4</v>
      </c>
      <c r="AO456" s="31">
        <v>53.5</v>
      </c>
      <c r="AP456" s="31">
        <v>11.4</v>
      </c>
      <c r="AQ456" s="31">
        <v>4.8</v>
      </c>
      <c r="AR456" s="31">
        <v>34.799999999999997</v>
      </c>
      <c r="AS456" s="31">
        <v>74.599999999999994</v>
      </c>
      <c r="AT456" s="31">
        <v>8.6999999999999993</v>
      </c>
      <c r="AU456" s="31">
        <v>34.4</v>
      </c>
      <c r="AV456" s="31">
        <v>8.8000000000000007</v>
      </c>
      <c r="AW456" s="31">
        <v>0</v>
      </c>
      <c r="AX456" s="31">
        <v>9.1999999999999993</v>
      </c>
      <c r="AY456" s="31">
        <v>74.900000000000006</v>
      </c>
      <c r="AZ456" s="31" t="s">
        <v>385</v>
      </c>
    </row>
    <row r="457" spans="3:52" hidden="1">
      <c r="C457" s="31">
        <v>2003</v>
      </c>
      <c r="D457" s="31" t="s">
        <v>955</v>
      </c>
      <c r="E457" s="31" t="s">
        <v>486</v>
      </c>
      <c r="H457" s="31" t="s">
        <v>1655</v>
      </c>
      <c r="N457" s="31">
        <f t="shared" si="39"/>
        <v>63</v>
      </c>
      <c r="O457" s="31" t="s">
        <v>410</v>
      </c>
      <c r="P457" s="31">
        <v>31.2</v>
      </c>
      <c r="Q457" s="31">
        <v>2.8</v>
      </c>
      <c r="R457" s="31">
        <v>2.6</v>
      </c>
      <c r="S457" s="31">
        <v>3.8</v>
      </c>
      <c r="T457" s="31">
        <v>7.8</v>
      </c>
      <c r="U457" s="31">
        <v>0</v>
      </c>
      <c r="V457" s="31">
        <v>5.6</v>
      </c>
      <c r="W457" s="31">
        <v>19</v>
      </c>
      <c r="X457" s="31">
        <v>6</v>
      </c>
      <c r="Y457" s="31">
        <v>29.9</v>
      </c>
      <c r="Z457" s="31">
        <v>35.5</v>
      </c>
      <c r="AA457" s="31">
        <v>15.2</v>
      </c>
      <c r="AB457" s="31">
        <v>9.1999999999999993</v>
      </c>
      <c r="AC457" s="31">
        <v>24.4</v>
      </c>
      <c r="AD457" s="31">
        <v>3.4</v>
      </c>
      <c r="AE457" s="31">
        <v>97.9</v>
      </c>
      <c r="AF457" s="31">
        <v>98</v>
      </c>
      <c r="AG457" s="31">
        <v>13.8</v>
      </c>
      <c r="AH457" s="31">
        <v>3.1</v>
      </c>
      <c r="AI457" s="31">
        <v>3.5</v>
      </c>
      <c r="AJ457" s="31">
        <v>5.0999999999999996</v>
      </c>
      <c r="AK457" s="31">
        <v>6.8</v>
      </c>
      <c r="AL457" s="31">
        <v>0</v>
      </c>
      <c r="AM457" s="31">
        <v>59.9</v>
      </c>
      <c r="AN457" s="31">
        <v>10.4</v>
      </c>
      <c r="AO457" s="31">
        <v>53.5</v>
      </c>
      <c r="AP457" s="31">
        <v>11.4</v>
      </c>
      <c r="AQ457" s="31">
        <v>4.8</v>
      </c>
      <c r="AR457" s="31">
        <v>34.799999999999997</v>
      </c>
      <c r="AS457" s="31">
        <v>74.599999999999994</v>
      </c>
      <c r="AT457" s="31">
        <v>8.6999999999999993</v>
      </c>
      <c r="AU457" s="31">
        <v>34.4</v>
      </c>
      <c r="AV457" s="31">
        <v>8.8000000000000007</v>
      </c>
      <c r="AW457" s="31">
        <v>0</v>
      </c>
      <c r="AX457" s="31">
        <v>9.1999999999999993</v>
      </c>
      <c r="AY457" s="31">
        <v>74.900000000000006</v>
      </c>
      <c r="AZ457" s="31" t="s">
        <v>385</v>
      </c>
    </row>
    <row r="458" spans="3:52" hidden="1">
      <c r="N458" s="31">
        <f t="shared" si="39"/>
        <v>64</v>
      </c>
      <c r="O458" s="31" t="s">
        <v>410</v>
      </c>
      <c r="AZ458" s="31" t="s">
        <v>385</v>
      </c>
    </row>
    <row r="459" spans="3:52" hidden="1">
      <c r="C459" s="31">
        <v>2008</v>
      </c>
      <c r="D459" s="31" t="s">
        <v>947</v>
      </c>
      <c r="E459" s="31" t="s">
        <v>486</v>
      </c>
      <c r="H459" s="31" t="s">
        <v>1656</v>
      </c>
      <c r="N459" s="31">
        <f t="shared" si="39"/>
        <v>65</v>
      </c>
      <c r="O459" s="31" t="s">
        <v>410</v>
      </c>
      <c r="P459" s="31">
        <v>16.399999999999999</v>
      </c>
      <c r="Q459" s="31">
        <v>2.8</v>
      </c>
      <c r="R459" s="31">
        <v>3</v>
      </c>
      <c r="S459" s="31">
        <v>4.4000000000000004</v>
      </c>
      <c r="T459" s="31">
        <v>5.7</v>
      </c>
      <c r="U459" s="31">
        <v>0</v>
      </c>
      <c r="V459" s="31">
        <v>3.4</v>
      </c>
      <c r="W459" s="31">
        <v>21.8</v>
      </c>
      <c r="X459" s="31">
        <v>7.8</v>
      </c>
      <c r="Y459" s="31">
        <v>43.8</v>
      </c>
      <c r="Z459" s="31">
        <v>34.5</v>
      </c>
      <c r="AA459" s="31">
        <v>25.5</v>
      </c>
      <c r="AB459" s="31">
        <v>12.6</v>
      </c>
      <c r="AC459" s="31">
        <v>27.9</v>
      </c>
      <c r="AD459" s="31">
        <v>3.1</v>
      </c>
      <c r="AE459" s="31">
        <v>58.3</v>
      </c>
      <c r="AF459" s="31">
        <v>76.099999999999994</v>
      </c>
      <c r="AG459" s="31">
        <v>17</v>
      </c>
      <c r="AH459" s="31">
        <v>1.9</v>
      </c>
      <c r="AI459" s="31">
        <v>7.5</v>
      </c>
      <c r="AJ459" s="31">
        <v>5.0999999999999996</v>
      </c>
      <c r="AK459" s="31">
        <v>8.3000000000000007</v>
      </c>
      <c r="AL459" s="31">
        <v>37.6</v>
      </c>
      <c r="AM459" s="31">
        <v>52.3</v>
      </c>
      <c r="AN459" s="31">
        <v>9.6</v>
      </c>
      <c r="AO459" s="31">
        <v>24.7</v>
      </c>
      <c r="AP459" s="31">
        <v>10.7</v>
      </c>
      <c r="AQ459" s="31">
        <v>5.7</v>
      </c>
      <c r="AR459" s="31">
        <v>33.9</v>
      </c>
      <c r="AS459" s="31">
        <v>14.8</v>
      </c>
      <c r="AT459" s="31">
        <v>10.5</v>
      </c>
      <c r="AU459" s="31">
        <v>7.4</v>
      </c>
      <c r="AV459" s="31">
        <v>9.1</v>
      </c>
      <c r="AW459" s="31">
        <v>39.299999999999997</v>
      </c>
      <c r="AX459" s="31">
        <v>10.5</v>
      </c>
      <c r="AY459" s="31">
        <v>22.8</v>
      </c>
      <c r="AZ459" s="31" t="s">
        <v>385</v>
      </c>
    </row>
    <row r="460" spans="3:52" hidden="1">
      <c r="C460" s="31">
        <v>2008</v>
      </c>
      <c r="D460" s="31" t="s">
        <v>949</v>
      </c>
      <c r="E460" s="31" t="s">
        <v>486</v>
      </c>
      <c r="H460" s="31" t="s">
        <v>1657</v>
      </c>
      <c r="N460" s="31">
        <f t="shared" si="39"/>
        <v>66</v>
      </c>
      <c r="O460" s="31" t="s">
        <v>410</v>
      </c>
      <c r="P460" s="31">
        <v>16.399999999999999</v>
      </c>
      <c r="Q460" s="31">
        <v>2.8</v>
      </c>
      <c r="R460" s="31">
        <v>3</v>
      </c>
      <c r="S460" s="31">
        <v>4.4000000000000004</v>
      </c>
      <c r="T460" s="31">
        <v>5.7</v>
      </c>
      <c r="U460" s="31">
        <v>0</v>
      </c>
      <c r="V460" s="31">
        <v>3.4</v>
      </c>
      <c r="W460" s="31">
        <v>21.8</v>
      </c>
      <c r="X460" s="31">
        <v>7.8</v>
      </c>
      <c r="Y460" s="31">
        <v>43.8</v>
      </c>
      <c r="Z460" s="31">
        <v>34.5</v>
      </c>
      <c r="AA460" s="31">
        <v>25.5</v>
      </c>
      <c r="AB460" s="31">
        <v>12.6</v>
      </c>
      <c r="AC460" s="31">
        <v>27.9</v>
      </c>
      <c r="AD460" s="31">
        <v>3.1</v>
      </c>
      <c r="AE460" s="31">
        <v>58.3</v>
      </c>
      <c r="AF460" s="31">
        <v>76.099999999999994</v>
      </c>
      <c r="AG460" s="31">
        <v>17</v>
      </c>
      <c r="AH460" s="31">
        <v>1.9</v>
      </c>
      <c r="AI460" s="31">
        <v>7.5</v>
      </c>
      <c r="AJ460" s="31">
        <v>5.0999999999999996</v>
      </c>
      <c r="AK460" s="31">
        <v>8.3000000000000007</v>
      </c>
      <c r="AL460" s="31">
        <v>37.6</v>
      </c>
      <c r="AM460" s="31">
        <v>52.3</v>
      </c>
      <c r="AN460" s="31">
        <v>9.6</v>
      </c>
      <c r="AO460" s="31">
        <v>24.7</v>
      </c>
      <c r="AP460" s="31">
        <v>10.7</v>
      </c>
      <c r="AQ460" s="31">
        <v>5.7</v>
      </c>
      <c r="AR460" s="31">
        <v>33.9</v>
      </c>
      <c r="AS460" s="31">
        <v>14.8</v>
      </c>
      <c r="AT460" s="31">
        <v>10.5</v>
      </c>
      <c r="AU460" s="31">
        <v>7.4</v>
      </c>
      <c r="AV460" s="31">
        <v>9.1</v>
      </c>
      <c r="AW460" s="31">
        <v>39.299999999999997</v>
      </c>
      <c r="AX460" s="31">
        <v>10.5</v>
      </c>
      <c r="AY460" s="31">
        <v>22.8</v>
      </c>
      <c r="AZ460" s="31" t="s">
        <v>385</v>
      </c>
    </row>
    <row r="461" spans="3:52" hidden="1">
      <c r="C461" s="31">
        <v>2008</v>
      </c>
      <c r="D461" s="31" t="s">
        <v>951</v>
      </c>
      <c r="E461" s="31" t="s">
        <v>486</v>
      </c>
      <c r="H461" s="31" t="s">
        <v>1658</v>
      </c>
      <c r="N461" s="31">
        <f t="shared" si="39"/>
        <v>67</v>
      </c>
      <c r="O461" s="31" t="s">
        <v>410</v>
      </c>
      <c r="P461" s="31">
        <v>16.399999999999999</v>
      </c>
      <c r="Q461" s="31">
        <v>2.8</v>
      </c>
      <c r="R461" s="31">
        <v>3</v>
      </c>
      <c r="S461" s="31">
        <v>4.4000000000000004</v>
      </c>
      <c r="T461" s="31">
        <v>5.7</v>
      </c>
      <c r="U461" s="31">
        <v>0</v>
      </c>
      <c r="V461" s="31">
        <v>3.4</v>
      </c>
      <c r="W461" s="31">
        <v>21.8</v>
      </c>
      <c r="X461" s="31">
        <v>7.8</v>
      </c>
      <c r="Y461" s="31">
        <v>43.8</v>
      </c>
      <c r="Z461" s="31">
        <v>34.5</v>
      </c>
      <c r="AA461" s="31">
        <v>25.5</v>
      </c>
      <c r="AB461" s="31">
        <v>12.6</v>
      </c>
      <c r="AC461" s="31">
        <v>27.9</v>
      </c>
      <c r="AD461" s="31">
        <v>3.1</v>
      </c>
      <c r="AE461" s="31">
        <v>58.3</v>
      </c>
      <c r="AF461" s="31">
        <v>76.099999999999994</v>
      </c>
      <c r="AG461" s="31">
        <v>17</v>
      </c>
      <c r="AH461" s="31">
        <v>1.9</v>
      </c>
      <c r="AI461" s="31">
        <v>7.5</v>
      </c>
      <c r="AJ461" s="31">
        <v>5.0999999999999996</v>
      </c>
      <c r="AK461" s="31">
        <v>8.3000000000000007</v>
      </c>
      <c r="AL461" s="31">
        <v>37.6</v>
      </c>
      <c r="AM461" s="31">
        <v>52.3</v>
      </c>
      <c r="AN461" s="31">
        <v>9.6</v>
      </c>
      <c r="AO461" s="31">
        <v>24.7</v>
      </c>
      <c r="AP461" s="31">
        <v>10.7</v>
      </c>
      <c r="AQ461" s="31">
        <v>5.7</v>
      </c>
      <c r="AR461" s="31">
        <v>33.9</v>
      </c>
      <c r="AS461" s="31">
        <v>14.8</v>
      </c>
      <c r="AT461" s="31">
        <v>10.5</v>
      </c>
      <c r="AU461" s="31">
        <v>7.4</v>
      </c>
      <c r="AV461" s="31">
        <v>9.1</v>
      </c>
      <c r="AW461" s="31">
        <v>39.299999999999997</v>
      </c>
      <c r="AX461" s="31">
        <v>10.5</v>
      </c>
      <c r="AY461" s="31">
        <v>22.8</v>
      </c>
      <c r="AZ461" s="31" t="s">
        <v>385</v>
      </c>
    </row>
    <row r="462" spans="3:52" hidden="1">
      <c r="C462" s="31">
        <v>2008</v>
      </c>
      <c r="D462" s="31" t="s">
        <v>953</v>
      </c>
      <c r="E462" s="31" t="s">
        <v>486</v>
      </c>
      <c r="H462" s="31" t="s">
        <v>1659</v>
      </c>
      <c r="N462" s="31">
        <f t="shared" si="39"/>
        <v>68</v>
      </c>
      <c r="O462" s="31" t="s">
        <v>410</v>
      </c>
      <c r="P462" s="31">
        <v>16.399999999999999</v>
      </c>
      <c r="Q462" s="31">
        <v>2.8</v>
      </c>
      <c r="R462" s="31">
        <v>3</v>
      </c>
      <c r="S462" s="31">
        <v>4.4000000000000004</v>
      </c>
      <c r="T462" s="31">
        <v>5.7</v>
      </c>
      <c r="U462" s="31">
        <v>0</v>
      </c>
      <c r="V462" s="31">
        <v>3.4</v>
      </c>
      <c r="W462" s="31">
        <v>21.8</v>
      </c>
      <c r="X462" s="31">
        <v>7.8</v>
      </c>
      <c r="Y462" s="31">
        <v>43.8</v>
      </c>
      <c r="Z462" s="31">
        <v>34.5</v>
      </c>
      <c r="AA462" s="31">
        <v>25.5</v>
      </c>
      <c r="AB462" s="31">
        <v>12.6</v>
      </c>
      <c r="AC462" s="31">
        <v>27.9</v>
      </c>
      <c r="AD462" s="31">
        <v>3.1</v>
      </c>
      <c r="AE462" s="31">
        <v>58.3</v>
      </c>
      <c r="AF462" s="31">
        <v>76.099999999999994</v>
      </c>
      <c r="AG462" s="31">
        <v>17</v>
      </c>
      <c r="AH462" s="31">
        <v>1.9</v>
      </c>
      <c r="AI462" s="31">
        <v>7.5</v>
      </c>
      <c r="AJ462" s="31">
        <v>5.0999999999999996</v>
      </c>
      <c r="AK462" s="31">
        <v>8.3000000000000007</v>
      </c>
      <c r="AL462" s="31">
        <v>37.6</v>
      </c>
      <c r="AM462" s="31">
        <v>52.3</v>
      </c>
      <c r="AN462" s="31">
        <v>9.6</v>
      </c>
      <c r="AO462" s="31">
        <v>24.7</v>
      </c>
      <c r="AP462" s="31">
        <v>10.7</v>
      </c>
      <c r="AQ462" s="31">
        <v>5.7</v>
      </c>
      <c r="AR462" s="31">
        <v>33.9</v>
      </c>
      <c r="AS462" s="31">
        <v>14.8</v>
      </c>
      <c r="AT462" s="31">
        <v>10.5</v>
      </c>
      <c r="AU462" s="31">
        <v>7.4</v>
      </c>
      <c r="AV462" s="31">
        <v>9.1</v>
      </c>
      <c r="AW462" s="31">
        <v>39.299999999999997</v>
      </c>
      <c r="AX462" s="31">
        <v>10.5</v>
      </c>
      <c r="AY462" s="31">
        <v>22.8</v>
      </c>
      <c r="AZ462" s="31" t="s">
        <v>385</v>
      </c>
    </row>
    <row r="463" spans="3:52" hidden="1">
      <c r="C463" s="31">
        <v>2008</v>
      </c>
      <c r="D463" s="31" t="s">
        <v>955</v>
      </c>
      <c r="E463" s="31" t="s">
        <v>486</v>
      </c>
      <c r="H463" s="31" t="s">
        <v>1660</v>
      </c>
      <c r="N463" s="31">
        <f t="shared" si="39"/>
        <v>69</v>
      </c>
      <c r="O463" s="31" t="s">
        <v>410</v>
      </c>
      <c r="P463" s="31">
        <v>16.399999999999999</v>
      </c>
      <c r="Q463" s="31">
        <v>2.8</v>
      </c>
      <c r="R463" s="31">
        <v>3</v>
      </c>
      <c r="S463" s="31">
        <v>4.4000000000000004</v>
      </c>
      <c r="T463" s="31">
        <v>5.7</v>
      </c>
      <c r="U463" s="31">
        <v>0</v>
      </c>
      <c r="V463" s="31">
        <v>3.4</v>
      </c>
      <c r="W463" s="31">
        <v>21.8</v>
      </c>
      <c r="X463" s="31">
        <v>7.8</v>
      </c>
      <c r="Y463" s="31">
        <v>43.8</v>
      </c>
      <c r="Z463" s="31">
        <v>34.5</v>
      </c>
      <c r="AA463" s="31">
        <v>25.5</v>
      </c>
      <c r="AB463" s="31">
        <v>12.6</v>
      </c>
      <c r="AC463" s="31">
        <v>27.9</v>
      </c>
      <c r="AD463" s="31">
        <v>3.1</v>
      </c>
      <c r="AE463" s="31">
        <v>58.3</v>
      </c>
      <c r="AF463" s="31">
        <v>76.099999999999994</v>
      </c>
      <c r="AG463" s="31">
        <v>17</v>
      </c>
      <c r="AH463" s="31">
        <v>1.9</v>
      </c>
      <c r="AI463" s="31">
        <v>7.5</v>
      </c>
      <c r="AJ463" s="31">
        <v>5.0999999999999996</v>
      </c>
      <c r="AK463" s="31">
        <v>8.3000000000000007</v>
      </c>
      <c r="AL463" s="31">
        <v>37.6</v>
      </c>
      <c r="AM463" s="31">
        <v>52.3</v>
      </c>
      <c r="AN463" s="31">
        <v>9.6</v>
      </c>
      <c r="AO463" s="31">
        <v>24.7</v>
      </c>
      <c r="AP463" s="31">
        <v>10.7</v>
      </c>
      <c r="AQ463" s="31">
        <v>5.7</v>
      </c>
      <c r="AR463" s="31">
        <v>33.9</v>
      </c>
      <c r="AS463" s="31">
        <v>14.8</v>
      </c>
      <c r="AT463" s="31">
        <v>10.5</v>
      </c>
      <c r="AU463" s="31">
        <v>7.4</v>
      </c>
      <c r="AV463" s="31">
        <v>9.1</v>
      </c>
      <c r="AW463" s="31">
        <v>39.299999999999997</v>
      </c>
      <c r="AX463" s="31">
        <v>10.5</v>
      </c>
      <c r="AY463" s="31">
        <v>22.8</v>
      </c>
      <c r="AZ463" s="31" t="s">
        <v>385</v>
      </c>
    </row>
    <row r="464" spans="3:52" hidden="1">
      <c r="N464" s="31">
        <f t="shared" si="39"/>
        <v>70</v>
      </c>
      <c r="O464" s="31" t="s">
        <v>410</v>
      </c>
      <c r="AZ464" s="31" t="s">
        <v>385</v>
      </c>
    </row>
    <row r="465" spans="2:52">
      <c r="B465" s="31" t="s">
        <v>921</v>
      </c>
      <c r="C465" s="31">
        <v>1994</v>
      </c>
      <c r="D465" s="31" t="s">
        <v>1661</v>
      </c>
      <c r="E465" s="31" t="s">
        <v>486</v>
      </c>
      <c r="H465" s="31" t="s">
        <v>1641</v>
      </c>
      <c r="N465" s="31">
        <f t="shared" si="39"/>
        <v>71</v>
      </c>
      <c r="O465" s="31" t="s">
        <v>410</v>
      </c>
      <c r="P465" s="31">
        <f t="shared" ref="P465:AY469" si="40">P441*IF(P417=-1,0,P417)/100</f>
        <v>0</v>
      </c>
      <c r="Q465" s="31">
        <f t="shared" si="40"/>
        <v>1774.4260000000002</v>
      </c>
      <c r="R465" s="31">
        <f t="shared" si="40"/>
        <v>37296.980000000003</v>
      </c>
      <c r="S465" s="31">
        <f t="shared" si="40"/>
        <v>39740.943999999996</v>
      </c>
      <c r="T465" s="31">
        <f t="shared" si="40"/>
        <v>13578.32</v>
      </c>
      <c r="U465" s="31">
        <f t="shared" si="40"/>
        <v>0</v>
      </c>
      <c r="V465" s="31">
        <f t="shared" si="40"/>
        <v>2042.55</v>
      </c>
      <c r="W465" s="31">
        <f t="shared" si="40"/>
        <v>3149.25</v>
      </c>
      <c r="X465" s="31">
        <f t="shared" si="40"/>
        <v>17226.528000000002</v>
      </c>
      <c r="Y465" s="31">
        <f t="shared" si="40"/>
        <v>0</v>
      </c>
      <c r="Z465" s="31">
        <f t="shared" si="40"/>
        <v>0</v>
      </c>
      <c r="AA465" s="31">
        <f t="shared" si="40"/>
        <v>0</v>
      </c>
      <c r="AB465" s="31">
        <f t="shared" si="40"/>
        <v>48293.279999999999</v>
      </c>
      <c r="AC465" s="31">
        <f t="shared" si="40"/>
        <v>0</v>
      </c>
      <c r="AD465" s="31">
        <f t="shared" si="40"/>
        <v>10218.200000000001</v>
      </c>
      <c r="AE465" s="31">
        <f t="shared" si="40"/>
        <v>0</v>
      </c>
      <c r="AF465" s="31">
        <f t="shared" si="40"/>
        <v>190.08</v>
      </c>
      <c r="AG465" s="31">
        <f t="shared" si="40"/>
        <v>748.38400000000013</v>
      </c>
      <c r="AH465" s="31">
        <f t="shared" si="40"/>
        <v>8091.5339999999987</v>
      </c>
      <c r="AI465" s="31">
        <f t="shared" si="40"/>
        <v>11389.895999999999</v>
      </c>
      <c r="AJ465" s="31">
        <f t="shared" si="40"/>
        <v>8830.3050000000003</v>
      </c>
      <c r="AK465" s="31">
        <f t="shared" si="40"/>
        <v>100814.75600000001</v>
      </c>
      <c r="AL465" s="31">
        <f t="shared" si="40"/>
        <v>0</v>
      </c>
      <c r="AM465" s="31">
        <f t="shared" si="40"/>
        <v>0</v>
      </c>
      <c r="AN465" s="31">
        <f t="shared" si="40"/>
        <v>504.666</v>
      </c>
      <c r="AO465" s="31">
        <f t="shared" si="40"/>
        <v>0</v>
      </c>
      <c r="AP465" s="31">
        <f t="shared" si="40"/>
        <v>5409.6239999999998</v>
      </c>
      <c r="AQ465" s="31">
        <f t="shared" si="40"/>
        <v>10477.700999999999</v>
      </c>
      <c r="AR465" s="31">
        <f t="shared" si="40"/>
        <v>0</v>
      </c>
      <c r="AS465" s="31">
        <f t="shared" si="40"/>
        <v>0</v>
      </c>
      <c r="AT465" s="31">
        <f t="shared" si="40"/>
        <v>1345.9469999999999</v>
      </c>
      <c r="AU465" s="31">
        <f t="shared" si="40"/>
        <v>0</v>
      </c>
      <c r="AV465" s="31">
        <f t="shared" si="40"/>
        <v>111837.34800000001</v>
      </c>
      <c r="AW465" s="31">
        <f t="shared" si="40"/>
        <v>0</v>
      </c>
      <c r="AX465" s="31">
        <f t="shared" si="40"/>
        <v>4375.8360000000002</v>
      </c>
      <c r="AY465" s="31">
        <f t="shared" si="40"/>
        <v>172.22400000000002</v>
      </c>
      <c r="AZ465" s="31" t="s">
        <v>385</v>
      </c>
    </row>
    <row r="466" spans="2:52" hidden="1">
      <c r="C466" s="31">
        <v>1994</v>
      </c>
      <c r="D466" s="31" t="s">
        <v>1662</v>
      </c>
      <c r="E466" s="31" t="s">
        <v>486</v>
      </c>
      <c r="H466" s="31" t="s">
        <v>1663</v>
      </c>
      <c r="N466" s="31">
        <f t="shared" si="39"/>
        <v>72</v>
      </c>
      <c r="O466" s="31" t="s">
        <v>410</v>
      </c>
      <c r="P466" s="31">
        <f t="shared" si="40"/>
        <v>0</v>
      </c>
      <c r="Q466" s="31">
        <f t="shared" si="40"/>
        <v>0</v>
      </c>
      <c r="R466" s="31">
        <f t="shared" si="40"/>
        <v>0</v>
      </c>
      <c r="S466" s="31">
        <f t="shared" si="40"/>
        <v>0</v>
      </c>
      <c r="T466" s="31">
        <f t="shared" si="40"/>
        <v>0</v>
      </c>
      <c r="U466" s="31">
        <f t="shared" si="40"/>
        <v>0</v>
      </c>
      <c r="V466" s="31">
        <f t="shared" si="40"/>
        <v>0</v>
      </c>
      <c r="W466" s="31">
        <f t="shared" si="40"/>
        <v>0</v>
      </c>
      <c r="X466" s="31">
        <f t="shared" si="40"/>
        <v>0</v>
      </c>
      <c r="Y466" s="31">
        <f t="shared" si="40"/>
        <v>0</v>
      </c>
      <c r="Z466" s="31">
        <f t="shared" si="40"/>
        <v>0</v>
      </c>
      <c r="AA466" s="31">
        <f t="shared" si="40"/>
        <v>0</v>
      </c>
      <c r="AB466" s="31">
        <f t="shared" si="40"/>
        <v>0</v>
      </c>
      <c r="AC466" s="31">
        <f t="shared" si="40"/>
        <v>0</v>
      </c>
      <c r="AD466" s="31">
        <f t="shared" si="40"/>
        <v>0</v>
      </c>
      <c r="AE466" s="31">
        <f t="shared" si="40"/>
        <v>0</v>
      </c>
      <c r="AF466" s="31">
        <f t="shared" si="40"/>
        <v>0</v>
      </c>
      <c r="AG466" s="31">
        <f t="shared" si="40"/>
        <v>0</v>
      </c>
      <c r="AH466" s="31">
        <f t="shared" si="40"/>
        <v>0</v>
      </c>
      <c r="AI466" s="31">
        <f t="shared" si="40"/>
        <v>0</v>
      </c>
      <c r="AJ466" s="31">
        <f t="shared" si="40"/>
        <v>0</v>
      </c>
      <c r="AK466" s="31">
        <f t="shared" si="40"/>
        <v>0</v>
      </c>
      <c r="AL466" s="31">
        <f t="shared" si="40"/>
        <v>0</v>
      </c>
      <c r="AM466" s="31">
        <f t="shared" si="40"/>
        <v>0</v>
      </c>
      <c r="AN466" s="31">
        <f t="shared" si="40"/>
        <v>0</v>
      </c>
      <c r="AO466" s="31">
        <f t="shared" si="40"/>
        <v>0</v>
      </c>
      <c r="AP466" s="31">
        <f t="shared" si="40"/>
        <v>0</v>
      </c>
      <c r="AQ466" s="31">
        <f t="shared" si="40"/>
        <v>0</v>
      </c>
      <c r="AR466" s="31">
        <f t="shared" si="40"/>
        <v>0</v>
      </c>
      <c r="AS466" s="31">
        <f t="shared" si="40"/>
        <v>0</v>
      </c>
      <c r="AT466" s="31">
        <f t="shared" si="40"/>
        <v>0</v>
      </c>
      <c r="AU466" s="31">
        <f t="shared" si="40"/>
        <v>0</v>
      </c>
      <c r="AV466" s="31">
        <f t="shared" si="40"/>
        <v>0</v>
      </c>
      <c r="AW466" s="31">
        <f t="shared" si="40"/>
        <v>0</v>
      </c>
      <c r="AX466" s="31">
        <f t="shared" si="40"/>
        <v>0</v>
      </c>
      <c r="AY466" s="31">
        <f t="shared" si="40"/>
        <v>0</v>
      </c>
      <c r="AZ466" s="31" t="s">
        <v>385</v>
      </c>
    </row>
    <row r="467" spans="2:52" hidden="1">
      <c r="C467" s="31">
        <v>1994</v>
      </c>
      <c r="D467" s="31" t="s">
        <v>1664</v>
      </c>
      <c r="E467" s="31" t="s">
        <v>486</v>
      </c>
      <c r="H467" s="31" t="s">
        <v>1665</v>
      </c>
      <c r="N467" s="31">
        <f t="shared" si="39"/>
        <v>73</v>
      </c>
      <c r="O467" s="31" t="s">
        <v>410</v>
      </c>
      <c r="P467" s="31">
        <f t="shared" si="40"/>
        <v>0</v>
      </c>
      <c r="Q467" s="31">
        <f t="shared" si="40"/>
        <v>0</v>
      </c>
      <c r="R467" s="31">
        <f t="shared" si="40"/>
        <v>0</v>
      </c>
      <c r="S467" s="31">
        <f t="shared" si="40"/>
        <v>0</v>
      </c>
      <c r="T467" s="31">
        <f t="shared" si="40"/>
        <v>0</v>
      </c>
      <c r="U467" s="31">
        <f t="shared" si="40"/>
        <v>0</v>
      </c>
      <c r="V467" s="31">
        <f t="shared" si="40"/>
        <v>0</v>
      </c>
      <c r="W467" s="31">
        <f t="shared" si="40"/>
        <v>0</v>
      </c>
      <c r="X467" s="31">
        <f t="shared" si="40"/>
        <v>0</v>
      </c>
      <c r="Y467" s="31">
        <f t="shared" si="40"/>
        <v>0</v>
      </c>
      <c r="Z467" s="31">
        <f t="shared" si="40"/>
        <v>0</v>
      </c>
      <c r="AA467" s="31">
        <f t="shared" si="40"/>
        <v>0</v>
      </c>
      <c r="AB467" s="31">
        <f t="shared" si="40"/>
        <v>0</v>
      </c>
      <c r="AC467" s="31">
        <f t="shared" si="40"/>
        <v>0</v>
      </c>
      <c r="AD467" s="31">
        <f t="shared" si="40"/>
        <v>0</v>
      </c>
      <c r="AE467" s="31">
        <f t="shared" si="40"/>
        <v>0</v>
      </c>
      <c r="AF467" s="31">
        <f t="shared" si="40"/>
        <v>0</v>
      </c>
      <c r="AG467" s="31">
        <f t="shared" si="40"/>
        <v>0</v>
      </c>
      <c r="AH467" s="31">
        <f t="shared" si="40"/>
        <v>0</v>
      </c>
      <c r="AI467" s="31">
        <f t="shared" si="40"/>
        <v>0</v>
      </c>
      <c r="AJ467" s="31">
        <f t="shared" si="40"/>
        <v>0</v>
      </c>
      <c r="AK467" s="31">
        <f t="shared" si="40"/>
        <v>0</v>
      </c>
      <c r="AL467" s="31">
        <f t="shared" si="40"/>
        <v>0</v>
      </c>
      <c r="AM467" s="31">
        <f t="shared" si="40"/>
        <v>0</v>
      </c>
      <c r="AN467" s="31">
        <f t="shared" si="40"/>
        <v>0</v>
      </c>
      <c r="AO467" s="31">
        <f t="shared" si="40"/>
        <v>0</v>
      </c>
      <c r="AP467" s="31">
        <f t="shared" si="40"/>
        <v>0</v>
      </c>
      <c r="AQ467" s="31">
        <f t="shared" si="40"/>
        <v>0</v>
      </c>
      <c r="AR467" s="31">
        <f t="shared" si="40"/>
        <v>0</v>
      </c>
      <c r="AS467" s="31">
        <f t="shared" si="40"/>
        <v>0</v>
      </c>
      <c r="AT467" s="31">
        <f t="shared" si="40"/>
        <v>0</v>
      </c>
      <c r="AU467" s="31">
        <f t="shared" si="40"/>
        <v>0</v>
      </c>
      <c r="AV467" s="31">
        <f t="shared" si="40"/>
        <v>0</v>
      </c>
      <c r="AW467" s="31">
        <f t="shared" si="40"/>
        <v>0</v>
      </c>
      <c r="AX467" s="31">
        <f t="shared" si="40"/>
        <v>0</v>
      </c>
      <c r="AY467" s="31">
        <f t="shared" si="40"/>
        <v>0</v>
      </c>
      <c r="AZ467" s="31" t="s">
        <v>385</v>
      </c>
    </row>
    <row r="468" spans="2:52" hidden="1">
      <c r="C468" s="31">
        <v>1994</v>
      </c>
      <c r="D468" s="31" t="s">
        <v>1666</v>
      </c>
      <c r="E468" s="31" t="s">
        <v>486</v>
      </c>
      <c r="H468" s="31" t="s">
        <v>1667</v>
      </c>
      <c r="N468" s="31">
        <f t="shared" si="39"/>
        <v>74</v>
      </c>
      <c r="O468" s="31" t="s">
        <v>410</v>
      </c>
      <c r="P468" s="31">
        <f t="shared" si="40"/>
        <v>0</v>
      </c>
      <c r="Q468" s="31">
        <f t="shared" si="40"/>
        <v>0</v>
      </c>
      <c r="R468" s="31">
        <f t="shared" si="40"/>
        <v>0</v>
      </c>
      <c r="S468" s="31">
        <f t="shared" si="40"/>
        <v>0</v>
      </c>
      <c r="T468" s="31">
        <f t="shared" si="40"/>
        <v>0</v>
      </c>
      <c r="U468" s="31">
        <f t="shared" si="40"/>
        <v>0</v>
      </c>
      <c r="V468" s="31">
        <f t="shared" si="40"/>
        <v>0</v>
      </c>
      <c r="W468" s="31">
        <f t="shared" si="40"/>
        <v>0</v>
      </c>
      <c r="X468" s="31">
        <f t="shared" si="40"/>
        <v>0</v>
      </c>
      <c r="Y468" s="31">
        <f t="shared" si="40"/>
        <v>0</v>
      </c>
      <c r="Z468" s="31">
        <f t="shared" si="40"/>
        <v>0</v>
      </c>
      <c r="AA468" s="31">
        <f t="shared" si="40"/>
        <v>0</v>
      </c>
      <c r="AB468" s="31">
        <f t="shared" si="40"/>
        <v>0</v>
      </c>
      <c r="AC468" s="31">
        <f t="shared" si="40"/>
        <v>0</v>
      </c>
      <c r="AD468" s="31">
        <f t="shared" si="40"/>
        <v>0</v>
      </c>
      <c r="AE468" s="31">
        <f t="shared" si="40"/>
        <v>0</v>
      </c>
      <c r="AF468" s="31">
        <f t="shared" si="40"/>
        <v>0</v>
      </c>
      <c r="AG468" s="31">
        <f t="shared" si="40"/>
        <v>0</v>
      </c>
      <c r="AH468" s="31">
        <f t="shared" si="40"/>
        <v>0</v>
      </c>
      <c r="AI468" s="31">
        <f t="shared" si="40"/>
        <v>0</v>
      </c>
      <c r="AJ468" s="31">
        <f t="shared" si="40"/>
        <v>0</v>
      </c>
      <c r="AK468" s="31">
        <f t="shared" si="40"/>
        <v>0</v>
      </c>
      <c r="AL468" s="31">
        <f t="shared" si="40"/>
        <v>0</v>
      </c>
      <c r="AM468" s="31">
        <f t="shared" si="40"/>
        <v>0</v>
      </c>
      <c r="AN468" s="31">
        <f t="shared" si="40"/>
        <v>0</v>
      </c>
      <c r="AO468" s="31">
        <f t="shared" si="40"/>
        <v>0</v>
      </c>
      <c r="AP468" s="31">
        <f t="shared" si="40"/>
        <v>0</v>
      </c>
      <c r="AQ468" s="31">
        <f t="shared" si="40"/>
        <v>0</v>
      </c>
      <c r="AR468" s="31">
        <f t="shared" si="40"/>
        <v>0</v>
      </c>
      <c r="AS468" s="31">
        <f t="shared" si="40"/>
        <v>0</v>
      </c>
      <c r="AT468" s="31">
        <f t="shared" si="40"/>
        <v>0</v>
      </c>
      <c r="AU468" s="31">
        <f t="shared" si="40"/>
        <v>0</v>
      </c>
      <c r="AV468" s="31">
        <f t="shared" si="40"/>
        <v>0</v>
      </c>
      <c r="AW468" s="31">
        <f t="shared" si="40"/>
        <v>0</v>
      </c>
      <c r="AX468" s="31">
        <f t="shared" si="40"/>
        <v>0</v>
      </c>
      <c r="AY468" s="31">
        <f t="shared" si="40"/>
        <v>0</v>
      </c>
      <c r="AZ468" s="31" t="s">
        <v>385</v>
      </c>
    </row>
    <row r="469" spans="2:52" hidden="1">
      <c r="C469" s="31">
        <v>1994</v>
      </c>
      <c r="D469" s="31" t="s">
        <v>1668</v>
      </c>
      <c r="E469" s="31" t="s">
        <v>486</v>
      </c>
      <c r="H469" s="31" t="s">
        <v>1669</v>
      </c>
      <c r="N469" s="31">
        <f t="shared" si="39"/>
        <v>75</v>
      </c>
      <c r="O469" s="31" t="s">
        <v>410</v>
      </c>
      <c r="P469" s="31">
        <f t="shared" si="40"/>
        <v>0</v>
      </c>
      <c r="Q469" s="31">
        <f t="shared" si="40"/>
        <v>1237.0219999999999</v>
      </c>
      <c r="R469" s="31">
        <f t="shared" si="40"/>
        <v>24605.07</v>
      </c>
      <c r="S469" s="31">
        <f t="shared" si="40"/>
        <v>60449.614999999998</v>
      </c>
      <c r="T469" s="31">
        <f t="shared" si="40"/>
        <v>1600.68</v>
      </c>
      <c r="U469" s="31">
        <f t="shared" si="40"/>
        <v>0</v>
      </c>
      <c r="V469" s="31">
        <f t="shared" si="40"/>
        <v>4590.9350000000004</v>
      </c>
      <c r="W469" s="31">
        <f t="shared" si="40"/>
        <v>3850.2359999999999</v>
      </c>
      <c r="X469" s="31">
        <f t="shared" si="40"/>
        <v>748.88</v>
      </c>
      <c r="Y469" s="31">
        <f t="shared" si="40"/>
        <v>0</v>
      </c>
      <c r="Z469" s="31">
        <f t="shared" si="40"/>
        <v>0</v>
      </c>
      <c r="AA469" s="31">
        <f t="shared" si="40"/>
        <v>0</v>
      </c>
      <c r="AB469" s="31">
        <f t="shared" si="40"/>
        <v>4327.5</v>
      </c>
      <c r="AC469" s="31">
        <f t="shared" si="40"/>
        <v>0</v>
      </c>
      <c r="AD469" s="31">
        <f t="shared" si="40"/>
        <v>10621.95</v>
      </c>
      <c r="AE469" s="31">
        <f t="shared" si="40"/>
        <v>0</v>
      </c>
      <c r="AF469" s="31">
        <f t="shared" si="40"/>
        <v>475.2</v>
      </c>
      <c r="AG469" s="31">
        <f t="shared" si="40"/>
        <v>0</v>
      </c>
      <c r="AH469" s="31">
        <f t="shared" si="40"/>
        <v>1885.6529999999998</v>
      </c>
      <c r="AI469" s="31">
        <f t="shared" si="40"/>
        <v>7.5039999999999996</v>
      </c>
      <c r="AJ469" s="31">
        <f t="shared" si="40"/>
        <v>499.565</v>
      </c>
      <c r="AK469" s="31">
        <f t="shared" si="40"/>
        <v>1219.904</v>
      </c>
      <c r="AL469" s="31">
        <f t="shared" si="40"/>
        <v>0</v>
      </c>
      <c r="AM469" s="31">
        <f t="shared" si="40"/>
        <v>0</v>
      </c>
      <c r="AN469" s="31">
        <f t="shared" si="40"/>
        <v>50.455999999999996</v>
      </c>
      <c r="AO469" s="31">
        <f t="shared" si="40"/>
        <v>0</v>
      </c>
      <c r="AP469" s="31">
        <f t="shared" si="40"/>
        <v>783.24600000000009</v>
      </c>
      <c r="AQ469" s="31">
        <f t="shared" si="40"/>
        <v>1198.4309999999998</v>
      </c>
      <c r="AR469" s="31">
        <f t="shared" si="40"/>
        <v>0</v>
      </c>
      <c r="AS469" s="31">
        <f t="shared" si="40"/>
        <v>0</v>
      </c>
      <c r="AT469" s="31">
        <f t="shared" si="40"/>
        <v>144.13</v>
      </c>
      <c r="AU469" s="31">
        <f t="shared" si="40"/>
        <v>0</v>
      </c>
      <c r="AV469" s="31">
        <f t="shared" si="40"/>
        <v>54901.896000000008</v>
      </c>
      <c r="AW469" s="31">
        <f t="shared" si="40"/>
        <v>0</v>
      </c>
      <c r="AX469" s="31">
        <f t="shared" si="40"/>
        <v>3918.2760000000003</v>
      </c>
      <c r="AY469" s="31">
        <f t="shared" si="40"/>
        <v>126.04800000000002</v>
      </c>
      <c r="AZ469" s="31" t="s">
        <v>385</v>
      </c>
    </row>
    <row r="470" spans="2:52" hidden="1">
      <c r="N470" s="31">
        <f t="shared" si="39"/>
        <v>76</v>
      </c>
      <c r="O470" s="31" t="s">
        <v>410</v>
      </c>
      <c r="AZ470" s="31" t="s">
        <v>385</v>
      </c>
    </row>
    <row r="471" spans="2:52" hidden="1">
      <c r="C471" s="31">
        <v>1998</v>
      </c>
      <c r="D471" s="31" t="s">
        <v>1661</v>
      </c>
      <c r="E471" s="31" t="s">
        <v>486</v>
      </c>
      <c r="H471" s="31" t="s">
        <v>1670</v>
      </c>
      <c r="N471" s="31">
        <f t="shared" si="39"/>
        <v>77</v>
      </c>
      <c r="O471" s="31" t="s">
        <v>410</v>
      </c>
      <c r="P471" s="31">
        <f t="shared" ref="P471:AY475" si="41">P447*IF(P423=-1,0,P423)/100</f>
        <v>0</v>
      </c>
      <c r="Q471" s="31">
        <f t="shared" si="41"/>
        <v>635.99300000000005</v>
      </c>
      <c r="R471" s="31">
        <f t="shared" si="41"/>
        <v>68198.989000000001</v>
      </c>
      <c r="S471" s="31">
        <f t="shared" si="41"/>
        <v>144319.10700000002</v>
      </c>
      <c r="T471" s="31">
        <f t="shared" si="41"/>
        <v>21666.281999999996</v>
      </c>
      <c r="U471" s="31">
        <f t="shared" si="41"/>
        <v>0</v>
      </c>
      <c r="V471" s="31">
        <f t="shared" si="41"/>
        <v>3781.05</v>
      </c>
      <c r="W471" s="31">
        <f t="shared" si="41"/>
        <v>0</v>
      </c>
      <c r="X471" s="31">
        <f t="shared" si="41"/>
        <v>13718.264999999999</v>
      </c>
      <c r="Y471" s="31">
        <f t="shared" si="41"/>
        <v>0</v>
      </c>
      <c r="Z471" s="31">
        <f t="shared" si="41"/>
        <v>0</v>
      </c>
      <c r="AA471" s="31">
        <f t="shared" si="41"/>
        <v>288.18200000000002</v>
      </c>
      <c r="AB471" s="31">
        <f t="shared" si="41"/>
        <v>50093.031999999999</v>
      </c>
      <c r="AC471" s="31">
        <f t="shared" si="41"/>
        <v>0</v>
      </c>
      <c r="AD471" s="31">
        <f t="shared" si="41"/>
        <v>5610.6239999999998</v>
      </c>
      <c r="AE471" s="31">
        <f t="shared" si="41"/>
        <v>0</v>
      </c>
      <c r="AF471" s="31">
        <f t="shared" si="41"/>
        <v>224.63600000000002</v>
      </c>
      <c r="AG471" s="31">
        <f t="shared" si="41"/>
        <v>164.59200000000001</v>
      </c>
      <c r="AH471" s="31">
        <f t="shared" si="41"/>
        <v>12422.36</v>
      </c>
      <c r="AI471" s="31">
        <f t="shared" si="41"/>
        <v>15557.984000000002</v>
      </c>
      <c r="AJ471" s="31">
        <f t="shared" si="41"/>
        <v>7193.3389999999999</v>
      </c>
      <c r="AK471" s="31">
        <f t="shared" si="41"/>
        <v>122473.19</v>
      </c>
      <c r="AL471" s="31">
        <f t="shared" si="41"/>
        <v>94.552000000000007</v>
      </c>
      <c r="AM471" s="31">
        <f t="shared" si="41"/>
        <v>3.0780000000000003</v>
      </c>
      <c r="AN471" s="31">
        <f t="shared" si="41"/>
        <v>334.38</v>
      </c>
      <c r="AO471" s="31">
        <f t="shared" si="41"/>
        <v>0</v>
      </c>
      <c r="AP471" s="31">
        <f t="shared" si="41"/>
        <v>4147.6379999999999</v>
      </c>
      <c r="AQ471" s="31">
        <f t="shared" si="41"/>
        <v>3367.5</v>
      </c>
      <c r="AR471" s="31">
        <f t="shared" si="41"/>
        <v>11.12</v>
      </c>
      <c r="AS471" s="31">
        <f t="shared" si="41"/>
        <v>8.08</v>
      </c>
      <c r="AT471" s="31">
        <f t="shared" si="41"/>
        <v>3474.0559999999996</v>
      </c>
      <c r="AU471" s="31">
        <f t="shared" si="41"/>
        <v>8.2080000000000002</v>
      </c>
      <c r="AV471" s="31">
        <f t="shared" si="41"/>
        <v>74914.182000000001</v>
      </c>
      <c r="AW471" s="31">
        <f t="shared" si="41"/>
        <v>0</v>
      </c>
      <c r="AX471" s="31">
        <f t="shared" si="41"/>
        <v>6155.112000000001</v>
      </c>
      <c r="AY471" s="31">
        <f t="shared" si="41"/>
        <v>7.2639999999999993</v>
      </c>
      <c r="AZ471" s="31" t="s">
        <v>385</v>
      </c>
    </row>
    <row r="472" spans="2:52" hidden="1">
      <c r="C472" s="31">
        <v>1998</v>
      </c>
      <c r="D472" s="31" t="s">
        <v>1662</v>
      </c>
      <c r="E472" s="31" t="s">
        <v>486</v>
      </c>
      <c r="H472" s="31" t="s">
        <v>1671</v>
      </c>
      <c r="N472" s="31">
        <f t="shared" si="39"/>
        <v>78</v>
      </c>
      <c r="O472" s="31" t="s">
        <v>410</v>
      </c>
      <c r="P472" s="31">
        <f t="shared" si="41"/>
        <v>0</v>
      </c>
      <c r="Q472" s="31">
        <f t="shared" si="41"/>
        <v>0</v>
      </c>
      <c r="R472" s="31">
        <f t="shared" si="41"/>
        <v>0</v>
      </c>
      <c r="S472" s="31">
        <f t="shared" si="41"/>
        <v>0</v>
      </c>
      <c r="T472" s="31">
        <f t="shared" si="41"/>
        <v>0</v>
      </c>
      <c r="U472" s="31">
        <f t="shared" si="41"/>
        <v>0</v>
      </c>
      <c r="V472" s="31">
        <f t="shared" si="41"/>
        <v>0</v>
      </c>
      <c r="W472" s="31">
        <f t="shared" si="41"/>
        <v>0</v>
      </c>
      <c r="X472" s="31">
        <f t="shared" si="41"/>
        <v>0</v>
      </c>
      <c r="Y472" s="31">
        <f t="shared" si="41"/>
        <v>0</v>
      </c>
      <c r="Z472" s="31">
        <f t="shared" si="41"/>
        <v>0</v>
      </c>
      <c r="AA472" s="31">
        <f t="shared" si="41"/>
        <v>0</v>
      </c>
      <c r="AB472" s="31">
        <f t="shared" si="41"/>
        <v>0</v>
      </c>
      <c r="AC472" s="31">
        <f t="shared" si="41"/>
        <v>0</v>
      </c>
      <c r="AD472" s="31">
        <f t="shared" si="41"/>
        <v>0</v>
      </c>
      <c r="AE472" s="31">
        <f t="shared" si="41"/>
        <v>0</v>
      </c>
      <c r="AF472" s="31">
        <f t="shared" si="41"/>
        <v>0</v>
      </c>
      <c r="AG472" s="31">
        <f t="shared" si="41"/>
        <v>0</v>
      </c>
      <c r="AH472" s="31">
        <f t="shared" si="41"/>
        <v>0</v>
      </c>
      <c r="AI472" s="31">
        <f t="shared" si="41"/>
        <v>0</v>
      </c>
      <c r="AJ472" s="31">
        <f t="shared" si="41"/>
        <v>0</v>
      </c>
      <c r="AK472" s="31">
        <f t="shared" si="41"/>
        <v>0</v>
      </c>
      <c r="AL472" s="31">
        <f t="shared" si="41"/>
        <v>0</v>
      </c>
      <c r="AM472" s="31">
        <f t="shared" si="41"/>
        <v>0</v>
      </c>
      <c r="AN472" s="31">
        <f t="shared" si="41"/>
        <v>0</v>
      </c>
      <c r="AO472" s="31">
        <f t="shared" si="41"/>
        <v>0</v>
      </c>
      <c r="AP472" s="31">
        <f t="shared" si="41"/>
        <v>0</v>
      </c>
      <c r="AQ472" s="31">
        <f t="shared" si="41"/>
        <v>0</v>
      </c>
      <c r="AR472" s="31">
        <f t="shared" si="41"/>
        <v>0</v>
      </c>
      <c r="AS472" s="31">
        <f t="shared" si="41"/>
        <v>0</v>
      </c>
      <c r="AT472" s="31">
        <f t="shared" si="41"/>
        <v>0</v>
      </c>
      <c r="AU472" s="31">
        <f t="shared" si="41"/>
        <v>0</v>
      </c>
      <c r="AV472" s="31">
        <f t="shared" si="41"/>
        <v>0</v>
      </c>
      <c r="AW472" s="31">
        <f t="shared" si="41"/>
        <v>0</v>
      </c>
      <c r="AX472" s="31">
        <f t="shared" si="41"/>
        <v>0</v>
      </c>
      <c r="AY472" s="31">
        <f t="shared" si="41"/>
        <v>0</v>
      </c>
      <c r="AZ472" s="31" t="s">
        <v>385</v>
      </c>
    </row>
    <row r="473" spans="2:52" hidden="1">
      <c r="C473" s="31">
        <v>1998</v>
      </c>
      <c r="D473" s="31" t="s">
        <v>1664</v>
      </c>
      <c r="E473" s="31" t="s">
        <v>486</v>
      </c>
      <c r="H473" s="31" t="s">
        <v>1672</v>
      </c>
      <c r="N473" s="31">
        <f t="shared" si="39"/>
        <v>79</v>
      </c>
      <c r="O473" s="31" t="s">
        <v>410</v>
      </c>
      <c r="P473" s="31">
        <f t="shared" si="41"/>
        <v>0</v>
      </c>
      <c r="Q473" s="31">
        <f t="shared" si="41"/>
        <v>23145.831000000002</v>
      </c>
      <c r="R473" s="31">
        <f t="shared" si="41"/>
        <v>2794.8709999999996</v>
      </c>
      <c r="S473" s="31">
        <f t="shared" si="41"/>
        <v>64134.468000000001</v>
      </c>
      <c r="T473" s="31">
        <f t="shared" si="41"/>
        <v>12457.302</v>
      </c>
      <c r="U473" s="31">
        <f t="shared" si="41"/>
        <v>0</v>
      </c>
      <c r="V473" s="31">
        <f t="shared" si="41"/>
        <v>23416.302000000003</v>
      </c>
      <c r="W473" s="31">
        <f t="shared" si="41"/>
        <v>0</v>
      </c>
      <c r="X473" s="31">
        <f t="shared" si="41"/>
        <v>17144.724999999999</v>
      </c>
      <c r="Y473" s="31">
        <f t="shared" si="41"/>
        <v>0</v>
      </c>
      <c r="Z473" s="31">
        <f t="shared" si="41"/>
        <v>0</v>
      </c>
      <c r="AA473" s="31">
        <f t="shared" si="41"/>
        <v>0</v>
      </c>
      <c r="AB473" s="31">
        <f t="shared" si="41"/>
        <v>288.64000000000004</v>
      </c>
      <c r="AC473" s="31">
        <f t="shared" si="41"/>
        <v>0</v>
      </c>
      <c r="AD473" s="31">
        <f t="shared" si="41"/>
        <v>678.56</v>
      </c>
      <c r="AE473" s="31">
        <f t="shared" si="41"/>
        <v>0</v>
      </c>
      <c r="AF473" s="31">
        <f t="shared" si="41"/>
        <v>0</v>
      </c>
      <c r="AG473" s="31">
        <f t="shared" si="41"/>
        <v>0</v>
      </c>
      <c r="AH473" s="31">
        <f t="shared" si="41"/>
        <v>209.6</v>
      </c>
      <c r="AI473" s="31">
        <f t="shared" si="41"/>
        <v>53.856000000000002</v>
      </c>
      <c r="AJ473" s="31">
        <f t="shared" si="41"/>
        <v>3123.7550000000001</v>
      </c>
      <c r="AK473" s="31">
        <f t="shared" si="41"/>
        <v>5283.88</v>
      </c>
      <c r="AL473" s="31">
        <f t="shared" si="41"/>
        <v>0</v>
      </c>
      <c r="AM473" s="31">
        <f t="shared" si="41"/>
        <v>0</v>
      </c>
      <c r="AN473" s="31">
        <f t="shared" si="41"/>
        <v>253.14</v>
      </c>
      <c r="AO473" s="31">
        <f t="shared" si="41"/>
        <v>0</v>
      </c>
      <c r="AP473" s="31">
        <f t="shared" si="41"/>
        <v>2130.2159999999999</v>
      </c>
      <c r="AQ473" s="31">
        <f t="shared" si="41"/>
        <v>3432.25</v>
      </c>
      <c r="AR473" s="31">
        <f t="shared" si="41"/>
        <v>0</v>
      </c>
      <c r="AS473" s="31">
        <f t="shared" si="41"/>
        <v>0</v>
      </c>
      <c r="AT473" s="31">
        <f t="shared" si="41"/>
        <v>674.32599999999991</v>
      </c>
      <c r="AU473" s="31">
        <f t="shared" si="41"/>
        <v>0</v>
      </c>
      <c r="AV473" s="31">
        <f t="shared" si="41"/>
        <v>6762.7979999999989</v>
      </c>
      <c r="AW473" s="31">
        <f t="shared" si="41"/>
        <v>0</v>
      </c>
      <c r="AX473" s="31">
        <f t="shared" si="41"/>
        <v>7839.2489999999998</v>
      </c>
      <c r="AY473" s="31">
        <f t="shared" si="41"/>
        <v>0</v>
      </c>
      <c r="AZ473" s="31" t="s">
        <v>385</v>
      </c>
    </row>
    <row r="474" spans="2:52" hidden="1">
      <c r="C474" s="31">
        <v>1998</v>
      </c>
      <c r="D474" s="31" t="s">
        <v>1666</v>
      </c>
      <c r="E474" s="31" t="s">
        <v>486</v>
      </c>
      <c r="H474" s="31" t="s">
        <v>1673</v>
      </c>
      <c r="N474" s="31">
        <f t="shared" si="39"/>
        <v>80</v>
      </c>
      <c r="O474" s="31" t="s">
        <v>410</v>
      </c>
      <c r="P474" s="31">
        <f t="shared" si="41"/>
        <v>3.37</v>
      </c>
      <c r="Q474" s="31">
        <f t="shared" si="41"/>
        <v>4706.8069999999998</v>
      </c>
      <c r="R474" s="31">
        <f t="shared" si="41"/>
        <v>25581.258999999998</v>
      </c>
      <c r="S474" s="31">
        <f t="shared" si="41"/>
        <v>192739.37900000002</v>
      </c>
      <c r="T474" s="31">
        <f t="shared" si="41"/>
        <v>74804.861999999994</v>
      </c>
      <c r="U474" s="31">
        <f t="shared" si="41"/>
        <v>0</v>
      </c>
      <c r="V474" s="31">
        <f t="shared" si="41"/>
        <v>35227.373999999996</v>
      </c>
      <c r="W474" s="31">
        <f t="shared" si="41"/>
        <v>211.47</v>
      </c>
      <c r="X474" s="31">
        <f t="shared" si="41"/>
        <v>39443.907999999996</v>
      </c>
      <c r="Y474" s="31">
        <f t="shared" si="41"/>
        <v>0</v>
      </c>
      <c r="Z474" s="31">
        <f t="shared" si="41"/>
        <v>495.42</v>
      </c>
      <c r="AA474" s="31">
        <f t="shared" si="41"/>
        <v>0</v>
      </c>
      <c r="AB474" s="31">
        <f t="shared" si="41"/>
        <v>445.10400000000004</v>
      </c>
      <c r="AC474" s="31">
        <f t="shared" si="41"/>
        <v>0</v>
      </c>
      <c r="AD474" s="31">
        <f t="shared" si="41"/>
        <v>12410.304000000002</v>
      </c>
      <c r="AE474" s="31">
        <f t="shared" si="41"/>
        <v>0</v>
      </c>
      <c r="AF474" s="31">
        <f t="shared" si="41"/>
        <v>454.32</v>
      </c>
      <c r="AG474" s="31">
        <f t="shared" si="41"/>
        <v>736.99200000000008</v>
      </c>
      <c r="AH474" s="31">
        <f t="shared" si="41"/>
        <v>1045.08</v>
      </c>
      <c r="AI474" s="31">
        <f t="shared" si="41"/>
        <v>172.25600000000003</v>
      </c>
      <c r="AJ474" s="31">
        <f t="shared" si="41"/>
        <v>58356.31</v>
      </c>
      <c r="AK474" s="31">
        <f t="shared" si="41"/>
        <v>13467.79</v>
      </c>
      <c r="AL474" s="31">
        <f t="shared" si="41"/>
        <v>2.4530000000000003</v>
      </c>
      <c r="AM474" s="31">
        <f t="shared" si="41"/>
        <v>0.99900000000000011</v>
      </c>
      <c r="AN474" s="31">
        <f t="shared" si="41"/>
        <v>1978.74</v>
      </c>
      <c r="AO474" s="31">
        <f t="shared" si="41"/>
        <v>0</v>
      </c>
      <c r="AP474" s="31">
        <f t="shared" si="41"/>
        <v>1224.6959999999999</v>
      </c>
      <c r="AQ474" s="31">
        <f t="shared" si="41"/>
        <v>29803.3</v>
      </c>
      <c r="AR474" s="31">
        <f t="shared" si="41"/>
        <v>0</v>
      </c>
      <c r="AS474" s="31">
        <f t="shared" si="41"/>
        <v>0</v>
      </c>
      <c r="AT474" s="31">
        <f t="shared" si="41"/>
        <v>3769.38</v>
      </c>
      <c r="AU474" s="31">
        <f t="shared" si="41"/>
        <v>12.312000000000001</v>
      </c>
      <c r="AV474" s="31">
        <f t="shared" si="41"/>
        <v>26559.981</v>
      </c>
      <c r="AW474" s="31">
        <f t="shared" si="41"/>
        <v>13.643999999999998</v>
      </c>
      <c r="AX474" s="31">
        <f t="shared" si="41"/>
        <v>5727.4980000000005</v>
      </c>
      <c r="AY474" s="31">
        <f t="shared" si="41"/>
        <v>2202.808</v>
      </c>
      <c r="AZ474" s="31" t="s">
        <v>385</v>
      </c>
    </row>
    <row r="475" spans="2:52" hidden="1">
      <c r="C475" s="31">
        <v>1998</v>
      </c>
      <c r="D475" s="31" t="s">
        <v>1668</v>
      </c>
      <c r="E475" s="31" t="s">
        <v>486</v>
      </c>
      <c r="H475" s="31" t="s">
        <v>1674</v>
      </c>
      <c r="N475" s="31">
        <f t="shared" si="39"/>
        <v>81</v>
      </c>
      <c r="O475" s="31" t="s">
        <v>410</v>
      </c>
      <c r="P475" s="31">
        <f t="shared" si="41"/>
        <v>0</v>
      </c>
      <c r="Q475" s="31">
        <f t="shared" si="41"/>
        <v>330.66900000000004</v>
      </c>
      <c r="R475" s="31">
        <f t="shared" si="41"/>
        <v>49248.845999999998</v>
      </c>
      <c r="S475" s="31">
        <f t="shared" si="41"/>
        <v>116756.78599999999</v>
      </c>
      <c r="T475" s="31">
        <f t="shared" si="41"/>
        <v>867.24</v>
      </c>
      <c r="U475" s="31">
        <f t="shared" si="41"/>
        <v>0</v>
      </c>
      <c r="V475" s="31">
        <f t="shared" si="41"/>
        <v>9231.768</v>
      </c>
      <c r="W475" s="31">
        <f t="shared" si="41"/>
        <v>15.582000000000001</v>
      </c>
      <c r="X475" s="31">
        <f t="shared" si="41"/>
        <v>97.625</v>
      </c>
      <c r="Y475" s="31">
        <f t="shared" si="41"/>
        <v>0</v>
      </c>
      <c r="Z475" s="31">
        <f t="shared" si="41"/>
        <v>0</v>
      </c>
      <c r="AA475" s="31">
        <f t="shared" si="41"/>
        <v>0</v>
      </c>
      <c r="AB475" s="31">
        <f t="shared" si="41"/>
        <v>2390.2559999999999</v>
      </c>
      <c r="AC475" s="31">
        <f t="shared" si="41"/>
        <v>0</v>
      </c>
      <c r="AD475" s="31">
        <f t="shared" si="41"/>
        <v>6084</v>
      </c>
      <c r="AE475" s="31">
        <f t="shared" si="41"/>
        <v>0</v>
      </c>
      <c r="AF475" s="31">
        <f t="shared" si="41"/>
        <v>249.87600000000003</v>
      </c>
      <c r="AG475" s="31">
        <f t="shared" si="41"/>
        <v>0</v>
      </c>
      <c r="AH475" s="31">
        <f t="shared" si="41"/>
        <v>1165.2</v>
      </c>
      <c r="AI475" s="31">
        <f t="shared" si="41"/>
        <v>0</v>
      </c>
      <c r="AJ475" s="31">
        <f t="shared" si="41"/>
        <v>463.209</v>
      </c>
      <c r="AK475" s="31">
        <f t="shared" si="41"/>
        <v>205.8</v>
      </c>
      <c r="AL475" s="31">
        <f t="shared" si="41"/>
        <v>0</v>
      </c>
      <c r="AM475" s="31">
        <f t="shared" si="41"/>
        <v>0</v>
      </c>
      <c r="AN475" s="31">
        <f t="shared" si="41"/>
        <v>0</v>
      </c>
      <c r="AO475" s="31">
        <f t="shared" si="41"/>
        <v>0</v>
      </c>
      <c r="AP475" s="31">
        <f t="shared" si="41"/>
        <v>556.38</v>
      </c>
      <c r="AQ475" s="31">
        <f t="shared" si="41"/>
        <v>651.1</v>
      </c>
      <c r="AR475" s="31">
        <f t="shared" si="41"/>
        <v>27.8</v>
      </c>
      <c r="AS475" s="31">
        <f t="shared" si="41"/>
        <v>14.645</v>
      </c>
      <c r="AT475" s="31">
        <f t="shared" si="41"/>
        <v>131.15</v>
      </c>
      <c r="AU475" s="31">
        <f t="shared" si="41"/>
        <v>0</v>
      </c>
      <c r="AV475" s="31">
        <f t="shared" si="41"/>
        <v>18263.888999999999</v>
      </c>
      <c r="AW475" s="31">
        <f t="shared" si="41"/>
        <v>0</v>
      </c>
      <c r="AX475" s="31">
        <f t="shared" si="41"/>
        <v>2418.0000000000005</v>
      </c>
      <c r="AY475" s="31">
        <f t="shared" si="41"/>
        <v>0</v>
      </c>
      <c r="AZ475" s="31" t="s">
        <v>385</v>
      </c>
    </row>
    <row r="476" spans="2:52" hidden="1">
      <c r="N476" s="31">
        <f t="shared" si="39"/>
        <v>82</v>
      </c>
      <c r="O476" s="31" t="s">
        <v>410</v>
      </c>
      <c r="AZ476" s="31" t="s">
        <v>385</v>
      </c>
    </row>
    <row r="477" spans="2:52" hidden="1">
      <c r="C477" s="31">
        <v>2003</v>
      </c>
      <c r="D477" s="31" t="s">
        <v>1661</v>
      </c>
      <c r="E477" s="31" t="s">
        <v>486</v>
      </c>
      <c r="H477" s="31" t="s">
        <v>1675</v>
      </c>
      <c r="N477" s="31">
        <f t="shared" si="39"/>
        <v>83</v>
      </c>
      <c r="O477" s="31" t="s">
        <v>410</v>
      </c>
      <c r="P477" s="31">
        <f t="shared" ref="P477:AY481" si="42">P453*IF(P429=-1,0,P429)/100</f>
        <v>24.024000000000001</v>
      </c>
      <c r="Q477" s="31">
        <f t="shared" si="42"/>
        <v>379.90399999999994</v>
      </c>
      <c r="R477" s="31">
        <f t="shared" si="42"/>
        <v>16280.706</v>
      </c>
      <c r="S477" s="31">
        <f t="shared" si="42"/>
        <v>23315.66</v>
      </c>
      <c r="T477" s="31">
        <f t="shared" si="42"/>
        <v>11068.823999999999</v>
      </c>
      <c r="U477" s="31">
        <f t="shared" si="42"/>
        <v>0</v>
      </c>
      <c r="V477" s="31">
        <f t="shared" si="42"/>
        <v>0</v>
      </c>
      <c r="W477" s="31">
        <f t="shared" si="42"/>
        <v>0</v>
      </c>
      <c r="X477" s="31">
        <f t="shared" si="42"/>
        <v>9313.86</v>
      </c>
      <c r="Y477" s="31">
        <f t="shared" si="42"/>
        <v>0</v>
      </c>
      <c r="Z477" s="31">
        <f t="shared" si="42"/>
        <v>0</v>
      </c>
      <c r="AA477" s="31">
        <f t="shared" si="42"/>
        <v>834.32799999999997</v>
      </c>
      <c r="AB477" s="31">
        <f t="shared" si="42"/>
        <v>17968.428</v>
      </c>
      <c r="AC477" s="31">
        <f t="shared" si="42"/>
        <v>0</v>
      </c>
      <c r="AD477" s="31">
        <f t="shared" si="42"/>
        <v>1477.7760000000001</v>
      </c>
      <c r="AE477" s="31">
        <f t="shared" si="42"/>
        <v>0</v>
      </c>
      <c r="AF477" s="31">
        <f t="shared" si="42"/>
        <v>203.84</v>
      </c>
      <c r="AG477" s="31">
        <f t="shared" si="42"/>
        <v>0</v>
      </c>
      <c r="AH477" s="31">
        <f t="shared" si="42"/>
        <v>1943.731</v>
      </c>
      <c r="AI477" s="31">
        <f t="shared" si="42"/>
        <v>892.18499999999995</v>
      </c>
      <c r="AJ477" s="31">
        <f t="shared" si="42"/>
        <v>7176.9239999999991</v>
      </c>
      <c r="AK477" s="31">
        <f t="shared" si="42"/>
        <v>109836.048</v>
      </c>
      <c r="AL477" s="31">
        <f t="shared" si="42"/>
        <v>0</v>
      </c>
      <c r="AM477" s="31">
        <f t="shared" si="42"/>
        <v>0</v>
      </c>
      <c r="AN477" s="31">
        <f t="shared" si="42"/>
        <v>469.14400000000001</v>
      </c>
      <c r="AO477" s="31">
        <f t="shared" si="42"/>
        <v>0</v>
      </c>
      <c r="AP477" s="31">
        <f t="shared" si="42"/>
        <v>2601.48</v>
      </c>
      <c r="AQ477" s="31">
        <f t="shared" si="42"/>
        <v>2592.672</v>
      </c>
      <c r="AR477" s="31">
        <f t="shared" si="42"/>
        <v>0</v>
      </c>
      <c r="AS477" s="31">
        <f t="shared" si="42"/>
        <v>0</v>
      </c>
      <c r="AT477" s="31">
        <f t="shared" si="42"/>
        <v>3189.768</v>
      </c>
      <c r="AU477" s="31">
        <f t="shared" si="42"/>
        <v>12.383999999999999</v>
      </c>
      <c r="AV477" s="31">
        <f t="shared" si="42"/>
        <v>23326.864000000005</v>
      </c>
      <c r="AW477" s="31">
        <f t="shared" si="42"/>
        <v>0</v>
      </c>
      <c r="AX477" s="31">
        <f t="shared" si="42"/>
        <v>4875.6319999999996</v>
      </c>
      <c r="AY477" s="31">
        <f t="shared" si="42"/>
        <v>0</v>
      </c>
      <c r="AZ477" s="31" t="s">
        <v>385</v>
      </c>
    </row>
    <row r="478" spans="2:52" hidden="1">
      <c r="C478" s="31">
        <v>2003</v>
      </c>
      <c r="D478" s="31" t="s">
        <v>1662</v>
      </c>
      <c r="E478" s="31" t="s">
        <v>486</v>
      </c>
      <c r="H478" s="31" t="s">
        <v>1676</v>
      </c>
      <c r="N478" s="31">
        <f t="shared" si="39"/>
        <v>84</v>
      </c>
      <c r="O478" s="31" t="s">
        <v>410</v>
      </c>
      <c r="P478" s="31">
        <f t="shared" si="42"/>
        <v>43.368000000000002</v>
      </c>
      <c r="Q478" s="31">
        <f t="shared" si="42"/>
        <v>398.72</v>
      </c>
      <c r="R478" s="31">
        <f t="shared" si="42"/>
        <v>41182.388000000006</v>
      </c>
      <c r="S478" s="31">
        <f t="shared" si="42"/>
        <v>3285.86</v>
      </c>
      <c r="T478" s="31">
        <f t="shared" si="42"/>
        <v>6210.75</v>
      </c>
      <c r="U478" s="31">
        <f t="shared" si="42"/>
        <v>0</v>
      </c>
      <c r="V478" s="31">
        <f t="shared" si="42"/>
        <v>506.40799999999996</v>
      </c>
      <c r="W478" s="31">
        <f t="shared" si="42"/>
        <v>0</v>
      </c>
      <c r="X478" s="31">
        <f t="shared" si="42"/>
        <v>15.48</v>
      </c>
      <c r="Y478" s="31">
        <f t="shared" si="42"/>
        <v>16.744</v>
      </c>
      <c r="Z478" s="31">
        <f t="shared" si="42"/>
        <v>231.10499999999999</v>
      </c>
      <c r="AA478" s="31">
        <f t="shared" si="42"/>
        <v>50.92</v>
      </c>
      <c r="AB478" s="31">
        <f t="shared" si="42"/>
        <v>507.37999999999994</v>
      </c>
      <c r="AC478" s="31">
        <f t="shared" si="42"/>
        <v>17.323999999999998</v>
      </c>
      <c r="AD478" s="31">
        <f t="shared" si="42"/>
        <v>7916.05</v>
      </c>
      <c r="AE478" s="31">
        <f t="shared" si="42"/>
        <v>0</v>
      </c>
      <c r="AF478" s="31">
        <f t="shared" si="42"/>
        <v>0</v>
      </c>
      <c r="AG478" s="31">
        <f t="shared" si="42"/>
        <v>9.5220000000000002</v>
      </c>
      <c r="AH478" s="31">
        <f t="shared" si="42"/>
        <v>15194.743</v>
      </c>
      <c r="AI478" s="31">
        <f t="shared" si="42"/>
        <v>18299.994999999999</v>
      </c>
      <c r="AJ478" s="31">
        <f t="shared" si="42"/>
        <v>1587.885</v>
      </c>
      <c r="AK478" s="31">
        <f t="shared" si="42"/>
        <v>3430.328</v>
      </c>
      <c r="AL478" s="31">
        <f t="shared" si="42"/>
        <v>0</v>
      </c>
      <c r="AM478" s="31">
        <f t="shared" si="42"/>
        <v>0</v>
      </c>
      <c r="AN478" s="31">
        <f t="shared" si="42"/>
        <v>0</v>
      </c>
      <c r="AO478" s="31">
        <f t="shared" si="42"/>
        <v>159.43</v>
      </c>
      <c r="AP478" s="31">
        <f t="shared" si="42"/>
        <v>922.03199999999993</v>
      </c>
      <c r="AQ478" s="31">
        <f t="shared" si="42"/>
        <v>0</v>
      </c>
      <c r="AR478" s="31">
        <f t="shared" si="42"/>
        <v>14.616</v>
      </c>
      <c r="AS478" s="31">
        <f t="shared" si="42"/>
        <v>261.09999999999997</v>
      </c>
      <c r="AT478" s="31">
        <f t="shared" si="42"/>
        <v>692.86799999999994</v>
      </c>
      <c r="AU478" s="31">
        <f t="shared" si="42"/>
        <v>0</v>
      </c>
      <c r="AV478" s="31">
        <f t="shared" si="42"/>
        <v>29913.136000000002</v>
      </c>
      <c r="AW478" s="31">
        <f t="shared" si="42"/>
        <v>0</v>
      </c>
      <c r="AX478" s="31">
        <f t="shared" si="42"/>
        <v>2613.5359999999996</v>
      </c>
      <c r="AY478" s="31">
        <f t="shared" si="42"/>
        <v>0</v>
      </c>
      <c r="AZ478" s="31" t="s">
        <v>385</v>
      </c>
    </row>
    <row r="479" spans="2:52" hidden="1">
      <c r="C479" s="31">
        <v>2003</v>
      </c>
      <c r="D479" s="31" t="s">
        <v>1664</v>
      </c>
      <c r="E479" s="31" t="s">
        <v>486</v>
      </c>
      <c r="H479" s="31" t="s">
        <v>1677</v>
      </c>
      <c r="N479" s="31">
        <f t="shared" si="39"/>
        <v>85</v>
      </c>
      <c r="O479" s="31" t="s">
        <v>410</v>
      </c>
      <c r="P479" s="31">
        <f t="shared" si="42"/>
        <v>0</v>
      </c>
      <c r="Q479" s="31">
        <f t="shared" si="42"/>
        <v>17006.304</v>
      </c>
      <c r="R479" s="31">
        <f t="shared" si="42"/>
        <v>3542.5520000000001</v>
      </c>
      <c r="S479" s="31">
        <f t="shared" si="42"/>
        <v>21044.741999999998</v>
      </c>
      <c r="T479" s="31">
        <f t="shared" si="42"/>
        <v>14235.624</v>
      </c>
      <c r="U479" s="31">
        <f t="shared" si="42"/>
        <v>0</v>
      </c>
      <c r="V479" s="31">
        <f t="shared" si="42"/>
        <v>333.76</v>
      </c>
      <c r="W479" s="31">
        <f t="shared" si="42"/>
        <v>0</v>
      </c>
      <c r="X479" s="31">
        <f t="shared" si="42"/>
        <v>16384.86</v>
      </c>
      <c r="Y479" s="31">
        <f t="shared" si="42"/>
        <v>0</v>
      </c>
      <c r="Z479" s="31">
        <f t="shared" si="42"/>
        <v>0</v>
      </c>
      <c r="AA479" s="31">
        <f t="shared" si="42"/>
        <v>150.47999999999999</v>
      </c>
      <c r="AB479" s="31">
        <f t="shared" si="42"/>
        <v>257.59999999999997</v>
      </c>
      <c r="AC479" s="31">
        <f t="shared" si="42"/>
        <v>0</v>
      </c>
      <c r="AD479" s="31">
        <f t="shared" si="42"/>
        <v>536.65599999999995</v>
      </c>
      <c r="AE479" s="31">
        <f t="shared" si="42"/>
        <v>0</v>
      </c>
      <c r="AF479" s="31">
        <f t="shared" si="42"/>
        <v>0</v>
      </c>
      <c r="AG479" s="31">
        <f t="shared" si="42"/>
        <v>67.344000000000008</v>
      </c>
      <c r="AH479" s="31">
        <f t="shared" si="42"/>
        <v>1693.0030000000002</v>
      </c>
      <c r="AI479" s="31">
        <f t="shared" si="42"/>
        <v>103.845</v>
      </c>
      <c r="AJ479" s="31">
        <f t="shared" si="42"/>
        <v>2656.08</v>
      </c>
      <c r="AK479" s="31">
        <f t="shared" si="42"/>
        <v>672.31599999999992</v>
      </c>
      <c r="AL479" s="31">
        <f t="shared" si="42"/>
        <v>0</v>
      </c>
      <c r="AM479" s="31">
        <f t="shared" si="42"/>
        <v>0</v>
      </c>
      <c r="AN479" s="31">
        <f t="shared" si="42"/>
        <v>152.88</v>
      </c>
      <c r="AO479" s="31">
        <f t="shared" si="42"/>
        <v>0</v>
      </c>
      <c r="AP479" s="31">
        <f t="shared" si="42"/>
        <v>3457.1640000000002</v>
      </c>
      <c r="AQ479" s="31">
        <f t="shared" si="42"/>
        <v>4949.7119999999995</v>
      </c>
      <c r="AR479" s="31">
        <f t="shared" si="42"/>
        <v>0</v>
      </c>
      <c r="AS479" s="31">
        <f t="shared" si="42"/>
        <v>0</v>
      </c>
      <c r="AT479" s="31">
        <f t="shared" si="42"/>
        <v>449.70299999999997</v>
      </c>
      <c r="AU479" s="31">
        <f t="shared" si="42"/>
        <v>0</v>
      </c>
      <c r="AV479" s="31">
        <f t="shared" si="42"/>
        <v>5588.6160000000009</v>
      </c>
      <c r="AW479" s="31">
        <f t="shared" si="42"/>
        <v>0</v>
      </c>
      <c r="AX479" s="31">
        <f t="shared" si="42"/>
        <v>7609.2279999999992</v>
      </c>
      <c r="AY479" s="31">
        <f t="shared" si="42"/>
        <v>0</v>
      </c>
      <c r="AZ479" s="31" t="s">
        <v>385</v>
      </c>
    </row>
    <row r="480" spans="2:52" hidden="1">
      <c r="C480" s="31">
        <v>2003</v>
      </c>
      <c r="D480" s="31" t="s">
        <v>1666</v>
      </c>
      <c r="E480" s="31" t="s">
        <v>486</v>
      </c>
      <c r="H480" s="31" t="s">
        <v>1678</v>
      </c>
      <c r="N480" s="31">
        <f t="shared" si="39"/>
        <v>86</v>
      </c>
      <c r="O480" s="31" t="s">
        <v>410</v>
      </c>
      <c r="P480" s="31">
        <f t="shared" si="42"/>
        <v>0</v>
      </c>
      <c r="Q480" s="31">
        <f t="shared" si="42"/>
        <v>2847.348</v>
      </c>
      <c r="R480" s="31">
        <f t="shared" si="42"/>
        <v>6725.5240000000003</v>
      </c>
      <c r="S480" s="31">
        <f t="shared" si="42"/>
        <v>99910.017999999982</v>
      </c>
      <c r="T480" s="31">
        <f t="shared" si="42"/>
        <v>67855.475999999995</v>
      </c>
      <c r="U480" s="31">
        <f t="shared" si="42"/>
        <v>0</v>
      </c>
      <c r="V480" s="31">
        <f t="shared" si="42"/>
        <v>19051.647999999997</v>
      </c>
      <c r="W480" s="31">
        <f t="shared" si="42"/>
        <v>6836.2</v>
      </c>
      <c r="X480" s="31">
        <f t="shared" si="42"/>
        <v>29654.46</v>
      </c>
      <c r="Y480" s="31">
        <f t="shared" si="42"/>
        <v>847.66499999999996</v>
      </c>
      <c r="Z480" s="31">
        <f t="shared" si="42"/>
        <v>255.6</v>
      </c>
      <c r="AA480" s="31">
        <f t="shared" si="42"/>
        <v>71.44</v>
      </c>
      <c r="AB480" s="31">
        <f t="shared" si="42"/>
        <v>3382.6559999999999</v>
      </c>
      <c r="AC480" s="31">
        <f t="shared" si="42"/>
        <v>0</v>
      </c>
      <c r="AD480" s="31">
        <f t="shared" si="42"/>
        <v>6117.79</v>
      </c>
      <c r="AE480" s="31">
        <f t="shared" si="42"/>
        <v>0</v>
      </c>
      <c r="AF480" s="31">
        <f t="shared" si="42"/>
        <v>0</v>
      </c>
      <c r="AG480" s="31">
        <f t="shared" si="42"/>
        <v>0</v>
      </c>
      <c r="AH480" s="31">
        <f t="shared" si="42"/>
        <v>3019.8649999999998</v>
      </c>
      <c r="AI480" s="31">
        <f t="shared" si="42"/>
        <v>1671.18</v>
      </c>
      <c r="AJ480" s="31">
        <f t="shared" si="42"/>
        <v>57296.714999999997</v>
      </c>
      <c r="AK480" s="31">
        <f t="shared" si="42"/>
        <v>19067.88</v>
      </c>
      <c r="AL480" s="31">
        <f t="shared" si="42"/>
        <v>0</v>
      </c>
      <c r="AM480" s="31">
        <f t="shared" si="42"/>
        <v>0</v>
      </c>
      <c r="AN480" s="31">
        <f t="shared" si="42"/>
        <v>2691.9360000000001</v>
      </c>
      <c r="AO480" s="31">
        <f t="shared" si="42"/>
        <v>262.14999999999998</v>
      </c>
      <c r="AP480" s="31">
        <f t="shared" si="42"/>
        <v>661.2</v>
      </c>
      <c r="AQ480" s="31">
        <f t="shared" si="42"/>
        <v>24485.567999999999</v>
      </c>
      <c r="AR480" s="31">
        <f t="shared" si="42"/>
        <v>0</v>
      </c>
      <c r="AS480" s="31">
        <f t="shared" si="42"/>
        <v>74.599999999999994</v>
      </c>
      <c r="AT480" s="31">
        <f t="shared" si="42"/>
        <v>4455.6179999999995</v>
      </c>
      <c r="AU480" s="31">
        <f t="shared" si="42"/>
        <v>139.32</v>
      </c>
      <c r="AV480" s="31">
        <f t="shared" si="42"/>
        <v>40858.312000000005</v>
      </c>
      <c r="AW480" s="31">
        <f t="shared" si="42"/>
        <v>0</v>
      </c>
      <c r="AX480" s="31">
        <f t="shared" si="42"/>
        <v>8246.9719999999998</v>
      </c>
      <c r="AY480" s="31">
        <f t="shared" si="42"/>
        <v>350.53200000000004</v>
      </c>
      <c r="AZ480" s="31" t="s">
        <v>385</v>
      </c>
    </row>
    <row r="481" spans="3:52" hidden="1">
      <c r="C481" s="31">
        <v>2003</v>
      </c>
      <c r="D481" s="31" t="s">
        <v>1668</v>
      </c>
      <c r="E481" s="31" t="s">
        <v>486</v>
      </c>
      <c r="H481" s="31" t="s">
        <v>1679</v>
      </c>
      <c r="N481" s="31">
        <f t="shared" si="39"/>
        <v>87</v>
      </c>
      <c r="O481" s="31" t="s">
        <v>410</v>
      </c>
      <c r="P481" s="31">
        <f t="shared" si="42"/>
        <v>0</v>
      </c>
      <c r="Q481" s="31">
        <f t="shared" si="42"/>
        <v>252.58799999999999</v>
      </c>
      <c r="R481" s="31">
        <f t="shared" si="42"/>
        <v>20433.556</v>
      </c>
      <c r="S481" s="31">
        <f t="shared" si="42"/>
        <v>52364.493999999992</v>
      </c>
      <c r="T481" s="31">
        <f t="shared" si="42"/>
        <v>3266.64</v>
      </c>
      <c r="U481" s="31">
        <f t="shared" si="42"/>
        <v>0</v>
      </c>
      <c r="V481" s="31">
        <f t="shared" si="42"/>
        <v>1197.672</v>
      </c>
      <c r="W481" s="31">
        <f t="shared" si="42"/>
        <v>0</v>
      </c>
      <c r="X481" s="31">
        <f t="shared" si="42"/>
        <v>214.2</v>
      </c>
      <c r="Y481" s="31">
        <f t="shared" si="42"/>
        <v>0</v>
      </c>
      <c r="Z481" s="31">
        <f t="shared" si="42"/>
        <v>0</v>
      </c>
      <c r="AA481" s="31">
        <f t="shared" si="42"/>
        <v>0</v>
      </c>
      <c r="AB481" s="31">
        <f t="shared" si="42"/>
        <v>3468.0319999999997</v>
      </c>
      <c r="AC481" s="31">
        <f t="shared" si="42"/>
        <v>0</v>
      </c>
      <c r="AD481" s="31">
        <f t="shared" si="42"/>
        <v>9025.7079999999987</v>
      </c>
      <c r="AE481" s="31">
        <f t="shared" si="42"/>
        <v>0</v>
      </c>
      <c r="AF481" s="31">
        <f t="shared" si="42"/>
        <v>0</v>
      </c>
      <c r="AG481" s="31">
        <f t="shared" si="42"/>
        <v>0</v>
      </c>
      <c r="AH481" s="31">
        <f t="shared" si="42"/>
        <v>2637.2940000000003</v>
      </c>
      <c r="AI481" s="31">
        <f t="shared" si="42"/>
        <v>95.69</v>
      </c>
      <c r="AJ481" s="31">
        <f t="shared" si="42"/>
        <v>121.788</v>
      </c>
      <c r="AK481" s="31">
        <f t="shared" si="42"/>
        <v>68.543999999999997</v>
      </c>
      <c r="AL481" s="31">
        <f t="shared" si="42"/>
        <v>0</v>
      </c>
      <c r="AM481" s="31">
        <f t="shared" si="42"/>
        <v>0</v>
      </c>
      <c r="AN481" s="31">
        <f t="shared" si="42"/>
        <v>88.4</v>
      </c>
      <c r="AO481" s="31">
        <f t="shared" si="42"/>
        <v>0</v>
      </c>
      <c r="AP481" s="31">
        <f t="shared" si="42"/>
        <v>758.32799999999997</v>
      </c>
      <c r="AQ481" s="31">
        <f t="shared" si="42"/>
        <v>63.36</v>
      </c>
      <c r="AR481" s="31">
        <f t="shared" si="42"/>
        <v>0</v>
      </c>
      <c r="AS481" s="31">
        <f t="shared" si="42"/>
        <v>969.79999999999984</v>
      </c>
      <c r="AT481" s="31">
        <f t="shared" si="42"/>
        <v>126.93299999999999</v>
      </c>
      <c r="AU481" s="31">
        <f t="shared" si="42"/>
        <v>0</v>
      </c>
      <c r="AV481" s="31">
        <f t="shared" si="42"/>
        <v>23500.664000000004</v>
      </c>
      <c r="AW481" s="31">
        <f t="shared" si="42"/>
        <v>0</v>
      </c>
      <c r="AX481" s="31">
        <f t="shared" si="42"/>
        <v>786.87599999999986</v>
      </c>
      <c r="AY481" s="31">
        <f t="shared" si="42"/>
        <v>942.24200000000008</v>
      </c>
      <c r="AZ481" s="31" t="s">
        <v>385</v>
      </c>
    </row>
    <row r="482" spans="3:52" hidden="1">
      <c r="N482" s="31">
        <f t="shared" si="39"/>
        <v>88</v>
      </c>
      <c r="O482" s="31" t="s">
        <v>410</v>
      </c>
      <c r="AZ482" s="31" t="s">
        <v>385</v>
      </c>
    </row>
    <row r="483" spans="3:52" hidden="1">
      <c r="C483" s="31">
        <v>2008</v>
      </c>
      <c r="D483" s="31" t="s">
        <v>1661</v>
      </c>
      <c r="E483" s="31" t="s">
        <v>486</v>
      </c>
      <c r="H483" s="31" t="s">
        <v>1680</v>
      </c>
      <c r="N483" s="31">
        <f t="shared" si="39"/>
        <v>89</v>
      </c>
      <c r="O483" s="31" t="s">
        <v>410</v>
      </c>
      <c r="P483" s="31">
        <f t="shared" ref="P483:AY487" si="43">P459*IF(P435=-1,0,P435)/100</f>
        <v>0</v>
      </c>
      <c r="Q483" s="31">
        <f t="shared" si="43"/>
        <v>0</v>
      </c>
      <c r="R483" s="31">
        <f t="shared" si="43"/>
        <v>0</v>
      </c>
      <c r="S483" s="31">
        <f t="shared" si="43"/>
        <v>259.99600000000004</v>
      </c>
      <c r="T483" s="31">
        <f t="shared" si="43"/>
        <v>84.018000000000015</v>
      </c>
      <c r="U483" s="31">
        <f t="shared" si="43"/>
        <v>0</v>
      </c>
      <c r="V483" s="31">
        <f t="shared" si="43"/>
        <v>0</v>
      </c>
      <c r="W483" s="31">
        <f t="shared" si="43"/>
        <v>2413.2600000000002</v>
      </c>
      <c r="X483" s="31">
        <f t="shared" si="43"/>
        <v>952.53599999999994</v>
      </c>
      <c r="Y483" s="31">
        <f t="shared" si="43"/>
        <v>0</v>
      </c>
      <c r="Z483" s="31">
        <f t="shared" si="43"/>
        <v>0</v>
      </c>
      <c r="AA483" s="31">
        <f t="shared" si="43"/>
        <v>71.400000000000006</v>
      </c>
      <c r="AB483" s="31">
        <f t="shared" si="43"/>
        <v>1134</v>
      </c>
      <c r="AC483" s="31">
        <f t="shared" si="43"/>
        <v>0</v>
      </c>
      <c r="AD483" s="31">
        <f t="shared" si="43"/>
        <v>0</v>
      </c>
      <c r="AE483" s="31">
        <f t="shared" si="43"/>
        <v>0</v>
      </c>
      <c r="AF483" s="31">
        <f t="shared" si="43"/>
        <v>0</v>
      </c>
      <c r="AG483" s="31">
        <f t="shared" si="43"/>
        <v>0</v>
      </c>
      <c r="AH483" s="31">
        <f t="shared" si="43"/>
        <v>35.378</v>
      </c>
      <c r="AI483" s="31">
        <f t="shared" si="43"/>
        <v>0</v>
      </c>
      <c r="AJ483" s="31">
        <f t="shared" si="43"/>
        <v>0</v>
      </c>
      <c r="AK483" s="31">
        <f t="shared" si="43"/>
        <v>0</v>
      </c>
      <c r="AL483" s="31">
        <f t="shared" si="43"/>
        <v>9.7759999999999998</v>
      </c>
      <c r="AM483" s="31">
        <f t="shared" si="43"/>
        <v>62.76</v>
      </c>
      <c r="AN483" s="31">
        <f t="shared" si="43"/>
        <v>0</v>
      </c>
      <c r="AO483" s="31">
        <f t="shared" si="43"/>
        <v>12.843999999999999</v>
      </c>
      <c r="AP483" s="31">
        <f t="shared" si="43"/>
        <v>0</v>
      </c>
      <c r="AQ483" s="31">
        <f t="shared" si="43"/>
        <v>0</v>
      </c>
      <c r="AR483" s="31">
        <f t="shared" si="43"/>
        <v>0</v>
      </c>
      <c r="AS483" s="31">
        <f t="shared" si="43"/>
        <v>0</v>
      </c>
      <c r="AT483" s="31">
        <f t="shared" si="43"/>
        <v>0</v>
      </c>
      <c r="AU483" s="31">
        <f t="shared" si="43"/>
        <v>3.1080000000000001</v>
      </c>
      <c r="AV483" s="31">
        <f t="shared" si="43"/>
        <v>0</v>
      </c>
      <c r="AW483" s="31">
        <f t="shared" si="43"/>
        <v>259.37999999999994</v>
      </c>
      <c r="AX483" s="31">
        <f t="shared" si="43"/>
        <v>0</v>
      </c>
      <c r="AY483" s="31">
        <f t="shared" si="43"/>
        <v>182.4</v>
      </c>
      <c r="AZ483" s="31" t="s">
        <v>385</v>
      </c>
    </row>
    <row r="484" spans="3:52" hidden="1">
      <c r="C484" s="31">
        <v>2008</v>
      </c>
      <c r="D484" s="31" t="s">
        <v>1662</v>
      </c>
      <c r="E484" s="31" t="s">
        <v>486</v>
      </c>
      <c r="H484" s="31" t="s">
        <v>1681</v>
      </c>
      <c r="N484" s="31">
        <f t="shared" si="39"/>
        <v>90</v>
      </c>
      <c r="O484" s="31" t="s">
        <v>410</v>
      </c>
      <c r="P484" s="31">
        <f t="shared" si="43"/>
        <v>2.6239999999999997</v>
      </c>
      <c r="Q484" s="31">
        <f t="shared" si="43"/>
        <v>0</v>
      </c>
      <c r="R484" s="31">
        <f t="shared" si="43"/>
        <v>387.48</v>
      </c>
      <c r="S484" s="31">
        <f t="shared" si="43"/>
        <v>298.98</v>
      </c>
      <c r="T484" s="31">
        <f t="shared" si="43"/>
        <v>0</v>
      </c>
      <c r="U484" s="31">
        <f t="shared" si="43"/>
        <v>0</v>
      </c>
      <c r="V484" s="31">
        <f t="shared" si="43"/>
        <v>71.06</v>
      </c>
      <c r="W484" s="31">
        <f t="shared" si="43"/>
        <v>104.64</v>
      </c>
      <c r="X484" s="31">
        <f t="shared" si="43"/>
        <v>0</v>
      </c>
      <c r="Y484" s="31">
        <f t="shared" si="43"/>
        <v>0</v>
      </c>
      <c r="Z484" s="31">
        <f t="shared" si="43"/>
        <v>0</v>
      </c>
      <c r="AA484" s="31">
        <f t="shared" si="43"/>
        <v>1.2749999999999999</v>
      </c>
      <c r="AB484" s="31">
        <f t="shared" si="43"/>
        <v>0</v>
      </c>
      <c r="AC484" s="31">
        <f t="shared" si="43"/>
        <v>12.276</v>
      </c>
      <c r="AD484" s="31">
        <f t="shared" si="43"/>
        <v>0</v>
      </c>
      <c r="AE484" s="31">
        <f t="shared" si="43"/>
        <v>0</v>
      </c>
      <c r="AF484" s="31">
        <f t="shared" si="43"/>
        <v>0</v>
      </c>
      <c r="AG484" s="31">
        <f t="shared" si="43"/>
        <v>0</v>
      </c>
      <c r="AH484" s="31">
        <f t="shared" si="43"/>
        <v>0</v>
      </c>
      <c r="AI484" s="31">
        <f t="shared" si="43"/>
        <v>0</v>
      </c>
      <c r="AJ484" s="31">
        <f t="shared" si="43"/>
        <v>0</v>
      </c>
      <c r="AK484" s="31">
        <f t="shared" si="43"/>
        <v>0</v>
      </c>
      <c r="AL484" s="31">
        <f t="shared" si="43"/>
        <v>0</v>
      </c>
      <c r="AM484" s="31">
        <f t="shared" si="43"/>
        <v>0</v>
      </c>
      <c r="AN484" s="31">
        <f t="shared" si="43"/>
        <v>0</v>
      </c>
      <c r="AO484" s="31">
        <f t="shared" si="43"/>
        <v>48.411999999999999</v>
      </c>
      <c r="AP484" s="31">
        <f t="shared" si="43"/>
        <v>590.63999999999987</v>
      </c>
      <c r="AQ484" s="31">
        <f t="shared" si="43"/>
        <v>0</v>
      </c>
      <c r="AR484" s="31">
        <f t="shared" si="43"/>
        <v>22.374000000000002</v>
      </c>
      <c r="AS484" s="31">
        <f t="shared" si="43"/>
        <v>0</v>
      </c>
      <c r="AT484" s="31">
        <f t="shared" si="43"/>
        <v>0</v>
      </c>
      <c r="AU484" s="31">
        <f t="shared" si="43"/>
        <v>0</v>
      </c>
      <c r="AV484" s="31">
        <f t="shared" si="43"/>
        <v>0</v>
      </c>
      <c r="AW484" s="31">
        <f t="shared" si="43"/>
        <v>0</v>
      </c>
      <c r="AX484" s="31">
        <f t="shared" si="43"/>
        <v>0</v>
      </c>
      <c r="AY484" s="31">
        <f t="shared" si="43"/>
        <v>0</v>
      </c>
      <c r="AZ484" s="31" t="s">
        <v>385</v>
      </c>
    </row>
    <row r="485" spans="3:52" hidden="1">
      <c r="C485" s="31">
        <v>2008</v>
      </c>
      <c r="D485" s="31" t="s">
        <v>1664</v>
      </c>
      <c r="E485" s="31" t="s">
        <v>486</v>
      </c>
      <c r="H485" s="31" t="s">
        <v>1682</v>
      </c>
      <c r="N485" s="31">
        <f t="shared" si="39"/>
        <v>91</v>
      </c>
      <c r="O485" s="31" t="s">
        <v>410</v>
      </c>
      <c r="P485" s="31">
        <f t="shared" si="43"/>
        <v>0</v>
      </c>
      <c r="Q485" s="31">
        <f t="shared" si="43"/>
        <v>18452.196</v>
      </c>
      <c r="R485" s="31">
        <f t="shared" si="43"/>
        <v>11555.34</v>
      </c>
      <c r="S485" s="31">
        <f t="shared" si="43"/>
        <v>26347.464000000004</v>
      </c>
      <c r="T485" s="31">
        <f t="shared" si="43"/>
        <v>11266.677</v>
      </c>
      <c r="U485" s="31">
        <f t="shared" si="43"/>
        <v>0</v>
      </c>
      <c r="V485" s="31">
        <f t="shared" si="43"/>
        <v>0</v>
      </c>
      <c r="W485" s="31">
        <f t="shared" si="43"/>
        <v>272.06400000000002</v>
      </c>
      <c r="X485" s="31">
        <f t="shared" si="43"/>
        <v>14897.688</v>
      </c>
      <c r="Y485" s="31">
        <f t="shared" si="43"/>
        <v>0</v>
      </c>
      <c r="Z485" s="31">
        <f t="shared" si="43"/>
        <v>0</v>
      </c>
      <c r="AA485" s="31">
        <f t="shared" si="43"/>
        <v>0</v>
      </c>
      <c r="AB485" s="31">
        <f t="shared" si="43"/>
        <v>2547.9719999999998</v>
      </c>
      <c r="AC485" s="31">
        <f t="shared" si="43"/>
        <v>39.06</v>
      </c>
      <c r="AD485" s="31">
        <f t="shared" si="43"/>
        <v>295.27499999999998</v>
      </c>
      <c r="AE485" s="31">
        <f t="shared" si="43"/>
        <v>76.955999999999989</v>
      </c>
      <c r="AF485" s="31">
        <f t="shared" si="43"/>
        <v>639.2399999999999</v>
      </c>
      <c r="AG485" s="31">
        <f t="shared" si="43"/>
        <v>170</v>
      </c>
      <c r="AH485" s="31">
        <f t="shared" si="43"/>
        <v>0</v>
      </c>
      <c r="AI485" s="31">
        <f t="shared" si="43"/>
        <v>0</v>
      </c>
      <c r="AJ485" s="31">
        <f t="shared" si="43"/>
        <v>2551.4279999999999</v>
      </c>
      <c r="AK485" s="31">
        <f t="shared" si="43"/>
        <v>5976.4980000000005</v>
      </c>
      <c r="AL485" s="31">
        <f t="shared" si="43"/>
        <v>0</v>
      </c>
      <c r="AM485" s="31">
        <f t="shared" si="43"/>
        <v>0</v>
      </c>
      <c r="AN485" s="31">
        <f t="shared" si="43"/>
        <v>82.367999999999995</v>
      </c>
      <c r="AO485" s="31">
        <f t="shared" si="43"/>
        <v>0</v>
      </c>
      <c r="AP485" s="31">
        <f t="shared" si="43"/>
        <v>3162.2779999999998</v>
      </c>
      <c r="AQ485" s="31">
        <f t="shared" si="43"/>
        <v>2673.3</v>
      </c>
      <c r="AR485" s="31">
        <f t="shared" si="43"/>
        <v>0</v>
      </c>
      <c r="AS485" s="31">
        <f t="shared" si="43"/>
        <v>0</v>
      </c>
      <c r="AT485" s="31">
        <f t="shared" si="43"/>
        <v>345.24</v>
      </c>
      <c r="AU485" s="31">
        <f t="shared" si="43"/>
        <v>0</v>
      </c>
      <c r="AV485" s="31">
        <f t="shared" si="43"/>
        <v>13049.673000000001</v>
      </c>
      <c r="AW485" s="31">
        <f t="shared" si="43"/>
        <v>62.88</v>
      </c>
      <c r="AX485" s="31">
        <f t="shared" si="43"/>
        <v>5832.2250000000004</v>
      </c>
      <c r="AY485" s="31">
        <f t="shared" si="43"/>
        <v>214.77600000000001</v>
      </c>
      <c r="AZ485" s="31" t="s">
        <v>385</v>
      </c>
    </row>
    <row r="486" spans="3:52" hidden="1">
      <c r="C486" s="31">
        <v>2008</v>
      </c>
      <c r="D486" s="31" t="s">
        <v>1666</v>
      </c>
      <c r="E486" s="31" t="s">
        <v>486</v>
      </c>
      <c r="H486" s="31" t="s">
        <v>1683</v>
      </c>
      <c r="N486" s="31">
        <f t="shared" si="39"/>
        <v>92</v>
      </c>
      <c r="O486" s="31" t="s">
        <v>410</v>
      </c>
      <c r="P486" s="31">
        <f t="shared" si="43"/>
        <v>85.28</v>
      </c>
      <c r="Q486" s="31">
        <f t="shared" si="43"/>
        <v>0</v>
      </c>
      <c r="R486" s="31">
        <f t="shared" si="43"/>
        <v>299.25</v>
      </c>
      <c r="S486" s="31">
        <f t="shared" si="43"/>
        <v>721.68799999999999</v>
      </c>
      <c r="T486" s="31">
        <f t="shared" si="43"/>
        <v>982.62300000000005</v>
      </c>
      <c r="U486" s="31">
        <f t="shared" si="43"/>
        <v>0</v>
      </c>
      <c r="V486" s="31">
        <f t="shared" si="43"/>
        <v>701.11399999999992</v>
      </c>
      <c r="W486" s="31">
        <f t="shared" si="43"/>
        <v>0</v>
      </c>
      <c r="X486" s="31">
        <f t="shared" si="43"/>
        <v>0</v>
      </c>
      <c r="Y486" s="31">
        <f t="shared" si="43"/>
        <v>0</v>
      </c>
      <c r="Z486" s="31">
        <f t="shared" si="43"/>
        <v>0</v>
      </c>
      <c r="AA486" s="31">
        <f t="shared" si="43"/>
        <v>0</v>
      </c>
      <c r="AB486" s="31">
        <f t="shared" si="43"/>
        <v>0</v>
      </c>
      <c r="AC486" s="31">
        <f t="shared" si="43"/>
        <v>0</v>
      </c>
      <c r="AD486" s="31">
        <f t="shared" si="43"/>
        <v>0</v>
      </c>
      <c r="AE486" s="31">
        <f t="shared" si="43"/>
        <v>0</v>
      </c>
      <c r="AF486" s="31">
        <f t="shared" si="43"/>
        <v>0</v>
      </c>
      <c r="AG486" s="31">
        <f t="shared" si="43"/>
        <v>0</v>
      </c>
      <c r="AH486" s="31">
        <f t="shared" si="43"/>
        <v>0</v>
      </c>
      <c r="AI486" s="31">
        <f t="shared" si="43"/>
        <v>0</v>
      </c>
      <c r="AJ486" s="31">
        <f t="shared" si="43"/>
        <v>445.74</v>
      </c>
      <c r="AK486" s="31">
        <f t="shared" si="43"/>
        <v>0</v>
      </c>
      <c r="AL486" s="31">
        <f t="shared" si="43"/>
        <v>0</v>
      </c>
      <c r="AM486" s="31">
        <f t="shared" si="43"/>
        <v>0</v>
      </c>
      <c r="AN486" s="31">
        <f t="shared" si="43"/>
        <v>0</v>
      </c>
      <c r="AO486" s="31">
        <f t="shared" si="43"/>
        <v>0</v>
      </c>
      <c r="AP486" s="31">
        <f t="shared" si="43"/>
        <v>0</v>
      </c>
      <c r="AQ486" s="31">
        <f t="shared" si="43"/>
        <v>1394.22</v>
      </c>
      <c r="AR486" s="31">
        <f t="shared" si="43"/>
        <v>0</v>
      </c>
      <c r="AS486" s="31">
        <f t="shared" si="43"/>
        <v>0</v>
      </c>
      <c r="AT486" s="31">
        <f t="shared" si="43"/>
        <v>200.34</v>
      </c>
      <c r="AU486" s="31">
        <f t="shared" si="43"/>
        <v>0</v>
      </c>
      <c r="AV486" s="31">
        <f t="shared" si="43"/>
        <v>0</v>
      </c>
      <c r="AW486" s="31">
        <f t="shared" si="43"/>
        <v>0</v>
      </c>
      <c r="AX486" s="31">
        <f t="shared" si="43"/>
        <v>0</v>
      </c>
      <c r="AY486" s="31">
        <f t="shared" si="43"/>
        <v>0</v>
      </c>
      <c r="AZ486" s="31" t="s">
        <v>385</v>
      </c>
    </row>
    <row r="487" spans="3:52" hidden="1">
      <c r="C487" s="31">
        <v>2008</v>
      </c>
      <c r="D487" s="31" t="s">
        <v>1668</v>
      </c>
      <c r="E487" s="31" t="s">
        <v>486</v>
      </c>
      <c r="H487" s="31" t="s">
        <v>1684</v>
      </c>
      <c r="N487" s="31">
        <f t="shared" si="39"/>
        <v>93</v>
      </c>
      <c r="O487" s="31" t="s">
        <v>410</v>
      </c>
      <c r="P487" s="31">
        <f t="shared" si="43"/>
        <v>7.871999999999999</v>
      </c>
      <c r="Q487" s="31">
        <f t="shared" si="43"/>
        <v>394.57599999999996</v>
      </c>
      <c r="R487" s="31">
        <f t="shared" si="43"/>
        <v>11562.3</v>
      </c>
      <c r="S487" s="31">
        <f t="shared" si="43"/>
        <v>41650.488000000005</v>
      </c>
      <c r="T487" s="31">
        <f t="shared" si="43"/>
        <v>1631.3970000000002</v>
      </c>
      <c r="U487" s="31">
        <f t="shared" si="43"/>
        <v>0</v>
      </c>
      <c r="V487" s="31">
        <f t="shared" si="43"/>
        <v>596.83600000000001</v>
      </c>
      <c r="W487" s="31">
        <f t="shared" si="43"/>
        <v>4518.268</v>
      </c>
      <c r="X487" s="31">
        <f t="shared" si="43"/>
        <v>765.96</v>
      </c>
      <c r="Y487" s="31">
        <f t="shared" si="43"/>
        <v>0</v>
      </c>
      <c r="Z487" s="31">
        <f t="shared" si="43"/>
        <v>0</v>
      </c>
      <c r="AA487" s="31">
        <f t="shared" si="43"/>
        <v>0</v>
      </c>
      <c r="AB487" s="31">
        <f t="shared" si="43"/>
        <v>2082.2759999999998</v>
      </c>
      <c r="AC487" s="31">
        <f t="shared" si="43"/>
        <v>0</v>
      </c>
      <c r="AD487" s="31">
        <f t="shared" si="43"/>
        <v>11457.507</v>
      </c>
      <c r="AE487" s="31">
        <f t="shared" si="43"/>
        <v>0</v>
      </c>
      <c r="AF487" s="31">
        <f t="shared" si="43"/>
        <v>0</v>
      </c>
      <c r="AG487" s="31">
        <f t="shared" si="43"/>
        <v>0</v>
      </c>
      <c r="AH487" s="31">
        <f t="shared" si="43"/>
        <v>1407.8050000000001</v>
      </c>
      <c r="AI487" s="31">
        <f t="shared" si="43"/>
        <v>0</v>
      </c>
      <c r="AJ487" s="31">
        <f t="shared" si="43"/>
        <v>833.54399999999998</v>
      </c>
      <c r="AK487" s="31">
        <f t="shared" si="43"/>
        <v>22.824999999999999</v>
      </c>
      <c r="AL487" s="31">
        <f t="shared" si="43"/>
        <v>0</v>
      </c>
      <c r="AM487" s="31">
        <f t="shared" si="43"/>
        <v>251.04</v>
      </c>
      <c r="AN487" s="31">
        <f t="shared" si="43"/>
        <v>364.8</v>
      </c>
      <c r="AO487" s="31">
        <f t="shared" si="43"/>
        <v>8.8919999999999995</v>
      </c>
      <c r="AP487" s="31">
        <f t="shared" si="43"/>
        <v>339.40399999999994</v>
      </c>
      <c r="AQ487" s="31">
        <f t="shared" si="43"/>
        <v>491.79599999999999</v>
      </c>
      <c r="AR487" s="31">
        <f t="shared" si="43"/>
        <v>0</v>
      </c>
      <c r="AS487" s="31">
        <f t="shared" si="43"/>
        <v>1.3320000000000001</v>
      </c>
      <c r="AT487" s="31">
        <f t="shared" si="43"/>
        <v>167.05500000000001</v>
      </c>
      <c r="AU487" s="31">
        <f t="shared" si="43"/>
        <v>0</v>
      </c>
      <c r="AV487" s="31">
        <f t="shared" si="43"/>
        <v>20413.756999999998</v>
      </c>
      <c r="AW487" s="31">
        <f t="shared" si="43"/>
        <v>0</v>
      </c>
      <c r="AX487" s="31">
        <f t="shared" si="43"/>
        <v>1290.45</v>
      </c>
      <c r="AY487" s="31">
        <f t="shared" si="43"/>
        <v>160.05600000000001</v>
      </c>
      <c r="AZ487" s="31" t="s">
        <v>385</v>
      </c>
    </row>
    <row r="488" spans="3:52" hidden="1">
      <c r="N488" s="31">
        <f t="shared" si="39"/>
        <v>94</v>
      </c>
      <c r="O488" s="31" t="s">
        <v>410</v>
      </c>
    </row>
    <row r="489" spans="3:52" hidden="1">
      <c r="D489" s="31" t="s">
        <v>922</v>
      </c>
      <c r="E489" s="31" t="s">
        <v>569</v>
      </c>
      <c r="F489" s="31" t="s">
        <v>630</v>
      </c>
      <c r="H489" s="31" t="s">
        <v>1017</v>
      </c>
      <c r="I489" s="41" t="s">
        <v>1018</v>
      </c>
      <c r="N489" s="31">
        <f t="shared" si="39"/>
        <v>95</v>
      </c>
      <c r="O489" s="31" t="s">
        <v>410</v>
      </c>
      <c r="P489" s="31">
        <v>25.666666666666668</v>
      </c>
      <c r="Q489" s="31">
        <v>20736.5</v>
      </c>
      <c r="R489" s="31">
        <v>819458</v>
      </c>
      <c r="S489" s="31">
        <v>791312.5</v>
      </c>
      <c r="T489" s="31">
        <v>202779.25</v>
      </c>
      <c r="U489" s="31">
        <v>0</v>
      </c>
      <c r="V489" s="31">
        <v>9470</v>
      </c>
      <c r="W489" s="31">
        <v>3830</v>
      </c>
      <c r="X489" s="31">
        <v>139103.5</v>
      </c>
      <c r="Y489" s="31">
        <v>0</v>
      </c>
      <c r="Z489" s="31">
        <v>0</v>
      </c>
      <c r="AA489" s="31">
        <v>2462.6666666666665</v>
      </c>
      <c r="AB489" s="31">
        <v>394609</v>
      </c>
      <c r="AC489" s="31">
        <v>0</v>
      </c>
      <c r="AD489" s="31">
        <v>105790</v>
      </c>
      <c r="AE489" s="31">
        <v>0</v>
      </c>
      <c r="AF489" s="31">
        <v>223.5</v>
      </c>
      <c r="AG489" s="31">
        <v>3979</v>
      </c>
      <c r="AH489" s="31">
        <v>232719.75</v>
      </c>
      <c r="AI489" s="31">
        <v>229615</v>
      </c>
      <c r="AJ489" s="31">
        <v>105799</v>
      </c>
      <c r="AK489" s="31">
        <v>1355574.25</v>
      </c>
      <c r="AL489" s="31">
        <v>150</v>
      </c>
      <c r="AM489" s="31">
        <v>154</v>
      </c>
      <c r="AN489" s="31">
        <v>3711.25</v>
      </c>
      <c r="AO489" s="31">
        <v>17.333333333333332</v>
      </c>
      <c r="AP489" s="31">
        <v>43228.75</v>
      </c>
      <c r="AQ489" s="31">
        <v>52729.25</v>
      </c>
      <c r="AR489" s="31">
        <v>5.333333333333333</v>
      </c>
      <c r="AS489" s="31">
        <v>5.333333333333333</v>
      </c>
      <c r="AT489" s="31">
        <v>24004.25</v>
      </c>
      <c r="AU489" s="31">
        <v>34</v>
      </c>
      <c r="AV489" s="31">
        <v>696397.25</v>
      </c>
      <c r="AW489" s="31">
        <v>220</v>
      </c>
      <c r="AX489" s="31">
        <v>47439.5</v>
      </c>
      <c r="AY489" s="31">
        <v>411</v>
      </c>
      <c r="AZ489" s="31" t="s">
        <v>385</v>
      </c>
    </row>
    <row r="490" spans="3:52" hidden="1">
      <c r="D490" s="31" t="s">
        <v>924</v>
      </c>
      <c r="E490" s="31" t="s">
        <v>569</v>
      </c>
      <c r="F490" s="31" t="s">
        <v>630</v>
      </c>
      <c r="H490" s="31" t="s">
        <v>1019</v>
      </c>
      <c r="I490" s="41" t="s">
        <v>1020</v>
      </c>
      <c r="N490" s="31">
        <f t="shared" si="39"/>
        <v>96</v>
      </c>
      <c r="O490" s="31" t="s">
        <v>410</v>
      </c>
      <c r="P490" s="31">
        <v>77.5</v>
      </c>
      <c r="Q490" s="31">
        <v>7120</v>
      </c>
      <c r="R490" s="31">
        <v>798427</v>
      </c>
      <c r="S490" s="31">
        <v>46632.5</v>
      </c>
      <c r="T490" s="31">
        <v>39812.5</v>
      </c>
      <c r="U490" s="31">
        <v>0</v>
      </c>
      <c r="V490" s="31">
        <v>5566.5</v>
      </c>
      <c r="W490" s="31">
        <v>240</v>
      </c>
      <c r="X490" s="31">
        <v>129</v>
      </c>
      <c r="Y490" s="31">
        <v>28</v>
      </c>
      <c r="Z490" s="31">
        <v>325.5</v>
      </c>
      <c r="AA490" s="31">
        <v>170</v>
      </c>
      <c r="AB490" s="31">
        <v>2757.5</v>
      </c>
      <c r="AC490" s="31">
        <v>57.5</v>
      </c>
      <c r="AD490" s="31">
        <v>116412.5</v>
      </c>
      <c r="AE490" s="31">
        <v>0</v>
      </c>
      <c r="AF490" s="31">
        <v>0</v>
      </c>
      <c r="AG490" s="31">
        <v>34.5</v>
      </c>
      <c r="AH490" s="31">
        <v>245076.5</v>
      </c>
      <c r="AI490" s="31">
        <v>261428.5</v>
      </c>
      <c r="AJ490" s="31">
        <v>15567.5</v>
      </c>
      <c r="AK490" s="31">
        <v>25223</v>
      </c>
      <c r="AL490" s="31">
        <v>0</v>
      </c>
      <c r="AM490" s="31">
        <v>0</v>
      </c>
      <c r="AN490" s="31">
        <v>0</v>
      </c>
      <c r="AO490" s="31">
        <v>247</v>
      </c>
      <c r="AP490" s="31">
        <v>6804</v>
      </c>
      <c r="AQ490" s="31">
        <v>0</v>
      </c>
      <c r="AR490" s="31">
        <v>54</v>
      </c>
      <c r="AS490" s="31">
        <v>175</v>
      </c>
      <c r="AT490" s="31">
        <v>3982</v>
      </c>
      <c r="AU490" s="31">
        <v>0</v>
      </c>
      <c r="AV490" s="31">
        <v>169961</v>
      </c>
      <c r="AW490" s="31">
        <v>0</v>
      </c>
      <c r="AX490" s="31">
        <v>14204</v>
      </c>
      <c r="AY490" s="31">
        <v>0</v>
      </c>
      <c r="AZ490" s="31" t="s">
        <v>385</v>
      </c>
    </row>
    <row r="491" spans="3:52" hidden="1">
      <c r="D491" s="31" t="s">
        <v>926</v>
      </c>
      <c r="E491" s="31" t="s">
        <v>569</v>
      </c>
      <c r="F491" s="31" t="s">
        <v>630</v>
      </c>
      <c r="H491" s="31" t="s">
        <v>1021</v>
      </c>
      <c r="I491" s="41" t="s">
        <v>1022</v>
      </c>
      <c r="N491" s="31">
        <f t="shared" si="39"/>
        <v>97</v>
      </c>
      <c r="O491" s="31" t="s">
        <v>410</v>
      </c>
      <c r="P491" s="31">
        <v>0</v>
      </c>
      <c r="Q491" s="31">
        <v>630646</v>
      </c>
      <c r="R491" s="31">
        <v>195475.66666666666</v>
      </c>
      <c r="S491" s="31">
        <v>624409</v>
      </c>
      <c r="T491" s="31">
        <v>189638.66666666666</v>
      </c>
      <c r="U491" s="31">
        <v>0</v>
      </c>
      <c r="V491" s="31">
        <v>30578</v>
      </c>
      <c r="W491" s="31">
        <v>416</v>
      </c>
      <c r="X491" s="31">
        <v>235184</v>
      </c>
      <c r="Y491" s="31">
        <v>0</v>
      </c>
      <c r="Z491" s="31">
        <v>0</v>
      </c>
      <c r="AA491" s="31">
        <v>330</v>
      </c>
      <c r="AB491" s="31">
        <v>8767.3333333333339</v>
      </c>
      <c r="AC491" s="31">
        <v>46.666666666666664</v>
      </c>
      <c r="AD491" s="31">
        <v>15504.666666666666</v>
      </c>
      <c r="AE491" s="31">
        <v>44</v>
      </c>
      <c r="AF491" s="31">
        <v>280</v>
      </c>
      <c r="AG491" s="31">
        <v>496</v>
      </c>
      <c r="AH491" s="31">
        <v>21697.666666666668</v>
      </c>
      <c r="AI491" s="31">
        <v>1550</v>
      </c>
      <c r="AJ491" s="31">
        <v>51684.333333333336</v>
      </c>
      <c r="AK491" s="31">
        <v>52459</v>
      </c>
      <c r="AL491" s="31">
        <v>0</v>
      </c>
      <c r="AM491" s="31">
        <v>0</v>
      </c>
      <c r="AN491" s="31">
        <v>2182.3333333333335</v>
      </c>
      <c r="AO491" s="31">
        <v>0</v>
      </c>
      <c r="AP491" s="31">
        <v>30718.666666666668</v>
      </c>
      <c r="AQ491" s="31">
        <v>72888</v>
      </c>
      <c r="AR491" s="31">
        <v>0</v>
      </c>
      <c r="AS491" s="31">
        <v>0</v>
      </c>
      <c r="AT491" s="31">
        <v>5432.666666666667</v>
      </c>
      <c r="AU491" s="31">
        <v>0</v>
      </c>
      <c r="AV491" s="31">
        <v>104752</v>
      </c>
      <c r="AW491" s="31">
        <v>53.333333333333336</v>
      </c>
      <c r="AX491" s="31">
        <v>74182.333333333328</v>
      </c>
      <c r="AY491" s="31">
        <v>314</v>
      </c>
      <c r="AZ491" s="31" t="s">
        <v>385</v>
      </c>
    </row>
    <row r="492" spans="3:52" hidden="1">
      <c r="D492" s="31" t="s">
        <v>928</v>
      </c>
      <c r="E492" s="31" t="s">
        <v>569</v>
      </c>
      <c r="F492" s="31" t="s">
        <v>630</v>
      </c>
      <c r="H492" s="31" t="s">
        <v>1023</v>
      </c>
      <c r="I492" s="41" t="s">
        <v>1024</v>
      </c>
      <c r="N492" s="31">
        <f t="shared" si="39"/>
        <v>98</v>
      </c>
      <c r="O492" s="31" t="s">
        <v>410</v>
      </c>
      <c r="P492" s="31">
        <v>176.66666666666666</v>
      </c>
      <c r="Q492" s="31">
        <v>114451</v>
      </c>
      <c r="R492" s="31">
        <v>287854</v>
      </c>
      <c r="S492" s="31">
        <v>1603741.3333333333</v>
      </c>
      <c r="T492" s="31">
        <v>673529.33333333337</v>
      </c>
      <c r="U492" s="31">
        <v>0</v>
      </c>
      <c r="V492" s="31">
        <v>163289</v>
      </c>
      <c r="W492" s="31">
        <v>12088.333333333334</v>
      </c>
      <c r="X492" s="31">
        <v>524894.5</v>
      </c>
      <c r="Y492" s="31">
        <v>945</v>
      </c>
      <c r="Z492" s="31">
        <v>838.33333333333337</v>
      </c>
      <c r="AA492" s="31">
        <v>156.66666666666666</v>
      </c>
      <c r="AB492" s="31">
        <v>13942</v>
      </c>
      <c r="AC492" s="31">
        <v>0</v>
      </c>
      <c r="AD492" s="31">
        <v>283878.5</v>
      </c>
      <c r="AE492" s="31">
        <v>0</v>
      </c>
      <c r="AF492" s="31">
        <v>240</v>
      </c>
      <c r="AG492" s="31">
        <v>2274.6666666666665</v>
      </c>
      <c r="AH492" s="31">
        <v>49889.666666666664</v>
      </c>
      <c r="AI492" s="31">
        <v>17710.333333333332</v>
      </c>
      <c r="AJ492" s="31">
        <v>707098.33333333337</v>
      </c>
      <c r="AK492" s="31">
        <v>157602.33333333334</v>
      </c>
      <c r="AL492" s="31">
        <v>5.5</v>
      </c>
      <c r="AM492" s="31">
        <v>37</v>
      </c>
      <c r="AN492" s="31">
        <v>19621</v>
      </c>
      <c r="AO492" s="31">
        <v>163.33333333333334</v>
      </c>
      <c r="AP492" s="31">
        <v>8118.666666666667</v>
      </c>
      <c r="AQ492" s="31">
        <v>376880.66666666669</v>
      </c>
      <c r="AR492" s="31">
        <v>0</v>
      </c>
      <c r="AS492" s="31">
        <v>33.333333333333336</v>
      </c>
      <c r="AT492" s="31">
        <v>32317.333333333332</v>
      </c>
      <c r="AU492" s="31">
        <v>147</v>
      </c>
      <c r="AV492" s="31">
        <v>295295.33333333331</v>
      </c>
      <c r="AW492" s="31">
        <v>12</v>
      </c>
      <c r="AX492" s="31">
        <v>75613.5</v>
      </c>
      <c r="AY492" s="31">
        <v>1773.3333333333333</v>
      </c>
      <c r="AZ492" s="31" t="s">
        <v>385</v>
      </c>
    </row>
    <row r="493" spans="3:52" hidden="1">
      <c r="D493" s="31" t="s">
        <v>930</v>
      </c>
      <c r="E493" s="31" t="s">
        <v>569</v>
      </c>
      <c r="F493" s="31" t="s">
        <v>630</v>
      </c>
      <c r="H493" s="31" t="s">
        <v>1025</v>
      </c>
      <c r="I493" s="41" t="s">
        <v>1026</v>
      </c>
      <c r="N493" s="31">
        <f t="shared" si="39"/>
        <v>99</v>
      </c>
      <c r="O493" s="31" t="s">
        <v>410</v>
      </c>
      <c r="P493" s="31">
        <v>16</v>
      </c>
      <c r="Q493" s="31">
        <v>17108.25</v>
      </c>
      <c r="R493" s="31">
        <v>754910</v>
      </c>
      <c r="S493" s="31">
        <v>1260573.5</v>
      </c>
      <c r="T493" s="31">
        <v>30914.5</v>
      </c>
      <c r="U493" s="31">
        <v>0</v>
      </c>
      <c r="V493" s="31">
        <v>31692</v>
      </c>
      <c r="W493" s="31">
        <v>6485.75</v>
      </c>
      <c r="X493" s="31">
        <v>5818.75</v>
      </c>
      <c r="Y493" s="31">
        <v>0</v>
      </c>
      <c r="Z493" s="31">
        <v>0</v>
      </c>
      <c r="AA493" s="31">
        <v>0</v>
      </c>
      <c r="AB493" s="31">
        <v>38377.25</v>
      </c>
      <c r="AC493" s="31">
        <v>0</v>
      </c>
      <c r="AD493" s="31">
        <v>259405.75</v>
      </c>
      <c r="AE493" s="31">
        <v>0</v>
      </c>
      <c r="AF493" s="31">
        <v>305.25</v>
      </c>
      <c r="AG493" s="31">
        <v>0</v>
      </c>
      <c r="AH493" s="31">
        <v>68642.5</v>
      </c>
      <c r="AI493" s="31">
        <v>750.5</v>
      </c>
      <c r="AJ493" s="31">
        <v>8916.5</v>
      </c>
      <c r="AK493" s="31">
        <v>7279.75</v>
      </c>
      <c r="AL493" s="31">
        <v>0</v>
      </c>
      <c r="AM493" s="31">
        <v>160</v>
      </c>
      <c r="AN493" s="31">
        <v>1281.5</v>
      </c>
      <c r="AO493" s="31">
        <v>12</v>
      </c>
      <c r="AP493" s="31">
        <v>7721.75</v>
      </c>
      <c r="AQ493" s="31">
        <v>8303.25</v>
      </c>
      <c r="AR493" s="31">
        <v>13.333333333333334</v>
      </c>
      <c r="AS493" s="31">
        <v>446</v>
      </c>
      <c r="AT493" s="31">
        <v>1651.25</v>
      </c>
      <c r="AU493" s="31">
        <v>0</v>
      </c>
      <c r="AV493" s="31">
        <v>358719.25</v>
      </c>
      <c r="AW493" s="31">
        <v>0</v>
      </c>
      <c r="AX493" s="31">
        <v>27510.25</v>
      </c>
      <c r="AY493" s="31">
        <v>641.5</v>
      </c>
      <c r="AZ493" s="31" t="s">
        <v>385</v>
      </c>
    </row>
    <row r="494" spans="3:52" hidden="1">
      <c r="N494" s="31">
        <f t="shared" si="39"/>
        <v>100</v>
      </c>
      <c r="O494" s="31" t="s">
        <v>410</v>
      </c>
      <c r="AZ494" s="31" t="s">
        <v>385</v>
      </c>
    </row>
    <row r="495" spans="3:52" hidden="1">
      <c r="D495" s="31" t="s">
        <v>1685</v>
      </c>
      <c r="P495" s="31">
        <f>AVERAGE(P465,P471,P477,P483)</f>
        <v>6.0060000000000002</v>
      </c>
      <c r="Q495" s="31">
        <f t="shared" ref="Q495:AY499" si="44">AVERAGE(Q465,Q471,Q477,Q483)</f>
        <v>697.58075000000008</v>
      </c>
      <c r="R495" s="31">
        <f t="shared" si="44"/>
        <v>30444.168750000004</v>
      </c>
      <c r="S495" s="31">
        <f t="shared" si="44"/>
        <v>51908.926750000006</v>
      </c>
      <c r="T495" s="31">
        <f t="shared" si="44"/>
        <v>11599.360999999999</v>
      </c>
      <c r="U495" s="31">
        <f t="shared" si="44"/>
        <v>0</v>
      </c>
      <c r="V495" s="31">
        <f t="shared" si="44"/>
        <v>1455.9</v>
      </c>
      <c r="W495" s="31">
        <f t="shared" si="44"/>
        <v>1390.6275000000001</v>
      </c>
      <c r="X495" s="31">
        <f t="shared" si="44"/>
        <v>10302.797250000001</v>
      </c>
      <c r="Y495" s="31">
        <f t="shared" si="44"/>
        <v>0</v>
      </c>
      <c r="Z495" s="31">
        <f t="shared" si="44"/>
        <v>0</v>
      </c>
      <c r="AA495" s="31">
        <f t="shared" si="44"/>
        <v>298.47750000000002</v>
      </c>
      <c r="AB495" s="31">
        <f t="shared" si="44"/>
        <v>29372.185000000001</v>
      </c>
      <c r="AC495" s="31">
        <f t="shared" si="44"/>
        <v>0</v>
      </c>
      <c r="AD495" s="31">
        <f t="shared" si="44"/>
        <v>4326.6500000000005</v>
      </c>
      <c r="AE495" s="31">
        <f t="shared" si="44"/>
        <v>0</v>
      </c>
      <c r="AF495" s="31">
        <f t="shared" si="44"/>
        <v>154.63900000000001</v>
      </c>
      <c r="AG495" s="31">
        <f t="shared" si="44"/>
        <v>228.24400000000003</v>
      </c>
      <c r="AH495" s="31">
        <f t="shared" si="44"/>
        <v>5623.2507500000002</v>
      </c>
      <c r="AI495" s="31">
        <f t="shared" si="44"/>
        <v>6960.0162500000006</v>
      </c>
      <c r="AJ495" s="31">
        <f t="shared" si="44"/>
        <v>5800.1419999999998</v>
      </c>
      <c r="AK495" s="31">
        <f t="shared" si="44"/>
        <v>83280.998500000002</v>
      </c>
      <c r="AL495" s="31">
        <f t="shared" si="44"/>
        <v>26.082000000000001</v>
      </c>
      <c r="AM495" s="31">
        <f t="shared" si="44"/>
        <v>16.459499999999998</v>
      </c>
      <c r="AN495" s="31">
        <f t="shared" si="44"/>
        <v>327.04750000000001</v>
      </c>
      <c r="AO495" s="31">
        <f t="shared" si="44"/>
        <v>3.2109999999999999</v>
      </c>
      <c r="AP495" s="31">
        <f t="shared" si="44"/>
        <v>3039.6854999999996</v>
      </c>
      <c r="AQ495" s="31">
        <f t="shared" si="44"/>
        <v>4109.4682499999999</v>
      </c>
      <c r="AR495" s="31">
        <f t="shared" si="44"/>
        <v>2.78</v>
      </c>
      <c r="AS495" s="31">
        <f t="shared" si="44"/>
        <v>2.02</v>
      </c>
      <c r="AT495" s="31">
        <f t="shared" si="44"/>
        <v>2002.4427499999999</v>
      </c>
      <c r="AU495" s="31">
        <f t="shared" si="44"/>
        <v>5.9249999999999998</v>
      </c>
      <c r="AV495" s="31">
        <f t="shared" si="44"/>
        <v>52519.598500000007</v>
      </c>
      <c r="AW495" s="31">
        <f t="shared" si="44"/>
        <v>64.844999999999985</v>
      </c>
      <c r="AX495" s="31">
        <f t="shared" si="44"/>
        <v>3851.645</v>
      </c>
      <c r="AY495" s="31">
        <f t="shared" si="44"/>
        <v>90.472000000000008</v>
      </c>
    </row>
    <row r="496" spans="3:52" hidden="1">
      <c r="D496" s="31" t="s">
        <v>1686</v>
      </c>
      <c r="P496" s="31">
        <f t="shared" ref="P496:AE499" si="45">AVERAGE(P466,P472,P478,P484)</f>
        <v>11.498000000000001</v>
      </c>
      <c r="Q496" s="31">
        <f t="shared" si="45"/>
        <v>99.68</v>
      </c>
      <c r="R496" s="31">
        <f t="shared" si="45"/>
        <v>10392.467000000002</v>
      </c>
      <c r="S496" s="31">
        <f t="shared" si="45"/>
        <v>896.21</v>
      </c>
      <c r="T496" s="31">
        <f t="shared" si="45"/>
        <v>1552.6875</v>
      </c>
      <c r="U496" s="31">
        <f t="shared" si="45"/>
        <v>0</v>
      </c>
      <c r="V496" s="31">
        <f t="shared" si="45"/>
        <v>144.36699999999999</v>
      </c>
      <c r="W496" s="31">
        <f t="shared" si="45"/>
        <v>26.16</v>
      </c>
      <c r="X496" s="31">
        <f t="shared" si="45"/>
        <v>3.87</v>
      </c>
      <c r="Y496" s="31">
        <f t="shared" si="45"/>
        <v>4.1859999999999999</v>
      </c>
      <c r="Z496" s="31">
        <f t="shared" si="45"/>
        <v>57.776249999999997</v>
      </c>
      <c r="AA496" s="31">
        <f t="shared" si="45"/>
        <v>13.04875</v>
      </c>
      <c r="AB496" s="31">
        <f t="shared" si="45"/>
        <v>126.84499999999998</v>
      </c>
      <c r="AC496" s="31">
        <f t="shared" si="45"/>
        <v>7.3999999999999995</v>
      </c>
      <c r="AD496" s="31">
        <f t="shared" si="45"/>
        <v>1979.0125</v>
      </c>
      <c r="AE496" s="31">
        <f t="shared" si="45"/>
        <v>0</v>
      </c>
      <c r="AF496" s="31">
        <f t="shared" si="44"/>
        <v>0</v>
      </c>
      <c r="AG496" s="31">
        <f t="shared" si="44"/>
        <v>2.3805000000000001</v>
      </c>
      <c r="AH496" s="31">
        <f t="shared" si="44"/>
        <v>3798.6857500000001</v>
      </c>
      <c r="AI496" s="31">
        <f t="shared" si="44"/>
        <v>4574.9987499999997</v>
      </c>
      <c r="AJ496" s="31">
        <f t="shared" si="44"/>
        <v>396.97125</v>
      </c>
      <c r="AK496" s="31">
        <f t="shared" si="44"/>
        <v>857.58199999999999</v>
      </c>
      <c r="AL496" s="31">
        <f t="shared" si="44"/>
        <v>0</v>
      </c>
      <c r="AM496" s="31">
        <f t="shared" si="44"/>
        <v>0</v>
      </c>
      <c r="AN496" s="31">
        <f t="shared" si="44"/>
        <v>0</v>
      </c>
      <c r="AO496" s="31">
        <f t="shared" si="44"/>
        <v>51.960500000000003</v>
      </c>
      <c r="AP496" s="31">
        <f t="shared" si="44"/>
        <v>378.16799999999995</v>
      </c>
      <c r="AQ496" s="31">
        <f t="shared" si="44"/>
        <v>0</v>
      </c>
      <c r="AR496" s="31">
        <f t="shared" si="44"/>
        <v>9.2475000000000005</v>
      </c>
      <c r="AS496" s="31">
        <f t="shared" si="44"/>
        <v>65.274999999999991</v>
      </c>
      <c r="AT496" s="31">
        <f t="shared" si="44"/>
        <v>173.21699999999998</v>
      </c>
      <c r="AU496" s="31">
        <f t="shared" si="44"/>
        <v>0</v>
      </c>
      <c r="AV496" s="31">
        <f t="shared" si="44"/>
        <v>7478.2840000000006</v>
      </c>
      <c r="AW496" s="31">
        <f t="shared" si="44"/>
        <v>0</v>
      </c>
      <c r="AX496" s="31">
        <f t="shared" si="44"/>
        <v>653.3839999999999</v>
      </c>
      <c r="AY496" s="31">
        <f t="shared" si="44"/>
        <v>0</v>
      </c>
    </row>
    <row r="497" spans="4:52" hidden="1">
      <c r="D497" s="31" t="s">
        <v>1687</v>
      </c>
      <c r="P497" s="31">
        <f t="shared" si="45"/>
        <v>0</v>
      </c>
      <c r="Q497" s="31">
        <f t="shared" si="44"/>
        <v>14651.082750000001</v>
      </c>
      <c r="R497" s="31">
        <f t="shared" si="44"/>
        <v>4473.1907499999998</v>
      </c>
      <c r="S497" s="31">
        <f t="shared" si="44"/>
        <v>27881.6685</v>
      </c>
      <c r="T497" s="31">
        <f t="shared" si="44"/>
        <v>9489.9007500000007</v>
      </c>
      <c r="U497" s="31">
        <f t="shared" si="44"/>
        <v>0</v>
      </c>
      <c r="V497" s="31">
        <f t="shared" si="44"/>
        <v>5937.5155000000004</v>
      </c>
      <c r="W497" s="31">
        <f t="shared" si="44"/>
        <v>68.016000000000005</v>
      </c>
      <c r="X497" s="31">
        <f t="shared" si="44"/>
        <v>12106.81825</v>
      </c>
      <c r="Y497" s="31">
        <f t="shared" si="44"/>
        <v>0</v>
      </c>
      <c r="Z497" s="31">
        <f t="shared" si="44"/>
        <v>0</v>
      </c>
      <c r="AA497" s="31">
        <f t="shared" si="44"/>
        <v>37.619999999999997</v>
      </c>
      <c r="AB497" s="31">
        <f t="shared" si="44"/>
        <v>773.55299999999988</v>
      </c>
      <c r="AC497" s="31">
        <f t="shared" si="44"/>
        <v>9.7650000000000006</v>
      </c>
      <c r="AD497" s="31">
        <f t="shared" si="44"/>
        <v>377.62275</v>
      </c>
      <c r="AE497" s="31">
        <f t="shared" si="44"/>
        <v>19.238999999999997</v>
      </c>
      <c r="AF497" s="31">
        <f t="shared" si="44"/>
        <v>159.80999999999997</v>
      </c>
      <c r="AG497" s="31">
        <f t="shared" si="44"/>
        <v>59.335999999999999</v>
      </c>
      <c r="AH497" s="31">
        <f t="shared" si="44"/>
        <v>475.65075000000002</v>
      </c>
      <c r="AI497" s="31">
        <f t="shared" si="44"/>
        <v>39.425249999999998</v>
      </c>
      <c r="AJ497" s="31">
        <f t="shared" si="44"/>
        <v>2082.8157499999998</v>
      </c>
      <c r="AK497" s="31">
        <f t="shared" si="44"/>
        <v>2983.1734999999999</v>
      </c>
      <c r="AL497" s="31">
        <f t="shared" si="44"/>
        <v>0</v>
      </c>
      <c r="AM497" s="31">
        <f t="shared" si="44"/>
        <v>0</v>
      </c>
      <c r="AN497" s="31">
        <f t="shared" si="44"/>
        <v>122.09699999999999</v>
      </c>
      <c r="AO497" s="31">
        <f t="shared" si="44"/>
        <v>0</v>
      </c>
      <c r="AP497" s="31">
        <f t="shared" si="44"/>
        <v>2187.4144999999999</v>
      </c>
      <c r="AQ497" s="31">
        <f t="shared" si="44"/>
        <v>2763.8154999999997</v>
      </c>
      <c r="AR497" s="31">
        <f t="shared" si="44"/>
        <v>0</v>
      </c>
      <c r="AS497" s="31">
        <f t="shared" si="44"/>
        <v>0</v>
      </c>
      <c r="AT497" s="31">
        <f t="shared" si="44"/>
        <v>367.31725</v>
      </c>
      <c r="AU497" s="31">
        <f t="shared" si="44"/>
        <v>0</v>
      </c>
      <c r="AV497" s="31">
        <f t="shared" si="44"/>
        <v>6350.2717499999999</v>
      </c>
      <c r="AW497" s="31">
        <f t="shared" si="44"/>
        <v>15.72</v>
      </c>
      <c r="AX497" s="31">
        <f t="shared" si="44"/>
        <v>5320.1754999999994</v>
      </c>
      <c r="AY497" s="31">
        <f t="shared" si="44"/>
        <v>53.694000000000003</v>
      </c>
    </row>
    <row r="498" spans="4:52" hidden="1">
      <c r="D498" s="31" t="s">
        <v>1688</v>
      </c>
      <c r="P498" s="31">
        <f t="shared" si="45"/>
        <v>22.162500000000001</v>
      </c>
      <c r="Q498" s="31">
        <f t="shared" si="44"/>
        <v>1888.5387499999999</v>
      </c>
      <c r="R498" s="31">
        <f t="shared" si="44"/>
        <v>8151.5082499999999</v>
      </c>
      <c r="S498" s="31">
        <f t="shared" si="44"/>
        <v>73342.771250000005</v>
      </c>
      <c r="T498" s="31">
        <f t="shared" si="44"/>
        <v>35910.740249999995</v>
      </c>
      <c r="U498" s="31">
        <f t="shared" si="44"/>
        <v>0</v>
      </c>
      <c r="V498" s="31">
        <f t="shared" si="44"/>
        <v>13745.034</v>
      </c>
      <c r="W498" s="31">
        <f t="shared" si="44"/>
        <v>1761.9175</v>
      </c>
      <c r="X498" s="31">
        <f t="shared" si="44"/>
        <v>17274.591999999997</v>
      </c>
      <c r="Y498" s="31">
        <f t="shared" si="44"/>
        <v>211.91624999999999</v>
      </c>
      <c r="Z498" s="31">
        <f t="shared" si="44"/>
        <v>187.755</v>
      </c>
      <c r="AA498" s="31">
        <f t="shared" si="44"/>
        <v>17.86</v>
      </c>
      <c r="AB498" s="31">
        <f t="shared" si="44"/>
        <v>956.94</v>
      </c>
      <c r="AC498" s="31">
        <f t="shared" si="44"/>
        <v>0</v>
      </c>
      <c r="AD498" s="31">
        <f t="shared" si="44"/>
        <v>4632.0235000000002</v>
      </c>
      <c r="AE498" s="31">
        <f t="shared" si="44"/>
        <v>0</v>
      </c>
      <c r="AF498" s="31">
        <f t="shared" si="44"/>
        <v>113.58</v>
      </c>
      <c r="AG498" s="31">
        <f t="shared" si="44"/>
        <v>184.24800000000002</v>
      </c>
      <c r="AH498" s="31">
        <f t="shared" si="44"/>
        <v>1016.2362499999999</v>
      </c>
      <c r="AI498" s="31">
        <f t="shared" si="44"/>
        <v>460.85900000000004</v>
      </c>
      <c r="AJ498" s="31">
        <f t="shared" si="44"/>
        <v>29024.69125</v>
      </c>
      <c r="AK498" s="31">
        <f t="shared" si="44"/>
        <v>8133.9175000000005</v>
      </c>
      <c r="AL498" s="31">
        <f t="shared" si="44"/>
        <v>0.61325000000000007</v>
      </c>
      <c r="AM498" s="31">
        <f t="shared" si="44"/>
        <v>0.24975000000000003</v>
      </c>
      <c r="AN498" s="31">
        <f t="shared" si="44"/>
        <v>1167.6690000000001</v>
      </c>
      <c r="AO498" s="31">
        <f t="shared" si="44"/>
        <v>65.537499999999994</v>
      </c>
      <c r="AP498" s="31">
        <f t="shared" si="44"/>
        <v>471.47399999999999</v>
      </c>
      <c r="AQ498" s="31">
        <f t="shared" si="44"/>
        <v>13920.772000000001</v>
      </c>
      <c r="AR498" s="31">
        <f t="shared" si="44"/>
        <v>0</v>
      </c>
      <c r="AS498" s="31">
        <f t="shared" si="44"/>
        <v>18.649999999999999</v>
      </c>
      <c r="AT498" s="31">
        <f t="shared" si="44"/>
        <v>2106.3344999999999</v>
      </c>
      <c r="AU498" s="31">
        <f t="shared" si="44"/>
        <v>37.908000000000001</v>
      </c>
      <c r="AV498" s="31">
        <f t="shared" si="44"/>
        <v>16854.573250000001</v>
      </c>
      <c r="AW498" s="31">
        <f t="shared" si="44"/>
        <v>3.4109999999999996</v>
      </c>
      <c r="AX498" s="31">
        <f t="shared" si="44"/>
        <v>3493.6175000000003</v>
      </c>
      <c r="AY498" s="31">
        <f t="shared" si="44"/>
        <v>638.33500000000004</v>
      </c>
    </row>
    <row r="499" spans="4:52" hidden="1">
      <c r="D499" s="31" t="s">
        <v>1689</v>
      </c>
      <c r="P499" s="31">
        <f t="shared" si="45"/>
        <v>1.9679999999999997</v>
      </c>
      <c r="Q499" s="31">
        <f t="shared" si="44"/>
        <v>553.71375</v>
      </c>
      <c r="R499" s="31">
        <f t="shared" si="44"/>
        <v>26462.442999999999</v>
      </c>
      <c r="S499" s="31">
        <f t="shared" si="44"/>
        <v>67805.345749999993</v>
      </c>
      <c r="T499" s="31">
        <f t="shared" si="44"/>
        <v>1841.4892499999999</v>
      </c>
      <c r="U499" s="31">
        <f t="shared" si="44"/>
        <v>0</v>
      </c>
      <c r="V499" s="31">
        <f t="shared" si="44"/>
        <v>3904.3027500000003</v>
      </c>
      <c r="W499" s="31">
        <f t="shared" si="44"/>
        <v>2096.0214999999998</v>
      </c>
      <c r="X499" s="31">
        <f t="shared" si="44"/>
        <v>456.66624999999999</v>
      </c>
      <c r="Y499" s="31">
        <f t="shared" si="44"/>
        <v>0</v>
      </c>
      <c r="Z499" s="31">
        <f t="shared" si="44"/>
        <v>0</v>
      </c>
      <c r="AA499" s="31">
        <f t="shared" si="44"/>
        <v>0</v>
      </c>
      <c r="AB499" s="31">
        <f t="shared" si="44"/>
        <v>3067.0159999999996</v>
      </c>
      <c r="AC499" s="31">
        <f t="shared" si="44"/>
        <v>0</v>
      </c>
      <c r="AD499" s="31">
        <f t="shared" si="44"/>
        <v>9297.2912500000002</v>
      </c>
      <c r="AE499" s="31">
        <f t="shared" si="44"/>
        <v>0</v>
      </c>
      <c r="AF499" s="31">
        <f t="shared" si="44"/>
        <v>181.26900000000001</v>
      </c>
      <c r="AG499" s="31">
        <f t="shared" si="44"/>
        <v>0</v>
      </c>
      <c r="AH499" s="31">
        <f t="shared" si="44"/>
        <v>1773.9880000000003</v>
      </c>
      <c r="AI499" s="31">
        <f t="shared" si="44"/>
        <v>25.798500000000001</v>
      </c>
      <c r="AJ499" s="31">
        <f t="shared" si="44"/>
        <v>479.52649999999994</v>
      </c>
      <c r="AK499" s="31">
        <f t="shared" si="44"/>
        <v>379.26825000000002</v>
      </c>
      <c r="AL499" s="31">
        <f t="shared" si="44"/>
        <v>0</v>
      </c>
      <c r="AM499" s="31">
        <f t="shared" si="44"/>
        <v>62.76</v>
      </c>
      <c r="AN499" s="31">
        <f t="shared" si="44"/>
        <v>125.914</v>
      </c>
      <c r="AO499" s="31">
        <f t="shared" si="44"/>
        <v>2.2229999999999999</v>
      </c>
      <c r="AP499" s="31">
        <f t="shared" si="44"/>
        <v>609.33950000000004</v>
      </c>
      <c r="AQ499" s="31">
        <f t="shared" si="44"/>
        <v>601.17174999999997</v>
      </c>
      <c r="AR499" s="31">
        <f t="shared" si="44"/>
        <v>6.95</v>
      </c>
      <c r="AS499" s="31">
        <f t="shared" si="44"/>
        <v>246.44424999999995</v>
      </c>
      <c r="AT499" s="31">
        <f t="shared" si="44"/>
        <v>142.31700000000001</v>
      </c>
      <c r="AU499" s="31">
        <f t="shared" si="44"/>
        <v>0</v>
      </c>
      <c r="AV499" s="31">
        <f t="shared" si="44"/>
        <v>29270.051500000001</v>
      </c>
      <c r="AW499" s="31">
        <f t="shared" si="44"/>
        <v>0</v>
      </c>
      <c r="AX499" s="31">
        <f t="shared" si="44"/>
        <v>2103.4005000000002</v>
      </c>
      <c r="AY499" s="31">
        <f t="shared" si="44"/>
        <v>307.08650000000006</v>
      </c>
    </row>
    <row r="500" spans="4:52" hidden="1"/>
    <row r="501" spans="4:52" hidden="1">
      <c r="D501" s="31" t="s">
        <v>1027</v>
      </c>
      <c r="E501" s="31" t="s">
        <v>569</v>
      </c>
      <c r="F501" s="31" t="s">
        <v>630</v>
      </c>
      <c r="H501" s="31" t="s">
        <v>1028</v>
      </c>
      <c r="I501" s="41" t="s">
        <v>1029</v>
      </c>
      <c r="N501" s="31">
        <f>1+N494</f>
        <v>101</v>
      </c>
      <c r="O501" s="31" t="s">
        <v>410</v>
      </c>
      <c r="P501" s="31">
        <v>295.83333333333331</v>
      </c>
      <c r="Q501" s="31">
        <v>790061.75</v>
      </c>
      <c r="R501" s="31">
        <v>2856124.666666667</v>
      </c>
      <c r="S501" s="31">
        <v>4326668.833333333</v>
      </c>
      <c r="T501" s="31">
        <v>1136674.25</v>
      </c>
      <c r="U501" s="31">
        <v>0</v>
      </c>
      <c r="V501" s="31">
        <v>240595.5</v>
      </c>
      <c r="W501" s="31">
        <v>23060.083333333336</v>
      </c>
      <c r="X501" s="31">
        <v>905129.75</v>
      </c>
      <c r="Y501" s="31">
        <v>973</v>
      </c>
      <c r="Z501" s="31">
        <v>1163.8333333333335</v>
      </c>
      <c r="AA501" s="31">
        <v>3119.333333333333</v>
      </c>
      <c r="AB501" s="31">
        <v>458453.08333333331</v>
      </c>
      <c r="AC501" s="31">
        <v>104.16666666666666</v>
      </c>
      <c r="AD501" s="31">
        <v>780991.41666666663</v>
      </c>
      <c r="AE501" s="31">
        <v>44</v>
      </c>
      <c r="AF501" s="31">
        <v>1048.75</v>
      </c>
      <c r="AG501" s="31">
        <v>6784.1666666666661</v>
      </c>
      <c r="AH501" s="31">
        <v>618026.08333333337</v>
      </c>
      <c r="AI501" s="31">
        <v>511054.33333333331</v>
      </c>
      <c r="AJ501" s="31">
        <v>889065.66666666674</v>
      </c>
      <c r="AK501" s="31">
        <v>1598138.3333333333</v>
      </c>
      <c r="AL501" s="31">
        <v>155.5</v>
      </c>
      <c r="AM501" s="31">
        <v>351</v>
      </c>
      <c r="AN501" s="31">
        <v>26796.083333333336</v>
      </c>
      <c r="AO501" s="31">
        <v>439.66666666666663</v>
      </c>
      <c r="AP501" s="31">
        <v>96591.833333333343</v>
      </c>
      <c r="AQ501" s="31">
        <v>510801.16666666669</v>
      </c>
      <c r="AR501" s="31">
        <v>72.666666666666671</v>
      </c>
      <c r="AS501" s="31">
        <v>659.66666666666674</v>
      </c>
      <c r="AT501" s="31">
        <v>67387.5</v>
      </c>
      <c r="AU501" s="31">
        <v>181</v>
      </c>
      <c r="AV501" s="31">
        <v>1625124.8333333333</v>
      </c>
      <c r="AW501" s="31">
        <v>285.33333333333331</v>
      </c>
      <c r="AX501" s="31">
        <v>238949.58333333331</v>
      </c>
      <c r="AY501" s="31">
        <v>3139.833333333333</v>
      </c>
      <c r="AZ501" s="31" t="s">
        <v>385</v>
      </c>
    </row>
    <row r="502" spans="4:52" hidden="1">
      <c r="I502" s="41"/>
      <c r="N502" s="31">
        <f t="shared" ref="N502:N549" si="46">1+N501</f>
        <v>102</v>
      </c>
      <c r="O502" s="31" t="s">
        <v>410</v>
      </c>
      <c r="AZ502" s="31" t="s">
        <v>385</v>
      </c>
    </row>
    <row r="503" spans="4:52" s="42" customFormat="1" hidden="1">
      <c r="D503" s="42" t="s">
        <v>1030</v>
      </c>
      <c r="E503" s="42" t="s">
        <v>569</v>
      </c>
      <c r="H503" s="42" t="s">
        <v>1031</v>
      </c>
      <c r="I503" s="43" t="s">
        <v>1032</v>
      </c>
      <c r="N503" s="31">
        <f t="shared" si="46"/>
        <v>103</v>
      </c>
      <c r="O503" s="31" t="s">
        <v>410</v>
      </c>
      <c r="P503" s="42">
        <v>8.6760563380281694E-2</v>
      </c>
      <c r="Q503" s="42">
        <v>2.6246682616896718E-2</v>
      </c>
      <c r="R503" s="42">
        <v>0.28691254606766697</v>
      </c>
      <c r="S503" s="42">
        <v>0.18289185756571077</v>
      </c>
      <c r="T503" s="42">
        <v>0.17839697697031492</v>
      </c>
      <c r="U503" s="42">
        <v>0</v>
      </c>
      <c r="V503" s="42">
        <v>3.9360669671710403E-2</v>
      </c>
      <c r="W503" s="42">
        <v>0.1660878646723595</v>
      </c>
      <c r="X503" s="42">
        <v>0.15368349123426781</v>
      </c>
      <c r="Y503" s="42">
        <v>0</v>
      </c>
      <c r="Z503" s="42">
        <v>0</v>
      </c>
      <c r="AA503" s="42">
        <v>0.78948493267792264</v>
      </c>
      <c r="AB503" s="42">
        <v>0.86074020296878806</v>
      </c>
      <c r="AC503" s="42">
        <v>0</v>
      </c>
      <c r="AD503" s="42">
        <v>0.13545603414122029</v>
      </c>
      <c r="AE503" s="42">
        <v>0</v>
      </c>
      <c r="AF503" s="42">
        <v>0.21311084624553039</v>
      </c>
      <c r="AG503" s="42">
        <v>0.58651271342586908</v>
      </c>
      <c r="AH503" s="42">
        <v>0.37655328193402837</v>
      </c>
      <c r="AI503" s="42">
        <v>0.4492966501278729</v>
      </c>
      <c r="AJ503" s="42">
        <v>0.11900020883346824</v>
      </c>
      <c r="AK503" s="42">
        <v>0.8482208465474933</v>
      </c>
      <c r="AL503" s="42">
        <v>0.96463022508038587</v>
      </c>
      <c r="AM503" s="42">
        <v>0.43874643874643876</v>
      </c>
      <c r="AN503" s="42">
        <v>0.13849971855339555</v>
      </c>
      <c r="AO503" s="42">
        <v>3.9423805913570885E-2</v>
      </c>
      <c r="AP503" s="42">
        <v>0.44754042353477086</v>
      </c>
      <c r="AQ503" s="42">
        <v>0.10322852303587142</v>
      </c>
      <c r="AR503" s="42">
        <v>7.3394495412844027E-2</v>
      </c>
      <c r="AS503" s="42">
        <v>8.0848913592723587E-3</v>
      </c>
      <c r="AT503" s="42">
        <v>0.35621220552773142</v>
      </c>
      <c r="AU503" s="42">
        <v>0.18784530386740331</v>
      </c>
      <c r="AV503" s="42">
        <v>0.42851923477878473</v>
      </c>
      <c r="AW503" s="42">
        <v>0.7710280373831776</v>
      </c>
      <c r="AX503" s="42">
        <v>0.19853351212511708</v>
      </c>
      <c r="AY503" s="42">
        <v>0.13089866765751898</v>
      </c>
      <c r="AZ503" s="42" t="s">
        <v>385</v>
      </c>
    </row>
    <row r="504" spans="4:52" s="42" customFormat="1" hidden="1">
      <c r="D504" s="42" t="s">
        <v>1033</v>
      </c>
      <c r="E504" s="42" t="s">
        <v>569</v>
      </c>
      <c r="H504" s="42" t="s">
        <v>1034</v>
      </c>
      <c r="I504" s="43" t="s">
        <v>1035</v>
      </c>
      <c r="N504" s="31">
        <f t="shared" si="46"/>
        <v>104</v>
      </c>
      <c r="O504" s="31" t="s">
        <v>410</v>
      </c>
      <c r="P504" s="42">
        <v>0.26197183098591553</v>
      </c>
      <c r="Q504" s="42">
        <v>9.0119538124709877E-3</v>
      </c>
      <c r="R504" s="42">
        <v>0.27954907197094803</v>
      </c>
      <c r="S504" s="42">
        <v>1.0777922183629107E-2</v>
      </c>
      <c r="T504" s="42">
        <v>3.5025426150016158E-2</v>
      </c>
      <c r="U504" s="42">
        <v>0</v>
      </c>
      <c r="V504" s="42">
        <v>2.3136342949057649E-2</v>
      </c>
      <c r="W504" s="42">
        <v>1.0407594653098247E-2</v>
      </c>
      <c r="X504" s="42">
        <v>1.4252100320423673E-4</v>
      </c>
      <c r="Y504" s="42">
        <v>2.8776978417266189E-2</v>
      </c>
      <c r="Z504" s="42">
        <v>0.27967922096520115</v>
      </c>
      <c r="AA504" s="42">
        <v>5.4498824535157094E-2</v>
      </c>
      <c r="AB504" s="42">
        <v>6.0147921352184898E-3</v>
      </c>
      <c r="AC504" s="42">
        <v>0.55200000000000005</v>
      </c>
      <c r="AD504" s="42">
        <v>0.1490573359907818</v>
      </c>
      <c r="AE504" s="42">
        <v>0</v>
      </c>
      <c r="AF504" s="42">
        <v>0</v>
      </c>
      <c r="AG504" s="42">
        <v>5.0853703476231426E-3</v>
      </c>
      <c r="AH504" s="42">
        <v>0.3965471791711056</v>
      </c>
      <c r="AI504" s="42">
        <v>0.51154736971867965</v>
      </c>
      <c r="AJ504" s="42">
        <v>1.7509955207658075E-2</v>
      </c>
      <c r="AK504" s="42">
        <v>1.5782738874294364E-2</v>
      </c>
      <c r="AL504" s="42">
        <v>0</v>
      </c>
      <c r="AM504" s="42">
        <v>0</v>
      </c>
      <c r="AN504" s="42">
        <v>0</v>
      </c>
      <c r="AO504" s="42">
        <v>0.56178923426838523</v>
      </c>
      <c r="AP504" s="42">
        <v>7.0440737743529033E-2</v>
      </c>
      <c r="AQ504" s="42">
        <v>0</v>
      </c>
      <c r="AR504" s="42">
        <v>0.74311926605504586</v>
      </c>
      <c r="AS504" s="42">
        <v>0.26528549772612425</v>
      </c>
      <c r="AT504" s="42">
        <v>5.9091077722129473E-2</v>
      </c>
      <c r="AU504" s="42">
        <v>0</v>
      </c>
      <c r="AV504" s="42">
        <v>0.10458335046876913</v>
      </c>
      <c r="AW504" s="42">
        <v>0</v>
      </c>
      <c r="AX504" s="42">
        <v>5.9443501854470698E-2</v>
      </c>
      <c r="AY504" s="42">
        <v>0</v>
      </c>
      <c r="AZ504" s="42" t="s">
        <v>385</v>
      </c>
    </row>
    <row r="505" spans="4:52" s="42" customFormat="1" hidden="1">
      <c r="D505" s="42" t="s">
        <v>1036</v>
      </c>
      <c r="E505" s="42" t="s">
        <v>569</v>
      </c>
      <c r="H505" s="42" t="s">
        <v>1037</v>
      </c>
      <c r="I505" s="43" t="s">
        <v>1038</v>
      </c>
      <c r="N505" s="31">
        <f t="shared" si="46"/>
        <v>105</v>
      </c>
      <c r="O505" s="31" t="s">
        <v>410</v>
      </c>
      <c r="P505" s="42">
        <v>0</v>
      </c>
      <c r="Q505" s="42">
        <v>0.7982236831488172</v>
      </c>
      <c r="R505" s="42">
        <v>6.8440873379243233E-2</v>
      </c>
      <c r="S505" s="42">
        <v>0.14431633759197271</v>
      </c>
      <c r="T505" s="42">
        <v>0.1668364235986402</v>
      </c>
      <c r="U505" s="42">
        <v>0</v>
      </c>
      <c r="V505" s="42">
        <v>0.12709298386711307</v>
      </c>
      <c r="W505" s="42">
        <v>1.8039830732036959E-2</v>
      </c>
      <c r="X505" s="42">
        <v>0.25983457067895516</v>
      </c>
      <c r="Y505" s="42">
        <v>0</v>
      </c>
      <c r="Z505" s="42">
        <v>0</v>
      </c>
      <c r="AA505" s="42">
        <v>0.10579183586236376</v>
      </c>
      <c r="AB505" s="42">
        <v>1.9123730763435084E-2</v>
      </c>
      <c r="AC505" s="42">
        <v>0.44800000000000001</v>
      </c>
      <c r="AD505" s="42">
        <v>1.9852544260783062E-2</v>
      </c>
      <c r="AE505" s="42">
        <v>1</v>
      </c>
      <c r="AF505" s="42">
        <v>0.26698450536352802</v>
      </c>
      <c r="AG505" s="42">
        <v>7.3111411374524024E-2</v>
      </c>
      <c r="AH505" s="42">
        <v>3.5108011217973134E-2</v>
      </c>
      <c r="AI505" s="42">
        <v>3.0329456163499901E-3</v>
      </c>
      <c r="AJ505" s="42">
        <v>5.8133313737230505E-2</v>
      </c>
      <c r="AK505" s="42">
        <v>3.2825068334718627E-2</v>
      </c>
      <c r="AL505" s="42">
        <v>0</v>
      </c>
      <c r="AM505" s="42">
        <v>0</v>
      </c>
      <c r="AN505" s="42">
        <v>8.1442250577665271E-2</v>
      </c>
      <c r="AO505" s="42">
        <v>0</v>
      </c>
      <c r="AP505" s="42">
        <v>0.31802550595202145</v>
      </c>
      <c r="AQ505" s="42">
        <v>0.14269348771390825</v>
      </c>
      <c r="AR505" s="42">
        <v>0</v>
      </c>
      <c r="AS505" s="42">
        <v>0</v>
      </c>
      <c r="AT505" s="42">
        <v>8.0618314474741853E-2</v>
      </c>
      <c r="AU505" s="42">
        <v>0</v>
      </c>
      <c r="AV505" s="42">
        <v>6.4457817548169899E-2</v>
      </c>
      <c r="AW505" s="42">
        <v>0.18691588785046731</v>
      </c>
      <c r="AX505" s="42">
        <v>0.31045182125239112</v>
      </c>
      <c r="AY505" s="42">
        <v>0.1000053081373746</v>
      </c>
      <c r="AZ505" s="42" t="s">
        <v>385</v>
      </c>
    </row>
    <row r="506" spans="4:52" s="42" customFormat="1" hidden="1">
      <c r="D506" s="42" t="s">
        <v>1039</v>
      </c>
      <c r="E506" s="42" t="s">
        <v>569</v>
      </c>
      <c r="H506" s="42" t="s">
        <v>1040</v>
      </c>
      <c r="I506" s="43" t="s">
        <v>1041</v>
      </c>
      <c r="N506" s="31">
        <f t="shared" si="46"/>
        <v>106</v>
      </c>
      <c r="O506" s="31" t="s">
        <v>410</v>
      </c>
      <c r="P506" s="42">
        <v>0.59718309859154928</v>
      </c>
      <c r="Q506" s="42">
        <v>0.14486336036392092</v>
      </c>
      <c r="R506" s="42">
        <v>0.10078481634905291</v>
      </c>
      <c r="S506" s="42">
        <v>0.37066422116198477</v>
      </c>
      <c r="T506" s="42">
        <v>0.59254384739808552</v>
      </c>
      <c r="U506" s="42">
        <v>0</v>
      </c>
      <c r="V506" s="42">
        <v>0.67868684160759452</v>
      </c>
      <c r="W506" s="42">
        <v>0.52421030568695537</v>
      </c>
      <c r="X506" s="42">
        <v>0.57991078074718017</v>
      </c>
      <c r="Y506" s="42">
        <v>0.97122302158273377</v>
      </c>
      <c r="Z506" s="42">
        <v>0.72032077903479874</v>
      </c>
      <c r="AA506" s="42">
        <v>5.0224406924556528E-2</v>
      </c>
      <c r="AB506" s="42">
        <v>3.0410963535527174E-2</v>
      </c>
      <c r="AC506" s="42">
        <v>0</v>
      </c>
      <c r="AD506" s="42">
        <v>0.36348478861856892</v>
      </c>
      <c r="AE506" s="42">
        <v>0</v>
      </c>
      <c r="AF506" s="42">
        <v>0.22884386174016685</v>
      </c>
      <c r="AG506" s="42">
        <v>0.33529050485198381</v>
      </c>
      <c r="AH506" s="42">
        <v>8.0724208916209433E-2</v>
      </c>
      <c r="AI506" s="42">
        <v>3.4654501837051897E-2</v>
      </c>
      <c r="AJ506" s="42">
        <v>0.79532745425253548</v>
      </c>
      <c r="AK506" s="42">
        <v>9.8616202393826999E-2</v>
      </c>
      <c r="AL506" s="42">
        <v>3.5369774919614148E-2</v>
      </c>
      <c r="AM506" s="42">
        <v>0.10541310541310542</v>
      </c>
      <c r="AN506" s="42">
        <v>0.73223387746343516</v>
      </c>
      <c r="AO506" s="42">
        <v>0.37149355572403342</v>
      </c>
      <c r="AP506" s="42">
        <v>8.4051274176043175E-2</v>
      </c>
      <c r="AQ506" s="42">
        <v>0.73782264266559039</v>
      </c>
      <c r="AR506" s="42">
        <v>0</v>
      </c>
      <c r="AS506" s="42">
        <v>5.0530570995452245E-2</v>
      </c>
      <c r="AT506" s="42">
        <v>0.47957459964137761</v>
      </c>
      <c r="AU506" s="42">
        <v>0.81215469613259672</v>
      </c>
      <c r="AV506" s="42">
        <v>0.18170624636117697</v>
      </c>
      <c r="AW506" s="42">
        <v>4.2056074766355145E-2</v>
      </c>
      <c r="AX506" s="42">
        <v>0.31644122975732331</v>
      </c>
      <c r="AY506" s="42">
        <v>0.56478581665693506</v>
      </c>
      <c r="AZ506" s="42" t="s">
        <v>385</v>
      </c>
    </row>
    <row r="507" spans="4:52" s="42" customFormat="1" hidden="1">
      <c r="D507" s="42" t="s">
        <v>1042</v>
      </c>
      <c r="E507" s="42" t="s">
        <v>569</v>
      </c>
      <c r="H507" s="42" t="s">
        <v>1043</v>
      </c>
      <c r="I507" s="45" t="s">
        <v>1044</v>
      </c>
      <c r="N507" s="31">
        <f t="shared" si="46"/>
        <v>107</v>
      </c>
      <c r="O507" s="31" t="s">
        <v>410</v>
      </c>
      <c r="P507" s="42">
        <v>5.4084507042253524E-2</v>
      </c>
      <c r="Q507" s="42">
        <v>2.1654320057894208E-2</v>
      </c>
      <c r="R507" s="42">
        <v>0.26431269223308879</v>
      </c>
      <c r="S507" s="42">
        <v>0.29134966149670266</v>
      </c>
      <c r="T507" s="42">
        <v>2.7197325882943157E-2</v>
      </c>
      <c r="U507" s="42">
        <v>0</v>
      </c>
      <c r="V507" s="42">
        <v>0.13172316190452441</v>
      </c>
      <c r="W507" s="42">
        <v>0.28125440425554976</v>
      </c>
      <c r="X507" s="42">
        <v>6.4286363363926556E-3</v>
      </c>
      <c r="Y507" s="42">
        <v>0</v>
      </c>
      <c r="Z507" s="42">
        <v>0</v>
      </c>
      <c r="AA507" s="42">
        <v>0</v>
      </c>
      <c r="AB507" s="42">
        <v>8.3710310597031282E-2</v>
      </c>
      <c r="AC507" s="42">
        <v>0</v>
      </c>
      <c r="AD507" s="42">
        <v>0.33214929698864598</v>
      </c>
      <c r="AE507" s="42">
        <v>0</v>
      </c>
      <c r="AF507" s="42">
        <v>0.29106078665077473</v>
      </c>
      <c r="AG507" s="42">
        <v>0</v>
      </c>
      <c r="AH507" s="42">
        <v>0.11106731876068336</v>
      </c>
      <c r="AI507" s="42">
        <v>1.4685327000455921E-3</v>
      </c>
      <c r="AJ507" s="42">
        <v>1.0029067969107642E-2</v>
      </c>
      <c r="AK507" s="42">
        <v>4.5551438496667478E-3</v>
      </c>
      <c r="AL507" s="42">
        <v>0</v>
      </c>
      <c r="AM507" s="42">
        <v>0.45584045584045585</v>
      </c>
      <c r="AN507" s="42">
        <v>4.7824153405503909E-2</v>
      </c>
      <c r="AO507" s="42">
        <v>2.7293404094010616E-2</v>
      </c>
      <c r="AP507" s="42">
        <v>7.9942058593635415E-2</v>
      </c>
      <c r="AQ507" s="42">
        <v>1.6255346584629963E-2</v>
      </c>
      <c r="AR507" s="42">
        <v>0.18348623853211007</v>
      </c>
      <c r="AS507" s="42">
        <v>0.67609903991915099</v>
      </c>
      <c r="AT507" s="42">
        <v>2.4503802634019661E-2</v>
      </c>
      <c r="AU507" s="42">
        <v>0</v>
      </c>
      <c r="AV507" s="42">
        <v>0.22073335084309934</v>
      </c>
      <c r="AW507" s="42">
        <v>0</v>
      </c>
      <c r="AX507" s="42">
        <v>0.11512993501069788</v>
      </c>
      <c r="AY507" s="42">
        <v>0.20431020754817136</v>
      </c>
      <c r="AZ507" s="42" t="s">
        <v>385</v>
      </c>
    </row>
    <row r="508" spans="4:52" s="42" customFormat="1" hidden="1">
      <c r="I508" s="45"/>
      <c r="N508" s="31"/>
      <c r="O508" s="31"/>
    </row>
    <row r="509" spans="4:52" s="42" customFormat="1" hidden="1">
      <c r="D509" s="42" t="s">
        <v>1690</v>
      </c>
      <c r="I509" s="45"/>
      <c r="N509" s="31"/>
      <c r="O509" s="31"/>
      <c r="P509" s="42">
        <f>P495/P$501</f>
        <v>2.0301971830985917E-2</v>
      </c>
      <c r="Q509" s="42">
        <f t="shared" ref="Q509:AY513" si="47">Q495/Q$501</f>
        <v>8.8294459262203248E-4</v>
      </c>
      <c r="R509" s="42">
        <f t="shared" si="47"/>
        <v>1.0659257666623796E-2</v>
      </c>
      <c r="S509" s="42">
        <f t="shared" si="47"/>
        <v>1.1997434689266144E-2</v>
      </c>
      <c r="T509" s="42">
        <f t="shared" si="47"/>
        <v>1.0204648341422354E-2</v>
      </c>
      <c r="U509" s="42" t="e">
        <f t="shared" si="47"/>
        <v>#DIV/0!</v>
      </c>
      <c r="V509" s="42">
        <f t="shared" si="47"/>
        <v>6.0512353722326478E-3</v>
      </c>
      <c r="W509" s="42">
        <f t="shared" si="47"/>
        <v>6.0304530556047425E-2</v>
      </c>
      <c r="X509" s="42">
        <f t="shared" si="47"/>
        <v>1.1382674417673268E-2</v>
      </c>
      <c r="Y509" s="42">
        <f t="shared" si="47"/>
        <v>0</v>
      </c>
      <c r="Z509" s="42">
        <f t="shared" si="47"/>
        <v>0</v>
      </c>
      <c r="AA509" s="42">
        <f t="shared" si="47"/>
        <v>9.5686311177602068E-2</v>
      </c>
      <c r="AB509" s="42">
        <f t="shared" si="47"/>
        <v>6.4068028044309153E-2</v>
      </c>
      <c r="AC509" s="42">
        <f t="shared" si="47"/>
        <v>0</v>
      </c>
      <c r="AD509" s="42">
        <f t="shared" si="47"/>
        <v>5.5399456481435945E-3</v>
      </c>
      <c r="AE509" s="42">
        <f t="shared" si="47"/>
        <v>0</v>
      </c>
      <c r="AF509" s="42">
        <f t="shared" si="47"/>
        <v>0.14745077473182361</v>
      </c>
      <c r="AG509" s="42">
        <f t="shared" si="47"/>
        <v>3.364363100356222E-2</v>
      </c>
      <c r="AH509" s="42">
        <f t="shared" si="47"/>
        <v>9.0987272247004675E-3</v>
      </c>
      <c r="AI509" s="42">
        <f t="shared" si="47"/>
        <v>1.3618935983975613E-2</v>
      </c>
      <c r="AJ509" s="42">
        <f t="shared" si="47"/>
        <v>6.5238623168817293E-3</v>
      </c>
      <c r="AK509" s="42">
        <f t="shared" si="47"/>
        <v>5.2111257682115546E-2</v>
      </c>
      <c r="AL509" s="42">
        <f t="shared" si="47"/>
        <v>0.1677299035369775</v>
      </c>
      <c r="AM509" s="42">
        <f t="shared" si="47"/>
        <v>4.6893162393162387E-2</v>
      </c>
      <c r="AN509" s="42">
        <f t="shared" si="47"/>
        <v>1.2205048623399564E-2</v>
      </c>
      <c r="AO509" s="42">
        <f t="shared" si="47"/>
        <v>7.3032600454890073E-3</v>
      </c>
      <c r="AP509" s="42">
        <f t="shared" si="47"/>
        <v>3.1469384057658423E-2</v>
      </c>
      <c r="AQ509" s="42">
        <f t="shared" si="47"/>
        <v>8.0451426468289844E-3</v>
      </c>
      <c r="AR509" s="42">
        <f t="shared" si="47"/>
        <v>3.8256880733944947E-2</v>
      </c>
      <c r="AS509" s="42">
        <f t="shared" si="47"/>
        <v>3.0621526023244059E-3</v>
      </c>
      <c r="AT509" s="42">
        <f t="shared" si="47"/>
        <v>2.9715344092005193E-2</v>
      </c>
      <c r="AU509" s="42">
        <f t="shared" si="47"/>
        <v>3.2734806629834252E-2</v>
      </c>
      <c r="AV509" s="42">
        <f t="shared" si="47"/>
        <v>3.23172702938E-2</v>
      </c>
      <c r="AW509" s="42">
        <f t="shared" si="47"/>
        <v>0.22726051401869155</v>
      </c>
      <c r="AX509" s="42">
        <f t="shared" si="47"/>
        <v>1.6119069747976823E-2</v>
      </c>
      <c r="AY509" s="42">
        <f t="shared" si="47"/>
        <v>2.8814268273262916E-2</v>
      </c>
    </row>
    <row r="510" spans="4:52" s="42" customFormat="1" hidden="1">
      <c r="D510" s="42" t="s">
        <v>1691</v>
      </c>
      <c r="I510" s="45"/>
      <c r="N510" s="31"/>
      <c r="O510" s="31"/>
      <c r="P510" s="42">
        <f t="shared" ref="P510:AE513" si="48">P496/P$501</f>
        <v>3.8866478873239442E-2</v>
      </c>
      <c r="Q510" s="42">
        <f t="shared" si="48"/>
        <v>1.2616735337459383E-4</v>
      </c>
      <c r="R510" s="42">
        <f t="shared" si="48"/>
        <v>3.6386601471877864E-3</v>
      </c>
      <c r="S510" s="42">
        <f t="shared" si="48"/>
        <v>2.0713625990865261E-4</v>
      </c>
      <c r="T510" s="42">
        <f t="shared" si="48"/>
        <v>1.36599161985063E-3</v>
      </c>
      <c r="U510" s="42" t="e">
        <f t="shared" si="48"/>
        <v>#DIV/0!</v>
      </c>
      <c r="V510" s="42">
        <f t="shared" si="48"/>
        <v>6.000403166310259E-4</v>
      </c>
      <c r="W510" s="42">
        <f t="shared" si="48"/>
        <v>1.1344278171877089E-3</v>
      </c>
      <c r="X510" s="42">
        <f t="shared" si="48"/>
        <v>4.2756300961271025E-6</v>
      </c>
      <c r="Y510" s="42">
        <f t="shared" si="48"/>
        <v>4.3021582733812945E-3</v>
      </c>
      <c r="Z510" s="42">
        <f t="shared" si="48"/>
        <v>4.9643061721323205E-2</v>
      </c>
      <c r="AA510" s="42">
        <f t="shared" si="48"/>
        <v>4.1831855097243008E-3</v>
      </c>
      <c r="AB510" s="42">
        <f t="shared" si="48"/>
        <v>2.7668043822005048E-4</v>
      </c>
      <c r="AC510" s="42">
        <f t="shared" si="48"/>
        <v>7.1040000000000006E-2</v>
      </c>
      <c r="AD510" s="42">
        <f t="shared" si="48"/>
        <v>2.5339747118432909E-3</v>
      </c>
      <c r="AE510" s="42">
        <f t="shared" si="48"/>
        <v>0</v>
      </c>
      <c r="AF510" s="42">
        <f t="shared" si="47"/>
        <v>0</v>
      </c>
      <c r="AG510" s="42">
        <f t="shared" si="47"/>
        <v>3.5089055398599686E-4</v>
      </c>
      <c r="AH510" s="42">
        <f t="shared" si="47"/>
        <v>6.1464812771521368E-3</v>
      </c>
      <c r="AI510" s="42">
        <f t="shared" si="47"/>
        <v>8.9520789700768925E-3</v>
      </c>
      <c r="AJ510" s="42">
        <f t="shared" si="47"/>
        <v>4.4650385779528094E-4</v>
      </c>
      <c r="AK510" s="42">
        <f t="shared" si="47"/>
        <v>5.3661312172600831E-4</v>
      </c>
      <c r="AL510" s="42">
        <f t="shared" si="47"/>
        <v>0</v>
      </c>
      <c r="AM510" s="42">
        <f t="shared" si="47"/>
        <v>0</v>
      </c>
      <c r="AN510" s="42">
        <f t="shared" si="47"/>
        <v>0</v>
      </c>
      <c r="AO510" s="42">
        <f t="shared" si="47"/>
        <v>0.11818157695223656</v>
      </c>
      <c r="AP510" s="42">
        <f t="shared" si="47"/>
        <v>3.9151135965600952E-3</v>
      </c>
      <c r="AQ510" s="42">
        <f t="shared" si="47"/>
        <v>0</v>
      </c>
      <c r="AR510" s="42">
        <f t="shared" si="47"/>
        <v>0.1272591743119266</v>
      </c>
      <c r="AS510" s="42">
        <f t="shared" si="47"/>
        <v>9.8951490651844345E-2</v>
      </c>
      <c r="AT510" s="42">
        <f t="shared" si="47"/>
        <v>2.5704618809126319E-3</v>
      </c>
      <c r="AU510" s="42">
        <f t="shared" si="47"/>
        <v>0</v>
      </c>
      <c r="AV510" s="42">
        <f t="shared" si="47"/>
        <v>4.6016674206258417E-3</v>
      </c>
      <c r="AW510" s="42">
        <f t="shared" si="47"/>
        <v>0</v>
      </c>
      <c r="AX510" s="42">
        <f t="shared" si="47"/>
        <v>2.7344010853056519E-3</v>
      </c>
      <c r="AY510" s="42">
        <f t="shared" si="47"/>
        <v>0</v>
      </c>
    </row>
    <row r="511" spans="4:52" s="42" customFormat="1" hidden="1">
      <c r="D511" s="42" t="s">
        <v>1692</v>
      </c>
      <c r="I511" s="45"/>
      <c r="N511" s="31"/>
      <c r="O511" s="31"/>
      <c r="P511" s="42">
        <f t="shared" si="48"/>
        <v>0</v>
      </c>
      <c r="Q511" s="42">
        <f t="shared" si="47"/>
        <v>1.8544224865967757E-2</v>
      </c>
      <c r="R511" s="42">
        <f t="shared" si="47"/>
        <v>1.5661748950267574E-3</v>
      </c>
      <c r="S511" s="42">
        <f t="shared" si="47"/>
        <v>6.4441420349057614E-3</v>
      </c>
      <c r="T511" s="42">
        <f t="shared" si="47"/>
        <v>8.3488305906463528E-3</v>
      </c>
      <c r="U511" s="42" t="e">
        <f t="shared" si="47"/>
        <v>#DIV/0!</v>
      </c>
      <c r="V511" s="42">
        <f t="shared" si="47"/>
        <v>2.4678414600439329E-2</v>
      </c>
      <c r="W511" s="42">
        <f t="shared" si="47"/>
        <v>2.949512324688043E-3</v>
      </c>
      <c r="X511" s="42">
        <f t="shared" si="47"/>
        <v>1.3375782035669472E-2</v>
      </c>
      <c r="Y511" s="42">
        <f t="shared" si="47"/>
        <v>0</v>
      </c>
      <c r="Z511" s="42">
        <f t="shared" si="47"/>
        <v>0</v>
      </c>
      <c r="AA511" s="42">
        <f t="shared" si="47"/>
        <v>1.2060269288309469E-2</v>
      </c>
      <c r="AB511" s="42">
        <f t="shared" si="47"/>
        <v>1.6873111516136599E-3</v>
      </c>
      <c r="AC511" s="42">
        <f t="shared" si="47"/>
        <v>9.3744000000000008E-2</v>
      </c>
      <c r="AD511" s="42">
        <f t="shared" si="47"/>
        <v>4.8351715773231396E-4</v>
      </c>
      <c r="AE511" s="42">
        <f t="shared" si="47"/>
        <v>0.43724999999999992</v>
      </c>
      <c r="AF511" s="42">
        <f t="shared" si="47"/>
        <v>0.15238140643623357</v>
      </c>
      <c r="AG511" s="42">
        <f t="shared" si="47"/>
        <v>8.7462473897555581E-3</v>
      </c>
      <c r="AH511" s="42">
        <f t="shared" si="47"/>
        <v>7.6962892477704212E-4</v>
      </c>
      <c r="AI511" s="42">
        <f t="shared" si="47"/>
        <v>7.7144928490969323E-5</v>
      </c>
      <c r="AJ511" s="42">
        <f t="shared" si="47"/>
        <v>2.342701813926755E-3</v>
      </c>
      <c r="AK511" s="42">
        <f t="shared" si="47"/>
        <v>1.8666553687989047E-3</v>
      </c>
      <c r="AL511" s="42">
        <f t="shared" si="47"/>
        <v>0</v>
      </c>
      <c r="AM511" s="42">
        <f t="shared" si="47"/>
        <v>0</v>
      </c>
      <c r="AN511" s="42">
        <f t="shared" si="47"/>
        <v>4.5565241188855327E-3</v>
      </c>
      <c r="AO511" s="42">
        <f t="shared" si="47"/>
        <v>0</v>
      </c>
      <c r="AP511" s="42">
        <f t="shared" si="47"/>
        <v>2.2645956956333434E-2</v>
      </c>
      <c r="AQ511" s="42">
        <f t="shared" si="47"/>
        <v>5.4107462558001199E-3</v>
      </c>
      <c r="AR511" s="42">
        <f t="shared" si="47"/>
        <v>0</v>
      </c>
      <c r="AS511" s="42">
        <f t="shared" si="47"/>
        <v>0</v>
      </c>
      <c r="AT511" s="42">
        <f t="shared" si="47"/>
        <v>5.4508217399369318E-3</v>
      </c>
      <c r="AU511" s="42">
        <f t="shared" si="47"/>
        <v>0</v>
      </c>
      <c r="AV511" s="42">
        <f t="shared" si="47"/>
        <v>3.9075593577477998E-3</v>
      </c>
      <c r="AW511" s="42">
        <f t="shared" si="47"/>
        <v>5.5093457943925242E-2</v>
      </c>
      <c r="AX511" s="42">
        <f t="shared" si="47"/>
        <v>2.2264845268963641E-2</v>
      </c>
      <c r="AY511" s="42">
        <f t="shared" si="47"/>
        <v>1.7100907691491057E-2</v>
      </c>
    </row>
    <row r="512" spans="4:52" s="42" customFormat="1" hidden="1">
      <c r="D512" s="42" t="s">
        <v>1693</v>
      </c>
      <c r="I512" s="45"/>
      <c r="N512" s="31"/>
      <c r="O512" s="31"/>
      <c r="P512" s="42">
        <f t="shared" si="48"/>
        <v>7.4915492957746493E-2</v>
      </c>
      <c r="Q512" s="42">
        <f t="shared" si="47"/>
        <v>2.390368537649114E-3</v>
      </c>
      <c r="R512" s="42">
        <f t="shared" si="47"/>
        <v>2.8540449739938986E-3</v>
      </c>
      <c r="S512" s="42">
        <f t="shared" si="47"/>
        <v>1.695132539032242E-2</v>
      </c>
      <c r="T512" s="42">
        <f t="shared" si="47"/>
        <v>3.1592815839718368E-2</v>
      </c>
      <c r="U512" s="42" t="e">
        <f t="shared" si="47"/>
        <v>#DIV/0!</v>
      </c>
      <c r="V512" s="42">
        <f t="shared" si="47"/>
        <v>5.7129223115145546E-2</v>
      </c>
      <c r="W512" s="42">
        <f t="shared" si="47"/>
        <v>7.6405513134167616E-2</v>
      </c>
      <c r="X512" s="42">
        <f t="shared" si="47"/>
        <v>1.9085210711502959E-2</v>
      </c>
      <c r="Y512" s="42">
        <f t="shared" si="47"/>
        <v>0.21779676258992806</v>
      </c>
      <c r="Z512" s="42">
        <f t="shared" si="47"/>
        <v>0.16132464556780751</v>
      </c>
      <c r="AA512" s="42">
        <f t="shared" si="47"/>
        <v>5.7255823893994449E-3</v>
      </c>
      <c r="AB512" s="42">
        <f t="shared" si="47"/>
        <v>2.0873237301454149E-3</v>
      </c>
      <c r="AC512" s="42">
        <f t="shared" si="47"/>
        <v>0</v>
      </c>
      <c r="AD512" s="42">
        <f t="shared" si="47"/>
        <v>5.9309531464120874E-3</v>
      </c>
      <c r="AE512" s="42">
        <f t="shared" si="47"/>
        <v>0</v>
      </c>
      <c r="AF512" s="42">
        <f t="shared" si="47"/>
        <v>0.10830035756853397</v>
      </c>
      <c r="AG512" s="42">
        <f t="shared" si="47"/>
        <v>2.7158530893010693E-2</v>
      </c>
      <c r="AH512" s="42">
        <f t="shared" si="47"/>
        <v>1.6443258260539972E-3</v>
      </c>
      <c r="AI512" s="42">
        <f t="shared" si="47"/>
        <v>9.0178082826157437E-4</v>
      </c>
      <c r="AJ512" s="42">
        <f t="shared" si="47"/>
        <v>3.2646285126295506E-2</v>
      </c>
      <c r="AK512" s="42">
        <f t="shared" si="47"/>
        <v>5.0896204229295972E-3</v>
      </c>
      <c r="AL512" s="42">
        <f t="shared" si="47"/>
        <v>3.9437299035369779E-3</v>
      </c>
      <c r="AM512" s="42">
        <f t="shared" si="47"/>
        <v>7.1153846153846159E-4</v>
      </c>
      <c r="AN512" s="42">
        <f t="shared" si="47"/>
        <v>4.3576107204722082E-2</v>
      </c>
      <c r="AO512" s="42">
        <f t="shared" si="47"/>
        <v>0.14906178923426838</v>
      </c>
      <c r="AP512" s="42">
        <f t="shared" si="47"/>
        <v>4.8810958828472382E-3</v>
      </c>
      <c r="AQ512" s="42">
        <f t="shared" si="47"/>
        <v>2.7252819508699896E-2</v>
      </c>
      <c r="AR512" s="42">
        <f t="shared" si="47"/>
        <v>0</v>
      </c>
      <c r="AS512" s="42">
        <f t="shared" si="47"/>
        <v>2.8271854471955529E-2</v>
      </c>
      <c r="AT512" s="42">
        <f t="shared" si="47"/>
        <v>3.1257050639955479E-2</v>
      </c>
      <c r="AU512" s="42">
        <f t="shared" si="47"/>
        <v>0.20943646408839781</v>
      </c>
      <c r="AV512" s="42">
        <f t="shared" si="47"/>
        <v>1.0371248352306066E-2</v>
      </c>
      <c r="AW512" s="42">
        <f t="shared" si="47"/>
        <v>1.1954439252336448E-2</v>
      </c>
      <c r="AX512" s="42">
        <f t="shared" si="47"/>
        <v>1.4620730663197783E-2</v>
      </c>
      <c r="AY512" s="42">
        <f t="shared" si="47"/>
        <v>0.20330219226073573</v>
      </c>
    </row>
    <row r="513" spans="1:52" s="42" customFormat="1" hidden="1">
      <c r="D513" s="42" t="s">
        <v>1694</v>
      </c>
      <c r="I513" s="45"/>
      <c r="N513" s="31"/>
      <c r="O513" s="31"/>
      <c r="P513" s="42">
        <f t="shared" si="48"/>
        <v>6.6523943661971827E-3</v>
      </c>
      <c r="Q513" s="42">
        <f t="shared" si="47"/>
        <v>7.0084869948456566E-4</v>
      </c>
      <c r="R513" s="42">
        <f t="shared" si="47"/>
        <v>9.2651568430603039E-3</v>
      </c>
      <c r="S513" s="42">
        <f t="shared" si="47"/>
        <v>1.5671489629069137E-2</v>
      </c>
      <c r="T513" s="42">
        <f t="shared" si="47"/>
        <v>1.6200677106919593E-3</v>
      </c>
      <c r="U513" s="42" t="e">
        <f t="shared" si="47"/>
        <v>#DIV/0!</v>
      </c>
      <c r="V513" s="42">
        <f t="shared" si="47"/>
        <v>1.6227663235596677E-2</v>
      </c>
      <c r="W513" s="42">
        <f t="shared" si="47"/>
        <v>9.089392565074568E-2</v>
      </c>
      <c r="X513" s="42">
        <f t="shared" si="47"/>
        <v>5.0453125643036263E-4</v>
      </c>
      <c r="Y513" s="42">
        <f t="shared" si="47"/>
        <v>0</v>
      </c>
      <c r="Z513" s="42">
        <f t="shared" si="47"/>
        <v>0</v>
      </c>
      <c r="AA513" s="42">
        <f t="shared" si="47"/>
        <v>0</v>
      </c>
      <c r="AB513" s="42">
        <f t="shared" si="47"/>
        <v>6.6899233782010039E-3</v>
      </c>
      <c r="AC513" s="42">
        <f t="shared" si="47"/>
        <v>0</v>
      </c>
      <c r="AD513" s="42">
        <f t="shared" si="47"/>
        <v>1.1904473021843925E-2</v>
      </c>
      <c r="AE513" s="42">
        <f t="shared" si="47"/>
        <v>0</v>
      </c>
      <c r="AF513" s="42">
        <f t="shared" si="47"/>
        <v>0.17284290822407627</v>
      </c>
      <c r="AG513" s="42">
        <f t="shared" si="47"/>
        <v>0</v>
      </c>
      <c r="AH513" s="42">
        <f t="shared" si="47"/>
        <v>2.8704095957115083E-3</v>
      </c>
      <c r="AI513" s="42">
        <f t="shared" si="47"/>
        <v>5.0480933860261437E-5</v>
      </c>
      <c r="AJ513" s="42">
        <f t="shared" si="47"/>
        <v>5.3936004727059891E-4</v>
      </c>
      <c r="AK513" s="42">
        <f t="shared" si="47"/>
        <v>2.3731878654642956E-4</v>
      </c>
      <c r="AL513" s="42">
        <f t="shared" si="47"/>
        <v>0</v>
      </c>
      <c r="AM513" s="42">
        <f t="shared" si="47"/>
        <v>0.1788034188034188</v>
      </c>
      <c r="AN513" s="42">
        <f t="shared" si="47"/>
        <v>4.6989703097156605E-3</v>
      </c>
      <c r="AO513" s="42">
        <f t="shared" si="47"/>
        <v>5.056103108415466E-3</v>
      </c>
      <c r="AP513" s="42">
        <f t="shared" si="47"/>
        <v>6.3083956373123327E-3</v>
      </c>
      <c r="AQ513" s="42">
        <f t="shared" si="47"/>
        <v>1.1769192970389325E-3</v>
      </c>
      <c r="AR513" s="42">
        <f t="shared" si="47"/>
        <v>9.5642201834862384E-2</v>
      </c>
      <c r="AS513" s="42">
        <f t="shared" si="47"/>
        <v>0.37358906013137938</v>
      </c>
      <c r="AT513" s="42">
        <f t="shared" si="47"/>
        <v>2.1119198664440735E-3</v>
      </c>
      <c r="AU513" s="42">
        <f t="shared" si="47"/>
        <v>0</v>
      </c>
      <c r="AV513" s="42">
        <f t="shared" si="47"/>
        <v>1.801095577375646E-2</v>
      </c>
      <c r="AW513" s="42">
        <f t="shared" si="47"/>
        <v>0</v>
      </c>
      <c r="AX513" s="42">
        <f t="shared" si="47"/>
        <v>8.802695826699845E-3</v>
      </c>
      <c r="AY513" s="42">
        <f t="shared" si="47"/>
        <v>9.7803439673018772E-2</v>
      </c>
    </row>
    <row r="514" spans="1:52" s="42" customFormat="1" hidden="1">
      <c r="I514" s="45"/>
      <c r="N514" s="31">
        <f>1+N507</f>
        <v>108</v>
      </c>
      <c r="O514" s="31" t="s">
        <v>410</v>
      </c>
      <c r="AZ514" s="42" t="s">
        <v>385</v>
      </c>
    </row>
    <row r="515" spans="1:52" s="46" customFormat="1">
      <c r="I515" s="47"/>
      <c r="N515" s="31">
        <f t="shared" si="46"/>
        <v>109</v>
      </c>
      <c r="O515" s="40" t="s">
        <v>410</v>
      </c>
      <c r="AZ515" s="46" t="s">
        <v>385</v>
      </c>
    </row>
    <row r="516" spans="1:52">
      <c r="I516" s="48"/>
      <c r="N516" s="31">
        <f t="shared" si="46"/>
        <v>110</v>
      </c>
      <c r="O516" s="31" t="s">
        <v>410</v>
      </c>
      <c r="AZ516" s="31" t="s">
        <v>385</v>
      </c>
    </row>
    <row r="517" spans="1:52">
      <c r="A517" s="31" t="s">
        <v>1045</v>
      </c>
      <c r="B517" s="31" t="s">
        <v>1046</v>
      </c>
      <c r="D517" s="31" t="s">
        <v>1047</v>
      </c>
      <c r="E517" s="31" t="s">
        <v>486</v>
      </c>
      <c r="F517" s="31" t="s">
        <v>473</v>
      </c>
      <c r="H517" s="31" t="s">
        <v>1048</v>
      </c>
      <c r="J517" s="31" t="s">
        <v>468</v>
      </c>
      <c r="K517" s="31">
        <v>5</v>
      </c>
      <c r="L517" s="31">
        <v>3</v>
      </c>
      <c r="M517" s="31">
        <v>7</v>
      </c>
      <c r="N517" s="31">
        <f t="shared" si="46"/>
        <v>111</v>
      </c>
      <c r="O517" s="31" t="s">
        <v>410</v>
      </c>
      <c r="P517" s="31">
        <v>5</v>
      </c>
      <c r="Q517" s="31">
        <v>5</v>
      </c>
      <c r="R517" s="31">
        <v>5</v>
      </c>
      <c r="S517" s="31">
        <v>5</v>
      </c>
      <c r="T517" s="31">
        <v>5</v>
      </c>
      <c r="U517" s="31">
        <v>5</v>
      </c>
      <c r="V517" s="31">
        <v>5</v>
      </c>
      <c r="W517" s="31">
        <v>5</v>
      </c>
      <c r="X517" s="31">
        <v>5</v>
      </c>
      <c r="Y517" s="31">
        <v>5</v>
      </c>
      <c r="Z517" s="31">
        <v>5</v>
      </c>
      <c r="AA517" s="31">
        <v>5</v>
      </c>
      <c r="AB517" s="31">
        <v>5</v>
      </c>
      <c r="AC517" s="31">
        <v>5</v>
      </c>
      <c r="AD517" s="31">
        <v>5</v>
      </c>
      <c r="AE517" s="31">
        <v>5</v>
      </c>
      <c r="AF517" s="31">
        <v>5</v>
      </c>
      <c r="AG517" s="31">
        <v>5</v>
      </c>
      <c r="AH517" s="31">
        <v>5</v>
      </c>
      <c r="AI517" s="31">
        <v>5</v>
      </c>
      <c r="AJ517" s="31">
        <v>5</v>
      </c>
      <c r="AK517" s="31">
        <v>5</v>
      </c>
      <c r="AL517" s="31">
        <v>5</v>
      </c>
      <c r="AM517" s="31">
        <v>5</v>
      </c>
      <c r="AN517" s="31">
        <v>5</v>
      </c>
      <c r="AO517" s="31">
        <v>5</v>
      </c>
      <c r="AP517" s="31">
        <v>5</v>
      </c>
      <c r="AQ517" s="31">
        <v>5</v>
      </c>
      <c r="AR517" s="31">
        <v>5</v>
      </c>
      <c r="AS517" s="31">
        <v>5</v>
      </c>
      <c r="AT517" s="31">
        <v>5</v>
      </c>
      <c r="AU517" s="31">
        <v>5</v>
      </c>
      <c r="AV517" s="31">
        <v>5</v>
      </c>
      <c r="AW517" s="31">
        <v>5</v>
      </c>
      <c r="AX517" s="31">
        <v>5</v>
      </c>
      <c r="AY517" s="31">
        <v>5</v>
      </c>
      <c r="AZ517" s="31" t="s">
        <v>385</v>
      </c>
    </row>
    <row r="519" spans="1:52">
      <c r="D519" s="31" t="s">
        <v>1695</v>
      </c>
      <c r="H519" s="31" t="s">
        <v>1696</v>
      </c>
      <c r="K519" s="31">
        <v>2.5604383535921805E-2</v>
      </c>
      <c r="P519" s="31">
        <v>2.5604383535921805E-2</v>
      </c>
      <c r="Q519" s="31">
        <v>2.5604383535921805E-2</v>
      </c>
      <c r="R519" s="31">
        <v>2.5604383535921805E-2</v>
      </c>
      <c r="S519" s="31">
        <v>2.5604383535921805E-2</v>
      </c>
      <c r="T519" s="31">
        <v>2.5604383535921805E-2</v>
      </c>
      <c r="U519" s="31">
        <v>2.5604383535921805E-2</v>
      </c>
      <c r="V519" s="31">
        <v>2.5604383535921805E-2</v>
      </c>
      <c r="W519" s="31">
        <v>2.5604383535921805E-2</v>
      </c>
      <c r="X519" s="31">
        <v>2.5604383535921805E-2</v>
      </c>
      <c r="Y519" s="31">
        <v>2.5604383535921805E-2</v>
      </c>
      <c r="Z519" s="31">
        <v>2.5604383535921805E-2</v>
      </c>
      <c r="AA519" s="31">
        <v>2.5604383535921805E-2</v>
      </c>
      <c r="AB519" s="31">
        <v>2.5604383535921805E-2</v>
      </c>
      <c r="AC519" s="31">
        <v>2.5604383535921805E-2</v>
      </c>
      <c r="AD519" s="31">
        <v>2.5604383535921805E-2</v>
      </c>
      <c r="AE519" s="31">
        <v>2.5604383535921805E-2</v>
      </c>
      <c r="AF519" s="31">
        <v>2.5604383535921805E-2</v>
      </c>
      <c r="AG519" s="31">
        <v>2.5604383535921805E-2</v>
      </c>
      <c r="AH519" s="31">
        <v>2.5604383535921805E-2</v>
      </c>
      <c r="AI519" s="31">
        <v>2.5604383535921805E-2</v>
      </c>
      <c r="AJ519" s="31">
        <v>2.5604383535921805E-2</v>
      </c>
      <c r="AK519" s="31">
        <v>2.5604383535921805E-2</v>
      </c>
      <c r="AL519" s="31">
        <v>2.5604383535921805E-2</v>
      </c>
      <c r="AM519" s="31">
        <v>2.5604383535921805E-2</v>
      </c>
      <c r="AN519" s="31">
        <v>2.5604383535921805E-2</v>
      </c>
      <c r="AO519" s="31">
        <v>2.5604383535921805E-2</v>
      </c>
      <c r="AP519" s="31">
        <v>2.5604383535921805E-2</v>
      </c>
      <c r="AQ519" s="31">
        <v>2.5604383535921805E-2</v>
      </c>
      <c r="AR519" s="31">
        <v>2.5604383535921805E-2</v>
      </c>
      <c r="AS519" s="31">
        <v>2.5604383535921805E-2</v>
      </c>
      <c r="AT519" s="31">
        <v>2.5604383535921805E-2</v>
      </c>
      <c r="AU519" s="31">
        <v>2.5604383535921805E-2</v>
      </c>
      <c r="AV519" s="31">
        <v>2.5604383535921805E-2</v>
      </c>
      <c r="AW519" s="31">
        <v>2.5604383535921805E-2</v>
      </c>
      <c r="AX519" s="31">
        <v>2.5604383535921805E-2</v>
      </c>
      <c r="AY519" s="31">
        <v>2.5604383535921805E-2</v>
      </c>
    </row>
    <row r="520" spans="1:52">
      <c r="N520" s="31">
        <f>1+N517</f>
        <v>112</v>
      </c>
      <c r="O520" s="31" t="s">
        <v>410</v>
      </c>
      <c r="AZ520" s="31" t="s">
        <v>385</v>
      </c>
    </row>
    <row r="521" spans="1:52">
      <c r="D521" s="31" t="s">
        <v>1049</v>
      </c>
      <c r="E521" s="31" t="s">
        <v>569</v>
      </c>
      <c r="F521" s="31" t="s">
        <v>473</v>
      </c>
      <c r="H521" s="31" t="s">
        <v>1050</v>
      </c>
      <c r="I521" s="41" t="s">
        <v>1051</v>
      </c>
      <c r="K521" s="31">
        <f>2.31*K37</f>
        <v>34.65</v>
      </c>
      <c r="N521" s="31">
        <f t="shared" si="46"/>
        <v>113</v>
      </c>
      <c r="O521" s="31" t="s">
        <v>410</v>
      </c>
      <c r="P521" s="31">
        <v>34.65</v>
      </c>
      <c r="Q521" s="31">
        <v>34.65</v>
      </c>
      <c r="R521" s="31">
        <v>34.65</v>
      </c>
      <c r="S521" s="31">
        <v>34.65</v>
      </c>
      <c r="T521" s="31">
        <v>34.65</v>
      </c>
      <c r="U521" s="31">
        <v>34.65</v>
      </c>
      <c r="V521" s="31">
        <v>34.65</v>
      </c>
      <c r="W521" s="31">
        <v>34.65</v>
      </c>
      <c r="X521" s="31">
        <v>34.65</v>
      </c>
      <c r="Y521" s="31">
        <v>34.65</v>
      </c>
      <c r="Z521" s="31">
        <v>34.65</v>
      </c>
      <c r="AA521" s="31">
        <v>34.65</v>
      </c>
      <c r="AB521" s="31">
        <v>34.65</v>
      </c>
      <c r="AC521" s="31">
        <v>34.65</v>
      </c>
      <c r="AD521" s="31">
        <v>34.65</v>
      </c>
      <c r="AE521" s="31">
        <v>34.65</v>
      </c>
      <c r="AF521" s="31">
        <v>34.65</v>
      </c>
      <c r="AG521" s="31">
        <v>34.65</v>
      </c>
      <c r="AH521" s="31">
        <v>34.65</v>
      </c>
      <c r="AI521" s="31">
        <v>34.65</v>
      </c>
      <c r="AJ521" s="31">
        <v>34.65</v>
      </c>
      <c r="AK521" s="31">
        <v>34.65</v>
      </c>
      <c r="AL521" s="31">
        <v>34.65</v>
      </c>
      <c r="AM521" s="31">
        <v>34.65</v>
      </c>
      <c r="AN521" s="31">
        <v>34.65</v>
      </c>
      <c r="AO521" s="31">
        <v>34.65</v>
      </c>
      <c r="AP521" s="31">
        <v>34.65</v>
      </c>
      <c r="AQ521" s="31">
        <v>34.65</v>
      </c>
      <c r="AR521" s="31">
        <v>34.65</v>
      </c>
      <c r="AS521" s="31">
        <v>34.65</v>
      </c>
      <c r="AT521" s="31">
        <v>34.65</v>
      </c>
      <c r="AU521" s="31">
        <v>34.65</v>
      </c>
      <c r="AV521" s="31">
        <v>34.65</v>
      </c>
      <c r="AW521" s="31">
        <v>34.65</v>
      </c>
      <c r="AX521" s="31">
        <v>34.65</v>
      </c>
      <c r="AY521" s="31">
        <v>34.65</v>
      </c>
      <c r="AZ521" s="31" t="s">
        <v>385</v>
      </c>
    </row>
    <row r="522" spans="1:52">
      <c r="D522" s="31" t="s">
        <v>1052</v>
      </c>
      <c r="E522" s="31" t="s">
        <v>569</v>
      </c>
      <c r="F522" s="31" t="s">
        <v>473</v>
      </c>
      <c r="H522" s="31" t="s">
        <v>1053</v>
      </c>
      <c r="I522" s="41" t="s">
        <v>1054</v>
      </c>
      <c r="K522" s="31">
        <f>2.31*K38</f>
        <v>103.95</v>
      </c>
      <c r="N522" s="31">
        <f t="shared" si="46"/>
        <v>114</v>
      </c>
      <c r="O522" s="31" t="s">
        <v>410</v>
      </c>
      <c r="P522" s="31">
        <v>103.95</v>
      </c>
      <c r="Q522" s="31">
        <v>103.95</v>
      </c>
      <c r="R522" s="31">
        <v>103.95</v>
      </c>
      <c r="S522" s="31">
        <v>103.95</v>
      </c>
      <c r="T522" s="31">
        <v>103.95</v>
      </c>
      <c r="U522" s="31">
        <v>103.95</v>
      </c>
      <c r="V522" s="31">
        <v>103.95</v>
      </c>
      <c r="W522" s="31">
        <v>103.95</v>
      </c>
      <c r="X522" s="31">
        <v>103.95</v>
      </c>
      <c r="Y522" s="31">
        <v>103.95</v>
      </c>
      <c r="Z522" s="31">
        <v>103.95</v>
      </c>
      <c r="AA522" s="31">
        <v>103.95</v>
      </c>
      <c r="AB522" s="31">
        <v>103.95</v>
      </c>
      <c r="AC522" s="31">
        <v>103.95</v>
      </c>
      <c r="AD522" s="31">
        <v>103.95</v>
      </c>
      <c r="AE522" s="31">
        <v>103.95</v>
      </c>
      <c r="AF522" s="31">
        <v>103.95</v>
      </c>
      <c r="AG522" s="31">
        <v>103.95</v>
      </c>
      <c r="AH522" s="31">
        <v>103.95</v>
      </c>
      <c r="AI522" s="31">
        <v>103.95</v>
      </c>
      <c r="AJ522" s="31">
        <v>103.95</v>
      </c>
      <c r="AK522" s="31">
        <v>103.95</v>
      </c>
      <c r="AL522" s="31">
        <v>103.95</v>
      </c>
      <c r="AM522" s="31">
        <v>103.95</v>
      </c>
      <c r="AN522" s="31">
        <v>103.95</v>
      </c>
      <c r="AO522" s="31">
        <v>103.95</v>
      </c>
      <c r="AP522" s="31">
        <v>103.95</v>
      </c>
      <c r="AQ522" s="31">
        <v>103.95</v>
      </c>
      <c r="AR522" s="31">
        <v>103.95</v>
      </c>
      <c r="AS522" s="31">
        <v>103.95</v>
      </c>
      <c r="AT522" s="31">
        <v>103.95</v>
      </c>
      <c r="AU522" s="31">
        <v>103.95</v>
      </c>
      <c r="AV522" s="31">
        <v>103.95</v>
      </c>
      <c r="AW522" s="31">
        <v>103.95</v>
      </c>
      <c r="AX522" s="31">
        <v>103.95</v>
      </c>
      <c r="AY522" s="31">
        <v>103.95</v>
      </c>
      <c r="AZ522" s="31" t="s">
        <v>385</v>
      </c>
    </row>
    <row r="523" spans="1:52">
      <c r="D523" s="31" t="s">
        <v>1055</v>
      </c>
      <c r="E523" s="31" t="s">
        <v>569</v>
      </c>
      <c r="F523" s="31" t="s">
        <v>473</v>
      </c>
      <c r="H523" s="31" t="s">
        <v>1056</v>
      </c>
      <c r="I523" s="41" t="s">
        <v>1057</v>
      </c>
      <c r="K523" s="31">
        <f>2.31*K39</f>
        <v>184.8</v>
      </c>
      <c r="N523" s="31">
        <f t="shared" si="46"/>
        <v>115</v>
      </c>
      <c r="O523" s="31" t="s">
        <v>410</v>
      </c>
      <c r="P523" s="31">
        <v>184.8</v>
      </c>
      <c r="Q523" s="31">
        <v>184.8</v>
      </c>
      <c r="R523" s="31">
        <v>184.8</v>
      </c>
      <c r="S523" s="31">
        <v>184.8</v>
      </c>
      <c r="T523" s="31">
        <v>184.8</v>
      </c>
      <c r="U523" s="31">
        <v>184.8</v>
      </c>
      <c r="V523" s="31">
        <v>184.8</v>
      </c>
      <c r="W523" s="31">
        <v>184.8</v>
      </c>
      <c r="X523" s="31">
        <v>184.8</v>
      </c>
      <c r="Y523" s="31">
        <v>184.8</v>
      </c>
      <c r="Z523" s="31">
        <v>184.8</v>
      </c>
      <c r="AA523" s="31">
        <v>184.8</v>
      </c>
      <c r="AB523" s="31">
        <v>184.8</v>
      </c>
      <c r="AC523" s="31">
        <v>184.8</v>
      </c>
      <c r="AD523" s="31">
        <v>184.8</v>
      </c>
      <c r="AE523" s="31">
        <v>184.8</v>
      </c>
      <c r="AF523" s="31">
        <v>184.8</v>
      </c>
      <c r="AG523" s="31">
        <v>184.8</v>
      </c>
      <c r="AH523" s="31">
        <v>184.8</v>
      </c>
      <c r="AI523" s="31">
        <v>184.8</v>
      </c>
      <c r="AJ523" s="31">
        <v>184.8</v>
      </c>
      <c r="AK523" s="31">
        <v>184.8</v>
      </c>
      <c r="AL523" s="31">
        <v>184.8</v>
      </c>
      <c r="AM523" s="31">
        <v>184.8</v>
      </c>
      <c r="AN523" s="31">
        <v>184.8</v>
      </c>
      <c r="AO523" s="31">
        <v>184.8</v>
      </c>
      <c r="AP523" s="31">
        <v>184.8</v>
      </c>
      <c r="AQ523" s="31">
        <v>184.8</v>
      </c>
      <c r="AR523" s="31">
        <v>184.8</v>
      </c>
      <c r="AS523" s="31">
        <v>184.8</v>
      </c>
      <c r="AT523" s="31">
        <v>184.8</v>
      </c>
      <c r="AU523" s="31">
        <v>184.8</v>
      </c>
      <c r="AV523" s="31">
        <v>184.8</v>
      </c>
      <c r="AW523" s="31">
        <v>184.8</v>
      </c>
      <c r="AX523" s="31">
        <v>184.8</v>
      </c>
      <c r="AY523" s="31">
        <v>184.8</v>
      </c>
      <c r="AZ523" s="31" t="s">
        <v>385</v>
      </c>
    </row>
    <row r="524" spans="1:52">
      <c r="I524" s="41"/>
      <c r="N524" s="31">
        <f t="shared" si="46"/>
        <v>116</v>
      </c>
      <c r="O524" s="31" t="s">
        <v>410</v>
      </c>
      <c r="AZ524" s="31" t="s">
        <v>385</v>
      </c>
    </row>
    <row r="525" spans="1:52">
      <c r="D525" s="31" t="s">
        <v>1697</v>
      </c>
      <c r="H525" s="31" t="s">
        <v>1698</v>
      </c>
      <c r="I525" s="41"/>
      <c r="K525" s="31">
        <v>0.61033159217134392</v>
      </c>
      <c r="P525" s="31">
        <v>0.61033159217134392</v>
      </c>
      <c r="Q525" s="31">
        <v>0.61033159217134392</v>
      </c>
      <c r="R525" s="31">
        <v>0.61033159217134392</v>
      </c>
      <c r="S525" s="31">
        <v>0.61033159217134392</v>
      </c>
      <c r="T525" s="31">
        <v>0.61033159217134392</v>
      </c>
      <c r="U525" s="31">
        <v>0.61033159217134392</v>
      </c>
      <c r="V525" s="31">
        <v>0.61033159217134392</v>
      </c>
      <c r="W525" s="31">
        <v>0.61033159217134392</v>
      </c>
      <c r="X525" s="31">
        <v>0.61033159217134392</v>
      </c>
      <c r="Y525" s="31">
        <v>0.61033159217134392</v>
      </c>
      <c r="Z525" s="31">
        <v>0.61033159217134392</v>
      </c>
      <c r="AA525" s="31">
        <v>0.61033159217134392</v>
      </c>
      <c r="AB525" s="31">
        <v>0.61033159217134392</v>
      </c>
      <c r="AC525" s="31">
        <v>0.61033159217134392</v>
      </c>
      <c r="AD525" s="31">
        <v>0.61033159217134392</v>
      </c>
      <c r="AE525" s="31">
        <v>0.61033159217134392</v>
      </c>
      <c r="AF525" s="31">
        <v>0.61033159217134392</v>
      </c>
      <c r="AG525" s="31">
        <v>0.61033159217134392</v>
      </c>
      <c r="AH525" s="31">
        <v>0.61033159217134392</v>
      </c>
      <c r="AI525" s="31">
        <v>0.61033159217134392</v>
      </c>
      <c r="AJ525" s="31">
        <v>0.61033159217134392</v>
      </c>
      <c r="AK525" s="31">
        <v>0.61033159217134392</v>
      </c>
      <c r="AL525" s="31">
        <v>0.61033159217134392</v>
      </c>
      <c r="AM525" s="31">
        <v>0.61033159217134392</v>
      </c>
      <c r="AN525" s="31">
        <v>0.61033159217134392</v>
      </c>
      <c r="AO525" s="31">
        <v>0.61033159217134392</v>
      </c>
      <c r="AP525" s="31">
        <v>0.61033159217134392</v>
      </c>
      <c r="AQ525" s="31">
        <v>0.61033159217134392</v>
      </c>
      <c r="AR525" s="31">
        <v>0.61033159217134392</v>
      </c>
      <c r="AS525" s="31">
        <v>0.61033159217134392</v>
      </c>
      <c r="AT525" s="31">
        <v>0.61033159217134392</v>
      </c>
      <c r="AU525" s="31">
        <v>0.61033159217134392</v>
      </c>
      <c r="AV525" s="31">
        <v>0.61033159217134392</v>
      </c>
      <c r="AW525" s="31">
        <v>0.61033159217134392</v>
      </c>
      <c r="AX525" s="31">
        <v>0.61033159217134392</v>
      </c>
      <c r="AY525" s="31">
        <v>0.61033159217134392</v>
      </c>
    </row>
    <row r="526" spans="1:52">
      <c r="D526" s="31" t="s">
        <v>1699</v>
      </c>
      <c r="H526" s="31" t="s">
        <v>1700</v>
      </c>
      <c r="I526" s="41"/>
      <c r="K526" s="31">
        <v>0.61353707606507457</v>
      </c>
      <c r="P526" s="31">
        <v>0.61353707606507457</v>
      </c>
      <c r="Q526" s="31">
        <v>0.61353707606507457</v>
      </c>
      <c r="R526" s="31">
        <v>0.61353707606507457</v>
      </c>
      <c r="S526" s="31">
        <v>0.61353707606507457</v>
      </c>
      <c r="T526" s="31">
        <v>0.61353707606507457</v>
      </c>
      <c r="U526" s="31">
        <v>0.61353707606507457</v>
      </c>
      <c r="V526" s="31">
        <v>0.61353707606507457</v>
      </c>
      <c r="W526" s="31">
        <v>0.61353707606507457</v>
      </c>
      <c r="X526" s="31">
        <v>0.61353707606507457</v>
      </c>
      <c r="Y526" s="31">
        <v>0.61353707606507457</v>
      </c>
      <c r="Z526" s="31">
        <v>0.61353707606507457</v>
      </c>
      <c r="AA526" s="31">
        <v>0.61353707606507457</v>
      </c>
      <c r="AB526" s="31">
        <v>0.61353707606507457</v>
      </c>
      <c r="AC526" s="31">
        <v>0.61353707606507457</v>
      </c>
      <c r="AD526" s="31">
        <v>0.61353707606507457</v>
      </c>
      <c r="AE526" s="31">
        <v>0.61353707606507457</v>
      </c>
      <c r="AF526" s="31">
        <v>0.61353707606507457</v>
      </c>
      <c r="AG526" s="31">
        <v>0.61353707606507457</v>
      </c>
      <c r="AH526" s="31">
        <v>0.61353707606507457</v>
      </c>
      <c r="AI526" s="31">
        <v>0.61353707606507457</v>
      </c>
      <c r="AJ526" s="31">
        <v>0.61353707606507457</v>
      </c>
      <c r="AK526" s="31">
        <v>0.61353707606507457</v>
      </c>
      <c r="AL526" s="31">
        <v>0.61353707606507457</v>
      </c>
      <c r="AM526" s="31">
        <v>0.61353707606507457</v>
      </c>
      <c r="AN526" s="31">
        <v>0.61353707606507457</v>
      </c>
      <c r="AO526" s="31">
        <v>0.61353707606507457</v>
      </c>
      <c r="AP526" s="31">
        <v>0.61353707606507457</v>
      </c>
      <c r="AQ526" s="31">
        <v>0.61353707606507457</v>
      </c>
      <c r="AR526" s="31">
        <v>0.61353707606507457</v>
      </c>
      <c r="AS526" s="31">
        <v>0.61353707606507457</v>
      </c>
      <c r="AT526" s="31">
        <v>0.61353707606507457</v>
      </c>
      <c r="AU526" s="31">
        <v>0.61353707606507457</v>
      </c>
      <c r="AV526" s="31">
        <v>0.61353707606507457</v>
      </c>
      <c r="AW526" s="31">
        <v>0.61353707606507457</v>
      </c>
      <c r="AX526" s="31">
        <v>0.61353707606507457</v>
      </c>
      <c r="AY526" s="31">
        <v>0.61353707606507457</v>
      </c>
    </row>
    <row r="527" spans="1:52">
      <c r="D527" s="31" t="s">
        <v>1701</v>
      </c>
      <c r="H527" s="31" t="s">
        <v>1702</v>
      </c>
      <c r="I527" s="41"/>
      <c r="K527" s="31">
        <v>1.2732027141550637</v>
      </c>
      <c r="P527" s="31">
        <v>1.2732027141550637</v>
      </c>
      <c r="Q527" s="31">
        <v>1.2732027141550637</v>
      </c>
      <c r="R527" s="31">
        <v>1.2732027141550637</v>
      </c>
      <c r="S527" s="31">
        <v>1.2732027141550637</v>
      </c>
      <c r="T527" s="31">
        <v>1.2732027141550637</v>
      </c>
      <c r="U527" s="31">
        <v>1.2732027141550637</v>
      </c>
      <c r="V527" s="31">
        <v>1.2732027141550637</v>
      </c>
      <c r="W527" s="31">
        <v>1.2732027141550637</v>
      </c>
      <c r="X527" s="31">
        <v>1.2732027141550637</v>
      </c>
      <c r="Y527" s="31">
        <v>1.2732027141550637</v>
      </c>
      <c r="Z527" s="31">
        <v>1.2732027141550637</v>
      </c>
      <c r="AA527" s="31">
        <v>1.2732027141550637</v>
      </c>
      <c r="AB527" s="31">
        <v>1.2732027141550637</v>
      </c>
      <c r="AC527" s="31">
        <v>1.2732027141550637</v>
      </c>
      <c r="AD527" s="31">
        <v>1.2732027141550637</v>
      </c>
      <c r="AE527" s="31">
        <v>1.2732027141550637</v>
      </c>
      <c r="AF527" s="31">
        <v>1.2732027141550637</v>
      </c>
      <c r="AG527" s="31">
        <v>1.2732027141550637</v>
      </c>
      <c r="AH527" s="31">
        <v>1.2732027141550637</v>
      </c>
      <c r="AI527" s="31">
        <v>1.2732027141550637</v>
      </c>
      <c r="AJ527" s="31">
        <v>1.2732027141550637</v>
      </c>
      <c r="AK527" s="31">
        <v>1.2732027141550637</v>
      </c>
      <c r="AL527" s="31">
        <v>1.2732027141550637</v>
      </c>
      <c r="AM527" s="31">
        <v>1.2732027141550637</v>
      </c>
      <c r="AN527" s="31">
        <v>1.2732027141550637</v>
      </c>
      <c r="AO527" s="31">
        <v>1.2732027141550637</v>
      </c>
      <c r="AP527" s="31">
        <v>1.2732027141550637</v>
      </c>
      <c r="AQ527" s="31">
        <v>1.2732027141550637</v>
      </c>
      <c r="AR527" s="31">
        <v>1.2732027141550637</v>
      </c>
      <c r="AS527" s="31">
        <v>1.2732027141550637</v>
      </c>
      <c r="AT527" s="31">
        <v>1.2732027141550637</v>
      </c>
      <c r="AU527" s="31">
        <v>1.2732027141550637</v>
      </c>
      <c r="AV527" s="31">
        <v>1.2732027141550637</v>
      </c>
      <c r="AW527" s="31">
        <v>1.2732027141550637</v>
      </c>
      <c r="AX527" s="31">
        <v>1.2732027141550637</v>
      </c>
      <c r="AY527" s="31">
        <v>1.2732027141550637</v>
      </c>
    </row>
    <row r="528" spans="1:52">
      <c r="I528" s="41"/>
    </row>
    <row r="529" spans="4:52">
      <c r="D529" s="31" t="s">
        <v>1058</v>
      </c>
      <c r="E529" s="31" t="s">
        <v>569</v>
      </c>
      <c r="F529" s="31" t="s">
        <v>473</v>
      </c>
      <c r="H529" s="31" t="s">
        <v>1059</v>
      </c>
      <c r="I529" s="41" t="s">
        <v>1060</v>
      </c>
      <c r="K529" s="31">
        <f>K33^2/(2*K12)</f>
        <v>0.38819875776397511</v>
      </c>
      <c r="N529" s="31">
        <f>1+N524</f>
        <v>117</v>
      </c>
      <c r="O529" s="31" t="s">
        <v>410</v>
      </c>
      <c r="P529" s="31">
        <v>0.38819875776397511</v>
      </c>
      <c r="Q529" s="31">
        <v>0.38819875776397511</v>
      </c>
      <c r="R529" s="31">
        <v>0.38819875776397511</v>
      </c>
      <c r="S529" s="31">
        <v>0.38819875776397511</v>
      </c>
      <c r="T529" s="31">
        <v>0.38819875776397511</v>
      </c>
      <c r="U529" s="31">
        <v>0.38819875776397511</v>
      </c>
      <c r="V529" s="31">
        <v>0.38819875776397511</v>
      </c>
      <c r="W529" s="31">
        <v>0.38819875776397511</v>
      </c>
      <c r="X529" s="31">
        <v>0.38819875776397511</v>
      </c>
      <c r="Y529" s="31">
        <v>0.38819875776397511</v>
      </c>
      <c r="Z529" s="31">
        <v>0.38819875776397511</v>
      </c>
      <c r="AA529" s="31">
        <v>0.38819875776397511</v>
      </c>
      <c r="AB529" s="31">
        <v>0.38819875776397511</v>
      </c>
      <c r="AC529" s="31">
        <v>0.38819875776397511</v>
      </c>
      <c r="AD529" s="31">
        <v>0.38819875776397511</v>
      </c>
      <c r="AE529" s="31">
        <v>0.38819875776397511</v>
      </c>
      <c r="AF529" s="31">
        <v>0.38819875776397511</v>
      </c>
      <c r="AG529" s="31">
        <v>0.38819875776397511</v>
      </c>
      <c r="AH529" s="31">
        <v>0.38819875776397511</v>
      </c>
      <c r="AI529" s="31">
        <v>0.38819875776397511</v>
      </c>
      <c r="AJ529" s="31">
        <v>0.38819875776397511</v>
      </c>
      <c r="AK529" s="31">
        <v>0.38819875776397511</v>
      </c>
      <c r="AL529" s="31">
        <v>0.38819875776397511</v>
      </c>
      <c r="AM529" s="31">
        <v>0.38819875776397511</v>
      </c>
      <c r="AN529" s="31">
        <v>0.38819875776397511</v>
      </c>
      <c r="AO529" s="31">
        <v>0.38819875776397511</v>
      </c>
      <c r="AP529" s="31">
        <v>0.38819875776397511</v>
      </c>
      <c r="AQ529" s="31">
        <v>0.38819875776397511</v>
      </c>
      <c r="AR529" s="31">
        <v>0.38819875776397511</v>
      </c>
      <c r="AS529" s="31">
        <v>0.38819875776397511</v>
      </c>
      <c r="AT529" s="31">
        <v>0.38819875776397511</v>
      </c>
      <c r="AU529" s="31">
        <v>0.38819875776397511</v>
      </c>
      <c r="AV529" s="31">
        <v>0.38819875776397511</v>
      </c>
      <c r="AW529" s="31">
        <v>0.38819875776397511</v>
      </c>
      <c r="AX529" s="31">
        <v>0.38819875776397511</v>
      </c>
      <c r="AY529" s="31">
        <v>0.38819875776397511</v>
      </c>
      <c r="AZ529" s="31" t="s">
        <v>385</v>
      </c>
    </row>
    <row r="530" spans="4:52">
      <c r="I530" s="41"/>
      <c r="N530" s="31">
        <f t="shared" si="46"/>
        <v>118</v>
      </c>
      <c r="O530" s="31" t="s">
        <v>410</v>
      </c>
      <c r="AZ530" s="31" t="s">
        <v>385</v>
      </c>
    </row>
    <row r="531" spans="4:52">
      <c r="D531" s="31" t="s">
        <v>1703</v>
      </c>
      <c r="H531" s="31" t="s">
        <v>1704</v>
      </c>
      <c r="I531" s="41"/>
      <c r="K531" s="31">
        <v>9.940270324242927E-3</v>
      </c>
      <c r="P531" s="31">
        <v>9.940270324242927E-3</v>
      </c>
      <c r="Q531" s="31">
        <v>9.940270324242927E-3</v>
      </c>
      <c r="R531" s="31">
        <v>9.940270324242927E-3</v>
      </c>
      <c r="S531" s="31">
        <v>9.940270324242927E-3</v>
      </c>
      <c r="T531" s="31">
        <v>9.940270324242927E-3</v>
      </c>
      <c r="U531" s="31">
        <v>9.940270324242927E-3</v>
      </c>
      <c r="V531" s="31">
        <v>9.940270324242927E-3</v>
      </c>
      <c r="W531" s="31">
        <v>9.940270324242927E-3</v>
      </c>
      <c r="X531" s="31">
        <v>9.940270324242927E-3</v>
      </c>
      <c r="Y531" s="31">
        <v>9.940270324242927E-3</v>
      </c>
      <c r="Z531" s="31">
        <v>9.940270324242927E-3</v>
      </c>
      <c r="AA531" s="31">
        <v>9.940270324242927E-3</v>
      </c>
      <c r="AB531" s="31">
        <v>9.940270324242927E-3</v>
      </c>
      <c r="AC531" s="31">
        <v>9.940270324242927E-3</v>
      </c>
      <c r="AD531" s="31">
        <v>9.940270324242927E-3</v>
      </c>
      <c r="AE531" s="31">
        <v>9.940270324242927E-3</v>
      </c>
      <c r="AF531" s="31">
        <v>9.940270324242927E-3</v>
      </c>
      <c r="AG531" s="31">
        <v>9.940270324242927E-3</v>
      </c>
      <c r="AH531" s="31">
        <v>9.940270324242927E-3</v>
      </c>
      <c r="AI531" s="31">
        <v>9.940270324242927E-3</v>
      </c>
      <c r="AJ531" s="31">
        <v>9.940270324242927E-3</v>
      </c>
      <c r="AK531" s="31">
        <v>9.940270324242927E-3</v>
      </c>
      <c r="AL531" s="31">
        <v>9.940270324242927E-3</v>
      </c>
      <c r="AM531" s="31">
        <v>9.940270324242927E-3</v>
      </c>
      <c r="AN531" s="31">
        <v>9.940270324242927E-3</v>
      </c>
      <c r="AO531" s="31">
        <v>9.940270324242927E-3</v>
      </c>
      <c r="AP531" s="31">
        <v>9.940270324242927E-3</v>
      </c>
      <c r="AQ531" s="31">
        <v>9.940270324242927E-3</v>
      </c>
      <c r="AR531" s="31">
        <v>9.940270324242927E-3</v>
      </c>
      <c r="AS531" s="31">
        <v>9.940270324242927E-3</v>
      </c>
      <c r="AT531" s="31">
        <v>9.940270324242927E-3</v>
      </c>
      <c r="AU531" s="31">
        <v>9.940270324242927E-3</v>
      </c>
      <c r="AV531" s="31">
        <v>9.940270324242927E-3</v>
      </c>
      <c r="AW531" s="31">
        <v>9.940270324242927E-3</v>
      </c>
      <c r="AX531" s="31">
        <v>9.940270324242927E-3</v>
      </c>
      <c r="AY531" s="31">
        <v>9.940270324242927E-3</v>
      </c>
    </row>
    <row r="532" spans="4:52">
      <c r="I532" s="41"/>
    </row>
    <row r="533" spans="4:52">
      <c r="D533" s="31" t="s">
        <v>1061</v>
      </c>
      <c r="E533" s="31" t="s">
        <v>569</v>
      </c>
      <c r="F533" s="31" t="s">
        <v>1062</v>
      </c>
      <c r="H533" s="31" t="s">
        <v>1063</v>
      </c>
      <c r="I533" s="41" t="s">
        <v>1064</v>
      </c>
      <c r="K533" s="31">
        <f>K33*PI()*K34*(1/K16)*(1/K14)*(1/K15)</f>
        <v>391.67908408392225</v>
      </c>
      <c r="N533" s="31">
        <f>1+N530</f>
        <v>119</v>
      </c>
      <c r="O533" s="31" t="s">
        <v>410</v>
      </c>
      <c r="P533" s="31">
        <v>391.67908408392225</v>
      </c>
      <c r="Q533" s="31">
        <v>391.67908408392225</v>
      </c>
      <c r="R533" s="31">
        <v>391.67908408392225</v>
      </c>
      <c r="S533" s="31">
        <v>391.67908408392225</v>
      </c>
      <c r="T533" s="31">
        <v>391.67908408392225</v>
      </c>
      <c r="U533" s="31">
        <v>391.67908408392225</v>
      </c>
      <c r="V533" s="31">
        <v>391.67908408392225</v>
      </c>
      <c r="W533" s="31">
        <v>391.67908408392225</v>
      </c>
      <c r="X533" s="31">
        <v>391.67908408392225</v>
      </c>
      <c r="Y533" s="31">
        <v>391.67908408392225</v>
      </c>
      <c r="Z533" s="31">
        <v>391.67908408392225</v>
      </c>
      <c r="AA533" s="31">
        <v>391.67908408392225</v>
      </c>
      <c r="AB533" s="31">
        <v>391.67908408392225</v>
      </c>
      <c r="AC533" s="31">
        <v>391.67908408392225</v>
      </c>
      <c r="AD533" s="31">
        <v>391.67908408392225</v>
      </c>
      <c r="AE533" s="31">
        <v>391.67908408392225</v>
      </c>
      <c r="AF533" s="31">
        <v>391.67908408392225</v>
      </c>
      <c r="AG533" s="31">
        <v>391.67908408392225</v>
      </c>
      <c r="AH533" s="31">
        <v>391.67908408392225</v>
      </c>
      <c r="AI533" s="31">
        <v>391.67908408392225</v>
      </c>
      <c r="AJ533" s="31">
        <v>391.67908408392225</v>
      </c>
      <c r="AK533" s="31">
        <v>391.67908408392225</v>
      </c>
      <c r="AL533" s="31">
        <v>391.67908408392225</v>
      </c>
      <c r="AM533" s="31">
        <v>391.67908408392225</v>
      </c>
      <c r="AN533" s="31">
        <v>391.67908408392225</v>
      </c>
      <c r="AO533" s="31">
        <v>391.67908408392225</v>
      </c>
      <c r="AP533" s="31">
        <v>391.67908408392225</v>
      </c>
      <c r="AQ533" s="31">
        <v>391.67908408392225</v>
      </c>
      <c r="AR533" s="31">
        <v>391.67908408392225</v>
      </c>
      <c r="AS533" s="31">
        <v>391.67908408392225</v>
      </c>
      <c r="AT533" s="31">
        <v>391.67908408392225</v>
      </c>
      <c r="AU533" s="31">
        <v>391.67908408392225</v>
      </c>
      <c r="AV533" s="31">
        <v>391.67908408392225</v>
      </c>
      <c r="AW533" s="31">
        <v>391.67908408392225</v>
      </c>
      <c r="AX533" s="31">
        <v>391.67908408392225</v>
      </c>
      <c r="AY533" s="31">
        <v>391.67908408392225</v>
      </c>
      <c r="AZ533" s="31" t="s">
        <v>385</v>
      </c>
    </row>
    <row r="534" spans="4:52">
      <c r="D534" s="31" t="s">
        <v>1065</v>
      </c>
      <c r="E534" s="31" t="s">
        <v>569</v>
      </c>
      <c r="F534" s="31" t="s">
        <v>1066</v>
      </c>
      <c r="H534" s="31" t="s">
        <v>1067</v>
      </c>
      <c r="I534" s="41" t="s">
        <v>1068</v>
      </c>
      <c r="K534" s="41">
        <f>0.2083*(100/K22)^1.852*K533^1.852/(K34^4.8655)/100</f>
        <v>3.8033678875942405E-3</v>
      </c>
      <c r="N534" s="31">
        <f t="shared" si="46"/>
        <v>120</v>
      </c>
      <c r="O534" s="31" t="s">
        <v>410</v>
      </c>
      <c r="P534" s="41">
        <v>3.8033678875942405E-3</v>
      </c>
      <c r="Q534" s="41">
        <v>3.8033678875942405E-3</v>
      </c>
      <c r="R534" s="41">
        <v>3.8033678875942405E-3</v>
      </c>
      <c r="S534" s="41">
        <v>3.8033678875942405E-3</v>
      </c>
      <c r="T534" s="41">
        <v>3.8033678875942405E-3</v>
      </c>
      <c r="U534" s="41">
        <v>3.8033678875942405E-3</v>
      </c>
      <c r="V534" s="41">
        <v>3.8033678875942405E-3</v>
      </c>
      <c r="W534" s="41">
        <v>3.8033678875942405E-3</v>
      </c>
      <c r="X534" s="41">
        <v>3.8033678875942405E-3</v>
      </c>
      <c r="Y534" s="41">
        <v>3.8033678875942405E-3</v>
      </c>
      <c r="Z534" s="41">
        <v>3.8033678875942405E-3</v>
      </c>
      <c r="AA534" s="41">
        <v>3.8033678875942405E-3</v>
      </c>
      <c r="AB534" s="41">
        <v>3.8033678875942405E-3</v>
      </c>
      <c r="AC534" s="41">
        <v>3.8033678875942405E-3</v>
      </c>
      <c r="AD534" s="41">
        <v>3.8033678875942405E-3</v>
      </c>
      <c r="AE534" s="41">
        <v>3.8033678875942405E-3</v>
      </c>
      <c r="AF534" s="41">
        <v>3.8033678875942405E-3</v>
      </c>
      <c r="AG534" s="41">
        <v>3.8033678875942405E-3</v>
      </c>
      <c r="AH534" s="41">
        <v>3.8033678875942405E-3</v>
      </c>
      <c r="AI534" s="41">
        <v>3.8033678875942405E-3</v>
      </c>
      <c r="AJ534" s="41">
        <v>3.8033678875942405E-3</v>
      </c>
      <c r="AK534" s="41">
        <v>3.8033678875942405E-3</v>
      </c>
      <c r="AL534" s="41">
        <v>3.8033678875942405E-3</v>
      </c>
      <c r="AM534" s="41">
        <v>3.8033678875942405E-3</v>
      </c>
      <c r="AN534" s="41">
        <v>3.8033678875942405E-3</v>
      </c>
      <c r="AO534" s="41">
        <v>3.8033678875942405E-3</v>
      </c>
      <c r="AP534" s="41">
        <v>3.8033678875942405E-3</v>
      </c>
      <c r="AQ534" s="41">
        <v>3.8033678875942405E-3</v>
      </c>
      <c r="AR534" s="41">
        <v>3.8033678875942405E-3</v>
      </c>
      <c r="AS534" s="41">
        <v>3.8033678875942405E-3</v>
      </c>
      <c r="AT534" s="41">
        <v>3.8033678875942405E-3</v>
      </c>
      <c r="AU534" s="41">
        <v>3.8033678875942405E-3</v>
      </c>
      <c r="AV534" s="41">
        <v>3.8033678875942405E-3</v>
      </c>
      <c r="AW534" s="41">
        <v>3.8033678875942405E-3</v>
      </c>
      <c r="AX534" s="41">
        <v>3.8033678875942405E-3</v>
      </c>
      <c r="AY534" s="41">
        <v>3.8033678875942405E-3</v>
      </c>
      <c r="AZ534" s="31" t="s">
        <v>385</v>
      </c>
    </row>
    <row r="535" spans="4:52">
      <c r="D535" s="31" t="s">
        <v>1069</v>
      </c>
      <c r="E535" s="31" t="s">
        <v>569</v>
      </c>
      <c r="F535" s="31" t="s">
        <v>473</v>
      </c>
      <c r="H535" s="31" t="s">
        <v>1070</v>
      </c>
      <c r="I535" s="41" t="s">
        <v>1071</v>
      </c>
      <c r="K535" s="31">
        <f>K534*K35</f>
        <v>6.2375233356545543</v>
      </c>
      <c r="N535" s="31">
        <f t="shared" si="46"/>
        <v>121</v>
      </c>
      <c r="O535" s="31" t="s">
        <v>410</v>
      </c>
      <c r="P535" s="31">
        <v>6.2375233356545543</v>
      </c>
      <c r="Q535" s="31">
        <v>6.2375233356545543</v>
      </c>
      <c r="R535" s="31">
        <v>6.2375233356545543</v>
      </c>
      <c r="S535" s="31">
        <v>6.2375233356545543</v>
      </c>
      <c r="T535" s="31">
        <v>6.2375233356545543</v>
      </c>
      <c r="U535" s="31">
        <v>6.2375233356545543</v>
      </c>
      <c r="V535" s="31">
        <v>6.2375233356545543</v>
      </c>
      <c r="W535" s="31">
        <v>6.2375233356545543</v>
      </c>
      <c r="X535" s="31">
        <v>6.2375233356545543</v>
      </c>
      <c r="Y535" s="31">
        <v>6.2375233356545543</v>
      </c>
      <c r="Z535" s="31">
        <v>6.2375233356545543</v>
      </c>
      <c r="AA535" s="31">
        <v>6.2375233356545543</v>
      </c>
      <c r="AB535" s="31">
        <v>6.2375233356545543</v>
      </c>
      <c r="AC535" s="31">
        <v>6.2375233356545543</v>
      </c>
      <c r="AD535" s="31">
        <v>6.2375233356545543</v>
      </c>
      <c r="AE535" s="31">
        <v>6.2375233356545543</v>
      </c>
      <c r="AF535" s="31">
        <v>6.2375233356545543</v>
      </c>
      <c r="AG535" s="31">
        <v>6.2375233356545543</v>
      </c>
      <c r="AH535" s="31">
        <v>6.2375233356545543</v>
      </c>
      <c r="AI535" s="31">
        <v>6.2375233356545543</v>
      </c>
      <c r="AJ535" s="31">
        <v>6.2375233356545543</v>
      </c>
      <c r="AK535" s="31">
        <v>6.2375233356545543</v>
      </c>
      <c r="AL535" s="31">
        <v>6.2375233356545543</v>
      </c>
      <c r="AM535" s="31">
        <v>6.2375233356545543</v>
      </c>
      <c r="AN535" s="31">
        <v>6.2375233356545543</v>
      </c>
      <c r="AO535" s="31">
        <v>6.2375233356545543</v>
      </c>
      <c r="AP535" s="31">
        <v>6.2375233356545543</v>
      </c>
      <c r="AQ535" s="31">
        <v>6.2375233356545543</v>
      </c>
      <c r="AR535" s="31">
        <v>6.2375233356545543</v>
      </c>
      <c r="AS535" s="31">
        <v>6.2375233356545543</v>
      </c>
      <c r="AT535" s="31">
        <v>6.2375233356545543</v>
      </c>
      <c r="AU535" s="31">
        <v>6.2375233356545543</v>
      </c>
      <c r="AV535" s="31">
        <v>6.2375233356545543</v>
      </c>
      <c r="AW535" s="31">
        <v>6.2375233356545543</v>
      </c>
      <c r="AX535" s="31">
        <v>6.2375233356545543</v>
      </c>
      <c r="AY535" s="31">
        <v>6.2375233356545543</v>
      </c>
      <c r="AZ535" s="31" t="s">
        <v>385</v>
      </c>
    </row>
    <row r="536" spans="4:52">
      <c r="I536" s="41"/>
    </row>
    <row r="537" spans="4:52">
      <c r="D537" s="31" t="s">
        <v>1705</v>
      </c>
      <c r="H537" s="31" t="s">
        <v>1706</v>
      </c>
      <c r="I537" s="41"/>
      <c r="K537" s="31">
        <v>0.97392337862737477</v>
      </c>
      <c r="P537" s="31">
        <v>0.97392337862737477</v>
      </c>
      <c r="Q537" s="31">
        <v>0.97392337862737477</v>
      </c>
      <c r="R537" s="31">
        <v>0.97392337862737477</v>
      </c>
      <c r="S537" s="31">
        <v>0.97392337862737477</v>
      </c>
      <c r="T537" s="31">
        <v>0.97392337862737477</v>
      </c>
      <c r="U537" s="31">
        <v>0.97392337862737477</v>
      </c>
      <c r="V537" s="31">
        <v>0.97392337862737477</v>
      </c>
      <c r="W537" s="31">
        <v>0.97392337862737477</v>
      </c>
      <c r="X537" s="31">
        <v>0.97392337862737477</v>
      </c>
      <c r="Y537" s="31">
        <v>0.97392337862737477</v>
      </c>
      <c r="Z537" s="31">
        <v>0.97392337862737477</v>
      </c>
      <c r="AA537" s="31">
        <v>0.97392337862737477</v>
      </c>
      <c r="AB537" s="31">
        <v>0.97392337862737477</v>
      </c>
      <c r="AC537" s="31">
        <v>0.97392337862737477</v>
      </c>
      <c r="AD537" s="31">
        <v>0.97392337862737477</v>
      </c>
      <c r="AE537" s="31">
        <v>0.97392337862737477</v>
      </c>
      <c r="AF537" s="31">
        <v>0.97392337862737477</v>
      </c>
      <c r="AG537" s="31">
        <v>0.97392337862737477</v>
      </c>
      <c r="AH537" s="31">
        <v>0.97392337862737477</v>
      </c>
      <c r="AI537" s="31">
        <v>0.97392337862737477</v>
      </c>
      <c r="AJ537" s="31">
        <v>0.97392337862737477</v>
      </c>
      <c r="AK537" s="31">
        <v>0.97392337862737477</v>
      </c>
      <c r="AL537" s="31">
        <v>0.97392337862737477</v>
      </c>
      <c r="AM537" s="31">
        <v>0.97392337862737477</v>
      </c>
      <c r="AN537" s="31">
        <v>0.97392337862737477</v>
      </c>
      <c r="AO537" s="31">
        <v>0.97392337862737477</v>
      </c>
      <c r="AP537" s="31">
        <v>0.97392337862737477</v>
      </c>
      <c r="AQ537" s="31">
        <v>0.97392337862737477</v>
      </c>
      <c r="AR537" s="31">
        <v>0.97392337862737477</v>
      </c>
      <c r="AS537" s="31">
        <v>0.97392337862737477</v>
      </c>
      <c r="AT537" s="31">
        <v>0.97392337862737477</v>
      </c>
      <c r="AU537" s="31">
        <v>0.97392337862737477</v>
      </c>
      <c r="AV537" s="31">
        <v>0.97392337862737477</v>
      </c>
      <c r="AW537" s="31">
        <v>0.97392337862737477</v>
      </c>
      <c r="AX537" s="31">
        <v>0.97392337862737477</v>
      </c>
      <c r="AY537" s="31">
        <v>0.97392337862737477</v>
      </c>
    </row>
    <row r="538" spans="4:52">
      <c r="I538" s="41"/>
      <c r="N538" s="31">
        <f>1+N535</f>
        <v>122</v>
      </c>
      <c r="O538" s="31" t="s">
        <v>410</v>
      </c>
      <c r="AZ538" s="31" t="s">
        <v>385</v>
      </c>
    </row>
    <row r="539" spans="4:52">
      <c r="D539" s="31" t="s">
        <v>1072</v>
      </c>
      <c r="E539" s="31" t="s">
        <v>569</v>
      </c>
      <c r="F539" s="31" t="s">
        <v>473</v>
      </c>
      <c r="H539" s="31" t="s">
        <v>1073</v>
      </c>
      <c r="I539" s="41" t="s">
        <v>1074</v>
      </c>
      <c r="K539" s="31">
        <f>$K$517+K521+$K$529+$K$535</f>
        <v>46.275722093418523</v>
      </c>
      <c r="N539" s="31">
        <f t="shared" si="46"/>
        <v>123</v>
      </c>
      <c r="O539" s="31" t="s">
        <v>410</v>
      </c>
      <c r="P539" s="31">
        <v>46.275722093418523</v>
      </c>
      <c r="Q539" s="31">
        <v>46.275722093418523</v>
      </c>
      <c r="R539" s="31">
        <v>46.275722093418523</v>
      </c>
      <c r="S539" s="31">
        <v>46.275722093418523</v>
      </c>
      <c r="T539" s="31">
        <v>46.275722093418523</v>
      </c>
      <c r="U539" s="31">
        <v>46.275722093418523</v>
      </c>
      <c r="V539" s="31">
        <v>46.275722093418523</v>
      </c>
      <c r="W539" s="31">
        <v>46.275722093418523</v>
      </c>
      <c r="X539" s="31">
        <v>46.275722093418523</v>
      </c>
      <c r="Y539" s="31">
        <v>46.275722093418523</v>
      </c>
      <c r="Z539" s="31">
        <v>46.275722093418523</v>
      </c>
      <c r="AA539" s="31">
        <v>46.275722093418523</v>
      </c>
      <c r="AB539" s="31">
        <v>46.275722093418523</v>
      </c>
      <c r="AC539" s="31">
        <v>46.275722093418523</v>
      </c>
      <c r="AD539" s="31">
        <v>46.275722093418523</v>
      </c>
      <c r="AE539" s="31">
        <v>46.275722093418523</v>
      </c>
      <c r="AF539" s="31">
        <v>46.275722093418523</v>
      </c>
      <c r="AG539" s="31">
        <v>46.275722093418523</v>
      </c>
      <c r="AH539" s="31">
        <v>46.275722093418523</v>
      </c>
      <c r="AI539" s="31">
        <v>46.275722093418523</v>
      </c>
      <c r="AJ539" s="31">
        <v>46.275722093418523</v>
      </c>
      <c r="AK539" s="31">
        <v>46.275722093418523</v>
      </c>
      <c r="AL539" s="31">
        <v>46.275722093418523</v>
      </c>
      <c r="AM539" s="31">
        <v>46.275722093418523</v>
      </c>
      <c r="AN539" s="31">
        <v>46.275722093418523</v>
      </c>
      <c r="AO539" s="31">
        <v>46.275722093418523</v>
      </c>
      <c r="AP539" s="31">
        <v>46.275722093418523</v>
      </c>
      <c r="AQ539" s="31">
        <v>46.275722093418523</v>
      </c>
      <c r="AR539" s="31">
        <v>46.275722093418523</v>
      </c>
      <c r="AS539" s="31">
        <v>46.275722093418523</v>
      </c>
      <c r="AT539" s="31">
        <v>46.275722093418523</v>
      </c>
      <c r="AU539" s="31">
        <v>46.275722093418523</v>
      </c>
      <c r="AV539" s="31">
        <v>46.275722093418523</v>
      </c>
      <c r="AW539" s="31">
        <v>46.275722093418523</v>
      </c>
      <c r="AX539" s="31">
        <v>46.275722093418523</v>
      </c>
      <c r="AY539" s="31">
        <v>46.275722093418523</v>
      </c>
      <c r="AZ539" s="31" t="s">
        <v>385</v>
      </c>
    </row>
    <row r="540" spans="4:52">
      <c r="D540" s="31" t="s">
        <v>1075</v>
      </c>
      <c r="E540" s="31" t="s">
        <v>569</v>
      </c>
      <c r="F540" s="31" t="s">
        <v>473</v>
      </c>
      <c r="H540" s="31" t="s">
        <v>1076</v>
      </c>
      <c r="I540" s="41" t="s">
        <v>1077</v>
      </c>
      <c r="K540" s="31">
        <f>$K$517+K522+$K$529+$K$535</f>
        <v>115.57572209341853</v>
      </c>
      <c r="N540" s="31">
        <f t="shared" si="46"/>
        <v>124</v>
      </c>
      <c r="O540" s="31" t="s">
        <v>410</v>
      </c>
      <c r="P540" s="31">
        <v>115.57572209341853</v>
      </c>
      <c r="Q540" s="31">
        <v>115.57572209341853</v>
      </c>
      <c r="R540" s="31">
        <v>115.57572209341853</v>
      </c>
      <c r="S540" s="31">
        <v>115.57572209341853</v>
      </c>
      <c r="T540" s="31">
        <v>115.57572209341853</v>
      </c>
      <c r="U540" s="31">
        <v>115.57572209341853</v>
      </c>
      <c r="V540" s="31">
        <v>115.57572209341853</v>
      </c>
      <c r="W540" s="31">
        <v>115.57572209341853</v>
      </c>
      <c r="X540" s="31">
        <v>115.57572209341853</v>
      </c>
      <c r="Y540" s="31">
        <v>115.57572209341853</v>
      </c>
      <c r="Z540" s="31">
        <v>115.57572209341853</v>
      </c>
      <c r="AA540" s="31">
        <v>115.57572209341853</v>
      </c>
      <c r="AB540" s="31">
        <v>115.57572209341853</v>
      </c>
      <c r="AC540" s="31">
        <v>115.57572209341853</v>
      </c>
      <c r="AD540" s="31">
        <v>115.57572209341853</v>
      </c>
      <c r="AE540" s="31">
        <v>115.57572209341853</v>
      </c>
      <c r="AF540" s="31">
        <v>115.57572209341853</v>
      </c>
      <c r="AG540" s="31">
        <v>115.57572209341853</v>
      </c>
      <c r="AH540" s="31">
        <v>115.57572209341853</v>
      </c>
      <c r="AI540" s="31">
        <v>115.57572209341853</v>
      </c>
      <c r="AJ540" s="31">
        <v>115.57572209341853</v>
      </c>
      <c r="AK540" s="31">
        <v>115.57572209341853</v>
      </c>
      <c r="AL540" s="31">
        <v>115.57572209341853</v>
      </c>
      <c r="AM540" s="31">
        <v>115.57572209341853</v>
      </c>
      <c r="AN540" s="31">
        <v>115.57572209341853</v>
      </c>
      <c r="AO540" s="31">
        <v>115.57572209341853</v>
      </c>
      <c r="AP540" s="31">
        <v>115.57572209341853</v>
      </c>
      <c r="AQ540" s="31">
        <v>115.57572209341853</v>
      </c>
      <c r="AR540" s="31">
        <v>115.57572209341853</v>
      </c>
      <c r="AS540" s="31">
        <v>115.57572209341853</v>
      </c>
      <c r="AT540" s="31">
        <v>115.57572209341853</v>
      </c>
      <c r="AU540" s="31">
        <v>115.57572209341853</v>
      </c>
      <c r="AV540" s="31">
        <v>115.57572209341853</v>
      </c>
      <c r="AW540" s="31">
        <v>115.57572209341853</v>
      </c>
      <c r="AX540" s="31">
        <v>115.57572209341853</v>
      </c>
      <c r="AY540" s="31">
        <v>115.57572209341853</v>
      </c>
      <c r="AZ540" s="31" t="s">
        <v>385</v>
      </c>
    </row>
    <row r="541" spans="4:52">
      <c r="D541" s="31" t="s">
        <v>1078</v>
      </c>
      <c r="E541" s="31" t="s">
        <v>569</v>
      </c>
      <c r="F541" s="31" t="s">
        <v>473</v>
      </c>
      <c r="H541" s="31" t="s">
        <v>1079</v>
      </c>
      <c r="I541" s="41" t="s">
        <v>1080</v>
      </c>
      <c r="K541" s="31">
        <f>$K$517+K523+$K$529+$K$535</f>
        <v>196.42572209341853</v>
      </c>
      <c r="N541" s="31">
        <f t="shared" si="46"/>
        <v>125</v>
      </c>
      <c r="O541" s="31" t="s">
        <v>410</v>
      </c>
      <c r="P541" s="31">
        <v>196.42572209341853</v>
      </c>
      <c r="Q541" s="31">
        <v>196.42572209341853</v>
      </c>
      <c r="R541" s="31">
        <v>196.42572209341853</v>
      </c>
      <c r="S541" s="31">
        <v>196.42572209341853</v>
      </c>
      <c r="T541" s="31">
        <v>196.42572209341853</v>
      </c>
      <c r="U541" s="31">
        <v>196.42572209341853</v>
      </c>
      <c r="V541" s="31">
        <v>196.42572209341853</v>
      </c>
      <c r="W541" s="31">
        <v>196.42572209341853</v>
      </c>
      <c r="X541" s="31">
        <v>196.42572209341853</v>
      </c>
      <c r="Y541" s="31">
        <v>196.42572209341853</v>
      </c>
      <c r="Z541" s="31">
        <v>196.42572209341853</v>
      </c>
      <c r="AA541" s="31">
        <v>196.42572209341853</v>
      </c>
      <c r="AB541" s="31">
        <v>196.42572209341853</v>
      </c>
      <c r="AC541" s="31">
        <v>196.42572209341853</v>
      </c>
      <c r="AD541" s="31">
        <v>196.42572209341853</v>
      </c>
      <c r="AE541" s="31">
        <v>196.42572209341853</v>
      </c>
      <c r="AF541" s="31">
        <v>196.42572209341853</v>
      </c>
      <c r="AG541" s="31">
        <v>196.42572209341853</v>
      </c>
      <c r="AH541" s="31">
        <v>196.42572209341853</v>
      </c>
      <c r="AI541" s="31">
        <v>196.42572209341853</v>
      </c>
      <c r="AJ541" s="31">
        <v>196.42572209341853</v>
      </c>
      <c r="AK541" s="31">
        <v>196.42572209341853</v>
      </c>
      <c r="AL541" s="31">
        <v>196.42572209341853</v>
      </c>
      <c r="AM541" s="31">
        <v>196.42572209341853</v>
      </c>
      <c r="AN541" s="31">
        <v>196.42572209341853</v>
      </c>
      <c r="AO541" s="31">
        <v>196.42572209341853</v>
      </c>
      <c r="AP541" s="31">
        <v>196.42572209341853</v>
      </c>
      <c r="AQ541" s="31">
        <v>196.42572209341853</v>
      </c>
      <c r="AR541" s="31">
        <v>196.42572209341853</v>
      </c>
      <c r="AS541" s="31">
        <v>196.42572209341853</v>
      </c>
      <c r="AT541" s="31">
        <v>196.42572209341853</v>
      </c>
      <c r="AU541" s="31">
        <v>196.42572209341853</v>
      </c>
      <c r="AV541" s="31">
        <v>196.42572209341853</v>
      </c>
      <c r="AW541" s="31">
        <v>196.42572209341853</v>
      </c>
      <c r="AX541" s="31">
        <v>196.42572209341853</v>
      </c>
      <c r="AY541" s="31">
        <v>196.42572209341853</v>
      </c>
      <c r="AZ541" s="31" t="s">
        <v>385</v>
      </c>
    </row>
    <row r="542" spans="4:52">
      <c r="I542" s="41"/>
      <c r="N542" s="31">
        <f t="shared" si="46"/>
        <v>126</v>
      </c>
      <c r="O542" s="31" t="s">
        <v>410</v>
      </c>
      <c r="AZ542" s="31" t="s">
        <v>385</v>
      </c>
    </row>
    <row r="543" spans="4:52">
      <c r="D543" s="31" t="s">
        <v>1707</v>
      </c>
      <c r="H543" s="31" t="s">
        <v>1708</v>
      </c>
      <c r="I543" s="41"/>
      <c r="K543" s="31">
        <f>AVERAGE(K$519,K525,K$531,K$537)</f>
        <v>0.40494990616472082</v>
      </c>
      <c r="P543" s="31">
        <f>SQRT(P$519^2+P525^2+P$531^2+P$537^2)</f>
        <v>1.1496894333991863</v>
      </c>
      <c r="Q543" s="31">
        <f t="shared" ref="Q543:AY543" si="49">SQRT(Q$519^2+Q525^2+Q$531^2+Q$537^2)</f>
        <v>1.1496894333991863</v>
      </c>
      <c r="R543" s="31">
        <f t="shared" si="49"/>
        <v>1.1496894333991863</v>
      </c>
      <c r="S543" s="31">
        <f t="shared" si="49"/>
        <v>1.1496894333991863</v>
      </c>
      <c r="T543" s="31">
        <f t="shared" si="49"/>
        <v>1.1496894333991863</v>
      </c>
      <c r="U543" s="31">
        <f t="shared" si="49"/>
        <v>1.1496894333991863</v>
      </c>
      <c r="V543" s="31">
        <f t="shared" si="49"/>
        <v>1.1496894333991863</v>
      </c>
      <c r="W543" s="31">
        <f t="shared" si="49"/>
        <v>1.1496894333991863</v>
      </c>
      <c r="X543" s="31">
        <f t="shared" si="49"/>
        <v>1.1496894333991863</v>
      </c>
      <c r="Y543" s="31">
        <f t="shared" si="49"/>
        <v>1.1496894333991863</v>
      </c>
      <c r="Z543" s="31">
        <f t="shared" si="49"/>
        <v>1.1496894333991863</v>
      </c>
      <c r="AA543" s="31">
        <f t="shared" si="49"/>
        <v>1.1496894333991863</v>
      </c>
      <c r="AB543" s="31">
        <f t="shared" si="49"/>
        <v>1.1496894333991863</v>
      </c>
      <c r="AC543" s="31">
        <f t="shared" si="49"/>
        <v>1.1496894333991863</v>
      </c>
      <c r="AD543" s="31">
        <f t="shared" si="49"/>
        <v>1.1496894333991863</v>
      </c>
      <c r="AE543" s="31">
        <f t="shared" si="49"/>
        <v>1.1496894333991863</v>
      </c>
      <c r="AF543" s="31">
        <f t="shared" si="49"/>
        <v>1.1496894333991863</v>
      </c>
      <c r="AG543" s="31">
        <f t="shared" si="49"/>
        <v>1.1496894333991863</v>
      </c>
      <c r="AH543" s="31">
        <f t="shared" si="49"/>
        <v>1.1496894333991863</v>
      </c>
      <c r="AI543" s="31">
        <f t="shared" si="49"/>
        <v>1.1496894333991863</v>
      </c>
      <c r="AJ543" s="31">
        <f t="shared" si="49"/>
        <v>1.1496894333991863</v>
      </c>
      <c r="AK543" s="31">
        <f t="shared" si="49"/>
        <v>1.1496894333991863</v>
      </c>
      <c r="AL543" s="31">
        <f t="shared" si="49"/>
        <v>1.1496894333991863</v>
      </c>
      <c r="AM543" s="31">
        <f t="shared" si="49"/>
        <v>1.1496894333991863</v>
      </c>
      <c r="AN543" s="31">
        <f t="shared" si="49"/>
        <v>1.1496894333991863</v>
      </c>
      <c r="AO543" s="31">
        <f t="shared" si="49"/>
        <v>1.1496894333991863</v>
      </c>
      <c r="AP543" s="31">
        <f t="shared" si="49"/>
        <v>1.1496894333991863</v>
      </c>
      <c r="AQ543" s="31">
        <f t="shared" si="49"/>
        <v>1.1496894333991863</v>
      </c>
      <c r="AR543" s="31">
        <f t="shared" si="49"/>
        <v>1.1496894333991863</v>
      </c>
      <c r="AS543" s="31">
        <f t="shared" si="49"/>
        <v>1.1496894333991863</v>
      </c>
      <c r="AT543" s="31">
        <f t="shared" si="49"/>
        <v>1.1496894333991863</v>
      </c>
      <c r="AU543" s="31">
        <f t="shared" si="49"/>
        <v>1.1496894333991863</v>
      </c>
      <c r="AV543" s="31">
        <f t="shared" si="49"/>
        <v>1.1496894333991863</v>
      </c>
      <c r="AW543" s="31">
        <f t="shared" si="49"/>
        <v>1.1496894333991863</v>
      </c>
      <c r="AX543" s="31">
        <f t="shared" si="49"/>
        <v>1.1496894333991863</v>
      </c>
      <c r="AY543" s="31">
        <f t="shared" si="49"/>
        <v>1.1496894333991863</v>
      </c>
    </row>
    <row r="544" spans="4:52">
      <c r="D544" s="31" t="s">
        <v>1709</v>
      </c>
      <c r="H544" s="31" t="s">
        <v>1710</v>
      </c>
      <c r="I544" s="41"/>
      <c r="K544" s="31">
        <f t="shared" ref="K544:K545" si="50">AVERAGE(K$519,K526,K$531,K$537)</f>
        <v>0.40575127713815351</v>
      </c>
      <c r="P544" s="31">
        <f t="shared" ref="P544:AY545" si="51">SQRT(P$519^2+P526^2+P$531^2+P$537^2)</f>
        <v>1.1513943219305085</v>
      </c>
      <c r="Q544" s="31">
        <f t="shared" si="51"/>
        <v>1.1513943219305085</v>
      </c>
      <c r="R544" s="31">
        <f t="shared" si="51"/>
        <v>1.1513943219305085</v>
      </c>
      <c r="S544" s="31">
        <f t="shared" si="51"/>
        <v>1.1513943219305085</v>
      </c>
      <c r="T544" s="31">
        <f t="shared" si="51"/>
        <v>1.1513943219305085</v>
      </c>
      <c r="U544" s="31">
        <f t="shared" si="51"/>
        <v>1.1513943219305085</v>
      </c>
      <c r="V544" s="31">
        <f t="shared" si="51"/>
        <v>1.1513943219305085</v>
      </c>
      <c r="W544" s="31">
        <f t="shared" si="51"/>
        <v>1.1513943219305085</v>
      </c>
      <c r="X544" s="31">
        <f t="shared" si="51"/>
        <v>1.1513943219305085</v>
      </c>
      <c r="Y544" s="31">
        <f t="shared" si="51"/>
        <v>1.1513943219305085</v>
      </c>
      <c r="Z544" s="31">
        <f t="shared" si="51"/>
        <v>1.1513943219305085</v>
      </c>
      <c r="AA544" s="31">
        <f t="shared" si="51"/>
        <v>1.1513943219305085</v>
      </c>
      <c r="AB544" s="31">
        <f t="shared" si="51"/>
        <v>1.1513943219305085</v>
      </c>
      <c r="AC544" s="31">
        <f t="shared" si="51"/>
        <v>1.1513943219305085</v>
      </c>
      <c r="AD544" s="31">
        <f t="shared" si="51"/>
        <v>1.1513943219305085</v>
      </c>
      <c r="AE544" s="31">
        <f t="shared" si="51"/>
        <v>1.1513943219305085</v>
      </c>
      <c r="AF544" s="31">
        <f t="shared" si="51"/>
        <v>1.1513943219305085</v>
      </c>
      <c r="AG544" s="31">
        <f t="shared" si="51"/>
        <v>1.1513943219305085</v>
      </c>
      <c r="AH544" s="31">
        <f t="shared" si="51"/>
        <v>1.1513943219305085</v>
      </c>
      <c r="AI544" s="31">
        <f t="shared" si="51"/>
        <v>1.1513943219305085</v>
      </c>
      <c r="AJ544" s="31">
        <f t="shared" si="51"/>
        <v>1.1513943219305085</v>
      </c>
      <c r="AK544" s="31">
        <f t="shared" si="51"/>
        <v>1.1513943219305085</v>
      </c>
      <c r="AL544" s="31">
        <f t="shared" si="51"/>
        <v>1.1513943219305085</v>
      </c>
      <c r="AM544" s="31">
        <f t="shared" si="51"/>
        <v>1.1513943219305085</v>
      </c>
      <c r="AN544" s="31">
        <f t="shared" si="51"/>
        <v>1.1513943219305085</v>
      </c>
      <c r="AO544" s="31">
        <f t="shared" si="51"/>
        <v>1.1513943219305085</v>
      </c>
      <c r="AP544" s="31">
        <f t="shared" si="51"/>
        <v>1.1513943219305085</v>
      </c>
      <c r="AQ544" s="31">
        <f t="shared" si="51"/>
        <v>1.1513943219305085</v>
      </c>
      <c r="AR544" s="31">
        <f t="shared" si="51"/>
        <v>1.1513943219305085</v>
      </c>
      <c r="AS544" s="31">
        <f t="shared" si="51"/>
        <v>1.1513943219305085</v>
      </c>
      <c r="AT544" s="31">
        <f t="shared" si="51"/>
        <v>1.1513943219305085</v>
      </c>
      <c r="AU544" s="31">
        <f t="shared" si="51"/>
        <v>1.1513943219305085</v>
      </c>
      <c r="AV544" s="31">
        <f t="shared" si="51"/>
        <v>1.1513943219305085</v>
      </c>
      <c r="AW544" s="31">
        <f t="shared" si="51"/>
        <v>1.1513943219305085</v>
      </c>
      <c r="AX544" s="31">
        <f t="shared" si="51"/>
        <v>1.1513943219305085</v>
      </c>
      <c r="AY544" s="31">
        <f t="shared" si="51"/>
        <v>1.1513943219305085</v>
      </c>
    </row>
    <row r="545" spans="2:52">
      <c r="D545" s="31" t="s">
        <v>1711</v>
      </c>
      <c r="H545" s="31" t="s">
        <v>1712</v>
      </c>
      <c r="I545" s="41"/>
      <c r="K545" s="31">
        <f t="shared" si="50"/>
        <v>0.57066768666065082</v>
      </c>
      <c r="P545" s="31">
        <f t="shared" si="51"/>
        <v>1.6032237186990328</v>
      </c>
      <c r="Q545" s="31">
        <f t="shared" si="51"/>
        <v>1.6032237186990328</v>
      </c>
      <c r="R545" s="31">
        <f t="shared" si="51"/>
        <v>1.6032237186990328</v>
      </c>
      <c r="S545" s="31">
        <f t="shared" si="51"/>
        <v>1.6032237186990328</v>
      </c>
      <c r="T545" s="31">
        <f t="shared" si="51"/>
        <v>1.6032237186990328</v>
      </c>
      <c r="U545" s="31">
        <f t="shared" si="51"/>
        <v>1.6032237186990328</v>
      </c>
      <c r="V545" s="31">
        <f t="shared" si="51"/>
        <v>1.6032237186990328</v>
      </c>
      <c r="W545" s="31">
        <f t="shared" si="51"/>
        <v>1.6032237186990328</v>
      </c>
      <c r="X545" s="31">
        <f t="shared" si="51"/>
        <v>1.6032237186990328</v>
      </c>
      <c r="Y545" s="31">
        <f t="shared" si="51"/>
        <v>1.6032237186990328</v>
      </c>
      <c r="Z545" s="31">
        <f t="shared" si="51"/>
        <v>1.6032237186990328</v>
      </c>
      <c r="AA545" s="31">
        <f t="shared" si="51"/>
        <v>1.6032237186990328</v>
      </c>
      <c r="AB545" s="31">
        <f t="shared" si="51"/>
        <v>1.6032237186990328</v>
      </c>
      <c r="AC545" s="31">
        <f t="shared" si="51"/>
        <v>1.6032237186990328</v>
      </c>
      <c r="AD545" s="31">
        <f t="shared" si="51"/>
        <v>1.6032237186990328</v>
      </c>
      <c r="AE545" s="31">
        <f t="shared" si="51"/>
        <v>1.6032237186990328</v>
      </c>
      <c r="AF545" s="31">
        <f t="shared" si="51"/>
        <v>1.6032237186990328</v>
      </c>
      <c r="AG545" s="31">
        <f t="shared" si="51"/>
        <v>1.6032237186990328</v>
      </c>
      <c r="AH545" s="31">
        <f t="shared" si="51"/>
        <v>1.6032237186990328</v>
      </c>
      <c r="AI545" s="31">
        <f t="shared" si="51"/>
        <v>1.6032237186990328</v>
      </c>
      <c r="AJ545" s="31">
        <f t="shared" si="51"/>
        <v>1.6032237186990328</v>
      </c>
      <c r="AK545" s="31">
        <f t="shared" si="51"/>
        <v>1.6032237186990328</v>
      </c>
      <c r="AL545" s="31">
        <f t="shared" si="51"/>
        <v>1.6032237186990328</v>
      </c>
      <c r="AM545" s="31">
        <f t="shared" si="51"/>
        <v>1.6032237186990328</v>
      </c>
      <c r="AN545" s="31">
        <f t="shared" si="51"/>
        <v>1.6032237186990328</v>
      </c>
      <c r="AO545" s="31">
        <f t="shared" si="51"/>
        <v>1.6032237186990328</v>
      </c>
      <c r="AP545" s="31">
        <f t="shared" si="51"/>
        <v>1.6032237186990328</v>
      </c>
      <c r="AQ545" s="31">
        <f t="shared" si="51"/>
        <v>1.6032237186990328</v>
      </c>
      <c r="AR545" s="31">
        <f t="shared" si="51"/>
        <v>1.6032237186990328</v>
      </c>
      <c r="AS545" s="31">
        <f t="shared" si="51"/>
        <v>1.6032237186990328</v>
      </c>
      <c r="AT545" s="31">
        <f t="shared" si="51"/>
        <v>1.6032237186990328</v>
      </c>
      <c r="AU545" s="31">
        <f t="shared" si="51"/>
        <v>1.6032237186990328</v>
      </c>
      <c r="AV545" s="31">
        <f t="shared" si="51"/>
        <v>1.6032237186990328</v>
      </c>
      <c r="AW545" s="31">
        <f t="shared" si="51"/>
        <v>1.6032237186990328</v>
      </c>
      <c r="AX545" s="31">
        <f t="shared" si="51"/>
        <v>1.6032237186990328</v>
      </c>
      <c r="AY545" s="31">
        <f t="shared" si="51"/>
        <v>1.6032237186990328</v>
      </c>
    </row>
    <row r="546" spans="2:52">
      <c r="I546" s="41"/>
    </row>
    <row r="547" spans="2:52" s="68" customFormat="1">
      <c r="B547" s="68" t="s">
        <v>1081</v>
      </c>
      <c r="D547" s="68" t="s">
        <v>1082</v>
      </c>
      <c r="E547" s="68" t="s">
        <v>569</v>
      </c>
      <c r="F547" s="68" t="s">
        <v>1083</v>
      </c>
      <c r="H547" s="68" t="s">
        <v>1084</v>
      </c>
      <c r="I547" s="69" t="s">
        <v>1085</v>
      </c>
      <c r="K547" s="68">
        <f>K539*$K$13*$K$10*$K$12</f>
        <v>14.489520916692138</v>
      </c>
      <c r="N547" s="68">
        <f>1+N542</f>
        <v>127</v>
      </c>
      <c r="O547" s="68" t="s">
        <v>410</v>
      </c>
      <c r="P547" s="68">
        <v>14.489520916692138</v>
      </c>
      <c r="Q547" s="68">
        <v>14.489520916692138</v>
      </c>
      <c r="R547" s="68">
        <v>14.489520916692138</v>
      </c>
      <c r="S547" s="68">
        <v>14.489520916692138</v>
      </c>
      <c r="T547" s="68">
        <v>14.489520916692138</v>
      </c>
      <c r="U547" s="68">
        <v>14.489520916692138</v>
      </c>
      <c r="V547" s="68">
        <v>14.489520916692138</v>
      </c>
      <c r="W547" s="68">
        <v>14.489520916692138</v>
      </c>
      <c r="X547" s="68">
        <v>14.489520916692138</v>
      </c>
      <c r="Y547" s="68">
        <v>14.489520916692138</v>
      </c>
      <c r="Z547" s="68">
        <v>14.489520916692138</v>
      </c>
      <c r="AA547" s="68">
        <v>14.489520916692138</v>
      </c>
      <c r="AB547" s="68">
        <v>14.489520916692138</v>
      </c>
      <c r="AC547" s="68">
        <v>14.489520916692138</v>
      </c>
      <c r="AD547" s="68">
        <v>14.489520916692138</v>
      </c>
      <c r="AE547" s="68">
        <v>14.489520916692138</v>
      </c>
      <c r="AF547" s="68">
        <v>14.489520916692138</v>
      </c>
      <c r="AG547" s="68">
        <v>14.489520916692138</v>
      </c>
      <c r="AH547" s="68">
        <v>14.489520916692138</v>
      </c>
      <c r="AI547" s="68">
        <v>14.489520916692138</v>
      </c>
      <c r="AJ547" s="68">
        <v>14.489520916692138</v>
      </c>
      <c r="AK547" s="68">
        <v>14.489520916692138</v>
      </c>
      <c r="AL547" s="68">
        <v>14.489520916692138</v>
      </c>
      <c r="AM547" s="68">
        <v>14.489520916692138</v>
      </c>
      <c r="AN547" s="68">
        <v>14.489520916692138</v>
      </c>
      <c r="AO547" s="68">
        <v>14.489520916692138</v>
      </c>
      <c r="AP547" s="68">
        <v>14.489520916692138</v>
      </c>
      <c r="AQ547" s="68">
        <v>14.489520916692138</v>
      </c>
      <c r="AR547" s="68">
        <v>14.489520916692138</v>
      </c>
      <c r="AS547" s="68">
        <v>14.489520916692138</v>
      </c>
      <c r="AT547" s="68">
        <v>14.489520916692138</v>
      </c>
      <c r="AU547" s="68">
        <v>14.489520916692138</v>
      </c>
      <c r="AV547" s="68">
        <v>14.489520916692138</v>
      </c>
      <c r="AW547" s="68">
        <v>14.489520916692138</v>
      </c>
      <c r="AX547" s="68">
        <v>14.489520916692138</v>
      </c>
      <c r="AY547" s="68">
        <v>14.489520916692138</v>
      </c>
      <c r="AZ547" s="68" t="s">
        <v>385</v>
      </c>
    </row>
    <row r="548" spans="2:52" s="68" customFormat="1">
      <c r="D548" s="68" t="s">
        <v>1086</v>
      </c>
      <c r="E548" s="68" t="s">
        <v>569</v>
      </c>
      <c r="F548" s="68" t="s">
        <v>1083</v>
      </c>
      <c r="H548" s="68" t="s">
        <v>1087</v>
      </c>
      <c r="I548" s="69" t="s">
        <v>1088</v>
      </c>
      <c r="K548" s="68">
        <f>K540*$K$13*$K$10*$K$12</f>
        <v>36.188237956692141</v>
      </c>
      <c r="N548" s="68">
        <f t="shared" si="46"/>
        <v>128</v>
      </c>
      <c r="O548" s="68" t="s">
        <v>410</v>
      </c>
      <c r="P548" s="68">
        <v>36.188237956692141</v>
      </c>
      <c r="Q548" s="68">
        <v>36.188237956692141</v>
      </c>
      <c r="R548" s="68">
        <v>36.188237956692141</v>
      </c>
      <c r="S548" s="68">
        <v>36.188237956692141</v>
      </c>
      <c r="T548" s="68">
        <v>36.188237956692141</v>
      </c>
      <c r="U548" s="68">
        <v>36.188237956692141</v>
      </c>
      <c r="V548" s="68">
        <v>36.188237956692141</v>
      </c>
      <c r="W548" s="68">
        <v>36.188237956692141</v>
      </c>
      <c r="X548" s="68">
        <v>36.188237956692141</v>
      </c>
      <c r="Y548" s="68">
        <v>36.188237956692141</v>
      </c>
      <c r="Z548" s="68">
        <v>36.188237956692141</v>
      </c>
      <c r="AA548" s="68">
        <v>36.188237956692141</v>
      </c>
      <c r="AB548" s="68">
        <v>36.188237956692141</v>
      </c>
      <c r="AC548" s="68">
        <v>36.188237956692141</v>
      </c>
      <c r="AD548" s="68">
        <v>36.188237956692141</v>
      </c>
      <c r="AE548" s="68">
        <v>36.188237956692141</v>
      </c>
      <c r="AF548" s="68">
        <v>36.188237956692141</v>
      </c>
      <c r="AG548" s="68">
        <v>36.188237956692141</v>
      </c>
      <c r="AH548" s="68">
        <v>36.188237956692141</v>
      </c>
      <c r="AI548" s="68">
        <v>36.188237956692141</v>
      </c>
      <c r="AJ548" s="68">
        <v>36.188237956692141</v>
      </c>
      <c r="AK548" s="68">
        <v>36.188237956692141</v>
      </c>
      <c r="AL548" s="68">
        <v>36.188237956692141</v>
      </c>
      <c r="AM548" s="68">
        <v>36.188237956692141</v>
      </c>
      <c r="AN548" s="68">
        <v>36.188237956692141</v>
      </c>
      <c r="AO548" s="68">
        <v>36.188237956692141</v>
      </c>
      <c r="AP548" s="68">
        <v>36.188237956692141</v>
      </c>
      <c r="AQ548" s="68">
        <v>36.188237956692141</v>
      </c>
      <c r="AR548" s="68">
        <v>36.188237956692141</v>
      </c>
      <c r="AS548" s="68">
        <v>36.188237956692141</v>
      </c>
      <c r="AT548" s="68">
        <v>36.188237956692141</v>
      </c>
      <c r="AU548" s="68">
        <v>36.188237956692141</v>
      </c>
      <c r="AV548" s="68">
        <v>36.188237956692141</v>
      </c>
      <c r="AW548" s="68">
        <v>36.188237956692141</v>
      </c>
      <c r="AX548" s="68">
        <v>36.188237956692141</v>
      </c>
      <c r="AY548" s="68">
        <v>36.188237956692141</v>
      </c>
      <c r="AZ548" s="68" t="s">
        <v>385</v>
      </c>
    </row>
    <row r="549" spans="2:52" s="68" customFormat="1">
      <c r="D549" s="68" t="s">
        <v>1089</v>
      </c>
      <c r="E549" s="68" t="s">
        <v>569</v>
      </c>
      <c r="F549" s="68" t="s">
        <v>1083</v>
      </c>
      <c r="H549" s="68" t="s">
        <v>1090</v>
      </c>
      <c r="I549" s="69" t="s">
        <v>1091</v>
      </c>
      <c r="K549" s="68">
        <f>K541*$K$13*$K$10*$K$12</f>
        <v>61.503407836692141</v>
      </c>
      <c r="N549" s="68">
        <f t="shared" si="46"/>
        <v>129</v>
      </c>
      <c r="O549" s="68" t="s">
        <v>410</v>
      </c>
      <c r="P549" s="68">
        <v>61.503407836692141</v>
      </c>
      <c r="Q549" s="68">
        <v>61.503407836692141</v>
      </c>
      <c r="R549" s="68">
        <v>61.503407836692141</v>
      </c>
      <c r="S549" s="68">
        <v>61.503407836692141</v>
      </c>
      <c r="T549" s="68">
        <v>61.503407836692141</v>
      </c>
      <c r="U549" s="68">
        <v>61.503407836692141</v>
      </c>
      <c r="V549" s="68">
        <v>61.503407836692141</v>
      </c>
      <c r="W549" s="68">
        <v>61.503407836692141</v>
      </c>
      <c r="X549" s="68">
        <v>61.503407836692141</v>
      </c>
      <c r="Y549" s="68">
        <v>61.503407836692141</v>
      </c>
      <c r="Z549" s="68">
        <v>61.503407836692141</v>
      </c>
      <c r="AA549" s="68">
        <v>61.503407836692141</v>
      </c>
      <c r="AB549" s="68">
        <v>61.503407836692141</v>
      </c>
      <c r="AC549" s="68">
        <v>61.503407836692141</v>
      </c>
      <c r="AD549" s="68">
        <v>61.503407836692141</v>
      </c>
      <c r="AE549" s="68">
        <v>61.503407836692141</v>
      </c>
      <c r="AF549" s="68">
        <v>61.503407836692141</v>
      </c>
      <c r="AG549" s="68">
        <v>61.503407836692141</v>
      </c>
      <c r="AH549" s="68">
        <v>61.503407836692141</v>
      </c>
      <c r="AI549" s="68">
        <v>61.503407836692141</v>
      </c>
      <c r="AJ549" s="68">
        <v>61.503407836692141</v>
      </c>
      <c r="AK549" s="68">
        <v>61.503407836692141</v>
      </c>
      <c r="AL549" s="68">
        <v>61.503407836692141</v>
      </c>
      <c r="AM549" s="68">
        <v>61.503407836692141</v>
      </c>
      <c r="AN549" s="68">
        <v>61.503407836692141</v>
      </c>
      <c r="AO549" s="68">
        <v>61.503407836692141</v>
      </c>
      <c r="AP549" s="68">
        <v>61.503407836692141</v>
      </c>
      <c r="AQ549" s="68">
        <v>61.503407836692141</v>
      </c>
      <c r="AR549" s="68">
        <v>61.503407836692141</v>
      </c>
      <c r="AS549" s="68">
        <v>61.503407836692141</v>
      </c>
      <c r="AT549" s="68">
        <v>61.503407836692141</v>
      </c>
      <c r="AU549" s="68">
        <v>61.503407836692141</v>
      </c>
      <c r="AV549" s="68">
        <v>61.503407836692141</v>
      </c>
      <c r="AW549" s="68">
        <v>61.503407836692141</v>
      </c>
      <c r="AX549" s="68">
        <v>61.503407836692141</v>
      </c>
      <c r="AY549" s="68">
        <v>61.503407836692141</v>
      </c>
      <c r="AZ549" s="68" t="s">
        <v>385</v>
      </c>
    </row>
    <row r="550" spans="2:52" s="68" customFormat="1">
      <c r="I550" s="69"/>
    </row>
    <row r="551" spans="2:52" s="68" customFormat="1">
      <c r="D551" s="68" t="s">
        <v>1713</v>
      </c>
      <c r="H551" s="68" t="s">
        <v>1283</v>
      </c>
      <c r="I551" s="69"/>
      <c r="P551" s="68">
        <f t="shared" ref="P551:AY551" si="52">AVERAGE(P547:P549)</f>
        <v>37.393722236692135</v>
      </c>
      <c r="Q551" s="68">
        <f t="shared" si="52"/>
        <v>37.393722236692135</v>
      </c>
      <c r="R551" s="68">
        <f t="shared" si="52"/>
        <v>37.393722236692135</v>
      </c>
      <c r="S551" s="68">
        <f t="shared" si="52"/>
        <v>37.393722236692135</v>
      </c>
      <c r="T551" s="68">
        <f t="shared" si="52"/>
        <v>37.393722236692135</v>
      </c>
      <c r="U551" s="68">
        <f t="shared" si="52"/>
        <v>37.393722236692135</v>
      </c>
      <c r="V551" s="68">
        <f t="shared" si="52"/>
        <v>37.393722236692135</v>
      </c>
      <c r="W551" s="68">
        <f t="shared" si="52"/>
        <v>37.393722236692135</v>
      </c>
      <c r="X551" s="68">
        <f t="shared" si="52"/>
        <v>37.393722236692135</v>
      </c>
      <c r="Y551" s="68">
        <f t="shared" si="52"/>
        <v>37.393722236692135</v>
      </c>
      <c r="Z551" s="68">
        <f t="shared" si="52"/>
        <v>37.393722236692135</v>
      </c>
      <c r="AA551" s="68">
        <f t="shared" si="52"/>
        <v>37.393722236692135</v>
      </c>
      <c r="AB551" s="68">
        <f t="shared" si="52"/>
        <v>37.393722236692135</v>
      </c>
      <c r="AC551" s="68">
        <f t="shared" si="52"/>
        <v>37.393722236692135</v>
      </c>
      <c r="AD551" s="68">
        <f t="shared" si="52"/>
        <v>37.393722236692135</v>
      </c>
      <c r="AE551" s="68">
        <f t="shared" si="52"/>
        <v>37.393722236692135</v>
      </c>
      <c r="AF551" s="68">
        <f t="shared" si="52"/>
        <v>37.393722236692135</v>
      </c>
      <c r="AG551" s="68">
        <f t="shared" si="52"/>
        <v>37.393722236692135</v>
      </c>
      <c r="AH551" s="68">
        <f t="shared" si="52"/>
        <v>37.393722236692135</v>
      </c>
      <c r="AI551" s="68">
        <f t="shared" si="52"/>
        <v>37.393722236692135</v>
      </c>
      <c r="AJ551" s="68">
        <f t="shared" si="52"/>
        <v>37.393722236692135</v>
      </c>
      <c r="AK551" s="68">
        <f t="shared" si="52"/>
        <v>37.393722236692135</v>
      </c>
      <c r="AL551" s="68">
        <f t="shared" si="52"/>
        <v>37.393722236692135</v>
      </c>
      <c r="AM551" s="68">
        <f t="shared" si="52"/>
        <v>37.393722236692135</v>
      </c>
      <c r="AN551" s="68">
        <f t="shared" si="52"/>
        <v>37.393722236692135</v>
      </c>
      <c r="AO551" s="68">
        <f t="shared" si="52"/>
        <v>37.393722236692135</v>
      </c>
      <c r="AP551" s="68">
        <f t="shared" si="52"/>
        <v>37.393722236692135</v>
      </c>
      <c r="AQ551" s="68">
        <f t="shared" si="52"/>
        <v>37.393722236692135</v>
      </c>
      <c r="AR551" s="68">
        <f t="shared" si="52"/>
        <v>37.393722236692135</v>
      </c>
      <c r="AS551" s="68">
        <f t="shared" si="52"/>
        <v>37.393722236692135</v>
      </c>
      <c r="AT551" s="68">
        <f t="shared" si="52"/>
        <v>37.393722236692135</v>
      </c>
      <c r="AU551" s="68">
        <f t="shared" si="52"/>
        <v>37.393722236692135</v>
      </c>
      <c r="AV551" s="68">
        <f t="shared" si="52"/>
        <v>37.393722236692135</v>
      </c>
      <c r="AW551" s="68">
        <f t="shared" si="52"/>
        <v>37.393722236692135</v>
      </c>
      <c r="AX551" s="68">
        <f t="shared" si="52"/>
        <v>37.393722236692135</v>
      </c>
      <c r="AY551" s="68">
        <f t="shared" si="52"/>
        <v>37.393722236692135</v>
      </c>
    </row>
    <row r="552" spans="2:52" s="68" customFormat="1">
      <c r="I552" s="69"/>
      <c r="N552" s="68">
        <f>1+N549</f>
        <v>130</v>
      </c>
      <c r="O552" s="68" t="s">
        <v>410</v>
      </c>
      <c r="AZ552" s="68" t="s">
        <v>385</v>
      </c>
    </row>
    <row r="553" spans="2:52" s="68" customFormat="1">
      <c r="D553" s="68" t="s">
        <v>1714</v>
      </c>
      <c r="H553" s="68" t="s">
        <v>1715</v>
      </c>
      <c r="I553" s="69"/>
      <c r="K553" s="70">
        <f>K543*$K$13*$K$10*$K$12</f>
        <v>0.12679499897897301</v>
      </c>
      <c r="P553" s="70">
        <f t="shared" ref="P553:AY555" si="53">P543*$K$13*$K$10*$K$12</f>
        <v>0.35998247762203273</v>
      </c>
      <c r="Q553" s="70">
        <f t="shared" si="53"/>
        <v>0.35998247762203273</v>
      </c>
      <c r="R553" s="70">
        <f t="shared" si="53"/>
        <v>0.35998247762203273</v>
      </c>
      <c r="S553" s="70">
        <f t="shared" si="53"/>
        <v>0.35998247762203273</v>
      </c>
      <c r="T553" s="70">
        <f t="shared" si="53"/>
        <v>0.35998247762203273</v>
      </c>
      <c r="U553" s="70">
        <f t="shared" si="53"/>
        <v>0.35998247762203273</v>
      </c>
      <c r="V553" s="70">
        <f t="shared" si="53"/>
        <v>0.35998247762203273</v>
      </c>
      <c r="W553" s="70">
        <f t="shared" si="53"/>
        <v>0.35998247762203273</v>
      </c>
      <c r="X553" s="70">
        <f t="shared" si="53"/>
        <v>0.35998247762203273</v>
      </c>
      <c r="Y553" s="70">
        <f t="shared" si="53"/>
        <v>0.35998247762203273</v>
      </c>
      <c r="Z553" s="70">
        <f t="shared" si="53"/>
        <v>0.35998247762203273</v>
      </c>
      <c r="AA553" s="70">
        <f t="shared" si="53"/>
        <v>0.35998247762203273</v>
      </c>
      <c r="AB553" s="70">
        <f t="shared" si="53"/>
        <v>0.35998247762203273</v>
      </c>
      <c r="AC553" s="70">
        <f t="shared" si="53"/>
        <v>0.35998247762203273</v>
      </c>
      <c r="AD553" s="70">
        <f t="shared" si="53"/>
        <v>0.35998247762203273</v>
      </c>
      <c r="AE553" s="70">
        <f t="shared" si="53"/>
        <v>0.35998247762203273</v>
      </c>
      <c r="AF553" s="70">
        <f t="shared" si="53"/>
        <v>0.35998247762203273</v>
      </c>
      <c r="AG553" s="70">
        <f t="shared" si="53"/>
        <v>0.35998247762203273</v>
      </c>
      <c r="AH553" s="70">
        <f t="shared" si="53"/>
        <v>0.35998247762203273</v>
      </c>
      <c r="AI553" s="70">
        <f t="shared" si="53"/>
        <v>0.35998247762203273</v>
      </c>
      <c r="AJ553" s="70">
        <f t="shared" si="53"/>
        <v>0.35998247762203273</v>
      </c>
      <c r="AK553" s="70">
        <f t="shared" si="53"/>
        <v>0.35998247762203273</v>
      </c>
      <c r="AL553" s="70">
        <f t="shared" si="53"/>
        <v>0.35998247762203273</v>
      </c>
      <c r="AM553" s="70">
        <f t="shared" si="53"/>
        <v>0.35998247762203273</v>
      </c>
      <c r="AN553" s="70">
        <f t="shared" si="53"/>
        <v>0.35998247762203273</v>
      </c>
      <c r="AO553" s="70">
        <f t="shared" si="53"/>
        <v>0.35998247762203273</v>
      </c>
      <c r="AP553" s="70">
        <f t="shared" si="53"/>
        <v>0.35998247762203273</v>
      </c>
      <c r="AQ553" s="70">
        <f t="shared" si="53"/>
        <v>0.35998247762203273</v>
      </c>
      <c r="AR553" s="70">
        <f t="shared" si="53"/>
        <v>0.35998247762203273</v>
      </c>
      <c r="AS553" s="70">
        <f t="shared" si="53"/>
        <v>0.35998247762203273</v>
      </c>
      <c r="AT553" s="70">
        <f t="shared" si="53"/>
        <v>0.35998247762203273</v>
      </c>
      <c r="AU553" s="70">
        <f t="shared" si="53"/>
        <v>0.35998247762203273</v>
      </c>
      <c r="AV553" s="70">
        <f t="shared" si="53"/>
        <v>0.35998247762203273</v>
      </c>
      <c r="AW553" s="70">
        <f t="shared" si="53"/>
        <v>0.35998247762203273</v>
      </c>
      <c r="AX553" s="70">
        <f t="shared" si="53"/>
        <v>0.35998247762203273</v>
      </c>
      <c r="AY553" s="70">
        <f t="shared" si="53"/>
        <v>0.35998247762203273</v>
      </c>
    </row>
    <row r="554" spans="2:52" s="68" customFormat="1">
      <c r="D554" s="68" t="s">
        <v>1716</v>
      </c>
      <c r="H554" s="68" t="s">
        <v>1717</v>
      </c>
      <c r="I554" s="69"/>
      <c r="K554" s="70">
        <f>K544*$K$13*$K$10*$K$12</f>
        <v>0.12704591848830327</v>
      </c>
      <c r="P554" s="70">
        <f t="shared" si="53"/>
        <v>0.36051630004376295</v>
      </c>
      <c r="Q554" s="70">
        <f t="shared" si="53"/>
        <v>0.36051630004376295</v>
      </c>
      <c r="R554" s="70">
        <f t="shared" si="53"/>
        <v>0.36051630004376295</v>
      </c>
      <c r="S554" s="70">
        <f t="shared" si="53"/>
        <v>0.36051630004376295</v>
      </c>
      <c r="T554" s="70">
        <f t="shared" si="53"/>
        <v>0.36051630004376295</v>
      </c>
      <c r="U554" s="70">
        <f t="shared" si="53"/>
        <v>0.36051630004376295</v>
      </c>
      <c r="V554" s="70">
        <f t="shared" si="53"/>
        <v>0.36051630004376295</v>
      </c>
      <c r="W554" s="70">
        <f t="shared" si="53"/>
        <v>0.36051630004376295</v>
      </c>
      <c r="X554" s="70">
        <f t="shared" si="53"/>
        <v>0.36051630004376295</v>
      </c>
      <c r="Y554" s="70">
        <f t="shared" si="53"/>
        <v>0.36051630004376295</v>
      </c>
      <c r="Z554" s="70">
        <f t="shared" si="53"/>
        <v>0.36051630004376295</v>
      </c>
      <c r="AA554" s="70">
        <f t="shared" si="53"/>
        <v>0.36051630004376295</v>
      </c>
      <c r="AB554" s="70">
        <f t="shared" si="53"/>
        <v>0.36051630004376295</v>
      </c>
      <c r="AC554" s="70">
        <f t="shared" si="53"/>
        <v>0.36051630004376295</v>
      </c>
      <c r="AD554" s="70">
        <f t="shared" si="53"/>
        <v>0.36051630004376295</v>
      </c>
      <c r="AE554" s="70">
        <f t="shared" si="53"/>
        <v>0.36051630004376295</v>
      </c>
      <c r="AF554" s="70">
        <f t="shared" si="53"/>
        <v>0.36051630004376295</v>
      </c>
      <c r="AG554" s="70">
        <f t="shared" si="53"/>
        <v>0.36051630004376295</v>
      </c>
      <c r="AH554" s="70">
        <f t="shared" si="53"/>
        <v>0.36051630004376295</v>
      </c>
      <c r="AI554" s="70">
        <f t="shared" si="53"/>
        <v>0.36051630004376295</v>
      </c>
      <c r="AJ554" s="70">
        <f t="shared" si="53"/>
        <v>0.36051630004376295</v>
      </c>
      <c r="AK554" s="70">
        <f t="shared" si="53"/>
        <v>0.36051630004376295</v>
      </c>
      <c r="AL554" s="70">
        <f t="shared" si="53"/>
        <v>0.36051630004376295</v>
      </c>
      <c r="AM554" s="70">
        <f t="shared" si="53"/>
        <v>0.36051630004376295</v>
      </c>
      <c r="AN554" s="70">
        <f t="shared" si="53"/>
        <v>0.36051630004376295</v>
      </c>
      <c r="AO554" s="70">
        <f t="shared" si="53"/>
        <v>0.36051630004376295</v>
      </c>
      <c r="AP554" s="70">
        <f t="shared" si="53"/>
        <v>0.36051630004376295</v>
      </c>
      <c r="AQ554" s="70">
        <f t="shared" si="53"/>
        <v>0.36051630004376295</v>
      </c>
      <c r="AR554" s="70">
        <f t="shared" si="53"/>
        <v>0.36051630004376295</v>
      </c>
      <c r="AS554" s="70">
        <f t="shared" si="53"/>
        <v>0.36051630004376295</v>
      </c>
      <c r="AT554" s="70">
        <f t="shared" si="53"/>
        <v>0.36051630004376295</v>
      </c>
      <c r="AU554" s="70">
        <f t="shared" si="53"/>
        <v>0.36051630004376295</v>
      </c>
      <c r="AV554" s="70">
        <f t="shared" si="53"/>
        <v>0.36051630004376295</v>
      </c>
      <c r="AW554" s="70">
        <f t="shared" si="53"/>
        <v>0.36051630004376295</v>
      </c>
      <c r="AX554" s="70">
        <f t="shared" si="53"/>
        <v>0.36051630004376295</v>
      </c>
      <c r="AY554" s="70">
        <f t="shared" si="53"/>
        <v>0.36051630004376295</v>
      </c>
    </row>
    <row r="555" spans="2:52" s="68" customFormat="1">
      <c r="D555" s="68" t="s">
        <v>1718</v>
      </c>
      <c r="H555" s="68" t="s">
        <v>1719</v>
      </c>
      <c r="I555" s="69"/>
      <c r="K555" s="70">
        <f>K545*$K$13*$K$10*$K$12</f>
        <v>0.17868335723983905</v>
      </c>
      <c r="P555" s="70">
        <f t="shared" si="53"/>
        <v>0.50198986758826647</v>
      </c>
      <c r="Q555" s="70">
        <f t="shared" si="53"/>
        <v>0.50198986758826647</v>
      </c>
      <c r="R555" s="70">
        <f t="shared" si="53"/>
        <v>0.50198986758826647</v>
      </c>
      <c r="S555" s="70">
        <f t="shared" si="53"/>
        <v>0.50198986758826647</v>
      </c>
      <c r="T555" s="70">
        <f t="shared" si="53"/>
        <v>0.50198986758826647</v>
      </c>
      <c r="U555" s="70">
        <f t="shared" si="53"/>
        <v>0.50198986758826647</v>
      </c>
      <c r="V555" s="70">
        <f t="shared" si="53"/>
        <v>0.50198986758826647</v>
      </c>
      <c r="W555" s="70">
        <f t="shared" si="53"/>
        <v>0.50198986758826647</v>
      </c>
      <c r="X555" s="70">
        <f t="shared" si="53"/>
        <v>0.50198986758826647</v>
      </c>
      <c r="Y555" s="70">
        <f t="shared" si="53"/>
        <v>0.50198986758826647</v>
      </c>
      <c r="Z555" s="70">
        <f t="shared" si="53"/>
        <v>0.50198986758826647</v>
      </c>
      <c r="AA555" s="70">
        <f t="shared" si="53"/>
        <v>0.50198986758826647</v>
      </c>
      <c r="AB555" s="70">
        <f t="shared" si="53"/>
        <v>0.50198986758826647</v>
      </c>
      <c r="AC555" s="70">
        <f t="shared" si="53"/>
        <v>0.50198986758826647</v>
      </c>
      <c r="AD555" s="70">
        <f t="shared" si="53"/>
        <v>0.50198986758826647</v>
      </c>
      <c r="AE555" s="70">
        <f t="shared" si="53"/>
        <v>0.50198986758826647</v>
      </c>
      <c r="AF555" s="70">
        <f t="shared" si="53"/>
        <v>0.50198986758826647</v>
      </c>
      <c r="AG555" s="70">
        <f t="shared" si="53"/>
        <v>0.50198986758826647</v>
      </c>
      <c r="AH555" s="70">
        <f t="shared" si="53"/>
        <v>0.50198986758826647</v>
      </c>
      <c r="AI555" s="70">
        <f t="shared" si="53"/>
        <v>0.50198986758826647</v>
      </c>
      <c r="AJ555" s="70">
        <f t="shared" si="53"/>
        <v>0.50198986758826647</v>
      </c>
      <c r="AK555" s="70">
        <f t="shared" si="53"/>
        <v>0.50198986758826647</v>
      </c>
      <c r="AL555" s="70">
        <f t="shared" si="53"/>
        <v>0.50198986758826647</v>
      </c>
      <c r="AM555" s="70">
        <f t="shared" si="53"/>
        <v>0.50198986758826647</v>
      </c>
      <c r="AN555" s="70">
        <f t="shared" si="53"/>
        <v>0.50198986758826647</v>
      </c>
      <c r="AO555" s="70">
        <f t="shared" si="53"/>
        <v>0.50198986758826647</v>
      </c>
      <c r="AP555" s="70">
        <f t="shared" si="53"/>
        <v>0.50198986758826647</v>
      </c>
      <c r="AQ555" s="70">
        <f t="shared" si="53"/>
        <v>0.50198986758826647</v>
      </c>
      <c r="AR555" s="70">
        <f t="shared" si="53"/>
        <v>0.50198986758826647</v>
      </c>
      <c r="AS555" s="70">
        <f t="shared" si="53"/>
        <v>0.50198986758826647</v>
      </c>
      <c r="AT555" s="70">
        <f t="shared" si="53"/>
        <v>0.50198986758826647</v>
      </c>
      <c r="AU555" s="70">
        <f t="shared" si="53"/>
        <v>0.50198986758826647</v>
      </c>
      <c r="AV555" s="70">
        <f t="shared" si="53"/>
        <v>0.50198986758826647</v>
      </c>
      <c r="AW555" s="70">
        <f t="shared" si="53"/>
        <v>0.50198986758826647</v>
      </c>
      <c r="AX555" s="70">
        <f t="shared" si="53"/>
        <v>0.50198986758826647</v>
      </c>
      <c r="AY555" s="70">
        <f t="shared" si="53"/>
        <v>0.50198986758826647</v>
      </c>
    </row>
    <row r="556" spans="2:52" s="68" customFormat="1">
      <c r="I556" s="69"/>
      <c r="K556" s="70"/>
      <c r="P556" s="70"/>
      <c r="Q556" s="70"/>
      <c r="R556" s="70"/>
      <c r="S556" s="70"/>
      <c r="T556" s="70"/>
      <c r="U556" s="70"/>
      <c r="V556" s="70"/>
      <c r="W556" s="70"/>
      <c r="X556" s="70"/>
      <c r="Y556" s="70"/>
      <c r="Z556" s="70"/>
      <c r="AA556" s="70"/>
      <c r="AB556" s="70"/>
      <c r="AC556" s="70"/>
      <c r="AD556" s="70"/>
      <c r="AE556" s="70"/>
      <c r="AF556" s="70"/>
      <c r="AG556" s="70"/>
      <c r="AH556" s="70"/>
      <c r="AI556" s="70"/>
      <c r="AJ556" s="70"/>
      <c r="AK556" s="70"/>
      <c r="AL556" s="70"/>
      <c r="AM556" s="70"/>
      <c r="AN556" s="70"/>
      <c r="AO556" s="70"/>
      <c r="AP556" s="70"/>
      <c r="AQ556" s="70"/>
      <c r="AR556" s="70"/>
      <c r="AS556" s="70"/>
      <c r="AT556" s="70"/>
      <c r="AU556" s="70"/>
      <c r="AV556" s="70"/>
      <c r="AW556" s="70"/>
      <c r="AX556" s="70"/>
      <c r="AY556" s="70"/>
    </row>
    <row r="557" spans="2:52" s="68" customFormat="1">
      <c r="D557" s="68" t="s">
        <v>1720</v>
      </c>
      <c r="H557" s="68" t="s">
        <v>1721</v>
      </c>
      <c r="I557" s="69"/>
      <c r="K557" s="70"/>
      <c r="P557" s="70">
        <f t="array" ref="P557">SQRT(MMULT(TRANSPOSE(P553:P555),P553:P555))</f>
        <v>0.71522948342013082</v>
      </c>
      <c r="Q557" s="70">
        <f t="array" ref="Q557">SQRT(MMULT(TRANSPOSE(Q553:Q555),Q553:Q555))</f>
        <v>0.71522948342013082</v>
      </c>
      <c r="R557" s="70">
        <f t="array" ref="R557">SQRT(MMULT(TRANSPOSE(R553:R555),R553:R555))</f>
        <v>0.71522948342013082</v>
      </c>
      <c r="S557" s="70">
        <f t="array" ref="S557">SQRT(MMULT(TRANSPOSE(S553:S555),S553:S555))</f>
        <v>0.71522948342013082</v>
      </c>
      <c r="T557" s="70">
        <f t="array" ref="T557">SQRT(MMULT(TRANSPOSE(T553:T555),T553:T555))</f>
        <v>0.71522948342013082</v>
      </c>
      <c r="U557" s="70">
        <f t="array" ref="U557">SQRT(MMULT(TRANSPOSE(U553:U555),U553:U555))</f>
        <v>0.71522948342013082</v>
      </c>
      <c r="V557" s="70">
        <f t="array" ref="V557">SQRT(MMULT(TRANSPOSE(V553:V555),V553:V555))</f>
        <v>0.71522948342013082</v>
      </c>
      <c r="W557" s="70">
        <f t="array" ref="W557">SQRT(MMULT(TRANSPOSE(W553:W555),W553:W555))</f>
        <v>0.71522948342013082</v>
      </c>
      <c r="X557" s="70">
        <f t="array" ref="X557">SQRT(MMULT(TRANSPOSE(X553:X555),X553:X555))</f>
        <v>0.71522948342013082</v>
      </c>
      <c r="Y557" s="70">
        <f t="array" ref="Y557">SQRT(MMULT(TRANSPOSE(Y553:Y555),Y553:Y555))</f>
        <v>0.71522948342013082</v>
      </c>
      <c r="Z557" s="70">
        <f t="array" ref="Z557">SQRT(MMULT(TRANSPOSE(Z553:Z555),Z553:Z555))</f>
        <v>0.71522948342013082</v>
      </c>
      <c r="AA557" s="70">
        <f t="array" ref="AA557">SQRT(MMULT(TRANSPOSE(AA553:AA555),AA553:AA555))</f>
        <v>0.71522948342013082</v>
      </c>
      <c r="AB557" s="70">
        <f t="array" ref="AB557">SQRT(MMULT(TRANSPOSE(AB553:AB555),AB553:AB555))</f>
        <v>0.71522948342013082</v>
      </c>
      <c r="AC557" s="70">
        <f t="array" ref="AC557">SQRT(MMULT(TRANSPOSE(AC553:AC555),AC553:AC555))</f>
        <v>0.71522948342013082</v>
      </c>
      <c r="AD557" s="70">
        <f t="array" ref="AD557">SQRT(MMULT(TRANSPOSE(AD553:AD555),AD553:AD555))</f>
        <v>0.71522948342013082</v>
      </c>
      <c r="AE557" s="70">
        <f t="array" ref="AE557">SQRT(MMULT(TRANSPOSE(AE553:AE555),AE553:AE555))</f>
        <v>0.71522948342013082</v>
      </c>
      <c r="AF557" s="70">
        <f t="array" ref="AF557">SQRT(MMULT(TRANSPOSE(AF553:AF555),AF553:AF555))</f>
        <v>0.71522948342013082</v>
      </c>
      <c r="AG557" s="70">
        <f t="array" ref="AG557">SQRT(MMULT(TRANSPOSE(AG553:AG555),AG553:AG555))</f>
        <v>0.71522948342013082</v>
      </c>
      <c r="AH557" s="70">
        <f t="array" ref="AH557">SQRT(MMULT(TRANSPOSE(AH553:AH555),AH553:AH555))</f>
        <v>0.71522948342013082</v>
      </c>
      <c r="AI557" s="70">
        <f t="array" ref="AI557">SQRT(MMULT(TRANSPOSE(AI553:AI555),AI553:AI555))</f>
        <v>0.71522948342013082</v>
      </c>
      <c r="AJ557" s="70">
        <f t="array" ref="AJ557">SQRT(MMULT(TRANSPOSE(AJ553:AJ555),AJ553:AJ555))</f>
        <v>0.71522948342013082</v>
      </c>
      <c r="AK557" s="70">
        <f t="array" ref="AK557">SQRT(MMULT(TRANSPOSE(AK553:AK555),AK553:AK555))</f>
        <v>0.71522948342013082</v>
      </c>
      <c r="AL557" s="70">
        <f t="array" ref="AL557">SQRT(MMULT(TRANSPOSE(AL553:AL555),AL553:AL555))</f>
        <v>0.71522948342013082</v>
      </c>
      <c r="AM557" s="70">
        <f t="array" ref="AM557">SQRT(MMULT(TRANSPOSE(AM553:AM555),AM553:AM555))</f>
        <v>0.71522948342013082</v>
      </c>
      <c r="AN557" s="70">
        <f t="array" ref="AN557">SQRT(MMULT(TRANSPOSE(AN553:AN555),AN553:AN555))</f>
        <v>0.71522948342013082</v>
      </c>
      <c r="AO557" s="70">
        <f t="array" ref="AO557">SQRT(MMULT(TRANSPOSE(AO553:AO555),AO553:AO555))</f>
        <v>0.71522948342013082</v>
      </c>
      <c r="AP557" s="70">
        <f t="array" ref="AP557">SQRT(MMULT(TRANSPOSE(AP553:AP555),AP553:AP555))</f>
        <v>0.71522948342013082</v>
      </c>
      <c r="AQ557" s="70">
        <f t="array" ref="AQ557">SQRT(MMULT(TRANSPOSE(AQ553:AQ555),AQ553:AQ555))</f>
        <v>0.71522948342013082</v>
      </c>
      <c r="AR557" s="70">
        <f t="array" ref="AR557">SQRT(MMULT(TRANSPOSE(AR553:AR555),AR553:AR555))</f>
        <v>0.71522948342013082</v>
      </c>
      <c r="AS557" s="70">
        <f t="array" ref="AS557">SQRT(MMULT(TRANSPOSE(AS553:AS555),AS553:AS555))</f>
        <v>0.71522948342013082</v>
      </c>
      <c r="AT557" s="70">
        <f t="array" ref="AT557">SQRT(MMULT(TRANSPOSE(AT553:AT555),AT553:AT555))</f>
        <v>0.71522948342013082</v>
      </c>
      <c r="AU557" s="70">
        <f t="array" ref="AU557">SQRT(MMULT(TRANSPOSE(AU553:AU555),AU553:AU555))</f>
        <v>0.71522948342013082</v>
      </c>
      <c r="AV557" s="70">
        <f t="array" ref="AV557">SQRT(MMULT(TRANSPOSE(AV553:AV555),AV553:AV555))</f>
        <v>0.71522948342013082</v>
      </c>
      <c r="AW557" s="70">
        <f t="array" ref="AW557">SQRT(MMULT(TRANSPOSE(AW553:AW555),AW553:AW555))</f>
        <v>0.71522948342013082</v>
      </c>
      <c r="AX557" s="70">
        <f t="array" ref="AX557">SQRT(MMULT(TRANSPOSE(AX553:AX555),AX553:AX555))</f>
        <v>0.71522948342013082</v>
      </c>
      <c r="AY557" s="70">
        <f t="array" ref="AY557">SQRT(MMULT(TRANSPOSE(AY553:AY555),AY553:AY555))</f>
        <v>0.71522948342013082</v>
      </c>
    </row>
    <row r="558" spans="2:52">
      <c r="I558" s="41"/>
    </row>
    <row r="559" spans="2:52">
      <c r="B559" s="31" t="s">
        <v>1092</v>
      </c>
      <c r="D559" s="31" t="s">
        <v>1093</v>
      </c>
      <c r="E559" s="31" t="s">
        <v>569</v>
      </c>
      <c r="F559" s="31" t="s">
        <v>1083</v>
      </c>
      <c r="H559" s="31" t="s">
        <v>1094</v>
      </c>
      <c r="I559" s="41" t="s">
        <v>1095</v>
      </c>
      <c r="K559" s="31">
        <f>K547/($K$24)</f>
        <v>76.260636403642835</v>
      </c>
      <c r="N559" s="31">
        <f>1+N552</f>
        <v>131</v>
      </c>
      <c r="O559" s="31" t="s">
        <v>410</v>
      </c>
      <c r="P559" s="31">
        <v>76.260636403642835</v>
      </c>
      <c r="Q559" s="31">
        <v>76.260636403642835</v>
      </c>
      <c r="R559" s="31">
        <v>76.260636403642835</v>
      </c>
      <c r="S559" s="31">
        <v>76.260636403642835</v>
      </c>
      <c r="T559" s="31">
        <v>76.260636403642835</v>
      </c>
      <c r="U559" s="31">
        <v>76.260636403642835</v>
      </c>
      <c r="V559" s="31">
        <v>76.260636403642835</v>
      </c>
      <c r="W559" s="31">
        <v>76.260636403642835</v>
      </c>
      <c r="X559" s="31">
        <v>76.260636403642835</v>
      </c>
      <c r="Y559" s="31">
        <v>76.260636403642835</v>
      </c>
      <c r="Z559" s="31">
        <v>76.260636403642835</v>
      </c>
      <c r="AA559" s="31">
        <v>76.260636403642835</v>
      </c>
      <c r="AB559" s="31">
        <v>76.260636403642835</v>
      </c>
      <c r="AC559" s="31">
        <v>76.260636403642835</v>
      </c>
      <c r="AD559" s="31">
        <v>76.260636403642835</v>
      </c>
      <c r="AE559" s="31">
        <v>76.260636403642835</v>
      </c>
      <c r="AF559" s="31">
        <v>76.260636403642835</v>
      </c>
      <c r="AG559" s="31">
        <v>76.260636403642835</v>
      </c>
      <c r="AH559" s="31">
        <v>76.260636403642835</v>
      </c>
      <c r="AI559" s="31">
        <v>76.260636403642835</v>
      </c>
      <c r="AJ559" s="31">
        <v>76.260636403642835</v>
      </c>
      <c r="AK559" s="31">
        <v>76.260636403642835</v>
      </c>
      <c r="AL559" s="31">
        <v>76.260636403642835</v>
      </c>
      <c r="AM559" s="31">
        <v>76.260636403642835</v>
      </c>
      <c r="AN559" s="31">
        <v>76.260636403642835</v>
      </c>
      <c r="AO559" s="31">
        <v>76.260636403642835</v>
      </c>
      <c r="AP559" s="31">
        <v>76.260636403642835</v>
      </c>
      <c r="AQ559" s="31">
        <v>76.260636403642835</v>
      </c>
      <c r="AR559" s="31">
        <v>76.260636403642835</v>
      </c>
      <c r="AS559" s="31">
        <v>76.260636403642835</v>
      </c>
      <c r="AT559" s="31">
        <v>76.260636403642835</v>
      </c>
      <c r="AU559" s="31">
        <v>76.260636403642835</v>
      </c>
      <c r="AV559" s="31">
        <v>76.260636403642835</v>
      </c>
      <c r="AW559" s="31">
        <v>76.260636403642835</v>
      </c>
      <c r="AX559" s="31">
        <v>76.260636403642835</v>
      </c>
      <c r="AY559" s="31">
        <v>76.260636403642835</v>
      </c>
      <c r="AZ559" s="31" t="s">
        <v>385</v>
      </c>
    </row>
    <row r="560" spans="2:52" hidden="1">
      <c r="D560" s="31" t="s">
        <v>1096</v>
      </c>
      <c r="E560" s="31" t="s">
        <v>569</v>
      </c>
      <c r="F560" s="31" t="s">
        <v>1083</v>
      </c>
      <c r="H560" s="31" t="s">
        <v>1097</v>
      </c>
      <c r="I560" s="41" t="s">
        <v>1098</v>
      </c>
      <c r="K560" s="31">
        <f>K548/($K$24)</f>
        <v>190.4644102983797</v>
      </c>
      <c r="N560" s="31">
        <f t="shared" ref="N560:N623" si="54">1+N559</f>
        <v>132</v>
      </c>
      <c r="O560" s="31" t="s">
        <v>410</v>
      </c>
      <c r="P560" s="31">
        <v>190.4644102983797</v>
      </c>
      <c r="Q560" s="31">
        <v>190.4644102983797</v>
      </c>
      <c r="R560" s="31">
        <v>190.4644102983797</v>
      </c>
      <c r="S560" s="31">
        <v>190.4644102983797</v>
      </c>
      <c r="T560" s="31">
        <v>190.4644102983797</v>
      </c>
      <c r="U560" s="31">
        <v>190.4644102983797</v>
      </c>
      <c r="V560" s="31">
        <v>190.4644102983797</v>
      </c>
      <c r="W560" s="31">
        <v>190.4644102983797</v>
      </c>
      <c r="X560" s="31">
        <v>190.4644102983797</v>
      </c>
      <c r="Y560" s="31">
        <v>190.4644102983797</v>
      </c>
      <c r="Z560" s="31">
        <v>190.4644102983797</v>
      </c>
      <c r="AA560" s="31">
        <v>190.4644102983797</v>
      </c>
      <c r="AB560" s="31">
        <v>190.4644102983797</v>
      </c>
      <c r="AC560" s="31">
        <v>190.4644102983797</v>
      </c>
      <c r="AD560" s="31">
        <v>190.4644102983797</v>
      </c>
      <c r="AE560" s="31">
        <v>190.4644102983797</v>
      </c>
      <c r="AF560" s="31">
        <v>190.4644102983797</v>
      </c>
      <c r="AG560" s="31">
        <v>190.4644102983797</v>
      </c>
      <c r="AH560" s="31">
        <v>190.4644102983797</v>
      </c>
      <c r="AI560" s="31">
        <v>190.4644102983797</v>
      </c>
      <c r="AJ560" s="31">
        <v>190.4644102983797</v>
      </c>
      <c r="AK560" s="31">
        <v>190.4644102983797</v>
      </c>
      <c r="AL560" s="31">
        <v>190.4644102983797</v>
      </c>
      <c r="AM560" s="31">
        <v>190.4644102983797</v>
      </c>
      <c r="AN560" s="31">
        <v>190.4644102983797</v>
      </c>
      <c r="AO560" s="31">
        <v>190.4644102983797</v>
      </c>
      <c r="AP560" s="31">
        <v>190.4644102983797</v>
      </c>
      <c r="AQ560" s="31">
        <v>190.4644102983797</v>
      </c>
      <c r="AR560" s="31">
        <v>190.4644102983797</v>
      </c>
      <c r="AS560" s="31">
        <v>190.4644102983797</v>
      </c>
      <c r="AT560" s="31">
        <v>190.4644102983797</v>
      </c>
      <c r="AU560" s="31">
        <v>190.4644102983797</v>
      </c>
      <c r="AV560" s="31">
        <v>190.4644102983797</v>
      </c>
      <c r="AW560" s="31">
        <v>190.4644102983797</v>
      </c>
      <c r="AX560" s="31">
        <v>190.4644102983797</v>
      </c>
      <c r="AY560" s="31">
        <v>190.4644102983797</v>
      </c>
      <c r="AZ560" s="31" t="s">
        <v>385</v>
      </c>
    </row>
    <row r="561" spans="4:52" hidden="1">
      <c r="D561" s="31" t="s">
        <v>1099</v>
      </c>
      <c r="E561" s="31" t="s">
        <v>569</v>
      </c>
      <c r="F561" s="31" t="s">
        <v>1083</v>
      </c>
      <c r="H561" s="31" t="s">
        <v>1100</v>
      </c>
      <c r="I561" s="41" t="s">
        <v>1101</v>
      </c>
      <c r="K561" s="31">
        <f>K549/($K$24)</f>
        <v>323.70214650890603</v>
      </c>
      <c r="N561" s="31">
        <f t="shared" si="54"/>
        <v>133</v>
      </c>
      <c r="O561" s="31" t="s">
        <v>410</v>
      </c>
      <c r="P561" s="31">
        <v>323.70214650890603</v>
      </c>
      <c r="Q561" s="31">
        <v>323.70214650890603</v>
      </c>
      <c r="R561" s="31">
        <v>323.70214650890603</v>
      </c>
      <c r="S561" s="31">
        <v>323.70214650890603</v>
      </c>
      <c r="T561" s="31">
        <v>323.70214650890603</v>
      </c>
      <c r="U561" s="31">
        <v>323.70214650890603</v>
      </c>
      <c r="V561" s="31">
        <v>323.70214650890603</v>
      </c>
      <c r="W561" s="31">
        <v>323.70214650890603</v>
      </c>
      <c r="X561" s="31">
        <v>323.70214650890603</v>
      </c>
      <c r="Y561" s="31">
        <v>323.70214650890603</v>
      </c>
      <c r="Z561" s="31">
        <v>323.70214650890603</v>
      </c>
      <c r="AA561" s="31">
        <v>323.70214650890603</v>
      </c>
      <c r="AB561" s="31">
        <v>323.70214650890603</v>
      </c>
      <c r="AC561" s="31">
        <v>323.70214650890603</v>
      </c>
      <c r="AD561" s="31">
        <v>323.70214650890603</v>
      </c>
      <c r="AE561" s="31">
        <v>323.70214650890603</v>
      </c>
      <c r="AF561" s="31">
        <v>323.70214650890603</v>
      </c>
      <c r="AG561" s="31">
        <v>323.70214650890603</v>
      </c>
      <c r="AH561" s="31">
        <v>323.70214650890603</v>
      </c>
      <c r="AI561" s="31">
        <v>323.70214650890603</v>
      </c>
      <c r="AJ561" s="31">
        <v>323.70214650890603</v>
      </c>
      <c r="AK561" s="31">
        <v>323.70214650890603</v>
      </c>
      <c r="AL561" s="31">
        <v>323.70214650890603</v>
      </c>
      <c r="AM561" s="31">
        <v>323.70214650890603</v>
      </c>
      <c r="AN561" s="31">
        <v>323.70214650890603</v>
      </c>
      <c r="AO561" s="31">
        <v>323.70214650890603</v>
      </c>
      <c r="AP561" s="31">
        <v>323.70214650890603</v>
      </c>
      <c r="AQ561" s="31">
        <v>323.70214650890603</v>
      </c>
      <c r="AR561" s="31">
        <v>323.70214650890603</v>
      </c>
      <c r="AS561" s="31">
        <v>323.70214650890603</v>
      </c>
      <c r="AT561" s="31">
        <v>323.70214650890603</v>
      </c>
      <c r="AU561" s="31">
        <v>323.70214650890603</v>
      </c>
      <c r="AV561" s="31">
        <v>323.70214650890603</v>
      </c>
      <c r="AW561" s="31">
        <v>323.70214650890603</v>
      </c>
      <c r="AX561" s="31">
        <v>323.70214650890603</v>
      </c>
      <c r="AY561" s="31">
        <v>323.70214650890603</v>
      </c>
      <c r="AZ561" s="31" t="s">
        <v>385</v>
      </c>
    </row>
    <row r="562" spans="4:52" hidden="1">
      <c r="I562" s="41"/>
      <c r="N562" s="31">
        <f t="shared" si="54"/>
        <v>134</v>
      </c>
      <c r="O562" s="31" t="s">
        <v>410</v>
      </c>
      <c r="AZ562" s="31" t="s">
        <v>385</v>
      </c>
    </row>
    <row r="563" spans="4:52" hidden="1">
      <c r="D563" s="31" t="s">
        <v>1102</v>
      </c>
      <c r="E563" s="31" t="s">
        <v>569</v>
      </c>
      <c r="F563" s="31" t="s">
        <v>1083</v>
      </c>
      <c r="H563" s="31" t="s">
        <v>1103</v>
      </c>
      <c r="I563" s="41" t="s">
        <v>1104</v>
      </c>
      <c r="K563" s="31">
        <f>K547/($K$25)</f>
        <v>24.149201527820232</v>
      </c>
      <c r="N563" s="31">
        <f t="shared" si="54"/>
        <v>135</v>
      </c>
      <c r="O563" s="31" t="s">
        <v>410</v>
      </c>
      <c r="P563" s="31">
        <v>24.149201527820232</v>
      </c>
      <c r="Q563" s="31">
        <v>24.149201527820232</v>
      </c>
      <c r="R563" s="31">
        <v>24.149201527820232</v>
      </c>
      <c r="S563" s="31">
        <v>24.149201527820232</v>
      </c>
      <c r="T563" s="31">
        <v>24.149201527820232</v>
      </c>
      <c r="U563" s="31">
        <v>24.149201527820232</v>
      </c>
      <c r="V563" s="31">
        <v>24.149201527820232</v>
      </c>
      <c r="W563" s="31">
        <v>24.149201527820232</v>
      </c>
      <c r="X563" s="31">
        <v>24.149201527820232</v>
      </c>
      <c r="Y563" s="31">
        <v>24.149201527820232</v>
      </c>
      <c r="Z563" s="31">
        <v>24.149201527820232</v>
      </c>
      <c r="AA563" s="31">
        <v>24.149201527820232</v>
      </c>
      <c r="AB563" s="31">
        <v>24.149201527820232</v>
      </c>
      <c r="AC563" s="31">
        <v>24.149201527820232</v>
      </c>
      <c r="AD563" s="31">
        <v>24.149201527820232</v>
      </c>
      <c r="AE563" s="31">
        <v>24.149201527820232</v>
      </c>
      <c r="AF563" s="31">
        <v>24.149201527820232</v>
      </c>
      <c r="AG563" s="31">
        <v>24.149201527820232</v>
      </c>
      <c r="AH563" s="31">
        <v>24.149201527820232</v>
      </c>
      <c r="AI563" s="31">
        <v>24.149201527820232</v>
      </c>
      <c r="AJ563" s="31">
        <v>24.149201527820232</v>
      </c>
      <c r="AK563" s="31">
        <v>24.149201527820232</v>
      </c>
      <c r="AL563" s="31">
        <v>24.149201527820232</v>
      </c>
      <c r="AM563" s="31">
        <v>24.149201527820232</v>
      </c>
      <c r="AN563" s="31">
        <v>24.149201527820232</v>
      </c>
      <c r="AO563" s="31">
        <v>24.149201527820232</v>
      </c>
      <c r="AP563" s="31">
        <v>24.149201527820232</v>
      </c>
      <c r="AQ563" s="31">
        <v>24.149201527820232</v>
      </c>
      <c r="AR563" s="31">
        <v>24.149201527820232</v>
      </c>
      <c r="AS563" s="31">
        <v>24.149201527820232</v>
      </c>
      <c r="AT563" s="31">
        <v>24.149201527820232</v>
      </c>
      <c r="AU563" s="31">
        <v>24.149201527820232</v>
      </c>
      <c r="AV563" s="31">
        <v>24.149201527820232</v>
      </c>
      <c r="AW563" s="31">
        <v>24.149201527820232</v>
      </c>
      <c r="AX563" s="31">
        <v>24.149201527820232</v>
      </c>
      <c r="AY563" s="31">
        <v>24.149201527820232</v>
      </c>
      <c r="AZ563" s="31" t="s">
        <v>385</v>
      </c>
    </row>
    <row r="564" spans="4:52" hidden="1">
      <c r="D564" s="31" t="s">
        <v>1105</v>
      </c>
      <c r="E564" s="31" t="s">
        <v>569</v>
      </c>
      <c r="F564" s="31" t="s">
        <v>1083</v>
      </c>
      <c r="H564" s="31" t="s">
        <v>1106</v>
      </c>
      <c r="I564" s="41" t="s">
        <v>1107</v>
      </c>
      <c r="K564" s="31">
        <f>K548/($K$25)</f>
        <v>60.313729927820241</v>
      </c>
      <c r="N564" s="31">
        <f t="shared" si="54"/>
        <v>136</v>
      </c>
      <c r="O564" s="31" t="s">
        <v>410</v>
      </c>
      <c r="P564" s="31">
        <v>60.313729927820241</v>
      </c>
      <c r="Q564" s="31">
        <v>60.313729927820241</v>
      </c>
      <c r="R564" s="31">
        <v>60.313729927820241</v>
      </c>
      <c r="S564" s="31">
        <v>60.313729927820241</v>
      </c>
      <c r="T564" s="31">
        <v>60.313729927820241</v>
      </c>
      <c r="U564" s="31">
        <v>60.313729927820241</v>
      </c>
      <c r="V564" s="31">
        <v>60.313729927820241</v>
      </c>
      <c r="W564" s="31">
        <v>60.313729927820241</v>
      </c>
      <c r="X564" s="31">
        <v>60.313729927820241</v>
      </c>
      <c r="Y564" s="31">
        <v>60.313729927820241</v>
      </c>
      <c r="Z564" s="31">
        <v>60.313729927820241</v>
      </c>
      <c r="AA564" s="31">
        <v>60.313729927820241</v>
      </c>
      <c r="AB564" s="31">
        <v>60.313729927820241</v>
      </c>
      <c r="AC564" s="31">
        <v>60.313729927820241</v>
      </c>
      <c r="AD564" s="31">
        <v>60.313729927820241</v>
      </c>
      <c r="AE564" s="31">
        <v>60.313729927820241</v>
      </c>
      <c r="AF564" s="31">
        <v>60.313729927820241</v>
      </c>
      <c r="AG564" s="31">
        <v>60.313729927820241</v>
      </c>
      <c r="AH564" s="31">
        <v>60.313729927820241</v>
      </c>
      <c r="AI564" s="31">
        <v>60.313729927820241</v>
      </c>
      <c r="AJ564" s="31">
        <v>60.313729927820241</v>
      </c>
      <c r="AK564" s="31">
        <v>60.313729927820241</v>
      </c>
      <c r="AL564" s="31">
        <v>60.313729927820241</v>
      </c>
      <c r="AM564" s="31">
        <v>60.313729927820241</v>
      </c>
      <c r="AN564" s="31">
        <v>60.313729927820241</v>
      </c>
      <c r="AO564" s="31">
        <v>60.313729927820241</v>
      </c>
      <c r="AP564" s="31">
        <v>60.313729927820241</v>
      </c>
      <c r="AQ564" s="31">
        <v>60.313729927820241</v>
      </c>
      <c r="AR564" s="31">
        <v>60.313729927820241</v>
      </c>
      <c r="AS564" s="31">
        <v>60.313729927820241</v>
      </c>
      <c r="AT564" s="31">
        <v>60.313729927820241</v>
      </c>
      <c r="AU564" s="31">
        <v>60.313729927820241</v>
      </c>
      <c r="AV564" s="31">
        <v>60.313729927820241</v>
      </c>
      <c r="AW564" s="31">
        <v>60.313729927820241</v>
      </c>
      <c r="AX564" s="31">
        <v>60.313729927820241</v>
      </c>
      <c r="AY564" s="31">
        <v>60.313729927820241</v>
      </c>
      <c r="AZ564" s="31" t="s">
        <v>385</v>
      </c>
    </row>
    <row r="565" spans="4:52" hidden="1">
      <c r="D565" s="31" t="s">
        <v>1108</v>
      </c>
      <c r="E565" s="31" t="s">
        <v>569</v>
      </c>
      <c r="F565" s="31" t="s">
        <v>1083</v>
      </c>
      <c r="H565" s="31" t="s">
        <v>1109</v>
      </c>
      <c r="I565" s="41" t="s">
        <v>1110</v>
      </c>
      <c r="K565" s="31">
        <f>K549/($K$25)</f>
        <v>102.50567972782024</v>
      </c>
      <c r="N565" s="31">
        <f t="shared" si="54"/>
        <v>137</v>
      </c>
      <c r="O565" s="31" t="s">
        <v>410</v>
      </c>
      <c r="P565" s="31">
        <v>102.50567972782024</v>
      </c>
      <c r="Q565" s="31">
        <v>102.50567972782024</v>
      </c>
      <c r="R565" s="31">
        <v>102.50567972782024</v>
      </c>
      <c r="S565" s="31">
        <v>102.50567972782024</v>
      </c>
      <c r="T565" s="31">
        <v>102.50567972782024</v>
      </c>
      <c r="U565" s="31">
        <v>102.50567972782024</v>
      </c>
      <c r="V565" s="31">
        <v>102.50567972782024</v>
      </c>
      <c r="W565" s="31">
        <v>102.50567972782024</v>
      </c>
      <c r="X565" s="31">
        <v>102.50567972782024</v>
      </c>
      <c r="Y565" s="31">
        <v>102.50567972782024</v>
      </c>
      <c r="Z565" s="31">
        <v>102.50567972782024</v>
      </c>
      <c r="AA565" s="31">
        <v>102.50567972782024</v>
      </c>
      <c r="AB565" s="31">
        <v>102.50567972782024</v>
      </c>
      <c r="AC565" s="31">
        <v>102.50567972782024</v>
      </c>
      <c r="AD565" s="31">
        <v>102.50567972782024</v>
      </c>
      <c r="AE565" s="31">
        <v>102.50567972782024</v>
      </c>
      <c r="AF565" s="31">
        <v>102.50567972782024</v>
      </c>
      <c r="AG565" s="31">
        <v>102.50567972782024</v>
      </c>
      <c r="AH565" s="31">
        <v>102.50567972782024</v>
      </c>
      <c r="AI565" s="31">
        <v>102.50567972782024</v>
      </c>
      <c r="AJ565" s="31">
        <v>102.50567972782024</v>
      </c>
      <c r="AK565" s="31">
        <v>102.50567972782024</v>
      </c>
      <c r="AL565" s="31">
        <v>102.50567972782024</v>
      </c>
      <c r="AM565" s="31">
        <v>102.50567972782024</v>
      </c>
      <c r="AN565" s="31">
        <v>102.50567972782024</v>
      </c>
      <c r="AO565" s="31">
        <v>102.50567972782024</v>
      </c>
      <c r="AP565" s="31">
        <v>102.50567972782024</v>
      </c>
      <c r="AQ565" s="31">
        <v>102.50567972782024</v>
      </c>
      <c r="AR565" s="31">
        <v>102.50567972782024</v>
      </c>
      <c r="AS565" s="31">
        <v>102.50567972782024</v>
      </c>
      <c r="AT565" s="31">
        <v>102.50567972782024</v>
      </c>
      <c r="AU565" s="31">
        <v>102.50567972782024</v>
      </c>
      <c r="AV565" s="31">
        <v>102.50567972782024</v>
      </c>
      <c r="AW565" s="31">
        <v>102.50567972782024</v>
      </c>
      <c r="AX565" s="31">
        <v>102.50567972782024</v>
      </c>
      <c r="AY565" s="31">
        <v>102.50567972782024</v>
      </c>
      <c r="AZ565" s="31" t="s">
        <v>385</v>
      </c>
    </row>
    <row r="566" spans="4:52" hidden="1">
      <c r="I566" s="41"/>
      <c r="N566" s="31">
        <f t="shared" si="54"/>
        <v>138</v>
      </c>
      <c r="O566" s="31" t="s">
        <v>410</v>
      </c>
      <c r="AZ566" s="31" t="s">
        <v>385</v>
      </c>
    </row>
    <row r="567" spans="4:52" hidden="1">
      <c r="D567" s="31" t="s">
        <v>1111</v>
      </c>
      <c r="E567" s="31" t="s">
        <v>569</v>
      </c>
      <c r="F567" s="31" t="s">
        <v>1083</v>
      </c>
      <c r="H567" s="31" t="s">
        <v>1112</v>
      </c>
      <c r="I567" s="41" t="s">
        <v>1113</v>
      </c>
      <c r="K567" s="31">
        <f>K547/($K$26)</f>
        <v>90.559505729325863</v>
      </c>
      <c r="N567" s="31">
        <f t="shared" si="54"/>
        <v>139</v>
      </c>
      <c r="O567" s="31" t="s">
        <v>410</v>
      </c>
      <c r="P567" s="31">
        <v>90.559505729325863</v>
      </c>
      <c r="Q567" s="31">
        <v>90.559505729325863</v>
      </c>
      <c r="R567" s="31">
        <v>90.559505729325863</v>
      </c>
      <c r="S567" s="31">
        <v>90.559505729325863</v>
      </c>
      <c r="T567" s="31">
        <v>90.559505729325863</v>
      </c>
      <c r="U567" s="31">
        <v>90.559505729325863</v>
      </c>
      <c r="V567" s="31">
        <v>90.559505729325863</v>
      </c>
      <c r="W567" s="31">
        <v>90.559505729325863</v>
      </c>
      <c r="X567" s="31">
        <v>90.559505729325863</v>
      </c>
      <c r="Y567" s="31">
        <v>90.559505729325863</v>
      </c>
      <c r="Z567" s="31">
        <v>90.559505729325863</v>
      </c>
      <c r="AA567" s="31">
        <v>90.559505729325863</v>
      </c>
      <c r="AB567" s="31">
        <v>90.559505729325863</v>
      </c>
      <c r="AC567" s="31">
        <v>90.559505729325863</v>
      </c>
      <c r="AD567" s="31">
        <v>90.559505729325863</v>
      </c>
      <c r="AE567" s="31">
        <v>90.559505729325863</v>
      </c>
      <c r="AF567" s="31">
        <v>90.559505729325863</v>
      </c>
      <c r="AG567" s="31">
        <v>90.559505729325863</v>
      </c>
      <c r="AH567" s="31">
        <v>90.559505729325863</v>
      </c>
      <c r="AI567" s="31">
        <v>90.559505729325863</v>
      </c>
      <c r="AJ567" s="31">
        <v>90.559505729325863</v>
      </c>
      <c r="AK567" s="31">
        <v>90.559505729325863</v>
      </c>
      <c r="AL567" s="31">
        <v>90.559505729325863</v>
      </c>
      <c r="AM567" s="31">
        <v>90.559505729325863</v>
      </c>
      <c r="AN567" s="31">
        <v>90.559505729325863</v>
      </c>
      <c r="AO567" s="31">
        <v>90.559505729325863</v>
      </c>
      <c r="AP567" s="31">
        <v>90.559505729325863</v>
      </c>
      <c r="AQ567" s="31">
        <v>90.559505729325863</v>
      </c>
      <c r="AR567" s="31">
        <v>90.559505729325863</v>
      </c>
      <c r="AS567" s="31">
        <v>90.559505729325863</v>
      </c>
      <c r="AT567" s="31">
        <v>90.559505729325863</v>
      </c>
      <c r="AU567" s="31">
        <v>90.559505729325863</v>
      </c>
      <c r="AV567" s="31">
        <v>90.559505729325863</v>
      </c>
      <c r="AW567" s="31">
        <v>90.559505729325863</v>
      </c>
      <c r="AX567" s="31">
        <v>90.559505729325863</v>
      </c>
      <c r="AY567" s="31">
        <v>90.559505729325863</v>
      </c>
      <c r="AZ567" s="31" t="s">
        <v>385</v>
      </c>
    </row>
    <row r="568" spans="4:52" hidden="1">
      <c r="D568" s="31" t="s">
        <v>1114</v>
      </c>
      <c r="E568" s="31" t="s">
        <v>569</v>
      </c>
      <c r="F568" s="31" t="s">
        <v>1083</v>
      </c>
      <c r="H568" s="31" t="s">
        <v>1115</v>
      </c>
      <c r="I568" s="41" t="s">
        <v>1116</v>
      </c>
      <c r="K568" s="31">
        <f>K548/($K$26)</f>
        <v>226.17648722932589</v>
      </c>
      <c r="N568" s="31">
        <f t="shared" si="54"/>
        <v>140</v>
      </c>
      <c r="O568" s="31" t="s">
        <v>410</v>
      </c>
      <c r="P568" s="31">
        <v>226.17648722932589</v>
      </c>
      <c r="Q568" s="31">
        <v>226.17648722932589</v>
      </c>
      <c r="R568" s="31">
        <v>226.17648722932589</v>
      </c>
      <c r="S568" s="31">
        <v>226.17648722932589</v>
      </c>
      <c r="T568" s="31">
        <v>226.17648722932589</v>
      </c>
      <c r="U568" s="31">
        <v>226.17648722932589</v>
      </c>
      <c r="V568" s="31">
        <v>226.17648722932589</v>
      </c>
      <c r="W568" s="31">
        <v>226.17648722932589</v>
      </c>
      <c r="X568" s="31">
        <v>226.17648722932589</v>
      </c>
      <c r="Y568" s="31">
        <v>226.17648722932589</v>
      </c>
      <c r="Z568" s="31">
        <v>226.17648722932589</v>
      </c>
      <c r="AA568" s="31">
        <v>226.17648722932589</v>
      </c>
      <c r="AB568" s="31">
        <v>226.17648722932589</v>
      </c>
      <c r="AC568" s="31">
        <v>226.17648722932589</v>
      </c>
      <c r="AD568" s="31">
        <v>226.17648722932589</v>
      </c>
      <c r="AE568" s="31">
        <v>226.17648722932589</v>
      </c>
      <c r="AF568" s="31">
        <v>226.17648722932589</v>
      </c>
      <c r="AG568" s="31">
        <v>226.17648722932589</v>
      </c>
      <c r="AH568" s="31">
        <v>226.17648722932589</v>
      </c>
      <c r="AI568" s="31">
        <v>226.17648722932589</v>
      </c>
      <c r="AJ568" s="31">
        <v>226.17648722932589</v>
      </c>
      <c r="AK568" s="31">
        <v>226.17648722932589</v>
      </c>
      <c r="AL568" s="31">
        <v>226.17648722932589</v>
      </c>
      <c r="AM568" s="31">
        <v>226.17648722932589</v>
      </c>
      <c r="AN568" s="31">
        <v>226.17648722932589</v>
      </c>
      <c r="AO568" s="31">
        <v>226.17648722932589</v>
      </c>
      <c r="AP568" s="31">
        <v>226.17648722932589</v>
      </c>
      <c r="AQ568" s="31">
        <v>226.17648722932589</v>
      </c>
      <c r="AR568" s="31">
        <v>226.17648722932589</v>
      </c>
      <c r="AS568" s="31">
        <v>226.17648722932589</v>
      </c>
      <c r="AT568" s="31">
        <v>226.17648722932589</v>
      </c>
      <c r="AU568" s="31">
        <v>226.17648722932589</v>
      </c>
      <c r="AV568" s="31">
        <v>226.17648722932589</v>
      </c>
      <c r="AW568" s="31">
        <v>226.17648722932589</v>
      </c>
      <c r="AX568" s="31">
        <v>226.17648722932589</v>
      </c>
      <c r="AY568" s="31">
        <v>226.17648722932589</v>
      </c>
      <c r="AZ568" s="31" t="s">
        <v>385</v>
      </c>
    </row>
    <row r="569" spans="4:52" hidden="1">
      <c r="D569" s="31" t="s">
        <v>1117</v>
      </c>
      <c r="E569" s="31" t="s">
        <v>569</v>
      </c>
      <c r="F569" s="31" t="s">
        <v>1083</v>
      </c>
      <c r="H569" s="31" t="s">
        <v>1118</v>
      </c>
      <c r="I569" s="41" t="s">
        <v>1119</v>
      </c>
      <c r="K569" s="31">
        <f>K549/($K$26)</f>
        <v>384.39629897932588</v>
      </c>
      <c r="N569" s="31">
        <f t="shared" si="54"/>
        <v>141</v>
      </c>
      <c r="O569" s="31" t="s">
        <v>410</v>
      </c>
      <c r="P569" s="31">
        <v>384.39629897932588</v>
      </c>
      <c r="Q569" s="31">
        <v>384.39629897932588</v>
      </c>
      <c r="R569" s="31">
        <v>384.39629897932588</v>
      </c>
      <c r="S569" s="31">
        <v>384.39629897932588</v>
      </c>
      <c r="T569" s="31">
        <v>384.39629897932588</v>
      </c>
      <c r="U569" s="31">
        <v>384.39629897932588</v>
      </c>
      <c r="V569" s="31">
        <v>384.39629897932588</v>
      </c>
      <c r="W569" s="31">
        <v>384.39629897932588</v>
      </c>
      <c r="X569" s="31">
        <v>384.39629897932588</v>
      </c>
      <c r="Y569" s="31">
        <v>384.39629897932588</v>
      </c>
      <c r="Z569" s="31">
        <v>384.39629897932588</v>
      </c>
      <c r="AA569" s="31">
        <v>384.39629897932588</v>
      </c>
      <c r="AB569" s="31">
        <v>384.39629897932588</v>
      </c>
      <c r="AC569" s="31">
        <v>384.39629897932588</v>
      </c>
      <c r="AD569" s="31">
        <v>384.39629897932588</v>
      </c>
      <c r="AE569" s="31">
        <v>384.39629897932588</v>
      </c>
      <c r="AF569" s="31">
        <v>384.39629897932588</v>
      </c>
      <c r="AG569" s="31">
        <v>384.39629897932588</v>
      </c>
      <c r="AH569" s="31">
        <v>384.39629897932588</v>
      </c>
      <c r="AI569" s="31">
        <v>384.39629897932588</v>
      </c>
      <c r="AJ569" s="31">
        <v>384.39629897932588</v>
      </c>
      <c r="AK569" s="31">
        <v>384.39629897932588</v>
      </c>
      <c r="AL569" s="31">
        <v>384.39629897932588</v>
      </c>
      <c r="AM569" s="31">
        <v>384.39629897932588</v>
      </c>
      <c r="AN569" s="31">
        <v>384.39629897932588</v>
      </c>
      <c r="AO569" s="31">
        <v>384.39629897932588</v>
      </c>
      <c r="AP569" s="31">
        <v>384.39629897932588</v>
      </c>
      <c r="AQ569" s="31">
        <v>384.39629897932588</v>
      </c>
      <c r="AR569" s="31">
        <v>384.39629897932588</v>
      </c>
      <c r="AS569" s="31">
        <v>384.39629897932588</v>
      </c>
      <c r="AT569" s="31">
        <v>384.39629897932588</v>
      </c>
      <c r="AU569" s="31">
        <v>384.39629897932588</v>
      </c>
      <c r="AV569" s="31">
        <v>384.39629897932588</v>
      </c>
      <c r="AW569" s="31">
        <v>384.39629897932588</v>
      </c>
      <c r="AX569" s="31">
        <v>384.39629897932588</v>
      </c>
      <c r="AY569" s="31">
        <v>384.39629897932588</v>
      </c>
      <c r="AZ569" s="31" t="s">
        <v>385</v>
      </c>
    </row>
    <row r="570" spans="4:52" hidden="1">
      <c r="I570" s="41"/>
      <c r="N570" s="31">
        <f t="shared" si="54"/>
        <v>142</v>
      </c>
      <c r="O570" s="31" t="s">
        <v>410</v>
      </c>
      <c r="AZ570" s="31" t="s">
        <v>385</v>
      </c>
    </row>
    <row r="571" spans="4:52" hidden="1">
      <c r="D571" s="31" t="s">
        <v>1120</v>
      </c>
      <c r="E571" s="31" t="s">
        <v>569</v>
      </c>
      <c r="F571" s="31" t="s">
        <v>1083</v>
      </c>
      <c r="H571" s="31" t="s">
        <v>1121</v>
      </c>
      <c r="I571" s="41" t="s">
        <v>1122</v>
      </c>
      <c r="K571" s="31">
        <f>K547/($K$27)</f>
        <v>90.559505729325863</v>
      </c>
      <c r="N571" s="31">
        <f t="shared" si="54"/>
        <v>143</v>
      </c>
      <c r="O571" s="31" t="s">
        <v>410</v>
      </c>
      <c r="P571" s="31">
        <v>90.559505729325863</v>
      </c>
      <c r="Q571" s="31">
        <v>90.559505729325863</v>
      </c>
      <c r="R571" s="31">
        <v>90.559505729325863</v>
      </c>
      <c r="S571" s="31">
        <v>90.559505729325863</v>
      </c>
      <c r="T571" s="31">
        <v>90.559505729325863</v>
      </c>
      <c r="U571" s="31">
        <v>90.559505729325863</v>
      </c>
      <c r="V571" s="31">
        <v>90.559505729325863</v>
      </c>
      <c r="W571" s="31">
        <v>90.559505729325863</v>
      </c>
      <c r="X571" s="31">
        <v>90.559505729325863</v>
      </c>
      <c r="Y571" s="31">
        <v>90.559505729325863</v>
      </c>
      <c r="Z571" s="31">
        <v>90.559505729325863</v>
      </c>
      <c r="AA571" s="31">
        <v>90.559505729325863</v>
      </c>
      <c r="AB571" s="31">
        <v>90.559505729325863</v>
      </c>
      <c r="AC571" s="31">
        <v>90.559505729325863</v>
      </c>
      <c r="AD571" s="31">
        <v>90.559505729325863</v>
      </c>
      <c r="AE571" s="31">
        <v>90.559505729325863</v>
      </c>
      <c r="AF571" s="31">
        <v>90.559505729325863</v>
      </c>
      <c r="AG571" s="31">
        <v>90.559505729325863</v>
      </c>
      <c r="AH571" s="31">
        <v>90.559505729325863</v>
      </c>
      <c r="AI571" s="31">
        <v>90.559505729325863</v>
      </c>
      <c r="AJ571" s="31">
        <v>90.559505729325863</v>
      </c>
      <c r="AK571" s="31">
        <v>90.559505729325863</v>
      </c>
      <c r="AL571" s="31">
        <v>90.559505729325863</v>
      </c>
      <c r="AM571" s="31">
        <v>90.559505729325863</v>
      </c>
      <c r="AN571" s="31">
        <v>90.559505729325863</v>
      </c>
      <c r="AO571" s="31">
        <v>90.559505729325863</v>
      </c>
      <c r="AP571" s="31">
        <v>90.559505729325863</v>
      </c>
      <c r="AQ571" s="31">
        <v>90.559505729325863</v>
      </c>
      <c r="AR571" s="31">
        <v>90.559505729325863</v>
      </c>
      <c r="AS571" s="31">
        <v>90.559505729325863</v>
      </c>
      <c r="AT571" s="31">
        <v>90.559505729325863</v>
      </c>
      <c r="AU571" s="31">
        <v>90.559505729325863</v>
      </c>
      <c r="AV571" s="31">
        <v>90.559505729325863</v>
      </c>
      <c r="AW571" s="31">
        <v>90.559505729325863</v>
      </c>
      <c r="AX571" s="31">
        <v>90.559505729325863</v>
      </c>
      <c r="AY571" s="31">
        <v>90.559505729325863</v>
      </c>
      <c r="AZ571" s="31" t="s">
        <v>385</v>
      </c>
    </row>
    <row r="572" spans="4:52" hidden="1">
      <c r="D572" s="31" t="s">
        <v>1123</v>
      </c>
      <c r="E572" s="31" t="s">
        <v>569</v>
      </c>
      <c r="F572" s="31" t="s">
        <v>1083</v>
      </c>
      <c r="H572" s="31" t="s">
        <v>1124</v>
      </c>
      <c r="I572" s="41" t="s">
        <v>1125</v>
      </c>
      <c r="K572" s="31">
        <f>K548/($K$27)</f>
        <v>226.17648722932589</v>
      </c>
      <c r="N572" s="31">
        <f t="shared" si="54"/>
        <v>144</v>
      </c>
      <c r="O572" s="31" t="s">
        <v>410</v>
      </c>
      <c r="P572" s="31">
        <v>226.17648722932589</v>
      </c>
      <c r="Q572" s="31">
        <v>226.17648722932589</v>
      </c>
      <c r="R572" s="31">
        <v>226.17648722932589</v>
      </c>
      <c r="S572" s="31">
        <v>226.17648722932589</v>
      </c>
      <c r="T572" s="31">
        <v>226.17648722932589</v>
      </c>
      <c r="U572" s="31">
        <v>226.17648722932589</v>
      </c>
      <c r="V572" s="31">
        <v>226.17648722932589</v>
      </c>
      <c r="W572" s="31">
        <v>226.17648722932589</v>
      </c>
      <c r="X572" s="31">
        <v>226.17648722932589</v>
      </c>
      <c r="Y572" s="31">
        <v>226.17648722932589</v>
      </c>
      <c r="Z572" s="31">
        <v>226.17648722932589</v>
      </c>
      <c r="AA572" s="31">
        <v>226.17648722932589</v>
      </c>
      <c r="AB572" s="31">
        <v>226.17648722932589</v>
      </c>
      <c r="AC572" s="31">
        <v>226.17648722932589</v>
      </c>
      <c r="AD572" s="31">
        <v>226.17648722932589</v>
      </c>
      <c r="AE572" s="31">
        <v>226.17648722932589</v>
      </c>
      <c r="AF572" s="31">
        <v>226.17648722932589</v>
      </c>
      <c r="AG572" s="31">
        <v>226.17648722932589</v>
      </c>
      <c r="AH572" s="31">
        <v>226.17648722932589</v>
      </c>
      <c r="AI572" s="31">
        <v>226.17648722932589</v>
      </c>
      <c r="AJ572" s="31">
        <v>226.17648722932589</v>
      </c>
      <c r="AK572" s="31">
        <v>226.17648722932589</v>
      </c>
      <c r="AL572" s="31">
        <v>226.17648722932589</v>
      </c>
      <c r="AM572" s="31">
        <v>226.17648722932589</v>
      </c>
      <c r="AN572" s="31">
        <v>226.17648722932589</v>
      </c>
      <c r="AO572" s="31">
        <v>226.17648722932589</v>
      </c>
      <c r="AP572" s="31">
        <v>226.17648722932589</v>
      </c>
      <c r="AQ572" s="31">
        <v>226.17648722932589</v>
      </c>
      <c r="AR572" s="31">
        <v>226.17648722932589</v>
      </c>
      <c r="AS572" s="31">
        <v>226.17648722932589</v>
      </c>
      <c r="AT572" s="31">
        <v>226.17648722932589</v>
      </c>
      <c r="AU572" s="31">
        <v>226.17648722932589</v>
      </c>
      <c r="AV572" s="31">
        <v>226.17648722932589</v>
      </c>
      <c r="AW572" s="31">
        <v>226.17648722932589</v>
      </c>
      <c r="AX572" s="31">
        <v>226.17648722932589</v>
      </c>
      <c r="AY572" s="31">
        <v>226.17648722932589</v>
      </c>
      <c r="AZ572" s="31" t="s">
        <v>385</v>
      </c>
    </row>
    <row r="573" spans="4:52" hidden="1">
      <c r="D573" s="31" t="s">
        <v>1126</v>
      </c>
      <c r="E573" s="31" t="s">
        <v>569</v>
      </c>
      <c r="F573" s="31" t="s">
        <v>1083</v>
      </c>
      <c r="H573" s="31" t="s">
        <v>1127</v>
      </c>
      <c r="I573" s="41" t="s">
        <v>1128</v>
      </c>
      <c r="K573" s="31">
        <f>K549/($K$27)</f>
        <v>384.39629897932588</v>
      </c>
      <c r="N573" s="31">
        <f t="shared" si="54"/>
        <v>145</v>
      </c>
      <c r="O573" s="31" t="s">
        <v>410</v>
      </c>
      <c r="P573" s="31">
        <v>384.39629897932588</v>
      </c>
      <c r="Q573" s="31">
        <v>384.39629897932588</v>
      </c>
      <c r="R573" s="31">
        <v>384.39629897932588</v>
      </c>
      <c r="S573" s="31">
        <v>384.39629897932588</v>
      </c>
      <c r="T573" s="31">
        <v>384.39629897932588</v>
      </c>
      <c r="U573" s="31">
        <v>384.39629897932588</v>
      </c>
      <c r="V573" s="31">
        <v>384.39629897932588</v>
      </c>
      <c r="W573" s="31">
        <v>384.39629897932588</v>
      </c>
      <c r="X573" s="31">
        <v>384.39629897932588</v>
      </c>
      <c r="Y573" s="31">
        <v>384.39629897932588</v>
      </c>
      <c r="Z573" s="31">
        <v>384.39629897932588</v>
      </c>
      <c r="AA573" s="31">
        <v>384.39629897932588</v>
      </c>
      <c r="AB573" s="31">
        <v>384.39629897932588</v>
      </c>
      <c r="AC573" s="31">
        <v>384.39629897932588</v>
      </c>
      <c r="AD573" s="31">
        <v>384.39629897932588</v>
      </c>
      <c r="AE573" s="31">
        <v>384.39629897932588</v>
      </c>
      <c r="AF573" s="31">
        <v>384.39629897932588</v>
      </c>
      <c r="AG573" s="31">
        <v>384.39629897932588</v>
      </c>
      <c r="AH573" s="31">
        <v>384.39629897932588</v>
      </c>
      <c r="AI573" s="31">
        <v>384.39629897932588</v>
      </c>
      <c r="AJ573" s="31">
        <v>384.39629897932588</v>
      </c>
      <c r="AK573" s="31">
        <v>384.39629897932588</v>
      </c>
      <c r="AL573" s="31">
        <v>384.39629897932588</v>
      </c>
      <c r="AM573" s="31">
        <v>384.39629897932588</v>
      </c>
      <c r="AN573" s="31">
        <v>384.39629897932588</v>
      </c>
      <c r="AO573" s="31">
        <v>384.39629897932588</v>
      </c>
      <c r="AP573" s="31">
        <v>384.39629897932588</v>
      </c>
      <c r="AQ573" s="31">
        <v>384.39629897932588</v>
      </c>
      <c r="AR573" s="31">
        <v>384.39629897932588</v>
      </c>
      <c r="AS573" s="31">
        <v>384.39629897932588</v>
      </c>
      <c r="AT573" s="31">
        <v>384.39629897932588</v>
      </c>
      <c r="AU573" s="31">
        <v>384.39629897932588</v>
      </c>
      <c r="AV573" s="31">
        <v>384.39629897932588</v>
      </c>
      <c r="AW573" s="31">
        <v>384.39629897932588</v>
      </c>
      <c r="AX573" s="31">
        <v>384.39629897932588</v>
      </c>
      <c r="AY573" s="31">
        <v>384.39629897932588</v>
      </c>
      <c r="AZ573" s="31" t="s">
        <v>385</v>
      </c>
    </row>
    <row r="574" spans="4:52" hidden="1">
      <c r="I574" s="41"/>
      <c r="N574" s="31">
        <f t="shared" si="54"/>
        <v>146</v>
      </c>
      <c r="O574" s="31" t="s">
        <v>410</v>
      </c>
      <c r="AZ574" s="31" t="s">
        <v>385</v>
      </c>
    </row>
    <row r="575" spans="4:52" hidden="1">
      <c r="D575" s="31" t="s">
        <v>1129</v>
      </c>
      <c r="E575" s="31" t="s">
        <v>569</v>
      </c>
      <c r="F575" s="31" t="s">
        <v>1083</v>
      </c>
      <c r="H575" s="31" t="s">
        <v>1130</v>
      </c>
      <c r="I575" s="41" t="s">
        <v>1131</v>
      </c>
      <c r="K575" s="31">
        <f>K547/($K$28)</f>
        <v>90.559505729325863</v>
      </c>
      <c r="N575" s="31">
        <f t="shared" si="54"/>
        <v>147</v>
      </c>
      <c r="O575" s="31" t="s">
        <v>410</v>
      </c>
      <c r="P575" s="31">
        <v>90.559505729325863</v>
      </c>
      <c r="Q575" s="31">
        <v>90.559505729325863</v>
      </c>
      <c r="R575" s="31">
        <v>90.559505729325863</v>
      </c>
      <c r="S575" s="31">
        <v>90.559505729325863</v>
      </c>
      <c r="T575" s="31">
        <v>90.559505729325863</v>
      </c>
      <c r="U575" s="31">
        <v>90.559505729325863</v>
      </c>
      <c r="V575" s="31">
        <v>90.559505729325863</v>
      </c>
      <c r="W575" s="31">
        <v>90.559505729325863</v>
      </c>
      <c r="X575" s="31">
        <v>90.559505729325863</v>
      </c>
      <c r="Y575" s="31">
        <v>90.559505729325863</v>
      </c>
      <c r="Z575" s="31">
        <v>90.559505729325863</v>
      </c>
      <c r="AA575" s="31">
        <v>90.559505729325863</v>
      </c>
      <c r="AB575" s="31">
        <v>90.559505729325863</v>
      </c>
      <c r="AC575" s="31">
        <v>90.559505729325863</v>
      </c>
      <c r="AD575" s="31">
        <v>90.559505729325863</v>
      </c>
      <c r="AE575" s="31">
        <v>90.559505729325863</v>
      </c>
      <c r="AF575" s="31">
        <v>90.559505729325863</v>
      </c>
      <c r="AG575" s="31">
        <v>90.559505729325863</v>
      </c>
      <c r="AH575" s="31">
        <v>90.559505729325863</v>
      </c>
      <c r="AI575" s="31">
        <v>90.559505729325863</v>
      </c>
      <c r="AJ575" s="31">
        <v>90.559505729325863</v>
      </c>
      <c r="AK575" s="31">
        <v>90.559505729325863</v>
      </c>
      <c r="AL575" s="31">
        <v>90.559505729325863</v>
      </c>
      <c r="AM575" s="31">
        <v>90.559505729325863</v>
      </c>
      <c r="AN575" s="31">
        <v>90.559505729325863</v>
      </c>
      <c r="AO575" s="31">
        <v>90.559505729325863</v>
      </c>
      <c r="AP575" s="31">
        <v>90.559505729325863</v>
      </c>
      <c r="AQ575" s="31">
        <v>90.559505729325863</v>
      </c>
      <c r="AR575" s="31">
        <v>90.559505729325863</v>
      </c>
      <c r="AS575" s="31">
        <v>90.559505729325863</v>
      </c>
      <c r="AT575" s="31">
        <v>90.559505729325863</v>
      </c>
      <c r="AU575" s="31">
        <v>90.559505729325863</v>
      </c>
      <c r="AV575" s="31">
        <v>90.559505729325863</v>
      </c>
      <c r="AW575" s="31">
        <v>90.559505729325863</v>
      </c>
      <c r="AX575" s="31">
        <v>90.559505729325863</v>
      </c>
      <c r="AY575" s="31">
        <v>90.559505729325863</v>
      </c>
      <c r="AZ575" s="31" t="s">
        <v>385</v>
      </c>
    </row>
    <row r="576" spans="4:52" hidden="1">
      <c r="D576" s="31" t="s">
        <v>1132</v>
      </c>
      <c r="E576" s="31" t="s">
        <v>569</v>
      </c>
      <c r="F576" s="31" t="s">
        <v>1083</v>
      </c>
      <c r="H576" s="31" t="s">
        <v>1133</v>
      </c>
      <c r="I576" s="41" t="s">
        <v>1134</v>
      </c>
      <c r="K576" s="31">
        <f>K548/($K$28)</f>
        <v>226.17648722932589</v>
      </c>
      <c r="N576" s="31">
        <f t="shared" si="54"/>
        <v>148</v>
      </c>
      <c r="O576" s="31" t="s">
        <v>410</v>
      </c>
      <c r="P576" s="31">
        <v>226.17648722932589</v>
      </c>
      <c r="Q576" s="31">
        <v>226.17648722932589</v>
      </c>
      <c r="R576" s="31">
        <v>226.17648722932589</v>
      </c>
      <c r="S576" s="31">
        <v>226.17648722932589</v>
      </c>
      <c r="T576" s="31">
        <v>226.17648722932589</v>
      </c>
      <c r="U576" s="31">
        <v>226.17648722932589</v>
      </c>
      <c r="V576" s="31">
        <v>226.17648722932589</v>
      </c>
      <c r="W576" s="31">
        <v>226.17648722932589</v>
      </c>
      <c r="X576" s="31">
        <v>226.17648722932589</v>
      </c>
      <c r="Y576" s="31">
        <v>226.17648722932589</v>
      </c>
      <c r="Z576" s="31">
        <v>226.17648722932589</v>
      </c>
      <c r="AA576" s="31">
        <v>226.17648722932589</v>
      </c>
      <c r="AB576" s="31">
        <v>226.17648722932589</v>
      </c>
      <c r="AC576" s="31">
        <v>226.17648722932589</v>
      </c>
      <c r="AD576" s="31">
        <v>226.17648722932589</v>
      </c>
      <c r="AE576" s="31">
        <v>226.17648722932589</v>
      </c>
      <c r="AF576" s="31">
        <v>226.17648722932589</v>
      </c>
      <c r="AG576" s="31">
        <v>226.17648722932589</v>
      </c>
      <c r="AH576" s="31">
        <v>226.17648722932589</v>
      </c>
      <c r="AI576" s="31">
        <v>226.17648722932589</v>
      </c>
      <c r="AJ576" s="31">
        <v>226.17648722932589</v>
      </c>
      <c r="AK576" s="31">
        <v>226.17648722932589</v>
      </c>
      <c r="AL576" s="31">
        <v>226.17648722932589</v>
      </c>
      <c r="AM576" s="31">
        <v>226.17648722932589</v>
      </c>
      <c r="AN576" s="31">
        <v>226.17648722932589</v>
      </c>
      <c r="AO576" s="31">
        <v>226.17648722932589</v>
      </c>
      <c r="AP576" s="31">
        <v>226.17648722932589</v>
      </c>
      <c r="AQ576" s="31">
        <v>226.17648722932589</v>
      </c>
      <c r="AR576" s="31">
        <v>226.17648722932589</v>
      </c>
      <c r="AS576" s="31">
        <v>226.17648722932589</v>
      </c>
      <c r="AT576" s="31">
        <v>226.17648722932589</v>
      </c>
      <c r="AU576" s="31">
        <v>226.17648722932589</v>
      </c>
      <c r="AV576" s="31">
        <v>226.17648722932589</v>
      </c>
      <c r="AW576" s="31">
        <v>226.17648722932589</v>
      </c>
      <c r="AX576" s="31">
        <v>226.17648722932589</v>
      </c>
      <c r="AY576" s="31">
        <v>226.17648722932589</v>
      </c>
      <c r="AZ576" s="31" t="s">
        <v>385</v>
      </c>
    </row>
    <row r="577" spans="2:52" hidden="1">
      <c r="D577" s="31" t="s">
        <v>1135</v>
      </c>
      <c r="E577" s="31" t="s">
        <v>569</v>
      </c>
      <c r="F577" s="31" t="s">
        <v>1083</v>
      </c>
      <c r="H577" s="31" t="s">
        <v>1136</v>
      </c>
      <c r="I577" s="41" t="s">
        <v>1137</v>
      </c>
      <c r="K577" s="31">
        <f>K549/($K$28)</f>
        <v>384.39629897932588</v>
      </c>
      <c r="N577" s="31">
        <f t="shared" si="54"/>
        <v>149</v>
      </c>
      <c r="O577" s="31" t="s">
        <v>410</v>
      </c>
      <c r="P577" s="31">
        <v>384.39629897932588</v>
      </c>
      <c r="Q577" s="31">
        <v>384.39629897932588</v>
      </c>
      <c r="R577" s="31">
        <v>384.39629897932588</v>
      </c>
      <c r="S577" s="31">
        <v>384.39629897932588</v>
      </c>
      <c r="T577" s="31">
        <v>384.39629897932588</v>
      </c>
      <c r="U577" s="31">
        <v>384.39629897932588</v>
      </c>
      <c r="V577" s="31">
        <v>384.39629897932588</v>
      </c>
      <c r="W577" s="31">
        <v>384.39629897932588</v>
      </c>
      <c r="X577" s="31">
        <v>384.39629897932588</v>
      </c>
      <c r="Y577" s="31">
        <v>384.39629897932588</v>
      </c>
      <c r="Z577" s="31">
        <v>384.39629897932588</v>
      </c>
      <c r="AA577" s="31">
        <v>384.39629897932588</v>
      </c>
      <c r="AB577" s="31">
        <v>384.39629897932588</v>
      </c>
      <c r="AC577" s="31">
        <v>384.39629897932588</v>
      </c>
      <c r="AD577" s="31">
        <v>384.39629897932588</v>
      </c>
      <c r="AE577" s="31">
        <v>384.39629897932588</v>
      </c>
      <c r="AF577" s="31">
        <v>384.39629897932588</v>
      </c>
      <c r="AG577" s="31">
        <v>384.39629897932588</v>
      </c>
      <c r="AH577" s="31">
        <v>384.39629897932588</v>
      </c>
      <c r="AI577" s="31">
        <v>384.39629897932588</v>
      </c>
      <c r="AJ577" s="31">
        <v>384.39629897932588</v>
      </c>
      <c r="AK577" s="31">
        <v>384.39629897932588</v>
      </c>
      <c r="AL577" s="31">
        <v>384.39629897932588</v>
      </c>
      <c r="AM577" s="31">
        <v>384.39629897932588</v>
      </c>
      <c r="AN577" s="31">
        <v>384.39629897932588</v>
      </c>
      <c r="AO577" s="31">
        <v>384.39629897932588</v>
      </c>
      <c r="AP577" s="31">
        <v>384.39629897932588</v>
      </c>
      <c r="AQ577" s="31">
        <v>384.39629897932588</v>
      </c>
      <c r="AR577" s="31">
        <v>384.39629897932588</v>
      </c>
      <c r="AS577" s="31">
        <v>384.39629897932588</v>
      </c>
      <c r="AT577" s="31">
        <v>384.39629897932588</v>
      </c>
      <c r="AU577" s="31">
        <v>384.39629897932588</v>
      </c>
      <c r="AV577" s="31">
        <v>384.39629897932588</v>
      </c>
      <c r="AW577" s="31">
        <v>384.39629897932588</v>
      </c>
      <c r="AX577" s="31">
        <v>384.39629897932588</v>
      </c>
      <c r="AY577" s="31">
        <v>384.39629897932588</v>
      </c>
      <c r="AZ577" s="31" t="s">
        <v>385</v>
      </c>
    </row>
    <row r="578" spans="2:52" hidden="1">
      <c r="I578" s="41"/>
      <c r="N578" s="31">
        <f t="shared" si="54"/>
        <v>150</v>
      </c>
      <c r="O578" s="31" t="s">
        <v>410</v>
      </c>
      <c r="AZ578" s="31" t="s">
        <v>385</v>
      </c>
    </row>
    <row r="579" spans="2:52" hidden="1">
      <c r="B579" s="31" t="s">
        <v>1138</v>
      </c>
      <c r="D579" s="31" t="s">
        <v>1139</v>
      </c>
      <c r="E579" s="31" t="s">
        <v>569</v>
      </c>
      <c r="F579" s="31" t="s">
        <v>1083</v>
      </c>
      <c r="H579" s="31" t="s">
        <v>1140</v>
      </c>
      <c r="I579" s="41" t="s">
        <v>1141</v>
      </c>
      <c r="N579" s="31">
        <f t="shared" si="54"/>
        <v>151</v>
      </c>
      <c r="O579" s="31" t="s">
        <v>410</v>
      </c>
      <c r="P579" s="31">
        <v>207.0556381887495</v>
      </c>
      <c r="Q579" s="31">
        <v>197.51486437330618</v>
      </c>
      <c r="R579" s="31">
        <v>177.9970178766084</v>
      </c>
      <c r="S579" s="31">
        <v>228.02368257613361</v>
      </c>
      <c r="T579" s="31">
        <v>151.78900350729435</v>
      </c>
      <c r="U579" s="31">
        <v>183.86560008748722</v>
      </c>
      <c r="V579" s="31">
        <v>164.45604949246734</v>
      </c>
      <c r="W579" s="31">
        <v>198.80822082090685</v>
      </c>
      <c r="X579" s="31">
        <v>198.82621661621369</v>
      </c>
      <c r="Y579" s="31">
        <v>165.3093860510705</v>
      </c>
      <c r="Z579" s="31">
        <v>178.67030465992283</v>
      </c>
      <c r="AA579" s="31">
        <v>173.57980557478379</v>
      </c>
      <c r="AB579" s="31">
        <v>115.22075773293879</v>
      </c>
      <c r="AC579" s="31">
        <v>234.23290065629823</v>
      </c>
      <c r="AD579" s="31">
        <v>184.14787297009258</v>
      </c>
      <c r="AE579" s="31">
        <v>168.35737371041677</v>
      </c>
      <c r="AF579" s="31">
        <v>232.33167449278625</v>
      </c>
      <c r="AG579" s="31">
        <v>180.91937186561063</v>
      </c>
      <c r="AH579" s="31">
        <v>189.59404511737327</v>
      </c>
      <c r="AI579" s="31">
        <v>154.51968324246079</v>
      </c>
      <c r="AJ579" s="31">
        <v>182.04606370240168</v>
      </c>
      <c r="AK579" s="31">
        <v>176.00151275383666</v>
      </c>
      <c r="AL579" s="31">
        <v>281.40307352480369</v>
      </c>
      <c r="AM579" s="31">
        <v>254.98072728719265</v>
      </c>
      <c r="AN579" s="31">
        <v>177.91453984729475</v>
      </c>
      <c r="AO579" s="31">
        <v>215.47825923810632</v>
      </c>
      <c r="AP579" s="31">
        <v>123.81951274484234</v>
      </c>
      <c r="AQ579" s="31">
        <v>212.3828382667219</v>
      </c>
      <c r="AR579" s="31">
        <v>282.80745124363898</v>
      </c>
      <c r="AS579" s="31">
        <v>192.49622269861169</v>
      </c>
      <c r="AT579" s="31">
        <v>187.89533457558264</v>
      </c>
      <c r="AU579" s="31">
        <v>175.06665005656848</v>
      </c>
      <c r="AV579" s="31">
        <v>100.82656079602484</v>
      </c>
      <c r="AW579" s="31">
        <v>240.58808636232885</v>
      </c>
      <c r="AX579" s="31">
        <v>193.75176518538979</v>
      </c>
      <c r="AY579" s="31">
        <v>232.50543645787897</v>
      </c>
      <c r="AZ579" s="31" t="s">
        <v>385</v>
      </c>
    </row>
    <row r="580" spans="2:52" hidden="1">
      <c r="D580" s="31" t="s">
        <v>1142</v>
      </c>
      <c r="E580" s="31" t="s">
        <v>569</v>
      </c>
      <c r="F580" s="31" t="s">
        <v>1083</v>
      </c>
      <c r="H580" s="31" t="s">
        <v>1143</v>
      </c>
      <c r="I580" s="41" t="s">
        <v>1144</v>
      </c>
      <c r="N580" s="31">
        <f t="shared" si="54"/>
        <v>152</v>
      </c>
      <c r="O580" s="31" t="s">
        <v>410</v>
      </c>
      <c r="P580" s="31">
        <v>202.76914452542223</v>
      </c>
      <c r="Q580" s="31">
        <v>155.81418697017884</v>
      </c>
      <c r="R580" s="31">
        <v>243.44108743728066</v>
      </c>
      <c r="S580" s="31">
        <v>176.64837021426416</v>
      </c>
      <c r="T580" s="31">
        <v>253.38876784233366</v>
      </c>
      <c r="U580" s="31">
        <v>238.91964040544005</v>
      </c>
      <c r="V580" s="31">
        <v>194.20351050156739</v>
      </c>
      <c r="W580" s="31">
        <v>204.23558203554956</v>
      </c>
      <c r="X580" s="31">
        <v>216.83844488632332</v>
      </c>
      <c r="Y580" s="31">
        <v>233.6212301480673</v>
      </c>
      <c r="Z580" s="31">
        <v>228.74492832477858</v>
      </c>
      <c r="AA580" s="31">
        <v>216.02554375330914</v>
      </c>
      <c r="AB580" s="31">
        <v>220.32857392892942</v>
      </c>
      <c r="AC580" s="31">
        <v>165.71298715120994</v>
      </c>
      <c r="AD580" s="31">
        <v>216.48323810479752</v>
      </c>
      <c r="AE580" s="31">
        <v>222.48062084570739</v>
      </c>
      <c r="AF580" s="31">
        <v>173.08583768412819</v>
      </c>
      <c r="AG580" s="31">
        <v>198.25763901023657</v>
      </c>
      <c r="AH580" s="31">
        <v>227.42885959156746</v>
      </c>
      <c r="AI580" s="31">
        <v>207.81517803805031</v>
      </c>
      <c r="AJ580" s="31">
        <v>232.74285892547778</v>
      </c>
      <c r="AK580" s="31">
        <v>237.13556887212332</v>
      </c>
      <c r="AL580" s="31">
        <v>92.848842247676174</v>
      </c>
      <c r="AM580" s="31">
        <v>112.61195732243891</v>
      </c>
      <c r="AN580" s="31">
        <v>229.0578149722111</v>
      </c>
      <c r="AO580" s="31">
        <v>181.99781609774811</v>
      </c>
      <c r="AP580" s="31">
        <v>214.83558968495936</v>
      </c>
      <c r="AQ580" s="31">
        <v>202.21065217730711</v>
      </c>
      <c r="AR580" s="31">
        <v>80.018419230811688</v>
      </c>
      <c r="AS580" s="31">
        <v>193.91415379926056</v>
      </c>
      <c r="AT580" s="31">
        <v>213.76598057329497</v>
      </c>
      <c r="AU580" s="31">
        <v>222.92667111512492</v>
      </c>
      <c r="AV580" s="31">
        <v>202.56445691499127</v>
      </c>
      <c r="AW580" s="31">
        <v>134.40901218109775</v>
      </c>
      <c r="AX580" s="31">
        <v>223.24906260443606</v>
      </c>
      <c r="AY580" s="31">
        <v>167.05213795265087</v>
      </c>
      <c r="AZ580" s="31" t="s">
        <v>385</v>
      </c>
    </row>
    <row r="581" spans="2:52" hidden="1">
      <c r="D581" s="31" t="s">
        <v>1145</v>
      </c>
      <c r="E581" s="31" t="s">
        <v>569</v>
      </c>
      <c r="F581" s="31" t="s">
        <v>1083</v>
      </c>
      <c r="H581" s="31" t="s">
        <v>1146</v>
      </c>
      <c r="I581" s="41" t="s">
        <v>1147</v>
      </c>
      <c r="N581" s="31">
        <f t="shared" si="54"/>
        <v>153</v>
      </c>
      <c r="O581" s="31" t="s">
        <v>410</v>
      </c>
      <c r="P581" s="31">
        <v>70.617103849897248</v>
      </c>
      <c r="Q581" s="31">
        <v>127.70100542374429</v>
      </c>
      <c r="R581" s="31">
        <v>90.445735142148806</v>
      </c>
      <c r="S581" s="31">
        <v>53.602965971489539</v>
      </c>
      <c r="T581" s="31">
        <v>130.74810907589278</v>
      </c>
      <c r="U581" s="31">
        <v>83.344740050439427</v>
      </c>
      <c r="V581" s="31">
        <v>156.86849093474049</v>
      </c>
      <c r="W581" s="31">
        <v>84.695283134605774</v>
      </c>
      <c r="X581" s="31">
        <v>74.093390871593158</v>
      </c>
      <c r="Y581" s="31">
        <v>122.22977182131126</v>
      </c>
      <c r="Z581" s="31">
        <v>101.51994198629738</v>
      </c>
      <c r="AA581" s="31">
        <v>121.63454085711108</v>
      </c>
      <c r="AB581" s="31">
        <v>226.34542762745383</v>
      </c>
      <c r="AC581" s="31">
        <v>51.248311196934985</v>
      </c>
      <c r="AD581" s="31">
        <v>101.63550364472952</v>
      </c>
      <c r="AE581" s="31">
        <v>125.91472569360617</v>
      </c>
      <c r="AF581" s="31">
        <v>48.594432968197978</v>
      </c>
      <c r="AG581" s="31">
        <v>122.91147062833899</v>
      </c>
      <c r="AH581" s="31">
        <v>82.348185256964427</v>
      </c>
      <c r="AI581" s="31">
        <v>163.89677233899212</v>
      </c>
      <c r="AJ581" s="31">
        <v>91.901669569179546</v>
      </c>
      <c r="AK581" s="31">
        <v>99.437233640874098</v>
      </c>
      <c r="AL581" s="31">
        <v>24.798800886744495</v>
      </c>
      <c r="AM581" s="31">
        <v>57.267979801888814</v>
      </c>
      <c r="AN581" s="31">
        <v>102.66032519679902</v>
      </c>
      <c r="AO581" s="31">
        <v>72.402399330192026</v>
      </c>
      <c r="AP581" s="31">
        <v>214.99171179016457</v>
      </c>
      <c r="AQ581" s="31">
        <v>61.197710842710514</v>
      </c>
      <c r="AR581" s="31">
        <v>32.951475000569147</v>
      </c>
      <c r="AS581" s="31">
        <v>105.06621249224663</v>
      </c>
      <c r="AT581" s="31">
        <v>96.958532692885314</v>
      </c>
      <c r="AU581" s="31">
        <v>113.08769465006996</v>
      </c>
      <c r="AV581" s="31">
        <v>267.95887896856851</v>
      </c>
      <c r="AW581" s="31">
        <v>65.703392614164542</v>
      </c>
      <c r="AX581" s="31">
        <v>78.13619421865846</v>
      </c>
      <c r="AY581" s="31">
        <v>53.331647320283466</v>
      </c>
      <c r="AZ581" s="31" t="s">
        <v>385</v>
      </c>
    </row>
    <row r="582" spans="2:52" hidden="1">
      <c r="D582" s="31" t="s">
        <v>1148</v>
      </c>
      <c r="E582" s="31" t="s">
        <v>569</v>
      </c>
      <c r="F582" s="31" t="s">
        <v>1083</v>
      </c>
      <c r="H582" s="31" t="s">
        <v>1149</v>
      </c>
      <c r="I582" s="41" t="s">
        <v>1150</v>
      </c>
      <c r="N582" s="31">
        <f t="shared" si="54"/>
        <v>154</v>
      </c>
      <c r="O582" s="31" t="s">
        <v>410</v>
      </c>
      <c r="P582" s="31">
        <v>29.997065405077386</v>
      </c>
      <c r="Q582" s="31">
        <v>28.577019082732392</v>
      </c>
      <c r="R582" s="31">
        <v>22.608788685615302</v>
      </c>
      <c r="S582" s="31">
        <v>35.274461138225945</v>
      </c>
      <c r="T582" s="31">
        <v>16.391125708905946</v>
      </c>
      <c r="U582" s="31">
        <v>24.039322254492571</v>
      </c>
      <c r="V582" s="31">
        <v>20.303111481433646</v>
      </c>
      <c r="W582" s="31">
        <v>28.068174631820753</v>
      </c>
      <c r="X582" s="31">
        <v>27.862159009668382</v>
      </c>
      <c r="Y582" s="31">
        <v>19.842810117871149</v>
      </c>
      <c r="Z582" s="31">
        <v>23.009339196534185</v>
      </c>
      <c r="AA582" s="31">
        <v>22.045991093470711</v>
      </c>
      <c r="AB582" s="31">
        <v>8.4983696497168353</v>
      </c>
      <c r="AC582" s="31">
        <v>36.89061367431669</v>
      </c>
      <c r="AD582" s="31">
        <v>24.478662400250972</v>
      </c>
      <c r="AE582" s="31">
        <v>20.732415936017517</v>
      </c>
      <c r="AF582" s="31">
        <v>36.328642842937512</v>
      </c>
      <c r="AG582" s="31">
        <v>24.037097958749928</v>
      </c>
      <c r="AH582" s="31">
        <v>25.553720114717912</v>
      </c>
      <c r="AI582" s="31">
        <v>17.781681082667518</v>
      </c>
      <c r="AJ582" s="31">
        <v>23.7221744930863</v>
      </c>
      <c r="AK582" s="31">
        <v>22.25315433539128</v>
      </c>
      <c r="AL582" s="31">
        <v>48.997934956436794</v>
      </c>
      <c r="AM582" s="31">
        <v>42.56709330522952</v>
      </c>
      <c r="AN582" s="31">
        <v>22.829605444601739</v>
      </c>
      <c r="AO582" s="31">
        <v>32.288350143773116</v>
      </c>
      <c r="AP582" s="31">
        <v>10.575537376937264</v>
      </c>
      <c r="AQ582" s="31">
        <v>31.23649876910881</v>
      </c>
      <c r="AR582" s="31">
        <v>49.536189994748327</v>
      </c>
      <c r="AS582" s="31">
        <v>26.782777122681896</v>
      </c>
      <c r="AT582" s="31">
        <v>25.389314184452534</v>
      </c>
      <c r="AU582" s="31">
        <v>22.274236451121652</v>
      </c>
      <c r="AV582" s="31">
        <v>5.4708051277995855</v>
      </c>
      <c r="AW582" s="31">
        <v>38.880147953375293</v>
      </c>
      <c r="AX582" s="31">
        <v>26.583495881174059</v>
      </c>
      <c r="AY582" s="31">
        <v>36.469387464369412</v>
      </c>
      <c r="AZ582" s="31" t="s">
        <v>385</v>
      </c>
    </row>
    <row r="583" spans="2:52" hidden="1">
      <c r="D583" s="31" t="s">
        <v>1151</v>
      </c>
      <c r="E583" s="31" t="s">
        <v>569</v>
      </c>
      <c r="F583" s="31" t="s">
        <v>1083</v>
      </c>
      <c r="H583" s="31" t="s">
        <v>1152</v>
      </c>
      <c r="I583" s="41" t="s">
        <v>1153</v>
      </c>
      <c r="K583" s="39"/>
      <c r="N583" s="31">
        <f t="shared" si="54"/>
        <v>155</v>
      </c>
      <c r="O583" s="31" t="s">
        <v>410</v>
      </c>
      <c r="P583" s="31">
        <v>65.567618759770681</v>
      </c>
      <c r="Q583" s="31">
        <v>62.546373718213623</v>
      </c>
      <c r="R583" s="31">
        <v>56.365722327592657</v>
      </c>
      <c r="S583" s="31">
        <v>72.207499482442302</v>
      </c>
      <c r="T583" s="31">
        <v>48.066517777309876</v>
      </c>
      <c r="U583" s="31">
        <v>58.224106694370953</v>
      </c>
      <c r="V583" s="31">
        <v>52.077749005947993</v>
      </c>
      <c r="W583" s="31">
        <v>62.955936593287163</v>
      </c>
      <c r="X583" s="31">
        <v>62.961635261801014</v>
      </c>
      <c r="Y583" s="31">
        <v>52.347972249505659</v>
      </c>
      <c r="Z583" s="31">
        <v>56.578929808975559</v>
      </c>
      <c r="AA583" s="31">
        <v>54.966938432014871</v>
      </c>
      <c r="AB583" s="31">
        <v>36.486573282097282</v>
      </c>
      <c r="AC583" s="31">
        <v>74.173751874494442</v>
      </c>
      <c r="AD583" s="31">
        <v>58.313493107195981</v>
      </c>
      <c r="AE583" s="31">
        <v>53.313168341631965</v>
      </c>
      <c r="AF583" s="31">
        <v>73.571696922715645</v>
      </c>
      <c r="AG583" s="31">
        <v>57.291134424110027</v>
      </c>
      <c r="AH583" s="31">
        <v>60.038114287168199</v>
      </c>
      <c r="AI583" s="31">
        <v>48.931233026779246</v>
      </c>
      <c r="AJ583" s="31">
        <v>57.647920172427192</v>
      </c>
      <c r="AK583" s="31">
        <v>55.733812372048277</v>
      </c>
      <c r="AL583" s="31">
        <v>89.110973282854502</v>
      </c>
      <c r="AM583" s="31">
        <v>80.743896974277675</v>
      </c>
      <c r="AN583" s="31">
        <v>56.339604284976673</v>
      </c>
      <c r="AO583" s="31">
        <v>68.234782092066993</v>
      </c>
      <c r="AP583" s="31">
        <v>39.209512369200084</v>
      </c>
      <c r="AQ583" s="31">
        <v>67.254565451128599</v>
      </c>
      <c r="AR583" s="31">
        <v>89.555692893819</v>
      </c>
      <c r="AS583" s="31">
        <v>60.9571371878937</v>
      </c>
      <c r="AT583" s="31">
        <v>59.50018928226784</v>
      </c>
      <c r="AU583" s="31">
        <v>55.437772517913359</v>
      </c>
      <c r="AV583" s="31">
        <v>31.9284109187412</v>
      </c>
      <c r="AW583" s="31">
        <v>76.186227348070801</v>
      </c>
      <c r="AX583" s="31">
        <v>61.354725642040108</v>
      </c>
      <c r="AY583" s="31">
        <v>73.626721544995007</v>
      </c>
      <c r="AZ583" s="31" t="s">
        <v>385</v>
      </c>
    </row>
    <row r="584" spans="2:52" hidden="1">
      <c r="I584" s="41"/>
      <c r="K584" s="39"/>
      <c r="N584" s="31">
        <f t="shared" si="54"/>
        <v>156</v>
      </c>
      <c r="O584" s="31" t="s">
        <v>410</v>
      </c>
      <c r="AZ584" s="31" t="s">
        <v>385</v>
      </c>
    </row>
    <row r="585" spans="2:52" hidden="1">
      <c r="B585" s="31" t="s">
        <v>1154</v>
      </c>
      <c r="D585" s="31" t="s">
        <v>1155</v>
      </c>
      <c r="E585" s="31" t="s">
        <v>569</v>
      </c>
      <c r="F585" s="31" t="s">
        <v>1083</v>
      </c>
      <c r="H585" s="31" t="s">
        <v>1156</v>
      </c>
      <c r="I585" s="41" t="s">
        <v>1157</v>
      </c>
      <c r="N585" s="31">
        <f t="shared" si="54"/>
        <v>157</v>
      </c>
      <c r="O585" s="31" t="s">
        <v>410</v>
      </c>
      <c r="P585" s="31">
        <v>134.6257512977769</v>
      </c>
      <c r="Q585" s="31">
        <v>22.660941946766496</v>
      </c>
      <c r="R585" s="31">
        <v>106.36176268208771</v>
      </c>
      <c r="S585" s="31">
        <v>39.697865288382708</v>
      </c>
      <c r="T585" s="31">
        <v>6.5491394522630282</v>
      </c>
      <c r="U585" s="31">
        <v>151.54374552081543</v>
      </c>
      <c r="V585" s="31">
        <v>113.61367828607787</v>
      </c>
      <c r="W585" s="31">
        <v>101.37451508857717</v>
      </c>
      <c r="X585" s="31">
        <v>6.1193821755032145</v>
      </c>
      <c r="Y585" s="31">
        <v>91.08145340867614</v>
      </c>
      <c r="Z585" s="31">
        <v>80.269321145379323</v>
      </c>
      <c r="AA585" s="31">
        <v>58.641873645344198</v>
      </c>
      <c r="AB585" s="31">
        <v>18.359200304192388</v>
      </c>
      <c r="AC585" s="31">
        <v>163.28064950775126</v>
      </c>
      <c r="AD585" s="31">
        <v>130.5325438397924</v>
      </c>
      <c r="AE585" s="31">
        <v>136.80502900100043</v>
      </c>
      <c r="AF585" s="31">
        <v>81.565936745333019</v>
      </c>
      <c r="AG585" s="31">
        <v>38.514140475043469</v>
      </c>
      <c r="AH585" s="31">
        <v>130.05349536101843</v>
      </c>
      <c r="AI585" s="31">
        <v>68.524618429652037</v>
      </c>
      <c r="AJ585" s="31">
        <v>13.886968278730874</v>
      </c>
      <c r="AK585" s="31">
        <v>50.318023347656968</v>
      </c>
      <c r="AL585" s="31">
        <v>201.76998726594775</v>
      </c>
      <c r="AM585" s="31">
        <v>177.20170654267574</v>
      </c>
      <c r="AN585" s="31">
        <v>28.993186649895382</v>
      </c>
      <c r="AO585" s="31">
        <v>125.73463417279189</v>
      </c>
      <c r="AP585" s="31">
        <v>13.270619874976983</v>
      </c>
      <c r="AQ585" s="31">
        <v>9.6113949988076328</v>
      </c>
      <c r="AR585" s="31">
        <v>162.5579188756009</v>
      </c>
      <c r="AS585" s="31">
        <v>45.352061497981396</v>
      </c>
      <c r="AT585" s="31">
        <v>33.171554912927235</v>
      </c>
      <c r="AU585" s="31">
        <v>125.88954941905077</v>
      </c>
      <c r="AV585" s="31">
        <v>10.988188956093023</v>
      </c>
      <c r="AW585" s="31">
        <v>159.3990678109825</v>
      </c>
      <c r="AX585" s="31">
        <v>6.0217174784556233</v>
      </c>
      <c r="AY585" s="31">
        <v>60.269785925236256</v>
      </c>
      <c r="AZ585" s="31" t="s">
        <v>385</v>
      </c>
    </row>
    <row r="586" spans="2:52" hidden="1">
      <c r="D586" s="31" t="s">
        <v>1158</v>
      </c>
      <c r="E586" s="31" t="s">
        <v>569</v>
      </c>
      <c r="F586" s="31" t="s">
        <v>1083</v>
      </c>
      <c r="H586" s="31" t="s">
        <v>1159</v>
      </c>
      <c r="I586" s="41" t="s">
        <v>1160</v>
      </c>
      <c r="N586" s="31">
        <f t="shared" si="54"/>
        <v>158</v>
      </c>
      <c r="O586" s="31" t="s">
        <v>410</v>
      </c>
      <c r="P586" s="31">
        <v>70.429898322317371</v>
      </c>
      <c r="Q586" s="31">
        <v>115.25924165307947</v>
      </c>
      <c r="R586" s="31">
        <v>76.33013642953901</v>
      </c>
      <c r="S586" s="31">
        <v>140.62503445646308</v>
      </c>
      <c r="T586" s="31">
        <v>217.88165784066737</v>
      </c>
      <c r="U586" s="31">
        <v>40.624503221474036</v>
      </c>
      <c r="V586" s="31">
        <v>54.869688902213213</v>
      </c>
      <c r="W586" s="31">
        <v>96.102591561018173</v>
      </c>
      <c r="X586" s="31">
        <v>208.53149709172143</v>
      </c>
      <c r="Y586" s="31">
        <v>92.964015883738455</v>
      </c>
      <c r="Z586" s="31">
        <v>117.57446945795647</v>
      </c>
      <c r="AA586" s="31">
        <v>127.57401101221132</v>
      </c>
      <c r="AB586" s="31">
        <v>33.640960093858233</v>
      </c>
      <c r="AC586" s="31">
        <v>37.018393409052393</v>
      </c>
      <c r="AD586" s="31">
        <v>40.249857657075729</v>
      </c>
      <c r="AE586" s="31">
        <v>31.402861454088928</v>
      </c>
      <c r="AF586" s="31">
        <v>108.31043672033439</v>
      </c>
      <c r="AG586" s="31">
        <v>154.9728604684671</v>
      </c>
      <c r="AH586" s="31">
        <v>59.686656210193618</v>
      </c>
      <c r="AI586" s="31">
        <v>55.916631162699609</v>
      </c>
      <c r="AJ586" s="31">
        <v>210.6011321057232</v>
      </c>
      <c r="AK586" s="31">
        <v>99.03669707025692</v>
      </c>
      <c r="AL586" s="31">
        <v>14.681303510504421</v>
      </c>
      <c r="AM586" s="31">
        <v>25.591263918466218</v>
      </c>
      <c r="AN586" s="31">
        <v>185.45361023974343</v>
      </c>
      <c r="AO586" s="31">
        <v>58.87147809729057</v>
      </c>
      <c r="AP586" s="31">
        <v>56.772437652226834</v>
      </c>
      <c r="AQ586" s="31">
        <v>192.2986855996422</v>
      </c>
      <c r="AR586" s="31">
        <v>26.503440726869155</v>
      </c>
      <c r="AS586" s="31">
        <v>143.98227315562104</v>
      </c>
      <c r="AT586" s="31">
        <v>170.04199347108937</v>
      </c>
      <c r="AU586" s="31">
        <v>62.62122075605447</v>
      </c>
      <c r="AV586" s="31">
        <v>87.600479554939952</v>
      </c>
      <c r="AW586" s="31">
        <v>32.007830497393599</v>
      </c>
      <c r="AX586" s="31">
        <v>215.2863732028039</v>
      </c>
      <c r="AY586" s="31">
        <v>122.34250618659699</v>
      </c>
      <c r="AZ586" s="31" t="s">
        <v>385</v>
      </c>
    </row>
    <row r="587" spans="2:52" hidden="1">
      <c r="D587" s="31" t="s">
        <v>1161</v>
      </c>
      <c r="E587" s="31" t="s">
        <v>569</v>
      </c>
      <c r="F587" s="31" t="s">
        <v>1083</v>
      </c>
      <c r="H587" s="31" t="s">
        <v>1162</v>
      </c>
      <c r="I587" s="41" t="s">
        <v>1163</v>
      </c>
      <c r="N587" s="31">
        <f t="shared" si="54"/>
        <v>159</v>
      </c>
      <c r="O587" s="31" t="s">
        <v>410</v>
      </c>
      <c r="P587" s="31">
        <v>0.17431820862900374</v>
      </c>
      <c r="Q587" s="31">
        <v>4.6126302298795475E-2</v>
      </c>
      <c r="R587" s="31">
        <v>0.78182208224355043</v>
      </c>
      <c r="S587" s="31">
        <v>1.1706773715644219E-2</v>
      </c>
      <c r="T587" s="31">
        <v>0.15183095270156155</v>
      </c>
      <c r="U587" s="31">
        <v>0.47977271638787</v>
      </c>
      <c r="V587" s="31">
        <v>1.2077676069291443</v>
      </c>
      <c r="W587" s="31">
        <v>0.38434284325731516</v>
      </c>
      <c r="X587" s="31">
        <v>0.10171188826470856</v>
      </c>
      <c r="Y587" s="31">
        <v>0.26473619189819558</v>
      </c>
      <c r="Z587" s="31">
        <v>0.37567596599951186</v>
      </c>
      <c r="AA587" s="31">
        <v>0</v>
      </c>
      <c r="AB587" s="31">
        <v>0.12419472149643444</v>
      </c>
      <c r="AC587" s="31">
        <v>3.4751603524900729</v>
      </c>
      <c r="AD587" s="31">
        <v>0.22068835603198797</v>
      </c>
      <c r="AE587" s="31">
        <v>2.9350008269304437</v>
      </c>
      <c r="AF587" s="31">
        <v>0.5599964542380288</v>
      </c>
      <c r="AG587" s="31">
        <v>0.27334253631332767</v>
      </c>
      <c r="AH587" s="31">
        <v>0.21683713666716928</v>
      </c>
      <c r="AI587" s="31">
        <v>3.4789593995000692</v>
      </c>
      <c r="AJ587" s="31">
        <v>0.24721535466754327</v>
      </c>
      <c r="AK587" s="31">
        <v>0.11311862043808339</v>
      </c>
      <c r="AL587" s="31">
        <v>3.0965112970600335</v>
      </c>
      <c r="AM587" s="31">
        <v>3.5243519961690941</v>
      </c>
      <c r="AN587" s="31">
        <v>0.79480227555427918</v>
      </c>
      <c r="AO587" s="31">
        <v>6.7343072918380784</v>
      </c>
      <c r="AP587" s="31">
        <v>0.70712541357099323</v>
      </c>
      <c r="AQ587" s="31">
        <v>1.877135529701705E-2</v>
      </c>
      <c r="AR587" s="31">
        <v>3.0968639000800118</v>
      </c>
      <c r="AS587" s="31">
        <v>0.739485310858082</v>
      </c>
      <c r="AT587" s="31">
        <v>0</v>
      </c>
      <c r="AU587" s="31">
        <v>0</v>
      </c>
      <c r="AV587" s="31">
        <v>0.38283011359147567</v>
      </c>
      <c r="AW587" s="31">
        <v>4.2784232916804603</v>
      </c>
      <c r="AX587" s="31">
        <v>0.10635473933169737</v>
      </c>
      <c r="AY587" s="31">
        <v>0.13490729693518894</v>
      </c>
      <c r="AZ587" s="31" t="s">
        <v>385</v>
      </c>
    </row>
    <row r="588" spans="2:52" hidden="1">
      <c r="D588" s="31" t="s">
        <v>1164</v>
      </c>
      <c r="E588" s="31" t="s">
        <v>569</v>
      </c>
      <c r="F588" s="31" t="s">
        <v>1083</v>
      </c>
      <c r="H588" s="31" t="s">
        <v>1165</v>
      </c>
      <c r="I588" s="41" t="s">
        <v>1166</v>
      </c>
      <c r="N588" s="31">
        <f t="shared" si="54"/>
        <v>160</v>
      </c>
      <c r="O588" s="31" t="s">
        <v>410</v>
      </c>
      <c r="P588" s="31">
        <v>0</v>
      </c>
      <c r="Q588" s="31">
        <v>0.13897173200375898</v>
      </c>
      <c r="R588" s="31">
        <v>1.0970365628950471</v>
      </c>
      <c r="S588" s="31">
        <v>0.27798434188426974</v>
      </c>
      <c r="T588" s="31">
        <v>0.11786830916754683</v>
      </c>
      <c r="U588" s="31">
        <v>0</v>
      </c>
      <c r="V588" s="31">
        <v>0.33418002549755232</v>
      </c>
      <c r="W588" s="31">
        <v>0.40032587725034879</v>
      </c>
      <c r="X588" s="31">
        <v>0.11694403583900893</v>
      </c>
      <c r="Y588" s="31">
        <v>0.86048476874992341</v>
      </c>
      <c r="Z588" s="31">
        <v>0.45644809220388782</v>
      </c>
      <c r="AA588" s="31">
        <v>1.4603699646425665</v>
      </c>
      <c r="AB588" s="31">
        <v>0.26933899342223128</v>
      </c>
      <c r="AC588" s="31">
        <v>0.40755775908725617</v>
      </c>
      <c r="AD588" s="31">
        <v>0.81530930536751445</v>
      </c>
      <c r="AE588" s="31">
        <v>0.4438645890682511</v>
      </c>
      <c r="AF588" s="31">
        <v>0.33589493794183772</v>
      </c>
      <c r="AG588" s="31">
        <v>7.7444447748356252E-2</v>
      </c>
      <c r="AH588" s="31">
        <v>1.22404852234654</v>
      </c>
      <c r="AI588" s="31">
        <v>4.6328217013112418</v>
      </c>
      <c r="AJ588" s="31">
        <v>0.10821084316228927</v>
      </c>
      <c r="AK588" s="31">
        <v>2.5563962251941565</v>
      </c>
      <c r="AL588" s="31">
        <v>0</v>
      </c>
      <c r="AM588" s="31">
        <v>0.65798476128449401</v>
      </c>
      <c r="AN588" s="31">
        <v>0.34318396703503157</v>
      </c>
      <c r="AO588" s="31">
        <v>0</v>
      </c>
      <c r="AP588" s="31">
        <v>0.73374194026558104</v>
      </c>
      <c r="AQ588" s="31">
        <v>0.10796100724646006</v>
      </c>
      <c r="AR588" s="31">
        <v>0</v>
      </c>
      <c r="AS588" s="31">
        <v>0.24229961707548939</v>
      </c>
      <c r="AT588" s="31">
        <v>0.63183421464218092</v>
      </c>
      <c r="AU588" s="31">
        <v>0</v>
      </c>
      <c r="AV588" s="31">
        <v>6.1887690562144791E-2</v>
      </c>
      <c r="AW588" s="31">
        <v>1.3268688075024053</v>
      </c>
      <c r="AX588" s="31">
        <v>8.5774225821493535E-2</v>
      </c>
      <c r="AY588" s="31">
        <v>0.21481825579356056</v>
      </c>
      <c r="AZ588" s="31" t="s">
        <v>385</v>
      </c>
    </row>
    <row r="589" spans="2:52" hidden="1">
      <c r="D589" s="31" t="s">
        <v>1167</v>
      </c>
      <c r="E589" s="31" t="s">
        <v>569</v>
      </c>
      <c r="F589" s="31" t="s">
        <v>1083</v>
      </c>
      <c r="H589" s="31" t="s">
        <v>1168</v>
      </c>
      <c r="I589" s="41" t="s">
        <v>1169</v>
      </c>
      <c r="N589" s="31">
        <f t="shared" si="54"/>
        <v>161</v>
      </c>
      <c r="O589" s="31" t="s">
        <v>410</v>
      </c>
      <c r="P589" s="31">
        <v>0</v>
      </c>
      <c r="Q589" s="31">
        <v>8.7766973657226117</v>
      </c>
      <c r="R589" s="31">
        <v>1.7889735113329612</v>
      </c>
      <c r="S589" s="31">
        <v>1.5692439275750076</v>
      </c>
      <c r="T589" s="31">
        <v>4.2601553700786665</v>
      </c>
      <c r="U589" s="31">
        <v>0</v>
      </c>
      <c r="V589" s="31">
        <v>0.12805503679971575</v>
      </c>
      <c r="W589" s="31">
        <v>4.6625345984307773E-2</v>
      </c>
      <c r="X589" s="31">
        <v>0.12352172723157684</v>
      </c>
      <c r="Y589" s="31">
        <v>0.29142744480267396</v>
      </c>
      <c r="Z589" s="31">
        <v>0.74708988183657765</v>
      </c>
      <c r="AA589" s="31">
        <v>0.29513569247585719</v>
      </c>
      <c r="AB589" s="31">
        <v>23.925469187277841</v>
      </c>
      <c r="AC589" s="31">
        <v>4.9449691193485114E-2</v>
      </c>
      <c r="AD589" s="31">
        <v>4.067330205419716</v>
      </c>
      <c r="AE589" s="31">
        <v>8.2396393849338709E-2</v>
      </c>
      <c r="AF589" s="31">
        <v>0.1760792963584078</v>
      </c>
      <c r="AG589" s="31">
        <v>0</v>
      </c>
      <c r="AH589" s="31">
        <v>6.4068957318569583E-2</v>
      </c>
      <c r="AI589" s="31">
        <v>0.27875495075746848</v>
      </c>
      <c r="AJ589" s="31">
        <v>0.66869025888767797</v>
      </c>
      <c r="AK589" s="31">
        <v>10.057256794166481</v>
      </c>
      <c r="AL589" s="31">
        <v>0</v>
      </c>
      <c r="AM589" s="31">
        <v>6.3632509220884509E-2</v>
      </c>
      <c r="AN589" s="31">
        <v>0.26071349681687572</v>
      </c>
      <c r="AO589" s="31">
        <v>0</v>
      </c>
      <c r="AP589" s="31">
        <v>21.796285815353389</v>
      </c>
      <c r="AQ589" s="31">
        <v>0</v>
      </c>
      <c r="AR589" s="31">
        <v>0</v>
      </c>
      <c r="AS589" s="31">
        <v>0.35415487559780212</v>
      </c>
      <c r="AT589" s="31">
        <v>0.18521293760687671</v>
      </c>
      <c r="AU589" s="31">
        <v>0</v>
      </c>
      <c r="AV589" s="31">
        <v>14.234341824621373</v>
      </c>
      <c r="AW589" s="31">
        <v>6.0000441564479513E-3</v>
      </c>
      <c r="AX589" s="31">
        <v>0</v>
      </c>
      <c r="AY589" s="31">
        <v>0</v>
      </c>
      <c r="AZ589" s="31" t="s">
        <v>385</v>
      </c>
    </row>
    <row r="590" spans="2:52" hidden="1">
      <c r="I590" s="41"/>
      <c r="N590" s="31">
        <f t="shared" si="54"/>
        <v>162</v>
      </c>
      <c r="O590" s="31" t="s">
        <v>410</v>
      </c>
      <c r="AZ590" s="31" t="s">
        <v>385</v>
      </c>
    </row>
    <row r="591" spans="2:52" hidden="1">
      <c r="B591" s="31" t="s">
        <v>1170</v>
      </c>
      <c r="D591" s="31" t="s">
        <v>1155</v>
      </c>
      <c r="E591" s="31" t="s">
        <v>569</v>
      </c>
      <c r="F591" s="31" t="s">
        <v>1083</v>
      </c>
      <c r="H591" s="31" t="s">
        <v>1156</v>
      </c>
      <c r="I591" s="41" t="s">
        <v>1157</v>
      </c>
      <c r="N591" s="31">
        <f t="shared" si="54"/>
        <v>163</v>
      </c>
      <c r="O591" s="31" t="s">
        <v>410</v>
      </c>
      <c r="P591" s="31">
        <v>151.13145775112048</v>
      </c>
      <c r="Q591" s="31">
        <v>35.58477797604511</v>
      </c>
      <c r="R591" s="31">
        <v>105.75921784550172</v>
      </c>
      <c r="S591" s="31">
        <v>42.492363754465863</v>
      </c>
      <c r="T591" s="31">
        <v>7.6554590262241113</v>
      </c>
      <c r="U591" s="31">
        <v>140.44258686870577</v>
      </c>
      <c r="V591" s="31">
        <v>118.17131107312304</v>
      </c>
      <c r="W591" s="31">
        <v>111.76664330113839</v>
      </c>
      <c r="X591" s="31">
        <v>6.212054386095704</v>
      </c>
      <c r="Y591" s="31">
        <v>94.265969534012939</v>
      </c>
      <c r="Z591" s="31">
        <v>93.036622290142105</v>
      </c>
      <c r="AA591" s="31">
        <v>68.322214914553811</v>
      </c>
      <c r="AB591" s="31">
        <v>14.402453306005068</v>
      </c>
      <c r="AC591" s="31">
        <v>184.00287838588528</v>
      </c>
      <c r="AD591" s="31">
        <v>133.61876022707906</v>
      </c>
      <c r="AE591" s="31">
        <v>132.48145601127902</v>
      </c>
      <c r="AF591" s="31">
        <v>91.517039785940241</v>
      </c>
      <c r="AG591" s="31">
        <v>29.18979592564563</v>
      </c>
      <c r="AH591" s="31">
        <v>126.81134473970634</v>
      </c>
      <c r="AI591" s="31">
        <v>68.810395065974944</v>
      </c>
      <c r="AJ591" s="31">
        <v>17.557235729187223</v>
      </c>
      <c r="AK591" s="31">
        <v>45.877992515958866</v>
      </c>
      <c r="AL591" s="31">
        <v>201.71542058098598</v>
      </c>
      <c r="AM591" s="31">
        <v>185.01071599702698</v>
      </c>
      <c r="AN591" s="31">
        <v>31.736397459619944</v>
      </c>
      <c r="AO591" s="31">
        <v>140.65542109551447</v>
      </c>
      <c r="AP591" s="31">
        <v>14.26481386899801</v>
      </c>
      <c r="AQ591" s="31">
        <v>10.737249124259783</v>
      </c>
      <c r="AR591" s="31">
        <v>191.73685392554023</v>
      </c>
      <c r="AS591" s="31">
        <v>52.75034994817856</v>
      </c>
      <c r="AT591" s="31">
        <v>35.36647665200033</v>
      </c>
      <c r="AU591" s="31">
        <v>126.68231773819292</v>
      </c>
      <c r="AV591" s="31">
        <v>12.665329761678407</v>
      </c>
      <c r="AW591" s="31">
        <v>164.56620347729182</v>
      </c>
      <c r="AX591" s="31">
        <v>4.9179611816002815</v>
      </c>
      <c r="AY591" s="31">
        <v>68.600983084604536</v>
      </c>
      <c r="AZ591" s="31" t="s">
        <v>385</v>
      </c>
    </row>
    <row r="592" spans="2:52" hidden="1">
      <c r="D592" s="31" t="s">
        <v>1158</v>
      </c>
      <c r="E592" s="31" t="s">
        <v>569</v>
      </c>
      <c r="F592" s="31" t="s">
        <v>1083</v>
      </c>
      <c r="H592" s="31" t="s">
        <v>1159</v>
      </c>
      <c r="I592" s="41" t="s">
        <v>1160</v>
      </c>
      <c r="N592" s="31">
        <f t="shared" si="54"/>
        <v>164</v>
      </c>
      <c r="O592" s="31" t="s">
        <v>410</v>
      </c>
      <c r="P592" s="31">
        <v>53.845063632991788</v>
      </c>
      <c r="Q592" s="31">
        <v>101.62492292232861</v>
      </c>
      <c r="R592" s="31">
        <v>73.884704268309875</v>
      </c>
      <c r="S592" s="31">
        <v>139.38338395703479</v>
      </c>
      <c r="T592" s="31">
        <v>214.13275190769593</v>
      </c>
      <c r="U592" s="31">
        <v>54.205462662768703</v>
      </c>
      <c r="V592" s="31">
        <v>48.442184248619718</v>
      </c>
      <c r="W592" s="31">
        <v>83.656487212546665</v>
      </c>
      <c r="X592" s="31">
        <v>208.55184509647739</v>
      </c>
      <c r="Y592" s="31">
        <v>86.727587003389033</v>
      </c>
      <c r="Z592" s="31">
        <v>101.36611912975413</v>
      </c>
      <c r="AA592" s="31">
        <v>106.71820055184151</v>
      </c>
      <c r="AB592" s="31">
        <v>27.098244826660512</v>
      </c>
      <c r="AC592" s="31">
        <v>21.93562773690163</v>
      </c>
      <c r="AD592" s="31">
        <v>33.788295102866584</v>
      </c>
      <c r="AE592" s="31">
        <v>30.143706995436162</v>
      </c>
      <c r="AF592" s="31">
        <v>100.32343263804783</v>
      </c>
      <c r="AG592" s="31">
        <v>164.96295793448132</v>
      </c>
      <c r="AH592" s="31">
        <v>55.889649924408232</v>
      </c>
      <c r="AI592" s="31">
        <v>52.343123789865963</v>
      </c>
      <c r="AJ592" s="31">
        <v>205.3123359574291</v>
      </c>
      <c r="AK592" s="31">
        <v>98.99042620310685</v>
      </c>
      <c r="AL592" s="31">
        <v>15.564918395441644</v>
      </c>
      <c r="AM592" s="31">
        <v>21.483030151715887</v>
      </c>
      <c r="AN592" s="31">
        <v>177.67096184107396</v>
      </c>
      <c r="AO592" s="31">
        <v>46.10262220542073</v>
      </c>
      <c r="AP592" s="31">
        <v>50.352294191945383</v>
      </c>
      <c r="AQ592" s="31">
        <v>190.97848101365156</v>
      </c>
      <c r="AR592" s="31">
        <v>13.655862455936777</v>
      </c>
      <c r="AS592" s="31">
        <v>136.28371975231991</v>
      </c>
      <c r="AT592" s="31">
        <v>165.3113391659725</v>
      </c>
      <c r="AU592" s="31">
        <v>39.467851880143812</v>
      </c>
      <c r="AV592" s="31">
        <v>83.107980119324736</v>
      </c>
      <c r="AW592" s="31">
        <v>28.22474107241106</v>
      </c>
      <c r="AX592" s="31">
        <v>216.80273469303049</v>
      </c>
      <c r="AY592" s="31">
        <v>115.20595139667327</v>
      </c>
      <c r="AZ592" s="31" t="s">
        <v>385</v>
      </c>
    </row>
    <row r="593" spans="2:52" hidden="1">
      <c r="D593" s="31" t="s">
        <v>1161</v>
      </c>
      <c r="E593" s="31" t="s">
        <v>569</v>
      </c>
      <c r="F593" s="31" t="s">
        <v>1083</v>
      </c>
      <c r="H593" s="31" t="s">
        <v>1162</v>
      </c>
      <c r="I593" s="41" t="s">
        <v>1163</v>
      </c>
      <c r="N593" s="31">
        <f t="shared" si="54"/>
        <v>165</v>
      </c>
      <c r="O593" s="31" t="s">
        <v>410</v>
      </c>
      <c r="P593" s="31">
        <v>0.32087851588088895</v>
      </c>
      <c r="Q593" s="31">
        <v>1.9306246631741901E-2</v>
      </c>
      <c r="R593" s="31">
        <v>0.99367954626876509</v>
      </c>
      <c r="S593" s="31">
        <v>5.0416156646802865E-2</v>
      </c>
      <c r="T593" s="31">
        <v>0.30333667084087096</v>
      </c>
      <c r="U593" s="31">
        <v>0.77425255385692648</v>
      </c>
      <c r="V593" s="31">
        <v>1.2525538673901093</v>
      </c>
      <c r="W593" s="31">
        <v>0.46094335314309975</v>
      </c>
      <c r="X593" s="31">
        <v>0.10359411315229851</v>
      </c>
      <c r="Y593" s="31">
        <v>0.36253562541431983</v>
      </c>
      <c r="Z593" s="31">
        <v>0.57945321096516633</v>
      </c>
      <c r="AA593" s="31">
        <v>0.24030215115463294</v>
      </c>
      <c r="AB593" s="31">
        <v>0.22202158399021457</v>
      </c>
      <c r="AC593" s="31">
        <v>3.6168565308787146</v>
      </c>
      <c r="AD593" s="31">
        <v>0.32807236243123383</v>
      </c>
      <c r="AE593" s="31">
        <v>4.9661409591774532</v>
      </c>
      <c r="AF593" s="31">
        <v>0.59656102634861441</v>
      </c>
      <c r="AG593" s="31">
        <v>0.50831351884695164</v>
      </c>
      <c r="AH593" s="31">
        <v>0.33255077925044213</v>
      </c>
      <c r="AI593" s="31">
        <v>2.2595756276988856</v>
      </c>
      <c r="AJ593" s="31">
        <v>0.26544210700639642</v>
      </c>
      <c r="AK593" s="31">
        <v>0.18983892245064266</v>
      </c>
      <c r="AL593" s="31">
        <v>2.6221072388064228</v>
      </c>
      <c r="AM593" s="31">
        <v>3.7826993630087116</v>
      </c>
      <c r="AN593" s="31">
        <v>1.4346114798333522</v>
      </c>
      <c r="AO593" s="31">
        <v>6.800513101201882</v>
      </c>
      <c r="AP593" s="31">
        <v>1.2739202362248676</v>
      </c>
      <c r="AQ593" s="31">
        <v>2.0931782648031614E-2</v>
      </c>
      <c r="AR593" s="31">
        <v>4.9137148672783049</v>
      </c>
      <c r="AS593" s="31">
        <v>1.3054353184435388</v>
      </c>
      <c r="AT593" s="31">
        <v>0</v>
      </c>
      <c r="AU593" s="31">
        <v>6.9470080837480408</v>
      </c>
      <c r="AV593" s="31">
        <v>0.59754143020706174</v>
      </c>
      <c r="AW593" s="31">
        <v>4.7956159132847027</v>
      </c>
      <c r="AX593" s="31">
        <v>7.8828013993371707E-2</v>
      </c>
      <c r="AY593" s="31">
        <v>0.36172697653534591</v>
      </c>
      <c r="AZ593" s="31" t="s">
        <v>385</v>
      </c>
    </row>
    <row r="594" spans="2:52" hidden="1">
      <c r="D594" s="31" t="s">
        <v>1164</v>
      </c>
      <c r="E594" s="31" t="s">
        <v>569</v>
      </c>
      <c r="F594" s="31" t="s">
        <v>1083</v>
      </c>
      <c r="H594" s="31" t="s">
        <v>1165</v>
      </c>
      <c r="I594" s="41" t="s">
        <v>1166</v>
      </c>
      <c r="N594" s="31">
        <f t="shared" si="54"/>
        <v>166</v>
      </c>
      <c r="O594" s="31" t="s">
        <v>410</v>
      </c>
      <c r="P594" s="31">
        <v>0</v>
      </c>
      <c r="Q594" s="31">
        <v>0.18386161727650094</v>
      </c>
      <c r="R594" s="31">
        <v>1.2650166388787452</v>
      </c>
      <c r="S594" s="31">
        <v>0.23508721189479878</v>
      </c>
      <c r="T594" s="31">
        <v>0.15370711944001325</v>
      </c>
      <c r="U594" s="31">
        <v>0</v>
      </c>
      <c r="V594" s="31">
        <v>0.44877507927972804</v>
      </c>
      <c r="W594" s="31">
        <v>0.61408712075287397</v>
      </c>
      <c r="X594" s="31">
        <v>9.0251221862621911E-2</v>
      </c>
      <c r="Y594" s="31">
        <v>0.97030509580898039</v>
      </c>
      <c r="Z594" s="31">
        <v>0.50871841761844538</v>
      </c>
      <c r="AA594" s="31">
        <v>2.2488502096637597</v>
      </c>
      <c r="AB594" s="31">
        <v>0.30475839072493682</v>
      </c>
      <c r="AC594" s="31">
        <v>0.40759617695061051</v>
      </c>
      <c r="AD594" s="31">
        <v>0.84802074849896636</v>
      </c>
      <c r="AE594" s="31">
        <v>0.75154384192725676</v>
      </c>
      <c r="AF594" s="31">
        <v>0.44113902868566424</v>
      </c>
      <c r="AG594" s="31">
        <v>5.9116026175786214E-2</v>
      </c>
      <c r="AH594" s="31">
        <v>2.0232580686759172</v>
      </c>
      <c r="AI594" s="31">
        <v>5.0477301540737836</v>
      </c>
      <c r="AJ594" s="31">
        <v>0.1843641331274592</v>
      </c>
      <c r="AK594" s="31">
        <v>3.0616252393046035</v>
      </c>
      <c r="AL594" s="31">
        <v>0.48053876507548904</v>
      </c>
      <c r="AM594" s="31">
        <v>0.72180886468851835</v>
      </c>
      <c r="AN594" s="31">
        <v>0.60366050856448783</v>
      </c>
      <c r="AO594" s="31">
        <v>0</v>
      </c>
      <c r="AP594" s="31">
        <v>0.90188422447059724</v>
      </c>
      <c r="AQ594" s="31">
        <v>0.1452103928421758</v>
      </c>
      <c r="AR594" s="31">
        <v>0.11118982461325877</v>
      </c>
      <c r="AS594" s="31">
        <v>0.2875814770540438</v>
      </c>
      <c r="AT594" s="31">
        <v>0.82040256119168775</v>
      </c>
      <c r="AU594" s="31">
        <v>0.84424400374930708</v>
      </c>
      <c r="AV594" s="31">
        <v>7.9693926806960094E-2</v>
      </c>
      <c r="AW594" s="31">
        <v>1.2805990497819117</v>
      </c>
      <c r="AX594" s="31">
        <v>6.601750875832256E-2</v>
      </c>
      <c r="AY594" s="31">
        <v>0.31092427757625601</v>
      </c>
      <c r="AZ594" s="31" t="s">
        <v>385</v>
      </c>
    </row>
    <row r="595" spans="2:52" hidden="1">
      <c r="D595" s="31" t="s">
        <v>1167</v>
      </c>
      <c r="E595" s="31" t="s">
        <v>569</v>
      </c>
      <c r="F595" s="31" t="s">
        <v>1083</v>
      </c>
      <c r="H595" s="31" t="s">
        <v>1168</v>
      </c>
      <c r="I595" s="41" t="s">
        <v>1169</v>
      </c>
      <c r="N595" s="31">
        <f t="shared" si="54"/>
        <v>167</v>
      </c>
      <c r="O595" s="31" t="s">
        <v>410</v>
      </c>
      <c r="P595" s="31">
        <v>0</v>
      </c>
      <c r="Q595" s="31">
        <v>10.072074628475759</v>
      </c>
      <c r="R595" s="31">
        <v>1.9951697291227966</v>
      </c>
      <c r="S595" s="31">
        <v>1.2275280756326787</v>
      </c>
      <c r="T595" s="31">
        <v>4.4601747129298861</v>
      </c>
      <c r="U595" s="31">
        <v>0</v>
      </c>
      <c r="V595" s="31">
        <v>9.9602666106077695E-2</v>
      </c>
      <c r="W595" s="31">
        <v>5.5917896473163843E-2</v>
      </c>
      <c r="X595" s="31">
        <v>0.14698700312929747</v>
      </c>
      <c r="Y595" s="31">
        <v>0.34880062787133836</v>
      </c>
      <c r="Z595" s="31">
        <v>0.47106751429123317</v>
      </c>
      <c r="AA595" s="31">
        <v>0.46188271105583706</v>
      </c>
      <c r="AB595" s="31">
        <v>26.094079678240924</v>
      </c>
      <c r="AC595" s="31">
        <v>3.3352935406714558E-2</v>
      </c>
      <c r="AD595" s="31">
        <v>4.6910241739006082</v>
      </c>
      <c r="AE595" s="31">
        <v>0.10206732930752768</v>
      </c>
      <c r="AF595" s="31">
        <v>0.15134902564375338</v>
      </c>
      <c r="AG595" s="31">
        <v>0</v>
      </c>
      <c r="AH595" s="31">
        <v>0.13101188606056421</v>
      </c>
      <c r="AI595" s="31">
        <v>0.25197119460264622</v>
      </c>
      <c r="AJ595" s="31">
        <v>0.619921727608992</v>
      </c>
      <c r="AK595" s="31">
        <v>10.165776481643844</v>
      </c>
      <c r="AL595" s="31">
        <v>0</v>
      </c>
      <c r="AM595" s="31">
        <v>5.1106658803844449E-2</v>
      </c>
      <c r="AN595" s="31">
        <v>0.31233181051651909</v>
      </c>
      <c r="AO595" s="31">
        <v>0</v>
      </c>
      <c r="AP595" s="31">
        <v>21.926425156702749</v>
      </c>
      <c r="AQ595" s="31">
        <v>0</v>
      </c>
      <c r="AR595" s="31">
        <v>0</v>
      </c>
      <c r="AS595" s="31">
        <v>0</v>
      </c>
      <c r="AT595" s="31">
        <v>0.36498485517544477</v>
      </c>
      <c r="AU595" s="31">
        <v>0</v>
      </c>
      <c r="AV595" s="31">
        <v>14.281855943578298</v>
      </c>
      <c r="AW595" s="31">
        <v>5.0422361494165758E-3</v>
      </c>
      <c r="AX595" s="31">
        <v>0</v>
      </c>
      <c r="AY595" s="31">
        <v>0</v>
      </c>
      <c r="AZ595" s="31" t="s">
        <v>385</v>
      </c>
    </row>
    <row r="596" spans="2:52" hidden="1">
      <c r="I596" s="41"/>
      <c r="N596" s="31">
        <f t="shared" si="54"/>
        <v>168</v>
      </c>
      <c r="O596" s="31" t="s">
        <v>410</v>
      </c>
      <c r="AZ596" s="31" t="s">
        <v>385</v>
      </c>
    </row>
    <row r="597" spans="2:52" s="49" customFormat="1" hidden="1">
      <c r="B597" s="49" t="s">
        <v>1171</v>
      </c>
      <c r="D597" s="49" t="s">
        <v>1155</v>
      </c>
      <c r="E597" s="49" t="s">
        <v>569</v>
      </c>
      <c r="F597" s="49" t="s">
        <v>1172</v>
      </c>
      <c r="H597" s="49" t="s">
        <v>1173</v>
      </c>
      <c r="I597" s="50" t="s">
        <v>1174</v>
      </c>
      <c r="N597" s="31">
        <f t="shared" si="54"/>
        <v>169</v>
      </c>
      <c r="O597" s="31" t="s">
        <v>410</v>
      </c>
      <c r="P597" s="51">
        <v>376982.15210146504</v>
      </c>
      <c r="Q597" s="51">
        <v>63455.695373188697</v>
      </c>
      <c r="R597" s="51">
        <v>297836.67545527621</v>
      </c>
      <c r="S597" s="51">
        <v>111162.88337100395</v>
      </c>
      <c r="T597" s="51">
        <v>18339.052234262224</v>
      </c>
      <c r="U597" s="51">
        <v>424356.31202228344</v>
      </c>
      <c r="V597" s="51">
        <v>318143.65777401149</v>
      </c>
      <c r="W597" s="51">
        <v>283871.2690397838</v>
      </c>
      <c r="X597" s="51">
        <v>17135.635937510575</v>
      </c>
      <c r="Y597" s="51">
        <v>255048.39892469402</v>
      </c>
      <c r="Z597" s="51">
        <v>224772.01531954174</v>
      </c>
      <c r="AA597" s="51">
        <v>164210.3350731614</v>
      </c>
      <c r="AB597" s="51">
        <v>51409.858625246583</v>
      </c>
      <c r="AC597" s="51">
        <v>457222.26286267367</v>
      </c>
      <c r="AD597" s="51">
        <v>365520.25761520374</v>
      </c>
      <c r="AE597" s="51">
        <v>383084.61608527426</v>
      </c>
      <c r="AF597" s="51">
        <v>228402.828404014</v>
      </c>
      <c r="AG597" s="51">
        <v>107848.18968627574</v>
      </c>
      <c r="AH597" s="51">
        <v>364178.81495101616</v>
      </c>
      <c r="AI597" s="51">
        <v>191884.22629785919</v>
      </c>
      <c r="AJ597" s="51">
        <v>38886.61075176626</v>
      </c>
      <c r="AK597" s="51">
        <v>140901.6963562507</v>
      </c>
      <c r="AL597" s="51">
        <v>565000.99940581142</v>
      </c>
      <c r="AM597" s="51">
        <v>496204.32974039234</v>
      </c>
      <c r="AN597" s="51">
        <v>81187.393898967319</v>
      </c>
      <c r="AO597" s="51">
        <v>352085.03965416463</v>
      </c>
      <c r="AP597" s="51">
        <v>37160.697652291645</v>
      </c>
      <c r="AQ597" s="51">
        <v>26914.051260025106</v>
      </c>
      <c r="AR597" s="51">
        <v>455198.45577917551</v>
      </c>
      <c r="AS597" s="51">
        <v>126995.89477447426</v>
      </c>
      <c r="AT597" s="51">
        <v>92887.757647252816</v>
      </c>
      <c r="AU597" s="51">
        <v>352518.83692077245</v>
      </c>
      <c r="AV597" s="51">
        <v>30769.381640835461</v>
      </c>
      <c r="AW597" s="51">
        <v>446352.96774268639</v>
      </c>
      <c r="AX597" s="51">
        <v>16862.152987016936</v>
      </c>
      <c r="AY597" s="51">
        <v>168768.85280688002</v>
      </c>
      <c r="AZ597" s="49" t="s">
        <v>385</v>
      </c>
    </row>
    <row r="598" spans="2:52" s="49" customFormat="1" hidden="1">
      <c r="D598" s="49" t="s">
        <v>1158</v>
      </c>
      <c r="E598" s="49" t="s">
        <v>569</v>
      </c>
      <c r="F598" s="49" t="s">
        <v>1175</v>
      </c>
      <c r="H598" s="49" t="s">
        <v>1176</v>
      </c>
      <c r="I598" s="50" t="s">
        <v>1177</v>
      </c>
      <c r="N598" s="31">
        <f t="shared" si="54"/>
        <v>170</v>
      </c>
      <c r="O598" s="31" t="s">
        <v>410</v>
      </c>
      <c r="P598" s="51">
        <v>197219.43525579417</v>
      </c>
      <c r="Q598" s="51">
        <v>322751.60249135946</v>
      </c>
      <c r="R598" s="51">
        <v>213741.41888916027</v>
      </c>
      <c r="S598" s="51">
        <v>393781.48398578732</v>
      </c>
      <c r="T598" s="51">
        <v>610117.27313989867</v>
      </c>
      <c r="U598" s="51">
        <v>113757.67640924633</v>
      </c>
      <c r="V598" s="51">
        <v>153647.37584075995</v>
      </c>
      <c r="W598" s="51">
        <v>269108.70646928728</v>
      </c>
      <c r="X598" s="51">
        <v>583934.73608697089</v>
      </c>
      <c r="Y598" s="51">
        <v>260319.9940428129</v>
      </c>
      <c r="Z598" s="51">
        <v>329234.75710386113</v>
      </c>
      <c r="AA598" s="51">
        <v>357235.70535344956</v>
      </c>
      <c r="AB598" s="51">
        <v>94202.19692509601</v>
      </c>
      <c r="AC598" s="51">
        <v>103659.76405075559</v>
      </c>
      <c r="AD598" s="51">
        <v>112708.5852080411</v>
      </c>
      <c r="AE598" s="51">
        <v>87935.021190125553</v>
      </c>
      <c r="AF598" s="51">
        <v>303293.3977064123</v>
      </c>
      <c r="AG598" s="51">
        <v>433958.59925416444</v>
      </c>
      <c r="AH598" s="51">
        <v>167135.95945020823</v>
      </c>
      <c r="AI598" s="51">
        <v>156579.04784763441</v>
      </c>
      <c r="AJ598" s="51">
        <v>589730.17606871086</v>
      </c>
      <c r="AK598" s="51">
        <v>277324.85678750544</v>
      </c>
      <c r="AL598" s="51">
        <v>41110.92669635592</v>
      </c>
      <c r="AM598" s="51">
        <v>71661.250941812003</v>
      </c>
      <c r="AN598" s="51">
        <v>519311.50191708712</v>
      </c>
      <c r="AO598" s="51">
        <v>164853.2787863249</v>
      </c>
      <c r="AP598" s="51">
        <v>158975.49703431912</v>
      </c>
      <c r="AQ598" s="51">
        <v>538479.24074562406</v>
      </c>
      <c r="AR598" s="51">
        <v>74215.549603203865</v>
      </c>
      <c r="AS598" s="51">
        <v>403182.50167910726</v>
      </c>
      <c r="AT598" s="51">
        <v>476155.53509199293</v>
      </c>
      <c r="AU598" s="51">
        <v>175353.39517342526</v>
      </c>
      <c r="AV598" s="51">
        <v>245300.89518086851</v>
      </c>
      <c r="AW598" s="51">
        <v>89629.069540469092</v>
      </c>
      <c r="AX598" s="51">
        <v>602849.89688634977</v>
      </c>
      <c r="AY598" s="51">
        <v>342586.32416985242</v>
      </c>
      <c r="AZ598" s="49" t="s">
        <v>385</v>
      </c>
    </row>
    <row r="599" spans="2:52" s="49" customFormat="1" hidden="1">
      <c r="D599" s="49" t="s">
        <v>1161</v>
      </c>
      <c r="E599" s="49" t="s">
        <v>569</v>
      </c>
      <c r="F599" s="49" t="s">
        <v>1172</v>
      </c>
      <c r="H599" s="49" t="s">
        <v>1178</v>
      </c>
      <c r="I599" s="50" t="s">
        <v>1179</v>
      </c>
      <c r="N599" s="31">
        <f t="shared" si="54"/>
        <v>171</v>
      </c>
      <c r="O599" s="31" t="s">
        <v>410</v>
      </c>
      <c r="P599" s="51">
        <v>488.12989198537639</v>
      </c>
      <c r="Q599" s="51">
        <v>129.16394182730042</v>
      </c>
      <c r="R599" s="51">
        <v>2189.2763329706981</v>
      </c>
      <c r="S599" s="51">
        <v>32.781579355697147</v>
      </c>
      <c r="T599" s="51">
        <v>425.16055623301531</v>
      </c>
      <c r="U599" s="51">
        <v>1343.4706911563337</v>
      </c>
      <c r="V599" s="51">
        <v>3382.0188731314706</v>
      </c>
      <c r="W599" s="51">
        <v>1076.2457464430975</v>
      </c>
      <c r="X599" s="51">
        <v>284.81598923464463</v>
      </c>
      <c r="Y599" s="51">
        <v>741.32042643297927</v>
      </c>
      <c r="Z599" s="51">
        <v>1051.9765556742443</v>
      </c>
      <c r="AA599" s="51">
        <v>0</v>
      </c>
      <c r="AB599" s="51">
        <v>347.77294045185448</v>
      </c>
      <c r="AC599" s="51">
        <v>9731.2246427628797</v>
      </c>
      <c r="AD599" s="51">
        <v>617.97665453063257</v>
      </c>
      <c r="AE599" s="51">
        <v>8218.6574075898134</v>
      </c>
      <c r="AF599" s="51">
        <v>1568.1150630750665</v>
      </c>
      <c r="AG599" s="51">
        <v>765.42011173142259</v>
      </c>
      <c r="AH599" s="51">
        <v>607.19238071697805</v>
      </c>
      <c r="AI599" s="51">
        <v>9741.862822338162</v>
      </c>
      <c r="AJ599" s="51">
        <v>692.25817153628293</v>
      </c>
      <c r="AK599" s="51">
        <v>316.75738530271525</v>
      </c>
      <c r="AL599" s="51">
        <v>8670.9227730895964</v>
      </c>
      <c r="AM599" s="51">
        <v>9868.9722246390083</v>
      </c>
      <c r="AN599" s="51">
        <v>2225.6237714198851</v>
      </c>
      <c r="AO599" s="51">
        <v>18857.563514534158</v>
      </c>
      <c r="AP599" s="51">
        <v>1980.10898839109</v>
      </c>
      <c r="AQ599" s="51">
        <v>52.563984598150029</v>
      </c>
      <c r="AR599" s="51">
        <v>8671.9101402465312</v>
      </c>
      <c r="AS599" s="51">
        <v>2070.7239235240131</v>
      </c>
      <c r="AT599" s="51">
        <v>0</v>
      </c>
      <c r="AU599" s="51">
        <v>0</v>
      </c>
      <c r="AV599" s="51">
        <v>1072.0097657374856</v>
      </c>
      <c r="AW599" s="51">
        <v>11980.540160783992</v>
      </c>
      <c r="AX599" s="51">
        <v>297.81700850657143</v>
      </c>
      <c r="AY599" s="51">
        <v>377.77054272720494</v>
      </c>
      <c r="AZ599" s="49" t="s">
        <v>385</v>
      </c>
    </row>
    <row r="600" spans="2:52" s="49" customFormat="1" hidden="1">
      <c r="D600" s="49" t="s">
        <v>1164</v>
      </c>
      <c r="E600" s="49" t="s">
        <v>569</v>
      </c>
      <c r="F600" s="49" t="s">
        <v>1172</v>
      </c>
      <c r="H600" s="49" t="s">
        <v>1180</v>
      </c>
      <c r="I600" s="50" t="s">
        <v>1181</v>
      </c>
      <c r="N600" s="31">
        <f t="shared" si="54"/>
        <v>172</v>
      </c>
      <c r="O600" s="31" t="s">
        <v>410</v>
      </c>
      <c r="P600" s="51">
        <v>0</v>
      </c>
      <c r="Q600" s="51">
        <v>389.15186810110839</v>
      </c>
      <c r="R600" s="51">
        <v>3071.94723466697</v>
      </c>
      <c r="S600" s="51">
        <v>778.4182033810639</v>
      </c>
      <c r="T600" s="51">
        <v>330.05757387573726</v>
      </c>
      <c r="U600" s="51">
        <v>0</v>
      </c>
      <c r="V600" s="51">
        <v>935.77866037483761</v>
      </c>
      <c r="W600" s="51">
        <v>1121.0018090367789</v>
      </c>
      <c r="X600" s="51">
        <v>327.46940225802427</v>
      </c>
      <c r="Y600" s="51">
        <v>2409.5494127001703</v>
      </c>
      <c r="Z600" s="51">
        <v>1278.1565373850658</v>
      </c>
      <c r="AA600" s="51">
        <v>4089.3618555752942</v>
      </c>
      <c r="AB600" s="51">
        <v>754.20929804557943</v>
      </c>
      <c r="AC600" s="51">
        <v>1141.2526923361456</v>
      </c>
      <c r="AD600" s="51">
        <v>2283.0480320659985</v>
      </c>
      <c r="AE600" s="51">
        <v>1242.9199199673831</v>
      </c>
      <c r="AF600" s="51">
        <v>940.5807979872942</v>
      </c>
      <c r="AG600" s="51">
        <v>216.86173929613494</v>
      </c>
      <c r="AH600" s="51">
        <v>3427.6090702004994</v>
      </c>
      <c r="AI600" s="51">
        <v>12972.934809475209</v>
      </c>
      <c r="AJ600" s="51">
        <v>303.01451351460372</v>
      </c>
      <c r="AK600" s="51">
        <v>7158.4800181811015</v>
      </c>
      <c r="AL600" s="51">
        <v>0</v>
      </c>
      <c r="AM600" s="51">
        <v>1842.5041937953019</v>
      </c>
      <c r="AN600" s="51">
        <v>960.99170635953067</v>
      </c>
      <c r="AO600" s="51">
        <v>0</v>
      </c>
      <c r="AP600" s="51">
        <v>2054.6412039446941</v>
      </c>
      <c r="AQ600" s="51">
        <v>302.31491718690557</v>
      </c>
      <c r="AR600" s="51">
        <v>0</v>
      </c>
      <c r="AS600" s="51">
        <v>678.49300908590146</v>
      </c>
      <c r="AT600" s="51">
        <v>1769.2768263948146</v>
      </c>
      <c r="AU600" s="51">
        <v>0</v>
      </c>
      <c r="AV600" s="51">
        <v>173.29934690653886</v>
      </c>
      <c r="AW600" s="51">
        <v>3715.5288181245692</v>
      </c>
      <c r="AX600" s="51">
        <v>240.18697710738525</v>
      </c>
      <c r="AY600" s="51">
        <v>601.53906365666273</v>
      </c>
      <c r="AZ600" s="49" t="s">
        <v>385</v>
      </c>
    </row>
    <row r="601" spans="2:52" s="49" customFormat="1" hidden="1">
      <c r="D601" s="49" t="s">
        <v>1167</v>
      </c>
      <c r="E601" s="49" t="s">
        <v>569</v>
      </c>
      <c r="F601" s="49" t="s">
        <v>1172</v>
      </c>
      <c r="H601" s="49" t="s">
        <v>1182</v>
      </c>
      <c r="I601" s="50" t="s">
        <v>1183</v>
      </c>
      <c r="N601" s="31">
        <f t="shared" si="54"/>
        <v>173</v>
      </c>
      <c r="O601" s="31" t="s">
        <v>410</v>
      </c>
      <c r="P601" s="51">
        <v>0</v>
      </c>
      <c r="Q601" s="51">
        <v>24576.711582875341</v>
      </c>
      <c r="R601" s="51">
        <v>5009.5251306200207</v>
      </c>
      <c r="S601" s="51">
        <v>4394.2332524546564</v>
      </c>
      <c r="T601" s="51">
        <v>11929.385902898866</v>
      </c>
      <c r="U601" s="51">
        <v>0</v>
      </c>
      <c r="V601" s="51">
        <v>358.58268492341779</v>
      </c>
      <c r="W601" s="51">
        <v>130.56137553328546</v>
      </c>
      <c r="X601" s="51">
        <v>345.88840629793322</v>
      </c>
      <c r="Y601" s="51">
        <v>816.06189205316707</v>
      </c>
      <c r="Z601" s="51">
        <v>2092.0184196040432</v>
      </c>
      <c r="AA601" s="51">
        <v>826.44581321896067</v>
      </c>
      <c r="AB601" s="51">
        <v>66996.653889100548</v>
      </c>
      <c r="AC601" s="51">
        <v>138.4701725128327</v>
      </c>
      <c r="AD601" s="51">
        <v>11389.432403277053</v>
      </c>
      <c r="AE601" s="51">
        <v>230.72829365325555</v>
      </c>
      <c r="AF601" s="51">
        <v>493.06133070248899</v>
      </c>
      <c r="AG601" s="51">
        <v>0</v>
      </c>
      <c r="AH601" s="51">
        <v>179.40738068326831</v>
      </c>
      <c r="AI601" s="51">
        <v>780.5760802259208</v>
      </c>
      <c r="AJ601" s="51">
        <v>1872.4819765512821</v>
      </c>
      <c r="AK601" s="51">
        <v>28162.563803382604</v>
      </c>
      <c r="AL601" s="51">
        <v>0</v>
      </c>
      <c r="AM601" s="51">
        <v>178.18522859453469</v>
      </c>
      <c r="AN601" s="51">
        <v>730.05598233974149</v>
      </c>
      <c r="AO601" s="51">
        <v>0</v>
      </c>
      <c r="AP601" s="51">
        <v>61034.465213983472</v>
      </c>
      <c r="AQ601" s="51">
        <v>0</v>
      </c>
      <c r="AR601" s="51">
        <v>0</v>
      </c>
      <c r="AS601" s="51">
        <v>991.71269904207941</v>
      </c>
      <c r="AT601" s="51">
        <v>518.63756482692861</v>
      </c>
      <c r="AU601" s="51">
        <v>0</v>
      </c>
      <c r="AV601" s="51">
        <v>39859.334214035094</v>
      </c>
      <c r="AW601" s="51">
        <v>16.801462847909981</v>
      </c>
      <c r="AX601" s="51">
        <v>0</v>
      </c>
      <c r="AY601" s="51">
        <v>0</v>
      </c>
      <c r="AZ601" s="49" t="s">
        <v>385</v>
      </c>
    </row>
    <row r="602" spans="2:52" hidden="1">
      <c r="I602" s="41"/>
      <c r="N602" s="31">
        <f t="shared" si="54"/>
        <v>174</v>
      </c>
      <c r="O602" s="31" t="s">
        <v>410</v>
      </c>
      <c r="AZ602" s="31" t="s">
        <v>385</v>
      </c>
    </row>
    <row r="603" spans="2:52" s="49" customFormat="1" hidden="1">
      <c r="B603" s="49" t="s">
        <v>1184</v>
      </c>
      <c r="D603" s="49" t="s">
        <v>1155</v>
      </c>
      <c r="E603" s="49" t="s">
        <v>569</v>
      </c>
      <c r="F603" s="49" t="s">
        <v>1172</v>
      </c>
      <c r="H603" s="49" t="s">
        <v>1185</v>
      </c>
      <c r="I603" s="50" t="s">
        <v>1174</v>
      </c>
      <c r="N603" s="31">
        <f t="shared" si="54"/>
        <v>175</v>
      </c>
      <c r="O603" s="31" t="s">
        <v>410</v>
      </c>
      <c r="P603" s="51">
        <v>423201.81424450735</v>
      </c>
      <c r="Q603" s="51">
        <v>99645.320855370563</v>
      </c>
      <c r="R603" s="51">
        <v>296149.41542482789</v>
      </c>
      <c r="S603" s="51">
        <v>118988.10280809442</v>
      </c>
      <c r="T603" s="51">
        <v>21436.993971882166</v>
      </c>
      <c r="U603" s="51">
        <v>393270.59001776524</v>
      </c>
      <c r="V603" s="51">
        <v>330906.04684137605</v>
      </c>
      <c r="W603" s="51">
        <v>312971.54755797226</v>
      </c>
      <c r="X603" s="51">
        <v>17395.138811606947</v>
      </c>
      <c r="Y603" s="51">
        <v>263965.75485963619</v>
      </c>
      <c r="Z603" s="51">
        <v>260523.30818649306</v>
      </c>
      <c r="AA603" s="51">
        <v>191317.45127911962</v>
      </c>
      <c r="AB603" s="51">
        <v>40330.083884392086</v>
      </c>
      <c r="AC603" s="51">
        <v>515249.12892293447</v>
      </c>
      <c r="AD603" s="51">
        <v>374162.35234310402</v>
      </c>
      <c r="AE603" s="51">
        <v>370977.64669256296</v>
      </c>
      <c r="AF603" s="51">
        <v>256268.1380039129</v>
      </c>
      <c r="AG603" s="51">
        <v>81737.943754258362</v>
      </c>
      <c r="AH603" s="51">
        <v>355100.06956332363</v>
      </c>
      <c r="AI603" s="51">
        <v>192684.46466490859</v>
      </c>
      <c r="AJ603" s="51">
        <v>49164.178816738975</v>
      </c>
      <c r="AK603" s="51">
        <v>128468.61901261438</v>
      </c>
      <c r="AL603" s="51">
        <v>564848.20050863444</v>
      </c>
      <c r="AM603" s="51">
        <v>518071.29918348603</v>
      </c>
      <c r="AN603" s="51">
        <v>88868.996450848819</v>
      </c>
      <c r="AO603" s="51">
        <v>393866.57335742906</v>
      </c>
      <c r="AP603" s="51">
        <v>39944.66273964999</v>
      </c>
      <c r="AQ603" s="51">
        <v>30066.694101931927</v>
      </c>
      <c r="AR603" s="51">
        <v>536905.98665730876</v>
      </c>
      <c r="AS603" s="51">
        <v>147712.7537330084</v>
      </c>
      <c r="AT603" s="51">
        <v>99034.028423189637</v>
      </c>
      <c r="AU603" s="51">
        <v>354738.76516025933</v>
      </c>
      <c r="AV603" s="51">
        <v>35465.750234302344</v>
      </c>
      <c r="AW603" s="51">
        <v>460822.10091303318</v>
      </c>
      <c r="AX603" s="51">
        <v>13771.388997416521</v>
      </c>
      <c r="AY603" s="51">
        <v>192098.0643763172</v>
      </c>
      <c r="AZ603" s="49" t="s">
        <v>385</v>
      </c>
    </row>
    <row r="604" spans="2:52" s="49" customFormat="1" hidden="1">
      <c r="D604" s="49" t="s">
        <v>1158</v>
      </c>
      <c r="E604" s="49" t="s">
        <v>569</v>
      </c>
      <c r="F604" s="49" t="s">
        <v>1175</v>
      </c>
      <c r="H604" s="49" t="s">
        <v>1186</v>
      </c>
      <c r="I604" s="50" t="s">
        <v>1177</v>
      </c>
      <c r="N604" s="31">
        <f t="shared" si="54"/>
        <v>176</v>
      </c>
      <c r="O604" s="31" t="s">
        <v>410</v>
      </c>
      <c r="P604" s="51">
        <v>150778.19639057989</v>
      </c>
      <c r="Q604" s="51">
        <v>284572.46686531638</v>
      </c>
      <c r="R604" s="51">
        <v>206893.66301726032</v>
      </c>
      <c r="S604" s="51">
        <v>390304.58545099664</v>
      </c>
      <c r="T604" s="51">
        <v>599619.4997717744</v>
      </c>
      <c r="U604" s="51">
        <v>151787.39411501869</v>
      </c>
      <c r="V604" s="51">
        <v>135648.92819165951</v>
      </c>
      <c r="W604" s="51">
        <v>234256.83632307651</v>
      </c>
      <c r="X604" s="51">
        <v>583991.71504196222</v>
      </c>
      <c r="Y604" s="51">
        <v>242856.60120690847</v>
      </c>
      <c r="Z604" s="51">
        <v>283847.75848110131</v>
      </c>
      <c r="AA604" s="51">
        <v>298834.78104751935</v>
      </c>
      <c r="AB604" s="51">
        <v>75881.133842894735</v>
      </c>
      <c r="AC604" s="51">
        <v>61424.653695435438</v>
      </c>
      <c r="AD604" s="51">
        <v>94614.767835493403</v>
      </c>
      <c r="AE604" s="51">
        <v>84409.107662622628</v>
      </c>
      <c r="AF604" s="51">
        <v>280928.00357669877</v>
      </c>
      <c r="AG604" s="51">
        <v>461933.10194875865</v>
      </c>
      <c r="AH604" s="51">
        <v>156503.49435820617</v>
      </c>
      <c r="AI604" s="51">
        <v>146572.42959685458</v>
      </c>
      <c r="AJ604" s="51">
        <v>574920.36639418721</v>
      </c>
      <c r="AK604" s="51">
        <v>277195.28803182766</v>
      </c>
      <c r="AL604" s="51">
        <v>43585.245597022462</v>
      </c>
      <c r="AM604" s="51">
        <v>60157.279437134348</v>
      </c>
      <c r="AN604" s="51">
        <v>497518.34931368998</v>
      </c>
      <c r="AO604" s="51">
        <v>129097.63228045429</v>
      </c>
      <c r="AP604" s="51">
        <v>140997.66236951071</v>
      </c>
      <c r="AQ604" s="51">
        <v>534782.37323518656</v>
      </c>
      <c r="AR604" s="51">
        <v>38239.46286512314</v>
      </c>
      <c r="AS604" s="51">
        <v>381624.83383274451</v>
      </c>
      <c r="AT604" s="51">
        <v>462908.64715562481</v>
      </c>
      <c r="AU604" s="51">
        <v>110518.79448894232</v>
      </c>
      <c r="AV604" s="51">
        <v>232720.89403527189</v>
      </c>
      <c r="AW604" s="51">
        <v>79035.574764958335</v>
      </c>
      <c r="AX604" s="51">
        <v>607096.04751086887</v>
      </c>
      <c r="AY604" s="51">
        <v>322602.37787903688</v>
      </c>
      <c r="AZ604" s="49" t="s">
        <v>385</v>
      </c>
    </row>
    <row r="605" spans="2:52" s="49" customFormat="1" hidden="1">
      <c r="D605" s="49" t="s">
        <v>1161</v>
      </c>
      <c r="E605" s="49" t="s">
        <v>569</v>
      </c>
      <c r="F605" s="49" t="s">
        <v>1172</v>
      </c>
      <c r="H605" s="49" t="s">
        <v>1187</v>
      </c>
      <c r="I605" s="50" t="s">
        <v>1179</v>
      </c>
      <c r="N605" s="31">
        <f t="shared" si="54"/>
        <v>177</v>
      </c>
      <c r="O605" s="31" t="s">
        <v>410</v>
      </c>
      <c r="P605" s="51">
        <v>898.53146455123351</v>
      </c>
      <c r="Q605" s="51">
        <v>54.061799723125525</v>
      </c>
      <c r="R605" s="51">
        <v>2782.5245188272697</v>
      </c>
      <c r="S605" s="51">
        <v>141.17649149721157</v>
      </c>
      <c r="T605" s="51">
        <v>849.41038309937028</v>
      </c>
      <c r="U605" s="51">
        <v>2168.0799639694151</v>
      </c>
      <c r="V605" s="51">
        <v>3507.4303987155076</v>
      </c>
      <c r="W605" s="51">
        <v>1290.7442713571008</v>
      </c>
      <c r="X605" s="51">
        <v>290.08663903249141</v>
      </c>
      <c r="Y605" s="51">
        <v>1015.180669111688</v>
      </c>
      <c r="Z605" s="51">
        <v>1622.5983246591531</v>
      </c>
      <c r="AA605" s="51">
        <v>672.89965867310991</v>
      </c>
      <c r="AB605" s="51">
        <v>621.70999039014737</v>
      </c>
      <c r="AC605" s="51">
        <v>10128.005568838093</v>
      </c>
      <c r="AD605" s="51">
        <v>918.67584055874931</v>
      </c>
      <c r="AE605" s="51">
        <v>13906.303128358957</v>
      </c>
      <c r="AF605" s="51">
        <v>1670.5040261972013</v>
      </c>
      <c r="AG605" s="51">
        <v>1423.391308348871</v>
      </c>
      <c r="AH605" s="51">
        <v>931.21640723516668</v>
      </c>
      <c r="AI605" s="51">
        <v>6327.3160948369823</v>
      </c>
      <c r="AJ605" s="51">
        <v>743.29714629619377</v>
      </c>
      <c r="AK605" s="51">
        <v>531.59135490929043</v>
      </c>
      <c r="AL605" s="51">
        <v>7342.4855229936857</v>
      </c>
      <c r="AM605" s="51">
        <v>10592.402514922216</v>
      </c>
      <c r="AN605" s="51">
        <v>4017.2323488156853</v>
      </c>
      <c r="AO605" s="51">
        <v>19042.954557889458</v>
      </c>
      <c r="AP605" s="51">
        <v>3567.2610004263543</v>
      </c>
      <c r="AQ605" s="51">
        <v>58.613663388375556</v>
      </c>
      <c r="AR605" s="51">
        <v>13759.49836953763</v>
      </c>
      <c r="AS605" s="51">
        <v>3655.5102648049851</v>
      </c>
      <c r="AT605" s="51">
        <v>0</v>
      </c>
      <c r="AU605" s="51">
        <v>19453.173206698808</v>
      </c>
      <c r="AV605" s="51">
        <v>1673.249375826995</v>
      </c>
      <c r="AW605" s="51">
        <v>13428.794938669012</v>
      </c>
      <c r="AX605" s="51">
        <v>220.7360335941641</v>
      </c>
      <c r="AY605" s="51">
        <v>1012.9162717601312</v>
      </c>
      <c r="AZ605" s="49" t="s">
        <v>385</v>
      </c>
    </row>
    <row r="606" spans="2:52" s="49" customFormat="1" hidden="1">
      <c r="D606" s="49" t="s">
        <v>1164</v>
      </c>
      <c r="E606" s="49" t="s">
        <v>569</v>
      </c>
      <c r="F606" s="49" t="s">
        <v>1172</v>
      </c>
      <c r="H606" s="49" t="s">
        <v>1188</v>
      </c>
      <c r="I606" s="50" t="s">
        <v>1181</v>
      </c>
      <c r="N606" s="31">
        <f t="shared" si="54"/>
        <v>178</v>
      </c>
      <c r="O606" s="31" t="s">
        <v>410</v>
      </c>
      <c r="P606" s="51">
        <v>0</v>
      </c>
      <c r="Q606" s="51">
        <v>514.85356628717875</v>
      </c>
      <c r="R606" s="51">
        <v>3542.3289405742839</v>
      </c>
      <c r="S606" s="51">
        <v>658.29666477113153</v>
      </c>
      <c r="T606" s="51">
        <v>430.41424186109612</v>
      </c>
      <c r="U606" s="51">
        <v>0</v>
      </c>
      <c r="V606" s="51">
        <v>1256.6703885809338</v>
      </c>
      <c r="W606" s="51">
        <v>1719.5810023533991</v>
      </c>
      <c r="X606" s="51">
        <v>252.72356528806105</v>
      </c>
      <c r="Y606" s="51">
        <v>2717.0708403625295</v>
      </c>
      <c r="Z606" s="51">
        <v>1424.5251152824596</v>
      </c>
      <c r="AA606" s="51">
        <v>6297.2825304253238</v>
      </c>
      <c r="AB606" s="51">
        <v>853.39151610263286</v>
      </c>
      <c r="AC606" s="51">
        <v>1141.3602709284048</v>
      </c>
      <c r="AD606" s="51">
        <v>2374.6473740281708</v>
      </c>
      <c r="AE606" s="51">
        <v>2104.490501981837</v>
      </c>
      <c r="AF606" s="51">
        <v>1235.2877425510624</v>
      </c>
      <c r="AG606" s="51">
        <v>165.53806798924381</v>
      </c>
      <c r="AH606" s="51">
        <v>5665.5741834934961</v>
      </c>
      <c r="AI606" s="51">
        <v>14134.771084776983</v>
      </c>
      <c r="AJ606" s="51">
        <v>516.26072283139979</v>
      </c>
      <c r="AK606" s="51">
        <v>8573.2340248063028</v>
      </c>
      <c r="AL606" s="51">
        <v>1345.6157984637341</v>
      </c>
      <c r="AM606" s="51">
        <v>2021.2259288664497</v>
      </c>
      <c r="AN606" s="51">
        <v>1690.3841610060776</v>
      </c>
      <c r="AO606" s="51">
        <v>0</v>
      </c>
      <c r="AP606" s="51">
        <v>2525.4771290765739</v>
      </c>
      <c r="AQ606" s="51">
        <v>406.62151091777457</v>
      </c>
      <c r="AR606" s="51">
        <v>311.35632648597823</v>
      </c>
      <c r="AS606" s="51">
        <v>805.29232393700113</v>
      </c>
      <c r="AT606" s="51">
        <v>2297.3102851883837</v>
      </c>
      <c r="AU606" s="51">
        <v>2364.0716457596968</v>
      </c>
      <c r="AV606" s="51">
        <v>223.16078274395156</v>
      </c>
      <c r="AW606" s="51">
        <v>3585.9631690972642</v>
      </c>
      <c r="AX606" s="51">
        <v>184.86375963125801</v>
      </c>
      <c r="AY606" s="51">
        <v>870.65737551227176</v>
      </c>
      <c r="AZ606" s="49" t="s">
        <v>385</v>
      </c>
    </row>
    <row r="607" spans="2:52" s="49" customFormat="1" hidden="1">
      <c r="D607" s="49" t="s">
        <v>1167</v>
      </c>
      <c r="E607" s="49" t="s">
        <v>569</v>
      </c>
      <c r="F607" s="49" t="s">
        <v>1172</v>
      </c>
      <c r="H607" s="49" t="s">
        <v>1189</v>
      </c>
      <c r="I607" s="50" t="s">
        <v>1183</v>
      </c>
      <c r="N607" s="31">
        <f t="shared" si="54"/>
        <v>179</v>
      </c>
      <c r="O607" s="31" t="s">
        <v>410</v>
      </c>
      <c r="P607" s="51">
        <v>0</v>
      </c>
      <c r="Q607" s="51">
        <v>28204.057046789199</v>
      </c>
      <c r="R607" s="51">
        <v>5586.9205634273694</v>
      </c>
      <c r="S607" s="51">
        <v>3437.3525960379816</v>
      </c>
      <c r="T607" s="51">
        <v>12489.484707199606</v>
      </c>
      <c r="U607" s="51">
        <v>0</v>
      </c>
      <c r="V607" s="51">
        <v>278.90969641209244</v>
      </c>
      <c r="W607" s="51">
        <v>156.58259099935157</v>
      </c>
      <c r="X607" s="51">
        <v>411.59641626113137</v>
      </c>
      <c r="Y607" s="51">
        <v>976.71961033988828</v>
      </c>
      <c r="Z607" s="51">
        <v>1319.0941822846426</v>
      </c>
      <c r="AA607" s="51">
        <v>1293.3746831774513</v>
      </c>
      <c r="AB607" s="51">
        <v>73069.247297658774</v>
      </c>
      <c r="AC607" s="51">
        <v>93.395663513983536</v>
      </c>
      <c r="AD607" s="51">
        <v>13135.914723517317</v>
      </c>
      <c r="AE607" s="51">
        <v>285.81130348897892</v>
      </c>
      <c r="AF607" s="51">
        <v>423.81105290503314</v>
      </c>
      <c r="AG607" s="51">
        <v>0</v>
      </c>
      <c r="AH607" s="51">
        <v>366.86252282254856</v>
      </c>
      <c r="AI607" s="51">
        <v>705.57558485804475</v>
      </c>
      <c r="AJ607" s="51">
        <v>1735.9192038347799</v>
      </c>
      <c r="AK607" s="51">
        <v>28466.443149913463</v>
      </c>
      <c r="AL607" s="51">
        <v>0</v>
      </c>
      <c r="AM607" s="51">
        <v>143.11005165700948</v>
      </c>
      <c r="AN607" s="51">
        <v>874.59878190636061</v>
      </c>
      <c r="AO607" s="51">
        <v>0</v>
      </c>
      <c r="AP607" s="51">
        <v>61398.884416862667</v>
      </c>
      <c r="AQ607" s="51">
        <v>0</v>
      </c>
      <c r="AR607" s="51">
        <v>0</v>
      </c>
      <c r="AS607" s="51">
        <v>0</v>
      </c>
      <c r="AT607" s="51">
        <v>1022.0390591109204</v>
      </c>
      <c r="AU607" s="51">
        <v>0</v>
      </c>
      <c r="AV607" s="51">
        <v>39992.384352265843</v>
      </c>
      <c r="AW607" s="51">
        <v>14.119386645474961</v>
      </c>
      <c r="AX607" s="51">
        <v>0</v>
      </c>
      <c r="AY607" s="51">
        <v>0</v>
      </c>
      <c r="AZ607" s="49" t="s">
        <v>385</v>
      </c>
    </row>
    <row r="608" spans="2:52" hidden="1">
      <c r="I608" s="41"/>
      <c r="N608" s="31">
        <f t="shared" si="54"/>
        <v>180</v>
      </c>
      <c r="O608" s="31" t="s">
        <v>410</v>
      </c>
      <c r="AZ608" s="31" t="s">
        <v>385</v>
      </c>
    </row>
    <row r="609" spans="1:52" s="49" customFormat="1" hidden="1">
      <c r="B609" s="49" t="s">
        <v>1190</v>
      </c>
      <c r="D609" s="49" t="s">
        <v>1155</v>
      </c>
      <c r="E609" s="49" t="s">
        <v>569</v>
      </c>
      <c r="F609" s="49" t="s">
        <v>1172</v>
      </c>
      <c r="H609" s="49" t="s">
        <v>1191</v>
      </c>
      <c r="I609" s="50"/>
      <c r="N609" s="31">
        <f t="shared" si="54"/>
        <v>181</v>
      </c>
      <c r="O609" s="31" t="s">
        <v>410</v>
      </c>
      <c r="AZ609" s="49" t="s">
        <v>385</v>
      </c>
    </row>
    <row r="610" spans="1:52" s="49" customFormat="1" hidden="1">
      <c r="D610" s="49" t="s">
        <v>1158</v>
      </c>
      <c r="E610" s="49" t="s">
        <v>569</v>
      </c>
      <c r="F610" s="49" t="s">
        <v>1175</v>
      </c>
      <c r="H610" s="49" t="s">
        <v>1192</v>
      </c>
      <c r="I610" s="50"/>
      <c r="N610" s="31">
        <f t="shared" si="54"/>
        <v>182</v>
      </c>
      <c r="O610" s="31" t="s">
        <v>410</v>
      </c>
      <c r="AZ610" s="49" t="s">
        <v>385</v>
      </c>
    </row>
    <row r="611" spans="1:52" s="49" customFormat="1" hidden="1">
      <c r="D611" s="49" t="s">
        <v>1161</v>
      </c>
      <c r="E611" s="49" t="s">
        <v>569</v>
      </c>
      <c r="F611" s="49" t="s">
        <v>1172</v>
      </c>
      <c r="H611" s="49" t="s">
        <v>1193</v>
      </c>
      <c r="I611" s="50"/>
      <c r="N611" s="31">
        <f t="shared" si="54"/>
        <v>183</v>
      </c>
      <c r="O611" s="31" t="s">
        <v>410</v>
      </c>
      <c r="AZ611" s="49" t="s">
        <v>385</v>
      </c>
    </row>
    <row r="612" spans="1:52" s="49" customFormat="1" hidden="1">
      <c r="D612" s="49" t="s">
        <v>1164</v>
      </c>
      <c r="E612" s="49" t="s">
        <v>569</v>
      </c>
      <c r="F612" s="49" t="s">
        <v>1172</v>
      </c>
      <c r="H612" s="49" t="s">
        <v>1194</v>
      </c>
      <c r="I612" s="50"/>
      <c r="N612" s="31">
        <f t="shared" si="54"/>
        <v>184</v>
      </c>
      <c r="O612" s="31" t="s">
        <v>410</v>
      </c>
      <c r="AZ612" s="49" t="s">
        <v>385</v>
      </c>
    </row>
    <row r="613" spans="1:52" s="49" customFormat="1" hidden="1">
      <c r="D613" s="49" t="s">
        <v>1167</v>
      </c>
      <c r="E613" s="49" t="s">
        <v>569</v>
      </c>
      <c r="F613" s="49" t="s">
        <v>1172</v>
      </c>
      <c r="H613" s="49" t="s">
        <v>1195</v>
      </c>
      <c r="I613" s="50"/>
      <c r="N613" s="31">
        <f t="shared" si="54"/>
        <v>185</v>
      </c>
      <c r="O613" s="31" t="s">
        <v>410</v>
      </c>
      <c r="AZ613" s="49" t="s">
        <v>385</v>
      </c>
    </row>
    <row r="614" spans="1:52" hidden="1">
      <c r="I614" s="41"/>
      <c r="N614" s="31">
        <f t="shared" si="54"/>
        <v>186</v>
      </c>
      <c r="O614" s="31" t="s">
        <v>410</v>
      </c>
      <c r="AZ614" s="31" t="s">
        <v>385</v>
      </c>
    </row>
    <row r="615" spans="1:52" s="49" customFormat="1" hidden="1">
      <c r="B615" s="49" t="s">
        <v>1190</v>
      </c>
      <c r="D615" s="49" t="s">
        <v>1155</v>
      </c>
      <c r="E615" s="49" t="s">
        <v>569</v>
      </c>
      <c r="F615" s="49" t="s">
        <v>1172</v>
      </c>
      <c r="H615" s="49" t="s">
        <v>1196</v>
      </c>
      <c r="I615" s="50"/>
      <c r="N615" s="31">
        <f t="shared" si="54"/>
        <v>187</v>
      </c>
      <c r="O615" s="31" t="s">
        <v>410</v>
      </c>
      <c r="AZ615" s="49" t="s">
        <v>385</v>
      </c>
    </row>
    <row r="616" spans="1:52" s="49" customFormat="1" hidden="1">
      <c r="D616" s="49" t="s">
        <v>1158</v>
      </c>
      <c r="E616" s="49" t="s">
        <v>569</v>
      </c>
      <c r="F616" s="49" t="s">
        <v>1175</v>
      </c>
      <c r="H616" s="49" t="s">
        <v>1197</v>
      </c>
      <c r="I616" s="50"/>
      <c r="N616" s="31">
        <f t="shared" si="54"/>
        <v>188</v>
      </c>
      <c r="O616" s="31" t="s">
        <v>410</v>
      </c>
      <c r="AZ616" s="49" t="s">
        <v>385</v>
      </c>
    </row>
    <row r="617" spans="1:52" s="49" customFormat="1" hidden="1">
      <c r="D617" s="49" t="s">
        <v>1161</v>
      </c>
      <c r="E617" s="49" t="s">
        <v>569</v>
      </c>
      <c r="F617" s="49" t="s">
        <v>1172</v>
      </c>
      <c r="H617" s="49" t="s">
        <v>1198</v>
      </c>
      <c r="I617" s="50"/>
      <c r="N617" s="31">
        <f t="shared" si="54"/>
        <v>189</v>
      </c>
      <c r="O617" s="31" t="s">
        <v>410</v>
      </c>
      <c r="AZ617" s="49" t="s">
        <v>385</v>
      </c>
    </row>
    <row r="618" spans="1:52" s="49" customFormat="1" hidden="1">
      <c r="D618" s="49" t="s">
        <v>1164</v>
      </c>
      <c r="E618" s="49" t="s">
        <v>569</v>
      </c>
      <c r="F618" s="49" t="s">
        <v>1172</v>
      </c>
      <c r="H618" s="49" t="s">
        <v>1199</v>
      </c>
      <c r="I618" s="50"/>
      <c r="N618" s="31">
        <f t="shared" si="54"/>
        <v>190</v>
      </c>
      <c r="O618" s="31" t="s">
        <v>410</v>
      </c>
      <c r="AZ618" s="49" t="s">
        <v>385</v>
      </c>
    </row>
    <row r="619" spans="1:52" s="49" customFormat="1" hidden="1">
      <c r="D619" s="49" t="s">
        <v>1167</v>
      </c>
      <c r="E619" s="49" t="s">
        <v>569</v>
      </c>
      <c r="F619" s="49" t="s">
        <v>1172</v>
      </c>
      <c r="H619" s="49" t="s">
        <v>1200</v>
      </c>
      <c r="I619" s="50"/>
      <c r="N619" s="31">
        <f t="shared" si="54"/>
        <v>191</v>
      </c>
      <c r="O619" s="31" t="s">
        <v>410</v>
      </c>
      <c r="AZ619" s="49" t="s">
        <v>385</v>
      </c>
    </row>
    <row r="620" spans="1:52" hidden="1">
      <c r="I620" s="41"/>
      <c r="N620" s="31">
        <f t="shared" si="54"/>
        <v>192</v>
      </c>
      <c r="O620" s="31" t="s">
        <v>410</v>
      </c>
      <c r="AZ620" s="31" t="s">
        <v>385</v>
      </c>
    </row>
    <row r="621" spans="1:52" s="40" customFormat="1">
      <c r="N621" s="31">
        <f t="shared" si="54"/>
        <v>193</v>
      </c>
      <c r="O621" s="40" t="s">
        <v>410</v>
      </c>
      <c r="AZ621" s="40" t="s">
        <v>385</v>
      </c>
    </row>
    <row r="622" spans="1:52">
      <c r="N622" s="31">
        <f t="shared" si="54"/>
        <v>194</v>
      </c>
      <c r="O622" s="31" t="s">
        <v>410</v>
      </c>
      <c r="AZ622" s="31" t="s">
        <v>385</v>
      </c>
    </row>
    <row r="623" spans="1:52">
      <c r="A623" s="31" t="s">
        <v>1201</v>
      </c>
      <c r="B623" s="31" t="s">
        <v>1202</v>
      </c>
      <c r="C623" s="31">
        <v>1994</v>
      </c>
      <c r="D623" s="31" t="s">
        <v>1203</v>
      </c>
      <c r="E623" s="31" t="s">
        <v>486</v>
      </c>
      <c r="F623" s="31" t="s">
        <v>473</v>
      </c>
      <c r="H623" s="31" t="s">
        <v>1204</v>
      </c>
      <c r="J623" s="31" t="s">
        <v>489</v>
      </c>
      <c r="N623" s="31">
        <f t="shared" si="54"/>
        <v>195</v>
      </c>
      <c r="O623" s="31" t="s">
        <v>410</v>
      </c>
      <c r="P623" s="31">
        <v>-1</v>
      </c>
      <c r="Q623" s="31">
        <v>-1</v>
      </c>
      <c r="R623" s="31">
        <v>-1</v>
      </c>
      <c r="S623" s="31">
        <v>-1</v>
      </c>
      <c r="T623" s="31">
        <v>-1</v>
      </c>
      <c r="U623" s="31">
        <v>-1</v>
      </c>
      <c r="V623" s="31">
        <v>-1</v>
      </c>
      <c r="W623" s="31">
        <v>-1</v>
      </c>
      <c r="X623" s="31">
        <v>-1</v>
      </c>
      <c r="Y623" s="31">
        <v>-1</v>
      </c>
      <c r="Z623" s="31">
        <v>-1</v>
      </c>
      <c r="AA623" s="31">
        <v>-1</v>
      </c>
      <c r="AB623" s="31">
        <v>-1</v>
      </c>
      <c r="AC623" s="31">
        <v>-1</v>
      </c>
      <c r="AD623" s="31">
        <v>-1</v>
      </c>
      <c r="AE623" s="31">
        <v>-1</v>
      </c>
      <c r="AF623" s="31">
        <v>-1</v>
      </c>
      <c r="AG623" s="31">
        <v>-1</v>
      </c>
      <c r="AH623" s="31">
        <v>-1</v>
      </c>
      <c r="AI623" s="31">
        <v>-1</v>
      </c>
      <c r="AJ623" s="31">
        <v>-1</v>
      </c>
      <c r="AK623" s="31">
        <v>-1</v>
      </c>
      <c r="AL623" s="31">
        <v>-1</v>
      </c>
      <c r="AM623" s="31">
        <v>-1</v>
      </c>
      <c r="AN623" s="31">
        <v>-1</v>
      </c>
      <c r="AO623" s="31">
        <v>-1</v>
      </c>
      <c r="AP623" s="31">
        <v>-1</v>
      </c>
      <c r="AQ623" s="31">
        <v>-1</v>
      </c>
      <c r="AR623" s="31">
        <v>-1</v>
      </c>
      <c r="AS623" s="31">
        <v>-1</v>
      </c>
      <c r="AT623" s="31">
        <v>-1</v>
      </c>
      <c r="AU623" s="31">
        <v>-1</v>
      </c>
      <c r="AV623" s="31">
        <v>-1</v>
      </c>
      <c r="AW623" s="31">
        <v>-1</v>
      </c>
      <c r="AX623" s="31">
        <v>-1</v>
      </c>
      <c r="AY623" s="31">
        <v>-1</v>
      </c>
      <c r="AZ623" s="31" t="s">
        <v>385</v>
      </c>
    </row>
    <row r="624" spans="1:52">
      <c r="C624" s="31">
        <v>1998</v>
      </c>
      <c r="D624" s="31" t="s">
        <v>1203</v>
      </c>
      <c r="E624" s="31" t="s">
        <v>486</v>
      </c>
      <c r="F624" s="31" t="s">
        <v>473</v>
      </c>
      <c r="H624" s="31" t="s">
        <v>1205</v>
      </c>
      <c r="J624" s="31" t="s">
        <v>489</v>
      </c>
      <c r="N624" s="31">
        <f t="shared" ref="N624:N638" si="55">1+N623</f>
        <v>196</v>
      </c>
      <c r="O624" s="31" t="s">
        <v>410</v>
      </c>
      <c r="P624" s="31">
        <v>98</v>
      </c>
      <c r="Q624" s="31">
        <v>321</v>
      </c>
      <c r="R624" s="31">
        <v>77</v>
      </c>
      <c r="S624" s="31">
        <v>155</v>
      </c>
      <c r="T624" s="31">
        <v>148</v>
      </c>
      <c r="U624" s="31">
        <v>53</v>
      </c>
      <c r="V624" s="31">
        <v>180</v>
      </c>
      <c r="W624" s="31">
        <v>155</v>
      </c>
      <c r="X624" s="31">
        <v>179</v>
      </c>
      <c r="Y624" s="31">
        <v>67</v>
      </c>
      <c r="Z624" s="31">
        <v>53</v>
      </c>
      <c r="AA624" s="31">
        <v>60</v>
      </c>
      <c r="AB624" s="31">
        <v>182</v>
      </c>
      <c r="AC624" s="31">
        <v>78</v>
      </c>
      <c r="AD624" s="31">
        <v>118</v>
      </c>
      <c r="AE624" s="31">
        <v>77</v>
      </c>
      <c r="AF624" s="31">
        <v>65</v>
      </c>
      <c r="AG624" s="31">
        <v>70</v>
      </c>
      <c r="AH624" s="31">
        <v>-1</v>
      </c>
      <c r="AI624" s="31">
        <v>50</v>
      </c>
      <c r="AJ624" s="31">
        <v>108</v>
      </c>
      <c r="AK624" s="31">
        <v>125</v>
      </c>
      <c r="AL624" s="31">
        <v>75</v>
      </c>
      <c r="AM624" s="31">
        <v>81</v>
      </c>
      <c r="AN624" s="31">
        <v>-1</v>
      </c>
      <c r="AO624" s="31">
        <v>73</v>
      </c>
      <c r="AP624" s="31">
        <v>217</v>
      </c>
      <c r="AQ624" s="31">
        <v>105</v>
      </c>
      <c r="AR624" s="31">
        <v>146</v>
      </c>
      <c r="AS624" s="31">
        <v>122</v>
      </c>
      <c r="AT624" s="31">
        <v>69</v>
      </c>
      <c r="AU624" s="31">
        <v>79</v>
      </c>
      <c r="AV624" s="31">
        <v>228</v>
      </c>
      <c r="AW624" s="31">
        <v>97</v>
      </c>
      <c r="AX624" s="31">
        <v>130</v>
      </c>
      <c r="AY624" s="31">
        <v>91</v>
      </c>
      <c r="AZ624" s="31" t="s">
        <v>385</v>
      </c>
    </row>
    <row r="625" spans="3:52">
      <c r="C625" s="31">
        <v>2004</v>
      </c>
      <c r="D625" s="31" t="s">
        <v>1203</v>
      </c>
      <c r="E625" s="31" t="s">
        <v>486</v>
      </c>
      <c r="F625" s="31" t="s">
        <v>473</v>
      </c>
      <c r="H625" s="31" t="s">
        <v>1206</v>
      </c>
      <c r="J625" s="31" t="s">
        <v>489</v>
      </c>
      <c r="N625" s="31">
        <f t="shared" si="55"/>
        <v>197</v>
      </c>
      <c r="O625" s="31" t="s">
        <v>410</v>
      </c>
      <c r="P625" s="31">
        <v>48</v>
      </c>
      <c r="Q625" s="31">
        <v>237</v>
      </c>
      <c r="R625" s="31">
        <v>47</v>
      </c>
      <c r="S625" s="31">
        <v>106</v>
      </c>
      <c r="T625" s="31">
        <v>78</v>
      </c>
      <c r="U625" s="31">
        <v>40</v>
      </c>
      <c r="V625" s="31">
        <v>91</v>
      </c>
      <c r="W625" s="31">
        <v>91</v>
      </c>
      <c r="X625" s="31">
        <v>151</v>
      </c>
      <c r="Y625" s="31">
        <v>34</v>
      </c>
      <c r="Z625" s="31">
        <v>27</v>
      </c>
      <c r="AA625" s="31">
        <v>30</v>
      </c>
      <c r="AB625" s="31">
        <v>110</v>
      </c>
      <c r="AC625" s="31">
        <v>71</v>
      </c>
      <c r="AD625" s="31">
        <v>45</v>
      </c>
      <c r="AE625" s="31">
        <v>46</v>
      </c>
      <c r="AF625" s="31">
        <v>41</v>
      </c>
      <c r="AG625" s="31">
        <v>37</v>
      </c>
      <c r="AH625" s="31">
        <v>41</v>
      </c>
      <c r="AI625" s="31">
        <v>24</v>
      </c>
      <c r="AJ625" s="31">
        <v>41</v>
      </c>
      <c r="AK625" s="31">
        <v>80</v>
      </c>
      <c r="AL625" s="31">
        <v>40</v>
      </c>
      <c r="AM625" s="31">
        <v>64</v>
      </c>
      <c r="AN625" s="31">
        <v>36</v>
      </c>
      <c r="AO625" s="31">
        <v>59</v>
      </c>
      <c r="AP625" s="31">
        <v>113</v>
      </c>
      <c r="AQ625" s="31">
        <v>108</v>
      </c>
      <c r="AR625" s="31">
        <v>107</v>
      </c>
      <c r="AS625" s="31">
        <v>49</v>
      </c>
      <c r="AT625" s="31">
        <v>41</v>
      </c>
      <c r="AU625" s="31">
        <v>52</v>
      </c>
      <c r="AV625" s="31">
        <v>173</v>
      </c>
      <c r="AW625" s="31">
        <v>98</v>
      </c>
      <c r="AX625" s="31">
        <v>117</v>
      </c>
      <c r="AY625" s="31">
        <v>44</v>
      </c>
      <c r="AZ625" s="31" t="s">
        <v>385</v>
      </c>
    </row>
    <row r="626" spans="3:52">
      <c r="C626" s="31">
        <v>2008</v>
      </c>
      <c r="D626" s="31" t="s">
        <v>1203</v>
      </c>
      <c r="E626" s="31" t="s">
        <v>486</v>
      </c>
      <c r="F626" s="31" t="s">
        <v>473</v>
      </c>
      <c r="H626" s="31" t="s">
        <v>1207</v>
      </c>
      <c r="J626" s="31" t="s">
        <v>489</v>
      </c>
      <c r="N626" s="31">
        <f t="shared" si="55"/>
        <v>198</v>
      </c>
      <c r="O626" s="31" t="s">
        <v>410</v>
      </c>
      <c r="P626" s="31">
        <v>82</v>
      </c>
      <c r="Q626" s="31">
        <v>197</v>
      </c>
      <c r="R626" s="31">
        <v>47</v>
      </c>
      <c r="S626" s="31">
        <v>123</v>
      </c>
      <c r="T626" s="31">
        <v>105</v>
      </c>
      <c r="U626" s="31">
        <v>19</v>
      </c>
      <c r="V626" s="31">
        <v>55</v>
      </c>
      <c r="W626" s="31">
        <v>124</v>
      </c>
      <c r="X626" s="31">
        <v>175</v>
      </c>
      <c r="Y626" s="31">
        <v>28</v>
      </c>
      <c r="Z626" s="31">
        <v>26</v>
      </c>
      <c r="AA626" s="31">
        <v>20</v>
      </c>
      <c r="AB626" s="31">
        <v>121</v>
      </c>
      <c r="AC626" s="31">
        <v>82</v>
      </c>
      <c r="AD626" s="31">
        <v>42</v>
      </c>
      <c r="AE626" s="31">
        <v>34</v>
      </c>
      <c r="AF626" s="31">
        <v>32</v>
      </c>
      <c r="AG626" s="31">
        <v>34</v>
      </c>
      <c r="AH626" s="31">
        <v>43</v>
      </c>
      <c r="AI626" s="31">
        <v>19</v>
      </c>
      <c r="AJ626" s="31">
        <v>71</v>
      </c>
      <c r="AK626" s="31">
        <v>72</v>
      </c>
      <c r="AL626" s="31">
        <v>42</v>
      </c>
      <c r="AM626" s="31">
        <v>52</v>
      </c>
      <c r="AN626" s="31">
        <v>32</v>
      </c>
      <c r="AO626" s="31">
        <v>46</v>
      </c>
      <c r="AP626" s="31">
        <v>119</v>
      </c>
      <c r="AQ626" s="31">
        <v>48</v>
      </c>
      <c r="AR626" s="31">
        <v>82</v>
      </c>
      <c r="AS626" s="31">
        <v>52</v>
      </c>
      <c r="AT626" s="31">
        <v>38</v>
      </c>
      <c r="AU626" s="31">
        <v>75</v>
      </c>
      <c r="AV626" s="31">
        <v>179</v>
      </c>
      <c r="AW626" s="31">
        <v>157</v>
      </c>
      <c r="AX626" s="31">
        <v>107</v>
      </c>
      <c r="AY626" s="31">
        <v>40</v>
      </c>
      <c r="AZ626" s="31" t="s">
        <v>385</v>
      </c>
    </row>
    <row r="627" spans="3:52">
      <c r="N627" s="31">
        <f t="shared" si="55"/>
        <v>199</v>
      </c>
      <c r="O627" s="31" t="s">
        <v>410</v>
      </c>
      <c r="AZ627" s="31" t="s">
        <v>385</v>
      </c>
    </row>
    <row r="628" spans="3:52">
      <c r="C628" s="31">
        <v>1994</v>
      </c>
      <c r="D628" s="31" t="s">
        <v>1208</v>
      </c>
      <c r="E628" s="31" t="s">
        <v>486</v>
      </c>
      <c r="H628" s="31" t="s">
        <v>1722</v>
      </c>
      <c r="N628" s="31">
        <f t="shared" si="55"/>
        <v>200</v>
      </c>
      <c r="O628" s="31" t="s">
        <v>410</v>
      </c>
      <c r="P628" s="31">
        <v>0</v>
      </c>
      <c r="Q628" s="31">
        <v>0</v>
      </c>
      <c r="R628" s="31">
        <v>0</v>
      </c>
      <c r="S628" s="31">
        <v>0</v>
      </c>
      <c r="T628" s="31">
        <v>0</v>
      </c>
      <c r="U628" s="31">
        <v>0</v>
      </c>
      <c r="V628" s="31">
        <v>0</v>
      </c>
      <c r="W628" s="31">
        <v>0</v>
      </c>
      <c r="X628" s="31">
        <v>0</v>
      </c>
      <c r="Y628" s="31">
        <v>0</v>
      </c>
      <c r="Z628" s="31">
        <v>0</v>
      </c>
      <c r="AA628" s="31">
        <v>0</v>
      </c>
      <c r="AB628" s="31">
        <v>0</v>
      </c>
      <c r="AC628" s="31">
        <v>0</v>
      </c>
      <c r="AD628" s="31">
        <v>0</v>
      </c>
      <c r="AE628" s="31">
        <v>0</v>
      </c>
      <c r="AF628" s="31">
        <v>0</v>
      </c>
      <c r="AG628" s="31">
        <v>0</v>
      </c>
      <c r="AH628" s="31">
        <v>0</v>
      </c>
      <c r="AI628" s="31">
        <v>0</v>
      </c>
      <c r="AJ628" s="31">
        <v>0</v>
      </c>
      <c r="AK628" s="31">
        <v>0</v>
      </c>
      <c r="AL628" s="31">
        <v>0</v>
      </c>
      <c r="AM628" s="31">
        <v>0</v>
      </c>
      <c r="AN628" s="31">
        <v>0</v>
      </c>
      <c r="AO628" s="31">
        <v>0</v>
      </c>
      <c r="AP628" s="31">
        <v>0</v>
      </c>
      <c r="AQ628" s="31">
        <v>0</v>
      </c>
      <c r="AR628" s="31">
        <v>0</v>
      </c>
      <c r="AS628" s="31">
        <v>0</v>
      </c>
      <c r="AT628" s="31">
        <v>0</v>
      </c>
      <c r="AU628" s="31">
        <v>0</v>
      </c>
      <c r="AV628" s="31">
        <v>0</v>
      </c>
      <c r="AW628" s="31">
        <v>0</v>
      </c>
      <c r="AX628" s="31">
        <v>0</v>
      </c>
      <c r="AY628" s="31">
        <v>0</v>
      </c>
      <c r="AZ628" s="31" t="s">
        <v>385</v>
      </c>
    </row>
    <row r="629" spans="3:52">
      <c r="C629" s="31">
        <v>1998</v>
      </c>
      <c r="D629" s="31" t="s">
        <v>1208</v>
      </c>
      <c r="E629" s="31" t="s">
        <v>486</v>
      </c>
      <c r="H629" s="31" t="s">
        <v>1723</v>
      </c>
      <c r="N629" s="31">
        <f t="shared" si="55"/>
        <v>201</v>
      </c>
      <c r="O629" s="31" t="s">
        <v>410</v>
      </c>
      <c r="P629" s="31">
        <v>7.2</v>
      </c>
      <c r="Q629" s="31">
        <v>8.6</v>
      </c>
      <c r="R629" s="31">
        <v>4.0999999999999996</v>
      </c>
      <c r="S629" s="31">
        <v>8.6</v>
      </c>
      <c r="T629" s="31">
        <v>14.5</v>
      </c>
      <c r="U629" s="31">
        <v>7.1</v>
      </c>
      <c r="V629" s="31">
        <v>12.8</v>
      </c>
      <c r="W629" s="31">
        <v>5.3</v>
      </c>
      <c r="X629" s="31">
        <v>7.4</v>
      </c>
      <c r="Y629" s="31">
        <v>3.9</v>
      </c>
      <c r="Z629" s="31">
        <v>3.4</v>
      </c>
      <c r="AA629" s="31">
        <v>7.2</v>
      </c>
      <c r="AB629" s="31">
        <v>5.2</v>
      </c>
      <c r="AC629" s="31">
        <v>16.100000000000001</v>
      </c>
      <c r="AD629" s="31">
        <v>15.3</v>
      </c>
      <c r="AE629" s="31">
        <v>9.6999999999999993</v>
      </c>
      <c r="AF629" s="31">
        <v>7.6</v>
      </c>
      <c r="AG629" s="31">
        <v>3.9</v>
      </c>
      <c r="AH629" s="31">
        <v>0</v>
      </c>
      <c r="AI629" s="31">
        <v>4.3</v>
      </c>
      <c r="AJ629" s="31">
        <v>32</v>
      </c>
      <c r="AK629" s="31">
        <v>4.9000000000000004</v>
      </c>
      <c r="AL629" s="31">
        <v>17.100000000000001</v>
      </c>
      <c r="AM629" s="31">
        <v>24.3</v>
      </c>
      <c r="AN629" s="31">
        <v>0</v>
      </c>
      <c r="AO629" s="31">
        <v>11.9</v>
      </c>
      <c r="AP629" s="31">
        <v>5.9</v>
      </c>
      <c r="AQ629" s="31">
        <v>14.6</v>
      </c>
      <c r="AR629" s="31">
        <v>14.5</v>
      </c>
      <c r="AS629" s="31">
        <v>14.4</v>
      </c>
      <c r="AT629" s="31">
        <v>14.8</v>
      </c>
      <c r="AU629" s="31">
        <v>15</v>
      </c>
      <c r="AV629" s="31">
        <v>3.9</v>
      </c>
      <c r="AW629" s="31">
        <v>25.7</v>
      </c>
      <c r="AX629" s="31">
        <v>9.9</v>
      </c>
      <c r="AY629" s="31">
        <v>3.8</v>
      </c>
      <c r="AZ629" s="31" t="s">
        <v>385</v>
      </c>
    </row>
    <row r="630" spans="3:52">
      <c r="C630" s="31">
        <v>2004</v>
      </c>
      <c r="D630" s="31" t="s">
        <v>1208</v>
      </c>
      <c r="E630" s="31" t="s">
        <v>486</v>
      </c>
      <c r="H630" s="31" t="s">
        <v>1724</v>
      </c>
      <c r="N630" s="31">
        <f t="shared" si="55"/>
        <v>202</v>
      </c>
      <c r="O630" s="31" t="s">
        <v>410</v>
      </c>
      <c r="P630" s="31">
        <v>13.2</v>
      </c>
      <c r="Q630" s="31">
        <v>49.4</v>
      </c>
      <c r="R630" s="31">
        <v>3.8</v>
      </c>
      <c r="S630" s="31">
        <v>8.1</v>
      </c>
      <c r="T630" s="31">
        <v>6.7</v>
      </c>
      <c r="U630" s="31">
        <v>10.7</v>
      </c>
      <c r="V630" s="31">
        <v>9.9</v>
      </c>
      <c r="W630" s="31">
        <v>7.3</v>
      </c>
      <c r="X630" s="31">
        <v>5.0999999999999996</v>
      </c>
      <c r="Y630" s="31">
        <v>2.5</v>
      </c>
      <c r="Z630" s="31">
        <v>5</v>
      </c>
      <c r="AA630" s="31">
        <v>7.9</v>
      </c>
      <c r="AB630" s="31">
        <v>4.2</v>
      </c>
      <c r="AC630" s="31">
        <v>24.7</v>
      </c>
      <c r="AD630" s="31">
        <v>4.5999999999999996</v>
      </c>
      <c r="AE630" s="31">
        <v>11.9</v>
      </c>
      <c r="AF630" s="31">
        <v>7.4</v>
      </c>
      <c r="AG630" s="31">
        <v>4.7</v>
      </c>
      <c r="AH630" s="31">
        <v>3.1</v>
      </c>
      <c r="AI630" s="31">
        <v>7.4</v>
      </c>
      <c r="AJ630" s="31">
        <v>27.2</v>
      </c>
      <c r="AK630" s="31">
        <v>4.7</v>
      </c>
      <c r="AL630" s="31">
        <v>23.1</v>
      </c>
      <c r="AM630" s="31">
        <v>32.1</v>
      </c>
      <c r="AN630" s="31">
        <v>6</v>
      </c>
      <c r="AO630" s="31">
        <v>23.4</v>
      </c>
      <c r="AP630" s="31">
        <v>5.8</v>
      </c>
      <c r="AQ630" s="31">
        <v>22.4</v>
      </c>
      <c r="AR630" s="31">
        <v>27.8</v>
      </c>
      <c r="AS630" s="31">
        <v>26.5</v>
      </c>
      <c r="AT630" s="31">
        <v>13.3</v>
      </c>
      <c r="AU630" s="31">
        <v>17.8</v>
      </c>
      <c r="AV630" s="31">
        <v>5.5</v>
      </c>
      <c r="AW630" s="31">
        <v>43</v>
      </c>
      <c r="AX630" s="31">
        <v>13.4</v>
      </c>
      <c r="AY630" s="31">
        <v>6.2</v>
      </c>
      <c r="AZ630" s="31" t="s">
        <v>385</v>
      </c>
    </row>
    <row r="631" spans="3:52">
      <c r="C631" s="31">
        <v>2008</v>
      </c>
      <c r="D631" s="31" t="s">
        <v>1208</v>
      </c>
      <c r="E631" s="31" t="s">
        <v>486</v>
      </c>
      <c r="H631" s="31" t="s">
        <v>1725</v>
      </c>
      <c r="N631" s="31">
        <f t="shared" si="55"/>
        <v>203</v>
      </c>
      <c r="O631" s="31" t="s">
        <v>410</v>
      </c>
      <c r="P631" s="31">
        <v>9</v>
      </c>
      <c r="Q631" s="31">
        <v>16.899999999999999</v>
      </c>
      <c r="R631" s="31">
        <v>3.6</v>
      </c>
      <c r="S631" s="31">
        <v>8.5</v>
      </c>
      <c r="T631" s="31">
        <v>8.3000000000000007</v>
      </c>
      <c r="U631" s="31">
        <v>10</v>
      </c>
      <c r="V631" s="31">
        <v>8.6</v>
      </c>
      <c r="W631" s="31">
        <v>11.6</v>
      </c>
      <c r="X631" s="31">
        <v>11.5</v>
      </c>
      <c r="Y631" s="31">
        <v>3.7</v>
      </c>
      <c r="Z631" s="31">
        <v>4.9000000000000004</v>
      </c>
      <c r="AA631" s="31">
        <v>3.5</v>
      </c>
      <c r="AB631" s="31">
        <v>4.0999999999999996</v>
      </c>
      <c r="AC631" s="31">
        <v>14.9</v>
      </c>
      <c r="AD631" s="31">
        <v>3.9</v>
      </c>
      <c r="AE631" s="31">
        <v>6.8</v>
      </c>
      <c r="AF631" s="31">
        <v>6.5</v>
      </c>
      <c r="AG631" s="31">
        <v>3.8</v>
      </c>
      <c r="AH631" s="31">
        <v>1.9</v>
      </c>
      <c r="AI631" s="31">
        <v>6.2</v>
      </c>
      <c r="AJ631" s="31">
        <v>23.1</v>
      </c>
      <c r="AK631" s="31">
        <v>4</v>
      </c>
      <c r="AL631" s="31">
        <v>25.3</v>
      </c>
      <c r="AM631" s="31">
        <v>27.4</v>
      </c>
      <c r="AN631" s="31">
        <v>5.2</v>
      </c>
      <c r="AO631" s="31">
        <v>18.3</v>
      </c>
      <c r="AP631" s="31">
        <v>5.6</v>
      </c>
      <c r="AQ631" s="31">
        <v>15.6</v>
      </c>
      <c r="AR631" s="31">
        <v>17.899999999999999</v>
      </c>
      <c r="AS631" s="31">
        <v>13.3</v>
      </c>
      <c r="AT631" s="31">
        <v>12.5</v>
      </c>
      <c r="AU631" s="31">
        <v>15.1</v>
      </c>
      <c r="AV631" s="31">
        <v>8.3000000000000007</v>
      </c>
      <c r="AW631" s="31">
        <v>32.700000000000003</v>
      </c>
      <c r="AX631" s="31">
        <v>10.5</v>
      </c>
      <c r="AY631" s="31">
        <v>3.3</v>
      </c>
      <c r="AZ631" s="31" t="s">
        <v>385</v>
      </c>
    </row>
    <row r="632" spans="3:52">
      <c r="N632" s="31">
        <f t="shared" si="55"/>
        <v>204</v>
      </c>
      <c r="O632" s="31" t="s">
        <v>410</v>
      </c>
      <c r="AZ632" s="31" t="s">
        <v>385</v>
      </c>
    </row>
    <row r="633" spans="3:52">
      <c r="C633" s="31">
        <v>1994</v>
      </c>
      <c r="D633" s="31" t="s">
        <v>1726</v>
      </c>
      <c r="E633" s="31" t="s">
        <v>569</v>
      </c>
      <c r="H633" s="31" t="s">
        <v>1727</v>
      </c>
      <c r="N633" s="31">
        <f t="shared" si="55"/>
        <v>205</v>
      </c>
      <c r="O633" s="31" t="s">
        <v>410</v>
      </c>
      <c r="P633" s="31">
        <f>P628*IF(P623=-1,0,P623)/100</f>
        <v>0</v>
      </c>
      <c r="Q633" s="31">
        <f t="shared" ref="Q633:AY636" si="56">Q628*IF(Q623=-1,0,Q623)/100</f>
        <v>0</v>
      </c>
      <c r="R633" s="31">
        <f t="shared" si="56"/>
        <v>0</v>
      </c>
      <c r="S633" s="31">
        <f t="shared" si="56"/>
        <v>0</v>
      </c>
      <c r="T633" s="31">
        <f t="shared" si="56"/>
        <v>0</v>
      </c>
      <c r="U633" s="31">
        <f t="shared" si="56"/>
        <v>0</v>
      </c>
      <c r="V633" s="31">
        <f t="shared" si="56"/>
        <v>0</v>
      </c>
      <c r="W633" s="31">
        <f t="shared" si="56"/>
        <v>0</v>
      </c>
      <c r="X633" s="31">
        <f t="shared" si="56"/>
        <v>0</v>
      </c>
      <c r="Y633" s="31">
        <f t="shared" si="56"/>
        <v>0</v>
      </c>
      <c r="Z633" s="31">
        <f t="shared" si="56"/>
        <v>0</v>
      </c>
      <c r="AA633" s="31">
        <f t="shared" si="56"/>
        <v>0</v>
      </c>
      <c r="AB633" s="31">
        <f t="shared" si="56"/>
        <v>0</v>
      </c>
      <c r="AC633" s="31">
        <f t="shared" si="56"/>
        <v>0</v>
      </c>
      <c r="AD633" s="31">
        <f t="shared" si="56"/>
        <v>0</v>
      </c>
      <c r="AE633" s="31">
        <f t="shared" si="56"/>
        <v>0</v>
      </c>
      <c r="AF633" s="31">
        <f t="shared" si="56"/>
        <v>0</v>
      </c>
      <c r="AG633" s="31">
        <f t="shared" si="56"/>
        <v>0</v>
      </c>
      <c r="AH633" s="31">
        <f t="shared" si="56"/>
        <v>0</v>
      </c>
      <c r="AI633" s="31">
        <f t="shared" si="56"/>
        <v>0</v>
      </c>
      <c r="AJ633" s="31">
        <f t="shared" si="56"/>
        <v>0</v>
      </c>
      <c r="AK633" s="31">
        <f t="shared" si="56"/>
        <v>0</v>
      </c>
      <c r="AL633" s="31">
        <f t="shared" si="56"/>
        <v>0</v>
      </c>
      <c r="AM633" s="31">
        <f t="shared" si="56"/>
        <v>0</v>
      </c>
      <c r="AN633" s="31">
        <f t="shared" si="56"/>
        <v>0</v>
      </c>
      <c r="AO633" s="31">
        <f t="shared" si="56"/>
        <v>0</v>
      </c>
      <c r="AP633" s="31">
        <f t="shared" si="56"/>
        <v>0</v>
      </c>
      <c r="AQ633" s="31">
        <f t="shared" si="56"/>
        <v>0</v>
      </c>
      <c r="AR633" s="31">
        <f t="shared" si="56"/>
        <v>0</v>
      </c>
      <c r="AS633" s="31">
        <f t="shared" si="56"/>
        <v>0</v>
      </c>
      <c r="AT633" s="31">
        <f t="shared" si="56"/>
        <v>0</v>
      </c>
      <c r="AU633" s="31">
        <f t="shared" si="56"/>
        <v>0</v>
      </c>
      <c r="AV633" s="31">
        <f t="shared" si="56"/>
        <v>0</v>
      </c>
      <c r="AW633" s="31">
        <f t="shared" si="56"/>
        <v>0</v>
      </c>
      <c r="AX633" s="31">
        <f t="shared" si="56"/>
        <v>0</v>
      </c>
      <c r="AY633" s="31">
        <f t="shared" si="56"/>
        <v>0</v>
      </c>
      <c r="AZ633" s="31" t="s">
        <v>385</v>
      </c>
    </row>
    <row r="634" spans="3:52">
      <c r="C634" s="31">
        <v>1998</v>
      </c>
      <c r="D634" s="31" t="s">
        <v>1726</v>
      </c>
      <c r="E634" s="31" t="s">
        <v>569</v>
      </c>
      <c r="H634" s="31" t="s">
        <v>1728</v>
      </c>
      <c r="N634" s="31">
        <f t="shared" si="55"/>
        <v>206</v>
      </c>
      <c r="O634" s="31" t="s">
        <v>410</v>
      </c>
      <c r="P634" s="31">
        <f t="shared" ref="P634:P636" si="57">P629*IF(P624=-1,0,P624)/100</f>
        <v>7.056</v>
      </c>
      <c r="Q634" s="31">
        <f t="shared" si="56"/>
        <v>27.605999999999998</v>
      </c>
      <c r="R634" s="31">
        <f t="shared" si="56"/>
        <v>3.157</v>
      </c>
      <c r="S634" s="31">
        <f t="shared" si="56"/>
        <v>13.33</v>
      </c>
      <c r="T634" s="31">
        <f t="shared" si="56"/>
        <v>21.46</v>
      </c>
      <c r="U634" s="31">
        <f t="shared" si="56"/>
        <v>3.7629999999999995</v>
      </c>
      <c r="V634" s="31">
        <f t="shared" si="56"/>
        <v>23.04</v>
      </c>
      <c r="W634" s="31">
        <f t="shared" si="56"/>
        <v>8.2149999999999999</v>
      </c>
      <c r="X634" s="31">
        <f t="shared" si="56"/>
        <v>13.246000000000002</v>
      </c>
      <c r="Y634" s="31">
        <f t="shared" si="56"/>
        <v>2.613</v>
      </c>
      <c r="Z634" s="31">
        <f t="shared" si="56"/>
        <v>1.8019999999999998</v>
      </c>
      <c r="AA634" s="31">
        <f t="shared" si="56"/>
        <v>4.32</v>
      </c>
      <c r="AB634" s="31">
        <f t="shared" si="56"/>
        <v>9.4640000000000004</v>
      </c>
      <c r="AC634" s="31">
        <f t="shared" si="56"/>
        <v>12.558000000000002</v>
      </c>
      <c r="AD634" s="31">
        <f t="shared" si="56"/>
        <v>18.054000000000002</v>
      </c>
      <c r="AE634" s="31">
        <f t="shared" si="56"/>
        <v>7.4689999999999994</v>
      </c>
      <c r="AF634" s="31">
        <f t="shared" si="56"/>
        <v>4.9400000000000004</v>
      </c>
      <c r="AG634" s="31">
        <f t="shared" si="56"/>
        <v>2.73</v>
      </c>
      <c r="AH634" s="31">
        <f t="shared" si="56"/>
        <v>0</v>
      </c>
      <c r="AI634" s="31">
        <f t="shared" si="56"/>
        <v>2.15</v>
      </c>
      <c r="AJ634" s="31">
        <f t="shared" si="56"/>
        <v>34.56</v>
      </c>
      <c r="AK634" s="31">
        <f t="shared" si="56"/>
        <v>6.125</v>
      </c>
      <c r="AL634" s="31">
        <f t="shared" si="56"/>
        <v>12.824999999999999</v>
      </c>
      <c r="AM634" s="31">
        <f t="shared" si="56"/>
        <v>19.683</v>
      </c>
      <c r="AN634" s="31">
        <f t="shared" si="56"/>
        <v>0</v>
      </c>
      <c r="AO634" s="31">
        <f t="shared" si="56"/>
        <v>8.6870000000000012</v>
      </c>
      <c r="AP634" s="31">
        <f t="shared" si="56"/>
        <v>12.803000000000003</v>
      </c>
      <c r="AQ634" s="31">
        <f t="shared" si="56"/>
        <v>15.33</v>
      </c>
      <c r="AR634" s="31">
        <f t="shared" si="56"/>
        <v>21.17</v>
      </c>
      <c r="AS634" s="31">
        <f t="shared" si="56"/>
        <v>17.567999999999998</v>
      </c>
      <c r="AT634" s="31">
        <f t="shared" si="56"/>
        <v>10.212</v>
      </c>
      <c r="AU634" s="31">
        <f t="shared" si="56"/>
        <v>11.85</v>
      </c>
      <c r="AV634" s="31">
        <f t="shared" si="56"/>
        <v>8.8919999999999995</v>
      </c>
      <c r="AW634" s="31">
        <f t="shared" si="56"/>
        <v>24.929000000000002</v>
      </c>
      <c r="AX634" s="31">
        <f t="shared" si="56"/>
        <v>12.87</v>
      </c>
      <c r="AY634" s="31">
        <f t="shared" si="56"/>
        <v>3.4580000000000002</v>
      </c>
      <c r="AZ634" s="31" t="s">
        <v>385</v>
      </c>
    </row>
    <row r="635" spans="3:52">
      <c r="C635" s="31">
        <v>2004</v>
      </c>
      <c r="D635" s="31" t="s">
        <v>1726</v>
      </c>
      <c r="E635" s="31" t="s">
        <v>569</v>
      </c>
      <c r="H635" s="31" t="s">
        <v>1729</v>
      </c>
      <c r="N635" s="31">
        <f t="shared" si="55"/>
        <v>207</v>
      </c>
      <c r="O635" s="31" t="s">
        <v>410</v>
      </c>
      <c r="P635" s="31">
        <f t="shared" si="57"/>
        <v>6.3359999999999994</v>
      </c>
      <c r="Q635" s="31">
        <f t="shared" si="56"/>
        <v>117.07799999999999</v>
      </c>
      <c r="R635" s="31">
        <f t="shared" si="56"/>
        <v>1.786</v>
      </c>
      <c r="S635" s="31">
        <f t="shared" si="56"/>
        <v>8.5859999999999985</v>
      </c>
      <c r="T635" s="31">
        <f t="shared" si="56"/>
        <v>5.226</v>
      </c>
      <c r="U635" s="31">
        <f t="shared" si="56"/>
        <v>4.28</v>
      </c>
      <c r="V635" s="31">
        <f t="shared" si="56"/>
        <v>9.0090000000000003</v>
      </c>
      <c r="W635" s="31">
        <f t="shared" si="56"/>
        <v>6.6429999999999998</v>
      </c>
      <c r="X635" s="31">
        <f t="shared" si="56"/>
        <v>7.7009999999999987</v>
      </c>
      <c r="Y635" s="31">
        <f t="shared" si="56"/>
        <v>0.85</v>
      </c>
      <c r="Z635" s="31">
        <f t="shared" si="56"/>
        <v>1.35</v>
      </c>
      <c r="AA635" s="31">
        <f t="shared" si="56"/>
        <v>2.37</v>
      </c>
      <c r="AB635" s="31">
        <f t="shared" si="56"/>
        <v>4.62</v>
      </c>
      <c r="AC635" s="31">
        <f t="shared" si="56"/>
        <v>17.536999999999999</v>
      </c>
      <c r="AD635" s="31">
        <f t="shared" si="56"/>
        <v>2.0699999999999998</v>
      </c>
      <c r="AE635" s="31">
        <f t="shared" si="56"/>
        <v>5.4740000000000002</v>
      </c>
      <c r="AF635" s="31">
        <f t="shared" si="56"/>
        <v>3.0340000000000003</v>
      </c>
      <c r="AG635" s="31">
        <f t="shared" si="56"/>
        <v>1.7390000000000001</v>
      </c>
      <c r="AH635" s="31">
        <f t="shared" si="56"/>
        <v>1.2710000000000001</v>
      </c>
      <c r="AI635" s="31">
        <f t="shared" si="56"/>
        <v>1.7760000000000002</v>
      </c>
      <c r="AJ635" s="31">
        <f t="shared" si="56"/>
        <v>11.152000000000001</v>
      </c>
      <c r="AK635" s="31">
        <f t="shared" si="56"/>
        <v>3.76</v>
      </c>
      <c r="AL635" s="31">
        <f t="shared" si="56"/>
        <v>9.24</v>
      </c>
      <c r="AM635" s="31">
        <f t="shared" si="56"/>
        <v>20.544</v>
      </c>
      <c r="AN635" s="31">
        <f t="shared" si="56"/>
        <v>2.16</v>
      </c>
      <c r="AO635" s="31">
        <f t="shared" si="56"/>
        <v>13.805999999999999</v>
      </c>
      <c r="AP635" s="31">
        <f t="shared" si="56"/>
        <v>6.5539999999999994</v>
      </c>
      <c r="AQ635" s="31">
        <f t="shared" si="56"/>
        <v>24.191999999999997</v>
      </c>
      <c r="AR635" s="31">
        <f t="shared" si="56"/>
        <v>29.745999999999999</v>
      </c>
      <c r="AS635" s="31">
        <f t="shared" si="56"/>
        <v>12.984999999999999</v>
      </c>
      <c r="AT635" s="31">
        <f t="shared" si="56"/>
        <v>5.4530000000000003</v>
      </c>
      <c r="AU635" s="31">
        <f t="shared" si="56"/>
        <v>9.2560000000000002</v>
      </c>
      <c r="AV635" s="31">
        <f t="shared" si="56"/>
        <v>9.5150000000000006</v>
      </c>
      <c r="AW635" s="31">
        <f t="shared" si="56"/>
        <v>42.14</v>
      </c>
      <c r="AX635" s="31">
        <f t="shared" si="56"/>
        <v>15.677999999999999</v>
      </c>
      <c r="AY635" s="31">
        <f t="shared" si="56"/>
        <v>2.7280000000000002</v>
      </c>
      <c r="AZ635" s="31" t="s">
        <v>385</v>
      </c>
    </row>
    <row r="636" spans="3:52">
      <c r="C636" s="31">
        <v>2008</v>
      </c>
      <c r="D636" s="31" t="s">
        <v>1726</v>
      </c>
      <c r="E636" s="31" t="s">
        <v>569</v>
      </c>
      <c r="H636" s="31" t="s">
        <v>1730</v>
      </c>
      <c r="N636" s="31">
        <f t="shared" si="55"/>
        <v>208</v>
      </c>
      <c r="O636" s="31" t="s">
        <v>410</v>
      </c>
      <c r="P636" s="31">
        <f t="shared" si="57"/>
        <v>7.38</v>
      </c>
      <c r="Q636" s="31">
        <f t="shared" si="56"/>
        <v>33.292999999999999</v>
      </c>
      <c r="R636" s="31">
        <f t="shared" si="56"/>
        <v>1.6920000000000002</v>
      </c>
      <c r="S636" s="31">
        <f t="shared" si="56"/>
        <v>10.455</v>
      </c>
      <c r="T636" s="31">
        <f t="shared" si="56"/>
        <v>8.7150000000000016</v>
      </c>
      <c r="U636" s="31">
        <f t="shared" si="56"/>
        <v>1.9</v>
      </c>
      <c r="V636" s="31">
        <f t="shared" si="56"/>
        <v>4.7300000000000004</v>
      </c>
      <c r="W636" s="31">
        <f t="shared" si="56"/>
        <v>14.383999999999999</v>
      </c>
      <c r="X636" s="31">
        <f t="shared" si="56"/>
        <v>20.125</v>
      </c>
      <c r="Y636" s="31">
        <f t="shared" si="56"/>
        <v>1.036</v>
      </c>
      <c r="Z636" s="31">
        <f t="shared" si="56"/>
        <v>1.274</v>
      </c>
      <c r="AA636" s="31">
        <f t="shared" si="56"/>
        <v>0.7</v>
      </c>
      <c r="AB636" s="31">
        <f t="shared" si="56"/>
        <v>4.9609999999999994</v>
      </c>
      <c r="AC636" s="31">
        <f t="shared" si="56"/>
        <v>12.218</v>
      </c>
      <c r="AD636" s="31">
        <f t="shared" si="56"/>
        <v>1.6379999999999999</v>
      </c>
      <c r="AE636" s="31">
        <f t="shared" si="56"/>
        <v>2.3119999999999998</v>
      </c>
      <c r="AF636" s="31">
        <f t="shared" si="56"/>
        <v>2.08</v>
      </c>
      <c r="AG636" s="31">
        <f t="shared" si="56"/>
        <v>1.2919999999999998</v>
      </c>
      <c r="AH636" s="31">
        <f t="shared" si="56"/>
        <v>0.81700000000000006</v>
      </c>
      <c r="AI636" s="31">
        <f t="shared" si="56"/>
        <v>1.1779999999999999</v>
      </c>
      <c r="AJ636" s="31">
        <f t="shared" si="56"/>
        <v>16.401</v>
      </c>
      <c r="AK636" s="31">
        <f t="shared" si="56"/>
        <v>2.88</v>
      </c>
      <c r="AL636" s="31">
        <f t="shared" si="56"/>
        <v>10.626000000000001</v>
      </c>
      <c r="AM636" s="31">
        <f t="shared" si="56"/>
        <v>14.247999999999999</v>
      </c>
      <c r="AN636" s="31">
        <f t="shared" si="56"/>
        <v>1.6640000000000001</v>
      </c>
      <c r="AO636" s="31">
        <f t="shared" si="56"/>
        <v>8.418000000000001</v>
      </c>
      <c r="AP636" s="31">
        <f t="shared" si="56"/>
        <v>6.6639999999999997</v>
      </c>
      <c r="AQ636" s="31">
        <f t="shared" si="56"/>
        <v>7.4879999999999995</v>
      </c>
      <c r="AR636" s="31">
        <f t="shared" si="56"/>
        <v>14.677999999999999</v>
      </c>
      <c r="AS636" s="31">
        <f t="shared" si="56"/>
        <v>6.9160000000000004</v>
      </c>
      <c r="AT636" s="31">
        <f t="shared" si="56"/>
        <v>4.75</v>
      </c>
      <c r="AU636" s="31">
        <f t="shared" si="56"/>
        <v>11.324999999999999</v>
      </c>
      <c r="AV636" s="31">
        <f t="shared" si="56"/>
        <v>14.857000000000001</v>
      </c>
      <c r="AW636" s="31">
        <f t="shared" si="56"/>
        <v>51.339000000000006</v>
      </c>
      <c r="AX636" s="31">
        <f t="shared" si="56"/>
        <v>11.234999999999999</v>
      </c>
      <c r="AY636" s="31">
        <f t="shared" si="56"/>
        <v>1.32</v>
      </c>
      <c r="AZ636" s="31" t="s">
        <v>385</v>
      </c>
    </row>
    <row r="637" spans="3:52">
      <c r="N637" s="31">
        <f t="shared" si="55"/>
        <v>209</v>
      </c>
      <c r="O637" s="31" t="s">
        <v>410</v>
      </c>
      <c r="AZ637" s="31" t="s">
        <v>385</v>
      </c>
    </row>
    <row r="638" spans="3:52">
      <c r="D638" s="31" t="s">
        <v>1203</v>
      </c>
      <c r="E638" s="31" t="s">
        <v>486</v>
      </c>
      <c r="F638" s="31" t="s">
        <v>473</v>
      </c>
      <c r="H638" s="31" t="s">
        <v>1222</v>
      </c>
      <c r="I638" s="41" t="s">
        <v>1223</v>
      </c>
      <c r="N638" s="31">
        <f t="shared" si="55"/>
        <v>210</v>
      </c>
      <c r="O638" s="31" t="s">
        <v>410</v>
      </c>
      <c r="P638" s="31">
        <v>76</v>
      </c>
      <c r="Q638" s="31">
        <v>251.66666666666666</v>
      </c>
      <c r="R638" s="31">
        <v>57</v>
      </c>
      <c r="S638" s="31">
        <v>128</v>
      </c>
      <c r="T638" s="31">
        <v>110.33333333333333</v>
      </c>
      <c r="U638" s="31">
        <v>37.333333333333336</v>
      </c>
      <c r="V638" s="31">
        <v>108.66666666666667</v>
      </c>
      <c r="W638" s="31">
        <v>123.33333333333333</v>
      </c>
      <c r="X638" s="31">
        <v>168.33333333333334</v>
      </c>
      <c r="Y638" s="31">
        <v>43</v>
      </c>
      <c r="Z638" s="31">
        <v>35.333333333333336</v>
      </c>
      <c r="AA638" s="31">
        <v>36.666666666666664</v>
      </c>
      <c r="AB638" s="31">
        <v>137.66666666666666</v>
      </c>
      <c r="AC638" s="31">
        <v>77</v>
      </c>
      <c r="AD638" s="31">
        <v>68.333333333333329</v>
      </c>
      <c r="AE638" s="31">
        <v>52.333333333333336</v>
      </c>
      <c r="AF638" s="31">
        <v>46</v>
      </c>
      <c r="AG638" s="31">
        <v>47</v>
      </c>
      <c r="AH638" s="31">
        <v>42</v>
      </c>
      <c r="AI638" s="31">
        <v>31</v>
      </c>
      <c r="AJ638" s="31">
        <v>73.333333333333329</v>
      </c>
      <c r="AK638" s="31">
        <v>92.333333333333329</v>
      </c>
      <c r="AL638" s="31">
        <v>52.333333333333336</v>
      </c>
      <c r="AM638" s="31">
        <v>65.666666666666671</v>
      </c>
      <c r="AN638" s="31">
        <v>34</v>
      </c>
      <c r="AO638" s="31">
        <v>59.333333333333336</v>
      </c>
      <c r="AP638" s="31">
        <v>149.66666666666666</v>
      </c>
      <c r="AQ638" s="31">
        <v>87</v>
      </c>
      <c r="AR638" s="31">
        <v>111.66666666666667</v>
      </c>
      <c r="AS638" s="31">
        <v>74.333333333333329</v>
      </c>
      <c r="AT638" s="31">
        <v>49.333333333333336</v>
      </c>
      <c r="AU638" s="31">
        <v>68.666666666666671</v>
      </c>
      <c r="AV638" s="31">
        <v>193.33333333333334</v>
      </c>
      <c r="AW638" s="31">
        <v>117.33333333333333</v>
      </c>
      <c r="AX638" s="31">
        <v>118</v>
      </c>
      <c r="AY638" s="31">
        <v>58.333333333333336</v>
      </c>
      <c r="AZ638" s="31" t="s">
        <v>385</v>
      </c>
    </row>
    <row r="639" spans="3:52">
      <c r="I639" s="41"/>
    </row>
    <row r="640" spans="3:52">
      <c r="D640" s="31" t="s">
        <v>1731</v>
      </c>
      <c r="H640" s="31" t="s">
        <v>1732</v>
      </c>
      <c r="I640" s="41"/>
      <c r="P640" s="31">
        <f t="array" ref="P640">SQRT(MMULT(TRANSPOSE(P633:P636),(P633:P636)))</f>
        <v>12.016506647108384</v>
      </c>
      <c r="Q640" s="31">
        <f t="array" ref="Q640">SQRT(MMULT(TRANSPOSE(Q633:Q636),(Q633:Q636)))</f>
        <v>124.8109497159604</v>
      </c>
      <c r="R640" s="31">
        <f t="array" ref="R640">SQRT(MMULT(TRANSPOSE(R633:R636),(R633:R636)))</f>
        <v>4.0024128972408635</v>
      </c>
      <c r="S640" s="31">
        <f t="array" ref="S640">SQRT(MMULT(TRANSPOSE(S633:S636),(S633:S636)))</f>
        <v>18.992506969855242</v>
      </c>
      <c r="T640" s="31">
        <f t="array" ref="T640">SQRT(MMULT(TRANSPOSE(T633:T636),(T633:T636)))</f>
        <v>23.744344610875238</v>
      </c>
      <c r="U640" s="31">
        <f t="array" ref="U640">SQRT(MMULT(TRANSPOSE(U633:U636),(U633:U636)))</f>
        <v>6.0073762159531841</v>
      </c>
      <c r="V640" s="31">
        <f t="array" ref="V640">SQRT(MMULT(TRANSPOSE(V633:V636),(V633:V636)))</f>
        <v>25.186833484977818</v>
      </c>
      <c r="W640" s="31">
        <f t="array" ref="W640">SQRT(MMULT(TRANSPOSE(W633:W636),(W633:W636)))</f>
        <v>17.846992183558548</v>
      </c>
      <c r="X640" s="31">
        <f t="array" ref="X640">SQRT(MMULT(TRANSPOSE(X633:X636),(X633:X636)))</f>
        <v>25.293824186943343</v>
      </c>
      <c r="Y640" s="31">
        <f t="array" ref="Y640">SQRT(MMULT(TRANSPOSE(Y633:Y636),(Y633:Y636)))</f>
        <v>2.9365907103306035</v>
      </c>
      <c r="Z640" s="31">
        <f t="array" ref="Z640">SQRT(MMULT(TRANSPOSE(Z633:Z636),(Z633:Z636)))</f>
        <v>2.5870407805057885</v>
      </c>
      <c r="AA640" s="31">
        <f t="array" ref="AA640">SQRT(MMULT(TRANSPOSE(AA633:AA636),(AA633:AA636)))</f>
        <v>4.9768765305159022</v>
      </c>
      <c r="AB640" s="31">
        <f t="array" ref="AB640">SQRT(MMULT(TRANSPOSE(AB633:AB636),(AB633:AB636)))</f>
        <v>11.641443939649411</v>
      </c>
      <c r="AC640" s="31">
        <f t="array" ref="AC640">SQRT(MMULT(TRANSPOSE(AC633:AC636),(AC633:AC636)))</f>
        <v>24.789700623444407</v>
      </c>
      <c r="AD640" s="31">
        <f t="array" ref="AD640">SQRT(MMULT(TRANSPOSE(AD633:AD636),(AD633:AD636)))</f>
        <v>18.245954620134295</v>
      </c>
      <c r="AE640" s="31">
        <f t="array" ref="AE640">SQRT(MMULT(TRANSPOSE(AE633:AE636),(AE633:AE636)))</f>
        <v>9.5444214596799952</v>
      </c>
      <c r="AF640" s="31">
        <f t="array" ref="AF640">SQRT(MMULT(TRANSPOSE(AF633:AF636),(AF633:AF636)))</f>
        <v>6.1591522143879516</v>
      </c>
      <c r="AG640" s="31">
        <f t="array" ref="AG640">SQRT(MMULT(TRANSPOSE(AG633:AG636),(AG633:AG636)))</f>
        <v>3.485152077026195</v>
      </c>
      <c r="AH640" s="31">
        <f t="array" ref="AH640">SQRT(MMULT(TRANSPOSE(AH633:AH636),(AH633:AH636)))</f>
        <v>1.510936795501387</v>
      </c>
      <c r="AI640" s="31">
        <f t="array" ref="AI640">SQRT(MMULT(TRANSPOSE(AI633:AI636),(AI633:AI636)))</f>
        <v>3.0272693966675646</v>
      </c>
      <c r="AJ640" s="31">
        <f t="array" ref="AJ640">SQRT(MMULT(TRANSPOSE(AJ633:AJ636),(AJ633:AJ636)))</f>
        <v>39.846624762958278</v>
      </c>
      <c r="AK640" s="31">
        <f t="array" ref="AK640">SQRT(MMULT(TRANSPOSE(AK633:AK636),(AK633:AK636)))</f>
        <v>7.7425851625926594</v>
      </c>
      <c r="AL640" s="31">
        <f t="array" ref="AL640">SQRT(MMULT(TRANSPOSE(AL633:AL636),(AL633:AL636)))</f>
        <v>19.046524643619371</v>
      </c>
      <c r="AM640" s="31">
        <f t="array" ref="AM640">SQRT(MMULT(TRANSPOSE(AM633:AM636),(AM633:AM636)))</f>
        <v>31.819521193757772</v>
      </c>
      <c r="AN640" s="31">
        <f t="array" ref="AN640">SQRT(MMULT(TRANSPOSE(AN633:AN636),(AN633:AN636)))</f>
        <v>2.7266272205785671</v>
      </c>
      <c r="AO640" s="31">
        <f t="array" ref="AO640">SQRT(MMULT(TRANSPOSE(AO633:AO636),(AO633:AO636)))</f>
        <v>18.355716521018731</v>
      </c>
      <c r="AP640" s="31">
        <f t="array" ref="AP640">SQRT(MMULT(TRANSPOSE(AP633:AP636),(AP633:AP636)))</f>
        <v>15.851833363999258</v>
      </c>
      <c r="AQ640" s="31">
        <f t="array" ref="AQ640">SQRT(MMULT(TRANSPOSE(AQ633:AQ636),(AQ633:AQ636)))</f>
        <v>29.602903708926931</v>
      </c>
      <c r="AR640" s="31">
        <f t="array" ref="AR640">SQRT(MMULT(TRANSPOSE(AR633:AR636),(AR633:AR636)))</f>
        <v>39.350185514175152</v>
      </c>
      <c r="AS640" s="31">
        <f t="array" ref="AS640">SQRT(MMULT(TRANSPOSE(AS633:AS636),(AS633:AS636)))</f>
        <v>22.914534797809008</v>
      </c>
      <c r="AT640" s="31">
        <f t="array" ref="AT640">SQRT(MMULT(TRANSPOSE(AT633:AT636),(AT633:AT636)))</f>
        <v>12.513299045415641</v>
      </c>
      <c r="AU640" s="31">
        <f t="array" ref="AU640">SQRT(MMULT(TRANSPOSE(AU633:AU636),(AU633:AU636)))</f>
        <v>18.824230688131717</v>
      </c>
      <c r="AV640" s="31">
        <f t="array" ref="AV640">SQRT(MMULT(TRANSPOSE(AV633:AV636),(AV633:AV636)))</f>
        <v>19.756855468419058</v>
      </c>
      <c r="AW640" s="31">
        <f t="array" ref="AW640">SQRT(MMULT(TRANSPOSE(AW633:AW636),(AW633:AW636)))</f>
        <v>70.943129068289622</v>
      </c>
      <c r="AX640" s="31">
        <f t="array" ref="AX640">SQRT(MMULT(TRANSPOSE(AX633:AX636),(AX633:AX636)))</f>
        <v>23.187535638786628</v>
      </c>
      <c r="AY640" s="31">
        <f t="array" ref="AY640">SQRT(MMULT(TRANSPOSE(AY633:AY636),(AY633:AY636)))</f>
        <v>4.5980591557743145</v>
      </c>
    </row>
    <row r="641" spans="3:52">
      <c r="I641" s="41"/>
      <c r="N641" s="31">
        <f>1+N638</f>
        <v>211</v>
      </c>
      <c r="O641" s="31" t="s">
        <v>410</v>
      </c>
    </row>
    <row r="642" spans="3:52">
      <c r="C642" s="31">
        <v>1994</v>
      </c>
      <c r="D642" s="31" t="s">
        <v>1224</v>
      </c>
      <c r="E642" s="31" t="s">
        <v>486</v>
      </c>
      <c r="F642" s="31" t="s">
        <v>1062</v>
      </c>
      <c r="H642" s="31" t="s">
        <v>1225</v>
      </c>
      <c r="J642" s="31" t="s">
        <v>489</v>
      </c>
      <c r="N642" s="31">
        <f t="shared" ref="N642:N657" si="58">1+N641</f>
        <v>212</v>
      </c>
      <c r="O642" s="31" t="s">
        <v>410</v>
      </c>
      <c r="P642" s="31">
        <v>-1</v>
      </c>
      <c r="Q642" s="31">
        <v>1464</v>
      </c>
      <c r="R642" s="31">
        <v>15244</v>
      </c>
      <c r="S642" s="31">
        <v>23148</v>
      </c>
      <c r="T642" s="31">
        <v>-1</v>
      </c>
      <c r="U642" s="31">
        <v>-1</v>
      </c>
      <c r="V642" s="31">
        <v>5291</v>
      </c>
      <c r="W642" s="31">
        <v>-1</v>
      </c>
      <c r="X642" s="31">
        <v>371</v>
      </c>
      <c r="Y642" s="31">
        <v>278</v>
      </c>
      <c r="Z642" s="31">
        <v>-1</v>
      </c>
      <c r="AA642" s="31">
        <v>-1</v>
      </c>
      <c r="AB642" s="31">
        <v>8700</v>
      </c>
      <c r="AC642" s="31">
        <v>-1</v>
      </c>
      <c r="AD642" s="31">
        <v>-1</v>
      </c>
      <c r="AE642" s="31">
        <v>-1</v>
      </c>
      <c r="AF642" s="31">
        <v>-1</v>
      </c>
      <c r="AG642" s="31">
        <v>-1</v>
      </c>
      <c r="AH642" s="31">
        <v>-1</v>
      </c>
      <c r="AI642" s="31">
        <v>-1</v>
      </c>
      <c r="AJ642" s="31">
        <v>63</v>
      </c>
      <c r="AK642" s="31">
        <v>-1</v>
      </c>
      <c r="AL642" s="31">
        <v>-1</v>
      </c>
      <c r="AM642" s="31">
        <v>-1</v>
      </c>
      <c r="AN642" s="31">
        <v>37</v>
      </c>
      <c r="AO642" s="31">
        <v>-1</v>
      </c>
      <c r="AP642" s="31">
        <v>-1</v>
      </c>
      <c r="AQ642" s="31">
        <v>163</v>
      </c>
      <c r="AR642" s="31">
        <v>-1</v>
      </c>
      <c r="AS642" s="31">
        <v>-1</v>
      </c>
      <c r="AT642" s="31">
        <v>36</v>
      </c>
      <c r="AU642" s="31">
        <v>-1</v>
      </c>
      <c r="AV642" s="31">
        <v>-1</v>
      </c>
      <c r="AW642" s="31">
        <v>-1</v>
      </c>
      <c r="AX642" s="31">
        <v>-1</v>
      </c>
      <c r="AY642" s="31">
        <v>54</v>
      </c>
    </row>
    <row r="643" spans="3:52">
      <c r="C643" s="31">
        <v>1998</v>
      </c>
      <c r="D643" s="31" t="s">
        <v>1224</v>
      </c>
      <c r="E643" s="31" t="s">
        <v>486</v>
      </c>
      <c r="F643" s="31" t="s">
        <v>1062</v>
      </c>
      <c r="H643" s="31" t="s">
        <v>1226</v>
      </c>
      <c r="J643" s="31" t="s">
        <v>489</v>
      </c>
      <c r="N643" s="31">
        <f t="shared" si="58"/>
        <v>213</v>
      </c>
      <c r="O643" s="31" t="s">
        <v>410</v>
      </c>
      <c r="P643" s="31">
        <v>331</v>
      </c>
      <c r="Q643" s="31">
        <v>1146</v>
      </c>
      <c r="R643" s="31">
        <v>1623</v>
      </c>
      <c r="S643" s="31">
        <v>929</v>
      </c>
      <c r="T643" s="31">
        <v>846</v>
      </c>
      <c r="U643" s="31">
        <v>622</v>
      </c>
      <c r="V643" s="31">
        <v>835</v>
      </c>
      <c r="W643" s="31">
        <v>707</v>
      </c>
      <c r="X643" s="31">
        <v>1200</v>
      </c>
      <c r="Y643" s="31">
        <v>854</v>
      </c>
      <c r="Z643" s="31">
        <v>651</v>
      </c>
      <c r="AA643" s="31">
        <v>687</v>
      </c>
      <c r="AB643" s="31">
        <v>628</v>
      </c>
      <c r="AC643" s="31">
        <v>838</v>
      </c>
      <c r="AD643" s="31">
        <v>2065</v>
      </c>
      <c r="AE643" s="31">
        <v>412</v>
      </c>
      <c r="AF643" s="31">
        <v>568</v>
      </c>
      <c r="AG643" s="31">
        <v>662</v>
      </c>
      <c r="AH643" s="31">
        <v>-1</v>
      </c>
      <c r="AI643" s="31">
        <v>1156</v>
      </c>
      <c r="AJ643" s="31">
        <v>540</v>
      </c>
      <c r="AK643" s="31">
        <v>813</v>
      </c>
      <c r="AL643" s="31">
        <v>338</v>
      </c>
      <c r="AM643" s="31">
        <v>238</v>
      </c>
      <c r="AN643" s="31">
        <v>-1</v>
      </c>
      <c r="AO643" s="31">
        <v>275</v>
      </c>
      <c r="AP643" s="31">
        <v>537</v>
      </c>
      <c r="AQ643" s="31">
        <v>427</v>
      </c>
      <c r="AR643" s="31">
        <v>54</v>
      </c>
      <c r="AS643" s="31">
        <v>281</v>
      </c>
      <c r="AT643" s="31">
        <v>702</v>
      </c>
      <c r="AU643" s="31">
        <v>807</v>
      </c>
      <c r="AV643" s="31">
        <v>367</v>
      </c>
      <c r="AW643" s="31">
        <v>102</v>
      </c>
      <c r="AX643" s="31">
        <v>780</v>
      </c>
      <c r="AY643" s="31">
        <v>797</v>
      </c>
    </row>
    <row r="644" spans="3:52">
      <c r="C644" s="31">
        <v>2004</v>
      </c>
      <c r="D644" s="31" t="s">
        <v>1224</v>
      </c>
      <c r="E644" s="31" t="s">
        <v>486</v>
      </c>
      <c r="F644" s="31" t="s">
        <v>1062</v>
      </c>
      <c r="H644" s="31" t="s">
        <v>1227</v>
      </c>
      <c r="J644" s="31" t="s">
        <v>489</v>
      </c>
      <c r="N644" s="31">
        <f t="shared" si="58"/>
        <v>214</v>
      </c>
      <c r="O644" s="31" t="s">
        <v>410</v>
      </c>
      <c r="P644" s="31">
        <v>431</v>
      </c>
      <c r="Q644" s="31">
        <v>1008</v>
      </c>
      <c r="R644" s="31">
        <v>1335</v>
      </c>
      <c r="S644" s="31">
        <v>895</v>
      </c>
      <c r="T644" s="31">
        <v>738</v>
      </c>
      <c r="U644" s="31">
        <v>725</v>
      </c>
      <c r="V644" s="31">
        <v>716</v>
      </c>
      <c r="W644" s="31">
        <v>716</v>
      </c>
      <c r="X644" s="31">
        <v>1360</v>
      </c>
      <c r="Y644" s="31">
        <v>873</v>
      </c>
      <c r="Z644" s="31">
        <v>671</v>
      </c>
      <c r="AA644" s="31">
        <v>738</v>
      </c>
      <c r="AB644" s="31">
        <v>680</v>
      </c>
      <c r="AC644" s="31">
        <v>488</v>
      </c>
      <c r="AD644" s="31">
        <v>1523</v>
      </c>
      <c r="AE644" s="31">
        <v>490</v>
      </c>
      <c r="AF644" s="31">
        <v>556</v>
      </c>
      <c r="AG644" s="31">
        <v>635</v>
      </c>
      <c r="AH644" s="31">
        <v>1663</v>
      </c>
      <c r="AI644" s="31">
        <v>1175</v>
      </c>
      <c r="AJ644" s="31">
        <v>347</v>
      </c>
      <c r="AK644" s="31">
        <v>839</v>
      </c>
      <c r="AL644" s="31">
        <v>243</v>
      </c>
      <c r="AM644" s="31">
        <v>121</v>
      </c>
      <c r="AN644" s="31">
        <v>640</v>
      </c>
      <c r="AO644" s="31">
        <v>244</v>
      </c>
      <c r="AP644" s="31">
        <v>611</v>
      </c>
      <c r="AQ644" s="31">
        <v>550</v>
      </c>
      <c r="AR644" s="31">
        <v>68</v>
      </c>
      <c r="AS644" s="31">
        <v>327</v>
      </c>
      <c r="AT644" s="31">
        <v>713</v>
      </c>
      <c r="AU644" s="31">
        <v>760</v>
      </c>
      <c r="AV644" s="31">
        <v>358</v>
      </c>
      <c r="AW644" s="31">
        <v>155</v>
      </c>
      <c r="AX644" s="31">
        <v>681</v>
      </c>
      <c r="AY644" s="31">
        <v>844</v>
      </c>
    </row>
    <row r="645" spans="3:52">
      <c r="C645" s="31">
        <v>2008</v>
      </c>
      <c r="D645" s="31" t="s">
        <v>1224</v>
      </c>
      <c r="E645" s="31" t="s">
        <v>486</v>
      </c>
      <c r="F645" s="31" t="s">
        <v>1062</v>
      </c>
      <c r="H645" s="31" t="s">
        <v>1228</v>
      </c>
      <c r="J645" s="31" t="s">
        <v>489</v>
      </c>
      <c r="N645" s="31">
        <f t="shared" si="58"/>
        <v>215</v>
      </c>
      <c r="O645" s="31" t="s">
        <v>410</v>
      </c>
      <c r="P645" s="31">
        <v>242</v>
      </c>
      <c r="Q645" s="31">
        <v>1090</v>
      </c>
      <c r="R645" s="31">
        <v>1293</v>
      </c>
      <c r="S645" s="31">
        <v>744</v>
      </c>
      <c r="T645" s="31">
        <v>835</v>
      </c>
      <c r="U645" s="31">
        <v>656</v>
      </c>
      <c r="V645" s="31">
        <v>1234</v>
      </c>
      <c r="W645" s="31">
        <v>721</v>
      </c>
      <c r="X645" s="31">
        <v>1170</v>
      </c>
      <c r="Y645" s="31">
        <v>824</v>
      </c>
      <c r="Z645" s="31">
        <v>738</v>
      </c>
      <c r="AA645" s="31">
        <v>780</v>
      </c>
      <c r="AB645" s="31">
        <v>652</v>
      </c>
      <c r="AC645" s="31">
        <v>429</v>
      </c>
      <c r="AD645" s="31">
        <v>1684</v>
      </c>
      <c r="AE645" s="31">
        <v>578</v>
      </c>
      <c r="AF645" s="31">
        <v>543</v>
      </c>
      <c r="AG645" s="31">
        <v>641</v>
      </c>
      <c r="AH645" s="31">
        <v>1855</v>
      </c>
      <c r="AI645" s="31">
        <v>1304</v>
      </c>
      <c r="AJ645" s="31">
        <v>911</v>
      </c>
      <c r="AK645" s="31">
        <v>781</v>
      </c>
      <c r="AL645" s="31">
        <v>114</v>
      </c>
      <c r="AM645" s="31">
        <v>121</v>
      </c>
      <c r="AN645" s="31">
        <v>641</v>
      </c>
      <c r="AO645" s="31">
        <v>169</v>
      </c>
      <c r="AP645" s="31">
        <v>505</v>
      </c>
      <c r="AQ645" s="31">
        <v>543</v>
      </c>
      <c r="AR645" s="31">
        <v>123</v>
      </c>
      <c r="AS645" s="31">
        <v>403</v>
      </c>
      <c r="AT645" s="31">
        <v>688</v>
      </c>
      <c r="AU645" s="31">
        <v>769</v>
      </c>
      <c r="AV645" s="31">
        <v>252</v>
      </c>
      <c r="AW645" s="31">
        <v>110</v>
      </c>
      <c r="AX645" s="31">
        <v>510</v>
      </c>
      <c r="AY645" s="31">
        <v>802</v>
      </c>
    </row>
    <row r="646" spans="3:52">
      <c r="N646" s="31">
        <f t="shared" si="58"/>
        <v>216</v>
      </c>
      <c r="O646" s="31" t="s">
        <v>410</v>
      </c>
      <c r="AZ646" s="31" t="s">
        <v>385</v>
      </c>
    </row>
    <row r="647" spans="3:52">
      <c r="C647" s="31">
        <v>1994</v>
      </c>
      <c r="D647" s="31" t="s">
        <v>1229</v>
      </c>
      <c r="E647" s="31" t="s">
        <v>486</v>
      </c>
      <c r="H647" s="31" t="s">
        <v>1733</v>
      </c>
      <c r="N647" s="31">
        <f t="shared" si="58"/>
        <v>217</v>
      </c>
      <c r="O647" s="31" t="s">
        <v>410</v>
      </c>
      <c r="P647" s="31">
        <v>0</v>
      </c>
      <c r="Q647" s="31">
        <v>12.9</v>
      </c>
      <c r="R647" s="31">
        <v>4.3</v>
      </c>
      <c r="S647" s="31">
        <v>6.9</v>
      </c>
      <c r="T647" s="31">
        <v>21</v>
      </c>
      <c r="U647" s="31">
        <v>0</v>
      </c>
      <c r="V647" s="31">
        <v>5.8</v>
      </c>
      <c r="W647" s="31">
        <v>6.9</v>
      </c>
      <c r="X647" s="31">
        <v>4.9000000000000004</v>
      </c>
      <c r="Y647" s="31">
        <v>2.1</v>
      </c>
      <c r="Z647" s="31">
        <v>0</v>
      </c>
      <c r="AA647" s="31">
        <v>0</v>
      </c>
      <c r="AB647" s="31">
        <v>4.2</v>
      </c>
      <c r="AC647" s="31">
        <v>0</v>
      </c>
      <c r="AD647" s="31">
        <v>7.2</v>
      </c>
      <c r="AE647" s="31">
        <v>0</v>
      </c>
      <c r="AF647" s="31">
        <v>10.199999999999999</v>
      </c>
      <c r="AG647" s="31">
        <v>2.4</v>
      </c>
      <c r="AH647" s="31">
        <v>2.2999999999999998</v>
      </c>
      <c r="AI647" s="31">
        <v>2.7</v>
      </c>
      <c r="AJ647" s="31">
        <v>8.6</v>
      </c>
      <c r="AK647" s="31">
        <v>3.1</v>
      </c>
      <c r="AL647" s="31">
        <v>0</v>
      </c>
      <c r="AM647" s="31">
        <v>0</v>
      </c>
      <c r="AN647" s="31">
        <v>4.8</v>
      </c>
      <c r="AO647" s="31">
        <v>0</v>
      </c>
      <c r="AP647" s="31">
        <v>3.7</v>
      </c>
      <c r="AQ647" s="31">
        <v>9</v>
      </c>
      <c r="AR647" s="31">
        <v>0</v>
      </c>
      <c r="AS647" s="31">
        <v>0</v>
      </c>
      <c r="AT647" s="31">
        <v>6.7</v>
      </c>
      <c r="AU647" s="31">
        <v>0</v>
      </c>
      <c r="AV647" s="31">
        <v>5.5</v>
      </c>
      <c r="AW647" s="31">
        <v>0</v>
      </c>
      <c r="AX647" s="31">
        <v>7.7</v>
      </c>
      <c r="AY647" s="31">
        <v>3.3</v>
      </c>
    </row>
    <row r="648" spans="3:52">
      <c r="C648" s="31">
        <v>1998</v>
      </c>
      <c r="D648" s="31" t="s">
        <v>1229</v>
      </c>
      <c r="E648" s="31" t="s">
        <v>486</v>
      </c>
      <c r="H648" s="31" t="s">
        <v>1734</v>
      </c>
      <c r="N648" s="31">
        <f t="shared" si="58"/>
        <v>218</v>
      </c>
      <c r="O648" s="31" t="s">
        <v>410</v>
      </c>
      <c r="P648" s="31">
        <v>4</v>
      </c>
      <c r="Q648" s="31">
        <v>6.1</v>
      </c>
      <c r="R648" s="31">
        <v>4</v>
      </c>
      <c r="S648" s="31">
        <v>8.8000000000000007</v>
      </c>
      <c r="T648" s="31">
        <v>7.8</v>
      </c>
      <c r="U648" s="31">
        <v>5.0999999999999996</v>
      </c>
      <c r="V648" s="31">
        <v>7.8</v>
      </c>
      <c r="W648" s="31">
        <v>3.5</v>
      </c>
      <c r="X648" s="31">
        <v>6.2</v>
      </c>
      <c r="Y648" s="31">
        <v>2.7</v>
      </c>
      <c r="Z648" s="31">
        <v>3.2</v>
      </c>
      <c r="AA648" s="31">
        <v>5.3</v>
      </c>
      <c r="AB648" s="31">
        <v>4.7</v>
      </c>
      <c r="AC648" s="31">
        <v>7</v>
      </c>
      <c r="AD648" s="31">
        <v>4.2</v>
      </c>
      <c r="AE648" s="31">
        <v>4.8</v>
      </c>
      <c r="AF648" s="31">
        <v>5.2</v>
      </c>
      <c r="AG648" s="31">
        <v>3.3</v>
      </c>
      <c r="AH648" s="31">
        <v>2.2000000000000002</v>
      </c>
      <c r="AI648" s="31">
        <v>2.7</v>
      </c>
      <c r="AJ648" s="31">
        <v>9.1</v>
      </c>
      <c r="AK648" s="31">
        <v>4.3</v>
      </c>
      <c r="AL648" s="31">
        <v>9.1</v>
      </c>
      <c r="AM648" s="31">
        <v>5.8</v>
      </c>
      <c r="AN648" s="31">
        <v>3.7</v>
      </c>
      <c r="AO648" s="31">
        <v>5.9</v>
      </c>
      <c r="AP648" s="31">
        <v>5</v>
      </c>
      <c r="AQ648" s="31">
        <v>9.6999999999999993</v>
      </c>
      <c r="AR648" s="31">
        <v>6.5</v>
      </c>
      <c r="AS648" s="31">
        <v>5.7</v>
      </c>
      <c r="AT648" s="31">
        <v>5.4</v>
      </c>
      <c r="AU648" s="31">
        <v>10.3</v>
      </c>
      <c r="AV648" s="31">
        <v>4.4000000000000004</v>
      </c>
      <c r="AW648" s="31">
        <v>8.9</v>
      </c>
      <c r="AX648" s="31">
        <v>7.2</v>
      </c>
      <c r="AY648" s="31">
        <v>4.4000000000000004</v>
      </c>
    </row>
    <row r="649" spans="3:52">
      <c r="C649" s="31">
        <v>2004</v>
      </c>
      <c r="D649" s="31" t="s">
        <v>1229</v>
      </c>
      <c r="E649" s="31" t="s">
        <v>486</v>
      </c>
      <c r="H649" s="31" t="s">
        <v>1735</v>
      </c>
      <c r="N649" s="31">
        <f t="shared" si="58"/>
        <v>219</v>
      </c>
      <c r="O649" s="31" t="s">
        <v>410</v>
      </c>
      <c r="P649" s="31">
        <v>7.4</v>
      </c>
      <c r="Q649" s="31">
        <v>32.4</v>
      </c>
      <c r="R649" s="31">
        <v>3.3</v>
      </c>
      <c r="S649" s="31">
        <v>5.5</v>
      </c>
      <c r="T649" s="31">
        <v>8.1999999999999993</v>
      </c>
      <c r="U649" s="31">
        <v>5.4</v>
      </c>
      <c r="V649" s="31">
        <v>6.2</v>
      </c>
      <c r="W649" s="31">
        <v>4.5999999999999996</v>
      </c>
      <c r="X649" s="31">
        <v>6.1</v>
      </c>
      <c r="Y649" s="31">
        <v>2.2000000000000002</v>
      </c>
      <c r="Z649" s="31">
        <v>4.5999999999999996</v>
      </c>
      <c r="AA649" s="31">
        <v>4</v>
      </c>
      <c r="AB649" s="31">
        <v>4.9000000000000004</v>
      </c>
      <c r="AC649" s="31">
        <v>7.9</v>
      </c>
      <c r="AD649" s="31">
        <v>18</v>
      </c>
      <c r="AE649" s="31">
        <v>12.1</v>
      </c>
      <c r="AF649" s="31">
        <v>6.8</v>
      </c>
      <c r="AG649" s="31">
        <v>3.4</v>
      </c>
      <c r="AH649" s="31">
        <v>4.4000000000000004</v>
      </c>
      <c r="AI649" s="31">
        <v>2.7</v>
      </c>
      <c r="AJ649" s="31">
        <v>9.1999999999999993</v>
      </c>
      <c r="AK649" s="31">
        <v>3.7</v>
      </c>
      <c r="AL649" s="31">
        <v>13.9</v>
      </c>
      <c r="AM649" s="31">
        <v>11.3</v>
      </c>
      <c r="AN649" s="31">
        <v>4.7</v>
      </c>
      <c r="AO649" s="31">
        <v>11.9</v>
      </c>
      <c r="AP649" s="31">
        <v>7.1</v>
      </c>
      <c r="AQ649" s="31">
        <v>8.1999999999999993</v>
      </c>
      <c r="AR649" s="31">
        <v>11.4</v>
      </c>
      <c r="AS649" s="31">
        <v>15.1</v>
      </c>
      <c r="AT649" s="31">
        <v>5.9</v>
      </c>
      <c r="AU649" s="31">
        <v>10.8</v>
      </c>
      <c r="AV649" s="31">
        <v>5</v>
      </c>
      <c r="AW649" s="31">
        <v>15.7</v>
      </c>
      <c r="AX649" s="31">
        <v>7.4</v>
      </c>
      <c r="AY649" s="31">
        <v>10.199999999999999</v>
      </c>
    </row>
    <row r="650" spans="3:52">
      <c r="C650" s="31">
        <v>2008</v>
      </c>
      <c r="D650" s="31" t="s">
        <v>1229</v>
      </c>
      <c r="E650" s="31" t="s">
        <v>486</v>
      </c>
      <c r="H650" s="31" t="s">
        <v>1736</v>
      </c>
      <c r="N650" s="31">
        <f t="shared" si="58"/>
        <v>220</v>
      </c>
      <c r="O650" s="31" t="s">
        <v>410</v>
      </c>
      <c r="P650" s="31">
        <v>4.7</v>
      </c>
      <c r="Q650" s="31">
        <v>9.3000000000000007</v>
      </c>
      <c r="R650" s="31">
        <v>3.2</v>
      </c>
      <c r="S650" s="31">
        <v>4.5</v>
      </c>
      <c r="T650" s="31">
        <v>17.8</v>
      </c>
      <c r="U650" s="31">
        <v>3.7</v>
      </c>
      <c r="V650" s="31">
        <v>8</v>
      </c>
      <c r="W650" s="31">
        <v>5.8</v>
      </c>
      <c r="X650" s="31">
        <v>6.2</v>
      </c>
      <c r="Y650" s="31">
        <v>2.9</v>
      </c>
      <c r="Z650" s="31">
        <v>3.7</v>
      </c>
      <c r="AA650" s="31">
        <v>2.7</v>
      </c>
      <c r="AB650" s="31">
        <v>3.3</v>
      </c>
      <c r="AC650" s="31">
        <v>7.7</v>
      </c>
      <c r="AD650" s="31">
        <v>3.2</v>
      </c>
      <c r="AE650" s="31">
        <v>5.2</v>
      </c>
      <c r="AF650" s="31">
        <v>4</v>
      </c>
      <c r="AG650" s="31">
        <v>3.2</v>
      </c>
      <c r="AH650" s="31">
        <v>1.8</v>
      </c>
      <c r="AI650" s="31">
        <v>4.8</v>
      </c>
      <c r="AJ650" s="31">
        <v>8.6</v>
      </c>
      <c r="AK650" s="31">
        <v>3.7</v>
      </c>
      <c r="AL650" s="31">
        <v>14.5</v>
      </c>
      <c r="AM650" s="31">
        <v>9.6</v>
      </c>
      <c r="AN650" s="31">
        <v>4.0999999999999996</v>
      </c>
      <c r="AO650" s="31">
        <v>8.9</v>
      </c>
      <c r="AP650" s="31">
        <v>5.3</v>
      </c>
      <c r="AQ650" s="31">
        <v>6.1</v>
      </c>
      <c r="AR650" s="31">
        <v>8.6999999999999993</v>
      </c>
      <c r="AS650" s="31">
        <v>11.9</v>
      </c>
      <c r="AT650" s="31">
        <v>6.9</v>
      </c>
      <c r="AU650" s="31">
        <v>5.7</v>
      </c>
      <c r="AV650" s="31">
        <v>10.3</v>
      </c>
      <c r="AW650" s="31">
        <v>13.7</v>
      </c>
      <c r="AX650" s="31">
        <v>5.0999999999999996</v>
      </c>
      <c r="AY650" s="31">
        <v>3.7</v>
      </c>
    </row>
    <row r="651" spans="3:52">
      <c r="N651" s="31">
        <f t="shared" si="58"/>
        <v>221</v>
      </c>
      <c r="O651" s="31" t="s">
        <v>410</v>
      </c>
    </row>
    <row r="652" spans="3:52">
      <c r="C652" s="31">
        <v>1994</v>
      </c>
      <c r="D652" s="31" t="s">
        <v>1737</v>
      </c>
      <c r="E652" s="31" t="s">
        <v>569</v>
      </c>
      <c r="H652" s="31" t="s">
        <v>1738</v>
      </c>
      <c r="N652" s="31">
        <f t="shared" si="58"/>
        <v>222</v>
      </c>
      <c r="O652" s="31" t="s">
        <v>410</v>
      </c>
      <c r="P652" s="31">
        <f t="shared" ref="P652:AY655" si="59">P647*IF(P642=-1,0,P642)/100</f>
        <v>0</v>
      </c>
      <c r="Q652" s="31">
        <f t="shared" si="59"/>
        <v>188.85600000000002</v>
      </c>
      <c r="R652" s="31">
        <f t="shared" si="59"/>
        <v>655.49199999999996</v>
      </c>
      <c r="S652" s="31">
        <f t="shared" si="59"/>
        <v>1597.2120000000002</v>
      </c>
      <c r="T652" s="31">
        <f t="shared" si="59"/>
        <v>0</v>
      </c>
      <c r="U652" s="31">
        <f t="shared" si="59"/>
        <v>0</v>
      </c>
      <c r="V652" s="31">
        <f t="shared" si="59"/>
        <v>306.87799999999999</v>
      </c>
      <c r="W652" s="31">
        <f t="shared" si="59"/>
        <v>0</v>
      </c>
      <c r="X652" s="31">
        <f t="shared" si="59"/>
        <v>18.179000000000002</v>
      </c>
      <c r="Y652" s="31">
        <f t="shared" si="59"/>
        <v>5.838000000000001</v>
      </c>
      <c r="Z652" s="31">
        <f t="shared" si="59"/>
        <v>0</v>
      </c>
      <c r="AA652" s="31">
        <f t="shared" si="59"/>
        <v>0</v>
      </c>
      <c r="AB652" s="31">
        <f t="shared" si="59"/>
        <v>365.4</v>
      </c>
      <c r="AC652" s="31">
        <f t="shared" si="59"/>
        <v>0</v>
      </c>
      <c r="AD652" s="31">
        <f t="shared" si="59"/>
        <v>0</v>
      </c>
      <c r="AE652" s="31">
        <f t="shared" si="59"/>
        <v>0</v>
      </c>
      <c r="AF652" s="31">
        <f t="shared" si="59"/>
        <v>0</v>
      </c>
      <c r="AG652" s="31">
        <f t="shared" si="59"/>
        <v>0</v>
      </c>
      <c r="AH652" s="31">
        <f t="shared" si="59"/>
        <v>0</v>
      </c>
      <c r="AI652" s="31">
        <f t="shared" si="59"/>
        <v>0</v>
      </c>
      <c r="AJ652" s="31">
        <f t="shared" si="59"/>
        <v>5.4179999999999993</v>
      </c>
      <c r="AK652" s="31">
        <f t="shared" si="59"/>
        <v>0</v>
      </c>
      <c r="AL652" s="31">
        <f t="shared" si="59"/>
        <v>0</v>
      </c>
      <c r="AM652" s="31">
        <f t="shared" si="59"/>
        <v>0</v>
      </c>
      <c r="AN652" s="31">
        <f t="shared" si="59"/>
        <v>1.776</v>
      </c>
      <c r="AO652" s="31">
        <f t="shared" si="59"/>
        <v>0</v>
      </c>
      <c r="AP652" s="31">
        <f t="shared" si="59"/>
        <v>0</v>
      </c>
      <c r="AQ652" s="31">
        <f t="shared" si="59"/>
        <v>14.67</v>
      </c>
      <c r="AR652" s="31">
        <f t="shared" si="59"/>
        <v>0</v>
      </c>
      <c r="AS652" s="31">
        <f t="shared" si="59"/>
        <v>0</v>
      </c>
      <c r="AT652" s="31">
        <f t="shared" si="59"/>
        <v>2.4120000000000004</v>
      </c>
      <c r="AU652" s="31">
        <f t="shared" si="59"/>
        <v>0</v>
      </c>
      <c r="AV652" s="31">
        <f t="shared" si="59"/>
        <v>0</v>
      </c>
      <c r="AW652" s="31">
        <f t="shared" si="59"/>
        <v>0</v>
      </c>
      <c r="AX652" s="31">
        <f t="shared" si="59"/>
        <v>0</v>
      </c>
      <c r="AY652" s="31">
        <f t="shared" si="59"/>
        <v>1.7819999999999998</v>
      </c>
    </row>
    <row r="653" spans="3:52">
      <c r="C653" s="31">
        <v>1998</v>
      </c>
      <c r="D653" s="31" t="s">
        <v>1737</v>
      </c>
      <c r="E653" s="31" t="s">
        <v>569</v>
      </c>
      <c r="H653" s="31" t="s">
        <v>1739</v>
      </c>
      <c r="N653" s="31">
        <f t="shared" si="58"/>
        <v>223</v>
      </c>
      <c r="O653" s="31" t="s">
        <v>410</v>
      </c>
      <c r="P653" s="31">
        <f t="shared" si="59"/>
        <v>13.24</v>
      </c>
      <c r="Q653" s="31">
        <f t="shared" si="59"/>
        <v>69.905999999999992</v>
      </c>
      <c r="R653" s="31">
        <f t="shared" si="59"/>
        <v>64.92</v>
      </c>
      <c r="S653" s="31">
        <f t="shared" si="59"/>
        <v>81.75200000000001</v>
      </c>
      <c r="T653" s="31">
        <f t="shared" si="59"/>
        <v>65.988</v>
      </c>
      <c r="U653" s="31">
        <f t="shared" si="59"/>
        <v>31.721999999999998</v>
      </c>
      <c r="V653" s="31">
        <f t="shared" si="59"/>
        <v>65.13</v>
      </c>
      <c r="W653" s="31">
        <f t="shared" si="59"/>
        <v>24.745000000000001</v>
      </c>
      <c r="X653" s="31">
        <f t="shared" si="59"/>
        <v>74.400000000000006</v>
      </c>
      <c r="Y653" s="31">
        <f t="shared" si="59"/>
        <v>23.058000000000003</v>
      </c>
      <c r="Z653" s="31">
        <f t="shared" si="59"/>
        <v>20.832000000000004</v>
      </c>
      <c r="AA653" s="31">
        <f t="shared" si="59"/>
        <v>36.411000000000001</v>
      </c>
      <c r="AB653" s="31">
        <f t="shared" si="59"/>
        <v>29.515999999999998</v>
      </c>
      <c r="AC653" s="31">
        <f t="shared" si="59"/>
        <v>58.66</v>
      </c>
      <c r="AD653" s="31">
        <f t="shared" si="59"/>
        <v>86.73</v>
      </c>
      <c r="AE653" s="31">
        <f t="shared" si="59"/>
        <v>19.776</v>
      </c>
      <c r="AF653" s="31">
        <f t="shared" si="59"/>
        <v>29.535999999999998</v>
      </c>
      <c r="AG653" s="31">
        <f t="shared" si="59"/>
        <v>21.846</v>
      </c>
      <c r="AH653" s="31">
        <f t="shared" si="59"/>
        <v>0</v>
      </c>
      <c r="AI653" s="31">
        <f t="shared" si="59"/>
        <v>31.212000000000003</v>
      </c>
      <c r="AJ653" s="31">
        <f t="shared" si="59"/>
        <v>49.14</v>
      </c>
      <c r="AK653" s="31">
        <f t="shared" si="59"/>
        <v>34.958999999999996</v>
      </c>
      <c r="AL653" s="31">
        <f t="shared" si="59"/>
        <v>30.757999999999996</v>
      </c>
      <c r="AM653" s="31">
        <f t="shared" si="59"/>
        <v>13.803999999999998</v>
      </c>
      <c r="AN653" s="31">
        <f t="shared" si="59"/>
        <v>0</v>
      </c>
      <c r="AO653" s="31">
        <f t="shared" si="59"/>
        <v>16.225000000000001</v>
      </c>
      <c r="AP653" s="31">
        <f t="shared" si="59"/>
        <v>26.85</v>
      </c>
      <c r="AQ653" s="31">
        <f t="shared" si="59"/>
        <v>41.418999999999997</v>
      </c>
      <c r="AR653" s="31">
        <f t="shared" si="59"/>
        <v>3.51</v>
      </c>
      <c r="AS653" s="31">
        <f t="shared" si="59"/>
        <v>16.016999999999999</v>
      </c>
      <c r="AT653" s="31">
        <f t="shared" si="59"/>
        <v>37.908000000000001</v>
      </c>
      <c r="AU653" s="31">
        <f t="shared" si="59"/>
        <v>83.121000000000009</v>
      </c>
      <c r="AV653" s="31">
        <f t="shared" si="59"/>
        <v>16.148000000000003</v>
      </c>
      <c r="AW653" s="31">
        <f t="shared" si="59"/>
        <v>9.0780000000000012</v>
      </c>
      <c r="AX653" s="31">
        <f t="shared" si="59"/>
        <v>56.16</v>
      </c>
      <c r="AY653" s="31">
        <f t="shared" si="59"/>
        <v>35.068000000000005</v>
      </c>
    </row>
    <row r="654" spans="3:52">
      <c r="C654" s="31">
        <v>2004</v>
      </c>
      <c r="D654" s="31" t="s">
        <v>1737</v>
      </c>
      <c r="E654" s="31" t="s">
        <v>569</v>
      </c>
      <c r="H654" s="31" t="s">
        <v>1740</v>
      </c>
      <c r="N654" s="31">
        <f t="shared" si="58"/>
        <v>224</v>
      </c>
      <c r="O654" s="31" t="s">
        <v>410</v>
      </c>
      <c r="P654" s="31">
        <f t="shared" si="59"/>
        <v>31.894000000000002</v>
      </c>
      <c r="Q654" s="31">
        <f t="shared" si="59"/>
        <v>326.59199999999998</v>
      </c>
      <c r="R654" s="31">
        <f t="shared" si="59"/>
        <v>44.055</v>
      </c>
      <c r="S654" s="31">
        <f t="shared" si="59"/>
        <v>49.225000000000001</v>
      </c>
      <c r="T654" s="31">
        <f t="shared" si="59"/>
        <v>60.515999999999991</v>
      </c>
      <c r="U654" s="31">
        <f t="shared" si="59"/>
        <v>39.150000000000006</v>
      </c>
      <c r="V654" s="31">
        <f t="shared" si="59"/>
        <v>44.391999999999996</v>
      </c>
      <c r="W654" s="31">
        <f t="shared" si="59"/>
        <v>32.936</v>
      </c>
      <c r="X654" s="31">
        <f t="shared" si="59"/>
        <v>82.96</v>
      </c>
      <c r="Y654" s="31">
        <f t="shared" si="59"/>
        <v>19.206000000000003</v>
      </c>
      <c r="Z654" s="31">
        <f t="shared" si="59"/>
        <v>30.866</v>
      </c>
      <c r="AA654" s="31">
        <f t="shared" si="59"/>
        <v>29.52</v>
      </c>
      <c r="AB654" s="31">
        <f t="shared" si="59"/>
        <v>33.320000000000007</v>
      </c>
      <c r="AC654" s="31">
        <f t="shared" si="59"/>
        <v>38.552</v>
      </c>
      <c r="AD654" s="31">
        <f t="shared" si="59"/>
        <v>274.14</v>
      </c>
      <c r="AE654" s="31">
        <f t="shared" si="59"/>
        <v>59.29</v>
      </c>
      <c r="AF654" s="31">
        <f t="shared" si="59"/>
        <v>37.808</v>
      </c>
      <c r="AG654" s="31">
        <f t="shared" si="59"/>
        <v>21.59</v>
      </c>
      <c r="AH654" s="31">
        <f t="shared" si="59"/>
        <v>73.172000000000011</v>
      </c>
      <c r="AI654" s="31">
        <f t="shared" si="59"/>
        <v>31.725000000000001</v>
      </c>
      <c r="AJ654" s="31">
        <f t="shared" si="59"/>
        <v>31.923999999999996</v>
      </c>
      <c r="AK654" s="31">
        <f t="shared" si="59"/>
        <v>31.043000000000003</v>
      </c>
      <c r="AL654" s="31">
        <f t="shared" si="59"/>
        <v>33.777000000000001</v>
      </c>
      <c r="AM654" s="31">
        <f t="shared" si="59"/>
        <v>13.673000000000002</v>
      </c>
      <c r="AN654" s="31">
        <f t="shared" si="59"/>
        <v>30.08</v>
      </c>
      <c r="AO654" s="31">
        <f t="shared" si="59"/>
        <v>29.035999999999998</v>
      </c>
      <c r="AP654" s="31">
        <f t="shared" si="59"/>
        <v>43.380999999999993</v>
      </c>
      <c r="AQ654" s="31">
        <f t="shared" si="59"/>
        <v>45.1</v>
      </c>
      <c r="AR654" s="31">
        <f t="shared" si="59"/>
        <v>7.7520000000000007</v>
      </c>
      <c r="AS654" s="31">
        <f t="shared" si="59"/>
        <v>49.376999999999995</v>
      </c>
      <c r="AT654" s="31">
        <f t="shared" si="59"/>
        <v>42.067</v>
      </c>
      <c r="AU654" s="31">
        <f t="shared" si="59"/>
        <v>82.08</v>
      </c>
      <c r="AV654" s="31">
        <f t="shared" si="59"/>
        <v>17.899999999999999</v>
      </c>
      <c r="AW654" s="31">
        <f t="shared" si="59"/>
        <v>24.335000000000001</v>
      </c>
      <c r="AX654" s="31">
        <f t="shared" si="59"/>
        <v>50.394000000000005</v>
      </c>
      <c r="AY654" s="31">
        <f t="shared" si="59"/>
        <v>86.087999999999994</v>
      </c>
    </row>
    <row r="655" spans="3:52">
      <c r="C655" s="31">
        <v>2008</v>
      </c>
      <c r="D655" s="31" t="s">
        <v>1737</v>
      </c>
      <c r="E655" s="31" t="s">
        <v>569</v>
      </c>
      <c r="H655" s="31" t="s">
        <v>1741</v>
      </c>
      <c r="N655" s="31">
        <f t="shared" si="58"/>
        <v>225</v>
      </c>
      <c r="O655" s="31" t="s">
        <v>410</v>
      </c>
      <c r="P655" s="31">
        <f t="shared" si="59"/>
        <v>11.374000000000001</v>
      </c>
      <c r="Q655" s="31">
        <f t="shared" si="59"/>
        <v>101.37</v>
      </c>
      <c r="R655" s="31">
        <f t="shared" si="59"/>
        <v>41.376000000000005</v>
      </c>
      <c r="S655" s="31">
        <f t="shared" si="59"/>
        <v>33.479999999999997</v>
      </c>
      <c r="T655" s="31">
        <f t="shared" si="59"/>
        <v>148.63</v>
      </c>
      <c r="U655" s="31">
        <f t="shared" si="59"/>
        <v>24.272000000000002</v>
      </c>
      <c r="V655" s="31">
        <f t="shared" si="59"/>
        <v>98.72</v>
      </c>
      <c r="W655" s="31">
        <f t="shared" si="59"/>
        <v>41.818000000000005</v>
      </c>
      <c r="X655" s="31">
        <f t="shared" si="59"/>
        <v>72.540000000000006</v>
      </c>
      <c r="Y655" s="31">
        <f t="shared" si="59"/>
        <v>23.896000000000001</v>
      </c>
      <c r="Z655" s="31">
        <f t="shared" si="59"/>
        <v>27.305999999999997</v>
      </c>
      <c r="AA655" s="31">
        <f t="shared" si="59"/>
        <v>21.06</v>
      </c>
      <c r="AB655" s="31">
        <f t="shared" si="59"/>
        <v>21.515999999999998</v>
      </c>
      <c r="AC655" s="31">
        <f t="shared" si="59"/>
        <v>33.033000000000001</v>
      </c>
      <c r="AD655" s="31">
        <f t="shared" si="59"/>
        <v>53.888000000000005</v>
      </c>
      <c r="AE655" s="31">
        <f t="shared" si="59"/>
        <v>30.055999999999997</v>
      </c>
      <c r="AF655" s="31">
        <f t="shared" si="59"/>
        <v>21.72</v>
      </c>
      <c r="AG655" s="31">
        <f t="shared" si="59"/>
        <v>20.512000000000004</v>
      </c>
      <c r="AH655" s="31">
        <f t="shared" si="59"/>
        <v>33.39</v>
      </c>
      <c r="AI655" s="31">
        <f t="shared" si="59"/>
        <v>62.591999999999999</v>
      </c>
      <c r="AJ655" s="31">
        <f t="shared" si="59"/>
        <v>78.345999999999989</v>
      </c>
      <c r="AK655" s="31">
        <f t="shared" si="59"/>
        <v>28.897000000000002</v>
      </c>
      <c r="AL655" s="31">
        <f t="shared" si="59"/>
        <v>16.53</v>
      </c>
      <c r="AM655" s="31">
        <f t="shared" si="59"/>
        <v>11.616</v>
      </c>
      <c r="AN655" s="31">
        <f t="shared" si="59"/>
        <v>26.280999999999999</v>
      </c>
      <c r="AO655" s="31">
        <f t="shared" si="59"/>
        <v>15.041000000000002</v>
      </c>
      <c r="AP655" s="31">
        <f t="shared" si="59"/>
        <v>26.765000000000001</v>
      </c>
      <c r="AQ655" s="31">
        <f t="shared" si="59"/>
        <v>33.122999999999998</v>
      </c>
      <c r="AR655" s="31">
        <f t="shared" si="59"/>
        <v>10.700999999999999</v>
      </c>
      <c r="AS655" s="31">
        <f t="shared" si="59"/>
        <v>47.957000000000001</v>
      </c>
      <c r="AT655" s="31">
        <f t="shared" si="59"/>
        <v>47.472000000000001</v>
      </c>
      <c r="AU655" s="31">
        <f t="shared" si="59"/>
        <v>43.832999999999998</v>
      </c>
      <c r="AV655" s="31">
        <f t="shared" si="59"/>
        <v>25.956000000000003</v>
      </c>
      <c r="AW655" s="31">
        <f t="shared" si="59"/>
        <v>15.07</v>
      </c>
      <c r="AX655" s="31">
        <f t="shared" si="59"/>
        <v>26.01</v>
      </c>
      <c r="AY655" s="31">
        <f t="shared" si="59"/>
        <v>29.673999999999999</v>
      </c>
    </row>
    <row r="656" spans="3:52">
      <c r="N656" s="31">
        <f t="shared" si="58"/>
        <v>226</v>
      </c>
      <c r="O656" s="31" t="s">
        <v>410</v>
      </c>
    </row>
    <row r="657" spans="3:52">
      <c r="D657" s="31" t="s">
        <v>1224</v>
      </c>
      <c r="E657" s="31" t="s">
        <v>569</v>
      </c>
      <c r="F657" s="31" t="s">
        <v>1062</v>
      </c>
      <c r="H657" s="31" t="s">
        <v>1243</v>
      </c>
      <c r="I657" s="41" t="s">
        <v>1244</v>
      </c>
      <c r="N657" s="31">
        <f t="shared" si="58"/>
        <v>227</v>
      </c>
      <c r="O657" s="31" t="s">
        <v>410</v>
      </c>
      <c r="P657" s="31">
        <v>334.66666666666669</v>
      </c>
      <c r="Q657" s="31">
        <v>1177</v>
      </c>
      <c r="R657" s="31">
        <v>4873.75</v>
      </c>
      <c r="S657" s="31">
        <v>6429</v>
      </c>
      <c r="T657" s="31">
        <v>806.33333333333337</v>
      </c>
      <c r="U657" s="31">
        <v>667.66666666666663</v>
      </c>
      <c r="V657" s="31">
        <v>2019</v>
      </c>
      <c r="W657" s="31">
        <v>714.66666666666663</v>
      </c>
      <c r="X657" s="31">
        <v>1025.25</v>
      </c>
      <c r="Y657" s="31">
        <v>707.25</v>
      </c>
      <c r="Z657" s="31">
        <v>686.66666666666663</v>
      </c>
      <c r="AA657" s="31">
        <v>735</v>
      </c>
      <c r="AB657" s="31">
        <v>2665</v>
      </c>
      <c r="AC657" s="31">
        <v>585</v>
      </c>
      <c r="AD657" s="31">
        <v>1757.3333333333333</v>
      </c>
      <c r="AE657" s="31">
        <v>493.33333333333331</v>
      </c>
      <c r="AF657" s="31">
        <v>555.66666666666663</v>
      </c>
      <c r="AG657" s="31">
        <v>646</v>
      </c>
      <c r="AH657" s="31">
        <v>1759</v>
      </c>
      <c r="AI657" s="31">
        <v>1211.6666666666667</v>
      </c>
      <c r="AJ657" s="31">
        <v>465.25</v>
      </c>
      <c r="AK657" s="31">
        <v>811</v>
      </c>
      <c r="AL657" s="31">
        <v>231.66666666666666</v>
      </c>
      <c r="AM657" s="31">
        <v>160</v>
      </c>
      <c r="AN657" s="31">
        <v>439.33333333333331</v>
      </c>
      <c r="AO657" s="31">
        <v>229.33333333333334</v>
      </c>
      <c r="AP657" s="31">
        <v>551</v>
      </c>
      <c r="AQ657" s="31">
        <v>420.75</v>
      </c>
      <c r="AR657" s="31">
        <v>81.666666666666671</v>
      </c>
      <c r="AS657" s="31">
        <v>337</v>
      </c>
      <c r="AT657" s="31">
        <v>534.75</v>
      </c>
      <c r="AU657" s="31">
        <v>778.66666666666663</v>
      </c>
      <c r="AV657" s="31">
        <v>325.66666666666669</v>
      </c>
      <c r="AW657" s="31">
        <v>122.33333333333333</v>
      </c>
      <c r="AX657" s="31">
        <v>657</v>
      </c>
      <c r="AY657" s="31">
        <v>624.25</v>
      </c>
      <c r="AZ657" s="31" t="s">
        <v>385</v>
      </c>
    </row>
    <row r="658" spans="3:52">
      <c r="I658" s="41"/>
    </row>
    <row r="659" spans="3:52">
      <c r="D659" s="31" t="s">
        <v>1742</v>
      </c>
      <c r="H659" s="31" t="s">
        <v>1743</v>
      </c>
      <c r="I659" s="41"/>
      <c r="P659" s="31">
        <f t="array" ref="P659">SQRT(MMULT(TRANSPOSE(P652:P655),(P652:P655)))</f>
        <v>36.357842510248048</v>
      </c>
      <c r="Q659" s="31">
        <f t="array" ref="Q659">SQRT(MMULT(TRANSPOSE(Q652:Q655),(Q652:Q655)))</f>
        <v>396.852175168538</v>
      </c>
      <c r="R659" s="31">
        <f t="array" ref="R659">SQRT(MMULT(TRANSPOSE(R652:R655),(R652:R655)))</f>
        <v>661.46593628470384</v>
      </c>
      <c r="S659" s="31">
        <f t="array" ref="S659">SQRT(MMULT(TRANSPOSE(S652:S655),(S652:S655)))</f>
        <v>1600.4104390664918</v>
      </c>
      <c r="T659" s="31">
        <f t="array" ref="T659">SQRT(MMULT(TRANSPOSE(T652:T655),(T652:T655)))</f>
        <v>173.5150693743918</v>
      </c>
      <c r="U659" s="31">
        <f t="array" ref="U659">SQRT(MMULT(TRANSPOSE(U652:U655),(U652:U655)))</f>
        <v>55.929757446282572</v>
      </c>
      <c r="V659" s="31">
        <f t="array" ref="V659">SQRT(MMULT(TRANSPOSE(V652:V655),(V652:V655)))</f>
        <v>331.86188670590059</v>
      </c>
      <c r="W659" s="31">
        <f t="array" ref="W659">SQRT(MMULT(TRANSPOSE(W652:W655),(W652:W655)))</f>
        <v>58.701279756066647</v>
      </c>
      <c r="X659" s="31">
        <f t="array" ref="X659">SQRT(MMULT(TRANSPOSE(X652:X655),(X652:X655)))</f>
        <v>134.2022698802073</v>
      </c>
      <c r="Y659" s="31">
        <f t="array" ref="Y659">SQRT(MMULT(TRANSPOSE(Y652:Y655),(Y652:Y655)))</f>
        <v>38.802614087197789</v>
      </c>
      <c r="Z659" s="31">
        <f t="array" ref="Z659">SQRT(MMULT(TRANSPOSE(Z652:Z655),(Z652:Z655)))</f>
        <v>46.176832026461064</v>
      </c>
      <c r="AA659" s="31">
        <f t="array" ref="AA659">SQRT(MMULT(TRANSPOSE(AA652:AA655),(AA652:AA655)))</f>
        <v>51.387886909270755</v>
      </c>
      <c r="AB659" s="31">
        <f t="array" ref="AB659">SQRT(MMULT(TRANSPOSE(AB652:AB655),(AB652:AB655)))</f>
        <v>368.72959592633725</v>
      </c>
      <c r="AC659" s="31">
        <f t="array" ref="AC659">SQRT(MMULT(TRANSPOSE(AC652:AC655),(AC652:AC655)))</f>
        <v>77.578549825322199</v>
      </c>
      <c r="AD659" s="31">
        <f t="array" ref="AD659">SQRT(MMULT(TRANSPOSE(AD652:AD655),(AD652:AD655)))</f>
        <v>292.53845737612005</v>
      </c>
      <c r="AE659" s="31">
        <f t="array" ref="AE659">SQRT(MMULT(TRANSPOSE(AE652:AE655),(AE652:AE655)))</f>
        <v>69.352414608288868</v>
      </c>
      <c r="AF659" s="31">
        <f t="array" ref="AF659">SQRT(MMULT(TRANSPOSE(AF652:AF655),(AF652:AF655)))</f>
        <v>52.664775324689273</v>
      </c>
      <c r="AG659" s="31">
        <f t="array" ref="AG659">SQRT(MMULT(TRANSPOSE(AG652:AG655),(AG652:AG655)))</f>
        <v>36.933967563748148</v>
      </c>
      <c r="AH659" s="31">
        <f t="array" ref="AH659">SQRT(MMULT(TRANSPOSE(AH652:AH655),(AH652:AH655)))</f>
        <v>80.430303269352422</v>
      </c>
      <c r="AI659" s="31">
        <f t="array" ref="AI659">SQRT(MMULT(TRANSPOSE(AI652:AI655),(AI652:AI655)))</f>
        <v>76.801191611849362</v>
      </c>
      <c r="AJ659" s="31">
        <f t="array" ref="AJ659">SQRT(MMULT(TRANSPOSE(AJ652:AJ655),(AJ652:AJ655)))</f>
        <v>97.986385870691237</v>
      </c>
      <c r="AK659" s="31">
        <f t="array" ref="AK659">SQRT(MMULT(TRANSPOSE(AK652:AK655),(AK652:AK655)))</f>
        <v>54.962133683109499</v>
      </c>
      <c r="AL659" s="31">
        <f t="array" ref="AL659">SQRT(MMULT(TRANSPOSE(AL652:AL655),(AL652:AL655)))</f>
        <v>48.581696069610409</v>
      </c>
      <c r="AM659" s="31">
        <f t="array" ref="AM659">SQRT(MMULT(TRANSPOSE(AM652:AM655),(AM652:AM655)))</f>
        <v>22.63697861906487</v>
      </c>
      <c r="AN659" s="31">
        <f t="array" ref="AN659">SQRT(MMULT(TRANSPOSE(AN652:AN655),(AN652:AN655)))</f>
        <v>39.983140659532985</v>
      </c>
      <c r="AO659" s="31">
        <f t="array" ref="AO659">SQRT(MMULT(TRANSPOSE(AO652:AO655),(AO652:AO655)))</f>
        <v>36.504405241011668</v>
      </c>
      <c r="AP659" s="31">
        <f t="array" ref="AP659">SQRT(MMULT(TRANSPOSE(AP652:AP655),(AP652:AP655)))</f>
        <v>57.612488975915625</v>
      </c>
      <c r="AQ659" s="31">
        <f t="array" ref="AQ659">SQRT(MMULT(TRANSPOSE(AQ652:AQ655),(AQ652:AQ655)))</f>
        <v>71.146929589406739</v>
      </c>
      <c r="AR659" s="31">
        <f t="array" ref="AR659">SQRT(MMULT(TRANSPOSE(AR652:AR655),(AR652:AR655)))</f>
        <v>13.672051967426103</v>
      </c>
      <c r="AS659" s="31">
        <f t="array" ref="AS659">SQRT(MMULT(TRANSPOSE(AS652:AS655),(AS652:AS655)))</f>
        <v>70.671820883574242</v>
      </c>
      <c r="AT659" s="31">
        <f t="array" ref="AT659">SQRT(MMULT(TRANSPOSE(AT652:AT655),(AT652:AT655)))</f>
        <v>73.932790296322509</v>
      </c>
      <c r="AU659" s="31">
        <f t="array" ref="AU659">SQRT(MMULT(TRANSPOSE(AU652:AU655),(AU652:AU655)))</f>
        <v>124.77002416446028</v>
      </c>
      <c r="AV659" s="31">
        <f t="array" ref="AV659">SQRT(MMULT(TRANSPOSE(AV652:AV655),(AV652:AV655)))</f>
        <v>35.424311425912009</v>
      </c>
      <c r="AW659" s="31">
        <f t="array" ref="AW659">SQRT(MMULT(TRANSPOSE(AW652:AW655),(AW652:AW655)))</f>
        <v>30.028440002770708</v>
      </c>
      <c r="AX659" s="31">
        <f t="array" ref="AX659">SQRT(MMULT(TRANSPOSE(AX652:AX655),(AX652:AX655)))</f>
        <v>79.812410914593983</v>
      </c>
      <c r="AY659" s="31">
        <f t="array" ref="AY659">SQRT(MMULT(TRANSPOSE(AY652:AY655),(AY652:AY655)))</f>
        <v>97.594211754591257</v>
      </c>
    </row>
    <row r="660" spans="3:52">
      <c r="N660" s="31">
        <f>1+N657</f>
        <v>228</v>
      </c>
      <c r="O660" s="31" t="s">
        <v>410</v>
      </c>
    </row>
    <row r="661" spans="3:52">
      <c r="C661" s="31">
        <v>1994</v>
      </c>
      <c r="D661" s="31" t="s">
        <v>1245</v>
      </c>
      <c r="E661" s="31" t="s">
        <v>486</v>
      </c>
      <c r="F661" s="31" t="s">
        <v>477</v>
      </c>
      <c r="H661" s="31" t="s">
        <v>1246</v>
      </c>
      <c r="N661" s="31">
        <f t="shared" ref="N661:N676" si="60">1+N660</f>
        <v>229</v>
      </c>
      <c r="O661" s="31" t="s">
        <v>410</v>
      </c>
      <c r="P661" s="31">
        <v>-1</v>
      </c>
      <c r="Q661" s="31">
        <v>36.079676674364897</v>
      </c>
      <c r="R661" s="31">
        <v>29.387525854076028</v>
      </c>
      <c r="S661" s="31">
        <v>35.861074333270288</v>
      </c>
      <c r="T661" s="31">
        <v>-1</v>
      </c>
      <c r="U661" s="31">
        <v>-1</v>
      </c>
      <c r="V661" s="31">
        <v>38.656422151348217</v>
      </c>
      <c r="W661" s="31">
        <v>-1</v>
      </c>
      <c r="X661" s="31">
        <v>53.807588075880759</v>
      </c>
      <c r="Y661" s="31">
        <v>44.691155825924191</v>
      </c>
      <c r="Z661" s="31">
        <v>-1</v>
      </c>
      <c r="AA661" s="31">
        <v>-1</v>
      </c>
      <c r="AB661" s="31">
        <v>31.928375396868105</v>
      </c>
      <c r="AC661" s="31">
        <v>-1</v>
      </c>
      <c r="AD661" s="31">
        <v>-1</v>
      </c>
      <c r="AE661" s="31">
        <v>-1</v>
      </c>
      <c r="AF661" s="31">
        <v>-1</v>
      </c>
      <c r="AG661" s="31">
        <v>-1</v>
      </c>
      <c r="AH661" s="31">
        <v>-1</v>
      </c>
      <c r="AI661" s="31">
        <v>-1</v>
      </c>
      <c r="AJ661" s="31">
        <v>50.239955357142854</v>
      </c>
      <c r="AK661" s="31">
        <v>-1</v>
      </c>
      <c r="AL661" s="31">
        <v>-1</v>
      </c>
      <c r="AM661" s="31">
        <v>-1</v>
      </c>
      <c r="AN661" s="31">
        <v>49.169230769230772</v>
      </c>
      <c r="AO661" s="31">
        <v>-1</v>
      </c>
      <c r="AP661" s="31">
        <v>-1</v>
      </c>
      <c r="AQ661" s="31">
        <v>52.962002008704388</v>
      </c>
      <c r="AR661" s="31">
        <v>-1</v>
      </c>
      <c r="AS661" s="31">
        <v>-1</v>
      </c>
      <c r="AT661" s="31">
        <v>51.453974895397486</v>
      </c>
      <c r="AU661" s="31">
        <v>-1</v>
      </c>
      <c r="AV661" s="31">
        <v>-1</v>
      </c>
      <c r="AW661" s="31">
        <v>-1</v>
      </c>
      <c r="AX661" s="31">
        <v>-1</v>
      </c>
      <c r="AY661" s="31">
        <v>52.940451745379875</v>
      </c>
    </row>
    <row r="662" spans="3:52">
      <c r="C662" s="31">
        <v>1998</v>
      </c>
      <c r="D662" s="31" t="s">
        <v>1245</v>
      </c>
      <c r="E662" s="31" t="s">
        <v>486</v>
      </c>
      <c r="F662" s="31" t="s">
        <v>477</v>
      </c>
      <c r="H662" s="31" t="s">
        <v>1247</v>
      </c>
      <c r="N662" s="31">
        <f t="shared" si="60"/>
        <v>230</v>
      </c>
      <c r="O662" s="31" t="s">
        <v>410</v>
      </c>
      <c r="P662" s="31">
        <v>46</v>
      </c>
      <c r="Q662" s="31">
        <v>28</v>
      </c>
      <c r="R662" s="31">
        <v>44</v>
      </c>
      <c r="S662" s="31">
        <v>40</v>
      </c>
      <c r="T662" s="31">
        <v>33</v>
      </c>
      <c r="U662" s="31">
        <v>49</v>
      </c>
      <c r="V662" s="31">
        <v>35</v>
      </c>
      <c r="W662" s="31">
        <v>51</v>
      </c>
      <c r="X662" s="31">
        <v>59</v>
      </c>
      <c r="Y662" s="31">
        <v>44</v>
      </c>
      <c r="Z662" s="31">
        <v>50</v>
      </c>
      <c r="AA662" s="31">
        <v>51</v>
      </c>
      <c r="AB662" s="31">
        <v>28</v>
      </c>
      <c r="AC662" s="31">
        <v>49</v>
      </c>
      <c r="AD662" s="31">
        <v>16</v>
      </c>
      <c r="AE662" s="31">
        <v>42</v>
      </c>
      <c r="AF662" s="31">
        <v>71</v>
      </c>
      <c r="AG662" s="31">
        <v>43</v>
      </c>
      <c r="AH662" s="31">
        <v>-1</v>
      </c>
      <c r="AI662" s="31">
        <v>27</v>
      </c>
      <c r="AJ662" s="31">
        <v>62</v>
      </c>
      <c r="AK662" s="31">
        <v>40</v>
      </c>
      <c r="AL662" s="31">
        <v>59</v>
      </c>
      <c r="AM662" s="31">
        <v>36</v>
      </c>
      <c r="AN662" s="31">
        <v>-1</v>
      </c>
      <c r="AO662" s="31">
        <v>56</v>
      </c>
      <c r="AP662" s="31">
        <v>30</v>
      </c>
      <c r="AQ662" s="31">
        <v>54</v>
      </c>
      <c r="AR662" s="31">
        <v>44</v>
      </c>
      <c r="AS662" s="31">
        <v>47</v>
      </c>
      <c r="AT662" s="31">
        <v>46</v>
      </c>
      <c r="AU662" s="31">
        <v>47</v>
      </c>
      <c r="AV662" s="31">
        <v>22</v>
      </c>
      <c r="AW662" s="31">
        <v>62</v>
      </c>
      <c r="AX662" s="31">
        <v>58</v>
      </c>
      <c r="AY662" s="31">
        <v>62</v>
      </c>
    </row>
    <row r="663" spans="3:52">
      <c r="C663" s="31">
        <v>2004</v>
      </c>
      <c r="D663" s="31" t="s">
        <v>1245</v>
      </c>
      <c r="E663" s="31" t="s">
        <v>486</v>
      </c>
      <c r="F663" s="31" t="s">
        <v>477</v>
      </c>
      <c r="H663" s="31" t="s">
        <v>1248</v>
      </c>
      <c r="N663" s="31">
        <f t="shared" si="60"/>
        <v>231</v>
      </c>
      <c r="O663" s="31" t="s">
        <v>410</v>
      </c>
      <c r="P663" s="31">
        <v>47</v>
      </c>
      <c r="Q663" s="31">
        <v>33</v>
      </c>
      <c r="R663" s="31">
        <v>33</v>
      </c>
      <c r="S663" s="31">
        <v>37</v>
      </c>
      <c r="T663" s="31">
        <v>35</v>
      </c>
      <c r="U663" s="31">
        <v>44</v>
      </c>
      <c r="V663" s="31">
        <v>39</v>
      </c>
      <c r="W663" s="31">
        <v>51</v>
      </c>
      <c r="X663" s="31">
        <v>59</v>
      </c>
      <c r="Y663" s="31">
        <v>43</v>
      </c>
      <c r="Z663" s="31">
        <v>47</v>
      </c>
      <c r="AA663" s="31">
        <v>43</v>
      </c>
      <c r="AB663" s="31">
        <v>29</v>
      </c>
      <c r="AC663" s="31">
        <v>40</v>
      </c>
      <c r="AD663" s="31">
        <v>22</v>
      </c>
      <c r="AE663" s="31">
        <v>42</v>
      </c>
      <c r="AF663" s="31">
        <v>67</v>
      </c>
      <c r="AG663" s="31">
        <v>49</v>
      </c>
      <c r="AH663" s="31">
        <v>35</v>
      </c>
      <c r="AI663" s="31">
        <v>26</v>
      </c>
      <c r="AJ663" s="31">
        <v>57</v>
      </c>
      <c r="AK663" s="31">
        <v>42</v>
      </c>
      <c r="AL663" s="31">
        <v>56</v>
      </c>
      <c r="AM663" s="31">
        <v>40</v>
      </c>
      <c r="AN663" s="31">
        <v>46</v>
      </c>
      <c r="AO663" s="31">
        <v>48</v>
      </c>
      <c r="AP663" s="31">
        <v>33</v>
      </c>
      <c r="AQ663" s="31">
        <v>58</v>
      </c>
      <c r="AR663" s="31">
        <v>46</v>
      </c>
      <c r="AS663" s="31">
        <v>41</v>
      </c>
      <c r="AT663" s="31">
        <v>51</v>
      </c>
      <c r="AU663" s="31">
        <v>39</v>
      </c>
      <c r="AV663" s="31">
        <v>25</v>
      </c>
      <c r="AW663" s="31">
        <v>57</v>
      </c>
      <c r="AX663" s="31">
        <v>63</v>
      </c>
      <c r="AY663" s="31">
        <v>62</v>
      </c>
    </row>
    <row r="664" spans="3:52">
      <c r="C664" s="31">
        <v>2008</v>
      </c>
      <c r="D664" s="31" t="s">
        <v>1245</v>
      </c>
      <c r="E664" s="31" t="s">
        <v>486</v>
      </c>
      <c r="F664" s="31" t="s">
        <v>477</v>
      </c>
      <c r="H664" s="31" t="s">
        <v>1249</v>
      </c>
      <c r="N664" s="31">
        <f t="shared" si="60"/>
        <v>232</v>
      </c>
      <c r="O664" s="31" t="s">
        <v>410</v>
      </c>
      <c r="P664" s="31">
        <v>58</v>
      </c>
      <c r="Q664" s="31">
        <v>24</v>
      </c>
      <c r="R664" s="31">
        <v>33</v>
      </c>
      <c r="S664" s="31">
        <v>33</v>
      </c>
      <c r="T664" s="31">
        <v>39</v>
      </c>
      <c r="U664" s="31">
        <v>43</v>
      </c>
      <c r="V664" s="31">
        <v>41</v>
      </c>
      <c r="W664" s="31">
        <v>51</v>
      </c>
      <c r="X664" s="31">
        <v>58</v>
      </c>
      <c r="Y664" s="31">
        <v>40</v>
      </c>
      <c r="Z664" s="31">
        <v>51</v>
      </c>
      <c r="AA664" s="31">
        <v>39</v>
      </c>
      <c r="AB664" s="31">
        <v>28</v>
      </c>
      <c r="AC664" s="31">
        <v>49</v>
      </c>
      <c r="AD664" s="31">
        <v>15</v>
      </c>
      <c r="AE664" s="31">
        <v>40</v>
      </c>
      <c r="AF664" s="31">
        <v>67</v>
      </c>
      <c r="AG664" s="31">
        <v>45</v>
      </c>
      <c r="AH664" s="31">
        <v>32</v>
      </c>
      <c r="AI664" s="31">
        <v>18</v>
      </c>
      <c r="AJ664" s="31">
        <v>57</v>
      </c>
      <c r="AK664" s="31">
        <v>39</v>
      </c>
      <c r="AL664" s="31">
        <v>48</v>
      </c>
      <c r="AM664" s="31">
        <v>35</v>
      </c>
      <c r="AN664" s="31">
        <v>44</v>
      </c>
      <c r="AO664" s="31">
        <v>55</v>
      </c>
      <c r="AP664" s="31">
        <v>33</v>
      </c>
      <c r="AQ664" s="31">
        <v>57</v>
      </c>
      <c r="AR664" s="31">
        <v>33</v>
      </c>
      <c r="AS664" s="31">
        <v>47</v>
      </c>
      <c r="AT664" s="31">
        <v>44</v>
      </c>
      <c r="AU664" s="31">
        <v>45</v>
      </c>
      <c r="AV664" s="31">
        <v>27</v>
      </c>
      <c r="AW664" s="31">
        <v>77</v>
      </c>
      <c r="AX664" s="31">
        <v>64</v>
      </c>
      <c r="AY664" s="31">
        <v>61</v>
      </c>
    </row>
    <row r="665" spans="3:52">
      <c r="N665" s="31">
        <f t="shared" si="60"/>
        <v>233</v>
      </c>
      <c r="O665" s="31" t="s">
        <v>410</v>
      </c>
      <c r="AZ665" s="31" t="s">
        <v>385</v>
      </c>
    </row>
    <row r="666" spans="3:52">
      <c r="C666" s="31">
        <v>1994</v>
      </c>
      <c r="D666" s="31" t="s">
        <v>1250</v>
      </c>
      <c r="E666" s="31" t="s">
        <v>486</v>
      </c>
      <c r="H666" s="31" t="s">
        <v>1744</v>
      </c>
      <c r="N666" s="31">
        <f t="shared" si="60"/>
        <v>234</v>
      </c>
      <c r="O666" s="31" t="s">
        <v>410</v>
      </c>
      <c r="P666" s="31">
        <v>0</v>
      </c>
      <c r="Q666" s="31">
        <v>0</v>
      </c>
      <c r="R666" s="31">
        <v>0</v>
      </c>
      <c r="S666" s="31">
        <v>0</v>
      </c>
      <c r="T666" s="31">
        <v>0</v>
      </c>
      <c r="U666" s="31">
        <v>0</v>
      </c>
      <c r="V666" s="31">
        <v>0</v>
      </c>
      <c r="W666" s="31">
        <v>0</v>
      </c>
      <c r="X666" s="31">
        <v>0</v>
      </c>
      <c r="Y666" s="31">
        <v>0</v>
      </c>
      <c r="Z666" s="31">
        <v>0</v>
      </c>
      <c r="AA666" s="31">
        <v>0</v>
      </c>
      <c r="AB666" s="31">
        <v>0</v>
      </c>
      <c r="AC666" s="31">
        <v>0</v>
      </c>
      <c r="AD666" s="31">
        <v>0</v>
      </c>
      <c r="AE666" s="31">
        <v>0</v>
      </c>
      <c r="AF666" s="31">
        <v>0</v>
      </c>
      <c r="AG666" s="31">
        <v>0</v>
      </c>
      <c r="AH666" s="31">
        <v>0</v>
      </c>
      <c r="AI666" s="31">
        <v>0</v>
      </c>
      <c r="AJ666" s="31">
        <v>0</v>
      </c>
      <c r="AK666" s="31">
        <v>0</v>
      </c>
      <c r="AL666" s="31">
        <v>0</v>
      </c>
      <c r="AM666" s="31">
        <v>0</v>
      </c>
      <c r="AN666" s="31">
        <v>0</v>
      </c>
      <c r="AO666" s="31">
        <v>0</v>
      </c>
      <c r="AP666" s="31">
        <v>0</v>
      </c>
      <c r="AQ666" s="31">
        <v>0</v>
      </c>
      <c r="AR666" s="31">
        <v>0</v>
      </c>
      <c r="AS666" s="31">
        <v>0</v>
      </c>
      <c r="AT666" s="31">
        <v>0</v>
      </c>
      <c r="AU666" s="31">
        <v>0</v>
      </c>
      <c r="AV666" s="31">
        <v>0</v>
      </c>
      <c r="AW666" s="31">
        <v>0</v>
      </c>
      <c r="AX666" s="31">
        <v>0</v>
      </c>
      <c r="AY666" s="31">
        <v>0</v>
      </c>
    </row>
    <row r="667" spans="3:52">
      <c r="C667" s="31">
        <v>1998</v>
      </c>
      <c r="D667" s="31" t="s">
        <v>1250</v>
      </c>
      <c r="E667" s="31" t="s">
        <v>486</v>
      </c>
      <c r="H667" s="31" t="s">
        <v>1745</v>
      </c>
      <c r="N667" s="31">
        <f t="shared" si="60"/>
        <v>235</v>
      </c>
      <c r="O667" s="31" t="s">
        <v>410</v>
      </c>
      <c r="P667" s="31">
        <v>7.6</v>
      </c>
      <c r="Q667" s="31">
        <v>13.5</v>
      </c>
      <c r="R667" s="31">
        <v>12.9</v>
      </c>
      <c r="S667" s="31">
        <v>12.7</v>
      </c>
      <c r="T667" s="31">
        <v>13.5</v>
      </c>
      <c r="U667" s="31">
        <v>8.6999999999999993</v>
      </c>
      <c r="V667" s="31">
        <v>14</v>
      </c>
      <c r="W667" s="31">
        <v>6.3</v>
      </c>
      <c r="X667" s="31">
        <v>16.600000000000001</v>
      </c>
      <c r="Y667" s="31">
        <v>5.3</v>
      </c>
      <c r="Z667" s="31">
        <v>4.3</v>
      </c>
      <c r="AA667" s="31">
        <v>7.6</v>
      </c>
      <c r="AB667" s="31">
        <v>9.1999999999999993</v>
      </c>
      <c r="AC667" s="31">
        <v>18.2</v>
      </c>
      <c r="AD667" s="31">
        <v>11.6</v>
      </c>
      <c r="AE667" s="31">
        <v>8.5</v>
      </c>
      <c r="AF667" s="31">
        <v>7.2</v>
      </c>
      <c r="AG667" s="31">
        <v>4.8</v>
      </c>
      <c r="AH667" s="31">
        <v>0</v>
      </c>
      <c r="AI667" s="31">
        <v>10.199999999999999</v>
      </c>
      <c r="AJ667" s="31">
        <v>41.5</v>
      </c>
      <c r="AK667" s="31">
        <v>8.6</v>
      </c>
      <c r="AL667" s="31">
        <v>10.1</v>
      </c>
      <c r="AM667" s="31">
        <v>20.399999999999999</v>
      </c>
      <c r="AN667" s="31">
        <v>0</v>
      </c>
      <c r="AO667" s="31">
        <v>10.6</v>
      </c>
      <c r="AP667" s="31">
        <v>12.1</v>
      </c>
      <c r="AQ667" s="31">
        <v>17.8</v>
      </c>
      <c r="AR667" s="31">
        <v>12.9</v>
      </c>
      <c r="AS667" s="31">
        <v>11.9</v>
      </c>
      <c r="AT667" s="31">
        <v>11.2</v>
      </c>
      <c r="AU667" s="31">
        <v>16.2</v>
      </c>
      <c r="AV667" s="31">
        <v>9.6999999999999993</v>
      </c>
      <c r="AW667" s="31">
        <v>33.6</v>
      </c>
      <c r="AX667" s="31">
        <v>13.9</v>
      </c>
      <c r="AY667" s="31">
        <v>5.9</v>
      </c>
    </row>
    <row r="668" spans="3:52">
      <c r="C668" s="31">
        <v>2004</v>
      </c>
      <c r="D668" s="31" t="s">
        <v>1250</v>
      </c>
      <c r="E668" s="31" t="s">
        <v>486</v>
      </c>
      <c r="H668" s="31" t="s">
        <v>1746</v>
      </c>
      <c r="N668" s="31">
        <f t="shared" si="60"/>
        <v>236</v>
      </c>
      <c r="O668" s="31" t="s">
        <v>410</v>
      </c>
      <c r="P668" s="31">
        <v>10.6</v>
      </c>
      <c r="Q668" s="31">
        <v>43.8</v>
      </c>
      <c r="R668" s="31">
        <v>3.9</v>
      </c>
      <c r="S668" s="31">
        <v>10.5</v>
      </c>
      <c r="T668" s="31">
        <v>9.1</v>
      </c>
      <c r="U668" s="31">
        <v>4.5999999999999996</v>
      </c>
      <c r="V668" s="31">
        <v>10.9</v>
      </c>
      <c r="W668" s="31">
        <v>5.4</v>
      </c>
      <c r="X668" s="31">
        <v>8.1</v>
      </c>
      <c r="Y668" s="31">
        <v>2.4</v>
      </c>
      <c r="Z668" s="31">
        <v>5.4</v>
      </c>
      <c r="AA668" s="31">
        <v>3.8</v>
      </c>
      <c r="AB668" s="31">
        <v>3.7</v>
      </c>
      <c r="AC668" s="31">
        <v>17.7</v>
      </c>
      <c r="AD668" s="31">
        <v>7.7</v>
      </c>
      <c r="AE668" s="31">
        <v>10.9</v>
      </c>
      <c r="AF668" s="31">
        <v>10.199999999999999</v>
      </c>
      <c r="AG668" s="31">
        <v>3.6</v>
      </c>
      <c r="AH668" s="31">
        <v>7.3</v>
      </c>
      <c r="AI668" s="31">
        <v>3.5</v>
      </c>
      <c r="AJ668" s="31">
        <v>33.200000000000003</v>
      </c>
      <c r="AK668" s="31">
        <v>4.7</v>
      </c>
      <c r="AL668" s="31">
        <v>21.7</v>
      </c>
      <c r="AM668" s="31">
        <v>26.6</v>
      </c>
      <c r="AN668" s="31">
        <v>6.3</v>
      </c>
      <c r="AO668" s="31">
        <v>24.4</v>
      </c>
      <c r="AP668" s="31">
        <v>8.9</v>
      </c>
      <c r="AQ668" s="31">
        <v>16.399999999999999</v>
      </c>
      <c r="AR668" s="31">
        <v>23.2</v>
      </c>
      <c r="AS668" s="31">
        <v>24</v>
      </c>
      <c r="AT668" s="31">
        <v>7.2</v>
      </c>
      <c r="AU668" s="31">
        <v>19</v>
      </c>
      <c r="AV668" s="31">
        <v>5.6</v>
      </c>
      <c r="AW668" s="31">
        <v>35.1</v>
      </c>
      <c r="AX668" s="31">
        <v>15</v>
      </c>
      <c r="AY668" s="31">
        <v>4.0999999999999996</v>
      </c>
    </row>
    <row r="669" spans="3:52">
      <c r="C669" s="31">
        <v>2008</v>
      </c>
      <c r="D669" s="31" t="s">
        <v>1250</v>
      </c>
      <c r="E669" s="31" t="s">
        <v>486</v>
      </c>
      <c r="H669" s="31" t="s">
        <v>1747</v>
      </c>
      <c r="N669" s="31">
        <f t="shared" si="60"/>
        <v>237</v>
      </c>
      <c r="O669" s="31" t="s">
        <v>410</v>
      </c>
      <c r="P669" s="31">
        <v>9.1</v>
      </c>
      <c r="Q669" s="31">
        <v>10.1</v>
      </c>
      <c r="R669" s="31">
        <v>3.5</v>
      </c>
      <c r="S669" s="31">
        <v>8.8000000000000007</v>
      </c>
      <c r="T669" s="31">
        <v>7.7</v>
      </c>
      <c r="U669" s="31">
        <v>4.4000000000000004</v>
      </c>
      <c r="V669" s="31">
        <v>10.5</v>
      </c>
      <c r="W669" s="31">
        <v>7</v>
      </c>
      <c r="X669" s="31">
        <v>10.4</v>
      </c>
      <c r="Y669" s="31">
        <v>2.9</v>
      </c>
      <c r="Z669" s="31">
        <v>4.9000000000000004</v>
      </c>
      <c r="AA669" s="31">
        <v>3.2</v>
      </c>
      <c r="AB669" s="31">
        <v>4.0999999999999996</v>
      </c>
      <c r="AC669" s="31">
        <v>13.5</v>
      </c>
      <c r="AD669" s="31">
        <v>8.5</v>
      </c>
      <c r="AE669" s="31">
        <v>6.2</v>
      </c>
      <c r="AF669" s="31">
        <v>5.7</v>
      </c>
      <c r="AG669" s="31">
        <v>3.7</v>
      </c>
      <c r="AH669" s="31">
        <v>2</v>
      </c>
      <c r="AI669" s="31">
        <v>4.2</v>
      </c>
      <c r="AJ669" s="31">
        <v>21.7</v>
      </c>
      <c r="AK669" s="31">
        <v>4.0999999999999996</v>
      </c>
      <c r="AL669" s="31">
        <v>17.3</v>
      </c>
      <c r="AM669" s="31">
        <v>30.2</v>
      </c>
      <c r="AN669" s="31">
        <v>5.4</v>
      </c>
      <c r="AO669" s="31">
        <v>14.6</v>
      </c>
      <c r="AP669" s="31">
        <v>7.8</v>
      </c>
      <c r="AQ669" s="31">
        <v>12.7</v>
      </c>
      <c r="AR669" s="31">
        <v>18.100000000000001</v>
      </c>
      <c r="AS669" s="31">
        <v>18.3</v>
      </c>
      <c r="AT669" s="31">
        <v>7.1</v>
      </c>
      <c r="AU669" s="31">
        <v>8.6</v>
      </c>
      <c r="AV669" s="31">
        <v>18.600000000000001</v>
      </c>
      <c r="AW669" s="31">
        <v>29.8</v>
      </c>
      <c r="AX669" s="31">
        <v>12.3</v>
      </c>
      <c r="AY669" s="31">
        <v>2.6</v>
      </c>
    </row>
    <row r="670" spans="3:52">
      <c r="N670" s="31">
        <f t="shared" si="60"/>
        <v>238</v>
      </c>
      <c r="O670" s="31" t="s">
        <v>410</v>
      </c>
      <c r="AZ670" s="31" t="s">
        <v>385</v>
      </c>
    </row>
    <row r="671" spans="3:52">
      <c r="C671" s="31">
        <v>1994</v>
      </c>
      <c r="D671" s="31" t="s">
        <v>1748</v>
      </c>
      <c r="E671" s="31" t="s">
        <v>569</v>
      </c>
      <c r="H671" s="31" t="s">
        <v>1749</v>
      </c>
      <c r="N671" s="31">
        <f t="shared" si="60"/>
        <v>239</v>
      </c>
      <c r="O671" s="31" t="s">
        <v>410</v>
      </c>
      <c r="P671" s="31">
        <f t="shared" ref="P671:AY674" si="61">P666*IF(P661=-1,0,P661)/100</f>
        <v>0</v>
      </c>
      <c r="Q671" s="31">
        <f t="shared" si="61"/>
        <v>0</v>
      </c>
      <c r="R671" s="31">
        <f t="shared" si="61"/>
        <v>0</v>
      </c>
      <c r="S671" s="31">
        <f t="shared" si="61"/>
        <v>0</v>
      </c>
      <c r="T671" s="31">
        <f t="shared" si="61"/>
        <v>0</v>
      </c>
      <c r="U671" s="31">
        <f t="shared" si="61"/>
        <v>0</v>
      </c>
      <c r="V671" s="31">
        <f t="shared" si="61"/>
        <v>0</v>
      </c>
      <c r="W671" s="31">
        <f t="shared" si="61"/>
        <v>0</v>
      </c>
      <c r="X671" s="31">
        <f t="shared" si="61"/>
        <v>0</v>
      </c>
      <c r="Y671" s="31">
        <f t="shared" si="61"/>
        <v>0</v>
      </c>
      <c r="Z671" s="31">
        <f t="shared" si="61"/>
        <v>0</v>
      </c>
      <c r="AA671" s="31">
        <f t="shared" si="61"/>
        <v>0</v>
      </c>
      <c r="AB671" s="31">
        <f t="shared" si="61"/>
        <v>0</v>
      </c>
      <c r="AC671" s="31">
        <f t="shared" si="61"/>
        <v>0</v>
      </c>
      <c r="AD671" s="31">
        <f t="shared" si="61"/>
        <v>0</v>
      </c>
      <c r="AE671" s="31">
        <f t="shared" si="61"/>
        <v>0</v>
      </c>
      <c r="AF671" s="31">
        <f t="shared" si="61"/>
        <v>0</v>
      </c>
      <c r="AG671" s="31">
        <f t="shared" si="61"/>
        <v>0</v>
      </c>
      <c r="AH671" s="31">
        <f t="shared" si="61"/>
        <v>0</v>
      </c>
      <c r="AI671" s="31">
        <f t="shared" si="61"/>
        <v>0</v>
      </c>
      <c r="AJ671" s="31">
        <f t="shared" si="61"/>
        <v>0</v>
      </c>
      <c r="AK671" s="31">
        <f t="shared" si="61"/>
        <v>0</v>
      </c>
      <c r="AL671" s="31">
        <f t="shared" si="61"/>
        <v>0</v>
      </c>
      <c r="AM671" s="31">
        <f t="shared" si="61"/>
        <v>0</v>
      </c>
      <c r="AN671" s="31">
        <f t="shared" si="61"/>
        <v>0</v>
      </c>
      <c r="AO671" s="31">
        <f t="shared" si="61"/>
        <v>0</v>
      </c>
      <c r="AP671" s="31">
        <f t="shared" si="61"/>
        <v>0</v>
      </c>
      <c r="AQ671" s="31">
        <f t="shared" si="61"/>
        <v>0</v>
      </c>
      <c r="AR671" s="31">
        <f t="shared" si="61"/>
        <v>0</v>
      </c>
      <c r="AS671" s="31">
        <f t="shared" si="61"/>
        <v>0</v>
      </c>
      <c r="AT671" s="31">
        <f t="shared" si="61"/>
        <v>0</v>
      </c>
      <c r="AU671" s="31">
        <f t="shared" si="61"/>
        <v>0</v>
      </c>
      <c r="AV671" s="31">
        <f t="shared" si="61"/>
        <v>0</v>
      </c>
      <c r="AW671" s="31">
        <f t="shared" si="61"/>
        <v>0</v>
      </c>
      <c r="AX671" s="31">
        <f t="shared" si="61"/>
        <v>0</v>
      </c>
      <c r="AY671" s="31">
        <f t="shared" si="61"/>
        <v>0</v>
      </c>
    </row>
    <row r="672" spans="3:52">
      <c r="C672" s="31">
        <v>1998</v>
      </c>
      <c r="D672" s="31" t="s">
        <v>1748</v>
      </c>
      <c r="E672" s="31" t="s">
        <v>569</v>
      </c>
      <c r="H672" s="31" t="s">
        <v>1750</v>
      </c>
      <c r="N672" s="31">
        <f t="shared" si="60"/>
        <v>240</v>
      </c>
      <c r="O672" s="31" t="s">
        <v>410</v>
      </c>
      <c r="P672" s="31">
        <f t="shared" si="61"/>
        <v>3.4959999999999996</v>
      </c>
      <c r="Q672" s="31">
        <f t="shared" si="61"/>
        <v>3.78</v>
      </c>
      <c r="R672" s="31">
        <f t="shared" si="61"/>
        <v>5.6760000000000002</v>
      </c>
      <c r="S672" s="31">
        <f t="shared" si="61"/>
        <v>5.08</v>
      </c>
      <c r="T672" s="31">
        <f t="shared" si="61"/>
        <v>4.4550000000000001</v>
      </c>
      <c r="U672" s="31">
        <f t="shared" si="61"/>
        <v>4.2629999999999999</v>
      </c>
      <c r="V672" s="31">
        <f t="shared" si="61"/>
        <v>4.9000000000000004</v>
      </c>
      <c r="W672" s="31">
        <f t="shared" si="61"/>
        <v>3.2130000000000001</v>
      </c>
      <c r="X672" s="31">
        <f t="shared" si="61"/>
        <v>9.7940000000000005</v>
      </c>
      <c r="Y672" s="31">
        <f t="shared" si="61"/>
        <v>2.3319999999999999</v>
      </c>
      <c r="Z672" s="31">
        <f t="shared" si="61"/>
        <v>2.15</v>
      </c>
      <c r="AA672" s="31">
        <f t="shared" si="61"/>
        <v>3.8759999999999994</v>
      </c>
      <c r="AB672" s="31">
        <f t="shared" si="61"/>
        <v>2.5759999999999996</v>
      </c>
      <c r="AC672" s="31">
        <f t="shared" si="61"/>
        <v>8.9179999999999993</v>
      </c>
      <c r="AD672" s="31">
        <f t="shared" si="61"/>
        <v>1.8559999999999999</v>
      </c>
      <c r="AE672" s="31">
        <f t="shared" si="61"/>
        <v>3.57</v>
      </c>
      <c r="AF672" s="31">
        <f t="shared" si="61"/>
        <v>5.1120000000000001</v>
      </c>
      <c r="AG672" s="31">
        <f t="shared" si="61"/>
        <v>2.0640000000000001</v>
      </c>
      <c r="AH672" s="31">
        <f t="shared" si="61"/>
        <v>0</v>
      </c>
      <c r="AI672" s="31">
        <f t="shared" si="61"/>
        <v>2.7539999999999996</v>
      </c>
      <c r="AJ672" s="31">
        <f t="shared" si="61"/>
        <v>25.73</v>
      </c>
      <c r="AK672" s="31">
        <f t="shared" si="61"/>
        <v>3.44</v>
      </c>
      <c r="AL672" s="31">
        <f t="shared" si="61"/>
        <v>5.9589999999999996</v>
      </c>
      <c r="AM672" s="31">
        <f t="shared" si="61"/>
        <v>7.3439999999999994</v>
      </c>
      <c r="AN672" s="31">
        <f t="shared" si="61"/>
        <v>0</v>
      </c>
      <c r="AO672" s="31">
        <f t="shared" si="61"/>
        <v>5.9359999999999999</v>
      </c>
      <c r="AP672" s="31">
        <f t="shared" si="61"/>
        <v>3.63</v>
      </c>
      <c r="AQ672" s="31">
        <f t="shared" si="61"/>
        <v>9.6120000000000001</v>
      </c>
      <c r="AR672" s="31">
        <f t="shared" si="61"/>
        <v>5.6760000000000002</v>
      </c>
      <c r="AS672" s="31">
        <f t="shared" si="61"/>
        <v>5.5930000000000009</v>
      </c>
      <c r="AT672" s="31">
        <f t="shared" si="61"/>
        <v>5.1519999999999992</v>
      </c>
      <c r="AU672" s="31">
        <f t="shared" si="61"/>
        <v>7.6139999999999999</v>
      </c>
      <c r="AV672" s="31">
        <f t="shared" si="61"/>
        <v>2.1339999999999999</v>
      </c>
      <c r="AW672" s="31">
        <f t="shared" si="61"/>
        <v>20.832000000000004</v>
      </c>
      <c r="AX672" s="31">
        <f t="shared" si="61"/>
        <v>8.0620000000000012</v>
      </c>
      <c r="AY672" s="31">
        <f t="shared" si="61"/>
        <v>3.6579999999999999</v>
      </c>
    </row>
    <row r="673" spans="3:52">
      <c r="C673" s="31">
        <v>2004</v>
      </c>
      <c r="D673" s="31" t="s">
        <v>1748</v>
      </c>
      <c r="E673" s="31" t="s">
        <v>569</v>
      </c>
      <c r="H673" s="31" t="s">
        <v>1751</v>
      </c>
      <c r="N673" s="31">
        <f t="shared" si="60"/>
        <v>241</v>
      </c>
      <c r="O673" s="31" t="s">
        <v>410</v>
      </c>
      <c r="P673" s="31">
        <f t="shared" si="61"/>
        <v>4.9820000000000002</v>
      </c>
      <c r="Q673" s="31">
        <f t="shared" si="61"/>
        <v>14.453999999999999</v>
      </c>
      <c r="R673" s="31">
        <f t="shared" si="61"/>
        <v>1.2869999999999999</v>
      </c>
      <c r="S673" s="31">
        <f t="shared" si="61"/>
        <v>3.8849999999999998</v>
      </c>
      <c r="T673" s="31">
        <f t="shared" si="61"/>
        <v>3.1850000000000001</v>
      </c>
      <c r="U673" s="31">
        <f t="shared" si="61"/>
        <v>2.0239999999999996</v>
      </c>
      <c r="V673" s="31">
        <f t="shared" si="61"/>
        <v>4.2510000000000003</v>
      </c>
      <c r="W673" s="31">
        <f t="shared" si="61"/>
        <v>2.7540000000000004</v>
      </c>
      <c r="X673" s="31">
        <f t="shared" si="61"/>
        <v>4.7789999999999999</v>
      </c>
      <c r="Y673" s="31">
        <f t="shared" si="61"/>
        <v>1.032</v>
      </c>
      <c r="Z673" s="31">
        <f t="shared" si="61"/>
        <v>2.5380000000000003</v>
      </c>
      <c r="AA673" s="31">
        <f t="shared" si="61"/>
        <v>1.6340000000000001</v>
      </c>
      <c r="AB673" s="31">
        <f t="shared" si="61"/>
        <v>1.0730000000000002</v>
      </c>
      <c r="AC673" s="31">
        <f t="shared" si="61"/>
        <v>7.08</v>
      </c>
      <c r="AD673" s="31">
        <f t="shared" si="61"/>
        <v>1.694</v>
      </c>
      <c r="AE673" s="31">
        <f t="shared" si="61"/>
        <v>4.5780000000000003</v>
      </c>
      <c r="AF673" s="31">
        <f t="shared" si="61"/>
        <v>6.8339999999999996</v>
      </c>
      <c r="AG673" s="31">
        <f t="shared" si="61"/>
        <v>1.764</v>
      </c>
      <c r="AH673" s="31">
        <f t="shared" si="61"/>
        <v>2.5550000000000002</v>
      </c>
      <c r="AI673" s="31">
        <f t="shared" si="61"/>
        <v>0.91</v>
      </c>
      <c r="AJ673" s="31">
        <f t="shared" si="61"/>
        <v>18.923999999999999</v>
      </c>
      <c r="AK673" s="31">
        <f t="shared" si="61"/>
        <v>1.974</v>
      </c>
      <c r="AL673" s="31">
        <f t="shared" si="61"/>
        <v>12.152000000000001</v>
      </c>
      <c r="AM673" s="31">
        <f t="shared" si="61"/>
        <v>10.64</v>
      </c>
      <c r="AN673" s="31">
        <f t="shared" si="61"/>
        <v>2.8980000000000001</v>
      </c>
      <c r="AO673" s="31">
        <f t="shared" si="61"/>
        <v>11.711999999999998</v>
      </c>
      <c r="AP673" s="31">
        <f t="shared" si="61"/>
        <v>2.9369999999999998</v>
      </c>
      <c r="AQ673" s="31">
        <f t="shared" si="61"/>
        <v>9.5119999999999987</v>
      </c>
      <c r="AR673" s="31">
        <f t="shared" si="61"/>
        <v>10.672000000000001</v>
      </c>
      <c r="AS673" s="31">
        <f t="shared" si="61"/>
        <v>9.84</v>
      </c>
      <c r="AT673" s="31">
        <f t="shared" si="61"/>
        <v>3.6719999999999997</v>
      </c>
      <c r="AU673" s="31">
        <f t="shared" si="61"/>
        <v>7.41</v>
      </c>
      <c r="AV673" s="31">
        <f t="shared" si="61"/>
        <v>1.4</v>
      </c>
      <c r="AW673" s="31">
        <f t="shared" si="61"/>
        <v>20.007000000000001</v>
      </c>
      <c r="AX673" s="31">
        <f t="shared" si="61"/>
        <v>9.4499999999999993</v>
      </c>
      <c r="AY673" s="31">
        <f t="shared" si="61"/>
        <v>2.5419999999999998</v>
      </c>
    </row>
    <row r="674" spans="3:52">
      <c r="C674" s="31">
        <v>2008</v>
      </c>
      <c r="D674" s="31" t="s">
        <v>1748</v>
      </c>
      <c r="E674" s="31" t="s">
        <v>569</v>
      </c>
      <c r="H674" s="31" t="s">
        <v>1752</v>
      </c>
      <c r="N674" s="31">
        <f t="shared" si="60"/>
        <v>242</v>
      </c>
      <c r="O674" s="31" t="s">
        <v>410</v>
      </c>
      <c r="P674" s="31">
        <f t="shared" si="61"/>
        <v>5.2779999999999996</v>
      </c>
      <c r="Q674" s="31">
        <f t="shared" si="61"/>
        <v>2.4239999999999999</v>
      </c>
      <c r="R674" s="31">
        <f t="shared" si="61"/>
        <v>1.155</v>
      </c>
      <c r="S674" s="31">
        <f t="shared" si="61"/>
        <v>2.9040000000000004</v>
      </c>
      <c r="T674" s="31">
        <f t="shared" si="61"/>
        <v>3.0030000000000001</v>
      </c>
      <c r="U674" s="31">
        <f t="shared" si="61"/>
        <v>1.8920000000000001</v>
      </c>
      <c r="V674" s="31">
        <f t="shared" si="61"/>
        <v>4.3049999999999997</v>
      </c>
      <c r="W674" s="31">
        <f t="shared" si="61"/>
        <v>3.57</v>
      </c>
      <c r="X674" s="31">
        <f t="shared" si="61"/>
        <v>6.032</v>
      </c>
      <c r="Y674" s="31">
        <f t="shared" si="61"/>
        <v>1.1599999999999999</v>
      </c>
      <c r="Z674" s="31">
        <f t="shared" si="61"/>
        <v>2.4990000000000001</v>
      </c>
      <c r="AA674" s="31">
        <f t="shared" si="61"/>
        <v>1.2480000000000002</v>
      </c>
      <c r="AB674" s="31">
        <f t="shared" si="61"/>
        <v>1.1479999999999999</v>
      </c>
      <c r="AC674" s="31">
        <f t="shared" si="61"/>
        <v>6.6150000000000002</v>
      </c>
      <c r="AD674" s="31">
        <f t="shared" si="61"/>
        <v>1.2749999999999999</v>
      </c>
      <c r="AE674" s="31">
        <f t="shared" si="61"/>
        <v>2.48</v>
      </c>
      <c r="AF674" s="31">
        <f t="shared" si="61"/>
        <v>3.8190000000000004</v>
      </c>
      <c r="AG674" s="31">
        <f t="shared" si="61"/>
        <v>1.665</v>
      </c>
      <c r="AH674" s="31">
        <f t="shared" si="61"/>
        <v>0.64</v>
      </c>
      <c r="AI674" s="31">
        <f t="shared" si="61"/>
        <v>0.75600000000000012</v>
      </c>
      <c r="AJ674" s="31">
        <f t="shared" si="61"/>
        <v>12.368999999999998</v>
      </c>
      <c r="AK674" s="31">
        <f t="shared" si="61"/>
        <v>1.5989999999999998</v>
      </c>
      <c r="AL674" s="31">
        <f t="shared" si="61"/>
        <v>8.3040000000000003</v>
      </c>
      <c r="AM674" s="31">
        <f t="shared" si="61"/>
        <v>10.57</v>
      </c>
      <c r="AN674" s="31">
        <f t="shared" si="61"/>
        <v>2.3760000000000003</v>
      </c>
      <c r="AO674" s="31">
        <f t="shared" si="61"/>
        <v>8.0299999999999994</v>
      </c>
      <c r="AP674" s="31">
        <f t="shared" si="61"/>
        <v>2.5739999999999998</v>
      </c>
      <c r="AQ674" s="31">
        <f t="shared" si="61"/>
        <v>7.2389999999999999</v>
      </c>
      <c r="AR674" s="31">
        <f t="shared" si="61"/>
        <v>5.9730000000000008</v>
      </c>
      <c r="AS674" s="31">
        <f t="shared" si="61"/>
        <v>8.6010000000000009</v>
      </c>
      <c r="AT674" s="31">
        <f t="shared" si="61"/>
        <v>3.1239999999999997</v>
      </c>
      <c r="AU674" s="31">
        <f t="shared" si="61"/>
        <v>3.87</v>
      </c>
      <c r="AV674" s="31">
        <f t="shared" si="61"/>
        <v>5.0220000000000002</v>
      </c>
      <c r="AW674" s="31">
        <f t="shared" si="61"/>
        <v>22.945999999999998</v>
      </c>
      <c r="AX674" s="31">
        <f t="shared" si="61"/>
        <v>7.8720000000000008</v>
      </c>
      <c r="AY674" s="31">
        <f t="shared" si="61"/>
        <v>1.5859999999999999</v>
      </c>
    </row>
    <row r="675" spans="3:52">
      <c r="N675" s="31">
        <f t="shared" si="60"/>
        <v>243</v>
      </c>
      <c r="O675" s="31" t="s">
        <v>410</v>
      </c>
      <c r="AZ675" s="31" t="s">
        <v>385</v>
      </c>
    </row>
    <row r="676" spans="3:52">
      <c r="D676" s="31" t="s">
        <v>1245</v>
      </c>
      <c r="E676" s="31" t="s">
        <v>569</v>
      </c>
      <c r="F676" s="31" t="s">
        <v>477</v>
      </c>
      <c r="H676" s="31" t="s">
        <v>1264</v>
      </c>
      <c r="I676" s="41" t="s">
        <v>1265</v>
      </c>
      <c r="J676" s="31" t="s">
        <v>489</v>
      </c>
      <c r="N676" s="31">
        <f t="shared" si="60"/>
        <v>244</v>
      </c>
      <c r="O676" s="31" t="s">
        <v>410</v>
      </c>
      <c r="P676" s="31">
        <v>50.333333333333336</v>
      </c>
      <c r="Q676" s="31">
        <v>30.269919168591223</v>
      </c>
      <c r="R676" s="31">
        <v>34.846881463519011</v>
      </c>
      <c r="S676" s="31">
        <v>36.465268583317574</v>
      </c>
      <c r="T676" s="31">
        <v>35.666666666666664</v>
      </c>
      <c r="U676" s="31">
        <v>45.333333333333336</v>
      </c>
      <c r="V676" s="31">
        <v>38.414105537837052</v>
      </c>
      <c r="W676" s="31">
        <v>51</v>
      </c>
      <c r="X676" s="31">
        <v>57.451897018970186</v>
      </c>
      <c r="Y676" s="31">
        <v>42.92278895648105</v>
      </c>
      <c r="Z676" s="31">
        <v>49.333333333333336</v>
      </c>
      <c r="AA676" s="31">
        <v>44.333333333333336</v>
      </c>
      <c r="AB676" s="31">
        <v>29.232093849217026</v>
      </c>
      <c r="AC676" s="31">
        <v>46</v>
      </c>
      <c r="AD676" s="31">
        <v>17.666666666666668</v>
      </c>
      <c r="AE676" s="31">
        <v>41.333333333333336</v>
      </c>
      <c r="AF676" s="31">
        <v>68.333333333333329</v>
      </c>
      <c r="AG676" s="31">
        <v>45.666666666666664</v>
      </c>
      <c r="AH676" s="31">
        <v>33.5</v>
      </c>
      <c r="AI676" s="31">
        <v>23.666666666666668</v>
      </c>
      <c r="AJ676" s="31">
        <v>56.559988839285715</v>
      </c>
      <c r="AK676" s="31">
        <v>40.333333333333336</v>
      </c>
      <c r="AL676" s="31">
        <v>54.333333333333336</v>
      </c>
      <c r="AM676" s="31">
        <v>37</v>
      </c>
      <c r="AN676" s="31">
        <v>46.389743589743595</v>
      </c>
      <c r="AO676" s="31">
        <v>53</v>
      </c>
      <c r="AP676" s="31">
        <v>32</v>
      </c>
      <c r="AQ676" s="31">
        <v>55.490500502176097</v>
      </c>
      <c r="AR676" s="31">
        <v>41</v>
      </c>
      <c r="AS676" s="31">
        <v>45</v>
      </c>
      <c r="AT676" s="31">
        <v>48.113493723849373</v>
      </c>
      <c r="AU676" s="31">
        <v>43.666666666666664</v>
      </c>
      <c r="AV676" s="31">
        <v>24.666666666666668</v>
      </c>
      <c r="AW676" s="31">
        <v>65.333333333333329</v>
      </c>
      <c r="AX676" s="31">
        <v>61.666666666666664</v>
      </c>
      <c r="AY676" s="31">
        <v>59.485112936344969</v>
      </c>
      <c r="AZ676" s="31" t="s">
        <v>385</v>
      </c>
    </row>
    <row r="677" spans="3:52">
      <c r="I677" s="41"/>
    </row>
    <row r="678" spans="3:52">
      <c r="D678" s="31" t="s">
        <v>1753</v>
      </c>
      <c r="H678" s="31" t="s">
        <v>1754</v>
      </c>
      <c r="I678" s="41"/>
      <c r="P678" s="31">
        <f t="array" ref="P678">SQRT(MMULT(TRANSPOSE(P671:P674),(P671:P674)))</f>
        <v>8.0560302879271735</v>
      </c>
      <c r="Q678" s="31">
        <f t="array" ref="Q678">SQRT(MMULT(TRANSPOSE(Q671:Q674),(Q671:Q674)))</f>
        <v>15.135464710407803</v>
      </c>
      <c r="R678" s="31">
        <f t="array" ref="R678">SQRT(MMULT(TRANSPOSE(R671:R674),(R671:R674)))</f>
        <v>5.9335798637921773</v>
      </c>
      <c r="S678" s="31">
        <f t="array" ref="S678">SQRT(MMULT(TRANSPOSE(S671:S674),(S671:S674)))</f>
        <v>7.0237341208220574</v>
      </c>
      <c r="T678" s="31">
        <f t="array" ref="T678">SQRT(MMULT(TRANSPOSE(T671:T674),(T671:T674)))</f>
        <v>6.2457392676928167</v>
      </c>
      <c r="U678" s="31">
        <f t="array" ref="U678">SQRT(MMULT(TRANSPOSE(U671:U674),(U671:U674)))</f>
        <v>5.0842314070073558</v>
      </c>
      <c r="V678" s="31">
        <f t="array" ref="V678">SQRT(MMULT(TRANSPOSE(V671:V674),(V671:V674)))</f>
        <v>7.785501011495664</v>
      </c>
      <c r="W678" s="31">
        <f t="array" ref="W678">SQRT(MMULT(TRANSPOSE(W671:W674),(W671:W674)))</f>
        <v>5.5364957328620781</v>
      </c>
      <c r="X678" s="31">
        <f t="array" ref="X678">SQRT(MMULT(TRANSPOSE(X671:X674),(X671:X674)))</f>
        <v>12.455773801735482</v>
      </c>
      <c r="Y678" s="31">
        <f t="array" ref="Y678">SQRT(MMULT(TRANSPOSE(Y671:Y674),(Y671:Y674)))</f>
        <v>2.801579554465659</v>
      </c>
      <c r="Z678" s="31">
        <f t="array" ref="Z678">SQRT(MMULT(TRANSPOSE(Z671:Z674),(Z671:Z674)))</f>
        <v>4.1604020238433694</v>
      </c>
      <c r="AA678" s="31">
        <f t="array" ref="AA678">SQRT(MMULT(TRANSPOSE(AA671:AA674),(AA671:AA674)))</f>
        <v>4.3875774637036322</v>
      </c>
      <c r="AB678" s="31">
        <f t="array" ref="AB678">SQRT(MMULT(TRANSPOSE(AB671:AB674),(AB671:AB674)))</f>
        <v>3.0174507452483792</v>
      </c>
      <c r="AC678" s="31">
        <f t="array" ref="AC678">SQRT(MMULT(TRANSPOSE(AC671:AC674),(AC671:AC674)))</f>
        <v>13.16872617226131</v>
      </c>
      <c r="AD678" s="31">
        <f t="array" ref="AD678">SQRT(MMULT(TRANSPOSE(AD671:AD674),(AD671:AD674)))</f>
        <v>2.817800028390943</v>
      </c>
      <c r="AE678" s="31">
        <f t="array" ref="AE678">SQRT(MMULT(TRANSPOSE(AE671:AE674),(AE671:AE674)))</f>
        <v>6.3129536668662469</v>
      </c>
      <c r="AF678" s="31">
        <f t="array" ref="AF678">SQRT(MMULT(TRANSPOSE(AF671:AF674),(AF671:AF674)))</f>
        <v>9.3499123525303691</v>
      </c>
      <c r="AG678" s="31">
        <f t="array" ref="AG678">SQRT(MMULT(TRANSPOSE(AG671:AG674),(AG671:AG674)))</f>
        <v>3.1849673467713919</v>
      </c>
      <c r="AH678" s="31">
        <f t="array" ref="AH678">SQRT(MMULT(TRANSPOSE(AH671:AH674),(AH671:AH674)))</f>
        <v>2.6339371670561924</v>
      </c>
      <c r="AI678" s="31">
        <f t="array" ref="AI678">SQRT(MMULT(TRANSPOSE(AI671:AI674),(AI671:AI674)))</f>
        <v>2.9973575028681507</v>
      </c>
      <c r="AJ678" s="31">
        <f t="array" ref="AJ678">SQRT(MMULT(TRANSPOSE(AJ671:AJ674),(AJ671:AJ674)))</f>
        <v>34.251172782840591</v>
      </c>
      <c r="AK678" s="31">
        <f t="array" ref="AK678">SQRT(MMULT(TRANSPOSE(AK671:AK674),(AK671:AK674)))</f>
        <v>4.2763392054419622</v>
      </c>
      <c r="AL678" s="31">
        <f t="array" ref="AL678">SQRT(MMULT(TRANSPOSE(AL671:AL674),(AL671:AL674)))</f>
        <v>15.878828703654436</v>
      </c>
      <c r="AM678" s="31">
        <f t="array" ref="AM678">SQRT(MMULT(TRANSPOSE(AM671:AM674),(AM671:AM674)))</f>
        <v>16.699366335283504</v>
      </c>
      <c r="AN678" s="31">
        <f t="array" ref="AN678">SQRT(MMULT(TRANSPOSE(AN671:AN674),(AN671:AN674)))</f>
        <v>3.7475031687778468</v>
      </c>
      <c r="AO678" s="31">
        <f t="array" ref="AO678">SQRT(MMULT(TRANSPOSE(AO671:AO674),(AO671:AO674)))</f>
        <v>15.391164348417567</v>
      </c>
      <c r="AP678" s="31">
        <f t="array" ref="AP678">SQRT(MMULT(TRANSPOSE(AP671:AP674),(AP671:AP674)))</f>
        <v>5.3318237967884876</v>
      </c>
      <c r="AQ678" s="31">
        <f t="array" ref="AQ678">SQRT(MMULT(TRANSPOSE(AQ671:AQ674),(AQ671:AQ674)))</f>
        <v>15.338572586782643</v>
      </c>
      <c r="AR678" s="31">
        <f t="array" ref="AR678">SQRT(MMULT(TRANSPOSE(AR671:AR674),(AR671:AR674)))</f>
        <v>13.482777495753611</v>
      </c>
      <c r="AS678" s="31">
        <f t="array" ref="AS678">SQRT(MMULT(TRANSPOSE(AS671:AS674),(AS671:AS674)))</f>
        <v>14.215641033734638</v>
      </c>
      <c r="AT678" s="31">
        <f t="array" ref="AT678">SQRT(MMULT(TRANSPOSE(AT671:AT674),(AT671:AT674)))</f>
        <v>7.0559240358722679</v>
      </c>
      <c r="AU678" s="31">
        <f t="array" ref="AU678">SQRT(MMULT(TRANSPOSE(AU671:AU674),(AU671:AU674)))</f>
        <v>11.307431007969935</v>
      </c>
      <c r="AV678" s="31">
        <f t="array" ref="AV678">SQRT(MMULT(TRANSPOSE(AV671:AV674),(AV671:AV674)))</f>
        <v>5.6333329388560021</v>
      </c>
      <c r="AW678" s="31">
        <f t="array" ref="AW678">SQRT(MMULT(TRANSPOSE(AW671:AW674),(AW671:AW674)))</f>
        <v>36.888632246262532</v>
      </c>
      <c r="AX678" s="31">
        <f t="array" ref="AX678">SQRT(MMULT(TRANSPOSE(AX671:AX674),(AX671:AX674)))</f>
        <v>14.706009927917226</v>
      </c>
      <c r="AY678" s="31">
        <f t="array" ref="AY678">SQRT(MMULT(TRANSPOSE(AY671:AY674),(AY671:AY674)))</f>
        <v>4.7284377969896143</v>
      </c>
    </row>
    <row r="679" spans="3:52">
      <c r="N679" s="31">
        <f>1+N676</f>
        <v>245</v>
      </c>
      <c r="O679" s="31" t="s">
        <v>410</v>
      </c>
      <c r="AZ679" s="31" t="s">
        <v>385</v>
      </c>
    </row>
    <row r="680" spans="3:52">
      <c r="D680" s="31" t="s">
        <v>1266</v>
      </c>
      <c r="E680" s="31" t="s">
        <v>569</v>
      </c>
      <c r="F680" s="31" t="s">
        <v>473</v>
      </c>
      <c r="H680" s="31" t="s">
        <v>1267</v>
      </c>
      <c r="I680" s="41" t="s">
        <v>1268</v>
      </c>
      <c r="N680" s="31">
        <f t="shared" ref="N680:N704" si="62">1+N679</f>
        <v>246</v>
      </c>
      <c r="O680" s="31" t="s">
        <v>410</v>
      </c>
      <c r="P680" s="31">
        <v>116.27000000000001</v>
      </c>
      <c r="Q680" s="31">
        <v>69.923513279445729</v>
      </c>
      <c r="R680" s="31">
        <v>80.496296180728919</v>
      </c>
      <c r="S680" s="31">
        <v>84.234770427463602</v>
      </c>
      <c r="T680" s="31">
        <v>82.39</v>
      </c>
      <c r="U680" s="31">
        <v>104.72000000000001</v>
      </c>
      <c r="V680" s="31">
        <v>88.736583792403593</v>
      </c>
      <c r="W680" s="31">
        <v>117.81</v>
      </c>
      <c r="X680" s="31">
        <v>132.71388211382114</v>
      </c>
      <c r="Y680" s="31">
        <v>99.151642489471229</v>
      </c>
      <c r="Z680" s="31">
        <v>113.96000000000001</v>
      </c>
      <c r="AA680" s="31">
        <v>102.41000000000001</v>
      </c>
      <c r="AB680" s="31">
        <v>67.526136791691329</v>
      </c>
      <c r="AC680" s="31">
        <v>106.26</v>
      </c>
      <c r="AD680" s="31">
        <v>40.81</v>
      </c>
      <c r="AE680" s="31">
        <v>95.48</v>
      </c>
      <c r="AF680" s="31">
        <v>157.85</v>
      </c>
      <c r="AG680" s="31">
        <v>105.49</v>
      </c>
      <c r="AH680" s="31">
        <v>77.385000000000005</v>
      </c>
      <c r="AI680" s="31">
        <v>54.67</v>
      </c>
      <c r="AJ680" s="31">
        <v>130.65357421875001</v>
      </c>
      <c r="AK680" s="31">
        <v>93.17</v>
      </c>
      <c r="AL680" s="31">
        <v>125.51</v>
      </c>
      <c r="AM680" s="31">
        <v>85.47</v>
      </c>
      <c r="AN680" s="31">
        <v>107.16030769230771</v>
      </c>
      <c r="AO680" s="31">
        <v>122.43</v>
      </c>
      <c r="AP680" s="31">
        <v>73.92</v>
      </c>
      <c r="AQ680" s="31">
        <v>128.18305616002678</v>
      </c>
      <c r="AR680" s="31">
        <v>94.710000000000008</v>
      </c>
      <c r="AS680" s="31">
        <v>103.95</v>
      </c>
      <c r="AT680" s="31">
        <v>111.14217050209206</v>
      </c>
      <c r="AU680" s="31">
        <v>100.86999999999999</v>
      </c>
      <c r="AV680" s="31">
        <v>56.980000000000004</v>
      </c>
      <c r="AW680" s="31">
        <v>150.91999999999999</v>
      </c>
      <c r="AX680" s="31">
        <v>142.44999999999999</v>
      </c>
      <c r="AY680" s="31">
        <v>137.41061088295689</v>
      </c>
      <c r="AZ680" s="31" t="s">
        <v>385</v>
      </c>
    </row>
    <row r="681" spans="3:52">
      <c r="I681" s="41"/>
    </row>
    <row r="682" spans="3:52">
      <c r="D682" s="31" t="s">
        <v>1755</v>
      </c>
      <c r="H682" s="31" t="s">
        <v>1756</v>
      </c>
      <c r="I682" s="41"/>
      <c r="P682" s="31">
        <f>2.31*P678</f>
        <v>18.609429965111772</v>
      </c>
      <c r="Q682" s="31">
        <f t="shared" ref="Q682:AY682" si="63">2.31*Q678</f>
        <v>34.962923481042026</v>
      </c>
      <c r="R682" s="31">
        <f t="shared" si="63"/>
        <v>13.70656948535993</v>
      </c>
      <c r="S682" s="31">
        <f t="shared" si="63"/>
        <v>16.224825819098953</v>
      </c>
      <c r="T682" s="31">
        <f t="shared" si="63"/>
        <v>14.427657708370408</v>
      </c>
      <c r="U682" s="31">
        <f t="shared" si="63"/>
        <v>11.744574550186993</v>
      </c>
      <c r="V682" s="31">
        <f t="shared" si="63"/>
        <v>17.984507336554984</v>
      </c>
      <c r="W682" s="31">
        <f t="shared" si="63"/>
        <v>12.789305142911401</v>
      </c>
      <c r="X682" s="31">
        <f t="shared" si="63"/>
        <v>28.772837482008963</v>
      </c>
      <c r="Y682" s="31">
        <f t="shared" si="63"/>
        <v>6.4716487708156727</v>
      </c>
      <c r="Z682" s="31">
        <f t="shared" si="63"/>
        <v>9.610528675078184</v>
      </c>
      <c r="AA682" s="31">
        <f t="shared" si="63"/>
        <v>10.13530394115539</v>
      </c>
      <c r="AB682" s="31">
        <f t="shared" si="63"/>
        <v>6.9703112215237564</v>
      </c>
      <c r="AC682" s="31">
        <f t="shared" si="63"/>
        <v>30.419757457923627</v>
      </c>
      <c r="AD682" s="31">
        <f t="shared" si="63"/>
        <v>6.5091180655830785</v>
      </c>
      <c r="AE682" s="31">
        <f t="shared" si="63"/>
        <v>14.582922970461031</v>
      </c>
      <c r="AF682" s="31">
        <f t="shared" si="63"/>
        <v>21.598297534345154</v>
      </c>
      <c r="AG682" s="31">
        <f t="shared" si="63"/>
        <v>7.3572745710419154</v>
      </c>
      <c r="AH682" s="31">
        <f t="shared" si="63"/>
        <v>6.0843948558998049</v>
      </c>
      <c r="AI682" s="31">
        <f t="shared" si="63"/>
        <v>6.923895831625428</v>
      </c>
      <c r="AJ682" s="31">
        <f t="shared" si="63"/>
        <v>79.120209128361765</v>
      </c>
      <c r="AK682" s="31">
        <f t="shared" si="63"/>
        <v>9.8783435645709332</v>
      </c>
      <c r="AL682" s="31">
        <f t="shared" si="63"/>
        <v>36.680094305441749</v>
      </c>
      <c r="AM682" s="31">
        <f t="shared" si="63"/>
        <v>38.575536234504895</v>
      </c>
      <c r="AN682" s="31">
        <f t="shared" si="63"/>
        <v>8.6567323198768271</v>
      </c>
      <c r="AO682" s="31">
        <f t="shared" si="63"/>
        <v>35.553589644844578</v>
      </c>
      <c r="AP682" s="31">
        <f t="shared" si="63"/>
        <v>12.316512970581407</v>
      </c>
      <c r="AQ682" s="31">
        <f t="shared" si="63"/>
        <v>35.43210267546791</v>
      </c>
      <c r="AR682" s="31">
        <f t="shared" si="63"/>
        <v>31.145216015190844</v>
      </c>
      <c r="AS682" s="31">
        <f t="shared" si="63"/>
        <v>32.838130787927014</v>
      </c>
      <c r="AT682" s="31">
        <f t="shared" si="63"/>
        <v>16.299184522864941</v>
      </c>
      <c r="AU682" s="31">
        <f t="shared" si="63"/>
        <v>26.12016562841055</v>
      </c>
      <c r="AV682" s="31">
        <f t="shared" si="63"/>
        <v>13.012999088757365</v>
      </c>
      <c r="AW682" s="31">
        <f t="shared" si="63"/>
        <v>85.212740488866444</v>
      </c>
      <c r="AX682" s="31">
        <f t="shared" si="63"/>
        <v>33.970882933488795</v>
      </c>
      <c r="AY682" s="31">
        <f t="shared" si="63"/>
        <v>10.922691311046009</v>
      </c>
    </row>
    <row r="683" spans="3:52">
      <c r="I683" s="41"/>
      <c r="N683" s="31">
        <f>1+N680</f>
        <v>247</v>
      </c>
      <c r="O683" s="31" t="s">
        <v>410</v>
      </c>
      <c r="AZ683" s="31" t="s">
        <v>385</v>
      </c>
    </row>
    <row r="684" spans="3:52">
      <c r="D684" s="31" t="s">
        <v>465</v>
      </c>
      <c r="E684" s="31" t="s">
        <v>569</v>
      </c>
      <c r="F684" s="31" t="s">
        <v>466</v>
      </c>
      <c r="H684" s="31" t="s">
        <v>1269</v>
      </c>
      <c r="I684" s="41" t="s">
        <v>1270</v>
      </c>
      <c r="J684" s="41"/>
      <c r="N684" s="31">
        <f t="shared" si="62"/>
        <v>248</v>
      </c>
      <c r="O684" s="31" t="s">
        <v>410</v>
      </c>
      <c r="P684" s="41">
        <v>0.5340256224196287</v>
      </c>
      <c r="Q684" s="41">
        <v>1.8781319449837734</v>
      </c>
      <c r="R684" s="41">
        <v>7.7770140755009916</v>
      </c>
      <c r="S684" s="41">
        <v>10.258717310365913</v>
      </c>
      <c r="T684" s="41">
        <v>1.2866613352919143</v>
      </c>
      <c r="U684" s="41">
        <v>1.0653917546877649</v>
      </c>
      <c r="V684" s="41">
        <v>3.2217063695176202</v>
      </c>
      <c r="W684" s="41">
        <v>1.1403893769598443</v>
      </c>
      <c r="X684" s="41">
        <v>1.6359853666904109</v>
      </c>
      <c r="Y684" s="41">
        <v>1.1285546457857043</v>
      </c>
      <c r="Z684" s="41">
        <v>1.095709942414776</v>
      </c>
      <c r="AA684" s="41">
        <v>1.1728351568080491</v>
      </c>
      <c r="AB684" s="41">
        <v>4.2525247522359875</v>
      </c>
      <c r="AC684" s="41">
        <v>0.93348104317375336</v>
      </c>
      <c r="AD684" s="41">
        <v>2.8041664157333486</v>
      </c>
      <c r="AE684" s="41">
        <v>0.78720908484168373</v>
      </c>
      <c r="AF684" s="41">
        <v>0.886674016507491</v>
      </c>
      <c r="AG684" s="41">
        <v>1.030818382718367</v>
      </c>
      <c r="AH684" s="41">
        <v>2.8068259058848413</v>
      </c>
      <c r="AI684" s="41">
        <v>1.933449340134811</v>
      </c>
      <c r="AJ684" s="41">
        <v>0.74239667578904045</v>
      </c>
      <c r="AK684" s="41">
        <v>1.2941079077160922</v>
      </c>
      <c r="AL684" s="41">
        <v>0.36966913105741228</v>
      </c>
      <c r="AM684" s="41">
        <v>0.25531105454324876</v>
      </c>
      <c r="AN684" s="41">
        <v>0.70104160393333714</v>
      </c>
      <c r="AO684" s="41">
        <v>0.36594584484532328</v>
      </c>
      <c r="AP684" s="41">
        <v>0.87922744408331288</v>
      </c>
      <c r="AQ684" s="41">
        <v>0.67138828874419954</v>
      </c>
      <c r="AR684" s="41">
        <v>0.13031501742311657</v>
      </c>
      <c r="AS684" s="41">
        <v>0.53774890863171765</v>
      </c>
      <c r="AT684" s="41">
        <v>0.85329741510626422</v>
      </c>
      <c r="AU684" s="41">
        <v>1.242513798777144</v>
      </c>
      <c r="AV684" s="41">
        <v>0.51966437560157097</v>
      </c>
      <c r="AW684" s="41">
        <v>0.19520657711952558</v>
      </c>
      <c r="AX684" s="41">
        <v>1.0483710177182151</v>
      </c>
      <c r="AY684" s="41">
        <v>0.99611203624139411</v>
      </c>
      <c r="AZ684" s="31" t="s">
        <v>385</v>
      </c>
    </row>
    <row r="685" spans="3:52">
      <c r="I685" s="41"/>
      <c r="J685" s="41"/>
      <c r="P685" s="41"/>
      <c r="Q685" s="41"/>
      <c r="R685" s="41"/>
      <c r="S685" s="41"/>
      <c r="T685" s="41"/>
      <c r="U685" s="41"/>
      <c r="V685" s="41"/>
      <c r="W685" s="41"/>
      <c r="X685" s="41"/>
      <c r="Y685" s="41"/>
      <c r="Z685" s="41"/>
      <c r="AA685" s="41"/>
      <c r="AB685" s="41"/>
      <c r="AC685" s="41"/>
      <c r="AD685" s="41"/>
      <c r="AE685" s="41"/>
      <c r="AF685" s="41"/>
      <c r="AG685" s="41"/>
      <c r="AH685" s="41"/>
      <c r="AI685" s="41"/>
      <c r="AJ685" s="41"/>
      <c r="AK685" s="41"/>
      <c r="AL685" s="41"/>
      <c r="AM685" s="41"/>
      <c r="AN685" s="41"/>
      <c r="AO685" s="41"/>
      <c r="AP685" s="41"/>
      <c r="AQ685" s="41"/>
      <c r="AR685" s="41"/>
      <c r="AS685" s="41"/>
      <c r="AT685" s="41"/>
      <c r="AU685" s="41"/>
      <c r="AV685" s="41"/>
      <c r="AW685" s="41"/>
      <c r="AX685" s="41"/>
      <c r="AY685" s="41"/>
    </row>
    <row r="686" spans="3:52">
      <c r="D686" s="31" t="s">
        <v>1757</v>
      </c>
      <c r="H686" s="31" t="s">
        <v>1758</v>
      </c>
      <c r="I686" s="41" t="s">
        <v>1759</v>
      </c>
      <c r="J686" s="41"/>
      <c r="P686" s="54">
        <f t="shared" ref="P686:AY686" si="64">(P14*P15*P16)/PI()*(P659*P30^-2+2*P657*P30^-3*P31)</f>
        <v>6.7451474154686192E-2</v>
      </c>
      <c r="Q686" s="54">
        <f t="shared" si="64"/>
        <v>0.66643861393578208</v>
      </c>
      <c r="R686" s="54">
        <f t="shared" si="64"/>
        <v>1.192906157982597</v>
      </c>
      <c r="S686" s="54">
        <f t="shared" si="64"/>
        <v>2.7350225493896194</v>
      </c>
      <c r="T686" s="54">
        <f t="shared" si="64"/>
        <v>0.29961046231873822</v>
      </c>
      <c r="U686" s="54">
        <f t="shared" si="64"/>
        <v>0.10807075342824943</v>
      </c>
      <c r="V686" s="54">
        <f t="shared" si="64"/>
        <v>0.58647306013923595</v>
      </c>
      <c r="W686" s="54">
        <f t="shared" si="64"/>
        <v>0.11381835743001609</v>
      </c>
      <c r="X686" s="54">
        <f t="shared" si="64"/>
        <v>0.24305132351233966</v>
      </c>
      <c r="Y686" s="54">
        <f t="shared" si="64"/>
        <v>8.1857071194145981E-2</v>
      </c>
      <c r="Z686" s="54">
        <f t="shared" si="64"/>
        <v>9.3043747591491976E-2</v>
      </c>
      <c r="AA686" s="54">
        <f t="shared" si="64"/>
        <v>0.10272169085718537</v>
      </c>
      <c r="AB686" s="54">
        <f t="shared" si="64"/>
        <v>0.66351575312334121</v>
      </c>
      <c r="AC686" s="54">
        <f t="shared" si="64"/>
        <v>0.14028492724110925</v>
      </c>
      <c r="AD686" s="54">
        <f t="shared" si="64"/>
        <v>0.51634755412560518</v>
      </c>
      <c r="AE686" s="54">
        <f t="shared" si="64"/>
        <v>0.12457411264291943</v>
      </c>
      <c r="AF686" s="54">
        <f t="shared" si="64"/>
        <v>9.9703150331282714E-2</v>
      </c>
      <c r="AG686" s="54">
        <f t="shared" si="64"/>
        <v>7.714842103099985E-2</v>
      </c>
      <c r="AH686" s="54">
        <f t="shared" si="64"/>
        <v>0.1779348154274793</v>
      </c>
      <c r="AI686" s="54">
        <f t="shared" si="64"/>
        <v>0.15671253105682467</v>
      </c>
      <c r="AJ686" s="54">
        <f t="shared" si="64"/>
        <v>0.16947339930849781</v>
      </c>
      <c r="AK686" s="54">
        <f t="shared" si="64"/>
        <v>0.11056781381197886</v>
      </c>
      <c r="AL686" s="54">
        <f t="shared" si="64"/>
        <v>8.4053057608739795E-2</v>
      </c>
      <c r="AM686" s="54">
        <f t="shared" si="64"/>
        <v>4.0632679330538685E-2</v>
      </c>
      <c r="AN686" s="54">
        <f t="shared" si="64"/>
        <v>7.6187277868578193E-2</v>
      </c>
      <c r="AO686" s="54">
        <f t="shared" si="64"/>
        <v>6.471561078246528E-2</v>
      </c>
      <c r="AP686" s="54">
        <f t="shared" si="64"/>
        <v>0.10746661733387573</v>
      </c>
      <c r="AQ686" s="54">
        <f t="shared" si="64"/>
        <v>0.12539121944948037</v>
      </c>
      <c r="AR686" s="54">
        <f t="shared" si="64"/>
        <v>2.4118895131776005E-2</v>
      </c>
      <c r="AS686" s="54">
        <f t="shared" si="64"/>
        <v>0.12227187189716753</v>
      </c>
      <c r="AT686" s="54">
        <f t="shared" si="64"/>
        <v>0.1330506786651294</v>
      </c>
      <c r="AU686" s="54">
        <f t="shared" si="64"/>
        <v>0.22104825700031139</v>
      </c>
      <c r="AV686" s="54">
        <f t="shared" si="64"/>
        <v>6.5708101139673084E-2</v>
      </c>
      <c r="AW686" s="54">
        <f t="shared" si="64"/>
        <v>5.1365229222560982E-2</v>
      </c>
      <c r="AX686" s="54">
        <f t="shared" si="64"/>
        <v>0.14587943002170931</v>
      </c>
      <c r="AY686" s="54">
        <f t="shared" si="64"/>
        <v>0.17333040203675615</v>
      </c>
    </row>
    <row r="687" spans="3:52">
      <c r="I687" s="41"/>
      <c r="J687" s="41"/>
      <c r="P687" s="41"/>
      <c r="Q687" s="41"/>
      <c r="R687" s="41"/>
      <c r="S687" s="41"/>
      <c r="T687" s="41"/>
      <c r="U687" s="41"/>
      <c r="V687" s="41"/>
      <c r="W687" s="41"/>
      <c r="X687" s="41"/>
      <c r="Y687" s="41"/>
      <c r="Z687" s="41"/>
      <c r="AA687" s="41"/>
      <c r="AB687" s="41"/>
      <c r="AC687" s="41"/>
      <c r="AD687" s="41"/>
      <c r="AE687" s="41"/>
      <c r="AF687" s="41"/>
      <c r="AG687" s="41"/>
      <c r="AH687" s="41"/>
      <c r="AI687" s="41"/>
      <c r="AJ687" s="41"/>
      <c r="AK687" s="41"/>
      <c r="AL687" s="41"/>
      <c r="AM687" s="41"/>
      <c r="AN687" s="41"/>
      <c r="AO687" s="41"/>
      <c r="AP687" s="41"/>
      <c r="AQ687" s="41"/>
      <c r="AR687" s="41"/>
      <c r="AS687" s="41"/>
      <c r="AT687" s="41"/>
      <c r="AU687" s="41"/>
      <c r="AV687" s="41"/>
      <c r="AW687" s="41"/>
      <c r="AX687" s="41"/>
      <c r="AY687" s="41"/>
    </row>
    <row r="688" spans="3:52">
      <c r="D688" s="31" t="s">
        <v>1271</v>
      </c>
      <c r="E688" s="31" t="s">
        <v>569</v>
      </c>
      <c r="F688" s="31" t="s">
        <v>473</v>
      </c>
      <c r="H688" s="31" t="s">
        <v>1272</v>
      </c>
      <c r="I688" s="41" t="s">
        <v>1273</v>
      </c>
      <c r="N688" s="31">
        <f>1+N684</f>
        <v>249</v>
      </c>
      <c r="O688" s="31" t="s">
        <v>410</v>
      </c>
      <c r="P688" s="31">
        <v>4.4283131273396246E-3</v>
      </c>
      <c r="Q688" s="31">
        <v>5.4772975198269125E-2</v>
      </c>
      <c r="R688" s="31">
        <v>0.93916068215125059</v>
      </c>
      <c r="S688" s="31">
        <v>1.6341813797205158</v>
      </c>
      <c r="T688" s="31">
        <v>2.5706481238123784E-2</v>
      </c>
      <c r="U688" s="31">
        <v>1.7625148927898675E-2</v>
      </c>
      <c r="V688" s="31">
        <v>0.16117068216444727</v>
      </c>
      <c r="W688" s="31">
        <v>2.0193911973336361E-2</v>
      </c>
      <c r="X688" s="31">
        <v>4.1559753416539724E-2</v>
      </c>
      <c r="Y688" s="31">
        <v>1.9776950132367958E-2</v>
      </c>
      <c r="Z688" s="31">
        <v>1.8642550899170676E-2</v>
      </c>
      <c r="AA688" s="31">
        <v>2.1359352562809953E-2</v>
      </c>
      <c r="AB688" s="31">
        <v>0.28080693739720097</v>
      </c>
      <c r="AC688" s="31">
        <v>1.3530851831750911E-2</v>
      </c>
      <c r="AD688" s="31">
        <v>0.12210169700507476</v>
      </c>
      <c r="AE688" s="31">
        <v>9.6226419760447393E-3</v>
      </c>
      <c r="AF688" s="31">
        <v>1.2207931856359105E-2</v>
      </c>
      <c r="AG688" s="31">
        <v>1.6499790965063817E-2</v>
      </c>
      <c r="AH688" s="31">
        <v>0.12233341096189843</v>
      </c>
      <c r="AI688" s="31">
        <v>5.8046993025896512E-2</v>
      </c>
      <c r="AJ688" s="31">
        <v>8.5582736680530694E-3</v>
      </c>
      <c r="AK688" s="31">
        <v>2.6004895602691331E-2</v>
      </c>
      <c r="AL688" s="31">
        <v>2.1219761872164943E-3</v>
      </c>
      <c r="AM688" s="31">
        <v>1.0121697914904618E-3</v>
      </c>
      <c r="AN688" s="31">
        <v>7.6313560628171722E-3</v>
      </c>
      <c r="AO688" s="31">
        <v>2.0794466049620717E-3</v>
      </c>
      <c r="AP688" s="31">
        <v>1.2003740658839673E-2</v>
      </c>
      <c r="AQ688" s="31">
        <v>6.9994135755103203E-3</v>
      </c>
      <c r="AR688" s="31">
        <v>2.6369571065197476E-4</v>
      </c>
      <c r="AS688" s="31">
        <v>4.4902777753820407E-3</v>
      </c>
      <c r="AT688" s="31">
        <v>1.1306156500419754E-2</v>
      </c>
      <c r="AU688" s="31">
        <v>2.3972679194900759E-2</v>
      </c>
      <c r="AV688" s="31">
        <v>4.1933394917604127E-3</v>
      </c>
      <c r="AW688" s="31">
        <v>5.9170198370685223E-4</v>
      </c>
      <c r="AX688" s="31">
        <v>1.7066487434651025E-2</v>
      </c>
      <c r="AY688" s="31">
        <v>1.5407440819021371E-2</v>
      </c>
      <c r="AZ688" s="31" t="s">
        <v>385</v>
      </c>
    </row>
    <row r="689" spans="2:52">
      <c r="I689" s="41"/>
    </row>
    <row r="690" spans="2:52">
      <c r="D690" s="31" t="s">
        <v>1760</v>
      </c>
      <c r="H690" s="31" t="s">
        <v>1761</v>
      </c>
      <c r="I690" s="41" t="s">
        <v>1762</v>
      </c>
      <c r="P690" s="36">
        <f t="shared" ref="P690:AY690" si="65">2*P684*P686/P12</f>
        <v>2.2373177309675646E-3</v>
      </c>
      <c r="Q690" s="36">
        <f t="shared" si="65"/>
        <v>7.7742835416366479E-2</v>
      </c>
      <c r="R690" s="36">
        <f t="shared" si="65"/>
        <v>0.57622658269456306</v>
      </c>
      <c r="S690" s="36">
        <f t="shared" si="65"/>
        <v>1.7427219361282233</v>
      </c>
      <c r="T690" s="36">
        <f t="shared" si="65"/>
        <v>2.3943925311456862E-2</v>
      </c>
      <c r="U690" s="36">
        <f t="shared" si="65"/>
        <v>7.1514092935000889E-3</v>
      </c>
      <c r="V690" s="36">
        <f t="shared" si="65"/>
        <v>0.11735676977646377</v>
      </c>
      <c r="W690" s="36">
        <f t="shared" si="65"/>
        <v>8.0619407277148381E-3</v>
      </c>
      <c r="X690" s="36">
        <f t="shared" si="65"/>
        <v>2.4697416684529482E-2</v>
      </c>
      <c r="Y690" s="36">
        <f t="shared" si="65"/>
        <v>5.7378992538238876E-3</v>
      </c>
      <c r="Z690" s="36">
        <f t="shared" si="65"/>
        <v>6.3322334978589212E-3</v>
      </c>
      <c r="AA690" s="36">
        <f t="shared" si="65"/>
        <v>7.4829571679549643E-3</v>
      </c>
      <c r="AB690" s="36">
        <f t="shared" si="65"/>
        <v>0.17525572445065285</v>
      </c>
      <c r="AC690" s="36">
        <f t="shared" si="65"/>
        <v>8.1337465976760708E-3</v>
      </c>
      <c r="AD690" s="36">
        <f t="shared" si="65"/>
        <v>8.9933196902178839E-2</v>
      </c>
      <c r="AE690" s="36">
        <f t="shared" si="65"/>
        <v>6.0910480253787216E-3</v>
      </c>
      <c r="AF690" s="36">
        <f t="shared" si="65"/>
        <v>5.4909436498564359E-3</v>
      </c>
      <c r="AG690" s="36">
        <f t="shared" si="65"/>
        <v>4.9395037637547153E-3</v>
      </c>
      <c r="AH690" s="36">
        <f t="shared" si="65"/>
        <v>3.1020624192589226E-2</v>
      </c>
      <c r="AI690" s="36">
        <f t="shared" si="65"/>
        <v>1.881961116538346E-2</v>
      </c>
      <c r="AJ690" s="36">
        <f t="shared" si="65"/>
        <v>7.8146887131240635E-3</v>
      </c>
      <c r="AK690" s="36">
        <f t="shared" si="65"/>
        <v>8.887371564780271E-3</v>
      </c>
      <c r="AL690" s="36">
        <f t="shared" si="65"/>
        <v>1.9299267558348728E-3</v>
      </c>
      <c r="AM690" s="36">
        <f t="shared" si="65"/>
        <v>6.4434609992531039E-4</v>
      </c>
      <c r="AN690" s="36">
        <f t="shared" si="65"/>
        <v>3.3174193463542168E-3</v>
      </c>
      <c r="AO690" s="36">
        <f t="shared" si="65"/>
        <v>1.4709570722031284E-3</v>
      </c>
      <c r="AP690" s="36">
        <f t="shared" si="65"/>
        <v>5.8687949865057765E-3</v>
      </c>
      <c r="AQ690" s="36">
        <f t="shared" si="65"/>
        <v>5.2289562888034168E-3</v>
      </c>
      <c r="AR690" s="36">
        <f t="shared" si="65"/>
        <v>1.9522076020644171E-4</v>
      </c>
      <c r="AS690" s="36">
        <f t="shared" si="65"/>
        <v>4.0839481782024237E-3</v>
      </c>
      <c r="AT690" s="36">
        <f t="shared" si="65"/>
        <v>7.0516646076452848E-3</v>
      </c>
      <c r="AU690" s="36">
        <f t="shared" si="65"/>
        <v>1.7059348417299582E-2</v>
      </c>
      <c r="AV690" s="36">
        <f t="shared" si="65"/>
        <v>2.1208794627772102E-3</v>
      </c>
      <c r="AW690" s="36">
        <f t="shared" si="65"/>
        <v>6.227845080432272E-4</v>
      </c>
      <c r="AX690" s="36">
        <f t="shared" si="65"/>
        <v>9.499115932671583E-3</v>
      </c>
      <c r="AY690" s="36">
        <f t="shared" si="65"/>
        <v>1.0724006193501405E-2</v>
      </c>
    </row>
    <row r="691" spans="2:52">
      <c r="I691" s="41"/>
      <c r="N691" s="31">
        <f>1+N688</f>
        <v>250</v>
      </c>
      <c r="O691" s="31" t="s">
        <v>410</v>
      </c>
      <c r="AZ691" s="31" t="s">
        <v>385</v>
      </c>
    </row>
    <row r="692" spans="2:52">
      <c r="D692" s="31" t="s">
        <v>1065</v>
      </c>
      <c r="E692" s="31" t="s">
        <v>569</v>
      </c>
      <c r="F692" s="31" t="s">
        <v>1066</v>
      </c>
      <c r="H692" s="31" t="s">
        <v>1274</v>
      </c>
      <c r="I692" s="41" t="s">
        <v>1275</v>
      </c>
      <c r="N692" s="31">
        <f t="shared" si="62"/>
        <v>251</v>
      </c>
      <c r="O692" s="31" t="s">
        <v>410</v>
      </c>
      <c r="P692" s="41">
        <v>2.842127409235673E-3</v>
      </c>
      <c r="Q692" s="41">
        <v>2.9183627929932104E-2</v>
      </c>
      <c r="R692" s="41">
        <v>0.40549360204203799</v>
      </c>
      <c r="S692" s="41">
        <v>0.67724045850759285</v>
      </c>
      <c r="T692" s="41">
        <v>1.4485261338819957E-2</v>
      </c>
      <c r="U692" s="41">
        <v>1.0212823464683446E-2</v>
      </c>
      <c r="V692" s="41">
        <v>7.9281842262405325E-2</v>
      </c>
      <c r="W692" s="41">
        <v>1.1584065413800759E-2</v>
      </c>
      <c r="X692" s="41">
        <v>2.2600498543577031E-2</v>
      </c>
      <c r="Y692" s="41">
        <v>1.1362408143717622E-2</v>
      </c>
      <c r="Z692" s="41">
        <v>1.0757585313041758E-2</v>
      </c>
      <c r="AA692" s="41">
        <v>1.220184271559502E-2</v>
      </c>
      <c r="AB692" s="41">
        <v>0.13257221415298628</v>
      </c>
      <c r="AC692" s="41">
        <v>7.9952847297311558E-3</v>
      </c>
      <c r="AD692" s="41">
        <v>6.1309976625870705E-2</v>
      </c>
      <c r="AE692" s="41">
        <v>5.8311928369005729E-3</v>
      </c>
      <c r="AF692" s="41">
        <v>7.2687115993641215E-3</v>
      </c>
      <c r="AG692" s="41">
        <v>9.6075331997507625E-3</v>
      </c>
      <c r="AH692" s="41">
        <v>6.1417707989293018E-2</v>
      </c>
      <c r="AI692" s="41">
        <v>3.079547333882808E-2</v>
      </c>
      <c r="AJ692" s="41">
        <v>5.2313821917217233E-3</v>
      </c>
      <c r="AK692" s="41">
        <v>1.4640903985567858E-2</v>
      </c>
      <c r="AL692" s="41">
        <v>1.4380982735844904E-3</v>
      </c>
      <c r="AM692" s="41">
        <v>7.2458856908127253E-4</v>
      </c>
      <c r="AN692" s="41">
        <v>4.7045278802237307E-3</v>
      </c>
      <c r="AO692" s="41">
        <v>1.4113882398518005E-3</v>
      </c>
      <c r="AP692" s="41">
        <v>7.1560609619225127E-3</v>
      </c>
      <c r="AQ692" s="41">
        <v>4.3426412107008599E-3</v>
      </c>
      <c r="AR692" s="41">
        <v>2.0852988083980268E-4</v>
      </c>
      <c r="AS692" s="41">
        <v>2.8789349164371121E-3</v>
      </c>
      <c r="AT692" s="41">
        <v>6.7701226975831561E-3</v>
      </c>
      <c r="AU692" s="41">
        <v>1.3578268854560991E-2</v>
      </c>
      <c r="AV692" s="41">
        <v>2.702199683786855E-3</v>
      </c>
      <c r="AW692" s="41">
        <v>4.4075196563526063E-4</v>
      </c>
      <c r="AX692" s="41">
        <v>9.9127084950338742E-3</v>
      </c>
      <c r="AY692" s="41">
        <v>9.0170672160300013E-3</v>
      </c>
      <c r="AZ692" s="31" t="s">
        <v>385</v>
      </c>
    </row>
    <row r="693" spans="2:52">
      <c r="H693" s="31" t="s">
        <v>1763</v>
      </c>
      <c r="I693" s="41" t="s">
        <v>1764</v>
      </c>
      <c r="P693" s="41">
        <f>0.2083*100^1.852/100</f>
        <v>10.536327709524878</v>
      </c>
      <c r="Q693" s="41">
        <f t="shared" ref="Q693:AY693" si="66">0.2083*100^1.852/100</f>
        <v>10.536327709524878</v>
      </c>
      <c r="R693" s="41">
        <f t="shared" si="66"/>
        <v>10.536327709524878</v>
      </c>
      <c r="S693" s="41">
        <f t="shared" si="66"/>
        <v>10.536327709524878</v>
      </c>
      <c r="T693" s="41">
        <f t="shared" si="66"/>
        <v>10.536327709524878</v>
      </c>
      <c r="U693" s="41">
        <f t="shared" si="66"/>
        <v>10.536327709524878</v>
      </c>
      <c r="V693" s="41">
        <f t="shared" si="66"/>
        <v>10.536327709524878</v>
      </c>
      <c r="W693" s="41">
        <f t="shared" si="66"/>
        <v>10.536327709524878</v>
      </c>
      <c r="X693" s="41">
        <f t="shared" si="66"/>
        <v>10.536327709524878</v>
      </c>
      <c r="Y693" s="41">
        <f t="shared" si="66"/>
        <v>10.536327709524878</v>
      </c>
      <c r="Z693" s="41">
        <f t="shared" si="66"/>
        <v>10.536327709524878</v>
      </c>
      <c r="AA693" s="41">
        <f t="shared" si="66"/>
        <v>10.536327709524878</v>
      </c>
      <c r="AB693" s="41">
        <f t="shared" si="66"/>
        <v>10.536327709524878</v>
      </c>
      <c r="AC693" s="41">
        <f t="shared" si="66"/>
        <v>10.536327709524878</v>
      </c>
      <c r="AD693" s="41">
        <f t="shared" si="66"/>
        <v>10.536327709524878</v>
      </c>
      <c r="AE693" s="41">
        <f t="shared" si="66"/>
        <v>10.536327709524878</v>
      </c>
      <c r="AF693" s="41">
        <f t="shared" si="66"/>
        <v>10.536327709524878</v>
      </c>
      <c r="AG693" s="41">
        <f t="shared" si="66"/>
        <v>10.536327709524878</v>
      </c>
      <c r="AH693" s="41">
        <f t="shared" si="66"/>
        <v>10.536327709524878</v>
      </c>
      <c r="AI693" s="41">
        <f t="shared" si="66"/>
        <v>10.536327709524878</v>
      </c>
      <c r="AJ693" s="41">
        <f t="shared" si="66"/>
        <v>10.536327709524878</v>
      </c>
      <c r="AK693" s="41">
        <f t="shared" si="66"/>
        <v>10.536327709524878</v>
      </c>
      <c r="AL693" s="41">
        <f t="shared" si="66"/>
        <v>10.536327709524878</v>
      </c>
      <c r="AM693" s="41">
        <f t="shared" si="66"/>
        <v>10.536327709524878</v>
      </c>
      <c r="AN693" s="41">
        <f t="shared" si="66"/>
        <v>10.536327709524878</v>
      </c>
      <c r="AO693" s="41">
        <f t="shared" si="66"/>
        <v>10.536327709524878</v>
      </c>
      <c r="AP693" s="41">
        <f t="shared" si="66"/>
        <v>10.536327709524878</v>
      </c>
      <c r="AQ693" s="41">
        <f t="shared" si="66"/>
        <v>10.536327709524878</v>
      </c>
      <c r="AR693" s="41">
        <f t="shared" si="66"/>
        <v>10.536327709524878</v>
      </c>
      <c r="AS693" s="41">
        <f t="shared" si="66"/>
        <v>10.536327709524878</v>
      </c>
      <c r="AT693" s="41">
        <f t="shared" si="66"/>
        <v>10.536327709524878</v>
      </c>
      <c r="AU693" s="41">
        <f t="shared" si="66"/>
        <v>10.536327709524878</v>
      </c>
      <c r="AV693" s="41">
        <f t="shared" si="66"/>
        <v>10.536327709524878</v>
      </c>
      <c r="AW693" s="41">
        <f t="shared" si="66"/>
        <v>10.536327709524878</v>
      </c>
      <c r="AX693" s="41">
        <f t="shared" si="66"/>
        <v>10.536327709524878</v>
      </c>
      <c r="AY693" s="41">
        <f t="shared" si="66"/>
        <v>10.536327709524878</v>
      </c>
    </row>
    <row r="694" spans="2:52">
      <c r="D694" s="31" t="s">
        <v>1765</v>
      </c>
      <c r="H694" s="31" t="s">
        <v>1766</v>
      </c>
      <c r="I694" s="41"/>
      <c r="P694" s="71">
        <f t="shared" ref="P694:AY694" si="67">P693*((P23*1.852*P22^-2.852*P657^1.852*P30^-4.8655)+(P659*1.852*P22^-1.852*P657^0.852*P30^-4.8655)+(P31*4.8655*P22^-1.852*P657^1.852*P30^-5.8655))</f>
        <v>7.1792723661976256E-4</v>
      </c>
      <c r="Q694" s="71">
        <f t="shared" si="67"/>
        <v>1.9723649244787572E-2</v>
      </c>
      <c r="R694" s="71">
        <f t="shared" si="67"/>
        <v>0.12276576156021411</v>
      </c>
      <c r="S694" s="71">
        <f t="shared" si="67"/>
        <v>0.34703996283938759</v>
      </c>
      <c r="T694" s="71">
        <f t="shared" si="67"/>
        <v>6.5174263767066197E-3</v>
      </c>
      <c r="U694" s="71">
        <f t="shared" si="67"/>
        <v>2.1093855613454168E-3</v>
      </c>
      <c r="V694" s="71">
        <f t="shared" si="67"/>
        <v>2.8209658808392105E-2</v>
      </c>
      <c r="W694" s="71">
        <f t="shared" si="67"/>
        <v>2.357614844369233E-3</v>
      </c>
      <c r="X694" s="71">
        <f t="shared" si="67"/>
        <v>6.6405721794322832E-3</v>
      </c>
      <c r="Y694" s="71">
        <f t="shared" si="67"/>
        <v>1.738572785529152E-3</v>
      </c>
      <c r="Z694" s="71">
        <f t="shared" si="67"/>
        <v>1.892750176264326E-3</v>
      </c>
      <c r="AA694" s="71">
        <f t="shared" si="67"/>
        <v>2.2071446667470038E-3</v>
      </c>
      <c r="AB694" s="71">
        <f t="shared" si="67"/>
        <v>4.078525042007998E-2</v>
      </c>
      <c r="AC694" s="71">
        <f t="shared" si="67"/>
        <v>2.3746138381656331E-3</v>
      </c>
      <c r="AD694" s="71">
        <f t="shared" si="67"/>
        <v>2.2053201135960623E-2</v>
      </c>
      <c r="AE694" s="71">
        <f t="shared" si="67"/>
        <v>1.8179058385687679E-3</v>
      </c>
      <c r="AF694" s="71">
        <f t="shared" si="67"/>
        <v>1.6494950709283398E-3</v>
      </c>
      <c r="AG694" s="71">
        <f t="shared" si="67"/>
        <v>1.5111466142080946E-3</v>
      </c>
      <c r="AH694" s="71">
        <f t="shared" si="67"/>
        <v>8.3580541982818755E-3</v>
      </c>
      <c r="AI694" s="71">
        <f t="shared" si="67"/>
        <v>5.1980062938041492E-3</v>
      </c>
      <c r="AJ694" s="71">
        <f t="shared" si="67"/>
        <v>2.3094079804166518E-3</v>
      </c>
      <c r="AK694" s="71">
        <f t="shared" si="67"/>
        <v>2.5901843940733106E-3</v>
      </c>
      <c r="AL694" s="71">
        <f t="shared" si="67"/>
        <v>6.3244203476756707E-4</v>
      </c>
      <c r="AM694" s="71">
        <f t="shared" si="67"/>
        <v>2.2710468775109604E-4</v>
      </c>
      <c r="AN694" s="71">
        <f t="shared" si="67"/>
        <v>1.0347643585163556E-3</v>
      </c>
      <c r="AO694" s="71">
        <f t="shared" si="67"/>
        <v>4.8861834584465848E-4</v>
      </c>
      <c r="AP694" s="71">
        <f t="shared" si="67"/>
        <v>1.7535753150052129E-3</v>
      </c>
      <c r="AQ694" s="71">
        <f t="shared" si="67"/>
        <v>1.5831860273886977E-3</v>
      </c>
      <c r="AR694" s="71">
        <f t="shared" si="67"/>
        <v>7.5373404849014242E-5</v>
      </c>
      <c r="AS694" s="71">
        <f t="shared" si="67"/>
        <v>1.2661070252083465E-3</v>
      </c>
      <c r="AT694" s="71">
        <f t="shared" si="67"/>
        <v>2.0815023970413163E-3</v>
      </c>
      <c r="AU694" s="71">
        <f t="shared" si="67"/>
        <v>4.7273935990035341E-3</v>
      </c>
      <c r="AV694" s="71">
        <f t="shared" si="67"/>
        <v>6.8326072230212478E-4</v>
      </c>
      <c r="AW694" s="71">
        <f t="shared" si="67"/>
        <v>2.2302145255435028E-4</v>
      </c>
      <c r="AX694" s="71">
        <f t="shared" si="67"/>
        <v>2.7397119175086365E-3</v>
      </c>
      <c r="AY694" s="71">
        <f t="shared" si="67"/>
        <v>3.0742906054127858E-3</v>
      </c>
    </row>
    <row r="695" spans="2:52">
      <c r="I695" s="41"/>
      <c r="P695" s="71"/>
      <c r="Q695" s="71"/>
      <c r="R695" s="71"/>
      <c r="S695" s="71"/>
      <c r="T695" s="71"/>
      <c r="U695" s="71"/>
      <c r="V695" s="71"/>
      <c r="W695" s="71"/>
      <c r="X695" s="71"/>
      <c r="Y695" s="71"/>
      <c r="Z695" s="71"/>
      <c r="AA695" s="71"/>
      <c r="AB695" s="71"/>
      <c r="AC695" s="71"/>
      <c r="AD695" s="71"/>
      <c r="AE695" s="71"/>
      <c r="AF695" s="71"/>
      <c r="AG695" s="71"/>
      <c r="AH695" s="71"/>
      <c r="AI695" s="71"/>
      <c r="AJ695" s="71"/>
      <c r="AK695" s="71"/>
      <c r="AL695" s="71"/>
      <c r="AM695" s="71"/>
      <c r="AN695" s="71"/>
      <c r="AO695" s="71"/>
      <c r="AP695" s="71"/>
      <c r="AQ695" s="71"/>
      <c r="AR695" s="71"/>
      <c r="AS695" s="71"/>
      <c r="AT695" s="71"/>
      <c r="AU695" s="71"/>
      <c r="AV695" s="71"/>
      <c r="AW695" s="71"/>
      <c r="AX695" s="71"/>
      <c r="AY695" s="71"/>
    </row>
    <row r="696" spans="2:52">
      <c r="D696" s="31" t="s">
        <v>1069</v>
      </c>
      <c r="E696" s="31" t="s">
        <v>569</v>
      </c>
      <c r="F696" s="31" t="s">
        <v>473</v>
      </c>
      <c r="H696" s="31" t="s">
        <v>1276</v>
      </c>
      <c r="I696" s="41" t="s">
        <v>1277</v>
      </c>
      <c r="N696" s="31">
        <f>1+N692</f>
        <v>252</v>
      </c>
      <c r="O696" s="31" t="s">
        <v>410</v>
      </c>
      <c r="P696" s="31">
        <v>0.21600168310191115</v>
      </c>
      <c r="Q696" s="31">
        <v>7.3445463623662457</v>
      </c>
      <c r="R696" s="31">
        <v>23.113135316396164</v>
      </c>
      <c r="S696" s="31">
        <v>86.686778688971884</v>
      </c>
      <c r="T696" s="31">
        <v>1.5982071677164686</v>
      </c>
      <c r="U696" s="31">
        <v>0.38127874268151535</v>
      </c>
      <c r="V696" s="31">
        <v>8.6152935258480454</v>
      </c>
      <c r="W696" s="31">
        <v>1.4287014010354269</v>
      </c>
      <c r="X696" s="31">
        <v>3.8044172548354669</v>
      </c>
      <c r="Y696" s="31">
        <v>0.48858355017985777</v>
      </c>
      <c r="Z696" s="31">
        <v>0.38010134772747545</v>
      </c>
      <c r="AA696" s="31">
        <v>0.44740089957181739</v>
      </c>
      <c r="AB696" s="31">
        <v>18.25077481506111</v>
      </c>
      <c r="AC696" s="31">
        <v>0.61563692418929894</v>
      </c>
      <c r="AD696" s="31">
        <v>4.1895150694344983</v>
      </c>
      <c r="AE696" s="31">
        <v>0.30516575846446331</v>
      </c>
      <c r="AF696" s="31">
        <v>0.33436073357074958</v>
      </c>
      <c r="AG696" s="31">
        <v>0.45155406038828583</v>
      </c>
      <c r="AH696" s="31">
        <v>2.5795437355503066</v>
      </c>
      <c r="AI696" s="31">
        <v>0.95465967350367054</v>
      </c>
      <c r="AJ696" s="31">
        <v>0.383634694059593</v>
      </c>
      <c r="AK696" s="31">
        <v>1.3518434680007656</v>
      </c>
      <c r="AL696" s="31">
        <v>7.5260476317588337E-2</v>
      </c>
      <c r="AM696" s="31">
        <v>4.7581316036336897E-2</v>
      </c>
      <c r="AN696" s="31">
        <v>0.15995394792760684</v>
      </c>
      <c r="AO696" s="31">
        <v>8.3742368897873495E-2</v>
      </c>
      <c r="AP696" s="31">
        <v>1.0710237906344027</v>
      </c>
      <c r="AQ696" s="31">
        <v>0.37780978533097481</v>
      </c>
      <c r="AR696" s="31">
        <v>2.3285836693777966E-2</v>
      </c>
      <c r="AS696" s="31">
        <v>0.21400082878849197</v>
      </c>
      <c r="AT696" s="31">
        <v>0.33399271974743572</v>
      </c>
      <c r="AU696" s="31">
        <v>0.93237446134652147</v>
      </c>
      <c r="AV696" s="31">
        <v>0.52242527219879198</v>
      </c>
      <c r="AW696" s="31">
        <v>5.1714897301203912E-2</v>
      </c>
      <c r="AX696" s="31">
        <v>1.1696996024139972</v>
      </c>
      <c r="AY696" s="31">
        <v>0.52599558760175014</v>
      </c>
      <c r="AZ696" s="31" t="s">
        <v>385</v>
      </c>
    </row>
    <row r="697" spans="2:52">
      <c r="I697" s="41"/>
      <c r="N697" s="31">
        <f t="shared" si="62"/>
        <v>253</v>
      </c>
      <c r="O697" s="31" t="s">
        <v>410</v>
      </c>
      <c r="AZ697" s="31" t="s">
        <v>385</v>
      </c>
    </row>
    <row r="698" spans="2:52">
      <c r="D698" s="31" t="s">
        <v>1767</v>
      </c>
      <c r="H698" s="31" t="s">
        <v>1768</v>
      </c>
      <c r="I698" s="41" t="s">
        <v>1769</v>
      </c>
      <c r="P698" s="31">
        <f>P694*P638+P640*P692</f>
        <v>8.8714912888111355E-2</v>
      </c>
      <c r="Q698" s="31">
        <f t="shared" ref="Q698:AY698" si="68">Q694*Q638+Q640*Q692</f>
        <v>8.6062213780302592</v>
      </c>
      <c r="R698" s="31">
        <f t="shared" si="68"/>
        <v>8.6206012314939109</v>
      </c>
      <c r="S698" s="31">
        <f t="shared" si="68"/>
        <v>57.283609371915027</v>
      </c>
      <c r="T698" s="31">
        <f t="shared" si="68"/>
        <v>1.0630324139041594</v>
      </c>
      <c r="U698" s="31">
        <f t="shared" si="68"/>
        <v>0.14010266706969682</v>
      </c>
      <c r="V698" s="31">
        <f t="shared" si="68"/>
        <v>5.0623081499574223</v>
      </c>
      <c r="W698" s="31">
        <f t="shared" si="68"/>
        <v>0.49751322236613849</v>
      </c>
      <c r="X698" s="31">
        <f t="shared" si="68"/>
        <v>1.6894826869029411</v>
      </c>
      <c r="Y698" s="31">
        <f t="shared" si="68"/>
        <v>0.1081253719795795</v>
      </c>
      <c r="Z698" s="31">
        <f t="shared" si="68"/>
        <v>9.470748479928201E-2</v>
      </c>
      <c r="AA698" s="31">
        <f t="shared" si="68"/>
        <v>0.14165570242101475</v>
      </c>
      <c r="AB698" s="31">
        <f t="shared" si="68"/>
        <v>7.1581014735148631</v>
      </c>
      <c r="AC698" s="31">
        <f t="shared" si="68"/>
        <v>0.38104598038798576</v>
      </c>
      <c r="AD698" s="31">
        <f t="shared" si="68"/>
        <v>2.625627795567774</v>
      </c>
      <c r="AE698" s="31">
        <f t="shared" si="68"/>
        <v>0.15079243426647829</v>
      </c>
      <c r="AF698" s="31">
        <f t="shared" si="68"/>
        <v>0.12064587440567455</v>
      </c>
      <c r="AG698" s="31">
        <f t="shared" si="68"/>
        <v>0.10450760515398995</v>
      </c>
      <c r="AH698" s="31">
        <f t="shared" si="68"/>
        <v>0.44383655122422111</v>
      </c>
      <c r="AI698" s="31">
        <f t="shared" si="68"/>
        <v>0.25436438910245479</v>
      </c>
      <c r="AJ698" s="31">
        <f t="shared" si="68"/>
        <v>0.37780950841571226</v>
      </c>
      <c r="AK698" s="31">
        <f t="shared" si="68"/>
        <v>0.35251880501837041</v>
      </c>
      <c r="AL698" s="31">
        <f t="shared" si="68"/>
        <v>6.0488574027276143E-2</v>
      </c>
      <c r="AM698" s="31">
        <f t="shared" si="68"/>
        <v>3.7969269159624813E-2</v>
      </c>
      <c r="AN698" s="31">
        <f t="shared" si="68"/>
        <v>4.8009481967744898E-2</v>
      </c>
      <c r="AO698" s="31">
        <f t="shared" si="68"/>
        <v>5.489839761860231E-2</v>
      </c>
      <c r="AP698" s="31">
        <f t="shared" si="68"/>
        <v>0.3758884580567961</v>
      </c>
      <c r="AQ698" s="31">
        <f t="shared" si="68"/>
        <v>0.26629197398561211</v>
      </c>
      <c r="AR698" s="31">
        <f t="shared" si="68"/>
        <v>1.6622386371101666E-2</v>
      </c>
      <c r="AS698" s="31">
        <f t="shared" si="68"/>
        <v>0.16008340986381264</v>
      </c>
      <c r="AT698" s="31">
        <f t="shared" si="68"/>
        <v>0.18740402147638568</v>
      </c>
      <c r="AU698" s="31">
        <f t="shared" si="68"/>
        <v>0.58021482572863947</v>
      </c>
      <c r="AV698" s="31">
        <f t="shared" si="68"/>
        <v>0.18548404157779538</v>
      </c>
      <c r="AW698" s="31">
        <f t="shared" si="68"/>
        <v>5.7436174018208414E-2</v>
      </c>
      <c r="AX698" s="31">
        <f t="shared" si="68"/>
        <v>0.55313728777152005</v>
      </c>
      <c r="AY698" s="31">
        <f t="shared" si="68"/>
        <v>0.22079462711997833</v>
      </c>
    </row>
    <row r="699" spans="2:52">
      <c r="I699" s="41"/>
    </row>
    <row r="700" spans="2:52">
      <c r="D700" s="31" t="s">
        <v>1278</v>
      </c>
      <c r="E700" s="31" t="s">
        <v>569</v>
      </c>
      <c r="F700" s="31" t="s">
        <v>473</v>
      </c>
      <c r="H700" s="31" t="s">
        <v>1279</v>
      </c>
      <c r="I700" s="41" t="s">
        <v>1280</v>
      </c>
      <c r="N700" s="31">
        <f>1+N697</f>
        <v>254</v>
      </c>
      <c r="O700" s="31" t="s">
        <v>410</v>
      </c>
      <c r="P700" s="31">
        <v>192.49042999622927</v>
      </c>
      <c r="Q700" s="31">
        <v>328.98949928367688</v>
      </c>
      <c r="R700" s="31">
        <v>161.54859217927631</v>
      </c>
      <c r="S700" s="31">
        <v>300.555730496156</v>
      </c>
      <c r="T700" s="31">
        <v>194.34724698228794</v>
      </c>
      <c r="U700" s="31">
        <v>142.45223722494273</v>
      </c>
      <c r="V700" s="31">
        <v>206.17971466708275</v>
      </c>
      <c r="W700" s="31">
        <v>242.59222864634208</v>
      </c>
      <c r="X700" s="31">
        <v>304.89319245540651</v>
      </c>
      <c r="Y700" s="31">
        <v>142.66000298978346</v>
      </c>
      <c r="Z700" s="31">
        <v>149.69207723195998</v>
      </c>
      <c r="AA700" s="31">
        <v>139.5454269188013</v>
      </c>
      <c r="AB700" s="31">
        <v>223.72438521081628</v>
      </c>
      <c r="AC700" s="31">
        <v>183.88916777602103</v>
      </c>
      <c r="AD700" s="31">
        <v>113.4549500997729</v>
      </c>
      <c r="AE700" s="31">
        <v>148.12812173377384</v>
      </c>
      <c r="AF700" s="31">
        <v>204.19656866542709</v>
      </c>
      <c r="AG700" s="31">
        <v>152.95805385135336</v>
      </c>
      <c r="AH700" s="31">
        <v>122.08687714651221</v>
      </c>
      <c r="AI700" s="31">
        <v>86.682706666529569</v>
      </c>
      <c r="AJ700" s="31">
        <v>204.37910051981098</v>
      </c>
      <c r="AK700" s="31">
        <v>186.88118169693678</v>
      </c>
      <c r="AL700" s="31">
        <v>177.92071578583815</v>
      </c>
      <c r="AM700" s="31">
        <v>151.18526015249449</v>
      </c>
      <c r="AN700" s="31">
        <v>141.32789299629815</v>
      </c>
      <c r="AO700" s="31">
        <v>181.84915514883619</v>
      </c>
      <c r="AP700" s="31">
        <v>224.66969419795987</v>
      </c>
      <c r="AQ700" s="31">
        <v>215.56786535893326</v>
      </c>
      <c r="AR700" s="31">
        <v>206.40021619907111</v>
      </c>
      <c r="AS700" s="31">
        <v>178.50182443989721</v>
      </c>
      <c r="AT700" s="31">
        <v>160.82080271167325</v>
      </c>
      <c r="AU700" s="31">
        <v>170.49301380720809</v>
      </c>
      <c r="AV700" s="31">
        <v>250.8399519450239</v>
      </c>
      <c r="AW700" s="31">
        <v>268.30563993261825</v>
      </c>
      <c r="AX700" s="31">
        <v>261.63676608984861</v>
      </c>
      <c r="AY700" s="31">
        <v>196.28534724471101</v>
      </c>
      <c r="AZ700" s="31" t="s">
        <v>385</v>
      </c>
    </row>
    <row r="701" spans="2:52">
      <c r="I701" s="41"/>
    </row>
    <row r="702" spans="2:52">
      <c r="D702" s="31" t="s">
        <v>1770</v>
      </c>
      <c r="H702" s="31" t="s">
        <v>1771</v>
      </c>
      <c r="I702" s="41"/>
      <c r="P702" s="36">
        <f>SQRT(P640^2+P682^2+P690^2+P698^2)</f>
        <v>22.152092248087072</v>
      </c>
      <c r="Q702" s="36">
        <f t="shared" ref="Q702:AY702" si="69">SQRT(Q640^2+Q682^2+Q690^2+Q698^2)</f>
        <v>129.90093255129972</v>
      </c>
      <c r="R702" s="36">
        <f t="shared" si="69"/>
        <v>16.68940258739174</v>
      </c>
      <c r="S702" s="36">
        <f t="shared" si="69"/>
        <v>62.517271823720151</v>
      </c>
      <c r="T702" s="36">
        <f t="shared" si="69"/>
        <v>27.80434892556325</v>
      </c>
      <c r="U702" s="36">
        <f t="shared" si="69"/>
        <v>13.192546390476515</v>
      </c>
      <c r="V702" s="36">
        <f t="shared" si="69"/>
        <v>31.360162970800033</v>
      </c>
      <c r="W702" s="36">
        <f t="shared" si="69"/>
        <v>21.961990812306095</v>
      </c>
      <c r="X702" s="36">
        <f t="shared" si="69"/>
        <v>38.347212160440499</v>
      </c>
      <c r="Y702" s="36">
        <f t="shared" si="69"/>
        <v>7.1075682784165766</v>
      </c>
      <c r="Z702" s="36">
        <f t="shared" si="69"/>
        <v>9.9530925354564097</v>
      </c>
      <c r="AA702" s="36">
        <f t="shared" si="69"/>
        <v>11.292201216427042</v>
      </c>
      <c r="AB702" s="36">
        <f t="shared" si="69"/>
        <v>15.342020297176914</v>
      </c>
      <c r="AC702" s="36">
        <f t="shared" si="69"/>
        <v>39.243294497224667</v>
      </c>
      <c r="AD702" s="36">
        <f t="shared" si="69"/>
        <v>19.549564887548346</v>
      </c>
      <c r="AE702" s="36">
        <f t="shared" si="69"/>
        <v>17.42929714077702</v>
      </c>
      <c r="AF702" s="36">
        <f t="shared" si="69"/>
        <v>22.459657120258388</v>
      </c>
      <c r="AG702" s="36">
        <f t="shared" si="69"/>
        <v>8.1416656988562526</v>
      </c>
      <c r="AH702" s="36">
        <f t="shared" si="69"/>
        <v>6.2849617282707397</v>
      </c>
      <c r="AI702" s="36">
        <f t="shared" si="69"/>
        <v>7.5610679739973143</v>
      </c>
      <c r="AJ702" s="36">
        <f t="shared" si="69"/>
        <v>88.588395394711313</v>
      </c>
      <c r="AK702" s="36">
        <f t="shared" si="69"/>
        <v>12.556020272083224</v>
      </c>
      <c r="AL702" s="36">
        <f t="shared" si="69"/>
        <v>41.330413521380422</v>
      </c>
      <c r="AM702" s="36">
        <f t="shared" si="69"/>
        <v>50.005553360203727</v>
      </c>
      <c r="AN702" s="36">
        <f t="shared" si="69"/>
        <v>9.0761129550942652</v>
      </c>
      <c r="AO702" s="36">
        <f t="shared" si="69"/>
        <v>40.012411594801122</v>
      </c>
      <c r="AP702" s="36">
        <f t="shared" si="69"/>
        <v>20.077809624811046</v>
      </c>
      <c r="AQ702" s="36">
        <f t="shared" si="69"/>
        <v>46.171817667948623</v>
      </c>
      <c r="AR702" s="36">
        <f t="shared" si="69"/>
        <v>50.184278982314169</v>
      </c>
      <c r="AS702" s="36">
        <f t="shared" si="69"/>
        <v>40.043031628758406</v>
      </c>
      <c r="AT702" s="36">
        <f t="shared" si="69"/>
        <v>20.549482696740551</v>
      </c>
      <c r="AU702" s="36">
        <f t="shared" si="69"/>
        <v>32.201733706758141</v>
      </c>
      <c r="AV702" s="36">
        <f t="shared" si="69"/>
        <v>23.658104152949569</v>
      </c>
      <c r="AW702" s="36">
        <f t="shared" si="69"/>
        <v>110.87895202843886</v>
      </c>
      <c r="AX702" s="36">
        <f t="shared" si="69"/>
        <v>41.133790821818586</v>
      </c>
      <c r="AY702" s="36">
        <f t="shared" si="69"/>
        <v>11.853109243910387</v>
      </c>
    </row>
    <row r="703" spans="2:52">
      <c r="I703" s="41"/>
      <c r="N703" s="31">
        <f>1+N700</f>
        <v>255</v>
      </c>
      <c r="O703" s="31" t="s">
        <v>410</v>
      </c>
      <c r="AZ703" s="31" t="s">
        <v>385</v>
      </c>
    </row>
    <row r="704" spans="2:52">
      <c r="B704" s="31" t="s">
        <v>1281</v>
      </c>
      <c r="D704" s="31" t="s">
        <v>1282</v>
      </c>
      <c r="E704" s="31" t="s">
        <v>569</v>
      </c>
      <c r="F704" s="31" t="s">
        <v>1083</v>
      </c>
      <c r="H704" s="31" t="s">
        <v>1283</v>
      </c>
      <c r="I704" s="41" t="s">
        <v>1284</v>
      </c>
      <c r="N704" s="31">
        <f t="shared" si="62"/>
        <v>256</v>
      </c>
      <c r="O704" s="31" t="s">
        <v>410</v>
      </c>
      <c r="P704" s="31">
        <v>60.271217509323343</v>
      </c>
      <c r="Q704" s="31">
        <v>103.01082329131007</v>
      </c>
      <c r="R704" s="31">
        <v>50.582932033311316</v>
      </c>
      <c r="S704" s="31">
        <v>94.10784633169682</v>
      </c>
      <c r="T704" s="31">
        <v>60.852610674915731</v>
      </c>
      <c r="U704" s="31">
        <v>44.603618863766059</v>
      </c>
      <c r="V704" s="31">
        <v>64.557507762611351</v>
      </c>
      <c r="W704" s="31">
        <v>75.958731969696387</v>
      </c>
      <c r="X704" s="31">
        <v>95.465961190651228</v>
      </c>
      <c r="Y704" s="31">
        <v>44.668672984139477</v>
      </c>
      <c r="Z704" s="31">
        <v>46.870505439915242</v>
      </c>
      <c r="AA704" s="31">
        <v>43.693459349741254</v>
      </c>
      <c r="AB704" s="31">
        <v>70.050968681637272</v>
      </c>
      <c r="AC704" s="31">
        <v>57.57805221201972</v>
      </c>
      <c r="AD704" s="31">
        <v>35.524197099600173</v>
      </c>
      <c r="AE704" s="31">
        <v>46.380810954802783</v>
      </c>
      <c r="AF704" s="31">
        <v>63.936559365224149</v>
      </c>
      <c r="AG704" s="31">
        <v>47.893124523948032</v>
      </c>
      <c r="AH704" s="31">
        <v>38.226963946600456</v>
      </c>
      <c r="AI704" s="31">
        <v>27.141464995935742</v>
      </c>
      <c r="AJ704" s="31">
        <v>63.99371242523948</v>
      </c>
      <c r="AK704" s="31">
        <v>58.514890068436635</v>
      </c>
      <c r="AL704" s="31">
        <v>55.709253497707991</v>
      </c>
      <c r="AM704" s="31">
        <v>47.338040125075985</v>
      </c>
      <c r="AN704" s="31">
        <v>44.251572294171311</v>
      </c>
      <c r="AO704" s="31">
        <v>56.939298146286525</v>
      </c>
      <c r="AP704" s="31">
        <v>70.346957025466978</v>
      </c>
      <c r="AQ704" s="31">
        <v>67.497057912558603</v>
      </c>
      <c r="AR704" s="31">
        <v>64.626549614696515</v>
      </c>
      <c r="AS704" s="31">
        <v>55.891206055484652</v>
      </c>
      <c r="AT704" s="31">
        <v>50.355051835299612</v>
      </c>
      <c r="AU704" s="31">
        <v>53.383544933613585</v>
      </c>
      <c r="AV704" s="31">
        <v>78.541199705371881</v>
      </c>
      <c r="AW704" s="31">
        <v>84.009930175093913</v>
      </c>
      <c r="AX704" s="31">
        <v>81.921820413337571</v>
      </c>
      <c r="AY704" s="31">
        <v>61.459454674763755</v>
      </c>
      <c r="AZ704" s="31" t="s">
        <v>385</v>
      </c>
    </row>
    <row r="705" spans="2:52">
      <c r="I705" s="41"/>
    </row>
    <row r="706" spans="2:52">
      <c r="H706" s="31" t="s">
        <v>1721</v>
      </c>
      <c r="I706" s="41"/>
      <c r="P706" s="36">
        <f t="shared" ref="P706:AY706" si="70">P702*P13*P10*P12</f>
        <v>6.9361036296568388</v>
      </c>
      <c r="Q706" s="36">
        <f t="shared" si="70"/>
        <v>40.673644713748601</v>
      </c>
      <c r="R706" s="36">
        <f t="shared" si="70"/>
        <v>5.2256655744654728</v>
      </c>
      <c r="S706" s="36">
        <f t="shared" si="70"/>
        <v>19.574958029086122</v>
      </c>
      <c r="T706" s="36">
        <f t="shared" si="70"/>
        <v>8.7058975442601021</v>
      </c>
      <c r="U706" s="36">
        <f t="shared" si="70"/>
        <v>4.1307551394519955</v>
      </c>
      <c r="V706" s="36">
        <f t="shared" si="70"/>
        <v>9.8192684362435187</v>
      </c>
      <c r="W706" s="36">
        <f t="shared" si="70"/>
        <v>6.876580436815436</v>
      </c>
      <c r="X706" s="36">
        <f t="shared" si="70"/>
        <v>12.007002971749575</v>
      </c>
      <c r="Y706" s="36">
        <f t="shared" si="70"/>
        <v>2.2254706048461941</v>
      </c>
      <c r="Z706" s="36">
        <f t="shared" si="70"/>
        <v>3.1164406724358562</v>
      </c>
      <c r="AA706" s="36">
        <f t="shared" si="70"/>
        <v>3.5357327410388777</v>
      </c>
      <c r="AB706" s="36">
        <f t="shared" si="70"/>
        <v>4.8037829329058965</v>
      </c>
      <c r="AC706" s="36">
        <f t="shared" si="70"/>
        <v>12.287577821250609</v>
      </c>
      <c r="AD706" s="36">
        <f t="shared" si="70"/>
        <v>6.1212190007219487</v>
      </c>
      <c r="AE706" s="36">
        <f t="shared" si="70"/>
        <v>5.4573360297806879</v>
      </c>
      <c r="AF706" s="36">
        <f t="shared" si="70"/>
        <v>7.0324061279640411</v>
      </c>
      <c r="AG706" s="36">
        <f t="shared" si="70"/>
        <v>2.5492597436328381</v>
      </c>
      <c r="AH706" s="36">
        <f t="shared" si="70"/>
        <v>1.9679019646316909</v>
      </c>
      <c r="AI706" s="36">
        <f t="shared" si="70"/>
        <v>2.3674671643286267</v>
      </c>
      <c r="AJ706" s="36">
        <f t="shared" si="70"/>
        <v>27.738160529545166</v>
      </c>
      <c r="AK706" s="36">
        <f t="shared" si="70"/>
        <v>3.9314506642487403</v>
      </c>
      <c r="AL706" s="36">
        <f t="shared" si="70"/>
        <v>12.941081502837285</v>
      </c>
      <c r="AM706" s="36">
        <f t="shared" si="70"/>
        <v>15.657378828162798</v>
      </c>
      <c r="AN706" s="36">
        <f t="shared" si="70"/>
        <v>2.8418471404858399</v>
      </c>
      <c r="AO706" s="36">
        <f t="shared" si="70"/>
        <v>12.528398229200647</v>
      </c>
      <c r="AP706" s="36">
        <f t="shared" si="70"/>
        <v>6.2866191894915371</v>
      </c>
      <c r="AQ706" s="36">
        <f t="shared" si="70"/>
        <v>14.456987111100865</v>
      </c>
      <c r="AR706" s="36">
        <f t="shared" si="70"/>
        <v>15.713340108133544</v>
      </c>
      <c r="AS706" s="36">
        <f t="shared" si="70"/>
        <v>12.537985753769108</v>
      </c>
      <c r="AT706" s="36">
        <f t="shared" si="70"/>
        <v>6.434306065727986</v>
      </c>
      <c r="AU706" s="36">
        <f t="shared" si="70"/>
        <v>10.082775005777423</v>
      </c>
      <c r="AV706" s="36">
        <f t="shared" si="70"/>
        <v>7.4076552340216688</v>
      </c>
      <c r="AW706" s="36">
        <f t="shared" si="70"/>
        <v>34.717619130690181</v>
      </c>
      <c r="AX706" s="36">
        <f t="shared" si="70"/>
        <v>12.879516418833921</v>
      </c>
      <c r="AY706" s="36">
        <f t="shared" si="70"/>
        <v>3.7113602240666643</v>
      </c>
    </row>
    <row r="707" spans="2:52">
      <c r="I707" s="41"/>
      <c r="N707" s="31">
        <f>1+N704</f>
        <v>257</v>
      </c>
      <c r="O707" s="31" t="s">
        <v>410</v>
      </c>
      <c r="AZ707" s="31" t="s">
        <v>385</v>
      </c>
    </row>
    <row r="708" spans="2:52" hidden="1">
      <c r="D708" s="31" t="s">
        <v>1285</v>
      </c>
      <c r="E708" s="31" t="s">
        <v>569</v>
      </c>
      <c r="F708" s="31" t="s">
        <v>1083</v>
      </c>
      <c r="H708" s="31" t="s">
        <v>1140</v>
      </c>
      <c r="I708" s="41" t="s">
        <v>1286</v>
      </c>
      <c r="N708" s="31">
        <f t="shared" ref="N708:N743" si="71">1+N707</f>
        <v>258</v>
      </c>
      <c r="O708" s="31" t="s">
        <v>410</v>
      </c>
      <c r="P708" s="31">
        <v>317.21693425959654</v>
      </c>
      <c r="Q708" s="31">
        <v>542.16222784900037</v>
      </c>
      <c r="R708" s="31">
        <v>266.22595807005956</v>
      </c>
      <c r="S708" s="31">
        <v>495.3044543773517</v>
      </c>
      <c r="T708" s="31">
        <v>320.27689828903016</v>
      </c>
      <c r="U708" s="31">
        <v>234.75588875666347</v>
      </c>
      <c r="V708" s="31">
        <v>339.77635664532289</v>
      </c>
      <c r="W708" s="31">
        <v>399.78279984050732</v>
      </c>
      <c r="X708" s="31">
        <v>502.45242731921701</v>
      </c>
      <c r="Y708" s="31">
        <v>235.09827886389198</v>
      </c>
      <c r="Z708" s="31">
        <v>246.686870736396</v>
      </c>
      <c r="AA708" s="31">
        <v>229.96557552495398</v>
      </c>
      <c r="AB708" s="31">
        <v>368.68930885072245</v>
      </c>
      <c r="AC708" s="31">
        <v>303.0423800632617</v>
      </c>
      <c r="AD708" s="31">
        <v>186.96945841894828</v>
      </c>
      <c r="AE708" s="31">
        <v>244.10953134106728</v>
      </c>
      <c r="AF708" s="31">
        <v>336.50820718539023</v>
      </c>
      <c r="AG708" s="31">
        <v>252.06907644183175</v>
      </c>
      <c r="AH708" s="31">
        <v>201.19454708737081</v>
      </c>
      <c r="AI708" s="31">
        <v>142.84981576808286</v>
      </c>
      <c r="AJ708" s="31">
        <v>336.8090127644183</v>
      </c>
      <c r="AK708" s="31">
        <v>307.9731056233507</v>
      </c>
      <c r="AL708" s="31">
        <v>293.20659735635786</v>
      </c>
      <c r="AM708" s="31">
        <v>249.14757960566308</v>
      </c>
      <c r="AN708" s="31">
        <v>232.90301207458583</v>
      </c>
      <c r="AO708" s="31">
        <v>299.68051655940275</v>
      </c>
      <c r="AP708" s="31">
        <v>370.24714223929988</v>
      </c>
      <c r="AQ708" s="31">
        <v>355.24767322399265</v>
      </c>
      <c r="AR708" s="31">
        <v>340.1397348141922</v>
      </c>
      <c r="AS708" s="31">
        <v>294.16424239728764</v>
      </c>
      <c r="AT708" s="31">
        <v>265.02658860684005</v>
      </c>
      <c r="AU708" s="31">
        <v>280.96602596638729</v>
      </c>
      <c r="AV708" s="31">
        <v>413.37473529143097</v>
      </c>
      <c r="AW708" s="31">
        <v>442.15752723733635</v>
      </c>
      <c r="AX708" s="31">
        <v>431.16747585967141</v>
      </c>
      <c r="AY708" s="31">
        <v>323.47081407770395</v>
      </c>
      <c r="AZ708" s="31" t="s">
        <v>385</v>
      </c>
    </row>
    <row r="709" spans="2:52" hidden="1">
      <c r="D709" s="31" t="s">
        <v>1287</v>
      </c>
      <c r="E709" s="31" t="s">
        <v>569</v>
      </c>
      <c r="F709" s="31" t="s">
        <v>1083</v>
      </c>
      <c r="H709" s="31" t="s">
        <v>1143</v>
      </c>
      <c r="I709" s="41" t="s">
        <v>1288</v>
      </c>
      <c r="N709" s="31">
        <f t="shared" si="71"/>
        <v>259</v>
      </c>
      <c r="O709" s="31" t="s">
        <v>410</v>
      </c>
      <c r="P709" s="31">
        <v>100.45202918220558</v>
      </c>
      <c r="Q709" s="31">
        <v>171.68470548551679</v>
      </c>
      <c r="R709" s="31">
        <v>84.304886722185529</v>
      </c>
      <c r="S709" s="31">
        <v>156.84641055282805</v>
      </c>
      <c r="T709" s="31">
        <v>101.42101779152622</v>
      </c>
      <c r="U709" s="31">
        <v>74.339364772943441</v>
      </c>
      <c r="V709" s="31">
        <v>107.59584627101893</v>
      </c>
      <c r="W709" s="31">
        <v>126.59788661616065</v>
      </c>
      <c r="X709" s="31">
        <v>159.10993531775205</v>
      </c>
      <c r="Y709" s="31">
        <v>74.447788306899128</v>
      </c>
      <c r="Z709" s="31">
        <v>78.1175090665254</v>
      </c>
      <c r="AA709" s="31">
        <v>72.822432249568763</v>
      </c>
      <c r="AB709" s="31">
        <v>116.75161446939546</v>
      </c>
      <c r="AC709" s="31">
        <v>95.963420353366203</v>
      </c>
      <c r="AD709" s="31">
        <v>59.20699516600029</v>
      </c>
      <c r="AE709" s="31">
        <v>77.301351591337976</v>
      </c>
      <c r="AF709" s="31">
        <v>106.56093227537359</v>
      </c>
      <c r="AG709" s="31">
        <v>79.821874206580063</v>
      </c>
      <c r="AH709" s="31">
        <v>63.711606577667432</v>
      </c>
      <c r="AI709" s="31">
        <v>45.235774993226237</v>
      </c>
      <c r="AJ709" s="31">
        <v>106.65618737539914</v>
      </c>
      <c r="AK709" s="31">
        <v>97.524816780727733</v>
      </c>
      <c r="AL709" s="31">
        <v>92.848755829513323</v>
      </c>
      <c r="AM709" s="31">
        <v>78.89673354179331</v>
      </c>
      <c r="AN709" s="31">
        <v>73.752620490285523</v>
      </c>
      <c r="AO709" s="31">
        <v>94.898830243810878</v>
      </c>
      <c r="AP709" s="31">
        <v>117.2449283757783</v>
      </c>
      <c r="AQ709" s="31">
        <v>112.49509652093101</v>
      </c>
      <c r="AR709" s="31">
        <v>107.7109160244942</v>
      </c>
      <c r="AS709" s="31">
        <v>93.152010092474427</v>
      </c>
      <c r="AT709" s="31">
        <v>83.925086392166023</v>
      </c>
      <c r="AU709" s="31">
        <v>88.972574889355982</v>
      </c>
      <c r="AV709" s="31">
        <v>130.90199950895314</v>
      </c>
      <c r="AW709" s="31">
        <v>140.01655029182319</v>
      </c>
      <c r="AX709" s="31">
        <v>136.53636735556262</v>
      </c>
      <c r="AY709" s="31">
        <v>102.43242445793959</v>
      </c>
      <c r="AZ709" s="31" t="s">
        <v>385</v>
      </c>
    </row>
    <row r="710" spans="2:52" hidden="1">
      <c r="D710" s="31" t="s">
        <v>1289</v>
      </c>
      <c r="E710" s="31" t="s">
        <v>569</v>
      </c>
      <c r="F710" s="31" t="s">
        <v>1083</v>
      </c>
      <c r="H710" s="31" t="s">
        <v>1146</v>
      </c>
      <c r="I710" s="41" t="s">
        <v>1290</v>
      </c>
      <c r="N710" s="31">
        <f t="shared" si="71"/>
        <v>260</v>
      </c>
      <c r="O710" s="31" t="s">
        <v>410</v>
      </c>
      <c r="P710" s="31">
        <v>376.69510943327089</v>
      </c>
      <c r="Q710" s="31">
        <v>643.817645570688</v>
      </c>
      <c r="R710" s="31">
        <v>316.14332520819573</v>
      </c>
      <c r="S710" s="31">
        <v>588.17403957310512</v>
      </c>
      <c r="T710" s="31">
        <v>380.32881671822332</v>
      </c>
      <c r="U710" s="31">
        <v>278.77261789853787</v>
      </c>
      <c r="V710" s="31">
        <v>403.48442351632093</v>
      </c>
      <c r="W710" s="31">
        <v>474.74207481060239</v>
      </c>
      <c r="X710" s="31">
        <v>596.6622574415702</v>
      </c>
      <c r="Y710" s="31">
        <v>279.17920615087172</v>
      </c>
      <c r="Z710" s="31">
        <v>292.94065899947026</v>
      </c>
      <c r="AA710" s="31">
        <v>273.08412093588282</v>
      </c>
      <c r="AB710" s="31">
        <v>437.81855426023293</v>
      </c>
      <c r="AC710" s="31">
        <v>359.86282632512325</v>
      </c>
      <c r="AD710" s="31">
        <v>222.02623187250109</v>
      </c>
      <c r="AE710" s="31">
        <v>289.88006846751739</v>
      </c>
      <c r="AF710" s="31">
        <v>399.60349603265092</v>
      </c>
      <c r="AG710" s="31">
        <v>299.33202827467517</v>
      </c>
      <c r="AH710" s="31">
        <v>238.91852466625284</v>
      </c>
      <c r="AI710" s="31">
        <v>169.63415622459837</v>
      </c>
      <c r="AJ710" s="31">
        <v>399.96070265774676</v>
      </c>
      <c r="AK710" s="31">
        <v>365.71806292772897</v>
      </c>
      <c r="AL710" s="31">
        <v>348.18283436067492</v>
      </c>
      <c r="AM710" s="31">
        <v>295.86275078172491</v>
      </c>
      <c r="AN710" s="31">
        <v>276.57232683857069</v>
      </c>
      <c r="AO710" s="31">
        <v>355.8706134142908</v>
      </c>
      <c r="AP710" s="31">
        <v>439.66848140916858</v>
      </c>
      <c r="AQ710" s="31">
        <v>421.85661195349127</v>
      </c>
      <c r="AR710" s="31">
        <v>403.91593509185321</v>
      </c>
      <c r="AS710" s="31">
        <v>349.32003784677909</v>
      </c>
      <c r="AT710" s="31">
        <v>314.71907397062256</v>
      </c>
      <c r="AU710" s="31">
        <v>333.6471558350849</v>
      </c>
      <c r="AV710" s="31">
        <v>490.88249815857426</v>
      </c>
      <c r="AW710" s="31">
        <v>525.06206359433691</v>
      </c>
      <c r="AX710" s="31">
        <v>512.01137758335983</v>
      </c>
      <c r="AY710" s="31">
        <v>384.12159171727347</v>
      </c>
      <c r="AZ710" s="31" t="s">
        <v>385</v>
      </c>
    </row>
    <row r="711" spans="2:52" hidden="1">
      <c r="D711" s="31" t="s">
        <v>1291</v>
      </c>
      <c r="E711" s="31" t="s">
        <v>569</v>
      </c>
      <c r="F711" s="31" t="s">
        <v>1083</v>
      </c>
      <c r="H711" s="31" t="s">
        <v>1149</v>
      </c>
      <c r="I711" s="41" t="s">
        <v>1292</v>
      </c>
      <c r="N711" s="31">
        <f t="shared" si="71"/>
        <v>261</v>
      </c>
      <c r="O711" s="31" t="s">
        <v>410</v>
      </c>
      <c r="P711" s="31">
        <v>376.69510943327089</v>
      </c>
      <c r="Q711" s="31">
        <v>643.817645570688</v>
      </c>
      <c r="R711" s="31">
        <v>316.14332520819573</v>
      </c>
      <c r="S711" s="31">
        <v>588.17403957310512</v>
      </c>
      <c r="T711" s="31">
        <v>380.32881671822332</v>
      </c>
      <c r="U711" s="31">
        <v>278.77261789853787</v>
      </c>
      <c r="V711" s="31">
        <v>403.48442351632093</v>
      </c>
      <c r="W711" s="31">
        <v>474.74207481060239</v>
      </c>
      <c r="X711" s="31">
        <v>596.6622574415702</v>
      </c>
      <c r="Y711" s="31">
        <v>279.17920615087172</v>
      </c>
      <c r="Z711" s="31">
        <v>292.94065899947026</v>
      </c>
      <c r="AA711" s="31">
        <v>273.08412093588282</v>
      </c>
      <c r="AB711" s="31">
        <v>437.81855426023293</v>
      </c>
      <c r="AC711" s="31">
        <v>359.86282632512325</v>
      </c>
      <c r="AD711" s="31">
        <v>222.02623187250109</v>
      </c>
      <c r="AE711" s="31">
        <v>289.88006846751739</v>
      </c>
      <c r="AF711" s="31">
        <v>399.60349603265092</v>
      </c>
      <c r="AG711" s="31">
        <v>299.33202827467517</v>
      </c>
      <c r="AH711" s="31">
        <v>238.91852466625284</v>
      </c>
      <c r="AI711" s="31">
        <v>169.63415622459837</v>
      </c>
      <c r="AJ711" s="31">
        <v>399.96070265774676</v>
      </c>
      <c r="AK711" s="31">
        <v>365.71806292772897</v>
      </c>
      <c r="AL711" s="31">
        <v>348.18283436067492</v>
      </c>
      <c r="AM711" s="31">
        <v>295.86275078172491</v>
      </c>
      <c r="AN711" s="31">
        <v>276.57232683857069</v>
      </c>
      <c r="AO711" s="31">
        <v>355.8706134142908</v>
      </c>
      <c r="AP711" s="31">
        <v>439.66848140916858</v>
      </c>
      <c r="AQ711" s="31">
        <v>421.85661195349127</v>
      </c>
      <c r="AR711" s="31">
        <v>403.91593509185321</v>
      </c>
      <c r="AS711" s="31">
        <v>349.32003784677909</v>
      </c>
      <c r="AT711" s="31">
        <v>314.71907397062256</v>
      </c>
      <c r="AU711" s="31">
        <v>333.6471558350849</v>
      </c>
      <c r="AV711" s="31">
        <v>490.88249815857426</v>
      </c>
      <c r="AW711" s="31">
        <v>525.06206359433691</v>
      </c>
      <c r="AX711" s="31">
        <v>512.01137758335983</v>
      </c>
      <c r="AY711" s="31">
        <v>384.12159171727347</v>
      </c>
      <c r="AZ711" s="31" t="s">
        <v>385</v>
      </c>
    </row>
    <row r="712" spans="2:52" hidden="1">
      <c r="D712" s="31" t="s">
        <v>1293</v>
      </c>
      <c r="E712" s="31" t="s">
        <v>569</v>
      </c>
      <c r="F712" s="31" t="s">
        <v>1083</v>
      </c>
      <c r="H712" s="31" t="s">
        <v>1152</v>
      </c>
      <c r="I712" s="41" t="s">
        <v>1294</v>
      </c>
      <c r="K712" s="39"/>
      <c r="N712" s="31">
        <f t="shared" si="71"/>
        <v>262</v>
      </c>
      <c r="O712" s="31" t="s">
        <v>410</v>
      </c>
      <c r="P712" s="31">
        <v>376.69510943327089</v>
      </c>
      <c r="Q712" s="31">
        <v>643.817645570688</v>
      </c>
      <c r="R712" s="31">
        <v>316.14332520819573</v>
      </c>
      <c r="S712" s="31">
        <v>588.17403957310512</v>
      </c>
      <c r="T712" s="31">
        <v>380.32881671822332</v>
      </c>
      <c r="U712" s="31">
        <v>278.77261789853787</v>
      </c>
      <c r="V712" s="31">
        <v>403.48442351632093</v>
      </c>
      <c r="W712" s="31">
        <v>474.74207481060239</v>
      </c>
      <c r="X712" s="31">
        <v>596.6622574415702</v>
      </c>
      <c r="Y712" s="31">
        <v>279.17920615087172</v>
      </c>
      <c r="Z712" s="31">
        <v>292.94065899947026</v>
      </c>
      <c r="AA712" s="31">
        <v>273.08412093588282</v>
      </c>
      <c r="AB712" s="31">
        <v>437.81855426023293</v>
      </c>
      <c r="AC712" s="31">
        <v>359.86282632512325</v>
      </c>
      <c r="AD712" s="31">
        <v>222.02623187250109</v>
      </c>
      <c r="AE712" s="31">
        <v>289.88006846751739</v>
      </c>
      <c r="AF712" s="31">
        <v>399.60349603265092</v>
      </c>
      <c r="AG712" s="31">
        <v>299.33202827467517</v>
      </c>
      <c r="AH712" s="31">
        <v>238.91852466625284</v>
      </c>
      <c r="AI712" s="31">
        <v>169.63415622459837</v>
      </c>
      <c r="AJ712" s="31">
        <v>399.96070265774676</v>
      </c>
      <c r="AK712" s="31">
        <v>365.71806292772897</v>
      </c>
      <c r="AL712" s="31">
        <v>348.18283436067492</v>
      </c>
      <c r="AM712" s="31">
        <v>295.86275078172491</v>
      </c>
      <c r="AN712" s="31">
        <v>276.57232683857069</v>
      </c>
      <c r="AO712" s="31">
        <v>355.8706134142908</v>
      </c>
      <c r="AP712" s="31">
        <v>439.66848140916858</v>
      </c>
      <c r="AQ712" s="31">
        <v>421.85661195349127</v>
      </c>
      <c r="AR712" s="31">
        <v>403.91593509185321</v>
      </c>
      <c r="AS712" s="31">
        <v>349.32003784677909</v>
      </c>
      <c r="AT712" s="31">
        <v>314.71907397062256</v>
      </c>
      <c r="AU712" s="31">
        <v>333.6471558350849</v>
      </c>
      <c r="AV712" s="31">
        <v>490.88249815857426</v>
      </c>
      <c r="AW712" s="31">
        <v>525.06206359433691</v>
      </c>
      <c r="AX712" s="31">
        <v>512.01137758335983</v>
      </c>
      <c r="AY712" s="31">
        <v>384.12159171727347</v>
      </c>
      <c r="AZ712" s="31" t="s">
        <v>385</v>
      </c>
    </row>
    <row r="713" spans="2:52" hidden="1">
      <c r="I713" s="41"/>
      <c r="K713" s="39"/>
      <c r="N713" s="31">
        <f t="shared" si="71"/>
        <v>263</v>
      </c>
      <c r="O713" s="31" t="s">
        <v>410</v>
      </c>
      <c r="AZ713" s="31" t="s">
        <v>385</v>
      </c>
    </row>
    <row r="714" spans="2:52" hidden="1">
      <c r="B714" s="31" t="s">
        <v>1295</v>
      </c>
      <c r="D714" s="31" t="s">
        <v>1155</v>
      </c>
      <c r="E714" s="31" t="s">
        <v>569</v>
      </c>
      <c r="F714" s="31" t="s">
        <v>1083</v>
      </c>
      <c r="H714" s="31" t="s">
        <v>1156</v>
      </c>
      <c r="I714" s="41" t="s">
        <v>1296</v>
      </c>
      <c r="N714" s="31">
        <f t="shared" si="71"/>
        <v>264</v>
      </c>
      <c r="O714" s="31" t="s">
        <v>410</v>
      </c>
      <c r="P714" s="31">
        <v>206.25165522006117</v>
      </c>
      <c r="Q714" s="31">
        <v>62.202441370666826</v>
      </c>
      <c r="R714" s="31">
        <v>159.08278975599799</v>
      </c>
      <c r="S714" s="31">
        <v>86.230207689251714</v>
      </c>
      <c r="T714" s="31">
        <v>13.818774889923574</v>
      </c>
      <c r="U714" s="31">
        <v>193.48799692995829</v>
      </c>
      <c r="V714" s="31">
        <v>234.73287721705569</v>
      </c>
      <c r="W714" s="31">
        <v>203.85368023133174</v>
      </c>
      <c r="X714" s="31">
        <v>15.46425054051352</v>
      </c>
      <c r="Y714" s="31">
        <v>129.53343693494929</v>
      </c>
      <c r="Z714" s="31">
        <v>110.82640558081533</v>
      </c>
      <c r="AA714" s="31">
        <v>77.69113565980561</v>
      </c>
      <c r="AB714" s="31">
        <v>58.746713737932822</v>
      </c>
      <c r="AC714" s="31">
        <v>211.24682530277886</v>
      </c>
      <c r="AD714" s="31">
        <v>132.53261432857991</v>
      </c>
      <c r="AE714" s="31">
        <v>198.36025460920493</v>
      </c>
      <c r="AF714" s="31">
        <v>118.13975516464153</v>
      </c>
      <c r="AG714" s="31">
        <v>53.660499256578113</v>
      </c>
      <c r="AH714" s="31">
        <v>138.01094902580294</v>
      </c>
      <c r="AI714" s="31">
        <v>63.349399331179214</v>
      </c>
      <c r="AJ714" s="31">
        <v>25.692706456406796</v>
      </c>
      <c r="AK714" s="31">
        <v>88.048095023367196</v>
      </c>
      <c r="AL714" s="31">
        <v>210.23328094413878</v>
      </c>
      <c r="AM714" s="31">
        <v>173.14789535984755</v>
      </c>
      <c r="AN714" s="31">
        <v>37.95418017098045</v>
      </c>
      <c r="AO714" s="31">
        <v>174.86785094487266</v>
      </c>
      <c r="AP714" s="31">
        <v>39.68202568022906</v>
      </c>
      <c r="AQ714" s="31">
        <v>16.076749598171908</v>
      </c>
      <c r="AR714" s="31">
        <v>195.51255518603494</v>
      </c>
      <c r="AS714" s="31">
        <v>69.305021286555942</v>
      </c>
      <c r="AT714" s="31">
        <v>46.788516900727892</v>
      </c>
      <c r="AU714" s="31">
        <v>202.04125914067956</v>
      </c>
      <c r="AV714" s="31">
        <v>45.050031114780019</v>
      </c>
      <c r="AW714" s="31">
        <v>292.94674866442665</v>
      </c>
      <c r="AX714" s="31">
        <v>13.400490689937522</v>
      </c>
      <c r="AY714" s="31">
        <v>83.849724180780399</v>
      </c>
      <c r="AZ714" s="31" t="s">
        <v>385</v>
      </c>
    </row>
    <row r="715" spans="2:52" hidden="1">
      <c r="D715" s="31" t="s">
        <v>1158</v>
      </c>
      <c r="E715" s="31" t="s">
        <v>569</v>
      </c>
      <c r="F715" s="31" t="s">
        <v>1083</v>
      </c>
      <c r="H715" s="31" t="s">
        <v>1159</v>
      </c>
      <c r="I715" s="41" t="s">
        <v>1297</v>
      </c>
      <c r="N715" s="31">
        <f t="shared" si="71"/>
        <v>265</v>
      </c>
      <c r="O715" s="31" t="s">
        <v>410</v>
      </c>
      <c r="P715" s="31">
        <v>34.891039354787964</v>
      </c>
      <c r="Q715" s="31">
        <v>126.99901942485003</v>
      </c>
      <c r="R715" s="31">
        <v>26.433514461025997</v>
      </c>
      <c r="S715" s="31">
        <v>124.86122493862079</v>
      </c>
      <c r="T715" s="31">
        <v>87.208993849543788</v>
      </c>
      <c r="U715" s="31">
        <v>12.640232333247774</v>
      </c>
      <c r="V715" s="31">
        <v>30.399814075521139</v>
      </c>
      <c r="W715" s="31">
        <v>59.570349440105282</v>
      </c>
      <c r="X715" s="31">
        <v>153.01453130865229</v>
      </c>
      <c r="Y715" s="31">
        <v>29.624727899452097</v>
      </c>
      <c r="Z715" s="31">
        <v>40.152254964242246</v>
      </c>
      <c r="AA715" s="31">
        <v>43.0053298898371</v>
      </c>
      <c r="AB715" s="31">
        <v>17.82626889113973</v>
      </c>
      <c r="AC715" s="31">
        <v>21.43713482322099</v>
      </c>
      <c r="AD715" s="31">
        <v>11.008118451097165</v>
      </c>
      <c r="AE715" s="31">
        <v>10.910989123498034</v>
      </c>
      <c r="AF715" s="31">
        <v>66.681718542071394</v>
      </c>
      <c r="AG715" s="31">
        <v>62.394691248740017</v>
      </c>
      <c r="AH715" s="31">
        <v>16.720537425327453</v>
      </c>
      <c r="AI715" s="31">
        <v>12.171546705755876</v>
      </c>
      <c r="AJ715" s="31">
        <v>96.509572457092275</v>
      </c>
      <c r="AK715" s="31">
        <v>40.730016936234733</v>
      </c>
      <c r="AL715" s="31">
        <v>14.681289846023022</v>
      </c>
      <c r="AM715" s="31">
        <v>17.929420448592289</v>
      </c>
      <c r="AN715" s="31">
        <v>59.712827245053745</v>
      </c>
      <c r="AO715" s="31">
        <v>30.697260692163518</v>
      </c>
      <c r="AP715" s="31">
        <v>30.983136434771453</v>
      </c>
      <c r="AQ715" s="31">
        <v>106.98080919303627</v>
      </c>
      <c r="AR715" s="31">
        <v>35.675659503565093</v>
      </c>
      <c r="AS715" s="31">
        <v>69.165854577145197</v>
      </c>
      <c r="AT715" s="31">
        <v>66.758934017867318</v>
      </c>
      <c r="AU715" s="31">
        <v>24.992842828140788</v>
      </c>
      <c r="AV715" s="31">
        <v>56.609526203785663</v>
      </c>
      <c r="AW715" s="31">
        <v>33.343195786098661</v>
      </c>
      <c r="AX715" s="31">
        <v>131.66648493547001</v>
      </c>
      <c r="AY715" s="31">
        <v>75.017534504740183</v>
      </c>
      <c r="AZ715" s="31" t="s">
        <v>385</v>
      </c>
    </row>
    <row r="716" spans="2:52" hidden="1">
      <c r="D716" s="31" t="s">
        <v>1161</v>
      </c>
      <c r="E716" s="31" t="s">
        <v>569</v>
      </c>
      <c r="F716" s="31" t="s">
        <v>1083</v>
      </c>
      <c r="H716" s="31" t="s">
        <v>1162</v>
      </c>
      <c r="I716" s="41" t="s">
        <v>1298</v>
      </c>
      <c r="N716" s="31">
        <f t="shared" si="71"/>
        <v>266</v>
      </c>
      <c r="O716" s="31" t="s">
        <v>410</v>
      </c>
      <c r="P716" s="31">
        <v>0.92987127899340849</v>
      </c>
      <c r="Q716" s="31">
        <v>0.23255045836444582</v>
      </c>
      <c r="R716" s="31">
        <v>2.7327748778116603</v>
      </c>
      <c r="S716" s="31">
        <v>0.12845595876842053</v>
      </c>
      <c r="T716" s="31">
        <v>0.44165599785972376</v>
      </c>
      <c r="U716" s="31">
        <v>1.6047502945332432</v>
      </c>
      <c r="V716" s="31">
        <v>3.1065219899783596</v>
      </c>
      <c r="W716" s="31">
        <v>2.1543551434451822</v>
      </c>
      <c r="X716" s="31">
        <v>0.81906961129420974</v>
      </c>
      <c r="Y716" s="31">
        <v>0.60467133982374643</v>
      </c>
      <c r="Z716" s="31">
        <v>1.0840310080655253</v>
      </c>
      <c r="AA716" s="31">
        <v>0</v>
      </c>
      <c r="AB716" s="31">
        <v>0.24022907810542399</v>
      </c>
      <c r="AC716" s="31">
        <v>24.402385116153503</v>
      </c>
      <c r="AD716" s="31">
        <v>0.48210125744243448</v>
      </c>
      <c r="AE716" s="31">
        <v>6.7569399526239833</v>
      </c>
      <c r="AF716" s="31">
        <v>4.6049830651558894</v>
      </c>
      <c r="AG716" s="31">
        <v>0.66568380794841464</v>
      </c>
      <c r="AH716" s="31">
        <v>0.62911415259139913</v>
      </c>
      <c r="AI716" s="31">
        <v>3.6007441382262599</v>
      </c>
      <c r="AJ716" s="31">
        <v>1.0758936962095651</v>
      </c>
      <c r="AK716" s="31">
        <v>0.41603654117211636</v>
      </c>
      <c r="AL716" s="31">
        <v>43.475976316923784</v>
      </c>
      <c r="AM716" s="31">
        <v>18.207809668104623</v>
      </c>
      <c r="AN716" s="31">
        <v>2.1412392207529445</v>
      </c>
      <c r="AO716" s="31">
        <v>33.100312821641296</v>
      </c>
      <c r="AP716" s="31">
        <v>1.4461057785056992</v>
      </c>
      <c r="AQ716" s="31">
        <v>0.12939732938259202</v>
      </c>
      <c r="AR716" s="31">
        <v>37.961052670067609</v>
      </c>
      <c r="AS716" s="31">
        <v>2.4586118662566703</v>
      </c>
      <c r="AT716" s="31">
        <v>0</v>
      </c>
      <c r="AU716" s="31">
        <v>0</v>
      </c>
      <c r="AV716" s="31">
        <v>0.70131881150375242</v>
      </c>
      <c r="AW716" s="31">
        <v>34.190590060573584</v>
      </c>
      <c r="AX716" s="31">
        <v>0.69692204927915491</v>
      </c>
      <c r="AY716" s="31">
        <v>0.97167082280075701</v>
      </c>
      <c r="AZ716" s="31" t="s">
        <v>385</v>
      </c>
    </row>
    <row r="717" spans="2:52" hidden="1">
      <c r="D717" s="31" t="s">
        <v>1164</v>
      </c>
      <c r="E717" s="31" t="s">
        <v>569</v>
      </c>
      <c r="F717" s="31" t="s">
        <v>1083</v>
      </c>
      <c r="H717" s="31" t="s">
        <v>1165</v>
      </c>
      <c r="I717" s="41" t="s">
        <v>1299</v>
      </c>
      <c r="N717" s="31">
        <f t="shared" si="71"/>
        <v>267</v>
      </c>
      <c r="O717" s="31" t="s">
        <v>410</v>
      </c>
      <c r="P717" s="31">
        <v>0</v>
      </c>
      <c r="Q717" s="31">
        <v>3.1309232443213193</v>
      </c>
      <c r="R717" s="31">
        <v>15.340087064871046</v>
      </c>
      <c r="S717" s="31">
        <v>4.6351713967632584</v>
      </c>
      <c r="T717" s="31">
        <v>2.7349381214197868</v>
      </c>
      <c r="U717" s="31">
        <v>0</v>
      </c>
      <c r="V717" s="31">
        <v>6.6411709880946903</v>
      </c>
      <c r="W717" s="31">
        <v>6.7710686590479101</v>
      </c>
      <c r="X717" s="31">
        <v>2.5043318571908992</v>
      </c>
      <c r="Y717" s="31">
        <v>12.106624677527945</v>
      </c>
      <c r="Z717" s="31">
        <v>5.8112144719652994</v>
      </c>
      <c r="AA717" s="31">
        <v>18.089631187127441</v>
      </c>
      <c r="AB717" s="31">
        <v>13.875791894973268</v>
      </c>
      <c r="AC717" s="31">
        <v>3.9756694852160197</v>
      </c>
      <c r="AD717" s="31">
        <v>7.3950140706822118</v>
      </c>
      <c r="AE717" s="31">
        <v>6.2061024564861587</v>
      </c>
      <c r="AF717" s="31">
        <v>3.6947372925967343</v>
      </c>
      <c r="AG717" s="31">
        <v>0.9644094167652657</v>
      </c>
      <c r="AH717" s="31">
        <v>11.444434147594189</v>
      </c>
      <c r="AI717" s="31">
        <v>44.196316230582532</v>
      </c>
      <c r="AJ717" s="31">
        <v>1.824456897026459</v>
      </c>
      <c r="AK717" s="31">
        <v>42.012932704415476</v>
      </c>
      <c r="AL717" s="31">
        <v>0</v>
      </c>
      <c r="AM717" s="31">
        <v>4.5733256919887157</v>
      </c>
      <c r="AN717" s="31">
        <v>4.1575483433952014</v>
      </c>
      <c r="AO717" s="31">
        <v>0</v>
      </c>
      <c r="AP717" s="31">
        <v>30.504663084668007</v>
      </c>
      <c r="AQ717" s="31">
        <v>1.4580400023935638</v>
      </c>
      <c r="AR717" s="31">
        <v>0</v>
      </c>
      <c r="AS717" s="31">
        <v>3.1602440262025593</v>
      </c>
      <c r="AT717" s="31">
        <v>7.8320460919307235</v>
      </c>
      <c r="AU717" s="31">
        <v>0</v>
      </c>
      <c r="AV717" s="31">
        <v>5.553037156092131</v>
      </c>
      <c r="AW717" s="31">
        <v>17.918874049081094</v>
      </c>
      <c r="AX717" s="31">
        <v>1.652054331767199</v>
      </c>
      <c r="AY717" s="31">
        <v>2.2626190370202774</v>
      </c>
      <c r="AZ717" s="31" t="s">
        <v>385</v>
      </c>
    </row>
    <row r="718" spans="2:52" hidden="1">
      <c r="D718" s="31" t="s">
        <v>1167</v>
      </c>
      <c r="E718" s="31" t="s">
        <v>569</v>
      </c>
      <c r="F718" s="31" t="s">
        <v>1083</v>
      </c>
      <c r="H718" s="31" t="s">
        <v>1168</v>
      </c>
      <c r="I718" s="41" t="s">
        <v>1300</v>
      </c>
      <c r="N718" s="31">
        <f t="shared" si="71"/>
        <v>268</v>
      </c>
      <c r="O718" s="31" t="s">
        <v>410</v>
      </c>
      <c r="P718" s="31">
        <v>0</v>
      </c>
      <c r="Q718" s="31">
        <v>90.342449897147716</v>
      </c>
      <c r="R718" s="31">
        <v>10.033971201417929</v>
      </c>
      <c r="S718" s="31">
        <v>12.782447066759149</v>
      </c>
      <c r="T718" s="31">
        <v>33.708700481370393</v>
      </c>
      <c r="U718" s="31">
        <v>0</v>
      </c>
      <c r="V718" s="31">
        <v>0.99213605979001429</v>
      </c>
      <c r="W718" s="31">
        <v>0.35159533300808143</v>
      </c>
      <c r="X718" s="31">
        <v>1.1705660487790563</v>
      </c>
      <c r="Y718" s="31">
        <v>1.554224150322381</v>
      </c>
      <c r="Z718" s="31">
        <v>3.8681007763127582</v>
      </c>
      <c r="AA718" s="31">
        <v>1.4662790658471487</v>
      </c>
      <c r="AB718" s="31">
        <v>287.09230238158506</v>
      </c>
      <c r="AC718" s="31">
        <v>0.23991108962510466</v>
      </c>
      <c r="AD718" s="31">
        <v>15.486192837573418</v>
      </c>
      <c r="AE718" s="31">
        <v>0.4480144968587641</v>
      </c>
      <c r="AF718" s="31">
        <v>0.95637188411871976</v>
      </c>
      <c r="AG718" s="31">
        <v>0</v>
      </c>
      <c r="AH718" s="31">
        <v>0.25495905294829274</v>
      </c>
      <c r="AI718" s="31">
        <v>0.96638400342974395</v>
      </c>
      <c r="AJ718" s="31">
        <v>4.6393664334316549</v>
      </c>
      <c r="AK718" s="31">
        <v>65.994417331012585</v>
      </c>
      <c r="AL718" s="31">
        <v>0</v>
      </c>
      <c r="AM718" s="31">
        <v>0.2331629995915587</v>
      </c>
      <c r="AN718" s="31">
        <v>1.2798481524317555</v>
      </c>
      <c r="AO718" s="31">
        <v>0</v>
      </c>
      <c r="AP718" s="31">
        <v>244.40854542032992</v>
      </c>
      <c r="AQ718" s="31">
        <v>0</v>
      </c>
      <c r="AR718" s="31">
        <v>0</v>
      </c>
      <c r="AS718" s="31">
        <v>2.0295145122401759</v>
      </c>
      <c r="AT718" s="31">
        <v>0.9796614920750587</v>
      </c>
      <c r="AU718" s="31">
        <v>0</v>
      </c>
      <c r="AV718" s="31">
        <v>218.84550697798088</v>
      </c>
      <c r="AW718" s="31">
        <v>4.1351247805571756E-2</v>
      </c>
      <c r="AX718" s="31">
        <v>0</v>
      </c>
      <c r="AY718" s="31">
        <v>0</v>
      </c>
      <c r="AZ718" s="31" t="s">
        <v>385</v>
      </c>
    </row>
    <row r="719" spans="2:52" hidden="1">
      <c r="I719" s="41"/>
      <c r="N719" s="31">
        <f t="shared" si="71"/>
        <v>269</v>
      </c>
      <c r="O719" s="31" t="s">
        <v>410</v>
      </c>
      <c r="AZ719" s="31" t="s">
        <v>385</v>
      </c>
    </row>
    <row r="720" spans="2:52" s="49" customFormat="1" hidden="1">
      <c r="B720" s="49" t="s">
        <v>1301</v>
      </c>
      <c r="D720" s="49" t="s">
        <v>1155</v>
      </c>
      <c r="E720" s="49" t="s">
        <v>569</v>
      </c>
      <c r="F720" s="49" t="s">
        <v>1172</v>
      </c>
      <c r="H720" s="52" t="s">
        <v>1302</v>
      </c>
      <c r="I720" s="50" t="s">
        <v>1174</v>
      </c>
      <c r="N720" s="31">
        <f t="shared" si="71"/>
        <v>270</v>
      </c>
      <c r="O720" s="31" t="s">
        <v>410</v>
      </c>
      <c r="P720" s="51">
        <v>577550.66998561635</v>
      </c>
      <c r="Q720" s="51">
        <v>174180.71942278103</v>
      </c>
      <c r="R720" s="51">
        <v>445467.31859546789</v>
      </c>
      <c r="S720" s="51">
        <v>241463.82811226102</v>
      </c>
      <c r="T720" s="51">
        <v>38695.654042341441</v>
      </c>
      <c r="U720" s="51">
        <v>541809.57792479801</v>
      </c>
      <c r="V720" s="51">
        <v>657304.44858595077</v>
      </c>
      <c r="W720" s="51">
        <v>570835.80478915654</v>
      </c>
      <c r="X720" s="51">
        <v>43303.353134158497</v>
      </c>
      <c r="Y720" s="51">
        <v>362722.53528098192</v>
      </c>
      <c r="Z720" s="51">
        <v>310338.67208000855</v>
      </c>
      <c r="AA720" s="51">
        <v>217552.52050893498</v>
      </c>
      <c r="AB720" s="51">
        <v>164503.91073271821</v>
      </c>
      <c r="AC720" s="51">
        <v>591538.26113918831</v>
      </c>
      <c r="AD720" s="51">
        <v>371120.90139954182</v>
      </c>
      <c r="AE720" s="51">
        <v>555452.98691460257</v>
      </c>
      <c r="AF720" s="51">
        <v>330817.68325434905</v>
      </c>
      <c r="AG720" s="51">
        <v>150261.37494185276</v>
      </c>
      <c r="AH720" s="51">
        <v>386461.46131607075</v>
      </c>
      <c r="AI720" s="51">
        <v>177392.45771323252</v>
      </c>
      <c r="AJ720" s="51">
        <v>71945.312690020102</v>
      </c>
      <c r="AK720" s="51">
        <v>246554.31840023736</v>
      </c>
      <c r="AL720" s="51">
        <v>588700.11071189528</v>
      </c>
      <c r="AM720" s="51">
        <v>484852.75361781748</v>
      </c>
      <c r="AN720" s="51">
        <v>106280.17585175941</v>
      </c>
      <c r="AO720" s="51">
        <v>489669.01314997429</v>
      </c>
      <c r="AP720" s="51">
        <v>111118.5289327732</v>
      </c>
      <c r="AQ720" s="51">
        <v>45018.487205391655</v>
      </c>
      <c r="AR720" s="51">
        <v>547478.79292321531</v>
      </c>
      <c r="AS720" s="51">
        <v>194069.52848310777</v>
      </c>
      <c r="AT720" s="51">
        <v>131018.29051901035</v>
      </c>
      <c r="AU720" s="51">
        <v>565760.62120294292</v>
      </c>
      <c r="AV720" s="51">
        <v>126150.14228832886</v>
      </c>
      <c r="AW720" s="51">
        <v>820316.28197469644</v>
      </c>
      <c r="AX720" s="51">
        <v>37524.364921347049</v>
      </c>
      <c r="AY720" s="51">
        <v>234797.94296462229</v>
      </c>
      <c r="AZ720" s="49" t="s">
        <v>385</v>
      </c>
    </row>
    <row r="721" spans="1:52" s="49" customFormat="1" hidden="1">
      <c r="D721" s="49" t="s">
        <v>1158</v>
      </c>
      <c r="E721" s="49" t="s">
        <v>569</v>
      </c>
      <c r="F721" s="49" t="s">
        <v>1175</v>
      </c>
      <c r="H721" s="49" t="s">
        <v>1303</v>
      </c>
      <c r="I721" s="50" t="s">
        <v>1177</v>
      </c>
      <c r="N721" s="31">
        <f t="shared" si="71"/>
        <v>271</v>
      </c>
      <c r="O721" s="31" t="s">
        <v>410</v>
      </c>
      <c r="P721" s="51">
        <v>27014.172474891689</v>
      </c>
      <c r="Q721" s="51">
        <v>98328.209142735868</v>
      </c>
      <c r="R721" s="51">
        <v>20465.985879830478</v>
      </c>
      <c r="S721" s="51">
        <v>96673.03491935911</v>
      </c>
      <c r="T721" s="51">
        <v>67521.026738633285</v>
      </c>
      <c r="U721" s="51">
        <v>9786.6220865730666</v>
      </c>
      <c r="V721" s="51">
        <v>23536.868944778926</v>
      </c>
      <c r="W721" s="51">
        <v>46121.976413515513</v>
      </c>
      <c r="X721" s="51">
        <v>118470.55909985138</v>
      </c>
      <c r="Y721" s="51">
        <v>22936.763243417521</v>
      </c>
      <c r="Z721" s="51">
        <v>31087.636279055689</v>
      </c>
      <c r="AA721" s="51">
        <v>33296.611980240465</v>
      </c>
      <c r="AB721" s="51">
        <v>13801.878972773051</v>
      </c>
      <c r="AC721" s="51">
        <v>16597.569696717277</v>
      </c>
      <c r="AD721" s="51">
        <v>8522.9679585675258</v>
      </c>
      <c r="AE721" s="51">
        <v>8447.7661744804282</v>
      </c>
      <c r="AF721" s="51">
        <v>51627.91017202838</v>
      </c>
      <c r="AG721" s="51">
        <v>48308.705675739002</v>
      </c>
      <c r="AH721" s="51">
        <v>12945.773190866366</v>
      </c>
      <c r="AI721" s="51">
        <v>9423.7451241293693</v>
      </c>
      <c r="AJ721" s="51">
        <v>74721.942482810613</v>
      </c>
      <c r="AK721" s="51">
        <v>31534.964929891565</v>
      </c>
      <c r="AL721" s="51">
        <v>11366.898303644763</v>
      </c>
      <c r="AM721" s="51">
        <v>13881.743431258856</v>
      </c>
      <c r="AN721" s="51">
        <v>46232.28897708188</v>
      </c>
      <c r="AO721" s="51">
        <v>23767.165157005333</v>
      </c>
      <c r="AP721" s="51">
        <v>23988.502691226389</v>
      </c>
      <c r="AQ721" s="51">
        <v>82829.233077792422</v>
      </c>
      <c r="AR721" s="51">
        <v>27621.659795943131</v>
      </c>
      <c r="AS721" s="51">
        <v>53551.237207953105</v>
      </c>
      <c r="AT721" s="51">
        <v>51687.693778921581</v>
      </c>
      <c r="AU721" s="51">
        <v>19350.554735039881</v>
      </c>
      <c r="AV721" s="51">
        <v>43829.577245915789</v>
      </c>
      <c r="AW721" s="51">
        <v>25815.76411842103</v>
      </c>
      <c r="AX721" s="51">
        <v>101941.96558725962</v>
      </c>
      <c r="AY721" s="51">
        <v>58081.864376278492</v>
      </c>
      <c r="AZ721" s="49" t="s">
        <v>385</v>
      </c>
    </row>
    <row r="722" spans="1:52" s="49" customFormat="1" hidden="1">
      <c r="D722" s="49" t="s">
        <v>1161</v>
      </c>
      <c r="E722" s="49" t="s">
        <v>569</v>
      </c>
      <c r="F722" s="49" t="s">
        <v>1172</v>
      </c>
      <c r="H722" s="49" t="s">
        <v>1304</v>
      </c>
      <c r="I722" s="50" t="s">
        <v>1179</v>
      </c>
      <c r="N722" s="31">
        <f t="shared" si="71"/>
        <v>272</v>
      </c>
      <c r="O722" s="31" t="s">
        <v>410</v>
      </c>
      <c r="P722" s="51">
        <v>2603.8471284510147</v>
      </c>
      <c r="Q722" s="51">
        <v>651.19318868275514</v>
      </c>
      <c r="R722" s="51">
        <v>7652.3796132253765</v>
      </c>
      <c r="S722" s="51">
        <v>359.70535592157455</v>
      </c>
      <c r="T722" s="51">
        <v>1236.7353716259488</v>
      </c>
      <c r="U722" s="51">
        <v>4493.6590049588212</v>
      </c>
      <c r="V722" s="51">
        <v>8698.9549476475695</v>
      </c>
      <c r="W722" s="51">
        <v>6032.6752537145267</v>
      </c>
      <c r="X722" s="51">
        <v>2293.5777279610279</v>
      </c>
      <c r="Y722" s="51">
        <v>1693.2147141495388</v>
      </c>
      <c r="Z722" s="51">
        <v>3035.528778304471</v>
      </c>
      <c r="AA722" s="51">
        <v>0</v>
      </c>
      <c r="AB722" s="51">
        <v>672.69503782542029</v>
      </c>
      <c r="AC722" s="51">
        <v>68332.124937587723</v>
      </c>
      <c r="AD722" s="51">
        <v>1349.9911258394777</v>
      </c>
      <c r="AE722" s="51">
        <v>18920.940016344579</v>
      </c>
      <c r="AF722" s="51">
        <v>12894.980414656633</v>
      </c>
      <c r="AG722" s="51">
        <v>1864.0632428814949</v>
      </c>
      <c r="AH722" s="51">
        <v>1761.6600455347759</v>
      </c>
      <c r="AI722" s="51">
        <v>10082.887273125179</v>
      </c>
      <c r="AJ722" s="51">
        <v>3012.7424888597766</v>
      </c>
      <c r="AK722" s="51">
        <v>1164.9951746379154</v>
      </c>
      <c r="AL722" s="51">
        <v>121742.43752530053</v>
      </c>
      <c r="AM722" s="51">
        <v>50985.931053810862</v>
      </c>
      <c r="AN722" s="51">
        <v>5995.9477427023166</v>
      </c>
      <c r="AO722" s="51">
        <v>92688.263890417424</v>
      </c>
      <c r="AP722" s="51">
        <v>4049.4189506257203</v>
      </c>
      <c r="AQ722" s="51">
        <v>362.34140375517586</v>
      </c>
      <c r="AR722" s="51">
        <v>106299.42038314526</v>
      </c>
      <c r="AS722" s="51">
        <v>6884.6619876872246</v>
      </c>
      <c r="AT722" s="51">
        <v>0</v>
      </c>
      <c r="AU722" s="51">
        <v>0</v>
      </c>
      <c r="AV722" s="51">
        <v>1963.8492065692342</v>
      </c>
      <c r="AW722" s="51">
        <v>95741.283509307541</v>
      </c>
      <c r="AX722" s="51">
        <v>1951.5372909830328</v>
      </c>
      <c r="AY722" s="51">
        <v>2720.8951807697686</v>
      </c>
      <c r="AZ722" s="49" t="s">
        <v>385</v>
      </c>
    </row>
    <row r="723" spans="1:52" s="49" customFormat="1" hidden="1">
      <c r="D723" s="49" t="s">
        <v>1164</v>
      </c>
      <c r="E723" s="49" t="s">
        <v>569</v>
      </c>
      <c r="F723" s="49" t="s">
        <v>1172</v>
      </c>
      <c r="H723" s="49" t="s">
        <v>1305</v>
      </c>
      <c r="I723" s="50" t="s">
        <v>1181</v>
      </c>
      <c r="N723" s="31">
        <f t="shared" si="71"/>
        <v>273</v>
      </c>
      <c r="O723" s="31" t="s">
        <v>410</v>
      </c>
      <c r="P723" s="51">
        <v>0</v>
      </c>
      <c r="Q723" s="51">
        <v>8767.283906167826</v>
      </c>
      <c r="R723" s="51">
        <v>42955.667689071801</v>
      </c>
      <c r="S723" s="51">
        <v>12979.51448119288</v>
      </c>
      <c r="T723" s="51">
        <v>7658.4371781641039</v>
      </c>
      <c r="U723" s="51">
        <v>0</v>
      </c>
      <c r="V723" s="51">
        <v>18596.761076029674</v>
      </c>
      <c r="W723" s="51">
        <v>18960.503547858847</v>
      </c>
      <c r="X723" s="51">
        <v>7012.6881670050434</v>
      </c>
      <c r="Y723" s="51">
        <v>33901.251295706272</v>
      </c>
      <c r="Z723" s="51">
        <v>16272.697584572979</v>
      </c>
      <c r="AA723" s="51">
        <v>50655.004929637806</v>
      </c>
      <c r="AB723" s="51">
        <v>38855.314382676108</v>
      </c>
      <c r="AC723" s="51">
        <v>11132.761928033955</v>
      </c>
      <c r="AD723" s="51">
        <v>20707.689965050769</v>
      </c>
      <c r="AE723" s="51">
        <v>17378.472080229531</v>
      </c>
      <c r="AF723" s="51">
        <v>10346.089084634563</v>
      </c>
      <c r="AG723" s="51">
        <v>2700.5616231245663</v>
      </c>
      <c r="AH723" s="51">
        <v>32046.97001096547</v>
      </c>
      <c r="AI723" s="51">
        <v>123759.55006341376</v>
      </c>
      <c r="AJ723" s="51">
        <v>5108.8865304535011</v>
      </c>
      <c r="AK723" s="51">
        <v>117645.58885894295</v>
      </c>
      <c r="AL723" s="51">
        <v>0</v>
      </c>
      <c r="AM723" s="51">
        <v>12806.332703862854</v>
      </c>
      <c r="AN723" s="51">
        <v>11642.063326296811</v>
      </c>
      <c r="AO723" s="51">
        <v>0</v>
      </c>
      <c r="AP723" s="51">
        <v>85419.865277870907</v>
      </c>
      <c r="AQ723" s="51">
        <v>4082.8374412305125</v>
      </c>
      <c r="AR723" s="51">
        <v>0</v>
      </c>
      <c r="AS723" s="51">
        <v>8849.3886398338127</v>
      </c>
      <c r="AT723" s="51">
        <v>21931.477170093745</v>
      </c>
      <c r="AU723" s="51">
        <v>0</v>
      </c>
      <c r="AV723" s="51">
        <v>15549.743474951207</v>
      </c>
      <c r="AW723" s="51">
        <v>50176.846830114817</v>
      </c>
      <c r="AX723" s="51">
        <v>4626.1208674750078</v>
      </c>
      <c r="AY723" s="51">
        <v>6335.8383202258392</v>
      </c>
      <c r="AZ723" s="49" t="s">
        <v>385</v>
      </c>
    </row>
    <row r="724" spans="1:52" s="49" customFormat="1" hidden="1">
      <c r="D724" s="49" t="s">
        <v>1167</v>
      </c>
      <c r="E724" s="49" t="s">
        <v>569</v>
      </c>
      <c r="F724" s="49" t="s">
        <v>1172</v>
      </c>
      <c r="H724" s="49" t="s">
        <v>1306</v>
      </c>
      <c r="I724" s="50" t="s">
        <v>1183</v>
      </c>
      <c r="N724" s="31">
        <f t="shared" si="71"/>
        <v>274</v>
      </c>
      <c r="O724" s="31" t="s">
        <v>410</v>
      </c>
      <c r="P724" s="51">
        <v>0</v>
      </c>
      <c r="Q724" s="51">
        <v>252979.02414683063</v>
      </c>
      <c r="R724" s="51">
        <v>28097.358946342356</v>
      </c>
      <c r="S724" s="51">
        <v>35793.704829110917</v>
      </c>
      <c r="T724" s="51">
        <v>94391.885129784539</v>
      </c>
      <c r="U724" s="51">
        <v>0</v>
      </c>
      <c r="V724" s="51">
        <v>2778.2024121805853</v>
      </c>
      <c r="W724" s="51">
        <v>984.54540850095543</v>
      </c>
      <c r="X724" s="51">
        <v>3277.8462069234452</v>
      </c>
      <c r="Y724" s="51">
        <v>4352.1745237330188</v>
      </c>
      <c r="Z724" s="51">
        <v>10831.545533768996</v>
      </c>
      <c r="AA724" s="51">
        <v>4105.9086578595134</v>
      </c>
      <c r="AB724" s="51">
        <v>803922.52567032969</v>
      </c>
      <c r="AC724" s="51">
        <v>671.80459910549735</v>
      </c>
      <c r="AD724" s="51">
        <v>43364.796463446917</v>
      </c>
      <c r="AE724" s="51">
        <v>1254.5405880402382</v>
      </c>
      <c r="AF724" s="51">
        <v>2678.0547377369503</v>
      </c>
      <c r="AG724" s="51">
        <v>0</v>
      </c>
      <c r="AH724" s="51">
        <v>713.94225511583772</v>
      </c>
      <c r="AI724" s="51">
        <v>2706.0909065128485</v>
      </c>
      <c r="AJ724" s="51">
        <v>12991.261520196575</v>
      </c>
      <c r="AK724" s="51">
        <v>184799.09848078349</v>
      </c>
      <c r="AL724" s="51">
        <v>0</v>
      </c>
      <c r="AM724" s="51">
        <v>652.90844083787329</v>
      </c>
      <c r="AN724" s="51">
        <v>3583.8604889165381</v>
      </c>
      <c r="AO724" s="51">
        <v>0</v>
      </c>
      <c r="AP724" s="51">
        <v>684398.4791642616</v>
      </c>
      <c r="AQ724" s="51">
        <v>0</v>
      </c>
      <c r="AR724" s="51">
        <v>0</v>
      </c>
      <c r="AS724" s="51">
        <v>5683.0936219116238</v>
      </c>
      <c r="AT724" s="51">
        <v>2743.2708382551955</v>
      </c>
      <c r="AU724" s="51">
        <v>0</v>
      </c>
      <c r="AV724" s="51">
        <v>612816.26585550385</v>
      </c>
      <c r="AW724" s="51">
        <v>115.79272345411111</v>
      </c>
      <c r="AX724" s="51">
        <v>0</v>
      </c>
      <c r="AY724" s="51">
        <v>0</v>
      </c>
      <c r="AZ724" s="49" t="s">
        <v>385</v>
      </c>
    </row>
    <row r="725" spans="1:52">
      <c r="I725" s="41"/>
      <c r="N725" s="31">
        <f t="shared" si="71"/>
        <v>275</v>
      </c>
      <c r="O725" s="31" t="s">
        <v>410</v>
      </c>
      <c r="AZ725" s="31" t="s">
        <v>385</v>
      </c>
    </row>
    <row r="726" spans="1:52" s="40" customFormat="1">
      <c r="I726" s="53"/>
      <c r="N726" s="31">
        <f t="shared" si="71"/>
        <v>276</v>
      </c>
      <c r="O726" s="40" t="s">
        <v>410</v>
      </c>
      <c r="AZ726" s="40" t="s">
        <v>385</v>
      </c>
    </row>
    <row r="727" spans="1:52">
      <c r="A727" s="31" t="s">
        <v>1307</v>
      </c>
      <c r="N727" s="31">
        <f t="shared" si="71"/>
        <v>277</v>
      </c>
      <c r="O727" s="31" t="s">
        <v>410</v>
      </c>
      <c r="AZ727" s="31" t="s">
        <v>385</v>
      </c>
    </row>
    <row r="728" spans="1:52">
      <c r="C728" s="31">
        <v>1994</v>
      </c>
      <c r="D728" s="31" t="s">
        <v>1308</v>
      </c>
      <c r="E728" s="31" t="s">
        <v>486</v>
      </c>
      <c r="F728" s="31" t="s">
        <v>473</v>
      </c>
      <c r="H728" s="31" t="s">
        <v>1204</v>
      </c>
      <c r="J728" s="31" t="s">
        <v>489</v>
      </c>
      <c r="N728" s="31">
        <f t="shared" si="71"/>
        <v>278</v>
      </c>
      <c r="O728" s="31" t="s">
        <v>410</v>
      </c>
      <c r="P728" s="31">
        <v>-1</v>
      </c>
      <c r="Q728" s="31">
        <v>-1</v>
      </c>
      <c r="R728" s="31">
        <v>-1</v>
      </c>
      <c r="S728" s="31">
        <v>-1</v>
      </c>
      <c r="T728" s="31">
        <v>-1</v>
      </c>
      <c r="U728" s="31">
        <v>-1</v>
      </c>
      <c r="V728" s="31">
        <v>-1</v>
      </c>
      <c r="W728" s="31">
        <v>-1</v>
      </c>
      <c r="X728" s="31">
        <v>-1</v>
      </c>
      <c r="Y728" s="31">
        <v>-1</v>
      </c>
      <c r="Z728" s="31">
        <v>-1</v>
      </c>
      <c r="AA728" s="31">
        <v>-1</v>
      </c>
      <c r="AB728" s="31">
        <v>-1</v>
      </c>
      <c r="AC728" s="31">
        <v>-1</v>
      </c>
      <c r="AD728" s="31">
        <v>-1</v>
      </c>
      <c r="AE728" s="31">
        <v>-1</v>
      </c>
      <c r="AF728" s="31">
        <v>-1</v>
      </c>
      <c r="AG728" s="31">
        <v>-1</v>
      </c>
      <c r="AH728" s="31">
        <v>-1</v>
      </c>
      <c r="AI728" s="31">
        <v>-1</v>
      </c>
      <c r="AJ728" s="31">
        <v>-1</v>
      </c>
      <c r="AK728" s="31">
        <v>-1</v>
      </c>
      <c r="AL728" s="31">
        <v>-1</v>
      </c>
      <c r="AM728" s="31">
        <v>-1</v>
      </c>
      <c r="AN728" s="31">
        <v>-1</v>
      </c>
      <c r="AO728" s="31">
        <v>-1</v>
      </c>
      <c r="AP728" s="31">
        <v>-1</v>
      </c>
      <c r="AQ728" s="31">
        <v>-1</v>
      </c>
      <c r="AR728" s="31">
        <v>-1</v>
      </c>
      <c r="AS728" s="31">
        <v>-1</v>
      </c>
      <c r="AT728" s="31">
        <v>-1</v>
      </c>
      <c r="AU728" s="31">
        <v>-1</v>
      </c>
      <c r="AV728" s="31">
        <v>-1</v>
      </c>
      <c r="AW728" s="31">
        <v>-1</v>
      </c>
      <c r="AX728" s="31">
        <v>-1</v>
      </c>
      <c r="AY728" s="31">
        <v>-1</v>
      </c>
    </row>
    <row r="729" spans="1:52">
      <c r="C729" s="31">
        <v>1998</v>
      </c>
      <c r="D729" s="31" t="s">
        <v>1308</v>
      </c>
      <c r="E729" s="31" t="s">
        <v>486</v>
      </c>
      <c r="F729" s="31" t="s">
        <v>473</v>
      </c>
      <c r="H729" s="31" t="s">
        <v>1205</v>
      </c>
      <c r="J729" s="31" t="s">
        <v>489</v>
      </c>
      <c r="N729" s="31">
        <f t="shared" si="71"/>
        <v>279</v>
      </c>
      <c r="O729" s="31" t="s">
        <v>410</v>
      </c>
      <c r="P729" s="31">
        <v>-1</v>
      </c>
      <c r="Q729" s="31">
        <v>-1</v>
      </c>
      <c r="R729" s="31">
        <v>-1</v>
      </c>
      <c r="S729" s="31">
        <v>-1</v>
      </c>
      <c r="T729" s="31">
        <v>-1</v>
      </c>
      <c r="U729" s="31">
        <v>-1</v>
      </c>
      <c r="V729" s="31">
        <v>-1</v>
      </c>
      <c r="W729" s="31">
        <v>-1</v>
      </c>
      <c r="X729" s="31">
        <v>-1</v>
      </c>
      <c r="Y729" s="31">
        <v>-1</v>
      </c>
      <c r="Z729" s="31">
        <v>-1</v>
      </c>
      <c r="AA729" s="31">
        <v>-1</v>
      </c>
      <c r="AB729" s="31">
        <v>-1</v>
      </c>
      <c r="AC729" s="31">
        <v>-1</v>
      </c>
      <c r="AD729" s="31">
        <v>-1</v>
      </c>
      <c r="AE729" s="31">
        <v>-1</v>
      </c>
      <c r="AF729" s="31">
        <v>-1</v>
      </c>
      <c r="AG729" s="31">
        <v>-1</v>
      </c>
      <c r="AH729" s="31">
        <v>-1</v>
      </c>
      <c r="AI729" s="31">
        <v>-1</v>
      </c>
      <c r="AJ729" s="31">
        <v>-1</v>
      </c>
      <c r="AK729" s="31">
        <v>-1</v>
      </c>
      <c r="AL729" s="31">
        <v>-1</v>
      </c>
      <c r="AM729" s="31">
        <v>-1</v>
      </c>
      <c r="AN729" s="31">
        <v>-1</v>
      </c>
      <c r="AO729" s="31">
        <v>-1</v>
      </c>
      <c r="AP729" s="31">
        <v>-1</v>
      </c>
      <c r="AQ729" s="31">
        <v>-1</v>
      </c>
      <c r="AR729" s="31">
        <v>-1</v>
      </c>
      <c r="AS729" s="31">
        <v>-1</v>
      </c>
      <c r="AT729" s="31">
        <v>-1</v>
      </c>
      <c r="AU729" s="31">
        <v>-1</v>
      </c>
      <c r="AV729" s="31">
        <v>-1</v>
      </c>
      <c r="AW729" s="31">
        <v>-1</v>
      </c>
      <c r="AX729" s="31">
        <v>-1</v>
      </c>
      <c r="AY729" s="31">
        <v>-1</v>
      </c>
    </row>
    <row r="730" spans="1:52">
      <c r="C730" s="31">
        <v>2004</v>
      </c>
      <c r="D730" s="31" t="s">
        <v>1308</v>
      </c>
      <c r="E730" s="31" t="s">
        <v>486</v>
      </c>
      <c r="F730" s="31" t="s">
        <v>473</v>
      </c>
      <c r="H730" s="31" t="s">
        <v>1206</v>
      </c>
      <c r="J730" s="31" t="s">
        <v>489</v>
      </c>
      <c r="N730" s="31">
        <f t="shared" si="71"/>
        <v>280</v>
      </c>
      <c r="O730" s="31" t="s">
        <v>410</v>
      </c>
      <c r="P730" s="31">
        <v>28</v>
      </c>
      <c r="Q730" s="31">
        <v>30</v>
      </c>
      <c r="R730" s="31">
        <v>18</v>
      </c>
      <c r="S730" s="31">
        <v>20</v>
      </c>
      <c r="T730" s="31">
        <v>25</v>
      </c>
      <c r="U730" s="31">
        <v>7</v>
      </c>
      <c r="V730" s="31">
        <v>9</v>
      </c>
      <c r="W730" s="31">
        <v>18</v>
      </c>
      <c r="X730" s="31">
        <v>25</v>
      </c>
      <c r="Y730" s="31">
        <v>12</v>
      </c>
      <c r="Z730" s="31">
        <v>11</v>
      </c>
      <c r="AA730" s="31">
        <v>13</v>
      </c>
      <c r="AB730" s="31">
        <v>21</v>
      </c>
      <c r="AC730" s="31">
        <v>17</v>
      </c>
      <c r="AD730" s="31">
        <v>11</v>
      </c>
      <c r="AE730" s="31">
        <v>16</v>
      </c>
      <c r="AF730" s="31">
        <v>13</v>
      </c>
      <c r="AG730" s="31">
        <v>13</v>
      </c>
      <c r="AH730" s="31">
        <v>12</v>
      </c>
      <c r="AI730" s="31">
        <v>14</v>
      </c>
      <c r="AJ730" s="31">
        <v>19</v>
      </c>
      <c r="AK730" s="31">
        <v>15</v>
      </c>
      <c r="AL730" s="31">
        <v>13</v>
      </c>
      <c r="AM730" s="31">
        <v>10</v>
      </c>
      <c r="AN730" s="31">
        <v>27</v>
      </c>
      <c r="AO730" s="31">
        <v>14</v>
      </c>
      <c r="AP730" s="31">
        <v>15</v>
      </c>
      <c r="AQ730" s="31">
        <v>20</v>
      </c>
      <c r="AR730" s="31">
        <v>28</v>
      </c>
      <c r="AS730" s="31">
        <v>23</v>
      </c>
      <c r="AT730" s="31">
        <v>33</v>
      </c>
      <c r="AU730" s="31">
        <v>13</v>
      </c>
      <c r="AV730" s="31">
        <v>12</v>
      </c>
      <c r="AW730" s="31">
        <v>22</v>
      </c>
      <c r="AX730" s="31">
        <v>25</v>
      </c>
      <c r="AY730" s="31">
        <v>8</v>
      </c>
    </row>
    <row r="731" spans="1:52">
      <c r="C731" s="31">
        <v>2008</v>
      </c>
      <c r="D731" s="31" t="s">
        <v>1308</v>
      </c>
      <c r="E731" s="31" t="s">
        <v>486</v>
      </c>
      <c r="F731" s="31" t="s">
        <v>473</v>
      </c>
      <c r="H731" s="31" t="s">
        <v>1207</v>
      </c>
      <c r="J731" s="31" t="s">
        <v>489</v>
      </c>
      <c r="N731" s="31">
        <f t="shared" si="71"/>
        <v>281</v>
      </c>
      <c r="O731" s="31" t="s">
        <v>410</v>
      </c>
      <c r="P731" s="31">
        <v>37</v>
      </c>
      <c r="Q731" s="31">
        <v>13</v>
      </c>
      <c r="R731" s="31">
        <v>13</v>
      </c>
      <c r="S731" s="31">
        <v>18</v>
      </c>
      <c r="T731" s="31">
        <v>18</v>
      </c>
      <c r="U731" s="31">
        <v>13</v>
      </c>
      <c r="V731" s="31">
        <v>8</v>
      </c>
      <c r="W731" s="31">
        <v>28</v>
      </c>
      <c r="X731" s="31">
        <v>18</v>
      </c>
      <c r="Y731" s="31">
        <v>10</v>
      </c>
      <c r="Z731" s="31">
        <v>11</v>
      </c>
      <c r="AA731" s="31">
        <v>17</v>
      </c>
      <c r="AB731" s="31">
        <v>15</v>
      </c>
      <c r="AC731" s="31">
        <v>24</v>
      </c>
      <c r="AD731" s="31">
        <v>15</v>
      </c>
      <c r="AE731" s="31">
        <v>19</v>
      </c>
      <c r="AF731" s="31">
        <v>11</v>
      </c>
      <c r="AG731" s="31">
        <v>12</v>
      </c>
      <c r="AH731" s="31">
        <v>13</v>
      </c>
      <c r="AI731" s="31">
        <v>15</v>
      </c>
      <c r="AJ731" s="31">
        <v>29</v>
      </c>
      <c r="AK731" s="31">
        <v>29</v>
      </c>
      <c r="AL731" s="31">
        <v>18</v>
      </c>
      <c r="AM731" s="31">
        <v>17</v>
      </c>
      <c r="AN731" s="31">
        <v>31</v>
      </c>
      <c r="AO731" s="31">
        <v>14</v>
      </c>
      <c r="AP731" s="31">
        <v>15</v>
      </c>
      <c r="AQ731" s="31">
        <v>35</v>
      </c>
      <c r="AR731" s="31">
        <v>35</v>
      </c>
      <c r="AS731" s="31">
        <v>20</v>
      </c>
      <c r="AT731" s="31">
        <v>93</v>
      </c>
      <c r="AU731" s="31">
        <v>31</v>
      </c>
      <c r="AV731" s="31">
        <v>21</v>
      </c>
      <c r="AW731" s="31">
        <v>28</v>
      </c>
      <c r="AX731" s="31">
        <v>27</v>
      </c>
      <c r="AY731" s="31">
        <v>8</v>
      </c>
    </row>
    <row r="732" spans="1:52">
      <c r="N732" s="31">
        <f t="shared" si="71"/>
        <v>282</v>
      </c>
      <c r="O732" s="31" t="s">
        <v>410</v>
      </c>
    </row>
    <row r="733" spans="1:52">
      <c r="C733" s="31">
        <v>1994</v>
      </c>
      <c r="D733" s="31" t="s">
        <v>1309</v>
      </c>
      <c r="E733" s="31" t="s">
        <v>569</v>
      </c>
      <c r="H733" s="31" t="s">
        <v>1722</v>
      </c>
      <c r="N733" s="31">
        <f t="shared" si="71"/>
        <v>283</v>
      </c>
      <c r="O733" s="31" t="s">
        <v>410</v>
      </c>
      <c r="P733" s="31">
        <v>0</v>
      </c>
      <c r="Q733" s="31">
        <v>0</v>
      </c>
      <c r="R733" s="31">
        <v>0</v>
      </c>
      <c r="S733" s="31">
        <v>0</v>
      </c>
      <c r="T733" s="31">
        <v>0</v>
      </c>
      <c r="U733" s="31">
        <v>0</v>
      </c>
      <c r="V733" s="31">
        <v>0</v>
      </c>
      <c r="W733" s="31">
        <v>0</v>
      </c>
      <c r="X733" s="31">
        <v>0</v>
      </c>
      <c r="Y733" s="31">
        <v>0</v>
      </c>
      <c r="Z733" s="31">
        <v>0</v>
      </c>
      <c r="AA733" s="31">
        <v>0</v>
      </c>
      <c r="AB733" s="31">
        <v>0</v>
      </c>
      <c r="AC733" s="31">
        <v>0</v>
      </c>
      <c r="AD733" s="31">
        <v>0</v>
      </c>
      <c r="AE733" s="31">
        <v>0</v>
      </c>
      <c r="AF733" s="31">
        <v>0</v>
      </c>
      <c r="AG733" s="31">
        <v>0</v>
      </c>
      <c r="AH733" s="31">
        <v>0</v>
      </c>
      <c r="AI733" s="31">
        <v>0</v>
      </c>
      <c r="AJ733" s="31">
        <v>0</v>
      </c>
      <c r="AK733" s="31">
        <v>0</v>
      </c>
      <c r="AL733" s="31">
        <v>0</v>
      </c>
      <c r="AM733" s="31">
        <v>0</v>
      </c>
      <c r="AN733" s="31">
        <v>0</v>
      </c>
      <c r="AO733" s="31">
        <v>0</v>
      </c>
      <c r="AP733" s="31">
        <v>0</v>
      </c>
      <c r="AQ733" s="31">
        <v>0</v>
      </c>
      <c r="AR733" s="31">
        <v>0</v>
      </c>
      <c r="AS733" s="31">
        <v>0</v>
      </c>
      <c r="AT733" s="31">
        <v>0</v>
      </c>
      <c r="AU733" s="31">
        <v>0</v>
      </c>
      <c r="AV733" s="31">
        <v>0</v>
      </c>
      <c r="AW733" s="31">
        <v>0</v>
      </c>
      <c r="AX733" s="31">
        <v>0</v>
      </c>
      <c r="AY733" s="31">
        <v>0</v>
      </c>
    </row>
    <row r="734" spans="1:52">
      <c r="C734" s="31">
        <v>1998</v>
      </c>
      <c r="D734" s="31" t="s">
        <v>1309</v>
      </c>
      <c r="E734" s="31" t="s">
        <v>569</v>
      </c>
      <c r="H734" s="31" t="s">
        <v>1723</v>
      </c>
      <c r="N734" s="31">
        <f t="shared" si="71"/>
        <v>284</v>
      </c>
      <c r="O734" s="31" t="s">
        <v>410</v>
      </c>
      <c r="P734" s="31">
        <v>7.2</v>
      </c>
      <c r="Q734" s="31">
        <v>8.6</v>
      </c>
      <c r="R734" s="31">
        <v>4.0999999999999996</v>
      </c>
      <c r="S734" s="31">
        <v>8.6</v>
      </c>
      <c r="T734" s="31">
        <v>14.5</v>
      </c>
      <c r="U734" s="31">
        <v>7.1</v>
      </c>
      <c r="V734" s="31">
        <v>12.8</v>
      </c>
      <c r="W734" s="31">
        <v>5.3</v>
      </c>
      <c r="X734" s="31">
        <v>7.4</v>
      </c>
      <c r="Y734" s="31">
        <v>3.9</v>
      </c>
      <c r="Z734" s="31">
        <v>3.4</v>
      </c>
      <c r="AA734" s="31">
        <v>7.2</v>
      </c>
      <c r="AB734" s="31">
        <v>5.2</v>
      </c>
      <c r="AC734" s="31">
        <v>16.100000000000001</v>
      </c>
      <c r="AD734" s="31">
        <v>15.3</v>
      </c>
      <c r="AE734" s="31">
        <v>9.6999999999999993</v>
      </c>
      <c r="AF734" s="31">
        <v>7.6</v>
      </c>
      <c r="AG734" s="31">
        <v>3.9</v>
      </c>
      <c r="AH734" s="31">
        <v>0</v>
      </c>
      <c r="AI734" s="31">
        <v>4.3</v>
      </c>
      <c r="AJ734" s="31">
        <v>32</v>
      </c>
      <c r="AK734" s="31">
        <v>4.9000000000000004</v>
      </c>
      <c r="AL734" s="31">
        <v>17.100000000000001</v>
      </c>
      <c r="AM734" s="31">
        <v>24.3</v>
      </c>
      <c r="AN734" s="31">
        <v>0</v>
      </c>
      <c r="AO734" s="31">
        <v>11.9</v>
      </c>
      <c r="AP734" s="31">
        <v>5.9</v>
      </c>
      <c r="AQ734" s="31">
        <v>14.6</v>
      </c>
      <c r="AR734" s="31">
        <v>14.5</v>
      </c>
      <c r="AS734" s="31">
        <v>14.4</v>
      </c>
      <c r="AT734" s="31">
        <v>14.8</v>
      </c>
      <c r="AU734" s="31">
        <v>15</v>
      </c>
      <c r="AV734" s="31">
        <v>3.9</v>
      </c>
      <c r="AW734" s="31">
        <v>25.7</v>
      </c>
      <c r="AX734" s="31">
        <v>9.9</v>
      </c>
      <c r="AY734" s="31">
        <v>3.8</v>
      </c>
    </row>
    <row r="735" spans="1:52">
      <c r="C735" s="31">
        <v>2004</v>
      </c>
      <c r="D735" s="31" t="s">
        <v>1309</v>
      </c>
      <c r="E735" s="31" t="s">
        <v>569</v>
      </c>
      <c r="H735" s="31" t="s">
        <v>1724</v>
      </c>
      <c r="N735" s="31">
        <f t="shared" si="71"/>
        <v>285</v>
      </c>
      <c r="O735" s="31" t="s">
        <v>410</v>
      </c>
      <c r="P735" s="31">
        <v>13.2</v>
      </c>
      <c r="Q735" s="31">
        <v>49.4</v>
      </c>
      <c r="R735" s="31">
        <v>3.8</v>
      </c>
      <c r="S735" s="31">
        <v>8.1</v>
      </c>
      <c r="T735" s="31">
        <v>6.7</v>
      </c>
      <c r="U735" s="31">
        <v>10.7</v>
      </c>
      <c r="V735" s="31">
        <v>9.9</v>
      </c>
      <c r="W735" s="31">
        <v>7.3</v>
      </c>
      <c r="X735" s="31">
        <v>5.0999999999999996</v>
      </c>
      <c r="Y735" s="31">
        <v>2.5</v>
      </c>
      <c r="Z735" s="31">
        <v>5</v>
      </c>
      <c r="AA735" s="31">
        <v>7.9</v>
      </c>
      <c r="AB735" s="31">
        <v>4.2</v>
      </c>
      <c r="AC735" s="31">
        <v>24.7</v>
      </c>
      <c r="AD735" s="31">
        <v>4.5999999999999996</v>
      </c>
      <c r="AE735" s="31">
        <v>11.9</v>
      </c>
      <c r="AF735" s="31">
        <v>7.4</v>
      </c>
      <c r="AG735" s="31">
        <v>4.7</v>
      </c>
      <c r="AH735" s="31">
        <v>3.1</v>
      </c>
      <c r="AI735" s="31">
        <v>7.4</v>
      </c>
      <c r="AJ735" s="31">
        <v>27.2</v>
      </c>
      <c r="AK735" s="31">
        <v>4.7</v>
      </c>
      <c r="AL735" s="31">
        <v>23.1</v>
      </c>
      <c r="AM735" s="31">
        <v>32.1</v>
      </c>
      <c r="AN735" s="31">
        <v>6</v>
      </c>
      <c r="AO735" s="31">
        <v>23.4</v>
      </c>
      <c r="AP735" s="31">
        <v>5.8</v>
      </c>
      <c r="AQ735" s="31">
        <v>22.4</v>
      </c>
      <c r="AR735" s="31">
        <v>27.8</v>
      </c>
      <c r="AS735" s="31">
        <v>26.5</v>
      </c>
      <c r="AT735" s="31">
        <v>13.3</v>
      </c>
      <c r="AU735" s="31">
        <v>17.8</v>
      </c>
      <c r="AV735" s="31">
        <v>5.5</v>
      </c>
      <c r="AW735" s="31">
        <v>43</v>
      </c>
      <c r="AX735" s="31">
        <v>13.4</v>
      </c>
      <c r="AY735" s="31">
        <v>6.2</v>
      </c>
    </row>
    <row r="736" spans="1:52">
      <c r="C736" s="31">
        <v>2008</v>
      </c>
      <c r="D736" s="31" t="s">
        <v>1309</v>
      </c>
      <c r="E736" s="31" t="s">
        <v>569</v>
      </c>
      <c r="H736" s="31" t="s">
        <v>1725</v>
      </c>
      <c r="N736" s="31">
        <f t="shared" si="71"/>
        <v>286</v>
      </c>
      <c r="O736" s="31" t="s">
        <v>410</v>
      </c>
      <c r="P736" s="31">
        <v>9</v>
      </c>
      <c r="Q736" s="31">
        <v>16.899999999999999</v>
      </c>
      <c r="R736" s="31">
        <v>3.6</v>
      </c>
      <c r="S736" s="31">
        <v>8.5</v>
      </c>
      <c r="T736" s="31">
        <v>8.3000000000000007</v>
      </c>
      <c r="U736" s="31">
        <v>10</v>
      </c>
      <c r="V736" s="31">
        <v>8.6</v>
      </c>
      <c r="W736" s="31">
        <v>11.6</v>
      </c>
      <c r="X736" s="31">
        <v>11.5</v>
      </c>
      <c r="Y736" s="31">
        <v>3.7</v>
      </c>
      <c r="Z736" s="31">
        <v>4.9000000000000004</v>
      </c>
      <c r="AA736" s="31">
        <v>3.5</v>
      </c>
      <c r="AB736" s="31">
        <v>4.0999999999999996</v>
      </c>
      <c r="AC736" s="31">
        <v>14.9</v>
      </c>
      <c r="AD736" s="31">
        <v>3.9</v>
      </c>
      <c r="AE736" s="31">
        <v>6.8</v>
      </c>
      <c r="AF736" s="31">
        <v>6.5</v>
      </c>
      <c r="AG736" s="31">
        <v>3.8</v>
      </c>
      <c r="AH736" s="31">
        <v>1.9</v>
      </c>
      <c r="AI736" s="31">
        <v>6.2</v>
      </c>
      <c r="AJ736" s="31">
        <v>23.1</v>
      </c>
      <c r="AK736" s="31">
        <v>4</v>
      </c>
      <c r="AL736" s="31">
        <v>25.3</v>
      </c>
      <c r="AM736" s="31">
        <v>27.4</v>
      </c>
      <c r="AN736" s="31">
        <v>5.2</v>
      </c>
      <c r="AO736" s="31">
        <v>18.3</v>
      </c>
      <c r="AP736" s="31">
        <v>5.6</v>
      </c>
      <c r="AQ736" s="31">
        <v>15.6</v>
      </c>
      <c r="AR736" s="31">
        <v>17.899999999999999</v>
      </c>
      <c r="AS736" s="31">
        <v>13.3</v>
      </c>
      <c r="AT736" s="31">
        <v>12.5</v>
      </c>
      <c r="AU736" s="31">
        <v>15.1</v>
      </c>
      <c r="AV736" s="31">
        <v>8.3000000000000007</v>
      </c>
      <c r="AW736" s="31">
        <v>32.700000000000003</v>
      </c>
      <c r="AX736" s="31">
        <v>10.5</v>
      </c>
      <c r="AY736" s="31">
        <v>3.3</v>
      </c>
    </row>
    <row r="737" spans="2:52">
      <c r="N737" s="31">
        <f t="shared" si="71"/>
        <v>287</v>
      </c>
      <c r="O737" s="31" t="s">
        <v>410</v>
      </c>
    </row>
    <row r="738" spans="2:52">
      <c r="C738" s="31">
        <v>1994</v>
      </c>
      <c r="D738" s="31" t="s">
        <v>1772</v>
      </c>
      <c r="H738" s="31" t="s">
        <v>1727</v>
      </c>
      <c r="N738" s="31">
        <f t="shared" si="71"/>
        <v>288</v>
      </c>
      <c r="O738" s="31" t="s">
        <v>410</v>
      </c>
      <c r="P738" s="31">
        <f>P733*IF(P728=-1,0,P728)/100</f>
        <v>0</v>
      </c>
      <c r="Q738" s="31">
        <f t="shared" ref="Q738:AY738" si="72">Q733*IF(Q728=-1,0,Q728)/100</f>
        <v>0</v>
      </c>
      <c r="R738" s="31">
        <f t="shared" si="72"/>
        <v>0</v>
      </c>
      <c r="S738" s="31">
        <f t="shared" si="72"/>
        <v>0</v>
      </c>
      <c r="T738" s="31">
        <f t="shared" si="72"/>
        <v>0</v>
      </c>
      <c r="U738" s="31">
        <f t="shared" si="72"/>
        <v>0</v>
      </c>
      <c r="V738" s="31">
        <f t="shared" si="72"/>
        <v>0</v>
      </c>
      <c r="W738" s="31">
        <f t="shared" si="72"/>
        <v>0</v>
      </c>
      <c r="X738" s="31">
        <f t="shared" si="72"/>
        <v>0</v>
      </c>
      <c r="Y738" s="31">
        <f t="shared" si="72"/>
        <v>0</v>
      </c>
      <c r="Z738" s="31">
        <f t="shared" si="72"/>
        <v>0</v>
      </c>
      <c r="AA738" s="31">
        <f t="shared" si="72"/>
        <v>0</v>
      </c>
      <c r="AB738" s="31">
        <f t="shared" si="72"/>
        <v>0</v>
      </c>
      <c r="AC738" s="31">
        <f t="shared" si="72"/>
        <v>0</v>
      </c>
      <c r="AD738" s="31">
        <f t="shared" si="72"/>
        <v>0</v>
      </c>
      <c r="AE738" s="31">
        <f t="shared" si="72"/>
        <v>0</v>
      </c>
      <c r="AF738" s="31">
        <f t="shared" si="72"/>
        <v>0</v>
      </c>
      <c r="AG738" s="31">
        <f t="shared" si="72"/>
        <v>0</v>
      </c>
      <c r="AH738" s="31">
        <f t="shared" si="72"/>
        <v>0</v>
      </c>
      <c r="AI738" s="31">
        <f t="shared" si="72"/>
        <v>0</v>
      </c>
      <c r="AJ738" s="31">
        <f t="shared" si="72"/>
        <v>0</v>
      </c>
      <c r="AK738" s="31">
        <f t="shared" si="72"/>
        <v>0</v>
      </c>
      <c r="AL738" s="31">
        <f t="shared" si="72"/>
        <v>0</v>
      </c>
      <c r="AM738" s="31">
        <f t="shared" si="72"/>
        <v>0</v>
      </c>
      <c r="AN738" s="31">
        <f t="shared" si="72"/>
        <v>0</v>
      </c>
      <c r="AO738" s="31">
        <f t="shared" si="72"/>
        <v>0</v>
      </c>
      <c r="AP738" s="31">
        <f t="shared" si="72"/>
        <v>0</v>
      </c>
      <c r="AQ738" s="31">
        <f t="shared" si="72"/>
        <v>0</v>
      </c>
      <c r="AR738" s="31">
        <f t="shared" si="72"/>
        <v>0</v>
      </c>
      <c r="AS738" s="31">
        <f t="shared" si="72"/>
        <v>0</v>
      </c>
      <c r="AT738" s="31">
        <f t="shared" si="72"/>
        <v>0</v>
      </c>
      <c r="AU738" s="31">
        <f t="shared" si="72"/>
        <v>0</v>
      </c>
      <c r="AV738" s="31">
        <f t="shared" si="72"/>
        <v>0</v>
      </c>
      <c r="AW738" s="31">
        <f t="shared" si="72"/>
        <v>0</v>
      </c>
      <c r="AX738" s="31">
        <f t="shared" si="72"/>
        <v>0</v>
      </c>
      <c r="AY738" s="31">
        <f t="shared" si="72"/>
        <v>0</v>
      </c>
    </row>
    <row r="739" spans="2:52">
      <c r="C739" s="31">
        <v>1998</v>
      </c>
      <c r="D739" s="31" t="s">
        <v>1772</v>
      </c>
      <c r="H739" s="31" t="s">
        <v>1728</v>
      </c>
      <c r="N739" s="31">
        <f t="shared" si="71"/>
        <v>289</v>
      </c>
      <c r="O739" s="31" t="s">
        <v>410</v>
      </c>
      <c r="P739" s="31">
        <f t="shared" ref="P739:AY741" si="73">P734*IF(P729=-1,0,P729)/100</f>
        <v>0</v>
      </c>
      <c r="Q739" s="31">
        <f t="shared" si="73"/>
        <v>0</v>
      </c>
      <c r="R739" s="31">
        <f t="shared" si="73"/>
        <v>0</v>
      </c>
      <c r="S739" s="31">
        <f t="shared" si="73"/>
        <v>0</v>
      </c>
      <c r="T739" s="31">
        <f t="shared" si="73"/>
        <v>0</v>
      </c>
      <c r="U739" s="31">
        <f t="shared" si="73"/>
        <v>0</v>
      </c>
      <c r="V739" s="31">
        <f t="shared" si="73"/>
        <v>0</v>
      </c>
      <c r="W739" s="31">
        <f t="shared" si="73"/>
        <v>0</v>
      </c>
      <c r="X739" s="31">
        <f t="shared" si="73"/>
        <v>0</v>
      </c>
      <c r="Y739" s="31">
        <f t="shared" si="73"/>
        <v>0</v>
      </c>
      <c r="Z739" s="31">
        <f t="shared" si="73"/>
        <v>0</v>
      </c>
      <c r="AA739" s="31">
        <f t="shared" si="73"/>
        <v>0</v>
      </c>
      <c r="AB739" s="31">
        <f t="shared" si="73"/>
        <v>0</v>
      </c>
      <c r="AC739" s="31">
        <f t="shared" si="73"/>
        <v>0</v>
      </c>
      <c r="AD739" s="31">
        <f t="shared" si="73"/>
        <v>0</v>
      </c>
      <c r="AE739" s="31">
        <f t="shared" si="73"/>
        <v>0</v>
      </c>
      <c r="AF739" s="31">
        <f t="shared" si="73"/>
        <v>0</v>
      </c>
      <c r="AG739" s="31">
        <f t="shared" si="73"/>
        <v>0</v>
      </c>
      <c r="AH739" s="31">
        <f t="shared" si="73"/>
        <v>0</v>
      </c>
      <c r="AI739" s="31">
        <f t="shared" si="73"/>
        <v>0</v>
      </c>
      <c r="AJ739" s="31">
        <f t="shared" si="73"/>
        <v>0</v>
      </c>
      <c r="AK739" s="31">
        <f t="shared" si="73"/>
        <v>0</v>
      </c>
      <c r="AL739" s="31">
        <f t="shared" si="73"/>
        <v>0</v>
      </c>
      <c r="AM739" s="31">
        <f t="shared" si="73"/>
        <v>0</v>
      </c>
      <c r="AN739" s="31">
        <f t="shared" si="73"/>
        <v>0</v>
      </c>
      <c r="AO739" s="31">
        <f t="shared" si="73"/>
        <v>0</v>
      </c>
      <c r="AP739" s="31">
        <f t="shared" si="73"/>
        <v>0</v>
      </c>
      <c r="AQ739" s="31">
        <f t="shared" si="73"/>
        <v>0</v>
      </c>
      <c r="AR739" s="31">
        <f t="shared" si="73"/>
        <v>0</v>
      </c>
      <c r="AS739" s="31">
        <f t="shared" si="73"/>
        <v>0</v>
      </c>
      <c r="AT739" s="31">
        <f t="shared" si="73"/>
        <v>0</v>
      </c>
      <c r="AU739" s="31">
        <f t="shared" si="73"/>
        <v>0</v>
      </c>
      <c r="AV739" s="31">
        <f t="shared" si="73"/>
        <v>0</v>
      </c>
      <c r="AW739" s="31">
        <f t="shared" si="73"/>
        <v>0</v>
      </c>
      <c r="AX739" s="31">
        <f t="shared" si="73"/>
        <v>0</v>
      </c>
      <c r="AY739" s="31">
        <f t="shared" si="73"/>
        <v>0</v>
      </c>
    </row>
    <row r="740" spans="2:52">
      <c r="C740" s="31">
        <v>2004</v>
      </c>
      <c r="D740" s="31" t="s">
        <v>1772</v>
      </c>
      <c r="H740" s="31" t="s">
        <v>1729</v>
      </c>
      <c r="N740" s="31">
        <f t="shared" si="71"/>
        <v>290</v>
      </c>
      <c r="O740" s="31" t="s">
        <v>410</v>
      </c>
      <c r="P740" s="31">
        <f t="shared" si="73"/>
        <v>3.6959999999999997</v>
      </c>
      <c r="Q740" s="31">
        <f t="shared" si="73"/>
        <v>14.82</v>
      </c>
      <c r="R740" s="31">
        <f t="shared" si="73"/>
        <v>0.68399999999999994</v>
      </c>
      <c r="S740" s="31">
        <f t="shared" si="73"/>
        <v>1.62</v>
      </c>
      <c r="T740" s="31">
        <f t="shared" si="73"/>
        <v>1.675</v>
      </c>
      <c r="U740" s="31">
        <f t="shared" si="73"/>
        <v>0.74899999999999989</v>
      </c>
      <c r="V740" s="31">
        <f t="shared" si="73"/>
        <v>0.89100000000000013</v>
      </c>
      <c r="W740" s="31">
        <f t="shared" si="73"/>
        <v>1.3140000000000001</v>
      </c>
      <c r="X740" s="31">
        <f t="shared" si="73"/>
        <v>1.2749999999999999</v>
      </c>
      <c r="Y740" s="31">
        <f t="shared" si="73"/>
        <v>0.3</v>
      </c>
      <c r="Z740" s="31">
        <f t="shared" si="73"/>
        <v>0.55000000000000004</v>
      </c>
      <c r="AA740" s="31">
        <f t="shared" si="73"/>
        <v>1.0270000000000001</v>
      </c>
      <c r="AB740" s="31">
        <f t="shared" si="73"/>
        <v>0.88200000000000001</v>
      </c>
      <c r="AC740" s="31">
        <f t="shared" si="73"/>
        <v>4.1989999999999998</v>
      </c>
      <c r="AD740" s="31">
        <f t="shared" si="73"/>
        <v>0.50599999999999989</v>
      </c>
      <c r="AE740" s="31">
        <f t="shared" si="73"/>
        <v>1.9040000000000001</v>
      </c>
      <c r="AF740" s="31">
        <f t="shared" si="73"/>
        <v>0.96200000000000008</v>
      </c>
      <c r="AG740" s="31">
        <f t="shared" si="73"/>
        <v>0.61099999999999999</v>
      </c>
      <c r="AH740" s="31">
        <f t="shared" si="73"/>
        <v>0.37200000000000005</v>
      </c>
      <c r="AI740" s="31">
        <f t="shared" si="73"/>
        <v>1.036</v>
      </c>
      <c r="AJ740" s="31">
        <f t="shared" si="73"/>
        <v>5.1679999999999993</v>
      </c>
      <c r="AK740" s="31">
        <f t="shared" si="73"/>
        <v>0.70499999999999996</v>
      </c>
      <c r="AL740" s="31">
        <f t="shared" si="73"/>
        <v>3.0030000000000001</v>
      </c>
      <c r="AM740" s="31">
        <f t="shared" si="73"/>
        <v>3.21</v>
      </c>
      <c r="AN740" s="31">
        <f t="shared" si="73"/>
        <v>1.62</v>
      </c>
      <c r="AO740" s="31">
        <f t="shared" si="73"/>
        <v>3.2759999999999998</v>
      </c>
      <c r="AP740" s="31">
        <f t="shared" si="73"/>
        <v>0.87</v>
      </c>
      <c r="AQ740" s="31">
        <f t="shared" si="73"/>
        <v>4.4800000000000004</v>
      </c>
      <c r="AR740" s="31">
        <f t="shared" si="73"/>
        <v>7.7839999999999998</v>
      </c>
      <c r="AS740" s="31">
        <f t="shared" si="73"/>
        <v>6.0949999999999998</v>
      </c>
      <c r="AT740" s="31">
        <f t="shared" si="73"/>
        <v>4.3890000000000002</v>
      </c>
      <c r="AU740" s="31">
        <f t="shared" si="73"/>
        <v>2.3140000000000001</v>
      </c>
      <c r="AV740" s="31">
        <f t="shared" si="73"/>
        <v>0.66</v>
      </c>
      <c r="AW740" s="31">
        <f t="shared" si="73"/>
        <v>9.4600000000000009</v>
      </c>
      <c r="AX740" s="31">
        <f t="shared" si="73"/>
        <v>3.35</v>
      </c>
      <c r="AY740" s="31">
        <f t="shared" si="73"/>
        <v>0.496</v>
      </c>
    </row>
    <row r="741" spans="2:52">
      <c r="C741" s="31">
        <v>2008</v>
      </c>
      <c r="D741" s="31" t="s">
        <v>1772</v>
      </c>
      <c r="H741" s="31" t="s">
        <v>1730</v>
      </c>
      <c r="N741" s="31">
        <f t="shared" si="71"/>
        <v>291</v>
      </c>
      <c r="O741" s="31" t="s">
        <v>410</v>
      </c>
      <c r="P741" s="31">
        <f t="shared" si="73"/>
        <v>3.33</v>
      </c>
      <c r="Q741" s="31">
        <f t="shared" si="73"/>
        <v>2.1970000000000001</v>
      </c>
      <c r="R741" s="31">
        <f t="shared" si="73"/>
        <v>0.46800000000000003</v>
      </c>
      <c r="S741" s="31">
        <f t="shared" si="73"/>
        <v>1.53</v>
      </c>
      <c r="T741" s="31">
        <f t="shared" si="73"/>
        <v>1.494</v>
      </c>
      <c r="U741" s="31">
        <f t="shared" si="73"/>
        <v>1.3</v>
      </c>
      <c r="V741" s="31">
        <f t="shared" si="73"/>
        <v>0.68799999999999994</v>
      </c>
      <c r="W741" s="31">
        <f t="shared" si="73"/>
        <v>3.2480000000000002</v>
      </c>
      <c r="X741" s="31">
        <f t="shared" si="73"/>
        <v>2.0699999999999998</v>
      </c>
      <c r="Y741" s="31">
        <f t="shared" si="73"/>
        <v>0.37</v>
      </c>
      <c r="Z741" s="31">
        <f t="shared" si="73"/>
        <v>0.53900000000000003</v>
      </c>
      <c r="AA741" s="31">
        <f t="shared" si="73"/>
        <v>0.59499999999999997</v>
      </c>
      <c r="AB741" s="31">
        <f t="shared" si="73"/>
        <v>0.61499999999999988</v>
      </c>
      <c r="AC741" s="31">
        <f t="shared" si="73"/>
        <v>3.5760000000000001</v>
      </c>
      <c r="AD741" s="31">
        <f t="shared" si="73"/>
        <v>0.58499999999999996</v>
      </c>
      <c r="AE741" s="31">
        <f t="shared" si="73"/>
        <v>1.2919999999999998</v>
      </c>
      <c r="AF741" s="31">
        <f t="shared" si="73"/>
        <v>0.71499999999999997</v>
      </c>
      <c r="AG741" s="31">
        <f t="shared" si="73"/>
        <v>0.45599999999999996</v>
      </c>
      <c r="AH741" s="31">
        <f t="shared" si="73"/>
        <v>0.247</v>
      </c>
      <c r="AI741" s="31">
        <f t="shared" si="73"/>
        <v>0.93</v>
      </c>
      <c r="AJ741" s="31">
        <f t="shared" si="73"/>
        <v>6.6990000000000007</v>
      </c>
      <c r="AK741" s="31">
        <f t="shared" si="73"/>
        <v>1.1599999999999999</v>
      </c>
      <c r="AL741" s="31">
        <f t="shared" si="73"/>
        <v>4.5540000000000003</v>
      </c>
      <c r="AM741" s="31">
        <f t="shared" si="73"/>
        <v>4.6579999999999995</v>
      </c>
      <c r="AN741" s="31">
        <f t="shared" si="73"/>
        <v>1.6120000000000001</v>
      </c>
      <c r="AO741" s="31">
        <f t="shared" si="73"/>
        <v>2.5619999999999998</v>
      </c>
      <c r="AP741" s="31">
        <f t="shared" si="73"/>
        <v>0.84</v>
      </c>
      <c r="AQ741" s="31">
        <f t="shared" si="73"/>
        <v>5.46</v>
      </c>
      <c r="AR741" s="31">
        <f t="shared" si="73"/>
        <v>6.2649999999999997</v>
      </c>
      <c r="AS741" s="31">
        <f t="shared" si="73"/>
        <v>2.66</v>
      </c>
      <c r="AT741" s="31">
        <f t="shared" si="73"/>
        <v>11.625</v>
      </c>
      <c r="AU741" s="31">
        <f t="shared" si="73"/>
        <v>4.681</v>
      </c>
      <c r="AV741" s="31">
        <f t="shared" si="73"/>
        <v>1.7430000000000001</v>
      </c>
      <c r="AW741" s="31">
        <f t="shared" si="73"/>
        <v>9.1560000000000006</v>
      </c>
      <c r="AX741" s="31">
        <f t="shared" si="73"/>
        <v>2.835</v>
      </c>
      <c r="AY741" s="31">
        <f t="shared" si="73"/>
        <v>0.26400000000000001</v>
      </c>
    </row>
    <row r="742" spans="2:52">
      <c r="N742" s="31">
        <f t="shared" si="71"/>
        <v>292</v>
      </c>
      <c r="O742" s="31" t="s">
        <v>410</v>
      </c>
    </row>
    <row r="743" spans="2:52">
      <c r="B743" s="31" t="s">
        <v>1202</v>
      </c>
      <c r="D743" s="31" t="s">
        <v>1308</v>
      </c>
      <c r="E743" s="31" t="s">
        <v>486</v>
      </c>
      <c r="F743" s="31" t="s">
        <v>473</v>
      </c>
      <c r="H743" s="31" t="s">
        <v>1222</v>
      </c>
      <c r="I743" s="41" t="s">
        <v>1223</v>
      </c>
      <c r="N743" s="31">
        <f t="shared" si="71"/>
        <v>293</v>
      </c>
      <c r="O743" s="31" t="s">
        <v>410</v>
      </c>
      <c r="P743" s="31">
        <v>32.5</v>
      </c>
      <c r="Q743" s="31">
        <v>21.5</v>
      </c>
      <c r="R743" s="31">
        <v>15.5</v>
      </c>
      <c r="S743" s="31">
        <v>19</v>
      </c>
      <c r="T743" s="31">
        <v>21.5</v>
      </c>
      <c r="U743" s="31">
        <v>10</v>
      </c>
      <c r="V743" s="31">
        <v>8.5</v>
      </c>
      <c r="W743" s="31">
        <v>23</v>
      </c>
      <c r="X743" s="31">
        <v>21.5</v>
      </c>
      <c r="Y743" s="31">
        <v>11</v>
      </c>
      <c r="Z743" s="31">
        <v>11</v>
      </c>
      <c r="AA743" s="31">
        <v>15</v>
      </c>
      <c r="AB743" s="31">
        <v>18</v>
      </c>
      <c r="AC743" s="31">
        <v>20.5</v>
      </c>
      <c r="AD743" s="31">
        <v>13</v>
      </c>
      <c r="AE743" s="31">
        <v>17.5</v>
      </c>
      <c r="AF743" s="31">
        <v>12</v>
      </c>
      <c r="AG743" s="31">
        <v>12.5</v>
      </c>
      <c r="AH743" s="31">
        <v>12.5</v>
      </c>
      <c r="AI743" s="31">
        <v>14.5</v>
      </c>
      <c r="AJ743" s="31">
        <v>24</v>
      </c>
      <c r="AK743" s="31">
        <v>22</v>
      </c>
      <c r="AL743" s="31">
        <v>15.5</v>
      </c>
      <c r="AM743" s="31">
        <v>13.5</v>
      </c>
      <c r="AN743" s="31">
        <v>29</v>
      </c>
      <c r="AO743" s="31">
        <v>14</v>
      </c>
      <c r="AP743" s="31">
        <v>15</v>
      </c>
      <c r="AQ743" s="31">
        <v>27.5</v>
      </c>
      <c r="AR743" s="31">
        <v>31.5</v>
      </c>
      <c r="AS743" s="31">
        <v>21.5</v>
      </c>
      <c r="AT743" s="31">
        <v>63</v>
      </c>
      <c r="AU743" s="31">
        <v>22</v>
      </c>
      <c r="AV743" s="31">
        <v>16.5</v>
      </c>
      <c r="AW743" s="31">
        <v>25</v>
      </c>
      <c r="AX743" s="31">
        <v>26</v>
      </c>
      <c r="AY743" s="31">
        <v>8</v>
      </c>
      <c r="AZ743" s="31" t="s">
        <v>385</v>
      </c>
    </row>
    <row r="744" spans="2:52">
      <c r="I744" s="41"/>
    </row>
    <row r="745" spans="2:52">
      <c r="D745" s="31" t="s">
        <v>1773</v>
      </c>
      <c r="H745" s="31" t="s">
        <v>1774</v>
      </c>
      <c r="I745" s="41"/>
      <c r="P745" s="31">
        <f t="array" ref="P745">SQRT(MMULT(TRANSPOSE(P738:P741),(P738:P741)))</f>
        <v>4.9748684404715666</v>
      </c>
      <c r="Q745" s="31">
        <f t="array" ref="Q745">SQRT(MMULT(TRANSPOSE(Q738:Q741),(Q738:Q741)))</f>
        <v>14.981962788633538</v>
      </c>
      <c r="R745" s="31">
        <f t="array" ref="R745">SQRT(MMULT(TRANSPOSE(R738:R741),(R738:R741)))</f>
        <v>0.82878223919193628</v>
      </c>
      <c r="S745" s="31">
        <f t="array" ref="S745">SQRT(MMULT(TRANSPOSE(S738:S741),(S738:S741)))</f>
        <v>2.2282953125651908</v>
      </c>
      <c r="T745" s="31">
        <f t="array" ref="T745">SQRT(MMULT(TRANSPOSE(T738:T741),(T738:T741)))</f>
        <v>2.2444734349062809</v>
      </c>
      <c r="U745" s="31">
        <f t="array" ref="U745">SQRT(MMULT(TRANSPOSE(U738:U741),(U738:U741)))</f>
        <v>1.5003336295637715</v>
      </c>
      <c r="V745" s="31">
        <f t="array" ref="V745">SQRT(MMULT(TRANSPOSE(V738:V741),(V738:V741)))</f>
        <v>1.125710886506833</v>
      </c>
      <c r="W745" s="31">
        <f t="array" ref="W745">SQRT(MMULT(TRANSPOSE(W738:W741),(W738:W741)))</f>
        <v>3.5037265875065082</v>
      </c>
      <c r="X745" s="31">
        <f t="array" ref="X745">SQRT(MMULT(TRANSPOSE(X738:X741),(X738:X741)))</f>
        <v>2.4311571319024199</v>
      </c>
      <c r="Y745" s="31">
        <f t="array" ref="Y745">SQRT(MMULT(TRANSPOSE(Y738:Y741),(Y738:Y741)))</f>
        <v>0.47634021455258213</v>
      </c>
      <c r="Z745" s="31">
        <f t="array" ref="Z745">SQRT(MMULT(TRANSPOSE(Z738:Z741),(Z738:Z741)))</f>
        <v>0.77007856742023406</v>
      </c>
      <c r="AA745" s="31">
        <f t="array" ref="AA745">SQRT(MMULT(TRANSPOSE(AA738:AA741),(AA738:AA741)))</f>
        <v>1.1869094320966533</v>
      </c>
      <c r="AB745" s="31">
        <f t="array" ref="AB745">SQRT(MMULT(TRANSPOSE(AB738:AB741),(AB738:AB741)))</f>
        <v>1.0752436933086378</v>
      </c>
      <c r="AC745" s="31">
        <f t="array" ref="AC745">SQRT(MMULT(TRANSPOSE(AC738:AC741),(AC738:AC741)))</f>
        <v>5.5153764150781219</v>
      </c>
      <c r="AD745" s="31">
        <f t="array" ref="AD745">SQRT(MMULT(TRANSPOSE(AD738:AD741),(AD738:AD741)))</f>
        <v>0.77347333502842863</v>
      </c>
      <c r="AE745" s="31">
        <f t="array" ref="AE745">SQRT(MMULT(TRANSPOSE(AE738:AE741),(AE738:AE741)))</f>
        <v>2.3009737069336538</v>
      </c>
      <c r="AF745" s="31">
        <f t="array" ref="AF745">SQRT(MMULT(TRANSPOSE(AF738:AF741),(AF738:AF741)))</f>
        <v>1.1986112797733885</v>
      </c>
      <c r="AG745" s="31">
        <f t="array" ref="AG745">SQRT(MMULT(TRANSPOSE(AG738:AG741),(AG738:AG741)))</f>
        <v>0.76240212486587411</v>
      </c>
      <c r="AH745" s="31">
        <f t="array" ref="AH745">SQRT(MMULT(TRANSPOSE(AH738:AH741),(AH738:AH741)))</f>
        <v>0.44653443316277419</v>
      </c>
      <c r="AI745" s="31">
        <f t="array" ref="AI745">SQRT(MMULT(TRANSPOSE(AI738:AI741),(AI738:AI741)))</f>
        <v>1.3921910788393956</v>
      </c>
      <c r="AJ745" s="31">
        <f t="array" ref="AJ745">SQRT(MMULT(TRANSPOSE(AJ738:AJ741),(AJ738:AJ741)))</f>
        <v>8.4607815832817703</v>
      </c>
      <c r="AK745" s="31">
        <f t="array" ref="AK745">SQRT(MMULT(TRANSPOSE(AK738:AK741),(AK738:AK741)))</f>
        <v>1.3574332396107001</v>
      </c>
      <c r="AL745" s="31">
        <f t="array" ref="AL745">SQRT(MMULT(TRANSPOSE(AL738:AL741),(AL738:AL741)))</f>
        <v>5.4549908340894584</v>
      </c>
      <c r="AM745" s="31">
        <f t="array" ref="AM745">SQRT(MMULT(TRANSPOSE(AM738:AM741),(AM738:AM741)))</f>
        <v>5.6569482939125395</v>
      </c>
      <c r="AN745" s="31">
        <f t="array" ref="AN745">SQRT(MMULT(TRANSPOSE(AN738:AN741),(AN738:AN741)))</f>
        <v>2.2853761178414378</v>
      </c>
      <c r="AO745" s="31">
        <f t="array" ref="AO745">SQRT(MMULT(TRANSPOSE(AO738:AO741),(AO738:AO741)))</f>
        <v>4.1588483982948929</v>
      </c>
      <c r="AP745" s="31">
        <f t="array" ref="AP745">SQRT(MMULT(TRANSPOSE(AP738:AP741),(AP738:AP741)))</f>
        <v>1.2093386622447824</v>
      </c>
      <c r="AQ745" s="31">
        <f t="array" ref="AQ745">SQRT(MMULT(TRANSPOSE(AQ738:AQ741),(AQ738:AQ741)))</f>
        <v>7.0627190231524857</v>
      </c>
      <c r="AR745" s="31">
        <f t="array" ref="AR745">SQRT(MMULT(TRANSPOSE(AR738:AR741),(AR738:AR741)))</f>
        <v>9.9920408826225291</v>
      </c>
      <c r="AS745" s="31">
        <f t="array" ref="AS745">SQRT(MMULT(TRANSPOSE(AS738:AS741),(AS738:AS741)))</f>
        <v>6.6501597725167469</v>
      </c>
      <c r="AT745" s="31">
        <f t="array" ref="AT745">SQRT(MMULT(TRANSPOSE(AT738:AT741),(AT738:AT741)))</f>
        <v>12.425938435385875</v>
      </c>
      <c r="AU745" s="31">
        <f t="array" ref="AU745">SQRT(MMULT(TRANSPOSE(AU738:AU741),(AU738:AU741)))</f>
        <v>5.2217197358724645</v>
      </c>
      <c r="AV745" s="31">
        <f t="array" ref="AV745">SQRT(MMULT(TRANSPOSE(AV738:AV741),(AV738:AV741)))</f>
        <v>1.8637727865810254</v>
      </c>
      <c r="AW745" s="31">
        <f t="array" ref="AW745">SQRT(MMULT(TRANSPOSE(AW738:AW741),(AW738:AW741)))</f>
        <v>13.165254877897352</v>
      </c>
      <c r="AX745" s="31">
        <f t="array" ref="AX745">SQRT(MMULT(TRANSPOSE(AX738:AX741),(AX738:AX741)))</f>
        <v>4.3885903203648438</v>
      </c>
      <c r="AY745" s="31">
        <f t="array" ref="AY745">SQRT(MMULT(TRANSPOSE(AY738:AY741),(AY738:AY741)))</f>
        <v>0.56188255000489207</v>
      </c>
    </row>
    <row r="746" spans="2:52">
      <c r="N746" s="31">
        <f>1+N743</f>
        <v>294</v>
      </c>
      <c r="O746" s="31" t="s">
        <v>410</v>
      </c>
      <c r="AZ746" s="31" t="s">
        <v>385</v>
      </c>
    </row>
    <row r="747" spans="2:52">
      <c r="C747" s="31">
        <v>1994</v>
      </c>
      <c r="D747" s="31" t="s">
        <v>1311</v>
      </c>
      <c r="E747" s="31" t="s">
        <v>486</v>
      </c>
      <c r="F747" s="31" t="s">
        <v>1062</v>
      </c>
      <c r="H747" s="31" t="s">
        <v>1225</v>
      </c>
      <c r="J747" s="31" t="s">
        <v>489</v>
      </c>
      <c r="N747" s="31">
        <f t="shared" ref="N747:N762" si="74">1+N746</f>
        <v>295</v>
      </c>
      <c r="O747" s="31" t="s">
        <v>410</v>
      </c>
      <c r="P747" s="31">
        <v>-1</v>
      </c>
      <c r="Q747" s="31">
        <v>-1</v>
      </c>
      <c r="R747" s="31">
        <v>-1</v>
      </c>
      <c r="S747" s="31">
        <v>-1</v>
      </c>
      <c r="T747" s="31">
        <v>-1</v>
      </c>
      <c r="U747" s="31">
        <v>-1</v>
      </c>
      <c r="V747" s="31">
        <v>-1</v>
      </c>
      <c r="W747" s="31">
        <v>-1</v>
      </c>
      <c r="X747" s="31">
        <v>-1</v>
      </c>
      <c r="Y747" s="31">
        <v>-1</v>
      </c>
      <c r="Z747" s="31">
        <v>-1</v>
      </c>
      <c r="AA747" s="31">
        <v>-1</v>
      </c>
      <c r="AB747" s="31">
        <v>-1</v>
      </c>
      <c r="AC747" s="31">
        <v>-1</v>
      </c>
      <c r="AD747" s="31">
        <v>-1</v>
      </c>
      <c r="AE747" s="31">
        <v>-1</v>
      </c>
      <c r="AF747" s="31">
        <v>-1</v>
      </c>
      <c r="AG747" s="31">
        <v>-1</v>
      </c>
      <c r="AH747" s="31">
        <v>-1</v>
      </c>
      <c r="AI747" s="31">
        <v>-1</v>
      </c>
      <c r="AJ747" s="31">
        <v>-1</v>
      </c>
      <c r="AK747" s="31">
        <v>-1</v>
      </c>
      <c r="AL747" s="31">
        <v>-1</v>
      </c>
      <c r="AM747" s="31">
        <v>-1</v>
      </c>
      <c r="AN747" s="31">
        <v>-1</v>
      </c>
      <c r="AO747" s="31">
        <v>-1</v>
      </c>
      <c r="AP747" s="31">
        <v>-1</v>
      </c>
      <c r="AQ747" s="31">
        <v>-1</v>
      </c>
      <c r="AR747" s="31">
        <v>-1</v>
      </c>
      <c r="AS747" s="31">
        <v>-1</v>
      </c>
      <c r="AT747" s="31">
        <v>-1</v>
      </c>
      <c r="AU747" s="31">
        <v>-1</v>
      </c>
      <c r="AV747" s="31">
        <v>-1</v>
      </c>
      <c r="AW747" s="31">
        <v>-1</v>
      </c>
      <c r="AX747" s="31">
        <v>-1</v>
      </c>
      <c r="AY747" s="31">
        <v>-1</v>
      </c>
    </row>
    <row r="748" spans="2:52">
      <c r="C748" s="31">
        <v>1998</v>
      </c>
      <c r="D748" s="31" t="s">
        <v>1311</v>
      </c>
      <c r="E748" s="31" t="s">
        <v>486</v>
      </c>
      <c r="F748" s="31" t="s">
        <v>1062</v>
      </c>
      <c r="H748" s="31" t="s">
        <v>1226</v>
      </c>
      <c r="J748" s="31" t="s">
        <v>489</v>
      </c>
      <c r="N748" s="31">
        <f t="shared" si="74"/>
        <v>296</v>
      </c>
      <c r="O748" s="31" t="s">
        <v>410</v>
      </c>
      <c r="P748" s="31">
        <v>34</v>
      </c>
      <c r="Q748" s="31">
        <v>-1</v>
      </c>
      <c r="R748" s="31">
        <v>228</v>
      </c>
      <c r="S748" s="31">
        <v>2495</v>
      </c>
      <c r="T748" s="31">
        <v>261</v>
      </c>
      <c r="U748" s="31">
        <v>-1</v>
      </c>
      <c r="V748" s="31">
        <v>969</v>
      </c>
      <c r="W748" s="31">
        <v>105</v>
      </c>
      <c r="X748" s="31">
        <v>1759</v>
      </c>
      <c r="Y748" s="31">
        <v>22</v>
      </c>
      <c r="Z748" s="31">
        <v>-1</v>
      </c>
      <c r="AA748" s="31">
        <v>3</v>
      </c>
      <c r="AB748" s="31">
        <v>-1</v>
      </c>
      <c r="AC748" s="31">
        <v>243</v>
      </c>
      <c r="AD748" s="31">
        <v>18</v>
      </c>
      <c r="AE748" s="31">
        <v>106</v>
      </c>
      <c r="AF748" s="31">
        <v>186</v>
      </c>
      <c r="AG748" s="31">
        <v>79</v>
      </c>
      <c r="AH748" s="31">
        <v>26</v>
      </c>
      <c r="AI748" s="31">
        <v>-1</v>
      </c>
      <c r="AJ748" s="31">
        <v>60</v>
      </c>
      <c r="AK748" s="31">
        <v>-1</v>
      </c>
      <c r="AL748" s="31">
        <v>221</v>
      </c>
      <c r="AM748" s="31">
        <v>290</v>
      </c>
      <c r="AN748" s="31">
        <v>-1</v>
      </c>
      <c r="AO748" s="31">
        <v>107</v>
      </c>
      <c r="AP748" s="31">
        <v>26</v>
      </c>
      <c r="AQ748" s="31">
        <v>2417</v>
      </c>
      <c r="AR748" s="31">
        <v>162</v>
      </c>
      <c r="AS748" s="31">
        <v>120</v>
      </c>
      <c r="AT748" s="31">
        <v>6</v>
      </c>
      <c r="AU748" s="31">
        <v>97</v>
      </c>
      <c r="AV748" s="31">
        <v>945</v>
      </c>
      <c r="AW748" s="31">
        <v>395</v>
      </c>
      <c r="AX748" s="31">
        <v>1183</v>
      </c>
      <c r="AY748" s="31">
        <v>24</v>
      </c>
    </row>
    <row r="749" spans="2:52">
      <c r="C749" s="31">
        <v>2004</v>
      </c>
      <c r="D749" s="31" t="s">
        <v>1311</v>
      </c>
      <c r="E749" s="31" t="s">
        <v>486</v>
      </c>
      <c r="F749" s="31" t="s">
        <v>1062</v>
      </c>
      <c r="H749" s="31" t="s">
        <v>1227</v>
      </c>
      <c r="J749" s="31" t="s">
        <v>489</v>
      </c>
      <c r="N749" s="31">
        <f t="shared" si="74"/>
        <v>297</v>
      </c>
      <c r="O749" s="31" t="s">
        <v>410</v>
      </c>
      <c r="P749" s="31">
        <v>757</v>
      </c>
      <c r="Q749" s="31">
        <v>2430</v>
      </c>
      <c r="R749" s="31">
        <v>1610</v>
      </c>
      <c r="S749" s="31">
        <v>1093</v>
      </c>
      <c r="T749" s="31">
        <v>860</v>
      </c>
      <c r="U749" s="31">
        <v>683</v>
      </c>
      <c r="V749" s="31">
        <v>2223</v>
      </c>
      <c r="W749" s="31">
        <v>831</v>
      </c>
      <c r="X749" s="31">
        <v>816</v>
      </c>
      <c r="Y749" s="31">
        <v>611</v>
      </c>
      <c r="Z749" s="31">
        <v>655</v>
      </c>
      <c r="AA749" s="31">
        <v>315</v>
      </c>
      <c r="AB749" s="31">
        <v>725</v>
      </c>
      <c r="AC749" s="31">
        <v>641</v>
      </c>
      <c r="AD749" s="31">
        <v>2313</v>
      </c>
      <c r="AE749" s="31">
        <v>371</v>
      </c>
      <c r="AF749" s="31">
        <v>747</v>
      </c>
      <c r="AG749" s="31">
        <v>791</v>
      </c>
      <c r="AH749" s="31">
        <v>931</v>
      </c>
      <c r="AI749" s="31">
        <v>837</v>
      </c>
      <c r="AJ749" s="31">
        <v>1167</v>
      </c>
      <c r="AK749" s="31">
        <v>649</v>
      </c>
      <c r="AL749" s="31">
        <v>476</v>
      </c>
      <c r="AM749" s="31">
        <v>598</v>
      </c>
      <c r="AN749" s="31">
        <v>1165</v>
      </c>
      <c r="AO749" s="31">
        <v>363</v>
      </c>
      <c r="AP749" s="31">
        <v>549</v>
      </c>
      <c r="AQ749" s="31">
        <v>1025</v>
      </c>
      <c r="AR749" s="31">
        <v>268</v>
      </c>
      <c r="AS749" s="31">
        <v>461</v>
      </c>
      <c r="AT749" s="31">
        <v>1104</v>
      </c>
      <c r="AU749" s="31">
        <v>484</v>
      </c>
      <c r="AV749" s="31">
        <v>903</v>
      </c>
      <c r="AW749" s="31">
        <v>522</v>
      </c>
      <c r="AX749" s="31">
        <v>766</v>
      </c>
      <c r="AY749" s="31">
        <v>1702</v>
      </c>
    </row>
    <row r="750" spans="2:52">
      <c r="C750" s="31">
        <v>2008</v>
      </c>
      <c r="D750" s="31" t="s">
        <v>1311</v>
      </c>
      <c r="E750" s="31" t="s">
        <v>486</v>
      </c>
      <c r="F750" s="31" t="s">
        <v>1062</v>
      </c>
      <c r="H750" s="31" t="s">
        <v>1228</v>
      </c>
      <c r="J750" s="31" t="s">
        <v>489</v>
      </c>
      <c r="N750" s="31">
        <f t="shared" si="74"/>
        <v>298</v>
      </c>
      <c r="O750" s="31" t="s">
        <v>410</v>
      </c>
      <c r="P750" s="31">
        <v>895</v>
      </c>
      <c r="Q750" s="31">
        <v>1694</v>
      </c>
      <c r="R750" s="31">
        <v>2540</v>
      </c>
      <c r="S750" s="31">
        <v>1027</v>
      </c>
      <c r="T750" s="31">
        <v>708</v>
      </c>
      <c r="U750" s="31">
        <v>940</v>
      </c>
      <c r="V750" s="31">
        <v>2814</v>
      </c>
      <c r="W750" s="31">
        <v>736</v>
      </c>
      <c r="X750" s="31">
        <v>1126</v>
      </c>
      <c r="Y750" s="31">
        <v>809</v>
      </c>
      <c r="Z750" s="31">
        <v>1497</v>
      </c>
      <c r="AA750" s="31">
        <v>549</v>
      </c>
      <c r="AB750" s="31">
        <v>793</v>
      </c>
      <c r="AC750" s="31">
        <v>358</v>
      </c>
      <c r="AD750" s="31">
        <v>3124</v>
      </c>
      <c r="AE750" s="31">
        <v>499</v>
      </c>
      <c r="AF750" s="31">
        <v>664</v>
      </c>
      <c r="AG750" s="31">
        <v>1123</v>
      </c>
      <c r="AH750" s="31">
        <v>1996</v>
      </c>
      <c r="AI750" s="31">
        <v>973</v>
      </c>
      <c r="AJ750" s="31">
        <v>1477</v>
      </c>
      <c r="AK750" s="31">
        <v>815</v>
      </c>
      <c r="AL750" s="31">
        <v>582</v>
      </c>
      <c r="AM750" s="31">
        <v>604</v>
      </c>
      <c r="AN750" s="31">
        <v>1191</v>
      </c>
      <c r="AO750" s="31">
        <v>474</v>
      </c>
      <c r="AP750" s="31">
        <v>742</v>
      </c>
      <c r="AQ750" s="31">
        <v>662</v>
      </c>
      <c r="AR750" s="31">
        <v>440</v>
      </c>
      <c r="AS750" s="31">
        <v>875</v>
      </c>
      <c r="AT750" s="31">
        <v>3147</v>
      </c>
      <c r="AU750" s="31">
        <v>554</v>
      </c>
      <c r="AV750" s="31">
        <v>667</v>
      </c>
      <c r="AW750" s="31">
        <v>634</v>
      </c>
      <c r="AX750" s="31">
        <v>910</v>
      </c>
      <c r="AY750" s="31">
        <v>1990</v>
      </c>
    </row>
    <row r="751" spans="2:52">
      <c r="N751" s="31">
        <f t="shared" si="74"/>
        <v>299</v>
      </c>
      <c r="O751" s="31" t="s">
        <v>410</v>
      </c>
    </row>
    <row r="752" spans="2:52">
      <c r="C752" s="31">
        <v>1994</v>
      </c>
      <c r="D752" s="31" t="s">
        <v>1312</v>
      </c>
      <c r="E752" s="31" t="s">
        <v>569</v>
      </c>
      <c r="H752" s="31" t="s">
        <v>1733</v>
      </c>
      <c r="N752" s="31">
        <f t="shared" si="74"/>
        <v>300</v>
      </c>
      <c r="O752" s="31" t="s">
        <v>410</v>
      </c>
      <c r="P752" s="31">
        <v>0</v>
      </c>
      <c r="Q752" s="31">
        <v>0</v>
      </c>
      <c r="R752" s="31">
        <v>0</v>
      </c>
      <c r="S752" s="31">
        <v>0</v>
      </c>
      <c r="T752" s="31">
        <v>0</v>
      </c>
      <c r="U752" s="31">
        <v>0</v>
      </c>
      <c r="V752" s="31">
        <v>0</v>
      </c>
      <c r="W752" s="31">
        <v>0</v>
      </c>
      <c r="X752" s="31">
        <v>0</v>
      </c>
      <c r="Y752" s="31">
        <v>0</v>
      </c>
      <c r="Z752" s="31">
        <v>0</v>
      </c>
      <c r="AA752" s="31">
        <v>0</v>
      </c>
      <c r="AB752" s="31">
        <v>0</v>
      </c>
      <c r="AC752" s="31">
        <v>0</v>
      </c>
      <c r="AD752" s="31">
        <v>0</v>
      </c>
      <c r="AE752" s="31">
        <v>0</v>
      </c>
      <c r="AF752" s="31">
        <v>0</v>
      </c>
      <c r="AG752" s="31">
        <v>0</v>
      </c>
      <c r="AH752" s="31">
        <v>0</v>
      </c>
      <c r="AI752" s="31">
        <v>0</v>
      </c>
      <c r="AJ752" s="31">
        <v>0</v>
      </c>
      <c r="AK752" s="31">
        <v>0</v>
      </c>
      <c r="AL752" s="31">
        <v>0</v>
      </c>
      <c r="AM752" s="31">
        <v>0</v>
      </c>
      <c r="AN752" s="31">
        <v>0</v>
      </c>
      <c r="AO752" s="31">
        <v>0</v>
      </c>
      <c r="AP752" s="31">
        <v>0</v>
      </c>
      <c r="AQ752" s="31">
        <v>0</v>
      </c>
      <c r="AR752" s="31">
        <v>0</v>
      </c>
      <c r="AS752" s="31">
        <v>0</v>
      </c>
      <c r="AT752" s="31">
        <v>0</v>
      </c>
      <c r="AU752" s="31">
        <v>0</v>
      </c>
      <c r="AV752" s="31">
        <v>0</v>
      </c>
      <c r="AW752" s="31">
        <v>0</v>
      </c>
      <c r="AX752" s="31">
        <v>0</v>
      </c>
      <c r="AY752" s="31">
        <v>0</v>
      </c>
    </row>
    <row r="753" spans="3:52">
      <c r="C753" s="31">
        <v>1998</v>
      </c>
      <c r="D753" s="31" t="s">
        <v>1312</v>
      </c>
      <c r="E753" s="31" t="s">
        <v>569</v>
      </c>
      <c r="H753" s="31" t="s">
        <v>1734</v>
      </c>
      <c r="N753" s="31">
        <f t="shared" si="74"/>
        <v>301</v>
      </c>
      <c r="O753" s="31" t="s">
        <v>410</v>
      </c>
      <c r="P753" s="31">
        <v>0</v>
      </c>
      <c r="Q753" s="31">
        <v>0</v>
      </c>
      <c r="R753" s="31">
        <v>0</v>
      </c>
      <c r="S753" s="31">
        <v>0</v>
      </c>
      <c r="T753" s="31">
        <v>0</v>
      </c>
      <c r="U753" s="31">
        <v>0</v>
      </c>
      <c r="V753" s="31">
        <v>0</v>
      </c>
      <c r="W753" s="31">
        <v>0</v>
      </c>
      <c r="X753" s="31">
        <v>0</v>
      </c>
      <c r="Y753" s="31">
        <v>0</v>
      </c>
      <c r="Z753" s="31">
        <v>0</v>
      </c>
      <c r="AA753" s="31">
        <v>0</v>
      </c>
      <c r="AB753" s="31">
        <v>0</v>
      </c>
      <c r="AC753" s="31">
        <v>0</v>
      </c>
      <c r="AD753" s="31">
        <v>0</v>
      </c>
      <c r="AE753" s="31">
        <v>0</v>
      </c>
      <c r="AF753" s="31">
        <v>0</v>
      </c>
      <c r="AG753" s="31">
        <v>0</v>
      </c>
      <c r="AH753" s="31">
        <v>0</v>
      </c>
      <c r="AI753" s="31">
        <v>0</v>
      </c>
      <c r="AJ753" s="31">
        <v>0</v>
      </c>
      <c r="AK753" s="31">
        <v>0</v>
      </c>
      <c r="AL753" s="31">
        <v>0</v>
      </c>
      <c r="AM753" s="31">
        <v>0</v>
      </c>
      <c r="AN753" s="31">
        <v>0</v>
      </c>
      <c r="AO753" s="31">
        <v>0</v>
      </c>
      <c r="AP753" s="31">
        <v>0</v>
      </c>
      <c r="AQ753" s="31">
        <v>0</v>
      </c>
      <c r="AR753" s="31">
        <v>0</v>
      </c>
      <c r="AS753" s="31">
        <v>0</v>
      </c>
      <c r="AT753" s="31">
        <v>0</v>
      </c>
      <c r="AU753" s="31">
        <v>0</v>
      </c>
      <c r="AV753" s="31">
        <v>0</v>
      </c>
      <c r="AW753" s="31">
        <v>0</v>
      </c>
      <c r="AX753" s="31">
        <v>0</v>
      </c>
      <c r="AY753" s="31">
        <v>0</v>
      </c>
    </row>
    <row r="754" spans="3:52">
      <c r="C754" s="31">
        <v>2004</v>
      </c>
      <c r="D754" s="31" t="s">
        <v>1312</v>
      </c>
      <c r="E754" s="31" t="s">
        <v>569</v>
      </c>
      <c r="H754" s="31" t="s">
        <v>1735</v>
      </c>
      <c r="N754" s="31">
        <f t="shared" si="74"/>
        <v>302</v>
      </c>
      <c r="O754" s="31" t="s">
        <v>410</v>
      </c>
      <c r="P754" s="31">
        <v>16.399999999999999</v>
      </c>
      <c r="Q754" s="31">
        <v>28.3</v>
      </c>
      <c r="R754" s="31">
        <v>20</v>
      </c>
      <c r="S754" s="31">
        <v>21.2</v>
      </c>
      <c r="T754" s="31">
        <v>26.3</v>
      </c>
      <c r="U754" s="31">
        <v>25.3</v>
      </c>
      <c r="V754" s="31">
        <v>20.2</v>
      </c>
      <c r="W754" s="31">
        <v>13.3</v>
      </c>
      <c r="X754" s="31">
        <v>23.2</v>
      </c>
      <c r="Y754" s="31">
        <v>21.7</v>
      </c>
      <c r="Z754" s="31">
        <v>12</v>
      </c>
      <c r="AA754" s="31">
        <v>27.4</v>
      </c>
      <c r="AB754" s="31">
        <v>31</v>
      </c>
      <c r="AC754" s="31">
        <v>12.5</v>
      </c>
      <c r="AD754" s="31">
        <v>18</v>
      </c>
      <c r="AE754" s="31">
        <v>26.2</v>
      </c>
      <c r="AF754" s="31">
        <v>13.2</v>
      </c>
      <c r="AG754" s="31">
        <v>18.2</v>
      </c>
      <c r="AH754" s="31">
        <v>9.6999999999999993</v>
      </c>
      <c r="AI754" s="31">
        <v>16.399999999999999</v>
      </c>
      <c r="AJ754" s="31">
        <v>16.600000000000001</v>
      </c>
      <c r="AK754" s="31">
        <v>20.100000000000001</v>
      </c>
      <c r="AL754" s="31">
        <v>17.7</v>
      </c>
      <c r="AM754" s="31">
        <v>17.8</v>
      </c>
      <c r="AN754" s="31">
        <v>14.4</v>
      </c>
      <c r="AO754" s="31">
        <v>21.8</v>
      </c>
      <c r="AP754" s="31">
        <v>29.7</v>
      </c>
      <c r="AQ754" s="31">
        <v>22.9</v>
      </c>
      <c r="AR754" s="31">
        <v>19.899999999999999</v>
      </c>
      <c r="AS754" s="31">
        <v>35.4</v>
      </c>
      <c r="AT754" s="31">
        <v>15.7</v>
      </c>
      <c r="AU754" s="31">
        <v>26.1</v>
      </c>
      <c r="AV754" s="31">
        <v>29.9</v>
      </c>
      <c r="AW754" s="31">
        <v>33.6</v>
      </c>
      <c r="AX754" s="31">
        <v>19.5</v>
      </c>
      <c r="AY754" s="31">
        <v>11.1</v>
      </c>
    </row>
    <row r="755" spans="3:52">
      <c r="C755" s="31">
        <v>2008</v>
      </c>
      <c r="D755" s="31" t="s">
        <v>1312</v>
      </c>
      <c r="E755" s="31" t="s">
        <v>569</v>
      </c>
      <c r="H755" s="31" t="s">
        <v>1736</v>
      </c>
      <c r="N755" s="31">
        <f t="shared" si="74"/>
        <v>303</v>
      </c>
      <c r="O755" s="31" t="s">
        <v>410</v>
      </c>
      <c r="P755" s="31">
        <v>10.3</v>
      </c>
      <c r="Q755" s="31">
        <v>25.1</v>
      </c>
      <c r="R755" s="31">
        <v>12.8</v>
      </c>
      <c r="S755" s="31">
        <v>14.1</v>
      </c>
      <c r="T755" s="31">
        <v>23.9</v>
      </c>
      <c r="U755" s="31">
        <v>12.3</v>
      </c>
      <c r="V755" s="31">
        <v>19.2</v>
      </c>
      <c r="W755" s="31">
        <v>11.3</v>
      </c>
      <c r="X755" s="31">
        <v>10</v>
      </c>
      <c r="Y755" s="31">
        <v>23.5</v>
      </c>
      <c r="Z755" s="31">
        <v>10.1</v>
      </c>
      <c r="AA755" s="31">
        <v>18.100000000000001</v>
      </c>
      <c r="AB755" s="31">
        <v>34.5</v>
      </c>
      <c r="AC755" s="31">
        <v>15.7</v>
      </c>
      <c r="AD755" s="31">
        <v>9.6</v>
      </c>
      <c r="AE755" s="31">
        <v>19</v>
      </c>
      <c r="AF755" s="31">
        <v>8.6</v>
      </c>
      <c r="AG755" s="31">
        <v>11.5</v>
      </c>
      <c r="AH755" s="31">
        <v>15.5</v>
      </c>
      <c r="AI755" s="31">
        <v>20.6</v>
      </c>
      <c r="AJ755" s="31">
        <v>14.4</v>
      </c>
      <c r="AK755" s="31">
        <v>35.299999999999997</v>
      </c>
      <c r="AL755" s="31">
        <v>24.6</v>
      </c>
      <c r="AM755" s="31">
        <v>11.8</v>
      </c>
      <c r="AN755" s="31">
        <v>12.3</v>
      </c>
      <c r="AO755" s="31">
        <v>23.4</v>
      </c>
      <c r="AP755" s="31">
        <v>19.600000000000001</v>
      </c>
      <c r="AQ755" s="31">
        <v>11.8</v>
      </c>
      <c r="AR755" s="31">
        <v>12.1</v>
      </c>
      <c r="AS755" s="31">
        <v>16</v>
      </c>
      <c r="AT755" s="31">
        <v>24.9</v>
      </c>
      <c r="AU755" s="31">
        <v>19.8</v>
      </c>
      <c r="AV755" s="31">
        <v>30.5</v>
      </c>
      <c r="AW755" s="31">
        <v>27.8</v>
      </c>
      <c r="AX755" s="31">
        <v>8.6999999999999993</v>
      </c>
      <c r="AY755" s="31">
        <v>12.6</v>
      </c>
    </row>
    <row r="756" spans="3:52">
      <c r="N756" s="31">
        <f t="shared" si="74"/>
        <v>304</v>
      </c>
      <c r="O756" s="31" t="s">
        <v>410</v>
      </c>
    </row>
    <row r="757" spans="3:52">
      <c r="C757" s="31">
        <v>1994</v>
      </c>
      <c r="D757" s="31" t="s">
        <v>1775</v>
      </c>
      <c r="E757" s="31" t="s">
        <v>569</v>
      </c>
      <c r="H757" s="31" t="s">
        <v>1738</v>
      </c>
      <c r="N757" s="31">
        <f t="shared" si="74"/>
        <v>305</v>
      </c>
      <c r="O757" s="31" t="s">
        <v>410</v>
      </c>
      <c r="P757" s="31">
        <f t="shared" ref="P757:AY759" si="75">P752*IF(P747=-1,0,P747)/100</f>
        <v>0</v>
      </c>
      <c r="Q757" s="31">
        <f t="shared" si="75"/>
        <v>0</v>
      </c>
      <c r="R757" s="31">
        <f t="shared" si="75"/>
        <v>0</v>
      </c>
      <c r="S757" s="31">
        <f t="shared" si="75"/>
        <v>0</v>
      </c>
      <c r="T757" s="31">
        <f t="shared" si="75"/>
        <v>0</v>
      </c>
      <c r="U757" s="31">
        <f t="shared" si="75"/>
        <v>0</v>
      </c>
      <c r="V757" s="31">
        <f t="shared" si="75"/>
        <v>0</v>
      </c>
      <c r="W757" s="31">
        <f t="shared" si="75"/>
        <v>0</v>
      </c>
      <c r="X757" s="31">
        <f t="shared" si="75"/>
        <v>0</v>
      </c>
      <c r="Y757" s="31">
        <f t="shared" si="75"/>
        <v>0</v>
      </c>
      <c r="Z757" s="31">
        <f t="shared" si="75"/>
        <v>0</v>
      </c>
      <c r="AA757" s="31">
        <f t="shared" si="75"/>
        <v>0</v>
      </c>
      <c r="AB757" s="31">
        <f t="shared" si="75"/>
        <v>0</v>
      </c>
      <c r="AC757" s="31">
        <f t="shared" si="75"/>
        <v>0</v>
      </c>
      <c r="AD757" s="31">
        <f t="shared" si="75"/>
        <v>0</v>
      </c>
      <c r="AE757" s="31">
        <f t="shared" si="75"/>
        <v>0</v>
      </c>
      <c r="AF757" s="31">
        <f t="shared" si="75"/>
        <v>0</v>
      </c>
      <c r="AG757" s="31">
        <f t="shared" si="75"/>
        <v>0</v>
      </c>
      <c r="AH757" s="31">
        <f t="shared" si="75"/>
        <v>0</v>
      </c>
      <c r="AI757" s="31">
        <f t="shared" si="75"/>
        <v>0</v>
      </c>
      <c r="AJ757" s="31">
        <f t="shared" si="75"/>
        <v>0</v>
      </c>
      <c r="AK757" s="31">
        <f t="shared" si="75"/>
        <v>0</v>
      </c>
      <c r="AL757" s="31">
        <f t="shared" si="75"/>
        <v>0</v>
      </c>
      <c r="AM757" s="31">
        <f t="shared" si="75"/>
        <v>0</v>
      </c>
      <c r="AN757" s="31">
        <f t="shared" si="75"/>
        <v>0</v>
      </c>
      <c r="AO757" s="31">
        <f t="shared" si="75"/>
        <v>0</v>
      </c>
      <c r="AP757" s="31">
        <f t="shared" si="75"/>
        <v>0</v>
      </c>
      <c r="AQ757" s="31">
        <f t="shared" si="75"/>
        <v>0</v>
      </c>
      <c r="AR757" s="31">
        <f t="shared" si="75"/>
        <v>0</v>
      </c>
      <c r="AS757" s="31">
        <f t="shared" si="75"/>
        <v>0</v>
      </c>
      <c r="AT757" s="31">
        <f t="shared" si="75"/>
        <v>0</v>
      </c>
      <c r="AU757" s="31">
        <f t="shared" si="75"/>
        <v>0</v>
      </c>
      <c r="AV757" s="31">
        <f t="shared" si="75"/>
        <v>0</v>
      </c>
      <c r="AW757" s="31">
        <f t="shared" si="75"/>
        <v>0</v>
      </c>
      <c r="AX757" s="31">
        <f t="shared" si="75"/>
        <v>0</v>
      </c>
      <c r="AY757" s="31">
        <f t="shared" si="75"/>
        <v>0</v>
      </c>
    </row>
    <row r="758" spans="3:52">
      <c r="C758" s="31">
        <v>1998</v>
      </c>
      <c r="D758" s="31" t="s">
        <v>1775</v>
      </c>
      <c r="E758" s="31" t="s">
        <v>569</v>
      </c>
      <c r="H758" s="31" t="s">
        <v>1739</v>
      </c>
      <c r="N758" s="31">
        <f t="shared" si="74"/>
        <v>306</v>
      </c>
      <c r="O758" s="31" t="s">
        <v>410</v>
      </c>
      <c r="P758" s="31">
        <f t="shared" si="75"/>
        <v>0</v>
      </c>
      <c r="Q758" s="31">
        <f t="shared" si="75"/>
        <v>0</v>
      </c>
      <c r="R758" s="31">
        <f t="shared" si="75"/>
        <v>0</v>
      </c>
      <c r="S758" s="31">
        <f t="shared" si="75"/>
        <v>0</v>
      </c>
      <c r="T758" s="31">
        <f t="shared" si="75"/>
        <v>0</v>
      </c>
      <c r="U758" s="31">
        <f t="shared" si="75"/>
        <v>0</v>
      </c>
      <c r="V758" s="31">
        <f t="shared" si="75"/>
        <v>0</v>
      </c>
      <c r="W758" s="31">
        <f t="shared" si="75"/>
        <v>0</v>
      </c>
      <c r="X758" s="31">
        <f t="shared" si="75"/>
        <v>0</v>
      </c>
      <c r="Y758" s="31">
        <f t="shared" si="75"/>
        <v>0</v>
      </c>
      <c r="Z758" s="31">
        <f t="shared" si="75"/>
        <v>0</v>
      </c>
      <c r="AA758" s="31">
        <f t="shared" si="75"/>
        <v>0</v>
      </c>
      <c r="AB758" s="31">
        <f t="shared" si="75"/>
        <v>0</v>
      </c>
      <c r="AC758" s="31">
        <f t="shared" si="75"/>
        <v>0</v>
      </c>
      <c r="AD758" s="31">
        <f t="shared" si="75"/>
        <v>0</v>
      </c>
      <c r="AE758" s="31">
        <f t="shared" si="75"/>
        <v>0</v>
      </c>
      <c r="AF758" s="31">
        <f t="shared" si="75"/>
        <v>0</v>
      </c>
      <c r="AG758" s="31">
        <f t="shared" si="75"/>
        <v>0</v>
      </c>
      <c r="AH758" s="31">
        <f t="shared" si="75"/>
        <v>0</v>
      </c>
      <c r="AI758" s="31">
        <f t="shared" si="75"/>
        <v>0</v>
      </c>
      <c r="AJ758" s="31">
        <f t="shared" si="75"/>
        <v>0</v>
      </c>
      <c r="AK758" s="31">
        <f t="shared" si="75"/>
        <v>0</v>
      </c>
      <c r="AL758" s="31">
        <f t="shared" si="75"/>
        <v>0</v>
      </c>
      <c r="AM758" s="31">
        <f t="shared" si="75"/>
        <v>0</v>
      </c>
      <c r="AN758" s="31">
        <f t="shared" si="75"/>
        <v>0</v>
      </c>
      <c r="AO758" s="31">
        <f t="shared" si="75"/>
        <v>0</v>
      </c>
      <c r="AP758" s="31">
        <f t="shared" si="75"/>
        <v>0</v>
      </c>
      <c r="AQ758" s="31">
        <f t="shared" si="75"/>
        <v>0</v>
      </c>
      <c r="AR758" s="31">
        <f t="shared" si="75"/>
        <v>0</v>
      </c>
      <c r="AS758" s="31">
        <f t="shared" si="75"/>
        <v>0</v>
      </c>
      <c r="AT758" s="31">
        <f t="shared" si="75"/>
        <v>0</v>
      </c>
      <c r="AU758" s="31">
        <f t="shared" si="75"/>
        <v>0</v>
      </c>
      <c r="AV758" s="31">
        <f t="shared" si="75"/>
        <v>0</v>
      </c>
      <c r="AW758" s="31">
        <f t="shared" si="75"/>
        <v>0</v>
      </c>
      <c r="AX758" s="31">
        <f t="shared" si="75"/>
        <v>0</v>
      </c>
      <c r="AY758" s="31">
        <f t="shared" si="75"/>
        <v>0</v>
      </c>
    </row>
    <row r="759" spans="3:52">
      <c r="C759" s="31">
        <v>2004</v>
      </c>
      <c r="D759" s="31" t="s">
        <v>1775</v>
      </c>
      <c r="E759" s="31" t="s">
        <v>569</v>
      </c>
      <c r="H759" s="31" t="s">
        <v>1740</v>
      </c>
      <c r="N759" s="31">
        <f t="shared" si="74"/>
        <v>307</v>
      </c>
      <c r="O759" s="31" t="s">
        <v>410</v>
      </c>
      <c r="P759" s="31">
        <f>P754*IF(P749=-1,0,P749)/100</f>
        <v>124.148</v>
      </c>
      <c r="Q759" s="31">
        <f t="shared" si="75"/>
        <v>687.69</v>
      </c>
      <c r="R759" s="31">
        <f t="shared" si="75"/>
        <v>322</v>
      </c>
      <c r="S759" s="31">
        <f t="shared" si="75"/>
        <v>231.71599999999998</v>
      </c>
      <c r="T759" s="31">
        <f t="shared" si="75"/>
        <v>226.18</v>
      </c>
      <c r="U759" s="31">
        <f t="shared" si="75"/>
        <v>172.79900000000001</v>
      </c>
      <c r="V759" s="31">
        <f t="shared" si="75"/>
        <v>449.04599999999999</v>
      </c>
      <c r="W759" s="31">
        <f t="shared" si="75"/>
        <v>110.52300000000001</v>
      </c>
      <c r="X759" s="31">
        <f t="shared" si="75"/>
        <v>189.31200000000001</v>
      </c>
      <c r="Y759" s="31">
        <f t="shared" si="75"/>
        <v>132.58699999999999</v>
      </c>
      <c r="Z759" s="31">
        <f t="shared" si="75"/>
        <v>78.599999999999994</v>
      </c>
      <c r="AA759" s="31">
        <f t="shared" si="75"/>
        <v>86.31</v>
      </c>
      <c r="AB759" s="31">
        <f t="shared" si="75"/>
        <v>224.75</v>
      </c>
      <c r="AC759" s="31">
        <f t="shared" si="75"/>
        <v>80.125</v>
      </c>
      <c r="AD759" s="31">
        <f t="shared" si="75"/>
        <v>416.34</v>
      </c>
      <c r="AE759" s="31">
        <f t="shared" si="75"/>
        <v>97.201999999999984</v>
      </c>
      <c r="AF759" s="31">
        <f t="shared" si="75"/>
        <v>98.603999999999999</v>
      </c>
      <c r="AG759" s="31">
        <f t="shared" si="75"/>
        <v>143.96199999999999</v>
      </c>
      <c r="AH759" s="31">
        <f t="shared" si="75"/>
        <v>90.306999999999988</v>
      </c>
      <c r="AI759" s="31">
        <f t="shared" si="75"/>
        <v>137.268</v>
      </c>
      <c r="AJ759" s="31">
        <f t="shared" si="75"/>
        <v>193.72200000000001</v>
      </c>
      <c r="AK759" s="31">
        <f t="shared" si="75"/>
        <v>130.44900000000001</v>
      </c>
      <c r="AL759" s="31">
        <f t="shared" si="75"/>
        <v>84.251999999999995</v>
      </c>
      <c r="AM759" s="31">
        <f t="shared" si="75"/>
        <v>106.444</v>
      </c>
      <c r="AN759" s="31">
        <f t="shared" si="75"/>
        <v>167.76</v>
      </c>
      <c r="AO759" s="31">
        <f t="shared" si="75"/>
        <v>79.134</v>
      </c>
      <c r="AP759" s="31">
        <f t="shared" si="75"/>
        <v>163.053</v>
      </c>
      <c r="AQ759" s="31">
        <f t="shared" si="75"/>
        <v>234.72499999999999</v>
      </c>
      <c r="AR759" s="31">
        <f t="shared" si="75"/>
        <v>53.332000000000001</v>
      </c>
      <c r="AS759" s="31">
        <f t="shared" si="75"/>
        <v>163.19399999999999</v>
      </c>
      <c r="AT759" s="31">
        <f t="shared" si="75"/>
        <v>173.328</v>
      </c>
      <c r="AU759" s="31">
        <f t="shared" si="75"/>
        <v>126.32400000000001</v>
      </c>
      <c r="AV759" s="31">
        <f t="shared" si="75"/>
        <v>269.99699999999996</v>
      </c>
      <c r="AW759" s="31">
        <f t="shared" si="75"/>
        <v>175.392</v>
      </c>
      <c r="AX759" s="31">
        <f t="shared" si="75"/>
        <v>149.37</v>
      </c>
      <c r="AY759" s="31">
        <f t="shared" si="75"/>
        <v>188.922</v>
      </c>
    </row>
    <row r="760" spans="3:52">
      <c r="C760" s="31">
        <v>2008</v>
      </c>
      <c r="D760" s="31" t="s">
        <v>1775</v>
      </c>
      <c r="E760" s="31" t="s">
        <v>569</v>
      </c>
      <c r="H760" s="31" t="s">
        <v>1741</v>
      </c>
      <c r="N760" s="31">
        <f t="shared" si="74"/>
        <v>308</v>
      </c>
      <c r="O760" s="31" t="s">
        <v>410</v>
      </c>
      <c r="P760" s="31">
        <f t="shared" ref="P760:AY760" si="76">P755*IF(P750=-1,0,P750)/100</f>
        <v>92.185000000000002</v>
      </c>
      <c r="Q760" s="31">
        <f t="shared" si="76"/>
        <v>425.19400000000002</v>
      </c>
      <c r="R760" s="31">
        <f t="shared" si="76"/>
        <v>325.12</v>
      </c>
      <c r="S760" s="31">
        <f t="shared" si="76"/>
        <v>144.80699999999999</v>
      </c>
      <c r="T760" s="31">
        <f t="shared" si="76"/>
        <v>169.21200000000002</v>
      </c>
      <c r="U760" s="31">
        <f t="shared" si="76"/>
        <v>115.62</v>
      </c>
      <c r="V760" s="31">
        <f t="shared" si="76"/>
        <v>540.28800000000001</v>
      </c>
      <c r="W760" s="31">
        <f t="shared" si="76"/>
        <v>83.168000000000006</v>
      </c>
      <c r="X760" s="31">
        <f t="shared" si="76"/>
        <v>112.6</v>
      </c>
      <c r="Y760" s="31">
        <f t="shared" si="76"/>
        <v>190.11500000000001</v>
      </c>
      <c r="Z760" s="31">
        <f t="shared" si="76"/>
        <v>151.197</v>
      </c>
      <c r="AA760" s="31">
        <f t="shared" si="76"/>
        <v>99.369000000000014</v>
      </c>
      <c r="AB760" s="31">
        <f t="shared" si="76"/>
        <v>273.58499999999998</v>
      </c>
      <c r="AC760" s="31">
        <f t="shared" si="76"/>
        <v>56.205999999999996</v>
      </c>
      <c r="AD760" s="31">
        <f t="shared" si="76"/>
        <v>299.904</v>
      </c>
      <c r="AE760" s="31">
        <f t="shared" si="76"/>
        <v>94.81</v>
      </c>
      <c r="AF760" s="31">
        <f t="shared" si="76"/>
        <v>57.103999999999999</v>
      </c>
      <c r="AG760" s="31">
        <f t="shared" si="76"/>
        <v>129.14500000000001</v>
      </c>
      <c r="AH760" s="31">
        <f t="shared" si="76"/>
        <v>309.38</v>
      </c>
      <c r="AI760" s="31">
        <f t="shared" si="76"/>
        <v>200.43800000000002</v>
      </c>
      <c r="AJ760" s="31">
        <f t="shared" si="76"/>
        <v>212.68799999999999</v>
      </c>
      <c r="AK760" s="31">
        <f t="shared" si="76"/>
        <v>287.69499999999994</v>
      </c>
      <c r="AL760" s="31">
        <f t="shared" si="76"/>
        <v>143.172</v>
      </c>
      <c r="AM760" s="31">
        <f t="shared" si="76"/>
        <v>71.272000000000006</v>
      </c>
      <c r="AN760" s="31">
        <f t="shared" si="76"/>
        <v>146.49300000000002</v>
      </c>
      <c r="AO760" s="31">
        <f t="shared" si="76"/>
        <v>110.91599999999998</v>
      </c>
      <c r="AP760" s="31">
        <f t="shared" si="76"/>
        <v>145.43200000000002</v>
      </c>
      <c r="AQ760" s="31">
        <f t="shared" si="76"/>
        <v>78.116</v>
      </c>
      <c r="AR760" s="31">
        <f t="shared" si="76"/>
        <v>53.24</v>
      </c>
      <c r="AS760" s="31">
        <f t="shared" si="76"/>
        <v>140</v>
      </c>
      <c r="AT760" s="31">
        <f t="shared" si="76"/>
        <v>783.60299999999984</v>
      </c>
      <c r="AU760" s="31">
        <f t="shared" si="76"/>
        <v>109.69200000000001</v>
      </c>
      <c r="AV760" s="31">
        <f t="shared" si="76"/>
        <v>203.435</v>
      </c>
      <c r="AW760" s="31">
        <f t="shared" si="76"/>
        <v>176.25200000000001</v>
      </c>
      <c r="AX760" s="31">
        <f t="shared" si="76"/>
        <v>79.169999999999987</v>
      </c>
      <c r="AY760" s="31">
        <f t="shared" si="76"/>
        <v>250.74</v>
      </c>
    </row>
    <row r="761" spans="3:52">
      <c r="N761" s="31">
        <f t="shared" si="74"/>
        <v>309</v>
      </c>
      <c r="O761" s="31" t="s">
        <v>410</v>
      </c>
    </row>
    <row r="762" spans="3:52">
      <c r="D762" s="31" t="s">
        <v>1311</v>
      </c>
      <c r="E762" s="31" t="s">
        <v>569</v>
      </c>
      <c r="F762" s="31" t="s">
        <v>1062</v>
      </c>
      <c r="H762" s="31" t="s">
        <v>1243</v>
      </c>
      <c r="I762" s="41" t="s">
        <v>1244</v>
      </c>
      <c r="N762" s="31">
        <f t="shared" si="74"/>
        <v>310</v>
      </c>
      <c r="O762" s="31" t="s">
        <v>410</v>
      </c>
      <c r="P762" s="31">
        <v>562</v>
      </c>
      <c r="Q762" s="31">
        <v>2062</v>
      </c>
      <c r="R762" s="31">
        <v>1459.3333333333333</v>
      </c>
      <c r="S762" s="31">
        <v>1538.3333333333333</v>
      </c>
      <c r="T762" s="31">
        <v>609.66666666666663</v>
      </c>
      <c r="U762" s="31">
        <v>811.5</v>
      </c>
      <c r="V762" s="31">
        <v>2002</v>
      </c>
      <c r="W762" s="31">
        <v>557.33333333333337</v>
      </c>
      <c r="X762" s="31">
        <v>1233.6666666666667</v>
      </c>
      <c r="Y762" s="31">
        <v>480.66666666666669</v>
      </c>
      <c r="Z762" s="31">
        <v>1076</v>
      </c>
      <c r="AA762" s="31">
        <v>289</v>
      </c>
      <c r="AB762" s="31">
        <v>759</v>
      </c>
      <c r="AC762" s="31">
        <v>414</v>
      </c>
      <c r="AD762" s="31">
        <v>1818.3333333333333</v>
      </c>
      <c r="AE762" s="31">
        <v>325.33333333333331</v>
      </c>
      <c r="AF762" s="31">
        <v>532.33333333333337</v>
      </c>
      <c r="AG762" s="31">
        <v>664.33333333333337</v>
      </c>
      <c r="AH762" s="31">
        <v>984.33333333333337</v>
      </c>
      <c r="AI762" s="31">
        <v>905</v>
      </c>
      <c r="AJ762" s="31">
        <v>901.33333333333337</v>
      </c>
      <c r="AK762" s="31">
        <v>732</v>
      </c>
      <c r="AL762" s="31">
        <v>426.33333333333331</v>
      </c>
      <c r="AM762" s="31">
        <v>497.33333333333331</v>
      </c>
      <c r="AN762" s="31">
        <v>1178</v>
      </c>
      <c r="AO762" s="31">
        <v>314.66666666666669</v>
      </c>
      <c r="AP762" s="31">
        <v>439</v>
      </c>
      <c r="AQ762" s="31">
        <v>1368</v>
      </c>
      <c r="AR762" s="31">
        <v>290</v>
      </c>
      <c r="AS762" s="31">
        <v>485.33333333333331</v>
      </c>
      <c r="AT762" s="31">
        <v>1419</v>
      </c>
      <c r="AU762" s="31">
        <v>378.33333333333331</v>
      </c>
      <c r="AV762" s="31">
        <v>838.33333333333337</v>
      </c>
      <c r="AW762" s="31">
        <v>517</v>
      </c>
      <c r="AX762" s="31">
        <v>953</v>
      </c>
      <c r="AY762" s="31">
        <v>1238.6666666666667</v>
      </c>
      <c r="AZ762" s="31" t="s">
        <v>385</v>
      </c>
    </row>
    <row r="763" spans="3:52">
      <c r="I763" s="41"/>
    </row>
    <row r="764" spans="3:52">
      <c r="D764" s="31" t="s">
        <v>1776</v>
      </c>
      <c r="H764" s="31" t="s">
        <v>1743</v>
      </c>
      <c r="I764" s="41"/>
      <c r="P764" s="31">
        <f t="array" ref="P764">SQRT(MMULT(TRANSPOSE(P757:P760),(P757:P760)))</f>
        <v>154.6311745056604</v>
      </c>
      <c r="Q764" s="31">
        <f t="array" ref="Q764">SQRT(MMULT(TRANSPOSE(Q757:Q760),(Q757:Q760)))</f>
        <v>808.52178309307169</v>
      </c>
      <c r="R764" s="31">
        <f t="array" ref="R764">SQRT(MMULT(TRANSPOSE(R757:R760),(R757:R760)))</f>
        <v>457.58825859062421</v>
      </c>
      <c r="S764" s="31">
        <f t="array" ref="S764">SQRT(MMULT(TRANSPOSE(S757:S760),(S757:S760)))</f>
        <v>273.24233183202045</v>
      </c>
      <c r="T764" s="31">
        <f t="array" ref="T764">SQRT(MMULT(TRANSPOSE(T757:T760),(T757:T760)))</f>
        <v>282.47140270122924</v>
      </c>
      <c r="U764" s="31">
        <f t="array" ref="U764">SQRT(MMULT(TRANSPOSE(U757:U760),(U757:U760)))</f>
        <v>207.91219012121439</v>
      </c>
      <c r="V764" s="31">
        <f t="array" ref="V764">SQRT(MMULT(TRANSPOSE(V757:V760),(V757:V760)))</f>
        <v>702.53358144646722</v>
      </c>
      <c r="W764" s="31">
        <f t="array" ref="W764">SQRT(MMULT(TRANSPOSE(W757:W760),(W757:W760)))</f>
        <v>138.31937591313809</v>
      </c>
      <c r="X764" s="31">
        <f t="array" ref="X764">SQRT(MMULT(TRANSPOSE(X757:X760),(X757:X760)))</f>
        <v>220.26754945747228</v>
      </c>
      <c r="Y764" s="31">
        <f t="array" ref="Y764">SQRT(MMULT(TRANSPOSE(Y757:Y760),(Y757:Y760)))</f>
        <v>231.78228101820036</v>
      </c>
      <c r="Z764" s="31">
        <f t="array" ref="Z764">SQRT(MMULT(TRANSPOSE(Z757:Z760),(Z757:Z760)))</f>
        <v>170.40684495935014</v>
      </c>
      <c r="AA764" s="31">
        <f t="array" ref="AA764">SQRT(MMULT(TRANSPOSE(AA757:AA760),(AA757:AA760)))</f>
        <v>131.6192017184423</v>
      </c>
      <c r="AB764" s="31">
        <f t="array" ref="AB764">SQRT(MMULT(TRANSPOSE(AB757:AB760),(AB757:AB760)))</f>
        <v>354.06399806390931</v>
      </c>
      <c r="AC764" s="31">
        <f t="array" ref="AC764">SQRT(MMULT(TRANSPOSE(AC757:AC760),(AC757:AC760)))</f>
        <v>97.873030304573689</v>
      </c>
      <c r="AD764" s="31">
        <f t="array" ref="AD764">SQRT(MMULT(TRANSPOSE(AD757:AD760),(AD757:AD760)))</f>
        <v>513.10954465494012</v>
      </c>
      <c r="AE764" s="31">
        <f t="array" ref="AE764">SQRT(MMULT(TRANSPOSE(AE757:AE760),(AE757:AE760)))</f>
        <v>135.78352221090745</v>
      </c>
      <c r="AF764" s="31">
        <f t="array" ref="AF764">SQRT(MMULT(TRANSPOSE(AF757:AF760),(AF757:AF760)))</f>
        <v>113.94566965005734</v>
      </c>
      <c r="AG764" s="31">
        <f t="array" ref="AG764">SQRT(MMULT(TRANSPOSE(AG757:AG760),(AG757:AG760)))</f>
        <v>193.39981506971512</v>
      </c>
      <c r="AH764" s="31">
        <f t="array" ref="AH764">SQRT(MMULT(TRANSPOSE(AH757:AH760),(AH757:AH760)))</f>
        <v>322.29076724132199</v>
      </c>
      <c r="AI764" s="31">
        <f t="array" ref="AI764">SQRT(MMULT(TRANSPOSE(AI757:AI760),(AI757:AI760)))</f>
        <v>242.93599088648847</v>
      </c>
      <c r="AJ764" s="31">
        <f t="array" ref="AJ764">SQRT(MMULT(TRANSPOSE(AJ757:AJ760),(AJ757:AJ760)))</f>
        <v>287.68802308751054</v>
      </c>
      <c r="AK764" s="31">
        <f t="array" ref="AK764">SQRT(MMULT(TRANSPOSE(AK757:AK760),(AK757:AK760)))</f>
        <v>315.88819956750513</v>
      </c>
      <c r="AL764" s="31">
        <f t="array" ref="AL764">SQRT(MMULT(TRANSPOSE(AL757:AL760),(AL757:AL760)))</f>
        <v>166.12230761700849</v>
      </c>
      <c r="AM764" s="31">
        <f t="array" ref="AM764">SQRT(MMULT(TRANSPOSE(AM757:AM760),(AM757:AM760)))</f>
        <v>128.10161248009334</v>
      </c>
      <c r="AN764" s="31">
        <f t="array" ref="AN764">SQRT(MMULT(TRANSPOSE(AN757:AN760),(AN757:AN760)))</f>
        <v>222.71869398189278</v>
      </c>
      <c r="AO764" s="31">
        <f t="array" ref="AO764">SQRT(MMULT(TRANSPOSE(AO757:AO760),(AO757:AO760)))</f>
        <v>136.2517853534404</v>
      </c>
      <c r="AP764" s="31">
        <f t="array" ref="AP764">SQRT(MMULT(TRANSPOSE(AP757:AP760),(AP757:AP760)))</f>
        <v>218.48740795066431</v>
      </c>
      <c r="AQ764" s="31">
        <f t="array" ref="AQ764">SQRT(MMULT(TRANSPOSE(AQ757:AQ760),(AQ757:AQ760)))</f>
        <v>247.38216403168599</v>
      </c>
      <c r="AR764" s="31">
        <f t="array" ref="AR764">SQRT(MMULT(TRANSPOSE(AR757:AR760),(AR757:AR760)))</f>
        <v>75.357811963989505</v>
      </c>
      <c r="AS764" s="31">
        <f t="array" ref="AS764">SQRT(MMULT(TRANSPOSE(AS757:AS760),(AS757:AS760)))</f>
        <v>215.01693337037435</v>
      </c>
      <c r="AT764" s="31">
        <f t="array" ref="AT764">SQRT(MMULT(TRANSPOSE(AT757:AT760),(AT757:AT760)))</f>
        <v>802.54361700346215</v>
      </c>
      <c r="AU764" s="31">
        <f t="array" ref="AU764">SQRT(MMULT(TRANSPOSE(AU757:AU760),(AU757:AU760)))</f>
        <v>167.3023844420635</v>
      </c>
      <c r="AV764" s="31">
        <f t="array" ref="AV764">SQRT(MMULT(TRANSPOSE(AV757:AV760),(AV757:AV760)))</f>
        <v>338.05943151167958</v>
      </c>
      <c r="AW764" s="31">
        <f t="array" ref="AW764">SQRT(MMULT(TRANSPOSE(AW757:AW760),(AW757:AW760)))</f>
        <v>248.65060057840196</v>
      </c>
      <c r="AX764" s="31">
        <f t="array" ref="AX764">SQRT(MMULT(TRANSPOSE(AX757:AX760),(AX757:AX760)))</f>
        <v>169.05409134356967</v>
      </c>
      <c r="AY764" s="31">
        <f t="array" ref="AY764">SQRT(MMULT(TRANSPOSE(AY757:AY760),(AY757:AY760)))</f>
        <v>313.94596618526572</v>
      </c>
    </row>
    <row r="765" spans="3:52">
      <c r="N765" s="31">
        <f>1+N762</f>
        <v>311</v>
      </c>
      <c r="O765" s="31" t="s">
        <v>410</v>
      </c>
      <c r="AZ765" s="31" t="s">
        <v>385</v>
      </c>
    </row>
    <row r="766" spans="3:52">
      <c r="C766" s="31">
        <v>1994</v>
      </c>
      <c r="D766" s="31" t="s">
        <v>1314</v>
      </c>
      <c r="E766" s="31" t="s">
        <v>486</v>
      </c>
      <c r="F766" s="31" t="s">
        <v>477</v>
      </c>
      <c r="H766" s="31" t="s">
        <v>1246</v>
      </c>
      <c r="J766" s="31" t="s">
        <v>489</v>
      </c>
      <c r="N766" s="31">
        <f t="shared" ref="N766:N781" si="77">1+N765</f>
        <v>312</v>
      </c>
      <c r="O766" s="31" t="s">
        <v>410</v>
      </c>
      <c r="P766" s="31">
        <v>-1</v>
      </c>
      <c r="Q766" s="31">
        <v>45</v>
      </c>
      <c r="R766" s="31">
        <v>38.343481375358166</v>
      </c>
      <c r="S766" s="31">
        <v>43.884493670886073</v>
      </c>
      <c r="T766" s="31">
        <v>-1</v>
      </c>
      <c r="U766" s="31">
        <v>-1</v>
      </c>
      <c r="V766" s="31">
        <v>35.233853006681514</v>
      </c>
      <c r="W766" s="31">
        <v>-1</v>
      </c>
      <c r="X766" s="31">
        <v>53.826247689463955</v>
      </c>
      <c r="Y766" s="31">
        <v>55.252293577981654</v>
      </c>
      <c r="Z766" s="31">
        <v>-1</v>
      </c>
      <c r="AA766" s="31">
        <v>-1</v>
      </c>
      <c r="AB766" s="31">
        <v>42.413793103448278</v>
      </c>
      <c r="AC766" s="31">
        <v>-1</v>
      </c>
      <c r="AD766" s="31">
        <v>-1</v>
      </c>
      <c r="AE766" s="31">
        <v>-1</v>
      </c>
      <c r="AF766" s="31">
        <v>-1</v>
      </c>
      <c r="AG766" s="31">
        <v>-1</v>
      </c>
      <c r="AH766" s="31">
        <v>-1</v>
      </c>
      <c r="AI766" s="31">
        <v>-1</v>
      </c>
      <c r="AJ766" s="31">
        <v>48.819969742813917</v>
      </c>
      <c r="AK766" s="31">
        <v>-1</v>
      </c>
      <c r="AL766" s="31">
        <v>-1</v>
      </c>
      <c r="AM766" s="31">
        <v>-1</v>
      </c>
      <c r="AN766" s="31">
        <v>44.951768488745984</v>
      </c>
      <c r="AO766" s="31">
        <v>-1</v>
      </c>
      <c r="AP766" s="31">
        <v>-1</v>
      </c>
      <c r="AQ766" s="31">
        <v>52.225788445436784</v>
      </c>
      <c r="AR766" s="31">
        <v>-1</v>
      </c>
      <c r="AS766" s="31">
        <v>-1</v>
      </c>
      <c r="AT766" s="31">
        <v>40.298013245033111</v>
      </c>
      <c r="AU766" s="31">
        <v>-1</v>
      </c>
      <c r="AV766" s="31">
        <v>-1</v>
      </c>
      <c r="AW766" s="31">
        <v>-1</v>
      </c>
      <c r="AX766" s="31">
        <v>-1</v>
      </c>
      <c r="AY766" s="31">
        <v>56.628371628371632</v>
      </c>
    </row>
    <row r="767" spans="3:52">
      <c r="C767" s="31">
        <v>1998</v>
      </c>
      <c r="D767" s="31" t="s">
        <v>1314</v>
      </c>
      <c r="E767" s="31" t="s">
        <v>486</v>
      </c>
      <c r="F767" s="31" t="s">
        <v>477</v>
      </c>
      <c r="H767" s="31" t="s">
        <v>1247</v>
      </c>
      <c r="J767" s="31" t="s">
        <v>489</v>
      </c>
      <c r="N767" s="31">
        <f t="shared" si="77"/>
        <v>313</v>
      </c>
      <c r="O767" s="31" t="s">
        <v>410</v>
      </c>
      <c r="P767" s="31">
        <v>55.08</v>
      </c>
      <c r="Q767" s="31">
        <v>45</v>
      </c>
      <c r="R767" s="31">
        <v>27.224310776942357</v>
      </c>
      <c r="S767" s="31">
        <v>53.788941613369097</v>
      </c>
      <c r="T767" s="31">
        <v>45.969279661016948</v>
      </c>
      <c r="U767" s="31">
        <v>55.909090909090907</v>
      </c>
      <c r="V767" s="31">
        <v>28.667763157894736</v>
      </c>
      <c r="W767" s="31">
        <v>60</v>
      </c>
      <c r="X767" s="31">
        <v>55.53287753870903</v>
      </c>
      <c r="Y767" s="31">
        <v>53.541666666666664</v>
      </c>
      <c r="Z767" s="31">
        <v>53.017241379310342</v>
      </c>
      <c r="AA767" s="31">
        <v>39.107142857142854</v>
      </c>
      <c r="AB767" s="31">
        <v>37.527573529411768</v>
      </c>
      <c r="AC767" s="31">
        <v>55.309777347531458</v>
      </c>
      <c r="AD767" s="31">
        <v>15</v>
      </c>
      <c r="AE767" s="31">
        <v>52.861842105263158</v>
      </c>
      <c r="AF767" s="31">
        <v>56.058456299659476</v>
      </c>
      <c r="AG767" s="31">
        <v>49.087403598971726</v>
      </c>
      <c r="AH767" s="31">
        <v>36.727574750830563</v>
      </c>
      <c r="AI767" s="31">
        <v>55.205811138014525</v>
      </c>
      <c r="AJ767" s="31">
        <v>49.406215316315205</v>
      </c>
      <c r="AK767" s="31">
        <v>53.862332695984705</v>
      </c>
      <c r="AL767" s="31">
        <v>55.260223048327134</v>
      </c>
      <c r="AM767" s="31">
        <v>57.16241443683883</v>
      </c>
      <c r="AN767" s="31">
        <v>45.781990521327018</v>
      </c>
      <c r="AO767" s="31">
        <v>54.368231046931406</v>
      </c>
      <c r="AP767" s="31">
        <v>50.100864553314118</v>
      </c>
      <c r="AQ767" s="31">
        <v>54.411153960249187</v>
      </c>
      <c r="AR767" s="31">
        <v>55.566502463054185</v>
      </c>
      <c r="AS767" s="31">
        <v>55.570469798657719</v>
      </c>
      <c r="AT767" s="31">
        <v>52.61487964989059</v>
      </c>
      <c r="AU767" s="31">
        <v>50.927419354838712</v>
      </c>
      <c r="AV767" s="31">
        <v>40.274636510500805</v>
      </c>
      <c r="AW767" s="31">
        <v>56.71364509929532</v>
      </c>
      <c r="AX767" s="31">
        <v>45</v>
      </c>
      <c r="AY767" s="31">
        <v>57.009155645981686</v>
      </c>
    </row>
    <row r="768" spans="3:52">
      <c r="C768" s="31">
        <v>2004</v>
      </c>
      <c r="D768" s="31" t="s">
        <v>1314</v>
      </c>
      <c r="E768" s="31" t="s">
        <v>486</v>
      </c>
      <c r="F768" s="31" t="s">
        <v>477</v>
      </c>
      <c r="H768" s="31" t="s">
        <v>1248</v>
      </c>
      <c r="J768" s="31" t="s">
        <v>489</v>
      </c>
      <c r="N768" s="31">
        <f t="shared" si="77"/>
        <v>314</v>
      </c>
      <c r="O768" s="31" t="s">
        <v>410</v>
      </c>
      <c r="P768" s="31">
        <v>55</v>
      </c>
      <c r="Q768" s="31">
        <v>33</v>
      </c>
      <c r="R768" s="31">
        <v>29</v>
      </c>
      <c r="S768" s="31">
        <v>37</v>
      </c>
      <c r="T768" s="31">
        <v>44</v>
      </c>
      <c r="U768" s="31">
        <v>75</v>
      </c>
      <c r="V768" s="31">
        <v>32</v>
      </c>
      <c r="W768" s="31">
        <v>67</v>
      </c>
      <c r="X768" s="31">
        <v>59</v>
      </c>
      <c r="Y768" s="31">
        <v>65</v>
      </c>
      <c r="Z768" s="31">
        <v>63</v>
      </c>
      <c r="AA768" s="31">
        <v>48</v>
      </c>
      <c r="AB768" s="31">
        <v>39</v>
      </c>
      <c r="AC768" s="31">
        <v>54</v>
      </c>
      <c r="AD768" s="31">
        <v>16</v>
      </c>
      <c r="AE768" s="31">
        <v>65</v>
      </c>
      <c r="AF768" s="31">
        <v>81</v>
      </c>
      <c r="AG768" s="31">
        <v>46</v>
      </c>
      <c r="AH768" s="31">
        <v>69</v>
      </c>
      <c r="AI768" s="31">
        <v>60</v>
      </c>
      <c r="AJ768" s="31">
        <v>42</v>
      </c>
      <c r="AK768" s="31">
        <v>40</v>
      </c>
      <c r="AL768" s="31">
        <v>68</v>
      </c>
      <c r="AM768" s="31">
        <v>62</v>
      </c>
      <c r="AN768" s="31">
        <v>37</v>
      </c>
      <c r="AO768" s="31">
        <v>51</v>
      </c>
      <c r="AP768" s="31">
        <v>44</v>
      </c>
      <c r="AQ768" s="31">
        <v>54</v>
      </c>
      <c r="AR768" s="31">
        <v>61</v>
      </c>
      <c r="AS768" s="31">
        <v>69</v>
      </c>
      <c r="AT768" s="31">
        <v>49</v>
      </c>
      <c r="AU768" s="31">
        <v>58</v>
      </c>
      <c r="AV768" s="31">
        <v>30</v>
      </c>
      <c r="AW768" s="31">
        <v>76</v>
      </c>
      <c r="AX768" s="31">
        <v>56</v>
      </c>
      <c r="AY768" s="31">
        <v>67</v>
      </c>
    </row>
    <row r="769" spans="3:52">
      <c r="C769" s="31">
        <v>2008</v>
      </c>
      <c r="D769" s="31" t="s">
        <v>1314</v>
      </c>
      <c r="E769" s="31" t="s">
        <v>486</v>
      </c>
      <c r="F769" s="31" t="s">
        <v>477</v>
      </c>
      <c r="H769" s="31" t="s">
        <v>1249</v>
      </c>
      <c r="J769" s="31" t="s">
        <v>489</v>
      </c>
      <c r="N769" s="31">
        <f t="shared" si="77"/>
        <v>315</v>
      </c>
      <c r="O769" s="31" t="s">
        <v>410</v>
      </c>
      <c r="P769" s="31">
        <v>66</v>
      </c>
      <c r="Q769" s="31">
        <v>47</v>
      </c>
      <c r="R769" s="31">
        <v>32</v>
      </c>
      <c r="S769" s="31">
        <v>36</v>
      </c>
      <c r="T769" s="31">
        <v>45</v>
      </c>
      <c r="U769" s="31">
        <v>59</v>
      </c>
      <c r="V769" s="31">
        <v>37</v>
      </c>
      <c r="W769" s="31">
        <v>74</v>
      </c>
      <c r="X769" s="31">
        <v>58</v>
      </c>
      <c r="Y769" s="31">
        <v>55</v>
      </c>
      <c r="Z769" s="31">
        <v>63</v>
      </c>
      <c r="AA769" s="31">
        <v>59</v>
      </c>
      <c r="AB769" s="31">
        <v>52</v>
      </c>
      <c r="AC769" s="31">
        <v>65</v>
      </c>
      <c r="AD769" s="31">
        <v>16</v>
      </c>
      <c r="AE769" s="31">
        <v>58</v>
      </c>
      <c r="AF769" s="31">
        <v>77</v>
      </c>
      <c r="AG769" s="31">
        <v>57</v>
      </c>
      <c r="AH769" s="31">
        <v>34</v>
      </c>
      <c r="AI769" s="31">
        <v>61</v>
      </c>
      <c r="AJ769" s="31">
        <v>48</v>
      </c>
      <c r="AK769" s="31">
        <v>38</v>
      </c>
      <c r="AL769" s="31">
        <v>66</v>
      </c>
      <c r="AM769" s="31">
        <v>67</v>
      </c>
      <c r="AN769" s="31">
        <v>45</v>
      </c>
      <c r="AO769" s="31">
        <v>65</v>
      </c>
      <c r="AP769" s="31">
        <v>50</v>
      </c>
      <c r="AQ769" s="31">
        <v>67</v>
      </c>
      <c r="AR769" s="31">
        <v>68</v>
      </c>
      <c r="AS769" s="31">
        <v>54</v>
      </c>
      <c r="AT769" s="31">
        <v>50</v>
      </c>
      <c r="AU769" s="31">
        <v>64</v>
      </c>
      <c r="AV769" s="31">
        <v>39</v>
      </c>
      <c r="AW769" s="31">
        <v>89</v>
      </c>
      <c r="AX769" s="31">
        <v>57</v>
      </c>
      <c r="AY769" s="31">
        <v>65</v>
      </c>
    </row>
    <row r="770" spans="3:52">
      <c r="N770" s="31">
        <f t="shared" si="77"/>
        <v>316</v>
      </c>
      <c r="O770" s="31" t="s">
        <v>410</v>
      </c>
    </row>
    <row r="771" spans="3:52">
      <c r="C771" s="31">
        <v>1994</v>
      </c>
      <c r="D771" s="31" t="s">
        <v>1315</v>
      </c>
      <c r="E771" s="31" t="s">
        <v>486</v>
      </c>
      <c r="F771" s="31" t="s">
        <v>477</v>
      </c>
      <c r="H771" s="31" t="s">
        <v>1744</v>
      </c>
      <c r="N771" s="31">
        <f t="shared" si="77"/>
        <v>317</v>
      </c>
      <c r="O771" s="31" t="s">
        <v>410</v>
      </c>
      <c r="P771" s="31">
        <v>0</v>
      </c>
      <c r="Q771" s="31">
        <v>0</v>
      </c>
      <c r="R771" s="31">
        <v>0</v>
      </c>
      <c r="S771" s="31">
        <v>0</v>
      </c>
      <c r="T771" s="31">
        <v>0</v>
      </c>
      <c r="U771" s="31">
        <v>0</v>
      </c>
      <c r="V771" s="31">
        <v>0</v>
      </c>
      <c r="W771" s="31">
        <v>0</v>
      </c>
      <c r="X771" s="31">
        <v>0</v>
      </c>
      <c r="Y771" s="31">
        <v>0</v>
      </c>
      <c r="Z771" s="31">
        <v>0</v>
      </c>
      <c r="AA771" s="31">
        <v>0</v>
      </c>
      <c r="AB771" s="31">
        <v>0</v>
      </c>
      <c r="AC771" s="31">
        <v>0</v>
      </c>
      <c r="AD771" s="31">
        <v>0</v>
      </c>
      <c r="AE771" s="31">
        <v>0</v>
      </c>
      <c r="AF771" s="31">
        <v>0</v>
      </c>
      <c r="AG771" s="31">
        <v>0</v>
      </c>
      <c r="AH771" s="31">
        <v>0</v>
      </c>
      <c r="AI771" s="31">
        <v>0</v>
      </c>
      <c r="AJ771" s="31">
        <v>0</v>
      </c>
      <c r="AK771" s="31">
        <v>0</v>
      </c>
      <c r="AL771" s="31">
        <v>0</v>
      </c>
      <c r="AM771" s="31">
        <v>0</v>
      </c>
      <c r="AN771" s="31">
        <v>0</v>
      </c>
      <c r="AO771" s="31">
        <v>0</v>
      </c>
      <c r="AP771" s="31">
        <v>0</v>
      </c>
      <c r="AQ771" s="31">
        <v>0</v>
      </c>
      <c r="AR771" s="31">
        <v>0</v>
      </c>
      <c r="AS771" s="31">
        <v>0</v>
      </c>
      <c r="AT771" s="31">
        <v>0</v>
      </c>
      <c r="AU771" s="31">
        <v>0</v>
      </c>
      <c r="AV771" s="31">
        <v>0</v>
      </c>
      <c r="AW771" s="31">
        <v>0</v>
      </c>
      <c r="AX771" s="31">
        <v>0</v>
      </c>
      <c r="AY771" s="31">
        <v>0</v>
      </c>
    </row>
    <row r="772" spans="3:52">
      <c r="C772" s="31">
        <v>1998</v>
      </c>
      <c r="D772" s="31" t="s">
        <v>1315</v>
      </c>
      <c r="E772" s="31" t="s">
        <v>486</v>
      </c>
      <c r="F772" s="31" t="s">
        <v>477</v>
      </c>
      <c r="H772" s="31" t="s">
        <v>1745</v>
      </c>
      <c r="N772" s="31">
        <f t="shared" si="77"/>
        <v>318</v>
      </c>
      <c r="O772" s="31" t="s">
        <v>410</v>
      </c>
      <c r="P772" s="31">
        <v>0</v>
      </c>
      <c r="Q772" s="31">
        <v>0</v>
      </c>
      <c r="R772" s="31">
        <v>0</v>
      </c>
      <c r="S772" s="31">
        <v>0</v>
      </c>
      <c r="T772" s="31">
        <v>0</v>
      </c>
      <c r="U772" s="31">
        <v>0</v>
      </c>
      <c r="V772" s="31">
        <v>0</v>
      </c>
      <c r="W772" s="31">
        <v>0</v>
      </c>
      <c r="X772" s="31">
        <v>0</v>
      </c>
      <c r="Y772" s="31">
        <v>0</v>
      </c>
      <c r="Z772" s="31">
        <v>0</v>
      </c>
      <c r="AA772" s="31">
        <v>0</v>
      </c>
      <c r="AB772" s="31">
        <v>0</v>
      </c>
      <c r="AC772" s="31">
        <v>0</v>
      </c>
      <c r="AD772" s="31">
        <v>0</v>
      </c>
      <c r="AE772" s="31">
        <v>0</v>
      </c>
      <c r="AF772" s="31">
        <v>0</v>
      </c>
      <c r="AG772" s="31">
        <v>0</v>
      </c>
      <c r="AH772" s="31">
        <v>0</v>
      </c>
      <c r="AI772" s="31">
        <v>0</v>
      </c>
      <c r="AJ772" s="31">
        <v>0</v>
      </c>
      <c r="AK772" s="31">
        <v>0</v>
      </c>
      <c r="AL772" s="31">
        <v>0</v>
      </c>
      <c r="AM772" s="31">
        <v>0</v>
      </c>
      <c r="AN772" s="31">
        <v>0</v>
      </c>
      <c r="AO772" s="31">
        <v>0</v>
      </c>
      <c r="AP772" s="31">
        <v>0</v>
      </c>
      <c r="AQ772" s="31">
        <v>0</v>
      </c>
      <c r="AR772" s="31">
        <v>0</v>
      </c>
      <c r="AS772" s="31">
        <v>0</v>
      </c>
      <c r="AT772" s="31">
        <v>0</v>
      </c>
      <c r="AU772" s="31">
        <v>0</v>
      </c>
      <c r="AV772" s="31">
        <v>0</v>
      </c>
      <c r="AW772" s="31">
        <v>0</v>
      </c>
      <c r="AX772" s="31">
        <v>0</v>
      </c>
      <c r="AY772" s="31">
        <v>0</v>
      </c>
    </row>
    <row r="773" spans="3:52">
      <c r="C773" s="31">
        <v>2004</v>
      </c>
      <c r="D773" s="31" t="s">
        <v>1315</v>
      </c>
      <c r="E773" s="31" t="s">
        <v>486</v>
      </c>
      <c r="F773" s="31" t="s">
        <v>477</v>
      </c>
      <c r="H773" s="31" t="s">
        <v>1746</v>
      </c>
      <c r="N773" s="31">
        <f t="shared" si="77"/>
        <v>319</v>
      </c>
      <c r="O773" s="31" t="s">
        <v>410</v>
      </c>
      <c r="P773" s="31">
        <v>10.8</v>
      </c>
      <c r="Q773" s="31">
        <v>23.4</v>
      </c>
      <c r="R773" s="31">
        <v>21</v>
      </c>
      <c r="S773" s="31">
        <v>15.7</v>
      </c>
      <c r="T773" s="31">
        <v>23</v>
      </c>
      <c r="U773" s="31">
        <v>44.8</v>
      </c>
      <c r="V773" s="31">
        <v>19.5</v>
      </c>
      <c r="W773" s="31">
        <v>9.6999999999999993</v>
      </c>
      <c r="X773" s="31">
        <v>12.4</v>
      </c>
      <c r="Y773" s="31">
        <v>23.1</v>
      </c>
      <c r="Z773" s="31">
        <v>14.2</v>
      </c>
      <c r="AA773" s="31">
        <v>28.5</v>
      </c>
      <c r="AB773" s="31">
        <v>31.3</v>
      </c>
      <c r="AC773" s="31">
        <v>10.5</v>
      </c>
      <c r="AD773" s="31">
        <v>24.3</v>
      </c>
      <c r="AE773" s="31">
        <v>19.100000000000001</v>
      </c>
      <c r="AF773" s="31">
        <v>13.5</v>
      </c>
      <c r="AG773" s="31">
        <v>18.5</v>
      </c>
      <c r="AH773" s="31">
        <v>13.1</v>
      </c>
      <c r="AI773" s="31">
        <v>19.3</v>
      </c>
      <c r="AJ773" s="31">
        <v>10.7</v>
      </c>
      <c r="AK773" s="31">
        <v>21.2</v>
      </c>
      <c r="AL773" s="31">
        <v>14.5</v>
      </c>
      <c r="AM773" s="31">
        <v>15.1</v>
      </c>
      <c r="AN773" s="31">
        <v>11.8</v>
      </c>
      <c r="AO773" s="31">
        <v>15.6</v>
      </c>
      <c r="AP773" s="31">
        <v>23.7</v>
      </c>
      <c r="AQ773" s="31">
        <v>12.5</v>
      </c>
      <c r="AR773" s="31">
        <v>16.899999999999999</v>
      </c>
      <c r="AS773" s="31">
        <v>45.1</v>
      </c>
      <c r="AT773" s="31">
        <v>16.8</v>
      </c>
      <c r="AU773" s="31">
        <v>16.899999999999999</v>
      </c>
      <c r="AV773" s="31">
        <v>25.6</v>
      </c>
      <c r="AW773" s="31">
        <v>21.5</v>
      </c>
      <c r="AX773" s="31">
        <v>12.7</v>
      </c>
      <c r="AY773" s="31">
        <v>10.9</v>
      </c>
    </row>
    <row r="774" spans="3:52">
      <c r="C774" s="31">
        <v>2008</v>
      </c>
      <c r="D774" s="31" t="s">
        <v>1315</v>
      </c>
      <c r="E774" s="31" t="s">
        <v>486</v>
      </c>
      <c r="F774" s="31" t="s">
        <v>477</v>
      </c>
      <c r="H774" s="31" t="s">
        <v>1747</v>
      </c>
      <c r="N774" s="31">
        <f t="shared" si="77"/>
        <v>320</v>
      </c>
      <c r="O774" s="31" t="s">
        <v>410</v>
      </c>
      <c r="P774" s="31">
        <v>6.4</v>
      </c>
      <c r="Q774" s="31">
        <v>25.4</v>
      </c>
      <c r="R774" s="31">
        <v>18.100000000000001</v>
      </c>
      <c r="S774" s="31">
        <v>11.1</v>
      </c>
      <c r="T774" s="31">
        <v>20.9</v>
      </c>
      <c r="U774" s="31">
        <v>9.1</v>
      </c>
      <c r="V774" s="31">
        <v>16.600000000000001</v>
      </c>
      <c r="W774" s="31">
        <v>9.5</v>
      </c>
      <c r="X774" s="31">
        <v>9.1</v>
      </c>
      <c r="Y774" s="31">
        <v>26.4</v>
      </c>
      <c r="Z774" s="31">
        <v>9.6</v>
      </c>
      <c r="AA774" s="31">
        <v>22.8</v>
      </c>
      <c r="AB774" s="31">
        <v>32</v>
      </c>
      <c r="AC774" s="31">
        <v>11.2</v>
      </c>
      <c r="AD774" s="31">
        <v>9.8000000000000007</v>
      </c>
      <c r="AE774" s="31">
        <v>18.3</v>
      </c>
      <c r="AF774" s="31">
        <v>6.6</v>
      </c>
      <c r="AG774" s="31">
        <v>11.9</v>
      </c>
      <c r="AH774" s="31">
        <v>15.5</v>
      </c>
      <c r="AI774" s="31">
        <v>18.8</v>
      </c>
      <c r="AJ774" s="31">
        <v>10.8</v>
      </c>
      <c r="AK774" s="31">
        <v>32.799999999999997</v>
      </c>
      <c r="AL774" s="31">
        <v>14.9</v>
      </c>
      <c r="AM774" s="31">
        <v>9.8000000000000007</v>
      </c>
      <c r="AN774" s="31">
        <v>10.1</v>
      </c>
      <c r="AO774" s="31">
        <v>10.1</v>
      </c>
      <c r="AP774" s="31">
        <v>21</v>
      </c>
      <c r="AQ774" s="31">
        <v>8.8000000000000007</v>
      </c>
      <c r="AR774" s="31">
        <v>15.6</v>
      </c>
      <c r="AS774" s="31">
        <v>11.4</v>
      </c>
      <c r="AT774" s="31">
        <v>10.3</v>
      </c>
      <c r="AU774" s="31">
        <v>8.5</v>
      </c>
      <c r="AV774" s="31">
        <v>33.299999999999997</v>
      </c>
      <c r="AW774" s="31">
        <v>15.4</v>
      </c>
      <c r="AX774" s="31">
        <v>6.8</v>
      </c>
      <c r="AY774" s="31">
        <v>10.199999999999999</v>
      </c>
    </row>
    <row r="775" spans="3:52">
      <c r="N775" s="31">
        <f t="shared" si="77"/>
        <v>321</v>
      </c>
      <c r="O775" s="31" t="s">
        <v>410</v>
      </c>
    </row>
    <row r="776" spans="3:52">
      <c r="C776" s="31">
        <v>1994</v>
      </c>
      <c r="D776" s="31" t="s">
        <v>1777</v>
      </c>
      <c r="H776" s="31" t="s">
        <v>1749</v>
      </c>
      <c r="N776" s="31">
        <f t="shared" si="77"/>
        <v>322</v>
      </c>
      <c r="O776" s="31" t="s">
        <v>410</v>
      </c>
      <c r="P776" s="31">
        <f t="shared" ref="P776:AY778" si="78">P771*IF(P766=-1,0,P766)/100</f>
        <v>0</v>
      </c>
      <c r="Q776" s="31">
        <f t="shared" si="78"/>
        <v>0</v>
      </c>
      <c r="R776" s="31">
        <f t="shared" si="78"/>
        <v>0</v>
      </c>
      <c r="S776" s="31">
        <f t="shared" si="78"/>
        <v>0</v>
      </c>
      <c r="T776" s="31">
        <f t="shared" si="78"/>
        <v>0</v>
      </c>
      <c r="U776" s="31">
        <f t="shared" si="78"/>
        <v>0</v>
      </c>
      <c r="V776" s="31">
        <f t="shared" si="78"/>
        <v>0</v>
      </c>
      <c r="W776" s="31">
        <f t="shared" si="78"/>
        <v>0</v>
      </c>
      <c r="X776" s="31">
        <f t="shared" si="78"/>
        <v>0</v>
      </c>
      <c r="Y776" s="31">
        <f t="shared" si="78"/>
        <v>0</v>
      </c>
      <c r="Z776" s="31">
        <f t="shared" si="78"/>
        <v>0</v>
      </c>
      <c r="AA776" s="31">
        <f t="shared" si="78"/>
        <v>0</v>
      </c>
      <c r="AB776" s="31">
        <f t="shared" si="78"/>
        <v>0</v>
      </c>
      <c r="AC776" s="31">
        <f t="shared" si="78"/>
        <v>0</v>
      </c>
      <c r="AD776" s="31">
        <f t="shared" si="78"/>
        <v>0</v>
      </c>
      <c r="AE776" s="31">
        <f t="shared" si="78"/>
        <v>0</v>
      </c>
      <c r="AF776" s="31">
        <f t="shared" si="78"/>
        <v>0</v>
      </c>
      <c r="AG776" s="31">
        <f t="shared" si="78"/>
        <v>0</v>
      </c>
      <c r="AH776" s="31">
        <f t="shared" si="78"/>
        <v>0</v>
      </c>
      <c r="AI776" s="31">
        <f t="shared" si="78"/>
        <v>0</v>
      </c>
      <c r="AJ776" s="31">
        <f t="shared" si="78"/>
        <v>0</v>
      </c>
      <c r="AK776" s="31">
        <f t="shared" si="78"/>
        <v>0</v>
      </c>
      <c r="AL776" s="31">
        <f t="shared" si="78"/>
        <v>0</v>
      </c>
      <c r="AM776" s="31">
        <f t="shared" si="78"/>
        <v>0</v>
      </c>
      <c r="AN776" s="31">
        <f t="shared" si="78"/>
        <v>0</v>
      </c>
      <c r="AO776" s="31">
        <f t="shared" si="78"/>
        <v>0</v>
      </c>
      <c r="AP776" s="31">
        <f t="shared" si="78"/>
        <v>0</v>
      </c>
      <c r="AQ776" s="31">
        <f t="shared" si="78"/>
        <v>0</v>
      </c>
      <c r="AR776" s="31">
        <f t="shared" si="78"/>
        <v>0</v>
      </c>
      <c r="AS776" s="31">
        <f t="shared" si="78"/>
        <v>0</v>
      </c>
      <c r="AT776" s="31">
        <f t="shared" si="78"/>
        <v>0</v>
      </c>
      <c r="AU776" s="31">
        <f t="shared" si="78"/>
        <v>0</v>
      </c>
      <c r="AV776" s="31">
        <f t="shared" si="78"/>
        <v>0</v>
      </c>
      <c r="AW776" s="31">
        <f t="shared" si="78"/>
        <v>0</v>
      </c>
      <c r="AX776" s="31">
        <f t="shared" si="78"/>
        <v>0</v>
      </c>
      <c r="AY776" s="31">
        <f t="shared" si="78"/>
        <v>0</v>
      </c>
    </row>
    <row r="777" spans="3:52">
      <c r="C777" s="31">
        <v>1998</v>
      </c>
      <c r="D777" s="31" t="s">
        <v>1777</v>
      </c>
      <c r="H777" s="31" t="s">
        <v>1750</v>
      </c>
      <c r="N777" s="31">
        <f t="shared" si="77"/>
        <v>323</v>
      </c>
      <c r="O777" s="31" t="s">
        <v>410</v>
      </c>
      <c r="P777" s="31">
        <f t="shared" si="78"/>
        <v>0</v>
      </c>
      <c r="Q777" s="31">
        <f t="shared" si="78"/>
        <v>0</v>
      </c>
      <c r="R777" s="31">
        <f t="shared" si="78"/>
        <v>0</v>
      </c>
      <c r="S777" s="31">
        <f t="shared" si="78"/>
        <v>0</v>
      </c>
      <c r="T777" s="31">
        <f t="shared" si="78"/>
        <v>0</v>
      </c>
      <c r="U777" s="31">
        <f t="shared" si="78"/>
        <v>0</v>
      </c>
      <c r="V777" s="31">
        <f t="shared" si="78"/>
        <v>0</v>
      </c>
      <c r="W777" s="31">
        <f t="shared" si="78"/>
        <v>0</v>
      </c>
      <c r="X777" s="31">
        <f t="shared" si="78"/>
        <v>0</v>
      </c>
      <c r="Y777" s="31">
        <f t="shared" si="78"/>
        <v>0</v>
      </c>
      <c r="Z777" s="31">
        <f t="shared" si="78"/>
        <v>0</v>
      </c>
      <c r="AA777" s="31">
        <f t="shared" si="78"/>
        <v>0</v>
      </c>
      <c r="AB777" s="31">
        <f t="shared" si="78"/>
        <v>0</v>
      </c>
      <c r="AC777" s="31">
        <f t="shared" si="78"/>
        <v>0</v>
      </c>
      <c r="AD777" s="31">
        <f t="shared" si="78"/>
        <v>0</v>
      </c>
      <c r="AE777" s="31">
        <f t="shared" si="78"/>
        <v>0</v>
      </c>
      <c r="AF777" s="31">
        <f t="shared" si="78"/>
        <v>0</v>
      </c>
      <c r="AG777" s="31">
        <f t="shared" si="78"/>
        <v>0</v>
      </c>
      <c r="AH777" s="31">
        <f t="shared" si="78"/>
        <v>0</v>
      </c>
      <c r="AI777" s="31">
        <f t="shared" si="78"/>
        <v>0</v>
      </c>
      <c r="AJ777" s="31">
        <f t="shared" si="78"/>
        <v>0</v>
      </c>
      <c r="AK777" s="31">
        <f t="shared" si="78"/>
        <v>0</v>
      </c>
      <c r="AL777" s="31">
        <f t="shared" si="78"/>
        <v>0</v>
      </c>
      <c r="AM777" s="31">
        <f t="shared" si="78"/>
        <v>0</v>
      </c>
      <c r="AN777" s="31">
        <f t="shared" si="78"/>
        <v>0</v>
      </c>
      <c r="AO777" s="31">
        <f t="shared" si="78"/>
        <v>0</v>
      </c>
      <c r="AP777" s="31">
        <f t="shared" si="78"/>
        <v>0</v>
      </c>
      <c r="AQ777" s="31">
        <f t="shared" si="78"/>
        <v>0</v>
      </c>
      <c r="AR777" s="31">
        <f t="shared" si="78"/>
        <v>0</v>
      </c>
      <c r="AS777" s="31">
        <f t="shared" si="78"/>
        <v>0</v>
      </c>
      <c r="AT777" s="31">
        <f t="shared" si="78"/>
        <v>0</v>
      </c>
      <c r="AU777" s="31">
        <f t="shared" si="78"/>
        <v>0</v>
      </c>
      <c r="AV777" s="31">
        <f t="shared" si="78"/>
        <v>0</v>
      </c>
      <c r="AW777" s="31">
        <f t="shared" si="78"/>
        <v>0</v>
      </c>
      <c r="AX777" s="31">
        <f t="shared" si="78"/>
        <v>0</v>
      </c>
      <c r="AY777" s="31">
        <f t="shared" si="78"/>
        <v>0</v>
      </c>
    </row>
    <row r="778" spans="3:52">
      <c r="C778" s="31">
        <v>2004</v>
      </c>
      <c r="D778" s="31" t="s">
        <v>1777</v>
      </c>
      <c r="H778" s="31" t="s">
        <v>1751</v>
      </c>
      <c r="N778" s="31">
        <f t="shared" si="77"/>
        <v>324</v>
      </c>
      <c r="O778" s="31" t="s">
        <v>410</v>
      </c>
      <c r="P778" s="31">
        <f>P773*IF(P768=-1,0,P768)/100</f>
        <v>5.94</v>
      </c>
      <c r="Q778" s="31">
        <f t="shared" si="78"/>
        <v>7.7219999999999995</v>
      </c>
      <c r="R778" s="31">
        <f t="shared" si="78"/>
        <v>6.09</v>
      </c>
      <c r="S778" s="31">
        <f t="shared" si="78"/>
        <v>5.8090000000000002</v>
      </c>
      <c r="T778" s="31">
        <f t="shared" si="78"/>
        <v>10.119999999999999</v>
      </c>
      <c r="U778" s="31">
        <f t="shared" si="78"/>
        <v>33.6</v>
      </c>
      <c r="V778" s="31">
        <f t="shared" si="78"/>
        <v>6.24</v>
      </c>
      <c r="W778" s="31">
        <f t="shared" si="78"/>
        <v>6.4989999999999997</v>
      </c>
      <c r="X778" s="31">
        <f t="shared" si="78"/>
        <v>7.3159999999999998</v>
      </c>
      <c r="Y778" s="31">
        <f t="shared" si="78"/>
        <v>15.015000000000001</v>
      </c>
      <c r="Z778" s="31">
        <f t="shared" si="78"/>
        <v>8.9459999999999997</v>
      </c>
      <c r="AA778" s="31">
        <f t="shared" si="78"/>
        <v>13.68</v>
      </c>
      <c r="AB778" s="31">
        <f t="shared" si="78"/>
        <v>12.207000000000001</v>
      </c>
      <c r="AC778" s="31">
        <f t="shared" si="78"/>
        <v>5.67</v>
      </c>
      <c r="AD778" s="31">
        <f t="shared" si="78"/>
        <v>3.8879999999999999</v>
      </c>
      <c r="AE778" s="31">
        <f t="shared" si="78"/>
        <v>12.414999999999999</v>
      </c>
      <c r="AF778" s="31">
        <f t="shared" si="78"/>
        <v>10.935</v>
      </c>
      <c r="AG778" s="31">
        <f t="shared" si="78"/>
        <v>8.51</v>
      </c>
      <c r="AH778" s="31">
        <f t="shared" si="78"/>
        <v>9.0389999999999997</v>
      </c>
      <c r="AI778" s="31">
        <f t="shared" si="78"/>
        <v>11.58</v>
      </c>
      <c r="AJ778" s="31">
        <f t="shared" si="78"/>
        <v>4.4939999999999998</v>
      </c>
      <c r="AK778" s="31">
        <f t="shared" si="78"/>
        <v>8.48</v>
      </c>
      <c r="AL778" s="31">
        <f t="shared" si="78"/>
        <v>9.86</v>
      </c>
      <c r="AM778" s="31">
        <f t="shared" si="78"/>
        <v>9.3620000000000001</v>
      </c>
      <c r="AN778" s="31">
        <f t="shared" si="78"/>
        <v>4.3660000000000005</v>
      </c>
      <c r="AO778" s="31">
        <f t="shared" si="78"/>
        <v>7.9560000000000004</v>
      </c>
      <c r="AP778" s="31">
        <f t="shared" si="78"/>
        <v>10.427999999999999</v>
      </c>
      <c r="AQ778" s="31">
        <f t="shared" si="78"/>
        <v>6.75</v>
      </c>
      <c r="AR778" s="31">
        <f t="shared" si="78"/>
        <v>10.308999999999999</v>
      </c>
      <c r="AS778" s="31">
        <f t="shared" si="78"/>
        <v>31.119</v>
      </c>
      <c r="AT778" s="31">
        <f t="shared" si="78"/>
        <v>8.2320000000000011</v>
      </c>
      <c r="AU778" s="31">
        <f t="shared" si="78"/>
        <v>9.8019999999999996</v>
      </c>
      <c r="AV778" s="31">
        <f t="shared" si="78"/>
        <v>7.68</v>
      </c>
      <c r="AW778" s="31">
        <f t="shared" si="78"/>
        <v>16.34</v>
      </c>
      <c r="AX778" s="31">
        <f t="shared" si="78"/>
        <v>7.1119999999999992</v>
      </c>
      <c r="AY778" s="31">
        <f t="shared" si="78"/>
        <v>7.3030000000000008</v>
      </c>
    </row>
    <row r="779" spans="3:52">
      <c r="C779" s="31">
        <v>2008</v>
      </c>
      <c r="D779" s="31" t="s">
        <v>1777</v>
      </c>
      <c r="H779" s="31" t="s">
        <v>1752</v>
      </c>
      <c r="N779" s="31">
        <f t="shared" si="77"/>
        <v>325</v>
      </c>
      <c r="O779" s="31" t="s">
        <v>410</v>
      </c>
      <c r="P779" s="31">
        <f t="shared" ref="P779:AY779" si="79">P774*IF(P769=-1,0,P769)/100</f>
        <v>4.2240000000000002</v>
      </c>
      <c r="Q779" s="31">
        <f t="shared" si="79"/>
        <v>11.937999999999999</v>
      </c>
      <c r="R779" s="31">
        <f t="shared" si="79"/>
        <v>5.7920000000000007</v>
      </c>
      <c r="S779" s="31">
        <f t="shared" si="79"/>
        <v>3.9959999999999996</v>
      </c>
      <c r="T779" s="31">
        <f t="shared" si="79"/>
        <v>9.4049999999999994</v>
      </c>
      <c r="U779" s="31">
        <f t="shared" si="79"/>
        <v>5.3689999999999998</v>
      </c>
      <c r="V779" s="31">
        <f t="shared" si="79"/>
        <v>6.1420000000000003</v>
      </c>
      <c r="W779" s="31">
        <f t="shared" si="79"/>
        <v>7.03</v>
      </c>
      <c r="X779" s="31">
        <f t="shared" si="79"/>
        <v>5.2779999999999996</v>
      </c>
      <c r="Y779" s="31">
        <f t="shared" si="79"/>
        <v>14.52</v>
      </c>
      <c r="Z779" s="31">
        <f t="shared" si="79"/>
        <v>6.0479999999999992</v>
      </c>
      <c r="AA779" s="31">
        <f t="shared" si="79"/>
        <v>13.452</v>
      </c>
      <c r="AB779" s="31">
        <f t="shared" si="79"/>
        <v>16.64</v>
      </c>
      <c r="AC779" s="31">
        <f t="shared" si="79"/>
        <v>7.28</v>
      </c>
      <c r="AD779" s="31">
        <f t="shared" si="79"/>
        <v>1.5680000000000001</v>
      </c>
      <c r="AE779" s="31">
        <f t="shared" si="79"/>
        <v>10.614000000000001</v>
      </c>
      <c r="AF779" s="31">
        <f t="shared" si="79"/>
        <v>5.0819999999999999</v>
      </c>
      <c r="AG779" s="31">
        <f t="shared" si="79"/>
        <v>6.7830000000000004</v>
      </c>
      <c r="AH779" s="31">
        <f t="shared" si="79"/>
        <v>5.27</v>
      </c>
      <c r="AI779" s="31">
        <f t="shared" si="79"/>
        <v>11.468</v>
      </c>
      <c r="AJ779" s="31">
        <f t="shared" si="79"/>
        <v>5.1840000000000011</v>
      </c>
      <c r="AK779" s="31">
        <f t="shared" si="79"/>
        <v>12.463999999999999</v>
      </c>
      <c r="AL779" s="31">
        <f t="shared" si="79"/>
        <v>9.8339999999999996</v>
      </c>
      <c r="AM779" s="31">
        <f t="shared" si="79"/>
        <v>6.5659999999999998</v>
      </c>
      <c r="AN779" s="31">
        <f t="shared" si="79"/>
        <v>4.5449999999999999</v>
      </c>
      <c r="AO779" s="31">
        <f t="shared" si="79"/>
        <v>6.5650000000000004</v>
      </c>
      <c r="AP779" s="31">
        <f t="shared" si="79"/>
        <v>10.5</v>
      </c>
      <c r="AQ779" s="31">
        <f t="shared" si="79"/>
        <v>5.8959999999999999</v>
      </c>
      <c r="AR779" s="31">
        <f t="shared" si="79"/>
        <v>10.607999999999999</v>
      </c>
      <c r="AS779" s="31">
        <f t="shared" si="79"/>
        <v>6.1560000000000006</v>
      </c>
      <c r="AT779" s="31">
        <f t="shared" si="79"/>
        <v>5.15</v>
      </c>
      <c r="AU779" s="31">
        <f t="shared" si="79"/>
        <v>5.44</v>
      </c>
      <c r="AV779" s="31">
        <f t="shared" si="79"/>
        <v>12.986999999999998</v>
      </c>
      <c r="AW779" s="31">
        <f t="shared" si="79"/>
        <v>13.706000000000001</v>
      </c>
      <c r="AX779" s="31">
        <f t="shared" si="79"/>
        <v>3.8759999999999994</v>
      </c>
      <c r="AY779" s="31">
        <f t="shared" si="79"/>
        <v>6.63</v>
      </c>
    </row>
    <row r="780" spans="3:52">
      <c r="N780" s="31">
        <f t="shared" si="77"/>
        <v>326</v>
      </c>
      <c r="O780" s="31" t="s">
        <v>410</v>
      </c>
    </row>
    <row r="781" spans="3:52">
      <c r="D781" s="31" t="s">
        <v>1314</v>
      </c>
      <c r="E781" s="31" t="s">
        <v>486</v>
      </c>
      <c r="F781" s="31" t="s">
        <v>477</v>
      </c>
      <c r="H781" s="31" t="s">
        <v>1264</v>
      </c>
      <c r="I781" s="41" t="s">
        <v>1265</v>
      </c>
      <c r="N781" s="31">
        <f t="shared" si="77"/>
        <v>327</v>
      </c>
      <c r="O781" s="31" t="s">
        <v>410</v>
      </c>
      <c r="P781" s="31">
        <v>58.693333333333328</v>
      </c>
      <c r="Q781" s="31">
        <v>42.5</v>
      </c>
      <c r="R781" s="31">
        <v>31.641948038075132</v>
      </c>
      <c r="S781" s="31">
        <v>42.668358821063791</v>
      </c>
      <c r="T781" s="31">
        <v>44.989759887005647</v>
      </c>
      <c r="U781" s="31">
        <v>63.303030303030305</v>
      </c>
      <c r="V781" s="31">
        <v>33.22540404114406</v>
      </c>
      <c r="W781" s="31">
        <v>67</v>
      </c>
      <c r="X781" s="31">
        <v>56.589781307043246</v>
      </c>
      <c r="Y781" s="31">
        <v>57.198490061162076</v>
      </c>
      <c r="Z781" s="31">
        <v>59.672413793103452</v>
      </c>
      <c r="AA781" s="31">
        <v>48.702380952380956</v>
      </c>
      <c r="AB781" s="31">
        <v>42.735341658215013</v>
      </c>
      <c r="AC781" s="31">
        <v>58.103259115843819</v>
      </c>
      <c r="AD781" s="31">
        <v>15.666666666666666</v>
      </c>
      <c r="AE781" s="31">
        <v>58.620614035087719</v>
      </c>
      <c r="AF781" s="31">
        <v>71.352818766553156</v>
      </c>
      <c r="AG781" s="31">
        <v>50.69580119965724</v>
      </c>
      <c r="AH781" s="31">
        <v>46.575858250276859</v>
      </c>
      <c r="AI781" s="31">
        <v>58.735270379338175</v>
      </c>
      <c r="AJ781" s="31">
        <v>47.056546264782284</v>
      </c>
      <c r="AK781" s="31">
        <v>43.954110898661575</v>
      </c>
      <c r="AL781" s="31">
        <v>63.086741016109045</v>
      </c>
      <c r="AM781" s="31">
        <v>62.054138145612946</v>
      </c>
      <c r="AN781" s="31">
        <v>43.183439752518254</v>
      </c>
      <c r="AO781" s="31">
        <v>56.789410348977135</v>
      </c>
      <c r="AP781" s="31">
        <v>48.033621517771373</v>
      </c>
      <c r="AQ781" s="31">
        <v>56.909235601421493</v>
      </c>
      <c r="AR781" s="31">
        <v>61.522167487684726</v>
      </c>
      <c r="AS781" s="31">
        <v>59.523489932885902</v>
      </c>
      <c r="AT781" s="31">
        <v>47.978223223730922</v>
      </c>
      <c r="AU781" s="31">
        <v>57.642473118279575</v>
      </c>
      <c r="AV781" s="31">
        <v>36.424878836833606</v>
      </c>
      <c r="AW781" s="31">
        <v>73.904548366431769</v>
      </c>
      <c r="AX781" s="31">
        <v>52.666666666666664</v>
      </c>
      <c r="AY781" s="31">
        <v>61.409381818588329</v>
      </c>
      <c r="AZ781" s="31" t="s">
        <v>385</v>
      </c>
    </row>
    <row r="782" spans="3:52">
      <c r="I782" s="41"/>
    </row>
    <row r="783" spans="3:52">
      <c r="D783" s="31" t="s">
        <v>1778</v>
      </c>
      <c r="H783" s="31" t="s">
        <v>1754</v>
      </c>
      <c r="I783" s="41"/>
      <c r="P783" s="31">
        <f t="array" ref="P783">SQRT(MMULT(TRANSPOSE(P776:P779),(P776:P779)))</f>
        <v>7.2887431015230613</v>
      </c>
      <c r="Q783" s="31">
        <f t="array" ref="Q783">SQRT(MMULT(TRANSPOSE(Q776:Q779),(Q776:Q779)))</f>
        <v>14.217775072070873</v>
      </c>
      <c r="R783" s="31">
        <f t="array" ref="R783">SQRT(MMULT(TRANSPOSE(R776:R779),(R776:R779)))</f>
        <v>8.4044847551768456</v>
      </c>
      <c r="S783" s="31">
        <f t="array" ref="S783">SQRT(MMULT(TRANSPOSE(S776:S779),(S776:S779)))</f>
        <v>7.0507089714439353</v>
      </c>
      <c r="T783" s="31">
        <f t="array" ref="T783">SQRT(MMULT(TRANSPOSE(T776:T779),(T776:T779)))</f>
        <v>13.81551392457045</v>
      </c>
      <c r="U783" s="31">
        <f t="array" ref="U783">SQRT(MMULT(TRANSPOSE(U776:U779),(U776:U779)))</f>
        <v>34.026256934902491</v>
      </c>
      <c r="V783" s="31">
        <f t="array" ref="V783">SQRT(MMULT(TRANSPOSE(V776:V779),(V776:V779)))</f>
        <v>8.7556703912378975</v>
      </c>
      <c r="W783" s="31">
        <f t="array" ref="W783">SQRT(MMULT(TRANSPOSE(W776:W779),(W776:W779)))</f>
        <v>9.5738132946073264</v>
      </c>
      <c r="X783" s="31">
        <f t="array" ref="X783">SQRT(MMULT(TRANSPOSE(X776:X779),(X776:X779)))</f>
        <v>9.0211495941481861</v>
      </c>
      <c r="Y783" s="31">
        <f t="array" ref="Y783">SQRT(MMULT(TRANSPOSE(Y776:Y779),(Y776:Y779)))</f>
        <v>20.887331686934068</v>
      </c>
      <c r="Z783" s="31">
        <f t="array" ref="Z783">SQRT(MMULT(TRANSPOSE(Z776:Z779),(Z776:Z779)))</f>
        <v>10.798574905977176</v>
      </c>
      <c r="AA783" s="31">
        <f t="array" ref="AA783">SQRT(MMULT(TRANSPOSE(AA776:AA779),(AA776:AA779)))</f>
        <v>19.185898571607222</v>
      </c>
      <c r="AB783" s="31">
        <f t="array" ref="AB783">SQRT(MMULT(TRANSPOSE(AB776:AB779),(AB776:AB779)))</f>
        <v>20.63735566878664</v>
      </c>
      <c r="AC783" s="31">
        <f t="array" ref="AC783">SQRT(MMULT(TRANSPOSE(AC776:AC779),(AC776:AC779)))</f>
        <v>9.2275294635129725</v>
      </c>
      <c r="AD783" s="31">
        <f t="array" ref="AD783">SQRT(MMULT(TRANSPOSE(AD776:AD779),(AD776:AD779)))</f>
        <v>4.1922748001532533</v>
      </c>
      <c r="AE783" s="31">
        <f t="array" ref="AE783">SQRT(MMULT(TRANSPOSE(AE776:AE779),(AE776:AE779)))</f>
        <v>16.333683632298012</v>
      </c>
      <c r="AF783" s="31">
        <f t="array" ref="AF783">SQRT(MMULT(TRANSPOSE(AF776:AF779),(AF776:AF779)))</f>
        <v>12.058231586762631</v>
      </c>
      <c r="AG783" s="31">
        <f t="array" ref="AG783">SQRT(MMULT(TRANSPOSE(AG776:AG779),(AG776:AG779)))</f>
        <v>10.88251758555896</v>
      </c>
      <c r="AH783" s="31">
        <f t="array" ref="AH783">SQRT(MMULT(TRANSPOSE(AH776:AH779),(AH776:AH779)))</f>
        <v>10.463098059370369</v>
      </c>
      <c r="AI783" s="31">
        <f t="array" ref="AI783">SQRT(MMULT(TRANSPOSE(AI776:AI779),(AI776:AI779)))</f>
        <v>16.297589515017243</v>
      </c>
      <c r="AJ783" s="31">
        <f t="array" ref="AJ783">SQRT(MMULT(TRANSPOSE(AJ776:AJ779),(AJ776:AJ779)))</f>
        <v>6.8607501047625989</v>
      </c>
      <c r="AK783" s="31">
        <f t="array" ref="AK783">SQRT(MMULT(TRANSPOSE(AK776:AK779),(AK776:AK779)))</f>
        <v>15.075201358522545</v>
      </c>
      <c r="AL783" s="31">
        <f t="array" ref="AL783">SQRT(MMULT(TRANSPOSE(AL776:AL779),(AL776:AL779)))</f>
        <v>13.925773084464646</v>
      </c>
      <c r="AM783" s="31">
        <f t="array" ref="AM783">SQRT(MMULT(TRANSPOSE(AM776:AM779),(AM776:AM779)))</f>
        <v>11.43500765194322</v>
      </c>
      <c r="AN783" s="31">
        <f t="array" ref="AN783">SQRT(MMULT(TRANSPOSE(AN776:AN779),(AN776:AN779)))</f>
        <v>6.3022996596480567</v>
      </c>
      <c r="AO783" s="31">
        <f t="array" ref="AO783">SQRT(MMULT(TRANSPOSE(AO776:AO779),(AO776:AO779)))</f>
        <v>10.314899951041697</v>
      </c>
      <c r="AP783" s="31">
        <f t="array" ref="AP783">SQRT(MMULT(TRANSPOSE(AP776:AP779),(AP776:AP779)))</f>
        <v>14.798418293858299</v>
      </c>
      <c r="AQ783" s="31">
        <f t="array" ref="AQ783">SQRT(MMULT(TRANSPOSE(AQ776:AQ779),(AQ776:AQ779)))</f>
        <v>8.9624391769205332</v>
      </c>
      <c r="AR783" s="31">
        <f t="array" ref="AR783">SQRT(MMULT(TRANSPOSE(AR776:AR779),(AR776:AR779)))</f>
        <v>14.792063581529115</v>
      </c>
      <c r="AS783" s="31">
        <f t="array" ref="AS783">SQRT(MMULT(TRANSPOSE(AS776:AS779),(AS776:AS779)))</f>
        <v>31.722050643046391</v>
      </c>
      <c r="AT783" s="31">
        <f t="array" ref="AT783">SQRT(MMULT(TRANSPOSE(AT776:AT779),(AT776:AT779)))</f>
        <v>9.7102175052879236</v>
      </c>
      <c r="AU783" s="31">
        <f t="array" ref="AU783">SQRT(MMULT(TRANSPOSE(AU776:AU779),(AU776:AU779)))</f>
        <v>11.210388218077018</v>
      </c>
      <c r="AV783" s="31">
        <f t="array" ref="AV783">SQRT(MMULT(TRANSPOSE(AV776:AV779),(AV776:AV779)))</f>
        <v>15.087894783567386</v>
      </c>
      <c r="AW783" s="31">
        <f t="array" ref="AW783">SQRT(MMULT(TRANSPOSE(AW776:AW779),(AW776:AW779)))</f>
        <v>21.327213507629168</v>
      </c>
      <c r="AX783" s="31">
        <f t="array" ref="AX783">SQRT(MMULT(TRANSPOSE(AX776:AX779),(AX776:AX779)))</f>
        <v>8.0996246826627711</v>
      </c>
      <c r="AY783" s="31">
        <f t="array" ref="AY783">SQRT(MMULT(TRANSPOSE(AY776:AY779),(AY776:AY779)))</f>
        <v>9.8636052739350841</v>
      </c>
    </row>
    <row r="784" spans="3:52">
      <c r="N784" s="31">
        <f>1+N781</f>
        <v>328</v>
      </c>
      <c r="O784" s="31" t="s">
        <v>410</v>
      </c>
      <c r="AZ784" s="31" t="s">
        <v>385</v>
      </c>
    </row>
    <row r="785" spans="4:52">
      <c r="D785" s="31" t="s">
        <v>1317</v>
      </c>
      <c r="E785" s="31" t="s">
        <v>569</v>
      </c>
      <c r="F785" s="31" t="s">
        <v>473</v>
      </c>
      <c r="H785" s="31" t="s">
        <v>1267</v>
      </c>
      <c r="I785" s="41" t="s">
        <v>1268</v>
      </c>
      <c r="N785" s="31">
        <f t="shared" ref="N785:N809" si="80">1+N784</f>
        <v>329</v>
      </c>
      <c r="O785" s="31" t="s">
        <v>410</v>
      </c>
      <c r="P785" s="36">
        <v>135.58159999999998</v>
      </c>
      <c r="Q785" s="36">
        <v>98.174999999999997</v>
      </c>
      <c r="R785" s="36">
        <v>73.092899967953556</v>
      </c>
      <c r="S785" s="36">
        <v>98.563908876657365</v>
      </c>
      <c r="T785" s="36">
        <v>103.92634533898304</v>
      </c>
      <c r="U785" s="36">
        <v>146.23000000000002</v>
      </c>
      <c r="V785" s="36">
        <v>76.75068333504278</v>
      </c>
      <c r="W785" s="36">
        <v>154.77000000000001</v>
      </c>
      <c r="X785" s="36">
        <v>130.72239481926991</v>
      </c>
      <c r="Y785" s="36">
        <v>132.12851204128441</v>
      </c>
      <c r="Z785" s="36">
        <v>137.84327586206896</v>
      </c>
      <c r="AA785" s="36">
        <v>112.50250000000001</v>
      </c>
      <c r="AB785" s="36">
        <v>98.718639230476683</v>
      </c>
      <c r="AC785" s="36">
        <v>134.21852855759923</v>
      </c>
      <c r="AD785" s="36">
        <v>36.19</v>
      </c>
      <c r="AE785" s="36">
        <v>135.41361842105263</v>
      </c>
      <c r="AF785" s="36">
        <v>164.82501135073778</v>
      </c>
      <c r="AG785" s="36">
        <v>117.10730077120823</v>
      </c>
      <c r="AH785" s="36">
        <v>107.59023255813955</v>
      </c>
      <c r="AI785" s="36">
        <v>135.67847457627119</v>
      </c>
      <c r="AJ785" s="36">
        <v>108.70062187164707</v>
      </c>
      <c r="AK785" s="36">
        <v>101.53399617590824</v>
      </c>
      <c r="AL785" s="36">
        <v>145.7303717472119</v>
      </c>
      <c r="AM785" s="36">
        <v>143.34505911636592</v>
      </c>
      <c r="AN785" s="36">
        <v>99.753745828317165</v>
      </c>
      <c r="AO785" s="36">
        <v>131.18353790613719</v>
      </c>
      <c r="AP785" s="36">
        <v>110.95766570605187</v>
      </c>
      <c r="AQ785" s="36">
        <v>131.46033423928364</v>
      </c>
      <c r="AR785" s="36">
        <v>142.11620689655172</v>
      </c>
      <c r="AS785" s="36">
        <v>137.49926174496645</v>
      </c>
      <c r="AT785" s="36">
        <v>110.82969564681844</v>
      </c>
      <c r="AU785" s="36">
        <v>133.15411290322581</v>
      </c>
      <c r="AV785" s="36">
        <v>84.141470113085632</v>
      </c>
      <c r="AW785" s="36">
        <v>170.71950672645738</v>
      </c>
      <c r="AX785" s="36">
        <v>121.66</v>
      </c>
      <c r="AY785" s="36">
        <v>141.85567200093905</v>
      </c>
      <c r="AZ785" s="31" t="s">
        <v>385</v>
      </c>
    </row>
    <row r="786" spans="4:52">
      <c r="I786" s="41"/>
      <c r="N786" s="31">
        <f t="shared" si="80"/>
        <v>330</v>
      </c>
      <c r="O786" s="31" t="s">
        <v>410</v>
      </c>
      <c r="P786" s="36"/>
      <c r="Q786" s="36"/>
      <c r="R786" s="36"/>
      <c r="S786" s="36"/>
      <c r="T786" s="36"/>
      <c r="U786" s="36"/>
      <c r="V786" s="36"/>
      <c r="W786" s="36"/>
      <c r="X786" s="36"/>
      <c r="Y786" s="36"/>
      <c r="Z786" s="36"/>
      <c r="AA786" s="36"/>
      <c r="AB786" s="36"/>
      <c r="AC786" s="36"/>
      <c r="AD786" s="36"/>
      <c r="AE786" s="36"/>
      <c r="AF786" s="36"/>
      <c r="AG786" s="36"/>
      <c r="AH786" s="36"/>
      <c r="AI786" s="36"/>
      <c r="AJ786" s="36"/>
      <c r="AK786" s="36"/>
      <c r="AL786" s="36"/>
      <c r="AM786" s="36"/>
      <c r="AN786" s="36"/>
      <c r="AO786" s="36"/>
      <c r="AP786" s="36"/>
      <c r="AQ786" s="36"/>
      <c r="AR786" s="36"/>
      <c r="AS786" s="36"/>
      <c r="AT786" s="36"/>
      <c r="AU786" s="36"/>
      <c r="AV786" s="36"/>
      <c r="AW786" s="36"/>
      <c r="AX786" s="36"/>
      <c r="AY786" s="36"/>
      <c r="AZ786" s="31" t="s">
        <v>385</v>
      </c>
    </row>
    <row r="787" spans="4:52">
      <c r="D787" s="31" t="s">
        <v>1779</v>
      </c>
      <c r="H787" s="31" t="s">
        <v>1756</v>
      </c>
      <c r="I787" s="41"/>
      <c r="P787" s="36">
        <f>2.31*P783</f>
        <v>16.836996564518273</v>
      </c>
      <c r="Q787" s="36">
        <f t="shared" ref="Q787:AY787" si="81">2.31*Q783</f>
        <v>32.843060416483716</v>
      </c>
      <c r="R787" s="36">
        <f t="shared" si="81"/>
        <v>19.414359784458515</v>
      </c>
      <c r="S787" s="36">
        <f t="shared" si="81"/>
        <v>16.287137724035492</v>
      </c>
      <c r="T787" s="36">
        <f t="shared" si="81"/>
        <v>31.913837165757741</v>
      </c>
      <c r="U787" s="36">
        <f t="shared" si="81"/>
        <v>78.600653519624757</v>
      </c>
      <c r="V787" s="36">
        <f t="shared" si="81"/>
        <v>20.225598603759543</v>
      </c>
      <c r="W787" s="36">
        <f t="shared" si="81"/>
        <v>22.115508710542926</v>
      </c>
      <c r="X787" s="36">
        <f t="shared" si="81"/>
        <v>20.838855562482312</v>
      </c>
      <c r="Y787" s="36">
        <f t="shared" si="81"/>
        <v>48.2497361968177</v>
      </c>
      <c r="Z787" s="36">
        <f t="shared" si="81"/>
        <v>24.944708032807277</v>
      </c>
      <c r="AA787" s="36">
        <f t="shared" si="81"/>
        <v>44.319425700412687</v>
      </c>
      <c r="AB787" s="36">
        <f t="shared" si="81"/>
        <v>47.672291594897139</v>
      </c>
      <c r="AC787" s="36">
        <f t="shared" si="81"/>
        <v>21.315593060714967</v>
      </c>
      <c r="AD787" s="36">
        <f t="shared" si="81"/>
        <v>9.6841547883540144</v>
      </c>
      <c r="AE787" s="36">
        <f t="shared" si="81"/>
        <v>37.730809190608412</v>
      </c>
      <c r="AF787" s="36">
        <f t="shared" si="81"/>
        <v>27.854514965421679</v>
      </c>
      <c r="AG787" s="36">
        <f t="shared" si="81"/>
        <v>25.138615622641197</v>
      </c>
      <c r="AH787" s="36">
        <f t="shared" si="81"/>
        <v>24.169756517145551</v>
      </c>
      <c r="AI787" s="36">
        <f t="shared" si="81"/>
        <v>37.647431779689832</v>
      </c>
      <c r="AJ787" s="36">
        <f t="shared" si="81"/>
        <v>15.848332742001604</v>
      </c>
      <c r="AK787" s="36">
        <f t="shared" si="81"/>
        <v>34.823715138187076</v>
      </c>
      <c r="AL787" s="36">
        <f t="shared" si="81"/>
        <v>32.168535825113331</v>
      </c>
      <c r="AM787" s="36">
        <f t="shared" si="81"/>
        <v>26.414867675988837</v>
      </c>
      <c r="AN787" s="36">
        <f t="shared" si="81"/>
        <v>14.558312213787012</v>
      </c>
      <c r="AO787" s="36">
        <f t="shared" si="81"/>
        <v>23.827418886906322</v>
      </c>
      <c r="AP787" s="36">
        <f t="shared" si="81"/>
        <v>34.184346258812674</v>
      </c>
      <c r="AQ787" s="36">
        <f t="shared" si="81"/>
        <v>20.703234498686431</v>
      </c>
      <c r="AR787" s="36">
        <f t="shared" si="81"/>
        <v>34.169666873332254</v>
      </c>
      <c r="AS787" s="36">
        <f t="shared" si="81"/>
        <v>73.277936985437165</v>
      </c>
      <c r="AT787" s="36">
        <f t="shared" si="81"/>
        <v>22.430602437215104</v>
      </c>
      <c r="AU787" s="36">
        <f t="shared" si="81"/>
        <v>25.895996783757912</v>
      </c>
      <c r="AV787" s="36">
        <f t="shared" si="81"/>
        <v>34.853036950040661</v>
      </c>
      <c r="AW787" s="36">
        <f t="shared" si="81"/>
        <v>49.265863202623379</v>
      </c>
      <c r="AX787" s="36">
        <f t="shared" si="81"/>
        <v>18.710133016951001</v>
      </c>
      <c r="AY787" s="36">
        <f t="shared" si="81"/>
        <v>22.784928182790043</v>
      </c>
    </row>
    <row r="788" spans="4:52">
      <c r="I788" s="41"/>
      <c r="P788" s="36"/>
      <c r="Q788" s="36"/>
      <c r="R788" s="36"/>
      <c r="S788" s="36"/>
      <c r="T788" s="36"/>
      <c r="U788" s="36"/>
      <c r="V788" s="36"/>
      <c r="W788" s="36"/>
      <c r="X788" s="36"/>
      <c r="Y788" s="36"/>
      <c r="Z788" s="36"/>
      <c r="AA788" s="36"/>
      <c r="AB788" s="36"/>
      <c r="AC788" s="36"/>
      <c r="AD788" s="36"/>
      <c r="AE788" s="36"/>
      <c r="AF788" s="36"/>
      <c r="AG788" s="36"/>
      <c r="AH788" s="36"/>
      <c r="AI788" s="36"/>
      <c r="AJ788" s="36"/>
      <c r="AK788" s="36"/>
      <c r="AL788" s="36"/>
      <c r="AM788" s="36"/>
      <c r="AN788" s="36"/>
      <c r="AO788" s="36"/>
      <c r="AP788" s="36"/>
      <c r="AQ788" s="36"/>
      <c r="AR788" s="36"/>
      <c r="AS788" s="36"/>
      <c r="AT788" s="36"/>
      <c r="AU788" s="36"/>
      <c r="AV788" s="36"/>
      <c r="AW788" s="36"/>
      <c r="AX788" s="36"/>
      <c r="AY788" s="36"/>
    </row>
    <row r="789" spans="4:52">
      <c r="D789" s="31" t="s">
        <v>465</v>
      </c>
      <c r="E789" s="31" t="s">
        <v>569</v>
      </c>
      <c r="F789" s="31" t="s">
        <v>466</v>
      </c>
      <c r="H789" s="31" t="s">
        <v>1269</v>
      </c>
      <c r="I789" s="41" t="s">
        <v>1318</v>
      </c>
      <c r="J789" s="41"/>
      <c r="N789" s="31">
        <f>1+N786</f>
        <v>331</v>
      </c>
      <c r="O789" s="31" t="s">
        <v>410</v>
      </c>
      <c r="P789" s="54">
        <v>0.89678007908316137</v>
      </c>
      <c r="Q789" s="54">
        <v>3.2903212154261183</v>
      </c>
      <c r="R789" s="54">
        <v>2.3286495766465478</v>
      </c>
      <c r="S789" s="54">
        <v>2.4547094098272773</v>
      </c>
      <c r="T789" s="54">
        <v>0.97284149741583725</v>
      </c>
      <c r="U789" s="54">
        <v>1.2949057547615399</v>
      </c>
      <c r="V789" s="54">
        <v>3.1945795699724</v>
      </c>
      <c r="W789" s="54">
        <v>0.88933350665898336</v>
      </c>
      <c r="X789" s="54">
        <v>1.9685546101345077</v>
      </c>
      <c r="Y789" s="54">
        <v>0.76699695969034309</v>
      </c>
      <c r="Z789" s="54">
        <v>1.7169668418033481</v>
      </c>
      <c r="AA789" s="54">
        <v>0.46115559226874303</v>
      </c>
      <c r="AB789" s="54">
        <v>1.2111318149895363</v>
      </c>
      <c r="AC789" s="54">
        <v>0.6606173536306561</v>
      </c>
      <c r="AD789" s="54">
        <v>2.9015037552779623</v>
      </c>
      <c r="AE789" s="54">
        <v>0.51913247757127245</v>
      </c>
      <c r="AF789" s="54">
        <v>0.84944115438660073</v>
      </c>
      <c r="AG789" s="54">
        <v>1.0600727743847809</v>
      </c>
      <c r="AH789" s="54">
        <v>1.5706948834712782</v>
      </c>
      <c r="AI789" s="54">
        <v>1.4441031522602508</v>
      </c>
      <c r="AJ789" s="54">
        <v>1.4382522739269679</v>
      </c>
      <c r="AK789" s="54">
        <v>1.168048074535363</v>
      </c>
      <c r="AL789" s="54">
        <v>0.68029758075169822</v>
      </c>
      <c r="AM789" s="54">
        <v>0.79359186120526481</v>
      </c>
      <c r="AN789" s="54">
        <v>1.8797276390746691</v>
      </c>
      <c r="AO789" s="54">
        <v>0.50211174060172259</v>
      </c>
      <c r="AP789" s="54">
        <v>0.70050970590303874</v>
      </c>
      <c r="AQ789" s="54">
        <v>2.1829095163447771</v>
      </c>
      <c r="AR789" s="54">
        <v>0.46275128635963836</v>
      </c>
      <c r="AS789" s="54">
        <v>0.77444353211452133</v>
      </c>
      <c r="AT789" s="54">
        <v>2.2642899149804374</v>
      </c>
      <c r="AU789" s="54">
        <v>0.6037042643887236</v>
      </c>
      <c r="AV789" s="54">
        <v>1.3377235462005639</v>
      </c>
      <c r="AW789" s="54">
        <v>0.82497384499287263</v>
      </c>
      <c r="AX789" s="54">
        <v>1.5206964686232252</v>
      </c>
      <c r="AY789" s="54">
        <v>1.9765330805889842</v>
      </c>
      <c r="AZ789" s="31" t="s">
        <v>385</v>
      </c>
    </row>
    <row r="790" spans="4:52">
      <c r="I790" s="41"/>
      <c r="J790" s="41"/>
      <c r="P790" s="54"/>
      <c r="Q790" s="54"/>
      <c r="R790" s="54"/>
      <c r="S790" s="54"/>
      <c r="T790" s="54"/>
      <c r="U790" s="54"/>
      <c r="V790" s="54"/>
      <c r="W790" s="54"/>
      <c r="X790" s="54"/>
      <c r="Y790" s="54"/>
      <c r="Z790" s="54"/>
      <c r="AA790" s="54"/>
      <c r="AB790" s="54"/>
      <c r="AC790" s="54"/>
      <c r="AD790" s="54"/>
      <c r="AE790" s="54"/>
      <c r="AF790" s="54"/>
      <c r="AG790" s="54"/>
      <c r="AH790" s="54"/>
      <c r="AI790" s="54"/>
      <c r="AJ790" s="54"/>
      <c r="AK790" s="54"/>
      <c r="AL790" s="54"/>
      <c r="AM790" s="54"/>
      <c r="AN790" s="54"/>
      <c r="AO790" s="54"/>
      <c r="AP790" s="54"/>
      <c r="AQ790" s="54"/>
      <c r="AR790" s="54"/>
      <c r="AS790" s="54"/>
      <c r="AT790" s="54"/>
      <c r="AU790" s="54"/>
      <c r="AV790" s="54"/>
      <c r="AW790" s="54"/>
      <c r="AX790" s="54"/>
      <c r="AY790" s="54"/>
    </row>
    <row r="791" spans="4:52">
      <c r="D791" s="31" t="s">
        <v>1757</v>
      </c>
      <c r="H791" s="31" t="s">
        <v>1758</v>
      </c>
      <c r="I791" s="41" t="s">
        <v>1759</v>
      </c>
      <c r="J791" s="41"/>
      <c r="P791" s="54">
        <f t="shared" ref="P791:AY791" si="82">(P14*P15*P16)/PI()*(P764*P30^-2+2*P762*P30^-3*P31)</f>
        <v>0.26258889084909492</v>
      </c>
      <c r="Q791" s="54">
        <f t="shared" si="82"/>
        <v>1.3482887677424635</v>
      </c>
      <c r="R791" s="54">
        <f t="shared" si="82"/>
        <v>0.77131483462023842</v>
      </c>
      <c r="S791" s="54">
        <f t="shared" si="82"/>
        <v>0.47938242810265019</v>
      </c>
      <c r="T791" s="54">
        <f t="shared" si="82"/>
        <v>0.46792668556503281</v>
      </c>
      <c r="U791" s="54">
        <f t="shared" si="82"/>
        <v>0.35464341190459236</v>
      </c>
      <c r="V791" s="54">
        <f t="shared" si="82"/>
        <v>1.1774724008032167</v>
      </c>
      <c r="W791" s="54">
        <f t="shared" si="82"/>
        <v>0.23642867978902188</v>
      </c>
      <c r="X791" s="54">
        <f t="shared" si="82"/>
        <v>0.38626121113130779</v>
      </c>
      <c r="Y791" s="54">
        <f t="shared" si="82"/>
        <v>0.38340537090839938</v>
      </c>
      <c r="Z791" s="54">
        <f t="shared" si="82"/>
        <v>0.3022535785004592</v>
      </c>
      <c r="AA791" s="54">
        <f t="shared" si="82"/>
        <v>0.21817195145720017</v>
      </c>
      <c r="AB791" s="54">
        <f t="shared" si="82"/>
        <v>0.5863768208286686</v>
      </c>
      <c r="AC791" s="54">
        <f t="shared" si="82"/>
        <v>0.16784759319829179</v>
      </c>
      <c r="AD791" s="54">
        <f t="shared" si="82"/>
        <v>0.87003134825036332</v>
      </c>
      <c r="AE791" s="54">
        <f t="shared" si="82"/>
        <v>0.22584130286805584</v>
      </c>
      <c r="AF791" s="54">
        <f t="shared" si="82"/>
        <v>0.19683085912049769</v>
      </c>
      <c r="AG791" s="54">
        <f t="shared" si="82"/>
        <v>0.32733693317148999</v>
      </c>
      <c r="AH791" s="54">
        <f t="shared" si="82"/>
        <v>0.54202943654633939</v>
      </c>
      <c r="AI791" s="54">
        <f t="shared" si="82"/>
        <v>0.41316679145272794</v>
      </c>
      <c r="AJ791" s="54">
        <f t="shared" si="82"/>
        <v>0.48447396802179671</v>
      </c>
      <c r="AK791" s="54">
        <f t="shared" si="82"/>
        <v>0.52469869581253348</v>
      </c>
      <c r="AL791" s="54">
        <f t="shared" si="82"/>
        <v>0.27710028357519778</v>
      </c>
      <c r="AM791" s="54">
        <f t="shared" si="82"/>
        <v>0.21843263518960618</v>
      </c>
      <c r="AN791" s="54">
        <f t="shared" si="82"/>
        <v>0.38860304064367601</v>
      </c>
      <c r="AO791" s="54">
        <f t="shared" si="82"/>
        <v>0.22628777517675486</v>
      </c>
      <c r="AP791" s="54">
        <f t="shared" si="82"/>
        <v>0.36101608449648165</v>
      </c>
      <c r="AQ791" s="54">
        <f t="shared" si="82"/>
        <v>0.43331519030904792</v>
      </c>
      <c r="AR791" s="54">
        <f t="shared" si="82"/>
        <v>0.12842417794491454</v>
      </c>
      <c r="AS791" s="54">
        <f t="shared" si="82"/>
        <v>0.35678457516906875</v>
      </c>
      <c r="AT791" s="54">
        <f t="shared" si="82"/>
        <v>1.3206209171960317</v>
      </c>
      <c r="AU791" s="54">
        <f t="shared" si="82"/>
        <v>0.27763002929802849</v>
      </c>
      <c r="AV791" s="54">
        <f t="shared" si="82"/>
        <v>0.56307512593382014</v>
      </c>
      <c r="AW791" s="54">
        <f t="shared" si="82"/>
        <v>0.41134641856238158</v>
      </c>
      <c r="AX791" s="54">
        <f t="shared" si="82"/>
        <v>0.29662717682168394</v>
      </c>
      <c r="AY791" s="54">
        <f t="shared" si="82"/>
        <v>0.5358842754705373</v>
      </c>
    </row>
    <row r="792" spans="4:52">
      <c r="I792" s="41"/>
      <c r="J792" s="41"/>
      <c r="P792" s="54"/>
      <c r="Q792" s="54"/>
      <c r="R792" s="54"/>
      <c r="S792" s="54"/>
      <c r="T792" s="54"/>
      <c r="U792" s="54"/>
      <c r="V792" s="54"/>
      <c r="W792" s="54"/>
      <c r="X792" s="54"/>
      <c r="Y792" s="54"/>
      <c r="Z792" s="54"/>
      <c r="AA792" s="54"/>
      <c r="AB792" s="54"/>
      <c r="AC792" s="54"/>
      <c r="AD792" s="54"/>
      <c r="AE792" s="54"/>
      <c r="AF792" s="54"/>
      <c r="AG792" s="54"/>
      <c r="AH792" s="54"/>
      <c r="AI792" s="54"/>
      <c r="AJ792" s="54"/>
      <c r="AK792" s="54"/>
      <c r="AL792" s="54"/>
      <c r="AM792" s="54"/>
      <c r="AN792" s="54"/>
      <c r="AO792" s="54"/>
      <c r="AP792" s="54"/>
      <c r="AQ792" s="54"/>
      <c r="AR792" s="54"/>
      <c r="AS792" s="54"/>
      <c r="AT792" s="54"/>
      <c r="AU792" s="54"/>
      <c r="AV792" s="54"/>
      <c r="AW792" s="54"/>
      <c r="AX792" s="54"/>
      <c r="AY792" s="54"/>
    </row>
    <row r="793" spans="4:52">
      <c r="D793" s="31" t="s">
        <v>1271</v>
      </c>
      <c r="E793" s="31" t="s">
        <v>569</v>
      </c>
      <c r="F793" s="31" t="s">
        <v>473</v>
      </c>
      <c r="H793" s="31" t="s">
        <v>1272</v>
      </c>
      <c r="I793" s="41" t="s">
        <v>1273</v>
      </c>
      <c r="N793" s="31">
        <f>1+N789</f>
        <v>332</v>
      </c>
      <c r="O793" s="31" t="s">
        <v>410</v>
      </c>
      <c r="P793" s="36">
        <v>1.2487802954043494E-2</v>
      </c>
      <c r="Q793" s="36">
        <v>0.16810890839570197</v>
      </c>
      <c r="R793" s="36">
        <v>8.42020007890706E-2</v>
      </c>
      <c r="S793" s="36">
        <v>9.3565190787182909E-2</v>
      </c>
      <c r="T793" s="36">
        <v>1.4695971725066589E-2</v>
      </c>
      <c r="U793" s="36">
        <v>2.6036970709853311E-2</v>
      </c>
      <c r="V793" s="36">
        <v>0.15846799113175533</v>
      </c>
      <c r="W793" s="36">
        <v>1.2281274628359689E-2</v>
      </c>
      <c r="X793" s="36">
        <v>6.0174025668972411E-2</v>
      </c>
      <c r="Y793" s="36">
        <v>9.1348499405936295E-3</v>
      </c>
      <c r="Z793" s="36">
        <v>4.5776011426275826E-2</v>
      </c>
      <c r="AA793" s="36">
        <v>3.3022434826201113E-3</v>
      </c>
      <c r="AB793" s="36">
        <v>2.2777022877016277E-2</v>
      </c>
      <c r="AC793" s="36">
        <v>6.7766349055585606E-3</v>
      </c>
      <c r="AD793" s="36">
        <v>0.13072552860080927</v>
      </c>
      <c r="AE793" s="36">
        <v>4.1847597712622309E-3</v>
      </c>
      <c r="AF793" s="36">
        <v>1.1204196813131067E-2</v>
      </c>
      <c r="AG793" s="36">
        <v>1.7449600729687056E-2</v>
      </c>
      <c r="AH793" s="36">
        <v>3.8308733182652981E-2</v>
      </c>
      <c r="AI793" s="36">
        <v>3.2382514198260756E-2</v>
      </c>
      <c r="AJ793" s="36">
        <v>3.2120646016398968E-2</v>
      </c>
      <c r="AK793" s="36">
        <v>2.1185346342015042E-2</v>
      </c>
      <c r="AL793" s="36">
        <v>7.186409912680331E-3</v>
      </c>
      <c r="AM793" s="36">
        <v>9.7793174250191961E-3</v>
      </c>
      <c r="AN793" s="36">
        <v>5.4866086911509772E-2</v>
      </c>
      <c r="AO793" s="36">
        <v>3.9148478268647754E-3</v>
      </c>
      <c r="AP793" s="36">
        <v>7.6197802494466114E-3</v>
      </c>
      <c r="AQ793" s="36">
        <v>7.3992142182431497E-2</v>
      </c>
      <c r="AR793" s="36">
        <v>3.3251359165760871E-3</v>
      </c>
      <c r="AS793" s="36">
        <v>9.3130867148139077E-3</v>
      </c>
      <c r="AT793" s="36">
        <v>7.9611938184504918E-2</v>
      </c>
      <c r="AU793" s="36">
        <v>5.6592987397690976E-3</v>
      </c>
      <c r="AV793" s="36">
        <v>2.7787333634462921E-2</v>
      </c>
      <c r="AW793" s="36">
        <v>1.0568041070222425E-2</v>
      </c>
      <c r="AX793" s="36">
        <v>3.5908660709365645E-2</v>
      </c>
      <c r="AY793" s="36">
        <v>6.0662779792897199E-2</v>
      </c>
      <c r="AZ793" s="31" t="s">
        <v>385</v>
      </c>
    </row>
    <row r="794" spans="4:52">
      <c r="I794" s="41"/>
      <c r="N794" s="31">
        <f t="shared" si="80"/>
        <v>333</v>
      </c>
      <c r="O794" s="31" t="s">
        <v>410</v>
      </c>
      <c r="P794" s="36"/>
      <c r="Q794" s="36"/>
      <c r="R794" s="36"/>
      <c r="S794" s="36"/>
      <c r="T794" s="36"/>
      <c r="U794" s="36"/>
      <c r="V794" s="36"/>
      <c r="W794" s="36"/>
      <c r="X794" s="36"/>
      <c r="Y794" s="36"/>
      <c r="Z794" s="36"/>
      <c r="AA794" s="36"/>
      <c r="AB794" s="36"/>
      <c r="AC794" s="36"/>
      <c r="AD794" s="36"/>
      <c r="AE794" s="36"/>
      <c r="AF794" s="36"/>
      <c r="AG794" s="36"/>
      <c r="AH794" s="36"/>
      <c r="AI794" s="36"/>
      <c r="AJ794" s="36"/>
      <c r="AK794" s="36"/>
      <c r="AL794" s="36"/>
      <c r="AM794" s="36"/>
      <c r="AN794" s="36"/>
      <c r="AO794" s="36"/>
      <c r="AP794" s="36"/>
      <c r="AQ794" s="36"/>
      <c r="AR794" s="36"/>
      <c r="AS794" s="36"/>
      <c r="AT794" s="36"/>
      <c r="AU794" s="36"/>
      <c r="AV794" s="36"/>
      <c r="AW794" s="36"/>
      <c r="AX794" s="36"/>
      <c r="AY794" s="36"/>
      <c r="AZ794" s="31" t="s">
        <v>385</v>
      </c>
    </row>
    <row r="795" spans="4:52">
      <c r="D795" s="31" t="s">
        <v>1760</v>
      </c>
      <c r="H795" s="31" t="s">
        <v>1761</v>
      </c>
      <c r="I795" s="41" t="s">
        <v>1762</v>
      </c>
      <c r="P795" s="36">
        <f t="shared" ref="P795:AY795" si="83">2*P789*P791/P12</f>
        <v>1.4626365608820555E-2</v>
      </c>
      <c r="Q795" s="36">
        <f t="shared" si="83"/>
        <v>0.27554677869712829</v>
      </c>
      <c r="R795" s="36">
        <f t="shared" si="83"/>
        <v>0.11156037037885838</v>
      </c>
      <c r="S795" s="36">
        <f t="shared" si="83"/>
        <v>7.308972404779028E-2</v>
      </c>
      <c r="T795" s="36">
        <f t="shared" si="83"/>
        <v>2.8274440836392304E-2</v>
      </c>
      <c r="U795" s="36">
        <f t="shared" si="83"/>
        <v>2.8523589749287193E-2</v>
      </c>
      <c r="V795" s="36">
        <f t="shared" si="83"/>
        <v>0.23363535874610614</v>
      </c>
      <c r="W795" s="36">
        <f t="shared" si="83"/>
        <v>1.3059872476492217E-2</v>
      </c>
      <c r="X795" s="36">
        <f t="shared" si="83"/>
        <v>4.7228340862650577E-2</v>
      </c>
      <c r="Y795" s="36">
        <f t="shared" si="83"/>
        <v>1.8265264212154696E-2</v>
      </c>
      <c r="Z795" s="36">
        <f t="shared" si="83"/>
        <v>3.2233501372776009E-2</v>
      </c>
      <c r="AA795" s="36">
        <f t="shared" si="83"/>
        <v>6.2491438192964341E-3</v>
      </c>
      <c r="AB795" s="36">
        <f t="shared" si="83"/>
        <v>4.4110535607330401E-2</v>
      </c>
      <c r="AC795" s="36">
        <f t="shared" si="83"/>
        <v>6.8871448963931936E-3</v>
      </c>
      <c r="AD795" s="36">
        <f t="shared" si="83"/>
        <v>0.15679498286695512</v>
      </c>
      <c r="AE795" s="36">
        <f t="shared" si="83"/>
        <v>7.2820841674421082E-3</v>
      </c>
      <c r="AF795" s="36">
        <f t="shared" si="83"/>
        <v>1.0384859142249809E-2</v>
      </c>
      <c r="AG795" s="36">
        <f t="shared" si="83"/>
        <v>2.1552855335758195E-2</v>
      </c>
      <c r="AH795" s="36">
        <f t="shared" si="83"/>
        <v>5.2879680911438208E-2</v>
      </c>
      <c r="AI795" s="36">
        <f t="shared" si="83"/>
        <v>3.7059345710940252E-2</v>
      </c>
      <c r="AJ795" s="36">
        <f t="shared" si="83"/>
        <v>4.3279241376755907E-2</v>
      </c>
      <c r="AK795" s="36">
        <f t="shared" si="83"/>
        <v>3.8066664680437623E-2</v>
      </c>
      <c r="AL795" s="36">
        <f t="shared" si="83"/>
        <v>1.1708736182721526E-2</v>
      </c>
      <c r="AM795" s="36">
        <f t="shared" si="83"/>
        <v>1.0766854752055291E-2</v>
      </c>
      <c r="AN795" s="36">
        <f t="shared" si="83"/>
        <v>4.5370675535799668E-2</v>
      </c>
      <c r="AO795" s="36">
        <f t="shared" si="83"/>
        <v>7.0572514702417176E-3</v>
      </c>
      <c r="AP795" s="36">
        <f t="shared" si="83"/>
        <v>1.5707780818440802E-2</v>
      </c>
      <c r="AQ795" s="36">
        <f t="shared" si="83"/>
        <v>5.8750798292072595E-2</v>
      </c>
      <c r="AR795" s="36">
        <f t="shared" si="83"/>
        <v>3.6912082946390246E-3</v>
      </c>
      <c r="AS795" s="36">
        <f t="shared" si="83"/>
        <v>1.7162081155149847E-2</v>
      </c>
      <c r="AT795" s="36">
        <f t="shared" si="83"/>
        <v>0.18573097045460807</v>
      </c>
      <c r="AU795" s="36">
        <f t="shared" si="83"/>
        <v>1.0410337429166836E-2</v>
      </c>
      <c r="AV795" s="36">
        <f t="shared" si="83"/>
        <v>4.6785022002578815E-2</v>
      </c>
      <c r="AW795" s="36">
        <f t="shared" si="83"/>
        <v>2.1077642021456861E-2</v>
      </c>
      <c r="AX795" s="36">
        <f t="shared" si="83"/>
        <v>2.8017385111205696E-2</v>
      </c>
      <c r="AY795" s="36">
        <f t="shared" si="83"/>
        <v>6.5788384958694213E-2</v>
      </c>
    </row>
    <row r="796" spans="4:52">
      <c r="I796" s="41"/>
      <c r="P796" s="36"/>
      <c r="Q796" s="36"/>
      <c r="R796" s="36"/>
      <c r="S796" s="36"/>
      <c r="T796" s="36"/>
      <c r="U796" s="36"/>
      <c r="V796" s="36"/>
      <c r="W796" s="36"/>
      <c r="X796" s="36"/>
      <c r="Y796" s="36"/>
      <c r="Z796" s="36"/>
      <c r="AA796" s="36"/>
      <c r="AB796" s="36"/>
      <c r="AC796" s="36"/>
      <c r="AD796" s="36"/>
      <c r="AE796" s="36"/>
      <c r="AF796" s="36"/>
      <c r="AG796" s="36"/>
      <c r="AH796" s="36"/>
      <c r="AI796" s="36"/>
      <c r="AJ796" s="36"/>
      <c r="AK796" s="36"/>
      <c r="AL796" s="36"/>
      <c r="AM796" s="36"/>
      <c r="AN796" s="36"/>
      <c r="AO796" s="36"/>
      <c r="AP796" s="36"/>
      <c r="AQ796" s="36"/>
      <c r="AR796" s="36"/>
      <c r="AS796" s="36"/>
      <c r="AT796" s="36"/>
      <c r="AU796" s="36"/>
      <c r="AV796" s="36"/>
      <c r="AW796" s="36"/>
      <c r="AX796" s="36"/>
      <c r="AY796" s="36"/>
    </row>
    <row r="797" spans="4:52">
      <c r="D797" s="31" t="s">
        <v>1065</v>
      </c>
      <c r="E797" s="31" t="s">
        <v>569</v>
      </c>
      <c r="F797" s="31" t="s">
        <v>1066</v>
      </c>
      <c r="H797" s="31" t="s">
        <v>1274</v>
      </c>
      <c r="I797" s="41" t="s">
        <v>1275</v>
      </c>
      <c r="N797" s="31">
        <f>1+N794</f>
        <v>334</v>
      </c>
      <c r="O797" s="31" t="s">
        <v>410</v>
      </c>
      <c r="P797" s="54">
        <v>7.4228883286408063E-3</v>
      </c>
      <c r="Q797" s="54">
        <v>8.2437321141492839E-2</v>
      </c>
      <c r="R797" s="54">
        <v>4.3458567739366696E-2</v>
      </c>
      <c r="S797" s="54">
        <v>4.7915795767972752E-2</v>
      </c>
      <c r="T797" s="54">
        <v>8.630828547079689E-3</v>
      </c>
      <c r="U797" s="54">
        <v>1.4657625363743853E-2</v>
      </c>
      <c r="V797" s="54">
        <v>7.8049968840928657E-2</v>
      </c>
      <c r="W797" s="54">
        <v>7.309140069347889E-3</v>
      </c>
      <c r="X797" s="54">
        <v>3.18390171157346E-2</v>
      </c>
      <c r="Y797" s="54">
        <v>5.5569484634585128E-3</v>
      </c>
      <c r="Z797" s="54">
        <v>2.4715966452281676E-2</v>
      </c>
      <c r="AA797" s="54">
        <v>2.1659282976165925E-3</v>
      </c>
      <c r="AB797" s="54">
        <v>1.2949978265312584E-2</v>
      </c>
      <c r="AC797" s="54">
        <v>4.2144984875100875E-3</v>
      </c>
      <c r="AD797" s="54">
        <v>6.5309535197965576E-2</v>
      </c>
      <c r="AE797" s="54">
        <v>2.6970796309617271E-3</v>
      </c>
      <c r="AF797" s="54">
        <v>6.7135682994913307E-3</v>
      </c>
      <c r="AG797" s="54">
        <v>1.0118595245325872E-2</v>
      </c>
      <c r="AH797" s="54">
        <v>2.0958519961369871E-2</v>
      </c>
      <c r="AI797" s="54">
        <v>1.7938017329724342E-2</v>
      </c>
      <c r="AJ797" s="54">
        <v>1.7803651791203752E-2</v>
      </c>
      <c r="AK797" s="54">
        <v>1.2109767155330884E-2</v>
      </c>
      <c r="AL797" s="54">
        <v>4.4499686889566004E-3</v>
      </c>
      <c r="AM797" s="54">
        <v>5.9190576140841248E-3</v>
      </c>
      <c r="AN797" s="54">
        <v>2.9229564752457984E-2</v>
      </c>
      <c r="AO797" s="54">
        <v>2.5356005672478726E-3</v>
      </c>
      <c r="AP797" s="54">
        <v>4.6979194057105659E-3</v>
      </c>
      <c r="AQ797" s="54">
        <v>3.8556066700605622E-2</v>
      </c>
      <c r="AR797" s="54">
        <v>2.1798286818663901E-3</v>
      </c>
      <c r="AS797" s="54">
        <v>5.6572786861625512E-3</v>
      </c>
      <c r="AT797" s="54">
        <v>4.1260327131639365E-2</v>
      </c>
      <c r="AU797" s="54">
        <v>3.5668516132705132E-3</v>
      </c>
      <c r="AV797" s="54">
        <v>1.5567865226054618E-2</v>
      </c>
      <c r="AW797" s="54">
        <v>6.3598336518647831E-3</v>
      </c>
      <c r="AX797" s="54">
        <v>1.9739735201824763E-2</v>
      </c>
      <c r="AY797" s="54">
        <v>3.2078415849118233E-2</v>
      </c>
      <c r="AZ797" s="31" t="s">
        <v>385</v>
      </c>
    </row>
    <row r="798" spans="4:52">
      <c r="H798" s="31" t="s">
        <v>1763</v>
      </c>
      <c r="I798" s="41" t="s">
        <v>1764</v>
      </c>
      <c r="P798" s="41">
        <f>0.2083*100^1.852/100</f>
        <v>10.536327709524878</v>
      </c>
      <c r="Q798" s="41">
        <f t="shared" ref="Q798:AY798" si="84">0.2083*100^1.852/100</f>
        <v>10.536327709524878</v>
      </c>
      <c r="R798" s="41">
        <f t="shared" si="84"/>
        <v>10.536327709524878</v>
      </c>
      <c r="S798" s="41">
        <f t="shared" si="84"/>
        <v>10.536327709524878</v>
      </c>
      <c r="T798" s="41">
        <f t="shared" si="84"/>
        <v>10.536327709524878</v>
      </c>
      <c r="U798" s="41">
        <f t="shared" si="84"/>
        <v>10.536327709524878</v>
      </c>
      <c r="V798" s="41">
        <f t="shared" si="84"/>
        <v>10.536327709524878</v>
      </c>
      <c r="W798" s="41">
        <f t="shared" si="84"/>
        <v>10.536327709524878</v>
      </c>
      <c r="X798" s="41">
        <f t="shared" si="84"/>
        <v>10.536327709524878</v>
      </c>
      <c r="Y798" s="41">
        <f t="shared" si="84"/>
        <v>10.536327709524878</v>
      </c>
      <c r="Z798" s="41">
        <f t="shared" si="84"/>
        <v>10.536327709524878</v>
      </c>
      <c r="AA798" s="41">
        <f t="shared" si="84"/>
        <v>10.536327709524878</v>
      </c>
      <c r="AB798" s="41">
        <f t="shared" si="84"/>
        <v>10.536327709524878</v>
      </c>
      <c r="AC798" s="41">
        <f t="shared" si="84"/>
        <v>10.536327709524878</v>
      </c>
      <c r="AD798" s="41">
        <f t="shared" si="84"/>
        <v>10.536327709524878</v>
      </c>
      <c r="AE798" s="41">
        <f t="shared" si="84"/>
        <v>10.536327709524878</v>
      </c>
      <c r="AF798" s="41">
        <f t="shared" si="84"/>
        <v>10.536327709524878</v>
      </c>
      <c r="AG798" s="41">
        <f t="shared" si="84"/>
        <v>10.536327709524878</v>
      </c>
      <c r="AH798" s="41">
        <f t="shared" si="84"/>
        <v>10.536327709524878</v>
      </c>
      <c r="AI798" s="41">
        <f t="shared" si="84"/>
        <v>10.536327709524878</v>
      </c>
      <c r="AJ798" s="41">
        <f t="shared" si="84"/>
        <v>10.536327709524878</v>
      </c>
      <c r="AK798" s="41">
        <f t="shared" si="84"/>
        <v>10.536327709524878</v>
      </c>
      <c r="AL798" s="41">
        <f t="shared" si="84"/>
        <v>10.536327709524878</v>
      </c>
      <c r="AM798" s="41">
        <f t="shared" si="84"/>
        <v>10.536327709524878</v>
      </c>
      <c r="AN798" s="41">
        <f t="shared" si="84"/>
        <v>10.536327709524878</v>
      </c>
      <c r="AO798" s="41">
        <f t="shared" si="84"/>
        <v>10.536327709524878</v>
      </c>
      <c r="AP798" s="41">
        <f t="shared" si="84"/>
        <v>10.536327709524878</v>
      </c>
      <c r="AQ798" s="41">
        <f t="shared" si="84"/>
        <v>10.536327709524878</v>
      </c>
      <c r="AR798" s="41">
        <f t="shared" si="84"/>
        <v>10.536327709524878</v>
      </c>
      <c r="AS798" s="41">
        <f t="shared" si="84"/>
        <v>10.536327709524878</v>
      </c>
      <c r="AT798" s="41">
        <f t="shared" si="84"/>
        <v>10.536327709524878</v>
      </c>
      <c r="AU798" s="41">
        <f t="shared" si="84"/>
        <v>10.536327709524878</v>
      </c>
      <c r="AV798" s="41">
        <f t="shared" si="84"/>
        <v>10.536327709524878</v>
      </c>
      <c r="AW798" s="41">
        <f t="shared" si="84"/>
        <v>10.536327709524878</v>
      </c>
      <c r="AX798" s="41">
        <f t="shared" si="84"/>
        <v>10.536327709524878</v>
      </c>
      <c r="AY798" s="41">
        <f t="shared" si="84"/>
        <v>10.536327709524878</v>
      </c>
    </row>
    <row r="799" spans="4:52">
      <c r="D799" s="31" t="s">
        <v>1765</v>
      </c>
      <c r="H799" s="31" t="s">
        <v>1766</v>
      </c>
      <c r="I799" s="72" t="s">
        <v>1780</v>
      </c>
      <c r="P799" s="71">
        <f t="shared" ref="P799:AY799" si="85">P798*((P23*1.852*P22^-2.852*P762^1.852*P30^-4.8655)+(P764*1.852*P116^-1.852*P762^0.852*P30^-4.8655)+(P31*4.8655*P116^-1.852*P762^1.852*P30^-5.8655))</f>
        <v>6.3078489224283136E-5</v>
      </c>
      <c r="Q799" s="71">
        <f t="shared" si="85"/>
        <v>6.9413715723128956E-4</v>
      </c>
      <c r="R799" s="71">
        <f t="shared" si="85"/>
        <v>3.6589791763559903E-4</v>
      </c>
      <c r="S799" s="71">
        <f t="shared" si="85"/>
        <v>4.0342340330685517E-4</v>
      </c>
      <c r="T799" s="71">
        <f t="shared" si="85"/>
        <v>7.2667027151229724E-5</v>
      </c>
      <c r="U799" s="71">
        <f t="shared" si="85"/>
        <v>1.2513513303214586E-4</v>
      </c>
      <c r="V799" s="71">
        <f t="shared" si="85"/>
        <v>6.5717146521068509E-4</v>
      </c>
      <c r="W799" s="71">
        <f t="shared" si="85"/>
        <v>6.1541688006444147E-5</v>
      </c>
      <c r="X799" s="71">
        <f t="shared" si="85"/>
        <v>2.680663583617537E-4</v>
      </c>
      <c r="Y799" s="71">
        <f t="shared" si="85"/>
        <v>4.6804290804914282E-5</v>
      </c>
      <c r="Z799" s="71">
        <f t="shared" si="85"/>
        <v>2.0813843451837966E-4</v>
      </c>
      <c r="AA799" s="71">
        <f t="shared" si="85"/>
        <v>1.8278780866195079E-5</v>
      </c>
      <c r="AB799" s="71">
        <f t="shared" si="85"/>
        <v>1.0903762625441652E-4</v>
      </c>
      <c r="AC799" s="71">
        <f t="shared" si="85"/>
        <v>3.93700474882749E-5</v>
      </c>
      <c r="AD799" s="71">
        <f t="shared" si="85"/>
        <v>5.4997418355909561E-4</v>
      </c>
      <c r="AE799" s="71">
        <f t="shared" si="85"/>
        <v>2.4509754788423009E-5</v>
      </c>
      <c r="AF799" s="71">
        <f t="shared" si="85"/>
        <v>5.6528448310171007E-5</v>
      </c>
      <c r="AG799" s="71">
        <f t="shared" si="85"/>
        <v>8.5198485029854598E-5</v>
      </c>
      <c r="AH799" s="71">
        <f t="shared" si="85"/>
        <v>1.7647412092982459E-4</v>
      </c>
      <c r="AI799" s="71">
        <f t="shared" si="85"/>
        <v>1.5104160957144866E-4</v>
      </c>
      <c r="AJ799" s="71">
        <f t="shared" si="85"/>
        <v>1.4989835667870554E-4</v>
      </c>
      <c r="AK799" s="71">
        <f t="shared" si="85"/>
        <v>1.0195740916801501E-4</v>
      </c>
      <c r="AL799" s="71">
        <f t="shared" si="85"/>
        <v>4.7832740095692527E-5</v>
      </c>
      <c r="AM799" s="71">
        <f t="shared" si="85"/>
        <v>5.006730959524419E-5</v>
      </c>
      <c r="AN799" s="71">
        <f t="shared" si="85"/>
        <v>2.4614498874915759E-4</v>
      </c>
      <c r="AO799" s="71">
        <f t="shared" si="85"/>
        <v>2.6307073957153201E-5</v>
      </c>
      <c r="AP799" s="71">
        <f t="shared" si="85"/>
        <v>3.957627803294808E-5</v>
      </c>
      <c r="AQ799" s="71">
        <f t="shared" si="85"/>
        <v>3.2462110708528566E-4</v>
      </c>
      <c r="AR799" s="71">
        <f t="shared" si="85"/>
        <v>2.0521678875760924E-5</v>
      </c>
      <c r="AS799" s="71">
        <f t="shared" si="85"/>
        <v>4.7809958001584578E-5</v>
      </c>
      <c r="AT799" s="71">
        <f t="shared" si="85"/>
        <v>3.4746230079412142E-4</v>
      </c>
      <c r="AU799" s="71">
        <f t="shared" si="85"/>
        <v>3.2782447912261913E-5</v>
      </c>
      <c r="AV799" s="71">
        <f t="shared" si="85"/>
        <v>1.3107273840577338E-4</v>
      </c>
      <c r="AW799" s="71">
        <f t="shared" si="85"/>
        <v>5.5517138834822298E-5</v>
      </c>
      <c r="AX799" s="71">
        <f t="shared" si="85"/>
        <v>1.6619761083787272E-4</v>
      </c>
      <c r="AY799" s="71">
        <f t="shared" si="85"/>
        <v>2.7010127544293031E-4</v>
      </c>
    </row>
    <row r="800" spans="4:52">
      <c r="I800" s="41"/>
      <c r="P800" s="54"/>
      <c r="Q800" s="54"/>
      <c r="R800" s="54"/>
      <c r="S800" s="54"/>
      <c r="T800" s="54"/>
      <c r="U800" s="54"/>
      <c r="V800" s="54"/>
      <c r="W800" s="54"/>
      <c r="X800" s="54"/>
      <c r="Y800" s="54"/>
      <c r="Z800" s="54"/>
      <c r="AA800" s="54"/>
      <c r="AB800" s="54"/>
      <c r="AC800" s="54"/>
      <c r="AD800" s="54"/>
      <c r="AE800" s="54"/>
      <c r="AF800" s="54"/>
      <c r="AG800" s="54"/>
      <c r="AH800" s="54"/>
      <c r="AI800" s="54"/>
      <c r="AJ800" s="54"/>
      <c r="AK800" s="54"/>
      <c r="AL800" s="54"/>
      <c r="AM800" s="54"/>
      <c r="AN800" s="54"/>
      <c r="AO800" s="54"/>
      <c r="AP800" s="54"/>
      <c r="AQ800" s="54"/>
      <c r="AR800" s="54"/>
      <c r="AS800" s="54"/>
      <c r="AT800" s="54"/>
      <c r="AU800" s="54"/>
      <c r="AV800" s="54"/>
      <c r="AW800" s="54"/>
      <c r="AX800" s="54"/>
      <c r="AY800" s="54"/>
    </row>
    <row r="801" spans="1:52">
      <c r="D801" s="31" t="s">
        <v>1069</v>
      </c>
      <c r="E801" s="31" t="s">
        <v>569</v>
      </c>
      <c r="F801" s="31" t="s">
        <v>473</v>
      </c>
      <c r="H801" s="31" t="s">
        <v>1276</v>
      </c>
      <c r="I801" s="41" t="s">
        <v>1277</v>
      </c>
      <c r="N801" s="31">
        <f>1+N797</f>
        <v>335</v>
      </c>
      <c r="O801" s="31" t="s">
        <v>410</v>
      </c>
      <c r="P801" s="36">
        <v>0.2412438706808262</v>
      </c>
      <c r="Q801" s="36">
        <v>1.7724024045420961</v>
      </c>
      <c r="R801" s="36">
        <v>0.67360779996018383</v>
      </c>
      <c r="S801" s="36">
        <v>0.91040011959148226</v>
      </c>
      <c r="T801" s="36">
        <v>0.18556281376221331</v>
      </c>
      <c r="U801" s="36">
        <v>0.14657625363743854</v>
      </c>
      <c r="V801" s="36">
        <v>0.66342473514789357</v>
      </c>
      <c r="W801" s="36">
        <v>0.16811022159500144</v>
      </c>
      <c r="X801" s="36">
        <v>0.68453886798829389</v>
      </c>
      <c r="Y801" s="36">
        <v>6.1126433098043643E-2</v>
      </c>
      <c r="Z801" s="36">
        <v>0.27187563097509843</v>
      </c>
      <c r="AA801" s="36">
        <v>3.2488924464248885E-2</v>
      </c>
      <c r="AB801" s="36">
        <v>0.23309960877562649</v>
      </c>
      <c r="AC801" s="36">
        <v>8.639721899395679E-2</v>
      </c>
      <c r="AD801" s="36">
        <v>0.84902395757355253</v>
      </c>
      <c r="AE801" s="36">
        <v>4.7198893541830225E-2</v>
      </c>
      <c r="AF801" s="36">
        <v>8.0562819593895968E-2</v>
      </c>
      <c r="AG801" s="36">
        <v>0.1264824405665734</v>
      </c>
      <c r="AH801" s="36">
        <v>0.26198149951712341</v>
      </c>
      <c r="AI801" s="36">
        <v>0.26010125128100298</v>
      </c>
      <c r="AJ801" s="36">
        <v>0.42728764298889005</v>
      </c>
      <c r="AK801" s="36">
        <v>0.26641487741727943</v>
      </c>
      <c r="AL801" s="36">
        <v>6.8974514678827301E-2</v>
      </c>
      <c r="AM801" s="36">
        <v>7.9907277790135692E-2</v>
      </c>
      <c r="AN801" s="36">
        <v>0.84765737782128159</v>
      </c>
      <c r="AO801" s="36">
        <v>3.5498407941470217E-2</v>
      </c>
      <c r="AP801" s="36">
        <v>7.0468791085658483E-2</v>
      </c>
      <c r="AQ801" s="36">
        <v>1.0602918342666545</v>
      </c>
      <c r="AR801" s="36">
        <v>6.8664603478791289E-2</v>
      </c>
      <c r="AS801" s="36">
        <v>0.12163149175249485</v>
      </c>
      <c r="AT801" s="36">
        <v>2.59940060929328</v>
      </c>
      <c r="AU801" s="36">
        <v>7.8470735491951285E-2</v>
      </c>
      <c r="AV801" s="36">
        <v>0.2568697762299012</v>
      </c>
      <c r="AW801" s="36">
        <v>0.15899584129661959</v>
      </c>
      <c r="AX801" s="36">
        <v>0.51323311524744386</v>
      </c>
      <c r="AY801" s="36">
        <v>0.25662732679294586</v>
      </c>
      <c r="AZ801" s="31" t="s">
        <v>385</v>
      </c>
    </row>
    <row r="802" spans="1:52">
      <c r="I802" s="41"/>
      <c r="P802" s="36"/>
      <c r="Q802" s="36"/>
      <c r="R802" s="36"/>
      <c r="S802" s="36"/>
      <c r="T802" s="36"/>
      <c r="U802" s="36"/>
      <c r="V802" s="36"/>
      <c r="W802" s="36"/>
      <c r="X802" s="36"/>
      <c r="Y802" s="36"/>
      <c r="Z802" s="36"/>
      <c r="AA802" s="36"/>
      <c r="AB802" s="36"/>
      <c r="AC802" s="36"/>
      <c r="AD802" s="36"/>
      <c r="AE802" s="36"/>
      <c r="AF802" s="36"/>
      <c r="AG802" s="36"/>
      <c r="AH802" s="36"/>
      <c r="AI802" s="36"/>
      <c r="AJ802" s="36"/>
      <c r="AK802" s="36"/>
      <c r="AL802" s="36"/>
      <c r="AM802" s="36"/>
      <c r="AN802" s="36"/>
      <c r="AO802" s="36"/>
      <c r="AP802" s="36"/>
      <c r="AQ802" s="36"/>
      <c r="AR802" s="36"/>
      <c r="AS802" s="36"/>
      <c r="AT802" s="36"/>
      <c r="AU802" s="36"/>
      <c r="AV802" s="36"/>
      <c r="AW802" s="36"/>
      <c r="AX802" s="36"/>
      <c r="AY802" s="36"/>
    </row>
    <row r="803" spans="1:52">
      <c r="D803" s="31" t="s">
        <v>1781</v>
      </c>
      <c r="H803" s="31" t="s">
        <v>1768</v>
      </c>
      <c r="I803" s="41" t="s">
        <v>1769</v>
      </c>
      <c r="P803" s="36">
        <f>P799*P743+P745*P797</f>
        <v>3.8977943783089081E-2</v>
      </c>
      <c r="Q803" s="36">
        <f t="shared" ref="Q803:AY803" si="86">Q799*Q743+Q745*Q797</f>
        <v>1.2499968266169512</v>
      </c>
      <c r="R803" s="36">
        <f t="shared" si="86"/>
        <v>4.1689106806458563E-2</v>
      </c>
      <c r="S803" s="36">
        <f t="shared" si="86"/>
        <v>0.11443558777043493</v>
      </c>
      <c r="T803" s="36">
        <f t="shared" si="86"/>
        <v>2.0934006478902572E-2</v>
      </c>
      <c r="U803" s="36">
        <f t="shared" si="86"/>
        <v>2.3242679593093271E-2</v>
      </c>
      <c r="V803" s="36">
        <f t="shared" si="86"/>
        <v>9.3447657070043322E-2</v>
      </c>
      <c r="W803" s="36">
        <f t="shared" si="86"/>
        <v>2.7024687216931579E-2</v>
      </c>
      <c r="X803" s="36">
        <f t="shared" si="86"/>
        <v>8.3169080238459092E-2</v>
      </c>
      <c r="Y803" s="36">
        <f t="shared" si="86"/>
        <v>3.1618452221955267E-3</v>
      </c>
      <c r="Z803" s="36">
        <f t="shared" si="86"/>
        <v>2.1322758817681815E-2</v>
      </c>
      <c r="AA803" s="36">
        <f t="shared" si="86"/>
        <v>2.844942438679107E-3</v>
      </c>
      <c r="AB803" s="36">
        <f t="shared" si="86"/>
        <v>1.5887059730840786E-2</v>
      </c>
      <c r="AC803" s="36">
        <f t="shared" si="86"/>
        <v>2.4051631532905189E-2</v>
      </c>
      <c r="AD803" s="36">
        <f t="shared" si="86"/>
        <v>5.7664848384995221E-2</v>
      </c>
      <c r="AE803" s="36">
        <f t="shared" si="86"/>
        <v>6.6348300251466586E-3</v>
      </c>
      <c r="AF803" s="36">
        <f t="shared" si="86"/>
        <v>8.7253000710214076E-3</v>
      </c>
      <c r="AG803" s="36">
        <f t="shared" si="86"/>
        <v>8.7794195785673573E-3</v>
      </c>
      <c r="AH803" s="36">
        <f t="shared" si="86"/>
        <v>1.156462734250379E-2</v>
      </c>
      <c r="AI803" s="36">
        <f t="shared" si="86"/>
        <v>2.7163251037294712E-2</v>
      </c>
      <c r="AJ803" s="36">
        <f t="shared" si="86"/>
        <v>0.15423036975046714</v>
      </c>
      <c r="AK803" s="36">
        <f t="shared" si="86"/>
        <v>1.8681263462288385E-2</v>
      </c>
      <c r="AL803" s="36">
        <f t="shared" si="86"/>
        <v>2.5015945881726575E-2</v>
      </c>
      <c r="AM803" s="36">
        <f t="shared" si="86"/>
        <v>3.4159711551099016E-2</v>
      </c>
      <c r="AN803" s="36">
        <f t="shared" si="86"/>
        <v>7.3938753893892928E-2</v>
      </c>
      <c r="AO803" s="36">
        <f t="shared" si="86"/>
        <v>1.0913477393214582E-2</v>
      </c>
      <c r="AP803" s="36">
        <f t="shared" si="86"/>
        <v>6.2750197399300397E-3</v>
      </c>
      <c r="AQ803" s="36">
        <f t="shared" si="86"/>
        <v>0.28123774618914876</v>
      </c>
      <c r="AR803" s="36">
        <f t="shared" si="86"/>
        <v>2.2427370190908617E-2</v>
      </c>
      <c r="AS803" s="36">
        <f t="shared" si="86"/>
        <v>3.8649721237668661E-2</v>
      </c>
      <c r="AT803" s="36">
        <f t="shared" si="86"/>
        <v>0.53458840971166188</v>
      </c>
      <c r="AU803" s="36">
        <f t="shared" si="86"/>
        <v>1.9346313318012939E-2</v>
      </c>
      <c r="AV803" s="36">
        <f t="shared" si="86"/>
        <v>3.1177663737176921E-2</v>
      </c>
      <c r="AW803" s="36">
        <f t="shared" si="86"/>
        <v>8.5116759478699122E-2</v>
      </c>
      <c r="AX803" s="36">
        <f t="shared" si="86"/>
        <v>9.0950748715078009E-2</v>
      </c>
      <c r="AY803" s="36">
        <f t="shared" si="86"/>
        <v>2.0185112300963339E-2</v>
      </c>
    </row>
    <row r="804" spans="1:52">
      <c r="I804" s="41"/>
      <c r="N804" s="31">
        <f>1+N801</f>
        <v>336</v>
      </c>
      <c r="O804" s="31" t="s">
        <v>410</v>
      </c>
      <c r="P804" s="36"/>
      <c r="Q804" s="36"/>
      <c r="R804" s="36"/>
      <c r="S804" s="36"/>
      <c r="T804" s="36"/>
      <c r="U804" s="36"/>
      <c r="V804" s="36"/>
      <c r="W804" s="36"/>
      <c r="X804" s="36"/>
      <c r="Y804" s="36"/>
      <c r="Z804" s="36"/>
      <c r="AA804" s="36"/>
      <c r="AB804" s="36"/>
      <c r="AC804" s="36"/>
      <c r="AD804" s="36"/>
      <c r="AE804" s="36"/>
      <c r="AF804" s="36"/>
      <c r="AG804" s="36"/>
      <c r="AH804" s="36"/>
      <c r="AI804" s="36"/>
      <c r="AJ804" s="36"/>
      <c r="AK804" s="36"/>
      <c r="AL804" s="36"/>
      <c r="AM804" s="36"/>
      <c r="AN804" s="36"/>
      <c r="AO804" s="36"/>
      <c r="AP804" s="36"/>
      <c r="AQ804" s="36"/>
      <c r="AR804" s="36"/>
      <c r="AS804" s="36"/>
      <c r="AT804" s="36"/>
      <c r="AU804" s="36"/>
      <c r="AV804" s="36"/>
      <c r="AW804" s="36"/>
      <c r="AX804" s="36"/>
      <c r="AY804" s="36"/>
      <c r="AZ804" s="31" t="s">
        <v>385</v>
      </c>
    </row>
    <row r="805" spans="1:52">
      <c r="D805" s="31" t="s">
        <v>1319</v>
      </c>
      <c r="E805" s="31" t="s">
        <v>569</v>
      </c>
      <c r="F805" s="31" t="s">
        <v>473</v>
      </c>
      <c r="H805" s="31" t="s">
        <v>1279</v>
      </c>
      <c r="I805" s="41" t="s">
        <v>1280</v>
      </c>
      <c r="N805" s="31">
        <f t="shared" si="80"/>
        <v>337</v>
      </c>
      <c r="O805" s="31" t="s">
        <v>410</v>
      </c>
      <c r="P805" s="36">
        <v>168.33533167363484</v>
      </c>
      <c r="Q805" s="36">
        <v>121.6155113129378</v>
      </c>
      <c r="R805" s="36">
        <v>89.350709768702814</v>
      </c>
      <c r="S805" s="36">
        <v>118.56787418703604</v>
      </c>
      <c r="T805" s="36">
        <v>125.62660412447032</v>
      </c>
      <c r="U805" s="36">
        <v>156.40261322434731</v>
      </c>
      <c r="V805" s="36">
        <v>86.072576061322437</v>
      </c>
      <c r="W805" s="36">
        <v>177.95039149622338</v>
      </c>
      <c r="X805" s="36">
        <v>152.96710771292717</v>
      </c>
      <c r="Y805" s="36">
        <v>143.19877332432304</v>
      </c>
      <c r="Z805" s="36">
        <v>149.16092750447035</v>
      </c>
      <c r="AA805" s="36">
        <v>127.53829116794688</v>
      </c>
      <c r="AB805" s="36">
        <v>116.97451586212934</v>
      </c>
      <c r="AC805" s="36">
        <v>154.81170241149874</v>
      </c>
      <c r="AD805" s="36">
        <v>50.169749486174354</v>
      </c>
      <c r="AE805" s="36">
        <v>152.96500207436571</v>
      </c>
      <c r="AF805" s="36">
        <v>176.91677836714481</v>
      </c>
      <c r="AG805" s="36">
        <v>129.7512328125045</v>
      </c>
      <c r="AH805" s="36">
        <v>120.39052279083931</v>
      </c>
      <c r="AI805" s="36">
        <v>150.47095834175045</v>
      </c>
      <c r="AJ805" s="36">
        <v>133.16003016065235</v>
      </c>
      <c r="AK805" s="36">
        <v>123.82159639966753</v>
      </c>
      <c r="AL805" s="36">
        <v>161.30653267180341</v>
      </c>
      <c r="AM805" s="36">
        <v>156.93474571158109</v>
      </c>
      <c r="AN805" s="36">
        <v>129.65626929304997</v>
      </c>
      <c r="AO805" s="36">
        <v>145.22295116190554</v>
      </c>
      <c r="AP805" s="36">
        <v>126.03575427738697</v>
      </c>
      <c r="AQ805" s="36">
        <v>160.09461821573271</v>
      </c>
      <c r="AR805" s="36">
        <v>173.68819663594709</v>
      </c>
      <c r="AS805" s="36">
        <v>159.13020632343375</v>
      </c>
      <c r="AT805" s="36">
        <v>176.50870819429622</v>
      </c>
      <c r="AU805" s="36">
        <v>155.23824293745753</v>
      </c>
      <c r="AV805" s="36">
        <v>100.92612722295</v>
      </c>
      <c r="AW805" s="36">
        <v>195.88907060882423</v>
      </c>
      <c r="AX805" s="36">
        <v>148.20914177595679</v>
      </c>
      <c r="AY805" s="36">
        <v>150.17296210752488</v>
      </c>
      <c r="AZ805" s="31" t="s">
        <v>385</v>
      </c>
    </row>
    <row r="806" spans="1:52">
      <c r="I806" s="41"/>
      <c r="P806" s="36"/>
      <c r="Q806" s="36"/>
      <c r="R806" s="36"/>
      <c r="S806" s="36"/>
      <c r="T806" s="36"/>
      <c r="U806" s="36"/>
      <c r="V806" s="36"/>
      <c r="W806" s="36"/>
      <c r="X806" s="36"/>
      <c r="Y806" s="36"/>
      <c r="Z806" s="36"/>
      <c r="AA806" s="36"/>
      <c r="AB806" s="36"/>
      <c r="AC806" s="36"/>
      <c r="AD806" s="36"/>
      <c r="AE806" s="36"/>
      <c r="AF806" s="36"/>
      <c r="AG806" s="36"/>
      <c r="AH806" s="36"/>
      <c r="AI806" s="36"/>
      <c r="AJ806" s="36"/>
      <c r="AK806" s="36"/>
      <c r="AL806" s="36"/>
      <c r="AM806" s="36"/>
      <c r="AN806" s="36"/>
      <c r="AO806" s="36"/>
      <c r="AP806" s="36"/>
      <c r="AQ806" s="36"/>
      <c r="AR806" s="36"/>
      <c r="AS806" s="36"/>
      <c r="AT806" s="36"/>
      <c r="AU806" s="36"/>
      <c r="AV806" s="36"/>
      <c r="AW806" s="36"/>
      <c r="AX806" s="36"/>
      <c r="AY806" s="36"/>
    </row>
    <row r="807" spans="1:52">
      <c r="D807" s="31" t="s">
        <v>1782</v>
      </c>
      <c r="H807" s="31" t="s">
        <v>1771</v>
      </c>
      <c r="I807" s="41"/>
      <c r="P807" s="36">
        <f>SQRT((P745^2+P787^2+P795^2+P803^2))</f>
        <v>17.556636993578028</v>
      </c>
      <c r="Q807" s="36">
        <f t="shared" ref="Q807:AY807" si="87">AVERAGE(Q745,Q787,Q795,Q803)</f>
        <v>12.337641702607833</v>
      </c>
      <c r="R807" s="36">
        <f t="shared" si="87"/>
        <v>5.0990978752089422</v>
      </c>
      <c r="S807" s="36">
        <f t="shared" si="87"/>
        <v>4.6757395871047267</v>
      </c>
      <c r="T807" s="36">
        <f t="shared" si="87"/>
        <v>8.5518797619948295</v>
      </c>
      <c r="U807" s="36">
        <f t="shared" si="87"/>
        <v>20.038188354632727</v>
      </c>
      <c r="V807" s="36">
        <f t="shared" si="87"/>
        <v>5.4195981265206319</v>
      </c>
      <c r="W807" s="36">
        <f t="shared" si="87"/>
        <v>6.4148299644357154</v>
      </c>
      <c r="X807" s="36">
        <f t="shared" si="87"/>
        <v>5.8501025288714601</v>
      </c>
      <c r="Y807" s="36">
        <f t="shared" si="87"/>
        <v>12.186875880201157</v>
      </c>
      <c r="Z807" s="36">
        <f t="shared" si="87"/>
        <v>6.4420857151044926</v>
      </c>
      <c r="AA807" s="36">
        <f t="shared" si="87"/>
        <v>11.378857304691829</v>
      </c>
      <c r="AB807" s="36">
        <f t="shared" si="87"/>
        <v>12.201883220885987</v>
      </c>
      <c r="AC807" s="36">
        <f t="shared" si="87"/>
        <v>6.7154770630555971</v>
      </c>
      <c r="AD807" s="36">
        <f t="shared" si="87"/>
        <v>2.6680219886585985</v>
      </c>
      <c r="AE807" s="36">
        <f t="shared" si="87"/>
        <v>10.011424952933664</v>
      </c>
      <c r="AF807" s="36">
        <f t="shared" si="87"/>
        <v>7.2680591011020841</v>
      </c>
      <c r="AG807" s="36">
        <f t="shared" si="87"/>
        <v>6.4828375056053495</v>
      </c>
      <c r="AH807" s="36">
        <f t="shared" si="87"/>
        <v>6.1701838146405672</v>
      </c>
      <c r="AI807" s="36">
        <f t="shared" si="87"/>
        <v>9.7759613638193663</v>
      </c>
      <c r="AJ807" s="36">
        <f t="shared" si="87"/>
        <v>6.1266559841026496</v>
      </c>
      <c r="AK807" s="36">
        <f t="shared" si="87"/>
        <v>9.0594740764851256</v>
      </c>
      <c r="AL807" s="36">
        <f t="shared" si="87"/>
        <v>9.4150628353168084</v>
      </c>
      <c r="AM807" s="36">
        <f t="shared" si="87"/>
        <v>8.0291856340511334</v>
      </c>
      <c r="AN807" s="36">
        <f t="shared" si="87"/>
        <v>4.2407494402645352</v>
      </c>
      <c r="AO807" s="36">
        <f t="shared" si="87"/>
        <v>7.001059503516168</v>
      </c>
      <c r="AP807" s="36">
        <f t="shared" si="87"/>
        <v>8.8539169304039564</v>
      </c>
      <c r="AQ807" s="36">
        <f t="shared" si="87"/>
        <v>7.0264855165800348</v>
      </c>
      <c r="AR807" s="36">
        <f t="shared" si="87"/>
        <v>11.046956583610083</v>
      </c>
      <c r="AS807" s="36">
        <f t="shared" si="87"/>
        <v>19.995977140086683</v>
      </c>
      <c r="AT807" s="36">
        <f t="shared" si="87"/>
        <v>8.8942150631918118</v>
      </c>
      <c r="AU807" s="36">
        <f t="shared" si="87"/>
        <v>7.7868682925943897</v>
      </c>
      <c r="AV807" s="36">
        <f t="shared" si="87"/>
        <v>9.19869310559036</v>
      </c>
      <c r="AW807" s="36">
        <f t="shared" si="87"/>
        <v>15.634328120505224</v>
      </c>
      <c r="AX807" s="36">
        <f t="shared" si="87"/>
        <v>5.8044228677855321</v>
      </c>
      <c r="AY807" s="36">
        <f t="shared" si="87"/>
        <v>5.8581960575136485</v>
      </c>
    </row>
    <row r="808" spans="1:52">
      <c r="I808" s="41"/>
      <c r="N808" s="31">
        <f>1+N805</f>
        <v>338</v>
      </c>
      <c r="O808" s="31" t="s">
        <v>410</v>
      </c>
      <c r="AZ808" s="31" t="s">
        <v>385</v>
      </c>
    </row>
    <row r="809" spans="1:52" s="68" customFormat="1">
      <c r="B809" s="68" t="s">
        <v>1320</v>
      </c>
      <c r="D809" s="68" t="s">
        <v>1321</v>
      </c>
      <c r="E809" s="68" t="s">
        <v>569</v>
      </c>
      <c r="F809" s="68" t="s">
        <v>1083</v>
      </c>
      <c r="H809" s="68" t="s">
        <v>1283</v>
      </c>
      <c r="I809" s="69" t="s">
        <v>1284</v>
      </c>
      <c r="N809" s="68">
        <f t="shared" si="80"/>
        <v>339</v>
      </c>
      <c r="O809" s="68" t="s">
        <v>410</v>
      </c>
      <c r="P809" s="70">
        <v>52.707947039260496</v>
      </c>
      <c r="Q809" s="70">
        <v>38.079373270625631</v>
      </c>
      <c r="R809" s="70">
        <v>27.976850917665892</v>
      </c>
      <c r="S809" s="70">
        <v>37.125119076750586</v>
      </c>
      <c r="T809" s="70">
        <v>39.33529777190445</v>
      </c>
      <c r="U809" s="70">
        <v>48.971660153992417</v>
      </c>
      <c r="V809" s="70">
        <v>26.950425293773641</v>
      </c>
      <c r="W809" s="70">
        <v>55.718545342478699</v>
      </c>
      <c r="X809" s="70">
        <v>47.895959403896235</v>
      </c>
      <c r="Y809" s="70">
        <v>44.837368872144104</v>
      </c>
      <c r="Z809" s="70">
        <v>46.70419566152173</v>
      </c>
      <c r="AA809" s="70">
        <v>39.933871454811126</v>
      </c>
      <c r="AB809" s="70">
        <v>36.626218190235733</v>
      </c>
      <c r="AC809" s="70">
        <v>48.473525614831125</v>
      </c>
      <c r="AD809" s="70">
        <v>15.708790736914617</v>
      </c>
      <c r="AE809" s="70">
        <v>47.895300101510465</v>
      </c>
      <c r="AF809" s="70">
        <v>55.394907841516151</v>
      </c>
      <c r="AG809" s="70">
        <v>40.626771809375164</v>
      </c>
      <c r="AH809" s="70">
        <v>37.695813684503513</v>
      </c>
      <c r="AI809" s="70">
        <v>47.114383085068845</v>
      </c>
      <c r="AJ809" s="70">
        <v>41.69410989168631</v>
      </c>
      <c r="AK809" s="70">
        <v>38.770126749169826</v>
      </c>
      <c r="AL809" s="70">
        <v>50.507140103159855</v>
      </c>
      <c r="AM809" s="70">
        <v>49.13827764704115</v>
      </c>
      <c r="AN809" s="70">
        <v>40.597037515900908</v>
      </c>
      <c r="AO809" s="70">
        <v>45.471164862567505</v>
      </c>
      <c r="AP809" s="70">
        <v>39.463407921904619</v>
      </c>
      <c r="AQ809" s="70">
        <v>50.127674174459074</v>
      </c>
      <c r="AR809" s="70">
        <v>54.383997575631973</v>
      </c>
      <c r="AS809" s="70">
        <v>49.825704466508057</v>
      </c>
      <c r="AT809" s="70">
        <v>55.267135847099034</v>
      </c>
      <c r="AU809" s="70">
        <v>48.607080913227556</v>
      </c>
      <c r="AV809" s="70">
        <v>31.601262287934102</v>
      </c>
      <c r="AW809" s="70">
        <v>61.335375387726664</v>
      </c>
      <c r="AX809" s="70">
        <v>46.406179367066812</v>
      </c>
      <c r="AY809" s="70">
        <v>47.021076649781016</v>
      </c>
      <c r="AZ809" s="68" t="s">
        <v>385</v>
      </c>
    </row>
    <row r="810" spans="1:52" s="68" customFormat="1">
      <c r="I810" s="69"/>
      <c r="P810" s="70"/>
      <c r="Q810" s="70"/>
      <c r="R810" s="70"/>
      <c r="S810" s="70"/>
      <c r="T810" s="70"/>
      <c r="U810" s="70"/>
      <c r="V810" s="70"/>
      <c r="W810" s="70"/>
      <c r="X810" s="70"/>
      <c r="Y810" s="70"/>
      <c r="Z810" s="70"/>
      <c r="AA810" s="70"/>
      <c r="AB810" s="70"/>
      <c r="AC810" s="70"/>
      <c r="AD810" s="70"/>
      <c r="AE810" s="70"/>
      <c r="AF810" s="70"/>
      <c r="AG810" s="70"/>
      <c r="AH810" s="70"/>
      <c r="AI810" s="70"/>
      <c r="AJ810" s="70"/>
      <c r="AK810" s="70"/>
      <c r="AL810" s="70"/>
      <c r="AM810" s="70"/>
      <c r="AN810" s="70"/>
      <c r="AO810" s="70"/>
      <c r="AP810" s="70"/>
      <c r="AQ810" s="70"/>
      <c r="AR810" s="70"/>
      <c r="AS810" s="70"/>
      <c r="AT810" s="70"/>
      <c r="AU810" s="70"/>
      <c r="AV810" s="70"/>
      <c r="AW810" s="70"/>
      <c r="AX810" s="70"/>
      <c r="AY810" s="70"/>
    </row>
    <row r="811" spans="1:52" s="68" customFormat="1">
      <c r="D811" s="68" t="s">
        <v>1783</v>
      </c>
      <c r="H811" s="68" t="s">
        <v>1721</v>
      </c>
      <c r="I811" s="69"/>
      <c r="P811" s="70">
        <f t="shared" ref="P811:AY811" si="88">P807*P13*P10*P12</f>
        <v>5.4972077676427986</v>
      </c>
      <c r="Q811" s="70">
        <f t="shared" si="88"/>
        <v>3.8630735389003061</v>
      </c>
      <c r="R811" s="70">
        <f t="shared" si="88"/>
        <v>1.5965928131807225</v>
      </c>
      <c r="S811" s="70">
        <f t="shared" si="88"/>
        <v>1.4640339141892049</v>
      </c>
      <c r="T811" s="70">
        <f t="shared" si="88"/>
        <v>2.6777030175415351</v>
      </c>
      <c r="U811" s="70">
        <f t="shared" si="88"/>
        <v>6.2742132626464455</v>
      </c>
      <c r="V811" s="70">
        <f t="shared" si="88"/>
        <v>1.6969455442696293</v>
      </c>
      <c r="W811" s="70">
        <f t="shared" si="88"/>
        <v>2.0085653716883671</v>
      </c>
      <c r="X811" s="70">
        <f t="shared" si="88"/>
        <v>1.8317419831020241</v>
      </c>
      <c r="Y811" s="70">
        <f t="shared" si="88"/>
        <v>3.8158668301022494</v>
      </c>
      <c r="Z811" s="70">
        <f t="shared" si="88"/>
        <v>2.0170994960963702</v>
      </c>
      <c r="AA811" s="70">
        <f t="shared" si="88"/>
        <v>3.5628658714725119</v>
      </c>
      <c r="AB811" s="70">
        <f t="shared" si="88"/>
        <v>3.8205658205646302</v>
      </c>
      <c r="AC811" s="70">
        <f t="shared" si="88"/>
        <v>2.1027018265491146</v>
      </c>
      <c r="AD811" s="70">
        <f t="shared" si="88"/>
        <v>0.83539183533046213</v>
      </c>
      <c r="AE811" s="70">
        <f t="shared" si="88"/>
        <v>3.1347052990029285</v>
      </c>
      <c r="AF811" s="70">
        <f t="shared" si="88"/>
        <v>2.2757223357115568</v>
      </c>
      <c r="AG811" s="70">
        <f t="shared" si="88"/>
        <v>2.0298594033251072</v>
      </c>
      <c r="AH811" s="70">
        <f t="shared" si="88"/>
        <v>1.9319635307167891</v>
      </c>
      <c r="AI811" s="70">
        <f t="shared" si="88"/>
        <v>3.060978635317301</v>
      </c>
      <c r="AJ811" s="70">
        <f t="shared" si="88"/>
        <v>1.9183344098191362</v>
      </c>
      <c r="AK811" s="70">
        <f t="shared" si="88"/>
        <v>2.8366372946156719</v>
      </c>
      <c r="AL811" s="70">
        <f t="shared" si="88"/>
        <v>2.9479766865419852</v>
      </c>
      <c r="AM811" s="70">
        <f t="shared" si="88"/>
        <v>2.5140407955975261</v>
      </c>
      <c r="AN811" s="70">
        <f t="shared" si="88"/>
        <v>1.3278329313396615</v>
      </c>
      <c r="AO811" s="70">
        <f t="shared" si="88"/>
        <v>2.1921213441125569</v>
      </c>
      <c r="AP811" s="70">
        <f t="shared" si="88"/>
        <v>2.7722747210461884</v>
      </c>
      <c r="AQ811" s="70">
        <f t="shared" si="88"/>
        <v>2.2000825542558218</v>
      </c>
      <c r="AR811" s="70">
        <f t="shared" si="88"/>
        <v>3.4589435073725872</v>
      </c>
      <c r="AS811" s="70">
        <f t="shared" si="88"/>
        <v>6.2609963910685345</v>
      </c>
      <c r="AT811" s="70">
        <f t="shared" si="88"/>
        <v>2.7848925822381654</v>
      </c>
      <c r="AU811" s="70">
        <f t="shared" si="88"/>
        <v>2.4381681343254491</v>
      </c>
      <c r="AV811" s="70">
        <f t="shared" si="88"/>
        <v>2.8802285546320934</v>
      </c>
      <c r="AW811" s="70">
        <f t="shared" si="88"/>
        <v>4.8953082539301285</v>
      </c>
      <c r="AX811" s="70">
        <f t="shared" si="88"/>
        <v>1.8174390965163578</v>
      </c>
      <c r="AY811" s="70">
        <f t="shared" si="88"/>
        <v>1.8342761705170596</v>
      </c>
    </row>
    <row r="812" spans="1:52">
      <c r="I812" s="41"/>
      <c r="P812" s="36"/>
      <c r="Q812" s="36"/>
      <c r="R812" s="36"/>
      <c r="S812" s="36"/>
      <c r="T812" s="36"/>
      <c r="U812" s="36"/>
      <c r="V812" s="36"/>
      <c r="W812" s="36"/>
      <c r="X812" s="36"/>
      <c r="Y812" s="36"/>
      <c r="Z812" s="36"/>
      <c r="AA812" s="36"/>
      <c r="AB812" s="36"/>
      <c r="AC812" s="36"/>
      <c r="AD812" s="36"/>
      <c r="AE812" s="36"/>
      <c r="AF812" s="36"/>
      <c r="AG812" s="36"/>
      <c r="AH812" s="36"/>
      <c r="AI812" s="36"/>
      <c r="AJ812" s="36"/>
      <c r="AK812" s="36"/>
      <c r="AL812" s="36"/>
      <c r="AM812" s="36"/>
      <c r="AN812" s="36"/>
      <c r="AO812" s="36"/>
      <c r="AP812" s="36"/>
      <c r="AQ812" s="36"/>
      <c r="AR812" s="36"/>
      <c r="AS812" s="36"/>
      <c r="AT812" s="36"/>
      <c r="AU812" s="36"/>
      <c r="AV812" s="36"/>
      <c r="AW812" s="36"/>
      <c r="AX812" s="36"/>
      <c r="AY812" s="36"/>
    </row>
    <row r="813" spans="1:52" s="68" customFormat="1">
      <c r="I813" s="69"/>
      <c r="P813" s="70"/>
      <c r="Q813" s="70"/>
      <c r="R813" s="70"/>
      <c r="S813" s="70"/>
      <c r="T813" s="70"/>
      <c r="U813" s="70"/>
      <c r="V813" s="70"/>
      <c r="W813" s="70"/>
      <c r="X813" s="70"/>
      <c r="Y813" s="70"/>
      <c r="Z813" s="70"/>
      <c r="AA813" s="70"/>
      <c r="AB813" s="70"/>
      <c r="AC813" s="70"/>
      <c r="AD813" s="70"/>
      <c r="AE813" s="70"/>
      <c r="AF813" s="70"/>
      <c r="AG813" s="70"/>
      <c r="AH813" s="70"/>
      <c r="AI813" s="70"/>
      <c r="AJ813" s="70"/>
      <c r="AK813" s="70"/>
      <c r="AL813" s="70"/>
      <c r="AM813" s="70"/>
      <c r="AN813" s="70"/>
      <c r="AO813" s="70"/>
      <c r="AP813" s="70"/>
      <c r="AQ813" s="70"/>
      <c r="AR813" s="70"/>
      <c r="AS813" s="70"/>
      <c r="AT813" s="70"/>
      <c r="AU813" s="70"/>
      <c r="AV813" s="70"/>
      <c r="AW813" s="70"/>
      <c r="AX813" s="70"/>
      <c r="AY813" s="70"/>
    </row>
    <row r="814" spans="1:52">
      <c r="I814" s="41"/>
      <c r="P814" s="36"/>
      <c r="Q814" s="36"/>
      <c r="R814" s="36"/>
      <c r="S814" s="36"/>
      <c r="T814" s="36"/>
      <c r="U814" s="36"/>
      <c r="V814" s="36"/>
      <c r="W814" s="36"/>
      <c r="X814" s="36"/>
      <c r="Y814" s="36"/>
      <c r="Z814" s="36"/>
      <c r="AA814" s="36"/>
      <c r="AB814" s="36"/>
      <c r="AC814" s="36"/>
      <c r="AD814" s="36"/>
      <c r="AE814" s="36"/>
      <c r="AF814" s="36"/>
      <c r="AG814" s="36"/>
      <c r="AH814" s="36"/>
      <c r="AI814" s="36"/>
      <c r="AJ814" s="36"/>
      <c r="AK814" s="36"/>
      <c r="AL814" s="36"/>
      <c r="AM814" s="36"/>
      <c r="AN814" s="36"/>
      <c r="AO814" s="36"/>
      <c r="AP814" s="36"/>
      <c r="AQ814" s="36"/>
      <c r="AR814" s="36"/>
      <c r="AS814" s="36"/>
      <c r="AT814" s="36"/>
      <c r="AU814" s="36"/>
      <c r="AV814" s="36"/>
      <c r="AW814" s="36"/>
      <c r="AX814" s="36"/>
      <c r="AY814" s="36"/>
    </row>
    <row r="815" spans="1:52" s="73" customFormat="1">
      <c r="A815" s="73" t="s">
        <v>1784</v>
      </c>
      <c r="D815" s="74" t="s">
        <v>1434</v>
      </c>
      <c r="F815" s="73" t="s">
        <v>1785</v>
      </c>
      <c r="I815" s="75"/>
      <c r="P815" s="76">
        <f t="shared" ref="P815:AY815" si="89">P704*P17*P18</f>
        <v>168772.86156185344</v>
      </c>
      <c r="Q815" s="76">
        <f t="shared" si="89"/>
        <v>288453.29723142681</v>
      </c>
      <c r="R815" s="76">
        <f t="shared" si="89"/>
        <v>141643.4998037015</v>
      </c>
      <c r="S815" s="76">
        <f t="shared" si="89"/>
        <v>263522.97460005234</v>
      </c>
      <c r="T815" s="76">
        <f t="shared" si="89"/>
        <v>170400.89219246668</v>
      </c>
      <c r="U815" s="76">
        <f t="shared" si="89"/>
        <v>124900.08834627534</v>
      </c>
      <c r="V815" s="76">
        <f t="shared" si="89"/>
        <v>180775.43097104441</v>
      </c>
      <c r="W815" s="76">
        <f t="shared" si="89"/>
        <v>212701.40350412551</v>
      </c>
      <c r="X815" s="76">
        <f t="shared" si="89"/>
        <v>267325.99933636119</v>
      </c>
      <c r="Y815" s="76">
        <f t="shared" si="89"/>
        <v>125082.25440340058</v>
      </c>
      <c r="Z815" s="76">
        <f t="shared" si="89"/>
        <v>131247.87672857687</v>
      </c>
      <c r="AA815" s="76">
        <f t="shared" si="89"/>
        <v>122351.43855940236</v>
      </c>
      <c r="AB815" s="76">
        <f t="shared" si="89"/>
        <v>196158.34768479411</v>
      </c>
      <c r="AC815" s="76">
        <f t="shared" si="89"/>
        <v>161231.39761490893</v>
      </c>
      <c r="AD815" s="76">
        <f t="shared" si="89"/>
        <v>99475.680879673106</v>
      </c>
      <c r="AE815" s="76">
        <f t="shared" si="89"/>
        <v>129876.62287045289</v>
      </c>
      <c r="AF815" s="76">
        <f t="shared" si="89"/>
        <v>179036.63686267793</v>
      </c>
      <c r="AG815" s="76">
        <f t="shared" si="89"/>
        <v>134111.43841244822</v>
      </c>
      <c r="AH815" s="76">
        <f t="shared" si="89"/>
        <v>107044.03130883415</v>
      </c>
      <c r="AI815" s="76">
        <f t="shared" si="89"/>
        <v>76002.159963607177</v>
      </c>
      <c r="AJ815" s="76">
        <f t="shared" si="89"/>
        <v>179196.67818728386</v>
      </c>
      <c r="AK815" s="76">
        <f t="shared" si="89"/>
        <v>163854.75271508584</v>
      </c>
      <c r="AL815" s="76">
        <f t="shared" si="89"/>
        <v>155998.34409896305</v>
      </c>
      <c r="AM815" s="76">
        <f t="shared" si="89"/>
        <v>132557.07820076865</v>
      </c>
      <c r="AN815" s="76">
        <f t="shared" si="89"/>
        <v>123914.27937461573</v>
      </c>
      <c r="AO815" s="76">
        <f t="shared" si="89"/>
        <v>159442.74366094853</v>
      </c>
      <c r="AP815" s="76">
        <f t="shared" si="89"/>
        <v>196987.18111211562</v>
      </c>
      <c r="AQ815" s="76">
        <f t="shared" si="89"/>
        <v>189006.82749849017</v>
      </c>
      <c r="AR815" s="76">
        <f t="shared" si="89"/>
        <v>180968.76356702423</v>
      </c>
      <c r="AS815" s="76">
        <f t="shared" si="89"/>
        <v>156507.85187254861</v>
      </c>
      <c r="AT815" s="76">
        <f t="shared" si="89"/>
        <v>141005.38438640855</v>
      </c>
      <c r="AU815" s="76">
        <f t="shared" si="89"/>
        <v>149485.84102134721</v>
      </c>
      <c r="AV815" s="76">
        <f t="shared" si="89"/>
        <v>219932.88957081552</v>
      </c>
      <c r="AW815" s="76">
        <f t="shared" si="89"/>
        <v>235246.55550667804</v>
      </c>
      <c r="AX815" s="76">
        <f t="shared" si="89"/>
        <v>229399.38210766143</v>
      </c>
      <c r="AY815" s="76">
        <f t="shared" si="89"/>
        <v>172100.19083962191</v>
      </c>
    </row>
    <row r="816" spans="1:52" s="73" customFormat="1">
      <c r="D816" s="74" t="s">
        <v>1437</v>
      </c>
      <c r="F816" s="73" t="s">
        <v>1785</v>
      </c>
      <c r="I816" s="75"/>
      <c r="P816" s="76">
        <f t="shared" ref="P816:AY816" si="90">(P704+P551)*P17*P18</f>
        <v>273483.63010339462</v>
      </c>
      <c r="Q816" s="76">
        <f t="shared" si="90"/>
        <v>393164.065772968</v>
      </c>
      <c r="R816" s="76">
        <f t="shared" si="90"/>
        <v>246354.26834524274</v>
      </c>
      <c r="S816" s="76">
        <f t="shared" si="90"/>
        <v>368233.74314159353</v>
      </c>
      <c r="T816" s="76">
        <f t="shared" si="90"/>
        <v>275111.66073400789</v>
      </c>
      <c r="U816" s="76">
        <f t="shared" si="90"/>
        <v>229610.85688781654</v>
      </c>
      <c r="V816" s="76">
        <f t="shared" si="90"/>
        <v>285486.19951258559</v>
      </c>
      <c r="W816" s="76">
        <f t="shared" si="90"/>
        <v>317412.17204566672</v>
      </c>
      <c r="X816" s="76">
        <f t="shared" si="90"/>
        <v>372036.76787790243</v>
      </c>
      <c r="Y816" s="76">
        <f t="shared" si="90"/>
        <v>229793.02294494177</v>
      </c>
      <c r="Z816" s="76">
        <f t="shared" si="90"/>
        <v>235958.64527011805</v>
      </c>
      <c r="AA816" s="76">
        <f t="shared" si="90"/>
        <v>227062.20710094357</v>
      </c>
      <c r="AB816" s="76">
        <f t="shared" si="90"/>
        <v>300869.11622633529</v>
      </c>
      <c r="AC816" s="76">
        <f t="shared" si="90"/>
        <v>265942.16615645011</v>
      </c>
      <c r="AD816" s="76">
        <f t="shared" si="90"/>
        <v>204186.44942121432</v>
      </c>
      <c r="AE816" s="76">
        <f t="shared" si="90"/>
        <v>234587.39141199412</v>
      </c>
      <c r="AF816" s="76">
        <f t="shared" si="90"/>
        <v>283747.40540421911</v>
      </c>
      <c r="AG816" s="76">
        <f t="shared" si="90"/>
        <v>238822.20695398943</v>
      </c>
      <c r="AH816" s="76">
        <f t="shared" si="90"/>
        <v>211754.79985037536</v>
      </c>
      <c r="AI816" s="76">
        <f t="shared" si="90"/>
        <v>180712.92850514839</v>
      </c>
      <c r="AJ816" s="76">
        <f t="shared" si="90"/>
        <v>283907.4467288251</v>
      </c>
      <c r="AK816" s="76">
        <f t="shared" si="90"/>
        <v>268565.52125662705</v>
      </c>
      <c r="AL816" s="76">
        <f t="shared" si="90"/>
        <v>260709.11264050429</v>
      </c>
      <c r="AM816" s="76">
        <f t="shared" si="90"/>
        <v>237267.84674230986</v>
      </c>
      <c r="AN816" s="76">
        <f t="shared" si="90"/>
        <v>228625.04791615694</v>
      </c>
      <c r="AO816" s="76">
        <f t="shared" si="90"/>
        <v>264153.51220248971</v>
      </c>
      <c r="AP816" s="76">
        <f t="shared" si="90"/>
        <v>301697.9496536568</v>
      </c>
      <c r="AQ816" s="76">
        <f t="shared" si="90"/>
        <v>293717.59604003135</v>
      </c>
      <c r="AR816" s="76">
        <f t="shared" si="90"/>
        <v>285679.53210856544</v>
      </c>
      <c r="AS816" s="76">
        <f t="shared" si="90"/>
        <v>261218.62041408979</v>
      </c>
      <c r="AT816" s="76">
        <f t="shared" si="90"/>
        <v>245716.15292794976</v>
      </c>
      <c r="AU816" s="76">
        <f t="shared" si="90"/>
        <v>254196.60956288842</v>
      </c>
      <c r="AV816" s="76">
        <f t="shared" si="90"/>
        <v>324643.65811235673</v>
      </c>
      <c r="AW816" s="76">
        <f t="shared" si="90"/>
        <v>339957.32404821925</v>
      </c>
      <c r="AX816" s="76">
        <f t="shared" si="90"/>
        <v>334110.15064920264</v>
      </c>
      <c r="AY816" s="76">
        <f t="shared" si="90"/>
        <v>276810.95938116312</v>
      </c>
    </row>
    <row r="817" spans="4:51" s="73" customFormat="1">
      <c r="D817" s="74"/>
      <c r="I817" s="75"/>
      <c r="P817" s="76"/>
      <c r="Q817" s="76"/>
      <c r="R817" s="76"/>
      <c r="S817" s="76"/>
      <c r="T817" s="76"/>
      <c r="U817" s="76"/>
      <c r="V817" s="76"/>
      <c r="W817" s="76"/>
      <c r="X817" s="76"/>
      <c r="Y817" s="76"/>
      <c r="Z817" s="76"/>
      <c r="AA817" s="76"/>
      <c r="AB817" s="76"/>
      <c r="AC817" s="76"/>
      <c r="AD817" s="76"/>
      <c r="AE817" s="76"/>
      <c r="AF817" s="76"/>
      <c r="AG817" s="76"/>
      <c r="AH817" s="76"/>
      <c r="AI817" s="76"/>
      <c r="AJ817" s="76"/>
      <c r="AK817" s="76"/>
      <c r="AL817" s="76"/>
      <c r="AM817" s="76"/>
      <c r="AN817" s="76"/>
      <c r="AO817" s="76"/>
      <c r="AP817" s="76"/>
      <c r="AQ817" s="76"/>
      <c r="AR817" s="76"/>
      <c r="AS817" s="76"/>
      <c r="AT817" s="76"/>
      <c r="AU817" s="76"/>
      <c r="AV817" s="76"/>
      <c r="AW817" s="76"/>
      <c r="AX817" s="76"/>
      <c r="AY817" s="76"/>
    </row>
    <row r="818" spans="4:51" s="73" customFormat="1">
      <c r="D818" s="74" t="s">
        <v>1440</v>
      </c>
      <c r="F818" s="73" t="s">
        <v>1785</v>
      </c>
      <c r="I818" s="75"/>
      <c r="P818" s="76">
        <f t="shared" ref="P818:AY818" si="91">P809*P17*P18</f>
        <v>147594.01612370854</v>
      </c>
      <c r="Q818" s="76">
        <f t="shared" si="91"/>
        <v>106630.74447386577</v>
      </c>
      <c r="R818" s="76">
        <f t="shared" si="91"/>
        <v>78341.42700258932</v>
      </c>
      <c r="S818" s="76">
        <f t="shared" si="91"/>
        <v>103958.61974147958</v>
      </c>
      <c r="T818" s="76">
        <f t="shared" si="91"/>
        <v>110147.61339979514</v>
      </c>
      <c r="U818" s="76">
        <f t="shared" si="91"/>
        <v>137131.57890572515</v>
      </c>
      <c r="V818" s="76">
        <f t="shared" si="91"/>
        <v>75467.206157491761</v>
      </c>
      <c r="W818" s="76">
        <f t="shared" si="91"/>
        <v>156024.36333826079</v>
      </c>
      <c r="X818" s="76">
        <f t="shared" si="91"/>
        <v>134119.3767090484</v>
      </c>
      <c r="Y818" s="76">
        <f t="shared" si="91"/>
        <v>125554.64054273574</v>
      </c>
      <c r="Z818" s="76">
        <f t="shared" si="91"/>
        <v>130782.17222873248</v>
      </c>
      <c r="AA818" s="76">
        <f t="shared" si="91"/>
        <v>111823.75331357987</v>
      </c>
      <c r="AB818" s="76">
        <f t="shared" si="91"/>
        <v>102561.58590456011</v>
      </c>
      <c r="AC818" s="76">
        <f t="shared" si="91"/>
        <v>135736.69101244438</v>
      </c>
      <c r="AD818" s="76">
        <f t="shared" si="91"/>
        <v>43988.120265453399</v>
      </c>
      <c r="AE818" s="76">
        <f t="shared" si="91"/>
        <v>134117.53051521195</v>
      </c>
      <c r="AF818" s="76">
        <f t="shared" si="91"/>
        <v>155118.10609967544</v>
      </c>
      <c r="AG818" s="76">
        <f t="shared" si="91"/>
        <v>113764.02896171832</v>
      </c>
      <c r="AH818" s="76">
        <f t="shared" si="91"/>
        <v>105556.69202222422</v>
      </c>
      <c r="AI818" s="76">
        <f t="shared" si="91"/>
        <v>131930.78856849734</v>
      </c>
      <c r="AJ818" s="76">
        <f t="shared" si="91"/>
        <v>116752.8138220495</v>
      </c>
      <c r="AK818" s="76">
        <f t="shared" si="91"/>
        <v>108565.00838996594</v>
      </c>
      <c r="AL818" s="76">
        <f t="shared" si="91"/>
        <v>141431.26548251862</v>
      </c>
      <c r="AM818" s="76">
        <f t="shared" si="91"/>
        <v>137598.14507528604</v>
      </c>
      <c r="AN818" s="76">
        <f t="shared" si="91"/>
        <v>113680.76630329608</v>
      </c>
      <c r="AO818" s="76">
        <f t="shared" si="91"/>
        <v>127329.41077918634</v>
      </c>
      <c r="AP818" s="76">
        <f t="shared" si="91"/>
        <v>110506.3504139811</v>
      </c>
      <c r="AQ818" s="76">
        <f t="shared" si="91"/>
        <v>140368.67618536114</v>
      </c>
      <c r="AR818" s="76">
        <f t="shared" si="91"/>
        <v>152287.33172002839</v>
      </c>
      <c r="AS818" s="76">
        <f t="shared" si="91"/>
        <v>139523.09360345948</v>
      </c>
      <c r="AT818" s="76">
        <f t="shared" si="91"/>
        <v>154760.31599659837</v>
      </c>
      <c r="AU818" s="76">
        <f t="shared" si="91"/>
        <v>136110.67565749699</v>
      </c>
      <c r="AV818" s="76">
        <f t="shared" si="91"/>
        <v>88490.587807958145</v>
      </c>
      <c r="AW818" s="76">
        <f t="shared" si="91"/>
        <v>171752.7411414212</v>
      </c>
      <c r="AX818" s="76">
        <f t="shared" si="91"/>
        <v>129947.66008702181</v>
      </c>
      <c r="AY818" s="76">
        <f t="shared" si="91"/>
        <v>131669.50972369505</v>
      </c>
    </row>
    <row r="819" spans="4:51" s="73" customFormat="1">
      <c r="D819" s="74" t="s">
        <v>1442</v>
      </c>
      <c r="F819" s="73" t="s">
        <v>1785</v>
      </c>
      <c r="I819" s="75"/>
      <c r="P819" s="76">
        <f t="shared" ref="P819:AY819" si="92">(P809+P551)*P17*P18</f>
        <v>252304.78466524975</v>
      </c>
      <c r="Q819" s="76">
        <f t="shared" si="92"/>
        <v>211341.51301540696</v>
      </c>
      <c r="R819" s="76">
        <f t="shared" si="92"/>
        <v>183052.19554413052</v>
      </c>
      <c r="S819" s="76">
        <f t="shared" si="92"/>
        <v>208669.38828302079</v>
      </c>
      <c r="T819" s="76">
        <f t="shared" si="92"/>
        <v>214858.38194133635</v>
      </c>
      <c r="U819" s="76">
        <f t="shared" si="92"/>
        <v>241842.34744726631</v>
      </c>
      <c r="V819" s="76">
        <f t="shared" si="92"/>
        <v>180177.97469903296</v>
      </c>
      <c r="W819" s="76">
        <f t="shared" si="92"/>
        <v>260735.13187980198</v>
      </c>
      <c r="X819" s="76">
        <f t="shared" si="92"/>
        <v>238830.14525058962</v>
      </c>
      <c r="Y819" s="76">
        <f t="shared" si="92"/>
        <v>230265.40908427694</v>
      </c>
      <c r="Z819" s="76">
        <f t="shared" si="92"/>
        <v>235492.94077027371</v>
      </c>
      <c r="AA819" s="76">
        <f t="shared" si="92"/>
        <v>216534.52185512107</v>
      </c>
      <c r="AB819" s="76">
        <f t="shared" si="92"/>
        <v>207272.35444610126</v>
      </c>
      <c r="AC819" s="76">
        <f t="shared" si="92"/>
        <v>240447.45955398559</v>
      </c>
      <c r="AD819" s="76">
        <f t="shared" si="92"/>
        <v>148698.8888069946</v>
      </c>
      <c r="AE819" s="76">
        <f t="shared" si="92"/>
        <v>238828.29905675314</v>
      </c>
      <c r="AF819" s="76">
        <f t="shared" si="92"/>
        <v>259828.87464121665</v>
      </c>
      <c r="AG819" s="76">
        <f t="shared" si="92"/>
        <v>218474.7975032595</v>
      </c>
      <c r="AH819" s="76">
        <f t="shared" si="92"/>
        <v>210267.4605637654</v>
      </c>
      <c r="AI819" s="76">
        <f t="shared" si="92"/>
        <v>236641.55711003853</v>
      </c>
      <c r="AJ819" s="76">
        <f t="shared" si="92"/>
        <v>221463.58236359069</v>
      </c>
      <c r="AK819" s="76">
        <f t="shared" si="92"/>
        <v>213275.77693150713</v>
      </c>
      <c r="AL819" s="76">
        <f t="shared" si="92"/>
        <v>246142.0340240598</v>
      </c>
      <c r="AM819" s="76">
        <f t="shared" si="92"/>
        <v>242308.91361682719</v>
      </c>
      <c r="AN819" s="76">
        <f t="shared" si="92"/>
        <v>218391.53484483733</v>
      </c>
      <c r="AO819" s="76">
        <f t="shared" si="92"/>
        <v>232040.17932072756</v>
      </c>
      <c r="AP819" s="76">
        <f t="shared" si="92"/>
        <v>215217.11895552231</v>
      </c>
      <c r="AQ819" s="76">
        <f t="shared" si="92"/>
        <v>245079.44472690238</v>
      </c>
      <c r="AR819" s="76">
        <f t="shared" si="92"/>
        <v>256998.10026156961</v>
      </c>
      <c r="AS819" s="76">
        <f t="shared" si="92"/>
        <v>244233.86214500069</v>
      </c>
      <c r="AT819" s="76">
        <f t="shared" si="92"/>
        <v>259471.08453813955</v>
      </c>
      <c r="AU819" s="76">
        <f t="shared" si="92"/>
        <v>240821.44419903817</v>
      </c>
      <c r="AV819" s="76">
        <f t="shared" si="92"/>
        <v>193201.35634949931</v>
      </c>
      <c r="AW819" s="76">
        <f t="shared" si="92"/>
        <v>276463.50968296238</v>
      </c>
      <c r="AX819" s="76">
        <f t="shared" si="92"/>
        <v>234658.42862856298</v>
      </c>
      <c r="AY819" s="76">
        <f t="shared" si="92"/>
        <v>236380.27826523627</v>
      </c>
    </row>
    <row r="820" spans="4:51" s="73" customFormat="1">
      <c r="D820" s="74"/>
      <c r="I820" s="75"/>
      <c r="P820" s="76"/>
      <c r="Q820" s="76"/>
      <c r="R820" s="76"/>
      <c r="S820" s="76"/>
      <c r="T820" s="76"/>
      <c r="U820" s="76"/>
      <c r="V820" s="76"/>
      <c r="W820" s="76"/>
      <c r="X820" s="76"/>
      <c r="Y820" s="76"/>
      <c r="Z820" s="76"/>
      <c r="AA820" s="76"/>
      <c r="AB820" s="76"/>
      <c r="AC820" s="76"/>
      <c r="AD820" s="76"/>
      <c r="AE820" s="76"/>
      <c r="AF820" s="76"/>
      <c r="AG820" s="76"/>
      <c r="AH820" s="76"/>
      <c r="AI820" s="76"/>
      <c r="AJ820" s="76"/>
      <c r="AK820" s="76"/>
      <c r="AL820" s="76"/>
      <c r="AM820" s="76"/>
      <c r="AN820" s="76"/>
      <c r="AO820" s="76"/>
      <c r="AP820" s="76"/>
      <c r="AQ820" s="76"/>
      <c r="AR820" s="76"/>
      <c r="AS820" s="76"/>
      <c r="AT820" s="76"/>
      <c r="AU820" s="76"/>
      <c r="AV820" s="76"/>
      <c r="AW820" s="76"/>
      <c r="AX820" s="76"/>
      <c r="AY820" s="76"/>
    </row>
    <row r="821" spans="4:51" s="73" customFormat="1">
      <c r="D821" s="74" t="s">
        <v>1786</v>
      </c>
      <c r="F821" s="73" t="s">
        <v>1785</v>
      </c>
      <c r="I821" s="75"/>
      <c r="P821" s="76">
        <f t="shared" ref="P821:AY821" si="93">P706*P17*P18</f>
        <v>19422.638301369287</v>
      </c>
      <c r="Q821" s="76">
        <f t="shared" si="93"/>
        <v>113895.2835559962</v>
      </c>
      <c r="R821" s="76">
        <f t="shared" si="93"/>
        <v>14633.029977059543</v>
      </c>
      <c r="S821" s="76">
        <f t="shared" si="93"/>
        <v>54814.25161207324</v>
      </c>
      <c r="T821" s="76">
        <f t="shared" si="93"/>
        <v>24378.456280260165</v>
      </c>
      <c r="U821" s="76">
        <f t="shared" si="93"/>
        <v>11567.036375012713</v>
      </c>
      <c r="V821" s="76">
        <f t="shared" si="93"/>
        <v>27496.143282196819</v>
      </c>
      <c r="W821" s="76">
        <f t="shared" si="93"/>
        <v>19255.960075836716</v>
      </c>
      <c r="X821" s="76">
        <f t="shared" si="93"/>
        <v>33622.288283962102</v>
      </c>
      <c r="Y821" s="76">
        <f t="shared" si="93"/>
        <v>6231.8144186083455</v>
      </c>
      <c r="Z821" s="76">
        <f t="shared" si="93"/>
        <v>8726.7294723784853</v>
      </c>
      <c r="AA821" s="76">
        <f t="shared" si="93"/>
        <v>9900.8408504566578</v>
      </c>
      <c r="AB821" s="76">
        <f t="shared" si="93"/>
        <v>13451.664416487134</v>
      </c>
      <c r="AC821" s="76">
        <f t="shared" si="93"/>
        <v>34407.960486871409</v>
      </c>
      <c r="AD821" s="76">
        <f t="shared" si="93"/>
        <v>17140.779458102417</v>
      </c>
      <c r="AE821" s="76">
        <f t="shared" si="93"/>
        <v>15281.758960787774</v>
      </c>
      <c r="AF821" s="76">
        <f t="shared" si="93"/>
        <v>19692.306791347077</v>
      </c>
      <c r="AG821" s="76">
        <f t="shared" si="93"/>
        <v>7138.4962769467256</v>
      </c>
      <c r="AH821" s="76">
        <f t="shared" si="93"/>
        <v>5510.5647366872399</v>
      </c>
      <c r="AI821" s="76">
        <f t="shared" si="93"/>
        <v>6629.4364787912327</v>
      </c>
      <c r="AJ821" s="76">
        <f t="shared" si="93"/>
        <v>77673.040640156658</v>
      </c>
      <c r="AK821" s="76">
        <f t="shared" si="93"/>
        <v>11008.939359684733</v>
      </c>
      <c r="AL821" s="76">
        <f t="shared" si="93"/>
        <v>36237.916657335831</v>
      </c>
      <c r="AM821" s="76">
        <f t="shared" si="93"/>
        <v>43844.155445810276</v>
      </c>
      <c r="AN821" s="76">
        <f t="shared" si="93"/>
        <v>7957.8062936421074</v>
      </c>
      <c r="AO821" s="76">
        <f t="shared" si="93"/>
        <v>35082.311380246567</v>
      </c>
      <c r="AP821" s="76">
        <f t="shared" si="93"/>
        <v>17603.936903979396</v>
      </c>
      <c r="AQ821" s="76">
        <f t="shared" si="93"/>
        <v>40482.790710605623</v>
      </c>
      <c r="AR821" s="76">
        <f t="shared" si="93"/>
        <v>44000.85952028606</v>
      </c>
      <c r="AS821" s="76">
        <f t="shared" si="93"/>
        <v>35109.158588973747</v>
      </c>
      <c r="AT821" s="76">
        <f t="shared" si="93"/>
        <v>18017.493121152231</v>
      </c>
      <c r="AU821" s="76">
        <f t="shared" si="93"/>
        <v>28234.020491558076</v>
      </c>
      <c r="AV821" s="76">
        <f t="shared" si="93"/>
        <v>20743.088043908905</v>
      </c>
      <c r="AW821" s="76">
        <f t="shared" si="93"/>
        <v>97217.082538522474</v>
      </c>
      <c r="AX821" s="76">
        <f t="shared" si="93"/>
        <v>36065.520680799658</v>
      </c>
      <c r="AY821" s="76">
        <f t="shared" si="93"/>
        <v>10392.637002988671</v>
      </c>
    </row>
    <row r="822" spans="4:51" s="73" customFormat="1">
      <c r="D822" s="74" t="s">
        <v>1787</v>
      </c>
      <c r="F822" s="73" t="s">
        <v>1785</v>
      </c>
      <c r="I822" s="75"/>
      <c r="P822" s="76">
        <f t="shared" ref="P822:AY822" si="94">SQRT(P706^2+P557^2)*P17*P18</f>
        <v>19525.626627826568</v>
      </c>
      <c r="Q822" s="76">
        <f t="shared" si="94"/>
        <v>113912.89142552852</v>
      </c>
      <c r="R822" s="76">
        <f t="shared" si="94"/>
        <v>14769.454388466622</v>
      </c>
      <c r="S822" s="76">
        <f t="shared" si="94"/>
        <v>54850.828584581526</v>
      </c>
      <c r="T822" s="76">
        <f t="shared" si="94"/>
        <v>24460.587630554361</v>
      </c>
      <c r="U822" s="76">
        <f t="shared" si="94"/>
        <v>11739.145928232598</v>
      </c>
      <c r="V822" s="76">
        <f t="shared" si="94"/>
        <v>27568.988229867453</v>
      </c>
      <c r="W822" s="76">
        <f t="shared" si="94"/>
        <v>19359.835099134765</v>
      </c>
      <c r="X822" s="76">
        <f t="shared" si="94"/>
        <v>33681.886616894364</v>
      </c>
      <c r="Y822" s="76">
        <f t="shared" si="94"/>
        <v>6545.7411781590945</v>
      </c>
      <c r="Z822" s="76">
        <f t="shared" si="94"/>
        <v>8953.6039619558778</v>
      </c>
      <c r="AA822" s="76">
        <f t="shared" si="94"/>
        <v>10101.379419145884</v>
      </c>
      <c r="AB822" s="76">
        <f t="shared" si="94"/>
        <v>13599.94456596272</v>
      </c>
      <c r="AC822" s="76">
        <f t="shared" si="94"/>
        <v>34466.200276351563</v>
      </c>
      <c r="AD822" s="76">
        <f t="shared" si="94"/>
        <v>17257.390795099313</v>
      </c>
      <c r="AE822" s="76">
        <f t="shared" si="94"/>
        <v>15412.442167258572</v>
      </c>
      <c r="AF822" s="76">
        <f t="shared" si="94"/>
        <v>19793.892072758375</v>
      </c>
      <c r="AG822" s="76">
        <f t="shared" si="94"/>
        <v>7414.1314878719941</v>
      </c>
      <c r="AH822" s="76">
        <f t="shared" si="94"/>
        <v>5863.2363367592179</v>
      </c>
      <c r="AI822" s="76">
        <f t="shared" si="94"/>
        <v>6925.3624201048597</v>
      </c>
      <c r="AJ822" s="76">
        <f t="shared" si="94"/>
        <v>77698.857513549709</v>
      </c>
      <c r="AK822" s="76">
        <f t="shared" si="94"/>
        <v>11189.636385901395</v>
      </c>
      <c r="AL822" s="76">
        <f t="shared" si="94"/>
        <v>36293.220031949364</v>
      </c>
      <c r="AM822" s="76">
        <f t="shared" si="94"/>
        <v>43889.875636413548</v>
      </c>
      <c r="AN822" s="76">
        <f t="shared" si="94"/>
        <v>8205.9671965346461</v>
      </c>
      <c r="AO822" s="76">
        <f t="shared" si="94"/>
        <v>35139.433524233864</v>
      </c>
      <c r="AP822" s="76">
        <f t="shared" si="94"/>
        <v>17717.500138077055</v>
      </c>
      <c r="AQ822" s="76">
        <f t="shared" si="94"/>
        <v>40532.302677520915</v>
      </c>
      <c r="AR822" s="76">
        <f t="shared" si="94"/>
        <v>44046.417052325844</v>
      </c>
      <c r="AS822" s="76">
        <f t="shared" si="94"/>
        <v>35166.237123826329</v>
      </c>
      <c r="AT822" s="76">
        <f t="shared" si="94"/>
        <v>18128.465875364102</v>
      </c>
      <c r="AU822" s="76">
        <f t="shared" si="94"/>
        <v>28304.966520757338</v>
      </c>
      <c r="AV822" s="76">
        <f t="shared" si="94"/>
        <v>20839.551775909895</v>
      </c>
      <c r="AW822" s="76">
        <f t="shared" si="94"/>
        <v>97237.71055472955</v>
      </c>
      <c r="AX822" s="76">
        <f t="shared" si="94"/>
        <v>36121.088004110017</v>
      </c>
      <c r="AY822" s="76">
        <f t="shared" si="94"/>
        <v>10583.861322757497</v>
      </c>
    </row>
    <row r="823" spans="4:51" s="73" customFormat="1">
      <c r="D823" s="74"/>
      <c r="I823" s="75"/>
      <c r="P823" s="76"/>
      <c r="Q823" s="76"/>
      <c r="R823" s="76"/>
      <c r="S823" s="76"/>
      <c r="T823" s="76"/>
      <c r="U823" s="76"/>
      <c r="V823" s="76"/>
      <c r="W823" s="76"/>
      <c r="X823" s="76"/>
      <c r="Y823" s="76"/>
      <c r="Z823" s="76"/>
      <c r="AA823" s="76"/>
      <c r="AB823" s="76"/>
      <c r="AC823" s="76"/>
      <c r="AD823" s="76"/>
      <c r="AE823" s="76"/>
      <c r="AF823" s="76"/>
      <c r="AG823" s="76"/>
      <c r="AH823" s="76"/>
      <c r="AI823" s="76"/>
      <c r="AJ823" s="76"/>
      <c r="AK823" s="76"/>
      <c r="AL823" s="76"/>
      <c r="AM823" s="76"/>
      <c r="AN823" s="76"/>
      <c r="AO823" s="76"/>
      <c r="AP823" s="76"/>
      <c r="AQ823" s="76"/>
      <c r="AR823" s="76"/>
      <c r="AS823" s="76"/>
      <c r="AT823" s="76"/>
      <c r="AU823" s="76"/>
      <c r="AV823" s="76"/>
      <c r="AW823" s="76"/>
      <c r="AX823" s="76"/>
      <c r="AY823" s="76"/>
    </row>
    <row r="824" spans="4:51" s="73" customFormat="1">
      <c r="D824" s="74" t="s">
        <v>1788</v>
      </c>
      <c r="F824" s="73" t="s">
        <v>1785</v>
      </c>
      <c r="I824" s="75"/>
      <c r="P824" s="76">
        <f t="shared" ref="P824:AY824" si="95">P811*P17*P18</f>
        <v>15393.408726173573</v>
      </c>
      <c r="Q824" s="76">
        <f t="shared" si="95"/>
        <v>10817.46814693474</v>
      </c>
      <c r="R824" s="76">
        <f t="shared" si="95"/>
        <v>4470.8162364219252</v>
      </c>
      <c r="S824" s="76">
        <f t="shared" si="95"/>
        <v>4099.621732099421</v>
      </c>
      <c r="T824" s="76">
        <f t="shared" si="95"/>
        <v>7498.1661124298125</v>
      </c>
      <c r="U824" s="76">
        <f t="shared" si="95"/>
        <v>17569.19753981027</v>
      </c>
      <c r="V824" s="76">
        <f t="shared" si="95"/>
        <v>4751.8262822004426</v>
      </c>
      <c r="W824" s="76">
        <f t="shared" si="95"/>
        <v>5624.4313525183888</v>
      </c>
      <c r="X824" s="76">
        <f t="shared" si="95"/>
        <v>5129.2863974962956</v>
      </c>
      <c r="Y824" s="76">
        <f t="shared" si="95"/>
        <v>10685.278825762778</v>
      </c>
      <c r="Z824" s="76">
        <f t="shared" si="95"/>
        <v>5648.3288056773654</v>
      </c>
      <c r="AA824" s="76">
        <f t="shared" si="95"/>
        <v>9976.8196717855444</v>
      </c>
      <c r="AB824" s="76">
        <f t="shared" si="95"/>
        <v>10698.437047872114</v>
      </c>
      <c r="AC824" s="76">
        <f t="shared" si="95"/>
        <v>5888.0344373852067</v>
      </c>
      <c r="AD824" s="76">
        <f t="shared" si="95"/>
        <v>2339.2835983829395</v>
      </c>
      <c r="AE824" s="76">
        <f t="shared" si="95"/>
        <v>8777.8745034309359</v>
      </c>
      <c r="AF824" s="76">
        <f t="shared" si="95"/>
        <v>6372.5304812176892</v>
      </c>
      <c r="AG824" s="76">
        <f t="shared" si="95"/>
        <v>5684.0593939291221</v>
      </c>
      <c r="AH824" s="76">
        <f t="shared" si="95"/>
        <v>5409.9291002670643</v>
      </c>
      <c r="AI824" s="76">
        <f t="shared" si="95"/>
        <v>8571.4233893198452</v>
      </c>
      <c r="AJ824" s="76">
        <f t="shared" si="95"/>
        <v>5371.7645197338525</v>
      </c>
      <c r="AK824" s="76">
        <f t="shared" si="95"/>
        <v>7943.2175623680396</v>
      </c>
      <c r="AL824" s="76">
        <f t="shared" si="95"/>
        <v>8254.9927107139956</v>
      </c>
      <c r="AM824" s="76">
        <f t="shared" si="95"/>
        <v>7039.87536157865</v>
      </c>
      <c r="AN824" s="76">
        <f t="shared" si="95"/>
        <v>3718.2285800613272</v>
      </c>
      <c r="AO824" s="76">
        <f t="shared" si="95"/>
        <v>6138.4290449991649</v>
      </c>
      <c r="AP824" s="76">
        <f t="shared" si="95"/>
        <v>7762.9879906470651</v>
      </c>
      <c r="AQ824" s="76">
        <f t="shared" si="95"/>
        <v>6160.722210342411</v>
      </c>
      <c r="AR824" s="76">
        <f t="shared" si="95"/>
        <v>9685.8138568340892</v>
      </c>
      <c r="AS824" s="76">
        <f t="shared" si="95"/>
        <v>17532.187349386382</v>
      </c>
      <c r="AT824" s="76">
        <f t="shared" si="95"/>
        <v>7798.3208182912176</v>
      </c>
      <c r="AU824" s="76">
        <f t="shared" si="95"/>
        <v>6827.4149752388385</v>
      </c>
      <c r="AV824" s="76">
        <f t="shared" si="95"/>
        <v>8065.2828199832556</v>
      </c>
      <c r="AW824" s="76">
        <f t="shared" si="95"/>
        <v>13707.955743806637</v>
      </c>
      <c r="AX824" s="76">
        <f t="shared" si="95"/>
        <v>5089.2351226521441</v>
      </c>
      <c r="AY824" s="76">
        <f t="shared" si="95"/>
        <v>5136.3826878890259</v>
      </c>
    </row>
    <row r="825" spans="4:51" s="73" customFormat="1">
      <c r="D825" s="74" t="s">
        <v>1789</v>
      </c>
      <c r="F825" s="73" t="s">
        <v>1785</v>
      </c>
      <c r="I825" s="75"/>
      <c r="P825" s="76">
        <f t="shared" ref="P825:AY825" si="96">SQRT(P811^2+P557^2)*P17*P18</f>
        <v>15523.152026393011</v>
      </c>
      <c r="Q825" s="76">
        <f t="shared" si="96"/>
        <v>11001.310546176779</v>
      </c>
      <c r="R825" s="76">
        <f t="shared" si="96"/>
        <v>4898.9197220741062</v>
      </c>
      <c r="S825" s="76">
        <f t="shared" si="96"/>
        <v>4562.6872531189983</v>
      </c>
      <c r="T825" s="76">
        <f t="shared" si="96"/>
        <v>7761.0380538342642</v>
      </c>
      <c r="U825" s="76">
        <f t="shared" si="96"/>
        <v>17682.983877625062</v>
      </c>
      <c r="V825" s="76">
        <f t="shared" si="96"/>
        <v>5156.6529493154394</v>
      </c>
      <c r="W825" s="76">
        <f t="shared" si="96"/>
        <v>5970.3806128809374</v>
      </c>
      <c r="X825" s="76">
        <f t="shared" si="96"/>
        <v>5506.432199801724</v>
      </c>
      <c r="Y825" s="76">
        <f t="shared" si="96"/>
        <v>10871.356870591962</v>
      </c>
      <c r="Z825" s="76">
        <f t="shared" si="96"/>
        <v>5992.8987076804015</v>
      </c>
      <c r="AA825" s="76">
        <f t="shared" si="96"/>
        <v>10175.861014518612</v>
      </c>
      <c r="AB825" s="76">
        <f t="shared" si="96"/>
        <v>10884.290141794061</v>
      </c>
      <c r="AC825" s="76">
        <f t="shared" si="96"/>
        <v>6219.3380804798553</v>
      </c>
      <c r="AD825" s="76">
        <f t="shared" si="96"/>
        <v>3079.5234009723272</v>
      </c>
      <c r="AE825" s="76">
        <f t="shared" si="96"/>
        <v>9003.4603026534005</v>
      </c>
      <c r="AF825" s="76">
        <f t="shared" si="96"/>
        <v>6679.8474052571955</v>
      </c>
      <c r="AG825" s="76">
        <f t="shared" si="96"/>
        <v>6026.5867468399247</v>
      </c>
      <c r="AH825" s="76">
        <f t="shared" si="96"/>
        <v>5768.7563212003633</v>
      </c>
      <c r="AI825" s="76">
        <f t="shared" si="96"/>
        <v>8802.3017184400142</v>
      </c>
      <c r="AJ825" s="76">
        <f t="shared" si="96"/>
        <v>5732.9809592344018</v>
      </c>
      <c r="AK825" s="76">
        <f t="shared" si="96"/>
        <v>8191.8204244590697</v>
      </c>
      <c r="AL825" s="76">
        <f t="shared" si="96"/>
        <v>8494.4759271784333</v>
      </c>
      <c r="AM825" s="76">
        <f t="shared" si="96"/>
        <v>7319.2254870330971</v>
      </c>
      <c r="AN825" s="76">
        <f t="shared" si="96"/>
        <v>4223.3210151559169</v>
      </c>
      <c r="AO825" s="76">
        <f t="shared" si="96"/>
        <v>6456.8976888256557</v>
      </c>
      <c r="AP825" s="76">
        <f t="shared" si="96"/>
        <v>8017.1814976588421</v>
      </c>
      <c r="AQ825" s="76">
        <f t="shared" si="96"/>
        <v>6478.0949959443333</v>
      </c>
      <c r="AR825" s="76">
        <f t="shared" si="96"/>
        <v>9890.7131538990652</v>
      </c>
      <c r="AS825" s="76">
        <f t="shared" si="96"/>
        <v>17646.212337990739</v>
      </c>
      <c r="AT825" s="76">
        <f t="shared" si="96"/>
        <v>8051.3988976119508</v>
      </c>
      <c r="AU825" s="76">
        <f t="shared" si="96"/>
        <v>7115.1115147682876</v>
      </c>
      <c r="AV825" s="76">
        <f t="shared" si="96"/>
        <v>8310.2348697127563</v>
      </c>
      <c r="AW825" s="76">
        <f t="shared" si="96"/>
        <v>13853.492963784769</v>
      </c>
      <c r="AX825" s="76">
        <f t="shared" si="96"/>
        <v>5469.1435122063594</v>
      </c>
      <c r="AY825" s="76">
        <f t="shared" si="96"/>
        <v>5513.0430562366219</v>
      </c>
    </row>
    <row r="826" spans="4:51">
      <c r="D826" s="55"/>
      <c r="I826" s="41"/>
      <c r="P826" s="36"/>
      <c r="Q826" s="36"/>
      <c r="R826" s="36"/>
      <c r="S826" s="36"/>
      <c r="T826" s="36"/>
      <c r="U826" s="36"/>
      <c r="V826" s="36"/>
      <c r="W826" s="36"/>
      <c r="X826" s="36"/>
      <c r="Y826" s="36"/>
      <c r="Z826" s="36"/>
      <c r="AA826" s="36"/>
      <c r="AB826" s="36"/>
      <c r="AC826" s="36"/>
      <c r="AD826" s="36"/>
      <c r="AE826" s="36"/>
      <c r="AF826" s="36"/>
      <c r="AG826" s="36"/>
      <c r="AH826" s="36"/>
      <c r="AI826" s="36"/>
      <c r="AJ826" s="36"/>
      <c r="AK826" s="36"/>
      <c r="AL826" s="36"/>
      <c r="AM826" s="36"/>
      <c r="AN826" s="36"/>
      <c r="AO826" s="36"/>
      <c r="AP826" s="36"/>
      <c r="AQ826" s="36"/>
      <c r="AR826" s="36"/>
      <c r="AS826" s="36"/>
      <c r="AT826" s="36"/>
      <c r="AU826" s="36"/>
      <c r="AV826" s="36"/>
      <c r="AW826" s="36"/>
      <c r="AX826" s="36"/>
      <c r="AY826" s="36"/>
    </row>
    <row r="827" spans="4:51">
      <c r="D827" s="55"/>
      <c r="I827" s="41"/>
      <c r="P827" s="36"/>
      <c r="Q827" s="36"/>
      <c r="R827" s="36"/>
      <c r="S827" s="36"/>
      <c r="T827" s="36"/>
      <c r="U827" s="36"/>
      <c r="V827" s="36"/>
      <c r="W827" s="36"/>
      <c r="X827" s="36"/>
      <c r="Y827" s="36"/>
      <c r="Z827" s="36"/>
      <c r="AA827" s="36"/>
      <c r="AB827" s="36"/>
      <c r="AC827" s="36"/>
      <c r="AD827" s="36"/>
      <c r="AE827" s="36"/>
      <c r="AF827" s="36"/>
      <c r="AG827" s="36"/>
      <c r="AH827" s="36"/>
      <c r="AI827" s="36"/>
      <c r="AJ827" s="36"/>
      <c r="AK827" s="36"/>
      <c r="AL827" s="36"/>
      <c r="AM827" s="36"/>
      <c r="AN827" s="36"/>
      <c r="AO827" s="36"/>
      <c r="AP827" s="36"/>
      <c r="AQ827" s="36"/>
      <c r="AR827" s="36"/>
      <c r="AS827" s="36"/>
      <c r="AT827" s="36"/>
      <c r="AU827" s="36"/>
      <c r="AV827" s="36"/>
      <c r="AW827" s="36"/>
      <c r="AX827" s="36"/>
      <c r="AY827" s="36"/>
    </row>
    <row r="828" spans="4:51">
      <c r="D828" s="55"/>
      <c r="I828" s="41"/>
      <c r="P828" s="36"/>
      <c r="Q828" s="36"/>
      <c r="R828" s="36"/>
      <c r="S828" s="36"/>
      <c r="T828" s="36"/>
      <c r="U828" s="36"/>
      <c r="V828" s="36"/>
      <c r="W828" s="36"/>
      <c r="X828" s="36"/>
      <c r="Y828" s="36"/>
      <c r="Z828" s="36"/>
      <c r="AA828" s="36"/>
      <c r="AB828" s="36"/>
      <c r="AC828" s="36"/>
      <c r="AD828" s="36"/>
      <c r="AE828" s="36"/>
      <c r="AF828" s="36"/>
      <c r="AG828" s="36"/>
      <c r="AH828" s="36"/>
      <c r="AI828" s="36"/>
      <c r="AJ828" s="36"/>
      <c r="AK828" s="36"/>
      <c r="AL828" s="36"/>
      <c r="AM828" s="36"/>
      <c r="AN828" s="36"/>
      <c r="AO828" s="36"/>
      <c r="AP828" s="36"/>
      <c r="AQ828" s="36"/>
      <c r="AR828" s="36"/>
      <c r="AS828" s="36"/>
      <c r="AT828" s="36"/>
      <c r="AU828" s="36"/>
      <c r="AV828" s="36"/>
      <c r="AW828" s="36"/>
      <c r="AX828" s="36"/>
      <c r="AY828" s="36"/>
    </row>
    <row r="829" spans="4:51">
      <c r="D829" s="55"/>
      <c r="I829" s="41"/>
      <c r="P829" s="36"/>
      <c r="Q829" s="36"/>
      <c r="R829" s="36"/>
      <c r="S829" s="36"/>
      <c r="T829" s="36"/>
      <c r="U829" s="36"/>
      <c r="V829" s="36"/>
      <c r="W829" s="36"/>
      <c r="X829" s="36"/>
      <c r="Y829" s="36"/>
      <c r="Z829" s="36"/>
      <c r="AA829" s="36"/>
      <c r="AB829" s="36"/>
      <c r="AC829" s="36"/>
      <c r="AD829" s="36"/>
      <c r="AE829" s="36"/>
      <c r="AF829" s="36"/>
      <c r="AG829" s="36"/>
      <c r="AH829" s="36"/>
      <c r="AI829" s="36"/>
      <c r="AJ829" s="36"/>
      <c r="AK829" s="36"/>
      <c r="AL829" s="36"/>
      <c r="AM829" s="36"/>
      <c r="AN829" s="36"/>
      <c r="AO829" s="36"/>
      <c r="AP829" s="36"/>
      <c r="AQ829" s="36"/>
      <c r="AR829" s="36"/>
      <c r="AS829" s="36"/>
      <c r="AT829" s="36"/>
      <c r="AU829" s="36"/>
      <c r="AV829" s="36"/>
      <c r="AW829" s="36"/>
      <c r="AX829" s="36"/>
      <c r="AY829" s="36"/>
    </row>
    <row r="830" spans="4:51">
      <c r="D830" s="55"/>
      <c r="I830" s="41"/>
      <c r="P830" s="36"/>
      <c r="Q830" s="36"/>
      <c r="R830" s="36"/>
      <c r="S830" s="36"/>
      <c r="T830" s="36"/>
      <c r="U830" s="36"/>
      <c r="V830" s="36"/>
      <c r="W830" s="36"/>
      <c r="X830" s="36"/>
      <c r="Y830" s="36"/>
      <c r="Z830" s="36"/>
      <c r="AA830" s="36"/>
      <c r="AB830" s="36"/>
      <c r="AC830" s="36"/>
      <c r="AD830" s="36"/>
      <c r="AE830" s="36"/>
      <c r="AF830" s="36"/>
      <c r="AG830" s="36"/>
      <c r="AH830" s="36"/>
      <c r="AI830" s="36"/>
      <c r="AJ830" s="36"/>
      <c r="AK830" s="36"/>
      <c r="AL830" s="36"/>
      <c r="AM830" s="36"/>
      <c r="AN830" s="36"/>
      <c r="AO830" s="36"/>
      <c r="AP830" s="36"/>
      <c r="AQ830" s="36"/>
      <c r="AR830" s="36"/>
      <c r="AS830" s="36"/>
      <c r="AT830" s="36"/>
      <c r="AU830" s="36"/>
      <c r="AV830" s="36"/>
      <c r="AW830" s="36"/>
      <c r="AX830" s="36"/>
      <c r="AY830" s="36"/>
    </row>
    <row r="831" spans="4:51">
      <c r="D831" s="55"/>
      <c r="I831" s="41"/>
      <c r="P831" s="36"/>
      <c r="Q831" s="36"/>
      <c r="R831" s="36"/>
      <c r="S831" s="36"/>
      <c r="T831" s="36"/>
      <c r="U831" s="36"/>
      <c r="V831" s="36"/>
      <c r="W831" s="36"/>
      <c r="X831" s="36"/>
      <c r="Y831" s="36"/>
      <c r="Z831" s="36"/>
      <c r="AA831" s="36"/>
      <c r="AB831" s="36"/>
      <c r="AC831" s="36"/>
      <c r="AD831" s="36"/>
      <c r="AE831" s="36"/>
      <c r="AF831" s="36"/>
      <c r="AG831" s="36"/>
      <c r="AH831" s="36"/>
      <c r="AI831" s="36"/>
      <c r="AJ831" s="36"/>
      <c r="AK831" s="36"/>
      <c r="AL831" s="36"/>
      <c r="AM831" s="36"/>
      <c r="AN831" s="36"/>
      <c r="AO831" s="36"/>
      <c r="AP831" s="36"/>
      <c r="AQ831" s="36"/>
      <c r="AR831" s="36"/>
      <c r="AS831" s="36"/>
      <c r="AT831" s="36"/>
      <c r="AU831" s="36"/>
      <c r="AV831" s="36"/>
      <c r="AW831" s="36"/>
      <c r="AX831" s="36"/>
      <c r="AY831" s="36"/>
    </row>
    <row r="832" spans="4:51">
      <c r="D832" s="55"/>
      <c r="I832" s="41"/>
      <c r="P832" s="36"/>
      <c r="Q832" s="36"/>
      <c r="R832" s="36"/>
      <c r="S832" s="36"/>
      <c r="T832" s="36"/>
      <c r="U832" s="36"/>
      <c r="V832" s="36"/>
      <c r="W832" s="36"/>
      <c r="X832" s="36"/>
      <c r="Y832" s="36"/>
      <c r="Z832" s="36"/>
      <c r="AA832" s="36"/>
      <c r="AB832" s="36"/>
      <c r="AC832" s="36"/>
      <c r="AD832" s="36"/>
      <c r="AE832" s="36"/>
      <c r="AF832" s="36"/>
      <c r="AG832" s="36"/>
      <c r="AH832" s="36"/>
      <c r="AI832" s="36"/>
      <c r="AJ832" s="36"/>
      <c r="AK832" s="36"/>
      <c r="AL832" s="36"/>
      <c r="AM832" s="36"/>
      <c r="AN832" s="36"/>
      <c r="AO832" s="36"/>
      <c r="AP832" s="36"/>
      <c r="AQ832" s="36"/>
      <c r="AR832" s="36"/>
      <c r="AS832" s="36"/>
      <c r="AT832" s="36"/>
      <c r="AU832" s="36"/>
      <c r="AV832" s="36"/>
      <c r="AW832" s="36"/>
      <c r="AX832" s="36"/>
      <c r="AY832" s="36"/>
    </row>
    <row r="833" spans="4:51">
      <c r="D833" s="55"/>
      <c r="I833" s="41"/>
      <c r="P833" s="36"/>
      <c r="Q833" s="36"/>
      <c r="R833" s="36"/>
      <c r="S833" s="36"/>
      <c r="T833" s="36"/>
      <c r="U833" s="36"/>
      <c r="V833" s="36"/>
      <c r="W833" s="36"/>
      <c r="X833" s="36"/>
      <c r="Y833" s="36"/>
      <c r="Z833" s="36"/>
      <c r="AA833" s="36"/>
      <c r="AB833" s="36"/>
      <c r="AC833" s="36"/>
      <c r="AD833" s="36"/>
      <c r="AE833" s="36"/>
      <c r="AF833" s="36"/>
      <c r="AG833" s="36"/>
      <c r="AH833" s="36"/>
      <c r="AI833" s="36"/>
      <c r="AJ833" s="36"/>
      <c r="AK833" s="36"/>
      <c r="AL833" s="36"/>
      <c r="AM833" s="36"/>
      <c r="AN833" s="36"/>
      <c r="AO833" s="36"/>
      <c r="AP833" s="36"/>
      <c r="AQ833" s="36"/>
      <c r="AR833" s="36"/>
      <c r="AS833" s="36"/>
      <c r="AT833" s="36"/>
      <c r="AU833" s="36"/>
      <c r="AV833" s="36"/>
      <c r="AW833" s="36"/>
      <c r="AX833" s="36"/>
      <c r="AY833" s="36"/>
    </row>
    <row r="834" spans="4:51">
      <c r="D834" s="55"/>
      <c r="I834" s="41"/>
      <c r="P834" s="36"/>
      <c r="Q834" s="36"/>
      <c r="R834" s="36"/>
      <c r="S834" s="36"/>
      <c r="T834" s="36"/>
      <c r="U834" s="36"/>
      <c r="V834" s="36"/>
      <c r="W834" s="36"/>
      <c r="X834" s="36"/>
      <c r="Y834" s="36"/>
      <c r="Z834" s="36"/>
      <c r="AA834" s="36"/>
      <c r="AB834" s="36"/>
      <c r="AC834" s="36"/>
      <c r="AD834" s="36"/>
      <c r="AE834" s="36"/>
      <c r="AF834" s="36"/>
      <c r="AG834" s="36"/>
      <c r="AH834" s="36"/>
      <c r="AI834" s="36"/>
      <c r="AJ834" s="36"/>
      <c r="AK834" s="36"/>
      <c r="AL834" s="36"/>
      <c r="AM834" s="36"/>
      <c r="AN834" s="36"/>
      <c r="AO834" s="36"/>
      <c r="AP834" s="36"/>
      <c r="AQ834" s="36"/>
      <c r="AR834" s="36"/>
      <c r="AS834" s="36"/>
      <c r="AT834" s="36"/>
      <c r="AU834" s="36"/>
      <c r="AV834" s="36"/>
      <c r="AW834" s="36"/>
      <c r="AX834" s="36"/>
      <c r="AY834" s="36"/>
    </row>
    <row r="835" spans="4:51">
      <c r="D835" s="55"/>
      <c r="I835" s="41"/>
      <c r="P835" s="36"/>
      <c r="Q835" s="36"/>
      <c r="R835" s="36"/>
      <c r="S835" s="36"/>
      <c r="T835" s="36"/>
      <c r="U835" s="36"/>
      <c r="V835" s="36"/>
      <c r="W835" s="36"/>
      <c r="X835" s="36"/>
      <c r="Y835" s="36"/>
      <c r="Z835" s="36"/>
      <c r="AA835" s="36"/>
      <c r="AB835" s="36"/>
      <c r="AC835" s="36"/>
      <c r="AD835" s="36"/>
      <c r="AE835" s="36"/>
      <c r="AF835" s="36"/>
      <c r="AG835" s="36"/>
      <c r="AH835" s="36"/>
      <c r="AI835" s="36"/>
      <c r="AJ835" s="36"/>
      <c r="AK835" s="36"/>
      <c r="AL835" s="36"/>
      <c r="AM835" s="36"/>
      <c r="AN835" s="36"/>
      <c r="AO835" s="36"/>
      <c r="AP835" s="36"/>
      <c r="AQ835" s="36"/>
      <c r="AR835" s="36"/>
      <c r="AS835" s="36"/>
      <c r="AT835" s="36"/>
      <c r="AU835" s="36"/>
      <c r="AV835" s="36"/>
      <c r="AW835" s="36"/>
      <c r="AX835" s="36"/>
      <c r="AY835" s="36"/>
    </row>
    <row r="836" spans="4:51">
      <c r="D836" s="55"/>
      <c r="I836" s="41"/>
      <c r="P836" s="36"/>
      <c r="Q836" s="36"/>
      <c r="R836" s="36"/>
      <c r="S836" s="36"/>
      <c r="T836" s="36"/>
      <c r="U836" s="36"/>
      <c r="V836" s="36"/>
      <c r="W836" s="36"/>
      <c r="X836" s="36"/>
      <c r="Y836" s="36"/>
      <c r="Z836" s="36"/>
      <c r="AA836" s="36"/>
      <c r="AB836" s="36"/>
      <c r="AC836" s="36"/>
      <c r="AD836" s="36"/>
      <c r="AE836" s="36"/>
      <c r="AF836" s="36"/>
      <c r="AG836" s="36"/>
      <c r="AH836" s="36"/>
      <c r="AI836" s="36"/>
      <c r="AJ836" s="36"/>
      <c r="AK836" s="36"/>
      <c r="AL836" s="36"/>
      <c r="AM836" s="36"/>
      <c r="AN836" s="36"/>
      <c r="AO836" s="36"/>
      <c r="AP836" s="36"/>
      <c r="AQ836" s="36"/>
      <c r="AR836" s="36"/>
      <c r="AS836" s="36"/>
      <c r="AT836" s="36"/>
      <c r="AU836" s="36"/>
      <c r="AV836" s="36"/>
      <c r="AW836" s="36"/>
      <c r="AX836" s="36"/>
      <c r="AY836" s="36"/>
    </row>
    <row r="837" spans="4:51">
      <c r="D837" s="55"/>
      <c r="I837" s="41"/>
      <c r="P837" s="36"/>
      <c r="Q837" s="36"/>
      <c r="R837" s="36"/>
      <c r="S837" s="36"/>
      <c r="T837" s="36"/>
      <c r="U837" s="36"/>
      <c r="V837" s="36"/>
      <c r="W837" s="36"/>
      <c r="X837" s="36"/>
      <c r="Y837" s="36"/>
      <c r="Z837" s="36"/>
      <c r="AA837" s="36"/>
      <c r="AB837" s="36"/>
      <c r="AC837" s="36"/>
      <c r="AD837" s="36"/>
      <c r="AE837" s="36"/>
      <c r="AF837" s="36"/>
      <c r="AG837" s="36"/>
      <c r="AH837" s="36"/>
      <c r="AI837" s="36"/>
      <c r="AJ837" s="36"/>
      <c r="AK837" s="36"/>
      <c r="AL837" s="36"/>
      <c r="AM837" s="36"/>
      <c r="AN837" s="36"/>
      <c r="AO837" s="36"/>
      <c r="AP837" s="36"/>
      <c r="AQ837" s="36"/>
      <c r="AR837" s="36"/>
      <c r="AS837" s="36"/>
      <c r="AT837" s="36"/>
      <c r="AU837" s="36"/>
      <c r="AV837" s="36"/>
      <c r="AW837" s="36"/>
      <c r="AX837" s="36"/>
      <c r="AY837" s="36"/>
    </row>
    <row r="838" spans="4:51">
      <c r="D838" s="55"/>
      <c r="I838" s="41"/>
      <c r="P838" s="36"/>
      <c r="Q838" s="36"/>
      <c r="R838" s="36"/>
      <c r="S838" s="36"/>
      <c r="T838" s="36"/>
      <c r="U838" s="36"/>
      <c r="V838" s="36"/>
      <c r="W838" s="36"/>
      <c r="X838" s="36"/>
      <c r="Y838" s="36"/>
      <c r="Z838" s="36"/>
      <c r="AA838" s="36"/>
      <c r="AB838" s="36"/>
      <c r="AC838" s="36"/>
      <c r="AD838" s="36"/>
      <c r="AE838" s="36"/>
      <c r="AF838" s="36"/>
      <c r="AG838" s="36"/>
      <c r="AH838" s="36"/>
      <c r="AI838" s="36"/>
      <c r="AJ838" s="36"/>
      <c r="AK838" s="36"/>
      <c r="AL838" s="36"/>
      <c r="AM838" s="36"/>
      <c r="AN838" s="36"/>
      <c r="AO838" s="36"/>
      <c r="AP838" s="36"/>
      <c r="AQ838" s="36"/>
      <c r="AR838" s="36"/>
      <c r="AS838" s="36"/>
      <c r="AT838" s="36"/>
      <c r="AU838" s="36"/>
      <c r="AV838" s="36"/>
      <c r="AW838" s="36"/>
      <c r="AX838" s="36"/>
      <c r="AY838" s="36"/>
    </row>
    <row r="839" spans="4:51">
      <c r="D839" s="55"/>
      <c r="I839" s="41"/>
      <c r="P839" s="36"/>
      <c r="Q839" s="36"/>
      <c r="R839" s="36"/>
      <c r="S839" s="36"/>
      <c r="T839" s="36"/>
      <c r="U839" s="36"/>
      <c r="V839" s="36"/>
      <c r="W839" s="36"/>
      <c r="X839" s="36"/>
      <c r="Y839" s="36"/>
      <c r="Z839" s="36"/>
      <c r="AA839" s="36"/>
      <c r="AB839" s="36"/>
      <c r="AC839" s="36"/>
      <c r="AD839" s="36"/>
      <c r="AE839" s="36"/>
      <c r="AF839" s="36"/>
      <c r="AG839" s="36"/>
      <c r="AH839" s="36"/>
      <c r="AI839" s="36"/>
      <c r="AJ839" s="36"/>
      <c r="AK839" s="36"/>
      <c r="AL839" s="36"/>
      <c r="AM839" s="36"/>
      <c r="AN839" s="36"/>
      <c r="AO839" s="36"/>
      <c r="AP839" s="36"/>
      <c r="AQ839" s="36"/>
      <c r="AR839" s="36"/>
      <c r="AS839" s="36"/>
      <c r="AT839" s="36"/>
      <c r="AU839" s="36"/>
      <c r="AV839" s="36"/>
      <c r="AW839" s="36"/>
      <c r="AX839" s="36"/>
      <c r="AY839" s="36"/>
    </row>
    <row r="840" spans="4:51">
      <c r="D840" s="55"/>
      <c r="I840" s="41"/>
      <c r="P840" s="36"/>
      <c r="Q840" s="36"/>
      <c r="R840" s="36"/>
      <c r="S840" s="36"/>
      <c r="T840" s="36"/>
      <c r="U840" s="36"/>
      <c r="V840" s="36"/>
      <c r="W840" s="36"/>
      <c r="X840" s="36"/>
      <c r="Y840" s="36"/>
      <c r="Z840" s="36"/>
      <c r="AA840" s="36"/>
      <c r="AB840" s="36"/>
      <c r="AC840" s="36"/>
      <c r="AD840" s="36"/>
      <c r="AE840" s="36"/>
      <c r="AF840" s="36"/>
      <c r="AG840" s="36"/>
      <c r="AH840" s="36"/>
      <c r="AI840" s="36"/>
      <c r="AJ840" s="36"/>
      <c r="AK840" s="36"/>
      <c r="AL840" s="36"/>
      <c r="AM840" s="36"/>
      <c r="AN840" s="36"/>
      <c r="AO840" s="36"/>
      <c r="AP840" s="36"/>
      <c r="AQ840" s="36"/>
      <c r="AR840" s="36"/>
      <c r="AS840" s="36"/>
      <c r="AT840" s="36"/>
      <c r="AU840" s="36"/>
      <c r="AV840" s="36"/>
      <c r="AW840" s="36"/>
      <c r="AX840" s="36"/>
      <c r="AY840" s="36"/>
    </row>
    <row r="841" spans="4:51">
      <c r="D841" s="55"/>
      <c r="I841" s="41"/>
      <c r="P841" s="36"/>
      <c r="Q841" s="36"/>
      <c r="R841" s="36"/>
      <c r="S841" s="36"/>
      <c r="T841" s="36"/>
      <c r="U841" s="36"/>
      <c r="V841" s="36"/>
      <c r="W841" s="36"/>
      <c r="X841" s="36"/>
      <c r="Y841" s="36"/>
      <c r="Z841" s="36"/>
      <c r="AA841" s="36"/>
      <c r="AB841" s="36"/>
      <c r="AC841" s="36"/>
      <c r="AD841" s="36"/>
      <c r="AE841" s="36"/>
      <c r="AF841" s="36"/>
      <c r="AG841" s="36"/>
      <c r="AH841" s="36"/>
      <c r="AI841" s="36"/>
      <c r="AJ841" s="36"/>
      <c r="AK841" s="36"/>
      <c r="AL841" s="36"/>
      <c r="AM841" s="36"/>
      <c r="AN841" s="36"/>
      <c r="AO841" s="36"/>
      <c r="AP841" s="36"/>
      <c r="AQ841" s="36"/>
      <c r="AR841" s="36"/>
      <c r="AS841" s="36"/>
      <c r="AT841" s="36"/>
      <c r="AU841" s="36"/>
      <c r="AV841" s="36"/>
      <c r="AW841" s="36"/>
      <c r="AX841" s="36"/>
      <c r="AY841" s="36"/>
    </row>
    <row r="842" spans="4:51">
      <c r="D842" s="55"/>
      <c r="I842" s="41"/>
      <c r="P842" s="36"/>
      <c r="Q842" s="36"/>
      <c r="R842" s="36"/>
      <c r="S842" s="36"/>
      <c r="T842" s="36"/>
      <c r="U842" s="36"/>
      <c r="V842" s="36"/>
      <c r="W842" s="36"/>
      <c r="X842" s="36"/>
      <c r="Y842" s="36"/>
      <c r="Z842" s="36"/>
      <c r="AA842" s="36"/>
      <c r="AB842" s="36"/>
      <c r="AC842" s="36"/>
      <c r="AD842" s="36"/>
      <c r="AE842" s="36"/>
      <c r="AF842" s="36"/>
      <c r="AG842" s="36"/>
      <c r="AH842" s="36"/>
      <c r="AI842" s="36"/>
      <c r="AJ842" s="36"/>
      <c r="AK842" s="36"/>
      <c r="AL842" s="36"/>
      <c r="AM842" s="36"/>
      <c r="AN842" s="36"/>
      <c r="AO842" s="36"/>
      <c r="AP842" s="36"/>
      <c r="AQ842" s="36"/>
      <c r="AR842" s="36"/>
      <c r="AS842" s="36"/>
      <c r="AT842" s="36"/>
      <c r="AU842" s="36"/>
      <c r="AV842" s="36"/>
      <c r="AW842" s="36"/>
      <c r="AX842" s="36"/>
      <c r="AY842" s="36"/>
    </row>
    <row r="843" spans="4:51">
      <c r="D843" s="55"/>
      <c r="I843" s="41"/>
      <c r="P843" s="36"/>
      <c r="Q843" s="36"/>
      <c r="R843" s="36"/>
      <c r="S843" s="36"/>
      <c r="T843" s="36"/>
      <c r="U843" s="36"/>
      <c r="V843" s="36"/>
      <c r="W843" s="36"/>
      <c r="X843" s="36"/>
      <c r="Y843" s="36"/>
      <c r="Z843" s="36"/>
      <c r="AA843" s="36"/>
      <c r="AB843" s="36"/>
      <c r="AC843" s="36"/>
      <c r="AD843" s="36"/>
      <c r="AE843" s="36"/>
      <c r="AF843" s="36"/>
      <c r="AG843" s="36"/>
      <c r="AH843" s="36"/>
      <c r="AI843" s="36"/>
      <c r="AJ843" s="36"/>
      <c r="AK843" s="36"/>
      <c r="AL843" s="36"/>
      <c r="AM843" s="36"/>
      <c r="AN843" s="36"/>
      <c r="AO843" s="36"/>
      <c r="AP843" s="36"/>
      <c r="AQ843" s="36"/>
      <c r="AR843" s="36"/>
      <c r="AS843" s="36"/>
      <c r="AT843" s="36"/>
      <c r="AU843" s="36"/>
      <c r="AV843" s="36"/>
      <c r="AW843" s="36"/>
      <c r="AX843" s="36"/>
      <c r="AY843" s="36"/>
    </row>
    <row r="844" spans="4:51">
      <c r="D844" s="55"/>
      <c r="I844" s="41"/>
      <c r="P844" s="36"/>
      <c r="Q844" s="36"/>
      <c r="R844" s="36"/>
      <c r="S844" s="36"/>
      <c r="T844" s="36"/>
      <c r="U844" s="36"/>
      <c r="V844" s="36"/>
      <c r="W844" s="36"/>
      <c r="X844" s="36"/>
      <c r="Y844" s="36"/>
      <c r="Z844" s="36"/>
      <c r="AA844" s="36"/>
      <c r="AB844" s="36"/>
      <c r="AC844" s="36"/>
      <c r="AD844" s="36"/>
      <c r="AE844" s="36"/>
      <c r="AF844" s="36"/>
      <c r="AG844" s="36"/>
      <c r="AH844" s="36"/>
      <c r="AI844" s="36"/>
      <c r="AJ844" s="36"/>
      <c r="AK844" s="36"/>
      <c r="AL844" s="36"/>
      <c r="AM844" s="36"/>
      <c r="AN844" s="36"/>
      <c r="AO844" s="36"/>
      <c r="AP844" s="36"/>
      <c r="AQ844" s="36"/>
      <c r="AR844" s="36"/>
      <c r="AS844" s="36"/>
      <c r="AT844" s="36"/>
      <c r="AU844" s="36"/>
      <c r="AV844" s="36"/>
      <c r="AW844" s="36"/>
      <c r="AX844" s="36"/>
      <c r="AY844" s="36"/>
    </row>
    <row r="845" spans="4:51">
      <c r="D845" s="55"/>
      <c r="I845" s="41"/>
      <c r="P845" s="36"/>
      <c r="Q845" s="36"/>
      <c r="R845" s="36"/>
      <c r="S845" s="36"/>
      <c r="T845" s="36"/>
      <c r="U845" s="36"/>
      <c r="V845" s="36"/>
      <c r="W845" s="36"/>
      <c r="X845" s="36"/>
      <c r="Y845" s="36"/>
      <c r="Z845" s="36"/>
      <c r="AA845" s="36"/>
      <c r="AB845" s="36"/>
      <c r="AC845" s="36"/>
      <c r="AD845" s="36"/>
      <c r="AE845" s="36"/>
      <c r="AF845" s="36"/>
      <c r="AG845" s="36"/>
      <c r="AH845" s="36"/>
      <c r="AI845" s="36"/>
      <c r="AJ845" s="36"/>
      <c r="AK845" s="36"/>
      <c r="AL845" s="36"/>
      <c r="AM845" s="36"/>
      <c r="AN845" s="36"/>
      <c r="AO845" s="36"/>
      <c r="AP845" s="36"/>
      <c r="AQ845" s="36"/>
      <c r="AR845" s="36"/>
      <c r="AS845" s="36"/>
      <c r="AT845" s="36"/>
      <c r="AU845" s="36"/>
      <c r="AV845" s="36"/>
      <c r="AW845" s="36"/>
      <c r="AX845" s="36"/>
      <c r="AY845" s="36"/>
    </row>
    <row r="846" spans="4:51">
      <c r="D846" s="55"/>
      <c r="I846" s="41"/>
      <c r="P846" s="36"/>
      <c r="Q846" s="36"/>
      <c r="R846" s="36"/>
      <c r="S846" s="36"/>
      <c r="T846" s="36"/>
      <c r="U846" s="36"/>
      <c r="V846" s="36"/>
      <c r="W846" s="36"/>
      <c r="X846" s="36"/>
      <c r="Y846" s="36"/>
      <c r="Z846" s="36"/>
      <c r="AA846" s="36"/>
      <c r="AB846" s="36"/>
      <c r="AC846" s="36"/>
      <c r="AD846" s="36"/>
      <c r="AE846" s="36"/>
      <c r="AF846" s="36"/>
      <c r="AG846" s="36"/>
      <c r="AH846" s="36"/>
      <c r="AI846" s="36"/>
      <c r="AJ846" s="36"/>
      <c r="AK846" s="36"/>
      <c r="AL846" s="36"/>
      <c r="AM846" s="36"/>
      <c r="AN846" s="36"/>
      <c r="AO846" s="36"/>
      <c r="AP846" s="36"/>
      <c r="AQ846" s="36"/>
      <c r="AR846" s="36"/>
      <c r="AS846" s="36"/>
      <c r="AT846" s="36"/>
      <c r="AU846" s="36"/>
      <c r="AV846" s="36"/>
      <c r="AW846" s="36"/>
      <c r="AX846" s="36"/>
      <c r="AY846" s="36"/>
    </row>
    <row r="847" spans="4:51">
      <c r="D847" s="55"/>
      <c r="I847" s="41"/>
      <c r="P847" s="36"/>
      <c r="Q847" s="36"/>
      <c r="R847" s="36"/>
      <c r="S847" s="36"/>
      <c r="T847" s="36"/>
      <c r="U847" s="36"/>
      <c r="V847" s="36"/>
      <c r="W847" s="36"/>
      <c r="X847" s="36"/>
      <c r="Y847" s="36"/>
      <c r="Z847" s="36"/>
      <c r="AA847" s="36"/>
      <c r="AB847" s="36"/>
      <c r="AC847" s="36"/>
      <c r="AD847" s="36"/>
      <c r="AE847" s="36"/>
      <c r="AF847" s="36"/>
      <c r="AG847" s="36"/>
      <c r="AH847" s="36"/>
      <c r="AI847" s="36"/>
      <c r="AJ847" s="36"/>
      <c r="AK847" s="36"/>
      <c r="AL847" s="36"/>
      <c r="AM847" s="36"/>
      <c r="AN847" s="36"/>
      <c r="AO847" s="36"/>
      <c r="AP847" s="36"/>
      <c r="AQ847" s="36"/>
      <c r="AR847" s="36"/>
      <c r="AS847" s="36"/>
      <c r="AT847" s="36"/>
      <c r="AU847" s="36"/>
      <c r="AV847" s="36"/>
      <c r="AW847" s="36"/>
      <c r="AX847" s="36"/>
      <c r="AY847" s="36"/>
    </row>
    <row r="848" spans="4:51">
      <c r="D848" s="55"/>
      <c r="I848" s="41"/>
      <c r="P848" s="36"/>
      <c r="Q848" s="36"/>
      <c r="R848" s="36"/>
      <c r="S848" s="36"/>
      <c r="T848" s="36"/>
      <c r="U848" s="36"/>
      <c r="V848" s="36"/>
      <c r="W848" s="36"/>
      <c r="X848" s="36"/>
      <c r="Y848" s="36"/>
      <c r="Z848" s="36"/>
      <c r="AA848" s="36"/>
      <c r="AB848" s="36"/>
      <c r="AC848" s="36"/>
      <c r="AD848" s="36"/>
      <c r="AE848" s="36"/>
      <c r="AF848" s="36"/>
      <c r="AG848" s="36"/>
      <c r="AH848" s="36"/>
      <c r="AI848" s="36"/>
      <c r="AJ848" s="36"/>
      <c r="AK848" s="36"/>
      <c r="AL848" s="36"/>
      <c r="AM848" s="36"/>
      <c r="AN848" s="36"/>
      <c r="AO848" s="36"/>
      <c r="AP848" s="36"/>
      <c r="AQ848" s="36"/>
      <c r="AR848" s="36"/>
      <c r="AS848" s="36"/>
      <c r="AT848" s="36"/>
      <c r="AU848" s="36"/>
      <c r="AV848" s="36"/>
      <c r="AW848" s="36"/>
      <c r="AX848" s="36"/>
      <c r="AY848" s="36"/>
    </row>
    <row r="849" spans="4:51">
      <c r="D849" s="55"/>
      <c r="I849" s="41"/>
      <c r="P849" s="36"/>
      <c r="Q849" s="36"/>
      <c r="R849" s="36"/>
      <c r="S849" s="36"/>
      <c r="T849" s="36"/>
      <c r="U849" s="36"/>
      <c r="V849" s="36"/>
      <c r="W849" s="36"/>
      <c r="X849" s="36"/>
      <c r="Y849" s="36"/>
      <c r="Z849" s="36"/>
      <c r="AA849" s="36"/>
      <c r="AB849" s="36"/>
      <c r="AC849" s="36"/>
      <c r="AD849" s="36"/>
      <c r="AE849" s="36"/>
      <c r="AF849" s="36"/>
      <c r="AG849" s="36"/>
      <c r="AH849" s="36"/>
      <c r="AI849" s="36"/>
      <c r="AJ849" s="36"/>
      <c r="AK849" s="36"/>
      <c r="AL849" s="36"/>
      <c r="AM849" s="36"/>
      <c r="AN849" s="36"/>
      <c r="AO849" s="36"/>
      <c r="AP849" s="36"/>
      <c r="AQ849" s="36"/>
      <c r="AR849" s="36"/>
      <c r="AS849" s="36"/>
      <c r="AT849" s="36"/>
      <c r="AU849" s="36"/>
      <c r="AV849" s="36"/>
      <c r="AW849" s="36"/>
      <c r="AX849" s="36"/>
      <c r="AY849" s="36"/>
    </row>
    <row r="850" spans="4:51">
      <c r="D850" s="55"/>
      <c r="I850" s="41"/>
      <c r="P850" s="36"/>
      <c r="Q850" s="36"/>
      <c r="R850" s="36"/>
      <c r="S850" s="36"/>
      <c r="T850" s="36"/>
      <c r="U850" s="36"/>
      <c r="V850" s="36"/>
      <c r="W850" s="36"/>
      <c r="X850" s="36"/>
      <c r="Y850" s="36"/>
      <c r="Z850" s="36"/>
      <c r="AA850" s="36"/>
      <c r="AB850" s="36"/>
      <c r="AC850" s="36"/>
      <c r="AD850" s="36"/>
      <c r="AE850" s="36"/>
      <c r="AF850" s="36"/>
      <c r="AG850" s="36"/>
      <c r="AH850" s="36"/>
      <c r="AI850" s="36"/>
      <c r="AJ850" s="36"/>
      <c r="AK850" s="36"/>
      <c r="AL850" s="36"/>
      <c r="AM850" s="36"/>
      <c r="AN850" s="36"/>
      <c r="AO850" s="36"/>
      <c r="AP850" s="36"/>
      <c r="AQ850" s="36"/>
      <c r="AR850" s="36"/>
      <c r="AS850" s="36"/>
      <c r="AT850" s="36"/>
      <c r="AU850" s="36"/>
      <c r="AV850" s="36"/>
      <c r="AW850" s="36"/>
      <c r="AX850" s="36"/>
      <c r="AY850" s="36"/>
    </row>
    <row r="851" spans="4:51">
      <c r="D851" s="55"/>
      <c r="I851" s="41"/>
      <c r="P851" s="36"/>
      <c r="Q851" s="36"/>
      <c r="R851" s="36"/>
      <c r="S851" s="36"/>
      <c r="T851" s="36"/>
      <c r="U851" s="36"/>
      <c r="V851" s="36"/>
      <c r="W851" s="36"/>
      <c r="X851" s="36"/>
      <c r="Y851" s="36"/>
      <c r="Z851" s="36"/>
      <c r="AA851" s="36"/>
      <c r="AB851" s="36"/>
      <c r="AC851" s="36"/>
      <c r="AD851" s="36"/>
      <c r="AE851" s="36"/>
      <c r="AF851" s="36"/>
      <c r="AG851" s="36"/>
      <c r="AH851" s="36"/>
      <c r="AI851" s="36"/>
      <c r="AJ851" s="36"/>
      <c r="AK851" s="36"/>
      <c r="AL851" s="36"/>
      <c r="AM851" s="36"/>
      <c r="AN851" s="36"/>
      <c r="AO851" s="36"/>
      <c r="AP851" s="36"/>
      <c r="AQ851" s="36"/>
      <c r="AR851" s="36"/>
      <c r="AS851" s="36"/>
      <c r="AT851" s="36"/>
      <c r="AU851" s="36"/>
      <c r="AV851" s="36"/>
      <c r="AW851" s="36"/>
      <c r="AX851" s="36"/>
      <c r="AY851" s="36"/>
    </row>
    <row r="852" spans="4:51">
      <c r="D852" s="55"/>
      <c r="I852" s="41"/>
      <c r="P852" s="36"/>
      <c r="Q852" s="36"/>
      <c r="R852" s="36"/>
      <c r="S852" s="36"/>
      <c r="T852" s="36"/>
      <c r="U852" s="36"/>
      <c r="V852" s="36"/>
      <c r="W852" s="36"/>
      <c r="X852" s="36"/>
      <c r="Y852" s="36"/>
      <c r="Z852" s="36"/>
      <c r="AA852" s="36"/>
      <c r="AB852" s="36"/>
      <c r="AC852" s="36"/>
      <c r="AD852" s="36"/>
      <c r="AE852" s="36"/>
      <c r="AF852" s="36"/>
      <c r="AG852" s="36"/>
      <c r="AH852" s="36"/>
      <c r="AI852" s="36"/>
      <c r="AJ852" s="36"/>
      <c r="AK852" s="36"/>
      <c r="AL852" s="36"/>
      <c r="AM852" s="36"/>
      <c r="AN852" s="36"/>
      <c r="AO852" s="36"/>
      <c r="AP852" s="36"/>
      <c r="AQ852" s="36"/>
      <c r="AR852" s="36"/>
      <c r="AS852" s="36"/>
      <c r="AT852" s="36"/>
      <c r="AU852" s="36"/>
      <c r="AV852" s="36"/>
      <c r="AW852" s="36"/>
      <c r="AX852" s="36"/>
      <c r="AY852" s="36"/>
    </row>
    <row r="853" spans="4:51">
      <c r="D853" s="55"/>
      <c r="I853" s="41"/>
      <c r="P853" s="36"/>
      <c r="Q853" s="36"/>
      <c r="R853" s="36"/>
      <c r="S853" s="36"/>
      <c r="T853" s="36"/>
      <c r="U853" s="36"/>
      <c r="V853" s="36"/>
      <c r="W853" s="36"/>
      <c r="X853" s="36"/>
      <c r="Y853" s="36"/>
      <c r="Z853" s="36"/>
      <c r="AA853" s="36"/>
      <c r="AB853" s="36"/>
      <c r="AC853" s="36"/>
      <c r="AD853" s="36"/>
      <c r="AE853" s="36"/>
      <c r="AF853" s="36"/>
      <c r="AG853" s="36"/>
      <c r="AH853" s="36"/>
      <c r="AI853" s="36"/>
      <c r="AJ853" s="36"/>
      <c r="AK853" s="36"/>
      <c r="AL853" s="36"/>
      <c r="AM853" s="36"/>
      <c r="AN853" s="36"/>
      <c r="AO853" s="36"/>
      <c r="AP853" s="36"/>
      <c r="AQ853" s="36"/>
      <c r="AR853" s="36"/>
      <c r="AS853" s="36"/>
      <c r="AT853" s="36"/>
      <c r="AU853" s="36"/>
      <c r="AV853" s="36"/>
      <c r="AW853" s="36"/>
      <c r="AX853" s="36"/>
      <c r="AY853" s="36"/>
    </row>
    <row r="854" spans="4:51">
      <c r="D854" s="55"/>
      <c r="I854" s="41"/>
      <c r="P854" s="36"/>
      <c r="Q854" s="36"/>
      <c r="R854" s="36"/>
      <c r="S854" s="36"/>
      <c r="T854" s="36"/>
      <c r="U854" s="36"/>
      <c r="V854" s="36"/>
      <c r="W854" s="36"/>
      <c r="X854" s="36"/>
      <c r="Y854" s="36"/>
      <c r="Z854" s="36"/>
      <c r="AA854" s="36"/>
      <c r="AB854" s="36"/>
      <c r="AC854" s="36"/>
      <c r="AD854" s="36"/>
      <c r="AE854" s="36"/>
      <c r="AF854" s="36"/>
      <c r="AG854" s="36"/>
      <c r="AH854" s="36"/>
      <c r="AI854" s="36"/>
      <c r="AJ854" s="36"/>
      <c r="AK854" s="36"/>
      <c r="AL854" s="36"/>
      <c r="AM854" s="36"/>
      <c r="AN854" s="36"/>
      <c r="AO854" s="36"/>
      <c r="AP854" s="36"/>
      <c r="AQ854" s="36"/>
      <c r="AR854" s="36"/>
      <c r="AS854" s="36"/>
      <c r="AT854" s="36"/>
      <c r="AU854" s="36"/>
      <c r="AV854" s="36"/>
      <c r="AW854" s="36"/>
      <c r="AX854" s="36"/>
      <c r="AY854" s="36"/>
    </row>
    <row r="855" spans="4:51">
      <c r="D855" s="55"/>
      <c r="I855" s="41"/>
      <c r="P855" s="36"/>
      <c r="Q855" s="36"/>
      <c r="R855" s="36"/>
      <c r="S855" s="36"/>
      <c r="T855" s="36"/>
      <c r="U855" s="36"/>
      <c r="V855" s="36"/>
      <c r="W855" s="36"/>
      <c r="X855" s="36"/>
      <c r="Y855" s="36"/>
      <c r="Z855" s="36"/>
      <c r="AA855" s="36"/>
      <c r="AB855" s="36"/>
      <c r="AC855" s="36"/>
      <c r="AD855" s="36"/>
      <c r="AE855" s="36"/>
      <c r="AF855" s="36"/>
      <c r="AG855" s="36"/>
      <c r="AH855" s="36"/>
      <c r="AI855" s="36"/>
      <c r="AJ855" s="36"/>
      <c r="AK855" s="36"/>
      <c r="AL855" s="36"/>
      <c r="AM855" s="36"/>
      <c r="AN855" s="36"/>
      <c r="AO855" s="36"/>
      <c r="AP855" s="36"/>
      <c r="AQ855" s="36"/>
      <c r="AR855" s="36"/>
      <c r="AS855" s="36"/>
      <c r="AT855" s="36"/>
      <c r="AU855" s="36"/>
      <c r="AV855" s="36"/>
      <c r="AW855" s="36"/>
      <c r="AX855" s="36"/>
      <c r="AY855" s="36"/>
    </row>
    <row r="856" spans="4:51">
      <c r="D856" s="55"/>
      <c r="I856" s="41"/>
      <c r="P856" s="36"/>
      <c r="Q856" s="36"/>
      <c r="R856" s="36"/>
      <c r="S856" s="36"/>
      <c r="T856" s="36"/>
      <c r="U856" s="36"/>
      <c r="V856" s="36"/>
      <c r="W856" s="36"/>
      <c r="X856" s="36"/>
      <c r="Y856" s="36"/>
      <c r="Z856" s="36"/>
      <c r="AA856" s="36"/>
      <c r="AB856" s="36"/>
      <c r="AC856" s="36"/>
      <c r="AD856" s="36"/>
      <c r="AE856" s="36"/>
      <c r="AF856" s="36"/>
      <c r="AG856" s="36"/>
      <c r="AH856" s="36"/>
      <c r="AI856" s="36"/>
      <c r="AJ856" s="36"/>
      <c r="AK856" s="36"/>
      <c r="AL856" s="36"/>
      <c r="AM856" s="36"/>
      <c r="AN856" s="36"/>
      <c r="AO856" s="36"/>
      <c r="AP856" s="36"/>
      <c r="AQ856" s="36"/>
      <c r="AR856" s="36"/>
      <c r="AS856" s="36"/>
      <c r="AT856" s="36"/>
      <c r="AU856" s="36"/>
      <c r="AV856" s="36"/>
      <c r="AW856" s="36"/>
      <c r="AX856" s="36"/>
      <c r="AY856" s="36"/>
    </row>
    <row r="857" spans="4:51">
      <c r="D857" s="55"/>
      <c r="I857" s="41"/>
      <c r="P857" s="36"/>
      <c r="Q857" s="36"/>
      <c r="R857" s="36"/>
      <c r="S857" s="36"/>
      <c r="T857" s="36"/>
      <c r="U857" s="36"/>
      <c r="V857" s="36"/>
      <c r="W857" s="36"/>
      <c r="X857" s="36"/>
      <c r="Y857" s="36"/>
      <c r="Z857" s="36"/>
      <c r="AA857" s="36"/>
      <c r="AB857" s="36"/>
      <c r="AC857" s="36"/>
      <c r="AD857" s="36"/>
      <c r="AE857" s="36"/>
      <c r="AF857" s="36"/>
      <c r="AG857" s="36"/>
      <c r="AH857" s="36"/>
      <c r="AI857" s="36"/>
      <c r="AJ857" s="36"/>
      <c r="AK857" s="36"/>
      <c r="AL857" s="36"/>
      <c r="AM857" s="36"/>
      <c r="AN857" s="36"/>
      <c r="AO857" s="36"/>
      <c r="AP857" s="36"/>
      <c r="AQ857" s="36"/>
      <c r="AR857" s="36"/>
      <c r="AS857" s="36"/>
      <c r="AT857" s="36"/>
      <c r="AU857" s="36"/>
      <c r="AV857" s="36"/>
      <c r="AW857" s="36"/>
      <c r="AX857" s="36"/>
      <c r="AY857" s="36"/>
    </row>
    <row r="858" spans="4:51">
      <c r="D858" s="55"/>
      <c r="I858" s="41"/>
      <c r="P858" s="36"/>
      <c r="Q858" s="36"/>
      <c r="R858" s="36"/>
      <c r="S858" s="36"/>
      <c r="T858" s="36"/>
      <c r="U858" s="36"/>
      <c r="V858" s="36"/>
      <c r="W858" s="36"/>
      <c r="X858" s="36"/>
      <c r="Y858" s="36"/>
      <c r="Z858" s="36"/>
      <c r="AA858" s="36"/>
      <c r="AB858" s="36"/>
      <c r="AC858" s="36"/>
      <c r="AD858" s="36"/>
      <c r="AE858" s="36"/>
      <c r="AF858" s="36"/>
      <c r="AG858" s="36"/>
      <c r="AH858" s="36"/>
      <c r="AI858" s="36"/>
      <c r="AJ858" s="36"/>
      <c r="AK858" s="36"/>
      <c r="AL858" s="36"/>
      <c r="AM858" s="36"/>
      <c r="AN858" s="36"/>
      <c r="AO858" s="36"/>
      <c r="AP858" s="36"/>
      <c r="AQ858" s="36"/>
      <c r="AR858" s="36"/>
      <c r="AS858" s="36"/>
      <c r="AT858" s="36"/>
      <c r="AU858" s="36"/>
      <c r="AV858" s="36"/>
      <c r="AW858" s="36"/>
      <c r="AX858" s="36"/>
      <c r="AY858" s="36"/>
    </row>
    <row r="859" spans="4:51">
      <c r="D859" s="55"/>
      <c r="I859" s="41"/>
      <c r="P859" s="36"/>
      <c r="Q859" s="36"/>
      <c r="R859" s="36"/>
      <c r="S859" s="36"/>
      <c r="T859" s="36"/>
      <c r="U859" s="36"/>
      <c r="V859" s="36"/>
      <c r="W859" s="36"/>
      <c r="X859" s="36"/>
      <c r="Y859" s="36"/>
      <c r="Z859" s="36"/>
      <c r="AA859" s="36"/>
      <c r="AB859" s="36"/>
      <c r="AC859" s="36"/>
      <c r="AD859" s="36"/>
      <c r="AE859" s="36"/>
      <c r="AF859" s="36"/>
      <c r="AG859" s="36"/>
      <c r="AH859" s="36"/>
      <c r="AI859" s="36"/>
      <c r="AJ859" s="36"/>
      <c r="AK859" s="36"/>
      <c r="AL859" s="36"/>
      <c r="AM859" s="36"/>
      <c r="AN859" s="36"/>
      <c r="AO859" s="36"/>
      <c r="AP859" s="36"/>
      <c r="AQ859" s="36"/>
      <c r="AR859" s="36"/>
      <c r="AS859" s="36"/>
      <c r="AT859" s="36"/>
      <c r="AU859" s="36"/>
      <c r="AV859" s="36"/>
      <c r="AW859" s="36"/>
      <c r="AX859" s="36"/>
      <c r="AY859" s="36"/>
    </row>
    <row r="860" spans="4:51">
      <c r="D860" s="55"/>
      <c r="I860" s="41"/>
      <c r="P860" s="36"/>
      <c r="Q860" s="36"/>
      <c r="R860" s="36"/>
      <c r="S860" s="36"/>
      <c r="T860" s="36"/>
      <c r="U860" s="36"/>
      <c r="V860" s="36"/>
      <c r="W860" s="36"/>
      <c r="X860" s="36"/>
      <c r="Y860" s="36"/>
      <c r="Z860" s="36"/>
      <c r="AA860" s="36"/>
      <c r="AB860" s="36"/>
      <c r="AC860" s="36"/>
      <c r="AD860" s="36"/>
      <c r="AE860" s="36"/>
      <c r="AF860" s="36"/>
      <c r="AG860" s="36"/>
      <c r="AH860" s="36"/>
      <c r="AI860" s="36"/>
      <c r="AJ860" s="36"/>
      <c r="AK860" s="36"/>
      <c r="AL860" s="36"/>
      <c r="AM860" s="36"/>
      <c r="AN860" s="36"/>
      <c r="AO860" s="36"/>
      <c r="AP860" s="36"/>
      <c r="AQ860" s="36"/>
      <c r="AR860" s="36"/>
      <c r="AS860" s="36"/>
      <c r="AT860" s="36"/>
      <c r="AU860" s="36"/>
      <c r="AV860" s="36"/>
      <c r="AW860" s="36"/>
      <c r="AX860" s="36"/>
      <c r="AY860" s="36"/>
    </row>
    <row r="861" spans="4:51">
      <c r="D861" s="55"/>
      <c r="I861" s="41"/>
      <c r="P861" s="36"/>
      <c r="Q861" s="36"/>
      <c r="R861" s="36"/>
      <c r="S861" s="36"/>
      <c r="T861" s="36"/>
      <c r="U861" s="36"/>
      <c r="V861" s="36"/>
      <c r="W861" s="36"/>
      <c r="X861" s="36"/>
      <c r="Y861" s="36"/>
      <c r="Z861" s="36"/>
      <c r="AA861" s="36"/>
      <c r="AB861" s="36"/>
      <c r="AC861" s="36"/>
      <c r="AD861" s="36"/>
      <c r="AE861" s="36"/>
      <c r="AF861" s="36"/>
      <c r="AG861" s="36"/>
      <c r="AH861" s="36"/>
      <c r="AI861" s="36"/>
      <c r="AJ861" s="36"/>
      <c r="AK861" s="36"/>
      <c r="AL861" s="36"/>
      <c r="AM861" s="36"/>
      <c r="AN861" s="36"/>
      <c r="AO861" s="36"/>
      <c r="AP861" s="36"/>
      <c r="AQ861" s="36"/>
      <c r="AR861" s="36"/>
      <c r="AS861" s="36"/>
      <c r="AT861" s="36"/>
      <c r="AU861" s="36"/>
      <c r="AV861" s="36"/>
      <c r="AW861" s="36"/>
      <c r="AX861" s="36"/>
      <c r="AY861" s="36"/>
    </row>
    <row r="862" spans="4:51">
      <c r="D862" s="55"/>
      <c r="I862" s="41"/>
      <c r="P862" s="36"/>
      <c r="Q862" s="36"/>
      <c r="R862" s="36"/>
      <c r="S862" s="36"/>
      <c r="T862" s="36"/>
      <c r="U862" s="36"/>
      <c r="V862" s="36"/>
      <c r="W862" s="36"/>
      <c r="X862" s="36"/>
      <c r="Y862" s="36"/>
      <c r="Z862" s="36"/>
      <c r="AA862" s="36"/>
      <c r="AB862" s="36"/>
      <c r="AC862" s="36"/>
      <c r="AD862" s="36"/>
      <c r="AE862" s="36"/>
      <c r="AF862" s="36"/>
      <c r="AG862" s="36"/>
      <c r="AH862" s="36"/>
      <c r="AI862" s="36"/>
      <c r="AJ862" s="36"/>
      <c r="AK862" s="36"/>
      <c r="AL862" s="36"/>
      <c r="AM862" s="36"/>
      <c r="AN862" s="36"/>
      <c r="AO862" s="36"/>
      <c r="AP862" s="36"/>
      <c r="AQ862" s="36"/>
      <c r="AR862" s="36"/>
      <c r="AS862" s="36"/>
      <c r="AT862" s="36"/>
      <c r="AU862" s="36"/>
      <c r="AV862" s="36"/>
      <c r="AW862" s="36"/>
      <c r="AX862" s="36"/>
      <c r="AY862" s="36"/>
    </row>
    <row r="863" spans="4:51">
      <c r="D863" s="55"/>
      <c r="I863" s="41"/>
      <c r="P863" s="36"/>
      <c r="Q863" s="36"/>
      <c r="R863" s="36"/>
      <c r="S863" s="36"/>
      <c r="T863" s="36"/>
      <c r="U863" s="36"/>
      <c r="V863" s="36"/>
      <c r="W863" s="36"/>
      <c r="X863" s="36"/>
      <c r="Y863" s="36"/>
      <c r="Z863" s="36"/>
      <c r="AA863" s="36"/>
      <c r="AB863" s="36"/>
      <c r="AC863" s="36"/>
      <c r="AD863" s="36"/>
      <c r="AE863" s="36"/>
      <c r="AF863" s="36"/>
      <c r="AG863" s="36"/>
      <c r="AH863" s="36"/>
      <c r="AI863" s="36"/>
      <c r="AJ863" s="36"/>
      <c r="AK863" s="36"/>
      <c r="AL863" s="36"/>
      <c r="AM863" s="36"/>
      <c r="AN863" s="36"/>
      <c r="AO863" s="36"/>
      <c r="AP863" s="36"/>
      <c r="AQ863" s="36"/>
      <c r="AR863" s="36"/>
      <c r="AS863" s="36"/>
      <c r="AT863" s="36"/>
      <c r="AU863" s="36"/>
      <c r="AV863" s="36"/>
      <c r="AW863" s="36"/>
      <c r="AX863" s="36"/>
      <c r="AY863" s="36"/>
    </row>
    <row r="864" spans="4:51">
      <c r="D864" s="55"/>
      <c r="I864" s="41"/>
      <c r="P864" s="36"/>
      <c r="Q864" s="36"/>
      <c r="R864" s="36"/>
      <c r="S864" s="36"/>
      <c r="T864" s="36"/>
      <c r="U864" s="36"/>
      <c r="V864" s="36"/>
      <c r="W864" s="36"/>
      <c r="X864" s="36"/>
      <c r="Y864" s="36"/>
      <c r="Z864" s="36"/>
      <c r="AA864" s="36"/>
      <c r="AB864" s="36"/>
      <c r="AC864" s="36"/>
      <c r="AD864" s="36"/>
      <c r="AE864" s="36"/>
      <c r="AF864" s="36"/>
      <c r="AG864" s="36"/>
      <c r="AH864" s="36"/>
      <c r="AI864" s="36"/>
      <c r="AJ864" s="36"/>
      <c r="AK864" s="36"/>
      <c r="AL864" s="36"/>
      <c r="AM864" s="36"/>
      <c r="AN864" s="36"/>
      <c r="AO864" s="36"/>
      <c r="AP864" s="36"/>
      <c r="AQ864" s="36"/>
      <c r="AR864" s="36"/>
      <c r="AS864" s="36"/>
      <c r="AT864" s="36"/>
      <c r="AU864" s="36"/>
      <c r="AV864" s="36"/>
      <c r="AW864" s="36"/>
      <c r="AX864" s="36"/>
      <c r="AY864" s="36"/>
    </row>
    <row r="865" spans="4:51">
      <c r="D865" s="55"/>
      <c r="I865" s="41"/>
      <c r="P865" s="36"/>
      <c r="Q865" s="36"/>
      <c r="R865" s="36"/>
      <c r="S865" s="36"/>
      <c r="T865" s="36"/>
      <c r="U865" s="36"/>
      <c r="V865" s="36"/>
      <c r="W865" s="36"/>
      <c r="X865" s="36"/>
      <c r="Y865" s="36"/>
      <c r="Z865" s="36"/>
      <c r="AA865" s="36"/>
      <c r="AB865" s="36"/>
      <c r="AC865" s="36"/>
      <c r="AD865" s="36"/>
      <c r="AE865" s="36"/>
      <c r="AF865" s="36"/>
      <c r="AG865" s="36"/>
      <c r="AH865" s="36"/>
      <c r="AI865" s="36"/>
      <c r="AJ865" s="36"/>
      <c r="AK865" s="36"/>
      <c r="AL865" s="36"/>
      <c r="AM865" s="36"/>
      <c r="AN865" s="36"/>
      <c r="AO865" s="36"/>
      <c r="AP865" s="36"/>
      <c r="AQ865" s="36"/>
      <c r="AR865" s="36"/>
      <c r="AS865" s="36"/>
      <c r="AT865" s="36"/>
      <c r="AU865" s="36"/>
      <c r="AV865" s="36"/>
      <c r="AW865" s="36"/>
      <c r="AX865" s="36"/>
      <c r="AY865" s="36"/>
    </row>
    <row r="866" spans="4:51">
      <c r="D866" s="55"/>
      <c r="I866" s="41"/>
      <c r="P866" s="36"/>
      <c r="Q866" s="36"/>
      <c r="R866" s="36"/>
      <c r="S866" s="36"/>
      <c r="T866" s="36"/>
      <c r="U866" s="36"/>
      <c r="V866" s="36"/>
      <c r="W866" s="36"/>
      <c r="X866" s="36"/>
      <c r="Y866" s="36"/>
      <c r="Z866" s="36"/>
      <c r="AA866" s="36"/>
      <c r="AB866" s="36"/>
      <c r="AC866" s="36"/>
      <c r="AD866" s="36"/>
      <c r="AE866" s="36"/>
      <c r="AF866" s="36"/>
      <c r="AG866" s="36"/>
      <c r="AH866" s="36"/>
      <c r="AI866" s="36"/>
      <c r="AJ866" s="36"/>
      <c r="AK866" s="36"/>
      <c r="AL866" s="36"/>
      <c r="AM866" s="36"/>
      <c r="AN866" s="36"/>
      <c r="AO866" s="36"/>
      <c r="AP866" s="36"/>
      <c r="AQ866" s="36"/>
      <c r="AR866" s="36"/>
      <c r="AS866" s="36"/>
      <c r="AT866" s="36"/>
      <c r="AU866" s="36"/>
      <c r="AV866" s="36"/>
      <c r="AW866" s="36"/>
      <c r="AX866" s="36"/>
      <c r="AY866" s="36"/>
    </row>
    <row r="867" spans="4:51">
      <c r="D867" s="55"/>
      <c r="I867" s="41"/>
      <c r="P867" s="36"/>
      <c r="Q867" s="36"/>
      <c r="R867" s="36"/>
      <c r="S867" s="36"/>
      <c r="T867" s="36"/>
      <c r="U867" s="36"/>
      <c r="V867" s="36"/>
      <c r="W867" s="36"/>
      <c r="X867" s="36"/>
      <c r="Y867" s="36"/>
      <c r="Z867" s="36"/>
      <c r="AA867" s="36"/>
      <c r="AB867" s="36"/>
      <c r="AC867" s="36"/>
      <c r="AD867" s="36"/>
      <c r="AE867" s="36"/>
      <c r="AF867" s="36"/>
      <c r="AG867" s="36"/>
      <c r="AH867" s="36"/>
      <c r="AI867" s="36"/>
      <c r="AJ867" s="36"/>
      <c r="AK867" s="36"/>
      <c r="AL867" s="36"/>
      <c r="AM867" s="36"/>
      <c r="AN867" s="36"/>
      <c r="AO867" s="36"/>
      <c r="AP867" s="36"/>
      <c r="AQ867" s="36"/>
      <c r="AR867" s="36"/>
      <c r="AS867" s="36"/>
      <c r="AT867" s="36"/>
      <c r="AU867" s="36"/>
      <c r="AV867" s="36"/>
      <c r="AW867" s="36"/>
      <c r="AX867" s="36"/>
      <c r="AY867" s="36"/>
    </row>
    <row r="868" spans="4:51">
      <c r="D868" s="55"/>
      <c r="I868" s="41"/>
      <c r="P868" s="36"/>
      <c r="Q868" s="36"/>
      <c r="R868" s="36"/>
      <c r="S868" s="36"/>
      <c r="T868" s="36"/>
      <c r="U868" s="36"/>
      <c r="V868" s="36"/>
      <c r="W868" s="36"/>
      <c r="X868" s="36"/>
      <c r="Y868" s="36"/>
      <c r="Z868" s="36"/>
      <c r="AA868" s="36"/>
      <c r="AB868" s="36"/>
      <c r="AC868" s="36"/>
      <c r="AD868" s="36"/>
      <c r="AE868" s="36"/>
      <c r="AF868" s="36"/>
      <c r="AG868" s="36"/>
      <c r="AH868" s="36"/>
      <c r="AI868" s="36"/>
      <c r="AJ868" s="36"/>
      <c r="AK868" s="36"/>
      <c r="AL868" s="36"/>
      <c r="AM868" s="36"/>
      <c r="AN868" s="36"/>
      <c r="AO868" s="36"/>
      <c r="AP868" s="36"/>
      <c r="AQ868" s="36"/>
      <c r="AR868" s="36"/>
      <c r="AS868" s="36"/>
      <c r="AT868" s="36"/>
      <c r="AU868" s="36"/>
      <c r="AV868" s="36"/>
      <c r="AW868" s="36"/>
      <c r="AX868" s="36"/>
      <c r="AY868" s="36"/>
    </row>
    <row r="869" spans="4:51">
      <c r="D869" s="55"/>
      <c r="I869" s="41"/>
      <c r="P869" s="36"/>
      <c r="Q869" s="36"/>
      <c r="R869" s="36"/>
      <c r="S869" s="36"/>
      <c r="T869" s="36"/>
      <c r="U869" s="36"/>
      <c r="V869" s="36"/>
      <c r="W869" s="36"/>
      <c r="X869" s="36"/>
      <c r="Y869" s="36"/>
      <c r="Z869" s="36"/>
      <c r="AA869" s="36"/>
      <c r="AB869" s="36"/>
      <c r="AC869" s="36"/>
      <c r="AD869" s="36"/>
      <c r="AE869" s="36"/>
      <c r="AF869" s="36"/>
      <c r="AG869" s="36"/>
      <c r="AH869" s="36"/>
      <c r="AI869" s="36"/>
      <c r="AJ869" s="36"/>
      <c r="AK869" s="36"/>
      <c r="AL869" s="36"/>
      <c r="AM869" s="36"/>
      <c r="AN869" s="36"/>
      <c r="AO869" s="36"/>
      <c r="AP869" s="36"/>
      <c r="AQ869" s="36"/>
      <c r="AR869" s="36"/>
      <c r="AS869" s="36"/>
      <c r="AT869" s="36"/>
      <c r="AU869" s="36"/>
      <c r="AV869" s="36"/>
      <c r="AW869" s="36"/>
      <c r="AX869" s="36"/>
      <c r="AY869" s="36"/>
    </row>
    <row r="870" spans="4:51">
      <c r="D870" s="55"/>
      <c r="I870" s="41"/>
      <c r="P870" s="36"/>
      <c r="Q870" s="36"/>
      <c r="R870" s="36"/>
      <c r="S870" s="36"/>
      <c r="T870" s="36"/>
      <c r="U870" s="36"/>
      <c r="V870" s="36"/>
      <c r="W870" s="36"/>
      <c r="X870" s="36"/>
      <c r="Y870" s="36"/>
      <c r="Z870" s="36"/>
      <c r="AA870" s="36"/>
      <c r="AB870" s="36"/>
      <c r="AC870" s="36"/>
      <c r="AD870" s="36"/>
      <c r="AE870" s="36"/>
      <c r="AF870" s="36"/>
      <c r="AG870" s="36"/>
      <c r="AH870" s="36"/>
      <c r="AI870" s="36"/>
      <c r="AJ870" s="36"/>
      <c r="AK870" s="36"/>
      <c r="AL870" s="36"/>
      <c r="AM870" s="36"/>
      <c r="AN870" s="36"/>
      <c r="AO870" s="36"/>
      <c r="AP870" s="36"/>
      <c r="AQ870" s="36"/>
      <c r="AR870" s="36"/>
      <c r="AS870" s="36"/>
      <c r="AT870" s="36"/>
      <c r="AU870" s="36"/>
      <c r="AV870" s="36"/>
      <c r="AW870" s="36"/>
      <c r="AX870" s="36"/>
      <c r="AY870" s="36"/>
    </row>
    <row r="871" spans="4:51">
      <c r="D871" s="55"/>
      <c r="I871" s="41"/>
      <c r="P871" s="36"/>
      <c r="Q871" s="36"/>
      <c r="R871" s="36"/>
      <c r="S871" s="36"/>
      <c r="T871" s="36"/>
      <c r="U871" s="36"/>
      <c r="V871" s="36"/>
      <c r="W871" s="36"/>
      <c r="X871" s="36"/>
      <c r="Y871" s="36"/>
      <c r="Z871" s="36"/>
      <c r="AA871" s="36"/>
      <c r="AB871" s="36"/>
      <c r="AC871" s="36"/>
      <c r="AD871" s="36"/>
      <c r="AE871" s="36"/>
      <c r="AF871" s="36"/>
      <c r="AG871" s="36"/>
      <c r="AH871" s="36"/>
      <c r="AI871" s="36"/>
      <c r="AJ871" s="36"/>
      <c r="AK871" s="36"/>
      <c r="AL871" s="36"/>
      <c r="AM871" s="36"/>
      <c r="AN871" s="36"/>
      <c r="AO871" s="36"/>
      <c r="AP871" s="36"/>
      <c r="AQ871" s="36"/>
      <c r="AR871" s="36"/>
      <c r="AS871" s="36"/>
      <c r="AT871" s="36"/>
      <c r="AU871" s="36"/>
      <c r="AV871" s="36"/>
      <c r="AW871" s="36"/>
      <c r="AX871" s="36"/>
      <c r="AY871" s="36"/>
    </row>
    <row r="872" spans="4:51">
      <c r="D872" s="55"/>
      <c r="I872" s="41"/>
      <c r="P872" s="36"/>
      <c r="Q872" s="36"/>
      <c r="R872" s="36"/>
      <c r="S872" s="36"/>
      <c r="T872" s="36"/>
      <c r="U872" s="36"/>
      <c r="V872" s="36"/>
      <c r="W872" s="36"/>
      <c r="X872" s="36"/>
      <c r="Y872" s="36"/>
      <c r="Z872" s="36"/>
      <c r="AA872" s="36"/>
      <c r="AB872" s="36"/>
      <c r="AC872" s="36"/>
      <c r="AD872" s="36"/>
      <c r="AE872" s="36"/>
      <c r="AF872" s="36"/>
      <c r="AG872" s="36"/>
      <c r="AH872" s="36"/>
      <c r="AI872" s="36"/>
      <c r="AJ872" s="36"/>
      <c r="AK872" s="36"/>
      <c r="AL872" s="36"/>
      <c r="AM872" s="36"/>
      <c r="AN872" s="36"/>
      <c r="AO872" s="36"/>
      <c r="AP872" s="36"/>
      <c r="AQ872" s="36"/>
      <c r="AR872" s="36"/>
      <c r="AS872" s="36"/>
      <c r="AT872" s="36"/>
      <c r="AU872" s="36"/>
      <c r="AV872" s="36"/>
      <c r="AW872" s="36"/>
      <c r="AX872" s="36"/>
      <c r="AY872" s="36"/>
    </row>
    <row r="873" spans="4:51">
      <c r="D873" s="55"/>
      <c r="I873" s="41"/>
      <c r="P873" s="36"/>
      <c r="Q873" s="36"/>
      <c r="R873" s="36"/>
      <c r="S873" s="36"/>
      <c r="T873" s="36"/>
      <c r="U873" s="36"/>
      <c r="V873" s="36"/>
      <c r="W873" s="36"/>
      <c r="X873" s="36"/>
      <c r="Y873" s="36"/>
      <c r="Z873" s="36"/>
      <c r="AA873" s="36"/>
      <c r="AB873" s="36"/>
      <c r="AC873" s="36"/>
      <c r="AD873" s="36"/>
      <c r="AE873" s="36"/>
      <c r="AF873" s="36"/>
      <c r="AG873" s="36"/>
      <c r="AH873" s="36"/>
      <c r="AI873" s="36"/>
      <c r="AJ873" s="36"/>
      <c r="AK873" s="36"/>
      <c r="AL873" s="36"/>
      <c r="AM873" s="36"/>
      <c r="AN873" s="36"/>
      <c r="AO873" s="36"/>
      <c r="AP873" s="36"/>
      <c r="AQ873" s="36"/>
      <c r="AR873" s="36"/>
      <c r="AS873" s="36"/>
      <c r="AT873" s="36"/>
      <c r="AU873" s="36"/>
      <c r="AV873" s="36"/>
      <c r="AW873" s="36"/>
      <c r="AX873" s="36"/>
      <c r="AY873" s="36"/>
    </row>
    <row r="874" spans="4:51">
      <c r="D874" s="55"/>
      <c r="I874" s="41"/>
      <c r="P874" s="36"/>
      <c r="Q874" s="36"/>
      <c r="R874" s="36"/>
      <c r="S874" s="36"/>
      <c r="T874" s="36"/>
      <c r="U874" s="36"/>
      <c r="V874" s="36"/>
      <c r="W874" s="36"/>
      <c r="X874" s="36"/>
      <c r="Y874" s="36"/>
      <c r="Z874" s="36"/>
      <c r="AA874" s="36"/>
      <c r="AB874" s="36"/>
      <c r="AC874" s="36"/>
      <c r="AD874" s="36"/>
      <c r="AE874" s="36"/>
      <c r="AF874" s="36"/>
      <c r="AG874" s="36"/>
      <c r="AH874" s="36"/>
      <c r="AI874" s="36"/>
      <c r="AJ874" s="36"/>
      <c r="AK874" s="36"/>
      <c r="AL874" s="36"/>
      <c r="AM874" s="36"/>
      <c r="AN874" s="36"/>
      <c r="AO874" s="36"/>
      <c r="AP874" s="36"/>
      <c r="AQ874" s="36"/>
      <c r="AR874" s="36"/>
      <c r="AS874" s="36"/>
      <c r="AT874" s="36"/>
      <c r="AU874" s="36"/>
      <c r="AV874" s="36"/>
      <c r="AW874" s="36"/>
      <c r="AX874" s="36"/>
      <c r="AY874" s="36"/>
    </row>
    <row r="875" spans="4:51">
      <c r="D875" s="55"/>
      <c r="I875" s="41"/>
      <c r="P875" s="36"/>
      <c r="Q875" s="36"/>
      <c r="R875" s="36"/>
      <c r="S875" s="36"/>
      <c r="T875" s="36"/>
      <c r="U875" s="36"/>
      <c r="V875" s="36"/>
      <c r="W875" s="36"/>
      <c r="X875" s="36"/>
      <c r="Y875" s="36"/>
      <c r="Z875" s="36"/>
      <c r="AA875" s="36"/>
      <c r="AB875" s="36"/>
      <c r="AC875" s="36"/>
      <c r="AD875" s="36"/>
      <c r="AE875" s="36"/>
      <c r="AF875" s="36"/>
      <c r="AG875" s="36"/>
      <c r="AH875" s="36"/>
      <c r="AI875" s="36"/>
      <c r="AJ875" s="36"/>
      <c r="AK875" s="36"/>
      <c r="AL875" s="36"/>
      <c r="AM875" s="36"/>
      <c r="AN875" s="36"/>
      <c r="AO875" s="36"/>
      <c r="AP875" s="36"/>
      <c r="AQ875" s="36"/>
      <c r="AR875" s="36"/>
      <c r="AS875" s="36"/>
      <c r="AT875" s="36"/>
      <c r="AU875" s="36"/>
      <c r="AV875" s="36"/>
      <c r="AW875" s="36"/>
      <c r="AX875" s="36"/>
      <c r="AY875" s="36"/>
    </row>
    <row r="876" spans="4:51">
      <c r="D876" s="55"/>
      <c r="I876" s="41"/>
      <c r="P876" s="36"/>
      <c r="Q876" s="36"/>
      <c r="R876" s="36"/>
      <c r="S876" s="36"/>
      <c r="T876" s="36"/>
      <c r="U876" s="36"/>
      <c r="V876" s="36"/>
      <c r="W876" s="36"/>
      <c r="X876" s="36"/>
      <c r="Y876" s="36"/>
      <c r="Z876" s="36"/>
      <c r="AA876" s="36"/>
      <c r="AB876" s="36"/>
      <c r="AC876" s="36"/>
      <c r="AD876" s="36"/>
      <c r="AE876" s="36"/>
      <c r="AF876" s="36"/>
      <c r="AG876" s="36"/>
      <c r="AH876" s="36"/>
      <c r="AI876" s="36"/>
      <c r="AJ876" s="36"/>
      <c r="AK876" s="36"/>
      <c r="AL876" s="36"/>
      <c r="AM876" s="36"/>
      <c r="AN876" s="36"/>
      <c r="AO876" s="36"/>
      <c r="AP876" s="36"/>
      <c r="AQ876" s="36"/>
      <c r="AR876" s="36"/>
      <c r="AS876" s="36"/>
      <c r="AT876" s="36"/>
      <c r="AU876" s="36"/>
      <c r="AV876" s="36"/>
      <c r="AW876" s="36"/>
      <c r="AX876" s="36"/>
      <c r="AY876" s="36"/>
    </row>
    <row r="877" spans="4:51">
      <c r="D877" s="55"/>
      <c r="I877" s="41"/>
      <c r="P877" s="36"/>
      <c r="Q877" s="36"/>
      <c r="R877" s="36"/>
      <c r="S877" s="36"/>
      <c r="T877" s="36"/>
      <c r="U877" s="36"/>
      <c r="V877" s="36"/>
      <c r="W877" s="36"/>
      <c r="X877" s="36"/>
      <c r="Y877" s="36"/>
      <c r="Z877" s="36"/>
      <c r="AA877" s="36"/>
      <c r="AB877" s="36"/>
      <c r="AC877" s="36"/>
      <c r="AD877" s="36"/>
      <c r="AE877" s="36"/>
      <c r="AF877" s="36"/>
      <c r="AG877" s="36"/>
      <c r="AH877" s="36"/>
      <c r="AI877" s="36"/>
      <c r="AJ877" s="36"/>
      <c r="AK877" s="36"/>
      <c r="AL877" s="36"/>
      <c r="AM877" s="36"/>
      <c r="AN877" s="36"/>
      <c r="AO877" s="36"/>
      <c r="AP877" s="36"/>
      <c r="AQ877" s="36"/>
      <c r="AR877" s="36"/>
      <c r="AS877" s="36"/>
      <c r="AT877" s="36"/>
      <c r="AU877" s="36"/>
      <c r="AV877" s="36"/>
      <c r="AW877" s="36"/>
      <c r="AX877" s="36"/>
      <c r="AY877" s="36"/>
    </row>
    <row r="878" spans="4:51">
      <c r="D878" s="55"/>
      <c r="I878" s="41"/>
      <c r="P878" s="36"/>
      <c r="Q878" s="36"/>
      <c r="R878" s="36"/>
      <c r="S878" s="36"/>
      <c r="T878" s="36"/>
      <c r="U878" s="36"/>
      <c r="V878" s="36"/>
      <c r="W878" s="36"/>
      <c r="X878" s="36"/>
      <c r="Y878" s="36"/>
      <c r="Z878" s="36"/>
      <c r="AA878" s="36"/>
      <c r="AB878" s="36"/>
      <c r="AC878" s="36"/>
      <c r="AD878" s="36"/>
      <c r="AE878" s="36"/>
      <c r="AF878" s="36"/>
      <c r="AG878" s="36"/>
      <c r="AH878" s="36"/>
      <c r="AI878" s="36"/>
      <c r="AJ878" s="36"/>
      <c r="AK878" s="36"/>
      <c r="AL878" s="36"/>
      <c r="AM878" s="36"/>
      <c r="AN878" s="36"/>
      <c r="AO878" s="36"/>
      <c r="AP878" s="36"/>
      <c r="AQ878" s="36"/>
      <c r="AR878" s="36"/>
      <c r="AS878" s="36"/>
      <c r="AT878" s="36"/>
      <c r="AU878" s="36"/>
      <c r="AV878" s="36"/>
      <c r="AW878" s="36"/>
      <c r="AX878" s="36"/>
      <c r="AY878" s="36"/>
    </row>
    <row r="879" spans="4:51">
      <c r="D879" s="55"/>
      <c r="I879" s="41"/>
      <c r="P879" s="36"/>
      <c r="Q879" s="36"/>
      <c r="R879" s="36"/>
      <c r="S879" s="36"/>
      <c r="T879" s="36"/>
      <c r="U879" s="36"/>
      <c r="V879" s="36"/>
      <c r="W879" s="36"/>
      <c r="X879" s="36"/>
      <c r="Y879" s="36"/>
      <c r="Z879" s="36"/>
      <c r="AA879" s="36"/>
      <c r="AB879" s="36"/>
      <c r="AC879" s="36"/>
      <c r="AD879" s="36"/>
      <c r="AE879" s="36"/>
      <c r="AF879" s="36"/>
      <c r="AG879" s="36"/>
      <c r="AH879" s="36"/>
      <c r="AI879" s="36"/>
      <c r="AJ879" s="36"/>
      <c r="AK879" s="36"/>
      <c r="AL879" s="36"/>
      <c r="AM879" s="36"/>
      <c r="AN879" s="36"/>
      <c r="AO879" s="36"/>
      <c r="AP879" s="36"/>
      <c r="AQ879" s="36"/>
      <c r="AR879" s="36"/>
      <c r="AS879" s="36"/>
      <c r="AT879" s="36"/>
      <c r="AU879" s="36"/>
      <c r="AV879" s="36"/>
      <c r="AW879" s="36"/>
      <c r="AX879" s="36"/>
      <c r="AY879" s="36"/>
    </row>
    <row r="880" spans="4:51">
      <c r="D880" s="55"/>
      <c r="I880" s="41"/>
      <c r="P880" s="36"/>
      <c r="Q880" s="36"/>
      <c r="R880" s="36"/>
      <c r="S880" s="36"/>
      <c r="T880" s="36"/>
      <c r="U880" s="36"/>
      <c r="V880" s="36"/>
      <c r="W880" s="36"/>
      <c r="X880" s="36"/>
      <c r="Y880" s="36"/>
      <c r="Z880" s="36"/>
      <c r="AA880" s="36"/>
      <c r="AB880" s="36"/>
      <c r="AC880" s="36"/>
      <c r="AD880" s="36"/>
      <c r="AE880" s="36"/>
      <c r="AF880" s="36"/>
      <c r="AG880" s="36"/>
      <c r="AH880" s="36"/>
      <c r="AI880" s="36"/>
      <c r="AJ880" s="36"/>
      <c r="AK880" s="36"/>
      <c r="AL880" s="36"/>
      <c r="AM880" s="36"/>
      <c r="AN880" s="36"/>
      <c r="AO880" s="36"/>
      <c r="AP880" s="36"/>
      <c r="AQ880" s="36"/>
      <c r="AR880" s="36"/>
      <c r="AS880" s="36"/>
      <c r="AT880" s="36"/>
      <c r="AU880" s="36"/>
      <c r="AV880" s="36"/>
      <c r="AW880" s="36"/>
      <c r="AX880" s="36"/>
      <c r="AY880" s="36"/>
    </row>
    <row r="881" spans="4:51">
      <c r="D881" s="55"/>
      <c r="I881" s="41"/>
      <c r="P881" s="36"/>
      <c r="Q881" s="36"/>
      <c r="R881" s="36"/>
      <c r="S881" s="36"/>
      <c r="T881" s="36"/>
      <c r="U881" s="36"/>
      <c r="V881" s="36"/>
      <c r="W881" s="36"/>
      <c r="X881" s="36"/>
      <c r="Y881" s="36"/>
      <c r="Z881" s="36"/>
      <c r="AA881" s="36"/>
      <c r="AB881" s="36"/>
      <c r="AC881" s="36"/>
      <c r="AD881" s="36"/>
      <c r="AE881" s="36"/>
      <c r="AF881" s="36"/>
      <c r="AG881" s="36"/>
      <c r="AH881" s="36"/>
      <c r="AI881" s="36"/>
      <c r="AJ881" s="36"/>
      <c r="AK881" s="36"/>
      <c r="AL881" s="36"/>
      <c r="AM881" s="36"/>
      <c r="AN881" s="36"/>
      <c r="AO881" s="36"/>
      <c r="AP881" s="36"/>
      <c r="AQ881" s="36"/>
      <c r="AR881" s="36"/>
      <c r="AS881" s="36"/>
      <c r="AT881" s="36"/>
      <c r="AU881" s="36"/>
      <c r="AV881" s="36"/>
      <c r="AW881" s="36"/>
      <c r="AX881" s="36"/>
      <c r="AY881" s="36"/>
    </row>
    <row r="882" spans="4:51">
      <c r="D882" s="55"/>
      <c r="I882" s="41"/>
      <c r="P882" s="36"/>
      <c r="Q882" s="36"/>
      <c r="R882" s="36"/>
      <c r="S882" s="36"/>
      <c r="T882" s="36"/>
      <c r="U882" s="36"/>
      <c r="V882" s="36"/>
      <c r="W882" s="36"/>
      <c r="X882" s="36"/>
      <c r="Y882" s="36"/>
      <c r="Z882" s="36"/>
      <c r="AA882" s="36"/>
      <c r="AB882" s="36"/>
      <c r="AC882" s="36"/>
      <c r="AD882" s="36"/>
      <c r="AE882" s="36"/>
      <c r="AF882" s="36"/>
      <c r="AG882" s="36"/>
      <c r="AH882" s="36"/>
      <c r="AI882" s="36"/>
      <c r="AJ882" s="36"/>
      <c r="AK882" s="36"/>
      <c r="AL882" s="36"/>
      <c r="AM882" s="36"/>
      <c r="AN882" s="36"/>
      <c r="AO882" s="36"/>
      <c r="AP882" s="36"/>
      <c r="AQ882" s="36"/>
      <c r="AR882" s="36"/>
      <c r="AS882" s="36"/>
      <c r="AT882" s="36"/>
      <c r="AU882" s="36"/>
      <c r="AV882" s="36"/>
      <c r="AW882" s="36"/>
      <c r="AX882" s="36"/>
      <c r="AY882" s="36"/>
    </row>
    <row r="883" spans="4:51">
      <c r="D883" s="55"/>
      <c r="I883" s="41"/>
      <c r="P883" s="36"/>
      <c r="Q883" s="36"/>
      <c r="R883" s="36"/>
      <c r="S883" s="36"/>
      <c r="T883" s="36"/>
      <c r="U883" s="36"/>
      <c r="V883" s="36"/>
      <c r="W883" s="36"/>
      <c r="X883" s="36"/>
      <c r="Y883" s="36"/>
      <c r="Z883" s="36"/>
      <c r="AA883" s="36"/>
      <c r="AB883" s="36"/>
      <c r="AC883" s="36"/>
      <c r="AD883" s="36"/>
      <c r="AE883" s="36"/>
      <c r="AF883" s="36"/>
      <c r="AG883" s="36"/>
      <c r="AH883" s="36"/>
      <c r="AI883" s="36"/>
      <c r="AJ883" s="36"/>
      <c r="AK883" s="36"/>
      <c r="AL883" s="36"/>
      <c r="AM883" s="36"/>
      <c r="AN883" s="36"/>
      <c r="AO883" s="36"/>
      <c r="AP883" s="36"/>
      <c r="AQ883" s="36"/>
      <c r="AR883" s="36"/>
      <c r="AS883" s="36"/>
      <c r="AT883" s="36"/>
      <c r="AU883" s="36"/>
      <c r="AV883" s="36"/>
      <c r="AW883" s="36"/>
      <c r="AX883" s="36"/>
      <c r="AY883" s="36"/>
    </row>
    <row r="884" spans="4:51">
      <c r="D884" s="55"/>
      <c r="I884" s="41"/>
      <c r="P884" s="36"/>
      <c r="Q884" s="36"/>
      <c r="R884" s="36"/>
      <c r="S884" s="36"/>
      <c r="T884" s="36"/>
      <c r="U884" s="36"/>
      <c r="V884" s="36"/>
      <c r="W884" s="36"/>
      <c r="X884" s="36"/>
      <c r="Y884" s="36"/>
      <c r="Z884" s="36"/>
      <c r="AA884" s="36"/>
      <c r="AB884" s="36"/>
      <c r="AC884" s="36"/>
      <c r="AD884" s="36"/>
      <c r="AE884" s="36"/>
      <c r="AF884" s="36"/>
      <c r="AG884" s="36"/>
      <c r="AH884" s="36"/>
      <c r="AI884" s="36"/>
      <c r="AJ884" s="36"/>
      <c r="AK884" s="36"/>
      <c r="AL884" s="36"/>
      <c r="AM884" s="36"/>
      <c r="AN884" s="36"/>
      <c r="AO884" s="36"/>
      <c r="AP884" s="36"/>
      <c r="AQ884" s="36"/>
      <c r="AR884" s="36"/>
      <c r="AS884" s="36"/>
      <c r="AT884" s="36"/>
      <c r="AU884" s="36"/>
      <c r="AV884" s="36"/>
      <c r="AW884" s="36"/>
      <c r="AX884" s="36"/>
      <c r="AY884" s="36"/>
    </row>
    <row r="885" spans="4:51">
      <c r="D885" s="55"/>
      <c r="I885" s="41"/>
      <c r="P885" s="36"/>
      <c r="Q885" s="36"/>
      <c r="R885" s="36"/>
      <c r="S885" s="36"/>
      <c r="T885" s="36"/>
      <c r="U885" s="36"/>
      <c r="V885" s="36"/>
      <c r="W885" s="36"/>
      <c r="X885" s="36"/>
      <c r="Y885" s="36"/>
      <c r="Z885" s="36"/>
      <c r="AA885" s="36"/>
      <c r="AB885" s="36"/>
      <c r="AC885" s="36"/>
      <c r="AD885" s="36"/>
      <c r="AE885" s="36"/>
      <c r="AF885" s="36"/>
      <c r="AG885" s="36"/>
      <c r="AH885" s="36"/>
      <c r="AI885" s="36"/>
      <c r="AJ885" s="36"/>
      <c r="AK885" s="36"/>
      <c r="AL885" s="36"/>
      <c r="AM885" s="36"/>
      <c r="AN885" s="36"/>
      <c r="AO885" s="36"/>
      <c r="AP885" s="36"/>
      <c r="AQ885" s="36"/>
      <c r="AR885" s="36"/>
      <c r="AS885" s="36"/>
      <c r="AT885" s="36"/>
      <c r="AU885" s="36"/>
      <c r="AV885" s="36"/>
      <c r="AW885" s="36"/>
      <c r="AX885" s="36"/>
      <c r="AY885" s="36"/>
    </row>
    <row r="886" spans="4:51">
      <c r="D886" s="55"/>
      <c r="I886" s="41"/>
      <c r="P886" s="36"/>
      <c r="Q886" s="36"/>
      <c r="R886" s="36"/>
      <c r="S886" s="36"/>
      <c r="T886" s="36"/>
      <c r="U886" s="36"/>
      <c r="V886" s="36"/>
      <c r="W886" s="36"/>
      <c r="X886" s="36"/>
      <c r="Y886" s="36"/>
      <c r="Z886" s="36"/>
      <c r="AA886" s="36"/>
      <c r="AB886" s="36"/>
      <c r="AC886" s="36"/>
      <c r="AD886" s="36"/>
      <c r="AE886" s="36"/>
      <c r="AF886" s="36"/>
      <c r="AG886" s="36"/>
      <c r="AH886" s="36"/>
      <c r="AI886" s="36"/>
      <c r="AJ886" s="36"/>
      <c r="AK886" s="36"/>
      <c r="AL886" s="36"/>
      <c r="AM886" s="36"/>
      <c r="AN886" s="36"/>
      <c r="AO886" s="36"/>
      <c r="AP886" s="36"/>
      <c r="AQ886" s="36"/>
      <c r="AR886" s="36"/>
      <c r="AS886" s="36"/>
      <c r="AT886" s="36"/>
      <c r="AU886" s="36"/>
      <c r="AV886" s="36"/>
      <c r="AW886" s="36"/>
      <c r="AX886" s="36"/>
      <c r="AY886" s="36"/>
    </row>
    <row r="887" spans="4:51">
      <c r="D887" s="55"/>
      <c r="I887" s="41"/>
      <c r="P887" s="36"/>
      <c r="Q887" s="36"/>
      <c r="R887" s="36"/>
      <c r="S887" s="36"/>
      <c r="T887" s="36"/>
      <c r="U887" s="36"/>
      <c r="V887" s="36"/>
      <c r="W887" s="36"/>
      <c r="X887" s="36"/>
      <c r="Y887" s="36"/>
      <c r="Z887" s="36"/>
      <c r="AA887" s="36"/>
      <c r="AB887" s="36"/>
      <c r="AC887" s="36"/>
      <c r="AD887" s="36"/>
      <c r="AE887" s="36"/>
      <c r="AF887" s="36"/>
      <c r="AG887" s="36"/>
      <c r="AH887" s="36"/>
      <c r="AI887" s="36"/>
      <c r="AJ887" s="36"/>
      <c r="AK887" s="36"/>
      <c r="AL887" s="36"/>
      <c r="AM887" s="36"/>
      <c r="AN887" s="36"/>
      <c r="AO887" s="36"/>
      <c r="AP887" s="36"/>
      <c r="AQ887" s="36"/>
      <c r="AR887" s="36"/>
      <c r="AS887" s="36"/>
      <c r="AT887" s="36"/>
      <c r="AU887" s="36"/>
      <c r="AV887" s="36"/>
      <c r="AW887" s="36"/>
      <c r="AX887" s="36"/>
      <c r="AY887" s="36"/>
    </row>
    <row r="888" spans="4:51">
      <c r="D888" s="55"/>
      <c r="I888" s="41"/>
      <c r="P888" s="36"/>
      <c r="Q888" s="36"/>
      <c r="R888" s="36"/>
      <c r="S888" s="36"/>
      <c r="T888" s="36"/>
      <c r="U888" s="36"/>
      <c r="V888" s="36"/>
      <c r="W888" s="36"/>
      <c r="X888" s="36"/>
      <c r="Y888" s="36"/>
      <c r="Z888" s="36"/>
      <c r="AA888" s="36"/>
      <c r="AB888" s="36"/>
      <c r="AC888" s="36"/>
      <c r="AD888" s="36"/>
      <c r="AE888" s="36"/>
      <c r="AF888" s="36"/>
      <c r="AG888" s="36"/>
      <c r="AH888" s="36"/>
      <c r="AI888" s="36"/>
      <c r="AJ888" s="36"/>
      <c r="AK888" s="36"/>
      <c r="AL888" s="36"/>
      <c r="AM888" s="36"/>
      <c r="AN888" s="36"/>
      <c r="AO888" s="36"/>
      <c r="AP888" s="36"/>
      <c r="AQ888" s="36"/>
      <c r="AR888" s="36"/>
      <c r="AS888" s="36"/>
      <c r="AT888" s="36"/>
      <c r="AU888" s="36"/>
      <c r="AV888" s="36"/>
      <c r="AW888" s="36"/>
      <c r="AX888" s="36"/>
      <c r="AY888" s="36"/>
    </row>
    <row r="889" spans="4:51">
      <c r="D889" s="55"/>
      <c r="I889" s="41"/>
      <c r="P889" s="36"/>
      <c r="Q889" s="36"/>
      <c r="R889" s="36"/>
      <c r="S889" s="36"/>
      <c r="T889" s="36"/>
      <c r="U889" s="36"/>
      <c r="V889" s="36"/>
      <c r="W889" s="36"/>
      <c r="X889" s="36"/>
      <c r="Y889" s="36"/>
      <c r="Z889" s="36"/>
      <c r="AA889" s="36"/>
      <c r="AB889" s="36"/>
      <c r="AC889" s="36"/>
      <c r="AD889" s="36"/>
      <c r="AE889" s="36"/>
      <c r="AF889" s="36"/>
      <c r="AG889" s="36"/>
      <c r="AH889" s="36"/>
      <c r="AI889" s="36"/>
      <c r="AJ889" s="36"/>
      <c r="AK889" s="36"/>
      <c r="AL889" s="36"/>
      <c r="AM889" s="36"/>
      <c r="AN889" s="36"/>
      <c r="AO889" s="36"/>
      <c r="AP889" s="36"/>
      <c r="AQ889" s="36"/>
      <c r="AR889" s="36"/>
      <c r="AS889" s="36"/>
      <c r="AT889" s="36"/>
      <c r="AU889" s="36"/>
      <c r="AV889" s="36"/>
      <c r="AW889" s="36"/>
      <c r="AX889" s="36"/>
      <c r="AY889" s="36"/>
    </row>
    <row r="890" spans="4:51">
      <c r="D890" s="55"/>
      <c r="I890" s="41"/>
      <c r="P890" s="36"/>
      <c r="Q890" s="36"/>
      <c r="R890" s="36"/>
      <c r="S890" s="36"/>
      <c r="T890" s="36"/>
      <c r="U890" s="36"/>
      <c r="V890" s="36"/>
      <c r="W890" s="36"/>
      <c r="X890" s="36"/>
      <c r="Y890" s="36"/>
      <c r="Z890" s="36"/>
      <c r="AA890" s="36"/>
      <c r="AB890" s="36"/>
      <c r="AC890" s="36"/>
      <c r="AD890" s="36"/>
      <c r="AE890" s="36"/>
      <c r="AF890" s="36"/>
      <c r="AG890" s="36"/>
      <c r="AH890" s="36"/>
      <c r="AI890" s="36"/>
      <c r="AJ890" s="36"/>
      <c r="AK890" s="36"/>
      <c r="AL890" s="36"/>
      <c r="AM890" s="36"/>
      <c r="AN890" s="36"/>
      <c r="AO890" s="36"/>
      <c r="AP890" s="36"/>
      <c r="AQ890" s="36"/>
      <c r="AR890" s="36"/>
      <c r="AS890" s="36"/>
      <c r="AT890" s="36"/>
      <c r="AU890" s="36"/>
      <c r="AV890" s="36"/>
      <c r="AW890" s="36"/>
      <c r="AX890" s="36"/>
      <c r="AY890" s="36"/>
    </row>
    <row r="891" spans="4:51">
      <c r="D891" s="55"/>
      <c r="I891" s="41"/>
      <c r="P891" s="36"/>
      <c r="Q891" s="36"/>
      <c r="R891" s="36"/>
      <c r="S891" s="36"/>
      <c r="T891" s="36"/>
      <c r="U891" s="36"/>
      <c r="V891" s="36"/>
      <c r="W891" s="36"/>
      <c r="X891" s="36"/>
      <c r="Y891" s="36"/>
      <c r="Z891" s="36"/>
      <c r="AA891" s="36"/>
      <c r="AB891" s="36"/>
      <c r="AC891" s="36"/>
      <c r="AD891" s="36"/>
      <c r="AE891" s="36"/>
      <c r="AF891" s="36"/>
      <c r="AG891" s="36"/>
      <c r="AH891" s="36"/>
      <c r="AI891" s="36"/>
      <c r="AJ891" s="36"/>
      <c r="AK891" s="36"/>
      <c r="AL891" s="36"/>
      <c r="AM891" s="36"/>
      <c r="AN891" s="36"/>
      <c r="AO891" s="36"/>
      <c r="AP891" s="36"/>
      <c r="AQ891" s="36"/>
      <c r="AR891" s="36"/>
      <c r="AS891" s="36"/>
      <c r="AT891" s="36"/>
      <c r="AU891" s="36"/>
      <c r="AV891" s="36"/>
      <c r="AW891" s="36"/>
      <c r="AX891" s="36"/>
      <c r="AY891" s="36"/>
    </row>
    <row r="892" spans="4:51">
      <c r="D892" s="55"/>
      <c r="I892" s="41"/>
      <c r="P892" s="36"/>
      <c r="Q892" s="36"/>
      <c r="R892" s="36"/>
      <c r="S892" s="36"/>
      <c r="T892" s="36"/>
      <c r="U892" s="36"/>
      <c r="V892" s="36"/>
      <c r="W892" s="36"/>
      <c r="X892" s="36"/>
      <c r="Y892" s="36"/>
      <c r="Z892" s="36"/>
      <c r="AA892" s="36"/>
      <c r="AB892" s="36"/>
      <c r="AC892" s="36"/>
      <c r="AD892" s="36"/>
      <c r="AE892" s="36"/>
      <c r="AF892" s="36"/>
      <c r="AG892" s="36"/>
      <c r="AH892" s="36"/>
      <c r="AI892" s="36"/>
      <c r="AJ892" s="36"/>
      <c r="AK892" s="36"/>
      <c r="AL892" s="36"/>
      <c r="AM892" s="36"/>
      <c r="AN892" s="36"/>
      <c r="AO892" s="36"/>
      <c r="AP892" s="36"/>
      <c r="AQ892" s="36"/>
      <c r="AR892" s="36"/>
      <c r="AS892" s="36"/>
      <c r="AT892" s="36"/>
      <c r="AU892" s="36"/>
      <c r="AV892" s="36"/>
      <c r="AW892" s="36"/>
      <c r="AX892" s="36"/>
      <c r="AY892" s="36"/>
    </row>
    <row r="893" spans="4:51">
      <c r="D893" s="55"/>
      <c r="I893" s="41"/>
      <c r="P893" s="36"/>
      <c r="Q893" s="36"/>
      <c r="R893" s="36"/>
      <c r="S893" s="36"/>
      <c r="T893" s="36"/>
      <c r="U893" s="36"/>
      <c r="V893" s="36"/>
      <c r="W893" s="36"/>
      <c r="X893" s="36"/>
      <c r="Y893" s="36"/>
      <c r="Z893" s="36"/>
      <c r="AA893" s="36"/>
      <c r="AB893" s="36"/>
      <c r="AC893" s="36"/>
      <c r="AD893" s="36"/>
      <c r="AE893" s="36"/>
      <c r="AF893" s="36"/>
      <c r="AG893" s="36"/>
      <c r="AH893" s="36"/>
      <c r="AI893" s="36"/>
      <c r="AJ893" s="36"/>
      <c r="AK893" s="36"/>
      <c r="AL893" s="36"/>
      <c r="AM893" s="36"/>
      <c r="AN893" s="36"/>
      <c r="AO893" s="36"/>
      <c r="AP893" s="36"/>
      <c r="AQ893" s="36"/>
      <c r="AR893" s="36"/>
      <c r="AS893" s="36"/>
      <c r="AT893" s="36"/>
      <c r="AU893" s="36"/>
      <c r="AV893" s="36"/>
      <c r="AW893" s="36"/>
      <c r="AX893" s="36"/>
      <c r="AY893" s="36"/>
    </row>
    <row r="894" spans="4:51">
      <c r="D894" s="55"/>
      <c r="I894" s="41"/>
      <c r="P894" s="36"/>
      <c r="Q894" s="36"/>
      <c r="R894" s="36"/>
      <c r="S894" s="36"/>
      <c r="T894" s="36"/>
      <c r="U894" s="36"/>
      <c r="V894" s="36"/>
      <c r="W894" s="36"/>
      <c r="X894" s="36"/>
      <c r="Y894" s="36"/>
      <c r="Z894" s="36"/>
      <c r="AA894" s="36"/>
      <c r="AB894" s="36"/>
      <c r="AC894" s="36"/>
      <c r="AD894" s="36"/>
      <c r="AE894" s="36"/>
      <c r="AF894" s="36"/>
      <c r="AG894" s="36"/>
      <c r="AH894" s="36"/>
      <c r="AI894" s="36"/>
      <c r="AJ894" s="36"/>
      <c r="AK894" s="36"/>
      <c r="AL894" s="36"/>
      <c r="AM894" s="36"/>
      <c r="AN894" s="36"/>
      <c r="AO894" s="36"/>
      <c r="AP894" s="36"/>
      <c r="AQ894" s="36"/>
      <c r="AR894" s="36"/>
      <c r="AS894" s="36"/>
      <c r="AT894" s="36"/>
      <c r="AU894" s="36"/>
      <c r="AV894" s="36"/>
      <c r="AW894" s="36"/>
      <c r="AX894" s="36"/>
      <c r="AY894" s="36"/>
    </row>
    <row r="895" spans="4:51">
      <c r="D895" s="55"/>
      <c r="I895" s="41"/>
      <c r="P895" s="36"/>
      <c r="Q895" s="36"/>
      <c r="R895" s="36"/>
      <c r="S895" s="36"/>
      <c r="T895" s="36"/>
      <c r="U895" s="36"/>
      <c r="V895" s="36"/>
      <c r="W895" s="36"/>
      <c r="X895" s="36"/>
      <c r="Y895" s="36"/>
      <c r="Z895" s="36"/>
      <c r="AA895" s="36"/>
      <c r="AB895" s="36"/>
      <c r="AC895" s="36"/>
      <c r="AD895" s="36"/>
      <c r="AE895" s="36"/>
      <c r="AF895" s="36"/>
      <c r="AG895" s="36"/>
      <c r="AH895" s="36"/>
      <c r="AI895" s="36"/>
      <c r="AJ895" s="36"/>
      <c r="AK895" s="36"/>
      <c r="AL895" s="36"/>
      <c r="AM895" s="36"/>
      <c r="AN895" s="36"/>
      <c r="AO895" s="36"/>
      <c r="AP895" s="36"/>
      <c r="AQ895" s="36"/>
      <c r="AR895" s="36"/>
      <c r="AS895" s="36"/>
      <c r="AT895" s="36"/>
      <c r="AU895" s="36"/>
      <c r="AV895" s="36"/>
      <c r="AW895" s="36"/>
      <c r="AX895" s="36"/>
      <c r="AY895" s="36"/>
    </row>
    <row r="896" spans="4:51">
      <c r="D896" s="55"/>
      <c r="I896" s="41"/>
      <c r="P896" s="36"/>
      <c r="Q896" s="36"/>
      <c r="R896" s="36"/>
      <c r="S896" s="36"/>
      <c r="T896" s="36"/>
      <c r="U896" s="36"/>
      <c r="V896" s="36"/>
      <c r="W896" s="36"/>
      <c r="X896" s="36"/>
      <c r="Y896" s="36"/>
      <c r="Z896" s="36"/>
      <c r="AA896" s="36"/>
      <c r="AB896" s="36"/>
      <c r="AC896" s="36"/>
      <c r="AD896" s="36"/>
      <c r="AE896" s="36"/>
      <c r="AF896" s="36"/>
      <c r="AG896" s="36"/>
      <c r="AH896" s="36"/>
      <c r="AI896" s="36"/>
      <c r="AJ896" s="36"/>
      <c r="AK896" s="36"/>
      <c r="AL896" s="36"/>
      <c r="AM896" s="36"/>
      <c r="AN896" s="36"/>
      <c r="AO896" s="36"/>
      <c r="AP896" s="36"/>
      <c r="AQ896" s="36"/>
      <c r="AR896" s="36"/>
      <c r="AS896" s="36"/>
      <c r="AT896" s="36"/>
      <c r="AU896" s="36"/>
      <c r="AV896" s="36"/>
      <c r="AW896" s="36"/>
      <c r="AX896" s="36"/>
      <c r="AY896" s="36"/>
    </row>
    <row r="897" spans="4:51">
      <c r="D897" s="55"/>
      <c r="I897" s="41"/>
      <c r="P897" s="36"/>
      <c r="Q897" s="36"/>
      <c r="R897" s="36"/>
      <c r="S897" s="36"/>
      <c r="T897" s="36"/>
      <c r="U897" s="36"/>
      <c r="V897" s="36"/>
      <c r="W897" s="36"/>
      <c r="X897" s="36"/>
      <c r="Y897" s="36"/>
      <c r="Z897" s="36"/>
      <c r="AA897" s="36"/>
      <c r="AB897" s="36"/>
      <c r="AC897" s="36"/>
      <c r="AD897" s="36"/>
      <c r="AE897" s="36"/>
      <c r="AF897" s="36"/>
      <c r="AG897" s="36"/>
      <c r="AH897" s="36"/>
      <c r="AI897" s="36"/>
      <c r="AJ897" s="36"/>
      <c r="AK897" s="36"/>
      <c r="AL897" s="36"/>
      <c r="AM897" s="36"/>
      <c r="AN897" s="36"/>
      <c r="AO897" s="36"/>
      <c r="AP897" s="36"/>
      <c r="AQ897" s="36"/>
      <c r="AR897" s="36"/>
      <c r="AS897" s="36"/>
      <c r="AT897" s="36"/>
      <c r="AU897" s="36"/>
      <c r="AV897" s="36"/>
      <c r="AW897" s="36"/>
      <c r="AX897" s="36"/>
      <c r="AY897" s="36"/>
    </row>
    <row r="898" spans="4:51">
      <c r="D898" s="55"/>
      <c r="I898" s="41"/>
      <c r="P898" s="36"/>
      <c r="Q898" s="36"/>
      <c r="R898" s="36"/>
      <c r="S898" s="36"/>
      <c r="T898" s="36"/>
      <c r="U898" s="36"/>
      <c r="V898" s="36"/>
      <c r="W898" s="36"/>
      <c r="X898" s="36"/>
      <c r="Y898" s="36"/>
      <c r="Z898" s="36"/>
      <c r="AA898" s="36"/>
      <c r="AB898" s="36"/>
      <c r="AC898" s="36"/>
      <c r="AD898" s="36"/>
      <c r="AE898" s="36"/>
      <c r="AF898" s="36"/>
      <c r="AG898" s="36"/>
      <c r="AH898" s="36"/>
      <c r="AI898" s="36"/>
      <c r="AJ898" s="36"/>
      <c r="AK898" s="36"/>
      <c r="AL898" s="36"/>
      <c r="AM898" s="36"/>
      <c r="AN898" s="36"/>
      <c r="AO898" s="36"/>
      <c r="AP898" s="36"/>
      <c r="AQ898" s="36"/>
      <c r="AR898" s="36"/>
      <c r="AS898" s="36"/>
      <c r="AT898" s="36"/>
      <c r="AU898" s="36"/>
      <c r="AV898" s="36"/>
      <c r="AW898" s="36"/>
      <c r="AX898" s="36"/>
      <c r="AY898" s="36"/>
    </row>
    <row r="899" spans="4:51">
      <c r="D899" s="55"/>
      <c r="I899" s="41"/>
      <c r="P899" s="36"/>
      <c r="Q899" s="36"/>
      <c r="R899" s="36"/>
      <c r="S899" s="36"/>
      <c r="T899" s="36"/>
      <c r="U899" s="36"/>
      <c r="V899" s="36"/>
      <c r="W899" s="36"/>
      <c r="X899" s="36"/>
      <c r="Y899" s="36"/>
      <c r="Z899" s="36"/>
      <c r="AA899" s="36"/>
      <c r="AB899" s="36"/>
      <c r="AC899" s="36"/>
      <c r="AD899" s="36"/>
      <c r="AE899" s="36"/>
      <c r="AF899" s="36"/>
      <c r="AG899" s="36"/>
      <c r="AH899" s="36"/>
      <c r="AI899" s="36"/>
      <c r="AJ899" s="36"/>
      <c r="AK899" s="36"/>
      <c r="AL899" s="36"/>
      <c r="AM899" s="36"/>
      <c r="AN899" s="36"/>
      <c r="AO899" s="36"/>
      <c r="AP899" s="36"/>
      <c r="AQ899" s="36"/>
      <c r="AR899" s="36"/>
      <c r="AS899" s="36"/>
      <c r="AT899" s="36"/>
      <c r="AU899" s="36"/>
      <c r="AV899" s="36"/>
      <c r="AW899" s="36"/>
      <c r="AX899" s="36"/>
      <c r="AY899" s="36"/>
    </row>
    <row r="900" spans="4:51">
      <c r="D900" s="55"/>
      <c r="I900" s="41"/>
      <c r="P900" s="36"/>
      <c r="Q900" s="36"/>
      <c r="R900" s="36"/>
      <c r="S900" s="36"/>
      <c r="T900" s="36"/>
      <c r="U900" s="36"/>
      <c r="V900" s="36"/>
      <c r="W900" s="36"/>
      <c r="X900" s="36"/>
      <c r="Y900" s="36"/>
      <c r="Z900" s="36"/>
      <c r="AA900" s="36"/>
      <c r="AB900" s="36"/>
      <c r="AC900" s="36"/>
      <c r="AD900" s="36"/>
      <c r="AE900" s="36"/>
      <c r="AF900" s="36"/>
      <c r="AG900" s="36"/>
      <c r="AH900" s="36"/>
      <c r="AI900" s="36"/>
      <c r="AJ900" s="36"/>
      <c r="AK900" s="36"/>
      <c r="AL900" s="36"/>
      <c r="AM900" s="36"/>
      <c r="AN900" s="36"/>
      <c r="AO900" s="36"/>
      <c r="AP900" s="36"/>
      <c r="AQ900" s="36"/>
      <c r="AR900" s="36"/>
      <c r="AS900" s="36"/>
      <c r="AT900" s="36"/>
      <c r="AU900" s="36"/>
      <c r="AV900" s="36"/>
      <c r="AW900" s="36"/>
      <c r="AX900" s="36"/>
      <c r="AY900" s="36"/>
    </row>
    <row r="901" spans="4:51">
      <c r="D901" s="55"/>
      <c r="I901" s="41"/>
      <c r="P901" s="36"/>
      <c r="Q901" s="36"/>
      <c r="R901" s="36"/>
      <c r="S901" s="36"/>
      <c r="T901" s="36"/>
      <c r="U901" s="36"/>
      <c r="V901" s="36"/>
      <c r="W901" s="36"/>
      <c r="X901" s="36"/>
      <c r="Y901" s="36"/>
      <c r="Z901" s="36"/>
      <c r="AA901" s="36"/>
      <c r="AB901" s="36"/>
      <c r="AC901" s="36"/>
      <c r="AD901" s="36"/>
      <c r="AE901" s="36"/>
      <c r="AF901" s="36"/>
      <c r="AG901" s="36"/>
      <c r="AH901" s="36"/>
      <c r="AI901" s="36"/>
      <c r="AJ901" s="36"/>
      <c r="AK901" s="36"/>
      <c r="AL901" s="36"/>
      <c r="AM901" s="36"/>
      <c r="AN901" s="36"/>
      <c r="AO901" s="36"/>
      <c r="AP901" s="36"/>
      <c r="AQ901" s="36"/>
      <c r="AR901" s="36"/>
      <c r="AS901" s="36"/>
      <c r="AT901" s="36"/>
      <c r="AU901" s="36"/>
      <c r="AV901" s="36"/>
      <c r="AW901" s="36"/>
      <c r="AX901" s="36"/>
      <c r="AY901" s="36"/>
    </row>
    <row r="902" spans="4:51">
      <c r="D902" s="55"/>
      <c r="I902" s="41"/>
      <c r="P902" s="36"/>
      <c r="Q902" s="36"/>
      <c r="R902" s="36"/>
      <c r="S902" s="36"/>
      <c r="T902" s="36"/>
      <c r="U902" s="36"/>
      <c r="V902" s="36"/>
      <c r="W902" s="36"/>
      <c r="X902" s="36"/>
      <c r="Y902" s="36"/>
      <c r="Z902" s="36"/>
      <c r="AA902" s="36"/>
      <c r="AB902" s="36"/>
      <c r="AC902" s="36"/>
      <c r="AD902" s="36"/>
      <c r="AE902" s="36"/>
      <c r="AF902" s="36"/>
      <c r="AG902" s="36"/>
      <c r="AH902" s="36"/>
      <c r="AI902" s="36"/>
      <c r="AJ902" s="36"/>
      <c r="AK902" s="36"/>
      <c r="AL902" s="36"/>
      <c r="AM902" s="36"/>
      <c r="AN902" s="36"/>
      <c r="AO902" s="36"/>
      <c r="AP902" s="36"/>
      <c r="AQ902" s="36"/>
      <c r="AR902" s="36"/>
      <c r="AS902" s="36"/>
      <c r="AT902" s="36"/>
      <c r="AU902" s="36"/>
      <c r="AV902" s="36"/>
      <c r="AW902" s="36"/>
      <c r="AX902" s="36"/>
      <c r="AY902" s="36"/>
    </row>
    <row r="903" spans="4:51">
      <c r="D903" s="55"/>
      <c r="I903" s="41"/>
      <c r="P903" s="36"/>
      <c r="Q903" s="36"/>
      <c r="R903" s="36"/>
      <c r="S903" s="36"/>
      <c r="T903" s="36"/>
      <c r="U903" s="36"/>
      <c r="V903" s="36"/>
      <c r="W903" s="36"/>
      <c r="X903" s="36"/>
      <c r="Y903" s="36"/>
      <c r="Z903" s="36"/>
      <c r="AA903" s="36"/>
      <c r="AB903" s="36"/>
      <c r="AC903" s="36"/>
      <c r="AD903" s="36"/>
      <c r="AE903" s="36"/>
      <c r="AF903" s="36"/>
      <c r="AG903" s="36"/>
      <c r="AH903" s="36"/>
      <c r="AI903" s="36"/>
      <c r="AJ903" s="36"/>
      <c r="AK903" s="36"/>
      <c r="AL903" s="36"/>
      <c r="AM903" s="36"/>
      <c r="AN903" s="36"/>
      <c r="AO903" s="36"/>
      <c r="AP903" s="36"/>
      <c r="AQ903" s="36"/>
      <c r="AR903" s="36"/>
      <c r="AS903" s="36"/>
      <c r="AT903" s="36"/>
      <c r="AU903" s="36"/>
      <c r="AV903" s="36"/>
      <c r="AW903" s="36"/>
      <c r="AX903" s="36"/>
      <c r="AY903" s="36"/>
    </row>
    <row r="904" spans="4:51">
      <c r="D904" s="55"/>
      <c r="I904" s="41"/>
      <c r="P904" s="36"/>
      <c r="Q904" s="36"/>
      <c r="R904" s="36"/>
      <c r="S904" s="36"/>
      <c r="T904" s="36"/>
      <c r="U904" s="36"/>
      <c r="V904" s="36"/>
      <c r="W904" s="36"/>
      <c r="X904" s="36"/>
      <c r="Y904" s="36"/>
      <c r="Z904" s="36"/>
      <c r="AA904" s="36"/>
      <c r="AB904" s="36"/>
      <c r="AC904" s="36"/>
      <c r="AD904" s="36"/>
      <c r="AE904" s="36"/>
      <c r="AF904" s="36"/>
      <c r="AG904" s="36"/>
      <c r="AH904" s="36"/>
      <c r="AI904" s="36"/>
      <c r="AJ904" s="36"/>
      <c r="AK904" s="36"/>
      <c r="AL904" s="36"/>
      <c r="AM904" s="36"/>
      <c r="AN904" s="36"/>
      <c r="AO904" s="36"/>
      <c r="AP904" s="36"/>
      <c r="AQ904" s="36"/>
      <c r="AR904" s="36"/>
      <c r="AS904" s="36"/>
      <c r="AT904" s="36"/>
      <c r="AU904" s="36"/>
      <c r="AV904" s="36"/>
      <c r="AW904" s="36"/>
      <c r="AX904" s="36"/>
      <c r="AY904" s="36"/>
    </row>
    <row r="905" spans="4:51">
      <c r="D905" s="55"/>
      <c r="I905" s="41"/>
      <c r="P905" s="36"/>
      <c r="Q905" s="36"/>
      <c r="R905" s="36"/>
      <c r="S905" s="36"/>
      <c r="T905" s="36"/>
      <c r="U905" s="36"/>
      <c r="V905" s="36"/>
      <c r="W905" s="36"/>
      <c r="X905" s="36"/>
      <c r="Y905" s="36"/>
      <c r="Z905" s="36"/>
      <c r="AA905" s="36"/>
      <c r="AB905" s="36"/>
      <c r="AC905" s="36"/>
      <c r="AD905" s="36"/>
      <c r="AE905" s="36"/>
      <c r="AF905" s="36"/>
      <c r="AG905" s="36"/>
      <c r="AH905" s="36"/>
      <c r="AI905" s="36"/>
      <c r="AJ905" s="36"/>
      <c r="AK905" s="36"/>
      <c r="AL905" s="36"/>
      <c r="AM905" s="36"/>
      <c r="AN905" s="36"/>
      <c r="AO905" s="36"/>
      <c r="AP905" s="36"/>
      <c r="AQ905" s="36"/>
      <c r="AR905" s="36"/>
      <c r="AS905" s="36"/>
      <c r="AT905" s="36"/>
      <c r="AU905" s="36"/>
      <c r="AV905" s="36"/>
      <c r="AW905" s="36"/>
      <c r="AX905" s="36"/>
      <c r="AY905" s="36"/>
    </row>
    <row r="906" spans="4:51">
      <c r="D906" s="55"/>
      <c r="I906" s="41"/>
      <c r="P906" s="36"/>
      <c r="Q906" s="36"/>
      <c r="R906" s="36"/>
      <c r="S906" s="36"/>
      <c r="T906" s="36"/>
      <c r="U906" s="36"/>
      <c r="V906" s="36"/>
      <c r="W906" s="36"/>
      <c r="X906" s="36"/>
      <c r="Y906" s="36"/>
      <c r="Z906" s="36"/>
      <c r="AA906" s="36"/>
      <c r="AB906" s="36"/>
      <c r="AC906" s="36"/>
      <c r="AD906" s="36"/>
      <c r="AE906" s="36"/>
      <c r="AF906" s="36"/>
      <c r="AG906" s="36"/>
      <c r="AH906" s="36"/>
      <c r="AI906" s="36"/>
      <c r="AJ906" s="36"/>
      <c r="AK906" s="36"/>
      <c r="AL906" s="36"/>
      <c r="AM906" s="36"/>
      <c r="AN906" s="36"/>
      <c r="AO906" s="36"/>
      <c r="AP906" s="36"/>
      <c r="AQ906" s="36"/>
      <c r="AR906" s="36"/>
      <c r="AS906" s="36"/>
      <c r="AT906" s="36"/>
      <c r="AU906" s="36"/>
      <c r="AV906" s="36"/>
      <c r="AW906" s="36"/>
      <c r="AX906" s="36"/>
      <c r="AY906" s="36"/>
    </row>
    <row r="907" spans="4:51">
      <c r="D907" s="55"/>
      <c r="I907" s="41"/>
      <c r="P907" s="36"/>
      <c r="Q907" s="36"/>
      <c r="R907" s="36"/>
      <c r="S907" s="36"/>
      <c r="T907" s="36"/>
      <c r="U907" s="36"/>
      <c r="V907" s="36"/>
      <c r="W907" s="36"/>
      <c r="X907" s="36"/>
      <c r="Y907" s="36"/>
      <c r="Z907" s="36"/>
      <c r="AA907" s="36"/>
      <c r="AB907" s="36"/>
      <c r="AC907" s="36"/>
      <c r="AD907" s="36"/>
      <c r="AE907" s="36"/>
      <c r="AF907" s="36"/>
      <c r="AG907" s="36"/>
      <c r="AH907" s="36"/>
      <c r="AI907" s="36"/>
      <c r="AJ907" s="36"/>
      <c r="AK907" s="36"/>
      <c r="AL907" s="36"/>
      <c r="AM907" s="36"/>
      <c r="AN907" s="36"/>
      <c r="AO907" s="36"/>
      <c r="AP907" s="36"/>
      <c r="AQ907" s="36"/>
      <c r="AR907" s="36"/>
      <c r="AS907" s="36"/>
      <c r="AT907" s="36"/>
      <c r="AU907" s="36"/>
      <c r="AV907" s="36"/>
      <c r="AW907" s="36"/>
      <c r="AX907" s="36"/>
      <c r="AY907" s="36"/>
    </row>
    <row r="908" spans="4:51">
      <c r="D908" s="55"/>
      <c r="I908" s="41"/>
      <c r="P908" s="36"/>
      <c r="Q908" s="36"/>
      <c r="R908" s="36"/>
      <c r="S908" s="36"/>
      <c r="T908" s="36"/>
      <c r="U908" s="36"/>
      <c r="V908" s="36"/>
      <c r="W908" s="36"/>
      <c r="X908" s="36"/>
      <c r="Y908" s="36"/>
      <c r="Z908" s="36"/>
      <c r="AA908" s="36"/>
      <c r="AB908" s="36"/>
      <c r="AC908" s="36"/>
      <c r="AD908" s="36"/>
      <c r="AE908" s="36"/>
      <c r="AF908" s="36"/>
      <c r="AG908" s="36"/>
      <c r="AH908" s="36"/>
      <c r="AI908" s="36"/>
      <c r="AJ908" s="36"/>
      <c r="AK908" s="36"/>
      <c r="AL908" s="36"/>
      <c r="AM908" s="36"/>
      <c r="AN908" s="36"/>
      <c r="AO908" s="36"/>
      <c r="AP908" s="36"/>
      <c r="AQ908" s="36"/>
      <c r="AR908" s="36"/>
      <c r="AS908" s="36"/>
      <c r="AT908" s="36"/>
      <c r="AU908" s="36"/>
      <c r="AV908" s="36"/>
      <c r="AW908" s="36"/>
      <c r="AX908" s="36"/>
      <c r="AY908" s="36"/>
    </row>
    <row r="909" spans="4:51">
      <c r="D909" s="55"/>
      <c r="I909" s="41"/>
      <c r="P909" s="36"/>
      <c r="Q909" s="36"/>
      <c r="R909" s="36"/>
      <c r="S909" s="36"/>
      <c r="T909" s="36"/>
      <c r="U909" s="36"/>
      <c r="V909" s="36"/>
      <c r="W909" s="36"/>
      <c r="X909" s="36"/>
      <c r="Y909" s="36"/>
      <c r="Z909" s="36"/>
      <c r="AA909" s="36"/>
      <c r="AB909" s="36"/>
      <c r="AC909" s="36"/>
      <c r="AD909" s="36"/>
      <c r="AE909" s="36"/>
      <c r="AF909" s="36"/>
      <c r="AG909" s="36"/>
      <c r="AH909" s="36"/>
      <c r="AI909" s="36"/>
      <c r="AJ909" s="36"/>
      <c r="AK909" s="36"/>
      <c r="AL909" s="36"/>
      <c r="AM909" s="36"/>
      <c r="AN909" s="36"/>
      <c r="AO909" s="36"/>
      <c r="AP909" s="36"/>
      <c r="AQ909" s="36"/>
      <c r="AR909" s="36"/>
      <c r="AS909" s="36"/>
      <c r="AT909" s="36"/>
      <c r="AU909" s="36"/>
      <c r="AV909" s="36"/>
      <c r="AW909" s="36"/>
      <c r="AX909" s="36"/>
      <c r="AY909" s="36"/>
    </row>
    <row r="910" spans="4:51">
      <c r="D910" s="55"/>
      <c r="I910" s="41"/>
      <c r="P910" s="36"/>
      <c r="Q910" s="36"/>
      <c r="R910" s="36"/>
      <c r="S910" s="36"/>
      <c r="T910" s="36"/>
      <c r="U910" s="36"/>
      <c r="V910" s="36"/>
      <c r="W910" s="36"/>
      <c r="X910" s="36"/>
      <c r="Y910" s="36"/>
      <c r="Z910" s="36"/>
      <c r="AA910" s="36"/>
      <c r="AB910" s="36"/>
      <c r="AC910" s="36"/>
      <c r="AD910" s="36"/>
      <c r="AE910" s="36"/>
      <c r="AF910" s="36"/>
      <c r="AG910" s="36"/>
      <c r="AH910" s="36"/>
      <c r="AI910" s="36"/>
      <c r="AJ910" s="36"/>
      <c r="AK910" s="36"/>
      <c r="AL910" s="36"/>
      <c r="AM910" s="36"/>
      <c r="AN910" s="36"/>
      <c r="AO910" s="36"/>
      <c r="AP910" s="36"/>
      <c r="AQ910" s="36"/>
      <c r="AR910" s="36"/>
      <c r="AS910" s="36"/>
      <c r="AT910" s="36"/>
      <c r="AU910" s="36"/>
      <c r="AV910" s="36"/>
      <c r="AW910" s="36"/>
      <c r="AX910" s="36"/>
      <c r="AY910" s="36"/>
    </row>
    <row r="911" spans="4:51">
      <c r="D911" s="55"/>
      <c r="I911" s="41"/>
      <c r="P911" s="36"/>
      <c r="Q911" s="36"/>
      <c r="R911" s="36"/>
      <c r="S911" s="36"/>
      <c r="T911" s="36"/>
      <c r="U911" s="36"/>
      <c r="V911" s="36"/>
      <c r="W911" s="36"/>
      <c r="X911" s="36"/>
      <c r="Y911" s="36"/>
      <c r="Z911" s="36"/>
      <c r="AA911" s="36"/>
      <c r="AB911" s="36"/>
      <c r="AC911" s="36"/>
      <c r="AD911" s="36"/>
      <c r="AE911" s="36"/>
      <c r="AF911" s="36"/>
      <c r="AG911" s="36"/>
      <c r="AH911" s="36"/>
      <c r="AI911" s="36"/>
      <c r="AJ911" s="36"/>
      <c r="AK911" s="36"/>
      <c r="AL911" s="36"/>
      <c r="AM911" s="36"/>
      <c r="AN911" s="36"/>
      <c r="AO911" s="36"/>
      <c r="AP911" s="36"/>
      <c r="AQ911" s="36"/>
      <c r="AR911" s="36"/>
      <c r="AS911" s="36"/>
      <c r="AT911" s="36"/>
      <c r="AU911" s="36"/>
      <c r="AV911" s="36"/>
      <c r="AW911" s="36"/>
      <c r="AX911" s="36"/>
      <c r="AY911" s="36"/>
    </row>
    <row r="912" spans="4:51">
      <c r="D912" s="55"/>
      <c r="I912" s="41"/>
      <c r="P912" s="36"/>
      <c r="Q912" s="36"/>
      <c r="R912" s="36"/>
      <c r="S912" s="36"/>
      <c r="T912" s="36"/>
      <c r="U912" s="36"/>
      <c r="V912" s="36"/>
      <c r="W912" s="36"/>
      <c r="X912" s="36"/>
      <c r="Y912" s="36"/>
      <c r="Z912" s="36"/>
      <c r="AA912" s="36"/>
      <c r="AB912" s="36"/>
      <c r="AC912" s="36"/>
      <c r="AD912" s="36"/>
      <c r="AE912" s="36"/>
      <c r="AF912" s="36"/>
      <c r="AG912" s="36"/>
      <c r="AH912" s="36"/>
      <c r="AI912" s="36"/>
      <c r="AJ912" s="36"/>
      <c r="AK912" s="36"/>
      <c r="AL912" s="36"/>
      <c r="AM912" s="36"/>
      <c r="AN912" s="36"/>
      <c r="AO912" s="36"/>
      <c r="AP912" s="36"/>
      <c r="AQ912" s="36"/>
      <c r="AR912" s="36"/>
      <c r="AS912" s="36"/>
      <c r="AT912" s="36"/>
      <c r="AU912" s="36"/>
      <c r="AV912" s="36"/>
      <c r="AW912" s="36"/>
      <c r="AX912" s="36"/>
      <c r="AY912" s="36"/>
    </row>
    <row r="913" spans="2:52">
      <c r="D913" s="55"/>
      <c r="I913" s="41"/>
      <c r="P913" s="36"/>
      <c r="Q913" s="36"/>
      <c r="R913" s="36"/>
      <c r="S913" s="36"/>
      <c r="T913" s="36"/>
      <c r="U913" s="36"/>
      <c r="V913" s="36"/>
      <c r="W913" s="36"/>
      <c r="X913" s="36"/>
      <c r="Y913" s="36"/>
      <c r="Z913" s="36"/>
      <c r="AA913" s="36"/>
      <c r="AB913" s="36"/>
      <c r="AC913" s="36"/>
      <c r="AD913" s="36"/>
      <c r="AE913" s="36"/>
      <c r="AF913" s="36"/>
      <c r="AG913" s="36"/>
      <c r="AH913" s="36"/>
      <c r="AI913" s="36"/>
      <c r="AJ913" s="36"/>
      <c r="AK913" s="36"/>
      <c r="AL913" s="36"/>
      <c r="AM913" s="36"/>
      <c r="AN913" s="36"/>
      <c r="AO913" s="36"/>
      <c r="AP913" s="36"/>
      <c r="AQ913" s="36"/>
      <c r="AR913" s="36"/>
      <c r="AS913" s="36"/>
      <c r="AT913" s="36"/>
      <c r="AU913" s="36"/>
      <c r="AV913" s="36"/>
      <c r="AW913" s="36"/>
      <c r="AX913" s="36"/>
      <c r="AY913" s="36"/>
    </row>
    <row r="914" spans="2:52">
      <c r="D914" s="55"/>
      <c r="I914" s="41"/>
      <c r="P914" s="36"/>
      <c r="Q914" s="36"/>
      <c r="R914" s="36"/>
      <c r="S914" s="36"/>
      <c r="T914" s="36"/>
      <c r="U914" s="36"/>
      <c r="V914" s="36"/>
      <c r="W914" s="36"/>
      <c r="X914" s="36"/>
      <c r="Y914" s="36"/>
      <c r="Z914" s="36"/>
      <c r="AA914" s="36"/>
      <c r="AB914" s="36"/>
      <c r="AC914" s="36"/>
      <c r="AD914" s="36"/>
      <c r="AE914" s="36"/>
      <c r="AF914" s="36"/>
      <c r="AG914" s="36"/>
      <c r="AH914" s="36"/>
      <c r="AI914" s="36"/>
      <c r="AJ914" s="36"/>
      <c r="AK914" s="36"/>
      <c r="AL914" s="36"/>
      <c r="AM914" s="36"/>
      <c r="AN914" s="36"/>
      <c r="AO914" s="36"/>
      <c r="AP914" s="36"/>
      <c r="AQ914" s="36"/>
      <c r="AR914" s="36"/>
      <c r="AS914" s="36"/>
      <c r="AT914" s="36"/>
      <c r="AU914" s="36"/>
      <c r="AV914" s="36"/>
      <c r="AW914" s="36"/>
      <c r="AX914" s="36"/>
      <c r="AY914" s="36"/>
    </row>
    <row r="915" spans="2:52">
      <c r="D915" s="55"/>
      <c r="I915" s="41"/>
      <c r="P915" s="36"/>
      <c r="Q915" s="36"/>
      <c r="R915" s="36"/>
      <c r="S915" s="36"/>
      <c r="T915" s="36"/>
      <c r="U915" s="36"/>
      <c r="V915" s="36"/>
      <c r="W915" s="36"/>
      <c r="X915" s="36"/>
      <c r="Y915" s="36"/>
      <c r="Z915" s="36"/>
      <c r="AA915" s="36"/>
      <c r="AB915" s="36"/>
      <c r="AC915" s="36"/>
      <c r="AD915" s="36"/>
      <c r="AE915" s="36"/>
      <c r="AF915" s="36"/>
      <c r="AG915" s="36"/>
      <c r="AH915" s="36"/>
      <c r="AI915" s="36"/>
      <c r="AJ915" s="36"/>
      <c r="AK915" s="36"/>
      <c r="AL915" s="36"/>
      <c r="AM915" s="36"/>
      <c r="AN915" s="36"/>
      <c r="AO915" s="36"/>
      <c r="AP915" s="36"/>
      <c r="AQ915" s="36"/>
      <c r="AR915" s="36"/>
      <c r="AS915" s="36"/>
      <c r="AT915" s="36"/>
      <c r="AU915" s="36"/>
      <c r="AV915" s="36"/>
      <c r="AW915" s="36"/>
      <c r="AX915" s="36"/>
      <c r="AY915" s="36"/>
    </row>
    <row r="916" spans="2:52">
      <c r="D916" s="55"/>
      <c r="I916" s="41"/>
      <c r="P916" s="36"/>
      <c r="Q916" s="36"/>
      <c r="R916" s="36"/>
      <c r="S916" s="36"/>
      <c r="T916" s="36"/>
      <c r="U916" s="36"/>
      <c r="V916" s="36"/>
      <c r="W916" s="36"/>
      <c r="X916" s="36"/>
      <c r="Y916" s="36"/>
      <c r="Z916" s="36"/>
      <c r="AA916" s="36"/>
      <c r="AB916" s="36"/>
      <c r="AC916" s="36"/>
      <c r="AD916" s="36"/>
      <c r="AE916" s="36"/>
      <c r="AF916" s="36"/>
      <c r="AG916" s="36"/>
      <c r="AH916" s="36"/>
      <c r="AI916" s="36"/>
      <c r="AJ916" s="36"/>
      <c r="AK916" s="36"/>
      <c r="AL916" s="36"/>
      <c r="AM916" s="36"/>
      <c r="AN916" s="36"/>
      <c r="AO916" s="36"/>
      <c r="AP916" s="36"/>
      <c r="AQ916" s="36"/>
      <c r="AR916" s="36"/>
      <c r="AS916" s="36"/>
      <c r="AT916" s="36"/>
      <c r="AU916" s="36"/>
      <c r="AV916" s="36"/>
      <c r="AW916" s="36"/>
      <c r="AX916" s="36"/>
      <c r="AY916" s="36"/>
    </row>
    <row r="917" spans="2:52">
      <c r="D917" s="55"/>
      <c r="I917" s="41"/>
      <c r="P917" s="36"/>
      <c r="Q917" s="36"/>
      <c r="R917" s="36"/>
      <c r="S917" s="36"/>
      <c r="T917" s="36"/>
      <c r="U917" s="36"/>
      <c r="V917" s="36"/>
      <c r="W917" s="36"/>
      <c r="X917" s="36"/>
      <c r="Y917" s="36"/>
      <c r="Z917" s="36"/>
      <c r="AA917" s="36"/>
      <c r="AB917" s="36"/>
      <c r="AC917" s="36"/>
      <c r="AD917" s="36"/>
      <c r="AE917" s="36"/>
      <c r="AF917" s="36"/>
      <c r="AG917" s="36"/>
      <c r="AH917" s="36"/>
      <c r="AI917" s="36"/>
      <c r="AJ917" s="36"/>
      <c r="AK917" s="36"/>
      <c r="AL917" s="36"/>
      <c r="AM917" s="36"/>
      <c r="AN917" s="36"/>
      <c r="AO917" s="36"/>
      <c r="AP917" s="36"/>
      <c r="AQ917" s="36"/>
      <c r="AR917" s="36"/>
      <c r="AS917" s="36"/>
      <c r="AT917" s="36"/>
      <c r="AU917" s="36"/>
      <c r="AV917" s="36"/>
      <c r="AW917" s="36"/>
      <c r="AX917" s="36"/>
      <c r="AY917" s="36"/>
    </row>
    <row r="918" spans="2:52">
      <c r="D918" s="55"/>
      <c r="I918" s="41"/>
      <c r="P918" s="36"/>
      <c r="Q918" s="36"/>
      <c r="R918" s="36"/>
      <c r="S918" s="36"/>
      <c r="T918" s="36"/>
      <c r="U918" s="36"/>
      <c r="V918" s="36"/>
      <c r="W918" s="36"/>
      <c r="X918" s="36"/>
      <c r="Y918" s="36"/>
      <c r="Z918" s="36"/>
      <c r="AA918" s="36"/>
      <c r="AB918" s="36"/>
      <c r="AC918" s="36"/>
      <c r="AD918" s="36"/>
      <c r="AE918" s="36"/>
      <c r="AF918" s="36"/>
      <c r="AG918" s="36"/>
      <c r="AH918" s="36"/>
      <c r="AI918" s="36"/>
      <c r="AJ918" s="36"/>
      <c r="AK918" s="36"/>
      <c r="AL918" s="36"/>
      <c r="AM918" s="36"/>
      <c r="AN918" s="36"/>
      <c r="AO918" s="36"/>
      <c r="AP918" s="36"/>
      <c r="AQ918" s="36"/>
      <c r="AR918" s="36"/>
      <c r="AS918" s="36"/>
      <c r="AT918" s="36"/>
      <c r="AU918" s="36"/>
      <c r="AV918" s="36"/>
      <c r="AW918" s="36"/>
      <c r="AX918" s="36"/>
      <c r="AY918" s="36"/>
    </row>
    <row r="919" spans="2:52">
      <c r="I919" s="41"/>
      <c r="N919" s="31">
        <f>1+N809</f>
        <v>340</v>
      </c>
      <c r="O919" s="31" t="s">
        <v>410</v>
      </c>
      <c r="AZ919" s="31" t="s">
        <v>385</v>
      </c>
    </row>
    <row r="920" spans="2:52" hidden="1">
      <c r="D920" s="31" t="s">
        <v>1322</v>
      </c>
      <c r="E920" s="31" t="s">
        <v>569</v>
      </c>
      <c r="F920" s="31" t="s">
        <v>1083</v>
      </c>
      <c r="H920" s="31" t="s">
        <v>1140</v>
      </c>
      <c r="I920" s="41" t="s">
        <v>1286</v>
      </c>
      <c r="N920" s="31">
        <f t="shared" ref="N920:N983" si="97">1+N919</f>
        <v>341</v>
      </c>
      <c r="O920" s="31" t="s">
        <v>410</v>
      </c>
      <c r="P920" s="36">
        <v>277.41024757505522</v>
      </c>
      <c r="Q920" s="36">
        <v>200.41775405592438</v>
      </c>
      <c r="R920" s="36">
        <v>147.2465837771889</v>
      </c>
      <c r="S920" s="36">
        <v>195.39536356184519</v>
      </c>
      <c r="T920" s="36">
        <v>207.02788301002343</v>
      </c>
      <c r="U920" s="36">
        <v>257.74557975785484</v>
      </c>
      <c r="V920" s="36">
        <v>141.84434365144023</v>
      </c>
      <c r="W920" s="36">
        <v>293.25550180251946</v>
      </c>
      <c r="X920" s="36">
        <v>252.08399686261177</v>
      </c>
      <c r="Y920" s="36">
        <v>235.98615195865318</v>
      </c>
      <c r="Z920" s="36">
        <v>245.81155611327227</v>
      </c>
      <c r="AA920" s="36">
        <v>210.17827081479538</v>
      </c>
      <c r="AB920" s="36">
        <v>192.76956942229333</v>
      </c>
      <c r="AC920" s="36">
        <v>255.12381902542697</v>
      </c>
      <c r="AD920" s="36">
        <v>82.677845983761145</v>
      </c>
      <c r="AE920" s="36">
        <v>252.08052685005507</v>
      </c>
      <c r="AF920" s="36">
        <v>291.5521465342955</v>
      </c>
      <c r="AG920" s="36">
        <v>213.82511478618508</v>
      </c>
      <c r="AH920" s="36">
        <v>198.39901939212376</v>
      </c>
      <c r="AI920" s="36">
        <v>247.97043728983601</v>
      </c>
      <c r="AJ920" s="36">
        <v>219.44268364045425</v>
      </c>
      <c r="AK920" s="36">
        <v>204.05329867984119</v>
      </c>
      <c r="AL920" s="36">
        <v>265.82705317452553</v>
      </c>
      <c r="AM920" s="36">
        <v>258.62251393179554</v>
      </c>
      <c r="AN920" s="36">
        <v>213.66861850474163</v>
      </c>
      <c r="AO920" s="36">
        <v>239.32192032930266</v>
      </c>
      <c r="AP920" s="36">
        <v>207.70214695739273</v>
      </c>
      <c r="AQ920" s="36">
        <v>263.82986407610036</v>
      </c>
      <c r="AR920" s="36">
        <v>286.23156618753671</v>
      </c>
      <c r="AS920" s="36">
        <v>262.24054982372661</v>
      </c>
      <c r="AT920" s="36">
        <v>290.87966235315281</v>
      </c>
      <c r="AU920" s="36">
        <v>255.82674164856607</v>
      </c>
      <c r="AV920" s="36">
        <v>166.32243309438999</v>
      </c>
      <c r="AW920" s="36">
        <v>322.8177651985614</v>
      </c>
      <c r="AX920" s="36">
        <v>244.24304930035163</v>
      </c>
      <c r="AY920" s="36">
        <v>247.47935078832114</v>
      </c>
      <c r="AZ920" s="31" t="s">
        <v>385</v>
      </c>
    </row>
    <row r="921" spans="2:52" hidden="1">
      <c r="D921" s="31" t="s">
        <v>1323</v>
      </c>
      <c r="E921" s="31" t="s">
        <v>569</v>
      </c>
      <c r="F921" s="31" t="s">
        <v>1083</v>
      </c>
      <c r="H921" s="31" t="s">
        <v>1143</v>
      </c>
      <c r="I921" s="41" t="s">
        <v>1288</v>
      </c>
      <c r="N921" s="31">
        <f t="shared" si="97"/>
        <v>342</v>
      </c>
      <c r="O921" s="31" t="s">
        <v>410</v>
      </c>
      <c r="P921" s="36">
        <v>87.846578398767491</v>
      </c>
      <c r="Q921" s="36">
        <v>63.465622117709387</v>
      </c>
      <c r="R921" s="36">
        <v>46.62808486277649</v>
      </c>
      <c r="S921" s="36">
        <v>61.875198461250982</v>
      </c>
      <c r="T921" s="36">
        <v>65.558829619840751</v>
      </c>
      <c r="U921" s="36">
        <v>81.619433589987366</v>
      </c>
      <c r="V921" s="36">
        <v>44.917375489622735</v>
      </c>
      <c r="W921" s="36">
        <v>92.864242237464495</v>
      </c>
      <c r="X921" s="36">
        <v>79.826599006493723</v>
      </c>
      <c r="Y921" s="36">
        <v>74.728948120240176</v>
      </c>
      <c r="Z921" s="36">
        <v>77.840326102536224</v>
      </c>
      <c r="AA921" s="36">
        <v>66.556452424685219</v>
      </c>
      <c r="AB921" s="36">
        <v>61.043696983726221</v>
      </c>
      <c r="AC921" s="36">
        <v>80.789209358051878</v>
      </c>
      <c r="AD921" s="36">
        <v>26.181317894857695</v>
      </c>
      <c r="AE921" s="36">
        <v>79.82550016918411</v>
      </c>
      <c r="AF921" s="36">
        <v>92.324846402526916</v>
      </c>
      <c r="AG921" s="36">
        <v>67.711286348958609</v>
      </c>
      <c r="AH921" s="36">
        <v>62.826356140839188</v>
      </c>
      <c r="AI921" s="36">
        <v>78.523971808448081</v>
      </c>
      <c r="AJ921" s="36">
        <v>69.490183152810516</v>
      </c>
      <c r="AK921" s="36">
        <v>64.616877915283041</v>
      </c>
      <c r="AL921" s="36">
        <v>84.178566838599764</v>
      </c>
      <c r="AM921" s="36">
        <v>81.89712941173525</v>
      </c>
      <c r="AN921" s="36">
        <v>67.661729193168185</v>
      </c>
      <c r="AO921" s="36">
        <v>75.785274770945847</v>
      </c>
      <c r="AP921" s="36">
        <v>65.772346536507698</v>
      </c>
      <c r="AQ921" s="36">
        <v>83.546123624098456</v>
      </c>
      <c r="AR921" s="36">
        <v>90.639995959386624</v>
      </c>
      <c r="AS921" s="36">
        <v>83.042840777513433</v>
      </c>
      <c r="AT921" s="36">
        <v>92.111893078498397</v>
      </c>
      <c r="AU921" s="36">
        <v>81.011801522045928</v>
      </c>
      <c r="AV921" s="36">
        <v>52.668770479890171</v>
      </c>
      <c r="AW921" s="36">
        <v>102.22562564621111</v>
      </c>
      <c r="AX921" s="36">
        <v>77.343632278444687</v>
      </c>
      <c r="AY921" s="36">
        <v>78.368461082968366</v>
      </c>
      <c r="AZ921" s="31" t="s">
        <v>385</v>
      </c>
    </row>
    <row r="922" spans="2:52" hidden="1">
      <c r="D922" s="31" t="s">
        <v>1324</v>
      </c>
      <c r="E922" s="31" t="s">
        <v>569</v>
      </c>
      <c r="F922" s="31" t="s">
        <v>1083</v>
      </c>
      <c r="H922" s="31" t="s">
        <v>1146</v>
      </c>
      <c r="I922" s="41" t="s">
        <v>1290</v>
      </c>
      <c r="N922" s="31">
        <f t="shared" si="97"/>
        <v>343</v>
      </c>
      <c r="O922" s="31" t="s">
        <v>410</v>
      </c>
      <c r="P922" s="36">
        <v>329.42466899537811</v>
      </c>
      <c r="Q922" s="36">
        <v>237.99608294141018</v>
      </c>
      <c r="R922" s="36">
        <v>174.85531823541183</v>
      </c>
      <c r="S922" s="36">
        <v>232.03199422969115</v>
      </c>
      <c r="T922" s="36">
        <v>245.8456110744028</v>
      </c>
      <c r="U922" s="36">
        <v>306.0728759624526</v>
      </c>
      <c r="V922" s="36">
        <v>168.44015808608526</v>
      </c>
      <c r="W922" s="36">
        <v>348.24090839049188</v>
      </c>
      <c r="X922" s="36">
        <v>299.34974627435145</v>
      </c>
      <c r="Y922" s="36">
        <v>280.23355545090067</v>
      </c>
      <c r="Z922" s="36">
        <v>291.90122288451079</v>
      </c>
      <c r="AA922" s="36">
        <v>249.58669659256952</v>
      </c>
      <c r="AB922" s="36">
        <v>228.91386368897332</v>
      </c>
      <c r="AC922" s="36">
        <v>302.95953509269452</v>
      </c>
      <c r="AD922" s="36">
        <v>98.17994210571635</v>
      </c>
      <c r="AE922" s="36">
        <v>299.34562563444041</v>
      </c>
      <c r="AF922" s="36">
        <v>346.21817400947594</v>
      </c>
      <c r="AG922" s="36">
        <v>253.91732380859477</v>
      </c>
      <c r="AH922" s="36">
        <v>235.59883552814696</v>
      </c>
      <c r="AI922" s="36">
        <v>294.46489428168024</v>
      </c>
      <c r="AJ922" s="36">
        <v>260.58818682303945</v>
      </c>
      <c r="AK922" s="36">
        <v>242.31329218231141</v>
      </c>
      <c r="AL922" s="36">
        <v>315.66962564474909</v>
      </c>
      <c r="AM922" s="36">
        <v>307.11423529400719</v>
      </c>
      <c r="AN922" s="36">
        <v>253.73148447438066</v>
      </c>
      <c r="AO922" s="36">
        <v>284.19478039104689</v>
      </c>
      <c r="AP922" s="36">
        <v>246.64629951190386</v>
      </c>
      <c r="AQ922" s="36">
        <v>313.29796359036919</v>
      </c>
      <c r="AR922" s="36">
        <v>339.89998484769984</v>
      </c>
      <c r="AS922" s="36">
        <v>311.41065291567537</v>
      </c>
      <c r="AT922" s="36">
        <v>345.41959904436897</v>
      </c>
      <c r="AU922" s="36">
        <v>303.79425570767222</v>
      </c>
      <c r="AV922" s="36">
        <v>197.50788929958813</v>
      </c>
      <c r="AW922" s="36">
        <v>383.34609617329164</v>
      </c>
      <c r="AX922" s="36">
        <v>290.0386210441676</v>
      </c>
      <c r="AY922" s="36">
        <v>293.88172906113135</v>
      </c>
      <c r="AZ922" s="31" t="s">
        <v>385</v>
      </c>
    </row>
    <row r="923" spans="2:52" hidden="1">
      <c r="D923" s="31" t="s">
        <v>1325</v>
      </c>
      <c r="E923" s="31" t="s">
        <v>569</v>
      </c>
      <c r="F923" s="31" t="s">
        <v>1083</v>
      </c>
      <c r="H923" s="31" t="s">
        <v>1149</v>
      </c>
      <c r="I923" s="41" t="s">
        <v>1292</v>
      </c>
      <c r="N923" s="31">
        <f t="shared" si="97"/>
        <v>344</v>
      </c>
      <c r="O923" s="31" t="s">
        <v>410</v>
      </c>
      <c r="P923" s="36">
        <v>329.42466899537811</v>
      </c>
      <c r="Q923" s="36">
        <v>237.99608294141018</v>
      </c>
      <c r="R923" s="36">
        <v>174.85531823541183</v>
      </c>
      <c r="S923" s="36">
        <v>232.03199422969115</v>
      </c>
      <c r="T923" s="36">
        <v>245.8456110744028</v>
      </c>
      <c r="U923" s="36">
        <v>306.0728759624526</v>
      </c>
      <c r="V923" s="36">
        <v>168.44015808608526</v>
      </c>
      <c r="W923" s="36">
        <v>348.24090839049188</v>
      </c>
      <c r="X923" s="36">
        <v>299.34974627435145</v>
      </c>
      <c r="Y923" s="36">
        <v>280.23355545090067</v>
      </c>
      <c r="Z923" s="36">
        <v>291.90122288451079</v>
      </c>
      <c r="AA923" s="36">
        <v>249.58669659256952</v>
      </c>
      <c r="AB923" s="36">
        <v>228.91386368897332</v>
      </c>
      <c r="AC923" s="36">
        <v>302.95953509269452</v>
      </c>
      <c r="AD923" s="36">
        <v>98.17994210571635</v>
      </c>
      <c r="AE923" s="36">
        <v>299.34562563444041</v>
      </c>
      <c r="AF923" s="36">
        <v>346.21817400947594</v>
      </c>
      <c r="AG923" s="36">
        <v>253.91732380859477</v>
      </c>
      <c r="AH923" s="36">
        <v>235.59883552814696</v>
      </c>
      <c r="AI923" s="36">
        <v>294.46489428168024</v>
      </c>
      <c r="AJ923" s="36">
        <v>260.58818682303945</v>
      </c>
      <c r="AK923" s="36">
        <v>242.31329218231141</v>
      </c>
      <c r="AL923" s="36">
        <v>315.66962564474909</v>
      </c>
      <c r="AM923" s="36">
        <v>307.11423529400719</v>
      </c>
      <c r="AN923" s="36">
        <v>253.73148447438066</v>
      </c>
      <c r="AO923" s="36">
        <v>284.19478039104689</v>
      </c>
      <c r="AP923" s="36">
        <v>246.64629951190386</v>
      </c>
      <c r="AQ923" s="36">
        <v>313.29796359036919</v>
      </c>
      <c r="AR923" s="36">
        <v>339.89998484769984</v>
      </c>
      <c r="AS923" s="36">
        <v>311.41065291567537</v>
      </c>
      <c r="AT923" s="36">
        <v>345.41959904436897</v>
      </c>
      <c r="AU923" s="36">
        <v>303.79425570767222</v>
      </c>
      <c r="AV923" s="36">
        <v>197.50788929958813</v>
      </c>
      <c r="AW923" s="36">
        <v>383.34609617329164</v>
      </c>
      <c r="AX923" s="36">
        <v>290.0386210441676</v>
      </c>
      <c r="AY923" s="36">
        <v>293.88172906113135</v>
      </c>
      <c r="AZ923" s="31" t="s">
        <v>385</v>
      </c>
    </row>
    <row r="924" spans="2:52" hidden="1">
      <c r="D924" s="31" t="s">
        <v>1326</v>
      </c>
      <c r="E924" s="31" t="s">
        <v>569</v>
      </c>
      <c r="F924" s="31" t="s">
        <v>1083</v>
      </c>
      <c r="H924" s="31" t="s">
        <v>1152</v>
      </c>
      <c r="I924" s="41" t="s">
        <v>1294</v>
      </c>
      <c r="K924" s="39"/>
      <c r="N924" s="31">
        <f t="shared" si="97"/>
        <v>345</v>
      </c>
      <c r="O924" s="31" t="s">
        <v>410</v>
      </c>
      <c r="P924" s="36">
        <v>329.42466899537811</v>
      </c>
      <c r="Q924" s="36">
        <v>237.99608294141018</v>
      </c>
      <c r="R924" s="36">
        <v>174.85531823541183</v>
      </c>
      <c r="S924" s="36">
        <v>232.03199422969115</v>
      </c>
      <c r="T924" s="36">
        <v>245.8456110744028</v>
      </c>
      <c r="U924" s="36">
        <v>306.0728759624526</v>
      </c>
      <c r="V924" s="36">
        <v>168.44015808608526</v>
      </c>
      <c r="W924" s="36">
        <v>348.24090839049188</v>
      </c>
      <c r="X924" s="36">
        <v>299.34974627435145</v>
      </c>
      <c r="Y924" s="36">
        <v>280.23355545090067</v>
      </c>
      <c r="Z924" s="36">
        <v>291.90122288451079</v>
      </c>
      <c r="AA924" s="36">
        <v>249.58669659256952</v>
      </c>
      <c r="AB924" s="36">
        <v>228.91386368897332</v>
      </c>
      <c r="AC924" s="36">
        <v>302.95953509269452</v>
      </c>
      <c r="AD924" s="36">
        <v>98.17994210571635</v>
      </c>
      <c r="AE924" s="36">
        <v>299.34562563444041</v>
      </c>
      <c r="AF924" s="36">
        <v>346.21817400947594</v>
      </c>
      <c r="AG924" s="36">
        <v>253.91732380859477</v>
      </c>
      <c r="AH924" s="36">
        <v>235.59883552814696</v>
      </c>
      <c r="AI924" s="36">
        <v>294.46489428168024</v>
      </c>
      <c r="AJ924" s="36">
        <v>260.58818682303945</v>
      </c>
      <c r="AK924" s="36">
        <v>242.31329218231141</v>
      </c>
      <c r="AL924" s="36">
        <v>315.66962564474909</v>
      </c>
      <c r="AM924" s="36">
        <v>307.11423529400719</v>
      </c>
      <c r="AN924" s="36">
        <v>253.73148447438066</v>
      </c>
      <c r="AO924" s="36">
        <v>284.19478039104689</v>
      </c>
      <c r="AP924" s="36">
        <v>246.64629951190386</v>
      </c>
      <c r="AQ924" s="36">
        <v>313.29796359036919</v>
      </c>
      <c r="AR924" s="36">
        <v>339.89998484769984</v>
      </c>
      <c r="AS924" s="36">
        <v>311.41065291567537</v>
      </c>
      <c r="AT924" s="36">
        <v>345.41959904436897</v>
      </c>
      <c r="AU924" s="36">
        <v>303.79425570767222</v>
      </c>
      <c r="AV924" s="36">
        <v>197.50788929958813</v>
      </c>
      <c r="AW924" s="36">
        <v>383.34609617329164</v>
      </c>
      <c r="AX924" s="36">
        <v>290.0386210441676</v>
      </c>
      <c r="AY924" s="36">
        <v>293.88172906113135</v>
      </c>
      <c r="AZ924" s="31" t="s">
        <v>385</v>
      </c>
    </row>
    <row r="925" spans="2:52" hidden="1">
      <c r="I925" s="41"/>
      <c r="K925" s="39"/>
      <c r="N925" s="31">
        <f t="shared" si="97"/>
        <v>346</v>
      </c>
      <c r="O925" s="31" t="s">
        <v>410</v>
      </c>
      <c r="AZ925" s="31" t="s">
        <v>385</v>
      </c>
    </row>
    <row r="926" spans="2:52" hidden="1">
      <c r="B926" s="31" t="s">
        <v>1327</v>
      </c>
      <c r="D926" s="31" t="s">
        <v>1155</v>
      </c>
      <c r="E926" s="31" t="s">
        <v>569</v>
      </c>
      <c r="F926" s="31" t="s">
        <v>1083</v>
      </c>
      <c r="H926" s="31" t="s">
        <v>1156</v>
      </c>
      <c r="I926" s="41" t="s">
        <v>1328</v>
      </c>
      <c r="N926" s="31">
        <f t="shared" si="97"/>
        <v>347</v>
      </c>
      <c r="O926" s="31" t="s">
        <v>410</v>
      </c>
      <c r="P926" s="36">
        <v>180.36969832934187</v>
      </c>
      <c r="Q926" s="36">
        <v>22.993991384763977</v>
      </c>
      <c r="R926" s="36">
        <v>87.986902175599127</v>
      </c>
      <c r="S926" s="36">
        <v>34.017426317386239</v>
      </c>
      <c r="T926" s="36">
        <v>8.9324947460655952</v>
      </c>
      <c r="U926" s="36">
        <v>212.43631505487664</v>
      </c>
      <c r="V926" s="36">
        <v>97.992489033082023</v>
      </c>
      <c r="W926" s="36">
        <v>149.53423037304043</v>
      </c>
      <c r="X926" s="36">
        <v>7.7585257285677303</v>
      </c>
      <c r="Y926" s="36">
        <v>130.02263342793199</v>
      </c>
      <c r="Z926" s="36">
        <v>110.43316222277384</v>
      </c>
      <c r="AA926" s="36">
        <v>71.006230012212157</v>
      </c>
      <c r="AB926" s="36">
        <v>30.715777323560012</v>
      </c>
      <c r="AC926" s="36">
        <v>177.84343172394389</v>
      </c>
      <c r="AD926" s="36">
        <v>58.605887656425203</v>
      </c>
      <c r="AE926" s="36">
        <v>204.83738268349757</v>
      </c>
      <c r="AF926" s="36">
        <v>102.35678795884883</v>
      </c>
      <c r="AG926" s="36">
        <v>45.519119500838819</v>
      </c>
      <c r="AH926" s="36">
        <v>136.09333527416672</v>
      </c>
      <c r="AI926" s="36">
        <v>109.96708794993623</v>
      </c>
      <c r="AJ926" s="36">
        <v>16.739684037861231</v>
      </c>
      <c r="AK926" s="36">
        <v>58.337899978730988</v>
      </c>
      <c r="AL926" s="36">
        <v>190.60176018028037</v>
      </c>
      <c r="AM926" s="36">
        <v>179.73260687837484</v>
      </c>
      <c r="AN926" s="36">
        <v>34.819718179584527</v>
      </c>
      <c r="AO926" s="36">
        <v>139.64775011888278</v>
      </c>
      <c r="AP926" s="36">
        <v>22.260919772541914</v>
      </c>
      <c r="AQ926" s="36">
        <v>11.939632490138242</v>
      </c>
      <c r="AR926" s="36">
        <v>164.52610251723817</v>
      </c>
      <c r="AS926" s="36">
        <v>61.783807371072534</v>
      </c>
      <c r="AT926" s="36">
        <v>51.352689062750351</v>
      </c>
      <c r="AU926" s="36">
        <v>183.96372595851548</v>
      </c>
      <c r="AV926" s="36">
        <v>18.126000808215117</v>
      </c>
      <c r="AW926" s="36">
        <v>213.87946354076993</v>
      </c>
      <c r="AX926" s="36">
        <v>7.590963816798979</v>
      </c>
      <c r="AY926" s="36">
        <v>64.15130639592887</v>
      </c>
      <c r="AZ926" s="31" t="s">
        <v>385</v>
      </c>
    </row>
    <row r="927" spans="2:52" hidden="1">
      <c r="D927" s="31" t="s">
        <v>1158</v>
      </c>
      <c r="E927" s="31" t="s">
        <v>569</v>
      </c>
      <c r="F927" s="31" t="s">
        <v>1083</v>
      </c>
      <c r="H927" s="31" t="s">
        <v>1159</v>
      </c>
      <c r="I927" s="41" t="s">
        <v>1329</v>
      </c>
      <c r="N927" s="31">
        <f t="shared" si="97"/>
        <v>348</v>
      </c>
      <c r="O927" s="31" t="s">
        <v>410</v>
      </c>
      <c r="P927" s="36">
        <v>30.512658121970702</v>
      </c>
      <c r="Q927" s="36">
        <v>46.946941216130107</v>
      </c>
      <c r="R927" s="36">
        <v>14.620079611420621</v>
      </c>
      <c r="S927" s="36">
        <v>49.257187626808332</v>
      </c>
      <c r="T927" s="36">
        <v>56.372137586432956</v>
      </c>
      <c r="U927" s="36">
        <v>13.878092806370349</v>
      </c>
      <c r="V927" s="36">
        <v>12.690823214545366</v>
      </c>
      <c r="W927" s="36">
        <v>43.697059314655036</v>
      </c>
      <c r="X927" s="36">
        <v>76.768490971660697</v>
      </c>
      <c r="Y927" s="36">
        <v>29.736608764631775</v>
      </c>
      <c r="Z927" s="36">
        <v>40.009783434173876</v>
      </c>
      <c r="AA927" s="36">
        <v>39.304951845216429</v>
      </c>
      <c r="AB927" s="36">
        <v>9.3204823032781956</v>
      </c>
      <c r="AC927" s="36">
        <v>18.047388962300925</v>
      </c>
      <c r="AD927" s="36">
        <v>4.8677871218488509</v>
      </c>
      <c r="AE927" s="36">
        <v>11.267269539195944</v>
      </c>
      <c r="AF927" s="36">
        <v>57.77332546550948</v>
      </c>
      <c r="AG927" s="36">
        <v>52.928158450206205</v>
      </c>
      <c r="AH927" s="36">
        <v>16.488211419833778</v>
      </c>
      <c r="AI927" s="36">
        <v>21.128369979979386</v>
      </c>
      <c r="AJ927" s="36">
        <v>62.879313718930703</v>
      </c>
      <c r="AK927" s="36">
        <v>26.986428877620614</v>
      </c>
      <c r="AL927" s="36">
        <v>13.310355400448696</v>
      </c>
      <c r="AM927" s="36">
        <v>18.611265648633584</v>
      </c>
      <c r="AN927" s="36">
        <v>54.781418199851409</v>
      </c>
      <c r="AO927" s="36">
        <v>24.514531214916541</v>
      </c>
      <c r="AP927" s="36">
        <v>17.380995618371522</v>
      </c>
      <c r="AQ927" s="36">
        <v>79.450857741026155</v>
      </c>
      <c r="AR927" s="36">
        <v>30.021484846682029</v>
      </c>
      <c r="AS927" s="36">
        <v>61.659743500849494</v>
      </c>
      <c r="AT927" s="36">
        <v>73.271200026579038</v>
      </c>
      <c r="AU927" s="36">
        <v>22.75662163518269</v>
      </c>
      <c r="AV927" s="36">
        <v>22.776994650861614</v>
      </c>
      <c r="AW927" s="36">
        <v>24.343758242678973</v>
      </c>
      <c r="AX927" s="36">
        <v>74.584994397314929</v>
      </c>
      <c r="AY927" s="36">
        <v>57.3940211264743</v>
      </c>
      <c r="AZ927" s="31" t="s">
        <v>385</v>
      </c>
    </row>
    <row r="928" spans="2:52" hidden="1">
      <c r="D928" s="31" t="s">
        <v>1161</v>
      </c>
      <c r="E928" s="31" t="s">
        <v>569</v>
      </c>
      <c r="F928" s="31" t="s">
        <v>1083</v>
      </c>
      <c r="H928" s="31" t="s">
        <v>1162</v>
      </c>
      <c r="I928" s="41" t="s">
        <v>1330</v>
      </c>
      <c r="N928" s="31">
        <f t="shared" si="97"/>
        <v>349</v>
      </c>
      <c r="O928" s="31" t="s">
        <v>410</v>
      </c>
      <c r="P928" s="36">
        <v>0.8131842718944976</v>
      </c>
      <c r="Q928" s="36">
        <v>8.5965488143631308E-2</v>
      </c>
      <c r="R928" s="36">
        <v>1.51146705568057</v>
      </c>
      <c r="S928" s="36">
        <v>5.0675293838804279E-2</v>
      </c>
      <c r="T928" s="36">
        <v>0.28548767252349089</v>
      </c>
      <c r="U928" s="36">
        <v>1.7619038108977731</v>
      </c>
      <c r="V928" s="36">
        <v>1.2968606087186141</v>
      </c>
      <c r="W928" s="36">
        <v>1.5802993498066999</v>
      </c>
      <c r="X928" s="36">
        <v>0.41093311545009886</v>
      </c>
      <c r="Y928" s="36">
        <v>0.60695494401003458</v>
      </c>
      <c r="Z928" s="36">
        <v>1.0801845601761551</v>
      </c>
      <c r="AA928" s="36">
        <v>0</v>
      </c>
      <c r="AB928" s="36">
        <v>0.12560401084981532</v>
      </c>
      <c r="AC928" s="36">
        <v>20.543759202467609</v>
      </c>
      <c r="AD928" s="36">
        <v>0.21318505090863377</v>
      </c>
      <c r="AE928" s="36">
        <v>6.977576720557531</v>
      </c>
      <c r="AF928" s="36">
        <v>3.9897769764070374</v>
      </c>
      <c r="AG928" s="36">
        <v>0.56468615133249545</v>
      </c>
      <c r="AH928" s="36">
        <v>0.62037283200144588</v>
      </c>
      <c r="AI928" s="36">
        <v>6.2504672737861275</v>
      </c>
      <c r="AJ928" s="36">
        <v>0.70098183558173688</v>
      </c>
      <c r="AK928" s="36">
        <v>0.27565273411031649</v>
      </c>
      <c r="AL928" s="36">
        <v>39.416202678983517</v>
      </c>
      <c r="AM928" s="36">
        <v>18.900241844652605</v>
      </c>
      <c r="AN928" s="36">
        <v>1.9644040758044572</v>
      </c>
      <c r="AO928" s="36">
        <v>26.433585068936587</v>
      </c>
      <c r="AP928" s="36">
        <v>0.81123995476782362</v>
      </c>
      <c r="AQ928" s="36">
        <v>9.6098813295517949E-2</v>
      </c>
      <c r="AR928" s="36">
        <v>31.944669933421903</v>
      </c>
      <c r="AS928" s="36">
        <v>2.191795040606991</v>
      </c>
      <c r="AT928" s="36">
        <v>0</v>
      </c>
      <c r="AU928" s="36">
        <v>0</v>
      </c>
      <c r="AV928" s="36">
        <v>0.28217750420072168</v>
      </c>
      <c r="AW928" s="36">
        <v>24.962438032294351</v>
      </c>
      <c r="AX928" s="36">
        <v>0.39478480166252228</v>
      </c>
      <c r="AY928" s="36">
        <v>0.74340080755761773</v>
      </c>
      <c r="AZ928" s="31" t="s">
        <v>385</v>
      </c>
    </row>
    <row r="929" spans="1:52" hidden="1">
      <c r="D929" s="31" t="s">
        <v>1164</v>
      </c>
      <c r="E929" s="31" t="s">
        <v>569</v>
      </c>
      <c r="F929" s="31" t="s">
        <v>1083</v>
      </c>
      <c r="H929" s="31" t="s">
        <v>1165</v>
      </c>
      <c r="I929" s="41" t="s">
        <v>1331</v>
      </c>
      <c r="N929" s="31">
        <f t="shared" si="97"/>
        <v>350</v>
      </c>
      <c r="O929" s="31" t="s">
        <v>410</v>
      </c>
      <c r="P929" s="36">
        <v>0</v>
      </c>
      <c r="Q929" s="36">
        <v>1.1573890111044995</v>
      </c>
      <c r="R929" s="36">
        <v>8.484429660884123</v>
      </c>
      <c r="S929" s="36">
        <v>1.8285541190631303</v>
      </c>
      <c r="T929" s="36">
        <v>1.7678716525160691</v>
      </c>
      <c r="U929" s="36">
        <v>0</v>
      </c>
      <c r="V929" s="36">
        <v>2.7724487636042379</v>
      </c>
      <c r="W929" s="36">
        <v>4.9668298339512873</v>
      </c>
      <c r="X929" s="36">
        <v>1.2564413060939834</v>
      </c>
      <c r="Y929" s="36">
        <v>12.152346604423771</v>
      </c>
      <c r="Z929" s="36">
        <v>5.7905946433127431</v>
      </c>
      <c r="AA929" s="36">
        <v>16.533115419160957</v>
      </c>
      <c r="AB929" s="36">
        <v>7.2549715024971029</v>
      </c>
      <c r="AC929" s="36">
        <v>3.3470169487166328</v>
      </c>
      <c r="AD929" s="36">
        <v>3.2700733026333042</v>
      </c>
      <c r="AE929" s="36">
        <v>6.4087525313816451</v>
      </c>
      <c r="AF929" s="36">
        <v>3.2011361551827768</v>
      </c>
      <c r="AG929" s="36">
        <v>0.81808906174295271</v>
      </c>
      <c r="AH929" s="36">
        <v>11.285417747402501</v>
      </c>
      <c r="AI929" s="36">
        <v>76.719593955164882</v>
      </c>
      <c r="AJ929" s="36">
        <v>1.1886965683719908</v>
      </c>
      <c r="AK929" s="36">
        <v>27.836448537278248</v>
      </c>
      <c r="AL929" s="36">
        <v>0</v>
      </c>
      <c r="AM929" s="36">
        <v>4.7472465490654363</v>
      </c>
      <c r="AN929" s="36">
        <v>3.8141954583886819</v>
      </c>
      <c r="AO929" s="36">
        <v>0</v>
      </c>
      <c r="AP929" s="36">
        <v>17.112580468757351</v>
      </c>
      <c r="AQ929" s="36">
        <v>1.0828346661864383</v>
      </c>
      <c r="AR929" s="36">
        <v>0</v>
      </c>
      <c r="AS929" s="36">
        <v>2.8172837196481368</v>
      </c>
      <c r="AT929" s="36">
        <v>8.5960542099976358</v>
      </c>
      <c r="AU929" s="36">
        <v>0</v>
      </c>
      <c r="AV929" s="36">
        <v>2.23427938868508</v>
      </c>
      <c r="AW929" s="36">
        <v>13.082511365443521</v>
      </c>
      <c r="AX929" s="36">
        <v>0.93583772012525424</v>
      </c>
      <c r="AY929" s="36">
        <v>1.7310726841295898</v>
      </c>
      <c r="AZ929" s="31" t="s">
        <v>385</v>
      </c>
    </row>
    <row r="930" spans="1:52" hidden="1">
      <c r="D930" s="31" t="s">
        <v>1167</v>
      </c>
      <c r="E930" s="31" t="s">
        <v>569</v>
      </c>
      <c r="F930" s="31" t="s">
        <v>1083</v>
      </c>
      <c r="H930" s="31" t="s">
        <v>1168</v>
      </c>
      <c r="I930" s="41" t="s">
        <v>1332</v>
      </c>
      <c r="N930" s="31">
        <f t="shared" si="97"/>
        <v>351</v>
      </c>
      <c r="O930" s="31" t="s">
        <v>410</v>
      </c>
      <c r="P930" s="36">
        <v>0</v>
      </c>
      <c r="Q930" s="36">
        <v>33.396334112266956</v>
      </c>
      <c r="R930" s="36">
        <v>5.5496766424958377</v>
      </c>
      <c r="S930" s="36">
        <v>5.0426174643618396</v>
      </c>
      <c r="T930" s="36">
        <v>21.78939828928678</v>
      </c>
      <c r="U930" s="36">
        <v>0</v>
      </c>
      <c r="V930" s="36">
        <v>0.41418093243239146</v>
      </c>
      <c r="W930" s="36">
        <v>0.25790820879198245</v>
      </c>
      <c r="X930" s="36">
        <v>0.58728140640552473</v>
      </c>
      <c r="Y930" s="36">
        <v>1.5600938394284347</v>
      </c>
      <c r="Z930" s="36">
        <v>3.8543756633259347</v>
      </c>
      <c r="AA930" s="36">
        <v>1.3401136143450569</v>
      </c>
      <c r="AB930" s="36">
        <v>150.10649396660565</v>
      </c>
      <c r="AC930" s="36">
        <v>0.20197516069841751</v>
      </c>
      <c r="AD930" s="36">
        <v>6.8479904532363038</v>
      </c>
      <c r="AE930" s="36">
        <v>0.46264367386305366</v>
      </c>
      <c r="AF930" s="36">
        <v>0.82860468109250618</v>
      </c>
      <c r="AG930" s="36">
        <v>0</v>
      </c>
      <c r="AH930" s="36">
        <v>0.25141648629333568</v>
      </c>
      <c r="AI930" s="36">
        <v>1.6775286872572779</v>
      </c>
      <c r="AJ930" s="36">
        <v>3.0227071781353416</v>
      </c>
      <c r="AK930" s="36">
        <v>43.725826395102501</v>
      </c>
      <c r="AL930" s="36">
        <v>0</v>
      </c>
      <c r="AM930" s="36">
        <v>0.24203004984310308</v>
      </c>
      <c r="AN930" s="36">
        <v>1.1741513524881511</v>
      </c>
      <c r="AO930" s="36">
        <v>0</v>
      </c>
      <c r="AP930" s="36">
        <v>137.10890328959195</v>
      </c>
      <c r="AQ930" s="36">
        <v>0</v>
      </c>
      <c r="AR930" s="36">
        <v>0</v>
      </c>
      <c r="AS930" s="36">
        <v>1.8092647740859595</v>
      </c>
      <c r="AT930" s="36">
        <v>1.0752264726838971</v>
      </c>
      <c r="AU930" s="36">
        <v>0</v>
      </c>
      <c r="AV930" s="36">
        <v>88.053076506215817</v>
      </c>
      <c r="AW930" s="36">
        <v>3.0190410843331201E-2</v>
      </c>
      <c r="AX930" s="36">
        <v>0</v>
      </c>
      <c r="AY930" s="36">
        <v>0</v>
      </c>
      <c r="AZ930" s="31" t="s">
        <v>385</v>
      </c>
    </row>
    <row r="931" spans="1:52" hidden="1">
      <c r="I931" s="41"/>
      <c r="K931" s="39"/>
      <c r="N931" s="31">
        <f t="shared" si="97"/>
        <v>352</v>
      </c>
      <c r="O931" s="31" t="s">
        <v>410</v>
      </c>
      <c r="AZ931" s="31" t="s">
        <v>385</v>
      </c>
    </row>
    <row r="932" spans="1:52" hidden="1">
      <c r="B932" s="49" t="s">
        <v>1333</v>
      </c>
      <c r="C932" s="49"/>
      <c r="D932" s="49" t="s">
        <v>1155</v>
      </c>
      <c r="E932" s="49" t="s">
        <v>569</v>
      </c>
      <c r="F932" s="49" t="s">
        <v>1172</v>
      </c>
      <c r="G932" s="49"/>
      <c r="H932" s="49" t="s">
        <v>1334</v>
      </c>
      <c r="I932" s="50" t="s">
        <v>1174</v>
      </c>
      <c r="K932" s="39"/>
      <c r="N932" s="31">
        <f t="shared" si="97"/>
        <v>353</v>
      </c>
      <c r="O932" s="31" t="s">
        <v>410</v>
      </c>
      <c r="P932" s="51">
        <v>505075.41383882437</v>
      </c>
      <c r="Q932" s="51">
        <v>64388.308136216212</v>
      </c>
      <c r="R932" s="51">
        <v>246382.96476824314</v>
      </c>
      <c r="S932" s="51">
        <v>95256.386378235504</v>
      </c>
      <c r="T932" s="51">
        <v>25012.979021810988</v>
      </c>
      <c r="U932" s="51">
        <v>594869.09793917486</v>
      </c>
      <c r="V932" s="51">
        <v>274400.84121618181</v>
      </c>
      <c r="W932" s="51">
        <v>418729.22108473245</v>
      </c>
      <c r="X932" s="51">
        <v>21725.603742932261</v>
      </c>
      <c r="Y932" s="51">
        <v>364092.39464999066</v>
      </c>
      <c r="Z932" s="51">
        <v>309237.50290557492</v>
      </c>
      <c r="AA932" s="51">
        <v>198833.29262473274</v>
      </c>
      <c r="AB932" s="51">
        <v>86011.032267466639</v>
      </c>
      <c r="AC932" s="51">
        <v>498001.30348100368</v>
      </c>
      <c r="AD932" s="51">
        <v>164109.56627211548</v>
      </c>
      <c r="AE932" s="51">
        <v>573590.39121760812</v>
      </c>
      <c r="AF932" s="51">
        <v>286621.85231984913</v>
      </c>
      <c r="AG932" s="51">
        <v>127463.69446982129</v>
      </c>
      <c r="AH932" s="51">
        <v>381091.71480009996</v>
      </c>
      <c r="AI932" s="51">
        <v>307932.39091385185</v>
      </c>
      <c r="AJ932" s="51">
        <v>46874.851603488692</v>
      </c>
      <c r="AK932" s="51">
        <v>163359.14095972202</v>
      </c>
      <c r="AL932" s="51">
        <v>533727.47081765719</v>
      </c>
      <c r="AM932" s="51">
        <v>503291.41557730478</v>
      </c>
      <c r="AN932" s="51">
        <v>97502.982663934352</v>
      </c>
      <c r="AO932" s="51">
        <v>391044.86971069832</v>
      </c>
      <c r="AP932" s="51">
        <v>62335.544000410591</v>
      </c>
      <c r="AQ932" s="51">
        <v>33433.63589835888</v>
      </c>
      <c r="AR932" s="51">
        <v>460709.80927434866</v>
      </c>
      <c r="AS932" s="51">
        <v>173008.45078480832</v>
      </c>
      <c r="AT932" s="51">
        <v>143798.99129589979</v>
      </c>
      <c r="AU932" s="51">
        <v>515139.4933874773</v>
      </c>
      <c r="AV932" s="51">
        <v>50756.847986382723</v>
      </c>
      <c r="AW932" s="51">
        <v>598910.23581041803</v>
      </c>
      <c r="AX932" s="51">
        <v>21256.392990161054</v>
      </c>
      <c r="AY932" s="51">
        <v>179637.97648018843</v>
      </c>
      <c r="AZ932" s="31" t="s">
        <v>385</v>
      </c>
    </row>
    <row r="933" spans="1:52" hidden="1">
      <c r="B933" s="49"/>
      <c r="C933" s="49"/>
      <c r="D933" s="49" t="s">
        <v>1158</v>
      </c>
      <c r="E933" s="49" t="s">
        <v>569</v>
      </c>
      <c r="F933" s="49" t="s">
        <v>1175</v>
      </c>
      <c r="G933" s="49"/>
      <c r="H933" s="49" t="s">
        <v>1335</v>
      </c>
      <c r="I933" s="50" t="s">
        <v>1177</v>
      </c>
      <c r="K933" s="39"/>
      <c r="N933" s="31">
        <f t="shared" si="97"/>
        <v>354</v>
      </c>
      <c r="O933" s="31" t="s">
        <v>410</v>
      </c>
      <c r="P933" s="51">
        <v>23624.237753215835</v>
      </c>
      <c r="Q933" s="51">
        <v>36348.380289998597</v>
      </c>
      <c r="R933" s="51">
        <v>11319.506656237421</v>
      </c>
      <c r="S933" s="51">
        <v>38137.074354481854</v>
      </c>
      <c r="T933" s="51">
        <v>43645.780569997558</v>
      </c>
      <c r="U933" s="51">
        <v>10745.027939169013</v>
      </c>
      <c r="V933" s="51">
        <v>9825.7917650436066</v>
      </c>
      <c r="W933" s="51">
        <v>33832.179229985486</v>
      </c>
      <c r="X933" s="51">
        <v>59437.53164409598</v>
      </c>
      <c r="Y933" s="51">
        <v>23023.386314684361</v>
      </c>
      <c r="Z933" s="51">
        <v>30977.328573776613</v>
      </c>
      <c r="AA933" s="51">
        <v>30431.617054087088</v>
      </c>
      <c r="AB933" s="51">
        <v>7216.3260580938086</v>
      </c>
      <c r="AC933" s="51">
        <v>13973.0798269313</v>
      </c>
      <c r="AD933" s="51">
        <v>3768.854219088671</v>
      </c>
      <c r="AE933" s="51">
        <v>8723.6140935183776</v>
      </c>
      <c r="AF933" s="51">
        <v>44730.641661414331</v>
      </c>
      <c r="AG933" s="51">
        <v>40979.300920597518</v>
      </c>
      <c r="AH933" s="51">
        <v>12765.896211020892</v>
      </c>
      <c r="AI933" s="51">
        <v>16358.51041720725</v>
      </c>
      <c r="AJ933" s="51">
        <v>48683.921640554981</v>
      </c>
      <c r="AK933" s="51">
        <v>20894.076463829992</v>
      </c>
      <c r="AL933" s="51">
        <v>10305.460746914809</v>
      </c>
      <c r="AM933" s="51">
        <v>14409.657880805484</v>
      </c>
      <c r="AN933" s="51">
        <v>42414.175875413675</v>
      </c>
      <c r="AO933" s="51">
        <v>18980.224912388428</v>
      </c>
      <c r="AP933" s="51">
        <v>13457.128881877024</v>
      </c>
      <c r="AQ933" s="51">
        <v>61514.337605985813</v>
      </c>
      <c r="AR933" s="51">
        <v>23243.949867871292</v>
      </c>
      <c r="AS933" s="51">
        <v>47739.676905352906</v>
      </c>
      <c r="AT933" s="51">
        <v>56729.775654810779</v>
      </c>
      <c r="AU933" s="51">
        <v>17619.174239769876</v>
      </c>
      <c r="AV933" s="51">
        <v>17634.947921768504</v>
      </c>
      <c r="AW933" s="51">
        <v>18848.004989698093</v>
      </c>
      <c r="AX933" s="51">
        <v>57746.972860279828</v>
      </c>
      <c r="AY933" s="51">
        <v>44436.967611438944</v>
      </c>
      <c r="AZ933" s="31" t="s">
        <v>385</v>
      </c>
    </row>
    <row r="934" spans="1:52" hidden="1">
      <c r="B934" s="49"/>
      <c r="C934" s="49"/>
      <c r="D934" s="49" t="s">
        <v>1161</v>
      </c>
      <c r="E934" s="49" t="s">
        <v>569</v>
      </c>
      <c r="F934" s="49" t="s">
        <v>1172</v>
      </c>
      <c r="G934" s="49"/>
      <c r="H934" s="49" t="s">
        <v>1336</v>
      </c>
      <c r="I934" s="50" t="s">
        <v>1179</v>
      </c>
      <c r="K934" s="39"/>
      <c r="N934" s="31">
        <f t="shared" si="97"/>
        <v>355</v>
      </c>
      <c r="O934" s="31" t="s">
        <v>410</v>
      </c>
      <c r="P934" s="51">
        <v>2277.0974640340801</v>
      </c>
      <c r="Q934" s="51">
        <v>240.7225542991213</v>
      </c>
      <c r="R934" s="51">
        <v>4232.4451153524242</v>
      </c>
      <c r="S934" s="51">
        <v>141.90213347423679</v>
      </c>
      <c r="T934" s="51">
        <v>799.42920391428174</v>
      </c>
      <c r="U934" s="51">
        <v>4933.7239274443573</v>
      </c>
      <c r="V934" s="51">
        <v>3631.4991636999857</v>
      </c>
      <c r="W934" s="51">
        <v>4425.1909022736363</v>
      </c>
      <c r="X934" s="51">
        <v>1150.7044435316452</v>
      </c>
      <c r="Y934" s="51">
        <v>1699.6093155715996</v>
      </c>
      <c r="Z934" s="51">
        <v>3024.7578656870651</v>
      </c>
      <c r="AA934" s="51">
        <v>0</v>
      </c>
      <c r="AB934" s="51">
        <v>351.71926519470452</v>
      </c>
      <c r="AC934" s="51">
        <v>57527.111133963292</v>
      </c>
      <c r="AD934" s="51">
        <v>596.96572544753735</v>
      </c>
      <c r="AE934" s="51">
        <v>19538.772212685115</v>
      </c>
      <c r="AF934" s="51">
        <v>11172.26605216084</v>
      </c>
      <c r="AG934" s="51">
        <v>1581.2472616799644</v>
      </c>
      <c r="AH934" s="51">
        <v>1737.1823968201511</v>
      </c>
      <c r="AI934" s="51">
        <v>17502.703470896664</v>
      </c>
      <c r="AJ934" s="51">
        <v>1962.9055987745651</v>
      </c>
      <c r="AK934" s="51">
        <v>771.88918119913956</v>
      </c>
      <c r="AL934" s="51">
        <v>110374.16519759179</v>
      </c>
      <c r="AM934" s="51">
        <v>52924.895699007022</v>
      </c>
      <c r="AN934" s="51">
        <v>5500.7698672421993</v>
      </c>
      <c r="AO934" s="51">
        <v>74019.938169209825</v>
      </c>
      <c r="AP934" s="51">
        <v>2271.6529421078103</v>
      </c>
      <c r="AQ934" s="51">
        <v>269.09812648257781</v>
      </c>
      <c r="AR934" s="51">
        <v>89452.205863910465</v>
      </c>
      <c r="AS934" s="51">
        <v>6137.5153223526386</v>
      </c>
      <c r="AT934" s="51">
        <v>0</v>
      </c>
      <c r="AU934" s="51">
        <v>0</v>
      </c>
      <c r="AV934" s="51">
        <v>790.1599937809583</v>
      </c>
      <c r="AW934" s="51">
        <v>69900.398106592984</v>
      </c>
      <c r="AX934" s="51">
        <v>1105.4855606227934</v>
      </c>
      <c r="AY934" s="51">
        <v>2081.6881882215766</v>
      </c>
      <c r="AZ934" s="31" t="s">
        <v>385</v>
      </c>
    </row>
    <row r="935" spans="1:52" hidden="1">
      <c r="B935" s="49"/>
      <c r="C935" s="49"/>
      <c r="D935" s="49" t="s">
        <v>1164</v>
      </c>
      <c r="E935" s="49" t="s">
        <v>569</v>
      </c>
      <c r="F935" s="49" t="s">
        <v>1172</v>
      </c>
      <c r="G935" s="49"/>
      <c r="H935" s="49" t="s">
        <v>1337</v>
      </c>
      <c r="I935" s="50" t="s">
        <v>1181</v>
      </c>
      <c r="K935" s="39"/>
      <c r="N935" s="31">
        <f t="shared" si="97"/>
        <v>356</v>
      </c>
      <c r="O935" s="31" t="s">
        <v>410</v>
      </c>
      <c r="P935" s="51">
        <v>0</v>
      </c>
      <c r="Q935" s="51">
        <v>3240.9475603198771</v>
      </c>
      <c r="R935" s="51">
        <v>23758.296775175852</v>
      </c>
      <c r="S935" s="51">
        <v>5120.3596666561389</v>
      </c>
      <c r="T935" s="51">
        <v>4950.4352159978353</v>
      </c>
      <c r="U935" s="51">
        <v>0</v>
      </c>
      <c r="V935" s="51">
        <v>7763.475348655903</v>
      </c>
      <c r="W935" s="51">
        <v>13908.232131482542</v>
      </c>
      <c r="X935" s="51">
        <v>3518.3160947626734</v>
      </c>
      <c r="Y935" s="51">
        <v>34029.282896148667</v>
      </c>
      <c r="Z935" s="51">
        <v>16214.957462000066</v>
      </c>
      <c r="AA935" s="51">
        <v>46296.413365012239</v>
      </c>
      <c r="AB935" s="51">
        <v>20315.539516631245</v>
      </c>
      <c r="AC935" s="51">
        <v>9372.3945105895255</v>
      </c>
      <c r="AD935" s="51">
        <v>9156.9351277343994</v>
      </c>
      <c r="AE935" s="51">
        <v>17945.937521433611</v>
      </c>
      <c r="AF935" s="51">
        <v>8963.8957281016119</v>
      </c>
      <c r="AG935" s="51">
        <v>2290.8319703588486</v>
      </c>
      <c r="AH935" s="51">
        <v>31601.688597968223</v>
      </c>
      <c r="AI935" s="51">
        <v>214831.98688783243</v>
      </c>
      <c r="AJ935" s="51">
        <v>3328.6157085156347</v>
      </c>
      <c r="AK935" s="51">
        <v>77948.26899969262</v>
      </c>
      <c r="AL935" s="51">
        <v>0</v>
      </c>
      <c r="AM935" s="51">
        <v>13293.349922812973</v>
      </c>
      <c r="AN935" s="51">
        <v>10680.59861191462</v>
      </c>
      <c r="AO935" s="51">
        <v>0</v>
      </c>
      <c r="AP935" s="51">
        <v>47919.044840481212</v>
      </c>
      <c r="AQ935" s="51">
        <v>3032.1787540195196</v>
      </c>
      <c r="AR935" s="51">
        <v>0</v>
      </c>
      <c r="AS935" s="51">
        <v>7889.0232327410085</v>
      </c>
      <c r="AT935" s="51">
        <v>24070.870427293048</v>
      </c>
      <c r="AU935" s="51">
        <v>0</v>
      </c>
      <c r="AV935" s="51">
        <v>6256.4809794777793</v>
      </c>
      <c r="AW935" s="51">
        <v>36633.951839778623</v>
      </c>
      <c r="AX935" s="51">
        <v>2620.554495329844</v>
      </c>
      <c r="AY935" s="51">
        <v>4847.389890985949</v>
      </c>
      <c r="AZ935" s="31" t="s">
        <v>385</v>
      </c>
    </row>
    <row r="936" spans="1:52" hidden="1">
      <c r="B936" s="49"/>
      <c r="C936" s="49"/>
      <c r="D936" s="49" t="s">
        <v>1167</v>
      </c>
      <c r="E936" s="49" t="s">
        <v>569</v>
      </c>
      <c r="F936" s="49" t="s">
        <v>1172</v>
      </c>
      <c r="G936" s="49"/>
      <c r="H936" s="49" t="s">
        <v>1338</v>
      </c>
      <c r="I936" s="50" t="s">
        <v>1183</v>
      </c>
      <c r="K936" s="39"/>
      <c r="N936" s="31">
        <f t="shared" si="97"/>
        <v>357</v>
      </c>
      <c r="O936" s="31" t="s">
        <v>410</v>
      </c>
      <c r="P936" s="51">
        <v>0</v>
      </c>
      <c r="Q936" s="51">
        <v>93517.189576121338</v>
      </c>
      <c r="R936" s="51">
        <v>15540.33328681495</v>
      </c>
      <c r="S936" s="51">
        <v>14120.454412431194</v>
      </c>
      <c r="T936" s="51">
        <v>61015.178603701148</v>
      </c>
      <c r="U936" s="51">
        <v>0</v>
      </c>
      <c r="V936" s="51">
        <v>1159.799055994815</v>
      </c>
      <c r="W936" s="51">
        <v>722.20054972975322</v>
      </c>
      <c r="X936" s="51">
        <v>1644.5190191453789</v>
      </c>
      <c r="Y936" s="51">
        <v>4368.6109633445776</v>
      </c>
      <c r="Z936" s="51">
        <v>10793.11215396067</v>
      </c>
      <c r="AA936" s="51">
        <v>3752.6172335248812</v>
      </c>
      <c r="AB936" s="51">
        <v>420331.68687594915</v>
      </c>
      <c r="AC936" s="51">
        <v>565.57553081143692</v>
      </c>
      <c r="AD936" s="51">
        <v>19175.901740530811</v>
      </c>
      <c r="AE936" s="51">
        <v>1295.5055488845564</v>
      </c>
      <c r="AF936" s="51">
        <v>2320.2780516238372</v>
      </c>
      <c r="AG936" s="51">
        <v>0</v>
      </c>
      <c r="AH936" s="51">
        <v>704.02227778108056</v>
      </c>
      <c r="AI936" s="51">
        <v>4697.454748723374</v>
      </c>
      <c r="AJ936" s="51">
        <v>8464.254767021117</v>
      </c>
      <c r="AK936" s="51">
        <v>122442.07351073838</v>
      </c>
      <c r="AL936" s="51">
        <v>0</v>
      </c>
      <c r="AM936" s="51">
        <v>677.73816066781353</v>
      </c>
      <c r="AN936" s="51">
        <v>3287.8858575486979</v>
      </c>
      <c r="AO936" s="51">
        <v>0</v>
      </c>
      <c r="AP936" s="51">
        <v>383935.53191807168</v>
      </c>
      <c r="AQ936" s="51">
        <v>0</v>
      </c>
      <c r="AR936" s="51">
        <v>0</v>
      </c>
      <c r="AS936" s="51">
        <v>5066.3451953382628</v>
      </c>
      <c r="AT936" s="51">
        <v>3010.8741140636153</v>
      </c>
      <c r="AU936" s="51">
        <v>0</v>
      </c>
      <c r="AV936" s="51">
        <v>246568.26766408049</v>
      </c>
      <c r="AW936" s="51">
        <v>84.539888861027592</v>
      </c>
      <c r="AX936" s="51">
        <v>0</v>
      </c>
      <c r="AY936" s="51">
        <v>0</v>
      </c>
      <c r="AZ936" s="31" t="s">
        <v>385</v>
      </c>
    </row>
    <row r="937" spans="1:52" hidden="1">
      <c r="I937" s="41"/>
      <c r="K937" s="39"/>
      <c r="N937" s="31">
        <f t="shared" si="97"/>
        <v>358</v>
      </c>
      <c r="O937" s="31" t="s">
        <v>410</v>
      </c>
      <c r="AZ937" s="31" t="s">
        <v>385</v>
      </c>
    </row>
    <row r="938" spans="1:52" s="40" customFormat="1">
      <c r="N938" s="31">
        <f t="shared" si="97"/>
        <v>359</v>
      </c>
      <c r="O938" s="40" t="s">
        <v>410</v>
      </c>
      <c r="AZ938" s="40" t="s">
        <v>385</v>
      </c>
    </row>
    <row r="939" spans="1:52">
      <c r="N939" s="31">
        <f t="shared" si="97"/>
        <v>360</v>
      </c>
      <c r="O939" s="31" t="s">
        <v>410</v>
      </c>
      <c r="AZ939" s="31" t="s">
        <v>385</v>
      </c>
    </row>
    <row r="940" spans="1:52" hidden="1">
      <c r="A940" s="31" t="s">
        <v>1339</v>
      </c>
      <c r="B940" s="31" t="s">
        <v>1340</v>
      </c>
      <c r="D940" s="55" t="s">
        <v>1341</v>
      </c>
      <c r="E940" s="31" t="s">
        <v>486</v>
      </c>
      <c r="F940" s="31" t="s">
        <v>1342</v>
      </c>
      <c r="H940" s="55" t="s">
        <v>1343</v>
      </c>
      <c r="J940" s="31" t="s">
        <v>468</v>
      </c>
      <c r="K940" s="31">
        <v>18</v>
      </c>
      <c r="L940" s="31">
        <v>10</v>
      </c>
      <c r="M940" s="31">
        <v>25</v>
      </c>
      <c r="N940" s="31">
        <f t="shared" si="97"/>
        <v>361</v>
      </c>
      <c r="O940" s="31" t="s">
        <v>410</v>
      </c>
      <c r="P940" s="31">
        <v>18</v>
      </c>
      <c r="Q940" s="31">
        <v>18</v>
      </c>
      <c r="R940" s="31">
        <v>18</v>
      </c>
      <c r="S940" s="31">
        <v>18</v>
      </c>
      <c r="T940" s="31">
        <v>18</v>
      </c>
      <c r="U940" s="31">
        <v>18</v>
      </c>
      <c r="V940" s="31">
        <v>18</v>
      </c>
      <c r="W940" s="31">
        <v>18</v>
      </c>
      <c r="X940" s="31">
        <v>18</v>
      </c>
      <c r="Y940" s="31">
        <v>18</v>
      </c>
      <c r="Z940" s="31">
        <v>18</v>
      </c>
      <c r="AA940" s="31">
        <v>18</v>
      </c>
      <c r="AB940" s="31">
        <v>18</v>
      </c>
      <c r="AC940" s="31">
        <v>18</v>
      </c>
      <c r="AD940" s="31">
        <v>18</v>
      </c>
      <c r="AE940" s="31">
        <v>18</v>
      </c>
      <c r="AF940" s="31">
        <v>18</v>
      </c>
      <c r="AG940" s="31">
        <v>18</v>
      </c>
      <c r="AH940" s="31">
        <v>18</v>
      </c>
      <c r="AI940" s="31">
        <v>18</v>
      </c>
      <c r="AJ940" s="31">
        <v>18</v>
      </c>
      <c r="AK940" s="31">
        <v>18</v>
      </c>
      <c r="AL940" s="31">
        <v>18</v>
      </c>
      <c r="AM940" s="31">
        <v>18</v>
      </c>
      <c r="AN940" s="31">
        <v>18</v>
      </c>
      <c r="AO940" s="31">
        <v>18</v>
      </c>
      <c r="AP940" s="31">
        <v>18</v>
      </c>
      <c r="AQ940" s="31">
        <v>18</v>
      </c>
      <c r="AR940" s="31">
        <v>18</v>
      </c>
      <c r="AS940" s="31">
        <v>18</v>
      </c>
      <c r="AT940" s="31">
        <v>18</v>
      </c>
      <c r="AU940" s="31">
        <v>18</v>
      </c>
      <c r="AV940" s="31">
        <v>18</v>
      </c>
      <c r="AW940" s="31">
        <v>18</v>
      </c>
      <c r="AX940" s="31">
        <v>18</v>
      </c>
      <c r="AY940" s="31">
        <v>18</v>
      </c>
      <c r="AZ940" s="31" t="s">
        <v>385</v>
      </c>
    </row>
    <row r="941" spans="1:52" hidden="1">
      <c r="D941" s="55" t="s">
        <v>1344</v>
      </c>
      <c r="F941" s="31" t="s">
        <v>1342</v>
      </c>
      <c r="H941" s="55" t="s">
        <v>1345</v>
      </c>
      <c r="J941" s="31" t="s">
        <v>468</v>
      </c>
      <c r="K941" s="31">
        <v>2</v>
      </c>
      <c r="L941" s="31">
        <v>1</v>
      </c>
      <c r="M941" s="31">
        <v>3</v>
      </c>
      <c r="N941" s="31">
        <f t="shared" si="97"/>
        <v>362</v>
      </c>
      <c r="O941" s="31" t="s">
        <v>410</v>
      </c>
      <c r="P941" s="31">
        <v>2</v>
      </c>
      <c r="Q941" s="31">
        <v>2</v>
      </c>
      <c r="R941" s="31">
        <v>2</v>
      </c>
      <c r="S941" s="31">
        <v>2</v>
      </c>
      <c r="T941" s="31">
        <v>2</v>
      </c>
      <c r="U941" s="31">
        <v>2</v>
      </c>
      <c r="V941" s="31">
        <v>2</v>
      </c>
      <c r="W941" s="31">
        <v>2</v>
      </c>
      <c r="X941" s="31">
        <v>2</v>
      </c>
      <c r="Y941" s="31">
        <v>2</v>
      </c>
      <c r="Z941" s="31">
        <v>2</v>
      </c>
      <c r="AA941" s="31">
        <v>2</v>
      </c>
      <c r="AB941" s="31">
        <v>2</v>
      </c>
      <c r="AC941" s="31">
        <v>2</v>
      </c>
      <c r="AD941" s="31">
        <v>2</v>
      </c>
      <c r="AE941" s="31">
        <v>2</v>
      </c>
      <c r="AF941" s="31">
        <v>2</v>
      </c>
      <c r="AG941" s="31">
        <v>2</v>
      </c>
      <c r="AH941" s="31">
        <v>2</v>
      </c>
      <c r="AI941" s="31">
        <v>2</v>
      </c>
      <c r="AJ941" s="31">
        <v>2</v>
      </c>
      <c r="AK941" s="31">
        <v>2</v>
      </c>
      <c r="AL941" s="31">
        <v>2</v>
      </c>
      <c r="AM941" s="31">
        <v>2</v>
      </c>
      <c r="AN941" s="31">
        <v>2</v>
      </c>
      <c r="AO941" s="31">
        <v>2</v>
      </c>
      <c r="AP941" s="31">
        <v>2</v>
      </c>
      <c r="AQ941" s="31">
        <v>2</v>
      </c>
      <c r="AR941" s="31">
        <v>2</v>
      </c>
      <c r="AS941" s="31">
        <v>2</v>
      </c>
      <c r="AT941" s="31">
        <v>2</v>
      </c>
      <c r="AU941" s="31">
        <v>2</v>
      </c>
      <c r="AV941" s="31">
        <v>2</v>
      </c>
      <c r="AW941" s="31">
        <v>2</v>
      </c>
      <c r="AX941" s="31">
        <v>2</v>
      </c>
      <c r="AY941" s="31">
        <v>2</v>
      </c>
      <c r="AZ941" s="31" t="s">
        <v>385</v>
      </c>
    </row>
    <row r="942" spans="1:52" hidden="1">
      <c r="D942" s="55" t="s">
        <v>1346</v>
      </c>
      <c r="F942" s="31" t="s">
        <v>1342</v>
      </c>
      <c r="H942" s="55" t="s">
        <v>1347</v>
      </c>
      <c r="J942" s="31" t="s">
        <v>468</v>
      </c>
      <c r="K942" s="31">
        <v>15</v>
      </c>
      <c r="L942" s="31">
        <v>10</v>
      </c>
      <c r="M942" s="31">
        <v>20</v>
      </c>
      <c r="N942" s="31">
        <f t="shared" si="97"/>
        <v>363</v>
      </c>
      <c r="O942" s="31" t="s">
        <v>410</v>
      </c>
      <c r="P942" s="31">
        <v>15</v>
      </c>
      <c r="Q942" s="31">
        <v>15</v>
      </c>
      <c r="R942" s="31">
        <v>15</v>
      </c>
      <c r="S942" s="31">
        <v>15</v>
      </c>
      <c r="T942" s="31">
        <v>15</v>
      </c>
      <c r="U942" s="31">
        <v>15</v>
      </c>
      <c r="V942" s="31">
        <v>15</v>
      </c>
      <c r="W942" s="31">
        <v>15</v>
      </c>
      <c r="X942" s="31">
        <v>15</v>
      </c>
      <c r="Y942" s="31">
        <v>15</v>
      </c>
      <c r="Z942" s="31">
        <v>15</v>
      </c>
      <c r="AA942" s="31">
        <v>15</v>
      </c>
      <c r="AB942" s="31">
        <v>15</v>
      </c>
      <c r="AC942" s="31">
        <v>15</v>
      </c>
      <c r="AD942" s="31">
        <v>15</v>
      </c>
      <c r="AE942" s="31">
        <v>15</v>
      </c>
      <c r="AF942" s="31">
        <v>15</v>
      </c>
      <c r="AG942" s="31">
        <v>15</v>
      </c>
      <c r="AH942" s="31">
        <v>15</v>
      </c>
      <c r="AI942" s="31">
        <v>15</v>
      </c>
      <c r="AJ942" s="31">
        <v>15</v>
      </c>
      <c r="AK942" s="31">
        <v>15</v>
      </c>
      <c r="AL942" s="31">
        <v>15</v>
      </c>
      <c r="AM942" s="31">
        <v>15</v>
      </c>
      <c r="AN942" s="31">
        <v>15</v>
      </c>
      <c r="AO942" s="31">
        <v>15</v>
      </c>
      <c r="AP942" s="31">
        <v>15</v>
      </c>
      <c r="AQ942" s="31">
        <v>15</v>
      </c>
      <c r="AR942" s="31">
        <v>15</v>
      </c>
      <c r="AS942" s="31">
        <v>15</v>
      </c>
      <c r="AT942" s="31">
        <v>15</v>
      </c>
      <c r="AU942" s="31">
        <v>15</v>
      </c>
      <c r="AV942" s="31">
        <v>15</v>
      </c>
      <c r="AW942" s="31">
        <v>15</v>
      </c>
      <c r="AX942" s="31">
        <v>15</v>
      </c>
      <c r="AY942" s="31">
        <v>15</v>
      </c>
      <c r="AZ942" s="31" t="s">
        <v>385</v>
      </c>
    </row>
    <row r="943" spans="1:52" hidden="1">
      <c r="D943" s="55" t="s">
        <v>1348</v>
      </c>
      <c r="F943" s="31" t="s">
        <v>1342</v>
      </c>
      <c r="H943" s="55" t="s">
        <v>1349</v>
      </c>
      <c r="J943" s="31" t="s">
        <v>468</v>
      </c>
      <c r="K943" s="31">
        <v>2</v>
      </c>
      <c r="L943" s="31">
        <v>1</v>
      </c>
      <c r="M943" s="31">
        <v>3</v>
      </c>
      <c r="N943" s="31">
        <f t="shared" si="97"/>
        <v>364</v>
      </c>
      <c r="O943" s="31" t="s">
        <v>410</v>
      </c>
      <c r="P943" s="31">
        <v>2</v>
      </c>
      <c r="Q943" s="31">
        <v>2</v>
      </c>
      <c r="R943" s="31">
        <v>2</v>
      </c>
      <c r="S943" s="31">
        <v>2</v>
      </c>
      <c r="T943" s="31">
        <v>2</v>
      </c>
      <c r="U943" s="31">
        <v>2</v>
      </c>
      <c r="V943" s="31">
        <v>2</v>
      </c>
      <c r="W943" s="31">
        <v>2</v>
      </c>
      <c r="X943" s="31">
        <v>2</v>
      </c>
      <c r="Y943" s="31">
        <v>2</v>
      </c>
      <c r="Z943" s="31">
        <v>2</v>
      </c>
      <c r="AA943" s="31">
        <v>2</v>
      </c>
      <c r="AB943" s="31">
        <v>2</v>
      </c>
      <c r="AC943" s="31">
        <v>2</v>
      </c>
      <c r="AD943" s="31">
        <v>2</v>
      </c>
      <c r="AE943" s="31">
        <v>2</v>
      </c>
      <c r="AF943" s="31">
        <v>2</v>
      </c>
      <c r="AG943" s="31">
        <v>2</v>
      </c>
      <c r="AH943" s="31">
        <v>2</v>
      </c>
      <c r="AI943" s="31">
        <v>2</v>
      </c>
      <c r="AJ943" s="31">
        <v>2</v>
      </c>
      <c r="AK943" s="31">
        <v>2</v>
      </c>
      <c r="AL943" s="31">
        <v>2</v>
      </c>
      <c r="AM943" s="31">
        <v>2</v>
      </c>
      <c r="AN943" s="31">
        <v>2</v>
      </c>
      <c r="AO943" s="31">
        <v>2</v>
      </c>
      <c r="AP943" s="31">
        <v>2</v>
      </c>
      <c r="AQ943" s="31">
        <v>2</v>
      </c>
      <c r="AR943" s="31">
        <v>2</v>
      </c>
      <c r="AS943" s="31">
        <v>2</v>
      </c>
      <c r="AT943" s="31">
        <v>2</v>
      </c>
      <c r="AU943" s="31">
        <v>2</v>
      </c>
      <c r="AV943" s="31">
        <v>2</v>
      </c>
      <c r="AW943" s="31">
        <v>2</v>
      </c>
      <c r="AX943" s="31">
        <v>2</v>
      </c>
      <c r="AY943" s="31">
        <v>2</v>
      </c>
      <c r="AZ943" s="31" t="s">
        <v>385</v>
      </c>
    </row>
    <row r="944" spans="1:52" hidden="1">
      <c r="D944" s="55" t="s">
        <v>1350</v>
      </c>
      <c r="F944" s="31" t="s">
        <v>1342</v>
      </c>
      <c r="H944" s="55" t="s">
        <v>1351</v>
      </c>
      <c r="J944" s="31" t="s">
        <v>468</v>
      </c>
      <c r="K944" s="31">
        <v>18</v>
      </c>
      <c r="L944" s="31">
        <v>10</v>
      </c>
      <c r="M944" s="31">
        <v>25</v>
      </c>
      <c r="N944" s="31">
        <f t="shared" si="97"/>
        <v>365</v>
      </c>
      <c r="O944" s="31" t="s">
        <v>410</v>
      </c>
      <c r="P944" s="31">
        <v>18</v>
      </c>
      <c r="Q944" s="31">
        <v>18</v>
      </c>
      <c r="R944" s="31">
        <v>18</v>
      </c>
      <c r="S944" s="31">
        <v>18</v>
      </c>
      <c r="T944" s="31">
        <v>18</v>
      </c>
      <c r="U944" s="31">
        <v>18</v>
      </c>
      <c r="V944" s="31">
        <v>18</v>
      </c>
      <c r="W944" s="31">
        <v>18</v>
      </c>
      <c r="X944" s="31">
        <v>18</v>
      </c>
      <c r="Y944" s="31">
        <v>18</v>
      </c>
      <c r="Z944" s="31">
        <v>18</v>
      </c>
      <c r="AA944" s="31">
        <v>18</v>
      </c>
      <c r="AB944" s="31">
        <v>18</v>
      </c>
      <c r="AC944" s="31">
        <v>18</v>
      </c>
      <c r="AD944" s="31">
        <v>18</v>
      </c>
      <c r="AE944" s="31">
        <v>18</v>
      </c>
      <c r="AF944" s="31">
        <v>18</v>
      </c>
      <c r="AG944" s="31">
        <v>18</v>
      </c>
      <c r="AH944" s="31">
        <v>18</v>
      </c>
      <c r="AI944" s="31">
        <v>18</v>
      </c>
      <c r="AJ944" s="31">
        <v>18</v>
      </c>
      <c r="AK944" s="31">
        <v>18</v>
      </c>
      <c r="AL944" s="31">
        <v>18</v>
      </c>
      <c r="AM944" s="31">
        <v>18</v>
      </c>
      <c r="AN944" s="31">
        <v>18</v>
      </c>
      <c r="AO944" s="31">
        <v>18</v>
      </c>
      <c r="AP944" s="31">
        <v>18</v>
      </c>
      <c r="AQ944" s="31">
        <v>18</v>
      </c>
      <c r="AR944" s="31">
        <v>18</v>
      </c>
      <c r="AS944" s="31">
        <v>18</v>
      </c>
      <c r="AT944" s="31">
        <v>18</v>
      </c>
      <c r="AU944" s="31">
        <v>18</v>
      </c>
      <c r="AV944" s="31">
        <v>18</v>
      </c>
      <c r="AW944" s="31">
        <v>18</v>
      </c>
      <c r="AX944" s="31">
        <v>18</v>
      </c>
      <c r="AY944" s="31">
        <v>18</v>
      </c>
      <c r="AZ944" s="31" t="s">
        <v>385</v>
      </c>
    </row>
    <row r="945" spans="2:52" hidden="1">
      <c r="N945" s="31">
        <f t="shared" si="97"/>
        <v>366</v>
      </c>
      <c r="O945" s="31" t="s">
        <v>410</v>
      </c>
      <c r="AZ945" s="31" t="s">
        <v>385</v>
      </c>
    </row>
    <row r="946" spans="2:52" hidden="1">
      <c r="D946" s="55" t="s">
        <v>1352</v>
      </c>
      <c r="E946" s="55" t="s">
        <v>569</v>
      </c>
      <c r="F946" s="31" t="s">
        <v>1353</v>
      </c>
      <c r="G946" s="55"/>
      <c r="H946" s="55" t="s">
        <v>1354</v>
      </c>
      <c r="I946" s="41" t="s">
        <v>1355</v>
      </c>
      <c r="N946" s="31">
        <f t="shared" si="97"/>
        <v>367</v>
      </c>
      <c r="O946" s="31" t="s">
        <v>410</v>
      </c>
      <c r="P946" s="31">
        <v>4.3207451882610403E-6</v>
      </c>
      <c r="Q946" s="31">
        <v>3.7166075639899061E-7</v>
      </c>
      <c r="R946" s="31">
        <v>9.8114917010401636E-7</v>
      </c>
      <c r="S946" s="31">
        <v>4.7413246633927198E-7</v>
      </c>
      <c r="T946" s="31">
        <v>3.6874116777659142E-6</v>
      </c>
      <c r="U946" s="31">
        <v>0</v>
      </c>
      <c r="V946" s="31">
        <v>3.2491885150825824E-7</v>
      </c>
      <c r="W946" s="31">
        <v>3.8733177395606231E-6</v>
      </c>
      <c r="X946" s="31">
        <v>2.498309212944287E-6</v>
      </c>
      <c r="Y946" s="31">
        <v>0</v>
      </c>
      <c r="Z946" s="31">
        <v>0</v>
      </c>
      <c r="AA946" s="31">
        <v>1.7902152668433619E-5</v>
      </c>
      <c r="AB946" s="31">
        <v>5.3829906377034903E-6</v>
      </c>
      <c r="AC946" s="31">
        <v>0</v>
      </c>
      <c r="AD946" s="31">
        <v>1.2846740719007994E-6</v>
      </c>
      <c r="AE946" s="31">
        <v>0</v>
      </c>
      <c r="AF946" s="31">
        <v>6.3920469779703182E-6</v>
      </c>
      <c r="AG946" s="31">
        <v>1.5131906951131812E-5</v>
      </c>
      <c r="AH946" s="31">
        <v>3.5678726732426411E-6</v>
      </c>
      <c r="AI946" s="31">
        <v>6.1801464941935748E-6</v>
      </c>
      <c r="AJ946" s="31">
        <v>4.2629485521572002E-6</v>
      </c>
      <c r="AK946" s="31">
        <v>1.7431583365135498E-5</v>
      </c>
      <c r="AL946" s="31">
        <v>6.9397857919452222E-5</v>
      </c>
      <c r="AM946" s="31">
        <v>4.5702754036087371E-5</v>
      </c>
      <c r="AN946" s="31">
        <v>5.2541623123442919E-6</v>
      </c>
      <c r="AO946" s="31">
        <v>2.8651021739513722E-6</v>
      </c>
      <c r="AP946" s="31">
        <v>1.3537217892763788E-5</v>
      </c>
      <c r="AQ946" s="31">
        <v>4.0890680545007497E-6</v>
      </c>
      <c r="AR946" s="31">
        <v>1.4978468451600823E-5</v>
      </c>
      <c r="AS946" s="31">
        <v>3.9984625911337087E-7</v>
      </c>
      <c r="AT946" s="31">
        <v>1.1102141359754758E-5</v>
      </c>
      <c r="AU946" s="31">
        <v>4.0206614697646253E-6</v>
      </c>
      <c r="AV946" s="31">
        <v>2.1930360019385094E-5</v>
      </c>
      <c r="AW946" s="31">
        <v>1.0504469174157733E-4</v>
      </c>
      <c r="AX946" s="31">
        <v>5.0363650970349339E-6</v>
      </c>
      <c r="AY946" s="31">
        <v>3.4948249274467759E-6</v>
      </c>
      <c r="AZ946" s="31" t="s">
        <v>385</v>
      </c>
    </row>
    <row r="947" spans="2:52" hidden="1">
      <c r="D947" s="55" t="s">
        <v>1356</v>
      </c>
      <c r="E947" s="55" t="s">
        <v>569</v>
      </c>
      <c r="F947" s="31" t="s">
        <v>1353</v>
      </c>
      <c r="G947" s="55"/>
      <c r="H947" s="55" t="s">
        <v>1357</v>
      </c>
      <c r="I947" s="41" t="s">
        <v>1358</v>
      </c>
      <c r="N947" s="31">
        <f t="shared" si="97"/>
        <v>368</v>
      </c>
      <c r="O947" s="31" t="s">
        <v>410</v>
      </c>
      <c r="P947" s="31">
        <v>1.3046405925593403E-5</v>
      </c>
      <c r="Q947" s="31">
        <v>1.2761192031253167E-7</v>
      </c>
      <c r="R947" s="31">
        <v>9.5596844309121319E-7</v>
      </c>
      <c r="S947" s="31">
        <v>2.7940898490250188E-8</v>
      </c>
      <c r="T947" s="31">
        <v>7.23964988632E-7</v>
      </c>
      <c r="U947" s="31">
        <v>0</v>
      </c>
      <c r="V947" s="31">
        <v>1.9098846746786899E-7</v>
      </c>
      <c r="W947" s="31">
        <v>2.427144275442688E-7</v>
      </c>
      <c r="X947" s="31">
        <v>2.3168496009792203E-9</v>
      </c>
      <c r="Y947" s="31">
        <v>6.7814253369308803E-7</v>
      </c>
      <c r="Z947" s="31">
        <v>6.7883306059514846E-6</v>
      </c>
      <c r="AA947" s="31">
        <v>1.2358010098675079E-6</v>
      </c>
      <c r="AB947" s="31">
        <v>3.7615960820628453E-8</v>
      </c>
      <c r="AC947" s="31">
        <v>1.5726495726495726E-5</v>
      </c>
      <c r="AD947" s="31">
        <v>1.4136697267714511E-6</v>
      </c>
      <c r="AE947" s="31">
        <v>0</v>
      </c>
      <c r="AF947" s="31">
        <v>0</v>
      </c>
      <c r="AG947" s="31">
        <v>1.3120150535663421E-7</v>
      </c>
      <c r="AH947" s="31">
        <v>3.7573164598361339E-6</v>
      </c>
      <c r="AI947" s="31">
        <v>7.0364149892528149E-6</v>
      </c>
      <c r="AJ947" s="31">
        <v>6.2725972443697215E-7</v>
      </c>
      <c r="AK947" s="31">
        <v>3.2434728471628368E-7</v>
      </c>
      <c r="AL947" s="31">
        <v>0</v>
      </c>
      <c r="AM947" s="31">
        <v>0</v>
      </c>
      <c r="AN947" s="31">
        <v>0</v>
      </c>
      <c r="AO947" s="31">
        <v>4.0827705978807065E-5</v>
      </c>
      <c r="AP947" s="31">
        <v>2.1306938216433462E-6</v>
      </c>
      <c r="AQ947" s="31">
        <v>0</v>
      </c>
      <c r="AR947" s="31">
        <v>1.5165699307245835E-4</v>
      </c>
      <c r="AS947" s="31">
        <v>1.3119955377157479E-5</v>
      </c>
      <c r="AT947" s="31">
        <v>1.8417041521623645E-6</v>
      </c>
      <c r="AU947" s="31">
        <v>0</v>
      </c>
      <c r="AV947" s="31">
        <v>5.3522697271632101E-6</v>
      </c>
      <c r="AW947" s="31">
        <v>0</v>
      </c>
      <c r="AX947" s="31">
        <v>1.5079528628734323E-6</v>
      </c>
      <c r="AY947" s="31">
        <v>0</v>
      </c>
      <c r="AZ947" s="31" t="s">
        <v>385</v>
      </c>
    </row>
    <row r="948" spans="2:52" hidden="1">
      <c r="D948" s="55" t="s">
        <v>1359</v>
      </c>
      <c r="E948" s="55" t="s">
        <v>569</v>
      </c>
      <c r="F948" s="31" t="s">
        <v>1353</v>
      </c>
      <c r="G948" s="55"/>
      <c r="H948" s="55" t="s">
        <v>1360</v>
      </c>
      <c r="I948" s="41" t="s">
        <v>1361</v>
      </c>
      <c r="N948" s="31">
        <f t="shared" si="97"/>
        <v>369</v>
      </c>
      <c r="O948" s="31" t="s">
        <v>410</v>
      </c>
      <c r="P948" s="31">
        <v>0</v>
      </c>
      <c r="Q948" s="31">
        <v>1.1303082457502367E-5</v>
      </c>
      <c r="R948" s="31">
        <v>2.3404590366501917E-7</v>
      </c>
      <c r="S948" s="31">
        <v>3.7412852592931174E-7</v>
      </c>
      <c r="T948" s="31">
        <v>3.4484585282893799E-6</v>
      </c>
      <c r="U948" s="31">
        <v>0</v>
      </c>
      <c r="V948" s="31">
        <v>1.0491413560105091E-6</v>
      </c>
      <c r="W948" s="31">
        <v>4.2070500774339921E-7</v>
      </c>
      <c r="X948" s="31">
        <v>4.2239221438503642E-6</v>
      </c>
      <c r="Y948" s="31">
        <v>0</v>
      </c>
      <c r="Z948" s="31">
        <v>0</v>
      </c>
      <c r="AA948" s="31">
        <v>2.3989078426839858E-6</v>
      </c>
      <c r="AB948" s="31">
        <v>1.1959806606275851E-7</v>
      </c>
      <c r="AC948" s="31">
        <v>1.2763532763532763E-5</v>
      </c>
      <c r="AD948" s="31">
        <v>1.8828285528056772E-7</v>
      </c>
      <c r="AE948" s="31">
        <v>3.3783783783783784E-5</v>
      </c>
      <c r="AF948" s="31">
        <v>8.0079335741910026E-6</v>
      </c>
      <c r="AG948" s="31">
        <v>1.8862593233881327E-6</v>
      </c>
      <c r="AH948" s="31">
        <v>3.3265123382578293E-7</v>
      </c>
      <c r="AI948" s="31">
        <v>4.1718646717331362E-8</v>
      </c>
      <c r="AJ948" s="31">
        <v>2.0825116868074695E-6</v>
      </c>
      <c r="AK948" s="31">
        <v>6.7458011374267619E-7</v>
      </c>
      <c r="AL948" s="31">
        <v>0</v>
      </c>
      <c r="AM948" s="31">
        <v>0</v>
      </c>
      <c r="AN948" s="31">
        <v>3.08961496880369E-6</v>
      </c>
      <c r="AO948" s="31">
        <v>0</v>
      </c>
      <c r="AP948" s="31">
        <v>9.6196462780405751E-6</v>
      </c>
      <c r="AQ948" s="31">
        <v>5.6523465127315606E-6</v>
      </c>
      <c r="AR948" s="31">
        <v>0</v>
      </c>
      <c r="AS948" s="31">
        <v>0</v>
      </c>
      <c r="AT948" s="31">
        <v>2.5126481058046392E-6</v>
      </c>
      <c r="AU948" s="31">
        <v>0</v>
      </c>
      <c r="AV948" s="31">
        <v>3.298762412905317E-6</v>
      </c>
      <c r="AW948" s="31">
        <v>2.5465379816139963E-5</v>
      </c>
      <c r="AX948" s="31">
        <v>7.875490138315351E-6</v>
      </c>
      <c r="AY948" s="31">
        <v>2.6700122316746658E-6</v>
      </c>
      <c r="AZ948" s="31" t="s">
        <v>385</v>
      </c>
    </row>
    <row r="949" spans="2:52" hidden="1">
      <c r="D949" s="55" t="s">
        <v>1362</v>
      </c>
      <c r="E949" s="55" t="s">
        <v>569</v>
      </c>
      <c r="F949" s="31" t="s">
        <v>1353</v>
      </c>
      <c r="G949" s="55"/>
      <c r="H949" s="55" t="s">
        <v>1363</v>
      </c>
      <c r="I949" s="41" t="s">
        <v>1364</v>
      </c>
      <c r="N949" s="31">
        <f t="shared" si="97"/>
        <v>370</v>
      </c>
      <c r="O949" s="31" t="s">
        <v>410</v>
      </c>
      <c r="P949" s="31">
        <v>2.9740194152965603E-5</v>
      </c>
      <c r="Q949" s="31">
        <v>2.051307849956399E-6</v>
      </c>
      <c r="R949" s="31">
        <v>3.4465184696606964E-7</v>
      </c>
      <c r="S949" s="31">
        <v>9.6091725297346605E-7</v>
      </c>
      <c r="T949" s="31">
        <v>1.2247702509261793E-5</v>
      </c>
      <c r="U949" s="31">
        <v>0</v>
      </c>
      <c r="V949" s="31">
        <v>5.6024999307214337E-6</v>
      </c>
      <c r="W949" s="31">
        <v>1.2225053770684593E-5</v>
      </c>
      <c r="X949" s="31">
        <v>9.4271442859006776E-6</v>
      </c>
      <c r="Y949" s="31">
        <v>2.2887310512141718E-5</v>
      </c>
      <c r="Z949" s="31">
        <v>1.748351405424269E-5</v>
      </c>
      <c r="AA949" s="31">
        <v>1.1388754404661344E-6</v>
      </c>
      <c r="AB949" s="31">
        <v>1.9018738921530441E-7</v>
      </c>
      <c r="AC949" s="31">
        <v>0</v>
      </c>
      <c r="AD949" s="31">
        <v>3.4473140043490983E-6</v>
      </c>
      <c r="AE949" s="31">
        <v>0</v>
      </c>
      <c r="AF949" s="31">
        <v>6.8639430635922875E-6</v>
      </c>
      <c r="AG949" s="31">
        <v>8.6504258217746072E-6</v>
      </c>
      <c r="AH949" s="31">
        <v>7.6486838086232162E-7</v>
      </c>
      <c r="AI949" s="31">
        <v>4.766781545674264E-7</v>
      </c>
      <c r="AJ949" s="31">
        <v>2.8491042602634266E-5</v>
      </c>
      <c r="AK949" s="31">
        <v>2.0266379447971023E-6</v>
      </c>
      <c r="AL949" s="31">
        <v>2.5445881237132479E-6</v>
      </c>
      <c r="AM949" s="31">
        <v>1.0980531813865149E-5</v>
      </c>
      <c r="AN949" s="31">
        <v>2.7778219934121212E-5</v>
      </c>
      <c r="AO949" s="31">
        <v>2.6998078177618707E-5</v>
      </c>
      <c r="AP949" s="31">
        <v>2.5423857887490373E-6</v>
      </c>
      <c r="AQ949" s="31">
        <v>2.9226486142427821E-5</v>
      </c>
      <c r="AR949" s="31">
        <v>0</v>
      </c>
      <c r="AS949" s="31">
        <v>2.4990391194585678E-6</v>
      </c>
      <c r="AT949" s="31">
        <v>1.4947003261380008E-5</v>
      </c>
      <c r="AU949" s="31">
        <v>1.7383448119276471E-5</v>
      </c>
      <c r="AV949" s="31">
        <v>9.2991937748811137E-6</v>
      </c>
      <c r="AW949" s="31">
        <v>5.729710458631491E-6</v>
      </c>
      <c r="AX949" s="31">
        <v>8.0274284565531018E-6</v>
      </c>
      <c r="AY949" s="31">
        <v>1.5079049970816582E-5</v>
      </c>
      <c r="AZ949" s="31" t="s">
        <v>385</v>
      </c>
    </row>
    <row r="950" spans="2:52" hidden="1">
      <c r="D950" s="55" t="s">
        <v>1365</v>
      </c>
      <c r="E950" s="55" t="s">
        <v>569</v>
      </c>
      <c r="F950" s="31" t="s">
        <v>1353</v>
      </c>
      <c r="G950" s="55"/>
      <c r="H950" s="55" t="s">
        <v>1366</v>
      </c>
      <c r="I950" s="41" t="s">
        <v>1367</v>
      </c>
      <c r="N950" s="31">
        <f t="shared" si="97"/>
        <v>371</v>
      </c>
      <c r="O950" s="31" t="s">
        <v>410</v>
      </c>
      <c r="P950" s="31">
        <v>2.6934515459289605E-6</v>
      </c>
      <c r="Q950" s="31">
        <v>3.0663154995602104E-7</v>
      </c>
      <c r="R950" s="31">
        <v>9.0386489606938118E-7</v>
      </c>
      <c r="S950" s="31">
        <v>7.5530062087598551E-7</v>
      </c>
      <c r="T950" s="31">
        <v>5.6216051845686556E-7</v>
      </c>
      <c r="U950" s="31">
        <v>0</v>
      </c>
      <c r="V950" s="31">
        <v>1.0873630667370347E-6</v>
      </c>
      <c r="W950" s="31">
        <v>6.5591045768551713E-6</v>
      </c>
      <c r="X950" s="31">
        <v>1.0450518306742512E-7</v>
      </c>
      <c r="Y950" s="31">
        <v>0</v>
      </c>
      <c r="Z950" s="31">
        <v>0</v>
      </c>
      <c r="AA950" s="31">
        <v>0</v>
      </c>
      <c r="AB950" s="31">
        <v>5.2351663913090233E-7</v>
      </c>
      <c r="AC950" s="31">
        <v>0</v>
      </c>
      <c r="AD950" s="31">
        <v>3.1501261095281296E-6</v>
      </c>
      <c r="AE950" s="31">
        <v>0</v>
      </c>
      <c r="AF950" s="31">
        <v>8.7300775840064405E-6</v>
      </c>
      <c r="AG950" s="31">
        <v>0</v>
      </c>
      <c r="AH950" s="31">
        <v>1.0523717904176934E-6</v>
      </c>
      <c r="AI950" s="31">
        <v>2.019989958797238E-8</v>
      </c>
      <c r="AJ950" s="31">
        <v>3.5927164496176403E-7</v>
      </c>
      <c r="AK950" s="31">
        <v>9.3611669742432129E-8</v>
      </c>
      <c r="AL950" s="31">
        <v>0</v>
      </c>
      <c r="AM950" s="31">
        <v>4.7483380816714154E-5</v>
      </c>
      <c r="AN950" s="31">
        <v>1.814269856050983E-6</v>
      </c>
      <c r="AO950" s="31">
        <v>1.9835322742740271E-6</v>
      </c>
      <c r="AP950" s="31">
        <v>2.4180900966011921E-6</v>
      </c>
      <c r="AQ950" s="31">
        <v>6.4390360802653844E-7</v>
      </c>
      <c r="AR950" s="31">
        <v>3.7446171129002055E-5</v>
      </c>
      <c r="AS950" s="31">
        <v>3.3437143418355634E-5</v>
      </c>
      <c r="AT950" s="31">
        <v>7.6371521377652043E-7</v>
      </c>
      <c r="AU950" s="31">
        <v>0</v>
      </c>
      <c r="AV950" s="31">
        <v>1.1296486737108462E-5</v>
      </c>
      <c r="AW950" s="31">
        <v>0</v>
      </c>
      <c r="AX950" s="31">
        <v>2.9205970322348525E-6</v>
      </c>
      <c r="AY950" s="31">
        <v>5.4548179828640067E-6</v>
      </c>
      <c r="AZ950" s="31" t="s">
        <v>385</v>
      </c>
    </row>
    <row r="951" spans="2:52" hidden="1">
      <c r="N951" s="31">
        <f t="shared" si="97"/>
        <v>372</v>
      </c>
      <c r="O951" s="31" t="s">
        <v>410</v>
      </c>
      <c r="AZ951" s="31" t="s">
        <v>385</v>
      </c>
    </row>
    <row r="952" spans="2:52" hidden="1">
      <c r="B952" s="31" t="s">
        <v>1368</v>
      </c>
      <c r="D952" s="55" t="s">
        <v>1352</v>
      </c>
      <c r="E952" s="55" t="s">
        <v>569</v>
      </c>
      <c r="F952" s="31" t="s">
        <v>1353</v>
      </c>
      <c r="G952" s="55"/>
      <c r="H952" s="55" t="s">
        <v>1354</v>
      </c>
      <c r="I952" s="41" t="s">
        <v>1355</v>
      </c>
      <c r="N952" s="31">
        <f t="shared" si="97"/>
        <v>373</v>
      </c>
      <c r="O952" s="31" t="s">
        <v>410</v>
      </c>
      <c r="P952" s="36">
        <v>2.5729704442550917E-6</v>
      </c>
      <c r="Q952" s="36">
        <v>2.1214583427818233E-7</v>
      </c>
      <c r="R952" s="36">
        <v>3.2767536097266673E-6</v>
      </c>
      <c r="S952" s="36">
        <v>1.9814935814269854E-6</v>
      </c>
      <c r="T952" s="36">
        <v>4.876899315754919E-6</v>
      </c>
      <c r="U952" s="36">
        <v>0</v>
      </c>
      <c r="V952" s="36">
        <v>3.2767790269489179E-7</v>
      </c>
      <c r="W952" s="36">
        <v>4.9667423646040524E-6</v>
      </c>
      <c r="X952" s="36">
        <v>2.0762427888985113E-6</v>
      </c>
      <c r="Y952" s="36">
        <v>0</v>
      </c>
      <c r="Z952" s="36">
        <v>0</v>
      </c>
      <c r="AA952" s="36">
        <v>4.5529696232867512E-5</v>
      </c>
      <c r="AB952" s="36">
        <v>1.8900751053333073E-5</v>
      </c>
      <c r="AC952" s="36">
        <v>0</v>
      </c>
      <c r="AD952" s="36">
        <v>1.2415768482238339E-6</v>
      </c>
      <c r="AE952" s="36">
        <v>0</v>
      </c>
      <c r="AF952" s="36">
        <v>6.6722243658588097E-6</v>
      </c>
      <c r="AG952" s="36">
        <v>1.471431794846636E-5</v>
      </c>
      <c r="AH952" s="36">
        <v>6.3757751766682757E-6</v>
      </c>
      <c r="AI952" s="36">
        <v>8.2743397813604582E-6</v>
      </c>
      <c r="AJ952" s="36">
        <v>2.2004476485478594E-6</v>
      </c>
      <c r="AK952" s="36">
        <v>1.9312860804815422E-5</v>
      </c>
      <c r="AL952" s="36">
        <v>3.7710329362016647E-5</v>
      </c>
      <c r="AM952" s="36">
        <v>1.4703298885604517E-5</v>
      </c>
      <c r="AN952" s="36">
        <v>1.9595319546320819E-6</v>
      </c>
      <c r="AO952" s="36">
        <v>2.0881253132187969E-6</v>
      </c>
      <c r="AP952" s="36">
        <v>1.6990904462216055E-5</v>
      </c>
      <c r="AQ952" s="36">
        <v>1.257657444394145E-6</v>
      </c>
      <c r="AR952" s="36">
        <v>4.2180744490140246E-6</v>
      </c>
      <c r="AS952" s="36">
        <v>2.7764049997501232E-7</v>
      </c>
      <c r="AT952" s="36">
        <v>4.183840797835699E-6</v>
      </c>
      <c r="AU952" s="36">
        <v>8.2751235183878121E-6</v>
      </c>
      <c r="AV952" s="36">
        <v>8.5192690810891594E-6</v>
      </c>
      <c r="AW952" s="36">
        <v>2.4855836150328099E-5</v>
      </c>
      <c r="AX952" s="36">
        <v>3.4720796104427608E-6</v>
      </c>
      <c r="AY952" s="36">
        <v>1.7612845486749057E-6</v>
      </c>
      <c r="AZ952" s="31" t="s">
        <v>385</v>
      </c>
    </row>
    <row r="953" spans="2:52" hidden="1">
      <c r="D953" s="55" t="s">
        <v>1356</v>
      </c>
      <c r="E953" s="55" t="s">
        <v>569</v>
      </c>
      <c r="F953" s="31" t="s">
        <v>1353</v>
      </c>
      <c r="G953" s="55"/>
      <c r="H953" s="55" t="s">
        <v>1357</v>
      </c>
      <c r="I953" s="41" t="s">
        <v>1358</v>
      </c>
      <c r="N953" s="31">
        <f t="shared" si="97"/>
        <v>374</v>
      </c>
      <c r="O953" s="31" t="s">
        <v>410</v>
      </c>
      <c r="P953" s="36">
        <v>7.7690341336273885E-6</v>
      </c>
      <c r="Q953" s="36">
        <v>7.2841527743865078E-8</v>
      </c>
      <c r="R953" s="36">
        <v>3.1926572861003656E-6</v>
      </c>
      <c r="S953" s="36">
        <v>1.1677055453552662E-7</v>
      </c>
      <c r="T953" s="36">
        <v>9.5750208173909678E-7</v>
      </c>
      <c r="U953" s="36">
        <v>0</v>
      </c>
      <c r="V953" s="36">
        <v>1.926102476611526E-7</v>
      </c>
      <c r="W953" s="36">
        <v>3.112318975208806E-7</v>
      </c>
      <c r="X953" s="36">
        <v>1.9254391138102775E-9</v>
      </c>
      <c r="Y953" s="36">
        <v>9.9781478561949338E-7</v>
      </c>
      <c r="Z953" s="36">
        <v>4.3320821091264118E-6</v>
      </c>
      <c r="AA953" s="36">
        <v>3.1429541254415855E-6</v>
      </c>
      <c r="AB953" s="36">
        <v>1.3207712198547409E-7</v>
      </c>
      <c r="AC953" s="36">
        <v>2.2222222222222223E-5</v>
      </c>
      <c r="AD953" s="36">
        <v>1.3662450594938753E-6</v>
      </c>
      <c r="AE953" s="36">
        <v>0</v>
      </c>
      <c r="AF953" s="36">
        <v>0</v>
      </c>
      <c r="AG953" s="36">
        <v>1.2758079146069099E-7</v>
      </c>
      <c r="AH953" s="36">
        <v>6.7143105176279311E-6</v>
      </c>
      <c r="AI953" s="36">
        <v>9.4207618732721845E-6</v>
      </c>
      <c r="AJ953" s="36">
        <v>3.2377875753805613E-7</v>
      </c>
      <c r="AK953" s="36">
        <v>3.5935197801216676E-7</v>
      </c>
      <c r="AL953" s="36">
        <v>0</v>
      </c>
      <c r="AM953" s="36">
        <v>0</v>
      </c>
      <c r="AN953" s="36">
        <v>0</v>
      </c>
      <c r="AO953" s="36">
        <v>2.9755785713367861E-5</v>
      </c>
      <c r="AP953" s="36">
        <v>2.67428768957969E-6</v>
      </c>
      <c r="AQ953" s="36">
        <v>0</v>
      </c>
      <c r="AR953" s="36">
        <v>4.2708003796267003E-5</v>
      </c>
      <c r="AS953" s="36">
        <v>9.1100789054300914E-6</v>
      </c>
      <c r="AT953" s="36">
        <v>6.9404601505907292E-7</v>
      </c>
      <c r="AU953" s="36">
        <v>0</v>
      </c>
      <c r="AV953" s="36">
        <v>2.0791918582260263E-6</v>
      </c>
      <c r="AW953" s="36">
        <v>0</v>
      </c>
      <c r="AX953" s="36">
        <v>1.0395855518445382E-6</v>
      </c>
      <c r="AY953" s="36">
        <v>0</v>
      </c>
      <c r="AZ953" s="31" t="s">
        <v>385</v>
      </c>
    </row>
    <row r="954" spans="2:52" hidden="1">
      <c r="D954" s="55" t="s">
        <v>1359</v>
      </c>
      <c r="E954" s="55" t="s">
        <v>569</v>
      </c>
      <c r="F954" s="31" t="s">
        <v>1353</v>
      </c>
      <c r="G954" s="55"/>
      <c r="H954" s="55" t="s">
        <v>1360</v>
      </c>
      <c r="I954" s="41" t="s">
        <v>1361</v>
      </c>
      <c r="N954" s="31">
        <f t="shared" si="97"/>
        <v>375</v>
      </c>
      <c r="O954" s="31" t="s">
        <v>410</v>
      </c>
      <c r="P954" s="36">
        <v>0</v>
      </c>
      <c r="Q954" s="36">
        <v>6.4518564754996543E-6</v>
      </c>
      <c r="R954" s="36">
        <v>7.8164542461447273E-7</v>
      </c>
      <c r="S954" s="36">
        <v>1.5635572870202893E-6</v>
      </c>
      <c r="T954" s="36">
        <v>4.5608645051569223E-6</v>
      </c>
      <c r="U954" s="36">
        <v>0</v>
      </c>
      <c r="V954" s="36">
        <v>1.0580501487438651E-6</v>
      </c>
      <c r="W954" s="36">
        <v>5.3946862236952625E-7</v>
      </c>
      <c r="X954" s="36">
        <v>3.5103292445143903E-6</v>
      </c>
      <c r="Y954" s="36">
        <v>0</v>
      </c>
      <c r="Z954" s="36">
        <v>0</v>
      </c>
      <c r="AA954" s="36">
        <v>6.1010285964454306E-6</v>
      </c>
      <c r="AB954" s="36">
        <v>4.1993260350099002E-7</v>
      </c>
      <c r="AC954" s="36">
        <v>1.8035426731078905E-5</v>
      </c>
      <c r="AD954" s="36">
        <v>1.8196649184952392E-7</v>
      </c>
      <c r="AE954" s="36">
        <v>5.1229508196721311E-5</v>
      </c>
      <c r="AF954" s="36">
        <v>8.3589388028656233E-6</v>
      </c>
      <c r="AG954" s="36">
        <v>1.8342050018696445E-6</v>
      </c>
      <c r="AH954" s="36">
        <v>5.9444651571237953E-7</v>
      </c>
      <c r="AI954" s="36">
        <v>5.5855352050644384E-8</v>
      </c>
      <c r="AJ954" s="36">
        <v>1.0749503279813334E-6</v>
      </c>
      <c r="AK954" s="36">
        <v>7.4738315880506896E-7</v>
      </c>
      <c r="AL954" s="36">
        <v>0</v>
      </c>
      <c r="AM954" s="36">
        <v>0</v>
      </c>
      <c r="AN954" s="36">
        <v>1.1522672690671374E-6</v>
      </c>
      <c r="AO954" s="36">
        <v>0</v>
      </c>
      <c r="AP954" s="36">
        <v>1.2073861273804914E-5</v>
      </c>
      <c r="AQ954" s="36">
        <v>1.7384684175671083E-6</v>
      </c>
      <c r="AR954" s="36">
        <v>0</v>
      </c>
      <c r="AS954" s="36">
        <v>0</v>
      </c>
      <c r="AT954" s="36">
        <v>9.4689117306485609E-7</v>
      </c>
      <c r="AU954" s="36">
        <v>0</v>
      </c>
      <c r="AV954" s="36">
        <v>1.2814675456892623E-6</v>
      </c>
      <c r="AW954" s="36">
        <v>6.0256572485643879E-6</v>
      </c>
      <c r="AX954" s="36">
        <v>5.429377776362209E-6</v>
      </c>
      <c r="AY954" s="36">
        <v>1.3456042537321663E-6</v>
      </c>
      <c r="AZ954" s="31" t="s">
        <v>385</v>
      </c>
    </row>
    <row r="955" spans="2:52" hidden="1">
      <c r="D955" s="55" t="s">
        <v>1362</v>
      </c>
      <c r="E955" s="55" t="s">
        <v>569</v>
      </c>
      <c r="F955" s="31" t="s">
        <v>1353</v>
      </c>
      <c r="G955" s="55"/>
      <c r="H955" s="55" t="s">
        <v>1363</v>
      </c>
      <c r="I955" s="41" t="s">
        <v>1364</v>
      </c>
      <c r="N955" s="31">
        <f t="shared" si="97"/>
        <v>376</v>
      </c>
      <c r="O955" s="31" t="s">
        <v>410</v>
      </c>
      <c r="P955" s="36">
        <v>1.7710056304612968E-5</v>
      </c>
      <c r="Q955" s="36">
        <v>1.1708968668276828E-6</v>
      </c>
      <c r="R955" s="36">
        <v>1.1510371899160909E-6</v>
      </c>
      <c r="S955" s="36">
        <v>4.0158637178979934E-6</v>
      </c>
      <c r="T955" s="36">
        <v>1.6198574286443016E-5</v>
      </c>
      <c r="U955" s="36">
        <v>0</v>
      </c>
      <c r="V955" s="36">
        <v>5.6500736064568308E-6</v>
      </c>
      <c r="W955" s="36">
        <v>1.5676145504992685E-5</v>
      </c>
      <c r="X955" s="36">
        <v>7.8345147358440987E-6</v>
      </c>
      <c r="Y955" s="36">
        <v>3.36762490146579E-5</v>
      </c>
      <c r="Z955" s="36">
        <v>1.1157385053203203E-5</v>
      </c>
      <c r="AA955" s="36">
        <v>2.8964479195245978E-6</v>
      </c>
      <c r="AB955" s="36">
        <v>6.6778576055176054E-7</v>
      </c>
      <c r="AC955" s="36">
        <v>0</v>
      </c>
      <c r="AD955" s="36">
        <v>3.3316662568154803E-6</v>
      </c>
      <c r="AE955" s="36">
        <v>0</v>
      </c>
      <c r="AF955" s="36">
        <v>7.1648046881705336E-6</v>
      </c>
      <c r="AG955" s="36">
        <v>8.4117035838430454E-6</v>
      </c>
      <c r="AH955" s="36">
        <v>1.3668169474468242E-6</v>
      </c>
      <c r="AI955" s="36">
        <v>6.3820445372102943E-7</v>
      </c>
      <c r="AJ955" s="36">
        <v>1.4706498784255465E-5</v>
      </c>
      <c r="AK955" s="36">
        <v>2.2453597994951502E-6</v>
      </c>
      <c r="AL955" s="36">
        <v>1.382712076607277E-6</v>
      </c>
      <c r="AM955" s="36">
        <v>3.5326107712166698E-6</v>
      </c>
      <c r="AN955" s="36">
        <v>1.0359845464960883E-5</v>
      </c>
      <c r="AO955" s="36">
        <v>1.9676565451484819E-5</v>
      </c>
      <c r="AP955" s="36">
        <v>3.1910126870175848E-6</v>
      </c>
      <c r="AQ955" s="36">
        <v>8.9890672839375037E-6</v>
      </c>
      <c r="AR955" s="36">
        <v>0</v>
      </c>
      <c r="AS955" s="36">
        <v>1.7352531248438271E-6</v>
      </c>
      <c r="AT955" s="36">
        <v>5.6327765990295699E-6</v>
      </c>
      <c r="AU955" s="36">
        <v>3.5777739917735541E-5</v>
      </c>
      <c r="AV955" s="36">
        <v>3.6124502258683294E-6</v>
      </c>
      <c r="AW955" s="36">
        <v>1.3557728809269872E-6</v>
      </c>
      <c r="AX955" s="36">
        <v>5.5341243399322017E-6</v>
      </c>
      <c r="AY955" s="36">
        <v>7.5993785879566076E-6</v>
      </c>
      <c r="AZ955" s="31" t="s">
        <v>385</v>
      </c>
    </row>
    <row r="956" spans="2:52" hidden="1">
      <c r="D956" s="55" t="s">
        <v>1365</v>
      </c>
      <c r="E956" s="55" t="s">
        <v>569</v>
      </c>
      <c r="F956" s="31" t="s">
        <v>1353</v>
      </c>
      <c r="G956" s="55"/>
      <c r="H956" s="55" t="s">
        <v>1366</v>
      </c>
      <c r="I956" s="41" t="s">
        <v>1367</v>
      </c>
      <c r="N956" s="31">
        <f t="shared" si="97"/>
        <v>377</v>
      </c>
      <c r="O956" s="31" t="s">
        <v>410</v>
      </c>
      <c r="P956" s="36">
        <v>1.6039296275875895E-6</v>
      </c>
      <c r="Q956" s="36">
        <v>1.7502683525617692E-7</v>
      </c>
      <c r="R956" s="36">
        <v>3.0186465535985469E-6</v>
      </c>
      <c r="S956" s="36">
        <v>3.1565510454680676E-6</v>
      </c>
      <c r="T956" s="36">
        <v>7.4350262118488679E-7</v>
      </c>
      <c r="U956" s="36">
        <v>0</v>
      </c>
      <c r="V956" s="36">
        <v>1.0965964194515851E-6</v>
      </c>
      <c r="W956" s="36">
        <v>8.4107178306085452E-6</v>
      </c>
      <c r="X956" s="36">
        <v>8.6849991034756217E-8</v>
      </c>
      <c r="Y956" s="36">
        <v>0</v>
      </c>
      <c r="Z956" s="36">
        <v>0</v>
      </c>
      <c r="AA956" s="36">
        <v>0</v>
      </c>
      <c r="AB956" s="36">
        <v>1.8381710715202303E-6</v>
      </c>
      <c r="AC956" s="36">
        <v>0</v>
      </c>
      <c r="AD956" s="36">
        <v>3.0444481850471672E-6</v>
      </c>
      <c r="AE956" s="36">
        <v>0</v>
      </c>
      <c r="AF956" s="36">
        <v>9.1127359627668984E-6</v>
      </c>
      <c r="AG956" s="36">
        <v>0</v>
      </c>
      <c r="AH956" s="36">
        <v>1.8805844693647709E-6</v>
      </c>
      <c r="AI956" s="36">
        <v>2.7044801105812005E-8</v>
      </c>
      <c r="AJ956" s="36">
        <v>1.8544874203231587E-7</v>
      </c>
      <c r="AK956" s="36">
        <v>1.0371456852610992E-7</v>
      </c>
      <c r="AL956" s="36">
        <v>0</v>
      </c>
      <c r="AM956" s="36">
        <v>1.5276154686342356E-5</v>
      </c>
      <c r="AN956" s="36">
        <v>6.7662922192280579E-7</v>
      </c>
      <c r="AO956" s="36">
        <v>1.4456252168437826E-6</v>
      </c>
      <c r="AP956" s="36">
        <v>3.0350060210188087E-6</v>
      </c>
      <c r="AQ956" s="36">
        <v>1.9804272154763599E-7</v>
      </c>
      <c r="AR956" s="36">
        <v>1.0545186122535061E-5</v>
      </c>
      <c r="AS956" s="36">
        <v>2.3217686810410405E-5</v>
      </c>
      <c r="AT956" s="36">
        <v>2.8780599758068663E-7</v>
      </c>
      <c r="AU956" s="36">
        <v>0</v>
      </c>
      <c r="AV956" s="36">
        <v>4.3883369948926306E-6</v>
      </c>
      <c r="AW956" s="36">
        <v>0</v>
      </c>
      <c r="AX956" s="36">
        <v>2.0134651103654754E-6</v>
      </c>
      <c r="AY956" s="36">
        <v>2.7490609196470852E-6</v>
      </c>
      <c r="AZ956" s="31" t="s">
        <v>385</v>
      </c>
    </row>
    <row r="957" spans="2:52" hidden="1">
      <c r="N957" s="31">
        <f t="shared" si="97"/>
        <v>378</v>
      </c>
      <c r="O957" s="31" t="s">
        <v>410</v>
      </c>
      <c r="AZ957" s="31" t="s">
        <v>385</v>
      </c>
    </row>
    <row r="958" spans="2:52" s="55" customFormat="1" hidden="1">
      <c r="B958" s="55" t="s">
        <v>1369</v>
      </c>
      <c r="D958" s="55" t="s">
        <v>1352</v>
      </c>
      <c r="E958" s="55" t="s">
        <v>569</v>
      </c>
      <c r="F958" s="55" t="s">
        <v>1370</v>
      </c>
      <c r="H958" s="55" t="s">
        <v>1371</v>
      </c>
      <c r="I958" s="55" t="s">
        <v>1372</v>
      </c>
      <c r="N958" s="31">
        <f t="shared" si="97"/>
        <v>379</v>
      </c>
      <c r="O958" s="55" t="s">
        <v>410</v>
      </c>
      <c r="P958" s="56">
        <v>11.414198978732955</v>
      </c>
      <c r="Q958" s="56">
        <v>0.98182365339434141</v>
      </c>
      <c r="R958" s="56">
        <v>2.5919213856471819</v>
      </c>
      <c r="S958" s="56">
        <v>1.2525252189777816</v>
      </c>
      <c r="T958" s="56">
        <v>9.7411091773877718</v>
      </c>
      <c r="U958" s="56">
        <v>0</v>
      </c>
      <c r="V958" s="56">
        <v>0.85834462840639592</v>
      </c>
      <c r="W958" s="56">
        <v>10.232220938952089</v>
      </c>
      <c r="X958" s="56">
        <v>6.5998334140191819</v>
      </c>
      <c r="Y958" s="56">
        <v>0</v>
      </c>
      <c r="Z958" s="56">
        <v>0</v>
      </c>
      <c r="AA958" s="56">
        <v>47.29247474725446</v>
      </c>
      <c r="AB958" s="56">
        <v>14.220354027434064</v>
      </c>
      <c r="AC958" s="56">
        <v>0</v>
      </c>
      <c r="AD958" s="56">
        <v>3.3937491892217797</v>
      </c>
      <c r="AE958" s="56">
        <v>0</v>
      </c>
      <c r="AF958" s="56">
        <v>16.885998342643749</v>
      </c>
      <c r="AG958" s="56">
        <v>39.974261230943931</v>
      </c>
      <c r="AH958" s="56">
        <v>9.4253205983585495</v>
      </c>
      <c r="AI958" s="56">
        <v>16.32621659664105</v>
      </c>
      <c r="AJ958" s="56">
        <v>11.261516449204718</v>
      </c>
      <c r="AK958" s="56">
        <v>46.049362407345747</v>
      </c>
      <c r="AL958" s="56">
        <v>183.32970922297531</v>
      </c>
      <c r="AM958" s="56">
        <v>120.73387939221273</v>
      </c>
      <c r="AN958" s="56">
        <v>13.880025663766164</v>
      </c>
      <c r="AO958" s="56">
        <v>7.5687977149708185</v>
      </c>
      <c r="AP958" s="56">
        <v>35.761539251671955</v>
      </c>
      <c r="AQ958" s="56">
        <v>10.80217286093572</v>
      </c>
      <c r="AR958" s="56">
        <v>39.568919677962924</v>
      </c>
      <c r="AS958" s="56">
        <v>1.0562818596249741</v>
      </c>
      <c r="AT958" s="56">
        <v>29.328748872891339</v>
      </c>
      <c r="AU958" s="56">
        <v>10.621461817906606</v>
      </c>
      <c r="AV958" s="56">
        <v>57.933870670409988</v>
      </c>
      <c r="AW958" s="56">
        <v>277.49866306755968</v>
      </c>
      <c r="AX958" s="56">
        <v>13.304666404139125</v>
      </c>
      <c r="AY958" s="56">
        <v>9.2323489073346963</v>
      </c>
      <c r="AZ958" s="55" t="s">
        <v>385</v>
      </c>
    </row>
    <row r="959" spans="2:52" s="55" customFormat="1" hidden="1">
      <c r="D959" s="55" t="s">
        <v>1356</v>
      </c>
      <c r="E959" s="55" t="s">
        <v>569</v>
      </c>
      <c r="F959" s="55" t="s">
        <v>1370</v>
      </c>
      <c r="H959" s="55" t="s">
        <v>1373</v>
      </c>
      <c r="I959" s="55" t="s">
        <v>1374</v>
      </c>
      <c r="N959" s="31">
        <f t="shared" si="97"/>
        <v>380</v>
      </c>
      <c r="O959" s="55" t="s">
        <v>410</v>
      </c>
      <c r="P959" s="56">
        <v>34.464951461758602</v>
      </c>
      <c r="Q959" s="56">
        <v>0.33711496212802117</v>
      </c>
      <c r="R959" s="56">
        <v>2.5254009554829198</v>
      </c>
      <c r="S959" s="56">
        <v>7.381203035966373E-2</v>
      </c>
      <c r="T959" s="56">
        <v>1.9125127897689271</v>
      </c>
      <c r="U959" s="56">
        <v>0</v>
      </c>
      <c r="V959" s="56">
        <v>0.50453805427921883</v>
      </c>
      <c r="W959" s="56">
        <v>0.64118355753224576</v>
      </c>
      <c r="X959" s="56">
        <v>6.1204679278988256E-3</v>
      </c>
      <c r="Y959" s="56">
        <v>1.7914626941077045</v>
      </c>
      <c r="Z959" s="56">
        <v>17.932868728354155</v>
      </c>
      <c r="AA959" s="56">
        <v>3.2646402437871931</v>
      </c>
      <c r="AB959" s="56">
        <v>9.9370836019070596E-2</v>
      </c>
      <c r="AC959" s="56">
        <v>41.544998290598286</v>
      </c>
      <c r="AD959" s="56">
        <v>3.7345195906066779</v>
      </c>
      <c r="AE959" s="56">
        <v>0</v>
      </c>
      <c r="AF959" s="56">
        <v>0</v>
      </c>
      <c r="AG959" s="56">
        <v>0.34659764073072774</v>
      </c>
      <c r="AH959" s="56">
        <v>9.9257780382783114</v>
      </c>
      <c r="AI959" s="56">
        <v>18.588238205408945</v>
      </c>
      <c r="AJ959" s="56">
        <v>1.6570445592396381</v>
      </c>
      <c r="AK959" s="56">
        <v>0.85683470898070091</v>
      </c>
      <c r="AL959" s="56">
        <v>0</v>
      </c>
      <c r="AM959" s="56">
        <v>0</v>
      </c>
      <c r="AN959" s="56">
        <v>0</v>
      </c>
      <c r="AO959" s="56">
        <v>107.8553674383342</v>
      </c>
      <c r="AP959" s="56">
        <v>5.6286964825116605</v>
      </c>
      <c r="AQ959" s="56">
        <v>0</v>
      </c>
      <c r="AR959" s="56">
        <v>400.63531173937469</v>
      </c>
      <c r="AS959" s="56">
        <v>34.659248518944459</v>
      </c>
      <c r="AT959" s="56">
        <v>4.8652666928503612</v>
      </c>
      <c r="AU959" s="56">
        <v>0</v>
      </c>
      <c r="AV959" s="56">
        <v>14.139197983641596</v>
      </c>
      <c r="AW959" s="56">
        <v>0</v>
      </c>
      <c r="AX959" s="56">
        <v>3.9835892369100034</v>
      </c>
      <c r="AY959" s="56">
        <v>0</v>
      </c>
      <c r="AZ959" s="55" t="s">
        <v>385</v>
      </c>
    </row>
    <row r="960" spans="2:52" s="55" customFormat="1" hidden="1">
      <c r="D960" s="55" t="s">
        <v>1359</v>
      </c>
      <c r="E960" s="55" t="s">
        <v>569</v>
      </c>
      <c r="F960" s="55" t="s">
        <v>1370</v>
      </c>
      <c r="H960" s="55" t="s">
        <v>1375</v>
      </c>
      <c r="I960" s="55" t="s">
        <v>1376</v>
      </c>
      <c r="N960" s="31">
        <f t="shared" si="97"/>
        <v>381</v>
      </c>
      <c r="O960" s="55" t="s">
        <v>410</v>
      </c>
      <c r="P960" s="56">
        <v>0</v>
      </c>
      <c r="Q960" s="56">
        <v>29.859578989633153</v>
      </c>
      <c r="R960" s="56">
        <v>0.61828374462995439</v>
      </c>
      <c r="S960" s="56">
        <v>0.98834280951798137</v>
      </c>
      <c r="T960" s="56">
        <v>9.10986186335262</v>
      </c>
      <c r="U960" s="56">
        <v>0</v>
      </c>
      <c r="V960" s="56">
        <v>2.7715377030000821</v>
      </c>
      <c r="W960" s="56">
        <v>1.1113848330558926</v>
      </c>
      <c r="X960" s="56">
        <v>11.158419605852384</v>
      </c>
      <c r="Y960" s="56">
        <v>0</v>
      </c>
      <c r="Z960" s="56">
        <v>0</v>
      </c>
      <c r="AA960" s="56">
        <v>6.3372428261751388</v>
      </c>
      <c r="AB960" s="56">
        <v>0.31594460307931038</v>
      </c>
      <c r="AC960" s="56">
        <v>33.717679772079769</v>
      </c>
      <c r="AD960" s="56">
        <v>0.49739058445178136</v>
      </c>
      <c r="AE960" s="56">
        <v>89.247297297297294</v>
      </c>
      <c r="AF960" s="56">
        <v>21.154718281611856</v>
      </c>
      <c r="AG960" s="56">
        <v>4.9829689797808978</v>
      </c>
      <c r="AH960" s="56">
        <v>0.87877141742224729</v>
      </c>
      <c r="AI960" s="56">
        <v>0.1102089834061086</v>
      </c>
      <c r="AJ960" s="56">
        <v>5.501412773273028</v>
      </c>
      <c r="AK960" s="56">
        <v>1.7820517780763026</v>
      </c>
      <c r="AL960" s="56">
        <v>0</v>
      </c>
      <c r="AM960" s="56">
        <v>0</v>
      </c>
      <c r="AN960" s="56">
        <v>8.1618976553880831</v>
      </c>
      <c r="AO960" s="56">
        <v>0</v>
      </c>
      <c r="AP960" s="56">
        <v>25.412411965625349</v>
      </c>
      <c r="AQ960" s="56">
        <v>14.931916829613218</v>
      </c>
      <c r="AR960" s="56">
        <v>0</v>
      </c>
      <c r="AS960" s="56">
        <v>0</v>
      </c>
      <c r="AT960" s="56">
        <v>6.6377127540662313</v>
      </c>
      <c r="AU960" s="56">
        <v>0</v>
      </c>
      <c r="AV960" s="56">
        <v>8.7144066414202346</v>
      </c>
      <c r="AW960" s="56">
        <v>67.272403167893259</v>
      </c>
      <c r="AX960" s="56">
        <v>20.80483980819043</v>
      </c>
      <c r="AY960" s="56">
        <v>7.0534247126595986</v>
      </c>
      <c r="AZ960" s="55" t="s">
        <v>385</v>
      </c>
    </row>
    <row r="961" spans="2:52" s="55" customFormat="1" hidden="1">
      <c r="D961" s="55" t="s">
        <v>1362</v>
      </c>
      <c r="E961" s="55" t="s">
        <v>569</v>
      </c>
      <c r="F961" s="55" t="s">
        <v>1370</v>
      </c>
      <c r="H961" s="55" t="s">
        <v>1377</v>
      </c>
      <c r="I961" s="55" t="s">
        <v>1378</v>
      </c>
      <c r="N961" s="31">
        <f t="shared" si="97"/>
        <v>382</v>
      </c>
      <c r="O961" s="55" t="s">
        <v>410</v>
      </c>
      <c r="P961" s="56">
        <v>78.56526569777229</v>
      </c>
      <c r="Q961" s="56">
        <v>5.4189809733868186</v>
      </c>
      <c r="R961" s="56">
        <v>0.91047367716720551</v>
      </c>
      <c r="S961" s="56">
        <v>2.5384743255250646</v>
      </c>
      <c r="T961" s="56">
        <v>32.355000672767062</v>
      </c>
      <c r="U961" s="56">
        <v>0</v>
      </c>
      <c r="V961" s="56">
        <v>14.800236116985426</v>
      </c>
      <c r="W961" s="56">
        <v>32.295169047092905</v>
      </c>
      <c r="X961" s="56">
        <v>24.903875602949537</v>
      </c>
      <c r="Y961" s="56">
        <v>60.461865926135019</v>
      </c>
      <c r="Z961" s="56">
        <v>46.186548747373998</v>
      </c>
      <c r="AA961" s="56">
        <v>3.0085900285881966</v>
      </c>
      <c r="AB961" s="56">
        <v>0.50242182983785399</v>
      </c>
      <c r="AC961" s="56">
        <v>0</v>
      </c>
      <c r="AD961" s="56">
        <v>9.1068383515691007</v>
      </c>
      <c r="AE961" s="56">
        <v>0</v>
      </c>
      <c r="AF961" s="56">
        <v>18.132615669953019</v>
      </c>
      <c r="AG961" s="56">
        <v>22.852002901898416</v>
      </c>
      <c r="AH961" s="56">
        <v>2.0205680990916122</v>
      </c>
      <c r="AI961" s="56">
        <v>1.2592502144838618</v>
      </c>
      <c r="AJ961" s="56">
        <v>75.265357064230997</v>
      </c>
      <c r="AK961" s="56">
        <v>5.3538099915294008</v>
      </c>
      <c r="AL961" s="56">
        <v>6.7220893381757616</v>
      </c>
      <c r="AM961" s="56">
        <v>29.00749050332384</v>
      </c>
      <c r="AN961" s="56">
        <v>73.382279164366693</v>
      </c>
      <c r="AO961" s="56">
        <v>71.321363083378898</v>
      </c>
      <c r="AP961" s="56">
        <v>6.7162713858541068</v>
      </c>
      <c r="AQ961" s="56">
        <v>77.20819297217443</v>
      </c>
      <c r="AR961" s="56">
        <v>0</v>
      </c>
      <c r="AS961" s="56">
        <v>6.6017616226560873</v>
      </c>
      <c r="AT961" s="56">
        <v>39.485797455652794</v>
      </c>
      <c r="AU961" s="56">
        <v>45.922202565655041</v>
      </c>
      <c r="AV961" s="56">
        <v>24.565866178978936</v>
      </c>
      <c r="AW961" s="56">
        <v>15.136290712775983</v>
      </c>
      <c r="AX961" s="56">
        <v>21.20621830224546</v>
      </c>
      <c r="AY961" s="56">
        <v>39.83462788890558</v>
      </c>
      <c r="AZ961" s="55" t="s">
        <v>385</v>
      </c>
    </row>
    <row r="962" spans="2:52" s="55" customFormat="1" hidden="1">
      <c r="D962" s="55" t="s">
        <v>1365</v>
      </c>
      <c r="E962" s="55" t="s">
        <v>569</v>
      </c>
      <c r="F962" s="55" t="s">
        <v>1370</v>
      </c>
      <c r="H962" s="55" t="s">
        <v>1379</v>
      </c>
      <c r="I962" s="55" t="s">
        <v>1380</v>
      </c>
      <c r="N962" s="31">
        <f t="shared" si="97"/>
        <v>383</v>
      </c>
      <c r="O962" s="55" t="s">
        <v>410</v>
      </c>
      <c r="P962" s="56">
        <v>7.1153448179114536</v>
      </c>
      <c r="Q962" s="56">
        <v>0.81003469814981988</v>
      </c>
      <c r="R962" s="56">
        <v>2.3877579732444056</v>
      </c>
      <c r="S962" s="56">
        <v>1.9952927561805085</v>
      </c>
      <c r="T962" s="56">
        <v>1.485070684817871</v>
      </c>
      <c r="U962" s="56">
        <v>0</v>
      </c>
      <c r="V962" s="56">
        <v>2.8725087606605593</v>
      </c>
      <c r="W962" s="56">
        <v>17.327317742769843</v>
      </c>
      <c r="X962" s="56">
        <v>0.27607343221287828</v>
      </c>
      <c r="Y962" s="56">
        <v>0</v>
      </c>
      <c r="Z962" s="56">
        <v>0</v>
      </c>
      <c r="AA962" s="56">
        <v>0</v>
      </c>
      <c r="AB962" s="56">
        <v>1.3829843759248872</v>
      </c>
      <c r="AC962" s="56">
        <v>0</v>
      </c>
      <c r="AD962" s="56">
        <v>8.3217511460626508</v>
      </c>
      <c r="AE962" s="56">
        <v>0</v>
      </c>
      <c r="AF962" s="56">
        <v>23.062420555221493</v>
      </c>
      <c r="AG962" s="56">
        <v>0</v>
      </c>
      <c r="AH962" s="56">
        <v>2.7800716061822288</v>
      </c>
      <c r="AI962" s="56">
        <v>5.3362478739538394E-2</v>
      </c>
      <c r="AJ962" s="56">
        <v>0.94909508992839131</v>
      </c>
      <c r="AK962" s="56">
        <v>0.24729582019197779</v>
      </c>
      <c r="AL962" s="56">
        <v>0</v>
      </c>
      <c r="AM962" s="56">
        <v>125.43779677113011</v>
      </c>
      <c r="AN962" s="56">
        <v>4.7927929641270026</v>
      </c>
      <c r="AO962" s="56">
        <v>5.2399368795951826</v>
      </c>
      <c r="AP962" s="56">
        <v>6.3879169699933014</v>
      </c>
      <c r="AQ962" s="56">
        <v>1.7010130393958671</v>
      </c>
      <c r="AR962" s="56">
        <v>98.92229919490731</v>
      </c>
      <c r="AS962" s="56">
        <v>88.331570511138452</v>
      </c>
      <c r="AT962" s="56">
        <v>2.0175217545377095</v>
      </c>
      <c r="AU962" s="56">
        <v>0</v>
      </c>
      <c r="AV962" s="56">
        <v>29.842154943154164</v>
      </c>
      <c r="AW962" s="56">
        <v>0</v>
      </c>
      <c r="AX962" s="56">
        <v>7.7153995919954541</v>
      </c>
      <c r="AY962" s="56">
        <v>14.410101761691504</v>
      </c>
      <c r="AZ962" s="55" t="s">
        <v>385</v>
      </c>
    </row>
    <row r="963" spans="2:52" s="55" customFormat="1" hidden="1">
      <c r="N963" s="31">
        <f t="shared" si="97"/>
        <v>384</v>
      </c>
      <c r="O963" s="55" t="s">
        <v>410</v>
      </c>
      <c r="AZ963" s="55" t="s">
        <v>385</v>
      </c>
    </row>
    <row r="964" spans="2:52" s="55" customFormat="1" hidden="1">
      <c r="B964" s="55" t="s">
        <v>1381</v>
      </c>
      <c r="D964" s="55" t="s">
        <v>1352</v>
      </c>
      <c r="E964" s="55" t="s">
        <v>569</v>
      </c>
      <c r="F964" s="55" t="s">
        <v>1370</v>
      </c>
      <c r="H964" s="55" t="s">
        <v>1382</v>
      </c>
      <c r="I964" s="55" t="s">
        <v>1372</v>
      </c>
      <c r="N964" s="31">
        <f t="shared" si="97"/>
        <v>385</v>
      </c>
      <c r="O964" s="55" t="s">
        <v>410</v>
      </c>
      <c r="P964" s="56">
        <v>6.7970674819975612</v>
      </c>
      <c r="Q964" s="56">
        <v>0.56042989332935977</v>
      </c>
      <c r="R964" s="56">
        <v>8.6562655458871323</v>
      </c>
      <c r="S964" s="56">
        <v>5.234551223927296</v>
      </c>
      <c r="T964" s="56">
        <v>12.883402460416084</v>
      </c>
      <c r="U964" s="56">
        <v>0</v>
      </c>
      <c r="V964" s="56">
        <v>0.86563326910714955</v>
      </c>
      <c r="W964" s="56">
        <v>13.120742639421817</v>
      </c>
      <c r="X964" s="56">
        <v>5.4848521002889754</v>
      </c>
      <c r="Y964" s="56">
        <v>0</v>
      </c>
      <c r="Z964" s="56">
        <v>0</v>
      </c>
      <c r="AA964" s="56">
        <v>120.27670913229076</v>
      </c>
      <c r="AB964" s="56">
        <v>49.930492072611045</v>
      </c>
      <c r="AC964" s="56">
        <v>0</v>
      </c>
      <c r="AD964" s="56">
        <v>3.2798983914898665</v>
      </c>
      <c r="AE964" s="56">
        <v>0</v>
      </c>
      <c r="AF964" s="56">
        <v>17.626148551776534</v>
      </c>
      <c r="AG964" s="56">
        <v>38.871108010822553</v>
      </c>
      <c r="AH964" s="56">
        <v>16.843012799708116</v>
      </c>
      <c r="AI964" s="56">
        <v>21.85848888721555</v>
      </c>
      <c r="AJ964" s="56">
        <v>5.8129665621218516</v>
      </c>
      <c r="AK964" s="56">
        <v>51.019170645296995</v>
      </c>
      <c r="AL964" s="56">
        <v>99.620131282226623</v>
      </c>
      <c r="AM964" s="56">
        <v>38.841998732079162</v>
      </c>
      <c r="AN964" s="56">
        <v>5.1765347551906631</v>
      </c>
      <c r="AO964" s="56">
        <v>5.5162424024363599</v>
      </c>
      <c r="AP964" s="56">
        <v>44.8852121359254</v>
      </c>
      <c r="AQ964" s="56">
        <v>3.3223788240049008</v>
      </c>
      <c r="AR964" s="56">
        <v>11.14297163344933</v>
      </c>
      <c r="AS964" s="56">
        <v>0.73344846159398958</v>
      </c>
      <c r="AT964" s="56">
        <v>11.052535912458522</v>
      </c>
      <c r="AU964" s="56">
        <v>21.860559300995451</v>
      </c>
      <c r="AV964" s="56">
        <v>22.505523516894854</v>
      </c>
      <c r="AW964" s="56">
        <v>65.662159475044746</v>
      </c>
      <c r="AX964" s="56">
        <v>9.1722621484988505</v>
      </c>
      <c r="AY964" s="56">
        <v>4.6528206179254719</v>
      </c>
      <c r="AZ964" s="55" t="s">
        <v>385</v>
      </c>
    </row>
    <row r="965" spans="2:52" s="55" customFormat="1" hidden="1">
      <c r="D965" s="55" t="s">
        <v>1356</v>
      </c>
      <c r="E965" s="55" t="s">
        <v>569</v>
      </c>
      <c r="F965" s="55" t="s">
        <v>1370</v>
      </c>
      <c r="H965" s="55" t="s">
        <v>1383</v>
      </c>
      <c r="I965" s="55" t="s">
        <v>1374</v>
      </c>
      <c r="N965" s="31">
        <f t="shared" si="97"/>
        <v>386</v>
      </c>
      <c r="O965" s="55" t="s">
        <v>410</v>
      </c>
      <c r="P965" s="56">
        <v>20.523612851486146</v>
      </c>
      <c r="Q965" s="56">
        <v>0.19242692067152325</v>
      </c>
      <c r="R965" s="56">
        <v>8.4341066058370586</v>
      </c>
      <c r="S965" s="56">
        <v>0.30847510932759137</v>
      </c>
      <c r="T965" s="56">
        <v>2.5294523993718068</v>
      </c>
      <c r="U965" s="56">
        <v>0</v>
      </c>
      <c r="V965" s="56">
        <v>0.50882234345142008</v>
      </c>
      <c r="W965" s="56">
        <v>0.82218752831886066</v>
      </c>
      <c r="X965" s="56">
        <v>5.086471015734886E-3</v>
      </c>
      <c r="Y965" s="56">
        <v>2.6359472754667279</v>
      </c>
      <c r="Z965" s="56">
        <v>11.444147949321424</v>
      </c>
      <c r="AA965" s="56">
        <v>8.3028047722615455</v>
      </c>
      <c r="AB965" s="56">
        <v>0.34891077469146664</v>
      </c>
      <c r="AC965" s="56">
        <v>58.704888888888888</v>
      </c>
      <c r="AD965" s="56">
        <v>3.6092368985661603</v>
      </c>
      <c r="AE965" s="56">
        <v>0</v>
      </c>
      <c r="AF965" s="56">
        <v>0</v>
      </c>
      <c r="AG965" s="56">
        <v>0.33703272841753662</v>
      </c>
      <c r="AH965" s="56">
        <v>17.737328380628057</v>
      </c>
      <c r="AI965" s="56">
        <v>24.887015055860594</v>
      </c>
      <c r="AJ965" s="56">
        <v>0.85533281936343364</v>
      </c>
      <c r="AK965" s="56">
        <v>0.94930730735430113</v>
      </c>
      <c r="AL965" s="56">
        <v>0</v>
      </c>
      <c r="AM965" s="56">
        <v>0</v>
      </c>
      <c r="AN965" s="56">
        <v>0</v>
      </c>
      <c r="AO965" s="56">
        <v>78.606454234718143</v>
      </c>
      <c r="AP965" s="56">
        <v>7.0647192753164587</v>
      </c>
      <c r="AQ965" s="56">
        <v>0</v>
      </c>
      <c r="AR965" s="56">
        <v>112.82258778867447</v>
      </c>
      <c r="AS965" s="56">
        <v>24.066277646052782</v>
      </c>
      <c r="AT965" s="56">
        <v>1.833475238901854</v>
      </c>
      <c r="AU965" s="56">
        <v>0</v>
      </c>
      <c r="AV965" s="56">
        <v>5.4926427157128579</v>
      </c>
      <c r="AW965" s="56">
        <v>0</v>
      </c>
      <c r="AX965" s="56">
        <v>2.7462939440187535</v>
      </c>
      <c r="AY965" s="56">
        <v>0</v>
      </c>
      <c r="AZ965" s="55" t="s">
        <v>385</v>
      </c>
    </row>
    <row r="966" spans="2:52" s="55" customFormat="1" hidden="1">
      <c r="D966" s="55" t="s">
        <v>1359</v>
      </c>
      <c r="E966" s="55" t="s">
        <v>569</v>
      </c>
      <c r="F966" s="55" t="s">
        <v>1370</v>
      </c>
      <c r="H966" s="55" t="s">
        <v>1384</v>
      </c>
      <c r="I966" s="55" t="s">
        <v>1376</v>
      </c>
      <c r="N966" s="31">
        <f t="shared" si="97"/>
        <v>387</v>
      </c>
      <c r="O966" s="55" t="s">
        <v>410</v>
      </c>
      <c r="P966" s="56">
        <v>0</v>
      </c>
      <c r="Q966" s="56">
        <v>17.043998288456947</v>
      </c>
      <c r="R966" s="56">
        <v>2.0648883511125451</v>
      </c>
      <c r="S966" s="56">
        <v>4.1304805562672389</v>
      </c>
      <c r="T966" s="56">
        <v>12.048526980563144</v>
      </c>
      <c r="U966" s="56">
        <v>0</v>
      </c>
      <c r="V966" s="56">
        <v>2.7950722389396434</v>
      </c>
      <c r="W966" s="56">
        <v>1.425125049086025</v>
      </c>
      <c r="X966" s="56">
        <v>9.2733069718185543</v>
      </c>
      <c r="Y966" s="56">
        <v>0</v>
      </c>
      <c r="Z966" s="56">
        <v>0</v>
      </c>
      <c r="AA966" s="56">
        <v>16.117209263801822</v>
      </c>
      <c r="AB966" s="56">
        <v>1.1093443573206354</v>
      </c>
      <c r="AC966" s="56">
        <v>47.644547504025766</v>
      </c>
      <c r="AD966" s="56">
        <v>0.48070452084872434</v>
      </c>
      <c r="AE966" s="56">
        <v>135.33401639344262</v>
      </c>
      <c r="AF966" s="56">
        <v>22.081975814306173</v>
      </c>
      <c r="AG966" s="56">
        <v>4.8454560375390772</v>
      </c>
      <c r="AH966" s="56">
        <v>1.5703612494877073</v>
      </c>
      <c r="AI966" s="56">
        <v>0.14755420061922828</v>
      </c>
      <c r="AJ966" s="56">
        <v>2.8397177804348481</v>
      </c>
      <c r="AK966" s="56">
        <v>1.9743770382785268</v>
      </c>
      <c r="AL966" s="56">
        <v>0</v>
      </c>
      <c r="AM966" s="56">
        <v>0</v>
      </c>
      <c r="AN966" s="56">
        <v>3.0439674900400382</v>
      </c>
      <c r="AO966" s="56">
        <v>0</v>
      </c>
      <c r="AP966" s="56">
        <v>31.89576080423592</v>
      </c>
      <c r="AQ966" s="56">
        <v>4.5925467880553814</v>
      </c>
      <c r="AR966" s="56">
        <v>0</v>
      </c>
      <c r="AS966" s="56">
        <v>0</v>
      </c>
      <c r="AT966" s="56">
        <v>2.5014213497088917</v>
      </c>
      <c r="AU966" s="56">
        <v>0</v>
      </c>
      <c r="AV966" s="56">
        <v>3.3852784447982378</v>
      </c>
      <c r="AW966" s="56">
        <v>15.918099266677515</v>
      </c>
      <c r="AX966" s="56">
        <v>14.342895859371575</v>
      </c>
      <c r="AY966" s="56">
        <v>3.5547096691693385</v>
      </c>
      <c r="AZ966" s="55" t="s">
        <v>385</v>
      </c>
    </row>
    <row r="967" spans="2:52" s="55" customFormat="1" hidden="1">
      <c r="D967" s="55" t="s">
        <v>1362</v>
      </c>
      <c r="E967" s="55" t="s">
        <v>569</v>
      </c>
      <c r="F967" s="55" t="s">
        <v>1370</v>
      </c>
      <c r="H967" s="55" t="s">
        <v>1385</v>
      </c>
      <c r="I967" s="55" t="s">
        <v>1378</v>
      </c>
      <c r="N967" s="31">
        <f t="shared" si="97"/>
        <v>388</v>
      </c>
      <c r="O967" s="55" t="s">
        <v>410</v>
      </c>
      <c r="P967" s="56">
        <v>46.785009941022167</v>
      </c>
      <c r="Q967" s="56">
        <v>3.0931816710360263</v>
      </c>
      <c r="R967" s="56">
        <v>3.0407179653451357</v>
      </c>
      <c r="S967" s="56">
        <v>10.608787500845487</v>
      </c>
      <c r="T967" s="56">
        <v>42.79209766398224</v>
      </c>
      <c r="U967" s="56">
        <v>0</v>
      </c>
      <c r="V967" s="56">
        <v>14.925912447649139</v>
      </c>
      <c r="W967" s="56">
        <v>41.411987103449277</v>
      </c>
      <c r="X967" s="56">
        <v>20.696594267974074</v>
      </c>
      <c r="Y967" s="56">
        <v>88.963220547002066</v>
      </c>
      <c r="Z967" s="56">
        <v>29.474687242747965</v>
      </c>
      <c r="AA967" s="56">
        <v>7.65160439796652</v>
      </c>
      <c r="AB967" s="56">
        <v>1.7641029993647968</v>
      </c>
      <c r="AC967" s="56">
        <v>0</v>
      </c>
      <c r="AD967" s="56">
        <v>8.8013293839545899</v>
      </c>
      <c r="AE967" s="56">
        <v>0</v>
      </c>
      <c r="AF967" s="56">
        <v>18.927407840833862</v>
      </c>
      <c r="AG967" s="56">
        <v>22.221365591509851</v>
      </c>
      <c r="AH967" s="56">
        <v>3.6107476664092246</v>
      </c>
      <c r="AI967" s="56">
        <v>1.6859574694839179</v>
      </c>
      <c r="AJ967" s="56">
        <v>38.850451968343343</v>
      </c>
      <c r="AK967" s="56">
        <v>5.931611889522328</v>
      </c>
      <c r="AL967" s="56">
        <v>3.6527381470149756</v>
      </c>
      <c r="AM967" s="56">
        <v>9.332168526538501</v>
      </c>
      <c r="AN967" s="56">
        <v>27.367810961696463</v>
      </c>
      <c r="AO967" s="56">
        <v>51.979976484496476</v>
      </c>
      <c r="AP967" s="56">
        <v>8.4297620355480944</v>
      </c>
      <c r="AQ967" s="56">
        <v>23.746598825323382</v>
      </c>
      <c r="AR967" s="56">
        <v>0</v>
      </c>
      <c r="AS967" s="56">
        <v>4.5840528849624347</v>
      </c>
      <c r="AT967" s="56">
        <v>14.880218597188396</v>
      </c>
      <c r="AU967" s="56">
        <v>94.514771095480327</v>
      </c>
      <c r="AV967" s="56">
        <v>9.5430820106808838</v>
      </c>
      <c r="AW967" s="56">
        <v>3.5815723350024409</v>
      </c>
      <c r="AX967" s="56">
        <v>14.619606951285697</v>
      </c>
      <c r="AY967" s="56">
        <v>20.075430403376728</v>
      </c>
      <c r="AZ967" s="55" t="s">
        <v>385</v>
      </c>
    </row>
    <row r="968" spans="2:52" s="55" customFormat="1" hidden="1">
      <c r="D968" s="55" t="s">
        <v>1365</v>
      </c>
      <c r="E968" s="55" t="s">
        <v>569</v>
      </c>
      <c r="F968" s="55" t="s">
        <v>1370</v>
      </c>
      <c r="H968" s="55" t="s">
        <v>1386</v>
      </c>
      <c r="I968" s="55" t="s">
        <v>1380</v>
      </c>
      <c r="N968" s="31">
        <f t="shared" si="97"/>
        <v>389</v>
      </c>
      <c r="O968" s="55" t="s">
        <v>410</v>
      </c>
      <c r="P968" s="56">
        <v>4.2371329757906873</v>
      </c>
      <c r="Q968" s="56">
        <v>0.4623718912329477</v>
      </c>
      <c r="R968" s="56">
        <v>7.9744189735723534</v>
      </c>
      <c r="S968" s="56">
        <v>8.3387240278339032</v>
      </c>
      <c r="T968" s="56">
        <v>1.9641257444365392</v>
      </c>
      <c r="U968" s="56">
        <v>0</v>
      </c>
      <c r="V968" s="56">
        <v>2.8969006931936412</v>
      </c>
      <c r="W968" s="56">
        <v>22.218761507475207</v>
      </c>
      <c r="X968" s="56">
        <v>0.22943335831633618</v>
      </c>
      <c r="Y968" s="56">
        <v>0</v>
      </c>
      <c r="Z968" s="56">
        <v>0</v>
      </c>
      <c r="AA968" s="56">
        <v>0</v>
      </c>
      <c r="AB968" s="56">
        <v>4.855933283056423</v>
      </c>
      <c r="AC968" s="56">
        <v>0</v>
      </c>
      <c r="AD968" s="56">
        <v>8.0425796594028025</v>
      </c>
      <c r="AE968" s="56">
        <v>0</v>
      </c>
      <c r="AF968" s="56">
        <v>24.07329684756057</v>
      </c>
      <c r="AG968" s="56">
        <v>0</v>
      </c>
      <c r="AH968" s="56">
        <v>4.9679776044103026</v>
      </c>
      <c r="AI968" s="56">
        <v>7.1444791977245695E-2</v>
      </c>
      <c r="AJ968" s="56">
        <v>0.48990365080160947</v>
      </c>
      <c r="AK968" s="56">
        <v>0.27398484996679512</v>
      </c>
      <c r="AL968" s="56">
        <v>0</v>
      </c>
      <c r="AM968" s="56">
        <v>40.355323358004327</v>
      </c>
      <c r="AN968" s="56">
        <v>1.7874649481379146</v>
      </c>
      <c r="AO968" s="56">
        <v>3.8189370478405573</v>
      </c>
      <c r="AP968" s="56">
        <v>8.0176361058458081</v>
      </c>
      <c r="AQ968" s="56">
        <v>0.52317341836682096</v>
      </c>
      <c r="AR968" s="56">
        <v>27.857429083623323</v>
      </c>
      <c r="AS968" s="56">
        <v>61.334627600797376</v>
      </c>
      <c r="AT968" s="56">
        <v>0.76030285992885149</v>
      </c>
      <c r="AU968" s="56">
        <v>0</v>
      </c>
      <c r="AV968" s="56">
        <v>11.59275760614776</v>
      </c>
      <c r="AW968" s="56">
        <v>0</v>
      </c>
      <c r="AX968" s="56">
        <v>5.3190110513546838</v>
      </c>
      <c r="AY968" s="56">
        <v>7.2622492126500982</v>
      </c>
      <c r="AZ968" s="55" t="s">
        <v>385</v>
      </c>
    </row>
    <row r="969" spans="2:52" s="55" customFormat="1" hidden="1">
      <c r="N969" s="31">
        <f t="shared" si="97"/>
        <v>390</v>
      </c>
      <c r="O969" s="55" t="s">
        <v>410</v>
      </c>
      <c r="AZ969" s="55" t="s">
        <v>385</v>
      </c>
    </row>
    <row r="970" spans="2:52" s="49" customFormat="1" hidden="1">
      <c r="B970" s="49" t="s">
        <v>1387</v>
      </c>
      <c r="D970" s="49" t="s">
        <v>1388</v>
      </c>
      <c r="E970" s="49" t="s">
        <v>569</v>
      </c>
      <c r="F970" s="49" t="s">
        <v>1389</v>
      </c>
      <c r="H970" s="49" t="s">
        <v>1390</v>
      </c>
      <c r="I970" s="49" t="s">
        <v>1391</v>
      </c>
      <c r="J970" s="55"/>
      <c r="N970" s="31">
        <f t="shared" si="97"/>
        <v>391</v>
      </c>
      <c r="O970" s="31" t="s">
        <v>410</v>
      </c>
      <c r="P970" s="51">
        <v>7.2388375055384033E-5</v>
      </c>
      <c r="Q970" s="51">
        <v>6.2266847627748696E-6</v>
      </c>
      <c r="R970" s="51">
        <v>1.6437857595428603E-5</v>
      </c>
      <c r="S970" s="51">
        <v>7.943462829640927E-6</v>
      </c>
      <c r="T970" s="51">
        <v>6.1777709141221278E-5</v>
      </c>
      <c r="U970" s="51">
        <v>0</v>
      </c>
      <c r="V970" s="51">
        <v>5.4435859234297055E-6</v>
      </c>
      <c r="W970" s="51">
        <v>6.4892319501218222E-5</v>
      </c>
      <c r="X970" s="51">
        <v>4.1855868937209423E-5</v>
      </c>
      <c r="Y970" s="51">
        <v>0</v>
      </c>
      <c r="Z970" s="51">
        <v>0</v>
      </c>
      <c r="AA970" s="51">
        <v>2.9992690732657569E-4</v>
      </c>
      <c r="AB970" s="51">
        <v>9.0184893629084619E-5</v>
      </c>
      <c r="AC970" s="51">
        <v>0</v>
      </c>
      <c r="AD970" s="51">
        <v>2.1523016167058473E-5</v>
      </c>
      <c r="AE970" s="51">
        <v>0</v>
      </c>
      <c r="AF970" s="51">
        <v>1.0709029897668537E-4</v>
      </c>
      <c r="AG970" s="51">
        <v>2.5351510166757947E-4</v>
      </c>
      <c r="AH970" s="51">
        <v>5.9774991110848225E-5</v>
      </c>
      <c r="AI970" s="51">
        <v>1.0354018643227454E-4</v>
      </c>
      <c r="AJ970" s="51">
        <v>7.1420068805204959E-5</v>
      </c>
      <c r="AK970" s="51">
        <v>2.9204314058438449E-4</v>
      </c>
      <c r="AL970" s="51">
        <v>1.162669388780919E-3</v>
      </c>
      <c r="AM970" s="51">
        <v>7.6568924018399743E-4</v>
      </c>
      <c r="AN970" s="51">
        <v>8.80265453054678E-5</v>
      </c>
      <c r="AO970" s="51">
        <v>4.8001000221783478E-5</v>
      </c>
      <c r="AP970" s="51">
        <v>2.2679819413794997E-4</v>
      </c>
      <c r="AQ970" s="51">
        <v>6.8506930878587779E-5</v>
      </c>
      <c r="AR970" s="51">
        <v>2.5094444240209869E-4</v>
      </c>
      <c r="AS970" s="51">
        <v>6.6988956089863907E-6</v>
      </c>
      <c r="AT970" s="51">
        <v>1.860017051806909E-4</v>
      </c>
      <c r="AU970" s="51">
        <v>6.73608689618633E-5</v>
      </c>
      <c r="AV970" s="51">
        <v>3.6741419755460418E-4</v>
      </c>
      <c r="AW970" s="51">
        <v>1.7598849763290185E-3</v>
      </c>
      <c r="AX970" s="51">
        <v>8.4377640817726569E-5</v>
      </c>
      <c r="AY970" s="51">
        <v>5.855117267462389E-5</v>
      </c>
      <c r="AZ970" s="49" t="s">
        <v>385</v>
      </c>
    </row>
    <row r="971" spans="2:52" s="49" customFormat="1" hidden="1">
      <c r="D971" s="49" t="s">
        <v>1392</v>
      </c>
      <c r="E971" s="49" t="s">
        <v>569</v>
      </c>
      <c r="F971" s="49" t="s">
        <v>1389</v>
      </c>
      <c r="H971" s="49" t="s">
        <v>1393</v>
      </c>
      <c r="I971" s="49" t="s">
        <v>1394</v>
      </c>
      <c r="J971" s="55"/>
      <c r="N971" s="31">
        <f t="shared" si="97"/>
        <v>392</v>
      </c>
      <c r="O971" s="31" t="s">
        <v>410</v>
      </c>
      <c r="P971" s="51">
        <v>1.967177594849235E-3</v>
      </c>
      <c r="Q971" s="51">
        <v>1.924172158264961E-5</v>
      </c>
      <c r="R971" s="51">
        <v>1.4414389015313469E-4</v>
      </c>
      <c r="S971" s="51">
        <v>4.2130154314876554E-6</v>
      </c>
      <c r="T971" s="51">
        <v>1.0916168891375155E-4</v>
      </c>
      <c r="U971" s="51">
        <v>0</v>
      </c>
      <c r="V971" s="51">
        <v>2.8797834148357238E-5</v>
      </c>
      <c r="W971" s="51">
        <v>3.6597235018963799E-5</v>
      </c>
      <c r="X971" s="51">
        <v>3.4934177670655398E-7</v>
      </c>
      <c r="Y971" s="51">
        <v>1.0225243687829363E-4</v>
      </c>
      <c r="Z971" s="51">
        <v>1.0235655666868809E-3</v>
      </c>
      <c r="AA971" s="51">
        <v>1.863379134581731E-4</v>
      </c>
      <c r="AB971" s="51">
        <v>5.6718513709515181E-6</v>
      </c>
      <c r="AC971" s="51">
        <v>2.3712898567693087E-3</v>
      </c>
      <c r="AD971" s="51">
        <v>2.131575108793766E-4</v>
      </c>
      <c r="AE971" s="51">
        <v>0</v>
      </c>
      <c r="AF971" s="51">
        <v>0</v>
      </c>
      <c r="AG971" s="51">
        <v>1.9782970361342908E-5</v>
      </c>
      <c r="AH971" s="51">
        <v>5.6653984236748351E-4</v>
      </c>
      <c r="AI971" s="51">
        <v>1.0609725003087296E-3</v>
      </c>
      <c r="AJ971" s="51">
        <v>9.4580168906372036E-5</v>
      </c>
      <c r="AK971" s="51">
        <v>4.8906090695245485E-5</v>
      </c>
      <c r="AL971" s="51">
        <v>0</v>
      </c>
      <c r="AM971" s="51">
        <v>0</v>
      </c>
      <c r="AN971" s="51">
        <v>0</v>
      </c>
      <c r="AO971" s="51">
        <v>6.1561282784437328E-3</v>
      </c>
      <c r="AP971" s="51">
        <v>3.2127263028034592E-4</v>
      </c>
      <c r="AQ971" s="51">
        <v>0</v>
      </c>
      <c r="AR971" s="51">
        <v>2.2867312313891247E-2</v>
      </c>
      <c r="AS971" s="51">
        <v>1.9782676095287935E-3</v>
      </c>
      <c r="AT971" s="51">
        <v>2.7769787059648177E-4</v>
      </c>
      <c r="AU971" s="51">
        <v>0</v>
      </c>
      <c r="AV971" s="51">
        <v>8.0703184838136965E-4</v>
      </c>
      <c r="AW971" s="51">
        <v>0</v>
      </c>
      <c r="AX971" s="51">
        <v>2.2737381489212349E-4</v>
      </c>
      <c r="AY971" s="51">
        <v>0</v>
      </c>
      <c r="AZ971" s="49" t="s">
        <v>385</v>
      </c>
    </row>
    <row r="972" spans="2:52" s="49" customFormat="1" hidden="1">
      <c r="D972" s="49" t="s">
        <v>1395</v>
      </c>
      <c r="E972" s="49" t="s">
        <v>569</v>
      </c>
      <c r="F972" s="49" t="s">
        <v>1389</v>
      </c>
      <c r="H972" s="49" t="s">
        <v>1396</v>
      </c>
      <c r="I972" s="49" t="s">
        <v>1397</v>
      </c>
      <c r="J972" s="55"/>
      <c r="N972" s="31">
        <f t="shared" si="97"/>
        <v>393</v>
      </c>
      <c r="O972" s="31" t="s">
        <v>410</v>
      </c>
      <c r="P972" s="51">
        <v>0</v>
      </c>
      <c r="Q972" s="51">
        <v>2.2724184923617315E-4</v>
      </c>
      <c r="R972" s="51">
        <v>4.7053557429981306E-6</v>
      </c>
      <c r="S972" s="51">
        <v>7.521634775631517E-6</v>
      </c>
      <c r="T972" s="51">
        <v>6.9329237925057992E-5</v>
      </c>
      <c r="U972" s="51">
        <v>0</v>
      </c>
      <c r="V972" s="51">
        <v>2.1092372168950396E-5</v>
      </c>
      <c r="W972" s="51">
        <v>8.4580276488271883E-6</v>
      </c>
      <c r="X972" s="51">
        <v>8.4919479496593477E-5</v>
      </c>
      <c r="Y972" s="51">
        <v>0</v>
      </c>
      <c r="Z972" s="51">
        <v>0</v>
      </c>
      <c r="AA972" s="51">
        <v>4.8228636424468328E-5</v>
      </c>
      <c r="AB972" s="51">
        <v>2.4044490340891202E-6</v>
      </c>
      <c r="AC972" s="51">
        <v>2.5660334681948074E-4</v>
      </c>
      <c r="AD972" s="51">
        <v>3.7853164722357789E-6</v>
      </c>
      <c r="AE972" s="51">
        <v>6.7920317577851823E-4</v>
      </c>
      <c r="AF972" s="51">
        <v>1.6099481188441289E-4</v>
      </c>
      <c r="AG972" s="51">
        <v>3.7922138354496941E-5</v>
      </c>
      <c r="AH972" s="51">
        <v>6.6877581234569806E-6</v>
      </c>
      <c r="AI972" s="51">
        <v>8.3872894525196803E-7</v>
      </c>
      <c r="AJ972" s="51">
        <v>4.1867677117755153E-5</v>
      </c>
      <c r="AK972" s="51">
        <v>1.3562037884903368E-5</v>
      </c>
      <c r="AL972" s="51">
        <v>0</v>
      </c>
      <c r="AM972" s="51">
        <v>0</v>
      </c>
      <c r="AN972" s="51">
        <v>6.2114898442831683E-5</v>
      </c>
      <c r="AO972" s="51">
        <v>0</v>
      </c>
      <c r="AP972" s="51">
        <v>1.9339735133657037E-4</v>
      </c>
      <c r="AQ972" s="51">
        <v>1.1363711438061809E-4</v>
      </c>
      <c r="AR972" s="51">
        <v>0</v>
      </c>
      <c r="AS972" s="51">
        <v>0</v>
      </c>
      <c r="AT972" s="51">
        <v>5.0515317763061117E-5</v>
      </c>
      <c r="AU972" s="51">
        <v>0</v>
      </c>
      <c r="AV972" s="51">
        <v>6.6319685246729341E-5</v>
      </c>
      <c r="AW972" s="51">
        <v>5.1196653856844189E-4</v>
      </c>
      <c r="AX972" s="51">
        <v>1.5833211421758316E-4</v>
      </c>
      <c r="AY972" s="51">
        <v>5.3679031298779288E-5</v>
      </c>
      <c r="AZ972" s="49" t="s">
        <v>385</v>
      </c>
    </row>
    <row r="973" spans="2:52" s="49" customFormat="1" hidden="1">
      <c r="D973" s="49" t="s">
        <v>1398</v>
      </c>
      <c r="E973" s="49" t="s">
        <v>569</v>
      </c>
      <c r="F973" s="49" t="s">
        <v>1389</v>
      </c>
      <c r="H973" s="49" t="s">
        <v>1399</v>
      </c>
      <c r="I973" s="49" t="s">
        <v>1400</v>
      </c>
      <c r="J973" s="55"/>
      <c r="N973" s="31">
        <f t="shared" si="97"/>
        <v>394</v>
      </c>
      <c r="O973" s="31" t="s">
        <v>410</v>
      </c>
      <c r="P973" s="51">
        <v>4.4843188183659984E-3</v>
      </c>
      <c r="Q973" s="51">
        <v>3.0930256697413346E-4</v>
      </c>
      <c r="R973" s="51">
        <v>5.196767563739757E-5</v>
      </c>
      <c r="S973" s="51">
        <v>1.4489008707334843E-4</v>
      </c>
      <c r="T973" s="51">
        <v>1.8467466137424122E-3</v>
      </c>
      <c r="U973" s="51">
        <v>0</v>
      </c>
      <c r="V973" s="51">
        <v>8.4476233544437355E-4</v>
      </c>
      <c r="W973" s="51">
        <v>1.8433315666148919E-3</v>
      </c>
      <c r="X973" s="51">
        <v>1.4214540869263435E-3</v>
      </c>
      <c r="Y973" s="51">
        <v>3.4510197446424098E-3</v>
      </c>
      <c r="Z973" s="51">
        <v>2.6362185358090179E-3</v>
      </c>
      <c r="AA973" s="51">
        <v>1.7172317514772812E-4</v>
      </c>
      <c r="AB973" s="51">
        <v>2.867704508206929E-5</v>
      </c>
      <c r="AC973" s="51">
        <v>0</v>
      </c>
      <c r="AD973" s="51">
        <v>5.1979670956444637E-4</v>
      </c>
      <c r="AE973" s="51">
        <v>0</v>
      </c>
      <c r="AF973" s="51">
        <v>1.0349666478283687E-3</v>
      </c>
      <c r="AG973" s="51">
        <v>1.3043380651768502E-3</v>
      </c>
      <c r="AH973" s="51">
        <v>1.1532922940020617E-4</v>
      </c>
      <c r="AI973" s="51">
        <v>7.1875012242229554E-5</v>
      </c>
      <c r="AJ973" s="51">
        <v>4.2959678689629566E-3</v>
      </c>
      <c r="AK973" s="51">
        <v>3.0558276207359595E-4</v>
      </c>
      <c r="AL973" s="51">
        <v>3.8368089829770327E-4</v>
      </c>
      <c r="AM973" s="51">
        <v>1.6556786816965662E-3</v>
      </c>
      <c r="AN973" s="51">
        <v>4.1884862536738978E-3</v>
      </c>
      <c r="AO973" s="51">
        <v>4.0708540572704848E-3</v>
      </c>
      <c r="AP973" s="51">
        <v>3.8334882339349921E-4</v>
      </c>
      <c r="AQ973" s="51">
        <v>4.4068603294620109E-3</v>
      </c>
      <c r="AR973" s="51">
        <v>0</v>
      </c>
      <c r="AS973" s="51">
        <v>3.7681287800548442E-4</v>
      </c>
      <c r="AT973" s="51">
        <v>2.2537555625372599E-3</v>
      </c>
      <c r="AU973" s="51">
        <v>2.6211302834277992E-3</v>
      </c>
      <c r="AV973" s="51">
        <v>1.4021613115855556E-3</v>
      </c>
      <c r="AW973" s="51">
        <v>8.6394353383424563E-4</v>
      </c>
      <c r="AX973" s="51">
        <v>1.2104005880277089E-3</v>
      </c>
      <c r="AY973" s="51">
        <v>2.2736659753941541E-3</v>
      </c>
      <c r="AZ973" s="49" t="s">
        <v>385</v>
      </c>
    </row>
    <row r="974" spans="2:52" s="49" customFormat="1" hidden="1">
      <c r="D974" s="49" t="s">
        <v>1401</v>
      </c>
      <c r="E974" s="49" t="s">
        <v>569</v>
      </c>
      <c r="F974" s="49" t="s">
        <v>1389</v>
      </c>
      <c r="H974" s="49" t="s">
        <v>1402</v>
      </c>
      <c r="I974" s="49" t="s">
        <v>1403</v>
      </c>
      <c r="J974" s="55"/>
      <c r="N974" s="31">
        <f t="shared" si="97"/>
        <v>395</v>
      </c>
      <c r="O974" s="31" t="s">
        <v>410</v>
      </c>
      <c r="P974" s="51">
        <v>4.5125220813745902E-5</v>
      </c>
      <c r="Q974" s="51">
        <v>5.1372063555924648E-6</v>
      </c>
      <c r="R974" s="51">
        <v>1.5143061727831086E-5</v>
      </c>
      <c r="S974" s="51">
        <v>1.2654063649039247E-5</v>
      </c>
      <c r="T974" s="51">
        <v>9.4182564993523013E-6</v>
      </c>
      <c r="U974" s="51">
        <v>0</v>
      </c>
      <c r="V974" s="51">
        <v>1.8217331054417548E-5</v>
      </c>
      <c r="W974" s="51">
        <v>1.0988912825196502E-4</v>
      </c>
      <c r="X974" s="51">
        <v>1.7508462215428608E-6</v>
      </c>
      <c r="Y974" s="51">
        <v>0</v>
      </c>
      <c r="Z974" s="51">
        <v>0</v>
      </c>
      <c r="AA974" s="51">
        <v>0</v>
      </c>
      <c r="AB974" s="51">
        <v>8.7708293754749317E-6</v>
      </c>
      <c r="AC974" s="51">
        <v>0</v>
      </c>
      <c r="AD974" s="51">
        <v>5.2776199556460235E-5</v>
      </c>
      <c r="AE974" s="51">
        <v>0</v>
      </c>
      <c r="AF974" s="51">
        <v>1.4626091168963402E-4</v>
      </c>
      <c r="AG974" s="51">
        <v>0</v>
      </c>
      <c r="AH974" s="51">
        <v>1.7631098466401754E-5</v>
      </c>
      <c r="AI974" s="51">
        <v>3.3842262011376453E-7</v>
      </c>
      <c r="AJ974" s="51">
        <v>6.0191215748883269E-6</v>
      </c>
      <c r="AK974" s="51">
        <v>1.568339803348413E-6</v>
      </c>
      <c r="AL974" s="51">
        <v>0</v>
      </c>
      <c r="AM974" s="51">
        <v>7.9552128850285452E-4</v>
      </c>
      <c r="AN974" s="51">
        <v>3.0395693582743548E-5</v>
      </c>
      <c r="AO974" s="51">
        <v>3.3231461692003944E-5</v>
      </c>
      <c r="AP974" s="51">
        <v>4.051190366560947E-5</v>
      </c>
      <c r="AQ974" s="51">
        <v>1.078775392818282E-5</v>
      </c>
      <c r="AR974" s="51">
        <v>6.2736110600524668E-4</v>
      </c>
      <c r="AS974" s="51">
        <v>5.6019514530148687E-4</v>
      </c>
      <c r="AT974" s="51">
        <v>1.2795039031822105E-5</v>
      </c>
      <c r="AU974" s="51">
        <v>0</v>
      </c>
      <c r="AV974" s="51">
        <v>1.8925770511893814E-4</v>
      </c>
      <c r="AW974" s="51">
        <v>0</v>
      </c>
      <c r="AX974" s="51">
        <v>4.8930743226759604E-5</v>
      </c>
      <c r="AY974" s="51">
        <v>9.1388265865623435E-5</v>
      </c>
      <c r="AZ974" s="49" t="s">
        <v>385</v>
      </c>
    </row>
    <row r="975" spans="2:52" s="49" customFormat="1" hidden="1">
      <c r="N975" s="31">
        <f t="shared" si="97"/>
        <v>396</v>
      </c>
      <c r="O975" s="31" t="s">
        <v>410</v>
      </c>
      <c r="AZ975" s="49" t="s">
        <v>385</v>
      </c>
    </row>
    <row r="976" spans="2:52" s="49" customFormat="1" hidden="1">
      <c r="B976" s="49" t="s">
        <v>1404</v>
      </c>
      <c r="D976" s="49" t="s">
        <v>1388</v>
      </c>
      <c r="E976" s="49" t="s">
        <v>569</v>
      </c>
      <c r="F976" s="49" t="s">
        <v>1389</v>
      </c>
      <c r="H976" s="49" t="s">
        <v>1405</v>
      </c>
      <c r="I976" s="49" t="s">
        <v>1406</v>
      </c>
      <c r="J976" s="55"/>
      <c r="N976" s="31">
        <f t="shared" si="97"/>
        <v>397</v>
      </c>
      <c r="O976" s="31" t="s">
        <v>410</v>
      </c>
      <c r="P976" s="51">
        <v>4.3106719190750644E-5</v>
      </c>
      <c r="Q976" s="51">
        <v>3.5542230677914745E-6</v>
      </c>
      <c r="R976" s="51">
        <v>5.4897675963261873E-5</v>
      </c>
      <c r="S976" s="51">
        <v>3.3197306087818971E-5</v>
      </c>
      <c r="T976" s="51">
        <v>8.1706002412582971E-5</v>
      </c>
      <c r="U976" s="51">
        <v>0</v>
      </c>
      <c r="V976" s="51">
        <v>5.4898101795227651E-6</v>
      </c>
      <c r="W976" s="51">
        <v>8.3211203953715218E-5</v>
      </c>
      <c r="X976" s="51">
        <v>3.4784703832375544E-5</v>
      </c>
      <c r="Y976" s="51">
        <v>0</v>
      </c>
      <c r="Z976" s="51">
        <v>0</v>
      </c>
      <c r="AA976" s="51">
        <v>7.6278988541533962E-4</v>
      </c>
      <c r="AB976" s="51">
        <v>3.1665710345390058E-4</v>
      </c>
      <c r="AC976" s="51">
        <v>0</v>
      </c>
      <c r="AD976" s="51">
        <v>2.0800979144405547E-5</v>
      </c>
      <c r="AE976" s="51">
        <v>0</v>
      </c>
      <c r="AF976" s="51">
        <v>1.1178430081035345E-4</v>
      </c>
      <c r="AG976" s="51">
        <v>2.4651894984032568E-4</v>
      </c>
      <c r="AH976" s="51">
        <v>1.0681768645172575E-4</v>
      </c>
      <c r="AI976" s="51">
        <v>1.3862562713860699E-4</v>
      </c>
      <c r="AJ976" s="51">
        <v>3.6865592098692613E-5</v>
      </c>
      <c r="AK976" s="51">
        <v>3.2356145766931124E-4</v>
      </c>
      <c r="AL976" s="51">
        <v>6.3178672807094507E-4</v>
      </c>
      <c r="AM976" s="51">
        <v>2.4633434000557558E-4</v>
      </c>
      <c r="AN976" s="51">
        <v>3.2829368056764733E-5</v>
      </c>
      <c r="AO976" s="51">
        <v>3.4983779822655757E-5</v>
      </c>
      <c r="AP976" s="51">
        <v>2.8466014799546804E-4</v>
      </c>
      <c r="AQ976" s="51">
        <v>2.1070388280091964E-5</v>
      </c>
      <c r="AR976" s="51">
        <v>7.0668262515533544E-5</v>
      </c>
      <c r="AS976" s="51">
        <v>4.6514996295915116E-6</v>
      </c>
      <c r="AT976" s="51">
        <v>7.0094722935429494E-5</v>
      </c>
      <c r="AU976" s="51">
        <v>1.3863875761666318E-4</v>
      </c>
      <c r="AV976" s="51">
        <v>1.4272909384129156E-4</v>
      </c>
      <c r="AW976" s="51">
        <v>4.1642668363168914E-4</v>
      </c>
      <c r="AX976" s="51">
        <v>5.8170104949891239E-5</v>
      </c>
      <c r="AY976" s="51">
        <v>2.9507994786437545E-5</v>
      </c>
      <c r="AZ976" s="49" t="s">
        <v>385</v>
      </c>
    </row>
    <row r="977" spans="1:52" s="49" customFormat="1" hidden="1">
      <c r="D977" s="49" t="s">
        <v>1392</v>
      </c>
      <c r="E977" s="49" t="s">
        <v>569</v>
      </c>
      <c r="F977" s="49" t="s">
        <v>1389</v>
      </c>
      <c r="H977" s="49" t="s">
        <v>1407</v>
      </c>
      <c r="I977" s="49" t="s">
        <v>1408</v>
      </c>
      <c r="J977" s="55"/>
      <c r="N977" s="31">
        <f t="shared" si="97"/>
        <v>398</v>
      </c>
      <c r="O977" s="31" t="s">
        <v>410</v>
      </c>
      <c r="P977" s="51">
        <v>1.1714390896966978E-3</v>
      </c>
      <c r="Q977" s="51">
        <v>1.0983271727826669E-5</v>
      </c>
      <c r="R977" s="51">
        <v>4.8139877887197821E-4</v>
      </c>
      <c r="S977" s="51">
        <v>1.760702678810453E-5</v>
      </c>
      <c r="T977" s="51">
        <v>1.4437513695044558E-4</v>
      </c>
      <c r="U977" s="51">
        <v>0</v>
      </c>
      <c r="V977" s="51">
        <v>2.9042371201565072E-5</v>
      </c>
      <c r="W977" s="51">
        <v>4.6928511890345929E-5</v>
      </c>
      <c r="X977" s="51">
        <v>2.9032368811272177E-7</v>
      </c>
      <c r="Y977" s="51">
        <v>1.5045361161339769E-4</v>
      </c>
      <c r="Z977" s="51">
        <v>6.5320479162793519E-4</v>
      </c>
      <c r="AA977" s="51">
        <v>4.7390438197839871E-4</v>
      </c>
      <c r="AB977" s="51">
        <v>1.9914998555449007E-5</v>
      </c>
      <c r="AC977" s="51">
        <v>3.3507356671740231E-3</v>
      </c>
      <c r="AD977" s="51">
        <v>2.0600667229258904E-4</v>
      </c>
      <c r="AE977" s="51">
        <v>0</v>
      </c>
      <c r="AF977" s="51">
        <v>0</v>
      </c>
      <c r="AG977" s="51">
        <v>1.9237027877713276E-5</v>
      </c>
      <c r="AH977" s="51">
        <v>1.0124045879353913E-3</v>
      </c>
      <c r="AI977" s="51">
        <v>1.4204917269326823E-3</v>
      </c>
      <c r="AJ977" s="51">
        <v>4.8820366402022468E-5</v>
      </c>
      <c r="AK977" s="51">
        <v>5.4184207040770611E-5</v>
      </c>
      <c r="AL977" s="51">
        <v>0</v>
      </c>
      <c r="AM977" s="51">
        <v>0</v>
      </c>
      <c r="AN977" s="51">
        <v>0</v>
      </c>
      <c r="AO977" s="51">
        <v>4.4866697622556019E-3</v>
      </c>
      <c r="AP977" s="51">
        <v>4.0323740155915857E-4</v>
      </c>
      <c r="AQ977" s="51">
        <v>0</v>
      </c>
      <c r="AR977" s="51">
        <v>6.4396454217279945E-3</v>
      </c>
      <c r="AS977" s="51">
        <v>1.3736459843637432E-3</v>
      </c>
      <c r="AT977" s="51">
        <v>1.0465041317932956E-4</v>
      </c>
      <c r="AU977" s="51">
        <v>0</v>
      </c>
      <c r="AV977" s="51">
        <v>3.1350700432151014E-4</v>
      </c>
      <c r="AW977" s="51">
        <v>0</v>
      </c>
      <c r="AX977" s="51">
        <v>1.5675193744399277E-4</v>
      </c>
      <c r="AY977" s="51">
        <v>0</v>
      </c>
      <c r="AZ977" s="49" t="s">
        <v>385</v>
      </c>
    </row>
    <row r="978" spans="1:52" s="49" customFormat="1" hidden="1">
      <c r="D978" s="49" t="s">
        <v>1395</v>
      </c>
      <c r="E978" s="49" t="s">
        <v>569</v>
      </c>
      <c r="F978" s="49" t="s">
        <v>1389</v>
      </c>
      <c r="H978" s="49" t="s">
        <v>1409</v>
      </c>
      <c r="I978" s="49" t="s">
        <v>1410</v>
      </c>
      <c r="J978" s="55"/>
      <c r="N978" s="31">
        <f t="shared" si="97"/>
        <v>399</v>
      </c>
      <c r="O978" s="31" t="s">
        <v>410</v>
      </c>
      <c r="P978" s="51">
        <v>0</v>
      </c>
      <c r="Q978" s="51">
        <v>1.2971079367166626E-4</v>
      </c>
      <c r="R978" s="51">
        <v>1.5714523220034589E-5</v>
      </c>
      <c r="S978" s="51">
        <v>3.143440301573241E-5</v>
      </c>
      <c r="T978" s="51">
        <v>9.1693508223463806E-5</v>
      </c>
      <c r="U978" s="51">
        <v>0</v>
      </c>
      <c r="V978" s="51">
        <v>2.1271478226329095E-5</v>
      </c>
      <c r="W978" s="51">
        <v>1.0845700525768836E-5</v>
      </c>
      <c r="X978" s="51">
        <v>7.0573112418710453E-5</v>
      </c>
      <c r="Y978" s="51">
        <v>0</v>
      </c>
      <c r="Z978" s="51">
        <v>0</v>
      </c>
      <c r="AA978" s="51">
        <v>1.2265760474735023E-4</v>
      </c>
      <c r="AB978" s="51">
        <v>8.4424989141600868E-6</v>
      </c>
      <c r="AC978" s="51">
        <v>3.6259168572317935E-4</v>
      </c>
      <c r="AD978" s="51">
        <v>3.6583296868243863E-6</v>
      </c>
      <c r="AE978" s="51">
        <v>1.0299392419592284E-3</v>
      </c>
      <c r="AF978" s="51">
        <v>1.6805156631892064E-4</v>
      </c>
      <c r="AG978" s="51">
        <v>3.6875616724041676E-5</v>
      </c>
      <c r="AH978" s="51">
        <v>1.1950998854548761E-5</v>
      </c>
      <c r="AI978" s="51">
        <v>1.1229391219119352E-6</v>
      </c>
      <c r="AJ978" s="51">
        <v>2.1611246426444812E-5</v>
      </c>
      <c r="AK978" s="51">
        <v>1.5025700443519991E-5</v>
      </c>
      <c r="AL978" s="51">
        <v>0</v>
      </c>
      <c r="AM978" s="51">
        <v>0</v>
      </c>
      <c r="AN978" s="51">
        <v>2.3165658219482787E-5</v>
      </c>
      <c r="AO978" s="51">
        <v>0</v>
      </c>
      <c r="AP978" s="51">
        <v>2.4273790566389588E-4</v>
      </c>
      <c r="AQ978" s="51">
        <v>3.4950888797986153E-5</v>
      </c>
      <c r="AR978" s="51">
        <v>0</v>
      </c>
      <c r="AS978" s="51">
        <v>0</v>
      </c>
      <c r="AT978" s="51">
        <v>1.9036692159123984E-5</v>
      </c>
      <c r="AU978" s="51">
        <v>0</v>
      </c>
      <c r="AV978" s="51">
        <v>2.576315407000181E-5</v>
      </c>
      <c r="AW978" s="51">
        <v>1.211423079655823E-4</v>
      </c>
      <c r="AX978" s="51">
        <v>1.0915445859491305E-4</v>
      </c>
      <c r="AY978" s="51">
        <v>2.7052585001288725E-5</v>
      </c>
      <c r="AZ978" s="49" t="s">
        <v>385</v>
      </c>
    </row>
    <row r="979" spans="1:52" s="49" customFormat="1" hidden="1">
      <c r="D979" s="49" t="s">
        <v>1398</v>
      </c>
      <c r="E979" s="49" t="s">
        <v>569</v>
      </c>
      <c r="F979" s="49" t="s">
        <v>1389</v>
      </c>
      <c r="H979" s="49" t="s">
        <v>1411</v>
      </c>
      <c r="I979" s="49" t="s">
        <v>1412</v>
      </c>
      <c r="J979" s="55"/>
      <c r="N979" s="31">
        <f t="shared" si="97"/>
        <v>400</v>
      </c>
      <c r="O979" s="31" t="s">
        <v>410</v>
      </c>
      <c r="P979" s="51">
        <v>2.6703772797387081E-3</v>
      </c>
      <c r="Q979" s="51">
        <v>1.7655146524178233E-4</v>
      </c>
      <c r="R979" s="51">
        <v>1.7355696149230226E-4</v>
      </c>
      <c r="S979" s="51">
        <v>6.0552440073318988E-4</v>
      </c>
      <c r="T979" s="51">
        <v>2.4424713278528676E-3</v>
      </c>
      <c r="U979" s="51">
        <v>0</v>
      </c>
      <c r="V979" s="51">
        <v>8.5193564198910614E-4</v>
      </c>
      <c r="W979" s="51">
        <v>2.3636978940324931E-3</v>
      </c>
      <c r="X979" s="51">
        <v>1.1813124582176983E-3</v>
      </c>
      <c r="Y979" s="51">
        <v>5.0778093919521729E-3</v>
      </c>
      <c r="Z979" s="51">
        <v>1.682345162257304E-3</v>
      </c>
      <c r="AA979" s="51">
        <v>4.3673541084283788E-4</v>
      </c>
      <c r="AB979" s="51">
        <v>1.006908104660272E-4</v>
      </c>
      <c r="AC979" s="51">
        <v>0</v>
      </c>
      <c r="AD979" s="51">
        <v>5.023589831024309E-4</v>
      </c>
      <c r="AE979" s="51">
        <v>0</v>
      </c>
      <c r="AF979" s="51">
        <v>1.0803314977644897E-3</v>
      </c>
      <c r="AG979" s="51">
        <v>1.2683427849035302E-3</v>
      </c>
      <c r="AH979" s="51">
        <v>2.0609290333385984E-4</v>
      </c>
      <c r="AI979" s="51">
        <v>9.6230449171456504E-5</v>
      </c>
      <c r="AJ979" s="51">
        <v>2.2174915507045287E-3</v>
      </c>
      <c r="AK979" s="51">
        <v>3.3856232246132006E-4</v>
      </c>
      <c r="AL979" s="51">
        <v>2.0848962026341183E-4</v>
      </c>
      <c r="AM979" s="51">
        <v>5.3265802092114728E-4</v>
      </c>
      <c r="AN979" s="51">
        <v>1.5620896667634966E-3</v>
      </c>
      <c r="AO979" s="51">
        <v>2.9668936349598442E-3</v>
      </c>
      <c r="AP979" s="51">
        <v>4.8115080111575881E-4</v>
      </c>
      <c r="AQ979" s="51">
        <v>1.3553994763312433E-3</v>
      </c>
      <c r="AR979" s="51">
        <v>0</v>
      </c>
      <c r="AS979" s="51">
        <v>2.6164685416452251E-4</v>
      </c>
      <c r="AT979" s="51">
        <v>8.4932754550162074E-4</v>
      </c>
      <c r="AU979" s="51">
        <v>5.3946787154954519E-3</v>
      </c>
      <c r="AV979" s="51">
        <v>5.4469646179685412E-4</v>
      </c>
      <c r="AW979" s="51">
        <v>2.0442764469192013E-4</v>
      </c>
      <c r="AX979" s="51">
        <v>8.3445245155740276E-4</v>
      </c>
      <c r="AY979" s="51">
        <v>1.1458578997361145E-3</v>
      </c>
      <c r="AZ979" s="49" t="s">
        <v>385</v>
      </c>
    </row>
    <row r="980" spans="1:52" s="49" customFormat="1" hidden="1">
      <c r="D980" s="49" t="s">
        <v>1401</v>
      </c>
      <c r="E980" s="49" t="s">
        <v>569</v>
      </c>
      <c r="F980" s="49" t="s">
        <v>1389</v>
      </c>
      <c r="H980" s="49" t="s">
        <v>1413</v>
      </c>
      <c r="I980" s="49" t="s">
        <v>1414</v>
      </c>
      <c r="J980" s="55"/>
      <c r="N980" s="31">
        <f t="shared" si="97"/>
        <v>401</v>
      </c>
      <c r="O980" s="31" t="s">
        <v>410</v>
      </c>
      <c r="P980" s="51">
        <v>2.6871721053974423E-5</v>
      </c>
      <c r="Q980" s="51">
        <v>2.9323432980273189E-6</v>
      </c>
      <c r="R980" s="51">
        <v>5.0573433368672964E-5</v>
      </c>
      <c r="S980" s="51">
        <v>5.2883840866526529E-5</v>
      </c>
      <c r="T980" s="51">
        <v>1.2456403757207883E-5</v>
      </c>
      <c r="U980" s="51">
        <v>0</v>
      </c>
      <c r="V980" s="51">
        <v>1.8372023675758758E-5</v>
      </c>
      <c r="W980" s="51">
        <v>1.4091046110778287E-4</v>
      </c>
      <c r="X980" s="51">
        <v>1.4550568132695089E-6</v>
      </c>
      <c r="Y980" s="51">
        <v>0</v>
      </c>
      <c r="Z980" s="51">
        <v>0</v>
      </c>
      <c r="AA980" s="51">
        <v>0</v>
      </c>
      <c r="AB980" s="51">
        <v>3.0796126858551639E-5</v>
      </c>
      <c r="AC980" s="51">
        <v>0</v>
      </c>
      <c r="AD980" s="51">
        <v>5.1005705602503825E-5</v>
      </c>
      <c r="AE980" s="51">
        <v>0</v>
      </c>
      <c r="AF980" s="51">
        <v>1.5267184707991229E-4</v>
      </c>
      <c r="AG980" s="51">
        <v>0</v>
      </c>
      <c r="AH980" s="51">
        <v>3.1506707283170365E-5</v>
      </c>
      <c r="AI980" s="51">
        <v>4.5309989838435883E-7</v>
      </c>
      <c r="AJ980" s="51">
        <v>3.1069485718011762E-6</v>
      </c>
      <c r="AK980" s="51">
        <v>1.7376005198300044E-6</v>
      </c>
      <c r="AL980" s="51">
        <v>0</v>
      </c>
      <c r="AM980" s="51">
        <v>2.5593178182397469E-4</v>
      </c>
      <c r="AN980" s="51">
        <v>1.1336028336744765E-5</v>
      </c>
      <c r="AO980" s="51">
        <v>2.4219539877223218E-5</v>
      </c>
      <c r="AP980" s="51">
        <v>5.0847514623578177E-5</v>
      </c>
      <c r="AQ980" s="51">
        <v>3.317944053569387E-6</v>
      </c>
      <c r="AR980" s="51">
        <v>1.7667065628883385E-4</v>
      </c>
      <c r="AS980" s="51">
        <v>3.8898165652459017E-4</v>
      </c>
      <c r="AT980" s="51">
        <v>4.8218091066010367E-6</v>
      </c>
      <c r="AU980" s="51">
        <v>0</v>
      </c>
      <c r="AV980" s="51">
        <v>7.3520786441830035E-5</v>
      </c>
      <c r="AW980" s="51">
        <v>0</v>
      </c>
      <c r="AX980" s="51">
        <v>3.3732946799560399E-5</v>
      </c>
      <c r="AY980" s="51">
        <v>4.6056882373478551E-5</v>
      </c>
      <c r="AZ980" s="49" t="s">
        <v>385</v>
      </c>
    </row>
    <row r="981" spans="1:52" hidden="1">
      <c r="N981" s="31">
        <f t="shared" si="97"/>
        <v>402</v>
      </c>
      <c r="O981" s="31" t="s">
        <v>410</v>
      </c>
      <c r="AZ981" s="31" t="s">
        <v>385</v>
      </c>
    </row>
    <row r="982" spans="1:52" s="49" customFormat="1" hidden="1">
      <c r="I982" s="50"/>
      <c r="N982" s="31">
        <f t="shared" si="97"/>
        <v>403</v>
      </c>
      <c r="O982" s="31" t="s">
        <v>410</v>
      </c>
      <c r="AZ982" s="49" t="s">
        <v>385</v>
      </c>
    </row>
    <row r="983" spans="1:52" s="57" customFormat="1" hidden="1">
      <c r="I983" s="58"/>
      <c r="N983" s="31">
        <f t="shared" si="97"/>
        <v>404</v>
      </c>
      <c r="O983" s="40" t="s">
        <v>410</v>
      </c>
      <c r="AZ983" s="57" t="s">
        <v>385</v>
      </c>
    </row>
    <row r="984" spans="1:52" s="55" customFormat="1" hidden="1">
      <c r="A984" s="55" t="s">
        <v>1415</v>
      </c>
      <c r="B984" s="55" t="s">
        <v>1416</v>
      </c>
      <c r="D984" s="55" t="s">
        <v>1417</v>
      </c>
      <c r="E984" s="55" t="s">
        <v>569</v>
      </c>
      <c r="F984" s="55" t="s">
        <v>1175</v>
      </c>
      <c r="H984" s="55" t="s">
        <v>1418</v>
      </c>
      <c r="I984" s="59" t="s">
        <v>1419</v>
      </c>
      <c r="N984" s="31">
        <f t="shared" ref="N984:N999" si="98">1+N983</f>
        <v>405</v>
      </c>
      <c r="O984" s="31" t="s">
        <v>410</v>
      </c>
      <c r="P984" s="56">
        <v>27014.172474891689</v>
      </c>
      <c r="Q984" s="56">
        <v>98328.209142735868</v>
      </c>
      <c r="R984" s="56">
        <v>20465.985879830478</v>
      </c>
      <c r="S984" s="56">
        <v>96673.03491935911</v>
      </c>
      <c r="T984" s="56">
        <v>67521.026738633285</v>
      </c>
      <c r="U984" s="56">
        <v>9786.6220865730666</v>
      </c>
      <c r="V984" s="56">
        <v>23536.868944778926</v>
      </c>
      <c r="W984" s="56">
        <v>46121.976413515513</v>
      </c>
      <c r="X984" s="56">
        <v>118470.55909985138</v>
      </c>
      <c r="Y984" s="56">
        <v>22936.763243417521</v>
      </c>
      <c r="Z984" s="56">
        <v>31087.636279055689</v>
      </c>
      <c r="AA984" s="56">
        <v>33296.611980240465</v>
      </c>
      <c r="AB984" s="56">
        <v>13801.878972773051</v>
      </c>
      <c r="AC984" s="56">
        <v>16597.569696717277</v>
      </c>
      <c r="AD984" s="56">
        <v>8522.9679585675258</v>
      </c>
      <c r="AE984" s="56">
        <v>8447.7661744804282</v>
      </c>
      <c r="AF984" s="56">
        <v>51627.91017202838</v>
      </c>
      <c r="AG984" s="56">
        <v>48308.705675739002</v>
      </c>
      <c r="AH984" s="56">
        <v>12945.773190866366</v>
      </c>
      <c r="AI984" s="56">
        <v>9423.7451241293693</v>
      </c>
      <c r="AJ984" s="56">
        <v>74721.942482810613</v>
      </c>
      <c r="AK984" s="56">
        <v>31534.964929891565</v>
      </c>
      <c r="AL984" s="56">
        <v>11366.898303644763</v>
      </c>
      <c r="AM984" s="56">
        <v>13881.743431258856</v>
      </c>
      <c r="AN984" s="56">
        <v>46232.28897708188</v>
      </c>
      <c r="AO984" s="56">
        <v>23767.165157005333</v>
      </c>
      <c r="AP984" s="56">
        <v>23988.502691226389</v>
      </c>
      <c r="AQ984" s="56">
        <v>82829.233077792422</v>
      </c>
      <c r="AR984" s="56">
        <v>27621.659795943131</v>
      </c>
      <c r="AS984" s="56">
        <v>53551.237207953105</v>
      </c>
      <c r="AT984" s="56">
        <v>51687.693778921581</v>
      </c>
      <c r="AU984" s="56">
        <v>19350.554735039881</v>
      </c>
      <c r="AV984" s="56">
        <v>43829.577245915789</v>
      </c>
      <c r="AW984" s="56">
        <v>25815.76411842103</v>
      </c>
      <c r="AX984" s="56">
        <v>101941.96558725962</v>
      </c>
      <c r="AY984" s="56">
        <v>58081.864376278492</v>
      </c>
      <c r="AZ984" s="55" t="s">
        <v>385</v>
      </c>
    </row>
    <row r="985" spans="1:52" hidden="1">
      <c r="D985" s="31" t="s">
        <v>1420</v>
      </c>
      <c r="E985" s="55" t="s">
        <v>569</v>
      </c>
      <c r="F985" s="55" t="s">
        <v>1175</v>
      </c>
      <c r="H985" s="31" t="s">
        <v>1421</v>
      </c>
      <c r="I985" s="41" t="s">
        <v>1422</v>
      </c>
      <c r="N985" s="31">
        <f t="shared" si="98"/>
        <v>406</v>
      </c>
      <c r="O985" s="31" t="s">
        <v>410</v>
      </c>
      <c r="P985" s="56">
        <v>224233.60773068585</v>
      </c>
      <c r="Q985" s="56">
        <v>421079.81163409533</v>
      </c>
      <c r="R985" s="56">
        <v>234207.40476899076</v>
      </c>
      <c r="S985" s="56">
        <v>490454.5189051464</v>
      </c>
      <c r="T985" s="56">
        <v>677638.29987853195</v>
      </c>
      <c r="U985" s="56">
        <v>123544.2984958194</v>
      </c>
      <c r="V985" s="56">
        <v>177184.24478553887</v>
      </c>
      <c r="W985" s="56">
        <v>315230.68288280279</v>
      </c>
      <c r="X985" s="56">
        <v>702405.2951868223</v>
      </c>
      <c r="Y985" s="56">
        <v>283256.75728623045</v>
      </c>
      <c r="Z985" s="56">
        <v>360322.39338291681</v>
      </c>
      <c r="AA985" s="56">
        <v>390532.31733369001</v>
      </c>
      <c r="AB985" s="56">
        <v>108004.07589786906</v>
      </c>
      <c r="AC985" s="56">
        <v>120257.33374747288</v>
      </c>
      <c r="AD985" s="56">
        <v>121231.55316660862</v>
      </c>
      <c r="AE985" s="56">
        <v>96382.787364605989</v>
      </c>
      <c r="AF985" s="56">
        <v>354921.30787844071</v>
      </c>
      <c r="AG985" s="56">
        <v>482267.30492990342</v>
      </c>
      <c r="AH985" s="56">
        <v>180081.7326410746</v>
      </c>
      <c r="AI985" s="56">
        <v>166002.79297176379</v>
      </c>
      <c r="AJ985" s="56">
        <v>664452.11855152145</v>
      </c>
      <c r="AK985" s="56">
        <v>308859.82171739702</v>
      </c>
      <c r="AL985" s="56">
        <v>52477.825000000681</v>
      </c>
      <c r="AM985" s="56">
        <v>85542.994373070862</v>
      </c>
      <c r="AN985" s="56">
        <v>565543.79089416901</v>
      </c>
      <c r="AO985" s="56">
        <v>188620.44394333023</v>
      </c>
      <c r="AP985" s="56">
        <v>182963.99972554552</v>
      </c>
      <c r="AQ985" s="56">
        <v>621308.47382341651</v>
      </c>
      <c r="AR985" s="56">
        <v>101837.20939914699</v>
      </c>
      <c r="AS985" s="56">
        <v>456733.73888706038</v>
      </c>
      <c r="AT985" s="56">
        <v>527843.22887091455</v>
      </c>
      <c r="AU985" s="56">
        <v>194703.94990846515</v>
      </c>
      <c r="AV985" s="56">
        <v>289130.47242678428</v>
      </c>
      <c r="AW985" s="56">
        <v>115444.83365889013</v>
      </c>
      <c r="AX985" s="56">
        <v>704791.86247360939</v>
      </c>
      <c r="AY985" s="56">
        <v>400668.1885461309</v>
      </c>
      <c r="AZ985" s="31" t="s">
        <v>385</v>
      </c>
    </row>
    <row r="986" spans="1:52" hidden="1">
      <c r="E986" s="55"/>
      <c r="N986" s="31">
        <f t="shared" si="98"/>
        <v>407</v>
      </c>
      <c r="O986" s="31" t="s">
        <v>410</v>
      </c>
      <c r="AZ986" s="31" t="s">
        <v>385</v>
      </c>
    </row>
    <row r="987" spans="1:52" hidden="1">
      <c r="D987" s="55" t="s">
        <v>1423</v>
      </c>
      <c r="E987" s="55" t="s">
        <v>569</v>
      </c>
      <c r="F987" s="55" t="s">
        <v>1175</v>
      </c>
      <c r="H987" s="55" t="s">
        <v>1424</v>
      </c>
      <c r="I987" s="59" t="s">
        <v>1425</v>
      </c>
      <c r="N987" s="31">
        <f t="shared" si="98"/>
        <v>408</v>
      </c>
      <c r="O987" s="31" t="s">
        <v>410</v>
      </c>
      <c r="P987" s="36">
        <v>23624.237753215835</v>
      </c>
      <c r="Q987" s="36">
        <v>36348.380289998597</v>
      </c>
      <c r="R987" s="36">
        <v>11319.506656237421</v>
      </c>
      <c r="S987" s="36">
        <v>38137.074354481854</v>
      </c>
      <c r="T987" s="36">
        <v>43645.780569997558</v>
      </c>
      <c r="U987" s="36">
        <v>10745.027939169013</v>
      </c>
      <c r="V987" s="36">
        <v>9825.7917650436066</v>
      </c>
      <c r="W987" s="36">
        <v>33832.179229985486</v>
      </c>
      <c r="X987" s="36">
        <v>59437.53164409598</v>
      </c>
      <c r="Y987" s="36">
        <v>23023.386314684361</v>
      </c>
      <c r="Z987" s="36">
        <v>30977.328573776613</v>
      </c>
      <c r="AA987" s="36">
        <v>30431.617054087088</v>
      </c>
      <c r="AB987" s="36">
        <v>7216.3260580938086</v>
      </c>
      <c r="AC987" s="36">
        <v>13973.0798269313</v>
      </c>
      <c r="AD987" s="36">
        <v>3768.854219088671</v>
      </c>
      <c r="AE987" s="36">
        <v>8723.6140935183776</v>
      </c>
      <c r="AF987" s="36">
        <v>44730.641661414331</v>
      </c>
      <c r="AG987" s="36">
        <v>40979.300920597518</v>
      </c>
      <c r="AH987" s="36">
        <v>12765.896211020892</v>
      </c>
      <c r="AI987" s="36">
        <v>16358.51041720725</v>
      </c>
      <c r="AJ987" s="36">
        <v>48683.921640554981</v>
      </c>
      <c r="AK987" s="36">
        <v>20894.076463829992</v>
      </c>
      <c r="AL987" s="36">
        <v>10305.460746914809</v>
      </c>
      <c r="AM987" s="36">
        <v>14409.657880805484</v>
      </c>
      <c r="AN987" s="36">
        <v>42414.175875413675</v>
      </c>
      <c r="AO987" s="36">
        <v>18980.224912388428</v>
      </c>
      <c r="AP987" s="36">
        <v>13457.128881877024</v>
      </c>
      <c r="AQ987" s="36">
        <v>61514.337605985813</v>
      </c>
      <c r="AR987" s="36">
        <v>23243.949867871292</v>
      </c>
      <c r="AS987" s="36">
        <v>47739.676905352906</v>
      </c>
      <c r="AT987" s="36">
        <v>56729.775654810779</v>
      </c>
      <c r="AU987" s="36">
        <v>17619.174239769876</v>
      </c>
      <c r="AV987" s="36">
        <v>17634.947921768504</v>
      </c>
      <c r="AW987" s="36">
        <v>18848.004989698093</v>
      </c>
      <c r="AX987" s="36">
        <v>57746.972860279828</v>
      </c>
      <c r="AY987" s="36">
        <v>44436.967611438944</v>
      </c>
      <c r="AZ987" s="31" t="s">
        <v>385</v>
      </c>
    </row>
    <row r="988" spans="1:52" hidden="1">
      <c r="D988" s="31" t="s">
        <v>1426</v>
      </c>
      <c r="E988" s="55" t="s">
        <v>569</v>
      </c>
      <c r="F988" s="55" t="s">
        <v>1175</v>
      </c>
      <c r="H988" s="31" t="s">
        <v>1427</v>
      </c>
      <c r="I988" s="41" t="s">
        <v>1428</v>
      </c>
      <c r="N988" s="31">
        <f t="shared" si="98"/>
        <v>409</v>
      </c>
      <c r="O988" s="31" t="s">
        <v>410</v>
      </c>
      <c r="P988" s="36">
        <v>174402.43414379572</v>
      </c>
      <c r="Q988" s="36">
        <v>320920.84715531499</v>
      </c>
      <c r="R988" s="36">
        <v>218213.16967349773</v>
      </c>
      <c r="S988" s="36">
        <v>428441.65980547853</v>
      </c>
      <c r="T988" s="36">
        <v>643265.2803417719</v>
      </c>
      <c r="U988" s="36">
        <v>162532.42205418769</v>
      </c>
      <c r="V988" s="36">
        <v>145474.71995670311</v>
      </c>
      <c r="W988" s="36">
        <v>268089.01555306197</v>
      </c>
      <c r="X988" s="36">
        <v>643429.24668605824</v>
      </c>
      <c r="Y988" s="36">
        <v>265879.98752159282</v>
      </c>
      <c r="Z988" s="36">
        <v>314825.08705487789</v>
      </c>
      <c r="AA988" s="36">
        <v>329266.39810160646</v>
      </c>
      <c r="AB988" s="36">
        <v>83097.459900988542</v>
      </c>
      <c r="AC988" s="36">
        <v>75397.733522366732</v>
      </c>
      <c r="AD988" s="36">
        <v>98383.622054582069</v>
      </c>
      <c r="AE988" s="36">
        <v>93132.721756141007</v>
      </c>
      <c r="AF988" s="36">
        <v>325658.64523811312</v>
      </c>
      <c r="AG988" s="36">
        <v>502912.40286935616</v>
      </c>
      <c r="AH988" s="36">
        <v>169269.39056922705</v>
      </c>
      <c r="AI988" s="36">
        <v>162930.94001406184</v>
      </c>
      <c r="AJ988" s="36">
        <v>623604.28803474223</v>
      </c>
      <c r="AK988" s="36">
        <v>298089.36449565768</v>
      </c>
      <c r="AL988" s="36">
        <v>53890.706343937272</v>
      </c>
      <c r="AM988" s="36">
        <v>74566.937317939824</v>
      </c>
      <c r="AN988" s="36">
        <v>539932.52518910368</v>
      </c>
      <c r="AO988" s="36">
        <v>148077.85719284273</v>
      </c>
      <c r="AP988" s="36">
        <v>154454.79125138774</v>
      </c>
      <c r="AQ988" s="36">
        <v>596296.71084117237</v>
      </c>
      <c r="AR988" s="36">
        <v>61483.412732994431</v>
      </c>
      <c r="AS988" s="36">
        <v>429364.51073809742</v>
      </c>
      <c r="AT988" s="36">
        <v>519638.42281043559</v>
      </c>
      <c r="AU988" s="36">
        <v>128137.96872871221</v>
      </c>
      <c r="AV988" s="36">
        <v>250355.84195704039</v>
      </c>
      <c r="AW988" s="36">
        <v>97883.579754656428</v>
      </c>
      <c r="AX988" s="36">
        <v>664843.02037114871</v>
      </c>
      <c r="AY988" s="36">
        <v>367039.34549047583</v>
      </c>
      <c r="AZ988" s="31" t="s">
        <v>385</v>
      </c>
    </row>
    <row r="989" spans="1:52" hidden="1">
      <c r="E989" s="55"/>
      <c r="F989" s="55"/>
      <c r="I989" s="41"/>
      <c r="N989" s="31">
        <f t="shared" si="98"/>
        <v>410</v>
      </c>
      <c r="O989" s="31" t="s">
        <v>410</v>
      </c>
      <c r="P989" s="36"/>
      <c r="Q989" s="36"/>
      <c r="R989" s="36"/>
      <c r="S989" s="36"/>
      <c r="T989" s="36"/>
      <c r="U989" s="36"/>
      <c r="V989" s="36"/>
      <c r="W989" s="36"/>
      <c r="X989" s="36"/>
      <c r="Y989" s="36"/>
      <c r="Z989" s="36"/>
      <c r="AA989" s="36"/>
      <c r="AB989" s="36"/>
      <c r="AC989" s="36"/>
      <c r="AD989" s="36"/>
      <c r="AE989" s="36"/>
      <c r="AF989" s="36"/>
      <c r="AG989" s="36"/>
      <c r="AH989" s="36"/>
      <c r="AI989" s="36"/>
      <c r="AJ989" s="36"/>
      <c r="AK989" s="36"/>
      <c r="AL989" s="36"/>
      <c r="AM989" s="36"/>
      <c r="AN989" s="36"/>
      <c r="AO989" s="36"/>
      <c r="AP989" s="36"/>
      <c r="AQ989" s="36"/>
      <c r="AR989" s="36"/>
      <c r="AS989" s="36"/>
      <c r="AT989" s="36"/>
      <c r="AU989" s="36"/>
      <c r="AV989" s="36"/>
      <c r="AW989" s="36"/>
      <c r="AX989" s="36"/>
      <c r="AY989" s="36"/>
      <c r="AZ989" s="31" t="s">
        <v>385</v>
      </c>
    </row>
    <row r="990" spans="1:52" hidden="1">
      <c r="E990" s="55"/>
      <c r="F990" s="55"/>
      <c r="I990" s="59"/>
      <c r="N990" s="31">
        <f t="shared" si="98"/>
        <v>411</v>
      </c>
      <c r="O990" s="31" t="s">
        <v>410</v>
      </c>
      <c r="P990" s="36"/>
      <c r="Q990" s="36"/>
      <c r="R990" s="36"/>
      <c r="S990" s="36"/>
      <c r="T990" s="36"/>
      <c r="U990" s="36"/>
      <c r="V990" s="36"/>
      <c r="W990" s="36"/>
      <c r="X990" s="36"/>
      <c r="Y990" s="36"/>
      <c r="Z990" s="36"/>
      <c r="AA990" s="36"/>
      <c r="AB990" s="36"/>
      <c r="AC990" s="36"/>
      <c r="AD990" s="36"/>
      <c r="AE990" s="36"/>
      <c r="AF990" s="36"/>
      <c r="AG990" s="36"/>
      <c r="AH990" s="36"/>
      <c r="AI990" s="36"/>
      <c r="AJ990" s="36"/>
      <c r="AK990" s="36"/>
      <c r="AL990" s="36"/>
      <c r="AM990" s="36"/>
      <c r="AN990" s="36"/>
      <c r="AO990" s="36"/>
      <c r="AP990" s="36"/>
      <c r="AQ990" s="36"/>
      <c r="AR990" s="36"/>
      <c r="AS990" s="36"/>
      <c r="AT990" s="36"/>
      <c r="AU990" s="36"/>
      <c r="AV990" s="36"/>
      <c r="AW990" s="36"/>
      <c r="AX990" s="36"/>
      <c r="AY990" s="36"/>
      <c r="AZ990" s="31" t="s">
        <v>385</v>
      </c>
    </row>
    <row r="991" spans="1:52" hidden="1">
      <c r="D991" s="31" t="s">
        <v>1429</v>
      </c>
      <c r="E991" s="55" t="s">
        <v>445</v>
      </c>
      <c r="H991" s="31" t="s">
        <v>1430</v>
      </c>
      <c r="J991" s="31" t="s">
        <v>447</v>
      </c>
      <c r="K991" s="31">
        <v>0.5</v>
      </c>
      <c r="L991" s="31">
        <v>0</v>
      </c>
      <c r="M991" s="31">
        <v>1</v>
      </c>
      <c r="N991" s="31">
        <f t="shared" si="98"/>
        <v>412</v>
      </c>
      <c r="O991" s="31" t="s">
        <v>410</v>
      </c>
      <c r="P991" s="31">
        <v>0.5</v>
      </c>
      <c r="Q991" s="31">
        <v>0.5</v>
      </c>
      <c r="R991" s="31">
        <v>0.5</v>
      </c>
      <c r="S991" s="31">
        <v>0.5</v>
      </c>
      <c r="T991" s="31">
        <v>0.5</v>
      </c>
      <c r="U991" s="31">
        <v>0.5</v>
      </c>
      <c r="V991" s="31">
        <v>0.5</v>
      </c>
      <c r="W991" s="31">
        <v>0.5</v>
      </c>
      <c r="X991" s="31">
        <v>0.5</v>
      </c>
      <c r="Y991" s="31">
        <v>0.5</v>
      </c>
      <c r="Z991" s="31">
        <v>0.5</v>
      </c>
      <c r="AA991" s="31">
        <v>0.5</v>
      </c>
      <c r="AB991" s="31">
        <v>0.5</v>
      </c>
      <c r="AC991" s="31">
        <v>0.5</v>
      </c>
      <c r="AD991" s="31">
        <v>0.5</v>
      </c>
      <c r="AE991" s="31">
        <v>0.5</v>
      </c>
      <c r="AF991" s="31">
        <v>0.5</v>
      </c>
      <c r="AG991" s="31">
        <v>0.5</v>
      </c>
      <c r="AH991" s="31">
        <v>0.5</v>
      </c>
      <c r="AI991" s="31">
        <v>0.5</v>
      </c>
      <c r="AJ991" s="31">
        <v>0.5</v>
      </c>
      <c r="AK991" s="31">
        <v>0.5</v>
      </c>
      <c r="AL991" s="31">
        <v>0.5</v>
      </c>
      <c r="AM991" s="31">
        <v>0.5</v>
      </c>
      <c r="AN991" s="31">
        <v>0.5</v>
      </c>
      <c r="AO991" s="31">
        <v>0.5</v>
      </c>
      <c r="AP991" s="31">
        <v>0.5</v>
      </c>
      <c r="AQ991" s="31">
        <v>0.5</v>
      </c>
      <c r="AR991" s="31">
        <v>0.5</v>
      </c>
      <c r="AS991" s="31">
        <v>0.5</v>
      </c>
      <c r="AT991" s="31">
        <v>0.5</v>
      </c>
      <c r="AU991" s="31">
        <v>0.5</v>
      </c>
      <c r="AV991" s="31">
        <v>0.5</v>
      </c>
      <c r="AW991" s="31">
        <v>0.5</v>
      </c>
      <c r="AX991" s="31">
        <v>0.5</v>
      </c>
      <c r="AY991" s="31">
        <v>0.5</v>
      </c>
      <c r="AZ991" s="31" t="s">
        <v>385</v>
      </c>
    </row>
    <row r="992" spans="1:52" hidden="1">
      <c r="D992" s="31" t="s">
        <v>1429</v>
      </c>
      <c r="E992" s="55" t="s">
        <v>445</v>
      </c>
      <c r="H992" s="31" t="s">
        <v>1431</v>
      </c>
      <c r="J992" s="31" t="s">
        <v>447</v>
      </c>
      <c r="K992" s="31">
        <v>0.5</v>
      </c>
      <c r="L992" s="31">
        <v>0</v>
      </c>
      <c r="M992" s="31">
        <v>1</v>
      </c>
      <c r="N992" s="31">
        <f t="shared" si="98"/>
        <v>413</v>
      </c>
      <c r="O992" s="31" t="s">
        <v>410</v>
      </c>
      <c r="P992" s="31">
        <v>0.5</v>
      </c>
      <c r="Q992" s="31">
        <v>0.5</v>
      </c>
      <c r="R992" s="31">
        <v>0.5</v>
      </c>
      <c r="S992" s="31">
        <v>0.5</v>
      </c>
      <c r="T992" s="31">
        <v>0.5</v>
      </c>
      <c r="U992" s="31">
        <v>0.5</v>
      </c>
      <c r="V992" s="31">
        <v>0.5</v>
      </c>
      <c r="W992" s="31">
        <v>0.5</v>
      </c>
      <c r="X992" s="31">
        <v>0.5</v>
      </c>
      <c r="Y992" s="31">
        <v>0.5</v>
      </c>
      <c r="Z992" s="31">
        <v>0.5</v>
      </c>
      <c r="AA992" s="31">
        <v>0.5</v>
      </c>
      <c r="AB992" s="31">
        <v>0.5</v>
      </c>
      <c r="AC992" s="31">
        <v>0.5</v>
      </c>
      <c r="AD992" s="31">
        <v>0.5</v>
      </c>
      <c r="AE992" s="31">
        <v>0.5</v>
      </c>
      <c r="AF992" s="31">
        <v>0.5</v>
      </c>
      <c r="AG992" s="31">
        <v>0.5</v>
      </c>
      <c r="AH992" s="31">
        <v>0.5</v>
      </c>
      <c r="AI992" s="31">
        <v>0.5</v>
      </c>
      <c r="AJ992" s="31">
        <v>0.5</v>
      </c>
      <c r="AK992" s="31">
        <v>0.5</v>
      </c>
      <c r="AL992" s="31">
        <v>0.5</v>
      </c>
      <c r="AM992" s="31">
        <v>0.5</v>
      </c>
      <c r="AN992" s="31">
        <v>0.5</v>
      </c>
      <c r="AO992" s="31">
        <v>0.5</v>
      </c>
      <c r="AP992" s="31">
        <v>0.5</v>
      </c>
      <c r="AQ992" s="31">
        <v>0.5</v>
      </c>
      <c r="AR992" s="31">
        <v>0.5</v>
      </c>
      <c r="AS992" s="31">
        <v>0.5</v>
      </c>
      <c r="AT992" s="31">
        <v>0.5</v>
      </c>
      <c r="AU992" s="31">
        <v>0.5</v>
      </c>
      <c r="AV992" s="31">
        <v>0.5</v>
      </c>
      <c r="AW992" s="31">
        <v>0.5</v>
      </c>
      <c r="AX992" s="31">
        <v>0.5</v>
      </c>
      <c r="AY992" s="31">
        <v>0.5</v>
      </c>
      <c r="AZ992" s="31" t="s">
        <v>385</v>
      </c>
    </row>
    <row r="993" spans="1:52" hidden="1">
      <c r="N993" s="31">
        <f t="shared" si="98"/>
        <v>414</v>
      </c>
      <c r="O993" s="31" t="s">
        <v>410</v>
      </c>
      <c r="AZ993" s="31" t="s">
        <v>385</v>
      </c>
    </row>
    <row r="994" spans="1:52" s="55" customFormat="1" hidden="1">
      <c r="A994" s="55" t="s">
        <v>1432</v>
      </c>
      <c r="B994" s="55" t="s">
        <v>1433</v>
      </c>
      <c r="D994" s="55" t="s">
        <v>1434</v>
      </c>
      <c r="E994" s="55" t="s">
        <v>569</v>
      </c>
      <c r="H994" s="55" t="s">
        <v>1435</v>
      </c>
      <c r="I994" s="55" t="str">
        <f>IF(AND($A$4="unspec. irrigation method",$B$4="unspec. water source"),"=random_1*random_2","=random_1")</f>
        <v>=random_1</v>
      </c>
      <c r="N994" s="31">
        <f t="shared" si="98"/>
        <v>415</v>
      </c>
      <c r="O994" s="31" t="s">
        <v>410</v>
      </c>
      <c r="P994" s="55">
        <v>0.5</v>
      </c>
      <c r="Q994" s="55">
        <v>0.5</v>
      </c>
      <c r="R994" s="55">
        <v>0.5</v>
      </c>
      <c r="S994" s="55">
        <v>0.5</v>
      </c>
      <c r="T994" s="55">
        <v>0.5</v>
      </c>
      <c r="U994" s="55">
        <v>0.5</v>
      </c>
      <c r="V994" s="55">
        <v>0.5</v>
      </c>
      <c r="W994" s="55">
        <v>0.5</v>
      </c>
      <c r="X994" s="55">
        <v>0.5</v>
      </c>
      <c r="Y994" s="55">
        <v>0.5</v>
      </c>
      <c r="Z994" s="55">
        <v>0.5</v>
      </c>
      <c r="AA994" s="55">
        <v>0.5</v>
      </c>
      <c r="AB994" s="55">
        <v>0.5</v>
      </c>
      <c r="AC994" s="55">
        <v>0.5</v>
      </c>
      <c r="AD994" s="55">
        <v>0.5</v>
      </c>
      <c r="AE994" s="55">
        <v>0.5</v>
      </c>
      <c r="AF994" s="55">
        <v>0.5</v>
      </c>
      <c r="AG994" s="55">
        <v>0.5</v>
      </c>
      <c r="AH994" s="55">
        <v>0.5</v>
      </c>
      <c r="AI994" s="55">
        <v>0.5</v>
      </c>
      <c r="AJ994" s="55">
        <v>0.5</v>
      </c>
      <c r="AK994" s="55">
        <v>0.5</v>
      </c>
      <c r="AL994" s="55">
        <v>0.5</v>
      </c>
      <c r="AM994" s="55">
        <v>0.5</v>
      </c>
      <c r="AN994" s="55">
        <v>0.5</v>
      </c>
      <c r="AO994" s="55">
        <v>0.5</v>
      </c>
      <c r="AP994" s="55">
        <v>0.5</v>
      </c>
      <c r="AQ994" s="55">
        <v>0.5</v>
      </c>
      <c r="AR994" s="55">
        <v>0.5</v>
      </c>
      <c r="AS994" s="55">
        <v>0.5</v>
      </c>
      <c r="AT994" s="55">
        <v>0.5</v>
      </c>
      <c r="AU994" s="55">
        <v>0.5</v>
      </c>
      <c r="AV994" s="55">
        <v>0.5</v>
      </c>
      <c r="AW994" s="55">
        <v>0.5</v>
      </c>
      <c r="AX994" s="55">
        <v>0.5</v>
      </c>
      <c r="AY994" s="55">
        <v>0.5</v>
      </c>
      <c r="AZ994" s="55" t="s">
        <v>385</v>
      </c>
    </row>
    <row r="995" spans="1:52" s="55" customFormat="1" hidden="1">
      <c r="D995" s="55" t="s">
        <v>1437</v>
      </c>
      <c r="E995" s="55" t="s">
        <v>569</v>
      </c>
      <c r="H995" s="55" t="s">
        <v>1438</v>
      </c>
      <c r="I995" s="59" t="str">
        <f>IF(AND($A$4="unspec. irrigation method",$B$4="unspec. water source"),"=(1-random_1)*random_2","=(1-ran_grd_grv)")</f>
        <v>=(1-ran_grd_grv)</v>
      </c>
      <c r="N995" s="31">
        <f t="shared" si="98"/>
        <v>416</v>
      </c>
      <c r="O995" s="31" t="s">
        <v>410</v>
      </c>
      <c r="P995" s="55">
        <v>0.5</v>
      </c>
      <c r="Q995" s="55">
        <v>0.5</v>
      </c>
      <c r="R995" s="55">
        <v>0.5</v>
      </c>
      <c r="S995" s="55">
        <v>0.5</v>
      </c>
      <c r="T995" s="55">
        <v>0.5</v>
      </c>
      <c r="U995" s="55">
        <v>0.5</v>
      </c>
      <c r="V995" s="55">
        <v>0.5</v>
      </c>
      <c r="W995" s="55">
        <v>0.5</v>
      </c>
      <c r="X995" s="55">
        <v>0.5</v>
      </c>
      <c r="Y995" s="55">
        <v>0.5</v>
      </c>
      <c r="Z995" s="55">
        <v>0.5</v>
      </c>
      <c r="AA995" s="55">
        <v>0.5</v>
      </c>
      <c r="AB995" s="55">
        <v>0.5</v>
      </c>
      <c r="AC995" s="55">
        <v>0.5</v>
      </c>
      <c r="AD995" s="55">
        <v>0.5</v>
      </c>
      <c r="AE995" s="55">
        <v>0.5</v>
      </c>
      <c r="AF995" s="55">
        <v>0.5</v>
      </c>
      <c r="AG995" s="55">
        <v>0.5</v>
      </c>
      <c r="AH995" s="55">
        <v>0.5</v>
      </c>
      <c r="AI995" s="55">
        <v>0.5</v>
      </c>
      <c r="AJ995" s="55">
        <v>0.5</v>
      </c>
      <c r="AK995" s="55">
        <v>0.5</v>
      </c>
      <c r="AL995" s="55">
        <v>0.5</v>
      </c>
      <c r="AM995" s="55">
        <v>0.5</v>
      </c>
      <c r="AN995" s="55">
        <v>0.5</v>
      </c>
      <c r="AO995" s="55">
        <v>0.5</v>
      </c>
      <c r="AP995" s="55">
        <v>0.5</v>
      </c>
      <c r="AQ995" s="55">
        <v>0.5</v>
      </c>
      <c r="AR995" s="55">
        <v>0.5</v>
      </c>
      <c r="AS995" s="55">
        <v>0.5</v>
      </c>
      <c r="AT995" s="55">
        <v>0.5</v>
      </c>
      <c r="AU995" s="55">
        <v>0.5</v>
      </c>
      <c r="AV995" s="55">
        <v>0.5</v>
      </c>
      <c r="AW995" s="55">
        <v>0.5</v>
      </c>
      <c r="AX995" s="55">
        <v>0.5</v>
      </c>
      <c r="AY995" s="55">
        <v>0.5</v>
      </c>
      <c r="AZ995" s="55" t="s">
        <v>385</v>
      </c>
    </row>
    <row r="996" spans="1:52" s="55" customFormat="1" hidden="1">
      <c r="I996" s="59"/>
      <c r="N996" s="31">
        <f t="shared" si="98"/>
        <v>417</v>
      </c>
      <c r="O996" s="31" t="s">
        <v>410</v>
      </c>
      <c r="AZ996" s="55" t="s">
        <v>385</v>
      </c>
    </row>
    <row r="997" spans="1:52" s="55" customFormat="1" hidden="1">
      <c r="D997" s="55" t="s">
        <v>1440</v>
      </c>
      <c r="E997" s="55" t="s">
        <v>569</v>
      </c>
      <c r="H997" s="55" t="s">
        <v>1441</v>
      </c>
      <c r="I997" s="55" t="str">
        <f>IF(AND($A$4="unspec. irrigation method",$B$4="unspec. water source"),"=random_1*(1-random_2)","=random_1")</f>
        <v>=random_1</v>
      </c>
      <c r="N997" s="31">
        <f t="shared" si="98"/>
        <v>418</v>
      </c>
      <c r="O997" s="31" t="s">
        <v>410</v>
      </c>
      <c r="P997" s="55">
        <v>0.5</v>
      </c>
      <c r="Q997" s="55">
        <v>0.5</v>
      </c>
      <c r="R997" s="55">
        <v>0.5</v>
      </c>
      <c r="S997" s="55">
        <v>0.5</v>
      </c>
      <c r="T997" s="55">
        <v>0.5</v>
      </c>
      <c r="U997" s="55">
        <v>0.5</v>
      </c>
      <c r="V997" s="55">
        <v>0.5</v>
      </c>
      <c r="W997" s="55">
        <v>0.5</v>
      </c>
      <c r="X997" s="55">
        <v>0.5</v>
      </c>
      <c r="Y997" s="55">
        <v>0.5</v>
      </c>
      <c r="Z997" s="55">
        <v>0.5</v>
      </c>
      <c r="AA997" s="55">
        <v>0.5</v>
      </c>
      <c r="AB997" s="55">
        <v>0.5</v>
      </c>
      <c r="AC997" s="55">
        <v>0.5</v>
      </c>
      <c r="AD997" s="55">
        <v>0.5</v>
      </c>
      <c r="AE997" s="55">
        <v>0.5</v>
      </c>
      <c r="AF997" s="55">
        <v>0.5</v>
      </c>
      <c r="AG997" s="55">
        <v>0.5</v>
      </c>
      <c r="AH997" s="55">
        <v>0.5</v>
      </c>
      <c r="AI997" s="55">
        <v>0.5</v>
      </c>
      <c r="AJ997" s="55">
        <v>0.5</v>
      </c>
      <c r="AK997" s="55">
        <v>0.5</v>
      </c>
      <c r="AL997" s="55">
        <v>0.5</v>
      </c>
      <c r="AM997" s="55">
        <v>0.5</v>
      </c>
      <c r="AN997" s="55">
        <v>0.5</v>
      </c>
      <c r="AO997" s="55">
        <v>0.5</v>
      </c>
      <c r="AP997" s="55">
        <v>0.5</v>
      </c>
      <c r="AQ997" s="55">
        <v>0.5</v>
      </c>
      <c r="AR997" s="55">
        <v>0.5</v>
      </c>
      <c r="AS997" s="55">
        <v>0.5</v>
      </c>
      <c r="AT997" s="55">
        <v>0.5</v>
      </c>
      <c r="AU997" s="55">
        <v>0.5</v>
      </c>
      <c r="AV997" s="55">
        <v>0.5</v>
      </c>
      <c r="AW997" s="55">
        <v>0.5</v>
      </c>
      <c r="AX997" s="55">
        <v>0.5</v>
      </c>
      <c r="AY997" s="55">
        <v>0.5</v>
      </c>
      <c r="AZ997" s="55" t="s">
        <v>385</v>
      </c>
    </row>
    <row r="998" spans="1:52" s="55" customFormat="1" hidden="1">
      <c r="D998" s="55" t="s">
        <v>1442</v>
      </c>
      <c r="E998" s="55" t="s">
        <v>569</v>
      </c>
      <c r="H998" s="55" t="s">
        <v>1443</v>
      </c>
      <c r="I998" s="59" t="str">
        <f>IF(AND($A$4="unspec. irrigation method",$B$4="unspec. water source"),"=(1-random_1)*(1-random_2)","=(1-ran_srf_grv)")</f>
        <v>=(1-ran_srf_grv)</v>
      </c>
      <c r="N998" s="31">
        <f t="shared" si="98"/>
        <v>419</v>
      </c>
      <c r="O998" s="31" t="s">
        <v>410</v>
      </c>
      <c r="P998" s="55">
        <v>0.5</v>
      </c>
      <c r="Q998" s="55">
        <v>0.5</v>
      </c>
      <c r="R998" s="55">
        <v>0.5</v>
      </c>
      <c r="S998" s="55">
        <v>0.5</v>
      </c>
      <c r="T998" s="55">
        <v>0.5</v>
      </c>
      <c r="U998" s="55">
        <v>0.5</v>
      </c>
      <c r="V998" s="55">
        <v>0.5</v>
      </c>
      <c r="W998" s="55">
        <v>0.5</v>
      </c>
      <c r="X998" s="55">
        <v>0.5</v>
      </c>
      <c r="Y998" s="55">
        <v>0.5</v>
      </c>
      <c r="Z998" s="55">
        <v>0.5</v>
      </c>
      <c r="AA998" s="55">
        <v>0.5</v>
      </c>
      <c r="AB998" s="55">
        <v>0.5</v>
      </c>
      <c r="AC998" s="55">
        <v>0.5</v>
      </c>
      <c r="AD998" s="55">
        <v>0.5</v>
      </c>
      <c r="AE998" s="55">
        <v>0.5</v>
      </c>
      <c r="AF998" s="55">
        <v>0.5</v>
      </c>
      <c r="AG998" s="55">
        <v>0.5</v>
      </c>
      <c r="AH998" s="55">
        <v>0.5</v>
      </c>
      <c r="AI998" s="55">
        <v>0.5</v>
      </c>
      <c r="AJ998" s="55">
        <v>0.5</v>
      </c>
      <c r="AK998" s="55">
        <v>0.5</v>
      </c>
      <c r="AL998" s="55">
        <v>0.5</v>
      </c>
      <c r="AM998" s="55">
        <v>0.5</v>
      </c>
      <c r="AN998" s="55">
        <v>0.5</v>
      </c>
      <c r="AO998" s="55">
        <v>0.5</v>
      </c>
      <c r="AP998" s="55">
        <v>0.5</v>
      </c>
      <c r="AQ998" s="55">
        <v>0.5</v>
      </c>
      <c r="AR998" s="55">
        <v>0.5</v>
      </c>
      <c r="AS998" s="55">
        <v>0.5</v>
      </c>
      <c r="AT998" s="55">
        <v>0.5</v>
      </c>
      <c r="AU998" s="55">
        <v>0.5</v>
      </c>
      <c r="AV998" s="55">
        <v>0.5</v>
      </c>
      <c r="AW998" s="55">
        <v>0.5</v>
      </c>
      <c r="AX998" s="55">
        <v>0.5</v>
      </c>
      <c r="AY998" s="55">
        <v>0.5</v>
      </c>
      <c r="AZ998" s="55" t="s">
        <v>385</v>
      </c>
    </row>
    <row r="999" spans="1:52" s="55" customFormat="1" hidden="1">
      <c r="I999" s="59"/>
      <c r="N999" s="31">
        <f t="shared" si="98"/>
        <v>420</v>
      </c>
      <c r="O999" s="31" t="s">
        <v>410</v>
      </c>
      <c r="AZ999" s="55" t="s">
        <v>385</v>
      </c>
    </row>
    <row r="1000" spans="1:52" s="55" customFormat="1" hidden="1">
      <c r="I1000" s="59"/>
      <c r="N1000" s="31"/>
      <c r="O1000" s="31"/>
    </row>
    <row r="1001" spans="1:52" s="55" customFormat="1" hidden="1">
      <c r="I1001" s="59"/>
      <c r="N1001" s="31"/>
      <c r="O1001" s="31"/>
    </row>
    <row r="1002" spans="1:52" s="55" customFormat="1" hidden="1">
      <c r="I1002" s="59"/>
      <c r="N1002" s="31">
        <f t="shared" ref="N1002:N1013" si="99">1+N1001</f>
        <v>1</v>
      </c>
      <c r="O1002" s="31" t="s">
        <v>410</v>
      </c>
      <c r="AZ1002" s="55" t="s">
        <v>385</v>
      </c>
    </row>
    <row r="1003" spans="1:52" s="55" customFormat="1" hidden="1">
      <c r="B1003" s="55" t="s">
        <v>1445</v>
      </c>
      <c r="D1003" s="55" t="s">
        <v>1155</v>
      </c>
      <c r="H1003" s="55" t="s">
        <v>1446</v>
      </c>
      <c r="I1003" s="59"/>
      <c r="N1003" s="31">
        <f t="shared" si="99"/>
        <v>2</v>
      </c>
      <c r="O1003" s="31" t="s">
        <v>410</v>
      </c>
      <c r="AZ1003" s="55" t="s">
        <v>385</v>
      </c>
    </row>
    <row r="1004" spans="1:52" s="55" customFormat="1" hidden="1">
      <c r="D1004" s="55" t="s">
        <v>1158</v>
      </c>
      <c r="H1004" s="55" t="s">
        <v>1447</v>
      </c>
      <c r="I1004" s="59"/>
      <c r="N1004" s="31">
        <f t="shared" si="99"/>
        <v>3</v>
      </c>
      <c r="O1004" s="31" t="s">
        <v>410</v>
      </c>
      <c r="AZ1004" s="55" t="s">
        <v>385</v>
      </c>
    </row>
    <row r="1005" spans="1:52" s="55" customFormat="1" hidden="1">
      <c r="D1005" s="55" t="s">
        <v>1161</v>
      </c>
      <c r="H1005" s="55" t="s">
        <v>1448</v>
      </c>
      <c r="I1005" s="59"/>
      <c r="N1005" s="31">
        <f t="shared" si="99"/>
        <v>4</v>
      </c>
      <c r="O1005" s="31" t="s">
        <v>410</v>
      </c>
      <c r="AZ1005" s="55" t="s">
        <v>385</v>
      </c>
    </row>
    <row r="1006" spans="1:52" s="55" customFormat="1" hidden="1">
      <c r="D1006" s="55" t="s">
        <v>1164</v>
      </c>
      <c r="H1006" s="55" t="s">
        <v>1449</v>
      </c>
      <c r="I1006" s="59"/>
      <c r="N1006" s="31">
        <f t="shared" si="99"/>
        <v>5</v>
      </c>
      <c r="O1006" s="31" t="s">
        <v>410</v>
      </c>
      <c r="AZ1006" s="55" t="s">
        <v>385</v>
      </c>
    </row>
    <row r="1007" spans="1:52" s="55" customFormat="1" hidden="1">
      <c r="D1007" s="55" t="s">
        <v>1167</v>
      </c>
      <c r="H1007" s="55" t="s">
        <v>1450</v>
      </c>
      <c r="I1007" s="59"/>
      <c r="N1007" s="31">
        <f t="shared" si="99"/>
        <v>6</v>
      </c>
      <c r="O1007" s="31" t="s">
        <v>410</v>
      </c>
      <c r="AZ1007" s="55" t="s">
        <v>385</v>
      </c>
    </row>
    <row r="1008" spans="1:52" s="55" customFormat="1" hidden="1">
      <c r="I1008" s="59"/>
      <c r="N1008" s="31">
        <f t="shared" si="99"/>
        <v>7</v>
      </c>
      <c r="O1008" s="31" t="s">
        <v>410</v>
      </c>
      <c r="AZ1008" s="55" t="s">
        <v>385</v>
      </c>
    </row>
    <row r="1009" spans="4:52" s="55" customFormat="1" hidden="1">
      <c r="D1009" s="55" t="s">
        <v>1155</v>
      </c>
      <c r="H1009" s="55" t="s">
        <v>1451</v>
      </c>
      <c r="I1009" s="59"/>
      <c r="N1009" s="31">
        <f t="shared" si="99"/>
        <v>8</v>
      </c>
      <c r="O1009" s="31" t="s">
        <v>410</v>
      </c>
      <c r="AZ1009" s="55" t="s">
        <v>385</v>
      </c>
    </row>
    <row r="1010" spans="4:52" s="55" customFormat="1" hidden="1">
      <c r="D1010" s="55" t="s">
        <v>1158</v>
      </c>
      <c r="H1010" s="55" t="s">
        <v>1452</v>
      </c>
      <c r="I1010" s="59"/>
      <c r="N1010" s="31">
        <f t="shared" si="99"/>
        <v>9</v>
      </c>
      <c r="O1010" s="31" t="s">
        <v>410</v>
      </c>
      <c r="AZ1010" s="55" t="s">
        <v>385</v>
      </c>
    </row>
    <row r="1011" spans="4:52" s="55" customFormat="1" hidden="1">
      <c r="D1011" s="55" t="s">
        <v>1161</v>
      </c>
      <c r="H1011" s="55" t="s">
        <v>1453</v>
      </c>
      <c r="I1011" s="59"/>
      <c r="N1011" s="31">
        <f t="shared" si="99"/>
        <v>10</v>
      </c>
      <c r="O1011" s="31" t="s">
        <v>410</v>
      </c>
      <c r="AZ1011" s="55" t="s">
        <v>385</v>
      </c>
    </row>
    <row r="1012" spans="4:52" s="55" customFormat="1" hidden="1">
      <c r="D1012" s="55" t="s">
        <v>1164</v>
      </c>
      <c r="H1012" s="55" t="s">
        <v>1454</v>
      </c>
      <c r="I1012" s="59"/>
      <c r="N1012" s="31">
        <f t="shared" si="99"/>
        <v>11</v>
      </c>
      <c r="O1012" s="31" t="s">
        <v>410</v>
      </c>
      <c r="AZ1012" s="55" t="s">
        <v>385</v>
      </c>
    </row>
    <row r="1013" spans="4:52" s="55" customFormat="1" hidden="1">
      <c r="D1013" s="55" t="s">
        <v>1167</v>
      </c>
      <c r="H1013" s="55" t="s">
        <v>1455</v>
      </c>
      <c r="I1013" s="59"/>
      <c r="N1013" s="31">
        <f t="shared" si="99"/>
        <v>12</v>
      </c>
      <c r="O1013" s="31" t="s">
        <v>410</v>
      </c>
      <c r="AZ1013" s="55" t="s">
        <v>385</v>
      </c>
    </row>
    <row r="1014" spans="4:52" s="55" customFormat="1" hidden="1">
      <c r="I1014" s="59"/>
      <c r="O1014" s="31"/>
    </row>
    <row r="1015" spans="4:52" s="61" customFormat="1">
      <c r="I1015" s="62"/>
      <c r="O1015" s="40"/>
    </row>
    <row r="1016" spans="4:52" s="55" customFormat="1">
      <c r="I1016" s="59"/>
      <c r="O1016" s="31"/>
    </row>
    <row r="1017" spans="4:52" s="55" customFormat="1">
      <c r="D1017" s="63"/>
      <c r="I1017" s="59"/>
      <c r="O1017" s="31"/>
    </row>
    <row r="1018" spans="4:52" s="55" customFormat="1">
      <c r="D1018" s="63"/>
      <c r="I1018" s="59"/>
      <c r="O1018" s="31"/>
    </row>
    <row r="1019" spans="4:52" s="55" customFormat="1">
      <c r="D1019" s="63"/>
      <c r="I1019" s="59"/>
      <c r="O1019" s="31"/>
    </row>
    <row r="1020" spans="4:52" s="55" customFormat="1">
      <c r="D1020" s="63"/>
      <c r="I1020" s="59"/>
      <c r="O1020" s="31"/>
    </row>
    <row r="1021" spans="4:52" s="55" customFormat="1">
      <c r="D1021" s="64"/>
      <c r="I1021" s="59"/>
      <c r="O1021" s="31"/>
    </row>
    <row r="1022" spans="4:52" s="55" customFormat="1">
      <c r="D1022" s="63"/>
      <c r="I1022" s="59"/>
      <c r="O1022" s="31"/>
    </row>
    <row r="1023" spans="4:52" s="55" customFormat="1">
      <c r="D1023" s="63"/>
      <c r="I1023" s="59"/>
      <c r="O1023" s="31"/>
    </row>
    <row r="1024" spans="4:52" s="55" customFormat="1">
      <c r="D1024" s="63"/>
      <c r="I1024" s="59"/>
      <c r="O1024" s="31"/>
    </row>
    <row r="1025" spans="4:52" s="55" customFormat="1">
      <c r="D1025" s="63"/>
      <c r="I1025" s="59"/>
      <c r="O1025" s="31"/>
    </row>
    <row r="1026" spans="4:52" s="55" customFormat="1">
      <c r="D1026" s="64"/>
      <c r="I1026" s="59"/>
      <c r="O1026" s="31"/>
    </row>
    <row r="1027" spans="4:52" s="55" customFormat="1">
      <c r="D1027" s="64"/>
      <c r="I1027" s="59"/>
      <c r="O1027" s="31"/>
    </row>
    <row r="1028" spans="4:52" s="55" customFormat="1">
      <c r="D1028" s="64"/>
      <c r="I1028" s="59"/>
      <c r="O1028" s="31"/>
    </row>
    <row r="1029" spans="4:52" s="55" customFormat="1">
      <c r="D1029" s="65"/>
      <c r="E1029" s="66"/>
      <c r="F1029" s="66"/>
      <c r="G1029" s="66"/>
      <c r="H1029" s="66"/>
      <c r="I1029" s="59"/>
      <c r="O1029" s="31"/>
    </row>
    <row r="1030" spans="4:52" s="55" customFormat="1">
      <c r="D1030" s="65"/>
      <c r="E1030" s="66"/>
      <c r="F1030" s="66"/>
      <c r="G1030" s="66"/>
      <c r="H1030" s="66"/>
      <c r="I1030" s="59"/>
      <c r="O1030" s="31"/>
    </row>
    <row r="1031" spans="4:52" s="55" customFormat="1">
      <c r="D1031" s="65"/>
      <c r="E1031" s="66"/>
      <c r="F1031" s="66"/>
      <c r="G1031" s="66"/>
      <c r="H1031" s="66"/>
      <c r="I1031" s="59"/>
      <c r="O1031" s="31"/>
    </row>
    <row r="1032" spans="4:52" s="55" customFormat="1">
      <c r="D1032" s="65"/>
      <c r="E1032" s="66"/>
      <c r="F1032" s="66"/>
      <c r="G1032" s="66"/>
      <c r="H1032" s="66"/>
      <c r="I1032" s="59"/>
      <c r="O1032" s="31"/>
    </row>
    <row r="1033" spans="4:52" s="55" customFormat="1">
      <c r="D1033" s="65"/>
      <c r="E1033" s="66"/>
      <c r="F1033" s="66"/>
      <c r="G1033" s="66"/>
      <c r="H1033" s="66"/>
      <c r="I1033" s="59"/>
      <c r="O1033" s="31"/>
    </row>
    <row r="1034" spans="4:52" s="55" customFormat="1">
      <c r="I1034" s="59"/>
      <c r="O1034" s="31"/>
    </row>
    <row r="1035" spans="4:52" s="55" customFormat="1">
      <c r="I1035" s="59"/>
      <c r="O1035" s="31"/>
    </row>
    <row r="1036" spans="4:52" s="55" customFormat="1">
      <c r="I1036" s="59"/>
      <c r="O1036" s="31"/>
    </row>
    <row r="1037" spans="4:52" s="55" customFormat="1">
      <c r="I1037" s="59"/>
      <c r="O1037" s="31"/>
    </row>
    <row r="1038" spans="4:52" s="55" customFormat="1">
      <c r="I1038" s="59"/>
      <c r="O1038" s="31"/>
    </row>
    <row r="1039" spans="4:52" s="55" customFormat="1">
      <c r="I1039" s="59"/>
      <c r="O1039" s="31"/>
    </row>
    <row r="1040" spans="4:52" s="55" customFormat="1">
      <c r="I1040" s="59"/>
      <c r="O1040" s="31" t="s">
        <v>410</v>
      </c>
      <c r="AZ1040" s="55" t="s">
        <v>385</v>
      </c>
    </row>
    <row r="1041" spans="9:9" s="55" customFormat="1">
      <c r="I1041" s="59"/>
    </row>
    <row r="1042" spans="9:9" s="67" customFormat="1"/>
  </sheetData>
  <dataValidations count="1">
    <dataValidation type="textLength" operator="lessThanOrEqual" showErrorMessage="1" errorTitle="Incorrect Data Input" error="Text must be less than 80 characters." promptTitle="Name of the Flow (3702)" prompt="REQUIRED_x000a_Text: 80 characters_x000a__x000a_Name of the flow in English." sqref="D1029:D1033 D1017:D1020 D1022:D1025">
      <formula1>80</formula1>
    </dataValidation>
  </dataValidations>
  <pageMargins left="0.7" right="0.7" top="0.75" bottom="0.75" header="0.3" footer="0.3"/>
  <pageSetup orientation="portrait" horizontalDpi="4294967293" verticalDpi="0"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Z224"/>
  <sheetViews>
    <sheetView workbookViewId="0">
      <pane ySplit="9" topLeftCell="A10" activePane="bottomLeft" state="frozen"/>
      <selection pane="bottomLeft" activeCell="A10" sqref="A10"/>
    </sheetView>
  </sheetViews>
  <sheetFormatPr defaultRowHeight="11.25"/>
  <cols>
    <col min="1" max="1" width="38" style="31" customWidth="1"/>
    <col min="2" max="3" width="9.140625" style="31"/>
    <col min="4" max="4" width="52.42578125" style="31" customWidth="1"/>
    <col min="5" max="5" width="8.7109375" style="31" customWidth="1"/>
    <col min="6" max="6" width="4.42578125" style="31" customWidth="1"/>
    <col min="7" max="7" width="9.140625" style="31"/>
    <col min="8" max="8" width="12.85546875" style="31" customWidth="1"/>
    <col min="9" max="9" width="29.28515625" style="31" customWidth="1"/>
    <col min="10" max="10" width="15.140625" style="31" customWidth="1"/>
    <col min="11" max="11" width="12.140625" style="31" customWidth="1"/>
    <col min="12" max="16384" width="9.140625" style="31"/>
  </cols>
  <sheetData>
    <row r="1" spans="1:598">
      <c r="A1" s="31" t="s">
        <v>1790</v>
      </c>
      <c r="T1" s="31" t="str">
        <f t="shared" ref="T1:CE1" si="0">CONCATENATE(T6,T8,T9)</f>
        <v>corn grain1996Illinois</v>
      </c>
      <c r="U1" s="31" t="str">
        <f t="shared" si="0"/>
        <v>corn grain1996Indiana</v>
      </c>
      <c r="V1" s="31" t="str">
        <f t="shared" si="0"/>
        <v>corn grain1996Iowa</v>
      </c>
      <c r="W1" s="31" t="str">
        <f t="shared" si="0"/>
        <v>corn grain1996Kansas</v>
      </c>
      <c r="X1" s="31" t="str">
        <f t="shared" si="0"/>
        <v>corn grain1996Kentucky</v>
      </c>
      <c r="Y1" s="31" t="str">
        <f t="shared" si="0"/>
        <v>corn grain1996Michigan</v>
      </c>
      <c r="Z1" s="31" t="str">
        <f t="shared" si="0"/>
        <v>corn grain1996Minnesota</v>
      </c>
      <c r="AA1" s="31" t="str">
        <f t="shared" si="0"/>
        <v>corn grain1996Missouri</v>
      </c>
      <c r="AB1" s="31" t="str">
        <f t="shared" si="0"/>
        <v>corn grain1996Nebraska</v>
      </c>
      <c r="AC1" s="31" t="str">
        <f t="shared" si="0"/>
        <v>corn grain1996North Carolina</v>
      </c>
      <c r="AD1" s="31" t="str">
        <f t="shared" si="0"/>
        <v>corn grain1996Ohio</v>
      </c>
      <c r="AE1" s="31" t="str">
        <f t="shared" si="0"/>
        <v>corn grain1996Pennsylvania</v>
      </c>
      <c r="AF1" s="31" t="str">
        <f t="shared" si="0"/>
        <v>corn grain1996South Carolina</v>
      </c>
      <c r="AG1" s="31" t="str">
        <f t="shared" si="0"/>
        <v>corn grain1996South Dakota</v>
      </c>
      <c r="AH1" s="31" t="str">
        <f t="shared" si="0"/>
        <v>corn grain1996Texas</v>
      </c>
      <c r="AI1" s="31" t="str">
        <f t="shared" si="0"/>
        <v>corn grain1996Wisconsin</v>
      </c>
      <c r="AJ1" s="31" t="str">
        <f t="shared" si="0"/>
        <v>corn grain1997Illinois</v>
      </c>
      <c r="AK1" s="31" t="str">
        <f t="shared" si="0"/>
        <v>corn grain1997Indiana</v>
      </c>
      <c r="AL1" s="31" t="str">
        <f t="shared" si="0"/>
        <v>corn grain1997Iowa</v>
      </c>
      <c r="AM1" s="31" t="str">
        <f t="shared" si="0"/>
        <v>corn grain1997Michigan</v>
      </c>
      <c r="AN1" s="31" t="str">
        <f t="shared" si="0"/>
        <v>corn grain1997Minnesota</v>
      </c>
      <c r="AO1" s="31" t="str">
        <f t="shared" si="0"/>
        <v>corn grain1997Missouri</v>
      </c>
      <c r="AP1" s="31" t="str">
        <f t="shared" si="0"/>
        <v>corn grain1997Nebraska</v>
      </c>
      <c r="AQ1" s="31" t="str">
        <f t="shared" si="0"/>
        <v>corn grain1997Ohio</v>
      </c>
      <c r="AR1" s="31" t="str">
        <f t="shared" si="0"/>
        <v>corn grain1997South Dakota</v>
      </c>
      <c r="AS1" s="31" t="str">
        <f t="shared" si="0"/>
        <v>corn grain1997Wisconsin</v>
      </c>
      <c r="AT1" s="31" t="str">
        <f t="shared" si="0"/>
        <v>corn grain1998Colorado</v>
      </c>
      <c r="AU1" s="31" t="str">
        <f t="shared" si="0"/>
        <v>corn grain1998Illinois</v>
      </c>
      <c r="AV1" s="31" t="str">
        <f t="shared" si="0"/>
        <v>corn grain1998Indiana</v>
      </c>
      <c r="AW1" s="31" t="str">
        <f t="shared" si="0"/>
        <v>corn grain1998Iowa</v>
      </c>
      <c r="AX1" s="31" t="str">
        <f t="shared" si="0"/>
        <v>corn grain1998Kansas</v>
      </c>
      <c r="AY1" s="31" t="str">
        <f t="shared" si="0"/>
        <v>corn grain1998Kentucky</v>
      </c>
      <c r="AZ1" s="31" t="str">
        <f t="shared" si="0"/>
        <v>corn grain1998Michigan</v>
      </c>
      <c r="BA1" s="31" t="str">
        <f t="shared" si="0"/>
        <v>corn grain1998Minnesota</v>
      </c>
      <c r="BB1" s="31" t="str">
        <f t="shared" si="0"/>
        <v>corn grain1998Missouri</v>
      </c>
      <c r="BC1" s="31" t="str">
        <f t="shared" si="0"/>
        <v>corn grain1998Nebraska</v>
      </c>
      <c r="BD1" s="31" t="str">
        <f t="shared" si="0"/>
        <v>corn grain1998North Carolina</v>
      </c>
      <c r="BE1" s="31" t="str">
        <f t="shared" si="0"/>
        <v>corn grain1998Ohio</v>
      </c>
      <c r="BF1" s="31" t="str">
        <f t="shared" si="0"/>
        <v>corn grain1998Pennsylvania</v>
      </c>
      <c r="BG1" s="31" t="str">
        <f t="shared" si="0"/>
        <v>corn grain1998South Dakota</v>
      </c>
      <c r="BH1" s="31" t="str">
        <f t="shared" si="0"/>
        <v>corn grain1998Texas</v>
      </c>
      <c r="BI1" s="31" t="str">
        <f t="shared" si="0"/>
        <v>corn grain1998Wisconsin</v>
      </c>
      <c r="BJ1" s="31" t="str">
        <f t="shared" si="0"/>
        <v>corn grain1999Colorado</v>
      </c>
      <c r="BK1" s="31" t="str">
        <f t="shared" si="0"/>
        <v>corn grain1999Illinois</v>
      </c>
      <c r="BL1" s="31" t="str">
        <f t="shared" si="0"/>
        <v>corn grain1999Indiana</v>
      </c>
      <c r="BM1" s="31" t="str">
        <f t="shared" si="0"/>
        <v>corn grain1999Iowa</v>
      </c>
      <c r="BN1" s="31" t="str">
        <f t="shared" si="0"/>
        <v>corn grain1999Kansas</v>
      </c>
      <c r="BO1" s="31" t="str">
        <f t="shared" si="0"/>
        <v>corn grain1999Kentucky</v>
      </c>
      <c r="BP1" s="31" t="str">
        <f t="shared" si="0"/>
        <v>corn grain1999Michigan</v>
      </c>
      <c r="BQ1" s="31" t="str">
        <f t="shared" si="0"/>
        <v>corn grain1999Minnesota</v>
      </c>
      <c r="BR1" s="31" t="str">
        <f t="shared" si="0"/>
        <v>corn grain1999Missouri</v>
      </c>
      <c r="BS1" s="31" t="str">
        <f t="shared" si="0"/>
        <v>corn grain1999Nebraska</v>
      </c>
      <c r="BT1" s="31" t="str">
        <f t="shared" si="0"/>
        <v>corn grain1999North Carolina</v>
      </c>
      <c r="BU1" s="31" t="str">
        <f t="shared" si="0"/>
        <v>corn grain1999Ohio</v>
      </c>
      <c r="BV1" s="31" t="str">
        <f t="shared" si="0"/>
        <v>corn grain1999South Dakota</v>
      </c>
      <c r="BW1" s="31" t="str">
        <f t="shared" si="0"/>
        <v>corn grain1999Texas</v>
      </c>
      <c r="BX1" s="31" t="str">
        <f t="shared" si="0"/>
        <v>corn grain1999Wisconsin</v>
      </c>
      <c r="BY1" s="31" t="str">
        <f t="shared" si="0"/>
        <v>corn grain2000Colorado</v>
      </c>
      <c r="BZ1" s="31" t="str">
        <f t="shared" si="0"/>
        <v>corn grain2000Illinois</v>
      </c>
      <c r="CA1" s="31" t="str">
        <f t="shared" si="0"/>
        <v>corn grain2000Indiana</v>
      </c>
      <c r="CB1" s="31" t="str">
        <f t="shared" si="0"/>
        <v>corn grain2000Iowa</v>
      </c>
      <c r="CC1" s="31" t="str">
        <f t="shared" si="0"/>
        <v>corn grain2000Kansas</v>
      </c>
      <c r="CD1" s="31" t="str">
        <f t="shared" si="0"/>
        <v>corn grain2000Kentucky</v>
      </c>
      <c r="CE1" s="31" t="str">
        <f t="shared" si="0"/>
        <v>corn grain2000Michigan</v>
      </c>
      <c r="CF1" s="31" t="str">
        <f t="shared" ref="CF1:EQ1" si="1">CONCATENATE(CF6,CF8,CF9)</f>
        <v>corn grain2000Minnesota</v>
      </c>
      <c r="CG1" s="31" t="str">
        <f t="shared" si="1"/>
        <v>corn grain2000Missouri</v>
      </c>
      <c r="CH1" s="31" t="str">
        <f t="shared" si="1"/>
        <v>corn grain2000Nebraska</v>
      </c>
      <c r="CI1" s="31" t="str">
        <f t="shared" si="1"/>
        <v>corn grain2000New York</v>
      </c>
      <c r="CJ1" s="31" t="str">
        <f t="shared" si="1"/>
        <v>corn grain2000North Carolina</v>
      </c>
      <c r="CK1" s="31" t="str">
        <f t="shared" si="1"/>
        <v>corn grain2000North Dakota</v>
      </c>
      <c r="CL1" s="31" t="str">
        <f t="shared" si="1"/>
        <v>corn grain2000Ohio</v>
      </c>
      <c r="CM1" s="31" t="str">
        <f t="shared" si="1"/>
        <v>corn grain2000Pennsylvania</v>
      </c>
      <c r="CN1" s="31" t="str">
        <f t="shared" si="1"/>
        <v>corn grain2000South Dakota</v>
      </c>
      <c r="CO1" s="31" t="str">
        <f t="shared" si="1"/>
        <v>corn grain2000Texas</v>
      </c>
      <c r="CP1" s="31" t="str">
        <f t="shared" si="1"/>
        <v>corn grain2000Wisconsin</v>
      </c>
      <c r="CQ1" s="31" t="str">
        <f t="shared" si="1"/>
        <v>corn grain2001Colorado</v>
      </c>
      <c r="CR1" s="31" t="str">
        <f t="shared" si="1"/>
        <v>corn grain2001Georgia</v>
      </c>
      <c r="CS1" s="31" t="str">
        <f t="shared" si="1"/>
        <v>corn grain2001Illinois</v>
      </c>
      <c r="CT1" s="31" t="str">
        <f t="shared" si="1"/>
        <v>corn grain2001Indiana</v>
      </c>
      <c r="CU1" s="31" t="str">
        <f t="shared" si="1"/>
        <v>corn grain2001Iowa</v>
      </c>
      <c r="CV1" s="31" t="str">
        <f t="shared" si="1"/>
        <v>corn grain2001Kansas</v>
      </c>
      <c r="CW1" s="31" t="str">
        <f t="shared" si="1"/>
        <v>corn grain2001Kentucky</v>
      </c>
      <c r="CX1" s="31" t="str">
        <f t="shared" si="1"/>
        <v>corn grain2001Michigan</v>
      </c>
      <c r="CY1" s="31" t="str">
        <f t="shared" si="1"/>
        <v>corn grain2001Minnesota</v>
      </c>
      <c r="CZ1" s="31" t="str">
        <f t="shared" si="1"/>
        <v>corn grain2001Missouri</v>
      </c>
      <c r="DA1" s="31" t="str">
        <f t="shared" si="1"/>
        <v>corn grain2001Nebraska</v>
      </c>
      <c r="DB1" s="31" t="str">
        <f t="shared" si="1"/>
        <v>corn grain2001New York</v>
      </c>
      <c r="DC1" s="31" t="str">
        <f t="shared" si="1"/>
        <v>corn grain2001North Carolina</v>
      </c>
      <c r="DD1" s="31" t="str">
        <f t="shared" si="1"/>
        <v>corn grain2001North Dakota</v>
      </c>
      <c r="DE1" s="31" t="str">
        <f t="shared" si="1"/>
        <v>corn grain2001Ohio</v>
      </c>
      <c r="DF1" s="31" t="str">
        <f t="shared" si="1"/>
        <v>corn grain2001Pennsylvania</v>
      </c>
      <c r="DG1" s="31" t="str">
        <f t="shared" si="1"/>
        <v>corn grain2001South Dakota</v>
      </c>
      <c r="DH1" s="31" t="str">
        <f t="shared" si="1"/>
        <v>corn grain2001Texas</v>
      </c>
      <c r="DI1" s="31" t="str">
        <f t="shared" si="1"/>
        <v>corn grain2001Wisconsin</v>
      </c>
      <c r="DJ1" s="31" t="str">
        <f t="shared" si="1"/>
        <v>corn grain2005Colorado</v>
      </c>
      <c r="DK1" s="31" t="str">
        <f t="shared" si="1"/>
        <v>corn grain2005Georgia</v>
      </c>
      <c r="DL1" s="31" t="str">
        <f t="shared" si="1"/>
        <v>corn grain2005Illinois</v>
      </c>
      <c r="DM1" s="31" t="str">
        <f t="shared" si="1"/>
        <v>corn grain2005Indiana</v>
      </c>
      <c r="DN1" s="31" t="str">
        <f t="shared" si="1"/>
        <v>corn grain2005Iowa</v>
      </c>
      <c r="DO1" s="31" t="str">
        <f t="shared" si="1"/>
        <v>corn grain2005Kansas</v>
      </c>
      <c r="DP1" s="31" t="str">
        <f t="shared" si="1"/>
        <v>corn grain2005Kentucky</v>
      </c>
      <c r="DQ1" s="31" t="str">
        <f t="shared" si="1"/>
        <v>corn grain2005Michigan</v>
      </c>
      <c r="DR1" s="31" t="str">
        <f t="shared" si="1"/>
        <v>corn grain2005Minnesota</v>
      </c>
      <c r="DS1" s="31" t="str">
        <f t="shared" si="1"/>
        <v>corn grain2005Missouri</v>
      </c>
      <c r="DT1" s="31" t="str">
        <f t="shared" si="1"/>
        <v>corn grain2005Nebraska</v>
      </c>
      <c r="DU1" s="31" t="str">
        <f t="shared" si="1"/>
        <v>corn grain2005New York</v>
      </c>
      <c r="DV1" s="31" t="str">
        <f t="shared" si="1"/>
        <v>corn grain2005North Carolina</v>
      </c>
      <c r="DW1" s="31" t="str">
        <f t="shared" si="1"/>
        <v>corn grain2005North Dakota</v>
      </c>
      <c r="DX1" s="31" t="str">
        <f t="shared" si="1"/>
        <v>corn grain2005Ohio</v>
      </c>
      <c r="DY1" s="31" t="str">
        <f t="shared" si="1"/>
        <v>corn grain2005Pennsylvania</v>
      </c>
      <c r="DZ1" s="31" t="str">
        <f t="shared" si="1"/>
        <v>corn grain2005South Dakota</v>
      </c>
      <c r="EA1" s="31" t="str">
        <f t="shared" si="1"/>
        <v>corn grain2005Texas</v>
      </c>
      <c r="EB1" s="31" t="str">
        <f t="shared" si="1"/>
        <v>corn grain2005Wisconsin</v>
      </c>
      <c r="EC1" s="31" t="str">
        <f t="shared" si="1"/>
        <v>cotton1996Arizona</v>
      </c>
      <c r="ED1" s="31" t="str">
        <f t="shared" si="1"/>
        <v>cotton1996Arkansas</v>
      </c>
      <c r="EE1" s="31" t="str">
        <f t="shared" si="1"/>
        <v>cotton1996California</v>
      </c>
      <c r="EF1" s="31" t="str">
        <f t="shared" si="1"/>
        <v>cotton1996Georgia</v>
      </c>
      <c r="EG1" s="31" t="str">
        <f t="shared" si="1"/>
        <v>cotton1996Louisiana</v>
      </c>
      <c r="EH1" s="31" t="str">
        <f t="shared" si="1"/>
        <v>cotton1996Mississippi</v>
      </c>
      <c r="EI1" s="31" t="str">
        <f t="shared" si="1"/>
        <v>cotton1996Tennessee</v>
      </c>
      <c r="EJ1" s="31" t="str">
        <f t="shared" si="1"/>
        <v>cotton1996Texas</v>
      </c>
      <c r="EK1" s="31" t="str">
        <f t="shared" si="1"/>
        <v>cotton1997Alabama</v>
      </c>
      <c r="EL1" s="31" t="str">
        <f t="shared" si="1"/>
        <v>cotton1997Arizona</v>
      </c>
      <c r="EM1" s="31" t="str">
        <f t="shared" si="1"/>
        <v>cotton1997Arkansas</v>
      </c>
      <c r="EN1" s="31" t="str">
        <f t="shared" si="1"/>
        <v>cotton1997California</v>
      </c>
      <c r="EO1" s="31" t="str">
        <f t="shared" si="1"/>
        <v>cotton1997Georgia</v>
      </c>
      <c r="EP1" s="31" t="str">
        <f t="shared" si="1"/>
        <v>cotton1997Louisiana</v>
      </c>
      <c r="EQ1" s="31" t="str">
        <f t="shared" si="1"/>
        <v>cotton1997Mississippi</v>
      </c>
      <c r="ER1" s="31" t="str">
        <f t="shared" ref="ER1:HC1" si="2">CONCATENATE(ER6,ER8,ER9)</f>
        <v>cotton1997Missouri</v>
      </c>
      <c r="ES1" s="31" t="str">
        <f t="shared" si="2"/>
        <v>cotton1997North Carolina</v>
      </c>
      <c r="ET1" s="31" t="str">
        <f t="shared" si="2"/>
        <v>cotton1997South Carolina</v>
      </c>
      <c r="EU1" s="31" t="str">
        <f t="shared" si="2"/>
        <v>cotton1997Tennessee</v>
      </c>
      <c r="EV1" s="31" t="str">
        <f t="shared" si="2"/>
        <v>cotton1997Texas</v>
      </c>
      <c r="EW1" s="31" t="str">
        <f t="shared" si="2"/>
        <v>cotton1998Alabama</v>
      </c>
      <c r="EX1" s="31" t="str">
        <f t="shared" si="2"/>
        <v>cotton1998Arizona</v>
      </c>
      <c r="EY1" s="31" t="str">
        <f t="shared" si="2"/>
        <v>cotton1998Arkansas</v>
      </c>
      <c r="EZ1" s="31" t="str">
        <f t="shared" si="2"/>
        <v>cotton1998California</v>
      </c>
      <c r="FA1" s="31" t="str">
        <f t="shared" si="2"/>
        <v>cotton1998Georgia</v>
      </c>
      <c r="FB1" s="31" t="str">
        <f t="shared" si="2"/>
        <v>cotton1998Louisiana</v>
      </c>
      <c r="FC1" s="31" t="str">
        <f t="shared" si="2"/>
        <v>cotton1998Mississippi</v>
      </c>
      <c r="FD1" s="31" t="str">
        <f t="shared" si="2"/>
        <v>cotton1998North Carolina</v>
      </c>
      <c r="FE1" s="31" t="str">
        <f t="shared" si="2"/>
        <v>cotton1998Tennessee</v>
      </c>
      <c r="FF1" s="31" t="str">
        <f t="shared" si="2"/>
        <v>cotton1998Texas</v>
      </c>
      <c r="FG1" s="31" t="str">
        <f t="shared" si="2"/>
        <v>cotton1999Alabama</v>
      </c>
      <c r="FH1" s="31" t="str">
        <f t="shared" si="2"/>
        <v>cotton1999Arizona</v>
      </c>
      <c r="FI1" s="31" t="str">
        <f t="shared" si="2"/>
        <v>cotton1999Arkansas</v>
      </c>
      <c r="FJ1" s="31" t="str">
        <f t="shared" si="2"/>
        <v>cotton1999California</v>
      </c>
      <c r="FK1" s="31" t="str">
        <f t="shared" si="2"/>
        <v>cotton1999Georgia</v>
      </c>
      <c r="FL1" s="31" t="str">
        <f t="shared" si="2"/>
        <v>cotton1999Louisiana</v>
      </c>
      <c r="FM1" s="31" t="str">
        <f t="shared" si="2"/>
        <v>cotton1999Mississippi</v>
      </c>
      <c r="FN1" s="31" t="str">
        <f t="shared" si="2"/>
        <v>cotton1999North Carolina</v>
      </c>
      <c r="FO1" s="31" t="str">
        <f t="shared" si="2"/>
        <v>cotton1999Tennessee</v>
      </c>
      <c r="FP1" s="31" t="str">
        <f t="shared" si="2"/>
        <v>cotton1999Texas</v>
      </c>
      <c r="FQ1" s="31" t="str">
        <f t="shared" si="2"/>
        <v>cotton2000Alabama</v>
      </c>
      <c r="FR1" s="31" t="str">
        <f t="shared" si="2"/>
        <v>cotton2000Arizona</v>
      </c>
      <c r="FS1" s="31" t="str">
        <f t="shared" si="2"/>
        <v>cotton2000Arkansas</v>
      </c>
      <c r="FT1" s="31" t="str">
        <f t="shared" si="2"/>
        <v>cotton2000California</v>
      </c>
      <c r="FU1" s="31" t="str">
        <f t="shared" si="2"/>
        <v>cotton2000Georgia</v>
      </c>
      <c r="FV1" s="31" t="str">
        <f t="shared" si="2"/>
        <v>cotton2000Louisiana</v>
      </c>
      <c r="FW1" s="31" t="str">
        <f t="shared" si="2"/>
        <v>cotton2000Mississippi</v>
      </c>
      <c r="FX1" s="31" t="str">
        <f t="shared" si="2"/>
        <v>cotton2000Missouri</v>
      </c>
      <c r="FY1" s="31" t="str">
        <f t="shared" si="2"/>
        <v>cotton2000North Carolina</v>
      </c>
      <c r="FZ1" s="31" t="str">
        <f t="shared" si="2"/>
        <v>cotton2000Tennessee</v>
      </c>
      <c r="GA1" s="31" t="str">
        <f t="shared" si="2"/>
        <v>cotton2000Texas</v>
      </c>
      <c r="GB1" s="31" t="str">
        <f t="shared" si="2"/>
        <v>cotton2003Alabama</v>
      </c>
      <c r="GC1" s="31" t="str">
        <f t="shared" si="2"/>
        <v>cotton2003Arizona</v>
      </c>
      <c r="GD1" s="31" t="str">
        <f t="shared" si="2"/>
        <v>cotton2003Arkansas</v>
      </c>
      <c r="GE1" s="31" t="str">
        <f t="shared" si="2"/>
        <v>cotton2003California</v>
      </c>
      <c r="GF1" s="31" t="str">
        <f t="shared" si="2"/>
        <v>cotton2003Georgia</v>
      </c>
      <c r="GG1" s="31" t="str">
        <f t="shared" si="2"/>
        <v>cotton2003Louisiana</v>
      </c>
      <c r="GH1" s="31" t="str">
        <f t="shared" si="2"/>
        <v>cotton2003Mississippi</v>
      </c>
      <c r="GI1" s="31" t="str">
        <f t="shared" si="2"/>
        <v>cotton2003Missouri</v>
      </c>
      <c r="GJ1" s="31" t="str">
        <f t="shared" si="2"/>
        <v>cotton2003North Carolina</v>
      </c>
      <c r="GK1" s="31" t="str">
        <f t="shared" si="2"/>
        <v>cotton2003South Carolina</v>
      </c>
      <c r="GL1" s="31" t="str">
        <f t="shared" si="2"/>
        <v>cotton2003Tennessee</v>
      </c>
      <c r="GM1" s="31" t="str">
        <f t="shared" si="2"/>
        <v>cotton2003Texas</v>
      </c>
      <c r="GN1" s="31" t="str">
        <f t="shared" si="2"/>
        <v>cotton2007Alabama</v>
      </c>
      <c r="GO1" s="31" t="str">
        <f t="shared" si="2"/>
        <v>cotton2007Arkansas</v>
      </c>
      <c r="GP1" s="31" t="str">
        <f t="shared" si="2"/>
        <v>cotton2007California</v>
      </c>
      <c r="GQ1" s="31" t="str">
        <f t="shared" si="2"/>
        <v>cotton2007Georgia</v>
      </c>
      <c r="GR1" s="31" t="str">
        <f t="shared" si="2"/>
        <v>cotton2007Louisiana</v>
      </c>
      <c r="GS1" s="31" t="str">
        <f t="shared" si="2"/>
        <v>cotton2007Mississippi</v>
      </c>
      <c r="GT1" s="31" t="str">
        <f t="shared" si="2"/>
        <v>cotton2007Missouri</v>
      </c>
      <c r="GU1" s="31" t="str">
        <f t="shared" si="2"/>
        <v>cotton2007North Carolina</v>
      </c>
      <c r="GV1" s="31" t="str">
        <f t="shared" si="2"/>
        <v>cotton2007South Carolina</v>
      </c>
      <c r="GW1" s="31" t="str">
        <f t="shared" si="2"/>
        <v>cotton2007Tennessee</v>
      </c>
      <c r="GX1" s="31" t="str">
        <f t="shared" si="2"/>
        <v>cotton2007Texas</v>
      </c>
      <c r="GY1" s="31" t="str">
        <f t="shared" si="2"/>
        <v>Wheat, spring, durum1996North Dakota</v>
      </c>
      <c r="GZ1" s="31" t="str">
        <f t="shared" si="2"/>
        <v>Wheat, spring, durum1997North Dakota</v>
      </c>
      <c r="HA1" s="31" t="str">
        <f t="shared" si="2"/>
        <v>Wheat, spring, durum1998California</v>
      </c>
      <c r="HB1" s="31" t="str">
        <f t="shared" si="2"/>
        <v>Wheat, spring, durum1998Montana</v>
      </c>
      <c r="HC1" s="31" t="str">
        <f t="shared" si="2"/>
        <v>Wheat, spring, durum1998North Dakota</v>
      </c>
      <c r="HD1" s="31" t="str">
        <f t="shared" ref="HD1:JO1" si="3">CONCATENATE(HD6,HD8,HD9)</f>
        <v>Wheat, spring, durum2000North Dakota</v>
      </c>
      <c r="HE1" s="31" t="str">
        <f t="shared" si="3"/>
        <v>Wheat, spring, durum2004Montana</v>
      </c>
      <c r="HF1" s="31" t="str">
        <f t="shared" si="3"/>
        <v>Wheat, spring, durum2004North Dakota</v>
      </c>
      <c r="HG1" s="31" t="str">
        <f t="shared" si="3"/>
        <v>Wheat, spring, durum2009Montana</v>
      </c>
      <c r="HH1" s="31" t="str">
        <f t="shared" si="3"/>
        <v>Wheat, spring, durum2009North Dakota</v>
      </c>
      <c r="HI1" s="31" t="str">
        <f t="shared" si="3"/>
        <v>oats2005Illinois</v>
      </c>
      <c r="HJ1" s="31" t="str">
        <f t="shared" si="3"/>
        <v>oats2005Iowa</v>
      </c>
      <c r="HK1" s="31" t="str">
        <f t="shared" si="3"/>
        <v>oats2005Kansas</v>
      </c>
      <c r="HL1" s="31" t="str">
        <f t="shared" si="3"/>
        <v>oats2005Michigan</v>
      </c>
      <c r="HM1" s="31" t="str">
        <f t="shared" si="3"/>
        <v>oats2005Minnesota</v>
      </c>
      <c r="HN1" s="31" t="str">
        <f t="shared" si="3"/>
        <v>oats2005Nebraska</v>
      </c>
      <c r="HO1" s="31" t="str">
        <f t="shared" si="3"/>
        <v>oats2005New York</v>
      </c>
      <c r="HP1" s="31" t="str">
        <f t="shared" si="3"/>
        <v>oats2005North Dakota</v>
      </c>
      <c r="HQ1" s="31" t="str">
        <f t="shared" si="3"/>
        <v>oats2005Pennsylvania</v>
      </c>
      <c r="HR1" s="31" t="str">
        <f t="shared" si="3"/>
        <v>oats2005South Dakota</v>
      </c>
      <c r="HS1" s="31" t="str">
        <f t="shared" si="3"/>
        <v>oats2005Texas</v>
      </c>
      <c r="HT1" s="31" t="str">
        <f t="shared" si="3"/>
        <v>oats2005Wisconsin</v>
      </c>
      <c r="HU1" s="31" t="str">
        <f t="shared" si="3"/>
        <v>peanuts1999Alabama</v>
      </c>
      <c r="HV1" s="31" t="str">
        <f t="shared" si="3"/>
        <v>peanuts1999Georgia</v>
      </c>
      <c r="HW1" s="31" t="str">
        <f t="shared" si="3"/>
        <v>peanuts1999North Carolina</v>
      </c>
      <c r="HX1" s="31" t="str">
        <f t="shared" si="3"/>
        <v>peanuts1999Texas</v>
      </c>
      <c r="HY1" s="31" t="str">
        <f t="shared" si="3"/>
        <v>peanuts2004Alabama</v>
      </c>
      <c r="HZ1" s="31" t="str">
        <f t="shared" si="3"/>
        <v>peanuts2004Florida</v>
      </c>
      <c r="IA1" s="31" t="str">
        <f t="shared" si="3"/>
        <v>peanuts2004Georgia</v>
      </c>
      <c r="IB1" s="31" t="str">
        <f t="shared" si="3"/>
        <v>peanuts2004North Carolina</v>
      </c>
      <c r="IC1" s="31" t="str">
        <f t="shared" si="3"/>
        <v>peanuts2004Texas</v>
      </c>
      <c r="ID1" s="31" t="str">
        <f t="shared" si="3"/>
        <v>rice2006Arkansas</v>
      </c>
      <c r="IE1" s="31" t="str">
        <f t="shared" si="3"/>
        <v>rice2006California</v>
      </c>
      <c r="IF1" s="31" t="str">
        <f t="shared" si="3"/>
        <v>rice2006Louisiana</v>
      </c>
      <c r="IG1" s="31" t="str">
        <f t="shared" si="3"/>
        <v>rice2006Mississippi</v>
      </c>
      <c r="IH1" s="31" t="str">
        <f t="shared" si="3"/>
        <v>rice2006Missouri</v>
      </c>
      <c r="II1" s="31" t="str">
        <f t="shared" si="3"/>
        <v>rice2006Texas</v>
      </c>
      <c r="IJ1" s="31" t="str">
        <f t="shared" si="3"/>
        <v>soybeans1996Arkansas</v>
      </c>
      <c r="IK1" s="31" t="str">
        <f t="shared" si="3"/>
        <v>soybeans1996Illinois</v>
      </c>
      <c r="IL1" s="31" t="str">
        <f t="shared" si="3"/>
        <v>soybeans1996Indiana</v>
      </c>
      <c r="IM1" s="31" t="str">
        <f t="shared" si="3"/>
        <v>soybeans1996Iowa</v>
      </c>
      <c r="IN1" s="31" t="str">
        <f t="shared" si="3"/>
        <v>soybeans1996Louisiana</v>
      </c>
      <c r="IO1" s="31" t="str">
        <f t="shared" si="3"/>
        <v>soybeans1996Minnesota</v>
      </c>
      <c r="IP1" s="31" t="str">
        <f t="shared" si="3"/>
        <v>soybeans1996Mississippi</v>
      </c>
      <c r="IQ1" s="31" t="str">
        <f t="shared" si="3"/>
        <v>soybeans1996Missouri</v>
      </c>
      <c r="IR1" s="31" t="str">
        <f t="shared" si="3"/>
        <v>soybeans1996Nebraska</v>
      </c>
      <c r="IS1" s="31" t="str">
        <f t="shared" si="3"/>
        <v>soybeans1996Ohio</v>
      </c>
      <c r="IT1" s="31" t="str">
        <f t="shared" si="3"/>
        <v>soybeans1996Tennessee</v>
      </c>
      <c r="IU1" s="31" t="str">
        <f t="shared" si="3"/>
        <v>soybeans1997Arkansas</v>
      </c>
      <c r="IV1" s="31" t="str">
        <f t="shared" si="3"/>
        <v>soybeans1997Illinois</v>
      </c>
      <c r="IW1" s="31" t="str">
        <f t="shared" si="3"/>
        <v>soybeans1997Indiana</v>
      </c>
      <c r="IX1" s="31" t="str">
        <f t="shared" si="3"/>
        <v>soybeans1997Iowa</v>
      </c>
      <c r="IY1" s="31" t="str">
        <f t="shared" si="3"/>
        <v>soybeans1997Kansas</v>
      </c>
      <c r="IZ1" s="31" t="str">
        <f t="shared" si="3"/>
        <v>soybeans1997Kentucky</v>
      </c>
      <c r="JA1" s="31" t="str">
        <f t="shared" si="3"/>
        <v>soybeans1997Louisiana</v>
      </c>
      <c r="JB1" s="31" t="str">
        <f t="shared" si="3"/>
        <v>soybeans1997Michigan</v>
      </c>
      <c r="JC1" s="31" t="str">
        <f t="shared" si="3"/>
        <v>soybeans1997Minnesota</v>
      </c>
      <c r="JD1" s="31" t="str">
        <f t="shared" si="3"/>
        <v>soybeans1997Mississippi</v>
      </c>
      <c r="JE1" s="31" t="str">
        <f t="shared" si="3"/>
        <v>soybeans1997Missouri</v>
      </c>
      <c r="JF1" s="31" t="str">
        <f t="shared" si="3"/>
        <v>soybeans1997Nebraska</v>
      </c>
      <c r="JG1" s="31" t="str">
        <f t="shared" si="3"/>
        <v>soybeans1997North Carolina</v>
      </c>
      <c r="JH1" s="31" t="str">
        <f t="shared" si="3"/>
        <v>soybeans1997Ohio</v>
      </c>
      <c r="JI1" s="31" t="str">
        <f t="shared" si="3"/>
        <v>soybeans1997Pennsylvania</v>
      </c>
      <c r="JJ1" s="31" t="str">
        <f t="shared" si="3"/>
        <v>soybeans1997South Dakota</v>
      </c>
      <c r="JK1" s="31" t="str">
        <f t="shared" si="3"/>
        <v>soybeans1997Tennessee</v>
      </c>
      <c r="JL1" s="31" t="str">
        <f t="shared" si="3"/>
        <v>soybeans1997Wisconsin</v>
      </c>
      <c r="JM1" s="31" t="str">
        <f t="shared" si="3"/>
        <v>soybeans1998Arkansas</v>
      </c>
      <c r="JN1" s="31" t="str">
        <f t="shared" si="3"/>
        <v>soybeans1998Illinois</v>
      </c>
      <c r="JO1" s="31" t="str">
        <f t="shared" si="3"/>
        <v>soybeans1998Indiana</v>
      </c>
      <c r="JP1" s="31" t="str">
        <f t="shared" ref="JP1:MA1" si="4">CONCATENATE(JP6,JP8,JP9)</f>
        <v>soybeans1998Iowa</v>
      </c>
      <c r="JQ1" s="31" t="str">
        <f t="shared" si="4"/>
        <v>soybeans1998Kansas</v>
      </c>
      <c r="JR1" s="31" t="str">
        <f t="shared" si="4"/>
        <v>soybeans1998Kentucky</v>
      </c>
      <c r="JS1" s="31" t="str">
        <f t="shared" si="4"/>
        <v>soybeans1998Louisiana</v>
      </c>
      <c r="JT1" s="31" t="str">
        <f t="shared" si="4"/>
        <v>soybeans1998Michigan</v>
      </c>
      <c r="JU1" s="31" t="str">
        <f t="shared" si="4"/>
        <v>soybeans1998Minnesota</v>
      </c>
      <c r="JV1" s="31" t="str">
        <f t="shared" si="4"/>
        <v>soybeans1998Mississippi</v>
      </c>
      <c r="JW1" s="31" t="str">
        <f t="shared" si="4"/>
        <v>soybeans1998Missouri</v>
      </c>
      <c r="JX1" s="31" t="str">
        <f t="shared" si="4"/>
        <v>soybeans1998Nebraska</v>
      </c>
      <c r="JY1" s="31" t="str">
        <f t="shared" si="4"/>
        <v>soybeans1998North Carolina</v>
      </c>
      <c r="JZ1" s="31" t="str">
        <f t="shared" si="4"/>
        <v>soybeans1998Ohio</v>
      </c>
      <c r="KA1" s="31" t="str">
        <f t="shared" si="4"/>
        <v>soybeans1998South Dakota</v>
      </c>
      <c r="KB1" s="31" t="str">
        <f t="shared" si="4"/>
        <v>soybeans1998Tennessee</v>
      </c>
      <c r="KC1" s="31" t="str">
        <f t="shared" si="4"/>
        <v>soybeans1999Arkansas</v>
      </c>
      <c r="KD1" s="31" t="str">
        <f t="shared" si="4"/>
        <v>soybeans1999Illinois</v>
      </c>
      <c r="KE1" s="31" t="str">
        <f t="shared" si="4"/>
        <v>soybeans1999Indiana</v>
      </c>
      <c r="KF1" s="31" t="str">
        <f t="shared" si="4"/>
        <v>soybeans1999Iowa</v>
      </c>
      <c r="KG1" s="31" t="str">
        <f t="shared" si="4"/>
        <v>soybeans1999Kansas</v>
      </c>
      <c r="KH1" s="31" t="str">
        <f t="shared" si="4"/>
        <v>soybeans1999Kentucky</v>
      </c>
      <c r="KI1" s="31" t="str">
        <f t="shared" si="4"/>
        <v>soybeans1999Louisiana</v>
      </c>
      <c r="KJ1" s="31" t="str">
        <f t="shared" si="4"/>
        <v>soybeans1999Michigan</v>
      </c>
      <c r="KK1" s="31" t="str">
        <f t="shared" si="4"/>
        <v>soybeans1999Minnesota</v>
      </c>
      <c r="KL1" s="31" t="str">
        <f t="shared" si="4"/>
        <v>soybeans1999Mississippi</v>
      </c>
      <c r="KM1" s="31" t="str">
        <f t="shared" si="4"/>
        <v>soybeans1999Missouri</v>
      </c>
      <c r="KN1" s="31" t="str">
        <f t="shared" si="4"/>
        <v>soybeans1999Nebraska</v>
      </c>
      <c r="KO1" s="31" t="str">
        <f t="shared" si="4"/>
        <v>soybeans1999North Carolina</v>
      </c>
      <c r="KP1" s="31" t="str">
        <f t="shared" si="4"/>
        <v>soybeans1999Ohio</v>
      </c>
      <c r="KQ1" s="31" t="str">
        <f t="shared" si="4"/>
        <v>soybeans1999Pennsylvania</v>
      </c>
      <c r="KR1" s="31" t="str">
        <f t="shared" si="4"/>
        <v>soybeans1999South Dakota</v>
      </c>
      <c r="KS1" s="31" t="str">
        <f t="shared" si="4"/>
        <v>soybeans1999Tennessee</v>
      </c>
      <c r="KT1" s="31" t="str">
        <f t="shared" si="4"/>
        <v>soybeans2000Arkansas</v>
      </c>
      <c r="KU1" s="31" t="str">
        <f t="shared" si="4"/>
        <v>soybeans2000Illinois</v>
      </c>
      <c r="KV1" s="31" t="str">
        <f t="shared" si="4"/>
        <v>soybeans2000Indiana</v>
      </c>
      <c r="KW1" s="31" t="str">
        <f t="shared" si="4"/>
        <v>soybeans2000Iowa</v>
      </c>
      <c r="KX1" s="31" t="str">
        <f t="shared" si="4"/>
        <v>soybeans2000Kansas</v>
      </c>
      <c r="KY1" s="31" t="str">
        <f t="shared" si="4"/>
        <v>soybeans2000Kentucky</v>
      </c>
      <c r="KZ1" s="31" t="str">
        <f t="shared" si="4"/>
        <v>soybeans2000Louisiana</v>
      </c>
      <c r="LA1" s="31" t="str">
        <f t="shared" si="4"/>
        <v>soybeans2000Michigan</v>
      </c>
      <c r="LB1" s="31" t="str">
        <f t="shared" si="4"/>
        <v>soybeans2000Minnesota</v>
      </c>
      <c r="LC1" s="31" t="str">
        <f t="shared" si="4"/>
        <v>soybeans2000Mississippi</v>
      </c>
      <c r="LD1" s="31" t="str">
        <f t="shared" si="4"/>
        <v>soybeans2000Missouri</v>
      </c>
      <c r="LE1" s="31" t="str">
        <f t="shared" si="4"/>
        <v>soybeans2000Nebraska</v>
      </c>
      <c r="LF1" s="31" t="str">
        <f t="shared" si="4"/>
        <v>soybeans2000North Carolina</v>
      </c>
      <c r="LG1" s="31" t="str">
        <f t="shared" si="4"/>
        <v>soybeans2000North Dakota</v>
      </c>
      <c r="LH1" s="31" t="str">
        <f t="shared" si="4"/>
        <v>soybeans2000Ohio</v>
      </c>
      <c r="LI1" s="31" t="str">
        <f t="shared" si="4"/>
        <v>soybeans2000South Dakota</v>
      </c>
      <c r="LJ1" s="31" t="str">
        <f t="shared" si="4"/>
        <v>soybeans2000Tennessee</v>
      </c>
      <c r="LK1" s="31" t="str">
        <f t="shared" si="4"/>
        <v>soybeans2000Wisconsin</v>
      </c>
      <c r="LL1" s="31" t="str">
        <f t="shared" si="4"/>
        <v>soybeans2002Arkansas</v>
      </c>
      <c r="LM1" s="31" t="str">
        <f t="shared" si="4"/>
        <v>soybeans2002Illinois</v>
      </c>
      <c r="LN1" s="31" t="str">
        <f t="shared" si="4"/>
        <v>soybeans2002Indiana</v>
      </c>
      <c r="LO1" s="31" t="str">
        <f t="shared" si="4"/>
        <v>soybeans2002Iowa</v>
      </c>
      <c r="LP1" s="31" t="str">
        <f t="shared" si="4"/>
        <v>soybeans2002Kansas</v>
      </c>
      <c r="LQ1" s="31" t="str">
        <f t="shared" si="4"/>
        <v>soybeans2002Kentucky</v>
      </c>
      <c r="LR1" s="31" t="str">
        <f t="shared" si="4"/>
        <v>soybeans2002Louisiana</v>
      </c>
      <c r="LS1" s="31" t="str">
        <f t="shared" si="4"/>
        <v>soybeans2002Maryland</v>
      </c>
      <c r="LT1" s="31" t="str">
        <f t="shared" si="4"/>
        <v>soybeans2002Michigan</v>
      </c>
      <c r="LU1" s="31" t="str">
        <f t="shared" si="4"/>
        <v>soybeans2002Minnesota</v>
      </c>
      <c r="LV1" s="31" t="str">
        <f t="shared" si="4"/>
        <v>soybeans2002Mississippi</v>
      </c>
      <c r="LW1" s="31" t="str">
        <f t="shared" si="4"/>
        <v>soybeans2002Missouri</v>
      </c>
      <c r="LX1" s="31" t="str">
        <f t="shared" si="4"/>
        <v>soybeans2002Nebraska</v>
      </c>
      <c r="LY1" s="31" t="str">
        <f t="shared" si="4"/>
        <v>soybeans2002North Carolina</v>
      </c>
      <c r="LZ1" s="31" t="str">
        <f t="shared" si="4"/>
        <v>soybeans2002North Dakota</v>
      </c>
      <c r="MA1" s="31" t="str">
        <f t="shared" si="4"/>
        <v>soybeans2002Ohio</v>
      </c>
      <c r="MB1" s="31" t="str">
        <f t="shared" ref="MB1:OM1" si="5">CONCATENATE(MB6,MB8,MB9)</f>
        <v>soybeans2002South Dakota</v>
      </c>
      <c r="MC1" s="31" t="str">
        <f t="shared" si="5"/>
        <v>soybeans2002Tennessee</v>
      </c>
      <c r="MD1" s="31" t="str">
        <f t="shared" si="5"/>
        <v>soybeans2002Virginia</v>
      </c>
      <c r="ME1" s="31" t="str">
        <f t="shared" si="5"/>
        <v>soybeans2002Wisconsin</v>
      </c>
      <c r="MF1" s="31" t="str">
        <f t="shared" si="5"/>
        <v>soybeans2006Arkansas</v>
      </c>
      <c r="MG1" s="31" t="str">
        <f t="shared" si="5"/>
        <v>soybeans2006Illinois</v>
      </c>
      <c r="MH1" s="31" t="str">
        <f t="shared" si="5"/>
        <v>soybeans2006Indiana</v>
      </c>
      <c r="MI1" s="31" t="str">
        <f t="shared" si="5"/>
        <v>soybeans2006Iowa</v>
      </c>
      <c r="MJ1" s="31" t="str">
        <f t="shared" si="5"/>
        <v>soybeans2006Kansas</v>
      </c>
      <c r="MK1" s="31" t="str">
        <f t="shared" si="5"/>
        <v>soybeans2006Kentucky</v>
      </c>
      <c r="ML1" s="31" t="str">
        <f t="shared" si="5"/>
        <v>soybeans2006Louisiana</v>
      </c>
      <c r="MM1" s="31" t="str">
        <f t="shared" si="5"/>
        <v>soybeans2006Michigan</v>
      </c>
      <c r="MN1" s="31" t="str">
        <f t="shared" si="5"/>
        <v>soybeans2006Minnesota</v>
      </c>
      <c r="MO1" s="31" t="str">
        <f t="shared" si="5"/>
        <v>soybeans2006Mississippi</v>
      </c>
      <c r="MP1" s="31" t="str">
        <f t="shared" si="5"/>
        <v>soybeans2006Missouri</v>
      </c>
      <c r="MQ1" s="31" t="str">
        <f t="shared" si="5"/>
        <v>soybeans2006Nebraska</v>
      </c>
      <c r="MR1" s="31" t="str">
        <f t="shared" si="5"/>
        <v>soybeans2006North Carolina</v>
      </c>
      <c r="MS1" s="31" t="str">
        <f t="shared" si="5"/>
        <v>soybeans2006North Dakota</v>
      </c>
      <c r="MT1" s="31" t="str">
        <f t="shared" si="5"/>
        <v>soybeans2006Ohio</v>
      </c>
      <c r="MU1" s="31" t="str">
        <f t="shared" si="5"/>
        <v>soybeans2006South Dakota</v>
      </c>
      <c r="MV1" s="31" t="str">
        <f t="shared" si="5"/>
        <v>soybeans2006Tennessee</v>
      </c>
      <c r="MW1" s="31" t="str">
        <f t="shared" si="5"/>
        <v>soybeans2006Virginia</v>
      </c>
      <c r="MX1" s="31" t="str">
        <f t="shared" si="5"/>
        <v>soybeans2006Wisconsin</v>
      </c>
      <c r="MY1" s="31" t="str">
        <f t="shared" si="5"/>
        <v>Wheat, spring (excl durum)1996Minnesota</v>
      </c>
      <c r="MZ1" s="31" t="str">
        <f t="shared" si="5"/>
        <v>Wheat, spring (excl durum)1996Montana</v>
      </c>
      <c r="NA1" s="31" t="str">
        <f t="shared" si="5"/>
        <v>Wheat, spring (excl durum)1996North Dakota</v>
      </c>
      <c r="NB1" s="31" t="str">
        <f t="shared" si="5"/>
        <v>Wheat, spring (excl durum)1997Minnesota</v>
      </c>
      <c r="NC1" s="31" t="str">
        <f t="shared" si="5"/>
        <v>Wheat, spring (excl durum)1997Montana</v>
      </c>
      <c r="ND1" s="31" t="str">
        <f t="shared" si="5"/>
        <v>Wheat, spring (excl durum)1997North Dakota</v>
      </c>
      <c r="NE1" s="31" t="str">
        <f t="shared" si="5"/>
        <v>Wheat, spring (excl durum)1997South Dakota</v>
      </c>
      <c r="NF1" s="31" t="str">
        <f t="shared" si="5"/>
        <v>Wheat, spring (excl durum)1998Idaho</v>
      </c>
      <c r="NG1" s="31" t="str">
        <f t="shared" si="5"/>
        <v>Wheat, spring (excl durum)1998Minnesota</v>
      </c>
      <c r="NH1" s="31" t="str">
        <f t="shared" si="5"/>
        <v>Wheat, spring (excl durum)1998Montana</v>
      </c>
      <c r="NI1" s="31" t="str">
        <f t="shared" si="5"/>
        <v>Wheat, spring (excl durum)1998North Dakota</v>
      </c>
      <c r="NJ1" s="31" t="str">
        <f t="shared" si="5"/>
        <v>Wheat, spring (excl durum)1998Oregon</v>
      </c>
      <c r="NK1" s="31" t="str">
        <f t="shared" si="5"/>
        <v>Wheat, spring (excl durum)1998South Dakota</v>
      </c>
      <c r="NL1" s="31" t="str">
        <f t="shared" si="5"/>
        <v>Wheat, spring (excl durum)1998Washington</v>
      </c>
      <c r="NM1" s="31" t="str">
        <f t="shared" si="5"/>
        <v>Wheat, spring (excl durum)2000Minnesota</v>
      </c>
      <c r="NN1" s="31" t="str">
        <f t="shared" si="5"/>
        <v>Wheat, spring (excl durum)2000Montana</v>
      </c>
      <c r="NO1" s="31" t="str">
        <f t="shared" si="5"/>
        <v>Wheat, spring (excl durum)2000North Dakota</v>
      </c>
      <c r="NP1" s="31" t="str">
        <f t="shared" si="5"/>
        <v>Wheat, spring (excl durum)2000South Dakota</v>
      </c>
      <c r="NQ1" s="31" t="str">
        <f t="shared" si="5"/>
        <v>Wheat, spring (excl durum)2004Idaho</v>
      </c>
      <c r="NR1" s="31" t="str">
        <f t="shared" si="5"/>
        <v>Wheat, spring (excl durum)2004Minnesota</v>
      </c>
      <c r="NS1" s="31" t="str">
        <f t="shared" si="5"/>
        <v>Wheat, spring (excl durum)2004Montana</v>
      </c>
      <c r="NT1" s="31" t="str">
        <f t="shared" si="5"/>
        <v>Wheat, spring (excl durum)2004North Dakota</v>
      </c>
      <c r="NU1" s="31" t="str">
        <f t="shared" si="5"/>
        <v>Wheat, spring (excl durum)2004Oregon</v>
      </c>
      <c r="NV1" s="31" t="str">
        <f t="shared" si="5"/>
        <v>Wheat, spring (excl durum)2004South Dakota</v>
      </c>
      <c r="NW1" s="31" t="str">
        <f t="shared" si="5"/>
        <v>Wheat, spring (excl durum)2004Washington</v>
      </c>
      <c r="NX1" s="31" t="str">
        <f t="shared" si="5"/>
        <v>Wheat, spring (excl durum)2009Colorado</v>
      </c>
      <c r="NY1" s="31" t="str">
        <f t="shared" si="5"/>
        <v>Wheat, spring (excl durum)2009Idaho</v>
      </c>
      <c r="NZ1" s="31" t="str">
        <f t="shared" si="5"/>
        <v>Wheat, spring (excl durum)2009Minnesota</v>
      </c>
      <c r="OA1" s="31" t="str">
        <f t="shared" si="5"/>
        <v>Wheat, spring (excl durum)2009Montana</v>
      </c>
      <c r="OB1" s="31" t="str">
        <f t="shared" si="5"/>
        <v>Wheat, spring (excl durum)2009North Dakota</v>
      </c>
      <c r="OC1" s="31" t="str">
        <f t="shared" si="5"/>
        <v>Wheat, spring (excl durum)2009Oregon</v>
      </c>
      <c r="OD1" s="31" t="str">
        <f t="shared" si="5"/>
        <v>Wheat, spring (excl durum)2009South Dakota</v>
      </c>
      <c r="OE1" s="31" t="str">
        <f t="shared" si="5"/>
        <v>Wheat, spring (excl durum)2009Washington</v>
      </c>
      <c r="OF1" s="31" t="str">
        <f t="shared" si="5"/>
        <v>Wheat, winter1996Colorado</v>
      </c>
      <c r="OG1" s="31" t="str">
        <f t="shared" si="5"/>
        <v>Wheat, winter1996Delaware</v>
      </c>
      <c r="OH1" s="31" t="str">
        <f t="shared" si="5"/>
        <v>Wheat, winter1996Idaho</v>
      </c>
      <c r="OI1" s="31" t="str">
        <f t="shared" si="5"/>
        <v>Wheat, winter1996Kansas</v>
      </c>
      <c r="OJ1" s="31" t="str">
        <f t="shared" si="5"/>
        <v>Wheat, winter1996Montana</v>
      </c>
      <c r="OK1" s="31" t="str">
        <f t="shared" si="5"/>
        <v>Wheat, winter1996Nebraska</v>
      </c>
      <c r="OL1" s="31" t="str">
        <f t="shared" si="5"/>
        <v>Wheat, winter1996Oklahoma</v>
      </c>
      <c r="OM1" s="31" t="str">
        <f t="shared" si="5"/>
        <v>Wheat, winter1996Oregon</v>
      </c>
      <c r="ON1" s="31" t="str">
        <f t="shared" ref="ON1:QY1" si="6">CONCATENATE(ON6,ON8,ON9)</f>
        <v>Wheat, winter1996South Dakota</v>
      </c>
      <c r="OO1" s="31" t="str">
        <f t="shared" si="6"/>
        <v>Wheat, winter1996Texas</v>
      </c>
      <c r="OP1" s="31" t="str">
        <f t="shared" si="6"/>
        <v>Wheat, winter1996Washington</v>
      </c>
      <c r="OQ1" s="31" t="str">
        <f t="shared" si="6"/>
        <v>Wheat, winter1997Colorado</v>
      </c>
      <c r="OR1" s="31" t="str">
        <f t="shared" si="6"/>
        <v>Wheat, winter1997Idaho</v>
      </c>
      <c r="OS1" s="31" t="str">
        <f t="shared" si="6"/>
        <v>Wheat, winter1997Illinois</v>
      </c>
      <c r="OT1" s="31" t="str">
        <f t="shared" si="6"/>
        <v>Wheat, winter1997Kansas</v>
      </c>
      <c r="OU1" s="31" t="str">
        <f t="shared" si="6"/>
        <v>Wheat, winter1997Missouri</v>
      </c>
      <c r="OV1" s="31" t="str">
        <f t="shared" si="6"/>
        <v>Wheat, winter1997Montana</v>
      </c>
      <c r="OW1" s="31" t="str">
        <f t="shared" si="6"/>
        <v>Wheat, winter1997Nebraska</v>
      </c>
      <c r="OX1" s="31" t="str">
        <f t="shared" si="6"/>
        <v>Wheat, winter1997Ohio</v>
      </c>
      <c r="OY1" s="31" t="str">
        <f t="shared" si="6"/>
        <v>Wheat, winter1997Oklahoma</v>
      </c>
      <c r="OZ1" s="31" t="str">
        <f t="shared" si="6"/>
        <v>Wheat, winter1997Oregon</v>
      </c>
      <c r="PA1" s="31" t="str">
        <f t="shared" si="6"/>
        <v>Wheat, winter1997Pennsylvania</v>
      </c>
      <c r="PB1" s="31" t="str">
        <f t="shared" si="6"/>
        <v>Wheat, winter1997South Dakota</v>
      </c>
      <c r="PC1" s="31" t="str">
        <f t="shared" si="6"/>
        <v>Wheat, winter1997Texas</v>
      </c>
      <c r="PD1" s="31" t="str">
        <f t="shared" si="6"/>
        <v>Wheat, winter1997Washington</v>
      </c>
      <c r="PE1" s="31" t="str">
        <f t="shared" si="6"/>
        <v>Wheat, winter1998California</v>
      </c>
      <c r="PF1" s="31" t="str">
        <f t="shared" si="6"/>
        <v>Wheat, winter1998Colorado</v>
      </c>
      <c r="PG1" s="31" t="str">
        <f t="shared" si="6"/>
        <v>Wheat, winter1998Georgia</v>
      </c>
      <c r="PH1" s="31" t="str">
        <f t="shared" si="6"/>
        <v>Wheat, winter1998Idaho</v>
      </c>
      <c r="PI1" s="31" t="str">
        <f t="shared" si="6"/>
        <v>Wheat, winter1998Illinois</v>
      </c>
      <c r="PJ1" s="31" t="str">
        <f t="shared" si="6"/>
        <v>Wheat, winter1998Kansas</v>
      </c>
      <c r="PK1" s="31" t="str">
        <f t="shared" si="6"/>
        <v>Wheat, winter1998Louisiana</v>
      </c>
      <c r="PL1" s="31" t="str">
        <f t="shared" si="6"/>
        <v>Wheat, winter1998Minnesota</v>
      </c>
      <c r="PM1" s="31" t="str">
        <f t="shared" si="6"/>
        <v>Wheat, winter1998Mississippi</v>
      </c>
      <c r="PN1" s="31" t="str">
        <f t="shared" si="6"/>
        <v>Wheat, winter1998Missouri</v>
      </c>
      <c r="PO1" s="31" t="str">
        <f t="shared" si="6"/>
        <v>Wheat, winter1998Montana</v>
      </c>
      <c r="PP1" s="31" t="str">
        <f t="shared" si="6"/>
        <v>Wheat, winter1998Nebraska</v>
      </c>
      <c r="PQ1" s="31" t="str">
        <f t="shared" si="6"/>
        <v>Wheat, winter1998North Carolina</v>
      </c>
      <c r="PR1" s="31" t="str">
        <f t="shared" si="6"/>
        <v>Wheat, winter1998Ohio</v>
      </c>
      <c r="PS1" s="31" t="str">
        <f t="shared" si="6"/>
        <v>Wheat, winter1998Oklahoma</v>
      </c>
      <c r="PT1" s="31" t="str">
        <f t="shared" si="6"/>
        <v>Wheat, winter1998Oregon</v>
      </c>
      <c r="PU1" s="31" t="str">
        <f t="shared" si="6"/>
        <v>Wheat, winter1998South Dakota</v>
      </c>
      <c r="PV1" s="31" t="str">
        <f t="shared" si="6"/>
        <v>Wheat, winter1998Texas</v>
      </c>
      <c r="PW1" s="31" t="str">
        <f t="shared" si="6"/>
        <v>Wheat, winter1998Washington</v>
      </c>
      <c r="PX1" s="31" t="str">
        <f t="shared" si="6"/>
        <v>Wheat, winter2000Arkansas</v>
      </c>
      <c r="PY1" s="31" t="str">
        <f t="shared" si="6"/>
        <v>Wheat, winter2000Colorado</v>
      </c>
      <c r="PZ1" s="31" t="str">
        <f t="shared" si="6"/>
        <v>Wheat, winter2000Idaho</v>
      </c>
      <c r="QA1" s="31" t="str">
        <f t="shared" si="6"/>
        <v>Wheat, winter2000Illinois</v>
      </c>
      <c r="QB1" s="31" t="str">
        <f t="shared" si="6"/>
        <v>Wheat, winter2000Kansas</v>
      </c>
      <c r="QC1" s="31" t="str">
        <f t="shared" si="6"/>
        <v>Wheat, winter2000Kentucky</v>
      </c>
      <c r="QD1" s="31" t="str">
        <f t="shared" si="6"/>
        <v>Wheat, winter2000Missouri</v>
      </c>
      <c r="QE1" s="31" t="str">
        <f t="shared" si="6"/>
        <v>Wheat, winter2000Montana</v>
      </c>
      <c r="QF1" s="31" t="str">
        <f t="shared" si="6"/>
        <v>Wheat, winter2000Nebraska</v>
      </c>
      <c r="QG1" s="31" t="str">
        <f t="shared" si="6"/>
        <v>Wheat, winter2000North Carolina</v>
      </c>
      <c r="QH1" s="31" t="str">
        <f t="shared" si="6"/>
        <v>Wheat, winter2000Ohio</v>
      </c>
      <c r="QI1" s="31" t="str">
        <f t="shared" si="6"/>
        <v>Wheat, winter2000Oklahoma</v>
      </c>
      <c r="QJ1" s="31" t="str">
        <f t="shared" si="6"/>
        <v>Wheat, winter2000Oregon</v>
      </c>
      <c r="QK1" s="31" t="str">
        <f t="shared" si="6"/>
        <v>Wheat, winter2000South Dakota</v>
      </c>
      <c r="QL1" s="31" t="str">
        <f t="shared" si="6"/>
        <v>Wheat, winter2000Texas</v>
      </c>
      <c r="QM1" s="31" t="str">
        <f t="shared" si="6"/>
        <v>Wheat, winter2000Washington</v>
      </c>
      <c r="QN1" s="31" t="str">
        <f t="shared" si="6"/>
        <v>Wheat, winter2004Colorado</v>
      </c>
      <c r="QO1" s="31" t="str">
        <f t="shared" si="6"/>
        <v>Wheat, winter2004Idaho</v>
      </c>
      <c r="QP1" s="31" t="str">
        <f t="shared" si="6"/>
        <v>Wheat, winter2004Illinois</v>
      </c>
      <c r="QQ1" s="31" t="str">
        <f t="shared" si="6"/>
        <v>Wheat, winter2004Kansas</v>
      </c>
      <c r="QR1" s="31" t="str">
        <f t="shared" si="6"/>
        <v>Wheat, winter2004Michigan</v>
      </c>
      <c r="QS1" s="31" t="str">
        <f t="shared" si="6"/>
        <v>Wheat, winter2004Missouri</v>
      </c>
      <c r="QT1" s="31" t="str">
        <f t="shared" si="6"/>
        <v>Wheat, winter2004Montana</v>
      </c>
      <c r="QU1" s="31" t="str">
        <f t="shared" si="6"/>
        <v>Wheat, winter2004Nebraska</v>
      </c>
      <c r="QV1" s="31" t="str">
        <f t="shared" si="6"/>
        <v>Wheat, winter2004Ohio</v>
      </c>
      <c r="QW1" s="31" t="str">
        <f t="shared" si="6"/>
        <v>Wheat, winter2004Oklahoma</v>
      </c>
      <c r="QX1" s="31" t="str">
        <f t="shared" si="6"/>
        <v>Wheat, winter2004Oregon</v>
      </c>
      <c r="QY1" s="31" t="str">
        <f t="shared" si="6"/>
        <v>Wheat, winter2004South Dakota</v>
      </c>
      <c r="QZ1" s="31" t="str">
        <f t="shared" ref="QZ1:RQ1" si="7">CONCATENATE(QZ6,QZ8,QZ9)</f>
        <v>Wheat, winter2004Texas</v>
      </c>
      <c r="RA1" s="31" t="str">
        <f t="shared" si="7"/>
        <v>Wheat, winter2004Washington</v>
      </c>
      <c r="RB1" s="31" t="str">
        <f t="shared" si="7"/>
        <v>Wheat, winter2009Colorado</v>
      </c>
      <c r="RC1" s="31" t="str">
        <f t="shared" si="7"/>
        <v>Wheat, winter2009Idaho</v>
      </c>
      <c r="RD1" s="31" t="str">
        <f t="shared" si="7"/>
        <v>Wheat, winter2009Illinois</v>
      </c>
      <c r="RE1" s="31" t="str">
        <f t="shared" si="7"/>
        <v>Wheat, winter2009Kansas</v>
      </c>
      <c r="RF1" s="31" t="str">
        <f t="shared" si="7"/>
        <v>Wheat, winter2009Michigan</v>
      </c>
      <c r="RG1" s="31" t="str">
        <f t="shared" si="7"/>
        <v>Wheat, winter2009Minnesota</v>
      </c>
      <c r="RH1" s="31" t="str">
        <f t="shared" si="7"/>
        <v>Wheat, winter2009Missouri</v>
      </c>
      <c r="RI1" s="31" t="str">
        <f t="shared" si="7"/>
        <v>Wheat, winter2009Montana</v>
      </c>
      <c r="RJ1" s="31" t="str">
        <f t="shared" si="7"/>
        <v>Wheat, winter2009Nebraska</v>
      </c>
      <c r="RK1" s="31" t="str">
        <f t="shared" si="7"/>
        <v>Wheat, winter2009North Dakota</v>
      </c>
      <c r="RL1" s="31" t="str">
        <f t="shared" si="7"/>
        <v>Wheat, winter2009Ohio</v>
      </c>
      <c r="RM1" s="31" t="str">
        <f t="shared" si="7"/>
        <v>Wheat, winter2009Oklahoma</v>
      </c>
      <c r="RN1" s="31" t="str">
        <f t="shared" si="7"/>
        <v>Wheat, winter2009Oregon</v>
      </c>
      <c r="RO1" s="31" t="str">
        <f t="shared" si="7"/>
        <v>Wheat, winter2009South Dakota</v>
      </c>
      <c r="RP1" s="31" t="str">
        <f t="shared" si="7"/>
        <v>Wheat, winter2009Texas</v>
      </c>
      <c r="RQ1" s="31" t="str">
        <f t="shared" si="7"/>
        <v>Wheat, winter2009Washington</v>
      </c>
    </row>
    <row r="2" spans="1:598" ht="15">
      <c r="A2" s="77" t="s">
        <v>1791</v>
      </c>
      <c r="T2" s="31">
        <v>1</v>
      </c>
      <c r="U2" s="31">
        <f>1+T2</f>
        <v>2</v>
      </c>
      <c r="V2" s="31">
        <f t="shared" ref="V2:CG2" si="8">1+U2</f>
        <v>3</v>
      </c>
      <c r="W2" s="31">
        <f t="shared" si="8"/>
        <v>4</v>
      </c>
      <c r="X2" s="31">
        <f t="shared" si="8"/>
        <v>5</v>
      </c>
      <c r="Y2" s="31">
        <f t="shared" si="8"/>
        <v>6</v>
      </c>
      <c r="Z2" s="31">
        <f t="shared" si="8"/>
        <v>7</v>
      </c>
      <c r="AA2" s="31">
        <f t="shared" si="8"/>
        <v>8</v>
      </c>
      <c r="AB2" s="31">
        <f t="shared" si="8"/>
        <v>9</v>
      </c>
      <c r="AC2" s="31">
        <f t="shared" si="8"/>
        <v>10</v>
      </c>
      <c r="AD2" s="31">
        <f t="shared" si="8"/>
        <v>11</v>
      </c>
      <c r="AE2" s="31">
        <f t="shared" si="8"/>
        <v>12</v>
      </c>
      <c r="AF2" s="31">
        <f t="shared" si="8"/>
        <v>13</v>
      </c>
      <c r="AG2" s="31">
        <f t="shared" si="8"/>
        <v>14</v>
      </c>
      <c r="AH2" s="31">
        <f t="shared" si="8"/>
        <v>15</v>
      </c>
      <c r="AI2" s="31">
        <f t="shared" si="8"/>
        <v>16</v>
      </c>
      <c r="AJ2" s="31">
        <f t="shared" si="8"/>
        <v>17</v>
      </c>
      <c r="AK2" s="31">
        <f t="shared" si="8"/>
        <v>18</v>
      </c>
      <c r="AL2" s="31">
        <f t="shared" si="8"/>
        <v>19</v>
      </c>
      <c r="AM2" s="31">
        <f t="shared" si="8"/>
        <v>20</v>
      </c>
      <c r="AN2" s="31">
        <f t="shared" si="8"/>
        <v>21</v>
      </c>
      <c r="AO2" s="31">
        <f t="shared" si="8"/>
        <v>22</v>
      </c>
      <c r="AP2" s="31">
        <f t="shared" si="8"/>
        <v>23</v>
      </c>
      <c r="AQ2" s="31">
        <f t="shared" si="8"/>
        <v>24</v>
      </c>
      <c r="AR2" s="31">
        <f t="shared" si="8"/>
        <v>25</v>
      </c>
      <c r="AS2" s="31">
        <f t="shared" si="8"/>
        <v>26</v>
      </c>
      <c r="AT2" s="31">
        <f t="shared" si="8"/>
        <v>27</v>
      </c>
      <c r="AU2" s="31">
        <f t="shared" si="8"/>
        <v>28</v>
      </c>
      <c r="AV2" s="31">
        <f t="shared" si="8"/>
        <v>29</v>
      </c>
      <c r="AW2" s="31">
        <f t="shared" si="8"/>
        <v>30</v>
      </c>
      <c r="AX2" s="31">
        <f t="shared" si="8"/>
        <v>31</v>
      </c>
      <c r="AY2" s="31">
        <f t="shared" si="8"/>
        <v>32</v>
      </c>
      <c r="AZ2" s="31">
        <f t="shared" si="8"/>
        <v>33</v>
      </c>
      <c r="BA2" s="31">
        <f t="shared" si="8"/>
        <v>34</v>
      </c>
      <c r="BB2" s="31">
        <f t="shared" si="8"/>
        <v>35</v>
      </c>
      <c r="BC2" s="31">
        <f t="shared" si="8"/>
        <v>36</v>
      </c>
      <c r="BD2" s="31">
        <f t="shared" si="8"/>
        <v>37</v>
      </c>
      <c r="BE2" s="31">
        <f t="shared" si="8"/>
        <v>38</v>
      </c>
      <c r="BF2" s="31">
        <f t="shared" si="8"/>
        <v>39</v>
      </c>
      <c r="BG2" s="31">
        <f t="shared" si="8"/>
        <v>40</v>
      </c>
      <c r="BH2" s="31">
        <f t="shared" si="8"/>
        <v>41</v>
      </c>
      <c r="BI2" s="31">
        <f t="shared" si="8"/>
        <v>42</v>
      </c>
      <c r="BJ2" s="31">
        <f t="shared" si="8"/>
        <v>43</v>
      </c>
      <c r="BK2" s="31">
        <f t="shared" si="8"/>
        <v>44</v>
      </c>
      <c r="BL2" s="31">
        <f t="shared" si="8"/>
        <v>45</v>
      </c>
      <c r="BM2" s="31">
        <f t="shared" si="8"/>
        <v>46</v>
      </c>
      <c r="BN2" s="31">
        <f t="shared" si="8"/>
        <v>47</v>
      </c>
      <c r="BO2" s="31">
        <f t="shared" si="8"/>
        <v>48</v>
      </c>
      <c r="BP2" s="31">
        <f t="shared" si="8"/>
        <v>49</v>
      </c>
      <c r="BQ2" s="31">
        <f t="shared" si="8"/>
        <v>50</v>
      </c>
      <c r="BR2" s="31">
        <f t="shared" si="8"/>
        <v>51</v>
      </c>
      <c r="BS2" s="31">
        <f t="shared" si="8"/>
        <v>52</v>
      </c>
      <c r="BT2" s="31">
        <f t="shared" si="8"/>
        <v>53</v>
      </c>
      <c r="BU2" s="31">
        <f t="shared" si="8"/>
        <v>54</v>
      </c>
      <c r="BV2" s="31">
        <f t="shared" si="8"/>
        <v>55</v>
      </c>
      <c r="BW2" s="31">
        <f t="shared" si="8"/>
        <v>56</v>
      </c>
      <c r="BX2" s="31">
        <f t="shared" si="8"/>
        <v>57</v>
      </c>
      <c r="BY2" s="31">
        <f t="shared" si="8"/>
        <v>58</v>
      </c>
      <c r="BZ2" s="31">
        <f t="shared" si="8"/>
        <v>59</v>
      </c>
      <c r="CA2" s="31">
        <f t="shared" si="8"/>
        <v>60</v>
      </c>
      <c r="CB2" s="31">
        <f t="shared" si="8"/>
        <v>61</v>
      </c>
      <c r="CC2" s="31">
        <f t="shared" si="8"/>
        <v>62</v>
      </c>
      <c r="CD2" s="31">
        <f t="shared" si="8"/>
        <v>63</v>
      </c>
      <c r="CE2" s="31">
        <f t="shared" si="8"/>
        <v>64</v>
      </c>
      <c r="CF2" s="31">
        <f t="shared" si="8"/>
        <v>65</v>
      </c>
      <c r="CG2" s="31">
        <f t="shared" si="8"/>
        <v>66</v>
      </c>
      <c r="CH2" s="31">
        <f t="shared" ref="CH2:ES2" si="9">1+CG2</f>
        <v>67</v>
      </c>
      <c r="CI2" s="31">
        <f t="shared" si="9"/>
        <v>68</v>
      </c>
      <c r="CJ2" s="31">
        <f t="shared" si="9"/>
        <v>69</v>
      </c>
      <c r="CK2" s="31">
        <f t="shared" si="9"/>
        <v>70</v>
      </c>
      <c r="CL2" s="31">
        <f t="shared" si="9"/>
        <v>71</v>
      </c>
      <c r="CM2" s="31">
        <f t="shared" si="9"/>
        <v>72</v>
      </c>
      <c r="CN2" s="31">
        <f t="shared" si="9"/>
        <v>73</v>
      </c>
      <c r="CO2" s="31">
        <f t="shared" si="9"/>
        <v>74</v>
      </c>
      <c r="CP2" s="31">
        <f t="shared" si="9"/>
        <v>75</v>
      </c>
      <c r="CQ2" s="31">
        <f t="shared" si="9"/>
        <v>76</v>
      </c>
      <c r="CR2" s="31">
        <f t="shared" si="9"/>
        <v>77</v>
      </c>
      <c r="CS2" s="31">
        <f t="shared" si="9"/>
        <v>78</v>
      </c>
      <c r="CT2" s="31">
        <f t="shared" si="9"/>
        <v>79</v>
      </c>
      <c r="CU2" s="31">
        <f t="shared" si="9"/>
        <v>80</v>
      </c>
      <c r="CV2" s="31">
        <f t="shared" si="9"/>
        <v>81</v>
      </c>
      <c r="CW2" s="31">
        <f t="shared" si="9"/>
        <v>82</v>
      </c>
      <c r="CX2" s="31">
        <f t="shared" si="9"/>
        <v>83</v>
      </c>
      <c r="CY2" s="31">
        <f t="shared" si="9"/>
        <v>84</v>
      </c>
      <c r="CZ2" s="31">
        <f t="shared" si="9"/>
        <v>85</v>
      </c>
      <c r="DA2" s="31">
        <f t="shared" si="9"/>
        <v>86</v>
      </c>
      <c r="DB2" s="31">
        <f t="shared" si="9"/>
        <v>87</v>
      </c>
      <c r="DC2" s="31">
        <f t="shared" si="9"/>
        <v>88</v>
      </c>
      <c r="DD2" s="31">
        <f t="shared" si="9"/>
        <v>89</v>
      </c>
      <c r="DE2" s="31">
        <f t="shared" si="9"/>
        <v>90</v>
      </c>
      <c r="DF2" s="31">
        <f t="shared" si="9"/>
        <v>91</v>
      </c>
      <c r="DG2" s="31">
        <f t="shared" si="9"/>
        <v>92</v>
      </c>
      <c r="DH2" s="31">
        <f t="shared" si="9"/>
        <v>93</v>
      </c>
      <c r="DI2" s="31">
        <f t="shared" si="9"/>
        <v>94</v>
      </c>
      <c r="DJ2" s="31">
        <f t="shared" si="9"/>
        <v>95</v>
      </c>
      <c r="DK2" s="31">
        <f t="shared" si="9"/>
        <v>96</v>
      </c>
      <c r="DL2" s="31">
        <f t="shared" si="9"/>
        <v>97</v>
      </c>
      <c r="DM2" s="31">
        <f t="shared" si="9"/>
        <v>98</v>
      </c>
      <c r="DN2" s="31">
        <f t="shared" si="9"/>
        <v>99</v>
      </c>
      <c r="DO2" s="31">
        <f t="shared" si="9"/>
        <v>100</v>
      </c>
      <c r="DP2" s="31">
        <f t="shared" si="9"/>
        <v>101</v>
      </c>
      <c r="DQ2" s="31">
        <f t="shared" si="9"/>
        <v>102</v>
      </c>
      <c r="DR2" s="31">
        <f t="shared" si="9"/>
        <v>103</v>
      </c>
      <c r="DS2" s="31">
        <f t="shared" si="9"/>
        <v>104</v>
      </c>
      <c r="DT2" s="31">
        <f t="shared" si="9"/>
        <v>105</v>
      </c>
      <c r="DU2" s="31">
        <f t="shared" si="9"/>
        <v>106</v>
      </c>
      <c r="DV2" s="31">
        <f t="shared" si="9"/>
        <v>107</v>
      </c>
      <c r="DW2" s="31">
        <f t="shared" si="9"/>
        <v>108</v>
      </c>
      <c r="DX2" s="31">
        <f t="shared" si="9"/>
        <v>109</v>
      </c>
      <c r="DY2" s="31">
        <f t="shared" si="9"/>
        <v>110</v>
      </c>
      <c r="DZ2" s="31">
        <f t="shared" si="9"/>
        <v>111</v>
      </c>
      <c r="EA2" s="31">
        <f t="shared" si="9"/>
        <v>112</v>
      </c>
      <c r="EB2" s="31">
        <f t="shared" si="9"/>
        <v>113</v>
      </c>
      <c r="EC2" s="31">
        <f t="shared" si="9"/>
        <v>114</v>
      </c>
      <c r="ED2" s="31">
        <f t="shared" si="9"/>
        <v>115</v>
      </c>
      <c r="EE2" s="31">
        <f t="shared" si="9"/>
        <v>116</v>
      </c>
      <c r="EF2" s="31">
        <f t="shared" si="9"/>
        <v>117</v>
      </c>
      <c r="EG2" s="31">
        <f t="shared" si="9"/>
        <v>118</v>
      </c>
      <c r="EH2" s="31">
        <f t="shared" si="9"/>
        <v>119</v>
      </c>
      <c r="EI2" s="31">
        <f t="shared" si="9"/>
        <v>120</v>
      </c>
      <c r="EJ2" s="31">
        <f t="shared" si="9"/>
        <v>121</v>
      </c>
      <c r="EK2" s="31">
        <f t="shared" si="9"/>
        <v>122</v>
      </c>
      <c r="EL2" s="31">
        <f t="shared" si="9"/>
        <v>123</v>
      </c>
      <c r="EM2" s="31">
        <f t="shared" si="9"/>
        <v>124</v>
      </c>
      <c r="EN2" s="31">
        <f t="shared" si="9"/>
        <v>125</v>
      </c>
      <c r="EO2" s="31">
        <f t="shared" si="9"/>
        <v>126</v>
      </c>
      <c r="EP2" s="31">
        <f t="shared" si="9"/>
        <v>127</v>
      </c>
      <c r="EQ2" s="31">
        <f t="shared" si="9"/>
        <v>128</v>
      </c>
      <c r="ER2" s="31">
        <f t="shared" si="9"/>
        <v>129</v>
      </c>
      <c r="ES2" s="31">
        <f t="shared" si="9"/>
        <v>130</v>
      </c>
      <c r="ET2" s="31">
        <f t="shared" ref="ET2:HE2" si="10">1+ES2</f>
        <v>131</v>
      </c>
      <c r="EU2" s="31">
        <f t="shared" si="10"/>
        <v>132</v>
      </c>
      <c r="EV2" s="31">
        <f t="shared" si="10"/>
        <v>133</v>
      </c>
      <c r="EW2" s="31">
        <f t="shared" si="10"/>
        <v>134</v>
      </c>
      <c r="EX2" s="31">
        <f t="shared" si="10"/>
        <v>135</v>
      </c>
      <c r="EY2" s="31">
        <f t="shared" si="10"/>
        <v>136</v>
      </c>
      <c r="EZ2" s="31">
        <f t="shared" si="10"/>
        <v>137</v>
      </c>
      <c r="FA2" s="31">
        <f t="shared" si="10"/>
        <v>138</v>
      </c>
      <c r="FB2" s="31">
        <f t="shared" si="10"/>
        <v>139</v>
      </c>
      <c r="FC2" s="31">
        <f t="shared" si="10"/>
        <v>140</v>
      </c>
      <c r="FD2" s="31">
        <f t="shared" si="10"/>
        <v>141</v>
      </c>
      <c r="FE2" s="31">
        <f t="shared" si="10"/>
        <v>142</v>
      </c>
      <c r="FF2" s="31">
        <f t="shared" si="10"/>
        <v>143</v>
      </c>
      <c r="FG2" s="31">
        <f t="shared" si="10"/>
        <v>144</v>
      </c>
      <c r="FH2" s="31">
        <f t="shared" si="10"/>
        <v>145</v>
      </c>
      <c r="FI2" s="31">
        <f t="shared" si="10"/>
        <v>146</v>
      </c>
      <c r="FJ2" s="31">
        <f t="shared" si="10"/>
        <v>147</v>
      </c>
      <c r="FK2" s="31">
        <f t="shared" si="10"/>
        <v>148</v>
      </c>
      <c r="FL2" s="31">
        <f t="shared" si="10"/>
        <v>149</v>
      </c>
      <c r="FM2" s="31">
        <f t="shared" si="10"/>
        <v>150</v>
      </c>
      <c r="FN2" s="31">
        <f t="shared" si="10"/>
        <v>151</v>
      </c>
      <c r="FO2" s="31">
        <f t="shared" si="10"/>
        <v>152</v>
      </c>
      <c r="FP2" s="31">
        <f t="shared" si="10"/>
        <v>153</v>
      </c>
      <c r="FQ2" s="31">
        <f t="shared" si="10"/>
        <v>154</v>
      </c>
      <c r="FR2" s="31">
        <f t="shared" si="10"/>
        <v>155</v>
      </c>
      <c r="FS2" s="31">
        <f t="shared" si="10"/>
        <v>156</v>
      </c>
      <c r="FT2" s="31">
        <f t="shared" si="10"/>
        <v>157</v>
      </c>
      <c r="FU2" s="31">
        <f t="shared" si="10"/>
        <v>158</v>
      </c>
      <c r="FV2" s="31">
        <f t="shared" si="10"/>
        <v>159</v>
      </c>
      <c r="FW2" s="31">
        <f t="shared" si="10"/>
        <v>160</v>
      </c>
      <c r="FX2" s="31">
        <f t="shared" si="10"/>
        <v>161</v>
      </c>
      <c r="FY2" s="31">
        <f t="shared" si="10"/>
        <v>162</v>
      </c>
      <c r="FZ2" s="31">
        <f t="shared" si="10"/>
        <v>163</v>
      </c>
      <c r="GA2" s="31">
        <f t="shared" si="10"/>
        <v>164</v>
      </c>
      <c r="GB2" s="31">
        <f t="shared" si="10"/>
        <v>165</v>
      </c>
      <c r="GC2" s="31">
        <f t="shared" si="10"/>
        <v>166</v>
      </c>
      <c r="GD2" s="31">
        <f t="shared" si="10"/>
        <v>167</v>
      </c>
      <c r="GE2" s="31">
        <f t="shared" si="10"/>
        <v>168</v>
      </c>
      <c r="GF2" s="31">
        <f t="shared" si="10"/>
        <v>169</v>
      </c>
      <c r="GG2" s="31">
        <f t="shared" si="10"/>
        <v>170</v>
      </c>
      <c r="GH2" s="31">
        <f t="shared" si="10"/>
        <v>171</v>
      </c>
      <c r="GI2" s="31">
        <f t="shared" si="10"/>
        <v>172</v>
      </c>
      <c r="GJ2" s="31">
        <f t="shared" si="10"/>
        <v>173</v>
      </c>
      <c r="GK2" s="31">
        <f t="shared" si="10"/>
        <v>174</v>
      </c>
      <c r="GL2" s="31">
        <f t="shared" si="10"/>
        <v>175</v>
      </c>
      <c r="GM2" s="31">
        <f t="shared" si="10"/>
        <v>176</v>
      </c>
      <c r="GN2" s="31">
        <f t="shared" si="10"/>
        <v>177</v>
      </c>
      <c r="GO2" s="31">
        <f t="shared" si="10"/>
        <v>178</v>
      </c>
      <c r="GP2" s="31">
        <f t="shared" si="10"/>
        <v>179</v>
      </c>
      <c r="GQ2" s="31">
        <f t="shared" si="10"/>
        <v>180</v>
      </c>
      <c r="GR2" s="31">
        <f t="shared" si="10"/>
        <v>181</v>
      </c>
      <c r="GS2" s="31">
        <f t="shared" si="10"/>
        <v>182</v>
      </c>
      <c r="GT2" s="31">
        <f t="shared" si="10"/>
        <v>183</v>
      </c>
      <c r="GU2" s="31">
        <f t="shared" si="10"/>
        <v>184</v>
      </c>
      <c r="GV2" s="31">
        <f t="shared" si="10"/>
        <v>185</v>
      </c>
      <c r="GW2" s="31">
        <f t="shared" si="10"/>
        <v>186</v>
      </c>
      <c r="GX2" s="31">
        <f t="shared" si="10"/>
        <v>187</v>
      </c>
      <c r="GY2" s="31">
        <f t="shared" si="10"/>
        <v>188</v>
      </c>
      <c r="GZ2" s="31">
        <f t="shared" si="10"/>
        <v>189</v>
      </c>
      <c r="HA2" s="31">
        <f t="shared" si="10"/>
        <v>190</v>
      </c>
      <c r="HB2" s="31">
        <f t="shared" si="10"/>
        <v>191</v>
      </c>
      <c r="HC2" s="31">
        <f t="shared" si="10"/>
        <v>192</v>
      </c>
      <c r="HD2" s="31">
        <f t="shared" si="10"/>
        <v>193</v>
      </c>
      <c r="HE2" s="31">
        <f t="shared" si="10"/>
        <v>194</v>
      </c>
      <c r="HF2" s="31">
        <f t="shared" ref="HF2:JQ2" si="11">1+HE2</f>
        <v>195</v>
      </c>
      <c r="HG2" s="31">
        <f t="shared" si="11"/>
        <v>196</v>
      </c>
      <c r="HH2" s="31">
        <f t="shared" si="11"/>
        <v>197</v>
      </c>
      <c r="HI2" s="31">
        <f t="shared" si="11"/>
        <v>198</v>
      </c>
      <c r="HJ2" s="31">
        <f t="shared" si="11"/>
        <v>199</v>
      </c>
      <c r="HK2" s="31">
        <f t="shared" si="11"/>
        <v>200</v>
      </c>
      <c r="HL2" s="31">
        <f t="shared" si="11"/>
        <v>201</v>
      </c>
      <c r="HM2" s="31">
        <f t="shared" si="11"/>
        <v>202</v>
      </c>
      <c r="HN2" s="31">
        <f t="shared" si="11"/>
        <v>203</v>
      </c>
      <c r="HO2" s="31">
        <f t="shared" si="11"/>
        <v>204</v>
      </c>
      <c r="HP2" s="31">
        <f t="shared" si="11"/>
        <v>205</v>
      </c>
      <c r="HQ2" s="31">
        <f t="shared" si="11"/>
        <v>206</v>
      </c>
      <c r="HR2" s="31">
        <f t="shared" si="11"/>
        <v>207</v>
      </c>
      <c r="HS2" s="31">
        <f t="shared" si="11"/>
        <v>208</v>
      </c>
      <c r="HT2" s="31">
        <f t="shared" si="11"/>
        <v>209</v>
      </c>
      <c r="HU2" s="31">
        <f t="shared" si="11"/>
        <v>210</v>
      </c>
      <c r="HV2" s="31">
        <f t="shared" si="11"/>
        <v>211</v>
      </c>
      <c r="HW2" s="31">
        <f t="shared" si="11"/>
        <v>212</v>
      </c>
      <c r="HX2" s="31">
        <f t="shared" si="11"/>
        <v>213</v>
      </c>
      <c r="HY2" s="31">
        <f t="shared" si="11"/>
        <v>214</v>
      </c>
      <c r="HZ2" s="31">
        <f t="shared" si="11"/>
        <v>215</v>
      </c>
      <c r="IA2" s="31">
        <f t="shared" si="11"/>
        <v>216</v>
      </c>
      <c r="IB2" s="31">
        <f t="shared" si="11"/>
        <v>217</v>
      </c>
      <c r="IC2" s="31">
        <f t="shared" si="11"/>
        <v>218</v>
      </c>
      <c r="ID2" s="31">
        <f t="shared" si="11"/>
        <v>219</v>
      </c>
      <c r="IE2" s="31">
        <f t="shared" si="11"/>
        <v>220</v>
      </c>
      <c r="IF2" s="31">
        <f t="shared" si="11"/>
        <v>221</v>
      </c>
      <c r="IG2" s="31">
        <f t="shared" si="11"/>
        <v>222</v>
      </c>
      <c r="IH2" s="31">
        <f t="shared" si="11"/>
        <v>223</v>
      </c>
      <c r="II2" s="31">
        <f t="shared" si="11"/>
        <v>224</v>
      </c>
      <c r="IJ2" s="31">
        <f t="shared" si="11"/>
        <v>225</v>
      </c>
      <c r="IK2" s="31">
        <f t="shared" si="11"/>
        <v>226</v>
      </c>
      <c r="IL2" s="31">
        <f t="shared" si="11"/>
        <v>227</v>
      </c>
      <c r="IM2" s="31">
        <f t="shared" si="11"/>
        <v>228</v>
      </c>
      <c r="IN2" s="31">
        <f t="shared" si="11"/>
        <v>229</v>
      </c>
      <c r="IO2" s="31">
        <f t="shared" si="11"/>
        <v>230</v>
      </c>
      <c r="IP2" s="31">
        <f t="shared" si="11"/>
        <v>231</v>
      </c>
      <c r="IQ2" s="31">
        <f t="shared" si="11"/>
        <v>232</v>
      </c>
      <c r="IR2" s="31">
        <f t="shared" si="11"/>
        <v>233</v>
      </c>
      <c r="IS2" s="31">
        <f t="shared" si="11"/>
        <v>234</v>
      </c>
      <c r="IT2" s="31">
        <f t="shared" si="11"/>
        <v>235</v>
      </c>
      <c r="IU2" s="31">
        <f t="shared" si="11"/>
        <v>236</v>
      </c>
      <c r="IV2" s="31">
        <f t="shared" si="11"/>
        <v>237</v>
      </c>
      <c r="IW2" s="31">
        <f t="shared" si="11"/>
        <v>238</v>
      </c>
      <c r="IX2" s="31">
        <f t="shared" si="11"/>
        <v>239</v>
      </c>
      <c r="IY2" s="31">
        <f t="shared" si="11"/>
        <v>240</v>
      </c>
      <c r="IZ2" s="31">
        <f t="shared" si="11"/>
        <v>241</v>
      </c>
      <c r="JA2" s="31">
        <f t="shared" si="11"/>
        <v>242</v>
      </c>
      <c r="JB2" s="31">
        <f t="shared" si="11"/>
        <v>243</v>
      </c>
      <c r="JC2" s="31">
        <f t="shared" si="11"/>
        <v>244</v>
      </c>
      <c r="JD2" s="31">
        <f t="shared" si="11"/>
        <v>245</v>
      </c>
      <c r="JE2" s="31">
        <f t="shared" si="11"/>
        <v>246</v>
      </c>
      <c r="JF2" s="31">
        <f t="shared" si="11"/>
        <v>247</v>
      </c>
      <c r="JG2" s="31">
        <f t="shared" si="11"/>
        <v>248</v>
      </c>
      <c r="JH2" s="31">
        <f t="shared" si="11"/>
        <v>249</v>
      </c>
      <c r="JI2" s="31">
        <f t="shared" si="11"/>
        <v>250</v>
      </c>
      <c r="JJ2" s="31">
        <f t="shared" si="11"/>
        <v>251</v>
      </c>
      <c r="JK2" s="31">
        <f t="shared" si="11"/>
        <v>252</v>
      </c>
      <c r="JL2" s="31">
        <f t="shared" si="11"/>
        <v>253</v>
      </c>
      <c r="JM2" s="31">
        <f t="shared" si="11"/>
        <v>254</v>
      </c>
      <c r="JN2" s="31">
        <f t="shared" si="11"/>
        <v>255</v>
      </c>
      <c r="JO2" s="31">
        <f t="shared" si="11"/>
        <v>256</v>
      </c>
      <c r="JP2" s="31">
        <f t="shared" si="11"/>
        <v>257</v>
      </c>
      <c r="JQ2" s="31">
        <f t="shared" si="11"/>
        <v>258</v>
      </c>
      <c r="JR2" s="31">
        <f t="shared" ref="JR2:MC2" si="12">1+JQ2</f>
        <v>259</v>
      </c>
      <c r="JS2" s="31">
        <f t="shared" si="12"/>
        <v>260</v>
      </c>
      <c r="JT2" s="31">
        <f t="shared" si="12"/>
        <v>261</v>
      </c>
      <c r="JU2" s="31">
        <f t="shared" si="12"/>
        <v>262</v>
      </c>
      <c r="JV2" s="31">
        <f t="shared" si="12"/>
        <v>263</v>
      </c>
      <c r="JW2" s="31">
        <f t="shared" si="12"/>
        <v>264</v>
      </c>
      <c r="JX2" s="31">
        <f t="shared" si="12"/>
        <v>265</v>
      </c>
      <c r="JY2" s="31">
        <f t="shared" si="12"/>
        <v>266</v>
      </c>
      <c r="JZ2" s="31">
        <f t="shared" si="12"/>
        <v>267</v>
      </c>
      <c r="KA2" s="31">
        <f t="shared" si="12"/>
        <v>268</v>
      </c>
      <c r="KB2" s="31">
        <f t="shared" si="12"/>
        <v>269</v>
      </c>
      <c r="KC2" s="31">
        <f t="shared" si="12"/>
        <v>270</v>
      </c>
      <c r="KD2" s="31">
        <f t="shared" si="12"/>
        <v>271</v>
      </c>
      <c r="KE2" s="31">
        <f t="shared" si="12"/>
        <v>272</v>
      </c>
      <c r="KF2" s="31">
        <f t="shared" si="12"/>
        <v>273</v>
      </c>
      <c r="KG2" s="31">
        <f t="shared" si="12"/>
        <v>274</v>
      </c>
      <c r="KH2" s="31">
        <f t="shared" si="12"/>
        <v>275</v>
      </c>
      <c r="KI2" s="31">
        <f t="shared" si="12"/>
        <v>276</v>
      </c>
      <c r="KJ2" s="31">
        <f t="shared" si="12"/>
        <v>277</v>
      </c>
      <c r="KK2" s="31">
        <f t="shared" si="12"/>
        <v>278</v>
      </c>
      <c r="KL2" s="31">
        <f t="shared" si="12"/>
        <v>279</v>
      </c>
      <c r="KM2" s="31">
        <f t="shared" si="12"/>
        <v>280</v>
      </c>
      <c r="KN2" s="31">
        <f t="shared" si="12"/>
        <v>281</v>
      </c>
      <c r="KO2" s="31">
        <f t="shared" si="12"/>
        <v>282</v>
      </c>
      <c r="KP2" s="31">
        <f t="shared" si="12"/>
        <v>283</v>
      </c>
      <c r="KQ2" s="31">
        <f t="shared" si="12"/>
        <v>284</v>
      </c>
      <c r="KR2" s="31">
        <f t="shared" si="12"/>
        <v>285</v>
      </c>
      <c r="KS2" s="31">
        <f t="shared" si="12"/>
        <v>286</v>
      </c>
      <c r="KT2" s="31">
        <f t="shared" si="12"/>
        <v>287</v>
      </c>
      <c r="KU2" s="31">
        <f t="shared" si="12"/>
        <v>288</v>
      </c>
      <c r="KV2" s="31">
        <f t="shared" si="12"/>
        <v>289</v>
      </c>
      <c r="KW2" s="31">
        <f t="shared" si="12"/>
        <v>290</v>
      </c>
      <c r="KX2" s="31">
        <f t="shared" si="12"/>
        <v>291</v>
      </c>
      <c r="KY2" s="31">
        <f t="shared" si="12"/>
        <v>292</v>
      </c>
      <c r="KZ2" s="31">
        <f t="shared" si="12"/>
        <v>293</v>
      </c>
      <c r="LA2" s="31">
        <f t="shared" si="12"/>
        <v>294</v>
      </c>
      <c r="LB2" s="31">
        <f t="shared" si="12"/>
        <v>295</v>
      </c>
      <c r="LC2" s="31">
        <f t="shared" si="12"/>
        <v>296</v>
      </c>
      <c r="LD2" s="31">
        <f t="shared" si="12"/>
        <v>297</v>
      </c>
      <c r="LE2" s="31">
        <f t="shared" si="12"/>
        <v>298</v>
      </c>
      <c r="LF2" s="31">
        <f t="shared" si="12"/>
        <v>299</v>
      </c>
      <c r="LG2" s="31">
        <f t="shared" si="12"/>
        <v>300</v>
      </c>
      <c r="LH2" s="31">
        <f t="shared" si="12"/>
        <v>301</v>
      </c>
      <c r="LI2" s="31">
        <f t="shared" si="12"/>
        <v>302</v>
      </c>
      <c r="LJ2" s="31">
        <f t="shared" si="12"/>
        <v>303</v>
      </c>
      <c r="LK2" s="31">
        <f t="shared" si="12"/>
        <v>304</v>
      </c>
      <c r="LL2" s="31">
        <f t="shared" si="12"/>
        <v>305</v>
      </c>
      <c r="LM2" s="31">
        <f t="shared" si="12"/>
        <v>306</v>
      </c>
      <c r="LN2" s="31">
        <f t="shared" si="12"/>
        <v>307</v>
      </c>
      <c r="LO2" s="31">
        <f t="shared" si="12"/>
        <v>308</v>
      </c>
      <c r="LP2" s="31">
        <f t="shared" si="12"/>
        <v>309</v>
      </c>
      <c r="LQ2" s="31">
        <f t="shared" si="12"/>
        <v>310</v>
      </c>
      <c r="LR2" s="31">
        <f t="shared" si="12"/>
        <v>311</v>
      </c>
      <c r="LS2" s="31">
        <f t="shared" si="12"/>
        <v>312</v>
      </c>
      <c r="LT2" s="31">
        <f t="shared" si="12"/>
        <v>313</v>
      </c>
      <c r="LU2" s="31">
        <f t="shared" si="12"/>
        <v>314</v>
      </c>
      <c r="LV2" s="31">
        <f t="shared" si="12"/>
        <v>315</v>
      </c>
      <c r="LW2" s="31">
        <f t="shared" si="12"/>
        <v>316</v>
      </c>
      <c r="LX2" s="31">
        <f t="shared" si="12"/>
        <v>317</v>
      </c>
      <c r="LY2" s="31">
        <f t="shared" si="12"/>
        <v>318</v>
      </c>
      <c r="LZ2" s="31">
        <f t="shared" si="12"/>
        <v>319</v>
      </c>
      <c r="MA2" s="31">
        <f t="shared" si="12"/>
        <v>320</v>
      </c>
      <c r="MB2" s="31">
        <f t="shared" si="12"/>
        <v>321</v>
      </c>
      <c r="MC2" s="31">
        <f t="shared" si="12"/>
        <v>322</v>
      </c>
      <c r="MD2" s="31">
        <f t="shared" ref="MD2:OO2" si="13">1+MC2</f>
        <v>323</v>
      </c>
      <c r="ME2" s="31">
        <f t="shared" si="13"/>
        <v>324</v>
      </c>
      <c r="MF2" s="31">
        <f t="shared" si="13"/>
        <v>325</v>
      </c>
      <c r="MG2" s="31">
        <f t="shared" si="13"/>
        <v>326</v>
      </c>
      <c r="MH2" s="31">
        <f t="shared" si="13"/>
        <v>327</v>
      </c>
      <c r="MI2" s="31">
        <f t="shared" si="13"/>
        <v>328</v>
      </c>
      <c r="MJ2" s="31">
        <f t="shared" si="13"/>
        <v>329</v>
      </c>
      <c r="MK2" s="31">
        <f t="shared" si="13"/>
        <v>330</v>
      </c>
      <c r="ML2" s="31">
        <f t="shared" si="13"/>
        <v>331</v>
      </c>
      <c r="MM2" s="31">
        <f t="shared" si="13"/>
        <v>332</v>
      </c>
      <c r="MN2" s="31">
        <f t="shared" si="13"/>
        <v>333</v>
      </c>
      <c r="MO2" s="31">
        <f t="shared" si="13"/>
        <v>334</v>
      </c>
      <c r="MP2" s="31">
        <f t="shared" si="13"/>
        <v>335</v>
      </c>
      <c r="MQ2" s="31">
        <f t="shared" si="13"/>
        <v>336</v>
      </c>
      <c r="MR2" s="31">
        <f t="shared" si="13"/>
        <v>337</v>
      </c>
      <c r="MS2" s="31">
        <f t="shared" si="13"/>
        <v>338</v>
      </c>
      <c r="MT2" s="31">
        <f t="shared" si="13"/>
        <v>339</v>
      </c>
      <c r="MU2" s="31">
        <f t="shared" si="13"/>
        <v>340</v>
      </c>
      <c r="MV2" s="31">
        <f t="shared" si="13"/>
        <v>341</v>
      </c>
      <c r="MW2" s="31">
        <f t="shared" si="13"/>
        <v>342</v>
      </c>
      <c r="MX2" s="31">
        <f t="shared" si="13"/>
        <v>343</v>
      </c>
      <c r="MY2" s="31">
        <f t="shared" si="13"/>
        <v>344</v>
      </c>
      <c r="MZ2" s="31">
        <f t="shared" si="13"/>
        <v>345</v>
      </c>
      <c r="NA2" s="31">
        <f t="shared" si="13"/>
        <v>346</v>
      </c>
      <c r="NB2" s="31">
        <f t="shared" si="13"/>
        <v>347</v>
      </c>
      <c r="NC2" s="31">
        <f t="shared" si="13"/>
        <v>348</v>
      </c>
      <c r="ND2" s="31">
        <f t="shared" si="13"/>
        <v>349</v>
      </c>
      <c r="NE2" s="31">
        <f t="shared" si="13"/>
        <v>350</v>
      </c>
      <c r="NF2" s="31">
        <f t="shared" si="13"/>
        <v>351</v>
      </c>
      <c r="NG2" s="31">
        <f t="shared" si="13"/>
        <v>352</v>
      </c>
      <c r="NH2" s="31">
        <f t="shared" si="13"/>
        <v>353</v>
      </c>
      <c r="NI2" s="31">
        <f t="shared" si="13"/>
        <v>354</v>
      </c>
      <c r="NJ2" s="31">
        <f t="shared" si="13"/>
        <v>355</v>
      </c>
      <c r="NK2" s="31">
        <f t="shared" si="13"/>
        <v>356</v>
      </c>
      <c r="NL2" s="31">
        <f t="shared" si="13"/>
        <v>357</v>
      </c>
      <c r="NM2" s="31">
        <f t="shared" si="13"/>
        <v>358</v>
      </c>
      <c r="NN2" s="31">
        <f t="shared" si="13"/>
        <v>359</v>
      </c>
      <c r="NO2" s="31">
        <f t="shared" si="13"/>
        <v>360</v>
      </c>
      <c r="NP2" s="31">
        <f t="shared" si="13"/>
        <v>361</v>
      </c>
      <c r="NQ2" s="31">
        <f t="shared" si="13"/>
        <v>362</v>
      </c>
      <c r="NR2" s="31">
        <f t="shared" si="13"/>
        <v>363</v>
      </c>
      <c r="NS2" s="31">
        <f t="shared" si="13"/>
        <v>364</v>
      </c>
      <c r="NT2" s="31">
        <f t="shared" si="13"/>
        <v>365</v>
      </c>
      <c r="NU2" s="31">
        <f t="shared" si="13"/>
        <v>366</v>
      </c>
      <c r="NV2" s="31">
        <f t="shared" si="13"/>
        <v>367</v>
      </c>
      <c r="NW2" s="31">
        <f t="shared" si="13"/>
        <v>368</v>
      </c>
      <c r="NX2" s="31">
        <f t="shared" si="13"/>
        <v>369</v>
      </c>
      <c r="NY2" s="31">
        <f t="shared" si="13"/>
        <v>370</v>
      </c>
      <c r="NZ2" s="31">
        <f t="shared" si="13"/>
        <v>371</v>
      </c>
      <c r="OA2" s="31">
        <f t="shared" si="13"/>
        <v>372</v>
      </c>
      <c r="OB2" s="31">
        <f t="shared" si="13"/>
        <v>373</v>
      </c>
      <c r="OC2" s="31">
        <f t="shared" si="13"/>
        <v>374</v>
      </c>
      <c r="OD2" s="31">
        <f t="shared" si="13"/>
        <v>375</v>
      </c>
      <c r="OE2" s="31">
        <f t="shared" si="13"/>
        <v>376</v>
      </c>
      <c r="OF2" s="31">
        <f t="shared" si="13"/>
        <v>377</v>
      </c>
      <c r="OG2" s="31">
        <f t="shared" si="13"/>
        <v>378</v>
      </c>
      <c r="OH2" s="31">
        <f t="shared" si="13"/>
        <v>379</v>
      </c>
      <c r="OI2" s="31">
        <f t="shared" si="13"/>
        <v>380</v>
      </c>
      <c r="OJ2" s="31">
        <f t="shared" si="13"/>
        <v>381</v>
      </c>
      <c r="OK2" s="31">
        <f t="shared" si="13"/>
        <v>382</v>
      </c>
      <c r="OL2" s="31">
        <f t="shared" si="13"/>
        <v>383</v>
      </c>
      <c r="OM2" s="31">
        <f t="shared" si="13"/>
        <v>384</v>
      </c>
      <c r="ON2" s="31">
        <f t="shared" si="13"/>
        <v>385</v>
      </c>
      <c r="OO2" s="31">
        <f t="shared" si="13"/>
        <v>386</v>
      </c>
      <c r="OP2" s="31">
        <f t="shared" ref="OP2:RA2" si="14">1+OO2</f>
        <v>387</v>
      </c>
      <c r="OQ2" s="31">
        <f t="shared" si="14"/>
        <v>388</v>
      </c>
      <c r="OR2" s="31">
        <f t="shared" si="14"/>
        <v>389</v>
      </c>
      <c r="OS2" s="31">
        <f t="shared" si="14"/>
        <v>390</v>
      </c>
      <c r="OT2" s="31">
        <f t="shared" si="14"/>
        <v>391</v>
      </c>
      <c r="OU2" s="31">
        <f t="shared" si="14"/>
        <v>392</v>
      </c>
      <c r="OV2" s="31">
        <f t="shared" si="14"/>
        <v>393</v>
      </c>
      <c r="OW2" s="31">
        <f t="shared" si="14"/>
        <v>394</v>
      </c>
      <c r="OX2" s="31">
        <f t="shared" si="14"/>
        <v>395</v>
      </c>
      <c r="OY2" s="31">
        <f t="shared" si="14"/>
        <v>396</v>
      </c>
      <c r="OZ2" s="31">
        <f t="shared" si="14"/>
        <v>397</v>
      </c>
      <c r="PA2" s="31">
        <f t="shared" si="14"/>
        <v>398</v>
      </c>
      <c r="PB2" s="31">
        <f t="shared" si="14"/>
        <v>399</v>
      </c>
      <c r="PC2" s="31">
        <f t="shared" si="14"/>
        <v>400</v>
      </c>
      <c r="PD2" s="31">
        <f t="shared" si="14"/>
        <v>401</v>
      </c>
      <c r="PE2" s="31">
        <f t="shared" si="14"/>
        <v>402</v>
      </c>
      <c r="PF2" s="31">
        <f t="shared" si="14"/>
        <v>403</v>
      </c>
      <c r="PG2" s="31">
        <f t="shared" si="14"/>
        <v>404</v>
      </c>
      <c r="PH2" s="31">
        <f t="shared" si="14"/>
        <v>405</v>
      </c>
      <c r="PI2" s="31">
        <f t="shared" si="14"/>
        <v>406</v>
      </c>
      <c r="PJ2" s="31">
        <f t="shared" si="14"/>
        <v>407</v>
      </c>
      <c r="PK2" s="31">
        <f t="shared" si="14"/>
        <v>408</v>
      </c>
      <c r="PL2" s="31">
        <f t="shared" si="14"/>
        <v>409</v>
      </c>
      <c r="PM2" s="31">
        <f t="shared" si="14"/>
        <v>410</v>
      </c>
      <c r="PN2" s="31">
        <f t="shared" si="14"/>
        <v>411</v>
      </c>
      <c r="PO2" s="31">
        <f t="shared" si="14"/>
        <v>412</v>
      </c>
      <c r="PP2" s="31">
        <f t="shared" si="14"/>
        <v>413</v>
      </c>
      <c r="PQ2" s="31">
        <f t="shared" si="14"/>
        <v>414</v>
      </c>
      <c r="PR2" s="31">
        <f t="shared" si="14"/>
        <v>415</v>
      </c>
      <c r="PS2" s="31">
        <f t="shared" si="14"/>
        <v>416</v>
      </c>
      <c r="PT2" s="31">
        <f t="shared" si="14"/>
        <v>417</v>
      </c>
      <c r="PU2" s="31">
        <f t="shared" si="14"/>
        <v>418</v>
      </c>
      <c r="PV2" s="31">
        <f t="shared" si="14"/>
        <v>419</v>
      </c>
      <c r="PW2" s="31">
        <f t="shared" si="14"/>
        <v>420</v>
      </c>
      <c r="PX2" s="31">
        <f t="shared" si="14"/>
        <v>421</v>
      </c>
      <c r="PY2" s="31">
        <f t="shared" si="14"/>
        <v>422</v>
      </c>
      <c r="PZ2" s="31">
        <f t="shared" si="14"/>
        <v>423</v>
      </c>
      <c r="QA2" s="31">
        <f t="shared" si="14"/>
        <v>424</v>
      </c>
      <c r="QB2" s="31">
        <f t="shared" si="14"/>
        <v>425</v>
      </c>
      <c r="QC2" s="31">
        <f t="shared" si="14"/>
        <v>426</v>
      </c>
      <c r="QD2" s="31">
        <f t="shared" si="14"/>
        <v>427</v>
      </c>
      <c r="QE2" s="31">
        <f t="shared" si="14"/>
        <v>428</v>
      </c>
      <c r="QF2" s="31">
        <f t="shared" si="14"/>
        <v>429</v>
      </c>
      <c r="QG2" s="31">
        <f t="shared" si="14"/>
        <v>430</v>
      </c>
      <c r="QH2" s="31">
        <f t="shared" si="14"/>
        <v>431</v>
      </c>
      <c r="QI2" s="31">
        <f t="shared" si="14"/>
        <v>432</v>
      </c>
      <c r="QJ2" s="31">
        <f t="shared" si="14"/>
        <v>433</v>
      </c>
      <c r="QK2" s="31">
        <f t="shared" si="14"/>
        <v>434</v>
      </c>
      <c r="QL2" s="31">
        <f t="shared" si="14"/>
        <v>435</v>
      </c>
      <c r="QM2" s="31">
        <f t="shared" si="14"/>
        <v>436</v>
      </c>
      <c r="QN2" s="31">
        <f t="shared" si="14"/>
        <v>437</v>
      </c>
      <c r="QO2" s="31">
        <f t="shared" si="14"/>
        <v>438</v>
      </c>
      <c r="QP2" s="31">
        <f t="shared" si="14"/>
        <v>439</v>
      </c>
      <c r="QQ2" s="31">
        <f t="shared" si="14"/>
        <v>440</v>
      </c>
      <c r="QR2" s="31">
        <f t="shared" si="14"/>
        <v>441</v>
      </c>
      <c r="QS2" s="31">
        <f t="shared" si="14"/>
        <v>442</v>
      </c>
      <c r="QT2" s="31">
        <f t="shared" si="14"/>
        <v>443</v>
      </c>
      <c r="QU2" s="31">
        <f t="shared" si="14"/>
        <v>444</v>
      </c>
      <c r="QV2" s="31">
        <f t="shared" si="14"/>
        <v>445</v>
      </c>
      <c r="QW2" s="31">
        <f t="shared" si="14"/>
        <v>446</v>
      </c>
      <c r="QX2" s="31">
        <f t="shared" si="14"/>
        <v>447</v>
      </c>
      <c r="QY2" s="31">
        <f t="shared" si="14"/>
        <v>448</v>
      </c>
      <c r="QZ2" s="31">
        <f t="shared" si="14"/>
        <v>449</v>
      </c>
      <c r="RA2" s="31">
        <f t="shared" si="14"/>
        <v>450</v>
      </c>
      <c r="RB2" s="31">
        <f t="shared" ref="RB2:RQ2" si="15">1+RA2</f>
        <v>451</v>
      </c>
      <c r="RC2" s="31">
        <f t="shared" si="15"/>
        <v>452</v>
      </c>
      <c r="RD2" s="31">
        <f t="shared" si="15"/>
        <v>453</v>
      </c>
      <c r="RE2" s="31">
        <f t="shared" si="15"/>
        <v>454</v>
      </c>
      <c r="RF2" s="31">
        <f t="shared" si="15"/>
        <v>455</v>
      </c>
      <c r="RG2" s="31">
        <f t="shared" si="15"/>
        <v>456</v>
      </c>
      <c r="RH2" s="31">
        <f t="shared" si="15"/>
        <v>457</v>
      </c>
      <c r="RI2" s="31">
        <f t="shared" si="15"/>
        <v>458</v>
      </c>
      <c r="RJ2" s="31">
        <f t="shared" si="15"/>
        <v>459</v>
      </c>
      <c r="RK2" s="31">
        <f t="shared" si="15"/>
        <v>460</v>
      </c>
      <c r="RL2" s="31">
        <f t="shared" si="15"/>
        <v>461</v>
      </c>
      <c r="RM2" s="31">
        <f t="shared" si="15"/>
        <v>462</v>
      </c>
      <c r="RN2" s="31">
        <f t="shared" si="15"/>
        <v>463</v>
      </c>
      <c r="RO2" s="31">
        <f t="shared" si="15"/>
        <v>464</v>
      </c>
      <c r="RP2" s="31">
        <f t="shared" si="15"/>
        <v>465</v>
      </c>
      <c r="RQ2" s="31">
        <f t="shared" si="15"/>
        <v>466</v>
      </c>
    </row>
    <row r="3" spans="1:598">
      <c r="A3" s="31" t="s">
        <v>1792</v>
      </c>
      <c r="B3" s="31" t="s">
        <v>1793</v>
      </c>
    </row>
    <row r="4" spans="1:598">
      <c r="B4" s="31" t="s">
        <v>1794</v>
      </c>
    </row>
    <row r="5" spans="1:598">
      <c r="B5" s="31" t="s">
        <v>1795</v>
      </c>
    </row>
    <row r="6" spans="1:598">
      <c r="T6" s="78" t="s">
        <v>309</v>
      </c>
      <c r="U6" s="78" t="s">
        <v>309</v>
      </c>
      <c r="V6" s="78" t="s">
        <v>309</v>
      </c>
      <c r="W6" s="78" t="s">
        <v>309</v>
      </c>
      <c r="X6" s="78" t="s">
        <v>309</v>
      </c>
      <c r="Y6" s="78" t="s">
        <v>309</v>
      </c>
      <c r="Z6" s="78" t="s">
        <v>309</v>
      </c>
      <c r="AA6" s="78" t="s">
        <v>309</v>
      </c>
      <c r="AB6" s="78" t="s">
        <v>309</v>
      </c>
      <c r="AC6" s="78" t="s">
        <v>309</v>
      </c>
      <c r="AD6" s="78" t="s">
        <v>309</v>
      </c>
      <c r="AE6" s="78" t="s">
        <v>309</v>
      </c>
      <c r="AF6" s="78" t="s">
        <v>309</v>
      </c>
      <c r="AG6" s="78" t="s">
        <v>309</v>
      </c>
      <c r="AH6" s="78" t="s">
        <v>309</v>
      </c>
      <c r="AI6" s="78" t="s">
        <v>309</v>
      </c>
      <c r="AJ6" s="78" t="s">
        <v>309</v>
      </c>
      <c r="AK6" s="78" t="s">
        <v>309</v>
      </c>
      <c r="AL6" s="78" t="s">
        <v>309</v>
      </c>
      <c r="AM6" s="78" t="s">
        <v>309</v>
      </c>
      <c r="AN6" s="78" t="s">
        <v>309</v>
      </c>
      <c r="AO6" s="78" t="s">
        <v>309</v>
      </c>
      <c r="AP6" s="78" t="s">
        <v>309</v>
      </c>
      <c r="AQ6" s="78" t="s">
        <v>309</v>
      </c>
      <c r="AR6" s="78" t="s">
        <v>309</v>
      </c>
      <c r="AS6" s="78" t="s">
        <v>309</v>
      </c>
      <c r="AT6" s="78" t="s">
        <v>309</v>
      </c>
      <c r="AU6" s="78" t="s">
        <v>309</v>
      </c>
      <c r="AV6" s="78" t="s">
        <v>309</v>
      </c>
      <c r="AW6" s="78" t="s">
        <v>309</v>
      </c>
      <c r="AX6" s="78" t="s">
        <v>309</v>
      </c>
      <c r="AY6" s="78" t="s">
        <v>309</v>
      </c>
      <c r="AZ6" s="78" t="s">
        <v>309</v>
      </c>
      <c r="BA6" s="78" t="s">
        <v>309</v>
      </c>
      <c r="BB6" s="78" t="s">
        <v>309</v>
      </c>
      <c r="BC6" s="78" t="s">
        <v>309</v>
      </c>
      <c r="BD6" s="78" t="s">
        <v>309</v>
      </c>
      <c r="BE6" s="78" t="s">
        <v>309</v>
      </c>
      <c r="BF6" s="78" t="s">
        <v>309</v>
      </c>
      <c r="BG6" s="78" t="s">
        <v>309</v>
      </c>
      <c r="BH6" s="78" t="s">
        <v>309</v>
      </c>
      <c r="BI6" s="78" t="s">
        <v>309</v>
      </c>
      <c r="BJ6" s="78" t="s">
        <v>309</v>
      </c>
      <c r="BK6" s="78" t="s">
        <v>309</v>
      </c>
      <c r="BL6" s="78" t="s">
        <v>309</v>
      </c>
      <c r="BM6" s="78" t="s">
        <v>309</v>
      </c>
      <c r="BN6" s="78" t="s">
        <v>309</v>
      </c>
      <c r="BO6" s="78" t="s">
        <v>309</v>
      </c>
      <c r="BP6" s="78" t="s">
        <v>309</v>
      </c>
      <c r="BQ6" s="78" t="s">
        <v>309</v>
      </c>
      <c r="BR6" s="78" t="s">
        <v>309</v>
      </c>
      <c r="BS6" s="78" t="s">
        <v>309</v>
      </c>
      <c r="BT6" s="78" t="s">
        <v>309</v>
      </c>
      <c r="BU6" s="78" t="s">
        <v>309</v>
      </c>
      <c r="BV6" s="78" t="s">
        <v>309</v>
      </c>
      <c r="BW6" s="78" t="s">
        <v>309</v>
      </c>
      <c r="BX6" s="78" t="s">
        <v>309</v>
      </c>
      <c r="BY6" s="78" t="s">
        <v>309</v>
      </c>
      <c r="BZ6" s="78" t="s">
        <v>309</v>
      </c>
      <c r="CA6" s="78" t="s">
        <v>309</v>
      </c>
      <c r="CB6" s="78" t="s">
        <v>309</v>
      </c>
      <c r="CC6" s="78" t="s">
        <v>309</v>
      </c>
      <c r="CD6" s="78" t="s">
        <v>309</v>
      </c>
      <c r="CE6" s="78" t="s">
        <v>309</v>
      </c>
      <c r="CF6" s="78" t="s">
        <v>309</v>
      </c>
      <c r="CG6" s="78" t="s">
        <v>309</v>
      </c>
      <c r="CH6" s="78" t="s">
        <v>309</v>
      </c>
      <c r="CI6" s="78" t="s">
        <v>309</v>
      </c>
      <c r="CJ6" s="78" t="s">
        <v>309</v>
      </c>
      <c r="CK6" s="78" t="s">
        <v>309</v>
      </c>
      <c r="CL6" s="78" t="s">
        <v>309</v>
      </c>
      <c r="CM6" s="78" t="s">
        <v>309</v>
      </c>
      <c r="CN6" s="78" t="s">
        <v>309</v>
      </c>
      <c r="CO6" s="78" t="s">
        <v>309</v>
      </c>
      <c r="CP6" s="78" t="s">
        <v>309</v>
      </c>
      <c r="CQ6" s="78" t="s">
        <v>309</v>
      </c>
      <c r="CR6" s="78" t="s">
        <v>309</v>
      </c>
      <c r="CS6" s="78" t="s">
        <v>309</v>
      </c>
      <c r="CT6" s="78" t="s">
        <v>309</v>
      </c>
      <c r="CU6" s="78" t="s">
        <v>309</v>
      </c>
      <c r="CV6" s="78" t="s">
        <v>309</v>
      </c>
      <c r="CW6" s="78" t="s">
        <v>309</v>
      </c>
      <c r="CX6" s="78" t="s">
        <v>309</v>
      </c>
      <c r="CY6" s="78" t="s">
        <v>309</v>
      </c>
      <c r="CZ6" s="78" t="s">
        <v>309</v>
      </c>
      <c r="DA6" s="78" t="s">
        <v>309</v>
      </c>
      <c r="DB6" s="78" t="s">
        <v>309</v>
      </c>
      <c r="DC6" s="78" t="s">
        <v>309</v>
      </c>
      <c r="DD6" s="78" t="s">
        <v>309</v>
      </c>
      <c r="DE6" s="78" t="s">
        <v>309</v>
      </c>
      <c r="DF6" s="78" t="s">
        <v>309</v>
      </c>
      <c r="DG6" s="78" t="s">
        <v>309</v>
      </c>
      <c r="DH6" s="78" t="s">
        <v>309</v>
      </c>
      <c r="DI6" s="78" t="s">
        <v>309</v>
      </c>
      <c r="DJ6" s="78" t="s">
        <v>309</v>
      </c>
      <c r="DK6" s="78" t="s">
        <v>309</v>
      </c>
      <c r="DL6" s="78" t="s">
        <v>309</v>
      </c>
      <c r="DM6" s="78" t="s">
        <v>309</v>
      </c>
      <c r="DN6" s="78" t="s">
        <v>309</v>
      </c>
      <c r="DO6" s="78" t="s">
        <v>309</v>
      </c>
      <c r="DP6" s="78" t="s">
        <v>309</v>
      </c>
      <c r="DQ6" s="78" t="s">
        <v>309</v>
      </c>
      <c r="DR6" s="78" t="s">
        <v>309</v>
      </c>
      <c r="DS6" s="78" t="s">
        <v>309</v>
      </c>
      <c r="DT6" s="78" t="s">
        <v>309</v>
      </c>
      <c r="DU6" s="78" t="s">
        <v>309</v>
      </c>
      <c r="DV6" s="78" t="s">
        <v>309</v>
      </c>
      <c r="DW6" s="78" t="s">
        <v>309</v>
      </c>
      <c r="DX6" s="78" t="s">
        <v>309</v>
      </c>
      <c r="DY6" s="78" t="s">
        <v>309</v>
      </c>
      <c r="DZ6" s="78" t="s">
        <v>309</v>
      </c>
      <c r="EA6" s="78" t="s">
        <v>309</v>
      </c>
      <c r="EB6" s="78" t="s">
        <v>309</v>
      </c>
      <c r="EC6" s="78" t="s">
        <v>172</v>
      </c>
      <c r="ED6" s="78" t="s">
        <v>172</v>
      </c>
      <c r="EE6" s="78" t="s">
        <v>172</v>
      </c>
      <c r="EF6" s="78" t="s">
        <v>172</v>
      </c>
      <c r="EG6" s="78" t="s">
        <v>172</v>
      </c>
      <c r="EH6" s="78" t="s">
        <v>172</v>
      </c>
      <c r="EI6" s="78" t="s">
        <v>172</v>
      </c>
      <c r="EJ6" s="78" t="s">
        <v>172</v>
      </c>
      <c r="EK6" s="78" t="s">
        <v>172</v>
      </c>
      <c r="EL6" s="78" t="s">
        <v>172</v>
      </c>
      <c r="EM6" s="78" t="s">
        <v>172</v>
      </c>
      <c r="EN6" s="78" t="s">
        <v>172</v>
      </c>
      <c r="EO6" s="78" t="s">
        <v>172</v>
      </c>
      <c r="EP6" s="78" t="s">
        <v>172</v>
      </c>
      <c r="EQ6" s="78" t="s">
        <v>172</v>
      </c>
      <c r="ER6" s="78" t="s">
        <v>172</v>
      </c>
      <c r="ES6" s="78" t="s">
        <v>172</v>
      </c>
      <c r="ET6" s="78" t="s">
        <v>172</v>
      </c>
      <c r="EU6" s="78" t="s">
        <v>172</v>
      </c>
      <c r="EV6" s="78" t="s">
        <v>172</v>
      </c>
      <c r="EW6" s="78" t="s">
        <v>172</v>
      </c>
      <c r="EX6" s="78" t="s">
        <v>172</v>
      </c>
      <c r="EY6" s="78" t="s">
        <v>172</v>
      </c>
      <c r="EZ6" s="78" t="s">
        <v>172</v>
      </c>
      <c r="FA6" s="78" t="s">
        <v>172</v>
      </c>
      <c r="FB6" s="78" t="s">
        <v>172</v>
      </c>
      <c r="FC6" s="78" t="s">
        <v>172</v>
      </c>
      <c r="FD6" s="78" t="s">
        <v>172</v>
      </c>
      <c r="FE6" s="78" t="s">
        <v>172</v>
      </c>
      <c r="FF6" s="78" t="s">
        <v>172</v>
      </c>
      <c r="FG6" s="78" t="s">
        <v>172</v>
      </c>
      <c r="FH6" s="78" t="s">
        <v>172</v>
      </c>
      <c r="FI6" s="78" t="s">
        <v>172</v>
      </c>
      <c r="FJ6" s="78" t="s">
        <v>172</v>
      </c>
      <c r="FK6" s="78" t="s">
        <v>172</v>
      </c>
      <c r="FL6" s="78" t="s">
        <v>172</v>
      </c>
      <c r="FM6" s="78" t="s">
        <v>172</v>
      </c>
      <c r="FN6" s="78" t="s">
        <v>172</v>
      </c>
      <c r="FO6" s="78" t="s">
        <v>172</v>
      </c>
      <c r="FP6" s="78" t="s">
        <v>172</v>
      </c>
      <c r="FQ6" s="78" t="s">
        <v>172</v>
      </c>
      <c r="FR6" s="78" t="s">
        <v>172</v>
      </c>
      <c r="FS6" s="78" t="s">
        <v>172</v>
      </c>
      <c r="FT6" s="78" t="s">
        <v>172</v>
      </c>
      <c r="FU6" s="78" t="s">
        <v>172</v>
      </c>
      <c r="FV6" s="78" t="s">
        <v>172</v>
      </c>
      <c r="FW6" s="78" t="s">
        <v>172</v>
      </c>
      <c r="FX6" s="78" t="s">
        <v>172</v>
      </c>
      <c r="FY6" s="78" t="s">
        <v>172</v>
      </c>
      <c r="FZ6" s="78" t="s">
        <v>172</v>
      </c>
      <c r="GA6" s="78" t="s">
        <v>172</v>
      </c>
      <c r="GB6" s="78" t="s">
        <v>172</v>
      </c>
      <c r="GC6" s="78" t="s">
        <v>172</v>
      </c>
      <c r="GD6" s="78" t="s">
        <v>172</v>
      </c>
      <c r="GE6" s="78" t="s">
        <v>172</v>
      </c>
      <c r="GF6" s="78" t="s">
        <v>172</v>
      </c>
      <c r="GG6" s="78" t="s">
        <v>172</v>
      </c>
      <c r="GH6" s="78" t="s">
        <v>172</v>
      </c>
      <c r="GI6" s="78" t="s">
        <v>172</v>
      </c>
      <c r="GJ6" s="78" t="s">
        <v>172</v>
      </c>
      <c r="GK6" s="78" t="s">
        <v>172</v>
      </c>
      <c r="GL6" s="78" t="s">
        <v>172</v>
      </c>
      <c r="GM6" s="78" t="s">
        <v>172</v>
      </c>
      <c r="GN6" s="78" t="s">
        <v>172</v>
      </c>
      <c r="GO6" s="78" t="s">
        <v>172</v>
      </c>
      <c r="GP6" s="78" t="s">
        <v>172</v>
      </c>
      <c r="GQ6" s="78" t="s">
        <v>172</v>
      </c>
      <c r="GR6" s="78" t="s">
        <v>172</v>
      </c>
      <c r="GS6" s="78" t="s">
        <v>172</v>
      </c>
      <c r="GT6" s="78" t="s">
        <v>172</v>
      </c>
      <c r="GU6" s="78" t="s">
        <v>172</v>
      </c>
      <c r="GV6" s="78" t="s">
        <v>172</v>
      </c>
      <c r="GW6" s="78" t="s">
        <v>172</v>
      </c>
      <c r="GX6" s="78" t="s">
        <v>172</v>
      </c>
      <c r="GY6" s="78" t="s">
        <v>1796</v>
      </c>
      <c r="GZ6" s="78" t="s">
        <v>1796</v>
      </c>
      <c r="HA6" s="78" t="s">
        <v>1796</v>
      </c>
      <c r="HB6" s="78" t="s">
        <v>1796</v>
      </c>
      <c r="HC6" s="78" t="s">
        <v>1796</v>
      </c>
      <c r="HD6" s="78" t="s">
        <v>1796</v>
      </c>
      <c r="HE6" s="78" t="s">
        <v>1796</v>
      </c>
      <c r="HF6" s="78" t="s">
        <v>1796</v>
      </c>
      <c r="HG6" s="78" t="s">
        <v>1796</v>
      </c>
      <c r="HH6" s="78" t="s">
        <v>1796</v>
      </c>
      <c r="HI6" s="78" t="s">
        <v>180</v>
      </c>
      <c r="HJ6" s="78" t="s">
        <v>180</v>
      </c>
      <c r="HK6" s="78" t="s">
        <v>180</v>
      </c>
      <c r="HL6" s="78" t="s">
        <v>180</v>
      </c>
      <c r="HM6" s="78" t="s">
        <v>180</v>
      </c>
      <c r="HN6" s="78" t="s">
        <v>180</v>
      </c>
      <c r="HO6" s="78" t="s">
        <v>180</v>
      </c>
      <c r="HP6" s="78" t="s">
        <v>180</v>
      </c>
      <c r="HQ6" s="78" t="s">
        <v>180</v>
      </c>
      <c r="HR6" s="78" t="s">
        <v>180</v>
      </c>
      <c r="HS6" s="78" t="s">
        <v>180</v>
      </c>
      <c r="HT6" s="78" t="s">
        <v>180</v>
      </c>
      <c r="HU6" s="78" t="s">
        <v>173</v>
      </c>
      <c r="HV6" s="78" t="s">
        <v>173</v>
      </c>
      <c r="HW6" s="78" t="s">
        <v>173</v>
      </c>
      <c r="HX6" s="78" t="s">
        <v>173</v>
      </c>
      <c r="HY6" s="78" t="s">
        <v>173</v>
      </c>
      <c r="HZ6" s="78" t="s">
        <v>173</v>
      </c>
      <c r="IA6" s="78" t="s">
        <v>173</v>
      </c>
      <c r="IB6" s="78" t="s">
        <v>173</v>
      </c>
      <c r="IC6" s="78" t="s">
        <v>173</v>
      </c>
      <c r="ID6" s="78" t="s">
        <v>174</v>
      </c>
      <c r="IE6" s="78" t="s">
        <v>174</v>
      </c>
      <c r="IF6" s="78" t="s">
        <v>174</v>
      </c>
      <c r="IG6" s="78" t="s">
        <v>174</v>
      </c>
      <c r="IH6" s="78" t="s">
        <v>174</v>
      </c>
      <c r="II6" s="78" t="s">
        <v>174</v>
      </c>
      <c r="IJ6" s="78" t="s">
        <v>175</v>
      </c>
      <c r="IK6" s="78" t="s">
        <v>175</v>
      </c>
      <c r="IL6" s="78" t="s">
        <v>175</v>
      </c>
      <c r="IM6" s="78" t="s">
        <v>175</v>
      </c>
      <c r="IN6" s="78" t="s">
        <v>175</v>
      </c>
      <c r="IO6" s="78" t="s">
        <v>175</v>
      </c>
      <c r="IP6" s="78" t="s">
        <v>175</v>
      </c>
      <c r="IQ6" s="78" t="s">
        <v>175</v>
      </c>
      <c r="IR6" s="78" t="s">
        <v>175</v>
      </c>
      <c r="IS6" s="78" t="s">
        <v>175</v>
      </c>
      <c r="IT6" s="78" t="s">
        <v>175</v>
      </c>
      <c r="IU6" s="78" t="s">
        <v>175</v>
      </c>
      <c r="IV6" s="78" t="s">
        <v>175</v>
      </c>
      <c r="IW6" s="78" t="s">
        <v>175</v>
      </c>
      <c r="IX6" s="78" t="s">
        <v>175</v>
      </c>
      <c r="IY6" s="78" t="s">
        <v>175</v>
      </c>
      <c r="IZ6" s="78" t="s">
        <v>175</v>
      </c>
      <c r="JA6" s="78" t="s">
        <v>175</v>
      </c>
      <c r="JB6" s="78" t="s">
        <v>175</v>
      </c>
      <c r="JC6" s="78" t="s">
        <v>175</v>
      </c>
      <c r="JD6" s="78" t="s">
        <v>175</v>
      </c>
      <c r="JE6" s="78" t="s">
        <v>175</v>
      </c>
      <c r="JF6" s="78" t="s">
        <v>175</v>
      </c>
      <c r="JG6" s="78" t="s">
        <v>175</v>
      </c>
      <c r="JH6" s="78" t="s">
        <v>175</v>
      </c>
      <c r="JI6" s="78" t="s">
        <v>175</v>
      </c>
      <c r="JJ6" s="78" t="s">
        <v>175</v>
      </c>
      <c r="JK6" s="78" t="s">
        <v>175</v>
      </c>
      <c r="JL6" s="78" t="s">
        <v>175</v>
      </c>
      <c r="JM6" s="78" t="s">
        <v>175</v>
      </c>
      <c r="JN6" s="78" t="s">
        <v>175</v>
      </c>
      <c r="JO6" s="78" t="s">
        <v>175</v>
      </c>
      <c r="JP6" s="78" t="s">
        <v>175</v>
      </c>
      <c r="JQ6" s="78" t="s">
        <v>175</v>
      </c>
      <c r="JR6" s="78" t="s">
        <v>175</v>
      </c>
      <c r="JS6" s="78" t="s">
        <v>175</v>
      </c>
      <c r="JT6" s="78" t="s">
        <v>175</v>
      </c>
      <c r="JU6" s="78" t="s">
        <v>175</v>
      </c>
      <c r="JV6" s="78" t="s">
        <v>175</v>
      </c>
      <c r="JW6" s="78" t="s">
        <v>175</v>
      </c>
      <c r="JX6" s="78" t="s">
        <v>175</v>
      </c>
      <c r="JY6" s="78" t="s">
        <v>175</v>
      </c>
      <c r="JZ6" s="78" t="s">
        <v>175</v>
      </c>
      <c r="KA6" s="78" t="s">
        <v>175</v>
      </c>
      <c r="KB6" s="78" t="s">
        <v>175</v>
      </c>
      <c r="KC6" s="78" t="s">
        <v>175</v>
      </c>
      <c r="KD6" s="78" t="s">
        <v>175</v>
      </c>
      <c r="KE6" s="78" t="s">
        <v>175</v>
      </c>
      <c r="KF6" s="78" t="s">
        <v>175</v>
      </c>
      <c r="KG6" s="78" t="s">
        <v>175</v>
      </c>
      <c r="KH6" s="78" t="s">
        <v>175</v>
      </c>
      <c r="KI6" s="78" t="s">
        <v>175</v>
      </c>
      <c r="KJ6" s="78" t="s">
        <v>175</v>
      </c>
      <c r="KK6" s="78" t="s">
        <v>175</v>
      </c>
      <c r="KL6" s="78" t="s">
        <v>175</v>
      </c>
      <c r="KM6" s="78" t="s">
        <v>175</v>
      </c>
      <c r="KN6" s="78" t="s">
        <v>175</v>
      </c>
      <c r="KO6" s="78" t="s">
        <v>175</v>
      </c>
      <c r="KP6" s="78" t="s">
        <v>175</v>
      </c>
      <c r="KQ6" s="78" t="s">
        <v>175</v>
      </c>
      <c r="KR6" s="78" t="s">
        <v>175</v>
      </c>
      <c r="KS6" s="78" t="s">
        <v>175</v>
      </c>
      <c r="KT6" s="78" t="s">
        <v>175</v>
      </c>
      <c r="KU6" s="78" t="s">
        <v>175</v>
      </c>
      <c r="KV6" s="78" t="s">
        <v>175</v>
      </c>
      <c r="KW6" s="78" t="s">
        <v>175</v>
      </c>
      <c r="KX6" s="78" t="s">
        <v>175</v>
      </c>
      <c r="KY6" s="78" t="s">
        <v>175</v>
      </c>
      <c r="KZ6" s="78" t="s">
        <v>175</v>
      </c>
      <c r="LA6" s="78" t="s">
        <v>175</v>
      </c>
      <c r="LB6" s="78" t="s">
        <v>175</v>
      </c>
      <c r="LC6" s="78" t="s">
        <v>175</v>
      </c>
      <c r="LD6" s="78" t="s">
        <v>175</v>
      </c>
      <c r="LE6" s="78" t="s">
        <v>175</v>
      </c>
      <c r="LF6" s="78" t="s">
        <v>175</v>
      </c>
      <c r="LG6" s="78" t="s">
        <v>175</v>
      </c>
      <c r="LH6" s="78" t="s">
        <v>175</v>
      </c>
      <c r="LI6" s="78" t="s">
        <v>175</v>
      </c>
      <c r="LJ6" s="78" t="s">
        <v>175</v>
      </c>
      <c r="LK6" s="78" t="s">
        <v>175</v>
      </c>
      <c r="LL6" s="78" t="s">
        <v>175</v>
      </c>
      <c r="LM6" s="78" t="s">
        <v>175</v>
      </c>
      <c r="LN6" s="78" t="s">
        <v>175</v>
      </c>
      <c r="LO6" s="78" t="s">
        <v>175</v>
      </c>
      <c r="LP6" s="78" t="s">
        <v>175</v>
      </c>
      <c r="LQ6" s="78" t="s">
        <v>175</v>
      </c>
      <c r="LR6" s="78" t="s">
        <v>175</v>
      </c>
      <c r="LS6" s="78" t="s">
        <v>175</v>
      </c>
      <c r="LT6" s="78" t="s">
        <v>175</v>
      </c>
      <c r="LU6" s="78" t="s">
        <v>175</v>
      </c>
      <c r="LV6" s="78" t="s">
        <v>175</v>
      </c>
      <c r="LW6" s="78" t="s">
        <v>175</v>
      </c>
      <c r="LX6" s="78" t="s">
        <v>175</v>
      </c>
      <c r="LY6" s="78" t="s">
        <v>175</v>
      </c>
      <c r="LZ6" s="78" t="s">
        <v>175</v>
      </c>
      <c r="MA6" s="78" t="s">
        <v>175</v>
      </c>
      <c r="MB6" s="78" t="s">
        <v>175</v>
      </c>
      <c r="MC6" s="78" t="s">
        <v>175</v>
      </c>
      <c r="MD6" s="78" t="s">
        <v>175</v>
      </c>
      <c r="ME6" s="78" t="s">
        <v>175</v>
      </c>
      <c r="MF6" s="78" t="s">
        <v>175</v>
      </c>
      <c r="MG6" s="78" t="s">
        <v>175</v>
      </c>
      <c r="MH6" s="78" t="s">
        <v>175</v>
      </c>
      <c r="MI6" s="78" t="s">
        <v>175</v>
      </c>
      <c r="MJ6" s="78" t="s">
        <v>175</v>
      </c>
      <c r="MK6" s="78" t="s">
        <v>175</v>
      </c>
      <c r="ML6" s="78" t="s">
        <v>175</v>
      </c>
      <c r="MM6" s="78" t="s">
        <v>175</v>
      </c>
      <c r="MN6" s="78" t="s">
        <v>175</v>
      </c>
      <c r="MO6" s="78" t="s">
        <v>175</v>
      </c>
      <c r="MP6" s="78" t="s">
        <v>175</v>
      </c>
      <c r="MQ6" s="78" t="s">
        <v>175</v>
      </c>
      <c r="MR6" s="78" t="s">
        <v>175</v>
      </c>
      <c r="MS6" s="78" t="s">
        <v>175</v>
      </c>
      <c r="MT6" s="78" t="s">
        <v>175</v>
      </c>
      <c r="MU6" s="78" t="s">
        <v>175</v>
      </c>
      <c r="MV6" s="78" t="s">
        <v>175</v>
      </c>
      <c r="MW6" s="78" t="s">
        <v>175</v>
      </c>
      <c r="MX6" s="78" t="s">
        <v>175</v>
      </c>
      <c r="MY6" s="78" t="s">
        <v>1797</v>
      </c>
      <c r="MZ6" s="78" t="s">
        <v>1797</v>
      </c>
      <c r="NA6" s="78" t="s">
        <v>1797</v>
      </c>
      <c r="NB6" s="78" t="s">
        <v>1797</v>
      </c>
      <c r="NC6" s="78" t="s">
        <v>1797</v>
      </c>
      <c r="ND6" s="78" t="s">
        <v>1797</v>
      </c>
      <c r="NE6" s="78" t="s">
        <v>1797</v>
      </c>
      <c r="NF6" s="78" t="s">
        <v>1797</v>
      </c>
      <c r="NG6" s="78" t="s">
        <v>1797</v>
      </c>
      <c r="NH6" s="78" t="s">
        <v>1797</v>
      </c>
      <c r="NI6" s="78" t="s">
        <v>1797</v>
      </c>
      <c r="NJ6" s="78" t="s">
        <v>1797</v>
      </c>
      <c r="NK6" s="78" t="s">
        <v>1797</v>
      </c>
      <c r="NL6" s="78" t="s">
        <v>1797</v>
      </c>
      <c r="NM6" s="78" t="s">
        <v>1797</v>
      </c>
      <c r="NN6" s="78" t="s">
        <v>1797</v>
      </c>
      <c r="NO6" s="78" t="s">
        <v>1797</v>
      </c>
      <c r="NP6" s="78" t="s">
        <v>1797</v>
      </c>
      <c r="NQ6" s="78" t="s">
        <v>1797</v>
      </c>
      <c r="NR6" s="78" t="s">
        <v>1797</v>
      </c>
      <c r="NS6" s="78" t="s">
        <v>1797</v>
      </c>
      <c r="NT6" s="78" t="s">
        <v>1797</v>
      </c>
      <c r="NU6" s="78" t="s">
        <v>1797</v>
      </c>
      <c r="NV6" s="78" t="s">
        <v>1797</v>
      </c>
      <c r="NW6" s="78" t="s">
        <v>1797</v>
      </c>
      <c r="NX6" s="78" t="s">
        <v>1797</v>
      </c>
      <c r="NY6" s="78" t="s">
        <v>1797</v>
      </c>
      <c r="NZ6" s="78" t="s">
        <v>1797</v>
      </c>
      <c r="OA6" s="78" t="s">
        <v>1797</v>
      </c>
      <c r="OB6" s="78" t="s">
        <v>1797</v>
      </c>
      <c r="OC6" s="78" t="s">
        <v>1797</v>
      </c>
      <c r="OD6" s="78" t="s">
        <v>1797</v>
      </c>
      <c r="OE6" s="78" t="s">
        <v>1797</v>
      </c>
      <c r="OF6" s="78" t="s">
        <v>1798</v>
      </c>
      <c r="OG6" s="78" t="s">
        <v>1798</v>
      </c>
      <c r="OH6" s="78" t="s">
        <v>1798</v>
      </c>
      <c r="OI6" s="78" t="s">
        <v>1798</v>
      </c>
      <c r="OJ6" s="78" t="s">
        <v>1798</v>
      </c>
      <c r="OK6" s="78" t="s">
        <v>1798</v>
      </c>
      <c r="OL6" s="78" t="s">
        <v>1798</v>
      </c>
      <c r="OM6" s="78" t="s">
        <v>1798</v>
      </c>
      <c r="ON6" s="78" t="s">
        <v>1798</v>
      </c>
      <c r="OO6" s="78" t="s">
        <v>1798</v>
      </c>
      <c r="OP6" s="78" t="s">
        <v>1798</v>
      </c>
      <c r="OQ6" s="78" t="s">
        <v>1798</v>
      </c>
      <c r="OR6" s="78" t="s">
        <v>1798</v>
      </c>
      <c r="OS6" s="78" t="s">
        <v>1798</v>
      </c>
      <c r="OT6" s="78" t="s">
        <v>1798</v>
      </c>
      <c r="OU6" s="78" t="s">
        <v>1798</v>
      </c>
      <c r="OV6" s="78" t="s">
        <v>1798</v>
      </c>
      <c r="OW6" s="78" t="s">
        <v>1798</v>
      </c>
      <c r="OX6" s="78" t="s">
        <v>1798</v>
      </c>
      <c r="OY6" s="78" t="s">
        <v>1798</v>
      </c>
      <c r="OZ6" s="78" t="s">
        <v>1798</v>
      </c>
      <c r="PA6" s="78" t="s">
        <v>1798</v>
      </c>
      <c r="PB6" s="78" t="s">
        <v>1798</v>
      </c>
      <c r="PC6" s="78" t="s">
        <v>1798</v>
      </c>
      <c r="PD6" s="78" t="s">
        <v>1798</v>
      </c>
      <c r="PE6" s="78" t="s">
        <v>1798</v>
      </c>
      <c r="PF6" s="78" t="s">
        <v>1798</v>
      </c>
      <c r="PG6" s="78" t="s">
        <v>1798</v>
      </c>
      <c r="PH6" s="78" t="s">
        <v>1798</v>
      </c>
      <c r="PI6" s="78" t="s">
        <v>1798</v>
      </c>
      <c r="PJ6" s="78" t="s">
        <v>1798</v>
      </c>
      <c r="PK6" s="78" t="s">
        <v>1798</v>
      </c>
      <c r="PL6" s="78" t="s">
        <v>1798</v>
      </c>
      <c r="PM6" s="78" t="s">
        <v>1798</v>
      </c>
      <c r="PN6" s="78" t="s">
        <v>1798</v>
      </c>
      <c r="PO6" s="78" t="s">
        <v>1798</v>
      </c>
      <c r="PP6" s="78" t="s">
        <v>1798</v>
      </c>
      <c r="PQ6" s="78" t="s">
        <v>1798</v>
      </c>
      <c r="PR6" s="78" t="s">
        <v>1798</v>
      </c>
      <c r="PS6" s="78" t="s">
        <v>1798</v>
      </c>
      <c r="PT6" s="78" t="s">
        <v>1798</v>
      </c>
      <c r="PU6" s="78" t="s">
        <v>1798</v>
      </c>
      <c r="PV6" s="78" t="s">
        <v>1798</v>
      </c>
      <c r="PW6" s="78" t="s">
        <v>1798</v>
      </c>
      <c r="PX6" s="78" t="s">
        <v>1798</v>
      </c>
      <c r="PY6" s="78" t="s">
        <v>1798</v>
      </c>
      <c r="PZ6" s="78" t="s">
        <v>1798</v>
      </c>
      <c r="QA6" s="78" t="s">
        <v>1798</v>
      </c>
      <c r="QB6" s="78" t="s">
        <v>1798</v>
      </c>
      <c r="QC6" s="78" t="s">
        <v>1798</v>
      </c>
      <c r="QD6" s="78" t="s">
        <v>1798</v>
      </c>
      <c r="QE6" s="78" t="s">
        <v>1798</v>
      </c>
      <c r="QF6" s="78" t="s">
        <v>1798</v>
      </c>
      <c r="QG6" s="78" t="s">
        <v>1798</v>
      </c>
      <c r="QH6" s="78" t="s">
        <v>1798</v>
      </c>
      <c r="QI6" s="78" t="s">
        <v>1798</v>
      </c>
      <c r="QJ6" s="78" t="s">
        <v>1798</v>
      </c>
      <c r="QK6" s="78" t="s">
        <v>1798</v>
      </c>
      <c r="QL6" s="78" t="s">
        <v>1798</v>
      </c>
      <c r="QM6" s="78" t="s">
        <v>1798</v>
      </c>
      <c r="QN6" s="78" t="s">
        <v>1798</v>
      </c>
      <c r="QO6" s="78" t="s">
        <v>1798</v>
      </c>
      <c r="QP6" s="78" t="s">
        <v>1798</v>
      </c>
      <c r="QQ6" s="78" t="s">
        <v>1798</v>
      </c>
      <c r="QR6" s="78" t="s">
        <v>1798</v>
      </c>
      <c r="QS6" s="78" t="s">
        <v>1798</v>
      </c>
      <c r="QT6" s="78" t="s">
        <v>1798</v>
      </c>
      <c r="QU6" s="78" t="s">
        <v>1798</v>
      </c>
      <c r="QV6" s="78" t="s">
        <v>1798</v>
      </c>
      <c r="QW6" s="78" t="s">
        <v>1798</v>
      </c>
      <c r="QX6" s="78" t="s">
        <v>1798</v>
      </c>
      <c r="QY6" s="78" t="s">
        <v>1798</v>
      </c>
      <c r="QZ6" s="78" t="s">
        <v>1798</v>
      </c>
      <c r="RA6" s="78" t="s">
        <v>1798</v>
      </c>
      <c r="RB6" s="78" t="s">
        <v>1798</v>
      </c>
      <c r="RC6" s="78" t="s">
        <v>1798</v>
      </c>
      <c r="RD6" s="78" t="s">
        <v>1798</v>
      </c>
      <c r="RE6" s="78" t="s">
        <v>1798</v>
      </c>
      <c r="RF6" s="78" t="s">
        <v>1798</v>
      </c>
      <c r="RG6" s="78" t="s">
        <v>1798</v>
      </c>
      <c r="RH6" s="78" t="s">
        <v>1798</v>
      </c>
      <c r="RI6" s="78" t="s">
        <v>1798</v>
      </c>
      <c r="RJ6" s="78" t="s">
        <v>1798</v>
      </c>
      <c r="RK6" s="78" t="s">
        <v>1798</v>
      </c>
      <c r="RL6" s="78" t="s">
        <v>1798</v>
      </c>
      <c r="RM6" s="78" t="s">
        <v>1798</v>
      </c>
      <c r="RN6" s="78" t="s">
        <v>1798</v>
      </c>
      <c r="RO6" s="78" t="s">
        <v>1798</v>
      </c>
      <c r="RP6" s="78" t="s">
        <v>1798</v>
      </c>
      <c r="RQ6" s="78" t="s">
        <v>1798</v>
      </c>
      <c r="RR6" s="79"/>
      <c r="RS6" s="79"/>
      <c r="RT6" s="79"/>
      <c r="RU6" s="79"/>
      <c r="RV6" s="79"/>
      <c r="RW6" s="79"/>
      <c r="RX6" s="79"/>
      <c r="RY6" s="79"/>
      <c r="RZ6" s="79"/>
      <c r="SA6" s="79"/>
      <c r="SB6" s="79"/>
      <c r="SC6" s="79"/>
      <c r="SD6" s="79"/>
      <c r="SE6" s="79"/>
      <c r="SF6" s="79"/>
      <c r="SG6" s="79"/>
      <c r="SH6" s="79"/>
      <c r="SI6" s="79"/>
      <c r="SJ6" s="79"/>
      <c r="SK6" s="79"/>
      <c r="SL6" s="79"/>
      <c r="SM6" s="79"/>
      <c r="SN6" s="79"/>
      <c r="SO6" s="79"/>
      <c r="SP6" s="79"/>
      <c r="SQ6" s="79"/>
      <c r="SR6" s="79"/>
      <c r="SS6" s="79"/>
      <c r="ST6" s="79"/>
      <c r="SU6" s="79"/>
      <c r="SV6" s="79"/>
      <c r="SW6" s="79"/>
      <c r="SX6" s="79"/>
      <c r="SY6" s="79"/>
      <c r="SZ6" s="79"/>
      <c r="TA6" s="79"/>
      <c r="TB6" s="79"/>
      <c r="TC6" s="79"/>
      <c r="TD6" s="79"/>
      <c r="TE6" s="79"/>
      <c r="TF6" s="79"/>
      <c r="TG6" s="79"/>
      <c r="TH6" s="79"/>
      <c r="TI6" s="79"/>
      <c r="TJ6" s="79"/>
      <c r="TK6" s="79"/>
      <c r="TL6" s="79"/>
      <c r="TM6" s="79"/>
      <c r="TN6" s="79"/>
      <c r="TO6" s="79"/>
      <c r="TP6" s="79"/>
      <c r="TQ6" s="79"/>
      <c r="TR6" s="79"/>
      <c r="TS6" s="79"/>
      <c r="TT6" s="79"/>
      <c r="TU6" s="79"/>
      <c r="TV6" s="79"/>
      <c r="TW6" s="79"/>
      <c r="TX6" s="79"/>
      <c r="TY6" s="79"/>
      <c r="TZ6" s="79"/>
      <c r="UA6" s="79"/>
      <c r="UB6" s="79"/>
      <c r="UC6" s="79"/>
      <c r="UD6" s="79"/>
      <c r="UE6" s="79"/>
      <c r="UF6" s="79"/>
      <c r="UG6" s="79"/>
      <c r="UH6" s="79"/>
      <c r="UI6" s="79"/>
      <c r="UJ6" s="79"/>
      <c r="UK6" s="79"/>
      <c r="UL6" s="79"/>
      <c r="UM6" s="79"/>
      <c r="UN6" s="79"/>
      <c r="UO6" s="79"/>
      <c r="UP6" s="79"/>
      <c r="UQ6" s="79"/>
      <c r="UR6" s="79"/>
      <c r="US6" s="79"/>
      <c r="UT6" s="79"/>
      <c r="UU6" s="79"/>
      <c r="UV6" s="79"/>
      <c r="UW6" s="79"/>
      <c r="UX6" s="79"/>
      <c r="UY6" s="79"/>
      <c r="UZ6" s="79"/>
      <c r="VA6" s="79"/>
      <c r="VB6" s="79"/>
      <c r="VC6" s="79"/>
      <c r="VD6" s="79"/>
      <c r="VE6" s="79"/>
      <c r="VF6" s="79"/>
      <c r="VG6" s="79"/>
      <c r="VH6" s="79"/>
      <c r="VI6" s="79"/>
      <c r="VJ6" s="79"/>
      <c r="VK6" s="79"/>
      <c r="VL6" s="79"/>
      <c r="VM6" s="79"/>
      <c r="VN6" s="79"/>
      <c r="VO6" s="79"/>
      <c r="VP6" s="79"/>
      <c r="VQ6" s="79"/>
      <c r="VR6" s="79"/>
      <c r="VS6" s="79"/>
      <c r="VT6" s="79"/>
      <c r="VU6" s="79"/>
      <c r="VV6" s="79"/>
      <c r="VW6" s="79"/>
      <c r="VX6" s="79"/>
      <c r="VY6" s="79"/>
      <c r="VZ6" s="79"/>
    </row>
    <row r="7" spans="1:598">
      <c r="T7" s="80" t="s">
        <v>177</v>
      </c>
      <c r="U7" s="80" t="s">
        <v>177</v>
      </c>
      <c r="V7" s="80" t="s">
        <v>177</v>
      </c>
      <c r="W7" s="80" t="s">
        <v>177</v>
      </c>
      <c r="X7" s="80" t="s">
        <v>177</v>
      </c>
      <c r="Y7" s="80" t="s">
        <v>177</v>
      </c>
      <c r="Z7" s="80" t="s">
        <v>177</v>
      </c>
      <c r="AA7" s="80" t="s">
        <v>177</v>
      </c>
      <c r="AB7" s="80" t="s">
        <v>177</v>
      </c>
      <c r="AC7" s="80" t="s">
        <v>177</v>
      </c>
      <c r="AD7" s="80" t="s">
        <v>177</v>
      </c>
      <c r="AE7" s="80" t="s">
        <v>177</v>
      </c>
      <c r="AF7" s="80" t="s">
        <v>177</v>
      </c>
      <c r="AG7" s="80" t="s">
        <v>177</v>
      </c>
      <c r="AH7" s="80" t="s">
        <v>177</v>
      </c>
      <c r="AI7" s="80" t="s">
        <v>177</v>
      </c>
      <c r="AJ7" s="80" t="s">
        <v>177</v>
      </c>
      <c r="AK7" s="80" t="s">
        <v>177</v>
      </c>
      <c r="AL7" s="80" t="s">
        <v>177</v>
      </c>
      <c r="AM7" s="80" t="s">
        <v>177</v>
      </c>
      <c r="AN7" s="80" t="s">
        <v>177</v>
      </c>
      <c r="AO7" s="80" t="s">
        <v>177</v>
      </c>
      <c r="AP7" s="80" t="s">
        <v>177</v>
      </c>
      <c r="AQ7" s="80" t="s">
        <v>177</v>
      </c>
      <c r="AR7" s="80" t="s">
        <v>177</v>
      </c>
      <c r="AS7" s="80" t="s">
        <v>177</v>
      </c>
      <c r="AT7" s="80" t="s">
        <v>177</v>
      </c>
      <c r="AU7" s="80" t="s">
        <v>177</v>
      </c>
      <c r="AV7" s="80" t="s">
        <v>177</v>
      </c>
      <c r="AW7" s="80" t="s">
        <v>177</v>
      </c>
      <c r="AX7" s="80" t="s">
        <v>177</v>
      </c>
      <c r="AY7" s="80" t="s">
        <v>177</v>
      </c>
      <c r="AZ7" s="80" t="s">
        <v>177</v>
      </c>
      <c r="BA7" s="80" t="s">
        <v>177</v>
      </c>
      <c r="BB7" s="80" t="s">
        <v>177</v>
      </c>
      <c r="BC7" s="80" t="s">
        <v>177</v>
      </c>
      <c r="BD7" s="80" t="s">
        <v>177</v>
      </c>
      <c r="BE7" s="80" t="s">
        <v>177</v>
      </c>
      <c r="BF7" s="80" t="s">
        <v>177</v>
      </c>
      <c r="BG7" s="80" t="s">
        <v>177</v>
      </c>
      <c r="BH7" s="80" t="s">
        <v>177</v>
      </c>
      <c r="BI7" s="80" t="s">
        <v>177</v>
      </c>
      <c r="BJ7" s="80" t="s">
        <v>177</v>
      </c>
      <c r="BK7" s="80" t="s">
        <v>177</v>
      </c>
      <c r="BL7" s="80" t="s">
        <v>177</v>
      </c>
      <c r="BM7" s="80" t="s">
        <v>177</v>
      </c>
      <c r="BN7" s="80" t="s">
        <v>177</v>
      </c>
      <c r="BO7" s="80" t="s">
        <v>177</v>
      </c>
      <c r="BP7" s="80" t="s">
        <v>177</v>
      </c>
      <c r="BQ7" s="80" t="s">
        <v>177</v>
      </c>
      <c r="BR7" s="80" t="s">
        <v>177</v>
      </c>
      <c r="BS7" s="80" t="s">
        <v>177</v>
      </c>
      <c r="BT7" s="80" t="s">
        <v>177</v>
      </c>
      <c r="BU7" s="80" t="s">
        <v>177</v>
      </c>
      <c r="BV7" s="80" t="s">
        <v>177</v>
      </c>
      <c r="BW7" s="80" t="s">
        <v>177</v>
      </c>
      <c r="BX7" s="80" t="s">
        <v>177</v>
      </c>
      <c r="BY7" s="80" t="s">
        <v>177</v>
      </c>
      <c r="BZ7" s="80" t="s">
        <v>177</v>
      </c>
      <c r="CA7" s="80" t="s">
        <v>177</v>
      </c>
      <c r="CB7" s="80" t="s">
        <v>177</v>
      </c>
      <c r="CC7" s="80" t="s">
        <v>177</v>
      </c>
      <c r="CD7" s="80" t="s">
        <v>177</v>
      </c>
      <c r="CE7" s="80" t="s">
        <v>177</v>
      </c>
      <c r="CF7" s="80" t="s">
        <v>177</v>
      </c>
      <c r="CG7" s="80" t="s">
        <v>177</v>
      </c>
      <c r="CH7" s="80" t="s">
        <v>177</v>
      </c>
      <c r="CI7" s="80" t="s">
        <v>177</v>
      </c>
      <c r="CJ7" s="80" t="s">
        <v>177</v>
      </c>
      <c r="CK7" s="80" t="s">
        <v>177</v>
      </c>
      <c r="CL7" s="80" t="s">
        <v>177</v>
      </c>
      <c r="CM7" s="80" t="s">
        <v>177</v>
      </c>
      <c r="CN7" s="80" t="s">
        <v>177</v>
      </c>
      <c r="CO7" s="80" t="s">
        <v>177</v>
      </c>
      <c r="CP7" s="80" t="s">
        <v>177</v>
      </c>
      <c r="CQ7" s="80" t="s">
        <v>177</v>
      </c>
      <c r="CR7" s="80" t="s">
        <v>177</v>
      </c>
      <c r="CS7" s="80" t="s">
        <v>177</v>
      </c>
      <c r="CT7" s="80" t="s">
        <v>177</v>
      </c>
      <c r="CU7" s="80" t="s">
        <v>177</v>
      </c>
      <c r="CV7" s="80" t="s">
        <v>177</v>
      </c>
      <c r="CW7" s="80" t="s">
        <v>177</v>
      </c>
      <c r="CX7" s="80" t="s">
        <v>177</v>
      </c>
      <c r="CY7" s="80" t="s">
        <v>177</v>
      </c>
      <c r="CZ7" s="80" t="s">
        <v>177</v>
      </c>
      <c r="DA7" s="80" t="s">
        <v>177</v>
      </c>
      <c r="DB7" s="80" t="s">
        <v>177</v>
      </c>
      <c r="DC7" s="80" t="s">
        <v>177</v>
      </c>
      <c r="DD7" s="80" t="s">
        <v>177</v>
      </c>
      <c r="DE7" s="80" t="s">
        <v>177</v>
      </c>
      <c r="DF7" s="80" t="s">
        <v>177</v>
      </c>
      <c r="DG7" s="80" t="s">
        <v>177</v>
      </c>
      <c r="DH7" s="80" t="s">
        <v>177</v>
      </c>
      <c r="DI7" s="80" t="s">
        <v>177</v>
      </c>
      <c r="DJ7" s="80" t="s">
        <v>177</v>
      </c>
      <c r="DK7" s="80" t="s">
        <v>177</v>
      </c>
      <c r="DL7" s="80" t="s">
        <v>177</v>
      </c>
      <c r="DM7" s="80" t="s">
        <v>177</v>
      </c>
      <c r="DN7" s="80" t="s">
        <v>177</v>
      </c>
      <c r="DO7" s="80" t="s">
        <v>177</v>
      </c>
      <c r="DP7" s="80" t="s">
        <v>177</v>
      </c>
      <c r="DQ7" s="80" t="s">
        <v>177</v>
      </c>
      <c r="DR7" s="80" t="s">
        <v>177</v>
      </c>
      <c r="DS7" s="80" t="s">
        <v>177</v>
      </c>
      <c r="DT7" s="80" t="s">
        <v>177</v>
      </c>
      <c r="DU7" s="80" t="s">
        <v>177</v>
      </c>
      <c r="DV7" s="80" t="s">
        <v>177</v>
      </c>
      <c r="DW7" s="80" t="s">
        <v>177</v>
      </c>
      <c r="DX7" s="80" t="s">
        <v>177</v>
      </c>
      <c r="DY7" s="80" t="s">
        <v>177</v>
      </c>
      <c r="DZ7" s="80" t="s">
        <v>177</v>
      </c>
      <c r="EA7" s="80" t="s">
        <v>177</v>
      </c>
      <c r="EB7" s="80" t="s">
        <v>177</v>
      </c>
      <c r="EC7" s="80" t="s">
        <v>172</v>
      </c>
      <c r="ED7" s="80" t="s">
        <v>172</v>
      </c>
      <c r="EE7" s="80" t="s">
        <v>172</v>
      </c>
      <c r="EF7" s="80" t="s">
        <v>172</v>
      </c>
      <c r="EG7" s="80" t="s">
        <v>172</v>
      </c>
      <c r="EH7" s="80" t="s">
        <v>172</v>
      </c>
      <c r="EI7" s="80" t="s">
        <v>172</v>
      </c>
      <c r="EJ7" s="80" t="s">
        <v>172</v>
      </c>
      <c r="EK7" s="80" t="s">
        <v>172</v>
      </c>
      <c r="EL7" s="80" t="s">
        <v>172</v>
      </c>
      <c r="EM7" s="80" t="s">
        <v>172</v>
      </c>
      <c r="EN7" s="80" t="s">
        <v>172</v>
      </c>
      <c r="EO7" s="80" t="s">
        <v>172</v>
      </c>
      <c r="EP7" s="80" t="s">
        <v>172</v>
      </c>
      <c r="EQ7" s="80" t="s">
        <v>172</v>
      </c>
      <c r="ER7" s="80" t="s">
        <v>172</v>
      </c>
      <c r="ES7" s="80" t="s">
        <v>172</v>
      </c>
      <c r="ET7" s="80" t="s">
        <v>172</v>
      </c>
      <c r="EU7" s="80" t="s">
        <v>172</v>
      </c>
      <c r="EV7" s="80" t="s">
        <v>172</v>
      </c>
      <c r="EW7" s="80" t="s">
        <v>172</v>
      </c>
      <c r="EX7" s="80" t="s">
        <v>172</v>
      </c>
      <c r="EY7" s="80" t="s">
        <v>172</v>
      </c>
      <c r="EZ7" s="80" t="s">
        <v>172</v>
      </c>
      <c r="FA7" s="80" t="s">
        <v>172</v>
      </c>
      <c r="FB7" s="80" t="s">
        <v>172</v>
      </c>
      <c r="FC7" s="80" t="s">
        <v>172</v>
      </c>
      <c r="FD7" s="80" t="s">
        <v>172</v>
      </c>
      <c r="FE7" s="80" t="s">
        <v>172</v>
      </c>
      <c r="FF7" s="80" t="s">
        <v>172</v>
      </c>
      <c r="FG7" s="80" t="s">
        <v>172</v>
      </c>
      <c r="FH7" s="80" t="s">
        <v>172</v>
      </c>
      <c r="FI7" s="80" t="s">
        <v>172</v>
      </c>
      <c r="FJ7" s="80" t="s">
        <v>172</v>
      </c>
      <c r="FK7" s="80" t="s">
        <v>172</v>
      </c>
      <c r="FL7" s="80" t="s">
        <v>172</v>
      </c>
      <c r="FM7" s="80" t="s">
        <v>172</v>
      </c>
      <c r="FN7" s="80" t="s">
        <v>172</v>
      </c>
      <c r="FO7" s="80" t="s">
        <v>172</v>
      </c>
      <c r="FP7" s="80" t="s">
        <v>172</v>
      </c>
      <c r="FQ7" s="80" t="s">
        <v>172</v>
      </c>
      <c r="FR7" s="80" t="s">
        <v>172</v>
      </c>
      <c r="FS7" s="80" t="s">
        <v>172</v>
      </c>
      <c r="FT7" s="80" t="s">
        <v>172</v>
      </c>
      <c r="FU7" s="80" t="s">
        <v>172</v>
      </c>
      <c r="FV7" s="80" t="s">
        <v>172</v>
      </c>
      <c r="FW7" s="80" t="s">
        <v>172</v>
      </c>
      <c r="FX7" s="80" t="s">
        <v>172</v>
      </c>
      <c r="FY7" s="80" t="s">
        <v>172</v>
      </c>
      <c r="FZ7" s="80" t="s">
        <v>172</v>
      </c>
      <c r="GA7" s="80" t="s">
        <v>172</v>
      </c>
      <c r="GB7" s="80" t="s">
        <v>172</v>
      </c>
      <c r="GC7" s="80" t="s">
        <v>172</v>
      </c>
      <c r="GD7" s="80" t="s">
        <v>172</v>
      </c>
      <c r="GE7" s="80" t="s">
        <v>172</v>
      </c>
      <c r="GF7" s="80" t="s">
        <v>172</v>
      </c>
      <c r="GG7" s="80" t="s">
        <v>172</v>
      </c>
      <c r="GH7" s="80" t="s">
        <v>172</v>
      </c>
      <c r="GI7" s="80" t="s">
        <v>172</v>
      </c>
      <c r="GJ7" s="80" t="s">
        <v>172</v>
      </c>
      <c r="GK7" s="80" t="s">
        <v>172</v>
      </c>
      <c r="GL7" s="80" t="s">
        <v>172</v>
      </c>
      <c r="GM7" s="80" t="s">
        <v>172</v>
      </c>
      <c r="GN7" s="80" t="s">
        <v>172</v>
      </c>
      <c r="GO7" s="80" t="s">
        <v>172</v>
      </c>
      <c r="GP7" s="80" t="s">
        <v>172</v>
      </c>
      <c r="GQ7" s="80" t="s">
        <v>172</v>
      </c>
      <c r="GR7" s="80" t="s">
        <v>172</v>
      </c>
      <c r="GS7" s="80" t="s">
        <v>172</v>
      </c>
      <c r="GT7" s="80" t="s">
        <v>172</v>
      </c>
      <c r="GU7" s="80" t="s">
        <v>172</v>
      </c>
      <c r="GV7" s="80" t="s">
        <v>172</v>
      </c>
      <c r="GW7" s="80" t="s">
        <v>172</v>
      </c>
      <c r="GX7" s="80" t="s">
        <v>172</v>
      </c>
      <c r="GY7" s="80" t="s">
        <v>1799</v>
      </c>
      <c r="GZ7" s="80" t="s">
        <v>1799</v>
      </c>
      <c r="HA7" s="80" t="s">
        <v>1799</v>
      </c>
      <c r="HB7" s="80" t="s">
        <v>1799</v>
      </c>
      <c r="HC7" s="80" t="s">
        <v>1799</v>
      </c>
      <c r="HD7" s="80" t="s">
        <v>1799</v>
      </c>
      <c r="HE7" s="80" t="s">
        <v>1799</v>
      </c>
      <c r="HF7" s="80" t="s">
        <v>1799</v>
      </c>
      <c r="HG7" s="80" t="s">
        <v>1799</v>
      </c>
      <c r="HH7" s="80" t="s">
        <v>1799</v>
      </c>
      <c r="HI7" s="80" t="s">
        <v>180</v>
      </c>
      <c r="HJ7" s="80" t="s">
        <v>180</v>
      </c>
      <c r="HK7" s="80" t="s">
        <v>180</v>
      </c>
      <c r="HL7" s="80" t="s">
        <v>180</v>
      </c>
      <c r="HM7" s="80" t="s">
        <v>180</v>
      </c>
      <c r="HN7" s="80" t="s">
        <v>180</v>
      </c>
      <c r="HO7" s="80" t="s">
        <v>180</v>
      </c>
      <c r="HP7" s="80" t="s">
        <v>180</v>
      </c>
      <c r="HQ7" s="80" t="s">
        <v>180</v>
      </c>
      <c r="HR7" s="80" t="s">
        <v>180</v>
      </c>
      <c r="HS7" s="80" t="s">
        <v>180</v>
      </c>
      <c r="HT7" s="80" t="s">
        <v>180</v>
      </c>
      <c r="HU7" s="80" t="s">
        <v>173</v>
      </c>
      <c r="HV7" s="80" t="s">
        <v>173</v>
      </c>
      <c r="HW7" s="80" t="s">
        <v>173</v>
      </c>
      <c r="HX7" s="80" t="s">
        <v>173</v>
      </c>
      <c r="HY7" s="80" t="s">
        <v>173</v>
      </c>
      <c r="HZ7" s="80" t="s">
        <v>173</v>
      </c>
      <c r="IA7" s="80" t="s">
        <v>173</v>
      </c>
      <c r="IB7" s="80" t="s">
        <v>173</v>
      </c>
      <c r="IC7" s="80" t="s">
        <v>173</v>
      </c>
      <c r="ID7" s="80" t="s">
        <v>174</v>
      </c>
      <c r="IE7" s="80" t="s">
        <v>174</v>
      </c>
      <c r="IF7" s="80" t="s">
        <v>174</v>
      </c>
      <c r="IG7" s="80" t="s">
        <v>174</v>
      </c>
      <c r="IH7" s="80" t="s">
        <v>174</v>
      </c>
      <c r="II7" s="80" t="s">
        <v>174</v>
      </c>
      <c r="IJ7" s="80" t="s">
        <v>175</v>
      </c>
      <c r="IK7" s="80" t="s">
        <v>175</v>
      </c>
      <c r="IL7" s="80" t="s">
        <v>175</v>
      </c>
      <c r="IM7" s="80" t="s">
        <v>175</v>
      </c>
      <c r="IN7" s="80" t="s">
        <v>175</v>
      </c>
      <c r="IO7" s="80" t="s">
        <v>175</v>
      </c>
      <c r="IP7" s="80" t="s">
        <v>175</v>
      </c>
      <c r="IQ7" s="80" t="s">
        <v>175</v>
      </c>
      <c r="IR7" s="80" t="s">
        <v>175</v>
      </c>
      <c r="IS7" s="80" t="s">
        <v>175</v>
      </c>
      <c r="IT7" s="80" t="s">
        <v>175</v>
      </c>
      <c r="IU7" s="80" t="s">
        <v>175</v>
      </c>
      <c r="IV7" s="80" t="s">
        <v>175</v>
      </c>
      <c r="IW7" s="80" t="s">
        <v>175</v>
      </c>
      <c r="IX7" s="80" t="s">
        <v>175</v>
      </c>
      <c r="IY7" s="80" t="s">
        <v>175</v>
      </c>
      <c r="IZ7" s="80" t="s">
        <v>175</v>
      </c>
      <c r="JA7" s="80" t="s">
        <v>175</v>
      </c>
      <c r="JB7" s="80" t="s">
        <v>175</v>
      </c>
      <c r="JC7" s="80" t="s">
        <v>175</v>
      </c>
      <c r="JD7" s="80" t="s">
        <v>175</v>
      </c>
      <c r="JE7" s="80" t="s">
        <v>175</v>
      </c>
      <c r="JF7" s="80" t="s">
        <v>175</v>
      </c>
      <c r="JG7" s="80" t="s">
        <v>175</v>
      </c>
      <c r="JH7" s="80" t="s">
        <v>175</v>
      </c>
      <c r="JI7" s="80" t="s">
        <v>175</v>
      </c>
      <c r="JJ7" s="80" t="s">
        <v>175</v>
      </c>
      <c r="JK7" s="80" t="s">
        <v>175</v>
      </c>
      <c r="JL7" s="80" t="s">
        <v>175</v>
      </c>
      <c r="JM7" s="80" t="s">
        <v>175</v>
      </c>
      <c r="JN7" s="80" t="s">
        <v>175</v>
      </c>
      <c r="JO7" s="80" t="s">
        <v>175</v>
      </c>
      <c r="JP7" s="80" t="s">
        <v>175</v>
      </c>
      <c r="JQ7" s="80" t="s">
        <v>175</v>
      </c>
      <c r="JR7" s="80" t="s">
        <v>175</v>
      </c>
      <c r="JS7" s="80" t="s">
        <v>175</v>
      </c>
      <c r="JT7" s="80" t="s">
        <v>175</v>
      </c>
      <c r="JU7" s="80" t="s">
        <v>175</v>
      </c>
      <c r="JV7" s="80" t="s">
        <v>175</v>
      </c>
      <c r="JW7" s="80" t="s">
        <v>175</v>
      </c>
      <c r="JX7" s="80" t="s">
        <v>175</v>
      </c>
      <c r="JY7" s="80" t="s">
        <v>175</v>
      </c>
      <c r="JZ7" s="80" t="s">
        <v>175</v>
      </c>
      <c r="KA7" s="80" t="s">
        <v>175</v>
      </c>
      <c r="KB7" s="80" t="s">
        <v>175</v>
      </c>
      <c r="KC7" s="80" t="s">
        <v>175</v>
      </c>
      <c r="KD7" s="80" t="s">
        <v>175</v>
      </c>
      <c r="KE7" s="80" t="s">
        <v>175</v>
      </c>
      <c r="KF7" s="80" t="s">
        <v>175</v>
      </c>
      <c r="KG7" s="80" t="s">
        <v>175</v>
      </c>
      <c r="KH7" s="80" t="s">
        <v>175</v>
      </c>
      <c r="KI7" s="80" t="s">
        <v>175</v>
      </c>
      <c r="KJ7" s="80" t="s">
        <v>175</v>
      </c>
      <c r="KK7" s="80" t="s">
        <v>175</v>
      </c>
      <c r="KL7" s="80" t="s">
        <v>175</v>
      </c>
      <c r="KM7" s="80" t="s">
        <v>175</v>
      </c>
      <c r="KN7" s="80" t="s">
        <v>175</v>
      </c>
      <c r="KO7" s="80" t="s">
        <v>175</v>
      </c>
      <c r="KP7" s="80" t="s">
        <v>175</v>
      </c>
      <c r="KQ7" s="80" t="s">
        <v>175</v>
      </c>
      <c r="KR7" s="80" t="s">
        <v>175</v>
      </c>
      <c r="KS7" s="80" t="s">
        <v>175</v>
      </c>
      <c r="KT7" s="80" t="s">
        <v>175</v>
      </c>
      <c r="KU7" s="80" t="s">
        <v>175</v>
      </c>
      <c r="KV7" s="80" t="s">
        <v>175</v>
      </c>
      <c r="KW7" s="80" t="s">
        <v>175</v>
      </c>
      <c r="KX7" s="80" t="s">
        <v>175</v>
      </c>
      <c r="KY7" s="80" t="s">
        <v>175</v>
      </c>
      <c r="KZ7" s="80" t="s">
        <v>175</v>
      </c>
      <c r="LA7" s="80" t="s">
        <v>175</v>
      </c>
      <c r="LB7" s="80" t="s">
        <v>175</v>
      </c>
      <c r="LC7" s="80" t="s">
        <v>175</v>
      </c>
      <c r="LD7" s="80" t="s">
        <v>175</v>
      </c>
      <c r="LE7" s="80" t="s">
        <v>175</v>
      </c>
      <c r="LF7" s="80" t="s">
        <v>175</v>
      </c>
      <c r="LG7" s="80" t="s">
        <v>175</v>
      </c>
      <c r="LH7" s="80" t="s">
        <v>175</v>
      </c>
      <c r="LI7" s="80" t="s">
        <v>175</v>
      </c>
      <c r="LJ7" s="80" t="s">
        <v>175</v>
      </c>
      <c r="LK7" s="80" t="s">
        <v>175</v>
      </c>
      <c r="LL7" s="80" t="s">
        <v>175</v>
      </c>
      <c r="LM7" s="80" t="s">
        <v>175</v>
      </c>
      <c r="LN7" s="80" t="s">
        <v>175</v>
      </c>
      <c r="LO7" s="80" t="s">
        <v>175</v>
      </c>
      <c r="LP7" s="80" t="s">
        <v>175</v>
      </c>
      <c r="LQ7" s="80" t="s">
        <v>175</v>
      </c>
      <c r="LR7" s="80" t="s">
        <v>175</v>
      </c>
      <c r="LS7" s="80" t="s">
        <v>175</v>
      </c>
      <c r="LT7" s="80" t="s">
        <v>175</v>
      </c>
      <c r="LU7" s="80" t="s">
        <v>175</v>
      </c>
      <c r="LV7" s="80" t="s">
        <v>175</v>
      </c>
      <c r="LW7" s="80" t="s">
        <v>175</v>
      </c>
      <c r="LX7" s="80" t="s">
        <v>175</v>
      </c>
      <c r="LY7" s="80" t="s">
        <v>175</v>
      </c>
      <c r="LZ7" s="80" t="s">
        <v>175</v>
      </c>
      <c r="MA7" s="80" t="s">
        <v>175</v>
      </c>
      <c r="MB7" s="80" t="s">
        <v>175</v>
      </c>
      <c r="MC7" s="80" t="s">
        <v>175</v>
      </c>
      <c r="MD7" s="80" t="s">
        <v>175</v>
      </c>
      <c r="ME7" s="80" t="s">
        <v>175</v>
      </c>
      <c r="MF7" s="80" t="s">
        <v>175</v>
      </c>
      <c r="MG7" s="80" t="s">
        <v>175</v>
      </c>
      <c r="MH7" s="80" t="s">
        <v>175</v>
      </c>
      <c r="MI7" s="80" t="s">
        <v>175</v>
      </c>
      <c r="MJ7" s="80" t="s">
        <v>175</v>
      </c>
      <c r="MK7" s="80" t="s">
        <v>175</v>
      </c>
      <c r="ML7" s="80" t="s">
        <v>175</v>
      </c>
      <c r="MM7" s="80" t="s">
        <v>175</v>
      </c>
      <c r="MN7" s="80" t="s">
        <v>175</v>
      </c>
      <c r="MO7" s="80" t="s">
        <v>175</v>
      </c>
      <c r="MP7" s="80" t="s">
        <v>175</v>
      </c>
      <c r="MQ7" s="80" t="s">
        <v>175</v>
      </c>
      <c r="MR7" s="80" t="s">
        <v>175</v>
      </c>
      <c r="MS7" s="80" t="s">
        <v>175</v>
      </c>
      <c r="MT7" s="80" t="s">
        <v>175</v>
      </c>
      <c r="MU7" s="80" t="s">
        <v>175</v>
      </c>
      <c r="MV7" s="80" t="s">
        <v>175</v>
      </c>
      <c r="MW7" s="80" t="s">
        <v>175</v>
      </c>
      <c r="MX7" s="80" t="s">
        <v>175</v>
      </c>
      <c r="MY7" s="80" t="s">
        <v>1800</v>
      </c>
      <c r="MZ7" s="80" t="s">
        <v>1800</v>
      </c>
      <c r="NA7" s="80" t="s">
        <v>1800</v>
      </c>
      <c r="NB7" s="80" t="s">
        <v>1800</v>
      </c>
      <c r="NC7" s="80" t="s">
        <v>1800</v>
      </c>
      <c r="ND7" s="80" t="s">
        <v>1800</v>
      </c>
      <c r="NE7" s="80" t="s">
        <v>1800</v>
      </c>
      <c r="NF7" s="80" t="s">
        <v>1800</v>
      </c>
      <c r="NG7" s="80" t="s">
        <v>1800</v>
      </c>
      <c r="NH7" s="80" t="s">
        <v>1800</v>
      </c>
      <c r="NI7" s="80" t="s">
        <v>1800</v>
      </c>
      <c r="NJ7" s="80" t="s">
        <v>1800</v>
      </c>
      <c r="NK7" s="80" t="s">
        <v>1800</v>
      </c>
      <c r="NL7" s="80" t="s">
        <v>1800</v>
      </c>
      <c r="NM7" s="80" t="s">
        <v>1800</v>
      </c>
      <c r="NN7" s="80" t="s">
        <v>1800</v>
      </c>
      <c r="NO7" s="80" t="s">
        <v>1800</v>
      </c>
      <c r="NP7" s="80" t="s">
        <v>1800</v>
      </c>
      <c r="NQ7" s="80" t="s">
        <v>1800</v>
      </c>
      <c r="NR7" s="80" t="s">
        <v>1800</v>
      </c>
      <c r="NS7" s="80" t="s">
        <v>1800</v>
      </c>
      <c r="NT7" s="80" t="s">
        <v>1800</v>
      </c>
      <c r="NU7" s="80" t="s">
        <v>1800</v>
      </c>
      <c r="NV7" s="80" t="s">
        <v>1800</v>
      </c>
      <c r="NW7" s="80" t="s">
        <v>1800</v>
      </c>
      <c r="NX7" s="80" t="s">
        <v>1800</v>
      </c>
      <c r="NY7" s="80" t="s">
        <v>1800</v>
      </c>
      <c r="NZ7" s="80" t="s">
        <v>1800</v>
      </c>
      <c r="OA7" s="80" t="s">
        <v>1800</v>
      </c>
      <c r="OB7" s="80" t="s">
        <v>1800</v>
      </c>
      <c r="OC7" s="80" t="s">
        <v>1800</v>
      </c>
      <c r="OD7" s="80" t="s">
        <v>1800</v>
      </c>
      <c r="OE7" s="80" t="s">
        <v>1800</v>
      </c>
      <c r="OF7" s="80" t="s">
        <v>1801</v>
      </c>
      <c r="OG7" s="80" t="s">
        <v>1801</v>
      </c>
      <c r="OH7" s="80" t="s">
        <v>1801</v>
      </c>
      <c r="OI7" s="80" t="s">
        <v>1801</v>
      </c>
      <c r="OJ7" s="80" t="s">
        <v>1801</v>
      </c>
      <c r="OK7" s="80" t="s">
        <v>1801</v>
      </c>
      <c r="OL7" s="80" t="s">
        <v>1801</v>
      </c>
      <c r="OM7" s="80" t="s">
        <v>1801</v>
      </c>
      <c r="ON7" s="80" t="s">
        <v>1801</v>
      </c>
      <c r="OO7" s="80" t="s">
        <v>1801</v>
      </c>
      <c r="OP7" s="80" t="s">
        <v>1801</v>
      </c>
      <c r="OQ7" s="80" t="s">
        <v>1801</v>
      </c>
      <c r="OR7" s="80" t="s">
        <v>1801</v>
      </c>
      <c r="OS7" s="80" t="s">
        <v>1801</v>
      </c>
      <c r="OT7" s="80" t="s">
        <v>1801</v>
      </c>
      <c r="OU7" s="80" t="s">
        <v>1801</v>
      </c>
      <c r="OV7" s="80" t="s">
        <v>1801</v>
      </c>
      <c r="OW7" s="80" t="s">
        <v>1801</v>
      </c>
      <c r="OX7" s="80" t="s">
        <v>1801</v>
      </c>
      <c r="OY7" s="80" t="s">
        <v>1801</v>
      </c>
      <c r="OZ7" s="80" t="s">
        <v>1801</v>
      </c>
      <c r="PA7" s="80" t="s">
        <v>1801</v>
      </c>
      <c r="PB7" s="80" t="s">
        <v>1801</v>
      </c>
      <c r="PC7" s="80" t="s">
        <v>1801</v>
      </c>
      <c r="PD7" s="80" t="s">
        <v>1801</v>
      </c>
      <c r="PE7" s="80" t="s">
        <v>1801</v>
      </c>
      <c r="PF7" s="80" t="s">
        <v>1801</v>
      </c>
      <c r="PG7" s="80" t="s">
        <v>1801</v>
      </c>
      <c r="PH7" s="80" t="s">
        <v>1801</v>
      </c>
      <c r="PI7" s="80" t="s">
        <v>1801</v>
      </c>
      <c r="PJ7" s="80" t="s">
        <v>1801</v>
      </c>
      <c r="PK7" s="80" t="s">
        <v>1801</v>
      </c>
      <c r="PL7" s="80" t="s">
        <v>1801</v>
      </c>
      <c r="PM7" s="80" t="s">
        <v>1801</v>
      </c>
      <c r="PN7" s="80" t="s">
        <v>1801</v>
      </c>
      <c r="PO7" s="80" t="s">
        <v>1801</v>
      </c>
      <c r="PP7" s="80" t="s">
        <v>1801</v>
      </c>
      <c r="PQ7" s="80" t="s">
        <v>1801</v>
      </c>
      <c r="PR7" s="80" t="s">
        <v>1801</v>
      </c>
      <c r="PS7" s="80" t="s">
        <v>1801</v>
      </c>
      <c r="PT7" s="80" t="s">
        <v>1801</v>
      </c>
      <c r="PU7" s="80" t="s">
        <v>1801</v>
      </c>
      <c r="PV7" s="80" t="s">
        <v>1801</v>
      </c>
      <c r="PW7" s="80" t="s">
        <v>1801</v>
      </c>
      <c r="PX7" s="80" t="s">
        <v>1801</v>
      </c>
      <c r="PY7" s="80" t="s">
        <v>1801</v>
      </c>
      <c r="PZ7" s="80" t="s">
        <v>1801</v>
      </c>
      <c r="QA7" s="80" t="s">
        <v>1801</v>
      </c>
      <c r="QB7" s="80" t="s">
        <v>1801</v>
      </c>
      <c r="QC7" s="80" t="s">
        <v>1801</v>
      </c>
      <c r="QD7" s="80" t="s">
        <v>1801</v>
      </c>
      <c r="QE7" s="80" t="s">
        <v>1801</v>
      </c>
      <c r="QF7" s="80" t="s">
        <v>1801</v>
      </c>
      <c r="QG7" s="80" t="s">
        <v>1801</v>
      </c>
      <c r="QH7" s="80" t="s">
        <v>1801</v>
      </c>
      <c r="QI7" s="80" t="s">
        <v>1801</v>
      </c>
      <c r="QJ7" s="80" t="s">
        <v>1801</v>
      </c>
      <c r="QK7" s="80" t="s">
        <v>1801</v>
      </c>
      <c r="QL7" s="80" t="s">
        <v>1801</v>
      </c>
      <c r="QM7" s="80" t="s">
        <v>1801</v>
      </c>
      <c r="QN7" s="80" t="s">
        <v>1801</v>
      </c>
      <c r="QO7" s="80" t="s">
        <v>1801</v>
      </c>
      <c r="QP7" s="80" t="s">
        <v>1801</v>
      </c>
      <c r="QQ7" s="80" t="s">
        <v>1801</v>
      </c>
      <c r="QR7" s="80" t="s">
        <v>1801</v>
      </c>
      <c r="QS7" s="80" t="s">
        <v>1801</v>
      </c>
      <c r="QT7" s="80" t="s">
        <v>1801</v>
      </c>
      <c r="QU7" s="80" t="s">
        <v>1801</v>
      </c>
      <c r="QV7" s="80" t="s">
        <v>1801</v>
      </c>
      <c r="QW7" s="80" t="s">
        <v>1801</v>
      </c>
      <c r="QX7" s="80" t="s">
        <v>1801</v>
      </c>
      <c r="QY7" s="80" t="s">
        <v>1801</v>
      </c>
      <c r="QZ7" s="80" t="s">
        <v>1801</v>
      </c>
      <c r="RA7" s="80" t="s">
        <v>1801</v>
      </c>
      <c r="RB7" s="80" t="s">
        <v>1801</v>
      </c>
      <c r="RC7" s="80" t="s">
        <v>1801</v>
      </c>
      <c r="RD7" s="80" t="s">
        <v>1801</v>
      </c>
      <c r="RE7" s="80" t="s">
        <v>1801</v>
      </c>
      <c r="RF7" s="80" t="s">
        <v>1801</v>
      </c>
      <c r="RG7" s="80" t="s">
        <v>1801</v>
      </c>
      <c r="RH7" s="80" t="s">
        <v>1801</v>
      </c>
      <c r="RI7" s="80" t="s">
        <v>1801</v>
      </c>
      <c r="RJ7" s="80" t="s">
        <v>1801</v>
      </c>
      <c r="RK7" s="80" t="s">
        <v>1801</v>
      </c>
      <c r="RL7" s="80" t="s">
        <v>1801</v>
      </c>
      <c r="RM7" s="80" t="s">
        <v>1801</v>
      </c>
      <c r="RN7" s="80" t="s">
        <v>1801</v>
      </c>
      <c r="RO7" s="80" t="s">
        <v>1801</v>
      </c>
      <c r="RP7" s="80" t="s">
        <v>1801</v>
      </c>
      <c r="RQ7" s="80" t="s">
        <v>1801</v>
      </c>
      <c r="RR7" s="81"/>
      <c r="RS7" s="81"/>
      <c r="RT7" s="81"/>
      <c r="RU7" s="81"/>
      <c r="RV7" s="81"/>
      <c r="RW7" s="81"/>
      <c r="RX7" s="81"/>
      <c r="RY7" s="81"/>
      <c r="RZ7" s="81"/>
      <c r="SA7" s="81"/>
      <c r="SB7" s="81"/>
      <c r="SC7" s="81"/>
      <c r="SD7" s="81"/>
      <c r="SE7" s="81"/>
      <c r="SF7" s="81"/>
      <c r="SG7" s="81"/>
      <c r="SH7" s="81"/>
      <c r="SI7" s="81"/>
      <c r="SJ7" s="81"/>
      <c r="SK7" s="81"/>
      <c r="SL7" s="81"/>
      <c r="SM7" s="81"/>
      <c r="SN7" s="81"/>
      <c r="SO7" s="81"/>
      <c r="SP7" s="81"/>
      <c r="SQ7" s="81"/>
      <c r="SR7" s="81"/>
      <c r="SS7" s="81"/>
      <c r="ST7" s="81"/>
      <c r="SU7" s="81"/>
      <c r="SV7" s="81"/>
      <c r="SW7" s="81"/>
      <c r="SX7" s="81"/>
      <c r="SY7" s="81"/>
      <c r="SZ7" s="81"/>
      <c r="TA7" s="81"/>
      <c r="TB7" s="81"/>
      <c r="TC7" s="81"/>
      <c r="TD7" s="81"/>
      <c r="TE7" s="81"/>
      <c r="TF7" s="81"/>
      <c r="TG7" s="81"/>
      <c r="TH7" s="81"/>
      <c r="TI7" s="81"/>
      <c r="TJ7" s="81"/>
      <c r="TK7" s="81"/>
      <c r="TL7" s="81"/>
      <c r="TM7" s="81"/>
      <c r="TN7" s="81"/>
      <c r="TO7" s="81"/>
      <c r="TP7" s="81"/>
      <c r="TQ7" s="81"/>
      <c r="TR7" s="81"/>
      <c r="TS7" s="81"/>
      <c r="TT7" s="81"/>
      <c r="TU7" s="81"/>
      <c r="TV7" s="81"/>
      <c r="TW7" s="81"/>
      <c r="TX7" s="81"/>
      <c r="TY7" s="81"/>
      <c r="TZ7" s="81"/>
      <c r="UA7" s="81"/>
      <c r="UB7" s="81"/>
      <c r="UC7" s="81"/>
      <c r="UD7" s="81"/>
      <c r="UE7" s="81"/>
      <c r="UF7" s="81"/>
      <c r="UG7" s="81"/>
      <c r="UH7" s="81"/>
      <c r="UI7" s="81"/>
      <c r="UJ7" s="81"/>
      <c r="UK7" s="81"/>
      <c r="UL7" s="81"/>
      <c r="UM7" s="81"/>
      <c r="UN7" s="81"/>
      <c r="UO7" s="81"/>
      <c r="UP7" s="81"/>
      <c r="UQ7" s="81"/>
      <c r="UR7" s="81"/>
      <c r="US7" s="81"/>
      <c r="UT7" s="81"/>
      <c r="UU7" s="81"/>
      <c r="UV7" s="81"/>
      <c r="UW7" s="81"/>
      <c r="UX7" s="81"/>
      <c r="UY7" s="81"/>
      <c r="UZ7" s="81"/>
      <c r="VA7" s="81"/>
      <c r="VB7" s="81"/>
      <c r="VC7" s="81"/>
      <c r="VD7" s="81"/>
      <c r="VE7" s="81"/>
      <c r="VF7" s="81"/>
      <c r="VG7" s="81"/>
      <c r="VH7" s="81"/>
      <c r="VI7" s="81"/>
      <c r="VJ7" s="81"/>
      <c r="VK7" s="81"/>
      <c r="VL7" s="81"/>
      <c r="VM7" s="81"/>
      <c r="VN7" s="81"/>
      <c r="VO7" s="81"/>
      <c r="VP7" s="81"/>
      <c r="VQ7" s="81"/>
      <c r="VR7" s="81"/>
      <c r="VS7" s="81"/>
      <c r="VT7" s="81"/>
      <c r="VU7" s="81"/>
      <c r="VV7" s="81"/>
      <c r="VW7" s="81"/>
      <c r="VX7" s="81"/>
      <c r="VY7" s="81"/>
      <c r="VZ7" s="81"/>
    </row>
    <row r="8" spans="1:598">
      <c r="T8" s="80">
        <v>1996</v>
      </c>
      <c r="U8" s="80">
        <v>1996</v>
      </c>
      <c r="V8" s="80">
        <v>1996</v>
      </c>
      <c r="W8" s="80">
        <v>1996</v>
      </c>
      <c r="X8" s="80">
        <v>1996</v>
      </c>
      <c r="Y8" s="80">
        <v>1996</v>
      </c>
      <c r="Z8" s="80">
        <v>1996</v>
      </c>
      <c r="AA8" s="80">
        <v>1996</v>
      </c>
      <c r="AB8" s="80">
        <v>1996</v>
      </c>
      <c r="AC8" s="80">
        <v>1996</v>
      </c>
      <c r="AD8" s="80">
        <v>1996</v>
      </c>
      <c r="AE8" s="80">
        <v>1996</v>
      </c>
      <c r="AF8" s="80">
        <v>1996</v>
      </c>
      <c r="AG8" s="80">
        <v>1996</v>
      </c>
      <c r="AH8" s="80">
        <v>1996</v>
      </c>
      <c r="AI8" s="80">
        <v>1996</v>
      </c>
      <c r="AJ8" s="80">
        <v>1997</v>
      </c>
      <c r="AK8" s="80">
        <v>1997</v>
      </c>
      <c r="AL8" s="80">
        <v>1997</v>
      </c>
      <c r="AM8" s="80">
        <v>1997</v>
      </c>
      <c r="AN8" s="80">
        <v>1997</v>
      </c>
      <c r="AO8" s="80">
        <v>1997</v>
      </c>
      <c r="AP8" s="80">
        <v>1997</v>
      </c>
      <c r="AQ8" s="80">
        <v>1997</v>
      </c>
      <c r="AR8" s="80">
        <v>1997</v>
      </c>
      <c r="AS8" s="80">
        <v>1997</v>
      </c>
      <c r="AT8" s="80">
        <v>1998</v>
      </c>
      <c r="AU8" s="80">
        <v>1998</v>
      </c>
      <c r="AV8" s="80">
        <v>1998</v>
      </c>
      <c r="AW8" s="80">
        <v>1998</v>
      </c>
      <c r="AX8" s="80">
        <v>1998</v>
      </c>
      <c r="AY8" s="80">
        <v>1998</v>
      </c>
      <c r="AZ8" s="80">
        <v>1998</v>
      </c>
      <c r="BA8" s="80">
        <v>1998</v>
      </c>
      <c r="BB8" s="80">
        <v>1998</v>
      </c>
      <c r="BC8" s="80">
        <v>1998</v>
      </c>
      <c r="BD8" s="80">
        <v>1998</v>
      </c>
      <c r="BE8" s="80">
        <v>1998</v>
      </c>
      <c r="BF8" s="80">
        <v>1998</v>
      </c>
      <c r="BG8" s="80">
        <v>1998</v>
      </c>
      <c r="BH8" s="80">
        <v>1998</v>
      </c>
      <c r="BI8" s="80">
        <v>1998</v>
      </c>
      <c r="BJ8" s="80">
        <v>1999</v>
      </c>
      <c r="BK8" s="80">
        <v>1999</v>
      </c>
      <c r="BL8" s="80">
        <v>1999</v>
      </c>
      <c r="BM8" s="80">
        <v>1999</v>
      </c>
      <c r="BN8" s="80">
        <v>1999</v>
      </c>
      <c r="BO8" s="80">
        <v>1999</v>
      </c>
      <c r="BP8" s="80">
        <v>1999</v>
      </c>
      <c r="BQ8" s="80">
        <v>1999</v>
      </c>
      <c r="BR8" s="80">
        <v>1999</v>
      </c>
      <c r="BS8" s="80">
        <v>1999</v>
      </c>
      <c r="BT8" s="80">
        <v>1999</v>
      </c>
      <c r="BU8" s="80">
        <v>1999</v>
      </c>
      <c r="BV8" s="80">
        <v>1999</v>
      </c>
      <c r="BW8" s="80">
        <v>1999</v>
      </c>
      <c r="BX8" s="80">
        <v>1999</v>
      </c>
      <c r="BY8" s="80">
        <v>2000</v>
      </c>
      <c r="BZ8" s="80">
        <v>2000</v>
      </c>
      <c r="CA8" s="80">
        <v>2000</v>
      </c>
      <c r="CB8" s="80">
        <v>2000</v>
      </c>
      <c r="CC8" s="80">
        <v>2000</v>
      </c>
      <c r="CD8" s="80">
        <v>2000</v>
      </c>
      <c r="CE8" s="80">
        <v>2000</v>
      </c>
      <c r="CF8" s="80">
        <v>2000</v>
      </c>
      <c r="CG8" s="80">
        <v>2000</v>
      </c>
      <c r="CH8" s="80">
        <v>2000</v>
      </c>
      <c r="CI8" s="80">
        <v>2000</v>
      </c>
      <c r="CJ8" s="80">
        <v>2000</v>
      </c>
      <c r="CK8" s="80">
        <v>2000</v>
      </c>
      <c r="CL8" s="80">
        <v>2000</v>
      </c>
      <c r="CM8" s="80">
        <v>2000</v>
      </c>
      <c r="CN8" s="80">
        <v>2000</v>
      </c>
      <c r="CO8" s="80">
        <v>2000</v>
      </c>
      <c r="CP8" s="80">
        <v>2000</v>
      </c>
      <c r="CQ8" s="80">
        <v>2001</v>
      </c>
      <c r="CR8" s="80">
        <v>2001</v>
      </c>
      <c r="CS8" s="80">
        <v>2001</v>
      </c>
      <c r="CT8" s="80">
        <v>2001</v>
      </c>
      <c r="CU8" s="80">
        <v>2001</v>
      </c>
      <c r="CV8" s="80">
        <v>2001</v>
      </c>
      <c r="CW8" s="80">
        <v>2001</v>
      </c>
      <c r="CX8" s="80">
        <v>2001</v>
      </c>
      <c r="CY8" s="80">
        <v>2001</v>
      </c>
      <c r="CZ8" s="80">
        <v>2001</v>
      </c>
      <c r="DA8" s="80">
        <v>2001</v>
      </c>
      <c r="DB8" s="80">
        <v>2001</v>
      </c>
      <c r="DC8" s="80">
        <v>2001</v>
      </c>
      <c r="DD8" s="80">
        <v>2001</v>
      </c>
      <c r="DE8" s="80">
        <v>2001</v>
      </c>
      <c r="DF8" s="80">
        <v>2001</v>
      </c>
      <c r="DG8" s="80">
        <v>2001</v>
      </c>
      <c r="DH8" s="80">
        <v>2001</v>
      </c>
      <c r="DI8" s="80">
        <v>2001</v>
      </c>
      <c r="DJ8" s="80">
        <v>2005</v>
      </c>
      <c r="DK8" s="80">
        <v>2005</v>
      </c>
      <c r="DL8" s="80">
        <v>2005</v>
      </c>
      <c r="DM8" s="80">
        <v>2005</v>
      </c>
      <c r="DN8" s="80">
        <v>2005</v>
      </c>
      <c r="DO8" s="80">
        <v>2005</v>
      </c>
      <c r="DP8" s="80">
        <v>2005</v>
      </c>
      <c r="DQ8" s="80">
        <v>2005</v>
      </c>
      <c r="DR8" s="80">
        <v>2005</v>
      </c>
      <c r="DS8" s="80">
        <v>2005</v>
      </c>
      <c r="DT8" s="80">
        <v>2005</v>
      </c>
      <c r="DU8" s="80">
        <v>2005</v>
      </c>
      <c r="DV8" s="80">
        <v>2005</v>
      </c>
      <c r="DW8" s="80">
        <v>2005</v>
      </c>
      <c r="DX8" s="80">
        <v>2005</v>
      </c>
      <c r="DY8" s="80">
        <v>2005</v>
      </c>
      <c r="DZ8" s="80">
        <v>2005</v>
      </c>
      <c r="EA8" s="80">
        <v>2005</v>
      </c>
      <c r="EB8" s="80">
        <v>2005</v>
      </c>
      <c r="EC8" s="80">
        <v>1996</v>
      </c>
      <c r="ED8" s="80">
        <v>1996</v>
      </c>
      <c r="EE8" s="80">
        <v>1996</v>
      </c>
      <c r="EF8" s="80">
        <v>1996</v>
      </c>
      <c r="EG8" s="80">
        <v>1996</v>
      </c>
      <c r="EH8" s="80">
        <v>1996</v>
      </c>
      <c r="EI8" s="80">
        <v>1996</v>
      </c>
      <c r="EJ8" s="80">
        <v>1996</v>
      </c>
      <c r="EK8" s="80">
        <v>1997</v>
      </c>
      <c r="EL8" s="80">
        <v>1997</v>
      </c>
      <c r="EM8" s="80">
        <v>1997</v>
      </c>
      <c r="EN8" s="80">
        <v>1997</v>
      </c>
      <c r="EO8" s="80">
        <v>1997</v>
      </c>
      <c r="EP8" s="80">
        <v>1997</v>
      </c>
      <c r="EQ8" s="80">
        <v>1997</v>
      </c>
      <c r="ER8" s="80">
        <v>1997</v>
      </c>
      <c r="ES8" s="80">
        <v>1997</v>
      </c>
      <c r="ET8" s="80">
        <v>1997</v>
      </c>
      <c r="EU8" s="80">
        <v>1997</v>
      </c>
      <c r="EV8" s="80">
        <v>1997</v>
      </c>
      <c r="EW8" s="80">
        <v>1998</v>
      </c>
      <c r="EX8" s="80">
        <v>1998</v>
      </c>
      <c r="EY8" s="80">
        <v>1998</v>
      </c>
      <c r="EZ8" s="80">
        <v>1998</v>
      </c>
      <c r="FA8" s="80">
        <v>1998</v>
      </c>
      <c r="FB8" s="80">
        <v>1998</v>
      </c>
      <c r="FC8" s="80">
        <v>1998</v>
      </c>
      <c r="FD8" s="80">
        <v>1998</v>
      </c>
      <c r="FE8" s="80">
        <v>1998</v>
      </c>
      <c r="FF8" s="80">
        <v>1998</v>
      </c>
      <c r="FG8" s="80">
        <v>1999</v>
      </c>
      <c r="FH8" s="80">
        <v>1999</v>
      </c>
      <c r="FI8" s="80">
        <v>1999</v>
      </c>
      <c r="FJ8" s="80">
        <v>1999</v>
      </c>
      <c r="FK8" s="80">
        <v>1999</v>
      </c>
      <c r="FL8" s="80">
        <v>1999</v>
      </c>
      <c r="FM8" s="80">
        <v>1999</v>
      </c>
      <c r="FN8" s="80">
        <v>1999</v>
      </c>
      <c r="FO8" s="80">
        <v>1999</v>
      </c>
      <c r="FP8" s="80">
        <v>1999</v>
      </c>
      <c r="FQ8" s="80">
        <v>2000</v>
      </c>
      <c r="FR8" s="80">
        <v>2000</v>
      </c>
      <c r="FS8" s="80">
        <v>2000</v>
      </c>
      <c r="FT8" s="80">
        <v>2000</v>
      </c>
      <c r="FU8" s="80">
        <v>2000</v>
      </c>
      <c r="FV8" s="80">
        <v>2000</v>
      </c>
      <c r="FW8" s="80">
        <v>2000</v>
      </c>
      <c r="FX8" s="80">
        <v>2000</v>
      </c>
      <c r="FY8" s="80">
        <v>2000</v>
      </c>
      <c r="FZ8" s="80">
        <v>2000</v>
      </c>
      <c r="GA8" s="80">
        <v>2000</v>
      </c>
      <c r="GB8" s="80">
        <v>2003</v>
      </c>
      <c r="GC8" s="80">
        <v>2003</v>
      </c>
      <c r="GD8" s="80">
        <v>2003</v>
      </c>
      <c r="GE8" s="80">
        <v>2003</v>
      </c>
      <c r="GF8" s="80">
        <v>2003</v>
      </c>
      <c r="GG8" s="80">
        <v>2003</v>
      </c>
      <c r="GH8" s="80">
        <v>2003</v>
      </c>
      <c r="GI8" s="80">
        <v>2003</v>
      </c>
      <c r="GJ8" s="80">
        <v>2003</v>
      </c>
      <c r="GK8" s="80">
        <v>2003</v>
      </c>
      <c r="GL8" s="80">
        <v>2003</v>
      </c>
      <c r="GM8" s="80">
        <v>2003</v>
      </c>
      <c r="GN8" s="80">
        <v>2007</v>
      </c>
      <c r="GO8" s="80">
        <v>2007</v>
      </c>
      <c r="GP8" s="80">
        <v>2007</v>
      </c>
      <c r="GQ8" s="80">
        <v>2007</v>
      </c>
      <c r="GR8" s="80">
        <v>2007</v>
      </c>
      <c r="GS8" s="80">
        <v>2007</v>
      </c>
      <c r="GT8" s="80">
        <v>2007</v>
      </c>
      <c r="GU8" s="80">
        <v>2007</v>
      </c>
      <c r="GV8" s="80">
        <v>2007</v>
      </c>
      <c r="GW8" s="80">
        <v>2007</v>
      </c>
      <c r="GX8" s="80">
        <v>2007</v>
      </c>
      <c r="GY8" s="80">
        <v>1996</v>
      </c>
      <c r="GZ8" s="80">
        <v>1997</v>
      </c>
      <c r="HA8" s="80">
        <v>1998</v>
      </c>
      <c r="HB8" s="80">
        <v>1998</v>
      </c>
      <c r="HC8" s="80">
        <v>1998</v>
      </c>
      <c r="HD8" s="80">
        <v>2000</v>
      </c>
      <c r="HE8" s="80">
        <v>2004</v>
      </c>
      <c r="HF8" s="80">
        <v>2004</v>
      </c>
      <c r="HG8" s="80">
        <v>2009</v>
      </c>
      <c r="HH8" s="80">
        <v>2009</v>
      </c>
      <c r="HI8" s="80">
        <v>2005</v>
      </c>
      <c r="HJ8" s="80">
        <v>2005</v>
      </c>
      <c r="HK8" s="80">
        <v>2005</v>
      </c>
      <c r="HL8" s="80">
        <v>2005</v>
      </c>
      <c r="HM8" s="80">
        <v>2005</v>
      </c>
      <c r="HN8" s="80">
        <v>2005</v>
      </c>
      <c r="HO8" s="80">
        <v>2005</v>
      </c>
      <c r="HP8" s="80">
        <v>2005</v>
      </c>
      <c r="HQ8" s="80">
        <v>2005</v>
      </c>
      <c r="HR8" s="80">
        <v>2005</v>
      </c>
      <c r="HS8" s="80">
        <v>2005</v>
      </c>
      <c r="HT8" s="80">
        <v>2005</v>
      </c>
      <c r="HU8" s="80">
        <v>1999</v>
      </c>
      <c r="HV8" s="80">
        <v>1999</v>
      </c>
      <c r="HW8" s="80">
        <v>1999</v>
      </c>
      <c r="HX8" s="80">
        <v>1999</v>
      </c>
      <c r="HY8" s="80">
        <v>2004</v>
      </c>
      <c r="HZ8" s="80">
        <v>2004</v>
      </c>
      <c r="IA8" s="80">
        <v>2004</v>
      </c>
      <c r="IB8" s="80">
        <v>2004</v>
      </c>
      <c r="IC8" s="80">
        <v>2004</v>
      </c>
      <c r="ID8" s="80">
        <v>2006</v>
      </c>
      <c r="IE8" s="80">
        <v>2006</v>
      </c>
      <c r="IF8" s="80">
        <v>2006</v>
      </c>
      <c r="IG8" s="80">
        <v>2006</v>
      </c>
      <c r="IH8" s="80">
        <v>2006</v>
      </c>
      <c r="II8" s="80">
        <v>2006</v>
      </c>
      <c r="IJ8" s="80">
        <v>1996</v>
      </c>
      <c r="IK8" s="80">
        <v>1996</v>
      </c>
      <c r="IL8" s="80">
        <v>1996</v>
      </c>
      <c r="IM8" s="80">
        <v>1996</v>
      </c>
      <c r="IN8" s="80">
        <v>1996</v>
      </c>
      <c r="IO8" s="80">
        <v>1996</v>
      </c>
      <c r="IP8" s="80">
        <v>1996</v>
      </c>
      <c r="IQ8" s="80">
        <v>1996</v>
      </c>
      <c r="IR8" s="80">
        <v>1996</v>
      </c>
      <c r="IS8" s="80">
        <v>1996</v>
      </c>
      <c r="IT8" s="80">
        <v>1996</v>
      </c>
      <c r="IU8" s="80">
        <v>1997</v>
      </c>
      <c r="IV8" s="80">
        <v>1997</v>
      </c>
      <c r="IW8" s="80">
        <v>1997</v>
      </c>
      <c r="IX8" s="80">
        <v>1997</v>
      </c>
      <c r="IY8" s="80">
        <v>1997</v>
      </c>
      <c r="IZ8" s="80">
        <v>1997</v>
      </c>
      <c r="JA8" s="80">
        <v>1997</v>
      </c>
      <c r="JB8" s="80">
        <v>1997</v>
      </c>
      <c r="JC8" s="80">
        <v>1997</v>
      </c>
      <c r="JD8" s="80">
        <v>1997</v>
      </c>
      <c r="JE8" s="80">
        <v>1997</v>
      </c>
      <c r="JF8" s="80">
        <v>1997</v>
      </c>
      <c r="JG8" s="80">
        <v>1997</v>
      </c>
      <c r="JH8" s="80">
        <v>1997</v>
      </c>
      <c r="JI8" s="80">
        <v>1997</v>
      </c>
      <c r="JJ8" s="80">
        <v>1997</v>
      </c>
      <c r="JK8" s="80">
        <v>1997</v>
      </c>
      <c r="JL8" s="80">
        <v>1997</v>
      </c>
      <c r="JM8" s="80">
        <v>1998</v>
      </c>
      <c r="JN8" s="80">
        <v>1998</v>
      </c>
      <c r="JO8" s="80">
        <v>1998</v>
      </c>
      <c r="JP8" s="80">
        <v>1998</v>
      </c>
      <c r="JQ8" s="80">
        <v>1998</v>
      </c>
      <c r="JR8" s="80">
        <v>1998</v>
      </c>
      <c r="JS8" s="80">
        <v>1998</v>
      </c>
      <c r="JT8" s="80">
        <v>1998</v>
      </c>
      <c r="JU8" s="80">
        <v>1998</v>
      </c>
      <c r="JV8" s="80">
        <v>1998</v>
      </c>
      <c r="JW8" s="80">
        <v>1998</v>
      </c>
      <c r="JX8" s="80">
        <v>1998</v>
      </c>
      <c r="JY8" s="80">
        <v>1998</v>
      </c>
      <c r="JZ8" s="80">
        <v>1998</v>
      </c>
      <c r="KA8" s="80">
        <v>1998</v>
      </c>
      <c r="KB8" s="80">
        <v>1998</v>
      </c>
      <c r="KC8" s="80">
        <v>1999</v>
      </c>
      <c r="KD8" s="80">
        <v>1999</v>
      </c>
      <c r="KE8" s="80">
        <v>1999</v>
      </c>
      <c r="KF8" s="80">
        <v>1999</v>
      </c>
      <c r="KG8" s="80">
        <v>1999</v>
      </c>
      <c r="KH8" s="80">
        <v>1999</v>
      </c>
      <c r="KI8" s="80">
        <v>1999</v>
      </c>
      <c r="KJ8" s="80">
        <v>1999</v>
      </c>
      <c r="KK8" s="80">
        <v>1999</v>
      </c>
      <c r="KL8" s="80">
        <v>1999</v>
      </c>
      <c r="KM8" s="80">
        <v>1999</v>
      </c>
      <c r="KN8" s="80">
        <v>1999</v>
      </c>
      <c r="KO8" s="80">
        <v>1999</v>
      </c>
      <c r="KP8" s="80">
        <v>1999</v>
      </c>
      <c r="KQ8" s="80">
        <v>1999</v>
      </c>
      <c r="KR8" s="80">
        <v>1999</v>
      </c>
      <c r="KS8" s="80">
        <v>1999</v>
      </c>
      <c r="KT8" s="80">
        <v>2000</v>
      </c>
      <c r="KU8" s="80">
        <v>2000</v>
      </c>
      <c r="KV8" s="80">
        <v>2000</v>
      </c>
      <c r="KW8" s="80">
        <v>2000</v>
      </c>
      <c r="KX8" s="80">
        <v>2000</v>
      </c>
      <c r="KY8" s="80">
        <v>2000</v>
      </c>
      <c r="KZ8" s="80">
        <v>2000</v>
      </c>
      <c r="LA8" s="80">
        <v>2000</v>
      </c>
      <c r="LB8" s="80">
        <v>2000</v>
      </c>
      <c r="LC8" s="80">
        <v>2000</v>
      </c>
      <c r="LD8" s="80">
        <v>2000</v>
      </c>
      <c r="LE8" s="80">
        <v>2000</v>
      </c>
      <c r="LF8" s="80">
        <v>2000</v>
      </c>
      <c r="LG8" s="80">
        <v>2000</v>
      </c>
      <c r="LH8" s="80">
        <v>2000</v>
      </c>
      <c r="LI8" s="80">
        <v>2000</v>
      </c>
      <c r="LJ8" s="80">
        <v>2000</v>
      </c>
      <c r="LK8" s="80">
        <v>2000</v>
      </c>
      <c r="LL8" s="80">
        <v>2002</v>
      </c>
      <c r="LM8" s="80">
        <v>2002</v>
      </c>
      <c r="LN8" s="80">
        <v>2002</v>
      </c>
      <c r="LO8" s="80">
        <v>2002</v>
      </c>
      <c r="LP8" s="80">
        <v>2002</v>
      </c>
      <c r="LQ8" s="80">
        <v>2002</v>
      </c>
      <c r="LR8" s="80">
        <v>2002</v>
      </c>
      <c r="LS8" s="80">
        <v>2002</v>
      </c>
      <c r="LT8" s="80">
        <v>2002</v>
      </c>
      <c r="LU8" s="80">
        <v>2002</v>
      </c>
      <c r="LV8" s="80">
        <v>2002</v>
      </c>
      <c r="LW8" s="80">
        <v>2002</v>
      </c>
      <c r="LX8" s="80">
        <v>2002</v>
      </c>
      <c r="LY8" s="80">
        <v>2002</v>
      </c>
      <c r="LZ8" s="80">
        <v>2002</v>
      </c>
      <c r="MA8" s="80">
        <v>2002</v>
      </c>
      <c r="MB8" s="80">
        <v>2002</v>
      </c>
      <c r="MC8" s="80">
        <v>2002</v>
      </c>
      <c r="MD8" s="80">
        <v>2002</v>
      </c>
      <c r="ME8" s="80">
        <v>2002</v>
      </c>
      <c r="MF8" s="80">
        <v>2006</v>
      </c>
      <c r="MG8" s="80">
        <v>2006</v>
      </c>
      <c r="MH8" s="80">
        <v>2006</v>
      </c>
      <c r="MI8" s="80">
        <v>2006</v>
      </c>
      <c r="MJ8" s="80">
        <v>2006</v>
      </c>
      <c r="MK8" s="80">
        <v>2006</v>
      </c>
      <c r="ML8" s="80">
        <v>2006</v>
      </c>
      <c r="MM8" s="80">
        <v>2006</v>
      </c>
      <c r="MN8" s="80">
        <v>2006</v>
      </c>
      <c r="MO8" s="80">
        <v>2006</v>
      </c>
      <c r="MP8" s="80">
        <v>2006</v>
      </c>
      <c r="MQ8" s="80">
        <v>2006</v>
      </c>
      <c r="MR8" s="80">
        <v>2006</v>
      </c>
      <c r="MS8" s="80">
        <v>2006</v>
      </c>
      <c r="MT8" s="80">
        <v>2006</v>
      </c>
      <c r="MU8" s="80">
        <v>2006</v>
      </c>
      <c r="MV8" s="80">
        <v>2006</v>
      </c>
      <c r="MW8" s="80">
        <v>2006</v>
      </c>
      <c r="MX8" s="80">
        <v>2006</v>
      </c>
      <c r="MY8" s="80">
        <v>1996</v>
      </c>
      <c r="MZ8" s="80">
        <v>1996</v>
      </c>
      <c r="NA8" s="80">
        <v>1996</v>
      </c>
      <c r="NB8" s="80">
        <v>1997</v>
      </c>
      <c r="NC8" s="80">
        <v>1997</v>
      </c>
      <c r="ND8" s="80">
        <v>1997</v>
      </c>
      <c r="NE8" s="80">
        <v>1997</v>
      </c>
      <c r="NF8" s="80">
        <v>1998</v>
      </c>
      <c r="NG8" s="80">
        <v>1998</v>
      </c>
      <c r="NH8" s="80">
        <v>1998</v>
      </c>
      <c r="NI8" s="80">
        <v>1998</v>
      </c>
      <c r="NJ8" s="80">
        <v>1998</v>
      </c>
      <c r="NK8" s="80">
        <v>1998</v>
      </c>
      <c r="NL8" s="80">
        <v>1998</v>
      </c>
      <c r="NM8" s="80">
        <v>2000</v>
      </c>
      <c r="NN8" s="80">
        <v>2000</v>
      </c>
      <c r="NO8" s="80">
        <v>2000</v>
      </c>
      <c r="NP8" s="80">
        <v>2000</v>
      </c>
      <c r="NQ8" s="80">
        <v>2004</v>
      </c>
      <c r="NR8" s="80">
        <v>2004</v>
      </c>
      <c r="NS8" s="80">
        <v>2004</v>
      </c>
      <c r="NT8" s="80">
        <v>2004</v>
      </c>
      <c r="NU8" s="80">
        <v>2004</v>
      </c>
      <c r="NV8" s="80">
        <v>2004</v>
      </c>
      <c r="NW8" s="80">
        <v>2004</v>
      </c>
      <c r="NX8" s="80">
        <v>2009</v>
      </c>
      <c r="NY8" s="80">
        <v>2009</v>
      </c>
      <c r="NZ8" s="80">
        <v>2009</v>
      </c>
      <c r="OA8" s="80">
        <v>2009</v>
      </c>
      <c r="OB8" s="80">
        <v>2009</v>
      </c>
      <c r="OC8" s="80">
        <v>2009</v>
      </c>
      <c r="OD8" s="80">
        <v>2009</v>
      </c>
      <c r="OE8" s="80">
        <v>2009</v>
      </c>
      <c r="OF8" s="80">
        <v>1996</v>
      </c>
      <c r="OG8" s="80">
        <v>1996</v>
      </c>
      <c r="OH8" s="80">
        <v>1996</v>
      </c>
      <c r="OI8" s="80">
        <v>1996</v>
      </c>
      <c r="OJ8" s="80">
        <v>1996</v>
      </c>
      <c r="OK8" s="80">
        <v>1996</v>
      </c>
      <c r="OL8" s="80">
        <v>1996</v>
      </c>
      <c r="OM8" s="80">
        <v>1996</v>
      </c>
      <c r="ON8" s="80">
        <v>1996</v>
      </c>
      <c r="OO8" s="80">
        <v>1996</v>
      </c>
      <c r="OP8" s="80">
        <v>1996</v>
      </c>
      <c r="OQ8" s="80">
        <v>1997</v>
      </c>
      <c r="OR8" s="80">
        <v>1997</v>
      </c>
      <c r="OS8" s="80">
        <v>1997</v>
      </c>
      <c r="OT8" s="80">
        <v>1997</v>
      </c>
      <c r="OU8" s="80">
        <v>1997</v>
      </c>
      <c r="OV8" s="80">
        <v>1997</v>
      </c>
      <c r="OW8" s="80">
        <v>1997</v>
      </c>
      <c r="OX8" s="80">
        <v>1997</v>
      </c>
      <c r="OY8" s="80">
        <v>1997</v>
      </c>
      <c r="OZ8" s="80">
        <v>1997</v>
      </c>
      <c r="PA8" s="80">
        <v>1997</v>
      </c>
      <c r="PB8" s="80">
        <v>1997</v>
      </c>
      <c r="PC8" s="80">
        <v>1997</v>
      </c>
      <c r="PD8" s="80">
        <v>1997</v>
      </c>
      <c r="PE8" s="80">
        <v>1998</v>
      </c>
      <c r="PF8" s="80">
        <v>1998</v>
      </c>
      <c r="PG8" s="80">
        <v>1998</v>
      </c>
      <c r="PH8" s="80">
        <v>1998</v>
      </c>
      <c r="PI8" s="80">
        <v>1998</v>
      </c>
      <c r="PJ8" s="80">
        <v>1998</v>
      </c>
      <c r="PK8" s="80">
        <v>1998</v>
      </c>
      <c r="PL8" s="80">
        <v>1998</v>
      </c>
      <c r="PM8" s="80">
        <v>1998</v>
      </c>
      <c r="PN8" s="80">
        <v>1998</v>
      </c>
      <c r="PO8" s="80">
        <v>1998</v>
      </c>
      <c r="PP8" s="80">
        <v>1998</v>
      </c>
      <c r="PQ8" s="80">
        <v>1998</v>
      </c>
      <c r="PR8" s="80">
        <v>1998</v>
      </c>
      <c r="PS8" s="80">
        <v>1998</v>
      </c>
      <c r="PT8" s="80">
        <v>1998</v>
      </c>
      <c r="PU8" s="80">
        <v>1998</v>
      </c>
      <c r="PV8" s="80">
        <v>1998</v>
      </c>
      <c r="PW8" s="80">
        <v>1998</v>
      </c>
      <c r="PX8" s="80">
        <v>2000</v>
      </c>
      <c r="PY8" s="80">
        <v>2000</v>
      </c>
      <c r="PZ8" s="80">
        <v>2000</v>
      </c>
      <c r="QA8" s="80">
        <v>2000</v>
      </c>
      <c r="QB8" s="80">
        <v>2000</v>
      </c>
      <c r="QC8" s="80">
        <v>2000</v>
      </c>
      <c r="QD8" s="80">
        <v>2000</v>
      </c>
      <c r="QE8" s="80">
        <v>2000</v>
      </c>
      <c r="QF8" s="80">
        <v>2000</v>
      </c>
      <c r="QG8" s="80">
        <v>2000</v>
      </c>
      <c r="QH8" s="80">
        <v>2000</v>
      </c>
      <c r="QI8" s="80">
        <v>2000</v>
      </c>
      <c r="QJ8" s="80">
        <v>2000</v>
      </c>
      <c r="QK8" s="80">
        <v>2000</v>
      </c>
      <c r="QL8" s="80">
        <v>2000</v>
      </c>
      <c r="QM8" s="80">
        <v>2000</v>
      </c>
      <c r="QN8" s="80">
        <v>2004</v>
      </c>
      <c r="QO8" s="80">
        <v>2004</v>
      </c>
      <c r="QP8" s="80">
        <v>2004</v>
      </c>
      <c r="QQ8" s="80">
        <v>2004</v>
      </c>
      <c r="QR8" s="80">
        <v>2004</v>
      </c>
      <c r="QS8" s="80">
        <v>2004</v>
      </c>
      <c r="QT8" s="80">
        <v>2004</v>
      </c>
      <c r="QU8" s="80">
        <v>2004</v>
      </c>
      <c r="QV8" s="80">
        <v>2004</v>
      </c>
      <c r="QW8" s="80">
        <v>2004</v>
      </c>
      <c r="QX8" s="80">
        <v>2004</v>
      </c>
      <c r="QY8" s="80">
        <v>2004</v>
      </c>
      <c r="QZ8" s="80">
        <v>2004</v>
      </c>
      <c r="RA8" s="80">
        <v>2004</v>
      </c>
      <c r="RB8" s="80">
        <v>2009</v>
      </c>
      <c r="RC8" s="80">
        <v>2009</v>
      </c>
      <c r="RD8" s="80">
        <v>2009</v>
      </c>
      <c r="RE8" s="80">
        <v>2009</v>
      </c>
      <c r="RF8" s="80">
        <v>2009</v>
      </c>
      <c r="RG8" s="80">
        <v>2009</v>
      </c>
      <c r="RH8" s="80">
        <v>2009</v>
      </c>
      <c r="RI8" s="80">
        <v>2009</v>
      </c>
      <c r="RJ8" s="80">
        <v>2009</v>
      </c>
      <c r="RK8" s="80">
        <v>2009</v>
      </c>
      <c r="RL8" s="80">
        <v>2009</v>
      </c>
      <c r="RM8" s="80">
        <v>2009</v>
      </c>
      <c r="RN8" s="80">
        <v>2009</v>
      </c>
      <c r="RO8" s="80">
        <v>2009</v>
      </c>
      <c r="RP8" s="80">
        <v>2009</v>
      </c>
      <c r="RQ8" s="80">
        <v>2009</v>
      </c>
      <c r="RR8" s="81"/>
      <c r="RS8" s="81"/>
      <c r="RT8" s="81"/>
      <c r="RU8" s="81"/>
      <c r="RV8" s="81"/>
      <c r="RW8" s="81"/>
      <c r="RX8" s="81"/>
      <c r="RY8" s="81"/>
      <c r="RZ8" s="81"/>
      <c r="SA8" s="81"/>
      <c r="SB8" s="81"/>
      <c r="SC8" s="81"/>
      <c r="SD8" s="81"/>
      <c r="SE8" s="81"/>
      <c r="SF8" s="81"/>
      <c r="SG8" s="81"/>
      <c r="SH8" s="81"/>
      <c r="SI8" s="81"/>
      <c r="SJ8" s="81"/>
      <c r="SK8" s="81"/>
      <c r="SL8" s="81"/>
      <c r="SM8" s="81"/>
      <c r="SN8" s="81"/>
      <c r="SO8" s="81"/>
      <c r="SP8" s="81"/>
      <c r="SQ8" s="81"/>
      <c r="SR8" s="81"/>
      <c r="SS8" s="81"/>
      <c r="ST8" s="81"/>
      <c r="SU8" s="81"/>
      <c r="SV8" s="81"/>
      <c r="SW8" s="81"/>
      <c r="SX8" s="81"/>
      <c r="SY8" s="81"/>
      <c r="SZ8" s="81"/>
      <c r="TA8" s="81"/>
      <c r="TB8" s="81"/>
      <c r="TC8" s="81"/>
      <c r="TD8" s="81"/>
      <c r="TE8" s="81"/>
      <c r="TF8" s="81"/>
      <c r="TG8" s="81"/>
      <c r="TH8" s="81"/>
      <c r="TI8" s="81"/>
      <c r="TJ8" s="81"/>
      <c r="TK8" s="81"/>
      <c r="TL8" s="81"/>
      <c r="TM8" s="81"/>
      <c r="TN8" s="81"/>
      <c r="TO8" s="81"/>
      <c r="TP8" s="81"/>
      <c r="TQ8" s="81"/>
      <c r="TR8" s="81"/>
      <c r="TS8" s="81"/>
      <c r="TT8" s="81"/>
      <c r="TU8" s="81"/>
      <c r="TV8" s="81"/>
      <c r="TW8" s="81"/>
      <c r="TX8" s="81"/>
      <c r="TY8" s="81"/>
      <c r="TZ8" s="81"/>
      <c r="UA8" s="81"/>
      <c r="UB8" s="81"/>
      <c r="UC8" s="81"/>
      <c r="UD8" s="81"/>
      <c r="UE8" s="81"/>
      <c r="UF8" s="81"/>
      <c r="UG8" s="81"/>
      <c r="UH8" s="81"/>
      <c r="UI8" s="81"/>
      <c r="UJ8" s="81"/>
      <c r="UK8" s="81"/>
      <c r="UL8" s="81"/>
      <c r="UM8" s="81"/>
      <c r="UN8" s="81"/>
      <c r="UO8" s="81"/>
      <c r="UP8" s="81"/>
      <c r="UQ8" s="81"/>
      <c r="UR8" s="81"/>
      <c r="US8" s="81"/>
      <c r="UT8" s="81"/>
      <c r="UU8" s="81"/>
      <c r="UV8" s="81"/>
      <c r="UW8" s="81"/>
      <c r="UX8" s="81"/>
      <c r="UY8" s="81"/>
      <c r="UZ8" s="81"/>
      <c r="VA8" s="81"/>
      <c r="VB8" s="81"/>
      <c r="VC8" s="81"/>
      <c r="VD8" s="81"/>
      <c r="VE8" s="81"/>
      <c r="VF8" s="81"/>
      <c r="VG8" s="81"/>
      <c r="VH8" s="81"/>
      <c r="VI8" s="81"/>
      <c r="VJ8" s="81"/>
      <c r="VK8" s="81"/>
      <c r="VL8" s="81"/>
      <c r="VM8" s="81"/>
      <c r="VN8" s="81"/>
      <c r="VO8" s="81"/>
      <c r="VP8" s="81"/>
      <c r="VQ8" s="81"/>
      <c r="VR8" s="81"/>
      <c r="VS8" s="81"/>
      <c r="VT8" s="81"/>
      <c r="VU8" s="81"/>
      <c r="VV8" s="81"/>
      <c r="VW8" s="81"/>
      <c r="VX8" s="81"/>
      <c r="VY8" s="81"/>
      <c r="VZ8" s="81"/>
    </row>
    <row r="9" spans="1:598">
      <c r="A9" s="82"/>
      <c r="B9" s="82" t="s">
        <v>393</v>
      </c>
      <c r="C9" s="82"/>
      <c r="D9" s="82" t="s">
        <v>394</v>
      </c>
      <c r="E9" s="82" t="s">
        <v>395</v>
      </c>
      <c r="F9" s="82" t="s">
        <v>396</v>
      </c>
      <c r="G9" s="82"/>
      <c r="H9" s="82" t="s">
        <v>397</v>
      </c>
      <c r="I9" s="82" t="s">
        <v>398</v>
      </c>
      <c r="J9" s="82" t="s">
        <v>399</v>
      </c>
      <c r="K9" s="82" t="s">
        <v>400</v>
      </c>
      <c r="L9" s="82" t="s">
        <v>113</v>
      </c>
      <c r="M9" s="82" t="s">
        <v>114</v>
      </c>
      <c r="N9" s="31" t="s">
        <v>117</v>
      </c>
      <c r="T9" s="83" t="s">
        <v>358</v>
      </c>
      <c r="U9" s="83" t="s">
        <v>359</v>
      </c>
      <c r="V9" s="83" t="s">
        <v>360</v>
      </c>
      <c r="W9" s="83" t="s">
        <v>361</v>
      </c>
      <c r="X9" s="83" t="s">
        <v>362</v>
      </c>
      <c r="Y9" s="83" t="s">
        <v>365</v>
      </c>
      <c r="Z9" s="83" t="s">
        <v>366</v>
      </c>
      <c r="AA9" s="83" t="s">
        <v>368</v>
      </c>
      <c r="AB9" s="83" t="s">
        <v>370</v>
      </c>
      <c r="AC9" s="83" t="s">
        <v>372</v>
      </c>
      <c r="AD9" s="83" t="s">
        <v>374</v>
      </c>
      <c r="AE9" s="83" t="s">
        <v>377</v>
      </c>
      <c r="AF9" s="83" t="s">
        <v>378</v>
      </c>
      <c r="AG9" s="83" t="s">
        <v>379</v>
      </c>
      <c r="AH9" s="83" t="s">
        <v>381</v>
      </c>
      <c r="AI9" s="83" t="s">
        <v>384</v>
      </c>
      <c r="AJ9" s="83" t="s">
        <v>358</v>
      </c>
      <c r="AK9" s="83" t="s">
        <v>359</v>
      </c>
      <c r="AL9" s="83" t="s">
        <v>360</v>
      </c>
      <c r="AM9" s="83" t="s">
        <v>365</v>
      </c>
      <c r="AN9" s="83" t="s">
        <v>366</v>
      </c>
      <c r="AO9" s="83" t="s">
        <v>368</v>
      </c>
      <c r="AP9" s="83" t="s">
        <v>370</v>
      </c>
      <c r="AQ9" s="83" t="s">
        <v>374</v>
      </c>
      <c r="AR9" s="83" t="s">
        <v>379</v>
      </c>
      <c r="AS9" s="83" t="s">
        <v>384</v>
      </c>
      <c r="AT9" s="83" t="s">
        <v>353</v>
      </c>
      <c r="AU9" s="83" t="s">
        <v>358</v>
      </c>
      <c r="AV9" s="83" t="s">
        <v>359</v>
      </c>
      <c r="AW9" s="83" t="s">
        <v>360</v>
      </c>
      <c r="AX9" s="83" t="s">
        <v>361</v>
      </c>
      <c r="AY9" s="83" t="s">
        <v>362</v>
      </c>
      <c r="AZ9" s="83" t="s">
        <v>365</v>
      </c>
      <c r="BA9" s="83" t="s">
        <v>366</v>
      </c>
      <c r="BB9" s="83" t="s">
        <v>368</v>
      </c>
      <c r="BC9" s="83" t="s">
        <v>370</v>
      </c>
      <c r="BD9" s="83" t="s">
        <v>372</v>
      </c>
      <c r="BE9" s="83" t="s">
        <v>374</v>
      </c>
      <c r="BF9" s="83" t="s">
        <v>377</v>
      </c>
      <c r="BG9" s="83" t="s">
        <v>379</v>
      </c>
      <c r="BH9" s="83" t="s">
        <v>381</v>
      </c>
      <c r="BI9" s="83" t="s">
        <v>384</v>
      </c>
      <c r="BJ9" s="83" t="s">
        <v>353</v>
      </c>
      <c r="BK9" s="83" t="s">
        <v>358</v>
      </c>
      <c r="BL9" s="83" t="s">
        <v>359</v>
      </c>
      <c r="BM9" s="83" t="s">
        <v>360</v>
      </c>
      <c r="BN9" s="83" t="s">
        <v>361</v>
      </c>
      <c r="BO9" s="83" t="s">
        <v>362</v>
      </c>
      <c r="BP9" s="83" t="s">
        <v>365</v>
      </c>
      <c r="BQ9" s="83" t="s">
        <v>366</v>
      </c>
      <c r="BR9" s="83" t="s">
        <v>368</v>
      </c>
      <c r="BS9" s="83" t="s">
        <v>370</v>
      </c>
      <c r="BT9" s="83" t="s">
        <v>372</v>
      </c>
      <c r="BU9" s="83" t="s">
        <v>374</v>
      </c>
      <c r="BV9" s="83" t="s">
        <v>379</v>
      </c>
      <c r="BW9" s="83" t="s">
        <v>381</v>
      </c>
      <c r="BX9" s="83" t="s">
        <v>384</v>
      </c>
      <c r="BY9" s="83" t="s">
        <v>353</v>
      </c>
      <c r="BZ9" s="83" t="s">
        <v>358</v>
      </c>
      <c r="CA9" s="83" t="s">
        <v>359</v>
      </c>
      <c r="CB9" s="83" t="s">
        <v>360</v>
      </c>
      <c r="CC9" s="83" t="s">
        <v>361</v>
      </c>
      <c r="CD9" s="83" t="s">
        <v>362</v>
      </c>
      <c r="CE9" s="83" t="s">
        <v>365</v>
      </c>
      <c r="CF9" s="83" t="s">
        <v>366</v>
      </c>
      <c r="CG9" s="83" t="s">
        <v>368</v>
      </c>
      <c r="CH9" s="83" t="s">
        <v>370</v>
      </c>
      <c r="CI9" s="83" t="s">
        <v>371</v>
      </c>
      <c r="CJ9" s="83" t="s">
        <v>372</v>
      </c>
      <c r="CK9" s="83" t="s">
        <v>373</v>
      </c>
      <c r="CL9" s="83" t="s">
        <v>374</v>
      </c>
      <c r="CM9" s="83" t="s">
        <v>377</v>
      </c>
      <c r="CN9" s="83" t="s">
        <v>379</v>
      </c>
      <c r="CO9" s="83" t="s">
        <v>381</v>
      </c>
      <c r="CP9" s="83" t="s">
        <v>384</v>
      </c>
      <c r="CQ9" s="83" t="s">
        <v>353</v>
      </c>
      <c r="CR9" s="83" t="s">
        <v>356</v>
      </c>
      <c r="CS9" s="83" t="s">
        <v>358</v>
      </c>
      <c r="CT9" s="83" t="s">
        <v>359</v>
      </c>
      <c r="CU9" s="83" t="s">
        <v>360</v>
      </c>
      <c r="CV9" s="83" t="s">
        <v>361</v>
      </c>
      <c r="CW9" s="83" t="s">
        <v>362</v>
      </c>
      <c r="CX9" s="83" t="s">
        <v>365</v>
      </c>
      <c r="CY9" s="83" t="s">
        <v>366</v>
      </c>
      <c r="CZ9" s="83" t="s">
        <v>368</v>
      </c>
      <c r="DA9" s="83" t="s">
        <v>370</v>
      </c>
      <c r="DB9" s="83" t="s">
        <v>371</v>
      </c>
      <c r="DC9" s="83" t="s">
        <v>372</v>
      </c>
      <c r="DD9" s="83" t="s">
        <v>373</v>
      </c>
      <c r="DE9" s="83" t="s">
        <v>374</v>
      </c>
      <c r="DF9" s="83" t="s">
        <v>377</v>
      </c>
      <c r="DG9" s="83" t="s">
        <v>379</v>
      </c>
      <c r="DH9" s="83" t="s">
        <v>381</v>
      </c>
      <c r="DI9" s="83" t="s">
        <v>384</v>
      </c>
      <c r="DJ9" s="83" t="s">
        <v>353</v>
      </c>
      <c r="DK9" s="83" t="s">
        <v>356</v>
      </c>
      <c r="DL9" s="83" t="s">
        <v>358</v>
      </c>
      <c r="DM9" s="83" t="s">
        <v>359</v>
      </c>
      <c r="DN9" s="83" t="s">
        <v>360</v>
      </c>
      <c r="DO9" s="83" t="s">
        <v>361</v>
      </c>
      <c r="DP9" s="83" t="s">
        <v>362</v>
      </c>
      <c r="DQ9" s="83" t="s">
        <v>365</v>
      </c>
      <c r="DR9" s="83" t="s">
        <v>366</v>
      </c>
      <c r="DS9" s="83" t="s">
        <v>368</v>
      </c>
      <c r="DT9" s="83" t="s">
        <v>370</v>
      </c>
      <c r="DU9" s="83" t="s">
        <v>371</v>
      </c>
      <c r="DV9" s="83" t="s">
        <v>372</v>
      </c>
      <c r="DW9" s="83" t="s">
        <v>373</v>
      </c>
      <c r="DX9" s="83" t="s">
        <v>374</v>
      </c>
      <c r="DY9" s="83" t="s">
        <v>377</v>
      </c>
      <c r="DZ9" s="83" t="s">
        <v>379</v>
      </c>
      <c r="EA9" s="83" t="s">
        <v>381</v>
      </c>
      <c r="EB9" s="83" t="s">
        <v>384</v>
      </c>
      <c r="EC9" s="83" t="s">
        <v>350</v>
      </c>
      <c r="ED9" s="83" t="s">
        <v>351</v>
      </c>
      <c r="EE9" s="83" t="s">
        <v>352</v>
      </c>
      <c r="EF9" s="83" t="s">
        <v>356</v>
      </c>
      <c r="EG9" s="83" t="s">
        <v>363</v>
      </c>
      <c r="EH9" s="83" t="s">
        <v>367</v>
      </c>
      <c r="EI9" s="83" t="s">
        <v>380</v>
      </c>
      <c r="EJ9" s="83" t="s">
        <v>381</v>
      </c>
      <c r="EK9" s="83" t="s">
        <v>349</v>
      </c>
      <c r="EL9" s="83" t="s">
        <v>350</v>
      </c>
      <c r="EM9" s="83" t="s">
        <v>351</v>
      </c>
      <c r="EN9" s="83" t="s">
        <v>352</v>
      </c>
      <c r="EO9" s="83" t="s">
        <v>356</v>
      </c>
      <c r="EP9" s="83" t="s">
        <v>363</v>
      </c>
      <c r="EQ9" s="83" t="s">
        <v>367</v>
      </c>
      <c r="ER9" s="83" t="s">
        <v>368</v>
      </c>
      <c r="ES9" s="83" t="s">
        <v>372</v>
      </c>
      <c r="ET9" s="83" t="s">
        <v>378</v>
      </c>
      <c r="EU9" s="83" t="s">
        <v>380</v>
      </c>
      <c r="EV9" s="83" t="s">
        <v>381</v>
      </c>
      <c r="EW9" s="83" t="s">
        <v>349</v>
      </c>
      <c r="EX9" s="83" t="s">
        <v>350</v>
      </c>
      <c r="EY9" s="83" t="s">
        <v>351</v>
      </c>
      <c r="EZ9" s="83" t="s">
        <v>352</v>
      </c>
      <c r="FA9" s="83" t="s">
        <v>356</v>
      </c>
      <c r="FB9" s="83" t="s">
        <v>363</v>
      </c>
      <c r="FC9" s="83" t="s">
        <v>367</v>
      </c>
      <c r="FD9" s="83" t="s">
        <v>372</v>
      </c>
      <c r="FE9" s="83" t="s">
        <v>380</v>
      </c>
      <c r="FF9" s="83" t="s">
        <v>381</v>
      </c>
      <c r="FG9" s="83" t="s">
        <v>349</v>
      </c>
      <c r="FH9" s="83" t="s">
        <v>350</v>
      </c>
      <c r="FI9" s="83" t="s">
        <v>351</v>
      </c>
      <c r="FJ9" s="83" t="s">
        <v>352</v>
      </c>
      <c r="FK9" s="83" t="s">
        <v>356</v>
      </c>
      <c r="FL9" s="83" t="s">
        <v>363</v>
      </c>
      <c r="FM9" s="83" t="s">
        <v>367</v>
      </c>
      <c r="FN9" s="83" t="s">
        <v>372</v>
      </c>
      <c r="FO9" s="83" t="s">
        <v>380</v>
      </c>
      <c r="FP9" s="83" t="s">
        <v>381</v>
      </c>
      <c r="FQ9" s="83" t="s">
        <v>349</v>
      </c>
      <c r="FR9" s="83" t="s">
        <v>350</v>
      </c>
      <c r="FS9" s="83" t="s">
        <v>351</v>
      </c>
      <c r="FT9" s="83" t="s">
        <v>352</v>
      </c>
      <c r="FU9" s="83" t="s">
        <v>356</v>
      </c>
      <c r="FV9" s="83" t="s">
        <v>363</v>
      </c>
      <c r="FW9" s="83" t="s">
        <v>367</v>
      </c>
      <c r="FX9" s="83" t="s">
        <v>368</v>
      </c>
      <c r="FY9" s="83" t="s">
        <v>372</v>
      </c>
      <c r="FZ9" s="83" t="s">
        <v>380</v>
      </c>
      <c r="GA9" s="83" t="s">
        <v>381</v>
      </c>
      <c r="GB9" s="83" t="s">
        <v>349</v>
      </c>
      <c r="GC9" s="83" t="s">
        <v>350</v>
      </c>
      <c r="GD9" s="83" t="s">
        <v>351</v>
      </c>
      <c r="GE9" s="83" t="s">
        <v>352</v>
      </c>
      <c r="GF9" s="83" t="s">
        <v>356</v>
      </c>
      <c r="GG9" s="83" t="s">
        <v>363</v>
      </c>
      <c r="GH9" s="83" t="s">
        <v>367</v>
      </c>
      <c r="GI9" s="83" t="s">
        <v>368</v>
      </c>
      <c r="GJ9" s="83" t="s">
        <v>372</v>
      </c>
      <c r="GK9" s="83" t="s">
        <v>378</v>
      </c>
      <c r="GL9" s="83" t="s">
        <v>380</v>
      </c>
      <c r="GM9" s="83" t="s">
        <v>381</v>
      </c>
      <c r="GN9" s="83" t="s">
        <v>349</v>
      </c>
      <c r="GO9" s="83" t="s">
        <v>351</v>
      </c>
      <c r="GP9" s="83" t="s">
        <v>352</v>
      </c>
      <c r="GQ9" s="83" t="s">
        <v>356</v>
      </c>
      <c r="GR9" s="83" t="s">
        <v>363</v>
      </c>
      <c r="GS9" s="83" t="s">
        <v>367</v>
      </c>
      <c r="GT9" s="83" t="s">
        <v>368</v>
      </c>
      <c r="GU9" s="83" t="s">
        <v>372</v>
      </c>
      <c r="GV9" s="83" t="s">
        <v>378</v>
      </c>
      <c r="GW9" s="83" t="s">
        <v>380</v>
      </c>
      <c r="GX9" s="83" t="s">
        <v>381</v>
      </c>
      <c r="GY9" s="83" t="s">
        <v>373</v>
      </c>
      <c r="GZ9" s="83" t="s">
        <v>373</v>
      </c>
      <c r="HA9" s="83" t="s">
        <v>352</v>
      </c>
      <c r="HB9" s="83" t="s">
        <v>369</v>
      </c>
      <c r="HC9" s="83" t="s">
        <v>373</v>
      </c>
      <c r="HD9" s="83" t="s">
        <v>373</v>
      </c>
      <c r="HE9" s="83" t="s">
        <v>369</v>
      </c>
      <c r="HF9" s="83" t="s">
        <v>373</v>
      </c>
      <c r="HG9" s="83" t="s">
        <v>369</v>
      </c>
      <c r="HH9" s="83" t="s">
        <v>373</v>
      </c>
      <c r="HI9" s="83" t="s">
        <v>358</v>
      </c>
      <c r="HJ9" s="83" t="s">
        <v>360</v>
      </c>
      <c r="HK9" s="83" t="s">
        <v>361</v>
      </c>
      <c r="HL9" s="83" t="s">
        <v>365</v>
      </c>
      <c r="HM9" s="83" t="s">
        <v>366</v>
      </c>
      <c r="HN9" s="83" t="s">
        <v>370</v>
      </c>
      <c r="HO9" s="83" t="s">
        <v>371</v>
      </c>
      <c r="HP9" s="83" t="s">
        <v>373</v>
      </c>
      <c r="HQ9" s="83" t="s">
        <v>377</v>
      </c>
      <c r="HR9" s="83" t="s">
        <v>379</v>
      </c>
      <c r="HS9" s="83" t="s">
        <v>381</v>
      </c>
      <c r="HT9" s="83" t="s">
        <v>384</v>
      </c>
      <c r="HU9" s="83" t="s">
        <v>349</v>
      </c>
      <c r="HV9" s="83" t="s">
        <v>356</v>
      </c>
      <c r="HW9" s="83" t="s">
        <v>372</v>
      </c>
      <c r="HX9" s="83" t="s">
        <v>381</v>
      </c>
      <c r="HY9" s="83" t="s">
        <v>349</v>
      </c>
      <c r="HZ9" s="83" t="s">
        <v>355</v>
      </c>
      <c r="IA9" s="83" t="s">
        <v>356</v>
      </c>
      <c r="IB9" s="83" t="s">
        <v>372</v>
      </c>
      <c r="IC9" s="83" t="s">
        <v>381</v>
      </c>
      <c r="ID9" s="83" t="s">
        <v>351</v>
      </c>
      <c r="IE9" s="83" t="s">
        <v>352</v>
      </c>
      <c r="IF9" s="83" t="s">
        <v>363</v>
      </c>
      <c r="IG9" s="83" t="s">
        <v>367</v>
      </c>
      <c r="IH9" s="83" t="s">
        <v>368</v>
      </c>
      <c r="II9" s="83" t="s">
        <v>381</v>
      </c>
      <c r="IJ9" s="83" t="s">
        <v>351</v>
      </c>
      <c r="IK9" s="83" t="s">
        <v>358</v>
      </c>
      <c r="IL9" s="83" t="s">
        <v>359</v>
      </c>
      <c r="IM9" s="83" t="s">
        <v>360</v>
      </c>
      <c r="IN9" s="83" t="s">
        <v>363</v>
      </c>
      <c r="IO9" s="83" t="s">
        <v>366</v>
      </c>
      <c r="IP9" s="83" t="s">
        <v>367</v>
      </c>
      <c r="IQ9" s="83" t="s">
        <v>368</v>
      </c>
      <c r="IR9" s="83" t="s">
        <v>370</v>
      </c>
      <c r="IS9" s="83" t="s">
        <v>374</v>
      </c>
      <c r="IT9" s="83" t="s">
        <v>380</v>
      </c>
      <c r="IU9" s="83" t="s">
        <v>351</v>
      </c>
      <c r="IV9" s="83" t="s">
        <v>358</v>
      </c>
      <c r="IW9" s="83" t="s">
        <v>359</v>
      </c>
      <c r="IX9" s="83" t="s">
        <v>360</v>
      </c>
      <c r="IY9" s="83" t="s">
        <v>361</v>
      </c>
      <c r="IZ9" s="83" t="s">
        <v>362</v>
      </c>
      <c r="JA9" s="83" t="s">
        <v>363</v>
      </c>
      <c r="JB9" s="83" t="s">
        <v>365</v>
      </c>
      <c r="JC9" s="83" t="s">
        <v>366</v>
      </c>
      <c r="JD9" s="83" t="s">
        <v>367</v>
      </c>
      <c r="JE9" s="83" t="s">
        <v>368</v>
      </c>
      <c r="JF9" s="83" t="s">
        <v>370</v>
      </c>
      <c r="JG9" s="83" t="s">
        <v>372</v>
      </c>
      <c r="JH9" s="83" t="s">
        <v>374</v>
      </c>
      <c r="JI9" s="83" t="s">
        <v>377</v>
      </c>
      <c r="JJ9" s="83" t="s">
        <v>379</v>
      </c>
      <c r="JK9" s="83" t="s">
        <v>380</v>
      </c>
      <c r="JL9" s="83" t="s">
        <v>384</v>
      </c>
      <c r="JM9" s="83" t="s">
        <v>351</v>
      </c>
      <c r="JN9" s="83" t="s">
        <v>358</v>
      </c>
      <c r="JO9" s="83" t="s">
        <v>359</v>
      </c>
      <c r="JP9" s="83" t="s">
        <v>360</v>
      </c>
      <c r="JQ9" s="83" t="s">
        <v>361</v>
      </c>
      <c r="JR9" s="83" t="s">
        <v>362</v>
      </c>
      <c r="JS9" s="83" t="s">
        <v>363</v>
      </c>
      <c r="JT9" s="83" t="s">
        <v>365</v>
      </c>
      <c r="JU9" s="83" t="s">
        <v>366</v>
      </c>
      <c r="JV9" s="83" t="s">
        <v>367</v>
      </c>
      <c r="JW9" s="83" t="s">
        <v>368</v>
      </c>
      <c r="JX9" s="83" t="s">
        <v>370</v>
      </c>
      <c r="JY9" s="83" t="s">
        <v>372</v>
      </c>
      <c r="JZ9" s="83" t="s">
        <v>374</v>
      </c>
      <c r="KA9" s="83" t="s">
        <v>379</v>
      </c>
      <c r="KB9" s="83" t="s">
        <v>380</v>
      </c>
      <c r="KC9" s="83" t="s">
        <v>351</v>
      </c>
      <c r="KD9" s="83" t="s">
        <v>358</v>
      </c>
      <c r="KE9" s="83" t="s">
        <v>359</v>
      </c>
      <c r="KF9" s="83" t="s">
        <v>360</v>
      </c>
      <c r="KG9" s="83" t="s">
        <v>361</v>
      </c>
      <c r="KH9" s="83" t="s">
        <v>362</v>
      </c>
      <c r="KI9" s="83" t="s">
        <v>363</v>
      </c>
      <c r="KJ9" s="83" t="s">
        <v>365</v>
      </c>
      <c r="KK9" s="83" t="s">
        <v>366</v>
      </c>
      <c r="KL9" s="83" t="s">
        <v>367</v>
      </c>
      <c r="KM9" s="83" t="s">
        <v>368</v>
      </c>
      <c r="KN9" s="83" t="s">
        <v>370</v>
      </c>
      <c r="KO9" s="83" t="s">
        <v>372</v>
      </c>
      <c r="KP9" s="83" t="s">
        <v>374</v>
      </c>
      <c r="KQ9" s="83" t="s">
        <v>377</v>
      </c>
      <c r="KR9" s="83" t="s">
        <v>379</v>
      </c>
      <c r="KS9" s="83" t="s">
        <v>380</v>
      </c>
      <c r="KT9" s="83" t="s">
        <v>351</v>
      </c>
      <c r="KU9" s="83" t="s">
        <v>358</v>
      </c>
      <c r="KV9" s="83" t="s">
        <v>359</v>
      </c>
      <c r="KW9" s="83" t="s">
        <v>360</v>
      </c>
      <c r="KX9" s="83" t="s">
        <v>361</v>
      </c>
      <c r="KY9" s="83" t="s">
        <v>362</v>
      </c>
      <c r="KZ9" s="83" t="s">
        <v>363</v>
      </c>
      <c r="LA9" s="83" t="s">
        <v>365</v>
      </c>
      <c r="LB9" s="83" t="s">
        <v>366</v>
      </c>
      <c r="LC9" s="83" t="s">
        <v>367</v>
      </c>
      <c r="LD9" s="83" t="s">
        <v>368</v>
      </c>
      <c r="LE9" s="83" t="s">
        <v>370</v>
      </c>
      <c r="LF9" s="83" t="s">
        <v>372</v>
      </c>
      <c r="LG9" s="83" t="s">
        <v>373</v>
      </c>
      <c r="LH9" s="83" t="s">
        <v>374</v>
      </c>
      <c r="LI9" s="83" t="s">
        <v>379</v>
      </c>
      <c r="LJ9" s="83" t="s">
        <v>380</v>
      </c>
      <c r="LK9" s="83" t="s">
        <v>384</v>
      </c>
      <c r="LL9" s="83" t="s">
        <v>351</v>
      </c>
      <c r="LM9" s="83" t="s">
        <v>358</v>
      </c>
      <c r="LN9" s="83" t="s">
        <v>359</v>
      </c>
      <c r="LO9" s="83" t="s">
        <v>360</v>
      </c>
      <c r="LP9" s="83" t="s">
        <v>361</v>
      </c>
      <c r="LQ9" s="83" t="s">
        <v>362</v>
      </c>
      <c r="LR9" s="83" t="s">
        <v>363</v>
      </c>
      <c r="LS9" s="83" t="s">
        <v>364</v>
      </c>
      <c r="LT9" s="83" t="s">
        <v>365</v>
      </c>
      <c r="LU9" s="83" t="s">
        <v>366</v>
      </c>
      <c r="LV9" s="83" t="s">
        <v>367</v>
      </c>
      <c r="LW9" s="83" t="s">
        <v>368</v>
      </c>
      <c r="LX9" s="83" t="s">
        <v>370</v>
      </c>
      <c r="LY9" s="83" t="s">
        <v>372</v>
      </c>
      <c r="LZ9" s="83" t="s">
        <v>373</v>
      </c>
      <c r="MA9" s="83" t="s">
        <v>374</v>
      </c>
      <c r="MB9" s="83" t="s">
        <v>379</v>
      </c>
      <c r="MC9" s="83" t="s">
        <v>380</v>
      </c>
      <c r="MD9" s="83" t="s">
        <v>382</v>
      </c>
      <c r="ME9" s="83" t="s">
        <v>384</v>
      </c>
      <c r="MF9" s="83" t="s">
        <v>351</v>
      </c>
      <c r="MG9" s="83" t="s">
        <v>358</v>
      </c>
      <c r="MH9" s="83" t="s">
        <v>359</v>
      </c>
      <c r="MI9" s="83" t="s">
        <v>360</v>
      </c>
      <c r="MJ9" s="83" t="s">
        <v>361</v>
      </c>
      <c r="MK9" s="83" t="s">
        <v>362</v>
      </c>
      <c r="ML9" s="83" t="s">
        <v>363</v>
      </c>
      <c r="MM9" s="83" t="s">
        <v>365</v>
      </c>
      <c r="MN9" s="83" t="s">
        <v>366</v>
      </c>
      <c r="MO9" s="83" t="s">
        <v>367</v>
      </c>
      <c r="MP9" s="83" t="s">
        <v>368</v>
      </c>
      <c r="MQ9" s="83" t="s">
        <v>370</v>
      </c>
      <c r="MR9" s="83" t="s">
        <v>372</v>
      </c>
      <c r="MS9" s="83" t="s">
        <v>373</v>
      </c>
      <c r="MT9" s="83" t="s">
        <v>374</v>
      </c>
      <c r="MU9" s="83" t="s">
        <v>379</v>
      </c>
      <c r="MV9" s="83" t="s">
        <v>380</v>
      </c>
      <c r="MW9" s="83" t="s">
        <v>382</v>
      </c>
      <c r="MX9" s="83" t="s">
        <v>384</v>
      </c>
      <c r="MY9" s="83" t="s">
        <v>366</v>
      </c>
      <c r="MZ9" s="83" t="s">
        <v>369</v>
      </c>
      <c r="NA9" s="83" t="s">
        <v>373</v>
      </c>
      <c r="NB9" s="83" t="s">
        <v>366</v>
      </c>
      <c r="NC9" s="83" t="s">
        <v>369</v>
      </c>
      <c r="ND9" s="83" t="s">
        <v>373</v>
      </c>
      <c r="NE9" s="83" t="s">
        <v>379</v>
      </c>
      <c r="NF9" s="83" t="s">
        <v>357</v>
      </c>
      <c r="NG9" s="83" t="s">
        <v>366</v>
      </c>
      <c r="NH9" s="83" t="s">
        <v>369</v>
      </c>
      <c r="NI9" s="83" t="s">
        <v>373</v>
      </c>
      <c r="NJ9" s="83" t="s">
        <v>376</v>
      </c>
      <c r="NK9" s="83" t="s">
        <v>379</v>
      </c>
      <c r="NL9" s="83" t="s">
        <v>383</v>
      </c>
      <c r="NM9" s="83" t="s">
        <v>366</v>
      </c>
      <c r="NN9" s="83" t="s">
        <v>369</v>
      </c>
      <c r="NO9" s="83" t="s">
        <v>373</v>
      </c>
      <c r="NP9" s="83" t="s">
        <v>379</v>
      </c>
      <c r="NQ9" s="83" t="s">
        <v>357</v>
      </c>
      <c r="NR9" s="83" t="s">
        <v>366</v>
      </c>
      <c r="NS9" s="83" t="s">
        <v>369</v>
      </c>
      <c r="NT9" s="83" t="s">
        <v>373</v>
      </c>
      <c r="NU9" s="83" t="s">
        <v>376</v>
      </c>
      <c r="NV9" s="83" t="s">
        <v>379</v>
      </c>
      <c r="NW9" s="83" t="s">
        <v>383</v>
      </c>
      <c r="NX9" s="83" t="s">
        <v>353</v>
      </c>
      <c r="NY9" s="83" t="s">
        <v>357</v>
      </c>
      <c r="NZ9" s="83" t="s">
        <v>366</v>
      </c>
      <c r="OA9" s="83" t="s">
        <v>369</v>
      </c>
      <c r="OB9" s="83" t="s">
        <v>373</v>
      </c>
      <c r="OC9" s="83" t="s">
        <v>376</v>
      </c>
      <c r="OD9" s="83" t="s">
        <v>379</v>
      </c>
      <c r="OE9" s="83" t="s">
        <v>383</v>
      </c>
      <c r="OF9" s="83" t="s">
        <v>353</v>
      </c>
      <c r="OG9" s="83" t="s">
        <v>354</v>
      </c>
      <c r="OH9" s="83" t="s">
        <v>357</v>
      </c>
      <c r="OI9" s="83" t="s">
        <v>361</v>
      </c>
      <c r="OJ9" s="83" t="s">
        <v>369</v>
      </c>
      <c r="OK9" s="83" t="s">
        <v>370</v>
      </c>
      <c r="OL9" s="83" t="s">
        <v>375</v>
      </c>
      <c r="OM9" s="83" t="s">
        <v>376</v>
      </c>
      <c r="ON9" s="83" t="s">
        <v>379</v>
      </c>
      <c r="OO9" s="83" t="s">
        <v>381</v>
      </c>
      <c r="OP9" s="83" t="s">
        <v>383</v>
      </c>
      <c r="OQ9" s="83" t="s">
        <v>353</v>
      </c>
      <c r="OR9" s="83" t="s">
        <v>357</v>
      </c>
      <c r="OS9" s="83" t="s">
        <v>358</v>
      </c>
      <c r="OT9" s="83" t="s">
        <v>361</v>
      </c>
      <c r="OU9" s="83" t="s">
        <v>368</v>
      </c>
      <c r="OV9" s="83" t="s">
        <v>369</v>
      </c>
      <c r="OW9" s="83" t="s">
        <v>370</v>
      </c>
      <c r="OX9" s="83" t="s">
        <v>374</v>
      </c>
      <c r="OY9" s="83" t="s">
        <v>375</v>
      </c>
      <c r="OZ9" s="83" t="s">
        <v>376</v>
      </c>
      <c r="PA9" s="83" t="s">
        <v>377</v>
      </c>
      <c r="PB9" s="83" t="s">
        <v>379</v>
      </c>
      <c r="PC9" s="83" t="s">
        <v>381</v>
      </c>
      <c r="PD9" s="83" t="s">
        <v>383</v>
      </c>
      <c r="PE9" s="83" t="s">
        <v>352</v>
      </c>
      <c r="PF9" s="83" t="s">
        <v>353</v>
      </c>
      <c r="PG9" s="83" t="s">
        <v>356</v>
      </c>
      <c r="PH9" s="83" t="s">
        <v>357</v>
      </c>
      <c r="PI9" s="83" t="s">
        <v>358</v>
      </c>
      <c r="PJ9" s="83" t="s">
        <v>361</v>
      </c>
      <c r="PK9" s="83" t="s">
        <v>363</v>
      </c>
      <c r="PL9" s="83" t="s">
        <v>366</v>
      </c>
      <c r="PM9" s="83" t="s">
        <v>367</v>
      </c>
      <c r="PN9" s="83" t="s">
        <v>368</v>
      </c>
      <c r="PO9" s="83" t="s">
        <v>369</v>
      </c>
      <c r="PP9" s="83" t="s">
        <v>370</v>
      </c>
      <c r="PQ9" s="83" t="s">
        <v>372</v>
      </c>
      <c r="PR9" s="83" t="s">
        <v>374</v>
      </c>
      <c r="PS9" s="83" t="s">
        <v>375</v>
      </c>
      <c r="PT9" s="83" t="s">
        <v>376</v>
      </c>
      <c r="PU9" s="83" t="s">
        <v>379</v>
      </c>
      <c r="PV9" s="83" t="s">
        <v>381</v>
      </c>
      <c r="PW9" s="83" t="s">
        <v>383</v>
      </c>
      <c r="PX9" s="83" t="s">
        <v>351</v>
      </c>
      <c r="PY9" s="83" t="s">
        <v>353</v>
      </c>
      <c r="PZ9" s="83" t="s">
        <v>357</v>
      </c>
      <c r="QA9" s="83" t="s">
        <v>358</v>
      </c>
      <c r="QB9" s="83" t="s">
        <v>361</v>
      </c>
      <c r="QC9" s="83" t="s">
        <v>362</v>
      </c>
      <c r="QD9" s="83" t="s">
        <v>368</v>
      </c>
      <c r="QE9" s="83" t="s">
        <v>369</v>
      </c>
      <c r="QF9" s="83" t="s">
        <v>370</v>
      </c>
      <c r="QG9" s="83" t="s">
        <v>372</v>
      </c>
      <c r="QH9" s="83" t="s">
        <v>374</v>
      </c>
      <c r="QI9" s="83" t="s">
        <v>375</v>
      </c>
      <c r="QJ9" s="83" t="s">
        <v>376</v>
      </c>
      <c r="QK9" s="83" t="s">
        <v>379</v>
      </c>
      <c r="QL9" s="83" t="s">
        <v>381</v>
      </c>
      <c r="QM9" s="83" t="s">
        <v>383</v>
      </c>
      <c r="QN9" s="83" t="s">
        <v>353</v>
      </c>
      <c r="QO9" s="83" t="s">
        <v>357</v>
      </c>
      <c r="QP9" s="83" t="s">
        <v>358</v>
      </c>
      <c r="QQ9" s="83" t="s">
        <v>361</v>
      </c>
      <c r="QR9" s="83" t="s">
        <v>365</v>
      </c>
      <c r="QS9" s="83" t="s">
        <v>368</v>
      </c>
      <c r="QT9" s="83" t="s">
        <v>369</v>
      </c>
      <c r="QU9" s="83" t="s">
        <v>370</v>
      </c>
      <c r="QV9" s="83" t="s">
        <v>374</v>
      </c>
      <c r="QW9" s="83" t="s">
        <v>375</v>
      </c>
      <c r="QX9" s="83" t="s">
        <v>376</v>
      </c>
      <c r="QY9" s="83" t="s">
        <v>379</v>
      </c>
      <c r="QZ9" s="83" t="s">
        <v>381</v>
      </c>
      <c r="RA9" s="83" t="s">
        <v>383</v>
      </c>
      <c r="RB9" s="83" t="s">
        <v>353</v>
      </c>
      <c r="RC9" s="83" t="s">
        <v>357</v>
      </c>
      <c r="RD9" s="83" t="s">
        <v>358</v>
      </c>
      <c r="RE9" s="83" t="s">
        <v>361</v>
      </c>
      <c r="RF9" s="83" t="s">
        <v>365</v>
      </c>
      <c r="RG9" s="83" t="s">
        <v>366</v>
      </c>
      <c r="RH9" s="83" t="s">
        <v>368</v>
      </c>
      <c r="RI9" s="83" t="s">
        <v>369</v>
      </c>
      <c r="RJ9" s="83" t="s">
        <v>370</v>
      </c>
      <c r="RK9" s="83" t="s">
        <v>373</v>
      </c>
      <c r="RL9" s="83" t="s">
        <v>374</v>
      </c>
      <c r="RM9" s="83" t="s">
        <v>375</v>
      </c>
      <c r="RN9" s="83" t="s">
        <v>376</v>
      </c>
      <c r="RO9" s="83" t="s">
        <v>379</v>
      </c>
      <c r="RP9" s="83" t="s">
        <v>381</v>
      </c>
      <c r="RQ9" s="83" t="s">
        <v>383</v>
      </c>
      <c r="RR9" s="84"/>
      <c r="RS9" s="84"/>
      <c r="RT9" s="84"/>
      <c r="RU9" s="84"/>
      <c r="RV9" s="84"/>
      <c r="RW9" s="84"/>
      <c r="RX9" s="84"/>
      <c r="RY9" s="84"/>
      <c r="RZ9" s="84"/>
      <c r="SA9" s="84"/>
      <c r="SB9" s="84"/>
      <c r="SC9" s="84"/>
      <c r="SD9" s="84"/>
      <c r="SE9" s="84"/>
      <c r="SF9" s="84"/>
      <c r="SG9" s="84"/>
      <c r="SH9" s="84"/>
      <c r="SI9" s="84"/>
      <c r="SJ9" s="84"/>
      <c r="SK9" s="84"/>
      <c r="SL9" s="84"/>
      <c r="SM9" s="84"/>
      <c r="SN9" s="84"/>
      <c r="SO9" s="84"/>
      <c r="SP9" s="84"/>
      <c r="SQ9" s="84"/>
      <c r="SR9" s="84"/>
      <c r="SS9" s="84"/>
      <c r="ST9" s="84"/>
      <c r="SU9" s="84"/>
      <c r="SV9" s="84"/>
      <c r="SW9" s="84"/>
      <c r="SX9" s="84"/>
      <c r="SY9" s="84"/>
      <c r="SZ9" s="84"/>
      <c r="TA9" s="84"/>
      <c r="TB9" s="84"/>
      <c r="TC9" s="84"/>
      <c r="TD9" s="84"/>
      <c r="TE9" s="84"/>
      <c r="TF9" s="84"/>
      <c r="TG9" s="84"/>
      <c r="TH9" s="84"/>
      <c r="TI9" s="84"/>
      <c r="TJ9" s="84"/>
      <c r="TK9" s="84"/>
      <c r="TL9" s="84"/>
      <c r="TM9" s="84"/>
      <c r="TN9" s="84"/>
      <c r="TO9" s="84"/>
      <c r="TP9" s="84"/>
      <c r="TQ9" s="84"/>
      <c r="TR9" s="84"/>
      <c r="TS9" s="84"/>
      <c r="TT9" s="84"/>
      <c r="TU9" s="84"/>
      <c r="TV9" s="84"/>
      <c r="TW9" s="84"/>
      <c r="TX9" s="84"/>
      <c r="TY9" s="84"/>
      <c r="TZ9" s="84"/>
      <c r="UA9" s="84"/>
      <c r="UB9" s="84"/>
      <c r="UC9" s="84"/>
      <c r="UD9" s="84"/>
      <c r="UE9" s="84"/>
      <c r="UF9" s="84"/>
      <c r="UG9" s="84"/>
      <c r="UH9" s="84"/>
      <c r="UI9" s="84"/>
      <c r="UJ9" s="84"/>
      <c r="UK9" s="84"/>
      <c r="UL9" s="84"/>
      <c r="UM9" s="84"/>
      <c r="UN9" s="84"/>
      <c r="UO9" s="84"/>
      <c r="UP9" s="84"/>
      <c r="UQ9" s="84"/>
      <c r="UR9" s="84"/>
      <c r="US9" s="84"/>
      <c r="UT9" s="84"/>
      <c r="UU9" s="84"/>
      <c r="UV9" s="84"/>
      <c r="UW9" s="84"/>
      <c r="UX9" s="84"/>
      <c r="UY9" s="84"/>
      <c r="UZ9" s="84"/>
      <c r="VA9" s="84"/>
      <c r="VB9" s="84"/>
      <c r="VC9" s="84"/>
      <c r="VD9" s="84"/>
      <c r="VE9" s="84"/>
      <c r="VF9" s="84"/>
      <c r="VG9" s="84"/>
      <c r="VH9" s="84"/>
      <c r="VI9" s="84"/>
      <c r="VJ9" s="84"/>
      <c r="VK9" s="84"/>
      <c r="VL9" s="84"/>
      <c r="VM9" s="84"/>
      <c r="VN9" s="84"/>
      <c r="VO9" s="84"/>
      <c r="VP9" s="84"/>
      <c r="VQ9" s="84"/>
      <c r="VR9" s="84"/>
      <c r="VS9" s="84"/>
      <c r="VT9" s="84"/>
      <c r="VU9" s="84"/>
      <c r="VV9" s="84"/>
      <c r="VW9" s="84"/>
      <c r="VX9" s="84"/>
      <c r="VY9" s="84"/>
      <c r="VZ9" s="84"/>
    </row>
    <row r="10" spans="1:598" s="39" customFormat="1">
      <c r="A10" s="77" t="s">
        <v>1802</v>
      </c>
    </row>
    <row r="11" spans="1:598" s="39" customFormat="1">
      <c r="B11" s="85" t="s">
        <v>1803</v>
      </c>
      <c r="D11" s="86" t="s">
        <v>1804</v>
      </c>
      <c r="F11" s="31" t="s">
        <v>1805</v>
      </c>
      <c r="H11" s="86" t="s">
        <v>1806</v>
      </c>
      <c r="T11" s="86">
        <v>0</v>
      </c>
      <c r="U11" s="86">
        <v>0</v>
      </c>
      <c r="V11" s="86">
        <v>0</v>
      </c>
      <c r="W11" s="86">
        <v>1285.4870000000001</v>
      </c>
      <c r="X11" s="86">
        <v>0</v>
      </c>
      <c r="Y11" s="86">
        <v>133.60900000000001</v>
      </c>
      <c r="Z11" s="86">
        <v>38.588999999999999</v>
      </c>
      <c r="AA11" s="86">
        <v>488.971</v>
      </c>
      <c r="AB11" s="86">
        <v>5576.56</v>
      </c>
      <c r="AC11" s="86">
        <v>0</v>
      </c>
      <c r="AD11" s="86">
        <v>0</v>
      </c>
      <c r="AE11" s="86">
        <v>0</v>
      </c>
      <c r="AF11" s="86">
        <v>0</v>
      </c>
      <c r="AG11" s="86">
        <v>0</v>
      </c>
      <c r="AH11" s="86">
        <v>633.17999999999995</v>
      </c>
      <c r="AI11" s="86">
        <v>0</v>
      </c>
      <c r="AJ11" s="86">
        <v>0</v>
      </c>
      <c r="AK11" s="86">
        <v>0</v>
      </c>
      <c r="AL11" s="86">
        <v>0</v>
      </c>
      <c r="AM11" s="86">
        <v>359.95800000000003</v>
      </c>
      <c r="AN11" s="86">
        <v>0</v>
      </c>
      <c r="AO11" s="86">
        <v>0</v>
      </c>
      <c r="AP11" s="86">
        <v>6496.3729999999996</v>
      </c>
      <c r="AQ11" s="86">
        <v>0</v>
      </c>
      <c r="AR11" s="86">
        <v>61.326999999999998</v>
      </c>
      <c r="AS11" s="86">
        <v>32.414999999999999</v>
      </c>
      <c r="AT11" s="86">
        <v>622.73</v>
      </c>
      <c r="AU11" s="86">
        <v>0</v>
      </c>
      <c r="AV11" s="86">
        <v>0</v>
      </c>
      <c r="AW11" s="86">
        <v>0</v>
      </c>
      <c r="AX11" s="86">
        <v>1731.9359999999999</v>
      </c>
      <c r="AY11" s="86">
        <v>0</v>
      </c>
      <c r="AZ11" s="86">
        <v>0</v>
      </c>
      <c r="BA11" s="86">
        <v>346.791</v>
      </c>
      <c r="BB11" s="86">
        <v>833.346</v>
      </c>
      <c r="BC11" s="86">
        <v>5238.2150000000001</v>
      </c>
      <c r="BD11" s="86">
        <v>0</v>
      </c>
      <c r="BE11" s="86">
        <v>0</v>
      </c>
      <c r="BF11" s="86">
        <v>0</v>
      </c>
      <c r="BG11" s="86">
        <v>0</v>
      </c>
      <c r="BH11" s="86">
        <v>666.84100000000001</v>
      </c>
      <c r="BI11" s="86">
        <v>0</v>
      </c>
      <c r="BJ11" s="86">
        <v>973.96400000000006</v>
      </c>
      <c r="BK11" s="86">
        <v>285.50900000000001</v>
      </c>
      <c r="BL11" s="86">
        <v>0</v>
      </c>
      <c r="BM11" s="86">
        <v>0</v>
      </c>
      <c r="BN11" s="86">
        <v>1508.7260000000001</v>
      </c>
      <c r="BO11" s="86">
        <v>0</v>
      </c>
      <c r="BP11" s="86">
        <v>0</v>
      </c>
      <c r="BQ11" s="86">
        <v>0</v>
      </c>
      <c r="BR11" s="86">
        <v>474.48899999999998</v>
      </c>
      <c r="BS11" s="86">
        <v>5460.9260000000004</v>
      </c>
      <c r="BT11" s="86">
        <v>0</v>
      </c>
      <c r="BU11" s="86">
        <v>0</v>
      </c>
      <c r="BV11" s="86">
        <v>0</v>
      </c>
      <c r="BW11" s="86">
        <v>1166.2550000000001</v>
      </c>
      <c r="BX11" s="86">
        <v>24.960999999999999</v>
      </c>
      <c r="BY11" s="86">
        <v>1058.9010000000001</v>
      </c>
      <c r="BZ11" s="86">
        <v>0</v>
      </c>
      <c r="CA11" s="86">
        <v>0</v>
      </c>
      <c r="CB11" s="86">
        <v>0</v>
      </c>
      <c r="CC11" s="86">
        <v>1673.1590000000001</v>
      </c>
      <c r="CD11" s="86">
        <v>0</v>
      </c>
      <c r="CE11" s="86">
        <v>198.374</v>
      </c>
      <c r="CF11" s="86">
        <v>0</v>
      </c>
      <c r="CG11" s="86">
        <v>508.43599999999998</v>
      </c>
      <c r="CH11" s="86">
        <v>5845.2669999999998</v>
      </c>
      <c r="CI11" s="86">
        <v>0</v>
      </c>
      <c r="CJ11" s="86">
        <v>0</v>
      </c>
      <c r="CK11" s="86">
        <v>0</v>
      </c>
      <c r="CL11" s="86">
        <v>0</v>
      </c>
      <c r="CM11" s="86">
        <v>0</v>
      </c>
      <c r="CN11" s="86">
        <v>238.55600000000001</v>
      </c>
      <c r="CO11" s="86">
        <v>919.87800000000004</v>
      </c>
      <c r="CP11" s="86">
        <v>0</v>
      </c>
      <c r="CQ11" s="86">
        <v>892.81</v>
      </c>
      <c r="CR11" s="86">
        <v>135.541</v>
      </c>
      <c r="CS11" s="86">
        <v>148.09899999999999</v>
      </c>
      <c r="CT11" s="86">
        <v>0</v>
      </c>
      <c r="CU11" s="86">
        <v>0</v>
      </c>
      <c r="CV11" s="86">
        <v>1414.768</v>
      </c>
      <c r="CW11" s="86">
        <v>0</v>
      </c>
      <c r="CX11" s="86">
        <v>201.035</v>
      </c>
      <c r="CY11" s="86">
        <v>134.96600000000001</v>
      </c>
      <c r="CZ11" s="86">
        <v>192.374</v>
      </c>
      <c r="DA11" s="86">
        <v>5283.9660000000003</v>
      </c>
      <c r="DB11" s="86">
        <v>0</v>
      </c>
      <c r="DC11" s="86">
        <v>0</v>
      </c>
      <c r="DD11" s="86">
        <v>0</v>
      </c>
      <c r="DE11" s="86">
        <v>0</v>
      </c>
      <c r="DF11" s="86">
        <v>0</v>
      </c>
      <c r="DG11" s="86">
        <v>161.43700000000001</v>
      </c>
      <c r="DH11" s="86">
        <v>646.34400000000005</v>
      </c>
      <c r="DI11" s="86">
        <v>133.33099999999999</v>
      </c>
      <c r="DJ11" s="86">
        <v>820.47</v>
      </c>
      <c r="DK11" s="86">
        <v>104.563</v>
      </c>
      <c r="DL11" s="86">
        <v>0</v>
      </c>
      <c r="DM11" s="86">
        <v>0</v>
      </c>
      <c r="DN11" s="86">
        <v>0</v>
      </c>
      <c r="DO11" s="86">
        <v>838.93700000000001</v>
      </c>
      <c r="DP11" s="86">
        <v>0</v>
      </c>
      <c r="DQ11" s="86">
        <v>218.08699999999999</v>
      </c>
      <c r="DR11" s="86">
        <v>200.32300000000001</v>
      </c>
      <c r="DS11" s="86">
        <v>285.07799999999997</v>
      </c>
      <c r="DT11" s="86">
        <v>5199.174</v>
      </c>
      <c r="DU11" s="86">
        <v>0</v>
      </c>
      <c r="DV11" s="86">
        <v>0</v>
      </c>
      <c r="DW11" s="86">
        <v>0</v>
      </c>
      <c r="DX11" s="86">
        <v>0</v>
      </c>
      <c r="DY11" s="86">
        <v>0</v>
      </c>
      <c r="DZ11" s="86">
        <v>0</v>
      </c>
      <c r="EA11" s="86">
        <v>821.47</v>
      </c>
      <c r="EB11" s="86">
        <v>0</v>
      </c>
      <c r="EC11" s="86">
        <v>0</v>
      </c>
      <c r="ED11" s="86">
        <v>0</v>
      </c>
      <c r="EE11" s="86">
        <v>0</v>
      </c>
      <c r="EF11" s="86">
        <v>0</v>
      </c>
      <c r="EG11" s="86">
        <v>0</v>
      </c>
      <c r="EH11" s="86">
        <v>0</v>
      </c>
      <c r="EI11" s="86">
        <v>0</v>
      </c>
      <c r="EJ11" s="86">
        <v>0</v>
      </c>
      <c r="EK11" s="86">
        <v>0</v>
      </c>
      <c r="EL11" s="86">
        <v>317.553</v>
      </c>
      <c r="EM11" s="86">
        <v>593.49400000000003</v>
      </c>
      <c r="EN11" s="86">
        <v>880.19299999999998</v>
      </c>
      <c r="EO11" s="86">
        <v>324.976</v>
      </c>
      <c r="EP11" s="86">
        <v>165.47200000000001</v>
      </c>
      <c r="EQ11" s="86">
        <v>192.58699999999999</v>
      </c>
      <c r="ER11" s="86">
        <v>121.649</v>
      </c>
      <c r="ES11" s="86">
        <v>0</v>
      </c>
      <c r="ET11" s="86">
        <v>0</v>
      </c>
      <c r="EU11" s="86">
        <v>0</v>
      </c>
      <c r="EV11" s="86">
        <v>1782.681</v>
      </c>
      <c r="EW11" s="86">
        <v>33.531999999999996</v>
      </c>
      <c r="EX11" s="86">
        <v>249.45099999999999</v>
      </c>
      <c r="EY11" s="86">
        <v>569.93700000000001</v>
      </c>
      <c r="EZ11" s="86">
        <v>650.02200000000005</v>
      </c>
      <c r="FA11" s="86">
        <v>443.09100000000001</v>
      </c>
      <c r="FB11" s="86">
        <v>147.24799999999999</v>
      </c>
      <c r="FC11" s="86">
        <v>272.03800000000001</v>
      </c>
      <c r="FD11" s="86">
        <v>0</v>
      </c>
      <c r="FE11" s="86">
        <v>0</v>
      </c>
      <c r="FF11" s="86">
        <v>2175.857</v>
      </c>
      <c r="FG11" s="86">
        <v>0</v>
      </c>
      <c r="FH11" s="86">
        <v>271.12299999999999</v>
      </c>
      <c r="FI11" s="86">
        <v>687.846</v>
      </c>
      <c r="FJ11" s="86">
        <v>610.33900000000006</v>
      </c>
      <c r="FK11" s="86">
        <v>652.846</v>
      </c>
      <c r="FL11" s="86">
        <v>124.28</v>
      </c>
      <c r="FM11" s="86">
        <v>378.13200000000001</v>
      </c>
      <c r="FN11" s="86">
        <v>0</v>
      </c>
      <c r="FO11" s="86">
        <v>0</v>
      </c>
      <c r="FP11" s="86">
        <v>1807.6079999999999</v>
      </c>
      <c r="FQ11" s="86">
        <v>61.936</v>
      </c>
      <c r="FR11" s="86">
        <v>280.24900000000002</v>
      </c>
      <c r="FS11" s="86">
        <v>780.01900000000001</v>
      </c>
      <c r="FT11" s="86">
        <v>772.15800000000002</v>
      </c>
      <c r="FU11" s="86">
        <v>540.721</v>
      </c>
      <c r="FV11" s="86">
        <v>203.14500000000001</v>
      </c>
      <c r="FW11" s="86">
        <v>479.92099999999999</v>
      </c>
      <c r="FX11" s="86">
        <v>274.80200000000002</v>
      </c>
      <c r="FY11" s="86">
        <v>0</v>
      </c>
      <c r="FZ11" s="86">
        <v>0</v>
      </c>
      <c r="GA11" s="86">
        <v>1881.5229999999999</v>
      </c>
      <c r="GB11" s="86">
        <v>0</v>
      </c>
      <c r="GC11" s="86">
        <v>214.584</v>
      </c>
      <c r="GD11" s="86">
        <v>760.48800000000006</v>
      </c>
      <c r="GE11" s="86">
        <v>691.06700000000001</v>
      </c>
      <c r="GF11" s="86">
        <v>337.29500000000002</v>
      </c>
      <c r="GG11" s="86">
        <v>118.739</v>
      </c>
      <c r="GH11" s="86">
        <v>118.273</v>
      </c>
      <c r="GI11" s="86">
        <v>204.22800000000001</v>
      </c>
      <c r="GJ11" s="86">
        <v>0</v>
      </c>
      <c r="GK11" s="86">
        <v>0</v>
      </c>
      <c r="GL11" s="86">
        <v>0</v>
      </c>
      <c r="GM11" s="86">
        <v>1480.5319999999999</v>
      </c>
      <c r="GN11" s="86">
        <v>19.445</v>
      </c>
      <c r="GO11" s="86">
        <v>759.06600000000003</v>
      </c>
      <c r="GP11" s="86">
        <v>444.86599999999999</v>
      </c>
      <c r="GQ11" s="86">
        <v>489.85300000000001</v>
      </c>
      <c r="GR11" s="86">
        <v>91.661000000000001</v>
      </c>
      <c r="GS11" s="86">
        <v>197.512</v>
      </c>
      <c r="GT11" s="86">
        <v>225.577</v>
      </c>
      <c r="GU11" s="86">
        <v>0</v>
      </c>
      <c r="GV11" s="86">
        <v>8.1229999999999993</v>
      </c>
      <c r="GW11" s="86">
        <v>0</v>
      </c>
      <c r="GX11" s="86">
        <v>2126.9050000000002</v>
      </c>
      <c r="GY11" s="86">
        <v>0</v>
      </c>
      <c r="GZ11" s="86">
        <v>0</v>
      </c>
      <c r="HA11" s="86">
        <v>0</v>
      </c>
      <c r="HB11" s="86">
        <v>0</v>
      </c>
      <c r="HC11" s="86">
        <v>0</v>
      </c>
      <c r="HD11" s="86">
        <v>0</v>
      </c>
      <c r="HE11" s="86">
        <v>0</v>
      </c>
      <c r="HF11" s="86">
        <v>0</v>
      </c>
      <c r="HG11" s="86">
        <v>0</v>
      </c>
      <c r="HH11" s="86">
        <v>0</v>
      </c>
      <c r="HI11" s="86">
        <v>0</v>
      </c>
      <c r="HJ11" s="86">
        <v>0</v>
      </c>
      <c r="HK11" s="86">
        <v>0</v>
      </c>
      <c r="HL11" s="86">
        <v>0</v>
      </c>
      <c r="HM11" s="86">
        <v>0</v>
      </c>
      <c r="HN11" s="86">
        <v>45.539000000000001</v>
      </c>
      <c r="HO11" s="86">
        <v>0</v>
      </c>
      <c r="HP11" s="86">
        <v>0</v>
      </c>
      <c r="HQ11" s="86">
        <v>0</v>
      </c>
      <c r="HR11" s="86">
        <v>0</v>
      </c>
      <c r="HS11" s="86">
        <v>14.465999999999999</v>
      </c>
      <c r="HT11" s="86">
        <v>0</v>
      </c>
      <c r="HU11" s="86">
        <v>0</v>
      </c>
      <c r="HV11" s="86">
        <v>294.97800000000001</v>
      </c>
      <c r="HW11" s="86">
        <v>0</v>
      </c>
      <c r="HX11" s="86">
        <v>263.41800000000001</v>
      </c>
      <c r="HY11" s="86">
        <v>9.2189999999999994</v>
      </c>
      <c r="HZ11" s="86">
        <v>0</v>
      </c>
      <c r="IA11" s="86">
        <v>230.46299999999999</v>
      </c>
      <c r="IB11" s="86">
        <v>0</v>
      </c>
      <c r="IC11" s="86">
        <v>208.535</v>
      </c>
      <c r="ID11" s="86">
        <v>1405.9680000000001</v>
      </c>
      <c r="IE11" s="86">
        <v>526.09900000000005</v>
      </c>
      <c r="IF11" s="86">
        <v>350.18900000000002</v>
      </c>
      <c r="IG11" s="86">
        <v>190.11</v>
      </c>
      <c r="IH11" s="86">
        <v>216.08799999999999</v>
      </c>
      <c r="II11" s="86">
        <v>149.875</v>
      </c>
      <c r="IJ11" s="86">
        <v>1701.453</v>
      </c>
      <c r="IK11" s="86">
        <v>0</v>
      </c>
      <c r="IL11" s="86">
        <v>0</v>
      </c>
      <c r="IM11" s="86">
        <v>0</v>
      </c>
      <c r="IN11" s="86">
        <v>106.422</v>
      </c>
      <c r="IO11" s="86">
        <v>13.074999999999999</v>
      </c>
      <c r="IP11" s="86">
        <v>476.10300000000001</v>
      </c>
      <c r="IQ11" s="86">
        <v>172.124</v>
      </c>
      <c r="IR11" s="86">
        <v>581.37400000000002</v>
      </c>
      <c r="IS11" s="86">
        <v>0</v>
      </c>
      <c r="IT11" s="86">
        <v>0</v>
      </c>
      <c r="IU11" s="86">
        <v>1160.83</v>
      </c>
      <c r="IV11" s="86">
        <v>0</v>
      </c>
      <c r="IW11" s="86">
        <v>0</v>
      </c>
      <c r="IX11" s="86">
        <v>0</v>
      </c>
      <c r="IY11" s="86">
        <v>219.892</v>
      </c>
      <c r="IZ11" s="86">
        <v>0</v>
      </c>
      <c r="JA11" s="86">
        <v>114.821</v>
      </c>
      <c r="JB11" s="86">
        <v>0</v>
      </c>
      <c r="JC11" s="86">
        <v>0</v>
      </c>
      <c r="JD11" s="86">
        <v>306.85300000000001</v>
      </c>
      <c r="JE11" s="86">
        <v>380.78800000000001</v>
      </c>
      <c r="JF11" s="86">
        <v>1060.2929999999999</v>
      </c>
      <c r="JG11" s="86">
        <v>0</v>
      </c>
      <c r="JH11" s="86">
        <v>0</v>
      </c>
      <c r="JI11" s="86">
        <v>0</v>
      </c>
      <c r="JJ11" s="86">
        <v>0</v>
      </c>
      <c r="JK11" s="86">
        <v>0</v>
      </c>
      <c r="JL11" s="86">
        <v>0</v>
      </c>
      <c r="JM11" s="86">
        <v>1640.989</v>
      </c>
      <c r="JN11" s="86">
        <v>0</v>
      </c>
      <c r="JO11" s="86">
        <v>0</v>
      </c>
      <c r="JP11" s="86">
        <v>0</v>
      </c>
      <c r="JQ11" s="86">
        <v>287.61700000000002</v>
      </c>
      <c r="JR11" s="86">
        <v>0</v>
      </c>
      <c r="JS11" s="86">
        <v>40.572000000000003</v>
      </c>
      <c r="JT11" s="86">
        <v>0</v>
      </c>
      <c r="JU11" s="86">
        <v>253.39</v>
      </c>
      <c r="JV11" s="86">
        <v>648.03200000000004</v>
      </c>
      <c r="JW11" s="86">
        <v>0</v>
      </c>
      <c r="JX11" s="86">
        <v>1132.8240000000001</v>
      </c>
      <c r="JY11" s="86">
        <v>0</v>
      </c>
      <c r="JZ11" s="86">
        <v>0</v>
      </c>
      <c r="KA11" s="86">
        <v>0</v>
      </c>
      <c r="KB11" s="86">
        <v>0</v>
      </c>
      <c r="KC11" s="86">
        <v>1551.4549999999999</v>
      </c>
      <c r="KD11" s="86">
        <v>178.541</v>
      </c>
      <c r="KE11" s="86">
        <v>0</v>
      </c>
      <c r="KF11" s="86">
        <v>0</v>
      </c>
      <c r="KG11" s="86">
        <v>525.81500000000005</v>
      </c>
      <c r="KH11" s="86">
        <v>0</v>
      </c>
      <c r="KI11" s="86">
        <v>304.40100000000001</v>
      </c>
      <c r="KJ11" s="86">
        <v>0</v>
      </c>
      <c r="KK11" s="86">
        <v>0</v>
      </c>
      <c r="KL11" s="86">
        <v>525.66399999999999</v>
      </c>
      <c r="KM11" s="86">
        <v>0</v>
      </c>
      <c r="KN11" s="86">
        <v>1285.26</v>
      </c>
      <c r="KO11" s="86">
        <v>0</v>
      </c>
      <c r="KP11" s="86">
        <v>0</v>
      </c>
      <c r="KQ11" s="86">
        <v>0</v>
      </c>
      <c r="KR11" s="86">
        <v>0</v>
      </c>
      <c r="KS11" s="86">
        <v>0</v>
      </c>
      <c r="KT11" s="86">
        <v>2074.201</v>
      </c>
      <c r="KU11" s="86">
        <v>80.727000000000004</v>
      </c>
      <c r="KV11" s="86">
        <v>0</v>
      </c>
      <c r="KW11" s="86">
        <v>0</v>
      </c>
      <c r="KX11" s="86">
        <v>110.889</v>
      </c>
      <c r="KY11" s="86">
        <v>0</v>
      </c>
      <c r="KZ11" s="86">
        <v>59.491999999999997</v>
      </c>
      <c r="LA11" s="86">
        <v>0</v>
      </c>
      <c r="LB11" s="86">
        <v>0</v>
      </c>
      <c r="LC11" s="86">
        <v>640.67999999999995</v>
      </c>
      <c r="LD11" s="86">
        <v>0</v>
      </c>
      <c r="LE11" s="86">
        <v>2345.2370000000001</v>
      </c>
      <c r="LF11" s="86">
        <v>0</v>
      </c>
      <c r="LG11" s="86">
        <v>0</v>
      </c>
      <c r="LH11" s="86">
        <v>0</v>
      </c>
      <c r="LI11" s="86">
        <v>0</v>
      </c>
      <c r="LJ11" s="86">
        <v>0</v>
      </c>
      <c r="LK11" s="86">
        <v>0</v>
      </c>
      <c r="LL11" s="86">
        <v>1861.7619999999999</v>
      </c>
      <c r="LM11" s="86">
        <v>148.84299999999999</v>
      </c>
      <c r="LN11" s="86">
        <v>0</v>
      </c>
      <c r="LO11" s="86">
        <v>0</v>
      </c>
      <c r="LP11" s="86">
        <v>481.464</v>
      </c>
      <c r="LQ11" s="86">
        <v>0</v>
      </c>
      <c r="LR11" s="86">
        <v>118.71299999999999</v>
      </c>
      <c r="LS11" s="86">
        <v>0</v>
      </c>
      <c r="LT11" s="86">
        <v>118.57</v>
      </c>
      <c r="LU11" s="86">
        <v>0</v>
      </c>
      <c r="LV11" s="86">
        <v>308.40600000000001</v>
      </c>
      <c r="LW11" s="86">
        <v>322.20100000000002</v>
      </c>
      <c r="LX11" s="86">
        <v>2443.5859999999998</v>
      </c>
      <c r="LY11" s="86">
        <v>0</v>
      </c>
      <c r="LZ11" s="86">
        <v>0</v>
      </c>
      <c r="MA11" s="86">
        <v>0</v>
      </c>
      <c r="MB11" s="86">
        <v>190.041</v>
      </c>
      <c r="MC11" s="86">
        <v>0</v>
      </c>
      <c r="MD11" s="86">
        <v>0</v>
      </c>
      <c r="ME11" s="86">
        <v>0</v>
      </c>
      <c r="MF11" s="86">
        <v>1811.8330000000001</v>
      </c>
      <c r="MG11" s="86">
        <v>0</v>
      </c>
      <c r="MH11" s="86">
        <v>305.976</v>
      </c>
      <c r="MI11" s="86">
        <v>0</v>
      </c>
      <c r="MJ11" s="86">
        <v>389.06</v>
      </c>
      <c r="MK11" s="86">
        <v>0</v>
      </c>
      <c r="ML11" s="86">
        <v>64.444000000000003</v>
      </c>
      <c r="MM11" s="86">
        <v>0</v>
      </c>
      <c r="MN11" s="86">
        <v>0</v>
      </c>
      <c r="MO11" s="86">
        <v>532.97900000000004</v>
      </c>
      <c r="MP11" s="86">
        <v>413.83199999999999</v>
      </c>
      <c r="MQ11" s="86">
        <v>2369.1469999999999</v>
      </c>
      <c r="MR11" s="86">
        <v>0</v>
      </c>
      <c r="MS11" s="86">
        <v>0</v>
      </c>
      <c r="MT11" s="86">
        <v>0</v>
      </c>
      <c r="MU11" s="86">
        <v>0</v>
      </c>
      <c r="MV11" s="86">
        <v>0</v>
      </c>
      <c r="MW11" s="86">
        <v>0</v>
      </c>
      <c r="MX11" s="86">
        <v>0</v>
      </c>
      <c r="MY11" s="86">
        <v>0</v>
      </c>
      <c r="MZ11" s="86">
        <v>0</v>
      </c>
      <c r="NA11" s="86">
        <v>0</v>
      </c>
      <c r="NB11" s="86">
        <v>0</v>
      </c>
      <c r="NC11" s="86">
        <v>129.77500000000001</v>
      </c>
      <c r="ND11" s="86">
        <v>0</v>
      </c>
      <c r="NE11" s="86">
        <v>0</v>
      </c>
      <c r="NF11" s="86">
        <v>361.334</v>
      </c>
      <c r="NG11" s="86">
        <v>0</v>
      </c>
      <c r="NH11" s="86">
        <v>186.19399999999999</v>
      </c>
      <c r="NI11" s="86">
        <v>0</v>
      </c>
      <c r="NJ11" s="86">
        <v>0</v>
      </c>
      <c r="NK11" s="86">
        <v>0</v>
      </c>
      <c r="NL11" s="86">
        <v>128.11199999999999</v>
      </c>
      <c r="NM11" s="86">
        <v>0</v>
      </c>
      <c r="NN11" s="86">
        <v>29.640999999999998</v>
      </c>
      <c r="NO11" s="86">
        <v>0</v>
      </c>
      <c r="NP11" s="86">
        <v>0</v>
      </c>
      <c r="NQ11" s="86">
        <v>263.57799999999997</v>
      </c>
      <c r="NR11" s="86">
        <v>0</v>
      </c>
      <c r="NS11" s="86">
        <v>137.494</v>
      </c>
      <c r="NT11" s="86">
        <v>0</v>
      </c>
      <c r="NU11" s="86">
        <v>50.539000000000001</v>
      </c>
      <c r="NV11" s="86">
        <v>0</v>
      </c>
      <c r="NW11" s="86">
        <v>75.375</v>
      </c>
      <c r="NX11" s="86">
        <v>19.427</v>
      </c>
      <c r="NY11" s="86">
        <v>297.48399999999998</v>
      </c>
      <c r="NZ11" s="86">
        <v>0</v>
      </c>
      <c r="OA11" s="86">
        <v>186.977</v>
      </c>
      <c r="OB11" s="86">
        <v>0</v>
      </c>
      <c r="OC11" s="86">
        <v>48.447000000000003</v>
      </c>
      <c r="OD11" s="86">
        <v>0</v>
      </c>
      <c r="OE11" s="86">
        <v>32.369999999999997</v>
      </c>
      <c r="OF11" s="86">
        <v>54.124000000000002</v>
      </c>
      <c r="OG11" s="86">
        <v>0</v>
      </c>
      <c r="OH11" s="86">
        <v>565.81799999999998</v>
      </c>
      <c r="OI11" s="86">
        <v>362.762</v>
      </c>
      <c r="OJ11" s="86">
        <v>0</v>
      </c>
      <c r="OK11" s="86">
        <v>0</v>
      </c>
      <c r="OL11" s="86">
        <v>0</v>
      </c>
      <c r="OM11" s="86">
        <v>67.623999999999995</v>
      </c>
      <c r="ON11" s="86">
        <v>0</v>
      </c>
      <c r="OO11" s="86">
        <v>368.82600000000002</v>
      </c>
      <c r="OP11" s="86">
        <v>190.649</v>
      </c>
      <c r="OQ11" s="86">
        <v>142.87899999999999</v>
      </c>
      <c r="OR11" s="86">
        <v>413.19799999999998</v>
      </c>
      <c r="OS11" s="86">
        <v>0</v>
      </c>
      <c r="OT11" s="86">
        <v>484.09100000000001</v>
      </c>
      <c r="OU11" s="86">
        <v>0</v>
      </c>
      <c r="OV11" s="86">
        <v>0</v>
      </c>
      <c r="OW11" s="86">
        <v>0</v>
      </c>
      <c r="OX11" s="86">
        <v>0</v>
      </c>
      <c r="OY11" s="86">
        <v>87.245000000000005</v>
      </c>
      <c r="OZ11" s="86">
        <v>41.097999999999999</v>
      </c>
      <c r="PA11" s="86">
        <v>0</v>
      </c>
      <c r="PB11" s="86">
        <v>0</v>
      </c>
      <c r="PC11" s="86">
        <v>1262.8330000000001</v>
      </c>
      <c r="PD11" s="86">
        <v>168.61099999999999</v>
      </c>
      <c r="PE11" s="86">
        <v>208.52600000000001</v>
      </c>
      <c r="PF11" s="86">
        <v>227.72800000000001</v>
      </c>
      <c r="PG11" s="86">
        <v>0</v>
      </c>
      <c r="PH11" s="86">
        <v>388.95800000000003</v>
      </c>
      <c r="PI11" s="86">
        <v>0</v>
      </c>
      <c r="PJ11" s="86">
        <v>657.04700000000003</v>
      </c>
      <c r="PK11" s="86">
        <v>0</v>
      </c>
      <c r="PL11" s="86">
        <v>0</v>
      </c>
      <c r="PM11" s="86">
        <v>0</v>
      </c>
      <c r="PN11" s="86">
        <v>0</v>
      </c>
      <c r="PO11" s="86">
        <v>0</v>
      </c>
      <c r="PP11" s="86">
        <v>0</v>
      </c>
      <c r="PQ11" s="86">
        <v>0</v>
      </c>
      <c r="PR11" s="86">
        <v>0</v>
      </c>
      <c r="PS11" s="86">
        <v>0</v>
      </c>
      <c r="PT11" s="86">
        <v>57.819000000000003</v>
      </c>
      <c r="PU11" s="86">
        <v>0</v>
      </c>
      <c r="PV11" s="86">
        <v>713.57899999999995</v>
      </c>
      <c r="PW11" s="86">
        <v>18.701000000000001</v>
      </c>
      <c r="PX11" s="86">
        <v>0</v>
      </c>
      <c r="PY11" s="86">
        <v>47.058999999999997</v>
      </c>
      <c r="PZ11" s="86">
        <v>263.649</v>
      </c>
      <c r="QA11" s="86">
        <v>0</v>
      </c>
      <c r="QB11" s="86">
        <v>572.35599999999999</v>
      </c>
      <c r="QC11" s="86">
        <v>0</v>
      </c>
      <c r="QD11" s="86">
        <v>0</v>
      </c>
      <c r="QE11" s="86">
        <v>0</v>
      </c>
      <c r="QF11" s="86">
        <v>0</v>
      </c>
      <c r="QG11" s="86">
        <v>0</v>
      </c>
      <c r="QH11" s="86">
        <v>0</v>
      </c>
      <c r="QI11" s="86">
        <v>0</v>
      </c>
      <c r="QJ11" s="86">
        <v>59.106999999999999</v>
      </c>
      <c r="QK11" s="86">
        <v>0</v>
      </c>
      <c r="QL11" s="86">
        <v>755.77599999999995</v>
      </c>
      <c r="QM11" s="86">
        <v>0</v>
      </c>
      <c r="QN11" s="86">
        <v>281.70800000000003</v>
      </c>
      <c r="QO11" s="86">
        <v>174.89</v>
      </c>
      <c r="QP11" s="86">
        <v>0</v>
      </c>
      <c r="QQ11" s="86">
        <v>0</v>
      </c>
      <c r="QR11" s="86">
        <v>0</v>
      </c>
      <c r="QS11" s="86">
        <v>0</v>
      </c>
      <c r="QT11" s="86">
        <v>4.2430000000000003</v>
      </c>
      <c r="QU11" s="86">
        <v>113.66</v>
      </c>
      <c r="QV11" s="86">
        <v>0</v>
      </c>
      <c r="QW11" s="86">
        <v>0</v>
      </c>
      <c r="QX11" s="86">
        <v>53.957000000000001</v>
      </c>
      <c r="QY11" s="86">
        <v>0</v>
      </c>
      <c r="QZ11" s="86">
        <v>776.01199999999994</v>
      </c>
      <c r="RA11" s="86">
        <v>209.63300000000001</v>
      </c>
      <c r="RB11" s="86">
        <v>0</v>
      </c>
      <c r="RC11" s="86">
        <v>276.54700000000003</v>
      </c>
      <c r="RD11" s="86">
        <v>0</v>
      </c>
      <c r="RE11" s="86">
        <v>461.52100000000002</v>
      </c>
      <c r="RF11" s="86">
        <v>0</v>
      </c>
      <c r="RG11" s="86">
        <v>0</v>
      </c>
      <c r="RH11" s="86">
        <v>0</v>
      </c>
      <c r="RI11" s="86">
        <v>0</v>
      </c>
      <c r="RJ11" s="86">
        <v>137.77799999999999</v>
      </c>
      <c r="RK11" s="86">
        <v>0</v>
      </c>
      <c r="RL11" s="86">
        <v>0</v>
      </c>
      <c r="RM11" s="86">
        <v>0</v>
      </c>
      <c r="RN11" s="86">
        <v>65.013999999999996</v>
      </c>
      <c r="RO11" s="86">
        <v>0</v>
      </c>
      <c r="RP11" s="86">
        <v>599.995</v>
      </c>
      <c r="RQ11" s="86">
        <v>60.720999999999997</v>
      </c>
    </row>
    <row r="12" spans="1:598" s="39" customFormat="1">
      <c r="B12" s="85" t="s">
        <v>1807</v>
      </c>
      <c r="D12" s="86" t="s">
        <v>1808</v>
      </c>
      <c r="F12" s="31" t="s">
        <v>461</v>
      </c>
      <c r="H12" s="86" t="s">
        <v>1809</v>
      </c>
      <c r="T12" s="86">
        <v>0</v>
      </c>
      <c r="U12" s="86">
        <v>0</v>
      </c>
      <c r="V12" s="86">
        <v>0</v>
      </c>
      <c r="W12" s="86">
        <v>12.967000000000001</v>
      </c>
      <c r="X12" s="86">
        <v>0</v>
      </c>
      <c r="Y12" s="86">
        <v>4.3970000000000002</v>
      </c>
      <c r="Z12" s="86">
        <v>3.66</v>
      </c>
      <c r="AA12" s="86">
        <v>8.6929999999999996</v>
      </c>
      <c r="AB12" s="86">
        <v>9.1440000000000001</v>
      </c>
      <c r="AC12" s="86">
        <v>0</v>
      </c>
      <c r="AD12" s="86">
        <v>0</v>
      </c>
      <c r="AE12" s="86">
        <v>0</v>
      </c>
      <c r="AF12" s="86">
        <v>0</v>
      </c>
      <c r="AG12" s="86">
        <v>0</v>
      </c>
      <c r="AH12" s="86">
        <v>21.823</v>
      </c>
      <c r="AI12" s="86">
        <v>0</v>
      </c>
      <c r="AJ12" s="86">
        <v>0</v>
      </c>
      <c r="AK12" s="86">
        <v>0</v>
      </c>
      <c r="AL12" s="86">
        <v>0</v>
      </c>
      <c r="AM12" s="86">
        <v>0</v>
      </c>
      <c r="AN12" s="86">
        <v>0</v>
      </c>
      <c r="AO12" s="86">
        <v>0</v>
      </c>
      <c r="AP12" s="86">
        <v>10.545</v>
      </c>
      <c r="AQ12" s="86">
        <v>0</v>
      </c>
      <c r="AR12" s="86">
        <v>10.757999999999999</v>
      </c>
      <c r="AS12" s="86">
        <v>6.5730000000000004</v>
      </c>
      <c r="AT12" s="86">
        <v>16.649999999999999</v>
      </c>
      <c r="AU12" s="86">
        <v>0</v>
      </c>
      <c r="AV12" s="86">
        <v>0</v>
      </c>
      <c r="AW12" s="86">
        <v>0</v>
      </c>
      <c r="AX12" s="86">
        <v>16.931999999999999</v>
      </c>
      <c r="AY12" s="86">
        <v>0</v>
      </c>
      <c r="AZ12" s="86">
        <v>0</v>
      </c>
      <c r="BA12" s="86">
        <v>0</v>
      </c>
      <c r="BB12" s="86">
        <v>0</v>
      </c>
      <c r="BC12" s="86">
        <v>9.6340000000000003</v>
      </c>
      <c r="BD12" s="86">
        <v>0</v>
      </c>
      <c r="BE12" s="86">
        <v>0</v>
      </c>
      <c r="BF12" s="86">
        <v>0</v>
      </c>
      <c r="BG12" s="86">
        <v>0</v>
      </c>
      <c r="BH12" s="86">
        <v>23.731999999999999</v>
      </c>
      <c r="BI12" s="86">
        <v>0</v>
      </c>
      <c r="BJ12" s="86">
        <v>14.598000000000001</v>
      </c>
      <c r="BK12" s="86">
        <v>9.2089999999999996</v>
      </c>
      <c r="BL12" s="86">
        <v>0</v>
      </c>
      <c r="BM12" s="86">
        <v>0</v>
      </c>
      <c r="BN12" s="86">
        <v>11.694000000000001</v>
      </c>
      <c r="BO12" s="86">
        <v>0</v>
      </c>
      <c r="BP12" s="86">
        <v>0</v>
      </c>
      <c r="BQ12" s="86">
        <v>0</v>
      </c>
      <c r="BR12" s="86">
        <v>7.508</v>
      </c>
      <c r="BS12" s="86">
        <v>10.061</v>
      </c>
      <c r="BT12" s="86">
        <v>0</v>
      </c>
      <c r="BU12" s="86">
        <v>0</v>
      </c>
      <c r="BV12" s="86">
        <v>0</v>
      </c>
      <c r="BW12" s="86">
        <v>22.766999999999999</v>
      </c>
      <c r="BX12" s="86">
        <v>4.8570000000000002</v>
      </c>
      <c r="BY12" s="86">
        <v>11.552</v>
      </c>
      <c r="BZ12" s="86">
        <v>0</v>
      </c>
      <c r="CA12" s="86">
        <v>0</v>
      </c>
      <c r="CB12" s="86">
        <v>0</v>
      </c>
      <c r="CC12" s="86">
        <v>10.365</v>
      </c>
      <c r="CD12" s="86">
        <v>0</v>
      </c>
      <c r="CE12" s="86">
        <v>4.7930000000000001</v>
      </c>
      <c r="CF12" s="86">
        <v>0</v>
      </c>
      <c r="CG12" s="86">
        <v>9.6319999999999997</v>
      </c>
      <c r="CH12" s="86">
        <v>13.265000000000001</v>
      </c>
      <c r="CI12" s="86">
        <v>0</v>
      </c>
      <c r="CJ12" s="86">
        <v>0</v>
      </c>
      <c r="CK12" s="86">
        <v>0</v>
      </c>
      <c r="CL12" s="86">
        <v>0</v>
      </c>
      <c r="CM12" s="86">
        <v>0</v>
      </c>
      <c r="CN12" s="86">
        <v>7.8319999999999999</v>
      </c>
      <c r="CO12" s="86">
        <v>21.998000000000001</v>
      </c>
      <c r="CP12" s="86">
        <v>0</v>
      </c>
      <c r="CQ12" s="86">
        <v>12.179</v>
      </c>
      <c r="CR12" s="86">
        <v>7.0220000000000002</v>
      </c>
      <c r="CS12" s="86">
        <v>7.93</v>
      </c>
      <c r="CT12" s="86">
        <v>0</v>
      </c>
      <c r="CU12" s="86">
        <v>0</v>
      </c>
      <c r="CV12" s="86">
        <v>14.718</v>
      </c>
      <c r="CW12" s="86">
        <v>0</v>
      </c>
      <c r="CX12" s="86">
        <v>8.8190000000000008</v>
      </c>
      <c r="CY12" s="86">
        <v>4.2080000000000002</v>
      </c>
      <c r="CZ12" s="86">
        <v>17.434999999999999</v>
      </c>
      <c r="DA12" s="86">
        <v>13.388999999999999</v>
      </c>
      <c r="DB12" s="86">
        <v>0</v>
      </c>
      <c r="DC12" s="86">
        <v>0</v>
      </c>
      <c r="DD12" s="86">
        <v>0</v>
      </c>
      <c r="DE12" s="86">
        <v>0</v>
      </c>
      <c r="DF12" s="86">
        <v>0</v>
      </c>
      <c r="DG12" s="86">
        <v>0</v>
      </c>
      <c r="DH12" s="86">
        <v>19.457000000000001</v>
      </c>
      <c r="DI12" s="86">
        <v>4.5380000000000003</v>
      </c>
      <c r="DJ12" s="86">
        <v>15.368</v>
      </c>
      <c r="DK12" s="86">
        <v>5.09</v>
      </c>
      <c r="DL12" s="86">
        <v>0</v>
      </c>
      <c r="DM12" s="86">
        <v>0</v>
      </c>
      <c r="DN12" s="86">
        <v>0</v>
      </c>
      <c r="DO12" s="86">
        <v>11.951000000000001</v>
      </c>
      <c r="DP12" s="86">
        <v>0</v>
      </c>
      <c r="DQ12" s="86">
        <v>4.8380000000000001</v>
      </c>
      <c r="DR12" s="86">
        <v>5.7629999999999999</v>
      </c>
      <c r="DS12" s="86">
        <v>7.5060000000000002</v>
      </c>
      <c r="DT12" s="86">
        <v>12.815</v>
      </c>
      <c r="DU12" s="86">
        <v>0</v>
      </c>
      <c r="DV12" s="86">
        <v>0</v>
      </c>
      <c r="DW12" s="86">
        <v>0</v>
      </c>
      <c r="DX12" s="86">
        <v>0</v>
      </c>
      <c r="DY12" s="86">
        <v>0</v>
      </c>
      <c r="DZ12" s="86">
        <v>0</v>
      </c>
      <c r="EA12" s="86">
        <v>18.28</v>
      </c>
      <c r="EB12" s="86">
        <v>8.6739999999999995</v>
      </c>
      <c r="EC12" s="86">
        <v>0</v>
      </c>
      <c r="ED12" s="86">
        <v>0</v>
      </c>
      <c r="EE12" s="86">
        <v>0</v>
      </c>
      <c r="EF12" s="86">
        <v>0</v>
      </c>
      <c r="EG12" s="86">
        <v>0</v>
      </c>
      <c r="EH12" s="86">
        <v>0</v>
      </c>
      <c r="EI12" s="86">
        <v>0</v>
      </c>
      <c r="EJ12" s="86">
        <v>0</v>
      </c>
      <c r="EK12" s="86">
        <v>0</v>
      </c>
      <c r="EL12" s="86">
        <v>40.265999999999998</v>
      </c>
      <c r="EM12" s="86">
        <v>6.0469999999999997</v>
      </c>
      <c r="EN12" s="86">
        <v>30.812000000000001</v>
      </c>
      <c r="EO12" s="86">
        <v>8.9359999999999999</v>
      </c>
      <c r="EP12" s="86">
        <v>4.2389999999999999</v>
      </c>
      <c r="EQ12" s="86">
        <v>4.2530000000000001</v>
      </c>
      <c r="ER12" s="86">
        <v>4.5460000000000003</v>
      </c>
      <c r="ES12" s="86">
        <v>0</v>
      </c>
      <c r="ET12" s="86">
        <v>0</v>
      </c>
      <c r="EU12" s="86">
        <v>0</v>
      </c>
      <c r="EV12" s="86">
        <v>8.3930000000000007</v>
      </c>
      <c r="EW12" s="86">
        <v>5.1589999999999998</v>
      </c>
      <c r="EX12" s="86">
        <v>49.002000000000002</v>
      </c>
      <c r="EY12" s="86">
        <v>7.2389999999999999</v>
      </c>
      <c r="EZ12" s="86">
        <v>34.387</v>
      </c>
      <c r="FA12" s="86">
        <v>8.298</v>
      </c>
      <c r="FB12" s="86">
        <v>4.5119999999999996</v>
      </c>
      <c r="FC12" s="86">
        <v>5.7990000000000004</v>
      </c>
      <c r="FD12" s="86">
        <v>0</v>
      </c>
      <c r="FE12" s="86">
        <v>0</v>
      </c>
      <c r="FF12" s="86">
        <v>11.728</v>
      </c>
      <c r="FG12" s="86">
        <v>0</v>
      </c>
      <c r="FH12" s="86">
        <v>45.715000000000003</v>
      </c>
      <c r="FI12" s="86">
        <v>6.97</v>
      </c>
      <c r="FJ12" s="86">
        <v>31.693000000000001</v>
      </c>
      <c r="FK12" s="86">
        <v>9.0269999999999992</v>
      </c>
      <c r="FL12" s="86">
        <v>4.8630000000000004</v>
      </c>
      <c r="FM12" s="86">
        <v>7.1269999999999998</v>
      </c>
      <c r="FN12" s="86">
        <v>0</v>
      </c>
      <c r="FO12" s="86">
        <v>0</v>
      </c>
      <c r="FP12" s="86">
        <v>7.6180000000000003</v>
      </c>
      <c r="FQ12" s="86">
        <v>6.2910000000000004</v>
      </c>
      <c r="FR12" s="86">
        <v>28.57</v>
      </c>
      <c r="FS12" s="86">
        <v>10.359</v>
      </c>
      <c r="FT12" s="86">
        <v>33.432000000000002</v>
      </c>
      <c r="FU12" s="86">
        <v>7.907</v>
      </c>
      <c r="FV12" s="86">
        <v>5.1100000000000003</v>
      </c>
      <c r="FW12" s="86">
        <v>6.9219999999999997</v>
      </c>
      <c r="FX12" s="86">
        <v>4.0410000000000004</v>
      </c>
      <c r="FY12" s="86">
        <v>0</v>
      </c>
      <c r="FZ12" s="86">
        <v>0</v>
      </c>
      <c r="GA12" s="86">
        <v>11.670999999999999</v>
      </c>
      <c r="GB12" s="86">
        <v>0</v>
      </c>
      <c r="GC12" s="86">
        <v>1259.5239999999999</v>
      </c>
      <c r="GD12" s="86">
        <v>7.3680000000000003</v>
      </c>
      <c r="GE12" s="86">
        <v>756.34500000000003</v>
      </c>
      <c r="GF12" s="86">
        <v>3.5129999999999999</v>
      </c>
      <c r="GG12" s="86">
        <v>13.856999999999999</v>
      </c>
      <c r="GH12" s="86">
        <v>5.351</v>
      </c>
      <c r="GI12" s="86">
        <v>4.3680000000000003</v>
      </c>
      <c r="GJ12" s="86">
        <v>0</v>
      </c>
      <c r="GK12" s="86">
        <v>0</v>
      </c>
      <c r="GL12" s="86">
        <v>0</v>
      </c>
      <c r="GM12" s="86">
        <v>0</v>
      </c>
      <c r="GN12" s="86">
        <v>0</v>
      </c>
      <c r="GO12" s="86">
        <v>7.9480000000000004</v>
      </c>
      <c r="GP12" s="86">
        <v>28.26</v>
      </c>
      <c r="GQ12" s="86">
        <v>8.6470000000000002</v>
      </c>
      <c r="GR12" s="86">
        <v>5.5990000000000002</v>
      </c>
      <c r="GS12" s="86">
        <v>6.71</v>
      </c>
      <c r="GT12" s="86">
        <v>9.5640000000000001</v>
      </c>
      <c r="GU12" s="86">
        <v>0</v>
      </c>
      <c r="GV12" s="86">
        <v>8.4160000000000004</v>
      </c>
      <c r="GW12" s="86">
        <v>0</v>
      </c>
      <c r="GX12" s="86">
        <v>8.0269999999999992</v>
      </c>
      <c r="GY12" s="86">
        <v>0</v>
      </c>
      <c r="GZ12" s="86">
        <v>0</v>
      </c>
      <c r="HA12" s="86">
        <v>0</v>
      </c>
      <c r="HB12" s="86">
        <v>0</v>
      </c>
      <c r="HC12" s="86">
        <v>0</v>
      </c>
      <c r="HD12" s="86">
        <v>0</v>
      </c>
      <c r="HE12" s="86">
        <v>0</v>
      </c>
      <c r="HF12" s="86">
        <v>0</v>
      </c>
      <c r="HG12" s="86">
        <v>0</v>
      </c>
      <c r="HH12" s="86">
        <v>0</v>
      </c>
      <c r="HI12" s="86">
        <v>0</v>
      </c>
      <c r="HJ12" s="86">
        <v>0</v>
      </c>
      <c r="HK12" s="86">
        <v>0</v>
      </c>
      <c r="HL12" s="86">
        <v>0</v>
      </c>
      <c r="HM12" s="86">
        <v>0</v>
      </c>
      <c r="HN12" s="86">
        <v>6.984</v>
      </c>
      <c r="HO12" s="86">
        <v>0</v>
      </c>
      <c r="HP12" s="86">
        <v>0</v>
      </c>
      <c r="HQ12" s="86">
        <v>0</v>
      </c>
      <c r="HR12" s="86">
        <v>0</v>
      </c>
      <c r="HS12" s="86">
        <v>0</v>
      </c>
      <c r="HT12" s="86">
        <v>0</v>
      </c>
      <c r="HU12" s="86">
        <v>0</v>
      </c>
      <c r="HV12" s="86">
        <v>7.46</v>
      </c>
      <c r="HW12" s="86">
        <v>0</v>
      </c>
      <c r="HX12" s="86">
        <v>15.567</v>
      </c>
      <c r="HY12" s="86">
        <v>5.6539999999999999</v>
      </c>
      <c r="HZ12" s="86">
        <v>6.359</v>
      </c>
      <c r="IA12" s="86">
        <v>5.2320000000000002</v>
      </c>
      <c r="IB12" s="86">
        <v>0</v>
      </c>
      <c r="IC12" s="86">
        <v>18.387</v>
      </c>
      <c r="ID12" s="86">
        <v>24.199000000000002</v>
      </c>
      <c r="IE12" s="86">
        <v>50.485999999999997</v>
      </c>
      <c r="IF12" s="86">
        <v>23</v>
      </c>
      <c r="IG12" s="86">
        <v>35.048000000000002</v>
      </c>
      <c r="IH12" s="86">
        <v>25.984999999999999</v>
      </c>
      <c r="II12" s="86">
        <v>28.847000000000001</v>
      </c>
      <c r="IJ12" s="86">
        <v>4.9260000000000002</v>
      </c>
      <c r="IK12" s="86">
        <v>0</v>
      </c>
      <c r="IL12" s="86">
        <v>0</v>
      </c>
      <c r="IM12" s="86">
        <v>0</v>
      </c>
      <c r="IN12" s="86">
        <v>0</v>
      </c>
      <c r="IO12" s="86">
        <v>0</v>
      </c>
      <c r="IP12" s="86">
        <v>6.78</v>
      </c>
      <c r="IQ12" s="86">
        <v>0</v>
      </c>
      <c r="IR12" s="86">
        <v>6.1550000000000002</v>
      </c>
      <c r="IS12" s="86">
        <v>0</v>
      </c>
      <c r="IT12" s="86">
        <v>0</v>
      </c>
      <c r="IU12" s="86">
        <v>4.8899999999999997</v>
      </c>
      <c r="IV12" s="86">
        <v>0</v>
      </c>
      <c r="IW12" s="86">
        <v>0</v>
      </c>
      <c r="IX12" s="86">
        <v>0</v>
      </c>
      <c r="IY12" s="86">
        <v>11.725</v>
      </c>
      <c r="IZ12" s="86">
        <v>0</v>
      </c>
      <c r="JA12" s="86">
        <v>11.436</v>
      </c>
      <c r="JB12" s="86">
        <v>0</v>
      </c>
      <c r="JC12" s="86">
        <v>0</v>
      </c>
      <c r="JD12" s="86">
        <v>4.1159999999999997</v>
      </c>
      <c r="JE12" s="86">
        <v>0</v>
      </c>
      <c r="JF12" s="86">
        <v>7.3710000000000004</v>
      </c>
      <c r="JG12" s="86">
        <v>0</v>
      </c>
      <c r="JH12" s="86">
        <v>0</v>
      </c>
      <c r="JI12" s="86">
        <v>0</v>
      </c>
      <c r="JJ12" s="86">
        <v>0</v>
      </c>
      <c r="JK12" s="86">
        <v>0</v>
      </c>
      <c r="JL12" s="86">
        <v>0</v>
      </c>
      <c r="JM12" s="86">
        <v>8.1</v>
      </c>
      <c r="JN12" s="86">
        <v>0</v>
      </c>
      <c r="JO12" s="86">
        <v>0</v>
      </c>
      <c r="JP12" s="86">
        <v>0</v>
      </c>
      <c r="JQ12" s="86">
        <v>9.0050000000000008</v>
      </c>
      <c r="JR12" s="86">
        <v>0</v>
      </c>
      <c r="JS12" s="86">
        <v>3.496</v>
      </c>
      <c r="JT12" s="86">
        <v>0</v>
      </c>
      <c r="JU12" s="86">
        <v>5.4939999999999998</v>
      </c>
      <c r="JV12" s="86">
        <v>11.215</v>
      </c>
      <c r="JW12" s="86">
        <v>0</v>
      </c>
      <c r="JX12" s="86">
        <v>5.6369999999999996</v>
      </c>
      <c r="JY12" s="86">
        <v>0</v>
      </c>
      <c r="JZ12" s="86">
        <v>0</v>
      </c>
      <c r="KA12" s="86">
        <v>0</v>
      </c>
      <c r="KB12" s="86">
        <v>0</v>
      </c>
      <c r="KC12" s="86">
        <v>9.0139999999999993</v>
      </c>
      <c r="KD12" s="86">
        <v>9.7309999999999999</v>
      </c>
      <c r="KE12" s="86">
        <v>0</v>
      </c>
      <c r="KF12" s="86">
        <v>0</v>
      </c>
      <c r="KG12" s="86">
        <v>5.5650000000000004</v>
      </c>
      <c r="KH12" s="86">
        <v>0</v>
      </c>
      <c r="KI12" s="86">
        <v>5.1159999999999997</v>
      </c>
      <c r="KJ12" s="86">
        <v>0</v>
      </c>
      <c r="KK12" s="86">
        <v>0</v>
      </c>
      <c r="KL12" s="86">
        <v>5.3150000000000004</v>
      </c>
      <c r="KM12" s="86">
        <v>0</v>
      </c>
      <c r="KN12" s="86">
        <v>9.4209999999999994</v>
      </c>
      <c r="KO12" s="86">
        <v>0</v>
      </c>
      <c r="KP12" s="86">
        <v>0</v>
      </c>
      <c r="KQ12" s="86">
        <v>0</v>
      </c>
      <c r="KR12" s="86">
        <v>0</v>
      </c>
      <c r="KS12" s="86">
        <v>0</v>
      </c>
      <c r="KT12" s="86">
        <v>10.331</v>
      </c>
      <c r="KU12" s="86">
        <v>0</v>
      </c>
      <c r="KV12" s="86">
        <v>0</v>
      </c>
      <c r="KW12" s="86">
        <v>0</v>
      </c>
      <c r="KX12" s="86">
        <v>11.722</v>
      </c>
      <c r="KY12" s="86">
        <v>0</v>
      </c>
      <c r="KZ12" s="86">
        <v>3.355</v>
      </c>
      <c r="LA12" s="86">
        <v>0</v>
      </c>
      <c r="LB12" s="86">
        <v>0</v>
      </c>
      <c r="LC12" s="86">
        <v>9.1029999999999998</v>
      </c>
      <c r="LD12" s="86">
        <v>0</v>
      </c>
      <c r="LE12" s="86">
        <v>8.4879999999999995</v>
      </c>
      <c r="LF12" s="86">
        <v>0</v>
      </c>
      <c r="LG12" s="86">
        <v>0</v>
      </c>
      <c r="LH12" s="86">
        <v>0</v>
      </c>
      <c r="LI12" s="86">
        <v>0</v>
      </c>
      <c r="LJ12" s="86">
        <v>0</v>
      </c>
      <c r="LK12" s="86">
        <v>0</v>
      </c>
      <c r="LL12" s="86">
        <v>5.5449999999999999</v>
      </c>
      <c r="LM12" s="86">
        <v>0</v>
      </c>
      <c r="LN12" s="86">
        <v>0</v>
      </c>
      <c r="LO12" s="86">
        <v>0</v>
      </c>
      <c r="LP12" s="86">
        <v>11.616</v>
      </c>
      <c r="LQ12" s="86">
        <v>0</v>
      </c>
      <c r="LR12" s="86">
        <v>8.0399999999999991</v>
      </c>
      <c r="LS12" s="86">
        <v>0</v>
      </c>
      <c r="LT12" s="86">
        <v>5.1539999999999999</v>
      </c>
      <c r="LU12" s="86">
        <v>0</v>
      </c>
      <c r="LV12" s="86">
        <v>5.3559999999999999</v>
      </c>
      <c r="LW12" s="86">
        <v>7.0540000000000003</v>
      </c>
      <c r="LX12" s="86">
        <v>13.624000000000001</v>
      </c>
      <c r="LY12" s="86">
        <v>0</v>
      </c>
      <c r="LZ12" s="86">
        <v>0</v>
      </c>
      <c r="MA12" s="86">
        <v>0</v>
      </c>
      <c r="MB12" s="86">
        <v>0</v>
      </c>
      <c r="MC12" s="86">
        <v>0</v>
      </c>
      <c r="MD12" s="86">
        <v>0</v>
      </c>
      <c r="ME12" s="86">
        <v>0</v>
      </c>
      <c r="MF12" s="86">
        <v>5.9279999999999999</v>
      </c>
      <c r="MG12" s="86">
        <v>0</v>
      </c>
      <c r="MH12" s="86">
        <v>0</v>
      </c>
      <c r="MI12" s="86">
        <v>0</v>
      </c>
      <c r="MJ12" s="86">
        <v>11.018000000000001</v>
      </c>
      <c r="MK12" s="86">
        <v>0</v>
      </c>
      <c r="ML12" s="86">
        <v>5.93</v>
      </c>
      <c r="MM12" s="86">
        <v>0</v>
      </c>
      <c r="MN12" s="86">
        <v>4.9859999999999998</v>
      </c>
      <c r="MO12" s="86">
        <v>14.608000000000001</v>
      </c>
      <c r="MP12" s="86">
        <v>8.3559999999999999</v>
      </c>
      <c r="MQ12" s="86">
        <v>9.7149999999999999</v>
      </c>
      <c r="MR12" s="86">
        <v>0</v>
      </c>
      <c r="MS12" s="86">
        <v>0</v>
      </c>
      <c r="MT12" s="86">
        <v>0</v>
      </c>
      <c r="MU12" s="86">
        <v>0</v>
      </c>
      <c r="MV12" s="86">
        <v>0</v>
      </c>
      <c r="MW12" s="86">
        <v>0</v>
      </c>
      <c r="MX12" s="86">
        <v>0</v>
      </c>
      <c r="MY12" s="86">
        <v>0</v>
      </c>
      <c r="MZ12" s="86">
        <v>0</v>
      </c>
      <c r="NA12" s="86">
        <v>0</v>
      </c>
      <c r="NB12" s="86">
        <v>0</v>
      </c>
      <c r="NC12" s="86">
        <v>6.234</v>
      </c>
      <c r="ND12" s="86">
        <v>0</v>
      </c>
      <c r="NE12" s="86">
        <v>0</v>
      </c>
      <c r="NF12" s="86">
        <v>13.063000000000001</v>
      </c>
      <c r="NG12" s="86">
        <v>0</v>
      </c>
      <c r="NH12" s="86">
        <v>1.8069999999999999</v>
      </c>
      <c r="NI12" s="86">
        <v>0</v>
      </c>
      <c r="NJ12" s="86">
        <v>14.595000000000001</v>
      </c>
      <c r="NK12" s="86">
        <v>0</v>
      </c>
      <c r="NL12" s="86">
        <v>16.210999999999999</v>
      </c>
      <c r="NM12" s="86">
        <v>0</v>
      </c>
      <c r="NN12" s="86">
        <v>6.2249999999999996</v>
      </c>
      <c r="NO12" s="86">
        <v>0</v>
      </c>
      <c r="NP12" s="86">
        <v>0</v>
      </c>
      <c r="NQ12" s="86">
        <v>20.358000000000001</v>
      </c>
      <c r="NR12" s="86">
        <v>0</v>
      </c>
      <c r="NS12" s="86">
        <v>7.2539999999999996</v>
      </c>
      <c r="NT12" s="86">
        <v>0</v>
      </c>
      <c r="NU12" s="86">
        <v>145.25200000000001</v>
      </c>
      <c r="NV12" s="86">
        <v>0</v>
      </c>
      <c r="NW12" s="86">
        <v>0</v>
      </c>
      <c r="NX12" s="86">
        <v>20.399999999999999</v>
      </c>
      <c r="NY12" s="86">
        <v>12.188000000000001</v>
      </c>
      <c r="NZ12" s="86">
        <v>0</v>
      </c>
      <c r="OA12" s="86">
        <v>5.0229999999999997</v>
      </c>
      <c r="OB12" s="86">
        <v>0</v>
      </c>
      <c r="OC12" s="86">
        <v>11.845000000000001</v>
      </c>
      <c r="OD12" s="86">
        <v>0</v>
      </c>
      <c r="OE12" s="86">
        <v>20.619</v>
      </c>
      <c r="OF12" s="86">
        <v>14.724</v>
      </c>
      <c r="OG12" s="86">
        <v>0</v>
      </c>
      <c r="OH12" s="86">
        <v>18.638000000000002</v>
      </c>
      <c r="OI12" s="86">
        <v>7.1820000000000004</v>
      </c>
      <c r="OJ12" s="86">
        <v>0</v>
      </c>
      <c r="OK12" s="86">
        <v>0</v>
      </c>
      <c r="OL12" s="86">
        <v>6.0759999999999996</v>
      </c>
      <c r="OM12" s="86">
        <v>17.329000000000001</v>
      </c>
      <c r="ON12" s="86">
        <v>0</v>
      </c>
      <c r="OO12" s="86">
        <v>7.8819999999999997</v>
      </c>
      <c r="OP12" s="86">
        <v>13.401999999999999</v>
      </c>
      <c r="OQ12" s="86">
        <v>11</v>
      </c>
      <c r="OR12" s="86">
        <v>11.058999999999999</v>
      </c>
      <c r="OS12" s="86">
        <v>0</v>
      </c>
      <c r="OT12" s="86">
        <v>0</v>
      </c>
      <c r="OU12" s="86">
        <v>0</v>
      </c>
      <c r="OV12" s="86">
        <v>0</v>
      </c>
      <c r="OW12" s="86">
        <v>0</v>
      </c>
      <c r="OX12" s="86">
        <v>0</v>
      </c>
      <c r="OY12" s="86">
        <v>0</v>
      </c>
      <c r="OZ12" s="86">
        <v>25.936</v>
      </c>
      <c r="PA12" s="86">
        <v>0</v>
      </c>
      <c r="PB12" s="86">
        <v>0</v>
      </c>
      <c r="PC12" s="86">
        <v>8.5410000000000004</v>
      </c>
      <c r="PD12" s="86">
        <v>13.036</v>
      </c>
      <c r="PE12" s="86">
        <v>8.6999999999999993</v>
      </c>
      <c r="PF12" s="86">
        <v>11.287000000000001</v>
      </c>
      <c r="PG12" s="86">
        <v>0</v>
      </c>
      <c r="PH12" s="86">
        <v>12.305</v>
      </c>
      <c r="PI12" s="86">
        <v>0</v>
      </c>
      <c r="PJ12" s="86">
        <v>4.9450000000000003</v>
      </c>
      <c r="PK12" s="86">
        <v>0</v>
      </c>
      <c r="PL12" s="86">
        <v>0</v>
      </c>
      <c r="PM12" s="86">
        <v>0</v>
      </c>
      <c r="PN12" s="86">
        <v>0</v>
      </c>
      <c r="PO12" s="86">
        <v>0</v>
      </c>
      <c r="PP12" s="86">
        <v>0</v>
      </c>
      <c r="PQ12" s="86">
        <v>0</v>
      </c>
      <c r="PR12" s="86">
        <v>0</v>
      </c>
      <c r="PS12" s="86">
        <v>0</v>
      </c>
      <c r="PT12" s="86">
        <v>15.032</v>
      </c>
      <c r="PU12" s="86">
        <v>0</v>
      </c>
      <c r="PV12" s="86">
        <v>11.555999999999999</v>
      </c>
      <c r="PW12" s="86">
        <v>22.952000000000002</v>
      </c>
      <c r="PX12" s="86">
        <v>0</v>
      </c>
      <c r="PY12" s="86">
        <v>11.611000000000001</v>
      </c>
      <c r="PZ12" s="86">
        <v>16.257000000000001</v>
      </c>
      <c r="QA12" s="86">
        <v>0</v>
      </c>
      <c r="QB12" s="86">
        <v>6.8440000000000003</v>
      </c>
      <c r="QC12" s="86">
        <v>0</v>
      </c>
      <c r="QD12" s="86">
        <v>0</v>
      </c>
      <c r="QE12" s="86">
        <v>0</v>
      </c>
      <c r="QF12" s="86">
        <v>0</v>
      </c>
      <c r="QG12" s="86">
        <v>0</v>
      </c>
      <c r="QH12" s="86">
        <v>0</v>
      </c>
      <c r="QI12" s="86">
        <v>0</v>
      </c>
      <c r="QJ12" s="86">
        <v>7.944</v>
      </c>
      <c r="QK12" s="86">
        <v>0</v>
      </c>
      <c r="QL12" s="86">
        <v>7.8010000000000002</v>
      </c>
      <c r="QM12" s="86">
        <v>3.3490000000000002</v>
      </c>
      <c r="QN12" s="86">
        <v>8.5690000000000008</v>
      </c>
      <c r="QO12" s="86">
        <v>20.634</v>
      </c>
      <c r="QP12" s="86">
        <v>0</v>
      </c>
      <c r="QQ12" s="86">
        <v>0</v>
      </c>
      <c r="QR12" s="86">
        <v>0</v>
      </c>
      <c r="QS12" s="86">
        <v>0</v>
      </c>
      <c r="QT12" s="86">
        <v>0</v>
      </c>
      <c r="QU12" s="86">
        <v>7.6260000000000003</v>
      </c>
      <c r="QV12" s="86">
        <v>0</v>
      </c>
      <c r="QW12" s="86">
        <v>0</v>
      </c>
      <c r="QX12" s="86">
        <v>32.151000000000003</v>
      </c>
      <c r="QY12" s="86">
        <v>0</v>
      </c>
      <c r="QZ12" s="86">
        <v>0</v>
      </c>
      <c r="RA12" s="86">
        <v>14.558</v>
      </c>
      <c r="RB12" s="86">
        <v>0</v>
      </c>
      <c r="RC12" s="86">
        <v>12.91</v>
      </c>
      <c r="RD12" s="86">
        <v>0</v>
      </c>
      <c r="RE12" s="86">
        <v>8.1560000000000006</v>
      </c>
      <c r="RF12" s="86">
        <v>0</v>
      </c>
      <c r="RG12" s="86">
        <v>0</v>
      </c>
      <c r="RH12" s="86">
        <v>0</v>
      </c>
      <c r="RI12" s="86">
        <v>0</v>
      </c>
      <c r="RJ12" s="86">
        <v>4.242</v>
      </c>
      <c r="RK12" s="86">
        <v>0</v>
      </c>
      <c r="RL12" s="86">
        <v>0</v>
      </c>
      <c r="RM12" s="86">
        <v>0</v>
      </c>
      <c r="RN12" s="86">
        <v>14.666</v>
      </c>
      <c r="RO12" s="86">
        <v>0</v>
      </c>
      <c r="RP12" s="86">
        <v>15.882999999999999</v>
      </c>
      <c r="RQ12" s="86">
        <v>21.972999999999999</v>
      </c>
    </row>
    <row r="13" spans="1:598" s="39" customFormat="1">
      <c r="B13" s="85" t="s">
        <v>1810</v>
      </c>
      <c r="D13" s="86" t="s">
        <v>1811</v>
      </c>
      <c r="F13" s="31"/>
      <c r="H13" s="86" t="s">
        <v>1812</v>
      </c>
      <c r="T13" s="86">
        <v>0</v>
      </c>
      <c r="U13" s="86">
        <v>0</v>
      </c>
      <c r="V13" s="86">
        <v>0</v>
      </c>
      <c r="W13" s="86">
        <v>5.0170000000000003</v>
      </c>
      <c r="X13" s="86">
        <v>0</v>
      </c>
      <c r="Y13" s="86">
        <v>80.951999999999998</v>
      </c>
      <c r="Z13" s="86">
        <v>0</v>
      </c>
      <c r="AA13" s="86">
        <v>0</v>
      </c>
      <c r="AB13" s="86">
        <v>10.808</v>
      </c>
      <c r="AC13" s="86">
        <v>0</v>
      </c>
      <c r="AD13" s="86">
        <v>0</v>
      </c>
      <c r="AE13" s="86">
        <v>0</v>
      </c>
      <c r="AF13" s="86">
        <v>0</v>
      </c>
      <c r="AG13" s="86">
        <v>0</v>
      </c>
      <c r="AH13" s="86">
        <v>0</v>
      </c>
      <c r="AI13" s="86">
        <v>0</v>
      </c>
      <c r="AJ13" s="86">
        <v>0</v>
      </c>
      <c r="AK13" s="86">
        <v>0</v>
      </c>
      <c r="AL13" s="86">
        <v>0</v>
      </c>
      <c r="AM13" s="86">
        <v>0</v>
      </c>
      <c r="AN13" s="86">
        <v>0</v>
      </c>
      <c r="AO13" s="86">
        <v>0</v>
      </c>
      <c r="AP13" s="86">
        <v>16.120999999999999</v>
      </c>
      <c r="AQ13" s="86">
        <v>0</v>
      </c>
      <c r="AR13" s="86">
        <v>69.738</v>
      </c>
      <c r="AS13" s="86">
        <v>0</v>
      </c>
      <c r="AT13" s="86">
        <v>32.33</v>
      </c>
      <c r="AU13" s="86">
        <v>0</v>
      </c>
      <c r="AV13" s="86">
        <v>0</v>
      </c>
      <c r="AW13" s="86">
        <v>0</v>
      </c>
      <c r="AX13" s="86">
        <v>5.1529999999999996</v>
      </c>
      <c r="AY13" s="86">
        <v>0</v>
      </c>
      <c r="AZ13" s="86">
        <v>0</v>
      </c>
      <c r="BA13" s="86">
        <v>0</v>
      </c>
      <c r="BB13" s="86">
        <v>0</v>
      </c>
      <c r="BC13" s="86">
        <v>19.952999999999999</v>
      </c>
      <c r="BD13" s="86">
        <v>0</v>
      </c>
      <c r="BE13" s="86">
        <v>0</v>
      </c>
      <c r="BF13" s="86">
        <v>0</v>
      </c>
      <c r="BG13" s="86">
        <v>0</v>
      </c>
      <c r="BH13" s="86">
        <v>0</v>
      </c>
      <c r="BI13" s="86">
        <v>0</v>
      </c>
      <c r="BJ13" s="86">
        <v>44.17</v>
      </c>
      <c r="BK13" s="86">
        <v>0</v>
      </c>
      <c r="BL13" s="86">
        <v>0</v>
      </c>
      <c r="BM13" s="86">
        <v>0</v>
      </c>
      <c r="BN13" s="86">
        <v>0</v>
      </c>
      <c r="BO13" s="86">
        <v>0</v>
      </c>
      <c r="BP13" s="86">
        <v>0</v>
      </c>
      <c r="BQ13" s="86">
        <v>0</v>
      </c>
      <c r="BR13" s="86">
        <v>0</v>
      </c>
      <c r="BS13" s="86">
        <v>14.016999999999999</v>
      </c>
      <c r="BT13" s="86">
        <v>0</v>
      </c>
      <c r="BU13" s="86">
        <v>0</v>
      </c>
      <c r="BV13" s="86">
        <v>0</v>
      </c>
      <c r="BW13" s="86">
        <v>0</v>
      </c>
      <c r="BX13" s="86">
        <v>0</v>
      </c>
      <c r="BY13" s="86">
        <v>24.97</v>
      </c>
      <c r="BZ13" s="86">
        <v>0</v>
      </c>
      <c r="CA13" s="86">
        <v>0</v>
      </c>
      <c r="CB13" s="86">
        <v>0</v>
      </c>
      <c r="CC13" s="86">
        <v>0</v>
      </c>
      <c r="CD13" s="86">
        <v>0</v>
      </c>
      <c r="CE13" s="86">
        <v>0</v>
      </c>
      <c r="CF13" s="86">
        <v>0</v>
      </c>
      <c r="CG13" s="86">
        <v>0</v>
      </c>
      <c r="CH13" s="86">
        <v>0</v>
      </c>
      <c r="CI13" s="86">
        <v>0</v>
      </c>
      <c r="CJ13" s="86">
        <v>0</v>
      </c>
      <c r="CK13" s="86">
        <v>0</v>
      </c>
      <c r="CL13" s="86">
        <v>0</v>
      </c>
      <c r="CM13" s="86">
        <v>0</v>
      </c>
      <c r="CN13" s="86">
        <v>0</v>
      </c>
      <c r="CO13" s="86">
        <v>9.7739999999999991</v>
      </c>
      <c r="CP13" s="86">
        <v>0</v>
      </c>
      <c r="CQ13" s="86">
        <v>36.924999999999997</v>
      </c>
      <c r="CR13" s="86">
        <v>27.983000000000001</v>
      </c>
      <c r="CS13" s="86">
        <v>0</v>
      </c>
      <c r="CT13" s="86">
        <v>0</v>
      </c>
      <c r="CU13" s="86">
        <v>0</v>
      </c>
      <c r="CV13" s="86">
        <v>0</v>
      </c>
      <c r="CW13" s="86">
        <v>0</v>
      </c>
      <c r="CX13" s="86">
        <v>27.866</v>
      </c>
      <c r="CY13" s="86">
        <v>0</v>
      </c>
      <c r="CZ13" s="86">
        <v>0</v>
      </c>
      <c r="DA13" s="86">
        <v>5.1550000000000002</v>
      </c>
      <c r="DB13" s="86">
        <v>0</v>
      </c>
      <c r="DC13" s="86">
        <v>0</v>
      </c>
      <c r="DD13" s="86">
        <v>0</v>
      </c>
      <c r="DE13" s="86">
        <v>0</v>
      </c>
      <c r="DF13" s="86">
        <v>0</v>
      </c>
      <c r="DG13" s="86">
        <v>0</v>
      </c>
      <c r="DH13" s="86">
        <v>8.4079999999999995</v>
      </c>
      <c r="DI13" s="86">
        <v>0</v>
      </c>
      <c r="DJ13" s="86">
        <v>25.175000000000001</v>
      </c>
      <c r="DK13" s="86">
        <v>42.844000000000001</v>
      </c>
      <c r="DL13" s="86">
        <v>0</v>
      </c>
      <c r="DM13" s="86">
        <v>0</v>
      </c>
      <c r="DN13" s="86">
        <v>0</v>
      </c>
      <c r="DO13" s="86">
        <v>0</v>
      </c>
      <c r="DP13" s="86">
        <v>0</v>
      </c>
      <c r="DQ13" s="86">
        <v>0</v>
      </c>
      <c r="DR13" s="86">
        <v>0</v>
      </c>
      <c r="DS13" s="86">
        <v>0</v>
      </c>
      <c r="DT13" s="86">
        <v>6.7350000000000003</v>
      </c>
      <c r="DU13" s="86">
        <v>0</v>
      </c>
      <c r="DV13" s="86">
        <v>0</v>
      </c>
      <c r="DW13" s="86">
        <v>0</v>
      </c>
      <c r="DX13" s="86">
        <v>0</v>
      </c>
      <c r="DY13" s="86">
        <v>0</v>
      </c>
      <c r="DZ13" s="86">
        <v>0</v>
      </c>
      <c r="EA13" s="86">
        <v>0</v>
      </c>
      <c r="EB13" s="86">
        <v>0</v>
      </c>
      <c r="EC13" s="86">
        <v>0</v>
      </c>
      <c r="ED13" s="86">
        <v>0</v>
      </c>
      <c r="EE13" s="86">
        <v>0</v>
      </c>
      <c r="EF13" s="86">
        <v>0</v>
      </c>
      <c r="EG13" s="86">
        <v>0</v>
      </c>
      <c r="EH13" s="86">
        <v>0</v>
      </c>
      <c r="EI13" s="86">
        <v>0</v>
      </c>
      <c r="EJ13" s="86">
        <v>0</v>
      </c>
      <c r="EK13" s="86">
        <v>0</v>
      </c>
      <c r="EL13" s="86">
        <v>60.417000000000002</v>
      </c>
      <c r="EM13" s="86">
        <v>16.677</v>
      </c>
      <c r="EN13" s="86">
        <v>76.912999999999997</v>
      </c>
      <c r="EO13" s="86">
        <v>39.646999999999998</v>
      </c>
      <c r="EP13" s="86">
        <v>17.155000000000001</v>
      </c>
      <c r="EQ13" s="86">
        <v>0</v>
      </c>
      <c r="ER13" s="86">
        <v>0</v>
      </c>
      <c r="ES13" s="86">
        <v>0</v>
      </c>
      <c r="ET13" s="86">
        <v>0</v>
      </c>
      <c r="EU13" s="86">
        <v>0</v>
      </c>
      <c r="EV13" s="86">
        <v>1.4750000000000001</v>
      </c>
      <c r="EW13" s="86">
        <v>0</v>
      </c>
      <c r="EX13" s="86">
        <v>78.438999999999993</v>
      </c>
      <c r="EY13" s="86">
        <v>0</v>
      </c>
      <c r="EZ13" s="86">
        <v>90.709000000000003</v>
      </c>
      <c r="FA13" s="86">
        <v>24.004000000000001</v>
      </c>
      <c r="FB13" s="86">
        <v>6.4009999999999998</v>
      </c>
      <c r="FC13" s="86">
        <v>0</v>
      </c>
      <c r="FD13" s="86">
        <v>0</v>
      </c>
      <c r="FE13" s="86">
        <v>0</v>
      </c>
      <c r="FF13" s="86">
        <v>0.51200000000000001</v>
      </c>
      <c r="FG13" s="86">
        <v>0</v>
      </c>
      <c r="FH13" s="86">
        <v>78.233999999999995</v>
      </c>
      <c r="FI13" s="86">
        <v>2.3090000000000002</v>
      </c>
      <c r="FJ13" s="86">
        <v>75.337000000000003</v>
      </c>
      <c r="FK13" s="86">
        <v>23.013000000000002</v>
      </c>
      <c r="FL13" s="86">
        <v>21.902000000000001</v>
      </c>
      <c r="FM13" s="86">
        <v>0</v>
      </c>
      <c r="FN13" s="86">
        <v>0</v>
      </c>
      <c r="FO13" s="86">
        <v>0</v>
      </c>
      <c r="FP13" s="86">
        <v>0</v>
      </c>
      <c r="FQ13" s="86">
        <v>70.03</v>
      </c>
      <c r="FR13" s="86">
        <v>68.534000000000006</v>
      </c>
      <c r="FS13" s="86">
        <v>0</v>
      </c>
      <c r="FT13" s="86">
        <v>71.069999999999993</v>
      </c>
      <c r="FU13" s="86">
        <v>44.670999999999999</v>
      </c>
      <c r="FV13" s="86">
        <v>0</v>
      </c>
      <c r="FW13" s="86">
        <v>0</v>
      </c>
      <c r="FX13" s="86">
        <v>0</v>
      </c>
      <c r="FY13" s="86">
        <v>0</v>
      </c>
      <c r="FZ13" s="86">
        <v>0</v>
      </c>
      <c r="GA13" s="86">
        <v>7.5049999999999999</v>
      </c>
      <c r="GB13" s="86">
        <v>0</v>
      </c>
      <c r="GC13" s="86">
        <v>61.892000000000003</v>
      </c>
      <c r="GD13" s="86">
        <v>0</v>
      </c>
      <c r="GE13" s="86">
        <v>56.847000000000001</v>
      </c>
      <c r="GF13" s="86">
        <v>26.859000000000002</v>
      </c>
      <c r="GG13" s="86">
        <v>19.664000000000001</v>
      </c>
      <c r="GH13" s="86">
        <v>0</v>
      </c>
      <c r="GI13" s="86">
        <v>0</v>
      </c>
      <c r="GJ13" s="86">
        <v>0</v>
      </c>
      <c r="GK13" s="86">
        <v>0</v>
      </c>
      <c r="GL13" s="86">
        <v>0</v>
      </c>
      <c r="GM13" s="86">
        <v>0</v>
      </c>
      <c r="GN13" s="86">
        <v>0</v>
      </c>
      <c r="GO13" s="86">
        <v>0</v>
      </c>
      <c r="GP13" s="86">
        <v>45.533999999999999</v>
      </c>
      <c r="GQ13" s="86">
        <v>37.203000000000003</v>
      </c>
      <c r="GR13" s="86">
        <v>0</v>
      </c>
      <c r="GS13" s="86">
        <v>0</v>
      </c>
      <c r="GT13" s="86">
        <v>0</v>
      </c>
      <c r="GU13" s="86">
        <v>0</v>
      </c>
      <c r="GV13" s="86">
        <v>0</v>
      </c>
      <c r="GW13" s="86">
        <v>0</v>
      </c>
      <c r="GX13" s="86">
        <v>2.0649999999999999</v>
      </c>
      <c r="GY13" s="86">
        <v>0</v>
      </c>
      <c r="GZ13" s="86">
        <v>0</v>
      </c>
      <c r="HA13" s="86">
        <v>0</v>
      </c>
      <c r="HB13" s="86">
        <v>0</v>
      </c>
      <c r="HC13" s="86">
        <v>0</v>
      </c>
      <c r="HD13" s="86">
        <v>0</v>
      </c>
      <c r="HE13" s="86">
        <v>0</v>
      </c>
      <c r="HF13" s="86">
        <v>0</v>
      </c>
      <c r="HG13" s="86">
        <v>0</v>
      </c>
      <c r="HH13" s="86">
        <v>0</v>
      </c>
      <c r="HI13" s="86">
        <v>0</v>
      </c>
      <c r="HJ13" s="86">
        <v>0</v>
      </c>
      <c r="HK13" s="86">
        <v>0</v>
      </c>
      <c r="HL13" s="86">
        <v>0</v>
      </c>
      <c r="HM13" s="86">
        <v>0</v>
      </c>
      <c r="HN13" s="86">
        <v>0</v>
      </c>
      <c r="HO13" s="86">
        <v>0</v>
      </c>
      <c r="HP13" s="86">
        <v>0</v>
      </c>
      <c r="HQ13" s="86">
        <v>0</v>
      </c>
      <c r="HR13" s="86">
        <v>0</v>
      </c>
      <c r="HS13" s="86">
        <v>0</v>
      </c>
      <c r="HT13" s="86">
        <v>0</v>
      </c>
      <c r="HU13" s="86">
        <v>0</v>
      </c>
      <c r="HV13" s="86">
        <v>38.088999999999999</v>
      </c>
      <c r="HW13" s="86">
        <v>0</v>
      </c>
      <c r="HX13" s="86">
        <v>3.177</v>
      </c>
      <c r="HY13" s="86">
        <v>0</v>
      </c>
      <c r="HZ13" s="86">
        <v>0</v>
      </c>
      <c r="IA13" s="86">
        <v>24.021999999999998</v>
      </c>
      <c r="IB13" s="86">
        <v>0</v>
      </c>
      <c r="IC13" s="86">
        <v>0</v>
      </c>
      <c r="ID13" s="86">
        <v>8.7409999999999997</v>
      </c>
      <c r="IE13" s="86">
        <v>91.043000000000006</v>
      </c>
      <c r="IF13" s="86">
        <v>20.321999999999999</v>
      </c>
      <c r="IG13" s="86">
        <v>0</v>
      </c>
      <c r="IH13" s="86">
        <v>0</v>
      </c>
      <c r="II13" s="86">
        <v>71.756</v>
      </c>
      <c r="IJ13" s="86">
        <v>23.689</v>
      </c>
      <c r="IK13" s="86">
        <v>0</v>
      </c>
      <c r="IL13" s="86">
        <v>0</v>
      </c>
      <c r="IM13" s="86">
        <v>0</v>
      </c>
      <c r="IN13" s="86">
        <v>0</v>
      </c>
      <c r="IO13" s="86">
        <v>0</v>
      </c>
      <c r="IP13" s="86">
        <v>0</v>
      </c>
      <c r="IQ13" s="86">
        <v>0</v>
      </c>
      <c r="IR13" s="86">
        <v>0</v>
      </c>
      <c r="IS13" s="86">
        <v>0</v>
      </c>
      <c r="IT13" s="86">
        <v>0</v>
      </c>
      <c r="IU13" s="86">
        <v>24.195</v>
      </c>
      <c r="IV13" s="86">
        <v>0</v>
      </c>
      <c r="IW13" s="86">
        <v>0</v>
      </c>
      <c r="IX13" s="86">
        <v>0</v>
      </c>
      <c r="IY13" s="86">
        <v>0</v>
      </c>
      <c r="IZ13" s="86">
        <v>0</v>
      </c>
      <c r="JA13" s="86">
        <v>0</v>
      </c>
      <c r="JB13" s="86">
        <v>0</v>
      </c>
      <c r="JC13" s="86">
        <v>0</v>
      </c>
      <c r="JD13" s="86">
        <v>0</v>
      </c>
      <c r="JE13" s="86">
        <v>0</v>
      </c>
      <c r="JF13" s="86">
        <v>8.9770000000000003</v>
      </c>
      <c r="JG13" s="86">
        <v>0</v>
      </c>
      <c r="JH13" s="86">
        <v>0</v>
      </c>
      <c r="JI13" s="86">
        <v>0</v>
      </c>
      <c r="JJ13" s="86">
        <v>0</v>
      </c>
      <c r="JK13" s="86">
        <v>0</v>
      </c>
      <c r="JL13" s="86">
        <v>0</v>
      </c>
      <c r="JM13" s="86">
        <v>19.434999999999999</v>
      </c>
      <c r="JN13" s="86">
        <v>0</v>
      </c>
      <c r="JO13" s="86">
        <v>0</v>
      </c>
      <c r="JP13" s="86">
        <v>0</v>
      </c>
      <c r="JQ13" s="86">
        <v>0</v>
      </c>
      <c r="JR13" s="86">
        <v>0</v>
      </c>
      <c r="JS13" s="86">
        <v>0</v>
      </c>
      <c r="JT13" s="86">
        <v>0</v>
      </c>
      <c r="JU13" s="86">
        <v>0</v>
      </c>
      <c r="JV13" s="86">
        <v>0</v>
      </c>
      <c r="JW13" s="86">
        <v>0</v>
      </c>
      <c r="JX13" s="86">
        <v>0</v>
      </c>
      <c r="JY13" s="86">
        <v>0</v>
      </c>
      <c r="JZ13" s="86">
        <v>0</v>
      </c>
      <c r="KA13" s="86">
        <v>0</v>
      </c>
      <c r="KB13" s="86">
        <v>0</v>
      </c>
      <c r="KC13" s="86">
        <v>6.8840000000000003</v>
      </c>
      <c r="KD13" s="86">
        <v>0</v>
      </c>
      <c r="KE13" s="86">
        <v>0</v>
      </c>
      <c r="KF13" s="86">
        <v>0</v>
      </c>
      <c r="KG13" s="86">
        <v>0</v>
      </c>
      <c r="KH13" s="86">
        <v>0</v>
      </c>
      <c r="KI13" s="86">
        <v>0</v>
      </c>
      <c r="KJ13" s="86">
        <v>0</v>
      </c>
      <c r="KK13" s="86">
        <v>0</v>
      </c>
      <c r="KL13" s="86">
        <v>0</v>
      </c>
      <c r="KM13" s="86">
        <v>0</v>
      </c>
      <c r="KN13" s="86">
        <v>0</v>
      </c>
      <c r="KO13" s="86">
        <v>0</v>
      </c>
      <c r="KP13" s="86">
        <v>0</v>
      </c>
      <c r="KQ13" s="86">
        <v>0</v>
      </c>
      <c r="KR13" s="86">
        <v>0</v>
      </c>
      <c r="KS13" s="86">
        <v>0</v>
      </c>
      <c r="KT13" s="86">
        <v>12.818</v>
      </c>
      <c r="KU13" s="86">
        <v>0</v>
      </c>
      <c r="KV13" s="86">
        <v>0</v>
      </c>
      <c r="KW13" s="86">
        <v>0</v>
      </c>
      <c r="KX13" s="86">
        <v>0</v>
      </c>
      <c r="KY13" s="86">
        <v>0</v>
      </c>
      <c r="KZ13" s="86">
        <v>0</v>
      </c>
      <c r="LA13" s="86">
        <v>0</v>
      </c>
      <c r="LB13" s="86">
        <v>0</v>
      </c>
      <c r="LC13" s="86">
        <v>0</v>
      </c>
      <c r="LD13" s="86">
        <v>0</v>
      </c>
      <c r="LE13" s="86">
        <v>7.04</v>
      </c>
      <c r="LF13" s="86">
        <v>0</v>
      </c>
      <c r="LG13" s="86">
        <v>0</v>
      </c>
      <c r="LH13" s="86">
        <v>0</v>
      </c>
      <c r="LI13" s="86">
        <v>0</v>
      </c>
      <c r="LJ13" s="86">
        <v>0</v>
      </c>
      <c r="LK13" s="86">
        <v>0</v>
      </c>
      <c r="LL13" s="86">
        <v>7.71</v>
      </c>
      <c r="LM13" s="86">
        <v>0</v>
      </c>
      <c r="LN13" s="86">
        <v>0</v>
      </c>
      <c r="LO13" s="86">
        <v>0</v>
      </c>
      <c r="LP13" s="86">
        <v>0</v>
      </c>
      <c r="LQ13" s="86">
        <v>0</v>
      </c>
      <c r="LR13" s="86">
        <v>0</v>
      </c>
      <c r="LS13" s="86">
        <v>0</v>
      </c>
      <c r="LT13" s="86">
        <v>0</v>
      </c>
      <c r="LU13" s="86">
        <v>0</v>
      </c>
      <c r="LV13" s="86">
        <v>0</v>
      </c>
      <c r="LW13" s="86">
        <v>0</v>
      </c>
      <c r="LX13" s="86">
        <v>0</v>
      </c>
      <c r="LY13" s="86">
        <v>0</v>
      </c>
      <c r="LZ13" s="86">
        <v>0</v>
      </c>
      <c r="MA13" s="86">
        <v>0</v>
      </c>
      <c r="MB13" s="86">
        <v>0</v>
      </c>
      <c r="MC13" s="86">
        <v>0</v>
      </c>
      <c r="MD13" s="86">
        <v>0</v>
      </c>
      <c r="ME13" s="86">
        <v>0</v>
      </c>
      <c r="MF13" s="86">
        <v>0</v>
      </c>
      <c r="MG13" s="86">
        <v>0</v>
      </c>
      <c r="MH13" s="86">
        <v>0</v>
      </c>
      <c r="MI13" s="86">
        <v>0</v>
      </c>
      <c r="MJ13" s="86">
        <v>0</v>
      </c>
      <c r="MK13" s="86">
        <v>0</v>
      </c>
      <c r="ML13" s="86">
        <v>0</v>
      </c>
      <c r="MM13" s="86">
        <v>0</v>
      </c>
      <c r="MN13" s="86">
        <v>0</v>
      </c>
      <c r="MO13" s="86">
        <v>0</v>
      </c>
      <c r="MP13" s="86">
        <v>0</v>
      </c>
      <c r="MQ13" s="86">
        <v>9.5280000000000005</v>
      </c>
      <c r="MR13" s="86">
        <v>0</v>
      </c>
      <c r="MS13" s="86">
        <v>0</v>
      </c>
      <c r="MT13" s="86">
        <v>0</v>
      </c>
      <c r="MU13" s="86">
        <v>0</v>
      </c>
      <c r="MV13" s="86">
        <v>0</v>
      </c>
      <c r="MW13" s="86">
        <v>0</v>
      </c>
      <c r="MX13" s="86">
        <v>0</v>
      </c>
      <c r="MY13" s="86">
        <v>0</v>
      </c>
      <c r="MZ13" s="86">
        <v>0</v>
      </c>
      <c r="NA13" s="86">
        <v>0</v>
      </c>
      <c r="NB13" s="86">
        <v>0</v>
      </c>
      <c r="NC13" s="86">
        <v>95.834000000000003</v>
      </c>
      <c r="ND13" s="86">
        <v>0</v>
      </c>
      <c r="NE13" s="86">
        <v>0</v>
      </c>
      <c r="NF13" s="86">
        <v>34.472000000000001</v>
      </c>
      <c r="NG13" s="86">
        <v>0</v>
      </c>
      <c r="NH13" s="86">
        <v>99.641000000000005</v>
      </c>
      <c r="NI13" s="86">
        <v>0</v>
      </c>
      <c r="NJ13" s="86">
        <v>0</v>
      </c>
      <c r="NK13" s="86">
        <v>0</v>
      </c>
      <c r="NL13" s="86">
        <v>75.591999999999999</v>
      </c>
      <c r="NM13" s="86">
        <v>0</v>
      </c>
      <c r="NN13" s="86">
        <v>100</v>
      </c>
      <c r="NO13" s="86">
        <v>0</v>
      </c>
      <c r="NP13" s="86">
        <v>0</v>
      </c>
      <c r="NQ13" s="86">
        <v>36.834000000000003</v>
      </c>
      <c r="NR13" s="86">
        <v>0</v>
      </c>
      <c r="NS13" s="86">
        <v>53.295999999999999</v>
      </c>
      <c r="NT13" s="86">
        <v>0</v>
      </c>
      <c r="NU13" s="86">
        <v>90.498999999999995</v>
      </c>
      <c r="NV13" s="86">
        <v>0</v>
      </c>
      <c r="NW13" s="86">
        <v>31.86</v>
      </c>
      <c r="NX13" s="86">
        <v>45.113</v>
      </c>
      <c r="NY13" s="86">
        <v>45.414000000000001</v>
      </c>
      <c r="NZ13" s="86">
        <v>0</v>
      </c>
      <c r="OA13" s="86">
        <v>80.736999999999995</v>
      </c>
      <c r="OB13" s="86">
        <v>0</v>
      </c>
      <c r="OC13" s="86">
        <v>65.572000000000003</v>
      </c>
      <c r="OD13" s="86">
        <v>0</v>
      </c>
      <c r="OE13" s="86">
        <v>32.854999999999997</v>
      </c>
      <c r="OF13" s="86">
        <v>42.723999999999997</v>
      </c>
      <c r="OG13" s="86">
        <v>0</v>
      </c>
      <c r="OH13" s="86">
        <v>63.783000000000001</v>
      </c>
      <c r="OI13" s="86">
        <v>0</v>
      </c>
      <c r="OJ13" s="86">
        <v>0</v>
      </c>
      <c r="OK13" s="86">
        <v>0</v>
      </c>
      <c r="OL13" s="86">
        <v>0</v>
      </c>
      <c r="OM13" s="86">
        <v>84.352999999999994</v>
      </c>
      <c r="ON13" s="86">
        <v>0</v>
      </c>
      <c r="OO13" s="86">
        <v>0</v>
      </c>
      <c r="OP13" s="86">
        <v>0</v>
      </c>
      <c r="OQ13" s="86">
        <v>22.227</v>
      </c>
      <c r="OR13" s="86">
        <v>44.732999999999997</v>
      </c>
      <c r="OS13" s="86">
        <v>0</v>
      </c>
      <c r="OT13" s="86">
        <v>0</v>
      </c>
      <c r="OU13" s="86">
        <v>0</v>
      </c>
      <c r="OV13" s="86">
        <v>0</v>
      </c>
      <c r="OW13" s="86">
        <v>0</v>
      </c>
      <c r="OX13" s="86">
        <v>0</v>
      </c>
      <c r="OY13" s="86">
        <v>0</v>
      </c>
      <c r="OZ13" s="86">
        <v>83.272999999999996</v>
      </c>
      <c r="PA13" s="86">
        <v>0</v>
      </c>
      <c r="PB13" s="86">
        <v>0</v>
      </c>
      <c r="PC13" s="86">
        <v>0</v>
      </c>
      <c r="PD13" s="86">
        <v>38.704000000000001</v>
      </c>
      <c r="PE13" s="86">
        <v>82.677999999999997</v>
      </c>
      <c r="PF13" s="86">
        <v>0</v>
      </c>
      <c r="PG13" s="86">
        <v>0</v>
      </c>
      <c r="PH13" s="86">
        <v>69.290000000000006</v>
      </c>
      <c r="PI13" s="86">
        <v>0</v>
      </c>
      <c r="PJ13" s="86">
        <v>0</v>
      </c>
      <c r="PK13" s="86">
        <v>0</v>
      </c>
      <c r="PL13" s="86">
        <v>0</v>
      </c>
      <c r="PM13" s="86">
        <v>0</v>
      </c>
      <c r="PN13" s="86">
        <v>0</v>
      </c>
      <c r="PO13" s="86">
        <v>0</v>
      </c>
      <c r="PP13" s="86">
        <v>0</v>
      </c>
      <c r="PQ13" s="86">
        <v>0</v>
      </c>
      <c r="PR13" s="86">
        <v>0</v>
      </c>
      <c r="PS13" s="86">
        <v>0</v>
      </c>
      <c r="PT13" s="86">
        <v>67.819000000000003</v>
      </c>
      <c r="PU13" s="86">
        <v>0</v>
      </c>
      <c r="PV13" s="86">
        <v>0</v>
      </c>
      <c r="PW13" s="86">
        <v>56.564</v>
      </c>
      <c r="PX13" s="86">
        <v>0</v>
      </c>
      <c r="PY13" s="86">
        <v>62.933</v>
      </c>
      <c r="PZ13" s="86">
        <v>44.951000000000001</v>
      </c>
      <c r="QA13" s="86">
        <v>0</v>
      </c>
      <c r="QB13" s="86">
        <v>0</v>
      </c>
      <c r="QC13" s="86">
        <v>0</v>
      </c>
      <c r="QD13" s="86">
        <v>0</v>
      </c>
      <c r="QE13" s="86">
        <v>0</v>
      </c>
      <c r="QF13" s="86">
        <v>0</v>
      </c>
      <c r="QG13" s="86">
        <v>0</v>
      </c>
      <c r="QH13" s="86">
        <v>0</v>
      </c>
      <c r="QI13" s="86">
        <v>0</v>
      </c>
      <c r="QJ13" s="86">
        <v>52.860999999999997</v>
      </c>
      <c r="QK13" s="86">
        <v>0</v>
      </c>
      <c r="QL13" s="86">
        <v>0</v>
      </c>
      <c r="QM13" s="86">
        <v>22.821999999999999</v>
      </c>
      <c r="QN13" s="86">
        <v>0</v>
      </c>
      <c r="QO13" s="86">
        <v>89.421999999999997</v>
      </c>
      <c r="QP13" s="86">
        <v>0</v>
      </c>
      <c r="QQ13" s="86">
        <v>0</v>
      </c>
      <c r="QR13" s="86">
        <v>0</v>
      </c>
      <c r="QS13" s="86">
        <v>0</v>
      </c>
      <c r="QT13" s="86">
        <v>100</v>
      </c>
      <c r="QU13" s="86">
        <v>0</v>
      </c>
      <c r="QV13" s="86">
        <v>0</v>
      </c>
      <c r="QW13" s="86">
        <v>0</v>
      </c>
      <c r="QX13" s="86">
        <v>78.992999999999995</v>
      </c>
      <c r="QY13" s="86">
        <v>0</v>
      </c>
      <c r="QZ13" s="86">
        <v>0</v>
      </c>
      <c r="RA13" s="86">
        <v>23.759</v>
      </c>
      <c r="RB13" s="86">
        <v>0</v>
      </c>
      <c r="RC13" s="86">
        <v>43.412999999999997</v>
      </c>
      <c r="RD13" s="86">
        <v>0</v>
      </c>
      <c r="RE13" s="86">
        <v>0</v>
      </c>
      <c r="RF13" s="86">
        <v>0</v>
      </c>
      <c r="RG13" s="86">
        <v>0</v>
      </c>
      <c r="RH13" s="86">
        <v>0</v>
      </c>
      <c r="RI13" s="86">
        <v>0</v>
      </c>
      <c r="RJ13" s="86">
        <v>0</v>
      </c>
      <c r="RK13" s="86">
        <v>0</v>
      </c>
      <c r="RL13" s="86">
        <v>0</v>
      </c>
      <c r="RM13" s="86">
        <v>0</v>
      </c>
      <c r="RN13" s="86">
        <v>65.385999999999996</v>
      </c>
      <c r="RO13" s="86">
        <v>0</v>
      </c>
      <c r="RP13" s="86">
        <v>0</v>
      </c>
      <c r="RQ13" s="86">
        <v>92.284999999999997</v>
      </c>
    </row>
    <row r="14" spans="1:598" s="39" customFormat="1">
      <c r="B14" s="85" t="s">
        <v>1813</v>
      </c>
      <c r="D14" s="86" t="s">
        <v>1814</v>
      </c>
      <c r="F14" s="31"/>
      <c r="H14" s="86" t="s">
        <v>1815</v>
      </c>
      <c r="T14" s="86">
        <v>0</v>
      </c>
      <c r="U14" s="86">
        <v>0</v>
      </c>
      <c r="V14" s="86">
        <v>0</v>
      </c>
      <c r="W14" s="86">
        <v>89.334000000000003</v>
      </c>
      <c r="X14" s="86">
        <v>0</v>
      </c>
      <c r="Y14" s="86">
        <v>0</v>
      </c>
      <c r="Z14" s="86">
        <v>100</v>
      </c>
      <c r="AA14" s="86">
        <v>83.498000000000005</v>
      </c>
      <c r="AB14" s="86">
        <v>89.061999999999998</v>
      </c>
      <c r="AC14" s="86">
        <v>0</v>
      </c>
      <c r="AD14" s="86">
        <v>0</v>
      </c>
      <c r="AE14" s="86">
        <v>0</v>
      </c>
      <c r="AF14" s="86">
        <v>0</v>
      </c>
      <c r="AG14" s="86">
        <v>0</v>
      </c>
      <c r="AH14" s="86">
        <v>98.066000000000003</v>
      </c>
      <c r="AI14" s="86">
        <v>0</v>
      </c>
      <c r="AJ14" s="86">
        <v>0</v>
      </c>
      <c r="AK14" s="86">
        <v>0</v>
      </c>
      <c r="AL14" s="86">
        <v>0</v>
      </c>
      <c r="AM14" s="86">
        <v>98.918000000000006</v>
      </c>
      <c r="AN14" s="86">
        <v>0</v>
      </c>
      <c r="AO14" s="86">
        <v>0</v>
      </c>
      <c r="AP14" s="86">
        <v>83.879000000000005</v>
      </c>
      <c r="AQ14" s="86">
        <v>0</v>
      </c>
      <c r="AR14" s="86">
        <v>0</v>
      </c>
      <c r="AS14" s="86">
        <v>50.512999999999998</v>
      </c>
      <c r="AT14" s="86">
        <v>67.67</v>
      </c>
      <c r="AU14" s="86">
        <v>0</v>
      </c>
      <c r="AV14" s="86">
        <v>0</v>
      </c>
      <c r="AW14" s="86">
        <v>0</v>
      </c>
      <c r="AX14" s="86">
        <v>93.135999999999996</v>
      </c>
      <c r="AY14" s="86">
        <v>0</v>
      </c>
      <c r="AZ14" s="86">
        <v>0</v>
      </c>
      <c r="BA14" s="86">
        <v>100</v>
      </c>
      <c r="BB14" s="86">
        <v>99.649000000000001</v>
      </c>
      <c r="BC14" s="86">
        <v>80.046999999999997</v>
      </c>
      <c r="BD14" s="86">
        <v>0</v>
      </c>
      <c r="BE14" s="86">
        <v>0</v>
      </c>
      <c r="BF14" s="86">
        <v>0</v>
      </c>
      <c r="BG14" s="86">
        <v>0</v>
      </c>
      <c r="BH14" s="86">
        <v>98.724000000000004</v>
      </c>
      <c r="BI14" s="86">
        <v>0</v>
      </c>
      <c r="BJ14" s="86">
        <v>55.83</v>
      </c>
      <c r="BK14" s="86">
        <v>81.593999999999994</v>
      </c>
      <c r="BL14" s="86">
        <v>0</v>
      </c>
      <c r="BM14" s="86">
        <v>0</v>
      </c>
      <c r="BN14" s="86">
        <v>94.218999999999994</v>
      </c>
      <c r="BO14" s="86">
        <v>0</v>
      </c>
      <c r="BP14" s="86">
        <v>0</v>
      </c>
      <c r="BQ14" s="86">
        <v>0</v>
      </c>
      <c r="BR14" s="86">
        <v>99.468999999999994</v>
      </c>
      <c r="BS14" s="86">
        <v>85.983000000000004</v>
      </c>
      <c r="BT14" s="86">
        <v>0</v>
      </c>
      <c r="BU14" s="86">
        <v>0</v>
      </c>
      <c r="BV14" s="86">
        <v>0</v>
      </c>
      <c r="BW14" s="86">
        <v>76.456000000000003</v>
      </c>
      <c r="BX14" s="86">
        <v>86.763000000000005</v>
      </c>
      <c r="BY14" s="86">
        <v>68.739999999999995</v>
      </c>
      <c r="BZ14" s="86">
        <v>0</v>
      </c>
      <c r="CA14" s="86">
        <v>0</v>
      </c>
      <c r="CB14" s="86">
        <v>0</v>
      </c>
      <c r="CC14" s="86">
        <v>98.989000000000004</v>
      </c>
      <c r="CD14" s="86">
        <v>0</v>
      </c>
      <c r="CE14" s="86">
        <v>0</v>
      </c>
      <c r="CF14" s="86">
        <v>0</v>
      </c>
      <c r="CG14" s="86">
        <v>0</v>
      </c>
      <c r="CH14" s="86">
        <v>83.382999999999996</v>
      </c>
      <c r="CI14" s="86">
        <v>0</v>
      </c>
      <c r="CJ14" s="86">
        <v>0</v>
      </c>
      <c r="CK14" s="86">
        <v>0</v>
      </c>
      <c r="CL14" s="86">
        <v>0</v>
      </c>
      <c r="CM14" s="86">
        <v>0</v>
      </c>
      <c r="CN14" s="86">
        <v>98.438000000000002</v>
      </c>
      <c r="CO14" s="86">
        <v>90.225999999999999</v>
      </c>
      <c r="CP14" s="86">
        <v>0</v>
      </c>
      <c r="CQ14" s="86">
        <v>57.073999999999998</v>
      </c>
      <c r="CR14" s="86">
        <v>69.231999999999999</v>
      </c>
      <c r="CS14" s="86">
        <v>100</v>
      </c>
      <c r="CT14" s="86">
        <v>0</v>
      </c>
      <c r="CU14" s="86">
        <v>0</v>
      </c>
      <c r="CV14" s="86">
        <v>97.772999999999996</v>
      </c>
      <c r="CW14" s="86">
        <v>0</v>
      </c>
      <c r="CX14" s="86">
        <v>0</v>
      </c>
      <c r="CY14" s="86">
        <v>100</v>
      </c>
      <c r="CZ14" s="86">
        <v>91.394999999999996</v>
      </c>
      <c r="DA14" s="86">
        <v>94.844999999999999</v>
      </c>
      <c r="DB14" s="86">
        <v>0</v>
      </c>
      <c r="DC14" s="86">
        <v>0</v>
      </c>
      <c r="DD14" s="86">
        <v>0</v>
      </c>
      <c r="DE14" s="86">
        <v>0</v>
      </c>
      <c r="DF14" s="86">
        <v>0</v>
      </c>
      <c r="DG14" s="86">
        <v>0</v>
      </c>
      <c r="DH14" s="86">
        <v>90.26</v>
      </c>
      <c r="DI14" s="86">
        <v>0</v>
      </c>
      <c r="DJ14" s="86">
        <v>69.207999999999998</v>
      </c>
      <c r="DK14" s="86">
        <v>54.442999999999998</v>
      </c>
      <c r="DL14" s="86">
        <v>0</v>
      </c>
      <c r="DM14" s="86">
        <v>0</v>
      </c>
      <c r="DN14" s="86">
        <v>0</v>
      </c>
      <c r="DO14" s="86">
        <v>94.986999999999995</v>
      </c>
      <c r="DP14" s="86">
        <v>0</v>
      </c>
      <c r="DQ14" s="86">
        <v>72.516000000000005</v>
      </c>
      <c r="DR14" s="86">
        <v>86.933000000000007</v>
      </c>
      <c r="DS14" s="86">
        <v>72.498999999999995</v>
      </c>
      <c r="DT14" s="86">
        <v>93.265000000000001</v>
      </c>
      <c r="DU14" s="86">
        <v>0</v>
      </c>
      <c r="DV14" s="86">
        <v>0</v>
      </c>
      <c r="DW14" s="86">
        <v>0</v>
      </c>
      <c r="DX14" s="86">
        <v>0</v>
      </c>
      <c r="DY14" s="86">
        <v>0</v>
      </c>
      <c r="DZ14" s="86">
        <v>0</v>
      </c>
      <c r="EA14" s="86">
        <v>95.203000000000003</v>
      </c>
      <c r="EB14" s="86">
        <v>0</v>
      </c>
      <c r="EC14" s="86">
        <v>0</v>
      </c>
      <c r="ED14" s="86">
        <v>0</v>
      </c>
      <c r="EE14" s="86">
        <v>0</v>
      </c>
      <c r="EF14" s="86">
        <v>0</v>
      </c>
      <c r="EG14" s="86">
        <v>0</v>
      </c>
      <c r="EH14" s="86">
        <v>0</v>
      </c>
      <c r="EI14" s="86">
        <v>0</v>
      </c>
      <c r="EJ14" s="86">
        <v>0</v>
      </c>
      <c r="EK14" s="86">
        <v>0</v>
      </c>
      <c r="EL14" s="86">
        <v>38.828000000000003</v>
      </c>
      <c r="EM14" s="86">
        <v>82.272999999999996</v>
      </c>
      <c r="EN14" s="86">
        <v>22.396999999999998</v>
      </c>
      <c r="EO14" s="86">
        <v>60.353000000000002</v>
      </c>
      <c r="EP14" s="86">
        <v>82.844999999999999</v>
      </c>
      <c r="EQ14" s="86">
        <v>98.864000000000004</v>
      </c>
      <c r="ER14" s="86">
        <v>100</v>
      </c>
      <c r="ES14" s="86">
        <v>0</v>
      </c>
      <c r="ET14" s="86">
        <v>0</v>
      </c>
      <c r="EU14" s="86">
        <v>0</v>
      </c>
      <c r="EV14" s="86">
        <v>98.525000000000006</v>
      </c>
      <c r="EW14" s="86">
        <v>0</v>
      </c>
      <c r="EX14" s="86">
        <v>21.561</v>
      </c>
      <c r="EY14" s="86">
        <v>99.102000000000004</v>
      </c>
      <c r="EZ14" s="86">
        <v>9.2910000000000004</v>
      </c>
      <c r="FA14" s="86">
        <v>75.995999999999995</v>
      </c>
      <c r="FB14" s="86">
        <v>91.747</v>
      </c>
      <c r="FC14" s="86">
        <v>96.197999999999993</v>
      </c>
      <c r="FD14" s="86">
        <v>0</v>
      </c>
      <c r="FE14" s="86">
        <v>0</v>
      </c>
      <c r="FF14" s="86">
        <v>98.92</v>
      </c>
      <c r="FG14" s="86">
        <v>0</v>
      </c>
      <c r="FH14" s="86">
        <v>21.765999999999998</v>
      </c>
      <c r="FI14" s="86">
        <v>96.498000000000005</v>
      </c>
      <c r="FJ14" s="86">
        <v>23.923999999999999</v>
      </c>
      <c r="FK14" s="86">
        <v>76.986999999999995</v>
      </c>
      <c r="FL14" s="86">
        <v>77.387</v>
      </c>
      <c r="FM14" s="86">
        <v>95.424999999999997</v>
      </c>
      <c r="FN14" s="86">
        <v>0</v>
      </c>
      <c r="FO14" s="86">
        <v>0</v>
      </c>
      <c r="FP14" s="86">
        <v>99.192999999999998</v>
      </c>
      <c r="FQ14" s="86">
        <v>29.97</v>
      </c>
      <c r="FR14" s="86">
        <v>31.466000000000001</v>
      </c>
      <c r="FS14" s="86">
        <v>98.927000000000007</v>
      </c>
      <c r="FT14" s="86">
        <v>28.256</v>
      </c>
      <c r="FU14" s="86">
        <v>55.329000000000001</v>
      </c>
      <c r="FV14" s="86">
        <v>70.251000000000005</v>
      </c>
      <c r="FW14" s="86">
        <v>97.61</v>
      </c>
      <c r="FX14" s="86">
        <v>100</v>
      </c>
      <c r="FY14" s="86">
        <v>0</v>
      </c>
      <c r="FZ14" s="86">
        <v>0</v>
      </c>
      <c r="GA14" s="86">
        <v>92.495000000000005</v>
      </c>
      <c r="GB14" s="86">
        <v>0</v>
      </c>
      <c r="GC14" s="86">
        <v>34.143999999999998</v>
      </c>
      <c r="GD14" s="86">
        <v>97.236000000000004</v>
      </c>
      <c r="GE14" s="86">
        <v>37.402999999999999</v>
      </c>
      <c r="GF14" s="86">
        <v>71.587999999999994</v>
      </c>
      <c r="GG14" s="86">
        <v>80.335999999999999</v>
      </c>
      <c r="GH14" s="86">
        <v>99.688000000000002</v>
      </c>
      <c r="GI14" s="86">
        <v>100</v>
      </c>
      <c r="GJ14" s="86">
        <v>0</v>
      </c>
      <c r="GK14" s="86">
        <v>0</v>
      </c>
      <c r="GL14" s="86">
        <v>0</v>
      </c>
      <c r="GM14" s="86">
        <v>96.119</v>
      </c>
      <c r="GN14" s="86">
        <v>89.194999999999993</v>
      </c>
      <c r="GO14" s="86">
        <v>95.760999999999996</v>
      </c>
      <c r="GP14" s="86">
        <v>52.412999999999997</v>
      </c>
      <c r="GQ14" s="86">
        <v>62.796999999999997</v>
      </c>
      <c r="GR14" s="86">
        <v>96.034000000000006</v>
      </c>
      <c r="GS14" s="86">
        <v>99.843999999999994</v>
      </c>
      <c r="GT14" s="86">
        <v>100</v>
      </c>
      <c r="GU14" s="86">
        <v>0</v>
      </c>
      <c r="GV14" s="86">
        <v>99.662999999999997</v>
      </c>
      <c r="GW14" s="86">
        <v>0</v>
      </c>
      <c r="GX14" s="86">
        <v>97.935000000000002</v>
      </c>
      <c r="GY14" s="86">
        <v>0</v>
      </c>
      <c r="GZ14" s="86">
        <v>0</v>
      </c>
      <c r="HA14" s="86">
        <v>0</v>
      </c>
      <c r="HB14" s="86">
        <v>0</v>
      </c>
      <c r="HC14" s="86">
        <v>0</v>
      </c>
      <c r="HD14" s="86">
        <v>0</v>
      </c>
      <c r="HE14" s="86">
        <v>0</v>
      </c>
      <c r="HF14" s="86">
        <v>0</v>
      </c>
      <c r="HG14" s="86">
        <v>0</v>
      </c>
      <c r="HH14" s="86">
        <v>0</v>
      </c>
      <c r="HI14" s="86">
        <v>0</v>
      </c>
      <c r="HJ14" s="86">
        <v>0</v>
      </c>
      <c r="HK14" s="86">
        <v>0</v>
      </c>
      <c r="HL14" s="86">
        <v>0</v>
      </c>
      <c r="HM14" s="86">
        <v>0</v>
      </c>
      <c r="HN14" s="86">
        <v>100</v>
      </c>
      <c r="HO14" s="86">
        <v>0</v>
      </c>
      <c r="HP14" s="86">
        <v>0</v>
      </c>
      <c r="HQ14" s="86">
        <v>0</v>
      </c>
      <c r="HR14" s="86">
        <v>0</v>
      </c>
      <c r="HS14" s="86">
        <v>0</v>
      </c>
      <c r="HT14" s="86">
        <v>0</v>
      </c>
      <c r="HU14" s="86">
        <v>0</v>
      </c>
      <c r="HV14" s="86">
        <v>61.911000000000001</v>
      </c>
      <c r="HW14" s="86">
        <v>0</v>
      </c>
      <c r="HX14" s="86">
        <v>96.207999999999998</v>
      </c>
      <c r="HY14" s="86">
        <v>0</v>
      </c>
      <c r="HZ14" s="86">
        <v>0</v>
      </c>
      <c r="IA14" s="86">
        <v>72.808000000000007</v>
      </c>
      <c r="IB14" s="86">
        <v>0</v>
      </c>
      <c r="IC14" s="86">
        <v>94.17</v>
      </c>
      <c r="ID14" s="86">
        <v>88.02</v>
      </c>
      <c r="IE14" s="86">
        <v>7.06</v>
      </c>
      <c r="IF14" s="86">
        <v>78.153000000000006</v>
      </c>
      <c r="IG14" s="86">
        <v>95.718000000000004</v>
      </c>
      <c r="IH14" s="86">
        <v>100</v>
      </c>
      <c r="II14" s="86">
        <v>22.902999999999999</v>
      </c>
      <c r="IJ14" s="86">
        <v>72.754999999999995</v>
      </c>
      <c r="IK14" s="86">
        <v>0</v>
      </c>
      <c r="IL14" s="86">
        <v>0</v>
      </c>
      <c r="IM14" s="86">
        <v>0</v>
      </c>
      <c r="IN14" s="86">
        <v>0</v>
      </c>
      <c r="IO14" s="86">
        <v>100</v>
      </c>
      <c r="IP14" s="86">
        <v>97.774000000000001</v>
      </c>
      <c r="IQ14" s="86">
        <v>88.451999999999998</v>
      </c>
      <c r="IR14" s="86">
        <v>98.587000000000003</v>
      </c>
      <c r="IS14" s="86">
        <v>0</v>
      </c>
      <c r="IT14" s="86">
        <v>0</v>
      </c>
      <c r="IU14" s="86">
        <v>75.805000000000007</v>
      </c>
      <c r="IV14" s="86">
        <v>0</v>
      </c>
      <c r="IW14" s="86">
        <v>0</v>
      </c>
      <c r="IX14" s="86">
        <v>0</v>
      </c>
      <c r="IY14" s="86">
        <v>100</v>
      </c>
      <c r="IZ14" s="86">
        <v>0</v>
      </c>
      <c r="JA14" s="86">
        <v>62.387999999999998</v>
      </c>
      <c r="JB14" s="86">
        <v>0</v>
      </c>
      <c r="JC14" s="86">
        <v>0</v>
      </c>
      <c r="JD14" s="86">
        <v>100</v>
      </c>
      <c r="JE14" s="86">
        <v>0</v>
      </c>
      <c r="JF14" s="86">
        <v>91.022999999999996</v>
      </c>
      <c r="JG14" s="86">
        <v>0</v>
      </c>
      <c r="JH14" s="86">
        <v>0</v>
      </c>
      <c r="JI14" s="86">
        <v>0</v>
      </c>
      <c r="JJ14" s="86">
        <v>0</v>
      </c>
      <c r="JK14" s="86">
        <v>0</v>
      </c>
      <c r="JL14" s="86">
        <v>0</v>
      </c>
      <c r="JM14" s="86">
        <v>80.239000000000004</v>
      </c>
      <c r="JN14" s="86">
        <v>0</v>
      </c>
      <c r="JO14" s="86">
        <v>0</v>
      </c>
      <c r="JP14" s="86">
        <v>0</v>
      </c>
      <c r="JQ14" s="86">
        <v>86.322000000000003</v>
      </c>
      <c r="JR14" s="86">
        <v>0</v>
      </c>
      <c r="JS14" s="86">
        <v>45.363999999999997</v>
      </c>
      <c r="JT14" s="86">
        <v>0</v>
      </c>
      <c r="JU14" s="86">
        <v>0</v>
      </c>
      <c r="JV14" s="86">
        <v>98.070999999999998</v>
      </c>
      <c r="JW14" s="86">
        <v>0</v>
      </c>
      <c r="JX14" s="86">
        <v>98.712999999999994</v>
      </c>
      <c r="JY14" s="86">
        <v>0</v>
      </c>
      <c r="JZ14" s="86">
        <v>0</v>
      </c>
      <c r="KA14" s="86">
        <v>0</v>
      </c>
      <c r="KB14" s="86">
        <v>0</v>
      </c>
      <c r="KC14" s="86">
        <v>91.207999999999998</v>
      </c>
      <c r="KD14" s="86">
        <v>0</v>
      </c>
      <c r="KE14" s="86">
        <v>0</v>
      </c>
      <c r="KF14" s="86">
        <v>0</v>
      </c>
      <c r="KG14" s="86">
        <v>99.316000000000003</v>
      </c>
      <c r="KH14" s="86">
        <v>0</v>
      </c>
      <c r="KI14" s="86">
        <v>79.899000000000001</v>
      </c>
      <c r="KJ14" s="86">
        <v>0</v>
      </c>
      <c r="KK14" s="86">
        <v>0</v>
      </c>
      <c r="KL14" s="86">
        <v>98.289000000000001</v>
      </c>
      <c r="KM14" s="86">
        <v>0</v>
      </c>
      <c r="KN14" s="86">
        <v>97.55</v>
      </c>
      <c r="KO14" s="86">
        <v>0</v>
      </c>
      <c r="KP14" s="86">
        <v>0</v>
      </c>
      <c r="KQ14" s="86">
        <v>0</v>
      </c>
      <c r="KR14" s="86">
        <v>0</v>
      </c>
      <c r="KS14" s="86">
        <v>0</v>
      </c>
      <c r="KT14" s="86">
        <v>87.182000000000002</v>
      </c>
      <c r="KU14" s="86">
        <v>0</v>
      </c>
      <c r="KV14" s="86">
        <v>0</v>
      </c>
      <c r="KW14" s="86">
        <v>0</v>
      </c>
      <c r="KX14" s="86">
        <v>89.766000000000005</v>
      </c>
      <c r="KY14" s="86">
        <v>0</v>
      </c>
      <c r="KZ14" s="86">
        <v>96.894000000000005</v>
      </c>
      <c r="LA14" s="86">
        <v>0</v>
      </c>
      <c r="LB14" s="86">
        <v>0</v>
      </c>
      <c r="LC14" s="86">
        <v>99.784000000000006</v>
      </c>
      <c r="LD14" s="86">
        <v>0</v>
      </c>
      <c r="LE14" s="86">
        <v>92.96</v>
      </c>
      <c r="LF14" s="86">
        <v>0</v>
      </c>
      <c r="LG14" s="86">
        <v>0</v>
      </c>
      <c r="LH14" s="86">
        <v>0</v>
      </c>
      <c r="LI14" s="86">
        <v>0</v>
      </c>
      <c r="LJ14" s="86">
        <v>0</v>
      </c>
      <c r="LK14" s="86">
        <v>0</v>
      </c>
      <c r="LL14" s="86">
        <v>90.866</v>
      </c>
      <c r="LM14" s="86">
        <v>100</v>
      </c>
      <c r="LN14" s="86">
        <v>0</v>
      </c>
      <c r="LO14" s="86">
        <v>0</v>
      </c>
      <c r="LP14" s="86">
        <v>96.084000000000003</v>
      </c>
      <c r="LQ14" s="86">
        <v>0</v>
      </c>
      <c r="LR14" s="86">
        <v>91.44</v>
      </c>
      <c r="LS14" s="86">
        <v>0</v>
      </c>
      <c r="LT14" s="86">
        <v>0</v>
      </c>
      <c r="LU14" s="86">
        <v>0</v>
      </c>
      <c r="LV14" s="86">
        <v>98.528999999999996</v>
      </c>
      <c r="LW14" s="86">
        <v>91.802000000000007</v>
      </c>
      <c r="LX14" s="86">
        <v>88.11</v>
      </c>
      <c r="LY14" s="86">
        <v>0</v>
      </c>
      <c r="LZ14" s="86">
        <v>0</v>
      </c>
      <c r="MA14" s="86">
        <v>0</v>
      </c>
      <c r="MB14" s="86">
        <v>0</v>
      </c>
      <c r="MC14" s="86">
        <v>0</v>
      </c>
      <c r="MD14" s="86">
        <v>0</v>
      </c>
      <c r="ME14" s="86">
        <v>0</v>
      </c>
      <c r="MF14" s="86">
        <v>93.22</v>
      </c>
      <c r="MG14" s="86">
        <v>0</v>
      </c>
      <c r="MH14" s="86">
        <v>100</v>
      </c>
      <c r="MI14" s="86">
        <v>0</v>
      </c>
      <c r="MJ14" s="86">
        <v>95.268000000000001</v>
      </c>
      <c r="MK14" s="86">
        <v>0</v>
      </c>
      <c r="ML14" s="86">
        <v>75.653999999999996</v>
      </c>
      <c r="MM14" s="86">
        <v>0</v>
      </c>
      <c r="MN14" s="86">
        <v>0</v>
      </c>
      <c r="MO14" s="86">
        <v>95.911000000000001</v>
      </c>
      <c r="MP14" s="86">
        <v>100</v>
      </c>
      <c r="MQ14" s="86">
        <v>90.471999999999994</v>
      </c>
      <c r="MR14" s="86">
        <v>0</v>
      </c>
      <c r="MS14" s="86">
        <v>0</v>
      </c>
      <c r="MT14" s="86">
        <v>0</v>
      </c>
      <c r="MU14" s="86">
        <v>0</v>
      </c>
      <c r="MV14" s="86">
        <v>0</v>
      </c>
      <c r="MW14" s="86">
        <v>0</v>
      </c>
      <c r="MX14" s="86">
        <v>0</v>
      </c>
      <c r="MY14" s="86">
        <v>0</v>
      </c>
      <c r="MZ14" s="86">
        <v>0</v>
      </c>
      <c r="NA14" s="86">
        <v>0</v>
      </c>
      <c r="NB14" s="86">
        <v>0</v>
      </c>
      <c r="NC14" s="86">
        <v>0</v>
      </c>
      <c r="ND14" s="86">
        <v>0</v>
      </c>
      <c r="NE14" s="86">
        <v>0</v>
      </c>
      <c r="NF14" s="86">
        <v>65.528000000000006</v>
      </c>
      <c r="NG14" s="86">
        <v>0</v>
      </c>
      <c r="NH14" s="86">
        <v>0</v>
      </c>
      <c r="NI14" s="86">
        <v>0</v>
      </c>
      <c r="NJ14" s="86">
        <v>0</v>
      </c>
      <c r="NK14" s="86">
        <v>0</v>
      </c>
      <c r="NL14" s="86">
        <v>0</v>
      </c>
      <c r="NM14" s="86">
        <v>0</v>
      </c>
      <c r="NN14" s="86">
        <v>0</v>
      </c>
      <c r="NO14" s="86">
        <v>0</v>
      </c>
      <c r="NP14" s="86">
        <v>0</v>
      </c>
      <c r="NQ14" s="86">
        <v>63.165999999999997</v>
      </c>
      <c r="NR14" s="86">
        <v>0</v>
      </c>
      <c r="NS14" s="86">
        <v>0</v>
      </c>
      <c r="NT14" s="86">
        <v>0</v>
      </c>
      <c r="NU14" s="86">
        <v>9.5009999999999994</v>
      </c>
      <c r="NV14" s="86">
        <v>0</v>
      </c>
      <c r="NW14" s="86">
        <v>64.194999999999993</v>
      </c>
      <c r="NX14" s="86">
        <v>58.634999999999998</v>
      </c>
      <c r="NY14" s="86">
        <v>52.228000000000002</v>
      </c>
      <c r="NZ14" s="86">
        <v>0</v>
      </c>
      <c r="OA14" s="86">
        <v>0</v>
      </c>
      <c r="OB14" s="86">
        <v>0</v>
      </c>
      <c r="OC14" s="86">
        <v>0</v>
      </c>
      <c r="OD14" s="86">
        <v>0</v>
      </c>
      <c r="OE14" s="86">
        <v>98.995000000000005</v>
      </c>
      <c r="OF14" s="86">
        <v>0</v>
      </c>
      <c r="OG14" s="86">
        <v>0</v>
      </c>
      <c r="OH14" s="86">
        <v>35.692999999999998</v>
      </c>
      <c r="OI14" s="86">
        <v>99.096000000000004</v>
      </c>
      <c r="OJ14" s="86">
        <v>0</v>
      </c>
      <c r="OK14" s="86">
        <v>0</v>
      </c>
      <c r="OL14" s="86">
        <v>0</v>
      </c>
      <c r="OM14" s="86">
        <v>0</v>
      </c>
      <c r="ON14" s="86">
        <v>0</v>
      </c>
      <c r="OO14" s="86">
        <v>98.619</v>
      </c>
      <c r="OP14" s="86">
        <v>0</v>
      </c>
      <c r="OQ14" s="86">
        <v>77.772999999999996</v>
      </c>
      <c r="OR14" s="86">
        <v>55.267000000000003</v>
      </c>
      <c r="OS14" s="86">
        <v>0</v>
      </c>
      <c r="OT14" s="86">
        <v>100</v>
      </c>
      <c r="OU14" s="86">
        <v>0</v>
      </c>
      <c r="OV14" s="86">
        <v>0</v>
      </c>
      <c r="OW14" s="86">
        <v>0</v>
      </c>
      <c r="OX14" s="86">
        <v>0</v>
      </c>
      <c r="OY14" s="86">
        <v>100</v>
      </c>
      <c r="OZ14" s="86">
        <v>16.727</v>
      </c>
      <c r="PA14" s="86">
        <v>0</v>
      </c>
      <c r="PB14" s="86">
        <v>0</v>
      </c>
      <c r="PC14" s="86">
        <v>82.213999999999999</v>
      </c>
      <c r="PD14" s="86">
        <v>0</v>
      </c>
      <c r="PE14" s="86">
        <v>17.321999999999999</v>
      </c>
      <c r="PF14" s="86">
        <v>43.853999999999999</v>
      </c>
      <c r="PG14" s="86">
        <v>0</v>
      </c>
      <c r="PH14" s="86">
        <v>30.71</v>
      </c>
      <c r="PI14" s="86">
        <v>0</v>
      </c>
      <c r="PJ14" s="86">
        <v>100</v>
      </c>
      <c r="PK14" s="86">
        <v>0</v>
      </c>
      <c r="PL14" s="86">
        <v>0</v>
      </c>
      <c r="PM14" s="86">
        <v>0</v>
      </c>
      <c r="PN14" s="86">
        <v>0</v>
      </c>
      <c r="PO14" s="86">
        <v>0</v>
      </c>
      <c r="PP14" s="86">
        <v>0</v>
      </c>
      <c r="PQ14" s="86">
        <v>0</v>
      </c>
      <c r="PR14" s="86">
        <v>0</v>
      </c>
      <c r="PS14" s="86">
        <v>0</v>
      </c>
      <c r="PT14" s="86">
        <v>0</v>
      </c>
      <c r="PU14" s="86">
        <v>0</v>
      </c>
      <c r="PV14" s="86">
        <v>99.215999999999994</v>
      </c>
      <c r="PW14" s="86">
        <v>0</v>
      </c>
      <c r="PX14" s="86">
        <v>0</v>
      </c>
      <c r="PY14" s="86">
        <v>0</v>
      </c>
      <c r="PZ14" s="86">
        <v>55.048999999999999</v>
      </c>
      <c r="QA14" s="86">
        <v>0</v>
      </c>
      <c r="QB14" s="86">
        <v>87.206000000000003</v>
      </c>
      <c r="QC14" s="86">
        <v>0</v>
      </c>
      <c r="QD14" s="86">
        <v>0</v>
      </c>
      <c r="QE14" s="86">
        <v>0</v>
      </c>
      <c r="QF14" s="86">
        <v>0</v>
      </c>
      <c r="QG14" s="86">
        <v>0</v>
      </c>
      <c r="QH14" s="86">
        <v>0</v>
      </c>
      <c r="QI14" s="86">
        <v>0</v>
      </c>
      <c r="QJ14" s="86">
        <v>0</v>
      </c>
      <c r="QK14" s="86">
        <v>0</v>
      </c>
      <c r="QL14" s="86">
        <v>100</v>
      </c>
      <c r="QM14" s="86">
        <v>0</v>
      </c>
      <c r="QN14" s="86">
        <v>56.677999999999997</v>
      </c>
      <c r="QO14" s="86">
        <v>0</v>
      </c>
      <c r="QP14" s="86">
        <v>0</v>
      </c>
      <c r="QQ14" s="86">
        <v>0</v>
      </c>
      <c r="QR14" s="86">
        <v>0</v>
      </c>
      <c r="QS14" s="86">
        <v>0</v>
      </c>
      <c r="QT14" s="86">
        <v>0</v>
      </c>
      <c r="QU14" s="86">
        <v>61.073</v>
      </c>
      <c r="QV14" s="86">
        <v>0</v>
      </c>
      <c r="QW14" s="86">
        <v>0</v>
      </c>
      <c r="QX14" s="86">
        <v>0</v>
      </c>
      <c r="QY14" s="86">
        <v>0</v>
      </c>
      <c r="QZ14" s="86">
        <v>90.266999999999996</v>
      </c>
      <c r="RA14" s="86">
        <v>74.212999999999994</v>
      </c>
      <c r="RB14" s="86">
        <v>0</v>
      </c>
      <c r="RC14" s="86">
        <v>56.587000000000003</v>
      </c>
      <c r="RD14" s="86">
        <v>0</v>
      </c>
      <c r="RE14" s="86">
        <v>100</v>
      </c>
      <c r="RF14" s="86">
        <v>0</v>
      </c>
      <c r="RG14" s="86">
        <v>0</v>
      </c>
      <c r="RH14" s="86">
        <v>0</v>
      </c>
      <c r="RI14" s="86">
        <v>0</v>
      </c>
      <c r="RJ14" s="86">
        <v>100</v>
      </c>
      <c r="RK14" s="86">
        <v>0</v>
      </c>
      <c r="RL14" s="86">
        <v>0</v>
      </c>
      <c r="RM14" s="86">
        <v>0</v>
      </c>
      <c r="RN14" s="86">
        <v>0</v>
      </c>
      <c r="RO14" s="86">
        <v>0</v>
      </c>
      <c r="RP14" s="86">
        <v>0</v>
      </c>
      <c r="RQ14" s="86">
        <v>0</v>
      </c>
    </row>
    <row r="15" spans="1:598">
      <c r="B15" s="85" t="s">
        <v>1816</v>
      </c>
      <c r="D15" s="85" t="s">
        <v>1817</v>
      </c>
      <c r="F15" s="31" t="s">
        <v>1805</v>
      </c>
      <c r="H15" s="86" t="s">
        <v>1818</v>
      </c>
      <c r="T15" s="86">
        <v>0</v>
      </c>
      <c r="U15" s="86">
        <v>0</v>
      </c>
      <c r="V15" s="86">
        <v>0</v>
      </c>
      <c r="W15" s="86">
        <v>0</v>
      </c>
      <c r="X15" s="86">
        <v>0</v>
      </c>
      <c r="Y15" s="86">
        <v>0</v>
      </c>
      <c r="Z15" s="86">
        <v>0</v>
      </c>
      <c r="AA15" s="86">
        <v>113.039</v>
      </c>
      <c r="AB15" s="86">
        <v>777.31100000000004</v>
      </c>
      <c r="AC15" s="86">
        <v>0</v>
      </c>
      <c r="AD15" s="86">
        <v>0</v>
      </c>
      <c r="AE15" s="86">
        <v>0</v>
      </c>
      <c r="AF15" s="86">
        <v>0</v>
      </c>
      <c r="AG15" s="86">
        <v>0</v>
      </c>
      <c r="AH15" s="86">
        <v>144.17500000000001</v>
      </c>
      <c r="AI15" s="86">
        <v>0</v>
      </c>
      <c r="AJ15" s="86">
        <v>0</v>
      </c>
      <c r="AK15" s="86">
        <v>0</v>
      </c>
      <c r="AL15" s="86">
        <v>0</v>
      </c>
      <c r="AM15" s="86">
        <v>0</v>
      </c>
      <c r="AN15" s="86">
        <v>0</v>
      </c>
      <c r="AO15" s="86">
        <v>0</v>
      </c>
      <c r="AP15" s="86">
        <v>2666.5360000000001</v>
      </c>
      <c r="AQ15" s="86">
        <v>0</v>
      </c>
      <c r="AR15" s="86">
        <v>0</v>
      </c>
      <c r="AS15" s="86">
        <v>0</v>
      </c>
      <c r="AT15" s="86">
        <v>274.41500000000002</v>
      </c>
      <c r="AU15" s="86">
        <v>0</v>
      </c>
      <c r="AV15" s="86">
        <v>0</v>
      </c>
      <c r="AW15" s="86">
        <v>0</v>
      </c>
      <c r="AX15" s="86">
        <v>259.03500000000003</v>
      </c>
      <c r="AY15" s="86">
        <v>0</v>
      </c>
      <c r="AZ15" s="86">
        <v>0</v>
      </c>
      <c r="BA15" s="86">
        <v>0</v>
      </c>
      <c r="BB15" s="86">
        <v>179.18799999999999</v>
      </c>
      <c r="BC15" s="86">
        <v>2605.393</v>
      </c>
      <c r="BD15" s="86">
        <v>0</v>
      </c>
      <c r="BE15" s="86">
        <v>0</v>
      </c>
      <c r="BF15" s="86">
        <v>0</v>
      </c>
      <c r="BG15" s="86">
        <v>0</v>
      </c>
      <c r="BH15" s="86">
        <v>128.56</v>
      </c>
      <c r="BI15" s="86">
        <v>0</v>
      </c>
      <c r="BJ15" s="86">
        <v>420.125</v>
      </c>
      <c r="BK15" s="86">
        <v>0</v>
      </c>
      <c r="BL15" s="86">
        <v>0</v>
      </c>
      <c r="BM15" s="86">
        <v>0</v>
      </c>
      <c r="BN15" s="86">
        <v>0</v>
      </c>
      <c r="BO15" s="86">
        <v>0</v>
      </c>
      <c r="BP15" s="86">
        <v>0</v>
      </c>
      <c r="BQ15" s="86">
        <v>0</v>
      </c>
      <c r="BR15" s="86">
        <v>310.81400000000002</v>
      </c>
      <c r="BS15" s="86">
        <v>2784.4569999999999</v>
      </c>
      <c r="BT15" s="86">
        <v>0</v>
      </c>
      <c r="BU15" s="86">
        <v>0</v>
      </c>
      <c r="BV15" s="86">
        <v>0</v>
      </c>
      <c r="BW15" s="86">
        <v>0</v>
      </c>
      <c r="BX15" s="86">
        <v>0</v>
      </c>
      <c r="BY15" s="86">
        <v>344.55099999999999</v>
      </c>
      <c r="BZ15" s="86">
        <v>0</v>
      </c>
      <c r="CA15" s="86">
        <v>0</v>
      </c>
      <c r="CB15" s="86">
        <v>0</v>
      </c>
      <c r="CC15" s="86">
        <v>151.709</v>
      </c>
      <c r="CD15" s="86">
        <v>0</v>
      </c>
      <c r="CE15" s="86">
        <v>0</v>
      </c>
      <c r="CF15" s="86">
        <v>0</v>
      </c>
      <c r="CG15" s="86">
        <v>112.75700000000001</v>
      </c>
      <c r="CH15" s="86">
        <v>2135.2489999999998</v>
      </c>
      <c r="CI15" s="86">
        <v>0</v>
      </c>
      <c r="CJ15" s="86">
        <v>0</v>
      </c>
      <c r="CK15" s="86">
        <v>0</v>
      </c>
      <c r="CL15" s="86">
        <v>0</v>
      </c>
      <c r="CM15" s="86">
        <v>0</v>
      </c>
      <c r="CN15" s="86">
        <v>0</v>
      </c>
      <c r="CO15" s="86">
        <v>144.53800000000001</v>
      </c>
      <c r="CP15" s="86">
        <v>0</v>
      </c>
      <c r="CQ15" s="86">
        <v>339.22</v>
      </c>
      <c r="CR15" s="86">
        <v>0</v>
      </c>
      <c r="CS15" s="86">
        <v>0</v>
      </c>
      <c r="CT15" s="86">
        <v>0</v>
      </c>
      <c r="CU15" s="86">
        <v>0</v>
      </c>
      <c r="CV15" s="86">
        <v>174.04300000000001</v>
      </c>
      <c r="CW15" s="86">
        <v>0</v>
      </c>
      <c r="CX15" s="86">
        <v>0</v>
      </c>
      <c r="CY15" s="86">
        <v>0</v>
      </c>
      <c r="CZ15" s="86">
        <v>122.896</v>
      </c>
      <c r="DA15" s="86">
        <v>2245.627</v>
      </c>
      <c r="DB15" s="86">
        <v>0</v>
      </c>
      <c r="DC15" s="86">
        <v>0</v>
      </c>
      <c r="DD15" s="86">
        <v>0</v>
      </c>
      <c r="DE15" s="86">
        <v>0</v>
      </c>
      <c r="DF15" s="86">
        <v>0</v>
      </c>
      <c r="DG15" s="86">
        <v>0</v>
      </c>
      <c r="DH15" s="86">
        <v>95.070999999999998</v>
      </c>
      <c r="DI15" s="86">
        <v>0</v>
      </c>
      <c r="DJ15" s="86">
        <v>180.26599999999999</v>
      </c>
      <c r="DK15" s="86">
        <v>0</v>
      </c>
      <c r="DL15" s="86">
        <v>0</v>
      </c>
      <c r="DM15" s="86">
        <v>0</v>
      </c>
      <c r="DN15" s="86">
        <v>0</v>
      </c>
      <c r="DO15" s="86">
        <v>0</v>
      </c>
      <c r="DP15" s="86">
        <v>0</v>
      </c>
      <c r="DQ15" s="86">
        <v>0</v>
      </c>
      <c r="DR15" s="86">
        <v>0</v>
      </c>
      <c r="DS15" s="86">
        <v>0</v>
      </c>
      <c r="DT15" s="86">
        <v>1341.3869999999999</v>
      </c>
      <c r="DU15" s="86">
        <v>0</v>
      </c>
      <c r="DV15" s="86">
        <v>0</v>
      </c>
      <c r="DW15" s="86">
        <v>0</v>
      </c>
      <c r="DX15" s="86">
        <v>0</v>
      </c>
      <c r="DY15" s="86">
        <v>0</v>
      </c>
      <c r="DZ15" s="86">
        <v>0</v>
      </c>
      <c r="EA15" s="86">
        <v>124.709</v>
      </c>
      <c r="EB15" s="86">
        <v>0</v>
      </c>
      <c r="EC15" s="86">
        <v>0</v>
      </c>
      <c r="ED15" s="86">
        <v>0</v>
      </c>
      <c r="EE15" s="86">
        <v>0</v>
      </c>
      <c r="EF15" s="86">
        <v>0</v>
      </c>
      <c r="EG15" s="86">
        <v>0</v>
      </c>
      <c r="EH15" s="86">
        <v>0</v>
      </c>
      <c r="EI15" s="86">
        <v>0</v>
      </c>
      <c r="EJ15" s="86">
        <v>0</v>
      </c>
      <c r="EK15" s="86">
        <v>0</v>
      </c>
      <c r="EL15" s="86">
        <v>311.95</v>
      </c>
      <c r="EM15" s="86">
        <v>290.20600000000002</v>
      </c>
      <c r="EN15" s="86">
        <v>723.476</v>
      </c>
      <c r="EO15" s="86">
        <v>0</v>
      </c>
      <c r="EP15" s="86">
        <v>84.453999999999994</v>
      </c>
      <c r="EQ15" s="86">
        <v>93.102999999999994</v>
      </c>
      <c r="ER15" s="86">
        <v>0</v>
      </c>
      <c r="ES15" s="86">
        <v>0</v>
      </c>
      <c r="ET15" s="86">
        <v>0</v>
      </c>
      <c r="EU15" s="86">
        <v>0</v>
      </c>
      <c r="EV15" s="86">
        <v>603.60699999999997</v>
      </c>
      <c r="EW15" s="86">
        <v>0</v>
      </c>
      <c r="EX15" s="86">
        <v>249.11699999999999</v>
      </c>
      <c r="EY15" s="86">
        <v>407.60300000000001</v>
      </c>
      <c r="EZ15" s="86">
        <v>630.38499999999999</v>
      </c>
      <c r="FA15" s="86">
        <v>0</v>
      </c>
      <c r="FB15" s="86">
        <v>107.235</v>
      </c>
      <c r="FC15" s="86">
        <v>147.398</v>
      </c>
      <c r="FD15" s="86">
        <v>0</v>
      </c>
      <c r="FE15" s="86">
        <v>0</v>
      </c>
      <c r="FF15" s="86">
        <v>837.78399999999999</v>
      </c>
      <c r="FG15" s="86">
        <v>0</v>
      </c>
      <c r="FH15" s="86">
        <v>264.84500000000003</v>
      </c>
      <c r="FI15" s="86">
        <v>455.11700000000002</v>
      </c>
      <c r="FJ15" s="86">
        <v>556.69399999999996</v>
      </c>
      <c r="FK15" s="86">
        <v>0</v>
      </c>
      <c r="FL15" s="86">
        <v>78.052999999999997</v>
      </c>
      <c r="FM15" s="86">
        <v>180.297</v>
      </c>
      <c r="FN15" s="86">
        <v>0</v>
      </c>
      <c r="FO15" s="86">
        <v>0</v>
      </c>
      <c r="FP15" s="86">
        <v>530.649</v>
      </c>
      <c r="FQ15" s="86">
        <v>0</v>
      </c>
      <c r="FR15" s="86">
        <v>268.32400000000001</v>
      </c>
      <c r="FS15" s="86">
        <v>606.61699999999996</v>
      </c>
      <c r="FT15" s="86">
        <v>658.97900000000004</v>
      </c>
      <c r="FU15" s="86">
        <v>0</v>
      </c>
      <c r="FV15" s="86">
        <v>123.913</v>
      </c>
      <c r="FW15" s="86">
        <v>209.202</v>
      </c>
      <c r="FX15" s="86">
        <v>0</v>
      </c>
      <c r="FY15" s="86">
        <v>0</v>
      </c>
      <c r="FZ15" s="86">
        <v>0</v>
      </c>
      <c r="GA15" s="86">
        <v>560.88499999999999</v>
      </c>
      <c r="GB15" s="86">
        <v>0</v>
      </c>
      <c r="GC15" s="86">
        <v>198.09</v>
      </c>
      <c r="GD15" s="86">
        <v>414.10599999999999</v>
      </c>
      <c r="GE15" s="86">
        <v>608.19600000000003</v>
      </c>
      <c r="GF15" s="86">
        <v>0</v>
      </c>
      <c r="GG15" s="86">
        <v>85.929000000000002</v>
      </c>
      <c r="GH15" s="86">
        <v>78.760000000000005</v>
      </c>
      <c r="GI15" s="86">
        <v>118.381</v>
      </c>
      <c r="GJ15" s="86">
        <v>0</v>
      </c>
      <c r="GK15" s="86">
        <v>0</v>
      </c>
      <c r="GL15" s="86">
        <v>0</v>
      </c>
      <c r="GM15" s="86">
        <v>386.68700000000001</v>
      </c>
      <c r="GN15" s="86">
        <v>0</v>
      </c>
      <c r="GO15" s="86">
        <v>448.59399999999999</v>
      </c>
      <c r="GP15" s="86">
        <v>380.05200000000002</v>
      </c>
      <c r="GQ15" s="86">
        <v>0</v>
      </c>
      <c r="GR15" s="86">
        <v>42.003</v>
      </c>
      <c r="GS15" s="86">
        <v>116.863</v>
      </c>
      <c r="GT15" s="86">
        <v>164.90100000000001</v>
      </c>
      <c r="GU15" s="86">
        <v>0</v>
      </c>
      <c r="GV15" s="86">
        <v>0</v>
      </c>
      <c r="GW15" s="86">
        <v>0</v>
      </c>
      <c r="GX15" s="86">
        <v>432.40699999999998</v>
      </c>
      <c r="GY15" s="86">
        <v>0</v>
      </c>
      <c r="GZ15" s="86">
        <v>0</v>
      </c>
      <c r="HA15" s="86">
        <v>0</v>
      </c>
      <c r="HB15" s="86">
        <v>0</v>
      </c>
      <c r="HC15" s="86">
        <v>0</v>
      </c>
      <c r="HD15" s="86">
        <v>0</v>
      </c>
      <c r="HE15" s="86">
        <v>0</v>
      </c>
      <c r="HF15" s="86">
        <v>0</v>
      </c>
      <c r="HG15" s="86">
        <v>0</v>
      </c>
      <c r="HH15" s="86">
        <v>0</v>
      </c>
      <c r="HI15" s="86">
        <v>0</v>
      </c>
      <c r="HJ15" s="86">
        <v>0</v>
      </c>
      <c r="HK15" s="86">
        <v>0</v>
      </c>
      <c r="HL15" s="86">
        <v>0</v>
      </c>
      <c r="HM15" s="86">
        <v>0</v>
      </c>
      <c r="HN15" s="86">
        <v>0</v>
      </c>
      <c r="HO15" s="86">
        <v>0</v>
      </c>
      <c r="HP15" s="86">
        <v>0</v>
      </c>
      <c r="HQ15" s="86">
        <v>0</v>
      </c>
      <c r="HR15" s="86">
        <v>0</v>
      </c>
      <c r="HS15" s="86">
        <v>0</v>
      </c>
      <c r="HT15" s="86">
        <v>0</v>
      </c>
      <c r="HU15" s="86">
        <v>0</v>
      </c>
      <c r="HV15" s="86">
        <v>0</v>
      </c>
      <c r="HW15" s="86">
        <v>0</v>
      </c>
      <c r="HX15" s="86">
        <v>0</v>
      </c>
      <c r="HY15" s="86">
        <v>0</v>
      </c>
      <c r="HZ15" s="86">
        <v>0</v>
      </c>
      <c r="IA15" s="86">
        <v>0</v>
      </c>
      <c r="IB15" s="86">
        <v>0</v>
      </c>
      <c r="IC15" s="86">
        <v>0</v>
      </c>
      <c r="ID15" s="86">
        <v>1396.347</v>
      </c>
      <c r="IE15" s="86">
        <v>514.84400000000005</v>
      </c>
      <c r="IF15" s="86">
        <v>345.77</v>
      </c>
      <c r="IG15" s="86">
        <v>190.11</v>
      </c>
      <c r="IH15" s="86">
        <v>213.42</v>
      </c>
      <c r="II15" s="86">
        <v>144.03700000000001</v>
      </c>
      <c r="IJ15" s="86">
        <v>0</v>
      </c>
      <c r="IK15" s="86">
        <v>0</v>
      </c>
      <c r="IL15" s="86">
        <v>0</v>
      </c>
      <c r="IM15" s="86">
        <v>0</v>
      </c>
      <c r="IN15" s="86">
        <v>0</v>
      </c>
      <c r="IO15" s="86">
        <v>0</v>
      </c>
      <c r="IP15" s="86">
        <v>0</v>
      </c>
      <c r="IQ15" s="86">
        <v>0</v>
      </c>
      <c r="IR15" s="86">
        <v>0</v>
      </c>
      <c r="IS15" s="86">
        <v>0</v>
      </c>
      <c r="IT15" s="86">
        <v>0</v>
      </c>
      <c r="IU15" s="86">
        <v>863.19500000000005</v>
      </c>
      <c r="IV15" s="86">
        <v>0</v>
      </c>
      <c r="IW15" s="86">
        <v>0</v>
      </c>
      <c r="IX15" s="86">
        <v>0</v>
      </c>
      <c r="IY15" s="86">
        <v>0</v>
      </c>
      <c r="IZ15" s="86">
        <v>0</v>
      </c>
      <c r="JA15" s="86">
        <v>114.075</v>
      </c>
      <c r="JB15" s="86">
        <v>0</v>
      </c>
      <c r="JC15" s="86">
        <v>0</v>
      </c>
      <c r="JD15" s="86">
        <v>0</v>
      </c>
      <c r="JE15" s="86">
        <v>0</v>
      </c>
      <c r="JF15" s="86">
        <v>187.279</v>
      </c>
      <c r="JG15" s="86">
        <v>0</v>
      </c>
      <c r="JH15" s="86">
        <v>0</v>
      </c>
      <c r="JI15" s="86">
        <v>0</v>
      </c>
      <c r="JJ15" s="86">
        <v>0</v>
      </c>
      <c r="JK15" s="86">
        <v>0</v>
      </c>
      <c r="JL15" s="86">
        <v>0</v>
      </c>
      <c r="JM15" s="86">
        <v>1344.3610000000001</v>
      </c>
      <c r="JN15" s="86">
        <v>0</v>
      </c>
      <c r="JO15" s="86">
        <v>0</v>
      </c>
      <c r="JP15" s="86">
        <v>0</v>
      </c>
      <c r="JQ15" s="86">
        <v>65.494</v>
      </c>
      <c r="JR15" s="86">
        <v>0</v>
      </c>
      <c r="JS15" s="86">
        <v>40.332000000000001</v>
      </c>
      <c r="JT15" s="86">
        <v>0</v>
      </c>
      <c r="JU15" s="86">
        <v>0</v>
      </c>
      <c r="JV15" s="86">
        <v>493.411</v>
      </c>
      <c r="JW15" s="86">
        <v>0</v>
      </c>
      <c r="JX15" s="86">
        <v>231.77600000000001</v>
      </c>
      <c r="JY15" s="86">
        <v>0</v>
      </c>
      <c r="JZ15" s="86">
        <v>0</v>
      </c>
      <c r="KA15" s="86">
        <v>0</v>
      </c>
      <c r="KB15" s="86">
        <v>0</v>
      </c>
      <c r="KC15" s="86">
        <v>1249.491</v>
      </c>
      <c r="KD15" s="86">
        <v>0</v>
      </c>
      <c r="KE15" s="86">
        <v>0</v>
      </c>
      <c r="KF15" s="86">
        <v>0</v>
      </c>
      <c r="KG15" s="86">
        <v>0</v>
      </c>
      <c r="KH15" s="86">
        <v>0</v>
      </c>
      <c r="KI15" s="86">
        <v>89.242000000000004</v>
      </c>
      <c r="KJ15" s="86">
        <v>0</v>
      </c>
      <c r="KK15" s="86">
        <v>0</v>
      </c>
      <c r="KL15" s="86">
        <v>384.15199999999999</v>
      </c>
      <c r="KM15" s="86">
        <v>0</v>
      </c>
      <c r="KN15" s="86">
        <v>282.94600000000003</v>
      </c>
      <c r="KO15" s="86">
        <v>0</v>
      </c>
      <c r="KP15" s="86">
        <v>0</v>
      </c>
      <c r="KQ15" s="86">
        <v>0</v>
      </c>
      <c r="KR15" s="86">
        <v>0</v>
      </c>
      <c r="KS15" s="86">
        <v>0</v>
      </c>
      <c r="KT15" s="86">
        <v>1862.914</v>
      </c>
      <c r="KU15" s="86">
        <v>0</v>
      </c>
      <c r="KV15" s="86">
        <v>0</v>
      </c>
      <c r="KW15" s="86">
        <v>0</v>
      </c>
      <c r="KX15" s="86">
        <v>27.949000000000002</v>
      </c>
      <c r="KY15" s="86">
        <v>0</v>
      </c>
      <c r="KZ15" s="86">
        <v>45.152000000000001</v>
      </c>
      <c r="LA15" s="86">
        <v>0</v>
      </c>
      <c r="LB15" s="86">
        <v>0</v>
      </c>
      <c r="LC15" s="86">
        <v>528.39400000000001</v>
      </c>
      <c r="LD15" s="86">
        <v>0</v>
      </c>
      <c r="LE15" s="86">
        <v>849.21</v>
      </c>
      <c r="LF15" s="86">
        <v>0</v>
      </c>
      <c r="LG15" s="86">
        <v>0</v>
      </c>
      <c r="LH15" s="86">
        <v>0</v>
      </c>
      <c r="LI15" s="86">
        <v>0</v>
      </c>
      <c r="LJ15" s="86">
        <v>0</v>
      </c>
      <c r="LK15" s="86">
        <v>0</v>
      </c>
      <c r="LL15" s="86">
        <v>1408.527</v>
      </c>
      <c r="LM15" s="86">
        <v>0</v>
      </c>
      <c r="LN15" s="86">
        <v>0</v>
      </c>
      <c r="LO15" s="86">
        <v>0</v>
      </c>
      <c r="LP15" s="86">
        <v>0</v>
      </c>
      <c r="LQ15" s="86">
        <v>0</v>
      </c>
      <c r="LR15" s="86">
        <v>61.609000000000002</v>
      </c>
      <c r="LS15" s="86">
        <v>0</v>
      </c>
      <c r="LT15" s="86">
        <v>0</v>
      </c>
      <c r="LU15" s="86">
        <v>0</v>
      </c>
      <c r="LV15" s="86">
        <v>217.49199999999999</v>
      </c>
      <c r="LW15" s="86">
        <v>132.26400000000001</v>
      </c>
      <c r="LX15" s="86">
        <v>993.85299999999995</v>
      </c>
      <c r="LY15" s="86">
        <v>0</v>
      </c>
      <c r="LZ15" s="86">
        <v>0</v>
      </c>
      <c r="MA15" s="86">
        <v>0</v>
      </c>
      <c r="MB15" s="86">
        <v>0</v>
      </c>
      <c r="MC15" s="86">
        <v>0</v>
      </c>
      <c r="MD15" s="86">
        <v>0</v>
      </c>
      <c r="ME15" s="86">
        <v>0</v>
      </c>
      <c r="MF15" s="86">
        <v>1358.028</v>
      </c>
      <c r="MG15" s="86">
        <v>0</v>
      </c>
      <c r="MH15" s="86">
        <v>0</v>
      </c>
      <c r="MI15" s="86">
        <v>0</v>
      </c>
      <c r="MJ15" s="86">
        <v>0</v>
      </c>
      <c r="MK15" s="86">
        <v>0</v>
      </c>
      <c r="ML15" s="86">
        <v>45.94</v>
      </c>
      <c r="MM15" s="86">
        <v>0</v>
      </c>
      <c r="MN15" s="86">
        <v>0</v>
      </c>
      <c r="MO15" s="86">
        <v>449.73599999999999</v>
      </c>
      <c r="MP15" s="86">
        <v>258.48099999999999</v>
      </c>
      <c r="MQ15" s="86">
        <v>698.81500000000005</v>
      </c>
      <c r="MR15" s="86">
        <v>0</v>
      </c>
      <c r="MS15" s="86">
        <v>0</v>
      </c>
      <c r="MT15" s="86">
        <v>0</v>
      </c>
      <c r="MU15" s="86">
        <v>0</v>
      </c>
      <c r="MV15" s="86">
        <v>0</v>
      </c>
      <c r="MW15" s="86">
        <v>0</v>
      </c>
      <c r="MX15" s="86">
        <v>0</v>
      </c>
      <c r="MY15" s="86">
        <v>0</v>
      </c>
      <c r="MZ15" s="86">
        <v>0</v>
      </c>
      <c r="NA15" s="86">
        <v>0</v>
      </c>
      <c r="NB15" s="86">
        <v>0</v>
      </c>
      <c r="NC15" s="86">
        <v>24.050999999999998</v>
      </c>
      <c r="ND15" s="86">
        <v>0</v>
      </c>
      <c r="NE15" s="86">
        <v>0</v>
      </c>
      <c r="NF15" s="86">
        <v>24.408999999999999</v>
      </c>
      <c r="NG15" s="86">
        <v>0</v>
      </c>
      <c r="NH15" s="86">
        <v>0</v>
      </c>
      <c r="NI15" s="86">
        <v>0</v>
      </c>
      <c r="NJ15" s="86">
        <v>0</v>
      </c>
      <c r="NK15" s="86">
        <v>0</v>
      </c>
      <c r="NL15" s="86">
        <v>0</v>
      </c>
      <c r="NM15" s="86">
        <v>0</v>
      </c>
      <c r="NN15" s="86">
        <v>0</v>
      </c>
      <c r="NO15" s="86">
        <v>0</v>
      </c>
      <c r="NP15" s="86">
        <v>0</v>
      </c>
      <c r="NQ15" s="86">
        <v>32.963999999999999</v>
      </c>
      <c r="NR15" s="86">
        <v>0</v>
      </c>
      <c r="NS15" s="86">
        <v>0</v>
      </c>
      <c r="NT15" s="86">
        <v>0</v>
      </c>
      <c r="NU15" s="86">
        <v>0</v>
      </c>
      <c r="NV15" s="86">
        <v>0</v>
      </c>
      <c r="NW15" s="86">
        <v>3.4369999999999998</v>
      </c>
      <c r="NX15" s="86">
        <v>0</v>
      </c>
      <c r="NY15" s="86">
        <v>0</v>
      </c>
      <c r="NZ15" s="86">
        <v>0</v>
      </c>
      <c r="OA15" s="86">
        <v>77.281000000000006</v>
      </c>
      <c r="OB15" s="86">
        <v>0</v>
      </c>
      <c r="OC15" s="86">
        <v>0</v>
      </c>
      <c r="OD15" s="86">
        <v>0</v>
      </c>
      <c r="OE15" s="86">
        <v>0</v>
      </c>
      <c r="OF15" s="86">
        <v>0</v>
      </c>
      <c r="OG15" s="86">
        <v>0</v>
      </c>
      <c r="OH15" s="86">
        <v>0</v>
      </c>
      <c r="OI15" s="86">
        <v>0</v>
      </c>
      <c r="OJ15" s="86">
        <v>0</v>
      </c>
      <c r="OK15" s="86">
        <v>0</v>
      </c>
      <c r="OL15" s="86">
        <v>0</v>
      </c>
      <c r="OM15" s="86">
        <v>0</v>
      </c>
      <c r="ON15" s="86">
        <v>0</v>
      </c>
      <c r="OO15" s="86">
        <v>0</v>
      </c>
      <c r="OP15" s="86">
        <v>0</v>
      </c>
      <c r="OQ15" s="86">
        <v>56.36</v>
      </c>
      <c r="OR15" s="86">
        <v>52.496000000000002</v>
      </c>
      <c r="OS15" s="86">
        <v>0</v>
      </c>
      <c r="OT15" s="86">
        <v>0</v>
      </c>
      <c r="OU15" s="86">
        <v>0</v>
      </c>
      <c r="OV15" s="86">
        <v>0</v>
      </c>
      <c r="OW15" s="86">
        <v>0</v>
      </c>
      <c r="OX15" s="86">
        <v>0</v>
      </c>
      <c r="OY15" s="86">
        <v>0</v>
      </c>
      <c r="OZ15" s="86">
        <v>23.968</v>
      </c>
      <c r="PA15" s="86">
        <v>0</v>
      </c>
      <c r="PB15" s="86">
        <v>0</v>
      </c>
      <c r="PC15" s="86">
        <v>660.08299999999997</v>
      </c>
      <c r="PD15" s="86">
        <v>14.66</v>
      </c>
      <c r="PE15" s="86">
        <v>208.52600000000001</v>
      </c>
      <c r="PF15" s="86">
        <v>170.97499999999999</v>
      </c>
      <c r="PG15" s="86">
        <v>0</v>
      </c>
      <c r="PH15" s="86">
        <v>50.116999999999997</v>
      </c>
      <c r="PI15" s="86">
        <v>0</v>
      </c>
      <c r="PJ15" s="86">
        <v>172.83799999999999</v>
      </c>
      <c r="PK15" s="86">
        <v>0</v>
      </c>
      <c r="PL15" s="86">
        <v>0</v>
      </c>
      <c r="PM15" s="86">
        <v>0</v>
      </c>
      <c r="PN15" s="86">
        <v>0</v>
      </c>
      <c r="PO15" s="86">
        <v>0</v>
      </c>
      <c r="PP15" s="86">
        <v>0</v>
      </c>
      <c r="PQ15" s="86">
        <v>0</v>
      </c>
      <c r="PR15" s="86">
        <v>0</v>
      </c>
      <c r="PS15" s="86">
        <v>0</v>
      </c>
      <c r="PT15" s="86">
        <v>18.265999999999998</v>
      </c>
      <c r="PU15" s="86">
        <v>0</v>
      </c>
      <c r="PV15" s="86">
        <v>132.95400000000001</v>
      </c>
      <c r="PW15" s="86">
        <v>0</v>
      </c>
      <c r="PX15" s="86">
        <v>0</v>
      </c>
      <c r="PY15" s="86">
        <v>31.135000000000002</v>
      </c>
      <c r="PZ15" s="86">
        <v>70.019000000000005</v>
      </c>
      <c r="QA15" s="86">
        <v>0</v>
      </c>
      <c r="QB15" s="86">
        <v>0</v>
      </c>
      <c r="QC15" s="86">
        <v>0</v>
      </c>
      <c r="QD15" s="86">
        <v>0</v>
      </c>
      <c r="QE15" s="86">
        <v>0</v>
      </c>
      <c r="QF15" s="86">
        <v>0</v>
      </c>
      <c r="QG15" s="86">
        <v>0</v>
      </c>
      <c r="QH15" s="86">
        <v>0</v>
      </c>
      <c r="QI15" s="86">
        <v>0</v>
      </c>
      <c r="QJ15" s="86">
        <v>8.0549999999999997</v>
      </c>
      <c r="QK15" s="86">
        <v>0</v>
      </c>
      <c r="QL15" s="86">
        <v>137.083</v>
      </c>
      <c r="QM15" s="86">
        <v>0</v>
      </c>
      <c r="QN15" s="86">
        <v>155.80500000000001</v>
      </c>
      <c r="QO15" s="86">
        <v>73.748000000000005</v>
      </c>
      <c r="QP15" s="86">
        <v>0</v>
      </c>
      <c r="QQ15" s="86">
        <v>0</v>
      </c>
      <c r="QR15" s="86">
        <v>0</v>
      </c>
      <c r="QS15" s="86">
        <v>0</v>
      </c>
      <c r="QT15" s="86">
        <v>0</v>
      </c>
      <c r="QU15" s="86">
        <v>0</v>
      </c>
      <c r="QV15" s="86">
        <v>0</v>
      </c>
      <c r="QW15" s="86">
        <v>0</v>
      </c>
      <c r="QX15" s="86">
        <v>21.33</v>
      </c>
      <c r="QY15" s="86">
        <v>0</v>
      </c>
      <c r="QZ15" s="86">
        <v>0</v>
      </c>
      <c r="RA15" s="86">
        <v>0</v>
      </c>
      <c r="RB15" s="86">
        <v>0</v>
      </c>
      <c r="RC15" s="86">
        <v>0</v>
      </c>
      <c r="RD15" s="86">
        <v>0</v>
      </c>
      <c r="RE15" s="86">
        <v>0</v>
      </c>
      <c r="RF15" s="86">
        <v>0</v>
      </c>
      <c r="RG15" s="86">
        <v>0</v>
      </c>
      <c r="RH15" s="86">
        <v>0</v>
      </c>
      <c r="RI15" s="86">
        <v>0</v>
      </c>
      <c r="RJ15" s="86">
        <v>0</v>
      </c>
      <c r="RK15" s="86">
        <v>0</v>
      </c>
      <c r="RL15" s="86">
        <v>0</v>
      </c>
      <c r="RM15" s="86">
        <v>0</v>
      </c>
      <c r="RN15" s="86">
        <v>0</v>
      </c>
      <c r="RO15" s="86">
        <v>0</v>
      </c>
      <c r="RP15" s="86">
        <v>0</v>
      </c>
      <c r="RQ15" s="86">
        <v>0</v>
      </c>
    </row>
    <row r="16" spans="1:598">
      <c r="B16" s="85" t="s">
        <v>1819</v>
      </c>
      <c r="D16" s="85" t="s">
        <v>1820</v>
      </c>
      <c r="F16" s="31" t="s">
        <v>461</v>
      </c>
      <c r="H16" s="86" t="s">
        <v>1821</v>
      </c>
      <c r="T16" s="86">
        <v>0</v>
      </c>
      <c r="U16" s="86">
        <v>0</v>
      </c>
      <c r="V16" s="86">
        <v>0</v>
      </c>
      <c r="W16" s="86">
        <v>0</v>
      </c>
      <c r="X16" s="86">
        <v>0</v>
      </c>
      <c r="Y16" s="86">
        <v>0</v>
      </c>
      <c r="Z16" s="86">
        <v>0</v>
      </c>
      <c r="AA16" s="86">
        <v>7.0620000000000003</v>
      </c>
      <c r="AB16" s="86">
        <v>11.509</v>
      </c>
      <c r="AC16" s="86">
        <v>0</v>
      </c>
      <c r="AD16" s="86">
        <v>0</v>
      </c>
      <c r="AE16" s="86">
        <v>0</v>
      </c>
      <c r="AF16" s="86">
        <v>0</v>
      </c>
      <c r="AG16" s="86">
        <v>0</v>
      </c>
      <c r="AH16" s="86">
        <v>22.815000000000001</v>
      </c>
      <c r="AI16" s="86">
        <v>0</v>
      </c>
      <c r="AJ16" s="86">
        <v>0</v>
      </c>
      <c r="AK16" s="86">
        <v>0</v>
      </c>
      <c r="AL16" s="86">
        <v>0</v>
      </c>
      <c r="AM16" s="86">
        <v>0</v>
      </c>
      <c r="AN16" s="86">
        <v>0</v>
      </c>
      <c r="AO16" s="86">
        <v>0</v>
      </c>
      <c r="AP16" s="86">
        <v>11.183</v>
      </c>
      <c r="AQ16" s="86">
        <v>0</v>
      </c>
      <c r="AR16" s="86">
        <v>0</v>
      </c>
      <c r="AS16" s="86">
        <v>0</v>
      </c>
      <c r="AT16" s="86">
        <v>15.903</v>
      </c>
      <c r="AU16" s="86">
        <v>0</v>
      </c>
      <c r="AV16" s="86">
        <v>0</v>
      </c>
      <c r="AW16" s="86">
        <v>0</v>
      </c>
      <c r="AX16" s="86">
        <v>11.254</v>
      </c>
      <c r="AY16" s="86">
        <v>0</v>
      </c>
      <c r="AZ16" s="86">
        <v>0</v>
      </c>
      <c r="BA16" s="86">
        <v>0</v>
      </c>
      <c r="BB16" s="86">
        <v>5.9109999999999996</v>
      </c>
      <c r="BC16" s="86">
        <v>11.377000000000001</v>
      </c>
      <c r="BD16" s="86">
        <v>0</v>
      </c>
      <c r="BE16" s="86">
        <v>0</v>
      </c>
      <c r="BF16" s="86">
        <v>0</v>
      </c>
      <c r="BG16" s="86">
        <v>0</v>
      </c>
      <c r="BH16" s="86">
        <v>14.757</v>
      </c>
      <c r="BI16" s="86">
        <v>0</v>
      </c>
      <c r="BJ16" s="86">
        <v>15.691000000000001</v>
      </c>
      <c r="BK16" s="86">
        <v>0</v>
      </c>
      <c r="BL16" s="86">
        <v>0</v>
      </c>
      <c r="BM16" s="86">
        <v>0</v>
      </c>
      <c r="BN16" s="86">
        <v>0</v>
      </c>
      <c r="BO16" s="86">
        <v>0</v>
      </c>
      <c r="BP16" s="86">
        <v>0</v>
      </c>
      <c r="BQ16" s="86">
        <v>0</v>
      </c>
      <c r="BR16" s="86">
        <v>9.1440000000000001</v>
      </c>
      <c r="BS16" s="86">
        <v>10.973000000000001</v>
      </c>
      <c r="BT16" s="86">
        <v>0</v>
      </c>
      <c r="BU16" s="86">
        <v>0</v>
      </c>
      <c r="BV16" s="86">
        <v>0</v>
      </c>
      <c r="BW16" s="86">
        <v>0</v>
      </c>
      <c r="BX16" s="86">
        <v>0</v>
      </c>
      <c r="BY16" s="86">
        <v>12.679</v>
      </c>
      <c r="BZ16" s="86">
        <v>0</v>
      </c>
      <c r="CA16" s="86">
        <v>0</v>
      </c>
      <c r="CB16" s="86">
        <v>0</v>
      </c>
      <c r="CC16" s="86">
        <v>0</v>
      </c>
      <c r="CD16" s="86">
        <v>0</v>
      </c>
      <c r="CE16" s="86">
        <v>0</v>
      </c>
      <c r="CF16" s="86">
        <v>0</v>
      </c>
      <c r="CG16" s="86">
        <v>9.4860000000000007</v>
      </c>
      <c r="CH16" s="86">
        <v>13.561</v>
      </c>
      <c r="CI16" s="86">
        <v>0</v>
      </c>
      <c r="CJ16" s="86">
        <v>0</v>
      </c>
      <c r="CK16" s="86">
        <v>0</v>
      </c>
      <c r="CL16" s="86">
        <v>0</v>
      </c>
      <c r="CM16" s="86">
        <v>0</v>
      </c>
      <c r="CN16" s="86">
        <v>0</v>
      </c>
      <c r="CO16" s="86">
        <v>0</v>
      </c>
      <c r="CP16" s="86">
        <v>0</v>
      </c>
      <c r="CQ16" s="86">
        <v>8.3539999999999992</v>
      </c>
      <c r="CR16" s="86">
        <v>0</v>
      </c>
      <c r="CS16" s="86">
        <v>0</v>
      </c>
      <c r="CT16" s="86">
        <v>0</v>
      </c>
      <c r="CU16" s="86">
        <v>0</v>
      </c>
      <c r="CV16" s="86">
        <v>16.550999999999998</v>
      </c>
      <c r="CW16" s="86">
        <v>0</v>
      </c>
      <c r="CX16" s="86">
        <v>0</v>
      </c>
      <c r="CY16" s="86">
        <v>0</v>
      </c>
      <c r="CZ16" s="86">
        <v>0</v>
      </c>
      <c r="DA16" s="86">
        <v>15.726000000000001</v>
      </c>
      <c r="DB16" s="86">
        <v>0</v>
      </c>
      <c r="DC16" s="86">
        <v>0</v>
      </c>
      <c r="DD16" s="86">
        <v>0</v>
      </c>
      <c r="DE16" s="86">
        <v>0</v>
      </c>
      <c r="DF16" s="86">
        <v>0</v>
      </c>
      <c r="DG16" s="86">
        <v>0</v>
      </c>
      <c r="DH16" s="86">
        <v>15.038</v>
      </c>
      <c r="DI16" s="86">
        <v>0</v>
      </c>
      <c r="DJ16" s="86">
        <v>13.23</v>
      </c>
      <c r="DK16" s="86">
        <v>0</v>
      </c>
      <c r="DL16" s="86">
        <v>0</v>
      </c>
      <c r="DM16" s="86">
        <v>0</v>
      </c>
      <c r="DN16" s="86">
        <v>0</v>
      </c>
      <c r="DO16" s="86">
        <v>0</v>
      </c>
      <c r="DP16" s="86">
        <v>0</v>
      </c>
      <c r="DQ16" s="86">
        <v>0</v>
      </c>
      <c r="DR16" s="86">
        <v>0</v>
      </c>
      <c r="DS16" s="86">
        <v>0</v>
      </c>
      <c r="DT16" s="86">
        <v>14.488</v>
      </c>
      <c r="DU16" s="86">
        <v>0</v>
      </c>
      <c r="DV16" s="86">
        <v>0</v>
      </c>
      <c r="DW16" s="86">
        <v>0</v>
      </c>
      <c r="DX16" s="86">
        <v>0</v>
      </c>
      <c r="DY16" s="86">
        <v>0</v>
      </c>
      <c r="DZ16" s="86">
        <v>0</v>
      </c>
      <c r="EA16" s="86">
        <v>14.967000000000001</v>
      </c>
      <c r="EB16" s="86">
        <v>0</v>
      </c>
      <c r="EC16" s="86">
        <v>0</v>
      </c>
      <c r="ED16" s="86">
        <v>0</v>
      </c>
      <c r="EE16" s="86">
        <v>0</v>
      </c>
      <c r="EF16" s="86">
        <v>0</v>
      </c>
      <c r="EG16" s="86">
        <v>0</v>
      </c>
      <c r="EH16" s="86">
        <v>0</v>
      </c>
      <c r="EI16" s="86">
        <v>0</v>
      </c>
      <c r="EJ16" s="86">
        <v>0</v>
      </c>
      <c r="EK16" s="86">
        <v>0</v>
      </c>
      <c r="EL16" s="86">
        <v>40.256999999999998</v>
      </c>
      <c r="EM16" s="86">
        <v>4.9000000000000004</v>
      </c>
      <c r="EN16" s="86">
        <v>31.721</v>
      </c>
      <c r="EO16" s="86">
        <v>0</v>
      </c>
      <c r="EP16" s="86">
        <v>3.0390000000000001</v>
      </c>
      <c r="EQ16" s="86">
        <v>5.6660000000000004</v>
      </c>
      <c r="ER16" s="86">
        <v>0</v>
      </c>
      <c r="ES16" s="86">
        <v>0</v>
      </c>
      <c r="ET16" s="86">
        <v>0</v>
      </c>
      <c r="EU16" s="86">
        <v>0</v>
      </c>
      <c r="EV16" s="86">
        <v>7.1379999999999999</v>
      </c>
      <c r="EW16" s="86">
        <v>0</v>
      </c>
      <c r="EX16" s="86">
        <v>49.018000000000001</v>
      </c>
      <c r="EY16" s="86">
        <v>7.484</v>
      </c>
      <c r="EZ16" s="86">
        <v>34.585999999999999</v>
      </c>
      <c r="FA16" s="86">
        <v>0</v>
      </c>
      <c r="FB16" s="86">
        <v>4.3209999999999997</v>
      </c>
      <c r="FC16" s="86">
        <v>7.3049999999999997</v>
      </c>
      <c r="FD16" s="86">
        <v>0</v>
      </c>
      <c r="FE16" s="86">
        <v>0</v>
      </c>
      <c r="FF16" s="86">
        <v>10.754</v>
      </c>
      <c r="FG16" s="86">
        <v>0</v>
      </c>
      <c r="FH16" s="86">
        <v>45.776000000000003</v>
      </c>
      <c r="FI16" s="86">
        <v>7.3339999999999996</v>
      </c>
      <c r="FJ16" s="86">
        <v>31.466999999999999</v>
      </c>
      <c r="FK16" s="86">
        <v>0</v>
      </c>
      <c r="FL16" s="86">
        <v>4.4589999999999996</v>
      </c>
      <c r="FM16" s="86">
        <v>8.3759999999999994</v>
      </c>
      <c r="FN16" s="86">
        <v>0</v>
      </c>
      <c r="FO16" s="86">
        <v>0</v>
      </c>
      <c r="FP16" s="86">
        <v>6.62</v>
      </c>
      <c r="FQ16" s="86">
        <v>0</v>
      </c>
      <c r="FR16" s="86">
        <v>29.492000000000001</v>
      </c>
      <c r="FS16" s="86">
        <v>10.46</v>
      </c>
      <c r="FT16" s="86">
        <v>33.741999999999997</v>
      </c>
      <c r="FU16" s="86">
        <v>0</v>
      </c>
      <c r="FV16" s="86">
        <v>5.0570000000000004</v>
      </c>
      <c r="FW16" s="86">
        <v>6.649</v>
      </c>
      <c r="FX16" s="86">
        <v>2.4670000000000001</v>
      </c>
      <c r="FY16" s="86">
        <v>0</v>
      </c>
      <c r="FZ16" s="86">
        <v>0</v>
      </c>
      <c r="GA16" s="86">
        <v>12.673999999999999</v>
      </c>
      <c r="GB16" s="86">
        <v>0</v>
      </c>
      <c r="GC16" s="86">
        <v>1162.201</v>
      </c>
      <c r="GD16" s="86">
        <v>8.0470000000000006</v>
      </c>
      <c r="GE16" s="86">
        <v>841.13699999999994</v>
      </c>
      <c r="GF16" s="86">
        <v>0</v>
      </c>
      <c r="GG16" s="86">
        <v>0</v>
      </c>
      <c r="GH16" s="86">
        <v>6.4850000000000003</v>
      </c>
      <c r="GI16" s="86">
        <v>4.0990000000000002</v>
      </c>
      <c r="GJ16" s="86">
        <v>0</v>
      </c>
      <c r="GK16" s="86">
        <v>0</v>
      </c>
      <c r="GL16" s="86">
        <v>0</v>
      </c>
      <c r="GM16" s="86">
        <v>10.086</v>
      </c>
      <c r="GN16" s="86">
        <v>0</v>
      </c>
      <c r="GO16" s="86">
        <v>8.0630000000000006</v>
      </c>
      <c r="GP16" s="86">
        <v>28.308</v>
      </c>
      <c r="GQ16" s="86">
        <v>0</v>
      </c>
      <c r="GR16" s="86">
        <v>5.1029999999999998</v>
      </c>
      <c r="GS16" s="86">
        <v>6.8769999999999998</v>
      </c>
      <c r="GT16" s="86">
        <v>9.3719999999999999</v>
      </c>
      <c r="GU16" s="86">
        <v>0</v>
      </c>
      <c r="GV16" s="86">
        <v>0</v>
      </c>
      <c r="GW16" s="86">
        <v>0</v>
      </c>
      <c r="GX16" s="86">
        <v>7.4130000000000003</v>
      </c>
      <c r="GY16" s="86">
        <v>0</v>
      </c>
      <c r="GZ16" s="86">
        <v>0</v>
      </c>
      <c r="HA16" s="86">
        <v>0</v>
      </c>
      <c r="HB16" s="86">
        <v>0</v>
      </c>
      <c r="HC16" s="86">
        <v>0</v>
      </c>
      <c r="HD16" s="86">
        <v>0</v>
      </c>
      <c r="HE16" s="86">
        <v>0</v>
      </c>
      <c r="HF16" s="86">
        <v>0</v>
      </c>
      <c r="HG16" s="86">
        <v>0</v>
      </c>
      <c r="HH16" s="86">
        <v>0</v>
      </c>
      <c r="HI16" s="86">
        <v>0</v>
      </c>
      <c r="HJ16" s="86">
        <v>0</v>
      </c>
      <c r="HK16" s="86">
        <v>0</v>
      </c>
      <c r="HL16" s="86">
        <v>0</v>
      </c>
      <c r="HM16" s="86">
        <v>0</v>
      </c>
      <c r="HN16" s="86">
        <v>0</v>
      </c>
      <c r="HO16" s="86">
        <v>0</v>
      </c>
      <c r="HP16" s="86">
        <v>0</v>
      </c>
      <c r="HQ16" s="86">
        <v>0</v>
      </c>
      <c r="HR16" s="86">
        <v>0</v>
      </c>
      <c r="HS16" s="86">
        <v>0</v>
      </c>
      <c r="HT16" s="86">
        <v>0</v>
      </c>
      <c r="HU16" s="86">
        <v>0</v>
      </c>
      <c r="HV16" s="86">
        <v>0</v>
      </c>
      <c r="HW16" s="86">
        <v>0</v>
      </c>
      <c r="HX16" s="86">
        <v>0</v>
      </c>
      <c r="HY16" s="86">
        <v>0</v>
      </c>
      <c r="HZ16" s="86">
        <v>0</v>
      </c>
      <c r="IA16" s="86">
        <v>0</v>
      </c>
      <c r="IB16" s="86">
        <v>0</v>
      </c>
      <c r="IC16" s="86">
        <v>0</v>
      </c>
      <c r="ID16" s="86">
        <v>24.204999999999998</v>
      </c>
      <c r="IE16" s="86">
        <v>50.938000000000002</v>
      </c>
      <c r="IF16" s="86">
        <v>23.277999999999999</v>
      </c>
      <c r="IG16" s="86">
        <v>35.048000000000002</v>
      </c>
      <c r="IH16" s="86">
        <v>25.934999999999999</v>
      </c>
      <c r="II16" s="86">
        <v>29.571000000000002</v>
      </c>
      <c r="IJ16" s="86">
        <v>0</v>
      </c>
      <c r="IK16" s="86">
        <v>0</v>
      </c>
      <c r="IL16" s="86">
        <v>0</v>
      </c>
      <c r="IM16" s="86">
        <v>0</v>
      </c>
      <c r="IN16" s="86">
        <v>0</v>
      </c>
      <c r="IO16" s="86">
        <v>0</v>
      </c>
      <c r="IP16" s="86">
        <v>0</v>
      </c>
      <c r="IQ16" s="86">
        <v>0</v>
      </c>
      <c r="IR16" s="86">
        <v>0</v>
      </c>
      <c r="IS16" s="86">
        <v>0</v>
      </c>
      <c r="IT16" s="86">
        <v>0</v>
      </c>
      <c r="IU16" s="86">
        <v>4.984</v>
      </c>
      <c r="IV16" s="86">
        <v>0</v>
      </c>
      <c r="IW16" s="86">
        <v>0</v>
      </c>
      <c r="IX16" s="86">
        <v>0</v>
      </c>
      <c r="IY16" s="86">
        <v>0</v>
      </c>
      <c r="IZ16" s="86">
        <v>0</v>
      </c>
      <c r="JA16" s="86">
        <v>11.484999999999999</v>
      </c>
      <c r="JB16" s="86">
        <v>0</v>
      </c>
      <c r="JC16" s="86">
        <v>0</v>
      </c>
      <c r="JD16" s="86">
        <v>0</v>
      </c>
      <c r="JE16" s="86">
        <v>0</v>
      </c>
      <c r="JF16" s="86">
        <v>8.42</v>
      </c>
      <c r="JG16" s="86">
        <v>0</v>
      </c>
      <c r="JH16" s="86">
        <v>0</v>
      </c>
      <c r="JI16" s="86">
        <v>0</v>
      </c>
      <c r="JJ16" s="86">
        <v>0</v>
      </c>
      <c r="JK16" s="86">
        <v>0</v>
      </c>
      <c r="JL16" s="86">
        <v>0</v>
      </c>
      <c r="JM16" s="86">
        <v>7.2439999999999998</v>
      </c>
      <c r="JN16" s="86">
        <v>0</v>
      </c>
      <c r="JO16" s="86">
        <v>0</v>
      </c>
      <c r="JP16" s="86">
        <v>0</v>
      </c>
      <c r="JQ16" s="86">
        <v>0</v>
      </c>
      <c r="JR16" s="86">
        <v>0</v>
      </c>
      <c r="JS16" s="86">
        <v>3.4580000000000002</v>
      </c>
      <c r="JT16" s="86">
        <v>0</v>
      </c>
      <c r="JU16" s="86">
        <v>0</v>
      </c>
      <c r="JV16" s="86">
        <v>12.473000000000001</v>
      </c>
      <c r="JW16" s="86">
        <v>0</v>
      </c>
      <c r="JX16" s="86">
        <v>6.9749999999999996</v>
      </c>
      <c r="JY16" s="86">
        <v>0</v>
      </c>
      <c r="JZ16" s="86">
        <v>0</v>
      </c>
      <c r="KA16" s="86">
        <v>0</v>
      </c>
      <c r="KB16" s="86">
        <v>0</v>
      </c>
      <c r="KC16" s="86">
        <v>8.8710000000000004</v>
      </c>
      <c r="KD16" s="86">
        <v>0</v>
      </c>
      <c r="KE16" s="86">
        <v>0</v>
      </c>
      <c r="KF16" s="86">
        <v>0</v>
      </c>
      <c r="KG16" s="86">
        <v>0</v>
      </c>
      <c r="KH16" s="86">
        <v>0</v>
      </c>
      <c r="KI16" s="86">
        <v>6.8230000000000004</v>
      </c>
      <c r="KJ16" s="86">
        <v>0</v>
      </c>
      <c r="KK16" s="86">
        <v>0</v>
      </c>
      <c r="KL16" s="86">
        <v>5.2279999999999998</v>
      </c>
      <c r="KM16" s="86">
        <v>0</v>
      </c>
      <c r="KN16" s="86">
        <v>7.4240000000000004</v>
      </c>
      <c r="KO16" s="86">
        <v>0</v>
      </c>
      <c r="KP16" s="86">
        <v>0</v>
      </c>
      <c r="KQ16" s="86">
        <v>0</v>
      </c>
      <c r="KR16" s="86">
        <v>0</v>
      </c>
      <c r="KS16" s="86">
        <v>0</v>
      </c>
      <c r="KT16" s="86">
        <v>10.571</v>
      </c>
      <c r="KU16" s="86">
        <v>0</v>
      </c>
      <c r="KV16" s="86">
        <v>0</v>
      </c>
      <c r="KW16" s="86">
        <v>0</v>
      </c>
      <c r="KX16" s="86">
        <v>11.061</v>
      </c>
      <c r="KY16" s="86">
        <v>0</v>
      </c>
      <c r="KZ16" s="86">
        <v>2.3759999999999999</v>
      </c>
      <c r="LA16" s="86">
        <v>0</v>
      </c>
      <c r="LB16" s="86">
        <v>0</v>
      </c>
      <c r="LC16" s="86">
        <v>9.4109999999999996</v>
      </c>
      <c r="LD16" s="86">
        <v>0</v>
      </c>
      <c r="LE16" s="86">
        <v>7.9489999999999998</v>
      </c>
      <c r="LF16" s="86">
        <v>0</v>
      </c>
      <c r="LG16" s="86">
        <v>0</v>
      </c>
      <c r="LH16" s="86">
        <v>0</v>
      </c>
      <c r="LI16" s="86">
        <v>0</v>
      </c>
      <c r="LJ16" s="86">
        <v>0</v>
      </c>
      <c r="LK16" s="86">
        <v>0</v>
      </c>
      <c r="LL16" s="86">
        <v>5.58</v>
      </c>
      <c r="LM16" s="86">
        <v>0</v>
      </c>
      <c r="LN16" s="86">
        <v>0</v>
      </c>
      <c r="LO16" s="86">
        <v>0</v>
      </c>
      <c r="LP16" s="86">
        <v>15.555</v>
      </c>
      <c r="LQ16" s="86">
        <v>0</v>
      </c>
      <c r="LR16" s="86">
        <v>7.42</v>
      </c>
      <c r="LS16" s="86">
        <v>0</v>
      </c>
      <c r="LT16" s="86">
        <v>0</v>
      </c>
      <c r="LU16" s="86">
        <v>0</v>
      </c>
      <c r="LV16" s="86">
        <v>5.6379999999999999</v>
      </c>
      <c r="LW16" s="86">
        <v>6.1840000000000002</v>
      </c>
      <c r="LX16" s="86">
        <v>14.417</v>
      </c>
      <c r="LY16" s="86">
        <v>0</v>
      </c>
      <c r="LZ16" s="86">
        <v>0</v>
      </c>
      <c r="MA16" s="86">
        <v>0</v>
      </c>
      <c r="MB16" s="86">
        <v>0</v>
      </c>
      <c r="MC16" s="86">
        <v>0</v>
      </c>
      <c r="MD16" s="86">
        <v>0</v>
      </c>
      <c r="ME16" s="86">
        <v>0</v>
      </c>
      <c r="MF16" s="86">
        <v>5.4379999999999997</v>
      </c>
      <c r="MG16" s="86">
        <v>0</v>
      </c>
      <c r="MH16" s="86">
        <v>0</v>
      </c>
      <c r="MI16" s="86">
        <v>0</v>
      </c>
      <c r="MJ16" s="86">
        <v>0</v>
      </c>
      <c r="MK16" s="86">
        <v>0</v>
      </c>
      <c r="ML16" s="86">
        <v>6.3079999999999998</v>
      </c>
      <c r="MM16" s="86">
        <v>0</v>
      </c>
      <c r="MN16" s="86">
        <v>0</v>
      </c>
      <c r="MO16" s="86">
        <v>14.051</v>
      </c>
      <c r="MP16" s="86">
        <v>9.0489999999999995</v>
      </c>
      <c r="MQ16" s="86">
        <v>10.994</v>
      </c>
      <c r="MR16" s="86">
        <v>0</v>
      </c>
      <c r="MS16" s="86">
        <v>0</v>
      </c>
      <c r="MT16" s="86">
        <v>0</v>
      </c>
      <c r="MU16" s="86">
        <v>0</v>
      </c>
      <c r="MV16" s="86">
        <v>0</v>
      </c>
      <c r="MW16" s="86">
        <v>0</v>
      </c>
      <c r="MX16" s="86">
        <v>0</v>
      </c>
      <c r="MY16" s="86">
        <v>0</v>
      </c>
      <c r="MZ16" s="86">
        <v>0</v>
      </c>
      <c r="NA16" s="86">
        <v>0</v>
      </c>
      <c r="NB16" s="86">
        <v>0</v>
      </c>
      <c r="NC16" s="86">
        <v>8.1620000000000008</v>
      </c>
      <c r="ND16" s="86">
        <v>0</v>
      </c>
      <c r="NE16" s="86">
        <v>0</v>
      </c>
      <c r="NF16" s="86">
        <v>11.172000000000001</v>
      </c>
      <c r="NG16" s="86">
        <v>0</v>
      </c>
      <c r="NH16" s="86">
        <v>3.4319999999999999</v>
      </c>
      <c r="NI16" s="86">
        <v>0</v>
      </c>
      <c r="NJ16" s="86">
        <v>0</v>
      </c>
      <c r="NK16" s="86">
        <v>0</v>
      </c>
      <c r="NL16" s="86">
        <v>0</v>
      </c>
      <c r="NM16" s="86">
        <v>0</v>
      </c>
      <c r="NN16" s="86">
        <v>0</v>
      </c>
      <c r="NO16" s="86">
        <v>0</v>
      </c>
      <c r="NP16" s="86">
        <v>0</v>
      </c>
      <c r="NQ16" s="86">
        <v>13.256</v>
      </c>
      <c r="NR16" s="86">
        <v>0</v>
      </c>
      <c r="NS16" s="86">
        <v>0</v>
      </c>
      <c r="NT16" s="86">
        <v>0</v>
      </c>
      <c r="NU16" s="86">
        <v>0</v>
      </c>
      <c r="NV16" s="86">
        <v>0</v>
      </c>
      <c r="NW16" s="86">
        <v>23.064</v>
      </c>
      <c r="NX16" s="86">
        <v>0</v>
      </c>
      <c r="NY16" s="86">
        <v>0</v>
      </c>
      <c r="NZ16" s="86">
        <v>0</v>
      </c>
      <c r="OA16" s="86">
        <v>3.7879999999999998</v>
      </c>
      <c r="OB16" s="86">
        <v>0</v>
      </c>
      <c r="OC16" s="86">
        <v>0</v>
      </c>
      <c r="OD16" s="86">
        <v>0</v>
      </c>
      <c r="OE16" s="86">
        <v>0</v>
      </c>
      <c r="OF16" s="86">
        <v>0</v>
      </c>
      <c r="OG16" s="86">
        <v>0</v>
      </c>
      <c r="OH16" s="86">
        <v>0</v>
      </c>
      <c r="OI16" s="86">
        <v>0</v>
      </c>
      <c r="OJ16" s="86">
        <v>0</v>
      </c>
      <c r="OK16" s="86">
        <v>0</v>
      </c>
      <c r="OL16" s="86">
        <v>0</v>
      </c>
      <c r="OM16" s="86">
        <v>0</v>
      </c>
      <c r="ON16" s="86">
        <v>0</v>
      </c>
      <c r="OO16" s="86">
        <v>0</v>
      </c>
      <c r="OP16" s="86">
        <v>0</v>
      </c>
      <c r="OQ16" s="86">
        <v>11.743</v>
      </c>
      <c r="OR16" s="86">
        <v>18.076000000000001</v>
      </c>
      <c r="OS16" s="86">
        <v>0</v>
      </c>
      <c r="OT16" s="86">
        <v>0</v>
      </c>
      <c r="OU16" s="86">
        <v>0</v>
      </c>
      <c r="OV16" s="86">
        <v>0</v>
      </c>
      <c r="OW16" s="86">
        <v>0</v>
      </c>
      <c r="OX16" s="86">
        <v>0</v>
      </c>
      <c r="OY16" s="86">
        <v>0</v>
      </c>
      <c r="OZ16" s="86">
        <v>0</v>
      </c>
      <c r="PA16" s="86">
        <v>0</v>
      </c>
      <c r="PB16" s="86">
        <v>0</v>
      </c>
      <c r="PC16" s="86">
        <v>7.4340000000000002</v>
      </c>
      <c r="PD16" s="86">
        <v>0</v>
      </c>
      <c r="PE16" s="86">
        <v>8.6999999999999993</v>
      </c>
      <c r="PF16" s="86">
        <v>13.074999999999999</v>
      </c>
      <c r="PG16" s="86">
        <v>0</v>
      </c>
      <c r="PH16" s="86">
        <v>5.5869999999999997</v>
      </c>
      <c r="PI16" s="86">
        <v>0</v>
      </c>
      <c r="PJ16" s="86">
        <v>4.2510000000000003</v>
      </c>
      <c r="PK16" s="86">
        <v>0</v>
      </c>
      <c r="PL16" s="86">
        <v>0</v>
      </c>
      <c r="PM16" s="86">
        <v>0</v>
      </c>
      <c r="PN16" s="86">
        <v>0</v>
      </c>
      <c r="PO16" s="86">
        <v>0</v>
      </c>
      <c r="PP16" s="86">
        <v>0</v>
      </c>
      <c r="PQ16" s="86">
        <v>0</v>
      </c>
      <c r="PR16" s="86">
        <v>0</v>
      </c>
      <c r="PS16" s="86">
        <v>0</v>
      </c>
      <c r="PT16" s="86">
        <v>18.771999999999998</v>
      </c>
      <c r="PU16" s="86">
        <v>0</v>
      </c>
      <c r="PV16" s="86">
        <v>10.023</v>
      </c>
      <c r="PW16" s="86">
        <v>0</v>
      </c>
      <c r="PX16" s="86">
        <v>0</v>
      </c>
      <c r="PY16" s="86">
        <v>12.961</v>
      </c>
      <c r="PZ16" s="86">
        <v>25.027999999999999</v>
      </c>
      <c r="QA16" s="86">
        <v>0</v>
      </c>
      <c r="QB16" s="86">
        <v>0</v>
      </c>
      <c r="QC16" s="86">
        <v>0</v>
      </c>
      <c r="QD16" s="86">
        <v>0</v>
      </c>
      <c r="QE16" s="86">
        <v>0</v>
      </c>
      <c r="QF16" s="86">
        <v>0</v>
      </c>
      <c r="QG16" s="86">
        <v>0</v>
      </c>
      <c r="QH16" s="86">
        <v>0</v>
      </c>
      <c r="QI16" s="86">
        <v>0</v>
      </c>
      <c r="QJ16" s="86">
        <v>8.718</v>
      </c>
      <c r="QK16" s="86">
        <v>0</v>
      </c>
      <c r="QL16" s="86">
        <v>9.2710000000000008</v>
      </c>
      <c r="QM16" s="86">
        <v>0</v>
      </c>
      <c r="QN16" s="86">
        <v>0</v>
      </c>
      <c r="QO16" s="86">
        <v>27.744</v>
      </c>
      <c r="QP16" s="86">
        <v>0</v>
      </c>
      <c r="QQ16" s="86">
        <v>0</v>
      </c>
      <c r="QR16" s="86">
        <v>0</v>
      </c>
      <c r="QS16" s="86">
        <v>0</v>
      </c>
      <c r="QT16" s="86">
        <v>0</v>
      </c>
      <c r="QU16" s="86">
        <v>0</v>
      </c>
      <c r="QV16" s="86">
        <v>0</v>
      </c>
      <c r="QW16" s="86">
        <v>0</v>
      </c>
      <c r="QX16" s="86">
        <v>52.276000000000003</v>
      </c>
      <c r="QY16" s="86">
        <v>0</v>
      </c>
      <c r="QZ16" s="86">
        <v>0</v>
      </c>
      <c r="RA16" s="86">
        <v>0</v>
      </c>
      <c r="RB16" s="86">
        <v>0</v>
      </c>
      <c r="RC16" s="86">
        <v>0</v>
      </c>
      <c r="RD16" s="86">
        <v>0</v>
      </c>
      <c r="RE16" s="86">
        <v>0</v>
      </c>
      <c r="RF16" s="86">
        <v>0</v>
      </c>
      <c r="RG16" s="86">
        <v>0</v>
      </c>
      <c r="RH16" s="86">
        <v>0</v>
      </c>
      <c r="RI16" s="86">
        <v>0</v>
      </c>
      <c r="RJ16" s="86">
        <v>0</v>
      </c>
      <c r="RK16" s="86">
        <v>0</v>
      </c>
      <c r="RL16" s="86">
        <v>0</v>
      </c>
      <c r="RM16" s="86">
        <v>0</v>
      </c>
      <c r="RN16" s="86">
        <v>0</v>
      </c>
      <c r="RO16" s="86">
        <v>0</v>
      </c>
      <c r="RP16" s="86">
        <v>0</v>
      </c>
      <c r="RQ16" s="86">
        <v>0</v>
      </c>
    </row>
    <row r="17" spans="1:485">
      <c r="B17" s="85" t="s">
        <v>1822</v>
      </c>
      <c r="D17" s="85" t="s">
        <v>1823</v>
      </c>
      <c r="H17" s="86" t="s">
        <v>1824</v>
      </c>
      <c r="T17" s="86">
        <v>0</v>
      </c>
      <c r="U17" s="86">
        <v>0</v>
      </c>
      <c r="V17" s="86">
        <v>0</v>
      </c>
      <c r="W17" s="86">
        <v>0</v>
      </c>
      <c r="X17" s="86">
        <v>0</v>
      </c>
      <c r="Y17" s="86">
        <v>0</v>
      </c>
      <c r="Z17" s="86">
        <v>0</v>
      </c>
      <c r="AA17" s="86">
        <v>0</v>
      </c>
      <c r="AB17" s="86">
        <v>42.225999999999999</v>
      </c>
      <c r="AC17" s="86">
        <v>0</v>
      </c>
      <c r="AD17" s="86">
        <v>0</v>
      </c>
      <c r="AE17" s="86">
        <v>0</v>
      </c>
      <c r="AF17" s="86">
        <v>0</v>
      </c>
      <c r="AG17" s="86">
        <v>0</v>
      </c>
      <c r="AH17" s="86">
        <v>0</v>
      </c>
      <c r="AI17" s="86">
        <v>0</v>
      </c>
      <c r="AJ17" s="86">
        <v>0</v>
      </c>
      <c r="AK17" s="86">
        <v>0</v>
      </c>
      <c r="AL17" s="86">
        <v>0</v>
      </c>
      <c r="AM17" s="86">
        <v>0</v>
      </c>
      <c r="AN17" s="86">
        <v>0</v>
      </c>
      <c r="AO17" s="86">
        <v>0</v>
      </c>
      <c r="AP17" s="86">
        <v>37.140999999999998</v>
      </c>
      <c r="AQ17" s="86">
        <v>0</v>
      </c>
      <c r="AR17" s="86">
        <v>0</v>
      </c>
      <c r="AS17" s="86">
        <v>0</v>
      </c>
      <c r="AT17" s="86">
        <v>68.88</v>
      </c>
      <c r="AU17" s="86">
        <v>0</v>
      </c>
      <c r="AV17" s="86">
        <v>0</v>
      </c>
      <c r="AW17" s="86">
        <v>0</v>
      </c>
      <c r="AX17" s="86">
        <v>24.218</v>
      </c>
      <c r="AY17" s="86">
        <v>0</v>
      </c>
      <c r="AZ17" s="86">
        <v>0</v>
      </c>
      <c r="BA17" s="86">
        <v>0</v>
      </c>
      <c r="BB17" s="86">
        <v>0</v>
      </c>
      <c r="BC17" s="86">
        <v>0</v>
      </c>
      <c r="BD17" s="86">
        <v>0</v>
      </c>
      <c r="BE17" s="86">
        <v>0</v>
      </c>
      <c r="BF17" s="86">
        <v>0</v>
      </c>
      <c r="BG17" s="86">
        <v>0</v>
      </c>
      <c r="BH17" s="86">
        <v>0</v>
      </c>
      <c r="BI17" s="86">
        <v>0</v>
      </c>
      <c r="BJ17" s="86">
        <v>86.114000000000004</v>
      </c>
      <c r="BK17" s="86">
        <v>0</v>
      </c>
      <c r="BL17" s="86">
        <v>0</v>
      </c>
      <c r="BM17" s="86">
        <v>0</v>
      </c>
      <c r="BN17" s="86">
        <v>0</v>
      </c>
      <c r="BO17" s="86">
        <v>0</v>
      </c>
      <c r="BP17" s="86">
        <v>0</v>
      </c>
      <c r="BQ17" s="86">
        <v>0</v>
      </c>
      <c r="BR17" s="86">
        <v>0</v>
      </c>
      <c r="BS17" s="86">
        <v>20.353000000000002</v>
      </c>
      <c r="BT17" s="86">
        <v>0</v>
      </c>
      <c r="BU17" s="86">
        <v>0</v>
      </c>
      <c r="BV17" s="86">
        <v>0</v>
      </c>
      <c r="BW17" s="86">
        <v>0</v>
      </c>
      <c r="BX17" s="86">
        <v>0</v>
      </c>
      <c r="BY17" s="86">
        <v>67.837000000000003</v>
      </c>
      <c r="BZ17" s="86">
        <v>0</v>
      </c>
      <c r="CA17" s="86">
        <v>0</v>
      </c>
      <c r="CB17" s="86">
        <v>0</v>
      </c>
      <c r="CC17" s="86">
        <v>0</v>
      </c>
      <c r="CD17" s="86">
        <v>0</v>
      </c>
      <c r="CE17" s="86">
        <v>0</v>
      </c>
      <c r="CF17" s="86">
        <v>0</v>
      </c>
      <c r="CG17" s="86">
        <v>0</v>
      </c>
      <c r="CH17" s="86">
        <v>0</v>
      </c>
      <c r="CI17" s="86">
        <v>0</v>
      </c>
      <c r="CJ17" s="86">
        <v>0</v>
      </c>
      <c r="CK17" s="86">
        <v>0</v>
      </c>
      <c r="CL17" s="86">
        <v>0</v>
      </c>
      <c r="CM17" s="86">
        <v>0</v>
      </c>
      <c r="CN17" s="86">
        <v>0</v>
      </c>
      <c r="CO17" s="86">
        <v>0</v>
      </c>
      <c r="CP17" s="86">
        <v>0</v>
      </c>
      <c r="CQ17" s="86">
        <v>77.078999999999994</v>
      </c>
      <c r="CR17" s="86">
        <v>0</v>
      </c>
      <c r="CS17" s="86">
        <v>0</v>
      </c>
      <c r="CT17" s="86">
        <v>0</v>
      </c>
      <c r="CU17" s="86">
        <v>0</v>
      </c>
      <c r="CV17" s="86">
        <v>0</v>
      </c>
      <c r="CW17" s="86">
        <v>0</v>
      </c>
      <c r="CX17" s="86">
        <v>0</v>
      </c>
      <c r="CY17" s="86">
        <v>0</v>
      </c>
      <c r="CZ17" s="86">
        <v>0</v>
      </c>
      <c r="DA17" s="86">
        <v>11.337</v>
      </c>
      <c r="DB17" s="86">
        <v>0</v>
      </c>
      <c r="DC17" s="86">
        <v>0</v>
      </c>
      <c r="DD17" s="86">
        <v>0</v>
      </c>
      <c r="DE17" s="86">
        <v>0</v>
      </c>
      <c r="DF17" s="86">
        <v>0</v>
      </c>
      <c r="DG17" s="86">
        <v>0</v>
      </c>
      <c r="DH17" s="86">
        <v>15.227</v>
      </c>
      <c r="DI17" s="86">
        <v>0</v>
      </c>
      <c r="DJ17" s="86">
        <v>69.742999999999995</v>
      </c>
      <c r="DK17" s="86">
        <v>0</v>
      </c>
      <c r="DL17" s="86">
        <v>0</v>
      </c>
      <c r="DM17" s="86">
        <v>0</v>
      </c>
      <c r="DN17" s="86">
        <v>0</v>
      </c>
      <c r="DO17" s="86">
        <v>0</v>
      </c>
      <c r="DP17" s="86">
        <v>0</v>
      </c>
      <c r="DQ17" s="86">
        <v>0</v>
      </c>
      <c r="DR17" s="86">
        <v>0</v>
      </c>
      <c r="DS17" s="86">
        <v>0</v>
      </c>
      <c r="DT17" s="86">
        <v>18.632999999999999</v>
      </c>
      <c r="DU17" s="86">
        <v>0</v>
      </c>
      <c r="DV17" s="86">
        <v>0</v>
      </c>
      <c r="DW17" s="86">
        <v>0</v>
      </c>
      <c r="DX17" s="86">
        <v>0</v>
      </c>
      <c r="DY17" s="86">
        <v>0</v>
      </c>
      <c r="DZ17" s="86">
        <v>0</v>
      </c>
      <c r="EA17" s="86">
        <v>0</v>
      </c>
      <c r="EB17" s="86">
        <v>0</v>
      </c>
      <c r="EC17" s="86">
        <v>0</v>
      </c>
      <c r="ED17" s="86">
        <v>0</v>
      </c>
      <c r="EE17" s="86">
        <v>0</v>
      </c>
      <c r="EF17" s="86">
        <v>0</v>
      </c>
      <c r="EG17" s="86">
        <v>0</v>
      </c>
      <c r="EH17" s="86">
        <v>0</v>
      </c>
      <c r="EI17" s="86">
        <v>0</v>
      </c>
      <c r="EJ17" s="86">
        <v>0</v>
      </c>
      <c r="EK17" s="86">
        <v>0</v>
      </c>
      <c r="EL17" s="86">
        <v>60.886000000000003</v>
      </c>
      <c r="EM17" s="86">
        <v>0</v>
      </c>
      <c r="EN17" s="86">
        <v>79.099999999999994</v>
      </c>
      <c r="EO17" s="86">
        <v>0</v>
      </c>
      <c r="EP17" s="86">
        <v>0</v>
      </c>
      <c r="EQ17" s="86">
        <v>0</v>
      </c>
      <c r="ER17" s="86">
        <v>0</v>
      </c>
      <c r="ES17" s="86">
        <v>0</v>
      </c>
      <c r="ET17" s="86">
        <v>0</v>
      </c>
      <c r="EU17" s="86">
        <v>0</v>
      </c>
      <c r="EV17" s="86">
        <v>4.3140000000000001</v>
      </c>
      <c r="EW17" s="86">
        <v>0</v>
      </c>
      <c r="EX17" s="86">
        <v>78.543999999999997</v>
      </c>
      <c r="EY17" s="86">
        <v>0</v>
      </c>
      <c r="EZ17" s="86">
        <v>90.838999999999999</v>
      </c>
      <c r="FA17" s="86">
        <v>0</v>
      </c>
      <c r="FB17" s="86">
        <v>8.7889999999999997</v>
      </c>
      <c r="FC17" s="86">
        <v>0</v>
      </c>
      <c r="FD17" s="86">
        <v>0</v>
      </c>
      <c r="FE17" s="86">
        <v>0</v>
      </c>
      <c r="FF17" s="86">
        <v>1.33</v>
      </c>
      <c r="FG17" s="86">
        <v>0</v>
      </c>
      <c r="FH17" s="86">
        <v>79.064999999999998</v>
      </c>
      <c r="FI17" s="86">
        <v>0</v>
      </c>
      <c r="FJ17" s="86">
        <v>76.474999999999994</v>
      </c>
      <c r="FK17" s="86">
        <v>0</v>
      </c>
      <c r="FL17" s="86">
        <v>30.91</v>
      </c>
      <c r="FM17" s="86">
        <v>0</v>
      </c>
      <c r="FN17" s="86">
        <v>0</v>
      </c>
      <c r="FO17" s="86">
        <v>0</v>
      </c>
      <c r="FP17" s="86">
        <v>0</v>
      </c>
      <c r="FQ17" s="86">
        <v>0</v>
      </c>
      <c r="FR17" s="86">
        <v>68.47</v>
      </c>
      <c r="FS17" s="86">
        <v>0</v>
      </c>
      <c r="FT17" s="86">
        <v>66.266999999999996</v>
      </c>
      <c r="FU17" s="86">
        <v>0</v>
      </c>
      <c r="FV17" s="86">
        <v>0</v>
      </c>
      <c r="FW17" s="86">
        <v>0</v>
      </c>
      <c r="FX17" s="86">
        <v>0</v>
      </c>
      <c r="FY17" s="86">
        <v>0</v>
      </c>
      <c r="FZ17" s="86">
        <v>0</v>
      </c>
      <c r="GA17" s="86">
        <v>25.137</v>
      </c>
      <c r="GB17" s="86">
        <v>0</v>
      </c>
      <c r="GC17" s="86">
        <v>63.594999999999999</v>
      </c>
      <c r="GD17" s="86">
        <v>0</v>
      </c>
      <c r="GE17" s="86">
        <v>55.972999999999999</v>
      </c>
      <c r="GF17" s="86">
        <v>0</v>
      </c>
      <c r="GG17" s="86">
        <v>0</v>
      </c>
      <c r="GH17" s="86">
        <v>0</v>
      </c>
      <c r="GI17" s="86">
        <v>0</v>
      </c>
      <c r="GJ17" s="86">
        <v>0</v>
      </c>
      <c r="GK17" s="86">
        <v>0</v>
      </c>
      <c r="GL17" s="86">
        <v>0</v>
      </c>
      <c r="GM17" s="86">
        <v>0</v>
      </c>
      <c r="GN17" s="86">
        <v>0</v>
      </c>
      <c r="GO17" s="86">
        <v>0</v>
      </c>
      <c r="GP17" s="86">
        <v>43.475999999999999</v>
      </c>
      <c r="GQ17" s="86">
        <v>0</v>
      </c>
      <c r="GR17" s="86">
        <v>0</v>
      </c>
      <c r="GS17" s="86">
        <v>0</v>
      </c>
      <c r="GT17" s="86">
        <v>0</v>
      </c>
      <c r="GU17" s="86">
        <v>0</v>
      </c>
      <c r="GV17" s="86">
        <v>0</v>
      </c>
      <c r="GW17" s="86">
        <v>0</v>
      </c>
      <c r="GX17" s="86">
        <v>10.154999999999999</v>
      </c>
      <c r="GY17" s="86">
        <v>0</v>
      </c>
      <c r="GZ17" s="86">
        <v>0</v>
      </c>
      <c r="HA17" s="86">
        <v>0</v>
      </c>
      <c r="HB17" s="86">
        <v>0</v>
      </c>
      <c r="HC17" s="86">
        <v>0</v>
      </c>
      <c r="HD17" s="86">
        <v>0</v>
      </c>
      <c r="HE17" s="86">
        <v>0</v>
      </c>
      <c r="HF17" s="86">
        <v>0</v>
      </c>
      <c r="HG17" s="86">
        <v>0</v>
      </c>
      <c r="HH17" s="86">
        <v>0</v>
      </c>
      <c r="HI17" s="86">
        <v>0</v>
      </c>
      <c r="HJ17" s="86">
        <v>0</v>
      </c>
      <c r="HK17" s="86">
        <v>0</v>
      </c>
      <c r="HL17" s="86">
        <v>0</v>
      </c>
      <c r="HM17" s="86">
        <v>0</v>
      </c>
      <c r="HN17" s="86">
        <v>0</v>
      </c>
      <c r="HO17" s="86">
        <v>0</v>
      </c>
      <c r="HP17" s="86">
        <v>0</v>
      </c>
      <c r="HQ17" s="86">
        <v>0</v>
      </c>
      <c r="HR17" s="86">
        <v>0</v>
      </c>
      <c r="HS17" s="86">
        <v>0</v>
      </c>
      <c r="HT17" s="86">
        <v>0</v>
      </c>
      <c r="HU17" s="86">
        <v>0</v>
      </c>
      <c r="HV17" s="86">
        <v>0</v>
      </c>
      <c r="HW17" s="86">
        <v>0</v>
      </c>
      <c r="HX17" s="86">
        <v>0</v>
      </c>
      <c r="HY17" s="86">
        <v>0</v>
      </c>
      <c r="HZ17" s="86">
        <v>0</v>
      </c>
      <c r="IA17" s="86">
        <v>0</v>
      </c>
      <c r="IB17" s="86">
        <v>0</v>
      </c>
      <c r="IC17" s="86">
        <v>0</v>
      </c>
      <c r="ID17" s="86">
        <v>8.8010000000000002</v>
      </c>
      <c r="IE17" s="86">
        <v>90.954999999999998</v>
      </c>
      <c r="IF17" s="86">
        <v>20.582000000000001</v>
      </c>
      <c r="IG17" s="86">
        <v>0</v>
      </c>
      <c r="IH17" s="86">
        <v>0</v>
      </c>
      <c r="II17" s="86">
        <v>71.584000000000003</v>
      </c>
      <c r="IJ17" s="86">
        <v>0</v>
      </c>
      <c r="IK17" s="86">
        <v>0</v>
      </c>
      <c r="IL17" s="86">
        <v>0</v>
      </c>
      <c r="IM17" s="86">
        <v>0</v>
      </c>
      <c r="IN17" s="86">
        <v>0</v>
      </c>
      <c r="IO17" s="86">
        <v>0</v>
      </c>
      <c r="IP17" s="86">
        <v>0</v>
      </c>
      <c r="IQ17" s="86">
        <v>0</v>
      </c>
      <c r="IR17" s="86">
        <v>0</v>
      </c>
      <c r="IS17" s="86">
        <v>0</v>
      </c>
      <c r="IT17" s="86">
        <v>0</v>
      </c>
      <c r="IU17" s="86">
        <v>18.861000000000001</v>
      </c>
      <c r="IV17" s="86">
        <v>0</v>
      </c>
      <c r="IW17" s="86">
        <v>0</v>
      </c>
      <c r="IX17" s="86">
        <v>0</v>
      </c>
      <c r="IY17" s="86">
        <v>0</v>
      </c>
      <c r="IZ17" s="86">
        <v>0</v>
      </c>
      <c r="JA17" s="86">
        <v>0</v>
      </c>
      <c r="JB17" s="86">
        <v>0</v>
      </c>
      <c r="JC17" s="86">
        <v>0</v>
      </c>
      <c r="JD17" s="86">
        <v>0</v>
      </c>
      <c r="JE17" s="86">
        <v>0</v>
      </c>
      <c r="JF17" s="86">
        <v>43.072000000000003</v>
      </c>
      <c r="JG17" s="86">
        <v>0</v>
      </c>
      <c r="JH17" s="86">
        <v>0</v>
      </c>
      <c r="JI17" s="86">
        <v>0</v>
      </c>
      <c r="JJ17" s="86">
        <v>0</v>
      </c>
      <c r="JK17" s="86">
        <v>0</v>
      </c>
      <c r="JL17" s="86">
        <v>0</v>
      </c>
      <c r="JM17" s="86">
        <v>23.3</v>
      </c>
      <c r="JN17" s="86">
        <v>0</v>
      </c>
      <c r="JO17" s="86">
        <v>0</v>
      </c>
      <c r="JP17" s="86">
        <v>0</v>
      </c>
      <c r="JQ17" s="86">
        <v>0</v>
      </c>
      <c r="JR17" s="86">
        <v>0</v>
      </c>
      <c r="JS17" s="86">
        <v>0</v>
      </c>
      <c r="JT17" s="86">
        <v>0</v>
      </c>
      <c r="JU17" s="86">
        <v>0</v>
      </c>
      <c r="JV17" s="86">
        <v>0</v>
      </c>
      <c r="JW17" s="86">
        <v>0</v>
      </c>
      <c r="JX17" s="86">
        <v>0</v>
      </c>
      <c r="JY17" s="86">
        <v>0</v>
      </c>
      <c r="JZ17" s="86">
        <v>0</v>
      </c>
      <c r="KA17" s="86">
        <v>0</v>
      </c>
      <c r="KB17" s="86">
        <v>0</v>
      </c>
      <c r="KC17" s="86">
        <v>7.12</v>
      </c>
      <c r="KD17" s="86">
        <v>0</v>
      </c>
      <c r="KE17" s="86">
        <v>0</v>
      </c>
      <c r="KF17" s="86">
        <v>0</v>
      </c>
      <c r="KG17" s="86">
        <v>0</v>
      </c>
      <c r="KH17" s="86">
        <v>0</v>
      </c>
      <c r="KI17" s="86">
        <v>0</v>
      </c>
      <c r="KJ17" s="86">
        <v>0</v>
      </c>
      <c r="KK17" s="86">
        <v>0</v>
      </c>
      <c r="KL17" s="86">
        <v>0</v>
      </c>
      <c r="KM17" s="86">
        <v>0</v>
      </c>
      <c r="KN17" s="86">
        <v>0</v>
      </c>
      <c r="KO17" s="86">
        <v>0</v>
      </c>
      <c r="KP17" s="86">
        <v>0</v>
      </c>
      <c r="KQ17" s="86">
        <v>0</v>
      </c>
      <c r="KR17" s="86">
        <v>0</v>
      </c>
      <c r="KS17" s="86">
        <v>0</v>
      </c>
      <c r="KT17" s="86">
        <v>14.271000000000001</v>
      </c>
      <c r="KU17" s="86">
        <v>0</v>
      </c>
      <c r="KV17" s="86">
        <v>0</v>
      </c>
      <c r="KW17" s="86">
        <v>0</v>
      </c>
      <c r="KX17" s="86">
        <v>0</v>
      </c>
      <c r="KY17" s="86">
        <v>0</v>
      </c>
      <c r="KZ17" s="86">
        <v>0</v>
      </c>
      <c r="LA17" s="86">
        <v>0</v>
      </c>
      <c r="LB17" s="86">
        <v>0</v>
      </c>
      <c r="LC17" s="86">
        <v>0</v>
      </c>
      <c r="LD17" s="86">
        <v>0</v>
      </c>
      <c r="LE17" s="86">
        <v>0</v>
      </c>
      <c r="LF17" s="86">
        <v>0</v>
      </c>
      <c r="LG17" s="86">
        <v>0</v>
      </c>
      <c r="LH17" s="86">
        <v>0</v>
      </c>
      <c r="LI17" s="86">
        <v>0</v>
      </c>
      <c r="LJ17" s="86">
        <v>0</v>
      </c>
      <c r="LK17" s="86">
        <v>0</v>
      </c>
      <c r="LL17" s="86">
        <v>10.191000000000001</v>
      </c>
      <c r="LM17" s="86">
        <v>0</v>
      </c>
      <c r="LN17" s="86">
        <v>0</v>
      </c>
      <c r="LO17" s="86">
        <v>0</v>
      </c>
      <c r="LP17" s="86">
        <v>0</v>
      </c>
      <c r="LQ17" s="86">
        <v>0</v>
      </c>
      <c r="LR17" s="86">
        <v>0</v>
      </c>
      <c r="LS17" s="86">
        <v>0</v>
      </c>
      <c r="LT17" s="86">
        <v>0</v>
      </c>
      <c r="LU17" s="86">
        <v>0</v>
      </c>
      <c r="LV17" s="86">
        <v>0</v>
      </c>
      <c r="LW17" s="86">
        <v>0</v>
      </c>
      <c r="LX17" s="86">
        <v>0</v>
      </c>
      <c r="LY17" s="86">
        <v>0</v>
      </c>
      <c r="LZ17" s="86">
        <v>0</v>
      </c>
      <c r="MA17" s="86">
        <v>0</v>
      </c>
      <c r="MB17" s="86">
        <v>0</v>
      </c>
      <c r="MC17" s="86">
        <v>0</v>
      </c>
      <c r="MD17" s="86">
        <v>0</v>
      </c>
      <c r="ME17" s="86">
        <v>0</v>
      </c>
      <c r="MF17" s="86">
        <v>0</v>
      </c>
      <c r="MG17" s="86">
        <v>0</v>
      </c>
      <c r="MH17" s="86">
        <v>0</v>
      </c>
      <c r="MI17" s="86">
        <v>0</v>
      </c>
      <c r="MJ17" s="86">
        <v>0</v>
      </c>
      <c r="MK17" s="86">
        <v>0</v>
      </c>
      <c r="ML17" s="86">
        <v>0</v>
      </c>
      <c r="MM17" s="86">
        <v>0</v>
      </c>
      <c r="MN17" s="86">
        <v>0</v>
      </c>
      <c r="MO17" s="86">
        <v>0</v>
      </c>
      <c r="MP17" s="86">
        <v>0</v>
      </c>
      <c r="MQ17" s="86">
        <v>28.379000000000001</v>
      </c>
      <c r="MR17" s="86">
        <v>0</v>
      </c>
      <c r="MS17" s="86">
        <v>0</v>
      </c>
      <c r="MT17" s="86">
        <v>0</v>
      </c>
      <c r="MU17" s="86">
        <v>0</v>
      </c>
      <c r="MV17" s="86">
        <v>0</v>
      </c>
      <c r="MW17" s="86">
        <v>0</v>
      </c>
      <c r="MX17" s="86">
        <v>0</v>
      </c>
      <c r="MY17" s="86">
        <v>0</v>
      </c>
      <c r="MZ17" s="86">
        <v>0</v>
      </c>
      <c r="NA17" s="86">
        <v>0</v>
      </c>
      <c r="NB17" s="86">
        <v>0</v>
      </c>
      <c r="NC17" s="86">
        <v>100</v>
      </c>
      <c r="ND17" s="86">
        <v>0</v>
      </c>
      <c r="NE17" s="86">
        <v>0</v>
      </c>
      <c r="NF17" s="86">
        <v>53.920999999999999</v>
      </c>
      <c r="NG17" s="86">
        <v>0</v>
      </c>
      <c r="NH17" s="86">
        <v>0</v>
      </c>
      <c r="NI17" s="86">
        <v>0</v>
      </c>
      <c r="NJ17" s="86">
        <v>0</v>
      </c>
      <c r="NK17" s="86">
        <v>0</v>
      </c>
      <c r="NL17" s="86">
        <v>0</v>
      </c>
      <c r="NM17" s="86">
        <v>0</v>
      </c>
      <c r="NN17" s="86">
        <v>0</v>
      </c>
      <c r="NO17" s="86">
        <v>0</v>
      </c>
      <c r="NP17" s="86">
        <v>0</v>
      </c>
      <c r="NQ17" s="86">
        <v>66.896000000000001</v>
      </c>
      <c r="NR17" s="86">
        <v>0</v>
      </c>
      <c r="NS17" s="86">
        <v>0</v>
      </c>
      <c r="NT17" s="86">
        <v>0</v>
      </c>
      <c r="NU17" s="86">
        <v>0</v>
      </c>
      <c r="NV17" s="86">
        <v>0</v>
      </c>
      <c r="NW17" s="86">
        <v>0</v>
      </c>
      <c r="NX17" s="86">
        <v>0</v>
      </c>
      <c r="NY17" s="86">
        <v>0</v>
      </c>
      <c r="NZ17" s="86">
        <v>0</v>
      </c>
      <c r="OA17" s="86">
        <v>60.72</v>
      </c>
      <c r="OB17" s="86">
        <v>0</v>
      </c>
      <c r="OC17" s="86">
        <v>0</v>
      </c>
      <c r="OD17" s="86">
        <v>0</v>
      </c>
      <c r="OE17" s="86">
        <v>0</v>
      </c>
      <c r="OF17" s="86">
        <v>0</v>
      </c>
      <c r="OG17" s="86">
        <v>0</v>
      </c>
      <c r="OH17" s="86">
        <v>0</v>
      </c>
      <c r="OI17" s="86">
        <v>0</v>
      </c>
      <c r="OJ17" s="86">
        <v>0</v>
      </c>
      <c r="OK17" s="86">
        <v>0</v>
      </c>
      <c r="OL17" s="86">
        <v>0</v>
      </c>
      <c r="OM17" s="86">
        <v>0</v>
      </c>
      <c r="ON17" s="86">
        <v>0</v>
      </c>
      <c r="OO17" s="86">
        <v>0</v>
      </c>
      <c r="OP17" s="86">
        <v>0</v>
      </c>
      <c r="OQ17" s="86">
        <v>54.058</v>
      </c>
      <c r="OR17" s="86">
        <v>96.066000000000003</v>
      </c>
      <c r="OS17" s="86">
        <v>0</v>
      </c>
      <c r="OT17" s="86">
        <v>0</v>
      </c>
      <c r="OU17" s="86">
        <v>0</v>
      </c>
      <c r="OV17" s="86">
        <v>0</v>
      </c>
      <c r="OW17" s="86">
        <v>0</v>
      </c>
      <c r="OX17" s="86">
        <v>0</v>
      </c>
      <c r="OY17" s="86">
        <v>0</v>
      </c>
      <c r="OZ17" s="86">
        <v>100</v>
      </c>
      <c r="PA17" s="86">
        <v>0</v>
      </c>
      <c r="PB17" s="86">
        <v>0</v>
      </c>
      <c r="PC17" s="86">
        <v>0</v>
      </c>
      <c r="PD17" s="86">
        <v>100</v>
      </c>
      <c r="PE17" s="86">
        <v>82.677999999999997</v>
      </c>
      <c r="PF17" s="86">
        <v>0</v>
      </c>
      <c r="PG17" s="86">
        <v>0</v>
      </c>
      <c r="PH17" s="86">
        <v>100</v>
      </c>
      <c r="PI17" s="86">
        <v>0</v>
      </c>
      <c r="PJ17" s="86">
        <v>0</v>
      </c>
      <c r="PK17" s="86">
        <v>0</v>
      </c>
      <c r="PL17" s="86">
        <v>0</v>
      </c>
      <c r="PM17" s="86">
        <v>0</v>
      </c>
      <c r="PN17" s="86">
        <v>0</v>
      </c>
      <c r="PO17" s="86">
        <v>0</v>
      </c>
      <c r="PP17" s="86">
        <v>0</v>
      </c>
      <c r="PQ17" s="86">
        <v>0</v>
      </c>
      <c r="PR17" s="86">
        <v>0</v>
      </c>
      <c r="PS17" s="86">
        <v>0</v>
      </c>
      <c r="PT17" s="86">
        <v>100</v>
      </c>
      <c r="PU17" s="86">
        <v>0</v>
      </c>
      <c r="PV17" s="86">
        <v>0</v>
      </c>
      <c r="PW17" s="86">
        <v>0</v>
      </c>
      <c r="PX17" s="86">
        <v>0</v>
      </c>
      <c r="PY17" s="86">
        <v>82.685000000000002</v>
      </c>
      <c r="PZ17" s="86">
        <v>97.52</v>
      </c>
      <c r="QA17" s="86">
        <v>0</v>
      </c>
      <c r="QB17" s="86">
        <v>0</v>
      </c>
      <c r="QC17" s="86">
        <v>0</v>
      </c>
      <c r="QD17" s="86">
        <v>0</v>
      </c>
      <c r="QE17" s="86">
        <v>0</v>
      </c>
      <c r="QF17" s="86">
        <v>0</v>
      </c>
      <c r="QG17" s="86">
        <v>0</v>
      </c>
      <c r="QH17" s="86">
        <v>0</v>
      </c>
      <c r="QI17" s="86">
        <v>0</v>
      </c>
      <c r="QJ17" s="86">
        <v>100</v>
      </c>
      <c r="QK17" s="86">
        <v>0</v>
      </c>
      <c r="QL17" s="86">
        <v>0</v>
      </c>
      <c r="QM17" s="86">
        <v>0</v>
      </c>
      <c r="QN17" s="86">
        <v>0</v>
      </c>
      <c r="QO17" s="86">
        <v>99.472999999999999</v>
      </c>
      <c r="QP17" s="86">
        <v>0</v>
      </c>
      <c r="QQ17" s="86">
        <v>0</v>
      </c>
      <c r="QR17" s="86">
        <v>0</v>
      </c>
      <c r="QS17" s="86">
        <v>0</v>
      </c>
      <c r="QT17" s="86">
        <v>0</v>
      </c>
      <c r="QU17" s="86">
        <v>0</v>
      </c>
      <c r="QV17" s="86">
        <v>0</v>
      </c>
      <c r="QW17" s="86">
        <v>0</v>
      </c>
      <c r="QX17" s="86">
        <v>68.616</v>
      </c>
      <c r="QY17" s="86">
        <v>0</v>
      </c>
      <c r="QZ17" s="86">
        <v>0</v>
      </c>
      <c r="RA17" s="86">
        <v>0</v>
      </c>
      <c r="RB17" s="86">
        <v>0</v>
      </c>
      <c r="RC17" s="86">
        <v>0</v>
      </c>
      <c r="RD17" s="86">
        <v>0</v>
      </c>
      <c r="RE17" s="86">
        <v>0</v>
      </c>
      <c r="RF17" s="86">
        <v>0</v>
      </c>
      <c r="RG17" s="86">
        <v>0</v>
      </c>
      <c r="RH17" s="86">
        <v>0</v>
      </c>
      <c r="RI17" s="86">
        <v>0</v>
      </c>
      <c r="RJ17" s="86">
        <v>0</v>
      </c>
      <c r="RK17" s="86">
        <v>0</v>
      </c>
      <c r="RL17" s="86">
        <v>0</v>
      </c>
      <c r="RM17" s="86">
        <v>0</v>
      </c>
      <c r="RN17" s="86">
        <v>0</v>
      </c>
      <c r="RO17" s="86">
        <v>0</v>
      </c>
      <c r="RP17" s="86">
        <v>0</v>
      </c>
      <c r="RQ17" s="86">
        <v>0</v>
      </c>
    </row>
    <row r="18" spans="1:485">
      <c r="B18" s="85" t="s">
        <v>1825</v>
      </c>
      <c r="D18" s="85" t="s">
        <v>1826</v>
      </c>
      <c r="H18" s="86" t="s">
        <v>1827</v>
      </c>
      <c r="T18" s="86">
        <v>0</v>
      </c>
      <c r="U18" s="86">
        <v>0</v>
      </c>
      <c r="V18" s="86">
        <v>0</v>
      </c>
      <c r="W18" s="86">
        <v>0</v>
      </c>
      <c r="X18" s="86">
        <v>0</v>
      </c>
      <c r="Y18" s="86">
        <v>0</v>
      </c>
      <c r="Z18" s="86">
        <v>0</v>
      </c>
      <c r="AA18" s="86">
        <v>100</v>
      </c>
      <c r="AB18" s="86">
        <v>57.774000000000001</v>
      </c>
      <c r="AC18" s="86">
        <v>0</v>
      </c>
      <c r="AD18" s="86">
        <v>0</v>
      </c>
      <c r="AE18" s="86">
        <v>0</v>
      </c>
      <c r="AF18" s="86">
        <v>0</v>
      </c>
      <c r="AG18" s="86">
        <v>0</v>
      </c>
      <c r="AH18" s="86">
        <v>91.507000000000005</v>
      </c>
      <c r="AI18" s="86">
        <v>0</v>
      </c>
      <c r="AJ18" s="86">
        <v>0</v>
      </c>
      <c r="AK18" s="86">
        <v>0</v>
      </c>
      <c r="AL18" s="86">
        <v>0</v>
      </c>
      <c r="AM18" s="86">
        <v>0</v>
      </c>
      <c r="AN18" s="86">
        <v>0</v>
      </c>
      <c r="AO18" s="86">
        <v>0</v>
      </c>
      <c r="AP18" s="86">
        <v>62.859000000000002</v>
      </c>
      <c r="AQ18" s="86">
        <v>0</v>
      </c>
      <c r="AR18" s="86">
        <v>0</v>
      </c>
      <c r="AS18" s="86">
        <v>0</v>
      </c>
      <c r="AT18" s="86">
        <v>31.12</v>
      </c>
      <c r="AU18" s="86">
        <v>0</v>
      </c>
      <c r="AV18" s="86">
        <v>0</v>
      </c>
      <c r="AW18" s="86">
        <v>0</v>
      </c>
      <c r="AX18" s="86">
        <v>75.781999999999996</v>
      </c>
      <c r="AY18" s="86">
        <v>0</v>
      </c>
      <c r="AZ18" s="86">
        <v>0</v>
      </c>
      <c r="BA18" s="86">
        <v>0</v>
      </c>
      <c r="BB18" s="86">
        <v>100</v>
      </c>
      <c r="BC18" s="86">
        <v>67.840999999999994</v>
      </c>
      <c r="BD18" s="86">
        <v>0</v>
      </c>
      <c r="BE18" s="86">
        <v>0</v>
      </c>
      <c r="BF18" s="86">
        <v>0</v>
      </c>
      <c r="BG18" s="86">
        <v>0</v>
      </c>
      <c r="BH18" s="86">
        <v>95.602999999999994</v>
      </c>
      <c r="BI18" s="86">
        <v>0</v>
      </c>
      <c r="BJ18" s="86">
        <v>13.885999999999999</v>
      </c>
      <c r="BK18" s="86">
        <v>0</v>
      </c>
      <c r="BL18" s="86">
        <v>0</v>
      </c>
      <c r="BM18" s="86">
        <v>0</v>
      </c>
      <c r="BN18" s="86">
        <v>0</v>
      </c>
      <c r="BO18" s="86">
        <v>0</v>
      </c>
      <c r="BP18" s="86">
        <v>0</v>
      </c>
      <c r="BQ18" s="86">
        <v>0</v>
      </c>
      <c r="BR18" s="86">
        <v>99.19</v>
      </c>
      <c r="BS18" s="86">
        <v>79.647000000000006</v>
      </c>
      <c r="BT18" s="86">
        <v>0</v>
      </c>
      <c r="BU18" s="86">
        <v>0</v>
      </c>
      <c r="BV18" s="86">
        <v>0</v>
      </c>
      <c r="BW18" s="86">
        <v>11.664</v>
      </c>
      <c r="BX18" s="86">
        <v>0</v>
      </c>
      <c r="BY18" s="86">
        <v>32.162999999999997</v>
      </c>
      <c r="BZ18" s="86">
        <v>0</v>
      </c>
      <c r="CA18" s="86">
        <v>0</v>
      </c>
      <c r="CB18" s="86">
        <v>0</v>
      </c>
      <c r="CC18" s="86">
        <v>95.582999999999998</v>
      </c>
      <c r="CD18" s="86">
        <v>0</v>
      </c>
      <c r="CE18" s="86">
        <v>0</v>
      </c>
      <c r="CF18" s="86">
        <v>0</v>
      </c>
      <c r="CG18" s="86">
        <v>80.516000000000005</v>
      </c>
      <c r="CH18" s="86">
        <v>58.457000000000001</v>
      </c>
      <c r="CI18" s="86">
        <v>0</v>
      </c>
      <c r="CJ18" s="86">
        <v>0</v>
      </c>
      <c r="CK18" s="86">
        <v>0</v>
      </c>
      <c r="CL18" s="86">
        <v>0</v>
      </c>
      <c r="CM18" s="86">
        <v>0</v>
      </c>
      <c r="CN18" s="86">
        <v>0</v>
      </c>
      <c r="CO18" s="86">
        <v>81.542000000000002</v>
      </c>
      <c r="CP18" s="86">
        <v>0</v>
      </c>
      <c r="CQ18" s="86">
        <v>19.023</v>
      </c>
      <c r="CR18" s="86">
        <v>0</v>
      </c>
      <c r="CS18" s="86">
        <v>0</v>
      </c>
      <c r="CT18" s="86">
        <v>0</v>
      </c>
      <c r="CU18" s="86">
        <v>0</v>
      </c>
      <c r="CV18" s="86">
        <v>100</v>
      </c>
      <c r="CW18" s="86">
        <v>0</v>
      </c>
      <c r="CX18" s="86">
        <v>0</v>
      </c>
      <c r="CY18" s="86">
        <v>0</v>
      </c>
      <c r="CZ18" s="86">
        <v>100</v>
      </c>
      <c r="DA18" s="86">
        <v>88.662999999999997</v>
      </c>
      <c r="DB18" s="86">
        <v>0</v>
      </c>
      <c r="DC18" s="86">
        <v>0</v>
      </c>
      <c r="DD18" s="86">
        <v>0</v>
      </c>
      <c r="DE18" s="86">
        <v>0</v>
      </c>
      <c r="DF18" s="86">
        <v>0</v>
      </c>
      <c r="DG18" s="86">
        <v>0</v>
      </c>
      <c r="DH18" s="86">
        <v>75.718999999999994</v>
      </c>
      <c r="DI18" s="86">
        <v>0</v>
      </c>
      <c r="DJ18" s="86">
        <v>0</v>
      </c>
      <c r="DK18" s="86">
        <v>0</v>
      </c>
      <c r="DL18" s="86">
        <v>0</v>
      </c>
      <c r="DM18" s="86">
        <v>0</v>
      </c>
      <c r="DN18" s="86">
        <v>0</v>
      </c>
      <c r="DO18" s="86">
        <v>0</v>
      </c>
      <c r="DP18" s="86">
        <v>0</v>
      </c>
      <c r="DQ18" s="86">
        <v>0</v>
      </c>
      <c r="DR18" s="86">
        <v>0</v>
      </c>
      <c r="DS18" s="86">
        <v>0</v>
      </c>
      <c r="DT18" s="86">
        <v>81.367000000000004</v>
      </c>
      <c r="DU18" s="86">
        <v>0</v>
      </c>
      <c r="DV18" s="86">
        <v>0</v>
      </c>
      <c r="DW18" s="86">
        <v>0</v>
      </c>
      <c r="DX18" s="86">
        <v>0</v>
      </c>
      <c r="DY18" s="86">
        <v>0</v>
      </c>
      <c r="DZ18" s="86">
        <v>0</v>
      </c>
      <c r="EA18" s="86">
        <v>76.563000000000002</v>
      </c>
      <c r="EB18" s="86">
        <v>0</v>
      </c>
      <c r="EC18" s="86">
        <v>0</v>
      </c>
      <c r="ED18" s="86">
        <v>0</v>
      </c>
      <c r="EE18" s="86">
        <v>0</v>
      </c>
      <c r="EF18" s="86">
        <v>0</v>
      </c>
      <c r="EG18" s="86">
        <v>0</v>
      </c>
      <c r="EH18" s="86">
        <v>0</v>
      </c>
      <c r="EI18" s="86">
        <v>0</v>
      </c>
      <c r="EJ18" s="86">
        <v>0</v>
      </c>
      <c r="EK18" s="86">
        <v>0</v>
      </c>
      <c r="EL18" s="86">
        <v>38.344999999999999</v>
      </c>
      <c r="EM18" s="86">
        <v>77.260999999999996</v>
      </c>
      <c r="EN18" s="86">
        <v>20.061</v>
      </c>
      <c r="EO18" s="86">
        <v>0</v>
      </c>
      <c r="EP18" s="86">
        <v>93.981999999999999</v>
      </c>
      <c r="EQ18" s="86">
        <v>97.650999999999996</v>
      </c>
      <c r="ER18" s="86">
        <v>0</v>
      </c>
      <c r="ES18" s="86">
        <v>0</v>
      </c>
      <c r="ET18" s="86">
        <v>0</v>
      </c>
      <c r="EU18" s="86">
        <v>0</v>
      </c>
      <c r="EV18" s="86">
        <v>95.686000000000007</v>
      </c>
      <c r="EW18" s="86">
        <v>0</v>
      </c>
      <c r="EX18" s="86">
        <v>21.456</v>
      </c>
      <c r="EY18" s="86">
        <v>98.745000000000005</v>
      </c>
      <c r="EZ18" s="86">
        <v>9.1609999999999996</v>
      </c>
      <c r="FA18" s="86">
        <v>0</v>
      </c>
      <c r="FB18" s="86">
        <v>88.668000000000006</v>
      </c>
      <c r="FC18" s="86">
        <v>98.783000000000001</v>
      </c>
      <c r="FD18" s="86">
        <v>0</v>
      </c>
      <c r="FE18" s="86">
        <v>0</v>
      </c>
      <c r="FF18" s="86">
        <v>98.67</v>
      </c>
      <c r="FG18" s="86">
        <v>0</v>
      </c>
      <c r="FH18" s="86">
        <v>20.934999999999999</v>
      </c>
      <c r="FI18" s="86">
        <v>98.823999999999998</v>
      </c>
      <c r="FJ18" s="86">
        <v>22.715</v>
      </c>
      <c r="FK18" s="86">
        <v>0</v>
      </c>
      <c r="FL18" s="86">
        <v>67.959000000000003</v>
      </c>
      <c r="FM18" s="86">
        <v>93.564999999999998</v>
      </c>
      <c r="FN18" s="86">
        <v>0</v>
      </c>
      <c r="FO18" s="86">
        <v>0</v>
      </c>
      <c r="FP18" s="86">
        <v>98.679000000000002</v>
      </c>
      <c r="FQ18" s="86">
        <v>0</v>
      </c>
      <c r="FR18" s="86">
        <v>31.53</v>
      </c>
      <c r="FS18" s="86">
        <v>98.62</v>
      </c>
      <c r="FT18" s="86">
        <v>32.942999999999998</v>
      </c>
      <c r="FU18" s="86">
        <v>0</v>
      </c>
      <c r="FV18" s="86">
        <v>77.587000000000003</v>
      </c>
      <c r="FW18" s="86">
        <v>99.960999999999999</v>
      </c>
      <c r="FX18" s="86">
        <v>0</v>
      </c>
      <c r="FY18" s="86">
        <v>0</v>
      </c>
      <c r="FZ18" s="86">
        <v>0</v>
      </c>
      <c r="GA18" s="86">
        <v>74.863</v>
      </c>
      <c r="GB18" s="86">
        <v>0</v>
      </c>
      <c r="GC18" s="86">
        <v>32.773000000000003</v>
      </c>
      <c r="GD18" s="86">
        <v>98.537999999999997</v>
      </c>
      <c r="GE18" s="86">
        <v>37.494</v>
      </c>
      <c r="GF18" s="86">
        <v>0</v>
      </c>
      <c r="GG18" s="86">
        <v>89.518000000000001</v>
      </c>
      <c r="GH18" s="86">
        <v>100</v>
      </c>
      <c r="GI18" s="86">
        <v>100</v>
      </c>
      <c r="GJ18" s="86">
        <v>0</v>
      </c>
      <c r="GK18" s="86">
        <v>0</v>
      </c>
      <c r="GL18" s="86">
        <v>0</v>
      </c>
      <c r="GM18" s="86">
        <v>97.491</v>
      </c>
      <c r="GN18" s="86">
        <v>0</v>
      </c>
      <c r="GO18" s="86">
        <v>92.828000000000003</v>
      </c>
      <c r="GP18" s="86">
        <v>55.331000000000003</v>
      </c>
      <c r="GQ18" s="86">
        <v>0</v>
      </c>
      <c r="GR18" s="86">
        <v>99.945999999999998</v>
      </c>
      <c r="GS18" s="86">
        <v>99.736999999999995</v>
      </c>
      <c r="GT18" s="86">
        <v>100</v>
      </c>
      <c r="GU18" s="86">
        <v>0</v>
      </c>
      <c r="GV18" s="86">
        <v>0</v>
      </c>
      <c r="GW18" s="86">
        <v>0</v>
      </c>
      <c r="GX18" s="86">
        <v>89.844999999999999</v>
      </c>
      <c r="GY18" s="86">
        <v>0</v>
      </c>
      <c r="GZ18" s="86">
        <v>0</v>
      </c>
      <c r="HA18" s="86">
        <v>0</v>
      </c>
      <c r="HB18" s="86">
        <v>0</v>
      </c>
      <c r="HC18" s="86">
        <v>0</v>
      </c>
      <c r="HD18" s="86">
        <v>0</v>
      </c>
      <c r="HE18" s="86">
        <v>0</v>
      </c>
      <c r="HF18" s="86">
        <v>0</v>
      </c>
      <c r="HG18" s="86">
        <v>0</v>
      </c>
      <c r="HH18" s="86">
        <v>0</v>
      </c>
      <c r="HI18" s="86">
        <v>0</v>
      </c>
      <c r="HJ18" s="86">
        <v>0</v>
      </c>
      <c r="HK18" s="86">
        <v>0</v>
      </c>
      <c r="HL18" s="86">
        <v>0</v>
      </c>
      <c r="HM18" s="86">
        <v>0</v>
      </c>
      <c r="HN18" s="86">
        <v>0</v>
      </c>
      <c r="HO18" s="86">
        <v>0</v>
      </c>
      <c r="HP18" s="86">
        <v>0</v>
      </c>
      <c r="HQ18" s="86">
        <v>0</v>
      </c>
      <c r="HR18" s="86">
        <v>0</v>
      </c>
      <c r="HS18" s="86">
        <v>0</v>
      </c>
      <c r="HT18" s="86">
        <v>0</v>
      </c>
      <c r="HU18" s="86">
        <v>0</v>
      </c>
      <c r="HV18" s="86">
        <v>0</v>
      </c>
      <c r="HW18" s="86">
        <v>0</v>
      </c>
      <c r="HX18" s="86">
        <v>0</v>
      </c>
      <c r="HY18" s="86">
        <v>0</v>
      </c>
      <c r="HZ18" s="86">
        <v>0</v>
      </c>
      <c r="IA18" s="86">
        <v>0</v>
      </c>
      <c r="IB18" s="86">
        <v>0</v>
      </c>
      <c r="IC18" s="86">
        <v>0</v>
      </c>
      <c r="ID18" s="86">
        <v>87.938000000000002</v>
      </c>
      <c r="IE18" s="86">
        <v>7.1070000000000002</v>
      </c>
      <c r="IF18" s="86">
        <v>78.664000000000001</v>
      </c>
      <c r="IG18" s="86">
        <v>95.718000000000004</v>
      </c>
      <c r="IH18" s="86">
        <v>100</v>
      </c>
      <c r="II18" s="86">
        <v>22.858000000000001</v>
      </c>
      <c r="IJ18" s="86">
        <v>0</v>
      </c>
      <c r="IK18" s="86">
        <v>0</v>
      </c>
      <c r="IL18" s="86">
        <v>0</v>
      </c>
      <c r="IM18" s="86">
        <v>0</v>
      </c>
      <c r="IN18" s="86">
        <v>0</v>
      </c>
      <c r="IO18" s="86">
        <v>0</v>
      </c>
      <c r="IP18" s="86">
        <v>0</v>
      </c>
      <c r="IQ18" s="86">
        <v>0</v>
      </c>
      <c r="IR18" s="86">
        <v>0</v>
      </c>
      <c r="IS18" s="86">
        <v>0</v>
      </c>
      <c r="IT18" s="86">
        <v>0</v>
      </c>
      <c r="IU18" s="86">
        <v>81.138999999999996</v>
      </c>
      <c r="IV18" s="86">
        <v>0</v>
      </c>
      <c r="IW18" s="86">
        <v>0</v>
      </c>
      <c r="IX18" s="86">
        <v>0</v>
      </c>
      <c r="IY18" s="86">
        <v>0</v>
      </c>
      <c r="IZ18" s="86">
        <v>0</v>
      </c>
      <c r="JA18" s="86">
        <v>62.142000000000003</v>
      </c>
      <c r="JB18" s="86">
        <v>0</v>
      </c>
      <c r="JC18" s="86">
        <v>0</v>
      </c>
      <c r="JD18" s="86">
        <v>0</v>
      </c>
      <c r="JE18" s="86">
        <v>0</v>
      </c>
      <c r="JF18" s="86">
        <v>56.927999999999997</v>
      </c>
      <c r="JG18" s="86">
        <v>0</v>
      </c>
      <c r="JH18" s="86">
        <v>0</v>
      </c>
      <c r="JI18" s="86">
        <v>0</v>
      </c>
      <c r="JJ18" s="86">
        <v>0</v>
      </c>
      <c r="JK18" s="86">
        <v>0</v>
      </c>
      <c r="JL18" s="86">
        <v>0</v>
      </c>
      <c r="JM18" s="86">
        <v>76.302000000000007</v>
      </c>
      <c r="JN18" s="86">
        <v>0</v>
      </c>
      <c r="JO18" s="86">
        <v>0</v>
      </c>
      <c r="JP18" s="86">
        <v>0</v>
      </c>
      <c r="JQ18" s="86">
        <v>39.932000000000002</v>
      </c>
      <c r="JR18" s="86">
        <v>0</v>
      </c>
      <c r="JS18" s="86">
        <v>45.039000000000001</v>
      </c>
      <c r="JT18" s="86">
        <v>0</v>
      </c>
      <c r="JU18" s="86">
        <v>0</v>
      </c>
      <c r="JV18" s="86">
        <v>97.465999999999994</v>
      </c>
      <c r="JW18" s="86">
        <v>0</v>
      </c>
      <c r="JX18" s="86">
        <v>93.710999999999999</v>
      </c>
      <c r="JY18" s="86">
        <v>0</v>
      </c>
      <c r="JZ18" s="86">
        <v>0</v>
      </c>
      <c r="KA18" s="86">
        <v>0</v>
      </c>
      <c r="KB18" s="86">
        <v>0</v>
      </c>
      <c r="KC18" s="86">
        <v>90.51</v>
      </c>
      <c r="KD18" s="86">
        <v>0</v>
      </c>
      <c r="KE18" s="86">
        <v>0</v>
      </c>
      <c r="KF18" s="86">
        <v>0</v>
      </c>
      <c r="KG18" s="86">
        <v>0</v>
      </c>
      <c r="KH18" s="86">
        <v>0</v>
      </c>
      <c r="KI18" s="86">
        <v>57.817999999999998</v>
      </c>
      <c r="KJ18" s="86">
        <v>0</v>
      </c>
      <c r="KK18" s="86">
        <v>0</v>
      </c>
      <c r="KL18" s="86">
        <v>99.557000000000002</v>
      </c>
      <c r="KM18" s="86">
        <v>0</v>
      </c>
      <c r="KN18" s="86">
        <v>95.403000000000006</v>
      </c>
      <c r="KO18" s="86">
        <v>0</v>
      </c>
      <c r="KP18" s="86">
        <v>0</v>
      </c>
      <c r="KQ18" s="86">
        <v>0</v>
      </c>
      <c r="KR18" s="86">
        <v>0</v>
      </c>
      <c r="KS18" s="86">
        <v>0</v>
      </c>
      <c r="KT18" s="86">
        <v>85.728999999999999</v>
      </c>
      <c r="KU18" s="86">
        <v>0</v>
      </c>
      <c r="KV18" s="86">
        <v>0</v>
      </c>
      <c r="KW18" s="86">
        <v>0</v>
      </c>
      <c r="KX18" s="86">
        <v>0</v>
      </c>
      <c r="KY18" s="86">
        <v>0</v>
      </c>
      <c r="KZ18" s="86">
        <v>95.906999999999996</v>
      </c>
      <c r="LA18" s="86">
        <v>0</v>
      </c>
      <c r="LB18" s="86">
        <v>0</v>
      </c>
      <c r="LC18" s="86">
        <v>99.738</v>
      </c>
      <c r="LD18" s="86">
        <v>0</v>
      </c>
      <c r="LE18" s="86">
        <v>87.718999999999994</v>
      </c>
      <c r="LF18" s="86">
        <v>0</v>
      </c>
      <c r="LG18" s="86">
        <v>0</v>
      </c>
      <c r="LH18" s="86">
        <v>0</v>
      </c>
      <c r="LI18" s="86">
        <v>0</v>
      </c>
      <c r="LJ18" s="86">
        <v>0</v>
      </c>
      <c r="LK18" s="86">
        <v>0</v>
      </c>
      <c r="LL18" s="86">
        <v>87.926000000000002</v>
      </c>
      <c r="LM18" s="86">
        <v>0</v>
      </c>
      <c r="LN18" s="86">
        <v>0</v>
      </c>
      <c r="LO18" s="86">
        <v>0</v>
      </c>
      <c r="LP18" s="86">
        <v>0</v>
      </c>
      <c r="LQ18" s="86">
        <v>0</v>
      </c>
      <c r="LR18" s="86">
        <v>96.5</v>
      </c>
      <c r="LS18" s="86">
        <v>0</v>
      </c>
      <c r="LT18" s="86">
        <v>0</v>
      </c>
      <c r="LU18" s="86">
        <v>0</v>
      </c>
      <c r="LV18" s="86">
        <v>98.165000000000006</v>
      </c>
      <c r="LW18" s="86">
        <v>100</v>
      </c>
      <c r="LX18" s="86">
        <v>70.766999999999996</v>
      </c>
      <c r="LY18" s="86">
        <v>0</v>
      </c>
      <c r="LZ18" s="86">
        <v>0</v>
      </c>
      <c r="MA18" s="86">
        <v>0</v>
      </c>
      <c r="MB18" s="86">
        <v>0</v>
      </c>
      <c r="MC18" s="86">
        <v>0</v>
      </c>
      <c r="MD18" s="86">
        <v>0</v>
      </c>
      <c r="ME18" s="86">
        <v>0</v>
      </c>
      <c r="MF18" s="86">
        <v>98.44</v>
      </c>
      <c r="MG18" s="86">
        <v>0</v>
      </c>
      <c r="MH18" s="86">
        <v>0</v>
      </c>
      <c r="MI18" s="86">
        <v>0</v>
      </c>
      <c r="MJ18" s="86">
        <v>0</v>
      </c>
      <c r="MK18" s="86">
        <v>0</v>
      </c>
      <c r="ML18" s="86">
        <v>77.933000000000007</v>
      </c>
      <c r="MM18" s="86">
        <v>0</v>
      </c>
      <c r="MN18" s="86">
        <v>0</v>
      </c>
      <c r="MO18" s="86">
        <v>95.153999999999996</v>
      </c>
      <c r="MP18" s="86">
        <v>100</v>
      </c>
      <c r="MQ18" s="86">
        <v>71.620999999999995</v>
      </c>
      <c r="MR18" s="86">
        <v>0</v>
      </c>
      <c r="MS18" s="86">
        <v>0</v>
      </c>
      <c r="MT18" s="86">
        <v>0</v>
      </c>
      <c r="MU18" s="86">
        <v>0</v>
      </c>
      <c r="MV18" s="86">
        <v>0</v>
      </c>
      <c r="MW18" s="86">
        <v>0</v>
      </c>
      <c r="MX18" s="86">
        <v>0</v>
      </c>
      <c r="MY18" s="86">
        <v>0</v>
      </c>
      <c r="MZ18" s="86">
        <v>0</v>
      </c>
      <c r="NA18" s="86">
        <v>0</v>
      </c>
      <c r="NB18" s="86">
        <v>0</v>
      </c>
      <c r="NC18" s="86">
        <v>0</v>
      </c>
      <c r="ND18" s="86">
        <v>0</v>
      </c>
      <c r="NE18" s="86">
        <v>0</v>
      </c>
      <c r="NF18" s="86">
        <v>0</v>
      </c>
      <c r="NG18" s="86">
        <v>0</v>
      </c>
      <c r="NH18" s="86">
        <v>0</v>
      </c>
      <c r="NI18" s="86">
        <v>0</v>
      </c>
      <c r="NJ18" s="86">
        <v>0</v>
      </c>
      <c r="NK18" s="86">
        <v>0</v>
      </c>
      <c r="NL18" s="86">
        <v>0</v>
      </c>
      <c r="NM18" s="86">
        <v>0</v>
      </c>
      <c r="NN18" s="86">
        <v>0</v>
      </c>
      <c r="NO18" s="86">
        <v>0</v>
      </c>
      <c r="NP18" s="86">
        <v>0</v>
      </c>
      <c r="NQ18" s="86">
        <v>0</v>
      </c>
      <c r="NR18" s="86">
        <v>0</v>
      </c>
      <c r="NS18" s="86">
        <v>0</v>
      </c>
      <c r="NT18" s="86">
        <v>0</v>
      </c>
      <c r="NU18" s="86">
        <v>0</v>
      </c>
      <c r="NV18" s="86">
        <v>0</v>
      </c>
      <c r="NW18" s="86">
        <v>0</v>
      </c>
      <c r="NX18" s="86">
        <v>0</v>
      </c>
      <c r="NY18" s="86">
        <v>0</v>
      </c>
      <c r="NZ18" s="86">
        <v>0</v>
      </c>
      <c r="OA18" s="86">
        <v>0</v>
      </c>
      <c r="OB18" s="86">
        <v>0</v>
      </c>
      <c r="OC18" s="86">
        <v>0</v>
      </c>
      <c r="OD18" s="86">
        <v>0</v>
      </c>
      <c r="OE18" s="86">
        <v>0</v>
      </c>
      <c r="OF18" s="86">
        <v>0</v>
      </c>
      <c r="OG18" s="86">
        <v>0</v>
      </c>
      <c r="OH18" s="86">
        <v>0</v>
      </c>
      <c r="OI18" s="86">
        <v>0</v>
      </c>
      <c r="OJ18" s="86">
        <v>0</v>
      </c>
      <c r="OK18" s="86">
        <v>0</v>
      </c>
      <c r="OL18" s="86">
        <v>0</v>
      </c>
      <c r="OM18" s="86">
        <v>0</v>
      </c>
      <c r="ON18" s="86">
        <v>0</v>
      </c>
      <c r="OO18" s="86">
        <v>0</v>
      </c>
      <c r="OP18" s="86">
        <v>0</v>
      </c>
      <c r="OQ18" s="86">
        <v>0</v>
      </c>
      <c r="OR18" s="86">
        <v>0</v>
      </c>
      <c r="OS18" s="86">
        <v>0</v>
      </c>
      <c r="OT18" s="86">
        <v>0</v>
      </c>
      <c r="OU18" s="86">
        <v>0</v>
      </c>
      <c r="OV18" s="86">
        <v>0</v>
      </c>
      <c r="OW18" s="86">
        <v>0</v>
      </c>
      <c r="OX18" s="86">
        <v>0</v>
      </c>
      <c r="OY18" s="86">
        <v>0</v>
      </c>
      <c r="OZ18" s="86">
        <v>0</v>
      </c>
      <c r="PA18" s="86">
        <v>0</v>
      </c>
      <c r="PB18" s="86">
        <v>0</v>
      </c>
      <c r="PC18" s="86">
        <v>65.972999999999999</v>
      </c>
      <c r="PD18" s="86">
        <v>0</v>
      </c>
      <c r="PE18" s="86">
        <v>17.321999999999999</v>
      </c>
      <c r="PF18" s="86">
        <v>0</v>
      </c>
      <c r="PG18" s="86">
        <v>0</v>
      </c>
      <c r="PH18" s="86">
        <v>0</v>
      </c>
      <c r="PI18" s="86">
        <v>0</v>
      </c>
      <c r="PJ18" s="86">
        <v>100</v>
      </c>
      <c r="PK18" s="86">
        <v>0</v>
      </c>
      <c r="PL18" s="86">
        <v>0</v>
      </c>
      <c r="PM18" s="86">
        <v>0</v>
      </c>
      <c r="PN18" s="86">
        <v>0</v>
      </c>
      <c r="PO18" s="86">
        <v>0</v>
      </c>
      <c r="PP18" s="86">
        <v>0</v>
      </c>
      <c r="PQ18" s="86">
        <v>0</v>
      </c>
      <c r="PR18" s="86">
        <v>0</v>
      </c>
      <c r="PS18" s="86">
        <v>0</v>
      </c>
      <c r="PT18" s="86">
        <v>0</v>
      </c>
      <c r="PU18" s="86">
        <v>0</v>
      </c>
      <c r="PV18" s="86">
        <v>100</v>
      </c>
      <c r="PW18" s="86">
        <v>0</v>
      </c>
      <c r="PX18" s="86">
        <v>0</v>
      </c>
      <c r="PY18" s="86">
        <v>0</v>
      </c>
      <c r="PZ18" s="86">
        <v>0</v>
      </c>
      <c r="QA18" s="86">
        <v>0</v>
      </c>
      <c r="QB18" s="86">
        <v>0</v>
      </c>
      <c r="QC18" s="86">
        <v>0</v>
      </c>
      <c r="QD18" s="86">
        <v>0</v>
      </c>
      <c r="QE18" s="86">
        <v>0</v>
      </c>
      <c r="QF18" s="86">
        <v>0</v>
      </c>
      <c r="QG18" s="86">
        <v>0</v>
      </c>
      <c r="QH18" s="86">
        <v>0</v>
      </c>
      <c r="QI18" s="86">
        <v>0</v>
      </c>
      <c r="QJ18" s="86">
        <v>0</v>
      </c>
      <c r="QK18" s="86">
        <v>0</v>
      </c>
      <c r="QL18" s="86">
        <v>100</v>
      </c>
      <c r="QM18" s="86">
        <v>0</v>
      </c>
      <c r="QN18" s="86">
        <v>0</v>
      </c>
      <c r="QO18" s="86">
        <v>0</v>
      </c>
      <c r="QP18" s="86">
        <v>0</v>
      </c>
      <c r="QQ18" s="86">
        <v>0</v>
      </c>
      <c r="QR18" s="86">
        <v>0</v>
      </c>
      <c r="QS18" s="86">
        <v>0</v>
      </c>
      <c r="QT18" s="86">
        <v>0</v>
      </c>
      <c r="QU18" s="86">
        <v>0</v>
      </c>
      <c r="QV18" s="86">
        <v>0</v>
      </c>
      <c r="QW18" s="86">
        <v>0</v>
      </c>
      <c r="QX18" s="86">
        <v>0</v>
      </c>
      <c r="QY18" s="86">
        <v>0</v>
      </c>
      <c r="QZ18" s="86">
        <v>0</v>
      </c>
      <c r="RA18" s="86">
        <v>0</v>
      </c>
      <c r="RB18" s="86">
        <v>0</v>
      </c>
      <c r="RC18" s="86">
        <v>0</v>
      </c>
      <c r="RD18" s="86">
        <v>0</v>
      </c>
      <c r="RE18" s="86">
        <v>0</v>
      </c>
      <c r="RF18" s="86">
        <v>0</v>
      </c>
      <c r="RG18" s="86">
        <v>0</v>
      </c>
      <c r="RH18" s="86">
        <v>0</v>
      </c>
      <c r="RI18" s="86">
        <v>0</v>
      </c>
      <c r="RJ18" s="86">
        <v>0</v>
      </c>
      <c r="RK18" s="86">
        <v>0</v>
      </c>
      <c r="RL18" s="86">
        <v>0</v>
      </c>
      <c r="RM18" s="86">
        <v>0</v>
      </c>
      <c r="RN18" s="86">
        <v>0</v>
      </c>
      <c r="RO18" s="86">
        <v>0</v>
      </c>
      <c r="RP18" s="86">
        <v>0</v>
      </c>
      <c r="RQ18" s="86">
        <v>0</v>
      </c>
    </row>
    <row r="19" spans="1:485">
      <c r="B19" s="85" t="s">
        <v>1828</v>
      </c>
      <c r="D19" s="85" t="s">
        <v>1829</v>
      </c>
      <c r="F19" s="31" t="s">
        <v>1805</v>
      </c>
      <c r="H19" s="86" t="s">
        <v>1830</v>
      </c>
      <c r="T19" s="86">
        <v>0</v>
      </c>
      <c r="U19" s="86">
        <v>0</v>
      </c>
      <c r="V19" s="86">
        <v>0</v>
      </c>
      <c r="W19" s="86">
        <v>426.84100000000001</v>
      </c>
      <c r="X19" s="86">
        <v>0</v>
      </c>
      <c r="Y19" s="86">
        <v>0</v>
      </c>
      <c r="Z19" s="86">
        <v>35.817</v>
      </c>
      <c r="AA19" s="86">
        <v>173.512</v>
      </c>
      <c r="AB19" s="86">
        <v>1295.1690000000001</v>
      </c>
      <c r="AC19" s="86">
        <v>0</v>
      </c>
      <c r="AD19" s="86">
        <v>0</v>
      </c>
      <c r="AE19" s="86">
        <v>0</v>
      </c>
      <c r="AF19" s="86">
        <v>0</v>
      </c>
      <c r="AG19" s="86">
        <v>0</v>
      </c>
      <c r="AH19" s="86">
        <v>489.005</v>
      </c>
      <c r="AI19" s="86">
        <v>0</v>
      </c>
      <c r="AJ19" s="86">
        <v>0</v>
      </c>
      <c r="AK19" s="86">
        <v>0</v>
      </c>
      <c r="AL19" s="86">
        <v>0</v>
      </c>
      <c r="AM19" s="86">
        <v>359.95800000000003</v>
      </c>
      <c r="AN19" s="86">
        <v>0</v>
      </c>
      <c r="AO19" s="86">
        <v>0</v>
      </c>
      <c r="AP19" s="86">
        <v>3829.837</v>
      </c>
      <c r="AQ19" s="86">
        <v>0</v>
      </c>
      <c r="AR19" s="86">
        <v>0</v>
      </c>
      <c r="AS19" s="86">
        <v>32.414999999999999</v>
      </c>
      <c r="AT19" s="86">
        <v>348.315</v>
      </c>
      <c r="AU19" s="86">
        <v>0</v>
      </c>
      <c r="AV19" s="86">
        <v>0</v>
      </c>
      <c r="AW19" s="86">
        <v>0</v>
      </c>
      <c r="AX19" s="86">
        <v>1472.9010000000001</v>
      </c>
      <c r="AY19" s="86">
        <v>0</v>
      </c>
      <c r="AZ19" s="86">
        <v>0</v>
      </c>
      <c r="BA19" s="86">
        <v>346.791</v>
      </c>
      <c r="BB19" s="86">
        <v>0</v>
      </c>
      <c r="BC19" s="86">
        <v>2632.8220000000001</v>
      </c>
      <c r="BD19" s="86">
        <v>0</v>
      </c>
      <c r="BE19" s="86">
        <v>0</v>
      </c>
      <c r="BF19" s="86">
        <v>0</v>
      </c>
      <c r="BG19" s="86">
        <v>0</v>
      </c>
      <c r="BH19" s="86">
        <v>538.28099999999995</v>
      </c>
      <c r="BI19" s="86">
        <v>0</v>
      </c>
      <c r="BJ19" s="86">
        <v>552.39400000000001</v>
      </c>
      <c r="BK19" s="86">
        <v>285.50900000000001</v>
      </c>
      <c r="BL19" s="86">
        <v>0</v>
      </c>
      <c r="BM19" s="86">
        <v>0</v>
      </c>
      <c r="BN19" s="86">
        <v>1251.4839999999999</v>
      </c>
      <c r="BO19" s="86">
        <v>0</v>
      </c>
      <c r="BP19" s="86">
        <v>0</v>
      </c>
      <c r="BQ19" s="86">
        <v>0</v>
      </c>
      <c r="BR19" s="86">
        <v>0</v>
      </c>
      <c r="BS19" s="86">
        <v>2676.4690000000001</v>
      </c>
      <c r="BT19" s="86">
        <v>0</v>
      </c>
      <c r="BU19" s="86">
        <v>0</v>
      </c>
      <c r="BV19" s="86">
        <v>0</v>
      </c>
      <c r="BW19" s="86">
        <v>855.41200000000003</v>
      </c>
      <c r="BX19" s="86">
        <v>24.960999999999999</v>
      </c>
      <c r="BY19" s="86">
        <v>712.56299999999999</v>
      </c>
      <c r="BZ19" s="86">
        <v>0</v>
      </c>
      <c r="CA19" s="86">
        <v>0</v>
      </c>
      <c r="CB19" s="86">
        <v>0</v>
      </c>
      <c r="CC19" s="86">
        <v>1467.501</v>
      </c>
      <c r="CD19" s="86">
        <v>0</v>
      </c>
      <c r="CE19" s="86">
        <v>198.374</v>
      </c>
      <c r="CF19" s="86">
        <v>0</v>
      </c>
      <c r="CG19" s="86">
        <v>0</v>
      </c>
      <c r="CH19" s="86">
        <v>3710.0169999999998</v>
      </c>
      <c r="CI19" s="86">
        <v>0</v>
      </c>
      <c r="CJ19" s="86">
        <v>0</v>
      </c>
      <c r="CK19" s="86">
        <v>0</v>
      </c>
      <c r="CL19" s="86">
        <v>0</v>
      </c>
      <c r="CM19" s="86">
        <v>0</v>
      </c>
      <c r="CN19" s="86">
        <v>234.83</v>
      </c>
      <c r="CO19" s="86">
        <v>775.34</v>
      </c>
      <c r="CP19" s="86">
        <v>0</v>
      </c>
      <c r="CQ19" s="86">
        <v>544.36199999999997</v>
      </c>
      <c r="CR19" s="86">
        <v>135.541</v>
      </c>
      <c r="CS19" s="86">
        <v>148.09899999999999</v>
      </c>
      <c r="CT19" s="86">
        <v>0</v>
      </c>
      <c r="CU19" s="86">
        <v>0</v>
      </c>
      <c r="CV19" s="86">
        <v>1240.7249999999999</v>
      </c>
      <c r="CW19" s="86">
        <v>0</v>
      </c>
      <c r="CX19" s="86">
        <v>201.035</v>
      </c>
      <c r="CY19" s="86">
        <v>134.96600000000001</v>
      </c>
      <c r="CZ19" s="86">
        <v>69.478999999999999</v>
      </c>
      <c r="DA19" s="86">
        <v>3038.3389999999999</v>
      </c>
      <c r="DB19" s="86">
        <v>0</v>
      </c>
      <c r="DC19" s="86">
        <v>0</v>
      </c>
      <c r="DD19" s="86">
        <v>0</v>
      </c>
      <c r="DE19" s="86">
        <v>0</v>
      </c>
      <c r="DF19" s="86">
        <v>0</v>
      </c>
      <c r="DG19" s="86">
        <v>161.43700000000001</v>
      </c>
      <c r="DH19" s="86">
        <v>551.274</v>
      </c>
      <c r="DI19" s="86">
        <v>133.33099999999999</v>
      </c>
      <c r="DJ19" s="86">
        <v>640.20399999999995</v>
      </c>
      <c r="DK19" s="86">
        <v>104.563</v>
      </c>
      <c r="DL19" s="86">
        <v>0</v>
      </c>
      <c r="DM19" s="86">
        <v>0</v>
      </c>
      <c r="DN19" s="86">
        <v>0</v>
      </c>
      <c r="DO19" s="86">
        <v>712.15899999999999</v>
      </c>
      <c r="DP19" s="86">
        <v>0</v>
      </c>
      <c r="DQ19" s="86">
        <v>218.08699999999999</v>
      </c>
      <c r="DR19" s="86">
        <v>200.32300000000001</v>
      </c>
      <c r="DS19" s="86">
        <v>221.18100000000001</v>
      </c>
      <c r="DT19" s="86">
        <v>3857.7869999999998</v>
      </c>
      <c r="DU19" s="86">
        <v>0</v>
      </c>
      <c r="DV19" s="86">
        <v>0</v>
      </c>
      <c r="DW19" s="86">
        <v>0</v>
      </c>
      <c r="DX19" s="86">
        <v>0</v>
      </c>
      <c r="DY19" s="86">
        <v>0</v>
      </c>
      <c r="DZ19" s="86">
        <v>0</v>
      </c>
      <c r="EA19" s="86">
        <v>696.76099999999997</v>
      </c>
      <c r="EB19" s="86">
        <v>0</v>
      </c>
      <c r="EC19" s="86">
        <v>0</v>
      </c>
      <c r="ED19" s="86">
        <v>0</v>
      </c>
      <c r="EE19" s="86">
        <v>0</v>
      </c>
      <c r="EF19" s="86">
        <v>0</v>
      </c>
      <c r="EG19" s="86">
        <v>0</v>
      </c>
      <c r="EH19" s="86">
        <v>0</v>
      </c>
      <c r="EI19" s="86">
        <v>0</v>
      </c>
      <c r="EJ19" s="86">
        <v>0</v>
      </c>
      <c r="EK19" s="86">
        <v>0</v>
      </c>
      <c r="EL19" s="86">
        <v>0</v>
      </c>
      <c r="EM19" s="86">
        <v>303.28800000000001</v>
      </c>
      <c r="EN19" s="86">
        <v>156.71799999999999</v>
      </c>
      <c r="EO19" s="86">
        <v>324.976</v>
      </c>
      <c r="EP19" s="86">
        <v>81.018000000000001</v>
      </c>
      <c r="EQ19" s="86">
        <v>99.483999999999995</v>
      </c>
      <c r="ER19" s="86">
        <v>117.45699999999999</v>
      </c>
      <c r="ES19" s="86">
        <v>0</v>
      </c>
      <c r="ET19" s="86">
        <v>0</v>
      </c>
      <c r="EU19" s="86">
        <v>0</v>
      </c>
      <c r="EV19" s="86">
        <v>1179.0740000000001</v>
      </c>
      <c r="EW19" s="86">
        <v>33.531999999999996</v>
      </c>
      <c r="EX19" s="86">
        <v>0</v>
      </c>
      <c r="EY19" s="86">
        <v>150.50200000000001</v>
      </c>
      <c r="EZ19" s="86">
        <v>19.637</v>
      </c>
      <c r="FA19" s="86">
        <v>443.09100000000001</v>
      </c>
      <c r="FB19" s="86">
        <v>0</v>
      </c>
      <c r="FC19" s="86">
        <v>124.64100000000001</v>
      </c>
      <c r="FD19" s="86">
        <v>0</v>
      </c>
      <c r="FE19" s="86">
        <v>0</v>
      </c>
      <c r="FF19" s="86">
        <v>1338.0740000000001</v>
      </c>
      <c r="FG19" s="86">
        <v>0</v>
      </c>
      <c r="FH19" s="86">
        <v>6.2779999999999996</v>
      </c>
      <c r="FI19" s="86">
        <v>232.72900000000001</v>
      </c>
      <c r="FJ19" s="86">
        <v>53.378999999999998</v>
      </c>
      <c r="FK19" s="86">
        <v>652.846</v>
      </c>
      <c r="FL19" s="86">
        <v>46.226999999999997</v>
      </c>
      <c r="FM19" s="86">
        <v>197.834</v>
      </c>
      <c r="FN19" s="86">
        <v>0</v>
      </c>
      <c r="FO19" s="86">
        <v>0</v>
      </c>
      <c r="FP19" s="86">
        <v>1276.9590000000001</v>
      </c>
      <c r="FQ19" s="86">
        <v>61.936</v>
      </c>
      <c r="FR19" s="86">
        <v>0</v>
      </c>
      <c r="FS19" s="86">
        <v>173.40100000000001</v>
      </c>
      <c r="FT19" s="86">
        <v>113.179</v>
      </c>
      <c r="FU19" s="86">
        <v>540.721</v>
      </c>
      <c r="FV19" s="86">
        <v>79.231999999999999</v>
      </c>
      <c r="FW19" s="86">
        <v>253.376</v>
      </c>
      <c r="FX19" s="86">
        <v>120.71899999999999</v>
      </c>
      <c r="FY19" s="86">
        <v>0</v>
      </c>
      <c r="FZ19" s="86">
        <v>0</v>
      </c>
      <c r="GA19" s="86">
        <v>1320.6379999999999</v>
      </c>
      <c r="GB19" s="86">
        <v>0</v>
      </c>
      <c r="GC19" s="86">
        <v>15.18</v>
      </c>
      <c r="GD19" s="86">
        <v>346.38200000000001</v>
      </c>
      <c r="GE19" s="86">
        <v>82.870999999999995</v>
      </c>
      <c r="GF19" s="86">
        <v>337.29500000000002</v>
      </c>
      <c r="GG19" s="86">
        <v>32.81</v>
      </c>
      <c r="GH19" s="86">
        <v>39.512999999999998</v>
      </c>
      <c r="GI19" s="86">
        <v>85.846999999999994</v>
      </c>
      <c r="GJ19" s="86">
        <v>0</v>
      </c>
      <c r="GK19" s="86">
        <v>0</v>
      </c>
      <c r="GL19" s="86">
        <v>0</v>
      </c>
      <c r="GM19" s="86">
        <v>1093.845</v>
      </c>
      <c r="GN19" s="86">
        <v>14.225</v>
      </c>
      <c r="GO19" s="86">
        <v>310.471</v>
      </c>
      <c r="GP19" s="86">
        <v>42.064</v>
      </c>
      <c r="GQ19" s="86">
        <v>489.85300000000001</v>
      </c>
      <c r="GR19" s="86">
        <v>49.658999999999999</v>
      </c>
      <c r="GS19" s="86">
        <v>80.649000000000001</v>
      </c>
      <c r="GT19" s="86">
        <v>60.674999999999997</v>
      </c>
      <c r="GU19" s="86">
        <v>0</v>
      </c>
      <c r="GV19" s="86">
        <v>8.1229999999999993</v>
      </c>
      <c r="GW19" s="86">
        <v>0</v>
      </c>
      <c r="GX19" s="86">
        <v>1694.498</v>
      </c>
      <c r="GY19" s="86">
        <v>0</v>
      </c>
      <c r="GZ19" s="86">
        <v>0</v>
      </c>
      <c r="HA19" s="86">
        <v>0</v>
      </c>
      <c r="HB19" s="86">
        <v>0</v>
      </c>
      <c r="HC19" s="86">
        <v>0</v>
      </c>
      <c r="HD19" s="86">
        <v>0</v>
      </c>
      <c r="HE19" s="86">
        <v>0</v>
      </c>
      <c r="HF19" s="86">
        <v>0</v>
      </c>
      <c r="HG19" s="86">
        <v>0</v>
      </c>
      <c r="HH19" s="86">
        <v>0</v>
      </c>
      <c r="HI19" s="86">
        <v>0</v>
      </c>
      <c r="HJ19" s="86">
        <v>0</v>
      </c>
      <c r="HK19" s="86">
        <v>0</v>
      </c>
      <c r="HL19" s="86">
        <v>0</v>
      </c>
      <c r="HM19" s="86">
        <v>0</v>
      </c>
      <c r="HN19" s="86">
        <v>45.539000000000001</v>
      </c>
      <c r="HO19" s="86">
        <v>0</v>
      </c>
      <c r="HP19" s="86">
        <v>0</v>
      </c>
      <c r="HQ19" s="86">
        <v>0</v>
      </c>
      <c r="HR19" s="86">
        <v>0</v>
      </c>
      <c r="HS19" s="86">
        <v>0</v>
      </c>
      <c r="HT19" s="86">
        <v>0</v>
      </c>
      <c r="HU19" s="86">
        <v>0</v>
      </c>
      <c r="HV19" s="86">
        <v>294.97800000000001</v>
      </c>
      <c r="HW19" s="86">
        <v>0</v>
      </c>
      <c r="HX19" s="86">
        <v>258.029</v>
      </c>
      <c r="HY19" s="86">
        <v>9.2189999999999994</v>
      </c>
      <c r="HZ19" s="86">
        <v>0</v>
      </c>
      <c r="IA19" s="86">
        <v>230.339</v>
      </c>
      <c r="IB19" s="86">
        <v>0</v>
      </c>
      <c r="IC19" s="86">
        <v>205.64400000000001</v>
      </c>
      <c r="ID19" s="86">
        <v>0</v>
      </c>
      <c r="IE19" s="86">
        <v>0</v>
      </c>
      <c r="IF19" s="86">
        <v>0</v>
      </c>
      <c r="IG19" s="86">
        <v>0</v>
      </c>
      <c r="IH19" s="86">
        <v>0</v>
      </c>
      <c r="II19" s="86">
        <v>0</v>
      </c>
      <c r="IJ19" s="86">
        <v>0</v>
      </c>
      <c r="IK19" s="86">
        <v>0</v>
      </c>
      <c r="IL19" s="86">
        <v>0</v>
      </c>
      <c r="IM19" s="86">
        <v>0</v>
      </c>
      <c r="IN19" s="86">
        <v>0</v>
      </c>
      <c r="IO19" s="86">
        <v>0</v>
      </c>
      <c r="IP19" s="86">
        <v>0</v>
      </c>
      <c r="IQ19" s="86">
        <v>0</v>
      </c>
      <c r="IR19" s="86">
        <v>0</v>
      </c>
      <c r="IS19" s="86">
        <v>0</v>
      </c>
      <c r="IT19" s="86">
        <v>0</v>
      </c>
      <c r="IU19" s="86">
        <v>297.63499999999999</v>
      </c>
      <c r="IV19" s="86">
        <v>0</v>
      </c>
      <c r="IW19" s="86">
        <v>0</v>
      </c>
      <c r="IX19" s="86">
        <v>0</v>
      </c>
      <c r="IY19" s="86">
        <v>161.45099999999999</v>
      </c>
      <c r="IZ19" s="86">
        <v>0</v>
      </c>
      <c r="JA19" s="86">
        <v>0</v>
      </c>
      <c r="JB19" s="86">
        <v>0</v>
      </c>
      <c r="JC19" s="86">
        <v>0</v>
      </c>
      <c r="JD19" s="86">
        <v>92.792000000000002</v>
      </c>
      <c r="JE19" s="86">
        <v>0</v>
      </c>
      <c r="JF19" s="86">
        <v>873.01400000000001</v>
      </c>
      <c r="JG19" s="86">
        <v>0</v>
      </c>
      <c r="JH19" s="86">
        <v>0</v>
      </c>
      <c r="JI19" s="86">
        <v>0</v>
      </c>
      <c r="JJ19" s="86">
        <v>0</v>
      </c>
      <c r="JK19" s="86">
        <v>0</v>
      </c>
      <c r="JL19" s="86">
        <v>0</v>
      </c>
      <c r="JM19" s="86">
        <v>296.62799999999999</v>
      </c>
      <c r="JN19" s="86">
        <v>0</v>
      </c>
      <c r="JO19" s="86">
        <v>0</v>
      </c>
      <c r="JP19" s="86">
        <v>0</v>
      </c>
      <c r="JQ19" s="86">
        <v>222.124</v>
      </c>
      <c r="JR19" s="86">
        <v>0</v>
      </c>
      <c r="JS19" s="86">
        <v>0</v>
      </c>
      <c r="JT19" s="86">
        <v>0</v>
      </c>
      <c r="JU19" s="86">
        <v>253.39</v>
      </c>
      <c r="JV19" s="86">
        <v>154.62100000000001</v>
      </c>
      <c r="JW19" s="86">
        <v>0</v>
      </c>
      <c r="JX19" s="86">
        <v>901.04700000000003</v>
      </c>
      <c r="JY19" s="86">
        <v>0</v>
      </c>
      <c r="JZ19" s="86">
        <v>0</v>
      </c>
      <c r="KA19" s="86">
        <v>0</v>
      </c>
      <c r="KB19" s="86">
        <v>0</v>
      </c>
      <c r="KC19" s="86">
        <v>301.964</v>
      </c>
      <c r="KD19" s="86">
        <v>178.541</v>
      </c>
      <c r="KE19" s="86">
        <v>0</v>
      </c>
      <c r="KF19" s="86">
        <v>0</v>
      </c>
      <c r="KG19" s="86">
        <v>517.13199999999995</v>
      </c>
      <c r="KH19" s="86">
        <v>0</v>
      </c>
      <c r="KI19" s="86">
        <v>215.15899999999999</v>
      </c>
      <c r="KJ19" s="86">
        <v>0</v>
      </c>
      <c r="KK19" s="86">
        <v>0</v>
      </c>
      <c r="KL19" s="86">
        <v>141.511</v>
      </c>
      <c r="KM19" s="86">
        <v>0</v>
      </c>
      <c r="KN19" s="86">
        <v>1002.314</v>
      </c>
      <c r="KO19" s="86">
        <v>0</v>
      </c>
      <c r="KP19" s="86">
        <v>0</v>
      </c>
      <c r="KQ19" s="86">
        <v>0</v>
      </c>
      <c r="KR19" s="86">
        <v>0</v>
      </c>
      <c r="KS19" s="86">
        <v>0</v>
      </c>
      <c r="KT19" s="86">
        <v>211.28700000000001</v>
      </c>
      <c r="KU19" s="86">
        <v>80.727000000000004</v>
      </c>
      <c r="KV19" s="86">
        <v>0</v>
      </c>
      <c r="KW19" s="86">
        <v>0</v>
      </c>
      <c r="KX19" s="86">
        <v>0</v>
      </c>
      <c r="KY19" s="86">
        <v>0</v>
      </c>
      <c r="KZ19" s="86">
        <v>14.34</v>
      </c>
      <c r="LA19" s="86">
        <v>0</v>
      </c>
      <c r="LB19" s="86">
        <v>0</v>
      </c>
      <c r="LC19" s="86">
        <v>112.286</v>
      </c>
      <c r="LD19" s="86">
        <v>0</v>
      </c>
      <c r="LE19" s="86">
        <v>1496.027</v>
      </c>
      <c r="LF19" s="86">
        <v>0</v>
      </c>
      <c r="LG19" s="86">
        <v>0</v>
      </c>
      <c r="LH19" s="86">
        <v>0</v>
      </c>
      <c r="LI19" s="86">
        <v>0</v>
      </c>
      <c r="LJ19" s="86">
        <v>0</v>
      </c>
      <c r="LK19" s="86">
        <v>0</v>
      </c>
      <c r="LL19" s="86">
        <v>432.238</v>
      </c>
      <c r="LM19" s="86">
        <v>148.84299999999999</v>
      </c>
      <c r="LN19" s="86">
        <v>0</v>
      </c>
      <c r="LO19" s="86">
        <v>0</v>
      </c>
      <c r="LP19" s="86">
        <v>386.77600000000001</v>
      </c>
      <c r="LQ19" s="86">
        <v>0</v>
      </c>
      <c r="LR19" s="86">
        <v>0</v>
      </c>
      <c r="LS19" s="86">
        <v>0</v>
      </c>
      <c r="LT19" s="86">
        <v>118.57</v>
      </c>
      <c r="LU19" s="86">
        <v>0</v>
      </c>
      <c r="LV19" s="86">
        <v>90.914000000000001</v>
      </c>
      <c r="LW19" s="86">
        <v>189.93700000000001</v>
      </c>
      <c r="LX19" s="86">
        <v>1449.732</v>
      </c>
      <c r="LY19" s="86">
        <v>0</v>
      </c>
      <c r="LZ19" s="86">
        <v>0</v>
      </c>
      <c r="MA19" s="86">
        <v>0</v>
      </c>
      <c r="MB19" s="86">
        <v>190.041</v>
      </c>
      <c r="MC19" s="86">
        <v>0</v>
      </c>
      <c r="MD19" s="86">
        <v>0</v>
      </c>
      <c r="ME19" s="86">
        <v>0</v>
      </c>
      <c r="MF19" s="86">
        <v>453.80500000000001</v>
      </c>
      <c r="MG19" s="86">
        <v>0</v>
      </c>
      <c r="MH19" s="86">
        <v>305.976</v>
      </c>
      <c r="MI19" s="86">
        <v>0</v>
      </c>
      <c r="MJ19" s="86">
        <v>351.733</v>
      </c>
      <c r="MK19" s="86">
        <v>0</v>
      </c>
      <c r="ML19" s="86">
        <v>0</v>
      </c>
      <c r="MM19" s="86">
        <v>0</v>
      </c>
      <c r="MN19" s="86">
        <v>0</v>
      </c>
      <c r="MO19" s="86">
        <v>0</v>
      </c>
      <c r="MP19" s="86">
        <v>0</v>
      </c>
      <c r="MQ19" s="86">
        <v>1670.3320000000001</v>
      </c>
      <c r="MR19" s="86">
        <v>0</v>
      </c>
      <c r="MS19" s="86">
        <v>0</v>
      </c>
      <c r="MT19" s="86">
        <v>0</v>
      </c>
      <c r="MU19" s="86">
        <v>0</v>
      </c>
      <c r="MV19" s="86">
        <v>0</v>
      </c>
      <c r="MW19" s="86">
        <v>0</v>
      </c>
      <c r="MX19" s="86">
        <v>0</v>
      </c>
      <c r="MY19" s="86">
        <v>0</v>
      </c>
      <c r="MZ19" s="86">
        <v>0</v>
      </c>
      <c r="NA19" s="86">
        <v>0</v>
      </c>
      <c r="NB19" s="86">
        <v>0</v>
      </c>
      <c r="NC19" s="86">
        <v>105.724</v>
      </c>
      <c r="ND19" s="86">
        <v>0</v>
      </c>
      <c r="NE19" s="86">
        <v>0</v>
      </c>
      <c r="NF19" s="86">
        <v>336.92500000000001</v>
      </c>
      <c r="NG19" s="86">
        <v>0</v>
      </c>
      <c r="NH19" s="86">
        <v>0</v>
      </c>
      <c r="NI19" s="86">
        <v>0</v>
      </c>
      <c r="NJ19" s="86">
        <v>0</v>
      </c>
      <c r="NK19" s="86">
        <v>0</v>
      </c>
      <c r="NL19" s="86">
        <v>116.56100000000001</v>
      </c>
      <c r="NM19" s="86">
        <v>0</v>
      </c>
      <c r="NN19" s="86">
        <v>24.97</v>
      </c>
      <c r="NO19" s="86">
        <v>0</v>
      </c>
      <c r="NP19" s="86">
        <v>0</v>
      </c>
      <c r="NQ19" s="86">
        <v>230.614</v>
      </c>
      <c r="NR19" s="86">
        <v>0</v>
      </c>
      <c r="NS19" s="86">
        <v>0</v>
      </c>
      <c r="NT19" s="86">
        <v>0</v>
      </c>
      <c r="NU19" s="86">
        <v>43.793999999999997</v>
      </c>
      <c r="NV19" s="86">
        <v>0</v>
      </c>
      <c r="NW19" s="86">
        <v>71.938000000000002</v>
      </c>
      <c r="NX19" s="86">
        <v>19.427</v>
      </c>
      <c r="NY19" s="86">
        <v>274.00200000000001</v>
      </c>
      <c r="NZ19" s="86">
        <v>0</v>
      </c>
      <c r="OA19" s="86">
        <v>0</v>
      </c>
      <c r="OB19" s="86">
        <v>0</v>
      </c>
      <c r="OC19" s="86">
        <v>40.561999999999998</v>
      </c>
      <c r="OD19" s="86">
        <v>0</v>
      </c>
      <c r="OE19" s="86">
        <v>28.597000000000001</v>
      </c>
      <c r="OF19" s="86">
        <v>0</v>
      </c>
      <c r="OG19" s="86">
        <v>0</v>
      </c>
      <c r="OH19" s="86">
        <v>0</v>
      </c>
      <c r="OI19" s="86">
        <v>0</v>
      </c>
      <c r="OJ19" s="86">
        <v>0</v>
      </c>
      <c r="OK19" s="86">
        <v>0</v>
      </c>
      <c r="OL19" s="86">
        <v>0</v>
      </c>
      <c r="OM19" s="86">
        <v>0</v>
      </c>
      <c r="ON19" s="86">
        <v>0</v>
      </c>
      <c r="OO19" s="86">
        <v>0</v>
      </c>
      <c r="OP19" s="86">
        <v>0</v>
      </c>
      <c r="OQ19" s="86">
        <v>85.228999999999999</v>
      </c>
      <c r="OR19" s="86">
        <v>339.34800000000001</v>
      </c>
      <c r="OS19" s="86">
        <v>0</v>
      </c>
      <c r="OT19" s="86">
        <v>0</v>
      </c>
      <c r="OU19" s="86">
        <v>0</v>
      </c>
      <c r="OV19" s="86">
        <v>0</v>
      </c>
      <c r="OW19" s="86">
        <v>0</v>
      </c>
      <c r="OX19" s="86">
        <v>0</v>
      </c>
      <c r="OY19" s="86">
        <v>87.245000000000005</v>
      </c>
      <c r="OZ19" s="86">
        <v>17.131</v>
      </c>
      <c r="PA19" s="86">
        <v>0</v>
      </c>
      <c r="PB19" s="86">
        <v>0</v>
      </c>
      <c r="PC19" s="86">
        <v>602.75</v>
      </c>
      <c r="PD19" s="86">
        <v>153.95099999999999</v>
      </c>
      <c r="PE19" s="86">
        <v>0</v>
      </c>
      <c r="PF19" s="86">
        <v>0</v>
      </c>
      <c r="PG19" s="86">
        <v>0</v>
      </c>
      <c r="PH19" s="86">
        <v>338.84100000000001</v>
      </c>
      <c r="PI19" s="86">
        <v>0</v>
      </c>
      <c r="PJ19" s="86">
        <v>484.209</v>
      </c>
      <c r="PK19" s="86">
        <v>0</v>
      </c>
      <c r="PL19" s="86">
        <v>0</v>
      </c>
      <c r="PM19" s="86">
        <v>0</v>
      </c>
      <c r="PN19" s="86">
        <v>0</v>
      </c>
      <c r="PO19" s="86">
        <v>0</v>
      </c>
      <c r="PP19" s="86">
        <v>0</v>
      </c>
      <c r="PQ19" s="86">
        <v>0</v>
      </c>
      <c r="PR19" s="86">
        <v>0</v>
      </c>
      <c r="PS19" s="86">
        <v>0</v>
      </c>
      <c r="PT19" s="86">
        <v>39.552999999999997</v>
      </c>
      <c r="PU19" s="86">
        <v>0</v>
      </c>
      <c r="PV19" s="86">
        <v>580.625</v>
      </c>
      <c r="PW19" s="86">
        <v>16.663</v>
      </c>
      <c r="PX19" s="86">
        <v>0</v>
      </c>
      <c r="PY19" s="86">
        <v>0</v>
      </c>
      <c r="PZ19" s="86">
        <v>193.62899999999999</v>
      </c>
      <c r="QA19" s="86">
        <v>0</v>
      </c>
      <c r="QB19" s="86">
        <v>401.85199999999998</v>
      </c>
      <c r="QC19" s="86">
        <v>0</v>
      </c>
      <c r="QD19" s="86">
        <v>0</v>
      </c>
      <c r="QE19" s="86">
        <v>0</v>
      </c>
      <c r="QF19" s="86">
        <v>0</v>
      </c>
      <c r="QG19" s="86">
        <v>0</v>
      </c>
      <c r="QH19" s="86">
        <v>0</v>
      </c>
      <c r="QI19" s="86">
        <v>0</v>
      </c>
      <c r="QJ19" s="86">
        <v>51.052999999999997</v>
      </c>
      <c r="QK19" s="86">
        <v>0</v>
      </c>
      <c r="QL19" s="86">
        <v>618.69399999999996</v>
      </c>
      <c r="QM19" s="86">
        <v>0</v>
      </c>
      <c r="QN19" s="86">
        <v>0</v>
      </c>
      <c r="QO19" s="86">
        <v>101.142</v>
      </c>
      <c r="QP19" s="86">
        <v>0</v>
      </c>
      <c r="QQ19" s="86">
        <v>0</v>
      </c>
      <c r="QR19" s="86">
        <v>0</v>
      </c>
      <c r="QS19" s="86">
        <v>0</v>
      </c>
      <c r="QT19" s="86">
        <v>0</v>
      </c>
      <c r="QU19" s="86">
        <v>69.415000000000006</v>
      </c>
      <c r="QV19" s="86">
        <v>0</v>
      </c>
      <c r="QW19" s="86">
        <v>0</v>
      </c>
      <c r="QX19" s="86">
        <v>32.627000000000002</v>
      </c>
      <c r="QY19" s="86">
        <v>0</v>
      </c>
      <c r="QZ19" s="86">
        <v>0</v>
      </c>
      <c r="RA19" s="86">
        <v>203.04300000000001</v>
      </c>
      <c r="RB19" s="86">
        <v>0</v>
      </c>
      <c r="RC19" s="86">
        <v>266.30700000000002</v>
      </c>
      <c r="RD19" s="86">
        <v>0</v>
      </c>
      <c r="RE19" s="86">
        <v>461.52100000000002</v>
      </c>
      <c r="RF19" s="86">
        <v>0</v>
      </c>
      <c r="RG19" s="86">
        <v>0</v>
      </c>
      <c r="RH19" s="86">
        <v>0</v>
      </c>
      <c r="RI19" s="86">
        <v>0</v>
      </c>
      <c r="RJ19" s="86">
        <v>135.47499999999999</v>
      </c>
      <c r="RK19" s="86">
        <v>0</v>
      </c>
      <c r="RL19" s="86">
        <v>0</v>
      </c>
      <c r="RM19" s="86">
        <v>0</v>
      </c>
      <c r="RN19" s="86">
        <v>47.249000000000002</v>
      </c>
      <c r="RO19" s="86">
        <v>0</v>
      </c>
      <c r="RP19" s="86">
        <v>599.995</v>
      </c>
      <c r="RQ19" s="86">
        <v>101.813</v>
      </c>
    </row>
    <row r="20" spans="1:485">
      <c r="B20" s="85" t="s">
        <v>1831</v>
      </c>
      <c r="D20" s="85" t="s">
        <v>1832</v>
      </c>
      <c r="F20" s="31" t="s">
        <v>461</v>
      </c>
      <c r="H20" s="86" t="s">
        <v>1833</v>
      </c>
      <c r="T20" s="86">
        <v>0</v>
      </c>
      <c r="U20" s="86">
        <v>0</v>
      </c>
      <c r="V20" s="86">
        <v>0</v>
      </c>
      <c r="W20" s="86">
        <v>11.721</v>
      </c>
      <c r="X20" s="86">
        <v>0</v>
      </c>
      <c r="Y20" s="86">
        <v>0</v>
      </c>
      <c r="Z20" s="86">
        <v>3.6230000000000002</v>
      </c>
      <c r="AA20" s="86">
        <v>6.78</v>
      </c>
      <c r="AB20" s="86">
        <v>8.1010000000000009</v>
      </c>
      <c r="AC20" s="86">
        <v>0</v>
      </c>
      <c r="AD20" s="86">
        <v>0</v>
      </c>
      <c r="AE20" s="86">
        <v>0</v>
      </c>
      <c r="AF20" s="86">
        <v>0</v>
      </c>
      <c r="AG20" s="86">
        <v>0</v>
      </c>
      <c r="AH20" s="86">
        <v>21.530999999999999</v>
      </c>
      <c r="AI20" s="86">
        <v>0</v>
      </c>
      <c r="AJ20" s="86">
        <v>0</v>
      </c>
      <c r="AK20" s="86">
        <v>0</v>
      </c>
      <c r="AL20" s="86">
        <v>0</v>
      </c>
      <c r="AM20" s="86">
        <v>0</v>
      </c>
      <c r="AN20" s="86">
        <v>0</v>
      </c>
      <c r="AO20" s="86">
        <v>0</v>
      </c>
      <c r="AP20" s="86">
        <v>10.101000000000001</v>
      </c>
      <c r="AQ20" s="86">
        <v>0</v>
      </c>
      <c r="AR20" s="86">
        <v>0</v>
      </c>
      <c r="AS20" s="86">
        <v>6.5730000000000004</v>
      </c>
      <c r="AT20" s="86">
        <v>17.239000000000001</v>
      </c>
      <c r="AU20" s="86">
        <v>0</v>
      </c>
      <c r="AV20" s="86">
        <v>0</v>
      </c>
      <c r="AW20" s="86">
        <v>0</v>
      </c>
      <c r="AX20" s="86">
        <v>0</v>
      </c>
      <c r="AY20" s="86">
        <v>0</v>
      </c>
      <c r="AZ20" s="86">
        <v>0</v>
      </c>
      <c r="BA20" s="86">
        <v>0</v>
      </c>
      <c r="BB20" s="86">
        <v>0</v>
      </c>
      <c r="BC20" s="86">
        <v>7.9089999999999998</v>
      </c>
      <c r="BD20" s="86">
        <v>0</v>
      </c>
      <c r="BE20" s="86">
        <v>0</v>
      </c>
      <c r="BF20" s="86">
        <v>0</v>
      </c>
      <c r="BG20" s="86">
        <v>0</v>
      </c>
      <c r="BH20" s="86">
        <v>25.876000000000001</v>
      </c>
      <c r="BI20" s="86">
        <v>0</v>
      </c>
      <c r="BJ20" s="86">
        <v>13.805</v>
      </c>
      <c r="BK20" s="86">
        <v>9.2089999999999996</v>
      </c>
      <c r="BL20" s="86">
        <v>0</v>
      </c>
      <c r="BM20" s="86">
        <v>0</v>
      </c>
      <c r="BN20" s="86">
        <v>11.64</v>
      </c>
      <c r="BO20" s="86">
        <v>0</v>
      </c>
      <c r="BP20" s="86">
        <v>0</v>
      </c>
      <c r="BQ20" s="86">
        <v>0</v>
      </c>
      <c r="BR20" s="86">
        <v>0</v>
      </c>
      <c r="BS20" s="86">
        <v>9.1120000000000001</v>
      </c>
      <c r="BT20" s="86">
        <v>0</v>
      </c>
      <c r="BU20" s="86">
        <v>0</v>
      </c>
      <c r="BV20" s="86">
        <v>0</v>
      </c>
      <c r="BW20" s="86">
        <v>18.212</v>
      </c>
      <c r="BX20" s="86">
        <v>4.8570000000000002</v>
      </c>
      <c r="BY20" s="86">
        <v>11.036</v>
      </c>
      <c r="BZ20" s="86">
        <v>0</v>
      </c>
      <c r="CA20" s="86">
        <v>0</v>
      </c>
      <c r="CB20" s="86">
        <v>0</v>
      </c>
      <c r="CC20" s="86">
        <v>9.4250000000000007</v>
      </c>
      <c r="CD20" s="86">
        <v>0</v>
      </c>
      <c r="CE20" s="86">
        <v>4.7930000000000001</v>
      </c>
      <c r="CF20" s="86">
        <v>0</v>
      </c>
      <c r="CG20" s="86">
        <v>0</v>
      </c>
      <c r="CH20" s="86">
        <v>13.095000000000001</v>
      </c>
      <c r="CI20" s="86">
        <v>0</v>
      </c>
      <c r="CJ20" s="86">
        <v>0</v>
      </c>
      <c r="CK20" s="86">
        <v>0</v>
      </c>
      <c r="CL20" s="86">
        <v>0</v>
      </c>
      <c r="CM20" s="86">
        <v>0</v>
      </c>
      <c r="CN20" s="86">
        <v>7.8090000000000002</v>
      </c>
      <c r="CO20" s="86">
        <v>22.061</v>
      </c>
      <c r="CP20" s="86">
        <v>0</v>
      </c>
      <c r="CQ20" s="86">
        <v>14.77</v>
      </c>
      <c r="CR20" s="86">
        <v>7.0220000000000002</v>
      </c>
      <c r="CS20" s="86">
        <v>7.93</v>
      </c>
      <c r="CT20" s="86">
        <v>0</v>
      </c>
      <c r="CU20" s="86">
        <v>0</v>
      </c>
      <c r="CV20" s="86">
        <v>14.46</v>
      </c>
      <c r="CW20" s="86">
        <v>0</v>
      </c>
      <c r="CX20" s="86">
        <v>8.8190000000000008</v>
      </c>
      <c r="CY20" s="86">
        <v>4.2080000000000002</v>
      </c>
      <c r="CZ20" s="86">
        <v>11.093999999999999</v>
      </c>
      <c r="DA20" s="86">
        <v>11.661</v>
      </c>
      <c r="DB20" s="86">
        <v>0</v>
      </c>
      <c r="DC20" s="86">
        <v>0</v>
      </c>
      <c r="DD20" s="86">
        <v>0</v>
      </c>
      <c r="DE20" s="86">
        <v>0</v>
      </c>
      <c r="DF20" s="86">
        <v>0</v>
      </c>
      <c r="DG20" s="86">
        <v>0</v>
      </c>
      <c r="DH20" s="86">
        <v>20.219000000000001</v>
      </c>
      <c r="DI20" s="86">
        <v>4.5380000000000003</v>
      </c>
      <c r="DJ20" s="86">
        <v>15.97</v>
      </c>
      <c r="DK20" s="86">
        <v>5.09</v>
      </c>
      <c r="DL20" s="86">
        <v>0</v>
      </c>
      <c r="DM20" s="86">
        <v>0</v>
      </c>
      <c r="DN20" s="86">
        <v>0</v>
      </c>
      <c r="DO20" s="86">
        <v>12.627000000000001</v>
      </c>
      <c r="DP20" s="86">
        <v>0</v>
      </c>
      <c r="DQ20" s="86">
        <v>4.8380000000000001</v>
      </c>
      <c r="DR20" s="86">
        <v>5.7629999999999999</v>
      </c>
      <c r="DS20" s="86">
        <v>6.6029999999999998</v>
      </c>
      <c r="DT20" s="86">
        <v>12.233000000000001</v>
      </c>
      <c r="DU20" s="86">
        <v>0</v>
      </c>
      <c r="DV20" s="86">
        <v>0</v>
      </c>
      <c r="DW20" s="86">
        <v>0</v>
      </c>
      <c r="DX20" s="86">
        <v>0</v>
      </c>
      <c r="DY20" s="86">
        <v>0</v>
      </c>
      <c r="DZ20" s="86">
        <v>0</v>
      </c>
      <c r="EA20" s="86">
        <v>18.873000000000001</v>
      </c>
      <c r="EB20" s="86">
        <v>8.6739999999999995</v>
      </c>
      <c r="EC20" s="86">
        <v>0</v>
      </c>
      <c r="ED20" s="86">
        <v>0</v>
      </c>
      <c r="EE20" s="86">
        <v>0</v>
      </c>
      <c r="EF20" s="86">
        <v>0</v>
      </c>
      <c r="EG20" s="86">
        <v>0</v>
      </c>
      <c r="EH20" s="86">
        <v>0</v>
      </c>
      <c r="EI20" s="86">
        <v>0</v>
      </c>
      <c r="EJ20" s="86">
        <v>0</v>
      </c>
      <c r="EK20" s="86">
        <v>0</v>
      </c>
      <c r="EL20" s="86">
        <v>0</v>
      </c>
      <c r="EM20" s="86">
        <v>0</v>
      </c>
      <c r="EN20" s="86">
        <v>26.611999999999998</v>
      </c>
      <c r="EO20" s="86">
        <v>8.9359999999999999</v>
      </c>
      <c r="EP20" s="86">
        <v>5.4889999999999999</v>
      </c>
      <c r="EQ20" s="86">
        <v>2.93</v>
      </c>
      <c r="ER20" s="86">
        <v>4.6369999999999996</v>
      </c>
      <c r="ES20" s="86">
        <v>0</v>
      </c>
      <c r="ET20" s="86">
        <v>0</v>
      </c>
      <c r="EU20" s="86">
        <v>0</v>
      </c>
      <c r="EV20" s="86">
        <v>9.0359999999999996</v>
      </c>
      <c r="EW20" s="86">
        <v>5.1589999999999998</v>
      </c>
      <c r="EX20" s="86">
        <v>0</v>
      </c>
      <c r="EY20" s="86">
        <v>7.0640000000000001</v>
      </c>
      <c r="EZ20" s="86">
        <v>28.001000000000001</v>
      </c>
      <c r="FA20" s="86">
        <v>8.298</v>
      </c>
      <c r="FB20" s="86">
        <v>0</v>
      </c>
      <c r="FC20" s="86">
        <v>4.0170000000000003</v>
      </c>
      <c r="FD20" s="86">
        <v>0</v>
      </c>
      <c r="FE20" s="86">
        <v>0</v>
      </c>
      <c r="FF20" s="86">
        <v>12.337999999999999</v>
      </c>
      <c r="FG20" s="86">
        <v>0</v>
      </c>
      <c r="FH20" s="86">
        <v>43.122999999999998</v>
      </c>
      <c r="FI20" s="86">
        <v>6.2590000000000003</v>
      </c>
      <c r="FJ20" s="86">
        <v>34.209000000000003</v>
      </c>
      <c r="FK20" s="86">
        <v>9.0269999999999992</v>
      </c>
      <c r="FL20" s="86">
        <v>0</v>
      </c>
      <c r="FM20" s="86">
        <v>5.99</v>
      </c>
      <c r="FN20" s="86">
        <v>0</v>
      </c>
      <c r="FO20" s="86">
        <v>0</v>
      </c>
      <c r="FP20" s="86">
        <v>8.0329999999999995</v>
      </c>
      <c r="FQ20" s="86">
        <v>6.2910000000000004</v>
      </c>
      <c r="FR20" s="86">
        <v>0</v>
      </c>
      <c r="FS20" s="86">
        <v>10.007999999999999</v>
      </c>
      <c r="FT20" s="86">
        <v>31.63</v>
      </c>
      <c r="FU20" s="86">
        <v>7.907</v>
      </c>
      <c r="FV20" s="86">
        <v>5.1920000000000002</v>
      </c>
      <c r="FW20" s="86">
        <v>6.8289999999999997</v>
      </c>
      <c r="FX20" s="86">
        <v>6.05</v>
      </c>
      <c r="FY20" s="86">
        <v>0</v>
      </c>
      <c r="FZ20" s="86">
        <v>0</v>
      </c>
      <c r="GA20" s="86">
        <v>11.246</v>
      </c>
      <c r="GB20" s="86">
        <v>0</v>
      </c>
      <c r="GC20" s="86">
        <v>0</v>
      </c>
      <c r="GD20" s="86">
        <v>6.5579999999999998</v>
      </c>
      <c r="GE20" s="86">
        <v>0</v>
      </c>
      <c r="GF20" s="86">
        <v>3.5129999999999999</v>
      </c>
      <c r="GG20" s="86">
        <v>5.2489999999999997</v>
      </c>
      <c r="GH20" s="86">
        <v>3.0920000000000001</v>
      </c>
      <c r="GI20" s="86">
        <v>4.7380000000000004</v>
      </c>
      <c r="GJ20" s="86">
        <v>0</v>
      </c>
      <c r="GK20" s="86">
        <v>0</v>
      </c>
      <c r="GL20" s="86">
        <v>0</v>
      </c>
      <c r="GM20" s="86">
        <v>0</v>
      </c>
      <c r="GN20" s="86">
        <v>0</v>
      </c>
      <c r="GO20" s="86">
        <v>7.7809999999999997</v>
      </c>
      <c r="GP20" s="86">
        <v>30.821000000000002</v>
      </c>
      <c r="GQ20" s="86">
        <v>8.6470000000000002</v>
      </c>
      <c r="GR20" s="86">
        <v>0</v>
      </c>
      <c r="GS20" s="86">
        <v>6.468</v>
      </c>
      <c r="GT20" s="86">
        <v>10.084</v>
      </c>
      <c r="GU20" s="86">
        <v>0</v>
      </c>
      <c r="GV20" s="86">
        <v>8.4160000000000004</v>
      </c>
      <c r="GW20" s="86">
        <v>0</v>
      </c>
      <c r="GX20" s="86">
        <v>8.1839999999999993</v>
      </c>
      <c r="GY20" s="86">
        <v>0</v>
      </c>
      <c r="GZ20" s="86">
        <v>0</v>
      </c>
      <c r="HA20" s="86">
        <v>0</v>
      </c>
      <c r="HB20" s="86">
        <v>0</v>
      </c>
      <c r="HC20" s="86">
        <v>0</v>
      </c>
      <c r="HD20" s="86">
        <v>0</v>
      </c>
      <c r="HE20" s="86">
        <v>0</v>
      </c>
      <c r="HF20" s="86">
        <v>0</v>
      </c>
      <c r="HG20" s="86">
        <v>0</v>
      </c>
      <c r="HH20" s="86">
        <v>0</v>
      </c>
      <c r="HI20" s="86">
        <v>0</v>
      </c>
      <c r="HJ20" s="86">
        <v>0</v>
      </c>
      <c r="HK20" s="86">
        <v>0</v>
      </c>
      <c r="HL20" s="86">
        <v>0</v>
      </c>
      <c r="HM20" s="86">
        <v>0</v>
      </c>
      <c r="HN20" s="86">
        <v>6.984</v>
      </c>
      <c r="HO20" s="86">
        <v>0</v>
      </c>
      <c r="HP20" s="86">
        <v>0</v>
      </c>
      <c r="HQ20" s="86">
        <v>0</v>
      </c>
      <c r="HR20" s="86">
        <v>0</v>
      </c>
      <c r="HS20" s="86">
        <v>0</v>
      </c>
      <c r="HT20" s="86">
        <v>0</v>
      </c>
      <c r="HU20" s="86">
        <v>0</v>
      </c>
      <c r="HV20" s="86">
        <v>7.46</v>
      </c>
      <c r="HW20" s="86">
        <v>0</v>
      </c>
      <c r="HX20" s="86">
        <v>15.492000000000001</v>
      </c>
      <c r="HY20" s="86">
        <v>5.6539999999999999</v>
      </c>
      <c r="HZ20" s="86">
        <v>6.359</v>
      </c>
      <c r="IA20" s="86">
        <v>5.2329999999999997</v>
      </c>
      <c r="IB20" s="86">
        <v>0</v>
      </c>
      <c r="IC20" s="86">
        <v>18.645</v>
      </c>
      <c r="ID20" s="86">
        <v>0</v>
      </c>
      <c r="IE20" s="86">
        <v>0</v>
      </c>
      <c r="IF20" s="86">
        <v>0</v>
      </c>
      <c r="IG20" s="86">
        <v>0</v>
      </c>
      <c r="IH20" s="86">
        <v>0</v>
      </c>
      <c r="II20" s="86">
        <v>0</v>
      </c>
      <c r="IJ20" s="86">
        <v>0</v>
      </c>
      <c r="IK20" s="86">
        <v>0</v>
      </c>
      <c r="IL20" s="86">
        <v>0</v>
      </c>
      <c r="IM20" s="86">
        <v>0</v>
      </c>
      <c r="IN20" s="86">
        <v>0</v>
      </c>
      <c r="IO20" s="86">
        <v>0</v>
      </c>
      <c r="IP20" s="86">
        <v>0</v>
      </c>
      <c r="IQ20" s="86">
        <v>0</v>
      </c>
      <c r="IR20" s="86">
        <v>0</v>
      </c>
      <c r="IS20" s="86">
        <v>0</v>
      </c>
      <c r="IT20" s="86">
        <v>0</v>
      </c>
      <c r="IU20" s="86">
        <v>4.6189999999999998</v>
      </c>
      <c r="IV20" s="86">
        <v>0</v>
      </c>
      <c r="IW20" s="86">
        <v>0</v>
      </c>
      <c r="IX20" s="86">
        <v>0</v>
      </c>
      <c r="IY20" s="86">
        <v>10.028</v>
      </c>
      <c r="IZ20" s="86">
        <v>0</v>
      </c>
      <c r="JA20" s="86">
        <v>0</v>
      </c>
      <c r="JB20" s="86">
        <v>0</v>
      </c>
      <c r="JC20" s="86">
        <v>0</v>
      </c>
      <c r="JD20" s="86">
        <v>4.55</v>
      </c>
      <c r="JE20" s="86">
        <v>0</v>
      </c>
      <c r="JF20" s="86">
        <v>7.1459999999999999</v>
      </c>
      <c r="JG20" s="86">
        <v>0</v>
      </c>
      <c r="JH20" s="86">
        <v>0</v>
      </c>
      <c r="JI20" s="86">
        <v>0</v>
      </c>
      <c r="JJ20" s="86">
        <v>0</v>
      </c>
      <c r="JK20" s="86">
        <v>0</v>
      </c>
      <c r="JL20" s="86">
        <v>0</v>
      </c>
      <c r="JM20" s="86">
        <v>0</v>
      </c>
      <c r="JN20" s="86">
        <v>0</v>
      </c>
      <c r="JO20" s="86">
        <v>0</v>
      </c>
      <c r="JP20" s="86">
        <v>0</v>
      </c>
      <c r="JQ20" s="86">
        <v>8.2219999999999995</v>
      </c>
      <c r="JR20" s="86">
        <v>0</v>
      </c>
      <c r="JS20" s="86">
        <v>0</v>
      </c>
      <c r="JT20" s="86">
        <v>0</v>
      </c>
      <c r="JU20" s="86">
        <v>5.4939999999999998</v>
      </c>
      <c r="JV20" s="86">
        <v>7.1989999999999998</v>
      </c>
      <c r="JW20" s="86">
        <v>0</v>
      </c>
      <c r="JX20" s="86">
        <v>5.2930000000000001</v>
      </c>
      <c r="JY20" s="86">
        <v>0</v>
      </c>
      <c r="JZ20" s="86">
        <v>0</v>
      </c>
      <c r="KA20" s="86">
        <v>0</v>
      </c>
      <c r="KB20" s="86">
        <v>0</v>
      </c>
      <c r="KC20" s="86">
        <v>9.6059999999999999</v>
      </c>
      <c r="KD20" s="86">
        <v>9.7309999999999999</v>
      </c>
      <c r="KE20" s="86">
        <v>0</v>
      </c>
      <c r="KF20" s="86">
        <v>0</v>
      </c>
      <c r="KG20" s="86">
        <v>5.4749999999999996</v>
      </c>
      <c r="KH20" s="86">
        <v>0</v>
      </c>
      <c r="KI20" s="86">
        <v>0</v>
      </c>
      <c r="KJ20" s="86">
        <v>0</v>
      </c>
      <c r="KK20" s="86">
        <v>0</v>
      </c>
      <c r="KL20" s="86">
        <v>5.5519999999999996</v>
      </c>
      <c r="KM20" s="86">
        <v>0</v>
      </c>
      <c r="KN20" s="86">
        <v>9.9849999999999994</v>
      </c>
      <c r="KO20" s="86">
        <v>0</v>
      </c>
      <c r="KP20" s="86">
        <v>0</v>
      </c>
      <c r="KQ20" s="86">
        <v>0</v>
      </c>
      <c r="KR20" s="86">
        <v>0</v>
      </c>
      <c r="KS20" s="86">
        <v>0</v>
      </c>
      <c r="KT20" s="86">
        <v>8.2149999999999999</v>
      </c>
      <c r="KU20" s="86">
        <v>0</v>
      </c>
      <c r="KV20" s="86">
        <v>0</v>
      </c>
      <c r="KW20" s="86">
        <v>0</v>
      </c>
      <c r="KX20" s="86">
        <v>0</v>
      </c>
      <c r="KY20" s="86">
        <v>0</v>
      </c>
      <c r="KZ20" s="86">
        <v>6.4390000000000001</v>
      </c>
      <c r="LA20" s="86">
        <v>0</v>
      </c>
      <c r="LB20" s="86">
        <v>0</v>
      </c>
      <c r="LC20" s="86">
        <v>7.6559999999999997</v>
      </c>
      <c r="LD20" s="86">
        <v>0</v>
      </c>
      <c r="LE20" s="86">
        <v>8.7929999999999993</v>
      </c>
      <c r="LF20" s="86">
        <v>0</v>
      </c>
      <c r="LG20" s="86">
        <v>0</v>
      </c>
      <c r="LH20" s="86">
        <v>0</v>
      </c>
      <c r="LI20" s="86">
        <v>0</v>
      </c>
      <c r="LJ20" s="86">
        <v>0</v>
      </c>
      <c r="LK20" s="86">
        <v>0</v>
      </c>
      <c r="LL20" s="86">
        <v>5.5389999999999997</v>
      </c>
      <c r="LM20" s="86">
        <v>0</v>
      </c>
      <c r="LN20" s="86">
        <v>0</v>
      </c>
      <c r="LO20" s="86">
        <v>0</v>
      </c>
      <c r="LP20" s="86">
        <v>10.651999999999999</v>
      </c>
      <c r="LQ20" s="86">
        <v>0</v>
      </c>
      <c r="LR20" s="86">
        <v>0</v>
      </c>
      <c r="LS20" s="86">
        <v>0</v>
      </c>
      <c r="LT20" s="86">
        <v>5.1539999999999999</v>
      </c>
      <c r="LU20" s="86">
        <v>0</v>
      </c>
      <c r="LV20" s="86">
        <v>0</v>
      </c>
      <c r="LW20" s="86">
        <v>0</v>
      </c>
      <c r="LX20" s="86">
        <v>13.08</v>
      </c>
      <c r="LY20" s="86">
        <v>0</v>
      </c>
      <c r="LZ20" s="86">
        <v>0</v>
      </c>
      <c r="MA20" s="86">
        <v>0</v>
      </c>
      <c r="MB20" s="86">
        <v>0</v>
      </c>
      <c r="MC20" s="86">
        <v>0</v>
      </c>
      <c r="MD20" s="86">
        <v>0</v>
      </c>
      <c r="ME20" s="86">
        <v>0</v>
      </c>
      <c r="MF20" s="86">
        <v>7.3929999999999998</v>
      </c>
      <c r="MG20" s="86">
        <v>0</v>
      </c>
      <c r="MH20" s="86">
        <v>0</v>
      </c>
      <c r="MI20" s="86">
        <v>0</v>
      </c>
      <c r="MJ20" s="86">
        <v>10.522</v>
      </c>
      <c r="MK20" s="86">
        <v>0</v>
      </c>
      <c r="ML20" s="86">
        <v>0</v>
      </c>
      <c r="MM20" s="86">
        <v>0</v>
      </c>
      <c r="MN20" s="86">
        <v>4.9859999999999998</v>
      </c>
      <c r="MO20" s="86">
        <v>0</v>
      </c>
      <c r="MP20" s="86">
        <v>0</v>
      </c>
      <c r="MQ20" s="86">
        <v>9.18</v>
      </c>
      <c r="MR20" s="86">
        <v>0</v>
      </c>
      <c r="MS20" s="86">
        <v>0</v>
      </c>
      <c r="MT20" s="86">
        <v>0</v>
      </c>
      <c r="MU20" s="86">
        <v>0</v>
      </c>
      <c r="MV20" s="86">
        <v>0</v>
      </c>
      <c r="MW20" s="86">
        <v>0</v>
      </c>
      <c r="MX20" s="86">
        <v>0</v>
      </c>
      <c r="MY20" s="86">
        <v>0</v>
      </c>
      <c r="MZ20" s="86">
        <v>0</v>
      </c>
      <c r="NA20" s="86">
        <v>0</v>
      </c>
      <c r="NB20" s="86">
        <v>0</v>
      </c>
      <c r="NC20" s="86">
        <v>5.7960000000000003</v>
      </c>
      <c r="ND20" s="86">
        <v>0</v>
      </c>
      <c r="NE20" s="86">
        <v>0</v>
      </c>
      <c r="NF20" s="86">
        <v>13.2</v>
      </c>
      <c r="NG20" s="86">
        <v>0</v>
      </c>
      <c r="NH20" s="86">
        <v>0.65700000000000003</v>
      </c>
      <c r="NI20" s="86">
        <v>0</v>
      </c>
      <c r="NJ20" s="86">
        <v>14.595000000000001</v>
      </c>
      <c r="NK20" s="86">
        <v>0</v>
      </c>
      <c r="NL20" s="86">
        <v>17.247</v>
      </c>
      <c r="NM20" s="86">
        <v>0</v>
      </c>
      <c r="NN20" s="86">
        <v>6.641</v>
      </c>
      <c r="NO20" s="86">
        <v>0</v>
      </c>
      <c r="NP20" s="86">
        <v>0</v>
      </c>
      <c r="NQ20" s="86">
        <v>21.373999999999999</v>
      </c>
      <c r="NR20" s="86">
        <v>0</v>
      </c>
      <c r="NS20" s="86">
        <v>0</v>
      </c>
      <c r="NT20" s="86">
        <v>0</v>
      </c>
      <c r="NU20" s="86">
        <v>146.65199999999999</v>
      </c>
      <c r="NV20" s="86">
        <v>0</v>
      </c>
      <c r="NW20" s="86">
        <v>0</v>
      </c>
      <c r="NX20" s="86">
        <v>19.32</v>
      </c>
      <c r="NY20" s="86">
        <v>11.757</v>
      </c>
      <c r="NZ20" s="86">
        <v>0</v>
      </c>
      <c r="OA20" s="86">
        <v>0</v>
      </c>
      <c r="OB20" s="86">
        <v>0</v>
      </c>
      <c r="OC20" s="86">
        <v>12.096</v>
      </c>
      <c r="OD20" s="86">
        <v>0</v>
      </c>
      <c r="OE20" s="86">
        <v>20.481000000000002</v>
      </c>
      <c r="OF20" s="86">
        <v>0</v>
      </c>
      <c r="OG20" s="86">
        <v>0</v>
      </c>
      <c r="OH20" s="86">
        <v>0</v>
      </c>
      <c r="OI20" s="86">
        <v>0</v>
      </c>
      <c r="OJ20" s="86">
        <v>0</v>
      </c>
      <c r="OK20" s="86">
        <v>0</v>
      </c>
      <c r="OL20" s="86">
        <v>0</v>
      </c>
      <c r="OM20" s="86">
        <v>0</v>
      </c>
      <c r="ON20" s="86">
        <v>0</v>
      </c>
      <c r="OO20" s="86">
        <v>0</v>
      </c>
      <c r="OP20" s="86">
        <v>0</v>
      </c>
      <c r="OQ20" s="86">
        <v>10.523</v>
      </c>
      <c r="OR20" s="86">
        <v>9.9139999999999997</v>
      </c>
      <c r="OS20" s="86">
        <v>0</v>
      </c>
      <c r="OT20" s="86">
        <v>0</v>
      </c>
      <c r="OU20" s="86">
        <v>0</v>
      </c>
      <c r="OV20" s="86">
        <v>0</v>
      </c>
      <c r="OW20" s="86">
        <v>0</v>
      </c>
      <c r="OX20" s="86">
        <v>0</v>
      </c>
      <c r="OY20" s="86">
        <v>0</v>
      </c>
      <c r="OZ20" s="86">
        <v>13.542999999999999</v>
      </c>
      <c r="PA20" s="86">
        <v>0</v>
      </c>
      <c r="PB20" s="86">
        <v>0</v>
      </c>
      <c r="PC20" s="86">
        <v>9.7520000000000007</v>
      </c>
      <c r="PD20" s="86">
        <v>13.628</v>
      </c>
      <c r="PE20" s="86">
        <v>0</v>
      </c>
      <c r="PF20" s="86">
        <v>0</v>
      </c>
      <c r="PG20" s="86">
        <v>0</v>
      </c>
      <c r="PH20" s="86">
        <v>13.298999999999999</v>
      </c>
      <c r="PI20" s="86">
        <v>0</v>
      </c>
      <c r="PJ20" s="86">
        <v>5.1929999999999996</v>
      </c>
      <c r="PK20" s="86">
        <v>0</v>
      </c>
      <c r="PL20" s="86">
        <v>0</v>
      </c>
      <c r="PM20" s="86">
        <v>0</v>
      </c>
      <c r="PN20" s="86">
        <v>0</v>
      </c>
      <c r="PO20" s="86">
        <v>0</v>
      </c>
      <c r="PP20" s="86">
        <v>0</v>
      </c>
      <c r="PQ20" s="86">
        <v>0</v>
      </c>
      <c r="PR20" s="86">
        <v>0</v>
      </c>
      <c r="PS20" s="86">
        <v>0</v>
      </c>
      <c r="PT20" s="86">
        <v>13.304</v>
      </c>
      <c r="PU20" s="86">
        <v>0</v>
      </c>
      <c r="PV20" s="86">
        <v>11.907</v>
      </c>
      <c r="PW20" s="86">
        <v>22.09</v>
      </c>
      <c r="PX20" s="86">
        <v>0</v>
      </c>
      <c r="PY20" s="86">
        <v>0</v>
      </c>
      <c r="PZ20" s="86">
        <v>13.085000000000001</v>
      </c>
      <c r="QA20" s="86">
        <v>0</v>
      </c>
      <c r="QB20" s="86">
        <v>6.407</v>
      </c>
      <c r="QC20" s="86">
        <v>0</v>
      </c>
      <c r="QD20" s="86">
        <v>0</v>
      </c>
      <c r="QE20" s="86">
        <v>0</v>
      </c>
      <c r="QF20" s="86">
        <v>0</v>
      </c>
      <c r="QG20" s="86">
        <v>0</v>
      </c>
      <c r="QH20" s="86">
        <v>0</v>
      </c>
      <c r="QI20" s="86">
        <v>0</v>
      </c>
      <c r="QJ20" s="86">
        <v>7.8220000000000001</v>
      </c>
      <c r="QK20" s="86">
        <v>0</v>
      </c>
      <c r="QL20" s="86">
        <v>7.4749999999999996</v>
      </c>
      <c r="QM20" s="86">
        <v>0</v>
      </c>
      <c r="QN20" s="86">
        <v>0</v>
      </c>
      <c r="QO20" s="86">
        <v>15.45</v>
      </c>
      <c r="QP20" s="86">
        <v>0</v>
      </c>
      <c r="QQ20" s="86">
        <v>0</v>
      </c>
      <c r="QR20" s="86">
        <v>0</v>
      </c>
      <c r="QS20" s="86">
        <v>0</v>
      </c>
      <c r="QT20" s="86">
        <v>0</v>
      </c>
      <c r="QU20" s="86">
        <v>8.6630000000000003</v>
      </c>
      <c r="QV20" s="86">
        <v>0</v>
      </c>
      <c r="QW20" s="86">
        <v>0</v>
      </c>
      <c r="QX20" s="86">
        <v>18.994</v>
      </c>
      <c r="QY20" s="86">
        <v>0</v>
      </c>
      <c r="QZ20" s="86">
        <v>0</v>
      </c>
      <c r="RA20" s="86">
        <v>8.57</v>
      </c>
      <c r="RB20" s="86">
        <v>0</v>
      </c>
      <c r="RC20" s="86">
        <v>12.933999999999999</v>
      </c>
      <c r="RD20" s="86">
        <v>0</v>
      </c>
      <c r="RE20" s="86">
        <v>8.1560000000000006</v>
      </c>
      <c r="RF20" s="86">
        <v>0</v>
      </c>
      <c r="RG20" s="86">
        <v>0</v>
      </c>
      <c r="RH20" s="86">
        <v>0</v>
      </c>
      <c r="RI20" s="86">
        <v>0</v>
      </c>
      <c r="RJ20" s="86">
        <v>4.0759999999999996</v>
      </c>
      <c r="RK20" s="86">
        <v>0</v>
      </c>
      <c r="RL20" s="86">
        <v>0</v>
      </c>
      <c r="RM20" s="86">
        <v>0</v>
      </c>
      <c r="RN20" s="86">
        <v>13.035</v>
      </c>
      <c r="RO20" s="86">
        <v>0</v>
      </c>
      <c r="RP20" s="86">
        <v>15.882999999999999</v>
      </c>
      <c r="RQ20" s="86">
        <v>22.384</v>
      </c>
    </row>
    <row r="21" spans="1:485">
      <c r="B21" s="85" t="s">
        <v>1834</v>
      </c>
      <c r="D21" s="85" t="s">
        <v>1835</v>
      </c>
      <c r="H21" s="86" t="s">
        <v>1836</v>
      </c>
      <c r="T21" s="86">
        <v>0</v>
      </c>
      <c r="U21" s="86">
        <v>0</v>
      </c>
      <c r="V21" s="86">
        <v>0</v>
      </c>
      <c r="W21" s="86">
        <v>0</v>
      </c>
      <c r="X21" s="86">
        <v>0</v>
      </c>
      <c r="Y21" s="86">
        <v>0</v>
      </c>
      <c r="Z21" s="86">
        <v>0</v>
      </c>
      <c r="AA21" s="86">
        <v>0</v>
      </c>
      <c r="AB21" s="86">
        <v>0</v>
      </c>
      <c r="AC21" s="86">
        <v>0</v>
      </c>
      <c r="AD21" s="86">
        <v>0</v>
      </c>
      <c r="AE21" s="86">
        <v>0</v>
      </c>
      <c r="AF21" s="86">
        <v>0</v>
      </c>
      <c r="AG21" s="86">
        <v>0</v>
      </c>
      <c r="AH21" s="86">
        <v>0</v>
      </c>
      <c r="AI21" s="86">
        <v>0</v>
      </c>
      <c r="AJ21" s="86">
        <v>0</v>
      </c>
      <c r="AK21" s="86">
        <v>0</v>
      </c>
      <c r="AL21" s="86">
        <v>0</v>
      </c>
      <c r="AM21" s="86">
        <v>0</v>
      </c>
      <c r="AN21" s="86">
        <v>0</v>
      </c>
      <c r="AO21" s="86">
        <v>0</v>
      </c>
      <c r="AP21" s="86">
        <v>0</v>
      </c>
      <c r="AQ21" s="86">
        <v>0</v>
      </c>
      <c r="AR21" s="86">
        <v>0</v>
      </c>
      <c r="AS21" s="86">
        <v>0</v>
      </c>
      <c r="AT21" s="86">
        <v>3.5339999999999998</v>
      </c>
      <c r="AU21" s="86">
        <v>0</v>
      </c>
      <c r="AV21" s="86">
        <v>0</v>
      </c>
      <c r="AW21" s="86">
        <v>0</v>
      </c>
      <c r="AX21" s="86">
        <v>0</v>
      </c>
      <c r="AY21" s="86">
        <v>0</v>
      </c>
      <c r="AZ21" s="86">
        <v>0</v>
      </c>
      <c r="BA21" s="86">
        <v>0</v>
      </c>
      <c r="BB21" s="86">
        <v>0</v>
      </c>
      <c r="BC21" s="86">
        <v>0</v>
      </c>
      <c r="BD21" s="86">
        <v>0</v>
      </c>
      <c r="BE21" s="86">
        <v>0</v>
      </c>
      <c r="BF21" s="86">
        <v>0</v>
      </c>
      <c r="BG21" s="86">
        <v>0</v>
      </c>
      <c r="BH21" s="86">
        <v>0</v>
      </c>
      <c r="BI21" s="86">
        <v>0</v>
      </c>
      <c r="BJ21" s="86">
        <v>0</v>
      </c>
      <c r="BK21" s="86">
        <v>0</v>
      </c>
      <c r="BL21" s="86">
        <v>0</v>
      </c>
      <c r="BM21" s="86">
        <v>0</v>
      </c>
      <c r="BN21" s="86">
        <v>0</v>
      </c>
      <c r="BO21" s="86">
        <v>0</v>
      </c>
      <c r="BP21" s="86">
        <v>0</v>
      </c>
      <c r="BQ21" s="86">
        <v>0</v>
      </c>
      <c r="BR21" s="86">
        <v>0</v>
      </c>
      <c r="BS21" s="86">
        <v>0</v>
      </c>
      <c r="BT21" s="86">
        <v>0</v>
      </c>
      <c r="BU21" s="86">
        <v>0</v>
      </c>
      <c r="BV21" s="86">
        <v>0</v>
      </c>
      <c r="BW21" s="86">
        <v>0</v>
      </c>
      <c r="BX21" s="86">
        <v>0</v>
      </c>
      <c r="BY21" s="86">
        <v>0</v>
      </c>
      <c r="BZ21" s="86">
        <v>0</v>
      </c>
      <c r="CA21" s="86">
        <v>0</v>
      </c>
      <c r="CB21" s="86">
        <v>0</v>
      </c>
      <c r="CC21" s="86">
        <v>0</v>
      </c>
      <c r="CD21" s="86">
        <v>0</v>
      </c>
      <c r="CE21" s="86">
        <v>0</v>
      </c>
      <c r="CF21" s="86">
        <v>0</v>
      </c>
      <c r="CG21" s="86">
        <v>0</v>
      </c>
      <c r="CH21" s="86">
        <v>0</v>
      </c>
      <c r="CI21" s="86">
        <v>0</v>
      </c>
      <c r="CJ21" s="86">
        <v>0</v>
      </c>
      <c r="CK21" s="86">
        <v>0</v>
      </c>
      <c r="CL21" s="86">
        <v>0</v>
      </c>
      <c r="CM21" s="86">
        <v>0</v>
      </c>
      <c r="CN21" s="86">
        <v>0</v>
      </c>
      <c r="CO21" s="86">
        <v>0</v>
      </c>
      <c r="CP21" s="86">
        <v>0</v>
      </c>
      <c r="CQ21" s="86">
        <v>12.529</v>
      </c>
      <c r="CR21" s="86">
        <v>27.983000000000001</v>
      </c>
      <c r="CS21" s="86">
        <v>0</v>
      </c>
      <c r="CT21" s="86">
        <v>0</v>
      </c>
      <c r="CU21" s="86">
        <v>0</v>
      </c>
      <c r="CV21" s="86">
        <v>0</v>
      </c>
      <c r="CW21" s="86">
        <v>0</v>
      </c>
      <c r="CX21" s="86">
        <v>27.866</v>
      </c>
      <c r="CY21" s="86">
        <v>0</v>
      </c>
      <c r="CZ21" s="86">
        <v>0</v>
      </c>
      <c r="DA21" s="86">
        <v>0</v>
      </c>
      <c r="DB21" s="86">
        <v>0</v>
      </c>
      <c r="DC21" s="86">
        <v>0</v>
      </c>
      <c r="DD21" s="86">
        <v>0</v>
      </c>
      <c r="DE21" s="86">
        <v>0</v>
      </c>
      <c r="DF21" s="86">
        <v>0</v>
      </c>
      <c r="DG21" s="86">
        <v>0</v>
      </c>
      <c r="DH21" s="86">
        <v>0</v>
      </c>
      <c r="DI21" s="86">
        <v>0</v>
      </c>
      <c r="DJ21" s="86">
        <v>12.625999999999999</v>
      </c>
      <c r="DK21" s="86">
        <v>42.844000000000001</v>
      </c>
      <c r="DL21" s="86">
        <v>0</v>
      </c>
      <c r="DM21" s="86">
        <v>0</v>
      </c>
      <c r="DN21" s="86">
        <v>0</v>
      </c>
      <c r="DO21" s="86">
        <v>0</v>
      </c>
      <c r="DP21" s="86">
        <v>0</v>
      </c>
      <c r="DQ21" s="86">
        <v>0</v>
      </c>
      <c r="DR21" s="86">
        <v>0</v>
      </c>
      <c r="DS21" s="86">
        <v>0</v>
      </c>
      <c r="DT21" s="86">
        <v>0</v>
      </c>
      <c r="DU21" s="86">
        <v>0</v>
      </c>
      <c r="DV21" s="86">
        <v>0</v>
      </c>
      <c r="DW21" s="86">
        <v>0</v>
      </c>
      <c r="DX21" s="86">
        <v>0</v>
      </c>
      <c r="DY21" s="86">
        <v>0</v>
      </c>
      <c r="DZ21" s="86">
        <v>0</v>
      </c>
      <c r="EA21" s="86">
        <v>0</v>
      </c>
      <c r="EB21" s="86">
        <v>0</v>
      </c>
      <c r="EC21" s="86">
        <v>0</v>
      </c>
      <c r="ED21" s="86">
        <v>0</v>
      </c>
      <c r="EE21" s="86">
        <v>0</v>
      </c>
      <c r="EF21" s="86">
        <v>0</v>
      </c>
      <c r="EG21" s="86">
        <v>0</v>
      </c>
      <c r="EH21" s="86">
        <v>0</v>
      </c>
      <c r="EI21" s="86">
        <v>0</v>
      </c>
      <c r="EJ21" s="86">
        <v>0</v>
      </c>
      <c r="EK21" s="86">
        <v>0</v>
      </c>
      <c r="EL21" s="86">
        <v>0</v>
      </c>
      <c r="EM21" s="86">
        <v>0</v>
      </c>
      <c r="EN21" s="86">
        <v>66.819000000000003</v>
      </c>
      <c r="EO21" s="86">
        <v>39.646999999999998</v>
      </c>
      <c r="EP21" s="86">
        <v>0</v>
      </c>
      <c r="EQ21" s="86">
        <v>0</v>
      </c>
      <c r="ER21" s="86">
        <v>0</v>
      </c>
      <c r="ES21" s="86">
        <v>0</v>
      </c>
      <c r="ET21" s="86">
        <v>0</v>
      </c>
      <c r="EU21" s="86">
        <v>0</v>
      </c>
      <c r="EV21" s="86">
        <v>0</v>
      </c>
      <c r="EW21" s="86">
        <v>0</v>
      </c>
      <c r="EX21" s="86">
        <v>0</v>
      </c>
      <c r="EY21" s="86">
        <v>0</v>
      </c>
      <c r="EZ21" s="86">
        <v>86.540999999999997</v>
      </c>
      <c r="FA21" s="86">
        <v>24.004000000000001</v>
      </c>
      <c r="FB21" s="86">
        <v>0</v>
      </c>
      <c r="FC21" s="86">
        <v>0</v>
      </c>
      <c r="FD21" s="86">
        <v>0</v>
      </c>
      <c r="FE21" s="86">
        <v>0</v>
      </c>
      <c r="FF21" s="86">
        <v>0</v>
      </c>
      <c r="FG21" s="86">
        <v>0</v>
      </c>
      <c r="FH21" s="86">
        <v>0</v>
      </c>
      <c r="FI21" s="86">
        <v>0</v>
      </c>
      <c r="FJ21" s="86">
        <v>63.347999999999999</v>
      </c>
      <c r="FK21" s="86">
        <v>23.013000000000002</v>
      </c>
      <c r="FL21" s="86">
        <v>0</v>
      </c>
      <c r="FM21" s="86">
        <v>0</v>
      </c>
      <c r="FN21" s="86">
        <v>0</v>
      </c>
      <c r="FO21" s="86">
        <v>0</v>
      </c>
      <c r="FP21" s="86">
        <v>0</v>
      </c>
      <c r="FQ21" s="86">
        <v>70.03</v>
      </c>
      <c r="FR21" s="86">
        <v>0</v>
      </c>
      <c r="FS21" s="86">
        <v>0</v>
      </c>
      <c r="FT21" s="86">
        <v>0</v>
      </c>
      <c r="FU21" s="86">
        <v>44.670999999999999</v>
      </c>
      <c r="FV21" s="86">
        <v>0</v>
      </c>
      <c r="FW21" s="86">
        <v>0</v>
      </c>
      <c r="FX21" s="86">
        <v>0</v>
      </c>
      <c r="FY21" s="86">
        <v>0</v>
      </c>
      <c r="FZ21" s="86">
        <v>0</v>
      </c>
      <c r="GA21" s="86">
        <v>0</v>
      </c>
      <c r="GB21" s="86">
        <v>0</v>
      </c>
      <c r="GC21" s="86">
        <v>45.023000000000003</v>
      </c>
      <c r="GD21" s="86">
        <v>0</v>
      </c>
      <c r="GE21" s="86">
        <v>63.262999999999998</v>
      </c>
      <c r="GF21" s="86">
        <v>26.859000000000002</v>
      </c>
      <c r="GG21" s="86">
        <v>0</v>
      </c>
      <c r="GH21" s="86">
        <v>0</v>
      </c>
      <c r="GI21" s="86">
        <v>0</v>
      </c>
      <c r="GJ21" s="86">
        <v>0</v>
      </c>
      <c r="GK21" s="86">
        <v>0</v>
      </c>
      <c r="GL21" s="86">
        <v>0</v>
      </c>
      <c r="GM21" s="86">
        <v>0</v>
      </c>
      <c r="GN21" s="86">
        <v>0</v>
      </c>
      <c r="GO21" s="86">
        <v>0</v>
      </c>
      <c r="GP21" s="86">
        <v>41.143000000000001</v>
      </c>
      <c r="GQ21" s="86">
        <v>37.203000000000003</v>
      </c>
      <c r="GR21" s="86">
        <v>0</v>
      </c>
      <c r="GS21" s="86">
        <v>0</v>
      </c>
      <c r="GT21" s="86">
        <v>0</v>
      </c>
      <c r="GU21" s="86">
        <v>0</v>
      </c>
      <c r="GV21" s="86">
        <v>0</v>
      </c>
      <c r="GW21" s="86">
        <v>0</v>
      </c>
      <c r="GX21" s="86">
        <v>0</v>
      </c>
      <c r="GY21" s="86">
        <v>0</v>
      </c>
      <c r="GZ21" s="86">
        <v>0</v>
      </c>
      <c r="HA21" s="86">
        <v>0</v>
      </c>
      <c r="HB21" s="86">
        <v>0</v>
      </c>
      <c r="HC21" s="86">
        <v>0</v>
      </c>
      <c r="HD21" s="86">
        <v>0</v>
      </c>
      <c r="HE21" s="86">
        <v>0</v>
      </c>
      <c r="HF21" s="86">
        <v>0</v>
      </c>
      <c r="HG21" s="86">
        <v>0</v>
      </c>
      <c r="HH21" s="86">
        <v>0</v>
      </c>
      <c r="HI21" s="86">
        <v>0</v>
      </c>
      <c r="HJ21" s="86">
        <v>0</v>
      </c>
      <c r="HK21" s="86">
        <v>0</v>
      </c>
      <c r="HL21" s="86">
        <v>0</v>
      </c>
      <c r="HM21" s="86">
        <v>0</v>
      </c>
      <c r="HN21" s="86">
        <v>0</v>
      </c>
      <c r="HO21" s="86">
        <v>0</v>
      </c>
      <c r="HP21" s="86">
        <v>0</v>
      </c>
      <c r="HQ21" s="86">
        <v>0</v>
      </c>
      <c r="HR21" s="86">
        <v>0</v>
      </c>
      <c r="HS21" s="86">
        <v>0</v>
      </c>
      <c r="HT21" s="86">
        <v>0</v>
      </c>
      <c r="HU21" s="86">
        <v>0</v>
      </c>
      <c r="HV21" s="86">
        <v>38.088999999999999</v>
      </c>
      <c r="HW21" s="86">
        <v>0</v>
      </c>
      <c r="HX21" s="86">
        <v>3.2429999999999999</v>
      </c>
      <c r="HY21" s="86">
        <v>0</v>
      </c>
      <c r="HZ21" s="86">
        <v>0</v>
      </c>
      <c r="IA21" s="86">
        <v>23.981000000000002</v>
      </c>
      <c r="IB21" s="86">
        <v>0</v>
      </c>
      <c r="IC21" s="86">
        <v>0</v>
      </c>
      <c r="ID21" s="86">
        <v>0</v>
      </c>
      <c r="IE21" s="86">
        <v>0</v>
      </c>
      <c r="IF21" s="86">
        <v>0</v>
      </c>
      <c r="IG21" s="86">
        <v>0</v>
      </c>
      <c r="IH21" s="86">
        <v>0</v>
      </c>
      <c r="II21" s="86">
        <v>0</v>
      </c>
      <c r="IJ21" s="86">
        <v>0</v>
      </c>
      <c r="IK21" s="86">
        <v>0</v>
      </c>
      <c r="IL21" s="86">
        <v>0</v>
      </c>
      <c r="IM21" s="86">
        <v>0</v>
      </c>
      <c r="IN21" s="86">
        <v>0</v>
      </c>
      <c r="IO21" s="86">
        <v>0</v>
      </c>
      <c r="IP21" s="86">
        <v>0</v>
      </c>
      <c r="IQ21" s="86">
        <v>0</v>
      </c>
      <c r="IR21" s="86">
        <v>0</v>
      </c>
      <c r="IS21" s="86">
        <v>0</v>
      </c>
      <c r="IT21" s="86">
        <v>0</v>
      </c>
      <c r="IU21" s="86">
        <v>0</v>
      </c>
      <c r="IV21" s="86">
        <v>0</v>
      </c>
      <c r="IW21" s="86">
        <v>0</v>
      </c>
      <c r="IX21" s="86">
        <v>0</v>
      </c>
      <c r="IY21" s="86">
        <v>0</v>
      </c>
      <c r="IZ21" s="86">
        <v>0</v>
      </c>
      <c r="JA21" s="86">
        <v>0</v>
      </c>
      <c r="JB21" s="86">
        <v>0</v>
      </c>
      <c r="JC21" s="86">
        <v>0</v>
      </c>
      <c r="JD21" s="86">
        <v>0</v>
      </c>
      <c r="JE21" s="86">
        <v>0</v>
      </c>
      <c r="JF21" s="86">
        <v>0</v>
      </c>
      <c r="JG21" s="86">
        <v>0</v>
      </c>
      <c r="JH21" s="86">
        <v>0</v>
      </c>
      <c r="JI21" s="86">
        <v>0</v>
      </c>
      <c r="JJ21" s="86">
        <v>0</v>
      </c>
      <c r="JK21" s="86">
        <v>0</v>
      </c>
      <c r="JL21" s="86">
        <v>0</v>
      </c>
      <c r="JM21" s="86">
        <v>0</v>
      </c>
      <c r="JN21" s="86">
        <v>0</v>
      </c>
      <c r="JO21" s="86">
        <v>0</v>
      </c>
      <c r="JP21" s="86">
        <v>0</v>
      </c>
      <c r="JQ21" s="86">
        <v>0</v>
      </c>
      <c r="JR21" s="86">
        <v>0</v>
      </c>
      <c r="JS21" s="86">
        <v>0</v>
      </c>
      <c r="JT21" s="86">
        <v>0</v>
      </c>
      <c r="JU21" s="86">
        <v>0</v>
      </c>
      <c r="JV21" s="86">
        <v>0</v>
      </c>
      <c r="JW21" s="86">
        <v>0</v>
      </c>
      <c r="JX21" s="86">
        <v>0</v>
      </c>
      <c r="JY21" s="86">
        <v>0</v>
      </c>
      <c r="JZ21" s="86">
        <v>0</v>
      </c>
      <c r="KA21" s="86">
        <v>0</v>
      </c>
      <c r="KB21" s="86">
        <v>0</v>
      </c>
      <c r="KC21" s="86">
        <v>0</v>
      </c>
      <c r="KD21" s="86">
        <v>0</v>
      </c>
      <c r="KE21" s="86">
        <v>0</v>
      </c>
      <c r="KF21" s="86">
        <v>0</v>
      </c>
      <c r="KG21" s="86">
        <v>0</v>
      </c>
      <c r="KH21" s="86">
        <v>0</v>
      </c>
      <c r="KI21" s="86">
        <v>0</v>
      </c>
      <c r="KJ21" s="86">
        <v>0</v>
      </c>
      <c r="KK21" s="86">
        <v>0</v>
      </c>
      <c r="KL21" s="86">
        <v>0</v>
      </c>
      <c r="KM21" s="86">
        <v>0</v>
      </c>
      <c r="KN21" s="86">
        <v>0</v>
      </c>
      <c r="KO21" s="86">
        <v>0</v>
      </c>
      <c r="KP21" s="86">
        <v>0</v>
      </c>
      <c r="KQ21" s="86">
        <v>0</v>
      </c>
      <c r="KR21" s="86">
        <v>0</v>
      </c>
      <c r="KS21" s="86">
        <v>0</v>
      </c>
      <c r="KT21" s="86">
        <v>0</v>
      </c>
      <c r="KU21" s="86">
        <v>0</v>
      </c>
      <c r="KV21" s="86">
        <v>0</v>
      </c>
      <c r="KW21" s="86">
        <v>0</v>
      </c>
      <c r="KX21" s="86">
        <v>0</v>
      </c>
      <c r="KY21" s="86">
        <v>0</v>
      </c>
      <c r="KZ21" s="86">
        <v>0</v>
      </c>
      <c r="LA21" s="86">
        <v>0</v>
      </c>
      <c r="LB21" s="86">
        <v>0</v>
      </c>
      <c r="LC21" s="86">
        <v>0</v>
      </c>
      <c r="LD21" s="86">
        <v>0</v>
      </c>
      <c r="LE21" s="86">
        <v>0</v>
      </c>
      <c r="LF21" s="86">
        <v>0</v>
      </c>
      <c r="LG21" s="86">
        <v>0</v>
      </c>
      <c r="LH21" s="86">
        <v>0</v>
      </c>
      <c r="LI21" s="86">
        <v>0</v>
      </c>
      <c r="LJ21" s="86">
        <v>0</v>
      </c>
      <c r="LK21" s="86">
        <v>0</v>
      </c>
      <c r="LL21" s="86">
        <v>0</v>
      </c>
      <c r="LM21" s="86">
        <v>0</v>
      </c>
      <c r="LN21" s="86">
        <v>0</v>
      </c>
      <c r="LO21" s="86">
        <v>0</v>
      </c>
      <c r="LP21" s="86">
        <v>0</v>
      </c>
      <c r="LQ21" s="86">
        <v>0</v>
      </c>
      <c r="LR21" s="86">
        <v>0</v>
      </c>
      <c r="LS21" s="86">
        <v>0</v>
      </c>
      <c r="LT21" s="86">
        <v>0</v>
      </c>
      <c r="LU21" s="86">
        <v>0</v>
      </c>
      <c r="LV21" s="86">
        <v>0</v>
      </c>
      <c r="LW21" s="86">
        <v>0</v>
      </c>
      <c r="LX21" s="86">
        <v>0</v>
      </c>
      <c r="LY21" s="86">
        <v>0</v>
      </c>
      <c r="LZ21" s="86">
        <v>0</v>
      </c>
      <c r="MA21" s="86">
        <v>0</v>
      </c>
      <c r="MB21" s="86">
        <v>0</v>
      </c>
      <c r="MC21" s="86">
        <v>0</v>
      </c>
      <c r="MD21" s="86">
        <v>0</v>
      </c>
      <c r="ME21" s="86">
        <v>0</v>
      </c>
      <c r="MF21" s="86">
        <v>0</v>
      </c>
      <c r="MG21" s="86">
        <v>0</v>
      </c>
      <c r="MH21" s="86">
        <v>0</v>
      </c>
      <c r="MI21" s="86">
        <v>0</v>
      </c>
      <c r="MJ21" s="86">
        <v>0</v>
      </c>
      <c r="MK21" s="86">
        <v>0</v>
      </c>
      <c r="ML21" s="86">
        <v>0</v>
      </c>
      <c r="MM21" s="86">
        <v>0</v>
      </c>
      <c r="MN21" s="86">
        <v>0</v>
      </c>
      <c r="MO21" s="86">
        <v>0</v>
      </c>
      <c r="MP21" s="86">
        <v>0</v>
      </c>
      <c r="MQ21" s="86">
        <v>0</v>
      </c>
      <c r="MR21" s="86">
        <v>0</v>
      </c>
      <c r="MS21" s="86">
        <v>0</v>
      </c>
      <c r="MT21" s="86">
        <v>0</v>
      </c>
      <c r="MU21" s="86">
        <v>0</v>
      </c>
      <c r="MV21" s="86">
        <v>0</v>
      </c>
      <c r="MW21" s="86">
        <v>0</v>
      </c>
      <c r="MX21" s="86">
        <v>0</v>
      </c>
      <c r="MY21" s="86">
        <v>0</v>
      </c>
      <c r="MZ21" s="86">
        <v>0</v>
      </c>
      <c r="NA21" s="86">
        <v>0</v>
      </c>
      <c r="NB21" s="86">
        <v>0</v>
      </c>
      <c r="NC21" s="86">
        <v>94.885999999999996</v>
      </c>
      <c r="ND21" s="86">
        <v>0</v>
      </c>
      <c r="NE21" s="86">
        <v>0</v>
      </c>
      <c r="NF21" s="86">
        <v>33.063000000000002</v>
      </c>
      <c r="NG21" s="86">
        <v>0</v>
      </c>
      <c r="NH21" s="86">
        <v>0</v>
      </c>
      <c r="NI21" s="86">
        <v>0</v>
      </c>
      <c r="NJ21" s="86">
        <v>0</v>
      </c>
      <c r="NK21" s="86">
        <v>0</v>
      </c>
      <c r="NL21" s="86">
        <v>0</v>
      </c>
      <c r="NM21" s="86">
        <v>0</v>
      </c>
      <c r="NN21" s="86">
        <v>100</v>
      </c>
      <c r="NO21" s="86">
        <v>0</v>
      </c>
      <c r="NP21" s="86">
        <v>0</v>
      </c>
      <c r="NQ21" s="86">
        <v>32.536999999999999</v>
      </c>
      <c r="NR21" s="86">
        <v>0</v>
      </c>
      <c r="NS21" s="86">
        <v>0</v>
      </c>
      <c r="NT21" s="86">
        <v>0</v>
      </c>
      <c r="NU21" s="86">
        <v>89.036000000000001</v>
      </c>
      <c r="NV21" s="86">
        <v>0</v>
      </c>
      <c r="NW21" s="86">
        <v>31.829000000000001</v>
      </c>
      <c r="NX21" s="86">
        <v>0</v>
      </c>
      <c r="NY21" s="86">
        <v>40.735999999999997</v>
      </c>
      <c r="NZ21" s="86">
        <v>0</v>
      </c>
      <c r="OA21" s="86">
        <v>0</v>
      </c>
      <c r="OB21" s="86">
        <v>0</v>
      </c>
      <c r="OC21" s="86">
        <v>69.638999999999996</v>
      </c>
      <c r="OD21" s="86">
        <v>0</v>
      </c>
      <c r="OE21" s="86">
        <v>33.517000000000003</v>
      </c>
      <c r="OF21" s="86">
        <v>0</v>
      </c>
      <c r="OG21" s="86">
        <v>0</v>
      </c>
      <c r="OH21" s="86">
        <v>0</v>
      </c>
      <c r="OI21" s="86">
        <v>0</v>
      </c>
      <c r="OJ21" s="86">
        <v>0</v>
      </c>
      <c r="OK21" s="86">
        <v>0</v>
      </c>
      <c r="OL21" s="86">
        <v>0</v>
      </c>
      <c r="OM21" s="86">
        <v>0</v>
      </c>
      <c r="ON21" s="86">
        <v>0</v>
      </c>
      <c r="OO21" s="86">
        <v>0</v>
      </c>
      <c r="OP21" s="86">
        <v>0</v>
      </c>
      <c r="OQ21" s="86">
        <v>0</v>
      </c>
      <c r="OR21" s="86">
        <v>35.454000000000001</v>
      </c>
      <c r="OS21" s="86">
        <v>0</v>
      </c>
      <c r="OT21" s="86">
        <v>0</v>
      </c>
      <c r="OU21" s="86">
        <v>0</v>
      </c>
      <c r="OV21" s="86">
        <v>0</v>
      </c>
      <c r="OW21" s="86">
        <v>0</v>
      </c>
      <c r="OX21" s="86">
        <v>0</v>
      </c>
      <c r="OY21" s="86">
        <v>0</v>
      </c>
      <c r="OZ21" s="86">
        <v>59.87</v>
      </c>
      <c r="PA21" s="86">
        <v>0</v>
      </c>
      <c r="PB21" s="86">
        <v>0</v>
      </c>
      <c r="PC21" s="86">
        <v>0</v>
      </c>
      <c r="PD21" s="86">
        <v>32.866999999999997</v>
      </c>
      <c r="PE21" s="86">
        <v>0</v>
      </c>
      <c r="PF21" s="86">
        <v>0</v>
      </c>
      <c r="PG21" s="86">
        <v>0</v>
      </c>
      <c r="PH21" s="86">
        <v>64.748000000000005</v>
      </c>
      <c r="PI21" s="86">
        <v>0</v>
      </c>
      <c r="PJ21" s="86">
        <v>0</v>
      </c>
      <c r="PK21" s="86">
        <v>0</v>
      </c>
      <c r="PL21" s="86">
        <v>0</v>
      </c>
      <c r="PM21" s="86">
        <v>0</v>
      </c>
      <c r="PN21" s="86">
        <v>0</v>
      </c>
      <c r="PO21" s="86">
        <v>0</v>
      </c>
      <c r="PP21" s="86">
        <v>0</v>
      </c>
      <c r="PQ21" s="86">
        <v>0</v>
      </c>
      <c r="PR21" s="86">
        <v>0</v>
      </c>
      <c r="PS21" s="86">
        <v>0</v>
      </c>
      <c r="PT21" s="86">
        <v>52.957999999999998</v>
      </c>
      <c r="PU21" s="86">
        <v>0</v>
      </c>
      <c r="PV21" s="86">
        <v>0</v>
      </c>
      <c r="PW21" s="86">
        <v>51.250999999999998</v>
      </c>
      <c r="PX21" s="86">
        <v>0</v>
      </c>
      <c r="PY21" s="86">
        <v>0</v>
      </c>
      <c r="PZ21" s="86">
        <v>25.940999999999999</v>
      </c>
      <c r="QA21" s="86">
        <v>0</v>
      </c>
      <c r="QB21" s="86">
        <v>0</v>
      </c>
      <c r="QC21" s="86">
        <v>0</v>
      </c>
      <c r="QD21" s="86">
        <v>0</v>
      </c>
      <c r="QE21" s="86">
        <v>0</v>
      </c>
      <c r="QF21" s="86">
        <v>0</v>
      </c>
      <c r="QG21" s="86">
        <v>0</v>
      </c>
      <c r="QH21" s="86">
        <v>0</v>
      </c>
      <c r="QI21" s="86">
        <v>0</v>
      </c>
      <c r="QJ21" s="86">
        <v>45.423999999999999</v>
      </c>
      <c r="QK21" s="86">
        <v>0</v>
      </c>
      <c r="QL21" s="86">
        <v>0</v>
      </c>
      <c r="QM21" s="86">
        <v>0</v>
      </c>
      <c r="QN21" s="86">
        <v>0</v>
      </c>
      <c r="QO21" s="86">
        <v>82.093999999999994</v>
      </c>
      <c r="QP21" s="86">
        <v>0</v>
      </c>
      <c r="QQ21" s="86">
        <v>0</v>
      </c>
      <c r="QR21" s="86">
        <v>0</v>
      </c>
      <c r="QS21" s="86">
        <v>0</v>
      </c>
      <c r="QT21" s="86">
        <v>0</v>
      </c>
      <c r="QU21" s="86">
        <v>0</v>
      </c>
      <c r="QV21" s="86">
        <v>0</v>
      </c>
      <c r="QW21" s="86">
        <v>0</v>
      </c>
      <c r="QX21" s="86">
        <v>85.778000000000006</v>
      </c>
      <c r="QY21" s="86">
        <v>0</v>
      </c>
      <c r="QZ21" s="86">
        <v>0</v>
      </c>
      <c r="RA21" s="86">
        <v>0</v>
      </c>
      <c r="RB21" s="86">
        <v>0</v>
      </c>
      <c r="RC21" s="86">
        <v>41.237000000000002</v>
      </c>
      <c r="RD21" s="86">
        <v>0</v>
      </c>
      <c r="RE21" s="86">
        <v>0</v>
      </c>
      <c r="RF21" s="86">
        <v>0</v>
      </c>
      <c r="RG21" s="86">
        <v>0</v>
      </c>
      <c r="RH21" s="86">
        <v>0</v>
      </c>
      <c r="RI21" s="86">
        <v>0</v>
      </c>
      <c r="RJ21" s="86">
        <v>0</v>
      </c>
      <c r="RK21" s="86">
        <v>0</v>
      </c>
      <c r="RL21" s="86">
        <v>0</v>
      </c>
      <c r="RM21" s="86">
        <v>0</v>
      </c>
      <c r="RN21" s="86">
        <v>0</v>
      </c>
      <c r="RO21" s="86">
        <v>0</v>
      </c>
      <c r="RP21" s="86">
        <v>0</v>
      </c>
      <c r="RQ21" s="86">
        <v>95.852000000000004</v>
      </c>
    </row>
    <row r="22" spans="1:485">
      <c r="B22" s="85" t="s">
        <v>1837</v>
      </c>
      <c r="D22" s="85" t="s">
        <v>1838</v>
      </c>
      <c r="H22" s="86" t="s">
        <v>1839</v>
      </c>
      <c r="T22" s="86">
        <v>0</v>
      </c>
      <c r="U22" s="86">
        <v>0</v>
      </c>
      <c r="V22" s="86">
        <v>0</v>
      </c>
      <c r="W22" s="86">
        <v>84.67</v>
      </c>
      <c r="X22" s="86">
        <v>0</v>
      </c>
      <c r="Y22" s="86">
        <v>0</v>
      </c>
      <c r="Z22" s="86">
        <v>100</v>
      </c>
      <c r="AA22" s="86">
        <v>0</v>
      </c>
      <c r="AB22" s="86">
        <v>99.376000000000005</v>
      </c>
      <c r="AC22" s="86">
        <v>0</v>
      </c>
      <c r="AD22" s="86">
        <v>0</v>
      </c>
      <c r="AE22" s="86">
        <v>0</v>
      </c>
      <c r="AF22" s="86">
        <v>0</v>
      </c>
      <c r="AG22" s="86">
        <v>0</v>
      </c>
      <c r="AH22" s="86">
        <v>100</v>
      </c>
      <c r="AI22" s="86">
        <v>0</v>
      </c>
      <c r="AJ22" s="86">
        <v>0</v>
      </c>
      <c r="AK22" s="86">
        <v>0</v>
      </c>
      <c r="AL22" s="86">
        <v>0</v>
      </c>
      <c r="AM22" s="86">
        <v>98.918000000000006</v>
      </c>
      <c r="AN22" s="86">
        <v>0</v>
      </c>
      <c r="AO22" s="86">
        <v>0</v>
      </c>
      <c r="AP22" s="86">
        <v>98.515000000000001</v>
      </c>
      <c r="AQ22" s="86">
        <v>0</v>
      </c>
      <c r="AR22" s="86">
        <v>0</v>
      </c>
      <c r="AS22" s="86">
        <v>50.512999999999998</v>
      </c>
      <c r="AT22" s="86">
        <v>96.465999999999994</v>
      </c>
      <c r="AU22" s="86">
        <v>0</v>
      </c>
      <c r="AV22" s="86">
        <v>0</v>
      </c>
      <c r="AW22" s="86">
        <v>0</v>
      </c>
      <c r="AX22" s="86">
        <v>96.188000000000002</v>
      </c>
      <c r="AY22" s="86">
        <v>0</v>
      </c>
      <c r="AZ22" s="86">
        <v>0</v>
      </c>
      <c r="BA22" s="86">
        <v>100</v>
      </c>
      <c r="BB22" s="86">
        <v>0</v>
      </c>
      <c r="BC22" s="86">
        <v>92.126000000000005</v>
      </c>
      <c r="BD22" s="86">
        <v>0</v>
      </c>
      <c r="BE22" s="86">
        <v>0</v>
      </c>
      <c r="BF22" s="86">
        <v>0</v>
      </c>
      <c r="BG22" s="86">
        <v>0</v>
      </c>
      <c r="BH22" s="86">
        <v>99.47</v>
      </c>
      <c r="BI22" s="86">
        <v>0</v>
      </c>
      <c r="BJ22" s="86">
        <v>87.876999999999995</v>
      </c>
      <c r="BK22" s="86">
        <v>81.593999999999994</v>
      </c>
      <c r="BL22" s="86">
        <v>0</v>
      </c>
      <c r="BM22" s="86">
        <v>0</v>
      </c>
      <c r="BN22" s="86">
        <v>93.03</v>
      </c>
      <c r="BO22" s="86">
        <v>0</v>
      </c>
      <c r="BP22" s="86">
        <v>0</v>
      </c>
      <c r="BQ22" s="86">
        <v>0</v>
      </c>
      <c r="BR22" s="86">
        <v>0</v>
      </c>
      <c r="BS22" s="86">
        <v>92.575000000000003</v>
      </c>
      <c r="BT22" s="86">
        <v>0</v>
      </c>
      <c r="BU22" s="86">
        <v>0</v>
      </c>
      <c r="BV22" s="86">
        <v>0</v>
      </c>
      <c r="BW22" s="86">
        <v>100</v>
      </c>
      <c r="BX22" s="86">
        <v>86.763000000000005</v>
      </c>
      <c r="BY22" s="86">
        <v>86.347999999999999</v>
      </c>
      <c r="BZ22" s="86">
        <v>0</v>
      </c>
      <c r="CA22" s="86">
        <v>0</v>
      </c>
      <c r="CB22" s="86">
        <v>0</v>
      </c>
      <c r="CC22" s="86">
        <v>99.304000000000002</v>
      </c>
      <c r="CD22" s="86">
        <v>0</v>
      </c>
      <c r="CE22" s="86">
        <v>0</v>
      </c>
      <c r="CF22" s="86">
        <v>0</v>
      </c>
      <c r="CG22" s="86">
        <v>0</v>
      </c>
      <c r="CH22" s="86">
        <v>97.728999999999999</v>
      </c>
      <c r="CI22" s="86">
        <v>0</v>
      </c>
      <c r="CJ22" s="86">
        <v>0</v>
      </c>
      <c r="CK22" s="86">
        <v>0</v>
      </c>
      <c r="CL22" s="86">
        <v>0</v>
      </c>
      <c r="CM22" s="86">
        <v>0</v>
      </c>
      <c r="CN22" s="86">
        <v>100</v>
      </c>
      <c r="CO22" s="86">
        <v>91.844999999999999</v>
      </c>
      <c r="CP22" s="86">
        <v>0</v>
      </c>
      <c r="CQ22" s="86">
        <v>80.058000000000007</v>
      </c>
      <c r="CR22" s="86">
        <v>69.231999999999999</v>
      </c>
      <c r="CS22" s="86">
        <v>100</v>
      </c>
      <c r="CT22" s="86">
        <v>0</v>
      </c>
      <c r="CU22" s="86">
        <v>0</v>
      </c>
      <c r="CV22" s="86">
        <v>97.460999999999999</v>
      </c>
      <c r="CW22" s="86">
        <v>0</v>
      </c>
      <c r="CX22" s="86">
        <v>0</v>
      </c>
      <c r="CY22" s="86">
        <v>100</v>
      </c>
      <c r="CZ22" s="86">
        <v>76.174000000000007</v>
      </c>
      <c r="DA22" s="86">
        <v>99.415000000000006</v>
      </c>
      <c r="DB22" s="86">
        <v>0</v>
      </c>
      <c r="DC22" s="86">
        <v>0</v>
      </c>
      <c r="DD22" s="86">
        <v>0</v>
      </c>
      <c r="DE22" s="86">
        <v>0</v>
      </c>
      <c r="DF22" s="86">
        <v>0</v>
      </c>
      <c r="DG22" s="86">
        <v>0</v>
      </c>
      <c r="DH22" s="86">
        <v>92.768000000000001</v>
      </c>
      <c r="DI22" s="86">
        <v>0</v>
      </c>
      <c r="DJ22" s="86">
        <v>80.174999999999997</v>
      </c>
      <c r="DK22" s="86">
        <v>54.442999999999998</v>
      </c>
      <c r="DL22" s="86">
        <v>0</v>
      </c>
      <c r="DM22" s="86">
        <v>0</v>
      </c>
      <c r="DN22" s="86">
        <v>0</v>
      </c>
      <c r="DO22" s="86">
        <v>94.094999999999999</v>
      </c>
      <c r="DP22" s="86">
        <v>0</v>
      </c>
      <c r="DQ22" s="86">
        <v>72.516000000000005</v>
      </c>
      <c r="DR22" s="86">
        <v>86.933000000000007</v>
      </c>
      <c r="DS22" s="86">
        <v>64.554000000000002</v>
      </c>
      <c r="DT22" s="86">
        <v>97.402000000000001</v>
      </c>
      <c r="DU22" s="86">
        <v>0</v>
      </c>
      <c r="DV22" s="86">
        <v>0</v>
      </c>
      <c r="DW22" s="86">
        <v>0</v>
      </c>
      <c r="DX22" s="86">
        <v>0</v>
      </c>
      <c r="DY22" s="86">
        <v>0</v>
      </c>
      <c r="DZ22" s="86">
        <v>0</v>
      </c>
      <c r="EA22" s="86">
        <v>98.539000000000001</v>
      </c>
      <c r="EB22" s="86">
        <v>0</v>
      </c>
      <c r="EC22" s="86">
        <v>0</v>
      </c>
      <c r="ED22" s="86">
        <v>0</v>
      </c>
      <c r="EE22" s="86">
        <v>0</v>
      </c>
      <c r="EF22" s="86">
        <v>0</v>
      </c>
      <c r="EG22" s="86">
        <v>0</v>
      </c>
      <c r="EH22" s="86">
        <v>0</v>
      </c>
      <c r="EI22" s="86">
        <v>0</v>
      </c>
      <c r="EJ22" s="86">
        <v>0</v>
      </c>
      <c r="EK22" s="86">
        <v>0</v>
      </c>
      <c r="EL22" s="86">
        <v>0</v>
      </c>
      <c r="EM22" s="86">
        <v>87.069000000000003</v>
      </c>
      <c r="EN22" s="86">
        <v>0</v>
      </c>
      <c r="EO22" s="86">
        <v>60.353000000000002</v>
      </c>
      <c r="EP22" s="86">
        <v>71.234999999999999</v>
      </c>
      <c r="EQ22" s="86">
        <v>100</v>
      </c>
      <c r="ER22" s="86">
        <v>100</v>
      </c>
      <c r="ES22" s="86">
        <v>0</v>
      </c>
      <c r="ET22" s="86">
        <v>0</v>
      </c>
      <c r="EU22" s="86">
        <v>0</v>
      </c>
      <c r="EV22" s="86">
        <v>99.978999999999999</v>
      </c>
      <c r="EW22" s="86">
        <v>0</v>
      </c>
      <c r="EX22" s="86">
        <v>0</v>
      </c>
      <c r="EY22" s="86">
        <v>100</v>
      </c>
      <c r="EZ22" s="86">
        <v>0</v>
      </c>
      <c r="FA22" s="86">
        <v>75.995999999999995</v>
      </c>
      <c r="FB22" s="86">
        <v>0</v>
      </c>
      <c r="FC22" s="86">
        <v>93.141000000000005</v>
      </c>
      <c r="FD22" s="86">
        <v>0</v>
      </c>
      <c r="FE22" s="86">
        <v>0</v>
      </c>
      <c r="FF22" s="86">
        <v>99.075999999999993</v>
      </c>
      <c r="FG22" s="86">
        <v>0</v>
      </c>
      <c r="FH22" s="86">
        <v>56.817</v>
      </c>
      <c r="FI22" s="86">
        <v>91.948999999999998</v>
      </c>
      <c r="FJ22" s="86">
        <v>36.652000000000001</v>
      </c>
      <c r="FK22" s="86">
        <v>76.986999999999995</v>
      </c>
      <c r="FL22" s="86">
        <v>0</v>
      </c>
      <c r="FM22" s="86">
        <v>97.12</v>
      </c>
      <c r="FN22" s="86">
        <v>0</v>
      </c>
      <c r="FO22" s="86">
        <v>0</v>
      </c>
      <c r="FP22" s="86">
        <v>99.406999999999996</v>
      </c>
      <c r="FQ22" s="86">
        <v>29.97</v>
      </c>
      <c r="FR22" s="86">
        <v>0</v>
      </c>
      <c r="FS22" s="86">
        <v>100</v>
      </c>
      <c r="FT22" s="86">
        <v>0</v>
      </c>
      <c r="FU22" s="86">
        <v>55.329000000000001</v>
      </c>
      <c r="FV22" s="86">
        <v>58.777999999999999</v>
      </c>
      <c r="FW22" s="86">
        <v>99.358999999999995</v>
      </c>
      <c r="FX22" s="86">
        <v>100</v>
      </c>
      <c r="FY22" s="86">
        <v>0</v>
      </c>
      <c r="FZ22" s="86">
        <v>0</v>
      </c>
      <c r="GA22" s="86">
        <v>99.983000000000004</v>
      </c>
      <c r="GB22" s="86">
        <v>0</v>
      </c>
      <c r="GC22" s="86">
        <v>54.976999999999997</v>
      </c>
      <c r="GD22" s="86">
        <v>95.680999999999997</v>
      </c>
      <c r="GE22" s="86">
        <v>36.737000000000002</v>
      </c>
      <c r="GF22" s="86">
        <v>71.587999999999994</v>
      </c>
      <c r="GG22" s="86">
        <v>56.289000000000001</v>
      </c>
      <c r="GH22" s="86">
        <v>99.066000000000003</v>
      </c>
      <c r="GI22" s="86">
        <v>100</v>
      </c>
      <c r="GJ22" s="86">
        <v>0</v>
      </c>
      <c r="GK22" s="86">
        <v>0</v>
      </c>
      <c r="GL22" s="86">
        <v>0</v>
      </c>
      <c r="GM22" s="86">
        <v>95.634</v>
      </c>
      <c r="GN22" s="86">
        <v>0</v>
      </c>
      <c r="GO22" s="86">
        <v>100</v>
      </c>
      <c r="GP22" s="86">
        <v>54.393999999999998</v>
      </c>
      <c r="GQ22" s="86">
        <v>62.796999999999997</v>
      </c>
      <c r="GR22" s="86">
        <v>92.725999999999999</v>
      </c>
      <c r="GS22" s="86">
        <v>100</v>
      </c>
      <c r="GT22" s="86">
        <v>100</v>
      </c>
      <c r="GU22" s="86">
        <v>0</v>
      </c>
      <c r="GV22" s="86">
        <v>99.662999999999997</v>
      </c>
      <c r="GW22" s="86">
        <v>0</v>
      </c>
      <c r="GX22" s="86">
        <v>100</v>
      </c>
      <c r="GY22" s="86">
        <v>0</v>
      </c>
      <c r="GZ22" s="86">
        <v>0</v>
      </c>
      <c r="HA22" s="86">
        <v>0</v>
      </c>
      <c r="HB22" s="86">
        <v>0</v>
      </c>
      <c r="HC22" s="86">
        <v>0</v>
      </c>
      <c r="HD22" s="86">
        <v>0</v>
      </c>
      <c r="HE22" s="86">
        <v>0</v>
      </c>
      <c r="HF22" s="86">
        <v>0</v>
      </c>
      <c r="HG22" s="86">
        <v>0</v>
      </c>
      <c r="HH22" s="86">
        <v>0</v>
      </c>
      <c r="HI22" s="86">
        <v>0</v>
      </c>
      <c r="HJ22" s="86">
        <v>0</v>
      </c>
      <c r="HK22" s="86">
        <v>0</v>
      </c>
      <c r="HL22" s="86">
        <v>0</v>
      </c>
      <c r="HM22" s="86">
        <v>0</v>
      </c>
      <c r="HN22" s="86">
        <v>100</v>
      </c>
      <c r="HO22" s="86">
        <v>0</v>
      </c>
      <c r="HP22" s="86">
        <v>0</v>
      </c>
      <c r="HQ22" s="86">
        <v>0</v>
      </c>
      <c r="HR22" s="86">
        <v>0</v>
      </c>
      <c r="HS22" s="86">
        <v>0</v>
      </c>
      <c r="HT22" s="86">
        <v>0</v>
      </c>
      <c r="HU22" s="86">
        <v>0</v>
      </c>
      <c r="HV22" s="86">
        <v>61.911000000000001</v>
      </c>
      <c r="HW22" s="86">
        <v>0</v>
      </c>
      <c r="HX22" s="86">
        <v>96.129000000000005</v>
      </c>
      <c r="HY22" s="86">
        <v>0</v>
      </c>
      <c r="HZ22" s="86">
        <v>0</v>
      </c>
      <c r="IA22" s="86">
        <v>72.846999999999994</v>
      </c>
      <c r="IB22" s="86">
        <v>0</v>
      </c>
      <c r="IC22" s="86">
        <v>95.494</v>
      </c>
      <c r="ID22" s="86">
        <v>0</v>
      </c>
      <c r="IE22" s="86">
        <v>0</v>
      </c>
      <c r="IF22" s="86">
        <v>0</v>
      </c>
      <c r="IG22" s="86">
        <v>0</v>
      </c>
      <c r="IH22" s="86">
        <v>0</v>
      </c>
      <c r="II22" s="86">
        <v>0</v>
      </c>
      <c r="IJ22" s="86">
        <v>0</v>
      </c>
      <c r="IK22" s="86">
        <v>0</v>
      </c>
      <c r="IL22" s="86">
        <v>0</v>
      </c>
      <c r="IM22" s="86">
        <v>0</v>
      </c>
      <c r="IN22" s="86">
        <v>0</v>
      </c>
      <c r="IO22" s="86">
        <v>0</v>
      </c>
      <c r="IP22" s="86">
        <v>0</v>
      </c>
      <c r="IQ22" s="86">
        <v>0</v>
      </c>
      <c r="IR22" s="86">
        <v>0</v>
      </c>
      <c r="IS22" s="86">
        <v>0</v>
      </c>
      <c r="IT22" s="86">
        <v>0</v>
      </c>
      <c r="IU22" s="86">
        <v>60.335999999999999</v>
      </c>
      <c r="IV22" s="86">
        <v>0</v>
      </c>
      <c r="IW22" s="86">
        <v>0</v>
      </c>
      <c r="IX22" s="86">
        <v>0</v>
      </c>
      <c r="IY22" s="86">
        <v>100</v>
      </c>
      <c r="IZ22" s="86">
        <v>0</v>
      </c>
      <c r="JA22" s="86">
        <v>0</v>
      </c>
      <c r="JB22" s="86">
        <v>0</v>
      </c>
      <c r="JC22" s="86">
        <v>0</v>
      </c>
      <c r="JD22" s="86">
        <v>100</v>
      </c>
      <c r="JE22" s="86">
        <v>0</v>
      </c>
      <c r="JF22" s="86">
        <v>98.337999999999994</v>
      </c>
      <c r="JG22" s="86">
        <v>0</v>
      </c>
      <c r="JH22" s="86">
        <v>0</v>
      </c>
      <c r="JI22" s="86">
        <v>0</v>
      </c>
      <c r="JJ22" s="86">
        <v>0</v>
      </c>
      <c r="JK22" s="86">
        <v>0</v>
      </c>
      <c r="JL22" s="86">
        <v>0</v>
      </c>
      <c r="JM22" s="86">
        <v>98.081999999999994</v>
      </c>
      <c r="JN22" s="86">
        <v>0</v>
      </c>
      <c r="JO22" s="86">
        <v>0</v>
      </c>
      <c r="JP22" s="86">
        <v>0</v>
      </c>
      <c r="JQ22" s="86">
        <v>100</v>
      </c>
      <c r="JR22" s="86">
        <v>0</v>
      </c>
      <c r="JS22" s="86">
        <v>0</v>
      </c>
      <c r="JT22" s="86">
        <v>0</v>
      </c>
      <c r="JU22" s="86">
        <v>0</v>
      </c>
      <c r="JV22" s="86">
        <v>100</v>
      </c>
      <c r="JW22" s="86">
        <v>0</v>
      </c>
      <c r="JX22" s="86">
        <v>100</v>
      </c>
      <c r="JY22" s="86">
        <v>0</v>
      </c>
      <c r="JZ22" s="86">
        <v>0</v>
      </c>
      <c r="KA22" s="86">
        <v>0</v>
      </c>
      <c r="KB22" s="86">
        <v>0</v>
      </c>
      <c r="KC22" s="86">
        <v>94.093000000000004</v>
      </c>
      <c r="KD22" s="86">
        <v>0</v>
      </c>
      <c r="KE22" s="86">
        <v>0</v>
      </c>
      <c r="KF22" s="86">
        <v>0</v>
      </c>
      <c r="KG22" s="86">
        <v>100</v>
      </c>
      <c r="KH22" s="86">
        <v>0</v>
      </c>
      <c r="KI22" s="86">
        <v>89.057000000000002</v>
      </c>
      <c r="KJ22" s="86">
        <v>0</v>
      </c>
      <c r="KK22" s="86">
        <v>0</v>
      </c>
      <c r="KL22" s="86">
        <v>94.849000000000004</v>
      </c>
      <c r="KM22" s="86">
        <v>0</v>
      </c>
      <c r="KN22" s="86">
        <v>98.156000000000006</v>
      </c>
      <c r="KO22" s="86">
        <v>0</v>
      </c>
      <c r="KP22" s="86">
        <v>0</v>
      </c>
      <c r="KQ22" s="86">
        <v>0</v>
      </c>
      <c r="KR22" s="86">
        <v>0</v>
      </c>
      <c r="KS22" s="86">
        <v>0</v>
      </c>
      <c r="KT22" s="86">
        <v>100</v>
      </c>
      <c r="KU22" s="86">
        <v>0</v>
      </c>
      <c r="KV22" s="86">
        <v>0</v>
      </c>
      <c r="KW22" s="86">
        <v>0</v>
      </c>
      <c r="KX22" s="86">
        <v>0</v>
      </c>
      <c r="KY22" s="86">
        <v>0</v>
      </c>
      <c r="KZ22" s="86">
        <v>100</v>
      </c>
      <c r="LA22" s="86">
        <v>0</v>
      </c>
      <c r="LB22" s="86">
        <v>0</v>
      </c>
      <c r="LC22" s="86">
        <v>100</v>
      </c>
      <c r="LD22" s="86">
        <v>0</v>
      </c>
      <c r="LE22" s="86">
        <v>95.935000000000002</v>
      </c>
      <c r="LF22" s="86">
        <v>0</v>
      </c>
      <c r="LG22" s="86">
        <v>0</v>
      </c>
      <c r="LH22" s="86">
        <v>0</v>
      </c>
      <c r="LI22" s="86">
        <v>0</v>
      </c>
      <c r="LJ22" s="86">
        <v>0</v>
      </c>
      <c r="LK22" s="86">
        <v>0</v>
      </c>
      <c r="LL22" s="86">
        <v>100</v>
      </c>
      <c r="LM22" s="86">
        <v>100</v>
      </c>
      <c r="LN22" s="86">
        <v>0</v>
      </c>
      <c r="LO22" s="86">
        <v>0</v>
      </c>
      <c r="LP22" s="86">
        <v>96.497</v>
      </c>
      <c r="LQ22" s="86">
        <v>0</v>
      </c>
      <c r="LR22" s="86">
        <v>0</v>
      </c>
      <c r="LS22" s="86">
        <v>0</v>
      </c>
      <c r="LT22" s="86">
        <v>0</v>
      </c>
      <c r="LU22" s="86">
        <v>0</v>
      </c>
      <c r="LV22" s="86">
        <v>99.402000000000001</v>
      </c>
      <c r="LW22" s="86">
        <v>0</v>
      </c>
      <c r="LX22" s="86">
        <v>100</v>
      </c>
      <c r="LY22" s="86">
        <v>0</v>
      </c>
      <c r="LZ22" s="86">
        <v>0</v>
      </c>
      <c r="MA22" s="86">
        <v>0</v>
      </c>
      <c r="MB22" s="86">
        <v>0</v>
      </c>
      <c r="MC22" s="86">
        <v>0</v>
      </c>
      <c r="MD22" s="86">
        <v>0</v>
      </c>
      <c r="ME22" s="86">
        <v>0</v>
      </c>
      <c r="MF22" s="86">
        <v>77.599999999999994</v>
      </c>
      <c r="MG22" s="86">
        <v>0</v>
      </c>
      <c r="MH22" s="86">
        <v>100</v>
      </c>
      <c r="MI22" s="86">
        <v>0</v>
      </c>
      <c r="MJ22" s="86">
        <v>94.766000000000005</v>
      </c>
      <c r="MK22" s="86">
        <v>0</v>
      </c>
      <c r="ML22" s="86">
        <v>0</v>
      </c>
      <c r="MM22" s="86">
        <v>0</v>
      </c>
      <c r="MN22" s="86">
        <v>0</v>
      </c>
      <c r="MO22" s="86">
        <v>0</v>
      </c>
      <c r="MP22" s="86">
        <v>0</v>
      </c>
      <c r="MQ22" s="86">
        <v>98.358999999999995</v>
      </c>
      <c r="MR22" s="86">
        <v>0</v>
      </c>
      <c r="MS22" s="86">
        <v>0</v>
      </c>
      <c r="MT22" s="86">
        <v>0</v>
      </c>
      <c r="MU22" s="86">
        <v>0</v>
      </c>
      <c r="MV22" s="86">
        <v>0</v>
      </c>
      <c r="MW22" s="86">
        <v>0</v>
      </c>
      <c r="MX22" s="86">
        <v>0</v>
      </c>
      <c r="MY22" s="86">
        <v>0</v>
      </c>
      <c r="MZ22" s="86">
        <v>0</v>
      </c>
      <c r="NA22" s="86">
        <v>0</v>
      </c>
      <c r="NB22" s="86">
        <v>0</v>
      </c>
      <c r="NC22" s="86">
        <v>0</v>
      </c>
      <c r="ND22" s="86">
        <v>0</v>
      </c>
      <c r="NE22" s="86">
        <v>0</v>
      </c>
      <c r="NF22" s="86">
        <v>66.936999999999998</v>
      </c>
      <c r="NG22" s="86">
        <v>0</v>
      </c>
      <c r="NH22" s="86">
        <v>0</v>
      </c>
      <c r="NI22" s="86">
        <v>0</v>
      </c>
      <c r="NJ22" s="86">
        <v>0</v>
      </c>
      <c r="NK22" s="86">
        <v>0</v>
      </c>
      <c r="NL22" s="86">
        <v>0</v>
      </c>
      <c r="NM22" s="86">
        <v>0</v>
      </c>
      <c r="NN22" s="86">
        <v>0</v>
      </c>
      <c r="NO22" s="86">
        <v>0</v>
      </c>
      <c r="NP22" s="86">
        <v>0</v>
      </c>
      <c r="NQ22" s="86">
        <v>67.462999999999994</v>
      </c>
      <c r="NR22" s="86">
        <v>0</v>
      </c>
      <c r="NS22" s="86">
        <v>0</v>
      </c>
      <c r="NT22" s="86">
        <v>0</v>
      </c>
      <c r="NU22" s="86">
        <v>10.964</v>
      </c>
      <c r="NV22" s="86">
        <v>0</v>
      </c>
      <c r="NW22" s="86">
        <v>64.290999999999997</v>
      </c>
      <c r="NX22" s="86">
        <v>58.634999999999998</v>
      </c>
      <c r="NY22" s="86">
        <v>56.704000000000001</v>
      </c>
      <c r="NZ22" s="86">
        <v>0</v>
      </c>
      <c r="OA22" s="86">
        <v>0</v>
      </c>
      <c r="OB22" s="86">
        <v>0</v>
      </c>
      <c r="OC22" s="86">
        <v>0</v>
      </c>
      <c r="OD22" s="86">
        <v>0</v>
      </c>
      <c r="OE22" s="86">
        <v>0</v>
      </c>
      <c r="OF22" s="86">
        <v>0</v>
      </c>
      <c r="OG22" s="86">
        <v>0</v>
      </c>
      <c r="OH22" s="86">
        <v>0</v>
      </c>
      <c r="OI22" s="86">
        <v>0</v>
      </c>
      <c r="OJ22" s="86">
        <v>0</v>
      </c>
      <c r="OK22" s="86">
        <v>0</v>
      </c>
      <c r="OL22" s="86">
        <v>0</v>
      </c>
      <c r="OM22" s="86">
        <v>0</v>
      </c>
      <c r="ON22" s="86">
        <v>0</v>
      </c>
      <c r="OO22" s="86">
        <v>0</v>
      </c>
      <c r="OP22" s="86">
        <v>0</v>
      </c>
      <c r="OQ22" s="86">
        <v>100</v>
      </c>
      <c r="OR22" s="86">
        <v>64.546000000000006</v>
      </c>
      <c r="OS22" s="86">
        <v>0</v>
      </c>
      <c r="OT22" s="86">
        <v>0</v>
      </c>
      <c r="OU22" s="86">
        <v>0</v>
      </c>
      <c r="OV22" s="86">
        <v>0</v>
      </c>
      <c r="OW22" s="86">
        <v>0</v>
      </c>
      <c r="OX22" s="86">
        <v>0</v>
      </c>
      <c r="OY22" s="86">
        <v>100</v>
      </c>
      <c r="OZ22" s="86">
        <v>40.130000000000003</v>
      </c>
      <c r="PA22" s="86">
        <v>0</v>
      </c>
      <c r="PB22" s="86">
        <v>0</v>
      </c>
      <c r="PC22" s="86">
        <v>100</v>
      </c>
      <c r="PD22" s="86">
        <v>0</v>
      </c>
      <c r="PE22" s="86">
        <v>0</v>
      </c>
      <c r="PF22" s="86">
        <v>0</v>
      </c>
      <c r="PG22" s="86">
        <v>0</v>
      </c>
      <c r="PH22" s="86">
        <v>35.252000000000002</v>
      </c>
      <c r="PI22" s="86">
        <v>0</v>
      </c>
      <c r="PJ22" s="86">
        <v>100</v>
      </c>
      <c r="PK22" s="86">
        <v>0</v>
      </c>
      <c r="PL22" s="86">
        <v>0</v>
      </c>
      <c r="PM22" s="86">
        <v>0</v>
      </c>
      <c r="PN22" s="86">
        <v>0</v>
      </c>
      <c r="PO22" s="86">
        <v>0</v>
      </c>
      <c r="PP22" s="86">
        <v>0</v>
      </c>
      <c r="PQ22" s="86">
        <v>0</v>
      </c>
      <c r="PR22" s="86">
        <v>0</v>
      </c>
      <c r="PS22" s="86">
        <v>0</v>
      </c>
      <c r="PT22" s="86">
        <v>0</v>
      </c>
      <c r="PU22" s="86">
        <v>0</v>
      </c>
      <c r="PV22" s="86">
        <v>99.036000000000001</v>
      </c>
      <c r="PW22" s="86">
        <v>0</v>
      </c>
      <c r="PX22" s="86">
        <v>0</v>
      </c>
      <c r="PY22" s="86">
        <v>0</v>
      </c>
      <c r="PZ22" s="86">
        <v>74.058999999999997</v>
      </c>
      <c r="QA22" s="86">
        <v>0</v>
      </c>
      <c r="QB22" s="86">
        <v>81.778000000000006</v>
      </c>
      <c r="QC22" s="86">
        <v>0</v>
      </c>
      <c r="QD22" s="86">
        <v>0</v>
      </c>
      <c r="QE22" s="86">
        <v>0</v>
      </c>
      <c r="QF22" s="86">
        <v>0</v>
      </c>
      <c r="QG22" s="86">
        <v>0</v>
      </c>
      <c r="QH22" s="86">
        <v>0</v>
      </c>
      <c r="QI22" s="86">
        <v>0</v>
      </c>
      <c r="QJ22" s="86">
        <v>0</v>
      </c>
      <c r="QK22" s="86">
        <v>0</v>
      </c>
      <c r="QL22" s="86">
        <v>100</v>
      </c>
      <c r="QM22" s="86">
        <v>0</v>
      </c>
      <c r="QN22" s="86">
        <v>0</v>
      </c>
      <c r="QO22" s="86">
        <v>0</v>
      </c>
      <c r="QP22" s="86">
        <v>0</v>
      </c>
      <c r="QQ22" s="86">
        <v>0</v>
      </c>
      <c r="QR22" s="86">
        <v>0</v>
      </c>
      <c r="QS22" s="86">
        <v>0</v>
      </c>
      <c r="QT22" s="86">
        <v>0</v>
      </c>
      <c r="QU22" s="86">
        <v>100</v>
      </c>
      <c r="QV22" s="86">
        <v>0</v>
      </c>
      <c r="QW22" s="86">
        <v>0</v>
      </c>
      <c r="QX22" s="86">
        <v>0</v>
      </c>
      <c r="QY22" s="86">
        <v>0</v>
      </c>
      <c r="QZ22" s="86">
        <v>0</v>
      </c>
      <c r="RA22" s="86">
        <v>76.622</v>
      </c>
      <c r="RB22" s="86">
        <v>0</v>
      </c>
      <c r="RC22" s="86">
        <v>58.762999999999998</v>
      </c>
      <c r="RD22" s="86">
        <v>0</v>
      </c>
      <c r="RE22" s="86">
        <v>100</v>
      </c>
      <c r="RF22" s="86">
        <v>0</v>
      </c>
      <c r="RG22" s="86">
        <v>0</v>
      </c>
      <c r="RH22" s="86">
        <v>0</v>
      </c>
      <c r="RI22" s="86">
        <v>0</v>
      </c>
      <c r="RJ22" s="86">
        <v>100</v>
      </c>
      <c r="RK22" s="86">
        <v>0</v>
      </c>
      <c r="RL22" s="86">
        <v>0</v>
      </c>
      <c r="RM22" s="86">
        <v>0</v>
      </c>
      <c r="RN22" s="86">
        <v>0</v>
      </c>
      <c r="RO22" s="86">
        <v>0</v>
      </c>
      <c r="RP22" s="86">
        <v>0</v>
      </c>
      <c r="RQ22" s="86">
        <v>0</v>
      </c>
    </row>
    <row r="23" spans="1:485">
      <c r="B23" s="85" t="s">
        <v>1840</v>
      </c>
      <c r="D23" s="85" t="s">
        <v>1841</v>
      </c>
      <c r="F23" s="31" t="s">
        <v>1805</v>
      </c>
      <c r="H23" s="86" t="s">
        <v>1842</v>
      </c>
      <c r="T23" s="86">
        <v>0</v>
      </c>
      <c r="U23" s="86">
        <v>0</v>
      </c>
      <c r="V23" s="86">
        <v>0</v>
      </c>
      <c r="W23" s="86">
        <v>851.64700000000005</v>
      </c>
      <c r="X23" s="86">
        <v>0</v>
      </c>
      <c r="Y23" s="86">
        <v>0</v>
      </c>
      <c r="Z23" s="86">
        <v>0</v>
      </c>
      <c r="AA23" s="86">
        <v>202.42</v>
      </c>
      <c r="AB23" s="86">
        <v>3504.08</v>
      </c>
      <c r="AC23" s="86">
        <v>0</v>
      </c>
      <c r="AD23" s="86">
        <v>0</v>
      </c>
      <c r="AE23" s="86">
        <v>0</v>
      </c>
      <c r="AF23" s="86">
        <v>0</v>
      </c>
      <c r="AG23" s="86">
        <v>0</v>
      </c>
      <c r="AH23" s="86">
        <v>0</v>
      </c>
      <c r="AI23" s="86">
        <v>0</v>
      </c>
      <c r="AJ23" s="86">
        <v>0</v>
      </c>
      <c r="AK23" s="86">
        <v>0</v>
      </c>
      <c r="AL23" s="86">
        <v>0</v>
      </c>
      <c r="AM23" s="86">
        <v>0</v>
      </c>
      <c r="AN23" s="86">
        <v>0</v>
      </c>
      <c r="AO23" s="86">
        <v>0</v>
      </c>
      <c r="AP23" s="86">
        <v>0</v>
      </c>
      <c r="AQ23" s="86">
        <v>0</v>
      </c>
      <c r="AR23" s="86">
        <v>0</v>
      </c>
      <c r="AS23" s="86">
        <v>0</v>
      </c>
      <c r="AT23" s="86">
        <v>0</v>
      </c>
      <c r="AU23" s="86">
        <v>0</v>
      </c>
      <c r="AV23" s="86">
        <v>0</v>
      </c>
      <c r="AW23" s="86">
        <v>0</v>
      </c>
      <c r="AX23" s="86">
        <v>0</v>
      </c>
      <c r="AY23" s="86">
        <v>0</v>
      </c>
      <c r="AZ23" s="86">
        <v>0</v>
      </c>
      <c r="BA23" s="86">
        <v>0</v>
      </c>
      <c r="BB23" s="86">
        <v>0</v>
      </c>
      <c r="BC23" s="86">
        <v>0</v>
      </c>
      <c r="BD23" s="86">
        <v>0</v>
      </c>
      <c r="BE23" s="86">
        <v>0</v>
      </c>
      <c r="BF23" s="86">
        <v>0</v>
      </c>
      <c r="BG23" s="86">
        <v>0</v>
      </c>
      <c r="BH23" s="86">
        <v>0</v>
      </c>
      <c r="BI23" s="86">
        <v>0</v>
      </c>
      <c r="BJ23" s="86">
        <v>0</v>
      </c>
      <c r="BK23" s="86">
        <v>0</v>
      </c>
      <c r="BL23" s="86">
        <v>0</v>
      </c>
      <c r="BM23" s="86">
        <v>0</v>
      </c>
      <c r="BN23" s="86">
        <v>0</v>
      </c>
      <c r="BO23" s="86">
        <v>0</v>
      </c>
      <c r="BP23" s="86">
        <v>0</v>
      </c>
      <c r="BQ23" s="86">
        <v>0</v>
      </c>
      <c r="BR23" s="86">
        <v>0</v>
      </c>
      <c r="BS23" s="86">
        <v>0</v>
      </c>
      <c r="BT23" s="86">
        <v>0</v>
      </c>
      <c r="BU23" s="86">
        <v>0</v>
      </c>
      <c r="BV23" s="86">
        <v>0</v>
      </c>
      <c r="BW23" s="86">
        <v>0</v>
      </c>
      <c r="BX23" s="86">
        <v>0</v>
      </c>
      <c r="BY23" s="86">
        <v>0</v>
      </c>
      <c r="BZ23" s="86">
        <v>0</v>
      </c>
      <c r="CA23" s="86">
        <v>0</v>
      </c>
      <c r="CB23" s="86">
        <v>0</v>
      </c>
      <c r="CC23" s="86">
        <v>0</v>
      </c>
      <c r="CD23" s="86">
        <v>0</v>
      </c>
      <c r="CE23" s="86">
        <v>0</v>
      </c>
      <c r="CF23" s="86">
        <v>0</v>
      </c>
      <c r="CG23" s="86">
        <v>0</v>
      </c>
      <c r="CH23" s="86">
        <v>0</v>
      </c>
      <c r="CI23" s="86">
        <v>0</v>
      </c>
      <c r="CJ23" s="86">
        <v>0</v>
      </c>
      <c r="CK23" s="86">
        <v>0</v>
      </c>
      <c r="CL23" s="86">
        <v>0</v>
      </c>
      <c r="CM23" s="86">
        <v>0</v>
      </c>
      <c r="CN23" s="86">
        <v>0</v>
      </c>
      <c r="CO23" s="86">
        <v>0</v>
      </c>
      <c r="CP23" s="86">
        <v>0</v>
      </c>
      <c r="CQ23" s="86">
        <v>0</v>
      </c>
      <c r="CR23" s="86">
        <v>0</v>
      </c>
      <c r="CS23" s="86">
        <v>0</v>
      </c>
      <c r="CT23" s="86">
        <v>0</v>
      </c>
      <c r="CU23" s="86">
        <v>0</v>
      </c>
      <c r="CV23" s="86">
        <v>0</v>
      </c>
      <c r="CW23" s="86">
        <v>0</v>
      </c>
      <c r="CX23" s="86">
        <v>0</v>
      </c>
      <c r="CY23" s="86">
        <v>0</v>
      </c>
      <c r="CZ23" s="86">
        <v>0</v>
      </c>
      <c r="DA23" s="86">
        <v>0</v>
      </c>
      <c r="DB23" s="86">
        <v>0</v>
      </c>
      <c r="DC23" s="86">
        <v>0</v>
      </c>
      <c r="DD23" s="86">
        <v>0</v>
      </c>
      <c r="DE23" s="86">
        <v>0</v>
      </c>
      <c r="DF23" s="86">
        <v>0</v>
      </c>
      <c r="DG23" s="86">
        <v>0</v>
      </c>
      <c r="DH23" s="86">
        <v>0</v>
      </c>
      <c r="DI23" s="86">
        <v>0</v>
      </c>
      <c r="DJ23" s="86">
        <v>0</v>
      </c>
      <c r="DK23" s="86">
        <v>0</v>
      </c>
      <c r="DL23" s="86">
        <v>0</v>
      </c>
      <c r="DM23" s="86">
        <v>0</v>
      </c>
      <c r="DN23" s="86">
        <v>0</v>
      </c>
      <c r="DO23" s="86">
        <v>0</v>
      </c>
      <c r="DP23" s="86">
        <v>0</v>
      </c>
      <c r="DQ23" s="86">
        <v>0</v>
      </c>
      <c r="DR23" s="86">
        <v>0</v>
      </c>
      <c r="DS23" s="86">
        <v>0</v>
      </c>
      <c r="DT23" s="86">
        <v>0</v>
      </c>
      <c r="DU23" s="86">
        <v>0</v>
      </c>
      <c r="DV23" s="86">
        <v>0</v>
      </c>
      <c r="DW23" s="86">
        <v>0</v>
      </c>
      <c r="DX23" s="86">
        <v>0</v>
      </c>
      <c r="DY23" s="86">
        <v>0</v>
      </c>
      <c r="DZ23" s="86">
        <v>0</v>
      </c>
      <c r="EA23" s="86">
        <v>0</v>
      </c>
      <c r="EB23" s="86">
        <v>0</v>
      </c>
      <c r="EC23" s="86">
        <v>0</v>
      </c>
      <c r="ED23" s="86">
        <v>0</v>
      </c>
      <c r="EE23" s="86">
        <v>0</v>
      </c>
      <c r="EF23" s="86">
        <v>0</v>
      </c>
      <c r="EG23" s="86">
        <v>0</v>
      </c>
      <c r="EH23" s="86">
        <v>0</v>
      </c>
      <c r="EI23" s="86">
        <v>0</v>
      </c>
      <c r="EJ23" s="86">
        <v>0</v>
      </c>
      <c r="EK23" s="86">
        <v>0</v>
      </c>
      <c r="EL23" s="86">
        <v>0</v>
      </c>
      <c r="EM23" s="86">
        <v>0</v>
      </c>
      <c r="EN23" s="86">
        <v>0</v>
      </c>
      <c r="EO23" s="86">
        <v>0</v>
      </c>
      <c r="EP23" s="86">
        <v>0</v>
      </c>
      <c r="EQ23" s="86">
        <v>0</v>
      </c>
      <c r="ER23" s="86">
        <v>0</v>
      </c>
      <c r="ES23" s="86">
        <v>0</v>
      </c>
      <c r="ET23" s="86">
        <v>0</v>
      </c>
      <c r="EU23" s="86">
        <v>0</v>
      </c>
      <c r="EV23" s="86">
        <v>0</v>
      </c>
      <c r="EW23" s="86">
        <v>0</v>
      </c>
      <c r="EX23" s="86">
        <v>0</v>
      </c>
      <c r="EY23" s="86">
        <v>0</v>
      </c>
      <c r="EZ23" s="86">
        <v>0</v>
      </c>
      <c r="FA23" s="86">
        <v>0</v>
      </c>
      <c r="FB23" s="86">
        <v>0</v>
      </c>
      <c r="FC23" s="86">
        <v>0</v>
      </c>
      <c r="FD23" s="86">
        <v>0</v>
      </c>
      <c r="FE23" s="86">
        <v>0</v>
      </c>
      <c r="FF23" s="86">
        <v>0</v>
      </c>
      <c r="FG23" s="86">
        <v>0</v>
      </c>
      <c r="FH23" s="86">
        <v>0</v>
      </c>
      <c r="FI23" s="86">
        <v>0</v>
      </c>
      <c r="FJ23" s="86">
        <v>0</v>
      </c>
      <c r="FK23" s="86">
        <v>0</v>
      </c>
      <c r="FL23" s="86">
        <v>0</v>
      </c>
      <c r="FM23" s="86">
        <v>0</v>
      </c>
      <c r="FN23" s="86">
        <v>0</v>
      </c>
      <c r="FO23" s="86">
        <v>0</v>
      </c>
      <c r="FP23" s="86">
        <v>0</v>
      </c>
      <c r="FQ23" s="86">
        <v>0</v>
      </c>
      <c r="FR23" s="86">
        <v>0</v>
      </c>
      <c r="FS23" s="86">
        <v>0</v>
      </c>
      <c r="FT23" s="86">
        <v>0</v>
      </c>
      <c r="FU23" s="86">
        <v>0</v>
      </c>
      <c r="FV23" s="86">
        <v>0</v>
      </c>
      <c r="FW23" s="86">
        <v>0</v>
      </c>
      <c r="FX23" s="86">
        <v>0</v>
      </c>
      <c r="FY23" s="86">
        <v>0</v>
      </c>
      <c r="FZ23" s="86">
        <v>0</v>
      </c>
      <c r="GA23" s="86">
        <v>0</v>
      </c>
      <c r="GB23" s="86">
        <v>0</v>
      </c>
      <c r="GC23" s="86">
        <v>0</v>
      </c>
      <c r="GD23" s="86">
        <v>0</v>
      </c>
      <c r="GE23" s="86">
        <v>0</v>
      </c>
      <c r="GF23" s="86">
        <v>0</v>
      </c>
      <c r="GG23" s="86">
        <v>0</v>
      </c>
      <c r="GH23" s="86">
        <v>0</v>
      </c>
      <c r="GI23" s="86">
        <v>0</v>
      </c>
      <c r="GJ23" s="86">
        <v>0</v>
      </c>
      <c r="GK23" s="86">
        <v>0</v>
      </c>
      <c r="GL23" s="86">
        <v>0</v>
      </c>
      <c r="GM23" s="86">
        <v>0</v>
      </c>
      <c r="GN23" s="86">
        <v>0</v>
      </c>
      <c r="GO23" s="86">
        <v>0</v>
      </c>
      <c r="GP23" s="86">
        <v>22.751000000000001</v>
      </c>
      <c r="GQ23" s="86">
        <v>0</v>
      </c>
      <c r="GR23" s="86">
        <v>0</v>
      </c>
      <c r="GS23" s="86">
        <v>0</v>
      </c>
      <c r="GT23" s="86">
        <v>0</v>
      </c>
      <c r="GU23" s="86">
        <v>0</v>
      </c>
      <c r="GV23" s="86">
        <v>0</v>
      </c>
      <c r="GW23" s="86">
        <v>0</v>
      </c>
      <c r="GX23" s="86">
        <v>0</v>
      </c>
      <c r="GY23" s="86">
        <v>0</v>
      </c>
      <c r="GZ23" s="86">
        <v>0</v>
      </c>
      <c r="HA23" s="86">
        <v>0</v>
      </c>
      <c r="HB23" s="86">
        <v>0</v>
      </c>
      <c r="HC23" s="86">
        <v>0</v>
      </c>
      <c r="HD23" s="86">
        <v>0</v>
      </c>
      <c r="HE23" s="86">
        <v>0</v>
      </c>
      <c r="HF23" s="86">
        <v>0</v>
      </c>
      <c r="HG23" s="86">
        <v>0</v>
      </c>
      <c r="HH23" s="86">
        <v>0</v>
      </c>
      <c r="HI23" s="86">
        <v>0</v>
      </c>
      <c r="HJ23" s="86">
        <v>0</v>
      </c>
      <c r="HK23" s="86">
        <v>0</v>
      </c>
      <c r="HL23" s="86">
        <v>0</v>
      </c>
      <c r="HM23" s="86">
        <v>0</v>
      </c>
      <c r="HN23" s="86">
        <v>0</v>
      </c>
      <c r="HO23" s="86">
        <v>0</v>
      </c>
      <c r="HP23" s="86">
        <v>0</v>
      </c>
      <c r="HQ23" s="86">
        <v>0</v>
      </c>
      <c r="HR23" s="86">
        <v>0</v>
      </c>
      <c r="HS23" s="86">
        <v>0</v>
      </c>
      <c r="HT23" s="86">
        <v>0</v>
      </c>
      <c r="HU23" s="86">
        <v>0</v>
      </c>
      <c r="HV23" s="86">
        <v>0</v>
      </c>
      <c r="HW23" s="86">
        <v>0</v>
      </c>
      <c r="HX23" s="86">
        <v>0</v>
      </c>
      <c r="HY23" s="86">
        <v>0</v>
      </c>
      <c r="HZ23" s="86">
        <v>0</v>
      </c>
      <c r="IA23" s="86">
        <v>0</v>
      </c>
      <c r="IB23" s="86">
        <v>0</v>
      </c>
      <c r="IC23" s="86">
        <v>0</v>
      </c>
      <c r="ID23" s="86">
        <v>0</v>
      </c>
      <c r="IE23" s="86">
        <v>0</v>
      </c>
      <c r="IF23" s="86">
        <v>0</v>
      </c>
      <c r="IG23" s="86">
        <v>0</v>
      </c>
      <c r="IH23" s="86">
        <v>0</v>
      </c>
      <c r="II23" s="86">
        <v>0</v>
      </c>
      <c r="IJ23" s="86">
        <v>1701.453</v>
      </c>
      <c r="IK23" s="86">
        <v>0</v>
      </c>
      <c r="IL23" s="86">
        <v>0</v>
      </c>
      <c r="IM23" s="86">
        <v>0</v>
      </c>
      <c r="IN23" s="86">
        <v>106.422</v>
      </c>
      <c r="IO23" s="86">
        <v>13.074999999999999</v>
      </c>
      <c r="IP23" s="86">
        <v>476.10300000000001</v>
      </c>
      <c r="IQ23" s="86">
        <v>172.124</v>
      </c>
      <c r="IR23" s="86">
        <v>581.37400000000002</v>
      </c>
      <c r="IS23" s="86">
        <v>0</v>
      </c>
      <c r="IT23" s="86">
        <v>0</v>
      </c>
      <c r="IU23" s="86">
        <v>0</v>
      </c>
      <c r="IV23" s="86">
        <v>0</v>
      </c>
      <c r="IW23" s="86">
        <v>0</v>
      </c>
      <c r="IX23" s="86">
        <v>0</v>
      </c>
      <c r="IY23" s="86">
        <v>0</v>
      </c>
      <c r="IZ23" s="86">
        <v>0</v>
      </c>
      <c r="JA23" s="86">
        <v>0</v>
      </c>
      <c r="JB23" s="86">
        <v>0</v>
      </c>
      <c r="JC23" s="86">
        <v>0</v>
      </c>
      <c r="JD23" s="86">
        <v>0</v>
      </c>
      <c r="JE23" s="86">
        <v>0</v>
      </c>
      <c r="JF23" s="86">
        <v>0</v>
      </c>
      <c r="JG23" s="86">
        <v>0</v>
      </c>
      <c r="JH23" s="86">
        <v>0</v>
      </c>
      <c r="JI23" s="86">
        <v>0</v>
      </c>
      <c r="JJ23" s="86">
        <v>0</v>
      </c>
      <c r="JK23" s="86">
        <v>0</v>
      </c>
      <c r="JL23" s="86">
        <v>0</v>
      </c>
      <c r="JM23" s="86">
        <v>0</v>
      </c>
      <c r="JN23" s="86">
        <v>0</v>
      </c>
      <c r="JO23" s="86">
        <v>0</v>
      </c>
      <c r="JP23" s="86">
        <v>0</v>
      </c>
      <c r="JQ23" s="86">
        <v>0</v>
      </c>
      <c r="JR23" s="86">
        <v>0</v>
      </c>
      <c r="JS23" s="86">
        <v>0</v>
      </c>
      <c r="JT23" s="86">
        <v>0</v>
      </c>
      <c r="JU23" s="86">
        <v>0</v>
      </c>
      <c r="JV23" s="86">
        <v>0</v>
      </c>
      <c r="JW23" s="86">
        <v>0</v>
      </c>
      <c r="JX23" s="86">
        <v>0</v>
      </c>
      <c r="JY23" s="86">
        <v>0</v>
      </c>
      <c r="JZ23" s="86">
        <v>0</v>
      </c>
      <c r="KA23" s="86">
        <v>0</v>
      </c>
      <c r="KB23" s="86">
        <v>0</v>
      </c>
      <c r="KC23" s="86">
        <v>0</v>
      </c>
      <c r="KD23" s="86">
        <v>0</v>
      </c>
      <c r="KE23" s="86">
        <v>0</v>
      </c>
      <c r="KF23" s="86">
        <v>0</v>
      </c>
      <c r="KG23" s="86">
        <v>0</v>
      </c>
      <c r="KH23" s="86">
        <v>0</v>
      </c>
      <c r="KI23" s="86">
        <v>0</v>
      </c>
      <c r="KJ23" s="86">
        <v>0</v>
      </c>
      <c r="KK23" s="86">
        <v>0</v>
      </c>
      <c r="KL23" s="86">
        <v>0</v>
      </c>
      <c r="KM23" s="86">
        <v>0</v>
      </c>
      <c r="KN23" s="86">
        <v>0</v>
      </c>
      <c r="KO23" s="86">
        <v>0</v>
      </c>
      <c r="KP23" s="86">
        <v>0</v>
      </c>
      <c r="KQ23" s="86">
        <v>0</v>
      </c>
      <c r="KR23" s="86">
        <v>0</v>
      </c>
      <c r="KS23" s="86">
        <v>0</v>
      </c>
      <c r="KT23" s="86">
        <v>0</v>
      </c>
      <c r="KU23" s="86">
        <v>0</v>
      </c>
      <c r="KV23" s="86">
        <v>0</v>
      </c>
      <c r="KW23" s="86">
        <v>0</v>
      </c>
      <c r="KX23" s="86">
        <v>0</v>
      </c>
      <c r="KY23" s="86">
        <v>0</v>
      </c>
      <c r="KZ23" s="86">
        <v>0</v>
      </c>
      <c r="LA23" s="86">
        <v>0</v>
      </c>
      <c r="LB23" s="86">
        <v>0</v>
      </c>
      <c r="LC23" s="86">
        <v>0</v>
      </c>
      <c r="LD23" s="86">
        <v>0</v>
      </c>
      <c r="LE23" s="86">
        <v>0</v>
      </c>
      <c r="LF23" s="86">
        <v>0</v>
      </c>
      <c r="LG23" s="86">
        <v>0</v>
      </c>
      <c r="LH23" s="86">
        <v>0</v>
      </c>
      <c r="LI23" s="86">
        <v>0</v>
      </c>
      <c r="LJ23" s="86">
        <v>0</v>
      </c>
      <c r="LK23" s="86">
        <v>0</v>
      </c>
      <c r="LL23" s="86">
        <v>0</v>
      </c>
      <c r="LM23" s="86">
        <v>0</v>
      </c>
      <c r="LN23" s="86">
        <v>0</v>
      </c>
      <c r="LO23" s="86">
        <v>0</v>
      </c>
      <c r="LP23" s="86">
        <v>0</v>
      </c>
      <c r="LQ23" s="86">
        <v>0</v>
      </c>
      <c r="LR23" s="86">
        <v>0</v>
      </c>
      <c r="LS23" s="86">
        <v>0</v>
      </c>
      <c r="LT23" s="86">
        <v>0</v>
      </c>
      <c r="LU23" s="86">
        <v>0</v>
      </c>
      <c r="LV23" s="86">
        <v>0</v>
      </c>
      <c r="LW23" s="86">
        <v>0</v>
      </c>
      <c r="LX23" s="86">
        <v>0</v>
      </c>
      <c r="LY23" s="86">
        <v>0</v>
      </c>
      <c r="LZ23" s="86">
        <v>0</v>
      </c>
      <c r="MA23" s="86">
        <v>0</v>
      </c>
      <c r="MB23" s="86">
        <v>0</v>
      </c>
      <c r="MC23" s="86">
        <v>0</v>
      </c>
      <c r="MD23" s="86">
        <v>0</v>
      </c>
      <c r="ME23" s="86">
        <v>0</v>
      </c>
      <c r="MF23" s="86">
        <v>0</v>
      </c>
      <c r="MG23" s="86">
        <v>0</v>
      </c>
      <c r="MH23" s="86">
        <v>0</v>
      </c>
      <c r="MI23" s="86">
        <v>0</v>
      </c>
      <c r="MJ23" s="86">
        <v>0</v>
      </c>
      <c r="MK23" s="86">
        <v>0</v>
      </c>
      <c r="ML23" s="86">
        <v>0</v>
      </c>
      <c r="MM23" s="86">
        <v>0</v>
      </c>
      <c r="MN23" s="86">
        <v>0</v>
      </c>
      <c r="MO23" s="86">
        <v>0</v>
      </c>
      <c r="MP23" s="86">
        <v>0</v>
      </c>
      <c r="MQ23" s="86">
        <v>0</v>
      </c>
      <c r="MR23" s="86">
        <v>0</v>
      </c>
      <c r="MS23" s="86">
        <v>0</v>
      </c>
      <c r="MT23" s="86">
        <v>0</v>
      </c>
      <c r="MU23" s="86">
        <v>0</v>
      </c>
      <c r="MV23" s="86">
        <v>0</v>
      </c>
      <c r="MW23" s="86">
        <v>0</v>
      </c>
      <c r="MX23" s="86">
        <v>0</v>
      </c>
      <c r="MY23" s="86">
        <v>0</v>
      </c>
      <c r="MZ23" s="86">
        <v>0</v>
      </c>
      <c r="NA23" s="86">
        <v>0</v>
      </c>
      <c r="NB23" s="86">
        <v>0</v>
      </c>
      <c r="NC23" s="86">
        <v>0</v>
      </c>
      <c r="ND23" s="86">
        <v>0</v>
      </c>
      <c r="NE23" s="86">
        <v>0</v>
      </c>
      <c r="NF23" s="86">
        <v>0</v>
      </c>
      <c r="NG23" s="86">
        <v>0</v>
      </c>
      <c r="NH23" s="86">
        <v>0</v>
      </c>
      <c r="NI23" s="86">
        <v>0</v>
      </c>
      <c r="NJ23" s="86">
        <v>0</v>
      </c>
      <c r="NK23" s="86">
        <v>0</v>
      </c>
      <c r="NL23" s="86">
        <v>0</v>
      </c>
      <c r="NM23" s="86">
        <v>0</v>
      </c>
      <c r="NN23" s="86">
        <v>0</v>
      </c>
      <c r="NO23" s="86">
        <v>0</v>
      </c>
      <c r="NP23" s="86">
        <v>0</v>
      </c>
      <c r="NQ23" s="86">
        <v>0</v>
      </c>
      <c r="NR23" s="86">
        <v>0</v>
      </c>
      <c r="NS23" s="86">
        <v>0</v>
      </c>
      <c r="NT23" s="86">
        <v>0</v>
      </c>
      <c r="NU23" s="86">
        <v>0</v>
      </c>
      <c r="NV23" s="86">
        <v>0</v>
      </c>
      <c r="NW23" s="86">
        <v>0</v>
      </c>
      <c r="NX23" s="86">
        <v>0</v>
      </c>
      <c r="NY23" s="86">
        <v>0</v>
      </c>
      <c r="NZ23" s="86">
        <v>0</v>
      </c>
      <c r="OA23" s="86">
        <v>0</v>
      </c>
      <c r="OB23" s="86">
        <v>0</v>
      </c>
      <c r="OC23" s="86">
        <v>0</v>
      </c>
      <c r="OD23" s="86">
        <v>0</v>
      </c>
      <c r="OE23" s="86">
        <v>0</v>
      </c>
      <c r="OF23" s="86">
        <v>54.124000000000002</v>
      </c>
      <c r="OG23" s="86">
        <v>0</v>
      </c>
      <c r="OH23" s="86">
        <v>565.81799999999998</v>
      </c>
      <c r="OI23" s="86">
        <v>362.762</v>
      </c>
      <c r="OJ23" s="86">
        <v>0</v>
      </c>
      <c r="OK23" s="86">
        <v>0</v>
      </c>
      <c r="OL23" s="86">
        <v>0</v>
      </c>
      <c r="OM23" s="86">
        <v>67.623999999999995</v>
      </c>
      <c r="ON23" s="86">
        <v>0</v>
      </c>
      <c r="OO23" s="86">
        <v>368.82600000000002</v>
      </c>
      <c r="OP23" s="86">
        <v>190.649</v>
      </c>
      <c r="OQ23" s="86">
        <v>0</v>
      </c>
      <c r="OR23" s="86">
        <v>0</v>
      </c>
      <c r="OS23" s="86">
        <v>0</v>
      </c>
      <c r="OT23" s="86">
        <v>0</v>
      </c>
      <c r="OU23" s="86">
        <v>0</v>
      </c>
      <c r="OV23" s="86">
        <v>0</v>
      </c>
      <c r="OW23" s="86">
        <v>0</v>
      </c>
      <c r="OX23" s="86">
        <v>0</v>
      </c>
      <c r="OY23" s="86">
        <v>0</v>
      </c>
      <c r="OZ23" s="86">
        <v>0</v>
      </c>
      <c r="PA23" s="86">
        <v>0</v>
      </c>
      <c r="PB23" s="86">
        <v>0</v>
      </c>
      <c r="PC23" s="86">
        <v>0</v>
      </c>
      <c r="PD23" s="86">
        <v>0</v>
      </c>
      <c r="PE23" s="86">
        <v>0</v>
      </c>
      <c r="PF23" s="86">
        <v>0</v>
      </c>
      <c r="PG23" s="86">
        <v>0</v>
      </c>
      <c r="PH23" s="86">
        <v>0</v>
      </c>
      <c r="PI23" s="86">
        <v>0</v>
      </c>
      <c r="PJ23" s="86">
        <v>0</v>
      </c>
      <c r="PK23" s="86">
        <v>0</v>
      </c>
      <c r="PL23" s="86">
        <v>0</v>
      </c>
      <c r="PM23" s="86">
        <v>0</v>
      </c>
      <c r="PN23" s="86">
        <v>0</v>
      </c>
      <c r="PO23" s="86">
        <v>0</v>
      </c>
      <c r="PP23" s="86">
        <v>0</v>
      </c>
      <c r="PQ23" s="86">
        <v>0</v>
      </c>
      <c r="PR23" s="86">
        <v>0</v>
      </c>
      <c r="PS23" s="86">
        <v>0</v>
      </c>
      <c r="PT23" s="86">
        <v>0</v>
      </c>
      <c r="PU23" s="86">
        <v>0</v>
      </c>
      <c r="PV23" s="86">
        <v>0</v>
      </c>
      <c r="PW23" s="86">
        <v>0</v>
      </c>
      <c r="PX23" s="86">
        <v>0</v>
      </c>
      <c r="PY23" s="86">
        <v>0</v>
      </c>
      <c r="PZ23" s="86">
        <v>0</v>
      </c>
      <c r="QA23" s="86">
        <v>0</v>
      </c>
      <c r="QB23" s="86">
        <v>0</v>
      </c>
      <c r="QC23" s="86">
        <v>0</v>
      </c>
      <c r="QD23" s="86">
        <v>0</v>
      </c>
      <c r="QE23" s="86">
        <v>0</v>
      </c>
      <c r="QF23" s="86">
        <v>0</v>
      </c>
      <c r="QG23" s="86">
        <v>0</v>
      </c>
      <c r="QH23" s="86">
        <v>0</v>
      </c>
      <c r="QI23" s="86">
        <v>0</v>
      </c>
      <c r="QJ23" s="86">
        <v>0</v>
      </c>
      <c r="QK23" s="86">
        <v>0</v>
      </c>
      <c r="QL23" s="86">
        <v>0</v>
      </c>
      <c r="QM23" s="86">
        <v>0</v>
      </c>
      <c r="QN23" s="86">
        <v>0</v>
      </c>
      <c r="QO23" s="86">
        <v>0</v>
      </c>
      <c r="QP23" s="86">
        <v>0</v>
      </c>
      <c r="QQ23" s="86">
        <v>0</v>
      </c>
      <c r="QR23" s="86">
        <v>0</v>
      </c>
      <c r="QS23" s="86">
        <v>0</v>
      </c>
      <c r="QT23" s="86">
        <v>0</v>
      </c>
      <c r="QU23" s="86">
        <v>0</v>
      </c>
      <c r="QV23" s="86">
        <v>0</v>
      </c>
      <c r="QW23" s="86">
        <v>0</v>
      </c>
      <c r="QX23" s="86">
        <v>0</v>
      </c>
      <c r="QY23" s="86">
        <v>0</v>
      </c>
      <c r="QZ23" s="86">
        <v>0</v>
      </c>
      <c r="RA23" s="86">
        <v>0</v>
      </c>
      <c r="RB23" s="86">
        <v>0</v>
      </c>
      <c r="RC23" s="86">
        <v>0</v>
      </c>
      <c r="RD23" s="86">
        <v>0</v>
      </c>
      <c r="RE23" s="86">
        <v>0</v>
      </c>
      <c r="RF23" s="86">
        <v>0</v>
      </c>
      <c r="RG23" s="86">
        <v>0</v>
      </c>
      <c r="RH23" s="86">
        <v>0</v>
      </c>
      <c r="RI23" s="86">
        <v>0</v>
      </c>
      <c r="RJ23" s="86">
        <v>0</v>
      </c>
      <c r="RK23" s="86">
        <v>0</v>
      </c>
      <c r="RL23" s="86">
        <v>0</v>
      </c>
      <c r="RM23" s="86">
        <v>0</v>
      </c>
      <c r="RN23" s="86">
        <v>0</v>
      </c>
      <c r="RO23" s="86">
        <v>0</v>
      </c>
      <c r="RP23" s="86">
        <v>0</v>
      </c>
      <c r="RQ23" s="86">
        <v>0</v>
      </c>
    </row>
    <row r="24" spans="1:485">
      <c r="B24" s="85" t="s">
        <v>1843</v>
      </c>
      <c r="D24" s="85" t="s">
        <v>1844</v>
      </c>
      <c r="F24" s="31" t="s">
        <v>461</v>
      </c>
      <c r="H24" s="86" t="s">
        <v>1845</v>
      </c>
      <c r="T24" s="86">
        <v>0</v>
      </c>
      <c r="U24" s="86">
        <v>0</v>
      </c>
      <c r="V24" s="86">
        <v>0</v>
      </c>
      <c r="W24" s="86">
        <v>13.608000000000001</v>
      </c>
      <c r="X24" s="86">
        <v>0</v>
      </c>
      <c r="Y24" s="86">
        <v>0</v>
      </c>
      <c r="Z24" s="86">
        <v>0</v>
      </c>
      <c r="AA24" s="86">
        <v>11.244</v>
      </c>
      <c r="AB24" s="86">
        <v>9.0050000000000008</v>
      </c>
      <c r="AC24" s="86">
        <v>0</v>
      </c>
      <c r="AD24" s="86">
        <v>0</v>
      </c>
      <c r="AE24" s="86">
        <v>0</v>
      </c>
      <c r="AF24" s="86">
        <v>0</v>
      </c>
      <c r="AG24" s="86">
        <v>0</v>
      </c>
      <c r="AH24" s="86">
        <v>0</v>
      </c>
      <c r="AI24" s="86">
        <v>0</v>
      </c>
      <c r="AJ24" s="86">
        <v>0</v>
      </c>
      <c r="AK24" s="86">
        <v>0</v>
      </c>
      <c r="AL24" s="86">
        <v>0</v>
      </c>
      <c r="AM24" s="86">
        <v>0</v>
      </c>
      <c r="AN24" s="86">
        <v>0</v>
      </c>
      <c r="AO24" s="86">
        <v>0</v>
      </c>
      <c r="AP24" s="86">
        <v>0</v>
      </c>
      <c r="AQ24" s="86">
        <v>0</v>
      </c>
      <c r="AR24" s="86">
        <v>0</v>
      </c>
      <c r="AS24" s="86">
        <v>0</v>
      </c>
      <c r="AT24" s="86">
        <v>0</v>
      </c>
      <c r="AU24" s="86">
        <v>0</v>
      </c>
      <c r="AV24" s="86">
        <v>0</v>
      </c>
      <c r="AW24" s="86">
        <v>0</v>
      </c>
      <c r="AX24" s="86">
        <v>0</v>
      </c>
      <c r="AY24" s="86">
        <v>0</v>
      </c>
      <c r="AZ24" s="86">
        <v>0</v>
      </c>
      <c r="BA24" s="86">
        <v>0</v>
      </c>
      <c r="BB24" s="86">
        <v>0</v>
      </c>
      <c r="BC24" s="86">
        <v>0</v>
      </c>
      <c r="BD24" s="86">
        <v>0</v>
      </c>
      <c r="BE24" s="86">
        <v>0</v>
      </c>
      <c r="BF24" s="86">
        <v>0</v>
      </c>
      <c r="BG24" s="86">
        <v>0</v>
      </c>
      <c r="BH24" s="86">
        <v>0</v>
      </c>
      <c r="BI24" s="86">
        <v>0</v>
      </c>
      <c r="BJ24" s="86">
        <v>0</v>
      </c>
      <c r="BK24" s="86">
        <v>0</v>
      </c>
      <c r="BL24" s="86">
        <v>0</v>
      </c>
      <c r="BM24" s="86">
        <v>0</v>
      </c>
      <c r="BN24" s="86">
        <v>0</v>
      </c>
      <c r="BO24" s="86">
        <v>0</v>
      </c>
      <c r="BP24" s="86">
        <v>0</v>
      </c>
      <c r="BQ24" s="86">
        <v>0</v>
      </c>
      <c r="BR24" s="86">
        <v>0</v>
      </c>
      <c r="BS24" s="86">
        <v>0</v>
      </c>
      <c r="BT24" s="86">
        <v>0</v>
      </c>
      <c r="BU24" s="86">
        <v>0</v>
      </c>
      <c r="BV24" s="86">
        <v>0</v>
      </c>
      <c r="BW24" s="86">
        <v>0</v>
      </c>
      <c r="BX24" s="86">
        <v>0</v>
      </c>
      <c r="BY24" s="86">
        <v>0</v>
      </c>
      <c r="BZ24" s="86">
        <v>0</v>
      </c>
      <c r="CA24" s="86">
        <v>0</v>
      </c>
      <c r="CB24" s="86">
        <v>0</v>
      </c>
      <c r="CC24" s="86">
        <v>0</v>
      </c>
      <c r="CD24" s="86">
        <v>0</v>
      </c>
      <c r="CE24" s="86">
        <v>0</v>
      </c>
      <c r="CF24" s="86">
        <v>0</v>
      </c>
      <c r="CG24" s="86">
        <v>0</v>
      </c>
      <c r="CH24" s="86">
        <v>0</v>
      </c>
      <c r="CI24" s="86">
        <v>0</v>
      </c>
      <c r="CJ24" s="86">
        <v>0</v>
      </c>
      <c r="CK24" s="86">
        <v>0</v>
      </c>
      <c r="CL24" s="86">
        <v>0</v>
      </c>
      <c r="CM24" s="86">
        <v>0</v>
      </c>
      <c r="CN24" s="86">
        <v>0</v>
      </c>
      <c r="CO24" s="86">
        <v>0</v>
      </c>
      <c r="CP24" s="86">
        <v>0</v>
      </c>
      <c r="CQ24" s="86">
        <v>0</v>
      </c>
      <c r="CR24" s="86">
        <v>0</v>
      </c>
      <c r="CS24" s="86">
        <v>0</v>
      </c>
      <c r="CT24" s="86">
        <v>0</v>
      </c>
      <c r="CU24" s="86">
        <v>0</v>
      </c>
      <c r="CV24" s="86">
        <v>0</v>
      </c>
      <c r="CW24" s="86">
        <v>0</v>
      </c>
      <c r="CX24" s="86">
        <v>0</v>
      </c>
      <c r="CY24" s="86">
        <v>0</v>
      </c>
      <c r="CZ24" s="86">
        <v>0</v>
      </c>
      <c r="DA24" s="86">
        <v>0</v>
      </c>
      <c r="DB24" s="86">
        <v>0</v>
      </c>
      <c r="DC24" s="86">
        <v>0</v>
      </c>
      <c r="DD24" s="86">
        <v>0</v>
      </c>
      <c r="DE24" s="86">
        <v>0</v>
      </c>
      <c r="DF24" s="86">
        <v>0</v>
      </c>
      <c r="DG24" s="86">
        <v>0</v>
      </c>
      <c r="DH24" s="86">
        <v>0</v>
      </c>
      <c r="DI24" s="86">
        <v>0</v>
      </c>
      <c r="DJ24" s="86">
        <v>0</v>
      </c>
      <c r="DK24" s="86">
        <v>0</v>
      </c>
      <c r="DL24" s="86">
        <v>0</v>
      </c>
      <c r="DM24" s="86">
        <v>0</v>
      </c>
      <c r="DN24" s="86">
        <v>0</v>
      </c>
      <c r="DO24" s="86">
        <v>0</v>
      </c>
      <c r="DP24" s="86">
        <v>0</v>
      </c>
      <c r="DQ24" s="86">
        <v>0</v>
      </c>
      <c r="DR24" s="86">
        <v>0</v>
      </c>
      <c r="DS24" s="86">
        <v>0</v>
      </c>
      <c r="DT24" s="86">
        <v>0</v>
      </c>
      <c r="DU24" s="86">
        <v>0</v>
      </c>
      <c r="DV24" s="86">
        <v>0</v>
      </c>
      <c r="DW24" s="86">
        <v>0</v>
      </c>
      <c r="DX24" s="86">
        <v>0</v>
      </c>
      <c r="DY24" s="86">
        <v>0</v>
      </c>
      <c r="DZ24" s="86">
        <v>0</v>
      </c>
      <c r="EA24" s="86">
        <v>0</v>
      </c>
      <c r="EB24" s="86">
        <v>0</v>
      </c>
      <c r="EC24" s="86">
        <v>0</v>
      </c>
      <c r="ED24" s="86">
        <v>0</v>
      </c>
      <c r="EE24" s="86">
        <v>0</v>
      </c>
      <c r="EF24" s="86">
        <v>0</v>
      </c>
      <c r="EG24" s="86">
        <v>0</v>
      </c>
      <c r="EH24" s="86">
        <v>0</v>
      </c>
      <c r="EI24" s="86">
        <v>0</v>
      </c>
      <c r="EJ24" s="86">
        <v>0</v>
      </c>
      <c r="EK24" s="86">
        <v>0</v>
      </c>
      <c r="EL24" s="86">
        <v>0</v>
      </c>
      <c r="EM24" s="86">
        <v>0</v>
      </c>
      <c r="EN24" s="86">
        <v>0</v>
      </c>
      <c r="EO24" s="86">
        <v>0</v>
      </c>
      <c r="EP24" s="86">
        <v>0</v>
      </c>
      <c r="EQ24" s="86">
        <v>0</v>
      </c>
      <c r="ER24" s="86">
        <v>0</v>
      </c>
      <c r="ES24" s="86">
        <v>0</v>
      </c>
      <c r="ET24" s="86">
        <v>0</v>
      </c>
      <c r="EU24" s="86">
        <v>0</v>
      </c>
      <c r="EV24" s="86">
        <v>0</v>
      </c>
      <c r="EW24" s="86">
        <v>0</v>
      </c>
      <c r="EX24" s="86">
        <v>0</v>
      </c>
      <c r="EY24" s="86">
        <v>0</v>
      </c>
      <c r="EZ24" s="86">
        <v>0</v>
      </c>
      <c r="FA24" s="86">
        <v>0</v>
      </c>
      <c r="FB24" s="86">
        <v>0</v>
      </c>
      <c r="FC24" s="86">
        <v>0</v>
      </c>
      <c r="FD24" s="86">
        <v>0</v>
      </c>
      <c r="FE24" s="86">
        <v>0</v>
      </c>
      <c r="FF24" s="86">
        <v>0</v>
      </c>
      <c r="FG24" s="86">
        <v>0</v>
      </c>
      <c r="FH24" s="86">
        <v>0</v>
      </c>
      <c r="FI24" s="86">
        <v>0</v>
      </c>
      <c r="FJ24" s="86">
        <v>0</v>
      </c>
      <c r="FK24" s="86">
        <v>0</v>
      </c>
      <c r="FL24" s="86">
        <v>0</v>
      </c>
      <c r="FM24" s="86">
        <v>0</v>
      </c>
      <c r="FN24" s="86">
        <v>0</v>
      </c>
      <c r="FO24" s="86">
        <v>0</v>
      </c>
      <c r="FP24" s="86">
        <v>0</v>
      </c>
      <c r="FQ24" s="86">
        <v>0</v>
      </c>
      <c r="FR24" s="86">
        <v>0</v>
      </c>
      <c r="FS24" s="86">
        <v>0</v>
      </c>
      <c r="FT24" s="86">
        <v>0</v>
      </c>
      <c r="FU24" s="86">
        <v>0</v>
      </c>
      <c r="FV24" s="86">
        <v>0</v>
      </c>
      <c r="FW24" s="86">
        <v>0</v>
      </c>
      <c r="FX24" s="86">
        <v>0</v>
      </c>
      <c r="FY24" s="86">
        <v>0</v>
      </c>
      <c r="FZ24" s="86">
        <v>0</v>
      </c>
      <c r="GA24" s="86">
        <v>0</v>
      </c>
      <c r="GB24" s="86">
        <v>0</v>
      </c>
      <c r="GC24" s="86">
        <v>0</v>
      </c>
      <c r="GD24" s="86">
        <v>0</v>
      </c>
      <c r="GE24" s="86">
        <v>0</v>
      </c>
      <c r="GF24" s="86">
        <v>0</v>
      </c>
      <c r="GG24" s="86">
        <v>0</v>
      </c>
      <c r="GH24" s="86">
        <v>0</v>
      </c>
      <c r="GI24" s="86">
        <v>0</v>
      </c>
      <c r="GJ24" s="86">
        <v>0</v>
      </c>
      <c r="GK24" s="86">
        <v>0</v>
      </c>
      <c r="GL24" s="86">
        <v>0</v>
      </c>
      <c r="GM24" s="86">
        <v>0</v>
      </c>
      <c r="GN24" s="86">
        <v>0</v>
      </c>
      <c r="GO24" s="86">
        <v>0</v>
      </c>
      <c r="GP24" s="86">
        <v>0</v>
      </c>
      <c r="GQ24" s="86">
        <v>0</v>
      </c>
      <c r="GR24" s="86">
        <v>0</v>
      </c>
      <c r="GS24" s="86">
        <v>0</v>
      </c>
      <c r="GT24" s="86">
        <v>0</v>
      </c>
      <c r="GU24" s="86">
        <v>0</v>
      </c>
      <c r="GV24" s="86">
        <v>0</v>
      </c>
      <c r="GW24" s="86">
        <v>0</v>
      </c>
      <c r="GX24" s="86">
        <v>0</v>
      </c>
      <c r="GY24" s="86">
        <v>0</v>
      </c>
      <c r="GZ24" s="86">
        <v>0</v>
      </c>
      <c r="HA24" s="86">
        <v>0</v>
      </c>
      <c r="HB24" s="86">
        <v>0</v>
      </c>
      <c r="HC24" s="86">
        <v>0</v>
      </c>
      <c r="HD24" s="86">
        <v>0</v>
      </c>
      <c r="HE24" s="86">
        <v>0</v>
      </c>
      <c r="HF24" s="86">
        <v>0</v>
      </c>
      <c r="HG24" s="86">
        <v>0</v>
      </c>
      <c r="HH24" s="86">
        <v>0</v>
      </c>
      <c r="HI24" s="86">
        <v>0</v>
      </c>
      <c r="HJ24" s="86">
        <v>0</v>
      </c>
      <c r="HK24" s="86">
        <v>0</v>
      </c>
      <c r="HL24" s="86">
        <v>0</v>
      </c>
      <c r="HM24" s="86">
        <v>0</v>
      </c>
      <c r="HN24" s="86">
        <v>0</v>
      </c>
      <c r="HO24" s="86">
        <v>0</v>
      </c>
      <c r="HP24" s="86">
        <v>0</v>
      </c>
      <c r="HQ24" s="86">
        <v>0</v>
      </c>
      <c r="HR24" s="86">
        <v>0</v>
      </c>
      <c r="HS24" s="86">
        <v>0</v>
      </c>
      <c r="HT24" s="86">
        <v>0</v>
      </c>
      <c r="HU24" s="86">
        <v>0</v>
      </c>
      <c r="HV24" s="86">
        <v>0</v>
      </c>
      <c r="HW24" s="86">
        <v>0</v>
      </c>
      <c r="HX24" s="86">
        <v>0</v>
      </c>
      <c r="HY24" s="86">
        <v>0</v>
      </c>
      <c r="HZ24" s="86">
        <v>0</v>
      </c>
      <c r="IA24" s="86">
        <v>0</v>
      </c>
      <c r="IB24" s="86">
        <v>0</v>
      </c>
      <c r="IC24" s="86">
        <v>0</v>
      </c>
      <c r="ID24" s="86">
        <v>0</v>
      </c>
      <c r="IE24" s="86">
        <v>0</v>
      </c>
      <c r="IF24" s="86">
        <v>0</v>
      </c>
      <c r="IG24" s="86">
        <v>0</v>
      </c>
      <c r="IH24" s="86">
        <v>0</v>
      </c>
      <c r="II24" s="86">
        <v>0</v>
      </c>
      <c r="IJ24" s="86">
        <v>4.9260000000000002</v>
      </c>
      <c r="IK24" s="86">
        <v>0</v>
      </c>
      <c r="IL24" s="86">
        <v>0</v>
      </c>
      <c r="IM24" s="86">
        <v>0</v>
      </c>
      <c r="IN24" s="86">
        <v>0</v>
      </c>
      <c r="IO24" s="86">
        <v>0</v>
      </c>
      <c r="IP24" s="86">
        <v>6.78</v>
      </c>
      <c r="IQ24" s="86">
        <v>0</v>
      </c>
      <c r="IR24" s="86">
        <v>6.1550000000000002</v>
      </c>
      <c r="IS24" s="86">
        <v>0</v>
      </c>
      <c r="IT24" s="86">
        <v>0</v>
      </c>
      <c r="IU24" s="86">
        <v>0</v>
      </c>
      <c r="IV24" s="86">
        <v>0</v>
      </c>
      <c r="IW24" s="86">
        <v>0</v>
      </c>
      <c r="IX24" s="86">
        <v>0</v>
      </c>
      <c r="IY24" s="86">
        <v>0</v>
      </c>
      <c r="IZ24" s="86">
        <v>0</v>
      </c>
      <c r="JA24" s="86">
        <v>0</v>
      </c>
      <c r="JB24" s="86">
        <v>0</v>
      </c>
      <c r="JC24" s="86">
        <v>0</v>
      </c>
      <c r="JD24" s="86">
        <v>0</v>
      </c>
      <c r="JE24" s="86">
        <v>0</v>
      </c>
      <c r="JF24" s="86">
        <v>0</v>
      </c>
      <c r="JG24" s="86">
        <v>0</v>
      </c>
      <c r="JH24" s="86">
        <v>0</v>
      </c>
      <c r="JI24" s="86">
        <v>0</v>
      </c>
      <c r="JJ24" s="86">
        <v>0</v>
      </c>
      <c r="JK24" s="86">
        <v>0</v>
      </c>
      <c r="JL24" s="86">
        <v>0</v>
      </c>
      <c r="JM24" s="86">
        <v>0</v>
      </c>
      <c r="JN24" s="86">
        <v>0</v>
      </c>
      <c r="JO24" s="86">
        <v>0</v>
      </c>
      <c r="JP24" s="86">
        <v>0</v>
      </c>
      <c r="JQ24" s="86">
        <v>0</v>
      </c>
      <c r="JR24" s="86">
        <v>0</v>
      </c>
      <c r="JS24" s="86">
        <v>0</v>
      </c>
      <c r="JT24" s="86">
        <v>0</v>
      </c>
      <c r="JU24" s="86">
        <v>0</v>
      </c>
      <c r="JV24" s="86">
        <v>0</v>
      </c>
      <c r="JW24" s="86">
        <v>0</v>
      </c>
      <c r="JX24" s="86">
        <v>0</v>
      </c>
      <c r="JY24" s="86">
        <v>0</v>
      </c>
      <c r="JZ24" s="86">
        <v>0</v>
      </c>
      <c r="KA24" s="86">
        <v>0</v>
      </c>
      <c r="KB24" s="86">
        <v>0</v>
      </c>
      <c r="KC24" s="86">
        <v>0</v>
      </c>
      <c r="KD24" s="86">
        <v>0</v>
      </c>
      <c r="KE24" s="86">
        <v>0</v>
      </c>
      <c r="KF24" s="86">
        <v>0</v>
      </c>
      <c r="KG24" s="86">
        <v>0</v>
      </c>
      <c r="KH24" s="86">
        <v>0</v>
      </c>
      <c r="KI24" s="86">
        <v>0</v>
      </c>
      <c r="KJ24" s="86">
        <v>0</v>
      </c>
      <c r="KK24" s="86">
        <v>0</v>
      </c>
      <c r="KL24" s="86">
        <v>0</v>
      </c>
      <c r="KM24" s="86">
        <v>0</v>
      </c>
      <c r="KN24" s="86">
        <v>0</v>
      </c>
      <c r="KO24" s="86">
        <v>0</v>
      </c>
      <c r="KP24" s="86">
        <v>0</v>
      </c>
      <c r="KQ24" s="86">
        <v>0</v>
      </c>
      <c r="KR24" s="86">
        <v>0</v>
      </c>
      <c r="KS24" s="86">
        <v>0</v>
      </c>
      <c r="KT24" s="86">
        <v>0</v>
      </c>
      <c r="KU24" s="86">
        <v>0</v>
      </c>
      <c r="KV24" s="86">
        <v>0</v>
      </c>
      <c r="KW24" s="86">
        <v>0</v>
      </c>
      <c r="KX24" s="86">
        <v>0</v>
      </c>
      <c r="KY24" s="86">
        <v>0</v>
      </c>
      <c r="KZ24" s="86">
        <v>0</v>
      </c>
      <c r="LA24" s="86">
        <v>0</v>
      </c>
      <c r="LB24" s="86">
        <v>0</v>
      </c>
      <c r="LC24" s="86">
        <v>0</v>
      </c>
      <c r="LD24" s="86">
        <v>0</v>
      </c>
      <c r="LE24" s="86">
        <v>0</v>
      </c>
      <c r="LF24" s="86">
        <v>0</v>
      </c>
      <c r="LG24" s="86">
        <v>0</v>
      </c>
      <c r="LH24" s="86">
        <v>0</v>
      </c>
      <c r="LI24" s="86">
        <v>0</v>
      </c>
      <c r="LJ24" s="86">
        <v>0</v>
      </c>
      <c r="LK24" s="86">
        <v>0</v>
      </c>
      <c r="LL24" s="86">
        <v>0</v>
      </c>
      <c r="LM24" s="86">
        <v>0</v>
      </c>
      <c r="LN24" s="86">
        <v>0</v>
      </c>
      <c r="LO24" s="86">
        <v>0</v>
      </c>
      <c r="LP24" s="86">
        <v>0</v>
      </c>
      <c r="LQ24" s="86">
        <v>0</v>
      </c>
      <c r="LR24" s="86">
        <v>0</v>
      </c>
      <c r="LS24" s="86">
        <v>0</v>
      </c>
      <c r="LT24" s="86">
        <v>0</v>
      </c>
      <c r="LU24" s="86">
        <v>0</v>
      </c>
      <c r="LV24" s="86">
        <v>0</v>
      </c>
      <c r="LW24" s="86">
        <v>0</v>
      </c>
      <c r="LX24" s="86">
        <v>0</v>
      </c>
      <c r="LY24" s="86">
        <v>0</v>
      </c>
      <c r="LZ24" s="86">
        <v>0</v>
      </c>
      <c r="MA24" s="86">
        <v>0</v>
      </c>
      <c r="MB24" s="86">
        <v>0</v>
      </c>
      <c r="MC24" s="86">
        <v>0</v>
      </c>
      <c r="MD24" s="86">
        <v>0</v>
      </c>
      <c r="ME24" s="86">
        <v>0</v>
      </c>
      <c r="MF24" s="86">
        <v>0</v>
      </c>
      <c r="MG24" s="86">
        <v>0</v>
      </c>
      <c r="MH24" s="86">
        <v>0</v>
      </c>
      <c r="MI24" s="86">
        <v>0</v>
      </c>
      <c r="MJ24" s="86">
        <v>0</v>
      </c>
      <c r="MK24" s="86">
        <v>0</v>
      </c>
      <c r="ML24" s="86">
        <v>0</v>
      </c>
      <c r="MM24" s="86">
        <v>0</v>
      </c>
      <c r="MN24" s="86">
        <v>0</v>
      </c>
      <c r="MO24" s="86">
        <v>0</v>
      </c>
      <c r="MP24" s="86">
        <v>0</v>
      </c>
      <c r="MQ24" s="86">
        <v>0</v>
      </c>
      <c r="MR24" s="86">
        <v>0</v>
      </c>
      <c r="MS24" s="86">
        <v>0</v>
      </c>
      <c r="MT24" s="86">
        <v>0</v>
      </c>
      <c r="MU24" s="86">
        <v>0</v>
      </c>
      <c r="MV24" s="86">
        <v>0</v>
      </c>
      <c r="MW24" s="86">
        <v>0</v>
      </c>
      <c r="MX24" s="86">
        <v>0</v>
      </c>
      <c r="MY24" s="86">
        <v>0</v>
      </c>
      <c r="MZ24" s="86">
        <v>0</v>
      </c>
      <c r="NA24" s="86">
        <v>0</v>
      </c>
      <c r="NB24" s="86">
        <v>0</v>
      </c>
      <c r="NC24" s="86">
        <v>0</v>
      </c>
      <c r="ND24" s="86">
        <v>0</v>
      </c>
      <c r="NE24" s="86">
        <v>0</v>
      </c>
      <c r="NF24" s="86">
        <v>0</v>
      </c>
      <c r="NG24" s="86">
        <v>0</v>
      </c>
      <c r="NH24" s="86">
        <v>0</v>
      </c>
      <c r="NI24" s="86">
        <v>0</v>
      </c>
      <c r="NJ24" s="86">
        <v>0</v>
      </c>
      <c r="NK24" s="86">
        <v>0</v>
      </c>
      <c r="NL24" s="86">
        <v>0</v>
      </c>
      <c r="NM24" s="86">
        <v>0</v>
      </c>
      <c r="NN24" s="86">
        <v>0</v>
      </c>
      <c r="NO24" s="86">
        <v>0</v>
      </c>
      <c r="NP24" s="86">
        <v>0</v>
      </c>
      <c r="NQ24" s="86">
        <v>0</v>
      </c>
      <c r="NR24" s="86">
        <v>0</v>
      </c>
      <c r="NS24" s="86">
        <v>0</v>
      </c>
      <c r="NT24" s="86">
        <v>0</v>
      </c>
      <c r="NU24" s="86">
        <v>0</v>
      </c>
      <c r="NV24" s="86">
        <v>0</v>
      </c>
      <c r="NW24" s="86">
        <v>0</v>
      </c>
      <c r="NX24" s="86">
        <v>0</v>
      </c>
      <c r="NY24" s="86">
        <v>0</v>
      </c>
      <c r="NZ24" s="86">
        <v>0</v>
      </c>
      <c r="OA24" s="86">
        <v>0</v>
      </c>
      <c r="OB24" s="86">
        <v>0</v>
      </c>
      <c r="OC24" s="86">
        <v>0</v>
      </c>
      <c r="OD24" s="86">
        <v>0</v>
      </c>
      <c r="OE24" s="86">
        <v>0</v>
      </c>
      <c r="OF24" s="86">
        <v>14.724</v>
      </c>
      <c r="OG24" s="86">
        <v>0</v>
      </c>
      <c r="OH24" s="86">
        <v>18.638000000000002</v>
      </c>
      <c r="OI24" s="86">
        <v>7.1820000000000004</v>
      </c>
      <c r="OJ24" s="86">
        <v>0</v>
      </c>
      <c r="OK24" s="86">
        <v>0</v>
      </c>
      <c r="OL24" s="86">
        <v>6.0759999999999996</v>
      </c>
      <c r="OM24" s="86">
        <v>17.329000000000001</v>
      </c>
      <c r="ON24" s="86">
        <v>0</v>
      </c>
      <c r="OO24" s="86">
        <v>7.8819999999999997</v>
      </c>
      <c r="OP24" s="86">
        <v>13.401999999999999</v>
      </c>
      <c r="OQ24" s="86">
        <v>0</v>
      </c>
      <c r="OR24" s="86">
        <v>0</v>
      </c>
      <c r="OS24" s="86">
        <v>0</v>
      </c>
      <c r="OT24" s="86">
        <v>0</v>
      </c>
      <c r="OU24" s="86">
        <v>0</v>
      </c>
      <c r="OV24" s="86">
        <v>0</v>
      </c>
      <c r="OW24" s="86">
        <v>0</v>
      </c>
      <c r="OX24" s="86">
        <v>0</v>
      </c>
      <c r="OY24" s="86">
        <v>0</v>
      </c>
      <c r="OZ24" s="86">
        <v>0</v>
      </c>
      <c r="PA24" s="86">
        <v>0</v>
      </c>
      <c r="PB24" s="86">
        <v>0</v>
      </c>
      <c r="PC24" s="86">
        <v>0</v>
      </c>
      <c r="PD24" s="86">
        <v>0</v>
      </c>
      <c r="PE24" s="86">
        <v>0</v>
      </c>
      <c r="PF24" s="86">
        <v>0</v>
      </c>
      <c r="PG24" s="86">
        <v>0</v>
      </c>
      <c r="PH24" s="86">
        <v>0</v>
      </c>
      <c r="PI24" s="86">
        <v>0</v>
      </c>
      <c r="PJ24" s="86">
        <v>0</v>
      </c>
      <c r="PK24" s="86">
        <v>0</v>
      </c>
      <c r="PL24" s="86">
        <v>0</v>
      </c>
      <c r="PM24" s="86">
        <v>0</v>
      </c>
      <c r="PN24" s="86">
        <v>0</v>
      </c>
      <c r="PO24" s="86">
        <v>0</v>
      </c>
      <c r="PP24" s="86">
        <v>0</v>
      </c>
      <c r="PQ24" s="86">
        <v>0</v>
      </c>
      <c r="PR24" s="86">
        <v>0</v>
      </c>
      <c r="PS24" s="86">
        <v>0</v>
      </c>
      <c r="PT24" s="86">
        <v>0</v>
      </c>
      <c r="PU24" s="86">
        <v>0</v>
      </c>
      <c r="PV24" s="86">
        <v>0</v>
      </c>
      <c r="PW24" s="86">
        <v>0</v>
      </c>
      <c r="PX24" s="86">
        <v>0</v>
      </c>
      <c r="PY24" s="86">
        <v>0</v>
      </c>
      <c r="PZ24" s="86">
        <v>0</v>
      </c>
      <c r="QA24" s="86">
        <v>0</v>
      </c>
      <c r="QB24" s="86">
        <v>0</v>
      </c>
      <c r="QC24" s="86">
        <v>0</v>
      </c>
      <c r="QD24" s="86">
        <v>0</v>
      </c>
      <c r="QE24" s="86">
        <v>0</v>
      </c>
      <c r="QF24" s="86">
        <v>0</v>
      </c>
      <c r="QG24" s="86">
        <v>0</v>
      </c>
      <c r="QH24" s="86">
        <v>0</v>
      </c>
      <c r="QI24" s="86">
        <v>0</v>
      </c>
      <c r="QJ24" s="86">
        <v>0</v>
      </c>
      <c r="QK24" s="86">
        <v>0</v>
      </c>
      <c r="QL24" s="86">
        <v>0</v>
      </c>
      <c r="QM24" s="86">
        <v>0</v>
      </c>
      <c r="QN24" s="86">
        <v>0</v>
      </c>
      <c r="QO24" s="86">
        <v>0</v>
      </c>
      <c r="QP24" s="86">
        <v>0</v>
      </c>
      <c r="QQ24" s="86">
        <v>0</v>
      </c>
      <c r="QR24" s="86">
        <v>0</v>
      </c>
      <c r="QS24" s="86">
        <v>0</v>
      </c>
      <c r="QT24" s="86">
        <v>0</v>
      </c>
      <c r="QU24" s="86">
        <v>0</v>
      </c>
      <c r="QV24" s="86">
        <v>0</v>
      </c>
      <c r="QW24" s="86">
        <v>0</v>
      </c>
      <c r="QX24" s="86">
        <v>0</v>
      </c>
      <c r="QY24" s="86">
        <v>0</v>
      </c>
      <c r="QZ24" s="86">
        <v>0</v>
      </c>
      <c r="RA24" s="86">
        <v>0</v>
      </c>
      <c r="RB24" s="86">
        <v>0</v>
      </c>
      <c r="RC24" s="86">
        <v>0</v>
      </c>
      <c r="RD24" s="86">
        <v>0</v>
      </c>
      <c r="RE24" s="86">
        <v>0</v>
      </c>
      <c r="RF24" s="86">
        <v>0</v>
      </c>
      <c r="RG24" s="86">
        <v>0</v>
      </c>
      <c r="RH24" s="86">
        <v>0</v>
      </c>
      <c r="RI24" s="86">
        <v>0</v>
      </c>
      <c r="RJ24" s="86">
        <v>0</v>
      </c>
      <c r="RK24" s="86">
        <v>0</v>
      </c>
      <c r="RL24" s="86">
        <v>0</v>
      </c>
      <c r="RM24" s="86">
        <v>0</v>
      </c>
      <c r="RN24" s="86">
        <v>0</v>
      </c>
      <c r="RO24" s="86">
        <v>0</v>
      </c>
      <c r="RP24" s="86">
        <v>0</v>
      </c>
      <c r="RQ24" s="86">
        <v>0</v>
      </c>
    </row>
    <row r="25" spans="1:485">
      <c r="B25" s="85" t="s">
        <v>1846</v>
      </c>
      <c r="D25" s="85" t="s">
        <v>1847</v>
      </c>
      <c r="H25" s="86" t="s">
        <v>1848</v>
      </c>
      <c r="T25" s="86">
        <v>0</v>
      </c>
      <c r="U25" s="86">
        <v>0</v>
      </c>
      <c r="V25" s="86">
        <v>0</v>
      </c>
      <c r="W25" s="86">
        <v>5.8289999999999997</v>
      </c>
      <c r="X25" s="86">
        <v>0</v>
      </c>
      <c r="Y25" s="86">
        <v>0</v>
      </c>
      <c r="Z25" s="86">
        <v>0</v>
      </c>
      <c r="AA25" s="86">
        <v>0</v>
      </c>
      <c r="AB25" s="86">
        <v>7.8090000000000002</v>
      </c>
      <c r="AC25" s="86">
        <v>0</v>
      </c>
      <c r="AD25" s="86">
        <v>0</v>
      </c>
      <c r="AE25" s="86">
        <v>0</v>
      </c>
      <c r="AF25" s="86">
        <v>0</v>
      </c>
      <c r="AG25" s="86">
        <v>0</v>
      </c>
      <c r="AH25" s="86">
        <v>0</v>
      </c>
      <c r="AI25" s="86">
        <v>0</v>
      </c>
      <c r="AJ25" s="86">
        <v>0</v>
      </c>
      <c r="AK25" s="86">
        <v>0</v>
      </c>
      <c r="AL25" s="86">
        <v>0</v>
      </c>
      <c r="AM25" s="86">
        <v>0</v>
      </c>
      <c r="AN25" s="86">
        <v>0</v>
      </c>
      <c r="AO25" s="86">
        <v>0</v>
      </c>
      <c r="AP25" s="86">
        <v>0</v>
      </c>
      <c r="AQ25" s="86">
        <v>0</v>
      </c>
      <c r="AR25" s="86">
        <v>0</v>
      </c>
      <c r="AS25" s="86">
        <v>0</v>
      </c>
      <c r="AT25" s="86">
        <v>0</v>
      </c>
      <c r="AU25" s="86">
        <v>0</v>
      </c>
      <c r="AV25" s="86">
        <v>0</v>
      </c>
      <c r="AW25" s="86">
        <v>0</v>
      </c>
      <c r="AX25" s="86">
        <v>0</v>
      </c>
      <c r="AY25" s="86">
        <v>0</v>
      </c>
      <c r="AZ25" s="86">
        <v>0</v>
      </c>
      <c r="BA25" s="86">
        <v>0</v>
      </c>
      <c r="BB25" s="86">
        <v>0</v>
      </c>
      <c r="BC25" s="86">
        <v>0</v>
      </c>
      <c r="BD25" s="86">
        <v>0</v>
      </c>
      <c r="BE25" s="86">
        <v>0</v>
      </c>
      <c r="BF25" s="86">
        <v>0</v>
      </c>
      <c r="BG25" s="86">
        <v>0</v>
      </c>
      <c r="BH25" s="86">
        <v>0</v>
      </c>
      <c r="BI25" s="86">
        <v>0</v>
      </c>
      <c r="BJ25" s="86">
        <v>0</v>
      </c>
      <c r="BK25" s="86">
        <v>0</v>
      </c>
      <c r="BL25" s="86">
        <v>0</v>
      </c>
      <c r="BM25" s="86">
        <v>0</v>
      </c>
      <c r="BN25" s="86">
        <v>0</v>
      </c>
      <c r="BO25" s="86">
        <v>0</v>
      </c>
      <c r="BP25" s="86">
        <v>0</v>
      </c>
      <c r="BQ25" s="86">
        <v>0</v>
      </c>
      <c r="BR25" s="86">
        <v>0</v>
      </c>
      <c r="BS25" s="86">
        <v>0</v>
      </c>
      <c r="BT25" s="86">
        <v>0</v>
      </c>
      <c r="BU25" s="86">
        <v>0</v>
      </c>
      <c r="BV25" s="86">
        <v>0</v>
      </c>
      <c r="BW25" s="86">
        <v>0</v>
      </c>
      <c r="BX25" s="86">
        <v>0</v>
      </c>
      <c r="BY25" s="86">
        <v>0</v>
      </c>
      <c r="BZ25" s="86">
        <v>0</v>
      </c>
      <c r="CA25" s="86">
        <v>0</v>
      </c>
      <c r="CB25" s="86">
        <v>0</v>
      </c>
      <c r="CC25" s="86">
        <v>0</v>
      </c>
      <c r="CD25" s="86">
        <v>0</v>
      </c>
      <c r="CE25" s="86">
        <v>0</v>
      </c>
      <c r="CF25" s="86">
        <v>0</v>
      </c>
      <c r="CG25" s="86">
        <v>0</v>
      </c>
      <c r="CH25" s="86">
        <v>0</v>
      </c>
      <c r="CI25" s="86">
        <v>0</v>
      </c>
      <c r="CJ25" s="86">
        <v>0</v>
      </c>
      <c r="CK25" s="86">
        <v>0</v>
      </c>
      <c r="CL25" s="86">
        <v>0</v>
      </c>
      <c r="CM25" s="86">
        <v>0</v>
      </c>
      <c r="CN25" s="86">
        <v>0</v>
      </c>
      <c r="CO25" s="86">
        <v>0</v>
      </c>
      <c r="CP25" s="86">
        <v>0</v>
      </c>
      <c r="CQ25" s="86">
        <v>0</v>
      </c>
      <c r="CR25" s="86">
        <v>0</v>
      </c>
      <c r="CS25" s="86">
        <v>0</v>
      </c>
      <c r="CT25" s="86">
        <v>0</v>
      </c>
      <c r="CU25" s="86">
        <v>0</v>
      </c>
      <c r="CV25" s="86">
        <v>0</v>
      </c>
      <c r="CW25" s="86">
        <v>0</v>
      </c>
      <c r="CX25" s="86">
        <v>0</v>
      </c>
      <c r="CY25" s="86">
        <v>0</v>
      </c>
      <c r="CZ25" s="86">
        <v>0</v>
      </c>
      <c r="DA25" s="86">
        <v>0</v>
      </c>
      <c r="DB25" s="86">
        <v>0</v>
      </c>
      <c r="DC25" s="86">
        <v>0</v>
      </c>
      <c r="DD25" s="86">
        <v>0</v>
      </c>
      <c r="DE25" s="86">
        <v>0</v>
      </c>
      <c r="DF25" s="86">
        <v>0</v>
      </c>
      <c r="DG25" s="86">
        <v>0</v>
      </c>
      <c r="DH25" s="86">
        <v>0</v>
      </c>
      <c r="DI25" s="86">
        <v>0</v>
      </c>
      <c r="DJ25" s="86">
        <v>0</v>
      </c>
      <c r="DK25" s="86">
        <v>0</v>
      </c>
      <c r="DL25" s="86">
        <v>0</v>
      </c>
      <c r="DM25" s="86">
        <v>0</v>
      </c>
      <c r="DN25" s="86">
        <v>0</v>
      </c>
      <c r="DO25" s="86">
        <v>0</v>
      </c>
      <c r="DP25" s="86">
        <v>0</v>
      </c>
      <c r="DQ25" s="86">
        <v>0</v>
      </c>
      <c r="DR25" s="86">
        <v>0</v>
      </c>
      <c r="DS25" s="86">
        <v>0</v>
      </c>
      <c r="DT25" s="86">
        <v>0</v>
      </c>
      <c r="DU25" s="86">
        <v>0</v>
      </c>
      <c r="DV25" s="86">
        <v>0</v>
      </c>
      <c r="DW25" s="86">
        <v>0</v>
      </c>
      <c r="DX25" s="86">
        <v>0</v>
      </c>
      <c r="DY25" s="86">
        <v>0</v>
      </c>
      <c r="DZ25" s="86">
        <v>0</v>
      </c>
      <c r="EA25" s="86">
        <v>0</v>
      </c>
      <c r="EB25" s="86">
        <v>0</v>
      </c>
      <c r="EC25" s="86">
        <v>0</v>
      </c>
      <c r="ED25" s="86">
        <v>0</v>
      </c>
      <c r="EE25" s="86">
        <v>0</v>
      </c>
      <c r="EF25" s="86">
        <v>0</v>
      </c>
      <c r="EG25" s="86">
        <v>0</v>
      </c>
      <c r="EH25" s="86">
        <v>0</v>
      </c>
      <c r="EI25" s="86">
        <v>0</v>
      </c>
      <c r="EJ25" s="86">
        <v>0</v>
      </c>
      <c r="EK25" s="86">
        <v>0</v>
      </c>
      <c r="EL25" s="86">
        <v>0</v>
      </c>
      <c r="EM25" s="86">
        <v>0</v>
      </c>
      <c r="EN25" s="86">
        <v>0</v>
      </c>
      <c r="EO25" s="86">
        <v>0</v>
      </c>
      <c r="EP25" s="86">
        <v>0</v>
      </c>
      <c r="EQ25" s="86">
        <v>0</v>
      </c>
      <c r="ER25" s="86">
        <v>0</v>
      </c>
      <c r="ES25" s="86">
        <v>0</v>
      </c>
      <c r="ET25" s="86">
        <v>0</v>
      </c>
      <c r="EU25" s="86">
        <v>0</v>
      </c>
      <c r="EV25" s="86">
        <v>0</v>
      </c>
      <c r="EW25" s="86">
        <v>0</v>
      </c>
      <c r="EX25" s="86">
        <v>0</v>
      </c>
      <c r="EY25" s="86">
        <v>0</v>
      </c>
      <c r="EZ25" s="86">
        <v>0</v>
      </c>
      <c r="FA25" s="86">
        <v>0</v>
      </c>
      <c r="FB25" s="86">
        <v>0</v>
      </c>
      <c r="FC25" s="86">
        <v>0</v>
      </c>
      <c r="FD25" s="86">
        <v>0</v>
      </c>
      <c r="FE25" s="86">
        <v>0</v>
      </c>
      <c r="FF25" s="86">
        <v>0</v>
      </c>
      <c r="FG25" s="86">
        <v>0</v>
      </c>
      <c r="FH25" s="86">
        <v>0</v>
      </c>
      <c r="FI25" s="86">
        <v>0</v>
      </c>
      <c r="FJ25" s="86">
        <v>0</v>
      </c>
      <c r="FK25" s="86">
        <v>0</v>
      </c>
      <c r="FL25" s="86">
        <v>0</v>
      </c>
      <c r="FM25" s="86">
        <v>0</v>
      </c>
      <c r="FN25" s="86">
        <v>0</v>
      </c>
      <c r="FO25" s="86">
        <v>0</v>
      </c>
      <c r="FP25" s="86">
        <v>0</v>
      </c>
      <c r="FQ25" s="86">
        <v>0</v>
      </c>
      <c r="FR25" s="86">
        <v>0</v>
      </c>
      <c r="FS25" s="86">
        <v>0</v>
      </c>
      <c r="FT25" s="86">
        <v>0</v>
      </c>
      <c r="FU25" s="86">
        <v>0</v>
      </c>
      <c r="FV25" s="86">
        <v>0</v>
      </c>
      <c r="FW25" s="86">
        <v>0</v>
      </c>
      <c r="FX25" s="86">
        <v>0</v>
      </c>
      <c r="FY25" s="86">
        <v>0</v>
      </c>
      <c r="FZ25" s="86">
        <v>0</v>
      </c>
      <c r="GA25" s="86">
        <v>0</v>
      </c>
      <c r="GB25" s="86">
        <v>0</v>
      </c>
      <c r="GC25" s="86">
        <v>0</v>
      </c>
      <c r="GD25" s="86">
        <v>0</v>
      </c>
      <c r="GE25" s="86">
        <v>0</v>
      </c>
      <c r="GF25" s="86">
        <v>0</v>
      </c>
      <c r="GG25" s="86">
        <v>0</v>
      </c>
      <c r="GH25" s="86">
        <v>0</v>
      </c>
      <c r="GI25" s="86">
        <v>0</v>
      </c>
      <c r="GJ25" s="86">
        <v>0</v>
      </c>
      <c r="GK25" s="86">
        <v>0</v>
      </c>
      <c r="GL25" s="86">
        <v>0</v>
      </c>
      <c r="GM25" s="86">
        <v>0</v>
      </c>
      <c r="GN25" s="86">
        <v>0</v>
      </c>
      <c r="GO25" s="86">
        <v>0</v>
      </c>
      <c r="GP25" s="86">
        <v>0</v>
      </c>
      <c r="GQ25" s="86">
        <v>0</v>
      </c>
      <c r="GR25" s="86">
        <v>0</v>
      </c>
      <c r="GS25" s="86">
        <v>0</v>
      </c>
      <c r="GT25" s="86">
        <v>0</v>
      </c>
      <c r="GU25" s="86">
        <v>0</v>
      </c>
      <c r="GV25" s="86">
        <v>0</v>
      </c>
      <c r="GW25" s="86">
        <v>0</v>
      </c>
      <c r="GX25" s="86">
        <v>0</v>
      </c>
      <c r="GY25" s="86">
        <v>0</v>
      </c>
      <c r="GZ25" s="86">
        <v>0</v>
      </c>
      <c r="HA25" s="86">
        <v>0</v>
      </c>
      <c r="HB25" s="86">
        <v>0</v>
      </c>
      <c r="HC25" s="86">
        <v>0</v>
      </c>
      <c r="HD25" s="86">
        <v>0</v>
      </c>
      <c r="HE25" s="86">
        <v>0</v>
      </c>
      <c r="HF25" s="86">
        <v>0</v>
      </c>
      <c r="HG25" s="86">
        <v>0</v>
      </c>
      <c r="HH25" s="86">
        <v>0</v>
      </c>
      <c r="HI25" s="86">
        <v>0</v>
      </c>
      <c r="HJ25" s="86">
        <v>0</v>
      </c>
      <c r="HK25" s="86">
        <v>0</v>
      </c>
      <c r="HL25" s="86">
        <v>0</v>
      </c>
      <c r="HM25" s="86">
        <v>0</v>
      </c>
      <c r="HN25" s="86">
        <v>0</v>
      </c>
      <c r="HO25" s="86">
        <v>0</v>
      </c>
      <c r="HP25" s="86">
        <v>0</v>
      </c>
      <c r="HQ25" s="86">
        <v>0</v>
      </c>
      <c r="HR25" s="86">
        <v>0</v>
      </c>
      <c r="HS25" s="86">
        <v>0</v>
      </c>
      <c r="HT25" s="86">
        <v>0</v>
      </c>
      <c r="HU25" s="86">
        <v>0</v>
      </c>
      <c r="HV25" s="86">
        <v>0</v>
      </c>
      <c r="HW25" s="86">
        <v>0</v>
      </c>
      <c r="HX25" s="86">
        <v>0</v>
      </c>
      <c r="HY25" s="86">
        <v>0</v>
      </c>
      <c r="HZ25" s="86">
        <v>0</v>
      </c>
      <c r="IA25" s="86">
        <v>0</v>
      </c>
      <c r="IB25" s="86">
        <v>0</v>
      </c>
      <c r="IC25" s="86">
        <v>0</v>
      </c>
      <c r="ID25" s="86">
        <v>0</v>
      </c>
      <c r="IE25" s="86">
        <v>0</v>
      </c>
      <c r="IF25" s="86">
        <v>0</v>
      </c>
      <c r="IG25" s="86">
        <v>0</v>
      </c>
      <c r="IH25" s="86">
        <v>0</v>
      </c>
      <c r="II25" s="86">
        <v>0</v>
      </c>
      <c r="IJ25" s="86">
        <v>23.689</v>
      </c>
      <c r="IK25" s="86">
        <v>0</v>
      </c>
      <c r="IL25" s="86">
        <v>0</v>
      </c>
      <c r="IM25" s="86">
        <v>0</v>
      </c>
      <c r="IN25" s="86">
        <v>0</v>
      </c>
      <c r="IO25" s="86">
        <v>0</v>
      </c>
      <c r="IP25" s="86">
        <v>0</v>
      </c>
      <c r="IQ25" s="86">
        <v>0</v>
      </c>
      <c r="IR25" s="86">
        <v>0</v>
      </c>
      <c r="IS25" s="86">
        <v>0</v>
      </c>
      <c r="IT25" s="86">
        <v>0</v>
      </c>
      <c r="IU25" s="86">
        <v>0</v>
      </c>
      <c r="IV25" s="86">
        <v>0</v>
      </c>
      <c r="IW25" s="86">
        <v>0</v>
      </c>
      <c r="IX25" s="86">
        <v>0</v>
      </c>
      <c r="IY25" s="86">
        <v>0</v>
      </c>
      <c r="IZ25" s="86">
        <v>0</v>
      </c>
      <c r="JA25" s="86">
        <v>0</v>
      </c>
      <c r="JB25" s="86">
        <v>0</v>
      </c>
      <c r="JC25" s="86">
        <v>0</v>
      </c>
      <c r="JD25" s="86">
        <v>0</v>
      </c>
      <c r="JE25" s="86">
        <v>0</v>
      </c>
      <c r="JF25" s="86">
        <v>0</v>
      </c>
      <c r="JG25" s="86">
        <v>0</v>
      </c>
      <c r="JH25" s="86">
        <v>0</v>
      </c>
      <c r="JI25" s="86">
        <v>0</v>
      </c>
      <c r="JJ25" s="86">
        <v>0</v>
      </c>
      <c r="JK25" s="86">
        <v>0</v>
      </c>
      <c r="JL25" s="86">
        <v>0</v>
      </c>
      <c r="JM25" s="86">
        <v>0</v>
      </c>
      <c r="JN25" s="86">
        <v>0</v>
      </c>
      <c r="JO25" s="86">
        <v>0</v>
      </c>
      <c r="JP25" s="86">
        <v>0</v>
      </c>
      <c r="JQ25" s="86">
        <v>0</v>
      </c>
      <c r="JR25" s="86">
        <v>0</v>
      </c>
      <c r="JS25" s="86">
        <v>0</v>
      </c>
      <c r="JT25" s="86">
        <v>0</v>
      </c>
      <c r="JU25" s="86">
        <v>0</v>
      </c>
      <c r="JV25" s="86">
        <v>0</v>
      </c>
      <c r="JW25" s="86">
        <v>0</v>
      </c>
      <c r="JX25" s="86">
        <v>0</v>
      </c>
      <c r="JY25" s="86">
        <v>0</v>
      </c>
      <c r="JZ25" s="86">
        <v>0</v>
      </c>
      <c r="KA25" s="86">
        <v>0</v>
      </c>
      <c r="KB25" s="86">
        <v>0</v>
      </c>
      <c r="KC25" s="86">
        <v>0</v>
      </c>
      <c r="KD25" s="86">
        <v>0</v>
      </c>
      <c r="KE25" s="86">
        <v>0</v>
      </c>
      <c r="KF25" s="86">
        <v>0</v>
      </c>
      <c r="KG25" s="86">
        <v>0</v>
      </c>
      <c r="KH25" s="86">
        <v>0</v>
      </c>
      <c r="KI25" s="86">
        <v>0</v>
      </c>
      <c r="KJ25" s="86">
        <v>0</v>
      </c>
      <c r="KK25" s="86">
        <v>0</v>
      </c>
      <c r="KL25" s="86">
        <v>0</v>
      </c>
      <c r="KM25" s="86">
        <v>0</v>
      </c>
      <c r="KN25" s="86">
        <v>0</v>
      </c>
      <c r="KO25" s="86">
        <v>0</v>
      </c>
      <c r="KP25" s="86">
        <v>0</v>
      </c>
      <c r="KQ25" s="86">
        <v>0</v>
      </c>
      <c r="KR25" s="86">
        <v>0</v>
      </c>
      <c r="KS25" s="86">
        <v>0</v>
      </c>
      <c r="KT25" s="86">
        <v>0</v>
      </c>
      <c r="KU25" s="86">
        <v>0</v>
      </c>
      <c r="KV25" s="86">
        <v>0</v>
      </c>
      <c r="KW25" s="86">
        <v>0</v>
      </c>
      <c r="KX25" s="86">
        <v>0</v>
      </c>
      <c r="KY25" s="86">
        <v>0</v>
      </c>
      <c r="KZ25" s="86">
        <v>0</v>
      </c>
      <c r="LA25" s="86">
        <v>0</v>
      </c>
      <c r="LB25" s="86">
        <v>0</v>
      </c>
      <c r="LC25" s="86">
        <v>0</v>
      </c>
      <c r="LD25" s="86">
        <v>0</v>
      </c>
      <c r="LE25" s="86">
        <v>0</v>
      </c>
      <c r="LF25" s="86">
        <v>0</v>
      </c>
      <c r="LG25" s="86">
        <v>0</v>
      </c>
      <c r="LH25" s="86">
        <v>0</v>
      </c>
      <c r="LI25" s="86">
        <v>0</v>
      </c>
      <c r="LJ25" s="86">
        <v>0</v>
      </c>
      <c r="LK25" s="86">
        <v>0</v>
      </c>
      <c r="LL25" s="86">
        <v>0</v>
      </c>
      <c r="LM25" s="86">
        <v>0</v>
      </c>
      <c r="LN25" s="86">
        <v>0</v>
      </c>
      <c r="LO25" s="86">
        <v>0</v>
      </c>
      <c r="LP25" s="86">
        <v>0</v>
      </c>
      <c r="LQ25" s="86">
        <v>0</v>
      </c>
      <c r="LR25" s="86">
        <v>0</v>
      </c>
      <c r="LS25" s="86">
        <v>0</v>
      </c>
      <c r="LT25" s="86">
        <v>0</v>
      </c>
      <c r="LU25" s="86">
        <v>0</v>
      </c>
      <c r="LV25" s="86">
        <v>0</v>
      </c>
      <c r="LW25" s="86">
        <v>0</v>
      </c>
      <c r="LX25" s="86">
        <v>0</v>
      </c>
      <c r="LY25" s="86">
        <v>0</v>
      </c>
      <c r="LZ25" s="86">
        <v>0</v>
      </c>
      <c r="MA25" s="86">
        <v>0</v>
      </c>
      <c r="MB25" s="86">
        <v>0</v>
      </c>
      <c r="MC25" s="86">
        <v>0</v>
      </c>
      <c r="MD25" s="86">
        <v>0</v>
      </c>
      <c r="ME25" s="86">
        <v>0</v>
      </c>
      <c r="MF25" s="86">
        <v>0</v>
      </c>
      <c r="MG25" s="86">
        <v>0</v>
      </c>
      <c r="MH25" s="86">
        <v>0</v>
      </c>
      <c r="MI25" s="86">
        <v>0</v>
      </c>
      <c r="MJ25" s="86">
        <v>0</v>
      </c>
      <c r="MK25" s="86">
        <v>0</v>
      </c>
      <c r="ML25" s="86">
        <v>0</v>
      </c>
      <c r="MM25" s="86">
        <v>0</v>
      </c>
      <c r="MN25" s="86">
        <v>0</v>
      </c>
      <c r="MO25" s="86">
        <v>0</v>
      </c>
      <c r="MP25" s="86">
        <v>0</v>
      </c>
      <c r="MQ25" s="86">
        <v>0</v>
      </c>
      <c r="MR25" s="86">
        <v>0</v>
      </c>
      <c r="MS25" s="86">
        <v>0</v>
      </c>
      <c r="MT25" s="86">
        <v>0</v>
      </c>
      <c r="MU25" s="86">
        <v>0</v>
      </c>
      <c r="MV25" s="86">
        <v>0</v>
      </c>
      <c r="MW25" s="86">
        <v>0</v>
      </c>
      <c r="MX25" s="86">
        <v>0</v>
      </c>
      <c r="MY25" s="86">
        <v>0</v>
      </c>
      <c r="MZ25" s="86">
        <v>0</v>
      </c>
      <c r="NA25" s="86">
        <v>0</v>
      </c>
      <c r="NB25" s="86">
        <v>0</v>
      </c>
      <c r="NC25" s="86">
        <v>0</v>
      </c>
      <c r="ND25" s="86">
        <v>0</v>
      </c>
      <c r="NE25" s="86">
        <v>0</v>
      </c>
      <c r="NF25" s="86">
        <v>0</v>
      </c>
      <c r="NG25" s="86">
        <v>0</v>
      </c>
      <c r="NH25" s="86">
        <v>0</v>
      </c>
      <c r="NI25" s="86">
        <v>0</v>
      </c>
      <c r="NJ25" s="86">
        <v>0</v>
      </c>
      <c r="NK25" s="86">
        <v>0</v>
      </c>
      <c r="NL25" s="86">
        <v>0</v>
      </c>
      <c r="NM25" s="86">
        <v>0</v>
      </c>
      <c r="NN25" s="86">
        <v>0</v>
      </c>
      <c r="NO25" s="86">
        <v>0</v>
      </c>
      <c r="NP25" s="86">
        <v>0</v>
      </c>
      <c r="NQ25" s="86">
        <v>0</v>
      </c>
      <c r="NR25" s="86">
        <v>0</v>
      </c>
      <c r="NS25" s="86">
        <v>0</v>
      </c>
      <c r="NT25" s="86">
        <v>0</v>
      </c>
      <c r="NU25" s="86">
        <v>0</v>
      </c>
      <c r="NV25" s="86">
        <v>0</v>
      </c>
      <c r="NW25" s="86">
        <v>0</v>
      </c>
      <c r="NX25" s="86">
        <v>0</v>
      </c>
      <c r="NY25" s="86">
        <v>0</v>
      </c>
      <c r="NZ25" s="86">
        <v>0</v>
      </c>
      <c r="OA25" s="86">
        <v>0</v>
      </c>
      <c r="OB25" s="86">
        <v>0</v>
      </c>
      <c r="OC25" s="86">
        <v>0</v>
      </c>
      <c r="OD25" s="86">
        <v>0</v>
      </c>
      <c r="OE25" s="86">
        <v>0</v>
      </c>
      <c r="OF25" s="86">
        <v>42.723999999999997</v>
      </c>
      <c r="OG25" s="86">
        <v>0</v>
      </c>
      <c r="OH25" s="86">
        <v>63.783000000000001</v>
      </c>
      <c r="OI25" s="86">
        <v>0</v>
      </c>
      <c r="OJ25" s="86">
        <v>0</v>
      </c>
      <c r="OK25" s="86">
        <v>0</v>
      </c>
      <c r="OL25" s="86">
        <v>0</v>
      </c>
      <c r="OM25" s="86">
        <v>84.352999999999994</v>
      </c>
      <c r="ON25" s="86">
        <v>0</v>
      </c>
      <c r="OO25" s="86">
        <v>0</v>
      </c>
      <c r="OP25" s="86">
        <v>0</v>
      </c>
      <c r="OQ25" s="86">
        <v>0</v>
      </c>
      <c r="OR25" s="86">
        <v>0</v>
      </c>
      <c r="OS25" s="86">
        <v>0</v>
      </c>
      <c r="OT25" s="86">
        <v>0</v>
      </c>
      <c r="OU25" s="86">
        <v>0</v>
      </c>
      <c r="OV25" s="86">
        <v>0</v>
      </c>
      <c r="OW25" s="86">
        <v>0</v>
      </c>
      <c r="OX25" s="86">
        <v>0</v>
      </c>
      <c r="OY25" s="86">
        <v>0</v>
      </c>
      <c r="OZ25" s="86">
        <v>0</v>
      </c>
      <c r="PA25" s="86">
        <v>0</v>
      </c>
      <c r="PB25" s="86">
        <v>0</v>
      </c>
      <c r="PC25" s="86">
        <v>0</v>
      </c>
      <c r="PD25" s="86">
        <v>0</v>
      </c>
      <c r="PE25" s="86">
        <v>0</v>
      </c>
      <c r="PF25" s="86">
        <v>0</v>
      </c>
      <c r="PG25" s="86">
        <v>0</v>
      </c>
      <c r="PH25" s="86">
        <v>0</v>
      </c>
      <c r="PI25" s="86">
        <v>0</v>
      </c>
      <c r="PJ25" s="86">
        <v>0</v>
      </c>
      <c r="PK25" s="86">
        <v>0</v>
      </c>
      <c r="PL25" s="86">
        <v>0</v>
      </c>
      <c r="PM25" s="86">
        <v>0</v>
      </c>
      <c r="PN25" s="86">
        <v>0</v>
      </c>
      <c r="PO25" s="86">
        <v>0</v>
      </c>
      <c r="PP25" s="86">
        <v>0</v>
      </c>
      <c r="PQ25" s="86">
        <v>0</v>
      </c>
      <c r="PR25" s="86">
        <v>0</v>
      </c>
      <c r="PS25" s="86">
        <v>0</v>
      </c>
      <c r="PT25" s="86">
        <v>0</v>
      </c>
      <c r="PU25" s="86">
        <v>0</v>
      </c>
      <c r="PV25" s="86">
        <v>0</v>
      </c>
      <c r="PW25" s="86">
        <v>0</v>
      </c>
      <c r="PX25" s="86">
        <v>0</v>
      </c>
      <c r="PY25" s="86">
        <v>0</v>
      </c>
      <c r="PZ25" s="86">
        <v>0</v>
      </c>
      <c r="QA25" s="86">
        <v>0</v>
      </c>
      <c r="QB25" s="86">
        <v>0</v>
      </c>
      <c r="QC25" s="86">
        <v>0</v>
      </c>
      <c r="QD25" s="86">
        <v>0</v>
      </c>
      <c r="QE25" s="86">
        <v>0</v>
      </c>
      <c r="QF25" s="86">
        <v>0</v>
      </c>
      <c r="QG25" s="86">
        <v>0</v>
      </c>
      <c r="QH25" s="86">
        <v>0</v>
      </c>
      <c r="QI25" s="86">
        <v>0</v>
      </c>
      <c r="QJ25" s="86">
        <v>0</v>
      </c>
      <c r="QK25" s="86">
        <v>0</v>
      </c>
      <c r="QL25" s="86">
        <v>0</v>
      </c>
      <c r="QM25" s="86">
        <v>0</v>
      </c>
      <c r="QN25" s="86">
        <v>0</v>
      </c>
      <c r="QO25" s="86">
        <v>0</v>
      </c>
      <c r="QP25" s="86">
        <v>0</v>
      </c>
      <c r="QQ25" s="86">
        <v>0</v>
      </c>
      <c r="QR25" s="86">
        <v>0</v>
      </c>
      <c r="QS25" s="86">
        <v>0</v>
      </c>
      <c r="QT25" s="86">
        <v>0</v>
      </c>
      <c r="QU25" s="86">
        <v>0</v>
      </c>
      <c r="QV25" s="86">
        <v>0</v>
      </c>
      <c r="QW25" s="86">
        <v>0</v>
      </c>
      <c r="QX25" s="86">
        <v>0</v>
      </c>
      <c r="QY25" s="86">
        <v>0</v>
      </c>
      <c r="QZ25" s="86">
        <v>0</v>
      </c>
      <c r="RA25" s="86">
        <v>0</v>
      </c>
      <c r="RB25" s="86">
        <v>0</v>
      </c>
      <c r="RC25" s="86">
        <v>0</v>
      </c>
      <c r="RD25" s="86">
        <v>0</v>
      </c>
      <c r="RE25" s="86">
        <v>0</v>
      </c>
      <c r="RF25" s="86">
        <v>0</v>
      </c>
      <c r="RG25" s="86">
        <v>0</v>
      </c>
      <c r="RH25" s="86">
        <v>0</v>
      </c>
      <c r="RI25" s="86">
        <v>0</v>
      </c>
      <c r="RJ25" s="86">
        <v>0</v>
      </c>
      <c r="RK25" s="86">
        <v>0</v>
      </c>
      <c r="RL25" s="86">
        <v>0</v>
      </c>
      <c r="RM25" s="86">
        <v>0</v>
      </c>
      <c r="RN25" s="86">
        <v>0</v>
      </c>
      <c r="RO25" s="86">
        <v>0</v>
      </c>
      <c r="RP25" s="86">
        <v>0</v>
      </c>
      <c r="RQ25" s="86">
        <v>0</v>
      </c>
    </row>
    <row r="26" spans="1:485">
      <c r="B26" s="85" t="s">
        <v>1849</v>
      </c>
      <c r="D26" s="85" t="s">
        <v>1850</v>
      </c>
      <c r="H26" s="86" t="s">
        <v>1851</v>
      </c>
      <c r="T26" s="86">
        <v>0</v>
      </c>
      <c r="U26" s="86">
        <v>0</v>
      </c>
      <c r="V26" s="86">
        <v>0</v>
      </c>
      <c r="W26" s="86">
        <v>91.805999999999997</v>
      </c>
      <c r="X26" s="86">
        <v>0</v>
      </c>
      <c r="Y26" s="86">
        <v>0</v>
      </c>
      <c r="Z26" s="86">
        <v>0</v>
      </c>
      <c r="AA26" s="86">
        <v>85.17</v>
      </c>
      <c r="AB26" s="86">
        <v>92.191000000000003</v>
      </c>
      <c r="AC26" s="86">
        <v>0</v>
      </c>
      <c r="AD26" s="86">
        <v>0</v>
      </c>
      <c r="AE26" s="86">
        <v>0</v>
      </c>
      <c r="AF26" s="86">
        <v>0</v>
      </c>
      <c r="AG26" s="86">
        <v>0</v>
      </c>
      <c r="AH26" s="86">
        <v>0</v>
      </c>
      <c r="AI26" s="86">
        <v>0</v>
      </c>
      <c r="AJ26" s="86">
        <v>0</v>
      </c>
      <c r="AK26" s="86">
        <v>0</v>
      </c>
      <c r="AL26" s="86">
        <v>0</v>
      </c>
      <c r="AM26" s="86">
        <v>0</v>
      </c>
      <c r="AN26" s="86">
        <v>0</v>
      </c>
      <c r="AO26" s="86">
        <v>0</v>
      </c>
      <c r="AP26" s="86">
        <v>0</v>
      </c>
      <c r="AQ26" s="86">
        <v>0</v>
      </c>
      <c r="AR26" s="86">
        <v>0</v>
      </c>
      <c r="AS26" s="86">
        <v>0</v>
      </c>
      <c r="AT26" s="86">
        <v>0</v>
      </c>
      <c r="AU26" s="86">
        <v>0</v>
      </c>
      <c r="AV26" s="86">
        <v>0</v>
      </c>
      <c r="AW26" s="86">
        <v>0</v>
      </c>
      <c r="AX26" s="86">
        <v>0</v>
      </c>
      <c r="AY26" s="86">
        <v>0</v>
      </c>
      <c r="AZ26" s="86">
        <v>0</v>
      </c>
      <c r="BA26" s="86">
        <v>0</v>
      </c>
      <c r="BB26" s="86">
        <v>0</v>
      </c>
      <c r="BC26" s="86">
        <v>0</v>
      </c>
      <c r="BD26" s="86">
        <v>0</v>
      </c>
      <c r="BE26" s="86">
        <v>0</v>
      </c>
      <c r="BF26" s="86">
        <v>0</v>
      </c>
      <c r="BG26" s="86">
        <v>0</v>
      </c>
      <c r="BH26" s="86">
        <v>0</v>
      </c>
      <c r="BI26" s="86">
        <v>0</v>
      </c>
      <c r="BJ26" s="86">
        <v>0</v>
      </c>
      <c r="BK26" s="86">
        <v>0</v>
      </c>
      <c r="BL26" s="86">
        <v>0</v>
      </c>
      <c r="BM26" s="86">
        <v>0</v>
      </c>
      <c r="BN26" s="86">
        <v>0</v>
      </c>
      <c r="BO26" s="86">
        <v>0</v>
      </c>
      <c r="BP26" s="86">
        <v>0</v>
      </c>
      <c r="BQ26" s="86">
        <v>0</v>
      </c>
      <c r="BR26" s="86">
        <v>0</v>
      </c>
      <c r="BS26" s="86">
        <v>0</v>
      </c>
      <c r="BT26" s="86">
        <v>0</v>
      </c>
      <c r="BU26" s="86">
        <v>0</v>
      </c>
      <c r="BV26" s="86">
        <v>0</v>
      </c>
      <c r="BW26" s="86">
        <v>0</v>
      </c>
      <c r="BX26" s="86">
        <v>0</v>
      </c>
      <c r="BY26" s="86">
        <v>0</v>
      </c>
      <c r="BZ26" s="86">
        <v>0</v>
      </c>
      <c r="CA26" s="86">
        <v>0</v>
      </c>
      <c r="CB26" s="86">
        <v>0</v>
      </c>
      <c r="CC26" s="86">
        <v>0</v>
      </c>
      <c r="CD26" s="86">
        <v>0</v>
      </c>
      <c r="CE26" s="86">
        <v>0</v>
      </c>
      <c r="CF26" s="86">
        <v>0</v>
      </c>
      <c r="CG26" s="86">
        <v>0</v>
      </c>
      <c r="CH26" s="86">
        <v>0</v>
      </c>
      <c r="CI26" s="86">
        <v>0</v>
      </c>
      <c r="CJ26" s="86">
        <v>0</v>
      </c>
      <c r="CK26" s="86">
        <v>0</v>
      </c>
      <c r="CL26" s="86">
        <v>0</v>
      </c>
      <c r="CM26" s="86">
        <v>0</v>
      </c>
      <c r="CN26" s="86">
        <v>0</v>
      </c>
      <c r="CO26" s="86">
        <v>0</v>
      </c>
      <c r="CP26" s="86">
        <v>0</v>
      </c>
      <c r="CQ26" s="86">
        <v>0</v>
      </c>
      <c r="CR26" s="86">
        <v>0</v>
      </c>
      <c r="CS26" s="86">
        <v>0</v>
      </c>
      <c r="CT26" s="86">
        <v>0</v>
      </c>
      <c r="CU26" s="86">
        <v>0</v>
      </c>
      <c r="CV26" s="86">
        <v>0</v>
      </c>
      <c r="CW26" s="86">
        <v>0</v>
      </c>
      <c r="CX26" s="86">
        <v>0</v>
      </c>
      <c r="CY26" s="86">
        <v>0</v>
      </c>
      <c r="CZ26" s="86">
        <v>0</v>
      </c>
      <c r="DA26" s="86">
        <v>0</v>
      </c>
      <c r="DB26" s="86">
        <v>0</v>
      </c>
      <c r="DC26" s="86">
        <v>0</v>
      </c>
      <c r="DD26" s="86">
        <v>0</v>
      </c>
      <c r="DE26" s="86">
        <v>0</v>
      </c>
      <c r="DF26" s="86">
        <v>0</v>
      </c>
      <c r="DG26" s="86">
        <v>0</v>
      </c>
      <c r="DH26" s="86">
        <v>0</v>
      </c>
      <c r="DI26" s="86">
        <v>0</v>
      </c>
      <c r="DJ26" s="86">
        <v>0</v>
      </c>
      <c r="DK26" s="86">
        <v>0</v>
      </c>
      <c r="DL26" s="86">
        <v>0</v>
      </c>
      <c r="DM26" s="86">
        <v>0</v>
      </c>
      <c r="DN26" s="86">
        <v>0</v>
      </c>
      <c r="DO26" s="86">
        <v>0</v>
      </c>
      <c r="DP26" s="86">
        <v>0</v>
      </c>
      <c r="DQ26" s="86">
        <v>0</v>
      </c>
      <c r="DR26" s="86">
        <v>0</v>
      </c>
      <c r="DS26" s="86">
        <v>0</v>
      </c>
      <c r="DT26" s="86">
        <v>0</v>
      </c>
      <c r="DU26" s="86">
        <v>0</v>
      </c>
      <c r="DV26" s="86">
        <v>0</v>
      </c>
      <c r="DW26" s="86">
        <v>0</v>
      </c>
      <c r="DX26" s="86">
        <v>0</v>
      </c>
      <c r="DY26" s="86">
        <v>0</v>
      </c>
      <c r="DZ26" s="86">
        <v>0</v>
      </c>
      <c r="EA26" s="86">
        <v>0</v>
      </c>
      <c r="EB26" s="86">
        <v>0</v>
      </c>
      <c r="EC26" s="86">
        <v>0</v>
      </c>
      <c r="ED26" s="86">
        <v>0</v>
      </c>
      <c r="EE26" s="86">
        <v>0</v>
      </c>
      <c r="EF26" s="86">
        <v>0</v>
      </c>
      <c r="EG26" s="86">
        <v>0</v>
      </c>
      <c r="EH26" s="86">
        <v>0</v>
      </c>
      <c r="EI26" s="86">
        <v>0</v>
      </c>
      <c r="EJ26" s="86">
        <v>0</v>
      </c>
      <c r="EK26" s="86">
        <v>0</v>
      </c>
      <c r="EL26" s="86">
        <v>0</v>
      </c>
      <c r="EM26" s="86">
        <v>0</v>
      </c>
      <c r="EN26" s="86">
        <v>0</v>
      </c>
      <c r="EO26" s="86">
        <v>0</v>
      </c>
      <c r="EP26" s="86">
        <v>0</v>
      </c>
      <c r="EQ26" s="86">
        <v>0</v>
      </c>
      <c r="ER26" s="86">
        <v>0</v>
      </c>
      <c r="ES26" s="86">
        <v>0</v>
      </c>
      <c r="ET26" s="86">
        <v>0</v>
      </c>
      <c r="EU26" s="86">
        <v>0</v>
      </c>
      <c r="EV26" s="86">
        <v>0</v>
      </c>
      <c r="EW26" s="86">
        <v>0</v>
      </c>
      <c r="EX26" s="86">
        <v>0</v>
      </c>
      <c r="EY26" s="86">
        <v>0</v>
      </c>
      <c r="EZ26" s="86">
        <v>0</v>
      </c>
      <c r="FA26" s="86">
        <v>0</v>
      </c>
      <c r="FB26" s="86">
        <v>0</v>
      </c>
      <c r="FC26" s="86">
        <v>0</v>
      </c>
      <c r="FD26" s="86">
        <v>0</v>
      </c>
      <c r="FE26" s="86">
        <v>0</v>
      </c>
      <c r="FF26" s="86">
        <v>0</v>
      </c>
      <c r="FG26" s="86">
        <v>0</v>
      </c>
      <c r="FH26" s="86">
        <v>0</v>
      </c>
      <c r="FI26" s="86">
        <v>0</v>
      </c>
      <c r="FJ26" s="86">
        <v>0</v>
      </c>
      <c r="FK26" s="86">
        <v>0</v>
      </c>
      <c r="FL26" s="86">
        <v>0</v>
      </c>
      <c r="FM26" s="86">
        <v>0</v>
      </c>
      <c r="FN26" s="86">
        <v>0</v>
      </c>
      <c r="FO26" s="86">
        <v>0</v>
      </c>
      <c r="FP26" s="86">
        <v>0</v>
      </c>
      <c r="FQ26" s="86">
        <v>0</v>
      </c>
      <c r="FR26" s="86">
        <v>0</v>
      </c>
      <c r="FS26" s="86">
        <v>0</v>
      </c>
      <c r="FT26" s="86">
        <v>0</v>
      </c>
      <c r="FU26" s="86">
        <v>0</v>
      </c>
      <c r="FV26" s="86">
        <v>0</v>
      </c>
      <c r="FW26" s="86">
        <v>0</v>
      </c>
      <c r="FX26" s="86">
        <v>0</v>
      </c>
      <c r="FY26" s="86">
        <v>0</v>
      </c>
      <c r="FZ26" s="86">
        <v>0</v>
      </c>
      <c r="GA26" s="86">
        <v>0</v>
      </c>
      <c r="GB26" s="86">
        <v>0</v>
      </c>
      <c r="GC26" s="86">
        <v>0</v>
      </c>
      <c r="GD26" s="86">
        <v>0</v>
      </c>
      <c r="GE26" s="86">
        <v>0</v>
      </c>
      <c r="GF26" s="86">
        <v>0</v>
      </c>
      <c r="GG26" s="86">
        <v>0</v>
      </c>
      <c r="GH26" s="86">
        <v>0</v>
      </c>
      <c r="GI26" s="86">
        <v>0</v>
      </c>
      <c r="GJ26" s="86">
        <v>0</v>
      </c>
      <c r="GK26" s="86">
        <v>0</v>
      </c>
      <c r="GL26" s="86">
        <v>0</v>
      </c>
      <c r="GM26" s="86">
        <v>0</v>
      </c>
      <c r="GN26" s="86">
        <v>0</v>
      </c>
      <c r="GO26" s="86">
        <v>0</v>
      </c>
      <c r="GP26" s="86">
        <v>0</v>
      </c>
      <c r="GQ26" s="86">
        <v>0</v>
      </c>
      <c r="GR26" s="86">
        <v>0</v>
      </c>
      <c r="GS26" s="86">
        <v>0</v>
      </c>
      <c r="GT26" s="86">
        <v>0</v>
      </c>
      <c r="GU26" s="86">
        <v>0</v>
      </c>
      <c r="GV26" s="86">
        <v>0</v>
      </c>
      <c r="GW26" s="86">
        <v>0</v>
      </c>
      <c r="GX26" s="86">
        <v>0</v>
      </c>
      <c r="GY26" s="86">
        <v>0</v>
      </c>
      <c r="GZ26" s="86">
        <v>0</v>
      </c>
      <c r="HA26" s="86">
        <v>0</v>
      </c>
      <c r="HB26" s="86">
        <v>0</v>
      </c>
      <c r="HC26" s="86">
        <v>0</v>
      </c>
      <c r="HD26" s="86">
        <v>0</v>
      </c>
      <c r="HE26" s="86">
        <v>0</v>
      </c>
      <c r="HF26" s="86">
        <v>0</v>
      </c>
      <c r="HG26" s="86">
        <v>0</v>
      </c>
      <c r="HH26" s="86">
        <v>0</v>
      </c>
      <c r="HI26" s="86">
        <v>0</v>
      </c>
      <c r="HJ26" s="86">
        <v>0</v>
      </c>
      <c r="HK26" s="86">
        <v>0</v>
      </c>
      <c r="HL26" s="86">
        <v>0</v>
      </c>
      <c r="HM26" s="86">
        <v>0</v>
      </c>
      <c r="HN26" s="86">
        <v>0</v>
      </c>
      <c r="HO26" s="86">
        <v>0</v>
      </c>
      <c r="HP26" s="86">
        <v>0</v>
      </c>
      <c r="HQ26" s="86">
        <v>0</v>
      </c>
      <c r="HR26" s="86">
        <v>0</v>
      </c>
      <c r="HS26" s="86">
        <v>0</v>
      </c>
      <c r="HT26" s="86">
        <v>0</v>
      </c>
      <c r="HU26" s="86">
        <v>0</v>
      </c>
      <c r="HV26" s="86">
        <v>0</v>
      </c>
      <c r="HW26" s="86">
        <v>0</v>
      </c>
      <c r="HX26" s="86">
        <v>0</v>
      </c>
      <c r="HY26" s="86">
        <v>0</v>
      </c>
      <c r="HZ26" s="86">
        <v>0</v>
      </c>
      <c r="IA26" s="86">
        <v>0</v>
      </c>
      <c r="IB26" s="86">
        <v>0</v>
      </c>
      <c r="IC26" s="86">
        <v>0</v>
      </c>
      <c r="ID26" s="86">
        <v>0</v>
      </c>
      <c r="IE26" s="86">
        <v>0</v>
      </c>
      <c r="IF26" s="86">
        <v>0</v>
      </c>
      <c r="IG26" s="86">
        <v>0</v>
      </c>
      <c r="IH26" s="86">
        <v>0</v>
      </c>
      <c r="II26" s="86">
        <v>0</v>
      </c>
      <c r="IJ26" s="86">
        <v>72.754999999999995</v>
      </c>
      <c r="IK26" s="86">
        <v>0</v>
      </c>
      <c r="IL26" s="86">
        <v>0</v>
      </c>
      <c r="IM26" s="86">
        <v>0</v>
      </c>
      <c r="IN26" s="86">
        <v>0</v>
      </c>
      <c r="IO26" s="86">
        <v>100</v>
      </c>
      <c r="IP26" s="86">
        <v>97.774000000000001</v>
      </c>
      <c r="IQ26" s="86">
        <v>88.451999999999998</v>
      </c>
      <c r="IR26" s="86">
        <v>98.587000000000003</v>
      </c>
      <c r="IS26" s="86">
        <v>0</v>
      </c>
      <c r="IT26" s="86">
        <v>0</v>
      </c>
      <c r="IU26" s="86">
        <v>0</v>
      </c>
      <c r="IV26" s="86">
        <v>0</v>
      </c>
      <c r="IW26" s="86">
        <v>0</v>
      </c>
      <c r="IX26" s="86">
        <v>0</v>
      </c>
      <c r="IY26" s="86">
        <v>0</v>
      </c>
      <c r="IZ26" s="86">
        <v>0</v>
      </c>
      <c r="JA26" s="86">
        <v>0</v>
      </c>
      <c r="JB26" s="86">
        <v>0</v>
      </c>
      <c r="JC26" s="86">
        <v>0</v>
      </c>
      <c r="JD26" s="86">
        <v>0</v>
      </c>
      <c r="JE26" s="86">
        <v>0</v>
      </c>
      <c r="JF26" s="86">
        <v>0</v>
      </c>
      <c r="JG26" s="86">
        <v>0</v>
      </c>
      <c r="JH26" s="86">
        <v>0</v>
      </c>
      <c r="JI26" s="86">
        <v>0</v>
      </c>
      <c r="JJ26" s="86">
        <v>0</v>
      </c>
      <c r="JK26" s="86">
        <v>0</v>
      </c>
      <c r="JL26" s="86">
        <v>0</v>
      </c>
      <c r="JM26" s="86">
        <v>0</v>
      </c>
      <c r="JN26" s="86">
        <v>0</v>
      </c>
      <c r="JO26" s="86">
        <v>0</v>
      </c>
      <c r="JP26" s="86">
        <v>0</v>
      </c>
      <c r="JQ26" s="86">
        <v>0</v>
      </c>
      <c r="JR26" s="86">
        <v>0</v>
      </c>
      <c r="JS26" s="86">
        <v>0</v>
      </c>
      <c r="JT26" s="86">
        <v>0</v>
      </c>
      <c r="JU26" s="86">
        <v>0</v>
      </c>
      <c r="JV26" s="86">
        <v>0</v>
      </c>
      <c r="JW26" s="86">
        <v>0</v>
      </c>
      <c r="JX26" s="86">
        <v>0</v>
      </c>
      <c r="JY26" s="86">
        <v>0</v>
      </c>
      <c r="JZ26" s="86">
        <v>0</v>
      </c>
      <c r="KA26" s="86">
        <v>0</v>
      </c>
      <c r="KB26" s="86">
        <v>0</v>
      </c>
      <c r="KC26" s="86">
        <v>0</v>
      </c>
      <c r="KD26" s="86">
        <v>0</v>
      </c>
      <c r="KE26" s="86">
        <v>0</v>
      </c>
      <c r="KF26" s="86">
        <v>0</v>
      </c>
      <c r="KG26" s="86">
        <v>0</v>
      </c>
      <c r="KH26" s="86">
        <v>0</v>
      </c>
      <c r="KI26" s="86">
        <v>0</v>
      </c>
      <c r="KJ26" s="86">
        <v>0</v>
      </c>
      <c r="KK26" s="86">
        <v>0</v>
      </c>
      <c r="KL26" s="86">
        <v>0</v>
      </c>
      <c r="KM26" s="86">
        <v>0</v>
      </c>
      <c r="KN26" s="86">
        <v>0</v>
      </c>
      <c r="KO26" s="86">
        <v>0</v>
      </c>
      <c r="KP26" s="86">
        <v>0</v>
      </c>
      <c r="KQ26" s="86">
        <v>0</v>
      </c>
      <c r="KR26" s="86">
        <v>0</v>
      </c>
      <c r="KS26" s="86">
        <v>0</v>
      </c>
      <c r="KT26" s="86">
        <v>0</v>
      </c>
      <c r="KU26" s="86">
        <v>0</v>
      </c>
      <c r="KV26" s="86">
        <v>0</v>
      </c>
      <c r="KW26" s="86">
        <v>0</v>
      </c>
      <c r="KX26" s="86">
        <v>0</v>
      </c>
      <c r="KY26" s="86">
        <v>0</v>
      </c>
      <c r="KZ26" s="86">
        <v>0</v>
      </c>
      <c r="LA26" s="86">
        <v>0</v>
      </c>
      <c r="LB26" s="86">
        <v>0</v>
      </c>
      <c r="LC26" s="86">
        <v>0</v>
      </c>
      <c r="LD26" s="86">
        <v>0</v>
      </c>
      <c r="LE26" s="86">
        <v>0</v>
      </c>
      <c r="LF26" s="86">
        <v>0</v>
      </c>
      <c r="LG26" s="86">
        <v>0</v>
      </c>
      <c r="LH26" s="86">
        <v>0</v>
      </c>
      <c r="LI26" s="86">
        <v>0</v>
      </c>
      <c r="LJ26" s="86">
        <v>0</v>
      </c>
      <c r="LK26" s="86">
        <v>0</v>
      </c>
      <c r="LL26" s="86">
        <v>0</v>
      </c>
      <c r="LM26" s="86">
        <v>0</v>
      </c>
      <c r="LN26" s="86">
        <v>0</v>
      </c>
      <c r="LO26" s="86">
        <v>0</v>
      </c>
      <c r="LP26" s="86">
        <v>0</v>
      </c>
      <c r="LQ26" s="86">
        <v>0</v>
      </c>
      <c r="LR26" s="86">
        <v>0</v>
      </c>
      <c r="LS26" s="86">
        <v>0</v>
      </c>
      <c r="LT26" s="86">
        <v>0</v>
      </c>
      <c r="LU26" s="86">
        <v>0</v>
      </c>
      <c r="LV26" s="86">
        <v>0</v>
      </c>
      <c r="LW26" s="86">
        <v>0</v>
      </c>
      <c r="LX26" s="86">
        <v>0</v>
      </c>
      <c r="LY26" s="86">
        <v>0</v>
      </c>
      <c r="LZ26" s="86">
        <v>0</v>
      </c>
      <c r="MA26" s="86">
        <v>0</v>
      </c>
      <c r="MB26" s="86">
        <v>0</v>
      </c>
      <c r="MC26" s="86">
        <v>0</v>
      </c>
      <c r="MD26" s="86">
        <v>0</v>
      </c>
      <c r="ME26" s="86">
        <v>0</v>
      </c>
      <c r="MF26" s="86">
        <v>0</v>
      </c>
      <c r="MG26" s="86">
        <v>0</v>
      </c>
      <c r="MH26" s="86">
        <v>0</v>
      </c>
      <c r="MI26" s="86">
        <v>0</v>
      </c>
      <c r="MJ26" s="86">
        <v>0</v>
      </c>
      <c r="MK26" s="86">
        <v>0</v>
      </c>
      <c r="ML26" s="86">
        <v>0</v>
      </c>
      <c r="MM26" s="86">
        <v>0</v>
      </c>
      <c r="MN26" s="86">
        <v>0</v>
      </c>
      <c r="MO26" s="86">
        <v>0</v>
      </c>
      <c r="MP26" s="86">
        <v>0</v>
      </c>
      <c r="MQ26" s="86">
        <v>0</v>
      </c>
      <c r="MR26" s="86">
        <v>0</v>
      </c>
      <c r="MS26" s="86">
        <v>0</v>
      </c>
      <c r="MT26" s="86">
        <v>0</v>
      </c>
      <c r="MU26" s="86">
        <v>0</v>
      </c>
      <c r="MV26" s="86">
        <v>0</v>
      </c>
      <c r="MW26" s="86">
        <v>0</v>
      </c>
      <c r="MX26" s="86">
        <v>0</v>
      </c>
      <c r="MY26" s="86">
        <v>0</v>
      </c>
      <c r="MZ26" s="86">
        <v>0</v>
      </c>
      <c r="NA26" s="86">
        <v>0</v>
      </c>
      <c r="NB26" s="86">
        <v>0</v>
      </c>
      <c r="NC26" s="86">
        <v>0</v>
      </c>
      <c r="ND26" s="86">
        <v>0</v>
      </c>
      <c r="NE26" s="86">
        <v>0</v>
      </c>
      <c r="NF26" s="86">
        <v>0</v>
      </c>
      <c r="NG26" s="86">
        <v>0</v>
      </c>
      <c r="NH26" s="86">
        <v>0</v>
      </c>
      <c r="NI26" s="86">
        <v>0</v>
      </c>
      <c r="NJ26" s="86">
        <v>0</v>
      </c>
      <c r="NK26" s="86">
        <v>0</v>
      </c>
      <c r="NL26" s="86">
        <v>0</v>
      </c>
      <c r="NM26" s="86">
        <v>0</v>
      </c>
      <c r="NN26" s="86">
        <v>0</v>
      </c>
      <c r="NO26" s="86">
        <v>0</v>
      </c>
      <c r="NP26" s="86">
        <v>0</v>
      </c>
      <c r="NQ26" s="86">
        <v>0</v>
      </c>
      <c r="NR26" s="86">
        <v>0</v>
      </c>
      <c r="NS26" s="86">
        <v>0</v>
      </c>
      <c r="NT26" s="86">
        <v>0</v>
      </c>
      <c r="NU26" s="86">
        <v>0</v>
      </c>
      <c r="NV26" s="86">
        <v>0</v>
      </c>
      <c r="NW26" s="86">
        <v>0</v>
      </c>
      <c r="NX26" s="86">
        <v>0</v>
      </c>
      <c r="NY26" s="86">
        <v>0</v>
      </c>
      <c r="NZ26" s="86">
        <v>0</v>
      </c>
      <c r="OA26" s="86">
        <v>0</v>
      </c>
      <c r="OB26" s="86">
        <v>0</v>
      </c>
      <c r="OC26" s="86">
        <v>0</v>
      </c>
      <c r="OD26" s="86">
        <v>0</v>
      </c>
      <c r="OE26" s="86">
        <v>0</v>
      </c>
      <c r="OF26" s="86">
        <v>0</v>
      </c>
      <c r="OG26" s="86">
        <v>0</v>
      </c>
      <c r="OH26" s="86">
        <v>35.692999999999998</v>
      </c>
      <c r="OI26" s="86">
        <v>99.096000000000004</v>
      </c>
      <c r="OJ26" s="86">
        <v>0</v>
      </c>
      <c r="OK26" s="86">
        <v>0</v>
      </c>
      <c r="OL26" s="86">
        <v>0</v>
      </c>
      <c r="OM26" s="86">
        <v>0</v>
      </c>
      <c r="ON26" s="86">
        <v>0</v>
      </c>
      <c r="OO26" s="86">
        <v>98.619</v>
      </c>
      <c r="OP26" s="86">
        <v>0</v>
      </c>
      <c r="OQ26" s="86">
        <v>0</v>
      </c>
      <c r="OR26" s="86">
        <v>0</v>
      </c>
      <c r="OS26" s="86">
        <v>0</v>
      </c>
      <c r="OT26" s="86">
        <v>0</v>
      </c>
      <c r="OU26" s="86">
        <v>0</v>
      </c>
      <c r="OV26" s="86">
        <v>0</v>
      </c>
      <c r="OW26" s="86">
        <v>0</v>
      </c>
      <c r="OX26" s="86">
        <v>0</v>
      </c>
      <c r="OY26" s="86">
        <v>0</v>
      </c>
      <c r="OZ26" s="86">
        <v>0</v>
      </c>
      <c r="PA26" s="86">
        <v>0</v>
      </c>
      <c r="PB26" s="86">
        <v>0</v>
      </c>
      <c r="PC26" s="86">
        <v>0</v>
      </c>
      <c r="PD26" s="86">
        <v>0</v>
      </c>
      <c r="PE26" s="86">
        <v>0</v>
      </c>
      <c r="PF26" s="86">
        <v>0</v>
      </c>
      <c r="PG26" s="86">
        <v>0</v>
      </c>
      <c r="PH26" s="86">
        <v>0</v>
      </c>
      <c r="PI26" s="86">
        <v>0</v>
      </c>
      <c r="PJ26" s="86">
        <v>0</v>
      </c>
      <c r="PK26" s="86">
        <v>0</v>
      </c>
      <c r="PL26" s="86">
        <v>0</v>
      </c>
      <c r="PM26" s="86">
        <v>0</v>
      </c>
      <c r="PN26" s="86">
        <v>0</v>
      </c>
      <c r="PO26" s="86">
        <v>0</v>
      </c>
      <c r="PP26" s="86">
        <v>0</v>
      </c>
      <c r="PQ26" s="86">
        <v>0</v>
      </c>
      <c r="PR26" s="86">
        <v>0</v>
      </c>
      <c r="PS26" s="86">
        <v>0</v>
      </c>
      <c r="PT26" s="86">
        <v>0</v>
      </c>
      <c r="PU26" s="86">
        <v>0</v>
      </c>
      <c r="PV26" s="86">
        <v>0</v>
      </c>
      <c r="PW26" s="86">
        <v>0</v>
      </c>
      <c r="PX26" s="86">
        <v>0</v>
      </c>
      <c r="PY26" s="86">
        <v>0</v>
      </c>
      <c r="PZ26" s="86">
        <v>0</v>
      </c>
      <c r="QA26" s="86">
        <v>0</v>
      </c>
      <c r="QB26" s="86">
        <v>0</v>
      </c>
      <c r="QC26" s="86">
        <v>0</v>
      </c>
      <c r="QD26" s="86">
        <v>0</v>
      </c>
      <c r="QE26" s="86">
        <v>0</v>
      </c>
      <c r="QF26" s="86">
        <v>0</v>
      </c>
      <c r="QG26" s="86">
        <v>0</v>
      </c>
      <c r="QH26" s="86">
        <v>0</v>
      </c>
      <c r="QI26" s="86">
        <v>0</v>
      </c>
      <c r="QJ26" s="86">
        <v>0</v>
      </c>
      <c r="QK26" s="86">
        <v>0</v>
      </c>
      <c r="QL26" s="86">
        <v>0</v>
      </c>
      <c r="QM26" s="86">
        <v>0</v>
      </c>
      <c r="QN26" s="86">
        <v>0</v>
      </c>
      <c r="QO26" s="86">
        <v>0</v>
      </c>
      <c r="QP26" s="86">
        <v>0</v>
      </c>
      <c r="QQ26" s="86">
        <v>0</v>
      </c>
      <c r="QR26" s="86">
        <v>0</v>
      </c>
      <c r="QS26" s="86">
        <v>0</v>
      </c>
      <c r="QT26" s="86">
        <v>0</v>
      </c>
      <c r="QU26" s="86">
        <v>0</v>
      </c>
      <c r="QV26" s="86">
        <v>0</v>
      </c>
      <c r="QW26" s="86">
        <v>0</v>
      </c>
      <c r="QX26" s="86">
        <v>0</v>
      </c>
      <c r="QY26" s="86">
        <v>0</v>
      </c>
      <c r="QZ26" s="86">
        <v>0</v>
      </c>
      <c r="RA26" s="86">
        <v>0</v>
      </c>
      <c r="RB26" s="86">
        <v>0</v>
      </c>
      <c r="RC26" s="86">
        <v>0</v>
      </c>
      <c r="RD26" s="86">
        <v>0</v>
      </c>
      <c r="RE26" s="86">
        <v>0</v>
      </c>
      <c r="RF26" s="86">
        <v>0</v>
      </c>
      <c r="RG26" s="86">
        <v>0</v>
      </c>
      <c r="RH26" s="86">
        <v>0</v>
      </c>
      <c r="RI26" s="86">
        <v>0</v>
      </c>
      <c r="RJ26" s="86">
        <v>0</v>
      </c>
      <c r="RK26" s="86">
        <v>0</v>
      </c>
      <c r="RL26" s="86">
        <v>0</v>
      </c>
      <c r="RM26" s="86">
        <v>0</v>
      </c>
      <c r="RN26" s="86">
        <v>0</v>
      </c>
      <c r="RO26" s="86">
        <v>0</v>
      </c>
      <c r="RP26" s="86">
        <v>0</v>
      </c>
      <c r="RQ26" s="86">
        <v>0</v>
      </c>
    </row>
    <row r="27" spans="1:485">
      <c r="B27" s="87"/>
      <c r="D27" s="88"/>
      <c r="H27" s="88"/>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87"/>
      <c r="AZ27" s="87"/>
      <c r="BA27" s="87"/>
      <c r="BB27" s="87"/>
      <c r="BC27" s="87"/>
      <c r="BD27" s="87"/>
      <c r="BE27" s="87"/>
      <c r="BF27" s="87"/>
      <c r="BG27" s="87"/>
      <c r="BH27" s="87"/>
      <c r="BI27" s="87"/>
      <c r="BJ27" s="87"/>
      <c r="BK27" s="87"/>
      <c r="BL27" s="87"/>
      <c r="BM27" s="87"/>
      <c r="BN27" s="87"/>
      <c r="BO27" s="87"/>
      <c r="BP27" s="87"/>
      <c r="BQ27" s="87"/>
      <c r="BR27" s="87"/>
      <c r="BS27" s="87"/>
      <c r="BT27" s="87"/>
      <c r="BU27" s="87"/>
      <c r="BV27" s="87"/>
      <c r="BW27" s="87"/>
      <c r="BX27" s="87"/>
      <c r="BY27" s="87"/>
      <c r="BZ27" s="87"/>
      <c r="CA27" s="87"/>
      <c r="CB27" s="87"/>
      <c r="CC27" s="87"/>
      <c r="CD27" s="87"/>
      <c r="CE27" s="87"/>
      <c r="CF27" s="87"/>
      <c r="CG27" s="87"/>
      <c r="CH27" s="87"/>
      <c r="CI27" s="87"/>
      <c r="CJ27" s="87"/>
      <c r="CK27" s="87"/>
      <c r="CL27" s="87"/>
      <c r="CM27" s="87"/>
      <c r="CN27" s="87"/>
      <c r="CO27" s="87"/>
      <c r="CP27" s="87"/>
      <c r="CQ27" s="87"/>
      <c r="CR27" s="87"/>
      <c r="CS27" s="87"/>
      <c r="CT27" s="87"/>
      <c r="CU27" s="87"/>
      <c r="CV27" s="87"/>
      <c r="CW27" s="87"/>
      <c r="CX27" s="87"/>
      <c r="CY27" s="87"/>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87"/>
      <c r="FC27" s="87"/>
      <c r="FD27" s="87"/>
      <c r="FE27" s="87"/>
      <c r="FF27" s="87"/>
      <c r="FG27" s="87"/>
      <c r="FH27" s="87"/>
      <c r="FI27" s="87"/>
      <c r="FJ27" s="87"/>
      <c r="FK27" s="87"/>
      <c r="FL27" s="87"/>
      <c r="FM27" s="87"/>
      <c r="FN27" s="87"/>
      <c r="FO27" s="87"/>
      <c r="FP27" s="87"/>
      <c r="FQ27" s="87"/>
      <c r="FR27" s="87"/>
      <c r="FS27" s="87"/>
      <c r="FT27" s="87"/>
      <c r="FU27" s="87"/>
      <c r="FV27" s="87"/>
      <c r="FW27" s="87"/>
      <c r="FX27" s="87"/>
      <c r="FY27" s="87"/>
      <c r="FZ27" s="87"/>
      <c r="GA27" s="87"/>
      <c r="GB27" s="87"/>
      <c r="GC27" s="87"/>
      <c r="GD27" s="87"/>
      <c r="GE27" s="87"/>
      <c r="GF27" s="87"/>
      <c r="GG27" s="87"/>
      <c r="GH27" s="87"/>
      <c r="GI27" s="87"/>
      <c r="GJ27" s="87"/>
      <c r="GK27" s="87"/>
      <c r="GL27" s="87"/>
      <c r="GM27" s="87"/>
      <c r="GN27" s="87"/>
      <c r="GO27" s="87"/>
      <c r="GP27" s="87"/>
      <c r="GQ27" s="87"/>
      <c r="GR27" s="87"/>
      <c r="GS27" s="87"/>
      <c r="GT27" s="87"/>
      <c r="GU27" s="87"/>
      <c r="GV27" s="87"/>
      <c r="GW27" s="87"/>
      <c r="GX27" s="87"/>
      <c r="GY27" s="87"/>
      <c r="GZ27" s="87"/>
      <c r="HA27" s="87"/>
      <c r="HB27" s="87"/>
      <c r="HC27" s="87"/>
      <c r="HD27" s="87"/>
      <c r="HE27" s="87"/>
      <c r="HF27" s="87"/>
      <c r="HG27" s="87"/>
      <c r="HH27" s="87"/>
      <c r="HI27" s="87"/>
      <c r="HJ27" s="87"/>
      <c r="HK27" s="87"/>
      <c r="HL27" s="87"/>
      <c r="HM27" s="87"/>
      <c r="HN27" s="87"/>
      <c r="HO27" s="87"/>
      <c r="HP27" s="87"/>
      <c r="HQ27" s="87"/>
      <c r="HR27" s="87"/>
      <c r="HS27" s="87"/>
      <c r="HT27" s="87"/>
      <c r="HU27" s="87"/>
      <c r="HV27" s="87"/>
      <c r="HW27" s="87"/>
      <c r="HX27" s="87"/>
      <c r="HY27" s="87"/>
      <c r="HZ27" s="87"/>
      <c r="IA27" s="87"/>
      <c r="IB27" s="87"/>
      <c r="IC27" s="87"/>
      <c r="ID27" s="87"/>
      <c r="IE27" s="87"/>
      <c r="IF27" s="87"/>
      <c r="IG27" s="87"/>
      <c r="IH27" s="87"/>
      <c r="II27" s="87"/>
      <c r="IJ27" s="87"/>
      <c r="IK27" s="87"/>
      <c r="IL27" s="87"/>
      <c r="IM27" s="87"/>
      <c r="IN27" s="87"/>
      <c r="IO27" s="87"/>
      <c r="IP27" s="87"/>
      <c r="IQ27" s="87"/>
      <c r="IR27" s="87"/>
      <c r="IS27" s="87"/>
      <c r="IT27" s="87"/>
      <c r="IU27" s="87"/>
      <c r="IV27" s="87"/>
      <c r="IW27" s="87"/>
      <c r="IX27" s="87"/>
      <c r="IY27" s="87"/>
      <c r="IZ27" s="87"/>
      <c r="JA27" s="87"/>
      <c r="JB27" s="87"/>
      <c r="JC27" s="87"/>
      <c r="JD27" s="87"/>
      <c r="JE27" s="87"/>
      <c r="JF27" s="87"/>
      <c r="JG27" s="87"/>
      <c r="JH27" s="87"/>
      <c r="JI27" s="87"/>
      <c r="JJ27" s="87"/>
      <c r="JK27" s="87"/>
      <c r="JL27" s="87"/>
      <c r="JM27" s="87"/>
      <c r="JN27" s="87"/>
      <c r="JO27" s="87"/>
      <c r="JP27" s="87"/>
      <c r="JQ27" s="87"/>
      <c r="JR27" s="87"/>
      <c r="JS27" s="87"/>
      <c r="JT27" s="87"/>
      <c r="JU27" s="87"/>
      <c r="JV27" s="87"/>
      <c r="JW27" s="87"/>
      <c r="JX27" s="87"/>
      <c r="JY27" s="87"/>
      <c r="JZ27" s="87"/>
      <c r="KA27" s="87"/>
      <c r="KB27" s="87"/>
      <c r="KC27" s="87"/>
      <c r="KD27" s="87"/>
      <c r="KE27" s="87"/>
      <c r="KF27" s="87"/>
      <c r="KG27" s="87"/>
      <c r="KH27" s="87"/>
      <c r="KI27" s="87"/>
      <c r="KJ27" s="87"/>
      <c r="KK27" s="87"/>
      <c r="KL27" s="87"/>
      <c r="KM27" s="87"/>
      <c r="KN27" s="87"/>
      <c r="KO27" s="87"/>
      <c r="KP27" s="87"/>
      <c r="KQ27" s="87"/>
      <c r="KR27" s="87"/>
      <c r="KS27" s="87"/>
      <c r="KT27" s="87"/>
      <c r="KU27" s="87"/>
      <c r="KV27" s="87"/>
      <c r="KW27" s="87"/>
      <c r="KX27" s="87"/>
      <c r="KY27" s="87"/>
      <c r="KZ27" s="87"/>
      <c r="LA27" s="87"/>
      <c r="LB27" s="87"/>
      <c r="LC27" s="87"/>
      <c r="LD27" s="87"/>
      <c r="LE27" s="87"/>
      <c r="LF27" s="87"/>
      <c r="LG27" s="87"/>
      <c r="LH27" s="87"/>
      <c r="LI27" s="87"/>
      <c r="LJ27" s="87"/>
      <c r="LK27" s="87"/>
      <c r="LL27" s="87"/>
      <c r="LM27" s="87"/>
      <c r="LN27" s="87"/>
      <c r="LO27" s="87"/>
      <c r="LP27" s="87"/>
      <c r="LQ27" s="87"/>
      <c r="LR27" s="87"/>
      <c r="LS27" s="87"/>
      <c r="LT27" s="87"/>
      <c r="LU27" s="87"/>
      <c r="LV27" s="87"/>
      <c r="LW27" s="87"/>
      <c r="LX27" s="87"/>
      <c r="LY27" s="87"/>
      <c r="LZ27" s="87"/>
      <c r="MA27" s="87"/>
      <c r="MB27" s="87"/>
      <c r="MC27" s="87"/>
      <c r="MD27" s="87"/>
      <c r="ME27" s="87"/>
      <c r="MF27" s="87"/>
      <c r="MG27" s="87"/>
      <c r="MH27" s="87"/>
      <c r="MI27" s="87"/>
      <c r="MJ27" s="87"/>
      <c r="MK27" s="87"/>
      <c r="ML27" s="87"/>
      <c r="MM27" s="87"/>
      <c r="MN27" s="87"/>
      <c r="MO27" s="87"/>
      <c r="MP27" s="87"/>
      <c r="MQ27" s="87"/>
      <c r="MR27" s="87"/>
      <c r="MS27" s="87"/>
      <c r="MT27" s="87"/>
      <c r="MU27" s="87"/>
      <c r="MV27" s="87"/>
      <c r="MW27" s="87"/>
      <c r="MX27" s="87"/>
      <c r="MY27" s="87"/>
      <c r="MZ27" s="87"/>
      <c r="NA27" s="87"/>
      <c r="NB27" s="87"/>
      <c r="NC27" s="87"/>
      <c r="ND27" s="87"/>
      <c r="NE27" s="87"/>
      <c r="NF27" s="87"/>
      <c r="NG27" s="87"/>
      <c r="NH27" s="87"/>
      <c r="NI27" s="87"/>
      <c r="NJ27" s="87"/>
      <c r="NK27" s="87"/>
      <c r="NL27" s="87"/>
      <c r="NM27" s="87"/>
      <c r="NN27" s="87"/>
      <c r="NO27" s="87"/>
      <c r="NP27" s="87"/>
      <c r="NQ27" s="87"/>
      <c r="NR27" s="87"/>
      <c r="NS27" s="87"/>
      <c r="NT27" s="87"/>
      <c r="NU27" s="87"/>
      <c r="NV27" s="87"/>
      <c r="NW27" s="87"/>
      <c r="NX27" s="87"/>
      <c r="NY27" s="87"/>
      <c r="NZ27" s="87"/>
      <c r="OA27" s="87"/>
      <c r="OB27" s="87"/>
      <c r="OC27" s="87"/>
      <c r="OD27" s="87"/>
      <c r="OE27" s="87"/>
      <c r="OF27" s="87"/>
      <c r="OG27" s="87"/>
      <c r="OH27" s="87"/>
      <c r="OI27" s="87"/>
      <c r="OJ27" s="87"/>
      <c r="OK27" s="87"/>
      <c r="OL27" s="87"/>
      <c r="OM27" s="87"/>
      <c r="ON27" s="87"/>
      <c r="OO27" s="87"/>
      <c r="OP27" s="87"/>
      <c r="OQ27" s="87"/>
      <c r="OR27" s="87"/>
      <c r="OS27" s="87"/>
      <c r="OT27" s="87"/>
      <c r="OU27" s="87"/>
      <c r="OV27" s="87"/>
      <c r="OW27" s="87"/>
      <c r="OX27" s="87"/>
      <c r="OY27" s="87"/>
      <c r="OZ27" s="87"/>
      <c r="PA27" s="87"/>
      <c r="PB27" s="87"/>
      <c r="PC27" s="87"/>
      <c r="PD27" s="87"/>
      <c r="PE27" s="87"/>
      <c r="PF27" s="87"/>
      <c r="PG27" s="87"/>
      <c r="PH27" s="87"/>
      <c r="PI27" s="87"/>
      <c r="PJ27" s="87"/>
      <c r="PK27" s="87"/>
      <c r="PL27" s="87"/>
      <c r="PM27" s="87"/>
      <c r="PN27" s="87"/>
      <c r="PO27" s="87"/>
      <c r="PP27" s="87"/>
      <c r="PQ27" s="87"/>
      <c r="PR27" s="87"/>
      <c r="PS27" s="87"/>
      <c r="PT27" s="87"/>
      <c r="PU27" s="87"/>
      <c r="PV27" s="87"/>
      <c r="PW27" s="87"/>
      <c r="PX27" s="87"/>
      <c r="PY27" s="87"/>
      <c r="PZ27" s="87"/>
      <c r="QA27" s="87"/>
      <c r="QB27" s="87"/>
      <c r="QC27" s="87"/>
      <c r="QD27" s="87"/>
      <c r="QE27" s="87"/>
      <c r="QF27" s="87"/>
      <c r="QG27" s="87"/>
      <c r="QH27" s="87"/>
      <c r="QI27" s="87"/>
      <c r="QJ27" s="87"/>
      <c r="QK27" s="87"/>
      <c r="QL27" s="87"/>
      <c r="QM27" s="87"/>
      <c r="QN27" s="87"/>
      <c r="QO27" s="87"/>
      <c r="QP27" s="87"/>
      <c r="QQ27" s="87"/>
      <c r="QR27" s="87"/>
      <c r="QS27" s="87"/>
      <c r="QT27" s="87"/>
      <c r="QU27" s="87"/>
      <c r="QV27" s="87"/>
      <c r="QW27" s="87"/>
      <c r="QX27" s="87"/>
      <c r="QY27" s="87"/>
      <c r="QZ27" s="87"/>
      <c r="RA27" s="87"/>
      <c r="RB27" s="87"/>
      <c r="RC27" s="87"/>
      <c r="RD27" s="87"/>
      <c r="RE27" s="87"/>
      <c r="RF27" s="87"/>
      <c r="RG27" s="87"/>
      <c r="RH27" s="87"/>
      <c r="RI27" s="87"/>
      <c r="RJ27" s="87"/>
      <c r="RK27" s="87"/>
      <c r="RL27" s="87"/>
      <c r="RM27" s="87"/>
      <c r="RN27" s="87"/>
      <c r="RO27" s="87"/>
      <c r="RP27" s="87"/>
      <c r="RQ27" s="87"/>
    </row>
    <row r="28" spans="1:485">
      <c r="A28" s="31" t="s">
        <v>1852</v>
      </c>
      <c r="B28" s="85" t="s">
        <v>1803</v>
      </c>
      <c r="D28" s="86" t="s">
        <v>1853</v>
      </c>
      <c r="H28" s="86" t="s">
        <v>1854</v>
      </c>
      <c r="T28" s="85">
        <v>0</v>
      </c>
      <c r="U28" s="85">
        <v>0</v>
      </c>
      <c r="V28" s="85">
        <v>0</v>
      </c>
      <c r="W28" s="85">
        <v>18.27</v>
      </c>
      <c r="X28" s="85">
        <v>0</v>
      </c>
      <c r="Y28" s="85">
        <v>39.956000000000003</v>
      </c>
      <c r="Z28" s="85">
        <v>47.704999999999998</v>
      </c>
      <c r="AA28" s="85">
        <v>24.286000000000001</v>
      </c>
      <c r="AB28" s="85">
        <v>15.882999999999999</v>
      </c>
      <c r="AC28" s="85">
        <v>0</v>
      </c>
      <c r="AD28" s="85">
        <v>0</v>
      </c>
      <c r="AE28" s="85">
        <v>0</v>
      </c>
      <c r="AF28" s="85">
        <v>0</v>
      </c>
      <c r="AG28" s="85">
        <v>0</v>
      </c>
      <c r="AH28" s="85">
        <v>26.518999999999998</v>
      </c>
      <c r="AI28" s="85">
        <v>0</v>
      </c>
      <c r="AJ28" s="85">
        <v>0</v>
      </c>
      <c r="AK28" s="85">
        <v>0</v>
      </c>
      <c r="AL28" s="85">
        <v>0</v>
      </c>
      <c r="AM28" s="85">
        <v>33.826000000000001</v>
      </c>
      <c r="AN28" s="85">
        <v>0</v>
      </c>
      <c r="AO28" s="85">
        <v>0</v>
      </c>
      <c r="AP28" s="85">
        <v>5.9740000000000002</v>
      </c>
      <c r="AQ28" s="85">
        <v>0</v>
      </c>
      <c r="AR28" s="85">
        <v>45.107999999999997</v>
      </c>
      <c r="AS28" s="85">
        <v>52.613</v>
      </c>
      <c r="AT28" s="85">
        <v>28.91</v>
      </c>
      <c r="AU28" s="85">
        <v>0</v>
      </c>
      <c r="AV28" s="85">
        <v>0</v>
      </c>
      <c r="AW28" s="85">
        <v>0</v>
      </c>
      <c r="AX28" s="85">
        <v>20.010000000000002</v>
      </c>
      <c r="AY28" s="85">
        <v>0</v>
      </c>
      <c r="AZ28" s="85">
        <v>0</v>
      </c>
      <c r="BA28" s="85">
        <v>42.588000000000001</v>
      </c>
      <c r="BB28" s="85">
        <v>36.470999999999997</v>
      </c>
      <c r="BC28" s="85">
        <v>11.259</v>
      </c>
      <c r="BD28" s="85">
        <v>0</v>
      </c>
      <c r="BE28" s="85">
        <v>0</v>
      </c>
      <c r="BF28" s="85">
        <v>0</v>
      </c>
      <c r="BG28" s="85">
        <v>0</v>
      </c>
      <c r="BH28" s="85">
        <v>7.6550000000000002</v>
      </c>
      <c r="BI28" s="85">
        <v>0</v>
      </c>
      <c r="BJ28" s="85">
        <v>15.282</v>
      </c>
      <c r="BK28" s="85">
        <v>23.536000000000001</v>
      </c>
      <c r="BL28" s="85">
        <v>0</v>
      </c>
      <c r="BM28" s="85">
        <v>0</v>
      </c>
      <c r="BN28" s="85">
        <v>22.245000000000001</v>
      </c>
      <c r="BO28" s="85">
        <v>0</v>
      </c>
      <c r="BP28" s="85">
        <v>0</v>
      </c>
      <c r="BQ28" s="85">
        <v>0</v>
      </c>
      <c r="BR28" s="85">
        <v>34.901000000000003</v>
      </c>
      <c r="BS28" s="85">
        <v>7.5590000000000002</v>
      </c>
      <c r="BT28" s="85">
        <v>0</v>
      </c>
      <c r="BU28" s="85">
        <v>0</v>
      </c>
      <c r="BV28" s="85">
        <v>0</v>
      </c>
      <c r="BW28" s="85">
        <v>26.244</v>
      </c>
      <c r="BX28" s="85">
        <v>56.136000000000003</v>
      </c>
      <c r="BY28" s="85">
        <v>19.751000000000001</v>
      </c>
      <c r="BZ28" s="85">
        <v>0</v>
      </c>
      <c r="CA28" s="85">
        <v>0</v>
      </c>
      <c r="CB28" s="85">
        <v>0</v>
      </c>
      <c r="CC28" s="85">
        <v>16.977</v>
      </c>
      <c r="CD28" s="85">
        <v>0</v>
      </c>
      <c r="CE28" s="85">
        <v>38.475000000000001</v>
      </c>
      <c r="CF28" s="85">
        <v>0</v>
      </c>
      <c r="CG28" s="85">
        <v>49.604999999999997</v>
      </c>
      <c r="CH28" s="85">
        <v>8.25</v>
      </c>
      <c r="CI28" s="85">
        <v>0</v>
      </c>
      <c r="CJ28" s="85">
        <v>0</v>
      </c>
      <c r="CK28" s="85">
        <v>0</v>
      </c>
      <c r="CL28" s="85">
        <v>0</v>
      </c>
      <c r="CM28" s="85">
        <v>0</v>
      </c>
      <c r="CN28" s="85">
        <v>26.478999999999999</v>
      </c>
      <c r="CO28" s="85">
        <v>25.234999999999999</v>
      </c>
      <c r="CP28" s="85">
        <v>0</v>
      </c>
      <c r="CQ28" s="85">
        <v>308.27199999999999</v>
      </c>
      <c r="CR28" s="85">
        <v>220.316</v>
      </c>
      <c r="CS28" s="85">
        <v>88.887</v>
      </c>
      <c r="CT28" s="85">
        <v>0</v>
      </c>
      <c r="CU28" s="85">
        <v>0</v>
      </c>
      <c r="CV28" s="85">
        <v>266.108</v>
      </c>
      <c r="CW28" s="85">
        <v>0</v>
      </c>
      <c r="CX28" s="85">
        <v>91.796999999999997</v>
      </c>
      <c r="CY28" s="85">
        <v>0</v>
      </c>
      <c r="CZ28" s="85">
        <v>312.53800000000001</v>
      </c>
      <c r="DA28" s="85">
        <v>291.68200000000002</v>
      </c>
      <c r="DB28" s="85">
        <v>0</v>
      </c>
      <c r="DC28" s="85">
        <v>0</v>
      </c>
      <c r="DD28" s="85">
        <v>0</v>
      </c>
      <c r="DE28" s="85">
        <v>0</v>
      </c>
      <c r="DF28" s="85">
        <v>0</v>
      </c>
      <c r="DG28" s="85">
        <v>91.924000000000007</v>
      </c>
      <c r="DH28" s="85">
        <v>297.45100000000002</v>
      </c>
      <c r="DI28" s="85">
        <v>0</v>
      </c>
      <c r="DJ28" s="85">
        <v>11.218</v>
      </c>
      <c r="DK28" s="85">
        <v>21.167000000000002</v>
      </c>
      <c r="DL28" s="85">
        <v>0</v>
      </c>
      <c r="DM28" s="85">
        <v>0</v>
      </c>
      <c r="DN28" s="85">
        <v>0</v>
      </c>
      <c r="DO28" s="85">
        <v>20.97</v>
      </c>
      <c r="DP28" s="85">
        <v>0</v>
      </c>
      <c r="DQ28" s="85">
        <v>31.625</v>
      </c>
      <c r="DR28" s="85">
        <v>35.146999999999998</v>
      </c>
      <c r="DS28" s="85">
        <v>32.488999999999997</v>
      </c>
      <c r="DT28" s="85">
        <v>10.396000000000001</v>
      </c>
      <c r="DU28" s="85">
        <v>0</v>
      </c>
      <c r="DV28" s="85">
        <v>0</v>
      </c>
      <c r="DW28" s="85">
        <v>0</v>
      </c>
      <c r="DX28" s="85">
        <v>0</v>
      </c>
      <c r="DY28" s="85">
        <v>0</v>
      </c>
      <c r="DZ28" s="85">
        <v>0</v>
      </c>
      <c r="EA28" s="85">
        <v>16.242000000000001</v>
      </c>
      <c r="EB28" s="85">
        <v>0</v>
      </c>
      <c r="EC28" s="85">
        <v>0</v>
      </c>
      <c r="ED28" s="85">
        <v>0</v>
      </c>
      <c r="EE28" s="85">
        <v>0</v>
      </c>
      <c r="EF28" s="85">
        <v>0</v>
      </c>
      <c r="EG28" s="85">
        <v>0</v>
      </c>
      <c r="EH28" s="85">
        <v>0</v>
      </c>
      <c r="EI28" s="85">
        <v>0</v>
      </c>
      <c r="EJ28" s="85">
        <v>0</v>
      </c>
      <c r="EK28" s="85">
        <v>0</v>
      </c>
      <c r="EL28" s="85">
        <v>11.329000000000001</v>
      </c>
      <c r="EM28" s="85">
        <v>21.347999999999999</v>
      </c>
      <c r="EN28" s="85">
        <v>88.113</v>
      </c>
      <c r="EO28" s="85">
        <v>27.132999999999999</v>
      </c>
      <c r="EP28" s="85">
        <v>31.402000000000001</v>
      </c>
      <c r="EQ28" s="85">
        <v>38.488999999999997</v>
      </c>
      <c r="ER28" s="85">
        <v>37.078000000000003</v>
      </c>
      <c r="ES28" s="85">
        <v>0</v>
      </c>
      <c r="ET28" s="85">
        <v>0</v>
      </c>
      <c r="EU28" s="85">
        <v>0</v>
      </c>
      <c r="EV28" s="85">
        <v>13.404999999999999</v>
      </c>
      <c r="EW28" s="85">
        <v>49.17</v>
      </c>
      <c r="EX28" s="85">
        <v>8.64</v>
      </c>
      <c r="EY28" s="85">
        <v>15.215999999999999</v>
      </c>
      <c r="EZ28" s="85">
        <v>25.75</v>
      </c>
      <c r="FA28" s="85">
        <v>20.053000000000001</v>
      </c>
      <c r="FB28" s="85">
        <v>21.605</v>
      </c>
      <c r="FC28" s="85">
        <v>20.562000000000001</v>
      </c>
      <c r="FD28" s="85">
        <v>0</v>
      </c>
      <c r="FE28" s="85">
        <v>0</v>
      </c>
      <c r="FF28" s="85">
        <v>14.164</v>
      </c>
      <c r="FG28" s="85">
        <v>0</v>
      </c>
      <c r="FH28" s="85">
        <v>8.6300000000000008</v>
      </c>
      <c r="FI28" s="85">
        <v>13.209</v>
      </c>
      <c r="FJ28" s="85">
        <v>28.209</v>
      </c>
      <c r="FK28" s="85">
        <v>18.920999999999999</v>
      </c>
      <c r="FL28" s="85">
        <v>28.475999999999999</v>
      </c>
      <c r="FM28" s="85">
        <v>12.688000000000001</v>
      </c>
      <c r="FN28" s="85">
        <v>0</v>
      </c>
      <c r="FO28" s="85">
        <v>0</v>
      </c>
      <c r="FP28" s="85">
        <v>12.821999999999999</v>
      </c>
      <c r="FQ28" s="85">
        <v>36.866</v>
      </c>
      <c r="FR28" s="85">
        <v>28.431999999999999</v>
      </c>
      <c r="FS28" s="85">
        <v>11.988</v>
      </c>
      <c r="FT28" s="85">
        <v>249.61199999999999</v>
      </c>
      <c r="FU28" s="85">
        <v>17.381</v>
      </c>
      <c r="FV28" s="85">
        <v>17.158000000000001</v>
      </c>
      <c r="FW28" s="85">
        <v>19.88</v>
      </c>
      <c r="FX28" s="85">
        <v>19.504000000000001</v>
      </c>
      <c r="FY28" s="85">
        <v>0</v>
      </c>
      <c r="FZ28" s="85">
        <v>0</v>
      </c>
      <c r="GA28" s="85">
        <v>9.5649999999999995</v>
      </c>
      <c r="GB28" s="85">
        <v>0</v>
      </c>
      <c r="GC28" s="85">
        <v>10.254</v>
      </c>
      <c r="GD28" s="85">
        <v>18.027000000000001</v>
      </c>
      <c r="GE28" s="85">
        <v>17.431999999999999</v>
      </c>
      <c r="GF28" s="85">
        <v>16.992000000000001</v>
      </c>
      <c r="GG28" s="85">
        <v>22.292999999999999</v>
      </c>
      <c r="GH28" s="85">
        <v>20.693999999999999</v>
      </c>
      <c r="GI28" s="85">
        <v>11.548999999999999</v>
      </c>
      <c r="GJ28" s="85">
        <v>0</v>
      </c>
      <c r="GK28" s="85">
        <v>0</v>
      </c>
      <c r="GL28" s="85">
        <v>0</v>
      </c>
      <c r="GM28" s="85">
        <v>9.7249999999999996</v>
      </c>
      <c r="GN28" s="85">
        <v>38.503999999999998</v>
      </c>
      <c r="GO28" s="85">
        <v>2.754</v>
      </c>
      <c r="GP28" s="85">
        <v>1.802</v>
      </c>
      <c r="GQ28" s="85">
        <v>15.484999999999999</v>
      </c>
      <c r="GR28" s="85">
        <v>31.709</v>
      </c>
      <c r="GS28" s="85">
        <v>12.573</v>
      </c>
      <c r="GT28" s="85">
        <v>11.227</v>
      </c>
      <c r="GU28" s="85">
        <v>0</v>
      </c>
      <c r="GV28" s="85">
        <v>24.675000000000001</v>
      </c>
      <c r="GW28" s="85">
        <v>0</v>
      </c>
      <c r="GX28" s="85">
        <v>10.618</v>
      </c>
      <c r="GY28" s="85">
        <v>0</v>
      </c>
      <c r="GZ28" s="85">
        <v>0</v>
      </c>
      <c r="HA28" s="85">
        <v>0</v>
      </c>
      <c r="HB28" s="85">
        <v>0</v>
      </c>
      <c r="HC28" s="85">
        <v>0</v>
      </c>
      <c r="HD28" s="85">
        <v>0</v>
      </c>
      <c r="HE28" s="85">
        <v>0</v>
      </c>
      <c r="HF28" s="85">
        <v>0</v>
      </c>
      <c r="HG28" s="85">
        <v>0</v>
      </c>
      <c r="HH28" s="85">
        <v>0</v>
      </c>
      <c r="HI28" s="85">
        <v>0</v>
      </c>
      <c r="HJ28" s="85">
        <v>0</v>
      </c>
      <c r="HK28" s="85">
        <v>0</v>
      </c>
      <c r="HL28" s="85">
        <v>0</v>
      </c>
      <c r="HM28" s="85">
        <v>0</v>
      </c>
      <c r="HN28" s="85">
        <v>40.383000000000003</v>
      </c>
      <c r="HO28" s="85">
        <v>0</v>
      </c>
      <c r="HP28" s="85">
        <v>0</v>
      </c>
      <c r="HQ28" s="85">
        <v>0</v>
      </c>
      <c r="HR28" s="85">
        <v>0</v>
      </c>
      <c r="HS28" s="85">
        <v>23.347000000000001</v>
      </c>
      <c r="HT28" s="85">
        <v>0</v>
      </c>
      <c r="HU28" s="85">
        <v>0</v>
      </c>
      <c r="HV28" s="85">
        <v>15.635999999999999</v>
      </c>
      <c r="HW28" s="85">
        <v>0</v>
      </c>
      <c r="HX28" s="85">
        <v>12.067</v>
      </c>
      <c r="HY28" s="85">
        <v>47.643999999999998</v>
      </c>
      <c r="HZ28" s="85">
        <v>0</v>
      </c>
      <c r="IA28" s="85">
        <v>16.824000000000002</v>
      </c>
      <c r="IB28" s="85">
        <v>0</v>
      </c>
      <c r="IC28" s="85">
        <v>5.48</v>
      </c>
      <c r="ID28" s="85">
        <v>1.2E-2</v>
      </c>
      <c r="IE28" s="85">
        <v>3.4000000000000002E-2</v>
      </c>
      <c r="IF28" s="85">
        <v>4.2999999999999997E-2</v>
      </c>
      <c r="IG28" s="85">
        <v>7.0999999999999994E-2</v>
      </c>
      <c r="IH28" s="85">
        <v>4.1000000000000002E-2</v>
      </c>
      <c r="II28" s="85">
        <v>5.7000000000000002E-2</v>
      </c>
      <c r="IJ28" s="85">
        <v>11.737</v>
      </c>
      <c r="IK28" s="85">
        <v>0</v>
      </c>
      <c r="IL28" s="85">
        <v>0</v>
      </c>
      <c r="IM28" s="85">
        <v>0</v>
      </c>
      <c r="IN28" s="85">
        <v>43.884</v>
      </c>
      <c r="IO28" s="85">
        <v>22.484000000000002</v>
      </c>
      <c r="IP28" s="85">
        <v>37.076000000000001</v>
      </c>
      <c r="IQ28" s="85">
        <v>52.033999999999999</v>
      </c>
      <c r="IR28" s="85">
        <v>24.181000000000001</v>
      </c>
      <c r="IS28" s="85">
        <v>0</v>
      </c>
      <c r="IT28" s="85">
        <v>0</v>
      </c>
      <c r="IU28" s="85">
        <v>21.263999999999999</v>
      </c>
      <c r="IV28" s="85">
        <v>0</v>
      </c>
      <c r="IW28" s="85">
        <v>0</v>
      </c>
      <c r="IX28" s="85">
        <v>0</v>
      </c>
      <c r="IY28" s="85">
        <v>43.404000000000003</v>
      </c>
      <c r="IZ28" s="85">
        <v>0</v>
      </c>
      <c r="JA28" s="85">
        <v>48.341000000000001</v>
      </c>
      <c r="JB28" s="85">
        <v>0</v>
      </c>
      <c r="JC28" s="85">
        <v>0</v>
      </c>
      <c r="JD28" s="85">
        <v>60.975999999999999</v>
      </c>
      <c r="JE28" s="85">
        <v>16.766999999999999</v>
      </c>
      <c r="JF28" s="85">
        <v>16.585999999999999</v>
      </c>
      <c r="JG28" s="85">
        <v>0</v>
      </c>
      <c r="JH28" s="85">
        <v>0</v>
      </c>
      <c r="JI28" s="85">
        <v>0</v>
      </c>
      <c r="JJ28" s="85">
        <v>0</v>
      </c>
      <c r="JK28" s="85">
        <v>0</v>
      </c>
      <c r="JL28" s="85">
        <v>0</v>
      </c>
      <c r="JM28" s="85">
        <v>15.11</v>
      </c>
      <c r="JN28" s="85">
        <v>0</v>
      </c>
      <c r="JO28" s="85">
        <v>0</v>
      </c>
      <c r="JP28" s="85">
        <v>0</v>
      </c>
      <c r="JQ28" s="85">
        <v>120.818</v>
      </c>
      <c r="JR28" s="85">
        <v>0</v>
      </c>
      <c r="JS28" s="85">
        <v>38.478000000000002</v>
      </c>
      <c r="JT28" s="85">
        <v>0</v>
      </c>
      <c r="JU28" s="85">
        <v>58.287999999999997</v>
      </c>
      <c r="JV28" s="85">
        <v>17.809999999999999</v>
      </c>
      <c r="JW28" s="85">
        <v>0</v>
      </c>
      <c r="JX28" s="85">
        <v>19.597999999999999</v>
      </c>
      <c r="JY28" s="85">
        <v>0</v>
      </c>
      <c r="JZ28" s="85">
        <v>0</v>
      </c>
      <c r="KA28" s="85">
        <v>0</v>
      </c>
      <c r="KB28" s="85">
        <v>0</v>
      </c>
      <c r="KC28" s="85">
        <v>14.833</v>
      </c>
      <c r="KD28" s="85">
        <v>59.473999999999997</v>
      </c>
      <c r="KE28" s="85">
        <v>0</v>
      </c>
      <c r="KF28" s="85">
        <v>0</v>
      </c>
      <c r="KG28" s="85">
        <v>59.856999999999999</v>
      </c>
      <c r="KH28" s="85">
        <v>0</v>
      </c>
      <c r="KI28" s="85">
        <v>33.893999999999998</v>
      </c>
      <c r="KJ28" s="85">
        <v>0</v>
      </c>
      <c r="KK28" s="85">
        <v>0</v>
      </c>
      <c r="KL28" s="85">
        <v>27.867999999999999</v>
      </c>
      <c r="KM28" s="85">
        <v>0</v>
      </c>
      <c r="KN28" s="85">
        <v>10.538</v>
      </c>
      <c r="KO28" s="85">
        <v>0</v>
      </c>
      <c r="KP28" s="85">
        <v>0</v>
      </c>
      <c r="KQ28" s="85">
        <v>0</v>
      </c>
      <c r="KR28" s="85">
        <v>0</v>
      </c>
      <c r="KS28" s="85">
        <v>0</v>
      </c>
      <c r="KT28" s="85">
        <v>10.209</v>
      </c>
      <c r="KU28" s="85">
        <v>56.447000000000003</v>
      </c>
      <c r="KV28" s="85">
        <v>0</v>
      </c>
      <c r="KW28" s="85">
        <v>0</v>
      </c>
      <c r="KX28" s="85">
        <v>40.630000000000003</v>
      </c>
      <c r="KY28" s="85">
        <v>0</v>
      </c>
      <c r="KZ28" s="85">
        <v>30.164999999999999</v>
      </c>
      <c r="LA28" s="85">
        <v>0</v>
      </c>
      <c r="LB28" s="85">
        <v>0</v>
      </c>
      <c r="LC28" s="85">
        <v>16.370999999999999</v>
      </c>
      <c r="LD28" s="85">
        <v>0</v>
      </c>
      <c r="LE28" s="85">
        <v>4.1189999999999998</v>
      </c>
      <c r="LF28" s="85">
        <v>0</v>
      </c>
      <c r="LG28" s="85">
        <v>0</v>
      </c>
      <c r="LH28" s="85">
        <v>0</v>
      </c>
      <c r="LI28" s="85">
        <v>0</v>
      </c>
      <c r="LJ28" s="85">
        <v>0</v>
      </c>
      <c r="LK28" s="85">
        <v>0</v>
      </c>
      <c r="LL28" s="85">
        <v>347.77</v>
      </c>
      <c r="LM28" s="85">
        <v>0</v>
      </c>
      <c r="LN28" s="85">
        <v>0</v>
      </c>
      <c r="LO28" s="85">
        <v>0</v>
      </c>
      <c r="LP28" s="85">
        <v>185.44300000000001</v>
      </c>
      <c r="LQ28" s="85">
        <v>0</v>
      </c>
      <c r="LR28" s="85">
        <v>0</v>
      </c>
      <c r="LS28" s="85">
        <v>0</v>
      </c>
      <c r="LT28" s="85">
        <v>91.997</v>
      </c>
      <c r="LU28" s="85">
        <v>0</v>
      </c>
      <c r="LV28" s="85">
        <v>326.69200000000001</v>
      </c>
      <c r="LW28" s="85">
        <v>347.411</v>
      </c>
      <c r="LX28" s="85">
        <v>295.17</v>
      </c>
      <c r="LY28" s="85">
        <v>0</v>
      </c>
      <c r="LZ28" s="85">
        <v>0</v>
      </c>
      <c r="MA28" s="85">
        <v>0</v>
      </c>
      <c r="MB28" s="85">
        <v>0</v>
      </c>
      <c r="MC28" s="85">
        <v>0</v>
      </c>
      <c r="MD28" s="85">
        <v>0</v>
      </c>
      <c r="ME28" s="85">
        <v>0</v>
      </c>
      <c r="MF28" s="85">
        <v>10.911</v>
      </c>
      <c r="MG28" s="85">
        <v>0</v>
      </c>
      <c r="MH28" s="85">
        <v>27.716999999999999</v>
      </c>
      <c r="MI28" s="85">
        <v>0</v>
      </c>
      <c r="MJ28" s="85">
        <v>24.495000000000001</v>
      </c>
      <c r="MK28" s="85">
        <v>0</v>
      </c>
      <c r="ML28" s="85">
        <v>32.069000000000003</v>
      </c>
      <c r="MM28" s="85">
        <v>0</v>
      </c>
      <c r="MN28" s="85">
        <v>0</v>
      </c>
      <c r="MO28" s="85">
        <v>19.861999999999998</v>
      </c>
      <c r="MP28" s="85">
        <v>30.193000000000001</v>
      </c>
      <c r="MQ28" s="85">
        <v>8.2159999999999993</v>
      </c>
      <c r="MR28" s="85">
        <v>0</v>
      </c>
      <c r="MS28" s="85">
        <v>0</v>
      </c>
      <c r="MT28" s="85">
        <v>0</v>
      </c>
      <c r="MU28" s="85">
        <v>0</v>
      </c>
      <c r="MV28" s="85">
        <v>0</v>
      </c>
      <c r="MW28" s="85">
        <v>0</v>
      </c>
      <c r="MX28" s="85">
        <v>0</v>
      </c>
      <c r="MY28" s="85">
        <v>0</v>
      </c>
      <c r="MZ28" s="85">
        <v>0</v>
      </c>
      <c r="NA28" s="85">
        <v>0</v>
      </c>
      <c r="NB28" s="85">
        <v>0</v>
      </c>
      <c r="NC28" s="85">
        <v>38.195999999999998</v>
      </c>
      <c r="ND28" s="85">
        <v>0</v>
      </c>
      <c r="NE28" s="85">
        <v>0</v>
      </c>
      <c r="NF28" s="85">
        <v>25.584</v>
      </c>
      <c r="NG28" s="85">
        <v>0</v>
      </c>
      <c r="NH28" s="85">
        <v>78.244</v>
      </c>
      <c r="NI28" s="85">
        <v>0</v>
      </c>
      <c r="NJ28" s="85">
        <v>0</v>
      </c>
      <c r="NK28" s="85">
        <v>0</v>
      </c>
      <c r="NL28" s="85">
        <v>44.569000000000003</v>
      </c>
      <c r="NM28" s="85">
        <v>0</v>
      </c>
      <c r="NN28" s="85">
        <v>50.636000000000003</v>
      </c>
      <c r="NO28" s="85">
        <v>0</v>
      </c>
      <c r="NP28" s="85">
        <v>0</v>
      </c>
      <c r="NQ28" s="85">
        <v>13.067</v>
      </c>
      <c r="NR28" s="85">
        <v>0</v>
      </c>
      <c r="NS28" s="85">
        <v>65.599999999999994</v>
      </c>
      <c r="NT28" s="85">
        <v>0</v>
      </c>
      <c r="NU28" s="85">
        <v>30.588000000000001</v>
      </c>
      <c r="NV28" s="85">
        <v>0</v>
      </c>
      <c r="NW28" s="85">
        <v>24.018000000000001</v>
      </c>
      <c r="NX28" s="85">
        <v>38.857999999999997</v>
      </c>
      <c r="NY28" s="85">
        <v>12.09</v>
      </c>
      <c r="NZ28" s="85">
        <v>0</v>
      </c>
      <c r="OA28" s="85">
        <v>34.877000000000002</v>
      </c>
      <c r="OB28" s="85">
        <v>0</v>
      </c>
      <c r="OC28" s="85">
        <v>21.623000000000001</v>
      </c>
      <c r="OD28" s="85">
        <v>0</v>
      </c>
      <c r="OE28" s="85">
        <v>34.097999999999999</v>
      </c>
      <c r="OF28" s="85">
        <v>42.655000000000001</v>
      </c>
      <c r="OG28" s="85">
        <v>0</v>
      </c>
      <c r="OH28" s="85">
        <v>36.308</v>
      </c>
      <c r="OI28" s="85">
        <v>48.948</v>
      </c>
      <c r="OJ28" s="85">
        <v>0</v>
      </c>
      <c r="OK28" s="85">
        <v>0</v>
      </c>
      <c r="OL28" s="85">
        <v>0</v>
      </c>
      <c r="OM28" s="85">
        <v>22.873000000000001</v>
      </c>
      <c r="ON28" s="85">
        <v>0</v>
      </c>
      <c r="OO28" s="85">
        <v>24.529</v>
      </c>
      <c r="OP28" s="85">
        <v>58.35</v>
      </c>
      <c r="OQ28" s="85">
        <v>30.710999999999999</v>
      </c>
      <c r="OR28" s="85">
        <v>43.045999999999999</v>
      </c>
      <c r="OS28" s="85">
        <v>0</v>
      </c>
      <c r="OT28" s="85">
        <v>44.704999999999998</v>
      </c>
      <c r="OU28" s="85">
        <v>0</v>
      </c>
      <c r="OV28" s="85">
        <v>0</v>
      </c>
      <c r="OW28" s="85">
        <v>0</v>
      </c>
      <c r="OX28" s="85">
        <v>0</v>
      </c>
      <c r="OY28" s="85">
        <v>26.548999999999999</v>
      </c>
      <c r="OZ28" s="85">
        <v>41.582999999999998</v>
      </c>
      <c r="PA28" s="85">
        <v>0</v>
      </c>
      <c r="PB28" s="85">
        <v>0</v>
      </c>
      <c r="PC28" s="85">
        <v>21.623999999999999</v>
      </c>
      <c r="PD28" s="85">
        <v>46.23</v>
      </c>
      <c r="PE28" s="85">
        <v>49.481999999999999</v>
      </c>
      <c r="PF28" s="85">
        <v>45.911000000000001</v>
      </c>
      <c r="PG28" s="85">
        <v>0</v>
      </c>
      <c r="PH28" s="85">
        <v>14.162000000000001</v>
      </c>
      <c r="PI28" s="85">
        <v>0</v>
      </c>
      <c r="PJ28" s="85">
        <v>38.070999999999998</v>
      </c>
      <c r="PK28" s="85">
        <v>0</v>
      </c>
      <c r="PL28" s="85">
        <v>0</v>
      </c>
      <c r="PM28" s="85">
        <v>0</v>
      </c>
      <c r="PN28" s="85">
        <v>0</v>
      </c>
      <c r="PO28" s="85">
        <v>0</v>
      </c>
      <c r="PP28" s="85">
        <v>0</v>
      </c>
      <c r="PQ28" s="85">
        <v>0</v>
      </c>
      <c r="PR28" s="85">
        <v>0</v>
      </c>
      <c r="PS28" s="85">
        <v>0</v>
      </c>
      <c r="PT28" s="85">
        <v>43.289000000000001</v>
      </c>
      <c r="PU28" s="85">
        <v>0</v>
      </c>
      <c r="PV28" s="85">
        <v>30.056000000000001</v>
      </c>
      <c r="PW28" s="85">
        <v>42.353000000000002</v>
      </c>
      <c r="PX28" s="85">
        <v>0</v>
      </c>
      <c r="PY28" s="85">
        <v>55.533000000000001</v>
      </c>
      <c r="PZ28" s="85">
        <v>24.844999999999999</v>
      </c>
      <c r="QA28" s="85">
        <v>0</v>
      </c>
      <c r="QB28" s="85">
        <v>44.603999999999999</v>
      </c>
      <c r="QC28" s="85">
        <v>0</v>
      </c>
      <c r="QD28" s="85">
        <v>0</v>
      </c>
      <c r="QE28" s="85">
        <v>0</v>
      </c>
      <c r="QF28" s="85">
        <v>0</v>
      </c>
      <c r="QG28" s="85">
        <v>0</v>
      </c>
      <c r="QH28" s="85">
        <v>0</v>
      </c>
      <c r="QI28" s="85">
        <v>0</v>
      </c>
      <c r="QJ28" s="85">
        <v>50.231000000000002</v>
      </c>
      <c r="QK28" s="85">
        <v>0</v>
      </c>
      <c r="QL28" s="85">
        <v>32.777999999999999</v>
      </c>
      <c r="QM28" s="85">
        <v>0</v>
      </c>
      <c r="QN28" s="85">
        <v>33.445999999999998</v>
      </c>
      <c r="QO28" s="85">
        <v>30.378</v>
      </c>
      <c r="QP28" s="85">
        <v>0</v>
      </c>
      <c r="QQ28" s="85">
        <v>0</v>
      </c>
      <c r="QR28" s="85">
        <v>0</v>
      </c>
      <c r="QS28" s="85">
        <v>0</v>
      </c>
      <c r="QT28" s="85">
        <v>29.187999999999999</v>
      </c>
      <c r="QU28" s="85">
        <v>43.386000000000003</v>
      </c>
      <c r="QV28" s="85">
        <v>0</v>
      </c>
      <c r="QW28" s="85">
        <v>0</v>
      </c>
      <c r="QX28" s="85">
        <v>34.569000000000003</v>
      </c>
      <c r="QY28" s="85">
        <v>0</v>
      </c>
      <c r="QZ28" s="85">
        <v>26.012</v>
      </c>
      <c r="RA28" s="85">
        <v>54.667999999999999</v>
      </c>
      <c r="RB28" s="85">
        <v>0</v>
      </c>
      <c r="RC28" s="85">
        <v>34.962000000000003</v>
      </c>
      <c r="RD28" s="85">
        <v>0</v>
      </c>
      <c r="RE28" s="85">
        <v>38.363999999999997</v>
      </c>
      <c r="RF28" s="85">
        <v>0</v>
      </c>
      <c r="RG28" s="85">
        <v>0</v>
      </c>
      <c r="RH28" s="85">
        <v>0</v>
      </c>
      <c r="RI28" s="85">
        <v>0</v>
      </c>
      <c r="RJ28" s="85">
        <v>36.710999999999999</v>
      </c>
      <c r="RK28" s="85">
        <v>0</v>
      </c>
      <c r="RL28" s="85">
        <v>0</v>
      </c>
      <c r="RM28" s="85">
        <v>0</v>
      </c>
      <c r="RN28" s="85">
        <v>39.784999999999997</v>
      </c>
      <c r="RO28" s="85">
        <v>0</v>
      </c>
      <c r="RP28" s="85">
        <v>35.164000000000001</v>
      </c>
      <c r="RQ28" s="85">
        <v>21.367000000000001</v>
      </c>
    </row>
    <row r="29" spans="1:485">
      <c r="B29" s="85" t="s">
        <v>1807</v>
      </c>
      <c r="D29" s="86" t="s">
        <v>1855</v>
      </c>
      <c r="H29" s="86" t="s">
        <v>1856</v>
      </c>
      <c r="T29" s="85">
        <v>0</v>
      </c>
      <c r="U29" s="85">
        <v>0</v>
      </c>
      <c r="V29" s="85">
        <v>0</v>
      </c>
      <c r="W29" s="85">
        <v>5.1630000000000003</v>
      </c>
      <c r="X29" s="85">
        <v>0</v>
      </c>
      <c r="Y29" s="85">
        <v>10.253</v>
      </c>
      <c r="Z29" s="85">
        <v>87.445999999999998</v>
      </c>
      <c r="AA29" s="85">
        <v>23.21</v>
      </c>
      <c r="AB29" s="85">
        <v>6.194</v>
      </c>
      <c r="AC29" s="85">
        <v>0</v>
      </c>
      <c r="AD29" s="85">
        <v>0</v>
      </c>
      <c r="AE29" s="85">
        <v>0</v>
      </c>
      <c r="AF29" s="85">
        <v>0</v>
      </c>
      <c r="AG29" s="85">
        <v>0</v>
      </c>
      <c r="AH29" s="85">
        <v>8.9890000000000008</v>
      </c>
      <c r="AI29" s="85">
        <v>0</v>
      </c>
      <c r="AJ29" s="85">
        <v>0</v>
      </c>
      <c r="AK29" s="85">
        <v>0</v>
      </c>
      <c r="AL29" s="85">
        <v>0</v>
      </c>
      <c r="AM29" s="85">
        <v>0</v>
      </c>
      <c r="AN29" s="85">
        <v>0</v>
      </c>
      <c r="AO29" s="85">
        <v>0</v>
      </c>
      <c r="AP29" s="85">
        <v>6.5709999999999997</v>
      </c>
      <c r="AQ29" s="85">
        <v>0</v>
      </c>
      <c r="AR29" s="85">
        <v>40.927999999999997</v>
      </c>
      <c r="AS29" s="85">
        <v>32.588999999999999</v>
      </c>
      <c r="AT29" s="85">
        <v>11.917</v>
      </c>
      <c r="AU29" s="85">
        <v>0</v>
      </c>
      <c r="AV29" s="85">
        <v>0</v>
      </c>
      <c r="AW29" s="85">
        <v>0</v>
      </c>
      <c r="AX29" s="85">
        <v>21.427</v>
      </c>
      <c r="AY29" s="85">
        <v>0</v>
      </c>
      <c r="AZ29" s="85">
        <v>0</v>
      </c>
      <c r="BA29" s="85">
        <v>0</v>
      </c>
      <c r="BB29" s="85">
        <v>0</v>
      </c>
      <c r="BC29" s="85">
        <v>14.727</v>
      </c>
      <c r="BD29" s="85">
        <v>0</v>
      </c>
      <c r="BE29" s="85">
        <v>0</v>
      </c>
      <c r="BF29" s="85">
        <v>0</v>
      </c>
      <c r="BG29" s="85">
        <v>0</v>
      </c>
      <c r="BH29" s="85">
        <v>10.042</v>
      </c>
      <c r="BI29" s="85">
        <v>0</v>
      </c>
      <c r="BJ29" s="85">
        <v>8.5879999999999992</v>
      </c>
      <c r="BK29" s="85">
        <v>3.08</v>
      </c>
      <c r="BL29" s="85">
        <v>0</v>
      </c>
      <c r="BM29" s="85">
        <v>0</v>
      </c>
      <c r="BN29" s="85">
        <v>22.172000000000001</v>
      </c>
      <c r="BO29" s="85">
        <v>0</v>
      </c>
      <c r="BP29" s="85">
        <v>0</v>
      </c>
      <c r="BQ29" s="85">
        <v>0</v>
      </c>
      <c r="BR29" s="85">
        <v>26.794</v>
      </c>
      <c r="BS29" s="85">
        <v>10.923999999999999</v>
      </c>
      <c r="BT29" s="85">
        <v>0</v>
      </c>
      <c r="BU29" s="85">
        <v>0</v>
      </c>
      <c r="BV29" s="85">
        <v>0</v>
      </c>
      <c r="BW29" s="85">
        <v>24.859000000000002</v>
      </c>
      <c r="BX29" s="85">
        <v>24.687999999999999</v>
      </c>
      <c r="BY29" s="85">
        <v>20.302</v>
      </c>
      <c r="BZ29" s="85">
        <v>0</v>
      </c>
      <c r="CA29" s="85">
        <v>0</v>
      </c>
      <c r="CB29" s="85">
        <v>0</v>
      </c>
      <c r="CC29" s="85">
        <v>50.805999999999997</v>
      </c>
      <c r="CD29" s="85">
        <v>0</v>
      </c>
      <c r="CE29" s="85">
        <v>2.923</v>
      </c>
      <c r="CF29" s="85">
        <v>0</v>
      </c>
      <c r="CG29" s="85">
        <v>3.9870000000000001</v>
      </c>
      <c r="CH29" s="85">
        <v>4.282</v>
      </c>
      <c r="CI29" s="85">
        <v>0</v>
      </c>
      <c r="CJ29" s="85">
        <v>0</v>
      </c>
      <c r="CK29" s="85">
        <v>0</v>
      </c>
      <c r="CL29" s="85">
        <v>0</v>
      </c>
      <c r="CM29" s="85">
        <v>0</v>
      </c>
      <c r="CN29" s="85">
        <v>21.222000000000001</v>
      </c>
      <c r="CO29" s="85">
        <v>7.4790000000000001</v>
      </c>
      <c r="CP29" s="85">
        <v>0</v>
      </c>
      <c r="CQ29" s="85">
        <v>13.722</v>
      </c>
      <c r="CR29" s="85">
        <v>8.0299999999999994</v>
      </c>
      <c r="CS29" s="85">
        <v>18.742000000000001</v>
      </c>
      <c r="CT29" s="85">
        <v>0</v>
      </c>
      <c r="CU29" s="85">
        <v>0</v>
      </c>
      <c r="CV29" s="85">
        <v>8.7100000000000009</v>
      </c>
      <c r="CW29" s="85">
        <v>0</v>
      </c>
      <c r="CX29" s="85">
        <v>20.353999999999999</v>
      </c>
      <c r="CY29" s="85">
        <v>0</v>
      </c>
      <c r="CZ29" s="85">
        <v>37.567</v>
      </c>
      <c r="DA29" s="85">
        <v>27.113</v>
      </c>
      <c r="DB29" s="85">
        <v>0</v>
      </c>
      <c r="DC29" s="85">
        <v>0</v>
      </c>
      <c r="DD29" s="85">
        <v>0</v>
      </c>
      <c r="DE29" s="85">
        <v>0</v>
      </c>
      <c r="DF29" s="85">
        <v>0</v>
      </c>
      <c r="DG29" s="85">
        <v>0</v>
      </c>
      <c r="DH29" s="85">
        <v>31.922999999999998</v>
      </c>
      <c r="DI29" s="85">
        <v>0</v>
      </c>
      <c r="DJ29" s="85">
        <v>7.1390000000000002</v>
      </c>
      <c r="DK29" s="85">
        <v>17.690000000000001</v>
      </c>
      <c r="DL29" s="85">
        <v>0</v>
      </c>
      <c r="DM29" s="85">
        <v>0</v>
      </c>
      <c r="DN29" s="85">
        <v>0</v>
      </c>
      <c r="DO29" s="85">
        <v>15.317</v>
      </c>
      <c r="DP29" s="85">
        <v>0</v>
      </c>
      <c r="DQ29" s="85">
        <v>19.32</v>
      </c>
      <c r="DR29" s="85">
        <v>14.217000000000001</v>
      </c>
      <c r="DS29" s="85">
        <v>17.417999999999999</v>
      </c>
      <c r="DT29" s="85">
        <v>5.3460000000000001</v>
      </c>
      <c r="DU29" s="85">
        <v>0</v>
      </c>
      <c r="DV29" s="85">
        <v>0</v>
      </c>
      <c r="DW29" s="85">
        <v>0</v>
      </c>
      <c r="DX29" s="85">
        <v>0</v>
      </c>
      <c r="DY29" s="85">
        <v>0</v>
      </c>
      <c r="DZ29" s="85">
        <v>0</v>
      </c>
      <c r="EA29" s="85">
        <v>8.7490000000000006</v>
      </c>
      <c r="EB29" s="85">
        <v>0.20200000000000001</v>
      </c>
      <c r="EC29" s="85">
        <v>0</v>
      </c>
      <c r="ED29" s="85">
        <v>0</v>
      </c>
      <c r="EE29" s="85">
        <v>0</v>
      </c>
      <c r="EF29" s="85">
        <v>0</v>
      </c>
      <c r="EG29" s="85">
        <v>0</v>
      </c>
      <c r="EH29" s="85">
        <v>0</v>
      </c>
      <c r="EI29" s="85">
        <v>0</v>
      </c>
      <c r="EJ29" s="85">
        <v>0</v>
      </c>
      <c r="EK29" s="85">
        <v>0</v>
      </c>
      <c r="EL29" s="85">
        <v>5.4109999999999996</v>
      </c>
      <c r="EM29" s="85">
        <v>15.284000000000001</v>
      </c>
      <c r="EN29" s="85">
        <v>3.028</v>
      </c>
      <c r="EO29" s="85">
        <v>11.452999999999999</v>
      </c>
      <c r="EP29" s="85">
        <v>16.66</v>
      </c>
      <c r="EQ29" s="85">
        <v>17.917000000000002</v>
      </c>
      <c r="ER29" s="85">
        <v>35.326999999999998</v>
      </c>
      <c r="ES29" s="85">
        <v>0</v>
      </c>
      <c r="ET29" s="85">
        <v>0</v>
      </c>
      <c r="EU29" s="85">
        <v>0</v>
      </c>
      <c r="EV29" s="85">
        <v>7.492</v>
      </c>
      <c r="EW29" s="85">
        <v>7.492</v>
      </c>
      <c r="EX29" s="85">
        <v>4.9169999999999998</v>
      </c>
      <c r="EY29" s="85">
        <v>6.4169999999999998</v>
      </c>
      <c r="EZ29" s="85">
        <v>5.0919999999999996</v>
      </c>
      <c r="FA29" s="85">
        <v>10.707000000000001</v>
      </c>
      <c r="FB29" s="85">
        <v>15.346</v>
      </c>
      <c r="FC29" s="85">
        <v>10.986000000000001</v>
      </c>
      <c r="FD29" s="85">
        <v>0</v>
      </c>
      <c r="FE29" s="85">
        <v>0</v>
      </c>
      <c r="FF29" s="85">
        <v>7.3310000000000004</v>
      </c>
      <c r="FG29" s="85">
        <v>0</v>
      </c>
      <c r="FH29" s="85">
        <v>4.3339999999999996</v>
      </c>
      <c r="FI29" s="85">
        <v>5.4569999999999999</v>
      </c>
      <c r="FJ29" s="85">
        <v>2.851</v>
      </c>
      <c r="FK29" s="85">
        <v>9.1760000000000002</v>
      </c>
      <c r="FL29" s="85">
        <v>14.364000000000001</v>
      </c>
      <c r="FM29" s="85">
        <v>10.43</v>
      </c>
      <c r="FN29" s="85">
        <v>0</v>
      </c>
      <c r="FO29" s="85">
        <v>0</v>
      </c>
      <c r="FP29" s="85">
        <v>4.3659999999999997</v>
      </c>
      <c r="FQ29" s="85">
        <v>32.354999999999997</v>
      </c>
      <c r="FR29" s="85">
        <v>9.8930000000000007</v>
      </c>
      <c r="FS29" s="85">
        <v>13.625</v>
      </c>
      <c r="FT29" s="85">
        <v>3.266</v>
      </c>
      <c r="FU29" s="85">
        <v>15.281000000000001</v>
      </c>
      <c r="FV29" s="85">
        <v>16.907</v>
      </c>
      <c r="FW29" s="85">
        <v>6.9980000000000002</v>
      </c>
      <c r="FX29" s="85">
        <v>42.16</v>
      </c>
      <c r="FY29" s="85">
        <v>0</v>
      </c>
      <c r="FZ29" s="85">
        <v>0</v>
      </c>
      <c r="GA29" s="85">
        <v>4.7130000000000001</v>
      </c>
      <c r="GB29" s="85">
        <v>0</v>
      </c>
      <c r="GC29" s="85">
        <v>19.600000000000001</v>
      </c>
      <c r="GD29" s="85">
        <v>8.5220000000000002</v>
      </c>
      <c r="GE29" s="85">
        <v>53.975000000000001</v>
      </c>
      <c r="GF29" s="85">
        <v>19.067</v>
      </c>
      <c r="GG29" s="85">
        <v>44.02</v>
      </c>
      <c r="GH29" s="85">
        <v>13.170999999999999</v>
      </c>
      <c r="GI29" s="85">
        <v>5.3460000000000001</v>
      </c>
      <c r="GJ29" s="85">
        <v>0</v>
      </c>
      <c r="GK29" s="85">
        <v>0</v>
      </c>
      <c r="GL29" s="85">
        <v>0</v>
      </c>
      <c r="GM29" s="85">
        <v>0</v>
      </c>
      <c r="GN29" s="85">
        <v>0</v>
      </c>
      <c r="GO29" s="85">
        <v>8.3040000000000003</v>
      </c>
      <c r="GP29" s="85">
        <v>4.5039999999999996</v>
      </c>
      <c r="GQ29" s="85">
        <v>7.0869999999999997</v>
      </c>
      <c r="GR29" s="85">
        <v>41.003</v>
      </c>
      <c r="GS29" s="85">
        <v>9.048</v>
      </c>
      <c r="GT29" s="85">
        <v>2.8050000000000002</v>
      </c>
      <c r="GU29" s="85">
        <v>0</v>
      </c>
      <c r="GV29" s="85">
        <v>0.75600000000000001</v>
      </c>
      <c r="GW29" s="85">
        <v>0</v>
      </c>
      <c r="GX29" s="85">
        <v>7.7060000000000004</v>
      </c>
      <c r="GY29" s="85">
        <v>0</v>
      </c>
      <c r="GZ29" s="85">
        <v>0</v>
      </c>
      <c r="HA29" s="85">
        <v>0</v>
      </c>
      <c r="HB29" s="85">
        <v>0</v>
      </c>
      <c r="HC29" s="85">
        <v>0</v>
      </c>
      <c r="HD29" s="85">
        <v>0</v>
      </c>
      <c r="HE29" s="85">
        <v>0</v>
      </c>
      <c r="HF29" s="85">
        <v>0</v>
      </c>
      <c r="HG29" s="85">
        <v>0</v>
      </c>
      <c r="HH29" s="85">
        <v>0</v>
      </c>
      <c r="HI29" s="85">
        <v>0</v>
      </c>
      <c r="HJ29" s="85">
        <v>0</v>
      </c>
      <c r="HK29" s="85">
        <v>0</v>
      </c>
      <c r="HL29" s="85">
        <v>0</v>
      </c>
      <c r="HM29" s="85">
        <v>0</v>
      </c>
      <c r="HN29" s="85">
        <v>44.42</v>
      </c>
      <c r="HO29" s="85">
        <v>0</v>
      </c>
      <c r="HP29" s="85">
        <v>0</v>
      </c>
      <c r="HQ29" s="85">
        <v>0</v>
      </c>
      <c r="HR29" s="85">
        <v>0</v>
      </c>
      <c r="HS29" s="85">
        <v>0</v>
      </c>
      <c r="HT29" s="85">
        <v>0</v>
      </c>
      <c r="HU29" s="85">
        <v>0</v>
      </c>
      <c r="HV29" s="85">
        <v>7.3460000000000001</v>
      </c>
      <c r="HW29" s="85">
        <v>0</v>
      </c>
      <c r="HX29" s="85">
        <v>4.6900000000000004</v>
      </c>
      <c r="HY29" s="85">
        <v>12.188000000000001</v>
      </c>
      <c r="HZ29" s="85">
        <v>4.4130000000000003</v>
      </c>
      <c r="IA29" s="85">
        <v>13.728</v>
      </c>
      <c r="IB29" s="85">
        <v>0</v>
      </c>
      <c r="IC29" s="85">
        <v>19.361000000000001</v>
      </c>
      <c r="ID29" s="85">
        <v>6.9109999999999996</v>
      </c>
      <c r="IE29" s="85">
        <v>6.2939999999999996</v>
      </c>
      <c r="IF29" s="85">
        <v>5.5439999999999996</v>
      </c>
      <c r="IG29" s="85">
        <v>16.417999999999999</v>
      </c>
      <c r="IH29" s="85">
        <v>6.0570000000000004</v>
      </c>
      <c r="II29" s="85">
        <v>6.1660000000000004</v>
      </c>
      <c r="IJ29" s="85">
        <v>9.3170000000000002</v>
      </c>
      <c r="IK29" s="85">
        <v>0</v>
      </c>
      <c r="IL29" s="85">
        <v>0</v>
      </c>
      <c r="IM29" s="85">
        <v>0</v>
      </c>
      <c r="IN29" s="85">
        <v>0</v>
      </c>
      <c r="IO29" s="85">
        <v>0</v>
      </c>
      <c r="IP29" s="85">
        <v>22.498000000000001</v>
      </c>
      <c r="IQ29" s="85">
        <v>0</v>
      </c>
      <c r="IR29" s="85">
        <v>12.769</v>
      </c>
      <c r="IS29" s="85">
        <v>0</v>
      </c>
      <c r="IT29" s="85">
        <v>0</v>
      </c>
      <c r="IU29" s="85">
        <v>11.166</v>
      </c>
      <c r="IV29" s="85">
        <v>0</v>
      </c>
      <c r="IW29" s="85">
        <v>0</v>
      </c>
      <c r="IX29" s="85">
        <v>0</v>
      </c>
      <c r="IY29" s="85">
        <v>23.986000000000001</v>
      </c>
      <c r="IZ29" s="85">
        <v>0</v>
      </c>
      <c r="JA29" s="85">
        <v>31.669</v>
      </c>
      <c r="JB29" s="85">
        <v>0</v>
      </c>
      <c r="JC29" s="85">
        <v>0</v>
      </c>
      <c r="JD29" s="85">
        <v>24.952000000000002</v>
      </c>
      <c r="JE29" s="85">
        <v>0</v>
      </c>
      <c r="JF29" s="85">
        <v>10.497</v>
      </c>
      <c r="JG29" s="85">
        <v>0</v>
      </c>
      <c r="JH29" s="85">
        <v>0</v>
      </c>
      <c r="JI29" s="85">
        <v>0</v>
      </c>
      <c r="JJ29" s="85">
        <v>0</v>
      </c>
      <c r="JK29" s="85">
        <v>0</v>
      </c>
      <c r="JL29" s="85">
        <v>0</v>
      </c>
      <c r="JM29" s="85">
        <v>6.1890000000000001</v>
      </c>
      <c r="JN29" s="85">
        <v>0</v>
      </c>
      <c r="JO29" s="85">
        <v>0</v>
      </c>
      <c r="JP29" s="85">
        <v>0</v>
      </c>
      <c r="JQ29" s="85">
        <v>51.017000000000003</v>
      </c>
      <c r="JR29" s="85">
        <v>0</v>
      </c>
      <c r="JS29" s="85">
        <v>80.870999999999995</v>
      </c>
      <c r="JT29" s="85">
        <v>0</v>
      </c>
      <c r="JU29" s="85">
        <v>3.234</v>
      </c>
      <c r="JV29" s="85">
        <v>24.795000000000002</v>
      </c>
      <c r="JW29" s="85">
        <v>0</v>
      </c>
      <c r="JX29" s="85">
        <v>11.252000000000001</v>
      </c>
      <c r="JY29" s="85">
        <v>0</v>
      </c>
      <c r="JZ29" s="85">
        <v>0</v>
      </c>
      <c r="KA29" s="85">
        <v>0</v>
      </c>
      <c r="KB29" s="85">
        <v>0</v>
      </c>
      <c r="KC29" s="85">
        <v>15.93</v>
      </c>
      <c r="KD29" s="85">
        <v>15.231</v>
      </c>
      <c r="KE29" s="85">
        <v>0</v>
      </c>
      <c r="KF29" s="85">
        <v>0</v>
      </c>
      <c r="KG29" s="85">
        <v>36.018999999999998</v>
      </c>
      <c r="KH29" s="85">
        <v>0</v>
      </c>
      <c r="KI29" s="85">
        <v>18.306000000000001</v>
      </c>
      <c r="KJ29" s="85">
        <v>0</v>
      </c>
      <c r="KK29" s="85">
        <v>0</v>
      </c>
      <c r="KL29" s="85">
        <v>8.3130000000000006</v>
      </c>
      <c r="KM29" s="85">
        <v>0</v>
      </c>
      <c r="KN29" s="85">
        <v>15.452</v>
      </c>
      <c r="KO29" s="85">
        <v>0</v>
      </c>
      <c r="KP29" s="85">
        <v>0</v>
      </c>
      <c r="KQ29" s="85">
        <v>0</v>
      </c>
      <c r="KR29" s="85">
        <v>0</v>
      </c>
      <c r="KS29" s="85">
        <v>0</v>
      </c>
      <c r="KT29" s="85">
        <v>7.9260000000000002</v>
      </c>
      <c r="KU29" s="85">
        <v>0</v>
      </c>
      <c r="KV29" s="85">
        <v>0</v>
      </c>
      <c r="KW29" s="85">
        <v>0</v>
      </c>
      <c r="KX29" s="85">
        <v>16.477</v>
      </c>
      <c r="KY29" s="85">
        <v>0</v>
      </c>
      <c r="KZ29" s="85">
        <v>12.065</v>
      </c>
      <c r="LA29" s="85">
        <v>0</v>
      </c>
      <c r="LB29" s="85">
        <v>0</v>
      </c>
      <c r="LC29" s="85">
        <v>13.957000000000001</v>
      </c>
      <c r="LD29" s="85">
        <v>0</v>
      </c>
      <c r="LE29" s="85">
        <v>6.3449999999999998</v>
      </c>
      <c r="LF29" s="85">
        <v>0</v>
      </c>
      <c r="LG29" s="85">
        <v>0</v>
      </c>
      <c r="LH29" s="85">
        <v>0</v>
      </c>
      <c r="LI29" s="85">
        <v>0</v>
      </c>
      <c r="LJ29" s="85">
        <v>0</v>
      </c>
      <c r="LK29" s="85">
        <v>0</v>
      </c>
      <c r="LL29" s="85">
        <v>43.89</v>
      </c>
      <c r="LM29" s="85">
        <v>0</v>
      </c>
      <c r="LN29" s="85">
        <v>0</v>
      </c>
      <c r="LO29" s="85">
        <v>0</v>
      </c>
      <c r="LP29" s="85">
        <v>27.213000000000001</v>
      </c>
      <c r="LQ29" s="85">
        <v>0</v>
      </c>
      <c r="LR29" s="85">
        <v>0</v>
      </c>
      <c r="LS29" s="85">
        <v>0</v>
      </c>
      <c r="LT29" s="85">
        <v>0.92100000000000004</v>
      </c>
      <c r="LU29" s="85">
        <v>0</v>
      </c>
      <c r="LV29" s="85">
        <v>39.395000000000003</v>
      </c>
      <c r="LW29" s="85">
        <v>40.78</v>
      </c>
      <c r="LX29" s="85">
        <v>21.311</v>
      </c>
      <c r="LY29" s="85">
        <v>0</v>
      </c>
      <c r="LZ29" s="85">
        <v>0</v>
      </c>
      <c r="MA29" s="85">
        <v>0</v>
      </c>
      <c r="MB29" s="85">
        <v>0</v>
      </c>
      <c r="MC29" s="85">
        <v>0</v>
      </c>
      <c r="MD29" s="85">
        <v>0</v>
      </c>
      <c r="ME29" s="85">
        <v>0</v>
      </c>
      <c r="MF29" s="85">
        <v>12.471</v>
      </c>
      <c r="MG29" s="85">
        <v>0</v>
      </c>
      <c r="MH29" s="85">
        <v>0</v>
      </c>
      <c r="MI29" s="85">
        <v>0</v>
      </c>
      <c r="MJ29" s="85">
        <v>15.385</v>
      </c>
      <c r="MK29" s="85">
        <v>0</v>
      </c>
      <c r="ML29" s="85">
        <v>17.798999999999999</v>
      </c>
      <c r="MM29" s="85">
        <v>0</v>
      </c>
      <c r="MN29" s="85">
        <v>5.6689999999999996</v>
      </c>
      <c r="MO29" s="85">
        <v>18.943000000000001</v>
      </c>
      <c r="MP29" s="85">
        <v>10.416</v>
      </c>
      <c r="MQ29" s="85">
        <v>9.3780000000000001</v>
      </c>
      <c r="MR29" s="85">
        <v>0</v>
      </c>
      <c r="MS29" s="85">
        <v>0</v>
      </c>
      <c r="MT29" s="85">
        <v>0</v>
      </c>
      <c r="MU29" s="85">
        <v>0</v>
      </c>
      <c r="MV29" s="85">
        <v>0</v>
      </c>
      <c r="MW29" s="85">
        <v>0</v>
      </c>
      <c r="MX29" s="85">
        <v>0</v>
      </c>
      <c r="MY29" s="85">
        <v>0</v>
      </c>
      <c r="MZ29" s="85">
        <v>0</v>
      </c>
      <c r="NA29" s="85">
        <v>0</v>
      </c>
      <c r="NB29" s="85">
        <v>0</v>
      </c>
      <c r="NC29" s="85">
        <v>13.959</v>
      </c>
      <c r="ND29" s="85">
        <v>0</v>
      </c>
      <c r="NE29" s="85">
        <v>0</v>
      </c>
      <c r="NF29" s="85">
        <v>11.635</v>
      </c>
      <c r="NG29" s="85">
        <v>0</v>
      </c>
      <c r="NH29" s="85">
        <v>102.34099999999999</v>
      </c>
      <c r="NI29" s="85">
        <v>0</v>
      </c>
      <c r="NJ29" s="85">
        <v>4.9400000000000004</v>
      </c>
      <c r="NK29" s="85">
        <v>0</v>
      </c>
      <c r="NL29" s="85">
        <v>15.324999999999999</v>
      </c>
      <c r="NM29" s="85">
        <v>0</v>
      </c>
      <c r="NN29" s="85">
        <v>28.280999999999999</v>
      </c>
      <c r="NO29" s="85">
        <v>0</v>
      </c>
      <c r="NP29" s="85">
        <v>0</v>
      </c>
      <c r="NQ29" s="85">
        <v>31.263999999999999</v>
      </c>
      <c r="NR29" s="85">
        <v>0</v>
      </c>
      <c r="NS29" s="85">
        <v>14.67</v>
      </c>
      <c r="NT29" s="85">
        <v>0</v>
      </c>
      <c r="NU29" s="85">
        <v>46.575000000000003</v>
      </c>
      <c r="NV29" s="85">
        <v>0</v>
      </c>
      <c r="NW29" s="85">
        <v>0</v>
      </c>
      <c r="NX29" s="85">
        <v>15.706</v>
      </c>
      <c r="NY29" s="85">
        <v>12.535</v>
      </c>
      <c r="NZ29" s="85">
        <v>0</v>
      </c>
      <c r="OA29" s="85">
        <v>26.866</v>
      </c>
      <c r="OB29" s="85">
        <v>0</v>
      </c>
      <c r="OC29" s="85">
        <v>21.702000000000002</v>
      </c>
      <c r="OD29" s="85">
        <v>0</v>
      </c>
      <c r="OE29" s="85">
        <v>35.246000000000002</v>
      </c>
      <c r="OF29" s="85">
        <v>23.059000000000001</v>
      </c>
      <c r="OG29" s="85">
        <v>0</v>
      </c>
      <c r="OH29" s="85">
        <v>17.632000000000001</v>
      </c>
      <c r="OI29" s="85">
        <v>30.5</v>
      </c>
      <c r="OJ29" s="85">
        <v>0</v>
      </c>
      <c r="OK29" s="85">
        <v>0</v>
      </c>
      <c r="OL29" s="85">
        <v>133.09299999999999</v>
      </c>
      <c r="OM29" s="85">
        <v>16.492000000000001</v>
      </c>
      <c r="ON29" s="85">
        <v>0</v>
      </c>
      <c r="OO29" s="85">
        <v>17.361000000000001</v>
      </c>
      <c r="OP29" s="85">
        <v>41.338999999999999</v>
      </c>
      <c r="OQ29" s="85">
        <v>10.079000000000001</v>
      </c>
      <c r="OR29" s="85">
        <v>14.46</v>
      </c>
      <c r="OS29" s="85">
        <v>0</v>
      </c>
      <c r="OT29" s="85">
        <v>0</v>
      </c>
      <c r="OU29" s="85">
        <v>0</v>
      </c>
      <c r="OV29" s="85">
        <v>0</v>
      </c>
      <c r="OW29" s="85">
        <v>0</v>
      </c>
      <c r="OX29" s="85">
        <v>0</v>
      </c>
      <c r="OY29" s="85">
        <v>0</v>
      </c>
      <c r="OZ29" s="85">
        <v>22.108000000000001</v>
      </c>
      <c r="PA29" s="85">
        <v>0</v>
      </c>
      <c r="PB29" s="85">
        <v>0</v>
      </c>
      <c r="PC29" s="85">
        <v>28.268000000000001</v>
      </c>
      <c r="PD29" s="85">
        <v>7.3310000000000004</v>
      </c>
      <c r="PE29" s="85">
        <v>11.182</v>
      </c>
      <c r="PF29" s="85">
        <v>20.199000000000002</v>
      </c>
      <c r="PG29" s="85">
        <v>0</v>
      </c>
      <c r="PH29" s="85">
        <v>14.500999999999999</v>
      </c>
      <c r="PI29" s="85">
        <v>0</v>
      </c>
      <c r="PJ29" s="85">
        <v>18.989000000000001</v>
      </c>
      <c r="PK29" s="85">
        <v>0</v>
      </c>
      <c r="PL29" s="85">
        <v>0</v>
      </c>
      <c r="PM29" s="85">
        <v>0</v>
      </c>
      <c r="PN29" s="85">
        <v>0</v>
      </c>
      <c r="PO29" s="85">
        <v>0</v>
      </c>
      <c r="PP29" s="85">
        <v>0</v>
      </c>
      <c r="PQ29" s="85">
        <v>0</v>
      </c>
      <c r="PR29" s="85">
        <v>0</v>
      </c>
      <c r="PS29" s="85">
        <v>0</v>
      </c>
      <c r="PT29" s="85">
        <v>10.69</v>
      </c>
      <c r="PU29" s="85">
        <v>0</v>
      </c>
      <c r="PV29" s="85">
        <v>13.347</v>
      </c>
      <c r="PW29" s="85">
        <v>22.797999999999998</v>
      </c>
      <c r="PX29" s="85">
        <v>0</v>
      </c>
      <c r="PY29" s="85">
        <v>27.478000000000002</v>
      </c>
      <c r="PZ29" s="85">
        <v>33.411000000000001</v>
      </c>
      <c r="QA29" s="85">
        <v>0</v>
      </c>
      <c r="QB29" s="85">
        <v>10.003</v>
      </c>
      <c r="QC29" s="85">
        <v>0</v>
      </c>
      <c r="QD29" s="85">
        <v>0</v>
      </c>
      <c r="QE29" s="85">
        <v>0</v>
      </c>
      <c r="QF29" s="85">
        <v>0</v>
      </c>
      <c r="QG29" s="85">
        <v>0</v>
      </c>
      <c r="QH29" s="85">
        <v>0</v>
      </c>
      <c r="QI29" s="85">
        <v>0</v>
      </c>
      <c r="QJ29" s="85">
        <v>34.253</v>
      </c>
      <c r="QK29" s="85">
        <v>0</v>
      </c>
      <c r="QL29" s="85">
        <v>14.587</v>
      </c>
      <c r="QM29" s="85">
        <v>307.65699999999998</v>
      </c>
      <c r="QN29" s="85">
        <v>49.872</v>
      </c>
      <c r="QO29" s="85">
        <v>8.8550000000000004</v>
      </c>
      <c r="QP29" s="85">
        <v>0</v>
      </c>
      <c r="QQ29" s="85">
        <v>0</v>
      </c>
      <c r="QR29" s="85">
        <v>0</v>
      </c>
      <c r="QS29" s="85">
        <v>0</v>
      </c>
      <c r="QT29" s="85">
        <v>0</v>
      </c>
      <c r="QU29" s="85">
        <v>14.913</v>
      </c>
      <c r="QV29" s="85">
        <v>0</v>
      </c>
      <c r="QW29" s="85">
        <v>0</v>
      </c>
      <c r="QX29" s="85">
        <v>16.437999999999999</v>
      </c>
      <c r="QY29" s="85">
        <v>0</v>
      </c>
      <c r="QZ29" s="85">
        <v>0</v>
      </c>
      <c r="RA29" s="85">
        <v>46.94</v>
      </c>
      <c r="RB29" s="85">
        <v>0</v>
      </c>
      <c r="RC29" s="85">
        <v>26.460999999999999</v>
      </c>
      <c r="RD29" s="85">
        <v>0</v>
      </c>
      <c r="RE29" s="85">
        <v>26.166</v>
      </c>
      <c r="RF29" s="85">
        <v>0</v>
      </c>
      <c r="RG29" s="85">
        <v>0</v>
      </c>
      <c r="RH29" s="85">
        <v>0</v>
      </c>
      <c r="RI29" s="85">
        <v>0</v>
      </c>
      <c r="RJ29" s="85">
        <v>18.314</v>
      </c>
      <c r="RK29" s="85">
        <v>0</v>
      </c>
      <c r="RL29" s="85">
        <v>0</v>
      </c>
      <c r="RM29" s="85">
        <v>0</v>
      </c>
      <c r="RN29" s="85">
        <v>22.152000000000001</v>
      </c>
      <c r="RO29" s="85">
        <v>0</v>
      </c>
      <c r="RP29" s="85">
        <v>20.457999999999998</v>
      </c>
      <c r="RQ29" s="85">
        <v>187.68799999999999</v>
      </c>
    </row>
    <row r="30" spans="1:485">
      <c r="B30" s="85" t="s">
        <v>1810</v>
      </c>
      <c r="D30" s="86" t="s">
        <v>1857</v>
      </c>
      <c r="H30" s="86" t="s">
        <v>1858</v>
      </c>
      <c r="T30" s="85">
        <v>0</v>
      </c>
      <c r="U30" s="85">
        <v>0</v>
      </c>
      <c r="V30" s="85">
        <v>0</v>
      </c>
      <c r="W30" s="85">
        <v>48.192999999999998</v>
      </c>
      <c r="X30" s="85">
        <v>0</v>
      </c>
      <c r="Y30" s="85">
        <v>17.204000000000001</v>
      </c>
      <c r="Z30" s="85">
        <v>0</v>
      </c>
      <c r="AA30" s="85">
        <v>0</v>
      </c>
      <c r="AB30" s="85">
        <v>33.201999999999998</v>
      </c>
      <c r="AC30" s="85">
        <v>0</v>
      </c>
      <c r="AD30" s="85">
        <v>0</v>
      </c>
      <c r="AE30" s="85">
        <v>0</v>
      </c>
      <c r="AF30" s="85">
        <v>0</v>
      </c>
      <c r="AG30" s="85">
        <v>0</v>
      </c>
      <c r="AH30" s="85">
        <v>0</v>
      </c>
      <c r="AI30" s="85">
        <v>0</v>
      </c>
      <c r="AJ30" s="85">
        <v>0</v>
      </c>
      <c r="AK30" s="85">
        <v>0</v>
      </c>
      <c r="AL30" s="85">
        <v>0</v>
      </c>
      <c r="AM30" s="85">
        <v>0</v>
      </c>
      <c r="AN30" s="85">
        <v>0</v>
      </c>
      <c r="AO30" s="85">
        <v>0</v>
      </c>
      <c r="AP30" s="85">
        <v>29.728999999999999</v>
      </c>
      <c r="AQ30" s="85">
        <v>0</v>
      </c>
      <c r="AR30" s="85">
        <v>20.704999999999998</v>
      </c>
      <c r="AS30" s="85">
        <v>0</v>
      </c>
      <c r="AT30" s="85">
        <v>41.374000000000002</v>
      </c>
      <c r="AU30" s="85">
        <v>0</v>
      </c>
      <c r="AV30" s="85">
        <v>0</v>
      </c>
      <c r="AW30" s="85">
        <v>0</v>
      </c>
      <c r="AX30" s="85">
        <v>41.33</v>
      </c>
      <c r="AY30" s="85">
        <v>0</v>
      </c>
      <c r="AZ30" s="85">
        <v>0</v>
      </c>
      <c r="BA30" s="85">
        <v>0</v>
      </c>
      <c r="BB30" s="85">
        <v>0</v>
      </c>
      <c r="BC30" s="85">
        <v>46.22</v>
      </c>
      <c r="BD30" s="85">
        <v>0</v>
      </c>
      <c r="BE30" s="85">
        <v>0</v>
      </c>
      <c r="BF30" s="85">
        <v>0</v>
      </c>
      <c r="BG30" s="85">
        <v>0</v>
      </c>
      <c r="BH30" s="85">
        <v>0</v>
      </c>
      <c r="BI30" s="85">
        <v>0</v>
      </c>
      <c r="BJ30" s="85">
        <v>17.145</v>
      </c>
      <c r="BK30" s="85">
        <v>0</v>
      </c>
      <c r="BL30" s="85">
        <v>0</v>
      </c>
      <c r="BM30" s="85">
        <v>0</v>
      </c>
      <c r="BN30" s="85">
        <v>0</v>
      </c>
      <c r="BO30" s="85">
        <v>0</v>
      </c>
      <c r="BP30" s="85">
        <v>0</v>
      </c>
      <c r="BQ30" s="85">
        <v>0</v>
      </c>
      <c r="BR30" s="85">
        <v>0</v>
      </c>
      <c r="BS30" s="85">
        <v>28.341999999999999</v>
      </c>
      <c r="BT30" s="85">
        <v>0</v>
      </c>
      <c r="BU30" s="85">
        <v>0</v>
      </c>
      <c r="BV30" s="85">
        <v>0</v>
      </c>
      <c r="BW30" s="85">
        <v>0</v>
      </c>
      <c r="BX30" s="85">
        <v>0</v>
      </c>
      <c r="BY30" s="85">
        <v>37.634</v>
      </c>
      <c r="BZ30" s="85">
        <v>0</v>
      </c>
      <c r="CA30" s="85">
        <v>0</v>
      </c>
      <c r="CB30" s="85">
        <v>0</v>
      </c>
      <c r="CC30" s="85">
        <v>0</v>
      </c>
      <c r="CD30" s="85">
        <v>0</v>
      </c>
      <c r="CE30" s="85">
        <v>0</v>
      </c>
      <c r="CF30" s="85">
        <v>0</v>
      </c>
      <c r="CG30" s="85">
        <v>0</v>
      </c>
      <c r="CH30" s="85">
        <v>0</v>
      </c>
      <c r="CI30" s="85">
        <v>0</v>
      </c>
      <c r="CJ30" s="85">
        <v>0</v>
      </c>
      <c r="CK30" s="85">
        <v>0</v>
      </c>
      <c r="CL30" s="85">
        <v>0</v>
      </c>
      <c r="CM30" s="85">
        <v>0</v>
      </c>
      <c r="CN30" s="85">
        <v>0</v>
      </c>
      <c r="CO30" s="85">
        <v>37.468000000000004</v>
      </c>
      <c r="CP30" s="85">
        <v>0</v>
      </c>
      <c r="CQ30" s="85">
        <v>20.905999999999999</v>
      </c>
      <c r="CR30" s="85">
        <v>78.664000000000001</v>
      </c>
      <c r="CS30" s="85">
        <v>0</v>
      </c>
      <c r="CT30" s="85">
        <v>0</v>
      </c>
      <c r="CU30" s="85">
        <v>0</v>
      </c>
      <c r="CV30" s="85">
        <v>0</v>
      </c>
      <c r="CW30" s="85">
        <v>0</v>
      </c>
      <c r="CX30" s="85">
        <v>230.52500000000001</v>
      </c>
      <c r="CY30" s="85">
        <v>0</v>
      </c>
      <c r="CZ30" s="85">
        <v>0</v>
      </c>
      <c r="DA30" s="85">
        <v>120.804</v>
      </c>
      <c r="DB30" s="85">
        <v>0</v>
      </c>
      <c r="DC30" s="85">
        <v>0</v>
      </c>
      <c r="DD30" s="85">
        <v>0</v>
      </c>
      <c r="DE30" s="85">
        <v>0</v>
      </c>
      <c r="DF30" s="85">
        <v>0</v>
      </c>
      <c r="DG30" s="85">
        <v>0</v>
      </c>
      <c r="DH30" s="85">
        <v>61.442</v>
      </c>
      <c r="DI30" s="85">
        <v>0</v>
      </c>
      <c r="DJ30" s="85">
        <v>26.93</v>
      </c>
      <c r="DK30" s="85">
        <v>28.236999999999998</v>
      </c>
      <c r="DL30" s="85">
        <v>0</v>
      </c>
      <c r="DM30" s="85">
        <v>0</v>
      </c>
      <c r="DN30" s="85">
        <v>0</v>
      </c>
      <c r="DO30" s="85">
        <v>0</v>
      </c>
      <c r="DP30" s="85">
        <v>0</v>
      </c>
      <c r="DQ30" s="85">
        <v>0</v>
      </c>
      <c r="DR30" s="85">
        <v>0</v>
      </c>
      <c r="DS30" s="85">
        <v>0</v>
      </c>
      <c r="DT30" s="85">
        <v>36.884999999999998</v>
      </c>
      <c r="DU30" s="85">
        <v>0</v>
      </c>
      <c r="DV30" s="85">
        <v>0</v>
      </c>
      <c r="DW30" s="85">
        <v>0</v>
      </c>
      <c r="DX30" s="85">
        <v>0</v>
      </c>
      <c r="DY30" s="85">
        <v>0</v>
      </c>
      <c r="DZ30" s="85">
        <v>0</v>
      </c>
      <c r="EA30" s="85">
        <v>0</v>
      </c>
      <c r="EB30" s="85">
        <v>0</v>
      </c>
      <c r="EC30" s="85">
        <v>0</v>
      </c>
      <c r="ED30" s="85">
        <v>0</v>
      </c>
      <c r="EE30" s="85">
        <v>0</v>
      </c>
      <c r="EF30" s="85">
        <v>0</v>
      </c>
      <c r="EG30" s="85">
        <v>0</v>
      </c>
      <c r="EH30" s="85">
        <v>0</v>
      </c>
      <c r="EI30" s="85">
        <v>0</v>
      </c>
      <c r="EJ30" s="85">
        <v>0</v>
      </c>
      <c r="EK30" s="85">
        <v>0</v>
      </c>
      <c r="EL30" s="85">
        <v>16.581</v>
      </c>
      <c r="EM30" s="85">
        <v>40.448</v>
      </c>
      <c r="EN30" s="85">
        <v>9.26</v>
      </c>
      <c r="EO30" s="85">
        <v>42.168999999999997</v>
      </c>
      <c r="EP30" s="85">
        <v>57.637</v>
      </c>
      <c r="EQ30" s="85">
        <v>0</v>
      </c>
      <c r="ER30" s="85">
        <v>0</v>
      </c>
      <c r="ES30" s="85">
        <v>0</v>
      </c>
      <c r="ET30" s="85">
        <v>0</v>
      </c>
      <c r="EU30" s="85">
        <v>0</v>
      </c>
      <c r="EV30" s="85">
        <v>40.643000000000001</v>
      </c>
      <c r="EW30" s="85">
        <v>0</v>
      </c>
      <c r="EX30" s="85">
        <v>6.7220000000000004</v>
      </c>
      <c r="EY30" s="85">
        <v>0</v>
      </c>
      <c r="EZ30" s="85">
        <v>11.305999999999999</v>
      </c>
      <c r="FA30" s="85">
        <v>41.063000000000002</v>
      </c>
      <c r="FB30" s="85">
        <v>35.555999999999997</v>
      </c>
      <c r="FC30" s="85">
        <v>0</v>
      </c>
      <c r="FD30" s="85">
        <v>0</v>
      </c>
      <c r="FE30" s="85">
        <v>0</v>
      </c>
      <c r="FF30" s="85">
        <v>48.798000000000002</v>
      </c>
      <c r="FG30" s="85">
        <v>0</v>
      </c>
      <c r="FH30" s="85">
        <v>5.976</v>
      </c>
      <c r="FI30" s="85">
        <v>72.983999999999995</v>
      </c>
      <c r="FJ30" s="85">
        <v>6.8490000000000002</v>
      </c>
      <c r="FK30" s="85">
        <v>44.87</v>
      </c>
      <c r="FL30" s="85">
        <v>58.215000000000003</v>
      </c>
      <c r="FM30" s="85">
        <v>0</v>
      </c>
      <c r="FN30" s="85">
        <v>0</v>
      </c>
      <c r="FO30" s="85">
        <v>0</v>
      </c>
      <c r="FP30" s="85">
        <v>0</v>
      </c>
      <c r="FQ30" s="85">
        <v>21.085000000000001</v>
      </c>
      <c r="FR30" s="85">
        <v>8.1120000000000001</v>
      </c>
      <c r="FS30" s="85">
        <v>0</v>
      </c>
      <c r="FT30" s="85">
        <v>10.345000000000001</v>
      </c>
      <c r="FU30" s="85">
        <v>23.486000000000001</v>
      </c>
      <c r="FV30" s="85">
        <v>0</v>
      </c>
      <c r="FW30" s="85">
        <v>0</v>
      </c>
      <c r="FX30" s="85">
        <v>0</v>
      </c>
      <c r="FY30" s="85">
        <v>0</v>
      </c>
      <c r="FZ30" s="85">
        <v>0</v>
      </c>
      <c r="GA30" s="85">
        <v>50.851999999999997</v>
      </c>
      <c r="GB30" s="85">
        <v>0</v>
      </c>
      <c r="GC30" s="85">
        <v>6.9290000000000003</v>
      </c>
      <c r="GD30" s="85">
        <v>0</v>
      </c>
      <c r="GE30" s="85">
        <v>10.035</v>
      </c>
      <c r="GF30" s="85">
        <v>30.984999999999999</v>
      </c>
      <c r="GG30" s="85">
        <v>48.685000000000002</v>
      </c>
      <c r="GH30" s="85">
        <v>0</v>
      </c>
      <c r="GI30" s="85">
        <v>0</v>
      </c>
      <c r="GJ30" s="85">
        <v>0</v>
      </c>
      <c r="GK30" s="85">
        <v>0</v>
      </c>
      <c r="GL30" s="85">
        <v>0</v>
      </c>
      <c r="GM30" s="85">
        <v>0</v>
      </c>
      <c r="GN30" s="85">
        <v>0</v>
      </c>
      <c r="GO30" s="85">
        <v>0</v>
      </c>
      <c r="GP30" s="85">
        <v>10.375</v>
      </c>
      <c r="GQ30" s="85">
        <v>29.603999999999999</v>
      </c>
      <c r="GR30" s="85">
        <v>0</v>
      </c>
      <c r="GS30" s="85">
        <v>0</v>
      </c>
      <c r="GT30" s="85">
        <v>0</v>
      </c>
      <c r="GU30" s="85">
        <v>0</v>
      </c>
      <c r="GV30" s="85">
        <v>0</v>
      </c>
      <c r="GW30" s="85">
        <v>0</v>
      </c>
      <c r="GX30" s="85">
        <v>36.712000000000003</v>
      </c>
      <c r="GY30" s="85">
        <v>0</v>
      </c>
      <c r="GZ30" s="85">
        <v>0</v>
      </c>
      <c r="HA30" s="85">
        <v>0</v>
      </c>
      <c r="HB30" s="85">
        <v>0</v>
      </c>
      <c r="HC30" s="85">
        <v>0</v>
      </c>
      <c r="HD30" s="85">
        <v>0</v>
      </c>
      <c r="HE30" s="85">
        <v>0</v>
      </c>
      <c r="HF30" s="85">
        <v>0</v>
      </c>
      <c r="HG30" s="85">
        <v>0</v>
      </c>
      <c r="HH30" s="85">
        <v>0</v>
      </c>
      <c r="HI30" s="85">
        <v>0</v>
      </c>
      <c r="HJ30" s="85">
        <v>0</v>
      </c>
      <c r="HK30" s="85">
        <v>0</v>
      </c>
      <c r="HL30" s="85">
        <v>0</v>
      </c>
      <c r="HM30" s="85">
        <v>0</v>
      </c>
      <c r="HN30" s="85">
        <v>0</v>
      </c>
      <c r="HO30" s="85">
        <v>0</v>
      </c>
      <c r="HP30" s="85">
        <v>0</v>
      </c>
      <c r="HQ30" s="85">
        <v>0</v>
      </c>
      <c r="HR30" s="85">
        <v>0</v>
      </c>
      <c r="HS30" s="85">
        <v>0</v>
      </c>
      <c r="HT30" s="85">
        <v>0</v>
      </c>
      <c r="HU30" s="85">
        <v>0</v>
      </c>
      <c r="HV30" s="85">
        <v>22.106999999999999</v>
      </c>
      <c r="HW30" s="85">
        <v>0</v>
      </c>
      <c r="HX30" s="85">
        <v>38.076999999999998</v>
      </c>
      <c r="HY30" s="85">
        <v>0</v>
      </c>
      <c r="HZ30" s="85">
        <v>0</v>
      </c>
      <c r="IA30" s="85">
        <v>32.686999999999998</v>
      </c>
      <c r="IB30" s="85">
        <v>0</v>
      </c>
      <c r="IC30" s="85">
        <v>0</v>
      </c>
      <c r="ID30" s="85">
        <v>25.422000000000001</v>
      </c>
      <c r="IE30" s="85">
        <v>3.5339999999999998</v>
      </c>
      <c r="IF30" s="85">
        <v>19.898</v>
      </c>
      <c r="IG30" s="85">
        <v>0</v>
      </c>
      <c r="IH30" s="85">
        <v>0</v>
      </c>
      <c r="II30" s="85">
        <v>11.343</v>
      </c>
      <c r="IJ30" s="85">
        <v>30.581</v>
      </c>
      <c r="IK30" s="85">
        <v>0</v>
      </c>
      <c r="IL30" s="85">
        <v>0</v>
      </c>
      <c r="IM30" s="85">
        <v>0</v>
      </c>
      <c r="IN30" s="85">
        <v>0</v>
      </c>
      <c r="IO30" s="85">
        <v>0</v>
      </c>
      <c r="IP30" s="85">
        <v>0</v>
      </c>
      <c r="IQ30" s="85">
        <v>0</v>
      </c>
      <c r="IR30" s="85">
        <v>0</v>
      </c>
      <c r="IS30" s="85">
        <v>0</v>
      </c>
      <c r="IT30" s="85">
        <v>0</v>
      </c>
      <c r="IU30" s="85">
        <v>41.752000000000002</v>
      </c>
      <c r="IV30" s="85">
        <v>0</v>
      </c>
      <c r="IW30" s="85">
        <v>0</v>
      </c>
      <c r="IX30" s="85">
        <v>0</v>
      </c>
      <c r="IY30" s="85">
        <v>0</v>
      </c>
      <c r="IZ30" s="85">
        <v>0</v>
      </c>
      <c r="JA30" s="85">
        <v>0</v>
      </c>
      <c r="JB30" s="85">
        <v>0</v>
      </c>
      <c r="JC30" s="85">
        <v>0</v>
      </c>
      <c r="JD30" s="85">
        <v>0</v>
      </c>
      <c r="JE30" s="85">
        <v>0</v>
      </c>
      <c r="JF30" s="85">
        <v>51.606999999999999</v>
      </c>
      <c r="JG30" s="85">
        <v>0</v>
      </c>
      <c r="JH30" s="85">
        <v>0</v>
      </c>
      <c r="JI30" s="85">
        <v>0</v>
      </c>
      <c r="JJ30" s="85">
        <v>0</v>
      </c>
      <c r="JK30" s="85">
        <v>0</v>
      </c>
      <c r="JL30" s="85">
        <v>0</v>
      </c>
      <c r="JM30" s="85">
        <v>38.774000000000001</v>
      </c>
      <c r="JN30" s="85">
        <v>0</v>
      </c>
      <c r="JO30" s="85">
        <v>0</v>
      </c>
      <c r="JP30" s="85">
        <v>0</v>
      </c>
      <c r="JQ30" s="85">
        <v>0</v>
      </c>
      <c r="JR30" s="85">
        <v>0</v>
      </c>
      <c r="JS30" s="85">
        <v>0</v>
      </c>
      <c r="JT30" s="85">
        <v>0</v>
      </c>
      <c r="JU30" s="85">
        <v>0</v>
      </c>
      <c r="JV30" s="85">
        <v>0</v>
      </c>
      <c r="JW30" s="85">
        <v>0</v>
      </c>
      <c r="JX30" s="85">
        <v>0</v>
      </c>
      <c r="JY30" s="85">
        <v>0</v>
      </c>
      <c r="JZ30" s="85">
        <v>0</v>
      </c>
      <c r="KA30" s="85">
        <v>0</v>
      </c>
      <c r="KB30" s="85">
        <v>0</v>
      </c>
      <c r="KC30" s="85">
        <v>35.994999999999997</v>
      </c>
      <c r="KD30" s="85">
        <v>0</v>
      </c>
      <c r="KE30" s="85">
        <v>0</v>
      </c>
      <c r="KF30" s="85">
        <v>0</v>
      </c>
      <c r="KG30" s="85">
        <v>0</v>
      </c>
      <c r="KH30" s="85">
        <v>0</v>
      </c>
      <c r="KI30" s="85">
        <v>0</v>
      </c>
      <c r="KJ30" s="85">
        <v>0</v>
      </c>
      <c r="KK30" s="85">
        <v>0</v>
      </c>
      <c r="KL30" s="85">
        <v>0</v>
      </c>
      <c r="KM30" s="85">
        <v>0</v>
      </c>
      <c r="KN30" s="85">
        <v>0</v>
      </c>
      <c r="KO30" s="85">
        <v>0</v>
      </c>
      <c r="KP30" s="85">
        <v>0</v>
      </c>
      <c r="KQ30" s="85">
        <v>0</v>
      </c>
      <c r="KR30" s="85">
        <v>0</v>
      </c>
      <c r="KS30" s="85">
        <v>0</v>
      </c>
      <c r="KT30" s="85">
        <v>49.636000000000003</v>
      </c>
      <c r="KU30" s="85">
        <v>0</v>
      </c>
      <c r="KV30" s="85">
        <v>0</v>
      </c>
      <c r="KW30" s="85">
        <v>0</v>
      </c>
      <c r="KX30" s="85">
        <v>0</v>
      </c>
      <c r="KY30" s="85">
        <v>0</v>
      </c>
      <c r="KZ30" s="85">
        <v>0</v>
      </c>
      <c r="LA30" s="85">
        <v>0</v>
      </c>
      <c r="LB30" s="85">
        <v>0</v>
      </c>
      <c r="LC30" s="85">
        <v>0</v>
      </c>
      <c r="LD30" s="85">
        <v>0</v>
      </c>
      <c r="LE30" s="85">
        <v>30.611999999999998</v>
      </c>
      <c r="LF30" s="85">
        <v>0</v>
      </c>
      <c r="LG30" s="85">
        <v>0</v>
      </c>
      <c r="LH30" s="85">
        <v>0</v>
      </c>
      <c r="LI30" s="85">
        <v>0</v>
      </c>
      <c r="LJ30" s="85">
        <v>0</v>
      </c>
      <c r="LK30" s="85">
        <v>0</v>
      </c>
      <c r="LL30" s="85">
        <v>19.015999999999998</v>
      </c>
      <c r="LM30" s="85">
        <v>0</v>
      </c>
      <c r="LN30" s="85">
        <v>0</v>
      </c>
      <c r="LO30" s="85">
        <v>0</v>
      </c>
      <c r="LP30" s="85">
        <v>0</v>
      </c>
      <c r="LQ30" s="85">
        <v>0</v>
      </c>
      <c r="LR30" s="85">
        <v>0</v>
      </c>
      <c r="LS30" s="85">
        <v>0</v>
      </c>
      <c r="LT30" s="85">
        <v>0</v>
      </c>
      <c r="LU30" s="85">
        <v>0</v>
      </c>
      <c r="LV30" s="85">
        <v>0</v>
      </c>
      <c r="LW30" s="85">
        <v>0</v>
      </c>
      <c r="LX30" s="85">
        <v>0</v>
      </c>
      <c r="LY30" s="85">
        <v>0</v>
      </c>
      <c r="LZ30" s="85">
        <v>0</v>
      </c>
      <c r="MA30" s="85">
        <v>0</v>
      </c>
      <c r="MB30" s="85">
        <v>0</v>
      </c>
      <c r="MC30" s="85">
        <v>0</v>
      </c>
      <c r="MD30" s="85">
        <v>0</v>
      </c>
      <c r="ME30" s="85">
        <v>0</v>
      </c>
      <c r="MF30" s="85">
        <v>0</v>
      </c>
      <c r="MG30" s="85">
        <v>0</v>
      </c>
      <c r="MH30" s="85">
        <v>0</v>
      </c>
      <c r="MI30" s="85">
        <v>0</v>
      </c>
      <c r="MJ30" s="85">
        <v>0</v>
      </c>
      <c r="MK30" s="85">
        <v>0</v>
      </c>
      <c r="ML30" s="85">
        <v>0</v>
      </c>
      <c r="MM30" s="85">
        <v>0</v>
      </c>
      <c r="MN30" s="85">
        <v>0</v>
      </c>
      <c r="MO30" s="85">
        <v>0</v>
      </c>
      <c r="MP30" s="85">
        <v>0</v>
      </c>
      <c r="MQ30" s="85">
        <v>39.475999999999999</v>
      </c>
      <c r="MR30" s="85">
        <v>0</v>
      </c>
      <c r="MS30" s="85">
        <v>0</v>
      </c>
      <c r="MT30" s="85">
        <v>0</v>
      </c>
      <c r="MU30" s="85">
        <v>0</v>
      </c>
      <c r="MV30" s="85">
        <v>0</v>
      </c>
      <c r="MW30" s="85">
        <v>0</v>
      </c>
      <c r="MX30" s="85">
        <v>0</v>
      </c>
      <c r="MY30" s="85">
        <v>0</v>
      </c>
      <c r="MZ30" s="85">
        <v>0</v>
      </c>
      <c r="NA30" s="85">
        <v>0</v>
      </c>
      <c r="NB30" s="85">
        <v>0</v>
      </c>
      <c r="NC30" s="85">
        <v>5.3949999999999996</v>
      </c>
      <c r="ND30" s="85">
        <v>0</v>
      </c>
      <c r="NE30" s="85">
        <v>0</v>
      </c>
      <c r="NF30" s="85">
        <v>28.071999999999999</v>
      </c>
      <c r="NG30" s="85">
        <v>0</v>
      </c>
      <c r="NH30" s="85">
        <v>0.371</v>
      </c>
      <c r="NI30" s="85">
        <v>0</v>
      </c>
      <c r="NJ30" s="85">
        <v>0</v>
      </c>
      <c r="NK30" s="85">
        <v>0</v>
      </c>
      <c r="NL30" s="85">
        <v>24.506</v>
      </c>
      <c r="NM30" s="85">
        <v>0</v>
      </c>
      <c r="NN30" s="85">
        <v>0</v>
      </c>
      <c r="NO30" s="85">
        <v>0</v>
      </c>
      <c r="NP30" s="85">
        <v>0</v>
      </c>
      <c r="NQ30" s="85">
        <v>24.77</v>
      </c>
      <c r="NR30" s="85">
        <v>0</v>
      </c>
      <c r="NS30" s="85">
        <v>79.325999999999993</v>
      </c>
      <c r="NT30" s="85">
        <v>0</v>
      </c>
      <c r="NU30" s="85">
        <v>6.7649999999999997</v>
      </c>
      <c r="NV30" s="85">
        <v>0</v>
      </c>
      <c r="NW30" s="85">
        <v>40.633000000000003</v>
      </c>
      <c r="NX30" s="85">
        <v>52.131</v>
      </c>
      <c r="NY30" s="85">
        <v>25.798999999999999</v>
      </c>
      <c r="NZ30" s="85">
        <v>0</v>
      </c>
      <c r="OA30" s="85">
        <v>22.577000000000002</v>
      </c>
      <c r="OB30" s="85">
        <v>0</v>
      </c>
      <c r="OC30" s="85">
        <v>17.693999999999999</v>
      </c>
      <c r="OD30" s="85">
        <v>0</v>
      </c>
      <c r="OE30" s="85">
        <v>44.07</v>
      </c>
      <c r="OF30" s="85">
        <v>67.516000000000005</v>
      </c>
      <c r="OG30" s="85">
        <v>0</v>
      </c>
      <c r="OH30" s="85">
        <v>13.273999999999999</v>
      </c>
      <c r="OI30" s="85">
        <v>0</v>
      </c>
      <c r="OJ30" s="85">
        <v>0</v>
      </c>
      <c r="OK30" s="85">
        <v>0</v>
      </c>
      <c r="OL30" s="85">
        <v>0</v>
      </c>
      <c r="OM30" s="85">
        <v>16.643999999999998</v>
      </c>
      <c r="ON30" s="85">
        <v>0</v>
      </c>
      <c r="OO30" s="85">
        <v>0</v>
      </c>
      <c r="OP30" s="85">
        <v>0</v>
      </c>
      <c r="OQ30" s="85">
        <v>40.109000000000002</v>
      </c>
      <c r="OR30" s="85">
        <v>32.947000000000003</v>
      </c>
      <c r="OS30" s="85">
        <v>0</v>
      </c>
      <c r="OT30" s="85">
        <v>0</v>
      </c>
      <c r="OU30" s="85">
        <v>0</v>
      </c>
      <c r="OV30" s="85">
        <v>0</v>
      </c>
      <c r="OW30" s="85">
        <v>0</v>
      </c>
      <c r="OX30" s="85">
        <v>0</v>
      </c>
      <c r="OY30" s="85">
        <v>0</v>
      </c>
      <c r="OZ30" s="85">
        <v>10.438000000000001</v>
      </c>
      <c r="PA30" s="85">
        <v>0</v>
      </c>
      <c r="PB30" s="85">
        <v>0</v>
      </c>
      <c r="PC30" s="85">
        <v>0</v>
      </c>
      <c r="PD30" s="85">
        <v>45.264000000000003</v>
      </c>
      <c r="PE30" s="85">
        <v>8.6850000000000005</v>
      </c>
      <c r="PF30" s="85">
        <v>0</v>
      </c>
      <c r="PG30" s="85">
        <v>0</v>
      </c>
      <c r="PH30" s="85">
        <v>19.454999999999998</v>
      </c>
      <c r="PI30" s="85">
        <v>0</v>
      </c>
      <c r="PJ30" s="85">
        <v>0</v>
      </c>
      <c r="PK30" s="85">
        <v>0</v>
      </c>
      <c r="PL30" s="85">
        <v>0</v>
      </c>
      <c r="PM30" s="85">
        <v>0</v>
      </c>
      <c r="PN30" s="85">
        <v>0</v>
      </c>
      <c r="PO30" s="85">
        <v>0</v>
      </c>
      <c r="PP30" s="85">
        <v>0</v>
      </c>
      <c r="PQ30" s="85">
        <v>0</v>
      </c>
      <c r="PR30" s="85">
        <v>0</v>
      </c>
      <c r="PS30" s="85">
        <v>0</v>
      </c>
      <c r="PT30" s="85">
        <v>20.988</v>
      </c>
      <c r="PU30" s="85">
        <v>0</v>
      </c>
      <c r="PV30" s="85">
        <v>0</v>
      </c>
      <c r="PW30" s="85">
        <v>52.344999999999999</v>
      </c>
      <c r="PX30" s="85">
        <v>0</v>
      </c>
      <c r="PY30" s="85">
        <v>35.414000000000001</v>
      </c>
      <c r="PZ30" s="85">
        <v>35.338999999999999</v>
      </c>
      <c r="QA30" s="85">
        <v>0</v>
      </c>
      <c r="QB30" s="85">
        <v>0</v>
      </c>
      <c r="QC30" s="85">
        <v>0</v>
      </c>
      <c r="QD30" s="85">
        <v>0</v>
      </c>
      <c r="QE30" s="85">
        <v>0</v>
      </c>
      <c r="QF30" s="85">
        <v>0</v>
      </c>
      <c r="QG30" s="85">
        <v>0</v>
      </c>
      <c r="QH30" s="85">
        <v>0</v>
      </c>
      <c r="QI30" s="85">
        <v>0</v>
      </c>
      <c r="QJ30" s="85">
        <v>76.613</v>
      </c>
      <c r="QK30" s="85">
        <v>0</v>
      </c>
      <c r="QL30" s="85">
        <v>0</v>
      </c>
      <c r="QM30" s="85">
        <v>291.47800000000001</v>
      </c>
      <c r="QN30" s="85">
        <v>0</v>
      </c>
      <c r="QO30" s="85">
        <v>6.44</v>
      </c>
      <c r="QP30" s="85">
        <v>0</v>
      </c>
      <c r="QQ30" s="85">
        <v>0</v>
      </c>
      <c r="QR30" s="85">
        <v>0</v>
      </c>
      <c r="QS30" s="85">
        <v>0</v>
      </c>
      <c r="QT30" s="85">
        <v>0</v>
      </c>
      <c r="QU30" s="85">
        <v>0</v>
      </c>
      <c r="QV30" s="85">
        <v>0</v>
      </c>
      <c r="QW30" s="85">
        <v>0</v>
      </c>
      <c r="QX30" s="85">
        <v>16.245000000000001</v>
      </c>
      <c r="QY30" s="85">
        <v>0</v>
      </c>
      <c r="QZ30" s="85">
        <v>0</v>
      </c>
      <c r="RA30" s="85">
        <v>73.015000000000001</v>
      </c>
      <c r="RB30" s="85">
        <v>0</v>
      </c>
      <c r="RC30" s="85">
        <v>38.508000000000003</v>
      </c>
      <c r="RD30" s="85">
        <v>0</v>
      </c>
      <c r="RE30" s="85">
        <v>0</v>
      </c>
      <c r="RF30" s="85">
        <v>0</v>
      </c>
      <c r="RG30" s="85">
        <v>0</v>
      </c>
      <c r="RH30" s="85">
        <v>0</v>
      </c>
      <c r="RI30" s="85">
        <v>0</v>
      </c>
      <c r="RJ30" s="85">
        <v>0</v>
      </c>
      <c r="RK30" s="85">
        <v>0</v>
      </c>
      <c r="RL30" s="85">
        <v>0</v>
      </c>
      <c r="RM30" s="85">
        <v>0</v>
      </c>
      <c r="RN30" s="85">
        <v>38.843000000000004</v>
      </c>
      <c r="RO30" s="85">
        <v>0</v>
      </c>
      <c r="RP30" s="85">
        <v>0</v>
      </c>
      <c r="RQ30" s="85">
        <v>311.779</v>
      </c>
    </row>
    <row r="31" spans="1:485">
      <c r="B31" s="85" t="s">
        <v>1813</v>
      </c>
      <c r="D31" s="86" t="s">
        <v>1859</v>
      </c>
      <c r="H31" s="86" t="s">
        <v>1860</v>
      </c>
      <c r="T31" s="85">
        <v>0</v>
      </c>
      <c r="U31" s="85">
        <v>0</v>
      </c>
      <c r="V31" s="85">
        <v>0</v>
      </c>
      <c r="W31" s="85">
        <v>5.87</v>
      </c>
      <c r="X31" s="85">
        <v>0</v>
      </c>
      <c r="Y31" s="85">
        <v>0</v>
      </c>
      <c r="Z31" s="85">
        <v>0</v>
      </c>
      <c r="AA31" s="85">
        <v>12.273999999999999</v>
      </c>
      <c r="AB31" s="85">
        <v>3.964</v>
      </c>
      <c r="AC31" s="85">
        <v>0</v>
      </c>
      <c r="AD31" s="85">
        <v>0</v>
      </c>
      <c r="AE31" s="85">
        <v>0</v>
      </c>
      <c r="AF31" s="85">
        <v>0</v>
      </c>
      <c r="AG31" s="85">
        <v>0</v>
      </c>
      <c r="AH31" s="85">
        <v>2.0760000000000001</v>
      </c>
      <c r="AI31" s="85">
        <v>0</v>
      </c>
      <c r="AJ31" s="85">
        <v>0</v>
      </c>
      <c r="AK31" s="85">
        <v>0</v>
      </c>
      <c r="AL31" s="85">
        <v>0</v>
      </c>
      <c r="AM31" s="85">
        <v>0.32200000000000001</v>
      </c>
      <c r="AN31" s="85">
        <v>0</v>
      </c>
      <c r="AO31" s="85">
        <v>0</v>
      </c>
      <c r="AP31" s="85">
        <v>5.7140000000000004</v>
      </c>
      <c r="AQ31" s="85">
        <v>0</v>
      </c>
      <c r="AR31" s="85">
        <v>0</v>
      </c>
      <c r="AS31" s="85">
        <v>71.590999999999994</v>
      </c>
      <c r="AT31" s="85">
        <v>19.765999999999998</v>
      </c>
      <c r="AU31" s="85">
        <v>0</v>
      </c>
      <c r="AV31" s="85">
        <v>0</v>
      </c>
      <c r="AW31" s="85">
        <v>0</v>
      </c>
      <c r="AX31" s="85">
        <v>3.5950000000000002</v>
      </c>
      <c r="AY31" s="85">
        <v>0</v>
      </c>
      <c r="AZ31" s="85">
        <v>0</v>
      </c>
      <c r="BA31" s="85">
        <v>0</v>
      </c>
      <c r="BB31" s="85">
        <v>0.76900000000000002</v>
      </c>
      <c r="BC31" s="85">
        <v>11.521000000000001</v>
      </c>
      <c r="BD31" s="85">
        <v>0</v>
      </c>
      <c r="BE31" s="85">
        <v>0</v>
      </c>
      <c r="BF31" s="85">
        <v>0</v>
      </c>
      <c r="BG31" s="85">
        <v>0</v>
      </c>
      <c r="BH31" s="85">
        <v>0.95599999999999996</v>
      </c>
      <c r="BI31" s="85">
        <v>0</v>
      </c>
      <c r="BJ31" s="85">
        <v>13.564</v>
      </c>
      <c r="BK31" s="85">
        <v>1.9359999999999999</v>
      </c>
      <c r="BL31" s="85">
        <v>0</v>
      </c>
      <c r="BM31" s="85">
        <v>0</v>
      </c>
      <c r="BN31" s="85">
        <v>4.5289999999999999</v>
      </c>
      <c r="BO31" s="85">
        <v>0</v>
      </c>
      <c r="BP31" s="85">
        <v>0</v>
      </c>
      <c r="BQ31" s="85">
        <v>0</v>
      </c>
      <c r="BR31" s="85">
        <v>0.59299999999999997</v>
      </c>
      <c r="BS31" s="85">
        <v>4.62</v>
      </c>
      <c r="BT31" s="85">
        <v>0</v>
      </c>
      <c r="BU31" s="85">
        <v>0</v>
      </c>
      <c r="BV31" s="85">
        <v>0</v>
      </c>
      <c r="BW31" s="85">
        <v>30.055</v>
      </c>
      <c r="BX31" s="85">
        <v>16.516999999999999</v>
      </c>
      <c r="BY31" s="85">
        <v>17.154</v>
      </c>
      <c r="BZ31" s="85">
        <v>0</v>
      </c>
      <c r="CA31" s="85">
        <v>0</v>
      </c>
      <c r="CB31" s="85">
        <v>0</v>
      </c>
      <c r="CC31" s="85">
        <v>0.70599999999999996</v>
      </c>
      <c r="CD31" s="85">
        <v>0</v>
      </c>
      <c r="CE31" s="85">
        <v>0</v>
      </c>
      <c r="CF31" s="85">
        <v>0</v>
      </c>
      <c r="CG31" s="85">
        <v>0</v>
      </c>
      <c r="CH31" s="85">
        <v>16.39</v>
      </c>
      <c r="CI31" s="85">
        <v>0</v>
      </c>
      <c r="CJ31" s="85">
        <v>0</v>
      </c>
      <c r="CK31" s="85">
        <v>0</v>
      </c>
      <c r="CL31" s="85">
        <v>0</v>
      </c>
      <c r="CM31" s="85">
        <v>0</v>
      </c>
      <c r="CN31" s="85">
        <v>1.2170000000000001</v>
      </c>
      <c r="CO31" s="85">
        <v>7.633</v>
      </c>
      <c r="CP31" s="85">
        <v>0</v>
      </c>
      <c r="CQ31" s="85">
        <v>18.312999999999999</v>
      </c>
      <c r="CR31" s="85">
        <v>22.294</v>
      </c>
      <c r="CS31" s="85">
        <v>0</v>
      </c>
      <c r="CT31" s="85">
        <v>0</v>
      </c>
      <c r="CU31" s="85">
        <v>0</v>
      </c>
      <c r="CV31" s="85">
        <v>3.4630000000000001</v>
      </c>
      <c r="CW31" s="85">
        <v>0</v>
      </c>
      <c r="CX31" s="85">
        <v>0</v>
      </c>
      <c r="CY31" s="85">
        <v>0</v>
      </c>
      <c r="CZ31" s="85">
        <v>42.26</v>
      </c>
      <c r="DA31" s="85">
        <v>6.5650000000000004</v>
      </c>
      <c r="DB31" s="85">
        <v>0</v>
      </c>
      <c r="DC31" s="85">
        <v>0</v>
      </c>
      <c r="DD31" s="85">
        <v>0</v>
      </c>
      <c r="DE31" s="85">
        <v>0</v>
      </c>
      <c r="DF31" s="85">
        <v>0</v>
      </c>
      <c r="DG31" s="85">
        <v>0</v>
      </c>
      <c r="DH31" s="85">
        <v>6.3019999999999996</v>
      </c>
      <c r="DI31" s="85">
        <v>0</v>
      </c>
      <c r="DJ31" s="85">
        <v>11.034000000000001</v>
      </c>
      <c r="DK31" s="85">
        <v>23.189</v>
      </c>
      <c r="DL31" s="85">
        <v>0</v>
      </c>
      <c r="DM31" s="85">
        <v>0</v>
      </c>
      <c r="DN31" s="85">
        <v>0</v>
      </c>
      <c r="DO31" s="85">
        <v>5.5179999999999998</v>
      </c>
      <c r="DP31" s="85">
        <v>0</v>
      </c>
      <c r="DQ31" s="85">
        <v>26.117999999999999</v>
      </c>
      <c r="DR31" s="85">
        <v>16.329999999999998</v>
      </c>
      <c r="DS31" s="85">
        <v>24.123999999999999</v>
      </c>
      <c r="DT31" s="85">
        <v>2.6640000000000001</v>
      </c>
      <c r="DU31" s="85">
        <v>0</v>
      </c>
      <c r="DV31" s="85">
        <v>0</v>
      </c>
      <c r="DW31" s="85">
        <v>0</v>
      </c>
      <c r="DX31" s="85">
        <v>0</v>
      </c>
      <c r="DY31" s="85">
        <v>0</v>
      </c>
      <c r="DZ31" s="85">
        <v>0</v>
      </c>
      <c r="EA31" s="85">
        <v>3.0870000000000002</v>
      </c>
      <c r="EB31" s="85">
        <v>0</v>
      </c>
      <c r="EC31" s="85">
        <v>0</v>
      </c>
      <c r="ED31" s="85">
        <v>0</v>
      </c>
      <c r="EE31" s="85">
        <v>0</v>
      </c>
      <c r="EF31" s="85">
        <v>0</v>
      </c>
      <c r="EG31" s="85">
        <v>0</v>
      </c>
      <c r="EH31" s="85">
        <v>0</v>
      </c>
      <c r="EI31" s="85">
        <v>0</v>
      </c>
      <c r="EJ31" s="85">
        <v>0</v>
      </c>
      <c r="EK31" s="85">
        <v>0</v>
      </c>
      <c r="EL31" s="85">
        <v>25.423999999999999</v>
      </c>
      <c r="EM31" s="85">
        <v>13.194000000000001</v>
      </c>
      <c r="EN31" s="85">
        <v>30.943000000000001</v>
      </c>
      <c r="EO31" s="85">
        <v>27.702000000000002</v>
      </c>
      <c r="EP31" s="85">
        <v>12.43</v>
      </c>
      <c r="EQ31" s="85">
        <v>1.373</v>
      </c>
      <c r="ER31" s="85">
        <v>0</v>
      </c>
      <c r="ES31" s="85">
        <v>0</v>
      </c>
      <c r="ET31" s="85">
        <v>0</v>
      </c>
      <c r="EU31" s="85">
        <v>0</v>
      </c>
      <c r="EV31" s="85">
        <v>0.60799999999999998</v>
      </c>
      <c r="EW31" s="85">
        <v>0</v>
      </c>
      <c r="EX31" s="85">
        <v>24.456</v>
      </c>
      <c r="EY31" s="85">
        <v>0.91900000000000004</v>
      </c>
      <c r="EZ31" s="85">
        <v>110.387</v>
      </c>
      <c r="FA31" s="85">
        <v>12.97</v>
      </c>
      <c r="FB31" s="85">
        <v>4.7629999999999999</v>
      </c>
      <c r="FC31" s="85">
        <v>3.621</v>
      </c>
      <c r="FD31" s="85">
        <v>0</v>
      </c>
      <c r="FE31" s="85">
        <v>0</v>
      </c>
      <c r="FF31" s="85">
        <v>0.71299999999999997</v>
      </c>
      <c r="FG31" s="85">
        <v>0</v>
      </c>
      <c r="FH31" s="85">
        <v>21.48</v>
      </c>
      <c r="FI31" s="85">
        <v>1.7729999999999999</v>
      </c>
      <c r="FJ31" s="85">
        <v>20.178999999999998</v>
      </c>
      <c r="FK31" s="85">
        <v>13.413</v>
      </c>
      <c r="FL31" s="85">
        <v>16.791</v>
      </c>
      <c r="FM31" s="85">
        <v>2.9470000000000001</v>
      </c>
      <c r="FN31" s="85">
        <v>0</v>
      </c>
      <c r="FO31" s="85">
        <v>0</v>
      </c>
      <c r="FP31" s="85">
        <v>0.495</v>
      </c>
      <c r="FQ31" s="85">
        <v>51.71</v>
      </c>
      <c r="FR31" s="85">
        <v>17.667999999999999</v>
      </c>
      <c r="FS31" s="85">
        <v>0.68500000000000005</v>
      </c>
      <c r="FT31" s="85">
        <v>26.858000000000001</v>
      </c>
      <c r="FU31" s="85">
        <v>18.962</v>
      </c>
      <c r="FV31" s="85">
        <v>21.478999999999999</v>
      </c>
      <c r="FW31" s="85">
        <v>2.0590000000000002</v>
      </c>
      <c r="FX31" s="85">
        <v>0</v>
      </c>
      <c r="FY31" s="85">
        <v>0</v>
      </c>
      <c r="FZ31" s="85">
        <v>0</v>
      </c>
      <c r="GA31" s="85">
        <v>4.1260000000000003</v>
      </c>
      <c r="GB31" s="85">
        <v>0</v>
      </c>
      <c r="GC31" s="85">
        <v>13.548999999999999</v>
      </c>
      <c r="GD31" s="85">
        <v>1.591</v>
      </c>
      <c r="GE31" s="85">
        <v>13.138</v>
      </c>
      <c r="GF31" s="85">
        <v>11.878</v>
      </c>
      <c r="GG31" s="85">
        <v>11.917</v>
      </c>
      <c r="GH31" s="85">
        <v>0.32</v>
      </c>
      <c r="GI31" s="85">
        <v>0</v>
      </c>
      <c r="GJ31" s="85">
        <v>0</v>
      </c>
      <c r="GK31" s="85">
        <v>0</v>
      </c>
      <c r="GL31" s="85">
        <v>0</v>
      </c>
      <c r="GM31" s="85">
        <v>2.4079999999999999</v>
      </c>
      <c r="GN31" s="85">
        <v>3.0089999999999999</v>
      </c>
      <c r="GO31" s="85">
        <v>2.33</v>
      </c>
      <c r="GP31" s="85">
        <v>8.1639999999999997</v>
      </c>
      <c r="GQ31" s="85">
        <v>17.538</v>
      </c>
      <c r="GR31" s="85">
        <v>4.6470000000000002</v>
      </c>
      <c r="GS31" s="85">
        <v>0.157</v>
      </c>
      <c r="GT31" s="85">
        <v>0</v>
      </c>
      <c r="GU31" s="85">
        <v>0</v>
      </c>
      <c r="GV31" s="85">
        <v>4.2000000000000003E-2</v>
      </c>
      <c r="GW31" s="85">
        <v>0</v>
      </c>
      <c r="GX31" s="85">
        <v>0.77400000000000002</v>
      </c>
      <c r="GY31" s="85">
        <v>0</v>
      </c>
      <c r="GZ31" s="85">
        <v>0</v>
      </c>
      <c r="HA31" s="85">
        <v>0</v>
      </c>
      <c r="HB31" s="85">
        <v>0</v>
      </c>
      <c r="HC31" s="85">
        <v>0</v>
      </c>
      <c r="HD31" s="85">
        <v>0</v>
      </c>
      <c r="HE31" s="85">
        <v>0</v>
      </c>
      <c r="HF31" s="85">
        <v>0</v>
      </c>
      <c r="HG31" s="85">
        <v>0</v>
      </c>
      <c r="HH31" s="85">
        <v>0</v>
      </c>
      <c r="HI31" s="85">
        <v>0</v>
      </c>
      <c r="HJ31" s="85">
        <v>0</v>
      </c>
      <c r="HK31" s="85">
        <v>0</v>
      </c>
      <c r="HL31" s="85">
        <v>0</v>
      </c>
      <c r="HM31" s="85">
        <v>0</v>
      </c>
      <c r="HN31" s="85">
        <v>0</v>
      </c>
      <c r="HO31" s="85">
        <v>0</v>
      </c>
      <c r="HP31" s="85">
        <v>0</v>
      </c>
      <c r="HQ31" s="85">
        <v>0</v>
      </c>
      <c r="HR31" s="85">
        <v>0</v>
      </c>
      <c r="HS31" s="85">
        <v>0</v>
      </c>
      <c r="HT31" s="85">
        <v>0</v>
      </c>
      <c r="HU31" s="85">
        <v>0</v>
      </c>
      <c r="HV31" s="85">
        <v>13.6</v>
      </c>
      <c r="HW31" s="85">
        <v>0</v>
      </c>
      <c r="HX31" s="85">
        <v>1.2849999999999999</v>
      </c>
      <c r="HY31" s="85">
        <v>0</v>
      </c>
      <c r="HZ31" s="85">
        <v>0</v>
      </c>
      <c r="IA31" s="85">
        <v>11.638999999999999</v>
      </c>
      <c r="IB31" s="85">
        <v>0</v>
      </c>
      <c r="IC31" s="85">
        <v>3.9889999999999999</v>
      </c>
      <c r="ID31" s="85">
        <v>3.18</v>
      </c>
      <c r="IE31" s="85">
        <v>44.593000000000004</v>
      </c>
      <c r="IF31" s="85">
        <v>5.0979999999999999</v>
      </c>
      <c r="IG31" s="85">
        <v>2.8140000000000001</v>
      </c>
      <c r="IH31" s="85">
        <v>0</v>
      </c>
      <c r="II31" s="85">
        <v>38.308</v>
      </c>
      <c r="IJ31" s="85">
        <v>10.301</v>
      </c>
      <c r="IK31" s="85">
        <v>0</v>
      </c>
      <c r="IL31" s="85">
        <v>0</v>
      </c>
      <c r="IM31" s="85">
        <v>0</v>
      </c>
      <c r="IN31" s="85">
        <v>0</v>
      </c>
      <c r="IO31" s="85">
        <v>0</v>
      </c>
      <c r="IP31" s="85">
        <v>2.6040000000000001</v>
      </c>
      <c r="IQ31" s="85">
        <v>5.4329999999999998</v>
      </c>
      <c r="IR31" s="85">
        <v>0.92700000000000005</v>
      </c>
      <c r="IS31" s="85">
        <v>0</v>
      </c>
      <c r="IT31" s="85">
        <v>0</v>
      </c>
      <c r="IU31" s="85">
        <v>13.326000000000001</v>
      </c>
      <c r="IV31" s="85">
        <v>0</v>
      </c>
      <c r="IW31" s="85">
        <v>0</v>
      </c>
      <c r="IX31" s="85">
        <v>0</v>
      </c>
      <c r="IY31" s="85">
        <v>0</v>
      </c>
      <c r="IZ31" s="85">
        <v>0</v>
      </c>
      <c r="JA31" s="85">
        <v>23.151</v>
      </c>
      <c r="JB31" s="85">
        <v>0</v>
      </c>
      <c r="JC31" s="85">
        <v>0</v>
      </c>
      <c r="JD31" s="85">
        <v>0</v>
      </c>
      <c r="JE31" s="85">
        <v>0</v>
      </c>
      <c r="JF31" s="85">
        <v>5.0890000000000004</v>
      </c>
      <c r="JG31" s="85">
        <v>0</v>
      </c>
      <c r="JH31" s="85">
        <v>0</v>
      </c>
      <c r="JI31" s="85">
        <v>0</v>
      </c>
      <c r="JJ31" s="85">
        <v>0</v>
      </c>
      <c r="JK31" s="85">
        <v>0</v>
      </c>
      <c r="JL31" s="85">
        <v>0</v>
      </c>
      <c r="JM31" s="85">
        <v>9.4109999999999996</v>
      </c>
      <c r="JN31" s="85">
        <v>0</v>
      </c>
      <c r="JO31" s="85">
        <v>0</v>
      </c>
      <c r="JP31" s="85">
        <v>0</v>
      </c>
      <c r="JQ31" s="85">
        <v>15.327999999999999</v>
      </c>
      <c r="JR31" s="85">
        <v>0</v>
      </c>
      <c r="JS31" s="85">
        <v>73.188999999999993</v>
      </c>
      <c r="JT31" s="85">
        <v>0</v>
      </c>
      <c r="JU31" s="85">
        <v>0</v>
      </c>
      <c r="JV31" s="85">
        <v>1.4990000000000001</v>
      </c>
      <c r="JW31" s="85">
        <v>0</v>
      </c>
      <c r="JX31" s="85">
        <v>0.78100000000000003</v>
      </c>
      <c r="JY31" s="85">
        <v>0</v>
      </c>
      <c r="JZ31" s="85">
        <v>0</v>
      </c>
      <c r="KA31" s="85">
        <v>0</v>
      </c>
      <c r="KB31" s="85">
        <v>0</v>
      </c>
      <c r="KC31" s="85">
        <v>4.1070000000000002</v>
      </c>
      <c r="KD31" s="85">
        <v>0</v>
      </c>
      <c r="KE31" s="85">
        <v>0</v>
      </c>
      <c r="KF31" s="85">
        <v>0</v>
      </c>
      <c r="KG31" s="85">
        <v>1.0629999999999999</v>
      </c>
      <c r="KH31" s="85">
        <v>0</v>
      </c>
      <c r="KI31" s="85">
        <v>18.695</v>
      </c>
      <c r="KJ31" s="85">
        <v>0</v>
      </c>
      <c r="KK31" s="85">
        <v>0</v>
      </c>
      <c r="KL31" s="85">
        <v>1.502</v>
      </c>
      <c r="KM31" s="85">
        <v>0</v>
      </c>
      <c r="KN31" s="85">
        <v>1.6</v>
      </c>
      <c r="KO31" s="85">
        <v>0</v>
      </c>
      <c r="KP31" s="85">
        <v>0</v>
      </c>
      <c r="KQ31" s="85">
        <v>0</v>
      </c>
      <c r="KR31" s="85">
        <v>0</v>
      </c>
      <c r="KS31" s="85">
        <v>0</v>
      </c>
      <c r="KT31" s="85">
        <v>7.47</v>
      </c>
      <c r="KU31" s="85">
        <v>0</v>
      </c>
      <c r="KV31" s="85">
        <v>0</v>
      </c>
      <c r="KW31" s="85">
        <v>0</v>
      </c>
      <c r="KX31" s="85">
        <v>12.276</v>
      </c>
      <c r="KY31" s="85">
        <v>0</v>
      </c>
      <c r="KZ31" s="85">
        <v>3.5190000000000001</v>
      </c>
      <c r="LA31" s="85">
        <v>0</v>
      </c>
      <c r="LB31" s="85">
        <v>0</v>
      </c>
      <c r="LC31" s="85">
        <v>0.23</v>
      </c>
      <c r="LD31" s="85">
        <v>0</v>
      </c>
      <c r="LE31" s="85">
        <v>3.3109999999999999</v>
      </c>
      <c r="LF31" s="85">
        <v>0</v>
      </c>
      <c r="LG31" s="85">
        <v>0</v>
      </c>
      <c r="LH31" s="85">
        <v>0</v>
      </c>
      <c r="LI31" s="85">
        <v>0</v>
      </c>
      <c r="LJ31" s="85">
        <v>0</v>
      </c>
      <c r="LK31" s="85">
        <v>0</v>
      </c>
      <c r="LL31" s="85">
        <v>6.1369999999999996</v>
      </c>
      <c r="LM31" s="85">
        <v>0</v>
      </c>
      <c r="LN31" s="85">
        <v>0</v>
      </c>
      <c r="LO31" s="85">
        <v>0</v>
      </c>
      <c r="LP31" s="85">
        <v>11.244</v>
      </c>
      <c r="LQ31" s="85">
        <v>0</v>
      </c>
      <c r="LR31" s="85">
        <v>0</v>
      </c>
      <c r="LS31" s="85">
        <v>0</v>
      </c>
      <c r="LT31" s="85">
        <v>0</v>
      </c>
      <c r="LU31" s="85">
        <v>0</v>
      </c>
      <c r="LV31" s="85">
        <v>2.1480000000000001</v>
      </c>
      <c r="LW31" s="85">
        <v>13.285</v>
      </c>
      <c r="LX31" s="85">
        <v>17.513999999999999</v>
      </c>
      <c r="LY31" s="85">
        <v>0</v>
      </c>
      <c r="LZ31" s="85">
        <v>0</v>
      </c>
      <c r="MA31" s="85">
        <v>0</v>
      </c>
      <c r="MB31" s="85">
        <v>0</v>
      </c>
      <c r="MC31" s="85">
        <v>0</v>
      </c>
      <c r="MD31" s="85">
        <v>0</v>
      </c>
      <c r="ME31" s="85">
        <v>0</v>
      </c>
      <c r="MF31" s="85">
        <v>6.952</v>
      </c>
      <c r="MG31" s="85">
        <v>0</v>
      </c>
      <c r="MH31" s="85">
        <v>0</v>
      </c>
      <c r="MI31" s="85">
        <v>0</v>
      </c>
      <c r="MJ31" s="85">
        <v>3.0659999999999998</v>
      </c>
      <c r="MK31" s="85">
        <v>0</v>
      </c>
      <c r="ML31" s="85">
        <v>19.722000000000001</v>
      </c>
      <c r="MM31" s="85">
        <v>0</v>
      </c>
      <c r="MN31" s="85">
        <v>0</v>
      </c>
      <c r="MO31" s="85">
        <v>4.5579999999999998</v>
      </c>
      <c r="MP31" s="85">
        <v>0</v>
      </c>
      <c r="MQ31" s="85">
        <v>4.157</v>
      </c>
      <c r="MR31" s="85">
        <v>0</v>
      </c>
      <c r="MS31" s="85">
        <v>0</v>
      </c>
      <c r="MT31" s="85">
        <v>0</v>
      </c>
      <c r="MU31" s="85">
        <v>0</v>
      </c>
      <c r="MV31" s="85">
        <v>0</v>
      </c>
      <c r="MW31" s="85">
        <v>0</v>
      </c>
      <c r="MX31" s="85">
        <v>0</v>
      </c>
      <c r="MY31" s="85">
        <v>0</v>
      </c>
      <c r="MZ31" s="85">
        <v>0</v>
      </c>
      <c r="NA31" s="85">
        <v>0</v>
      </c>
      <c r="NB31" s="85">
        <v>0</v>
      </c>
      <c r="NC31" s="85">
        <v>0</v>
      </c>
      <c r="ND31" s="85">
        <v>0</v>
      </c>
      <c r="NE31" s="85">
        <v>0</v>
      </c>
      <c r="NF31" s="85">
        <v>14.768000000000001</v>
      </c>
      <c r="NG31" s="85">
        <v>0</v>
      </c>
      <c r="NH31" s="85">
        <v>0</v>
      </c>
      <c r="NI31" s="85">
        <v>0</v>
      </c>
      <c r="NJ31" s="85">
        <v>0</v>
      </c>
      <c r="NK31" s="85">
        <v>0</v>
      </c>
      <c r="NL31" s="85">
        <v>0</v>
      </c>
      <c r="NM31" s="85">
        <v>0</v>
      </c>
      <c r="NN31" s="85">
        <v>0</v>
      </c>
      <c r="NO31" s="85">
        <v>0</v>
      </c>
      <c r="NP31" s="85">
        <v>0</v>
      </c>
      <c r="NQ31" s="85">
        <v>14.444000000000001</v>
      </c>
      <c r="NR31" s="85">
        <v>0</v>
      </c>
      <c r="NS31" s="85">
        <v>0</v>
      </c>
      <c r="NT31" s="85">
        <v>0</v>
      </c>
      <c r="NU31" s="85">
        <v>64.402000000000001</v>
      </c>
      <c r="NV31" s="85">
        <v>0</v>
      </c>
      <c r="NW31" s="85">
        <v>22.323</v>
      </c>
      <c r="NX31" s="85">
        <v>45.003</v>
      </c>
      <c r="NY31" s="85">
        <v>22.692</v>
      </c>
      <c r="NZ31" s="85">
        <v>0</v>
      </c>
      <c r="OA31" s="85">
        <v>0</v>
      </c>
      <c r="OB31" s="85">
        <v>0</v>
      </c>
      <c r="OC31" s="85">
        <v>0</v>
      </c>
      <c r="OD31" s="85">
        <v>0</v>
      </c>
      <c r="OE31" s="85">
        <v>37.643999999999998</v>
      </c>
      <c r="OF31" s="85">
        <v>0</v>
      </c>
      <c r="OG31" s="85">
        <v>0</v>
      </c>
      <c r="OH31" s="85">
        <v>24.033999999999999</v>
      </c>
      <c r="OI31" s="85">
        <v>1.048</v>
      </c>
      <c r="OJ31" s="85">
        <v>0</v>
      </c>
      <c r="OK31" s="85">
        <v>0</v>
      </c>
      <c r="OL31" s="85">
        <v>0</v>
      </c>
      <c r="OM31" s="85">
        <v>0</v>
      </c>
      <c r="ON31" s="85">
        <v>0</v>
      </c>
      <c r="OO31" s="85">
        <v>1.4590000000000001</v>
      </c>
      <c r="OP31" s="85">
        <v>0</v>
      </c>
      <c r="OQ31" s="85">
        <v>11.462999999999999</v>
      </c>
      <c r="OR31" s="85">
        <v>26.667000000000002</v>
      </c>
      <c r="OS31" s="85">
        <v>0</v>
      </c>
      <c r="OT31" s="85">
        <v>0</v>
      </c>
      <c r="OU31" s="85">
        <v>0</v>
      </c>
      <c r="OV31" s="85">
        <v>0</v>
      </c>
      <c r="OW31" s="85">
        <v>0</v>
      </c>
      <c r="OX31" s="85">
        <v>0</v>
      </c>
      <c r="OY31" s="85">
        <v>0</v>
      </c>
      <c r="OZ31" s="85">
        <v>47.555</v>
      </c>
      <c r="PA31" s="85">
        <v>0</v>
      </c>
      <c r="PB31" s="85">
        <v>0</v>
      </c>
      <c r="PC31" s="85">
        <v>21.484000000000002</v>
      </c>
      <c r="PD31" s="85">
        <v>0</v>
      </c>
      <c r="PE31" s="85">
        <v>41.454999999999998</v>
      </c>
      <c r="PF31" s="85">
        <v>79.662999999999997</v>
      </c>
      <c r="PG31" s="85">
        <v>0</v>
      </c>
      <c r="PH31" s="85">
        <v>43.895000000000003</v>
      </c>
      <c r="PI31" s="85">
        <v>0</v>
      </c>
      <c r="PJ31" s="85">
        <v>0</v>
      </c>
      <c r="PK31" s="85">
        <v>0</v>
      </c>
      <c r="PL31" s="85">
        <v>0</v>
      </c>
      <c r="PM31" s="85">
        <v>0</v>
      </c>
      <c r="PN31" s="85">
        <v>0</v>
      </c>
      <c r="PO31" s="85">
        <v>0</v>
      </c>
      <c r="PP31" s="85">
        <v>0</v>
      </c>
      <c r="PQ31" s="85">
        <v>0</v>
      </c>
      <c r="PR31" s="85">
        <v>0</v>
      </c>
      <c r="PS31" s="85">
        <v>0</v>
      </c>
      <c r="PT31" s="85">
        <v>0</v>
      </c>
      <c r="PU31" s="85">
        <v>0</v>
      </c>
      <c r="PV31" s="85">
        <v>0.82299999999999995</v>
      </c>
      <c r="PW31" s="85">
        <v>0</v>
      </c>
      <c r="PX31" s="85">
        <v>0</v>
      </c>
      <c r="PY31" s="85">
        <v>0</v>
      </c>
      <c r="PZ31" s="85">
        <v>28.856000000000002</v>
      </c>
      <c r="QA31" s="85">
        <v>0</v>
      </c>
      <c r="QB31" s="85">
        <v>15.512</v>
      </c>
      <c r="QC31" s="85">
        <v>0</v>
      </c>
      <c r="QD31" s="85">
        <v>0</v>
      </c>
      <c r="QE31" s="85">
        <v>0</v>
      </c>
      <c r="QF31" s="85">
        <v>0</v>
      </c>
      <c r="QG31" s="85">
        <v>0</v>
      </c>
      <c r="QH31" s="85">
        <v>0</v>
      </c>
      <c r="QI31" s="85">
        <v>0</v>
      </c>
      <c r="QJ31" s="85">
        <v>0</v>
      </c>
      <c r="QK31" s="85">
        <v>0</v>
      </c>
      <c r="QL31" s="85">
        <v>0</v>
      </c>
      <c r="QM31" s="85">
        <v>0</v>
      </c>
      <c r="QN31" s="85">
        <v>48.174999999999997</v>
      </c>
      <c r="QO31" s="85">
        <v>0</v>
      </c>
      <c r="QP31" s="85">
        <v>0</v>
      </c>
      <c r="QQ31" s="85">
        <v>0</v>
      </c>
      <c r="QR31" s="85">
        <v>0</v>
      </c>
      <c r="QS31" s="85">
        <v>0</v>
      </c>
      <c r="QT31" s="85">
        <v>0</v>
      </c>
      <c r="QU31" s="85">
        <v>65.228999999999999</v>
      </c>
      <c r="QV31" s="85">
        <v>0</v>
      </c>
      <c r="QW31" s="85">
        <v>0</v>
      </c>
      <c r="QX31" s="85">
        <v>0</v>
      </c>
      <c r="QY31" s="85">
        <v>0</v>
      </c>
      <c r="QZ31" s="85">
        <v>0.68300000000000005</v>
      </c>
      <c r="RA31" s="85">
        <v>23.991</v>
      </c>
      <c r="RB31" s="85">
        <v>0</v>
      </c>
      <c r="RC31" s="85">
        <v>29.542999999999999</v>
      </c>
      <c r="RD31" s="85">
        <v>0</v>
      </c>
      <c r="RE31" s="85">
        <v>0</v>
      </c>
      <c r="RF31" s="85">
        <v>0</v>
      </c>
      <c r="RG31" s="85">
        <v>0</v>
      </c>
      <c r="RH31" s="85">
        <v>0</v>
      </c>
      <c r="RI31" s="85">
        <v>0</v>
      </c>
      <c r="RJ31" s="85">
        <v>0</v>
      </c>
      <c r="RK31" s="85">
        <v>0</v>
      </c>
      <c r="RL31" s="85">
        <v>0</v>
      </c>
      <c r="RM31" s="85">
        <v>0</v>
      </c>
      <c r="RN31" s="85">
        <v>0</v>
      </c>
      <c r="RO31" s="85">
        <v>0</v>
      </c>
      <c r="RP31" s="85">
        <v>22.151</v>
      </c>
      <c r="RQ31" s="85">
        <v>0</v>
      </c>
    </row>
    <row r="32" spans="1:485">
      <c r="B32" s="85" t="s">
        <v>1816</v>
      </c>
      <c r="D32" s="86" t="s">
        <v>1861</v>
      </c>
      <c r="H32" s="86" t="s">
        <v>1862</v>
      </c>
      <c r="T32" s="85">
        <v>0</v>
      </c>
      <c r="U32" s="85">
        <v>0</v>
      </c>
      <c r="V32" s="85">
        <v>0</v>
      </c>
      <c r="W32" s="85">
        <v>0</v>
      </c>
      <c r="X32" s="85">
        <v>0</v>
      </c>
      <c r="Y32" s="85">
        <v>0</v>
      </c>
      <c r="Z32" s="85">
        <v>0</v>
      </c>
      <c r="AA32" s="85">
        <v>37.154000000000003</v>
      </c>
      <c r="AB32" s="85">
        <v>26.62</v>
      </c>
      <c r="AC32" s="85">
        <v>0</v>
      </c>
      <c r="AD32" s="85">
        <v>0</v>
      </c>
      <c r="AE32" s="85">
        <v>0</v>
      </c>
      <c r="AF32" s="85">
        <v>0</v>
      </c>
      <c r="AG32" s="85">
        <v>0</v>
      </c>
      <c r="AH32" s="85">
        <v>29.698</v>
      </c>
      <c r="AI32" s="85">
        <v>0</v>
      </c>
      <c r="AJ32" s="85">
        <v>0</v>
      </c>
      <c r="AK32" s="85">
        <v>0</v>
      </c>
      <c r="AL32" s="85">
        <v>0</v>
      </c>
      <c r="AM32" s="85">
        <v>0</v>
      </c>
      <c r="AN32" s="85">
        <v>0</v>
      </c>
      <c r="AO32" s="85">
        <v>0</v>
      </c>
      <c r="AP32" s="85">
        <v>14.023</v>
      </c>
      <c r="AQ32" s="85">
        <v>0</v>
      </c>
      <c r="AR32" s="85">
        <v>0</v>
      </c>
      <c r="AS32" s="85">
        <v>0</v>
      </c>
      <c r="AT32" s="85">
        <v>24.041</v>
      </c>
      <c r="AU32" s="85">
        <v>0</v>
      </c>
      <c r="AV32" s="85">
        <v>0</v>
      </c>
      <c r="AW32" s="85">
        <v>0</v>
      </c>
      <c r="AX32" s="85">
        <v>30.602</v>
      </c>
      <c r="AY32" s="85">
        <v>0</v>
      </c>
      <c r="AZ32" s="85">
        <v>0</v>
      </c>
      <c r="BA32" s="85">
        <v>0</v>
      </c>
      <c r="BB32" s="85">
        <v>47.527000000000001</v>
      </c>
      <c r="BC32" s="85">
        <v>27.114999999999998</v>
      </c>
      <c r="BD32" s="85">
        <v>0</v>
      </c>
      <c r="BE32" s="85">
        <v>0</v>
      </c>
      <c r="BF32" s="85">
        <v>0</v>
      </c>
      <c r="BG32" s="85">
        <v>0</v>
      </c>
      <c r="BH32" s="85">
        <v>44.301000000000002</v>
      </c>
      <c r="BI32" s="85">
        <v>0</v>
      </c>
      <c r="BJ32" s="85">
        <v>25.579000000000001</v>
      </c>
      <c r="BK32" s="85">
        <v>0</v>
      </c>
      <c r="BL32" s="85">
        <v>0</v>
      </c>
      <c r="BM32" s="85">
        <v>0</v>
      </c>
      <c r="BN32" s="85">
        <v>0</v>
      </c>
      <c r="BO32" s="85">
        <v>0</v>
      </c>
      <c r="BP32" s="85">
        <v>0</v>
      </c>
      <c r="BQ32" s="85">
        <v>0</v>
      </c>
      <c r="BR32" s="85">
        <v>47.749000000000002</v>
      </c>
      <c r="BS32" s="85">
        <v>15.481</v>
      </c>
      <c r="BT32" s="85">
        <v>0</v>
      </c>
      <c r="BU32" s="85">
        <v>0</v>
      </c>
      <c r="BV32" s="85">
        <v>0</v>
      </c>
      <c r="BW32" s="85">
        <v>0</v>
      </c>
      <c r="BX32" s="85">
        <v>0</v>
      </c>
      <c r="BY32" s="85">
        <v>21.780999999999999</v>
      </c>
      <c r="BZ32" s="85">
        <v>0</v>
      </c>
      <c r="CA32" s="85">
        <v>0</v>
      </c>
      <c r="CB32" s="85">
        <v>0</v>
      </c>
      <c r="CC32" s="85">
        <v>48.798999999999999</v>
      </c>
      <c r="CD32" s="85">
        <v>0</v>
      </c>
      <c r="CE32" s="85">
        <v>0</v>
      </c>
      <c r="CF32" s="85">
        <v>0</v>
      </c>
      <c r="CG32" s="85">
        <v>38.784999999999997</v>
      </c>
      <c r="CH32" s="85">
        <v>32.271000000000001</v>
      </c>
      <c r="CI32" s="85">
        <v>0</v>
      </c>
      <c r="CJ32" s="85">
        <v>0</v>
      </c>
      <c r="CK32" s="85">
        <v>0</v>
      </c>
      <c r="CL32" s="85">
        <v>0</v>
      </c>
      <c r="CM32" s="85">
        <v>0</v>
      </c>
      <c r="CN32" s="85">
        <v>0</v>
      </c>
      <c r="CO32" s="85">
        <v>46.447000000000003</v>
      </c>
      <c r="CP32" s="85">
        <v>0</v>
      </c>
      <c r="CQ32" s="85">
        <v>306.43</v>
      </c>
      <c r="CR32" s="85">
        <v>0</v>
      </c>
      <c r="CS32" s="85">
        <v>0</v>
      </c>
      <c r="CT32" s="85">
        <v>0</v>
      </c>
      <c r="CU32" s="85">
        <v>0</v>
      </c>
      <c r="CV32" s="85">
        <v>231.655</v>
      </c>
      <c r="CW32" s="85">
        <v>0</v>
      </c>
      <c r="CX32" s="85">
        <v>0</v>
      </c>
      <c r="CY32" s="85">
        <v>0</v>
      </c>
      <c r="CZ32" s="85">
        <v>90.316000000000003</v>
      </c>
      <c r="DA32" s="85">
        <v>299.95100000000002</v>
      </c>
      <c r="DB32" s="85">
        <v>0</v>
      </c>
      <c r="DC32" s="85">
        <v>0</v>
      </c>
      <c r="DD32" s="85">
        <v>0</v>
      </c>
      <c r="DE32" s="85">
        <v>0</v>
      </c>
      <c r="DF32" s="85">
        <v>0</v>
      </c>
      <c r="DG32" s="85">
        <v>0</v>
      </c>
      <c r="DH32" s="85">
        <v>89.201999999999998</v>
      </c>
      <c r="DI32" s="85">
        <v>0</v>
      </c>
      <c r="DJ32" s="85">
        <v>38.405000000000001</v>
      </c>
      <c r="DK32" s="85">
        <v>0</v>
      </c>
      <c r="DL32" s="85">
        <v>0</v>
      </c>
      <c r="DM32" s="85">
        <v>0</v>
      </c>
      <c r="DN32" s="85">
        <v>0</v>
      </c>
      <c r="DO32" s="85">
        <v>0</v>
      </c>
      <c r="DP32" s="85">
        <v>0</v>
      </c>
      <c r="DQ32" s="85">
        <v>0</v>
      </c>
      <c r="DR32" s="85">
        <v>0</v>
      </c>
      <c r="DS32" s="85">
        <v>0</v>
      </c>
      <c r="DT32" s="85">
        <v>27.135999999999999</v>
      </c>
      <c r="DU32" s="85">
        <v>0</v>
      </c>
      <c r="DV32" s="85">
        <v>0</v>
      </c>
      <c r="DW32" s="85">
        <v>0</v>
      </c>
      <c r="DX32" s="85">
        <v>0</v>
      </c>
      <c r="DY32" s="85">
        <v>0</v>
      </c>
      <c r="DZ32" s="85">
        <v>0</v>
      </c>
      <c r="EA32" s="85">
        <v>44.457000000000001</v>
      </c>
      <c r="EB32" s="85">
        <v>0</v>
      </c>
      <c r="EC32" s="85">
        <v>0</v>
      </c>
      <c r="ED32" s="85">
        <v>0</v>
      </c>
      <c r="EE32" s="85">
        <v>0</v>
      </c>
      <c r="EF32" s="85">
        <v>0</v>
      </c>
      <c r="EG32" s="85">
        <v>0</v>
      </c>
      <c r="EH32" s="85">
        <v>0</v>
      </c>
      <c r="EI32" s="85">
        <v>0</v>
      </c>
      <c r="EJ32" s="85">
        <v>0</v>
      </c>
      <c r="EK32" s="85">
        <v>0</v>
      </c>
      <c r="EL32" s="85">
        <v>11.776</v>
      </c>
      <c r="EM32" s="85">
        <v>30.53</v>
      </c>
      <c r="EN32" s="85">
        <v>102.747</v>
      </c>
      <c r="EO32" s="85">
        <v>0</v>
      </c>
      <c r="EP32" s="85">
        <v>36.142000000000003</v>
      </c>
      <c r="EQ32" s="85">
        <v>45.838999999999999</v>
      </c>
      <c r="ER32" s="85">
        <v>0</v>
      </c>
      <c r="ES32" s="85">
        <v>0</v>
      </c>
      <c r="ET32" s="85">
        <v>0</v>
      </c>
      <c r="EU32" s="85">
        <v>0</v>
      </c>
      <c r="EV32" s="85">
        <v>19.658000000000001</v>
      </c>
      <c r="EW32" s="85">
        <v>0</v>
      </c>
      <c r="EX32" s="85">
        <v>8.6869999999999994</v>
      </c>
      <c r="EY32" s="85">
        <v>17.591000000000001</v>
      </c>
      <c r="EZ32" s="85">
        <v>26.95</v>
      </c>
      <c r="FA32" s="85">
        <v>0</v>
      </c>
      <c r="FB32" s="85">
        <v>25.053000000000001</v>
      </c>
      <c r="FC32" s="85">
        <v>37.72</v>
      </c>
      <c r="FD32" s="85">
        <v>0</v>
      </c>
      <c r="FE32" s="85">
        <v>0</v>
      </c>
      <c r="FF32" s="85">
        <v>26.568999999999999</v>
      </c>
      <c r="FG32" s="85">
        <v>0</v>
      </c>
      <c r="FH32" s="85">
        <v>8.6050000000000004</v>
      </c>
      <c r="FI32" s="85">
        <v>18.66</v>
      </c>
      <c r="FJ32" s="85">
        <v>27.736999999999998</v>
      </c>
      <c r="FK32" s="85">
        <v>0</v>
      </c>
      <c r="FL32" s="85">
        <v>31.728999999999999</v>
      </c>
      <c r="FM32" s="85">
        <v>20.015000000000001</v>
      </c>
      <c r="FN32" s="85">
        <v>0</v>
      </c>
      <c r="FO32" s="85">
        <v>0</v>
      </c>
      <c r="FP32" s="85">
        <v>17.245999999999999</v>
      </c>
      <c r="FQ32" s="85">
        <v>0</v>
      </c>
      <c r="FR32" s="85">
        <v>29.484000000000002</v>
      </c>
      <c r="FS32" s="85">
        <v>13.442</v>
      </c>
      <c r="FT32" s="85">
        <v>246.02799999999999</v>
      </c>
      <c r="FU32" s="85">
        <v>0</v>
      </c>
      <c r="FV32" s="85">
        <v>25.436</v>
      </c>
      <c r="FW32" s="85">
        <v>30.495999999999999</v>
      </c>
      <c r="FX32" s="85">
        <v>0</v>
      </c>
      <c r="FY32" s="85">
        <v>0</v>
      </c>
      <c r="FZ32" s="85">
        <v>0</v>
      </c>
      <c r="GA32" s="85">
        <v>15.316000000000001</v>
      </c>
      <c r="GB32" s="85">
        <v>0</v>
      </c>
      <c r="GC32" s="85">
        <v>10.624000000000001</v>
      </c>
      <c r="GD32" s="85">
        <v>14.494999999999999</v>
      </c>
      <c r="GE32" s="85">
        <v>21.317</v>
      </c>
      <c r="GF32" s="85">
        <v>0</v>
      </c>
      <c r="GG32" s="85">
        <v>34.789000000000001</v>
      </c>
      <c r="GH32" s="85">
        <v>30.8</v>
      </c>
      <c r="GI32" s="85">
        <v>19.594000000000001</v>
      </c>
      <c r="GJ32" s="85">
        <v>0</v>
      </c>
      <c r="GK32" s="85">
        <v>0</v>
      </c>
      <c r="GL32" s="85">
        <v>0</v>
      </c>
      <c r="GM32" s="85">
        <v>23.736000000000001</v>
      </c>
      <c r="GN32" s="85">
        <v>0</v>
      </c>
      <c r="GO32" s="85">
        <v>11.067</v>
      </c>
      <c r="GP32" s="85">
        <v>4.93</v>
      </c>
      <c r="GQ32" s="85">
        <v>0</v>
      </c>
      <c r="GR32" s="85">
        <v>34.822000000000003</v>
      </c>
      <c r="GS32" s="85">
        <v>19.876000000000001</v>
      </c>
      <c r="GT32" s="85">
        <v>17.033000000000001</v>
      </c>
      <c r="GU32" s="85">
        <v>0</v>
      </c>
      <c r="GV32" s="85">
        <v>0</v>
      </c>
      <c r="GW32" s="85">
        <v>0</v>
      </c>
      <c r="GX32" s="85">
        <v>28.033999999999999</v>
      </c>
      <c r="GY32" s="85">
        <v>0</v>
      </c>
      <c r="GZ32" s="85">
        <v>0</v>
      </c>
      <c r="HA32" s="85">
        <v>0</v>
      </c>
      <c r="HB32" s="85">
        <v>0</v>
      </c>
      <c r="HC32" s="85">
        <v>0</v>
      </c>
      <c r="HD32" s="85">
        <v>0</v>
      </c>
      <c r="HE32" s="85">
        <v>0</v>
      </c>
      <c r="HF32" s="85">
        <v>0</v>
      </c>
      <c r="HG32" s="85">
        <v>0</v>
      </c>
      <c r="HH32" s="85">
        <v>0</v>
      </c>
      <c r="HI32" s="85">
        <v>0</v>
      </c>
      <c r="HJ32" s="85">
        <v>0</v>
      </c>
      <c r="HK32" s="85">
        <v>0</v>
      </c>
      <c r="HL32" s="85">
        <v>0</v>
      </c>
      <c r="HM32" s="85">
        <v>0</v>
      </c>
      <c r="HN32" s="85">
        <v>0</v>
      </c>
      <c r="HO32" s="85">
        <v>0</v>
      </c>
      <c r="HP32" s="85">
        <v>0</v>
      </c>
      <c r="HQ32" s="85">
        <v>0</v>
      </c>
      <c r="HR32" s="85">
        <v>0</v>
      </c>
      <c r="HS32" s="85">
        <v>0</v>
      </c>
      <c r="HT32" s="85">
        <v>0</v>
      </c>
      <c r="HU32" s="85">
        <v>0</v>
      </c>
      <c r="HV32" s="85">
        <v>0</v>
      </c>
      <c r="HW32" s="85">
        <v>0</v>
      </c>
      <c r="HX32" s="85">
        <v>0</v>
      </c>
      <c r="HY32" s="85">
        <v>0</v>
      </c>
      <c r="HZ32" s="85">
        <v>0</v>
      </c>
      <c r="IA32" s="85">
        <v>0</v>
      </c>
      <c r="IB32" s="85">
        <v>0</v>
      </c>
      <c r="IC32" s="85">
        <v>0</v>
      </c>
      <c r="ID32" s="85">
        <v>0.48799999999999999</v>
      </c>
      <c r="IE32" s="85">
        <v>1.5329999999999999</v>
      </c>
      <c r="IF32" s="85">
        <v>0.88900000000000001</v>
      </c>
      <c r="IG32" s="85">
        <v>7.0999999999999994E-2</v>
      </c>
      <c r="IH32" s="85">
        <v>1.2689999999999999</v>
      </c>
      <c r="II32" s="85">
        <v>3.19</v>
      </c>
      <c r="IJ32" s="85">
        <v>0</v>
      </c>
      <c r="IK32" s="85">
        <v>0</v>
      </c>
      <c r="IL32" s="85">
        <v>0</v>
      </c>
      <c r="IM32" s="85">
        <v>0</v>
      </c>
      <c r="IN32" s="85">
        <v>0</v>
      </c>
      <c r="IO32" s="85">
        <v>0</v>
      </c>
      <c r="IP32" s="85">
        <v>0</v>
      </c>
      <c r="IQ32" s="85">
        <v>0</v>
      </c>
      <c r="IR32" s="85">
        <v>0</v>
      </c>
      <c r="IS32" s="85">
        <v>0</v>
      </c>
      <c r="IT32" s="85">
        <v>0</v>
      </c>
      <c r="IU32" s="85">
        <v>24.433</v>
      </c>
      <c r="IV32" s="85">
        <v>0</v>
      </c>
      <c r="IW32" s="85">
        <v>0</v>
      </c>
      <c r="IX32" s="85">
        <v>0</v>
      </c>
      <c r="IY32" s="85">
        <v>0</v>
      </c>
      <c r="IZ32" s="85">
        <v>0</v>
      </c>
      <c r="JA32" s="85">
        <v>48.79</v>
      </c>
      <c r="JB32" s="85">
        <v>0</v>
      </c>
      <c r="JC32" s="85">
        <v>0</v>
      </c>
      <c r="JD32" s="85">
        <v>0</v>
      </c>
      <c r="JE32" s="85">
        <v>0</v>
      </c>
      <c r="JF32" s="85">
        <v>34.097999999999999</v>
      </c>
      <c r="JG32" s="85">
        <v>0</v>
      </c>
      <c r="JH32" s="85">
        <v>0</v>
      </c>
      <c r="JI32" s="85">
        <v>0</v>
      </c>
      <c r="JJ32" s="85">
        <v>0</v>
      </c>
      <c r="JK32" s="85">
        <v>0</v>
      </c>
      <c r="JL32" s="85">
        <v>0</v>
      </c>
      <c r="JM32" s="85">
        <v>14.587</v>
      </c>
      <c r="JN32" s="85">
        <v>0</v>
      </c>
      <c r="JO32" s="85">
        <v>0</v>
      </c>
      <c r="JP32" s="85">
        <v>0</v>
      </c>
      <c r="JQ32" s="85">
        <v>43.572000000000003</v>
      </c>
      <c r="JR32" s="85">
        <v>0</v>
      </c>
      <c r="JS32" s="85">
        <v>38.622999999999998</v>
      </c>
      <c r="JT32" s="85">
        <v>0</v>
      </c>
      <c r="JU32" s="85">
        <v>0</v>
      </c>
      <c r="JV32" s="85">
        <v>26.963000000000001</v>
      </c>
      <c r="JW32" s="85">
        <v>0</v>
      </c>
      <c r="JX32" s="85">
        <v>28.219000000000001</v>
      </c>
      <c r="JY32" s="85">
        <v>0</v>
      </c>
      <c r="JZ32" s="85">
        <v>0</v>
      </c>
      <c r="KA32" s="85">
        <v>0</v>
      </c>
      <c r="KB32" s="85">
        <v>0</v>
      </c>
      <c r="KC32" s="85">
        <v>16.201000000000001</v>
      </c>
      <c r="KD32" s="85">
        <v>0</v>
      </c>
      <c r="KE32" s="85">
        <v>0</v>
      </c>
      <c r="KF32" s="85">
        <v>0</v>
      </c>
      <c r="KG32" s="85">
        <v>0</v>
      </c>
      <c r="KH32" s="85">
        <v>0</v>
      </c>
      <c r="KI32" s="85">
        <v>48.045000000000002</v>
      </c>
      <c r="KJ32" s="85">
        <v>0</v>
      </c>
      <c r="KK32" s="85">
        <v>0</v>
      </c>
      <c r="KL32" s="85">
        <v>34.625</v>
      </c>
      <c r="KM32" s="85">
        <v>0</v>
      </c>
      <c r="KN32" s="85">
        <v>34.643999999999998</v>
      </c>
      <c r="KO32" s="85">
        <v>0</v>
      </c>
      <c r="KP32" s="85">
        <v>0</v>
      </c>
      <c r="KQ32" s="85">
        <v>0</v>
      </c>
      <c r="KR32" s="85">
        <v>0</v>
      </c>
      <c r="KS32" s="85">
        <v>0</v>
      </c>
      <c r="KT32" s="85">
        <v>10.936</v>
      </c>
      <c r="KU32" s="85">
        <v>0</v>
      </c>
      <c r="KV32" s="85">
        <v>0</v>
      </c>
      <c r="KW32" s="85">
        <v>0</v>
      </c>
      <c r="KX32" s="85">
        <v>42.774000000000001</v>
      </c>
      <c r="KY32" s="85">
        <v>0</v>
      </c>
      <c r="KZ32" s="85">
        <v>35.011000000000003</v>
      </c>
      <c r="LA32" s="85">
        <v>0</v>
      </c>
      <c r="LB32" s="85">
        <v>0</v>
      </c>
      <c r="LC32" s="85">
        <v>22.652999999999999</v>
      </c>
      <c r="LD32" s="85">
        <v>0</v>
      </c>
      <c r="LE32" s="85">
        <v>33.485999999999997</v>
      </c>
      <c r="LF32" s="85">
        <v>0</v>
      </c>
      <c r="LG32" s="85">
        <v>0</v>
      </c>
      <c r="LH32" s="85">
        <v>0</v>
      </c>
      <c r="LI32" s="85">
        <v>0</v>
      </c>
      <c r="LJ32" s="85">
        <v>0</v>
      </c>
      <c r="LK32" s="85">
        <v>0</v>
      </c>
      <c r="LL32" s="85">
        <v>344.65100000000001</v>
      </c>
      <c r="LM32" s="85">
        <v>0</v>
      </c>
      <c r="LN32" s="85">
        <v>0</v>
      </c>
      <c r="LO32" s="85">
        <v>0</v>
      </c>
      <c r="LP32" s="85">
        <v>0</v>
      </c>
      <c r="LQ32" s="85">
        <v>0</v>
      </c>
      <c r="LR32" s="85">
        <v>0</v>
      </c>
      <c r="LS32" s="85">
        <v>0</v>
      </c>
      <c r="LT32" s="85">
        <v>0</v>
      </c>
      <c r="LU32" s="85">
        <v>0</v>
      </c>
      <c r="LV32" s="85">
        <v>344.34800000000001</v>
      </c>
      <c r="LW32" s="85">
        <v>303.27199999999999</v>
      </c>
      <c r="LX32" s="85">
        <v>292.35899999999998</v>
      </c>
      <c r="LY32" s="85">
        <v>0</v>
      </c>
      <c r="LZ32" s="85">
        <v>0</v>
      </c>
      <c r="MA32" s="85">
        <v>0</v>
      </c>
      <c r="MB32" s="85">
        <v>0</v>
      </c>
      <c r="MC32" s="85">
        <v>0</v>
      </c>
      <c r="MD32" s="85">
        <v>0</v>
      </c>
      <c r="ME32" s="85">
        <v>0</v>
      </c>
      <c r="MF32" s="85">
        <v>14.58</v>
      </c>
      <c r="MG32" s="85">
        <v>0</v>
      </c>
      <c r="MH32" s="85">
        <v>0</v>
      </c>
      <c r="MI32" s="85">
        <v>0</v>
      </c>
      <c r="MJ32" s="85">
        <v>0</v>
      </c>
      <c r="MK32" s="85">
        <v>0</v>
      </c>
      <c r="ML32" s="85">
        <v>37.420999999999999</v>
      </c>
      <c r="MM32" s="85">
        <v>0</v>
      </c>
      <c r="MN32" s="85">
        <v>0</v>
      </c>
      <c r="MO32" s="85">
        <v>20.745000000000001</v>
      </c>
      <c r="MP32" s="85">
        <v>41.341999999999999</v>
      </c>
      <c r="MQ32" s="85">
        <v>22.167000000000002</v>
      </c>
      <c r="MR32" s="85">
        <v>0</v>
      </c>
      <c r="MS32" s="85">
        <v>0</v>
      </c>
      <c r="MT32" s="85">
        <v>0</v>
      </c>
      <c r="MU32" s="85">
        <v>0</v>
      </c>
      <c r="MV32" s="85">
        <v>0</v>
      </c>
      <c r="MW32" s="85">
        <v>0</v>
      </c>
      <c r="MX32" s="85">
        <v>0</v>
      </c>
      <c r="MY32" s="85">
        <v>0</v>
      </c>
      <c r="MZ32" s="85">
        <v>0</v>
      </c>
      <c r="NA32" s="85">
        <v>0</v>
      </c>
      <c r="NB32" s="85">
        <v>0</v>
      </c>
      <c r="NC32" s="85">
        <v>51.33</v>
      </c>
      <c r="ND32" s="85">
        <v>0</v>
      </c>
      <c r="NE32" s="85">
        <v>0</v>
      </c>
      <c r="NF32" s="85">
        <v>40.905999999999999</v>
      </c>
      <c r="NG32" s="85">
        <v>0</v>
      </c>
      <c r="NH32" s="85">
        <v>0</v>
      </c>
      <c r="NI32" s="85">
        <v>0</v>
      </c>
      <c r="NJ32" s="85">
        <v>0</v>
      </c>
      <c r="NK32" s="85">
        <v>0</v>
      </c>
      <c r="NL32" s="85">
        <v>0</v>
      </c>
      <c r="NM32" s="85">
        <v>0</v>
      </c>
      <c r="NN32" s="85">
        <v>0</v>
      </c>
      <c r="NO32" s="85">
        <v>0</v>
      </c>
      <c r="NP32" s="85">
        <v>0</v>
      </c>
      <c r="NQ32" s="85">
        <v>38.811999999999998</v>
      </c>
      <c r="NR32" s="85">
        <v>0</v>
      </c>
      <c r="NS32" s="85">
        <v>0</v>
      </c>
      <c r="NT32" s="85">
        <v>0</v>
      </c>
      <c r="NU32" s="85">
        <v>0</v>
      </c>
      <c r="NV32" s="85">
        <v>0</v>
      </c>
      <c r="NW32" s="85">
        <v>24.015999999999998</v>
      </c>
      <c r="NX32" s="85">
        <v>0</v>
      </c>
      <c r="NY32" s="85">
        <v>0</v>
      </c>
      <c r="NZ32" s="85">
        <v>0</v>
      </c>
      <c r="OA32" s="85">
        <v>43.564</v>
      </c>
      <c r="OB32" s="85">
        <v>0</v>
      </c>
      <c r="OC32" s="85">
        <v>0</v>
      </c>
      <c r="OD32" s="85">
        <v>0</v>
      </c>
      <c r="OE32" s="85">
        <v>0</v>
      </c>
      <c r="OF32" s="85">
        <v>0</v>
      </c>
      <c r="OG32" s="85">
        <v>0</v>
      </c>
      <c r="OH32" s="85">
        <v>0</v>
      </c>
      <c r="OI32" s="85">
        <v>0</v>
      </c>
      <c r="OJ32" s="85">
        <v>0</v>
      </c>
      <c r="OK32" s="85">
        <v>0</v>
      </c>
      <c r="OL32" s="85">
        <v>0</v>
      </c>
      <c r="OM32" s="85">
        <v>0</v>
      </c>
      <c r="ON32" s="85">
        <v>0</v>
      </c>
      <c r="OO32" s="85">
        <v>0</v>
      </c>
      <c r="OP32" s="85">
        <v>0</v>
      </c>
      <c r="OQ32" s="85">
        <v>48.481999999999999</v>
      </c>
      <c r="OR32" s="85">
        <v>55.122</v>
      </c>
      <c r="OS32" s="85">
        <v>0</v>
      </c>
      <c r="OT32" s="85">
        <v>0</v>
      </c>
      <c r="OU32" s="85">
        <v>0</v>
      </c>
      <c r="OV32" s="85">
        <v>0</v>
      </c>
      <c r="OW32" s="85">
        <v>0</v>
      </c>
      <c r="OX32" s="85">
        <v>0</v>
      </c>
      <c r="OY32" s="85">
        <v>0</v>
      </c>
      <c r="OZ32" s="85">
        <v>61.363</v>
      </c>
      <c r="PA32" s="85">
        <v>0</v>
      </c>
      <c r="PB32" s="85">
        <v>0</v>
      </c>
      <c r="PC32" s="85">
        <v>48.68</v>
      </c>
      <c r="PD32" s="85">
        <v>55.521000000000001</v>
      </c>
      <c r="PE32" s="85">
        <v>49.481999999999999</v>
      </c>
      <c r="PF32" s="85">
        <v>57.756999999999998</v>
      </c>
      <c r="PG32" s="85">
        <v>0</v>
      </c>
      <c r="PH32" s="85">
        <v>28.628</v>
      </c>
      <c r="PI32" s="85">
        <v>0</v>
      </c>
      <c r="PJ32" s="85">
        <v>76.941999999999993</v>
      </c>
      <c r="PK32" s="85">
        <v>0</v>
      </c>
      <c r="PL32" s="85">
        <v>0</v>
      </c>
      <c r="PM32" s="85">
        <v>0</v>
      </c>
      <c r="PN32" s="85">
        <v>0</v>
      </c>
      <c r="PO32" s="85">
        <v>0</v>
      </c>
      <c r="PP32" s="85">
        <v>0</v>
      </c>
      <c r="PQ32" s="85">
        <v>0</v>
      </c>
      <c r="PR32" s="85">
        <v>0</v>
      </c>
      <c r="PS32" s="85">
        <v>0</v>
      </c>
      <c r="PT32" s="85">
        <v>44.267000000000003</v>
      </c>
      <c r="PU32" s="85">
        <v>0</v>
      </c>
      <c r="PV32" s="85">
        <v>48.908999999999999</v>
      </c>
      <c r="PW32" s="85">
        <v>0</v>
      </c>
      <c r="PX32" s="85">
        <v>0</v>
      </c>
      <c r="PY32" s="85">
        <v>56.868000000000002</v>
      </c>
      <c r="PZ32" s="85">
        <v>21.023</v>
      </c>
      <c r="QA32" s="85">
        <v>0</v>
      </c>
      <c r="QB32" s="85">
        <v>0</v>
      </c>
      <c r="QC32" s="85">
        <v>0</v>
      </c>
      <c r="QD32" s="85">
        <v>0</v>
      </c>
      <c r="QE32" s="85">
        <v>0</v>
      </c>
      <c r="QF32" s="85">
        <v>0</v>
      </c>
      <c r="QG32" s="85">
        <v>0</v>
      </c>
      <c r="QH32" s="85">
        <v>0</v>
      </c>
      <c r="QI32" s="85">
        <v>0</v>
      </c>
      <c r="QJ32" s="85">
        <v>35.506</v>
      </c>
      <c r="QK32" s="85">
        <v>0</v>
      </c>
      <c r="QL32" s="85">
        <v>41.343000000000004</v>
      </c>
      <c r="QM32" s="85">
        <v>0</v>
      </c>
      <c r="QN32" s="85">
        <v>46.271999999999998</v>
      </c>
      <c r="QO32" s="85">
        <v>39.432000000000002</v>
      </c>
      <c r="QP32" s="85">
        <v>0</v>
      </c>
      <c r="QQ32" s="85">
        <v>0</v>
      </c>
      <c r="QR32" s="85">
        <v>0</v>
      </c>
      <c r="QS32" s="85">
        <v>0</v>
      </c>
      <c r="QT32" s="85">
        <v>0</v>
      </c>
      <c r="QU32" s="85">
        <v>0</v>
      </c>
      <c r="QV32" s="85">
        <v>0</v>
      </c>
      <c r="QW32" s="85">
        <v>0</v>
      </c>
      <c r="QX32" s="85">
        <v>55.14</v>
      </c>
      <c r="QY32" s="85">
        <v>0</v>
      </c>
      <c r="QZ32" s="85">
        <v>0</v>
      </c>
      <c r="RA32" s="85">
        <v>0</v>
      </c>
      <c r="RB32" s="85">
        <v>0</v>
      </c>
      <c r="RC32" s="85">
        <v>0</v>
      </c>
      <c r="RD32" s="85">
        <v>0</v>
      </c>
      <c r="RE32" s="85">
        <v>0</v>
      </c>
      <c r="RF32" s="85">
        <v>0</v>
      </c>
      <c r="RG32" s="85">
        <v>0</v>
      </c>
      <c r="RH32" s="85">
        <v>0</v>
      </c>
      <c r="RI32" s="85">
        <v>0</v>
      </c>
      <c r="RJ32" s="85">
        <v>0</v>
      </c>
      <c r="RK32" s="85">
        <v>0</v>
      </c>
      <c r="RL32" s="85">
        <v>0</v>
      </c>
      <c r="RM32" s="85">
        <v>0</v>
      </c>
      <c r="RN32" s="85">
        <v>0</v>
      </c>
      <c r="RO32" s="85">
        <v>0</v>
      </c>
      <c r="RP32" s="85">
        <v>0</v>
      </c>
      <c r="RQ32" s="85">
        <v>0</v>
      </c>
    </row>
    <row r="33" spans="1:485">
      <c r="B33" s="85" t="s">
        <v>1819</v>
      </c>
      <c r="D33" s="86" t="s">
        <v>1863</v>
      </c>
      <c r="H33" s="86" t="s">
        <v>1864</v>
      </c>
      <c r="T33" s="85">
        <v>0</v>
      </c>
      <c r="U33" s="85">
        <v>0</v>
      </c>
      <c r="V33" s="85">
        <v>0</v>
      </c>
      <c r="W33" s="85">
        <v>0</v>
      </c>
      <c r="X33" s="85">
        <v>0</v>
      </c>
      <c r="Y33" s="85">
        <v>0</v>
      </c>
      <c r="Z33" s="85">
        <v>0</v>
      </c>
      <c r="AA33" s="85">
        <v>19.707999999999998</v>
      </c>
      <c r="AB33" s="85">
        <v>21.408000000000001</v>
      </c>
      <c r="AC33" s="85">
        <v>0</v>
      </c>
      <c r="AD33" s="85">
        <v>0</v>
      </c>
      <c r="AE33" s="85">
        <v>0</v>
      </c>
      <c r="AF33" s="85">
        <v>0</v>
      </c>
      <c r="AG33" s="85">
        <v>0</v>
      </c>
      <c r="AH33" s="85">
        <v>13.055999999999999</v>
      </c>
      <c r="AI33" s="85">
        <v>0</v>
      </c>
      <c r="AJ33" s="85">
        <v>0</v>
      </c>
      <c r="AK33" s="85">
        <v>0</v>
      </c>
      <c r="AL33" s="85">
        <v>0</v>
      </c>
      <c r="AM33" s="85">
        <v>0</v>
      </c>
      <c r="AN33" s="85">
        <v>0</v>
      </c>
      <c r="AO33" s="85">
        <v>0</v>
      </c>
      <c r="AP33" s="85">
        <v>12.548</v>
      </c>
      <c r="AQ33" s="85">
        <v>0</v>
      </c>
      <c r="AR33" s="85">
        <v>0</v>
      </c>
      <c r="AS33" s="85">
        <v>0</v>
      </c>
      <c r="AT33" s="85">
        <v>13.913</v>
      </c>
      <c r="AU33" s="85">
        <v>0</v>
      </c>
      <c r="AV33" s="85">
        <v>0</v>
      </c>
      <c r="AW33" s="85">
        <v>0</v>
      </c>
      <c r="AX33" s="85">
        <v>24.962</v>
      </c>
      <c r="AY33" s="85">
        <v>0</v>
      </c>
      <c r="AZ33" s="85">
        <v>0</v>
      </c>
      <c r="BA33" s="85">
        <v>0</v>
      </c>
      <c r="BB33" s="85">
        <v>10.391999999999999</v>
      </c>
      <c r="BC33" s="85">
        <v>26.427</v>
      </c>
      <c r="BD33" s="85">
        <v>0</v>
      </c>
      <c r="BE33" s="85">
        <v>0</v>
      </c>
      <c r="BF33" s="85">
        <v>0</v>
      </c>
      <c r="BG33" s="85">
        <v>0</v>
      </c>
      <c r="BH33" s="85">
        <v>39.277999999999999</v>
      </c>
      <c r="BI33" s="85">
        <v>0</v>
      </c>
      <c r="BJ33" s="85">
        <v>9.2539999999999996</v>
      </c>
      <c r="BK33" s="85">
        <v>0</v>
      </c>
      <c r="BL33" s="85">
        <v>0</v>
      </c>
      <c r="BM33" s="85">
        <v>0</v>
      </c>
      <c r="BN33" s="85">
        <v>0</v>
      </c>
      <c r="BO33" s="85">
        <v>0</v>
      </c>
      <c r="BP33" s="85">
        <v>0</v>
      </c>
      <c r="BQ33" s="85">
        <v>0</v>
      </c>
      <c r="BR33" s="85">
        <v>7.5170000000000003</v>
      </c>
      <c r="BS33" s="85">
        <v>17.613</v>
      </c>
      <c r="BT33" s="85">
        <v>0</v>
      </c>
      <c r="BU33" s="85">
        <v>0</v>
      </c>
      <c r="BV33" s="85">
        <v>0</v>
      </c>
      <c r="BW33" s="85">
        <v>0</v>
      </c>
      <c r="BX33" s="85">
        <v>0</v>
      </c>
      <c r="BY33" s="85">
        <v>32.799999999999997</v>
      </c>
      <c r="BZ33" s="85">
        <v>0</v>
      </c>
      <c r="CA33" s="85">
        <v>0</v>
      </c>
      <c r="CB33" s="85">
        <v>0</v>
      </c>
      <c r="CC33" s="85">
        <v>0</v>
      </c>
      <c r="CD33" s="85">
        <v>0</v>
      </c>
      <c r="CE33" s="85">
        <v>0</v>
      </c>
      <c r="CF33" s="85">
        <v>0</v>
      </c>
      <c r="CG33" s="85">
        <v>28.277999999999999</v>
      </c>
      <c r="CH33" s="85">
        <v>5.8070000000000004</v>
      </c>
      <c r="CI33" s="85">
        <v>0</v>
      </c>
      <c r="CJ33" s="85">
        <v>0</v>
      </c>
      <c r="CK33" s="85">
        <v>0</v>
      </c>
      <c r="CL33" s="85">
        <v>0</v>
      </c>
      <c r="CM33" s="85">
        <v>0</v>
      </c>
      <c r="CN33" s="85">
        <v>0</v>
      </c>
      <c r="CO33" s="85">
        <v>0</v>
      </c>
      <c r="CP33" s="85">
        <v>0</v>
      </c>
      <c r="CQ33" s="85">
        <v>113.267</v>
      </c>
      <c r="CR33" s="85">
        <v>0</v>
      </c>
      <c r="CS33" s="85">
        <v>0</v>
      </c>
      <c r="CT33" s="85">
        <v>0</v>
      </c>
      <c r="CU33" s="85">
        <v>0</v>
      </c>
      <c r="CV33" s="85">
        <v>23.843</v>
      </c>
      <c r="CW33" s="85">
        <v>0</v>
      </c>
      <c r="CX33" s="85">
        <v>0</v>
      </c>
      <c r="CY33" s="85">
        <v>0</v>
      </c>
      <c r="CZ33" s="85">
        <v>0</v>
      </c>
      <c r="DA33" s="85">
        <v>31.256</v>
      </c>
      <c r="DB33" s="85">
        <v>0</v>
      </c>
      <c r="DC33" s="85">
        <v>0</v>
      </c>
      <c r="DD33" s="85">
        <v>0</v>
      </c>
      <c r="DE33" s="85">
        <v>0</v>
      </c>
      <c r="DF33" s="85">
        <v>0</v>
      </c>
      <c r="DG33" s="85">
        <v>0</v>
      </c>
      <c r="DH33" s="85">
        <v>32.537999999999997</v>
      </c>
      <c r="DI33" s="85">
        <v>0</v>
      </c>
      <c r="DJ33" s="85">
        <v>26.655000000000001</v>
      </c>
      <c r="DK33" s="85">
        <v>0</v>
      </c>
      <c r="DL33" s="85">
        <v>0</v>
      </c>
      <c r="DM33" s="85">
        <v>0</v>
      </c>
      <c r="DN33" s="85">
        <v>0</v>
      </c>
      <c r="DO33" s="85">
        <v>0</v>
      </c>
      <c r="DP33" s="85">
        <v>0</v>
      </c>
      <c r="DQ33" s="85">
        <v>0</v>
      </c>
      <c r="DR33" s="85">
        <v>0</v>
      </c>
      <c r="DS33" s="85">
        <v>0</v>
      </c>
      <c r="DT33" s="85">
        <v>8.8670000000000009</v>
      </c>
      <c r="DU33" s="85">
        <v>0</v>
      </c>
      <c r="DV33" s="85">
        <v>0</v>
      </c>
      <c r="DW33" s="85">
        <v>0</v>
      </c>
      <c r="DX33" s="85">
        <v>0</v>
      </c>
      <c r="DY33" s="85">
        <v>0</v>
      </c>
      <c r="DZ33" s="85">
        <v>0</v>
      </c>
      <c r="EA33" s="85">
        <v>25.114999999999998</v>
      </c>
      <c r="EB33" s="85">
        <v>0</v>
      </c>
      <c r="EC33" s="85">
        <v>0</v>
      </c>
      <c r="ED33" s="85">
        <v>0</v>
      </c>
      <c r="EE33" s="85">
        <v>0</v>
      </c>
      <c r="EF33" s="85">
        <v>0</v>
      </c>
      <c r="EG33" s="85">
        <v>0</v>
      </c>
      <c r="EH33" s="85">
        <v>0</v>
      </c>
      <c r="EI33" s="85">
        <v>0</v>
      </c>
      <c r="EJ33" s="85">
        <v>0</v>
      </c>
      <c r="EK33" s="85">
        <v>0</v>
      </c>
      <c r="EL33" s="85">
        <v>5.14</v>
      </c>
      <c r="EM33" s="85">
        <v>20.701000000000001</v>
      </c>
      <c r="EN33" s="85">
        <v>2.504</v>
      </c>
      <c r="EO33" s="85">
        <v>0</v>
      </c>
      <c r="EP33" s="85">
        <v>23.1</v>
      </c>
      <c r="EQ33" s="85">
        <v>10.231</v>
      </c>
      <c r="ER33" s="85">
        <v>0</v>
      </c>
      <c r="ES33" s="85">
        <v>0</v>
      </c>
      <c r="ET33" s="85">
        <v>0</v>
      </c>
      <c r="EU33" s="85">
        <v>0</v>
      </c>
      <c r="EV33" s="85">
        <v>17.760000000000002</v>
      </c>
      <c r="EW33" s="85">
        <v>0</v>
      </c>
      <c r="EX33" s="85">
        <v>4.923</v>
      </c>
      <c r="EY33" s="85">
        <v>8.36</v>
      </c>
      <c r="EZ33" s="85">
        <v>4.7480000000000002</v>
      </c>
      <c r="FA33" s="85">
        <v>0</v>
      </c>
      <c r="FB33" s="85">
        <v>18.587</v>
      </c>
      <c r="FC33" s="85">
        <v>7.157</v>
      </c>
      <c r="FD33" s="85">
        <v>0</v>
      </c>
      <c r="FE33" s="85">
        <v>0</v>
      </c>
      <c r="FF33" s="85">
        <v>7.7779999999999996</v>
      </c>
      <c r="FG33" s="85">
        <v>0</v>
      </c>
      <c r="FH33" s="85">
        <v>4.4029999999999996</v>
      </c>
      <c r="FI33" s="85">
        <v>6.5540000000000003</v>
      </c>
      <c r="FJ33" s="85">
        <v>3.0289999999999999</v>
      </c>
      <c r="FK33" s="85">
        <v>0</v>
      </c>
      <c r="FL33" s="85">
        <v>21.504999999999999</v>
      </c>
      <c r="FM33" s="85">
        <v>12.278</v>
      </c>
      <c r="FN33" s="85">
        <v>0</v>
      </c>
      <c r="FO33" s="85">
        <v>0</v>
      </c>
      <c r="FP33" s="85">
        <v>9.6470000000000002</v>
      </c>
      <c r="FQ33" s="85">
        <v>0</v>
      </c>
      <c r="FR33" s="85">
        <v>11.013999999999999</v>
      </c>
      <c r="FS33" s="85">
        <v>18.309999999999999</v>
      </c>
      <c r="FT33" s="85">
        <v>4.1390000000000002</v>
      </c>
      <c r="FU33" s="85">
        <v>0</v>
      </c>
      <c r="FV33" s="85">
        <v>28.233000000000001</v>
      </c>
      <c r="FW33" s="85">
        <v>5.9029999999999996</v>
      </c>
      <c r="FX33" s="85">
        <v>98.855999999999995</v>
      </c>
      <c r="FY33" s="85">
        <v>0</v>
      </c>
      <c r="FZ33" s="85">
        <v>0</v>
      </c>
      <c r="GA33" s="85">
        <v>11.928000000000001</v>
      </c>
      <c r="GB33" s="85">
        <v>0</v>
      </c>
      <c r="GC33" s="85">
        <v>25.652999999999999</v>
      </c>
      <c r="GD33" s="85">
        <v>14.15</v>
      </c>
      <c r="GE33" s="85">
        <v>53.145000000000003</v>
      </c>
      <c r="GF33" s="85">
        <v>0</v>
      </c>
      <c r="GG33" s="85">
        <v>0</v>
      </c>
      <c r="GH33" s="85">
        <v>20.408000000000001</v>
      </c>
      <c r="GI33" s="85">
        <v>6.0279999999999996</v>
      </c>
      <c r="GJ33" s="85">
        <v>0</v>
      </c>
      <c r="GK33" s="85">
        <v>0</v>
      </c>
      <c r="GL33" s="85">
        <v>0</v>
      </c>
      <c r="GM33" s="85">
        <v>12.551</v>
      </c>
      <c r="GN33" s="85">
        <v>0</v>
      </c>
      <c r="GO33" s="85">
        <v>11.882</v>
      </c>
      <c r="GP33" s="85">
        <v>5.165</v>
      </c>
      <c r="GQ33" s="85">
        <v>0</v>
      </c>
      <c r="GR33" s="85">
        <v>44.243000000000002</v>
      </c>
      <c r="GS33" s="85">
        <v>15.005000000000001</v>
      </c>
      <c r="GT33" s="85">
        <v>3.073</v>
      </c>
      <c r="GU33" s="85">
        <v>0</v>
      </c>
      <c r="GV33" s="85">
        <v>0</v>
      </c>
      <c r="GW33" s="85">
        <v>0</v>
      </c>
      <c r="GX33" s="85">
        <v>28.419</v>
      </c>
      <c r="GY33" s="85">
        <v>0</v>
      </c>
      <c r="GZ33" s="85">
        <v>0</v>
      </c>
      <c r="HA33" s="85">
        <v>0</v>
      </c>
      <c r="HB33" s="85">
        <v>0</v>
      </c>
      <c r="HC33" s="85">
        <v>0</v>
      </c>
      <c r="HD33" s="85">
        <v>0</v>
      </c>
      <c r="HE33" s="85">
        <v>0</v>
      </c>
      <c r="HF33" s="85">
        <v>0</v>
      </c>
      <c r="HG33" s="85">
        <v>0</v>
      </c>
      <c r="HH33" s="85">
        <v>0</v>
      </c>
      <c r="HI33" s="85">
        <v>0</v>
      </c>
      <c r="HJ33" s="85">
        <v>0</v>
      </c>
      <c r="HK33" s="85">
        <v>0</v>
      </c>
      <c r="HL33" s="85">
        <v>0</v>
      </c>
      <c r="HM33" s="85">
        <v>0</v>
      </c>
      <c r="HN33" s="85">
        <v>0</v>
      </c>
      <c r="HO33" s="85">
        <v>0</v>
      </c>
      <c r="HP33" s="85">
        <v>0</v>
      </c>
      <c r="HQ33" s="85">
        <v>0</v>
      </c>
      <c r="HR33" s="85">
        <v>0</v>
      </c>
      <c r="HS33" s="85">
        <v>0</v>
      </c>
      <c r="HT33" s="85">
        <v>0</v>
      </c>
      <c r="HU33" s="85">
        <v>0</v>
      </c>
      <c r="HV33" s="85">
        <v>0</v>
      </c>
      <c r="HW33" s="85">
        <v>0</v>
      </c>
      <c r="HX33" s="85">
        <v>0</v>
      </c>
      <c r="HY33" s="85">
        <v>0</v>
      </c>
      <c r="HZ33" s="85">
        <v>0</v>
      </c>
      <c r="IA33" s="85">
        <v>0</v>
      </c>
      <c r="IB33" s="85">
        <v>0</v>
      </c>
      <c r="IC33" s="85">
        <v>0</v>
      </c>
      <c r="ID33" s="85">
        <v>6.9429999999999996</v>
      </c>
      <c r="IE33" s="85">
        <v>6.282</v>
      </c>
      <c r="IF33" s="85">
        <v>5.4909999999999997</v>
      </c>
      <c r="IG33" s="85">
        <v>16.417999999999999</v>
      </c>
      <c r="IH33" s="85">
        <v>6.2069999999999999</v>
      </c>
      <c r="II33" s="85">
        <v>5.1840000000000002</v>
      </c>
      <c r="IJ33" s="85">
        <v>0</v>
      </c>
      <c r="IK33" s="85">
        <v>0</v>
      </c>
      <c r="IL33" s="85">
        <v>0</v>
      </c>
      <c r="IM33" s="85">
        <v>0</v>
      </c>
      <c r="IN33" s="85">
        <v>0</v>
      </c>
      <c r="IO33" s="85">
        <v>0</v>
      </c>
      <c r="IP33" s="85">
        <v>0</v>
      </c>
      <c r="IQ33" s="85">
        <v>0</v>
      </c>
      <c r="IR33" s="85">
        <v>0</v>
      </c>
      <c r="IS33" s="85">
        <v>0</v>
      </c>
      <c r="IT33" s="85">
        <v>0</v>
      </c>
      <c r="IU33" s="85">
        <v>13.638</v>
      </c>
      <c r="IV33" s="85">
        <v>0</v>
      </c>
      <c r="IW33" s="85">
        <v>0</v>
      </c>
      <c r="IX33" s="85">
        <v>0</v>
      </c>
      <c r="IY33" s="85">
        <v>0</v>
      </c>
      <c r="IZ33" s="85">
        <v>0</v>
      </c>
      <c r="JA33" s="85">
        <v>28.481000000000002</v>
      </c>
      <c r="JB33" s="85">
        <v>0</v>
      </c>
      <c r="JC33" s="85">
        <v>0</v>
      </c>
      <c r="JD33" s="85">
        <v>0</v>
      </c>
      <c r="JE33" s="85">
        <v>0</v>
      </c>
      <c r="JF33" s="85">
        <v>10.694000000000001</v>
      </c>
      <c r="JG33" s="85">
        <v>0</v>
      </c>
      <c r="JH33" s="85">
        <v>0</v>
      </c>
      <c r="JI33" s="85">
        <v>0</v>
      </c>
      <c r="JJ33" s="85">
        <v>0</v>
      </c>
      <c r="JK33" s="85">
        <v>0</v>
      </c>
      <c r="JL33" s="85">
        <v>0</v>
      </c>
      <c r="JM33" s="85">
        <v>9.1020000000000003</v>
      </c>
      <c r="JN33" s="85">
        <v>0</v>
      </c>
      <c r="JO33" s="85">
        <v>0</v>
      </c>
      <c r="JP33" s="85">
        <v>0</v>
      </c>
      <c r="JQ33" s="85">
        <v>0</v>
      </c>
      <c r="JR33" s="85">
        <v>0</v>
      </c>
      <c r="JS33" s="85">
        <v>82.013999999999996</v>
      </c>
      <c r="JT33" s="85">
        <v>0</v>
      </c>
      <c r="JU33" s="85">
        <v>0</v>
      </c>
      <c r="JV33" s="85">
        <v>28.491</v>
      </c>
      <c r="JW33" s="85">
        <v>0</v>
      </c>
      <c r="JX33" s="85">
        <v>31.922000000000001</v>
      </c>
      <c r="JY33" s="85">
        <v>0</v>
      </c>
      <c r="JZ33" s="85">
        <v>0</v>
      </c>
      <c r="KA33" s="85">
        <v>0</v>
      </c>
      <c r="KB33" s="85">
        <v>0</v>
      </c>
      <c r="KC33" s="85">
        <v>19.004999999999999</v>
      </c>
      <c r="KD33" s="85">
        <v>0</v>
      </c>
      <c r="KE33" s="85">
        <v>0</v>
      </c>
      <c r="KF33" s="85">
        <v>0</v>
      </c>
      <c r="KG33" s="85">
        <v>0</v>
      </c>
      <c r="KH33" s="85">
        <v>0</v>
      </c>
      <c r="KI33" s="85">
        <v>26.457999999999998</v>
      </c>
      <c r="KJ33" s="85">
        <v>0</v>
      </c>
      <c r="KK33" s="85">
        <v>0</v>
      </c>
      <c r="KL33" s="85">
        <v>8.6630000000000003</v>
      </c>
      <c r="KM33" s="85">
        <v>0</v>
      </c>
      <c r="KN33" s="85">
        <v>51.542000000000002</v>
      </c>
      <c r="KO33" s="85">
        <v>0</v>
      </c>
      <c r="KP33" s="85">
        <v>0</v>
      </c>
      <c r="KQ33" s="85">
        <v>0</v>
      </c>
      <c r="KR33" s="85">
        <v>0</v>
      </c>
      <c r="KS33" s="85">
        <v>0</v>
      </c>
      <c r="KT33" s="85">
        <v>8.67</v>
      </c>
      <c r="KU33" s="85">
        <v>0</v>
      </c>
      <c r="KV33" s="85">
        <v>0</v>
      </c>
      <c r="KW33" s="85">
        <v>0</v>
      </c>
      <c r="KX33" s="85">
        <v>1.52</v>
      </c>
      <c r="KY33" s="85">
        <v>0</v>
      </c>
      <c r="KZ33" s="85">
        <v>21.324000000000002</v>
      </c>
      <c r="LA33" s="85">
        <v>0</v>
      </c>
      <c r="LB33" s="85">
        <v>0</v>
      </c>
      <c r="LC33" s="85">
        <v>16.893000000000001</v>
      </c>
      <c r="LD33" s="85">
        <v>0</v>
      </c>
      <c r="LE33" s="85">
        <v>12.616</v>
      </c>
      <c r="LF33" s="85">
        <v>0</v>
      </c>
      <c r="LG33" s="85">
        <v>0</v>
      </c>
      <c r="LH33" s="85">
        <v>0</v>
      </c>
      <c r="LI33" s="85">
        <v>0</v>
      </c>
      <c r="LJ33" s="85">
        <v>0</v>
      </c>
      <c r="LK33" s="85">
        <v>0</v>
      </c>
      <c r="LL33" s="85">
        <v>36.597000000000001</v>
      </c>
      <c r="LM33" s="85">
        <v>0</v>
      </c>
      <c r="LN33" s="85">
        <v>0</v>
      </c>
      <c r="LO33" s="85">
        <v>0</v>
      </c>
      <c r="LP33" s="85">
        <v>0</v>
      </c>
      <c r="LQ33" s="85">
        <v>0</v>
      </c>
      <c r="LR33" s="85">
        <v>0</v>
      </c>
      <c r="LS33" s="85">
        <v>0</v>
      </c>
      <c r="LT33" s="85">
        <v>0</v>
      </c>
      <c r="LU33" s="85">
        <v>0</v>
      </c>
      <c r="LV33" s="85">
        <v>97.634</v>
      </c>
      <c r="LW33" s="85">
        <v>20.474</v>
      </c>
      <c r="LX33" s="85">
        <v>8.141</v>
      </c>
      <c r="LY33" s="85">
        <v>0</v>
      </c>
      <c r="LZ33" s="85">
        <v>0</v>
      </c>
      <c r="MA33" s="85">
        <v>0</v>
      </c>
      <c r="MB33" s="85">
        <v>0</v>
      </c>
      <c r="MC33" s="85">
        <v>0</v>
      </c>
      <c r="MD33" s="85">
        <v>0</v>
      </c>
      <c r="ME33" s="85">
        <v>0</v>
      </c>
      <c r="MF33" s="85">
        <v>14.667</v>
      </c>
      <c r="MG33" s="85">
        <v>0</v>
      </c>
      <c r="MH33" s="85">
        <v>0</v>
      </c>
      <c r="MI33" s="85">
        <v>0</v>
      </c>
      <c r="MJ33" s="85">
        <v>0</v>
      </c>
      <c r="MK33" s="85">
        <v>0</v>
      </c>
      <c r="ML33" s="85">
        <v>21.614999999999998</v>
      </c>
      <c r="MM33" s="85">
        <v>0</v>
      </c>
      <c r="MN33" s="85">
        <v>0</v>
      </c>
      <c r="MO33" s="85">
        <v>16.919</v>
      </c>
      <c r="MP33" s="85">
        <v>13.765000000000001</v>
      </c>
      <c r="MQ33" s="85">
        <v>18.675999999999998</v>
      </c>
      <c r="MR33" s="85">
        <v>0</v>
      </c>
      <c r="MS33" s="85">
        <v>0</v>
      </c>
      <c r="MT33" s="85">
        <v>0</v>
      </c>
      <c r="MU33" s="85">
        <v>0</v>
      </c>
      <c r="MV33" s="85">
        <v>0</v>
      </c>
      <c r="MW33" s="85">
        <v>0</v>
      </c>
      <c r="MX33" s="85">
        <v>0</v>
      </c>
      <c r="MY33" s="85">
        <v>0</v>
      </c>
      <c r="MZ33" s="85">
        <v>0</v>
      </c>
      <c r="NA33" s="85">
        <v>0</v>
      </c>
      <c r="NB33" s="85">
        <v>0</v>
      </c>
      <c r="NC33" s="85">
        <v>14.664999999999999</v>
      </c>
      <c r="ND33" s="85">
        <v>0</v>
      </c>
      <c r="NE33" s="85">
        <v>0</v>
      </c>
      <c r="NF33" s="85">
        <v>42.101999999999997</v>
      </c>
      <c r="NG33" s="85">
        <v>0</v>
      </c>
      <c r="NH33" s="85">
        <v>27.855</v>
      </c>
      <c r="NI33" s="85">
        <v>0</v>
      </c>
      <c r="NJ33" s="85">
        <v>0</v>
      </c>
      <c r="NK33" s="85">
        <v>0</v>
      </c>
      <c r="NL33" s="85">
        <v>0</v>
      </c>
      <c r="NM33" s="85">
        <v>0</v>
      </c>
      <c r="NN33" s="85">
        <v>0</v>
      </c>
      <c r="NO33" s="85">
        <v>0</v>
      </c>
      <c r="NP33" s="85">
        <v>0</v>
      </c>
      <c r="NQ33" s="85">
        <v>51.514000000000003</v>
      </c>
      <c r="NR33" s="85">
        <v>0</v>
      </c>
      <c r="NS33" s="85">
        <v>0</v>
      </c>
      <c r="NT33" s="85">
        <v>0</v>
      </c>
      <c r="NU33" s="85">
        <v>0</v>
      </c>
      <c r="NV33" s="85">
        <v>0</v>
      </c>
      <c r="NW33" s="85">
        <v>39.469000000000001</v>
      </c>
      <c r="NX33" s="85">
        <v>0</v>
      </c>
      <c r="NY33" s="85">
        <v>0</v>
      </c>
      <c r="NZ33" s="85">
        <v>0</v>
      </c>
      <c r="OA33" s="85">
        <v>64.182000000000002</v>
      </c>
      <c r="OB33" s="85">
        <v>0</v>
      </c>
      <c r="OC33" s="85">
        <v>0</v>
      </c>
      <c r="OD33" s="85">
        <v>0</v>
      </c>
      <c r="OE33" s="85">
        <v>0</v>
      </c>
      <c r="OF33" s="85">
        <v>0</v>
      </c>
      <c r="OG33" s="85">
        <v>0</v>
      </c>
      <c r="OH33" s="85">
        <v>0</v>
      </c>
      <c r="OI33" s="85">
        <v>0</v>
      </c>
      <c r="OJ33" s="85">
        <v>0</v>
      </c>
      <c r="OK33" s="85">
        <v>0</v>
      </c>
      <c r="OL33" s="85">
        <v>0</v>
      </c>
      <c r="OM33" s="85">
        <v>0</v>
      </c>
      <c r="ON33" s="85">
        <v>0</v>
      </c>
      <c r="OO33" s="85">
        <v>0</v>
      </c>
      <c r="OP33" s="85">
        <v>0</v>
      </c>
      <c r="OQ33" s="85">
        <v>15.129</v>
      </c>
      <c r="OR33" s="85">
        <v>13.622999999999999</v>
      </c>
      <c r="OS33" s="85">
        <v>0</v>
      </c>
      <c r="OT33" s="85">
        <v>0</v>
      </c>
      <c r="OU33" s="85">
        <v>0</v>
      </c>
      <c r="OV33" s="85">
        <v>0</v>
      </c>
      <c r="OW33" s="85">
        <v>0</v>
      </c>
      <c r="OX33" s="85">
        <v>0</v>
      </c>
      <c r="OY33" s="85">
        <v>0</v>
      </c>
      <c r="OZ33" s="85">
        <v>0</v>
      </c>
      <c r="PA33" s="85">
        <v>0</v>
      </c>
      <c r="PB33" s="85">
        <v>0</v>
      </c>
      <c r="PC33" s="85">
        <v>57.302999999999997</v>
      </c>
      <c r="PD33" s="85">
        <v>0</v>
      </c>
      <c r="PE33" s="85">
        <v>11.182</v>
      </c>
      <c r="PF33" s="85">
        <v>10.26</v>
      </c>
      <c r="PG33" s="85">
        <v>0</v>
      </c>
      <c r="PH33" s="85">
        <v>26.768999999999998</v>
      </c>
      <c r="PI33" s="85">
        <v>0</v>
      </c>
      <c r="PJ33" s="85">
        <v>6.5629999999999997</v>
      </c>
      <c r="PK33" s="85">
        <v>0</v>
      </c>
      <c r="PL33" s="85">
        <v>0</v>
      </c>
      <c r="PM33" s="85">
        <v>0</v>
      </c>
      <c r="PN33" s="85">
        <v>0</v>
      </c>
      <c r="PO33" s="85">
        <v>0</v>
      </c>
      <c r="PP33" s="85">
        <v>0</v>
      </c>
      <c r="PQ33" s="85">
        <v>0</v>
      </c>
      <c r="PR33" s="85">
        <v>0</v>
      </c>
      <c r="PS33" s="85">
        <v>0</v>
      </c>
      <c r="PT33" s="85">
        <v>1.446</v>
      </c>
      <c r="PU33" s="85">
        <v>0</v>
      </c>
      <c r="PV33" s="85">
        <v>34.149000000000001</v>
      </c>
      <c r="PW33" s="85">
        <v>0</v>
      </c>
      <c r="PX33" s="85">
        <v>0</v>
      </c>
      <c r="PY33" s="85">
        <v>34.973999999999997</v>
      </c>
      <c r="PZ33" s="85">
        <v>11.893000000000001</v>
      </c>
      <c r="QA33" s="85">
        <v>0</v>
      </c>
      <c r="QB33" s="85">
        <v>0</v>
      </c>
      <c r="QC33" s="85">
        <v>0</v>
      </c>
      <c r="QD33" s="85">
        <v>0</v>
      </c>
      <c r="QE33" s="85">
        <v>0</v>
      </c>
      <c r="QF33" s="85">
        <v>0</v>
      </c>
      <c r="QG33" s="85">
        <v>0</v>
      </c>
      <c r="QH33" s="85">
        <v>0</v>
      </c>
      <c r="QI33" s="85">
        <v>0</v>
      </c>
      <c r="QJ33" s="85">
        <v>25.257000000000001</v>
      </c>
      <c r="QK33" s="85">
        <v>0</v>
      </c>
      <c r="QL33" s="85">
        <v>22.940999999999999</v>
      </c>
      <c r="QM33" s="85">
        <v>0</v>
      </c>
      <c r="QN33" s="85">
        <v>0</v>
      </c>
      <c r="QO33" s="85">
        <v>10.827</v>
      </c>
      <c r="QP33" s="85">
        <v>0</v>
      </c>
      <c r="QQ33" s="85">
        <v>0</v>
      </c>
      <c r="QR33" s="85">
        <v>0</v>
      </c>
      <c r="QS33" s="85">
        <v>0</v>
      </c>
      <c r="QT33" s="85">
        <v>0</v>
      </c>
      <c r="QU33" s="85">
        <v>0</v>
      </c>
      <c r="QV33" s="85">
        <v>0</v>
      </c>
      <c r="QW33" s="85">
        <v>0</v>
      </c>
      <c r="QX33" s="85">
        <v>5.7560000000000002</v>
      </c>
      <c r="QY33" s="85">
        <v>0</v>
      </c>
      <c r="QZ33" s="85">
        <v>0</v>
      </c>
      <c r="RA33" s="85">
        <v>0</v>
      </c>
      <c r="RB33" s="85">
        <v>0</v>
      </c>
      <c r="RC33" s="85">
        <v>0</v>
      </c>
      <c r="RD33" s="85">
        <v>0</v>
      </c>
      <c r="RE33" s="85">
        <v>0</v>
      </c>
      <c r="RF33" s="85">
        <v>0</v>
      </c>
      <c r="RG33" s="85">
        <v>0</v>
      </c>
      <c r="RH33" s="85">
        <v>0</v>
      </c>
      <c r="RI33" s="85">
        <v>0</v>
      </c>
      <c r="RJ33" s="85">
        <v>0</v>
      </c>
      <c r="RK33" s="85">
        <v>0</v>
      </c>
      <c r="RL33" s="85">
        <v>0</v>
      </c>
      <c r="RM33" s="85">
        <v>0</v>
      </c>
      <c r="RN33" s="85">
        <v>0</v>
      </c>
      <c r="RO33" s="85">
        <v>0</v>
      </c>
      <c r="RP33" s="85">
        <v>0</v>
      </c>
      <c r="RQ33" s="85">
        <v>0</v>
      </c>
    </row>
    <row r="34" spans="1:485">
      <c r="B34" s="85" t="s">
        <v>1822</v>
      </c>
      <c r="D34" s="86" t="s">
        <v>1865</v>
      </c>
      <c r="H34" s="86" t="s">
        <v>1866</v>
      </c>
      <c r="T34" s="85">
        <v>0</v>
      </c>
      <c r="U34" s="85">
        <v>0</v>
      </c>
      <c r="V34" s="85">
        <v>0</v>
      </c>
      <c r="W34" s="85">
        <v>0</v>
      </c>
      <c r="X34" s="85">
        <v>0</v>
      </c>
      <c r="Y34" s="85">
        <v>0</v>
      </c>
      <c r="Z34" s="85">
        <v>0</v>
      </c>
      <c r="AA34" s="85">
        <v>0</v>
      </c>
      <c r="AB34" s="85">
        <v>44.378</v>
      </c>
      <c r="AC34" s="85">
        <v>0</v>
      </c>
      <c r="AD34" s="85">
        <v>0</v>
      </c>
      <c r="AE34" s="85">
        <v>0</v>
      </c>
      <c r="AF34" s="85">
        <v>0</v>
      </c>
      <c r="AG34" s="85">
        <v>0</v>
      </c>
      <c r="AH34" s="85">
        <v>0</v>
      </c>
      <c r="AI34" s="85">
        <v>0</v>
      </c>
      <c r="AJ34" s="85">
        <v>0</v>
      </c>
      <c r="AK34" s="85">
        <v>0</v>
      </c>
      <c r="AL34" s="85">
        <v>0</v>
      </c>
      <c r="AM34" s="85">
        <v>0</v>
      </c>
      <c r="AN34" s="85">
        <v>0</v>
      </c>
      <c r="AO34" s="85">
        <v>0</v>
      </c>
      <c r="AP34" s="85">
        <v>34.058</v>
      </c>
      <c r="AQ34" s="85">
        <v>0</v>
      </c>
      <c r="AR34" s="85">
        <v>0</v>
      </c>
      <c r="AS34" s="85">
        <v>0</v>
      </c>
      <c r="AT34" s="85">
        <v>19.158999999999999</v>
      </c>
      <c r="AU34" s="85">
        <v>0</v>
      </c>
      <c r="AV34" s="85">
        <v>0</v>
      </c>
      <c r="AW34" s="85">
        <v>0</v>
      </c>
      <c r="AX34" s="85">
        <v>16.609000000000002</v>
      </c>
      <c r="AY34" s="85">
        <v>0</v>
      </c>
      <c r="AZ34" s="85">
        <v>0</v>
      </c>
      <c r="BA34" s="85">
        <v>0</v>
      </c>
      <c r="BB34" s="85">
        <v>0</v>
      </c>
      <c r="BC34" s="85">
        <v>0</v>
      </c>
      <c r="BD34" s="85">
        <v>0</v>
      </c>
      <c r="BE34" s="85">
        <v>0</v>
      </c>
      <c r="BF34" s="85">
        <v>0</v>
      </c>
      <c r="BG34" s="85">
        <v>0</v>
      </c>
      <c r="BH34" s="85">
        <v>0</v>
      </c>
      <c r="BI34" s="85">
        <v>0</v>
      </c>
      <c r="BJ34" s="85">
        <v>12.901999999999999</v>
      </c>
      <c r="BK34" s="85">
        <v>0</v>
      </c>
      <c r="BL34" s="85">
        <v>0</v>
      </c>
      <c r="BM34" s="85">
        <v>0</v>
      </c>
      <c r="BN34" s="85">
        <v>0</v>
      </c>
      <c r="BO34" s="85">
        <v>0</v>
      </c>
      <c r="BP34" s="85">
        <v>0</v>
      </c>
      <c r="BQ34" s="85">
        <v>0</v>
      </c>
      <c r="BR34" s="85">
        <v>0</v>
      </c>
      <c r="BS34" s="85">
        <v>38.124000000000002</v>
      </c>
      <c r="BT34" s="85">
        <v>0</v>
      </c>
      <c r="BU34" s="85">
        <v>0</v>
      </c>
      <c r="BV34" s="85">
        <v>0</v>
      </c>
      <c r="BW34" s="85">
        <v>0</v>
      </c>
      <c r="BX34" s="85">
        <v>0</v>
      </c>
      <c r="BY34" s="85">
        <v>18.355</v>
      </c>
      <c r="BZ34" s="85">
        <v>0</v>
      </c>
      <c r="CA34" s="85">
        <v>0</v>
      </c>
      <c r="CB34" s="85">
        <v>0</v>
      </c>
      <c r="CC34" s="85">
        <v>0</v>
      </c>
      <c r="CD34" s="85">
        <v>0</v>
      </c>
      <c r="CE34" s="85">
        <v>0</v>
      </c>
      <c r="CF34" s="85">
        <v>0</v>
      </c>
      <c r="CG34" s="85">
        <v>0</v>
      </c>
      <c r="CH34" s="85">
        <v>0</v>
      </c>
      <c r="CI34" s="85">
        <v>0</v>
      </c>
      <c r="CJ34" s="85">
        <v>0</v>
      </c>
      <c r="CK34" s="85">
        <v>0</v>
      </c>
      <c r="CL34" s="85">
        <v>0</v>
      </c>
      <c r="CM34" s="85">
        <v>0</v>
      </c>
      <c r="CN34" s="85">
        <v>0</v>
      </c>
      <c r="CO34" s="85">
        <v>0</v>
      </c>
      <c r="CP34" s="85">
        <v>0</v>
      </c>
      <c r="CQ34" s="85">
        <v>36.505000000000003</v>
      </c>
      <c r="CR34" s="85">
        <v>0</v>
      </c>
      <c r="CS34" s="85">
        <v>0</v>
      </c>
      <c r="CT34" s="85">
        <v>0</v>
      </c>
      <c r="CU34" s="85">
        <v>0</v>
      </c>
      <c r="CV34" s="85">
        <v>0</v>
      </c>
      <c r="CW34" s="85">
        <v>0</v>
      </c>
      <c r="CX34" s="85">
        <v>0</v>
      </c>
      <c r="CY34" s="85">
        <v>0</v>
      </c>
      <c r="CZ34" s="85">
        <v>0</v>
      </c>
      <c r="DA34" s="85">
        <v>89.328999999999994</v>
      </c>
      <c r="DB34" s="85">
        <v>0</v>
      </c>
      <c r="DC34" s="85">
        <v>0</v>
      </c>
      <c r="DD34" s="85">
        <v>0</v>
      </c>
      <c r="DE34" s="85">
        <v>0</v>
      </c>
      <c r="DF34" s="85">
        <v>0</v>
      </c>
      <c r="DG34" s="85">
        <v>0</v>
      </c>
      <c r="DH34" s="85">
        <v>219.489</v>
      </c>
      <c r="DI34" s="85">
        <v>0</v>
      </c>
      <c r="DJ34" s="85">
        <v>20.974</v>
      </c>
      <c r="DK34" s="85">
        <v>0</v>
      </c>
      <c r="DL34" s="85">
        <v>0</v>
      </c>
      <c r="DM34" s="85">
        <v>0</v>
      </c>
      <c r="DN34" s="85">
        <v>0</v>
      </c>
      <c r="DO34" s="85">
        <v>0</v>
      </c>
      <c r="DP34" s="85">
        <v>0</v>
      </c>
      <c r="DQ34" s="85">
        <v>0</v>
      </c>
      <c r="DR34" s="85">
        <v>0</v>
      </c>
      <c r="DS34" s="85">
        <v>0</v>
      </c>
      <c r="DT34" s="85">
        <v>43.802</v>
      </c>
      <c r="DU34" s="85">
        <v>0</v>
      </c>
      <c r="DV34" s="85">
        <v>0</v>
      </c>
      <c r="DW34" s="85">
        <v>0</v>
      </c>
      <c r="DX34" s="85">
        <v>0</v>
      </c>
      <c r="DY34" s="85">
        <v>0</v>
      </c>
      <c r="DZ34" s="85">
        <v>0</v>
      </c>
      <c r="EA34" s="85">
        <v>0</v>
      </c>
      <c r="EB34" s="85">
        <v>0</v>
      </c>
      <c r="EC34" s="85">
        <v>0</v>
      </c>
      <c r="ED34" s="85">
        <v>0</v>
      </c>
      <c r="EE34" s="85">
        <v>0</v>
      </c>
      <c r="EF34" s="85">
        <v>0</v>
      </c>
      <c r="EG34" s="85">
        <v>0</v>
      </c>
      <c r="EH34" s="85">
        <v>0</v>
      </c>
      <c r="EI34" s="85">
        <v>0</v>
      </c>
      <c r="EJ34" s="85">
        <v>0</v>
      </c>
      <c r="EK34" s="85">
        <v>0</v>
      </c>
      <c r="EL34" s="85">
        <v>16.681999999999999</v>
      </c>
      <c r="EM34" s="85">
        <v>0</v>
      </c>
      <c r="EN34" s="85">
        <v>11.026</v>
      </c>
      <c r="EO34" s="85">
        <v>0</v>
      </c>
      <c r="EP34" s="85">
        <v>0</v>
      </c>
      <c r="EQ34" s="85">
        <v>0</v>
      </c>
      <c r="ER34" s="85">
        <v>0</v>
      </c>
      <c r="ES34" s="85">
        <v>0</v>
      </c>
      <c r="ET34" s="85">
        <v>0</v>
      </c>
      <c r="EU34" s="85">
        <v>0</v>
      </c>
      <c r="EV34" s="85">
        <v>44.442</v>
      </c>
      <c r="EW34" s="85">
        <v>0</v>
      </c>
      <c r="EX34" s="85">
        <v>6.7190000000000003</v>
      </c>
      <c r="EY34" s="85">
        <v>0</v>
      </c>
      <c r="EZ34" s="85">
        <v>12.242000000000001</v>
      </c>
      <c r="FA34" s="85">
        <v>0</v>
      </c>
      <c r="FB34" s="85">
        <v>36.420999999999999</v>
      </c>
      <c r="FC34" s="85">
        <v>0</v>
      </c>
      <c r="FD34" s="85">
        <v>0</v>
      </c>
      <c r="FE34" s="85">
        <v>0</v>
      </c>
      <c r="FF34" s="85">
        <v>53.332999999999998</v>
      </c>
      <c r="FG34" s="85">
        <v>0</v>
      </c>
      <c r="FH34" s="85">
        <v>6.1559999999999997</v>
      </c>
      <c r="FI34" s="85">
        <v>0</v>
      </c>
      <c r="FJ34" s="85">
        <v>7.8440000000000003</v>
      </c>
      <c r="FK34" s="85">
        <v>0</v>
      </c>
      <c r="FL34" s="85">
        <v>50.216000000000001</v>
      </c>
      <c r="FM34" s="85">
        <v>0</v>
      </c>
      <c r="FN34" s="85">
        <v>0</v>
      </c>
      <c r="FO34" s="85">
        <v>0</v>
      </c>
      <c r="FP34" s="85">
        <v>0</v>
      </c>
      <c r="FQ34" s="85">
        <v>0</v>
      </c>
      <c r="FR34" s="85">
        <v>7.97</v>
      </c>
      <c r="FS34" s="85">
        <v>0</v>
      </c>
      <c r="FT34" s="85">
        <v>11.281000000000001</v>
      </c>
      <c r="FU34" s="85">
        <v>0</v>
      </c>
      <c r="FV34" s="85">
        <v>0</v>
      </c>
      <c r="FW34" s="85">
        <v>0</v>
      </c>
      <c r="FX34" s="85">
        <v>0</v>
      </c>
      <c r="FY34" s="85">
        <v>0</v>
      </c>
      <c r="FZ34" s="85">
        <v>0</v>
      </c>
      <c r="GA34" s="85">
        <v>48.365000000000002</v>
      </c>
      <c r="GB34" s="85">
        <v>0</v>
      </c>
      <c r="GC34" s="85">
        <v>5.3540000000000001</v>
      </c>
      <c r="GD34" s="85">
        <v>0</v>
      </c>
      <c r="GE34" s="85">
        <v>11.093</v>
      </c>
      <c r="GF34" s="85">
        <v>0</v>
      </c>
      <c r="GG34" s="85">
        <v>0</v>
      </c>
      <c r="GH34" s="85">
        <v>0</v>
      </c>
      <c r="GI34" s="85">
        <v>0</v>
      </c>
      <c r="GJ34" s="85">
        <v>0</v>
      </c>
      <c r="GK34" s="85">
        <v>0</v>
      </c>
      <c r="GL34" s="85">
        <v>0</v>
      </c>
      <c r="GM34" s="85">
        <v>0</v>
      </c>
      <c r="GN34" s="85">
        <v>0</v>
      </c>
      <c r="GO34" s="85">
        <v>0</v>
      </c>
      <c r="GP34" s="85">
        <v>10.874000000000001</v>
      </c>
      <c r="GQ34" s="85">
        <v>0</v>
      </c>
      <c r="GR34" s="85">
        <v>0</v>
      </c>
      <c r="GS34" s="85">
        <v>0</v>
      </c>
      <c r="GT34" s="85">
        <v>0</v>
      </c>
      <c r="GU34" s="85">
        <v>0</v>
      </c>
      <c r="GV34" s="85">
        <v>0</v>
      </c>
      <c r="GW34" s="85">
        <v>0</v>
      </c>
      <c r="GX34" s="85">
        <v>40.448999999999998</v>
      </c>
      <c r="GY34" s="85">
        <v>0</v>
      </c>
      <c r="GZ34" s="85">
        <v>0</v>
      </c>
      <c r="HA34" s="85">
        <v>0</v>
      </c>
      <c r="HB34" s="85">
        <v>0</v>
      </c>
      <c r="HC34" s="85">
        <v>0</v>
      </c>
      <c r="HD34" s="85">
        <v>0</v>
      </c>
      <c r="HE34" s="85">
        <v>0</v>
      </c>
      <c r="HF34" s="85">
        <v>0</v>
      </c>
      <c r="HG34" s="85">
        <v>0</v>
      </c>
      <c r="HH34" s="85">
        <v>0</v>
      </c>
      <c r="HI34" s="85">
        <v>0</v>
      </c>
      <c r="HJ34" s="85">
        <v>0</v>
      </c>
      <c r="HK34" s="85">
        <v>0</v>
      </c>
      <c r="HL34" s="85">
        <v>0</v>
      </c>
      <c r="HM34" s="85">
        <v>0</v>
      </c>
      <c r="HN34" s="85">
        <v>0</v>
      </c>
      <c r="HO34" s="85">
        <v>0</v>
      </c>
      <c r="HP34" s="85">
        <v>0</v>
      </c>
      <c r="HQ34" s="85">
        <v>0</v>
      </c>
      <c r="HR34" s="85">
        <v>0</v>
      </c>
      <c r="HS34" s="85">
        <v>0</v>
      </c>
      <c r="HT34" s="85">
        <v>0</v>
      </c>
      <c r="HU34" s="85">
        <v>0</v>
      </c>
      <c r="HV34" s="85">
        <v>0</v>
      </c>
      <c r="HW34" s="85">
        <v>0</v>
      </c>
      <c r="HX34" s="85">
        <v>0</v>
      </c>
      <c r="HY34" s="85">
        <v>0</v>
      </c>
      <c r="HZ34" s="85">
        <v>0</v>
      </c>
      <c r="IA34" s="85">
        <v>0</v>
      </c>
      <c r="IB34" s="85">
        <v>0</v>
      </c>
      <c r="IC34" s="85">
        <v>0</v>
      </c>
      <c r="ID34" s="85">
        <v>25.468</v>
      </c>
      <c r="IE34" s="85">
        <v>3.5870000000000002</v>
      </c>
      <c r="IF34" s="85">
        <v>19.704000000000001</v>
      </c>
      <c r="IG34" s="85">
        <v>0</v>
      </c>
      <c r="IH34" s="85">
        <v>0</v>
      </c>
      <c r="II34" s="85">
        <v>11.762</v>
      </c>
      <c r="IJ34" s="85">
        <v>0</v>
      </c>
      <c r="IK34" s="85">
        <v>0</v>
      </c>
      <c r="IL34" s="85">
        <v>0</v>
      </c>
      <c r="IM34" s="85">
        <v>0</v>
      </c>
      <c r="IN34" s="85">
        <v>0</v>
      </c>
      <c r="IO34" s="85">
        <v>0</v>
      </c>
      <c r="IP34" s="85">
        <v>0</v>
      </c>
      <c r="IQ34" s="85">
        <v>0</v>
      </c>
      <c r="IR34" s="85">
        <v>0</v>
      </c>
      <c r="IS34" s="85">
        <v>0</v>
      </c>
      <c r="IT34" s="85">
        <v>0</v>
      </c>
      <c r="IU34" s="85">
        <v>50.442</v>
      </c>
      <c r="IV34" s="85">
        <v>0</v>
      </c>
      <c r="IW34" s="85">
        <v>0</v>
      </c>
      <c r="IX34" s="85">
        <v>0</v>
      </c>
      <c r="IY34" s="85">
        <v>0</v>
      </c>
      <c r="IZ34" s="85">
        <v>0</v>
      </c>
      <c r="JA34" s="85">
        <v>0</v>
      </c>
      <c r="JB34" s="85">
        <v>0</v>
      </c>
      <c r="JC34" s="85">
        <v>0</v>
      </c>
      <c r="JD34" s="85">
        <v>0</v>
      </c>
      <c r="JE34" s="85">
        <v>0</v>
      </c>
      <c r="JF34" s="85">
        <v>49.527000000000001</v>
      </c>
      <c r="JG34" s="85">
        <v>0</v>
      </c>
      <c r="JH34" s="85">
        <v>0</v>
      </c>
      <c r="JI34" s="85">
        <v>0</v>
      </c>
      <c r="JJ34" s="85">
        <v>0</v>
      </c>
      <c r="JK34" s="85">
        <v>0</v>
      </c>
      <c r="JL34" s="85">
        <v>0</v>
      </c>
      <c r="JM34" s="85">
        <v>44.006</v>
      </c>
      <c r="JN34" s="85">
        <v>0</v>
      </c>
      <c r="JO34" s="85">
        <v>0</v>
      </c>
      <c r="JP34" s="85">
        <v>0</v>
      </c>
      <c r="JQ34" s="85">
        <v>0</v>
      </c>
      <c r="JR34" s="85">
        <v>0</v>
      </c>
      <c r="JS34" s="85">
        <v>0</v>
      </c>
      <c r="JT34" s="85">
        <v>0</v>
      </c>
      <c r="JU34" s="85">
        <v>0</v>
      </c>
      <c r="JV34" s="85">
        <v>0</v>
      </c>
      <c r="JW34" s="85">
        <v>0</v>
      </c>
      <c r="JX34" s="85">
        <v>0</v>
      </c>
      <c r="JY34" s="85">
        <v>0</v>
      </c>
      <c r="JZ34" s="85">
        <v>0</v>
      </c>
      <c r="KA34" s="85">
        <v>0</v>
      </c>
      <c r="KB34" s="85">
        <v>0</v>
      </c>
      <c r="KC34" s="85">
        <v>40.133000000000003</v>
      </c>
      <c r="KD34" s="85">
        <v>0</v>
      </c>
      <c r="KE34" s="85">
        <v>0</v>
      </c>
      <c r="KF34" s="85">
        <v>0</v>
      </c>
      <c r="KG34" s="85">
        <v>0</v>
      </c>
      <c r="KH34" s="85">
        <v>0</v>
      </c>
      <c r="KI34" s="85">
        <v>0</v>
      </c>
      <c r="KJ34" s="85">
        <v>0</v>
      </c>
      <c r="KK34" s="85">
        <v>0</v>
      </c>
      <c r="KL34" s="85">
        <v>0</v>
      </c>
      <c r="KM34" s="85">
        <v>0</v>
      </c>
      <c r="KN34" s="85">
        <v>0</v>
      </c>
      <c r="KO34" s="85">
        <v>0</v>
      </c>
      <c r="KP34" s="85">
        <v>0</v>
      </c>
      <c r="KQ34" s="85">
        <v>0</v>
      </c>
      <c r="KR34" s="85">
        <v>0</v>
      </c>
      <c r="KS34" s="85">
        <v>0</v>
      </c>
      <c r="KT34" s="85">
        <v>48.973999999999997</v>
      </c>
      <c r="KU34" s="85">
        <v>0</v>
      </c>
      <c r="KV34" s="85">
        <v>0</v>
      </c>
      <c r="KW34" s="85">
        <v>0</v>
      </c>
      <c r="KX34" s="85">
        <v>0</v>
      </c>
      <c r="KY34" s="85">
        <v>0</v>
      </c>
      <c r="KZ34" s="85">
        <v>0</v>
      </c>
      <c r="LA34" s="85">
        <v>0</v>
      </c>
      <c r="LB34" s="85">
        <v>0</v>
      </c>
      <c r="LC34" s="85">
        <v>0</v>
      </c>
      <c r="LD34" s="85">
        <v>0</v>
      </c>
      <c r="LE34" s="85">
        <v>0</v>
      </c>
      <c r="LF34" s="85">
        <v>0</v>
      </c>
      <c r="LG34" s="85">
        <v>0</v>
      </c>
      <c r="LH34" s="85">
        <v>0</v>
      </c>
      <c r="LI34" s="85">
        <v>0</v>
      </c>
      <c r="LJ34" s="85">
        <v>0</v>
      </c>
      <c r="LK34" s="85">
        <v>0</v>
      </c>
      <c r="LL34" s="85">
        <v>39.350999999999999</v>
      </c>
      <c r="LM34" s="85">
        <v>0</v>
      </c>
      <c r="LN34" s="85">
        <v>0</v>
      </c>
      <c r="LO34" s="85">
        <v>0</v>
      </c>
      <c r="LP34" s="85">
        <v>0</v>
      </c>
      <c r="LQ34" s="85">
        <v>0</v>
      </c>
      <c r="LR34" s="85">
        <v>0</v>
      </c>
      <c r="LS34" s="85">
        <v>0</v>
      </c>
      <c r="LT34" s="85">
        <v>0</v>
      </c>
      <c r="LU34" s="85">
        <v>0</v>
      </c>
      <c r="LV34" s="85">
        <v>0</v>
      </c>
      <c r="LW34" s="85">
        <v>0</v>
      </c>
      <c r="LX34" s="85">
        <v>0</v>
      </c>
      <c r="LY34" s="85">
        <v>0</v>
      </c>
      <c r="LZ34" s="85">
        <v>0</v>
      </c>
      <c r="MA34" s="85">
        <v>0</v>
      </c>
      <c r="MB34" s="85">
        <v>0</v>
      </c>
      <c r="MC34" s="85">
        <v>0</v>
      </c>
      <c r="MD34" s="85">
        <v>0</v>
      </c>
      <c r="ME34" s="85">
        <v>0</v>
      </c>
      <c r="MF34" s="85">
        <v>0</v>
      </c>
      <c r="MG34" s="85">
        <v>0</v>
      </c>
      <c r="MH34" s="85">
        <v>0</v>
      </c>
      <c r="MI34" s="85">
        <v>0</v>
      </c>
      <c r="MJ34" s="85">
        <v>0</v>
      </c>
      <c r="MK34" s="85">
        <v>0</v>
      </c>
      <c r="ML34" s="85">
        <v>0</v>
      </c>
      <c r="MM34" s="85">
        <v>0</v>
      </c>
      <c r="MN34" s="85">
        <v>0</v>
      </c>
      <c r="MO34" s="85">
        <v>0</v>
      </c>
      <c r="MP34" s="85">
        <v>0</v>
      </c>
      <c r="MQ34" s="85">
        <v>34.892000000000003</v>
      </c>
      <c r="MR34" s="85">
        <v>0</v>
      </c>
      <c r="MS34" s="85">
        <v>0</v>
      </c>
      <c r="MT34" s="85">
        <v>0</v>
      </c>
      <c r="MU34" s="85">
        <v>0</v>
      </c>
      <c r="MV34" s="85">
        <v>0</v>
      </c>
      <c r="MW34" s="85">
        <v>0</v>
      </c>
      <c r="MX34" s="85">
        <v>0</v>
      </c>
      <c r="MY34" s="85">
        <v>0</v>
      </c>
      <c r="MZ34" s="85">
        <v>0</v>
      </c>
      <c r="NA34" s="85">
        <v>0</v>
      </c>
      <c r="NB34" s="85">
        <v>0</v>
      </c>
      <c r="NC34" s="85">
        <v>0</v>
      </c>
      <c r="ND34" s="85">
        <v>0</v>
      </c>
      <c r="NE34" s="85">
        <v>0</v>
      </c>
      <c r="NF34" s="85">
        <v>45.429000000000002</v>
      </c>
      <c r="NG34" s="85">
        <v>0</v>
      </c>
      <c r="NH34" s="85">
        <v>0</v>
      </c>
      <c r="NI34" s="85">
        <v>0</v>
      </c>
      <c r="NJ34" s="85">
        <v>0</v>
      </c>
      <c r="NK34" s="85">
        <v>0</v>
      </c>
      <c r="NL34" s="85">
        <v>0</v>
      </c>
      <c r="NM34" s="85">
        <v>0</v>
      </c>
      <c r="NN34" s="85">
        <v>0</v>
      </c>
      <c r="NO34" s="85">
        <v>0</v>
      </c>
      <c r="NP34" s="85">
        <v>0</v>
      </c>
      <c r="NQ34" s="85">
        <v>40.904000000000003</v>
      </c>
      <c r="NR34" s="85">
        <v>0</v>
      </c>
      <c r="NS34" s="85">
        <v>0</v>
      </c>
      <c r="NT34" s="85">
        <v>0</v>
      </c>
      <c r="NU34" s="85">
        <v>0</v>
      </c>
      <c r="NV34" s="85">
        <v>0</v>
      </c>
      <c r="NW34" s="85">
        <v>0</v>
      </c>
      <c r="NX34" s="85">
        <v>0</v>
      </c>
      <c r="NY34" s="85">
        <v>0</v>
      </c>
      <c r="NZ34" s="85">
        <v>0</v>
      </c>
      <c r="OA34" s="85">
        <v>68.388000000000005</v>
      </c>
      <c r="OB34" s="85">
        <v>0</v>
      </c>
      <c r="OC34" s="85">
        <v>0</v>
      </c>
      <c r="OD34" s="85">
        <v>0</v>
      </c>
      <c r="OE34" s="85">
        <v>0</v>
      </c>
      <c r="OF34" s="85">
        <v>0</v>
      </c>
      <c r="OG34" s="85">
        <v>0</v>
      </c>
      <c r="OH34" s="85">
        <v>0</v>
      </c>
      <c r="OI34" s="85">
        <v>0</v>
      </c>
      <c r="OJ34" s="85">
        <v>0</v>
      </c>
      <c r="OK34" s="85">
        <v>0</v>
      </c>
      <c r="OL34" s="85">
        <v>0</v>
      </c>
      <c r="OM34" s="85">
        <v>0</v>
      </c>
      <c r="ON34" s="85">
        <v>0</v>
      </c>
      <c r="OO34" s="85">
        <v>0</v>
      </c>
      <c r="OP34" s="85">
        <v>0</v>
      </c>
      <c r="OQ34" s="85">
        <v>61.219000000000001</v>
      </c>
      <c r="OR34" s="85">
        <v>4.6109999999999998</v>
      </c>
      <c r="OS34" s="85">
        <v>0</v>
      </c>
      <c r="OT34" s="85">
        <v>0</v>
      </c>
      <c r="OU34" s="85">
        <v>0</v>
      </c>
      <c r="OV34" s="85">
        <v>0</v>
      </c>
      <c r="OW34" s="85">
        <v>0</v>
      </c>
      <c r="OX34" s="85">
        <v>0</v>
      </c>
      <c r="OY34" s="85">
        <v>0</v>
      </c>
      <c r="OZ34" s="85">
        <v>0</v>
      </c>
      <c r="PA34" s="85">
        <v>0</v>
      </c>
      <c r="PB34" s="85">
        <v>0</v>
      </c>
      <c r="PC34" s="85">
        <v>0</v>
      </c>
      <c r="PD34" s="85">
        <v>0</v>
      </c>
      <c r="PE34" s="85">
        <v>8.6850000000000005</v>
      </c>
      <c r="PF34" s="85">
        <v>0</v>
      </c>
      <c r="PG34" s="85">
        <v>0</v>
      </c>
      <c r="PH34" s="85">
        <v>0</v>
      </c>
      <c r="PI34" s="85">
        <v>0</v>
      </c>
      <c r="PJ34" s="85">
        <v>0</v>
      </c>
      <c r="PK34" s="85">
        <v>0</v>
      </c>
      <c r="PL34" s="85">
        <v>0</v>
      </c>
      <c r="PM34" s="85">
        <v>0</v>
      </c>
      <c r="PN34" s="85">
        <v>0</v>
      </c>
      <c r="PO34" s="85">
        <v>0</v>
      </c>
      <c r="PP34" s="85">
        <v>0</v>
      </c>
      <c r="PQ34" s="85">
        <v>0</v>
      </c>
      <c r="PR34" s="85">
        <v>0</v>
      </c>
      <c r="PS34" s="85">
        <v>0</v>
      </c>
      <c r="PT34" s="85">
        <v>0</v>
      </c>
      <c r="PU34" s="85">
        <v>0</v>
      </c>
      <c r="PV34" s="85">
        <v>0</v>
      </c>
      <c r="PW34" s="85">
        <v>0</v>
      </c>
      <c r="PX34" s="85">
        <v>0</v>
      </c>
      <c r="PY34" s="85">
        <v>21.923999999999999</v>
      </c>
      <c r="PZ34" s="85">
        <v>2.0779999999999998</v>
      </c>
      <c r="QA34" s="85">
        <v>0</v>
      </c>
      <c r="QB34" s="85">
        <v>0</v>
      </c>
      <c r="QC34" s="85">
        <v>0</v>
      </c>
      <c r="QD34" s="85">
        <v>0</v>
      </c>
      <c r="QE34" s="85">
        <v>0</v>
      </c>
      <c r="QF34" s="85">
        <v>0</v>
      </c>
      <c r="QG34" s="85">
        <v>0</v>
      </c>
      <c r="QH34" s="85">
        <v>0</v>
      </c>
      <c r="QI34" s="85">
        <v>0</v>
      </c>
      <c r="QJ34" s="85">
        <v>0</v>
      </c>
      <c r="QK34" s="85">
        <v>0</v>
      </c>
      <c r="QL34" s="85">
        <v>0</v>
      </c>
      <c r="QM34" s="85">
        <v>0</v>
      </c>
      <c r="QN34" s="85">
        <v>0</v>
      </c>
      <c r="QO34" s="85">
        <v>0.39900000000000002</v>
      </c>
      <c r="QP34" s="85">
        <v>0</v>
      </c>
      <c r="QQ34" s="85">
        <v>0</v>
      </c>
      <c r="QR34" s="85">
        <v>0</v>
      </c>
      <c r="QS34" s="85">
        <v>0</v>
      </c>
      <c r="QT34" s="85">
        <v>0</v>
      </c>
      <c r="QU34" s="85">
        <v>0</v>
      </c>
      <c r="QV34" s="85">
        <v>0</v>
      </c>
      <c r="QW34" s="85">
        <v>0</v>
      </c>
      <c r="QX34" s="85">
        <v>29.744</v>
      </c>
      <c r="QY34" s="85">
        <v>0</v>
      </c>
      <c r="QZ34" s="85">
        <v>0</v>
      </c>
      <c r="RA34" s="85">
        <v>0</v>
      </c>
      <c r="RB34" s="85">
        <v>0</v>
      </c>
      <c r="RC34" s="85">
        <v>0</v>
      </c>
      <c r="RD34" s="85">
        <v>0</v>
      </c>
      <c r="RE34" s="85">
        <v>0</v>
      </c>
      <c r="RF34" s="85">
        <v>0</v>
      </c>
      <c r="RG34" s="85">
        <v>0</v>
      </c>
      <c r="RH34" s="85">
        <v>0</v>
      </c>
      <c r="RI34" s="85">
        <v>0</v>
      </c>
      <c r="RJ34" s="85">
        <v>0</v>
      </c>
      <c r="RK34" s="85">
        <v>0</v>
      </c>
      <c r="RL34" s="85">
        <v>0</v>
      </c>
      <c r="RM34" s="85">
        <v>0</v>
      </c>
      <c r="RN34" s="85">
        <v>0</v>
      </c>
      <c r="RO34" s="85">
        <v>0</v>
      </c>
      <c r="RP34" s="85">
        <v>0</v>
      </c>
      <c r="RQ34" s="85">
        <v>0</v>
      </c>
    </row>
    <row r="35" spans="1:485">
      <c r="B35" s="85" t="s">
        <v>1825</v>
      </c>
      <c r="D35" s="86" t="s">
        <v>1867</v>
      </c>
      <c r="H35" s="86" t="s">
        <v>1868</v>
      </c>
      <c r="T35" s="85">
        <v>0</v>
      </c>
      <c r="U35" s="85">
        <v>0</v>
      </c>
      <c r="V35" s="85">
        <v>0</v>
      </c>
      <c r="W35" s="85">
        <v>0</v>
      </c>
      <c r="X35" s="85">
        <v>0</v>
      </c>
      <c r="Y35" s="85">
        <v>0</v>
      </c>
      <c r="Z35" s="85">
        <v>0</v>
      </c>
      <c r="AA35" s="85">
        <v>0</v>
      </c>
      <c r="AB35" s="85">
        <v>33.805</v>
      </c>
      <c r="AC35" s="85">
        <v>0</v>
      </c>
      <c r="AD35" s="85">
        <v>0</v>
      </c>
      <c r="AE35" s="85">
        <v>0</v>
      </c>
      <c r="AF35" s="85">
        <v>0</v>
      </c>
      <c r="AG35" s="85">
        <v>0</v>
      </c>
      <c r="AH35" s="85">
        <v>9.8729999999999993</v>
      </c>
      <c r="AI35" s="85">
        <v>0</v>
      </c>
      <c r="AJ35" s="85">
        <v>0</v>
      </c>
      <c r="AK35" s="85">
        <v>0</v>
      </c>
      <c r="AL35" s="85">
        <v>0</v>
      </c>
      <c r="AM35" s="85">
        <v>0</v>
      </c>
      <c r="AN35" s="85">
        <v>0</v>
      </c>
      <c r="AO35" s="85">
        <v>0</v>
      </c>
      <c r="AP35" s="85">
        <v>20.123999999999999</v>
      </c>
      <c r="AQ35" s="85">
        <v>0</v>
      </c>
      <c r="AR35" s="85">
        <v>0</v>
      </c>
      <c r="AS35" s="85">
        <v>0</v>
      </c>
      <c r="AT35" s="85">
        <v>42.406999999999996</v>
      </c>
      <c r="AU35" s="85">
        <v>0</v>
      </c>
      <c r="AV35" s="85">
        <v>0</v>
      </c>
      <c r="AW35" s="85">
        <v>0</v>
      </c>
      <c r="AX35" s="85">
        <v>10.975</v>
      </c>
      <c r="AY35" s="85">
        <v>0</v>
      </c>
      <c r="AZ35" s="85">
        <v>0</v>
      </c>
      <c r="BA35" s="85">
        <v>0</v>
      </c>
      <c r="BB35" s="85">
        <v>0</v>
      </c>
      <c r="BC35" s="85">
        <v>25.38</v>
      </c>
      <c r="BD35" s="85">
        <v>0</v>
      </c>
      <c r="BE35" s="85">
        <v>0</v>
      </c>
      <c r="BF35" s="85">
        <v>0</v>
      </c>
      <c r="BG35" s="85">
        <v>0</v>
      </c>
      <c r="BH35" s="85">
        <v>5.6550000000000002</v>
      </c>
      <c r="BI35" s="85">
        <v>0</v>
      </c>
      <c r="BJ35" s="85">
        <v>79.56</v>
      </c>
      <c r="BK35" s="85">
        <v>0</v>
      </c>
      <c r="BL35" s="85">
        <v>0</v>
      </c>
      <c r="BM35" s="85">
        <v>0</v>
      </c>
      <c r="BN35" s="85">
        <v>0</v>
      </c>
      <c r="BO35" s="85">
        <v>0</v>
      </c>
      <c r="BP35" s="85">
        <v>0</v>
      </c>
      <c r="BQ35" s="85">
        <v>0</v>
      </c>
      <c r="BR35" s="85">
        <v>0.98599999999999999</v>
      </c>
      <c r="BS35" s="85">
        <v>9.7420000000000009</v>
      </c>
      <c r="BT35" s="85">
        <v>0</v>
      </c>
      <c r="BU35" s="85">
        <v>0</v>
      </c>
      <c r="BV35" s="85">
        <v>0</v>
      </c>
      <c r="BW35" s="85">
        <v>544.95899999999995</v>
      </c>
      <c r="BX35" s="85">
        <v>0</v>
      </c>
      <c r="BY35" s="85">
        <v>38.713999999999999</v>
      </c>
      <c r="BZ35" s="85">
        <v>0</v>
      </c>
      <c r="CA35" s="85">
        <v>0</v>
      </c>
      <c r="CB35" s="85">
        <v>0</v>
      </c>
      <c r="CC35" s="85">
        <v>3.2229999999999999</v>
      </c>
      <c r="CD35" s="85">
        <v>0</v>
      </c>
      <c r="CE35" s="85">
        <v>0</v>
      </c>
      <c r="CF35" s="85">
        <v>0</v>
      </c>
      <c r="CG35" s="85">
        <v>28.210999999999999</v>
      </c>
      <c r="CH35" s="85">
        <v>59.033000000000001</v>
      </c>
      <c r="CI35" s="85">
        <v>0</v>
      </c>
      <c r="CJ35" s="85">
        <v>0</v>
      </c>
      <c r="CK35" s="85">
        <v>0</v>
      </c>
      <c r="CL35" s="85">
        <v>0</v>
      </c>
      <c r="CM35" s="85">
        <v>0</v>
      </c>
      <c r="CN35" s="85">
        <v>0</v>
      </c>
      <c r="CO35" s="85">
        <v>16.097000000000001</v>
      </c>
      <c r="CP35" s="85">
        <v>0</v>
      </c>
      <c r="CQ35" s="85">
        <v>168.983</v>
      </c>
      <c r="CR35" s="85">
        <v>0</v>
      </c>
      <c r="CS35" s="85">
        <v>0</v>
      </c>
      <c r="CT35" s="85">
        <v>0</v>
      </c>
      <c r="CU35" s="85">
        <v>0</v>
      </c>
      <c r="CV35" s="85">
        <v>0</v>
      </c>
      <c r="CW35" s="85">
        <v>0</v>
      </c>
      <c r="CX35" s="85">
        <v>0</v>
      </c>
      <c r="CY35" s="85">
        <v>0</v>
      </c>
      <c r="CZ35" s="85">
        <v>0</v>
      </c>
      <c r="DA35" s="85">
        <v>11.423</v>
      </c>
      <c r="DB35" s="85">
        <v>0</v>
      </c>
      <c r="DC35" s="85">
        <v>0</v>
      </c>
      <c r="DD35" s="85">
        <v>0</v>
      </c>
      <c r="DE35" s="85">
        <v>0</v>
      </c>
      <c r="DF35" s="85">
        <v>0</v>
      </c>
      <c r="DG35" s="85">
        <v>0</v>
      </c>
      <c r="DH35" s="85">
        <v>2.7109999999999999</v>
      </c>
      <c r="DI35" s="85">
        <v>0</v>
      </c>
      <c r="DJ35" s="85">
        <v>0</v>
      </c>
      <c r="DK35" s="85">
        <v>0</v>
      </c>
      <c r="DL35" s="85">
        <v>0</v>
      </c>
      <c r="DM35" s="85">
        <v>0</v>
      </c>
      <c r="DN35" s="85">
        <v>0</v>
      </c>
      <c r="DO35" s="85">
        <v>0</v>
      </c>
      <c r="DP35" s="85">
        <v>0</v>
      </c>
      <c r="DQ35" s="85">
        <v>0</v>
      </c>
      <c r="DR35" s="85">
        <v>0</v>
      </c>
      <c r="DS35" s="85">
        <v>0</v>
      </c>
      <c r="DT35" s="85">
        <v>10.031000000000001</v>
      </c>
      <c r="DU35" s="85">
        <v>0</v>
      </c>
      <c r="DV35" s="85">
        <v>0</v>
      </c>
      <c r="DW35" s="85">
        <v>0</v>
      </c>
      <c r="DX35" s="85">
        <v>0</v>
      </c>
      <c r="DY35" s="85">
        <v>0</v>
      </c>
      <c r="DZ35" s="85">
        <v>0</v>
      </c>
      <c r="EA35" s="85">
        <v>24.071000000000002</v>
      </c>
      <c r="EB35" s="85">
        <v>0</v>
      </c>
      <c r="EC35" s="85">
        <v>0</v>
      </c>
      <c r="ED35" s="85">
        <v>0</v>
      </c>
      <c r="EE35" s="85">
        <v>0</v>
      </c>
      <c r="EF35" s="85">
        <v>0</v>
      </c>
      <c r="EG35" s="85">
        <v>0</v>
      </c>
      <c r="EH35" s="85">
        <v>0</v>
      </c>
      <c r="EI35" s="85">
        <v>0</v>
      </c>
      <c r="EJ35" s="85">
        <v>0</v>
      </c>
      <c r="EK35" s="85">
        <v>0</v>
      </c>
      <c r="EL35" s="85">
        <v>26.088999999999999</v>
      </c>
      <c r="EM35" s="85">
        <v>19.378</v>
      </c>
      <c r="EN35" s="85">
        <v>41.875</v>
      </c>
      <c r="EO35" s="85">
        <v>0</v>
      </c>
      <c r="EP35" s="85">
        <v>4.8259999999999996</v>
      </c>
      <c r="EQ35" s="85">
        <v>3.278</v>
      </c>
      <c r="ER35" s="85">
        <v>0</v>
      </c>
      <c r="ES35" s="85">
        <v>0</v>
      </c>
      <c r="ET35" s="85">
        <v>0</v>
      </c>
      <c r="EU35" s="85">
        <v>0</v>
      </c>
      <c r="EV35" s="85">
        <v>2.004</v>
      </c>
      <c r="EW35" s="85">
        <v>0</v>
      </c>
      <c r="EX35" s="85">
        <v>24.597000000000001</v>
      </c>
      <c r="EY35" s="85">
        <v>1.3109999999999999</v>
      </c>
      <c r="EZ35" s="85">
        <v>121.777</v>
      </c>
      <c r="FA35" s="85">
        <v>0</v>
      </c>
      <c r="FB35" s="85">
        <v>6.5439999999999996</v>
      </c>
      <c r="FC35" s="85">
        <v>1.506</v>
      </c>
      <c r="FD35" s="85">
        <v>0</v>
      </c>
      <c r="FE35" s="85">
        <v>0</v>
      </c>
      <c r="FF35" s="85">
        <v>0.78800000000000003</v>
      </c>
      <c r="FG35" s="85">
        <v>0</v>
      </c>
      <c r="FH35" s="85">
        <v>23.248999999999999</v>
      </c>
      <c r="FI35" s="85">
        <v>0.58899999999999997</v>
      </c>
      <c r="FJ35" s="85">
        <v>24.829000000000001</v>
      </c>
      <c r="FK35" s="85">
        <v>0</v>
      </c>
      <c r="FL35" s="85">
        <v>22.67</v>
      </c>
      <c r="FM35" s="85">
        <v>5.3520000000000003</v>
      </c>
      <c r="FN35" s="85">
        <v>0</v>
      </c>
      <c r="FO35" s="85">
        <v>0</v>
      </c>
      <c r="FP35" s="85">
        <v>1.181</v>
      </c>
      <c r="FQ35" s="85">
        <v>0</v>
      </c>
      <c r="FR35" s="85">
        <v>17.306999999999999</v>
      </c>
      <c r="FS35" s="85">
        <v>0.88700000000000001</v>
      </c>
      <c r="FT35" s="85">
        <v>23.373000000000001</v>
      </c>
      <c r="FU35" s="85">
        <v>0</v>
      </c>
      <c r="FV35" s="85">
        <v>19.196000000000002</v>
      </c>
      <c r="FW35" s="85">
        <v>4.4999999999999998E-2</v>
      </c>
      <c r="FX35" s="85">
        <v>0</v>
      </c>
      <c r="FY35" s="85">
        <v>0</v>
      </c>
      <c r="FZ35" s="85">
        <v>0</v>
      </c>
      <c r="GA35" s="85">
        <v>16.239999999999998</v>
      </c>
      <c r="GB35" s="85">
        <v>0</v>
      </c>
      <c r="GC35" s="85">
        <v>12.545</v>
      </c>
      <c r="GD35" s="85">
        <v>1.1419999999999999</v>
      </c>
      <c r="GE35" s="85">
        <v>14.464</v>
      </c>
      <c r="GF35" s="85">
        <v>0</v>
      </c>
      <c r="GG35" s="85">
        <v>9.859</v>
      </c>
      <c r="GH35" s="85">
        <v>0</v>
      </c>
      <c r="GI35" s="85">
        <v>0</v>
      </c>
      <c r="GJ35" s="85">
        <v>0</v>
      </c>
      <c r="GK35" s="85">
        <v>0</v>
      </c>
      <c r="GL35" s="85">
        <v>0</v>
      </c>
      <c r="GM35" s="85">
        <v>1.8620000000000001</v>
      </c>
      <c r="GN35" s="85">
        <v>0</v>
      </c>
      <c r="GO35" s="85">
        <v>3.863</v>
      </c>
      <c r="GP35" s="85">
        <v>7.702</v>
      </c>
      <c r="GQ35" s="85">
        <v>0</v>
      </c>
      <c r="GR35" s="85">
        <v>6.4000000000000001E-2</v>
      </c>
      <c r="GS35" s="85">
        <v>0.26700000000000002</v>
      </c>
      <c r="GT35" s="85">
        <v>0</v>
      </c>
      <c r="GU35" s="85">
        <v>0</v>
      </c>
      <c r="GV35" s="85">
        <v>0</v>
      </c>
      <c r="GW35" s="85">
        <v>0</v>
      </c>
      <c r="GX35" s="85">
        <v>4.5720000000000001</v>
      </c>
      <c r="GY35" s="85">
        <v>0</v>
      </c>
      <c r="GZ35" s="85">
        <v>0</v>
      </c>
      <c r="HA35" s="85">
        <v>0</v>
      </c>
      <c r="HB35" s="85">
        <v>0</v>
      </c>
      <c r="HC35" s="85">
        <v>0</v>
      </c>
      <c r="HD35" s="85">
        <v>0</v>
      </c>
      <c r="HE35" s="85">
        <v>0</v>
      </c>
      <c r="HF35" s="85">
        <v>0</v>
      </c>
      <c r="HG35" s="85">
        <v>0</v>
      </c>
      <c r="HH35" s="85">
        <v>0</v>
      </c>
      <c r="HI35" s="85">
        <v>0</v>
      </c>
      <c r="HJ35" s="85">
        <v>0</v>
      </c>
      <c r="HK35" s="85">
        <v>0</v>
      </c>
      <c r="HL35" s="85">
        <v>0</v>
      </c>
      <c r="HM35" s="85">
        <v>0</v>
      </c>
      <c r="HN35" s="85">
        <v>0</v>
      </c>
      <c r="HO35" s="85">
        <v>0</v>
      </c>
      <c r="HP35" s="85">
        <v>0</v>
      </c>
      <c r="HQ35" s="85">
        <v>0</v>
      </c>
      <c r="HR35" s="85">
        <v>0</v>
      </c>
      <c r="HS35" s="85">
        <v>0</v>
      </c>
      <c r="HT35" s="85">
        <v>0</v>
      </c>
      <c r="HU35" s="85">
        <v>0</v>
      </c>
      <c r="HV35" s="85">
        <v>0</v>
      </c>
      <c r="HW35" s="85">
        <v>0</v>
      </c>
      <c r="HX35" s="85">
        <v>0</v>
      </c>
      <c r="HY35" s="85">
        <v>0</v>
      </c>
      <c r="HZ35" s="85">
        <v>0</v>
      </c>
      <c r="IA35" s="85">
        <v>0</v>
      </c>
      <c r="IB35" s="85">
        <v>0</v>
      </c>
      <c r="IC35" s="85">
        <v>0</v>
      </c>
      <c r="ID35" s="85">
        <v>3.2090000000000001</v>
      </c>
      <c r="IE35" s="85">
        <v>44.508000000000003</v>
      </c>
      <c r="IF35" s="85">
        <v>5.1740000000000004</v>
      </c>
      <c r="IG35" s="85">
        <v>2.8140000000000001</v>
      </c>
      <c r="IH35" s="85">
        <v>0</v>
      </c>
      <c r="II35" s="85">
        <v>39.887</v>
      </c>
      <c r="IJ35" s="85">
        <v>0</v>
      </c>
      <c r="IK35" s="85">
        <v>0</v>
      </c>
      <c r="IL35" s="85">
        <v>0</v>
      </c>
      <c r="IM35" s="85">
        <v>0</v>
      </c>
      <c r="IN35" s="85">
        <v>0</v>
      </c>
      <c r="IO35" s="85">
        <v>0</v>
      </c>
      <c r="IP35" s="85">
        <v>0</v>
      </c>
      <c r="IQ35" s="85">
        <v>0</v>
      </c>
      <c r="IR35" s="85">
        <v>0</v>
      </c>
      <c r="IS35" s="85">
        <v>0</v>
      </c>
      <c r="IT35" s="85">
        <v>0</v>
      </c>
      <c r="IU35" s="85">
        <v>12.749000000000001</v>
      </c>
      <c r="IV35" s="85">
        <v>0</v>
      </c>
      <c r="IW35" s="85">
        <v>0</v>
      </c>
      <c r="IX35" s="85">
        <v>0</v>
      </c>
      <c r="IY35" s="85">
        <v>0</v>
      </c>
      <c r="IZ35" s="85">
        <v>0</v>
      </c>
      <c r="JA35" s="85">
        <v>23.314</v>
      </c>
      <c r="JB35" s="85">
        <v>0</v>
      </c>
      <c r="JC35" s="85">
        <v>0</v>
      </c>
      <c r="JD35" s="85">
        <v>0</v>
      </c>
      <c r="JE35" s="85">
        <v>0</v>
      </c>
      <c r="JF35" s="85">
        <v>37.472000000000001</v>
      </c>
      <c r="JG35" s="85">
        <v>0</v>
      </c>
      <c r="JH35" s="85">
        <v>0</v>
      </c>
      <c r="JI35" s="85">
        <v>0</v>
      </c>
      <c r="JJ35" s="85">
        <v>0</v>
      </c>
      <c r="JK35" s="85">
        <v>0</v>
      </c>
      <c r="JL35" s="85">
        <v>0</v>
      </c>
      <c r="JM35" s="85">
        <v>13.521000000000001</v>
      </c>
      <c r="JN35" s="85">
        <v>0</v>
      </c>
      <c r="JO35" s="85">
        <v>0</v>
      </c>
      <c r="JP35" s="85">
        <v>0</v>
      </c>
      <c r="JQ35" s="85">
        <v>82.308000000000007</v>
      </c>
      <c r="JR35" s="85">
        <v>0</v>
      </c>
      <c r="JS35" s="85">
        <v>73.938999999999993</v>
      </c>
      <c r="JT35" s="85">
        <v>0</v>
      </c>
      <c r="JU35" s="85">
        <v>0</v>
      </c>
      <c r="JV35" s="85">
        <v>2.2040000000000002</v>
      </c>
      <c r="JW35" s="85">
        <v>0</v>
      </c>
      <c r="JX35" s="85">
        <v>3.827</v>
      </c>
      <c r="JY35" s="85">
        <v>0</v>
      </c>
      <c r="JZ35" s="85">
        <v>0</v>
      </c>
      <c r="KA35" s="85">
        <v>0</v>
      </c>
      <c r="KB35" s="85">
        <v>0</v>
      </c>
      <c r="KC35" s="85">
        <v>3.964</v>
      </c>
      <c r="KD35" s="85">
        <v>0</v>
      </c>
      <c r="KE35" s="85">
        <v>0</v>
      </c>
      <c r="KF35" s="85">
        <v>0</v>
      </c>
      <c r="KG35" s="85">
        <v>0</v>
      </c>
      <c r="KH35" s="85">
        <v>0</v>
      </c>
      <c r="KI35" s="85">
        <v>60.951000000000001</v>
      </c>
      <c r="KJ35" s="85">
        <v>0</v>
      </c>
      <c r="KK35" s="85">
        <v>0</v>
      </c>
      <c r="KL35" s="85">
        <v>0.496</v>
      </c>
      <c r="KM35" s="85">
        <v>0</v>
      </c>
      <c r="KN35" s="85">
        <v>3.5579999999999998</v>
      </c>
      <c r="KO35" s="85">
        <v>0</v>
      </c>
      <c r="KP35" s="85">
        <v>0</v>
      </c>
      <c r="KQ35" s="85">
        <v>0</v>
      </c>
      <c r="KR35" s="85">
        <v>0</v>
      </c>
      <c r="KS35" s="85">
        <v>0</v>
      </c>
      <c r="KT35" s="85">
        <v>8.3450000000000006</v>
      </c>
      <c r="KU35" s="85">
        <v>0</v>
      </c>
      <c r="KV35" s="85">
        <v>0</v>
      </c>
      <c r="KW35" s="85">
        <v>0</v>
      </c>
      <c r="KX35" s="85">
        <v>0</v>
      </c>
      <c r="KY35" s="85">
        <v>0</v>
      </c>
      <c r="KZ35" s="85">
        <v>4.7629999999999999</v>
      </c>
      <c r="LA35" s="85">
        <v>0</v>
      </c>
      <c r="LB35" s="85">
        <v>0</v>
      </c>
      <c r="LC35" s="85">
        <v>0.28799999999999998</v>
      </c>
      <c r="LD35" s="85">
        <v>0</v>
      </c>
      <c r="LE35" s="85">
        <v>9.3870000000000005</v>
      </c>
      <c r="LF35" s="85">
        <v>0</v>
      </c>
      <c r="LG35" s="85">
        <v>0</v>
      </c>
      <c r="LH35" s="85">
        <v>0</v>
      </c>
      <c r="LI35" s="85">
        <v>0</v>
      </c>
      <c r="LJ35" s="85">
        <v>0</v>
      </c>
      <c r="LK35" s="85">
        <v>0</v>
      </c>
      <c r="LL35" s="85">
        <v>11.429</v>
      </c>
      <c r="LM35" s="85">
        <v>0</v>
      </c>
      <c r="LN35" s="85">
        <v>0</v>
      </c>
      <c r="LO35" s="85">
        <v>0</v>
      </c>
      <c r="LP35" s="85">
        <v>0</v>
      </c>
      <c r="LQ35" s="85">
        <v>0</v>
      </c>
      <c r="LR35" s="85">
        <v>0</v>
      </c>
      <c r="LS35" s="85">
        <v>0</v>
      </c>
      <c r="LT35" s="85">
        <v>0</v>
      </c>
      <c r="LU35" s="85">
        <v>0</v>
      </c>
      <c r="LV35" s="85">
        <v>1.714</v>
      </c>
      <c r="LW35" s="85">
        <v>0</v>
      </c>
      <c r="LX35" s="85">
        <v>57.308999999999997</v>
      </c>
      <c r="LY35" s="85">
        <v>0</v>
      </c>
      <c r="LZ35" s="85">
        <v>0</v>
      </c>
      <c r="MA35" s="85">
        <v>0</v>
      </c>
      <c r="MB35" s="85">
        <v>0</v>
      </c>
      <c r="MC35" s="85">
        <v>0</v>
      </c>
      <c r="MD35" s="85">
        <v>0</v>
      </c>
      <c r="ME35" s="85">
        <v>0</v>
      </c>
      <c r="MF35" s="85">
        <v>1.2310000000000001</v>
      </c>
      <c r="MG35" s="85">
        <v>0</v>
      </c>
      <c r="MH35" s="85">
        <v>0</v>
      </c>
      <c r="MI35" s="85">
        <v>0</v>
      </c>
      <c r="MJ35" s="85">
        <v>0</v>
      </c>
      <c r="MK35" s="85">
        <v>0</v>
      </c>
      <c r="ML35" s="85">
        <v>26.783999999999999</v>
      </c>
      <c r="MM35" s="85">
        <v>0</v>
      </c>
      <c r="MN35" s="85">
        <v>0</v>
      </c>
      <c r="MO35" s="85">
        <v>5.4029999999999996</v>
      </c>
      <c r="MP35" s="85">
        <v>0</v>
      </c>
      <c r="MQ35" s="85">
        <v>13.824999999999999</v>
      </c>
      <c r="MR35" s="85">
        <v>0</v>
      </c>
      <c r="MS35" s="85">
        <v>0</v>
      </c>
      <c r="MT35" s="85">
        <v>0</v>
      </c>
      <c r="MU35" s="85">
        <v>0</v>
      </c>
      <c r="MV35" s="85">
        <v>0</v>
      </c>
      <c r="MW35" s="85">
        <v>0</v>
      </c>
      <c r="MX35" s="85">
        <v>0</v>
      </c>
      <c r="MY35" s="85">
        <v>0</v>
      </c>
      <c r="MZ35" s="85">
        <v>0</v>
      </c>
      <c r="NA35" s="85">
        <v>0</v>
      </c>
      <c r="NB35" s="85">
        <v>0</v>
      </c>
      <c r="NC35" s="85">
        <v>0</v>
      </c>
      <c r="ND35" s="85">
        <v>0</v>
      </c>
      <c r="NE35" s="85">
        <v>0</v>
      </c>
      <c r="NF35" s="85">
        <v>0</v>
      </c>
      <c r="NG35" s="85">
        <v>0</v>
      </c>
      <c r="NH35" s="85">
        <v>0</v>
      </c>
      <c r="NI35" s="85">
        <v>0</v>
      </c>
      <c r="NJ35" s="85">
        <v>0</v>
      </c>
      <c r="NK35" s="85">
        <v>0</v>
      </c>
      <c r="NL35" s="85">
        <v>0</v>
      </c>
      <c r="NM35" s="85">
        <v>0</v>
      </c>
      <c r="NN35" s="85">
        <v>0</v>
      </c>
      <c r="NO35" s="85">
        <v>0</v>
      </c>
      <c r="NP35" s="85">
        <v>0</v>
      </c>
      <c r="NQ35" s="85">
        <v>0</v>
      </c>
      <c r="NR35" s="85">
        <v>0</v>
      </c>
      <c r="NS35" s="85">
        <v>0</v>
      </c>
      <c r="NT35" s="85">
        <v>0</v>
      </c>
      <c r="NU35" s="85">
        <v>0</v>
      </c>
      <c r="NV35" s="85">
        <v>0</v>
      </c>
      <c r="NW35" s="85">
        <v>0</v>
      </c>
      <c r="NX35" s="85">
        <v>0</v>
      </c>
      <c r="NY35" s="85">
        <v>0</v>
      </c>
      <c r="NZ35" s="85">
        <v>0</v>
      </c>
      <c r="OA35" s="85">
        <v>0</v>
      </c>
      <c r="OB35" s="85">
        <v>0</v>
      </c>
      <c r="OC35" s="85">
        <v>0</v>
      </c>
      <c r="OD35" s="85">
        <v>0</v>
      </c>
      <c r="OE35" s="85">
        <v>0</v>
      </c>
      <c r="OF35" s="85">
        <v>0</v>
      </c>
      <c r="OG35" s="85">
        <v>0</v>
      </c>
      <c r="OH35" s="85">
        <v>0</v>
      </c>
      <c r="OI35" s="85">
        <v>0</v>
      </c>
      <c r="OJ35" s="85">
        <v>0</v>
      </c>
      <c r="OK35" s="85">
        <v>0</v>
      </c>
      <c r="OL35" s="85">
        <v>0</v>
      </c>
      <c r="OM35" s="85">
        <v>0</v>
      </c>
      <c r="ON35" s="85">
        <v>0</v>
      </c>
      <c r="OO35" s="85">
        <v>0</v>
      </c>
      <c r="OP35" s="85">
        <v>0</v>
      </c>
      <c r="OQ35" s="85">
        <v>0</v>
      </c>
      <c r="OR35" s="85">
        <v>0</v>
      </c>
      <c r="OS35" s="85">
        <v>0</v>
      </c>
      <c r="OT35" s="85">
        <v>0</v>
      </c>
      <c r="OU35" s="85">
        <v>0</v>
      </c>
      <c r="OV35" s="85">
        <v>0</v>
      </c>
      <c r="OW35" s="85">
        <v>0</v>
      </c>
      <c r="OX35" s="85">
        <v>0</v>
      </c>
      <c r="OY35" s="85">
        <v>0</v>
      </c>
      <c r="OZ35" s="85">
        <v>0</v>
      </c>
      <c r="PA35" s="85">
        <v>0</v>
      </c>
      <c r="PB35" s="85">
        <v>0</v>
      </c>
      <c r="PC35" s="85">
        <v>50.951999999999998</v>
      </c>
      <c r="PD35" s="85">
        <v>0</v>
      </c>
      <c r="PE35" s="85">
        <v>41.454999999999998</v>
      </c>
      <c r="PF35" s="85">
        <v>0</v>
      </c>
      <c r="PG35" s="85">
        <v>0</v>
      </c>
      <c r="PH35" s="85">
        <v>0</v>
      </c>
      <c r="PI35" s="85">
        <v>0</v>
      </c>
      <c r="PJ35" s="85">
        <v>0</v>
      </c>
      <c r="PK35" s="85">
        <v>0</v>
      </c>
      <c r="PL35" s="85">
        <v>0</v>
      </c>
      <c r="PM35" s="85">
        <v>0</v>
      </c>
      <c r="PN35" s="85">
        <v>0</v>
      </c>
      <c r="PO35" s="85">
        <v>0</v>
      </c>
      <c r="PP35" s="85">
        <v>0</v>
      </c>
      <c r="PQ35" s="85">
        <v>0</v>
      </c>
      <c r="PR35" s="85">
        <v>0</v>
      </c>
      <c r="PS35" s="85">
        <v>0</v>
      </c>
      <c r="PT35" s="85">
        <v>0</v>
      </c>
      <c r="PU35" s="85">
        <v>0</v>
      </c>
      <c r="PV35" s="85">
        <v>0</v>
      </c>
      <c r="PW35" s="85">
        <v>0</v>
      </c>
      <c r="PX35" s="85">
        <v>0</v>
      </c>
      <c r="PY35" s="85">
        <v>0</v>
      </c>
      <c r="PZ35" s="85">
        <v>0</v>
      </c>
      <c r="QA35" s="85">
        <v>0</v>
      </c>
      <c r="QB35" s="85">
        <v>0</v>
      </c>
      <c r="QC35" s="85">
        <v>0</v>
      </c>
      <c r="QD35" s="85">
        <v>0</v>
      </c>
      <c r="QE35" s="85">
        <v>0</v>
      </c>
      <c r="QF35" s="85">
        <v>0</v>
      </c>
      <c r="QG35" s="85">
        <v>0</v>
      </c>
      <c r="QH35" s="85">
        <v>0</v>
      </c>
      <c r="QI35" s="85">
        <v>0</v>
      </c>
      <c r="QJ35" s="85">
        <v>0</v>
      </c>
      <c r="QK35" s="85">
        <v>0</v>
      </c>
      <c r="QL35" s="85">
        <v>0</v>
      </c>
      <c r="QM35" s="85">
        <v>0</v>
      </c>
      <c r="QN35" s="85">
        <v>0</v>
      </c>
      <c r="QO35" s="85">
        <v>0</v>
      </c>
      <c r="QP35" s="85">
        <v>0</v>
      </c>
      <c r="QQ35" s="85">
        <v>0</v>
      </c>
      <c r="QR35" s="85">
        <v>0</v>
      </c>
      <c r="QS35" s="85">
        <v>0</v>
      </c>
      <c r="QT35" s="85">
        <v>0</v>
      </c>
      <c r="QU35" s="85">
        <v>0</v>
      </c>
      <c r="QV35" s="85">
        <v>0</v>
      </c>
      <c r="QW35" s="85">
        <v>0</v>
      </c>
      <c r="QX35" s="85">
        <v>0</v>
      </c>
      <c r="QY35" s="85">
        <v>0</v>
      </c>
      <c r="QZ35" s="85">
        <v>0</v>
      </c>
      <c r="RA35" s="85">
        <v>0</v>
      </c>
      <c r="RB35" s="85">
        <v>0</v>
      </c>
      <c r="RC35" s="85">
        <v>0</v>
      </c>
      <c r="RD35" s="85">
        <v>0</v>
      </c>
      <c r="RE35" s="85">
        <v>0</v>
      </c>
      <c r="RF35" s="85">
        <v>0</v>
      </c>
      <c r="RG35" s="85">
        <v>0</v>
      </c>
      <c r="RH35" s="85">
        <v>0</v>
      </c>
      <c r="RI35" s="85">
        <v>0</v>
      </c>
      <c r="RJ35" s="85">
        <v>0</v>
      </c>
      <c r="RK35" s="85">
        <v>0</v>
      </c>
      <c r="RL35" s="85">
        <v>0</v>
      </c>
      <c r="RM35" s="85">
        <v>0</v>
      </c>
      <c r="RN35" s="85">
        <v>0</v>
      </c>
      <c r="RO35" s="85">
        <v>0</v>
      </c>
      <c r="RP35" s="85">
        <v>0</v>
      </c>
      <c r="RQ35" s="85">
        <v>0</v>
      </c>
    </row>
    <row r="36" spans="1:485">
      <c r="B36" s="85" t="s">
        <v>1828</v>
      </c>
      <c r="D36" s="86" t="s">
        <v>1869</v>
      </c>
      <c r="H36" s="86" t="s">
        <v>1870</v>
      </c>
      <c r="T36" s="85">
        <v>0</v>
      </c>
      <c r="U36" s="85">
        <v>0</v>
      </c>
      <c r="V36" s="85">
        <v>0</v>
      </c>
      <c r="W36" s="85">
        <v>27.68</v>
      </c>
      <c r="X36" s="85">
        <v>0</v>
      </c>
      <c r="Y36" s="85">
        <v>0</v>
      </c>
      <c r="Z36" s="85">
        <v>51.542999999999999</v>
      </c>
      <c r="AA36" s="85">
        <v>49.738</v>
      </c>
      <c r="AB36" s="85">
        <v>18.417999999999999</v>
      </c>
      <c r="AC36" s="85">
        <v>0</v>
      </c>
      <c r="AD36" s="85">
        <v>0</v>
      </c>
      <c r="AE36" s="85">
        <v>0</v>
      </c>
      <c r="AF36" s="85">
        <v>0</v>
      </c>
      <c r="AG36" s="85">
        <v>0</v>
      </c>
      <c r="AH36" s="85">
        <v>30.513999999999999</v>
      </c>
      <c r="AI36" s="85">
        <v>0</v>
      </c>
      <c r="AJ36" s="85">
        <v>0</v>
      </c>
      <c r="AK36" s="85">
        <v>0</v>
      </c>
      <c r="AL36" s="85">
        <v>0</v>
      </c>
      <c r="AM36" s="85">
        <v>33.826000000000001</v>
      </c>
      <c r="AN36" s="85">
        <v>0</v>
      </c>
      <c r="AO36" s="85">
        <v>0</v>
      </c>
      <c r="AP36" s="85">
        <v>10.013999999999999</v>
      </c>
      <c r="AQ36" s="85">
        <v>0</v>
      </c>
      <c r="AR36" s="85">
        <v>0</v>
      </c>
      <c r="AS36" s="85">
        <v>52.613</v>
      </c>
      <c r="AT36" s="85">
        <v>52.356999999999999</v>
      </c>
      <c r="AU36" s="85">
        <v>0</v>
      </c>
      <c r="AV36" s="85">
        <v>0</v>
      </c>
      <c r="AW36" s="85">
        <v>0</v>
      </c>
      <c r="AX36" s="85">
        <v>22.849</v>
      </c>
      <c r="AY36" s="85">
        <v>0</v>
      </c>
      <c r="AZ36" s="85">
        <v>0</v>
      </c>
      <c r="BA36" s="85">
        <v>42.588000000000001</v>
      </c>
      <c r="BB36" s="85">
        <v>0</v>
      </c>
      <c r="BC36" s="85">
        <v>20.882999999999999</v>
      </c>
      <c r="BD36" s="85">
        <v>0</v>
      </c>
      <c r="BE36" s="85">
        <v>0</v>
      </c>
      <c r="BF36" s="85">
        <v>0</v>
      </c>
      <c r="BG36" s="85">
        <v>0</v>
      </c>
      <c r="BH36" s="85">
        <v>16.646999999999998</v>
      </c>
      <c r="BI36" s="85">
        <v>0</v>
      </c>
      <c r="BJ36" s="85">
        <v>22.221</v>
      </c>
      <c r="BK36" s="85">
        <v>23.536000000000001</v>
      </c>
      <c r="BL36" s="85">
        <v>0</v>
      </c>
      <c r="BM36" s="85">
        <v>0</v>
      </c>
      <c r="BN36" s="85">
        <v>27.326000000000001</v>
      </c>
      <c r="BO36" s="85">
        <v>0</v>
      </c>
      <c r="BP36" s="85">
        <v>0</v>
      </c>
      <c r="BQ36" s="85">
        <v>0</v>
      </c>
      <c r="BR36" s="85">
        <v>0</v>
      </c>
      <c r="BS36" s="85">
        <v>17.562000000000001</v>
      </c>
      <c r="BT36" s="85">
        <v>0</v>
      </c>
      <c r="BU36" s="85">
        <v>0</v>
      </c>
      <c r="BV36" s="85">
        <v>0</v>
      </c>
      <c r="BW36" s="85">
        <v>38.249000000000002</v>
      </c>
      <c r="BX36" s="85">
        <v>56.136000000000003</v>
      </c>
      <c r="BY36" s="85">
        <v>29.885000000000002</v>
      </c>
      <c r="BZ36" s="85">
        <v>0</v>
      </c>
      <c r="CA36" s="85">
        <v>0</v>
      </c>
      <c r="CB36" s="85">
        <v>0</v>
      </c>
      <c r="CC36" s="85">
        <v>19.751000000000001</v>
      </c>
      <c r="CD36" s="85">
        <v>0</v>
      </c>
      <c r="CE36" s="85">
        <v>38.475000000000001</v>
      </c>
      <c r="CF36" s="85">
        <v>0</v>
      </c>
      <c r="CG36" s="85">
        <v>0</v>
      </c>
      <c r="CH36" s="85">
        <v>15.525</v>
      </c>
      <c r="CI36" s="85">
        <v>0</v>
      </c>
      <c r="CJ36" s="85">
        <v>0</v>
      </c>
      <c r="CK36" s="85">
        <v>0</v>
      </c>
      <c r="CL36" s="85">
        <v>0</v>
      </c>
      <c r="CM36" s="85">
        <v>0</v>
      </c>
      <c r="CN36" s="85">
        <v>27.021000000000001</v>
      </c>
      <c r="CO36" s="85">
        <v>27.468</v>
      </c>
      <c r="CP36" s="85">
        <v>0</v>
      </c>
      <c r="CQ36" s="85">
        <v>308.57299999999998</v>
      </c>
      <c r="CR36" s="85">
        <v>220.316</v>
      </c>
      <c r="CS36" s="85">
        <v>88.887</v>
      </c>
      <c r="CT36" s="85">
        <v>0</v>
      </c>
      <c r="CU36" s="85">
        <v>0</v>
      </c>
      <c r="CV36" s="85">
        <v>271.08199999999999</v>
      </c>
      <c r="CW36" s="85">
        <v>0</v>
      </c>
      <c r="CX36" s="85">
        <v>91.796999999999997</v>
      </c>
      <c r="CY36" s="85">
        <v>0</v>
      </c>
      <c r="CZ36" s="85">
        <v>90.206000000000003</v>
      </c>
      <c r="DA36" s="85">
        <v>285.59199999999998</v>
      </c>
      <c r="DB36" s="85">
        <v>0</v>
      </c>
      <c r="DC36" s="85">
        <v>0</v>
      </c>
      <c r="DD36" s="85">
        <v>0</v>
      </c>
      <c r="DE36" s="85">
        <v>0</v>
      </c>
      <c r="DF36" s="85">
        <v>0</v>
      </c>
      <c r="DG36" s="85">
        <v>91.924000000000007</v>
      </c>
      <c r="DH36" s="85">
        <v>298.10000000000002</v>
      </c>
      <c r="DI36" s="85">
        <v>0</v>
      </c>
      <c r="DJ36" s="85">
        <v>15.691000000000001</v>
      </c>
      <c r="DK36" s="85">
        <v>21.167000000000002</v>
      </c>
      <c r="DL36" s="85">
        <v>0</v>
      </c>
      <c r="DM36" s="85">
        <v>0</v>
      </c>
      <c r="DN36" s="85">
        <v>0</v>
      </c>
      <c r="DO36" s="85">
        <v>23.161999999999999</v>
      </c>
      <c r="DP36" s="85">
        <v>0</v>
      </c>
      <c r="DQ36" s="85">
        <v>31.625</v>
      </c>
      <c r="DR36" s="85">
        <v>35.146999999999998</v>
      </c>
      <c r="DS36" s="85">
        <v>38.021999999999998</v>
      </c>
      <c r="DT36" s="85">
        <v>14.382999999999999</v>
      </c>
      <c r="DU36" s="85">
        <v>0</v>
      </c>
      <c r="DV36" s="85">
        <v>0</v>
      </c>
      <c r="DW36" s="85">
        <v>0</v>
      </c>
      <c r="DX36" s="85">
        <v>0</v>
      </c>
      <c r="DY36" s="85">
        <v>0</v>
      </c>
      <c r="DZ36" s="85">
        <v>0</v>
      </c>
      <c r="EA36" s="85">
        <v>15.446</v>
      </c>
      <c r="EB36" s="85">
        <v>0</v>
      </c>
      <c r="EC36" s="85">
        <v>0</v>
      </c>
      <c r="ED36" s="85">
        <v>0</v>
      </c>
      <c r="EE36" s="85">
        <v>0</v>
      </c>
      <c r="EF36" s="85">
        <v>0</v>
      </c>
      <c r="EG36" s="85">
        <v>0</v>
      </c>
      <c r="EH36" s="85">
        <v>0</v>
      </c>
      <c r="EI36" s="85">
        <v>0</v>
      </c>
      <c r="EJ36" s="85">
        <v>0</v>
      </c>
      <c r="EK36" s="85">
        <v>0</v>
      </c>
      <c r="EL36" s="85">
        <v>0</v>
      </c>
      <c r="EM36" s="85">
        <v>37.566000000000003</v>
      </c>
      <c r="EN36" s="85">
        <v>43.554000000000002</v>
      </c>
      <c r="EO36" s="85">
        <v>27.132999999999999</v>
      </c>
      <c r="EP36" s="85">
        <v>39.521999999999998</v>
      </c>
      <c r="EQ36" s="85">
        <v>39.290999999999997</v>
      </c>
      <c r="ER36" s="85">
        <v>38.36</v>
      </c>
      <c r="ES36" s="85">
        <v>0</v>
      </c>
      <c r="ET36" s="85">
        <v>0</v>
      </c>
      <c r="EU36" s="85">
        <v>0</v>
      </c>
      <c r="EV36" s="85">
        <v>19.611999999999998</v>
      </c>
      <c r="EW36" s="85">
        <v>49.17</v>
      </c>
      <c r="EX36" s="85">
        <v>0</v>
      </c>
      <c r="EY36" s="85">
        <v>37.93</v>
      </c>
      <c r="EZ36" s="85">
        <v>77.781000000000006</v>
      </c>
      <c r="FA36" s="85">
        <v>20.053000000000001</v>
      </c>
      <c r="FB36" s="85">
        <v>0</v>
      </c>
      <c r="FC36" s="85">
        <v>20.609000000000002</v>
      </c>
      <c r="FD36" s="85">
        <v>0</v>
      </c>
      <c r="FE36" s="85">
        <v>0</v>
      </c>
      <c r="FF36" s="85">
        <v>20.588999999999999</v>
      </c>
      <c r="FG36" s="85">
        <v>0</v>
      </c>
      <c r="FH36" s="85">
        <v>39.057000000000002</v>
      </c>
      <c r="FI36" s="85">
        <v>19.059999999999999</v>
      </c>
      <c r="FJ36" s="85">
        <v>47.155000000000001</v>
      </c>
      <c r="FK36" s="85">
        <v>18.920999999999999</v>
      </c>
      <c r="FL36" s="85">
        <v>67.114000000000004</v>
      </c>
      <c r="FM36" s="85">
        <v>21.152000000000001</v>
      </c>
      <c r="FN36" s="85">
        <v>0</v>
      </c>
      <c r="FO36" s="85">
        <v>0</v>
      </c>
      <c r="FP36" s="85">
        <v>16.077999999999999</v>
      </c>
      <c r="FQ36" s="85">
        <v>36.866</v>
      </c>
      <c r="FR36" s="85">
        <v>0</v>
      </c>
      <c r="FS36" s="85">
        <v>28.332000000000001</v>
      </c>
      <c r="FT36" s="85">
        <v>217.82</v>
      </c>
      <c r="FU36" s="85">
        <v>17.381</v>
      </c>
      <c r="FV36" s="85">
        <v>42.829000000000001</v>
      </c>
      <c r="FW36" s="85">
        <v>26.062000000000001</v>
      </c>
      <c r="FX36" s="85">
        <v>43.100999999999999</v>
      </c>
      <c r="FY36" s="85">
        <v>0</v>
      </c>
      <c r="FZ36" s="85">
        <v>0</v>
      </c>
      <c r="GA36" s="85">
        <v>12.269</v>
      </c>
      <c r="GB36" s="85">
        <v>0</v>
      </c>
      <c r="GC36" s="85">
        <v>42.143000000000001</v>
      </c>
      <c r="GD36" s="85">
        <v>33.747999999999998</v>
      </c>
      <c r="GE36" s="85">
        <v>20.067</v>
      </c>
      <c r="GF36" s="85">
        <v>16.992000000000001</v>
      </c>
      <c r="GG36" s="85">
        <v>41.436</v>
      </c>
      <c r="GH36" s="85">
        <v>37.481999999999999</v>
      </c>
      <c r="GI36" s="85">
        <v>22.122</v>
      </c>
      <c r="GJ36" s="85">
        <v>0</v>
      </c>
      <c r="GK36" s="85">
        <v>0</v>
      </c>
      <c r="GL36" s="85">
        <v>0</v>
      </c>
      <c r="GM36" s="85">
        <v>10.723000000000001</v>
      </c>
      <c r="GN36" s="85">
        <v>28.34</v>
      </c>
      <c r="GO36" s="85">
        <v>17.076000000000001</v>
      </c>
      <c r="GP36" s="85">
        <v>29.594999999999999</v>
      </c>
      <c r="GQ36" s="85">
        <v>15.484999999999999</v>
      </c>
      <c r="GR36" s="85">
        <v>32.529000000000003</v>
      </c>
      <c r="GS36" s="85">
        <v>14.592000000000001</v>
      </c>
      <c r="GT36" s="85">
        <v>29.722000000000001</v>
      </c>
      <c r="GU36" s="85">
        <v>0</v>
      </c>
      <c r="GV36" s="85">
        <v>24.675000000000001</v>
      </c>
      <c r="GW36" s="85">
        <v>0</v>
      </c>
      <c r="GX36" s="85">
        <v>13.454000000000001</v>
      </c>
      <c r="GY36" s="85">
        <v>0</v>
      </c>
      <c r="GZ36" s="85">
        <v>0</v>
      </c>
      <c r="HA36" s="85">
        <v>0</v>
      </c>
      <c r="HB36" s="85">
        <v>0</v>
      </c>
      <c r="HC36" s="85">
        <v>0</v>
      </c>
      <c r="HD36" s="85">
        <v>0</v>
      </c>
      <c r="HE36" s="85">
        <v>0</v>
      </c>
      <c r="HF36" s="85">
        <v>0</v>
      </c>
      <c r="HG36" s="85">
        <v>0</v>
      </c>
      <c r="HH36" s="85">
        <v>0</v>
      </c>
      <c r="HI36" s="85">
        <v>0</v>
      </c>
      <c r="HJ36" s="85">
        <v>0</v>
      </c>
      <c r="HK36" s="85">
        <v>0</v>
      </c>
      <c r="HL36" s="85">
        <v>0</v>
      </c>
      <c r="HM36" s="85">
        <v>0</v>
      </c>
      <c r="HN36" s="85">
        <v>40.383000000000003</v>
      </c>
      <c r="HO36" s="85">
        <v>0</v>
      </c>
      <c r="HP36" s="85">
        <v>0</v>
      </c>
      <c r="HQ36" s="85">
        <v>0</v>
      </c>
      <c r="HR36" s="85">
        <v>0</v>
      </c>
      <c r="HS36" s="85">
        <v>0</v>
      </c>
      <c r="HT36" s="85">
        <v>0</v>
      </c>
      <c r="HU36" s="85">
        <v>0</v>
      </c>
      <c r="HV36" s="85">
        <v>15.635999999999999</v>
      </c>
      <c r="HW36" s="85">
        <v>0</v>
      </c>
      <c r="HX36" s="85">
        <v>12.339</v>
      </c>
      <c r="HY36" s="85">
        <v>47.643999999999998</v>
      </c>
      <c r="HZ36" s="85">
        <v>0</v>
      </c>
      <c r="IA36" s="85">
        <v>16.827999999999999</v>
      </c>
      <c r="IB36" s="85">
        <v>0</v>
      </c>
      <c r="IC36" s="85">
        <v>6.2229999999999999</v>
      </c>
      <c r="ID36" s="85">
        <v>0</v>
      </c>
      <c r="IE36" s="85">
        <v>0</v>
      </c>
      <c r="IF36" s="85">
        <v>0</v>
      </c>
      <c r="IG36" s="85">
        <v>0</v>
      </c>
      <c r="IH36" s="85">
        <v>0</v>
      </c>
      <c r="II36" s="85">
        <v>0</v>
      </c>
      <c r="IJ36" s="85">
        <v>0</v>
      </c>
      <c r="IK36" s="85">
        <v>0</v>
      </c>
      <c r="IL36" s="85">
        <v>0</v>
      </c>
      <c r="IM36" s="85">
        <v>0</v>
      </c>
      <c r="IN36" s="85">
        <v>0</v>
      </c>
      <c r="IO36" s="85">
        <v>0</v>
      </c>
      <c r="IP36" s="85">
        <v>0</v>
      </c>
      <c r="IQ36" s="85">
        <v>0</v>
      </c>
      <c r="IR36" s="85">
        <v>0</v>
      </c>
      <c r="IS36" s="85">
        <v>0</v>
      </c>
      <c r="IT36" s="85">
        <v>0</v>
      </c>
      <c r="IU36" s="85">
        <v>52.747</v>
      </c>
      <c r="IV36" s="85">
        <v>0</v>
      </c>
      <c r="IW36" s="85">
        <v>0</v>
      </c>
      <c r="IX36" s="85">
        <v>0</v>
      </c>
      <c r="IY36" s="85">
        <v>52.207999999999998</v>
      </c>
      <c r="IZ36" s="85">
        <v>0</v>
      </c>
      <c r="JA36" s="85">
        <v>0</v>
      </c>
      <c r="JB36" s="85">
        <v>0</v>
      </c>
      <c r="JC36" s="85">
        <v>0</v>
      </c>
      <c r="JD36" s="85">
        <v>33.072000000000003</v>
      </c>
      <c r="JE36" s="85">
        <v>0</v>
      </c>
      <c r="JF36" s="85">
        <v>20.033999999999999</v>
      </c>
      <c r="JG36" s="85">
        <v>0</v>
      </c>
      <c r="JH36" s="85">
        <v>0</v>
      </c>
      <c r="JI36" s="85">
        <v>0</v>
      </c>
      <c r="JJ36" s="85">
        <v>0</v>
      </c>
      <c r="JK36" s="85">
        <v>0</v>
      </c>
      <c r="JL36" s="85">
        <v>0</v>
      </c>
      <c r="JM36" s="85">
        <v>44.689</v>
      </c>
      <c r="JN36" s="85">
        <v>0</v>
      </c>
      <c r="JO36" s="85">
        <v>0</v>
      </c>
      <c r="JP36" s="85">
        <v>0</v>
      </c>
      <c r="JQ36" s="85">
        <v>141.30000000000001</v>
      </c>
      <c r="JR36" s="85">
        <v>0</v>
      </c>
      <c r="JS36" s="85">
        <v>0</v>
      </c>
      <c r="JT36" s="85">
        <v>0</v>
      </c>
      <c r="JU36" s="85">
        <v>58.287999999999997</v>
      </c>
      <c r="JV36" s="85">
        <v>39.332000000000001</v>
      </c>
      <c r="JW36" s="85">
        <v>0</v>
      </c>
      <c r="JX36" s="85">
        <v>20.193000000000001</v>
      </c>
      <c r="JY36" s="85">
        <v>0</v>
      </c>
      <c r="JZ36" s="85">
        <v>0</v>
      </c>
      <c r="KA36" s="85">
        <v>0</v>
      </c>
      <c r="KB36" s="85">
        <v>0</v>
      </c>
      <c r="KC36" s="85">
        <v>44.951000000000001</v>
      </c>
      <c r="KD36" s="85">
        <v>59.473999999999997</v>
      </c>
      <c r="KE36" s="85">
        <v>0</v>
      </c>
      <c r="KF36" s="85">
        <v>0</v>
      </c>
      <c r="KG36" s="85">
        <v>60.832999999999998</v>
      </c>
      <c r="KH36" s="85">
        <v>0</v>
      </c>
      <c r="KI36" s="85">
        <v>44.686999999999998</v>
      </c>
      <c r="KJ36" s="85">
        <v>0</v>
      </c>
      <c r="KK36" s="85">
        <v>0</v>
      </c>
      <c r="KL36" s="85">
        <v>40.222000000000001</v>
      </c>
      <c r="KM36" s="85">
        <v>0</v>
      </c>
      <c r="KN36" s="85">
        <v>16.47</v>
      </c>
      <c r="KO36" s="85">
        <v>0</v>
      </c>
      <c r="KP36" s="85">
        <v>0</v>
      </c>
      <c r="KQ36" s="85">
        <v>0</v>
      </c>
      <c r="KR36" s="85">
        <v>0</v>
      </c>
      <c r="KS36" s="85">
        <v>0</v>
      </c>
      <c r="KT36" s="85">
        <v>37.984999999999999</v>
      </c>
      <c r="KU36" s="85">
        <v>56.447000000000003</v>
      </c>
      <c r="KV36" s="85">
        <v>0</v>
      </c>
      <c r="KW36" s="85">
        <v>0</v>
      </c>
      <c r="KX36" s="85">
        <v>0</v>
      </c>
      <c r="KY36" s="85">
        <v>0</v>
      </c>
      <c r="KZ36" s="85">
        <v>25.425999999999998</v>
      </c>
      <c r="LA36" s="85">
        <v>0</v>
      </c>
      <c r="LB36" s="85">
        <v>0</v>
      </c>
      <c r="LC36" s="85">
        <v>42.640999999999998</v>
      </c>
      <c r="LD36" s="85">
        <v>0</v>
      </c>
      <c r="LE36" s="85">
        <v>15.004</v>
      </c>
      <c r="LF36" s="85">
        <v>0</v>
      </c>
      <c r="LG36" s="85">
        <v>0</v>
      </c>
      <c r="LH36" s="85">
        <v>0</v>
      </c>
      <c r="LI36" s="85">
        <v>0</v>
      </c>
      <c r="LJ36" s="85">
        <v>0</v>
      </c>
      <c r="LK36" s="85">
        <v>0</v>
      </c>
      <c r="LL36" s="85">
        <v>344.55200000000002</v>
      </c>
      <c r="LM36" s="85">
        <v>0</v>
      </c>
      <c r="LN36" s="85">
        <v>0</v>
      </c>
      <c r="LO36" s="85">
        <v>0</v>
      </c>
      <c r="LP36" s="85">
        <v>183.74299999999999</v>
      </c>
      <c r="LQ36" s="85">
        <v>0</v>
      </c>
      <c r="LR36" s="85">
        <v>0</v>
      </c>
      <c r="LS36" s="85">
        <v>0</v>
      </c>
      <c r="LT36" s="85">
        <v>91.997</v>
      </c>
      <c r="LU36" s="85">
        <v>0</v>
      </c>
      <c r="LV36" s="85">
        <v>259.41199999999998</v>
      </c>
      <c r="LW36" s="85">
        <v>327.99799999999999</v>
      </c>
      <c r="LX36" s="85">
        <v>297.19</v>
      </c>
      <c r="LY36" s="85">
        <v>0</v>
      </c>
      <c r="LZ36" s="85">
        <v>0</v>
      </c>
      <c r="MA36" s="85">
        <v>0</v>
      </c>
      <c r="MB36" s="85">
        <v>0</v>
      </c>
      <c r="MC36" s="85">
        <v>0</v>
      </c>
      <c r="MD36" s="85">
        <v>0</v>
      </c>
      <c r="ME36" s="85">
        <v>0</v>
      </c>
      <c r="MF36" s="85">
        <v>32.673999999999999</v>
      </c>
      <c r="MG36" s="85">
        <v>0</v>
      </c>
      <c r="MH36" s="85">
        <v>27.716999999999999</v>
      </c>
      <c r="MI36" s="85">
        <v>0</v>
      </c>
      <c r="MJ36" s="85">
        <v>24.434000000000001</v>
      </c>
      <c r="MK36" s="85">
        <v>0</v>
      </c>
      <c r="ML36" s="85">
        <v>0</v>
      </c>
      <c r="MM36" s="85">
        <v>0</v>
      </c>
      <c r="MN36" s="85">
        <v>0</v>
      </c>
      <c r="MO36" s="85">
        <v>0</v>
      </c>
      <c r="MP36" s="85">
        <v>0</v>
      </c>
      <c r="MQ36" s="85">
        <v>14.143000000000001</v>
      </c>
      <c r="MR36" s="85">
        <v>0</v>
      </c>
      <c r="MS36" s="85">
        <v>0</v>
      </c>
      <c r="MT36" s="85">
        <v>0</v>
      </c>
      <c r="MU36" s="85">
        <v>0</v>
      </c>
      <c r="MV36" s="85">
        <v>0</v>
      </c>
      <c r="MW36" s="85">
        <v>0</v>
      </c>
      <c r="MX36" s="85">
        <v>0</v>
      </c>
      <c r="MY36" s="85">
        <v>0</v>
      </c>
      <c r="MZ36" s="85">
        <v>0</v>
      </c>
      <c r="NA36" s="85">
        <v>0</v>
      </c>
      <c r="NB36" s="85">
        <v>0</v>
      </c>
      <c r="NC36" s="85">
        <v>42.491999999999997</v>
      </c>
      <c r="ND36" s="85">
        <v>0</v>
      </c>
      <c r="NE36" s="85">
        <v>0</v>
      </c>
      <c r="NF36" s="85">
        <v>25.905000000000001</v>
      </c>
      <c r="NG36" s="85">
        <v>0</v>
      </c>
      <c r="NH36" s="85">
        <v>0</v>
      </c>
      <c r="NI36" s="85">
        <v>0</v>
      </c>
      <c r="NJ36" s="85">
        <v>0</v>
      </c>
      <c r="NK36" s="85">
        <v>0</v>
      </c>
      <c r="NL36" s="85">
        <v>47.439</v>
      </c>
      <c r="NM36" s="85">
        <v>0</v>
      </c>
      <c r="NN36" s="85">
        <v>56.146000000000001</v>
      </c>
      <c r="NO36" s="85">
        <v>0</v>
      </c>
      <c r="NP36" s="85">
        <v>0</v>
      </c>
      <c r="NQ36" s="85">
        <v>14.587999999999999</v>
      </c>
      <c r="NR36" s="85">
        <v>0</v>
      </c>
      <c r="NS36" s="85">
        <v>0</v>
      </c>
      <c r="NT36" s="85">
        <v>0</v>
      </c>
      <c r="NU36" s="85">
        <v>32.962000000000003</v>
      </c>
      <c r="NV36" s="85">
        <v>0</v>
      </c>
      <c r="NW36" s="85">
        <v>25.387</v>
      </c>
      <c r="NX36" s="85">
        <v>38.857999999999997</v>
      </c>
      <c r="NY36" s="85">
        <v>14.334</v>
      </c>
      <c r="NZ36" s="85">
        <v>0</v>
      </c>
      <c r="OA36" s="85">
        <v>0</v>
      </c>
      <c r="OB36" s="85">
        <v>0</v>
      </c>
      <c r="OC36" s="85">
        <v>29.06</v>
      </c>
      <c r="OD36" s="85">
        <v>0</v>
      </c>
      <c r="OE36" s="85">
        <v>36.662999999999997</v>
      </c>
      <c r="OF36" s="85">
        <v>0</v>
      </c>
      <c r="OG36" s="85">
        <v>0</v>
      </c>
      <c r="OH36" s="85">
        <v>0</v>
      </c>
      <c r="OI36" s="85">
        <v>0</v>
      </c>
      <c r="OJ36" s="85">
        <v>0</v>
      </c>
      <c r="OK36" s="85">
        <v>0</v>
      </c>
      <c r="OL36" s="85">
        <v>0</v>
      </c>
      <c r="OM36" s="85">
        <v>0</v>
      </c>
      <c r="ON36" s="85">
        <v>0</v>
      </c>
      <c r="OO36" s="85">
        <v>0</v>
      </c>
      <c r="OP36" s="85">
        <v>0</v>
      </c>
      <c r="OQ36" s="85">
        <v>20.148</v>
      </c>
      <c r="OR36" s="85">
        <v>51.061999999999998</v>
      </c>
      <c r="OS36" s="85">
        <v>0</v>
      </c>
      <c r="OT36" s="85">
        <v>0</v>
      </c>
      <c r="OU36" s="85">
        <v>0</v>
      </c>
      <c r="OV36" s="85">
        <v>0</v>
      </c>
      <c r="OW36" s="85">
        <v>0</v>
      </c>
      <c r="OX36" s="85">
        <v>0</v>
      </c>
      <c r="OY36" s="85">
        <v>26.548999999999999</v>
      </c>
      <c r="OZ36" s="85">
        <v>33.115000000000002</v>
      </c>
      <c r="PA36" s="85">
        <v>0</v>
      </c>
      <c r="PB36" s="85">
        <v>0</v>
      </c>
      <c r="PC36" s="85">
        <v>35.335999999999999</v>
      </c>
      <c r="PD36" s="85">
        <v>51.79</v>
      </c>
      <c r="PE36" s="85">
        <v>0</v>
      </c>
      <c r="PF36" s="85">
        <v>0</v>
      </c>
      <c r="PG36" s="85">
        <v>0</v>
      </c>
      <c r="PH36" s="85">
        <v>14.659000000000001</v>
      </c>
      <c r="PI36" s="85">
        <v>0</v>
      </c>
      <c r="PJ36" s="85">
        <v>40.405999999999999</v>
      </c>
      <c r="PK36" s="85">
        <v>0</v>
      </c>
      <c r="PL36" s="85">
        <v>0</v>
      </c>
      <c r="PM36" s="85">
        <v>0</v>
      </c>
      <c r="PN36" s="85">
        <v>0</v>
      </c>
      <c r="PO36" s="85">
        <v>0</v>
      </c>
      <c r="PP36" s="85">
        <v>0</v>
      </c>
      <c r="PQ36" s="85">
        <v>0</v>
      </c>
      <c r="PR36" s="85">
        <v>0</v>
      </c>
      <c r="PS36" s="85">
        <v>0</v>
      </c>
      <c r="PT36" s="85">
        <v>46.578000000000003</v>
      </c>
      <c r="PU36" s="85">
        <v>0</v>
      </c>
      <c r="PV36" s="85">
        <v>30.446999999999999</v>
      </c>
      <c r="PW36" s="85">
        <v>43.923999999999999</v>
      </c>
      <c r="PX36" s="85">
        <v>0</v>
      </c>
      <c r="PY36" s="85">
        <v>0</v>
      </c>
      <c r="PZ36" s="85">
        <v>35.192</v>
      </c>
      <c r="QA36" s="85">
        <v>0</v>
      </c>
      <c r="QB36" s="85">
        <v>36.225000000000001</v>
      </c>
      <c r="QC36" s="85">
        <v>0</v>
      </c>
      <c r="QD36" s="85">
        <v>0</v>
      </c>
      <c r="QE36" s="85">
        <v>0</v>
      </c>
      <c r="QF36" s="85">
        <v>0</v>
      </c>
      <c r="QG36" s="85">
        <v>0</v>
      </c>
      <c r="QH36" s="85">
        <v>0</v>
      </c>
      <c r="QI36" s="85">
        <v>0</v>
      </c>
      <c r="QJ36" s="85">
        <v>55.847999999999999</v>
      </c>
      <c r="QK36" s="85">
        <v>0</v>
      </c>
      <c r="QL36" s="85">
        <v>32.280999999999999</v>
      </c>
      <c r="QM36" s="85">
        <v>0</v>
      </c>
      <c r="QN36" s="85">
        <v>0</v>
      </c>
      <c r="QO36" s="85">
        <v>33.680999999999997</v>
      </c>
      <c r="QP36" s="85">
        <v>0</v>
      </c>
      <c r="QQ36" s="85">
        <v>0</v>
      </c>
      <c r="QR36" s="85">
        <v>0</v>
      </c>
      <c r="QS36" s="85">
        <v>0</v>
      </c>
      <c r="QT36" s="85">
        <v>0</v>
      </c>
      <c r="QU36" s="85">
        <v>42.06</v>
      </c>
      <c r="QV36" s="85">
        <v>0</v>
      </c>
      <c r="QW36" s="85">
        <v>0</v>
      </c>
      <c r="QX36" s="85">
        <v>37.304000000000002</v>
      </c>
      <c r="QY36" s="85">
        <v>0</v>
      </c>
      <c r="QZ36" s="85">
        <v>0</v>
      </c>
      <c r="RA36" s="85">
        <v>54.917000000000002</v>
      </c>
      <c r="RB36" s="85">
        <v>0</v>
      </c>
      <c r="RC36" s="85">
        <v>36.369</v>
      </c>
      <c r="RD36" s="85">
        <v>0</v>
      </c>
      <c r="RE36" s="85">
        <v>38.363999999999997</v>
      </c>
      <c r="RF36" s="85">
        <v>0</v>
      </c>
      <c r="RG36" s="85">
        <v>0</v>
      </c>
      <c r="RH36" s="85">
        <v>0</v>
      </c>
      <c r="RI36" s="85">
        <v>0</v>
      </c>
      <c r="RJ36" s="85">
        <v>37.405999999999999</v>
      </c>
      <c r="RK36" s="85">
        <v>0</v>
      </c>
      <c r="RL36" s="85">
        <v>0</v>
      </c>
      <c r="RM36" s="85">
        <v>0</v>
      </c>
      <c r="RN36" s="85">
        <v>46.927999999999997</v>
      </c>
      <c r="RO36" s="85">
        <v>0</v>
      </c>
      <c r="RP36" s="85">
        <v>35.164000000000001</v>
      </c>
      <c r="RQ36" s="85">
        <v>42.061999999999998</v>
      </c>
    </row>
    <row r="37" spans="1:485">
      <c r="B37" s="85" t="s">
        <v>1831</v>
      </c>
      <c r="D37" s="86" t="s">
        <v>1871</v>
      </c>
      <c r="H37" s="86" t="s">
        <v>1872</v>
      </c>
      <c r="T37" s="85">
        <v>0</v>
      </c>
      <c r="U37" s="85">
        <v>0</v>
      </c>
      <c r="V37" s="85">
        <v>0</v>
      </c>
      <c r="W37" s="85">
        <v>10.388999999999999</v>
      </c>
      <c r="X37" s="85">
        <v>0</v>
      </c>
      <c r="Y37" s="85">
        <v>0</v>
      </c>
      <c r="Z37" s="85">
        <v>101.337</v>
      </c>
      <c r="AA37" s="85">
        <v>18.536999999999999</v>
      </c>
      <c r="AB37" s="85">
        <v>6.4139999999999997</v>
      </c>
      <c r="AC37" s="85">
        <v>0</v>
      </c>
      <c r="AD37" s="85">
        <v>0</v>
      </c>
      <c r="AE37" s="85">
        <v>0</v>
      </c>
      <c r="AF37" s="85">
        <v>0</v>
      </c>
      <c r="AG37" s="85">
        <v>0</v>
      </c>
      <c r="AH37" s="85">
        <v>11.532999999999999</v>
      </c>
      <c r="AI37" s="85">
        <v>0</v>
      </c>
      <c r="AJ37" s="85">
        <v>0</v>
      </c>
      <c r="AK37" s="85">
        <v>0</v>
      </c>
      <c r="AL37" s="85">
        <v>0</v>
      </c>
      <c r="AM37" s="85">
        <v>0</v>
      </c>
      <c r="AN37" s="85">
        <v>0</v>
      </c>
      <c r="AO37" s="85">
        <v>0</v>
      </c>
      <c r="AP37" s="85">
        <v>5.7210000000000001</v>
      </c>
      <c r="AQ37" s="85">
        <v>0</v>
      </c>
      <c r="AR37" s="85">
        <v>0</v>
      </c>
      <c r="AS37" s="85">
        <v>32.588999999999999</v>
      </c>
      <c r="AT37" s="85">
        <v>16.815000000000001</v>
      </c>
      <c r="AU37" s="85">
        <v>0</v>
      </c>
      <c r="AV37" s="85">
        <v>0</v>
      </c>
      <c r="AW37" s="85">
        <v>0</v>
      </c>
      <c r="AX37" s="85">
        <v>0</v>
      </c>
      <c r="AY37" s="85">
        <v>0</v>
      </c>
      <c r="AZ37" s="85">
        <v>0</v>
      </c>
      <c r="BA37" s="85">
        <v>0</v>
      </c>
      <c r="BB37" s="85">
        <v>0</v>
      </c>
      <c r="BC37" s="85">
        <v>12.11</v>
      </c>
      <c r="BD37" s="85">
        <v>0</v>
      </c>
      <c r="BE37" s="85">
        <v>0</v>
      </c>
      <c r="BF37" s="85">
        <v>0</v>
      </c>
      <c r="BG37" s="85">
        <v>0</v>
      </c>
      <c r="BH37" s="85">
        <v>5.3639999999999999</v>
      </c>
      <c r="BI37" s="85">
        <v>0</v>
      </c>
      <c r="BJ37" s="85">
        <v>15.108000000000001</v>
      </c>
      <c r="BK37" s="85">
        <v>3.08</v>
      </c>
      <c r="BL37" s="85">
        <v>0</v>
      </c>
      <c r="BM37" s="85">
        <v>0</v>
      </c>
      <c r="BN37" s="85">
        <v>27.649000000000001</v>
      </c>
      <c r="BO37" s="85">
        <v>0</v>
      </c>
      <c r="BP37" s="85">
        <v>0</v>
      </c>
      <c r="BQ37" s="85">
        <v>0</v>
      </c>
      <c r="BR37" s="85">
        <v>0</v>
      </c>
      <c r="BS37" s="85">
        <v>12.365</v>
      </c>
      <c r="BT37" s="85">
        <v>0</v>
      </c>
      <c r="BU37" s="85">
        <v>0</v>
      </c>
      <c r="BV37" s="85">
        <v>0</v>
      </c>
      <c r="BW37" s="85">
        <v>9.2509999999999994</v>
      </c>
      <c r="BX37" s="85">
        <v>24.687999999999999</v>
      </c>
      <c r="BY37" s="85">
        <v>33.600999999999999</v>
      </c>
      <c r="BZ37" s="85">
        <v>0</v>
      </c>
      <c r="CA37" s="85">
        <v>0</v>
      </c>
      <c r="CB37" s="85">
        <v>0</v>
      </c>
      <c r="CC37" s="85">
        <v>61.572000000000003</v>
      </c>
      <c r="CD37" s="85">
        <v>0</v>
      </c>
      <c r="CE37" s="85">
        <v>2.923</v>
      </c>
      <c r="CF37" s="85">
        <v>0</v>
      </c>
      <c r="CG37" s="85">
        <v>0</v>
      </c>
      <c r="CH37" s="85">
        <v>6.4409999999999998</v>
      </c>
      <c r="CI37" s="85">
        <v>0</v>
      </c>
      <c r="CJ37" s="85">
        <v>0</v>
      </c>
      <c r="CK37" s="85">
        <v>0</v>
      </c>
      <c r="CL37" s="85">
        <v>0</v>
      </c>
      <c r="CM37" s="85">
        <v>0</v>
      </c>
      <c r="CN37" s="85">
        <v>1.6739999999999999</v>
      </c>
      <c r="CO37" s="85">
        <v>7.9240000000000004</v>
      </c>
      <c r="CP37" s="85">
        <v>0</v>
      </c>
      <c r="CQ37" s="85">
        <v>51.472000000000001</v>
      </c>
      <c r="CR37" s="85">
        <v>8.0299999999999994</v>
      </c>
      <c r="CS37" s="85">
        <v>18.742000000000001</v>
      </c>
      <c r="CT37" s="85">
        <v>0</v>
      </c>
      <c r="CU37" s="85">
        <v>0</v>
      </c>
      <c r="CV37" s="85">
        <v>9.5860000000000003</v>
      </c>
      <c r="CW37" s="85">
        <v>0</v>
      </c>
      <c r="CX37" s="85">
        <v>20.353999999999999</v>
      </c>
      <c r="CY37" s="85">
        <v>0</v>
      </c>
      <c r="CZ37" s="85">
        <v>95.343000000000004</v>
      </c>
      <c r="DA37" s="85">
        <v>33.582999999999998</v>
      </c>
      <c r="DB37" s="85">
        <v>0</v>
      </c>
      <c r="DC37" s="85">
        <v>0</v>
      </c>
      <c r="DD37" s="85">
        <v>0</v>
      </c>
      <c r="DE37" s="85">
        <v>0</v>
      </c>
      <c r="DF37" s="85">
        <v>0</v>
      </c>
      <c r="DG37" s="85">
        <v>0</v>
      </c>
      <c r="DH37" s="85">
        <v>30.99</v>
      </c>
      <c r="DI37" s="85">
        <v>0</v>
      </c>
      <c r="DJ37" s="85">
        <v>7.0679999999999996</v>
      </c>
      <c r="DK37" s="85">
        <v>17.690000000000001</v>
      </c>
      <c r="DL37" s="85">
        <v>0</v>
      </c>
      <c r="DM37" s="85">
        <v>0</v>
      </c>
      <c r="DN37" s="85">
        <v>0</v>
      </c>
      <c r="DO37" s="85">
        <v>16.196999999999999</v>
      </c>
      <c r="DP37" s="85">
        <v>0</v>
      </c>
      <c r="DQ37" s="85">
        <v>19.32</v>
      </c>
      <c r="DR37" s="85">
        <v>14.217000000000001</v>
      </c>
      <c r="DS37" s="85">
        <v>16.984000000000002</v>
      </c>
      <c r="DT37" s="85">
        <v>7.149</v>
      </c>
      <c r="DU37" s="85">
        <v>0</v>
      </c>
      <c r="DV37" s="85">
        <v>0</v>
      </c>
      <c r="DW37" s="85">
        <v>0</v>
      </c>
      <c r="DX37" s="85">
        <v>0</v>
      </c>
      <c r="DY37" s="85">
        <v>0</v>
      </c>
      <c r="DZ37" s="85">
        <v>0</v>
      </c>
      <c r="EA37" s="85">
        <v>7.6020000000000003</v>
      </c>
      <c r="EB37" s="85">
        <v>0.20200000000000001</v>
      </c>
      <c r="EC37" s="85">
        <v>0</v>
      </c>
      <c r="ED37" s="85">
        <v>0</v>
      </c>
      <c r="EE37" s="85">
        <v>0</v>
      </c>
      <c r="EF37" s="85">
        <v>0</v>
      </c>
      <c r="EG37" s="85">
        <v>0</v>
      </c>
      <c r="EH37" s="85">
        <v>0</v>
      </c>
      <c r="EI37" s="85">
        <v>0</v>
      </c>
      <c r="EJ37" s="85">
        <v>0</v>
      </c>
      <c r="EK37" s="85">
        <v>0</v>
      </c>
      <c r="EL37" s="85">
        <v>0</v>
      </c>
      <c r="EM37" s="85">
        <v>0</v>
      </c>
      <c r="EN37" s="85">
        <v>15.298</v>
      </c>
      <c r="EO37" s="85">
        <v>11.452999999999999</v>
      </c>
      <c r="EP37" s="85">
        <v>26.446000000000002</v>
      </c>
      <c r="EQ37" s="85">
        <v>24.837</v>
      </c>
      <c r="ER37" s="85">
        <v>36.384999999999998</v>
      </c>
      <c r="ES37" s="85">
        <v>0</v>
      </c>
      <c r="ET37" s="85">
        <v>0</v>
      </c>
      <c r="EU37" s="85">
        <v>0</v>
      </c>
      <c r="EV37" s="85">
        <v>8.1129999999999995</v>
      </c>
      <c r="EW37" s="85">
        <v>7.492</v>
      </c>
      <c r="EX37" s="85">
        <v>0</v>
      </c>
      <c r="EY37" s="85">
        <v>10.834</v>
      </c>
      <c r="EZ37" s="85">
        <v>8.2360000000000007</v>
      </c>
      <c r="FA37" s="85">
        <v>10.707000000000001</v>
      </c>
      <c r="FB37" s="85">
        <v>0</v>
      </c>
      <c r="FC37" s="85">
        <v>14.657</v>
      </c>
      <c r="FD37" s="85">
        <v>0</v>
      </c>
      <c r="FE37" s="85">
        <v>0</v>
      </c>
      <c r="FF37" s="85">
        <v>11.888</v>
      </c>
      <c r="FG37" s="85">
        <v>0</v>
      </c>
      <c r="FH37" s="85">
        <v>14.382999999999999</v>
      </c>
      <c r="FI37" s="85">
        <v>8.4670000000000005</v>
      </c>
      <c r="FJ37" s="85">
        <v>4.7450000000000001</v>
      </c>
      <c r="FK37" s="85">
        <v>9.1760000000000002</v>
      </c>
      <c r="FL37" s="85">
        <v>0</v>
      </c>
      <c r="FM37" s="85">
        <v>10.74</v>
      </c>
      <c r="FN37" s="85">
        <v>0</v>
      </c>
      <c r="FO37" s="85">
        <v>0</v>
      </c>
      <c r="FP37" s="85">
        <v>7.4550000000000001</v>
      </c>
      <c r="FQ37" s="85">
        <v>32.354999999999997</v>
      </c>
      <c r="FR37" s="85">
        <v>0</v>
      </c>
      <c r="FS37" s="85">
        <v>9.8699999999999992</v>
      </c>
      <c r="FT37" s="85">
        <v>6.008</v>
      </c>
      <c r="FU37" s="85">
        <v>15.281000000000001</v>
      </c>
      <c r="FV37" s="85">
        <v>25.847999999999999</v>
      </c>
      <c r="FW37" s="85">
        <v>13.497</v>
      </c>
      <c r="FX37" s="85">
        <v>17.661999999999999</v>
      </c>
      <c r="FY37" s="85">
        <v>0</v>
      </c>
      <c r="FZ37" s="85">
        <v>0</v>
      </c>
      <c r="GA37" s="85">
        <v>6.1580000000000004</v>
      </c>
      <c r="GB37" s="85">
        <v>0</v>
      </c>
      <c r="GC37" s="85">
        <v>0</v>
      </c>
      <c r="GD37" s="85">
        <v>12.547000000000001</v>
      </c>
      <c r="GE37" s="85">
        <v>0</v>
      </c>
      <c r="GF37" s="85">
        <v>19.067</v>
      </c>
      <c r="GG37" s="85">
        <v>14.1</v>
      </c>
      <c r="GH37" s="85">
        <v>9.0250000000000004</v>
      </c>
      <c r="GI37" s="85">
        <v>11.489000000000001</v>
      </c>
      <c r="GJ37" s="85">
        <v>0</v>
      </c>
      <c r="GK37" s="85">
        <v>0</v>
      </c>
      <c r="GL37" s="85">
        <v>0</v>
      </c>
      <c r="GM37" s="85">
        <v>0</v>
      </c>
      <c r="GN37" s="85">
        <v>0</v>
      </c>
      <c r="GO37" s="85">
        <v>16.466000000000001</v>
      </c>
      <c r="GP37" s="85">
        <v>11.444000000000001</v>
      </c>
      <c r="GQ37" s="85">
        <v>7.0869999999999997</v>
      </c>
      <c r="GR37" s="85">
        <v>0</v>
      </c>
      <c r="GS37" s="85">
        <v>12.99</v>
      </c>
      <c r="GT37" s="85">
        <v>8.2050000000000001</v>
      </c>
      <c r="GU37" s="85">
        <v>0</v>
      </c>
      <c r="GV37" s="85">
        <v>0.75600000000000001</v>
      </c>
      <c r="GW37" s="85">
        <v>0</v>
      </c>
      <c r="GX37" s="85">
        <v>7.931</v>
      </c>
      <c r="GY37" s="85">
        <v>0</v>
      </c>
      <c r="GZ37" s="85">
        <v>0</v>
      </c>
      <c r="HA37" s="85">
        <v>0</v>
      </c>
      <c r="HB37" s="85">
        <v>0</v>
      </c>
      <c r="HC37" s="85">
        <v>0</v>
      </c>
      <c r="HD37" s="85">
        <v>0</v>
      </c>
      <c r="HE37" s="85">
        <v>0</v>
      </c>
      <c r="HF37" s="85">
        <v>0</v>
      </c>
      <c r="HG37" s="85">
        <v>0</v>
      </c>
      <c r="HH37" s="85">
        <v>0</v>
      </c>
      <c r="HI37" s="85">
        <v>0</v>
      </c>
      <c r="HJ37" s="85">
        <v>0</v>
      </c>
      <c r="HK37" s="85">
        <v>0</v>
      </c>
      <c r="HL37" s="85">
        <v>0</v>
      </c>
      <c r="HM37" s="85">
        <v>0</v>
      </c>
      <c r="HN37" s="85">
        <v>44.42</v>
      </c>
      <c r="HO37" s="85">
        <v>0</v>
      </c>
      <c r="HP37" s="85">
        <v>0</v>
      </c>
      <c r="HQ37" s="85">
        <v>0</v>
      </c>
      <c r="HR37" s="85">
        <v>0</v>
      </c>
      <c r="HS37" s="85">
        <v>0</v>
      </c>
      <c r="HT37" s="85">
        <v>0</v>
      </c>
      <c r="HU37" s="85">
        <v>0</v>
      </c>
      <c r="HV37" s="85">
        <v>7.3460000000000001</v>
      </c>
      <c r="HW37" s="85">
        <v>0</v>
      </c>
      <c r="HX37" s="85">
        <v>4.7279999999999998</v>
      </c>
      <c r="HY37" s="85">
        <v>12.188000000000001</v>
      </c>
      <c r="HZ37" s="85">
        <v>4.4130000000000003</v>
      </c>
      <c r="IA37" s="85">
        <v>13.725</v>
      </c>
      <c r="IB37" s="85">
        <v>0</v>
      </c>
      <c r="IC37" s="85">
        <v>19.035</v>
      </c>
      <c r="ID37" s="85">
        <v>0</v>
      </c>
      <c r="IE37" s="85">
        <v>0</v>
      </c>
      <c r="IF37" s="85">
        <v>0</v>
      </c>
      <c r="IG37" s="85">
        <v>0</v>
      </c>
      <c r="IH37" s="85">
        <v>0</v>
      </c>
      <c r="II37" s="85">
        <v>0</v>
      </c>
      <c r="IJ37" s="85">
        <v>0</v>
      </c>
      <c r="IK37" s="85">
        <v>0</v>
      </c>
      <c r="IL37" s="85">
        <v>0</v>
      </c>
      <c r="IM37" s="85">
        <v>0</v>
      </c>
      <c r="IN37" s="85">
        <v>0</v>
      </c>
      <c r="IO37" s="85">
        <v>0</v>
      </c>
      <c r="IP37" s="85">
        <v>0</v>
      </c>
      <c r="IQ37" s="85">
        <v>0</v>
      </c>
      <c r="IR37" s="85">
        <v>0</v>
      </c>
      <c r="IS37" s="85">
        <v>0</v>
      </c>
      <c r="IT37" s="85">
        <v>0</v>
      </c>
      <c r="IU37" s="85">
        <v>18.491</v>
      </c>
      <c r="IV37" s="85">
        <v>0</v>
      </c>
      <c r="IW37" s="85">
        <v>0</v>
      </c>
      <c r="IX37" s="85">
        <v>0</v>
      </c>
      <c r="IY37" s="85">
        <v>34.340000000000003</v>
      </c>
      <c r="IZ37" s="85">
        <v>0</v>
      </c>
      <c r="JA37" s="85">
        <v>0</v>
      </c>
      <c r="JB37" s="85">
        <v>0</v>
      </c>
      <c r="JC37" s="85">
        <v>0</v>
      </c>
      <c r="JD37" s="85">
        <v>11.053000000000001</v>
      </c>
      <c r="JE37" s="85">
        <v>0</v>
      </c>
      <c r="JF37" s="85">
        <v>12.839</v>
      </c>
      <c r="JG37" s="85">
        <v>0</v>
      </c>
      <c r="JH37" s="85">
        <v>0</v>
      </c>
      <c r="JI37" s="85">
        <v>0</v>
      </c>
      <c r="JJ37" s="85">
        <v>0</v>
      </c>
      <c r="JK37" s="85">
        <v>0</v>
      </c>
      <c r="JL37" s="85">
        <v>0</v>
      </c>
      <c r="JM37" s="85">
        <v>0</v>
      </c>
      <c r="JN37" s="85">
        <v>0</v>
      </c>
      <c r="JO37" s="85">
        <v>0</v>
      </c>
      <c r="JP37" s="85">
        <v>0</v>
      </c>
      <c r="JQ37" s="85">
        <v>73.882999999999996</v>
      </c>
      <c r="JR37" s="85">
        <v>0</v>
      </c>
      <c r="JS37" s="85">
        <v>0</v>
      </c>
      <c r="JT37" s="85">
        <v>0</v>
      </c>
      <c r="JU37" s="85">
        <v>3.234</v>
      </c>
      <c r="JV37" s="85">
        <v>2.1429999999999998</v>
      </c>
      <c r="JW37" s="85">
        <v>0</v>
      </c>
      <c r="JX37" s="85">
        <v>12.061999999999999</v>
      </c>
      <c r="JY37" s="85">
        <v>0</v>
      </c>
      <c r="JZ37" s="85">
        <v>0</v>
      </c>
      <c r="KA37" s="85">
        <v>0</v>
      </c>
      <c r="KB37" s="85">
        <v>0</v>
      </c>
      <c r="KC37" s="85">
        <v>19.501000000000001</v>
      </c>
      <c r="KD37" s="85">
        <v>15.231</v>
      </c>
      <c r="KE37" s="85">
        <v>0</v>
      </c>
      <c r="KF37" s="85">
        <v>0</v>
      </c>
      <c r="KG37" s="85">
        <v>35.944000000000003</v>
      </c>
      <c r="KH37" s="85">
        <v>0</v>
      </c>
      <c r="KI37" s="85">
        <v>0</v>
      </c>
      <c r="KJ37" s="85">
        <v>0</v>
      </c>
      <c r="KK37" s="85">
        <v>0</v>
      </c>
      <c r="KL37" s="85">
        <v>21.606999999999999</v>
      </c>
      <c r="KM37" s="85">
        <v>0</v>
      </c>
      <c r="KN37" s="85">
        <v>16.582999999999998</v>
      </c>
      <c r="KO37" s="85">
        <v>0</v>
      </c>
      <c r="KP37" s="85">
        <v>0</v>
      </c>
      <c r="KQ37" s="85">
        <v>0</v>
      </c>
      <c r="KR37" s="85">
        <v>0</v>
      </c>
      <c r="KS37" s="85">
        <v>0</v>
      </c>
      <c r="KT37" s="85">
        <v>25.369</v>
      </c>
      <c r="KU37" s="85">
        <v>0</v>
      </c>
      <c r="KV37" s="85">
        <v>0</v>
      </c>
      <c r="KW37" s="85">
        <v>0</v>
      </c>
      <c r="KX37" s="85">
        <v>0</v>
      </c>
      <c r="KY37" s="85">
        <v>0</v>
      </c>
      <c r="KZ37" s="85">
        <v>1.734</v>
      </c>
      <c r="LA37" s="85">
        <v>0</v>
      </c>
      <c r="LB37" s="85">
        <v>0</v>
      </c>
      <c r="LC37" s="85">
        <v>13.247</v>
      </c>
      <c r="LD37" s="85">
        <v>0</v>
      </c>
      <c r="LE37" s="85">
        <v>7.7</v>
      </c>
      <c r="LF37" s="85">
        <v>0</v>
      </c>
      <c r="LG37" s="85">
        <v>0</v>
      </c>
      <c r="LH37" s="85">
        <v>0</v>
      </c>
      <c r="LI37" s="85">
        <v>0</v>
      </c>
      <c r="LJ37" s="85">
        <v>0</v>
      </c>
      <c r="LK37" s="85">
        <v>0</v>
      </c>
      <c r="LL37" s="85">
        <v>74.784000000000006</v>
      </c>
      <c r="LM37" s="85">
        <v>0</v>
      </c>
      <c r="LN37" s="85">
        <v>0</v>
      </c>
      <c r="LO37" s="85">
        <v>0</v>
      </c>
      <c r="LP37" s="85">
        <v>27.456</v>
      </c>
      <c r="LQ37" s="85">
        <v>0</v>
      </c>
      <c r="LR37" s="85">
        <v>0</v>
      </c>
      <c r="LS37" s="85">
        <v>0</v>
      </c>
      <c r="LT37" s="85">
        <v>0.92100000000000004</v>
      </c>
      <c r="LU37" s="85">
        <v>0</v>
      </c>
      <c r="LV37" s="85">
        <v>0</v>
      </c>
      <c r="LW37" s="85">
        <v>0</v>
      </c>
      <c r="LX37" s="85">
        <v>40.466000000000001</v>
      </c>
      <c r="LY37" s="85">
        <v>0</v>
      </c>
      <c r="LZ37" s="85">
        <v>0</v>
      </c>
      <c r="MA37" s="85">
        <v>0</v>
      </c>
      <c r="MB37" s="85">
        <v>0</v>
      </c>
      <c r="MC37" s="85">
        <v>0</v>
      </c>
      <c r="MD37" s="85">
        <v>0</v>
      </c>
      <c r="ME37" s="85">
        <v>0</v>
      </c>
      <c r="MF37" s="85">
        <v>21.423999999999999</v>
      </c>
      <c r="MG37" s="85">
        <v>0</v>
      </c>
      <c r="MH37" s="85">
        <v>0</v>
      </c>
      <c r="MI37" s="85">
        <v>0</v>
      </c>
      <c r="MJ37" s="85">
        <v>17.309000000000001</v>
      </c>
      <c r="MK37" s="85">
        <v>0</v>
      </c>
      <c r="ML37" s="85">
        <v>0</v>
      </c>
      <c r="MM37" s="85">
        <v>0</v>
      </c>
      <c r="MN37" s="85">
        <v>5.6689999999999996</v>
      </c>
      <c r="MO37" s="85">
        <v>0</v>
      </c>
      <c r="MP37" s="85">
        <v>0</v>
      </c>
      <c r="MQ37" s="85">
        <v>10.129</v>
      </c>
      <c r="MR37" s="85">
        <v>0</v>
      </c>
      <c r="MS37" s="85">
        <v>0</v>
      </c>
      <c r="MT37" s="85">
        <v>0</v>
      </c>
      <c r="MU37" s="85">
        <v>0</v>
      </c>
      <c r="MV37" s="85">
        <v>0</v>
      </c>
      <c r="MW37" s="85">
        <v>0</v>
      </c>
      <c r="MX37" s="85">
        <v>0</v>
      </c>
      <c r="MY37" s="85">
        <v>0</v>
      </c>
      <c r="MZ37" s="85">
        <v>0</v>
      </c>
      <c r="NA37" s="85">
        <v>0</v>
      </c>
      <c r="NB37" s="85">
        <v>0</v>
      </c>
      <c r="NC37" s="85">
        <v>14.129</v>
      </c>
      <c r="ND37" s="85">
        <v>0</v>
      </c>
      <c r="NE37" s="85">
        <v>0</v>
      </c>
      <c r="NF37" s="85">
        <v>11.742000000000001</v>
      </c>
      <c r="NG37" s="85">
        <v>0</v>
      </c>
      <c r="NH37" s="85">
        <v>458.86</v>
      </c>
      <c r="NI37" s="85">
        <v>0</v>
      </c>
      <c r="NJ37" s="85">
        <v>4.9400000000000004</v>
      </c>
      <c r="NK37" s="85">
        <v>0</v>
      </c>
      <c r="NL37" s="85">
        <v>13.667999999999999</v>
      </c>
      <c r="NM37" s="85">
        <v>0</v>
      </c>
      <c r="NN37" s="85">
        <v>34.67</v>
      </c>
      <c r="NO37" s="85">
        <v>0</v>
      </c>
      <c r="NP37" s="85">
        <v>0</v>
      </c>
      <c r="NQ37" s="85">
        <v>35.69</v>
      </c>
      <c r="NR37" s="85">
        <v>0</v>
      </c>
      <c r="NS37" s="85">
        <v>0</v>
      </c>
      <c r="NT37" s="85">
        <v>0</v>
      </c>
      <c r="NU37" s="85">
        <v>54.545000000000002</v>
      </c>
      <c r="NV37" s="85">
        <v>0</v>
      </c>
      <c r="NW37" s="85">
        <v>0</v>
      </c>
      <c r="NX37" s="85">
        <v>15.773</v>
      </c>
      <c r="NY37" s="85">
        <v>13.403</v>
      </c>
      <c r="NZ37" s="85">
        <v>0</v>
      </c>
      <c r="OA37" s="85">
        <v>0</v>
      </c>
      <c r="OB37" s="85">
        <v>0</v>
      </c>
      <c r="OC37" s="85">
        <v>24.931999999999999</v>
      </c>
      <c r="OD37" s="85">
        <v>0</v>
      </c>
      <c r="OE37" s="85">
        <v>39.850999999999999</v>
      </c>
      <c r="OF37" s="85">
        <v>0</v>
      </c>
      <c r="OG37" s="85">
        <v>0</v>
      </c>
      <c r="OH37" s="85">
        <v>0</v>
      </c>
      <c r="OI37" s="85">
        <v>0</v>
      </c>
      <c r="OJ37" s="85">
        <v>0</v>
      </c>
      <c r="OK37" s="85">
        <v>0</v>
      </c>
      <c r="OL37" s="85">
        <v>0</v>
      </c>
      <c r="OM37" s="85">
        <v>0</v>
      </c>
      <c r="ON37" s="85">
        <v>0</v>
      </c>
      <c r="OO37" s="85">
        <v>0</v>
      </c>
      <c r="OP37" s="85">
        <v>0</v>
      </c>
      <c r="OQ37" s="85">
        <v>0.29699999999999999</v>
      </c>
      <c r="OR37" s="85">
        <v>6.7679999999999998</v>
      </c>
      <c r="OS37" s="85">
        <v>0</v>
      </c>
      <c r="OT37" s="85">
        <v>0</v>
      </c>
      <c r="OU37" s="85">
        <v>0</v>
      </c>
      <c r="OV37" s="85">
        <v>0</v>
      </c>
      <c r="OW37" s="85">
        <v>0</v>
      </c>
      <c r="OX37" s="85">
        <v>0</v>
      </c>
      <c r="OY37" s="85">
        <v>0</v>
      </c>
      <c r="OZ37" s="85">
        <v>17.187000000000001</v>
      </c>
      <c r="PA37" s="85">
        <v>0</v>
      </c>
      <c r="PB37" s="85">
        <v>0</v>
      </c>
      <c r="PC37" s="85">
        <v>23.146000000000001</v>
      </c>
      <c r="PD37" s="85">
        <v>5.5720000000000001</v>
      </c>
      <c r="PE37" s="85">
        <v>0</v>
      </c>
      <c r="PF37" s="85">
        <v>0</v>
      </c>
      <c r="PG37" s="85">
        <v>0</v>
      </c>
      <c r="PH37" s="85">
        <v>14.369</v>
      </c>
      <c r="PI37" s="85">
        <v>0</v>
      </c>
      <c r="PJ37" s="85">
        <v>26.626000000000001</v>
      </c>
      <c r="PK37" s="85">
        <v>0</v>
      </c>
      <c r="PL37" s="85">
        <v>0</v>
      </c>
      <c r="PM37" s="85">
        <v>0</v>
      </c>
      <c r="PN37" s="85">
        <v>0</v>
      </c>
      <c r="PO37" s="85">
        <v>0</v>
      </c>
      <c r="PP37" s="85">
        <v>0</v>
      </c>
      <c r="PQ37" s="85">
        <v>0</v>
      </c>
      <c r="PR37" s="85">
        <v>0</v>
      </c>
      <c r="PS37" s="85">
        <v>0</v>
      </c>
      <c r="PT37" s="85">
        <v>17.655999999999999</v>
      </c>
      <c r="PU37" s="85">
        <v>0</v>
      </c>
      <c r="PV37" s="85">
        <v>12.637</v>
      </c>
      <c r="PW37" s="85">
        <v>22.613</v>
      </c>
      <c r="PX37" s="85">
        <v>0</v>
      </c>
      <c r="PY37" s="85">
        <v>0</v>
      </c>
      <c r="PZ37" s="85">
        <v>52.737000000000002</v>
      </c>
      <c r="QA37" s="85">
        <v>0</v>
      </c>
      <c r="QB37" s="85">
        <v>0.64400000000000002</v>
      </c>
      <c r="QC37" s="85">
        <v>0</v>
      </c>
      <c r="QD37" s="85">
        <v>0</v>
      </c>
      <c r="QE37" s="85">
        <v>0</v>
      </c>
      <c r="QF37" s="85">
        <v>0</v>
      </c>
      <c r="QG37" s="85">
        <v>0</v>
      </c>
      <c r="QH37" s="85">
        <v>0</v>
      </c>
      <c r="QI37" s="85">
        <v>0</v>
      </c>
      <c r="QJ37" s="85">
        <v>40.128</v>
      </c>
      <c r="QK37" s="85">
        <v>0</v>
      </c>
      <c r="QL37" s="85">
        <v>20.863</v>
      </c>
      <c r="QM37" s="85">
        <v>0</v>
      </c>
      <c r="QN37" s="85">
        <v>0</v>
      </c>
      <c r="QO37" s="85">
        <v>6.7789999999999999</v>
      </c>
      <c r="QP37" s="85">
        <v>0</v>
      </c>
      <c r="QQ37" s="85">
        <v>0</v>
      </c>
      <c r="QR37" s="85">
        <v>0</v>
      </c>
      <c r="QS37" s="85">
        <v>0</v>
      </c>
      <c r="QT37" s="85">
        <v>0</v>
      </c>
      <c r="QU37" s="85">
        <v>8.3480000000000008</v>
      </c>
      <c r="QV37" s="85">
        <v>0</v>
      </c>
      <c r="QW37" s="85">
        <v>0</v>
      </c>
      <c r="QX37" s="85">
        <v>13.010999999999999</v>
      </c>
      <c r="QY37" s="85">
        <v>0</v>
      </c>
      <c r="QZ37" s="85">
        <v>0</v>
      </c>
      <c r="RA37" s="85">
        <v>29.6</v>
      </c>
      <c r="RB37" s="85">
        <v>0</v>
      </c>
      <c r="RC37" s="85">
        <v>27.135999999999999</v>
      </c>
      <c r="RD37" s="85">
        <v>0</v>
      </c>
      <c r="RE37" s="85">
        <v>26.166</v>
      </c>
      <c r="RF37" s="85">
        <v>0</v>
      </c>
      <c r="RG37" s="85">
        <v>0</v>
      </c>
      <c r="RH37" s="85">
        <v>0</v>
      </c>
      <c r="RI37" s="85">
        <v>0</v>
      </c>
      <c r="RJ37" s="85">
        <v>18.948</v>
      </c>
      <c r="RK37" s="85">
        <v>0</v>
      </c>
      <c r="RL37" s="85">
        <v>0</v>
      </c>
      <c r="RM37" s="85">
        <v>0</v>
      </c>
      <c r="RN37" s="85">
        <v>10.513</v>
      </c>
      <c r="RO37" s="85">
        <v>0</v>
      </c>
      <c r="RP37" s="85">
        <v>20.457999999999998</v>
      </c>
      <c r="RQ37" s="85">
        <v>183.154</v>
      </c>
    </row>
    <row r="38" spans="1:485">
      <c r="B38" s="85" t="s">
        <v>1834</v>
      </c>
      <c r="D38" s="86" t="s">
        <v>1873</v>
      </c>
      <c r="H38" s="86" t="s">
        <v>1874</v>
      </c>
      <c r="T38" s="85">
        <v>0</v>
      </c>
      <c r="U38" s="85">
        <v>0</v>
      </c>
      <c r="V38" s="85">
        <v>0</v>
      </c>
      <c r="W38" s="85">
        <v>0</v>
      </c>
      <c r="X38" s="85">
        <v>0</v>
      </c>
      <c r="Y38" s="85">
        <v>0</v>
      </c>
      <c r="Z38" s="85">
        <v>0</v>
      </c>
      <c r="AA38" s="85">
        <v>0</v>
      </c>
      <c r="AB38" s="85">
        <v>0</v>
      </c>
      <c r="AC38" s="85">
        <v>0</v>
      </c>
      <c r="AD38" s="85">
        <v>0</v>
      </c>
      <c r="AE38" s="85">
        <v>0</v>
      </c>
      <c r="AF38" s="85">
        <v>0</v>
      </c>
      <c r="AG38" s="85">
        <v>0</v>
      </c>
      <c r="AH38" s="85">
        <v>0</v>
      </c>
      <c r="AI38" s="85">
        <v>0</v>
      </c>
      <c r="AJ38" s="85">
        <v>0</v>
      </c>
      <c r="AK38" s="85">
        <v>0</v>
      </c>
      <c r="AL38" s="85">
        <v>0</v>
      </c>
      <c r="AM38" s="85">
        <v>0</v>
      </c>
      <c r="AN38" s="85">
        <v>0</v>
      </c>
      <c r="AO38" s="85">
        <v>0</v>
      </c>
      <c r="AP38" s="85">
        <v>0</v>
      </c>
      <c r="AQ38" s="85">
        <v>0</v>
      </c>
      <c r="AR38" s="85">
        <v>0</v>
      </c>
      <c r="AS38" s="85">
        <v>0</v>
      </c>
      <c r="AT38" s="85">
        <v>32.454999999999998</v>
      </c>
      <c r="AU38" s="85">
        <v>0</v>
      </c>
      <c r="AV38" s="85">
        <v>0</v>
      </c>
      <c r="AW38" s="85">
        <v>0</v>
      </c>
      <c r="AX38" s="85">
        <v>0</v>
      </c>
      <c r="AY38" s="85">
        <v>0</v>
      </c>
      <c r="AZ38" s="85">
        <v>0</v>
      </c>
      <c r="BA38" s="85">
        <v>0</v>
      </c>
      <c r="BB38" s="85">
        <v>0</v>
      </c>
      <c r="BC38" s="85">
        <v>0</v>
      </c>
      <c r="BD38" s="85">
        <v>0</v>
      </c>
      <c r="BE38" s="85">
        <v>0</v>
      </c>
      <c r="BF38" s="85">
        <v>0</v>
      </c>
      <c r="BG38" s="85">
        <v>0</v>
      </c>
      <c r="BH38" s="85">
        <v>0</v>
      </c>
      <c r="BI38" s="85">
        <v>0</v>
      </c>
      <c r="BJ38" s="85">
        <v>0</v>
      </c>
      <c r="BK38" s="85">
        <v>0</v>
      </c>
      <c r="BL38" s="85">
        <v>0</v>
      </c>
      <c r="BM38" s="85">
        <v>0</v>
      </c>
      <c r="BN38" s="85">
        <v>0</v>
      </c>
      <c r="BO38" s="85">
        <v>0</v>
      </c>
      <c r="BP38" s="85">
        <v>0</v>
      </c>
      <c r="BQ38" s="85">
        <v>0</v>
      </c>
      <c r="BR38" s="85">
        <v>0</v>
      </c>
      <c r="BS38" s="85">
        <v>0</v>
      </c>
      <c r="BT38" s="85">
        <v>0</v>
      </c>
      <c r="BU38" s="85">
        <v>0</v>
      </c>
      <c r="BV38" s="85">
        <v>0</v>
      </c>
      <c r="BW38" s="85">
        <v>0</v>
      </c>
      <c r="BX38" s="85">
        <v>0</v>
      </c>
      <c r="BY38" s="85">
        <v>0</v>
      </c>
      <c r="BZ38" s="85">
        <v>0</v>
      </c>
      <c r="CA38" s="85">
        <v>0</v>
      </c>
      <c r="CB38" s="85">
        <v>0</v>
      </c>
      <c r="CC38" s="85">
        <v>0</v>
      </c>
      <c r="CD38" s="85">
        <v>0</v>
      </c>
      <c r="CE38" s="85">
        <v>0</v>
      </c>
      <c r="CF38" s="85">
        <v>0</v>
      </c>
      <c r="CG38" s="85">
        <v>0</v>
      </c>
      <c r="CH38" s="85">
        <v>0</v>
      </c>
      <c r="CI38" s="85">
        <v>0</v>
      </c>
      <c r="CJ38" s="85">
        <v>0</v>
      </c>
      <c r="CK38" s="85">
        <v>0</v>
      </c>
      <c r="CL38" s="85">
        <v>0</v>
      </c>
      <c r="CM38" s="85">
        <v>0</v>
      </c>
      <c r="CN38" s="85">
        <v>0</v>
      </c>
      <c r="CO38" s="85">
        <v>0</v>
      </c>
      <c r="CP38" s="85">
        <v>0</v>
      </c>
      <c r="CQ38" s="85">
        <v>116.72799999999999</v>
      </c>
      <c r="CR38" s="85">
        <v>78.664000000000001</v>
      </c>
      <c r="CS38" s="85">
        <v>0</v>
      </c>
      <c r="CT38" s="85">
        <v>0</v>
      </c>
      <c r="CU38" s="85">
        <v>0</v>
      </c>
      <c r="CV38" s="85">
        <v>0</v>
      </c>
      <c r="CW38" s="85">
        <v>0</v>
      </c>
      <c r="CX38" s="85">
        <v>230.52500000000001</v>
      </c>
      <c r="CY38" s="85">
        <v>0</v>
      </c>
      <c r="CZ38" s="85">
        <v>0</v>
      </c>
      <c r="DA38" s="85">
        <v>0</v>
      </c>
      <c r="DB38" s="85">
        <v>0</v>
      </c>
      <c r="DC38" s="85">
        <v>0</v>
      </c>
      <c r="DD38" s="85">
        <v>0</v>
      </c>
      <c r="DE38" s="85">
        <v>0</v>
      </c>
      <c r="DF38" s="85">
        <v>0</v>
      </c>
      <c r="DG38" s="85">
        <v>0</v>
      </c>
      <c r="DH38" s="85">
        <v>0</v>
      </c>
      <c r="DI38" s="85">
        <v>0</v>
      </c>
      <c r="DJ38" s="85">
        <v>36.613999999999997</v>
      </c>
      <c r="DK38" s="85">
        <v>28.236999999999998</v>
      </c>
      <c r="DL38" s="85">
        <v>0</v>
      </c>
      <c r="DM38" s="85">
        <v>0</v>
      </c>
      <c r="DN38" s="85">
        <v>0</v>
      </c>
      <c r="DO38" s="85">
        <v>0</v>
      </c>
      <c r="DP38" s="85">
        <v>0</v>
      </c>
      <c r="DQ38" s="85">
        <v>0</v>
      </c>
      <c r="DR38" s="85">
        <v>0</v>
      </c>
      <c r="DS38" s="85">
        <v>0</v>
      </c>
      <c r="DT38" s="85">
        <v>0</v>
      </c>
      <c r="DU38" s="85">
        <v>0</v>
      </c>
      <c r="DV38" s="85">
        <v>0</v>
      </c>
      <c r="DW38" s="85">
        <v>0</v>
      </c>
      <c r="DX38" s="85">
        <v>0</v>
      </c>
      <c r="DY38" s="85">
        <v>0</v>
      </c>
      <c r="DZ38" s="85">
        <v>0</v>
      </c>
      <c r="EA38" s="85">
        <v>0</v>
      </c>
      <c r="EB38" s="85">
        <v>0</v>
      </c>
      <c r="EC38" s="85">
        <v>0</v>
      </c>
      <c r="ED38" s="85">
        <v>0</v>
      </c>
      <c r="EE38" s="85">
        <v>0</v>
      </c>
      <c r="EF38" s="85">
        <v>0</v>
      </c>
      <c r="EG38" s="85">
        <v>0</v>
      </c>
      <c r="EH38" s="85">
        <v>0</v>
      </c>
      <c r="EI38" s="85">
        <v>0</v>
      </c>
      <c r="EJ38" s="85">
        <v>0</v>
      </c>
      <c r="EK38" s="85">
        <v>0</v>
      </c>
      <c r="EL38" s="85">
        <v>0</v>
      </c>
      <c r="EM38" s="85">
        <v>0</v>
      </c>
      <c r="EN38" s="85">
        <v>38.860999999999997</v>
      </c>
      <c r="EO38" s="85">
        <v>42.168999999999997</v>
      </c>
      <c r="EP38" s="85">
        <v>0</v>
      </c>
      <c r="EQ38" s="85">
        <v>0</v>
      </c>
      <c r="ER38" s="85">
        <v>0</v>
      </c>
      <c r="ES38" s="85">
        <v>0</v>
      </c>
      <c r="ET38" s="85">
        <v>0</v>
      </c>
      <c r="EU38" s="85">
        <v>0</v>
      </c>
      <c r="EV38" s="85">
        <v>0</v>
      </c>
      <c r="EW38" s="85">
        <v>0</v>
      </c>
      <c r="EX38" s="85">
        <v>0</v>
      </c>
      <c r="EY38" s="85">
        <v>0</v>
      </c>
      <c r="EZ38" s="85">
        <v>12.138999999999999</v>
      </c>
      <c r="FA38" s="85">
        <v>41.063000000000002</v>
      </c>
      <c r="FB38" s="85">
        <v>0</v>
      </c>
      <c r="FC38" s="85">
        <v>0</v>
      </c>
      <c r="FD38" s="85">
        <v>0</v>
      </c>
      <c r="FE38" s="85">
        <v>0</v>
      </c>
      <c r="FF38" s="85">
        <v>0</v>
      </c>
      <c r="FG38" s="85">
        <v>0</v>
      </c>
      <c r="FH38" s="85">
        <v>0</v>
      </c>
      <c r="FI38" s="85">
        <v>0</v>
      </c>
      <c r="FJ38" s="85">
        <v>31.358000000000001</v>
      </c>
      <c r="FK38" s="85">
        <v>44.87</v>
      </c>
      <c r="FL38" s="85">
        <v>0</v>
      </c>
      <c r="FM38" s="85">
        <v>0</v>
      </c>
      <c r="FN38" s="85">
        <v>0</v>
      </c>
      <c r="FO38" s="85">
        <v>0</v>
      </c>
      <c r="FP38" s="85">
        <v>0</v>
      </c>
      <c r="FQ38" s="85">
        <v>21.085000000000001</v>
      </c>
      <c r="FR38" s="85">
        <v>0</v>
      </c>
      <c r="FS38" s="85">
        <v>0</v>
      </c>
      <c r="FT38" s="85">
        <v>0</v>
      </c>
      <c r="FU38" s="85">
        <v>23.486000000000001</v>
      </c>
      <c r="FV38" s="85">
        <v>0</v>
      </c>
      <c r="FW38" s="85">
        <v>0</v>
      </c>
      <c r="FX38" s="85">
        <v>0</v>
      </c>
      <c r="FY38" s="85">
        <v>0</v>
      </c>
      <c r="FZ38" s="85">
        <v>0</v>
      </c>
      <c r="GA38" s="85">
        <v>0</v>
      </c>
      <c r="GB38" s="85">
        <v>0</v>
      </c>
      <c r="GC38" s="85">
        <v>41.767000000000003</v>
      </c>
      <c r="GD38" s="85">
        <v>0</v>
      </c>
      <c r="GE38" s="85">
        <v>19.196999999999999</v>
      </c>
      <c r="GF38" s="85">
        <v>30.984999999999999</v>
      </c>
      <c r="GG38" s="85">
        <v>0</v>
      </c>
      <c r="GH38" s="85">
        <v>0</v>
      </c>
      <c r="GI38" s="85">
        <v>0</v>
      </c>
      <c r="GJ38" s="85">
        <v>0</v>
      </c>
      <c r="GK38" s="85">
        <v>0</v>
      </c>
      <c r="GL38" s="85">
        <v>0</v>
      </c>
      <c r="GM38" s="85">
        <v>0</v>
      </c>
      <c r="GN38" s="85">
        <v>0</v>
      </c>
      <c r="GO38" s="85">
        <v>0</v>
      </c>
      <c r="GP38" s="85">
        <v>37.225999999999999</v>
      </c>
      <c r="GQ38" s="85">
        <v>29.603999999999999</v>
      </c>
      <c r="GR38" s="85">
        <v>0</v>
      </c>
      <c r="GS38" s="85">
        <v>0</v>
      </c>
      <c r="GT38" s="85">
        <v>0</v>
      </c>
      <c r="GU38" s="85">
        <v>0</v>
      </c>
      <c r="GV38" s="85">
        <v>0</v>
      </c>
      <c r="GW38" s="85">
        <v>0</v>
      </c>
      <c r="GX38" s="85">
        <v>0</v>
      </c>
      <c r="GY38" s="85">
        <v>0</v>
      </c>
      <c r="GZ38" s="85">
        <v>0</v>
      </c>
      <c r="HA38" s="85">
        <v>0</v>
      </c>
      <c r="HB38" s="85">
        <v>0</v>
      </c>
      <c r="HC38" s="85">
        <v>0</v>
      </c>
      <c r="HD38" s="85">
        <v>0</v>
      </c>
      <c r="HE38" s="85">
        <v>0</v>
      </c>
      <c r="HF38" s="85">
        <v>0</v>
      </c>
      <c r="HG38" s="85">
        <v>0</v>
      </c>
      <c r="HH38" s="85">
        <v>0</v>
      </c>
      <c r="HI38" s="85">
        <v>0</v>
      </c>
      <c r="HJ38" s="85">
        <v>0</v>
      </c>
      <c r="HK38" s="85">
        <v>0</v>
      </c>
      <c r="HL38" s="85">
        <v>0</v>
      </c>
      <c r="HM38" s="85">
        <v>0</v>
      </c>
      <c r="HN38" s="85">
        <v>0</v>
      </c>
      <c r="HO38" s="85">
        <v>0</v>
      </c>
      <c r="HP38" s="85">
        <v>0</v>
      </c>
      <c r="HQ38" s="85">
        <v>0</v>
      </c>
      <c r="HR38" s="85">
        <v>0</v>
      </c>
      <c r="HS38" s="85">
        <v>0</v>
      </c>
      <c r="HT38" s="85">
        <v>0</v>
      </c>
      <c r="HU38" s="85">
        <v>0</v>
      </c>
      <c r="HV38" s="85">
        <v>22.106999999999999</v>
      </c>
      <c r="HW38" s="85">
        <v>0</v>
      </c>
      <c r="HX38" s="85">
        <v>37.817</v>
      </c>
      <c r="HY38" s="85">
        <v>0</v>
      </c>
      <c r="HZ38" s="85">
        <v>0</v>
      </c>
      <c r="IA38" s="85">
        <v>32.656999999999996</v>
      </c>
      <c r="IB38" s="85">
        <v>0</v>
      </c>
      <c r="IC38" s="85">
        <v>0</v>
      </c>
      <c r="ID38" s="85">
        <v>0</v>
      </c>
      <c r="IE38" s="85">
        <v>0</v>
      </c>
      <c r="IF38" s="85">
        <v>0</v>
      </c>
      <c r="IG38" s="85">
        <v>0</v>
      </c>
      <c r="IH38" s="85">
        <v>0</v>
      </c>
      <c r="II38" s="85">
        <v>0</v>
      </c>
      <c r="IJ38" s="85">
        <v>0</v>
      </c>
      <c r="IK38" s="85">
        <v>0</v>
      </c>
      <c r="IL38" s="85">
        <v>0</v>
      </c>
      <c r="IM38" s="85">
        <v>0</v>
      </c>
      <c r="IN38" s="85">
        <v>0</v>
      </c>
      <c r="IO38" s="85">
        <v>0</v>
      </c>
      <c r="IP38" s="85">
        <v>0</v>
      </c>
      <c r="IQ38" s="85">
        <v>0</v>
      </c>
      <c r="IR38" s="85">
        <v>0</v>
      </c>
      <c r="IS38" s="85">
        <v>0</v>
      </c>
      <c r="IT38" s="85">
        <v>0</v>
      </c>
      <c r="IU38" s="85">
        <v>0</v>
      </c>
      <c r="IV38" s="85">
        <v>0</v>
      </c>
      <c r="IW38" s="85">
        <v>0</v>
      </c>
      <c r="IX38" s="85">
        <v>0</v>
      </c>
      <c r="IY38" s="85">
        <v>0</v>
      </c>
      <c r="IZ38" s="85">
        <v>0</v>
      </c>
      <c r="JA38" s="85">
        <v>0</v>
      </c>
      <c r="JB38" s="85">
        <v>0</v>
      </c>
      <c r="JC38" s="85">
        <v>0</v>
      </c>
      <c r="JD38" s="85">
        <v>0</v>
      </c>
      <c r="JE38" s="85">
        <v>0</v>
      </c>
      <c r="JF38" s="85">
        <v>0</v>
      </c>
      <c r="JG38" s="85">
        <v>0</v>
      </c>
      <c r="JH38" s="85">
        <v>0</v>
      </c>
      <c r="JI38" s="85">
        <v>0</v>
      </c>
      <c r="JJ38" s="85">
        <v>0</v>
      </c>
      <c r="JK38" s="85">
        <v>0</v>
      </c>
      <c r="JL38" s="85">
        <v>0</v>
      </c>
      <c r="JM38" s="85">
        <v>0</v>
      </c>
      <c r="JN38" s="85">
        <v>0</v>
      </c>
      <c r="JO38" s="85">
        <v>0</v>
      </c>
      <c r="JP38" s="85">
        <v>0</v>
      </c>
      <c r="JQ38" s="85">
        <v>0</v>
      </c>
      <c r="JR38" s="85">
        <v>0</v>
      </c>
      <c r="JS38" s="85">
        <v>0</v>
      </c>
      <c r="JT38" s="85">
        <v>0</v>
      </c>
      <c r="JU38" s="85">
        <v>0</v>
      </c>
      <c r="JV38" s="85">
        <v>0</v>
      </c>
      <c r="JW38" s="85">
        <v>0</v>
      </c>
      <c r="JX38" s="85">
        <v>0</v>
      </c>
      <c r="JY38" s="85">
        <v>0</v>
      </c>
      <c r="JZ38" s="85">
        <v>0</v>
      </c>
      <c r="KA38" s="85">
        <v>0</v>
      </c>
      <c r="KB38" s="85">
        <v>0</v>
      </c>
      <c r="KC38" s="85">
        <v>0</v>
      </c>
      <c r="KD38" s="85">
        <v>0</v>
      </c>
      <c r="KE38" s="85">
        <v>0</v>
      </c>
      <c r="KF38" s="85">
        <v>0</v>
      </c>
      <c r="KG38" s="85">
        <v>0</v>
      </c>
      <c r="KH38" s="85">
        <v>0</v>
      </c>
      <c r="KI38" s="85">
        <v>0</v>
      </c>
      <c r="KJ38" s="85">
        <v>0</v>
      </c>
      <c r="KK38" s="85">
        <v>0</v>
      </c>
      <c r="KL38" s="85">
        <v>0</v>
      </c>
      <c r="KM38" s="85">
        <v>0</v>
      </c>
      <c r="KN38" s="85">
        <v>0</v>
      </c>
      <c r="KO38" s="85">
        <v>0</v>
      </c>
      <c r="KP38" s="85">
        <v>0</v>
      </c>
      <c r="KQ38" s="85">
        <v>0</v>
      </c>
      <c r="KR38" s="85">
        <v>0</v>
      </c>
      <c r="KS38" s="85">
        <v>0</v>
      </c>
      <c r="KT38" s="85">
        <v>0</v>
      </c>
      <c r="KU38" s="85">
        <v>0</v>
      </c>
      <c r="KV38" s="85">
        <v>0</v>
      </c>
      <c r="KW38" s="85">
        <v>0</v>
      </c>
      <c r="KX38" s="85">
        <v>0</v>
      </c>
      <c r="KY38" s="85">
        <v>0</v>
      </c>
      <c r="KZ38" s="85">
        <v>0</v>
      </c>
      <c r="LA38" s="85">
        <v>0</v>
      </c>
      <c r="LB38" s="85">
        <v>0</v>
      </c>
      <c r="LC38" s="85">
        <v>0</v>
      </c>
      <c r="LD38" s="85">
        <v>0</v>
      </c>
      <c r="LE38" s="85">
        <v>0</v>
      </c>
      <c r="LF38" s="85">
        <v>0</v>
      </c>
      <c r="LG38" s="85">
        <v>0</v>
      </c>
      <c r="LH38" s="85">
        <v>0</v>
      </c>
      <c r="LI38" s="85">
        <v>0</v>
      </c>
      <c r="LJ38" s="85">
        <v>0</v>
      </c>
      <c r="LK38" s="85">
        <v>0</v>
      </c>
      <c r="LL38" s="85">
        <v>0</v>
      </c>
      <c r="LM38" s="85">
        <v>0</v>
      </c>
      <c r="LN38" s="85">
        <v>0</v>
      </c>
      <c r="LO38" s="85">
        <v>0</v>
      </c>
      <c r="LP38" s="85">
        <v>0</v>
      </c>
      <c r="LQ38" s="85">
        <v>0</v>
      </c>
      <c r="LR38" s="85">
        <v>0</v>
      </c>
      <c r="LS38" s="85">
        <v>0</v>
      </c>
      <c r="LT38" s="85">
        <v>0</v>
      </c>
      <c r="LU38" s="85">
        <v>0</v>
      </c>
      <c r="LV38" s="85">
        <v>0</v>
      </c>
      <c r="LW38" s="85">
        <v>0</v>
      </c>
      <c r="LX38" s="85">
        <v>0</v>
      </c>
      <c r="LY38" s="85">
        <v>0</v>
      </c>
      <c r="LZ38" s="85">
        <v>0</v>
      </c>
      <c r="MA38" s="85">
        <v>0</v>
      </c>
      <c r="MB38" s="85">
        <v>0</v>
      </c>
      <c r="MC38" s="85">
        <v>0</v>
      </c>
      <c r="MD38" s="85">
        <v>0</v>
      </c>
      <c r="ME38" s="85">
        <v>0</v>
      </c>
      <c r="MF38" s="85">
        <v>0</v>
      </c>
      <c r="MG38" s="85">
        <v>0</v>
      </c>
      <c r="MH38" s="85">
        <v>0</v>
      </c>
      <c r="MI38" s="85">
        <v>0</v>
      </c>
      <c r="MJ38" s="85">
        <v>0</v>
      </c>
      <c r="MK38" s="85">
        <v>0</v>
      </c>
      <c r="ML38" s="85">
        <v>0</v>
      </c>
      <c r="MM38" s="85">
        <v>0</v>
      </c>
      <c r="MN38" s="85">
        <v>0</v>
      </c>
      <c r="MO38" s="85">
        <v>0</v>
      </c>
      <c r="MP38" s="85">
        <v>0</v>
      </c>
      <c r="MQ38" s="85">
        <v>0</v>
      </c>
      <c r="MR38" s="85">
        <v>0</v>
      </c>
      <c r="MS38" s="85">
        <v>0</v>
      </c>
      <c r="MT38" s="85">
        <v>0</v>
      </c>
      <c r="MU38" s="85">
        <v>0</v>
      </c>
      <c r="MV38" s="85">
        <v>0</v>
      </c>
      <c r="MW38" s="85">
        <v>0</v>
      </c>
      <c r="MX38" s="85">
        <v>0</v>
      </c>
      <c r="MY38" s="85">
        <v>0</v>
      </c>
      <c r="MZ38" s="85">
        <v>0</v>
      </c>
      <c r="NA38" s="85">
        <v>0</v>
      </c>
      <c r="NB38" s="85">
        <v>0</v>
      </c>
      <c r="NC38" s="85">
        <v>7.1440000000000001</v>
      </c>
      <c r="ND38" s="85">
        <v>0</v>
      </c>
      <c r="NE38" s="85">
        <v>0</v>
      </c>
      <c r="NF38" s="85">
        <v>31.276</v>
      </c>
      <c r="NG38" s="85">
        <v>0</v>
      </c>
      <c r="NH38" s="85">
        <v>0</v>
      </c>
      <c r="NI38" s="85">
        <v>0</v>
      </c>
      <c r="NJ38" s="85">
        <v>0</v>
      </c>
      <c r="NK38" s="85">
        <v>0</v>
      </c>
      <c r="NL38" s="85">
        <v>0</v>
      </c>
      <c r="NM38" s="85">
        <v>0</v>
      </c>
      <c r="NN38" s="85">
        <v>0</v>
      </c>
      <c r="NO38" s="85">
        <v>0</v>
      </c>
      <c r="NP38" s="85">
        <v>0</v>
      </c>
      <c r="NQ38" s="85">
        <v>29.763000000000002</v>
      </c>
      <c r="NR38" s="85">
        <v>0</v>
      </c>
      <c r="NS38" s="85">
        <v>0</v>
      </c>
      <c r="NT38" s="85">
        <v>0</v>
      </c>
      <c r="NU38" s="85">
        <v>8.4030000000000005</v>
      </c>
      <c r="NV38" s="85">
        <v>0</v>
      </c>
      <c r="NW38" s="85">
        <v>42.970999999999997</v>
      </c>
      <c r="NX38" s="85">
        <v>0</v>
      </c>
      <c r="NY38" s="85">
        <v>31.884</v>
      </c>
      <c r="NZ38" s="85">
        <v>0</v>
      </c>
      <c r="OA38" s="85">
        <v>0</v>
      </c>
      <c r="OB38" s="85">
        <v>0</v>
      </c>
      <c r="OC38" s="85">
        <v>27.244</v>
      </c>
      <c r="OD38" s="85">
        <v>0</v>
      </c>
      <c r="OE38" s="85">
        <v>28.295000000000002</v>
      </c>
      <c r="OF38" s="85">
        <v>0</v>
      </c>
      <c r="OG38" s="85">
        <v>0</v>
      </c>
      <c r="OH38" s="85">
        <v>0</v>
      </c>
      <c r="OI38" s="85">
        <v>0</v>
      </c>
      <c r="OJ38" s="85">
        <v>0</v>
      </c>
      <c r="OK38" s="85">
        <v>0</v>
      </c>
      <c r="OL38" s="85">
        <v>0</v>
      </c>
      <c r="OM38" s="85">
        <v>0</v>
      </c>
      <c r="ON38" s="85">
        <v>0</v>
      </c>
      <c r="OO38" s="85">
        <v>0</v>
      </c>
      <c r="OP38" s="85">
        <v>0</v>
      </c>
      <c r="OQ38" s="85">
        <v>0</v>
      </c>
      <c r="OR38" s="85">
        <v>36.238</v>
      </c>
      <c r="OS38" s="85">
        <v>0</v>
      </c>
      <c r="OT38" s="85">
        <v>0</v>
      </c>
      <c r="OU38" s="85">
        <v>0</v>
      </c>
      <c r="OV38" s="85">
        <v>0</v>
      </c>
      <c r="OW38" s="85">
        <v>0</v>
      </c>
      <c r="OX38" s="85">
        <v>0</v>
      </c>
      <c r="OY38" s="85">
        <v>0</v>
      </c>
      <c r="OZ38" s="85">
        <v>33.789000000000001</v>
      </c>
      <c r="PA38" s="85">
        <v>0</v>
      </c>
      <c r="PB38" s="85">
        <v>0</v>
      </c>
      <c r="PC38" s="85">
        <v>0</v>
      </c>
      <c r="PD38" s="85">
        <v>44.816000000000003</v>
      </c>
      <c r="PE38" s="85">
        <v>0</v>
      </c>
      <c r="PF38" s="85">
        <v>0</v>
      </c>
      <c r="PG38" s="85">
        <v>0</v>
      </c>
      <c r="PH38" s="85">
        <v>23.457999999999998</v>
      </c>
      <c r="PI38" s="85">
        <v>0</v>
      </c>
      <c r="PJ38" s="85">
        <v>0</v>
      </c>
      <c r="PK38" s="85">
        <v>0</v>
      </c>
      <c r="PL38" s="85">
        <v>0</v>
      </c>
      <c r="PM38" s="85">
        <v>0</v>
      </c>
      <c r="PN38" s="85">
        <v>0</v>
      </c>
      <c r="PO38" s="85">
        <v>0</v>
      </c>
      <c r="PP38" s="85">
        <v>0</v>
      </c>
      <c r="PQ38" s="85">
        <v>0</v>
      </c>
      <c r="PR38" s="85">
        <v>0</v>
      </c>
      <c r="PS38" s="85">
        <v>0</v>
      </c>
      <c r="PT38" s="85">
        <v>39.499000000000002</v>
      </c>
      <c r="PU38" s="85">
        <v>0</v>
      </c>
      <c r="PV38" s="85">
        <v>0</v>
      </c>
      <c r="PW38" s="85">
        <v>58.62</v>
      </c>
      <c r="PX38" s="85">
        <v>0</v>
      </c>
      <c r="PY38" s="85">
        <v>0</v>
      </c>
      <c r="PZ38" s="85">
        <v>54.162999999999997</v>
      </c>
      <c r="QA38" s="85">
        <v>0</v>
      </c>
      <c r="QB38" s="85">
        <v>0</v>
      </c>
      <c r="QC38" s="85">
        <v>0</v>
      </c>
      <c r="QD38" s="85">
        <v>0</v>
      </c>
      <c r="QE38" s="85">
        <v>0</v>
      </c>
      <c r="QF38" s="85">
        <v>0</v>
      </c>
      <c r="QG38" s="85">
        <v>0</v>
      </c>
      <c r="QH38" s="85">
        <v>0</v>
      </c>
      <c r="QI38" s="85">
        <v>0</v>
      </c>
      <c r="QJ38" s="85">
        <v>99.41</v>
      </c>
      <c r="QK38" s="85">
        <v>0</v>
      </c>
      <c r="QL38" s="85">
        <v>0</v>
      </c>
      <c r="QM38" s="85">
        <v>0</v>
      </c>
      <c r="QN38" s="85">
        <v>0</v>
      </c>
      <c r="QO38" s="85">
        <v>12.052</v>
      </c>
      <c r="QP38" s="85">
        <v>0</v>
      </c>
      <c r="QQ38" s="85">
        <v>0</v>
      </c>
      <c r="QR38" s="85">
        <v>0</v>
      </c>
      <c r="QS38" s="85">
        <v>0</v>
      </c>
      <c r="QT38" s="85">
        <v>0</v>
      </c>
      <c r="QU38" s="85">
        <v>0</v>
      </c>
      <c r="QV38" s="85">
        <v>0</v>
      </c>
      <c r="QW38" s="85">
        <v>0</v>
      </c>
      <c r="QX38" s="85">
        <v>18.311</v>
      </c>
      <c r="QY38" s="85">
        <v>0</v>
      </c>
      <c r="QZ38" s="85">
        <v>0</v>
      </c>
      <c r="RA38" s="85">
        <v>0</v>
      </c>
      <c r="RB38" s="85">
        <v>0</v>
      </c>
      <c r="RC38" s="85">
        <v>40.612000000000002</v>
      </c>
      <c r="RD38" s="85">
        <v>0</v>
      </c>
      <c r="RE38" s="85">
        <v>0</v>
      </c>
      <c r="RF38" s="85">
        <v>0</v>
      </c>
      <c r="RG38" s="85">
        <v>0</v>
      </c>
      <c r="RH38" s="85">
        <v>0</v>
      </c>
      <c r="RI38" s="85">
        <v>0</v>
      </c>
      <c r="RJ38" s="85">
        <v>0</v>
      </c>
      <c r="RK38" s="85">
        <v>0</v>
      </c>
      <c r="RL38" s="85">
        <v>0</v>
      </c>
      <c r="RM38" s="85">
        <v>0</v>
      </c>
      <c r="RN38" s="85">
        <v>0</v>
      </c>
      <c r="RO38" s="85">
        <v>0</v>
      </c>
      <c r="RP38" s="85">
        <v>0</v>
      </c>
      <c r="RQ38" s="85">
        <v>273.85399999999998</v>
      </c>
    </row>
    <row r="39" spans="1:485">
      <c r="B39" s="85" t="s">
        <v>1837</v>
      </c>
      <c r="D39" s="86" t="s">
        <v>1875</v>
      </c>
      <c r="H39" s="86" t="s">
        <v>1876</v>
      </c>
      <c r="T39" s="85">
        <v>0</v>
      </c>
      <c r="U39" s="85">
        <v>0</v>
      </c>
      <c r="V39" s="85">
        <v>0</v>
      </c>
      <c r="W39" s="85">
        <v>15.557</v>
      </c>
      <c r="X39" s="85">
        <v>0</v>
      </c>
      <c r="Y39" s="85">
        <v>0</v>
      </c>
      <c r="Z39" s="85">
        <v>0</v>
      </c>
      <c r="AA39" s="85">
        <v>0</v>
      </c>
      <c r="AB39" s="85">
        <v>0.56799999999999995</v>
      </c>
      <c r="AC39" s="85">
        <v>0</v>
      </c>
      <c r="AD39" s="85">
        <v>0</v>
      </c>
      <c r="AE39" s="85">
        <v>0</v>
      </c>
      <c r="AF39" s="85">
        <v>0</v>
      </c>
      <c r="AG39" s="85">
        <v>0</v>
      </c>
      <c r="AH39" s="85">
        <v>0</v>
      </c>
      <c r="AI39" s="85">
        <v>0</v>
      </c>
      <c r="AJ39" s="85">
        <v>0</v>
      </c>
      <c r="AK39" s="85">
        <v>0</v>
      </c>
      <c r="AL39" s="85">
        <v>0</v>
      </c>
      <c r="AM39" s="85">
        <v>0.32200000000000001</v>
      </c>
      <c r="AN39" s="85">
        <v>0</v>
      </c>
      <c r="AO39" s="85">
        <v>0</v>
      </c>
      <c r="AP39" s="85">
        <v>1.036</v>
      </c>
      <c r="AQ39" s="85">
        <v>0</v>
      </c>
      <c r="AR39" s="85">
        <v>0</v>
      </c>
      <c r="AS39" s="85">
        <v>71.590999999999994</v>
      </c>
      <c r="AT39" s="85">
        <v>1.595</v>
      </c>
      <c r="AU39" s="85">
        <v>0</v>
      </c>
      <c r="AV39" s="85">
        <v>0</v>
      </c>
      <c r="AW39" s="85">
        <v>0</v>
      </c>
      <c r="AX39" s="85">
        <v>2.5390000000000001</v>
      </c>
      <c r="AY39" s="85">
        <v>0</v>
      </c>
      <c r="AZ39" s="85">
        <v>0</v>
      </c>
      <c r="BA39" s="85">
        <v>0</v>
      </c>
      <c r="BB39" s="85">
        <v>0</v>
      </c>
      <c r="BC39" s="85">
        <v>4.9980000000000002</v>
      </c>
      <c r="BD39" s="85">
        <v>0</v>
      </c>
      <c r="BE39" s="85">
        <v>0</v>
      </c>
      <c r="BF39" s="85">
        <v>0</v>
      </c>
      <c r="BG39" s="85">
        <v>0</v>
      </c>
      <c r="BH39" s="85">
        <v>0.57799999999999996</v>
      </c>
      <c r="BI39" s="85">
        <v>0</v>
      </c>
      <c r="BJ39" s="85">
        <v>7.4779999999999998</v>
      </c>
      <c r="BK39" s="85">
        <v>1.9359999999999999</v>
      </c>
      <c r="BL39" s="85">
        <v>0</v>
      </c>
      <c r="BM39" s="85">
        <v>0</v>
      </c>
      <c r="BN39" s="85">
        <v>5.6580000000000004</v>
      </c>
      <c r="BO39" s="85">
        <v>0</v>
      </c>
      <c r="BP39" s="85">
        <v>0</v>
      </c>
      <c r="BQ39" s="85">
        <v>0</v>
      </c>
      <c r="BR39" s="85">
        <v>0</v>
      </c>
      <c r="BS39" s="85">
        <v>4.8479999999999999</v>
      </c>
      <c r="BT39" s="85">
        <v>0</v>
      </c>
      <c r="BU39" s="85">
        <v>0</v>
      </c>
      <c r="BV39" s="85">
        <v>0</v>
      </c>
      <c r="BW39" s="85">
        <v>0</v>
      </c>
      <c r="BX39" s="85">
        <v>16.516999999999999</v>
      </c>
      <c r="BY39" s="85">
        <v>10.432</v>
      </c>
      <c r="BZ39" s="85">
        <v>0</v>
      </c>
      <c r="CA39" s="85">
        <v>0</v>
      </c>
      <c r="CB39" s="85">
        <v>0</v>
      </c>
      <c r="CC39" s="85">
        <v>0.73099999999999998</v>
      </c>
      <c r="CD39" s="85">
        <v>0</v>
      </c>
      <c r="CE39" s="85">
        <v>0</v>
      </c>
      <c r="CF39" s="85">
        <v>0</v>
      </c>
      <c r="CG39" s="85">
        <v>0</v>
      </c>
      <c r="CH39" s="85">
        <v>1.538</v>
      </c>
      <c r="CI39" s="85">
        <v>0</v>
      </c>
      <c r="CJ39" s="85">
        <v>0</v>
      </c>
      <c r="CK39" s="85">
        <v>0</v>
      </c>
      <c r="CL39" s="85">
        <v>0</v>
      </c>
      <c r="CM39" s="85">
        <v>0</v>
      </c>
      <c r="CN39" s="85">
        <v>0</v>
      </c>
      <c r="CO39" s="85">
        <v>9.2690000000000001</v>
      </c>
      <c r="CP39" s="85">
        <v>0</v>
      </c>
      <c r="CQ39" s="85">
        <v>37.101999999999997</v>
      </c>
      <c r="CR39" s="85">
        <v>22.294</v>
      </c>
      <c r="CS39" s="85">
        <v>0</v>
      </c>
      <c r="CT39" s="85">
        <v>0</v>
      </c>
      <c r="CU39" s="85">
        <v>0</v>
      </c>
      <c r="CV39" s="85">
        <v>3.7090000000000001</v>
      </c>
      <c r="CW39" s="85">
        <v>0</v>
      </c>
      <c r="CX39" s="85">
        <v>0</v>
      </c>
      <c r="CY39" s="85">
        <v>0</v>
      </c>
      <c r="CZ39" s="85">
        <v>141.06899999999999</v>
      </c>
      <c r="DA39" s="85">
        <v>1.391</v>
      </c>
      <c r="DB39" s="85">
        <v>0</v>
      </c>
      <c r="DC39" s="85">
        <v>0</v>
      </c>
      <c r="DD39" s="85">
        <v>0</v>
      </c>
      <c r="DE39" s="85">
        <v>0</v>
      </c>
      <c r="DF39" s="85">
        <v>0</v>
      </c>
      <c r="DG39" s="85">
        <v>0</v>
      </c>
      <c r="DH39" s="85">
        <v>10.42</v>
      </c>
      <c r="DI39" s="85">
        <v>0</v>
      </c>
      <c r="DJ39" s="85">
        <v>9.9930000000000003</v>
      </c>
      <c r="DK39" s="85">
        <v>23.189</v>
      </c>
      <c r="DL39" s="85">
        <v>0</v>
      </c>
      <c r="DM39" s="85">
        <v>0</v>
      </c>
      <c r="DN39" s="85">
        <v>0</v>
      </c>
      <c r="DO39" s="85">
        <v>6.5739999999999998</v>
      </c>
      <c r="DP39" s="85">
        <v>0</v>
      </c>
      <c r="DQ39" s="85">
        <v>26.117999999999999</v>
      </c>
      <c r="DR39" s="85">
        <v>16.329999999999998</v>
      </c>
      <c r="DS39" s="85">
        <v>33.840000000000003</v>
      </c>
      <c r="DT39" s="85">
        <v>2.7530000000000001</v>
      </c>
      <c r="DU39" s="85">
        <v>0</v>
      </c>
      <c r="DV39" s="85">
        <v>0</v>
      </c>
      <c r="DW39" s="85">
        <v>0</v>
      </c>
      <c r="DX39" s="85">
        <v>0</v>
      </c>
      <c r="DY39" s="85">
        <v>0</v>
      </c>
      <c r="DZ39" s="85">
        <v>0</v>
      </c>
      <c r="EA39" s="85">
        <v>1.36</v>
      </c>
      <c r="EB39" s="85">
        <v>0</v>
      </c>
      <c r="EC39" s="85">
        <v>0</v>
      </c>
      <c r="ED39" s="85">
        <v>0</v>
      </c>
      <c r="EE39" s="85">
        <v>0</v>
      </c>
      <c r="EF39" s="85">
        <v>0</v>
      </c>
      <c r="EG39" s="85">
        <v>0</v>
      </c>
      <c r="EH39" s="85">
        <v>0</v>
      </c>
      <c r="EI39" s="85">
        <v>0</v>
      </c>
      <c r="EJ39" s="85">
        <v>0</v>
      </c>
      <c r="EK39" s="85">
        <v>0</v>
      </c>
      <c r="EL39" s="85">
        <v>0</v>
      </c>
      <c r="EM39" s="85">
        <v>12.055</v>
      </c>
      <c r="EN39" s="85">
        <v>0</v>
      </c>
      <c r="EO39" s="85">
        <v>27.702000000000002</v>
      </c>
      <c r="EP39" s="85">
        <v>30.091000000000001</v>
      </c>
      <c r="EQ39" s="85">
        <v>0</v>
      </c>
      <c r="ER39" s="85">
        <v>0</v>
      </c>
      <c r="ES39" s="85">
        <v>0</v>
      </c>
      <c r="ET39" s="85">
        <v>0</v>
      </c>
      <c r="EU39" s="85">
        <v>0</v>
      </c>
      <c r="EV39" s="85">
        <v>2.1999999999999999E-2</v>
      </c>
      <c r="EW39" s="85">
        <v>0</v>
      </c>
      <c r="EX39" s="85">
        <v>0</v>
      </c>
      <c r="EY39" s="85">
        <v>0</v>
      </c>
      <c r="EZ39" s="85">
        <v>0</v>
      </c>
      <c r="FA39" s="85">
        <v>12.97</v>
      </c>
      <c r="FB39" s="85">
        <v>0</v>
      </c>
      <c r="FC39" s="85">
        <v>7.556</v>
      </c>
      <c r="FD39" s="85">
        <v>0</v>
      </c>
      <c r="FE39" s="85">
        <v>0</v>
      </c>
      <c r="FF39" s="85">
        <v>1.0469999999999999</v>
      </c>
      <c r="FG39" s="85">
        <v>0</v>
      </c>
      <c r="FH39" s="85">
        <v>39.064</v>
      </c>
      <c r="FI39" s="85">
        <v>5.8529999999999998</v>
      </c>
      <c r="FJ39" s="85">
        <v>40.418999999999997</v>
      </c>
      <c r="FK39" s="85">
        <v>13.413</v>
      </c>
      <c r="FL39" s="85">
        <v>0</v>
      </c>
      <c r="FM39" s="85">
        <v>3.0880000000000001</v>
      </c>
      <c r="FN39" s="85">
        <v>0</v>
      </c>
      <c r="FO39" s="85">
        <v>0</v>
      </c>
      <c r="FP39" s="85">
        <v>0.54700000000000004</v>
      </c>
      <c r="FQ39" s="85">
        <v>51.71</v>
      </c>
      <c r="FR39" s="85">
        <v>0</v>
      </c>
      <c r="FS39" s="85">
        <v>0</v>
      </c>
      <c r="FT39" s="85">
        <v>0</v>
      </c>
      <c r="FU39" s="85">
        <v>18.962</v>
      </c>
      <c r="FV39" s="85">
        <v>70.388999999999996</v>
      </c>
      <c r="FW39" s="85">
        <v>0.67300000000000004</v>
      </c>
      <c r="FX39" s="85">
        <v>0</v>
      </c>
      <c r="FY39" s="85">
        <v>0</v>
      </c>
      <c r="FZ39" s="85">
        <v>0</v>
      </c>
      <c r="GA39" s="85">
        <v>1.7000000000000001E-2</v>
      </c>
      <c r="GB39" s="85">
        <v>0</v>
      </c>
      <c r="GC39" s="85">
        <v>30.768999999999998</v>
      </c>
      <c r="GD39" s="85">
        <v>3.6160000000000001</v>
      </c>
      <c r="GE39" s="85">
        <v>17.158000000000001</v>
      </c>
      <c r="GF39" s="85">
        <v>11.878</v>
      </c>
      <c r="GG39" s="85">
        <v>28.224</v>
      </c>
      <c r="GH39" s="85">
        <v>1.054</v>
      </c>
      <c r="GI39" s="85">
        <v>0</v>
      </c>
      <c r="GJ39" s="85">
        <v>0</v>
      </c>
      <c r="GK39" s="85">
        <v>0</v>
      </c>
      <c r="GL39" s="85">
        <v>0</v>
      </c>
      <c r="GM39" s="85">
        <v>3.2240000000000002</v>
      </c>
      <c r="GN39" s="85">
        <v>0</v>
      </c>
      <c r="GO39" s="85">
        <v>0</v>
      </c>
      <c r="GP39" s="85">
        <v>34.343000000000004</v>
      </c>
      <c r="GQ39" s="85">
        <v>17.538</v>
      </c>
      <c r="GR39" s="85">
        <v>8.9079999999999995</v>
      </c>
      <c r="GS39" s="85">
        <v>0</v>
      </c>
      <c r="GT39" s="85">
        <v>0</v>
      </c>
      <c r="GU39" s="85">
        <v>0</v>
      </c>
      <c r="GV39" s="85">
        <v>4.2000000000000003E-2</v>
      </c>
      <c r="GW39" s="85">
        <v>0</v>
      </c>
      <c r="GX39" s="85">
        <v>0</v>
      </c>
      <c r="GY39" s="85">
        <v>0</v>
      </c>
      <c r="GZ39" s="85">
        <v>0</v>
      </c>
      <c r="HA39" s="85">
        <v>0</v>
      </c>
      <c r="HB39" s="85">
        <v>0</v>
      </c>
      <c r="HC39" s="85">
        <v>0</v>
      </c>
      <c r="HD39" s="85">
        <v>0</v>
      </c>
      <c r="HE39" s="85">
        <v>0</v>
      </c>
      <c r="HF39" s="85">
        <v>0</v>
      </c>
      <c r="HG39" s="85">
        <v>0</v>
      </c>
      <c r="HH39" s="85">
        <v>0</v>
      </c>
      <c r="HI39" s="85">
        <v>0</v>
      </c>
      <c r="HJ39" s="85">
        <v>0</v>
      </c>
      <c r="HK39" s="85">
        <v>0</v>
      </c>
      <c r="HL39" s="85">
        <v>0</v>
      </c>
      <c r="HM39" s="85">
        <v>0</v>
      </c>
      <c r="HN39" s="85">
        <v>0</v>
      </c>
      <c r="HO39" s="85">
        <v>0</v>
      </c>
      <c r="HP39" s="85">
        <v>0</v>
      </c>
      <c r="HQ39" s="85">
        <v>0</v>
      </c>
      <c r="HR39" s="85">
        <v>0</v>
      </c>
      <c r="HS39" s="85">
        <v>0</v>
      </c>
      <c r="HT39" s="85">
        <v>0</v>
      </c>
      <c r="HU39" s="85">
        <v>0</v>
      </c>
      <c r="HV39" s="85">
        <v>13.6</v>
      </c>
      <c r="HW39" s="85">
        <v>0</v>
      </c>
      <c r="HX39" s="85">
        <v>1.3</v>
      </c>
      <c r="HY39" s="85">
        <v>0</v>
      </c>
      <c r="HZ39" s="85">
        <v>0</v>
      </c>
      <c r="IA39" s="85">
        <v>11.609</v>
      </c>
      <c r="IB39" s="85">
        <v>0</v>
      </c>
      <c r="IC39" s="85">
        <v>4.08</v>
      </c>
      <c r="ID39" s="85">
        <v>0</v>
      </c>
      <c r="IE39" s="85">
        <v>0</v>
      </c>
      <c r="IF39" s="85">
        <v>0</v>
      </c>
      <c r="IG39" s="85">
        <v>0</v>
      </c>
      <c r="IH39" s="85">
        <v>0</v>
      </c>
      <c r="II39" s="85">
        <v>0</v>
      </c>
      <c r="IJ39" s="85">
        <v>0</v>
      </c>
      <c r="IK39" s="85">
        <v>0</v>
      </c>
      <c r="IL39" s="85">
        <v>0</v>
      </c>
      <c r="IM39" s="85">
        <v>0</v>
      </c>
      <c r="IN39" s="85">
        <v>0</v>
      </c>
      <c r="IO39" s="85">
        <v>0</v>
      </c>
      <c r="IP39" s="85">
        <v>0</v>
      </c>
      <c r="IQ39" s="85">
        <v>0</v>
      </c>
      <c r="IR39" s="85">
        <v>0</v>
      </c>
      <c r="IS39" s="85">
        <v>0</v>
      </c>
      <c r="IT39" s="85">
        <v>0</v>
      </c>
      <c r="IU39" s="85">
        <v>17.942</v>
      </c>
      <c r="IV39" s="85">
        <v>0</v>
      </c>
      <c r="IW39" s="85">
        <v>0</v>
      </c>
      <c r="IX39" s="85">
        <v>0</v>
      </c>
      <c r="IY39" s="85">
        <v>0</v>
      </c>
      <c r="IZ39" s="85">
        <v>0</v>
      </c>
      <c r="JA39" s="85">
        <v>0</v>
      </c>
      <c r="JB39" s="85">
        <v>0</v>
      </c>
      <c r="JC39" s="85">
        <v>0</v>
      </c>
      <c r="JD39" s="85">
        <v>0</v>
      </c>
      <c r="JE39" s="85">
        <v>0</v>
      </c>
      <c r="JF39" s="85">
        <v>1.43</v>
      </c>
      <c r="JG39" s="85">
        <v>0</v>
      </c>
      <c r="JH39" s="85">
        <v>0</v>
      </c>
      <c r="JI39" s="85">
        <v>0</v>
      </c>
      <c r="JJ39" s="85">
        <v>0</v>
      </c>
      <c r="JK39" s="85">
        <v>0</v>
      </c>
      <c r="JL39" s="85">
        <v>0</v>
      </c>
      <c r="JM39" s="85">
        <v>2.4500000000000002</v>
      </c>
      <c r="JN39" s="85">
        <v>0</v>
      </c>
      <c r="JO39" s="85">
        <v>0</v>
      </c>
      <c r="JP39" s="85">
        <v>0</v>
      </c>
      <c r="JQ39" s="85">
        <v>0</v>
      </c>
      <c r="JR39" s="85">
        <v>0</v>
      </c>
      <c r="JS39" s="85">
        <v>0</v>
      </c>
      <c r="JT39" s="85">
        <v>0</v>
      </c>
      <c r="JU39" s="85">
        <v>0</v>
      </c>
      <c r="JV39" s="85">
        <v>0</v>
      </c>
      <c r="JW39" s="85">
        <v>0</v>
      </c>
      <c r="JX39" s="85">
        <v>0</v>
      </c>
      <c r="JY39" s="85">
        <v>0</v>
      </c>
      <c r="JZ39" s="85">
        <v>0</v>
      </c>
      <c r="KA39" s="85">
        <v>0</v>
      </c>
      <c r="KB39" s="85">
        <v>0</v>
      </c>
      <c r="KC39" s="85">
        <v>7.8970000000000002</v>
      </c>
      <c r="KD39" s="85">
        <v>0</v>
      </c>
      <c r="KE39" s="85">
        <v>0</v>
      </c>
      <c r="KF39" s="85">
        <v>0</v>
      </c>
      <c r="KG39" s="85">
        <v>0</v>
      </c>
      <c r="KH39" s="85">
        <v>0</v>
      </c>
      <c r="KI39" s="85">
        <v>14.138</v>
      </c>
      <c r="KJ39" s="85">
        <v>0</v>
      </c>
      <c r="KK39" s="85">
        <v>0</v>
      </c>
      <c r="KL39" s="85">
        <v>5.9740000000000002</v>
      </c>
      <c r="KM39" s="85">
        <v>0</v>
      </c>
      <c r="KN39" s="85">
        <v>1.929</v>
      </c>
      <c r="KO39" s="85">
        <v>0</v>
      </c>
      <c r="KP39" s="85">
        <v>0</v>
      </c>
      <c r="KQ39" s="85">
        <v>0</v>
      </c>
      <c r="KR39" s="85">
        <v>0</v>
      </c>
      <c r="KS39" s="85">
        <v>0</v>
      </c>
      <c r="KT39" s="85">
        <v>0</v>
      </c>
      <c r="KU39" s="85">
        <v>0</v>
      </c>
      <c r="KV39" s="85">
        <v>0</v>
      </c>
      <c r="KW39" s="85">
        <v>0</v>
      </c>
      <c r="KX39" s="85">
        <v>0</v>
      </c>
      <c r="KY39" s="85">
        <v>0</v>
      </c>
      <c r="KZ39" s="85">
        <v>0</v>
      </c>
      <c r="LA39" s="85">
        <v>0</v>
      </c>
      <c r="LB39" s="85">
        <v>0</v>
      </c>
      <c r="LC39" s="85">
        <v>0</v>
      </c>
      <c r="LD39" s="85">
        <v>0</v>
      </c>
      <c r="LE39" s="85">
        <v>3.6970000000000001</v>
      </c>
      <c r="LF39" s="85">
        <v>0</v>
      </c>
      <c r="LG39" s="85">
        <v>0</v>
      </c>
      <c r="LH39" s="85">
        <v>0</v>
      </c>
      <c r="LI39" s="85">
        <v>0</v>
      </c>
      <c r="LJ39" s="85">
        <v>0</v>
      </c>
      <c r="LK39" s="85">
        <v>0</v>
      </c>
      <c r="LL39" s="85">
        <v>0</v>
      </c>
      <c r="LM39" s="85">
        <v>0</v>
      </c>
      <c r="LN39" s="85">
        <v>0</v>
      </c>
      <c r="LO39" s="85">
        <v>0</v>
      </c>
      <c r="LP39" s="85">
        <v>12.202</v>
      </c>
      <c r="LQ39" s="85">
        <v>0</v>
      </c>
      <c r="LR39" s="85">
        <v>0</v>
      </c>
      <c r="LS39" s="85">
        <v>0</v>
      </c>
      <c r="LT39" s="85">
        <v>0</v>
      </c>
      <c r="LU39" s="85">
        <v>0</v>
      </c>
      <c r="LV39" s="85">
        <v>1.2769999999999999</v>
      </c>
      <c r="LW39" s="85">
        <v>0</v>
      </c>
      <c r="LX39" s="85">
        <v>0</v>
      </c>
      <c r="LY39" s="85">
        <v>0</v>
      </c>
      <c r="LZ39" s="85">
        <v>0</v>
      </c>
      <c r="MA39" s="85">
        <v>0</v>
      </c>
      <c r="MB39" s="85">
        <v>0</v>
      </c>
      <c r="MC39" s="85">
        <v>0</v>
      </c>
      <c r="MD39" s="85">
        <v>0</v>
      </c>
      <c r="ME39" s="85">
        <v>0</v>
      </c>
      <c r="MF39" s="85">
        <v>30.154</v>
      </c>
      <c r="MG39" s="85">
        <v>0</v>
      </c>
      <c r="MH39" s="85">
        <v>0</v>
      </c>
      <c r="MI39" s="85">
        <v>0</v>
      </c>
      <c r="MJ39" s="85">
        <v>3.4540000000000002</v>
      </c>
      <c r="MK39" s="85">
        <v>0</v>
      </c>
      <c r="ML39" s="85">
        <v>0</v>
      </c>
      <c r="MM39" s="85">
        <v>0</v>
      </c>
      <c r="MN39" s="85">
        <v>0</v>
      </c>
      <c r="MO39" s="85">
        <v>0</v>
      </c>
      <c r="MP39" s="85">
        <v>0</v>
      </c>
      <c r="MQ39" s="85">
        <v>1.591</v>
      </c>
      <c r="MR39" s="85">
        <v>0</v>
      </c>
      <c r="MS39" s="85">
        <v>0</v>
      </c>
      <c r="MT39" s="85">
        <v>0</v>
      </c>
      <c r="MU39" s="85">
        <v>0</v>
      </c>
      <c r="MV39" s="85">
        <v>0</v>
      </c>
      <c r="MW39" s="85">
        <v>0</v>
      </c>
      <c r="MX39" s="85">
        <v>0</v>
      </c>
      <c r="MY39" s="85">
        <v>0</v>
      </c>
      <c r="MZ39" s="85">
        <v>0</v>
      </c>
      <c r="NA39" s="85">
        <v>0</v>
      </c>
      <c r="NB39" s="85">
        <v>0</v>
      </c>
      <c r="NC39" s="85">
        <v>0</v>
      </c>
      <c r="ND39" s="85">
        <v>0</v>
      </c>
      <c r="NE39" s="85">
        <v>0</v>
      </c>
      <c r="NF39" s="85">
        <v>15.448</v>
      </c>
      <c r="NG39" s="85">
        <v>0</v>
      </c>
      <c r="NH39" s="85">
        <v>0</v>
      </c>
      <c r="NI39" s="85">
        <v>0</v>
      </c>
      <c r="NJ39" s="85">
        <v>0</v>
      </c>
      <c r="NK39" s="85">
        <v>0</v>
      </c>
      <c r="NL39" s="85">
        <v>0</v>
      </c>
      <c r="NM39" s="85">
        <v>0</v>
      </c>
      <c r="NN39" s="85">
        <v>0</v>
      </c>
      <c r="NO39" s="85">
        <v>0</v>
      </c>
      <c r="NP39" s="85">
        <v>0</v>
      </c>
      <c r="NQ39" s="85">
        <v>14.353999999999999</v>
      </c>
      <c r="NR39" s="85">
        <v>0</v>
      </c>
      <c r="NS39" s="85">
        <v>0</v>
      </c>
      <c r="NT39" s="85">
        <v>0</v>
      </c>
      <c r="NU39" s="85">
        <v>68.137</v>
      </c>
      <c r="NV39" s="85">
        <v>0</v>
      </c>
      <c r="NW39" s="85">
        <v>23.105</v>
      </c>
      <c r="NX39" s="85">
        <v>45.003</v>
      </c>
      <c r="NY39" s="85">
        <v>23.113</v>
      </c>
      <c r="NZ39" s="85">
        <v>0</v>
      </c>
      <c r="OA39" s="85">
        <v>0</v>
      </c>
      <c r="OB39" s="85">
        <v>0</v>
      </c>
      <c r="OC39" s="85">
        <v>0</v>
      </c>
      <c r="OD39" s="85">
        <v>0</v>
      </c>
      <c r="OE39" s="86">
        <v>0</v>
      </c>
      <c r="OF39" s="85">
        <v>0</v>
      </c>
      <c r="OG39" s="85">
        <v>0</v>
      </c>
      <c r="OH39" s="85">
        <v>0</v>
      </c>
      <c r="OI39" s="85">
        <v>0</v>
      </c>
      <c r="OJ39" s="85">
        <v>0</v>
      </c>
      <c r="OK39" s="85">
        <v>0</v>
      </c>
      <c r="OL39" s="85">
        <v>0</v>
      </c>
      <c r="OM39" s="85">
        <v>0</v>
      </c>
      <c r="ON39" s="85">
        <v>0</v>
      </c>
      <c r="OO39" s="85">
        <v>0</v>
      </c>
      <c r="OP39" s="85">
        <v>0</v>
      </c>
      <c r="OQ39" s="85">
        <v>0</v>
      </c>
      <c r="OR39" s="85">
        <v>19.905000000000001</v>
      </c>
      <c r="OS39" s="85">
        <v>0</v>
      </c>
      <c r="OT39" s="85">
        <v>0</v>
      </c>
      <c r="OU39" s="85">
        <v>0</v>
      </c>
      <c r="OV39" s="85">
        <v>0</v>
      </c>
      <c r="OW39" s="85">
        <v>0</v>
      </c>
      <c r="OX39" s="85">
        <v>0</v>
      </c>
      <c r="OY39" s="85">
        <v>0</v>
      </c>
      <c r="OZ39" s="85">
        <v>45.515999999999998</v>
      </c>
      <c r="PA39" s="85">
        <v>0</v>
      </c>
      <c r="PB39" s="85">
        <v>0</v>
      </c>
      <c r="PC39" s="85">
        <v>0</v>
      </c>
      <c r="PD39" s="85">
        <v>0</v>
      </c>
      <c r="PE39" s="85">
        <v>0</v>
      </c>
      <c r="PF39" s="85">
        <v>0</v>
      </c>
      <c r="PG39" s="85">
        <v>0</v>
      </c>
      <c r="PH39" s="85">
        <v>43.084000000000003</v>
      </c>
      <c r="PI39" s="85">
        <v>0</v>
      </c>
      <c r="PJ39" s="85">
        <v>0</v>
      </c>
      <c r="PK39" s="85">
        <v>0</v>
      </c>
      <c r="PL39" s="85">
        <v>0</v>
      </c>
      <c r="PM39" s="85">
        <v>0</v>
      </c>
      <c r="PN39" s="85">
        <v>0</v>
      </c>
      <c r="PO39" s="85">
        <v>0</v>
      </c>
      <c r="PP39" s="85">
        <v>0</v>
      </c>
      <c r="PQ39" s="85">
        <v>0</v>
      </c>
      <c r="PR39" s="85">
        <v>0</v>
      </c>
      <c r="PS39" s="85">
        <v>0</v>
      </c>
      <c r="PT39" s="85">
        <v>0</v>
      </c>
      <c r="PU39" s="85">
        <v>0</v>
      </c>
      <c r="PV39" s="85">
        <v>1.0109999999999999</v>
      </c>
      <c r="PW39" s="85">
        <v>0</v>
      </c>
      <c r="PX39" s="85">
        <v>0</v>
      </c>
      <c r="PY39" s="85">
        <v>0</v>
      </c>
      <c r="PZ39" s="85">
        <v>18.972000000000001</v>
      </c>
      <c r="QA39" s="85">
        <v>0</v>
      </c>
      <c r="QB39" s="85">
        <v>21.513000000000002</v>
      </c>
      <c r="QC39" s="85">
        <v>0</v>
      </c>
      <c r="QD39" s="85">
        <v>0</v>
      </c>
      <c r="QE39" s="85">
        <v>0</v>
      </c>
      <c r="QF39" s="85">
        <v>0</v>
      </c>
      <c r="QG39" s="85">
        <v>0</v>
      </c>
      <c r="QH39" s="85">
        <v>0</v>
      </c>
      <c r="QI39" s="85">
        <v>0</v>
      </c>
      <c r="QJ39" s="85">
        <v>0</v>
      </c>
      <c r="QK39" s="85">
        <v>0</v>
      </c>
      <c r="QL39" s="85">
        <v>0</v>
      </c>
      <c r="QM39" s="85">
        <v>0</v>
      </c>
      <c r="QN39" s="85">
        <v>0</v>
      </c>
      <c r="QO39" s="85">
        <v>0</v>
      </c>
      <c r="QP39" s="85">
        <v>0</v>
      </c>
      <c r="QQ39" s="85">
        <v>0</v>
      </c>
      <c r="QR39" s="85">
        <v>0</v>
      </c>
      <c r="QS39" s="85">
        <v>0</v>
      </c>
      <c r="QT39" s="85">
        <v>0</v>
      </c>
      <c r="QU39" s="85">
        <v>0</v>
      </c>
      <c r="QV39" s="85">
        <v>0</v>
      </c>
      <c r="QW39" s="85">
        <v>0</v>
      </c>
      <c r="QX39" s="85">
        <v>0</v>
      </c>
      <c r="QY39" s="85">
        <v>0</v>
      </c>
      <c r="QZ39" s="85">
        <v>0</v>
      </c>
      <c r="RA39" s="85">
        <v>23.468</v>
      </c>
      <c r="RB39" s="85">
        <v>0</v>
      </c>
      <c r="RC39" s="85">
        <v>28.498999999999999</v>
      </c>
      <c r="RD39" s="85">
        <v>0</v>
      </c>
      <c r="RE39" s="85">
        <v>0</v>
      </c>
      <c r="RF39" s="85">
        <v>0</v>
      </c>
      <c r="RG39" s="85">
        <v>0</v>
      </c>
      <c r="RH39" s="85">
        <v>0</v>
      </c>
      <c r="RI39" s="85">
        <v>0</v>
      </c>
      <c r="RJ39" s="85">
        <v>0</v>
      </c>
      <c r="RK39" s="85">
        <v>0</v>
      </c>
      <c r="RL39" s="85">
        <v>0</v>
      </c>
      <c r="RM39" s="85">
        <v>0</v>
      </c>
      <c r="RN39" s="85">
        <v>0</v>
      </c>
      <c r="RO39" s="85">
        <v>0</v>
      </c>
      <c r="RP39" s="86">
        <v>0</v>
      </c>
      <c r="RQ39" s="85">
        <v>0</v>
      </c>
    </row>
    <row r="40" spans="1:485">
      <c r="B40" s="85" t="s">
        <v>1840</v>
      </c>
      <c r="D40" s="86" t="s">
        <v>1877</v>
      </c>
      <c r="H40" s="86" t="s">
        <v>1878</v>
      </c>
      <c r="T40" s="85">
        <v>0</v>
      </c>
      <c r="U40" s="85">
        <v>0</v>
      </c>
      <c r="V40" s="85">
        <v>0</v>
      </c>
      <c r="W40" s="85">
        <v>24.981999999999999</v>
      </c>
      <c r="X40" s="85">
        <v>0</v>
      </c>
      <c r="Y40" s="85">
        <v>0</v>
      </c>
      <c r="Z40" s="85">
        <v>0</v>
      </c>
      <c r="AA40" s="85">
        <v>38.753</v>
      </c>
      <c r="AB40" s="85">
        <v>19.384</v>
      </c>
      <c r="AC40" s="85">
        <v>0</v>
      </c>
      <c r="AD40" s="85">
        <v>0</v>
      </c>
      <c r="AE40" s="85">
        <v>0</v>
      </c>
      <c r="AF40" s="85">
        <v>0</v>
      </c>
      <c r="AG40" s="85">
        <v>0</v>
      </c>
      <c r="AH40" s="85">
        <v>0</v>
      </c>
      <c r="AI40" s="85">
        <v>0</v>
      </c>
      <c r="AJ40" s="85">
        <v>0</v>
      </c>
      <c r="AK40" s="85">
        <v>0</v>
      </c>
      <c r="AL40" s="85">
        <v>0</v>
      </c>
      <c r="AM40" s="85">
        <v>0</v>
      </c>
      <c r="AN40" s="85">
        <v>0</v>
      </c>
      <c r="AO40" s="85">
        <v>0</v>
      </c>
      <c r="AP40" s="85">
        <v>0</v>
      </c>
      <c r="AQ40" s="85">
        <v>0</v>
      </c>
      <c r="AR40" s="85">
        <v>0</v>
      </c>
      <c r="AS40" s="85">
        <v>0</v>
      </c>
      <c r="AT40" s="85">
        <v>0</v>
      </c>
      <c r="AU40" s="85">
        <v>0</v>
      </c>
      <c r="AV40" s="85">
        <v>0</v>
      </c>
      <c r="AW40" s="85">
        <v>0</v>
      </c>
      <c r="AX40" s="85">
        <v>0</v>
      </c>
      <c r="AY40" s="85">
        <v>0</v>
      </c>
      <c r="AZ40" s="85">
        <v>0</v>
      </c>
      <c r="BA40" s="85">
        <v>0</v>
      </c>
      <c r="BB40" s="85">
        <v>0</v>
      </c>
      <c r="BC40" s="85">
        <v>0</v>
      </c>
      <c r="BD40" s="85">
        <v>0</v>
      </c>
      <c r="BE40" s="85">
        <v>0</v>
      </c>
      <c r="BF40" s="85">
        <v>0</v>
      </c>
      <c r="BG40" s="85">
        <v>0</v>
      </c>
      <c r="BH40" s="85">
        <v>0</v>
      </c>
      <c r="BI40" s="85">
        <v>0</v>
      </c>
      <c r="BJ40" s="85">
        <v>0</v>
      </c>
      <c r="BK40" s="85">
        <v>0</v>
      </c>
      <c r="BL40" s="85">
        <v>0</v>
      </c>
      <c r="BM40" s="85">
        <v>0</v>
      </c>
      <c r="BN40" s="85">
        <v>0</v>
      </c>
      <c r="BO40" s="85">
        <v>0</v>
      </c>
      <c r="BP40" s="85">
        <v>0</v>
      </c>
      <c r="BQ40" s="85">
        <v>0</v>
      </c>
      <c r="BR40" s="85">
        <v>0</v>
      </c>
      <c r="BS40" s="85">
        <v>0</v>
      </c>
      <c r="BT40" s="85">
        <v>0</v>
      </c>
      <c r="BU40" s="85">
        <v>0</v>
      </c>
      <c r="BV40" s="85">
        <v>0</v>
      </c>
      <c r="BW40" s="85">
        <v>0</v>
      </c>
      <c r="BX40" s="85">
        <v>0</v>
      </c>
      <c r="BY40" s="85">
        <v>0</v>
      </c>
      <c r="BZ40" s="85">
        <v>0</v>
      </c>
      <c r="CA40" s="85">
        <v>0</v>
      </c>
      <c r="CB40" s="85">
        <v>0</v>
      </c>
      <c r="CC40" s="85">
        <v>0</v>
      </c>
      <c r="CD40" s="85">
        <v>0</v>
      </c>
      <c r="CE40" s="85">
        <v>0</v>
      </c>
      <c r="CF40" s="85">
        <v>0</v>
      </c>
      <c r="CG40" s="85">
        <v>0</v>
      </c>
      <c r="CH40" s="85">
        <v>0</v>
      </c>
      <c r="CI40" s="85">
        <v>0</v>
      </c>
      <c r="CJ40" s="85">
        <v>0</v>
      </c>
      <c r="CK40" s="85">
        <v>0</v>
      </c>
      <c r="CL40" s="85">
        <v>0</v>
      </c>
      <c r="CM40" s="85">
        <v>0</v>
      </c>
      <c r="CN40" s="85">
        <v>0</v>
      </c>
      <c r="CO40" s="85">
        <v>0</v>
      </c>
      <c r="CP40" s="85">
        <v>0</v>
      </c>
      <c r="CQ40" s="85">
        <v>0</v>
      </c>
      <c r="CR40" s="85">
        <v>0</v>
      </c>
      <c r="CS40" s="85">
        <v>0</v>
      </c>
      <c r="CT40" s="85">
        <v>0</v>
      </c>
      <c r="CU40" s="85">
        <v>0</v>
      </c>
      <c r="CV40" s="85">
        <v>0</v>
      </c>
      <c r="CW40" s="85">
        <v>0</v>
      </c>
      <c r="CX40" s="85">
        <v>0</v>
      </c>
      <c r="CY40" s="85">
        <v>0</v>
      </c>
      <c r="CZ40" s="85">
        <v>0</v>
      </c>
      <c r="DA40" s="85">
        <v>0</v>
      </c>
      <c r="DB40" s="85">
        <v>0</v>
      </c>
      <c r="DC40" s="85">
        <v>0</v>
      </c>
      <c r="DD40" s="85">
        <v>0</v>
      </c>
      <c r="DE40" s="85">
        <v>0</v>
      </c>
      <c r="DF40" s="85">
        <v>0</v>
      </c>
      <c r="DG40" s="85">
        <v>0</v>
      </c>
      <c r="DH40" s="85">
        <v>0</v>
      </c>
      <c r="DI40" s="85">
        <v>0</v>
      </c>
      <c r="DJ40" s="85">
        <v>0</v>
      </c>
      <c r="DK40" s="85">
        <v>0</v>
      </c>
      <c r="DL40" s="85">
        <v>0</v>
      </c>
      <c r="DM40" s="85">
        <v>0</v>
      </c>
      <c r="DN40" s="85">
        <v>0</v>
      </c>
      <c r="DO40" s="85">
        <v>0</v>
      </c>
      <c r="DP40" s="85">
        <v>0</v>
      </c>
      <c r="DQ40" s="85">
        <v>0</v>
      </c>
      <c r="DR40" s="85">
        <v>0</v>
      </c>
      <c r="DS40" s="85">
        <v>0</v>
      </c>
      <c r="DT40" s="85">
        <v>0</v>
      </c>
      <c r="DU40" s="85">
        <v>0</v>
      </c>
      <c r="DV40" s="85">
        <v>0</v>
      </c>
      <c r="DW40" s="85">
        <v>0</v>
      </c>
      <c r="DX40" s="85">
        <v>0</v>
      </c>
      <c r="DY40" s="85">
        <v>0</v>
      </c>
      <c r="DZ40" s="85">
        <v>0</v>
      </c>
      <c r="EA40" s="85">
        <v>0</v>
      </c>
      <c r="EB40" s="85">
        <v>0</v>
      </c>
      <c r="EC40" s="85">
        <v>0</v>
      </c>
      <c r="ED40" s="85">
        <v>0</v>
      </c>
      <c r="EE40" s="85">
        <v>0</v>
      </c>
      <c r="EF40" s="85">
        <v>0</v>
      </c>
      <c r="EG40" s="85">
        <v>0</v>
      </c>
      <c r="EH40" s="85">
        <v>0</v>
      </c>
      <c r="EI40" s="85">
        <v>0</v>
      </c>
      <c r="EJ40" s="85">
        <v>0</v>
      </c>
      <c r="EK40" s="85">
        <v>0</v>
      </c>
      <c r="EL40" s="85">
        <v>0</v>
      </c>
      <c r="EM40" s="85">
        <v>0</v>
      </c>
      <c r="EN40" s="85">
        <v>0</v>
      </c>
      <c r="EO40" s="85">
        <v>0</v>
      </c>
      <c r="EP40" s="85">
        <v>0</v>
      </c>
      <c r="EQ40" s="85">
        <v>0</v>
      </c>
      <c r="ER40" s="85">
        <v>0</v>
      </c>
      <c r="ES40" s="85">
        <v>0</v>
      </c>
      <c r="ET40" s="85">
        <v>0</v>
      </c>
      <c r="EU40" s="85">
        <v>0</v>
      </c>
      <c r="EV40" s="85">
        <v>0</v>
      </c>
      <c r="EW40" s="85">
        <v>0</v>
      </c>
      <c r="EX40" s="85">
        <v>0</v>
      </c>
      <c r="EY40" s="85">
        <v>0</v>
      </c>
      <c r="EZ40" s="85">
        <v>0</v>
      </c>
      <c r="FA40" s="85">
        <v>0</v>
      </c>
      <c r="FB40" s="85">
        <v>0</v>
      </c>
      <c r="FC40" s="85">
        <v>0</v>
      </c>
      <c r="FD40" s="85">
        <v>0</v>
      </c>
      <c r="FE40" s="85">
        <v>0</v>
      </c>
      <c r="FF40" s="85">
        <v>0</v>
      </c>
      <c r="FG40" s="85">
        <v>0</v>
      </c>
      <c r="FH40" s="85">
        <v>0</v>
      </c>
      <c r="FI40" s="85">
        <v>0</v>
      </c>
      <c r="FJ40" s="85">
        <v>0</v>
      </c>
      <c r="FK40" s="85">
        <v>0</v>
      </c>
      <c r="FL40" s="85">
        <v>0</v>
      </c>
      <c r="FM40" s="85">
        <v>0</v>
      </c>
      <c r="FN40" s="85">
        <v>0</v>
      </c>
      <c r="FO40" s="85">
        <v>0</v>
      </c>
      <c r="FP40" s="85">
        <v>0</v>
      </c>
      <c r="FQ40" s="85">
        <v>0</v>
      </c>
      <c r="FR40" s="85">
        <v>0</v>
      </c>
      <c r="FS40" s="85">
        <v>0</v>
      </c>
      <c r="FT40" s="85">
        <v>0</v>
      </c>
      <c r="FU40" s="85">
        <v>0</v>
      </c>
      <c r="FV40" s="85">
        <v>0</v>
      </c>
      <c r="FW40" s="85">
        <v>0</v>
      </c>
      <c r="FX40" s="85">
        <v>0</v>
      </c>
      <c r="FY40" s="85">
        <v>0</v>
      </c>
      <c r="FZ40" s="85">
        <v>0</v>
      </c>
      <c r="GA40" s="85">
        <v>0</v>
      </c>
      <c r="GB40" s="85">
        <v>0</v>
      </c>
      <c r="GC40" s="85">
        <v>0</v>
      </c>
      <c r="GD40" s="85">
        <v>0</v>
      </c>
      <c r="GE40" s="85">
        <v>0</v>
      </c>
      <c r="GF40" s="85">
        <v>0</v>
      </c>
      <c r="GG40" s="85">
        <v>0</v>
      </c>
      <c r="GH40" s="85">
        <v>0</v>
      </c>
      <c r="GI40" s="85">
        <v>0</v>
      </c>
      <c r="GJ40" s="85">
        <v>0</v>
      </c>
      <c r="GK40" s="85">
        <v>0</v>
      </c>
      <c r="GL40" s="85">
        <v>0</v>
      </c>
      <c r="GM40" s="85">
        <v>0</v>
      </c>
      <c r="GN40" s="85">
        <v>0</v>
      </c>
      <c r="GO40" s="85">
        <v>0</v>
      </c>
      <c r="GP40" s="85">
        <v>40.570999999999998</v>
      </c>
      <c r="GQ40" s="85">
        <v>0</v>
      </c>
      <c r="GR40" s="85">
        <v>0</v>
      </c>
      <c r="GS40" s="85">
        <v>0</v>
      </c>
      <c r="GT40" s="85">
        <v>0</v>
      </c>
      <c r="GU40" s="85">
        <v>0</v>
      </c>
      <c r="GV40" s="85">
        <v>0</v>
      </c>
      <c r="GW40" s="85">
        <v>0</v>
      </c>
      <c r="GX40" s="85">
        <v>0</v>
      </c>
      <c r="GY40" s="85">
        <v>0</v>
      </c>
      <c r="GZ40" s="85">
        <v>0</v>
      </c>
      <c r="HA40" s="85">
        <v>0</v>
      </c>
      <c r="HB40" s="85">
        <v>0</v>
      </c>
      <c r="HC40" s="85">
        <v>0</v>
      </c>
      <c r="HD40" s="85">
        <v>0</v>
      </c>
      <c r="HE40" s="85">
        <v>0</v>
      </c>
      <c r="HF40" s="85">
        <v>0</v>
      </c>
      <c r="HG40" s="85">
        <v>0</v>
      </c>
      <c r="HH40" s="85">
        <v>0</v>
      </c>
      <c r="HI40" s="85">
        <v>0</v>
      </c>
      <c r="HJ40" s="85">
        <v>0</v>
      </c>
      <c r="HK40" s="85">
        <v>0</v>
      </c>
      <c r="HL40" s="85">
        <v>0</v>
      </c>
      <c r="HM40" s="85">
        <v>0</v>
      </c>
      <c r="HN40" s="85">
        <v>0</v>
      </c>
      <c r="HO40" s="85">
        <v>0</v>
      </c>
      <c r="HP40" s="85">
        <v>0</v>
      </c>
      <c r="HQ40" s="85">
        <v>0</v>
      </c>
      <c r="HR40" s="85">
        <v>0</v>
      </c>
      <c r="HS40" s="85">
        <v>0</v>
      </c>
      <c r="HT40" s="85">
        <v>0</v>
      </c>
      <c r="HU40" s="85">
        <v>0</v>
      </c>
      <c r="HV40" s="85">
        <v>0</v>
      </c>
      <c r="HW40" s="85">
        <v>0</v>
      </c>
      <c r="HX40" s="85">
        <v>0</v>
      </c>
      <c r="HY40" s="85">
        <v>0</v>
      </c>
      <c r="HZ40" s="85">
        <v>0</v>
      </c>
      <c r="IA40" s="85">
        <v>0</v>
      </c>
      <c r="IB40" s="85">
        <v>0</v>
      </c>
      <c r="IC40" s="85">
        <v>0</v>
      </c>
      <c r="ID40" s="85">
        <v>0</v>
      </c>
      <c r="IE40" s="85">
        <v>0</v>
      </c>
      <c r="IF40" s="85">
        <v>0</v>
      </c>
      <c r="IG40" s="85">
        <v>0</v>
      </c>
      <c r="IH40" s="85">
        <v>0</v>
      </c>
      <c r="II40" s="85">
        <v>0</v>
      </c>
      <c r="IJ40" s="85">
        <v>11.737</v>
      </c>
      <c r="IK40" s="85">
        <v>0</v>
      </c>
      <c r="IL40" s="85">
        <v>0</v>
      </c>
      <c r="IM40" s="85">
        <v>0</v>
      </c>
      <c r="IN40" s="85">
        <v>43.884</v>
      </c>
      <c r="IO40" s="85">
        <v>22.484000000000002</v>
      </c>
      <c r="IP40" s="85">
        <v>37.076000000000001</v>
      </c>
      <c r="IQ40" s="85">
        <v>52.033999999999999</v>
      </c>
      <c r="IR40" s="85">
        <v>24.181000000000001</v>
      </c>
      <c r="IS40" s="85">
        <v>0</v>
      </c>
      <c r="IT40" s="85">
        <v>0</v>
      </c>
      <c r="IU40" s="85">
        <v>0</v>
      </c>
      <c r="IV40" s="85">
        <v>0</v>
      </c>
      <c r="IW40" s="85">
        <v>0</v>
      </c>
      <c r="IX40" s="85">
        <v>0</v>
      </c>
      <c r="IY40" s="85">
        <v>0</v>
      </c>
      <c r="IZ40" s="85">
        <v>0</v>
      </c>
      <c r="JA40" s="85">
        <v>0</v>
      </c>
      <c r="JB40" s="85">
        <v>0</v>
      </c>
      <c r="JC40" s="85">
        <v>0</v>
      </c>
      <c r="JD40" s="85">
        <v>0</v>
      </c>
      <c r="JE40" s="85">
        <v>0</v>
      </c>
      <c r="JF40" s="85">
        <v>0</v>
      </c>
      <c r="JG40" s="85">
        <v>0</v>
      </c>
      <c r="JH40" s="85">
        <v>0</v>
      </c>
      <c r="JI40" s="85">
        <v>0</v>
      </c>
      <c r="JJ40" s="85">
        <v>0</v>
      </c>
      <c r="JK40" s="85">
        <v>0</v>
      </c>
      <c r="JL40" s="85">
        <v>0</v>
      </c>
      <c r="JM40" s="85">
        <v>0</v>
      </c>
      <c r="JN40" s="85">
        <v>0</v>
      </c>
      <c r="JO40" s="85">
        <v>0</v>
      </c>
      <c r="JP40" s="85">
        <v>0</v>
      </c>
      <c r="JQ40" s="85">
        <v>0</v>
      </c>
      <c r="JR40" s="85">
        <v>0</v>
      </c>
      <c r="JS40" s="85">
        <v>0</v>
      </c>
      <c r="JT40" s="85">
        <v>0</v>
      </c>
      <c r="JU40" s="85">
        <v>0</v>
      </c>
      <c r="JV40" s="85">
        <v>0</v>
      </c>
      <c r="JW40" s="85">
        <v>0</v>
      </c>
      <c r="JX40" s="85">
        <v>0</v>
      </c>
      <c r="JY40" s="85">
        <v>0</v>
      </c>
      <c r="JZ40" s="85">
        <v>0</v>
      </c>
      <c r="KA40" s="85">
        <v>0</v>
      </c>
      <c r="KB40" s="85">
        <v>0</v>
      </c>
      <c r="KC40" s="85">
        <v>0</v>
      </c>
      <c r="KD40" s="85">
        <v>0</v>
      </c>
      <c r="KE40" s="85">
        <v>0</v>
      </c>
      <c r="KF40" s="85">
        <v>0</v>
      </c>
      <c r="KG40" s="85">
        <v>0</v>
      </c>
      <c r="KH40" s="85">
        <v>0</v>
      </c>
      <c r="KI40" s="85">
        <v>0</v>
      </c>
      <c r="KJ40" s="85">
        <v>0</v>
      </c>
      <c r="KK40" s="85">
        <v>0</v>
      </c>
      <c r="KL40" s="85">
        <v>0</v>
      </c>
      <c r="KM40" s="85">
        <v>0</v>
      </c>
      <c r="KN40" s="85">
        <v>0</v>
      </c>
      <c r="KO40" s="85">
        <v>0</v>
      </c>
      <c r="KP40" s="85">
        <v>0</v>
      </c>
      <c r="KQ40" s="85">
        <v>0</v>
      </c>
      <c r="KR40" s="85">
        <v>0</v>
      </c>
      <c r="KS40" s="85">
        <v>0</v>
      </c>
      <c r="KT40" s="85">
        <v>0</v>
      </c>
      <c r="KU40" s="85">
        <v>0</v>
      </c>
      <c r="KV40" s="85">
        <v>0</v>
      </c>
      <c r="KW40" s="85">
        <v>0</v>
      </c>
      <c r="KX40" s="85">
        <v>0</v>
      </c>
      <c r="KY40" s="85">
        <v>0</v>
      </c>
      <c r="KZ40" s="85">
        <v>0</v>
      </c>
      <c r="LA40" s="85">
        <v>0</v>
      </c>
      <c r="LB40" s="85">
        <v>0</v>
      </c>
      <c r="LC40" s="85">
        <v>0</v>
      </c>
      <c r="LD40" s="85">
        <v>0</v>
      </c>
      <c r="LE40" s="85">
        <v>0</v>
      </c>
      <c r="LF40" s="85">
        <v>0</v>
      </c>
      <c r="LG40" s="85">
        <v>0</v>
      </c>
      <c r="LH40" s="85">
        <v>0</v>
      </c>
      <c r="LI40" s="85">
        <v>0</v>
      </c>
      <c r="LJ40" s="85">
        <v>0</v>
      </c>
      <c r="LK40" s="85">
        <v>0</v>
      </c>
      <c r="LL40" s="85">
        <v>0</v>
      </c>
      <c r="LM40" s="85">
        <v>0</v>
      </c>
      <c r="LN40" s="85">
        <v>0</v>
      </c>
      <c r="LO40" s="85">
        <v>0</v>
      </c>
      <c r="LP40" s="85">
        <v>0</v>
      </c>
      <c r="LQ40" s="85">
        <v>0</v>
      </c>
      <c r="LR40" s="85">
        <v>0</v>
      </c>
      <c r="LS40" s="85">
        <v>0</v>
      </c>
      <c r="LT40" s="85">
        <v>0</v>
      </c>
      <c r="LU40" s="85">
        <v>0</v>
      </c>
      <c r="LV40" s="85">
        <v>0</v>
      </c>
      <c r="LW40" s="85">
        <v>0</v>
      </c>
      <c r="LX40" s="85">
        <v>0</v>
      </c>
      <c r="LY40" s="85">
        <v>0</v>
      </c>
      <c r="LZ40" s="85">
        <v>0</v>
      </c>
      <c r="MA40" s="85">
        <v>0</v>
      </c>
      <c r="MB40" s="85">
        <v>0</v>
      </c>
      <c r="MC40" s="85">
        <v>0</v>
      </c>
      <c r="MD40" s="85">
        <v>0</v>
      </c>
      <c r="ME40" s="85">
        <v>0</v>
      </c>
      <c r="MF40" s="85">
        <v>0</v>
      </c>
      <c r="MG40" s="85">
        <v>0</v>
      </c>
      <c r="MH40" s="85">
        <v>0</v>
      </c>
      <c r="MI40" s="85">
        <v>0</v>
      </c>
      <c r="MJ40" s="85">
        <v>0</v>
      </c>
      <c r="MK40" s="85">
        <v>0</v>
      </c>
      <c r="ML40" s="85">
        <v>0</v>
      </c>
      <c r="MM40" s="85">
        <v>0</v>
      </c>
      <c r="MN40" s="85">
        <v>0</v>
      </c>
      <c r="MO40" s="85">
        <v>0</v>
      </c>
      <c r="MP40" s="85">
        <v>0</v>
      </c>
      <c r="MQ40" s="85">
        <v>0</v>
      </c>
      <c r="MR40" s="85">
        <v>0</v>
      </c>
      <c r="MS40" s="85">
        <v>0</v>
      </c>
      <c r="MT40" s="85">
        <v>0</v>
      </c>
      <c r="MU40" s="85">
        <v>0</v>
      </c>
      <c r="MV40" s="85">
        <v>0</v>
      </c>
      <c r="MW40" s="85">
        <v>0</v>
      </c>
      <c r="MX40" s="85">
        <v>0</v>
      </c>
      <c r="MY40" s="85">
        <v>0</v>
      </c>
      <c r="MZ40" s="85">
        <v>0</v>
      </c>
      <c r="NA40" s="85">
        <v>0</v>
      </c>
      <c r="NB40" s="85">
        <v>0</v>
      </c>
      <c r="NC40" s="85">
        <v>0</v>
      </c>
      <c r="ND40" s="85">
        <v>0</v>
      </c>
      <c r="NE40" s="85">
        <v>0</v>
      </c>
      <c r="NF40" s="85">
        <v>0</v>
      </c>
      <c r="NG40" s="85">
        <v>0</v>
      </c>
      <c r="NH40" s="85">
        <v>0</v>
      </c>
      <c r="NI40" s="85">
        <v>0</v>
      </c>
      <c r="NJ40" s="85">
        <v>0</v>
      </c>
      <c r="NK40" s="85">
        <v>0</v>
      </c>
      <c r="NL40" s="85">
        <v>0</v>
      </c>
      <c r="NM40" s="85">
        <v>0</v>
      </c>
      <c r="NN40" s="85">
        <v>0</v>
      </c>
      <c r="NO40" s="85">
        <v>0</v>
      </c>
      <c r="NP40" s="85">
        <v>0</v>
      </c>
      <c r="NQ40" s="85">
        <v>0</v>
      </c>
      <c r="NR40" s="85">
        <v>0</v>
      </c>
      <c r="NS40" s="85">
        <v>0</v>
      </c>
      <c r="NT40" s="85">
        <v>0</v>
      </c>
      <c r="NU40" s="85">
        <v>0</v>
      </c>
      <c r="NV40" s="85">
        <v>0</v>
      </c>
      <c r="NW40" s="85">
        <v>0</v>
      </c>
      <c r="NX40" s="85">
        <v>0</v>
      </c>
      <c r="NY40" s="85">
        <v>0</v>
      </c>
      <c r="NZ40" s="85">
        <v>0</v>
      </c>
      <c r="OA40" s="85">
        <v>0</v>
      </c>
      <c r="OB40" s="85">
        <v>0</v>
      </c>
      <c r="OC40" s="85">
        <v>0</v>
      </c>
      <c r="OD40" s="85">
        <v>0</v>
      </c>
      <c r="OE40" s="85">
        <v>0</v>
      </c>
      <c r="OF40" s="85">
        <v>42.655000000000001</v>
      </c>
      <c r="OG40" s="85">
        <v>0</v>
      </c>
      <c r="OH40" s="85">
        <v>36.308</v>
      </c>
      <c r="OI40" s="85">
        <v>48.948</v>
      </c>
      <c r="OJ40" s="85">
        <v>0</v>
      </c>
      <c r="OK40" s="85">
        <v>0</v>
      </c>
      <c r="OL40" s="85">
        <v>0</v>
      </c>
      <c r="OM40" s="85">
        <v>22.873000000000001</v>
      </c>
      <c r="ON40" s="85">
        <v>0</v>
      </c>
      <c r="OO40" s="85">
        <v>24.529</v>
      </c>
      <c r="OP40" s="85">
        <v>58.35</v>
      </c>
      <c r="OQ40" s="85">
        <v>0</v>
      </c>
      <c r="OR40" s="85">
        <v>0</v>
      </c>
      <c r="OS40" s="85">
        <v>0</v>
      </c>
      <c r="OT40" s="85">
        <v>0</v>
      </c>
      <c r="OU40" s="85">
        <v>0</v>
      </c>
      <c r="OV40" s="85">
        <v>0</v>
      </c>
      <c r="OW40" s="85">
        <v>0</v>
      </c>
      <c r="OX40" s="85">
        <v>0</v>
      </c>
      <c r="OY40" s="85">
        <v>0</v>
      </c>
      <c r="OZ40" s="85">
        <v>0</v>
      </c>
      <c r="PA40" s="85">
        <v>0</v>
      </c>
      <c r="PB40" s="85">
        <v>0</v>
      </c>
      <c r="PC40" s="85">
        <v>0</v>
      </c>
      <c r="PD40" s="85">
        <v>0</v>
      </c>
      <c r="PE40" s="85">
        <v>0</v>
      </c>
      <c r="PF40" s="85">
        <v>0</v>
      </c>
      <c r="PG40" s="85">
        <v>0</v>
      </c>
      <c r="PH40" s="85">
        <v>0</v>
      </c>
      <c r="PI40" s="85">
        <v>0</v>
      </c>
      <c r="PJ40" s="85">
        <v>0</v>
      </c>
      <c r="PK40" s="85">
        <v>0</v>
      </c>
      <c r="PL40" s="85">
        <v>0</v>
      </c>
      <c r="PM40" s="85">
        <v>0</v>
      </c>
      <c r="PN40" s="85">
        <v>0</v>
      </c>
      <c r="PO40" s="85">
        <v>0</v>
      </c>
      <c r="PP40" s="85">
        <v>0</v>
      </c>
      <c r="PQ40" s="85">
        <v>0</v>
      </c>
      <c r="PR40" s="85">
        <v>0</v>
      </c>
      <c r="PS40" s="85">
        <v>0</v>
      </c>
      <c r="PT40" s="85">
        <v>0</v>
      </c>
      <c r="PU40" s="85">
        <v>0</v>
      </c>
      <c r="PV40" s="85">
        <v>0</v>
      </c>
      <c r="PW40" s="85">
        <v>0</v>
      </c>
      <c r="PX40" s="85">
        <v>0</v>
      </c>
      <c r="PY40" s="85">
        <v>0</v>
      </c>
      <c r="PZ40" s="85">
        <v>0</v>
      </c>
      <c r="QA40" s="85">
        <v>0</v>
      </c>
      <c r="QB40" s="85">
        <v>0</v>
      </c>
      <c r="QC40" s="85">
        <v>0</v>
      </c>
      <c r="QD40" s="85">
        <v>0</v>
      </c>
      <c r="QE40" s="85">
        <v>0</v>
      </c>
      <c r="QF40" s="85">
        <v>0</v>
      </c>
      <c r="QG40" s="85">
        <v>0</v>
      </c>
      <c r="QH40" s="85">
        <v>0</v>
      </c>
      <c r="QI40" s="85">
        <v>0</v>
      </c>
      <c r="QJ40" s="85">
        <v>0</v>
      </c>
      <c r="QK40" s="85">
        <v>0</v>
      </c>
      <c r="QL40" s="85">
        <v>0</v>
      </c>
      <c r="QM40" s="85">
        <v>0</v>
      </c>
      <c r="QN40" s="85">
        <v>0</v>
      </c>
      <c r="QO40" s="85">
        <v>0</v>
      </c>
      <c r="QP40" s="85">
        <v>0</v>
      </c>
      <c r="QQ40" s="85">
        <v>0</v>
      </c>
      <c r="QR40" s="85">
        <v>0</v>
      </c>
      <c r="QS40" s="85">
        <v>0</v>
      </c>
      <c r="QT40" s="85">
        <v>0</v>
      </c>
      <c r="QU40" s="85">
        <v>0</v>
      </c>
      <c r="QV40" s="85">
        <v>0</v>
      </c>
      <c r="QW40" s="85">
        <v>0</v>
      </c>
      <c r="QX40" s="85">
        <v>0</v>
      </c>
      <c r="QY40" s="85">
        <v>0</v>
      </c>
      <c r="QZ40" s="85">
        <v>0</v>
      </c>
      <c r="RA40" s="85">
        <v>0</v>
      </c>
      <c r="RB40" s="85">
        <v>0</v>
      </c>
      <c r="RC40" s="85">
        <v>0</v>
      </c>
      <c r="RD40" s="85">
        <v>0</v>
      </c>
      <c r="RE40" s="85">
        <v>0</v>
      </c>
      <c r="RF40" s="85">
        <v>0</v>
      </c>
      <c r="RG40" s="85">
        <v>0</v>
      </c>
      <c r="RH40" s="85">
        <v>0</v>
      </c>
      <c r="RI40" s="85">
        <v>0</v>
      </c>
      <c r="RJ40" s="85">
        <v>0</v>
      </c>
      <c r="RK40" s="85">
        <v>0</v>
      </c>
      <c r="RL40" s="85">
        <v>0</v>
      </c>
      <c r="RM40" s="85">
        <v>0</v>
      </c>
      <c r="RN40" s="85">
        <v>0</v>
      </c>
      <c r="RO40" s="85">
        <v>0</v>
      </c>
      <c r="RP40" s="85">
        <v>0</v>
      </c>
      <c r="RQ40" s="85">
        <v>0</v>
      </c>
    </row>
    <row r="41" spans="1:485">
      <c r="B41" s="85" t="s">
        <v>1843</v>
      </c>
      <c r="D41" s="86" t="s">
        <v>1879</v>
      </c>
      <c r="H41" s="86" t="s">
        <v>1880</v>
      </c>
      <c r="T41" s="85">
        <v>0</v>
      </c>
      <c r="U41" s="85">
        <v>0</v>
      </c>
      <c r="V41" s="85">
        <v>0</v>
      </c>
      <c r="W41" s="85">
        <v>4.7489999999999997</v>
      </c>
      <c r="X41" s="85">
        <v>0</v>
      </c>
      <c r="Y41" s="85">
        <v>0</v>
      </c>
      <c r="Z41" s="85">
        <v>0</v>
      </c>
      <c r="AA41" s="85">
        <v>37.478999999999999</v>
      </c>
      <c r="AB41" s="85">
        <v>8.5310000000000006</v>
      </c>
      <c r="AC41" s="85">
        <v>0</v>
      </c>
      <c r="AD41" s="85">
        <v>0</v>
      </c>
      <c r="AE41" s="85">
        <v>0</v>
      </c>
      <c r="AF41" s="85">
        <v>0</v>
      </c>
      <c r="AG41" s="85">
        <v>0</v>
      </c>
      <c r="AH41" s="85">
        <v>0</v>
      </c>
      <c r="AI41" s="85">
        <v>0</v>
      </c>
      <c r="AJ41" s="85">
        <v>0</v>
      </c>
      <c r="AK41" s="85">
        <v>0</v>
      </c>
      <c r="AL41" s="85">
        <v>0</v>
      </c>
      <c r="AM41" s="85">
        <v>0</v>
      </c>
      <c r="AN41" s="85">
        <v>0</v>
      </c>
      <c r="AO41" s="85">
        <v>0</v>
      </c>
      <c r="AP41" s="85">
        <v>0</v>
      </c>
      <c r="AQ41" s="85">
        <v>0</v>
      </c>
      <c r="AR41" s="85">
        <v>0</v>
      </c>
      <c r="AS41" s="85">
        <v>0</v>
      </c>
      <c r="AT41" s="85">
        <v>0</v>
      </c>
      <c r="AU41" s="85">
        <v>0</v>
      </c>
      <c r="AV41" s="85">
        <v>0</v>
      </c>
      <c r="AW41" s="85">
        <v>0</v>
      </c>
      <c r="AX41" s="85">
        <v>0</v>
      </c>
      <c r="AY41" s="85">
        <v>0</v>
      </c>
      <c r="AZ41" s="85">
        <v>0</v>
      </c>
      <c r="BA41" s="85">
        <v>0</v>
      </c>
      <c r="BB41" s="85">
        <v>0</v>
      </c>
      <c r="BC41" s="85">
        <v>0</v>
      </c>
      <c r="BD41" s="85">
        <v>0</v>
      </c>
      <c r="BE41" s="85">
        <v>0</v>
      </c>
      <c r="BF41" s="85">
        <v>0</v>
      </c>
      <c r="BG41" s="85">
        <v>0</v>
      </c>
      <c r="BH41" s="85">
        <v>0</v>
      </c>
      <c r="BI41" s="85">
        <v>0</v>
      </c>
      <c r="BJ41" s="85">
        <v>0</v>
      </c>
      <c r="BK41" s="85">
        <v>0</v>
      </c>
      <c r="BL41" s="85">
        <v>0</v>
      </c>
      <c r="BM41" s="85">
        <v>0</v>
      </c>
      <c r="BN41" s="85">
        <v>0</v>
      </c>
      <c r="BO41" s="85">
        <v>0</v>
      </c>
      <c r="BP41" s="85">
        <v>0</v>
      </c>
      <c r="BQ41" s="85">
        <v>0</v>
      </c>
      <c r="BR41" s="85">
        <v>0</v>
      </c>
      <c r="BS41" s="85">
        <v>0</v>
      </c>
      <c r="BT41" s="85">
        <v>0</v>
      </c>
      <c r="BU41" s="85">
        <v>0</v>
      </c>
      <c r="BV41" s="85">
        <v>0</v>
      </c>
      <c r="BW41" s="85">
        <v>0</v>
      </c>
      <c r="BX41" s="85">
        <v>0</v>
      </c>
      <c r="BY41" s="85">
        <v>0</v>
      </c>
      <c r="BZ41" s="85">
        <v>0</v>
      </c>
      <c r="CA41" s="85">
        <v>0</v>
      </c>
      <c r="CB41" s="85">
        <v>0</v>
      </c>
      <c r="CC41" s="85">
        <v>0</v>
      </c>
      <c r="CD41" s="85">
        <v>0</v>
      </c>
      <c r="CE41" s="85">
        <v>0</v>
      </c>
      <c r="CF41" s="85">
        <v>0</v>
      </c>
      <c r="CG41" s="85">
        <v>0</v>
      </c>
      <c r="CH41" s="85">
        <v>0</v>
      </c>
      <c r="CI41" s="85">
        <v>0</v>
      </c>
      <c r="CJ41" s="85">
        <v>0</v>
      </c>
      <c r="CK41" s="85">
        <v>0</v>
      </c>
      <c r="CL41" s="85">
        <v>0</v>
      </c>
      <c r="CM41" s="85">
        <v>0</v>
      </c>
      <c r="CN41" s="85">
        <v>0</v>
      </c>
      <c r="CO41" s="85">
        <v>0</v>
      </c>
      <c r="CP41" s="85">
        <v>0</v>
      </c>
      <c r="CQ41" s="85">
        <v>0</v>
      </c>
      <c r="CR41" s="85">
        <v>0</v>
      </c>
      <c r="CS41" s="85">
        <v>0</v>
      </c>
      <c r="CT41" s="85">
        <v>0</v>
      </c>
      <c r="CU41" s="85">
        <v>0</v>
      </c>
      <c r="CV41" s="85">
        <v>0</v>
      </c>
      <c r="CW41" s="85">
        <v>0</v>
      </c>
      <c r="CX41" s="85">
        <v>0</v>
      </c>
      <c r="CY41" s="85">
        <v>0</v>
      </c>
      <c r="CZ41" s="85">
        <v>0</v>
      </c>
      <c r="DA41" s="85">
        <v>0</v>
      </c>
      <c r="DB41" s="85">
        <v>0</v>
      </c>
      <c r="DC41" s="85">
        <v>0</v>
      </c>
      <c r="DD41" s="85">
        <v>0</v>
      </c>
      <c r="DE41" s="85">
        <v>0</v>
      </c>
      <c r="DF41" s="85">
        <v>0</v>
      </c>
      <c r="DG41" s="85">
        <v>0</v>
      </c>
      <c r="DH41" s="85">
        <v>0</v>
      </c>
      <c r="DI41" s="85">
        <v>0</v>
      </c>
      <c r="DJ41" s="85">
        <v>0</v>
      </c>
      <c r="DK41" s="85">
        <v>0</v>
      </c>
      <c r="DL41" s="85">
        <v>0</v>
      </c>
      <c r="DM41" s="85">
        <v>0</v>
      </c>
      <c r="DN41" s="85">
        <v>0</v>
      </c>
      <c r="DO41" s="85">
        <v>0</v>
      </c>
      <c r="DP41" s="85">
        <v>0</v>
      </c>
      <c r="DQ41" s="85">
        <v>0</v>
      </c>
      <c r="DR41" s="85">
        <v>0</v>
      </c>
      <c r="DS41" s="85">
        <v>0</v>
      </c>
      <c r="DT41" s="85">
        <v>0</v>
      </c>
      <c r="DU41" s="85">
        <v>0</v>
      </c>
      <c r="DV41" s="85">
        <v>0</v>
      </c>
      <c r="DW41" s="85">
        <v>0</v>
      </c>
      <c r="DX41" s="85">
        <v>0</v>
      </c>
      <c r="DY41" s="85">
        <v>0</v>
      </c>
      <c r="DZ41" s="85">
        <v>0</v>
      </c>
      <c r="EA41" s="85">
        <v>0</v>
      </c>
      <c r="EB41" s="85">
        <v>0</v>
      </c>
      <c r="EC41" s="85">
        <v>0</v>
      </c>
      <c r="ED41" s="85">
        <v>0</v>
      </c>
      <c r="EE41" s="85">
        <v>0</v>
      </c>
      <c r="EF41" s="85">
        <v>0</v>
      </c>
      <c r="EG41" s="85">
        <v>0</v>
      </c>
      <c r="EH41" s="85">
        <v>0</v>
      </c>
      <c r="EI41" s="85">
        <v>0</v>
      </c>
      <c r="EJ41" s="85">
        <v>0</v>
      </c>
      <c r="EK41" s="85">
        <v>0</v>
      </c>
      <c r="EL41" s="85">
        <v>0</v>
      </c>
      <c r="EM41" s="85">
        <v>0</v>
      </c>
      <c r="EN41" s="85">
        <v>0</v>
      </c>
      <c r="EO41" s="85">
        <v>0</v>
      </c>
      <c r="EP41" s="85">
        <v>0</v>
      </c>
      <c r="EQ41" s="85">
        <v>0</v>
      </c>
      <c r="ER41" s="85">
        <v>0</v>
      </c>
      <c r="ES41" s="85">
        <v>0</v>
      </c>
      <c r="ET41" s="85">
        <v>0</v>
      </c>
      <c r="EU41" s="85">
        <v>0</v>
      </c>
      <c r="EV41" s="85">
        <v>0</v>
      </c>
      <c r="EW41" s="85">
        <v>0</v>
      </c>
      <c r="EX41" s="85">
        <v>0</v>
      </c>
      <c r="EY41" s="85">
        <v>0</v>
      </c>
      <c r="EZ41" s="85">
        <v>0</v>
      </c>
      <c r="FA41" s="85">
        <v>0</v>
      </c>
      <c r="FB41" s="85">
        <v>0</v>
      </c>
      <c r="FC41" s="85">
        <v>0</v>
      </c>
      <c r="FD41" s="85">
        <v>0</v>
      </c>
      <c r="FE41" s="85">
        <v>0</v>
      </c>
      <c r="FF41" s="85">
        <v>0</v>
      </c>
      <c r="FG41" s="85">
        <v>0</v>
      </c>
      <c r="FH41" s="85">
        <v>0</v>
      </c>
      <c r="FI41" s="85">
        <v>0</v>
      </c>
      <c r="FJ41" s="85">
        <v>0</v>
      </c>
      <c r="FK41" s="85">
        <v>0</v>
      </c>
      <c r="FL41" s="85">
        <v>0</v>
      </c>
      <c r="FM41" s="85">
        <v>0</v>
      </c>
      <c r="FN41" s="85">
        <v>0</v>
      </c>
      <c r="FO41" s="85">
        <v>0</v>
      </c>
      <c r="FP41" s="85">
        <v>0</v>
      </c>
      <c r="FQ41" s="85">
        <v>0</v>
      </c>
      <c r="FR41" s="85">
        <v>0</v>
      </c>
      <c r="FS41" s="85">
        <v>0</v>
      </c>
      <c r="FT41" s="85">
        <v>0</v>
      </c>
      <c r="FU41" s="85">
        <v>0</v>
      </c>
      <c r="FV41" s="85">
        <v>0</v>
      </c>
      <c r="FW41" s="85">
        <v>0</v>
      </c>
      <c r="FX41" s="85">
        <v>0</v>
      </c>
      <c r="FY41" s="85">
        <v>0</v>
      </c>
      <c r="FZ41" s="85">
        <v>0</v>
      </c>
      <c r="GA41" s="85">
        <v>0</v>
      </c>
      <c r="GB41" s="85">
        <v>0</v>
      </c>
      <c r="GC41" s="85">
        <v>0</v>
      </c>
      <c r="GD41" s="85">
        <v>0</v>
      </c>
      <c r="GE41" s="85">
        <v>0</v>
      </c>
      <c r="GF41" s="85">
        <v>0</v>
      </c>
      <c r="GG41" s="85">
        <v>0</v>
      </c>
      <c r="GH41" s="85">
        <v>0</v>
      </c>
      <c r="GI41" s="85">
        <v>0</v>
      </c>
      <c r="GJ41" s="85">
        <v>0</v>
      </c>
      <c r="GK41" s="85">
        <v>0</v>
      </c>
      <c r="GL41" s="85">
        <v>0</v>
      </c>
      <c r="GM41" s="85">
        <v>0</v>
      </c>
      <c r="GN41" s="85">
        <v>0</v>
      </c>
      <c r="GO41" s="85">
        <v>0</v>
      </c>
      <c r="GP41" s="85">
        <v>0</v>
      </c>
      <c r="GQ41" s="85">
        <v>0</v>
      </c>
      <c r="GR41" s="85">
        <v>0</v>
      </c>
      <c r="GS41" s="85">
        <v>0</v>
      </c>
      <c r="GT41" s="85">
        <v>0</v>
      </c>
      <c r="GU41" s="85">
        <v>0</v>
      </c>
      <c r="GV41" s="85">
        <v>0</v>
      </c>
      <c r="GW41" s="85">
        <v>0</v>
      </c>
      <c r="GX41" s="85">
        <v>0</v>
      </c>
      <c r="GY41" s="85">
        <v>0</v>
      </c>
      <c r="GZ41" s="85">
        <v>0</v>
      </c>
      <c r="HA41" s="85">
        <v>0</v>
      </c>
      <c r="HB41" s="85">
        <v>0</v>
      </c>
      <c r="HC41" s="85">
        <v>0</v>
      </c>
      <c r="HD41" s="85">
        <v>0</v>
      </c>
      <c r="HE41" s="85">
        <v>0</v>
      </c>
      <c r="HF41" s="85">
        <v>0</v>
      </c>
      <c r="HG41" s="85">
        <v>0</v>
      </c>
      <c r="HH41" s="85">
        <v>0</v>
      </c>
      <c r="HI41" s="85">
        <v>0</v>
      </c>
      <c r="HJ41" s="85">
        <v>0</v>
      </c>
      <c r="HK41" s="85">
        <v>0</v>
      </c>
      <c r="HL41" s="85">
        <v>0</v>
      </c>
      <c r="HM41" s="85">
        <v>0</v>
      </c>
      <c r="HN41" s="85">
        <v>0</v>
      </c>
      <c r="HO41" s="85">
        <v>0</v>
      </c>
      <c r="HP41" s="85">
        <v>0</v>
      </c>
      <c r="HQ41" s="85">
        <v>0</v>
      </c>
      <c r="HR41" s="85">
        <v>0</v>
      </c>
      <c r="HS41" s="85">
        <v>0</v>
      </c>
      <c r="HT41" s="85">
        <v>0</v>
      </c>
      <c r="HU41" s="85">
        <v>0</v>
      </c>
      <c r="HV41" s="85">
        <v>0</v>
      </c>
      <c r="HW41" s="85">
        <v>0</v>
      </c>
      <c r="HX41" s="85">
        <v>0</v>
      </c>
      <c r="HY41" s="85">
        <v>0</v>
      </c>
      <c r="HZ41" s="85">
        <v>0</v>
      </c>
      <c r="IA41" s="85">
        <v>0</v>
      </c>
      <c r="IB41" s="85">
        <v>0</v>
      </c>
      <c r="IC41" s="85">
        <v>0</v>
      </c>
      <c r="ID41" s="85">
        <v>0</v>
      </c>
      <c r="IE41" s="85">
        <v>0</v>
      </c>
      <c r="IF41" s="85">
        <v>0</v>
      </c>
      <c r="IG41" s="85">
        <v>0</v>
      </c>
      <c r="IH41" s="85">
        <v>0</v>
      </c>
      <c r="II41" s="85">
        <v>0</v>
      </c>
      <c r="IJ41" s="85">
        <v>9.3170000000000002</v>
      </c>
      <c r="IK41" s="85">
        <v>0</v>
      </c>
      <c r="IL41" s="85">
        <v>0</v>
      </c>
      <c r="IM41" s="85">
        <v>0</v>
      </c>
      <c r="IN41" s="85">
        <v>0</v>
      </c>
      <c r="IO41" s="85">
        <v>0</v>
      </c>
      <c r="IP41" s="85">
        <v>22.498000000000001</v>
      </c>
      <c r="IQ41" s="85">
        <v>0</v>
      </c>
      <c r="IR41" s="85">
        <v>12.769</v>
      </c>
      <c r="IS41" s="85">
        <v>0</v>
      </c>
      <c r="IT41" s="85">
        <v>0</v>
      </c>
      <c r="IU41" s="85">
        <v>0</v>
      </c>
      <c r="IV41" s="85">
        <v>0</v>
      </c>
      <c r="IW41" s="85">
        <v>0</v>
      </c>
      <c r="IX41" s="85">
        <v>0</v>
      </c>
      <c r="IY41" s="85">
        <v>0</v>
      </c>
      <c r="IZ41" s="85">
        <v>0</v>
      </c>
      <c r="JA41" s="85">
        <v>0</v>
      </c>
      <c r="JB41" s="85">
        <v>0</v>
      </c>
      <c r="JC41" s="85">
        <v>0</v>
      </c>
      <c r="JD41" s="85">
        <v>0</v>
      </c>
      <c r="JE41" s="85">
        <v>0</v>
      </c>
      <c r="JF41" s="85">
        <v>0</v>
      </c>
      <c r="JG41" s="85">
        <v>0</v>
      </c>
      <c r="JH41" s="85">
        <v>0</v>
      </c>
      <c r="JI41" s="85">
        <v>0</v>
      </c>
      <c r="JJ41" s="85">
        <v>0</v>
      </c>
      <c r="JK41" s="85">
        <v>0</v>
      </c>
      <c r="JL41" s="85">
        <v>0</v>
      </c>
      <c r="JM41" s="85">
        <v>0</v>
      </c>
      <c r="JN41" s="85">
        <v>0</v>
      </c>
      <c r="JO41" s="85">
        <v>0</v>
      </c>
      <c r="JP41" s="85">
        <v>0</v>
      </c>
      <c r="JQ41" s="85">
        <v>0</v>
      </c>
      <c r="JR41" s="85">
        <v>0</v>
      </c>
      <c r="JS41" s="85">
        <v>0</v>
      </c>
      <c r="JT41" s="85">
        <v>0</v>
      </c>
      <c r="JU41" s="85">
        <v>0</v>
      </c>
      <c r="JV41" s="85">
        <v>0</v>
      </c>
      <c r="JW41" s="85">
        <v>0</v>
      </c>
      <c r="JX41" s="85">
        <v>0</v>
      </c>
      <c r="JY41" s="85">
        <v>0</v>
      </c>
      <c r="JZ41" s="85">
        <v>0</v>
      </c>
      <c r="KA41" s="85">
        <v>0</v>
      </c>
      <c r="KB41" s="85">
        <v>0</v>
      </c>
      <c r="KC41" s="85">
        <v>0</v>
      </c>
      <c r="KD41" s="85">
        <v>0</v>
      </c>
      <c r="KE41" s="85">
        <v>0</v>
      </c>
      <c r="KF41" s="85">
        <v>0</v>
      </c>
      <c r="KG41" s="85">
        <v>0</v>
      </c>
      <c r="KH41" s="85">
        <v>0</v>
      </c>
      <c r="KI41" s="85">
        <v>0</v>
      </c>
      <c r="KJ41" s="85">
        <v>0</v>
      </c>
      <c r="KK41" s="85">
        <v>0</v>
      </c>
      <c r="KL41" s="85">
        <v>0</v>
      </c>
      <c r="KM41" s="85">
        <v>0</v>
      </c>
      <c r="KN41" s="85">
        <v>0</v>
      </c>
      <c r="KO41" s="85">
        <v>0</v>
      </c>
      <c r="KP41" s="85">
        <v>0</v>
      </c>
      <c r="KQ41" s="85">
        <v>0</v>
      </c>
      <c r="KR41" s="85">
        <v>0</v>
      </c>
      <c r="KS41" s="85">
        <v>0</v>
      </c>
      <c r="KT41" s="85">
        <v>0</v>
      </c>
      <c r="KU41" s="85">
        <v>0</v>
      </c>
      <c r="KV41" s="85">
        <v>0</v>
      </c>
      <c r="KW41" s="85">
        <v>0</v>
      </c>
      <c r="KX41" s="85">
        <v>0</v>
      </c>
      <c r="KY41" s="85">
        <v>0</v>
      </c>
      <c r="KZ41" s="85">
        <v>0</v>
      </c>
      <c r="LA41" s="85">
        <v>0</v>
      </c>
      <c r="LB41" s="85">
        <v>0</v>
      </c>
      <c r="LC41" s="85">
        <v>0</v>
      </c>
      <c r="LD41" s="85">
        <v>0</v>
      </c>
      <c r="LE41" s="85">
        <v>0</v>
      </c>
      <c r="LF41" s="85">
        <v>0</v>
      </c>
      <c r="LG41" s="85">
        <v>0</v>
      </c>
      <c r="LH41" s="85">
        <v>0</v>
      </c>
      <c r="LI41" s="85">
        <v>0</v>
      </c>
      <c r="LJ41" s="85">
        <v>0</v>
      </c>
      <c r="LK41" s="85">
        <v>0</v>
      </c>
      <c r="LL41" s="85">
        <v>0</v>
      </c>
      <c r="LM41" s="85">
        <v>0</v>
      </c>
      <c r="LN41" s="85">
        <v>0</v>
      </c>
      <c r="LO41" s="85">
        <v>0</v>
      </c>
      <c r="LP41" s="85">
        <v>0</v>
      </c>
      <c r="LQ41" s="85">
        <v>0</v>
      </c>
      <c r="LR41" s="85">
        <v>0</v>
      </c>
      <c r="LS41" s="85">
        <v>0</v>
      </c>
      <c r="LT41" s="85">
        <v>0</v>
      </c>
      <c r="LU41" s="85">
        <v>0</v>
      </c>
      <c r="LV41" s="85">
        <v>0</v>
      </c>
      <c r="LW41" s="85">
        <v>0</v>
      </c>
      <c r="LX41" s="85">
        <v>0</v>
      </c>
      <c r="LY41" s="85">
        <v>0</v>
      </c>
      <c r="LZ41" s="85">
        <v>0</v>
      </c>
      <c r="MA41" s="85">
        <v>0</v>
      </c>
      <c r="MB41" s="85">
        <v>0</v>
      </c>
      <c r="MC41" s="85">
        <v>0</v>
      </c>
      <c r="MD41" s="85">
        <v>0</v>
      </c>
      <c r="ME41" s="85">
        <v>0</v>
      </c>
      <c r="MF41" s="85">
        <v>0</v>
      </c>
      <c r="MG41" s="85">
        <v>0</v>
      </c>
      <c r="MH41" s="85">
        <v>0</v>
      </c>
      <c r="MI41" s="85">
        <v>0</v>
      </c>
      <c r="MJ41" s="85">
        <v>0</v>
      </c>
      <c r="MK41" s="85">
        <v>0</v>
      </c>
      <c r="ML41" s="85">
        <v>0</v>
      </c>
      <c r="MM41" s="85">
        <v>0</v>
      </c>
      <c r="MN41" s="85">
        <v>0</v>
      </c>
      <c r="MO41" s="85">
        <v>0</v>
      </c>
      <c r="MP41" s="85">
        <v>0</v>
      </c>
      <c r="MQ41" s="85">
        <v>0</v>
      </c>
      <c r="MR41" s="85">
        <v>0</v>
      </c>
      <c r="MS41" s="85">
        <v>0</v>
      </c>
      <c r="MT41" s="85">
        <v>0</v>
      </c>
      <c r="MU41" s="85">
        <v>0</v>
      </c>
      <c r="MV41" s="85">
        <v>0</v>
      </c>
      <c r="MW41" s="85">
        <v>0</v>
      </c>
      <c r="MX41" s="85">
        <v>0</v>
      </c>
      <c r="MY41" s="85">
        <v>0</v>
      </c>
      <c r="MZ41" s="85">
        <v>0</v>
      </c>
      <c r="NA41" s="85">
        <v>0</v>
      </c>
      <c r="NB41" s="85">
        <v>0</v>
      </c>
      <c r="NC41" s="85">
        <v>0</v>
      </c>
      <c r="ND41" s="85">
        <v>0</v>
      </c>
      <c r="NE41" s="85">
        <v>0</v>
      </c>
      <c r="NF41" s="85">
        <v>0</v>
      </c>
      <c r="NG41" s="85">
        <v>0</v>
      </c>
      <c r="NH41" s="85">
        <v>0</v>
      </c>
      <c r="NI41" s="85">
        <v>0</v>
      </c>
      <c r="NJ41" s="85">
        <v>0</v>
      </c>
      <c r="NK41" s="85">
        <v>0</v>
      </c>
      <c r="NL41" s="85">
        <v>0</v>
      </c>
      <c r="NM41" s="85">
        <v>0</v>
      </c>
      <c r="NN41" s="85">
        <v>0</v>
      </c>
      <c r="NO41" s="85">
        <v>0</v>
      </c>
      <c r="NP41" s="85">
        <v>0</v>
      </c>
      <c r="NQ41" s="85">
        <v>0</v>
      </c>
      <c r="NR41" s="85">
        <v>0</v>
      </c>
      <c r="NS41" s="85">
        <v>0</v>
      </c>
      <c r="NT41" s="85">
        <v>0</v>
      </c>
      <c r="NU41" s="85">
        <v>0</v>
      </c>
      <c r="NV41" s="85">
        <v>0</v>
      </c>
      <c r="NW41" s="85">
        <v>0</v>
      </c>
      <c r="NX41" s="85">
        <v>0</v>
      </c>
      <c r="NY41" s="85">
        <v>0</v>
      </c>
      <c r="NZ41" s="85">
        <v>0</v>
      </c>
      <c r="OA41" s="85">
        <v>0</v>
      </c>
      <c r="OB41" s="85">
        <v>0</v>
      </c>
      <c r="OC41" s="85">
        <v>0</v>
      </c>
      <c r="OD41" s="85">
        <v>0</v>
      </c>
      <c r="OE41" s="85">
        <v>0</v>
      </c>
      <c r="OF41" s="85">
        <v>23.059000000000001</v>
      </c>
      <c r="OG41" s="85">
        <v>0</v>
      </c>
      <c r="OH41" s="85">
        <v>17.632000000000001</v>
      </c>
      <c r="OI41" s="85">
        <v>30.5</v>
      </c>
      <c r="OJ41" s="85">
        <v>0</v>
      </c>
      <c r="OK41" s="85">
        <v>0</v>
      </c>
      <c r="OL41" s="85">
        <v>133.09299999999999</v>
      </c>
      <c r="OM41" s="85">
        <v>16.492000000000001</v>
      </c>
      <c r="ON41" s="85">
        <v>0</v>
      </c>
      <c r="OO41" s="85">
        <v>17.361000000000001</v>
      </c>
      <c r="OP41" s="85">
        <v>41.338999999999999</v>
      </c>
      <c r="OQ41" s="85">
        <v>0</v>
      </c>
      <c r="OR41" s="85">
        <v>0</v>
      </c>
      <c r="OS41" s="85">
        <v>0</v>
      </c>
      <c r="OT41" s="85">
        <v>0</v>
      </c>
      <c r="OU41" s="85">
        <v>0</v>
      </c>
      <c r="OV41" s="85">
        <v>0</v>
      </c>
      <c r="OW41" s="85">
        <v>0</v>
      </c>
      <c r="OX41" s="85">
        <v>0</v>
      </c>
      <c r="OY41" s="85">
        <v>0</v>
      </c>
      <c r="OZ41" s="85">
        <v>0</v>
      </c>
      <c r="PA41" s="85">
        <v>0</v>
      </c>
      <c r="PB41" s="85">
        <v>0</v>
      </c>
      <c r="PC41" s="85">
        <v>0</v>
      </c>
      <c r="PD41" s="85">
        <v>0</v>
      </c>
      <c r="PE41" s="85">
        <v>0</v>
      </c>
      <c r="PF41" s="85">
        <v>0</v>
      </c>
      <c r="PG41" s="85">
        <v>0</v>
      </c>
      <c r="PH41" s="85">
        <v>0</v>
      </c>
      <c r="PI41" s="85">
        <v>0</v>
      </c>
      <c r="PJ41" s="85">
        <v>0</v>
      </c>
      <c r="PK41" s="85">
        <v>0</v>
      </c>
      <c r="PL41" s="85">
        <v>0</v>
      </c>
      <c r="PM41" s="85">
        <v>0</v>
      </c>
      <c r="PN41" s="85">
        <v>0</v>
      </c>
      <c r="PO41" s="85">
        <v>0</v>
      </c>
      <c r="PP41" s="85">
        <v>0</v>
      </c>
      <c r="PQ41" s="85">
        <v>0</v>
      </c>
      <c r="PR41" s="85">
        <v>0</v>
      </c>
      <c r="PS41" s="85">
        <v>0</v>
      </c>
      <c r="PT41" s="85">
        <v>0</v>
      </c>
      <c r="PU41" s="85">
        <v>0</v>
      </c>
      <c r="PV41" s="85">
        <v>0</v>
      </c>
      <c r="PW41" s="85">
        <v>0</v>
      </c>
      <c r="PX41" s="85">
        <v>0</v>
      </c>
      <c r="PY41" s="85">
        <v>0</v>
      </c>
      <c r="PZ41" s="85">
        <v>0</v>
      </c>
      <c r="QA41" s="85">
        <v>0</v>
      </c>
      <c r="QB41" s="85">
        <v>0</v>
      </c>
      <c r="QC41" s="85">
        <v>0</v>
      </c>
      <c r="QD41" s="85">
        <v>0</v>
      </c>
      <c r="QE41" s="85">
        <v>0</v>
      </c>
      <c r="QF41" s="85">
        <v>0</v>
      </c>
      <c r="QG41" s="85">
        <v>0</v>
      </c>
      <c r="QH41" s="85">
        <v>0</v>
      </c>
      <c r="QI41" s="85">
        <v>0</v>
      </c>
      <c r="QJ41" s="85">
        <v>0</v>
      </c>
      <c r="QK41" s="85">
        <v>0</v>
      </c>
      <c r="QL41" s="85">
        <v>0</v>
      </c>
      <c r="QM41" s="85">
        <v>0</v>
      </c>
      <c r="QN41" s="85">
        <v>0</v>
      </c>
      <c r="QO41" s="85">
        <v>0</v>
      </c>
      <c r="QP41" s="85">
        <v>0</v>
      </c>
      <c r="QQ41" s="85">
        <v>0</v>
      </c>
      <c r="QR41" s="85">
        <v>0</v>
      </c>
      <c r="QS41" s="85">
        <v>0</v>
      </c>
      <c r="QT41" s="85">
        <v>0</v>
      </c>
      <c r="QU41" s="85">
        <v>0</v>
      </c>
      <c r="QV41" s="85">
        <v>0</v>
      </c>
      <c r="QW41" s="85">
        <v>0</v>
      </c>
      <c r="QX41" s="85">
        <v>0</v>
      </c>
      <c r="QY41" s="85">
        <v>0</v>
      </c>
      <c r="QZ41" s="85">
        <v>0</v>
      </c>
      <c r="RA41" s="85">
        <v>0</v>
      </c>
      <c r="RB41" s="85">
        <v>0</v>
      </c>
      <c r="RC41" s="85">
        <v>0</v>
      </c>
      <c r="RD41" s="85">
        <v>0</v>
      </c>
      <c r="RE41" s="85">
        <v>0</v>
      </c>
      <c r="RF41" s="85">
        <v>0</v>
      </c>
      <c r="RG41" s="85">
        <v>0</v>
      </c>
      <c r="RH41" s="85">
        <v>0</v>
      </c>
      <c r="RI41" s="85">
        <v>0</v>
      </c>
      <c r="RJ41" s="85">
        <v>0</v>
      </c>
      <c r="RK41" s="85">
        <v>0</v>
      </c>
      <c r="RL41" s="85">
        <v>0</v>
      </c>
      <c r="RM41" s="85">
        <v>0</v>
      </c>
      <c r="RN41" s="85">
        <v>0</v>
      </c>
      <c r="RO41" s="85">
        <v>0</v>
      </c>
      <c r="RP41" s="85">
        <v>0</v>
      </c>
      <c r="RQ41" s="85">
        <v>0</v>
      </c>
    </row>
    <row r="42" spans="1:485">
      <c r="B42" s="85" t="s">
        <v>1846</v>
      </c>
      <c r="D42" s="86" t="s">
        <v>1881</v>
      </c>
      <c r="H42" s="86" t="s">
        <v>1882</v>
      </c>
      <c r="T42" s="85">
        <v>0</v>
      </c>
      <c r="U42" s="85">
        <v>0</v>
      </c>
      <c r="V42" s="85">
        <v>0</v>
      </c>
      <c r="W42" s="85">
        <v>63.738999999999997</v>
      </c>
      <c r="X42" s="85">
        <v>0</v>
      </c>
      <c r="Y42" s="85">
        <v>0</v>
      </c>
      <c r="Z42" s="85">
        <v>0</v>
      </c>
      <c r="AA42" s="85">
        <v>0</v>
      </c>
      <c r="AB42" s="85">
        <v>37.847999999999999</v>
      </c>
      <c r="AC42" s="85">
        <v>0</v>
      </c>
      <c r="AD42" s="85">
        <v>0</v>
      </c>
      <c r="AE42" s="85">
        <v>0</v>
      </c>
      <c r="AF42" s="85">
        <v>0</v>
      </c>
      <c r="AG42" s="85">
        <v>0</v>
      </c>
      <c r="AH42" s="85">
        <v>0</v>
      </c>
      <c r="AI42" s="85">
        <v>0</v>
      </c>
      <c r="AJ42" s="85">
        <v>0</v>
      </c>
      <c r="AK42" s="85">
        <v>0</v>
      </c>
      <c r="AL42" s="85">
        <v>0</v>
      </c>
      <c r="AM42" s="85">
        <v>0</v>
      </c>
      <c r="AN42" s="85">
        <v>0</v>
      </c>
      <c r="AO42" s="85">
        <v>0</v>
      </c>
      <c r="AP42" s="85">
        <v>0</v>
      </c>
      <c r="AQ42" s="85">
        <v>0</v>
      </c>
      <c r="AR42" s="85">
        <v>0</v>
      </c>
      <c r="AS42" s="85">
        <v>0</v>
      </c>
      <c r="AT42" s="85">
        <v>0</v>
      </c>
      <c r="AU42" s="85">
        <v>0</v>
      </c>
      <c r="AV42" s="85">
        <v>0</v>
      </c>
      <c r="AW42" s="85">
        <v>0</v>
      </c>
      <c r="AX42" s="85">
        <v>0</v>
      </c>
      <c r="AY42" s="85">
        <v>0</v>
      </c>
      <c r="AZ42" s="85">
        <v>0</v>
      </c>
      <c r="BA42" s="85">
        <v>0</v>
      </c>
      <c r="BB42" s="85">
        <v>0</v>
      </c>
      <c r="BC42" s="85">
        <v>0</v>
      </c>
      <c r="BD42" s="85">
        <v>0</v>
      </c>
      <c r="BE42" s="85">
        <v>0</v>
      </c>
      <c r="BF42" s="85">
        <v>0</v>
      </c>
      <c r="BG42" s="85">
        <v>0</v>
      </c>
      <c r="BH42" s="85">
        <v>0</v>
      </c>
      <c r="BI42" s="85">
        <v>0</v>
      </c>
      <c r="BJ42" s="85">
        <v>0</v>
      </c>
      <c r="BK42" s="85">
        <v>0</v>
      </c>
      <c r="BL42" s="85">
        <v>0</v>
      </c>
      <c r="BM42" s="85">
        <v>0</v>
      </c>
      <c r="BN42" s="85">
        <v>0</v>
      </c>
      <c r="BO42" s="85">
        <v>0</v>
      </c>
      <c r="BP42" s="85">
        <v>0</v>
      </c>
      <c r="BQ42" s="85">
        <v>0</v>
      </c>
      <c r="BR42" s="85">
        <v>0</v>
      </c>
      <c r="BS42" s="85">
        <v>0</v>
      </c>
      <c r="BT42" s="85">
        <v>0</v>
      </c>
      <c r="BU42" s="85">
        <v>0</v>
      </c>
      <c r="BV42" s="85">
        <v>0</v>
      </c>
      <c r="BW42" s="85">
        <v>0</v>
      </c>
      <c r="BX42" s="85">
        <v>0</v>
      </c>
      <c r="BY42" s="85">
        <v>0</v>
      </c>
      <c r="BZ42" s="85">
        <v>0</v>
      </c>
      <c r="CA42" s="85">
        <v>0</v>
      </c>
      <c r="CB42" s="85">
        <v>0</v>
      </c>
      <c r="CC42" s="85">
        <v>0</v>
      </c>
      <c r="CD42" s="85">
        <v>0</v>
      </c>
      <c r="CE42" s="85">
        <v>0</v>
      </c>
      <c r="CF42" s="85">
        <v>0</v>
      </c>
      <c r="CG42" s="85">
        <v>0</v>
      </c>
      <c r="CH42" s="85">
        <v>0</v>
      </c>
      <c r="CI42" s="85">
        <v>0</v>
      </c>
      <c r="CJ42" s="85">
        <v>0</v>
      </c>
      <c r="CK42" s="85">
        <v>0</v>
      </c>
      <c r="CL42" s="85">
        <v>0</v>
      </c>
      <c r="CM42" s="85">
        <v>0</v>
      </c>
      <c r="CN42" s="85">
        <v>0</v>
      </c>
      <c r="CO42" s="85">
        <v>0</v>
      </c>
      <c r="CP42" s="85">
        <v>0</v>
      </c>
      <c r="CQ42" s="85">
        <v>0</v>
      </c>
      <c r="CR42" s="85">
        <v>0</v>
      </c>
      <c r="CS42" s="85">
        <v>0</v>
      </c>
      <c r="CT42" s="85">
        <v>0</v>
      </c>
      <c r="CU42" s="85">
        <v>0</v>
      </c>
      <c r="CV42" s="85">
        <v>0</v>
      </c>
      <c r="CW42" s="85">
        <v>0</v>
      </c>
      <c r="CX42" s="85">
        <v>0</v>
      </c>
      <c r="CY42" s="85">
        <v>0</v>
      </c>
      <c r="CZ42" s="85">
        <v>0</v>
      </c>
      <c r="DA42" s="85">
        <v>0</v>
      </c>
      <c r="DB42" s="85">
        <v>0</v>
      </c>
      <c r="DC42" s="85">
        <v>0</v>
      </c>
      <c r="DD42" s="85">
        <v>0</v>
      </c>
      <c r="DE42" s="85">
        <v>0</v>
      </c>
      <c r="DF42" s="85">
        <v>0</v>
      </c>
      <c r="DG42" s="85">
        <v>0</v>
      </c>
      <c r="DH42" s="85">
        <v>0</v>
      </c>
      <c r="DI42" s="85">
        <v>0</v>
      </c>
      <c r="DJ42" s="85">
        <v>0</v>
      </c>
      <c r="DK42" s="85">
        <v>0</v>
      </c>
      <c r="DL42" s="85">
        <v>0</v>
      </c>
      <c r="DM42" s="85">
        <v>0</v>
      </c>
      <c r="DN42" s="85">
        <v>0</v>
      </c>
      <c r="DO42" s="85">
        <v>0</v>
      </c>
      <c r="DP42" s="85">
        <v>0</v>
      </c>
      <c r="DQ42" s="85">
        <v>0</v>
      </c>
      <c r="DR42" s="85">
        <v>0</v>
      </c>
      <c r="DS42" s="85">
        <v>0</v>
      </c>
      <c r="DT42" s="85">
        <v>0</v>
      </c>
      <c r="DU42" s="85">
        <v>0</v>
      </c>
      <c r="DV42" s="85">
        <v>0</v>
      </c>
      <c r="DW42" s="85">
        <v>0</v>
      </c>
      <c r="DX42" s="85">
        <v>0</v>
      </c>
      <c r="DY42" s="85">
        <v>0</v>
      </c>
      <c r="DZ42" s="85">
        <v>0</v>
      </c>
      <c r="EA42" s="85">
        <v>0</v>
      </c>
      <c r="EB42" s="85">
        <v>0</v>
      </c>
      <c r="EC42" s="85">
        <v>0</v>
      </c>
      <c r="ED42" s="85">
        <v>0</v>
      </c>
      <c r="EE42" s="85">
        <v>0</v>
      </c>
      <c r="EF42" s="85">
        <v>0</v>
      </c>
      <c r="EG42" s="85">
        <v>0</v>
      </c>
      <c r="EH42" s="85">
        <v>0</v>
      </c>
      <c r="EI42" s="85">
        <v>0</v>
      </c>
      <c r="EJ42" s="85">
        <v>0</v>
      </c>
      <c r="EK42" s="85">
        <v>0</v>
      </c>
      <c r="EL42" s="85">
        <v>0</v>
      </c>
      <c r="EM42" s="85">
        <v>0</v>
      </c>
      <c r="EN42" s="85">
        <v>0</v>
      </c>
      <c r="EO42" s="85">
        <v>0</v>
      </c>
      <c r="EP42" s="85">
        <v>0</v>
      </c>
      <c r="EQ42" s="85">
        <v>0</v>
      </c>
      <c r="ER42" s="85">
        <v>0</v>
      </c>
      <c r="ES42" s="85">
        <v>0</v>
      </c>
      <c r="ET42" s="85">
        <v>0</v>
      </c>
      <c r="EU42" s="85">
        <v>0</v>
      </c>
      <c r="EV42" s="85">
        <v>0</v>
      </c>
      <c r="EW42" s="85">
        <v>0</v>
      </c>
      <c r="EX42" s="85">
        <v>0</v>
      </c>
      <c r="EY42" s="85">
        <v>0</v>
      </c>
      <c r="EZ42" s="85">
        <v>0</v>
      </c>
      <c r="FA42" s="85">
        <v>0</v>
      </c>
      <c r="FB42" s="85">
        <v>0</v>
      </c>
      <c r="FC42" s="85">
        <v>0</v>
      </c>
      <c r="FD42" s="85">
        <v>0</v>
      </c>
      <c r="FE42" s="85">
        <v>0</v>
      </c>
      <c r="FF42" s="85">
        <v>0</v>
      </c>
      <c r="FG42" s="85">
        <v>0</v>
      </c>
      <c r="FH42" s="85">
        <v>0</v>
      </c>
      <c r="FI42" s="85">
        <v>0</v>
      </c>
      <c r="FJ42" s="85">
        <v>0</v>
      </c>
      <c r="FK42" s="85">
        <v>0</v>
      </c>
      <c r="FL42" s="85">
        <v>0</v>
      </c>
      <c r="FM42" s="85">
        <v>0</v>
      </c>
      <c r="FN42" s="85">
        <v>0</v>
      </c>
      <c r="FO42" s="85">
        <v>0</v>
      </c>
      <c r="FP42" s="85">
        <v>0</v>
      </c>
      <c r="FQ42" s="85">
        <v>0</v>
      </c>
      <c r="FR42" s="85">
        <v>0</v>
      </c>
      <c r="FS42" s="85">
        <v>0</v>
      </c>
      <c r="FT42" s="85">
        <v>0</v>
      </c>
      <c r="FU42" s="85">
        <v>0</v>
      </c>
      <c r="FV42" s="85">
        <v>0</v>
      </c>
      <c r="FW42" s="85">
        <v>0</v>
      </c>
      <c r="FX42" s="85">
        <v>0</v>
      </c>
      <c r="FY42" s="85">
        <v>0</v>
      </c>
      <c r="FZ42" s="85">
        <v>0</v>
      </c>
      <c r="GA42" s="85">
        <v>0</v>
      </c>
      <c r="GB42" s="85">
        <v>0</v>
      </c>
      <c r="GC42" s="85">
        <v>0</v>
      </c>
      <c r="GD42" s="85">
        <v>0</v>
      </c>
      <c r="GE42" s="85">
        <v>0</v>
      </c>
      <c r="GF42" s="85">
        <v>0</v>
      </c>
      <c r="GG42" s="85">
        <v>0</v>
      </c>
      <c r="GH42" s="85">
        <v>0</v>
      </c>
      <c r="GI42" s="85">
        <v>0</v>
      </c>
      <c r="GJ42" s="85">
        <v>0</v>
      </c>
      <c r="GK42" s="85">
        <v>0</v>
      </c>
      <c r="GL42" s="85">
        <v>0</v>
      </c>
      <c r="GM42" s="85">
        <v>0</v>
      </c>
      <c r="GN42" s="85">
        <v>0</v>
      </c>
      <c r="GO42" s="85">
        <v>0</v>
      </c>
      <c r="GP42" s="85">
        <v>0</v>
      </c>
      <c r="GQ42" s="85">
        <v>0</v>
      </c>
      <c r="GR42" s="85">
        <v>0</v>
      </c>
      <c r="GS42" s="85">
        <v>0</v>
      </c>
      <c r="GT42" s="85">
        <v>0</v>
      </c>
      <c r="GU42" s="85">
        <v>0</v>
      </c>
      <c r="GV42" s="85">
        <v>0</v>
      </c>
      <c r="GW42" s="85">
        <v>0</v>
      </c>
      <c r="GX42" s="85">
        <v>0</v>
      </c>
      <c r="GY42" s="85">
        <v>0</v>
      </c>
      <c r="GZ42" s="85">
        <v>0</v>
      </c>
      <c r="HA42" s="85">
        <v>0</v>
      </c>
      <c r="HB42" s="85">
        <v>0</v>
      </c>
      <c r="HC42" s="85">
        <v>0</v>
      </c>
      <c r="HD42" s="85">
        <v>0</v>
      </c>
      <c r="HE42" s="85">
        <v>0</v>
      </c>
      <c r="HF42" s="85">
        <v>0</v>
      </c>
      <c r="HG42" s="85">
        <v>0</v>
      </c>
      <c r="HH42" s="85">
        <v>0</v>
      </c>
      <c r="HI42" s="85">
        <v>0</v>
      </c>
      <c r="HJ42" s="85">
        <v>0</v>
      </c>
      <c r="HK42" s="85">
        <v>0</v>
      </c>
      <c r="HL42" s="85">
        <v>0</v>
      </c>
      <c r="HM42" s="85">
        <v>0</v>
      </c>
      <c r="HN42" s="85">
        <v>0</v>
      </c>
      <c r="HO42" s="85">
        <v>0</v>
      </c>
      <c r="HP42" s="85">
        <v>0</v>
      </c>
      <c r="HQ42" s="85">
        <v>0</v>
      </c>
      <c r="HR42" s="85">
        <v>0</v>
      </c>
      <c r="HS42" s="85">
        <v>0</v>
      </c>
      <c r="HT42" s="85">
        <v>0</v>
      </c>
      <c r="HU42" s="85">
        <v>0</v>
      </c>
      <c r="HV42" s="85">
        <v>0</v>
      </c>
      <c r="HW42" s="85">
        <v>0</v>
      </c>
      <c r="HX42" s="85">
        <v>0</v>
      </c>
      <c r="HY42" s="85">
        <v>0</v>
      </c>
      <c r="HZ42" s="85">
        <v>0</v>
      </c>
      <c r="IA42" s="85">
        <v>0</v>
      </c>
      <c r="IB42" s="85">
        <v>0</v>
      </c>
      <c r="IC42" s="85">
        <v>0</v>
      </c>
      <c r="ID42" s="85">
        <v>0</v>
      </c>
      <c r="IE42" s="85">
        <v>0</v>
      </c>
      <c r="IF42" s="85">
        <v>0</v>
      </c>
      <c r="IG42" s="85">
        <v>0</v>
      </c>
      <c r="IH42" s="85">
        <v>0</v>
      </c>
      <c r="II42" s="85">
        <v>0</v>
      </c>
      <c r="IJ42" s="85">
        <v>30.581</v>
      </c>
      <c r="IK42" s="85">
        <v>0</v>
      </c>
      <c r="IL42" s="85">
        <v>0</v>
      </c>
      <c r="IM42" s="85">
        <v>0</v>
      </c>
      <c r="IN42" s="85">
        <v>0</v>
      </c>
      <c r="IO42" s="85">
        <v>0</v>
      </c>
      <c r="IP42" s="85">
        <v>0</v>
      </c>
      <c r="IQ42" s="85">
        <v>0</v>
      </c>
      <c r="IR42" s="85">
        <v>0</v>
      </c>
      <c r="IS42" s="85">
        <v>0</v>
      </c>
      <c r="IT42" s="85">
        <v>0</v>
      </c>
      <c r="IU42" s="85">
        <v>0</v>
      </c>
      <c r="IV42" s="85">
        <v>0</v>
      </c>
      <c r="IW42" s="85">
        <v>0</v>
      </c>
      <c r="IX42" s="85">
        <v>0</v>
      </c>
      <c r="IY42" s="85">
        <v>0</v>
      </c>
      <c r="IZ42" s="85">
        <v>0</v>
      </c>
      <c r="JA42" s="85">
        <v>0</v>
      </c>
      <c r="JB42" s="85">
        <v>0</v>
      </c>
      <c r="JC42" s="85">
        <v>0</v>
      </c>
      <c r="JD42" s="85">
        <v>0</v>
      </c>
      <c r="JE42" s="85">
        <v>0</v>
      </c>
      <c r="JF42" s="85">
        <v>0</v>
      </c>
      <c r="JG42" s="85">
        <v>0</v>
      </c>
      <c r="JH42" s="85">
        <v>0</v>
      </c>
      <c r="JI42" s="85">
        <v>0</v>
      </c>
      <c r="JJ42" s="85">
        <v>0</v>
      </c>
      <c r="JK42" s="85">
        <v>0</v>
      </c>
      <c r="JL42" s="85">
        <v>0</v>
      </c>
      <c r="JM42" s="85">
        <v>0</v>
      </c>
      <c r="JN42" s="85">
        <v>0</v>
      </c>
      <c r="JO42" s="85">
        <v>0</v>
      </c>
      <c r="JP42" s="85">
        <v>0</v>
      </c>
      <c r="JQ42" s="85">
        <v>0</v>
      </c>
      <c r="JR42" s="85">
        <v>0</v>
      </c>
      <c r="JS42" s="85">
        <v>0</v>
      </c>
      <c r="JT42" s="85">
        <v>0</v>
      </c>
      <c r="JU42" s="85">
        <v>0</v>
      </c>
      <c r="JV42" s="85">
        <v>0</v>
      </c>
      <c r="JW42" s="85">
        <v>0</v>
      </c>
      <c r="JX42" s="85">
        <v>0</v>
      </c>
      <c r="JY42" s="85">
        <v>0</v>
      </c>
      <c r="JZ42" s="85">
        <v>0</v>
      </c>
      <c r="KA42" s="85">
        <v>0</v>
      </c>
      <c r="KB42" s="85">
        <v>0</v>
      </c>
      <c r="KC42" s="85">
        <v>0</v>
      </c>
      <c r="KD42" s="85">
        <v>0</v>
      </c>
      <c r="KE42" s="85">
        <v>0</v>
      </c>
      <c r="KF42" s="85">
        <v>0</v>
      </c>
      <c r="KG42" s="85">
        <v>0</v>
      </c>
      <c r="KH42" s="85">
        <v>0</v>
      </c>
      <c r="KI42" s="85">
        <v>0</v>
      </c>
      <c r="KJ42" s="85">
        <v>0</v>
      </c>
      <c r="KK42" s="85">
        <v>0</v>
      </c>
      <c r="KL42" s="85">
        <v>0</v>
      </c>
      <c r="KM42" s="85">
        <v>0</v>
      </c>
      <c r="KN42" s="85">
        <v>0</v>
      </c>
      <c r="KO42" s="85">
        <v>0</v>
      </c>
      <c r="KP42" s="85">
        <v>0</v>
      </c>
      <c r="KQ42" s="85">
        <v>0</v>
      </c>
      <c r="KR42" s="85">
        <v>0</v>
      </c>
      <c r="KS42" s="85">
        <v>0</v>
      </c>
      <c r="KT42" s="85">
        <v>0</v>
      </c>
      <c r="KU42" s="85">
        <v>0</v>
      </c>
      <c r="KV42" s="85">
        <v>0</v>
      </c>
      <c r="KW42" s="85">
        <v>0</v>
      </c>
      <c r="KX42" s="85">
        <v>0</v>
      </c>
      <c r="KY42" s="85">
        <v>0</v>
      </c>
      <c r="KZ42" s="85">
        <v>0</v>
      </c>
      <c r="LA42" s="85">
        <v>0</v>
      </c>
      <c r="LB42" s="85">
        <v>0</v>
      </c>
      <c r="LC42" s="85">
        <v>0</v>
      </c>
      <c r="LD42" s="85">
        <v>0</v>
      </c>
      <c r="LE42" s="85">
        <v>0</v>
      </c>
      <c r="LF42" s="85">
        <v>0</v>
      </c>
      <c r="LG42" s="85">
        <v>0</v>
      </c>
      <c r="LH42" s="85">
        <v>0</v>
      </c>
      <c r="LI42" s="85">
        <v>0</v>
      </c>
      <c r="LJ42" s="85">
        <v>0</v>
      </c>
      <c r="LK42" s="85">
        <v>0</v>
      </c>
      <c r="LL42" s="85">
        <v>0</v>
      </c>
      <c r="LM42" s="85">
        <v>0</v>
      </c>
      <c r="LN42" s="85">
        <v>0</v>
      </c>
      <c r="LO42" s="85">
        <v>0</v>
      </c>
      <c r="LP42" s="85">
        <v>0</v>
      </c>
      <c r="LQ42" s="85">
        <v>0</v>
      </c>
      <c r="LR42" s="85">
        <v>0</v>
      </c>
      <c r="LS42" s="85">
        <v>0</v>
      </c>
      <c r="LT42" s="85">
        <v>0</v>
      </c>
      <c r="LU42" s="85">
        <v>0</v>
      </c>
      <c r="LV42" s="85">
        <v>0</v>
      </c>
      <c r="LW42" s="85">
        <v>0</v>
      </c>
      <c r="LX42" s="85">
        <v>0</v>
      </c>
      <c r="LY42" s="85">
        <v>0</v>
      </c>
      <c r="LZ42" s="85">
        <v>0</v>
      </c>
      <c r="MA42" s="85">
        <v>0</v>
      </c>
      <c r="MB42" s="85">
        <v>0</v>
      </c>
      <c r="MC42" s="85">
        <v>0</v>
      </c>
      <c r="MD42" s="85">
        <v>0</v>
      </c>
      <c r="ME42" s="85">
        <v>0</v>
      </c>
      <c r="MF42" s="85">
        <v>0</v>
      </c>
      <c r="MG42" s="85">
        <v>0</v>
      </c>
      <c r="MH42" s="85">
        <v>0</v>
      </c>
      <c r="MI42" s="85">
        <v>0</v>
      </c>
      <c r="MJ42" s="85">
        <v>0</v>
      </c>
      <c r="MK42" s="85">
        <v>0</v>
      </c>
      <c r="ML42" s="85">
        <v>0</v>
      </c>
      <c r="MM42" s="85">
        <v>0</v>
      </c>
      <c r="MN42" s="85">
        <v>0</v>
      </c>
      <c r="MO42" s="85">
        <v>0</v>
      </c>
      <c r="MP42" s="85">
        <v>0</v>
      </c>
      <c r="MQ42" s="85">
        <v>0</v>
      </c>
      <c r="MR42" s="85">
        <v>0</v>
      </c>
      <c r="MS42" s="85">
        <v>0</v>
      </c>
      <c r="MT42" s="85">
        <v>0</v>
      </c>
      <c r="MU42" s="85">
        <v>0</v>
      </c>
      <c r="MV42" s="85">
        <v>0</v>
      </c>
      <c r="MW42" s="85">
        <v>0</v>
      </c>
      <c r="MX42" s="85">
        <v>0</v>
      </c>
      <c r="MY42" s="85">
        <v>0</v>
      </c>
      <c r="MZ42" s="85">
        <v>0</v>
      </c>
      <c r="NA42" s="85">
        <v>0</v>
      </c>
      <c r="NB42" s="85">
        <v>0</v>
      </c>
      <c r="NC42" s="85">
        <v>0</v>
      </c>
      <c r="ND42" s="85">
        <v>0</v>
      </c>
      <c r="NE42" s="85">
        <v>0</v>
      </c>
      <c r="NF42" s="85">
        <v>0</v>
      </c>
      <c r="NG42" s="85">
        <v>0</v>
      </c>
      <c r="NH42" s="85">
        <v>0</v>
      </c>
      <c r="NI42" s="85">
        <v>0</v>
      </c>
      <c r="NJ42" s="85">
        <v>0</v>
      </c>
      <c r="NK42" s="85">
        <v>0</v>
      </c>
      <c r="NL42" s="85">
        <v>0</v>
      </c>
      <c r="NM42" s="85">
        <v>0</v>
      </c>
      <c r="NN42" s="85">
        <v>0</v>
      </c>
      <c r="NO42" s="85">
        <v>0</v>
      </c>
      <c r="NP42" s="85">
        <v>0</v>
      </c>
      <c r="NQ42" s="85">
        <v>0</v>
      </c>
      <c r="NR42" s="85">
        <v>0</v>
      </c>
      <c r="NS42" s="85">
        <v>0</v>
      </c>
      <c r="NT42" s="85">
        <v>0</v>
      </c>
      <c r="NU42" s="85">
        <v>0</v>
      </c>
      <c r="NV42" s="85">
        <v>0</v>
      </c>
      <c r="NW42" s="85">
        <v>0</v>
      </c>
      <c r="NX42" s="85">
        <v>0</v>
      </c>
      <c r="NY42" s="85">
        <v>0</v>
      </c>
      <c r="NZ42" s="85">
        <v>0</v>
      </c>
      <c r="OA42" s="85">
        <v>0</v>
      </c>
      <c r="OB42" s="85">
        <v>0</v>
      </c>
      <c r="OC42" s="85">
        <v>0</v>
      </c>
      <c r="OD42" s="85">
        <v>0</v>
      </c>
      <c r="OE42" s="85">
        <v>0</v>
      </c>
      <c r="OF42" s="85">
        <v>67.516000000000005</v>
      </c>
      <c r="OG42" s="85">
        <v>0</v>
      </c>
      <c r="OH42" s="85">
        <v>13.273999999999999</v>
      </c>
      <c r="OI42" s="85">
        <v>0</v>
      </c>
      <c r="OJ42" s="85">
        <v>0</v>
      </c>
      <c r="OK42" s="85">
        <v>0</v>
      </c>
      <c r="OL42" s="85">
        <v>0</v>
      </c>
      <c r="OM42" s="85">
        <v>16.643999999999998</v>
      </c>
      <c r="ON42" s="85">
        <v>0</v>
      </c>
      <c r="OO42" s="85">
        <v>0</v>
      </c>
      <c r="OP42" s="85">
        <v>0</v>
      </c>
      <c r="OQ42" s="85">
        <v>0</v>
      </c>
      <c r="OR42" s="85">
        <v>0</v>
      </c>
      <c r="OS42" s="85">
        <v>0</v>
      </c>
      <c r="OT42" s="85">
        <v>0</v>
      </c>
      <c r="OU42" s="85">
        <v>0</v>
      </c>
      <c r="OV42" s="85">
        <v>0</v>
      </c>
      <c r="OW42" s="85">
        <v>0</v>
      </c>
      <c r="OX42" s="85">
        <v>0</v>
      </c>
      <c r="OY42" s="85">
        <v>0</v>
      </c>
      <c r="OZ42" s="85">
        <v>0</v>
      </c>
      <c r="PA42" s="85">
        <v>0</v>
      </c>
      <c r="PB42" s="85">
        <v>0</v>
      </c>
      <c r="PC42" s="85">
        <v>0</v>
      </c>
      <c r="PD42" s="85">
        <v>0</v>
      </c>
      <c r="PE42" s="85">
        <v>0</v>
      </c>
      <c r="PF42" s="85">
        <v>0</v>
      </c>
      <c r="PG42" s="85">
        <v>0</v>
      </c>
      <c r="PH42" s="85">
        <v>0</v>
      </c>
      <c r="PI42" s="85">
        <v>0</v>
      </c>
      <c r="PJ42" s="85">
        <v>0</v>
      </c>
      <c r="PK42" s="85">
        <v>0</v>
      </c>
      <c r="PL42" s="85">
        <v>0</v>
      </c>
      <c r="PM42" s="85">
        <v>0</v>
      </c>
      <c r="PN42" s="85">
        <v>0</v>
      </c>
      <c r="PO42" s="85">
        <v>0</v>
      </c>
      <c r="PP42" s="85">
        <v>0</v>
      </c>
      <c r="PQ42" s="85">
        <v>0</v>
      </c>
      <c r="PR42" s="85">
        <v>0</v>
      </c>
      <c r="PS42" s="85">
        <v>0</v>
      </c>
      <c r="PT42" s="85">
        <v>0</v>
      </c>
      <c r="PU42" s="85">
        <v>0</v>
      </c>
      <c r="PV42" s="85">
        <v>0</v>
      </c>
      <c r="PW42" s="85">
        <v>0</v>
      </c>
      <c r="PX42" s="85">
        <v>0</v>
      </c>
      <c r="PY42" s="85">
        <v>0</v>
      </c>
      <c r="PZ42" s="85">
        <v>0</v>
      </c>
      <c r="QA42" s="85">
        <v>0</v>
      </c>
      <c r="QB42" s="85">
        <v>0</v>
      </c>
      <c r="QC42" s="85">
        <v>0</v>
      </c>
      <c r="QD42" s="85">
        <v>0</v>
      </c>
      <c r="QE42" s="85">
        <v>0</v>
      </c>
      <c r="QF42" s="85">
        <v>0</v>
      </c>
      <c r="QG42" s="85">
        <v>0</v>
      </c>
      <c r="QH42" s="85">
        <v>0</v>
      </c>
      <c r="QI42" s="85">
        <v>0</v>
      </c>
      <c r="QJ42" s="85">
        <v>0</v>
      </c>
      <c r="QK42" s="85">
        <v>0</v>
      </c>
      <c r="QL42" s="85">
        <v>0</v>
      </c>
      <c r="QM42" s="85">
        <v>0</v>
      </c>
      <c r="QN42" s="85">
        <v>0</v>
      </c>
      <c r="QO42" s="85">
        <v>0</v>
      </c>
      <c r="QP42" s="85">
        <v>0</v>
      </c>
      <c r="QQ42" s="85">
        <v>0</v>
      </c>
      <c r="QR42" s="85">
        <v>0</v>
      </c>
      <c r="QS42" s="85">
        <v>0</v>
      </c>
      <c r="QT42" s="85">
        <v>0</v>
      </c>
      <c r="QU42" s="85">
        <v>0</v>
      </c>
      <c r="QV42" s="85">
        <v>0</v>
      </c>
      <c r="QW42" s="85">
        <v>0</v>
      </c>
      <c r="QX42" s="85">
        <v>0</v>
      </c>
      <c r="QY42" s="85">
        <v>0</v>
      </c>
      <c r="QZ42" s="85">
        <v>0</v>
      </c>
      <c r="RA42" s="85">
        <v>0</v>
      </c>
      <c r="RB42" s="85">
        <v>0</v>
      </c>
      <c r="RC42" s="85">
        <v>0</v>
      </c>
      <c r="RD42" s="85">
        <v>0</v>
      </c>
      <c r="RE42" s="85">
        <v>0</v>
      </c>
      <c r="RF42" s="85">
        <v>0</v>
      </c>
      <c r="RG42" s="85">
        <v>0</v>
      </c>
      <c r="RH42" s="85">
        <v>0</v>
      </c>
      <c r="RI42" s="85">
        <v>0</v>
      </c>
      <c r="RJ42" s="85">
        <v>0</v>
      </c>
      <c r="RK42" s="85">
        <v>0</v>
      </c>
      <c r="RL42" s="85">
        <v>0</v>
      </c>
      <c r="RM42" s="85">
        <v>0</v>
      </c>
      <c r="RN42" s="85">
        <v>0</v>
      </c>
      <c r="RO42" s="85">
        <v>0</v>
      </c>
      <c r="RP42" s="85">
        <v>0</v>
      </c>
      <c r="RQ42" s="85">
        <v>0</v>
      </c>
    </row>
    <row r="43" spans="1:485">
      <c r="B43" s="85" t="s">
        <v>1849</v>
      </c>
      <c r="D43" s="86" t="s">
        <v>1883</v>
      </c>
      <c r="H43" s="86" t="s">
        <v>1884</v>
      </c>
      <c r="T43" s="85">
        <v>0</v>
      </c>
      <c r="U43" s="85">
        <v>0</v>
      </c>
      <c r="V43" s="85">
        <v>0</v>
      </c>
      <c r="W43" s="85">
        <v>5</v>
      </c>
      <c r="X43" s="85">
        <v>0</v>
      </c>
      <c r="Y43" s="85">
        <v>0</v>
      </c>
      <c r="Z43" s="85">
        <v>0</v>
      </c>
      <c r="AA43" s="85">
        <v>17.620999999999999</v>
      </c>
      <c r="AB43" s="85">
        <v>3.206</v>
      </c>
      <c r="AC43" s="85">
        <v>0</v>
      </c>
      <c r="AD43" s="85">
        <v>0</v>
      </c>
      <c r="AE43" s="85">
        <v>0</v>
      </c>
      <c r="AF43" s="85">
        <v>0</v>
      </c>
      <c r="AG43" s="85">
        <v>0</v>
      </c>
      <c r="AH43" s="85">
        <v>0</v>
      </c>
      <c r="AI43" s="85">
        <v>0</v>
      </c>
      <c r="AJ43" s="85">
        <v>0</v>
      </c>
      <c r="AK43" s="85">
        <v>0</v>
      </c>
      <c r="AL43" s="85">
        <v>0</v>
      </c>
      <c r="AM43" s="85">
        <v>0</v>
      </c>
      <c r="AN43" s="85">
        <v>0</v>
      </c>
      <c r="AO43" s="85">
        <v>0</v>
      </c>
      <c r="AP43" s="85">
        <v>0</v>
      </c>
      <c r="AQ43" s="85">
        <v>0</v>
      </c>
      <c r="AR43" s="85">
        <v>0</v>
      </c>
      <c r="AS43" s="85">
        <v>0</v>
      </c>
      <c r="AT43" s="85">
        <v>0</v>
      </c>
      <c r="AU43" s="85">
        <v>0</v>
      </c>
      <c r="AV43" s="85">
        <v>0</v>
      </c>
      <c r="AW43" s="85">
        <v>0</v>
      </c>
      <c r="AX43" s="85">
        <v>0</v>
      </c>
      <c r="AY43" s="85">
        <v>0</v>
      </c>
      <c r="AZ43" s="85">
        <v>0</v>
      </c>
      <c r="BA43" s="85">
        <v>0</v>
      </c>
      <c r="BB43" s="85">
        <v>0</v>
      </c>
      <c r="BC43" s="85">
        <v>0</v>
      </c>
      <c r="BD43" s="85">
        <v>0</v>
      </c>
      <c r="BE43" s="85">
        <v>0</v>
      </c>
      <c r="BF43" s="85">
        <v>0</v>
      </c>
      <c r="BG43" s="85">
        <v>0</v>
      </c>
      <c r="BH43" s="85">
        <v>0</v>
      </c>
      <c r="BI43" s="85">
        <v>0</v>
      </c>
      <c r="BJ43" s="85">
        <v>0</v>
      </c>
      <c r="BK43" s="85">
        <v>0</v>
      </c>
      <c r="BL43" s="85">
        <v>0</v>
      </c>
      <c r="BM43" s="85">
        <v>0</v>
      </c>
      <c r="BN43" s="85">
        <v>0</v>
      </c>
      <c r="BO43" s="85">
        <v>0</v>
      </c>
      <c r="BP43" s="85">
        <v>0</v>
      </c>
      <c r="BQ43" s="85">
        <v>0</v>
      </c>
      <c r="BR43" s="85">
        <v>0</v>
      </c>
      <c r="BS43" s="85">
        <v>0</v>
      </c>
      <c r="BT43" s="85">
        <v>0</v>
      </c>
      <c r="BU43" s="85">
        <v>0</v>
      </c>
      <c r="BV43" s="85">
        <v>0</v>
      </c>
      <c r="BW43" s="85">
        <v>0</v>
      </c>
      <c r="BX43" s="85">
        <v>0</v>
      </c>
      <c r="BY43" s="85">
        <v>0</v>
      </c>
      <c r="BZ43" s="85">
        <v>0</v>
      </c>
      <c r="CA43" s="85">
        <v>0</v>
      </c>
      <c r="CB43" s="85">
        <v>0</v>
      </c>
      <c r="CC43" s="85">
        <v>0</v>
      </c>
      <c r="CD43" s="85">
        <v>0</v>
      </c>
      <c r="CE43" s="85">
        <v>0</v>
      </c>
      <c r="CF43" s="85">
        <v>0</v>
      </c>
      <c r="CG43" s="85">
        <v>0</v>
      </c>
      <c r="CH43" s="85">
        <v>0</v>
      </c>
      <c r="CI43" s="85">
        <v>0</v>
      </c>
      <c r="CJ43" s="85">
        <v>0</v>
      </c>
      <c r="CK43" s="85">
        <v>0</v>
      </c>
      <c r="CL43" s="85">
        <v>0</v>
      </c>
      <c r="CM43" s="85">
        <v>0</v>
      </c>
      <c r="CN43" s="85">
        <v>0</v>
      </c>
      <c r="CO43" s="85">
        <v>0</v>
      </c>
      <c r="CP43" s="85">
        <v>0</v>
      </c>
      <c r="CQ43" s="85">
        <v>0</v>
      </c>
      <c r="CR43" s="85">
        <v>0</v>
      </c>
      <c r="CS43" s="85">
        <v>0</v>
      </c>
      <c r="CT43" s="85">
        <v>0</v>
      </c>
      <c r="CU43" s="85">
        <v>0</v>
      </c>
      <c r="CV43" s="85">
        <v>0</v>
      </c>
      <c r="CW43" s="85">
        <v>0</v>
      </c>
      <c r="CX43" s="85">
        <v>0</v>
      </c>
      <c r="CY43" s="85">
        <v>0</v>
      </c>
      <c r="CZ43" s="85">
        <v>0</v>
      </c>
      <c r="DA43" s="85">
        <v>0</v>
      </c>
      <c r="DB43" s="85">
        <v>0</v>
      </c>
      <c r="DC43" s="85">
        <v>0</v>
      </c>
      <c r="DD43" s="85">
        <v>0</v>
      </c>
      <c r="DE43" s="85">
        <v>0</v>
      </c>
      <c r="DF43" s="85">
        <v>0</v>
      </c>
      <c r="DG43" s="85">
        <v>0</v>
      </c>
      <c r="DH43" s="85">
        <v>0</v>
      </c>
      <c r="DI43" s="85">
        <v>0</v>
      </c>
      <c r="DJ43" s="85">
        <v>0</v>
      </c>
      <c r="DK43" s="85">
        <v>0</v>
      </c>
      <c r="DL43" s="85">
        <v>0</v>
      </c>
      <c r="DM43" s="85">
        <v>0</v>
      </c>
      <c r="DN43" s="85">
        <v>0</v>
      </c>
      <c r="DO43" s="85">
        <v>0</v>
      </c>
      <c r="DP43" s="85">
        <v>0</v>
      </c>
      <c r="DQ43" s="85">
        <v>0</v>
      </c>
      <c r="DR43" s="85">
        <v>0</v>
      </c>
      <c r="DS43" s="85">
        <v>0</v>
      </c>
      <c r="DT43" s="85">
        <v>0</v>
      </c>
      <c r="DU43" s="85">
        <v>0</v>
      </c>
      <c r="DV43" s="85">
        <v>0</v>
      </c>
      <c r="DW43" s="85">
        <v>0</v>
      </c>
      <c r="DX43" s="85">
        <v>0</v>
      </c>
      <c r="DY43" s="85">
        <v>0</v>
      </c>
      <c r="DZ43" s="85">
        <v>0</v>
      </c>
      <c r="EA43" s="85">
        <v>0</v>
      </c>
      <c r="EB43" s="85">
        <v>0</v>
      </c>
      <c r="EC43" s="85">
        <v>0</v>
      </c>
      <c r="ED43" s="85">
        <v>0</v>
      </c>
      <c r="EE43" s="85">
        <v>0</v>
      </c>
      <c r="EF43" s="85">
        <v>0</v>
      </c>
      <c r="EG43" s="85">
        <v>0</v>
      </c>
      <c r="EH43" s="85">
        <v>0</v>
      </c>
      <c r="EI43" s="85">
        <v>0</v>
      </c>
      <c r="EJ43" s="85">
        <v>0</v>
      </c>
      <c r="EK43" s="85">
        <v>0</v>
      </c>
      <c r="EL43" s="85">
        <v>0</v>
      </c>
      <c r="EM43" s="85">
        <v>0</v>
      </c>
      <c r="EN43" s="85">
        <v>0</v>
      </c>
      <c r="EO43" s="85">
        <v>0</v>
      </c>
      <c r="EP43" s="85">
        <v>0</v>
      </c>
      <c r="EQ43" s="85">
        <v>0</v>
      </c>
      <c r="ER43" s="85">
        <v>0</v>
      </c>
      <c r="ES43" s="85">
        <v>0</v>
      </c>
      <c r="ET43" s="85">
        <v>0</v>
      </c>
      <c r="EU43" s="85">
        <v>0</v>
      </c>
      <c r="EV43" s="85">
        <v>0</v>
      </c>
      <c r="EW43" s="85">
        <v>0</v>
      </c>
      <c r="EX43" s="85">
        <v>0</v>
      </c>
      <c r="EY43" s="85">
        <v>0</v>
      </c>
      <c r="EZ43" s="85">
        <v>0</v>
      </c>
      <c r="FA43" s="85">
        <v>0</v>
      </c>
      <c r="FB43" s="85">
        <v>0</v>
      </c>
      <c r="FC43" s="85">
        <v>0</v>
      </c>
      <c r="FD43" s="85">
        <v>0</v>
      </c>
      <c r="FE43" s="85">
        <v>0</v>
      </c>
      <c r="FF43" s="85">
        <v>0</v>
      </c>
      <c r="FG43" s="85">
        <v>0</v>
      </c>
      <c r="FH43" s="85">
        <v>0</v>
      </c>
      <c r="FI43" s="85">
        <v>0</v>
      </c>
      <c r="FJ43" s="85">
        <v>0</v>
      </c>
      <c r="FK43" s="85">
        <v>0</v>
      </c>
      <c r="FL43" s="85">
        <v>0</v>
      </c>
      <c r="FM43" s="85">
        <v>0</v>
      </c>
      <c r="FN43" s="85">
        <v>0</v>
      </c>
      <c r="FO43" s="85">
        <v>0</v>
      </c>
      <c r="FP43" s="85">
        <v>0</v>
      </c>
      <c r="FQ43" s="85">
        <v>0</v>
      </c>
      <c r="FR43" s="85">
        <v>0</v>
      </c>
      <c r="FS43" s="85">
        <v>0</v>
      </c>
      <c r="FT43" s="85">
        <v>0</v>
      </c>
      <c r="FU43" s="85">
        <v>0</v>
      </c>
      <c r="FV43" s="85">
        <v>0</v>
      </c>
      <c r="FW43" s="85">
        <v>0</v>
      </c>
      <c r="FX43" s="85">
        <v>0</v>
      </c>
      <c r="FY43" s="85">
        <v>0</v>
      </c>
      <c r="FZ43" s="85">
        <v>0</v>
      </c>
      <c r="GA43" s="85">
        <v>0</v>
      </c>
      <c r="GB43" s="85">
        <v>0</v>
      </c>
      <c r="GC43" s="85">
        <v>0</v>
      </c>
      <c r="GD43" s="85">
        <v>0</v>
      </c>
      <c r="GE43" s="85">
        <v>0</v>
      </c>
      <c r="GF43" s="85">
        <v>0</v>
      </c>
      <c r="GG43" s="85">
        <v>0</v>
      </c>
      <c r="GH43" s="85">
        <v>0</v>
      </c>
      <c r="GI43" s="85">
        <v>0</v>
      </c>
      <c r="GJ43" s="85">
        <v>0</v>
      </c>
      <c r="GK43" s="85">
        <v>0</v>
      </c>
      <c r="GL43" s="85">
        <v>0</v>
      </c>
      <c r="GM43" s="85">
        <v>0</v>
      </c>
      <c r="GN43" s="85">
        <v>0</v>
      </c>
      <c r="GO43" s="85">
        <v>0</v>
      </c>
      <c r="GP43" s="85">
        <v>0</v>
      </c>
      <c r="GQ43" s="85">
        <v>0</v>
      </c>
      <c r="GR43" s="85">
        <v>0</v>
      </c>
      <c r="GS43" s="85">
        <v>0</v>
      </c>
      <c r="GT43" s="85">
        <v>0</v>
      </c>
      <c r="GU43" s="85">
        <v>0</v>
      </c>
      <c r="GV43" s="85">
        <v>0</v>
      </c>
      <c r="GW43" s="85">
        <v>0</v>
      </c>
      <c r="GX43" s="85">
        <v>0</v>
      </c>
      <c r="GY43" s="85">
        <v>0</v>
      </c>
      <c r="GZ43" s="85">
        <v>0</v>
      </c>
      <c r="HA43" s="85">
        <v>0</v>
      </c>
      <c r="HB43" s="85">
        <v>0</v>
      </c>
      <c r="HC43" s="85">
        <v>0</v>
      </c>
      <c r="HD43" s="85">
        <v>0</v>
      </c>
      <c r="HE43" s="85">
        <v>0</v>
      </c>
      <c r="HF43" s="85">
        <v>0</v>
      </c>
      <c r="HG43" s="85">
        <v>0</v>
      </c>
      <c r="HH43" s="85">
        <v>0</v>
      </c>
      <c r="HI43" s="85">
        <v>0</v>
      </c>
      <c r="HJ43" s="85">
        <v>0</v>
      </c>
      <c r="HK43" s="85">
        <v>0</v>
      </c>
      <c r="HL43" s="85">
        <v>0</v>
      </c>
      <c r="HM43" s="85">
        <v>0</v>
      </c>
      <c r="HN43" s="85">
        <v>0</v>
      </c>
      <c r="HO43" s="85">
        <v>0</v>
      </c>
      <c r="HP43" s="85">
        <v>0</v>
      </c>
      <c r="HQ43" s="85">
        <v>0</v>
      </c>
      <c r="HR43" s="85">
        <v>0</v>
      </c>
      <c r="HS43" s="85">
        <v>0</v>
      </c>
      <c r="HT43" s="85">
        <v>0</v>
      </c>
      <c r="HU43" s="85">
        <v>0</v>
      </c>
      <c r="HV43" s="85">
        <v>0</v>
      </c>
      <c r="HW43" s="85">
        <v>0</v>
      </c>
      <c r="HX43" s="85">
        <v>0</v>
      </c>
      <c r="HY43" s="85">
        <v>0</v>
      </c>
      <c r="HZ43" s="85">
        <v>0</v>
      </c>
      <c r="IA43" s="85">
        <v>0</v>
      </c>
      <c r="IB43" s="85">
        <v>0</v>
      </c>
      <c r="IC43" s="85">
        <v>0</v>
      </c>
      <c r="ID43" s="85">
        <v>0</v>
      </c>
      <c r="IE43" s="85">
        <v>0</v>
      </c>
      <c r="IF43" s="85">
        <v>0</v>
      </c>
      <c r="IG43" s="85">
        <v>0</v>
      </c>
      <c r="IH43" s="85">
        <v>0</v>
      </c>
      <c r="II43" s="85">
        <v>0</v>
      </c>
      <c r="IJ43" s="85">
        <v>10.301</v>
      </c>
      <c r="IK43" s="85">
        <v>0</v>
      </c>
      <c r="IL43" s="85">
        <v>0</v>
      </c>
      <c r="IM43" s="85">
        <v>0</v>
      </c>
      <c r="IN43" s="85">
        <v>0</v>
      </c>
      <c r="IO43" s="85">
        <v>0</v>
      </c>
      <c r="IP43" s="85">
        <v>2.6040000000000001</v>
      </c>
      <c r="IQ43" s="85">
        <v>5.4329999999999998</v>
      </c>
      <c r="IR43" s="85">
        <v>0.92700000000000005</v>
      </c>
      <c r="IS43" s="85">
        <v>0</v>
      </c>
      <c r="IT43" s="85">
        <v>0</v>
      </c>
      <c r="IU43" s="85">
        <v>0</v>
      </c>
      <c r="IV43" s="85">
        <v>0</v>
      </c>
      <c r="IW43" s="85">
        <v>0</v>
      </c>
      <c r="IX43" s="85">
        <v>0</v>
      </c>
      <c r="IY43" s="85">
        <v>0</v>
      </c>
      <c r="IZ43" s="85">
        <v>0</v>
      </c>
      <c r="JA43" s="85">
        <v>0</v>
      </c>
      <c r="JB43" s="85">
        <v>0</v>
      </c>
      <c r="JC43" s="85">
        <v>0</v>
      </c>
      <c r="JD43" s="85">
        <v>0</v>
      </c>
      <c r="JE43" s="85">
        <v>0</v>
      </c>
      <c r="JF43" s="85">
        <v>0</v>
      </c>
      <c r="JG43" s="85">
        <v>0</v>
      </c>
      <c r="JH43" s="85">
        <v>0</v>
      </c>
      <c r="JI43" s="85">
        <v>0</v>
      </c>
      <c r="JJ43" s="85">
        <v>0</v>
      </c>
      <c r="JK43" s="85">
        <v>0</v>
      </c>
      <c r="JL43" s="85">
        <v>0</v>
      </c>
      <c r="JM43" s="85">
        <v>0</v>
      </c>
      <c r="JN43" s="85">
        <v>0</v>
      </c>
      <c r="JO43" s="85">
        <v>0</v>
      </c>
      <c r="JP43" s="85">
        <v>0</v>
      </c>
      <c r="JQ43" s="85">
        <v>0</v>
      </c>
      <c r="JR43" s="85">
        <v>0</v>
      </c>
      <c r="JS43" s="85">
        <v>0</v>
      </c>
      <c r="JT43" s="85">
        <v>0</v>
      </c>
      <c r="JU43" s="85">
        <v>0</v>
      </c>
      <c r="JV43" s="85">
        <v>0</v>
      </c>
      <c r="JW43" s="85">
        <v>0</v>
      </c>
      <c r="JX43" s="85">
        <v>0</v>
      </c>
      <c r="JY43" s="85">
        <v>0</v>
      </c>
      <c r="JZ43" s="85">
        <v>0</v>
      </c>
      <c r="KA43" s="85">
        <v>0</v>
      </c>
      <c r="KB43" s="85">
        <v>0</v>
      </c>
      <c r="KC43" s="85">
        <v>0</v>
      </c>
      <c r="KD43" s="85">
        <v>0</v>
      </c>
      <c r="KE43" s="85">
        <v>0</v>
      </c>
      <c r="KF43" s="85">
        <v>0</v>
      </c>
      <c r="KG43" s="85">
        <v>0</v>
      </c>
      <c r="KH43" s="85">
        <v>0</v>
      </c>
      <c r="KI43" s="85">
        <v>0</v>
      </c>
      <c r="KJ43" s="85">
        <v>0</v>
      </c>
      <c r="KK43" s="85">
        <v>0</v>
      </c>
      <c r="KL43" s="85">
        <v>0</v>
      </c>
      <c r="KM43" s="85">
        <v>0</v>
      </c>
      <c r="KN43" s="85">
        <v>0</v>
      </c>
      <c r="KO43" s="85">
        <v>0</v>
      </c>
      <c r="KP43" s="85">
        <v>0</v>
      </c>
      <c r="KQ43" s="85">
        <v>0</v>
      </c>
      <c r="KR43" s="85">
        <v>0</v>
      </c>
      <c r="KS43" s="85">
        <v>0</v>
      </c>
      <c r="KT43" s="85">
        <v>0</v>
      </c>
      <c r="KU43" s="85">
        <v>0</v>
      </c>
      <c r="KV43" s="85">
        <v>0</v>
      </c>
      <c r="KW43" s="85">
        <v>0</v>
      </c>
      <c r="KX43" s="85">
        <v>0</v>
      </c>
      <c r="KY43" s="85">
        <v>0</v>
      </c>
      <c r="KZ43" s="85">
        <v>0</v>
      </c>
      <c r="LA43" s="85">
        <v>0</v>
      </c>
      <c r="LB43" s="85">
        <v>0</v>
      </c>
      <c r="LC43" s="85">
        <v>0</v>
      </c>
      <c r="LD43" s="85">
        <v>0</v>
      </c>
      <c r="LE43" s="85">
        <v>0</v>
      </c>
      <c r="LF43" s="85">
        <v>0</v>
      </c>
      <c r="LG43" s="85">
        <v>0</v>
      </c>
      <c r="LH43" s="85">
        <v>0</v>
      </c>
      <c r="LI43" s="85">
        <v>0</v>
      </c>
      <c r="LJ43" s="85">
        <v>0</v>
      </c>
      <c r="LK43" s="85">
        <v>0</v>
      </c>
      <c r="LL43" s="85">
        <v>0</v>
      </c>
      <c r="LM43" s="85">
        <v>0</v>
      </c>
      <c r="LN43" s="85">
        <v>0</v>
      </c>
      <c r="LO43" s="85">
        <v>0</v>
      </c>
      <c r="LP43" s="85">
        <v>0</v>
      </c>
      <c r="LQ43" s="85">
        <v>0</v>
      </c>
      <c r="LR43" s="85">
        <v>0</v>
      </c>
      <c r="LS43" s="85">
        <v>0</v>
      </c>
      <c r="LT43" s="85">
        <v>0</v>
      </c>
      <c r="LU43" s="85">
        <v>0</v>
      </c>
      <c r="LV43" s="85">
        <v>0</v>
      </c>
      <c r="LW43" s="85">
        <v>0</v>
      </c>
      <c r="LX43" s="85">
        <v>0</v>
      </c>
      <c r="LY43" s="85">
        <v>0</v>
      </c>
      <c r="LZ43" s="85">
        <v>0</v>
      </c>
      <c r="MA43" s="85">
        <v>0</v>
      </c>
      <c r="MB43" s="85">
        <v>0</v>
      </c>
      <c r="MC43" s="85">
        <v>0</v>
      </c>
      <c r="MD43" s="85">
        <v>0</v>
      </c>
      <c r="ME43" s="85">
        <v>0</v>
      </c>
      <c r="MF43" s="85">
        <v>0</v>
      </c>
      <c r="MG43" s="85">
        <v>0</v>
      </c>
      <c r="MH43" s="85">
        <v>0</v>
      </c>
      <c r="MI43" s="85">
        <v>0</v>
      </c>
      <c r="MJ43" s="85">
        <v>0</v>
      </c>
      <c r="MK43" s="85">
        <v>0</v>
      </c>
      <c r="ML43" s="85">
        <v>0</v>
      </c>
      <c r="MM43" s="85">
        <v>0</v>
      </c>
      <c r="MN43" s="85">
        <v>0</v>
      </c>
      <c r="MO43" s="85">
        <v>0</v>
      </c>
      <c r="MP43" s="85">
        <v>0</v>
      </c>
      <c r="MQ43" s="85">
        <v>0</v>
      </c>
      <c r="MR43" s="85">
        <v>0</v>
      </c>
      <c r="MS43" s="85">
        <v>0</v>
      </c>
      <c r="MT43" s="85">
        <v>0</v>
      </c>
      <c r="MU43" s="85">
        <v>0</v>
      </c>
      <c r="MV43" s="85">
        <v>0</v>
      </c>
      <c r="MW43" s="85">
        <v>0</v>
      </c>
      <c r="MX43" s="85">
        <v>0</v>
      </c>
      <c r="MY43" s="85">
        <v>0</v>
      </c>
      <c r="MZ43" s="85">
        <v>0</v>
      </c>
      <c r="NA43" s="85">
        <v>0</v>
      </c>
      <c r="NB43" s="85">
        <v>0</v>
      </c>
      <c r="NC43" s="85">
        <v>0</v>
      </c>
      <c r="ND43" s="85">
        <v>0</v>
      </c>
      <c r="NE43" s="85">
        <v>0</v>
      </c>
      <c r="NF43" s="85">
        <v>0</v>
      </c>
      <c r="NG43" s="85">
        <v>0</v>
      </c>
      <c r="NH43" s="85">
        <v>0</v>
      </c>
      <c r="NI43" s="85">
        <v>0</v>
      </c>
      <c r="NJ43" s="85">
        <v>0</v>
      </c>
      <c r="NK43" s="85">
        <v>0</v>
      </c>
      <c r="NL43" s="85">
        <v>0</v>
      </c>
      <c r="NM43" s="85">
        <v>0</v>
      </c>
      <c r="NN43" s="85">
        <v>0</v>
      </c>
      <c r="NO43" s="85">
        <v>0</v>
      </c>
      <c r="NP43" s="85">
        <v>0</v>
      </c>
      <c r="NQ43" s="85">
        <v>0</v>
      </c>
      <c r="NR43" s="85">
        <v>0</v>
      </c>
      <c r="NS43" s="85">
        <v>0</v>
      </c>
      <c r="NT43" s="85">
        <v>0</v>
      </c>
      <c r="NU43" s="85">
        <v>0</v>
      </c>
      <c r="NV43" s="85">
        <v>0</v>
      </c>
      <c r="NW43" s="85">
        <v>0</v>
      </c>
      <c r="NX43" s="85">
        <v>0</v>
      </c>
      <c r="NY43" s="85">
        <v>0</v>
      </c>
      <c r="NZ43" s="85">
        <v>0</v>
      </c>
      <c r="OA43" s="85">
        <v>0</v>
      </c>
      <c r="OB43" s="85">
        <v>0</v>
      </c>
      <c r="OC43" s="85">
        <v>0</v>
      </c>
      <c r="OD43" s="85">
        <v>0</v>
      </c>
      <c r="OE43" s="85">
        <v>0</v>
      </c>
      <c r="OF43" s="85">
        <v>0</v>
      </c>
      <c r="OG43" s="85">
        <v>0</v>
      </c>
      <c r="OH43" s="85">
        <v>24.033999999999999</v>
      </c>
      <c r="OI43" s="85">
        <v>1.048</v>
      </c>
      <c r="OJ43" s="85">
        <v>0</v>
      </c>
      <c r="OK43" s="85">
        <v>0</v>
      </c>
      <c r="OL43" s="85">
        <v>0</v>
      </c>
      <c r="OM43" s="85">
        <v>0</v>
      </c>
      <c r="ON43" s="85">
        <v>0</v>
      </c>
      <c r="OO43" s="85">
        <v>1.4590000000000001</v>
      </c>
      <c r="OP43" s="85">
        <v>0</v>
      </c>
      <c r="OQ43" s="85">
        <v>0</v>
      </c>
      <c r="OR43" s="85">
        <v>0</v>
      </c>
      <c r="OS43" s="85">
        <v>0</v>
      </c>
      <c r="OT43" s="85">
        <v>0</v>
      </c>
      <c r="OU43" s="85">
        <v>0</v>
      </c>
      <c r="OV43" s="85">
        <v>0</v>
      </c>
      <c r="OW43" s="85">
        <v>0</v>
      </c>
      <c r="OX43" s="85">
        <v>0</v>
      </c>
      <c r="OY43" s="85">
        <v>0</v>
      </c>
      <c r="OZ43" s="85">
        <v>0</v>
      </c>
      <c r="PA43" s="85">
        <v>0</v>
      </c>
      <c r="PB43" s="85">
        <v>0</v>
      </c>
      <c r="PC43" s="85">
        <v>0</v>
      </c>
      <c r="PD43" s="85">
        <v>0</v>
      </c>
      <c r="PE43" s="85">
        <v>0</v>
      </c>
      <c r="PF43" s="85">
        <v>0</v>
      </c>
      <c r="PG43" s="85">
        <v>0</v>
      </c>
      <c r="PH43" s="85">
        <v>0</v>
      </c>
      <c r="PI43" s="85">
        <v>0</v>
      </c>
      <c r="PJ43" s="85">
        <v>0</v>
      </c>
      <c r="PK43" s="85">
        <v>0</v>
      </c>
      <c r="PL43" s="85">
        <v>0</v>
      </c>
      <c r="PM43" s="85">
        <v>0</v>
      </c>
      <c r="PN43" s="85">
        <v>0</v>
      </c>
      <c r="PO43" s="85">
        <v>0</v>
      </c>
      <c r="PP43" s="85">
        <v>0</v>
      </c>
      <c r="PQ43" s="85">
        <v>0</v>
      </c>
      <c r="PR43" s="85">
        <v>0</v>
      </c>
      <c r="PS43" s="85">
        <v>0</v>
      </c>
      <c r="PT43" s="85">
        <v>0</v>
      </c>
      <c r="PU43" s="85">
        <v>0</v>
      </c>
      <c r="PV43" s="85">
        <v>0</v>
      </c>
      <c r="PW43" s="85">
        <v>0</v>
      </c>
      <c r="PX43" s="85">
        <v>0</v>
      </c>
      <c r="PY43" s="85">
        <v>0</v>
      </c>
      <c r="PZ43" s="85">
        <v>0</v>
      </c>
      <c r="QA43" s="85">
        <v>0</v>
      </c>
      <c r="QB43" s="85">
        <v>0</v>
      </c>
      <c r="QC43" s="85">
        <v>0</v>
      </c>
      <c r="QD43" s="85">
        <v>0</v>
      </c>
      <c r="QE43" s="85">
        <v>0</v>
      </c>
      <c r="QF43" s="85">
        <v>0</v>
      </c>
      <c r="QG43" s="85">
        <v>0</v>
      </c>
      <c r="QH43" s="85">
        <v>0</v>
      </c>
      <c r="QI43" s="85">
        <v>0</v>
      </c>
      <c r="QJ43" s="85">
        <v>0</v>
      </c>
      <c r="QK43" s="85">
        <v>0</v>
      </c>
      <c r="QL43" s="85">
        <v>0</v>
      </c>
      <c r="QM43" s="85">
        <v>0</v>
      </c>
      <c r="QN43" s="85">
        <v>0</v>
      </c>
      <c r="QO43" s="85">
        <v>0</v>
      </c>
      <c r="QP43" s="85">
        <v>0</v>
      </c>
      <c r="QQ43" s="85">
        <v>0</v>
      </c>
      <c r="QR43" s="85">
        <v>0</v>
      </c>
      <c r="QS43" s="85">
        <v>0</v>
      </c>
      <c r="QT43" s="85">
        <v>0</v>
      </c>
      <c r="QU43" s="85">
        <v>0</v>
      </c>
      <c r="QV43" s="85">
        <v>0</v>
      </c>
      <c r="QW43" s="85">
        <v>0</v>
      </c>
      <c r="QX43" s="85">
        <v>0</v>
      </c>
      <c r="QY43" s="85">
        <v>0</v>
      </c>
      <c r="QZ43" s="85">
        <v>0</v>
      </c>
      <c r="RA43" s="85">
        <v>0</v>
      </c>
      <c r="RB43" s="85">
        <v>0</v>
      </c>
      <c r="RC43" s="85">
        <v>0</v>
      </c>
      <c r="RD43" s="85">
        <v>0</v>
      </c>
      <c r="RE43" s="85">
        <v>0</v>
      </c>
      <c r="RF43" s="85">
        <v>0</v>
      </c>
      <c r="RG43" s="85">
        <v>0</v>
      </c>
      <c r="RH43" s="85">
        <v>0</v>
      </c>
      <c r="RI43" s="85">
        <v>0</v>
      </c>
      <c r="RJ43" s="85">
        <v>0</v>
      </c>
      <c r="RK43" s="85">
        <v>0</v>
      </c>
      <c r="RL43" s="85">
        <v>0</v>
      </c>
      <c r="RM43" s="85">
        <v>0</v>
      </c>
      <c r="RN43" s="85">
        <v>0</v>
      </c>
      <c r="RO43" s="85">
        <v>0</v>
      </c>
      <c r="RP43" s="85">
        <v>0</v>
      </c>
      <c r="RQ43" s="85">
        <v>0</v>
      </c>
    </row>
    <row r="44" spans="1:485">
      <c r="B44" s="87"/>
      <c r="D44" s="88"/>
      <c r="H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c r="DH44" s="88"/>
      <c r="DI44" s="88"/>
      <c r="DJ44" s="88"/>
      <c r="DK44" s="88"/>
      <c r="DL44" s="88"/>
      <c r="DM44" s="88"/>
      <c r="DN44" s="88"/>
      <c r="DO44" s="88"/>
      <c r="DP44" s="88"/>
      <c r="DQ44" s="88"/>
      <c r="DR44" s="88"/>
      <c r="DS44" s="88"/>
      <c r="DT44" s="88"/>
      <c r="DU44" s="88"/>
      <c r="DV44" s="88"/>
      <c r="DW44" s="88"/>
      <c r="DX44" s="88"/>
      <c r="DY44" s="88"/>
      <c r="DZ44" s="88"/>
      <c r="EA44" s="88"/>
      <c r="EB44" s="88"/>
      <c r="EC44" s="88"/>
      <c r="ED44" s="88"/>
      <c r="EE44" s="88"/>
      <c r="EF44" s="88"/>
      <c r="EG44" s="88"/>
      <c r="EH44" s="88"/>
      <c r="EI44" s="88"/>
      <c r="EJ44" s="88"/>
      <c r="EK44" s="88"/>
      <c r="EL44" s="88"/>
      <c r="EM44" s="88"/>
      <c r="EN44" s="88"/>
      <c r="EO44" s="88"/>
      <c r="EP44" s="88"/>
      <c r="EQ44" s="88"/>
      <c r="ER44" s="88"/>
      <c r="ES44" s="88"/>
      <c r="ET44" s="88"/>
      <c r="EU44" s="88"/>
      <c r="EV44" s="88"/>
      <c r="EW44" s="88"/>
      <c r="EX44" s="88"/>
      <c r="EY44" s="88"/>
      <c r="EZ44" s="88"/>
      <c r="FA44" s="88"/>
      <c r="FB44" s="88"/>
      <c r="FC44" s="88"/>
      <c r="FD44" s="88"/>
      <c r="FE44" s="88"/>
      <c r="FF44" s="88"/>
      <c r="FG44" s="88"/>
      <c r="FH44" s="88"/>
      <c r="FI44" s="88"/>
      <c r="FJ44" s="88"/>
      <c r="FK44" s="88"/>
      <c r="FL44" s="88"/>
      <c r="FM44" s="88"/>
      <c r="FN44" s="88"/>
      <c r="FO44" s="88"/>
      <c r="FP44" s="88"/>
      <c r="FQ44" s="88"/>
      <c r="FR44" s="88"/>
      <c r="FS44" s="88"/>
      <c r="FT44" s="88"/>
      <c r="FU44" s="88"/>
      <c r="FV44" s="88"/>
      <c r="FW44" s="88"/>
      <c r="FX44" s="88"/>
      <c r="FY44" s="88"/>
      <c r="FZ44" s="88"/>
      <c r="GA44" s="88"/>
      <c r="GB44" s="88"/>
      <c r="GC44" s="88"/>
      <c r="GD44" s="88"/>
      <c r="GE44" s="88"/>
      <c r="GF44" s="88"/>
      <c r="GG44" s="88"/>
      <c r="GH44" s="88"/>
      <c r="GI44" s="88"/>
      <c r="GJ44" s="88"/>
      <c r="GK44" s="88"/>
      <c r="GL44" s="88"/>
      <c r="GM44" s="88"/>
      <c r="GN44" s="88"/>
      <c r="GO44" s="88"/>
      <c r="GP44" s="88"/>
      <c r="GQ44" s="88"/>
      <c r="GR44" s="88"/>
      <c r="GS44" s="88"/>
      <c r="GT44" s="88"/>
      <c r="GU44" s="88"/>
      <c r="GV44" s="88"/>
      <c r="GW44" s="88"/>
      <c r="GX44" s="88"/>
      <c r="GY44" s="88"/>
      <c r="GZ44" s="88"/>
      <c r="HA44" s="88"/>
      <c r="HB44" s="88"/>
      <c r="HC44" s="88"/>
      <c r="HD44" s="88"/>
      <c r="HE44" s="88"/>
      <c r="HF44" s="88"/>
      <c r="HG44" s="88"/>
      <c r="HH44" s="88"/>
      <c r="HI44" s="88"/>
      <c r="HJ44" s="88"/>
      <c r="HK44" s="88"/>
      <c r="HL44" s="88"/>
      <c r="HM44" s="88"/>
      <c r="HN44" s="88"/>
      <c r="HO44" s="88"/>
      <c r="HP44" s="88"/>
      <c r="HQ44" s="88"/>
      <c r="HR44" s="88"/>
      <c r="HS44" s="88"/>
      <c r="HT44" s="88"/>
      <c r="HU44" s="88"/>
      <c r="HV44" s="88"/>
      <c r="HW44" s="88"/>
      <c r="HX44" s="88"/>
      <c r="HY44" s="88"/>
      <c r="HZ44" s="88"/>
      <c r="IA44" s="88"/>
      <c r="IB44" s="88"/>
      <c r="IC44" s="88"/>
      <c r="ID44" s="88"/>
      <c r="IE44" s="88"/>
      <c r="IF44" s="88"/>
      <c r="IG44" s="88"/>
      <c r="IH44" s="88"/>
      <c r="II44" s="88"/>
      <c r="IJ44" s="88"/>
      <c r="IK44" s="88"/>
      <c r="IL44" s="88"/>
      <c r="IM44" s="88"/>
      <c r="IN44" s="88"/>
      <c r="IO44" s="88"/>
      <c r="IP44" s="88"/>
      <c r="IQ44" s="88"/>
      <c r="IR44" s="88"/>
      <c r="IS44" s="88"/>
      <c r="IT44" s="88"/>
      <c r="IU44" s="88"/>
      <c r="IV44" s="88"/>
      <c r="IW44" s="88"/>
      <c r="IX44" s="88"/>
      <c r="IY44" s="88"/>
      <c r="IZ44" s="88"/>
      <c r="JA44" s="88"/>
      <c r="JB44" s="88"/>
      <c r="JC44" s="88"/>
      <c r="JD44" s="88"/>
      <c r="JE44" s="88"/>
      <c r="JF44" s="88"/>
      <c r="JG44" s="88"/>
      <c r="JH44" s="88"/>
      <c r="JI44" s="88"/>
      <c r="JJ44" s="88"/>
      <c r="JK44" s="88"/>
      <c r="JL44" s="88"/>
      <c r="JM44" s="88"/>
      <c r="JN44" s="88"/>
      <c r="JO44" s="88"/>
      <c r="JP44" s="88"/>
      <c r="JQ44" s="88"/>
      <c r="JR44" s="88"/>
      <c r="JS44" s="88"/>
      <c r="JT44" s="88"/>
      <c r="JU44" s="88"/>
      <c r="JV44" s="88"/>
      <c r="JW44" s="88"/>
      <c r="JX44" s="88"/>
      <c r="JY44" s="88"/>
      <c r="JZ44" s="88"/>
      <c r="KA44" s="88"/>
      <c r="KB44" s="88"/>
      <c r="KC44" s="88"/>
      <c r="KD44" s="88"/>
      <c r="KE44" s="88"/>
      <c r="KF44" s="88"/>
      <c r="KG44" s="88"/>
      <c r="KH44" s="88"/>
      <c r="KI44" s="88"/>
      <c r="KJ44" s="88"/>
      <c r="KK44" s="88"/>
      <c r="KL44" s="88"/>
      <c r="KM44" s="88"/>
      <c r="KN44" s="88"/>
      <c r="KO44" s="88"/>
      <c r="KP44" s="88"/>
      <c r="KQ44" s="88"/>
      <c r="KR44" s="88"/>
      <c r="KS44" s="88"/>
      <c r="KT44" s="88"/>
      <c r="KU44" s="88"/>
      <c r="KV44" s="88"/>
      <c r="KW44" s="88"/>
      <c r="KX44" s="88"/>
      <c r="KY44" s="88"/>
      <c r="KZ44" s="88"/>
      <c r="LA44" s="88"/>
      <c r="LB44" s="88"/>
      <c r="LC44" s="88"/>
      <c r="LD44" s="88"/>
      <c r="LE44" s="88"/>
      <c r="LF44" s="88"/>
      <c r="LG44" s="88"/>
      <c r="LH44" s="88"/>
      <c r="LI44" s="88"/>
      <c r="LJ44" s="88"/>
      <c r="LK44" s="88"/>
      <c r="LL44" s="88"/>
      <c r="LM44" s="88"/>
      <c r="LN44" s="88"/>
      <c r="LO44" s="88"/>
      <c r="LP44" s="88"/>
      <c r="LQ44" s="88"/>
      <c r="LR44" s="88"/>
      <c r="LS44" s="88"/>
      <c r="LT44" s="88"/>
      <c r="LU44" s="88"/>
      <c r="LV44" s="88"/>
      <c r="LW44" s="88"/>
      <c r="LX44" s="88"/>
      <c r="LY44" s="88"/>
      <c r="LZ44" s="88"/>
      <c r="MA44" s="88"/>
      <c r="MB44" s="88"/>
      <c r="MC44" s="88"/>
      <c r="MD44" s="88"/>
      <c r="ME44" s="88"/>
      <c r="MF44" s="88"/>
      <c r="MG44" s="88"/>
      <c r="MH44" s="88"/>
      <c r="MI44" s="88"/>
      <c r="MJ44" s="88"/>
      <c r="MK44" s="88"/>
      <c r="ML44" s="88"/>
      <c r="MM44" s="88"/>
      <c r="MN44" s="88"/>
      <c r="MO44" s="88"/>
      <c r="MP44" s="88"/>
      <c r="MQ44" s="88"/>
      <c r="MR44" s="88"/>
      <c r="MS44" s="88"/>
      <c r="MT44" s="88"/>
      <c r="MU44" s="88"/>
      <c r="MV44" s="88"/>
      <c r="MW44" s="88"/>
      <c r="MX44" s="88"/>
      <c r="MY44" s="88"/>
      <c r="MZ44" s="88"/>
      <c r="NA44" s="88"/>
      <c r="NB44" s="88"/>
      <c r="NC44" s="88"/>
      <c r="ND44" s="88"/>
      <c r="NE44" s="88"/>
      <c r="NF44" s="88"/>
      <c r="NG44" s="88"/>
      <c r="NH44" s="88"/>
      <c r="NI44" s="88"/>
      <c r="NJ44" s="88"/>
      <c r="NK44" s="88"/>
      <c r="NL44" s="88"/>
      <c r="NM44" s="88"/>
      <c r="NN44" s="88"/>
      <c r="NO44" s="88"/>
      <c r="NP44" s="88"/>
      <c r="NQ44" s="88"/>
      <c r="NR44" s="88"/>
      <c r="NS44" s="88"/>
      <c r="NT44" s="88"/>
      <c r="NU44" s="88"/>
      <c r="NV44" s="88"/>
      <c r="NW44" s="88"/>
      <c r="NX44" s="88"/>
      <c r="NY44" s="88"/>
      <c r="NZ44" s="88"/>
      <c r="OA44" s="88"/>
      <c r="OB44" s="88"/>
      <c r="OC44" s="88"/>
      <c r="OD44" s="88"/>
      <c r="OE44" s="88"/>
      <c r="OF44" s="88"/>
      <c r="OG44" s="88"/>
      <c r="OH44" s="88"/>
      <c r="OI44" s="88"/>
      <c r="OJ44" s="88"/>
      <c r="OK44" s="88"/>
      <c r="OL44" s="88"/>
      <c r="OM44" s="88"/>
      <c r="ON44" s="88"/>
      <c r="OO44" s="88"/>
      <c r="OP44" s="88"/>
      <c r="OQ44" s="88"/>
      <c r="OR44" s="88"/>
      <c r="OS44" s="88"/>
      <c r="OT44" s="88"/>
      <c r="OU44" s="88"/>
      <c r="OV44" s="88"/>
      <c r="OW44" s="88"/>
      <c r="OX44" s="88"/>
      <c r="OY44" s="88"/>
      <c r="OZ44" s="88"/>
      <c r="PA44" s="88"/>
      <c r="PB44" s="88"/>
      <c r="PC44" s="88"/>
      <c r="PD44" s="88"/>
      <c r="PE44" s="88"/>
      <c r="PF44" s="88"/>
      <c r="PG44" s="88"/>
      <c r="PH44" s="88"/>
      <c r="PI44" s="88"/>
      <c r="PJ44" s="88"/>
      <c r="PK44" s="88"/>
      <c r="PL44" s="88"/>
      <c r="PM44" s="88"/>
      <c r="PN44" s="88"/>
      <c r="PO44" s="88"/>
      <c r="PP44" s="88"/>
      <c r="PQ44" s="88"/>
      <c r="PR44" s="88"/>
      <c r="PS44" s="88"/>
      <c r="PT44" s="88"/>
      <c r="PU44" s="88"/>
      <c r="PV44" s="88"/>
      <c r="PW44" s="88"/>
      <c r="PX44" s="88"/>
      <c r="PY44" s="88"/>
      <c r="PZ44" s="88"/>
      <c r="QA44" s="88"/>
      <c r="QB44" s="88"/>
      <c r="QC44" s="88"/>
      <c r="QD44" s="88"/>
      <c r="QE44" s="88"/>
      <c r="QF44" s="88"/>
      <c r="QG44" s="88"/>
      <c r="QH44" s="88"/>
      <c r="QI44" s="88"/>
      <c r="QJ44" s="88"/>
      <c r="QK44" s="88"/>
      <c r="QL44" s="88"/>
      <c r="QM44" s="88"/>
      <c r="QN44" s="88"/>
      <c r="QO44" s="88"/>
      <c r="QP44" s="88"/>
      <c r="QQ44" s="88"/>
      <c r="QR44" s="88"/>
      <c r="QS44" s="88"/>
      <c r="QT44" s="88"/>
      <c r="QU44" s="88"/>
      <c r="QV44" s="88"/>
      <c r="QW44" s="88"/>
      <c r="QX44" s="88"/>
      <c r="QY44" s="88"/>
      <c r="QZ44" s="88"/>
      <c r="RA44" s="88"/>
      <c r="RB44" s="88"/>
      <c r="RC44" s="88"/>
      <c r="RD44" s="88"/>
      <c r="RE44" s="88"/>
      <c r="RF44" s="88"/>
      <c r="RG44" s="88"/>
      <c r="RH44" s="88"/>
      <c r="RI44" s="88"/>
      <c r="RJ44" s="88"/>
      <c r="RK44" s="88"/>
      <c r="RL44" s="88"/>
      <c r="RM44" s="88"/>
      <c r="RN44" s="88"/>
      <c r="RO44" s="88"/>
      <c r="RP44" s="88"/>
      <c r="RQ44" s="88"/>
    </row>
    <row r="45" spans="1:485">
      <c r="A45" s="31" t="s">
        <v>1885</v>
      </c>
      <c r="B45" s="85" t="s">
        <v>1803</v>
      </c>
      <c r="D45" s="86" t="s">
        <v>1886</v>
      </c>
      <c r="F45" s="87"/>
      <c r="H45" s="86" t="s">
        <v>1887</v>
      </c>
      <c r="J45" s="85" t="s">
        <v>447</v>
      </c>
      <c r="L45" s="85">
        <v>0</v>
      </c>
      <c r="M45" s="85">
        <v>1</v>
      </c>
      <c r="T45" s="85">
        <v>0.5</v>
      </c>
      <c r="U45" s="85">
        <v>0.5</v>
      </c>
      <c r="V45" s="85">
        <v>0.5</v>
      </c>
      <c r="W45" s="85">
        <v>0.5</v>
      </c>
      <c r="X45" s="85">
        <v>0.5</v>
      </c>
      <c r="Y45" s="85">
        <v>0.5</v>
      </c>
      <c r="Z45" s="85">
        <v>0.5</v>
      </c>
      <c r="AA45" s="85">
        <v>0.5</v>
      </c>
      <c r="AB45" s="85">
        <v>0.5</v>
      </c>
      <c r="AC45" s="85">
        <v>0.5</v>
      </c>
      <c r="AD45" s="85">
        <v>0.5</v>
      </c>
      <c r="AE45" s="85">
        <v>0.5</v>
      </c>
      <c r="AF45" s="85">
        <v>0.5</v>
      </c>
      <c r="AG45" s="85">
        <v>0.5</v>
      </c>
      <c r="AH45" s="85">
        <v>0.5</v>
      </c>
      <c r="AI45" s="85">
        <v>0.5</v>
      </c>
      <c r="AJ45" s="85">
        <v>0.5</v>
      </c>
      <c r="AK45" s="85">
        <v>0.5</v>
      </c>
      <c r="AL45" s="85">
        <v>0.5</v>
      </c>
      <c r="AM45" s="85">
        <v>0.5</v>
      </c>
      <c r="AN45" s="85">
        <v>0.5</v>
      </c>
      <c r="AO45" s="85">
        <v>0.5</v>
      </c>
      <c r="AP45" s="85">
        <v>0.5</v>
      </c>
      <c r="AQ45" s="85">
        <v>0.5</v>
      </c>
      <c r="AR45" s="85">
        <v>0.5</v>
      </c>
      <c r="AS45" s="85">
        <v>0.5</v>
      </c>
      <c r="AT45" s="85">
        <v>0.5</v>
      </c>
      <c r="AU45" s="85">
        <v>0.5</v>
      </c>
      <c r="AV45" s="85">
        <v>0.5</v>
      </c>
      <c r="AW45" s="85">
        <v>0.5</v>
      </c>
      <c r="AX45" s="85">
        <v>0.5</v>
      </c>
      <c r="AY45" s="85">
        <v>0.5</v>
      </c>
      <c r="AZ45" s="85">
        <v>0.5</v>
      </c>
      <c r="BA45" s="85">
        <v>0.5</v>
      </c>
      <c r="BB45" s="85">
        <v>0.5</v>
      </c>
      <c r="BC45" s="85">
        <v>0.5</v>
      </c>
      <c r="BD45" s="85">
        <v>0.5</v>
      </c>
      <c r="BE45" s="85">
        <v>0.5</v>
      </c>
      <c r="BF45" s="85">
        <v>0.5</v>
      </c>
      <c r="BG45" s="85">
        <v>0.5</v>
      </c>
      <c r="BH45" s="85">
        <v>0.5</v>
      </c>
      <c r="BI45" s="85">
        <v>0.5</v>
      </c>
      <c r="BJ45" s="85">
        <v>0.5</v>
      </c>
      <c r="BK45" s="85">
        <v>0.5</v>
      </c>
      <c r="BL45" s="85">
        <v>0.5</v>
      </c>
      <c r="BM45" s="85">
        <v>0.5</v>
      </c>
      <c r="BN45" s="85">
        <v>0.5</v>
      </c>
      <c r="BO45" s="85">
        <v>0.5</v>
      </c>
      <c r="BP45" s="85">
        <v>0.5</v>
      </c>
      <c r="BQ45" s="85">
        <v>0.5</v>
      </c>
      <c r="BR45" s="85">
        <v>0.5</v>
      </c>
      <c r="BS45" s="85">
        <v>0.5</v>
      </c>
      <c r="BT45" s="85">
        <v>0.5</v>
      </c>
      <c r="BU45" s="85">
        <v>0.5</v>
      </c>
      <c r="BV45" s="85">
        <v>0.5</v>
      </c>
      <c r="BW45" s="85">
        <v>0.5</v>
      </c>
      <c r="BX45" s="85">
        <v>0.5</v>
      </c>
      <c r="BY45" s="85">
        <v>0.5</v>
      </c>
      <c r="BZ45" s="85">
        <v>0.5</v>
      </c>
      <c r="CA45" s="85">
        <v>0.5</v>
      </c>
      <c r="CB45" s="85">
        <v>0.5</v>
      </c>
      <c r="CC45" s="85">
        <v>0.5</v>
      </c>
      <c r="CD45" s="85">
        <v>0.5</v>
      </c>
      <c r="CE45" s="85">
        <v>0.5</v>
      </c>
      <c r="CF45" s="85">
        <v>0.5</v>
      </c>
      <c r="CG45" s="85">
        <v>0.5</v>
      </c>
      <c r="CH45" s="85">
        <v>0.5</v>
      </c>
      <c r="CI45" s="85">
        <v>0.5</v>
      </c>
      <c r="CJ45" s="85">
        <v>0.5</v>
      </c>
      <c r="CK45" s="85">
        <v>0.5</v>
      </c>
      <c r="CL45" s="85">
        <v>0.5</v>
      </c>
      <c r="CM45" s="85">
        <v>0.5</v>
      </c>
      <c r="CN45" s="85">
        <v>0.5</v>
      </c>
      <c r="CO45" s="85">
        <v>0.5</v>
      </c>
      <c r="CP45" s="85">
        <v>0.5</v>
      </c>
      <c r="CQ45" s="85">
        <v>0.5</v>
      </c>
      <c r="CR45" s="85">
        <v>0.5</v>
      </c>
      <c r="CS45" s="85">
        <v>0.5</v>
      </c>
      <c r="CT45" s="85">
        <v>0.5</v>
      </c>
      <c r="CU45" s="85">
        <v>0.5</v>
      </c>
      <c r="CV45" s="85">
        <v>0.5</v>
      </c>
      <c r="CW45" s="85">
        <v>0.5</v>
      </c>
      <c r="CX45" s="85">
        <v>0.5</v>
      </c>
      <c r="CY45" s="85">
        <v>0.5</v>
      </c>
      <c r="CZ45" s="85">
        <v>0.5</v>
      </c>
      <c r="DA45" s="85">
        <v>0.5</v>
      </c>
      <c r="DB45" s="85">
        <v>0.5</v>
      </c>
      <c r="DC45" s="85">
        <v>0.5</v>
      </c>
      <c r="DD45" s="85">
        <v>0.5</v>
      </c>
      <c r="DE45" s="85">
        <v>0.5</v>
      </c>
      <c r="DF45" s="85">
        <v>0.5</v>
      </c>
      <c r="DG45" s="85">
        <v>0.5</v>
      </c>
      <c r="DH45" s="85">
        <v>0.5</v>
      </c>
      <c r="DI45" s="85">
        <v>0.5</v>
      </c>
      <c r="DJ45" s="85">
        <v>0.5</v>
      </c>
      <c r="DK45" s="85">
        <v>0.5</v>
      </c>
      <c r="DL45" s="85">
        <v>0.5</v>
      </c>
      <c r="DM45" s="85">
        <v>0.5</v>
      </c>
      <c r="DN45" s="85">
        <v>0.5</v>
      </c>
      <c r="DO45" s="85">
        <v>0.5</v>
      </c>
      <c r="DP45" s="85">
        <v>0.5</v>
      </c>
      <c r="DQ45" s="85">
        <v>0.5</v>
      </c>
      <c r="DR45" s="85">
        <v>0.5</v>
      </c>
      <c r="DS45" s="85">
        <v>0.5</v>
      </c>
      <c r="DT45" s="85">
        <v>0.5</v>
      </c>
      <c r="DU45" s="85">
        <v>0.5</v>
      </c>
      <c r="DV45" s="85">
        <v>0.5</v>
      </c>
      <c r="DW45" s="85">
        <v>0.5</v>
      </c>
      <c r="DX45" s="85">
        <v>0.5</v>
      </c>
      <c r="DY45" s="85">
        <v>0.5</v>
      </c>
      <c r="DZ45" s="85">
        <v>0.5</v>
      </c>
      <c r="EA45" s="85">
        <v>0.5</v>
      </c>
      <c r="EB45" s="85">
        <v>0.5</v>
      </c>
      <c r="EC45" s="85">
        <v>0.5</v>
      </c>
      <c r="ED45" s="85">
        <v>0.5</v>
      </c>
      <c r="EE45" s="85">
        <v>0.5</v>
      </c>
      <c r="EF45" s="85">
        <v>0.5</v>
      </c>
      <c r="EG45" s="85">
        <v>0.5</v>
      </c>
      <c r="EH45" s="85">
        <v>0.5</v>
      </c>
      <c r="EI45" s="85">
        <v>0.5</v>
      </c>
      <c r="EJ45" s="85">
        <v>0.5</v>
      </c>
      <c r="EK45" s="85">
        <v>0.5</v>
      </c>
      <c r="EL45" s="85">
        <v>0.5</v>
      </c>
      <c r="EM45" s="85">
        <v>0.5</v>
      </c>
      <c r="EN45" s="85">
        <v>0.5</v>
      </c>
      <c r="EO45" s="85">
        <v>0.5</v>
      </c>
      <c r="EP45" s="85">
        <v>0.5</v>
      </c>
      <c r="EQ45" s="85">
        <v>0.5</v>
      </c>
      <c r="ER45" s="85">
        <v>0.5</v>
      </c>
      <c r="ES45" s="85">
        <v>0.5</v>
      </c>
      <c r="ET45" s="85">
        <v>0.5</v>
      </c>
      <c r="EU45" s="85">
        <v>0.5</v>
      </c>
      <c r="EV45" s="85">
        <v>0.5</v>
      </c>
      <c r="EW45" s="85">
        <v>0.5</v>
      </c>
      <c r="EX45" s="85">
        <v>0.5</v>
      </c>
      <c r="EY45" s="85">
        <v>0.5</v>
      </c>
      <c r="EZ45" s="85">
        <v>0.5</v>
      </c>
      <c r="FA45" s="85">
        <v>0.5</v>
      </c>
      <c r="FB45" s="85">
        <v>0.5</v>
      </c>
      <c r="FC45" s="85">
        <v>0.5</v>
      </c>
      <c r="FD45" s="85">
        <v>0.5</v>
      </c>
      <c r="FE45" s="85">
        <v>0.5</v>
      </c>
      <c r="FF45" s="85">
        <v>0.5</v>
      </c>
      <c r="FG45" s="85">
        <v>0.5</v>
      </c>
      <c r="FH45" s="85">
        <v>0.5</v>
      </c>
      <c r="FI45" s="85">
        <v>0.5</v>
      </c>
      <c r="FJ45" s="85">
        <v>0.5</v>
      </c>
      <c r="FK45" s="85">
        <v>0.5</v>
      </c>
      <c r="FL45" s="85">
        <v>0.5</v>
      </c>
      <c r="FM45" s="85">
        <v>0.5</v>
      </c>
      <c r="FN45" s="85">
        <v>0.5</v>
      </c>
      <c r="FO45" s="85">
        <v>0.5</v>
      </c>
      <c r="FP45" s="85">
        <v>0.5</v>
      </c>
      <c r="FQ45" s="85">
        <v>0.5</v>
      </c>
      <c r="FR45" s="85">
        <v>0.5</v>
      </c>
      <c r="FS45" s="85">
        <v>0.5</v>
      </c>
      <c r="FT45" s="85">
        <v>0.5</v>
      </c>
      <c r="FU45" s="85">
        <v>0.5</v>
      </c>
      <c r="FV45" s="85">
        <v>0.5</v>
      </c>
      <c r="FW45" s="85">
        <v>0.5</v>
      </c>
      <c r="FX45" s="85">
        <v>0.5</v>
      </c>
      <c r="FY45" s="85">
        <v>0.5</v>
      </c>
      <c r="FZ45" s="85">
        <v>0.5</v>
      </c>
      <c r="GA45" s="85">
        <v>0.5</v>
      </c>
      <c r="GB45" s="85">
        <v>0.5</v>
      </c>
      <c r="GC45" s="85">
        <v>0.5</v>
      </c>
      <c r="GD45" s="85">
        <v>0.5</v>
      </c>
      <c r="GE45" s="85">
        <v>0.5</v>
      </c>
      <c r="GF45" s="85">
        <v>0.5</v>
      </c>
      <c r="GG45" s="85">
        <v>0.5</v>
      </c>
      <c r="GH45" s="85">
        <v>0.5</v>
      </c>
      <c r="GI45" s="85">
        <v>0.5</v>
      </c>
      <c r="GJ45" s="85">
        <v>0.5</v>
      </c>
      <c r="GK45" s="85">
        <v>0.5</v>
      </c>
      <c r="GL45" s="85">
        <v>0.5</v>
      </c>
      <c r="GM45" s="85">
        <v>0.5</v>
      </c>
      <c r="GN45" s="85">
        <v>0.5</v>
      </c>
      <c r="GO45" s="85">
        <v>0.5</v>
      </c>
      <c r="GP45" s="85">
        <v>0.5</v>
      </c>
      <c r="GQ45" s="85">
        <v>0.5</v>
      </c>
      <c r="GR45" s="85">
        <v>0.5</v>
      </c>
      <c r="GS45" s="85">
        <v>0.5</v>
      </c>
      <c r="GT45" s="85">
        <v>0.5</v>
      </c>
      <c r="GU45" s="85">
        <v>0.5</v>
      </c>
      <c r="GV45" s="85">
        <v>0.5</v>
      </c>
      <c r="GW45" s="85">
        <v>0.5</v>
      </c>
      <c r="GX45" s="85">
        <v>0.5</v>
      </c>
      <c r="GY45" s="85">
        <v>0.5</v>
      </c>
      <c r="GZ45" s="85">
        <v>0.5</v>
      </c>
      <c r="HA45" s="85">
        <v>0.5</v>
      </c>
      <c r="HB45" s="85">
        <v>0.5</v>
      </c>
      <c r="HC45" s="85">
        <v>0.5</v>
      </c>
      <c r="HD45" s="85">
        <v>0.5</v>
      </c>
      <c r="HE45" s="85">
        <v>0.5</v>
      </c>
      <c r="HF45" s="85">
        <v>0.5</v>
      </c>
      <c r="HG45" s="85">
        <v>0.5</v>
      </c>
      <c r="HH45" s="85">
        <v>0.5</v>
      </c>
      <c r="HI45" s="85">
        <v>0.5</v>
      </c>
      <c r="HJ45" s="85">
        <v>0.5</v>
      </c>
      <c r="HK45" s="85">
        <v>0.5</v>
      </c>
      <c r="HL45" s="85">
        <v>0.5</v>
      </c>
      <c r="HM45" s="85">
        <v>0.5</v>
      </c>
      <c r="HN45" s="85">
        <v>0.5</v>
      </c>
      <c r="HO45" s="85">
        <v>0.5</v>
      </c>
      <c r="HP45" s="85">
        <v>0.5</v>
      </c>
      <c r="HQ45" s="85">
        <v>0.5</v>
      </c>
      <c r="HR45" s="85">
        <v>0.5</v>
      </c>
      <c r="HS45" s="85">
        <v>0.5</v>
      </c>
      <c r="HT45" s="85">
        <v>0.5</v>
      </c>
      <c r="HU45" s="85">
        <v>0.5</v>
      </c>
      <c r="HV45" s="85">
        <v>0.5</v>
      </c>
      <c r="HW45" s="85">
        <v>0.5</v>
      </c>
      <c r="HX45" s="85">
        <v>0.5</v>
      </c>
      <c r="HY45" s="85">
        <v>0.5</v>
      </c>
      <c r="HZ45" s="85">
        <v>0.5</v>
      </c>
      <c r="IA45" s="85">
        <v>0.5</v>
      </c>
      <c r="IB45" s="85">
        <v>0.5</v>
      </c>
      <c r="IC45" s="85">
        <v>0.5</v>
      </c>
      <c r="ID45" s="85">
        <v>0.5</v>
      </c>
      <c r="IE45" s="85">
        <v>0.5</v>
      </c>
      <c r="IF45" s="85">
        <v>0.5</v>
      </c>
      <c r="IG45" s="85">
        <v>0.5</v>
      </c>
      <c r="IH45" s="85">
        <v>0.5</v>
      </c>
      <c r="II45" s="85">
        <v>0.5</v>
      </c>
      <c r="IJ45" s="85">
        <v>0.5</v>
      </c>
      <c r="IK45" s="85">
        <v>0.5</v>
      </c>
      <c r="IL45" s="85">
        <v>0.5</v>
      </c>
      <c r="IM45" s="85">
        <v>0.5</v>
      </c>
      <c r="IN45" s="85">
        <v>0.5</v>
      </c>
      <c r="IO45" s="85">
        <v>0.5</v>
      </c>
      <c r="IP45" s="85">
        <v>0.5</v>
      </c>
      <c r="IQ45" s="85">
        <v>0.5</v>
      </c>
      <c r="IR45" s="85">
        <v>0.5</v>
      </c>
      <c r="IS45" s="85">
        <v>0.5</v>
      </c>
      <c r="IT45" s="85">
        <v>0.5</v>
      </c>
      <c r="IU45" s="85">
        <v>0.5</v>
      </c>
      <c r="IV45" s="85">
        <v>0.5</v>
      </c>
      <c r="IW45" s="85">
        <v>0.5</v>
      </c>
      <c r="IX45" s="85">
        <v>0.5</v>
      </c>
      <c r="IY45" s="85">
        <v>0.5</v>
      </c>
      <c r="IZ45" s="85">
        <v>0.5</v>
      </c>
      <c r="JA45" s="85">
        <v>0.5</v>
      </c>
      <c r="JB45" s="85">
        <v>0.5</v>
      </c>
      <c r="JC45" s="85">
        <v>0.5</v>
      </c>
      <c r="JD45" s="85">
        <v>0.5</v>
      </c>
      <c r="JE45" s="85">
        <v>0.5</v>
      </c>
      <c r="JF45" s="85">
        <v>0.5</v>
      </c>
      <c r="JG45" s="85">
        <v>0.5</v>
      </c>
      <c r="JH45" s="85">
        <v>0.5</v>
      </c>
      <c r="JI45" s="85">
        <v>0.5</v>
      </c>
      <c r="JJ45" s="85">
        <v>0.5</v>
      </c>
      <c r="JK45" s="85">
        <v>0.5</v>
      </c>
      <c r="JL45" s="85">
        <v>0.5</v>
      </c>
      <c r="JM45" s="85">
        <v>0.5</v>
      </c>
      <c r="JN45" s="85">
        <v>0.5</v>
      </c>
      <c r="JO45" s="85">
        <v>0.5</v>
      </c>
      <c r="JP45" s="85">
        <v>0.5</v>
      </c>
      <c r="JQ45" s="85">
        <v>0.5</v>
      </c>
      <c r="JR45" s="85">
        <v>0.5</v>
      </c>
      <c r="JS45" s="85">
        <v>0.5</v>
      </c>
      <c r="JT45" s="85">
        <v>0.5</v>
      </c>
      <c r="JU45" s="85">
        <v>0.5</v>
      </c>
      <c r="JV45" s="85">
        <v>0.5</v>
      </c>
      <c r="JW45" s="85">
        <v>0.5</v>
      </c>
      <c r="JX45" s="85">
        <v>0.5</v>
      </c>
      <c r="JY45" s="85">
        <v>0.5</v>
      </c>
      <c r="JZ45" s="85">
        <v>0.5</v>
      </c>
      <c r="KA45" s="85">
        <v>0.5</v>
      </c>
      <c r="KB45" s="85">
        <v>0.5</v>
      </c>
      <c r="KC45" s="85">
        <v>0.5</v>
      </c>
      <c r="KD45" s="85">
        <v>0.5</v>
      </c>
      <c r="KE45" s="85">
        <v>0.5</v>
      </c>
      <c r="KF45" s="85">
        <v>0.5</v>
      </c>
      <c r="KG45" s="85">
        <v>0.5</v>
      </c>
      <c r="KH45" s="85">
        <v>0.5</v>
      </c>
      <c r="KI45" s="85">
        <v>0.5</v>
      </c>
      <c r="KJ45" s="85">
        <v>0.5</v>
      </c>
      <c r="KK45" s="85">
        <v>0.5</v>
      </c>
      <c r="KL45" s="85">
        <v>0.5</v>
      </c>
      <c r="KM45" s="85">
        <v>0.5</v>
      </c>
      <c r="KN45" s="85">
        <v>0.5</v>
      </c>
      <c r="KO45" s="85">
        <v>0.5</v>
      </c>
      <c r="KP45" s="85">
        <v>0.5</v>
      </c>
      <c r="KQ45" s="85">
        <v>0.5</v>
      </c>
      <c r="KR45" s="85">
        <v>0.5</v>
      </c>
      <c r="KS45" s="85">
        <v>0.5</v>
      </c>
      <c r="KT45" s="85">
        <v>0.5</v>
      </c>
      <c r="KU45" s="85">
        <v>0.5</v>
      </c>
      <c r="KV45" s="85">
        <v>0.5</v>
      </c>
      <c r="KW45" s="85">
        <v>0.5</v>
      </c>
      <c r="KX45" s="85">
        <v>0.5</v>
      </c>
      <c r="KY45" s="85">
        <v>0.5</v>
      </c>
      <c r="KZ45" s="85">
        <v>0.5</v>
      </c>
      <c r="LA45" s="85">
        <v>0.5</v>
      </c>
      <c r="LB45" s="85">
        <v>0.5</v>
      </c>
      <c r="LC45" s="85">
        <v>0.5</v>
      </c>
      <c r="LD45" s="85">
        <v>0.5</v>
      </c>
      <c r="LE45" s="85">
        <v>0.5</v>
      </c>
      <c r="LF45" s="85">
        <v>0.5</v>
      </c>
      <c r="LG45" s="85">
        <v>0.5</v>
      </c>
      <c r="LH45" s="85">
        <v>0.5</v>
      </c>
      <c r="LI45" s="85">
        <v>0.5</v>
      </c>
      <c r="LJ45" s="85">
        <v>0.5</v>
      </c>
      <c r="LK45" s="85">
        <v>0.5</v>
      </c>
      <c r="LL45" s="85">
        <v>0.5</v>
      </c>
      <c r="LM45" s="85">
        <v>0.5</v>
      </c>
      <c r="LN45" s="85">
        <v>0.5</v>
      </c>
      <c r="LO45" s="85">
        <v>0.5</v>
      </c>
      <c r="LP45" s="85">
        <v>0.5</v>
      </c>
      <c r="LQ45" s="85">
        <v>0.5</v>
      </c>
      <c r="LR45" s="85">
        <v>0.5</v>
      </c>
      <c r="LS45" s="85">
        <v>0.5</v>
      </c>
      <c r="LT45" s="85">
        <v>0.5</v>
      </c>
      <c r="LU45" s="85">
        <v>0.5</v>
      </c>
      <c r="LV45" s="85">
        <v>0.5</v>
      </c>
      <c r="LW45" s="85">
        <v>0.5</v>
      </c>
      <c r="LX45" s="85">
        <v>0.5</v>
      </c>
      <c r="LY45" s="85">
        <v>0.5</v>
      </c>
      <c r="LZ45" s="85">
        <v>0.5</v>
      </c>
      <c r="MA45" s="85">
        <v>0.5</v>
      </c>
      <c r="MB45" s="85">
        <v>0.5</v>
      </c>
      <c r="MC45" s="85">
        <v>0.5</v>
      </c>
      <c r="MD45" s="85">
        <v>0.5</v>
      </c>
      <c r="ME45" s="85">
        <v>0.5</v>
      </c>
      <c r="MF45" s="85">
        <v>0.5</v>
      </c>
      <c r="MG45" s="85">
        <v>0.5</v>
      </c>
      <c r="MH45" s="85">
        <v>0.5</v>
      </c>
      <c r="MI45" s="85">
        <v>0.5</v>
      </c>
      <c r="MJ45" s="85">
        <v>0.5</v>
      </c>
      <c r="MK45" s="85">
        <v>0.5</v>
      </c>
      <c r="ML45" s="85">
        <v>0.5</v>
      </c>
      <c r="MM45" s="85">
        <v>0.5</v>
      </c>
      <c r="MN45" s="85">
        <v>0.5</v>
      </c>
      <c r="MO45" s="85">
        <v>0.5</v>
      </c>
      <c r="MP45" s="85">
        <v>0.5</v>
      </c>
      <c r="MQ45" s="85">
        <v>0.5</v>
      </c>
      <c r="MR45" s="85">
        <v>0.5</v>
      </c>
      <c r="MS45" s="85">
        <v>0.5</v>
      </c>
      <c r="MT45" s="85">
        <v>0.5</v>
      </c>
      <c r="MU45" s="85">
        <v>0.5</v>
      </c>
      <c r="MV45" s="85">
        <v>0.5</v>
      </c>
      <c r="MW45" s="85">
        <v>0.5</v>
      </c>
      <c r="MX45" s="85">
        <v>0.5</v>
      </c>
      <c r="MY45" s="85">
        <v>0.5</v>
      </c>
      <c r="MZ45" s="85">
        <v>0.5</v>
      </c>
      <c r="NA45" s="85">
        <v>0.5</v>
      </c>
      <c r="NB45" s="85">
        <v>0.5</v>
      </c>
      <c r="NC45" s="85">
        <v>0.5</v>
      </c>
      <c r="ND45" s="85">
        <v>0.5</v>
      </c>
      <c r="NE45" s="85">
        <v>0.5</v>
      </c>
      <c r="NF45" s="85">
        <v>0.5</v>
      </c>
      <c r="NG45" s="85">
        <v>0.5</v>
      </c>
      <c r="NH45" s="85">
        <v>0.5</v>
      </c>
      <c r="NI45" s="85">
        <v>0.5</v>
      </c>
      <c r="NJ45" s="85">
        <v>0.5</v>
      </c>
      <c r="NK45" s="85">
        <v>0.5</v>
      </c>
      <c r="NL45" s="85">
        <v>0.5</v>
      </c>
      <c r="NM45" s="85">
        <v>0.5</v>
      </c>
      <c r="NN45" s="85">
        <v>0.5</v>
      </c>
      <c r="NO45" s="85">
        <v>0.5</v>
      </c>
      <c r="NP45" s="85">
        <v>0.5</v>
      </c>
      <c r="NQ45" s="85">
        <v>0.5</v>
      </c>
      <c r="NR45" s="85">
        <v>0.5</v>
      </c>
      <c r="NS45" s="85">
        <v>0.5</v>
      </c>
      <c r="NT45" s="85">
        <v>0.5</v>
      </c>
      <c r="NU45" s="85">
        <v>0.5</v>
      </c>
      <c r="NV45" s="85">
        <v>0.5</v>
      </c>
      <c r="NW45" s="85">
        <v>0.5</v>
      </c>
      <c r="NX45" s="85">
        <v>0.5</v>
      </c>
      <c r="NY45" s="85">
        <v>0.5</v>
      </c>
      <c r="NZ45" s="85">
        <v>0.5</v>
      </c>
      <c r="OA45" s="85">
        <v>0.5</v>
      </c>
      <c r="OB45" s="85">
        <v>0.5</v>
      </c>
      <c r="OC45" s="85">
        <v>0.5</v>
      </c>
      <c r="OD45" s="85">
        <v>0.5</v>
      </c>
      <c r="OE45" s="85">
        <v>0.5</v>
      </c>
      <c r="OF45" s="85">
        <v>0.5</v>
      </c>
      <c r="OG45" s="85">
        <v>0.5</v>
      </c>
      <c r="OH45" s="85">
        <v>0.5</v>
      </c>
      <c r="OI45" s="85">
        <v>0.5</v>
      </c>
      <c r="OJ45" s="85">
        <v>0.5</v>
      </c>
      <c r="OK45" s="85">
        <v>0.5</v>
      </c>
      <c r="OL45" s="85">
        <v>0.5</v>
      </c>
      <c r="OM45" s="85">
        <v>0.5</v>
      </c>
      <c r="ON45" s="85">
        <v>0.5</v>
      </c>
      <c r="OO45" s="85">
        <v>0.5</v>
      </c>
      <c r="OP45" s="85">
        <v>0.5</v>
      </c>
      <c r="OQ45" s="85">
        <v>0.5</v>
      </c>
      <c r="OR45" s="85">
        <v>0.5</v>
      </c>
      <c r="OS45" s="85">
        <v>0.5</v>
      </c>
      <c r="OT45" s="85">
        <v>0.5</v>
      </c>
      <c r="OU45" s="85">
        <v>0.5</v>
      </c>
      <c r="OV45" s="85">
        <v>0.5</v>
      </c>
      <c r="OW45" s="85">
        <v>0.5</v>
      </c>
      <c r="OX45" s="85">
        <v>0.5</v>
      </c>
      <c r="OY45" s="85">
        <v>0.5</v>
      </c>
      <c r="OZ45" s="85">
        <v>0.5</v>
      </c>
      <c r="PA45" s="85">
        <v>0.5</v>
      </c>
      <c r="PB45" s="85">
        <v>0.5</v>
      </c>
      <c r="PC45" s="85">
        <v>0.5</v>
      </c>
      <c r="PD45" s="85">
        <v>0.5</v>
      </c>
      <c r="PE45" s="85">
        <v>0.5</v>
      </c>
      <c r="PF45" s="85">
        <v>0.5</v>
      </c>
      <c r="PG45" s="85">
        <v>0.5</v>
      </c>
      <c r="PH45" s="85">
        <v>0.5</v>
      </c>
      <c r="PI45" s="85">
        <v>0.5</v>
      </c>
      <c r="PJ45" s="85">
        <v>0.5</v>
      </c>
      <c r="PK45" s="85">
        <v>0.5</v>
      </c>
      <c r="PL45" s="85">
        <v>0.5</v>
      </c>
      <c r="PM45" s="85">
        <v>0.5</v>
      </c>
      <c r="PN45" s="85">
        <v>0.5</v>
      </c>
      <c r="PO45" s="85">
        <v>0.5</v>
      </c>
      <c r="PP45" s="85">
        <v>0.5</v>
      </c>
      <c r="PQ45" s="85">
        <v>0.5</v>
      </c>
      <c r="PR45" s="85">
        <v>0.5</v>
      </c>
      <c r="PS45" s="85">
        <v>0.5</v>
      </c>
      <c r="PT45" s="85">
        <v>0.5</v>
      </c>
      <c r="PU45" s="85">
        <v>0.5</v>
      </c>
      <c r="PV45" s="85">
        <v>0.5</v>
      </c>
      <c r="PW45" s="85">
        <v>0.5</v>
      </c>
      <c r="PX45" s="85">
        <v>0.5</v>
      </c>
      <c r="PY45" s="85">
        <v>0.5</v>
      </c>
      <c r="PZ45" s="85">
        <v>0.5</v>
      </c>
      <c r="QA45" s="85">
        <v>0.5</v>
      </c>
      <c r="QB45" s="85">
        <v>0.5</v>
      </c>
      <c r="QC45" s="85">
        <v>0.5</v>
      </c>
      <c r="QD45" s="85">
        <v>0.5</v>
      </c>
      <c r="QE45" s="85">
        <v>0.5</v>
      </c>
      <c r="QF45" s="85">
        <v>0.5</v>
      </c>
      <c r="QG45" s="85">
        <v>0.5</v>
      </c>
      <c r="QH45" s="85">
        <v>0.5</v>
      </c>
      <c r="QI45" s="85">
        <v>0.5</v>
      </c>
      <c r="QJ45" s="85">
        <v>0.5</v>
      </c>
      <c r="QK45" s="85">
        <v>0.5</v>
      </c>
      <c r="QL45" s="85">
        <v>0.5</v>
      </c>
      <c r="QM45" s="85">
        <v>0.5</v>
      </c>
      <c r="QN45" s="85">
        <v>0.5</v>
      </c>
      <c r="QO45" s="85">
        <v>0.5</v>
      </c>
      <c r="QP45" s="85">
        <v>0.5</v>
      </c>
      <c r="QQ45" s="85">
        <v>0.5</v>
      </c>
      <c r="QR45" s="85">
        <v>0.5</v>
      </c>
      <c r="QS45" s="85">
        <v>0.5</v>
      </c>
      <c r="QT45" s="85">
        <v>0.5</v>
      </c>
      <c r="QU45" s="85">
        <v>0.5</v>
      </c>
      <c r="QV45" s="85">
        <v>0.5</v>
      </c>
      <c r="QW45" s="85">
        <v>0.5</v>
      </c>
      <c r="QX45" s="85">
        <v>0.5</v>
      </c>
      <c r="QY45" s="85">
        <v>0.5</v>
      </c>
      <c r="QZ45" s="85">
        <v>0.5</v>
      </c>
      <c r="RA45" s="85">
        <v>0.5</v>
      </c>
      <c r="RB45" s="85">
        <v>0.5</v>
      </c>
      <c r="RC45" s="85">
        <v>0.5</v>
      </c>
      <c r="RD45" s="85">
        <v>0.5</v>
      </c>
      <c r="RE45" s="85">
        <v>0.5</v>
      </c>
      <c r="RF45" s="85">
        <v>0.5</v>
      </c>
      <c r="RG45" s="85">
        <v>0.5</v>
      </c>
      <c r="RH45" s="85">
        <v>0.5</v>
      </c>
      <c r="RI45" s="85">
        <v>0.5</v>
      </c>
      <c r="RJ45" s="85">
        <v>0.5</v>
      </c>
      <c r="RK45" s="85">
        <v>0.5</v>
      </c>
      <c r="RL45" s="85">
        <v>0.5</v>
      </c>
      <c r="RM45" s="85">
        <v>0.5</v>
      </c>
      <c r="RN45" s="85">
        <v>0.5</v>
      </c>
      <c r="RO45" s="85">
        <v>0.5</v>
      </c>
      <c r="RP45" s="85">
        <v>0.5</v>
      </c>
      <c r="RQ45" s="85">
        <v>0.5</v>
      </c>
    </row>
    <row r="46" spans="1:485">
      <c r="B46" s="85" t="s">
        <v>1807</v>
      </c>
      <c r="D46" s="86" t="s">
        <v>1888</v>
      </c>
      <c r="F46" s="87"/>
      <c r="H46" s="86" t="s">
        <v>1889</v>
      </c>
      <c r="J46" s="85" t="s">
        <v>447</v>
      </c>
      <c r="L46" s="85">
        <v>0</v>
      </c>
      <c r="M46" s="85">
        <v>1</v>
      </c>
      <c r="T46" s="85">
        <v>0.5</v>
      </c>
      <c r="U46" s="85">
        <v>0.5</v>
      </c>
      <c r="V46" s="85">
        <v>0.5</v>
      </c>
      <c r="W46" s="85">
        <v>0.5</v>
      </c>
      <c r="X46" s="85">
        <v>0.5</v>
      </c>
      <c r="Y46" s="85">
        <v>0.5</v>
      </c>
      <c r="Z46" s="85">
        <v>0.5</v>
      </c>
      <c r="AA46" s="85">
        <v>0.5</v>
      </c>
      <c r="AB46" s="85">
        <v>0.5</v>
      </c>
      <c r="AC46" s="85">
        <v>0.5</v>
      </c>
      <c r="AD46" s="85">
        <v>0.5</v>
      </c>
      <c r="AE46" s="85">
        <v>0.5</v>
      </c>
      <c r="AF46" s="85">
        <v>0.5</v>
      </c>
      <c r="AG46" s="85">
        <v>0.5</v>
      </c>
      <c r="AH46" s="85">
        <v>0.5</v>
      </c>
      <c r="AI46" s="85">
        <v>0.5</v>
      </c>
      <c r="AJ46" s="85">
        <v>0.5</v>
      </c>
      <c r="AK46" s="85">
        <v>0.5</v>
      </c>
      <c r="AL46" s="85">
        <v>0.5</v>
      </c>
      <c r="AM46" s="85">
        <v>0.5</v>
      </c>
      <c r="AN46" s="85">
        <v>0.5</v>
      </c>
      <c r="AO46" s="85">
        <v>0.5</v>
      </c>
      <c r="AP46" s="85">
        <v>0.5</v>
      </c>
      <c r="AQ46" s="85">
        <v>0.5</v>
      </c>
      <c r="AR46" s="85">
        <v>0.5</v>
      </c>
      <c r="AS46" s="85">
        <v>0.5</v>
      </c>
      <c r="AT46" s="85">
        <v>0.5</v>
      </c>
      <c r="AU46" s="85">
        <v>0.5</v>
      </c>
      <c r="AV46" s="85">
        <v>0.5</v>
      </c>
      <c r="AW46" s="85">
        <v>0.5</v>
      </c>
      <c r="AX46" s="85">
        <v>0.5</v>
      </c>
      <c r="AY46" s="85">
        <v>0.5</v>
      </c>
      <c r="AZ46" s="85">
        <v>0.5</v>
      </c>
      <c r="BA46" s="85">
        <v>0.5</v>
      </c>
      <c r="BB46" s="85">
        <v>0.5</v>
      </c>
      <c r="BC46" s="85">
        <v>0.5</v>
      </c>
      <c r="BD46" s="85">
        <v>0.5</v>
      </c>
      <c r="BE46" s="85">
        <v>0.5</v>
      </c>
      <c r="BF46" s="85">
        <v>0.5</v>
      </c>
      <c r="BG46" s="85">
        <v>0.5</v>
      </c>
      <c r="BH46" s="85">
        <v>0.5</v>
      </c>
      <c r="BI46" s="85">
        <v>0.5</v>
      </c>
      <c r="BJ46" s="85">
        <v>0.5</v>
      </c>
      <c r="BK46" s="85">
        <v>0.5</v>
      </c>
      <c r="BL46" s="85">
        <v>0.5</v>
      </c>
      <c r="BM46" s="85">
        <v>0.5</v>
      </c>
      <c r="BN46" s="85">
        <v>0.5</v>
      </c>
      <c r="BO46" s="85">
        <v>0.5</v>
      </c>
      <c r="BP46" s="85">
        <v>0.5</v>
      </c>
      <c r="BQ46" s="85">
        <v>0.5</v>
      </c>
      <c r="BR46" s="85">
        <v>0.5</v>
      </c>
      <c r="BS46" s="85">
        <v>0.5</v>
      </c>
      <c r="BT46" s="85">
        <v>0.5</v>
      </c>
      <c r="BU46" s="85">
        <v>0.5</v>
      </c>
      <c r="BV46" s="85">
        <v>0.5</v>
      </c>
      <c r="BW46" s="85">
        <v>0.5</v>
      </c>
      <c r="BX46" s="85">
        <v>0.5</v>
      </c>
      <c r="BY46" s="85">
        <v>0.5</v>
      </c>
      <c r="BZ46" s="85">
        <v>0.5</v>
      </c>
      <c r="CA46" s="85">
        <v>0.5</v>
      </c>
      <c r="CB46" s="85">
        <v>0.5</v>
      </c>
      <c r="CC46" s="85">
        <v>0.5</v>
      </c>
      <c r="CD46" s="85">
        <v>0.5</v>
      </c>
      <c r="CE46" s="85">
        <v>0.5</v>
      </c>
      <c r="CF46" s="85">
        <v>0.5</v>
      </c>
      <c r="CG46" s="85">
        <v>0.5</v>
      </c>
      <c r="CH46" s="85">
        <v>0.5</v>
      </c>
      <c r="CI46" s="85">
        <v>0.5</v>
      </c>
      <c r="CJ46" s="85">
        <v>0.5</v>
      </c>
      <c r="CK46" s="85">
        <v>0.5</v>
      </c>
      <c r="CL46" s="85">
        <v>0.5</v>
      </c>
      <c r="CM46" s="85">
        <v>0.5</v>
      </c>
      <c r="CN46" s="85">
        <v>0.5</v>
      </c>
      <c r="CO46" s="85">
        <v>0.5</v>
      </c>
      <c r="CP46" s="85">
        <v>0.5</v>
      </c>
      <c r="CQ46" s="85">
        <v>0.5</v>
      </c>
      <c r="CR46" s="85">
        <v>0.5</v>
      </c>
      <c r="CS46" s="85">
        <v>0.5</v>
      </c>
      <c r="CT46" s="85">
        <v>0.5</v>
      </c>
      <c r="CU46" s="85">
        <v>0.5</v>
      </c>
      <c r="CV46" s="85">
        <v>0.5</v>
      </c>
      <c r="CW46" s="85">
        <v>0.5</v>
      </c>
      <c r="CX46" s="85">
        <v>0.5</v>
      </c>
      <c r="CY46" s="85">
        <v>0.5</v>
      </c>
      <c r="CZ46" s="85">
        <v>0.5</v>
      </c>
      <c r="DA46" s="85">
        <v>0.5</v>
      </c>
      <c r="DB46" s="85">
        <v>0.5</v>
      </c>
      <c r="DC46" s="85">
        <v>0.5</v>
      </c>
      <c r="DD46" s="85">
        <v>0.5</v>
      </c>
      <c r="DE46" s="85">
        <v>0.5</v>
      </c>
      <c r="DF46" s="85">
        <v>0.5</v>
      </c>
      <c r="DG46" s="85">
        <v>0.5</v>
      </c>
      <c r="DH46" s="85">
        <v>0.5</v>
      </c>
      <c r="DI46" s="85">
        <v>0.5</v>
      </c>
      <c r="DJ46" s="85">
        <v>0.5</v>
      </c>
      <c r="DK46" s="85">
        <v>0.5</v>
      </c>
      <c r="DL46" s="85">
        <v>0.5</v>
      </c>
      <c r="DM46" s="85">
        <v>0.5</v>
      </c>
      <c r="DN46" s="85">
        <v>0.5</v>
      </c>
      <c r="DO46" s="85">
        <v>0.5</v>
      </c>
      <c r="DP46" s="85">
        <v>0.5</v>
      </c>
      <c r="DQ46" s="85">
        <v>0.5</v>
      </c>
      <c r="DR46" s="85">
        <v>0.5</v>
      </c>
      <c r="DS46" s="85">
        <v>0.5</v>
      </c>
      <c r="DT46" s="85">
        <v>0.5</v>
      </c>
      <c r="DU46" s="85">
        <v>0.5</v>
      </c>
      <c r="DV46" s="85">
        <v>0.5</v>
      </c>
      <c r="DW46" s="85">
        <v>0.5</v>
      </c>
      <c r="DX46" s="85">
        <v>0.5</v>
      </c>
      <c r="DY46" s="85">
        <v>0.5</v>
      </c>
      <c r="DZ46" s="85">
        <v>0.5</v>
      </c>
      <c r="EA46" s="85">
        <v>0.5</v>
      </c>
      <c r="EB46" s="85">
        <v>0.5</v>
      </c>
      <c r="EC46" s="85">
        <v>0.5</v>
      </c>
      <c r="ED46" s="85">
        <v>0.5</v>
      </c>
      <c r="EE46" s="85">
        <v>0.5</v>
      </c>
      <c r="EF46" s="85">
        <v>0.5</v>
      </c>
      <c r="EG46" s="85">
        <v>0.5</v>
      </c>
      <c r="EH46" s="85">
        <v>0.5</v>
      </c>
      <c r="EI46" s="85">
        <v>0.5</v>
      </c>
      <c r="EJ46" s="85">
        <v>0.5</v>
      </c>
      <c r="EK46" s="85">
        <v>0.5</v>
      </c>
      <c r="EL46" s="85">
        <v>0.5</v>
      </c>
      <c r="EM46" s="85">
        <v>0.5</v>
      </c>
      <c r="EN46" s="85">
        <v>0.5</v>
      </c>
      <c r="EO46" s="85">
        <v>0.5</v>
      </c>
      <c r="EP46" s="85">
        <v>0.5</v>
      </c>
      <c r="EQ46" s="85">
        <v>0.5</v>
      </c>
      <c r="ER46" s="85">
        <v>0.5</v>
      </c>
      <c r="ES46" s="85">
        <v>0.5</v>
      </c>
      <c r="ET46" s="85">
        <v>0.5</v>
      </c>
      <c r="EU46" s="85">
        <v>0.5</v>
      </c>
      <c r="EV46" s="85">
        <v>0.5</v>
      </c>
      <c r="EW46" s="85">
        <v>0.5</v>
      </c>
      <c r="EX46" s="85">
        <v>0.5</v>
      </c>
      <c r="EY46" s="85">
        <v>0.5</v>
      </c>
      <c r="EZ46" s="85">
        <v>0.5</v>
      </c>
      <c r="FA46" s="85">
        <v>0.5</v>
      </c>
      <c r="FB46" s="85">
        <v>0.5</v>
      </c>
      <c r="FC46" s="85">
        <v>0.5</v>
      </c>
      <c r="FD46" s="85">
        <v>0.5</v>
      </c>
      <c r="FE46" s="85">
        <v>0.5</v>
      </c>
      <c r="FF46" s="85">
        <v>0.5</v>
      </c>
      <c r="FG46" s="85">
        <v>0.5</v>
      </c>
      <c r="FH46" s="85">
        <v>0.5</v>
      </c>
      <c r="FI46" s="85">
        <v>0.5</v>
      </c>
      <c r="FJ46" s="85">
        <v>0.5</v>
      </c>
      <c r="FK46" s="85">
        <v>0.5</v>
      </c>
      <c r="FL46" s="85">
        <v>0.5</v>
      </c>
      <c r="FM46" s="85">
        <v>0.5</v>
      </c>
      <c r="FN46" s="85">
        <v>0.5</v>
      </c>
      <c r="FO46" s="85">
        <v>0.5</v>
      </c>
      <c r="FP46" s="85">
        <v>0.5</v>
      </c>
      <c r="FQ46" s="85">
        <v>0.5</v>
      </c>
      <c r="FR46" s="85">
        <v>0.5</v>
      </c>
      <c r="FS46" s="85">
        <v>0.5</v>
      </c>
      <c r="FT46" s="85">
        <v>0.5</v>
      </c>
      <c r="FU46" s="85">
        <v>0.5</v>
      </c>
      <c r="FV46" s="85">
        <v>0.5</v>
      </c>
      <c r="FW46" s="85">
        <v>0.5</v>
      </c>
      <c r="FX46" s="85">
        <v>0.5</v>
      </c>
      <c r="FY46" s="85">
        <v>0.5</v>
      </c>
      <c r="FZ46" s="85">
        <v>0.5</v>
      </c>
      <c r="GA46" s="85">
        <v>0.5</v>
      </c>
      <c r="GB46" s="85">
        <v>0.5</v>
      </c>
      <c r="GC46" s="85">
        <v>0.5</v>
      </c>
      <c r="GD46" s="85">
        <v>0.5</v>
      </c>
      <c r="GE46" s="85">
        <v>0.5</v>
      </c>
      <c r="GF46" s="85">
        <v>0.5</v>
      </c>
      <c r="GG46" s="85">
        <v>0.5</v>
      </c>
      <c r="GH46" s="85">
        <v>0.5</v>
      </c>
      <c r="GI46" s="85">
        <v>0.5</v>
      </c>
      <c r="GJ46" s="85">
        <v>0.5</v>
      </c>
      <c r="GK46" s="85">
        <v>0.5</v>
      </c>
      <c r="GL46" s="85">
        <v>0.5</v>
      </c>
      <c r="GM46" s="85">
        <v>0.5</v>
      </c>
      <c r="GN46" s="85">
        <v>0.5</v>
      </c>
      <c r="GO46" s="85">
        <v>0.5</v>
      </c>
      <c r="GP46" s="85">
        <v>0.5</v>
      </c>
      <c r="GQ46" s="85">
        <v>0.5</v>
      </c>
      <c r="GR46" s="85">
        <v>0.5</v>
      </c>
      <c r="GS46" s="85">
        <v>0.5</v>
      </c>
      <c r="GT46" s="85">
        <v>0.5</v>
      </c>
      <c r="GU46" s="85">
        <v>0.5</v>
      </c>
      <c r="GV46" s="85">
        <v>0.5</v>
      </c>
      <c r="GW46" s="85">
        <v>0.5</v>
      </c>
      <c r="GX46" s="85">
        <v>0.5</v>
      </c>
      <c r="GY46" s="85">
        <v>0.5</v>
      </c>
      <c r="GZ46" s="85">
        <v>0.5</v>
      </c>
      <c r="HA46" s="85">
        <v>0.5</v>
      </c>
      <c r="HB46" s="85">
        <v>0.5</v>
      </c>
      <c r="HC46" s="85">
        <v>0.5</v>
      </c>
      <c r="HD46" s="85">
        <v>0.5</v>
      </c>
      <c r="HE46" s="85">
        <v>0.5</v>
      </c>
      <c r="HF46" s="85">
        <v>0.5</v>
      </c>
      <c r="HG46" s="85">
        <v>0.5</v>
      </c>
      <c r="HH46" s="85">
        <v>0.5</v>
      </c>
      <c r="HI46" s="85">
        <v>0.5</v>
      </c>
      <c r="HJ46" s="85">
        <v>0.5</v>
      </c>
      <c r="HK46" s="85">
        <v>0.5</v>
      </c>
      <c r="HL46" s="85">
        <v>0.5</v>
      </c>
      <c r="HM46" s="85">
        <v>0.5</v>
      </c>
      <c r="HN46" s="85">
        <v>0.5</v>
      </c>
      <c r="HO46" s="85">
        <v>0.5</v>
      </c>
      <c r="HP46" s="85">
        <v>0.5</v>
      </c>
      <c r="HQ46" s="85">
        <v>0.5</v>
      </c>
      <c r="HR46" s="85">
        <v>0.5</v>
      </c>
      <c r="HS46" s="85">
        <v>0.5</v>
      </c>
      <c r="HT46" s="85">
        <v>0.5</v>
      </c>
      <c r="HU46" s="85">
        <v>0.5</v>
      </c>
      <c r="HV46" s="85">
        <v>0.5</v>
      </c>
      <c r="HW46" s="85">
        <v>0.5</v>
      </c>
      <c r="HX46" s="85">
        <v>0.5</v>
      </c>
      <c r="HY46" s="85">
        <v>0.5</v>
      </c>
      <c r="HZ46" s="85">
        <v>0.5</v>
      </c>
      <c r="IA46" s="85">
        <v>0.5</v>
      </c>
      <c r="IB46" s="85">
        <v>0.5</v>
      </c>
      <c r="IC46" s="85">
        <v>0.5</v>
      </c>
      <c r="ID46" s="85">
        <v>0.5</v>
      </c>
      <c r="IE46" s="85">
        <v>0.5</v>
      </c>
      <c r="IF46" s="85">
        <v>0.5</v>
      </c>
      <c r="IG46" s="85">
        <v>0.5</v>
      </c>
      <c r="IH46" s="85">
        <v>0.5</v>
      </c>
      <c r="II46" s="85">
        <v>0.5</v>
      </c>
      <c r="IJ46" s="85">
        <v>0.5</v>
      </c>
      <c r="IK46" s="85">
        <v>0.5</v>
      </c>
      <c r="IL46" s="85">
        <v>0.5</v>
      </c>
      <c r="IM46" s="85">
        <v>0.5</v>
      </c>
      <c r="IN46" s="85">
        <v>0.5</v>
      </c>
      <c r="IO46" s="85">
        <v>0.5</v>
      </c>
      <c r="IP46" s="85">
        <v>0.5</v>
      </c>
      <c r="IQ46" s="85">
        <v>0.5</v>
      </c>
      <c r="IR46" s="85">
        <v>0.5</v>
      </c>
      <c r="IS46" s="85">
        <v>0.5</v>
      </c>
      <c r="IT46" s="85">
        <v>0.5</v>
      </c>
      <c r="IU46" s="85">
        <v>0.5</v>
      </c>
      <c r="IV46" s="85">
        <v>0.5</v>
      </c>
      <c r="IW46" s="85">
        <v>0.5</v>
      </c>
      <c r="IX46" s="85">
        <v>0.5</v>
      </c>
      <c r="IY46" s="85">
        <v>0.5</v>
      </c>
      <c r="IZ46" s="85">
        <v>0.5</v>
      </c>
      <c r="JA46" s="85">
        <v>0.5</v>
      </c>
      <c r="JB46" s="85">
        <v>0.5</v>
      </c>
      <c r="JC46" s="85">
        <v>0.5</v>
      </c>
      <c r="JD46" s="85">
        <v>0.5</v>
      </c>
      <c r="JE46" s="85">
        <v>0.5</v>
      </c>
      <c r="JF46" s="85">
        <v>0.5</v>
      </c>
      <c r="JG46" s="85">
        <v>0.5</v>
      </c>
      <c r="JH46" s="85">
        <v>0.5</v>
      </c>
      <c r="JI46" s="85">
        <v>0.5</v>
      </c>
      <c r="JJ46" s="85">
        <v>0.5</v>
      </c>
      <c r="JK46" s="85">
        <v>0.5</v>
      </c>
      <c r="JL46" s="85">
        <v>0.5</v>
      </c>
      <c r="JM46" s="85">
        <v>0.5</v>
      </c>
      <c r="JN46" s="85">
        <v>0.5</v>
      </c>
      <c r="JO46" s="85">
        <v>0.5</v>
      </c>
      <c r="JP46" s="85">
        <v>0.5</v>
      </c>
      <c r="JQ46" s="85">
        <v>0.5</v>
      </c>
      <c r="JR46" s="85">
        <v>0.5</v>
      </c>
      <c r="JS46" s="85">
        <v>0.5</v>
      </c>
      <c r="JT46" s="85">
        <v>0.5</v>
      </c>
      <c r="JU46" s="85">
        <v>0.5</v>
      </c>
      <c r="JV46" s="85">
        <v>0.5</v>
      </c>
      <c r="JW46" s="85">
        <v>0.5</v>
      </c>
      <c r="JX46" s="85">
        <v>0.5</v>
      </c>
      <c r="JY46" s="85">
        <v>0.5</v>
      </c>
      <c r="JZ46" s="85">
        <v>0.5</v>
      </c>
      <c r="KA46" s="85">
        <v>0.5</v>
      </c>
      <c r="KB46" s="85">
        <v>0.5</v>
      </c>
      <c r="KC46" s="85">
        <v>0.5</v>
      </c>
      <c r="KD46" s="85">
        <v>0.5</v>
      </c>
      <c r="KE46" s="85">
        <v>0.5</v>
      </c>
      <c r="KF46" s="85">
        <v>0.5</v>
      </c>
      <c r="KG46" s="85">
        <v>0.5</v>
      </c>
      <c r="KH46" s="85">
        <v>0.5</v>
      </c>
      <c r="KI46" s="85">
        <v>0.5</v>
      </c>
      <c r="KJ46" s="85">
        <v>0.5</v>
      </c>
      <c r="KK46" s="85">
        <v>0.5</v>
      </c>
      <c r="KL46" s="85">
        <v>0.5</v>
      </c>
      <c r="KM46" s="85">
        <v>0.5</v>
      </c>
      <c r="KN46" s="85">
        <v>0.5</v>
      </c>
      <c r="KO46" s="85">
        <v>0.5</v>
      </c>
      <c r="KP46" s="85">
        <v>0.5</v>
      </c>
      <c r="KQ46" s="85">
        <v>0.5</v>
      </c>
      <c r="KR46" s="85">
        <v>0.5</v>
      </c>
      <c r="KS46" s="85">
        <v>0.5</v>
      </c>
      <c r="KT46" s="85">
        <v>0.5</v>
      </c>
      <c r="KU46" s="85">
        <v>0.5</v>
      </c>
      <c r="KV46" s="85">
        <v>0.5</v>
      </c>
      <c r="KW46" s="85">
        <v>0.5</v>
      </c>
      <c r="KX46" s="85">
        <v>0.5</v>
      </c>
      <c r="KY46" s="85">
        <v>0.5</v>
      </c>
      <c r="KZ46" s="85">
        <v>0.5</v>
      </c>
      <c r="LA46" s="85">
        <v>0.5</v>
      </c>
      <c r="LB46" s="85">
        <v>0.5</v>
      </c>
      <c r="LC46" s="85">
        <v>0.5</v>
      </c>
      <c r="LD46" s="85">
        <v>0.5</v>
      </c>
      <c r="LE46" s="85">
        <v>0.5</v>
      </c>
      <c r="LF46" s="85">
        <v>0.5</v>
      </c>
      <c r="LG46" s="85">
        <v>0.5</v>
      </c>
      <c r="LH46" s="85">
        <v>0.5</v>
      </c>
      <c r="LI46" s="85">
        <v>0.5</v>
      </c>
      <c r="LJ46" s="85">
        <v>0.5</v>
      </c>
      <c r="LK46" s="85">
        <v>0.5</v>
      </c>
      <c r="LL46" s="85">
        <v>0.5</v>
      </c>
      <c r="LM46" s="85">
        <v>0.5</v>
      </c>
      <c r="LN46" s="85">
        <v>0.5</v>
      </c>
      <c r="LO46" s="85">
        <v>0.5</v>
      </c>
      <c r="LP46" s="85">
        <v>0.5</v>
      </c>
      <c r="LQ46" s="85">
        <v>0.5</v>
      </c>
      <c r="LR46" s="85">
        <v>0.5</v>
      </c>
      <c r="LS46" s="85">
        <v>0.5</v>
      </c>
      <c r="LT46" s="85">
        <v>0.5</v>
      </c>
      <c r="LU46" s="85">
        <v>0.5</v>
      </c>
      <c r="LV46" s="85">
        <v>0.5</v>
      </c>
      <c r="LW46" s="85">
        <v>0.5</v>
      </c>
      <c r="LX46" s="85">
        <v>0.5</v>
      </c>
      <c r="LY46" s="85">
        <v>0.5</v>
      </c>
      <c r="LZ46" s="85">
        <v>0.5</v>
      </c>
      <c r="MA46" s="85">
        <v>0.5</v>
      </c>
      <c r="MB46" s="85">
        <v>0.5</v>
      </c>
      <c r="MC46" s="85">
        <v>0.5</v>
      </c>
      <c r="MD46" s="85">
        <v>0.5</v>
      </c>
      <c r="ME46" s="85">
        <v>0.5</v>
      </c>
      <c r="MF46" s="85">
        <v>0.5</v>
      </c>
      <c r="MG46" s="85">
        <v>0.5</v>
      </c>
      <c r="MH46" s="85">
        <v>0.5</v>
      </c>
      <c r="MI46" s="85">
        <v>0.5</v>
      </c>
      <c r="MJ46" s="85">
        <v>0.5</v>
      </c>
      <c r="MK46" s="85">
        <v>0.5</v>
      </c>
      <c r="ML46" s="85">
        <v>0.5</v>
      </c>
      <c r="MM46" s="85">
        <v>0.5</v>
      </c>
      <c r="MN46" s="85">
        <v>0.5</v>
      </c>
      <c r="MO46" s="85">
        <v>0.5</v>
      </c>
      <c r="MP46" s="85">
        <v>0.5</v>
      </c>
      <c r="MQ46" s="85">
        <v>0.5</v>
      </c>
      <c r="MR46" s="85">
        <v>0.5</v>
      </c>
      <c r="MS46" s="85">
        <v>0.5</v>
      </c>
      <c r="MT46" s="85">
        <v>0.5</v>
      </c>
      <c r="MU46" s="85">
        <v>0.5</v>
      </c>
      <c r="MV46" s="85">
        <v>0.5</v>
      </c>
      <c r="MW46" s="85">
        <v>0.5</v>
      </c>
      <c r="MX46" s="85">
        <v>0.5</v>
      </c>
      <c r="MY46" s="85">
        <v>0.5</v>
      </c>
      <c r="MZ46" s="85">
        <v>0.5</v>
      </c>
      <c r="NA46" s="85">
        <v>0.5</v>
      </c>
      <c r="NB46" s="85">
        <v>0.5</v>
      </c>
      <c r="NC46" s="85">
        <v>0.5</v>
      </c>
      <c r="ND46" s="85">
        <v>0.5</v>
      </c>
      <c r="NE46" s="85">
        <v>0.5</v>
      </c>
      <c r="NF46" s="85">
        <v>0.5</v>
      </c>
      <c r="NG46" s="85">
        <v>0.5</v>
      </c>
      <c r="NH46" s="85">
        <v>0.5</v>
      </c>
      <c r="NI46" s="85">
        <v>0.5</v>
      </c>
      <c r="NJ46" s="85">
        <v>0.5</v>
      </c>
      <c r="NK46" s="85">
        <v>0.5</v>
      </c>
      <c r="NL46" s="85">
        <v>0.5</v>
      </c>
      <c r="NM46" s="85">
        <v>0.5</v>
      </c>
      <c r="NN46" s="85">
        <v>0.5</v>
      </c>
      <c r="NO46" s="85">
        <v>0.5</v>
      </c>
      <c r="NP46" s="85">
        <v>0.5</v>
      </c>
      <c r="NQ46" s="85">
        <v>0.5</v>
      </c>
      <c r="NR46" s="85">
        <v>0.5</v>
      </c>
      <c r="NS46" s="85">
        <v>0.5</v>
      </c>
      <c r="NT46" s="85">
        <v>0.5</v>
      </c>
      <c r="NU46" s="85">
        <v>0.5</v>
      </c>
      <c r="NV46" s="85">
        <v>0.5</v>
      </c>
      <c r="NW46" s="85">
        <v>0.5</v>
      </c>
      <c r="NX46" s="85">
        <v>0.5</v>
      </c>
      <c r="NY46" s="85">
        <v>0.5</v>
      </c>
      <c r="NZ46" s="85">
        <v>0.5</v>
      </c>
      <c r="OA46" s="85">
        <v>0.5</v>
      </c>
      <c r="OB46" s="85">
        <v>0.5</v>
      </c>
      <c r="OC46" s="85">
        <v>0.5</v>
      </c>
      <c r="OD46" s="85">
        <v>0.5</v>
      </c>
      <c r="OE46" s="85">
        <v>0.5</v>
      </c>
      <c r="OF46" s="85">
        <v>0.5</v>
      </c>
      <c r="OG46" s="85">
        <v>0.5</v>
      </c>
      <c r="OH46" s="85">
        <v>0.5</v>
      </c>
      <c r="OI46" s="85">
        <v>0.5</v>
      </c>
      <c r="OJ46" s="85">
        <v>0.5</v>
      </c>
      <c r="OK46" s="85">
        <v>0.5</v>
      </c>
      <c r="OL46" s="85">
        <v>0.5</v>
      </c>
      <c r="OM46" s="85">
        <v>0.5</v>
      </c>
      <c r="ON46" s="85">
        <v>0.5</v>
      </c>
      <c r="OO46" s="85">
        <v>0.5</v>
      </c>
      <c r="OP46" s="85">
        <v>0.5</v>
      </c>
      <c r="OQ46" s="85">
        <v>0.5</v>
      </c>
      <c r="OR46" s="85">
        <v>0.5</v>
      </c>
      <c r="OS46" s="85">
        <v>0.5</v>
      </c>
      <c r="OT46" s="85">
        <v>0.5</v>
      </c>
      <c r="OU46" s="85">
        <v>0.5</v>
      </c>
      <c r="OV46" s="85">
        <v>0.5</v>
      </c>
      <c r="OW46" s="85">
        <v>0.5</v>
      </c>
      <c r="OX46" s="85">
        <v>0.5</v>
      </c>
      <c r="OY46" s="85">
        <v>0.5</v>
      </c>
      <c r="OZ46" s="85">
        <v>0.5</v>
      </c>
      <c r="PA46" s="85">
        <v>0.5</v>
      </c>
      <c r="PB46" s="85">
        <v>0.5</v>
      </c>
      <c r="PC46" s="85">
        <v>0.5</v>
      </c>
      <c r="PD46" s="85">
        <v>0.5</v>
      </c>
      <c r="PE46" s="85">
        <v>0.5</v>
      </c>
      <c r="PF46" s="85">
        <v>0.5</v>
      </c>
      <c r="PG46" s="85">
        <v>0.5</v>
      </c>
      <c r="PH46" s="85">
        <v>0.5</v>
      </c>
      <c r="PI46" s="85">
        <v>0.5</v>
      </c>
      <c r="PJ46" s="85">
        <v>0.5</v>
      </c>
      <c r="PK46" s="85">
        <v>0.5</v>
      </c>
      <c r="PL46" s="85">
        <v>0.5</v>
      </c>
      <c r="PM46" s="85">
        <v>0.5</v>
      </c>
      <c r="PN46" s="85">
        <v>0.5</v>
      </c>
      <c r="PO46" s="85">
        <v>0.5</v>
      </c>
      <c r="PP46" s="85">
        <v>0.5</v>
      </c>
      <c r="PQ46" s="85">
        <v>0.5</v>
      </c>
      <c r="PR46" s="85">
        <v>0.5</v>
      </c>
      <c r="PS46" s="85">
        <v>0.5</v>
      </c>
      <c r="PT46" s="85">
        <v>0.5</v>
      </c>
      <c r="PU46" s="85">
        <v>0.5</v>
      </c>
      <c r="PV46" s="85">
        <v>0.5</v>
      </c>
      <c r="PW46" s="85">
        <v>0.5</v>
      </c>
      <c r="PX46" s="85">
        <v>0.5</v>
      </c>
      <c r="PY46" s="85">
        <v>0.5</v>
      </c>
      <c r="PZ46" s="85">
        <v>0.5</v>
      </c>
      <c r="QA46" s="85">
        <v>0.5</v>
      </c>
      <c r="QB46" s="85">
        <v>0.5</v>
      </c>
      <c r="QC46" s="85">
        <v>0.5</v>
      </c>
      <c r="QD46" s="85">
        <v>0.5</v>
      </c>
      <c r="QE46" s="85">
        <v>0.5</v>
      </c>
      <c r="QF46" s="85">
        <v>0.5</v>
      </c>
      <c r="QG46" s="85">
        <v>0.5</v>
      </c>
      <c r="QH46" s="85">
        <v>0.5</v>
      </c>
      <c r="QI46" s="85">
        <v>0.5</v>
      </c>
      <c r="QJ46" s="85">
        <v>0.5</v>
      </c>
      <c r="QK46" s="85">
        <v>0.5</v>
      </c>
      <c r="QL46" s="85">
        <v>0.5</v>
      </c>
      <c r="QM46" s="85">
        <v>0.5</v>
      </c>
      <c r="QN46" s="85">
        <v>0.5</v>
      </c>
      <c r="QO46" s="85">
        <v>0.5</v>
      </c>
      <c r="QP46" s="85">
        <v>0.5</v>
      </c>
      <c r="QQ46" s="85">
        <v>0.5</v>
      </c>
      <c r="QR46" s="85">
        <v>0.5</v>
      </c>
      <c r="QS46" s="85">
        <v>0.5</v>
      </c>
      <c r="QT46" s="85">
        <v>0.5</v>
      </c>
      <c r="QU46" s="85">
        <v>0.5</v>
      </c>
      <c r="QV46" s="85">
        <v>0.5</v>
      </c>
      <c r="QW46" s="85">
        <v>0.5</v>
      </c>
      <c r="QX46" s="85">
        <v>0.5</v>
      </c>
      <c r="QY46" s="85">
        <v>0.5</v>
      </c>
      <c r="QZ46" s="85">
        <v>0.5</v>
      </c>
      <c r="RA46" s="85">
        <v>0.5</v>
      </c>
      <c r="RB46" s="85">
        <v>0.5</v>
      </c>
      <c r="RC46" s="85">
        <v>0.5</v>
      </c>
      <c r="RD46" s="85">
        <v>0.5</v>
      </c>
      <c r="RE46" s="85">
        <v>0.5</v>
      </c>
      <c r="RF46" s="85">
        <v>0.5</v>
      </c>
      <c r="RG46" s="85">
        <v>0.5</v>
      </c>
      <c r="RH46" s="85">
        <v>0.5</v>
      </c>
      <c r="RI46" s="85">
        <v>0.5</v>
      </c>
      <c r="RJ46" s="85">
        <v>0.5</v>
      </c>
      <c r="RK46" s="85">
        <v>0.5</v>
      </c>
      <c r="RL46" s="85">
        <v>0.5</v>
      </c>
      <c r="RM46" s="85">
        <v>0.5</v>
      </c>
      <c r="RN46" s="85">
        <v>0.5</v>
      </c>
      <c r="RO46" s="85">
        <v>0.5</v>
      </c>
      <c r="RP46" s="85">
        <v>0.5</v>
      </c>
      <c r="RQ46" s="85">
        <v>0.5</v>
      </c>
    </row>
    <row r="47" spans="1:485">
      <c r="B47" s="85" t="s">
        <v>1810</v>
      </c>
      <c r="D47" s="86" t="s">
        <v>1890</v>
      </c>
      <c r="F47" s="87"/>
      <c r="H47" s="86" t="s">
        <v>1891</v>
      </c>
      <c r="J47" s="85" t="s">
        <v>447</v>
      </c>
      <c r="L47" s="85">
        <v>0</v>
      </c>
      <c r="M47" s="85">
        <v>1</v>
      </c>
      <c r="T47" s="85">
        <v>0.5</v>
      </c>
      <c r="U47" s="85">
        <v>0.5</v>
      </c>
      <c r="V47" s="85">
        <v>0.5</v>
      </c>
      <c r="W47" s="85">
        <v>0.5</v>
      </c>
      <c r="X47" s="85">
        <v>0.5</v>
      </c>
      <c r="Y47" s="85">
        <v>0.5</v>
      </c>
      <c r="Z47" s="85">
        <v>0.5</v>
      </c>
      <c r="AA47" s="85">
        <v>0.5</v>
      </c>
      <c r="AB47" s="85">
        <v>0.5</v>
      </c>
      <c r="AC47" s="85">
        <v>0.5</v>
      </c>
      <c r="AD47" s="85">
        <v>0.5</v>
      </c>
      <c r="AE47" s="85">
        <v>0.5</v>
      </c>
      <c r="AF47" s="85">
        <v>0.5</v>
      </c>
      <c r="AG47" s="85">
        <v>0.5</v>
      </c>
      <c r="AH47" s="85">
        <v>0.5</v>
      </c>
      <c r="AI47" s="85">
        <v>0.5</v>
      </c>
      <c r="AJ47" s="85">
        <v>0.5</v>
      </c>
      <c r="AK47" s="85">
        <v>0.5</v>
      </c>
      <c r="AL47" s="85">
        <v>0.5</v>
      </c>
      <c r="AM47" s="85">
        <v>0.5</v>
      </c>
      <c r="AN47" s="85">
        <v>0.5</v>
      </c>
      <c r="AO47" s="85">
        <v>0.5</v>
      </c>
      <c r="AP47" s="85">
        <v>0.5</v>
      </c>
      <c r="AQ47" s="85">
        <v>0.5</v>
      </c>
      <c r="AR47" s="85">
        <v>0.5</v>
      </c>
      <c r="AS47" s="85">
        <v>0.5</v>
      </c>
      <c r="AT47" s="85">
        <v>0.5</v>
      </c>
      <c r="AU47" s="85">
        <v>0.5</v>
      </c>
      <c r="AV47" s="85">
        <v>0.5</v>
      </c>
      <c r="AW47" s="85">
        <v>0.5</v>
      </c>
      <c r="AX47" s="85">
        <v>0.5</v>
      </c>
      <c r="AY47" s="85">
        <v>0.5</v>
      </c>
      <c r="AZ47" s="85">
        <v>0.5</v>
      </c>
      <c r="BA47" s="85">
        <v>0.5</v>
      </c>
      <c r="BB47" s="85">
        <v>0.5</v>
      </c>
      <c r="BC47" s="85">
        <v>0.5</v>
      </c>
      <c r="BD47" s="85">
        <v>0.5</v>
      </c>
      <c r="BE47" s="85">
        <v>0.5</v>
      </c>
      <c r="BF47" s="85">
        <v>0.5</v>
      </c>
      <c r="BG47" s="85">
        <v>0.5</v>
      </c>
      <c r="BH47" s="85">
        <v>0.5</v>
      </c>
      <c r="BI47" s="85">
        <v>0.5</v>
      </c>
      <c r="BJ47" s="85">
        <v>0.5</v>
      </c>
      <c r="BK47" s="85">
        <v>0.5</v>
      </c>
      <c r="BL47" s="85">
        <v>0.5</v>
      </c>
      <c r="BM47" s="85">
        <v>0.5</v>
      </c>
      <c r="BN47" s="85">
        <v>0.5</v>
      </c>
      <c r="BO47" s="85">
        <v>0.5</v>
      </c>
      <c r="BP47" s="85">
        <v>0.5</v>
      </c>
      <c r="BQ47" s="85">
        <v>0.5</v>
      </c>
      <c r="BR47" s="85">
        <v>0.5</v>
      </c>
      <c r="BS47" s="85">
        <v>0.5</v>
      </c>
      <c r="BT47" s="85">
        <v>0.5</v>
      </c>
      <c r="BU47" s="85">
        <v>0.5</v>
      </c>
      <c r="BV47" s="85">
        <v>0.5</v>
      </c>
      <c r="BW47" s="85">
        <v>0.5</v>
      </c>
      <c r="BX47" s="85">
        <v>0.5</v>
      </c>
      <c r="BY47" s="85">
        <v>0.5</v>
      </c>
      <c r="BZ47" s="85">
        <v>0.5</v>
      </c>
      <c r="CA47" s="85">
        <v>0.5</v>
      </c>
      <c r="CB47" s="85">
        <v>0.5</v>
      </c>
      <c r="CC47" s="85">
        <v>0.5</v>
      </c>
      <c r="CD47" s="85">
        <v>0.5</v>
      </c>
      <c r="CE47" s="85">
        <v>0.5</v>
      </c>
      <c r="CF47" s="85">
        <v>0.5</v>
      </c>
      <c r="CG47" s="85">
        <v>0.5</v>
      </c>
      <c r="CH47" s="85">
        <v>0.5</v>
      </c>
      <c r="CI47" s="85">
        <v>0.5</v>
      </c>
      <c r="CJ47" s="85">
        <v>0.5</v>
      </c>
      <c r="CK47" s="85">
        <v>0.5</v>
      </c>
      <c r="CL47" s="85">
        <v>0.5</v>
      </c>
      <c r="CM47" s="85">
        <v>0.5</v>
      </c>
      <c r="CN47" s="85">
        <v>0.5</v>
      </c>
      <c r="CO47" s="85">
        <v>0.5</v>
      </c>
      <c r="CP47" s="85">
        <v>0.5</v>
      </c>
      <c r="CQ47" s="85">
        <v>0.5</v>
      </c>
      <c r="CR47" s="85">
        <v>0.5</v>
      </c>
      <c r="CS47" s="85">
        <v>0.5</v>
      </c>
      <c r="CT47" s="85">
        <v>0.5</v>
      </c>
      <c r="CU47" s="85">
        <v>0.5</v>
      </c>
      <c r="CV47" s="85">
        <v>0.5</v>
      </c>
      <c r="CW47" s="85">
        <v>0.5</v>
      </c>
      <c r="CX47" s="85">
        <v>0.5</v>
      </c>
      <c r="CY47" s="85">
        <v>0.5</v>
      </c>
      <c r="CZ47" s="85">
        <v>0.5</v>
      </c>
      <c r="DA47" s="85">
        <v>0.5</v>
      </c>
      <c r="DB47" s="85">
        <v>0.5</v>
      </c>
      <c r="DC47" s="85">
        <v>0.5</v>
      </c>
      <c r="DD47" s="85">
        <v>0.5</v>
      </c>
      <c r="DE47" s="85">
        <v>0.5</v>
      </c>
      <c r="DF47" s="85">
        <v>0.5</v>
      </c>
      <c r="DG47" s="85">
        <v>0.5</v>
      </c>
      <c r="DH47" s="85">
        <v>0.5</v>
      </c>
      <c r="DI47" s="85">
        <v>0.5</v>
      </c>
      <c r="DJ47" s="85">
        <v>0.5</v>
      </c>
      <c r="DK47" s="85">
        <v>0.5</v>
      </c>
      <c r="DL47" s="85">
        <v>0.5</v>
      </c>
      <c r="DM47" s="85">
        <v>0.5</v>
      </c>
      <c r="DN47" s="85">
        <v>0.5</v>
      </c>
      <c r="DO47" s="85">
        <v>0.5</v>
      </c>
      <c r="DP47" s="85">
        <v>0.5</v>
      </c>
      <c r="DQ47" s="85">
        <v>0.5</v>
      </c>
      <c r="DR47" s="85">
        <v>0.5</v>
      </c>
      <c r="DS47" s="85">
        <v>0.5</v>
      </c>
      <c r="DT47" s="85">
        <v>0.5</v>
      </c>
      <c r="DU47" s="85">
        <v>0.5</v>
      </c>
      <c r="DV47" s="85">
        <v>0.5</v>
      </c>
      <c r="DW47" s="85">
        <v>0.5</v>
      </c>
      <c r="DX47" s="85">
        <v>0.5</v>
      </c>
      <c r="DY47" s="85">
        <v>0.5</v>
      </c>
      <c r="DZ47" s="85">
        <v>0.5</v>
      </c>
      <c r="EA47" s="85">
        <v>0.5</v>
      </c>
      <c r="EB47" s="85">
        <v>0.5</v>
      </c>
      <c r="EC47" s="85">
        <v>0.5</v>
      </c>
      <c r="ED47" s="85">
        <v>0.5</v>
      </c>
      <c r="EE47" s="85">
        <v>0.5</v>
      </c>
      <c r="EF47" s="85">
        <v>0.5</v>
      </c>
      <c r="EG47" s="85">
        <v>0.5</v>
      </c>
      <c r="EH47" s="85">
        <v>0.5</v>
      </c>
      <c r="EI47" s="85">
        <v>0.5</v>
      </c>
      <c r="EJ47" s="85">
        <v>0.5</v>
      </c>
      <c r="EK47" s="85">
        <v>0.5</v>
      </c>
      <c r="EL47" s="85">
        <v>0.5</v>
      </c>
      <c r="EM47" s="85">
        <v>0.5</v>
      </c>
      <c r="EN47" s="85">
        <v>0.5</v>
      </c>
      <c r="EO47" s="85">
        <v>0.5</v>
      </c>
      <c r="EP47" s="85">
        <v>0.5</v>
      </c>
      <c r="EQ47" s="85">
        <v>0.5</v>
      </c>
      <c r="ER47" s="85">
        <v>0.5</v>
      </c>
      <c r="ES47" s="85">
        <v>0.5</v>
      </c>
      <c r="ET47" s="85">
        <v>0.5</v>
      </c>
      <c r="EU47" s="85">
        <v>0.5</v>
      </c>
      <c r="EV47" s="85">
        <v>0.5</v>
      </c>
      <c r="EW47" s="85">
        <v>0.5</v>
      </c>
      <c r="EX47" s="85">
        <v>0.5</v>
      </c>
      <c r="EY47" s="85">
        <v>0.5</v>
      </c>
      <c r="EZ47" s="85">
        <v>0.5</v>
      </c>
      <c r="FA47" s="85">
        <v>0.5</v>
      </c>
      <c r="FB47" s="85">
        <v>0.5</v>
      </c>
      <c r="FC47" s="85">
        <v>0.5</v>
      </c>
      <c r="FD47" s="85">
        <v>0.5</v>
      </c>
      <c r="FE47" s="85">
        <v>0.5</v>
      </c>
      <c r="FF47" s="85">
        <v>0.5</v>
      </c>
      <c r="FG47" s="85">
        <v>0.5</v>
      </c>
      <c r="FH47" s="85">
        <v>0.5</v>
      </c>
      <c r="FI47" s="85">
        <v>0.5</v>
      </c>
      <c r="FJ47" s="85">
        <v>0.5</v>
      </c>
      <c r="FK47" s="85">
        <v>0.5</v>
      </c>
      <c r="FL47" s="85">
        <v>0.5</v>
      </c>
      <c r="FM47" s="85">
        <v>0.5</v>
      </c>
      <c r="FN47" s="85">
        <v>0.5</v>
      </c>
      <c r="FO47" s="85">
        <v>0.5</v>
      </c>
      <c r="FP47" s="85">
        <v>0.5</v>
      </c>
      <c r="FQ47" s="85">
        <v>0.5</v>
      </c>
      <c r="FR47" s="85">
        <v>0.5</v>
      </c>
      <c r="FS47" s="85">
        <v>0.5</v>
      </c>
      <c r="FT47" s="85">
        <v>0.5</v>
      </c>
      <c r="FU47" s="85">
        <v>0.5</v>
      </c>
      <c r="FV47" s="85">
        <v>0.5</v>
      </c>
      <c r="FW47" s="85">
        <v>0.5</v>
      </c>
      <c r="FX47" s="85">
        <v>0.5</v>
      </c>
      <c r="FY47" s="85">
        <v>0.5</v>
      </c>
      <c r="FZ47" s="85">
        <v>0.5</v>
      </c>
      <c r="GA47" s="85">
        <v>0.5</v>
      </c>
      <c r="GB47" s="85">
        <v>0.5</v>
      </c>
      <c r="GC47" s="85">
        <v>0.5</v>
      </c>
      <c r="GD47" s="85">
        <v>0.5</v>
      </c>
      <c r="GE47" s="85">
        <v>0.5</v>
      </c>
      <c r="GF47" s="85">
        <v>0.5</v>
      </c>
      <c r="GG47" s="85">
        <v>0.5</v>
      </c>
      <c r="GH47" s="85">
        <v>0.5</v>
      </c>
      <c r="GI47" s="85">
        <v>0.5</v>
      </c>
      <c r="GJ47" s="85">
        <v>0.5</v>
      </c>
      <c r="GK47" s="85">
        <v>0.5</v>
      </c>
      <c r="GL47" s="85">
        <v>0.5</v>
      </c>
      <c r="GM47" s="85">
        <v>0.5</v>
      </c>
      <c r="GN47" s="85">
        <v>0.5</v>
      </c>
      <c r="GO47" s="85">
        <v>0.5</v>
      </c>
      <c r="GP47" s="85">
        <v>0.5</v>
      </c>
      <c r="GQ47" s="85">
        <v>0.5</v>
      </c>
      <c r="GR47" s="85">
        <v>0.5</v>
      </c>
      <c r="GS47" s="85">
        <v>0.5</v>
      </c>
      <c r="GT47" s="85">
        <v>0.5</v>
      </c>
      <c r="GU47" s="85">
        <v>0.5</v>
      </c>
      <c r="GV47" s="85">
        <v>0.5</v>
      </c>
      <c r="GW47" s="85">
        <v>0.5</v>
      </c>
      <c r="GX47" s="85">
        <v>0.5</v>
      </c>
      <c r="GY47" s="85">
        <v>0.5</v>
      </c>
      <c r="GZ47" s="85">
        <v>0.5</v>
      </c>
      <c r="HA47" s="85">
        <v>0.5</v>
      </c>
      <c r="HB47" s="85">
        <v>0.5</v>
      </c>
      <c r="HC47" s="85">
        <v>0.5</v>
      </c>
      <c r="HD47" s="85">
        <v>0.5</v>
      </c>
      <c r="HE47" s="85">
        <v>0.5</v>
      </c>
      <c r="HF47" s="85">
        <v>0.5</v>
      </c>
      <c r="HG47" s="85">
        <v>0.5</v>
      </c>
      <c r="HH47" s="85">
        <v>0.5</v>
      </c>
      <c r="HI47" s="85">
        <v>0.5</v>
      </c>
      <c r="HJ47" s="85">
        <v>0.5</v>
      </c>
      <c r="HK47" s="85">
        <v>0.5</v>
      </c>
      <c r="HL47" s="85">
        <v>0.5</v>
      </c>
      <c r="HM47" s="85">
        <v>0.5</v>
      </c>
      <c r="HN47" s="85">
        <v>0.5</v>
      </c>
      <c r="HO47" s="85">
        <v>0.5</v>
      </c>
      <c r="HP47" s="85">
        <v>0.5</v>
      </c>
      <c r="HQ47" s="85">
        <v>0.5</v>
      </c>
      <c r="HR47" s="85">
        <v>0.5</v>
      </c>
      <c r="HS47" s="85">
        <v>0.5</v>
      </c>
      <c r="HT47" s="85">
        <v>0.5</v>
      </c>
      <c r="HU47" s="85">
        <v>0.5</v>
      </c>
      <c r="HV47" s="85">
        <v>0.5</v>
      </c>
      <c r="HW47" s="85">
        <v>0.5</v>
      </c>
      <c r="HX47" s="85">
        <v>0.5</v>
      </c>
      <c r="HY47" s="85">
        <v>0.5</v>
      </c>
      <c r="HZ47" s="85">
        <v>0.5</v>
      </c>
      <c r="IA47" s="85">
        <v>0.5</v>
      </c>
      <c r="IB47" s="85">
        <v>0.5</v>
      </c>
      <c r="IC47" s="85">
        <v>0.5</v>
      </c>
      <c r="ID47" s="85">
        <v>0.5</v>
      </c>
      <c r="IE47" s="85">
        <v>0.5</v>
      </c>
      <c r="IF47" s="85">
        <v>0.5</v>
      </c>
      <c r="IG47" s="85">
        <v>0.5</v>
      </c>
      <c r="IH47" s="85">
        <v>0.5</v>
      </c>
      <c r="II47" s="85">
        <v>0.5</v>
      </c>
      <c r="IJ47" s="85">
        <v>0.5</v>
      </c>
      <c r="IK47" s="85">
        <v>0.5</v>
      </c>
      <c r="IL47" s="85">
        <v>0.5</v>
      </c>
      <c r="IM47" s="85">
        <v>0.5</v>
      </c>
      <c r="IN47" s="85">
        <v>0.5</v>
      </c>
      <c r="IO47" s="85">
        <v>0.5</v>
      </c>
      <c r="IP47" s="85">
        <v>0.5</v>
      </c>
      <c r="IQ47" s="85">
        <v>0.5</v>
      </c>
      <c r="IR47" s="85">
        <v>0.5</v>
      </c>
      <c r="IS47" s="85">
        <v>0.5</v>
      </c>
      <c r="IT47" s="85">
        <v>0.5</v>
      </c>
      <c r="IU47" s="85">
        <v>0.5</v>
      </c>
      <c r="IV47" s="85">
        <v>0.5</v>
      </c>
      <c r="IW47" s="85">
        <v>0.5</v>
      </c>
      <c r="IX47" s="85">
        <v>0.5</v>
      </c>
      <c r="IY47" s="85">
        <v>0.5</v>
      </c>
      <c r="IZ47" s="85">
        <v>0.5</v>
      </c>
      <c r="JA47" s="85">
        <v>0.5</v>
      </c>
      <c r="JB47" s="85">
        <v>0.5</v>
      </c>
      <c r="JC47" s="85">
        <v>0.5</v>
      </c>
      <c r="JD47" s="85">
        <v>0.5</v>
      </c>
      <c r="JE47" s="85">
        <v>0.5</v>
      </c>
      <c r="JF47" s="85">
        <v>0.5</v>
      </c>
      <c r="JG47" s="85">
        <v>0.5</v>
      </c>
      <c r="JH47" s="85">
        <v>0.5</v>
      </c>
      <c r="JI47" s="85">
        <v>0.5</v>
      </c>
      <c r="JJ47" s="85">
        <v>0.5</v>
      </c>
      <c r="JK47" s="85">
        <v>0.5</v>
      </c>
      <c r="JL47" s="85">
        <v>0.5</v>
      </c>
      <c r="JM47" s="85">
        <v>0.5</v>
      </c>
      <c r="JN47" s="85">
        <v>0.5</v>
      </c>
      <c r="JO47" s="85">
        <v>0.5</v>
      </c>
      <c r="JP47" s="85">
        <v>0.5</v>
      </c>
      <c r="JQ47" s="85">
        <v>0.5</v>
      </c>
      <c r="JR47" s="85">
        <v>0.5</v>
      </c>
      <c r="JS47" s="85">
        <v>0.5</v>
      </c>
      <c r="JT47" s="85">
        <v>0.5</v>
      </c>
      <c r="JU47" s="85">
        <v>0.5</v>
      </c>
      <c r="JV47" s="85">
        <v>0.5</v>
      </c>
      <c r="JW47" s="85">
        <v>0.5</v>
      </c>
      <c r="JX47" s="85">
        <v>0.5</v>
      </c>
      <c r="JY47" s="85">
        <v>0.5</v>
      </c>
      <c r="JZ47" s="85">
        <v>0.5</v>
      </c>
      <c r="KA47" s="85">
        <v>0.5</v>
      </c>
      <c r="KB47" s="85">
        <v>0.5</v>
      </c>
      <c r="KC47" s="85">
        <v>0.5</v>
      </c>
      <c r="KD47" s="85">
        <v>0.5</v>
      </c>
      <c r="KE47" s="85">
        <v>0.5</v>
      </c>
      <c r="KF47" s="85">
        <v>0.5</v>
      </c>
      <c r="KG47" s="85">
        <v>0.5</v>
      </c>
      <c r="KH47" s="85">
        <v>0.5</v>
      </c>
      <c r="KI47" s="85">
        <v>0.5</v>
      </c>
      <c r="KJ47" s="85">
        <v>0.5</v>
      </c>
      <c r="KK47" s="85">
        <v>0.5</v>
      </c>
      <c r="KL47" s="85">
        <v>0.5</v>
      </c>
      <c r="KM47" s="85">
        <v>0.5</v>
      </c>
      <c r="KN47" s="85">
        <v>0.5</v>
      </c>
      <c r="KO47" s="85">
        <v>0.5</v>
      </c>
      <c r="KP47" s="85">
        <v>0.5</v>
      </c>
      <c r="KQ47" s="85">
        <v>0.5</v>
      </c>
      <c r="KR47" s="85">
        <v>0.5</v>
      </c>
      <c r="KS47" s="85">
        <v>0.5</v>
      </c>
      <c r="KT47" s="85">
        <v>0.5</v>
      </c>
      <c r="KU47" s="85">
        <v>0.5</v>
      </c>
      <c r="KV47" s="85">
        <v>0.5</v>
      </c>
      <c r="KW47" s="85">
        <v>0.5</v>
      </c>
      <c r="KX47" s="85">
        <v>0.5</v>
      </c>
      <c r="KY47" s="85">
        <v>0.5</v>
      </c>
      <c r="KZ47" s="85">
        <v>0.5</v>
      </c>
      <c r="LA47" s="85">
        <v>0.5</v>
      </c>
      <c r="LB47" s="85">
        <v>0.5</v>
      </c>
      <c r="LC47" s="85">
        <v>0.5</v>
      </c>
      <c r="LD47" s="85">
        <v>0.5</v>
      </c>
      <c r="LE47" s="85">
        <v>0.5</v>
      </c>
      <c r="LF47" s="85">
        <v>0.5</v>
      </c>
      <c r="LG47" s="85">
        <v>0.5</v>
      </c>
      <c r="LH47" s="85">
        <v>0.5</v>
      </c>
      <c r="LI47" s="85">
        <v>0.5</v>
      </c>
      <c r="LJ47" s="85">
        <v>0.5</v>
      </c>
      <c r="LK47" s="85">
        <v>0.5</v>
      </c>
      <c r="LL47" s="85">
        <v>0.5</v>
      </c>
      <c r="LM47" s="85">
        <v>0.5</v>
      </c>
      <c r="LN47" s="85">
        <v>0.5</v>
      </c>
      <c r="LO47" s="85">
        <v>0.5</v>
      </c>
      <c r="LP47" s="85">
        <v>0.5</v>
      </c>
      <c r="LQ47" s="85">
        <v>0.5</v>
      </c>
      <c r="LR47" s="85">
        <v>0.5</v>
      </c>
      <c r="LS47" s="85">
        <v>0.5</v>
      </c>
      <c r="LT47" s="85">
        <v>0.5</v>
      </c>
      <c r="LU47" s="85">
        <v>0.5</v>
      </c>
      <c r="LV47" s="85">
        <v>0.5</v>
      </c>
      <c r="LW47" s="85">
        <v>0.5</v>
      </c>
      <c r="LX47" s="85">
        <v>0.5</v>
      </c>
      <c r="LY47" s="85">
        <v>0.5</v>
      </c>
      <c r="LZ47" s="85">
        <v>0.5</v>
      </c>
      <c r="MA47" s="85">
        <v>0.5</v>
      </c>
      <c r="MB47" s="85">
        <v>0.5</v>
      </c>
      <c r="MC47" s="85">
        <v>0.5</v>
      </c>
      <c r="MD47" s="85">
        <v>0.5</v>
      </c>
      <c r="ME47" s="85">
        <v>0.5</v>
      </c>
      <c r="MF47" s="85">
        <v>0.5</v>
      </c>
      <c r="MG47" s="85">
        <v>0.5</v>
      </c>
      <c r="MH47" s="85">
        <v>0.5</v>
      </c>
      <c r="MI47" s="85">
        <v>0.5</v>
      </c>
      <c r="MJ47" s="85">
        <v>0.5</v>
      </c>
      <c r="MK47" s="85">
        <v>0.5</v>
      </c>
      <c r="ML47" s="85">
        <v>0.5</v>
      </c>
      <c r="MM47" s="85">
        <v>0.5</v>
      </c>
      <c r="MN47" s="85">
        <v>0.5</v>
      </c>
      <c r="MO47" s="85">
        <v>0.5</v>
      </c>
      <c r="MP47" s="85">
        <v>0.5</v>
      </c>
      <c r="MQ47" s="85">
        <v>0.5</v>
      </c>
      <c r="MR47" s="85">
        <v>0.5</v>
      </c>
      <c r="MS47" s="85">
        <v>0.5</v>
      </c>
      <c r="MT47" s="85">
        <v>0.5</v>
      </c>
      <c r="MU47" s="85">
        <v>0.5</v>
      </c>
      <c r="MV47" s="85">
        <v>0.5</v>
      </c>
      <c r="MW47" s="85">
        <v>0.5</v>
      </c>
      <c r="MX47" s="85">
        <v>0.5</v>
      </c>
      <c r="MY47" s="85">
        <v>0.5</v>
      </c>
      <c r="MZ47" s="85">
        <v>0.5</v>
      </c>
      <c r="NA47" s="85">
        <v>0.5</v>
      </c>
      <c r="NB47" s="85">
        <v>0.5</v>
      </c>
      <c r="NC47" s="85">
        <v>0.5</v>
      </c>
      <c r="ND47" s="85">
        <v>0.5</v>
      </c>
      <c r="NE47" s="85">
        <v>0.5</v>
      </c>
      <c r="NF47" s="85">
        <v>0.5</v>
      </c>
      <c r="NG47" s="85">
        <v>0.5</v>
      </c>
      <c r="NH47" s="85">
        <v>0.5</v>
      </c>
      <c r="NI47" s="85">
        <v>0.5</v>
      </c>
      <c r="NJ47" s="85">
        <v>0.5</v>
      </c>
      <c r="NK47" s="85">
        <v>0.5</v>
      </c>
      <c r="NL47" s="85">
        <v>0.5</v>
      </c>
      <c r="NM47" s="85">
        <v>0.5</v>
      </c>
      <c r="NN47" s="85">
        <v>0.5</v>
      </c>
      <c r="NO47" s="85">
        <v>0.5</v>
      </c>
      <c r="NP47" s="85">
        <v>0.5</v>
      </c>
      <c r="NQ47" s="85">
        <v>0.5</v>
      </c>
      <c r="NR47" s="85">
        <v>0.5</v>
      </c>
      <c r="NS47" s="85">
        <v>0.5</v>
      </c>
      <c r="NT47" s="85">
        <v>0.5</v>
      </c>
      <c r="NU47" s="85">
        <v>0.5</v>
      </c>
      <c r="NV47" s="85">
        <v>0.5</v>
      </c>
      <c r="NW47" s="85">
        <v>0.5</v>
      </c>
      <c r="NX47" s="85">
        <v>0.5</v>
      </c>
      <c r="NY47" s="85">
        <v>0.5</v>
      </c>
      <c r="NZ47" s="85">
        <v>0.5</v>
      </c>
      <c r="OA47" s="85">
        <v>0.5</v>
      </c>
      <c r="OB47" s="85">
        <v>0.5</v>
      </c>
      <c r="OC47" s="85">
        <v>0.5</v>
      </c>
      <c r="OD47" s="85">
        <v>0.5</v>
      </c>
      <c r="OE47" s="85">
        <v>0.5</v>
      </c>
      <c r="OF47" s="85">
        <v>0.5</v>
      </c>
      <c r="OG47" s="85">
        <v>0.5</v>
      </c>
      <c r="OH47" s="85">
        <v>0.5</v>
      </c>
      <c r="OI47" s="85">
        <v>0.5</v>
      </c>
      <c r="OJ47" s="85">
        <v>0.5</v>
      </c>
      <c r="OK47" s="85">
        <v>0.5</v>
      </c>
      <c r="OL47" s="85">
        <v>0.5</v>
      </c>
      <c r="OM47" s="85">
        <v>0.5</v>
      </c>
      <c r="ON47" s="85">
        <v>0.5</v>
      </c>
      <c r="OO47" s="85">
        <v>0.5</v>
      </c>
      <c r="OP47" s="85">
        <v>0.5</v>
      </c>
      <c r="OQ47" s="85">
        <v>0.5</v>
      </c>
      <c r="OR47" s="85">
        <v>0.5</v>
      </c>
      <c r="OS47" s="85">
        <v>0.5</v>
      </c>
      <c r="OT47" s="85">
        <v>0.5</v>
      </c>
      <c r="OU47" s="85">
        <v>0.5</v>
      </c>
      <c r="OV47" s="85">
        <v>0.5</v>
      </c>
      <c r="OW47" s="85">
        <v>0.5</v>
      </c>
      <c r="OX47" s="85">
        <v>0.5</v>
      </c>
      <c r="OY47" s="85">
        <v>0.5</v>
      </c>
      <c r="OZ47" s="85">
        <v>0.5</v>
      </c>
      <c r="PA47" s="85">
        <v>0.5</v>
      </c>
      <c r="PB47" s="85">
        <v>0.5</v>
      </c>
      <c r="PC47" s="85">
        <v>0.5</v>
      </c>
      <c r="PD47" s="85">
        <v>0.5</v>
      </c>
      <c r="PE47" s="85">
        <v>0.5</v>
      </c>
      <c r="PF47" s="85">
        <v>0.5</v>
      </c>
      <c r="PG47" s="85">
        <v>0.5</v>
      </c>
      <c r="PH47" s="85">
        <v>0.5</v>
      </c>
      <c r="PI47" s="85">
        <v>0.5</v>
      </c>
      <c r="PJ47" s="85">
        <v>0.5</v>
      </c>
      <c r="PK47" s="85">
        <v>0.5</v>
      </c>
      <c r="PL47" s="85">
        <v>0.5</v>
      </c>
      <c r="PM47" s="85">
        <v>0.5</v>
      </c>
      <c r="PN47" s="85">
        <v>0.5</v>
      </c>
      <c r="PO47" s="85">
        <v>0.5</v>
      </c>
      <c r="PP47" s="85">
        <v>0.5</v>
      </c>
      <c r="PQ47" s="85">
        <v>0.5</v>
      </c>
      <c r="PR47" s="85">
        <v>0.5</v>
      </c>
      <c r="PS47" s="85">
        <v>0.5</v>
      </c>
      <c r="PT47" s="85">
        <v>0.5</v>
      </c>
      <c r="PU47" s="85">
        <v>0.5</v>
      </c>
      <c r="PV47" s="85">
        <v>0.5</v>
      </c>
      <c r="PW47" s="85">
        <v>0.5</v>
      </c>
      <c r="PX47" s="85">
        <v>0.5</v>
      </c>
      <c r="PY47" s="85">
        <v>0.5</v>
      </c>
      <c r="PZ47" s="85">
        <v>0.5</v>
      </c>
      <c r="QA47" s="85">
        <v>0.5</v>
      </c>
      <c r="QB47" s="85">
        <v>0.5</v>
      </c>
      <c r="QC47" s="85">
        <v>0.5</v>
      </c>
      <c r="QD47" s="85">
        <v>0.5</v>
      </c>
      <c r="QE47" s="85">
        <v>0.5</v>
      </c>
      <c r="QF47" s="85">
        <v>0.5</v>
      </c>
      <c r="QG47" s="85">
        <v>0.5</v>
      </c>
      <c r="QH47" s="85">
        <v>0.5</v>
      </c>
      <c r="QI47" s="85">
        <v>0.5</v>
      </c>
      <c r="QJ47" s="85">
        <v>0.5</v>
      </c>
      <c r="QK47" s="85">
        <v>0.5</v>
      </c>
      <c r="QL47" s="85">
        <v>0.5</v>
      </c>
      <c r="QM47" s="85">
        <v>0.5</v>
      </c>
      <c r="QN47" s="85">
        <v>0.5</v>
      </c>
      <c r="QO47" s="85">
        <v>0.5</v>
      </c>
      <c r="QP47" s="85">
        <v>0.5</v>
      </c>
      <c r="QQ47" s="85">
        <v>0.5</v>
      </c>
      <c r="QR47" s="85">
        <v>0.5</v>
      </c>
      <c r="QS47" s="85">
        <v>0.5</v>
      </c>
      <c r="QT47" s="85">
        <v>0.5</v>
      </c>
      <c r="QU47" s="85">
        <v>0.5</v>
      </c>
      <c r="QV47" s="85">
        <v>0.5</v>
      </c>
      <c r="QW47" s="85">
        <v>0.5</v>
      </c>
      <c r="QX47" s="85">
        <v>0.5</v>
      </c>
      <c r="QY47" s="85">
        <v>0.5</v>
      </c>
      <c r="QZ47" s="85">
        <v>0.5</v>
      </c>
      <c r="RA47" s="85">
        <v>0.5</v>
      </c>
      <c r="RB47" s="85">
        <v>0.5</v>
      </c>
      <c r="RC47" s="85">
        <v>0.5</v>
      </c>
      <c r="RD47" s="85">
        <v>0.5</v>
      </c>
      <c r="RE47" s="85">
        <v>0.5</v>
      </c>
      <c r="RF47" s="85">
        <v>0.5</v>
      </c>
      <c r="RG47" s="85">
        <v>0.5</v>
      </c>
      <c r="RH47" s="85">
        <v>0.5</v>
      </c>
      <c r="RI47" s="85">
        <v>0.5</v>
      </c>
      <c r="RJ47" s="85">
        <v>0.5</v>
      </c>
      <c r="RK47" s="85">
        <v>0.5</v>
      </c>
      <c r="RL47" s="85">
        <v>0.5</v>
      </c>
      <c r="RM47" s="85">
        <v>0.5</v>
      </c>
      <c r="RN47" s="85">
        <v>0.5</v>
      </c>
      <c r="RO47" s="85">
        <v>0.5</v>
      </c>
      <c r="RP47" s="85">
        <v>0.5</v>
      </c>
      <c r="RQ47" s="85">
        <v>0.5</v>
      </c>
    </row>
    <row r="48" spans="1:485">
      <c r="B48" s="85" t="s">
        <v>1813</v>
      </c>
      <c r="D48" s="86" t="s">
        <v>1892</v>
      </c>
      <c r="F48" s="87"/>
      <c r="H48" s="86" t="s">
        <v>1893</v>
      </c>
      <c r="I48" s="87"/>
      <c r="J48" s="85" t="s">
        <v>447</v>
      </c>
      <c r="L48" s="85">
        <v>0</v>
      </c>
      <c r="M48" s="85">
        <v>1</v>
      </c>
      <c r="T48" s="85">
        <v>0.5</v>
      </c>
      <c r="U48" s="85">
        <v>0.5</v>
      </c>
      <c r="V48" s="85">
        <v>0.5</v>
      </c>
      <c r="W48" s="85">
        <v>0.5</v>
      </c>
      <c r="X48" s="85">
        <v>0.5</v>
      </c>
      <c r="Y48" s="85">
        <v>0.5</v>
      </c>
      <c r="Z48" s="85">
        <v>0.5</v>
      </c>
      <c r="AA48" s="85">
        <v>0.5</v>
      </c>
      <c r="AB48" s="85">
        <v>0.5</v>
      </c>
      <c r="AC48" s="85">
        <v>0.5</v>
      </c>
      <c r="AD48" s="85">
        <v>0.5</v>
      </c>
      <c r="AE48" s="85">
        <v>0.5</v>
      </c>
      <c r="AF48" s="85">
        <v>0.5</v>
      </c>
      <c r="AG48" s="85">
        <v>0.5</v>
      </c>
      <c r="AH48" s="85">
        <v>0.5</v>
      </c>
      <c r="AI48" s="85">
        <v>0.5</v>
      </c>
      <c r="AJ48" s="85">
        <v>0.5</v>
      </c>
      <c r="AK48" s="85">
        <v>0.5</v>
      </c>
      <c r="AL48" s="85">
        <v>0.5</v>
      </c>
      <c r="AM48" s="85">
        <v>0.5</v>
      </c>
      <c r="AN48" s="85">
        <v>0.5</v>
      </c>
      <c r="AO48" s="85">
        <v>0.5</v>
      </c>
      <c r="AP48" s="85">
        <v>0.5</v>
      </c>
      <c r="AQ48" s="85">
        <v>0.5</v>
      </c>
      <c r="AR48" s="85">
        <v>0.5</v>
      </c>
      <c r="AS48" s="85">
        <v>0.5</v>
      </c>
      <c r="AT48" s="85">
        <v>0.5</v>
      </c>
      <c r="AU48" s="85">
        <v>0.5</v>
      </c>
      <c r="AV48" s="85">
        <v>0.5</v>
      </c>
      <c r="AW48" s="85">
        <v>0.5</v>
      </c>
      <c r="AX48" s="85">
        <v>0.5</v>
      </c>
      <c r="AY48" s="85">
        <v>0.5</v>
      </c>
      <c r="AZ48" s="85">
        <v>0.5</v>
      </c>
      <c r="BA48" s="85">
        <v>0.5</v>
      </c>
      <c r="BB48" s="85">
        <v>0.5</v>
      </c>
      <c r="BC48" s="85">
        <v>0.5</v>
      </c>
      <c r="BD48" s="85">
        <v>0.5</v>
      </c>
      <c r="BE48" s="85">
        <v>0.5</v>
      </c>
      <c r="BF48" s="85">
        <v>0.5</v>
      </c>
      <c r="BG48" s="85">
        <v>0.5</v>
      </c>
      <c r="BH48" s="85">
        <v>0.5</v>
      </c>
      <c r="BI48" s="85">
        <v>0.5</v>
      </c>
      <c r="BJ48" s="85">
        <v>0.5</v>
      </c>
      <c r="BK48" s="85">
        <v>0.5</v>
      </c>
      <c r="BL48" s="85">
        <v>0.5</v>
      </c>
      <c r="BM48" s="85">
        <v>0.5</v>
      </c>
      <c r="BN48" s="85">
        <v>0.5</v>
      </c>
      <c r="BO48" s="85">
        <v>0.5</v>
      </c>
      <c r="BP48" s="85">
        <v>0.5</v>
      </c>
      <c r="BQ48" s="85">
        <v>0.5</v>
      </c>
      <c r="BR48" s="85">
        <v>0.5</v>
      </c>
      <c r="BS48" s="85">
        <v>0.5</v>
      </c>
      <c r="BT48" s="85">
        <v>0.5</v>
      </c>
      <c r="BU48" s="85">
        <v>0.5</v>
      </c>
      <c r="BV48" s="85">
        <v>0.5</v>
      </c>
      <c r="BW48" s="85">
        <v>0.5</v>
      </c>
      <c r="BX48" s="85">
        <v>0.5</v>
      </c>
      <c r="BY48" s="85">
        <v>0.5</v>
      </c>
      <c r="BZ48" s="85">
        <v>0.5</v>
      </c>
      <c r="CA48" s="85">
        <v>0.5</v>
      </c>
      <c r="CB48" s="85">
        <v>0.5</v>
      </c>
      <c r="CC48" s="85">
        <v>0.5</v>
      </c>
      <c r="CD48" s="85">
        <v>0.5</v>
      </c>
      <c r="CE48" s="85">
        <v>0.5</v>
      </c>
      <c r="CF48" s="85">
        <v>0.5</v>
      </c>
      <c r="CG48" s="85">
        <v>0.5</v>
      </c>
      <c r="CH48" s="85">
        <v>0.5</v>
      </c>
      <c r="CI48" s="85">
        <v>0.5</v>
      </c>
      <c r="CJ48" s="85">
        <v>0.5</v>
      </c>
      <c r="CK48" s="85">
        <v>0.5</v>
      </c>
      <c r="CL48" s="85">
        <v>0.5</v>
      </c>
      <c r="CM48" s="85">
        <v>0.5</v>
      </c>
      <c r="CN48" s="85">
        <v>0.5</v>
      </c>
      <c r="CO48" s="85">
        <v>0.5</v>
      </c>
      <c r="CP48" s="85">
        <v>0.5</v>
      </c>
      <c r="CQ48" s="85">
        <v>0.5</v>
      </c>
      <c r="CR48" s="85">
        <v>0.5</v>
      </c>
      <c r="CS48" s="85">
        <v>0.5</v>
      </c>
      <c r="CT48" s="85">
        <v>0.5</v>
      </c>
      <c r="CU48" s="85">
        <v>0.5</v>
      </c>
      <c r="CV48" s="85">
        <v>0.5</v>
      </c>
      <c r="CW48" s="85">
        <v>0.5</v>
      </c>
      <c r="CX48" s="85">
        <v>0.5</v>
      </c>
      <c r="CY48" s="85">
        <v>0.5</v>
      </c>
      <c r="CZ48" s="85">
        <v>0.5</v>
      </c>
      <c r="DA48" s="85">
        <v>0.5</v>
      </c>
      <c r="DB48" s="85">
        <v>0.5</v>
      </c>
      <c r="DC48" s="85">
        <v>0.5</v>
      </c>
      <c r="DD48" s="85">
        <v>0.5</v>
      </c>
      <c r="DE48" s="85">
        <v>0.5</v>
      </c>
      <c r="DF48" s="85">
        <v>0.5</v>
      </c>
      <c r="DG48" s="85">
        <v>0.5</v>
      </c>
      <c r="DH48" s="85">
        <v>0.5</v>
      </c>
      <c r="DI48" s="85">
        <v>0.5</v>
      </c>
      <c r="DJ48" s="85">
        <v>0.5</v>
      </c>
      <c r="DK48" s="85">
        <v>0.5</v>
      </c>
      <c r="DL48" s="85">
        <v>0.5</v>
      </c>
      <c r="DM48" s="85">
        <v>0.5</v>
      </c>
      <c r="DN48" s="85">
        <v>0.5</v>
      </c>
      <c r="DO48" s="85">
        <v>0.5</v>
      </c>
      <c r="DP48" s="85">
        <v>0.5</v>
      </c>
      <c r="DQ48" s="85">
        <v>0.5</v>
      </c>
      <c r="DR48" s="85">
        <v>0.5</v>
      </c>
      <c r="DS48" s="85">
        <v>0.5</v>
      </c>
      <c r="DT48" s="85">
        <v>0.5</v>
      </c>
      <c r="DU48" s="85">
        <v>0.5</v>
      </c>
      <c r="DV48" s="85">
        <v>0.5</v>
      </c>
      <c r="DW48" s="85">
        <v>0.5</v>
      </c>
      <c r="DX48" s="85">
        <v>0.5</v>
      </c>
      <c r="DY48" s="85">
        <v>0.5</v>
      </c>
      <c r="DZ48" s="85">
        <v>0.5</v>
      </c>
      <c r="EA48" s="85">
        <v>0.5</v>
      </c>
      <c r="EB48" s="85">
        <v>0.5</v>
      </c>
      <c r="EC48" s="85">
        <v>0.5</v>
      </c>
      <c r="ED48" s="85">
        <v>0.5</v>
      </c>
      <c r="EE48" s="85">
        <v>0.5</v>
      </c>
      <c r="EF48" s="85">
        <v>0.5</v>
      </c>
      <c r="EG48" s="85">
        <v>0.5</v>
      </c>
      <c r="EH48" s="85">
        <v>0.5</v>
      </c>
      <c r="EI48" s="85">
        <v>0.5</v>
      </c>
      <c r="EJ48" s="85">
        <v>0.5</v>
      </c>
      <c r="EK48" s="85">
        <v>0.5</v>
      </c>
      <c r="EL48" s="85">
        <v>0.5</v>
      </c>
      <c r="EM48" s="85">
        <v>0.5</v>
      </c>
      <c r="EN48" s="85">
        <v>0.5</v>
      </c>
      <c r="EO48" s="85">
        <v>0.5</v>
      </c>
      <c r="EP48" s="85">
        <v>0.5</v>
      </c>
      <c r="EQ48" s="85">
        <v>0.5</v>
      </c>
      <c r="ER48" s="85">
        <v>0.5</v>
      </c>
      <c r="ES48" s="85">
        <v>0.5</v>
      </c>
      <c r="ET48" s="85">
        <v>0.5</v>
      </c>
      <c r="EU48" s="85">
        <v>0.5</v>
      </c>
      <c r="EV48" s="85">
        <v>0.5</v>
      </c>
      <c r="EW48" s="85">
        <v>0.5</v>
      </c>
      <c r="EX48" s="85">
        <v>0.5</v>
      </c>
      <c r="EY48" s="85">
        <v>0.5</v>
      </c>
      <c r="EZ48" s="85">
        <v>0.5</v>
      </c>
      <c r="FA48" s="85">
        <v>0.5</v>
      </c>
      <c r="FB48" s="85">
        <v>0.5</v>
      </c>
      <c r="FC48" s="85">
        <v>0.5</v>
      </c>
      <c r="FD48" s="85">
        <v>0.5</v>
      </c>
      <c r="FE48" s="85">
        <v>0.5</v>
      </c>
      <c r="FF48" s="85">
        <v>0.5</v>
      </c>
      <c r="FG48" s="85">
        <v>0.5</v>
      </c>
      <c r="FH48" s="85">
        <v>0.5</v>
      </c>
      <c r="FI48" s="85">
        <v>0.5</v>
      </c>
      <c r="FJ48" s="85">
        <v>0.5</v>
      </c>
      <c r="FK48" s="85">
        <v>0.5</v>
      </c>
      <c r="FL48" s="85">
        <v>0.5</v>
      </c>
      <c r="FM48" s="85">
        <v>0.5</v>
      </c>
      <c r="FN48" s="85">
        <v>0.5</v>
      </c>
      <c r="FO48" s="85">
        <v>0.5</v>
      </c>
      <c r="FP48" s="85">
        <v>0.5</v>
      </c>
      <c r="FQ48" s="85">
        <v>0.5</v>
      </c>
      <c r="FR48" s="85">
        <v>0.5</v>
      </c>
      <c r="FS48" s="85">
        <v>0.5</v>
      </c>
      <c r="FT48" s="85">
        <v>0.5</v>
      </c>
      <c r="FU48" s="85">
        <v>0.5</v>
      </c>
      <c r="FV48" s="85">
        <v>0.5</v>
      </c>
      <c r="FW48" s="85">
        <v>0.5</v>
      </c>
      <c r="FX48" s="85">
        <v>0.5</v>
      </c>
      <c r="FY48" s="85">
        <v>0.5</v>
      </c>
      <c r="FZ48" s="85">
        <v>0.5</v>
      </c>
      <c r="GA48" s="85">
        <v>0.5</v>
      </c>
      <c r="GB48" s="85">
        <v>0.5</v>
      </c>
      <c r="GC48" s="85">
        <v>0.5</v>
      </c>
      <c r="GD48" s="85">
        <v>0.5</v>
      </c>
      <c r="GE48" s="85">
        <v>0.5</v>
      </c>
      <c r="GF48" s="85">
        <v>0.5</v>
      </c>
      <c r="GG48" s="85">
        <v>0.5</v>
      </c>
      <c r="GH48" s="85">
        <v>0.5</v>
      </c>
      <c r="GI48" s="85">
        <v>0.5</v>
      </c>
      <c r="GJ48" s="85">
        <v>0.5</v>
      </c>
      <c r="GK48" s="85">
        <v>0.5</v>
      </c>
      <c r="GL48" s="85">
        <v>0.5</v>
      </c>
      <c r="GM48" s="85">
        <v>0.5</v>
      </c>
      <c r="GN48" s="85">
        <v>0.5</v>
      </c>
      <c r="GO48" s="85">
        <v>0.5</v>
      </c>
      <c r="GP48" s="85">
        <v>0.5</v>
      </c>
      <c r="GQ48" s="85">
        <v>0.5</v>
      </c>
      <c r="GR48" s="85">
        <v>0.5</v>
      </c>
      <c r="GS48" s="85">
        <v>0.5</v>
      </c>
      <c r="GT48" s="85">
        <v>0.5</v>
      </c>
      <c r="GU48" s="85">
        <v>0.5</v>
      </c>
      <c r="GV48" s="85">
        <v>0.5</v>
      </c>
      <c r="GW48" s="85">
        <v>0.5</v>
      </c>
      <c r="GX48" s="85">
        <v>0.5</v>
      </c>
      <c r="GY48" s="85">
        <v>0.5</v>
      </c>
      <c r="GZ48" s="85">
        <v>0.5</v>
      </c>
      <c r="HA48" s="85">
        <v>0.5</v>
      </c>
      <c r="HB48" s="85">
        <v>0.5</v>
      </c>
      <c r="HC48" s="85">
        <v>0.5</v>
      </c>
      <c r="HD48" s="85">
        <v>0.5</v>
      </c>
      <c r="HE48" s="85">
        <v>0.5</v>
      </c>
      <c r="HF48" s="85">
        <v>0.5</v>
      </c>
      <c r="HG48" s="85">
        <v>0.5</v>
      </c>
      <c r="HH48" s="85">
        <v>0.5</v>
      </c>
      <c r="HI48" s="85">
        <v>0.5</v>
      </c>
      <c r="HJ48" s="85">
        <v>0.5</v>
      </c>
      <c r="HK48" s="85">
        <v>0.5</v>
      </c>
      <c r="HL48" s="85">
        <v>0.5</v>
      </c>
      <c r="HM48" s="85">
        <v>0.5</v>
      </c>
      <c r="HN48" s="85">
        <v>0.5</v>
      </c>
      <c r="HO48" s="85">
        <v>0.5</v>
      </c>
      <c r="HP48" s="85">
        <v>0.5</v>
      </c>
      <c r="HQ48" s="85">
        <v>0.5</v>
      </c>
      <c r="HR48" s="85">
        <v>0.5</v>
      </c>
      <c r="HS48" s="85">
        <v>0.5</v>
      </c>
      <c r="HT48" s="85">
        <v>0.5</v>
      </c>
      <c r="HU48" s="85">
        <v>0.5</v>
      </c>
      <c r="HV48" s="85">
        <v>0.5</v>
      </c>
      <c r="HW48" s="85">
        <v>0.5</v>
      </c>
      <c r="HX48" s="85">
        <v>0.5</v>
      </c>
      <c r="HY48" s="85">
        <v>0.5</v>
      </c>
      <c r="HZ48" s="85">
        <v>0.5</v>
      </c>
      <c r="IA48" s="85">
        <v>0.5</v>
      </c>
      <c r="IB48" s="85">
        <v>0.5</v>
      </c>
      <c r="IC48" s="85">
        <v>0.5</v>
      </c>
      <c r="ID48" s="85">
        <v>0.5</v>
      </c>
      <c r="IE48" s="85">
        <v>0.5</v>
      </c>
      <c r="IF48" s="85">
        <v>0.5</v>
      </c>
      <c r="IG48" s="85">
        <v>0.5</v>
      </c>
      <c r="IH48" s="85">
        <v>0.5</v>
      </c>
      <c r="II48" s="85">
        <v>0.5</v>
      </c>
      <c r="IJ48" s="85">
        <v>0.5</v>
      </c>
      <c r="IK48" s="85">
        <v>0.5</v>
      </c>
      <c r="IL48" s="85">
        <v>0.5</v>
      </c>
      <c r="IM48" s="85">
        <v>0.5</v>
      </c>
      <c r="IN48" s="85">
        <v>0.5</v>
      </c>
      <c r="IO48" s="85">
        <v>0.5</v>
      </c>
      <c r="IP48" s="85">
        <v>0.5</v>
      </c>
      <c r="IQ48" s="85">
        <v>0.5</v>
      </c>
      <c r="IR48" s="85">
        <v>0.5</v>
      </c>
      <c r="IS48" s="85">
        <v>0.5</v>
      </c>
      <c r="IT48" s="85">
        <v>0.5</v>
      </c>
      <c r="IU48" s="85">
        <v>0.5</v>
      </c>
      <c r="IV48" s="85">
        <v>0.5</v>
      </c>
      <c r="IW48" s="85">
        <v>0.5</v>
      </c>
      <c r="IX48" s="85">
        <v>0.5</v>
      </c>
      <c r="IY48" s="85">
        <v>0.5</v>
      </c>
      <c r="IZ48" s="85">
        <v>0.5</v>
      </c>
      <c r="JA48" s="85">
        <v>0.5</v>
      </c>
      <c r="JB48" s="85">
        <v>0.5</v>
      </c>
      <c r="JC48" s="85">
        <v>0.5</v>
      </c>
      <c r="JD48" s="85">
        <v>0.5</v>
      </c>
      <c r="JE48" s="85">
        <v>0.5</v>
      </c>
      <c r="JF48" s="85">
        <v>0.5</v>
      </c>
      <c r="JG48" s="85">
        <v>0.5</v>
      </c>
      <c r="JH48" s="85">
        <v>0.5</v>
      </c>
      <c r="JI48" s="85">
        <v>0.5</v>
      </c>
      <c r="JJ48" s="85">
        <v>0.5</v>
      </c>
      <c r="JK48" s="85">
        <v>0.5</v>
      </c>
      <c r="JL48" s="85">
        <v>0.5</v>
      </c>
      <c r="JM48" s="85">
        <v>0.5</v>
      </c>
      <c r="JN48" s="85">
        <v>0.5</v>
      </c>
      <c r="JO48" s="85">
        <v>0.5</v>
      </c>
      <c r="JP48" s="85">
        <v>0.5</v>
      </c>
      <c r="JQ48" s="85">
        <v>0.5</v>
      </c>
      <c r="JR48" s="85">
        <v>0.5</v>
      </c>
      <c r="JS48" s="85">
        <v>0.5</v>
      </c>
      <c r="JT48" s="85">
        <v>0.5</v>
      </c>
      <c r="JU48" s="85">
        <v>0.5</v>
      </c>
      <c r="JV48" s="85">
        <v>0.5</v>
      </c>
      <c r="JW48" s="85">
        <v>0.5</v>
      </c>
      <c r="JX48" s="85">
        <v>0.5</v>
      </c>
      <c r="JY48" s="85">
        <v>0.5</v>
      </c>
      <c r="JZ48" s="85">
        <v>0.5</v>
      </c>
      <c r="KA48" s="85">
        <v>0.5</v>
      </c>
      <c r="KB48" s="85">
        <v>0.5</v>
      </c>
      <c r="KC48" s="85">
        <v>0.5</v>
      </c>
      <c r="KD48" s="85">
        <v>0.5</v>
      </c>
      <c r="KE48" s="85">
        <v>0.5</v>
      </c>
      <c r="KF48" s="85">
        <v>0.5</v>
      </c>
      <c r="KG48" s="85">
        <v>0.5</v>
      </c>
      <c r="KH48" s="85">
        <v>0.5</v>
      </c>
      <c r="KI48" s="85">
        <v>0.5</v>
      </c>
      <c r="KJ48" s="85">
        <v>0.5</v>
      </c>
      <c r="KK48" s="85">
        <v>0.5</v>
      </c>
      <c r="KL48" s="85">
        <v>0.5</v>
      </c>
      <c r="KM48" s="85">
        <v>0.5</v>
      </c>
      <c r="KN48" s="85">
        <v>0.5</v>
      </c>
      <c r="KO48" s="85">
        <v>0.5</v>
      </c>
      <c r="KP48" s="85">
        <v>0.5</v>
      </c>
      <c r="KQ48" s="85">
        <v>0.5</v>
      </c>
      <c r="KR48" s="85">
        <v>0.5</v>
      </c>
      <c r="KS48" s="85">
        <v>0.5</v>
      </c>
      <c r="KT48" s="85">
        <v>0.5</v>
      </c>
      <c r="KU48" s="85">
        <v>0.5</v>
      </c>
      <c r="KV48" s="85">
        <v>0.5</v>
      </c>
      <c r="KW48" s="85">
        <v>0.5</v>
      </c>
      <c r="KX48" s="85">
        <v>0.5</v>
      </c>
      <c r="KY48" s="85">
        <v>0.5</v>
      </c>
      <c r="KZ48" s="85">
        <v>0.5</v>
      </c>
      <c r="LA48" s="85">
        <v>0.5</v>
      </c>
      <c r="LB48" s="85">
        <v>0.5</v>
      </c>
      <c r="LC48" s="85">
        <v>0.5</v>
      </c>
      <c r="LD48" s="85">
        <v>0.5</v>
      </c>
      <c r="LE48" s="85">
        <v>0.5</v>
      </c>
      <c r="LF48" s="85">
        <v>0.5</v>
      </c>
      <c r="LG48" s="85">
        <v>0.5</v>
      </c>
      <c r="LH48" s="85">
        <v>0.5</v>
      </c>
      <c r="LI48" s="85">
        <v>0.5</v>
      </c>
      <c r="LJ48" s="85">
        <v>0.5</v>
      </c>
      <c r="LK48" s="85">
        <v>0.5</v>
      </c>
      <c r="LL48" s="85">
        <v>0.5</v>
      </c>
      <c r="LM48" s="85">
        <v>0.5</v>
      </c>
      <c r="LN48" s="85">
        <v>0.5</v>
      </c>
      <c r="LO48" s="85">
        <v>0.5</v>
      </c>
      <c r="LP48" s="85">
        <v>0.5</v>
      </c>
      <c r="LQ48" s="85">
        <v>0.5</v>
      </c>
      <c r="LR48" s="85">
        <v>0.5</v>
      </c>
      <c r="LS48" s="85">
        <v>0.5</v>
      </c>
      <c r="LT48" s="85">
        <v>0.5</v>
      </c>
      <c r="LU48" s="85">
        <v>0.5</v>
      </c>
      <c r="LV48" s="85">
        <v>0.5</v>
      </c>
      <c r="LW48" s="85">
        <v>0.5</v>
      </c>
      <c r="LX48" s="85">
        <v>0.5</v>
      </c>
      <c r="LY48" s="85">
        <v>0.5</v>
      </c>
      <c r="LZ48" s="85">
        <v>0.5</v>
      </c>
      <c r="MA48" s="85">
        <v>0.5</v>
      </c>
      <c r="MB48" s="85">
        <v>0.5</v>
      </c>
      <c r="MC48" s="85">
        <v>0.5</v>
      </c>
      <c r="MD48" s="85">
        <v>0.5</v>
      </c>
      <c r="ME48" s="85">
        <v>0.5</v>
      </c>
      <c r="MF48" s="85">
        <v>0.5</v>
      </c>
      <c r="MG48" s="85">
        <v>0.5</v>
      </c>
      <c r="MH48" s="85">
        <v>0.5</v>
      </c>
      <c r="MI48" s="85">
        <v>0.5</v>
      </c>
      <c r="MJ48" s="85">
        <v>0.5</v>
      </c>
      <c r="MK48" s="85">
        <v>0.5</v>
      </c>
      <c r="ML48" s="85">
        <v>0.5</v>
      </c>
      <c r="MM48" s="85">
        <v>0.5</v>
      </c>
      <c r="MN48" s="85">
        <v>0.5</v>
      </c>
      <c r="MO48" s="85">
        <v>0.5</v>
      </c>
      <c r="MP48" s="85">
        <v>0.5</v>
      </c>
      <c r="MQ48" s="85">
        <v>0.5</v>
      </c>
      <c r="MR48" s="85">
        <v>0.5</v>
      </c>
      <c r="MS48" s="85">
        <v>0.5</v>
      </c>
      <c r="MT48" s="85">
        <v>0.5</v>
      </c>
      <c r="MU48" s="85">
        <v>0.5</v>
      </c>
      <c r="MV48" s="85">
        <v>0.5</v>
      </c>
      <c r="MW48" s="85">
        <v>0.5</v>
      </c>
      <c r="MX48" s="85">
        <v>0.5</v>
      </c>
      <c r="MY48" s="85">
        <v>0.5</v>
      </c>
      <c r="MZ48" s="85">
        <v>0.5</v>
      </c>
      <c r="NA48" s="85">
        <v>0.5</v>
      </c>
      <c r="NB48" s="85">
        <v>0.5</v>
      </c>
      <c r="NC48" s="85">
        <v>0.5</v>
      </c>
      <c r="ND48" s="85">
        <v>0.5</v>
      </c>
      <c r="NE48" s="85">
        <v>0.5</v>
      </c>
      <c r="NF48" s="85">
        <v>0.5</v>
      </c>
      <c r="NG48" s="85">
        <v>0.5</v>
      </c>
      <c r="NH48" s="85">
        <v>0.5</v>
      </c>
      <c r="NI48" s="85">
        <v>0.5</v>
      </c>
      <c r="NJ48" s="85">
        <v>0.5</v>
      </c>
      <c r="NK48" s="85">
        <v>0.5</v>
      </c>
      <c r="NL48" s="85">
        <v>0.5</v>
      </c>
      <c r="NM48" s="85">
        <v>0.5</v>
      </c>
      <c r="NN48" s="85">
        <v>0.5</v>
      </c>
      <c r="NO48" s="85">
        <v>0.5</v>
      </c>
      <c r="NP48" s="85">
        <v>0.5</v>
      </c>
      <c r="NQ48" s="85">
        <v>0.5</v>
      </c>
      <c r="NR48" s="85">
        <v>0.5</v>
      </c>
      <c r="NS48" s="85">
        <v>0.5</v>
      </c>
      <c r="NT48" s="85">
        <v>0.5</v>
      </c>
      <c r="NU48" s="85">
        <v>0.5</v>
      </c>
      <c r="NV48" s="85">
        <v>0.5</v>
      </c>
      <c r="NW48" s="85">
        <v>0.5</v>
      </c>
      <c r="NX48" s="85">
        <v>0.5</v>
      </c>
      <c r="NY48" s="85">
        <v>0.5</v>
      </c>
      <c r="NZ48" s="85">
        <v>0.5</v>
      </c>
      <c r="OA48" s="85">
        <v>0.5</v>
      </c>
      <c r="OB48" s="85">
        <v>0.5</v>
      </c>
      <c r="OC48" s="85">
        <v>0.5</v>
      </c>
      <c r="OD48" s="85">
        <v>0.5</v>
      </c>
      <c r="OE48" s="85">
        <v>0.5</v>
      </c>
      <c r="OF48" s="85">
        <v>0.5</v>
      </c>
      <c r="OG48" s="85">
        <v>0.5</v>
      </c>
      <c r="OH48" s="85">
        <v>0.5</v>
      </c>
      <c r="OI48" s="85">
        <v>0.5</v>
      </c>
      <c r="OJ48" s="85">
        <v>0.5</v>
      </c>
      <c r="OK48" s="85">
        <v>0.5</v>
      </c>
      <c r="OL48" s="85">
        <v>0.5</v>
      </c>
      <c r="OM48" s="85">
        <v>0.5</v>
      </c>
      <c r="ON48" s="85">
        <v>0.5</v>
      </c>
      <c r="OO48" s="85">
        <v>0.5</v>
      </c>
      <c r="OP48" s="85">
        <v>0.5</v>
      </c>
      <c r="OQ48" s="85">
        <v>0.5</v>
      </c>
      <c r="OR48" s="85">
        <v>0.5</v>
      </c>
      <c r="OS48" s="85">
        <v>0.5</v>
      </c>
      <c r="OT48" s="85">
        <v>0.5</v>
      </c>
      <c r="OU48" s="85">
        <v>0.5</v>
      </c>
      <c r="OV48" s="85">
        <v>0.5</v>
      </c>
      <c r="OW48" s="85">
        <v>0.5</v>
      </c>
      <c r="OX48" s="85">
        <v>0.5</v>
      </c>
      <c r="OY48" s="85">
        <v>0.5</v>
      </c>
      <c r="OZ48" s="85">
        <v>0.5</v>
      </c>
      <c r="PA48" s="85">
        <v>0.5</v>
      </c>
      <c r="PB48" s="85">
        <v>0.5</v>
      </c>
      <c r="PC48" s="85">
        <v>0.5</v>
      </c>
      <c r="PD48" s="85">
        <v>0.5</v>
      </c>
      <c r="PE48" s="85">
        <v>0.5</v>
      </c>
      <c r="PF48" s="85">
        <v>0.5</v>
      </c>
      <c r="PG48" s="85">
        <v>0.5</v>
      </c>
      <c r="PH48" s="85">
        <v>0.5</v>
      </c>
      <c r="PI48" s="85">
        <v>0.5</v>
      </c>
      <c r="PJ48" s="85">
        <v>0.5</v>
      </c>
      <c r="PK48" s="85">
        <v>0.5</v>
      </c>
      <c r="PL48" s="85">
        <v>0.5</v>
      </c>
      <c r="PM48" s="85">
        <v>0.5</v>
      </c>
      <c r="PN48" s="85">
        <v>0.5</v>
      </c>
      <c r="PO48" s="85">
        <v>0.5</v>
      </c>
      <c r="PP48" s="85">
        <v>0.5</v>
      </c>
      <c r="PQ48" s="85">
        <v>0.5</v>
      </c>
      <c r="PR48" s="85">
        <v>0.5</v>
      </c>
      <c r="PS48" s="85">
        <v>0.5</v>
      </c>
      <c r="PT48" s="85">
        <v>0.5</v>
      </c>
      <c r="PU48" s="85">
        <v>0.5</v>
      </c>
      <c r="PV48" s="85">
        <v>0.5</v>
      </c>
      <c r="PW48" s="85">
        <v>0.5</v>
      </c>
      <c r="PX48" s="85">
        <v>0.5</v>
      </c>
      <c r="PY48" s="85">
        <v>0.5</v>
      </c>
      <c r="PZ48" s="85">
        <v>0.5</v>
      </c>
      <c r="QA48" s="85">
        <v>0.5</v>
      </c>
      <c r="QB48" s="85">
        <v>0.5</v>
      </c>
      <c r="QC48" s="85">
        <v>0.5</v>
      </c>
      <c r="QD48" s="85">
        <v>0.5</v>
      </c>
      <c r="QE48" s="85">
        <v>0.5</v>
      </c>
      <c r="QF48" s="85">
        <v>0.5</v>
      </c>
      <c r="QG48" s="85">
        <v>0.5</v>
      </c>
      <c r="QH48" s="85">
        <v>0.5</v>
      </c>
      <c r="QI48" s="85">
        <v>0.5</v>
      </c>
      <c r="QJ48" s="85">
        <v>0.5</v>
      </c>
      <c r="QK48" s="85">
        <v>0.5</v>
      </c>
      <c r="QL48" s="85">
        <v>0.5</v>
      </c>
      <c r="QM48" s="85">
        <v>0.5</v>
      </c>
      <c r="QN48" s="85">
        <v>0.5</v>
      </c>
      <c r="QO48" s="85">
        <v>0.5</v>
      </c>
      <c r="QP48" s="85">
        <v>0.5</v>
      </c>
      <c r="QQ48" s="85">
        <v>0.5</v>
      </c>
      <c r="QR48" s="85">
        <v>0.5</v>
      </c>
      <c r="QS48" s="85">
        <v>0.5</v>
      </c>
      <c r="QT48" s="85">
        <v>0.5</v>
      </c>
      <c r="QU48" s="85">
        <v>0.5</v>
      </c>
      <c r="QV48" s="85">
        <v>0.5</v>
      </c>
      <c r="QW48" s="85">
        <v>0.5</v>
      </c>
      <c r="QX48" s="85">
        <v>0.5</v>
      </c>
      <c r="QY48" s="85">
        <v>0.5</v>
      </c>
      <c r="QZ48" s="85">
        <v>0.5</v>
      </c>
      <c r="RA48" s="85">
        <v>0.5</v>
      </c>
      <c r="RB48" s="85">
        <v>0.5</v>
      </c>
      <c r="RC48" s="85">
        <v>0.5</v>
      </c>
      <c r="RD48" s="85">
        <v>0.5</v>
      </c>
      <c r="RE48" s="85">
        <v>0.5</v>
      </c>
      <c r="RF48" s="85">
        <v>0.5</v>
      </c>
      <c r="RG48" s="85">
        <v>0.5</v>
      </c>
      <c r="RH48" s="85">
        <v>0.5</v>
      </c>
      <c r="RI48" s="85">
        <v>0.5</v>
      </c>
      <c r="RJ48" s="85">
        <v>0.5</v>
      </c>
      <c r="RK48" s="85">
        <v>0.5</v>
      </c>
      <c r="RL48" s="85">
        <v>0.5</v>
      </c>
      <c r="RM48" s="85">
        <v>0.5</v>
      </c>
      <c r="RN48" s="85">
        <v>0.5</v>
      </c>
      <c r="RO48" s="85">
        <v>0.5</v>
      </c>
      <c r="RP48" s="85">
        <v>0.5</v>
      </c>
      <c r="RQ48" s="85">
        <v>0.5</v>
      </c>
    </row>
    <row r="49" spans="1:485">
      <c r="B49" s="85" t="s">
        <v>1816</v>
      </c>
      <c r="D49" s="86" t="s">
        <v>1894</v>
      </c>
      <c r="F49" s="87"/>
      <c r="H49" s="86" t="s">
        <v>1895</v>
      </c>
      <c r="I49" s="87"/>
      <c r="J49" s="85" t="s">
        <v>447</v>
      </c>
      <c r="L49" s="85">
        <v>0</v>
      </c>
      <c r="M49" s="85">
        <v>1</v>
      </c>
      <c r="T49" s="85">
        <v>0.5</v>
      </c>
      <c r="U49" s="85">
        <v>0.5</v>
      </c>
      <c r="V49" s="85">
        <v>0.5</v>
      </c>
      <c r="W49" s="85">
        <v>0.5</v>
      </c>
      <c r="X49" s="85">
        <v>0.5</v>
      </c>
      <c r="Y49" s="85">
        <v>0.5</v>
      </c>
      <c r="Z49" s="85">
        <v>0.5</v>
      </c>
      <c r="AA49" s="85">
        <v>0.5</v>
      </c>
      <c r="AB49" s="85">
        <v>0.5</v>
      </c>
      <c r="AC49" s="85">
        <v>0.5</v>
      </c>
      <c r="AD49" s="85">
        <v>0.5</v>
      </c>
      <c r="AE49" s="85">
        <v>0.5</v>
      </c>
      <c r="AF49" s="85">
        <v>0.5</v>
      </c>
      <c r="AG49" s="85">
        <v>0.5</v>
      </c>
      <c r="AH49" s="85">
        <v>0.5</v>
      </c>
      <c r="AI49" s="85">
        <v>0.5</v>
      </c>
      <c r="AJ49" s="85">
        <v>0.5</v>
      </c>
      <c r="AK49" s="85">
        <v>0.5</v>
      </c>
      <c r="AL49" s="85">
        <v>0.5</v>
      </c>
      <c r="AM49" s="85">
        <v>0.5</v>
      </c>
      <c r="AN49" s="85">
        <v>0.5</v>
      </c>
      <c r="AO49" s="85">
        <v>0.5</v>
      </c>
      <c r="AP49" s="85">
        <v>0.5</v>
      </c>
      <c r="AQ49" s="85">
        <v>0.5</v>
      </c>
      <c r="AR49" s="85">
        <v>0.5</v>
      </c>
      <c r="AS49" s="85">
        <v>0.5</v>
      </c>
      <c r="AT49" s="85">
        <v>0.5</v>
      </c>
      <c r="AU49" s="85">
        <v>0.5</v>
      </c>
      <c r="AV49" s="85">
        <v>0.5</v>
      </c>
      <c r="AW49" s="85">
        <v>0.5</v>
      </c>
      <c r="AX49" s="85">
        <v>0.5</v>
      </c>
      <c r="AY49" s="85">
        <v>0.5</v>
      </c>
      <c r="AZ49" s="85">
        <v>0.5</v>
      </c>
      <c r="BA49" s="85">
        <v>0.5</v>
      </c>
      <c r="BB49" s="85">
        <v>0.5</v>
      </c>
      <c r="BC49" s="85">
        <v>0.5</v>
      </c>
      <c r="BD49" s="85">
        <v>0.5</v>
      </c>
      <c r="BE49" s="85">
        <v>0.5</v>
      </c>
      <c r="BF49" s="85">
        <v>0.5</v>
      </c>
      <c r="BG49" s="85">
        <v>0.5</v>
      </c>
      <c r="BH49" s="85">
        <v>0.5</v>
      </c>
      <c r="BI49" s="85">
        <v>0.5</v>
      </c>
      <c r="BJ49" s="85">
        <v>0.5</v>
      </c>
      <c r="BK49" s="85">
        <v>0.5</v>
      </c>
      <c r="BL49" s="85">
        <v>0.5</v>
      </c>
      <c r="BM49" s="85">
        <v>0.5</v>
      </c>
      <c r="BN49" s="85">
        <v>0.5</v>
      </c>
      <c r="BO49" s="85">
        <v>0.5</v>
      </c>
      <c r="BP49" s="85">
        <v>0.5</v>
      </c>
      <c r="BQ49" s="85">
        <v>0.5</v>
      </c>
      <c r="BR49" s="85">
        <v>0.5</v>
      </c>
      <c r="BS49" s="85">
        <v>0.5</v>
      </c>
      <c r="BT49" s="85">
        <v>0.5</v>
      </c>
      <c r="BU49" s="85">
        <v>0.5</v>
      </c>
      <c r="BV49" s="85">
        <v>0.5</v>
      </c>
      <c r="BW49" s="85">
        <v>0.5</v>
      </c>
      <c r="BX49" s="85">
        <v>0.5</v>
      </c>
      <c r="BY49" s="85">
        <v>0.5</v>
      </c>
      <c r="BZ49" s="85">
        <v>0.5</v>
      </c>
      <c r="CA49" s="85">
        <v>0.5</v>
      </c>
      <c r="CB49" s="85">
        <v>0.5</v>
      </c>
      <c r="CC49" s="85">
        <v>0.5</v>
      </c>
      <c r="CD49" s="85">
        <v>0.5</v>
      </c>
      <c r="CE49" s="85">
        <v>0.5</v>
      </c>
      <c r="CF49" s="85">
        <v>0.5</v>
      </c>
      <c r="CG49" s="85">
        <v>0.5</v>
      </c>
      <c r="CH49" s="85">
        <v>0.5</v>
      </c>
      <c r="CI49" s="85">
        <v>0.5</v>
      </c>
      <c r="CJ49" s="85">
        <v>0.5</v>
      </c>
      <c r="CK49" s="85">
        <v>0.5</v>
      </c>
      <c r="CL49" s="85">
        <v>0.5</v>
      </c>
      <c r="CM49" s="85">
        <v>0.5</v>
      </c>
      <c r="CN49" s="85">
        <v>0.5</v>
      </c>
      <c r="CO49" s="85">
        <v>0.5</v>
      </c>
      <c r="CP49" s="85">
        <v>0.5</v>
      </c>
      <c r="CQ49" s="85">
        <v>0.5</v>
      </c>
      <c r="CR49" s="85">
        <v>0.5</v>
      </c>
      <c r="CS49" s="85">
        <v>0.5</v>
      </c>
      <c r="CT49" s="85">
        <v>0.5</v>
      </c>
      <c r="CU49" s="85">
        <v>0.5</v>
      </c>
      <c r="CV49" s="85">
        <v>0.5</v>
      </c>
      <c r="CW49" s="85">
        <v>0.5</v>
      </c>
      <c r="CX49" s="85">
        <v>0.5</v>
      </c>
      <c r="CY49" s="85">
        <v>0.5</v>
      </c>
      <c r="CZ49" s="85">
        <v>0.5</v>
      </c>
      <c r="DA49" s="85">
        <v>0.5</v>
      </c>
      <c r="DB49" s="85">
        <v>0.5</v>
      </c>
      <c r="DC49" s="85">
        <v>0.5</v>
      </c>
      <c r="DD49" s="85">
        <v>0.5</v>
      </c>
      <c r="DE49" s="85">
        <v>0.5</v>
      </c>
      <c r="DF49" s="85">
        <v>0.5</v>
      </c>
      <c r="DG49" s="85">
        <v>0.5</v>
      </c>
      <c r="DH49" s="85">
        <v>0.5</v>
      </c>
      <c r="DI49" s="85">
        <v>0.5</v>
      </c>
      <c r="DJ49" s="85">
        <v>0.5</v>
      </c>
      <c r="DK49" s="85">
        <v>0.5</v>
      </c>
      <c r="DL49" s="85">
        <v>0.5</v>
      </c>
      <c r="DM49" s="85">
        <v>0.5</v>
      </c>
      <c r="DN49" s="85">
        <v>0.5</v>
      </c>
      <c r="DO49" s="85">
        <v>0.5</v>
      </c>
      <c r="DP49" s="85">
        <v>0.5</v>
      </c>
      <c r="DQ49" s="85">
        <v>0.5</v>
      </c>
      <c r="DR49" s="85">
        <v>0.5</v>
      </c>
      <c r="DS49" s="85">
        <v>0.5</v>
      </c>
      <c r="DT49" s="85">
        <v>0.5</v>
      </c>
      <c r="DU49" s="85">
        <v>0.5</v>
      </c>
      <c r="DV49" s="85">
        <v>0.5</v>
      </c>
      <c r="DW49" s="85">
        <v>0.5</v>
      </c>
      <c r="DX49" s="85">
        <v>0.5</v>
      </c>
      <c r="DY49" s="85">
        <v>0.5</v>
      </c>
      <c r="DZ49" s="85">
        <v>0.5</v>
      </c>
      <c r="EA49" s="85">
        <v>0.5</v>
      </c>
      <c r="EB49" s="85">
        <v>0.5</v>
      </c>
      <c r="EC49" s="85">
        <v>0.5</v>
      </c>
      <c r="ED49" s="85">
        <v>0.5</v>
      </c>
      <c r="EE49" s="85">
        <v>0.5</v>
      </c>
      <c r="EF49" s="85">
        <v>0.5</v>
      </c>
      <c r="EG49" s="85">
        <v>0.5</v>
      </c>
      <c r="EH49" s="85">
        <v>0.5</v>
      </c>
      <c r="EI49" s="85">
        <v>0.5</v>
      </c>
      <c r="EJ49" s="85">
        <v>0.5</v>
      </c>
      <c r="EK49" s="85">
        <v>0.5</v>
      </c>
      <c r="EL49" s="85">
        <v>0.5</v>
      </c>
      <c r="EM49" s="85">
        <v>0.5</v>
      </c>
      <c r="EN49" s="85">
        <v>0.5</v>
      </c>
      <c r="EO49" s="85">
        <v>0.5</v>
      </c>
      <c r="EP49" s="85">
        <v>0.5</v>
      </c>
      <c r="EQ49" s="85">
        <v>0.5</v>
      </c>
      <c r="ER49" s="85">
        <v>0.5</v>
      </c>
      <c r="ES49" s="85">
        <v>0.5</v>
      </c>
      <c r="ET49" s="85">
        <v>0.5</v>
      </c>
      <c r="EU49" s="85">
        <v>0.5</v>
      </c>
      <c r="EV49" s="85">
        <v>0.5</v>
      </c>
      <c r="EW49" s="85">
        <v>0.5</v>
      </c>
      <c r="EX49" s="85">
        <v>0.5</v>
      </c>
      <c r="EY49" s="85">
        <v>0.5</v>
      </c>
      <c r="EZ49" s="85">
        <v>0.5</v>
      </c>
      <c r="FA49" s="85">
        <v>0.5</v>
      </c>
      <c r="FB49" s="85">
        <v>0.5</v>
      </c>
      <c r="FC49" s="85">
        <v>0.5</v>
      </c>
      <c r="FD49" s="85">
        <v>0.5</v>
      </c>
      <c r="FE49" s="85">
        <v>0.5</v>
      </c>
      <c r="FF49" s="85">
        <v>0.5</v>
      </c>
      <c r="FG49" s="85">
        <v>0.5</v>
      </c>
      <c r="FH49" s="85">
        <v>0.5</v>
      </c>
      <c r="FI49" s="85">
        <v>0.5</v>
      </c>
      <c r="FJ49" s="85">
        <v>0.5</v>
      </c>
      <c r="FK49" s="85">
        <v>0.5</v>
      </c>
      <c r="FL49" s="85">
        <v>0.5</v>
      </c>
      <c r="FM49" s="85">
        <v>0.5</v>
      </c>
      <c r="FN49" s="85">
        <v>0.5</v>
      </c>
      <c r="FO49" s="85">
        <v>0.5</v>
      </c>
      <c r="FP49" s="85">
        <v>0.5</v>
      </c>
      <c r="FQ49" s="85">
        <v>0.5</v>
      </c>
      <c r="FR49" s="85">
        <v>0.5</v>
      </c>
      <c r="FS49" s="85">
        <v>0.5</v>
      </c>
      <c r="FT49" s="85">
        <v>0.5</v>
      </c>
      <c r="FU49" s="85">
        <v>0.5</v>
      </c>
      <c r="FV49" s="85">
        <v>0.5</v>
      </c>
      <c r="FW49" s="85">
        <v>0.5</v>
      </c>
      <c r="FX49" s="85">
        <v>0.5</v>
      </c>
      <c r="FY49" s="85">
        <v>0.5</v>
      </c>
      <c r="FZ49" s="85">
        <v>0.5</v>
      </c>
      <c r="GA49" s="85">
        <v>0.5</v>
      </c>
      <c r="GB49" s="85">
        <v>0.5</v>
      </c>
      <c r="GC49" s="85">
        <v>0.5</v>
      </c>
      <c r="GD49" s="85">
        <v>0.5</v>
      </c>
      <c r="GE49" s="85">
        <v>0.5</v>
      </c>
      <c r="GF49" s="85">
        <v>0.5</v>
      </c>
      <c r="GG49" s="85">
        <v>0.5</v>
      </c>
      <c r="GH49" s="85">
        <v>0.5</v>
      </c>
      <c r="GI49" s="85">
        <v>0.5</v>
      </c>
      <c r="GJ49" s="85">
        <v>0.5</v>
      </c>
      <c r="GK49" s="85">
        <v>0.5</v>
      </c>
      <c r="GL49" s="85">
        <v>0.5</v>
      </c>
      <c r="GM49" s="85">
        <v>0.5</v>
      </c>
      <c r="GN49" s="85">
        <v>0.5</v>
      </c>
      <c r="GO49" s="85">
        <v>0.5</v>
      </c>
      <c r="GP49" s="85">
        <v>0.5</v>
      </c>
      <c r="GQ49" s="85">
        <v>0.5</v>
      </c>
      <c r="GR49" s="85">
        <v>0.5</v>
      </c>
      <c r="GS49" s="85">
        <v>0.5</v>
      </c>
      <c r="GT49" s="85">
        <v>0.5</v>
      </c>
      <c r="GU49" s="85">
        <v>0.5</v>
      </c>
      <c r="GV49" s="85">
        <v>0.5</v>
      </c>
      <c r="GW49" s="85">
        <v>0.5</v>
      </c>
      <c r="GX49" s="85">
        <v>0.5</v>
      </c>
      <c r="GY49" s="85">
        <v>0.5</v>
      </c>
      <c r="GZ49" s="85">
        <v>0.5</v>
      </c>
      <c r="HA49" s="85">
        <v>0.5</v>
      </c>
      <c r="HB49" s="85">
        <v>0.5</v>
      </c>
      <c r="HC49" s="85">
        <v>0.5</v>
      </c>
      <c r="HD49" s="85">
        <v>0.5</v>
      </c>
      <c r="HE49" s="85">
        <v>0.5</v>
      </c>
      <c r="HF49" s="85">
        <v>0.5</v>
      </c>
      <c r="HG49" s="85">
        <v>0.5</v>
      </c>
      <c r="HH49" s="85">
        <v>0.5</v>
      </c>
      <c r="HI49" s="85">
        <v>0.5</v>
      </c>
      <c r="HJ49" s="85">
        <v>0.5</v>
      </c>
      <c r="HK49" s="85">
        <v>0.5</v>
      </c>
      <c r="HL49" s="85">
        <v>0.5</v>
      </c>
      <c r="HM49" s="85">
        <v>0.5</v>
      </c>
      <c r="HN49" s="85">
        <v>0.5</v>
      </c>
      <c r="HO49" s="85">
        <v>0.5</v>
      </c>
      <c r="HP49" s="85">
        <v>0.5</v>
      </c>
      <c r="HQ49" s="85">
        <v>0.5</v>
      </c>
      <c r="HR49" s="85">
        <v>0.5</v>
      </c>
      <c r="HS49" s="85">
        <v>0.5</v>
      </c>
      <c r="HT49" s="85">
        <v>0.5</v>
      </c>
      <c r="HU49" s="85">
        <v>0.5</v>
      </c>
      <c r="HV49" s="85">
        <v>0.5</v>
      </c>
      <c r="HW49" s="85">
        <v>0.5</v>
      </c>
      <c r="HX49" s="85">
        <v>0.5</v>
      </c>
      <c r="HY49" s="85">
        <v>0.5</v>
      </c>
      <c r="HZ49" s="85">
        <v>0.5</v>
      </c>
      <c r="IA49" s="85">
        <v>0.5</v>
      </c>
      <c r="IB49" s="85">
        <v>0.5</v>
      </c>
      <c r="IC49" s="85">
        <v>0.5</v>
      </c>
      <c r="ID49" s="85">
        <v>0.5</v>
      </c>
      <c r="IE49" s="85">
        <v>0.5</v>
      </c>
      <c r="IF49" s="85">
        <v>0.5</v>
      </c>
      <c r="IG49" s="85">
        <v>0.5</v>
      </c>
      <c r="IH49" s="85">
        <v>0.5</v>
      </c>
      <c r="II49" s="85">
        <v>0.5</v>
      </c>
      <c r="IJ49" s="85">
        <v>0.5</v>
      </c>
      <c r="IK49" s="85">
        <v>0.5</v>
      </c>
      <c r="IL49" s="85">
        <v>0.5</v>
      </c>
      <c r="IM49" s="85">
        <v>0.5</v>
      </c>
      <c r="IN49" s="85">
        <v>0.5</v>
      </c>
      <c r="IO49" s="85">
        <v>0.5</v>
      </c>
      <c r="IP49" s="85">
        <v>0.5</v>
      </c>
      <c r="IQ49" s="85">
        <v>0.5</v>
      </c>
      <c r="IR49" s="85">
        <v>0.5</v>
      </c>
      <c r="IS49" s="85">
        <v>0.5</v>
      </c>
      <c r="IT49" s="85">
        <v>0.5</v>
      </c>
      <c r="IU49" s="85">
        <v>0.5</v>
      </c>
      <c r="IV49" s="85">
        <v>0.5</v>
      </c>
      <c r="IW49" s="85">
        <v>0.5</v>
      </c>
      <c r="IX49" s="85">
        <v>0.5</v>
      </c>
      <c r="IY49" s="85">
        <v>0.5</v>
      </c>
      <c r="IZ49" s="85">
        <v>0.5</v>
      </c>
      <c r="JA49" s="85">
        <v>0.5</v>
      </c>
      <c r="JB49" s="85">
        <v>0.5</v>
      </c>
      <c r="JC49" s="85">
        <v>0.5</v>
      </c>
      <c r="JD49" s="85">
        <v>0.5</v>
      </c>
      <c r="JE49" s="85">
        <v>0.5</v>
      </c>
      <c r="JF49" s="85">
        <v>0.5</v>
      </c>
      <c r="JG49" s="85">
        <v>0.5</v>
      </c>
      <c r="JH49" s="85">
        <v>0.5</v>
      </c>
      <c r="JI49" s="85">
        <v>0.5</v>
      </c>
      <c r="JJ49" s="85">
        <v>0.5</v>
      </c>
      <c r="JK49" s="85">
        <v>0.5</v>
      </c>
      <c r="JL49" s="85">
        <v>0.5</v>
      </c>
      <c r="JM49" s="85">
        <v>0.5</v>
      </c>
      <c r="JN49" s="85">
        <v>0.5</v>
      </c>
      <c r="JO49" s="85">
        <v>0.5</v>
      </c>
      <c r="JP49" s="85">
        <v>0.5</v>
      </c>
      <c r="JQ49" s="85">
        <v>0.5</v>
      </c>
      <c r="JR49" s="85">
        <v>0.5</v>
      </c>
      <c r="JS49" s="85">
        <v>0.5</v>
      </c>
      <c r="JT49" s="85">
        <v>0.5</v>
      </c>
      <c r="JU49" s="85">
        <v>0.5</v>
      </c>
      <c r="JV49" s="85">
        <v>0.5</v>
      </c>
      <c r="JW49" s="85">
        <v>0.5</v>
      </c>
      <c r="JX49" s="85">
        <v>0.5</v>
      </c>
      <c r="JY49" s="85">
        <v>0.5</v>
      </c>
      <c r="JZ49" s="85">
        <v>0.5</v>
      </c>
      <c r="KA49" s="85">
        <v>0.5</v>
      </c>
      <c r="KB49" s="85">
        <v>0.5</v>
      </c>
      <c r="KC49" s="85">
        <v>0.5</v>
      </c>
      <c r="KD49" s="85">
        <v>0.5</v>
      </c>
      <c r="KE49" s="85">
        <v>0.5</v>
      </c>
      <c r="KF49" s="85">
        <v>0.5</v>
      </c>
      <c r="KG49" s="85">
        <v>0.5</v>
      </c>
      <c r="KH49" s="85">
        <v>0.5</v>
      </c>
      <c r="KI49" s="85">
        <v>0.5</v>
      </c>
      <c r="KJ49" s="85">
        <v>0.5</v>
      </c>
      <c r="KK49" s="85">
        <v>0.5</v>
      </c>
      <c r="KL49" s="85">
        <v>0.5</v>
      </c>
      <c r="KM49" s="85">
        <v>0.5</v>
      </c>
      <c r="KN49" s="85">
        <v>0.5</v>
      </c>
      <c r="KO49" s="85">
        <v>0.5</v>
      </c>
      <c r="KP49" s="85">
        <v>0.5</v>
      </c>
      <c r="KQ49" s="85">
        <v>0.5</v>
      </c>
      <c r="KR49" s="85">
        <v>0.5</v>
      </c>
      <c r="KS49" s="85">
        <v>0.5</v>
      </c>
      <c r="KT49" s="85">
        <v>0.5</v>
      </c>
      <c r="KU49" s="85">
        <v>0.5</v>
      </c>
      <c r="KV49" s="85">
        <v>0.5</v>
      </c>
      <c r="KW49" s="85">
        <v>0.5</v>
      </c>
      <c r="KX49" s="85">
        <v>0.5</v>
      </c>
      <c r="KY49" s="85">
        <v>0.5</v>
      </c>
      <c r="KZ49" s="85">
        <v>0.5</v>
      </c>
      <c r="LA49" s="85">
        <v>0.5</v>
      </c>
      <c r="LB49" s="85">
        <v>0.5</v>
      </c>
      <c r="LC49" s="85">
        <v>0.5</v>
      </c>
      <c r="LD49" s="85">
        <v>0.5</v>
      </c>
      <c r="LE49" s="85">
        <v>0.5</v>
      </c>
      <c r="LF49" s="85">
        <v>0.5</v>
      </c>
      <c r="LG49" s="85">
        <v>0.5</v>
      </c>
      <c r="LH49" s="85">
        <v>0.5</v>
      </c>
      <c r="LI49" s="85">
        <v>0.5</v>
      </c>
      <c r="LJ49" s="85">
        <v>0.5</v>
      </c>
      <c r="LK49" s="85">
        <v>0.5</v>
      </c>
      <c r="LL49" s="85">
        <v>0.5</v>
      </c>
      <c r="LM49" s="85">
        <v>0.5</v>
      </c>
      <c r="LN49" s="85">
        <v>0.5</v>
      </c>
      <c r="LO49" s="85">
        <v>0.5</v>
      </c>
      <c r="LP49" s="85">
        <v>0.5</v>
      </c>
      <c r="LQ49" s="85">
        <v>0.5</v>
      </c>
      <c r="LR49" s="85">
        <v>0.5</v>
      </c>
      <c r="LS49" s="85">
        <v>0.5</v>
      </c>
      <c r="LT49" s="85">
        <v>0.5</v>
      </c>
      <c r="LU49" s="85">
        <v>0.5</v>
      </c>
      <c r="LV49" s="85">
        <v>0.5</v>
      </c>
      <c r="LW49" s="85">
        <v>0.5</v>
      </c>
      <c r="LX49" s="85">
        <v>0.5</v>
      </c>
      <c r="LY49" s="85">
        <v>0.5</v>
      </c>
      <c r="LZ49" s="85">
        <v>0.5</v>
      </c>
      <c r="MA49" s="85">
        <v>0.5</v>
      </c>
      <c r="MB49" s="85">
        <v>0.5</v>
      </c>
      <c r="MC49" s="85">
        <v>0.5</v>
      </c>
      <c r="MD49" s="85">
        <v>0.5</v>
      </c>
      <c r="ME49" s="85">
        <v>0.5</v>
      </c>
      <c r="MF49" s="85">
        <v>0.5</v>
      </c>
      <c r="MG49" s="85">
        <v>0.5</v>
      </c>
      <c r="MH49" s="85">
        <v>0.5</v>
      </c>
      <c r="MI49" s="85">
        <v>0.5</v>
      </c>
      <c r="MJ49" s="85">
        <v>0.5</v>
      </c>
      <c r="MK49" s="85">
        <v>0.5</v>
      </c>
      <c r="ML49" s="85">
        <v>0.5</v>
      </c>
      <c r="MM49" s="85">
        <v>0.5</v>
      </c>
      <c r="MN49" s="85">
        <v>0.5</v>
      </c>
      <c r="MO49" s="85">
        <v>0.5</v>
      </c>
      <c r="MP49" s="85">
        <v>0.5</v>
      </c>
      <c r="MQ49" s="85">
        <v>0.5</v>
      </c>
      <c r="MR49" s="85">
        <v>0.5</v>
      </c>
      <c r="MS49" s="85">
        <v>0.5</v>
      </c>
      <c r="MT49" s="85">
        <v>0.5</v>
      </c>
      <c r="MU49" s="85">
        <v>0.5</v>
      </c>
      <c r="MV49" s="85">
        <v>0.5</v>
      </c>
      <c r="MW49" s="85">
        <v>0.5</v>
      </c>
      <c r="MX49" s="85">
        <v>0.5</v>
      </c>
      <c r="MY49" s="85">
        <v>0.5</v>
      </c>
      <c r="MZ49" s="85">
        <v>0.5</v>
      </c>
      <c r="NA49" s="85">
        <v>0.5</v>
      </c>
      <c r="NB49" s="85">
        <v>0.5</v>
      </c>
      <c r="NC49" s="85">
        <v>0.5</v>
      </c>
      <c r="ND49" s="85">
        <v>0.5</v>
      </c>
      <c r="NE49" s="85">
        <v>0.5</v>
      </c>
      <c r="NF49" s="85">
        <v>0.5</v>
      </c>
      <c r="NG49" s="85">
        <v>0.5</v>
      </c>
      <c r="NH49" s="85">
        <v>0.5</v>
      </c>
      <c r="NI49" s="85">
        <v>0.5</v>
      </c>
      <c r="NJ49" s="85">
        <v>0.5</v>
      </c>
      <c r="NK49" s="85">
        <v>0.5</v>
      </c>
      <c r="NL49" s="85">
        <v>0.5</v>
      </c>
      <c r="NM49" s="85">
        <v>0.5</v>
      </c>
      <c r="NN49" s="85">
        <v>0.5</v>
      </c>
      <c r="NO49" s="85">
        <v>0.5</v>
      </c>
      <c r="NP49" s="85">
        <v>0.5</v>
      </c>
      <c r="NQ49" s="85">
        <v>0.5</v>
      </c>
      <c r="NR49" s="85">
        <v>0.5</v>
      </c>
      <c r="NS49" s="85">
        <v>0.5</v>
      </c>
      <c r="NT49" s="85">
        <v>0.5</v>
      </c>
      <c r="NU49" s="85">
        <v>0.5</v>
      </c>
      <c r="NV49" s="85">
        <v>0.5</v>
      </c>
      <c r="NW49" s="85">
        <v>0.5</v>
      </c>
      <c r="NX49" s="85">
        <v>0.5</v>
      </c>
      <c r="NY49" s="85">
        <v>0.5</v>
      </c>
      <c r="NZ49" s="85">
        <v>0.5</v>
      </c>
      <c r="OA49" s="85">
        <v>0.5</v>
      </c>
      <c r="OB49" s="85">
        <v>0.5</v>
      </c>
      <c r="OC49" s="85">
        <v>0.5</v>
      </c>
      <c r="OD49" s="85">
        <v>0.5</v>
      </c>
      <c r="OE49" s="85">
        <v>0.5</v>
      </c>
      <c r="OF49" s="85">
        <v>0.5</v>
      </c>
      <c r="OG49" s="85">
        <v>0.5</v>
      </c>
      <c r="OH49" s="85">
        <v>0.5</v>
      </c>
      <c r="OI49" s="85">
        <v>0.5</v>
      </c>
      <c r="OJ49" s="85">
        <v>0.5</v>
      </c>
      <c r="OK49" s="85">
        <v>0.5</v>
      </c>
      <c r="OL49" s="85">
        <v>0.5</v>
      </c>
      <c r="OM49" s="85">
        <v>0.5</v>
      </c>
      <c r="ON49" s="85">
        <v>0.5</v>
      </c>
      <c r="OO49" s="85">
        <v>0.5</v>
      </c>
      <c r="OP49" s="85">
        <v>0.5</v>
      </c>
      <c r="OQ49" s="85">
        <v>0.5</v>
      </c>
      <c r="OR49" s="85">
        <v>0.5</v>
      </c>
      <c r="OS49" s="85">
        <v>0.5</v>
      </c>
      <c r="OT49" s="85">
        <v>0.5</v>
      </c>
      <c r="OU49" s="85">
        <v>0.5</v>
      </c>
      <c r="OV49" s="85">
        <v>0.5</v>
      </c>
      <c r="OW49" s="85">
        <v>0.5</v>
      </c>
      <c r="OX49" s="85">
        <v>0.5</v>
      </c>
      <c r="OY49" s="85">
        <v>0.5</v>
      </c>
      <c r="OZ49" s="85">
        <v>0.5</v>
      </c>
      <c r="PA49" s="85">
        <v>0.5</v>
      </c>
      <c r="PB49" s="85">
        <v>0.5</v>
      </c>
      <c r="PC49" s="85">
        <v>0.5</v>
      </c>
      <c r="PD49" s="85">
        <v>0.5</v>
      </c>
      <c r="PE49" s="85">
        <v>0.5</v>
      </c>
      <c r="PF49" s="85">
        <v>0.5</v>
      </c>
      <c r="PG49" s="85">
        <v>0.5</v>
      </c>
      <c r="PH49" s="85">
        <v>0.5</v>
      </c>
      <c r="PI49" s="85">
        <v>0.5</v>
      </c>
      <c r="PJ49" s="85">
        <v>0.5</v>
      </c>
      <c r="PK49" s="85">
        <v>0.5</v>
      </c>
      <c r="PL49" s="85">
        <v>0.5</v>
      </c>
      <c r="PM49" s="85">
        <v>0.5</v>
      </c>
      <c r="PN49" s="85">
        <v>0.5</v>
      </c>
      <c r="PO49" s="85">
        <v>0.5</v>
      </c>
      <c r="PP49" s="85">
        <v>0.5</v>
      </c>
      <c r="PQ49" s="85">
        <v>0.5</v>
      </c>
      <c r="PR49" s="85">
        <v>0.5</v>
      </c>
      <c r="PS49" s="85">
        <v>0.5</v>
      </c>
      <c r="PT49" s="85">
        <v>0.5</v>
      </c>
      <c r="PU49" s="85">
        <v>0.5</v>
      </c>
      <c r="PV49" s="85">
        <v>0.5</v>
      </c>
      <c r="PW49" s="85">
        <v>0.5</v>
      </c>
      <c r="PX49" s="85">
        <v>0.5</v>
      </c>
      <c r="PY49" s="85">
        <v>0.5</v>
      </c>
      <c r="PZ49" s="85">
        <v>0.5</v>
      </c>
      <c r="QA49" s="85">
        <v>0.5</v>
      </c>
      <c r="QB49" s="85">
        <v>0.5</v>
      </c>
      <c r="QC49" s="85">
        <v>0.5</v>
      </c>
      <c r="QD49" s="85">
        <v>0.5</v>
      </c>
      <c r="QE49" s="85">
        <v>0.5</v>
      </c>
      <c r="QF49" s="85">
        <v>0.5</v>
      </c>
      <c r="QG49" s="85">
        <v>0.5</v>
      </c>
      <c r="QH49" s="85">
        <v>0.5</v>
      </c>
      <c r="QI49" s="85">
        <v>0.5</v>
      </c>
      <c r="QJ49" s="85">
        <v>0.5</v>
      </c>
      <c r="QK49" s="85">
        <v>0.5</v>
      </c>
      <c r="QL49" s="85">
        <v>0.5</v>
      </c>
      <c r="QM49" s="85">
        <v>0.5</v>
      </c>
      <c r="QN49" s="85">
        <v>0.5</v>
      </c>
      <c r="QO49" s="85">
        <v>0.5</v>
      </c>
      <c r="QP49" s="85">
        <v>0.5</v>
      </c>
      <c r="QQ49" s="85">
        <v>0.5</v>
      </c>
      <c r="QR49" s="85">
        <v>0.5</v>
      </c>
      <c r="QS49" s="85">
        <v>0.5</v>
      </c>
      <c r="QT49" s="85">
        <v>0.5</v>
      </c>
      <c r="QU49" s="85">
        <v>0.5</v>
      </c>
      <c r="QV49" s="85">
        <v>0.5</v>
      </c>
      <c r="QW49" s="85">
        <v>0.5</v>
      </c>
      <c r="QX49" s="85">
        <v>0.5</v>
      </c>
      <c r="QY49" s="85">
        <v>0.5</v>
      </c>
      <c r="QZ49" s="85">
        <v>0.5</v>
      </c>
      <c r="RA49" s="85">
        <v>0.5</v>
      </c>
      <c r="RB49" s="85">
        <v>0.5</v>
      </c>
      <c r="RC49" s="85">
        <v>0.5</v>
      </c>
      <c r="RD49" s="85">
        <v>0.5</v>
      </c>
      <c r="RE49" s="85">
        <v>0.5</v>
      </c>
      <c r="RF49" s="85">
        <v>0.5</v>
      </c>
      <c r="RG49" s="85">
        <v>0.5</v>
      </c>
      <c r="RH49" s="85">
        <v>0.5</v>
      </c>
      <c r="RI49" s="85">
        <v>0.5</v>
      </c>
      <c r="RJ49" s="85">
        <v>0.5</v>
      </c>
      <c r="RK49" s="85">
        <v>0.5</v>
      </c>
      <c r="RL49" s="85">
        <v>0.5</v>
      </c>
      <c r="RM49" s="85">
        <v>0.5</v>
      </c>
      <c r="RN49" s="85">
        <v>0.5</v>
      </c>
      <c r="RO49" s="85">
        <v>0.5</v>
      </c>
      <c r="RP49" s="85">
        <v>0.5</v>
      </c>
      <c r="RQ49" s="85">
        <v>0.5</v>
      </c>
    </row>
    <row r="50" spans="1:485">
      <c r="B50" s="85" t="s">
        <v>1819</v>
      </c>
      <c r="D50" s="86" t="s">
        <v>1896</v>
      </c>
      <c r="F50" s="87"/>
      <c r="H50" s="86" t="s">
        <v>1897</v>
      </c>
      <c r="I50" s="87"/>
      <c r="J50" s="85" t="s">
        <v>447</v>
      </c>
      <c r="L50" s="85">
        <v>0</v>
      </c>
      <c r="M50" s="85">
        <v>1</v>
      </c>
      <c r="T50" s="85">
        <v>0.5</v>
      </c>
      <c r="U50" s="85">
        <v>0.5</v>
      </c>
      <c r="V50" s="85">
        <v>0.5</v>
      </c>
      <c r="W50" s="85">
        <v>0.5</v>
      </c>
      <c r="X50" s="85">
        <v>0.5</v>
      </c>
      <c r="Y50" s="85">
        <v>0.5</v>
      </c>
      <c r="Z50" s="85">
        <v>0.5</v>
      </c>
      <c r="AA50" s="85">
        <v>0.5</v>
      </c>
      <c r="AB50" s="85">
        <v>0.5</v>
      </c>
      <c r="AC50" s="85">
        <v>0.5</v>
      </c>
      <c r="AD50" s="85">
        <v>0.5</v>
      </c>
      <c r="AE50" s="85">
        <v>0.5</v>
      </c>
      <c r="AF50" s="85">
        <v>0.5</v>
      </c>
      <c r="AG50" s="85">
        <v>0.5</v>
      </c>
      <c r="AH50" s="85">
        <v>0.5</v>
      </c>
      <c r="AI50" s="85">
        <v>0.5</v>
      </c>
      <c r="AJ50" s="85">
        <v>0.5</v>
      </c>
      <c r="AK50" s="85">
        <v>0.5</v>
      </c>
      <c r="AL50" s="85">
        <v>0.5</v>
      </c>
      <c r="AM50" s="85">
        <v>0.5</v>
      </c>
      <c r="AN50" s="85">
        <v>0.5</v>
      </c>
      <c r="AO50" s="85">
        <v>0.5</v>
      </c>
      <c r="AP50" s="85">
        <v>0.5</v>
      </c>
      <c r="AQ50" s="85">
        <v>0.5</v>
      </c>
      <c r="AR50" s="85">
        <v>0.5</v>
      </c>
      <c r="AS50" s="85">
        <v>0.5</v>
      </c>
      <c r="AT50" s="85">
        <v>0.5</v>
      </c>
      <c r="AU50" s="85">
        <v>0.5</v>
      </c>
      <c r="AV50" s="85">
        <v>0.5</v>
      </c>
      <c r="AW50" s="85">
        <v>0.5</v>
      </c>
      <c r="AX50" s="85">
        <v>0.5</v>
      </c>
      <c r="AY50" s="85">
        <v>0.5</v>
      </c>
      <c r="AZ50" s="85">
        <v>0.5</v>
      </c>
      <c r="BA50" s="85">
        <v>0.5</v>
      </c>
      <c r="BB50" s="85">
        <v>0.5</v>
      </c>
      <c r="BC50" s="85">
        <v>0.5</v>
      </c>
      <c r="BD50" s="85">
        <v>0.5</v>
      </c>
      <c r="BE50" s="85">
        <v>0.5</v>
      </c>
      <c r="BF50" s="85">
        <v>0.5</v>
      </c>
      <c r="BG50" s="85">
        <v>0.5</v>
      </c>
      <c r="BH50" s="85">
        <v>0.5</v>
      </c>
      <c r="BI50" s="85">
        <v>0.5</v>
      </c>
      <c r="BJ50" s="85">
        <v>0.5</v>
      </c>
      <c r="BK50" s="85">
        <v>0.5</v>
      </c>
      <c r="BL50" s="85">
        <v>0.5</v>
      </c>
      <c r="BM50" s="85">
        <v>0.5</v>
      </c>
      <c r="BN50" s="85">
        <v>0.5</v>
      </c>
      <c r="BO50" s="85">
        <v>0.5</v>
      </c>
      <c r="BP50" s="85">
        <v>0.5</v>
      </c>
      <c r="BQ50" s="85">
        <v>0.5</v>
      </c>
      <c r="BR50" s="85">
        <v>0.5</v>
      </c>
      <c r="BS50" s="85">
        <v>0.5</v>
      </c>
      <c r="BT50" s="85">
        <v>0.5</v>
      </c>
      <c r="BU50" s="85">
        <v>0.5</v>
      </c>
      <c r="BV50" s="85">
        <v>0.5</v>
      </c>
      <c r="BW50" s="85">
        <v>0.5</v>
      </c>
      <c r="BX50" s="85">
        <v>0.5</v>
      </c>
      <c r="BY50" s="85">
        <v>0.5</v>
      </c>
      <c r="BZ50" s="85">
        <v>0.5</v>
      </c>
      <c r="CA50" s="85">
        <v>0.5</v>
      </c>
      <c r="CB50" s="85">
        <v>0.5</v>
      </c>
      <c r="CC50" s="85">
        <v>0.5</v>
      </c>
      <c r="CD50" s="85">
        <v>0.5</v>
      </c>
      <c r="CE50" s="85">
        <v>0.5</v>
      </c>
      <c r="CF50" s="85">
        <v>0.5</v>
      </c>
      <c r="CG50" s="85">
        <v>0.5</v>
      </c>
      <c r="CH50" s="85">
        <v>0.5</v>
      </c>
      <c r="CI50" s="85">
        <v>0.5</v>
      </c>
      <c r="CJ50" s="85">
        <v>0.5</v>
      </c>
      <c r="CK50" s="85">
        <v>0.5</v>
      </c>
      <c r="CL50" s="85">
        <v>0.5</v>
      </c>
      <c r="CM50" s="85">
        <v>0.5</v>
      </c>
      <c r="CN50" s="85">
        <v>0.5</v>
      </c>
      <c r="CO50" s="85">
        <v>0.5</v>
      </c>
      <c r="CP50" s="85">
        <v>0.5</v>
      </c>
      <c r="CQ50" s="85">
        <v>0.5</v>
      </c>
      <c r="CR50" s="85">
        <v>0.5</v>
      </c>
      <c r="CS50" s="85">
        <v>0.5</v>
      </c>
      <c r="CT50" s="85">
        <v>0.5</v>
      </c>
      <c r="CU50" s="85">
        <v>0.5</v>
      </c>
      <c r="CV50" s="85">
        <v>0.5</v>
      </c>
      <c r="CW50" s="85">
        <v>0.5</v>
      </c>
      <c r="CX50" s="85">
        <v>0.5</v>
      </c>
      <c r="CY50" s="85">
        <v>0.5</v>
      </c>
      <c r="CZ50" s="85">
        <v>0.5</v>
      </c>
      <c r="DA50" s="85">
        <v>0.5</v>
      </c>
      <c r="DB50" s="85">
        <v>0.5</v>
      </c>
      <c r="DC50" s="85">
        <v>0.5</v>
      </c>
      <c r="DD50" s="85">
        <v>0.5</v>
      </c>
      <c r="DE50" s="85">
        <v>0.5</v>
      </c>
      <c r="DF50" s="85">
        <v>0.5</v>
      </c>
      <c r="DG50" s="85">
        <v>0.5</v>
      </c>
      <c r="DH50" s="85">
        <v>0.5</v>
      </c>
      <c r="DI50" s="85">
        <v>0.5</v>
      </c>
      <c r="DJ50" s="85">
        <v>0.5</v>
      </c>
      <c r="DK50" s="85">
        <v>0.5</v>
      </c>
      <c r="DL50" s="85">
        <v>0.5</v>
      </c>
      <c r="DM50" s="85">
        <v>0.5</v>
      </c>
      <c r="DN50" s="85">
        <v>0.5</v>
      </c>
      <c r="DO50" s="85">
        <v>0.5</v>
      </c>
      <c r="DP50" s="85">
        <v>0.5</v>
      </c>
      <c r="DQ50" s="85">
        <v>0.5</v>
      </c>
      <c r="DR50" s="85">
        <v>0.5</v>
      </c>
      <c r="DS50" s="85">
        <v>0.5</v>
      </c>
      <c r="DT50" s="85">
        <v>0.5</v>
      </c>
      <c r="DU50" s="85">
        <v>0.5</v>
      </c>
      <c r="DV50" s="85">
        <v>0.5</v>
      </c>
      <c r="DW50" s="85">
        <v>0.5</v>
      </c>
      <c r="DX50" s="85">
        <v>0.5</v>
      </c>
      <c r="DY50" s="85">
        <v>0.5</v>
      </c>
      <c r="DZ50" s="85">
        <v>0.5</v>
      </c>
      <c r="EA50" s="85">
        <v>0.5</v>
      </c>
      <c r="EB50" s="85">
        <v>0.5</v>
      </c>
      <c r="EC50" s="85">
        <v>0.5</v>
      </c>
      <c r="ED50" s="85">
        <v>0.5</v>
      </c>
      <c r="EE50" s="85">
        <v>0.5</v>
      </c>
      <c r="EF50" s="85">
        <v>0.5</v>
      </c>
      <c r="EG50" s="85">
        <v>0.5</v>
      </c>
      <c r="EH50" s="85">
        <v>0.5</v>
      </c>
      <c r="EI50" s="85">
        <v>0.5</v>
      </c>
      <c r="EJ50" s="85">
        <v>0.5</v>
      </c>
      <c r="EK50" s="85">
        <v>0.5</v>
      </c>
      <c r="EL50" s="85">
        <v>0.5</v>
      </c>
      <c r="EM50" s="85">
        <v>0.5</v>
      </c>
      <c r="EN50" s="85">
        <v>0.5</v>
      </c>
      <c r="EO50" s="85">
        <v>0.5</v>
      </c>
      <c r="EP50" s="85">
        <v>0.5</v>
      </c>
      <c r="EQ50" s="85">
        <v>0.5</v>
      </c>
      <c r="ER50" s="85">
        <v>0.5</v>
      </c>
      <c r="ES50" s="85">
        <v>0.5</v>
      </c>
      <c r="ET50" s="85">
        <v>0.5</v>
      </c>
      <c r="EU50" s="85">
        <v>0.5</v>
      </c>
      <c r="EV50" s="85">
        <v>0.5</v>
      </c>
      <c r="EW50" s="85">
        <v>0.5</v>
      </c>
      <c r="EX50" s="85">
        <v>0.5</v>
      </c>
      <c r="EY50" s="85">
        <v>0.5</v>
      </c>
      <c r="EZ50" s="85">
        <v>0.5</v>
      </c>
      <c r="FA50" s="85">
        <v>0.5</v>
      </c>
      <c r="FB50" s="85">
        <v>0.5</v>
      </c>
      <c r="FC50" s="85">
        <v>0.5</v>
      </c>
      <c r="FD50" s="85">
        <v>0.5</v>
      </c>
      <c r="FE50" s="85">
        <v>0.5</v>
      </c>
      <c r="FF50" s="85">
        <v>0.5</v>
      </c>
      <c r="FG50" s="85">
        <v>0.5</v>
      </c>
      <c r="FH50" s="85">
        <v>0.5</v>
      </c>
      <c r="FI50" s="85">
        <v>0.5</v>
      </c>
      <c r="FJ50" s="85">
        <v>0.5</v>
      </c>
      <c r="FK50" s="85">
        <v>0.5</v>
      </c>
      <c r="FL50" s="85">
        <v>0.5</v>
      </c>
      <c r="FM50" s="85">
        <v>0.5</v>
      </c>
      <c r="FN50" s="85">
        <v>0.5</v>
      </c>
      <c r="FO50" s="85">
        <v>0.5</v>
      </c>
      <c r="FP50" s="85">
        <v>0.5</v>
      </c>
      <c r="FQ50" s="85">
        <v>0.5</v>
      </c>
      <c r="FR50" s="85">
        <v>0.5</v>
      </c>
      <c r="FS50" s="85">
        <v>0.5</v>
      </c>
      <c r="FT50" s="85">
        <v>0.5</v>
      </c>
      <c r="FU50" s="85">
        <v>0.5</v>
      </c>
      <c r="FV50" s="85">
        <v>0.5</v>
      </c>
      <c r="FW50" s="85">
        <v>0.5</v>
      </c>
      <c r="FX50" s="85">
        <v>0.5</v>
      </c>
      <c r="FY50" s="85">
        <v>0.5</v>
      </c>
      <c r="FZ50" s="85">
        <v>0.5</v>
      </c>
      <c r="GA50" s="85">
        <v>0.5</v>
      </c>
      <c r="GB50" s="85">
        <v>0.5</v>
      </c>
      <c r="GC50" s="85">
        <v>0.5</v>
      </c>
      <c r="GD50" s="85">
        <v>0.5</v>
      </c>
      <c r="GE50" s="85">
        <v>0.5</v>
      </c>
      <c r="GF50" s="85">
        <v>0.5</v>
      </c>
      <c r="GG50" s="85">
        <v>0.5</v>
      </c>
      <c r="GH50" s="85">
        <v>0.5</v>
      </c>
      <c r="GI50" s="85">
        <v>0.5</v>
      </c>
      <c r="GJ50" s="85">
        <v>0.5</v>
      </c>
      <c r="GK50" s="85">
        <v>0.5</v>
      </c>
      <c r="GL50" s="85">
        <v>0.5</v>
      </c>
      <c r="GM50" s="85">
        <v>0.5</v>
      </c>
      <c r="GN50" s="85">
        <v>0.5</v>
      </c>
      <c r="GO50" s="85">
        <v>0.5</v>
      </c>
      <c r="GP50" s="85">
        <v>0.5</v>
      </c>
      <c r="GQ50" s="85">
        <v>0.5</v>
      </c>
      <c r="GR50" s="85">
        <v>0.5</v>
      </c>
      <c r="GS50" s="85">
        <v>0.5</v>
      </c>
      <c r="GT50" s="85">
        <v>0.5</v>
      </c>
      <c r="GU50" s="85">
        <v>0.5</v>
      </c>
      <c r="GV50" s="85">
        <v>0.5</v>
      </c>
      <c r="GW50" s="85">
        <v>0.5</v>
      </c>
      <c r="GX50" s="85">
        <v>0.5</v>
      </c>
      <c r="GY50" s="85">
        <v>0.5</v>
      </c>
      <c r="GZ50" s="85">
        <v>0.5</v>
      </c>
      <c r="HA50" s="85">
        <v>0.5</v>
      </c>
      <c r="HB50" s="85">
        <v>0.5</v>
      </c>
      <c r="HC50" s="85">
        <v>0.5</v>
      </c>
      <c r="HD50" s="85">
        <v>0.5</v>
      </c>
      <c r="HE50" s="85">
        <v>0.5</v>
      </c>
      <c r="HF50" s="85">
        <v>0.5</v>
      </c>
      <c r="HG50" s="85">
        <v>0.5</v>
      </c>
      <c r="HH50" s="85">
        <v>0.5</v>
      </c>
      <c r="HI50" s="85">
        <v>0.5</v>
      </c>
      <c r="HJ50" s="85">
        <v>0.5</v>
      </c>
      <c r="HK50" s="85">
        <v>0.5</v>
      </c>
      <c r="HL50" s="85">
        <v>0.5</v>
      </c>
      <c r="HM50" s="85">
        <v>0.5</v>
      </c>
      <c r="HN50" s="85">
        <v>0.5</v>
      </c>
      <c r="HO50" s="85">
        <v>0.5</v>
      </c>
      <c r="HP50" s="85">
        <v>0.5</v>
      </c>
      <c r="HQ50" s="85">
        <v>0.5</v>
      </c>
      <c r="HR50" s="85">
        <v>0.5</v>
      </c>
      <c r="HS50" s="85">
        <v>0.5</v>
      </c>
      <c r="HT50" s="85">
        <v>0.5</v>
      </c>
      <c r="HU50" s="85">
        <v>0.5</v>
      </c>
      <c r="HV50" s="85">
        <v>0.5</v>
      </c>
      <c r="HW50" s="85">
        <v>0.5</v>
      </c>
      <c r="HX50" s="85">
        <v>0.5</v>
      </c>
      <c r="HY50" s="85">
        <v>0.5</v>
      </c>
      <c r="HZ50" s="85">
        <v>0.5</v>
      </c>
      <c r="IA50" s="85">
        <v>0.5</v>
      </c>
      <c r="IB50" s="85">
        <v>0.5</v>
      </c>
      <c r="IC50" s="85">
        <v>0.5</v>
      </c>
      <c r="ID50" s="85">
        <v>0.5</v>
      </c>
      <c r="IE50" s="85">
        <v>0.5</v>
      </c>
      <c r="IF50" s="85">
        <v>0.5</v>
      </c>
      <c r="IG50" s="85">
        <v>0.5</v>
      </c>
      <c r="IH50" s="85">
        <v>0.5</v>
      </c>
      <c r="II50" s="85">
        <v>0.5</v>
      </c>
      <c r="IJ50" s="85">
        <v>0.5</v>
      </c>
      <c r="IK50" s="85">
        <v>0.5</v>
      </c>
      <c r="IL50" s="85">
        <v>0.5</v>
      </c>
      <c r="IM50" s="85">
        <v>0.5</v>
      </c>
      <c r="IN50" s="85">
        <v>0.5</v>
      </c>
      <c r="IO50" s="85">
        <v>0.5</v>
      </c>
      <c r="IP50" s="85">
        <v>0.5</v>
      </c>
      <c r="IQ50" s="85">
        <v>0.5</v>
      </c>
      <c r="IR50" s="85">
        <v>0.5</v>
      </c>
      <c r="IS50" s="85">
        <v>0.5</v>
      </c>
      <c r="IT50" s="85">
        <v>0.5</v>
      </c>
      <c r="IU50" s="85">
        <v>0.5</v>
      </c>
      <c r="IV50" s="85">
        <v>0.5</v>
      </c>
      <c r="IW50" s="85">
        <v>0.5</v>
      </c>
      <c r="IX50" s="85">
        <v>0.5</v>
      </c>
      <c r="IY50" s="85">
        <v>0.5</v>
      </c>
      <c r="IZ50" s="85">
        <v>0.5</v>
      </c>
      <c r="JA50" s="85">
        <v>0.5</v>
      </c>
      <c r="JB50" s="85">
        <v>0.5</v>
      </c>
      <c r="JC50" s="85">
        <v>0.5</v>
      </c>
      <c r="JD50" s="85">
        <v>0.5</v>
      </c>
      <c r="JE50" s="85">
        <v>0.5</v>
      </c>
      <c r="JF50" s="85">
        <v>0.5</v>
      </c>
      <c r="JG50" s="85">
        <v>0.5</v>
      </c>
      <c r="JH50" s="85">
        <v>0.5</v>
      </c>
      <c r="JI50" s="85">
        <v>0.5</v>
      </c>
      <c r="JJ50" s="85">
        <v>0.5</v>
      </c>
      <c r="JK50" s="85">
        <v>0.5</v>
      </c>
      <c r="JL50" s="85">
        <v>0.5</v>
      </c>
      <c r="JM50" s="85">
        <v>0.5</v>
      </c>
      <c r="JN50" s="85">
        <v>0.5</v>
      </c>
      <c r="JO50" s="85">
        <v>0.5</v>
      </c>
      <c r="JP50" s="85">
        <v>0.5</v>
      </c>
      <c r="JQ50" s="85">
        <v>0.5</v>
      </c>
      <c r="JR50" s="85">
        <v>0.5</v>
      </c>
      <c r="JS50" s="85">
        <v>0.5</v>
      </c>
      <c r="JT50" s="85">
        <v>0.5</v>
      </c>
      <c r="JU50" s="85">
        <v>0.5</v>
      </c>
      <c r="JV50" s="85">
        <v>0.5</v>
      </c>
      <c r="JW50" s="85">
        <v>0.5</v>
      </c>
      <c r="JX50" s="85">
        <v>0.5</v>
      </c>
      <c r="JY50" s="85">
        <v>0.5</v>
      </c>
      <c r="JZ50" s="85">
        <v>0.5</v>
      </c>
      <c r="KA50" s="85">
        <v>0.5</v>
      </c>
      <c r="KB50" s="85">
        <v>0.5</v>
      </c>
      <c r="KC50" s="85">
        <v>0.5</v>
      </c>
      <c r="KD50" s="85">
        <v>0.5</v>
      </c>
      <c r="KE50" s="85">
        <v>0.5</v>
      </c>
      <c r="KF50" s="85">
        <v>0.5</v>
      </c>
      <c r="KG50" s="85">
        <v>0.5</v>
      </c>
      <c r="KH50" s="85">
        <v>0.5</v>
      </c>
      <c r="KI50" s="85">
        <v>0.5</v>
      </c>
      <c r="KJ50" s="85">
        <v>0.5</v>
      </c>
      <c r="KK50" s="85">
        <v>0.5</v>
      </c>
      <c r="KL50" s="85">
        <v>0.5</v>
      </c>
      <c r="KM50" s="85">
        <v>0.5</v>
      </c>
      <c r="KN50" s="85">
        <v>0.5</v>
      </c>
      <c r="KO50" s="85">
        <v>0.5</v>
      </c>
      <c r="KP50" s="85">
        <v>0.5</v>
      </c>
      <c r="KQ50" s="85">
        <v>0.5</v>
      </c>
      <c r="KR50" s="85">
        <v>0.5</v>
      </c>
      <c r="KS50" s="85">
        <v>0.5</v>
      </c>
      <c r="KT50" s="85">
        <v>0.5</v>
      </c>
      <c r="KU50" s="85">
        <v>0.5</v>
      </c>
      <c r="KV50" s="85">
        <v>0.5</v>
      </c>
      <c r="KW50" s="85">
        <v>0.5</v>
      </c>
      <c r="KX50" s="85">
        <v>0.5</v>
      </c>
      <c r="KY50" s="85">
        <v>0.5</v>
      </c>
      <c r="KZ50" s="85">
        <v>0.5</v>
      </c>
      <c r="LA50" s="85">
        <v>0.5</v>
      </c>
      <c r="LB50" s="85">
        <v>0.5</v>
      </c>
      <c r="LC50" s="85">
        <v>0.5</v>
      </c>
      <c r="LD50" s="85">
        <v>0.5</v>
      </c>
      <c r="LE50" s="85">
        <v>0.5</v>
      </c>
      <c r="LF50" s="85">
        <v>0.5</v>
      </c>
      <c r="LG50" s="85">
        <v>0.5</v>
      </c>
      <c r="LH50" s="85">
        <v>0.5</v>
      </c>
      <c r="LI50" s="85">
        <v>0.5</v>
      </c>
      <c r="LJ50" s="85">
        <v>0.5</v>
      </c>
      <c r="LK50" s="85">
        <v>0.5</v>
      </c>
      <c r="LL50" s="85">
        <v>0.5</v>
      </c>
      <c r="LM50" s="85">
        <v>0.5</v>
      </c>
      <c r="LN50" s="85">
        <v>0.5</v>
      </c>
      <c r="LO50" s="85">
        <v>0.5</v>
      </c>
      <c r="LP50" s="85">
        <v>0.5</v>
      </c>
      <c r="LQ50" s="85">
        <v>0.5</v>
      </c>
      <c r="LR50" s="85">
        <v>0.5</v>
      </c>
      <c r="LS50" s="85">
        <v>0.5</v>
      </c>
      <c r="LT50" s="85">
        <v>0.5</v>
      </c>
      <c r="LU50" s="85">
        <v>0.5</v>
      </c>
      <c r="LV50" s="85">
        <v>0.5</v>
      </c>
      <c r="LW50" s="85">
        <v>0.5</v>
      </c>
      <c r="LX50" s="85">
        <v>0.5</v>
      </c>
      <c r="LY50" s="85">
        <v>0.5</v>
      </c>
      <c r="LZ50" s="85">
        <v>0.5</v>
      </c>
      <c r="MA50" s="85">
        <v>0.5</v>
      </c>
      <c r="MB50" s="85">
        <v>0.5</v>
      </c>
      <c r="MC50" s="85">
        <v>0.5</v>
      </c>
      <c r="MD50" s="85">
        <v>0.5</v>
      </c>
      <c r="ME50" s="85">
        <v>0.5</v>
      </c>
      <c r="MF50" s="85">
        <v>0.5</v>
      </c>
      <c r="MG50" s="85">
        <v>0.5</v>
      </c>
      <c r="MH50" s="85">
        <v>0.5</v>
      </c>
      <c r="MI50" s="85">
        <v>0.5</v>
      </c>
      <c r="MJ50" s="85">
        <v>0.5</v>
      </c>
      <c r="MK50" s="85">
        <v>0.5</v>
      </c>
      <c r="ML50" s="85">
        <v>0.5</v>
      </c>
      <c r="MM50" s="85">
        <v>0.5</v>
      </c>
      <c r="MN50" s="85">
        <v>0.5</v>
      </c>
      <c r="MO50" s="85">
        <v>0.5</v>
      </c>
      <c r="MP50" s="85">
        <v>0.5</v>
      </c>
      <c r="MQ50" s="85">
        <v>0.5</v>
      </c>
      <c r="MR50" s="85">
        <v>0.5</v>
      </c>
      <c r="MS50" s="85">
        <v>0.5</v>
      </c>
      <c r="MT50" s="85">
        <v>0.5</v>
      </c>
      <c r="MU50" s="85">
        <v>0.5</v>
      </c>
      <c r="MV50" s="85">
        <v>0.5</v>
      </c>
      <c r="MW50" s="85">
        <v>0.5</v>
      </c>
      <c r="MX50" s="85">
        <v>0.5</v>
      </c>
      <c r="MY50" s="85">
        <v>0.5</v>
      </c>
      <c r="MZ50" s="85">
        <v>0.5</v>
      </c>
      <c r="NA50" s="85">
        <v>0.5</v>
      </c>
      <c r="NB50" s="85">
        <v>0.5</v>
      </c>
      <c r="NC50" s="85">
        <v>0.5</v>
      </c>
      <c r="ND50" s="85">
        <v>0.5</v>
      </c>
      <c r="NE50" s="85">
        <v>0.5</v>
      </c>
      <c r="NF50" s="85">
        <v>0.5</v>
      </c>
      <c r="NG50" s="85">
        <v>0.5</v>
      </c>
      <c r="NH50" s="85">
        <v>0.5</v>
      </c>
      <c r="NI50" s="85">
        <v>0.5</v>
      </c>
      <c r="NJ50" s="85">
        <v>0.5</v>
      </c>
      <c r="NK50" s="85">
        <v>0.5</v>
      </c>
      <c r="NL50" s="85">
        <v>0.5</v>
      </c>
      <c r="NM50" s="85">
        <v>0.5</v>
      </c>
      <c r="NN50" s="85">
        <v>0.5</v>
      </c>
      <c r="NO50" s="85">
        <v>0.5</v>
      </c>
      <c r="NP50" s="85">
        <v>0.5</v>
      </c>
      <c r="NQ50" s="85">
        <v>0.5</v>
      </c>
      <c r="NR50" s="85">
        <v>0.5</v>
      </c>
      <c r="NS50" s="85">
        <v>0.5</v>
      </c>
      <c r="NT50" s="85">
        <v>0.5</v>
      </c>
      <c r="NU50" s="85">
        <v>0.5</v>
      </c>
      <c r="NV50" s="85">
        <v>0.5</v>
      </c>
      <c r="NW50" s="85">
        <v>0.5</v>
      </c>
      <c r="NX50" s="85">
        <v>0.5</v>
      </c>
      <c r="NY50" s="85">
        <v>0.5</v>
      </c>
      <c r="NZ50" s="85">
        <v>0.5</v>
      </c>
      <c r="OA50" s="85">
        <v>0.5</v>
      </c>
      <c r="OB50" s="85">
        <v>0.5</v>
      </c>
      <c r="OC50" s="85">
        <v>0.5</v>
      </c>
      <c r="OD50" s="85">
        <v>0.5</v>
      </c>
      <c r="OE50" s="85">
        <v>0.5</v>
      </c>
      <c r="OF50" s="85">
        <v>0.5</v>
      </c>
      <c r="OG50" s="85">
        <v>0.5</v>
      </c>
      <c r="OH50" s="85">
        <v>0.5</v>
      </c>
      <c r="OI50" s="85">
        <v>0.5</v>
      </c>
      <c r="OJ50" s="85">
        <v>0.5</v>
      </c>
      <c r="OK50" s="85">
        <v>0.5</v>
      </c>
      <c r="OL50" s="85">
        <v>0.5</v>
      </c>
      <c r="OM50" s="85">
        <v>0.5</v>
      </c>
      <c r="ON50" s="85">
        <v>0.5</v>
      </c>
      <c r="OO50" s="85">
        <v>0.5</v>
      </c>
      <c r="OP50" s="85">
        <v>0.5</v>
      </c>
      <c r="OQ50" s="85">
        <v>0.5</v>
      </c>
      <c r="OR50" s="85">
        <v>0.5</v>
      </c>
      <c r="OS50" s="85">
        <v>0.5</v>
      </c>
      <c r="OT50" s="85">
        <v>0.5</v>
      </c>
      <c r="OU50" s="85">
        <v>0.5</v>
      </c>
      <c r="OV50" s="85">
        <v>0.5</v>
      </c>
      <c r="OW50" s="85">
        <v>0.5</v>
      </c>
      <c r="OX50" s="85">
        <v>0.5</v>
      </c>
      <c r="OY50" s="85">
        <v>0.5</v>
      </c>
      <c r="OZ50" s="85">
        <v>0.5</v>
      </c>
      <c r="PA50" s="85">
        <v>0.5</v>
      </c>
      <c r="PB50" s="85">
        <v>0.5</v>
      </c>
      <c r="PC50" s="85">
        <v>0.5</v>
      </c>
      <c r="PD50" s="85">
        <v>0.5</v>
      </c>
      <c r="PE50" s="85">
        <v>0.5</v>
      </c>
      <c r="PF50" s="85">
        <v>0.5</v>
      </c>
      <c r="PG50" s="85">
        <v>0.5</v>
      </c>
      <c r="PH50" s="85">
        <v>0.5</v>
      </c>
      <c r="PI50" s="85">
        <v>0.5</v>
      </c>
      <c r="PJ50" s="85">
        <v>0.5</v>
      </c>
      <c r="PK50" s="85">
        <v>0.5</v>
      </c>
      <c r="PL50" s="85">
        <v>0.5</v>
      </c>
      <c r="PM50" s="85">
        <v>0.5</v>
      </c>
      <c r="PN50" s="85">
        <v>0.5</v>
      </c>
      <c r="PO50" s="85">
        <v>0.5</v>
      </c>
      <c r="PP50" s="85">
        <v>0.5</v>
      </c>
      <c r="PQ50" s="85">
        <v>0.5</v>
      </c>
      <c r="PR50" s="85">
        <v>0.5</v>
      </c>
      <c r="PS50" s="85">
        <v>0.5</v>
      </c>
      <c r="PT50" s="85">
        <v>0.5</v>
      </c>
      <c r="PU50" s="85">
        <v>0.5</v>
      </c>
      <c r="PV50" s="85">
        <v>0.5</v>
      </c>
      <c r="PW50" s="85">
        <v>0.5</v>
      </c>
      <c r="PX50" s="85">
        <v>0.5</v>
      </c>
      <c r="PY50" s="85">
        <v>0.5</v>
      </c>
      <c r="PZ50" s="85">
        <v>0.5</v>
      </c>
      <c r="QA50" s="85">
        <v>0.5</v>
      </c>
      <c r="QB50" s="85">
        <v>0.5</v>
      </c>
      <c r="QC50" s="85">
        <v>0.5</v>
      </c>
      <c r="QD50" s="85">
        <v>0.5</v>
      </c>
      <c r="QE50" s="85">
        <v>0.5</v>
      </c>
      <c r="QF50" s="85">
        <v>0.5</v>
      </c>
      <c r="QG50" s="85">
        <v>0.5</v>
      </c>
      <c r="QH50" s="85">
        <v>0.5</v>
      </c>
      <c r="QI50" s="85">
        <v>0.5</v>
      </c>
      <c r="QJ50" s="85">
        <v>0.5</v>
      </c>
      <c r="QK50" s="85">
        <v>0.5</v>
      </c>
      <c r="QL50" s="85">
        <v>0.5</v>
      </c>
      <c r="QM50" s="85">
        <v>0.5</v>
      </c>
      <c r="QN50" s="85">
        <v>0.5</v>
      </c>
      <c r="QO50" s="85">
        <v>0.5</v>
      </c>
      <c r="QP50" s="85">
        <v>0.5</v>
      </c>
      <c r="QQ50" s="85">
        <v>0.5</v>
      </c>
      <c r="QR50" s="85">
        <v>0.5</v>
      </c>
      <c r="QS50" s="85">
        <v>0.5</v>
      </c>
      <c r="QT50" s="85">
        <v>0.5</v>
      </c>
      <c r="QU50" s="85">
        <v>0.5</v>
      </c>
      <c r="QV50" s="85">
        <v>0.5</v>
      </c>
      <c r="QW50" s="85">
        <v>0.5</v>
      </c>
      <c r="QX50" s="85">
        <v>0.5</v>
      </c>
      <c r="QY50" s="85">
        <v>0.5</v>
      </c>
      <c r="QZ50" s="85">
        <v>0.5</v>
      </c>
      <c r="RA50" s="85">
        <v>0.5</v>
      </c>
      <c r="RB50" s="85">
        <v>0.5</v>
      </c>
      <c r="RC50" s="85">
        <v>0.5</v>
      </c>
      <c r="RD50" s="85">
        <v>0.5</v>
      </c>
      <c r="RE50" s="85">
        <v>0.5</v>
      </c>
      <c r="RF50" s="85">
        <v>0.5</v>
      </c>
      <c r="RG50" s="85">
        <v>0.5</v>
      </c>
      <c r="RH50" s="85">
        <v>0.5</v>
      </c>
      <c r="RI50" s="85">
        <v>0.5</v>
      </c>
      <c r="RJ50" s="85">
        <v>0.5</v>
      </c>
      <c r="RK50" s="85">
        <v>0.5</v>
      </c>
      <c r="RL50" s="85">
        <v>0.5</v>
      </c>
      <c r="RM50" s="85">
        <v>0.5</v>
      </c>
      <c r="RN50" s="85">
        <v>0.5</v>
      </c>
      <c r="RO50" s="85">
        <v>0.5</v>
      </c>
      <c r="RP50" s="85">
        <v>0.5</v>
      </c>
      <c r="RQ50" s="85">
        <v>0.5</v>
      </c>
    </row>
    <row r="51" spans="1:485">
      <c r="B51" s="85" t="s">
        <v>1822</v>
      </c>
      <c r="D51" s="86" t="s">
        <v>1898</v>
      </c>
      <c r="F51" s="87"/>
      <c r="H51" s="86" t="s">
        <v>1899</v>
      </c>
      <c r="I51" s="87"/>
      <c r="J51" s="85" t="s">
        <v>447</v>
      </c>
      <c r="L51" s="85">
        <v>0</v>
      </c>
      <c r="M51" s="85">
        <v>1</v>
      </c>
      <c r="T51" s="85">
        <v>0.5</v>
      </c>
      <c r="U51" s="85">
        <v>0.5</v>
      </c>
      <c r="V51" s="85">
        <v>0.5</v>
      </c>
      <c r="W51" s="85">
        <v>0.5</v>
      </c>
      <c r="X51" s="85">
        <v>0.5</v>
      </c>
      <c r="Y51" s="85">
        <v>0.5</v>
      </c>
      <c r="Z51" s="85">
        <v>0.5</v>
      </c>
      <c r="AA51" s="85">
        <v>0.5</v>
      </c>
      <c r="AB51" s="85">
        <v>0.5</v>
      </c>
      <c r="AC51" s="85">
        <v>0.5</v>
      </c>
      <c r="AD51" s="85">
        <v>0.5</v>
      </c>
      <c r="AE51" s="85">
        <v>0.5</v>
      </c>
      <c r="AF51" s="85">
        <v>0.5</v>
      </c>
      <c r="AG51" s="85">
        <v>0.5</v>
      </c>
      <c r="AH51" s="85">
        <v>0.5</v>
      </c>
      <c r="AI51" s="85">
        <v>0.5</v>
      </c>
      <c r="AJ51" s="85">
        <v>0.5</v>
      </c>
      <c r="AK51" s="85">
        <v>0.5</v>
      </c>
      <c r="AL51" s="85">
        <v>0.5</v>
      </c>
      <c r="AM51" s="85">
        <v>0.5</v>
      </c>
      <c r="AN51" s="85">
        <v>0.5</v>
      </c>
      <c r="AO51" s="85">
        <v>0.5</v>
      </c>
      <c r="AP51" s="85">
        <v>0.5</v>
      </c>
      <c r="AQ51" s="85">
        <v>0.5</v>
      </c>
      <c r="AR51" s="85">
        <v>0.5</v>
      </c>
      <c r="AS51" s="85">
        <v>0.5</v>
      </c>
      <c r="AT51" s="85">
        <v>0.5</v>
      </c>
      <c r="AU51" s="85">
        <v>0.5</v>
      </c>
      <c r="AV51" s="85">
        <v>0.5</v>
      </c>
      <c r="AW51" s="85">
        <v>0.5</v>
      </c>
      <c r="AX51" s="85">
        <v>0.5</v>
      </c>
      <c r="AY51" s="85">
        <v>0.5</v>
      </c>
      <c r="AZ51" s="85">
        <v>0.5</v>
      </c>
      <c r="BA51" s="85">
        <v>0.5</v>
      </c>
      <c r="BB51" s="85">
        <v>0.5</v>
      </c>
      <c r="BC51" s="85">
        <v>0.5</v>
      </c>
      <c r="BD51" s="85">
        <v>0.5</v>
      </c>
      <c r="BE51" s="85">
        <v>0.5</v>
      </c>
      <c r="BF51" s="85">
        <v>0.5</v>
      </c>
      <c r="BG51" s="85">
        <v>0.5</v>
      </c>
      <c r="BH51" s="85">
        <v>0.5</v>
      </c>
      <c r="BI51" s="85">
        <v>0.5</v>
      </c>
      <c r="BJ51" s="85">
        <v>0.5</v>
      </c>
      <c r="BK51" s="85">
        <v>0.5</v>
      </c>
      <c r="BL51" s="85">
        <v>0.5</v>
      </c>
      <c r="BM51" s="85">
        <v>0.5</v>
      </c>
      <c r="BN51" s="85">
        <v>0.5</v>
      </c>
      <c r="BO51" s="85">
        <v>0.5</v>
      </c>
      <c r="BP51" s="85">
        <v>0.5</v>
      </c>
      <c r="BQ51" s="85">
        <v>0.5</v>
      </c>
      <c r="BR51" s="85">
        <v>0.5</v>
      </c>
      <c r="BS51" s="85">
        <v>0.5</v>
      </c>
      <c r="BT51" s="85">
        <v>0.5</v>
      </c>
      <c r="BU51" s="85">
        <v>0.5</v>
      </c>
      <c r="BV51" s="85">
        <v>0.5</v>
      </c>
      <c r="BW51" s="85">
        <v>0.5</v>
      </c>
      <c r="BX51" s="85">
        <v>0.5</v>
      </c>
      <c r="BY51" s="85">
        <v>0.5</v>
      </c>
      <c r="BZ51" s="85">
        <v>0.5</v>
      </c>
      <c r="CA51" s="85">
        <v>0.5</v>
      </c>
      <c r="CB51" s="85">
        <v>0.5</v>
      </c>
      <c r="CC51" s="85">
        <v>0.5</v>
      </c>
      <c r="CD51" s="85">
        <v>0.5</v>
      </c>
      <c r="CE51" s="85">
        <v>0.5</v>
      </c>
      <c r="CF51" s="85">
        <v>0.5</v>
      </c>
      <c r="CG51" s="85">
        <v>0.5</v>
      </c>
      <c r="CH51" s="85">
        <v>0.5</v>
      </c>
      <c r="CI51" s="85">
        <v>0.5</v>
      </c>
      <c r="CJ51" s="85">
        <v>0.5</v>
      </c>
      <c r="CK51" s="85">
        <v>0.5</v>
      </c>
      <c r="CL51" s="85">
        <v>0.5</v>
      </c>
      <c r="CM51" s="85">
        <v>0.5</v>
      </c>
      <c r="CN51" s="85">
        <v>0.5</v>
      </c>
      <c r="CO51" s="85">
        <v>0.5</v>
      </c>
      <c r="CP51" s="85">
        <v>0.5</v>
      </c>
      <c r="CQ51" s="85">
        <v>0.5</v>
      </c>
      <c r="CR51" s="85">
        <v>0.5</v>
      </c>
      <c r="CS51" s="85">
        <v>0.5</v>
      </c>
      <c r="CT51" s="85">
        <v>0.5</v>
      </c>
      <c r="CU51" s="85">
        <v>0.5</v>
      </c>
      <c r="CV51" s="85">
        <v>0.5</v>
      </c>
      <c r="CW51" s="85">
        <v>0.5</v>
      </c>
      <c r="CX51" s="85">
        <v>0.5</v>
      </c>
      <c r="CY51" s="85">
        <v>0.5</v>
      </c>
      <c r="CZ51" s="85">
        <v>0.5</v>
      </c>
      <c r="DA51" s="85">
        <v>0.5</v>
      </c>
      <c r="DB51" s="85">
        <v>0.5</v>
      </c>
      <c r="DC51" s="85">
        <v>0.5</v>
      </c>
      <c r="DD51" s="85">
        <v>0.5</v>
      </c>
      <c r="DE51" s="85">
        <v>0.5</v>
      </c>
      <c r="DF51" s="85">
        <v>0.5</v>
      </c>
      <c r="DG51" s="85">
        <v>0.5</v>
      </c>
      <c r="DH51" s="85">
        <v>0.5</v>
      </c>
      <c r="DI51" s="85">
        <v>0.5</v>
      </c>
      <c r="DJ51" s="85">
        <v>0.5</v>
      </c>
      <c r="DK51" s="85">
        <v>0.5</v>
      </c>
      <c r="DL51" s="85">
        <v>0.5</v>
      </c>
      <c r="DM51" s="85">
        <v>0.5</v>
      </c>
      <c r="DN51" s="85">
        <v>0.5</v>
      </c>
      <c r="DO51" s="85">
        <v>0.5</v>
      </c>
      <c r="DP51" s="85">
        <v>0.5</v>
      </c>
      <c r="DQ51" s="85">
        <v>0.5</v>
      </c>
      <c r="DR51" s="85">
        <v>0.5</v>
      </c>
      <c r="DS51" s="85">
        <v>0.5</v>
      </c>
      <c r="DT51" s="85">
        <v>0.5</v>
      </c>
      <c r="DU51" s="85">
        <v>0.5</v>
      </c>
      <c r="DV51" s="85">
        <v>0.5</v>
      </c>
      <c r="DW51" s="85">
        <v>0.5</v>
      </c>
      <c r="DX51" s="85">
        <v>0.5</v>
      </c>
      <c r="DY51" s="85">
        <v>0.5</v>
      </c>
      <c r="DZ51" s="85">
        <v>0.5</v>
      </c>
      <c r="EA51" s="85">
        <v>0.5</v>
      </c>
      <c r="EB51" s="85">
        <v>0.5</v>
      </c>
      <c r="EC51" s="85">
        <v>0.5</v>
      </c>
      <c r="ED51" s="85">
        <v>0.5</v>
      </c>
      <c r="EE51" s="85">
        <v>0.5</v>
      </c>
      <c r="EF51" s="85">
        <v>0.5</v>
      </c>
      <c r="EG51" s="85">
        <v>0.5</v>
      </c>
      <c r="EH51" s="85">
        <v>0.5</v>
      </c>
      <c r="EI51" s="85">
        <v>0.5</v>
      </c>
      <c r="EJ51" s="85">
        <v>0.5</v>
      </c>
      <c r="EK51" s="85">
        <v>0.5</v>
      </c>
      <c r="EL51" s="85">
        <v>0.5</v>
      </c>
      <c r="EM51" s="85">
        <v>0.5</v>
      </c>
      <c r="EN51" s="85">
        <v>0.5</v>
      </c>
      <c r="EO51" s="85">
        <v>0.5</v>
      </c>
      <c r="EP51" s="85">
        <v>0.5</v>
      </c>
      <c r="EQ51" s="85">
        <v>0.5</v>
      </c>
      <c r="ER51" s="85">
        <v>0.5</v>
      </c>
      <c r="ES51" s="85">
        <v>0.5</v>
      </c>
      <c r="ET51" s="85">
        <v>0.5</v>
      </c>
      <c r="EU51" s="85">
        <v>0.5</v>
      </c>
      <c r="EV51" s="85">
        <v>0.5</v>
      </c>
      <c r="EW51" s="85">
        <v>0.5</v>
      </c>
      <c r="EX51" s="85">
        <v>0.5</v>
      </c>
      <c r="EY51" s="85">
        <v>0.5</v>
      </c>
      <c r="EZ51" s="85">
        <v>0.5</v>
      </c>
      <c r="FA51" s="85">
        <v>0.5</v>
      </c>
      <c r="FB51" s="85">
        <v>0.5</v>
      </c>
      <c r="FC51" s="85">
        <v>0.5</v>
      </c>
      <c r="FD51" s="85">
        <v>0.5</v>
      </c>
      <c r="FE51" s="85">
        <v>0.5</v>
      </c>
      <c r="FF51" s="85">
        <v>0.5</v>
      </c>
      <c r="FG51" s="85">
        <v>0.5</v>
      </c>
      <c r="FH51" s="85">
        <v>0.5</v>
      </c>
      <c r="FI51" s="85">
        <v>0.5</v>
      </c>
      <c r="FJ51" s="85">
        <v>0.5</v>
      </c>
      <c r="FK51" s="85">
        <v>0.5</v>
      </c>
      <c r="FL51" s="85">
        <v>0.5</v>
      </c>
      <c r="FM51" s="85">
        <v>0.5</v>
      </c>
      <c r="FN51" s="85">
        <v>0.5</v>
      </c>
      <c r="FO51" s="85">
        <v>0.5</v>
      </c>
      <c r="FP51" s="85">
        <v>0.5</v>
      </c>
      <c r="FQ51" s="85">
        <v>0.5</v>
      </c>
      <c r="FR51" s="85">
        <v>0.5</v>
      </c>
      <c r="FS51" s="85">
        <v>0.5</v>
      </c>
      <c r="FT51" s="85">
        <v>0.5</v>
      </c>
      <c r="FU51" s="85">
        <v>0.5</v>
      </c>
      <c r="FV51" s="85">
        <v>0.5</v>
      </c>
      <c r="FW51" s="85">
        <v>0.5</v>
      </c>
      <c r="FX51" s="85">
        <v>0.5</v>
      </c>
      <c r="FY51" s="85">
        <v>0.5</v>
      </c>
      <c r="FZ51" s="85">
        <v>0.5</v>
      </c>
      <c r="GA51" s="85">
        <v>0.5</v>
      </c>
      <c r="GB51" s="85">
        <v>0.5</v>
      </c>
      <c r="GC51" s="85">
        <v>0.5</v>
      </c>
      <c r="GD51" s="85">
        <v>0.5</v>
      </c>
      <c r="GE51" s="85">
        <v>0.5</v>
      </c>
      <c r="GF51" s="85">
        <v>0.5</v>
      </c>
      <c r="GG51" s="85">
        <v>0.5</v>
      </c>
      <c r="GH51" s="85">
        <v>0.5</v>
      </c>
      <c r="GI51" s="85">
        <v>0.5</v>
      </c>
      <c r="GJ51" s="85">
        <v>0.5</v>
      </c>
      <c r="GK51" s="85">
        <v>0.5</v>
      </c>
      <c r="GL51" s="85">
        <v>0.5</v>
      </c>
      <c r="GM51" s="85">
        <v>0.5</v>
      </c>
      <c r="GN51" s="85">
        <v>0.5</v>
      </c>
      <c r="GO51" s="85">
        <v>0.5</v>
      </c>
      <c r="GP51" s="85">
        <v>0.5</v>
      </c>
      <c r="GQ51" s="85">
        <v>0.5</v>
      </c>
      <c r="GR51" s="85">
        <v>0.5</v>
      </c>
      <c r="GS51" s="85">
        <v>0.5</v>
      </c>
      <c r="GT51" s="85">
        <v>0.5</v>
      </c>
      <c r="GU51" s="85">
        <v>0.5</v>
      </c>
      <c r="GV51" s="85">
        <v>0.5</v>
      </c>
      <c r="GW51" s="85">
        <v>0.5</v>
      </c>
      <c r="GX51" s="85">
        <v>0.5</v>
      </c>
      <c r="GY51" s="85">
        <v>0.5</v>
      </c>
      <c r="GZ51" s="85">
        <v>0.5</v>
      </c>
      <c r="HA51" s="85">
        <v>0.5</v>
      </c>
      <c r="HB51" s="85">
        <v>0.5</v>
      </c>
      <c r="HC51" s="85">
        <v>0.5</v>
      </c>
      <c r="HD51" s="85">
        <v>0.5</v>
      </c>
      <c r="HE51" s="85">
        <v>0.5</v>
      </c>
      <c r="HF51" s="85">
        <v>0.5</v>
      </c>
      <c r="HG51" s="85">
        <v>0.5</v>
      </c>
      <c r="HH51" s="85">
        <v>0.5</v>
      </c>
      <c r="HI51" s="85">
        <v>0.5</v>
      </c>
      <c r="HJ51" s="85">
        <v>0.5</v>
      </c>
      <c r="HK51" s="85">
        <v>0.5</v>
      </c>
      <c r="HL51" s="85">
        <v>0.5</v>
      </c>
      <c r="HM51" s="85">
        <v>0.5</v>
      </c>
      <c r="HN51" s="85">
        <v>0.5</v>
      </c>
      <c r="HO51" s="85">
        <v>0.5</v>
      </c>
      <c r="HP51" s="85">
        <v>0.5</v>
      </c>
      <c r="HQ51" s="85">
        <v>0.5</v>
      </c>
      <c r="HR51" s="85">
        <v>0.5</v>
      </c>
      <c r="HS51" s="85">
        <v>0.5</v>
      </c>
      <c r="HT51" s="85">
        <v>0.5</v>
      </c>
      <c r="HU51" s="85">
        <v>0.5</v>
      </c>
      <c r="HV51" s="85">
        <v>0.5</v>
      </c>
      <c r="HW51" s="85">
        <v>0.5</v>
      </c>
      <c r="HX51" s="85">
        <v>0.5</v>
      </c>
      <c r="HY51" s="85">
        <v>0.5</v>
      </c>
      <c r="HZ51" s="85">
        <v>0.5</v>
      </c>
      <c r="IA51" s="85">
        <v>0.5</v>
      </c>
      <c r="IB51" s="85">
        <v>0.5</v>
      </c>
      <c r="IC51" s="85">
        <v>0.5</v>
      </c>
      <c r="ID51" s="85">
        <v>0.5</v>
      </c>
      <c r="IE51" s="85">
        <v>0.5</v>
      </c>
      <c r="IF51" s="85">
        <v>0.5</v>
      </c>
      <c r="IG51" s="85">
        <v>0.5</v>
      </c>
      <c r="IH51" s="85">
        <v>0.5</v>
      </c>
      <c r="II51" s="85">
        <v>0.5</v>
      </c>
      <c r="IJ51" s="85">
        <v>0.5</v>
      </c>
      <c r="IK51" s="85">
        <v>0.5</v>
      </c>
      <c r="IL51" s="85">
        <v>0.5</v>
      </c>
      <c r="IM51" s="85">
        <v>0.5</v>
      </c>
      <c r="IN51" s="85">
        <v>0.5</v>
      </c>
      <c r="IO51" s="85">
        <v>0.5</v>
      </c>
      <c r="IP51" s="85">
        <v>0.5</v>
      </c>
      <c r="IQ51" s="85">
        <v>0.5</v>
      </c>
      <c r="IR51" s="85">
        <v>0.5</v>
      </c>
      <c r="IS51" s="85">
        <v>0.5</v>
      </c>
      <c r="IT51" s="85">
        <v>0.5</v>
      </c>
      <c r="IU51" s="85">
        <v>0.5</v>
      </c>
      <c r="IV51" s="85">
        <v>0.5</v>
      </c>
      <c r="IW51" s="85">
        <v>0.5</v>
      </c>
      <c r="IX51" s="85">
        <v>0.5</v>
      </c>
      <c r="IY51" s="85">
        <v>0.5</v>
      </c>
      <c r="IZ51" s="85">
        <v>0.5</v>
      </c>
      <c r="JA51" s="85">
        <v>0.5</v>
      </c>
      <c r="JB51" s="85">
        <v>0.5</v>
      </c>
      <c r="JC51" s="85">
        <v>0.5</v>
      </c>
      <c r="JD51" s="85">
        <v>0.5</v>
      </c>
      <c r="JE51" s="85">
        <v>0.5</v>
      </c>
      <c r="JF51" s="85">
        <v>0.5</v>
      </c>
      <c r="JG51" s="85">
        <v>0.5</v>
      </c>
      <c r="JH51" s="85">
        <v>0.5</v>
      </c>
      <c r="JI51" s="85">
        <v>0.5</v>
      </c>
      <c r="JJ51" s="85">
        <v>0.5</v>
      </c>
      <c r="JK51" s="85">
        <v>0.5</v>
      </c>
      <c r="JL51" s="85">
        <v>0.5</v>
      </c>
      <c r="JM51" s="85">
        <v>0.5</v>
      </c>
      <c r="JN51" s="85">
        <v>0.5</v>
      </c>
      <c r="JO51" s="85">
        <v>0.5</v>
      </c>
      <c r="JP51" s="85">
        <v>0.5</v>
      </c>
      <c r="JQ51" s="85">
        <v>0.5</v>
      </c>
      <c r="JR51" s="85">
        <v>0.5</v>
      </c>
      <c r="JS51" s="85">
        <v>0.5</v>
      </c>
      <c r="JT51" s="85">
        <v>0.5</v>
      </c>
      <c r="JU51" s="85">
        <v>0.5</v>
      </c>
      <c r="JV51" s="85">
        <v>0.5</v>
      </c>
      <c r="JW51" s="85">
        <v>0.5</v>
      </c>
      <c r="JX51" s="85">
        <v>0.5</v>
      </c>
      <c r="JY51" s="85">
        <v>0.5</v>
      </c>
      <c r="JZ51" s="85">
        <v>0.5</v>
      </c>
      <c r="KA51" s="85">
        <v>0.5</v>
      </c>
      <c r="KB51" s="85">
        <v>0.5</v>
      </c>
      <c r="KC51" s="85">
        <v>0.5</v>
      </c>
      <c r="KD51" s="85">
        <v>0.5</v>
      </c>
      <c r="KE51" s="85">
        <v>0.5</v>
      </c>
      <c r="KF51" s="85">
        <v>0.5</v>
      </c>
      <c r="KG51" s="85">
        <v>0.5</v>
      </c>
      <c r="KH51" s="85">
        <v>0.5</v>
      </c>
      <c r="KI51" s="85">
        <v>0.5</v>
      </c>
      <c r="KJ51" s="85">
        <v>0.5</v>
      </c>
      <c r="KK51" s="85">
        <v>0.5</v>
      </c>
      <c r="KL51" s="85">
        <v>0.5</v>
      </c>
      <c r="KM51" s="85">
        <v>0.5</v>
      </c>
      <c r="KN51" s="85">
        <v>0.5</v>
      </c>
      <c r="KO51" s="85">
        <v>0.5</v>
      </c>
      <c r="KP51" s="85">
        <v>0.5</v>
      </c>
      <c r="KQ51" s="85">
        <v>0.5</v>
      </c>
      <c r="KR51" s="85">
        <v>0.5</v>
      </c>
      <c r="KS51" s="85">
        <v>0.5</v>
      </c>
      <c r="KT51" s="85">
        <v>0.5</v>
      </c>
      <c r="KU51" s="85">
        <v>0.5</v>
      </c>
      <c r="KV51" s="85">
        <v>0.5</v>
      </c>
      <c r="KW51" s="85">
        <v>0.5</v>
      </c>
      <c r="KX51" s="85">
        <v>0.5</v>
      </c>
      <c r="KY51" s="85">
        <v>0.5</v>
      </c>
      <c r="KZ51" s="85">
        <v>0.5</v>
      </c>
      <c r="LA51" s="85">
        <v>0.5</v>
      </c>
      <c r="LB51" s="85">
        <v>0.5</v>
      </c>
      <c r="LC51" s="85">
        <v>0.5</v>
      </c>
      <c r="LD51" s="85">
        <v>0.5</v>
      </c>
      <c r="LE51" s="85">
        <v>0.5</v>
      </c>
      <c r="LF51" s="85">
        <v>0.5</v>
      </c>
      <c r="LG51" s="85">
        <v>0.5</v>
      </c>
      <c r="LH51" s="85">
        <v>0.5</v>
      </c>
      <c r="LI51" s="85">
        <v>0.5</v>
      </c>
      <c r="LJ51" s="85">
        <v>0.5</v>
      </c>
      <c r="LK51" s="85">
        <v>0.5</v>
      </c>
      <c r="LL51" s="85">
        <v>0.5</v>
      </c>
      <c r="LM51" s="85">
        <v>0.5</v>
      </c>
      <c r="LN51" s="85">
        <v>0.5</v>
      </c>
      <c r="LO51" s="85">
        <v>0.5</v>
      </c>
      <c r="LP51" s="85">
        <v>0.5</v>
      </c>
      <c r="LQ51" s="85">
        <v>0.5</v>
      </c>
      <c r="LR51" s="85">
        <v>0.5</v>
      </c>
      <c r="LS51" s="85">
        <v>0.5</v>
      </c>
      <c r="LT51" s="85">
        <v>0.5</v>
      </c>
      <c r="LU51" s="85">
        <v>0.5</v>
      </c>
      <c r="LV51" s="85">
        <v>0.5</v>
      </c>
      <c r="LW51" s="85">
        <v>0.5</v>
      </c>
      <c r="LX51" s="85">
        <v>0.5</v>
      </c>
      <c r="LY51" s="85">
        <v>0.5</v>
      </c>
      <c r="LZ51" s="85">
        <v>0.5</v>
      </c>
      <c r="MA51" s="85">
        <v>0.5</v>
      </c>
      <c r="MB51" s="85">
        <v>0.5</v>
      </c>
      <c r="MC51" s="85">
        <v>0.5</v>
      </c>
      <c r="MD51" s="85">
        <v>0.5</v>
      </c>
      <c r="ME51" s="85">
        <v>0.5</v>
      </c>
      <c r="MF51" s="85">
        <v>0.5</v>
      </c>
      <c r="MG51" s="85">
        <v>0.5</v>
      </c>
      <c r="MH51" s="85">
        <v>0.5</v>
      </c>
      <c r="MI51" s="85">
        <v>0.5</v>
      </c>
      <c r="MJ51" s="85">
        <v>0.5</v>
      </c>
      <c r="MK51" s="85">
        <v>0.5</v>
      </c>
      <c r="ML51" s="85">
        <v>0.5</v>
      </c>
      <c r="MM51" s="85">
        <v>0.5</v>
      </c>
      <c r="MN51" s="85">
        <v>0.5</v>
      </c>
      <c r="MO51" s="85">
        <v>0.5</v>
      </c>
      <c r="MP51" s="85">
        <v>0.5</v>
      </c>
      <c r="MQ51" s="85">
        <v>0.5</v>
      </c>
      <c r="MR51" s="85">
        <v>0.5</v>
      </c>
      <c r="MS51" s="85">
        <v>0.5</v>
      </c>
      <c r="MT51" s="85">
        <v>0.5</v>
      </c>
      <c r="MU51" s="85">
        <v>0.5</v>
      </c>
      <c r="MV51" s="85">
        <v>0.5</v>
      </c>
      <c r="MW51" s="85">
        <v>0.5</v>
      </c>
      <c r="MX51" s="85">
        <v>0.5</v>
      </c>
      <c r="MY51" s="85">
        <v>0.5</v>
      </c>
      <c r="MZ51" s="85">
        <v>0.5</v>
      </c>
      <c r="NA51" s="85">
        <v>0.5</v>
      </c>
      <c r="NB51" s="85">
        <v>0.5</v>
      </c>
      <c r="NC51" s="85">
        <v>0.5</v>
      </c>
      <c r="ND51" s="85">
        <v>0.5</v>
      </c>
      <c r="NE51" s="85">
        <v>0.5</v>
      </c>
      <c r="NF51" s="85">
        <v>0.5</v>
      </c>
      <c r="NG51" s="85">
        <v>0.5</v>
      </c>
      <c r="NH51" s="85">
        <v>0.5</v>
      </c>
      <c r="NI51" s="85">
        <v>0.5</v>
      </c>
      <c r="NJ51" s="85">
        <v>0.5</v>
      </c>
      <c r="NK51" s="85">
        <v>0.5</v>
      </c>
      <c r="NL51" s="85">
        <v>0.5</v>
      </c>
      <c r="NM51" s="85">
        <v>0.5</v>
      </c>
      <c r="NN51" s="85">
        <v>0.5</v>
      </c>
      <c r="NO51" s="85">
        <v>0.5</v>
      </c>
      <c r="NP51" s="85">
        <v>0.5</v>
      </c>
      <c r="NQ51" s="85">
        <v>0.5</v>
      </c>
      <c r="NR51" s="85">
        <v>0.5</v>
      </c>
      <c r="NS51" s="85">
        <v>0.5</v>
      </c>
      <c r="NT51" s="85">
        <v>0.5</v>
      </c>
      <c r="NU51" s="85">
        <v>0.5</v>
      </c>
      <c r="NV51" s="85">
        <v>0.5</v>
      </c>
      <c r="NW51" s="85">
        <v>0.5</v>
      </c>
      <c r="NX51" s="85">
        <v>0.5</v>
      </c>
      <c r="NY51" s="85">
        <v>0.5</v>
      </c>
      <c r="NZ51" s="85">
        <v>0.5</v>
      </c>
      <c r="OA51" s="85">
        <v>0.5</v>
      </c>
      <c r="OB51" s="85">
        <v>0.5</v>
      </c>
      <c r="OC51" s="85">
        <v>0.5</v>
      </c>
      <c r="OD51" s="85">
        <v>0.5</v>
      </c>
      <c r="OE51" s="85">
        <v>0.5</v>
      </c>
      <c r="OF51" s="85">
        <v>0.5</v>
      </c>
      <c r="OG51" s="85">
        <v>0.5</v>
      </c>
      <c r="OH51" s="85">
        <v>0.5</v>
      </c>
      <c r="OI51" s="85">
        <v>0.5</v>
      </c>
      <c r="OJ51" s="85">
        <v>0.5</v>
      </c>
      <c r="OK51" s="85">
        <v>0.5</v>
      </c>
      <c r="OL51" s="85">
        <v>0.5</v>
      </c>
      <c r="OM51" s="85">
        <v>0.5</v>
      </c>
      <c r="ON51" s="85">
        <v>0.5</v>
      </c>
      <c r="OO51" s="85">
        <v>0.5</v>
      </c>
      <c r="OP51" s="85">
        <v>0.5</v>
      </c>
      <c r="OQ51" s="85">
        <v>0.5</v>
      </c>
      <c r="OR51" s="85">
        <v>0.5</v>
      </c>
      <c r="OS51" s="85">
        <v>0.5</v>
      </c>
      <c r="OT51" s="85">
        <v>0.5</v>
      </c>
      <c r="OU51" s="85">
        <v>0.5</v>
      </c>
      <c r="OV51" s="85">
        <v>0.5</v>
      </c>
      <c r="OW51" s="85">
        <v>0.5</v>
      </c>
      <c r="OX51" s="85">
        <v>0.5</v>
      </c>
      <c r="OY51" s="85">
        <v>0.5</v>
      </c>
      <c r="OZ51" s="85">
        <v>0.5</v>
      </c>
      <c r="PA51" s="85">
        <v>0.5</v>
      </c>
      <c r="PB51" s="85">
        <v>0.5</v>
      </c>
      <c r="PC51" s="85">
        <v>0.5</v>
      </c>
      <c r="PD51" s="85">
        <v>0.5</v>
      </c>
      <c r="PE51" s="85">
        <v>0.5</v>
      </c>
      <c r="PF51" s="85">
        <v>0.5</v>
      </c>
      <c r="PG51" s="85">
        <v>0.5</v>
      </c>
      <c r="PH51" s="85">
        <v>0.5</v>
      </c>
      <c r="PI51" s="85">
        <v>0.5</v>
      </c>
      <c r="PJ51" s="85">
        <v>0.5</v>
      </c>
      <c r="PK51" s="85">
        <v>0.5</v>
      </c>
      <c r="PL51" s="85">
        <v>0.5</v>
      </c>
      <c r="PM51" s="85">
        <v>0.5</v>
      </c>
      <c r="PN51" s="85">
        <v>0.5</v>
      </c>
      <c r="PO51" s="85">
        <v>0.5</v>
      </c>
      <c r="PP51" s="85">
        <v>0.5</v>
      </c>
      <c r="PQ51" s="85">
        <v>0.5</v>
      </c>
      <c r="PR51" s="85">
        <v>0.5</v>
      </c>
      <c r="PS51" s="85">
        <v>0.5</v>
      </c>
      <c r="PT51" s="85">
        <v>0.5</v>
      </c>
      <c r="PU51" s="85">
        <v>0.5</v>
      </c>
      <c r="PV51" s="85">
        <v>0.5</v>
      </c>
      <c r="PW51" s="85">
        <v>0.5</v>
      </c>
      <c r="PX51" s="85">
        <v>0.5</v>
      </c>
      <c r="PY51" s="85">
        <v>0.5</v>
      </c>
      <c r="PZ51" s="85">
        <v>0.5</v>
      </c>
      <c r="QA51" s="85">
        <v>0.5</v>
      </c>
      <c r="QB51" s="85">
        <v>0.5</v>
      </c>
      <c r="QC51" s="85">
        <v>0.5</v>
      </c>
      <c r="QD51" s="85">
        <v>0.5</v>
      </c>
      <c r="QE51" s="85">
        <v>0.5</v>
      </c>
      <c r="QF51" s="85">
        <v>0.5</v>
      </c>
      <c r="QG51" s="85">
        <v>0.5</v>
      </c>
      <c r="QH51" s="85">
        <v>0.5</v>
      </c>
      <c r="QI51" s="85">
        <v>0.5</v>
      </c>
      <c r="QJ51" s="85">
        <v>0.5</v>
      </c>
      <c r="QK51" s="85">
        <v>0.5</v>
      </c>
      <c r="QL51" s="85">
        <v>0.5</v>
      </c>
      <c r="QM51" s="85">
        <v>0.5</v>
      </c>
      <c r="QN51" s="85">
        <v>0.5</v>
      </c>
      <c r="QO51" s="85">
        <v>0.5</v>
      </c>
      <c r="QP51" s="85">
        <v>0.5</v>
      </c>
      <c r="QQ51" s="85">
        <v>0.5</v>
      </c>
      <c r="QR51" s="85">
        <v>0.5</v>
      </c>
      <c r="QS51" s="85">
        <v>0.5</v>
      </c>
      <c r="QT51" s="85">
        <v>0.5</v>
      </c>
      <c r="QU51" s="85">
        <v>0.5</v>
      </c>
      <c r="QV51" s="85">
        <v>0.5</v>
      </c>
      <c r="QW51" s="85">
        <v>0.5</v>
      </c>
      <c r="QX51" s="85">
        <v>0.5</v>
      </c>
      <c r="QY51" s="85">
        <v>0.5</v>
      </c>
      <c r="QZ51" s="85">
        <v>0.5</v>
      </c>
      <c r="RA51" s="85">
        <v>0.5</v>
      </c>
      <c r="RB51" s="85">
        <v>0.5</v>
      </c>
      <c r="RC51" s="85">
        <v>0.5</v>
      </c>
      <c r="RD51" s="85">
        <v>0.5</v>
      </c>
      <c r="RE51" s="85">
        <v>0.5</v>
      </c>
      <c r="RF51" s="85">
        <v>0.5</v>
      </c>
      <c r="RG51" s="85">
        <v>0.5</v>
      </c>
      <c r="RH51" s="85">
        <v>0.5</v>
      </c>
      <c r="RI51" s="85">
        <v>0.5</v>
      </c>
      <c r="RJ51" s="85">
        <v>0.5</v>
      </c>
      <c r="RK51" s="85">
        <v>0.5</v>
      </c>
      <c r="RL51" s="85">
        <v>0.5</v>
      </c>
      <c r="RM51" s="85">
        <v>0.5</v>
      </c>
      <c r="RN51" s="85">
        <v>0.5</v>
      </c>
      <c r="RO51" s="85">
        <v>0.5</v>
      </c>
      <c r="RP51" s="85">
        <v>0.5</v>
      </c>
      <c r="RQ51" s="85">
        <v>0.5</v>
      </c>
    </row>
    <row r="52" spans="1:485" ht="15">
      <c r="B52" s="85" t="s">
        <v>1825</v>
      </c>
      <c r="D52" s="86" t="s">
        <v>1900</v>
      </c>
      <c r="F52" s="87"/>
      <c r="H52" s="86" t="s">
        <v>1901</v>
      </c>
      <c r="I52" s="87"/>
      <c r="J52" s="85" t="s">
        <v>447</v>
      </c>
      <c r="L52" s="85">
        <v>0</v>
      </c>
      <c r="M52" s="85">
        <v>1</v>
      </c>
      <c r="T52" s="85">
        <v>0.5</v>
      </c>
      <c r="U52" s="85">
        <v>0.5</v>
      </c>
      <c r="V52" s="85">
        <v>0.5</v>
      </c>
      <c r="W52" s="85">
        <v>0.5</v>
      </c>
      <c r="X52" s="85">
        <v>0.5</v>
      </c>
      <c r="Y52" s="85">
        <v>0.5</v>
      </c>
      <c r="Z52" s="85">
        <v>0.5</v>
      </c>
      <c r="AA52" s="85">
        <v>0.5</v>
      </c>
      <c r="AB52" s="85">
        <v>0.5</v>
      </c>
      <c r="AC52" s="85">
        <v>0.5</v>
      </c>
      <c r="AD52" s="85">
        <v>0.5</v>
      </c>
      <c r="AE52" s="85">
        <v>0.5</v>
      </c>
      <c r="AF52" s="85">
        <v>0.5</v>
      </c>
      <c r="AG52" s="85">
        <v>0.5</v>
      </c>
      <c r="AH52" s="85">
        <v>0.5</v>
      </c>
      <c r="AI52" s="85">
        <v>0.5</v>
      </c>
      <c r="AJ52" s="85">
        <v>0.5</v>
      </c>
      <c r="AK52" s="85">
        <v>0.5</v>
      </c>
      <c r="AL52" s="85">
        <v>0.5</v>
      </c>
      <c r="AM52" s="85">
        <v>0.5</v>
      </c>
      <c r="AN52" s="85">
        <v>0.5</v>
      </c>
      <c r="AO52" s="85">
        <v>0.5</v>
      </c>
      <c r="AP52" s="85">
        <v>0.5</v>
      </c>
      <c r="AQ52" s="85">
        <v>0.5</v>
      </c>
      <c r="AR52" s="85">
        <v>0.5</v>
      </c>
      <c r="AS52" s="85">
        <v>0.5</v>
      </c>
      <c r="AT52" s="85">
        <v>0.5</v>
      </c>
      <c r="AU52" s="85">
        <v>0.5</v>
      </c>
      <c r="AV52" s="85">
        <v>0.5</v>
      </c>
      <c r="AW52" s="85">
        <v>0.5</v>
      </c>
      <c r="AX52" s="85">
        <v>0.5</v>
      </c>
      <c r="AY52" s="85">
        <v>0.5</v>
      </c>
      <c r="AZ52" s="85">
        <v>0.5</v>
      </c>
      <c r="BA52" s="85">
        <v>0.5</v>
      </c>
      <c r="BB52" s="85">
        <v>0.5</v>
      </c>
      <c r="BC52" s="85">
        <v>0.5</v>
      </c>
      <c r="BD52" s="85">
        <v>0.5</v>
      </c>
      <c r="BE52" s="85">
        <v>0.5</v>
      </c>
      <c r="BF52" s="85">
        <v>0.5</v>
      </c>
      <c r="BG52" s="85">
        <v>0.5</v>
      </c>
      <c r="BH52" s="85">
        <v>0.5</v>
      </c>
      <c r="BI52" s="85">
        <v>0.5</v>
      </c>
      <c r="BJ52" s="85">
        <v>0.5</v>
      </c>
      <c r="BK52" s="85">
        <v>0.5</v>
      </c>
      <c r="BL52" s="85">
        <v>0.5</v>
      </c>
      <c r="BM52" s="85">
        <v>0.5</v>
      </c>
      <c r="BN52" s="85">
        <v>0.5</v>
      </c>
      <c r="BO52" s="85">
        <v>0.5</v>
      </c>
      <c r="BP52" s="85">
        <v>0.5</v>
      </c>
      <c r="BQ52" s="85">
        <v>0.5</v>
      </c>
      <c r="BR52" s="85">
        <v>0.5</v>
      </c>
      <c r="BS52" s="85">
        <v>0.5</v>
      </c>
      <c r="BT52" s="85">
        <v>0.5</v>
      </c>
      <c r="BU52" s="85">
        <v>0.5</v>
      </c>
      <c r="BV52" s="85">
        <v>0.5</v>
      </c>
      <c r="BW52" s="85">
        <v>0.5</v>
      </c>
      <c r="BX52" s="85">
        <v>0.5</v>
      </c>
      <c r="BY52" s="85">
        <v>0.5</v>
      </c>
      <c r="BZ52" s="85">
        <v>0.5</v>
      </c>
      <c r="CA52" s="85">
        <v>0.5</v>
      </c>
      <c r="CB52" s="85">
        <v>0.5</v>
      </c>
      <c r="CC52" s="85">
        <v>0.5</v>
      </c>
      <c r="CD52" s="85">
        <v>0.5</v>
      </c>
      <c r="CE52" s="85">
        <v>0.5</v>
      </c>
      <c r="CF52" s="85">
        <v>0.5</v>
      </c>
      <c r="CG52" s="85">
        <v>0.5</v>
      </c>
      <c r="CH52" s="85">
        <v>0.5</v>
      </c>
      <c r="CI52" s="85">
        <v>0.5</v>
      </c>
      <c r="CJ52" s="85">
        <v>0.5</v>
      </c>
      <c r="CK52" s="85">
        <v>0.5</v>
      </c>
      <c r="CL52" s="85">
        <v>0.5</v>
      </c>
      <c r="CM52" s="85">
        <v>0.5</v>
      </c>
      <c r="CN52" s="85">
        <v>0.5</v>
      </c>
      <c r="CO52" s="85">
        <v>0.5</v>
      </c>
      <c r="CP52" s="85">
        <v>0.5</v>
      </c>
      <c r="CQ52" s="85">
        <v>0.5</v>
      </c>
      <c r="CR52" s="85">
        <v>0.5</v>
      </c>
      <c r="CS52" s="85">
        <v>0.5</v>
      </c>
      <c r="CT52" s="85">
        <v>0.5</v>
      </c>
      <c r="CU52" s="85">
        <v>0.5</v>
      </c>
      <c r="CV52" s="85">
        <v>0.5</v>
      </c>
      <c r="CW52" s="85">
        <v>0.5</v>
      </c>
      <c r="CX52" s="85">
        <v>0.5</v>
      </c>
      <c r="CY52" s="85">
        <v>0.5</v>
      </c>
      <c r="CZ52" s="85">
        <v>0.5</v>
      </c>
      <c r="DA52" s="85">
        <v>0.5</v>
      </c>
      <c r="DB52" s="85">
        <v>0.5</v>
      </c>
      <c r="DC52" s="85">
        <v>0.5</v>
      </c>
      <c r="DD52" s="85">
        <v>0.5</v>
      </c>
      <c r="DE52" s="85">
        <v>0.5</v>
      </c>
      <c r="DF52" s="85">
        <v>0.5</v>
      </c>
      <c r="DG52" s="85">
        <v>0.5</v>
      </c>
      <c r="DH52" s="85">
        <v>0.5</v>
      </c>
      <c r="DI52" s="85">
        <v>0.5</v>
      </c>
      <c r="DJ52" s="85">
        <v>0.5</v>
      </c>
      <c r="DK52" s="85">
        <v>0.5</v>
      </c>
      <c r="DL52" s="85">
        <v>0.5</v>
      </c>
      <c r="DM52" s="85">
        <v>0.5</v>
      </c>
      <c r="DN52" s="85">
        <v>0.5</v>
      </c>
      <c r="DO52" s="85">
        <v>0.5</v>
      </c>
      <c r="DP52" s="85">
        <v>0.5</v>
      </c>
      <c r="DQ52" s="85">
        <v>0.5</v>
      </c>
      <c r="DR52" s="85">
        <v>0.5</v>
      </c>
      <c r="DS52" s="85">
        <v>0.5</v>
      </c>
      <c r="DT52" s="85">
        <v>0.5</v>
      </c>
      <c r="DU52" s="85">
        <v>0.5</v>
      </c>
      <c r="DV52" s="85">
        <v>0.5</v>
      </c>
      <c r="DW52" s="85">
        <v>0.5</v>
      </c>
      <c r="DX52" s="85">
        <v>0.5</v>
      </c>
      <c r="DY52" s="85">
        <v>0.5</v>
      </c>
      <c r="DZ52" s="85">
        <v>0.5</v>
      </c>
      <c r="EA52" s="85">
        <v>0.5</v>
      </c>
      <c r="EB52" s="85">
        <v>0.5</v>
      </c>
      <c r="EC52" s="85">
        <v>0.5</v>
      </c>
      <c r="ED52" s="85">
        <v>0.5</v>
      </c>
      <c r="EE52" s="85">
        <v>0.5</v>
      </c>
      <c r="EF52" s="85">
        <v>0.5</v>
      </c>
      <c r="EG52" s="85">
        <v>0.5</v>
      </c>
      <c r="EH52" s="85">
        <v>0.5</v>
      </c>
      <c r="EI52" s="85">
        <v>0.5</v>
      </c>
      <c r="EJ52" s="85">
        <v>0.5</v>
      </c>
      <c r="EK52" s="85">
        <v>0.5</v>
      </c>
      <c r="EL52" s="85">
        <v>0.5</v>
      </c>
      <c r="EM52" s="85">
        <v>0.5</v>
      </c>
      <c r="EN52" s="85">
        <v>0.5</v>
      </c>
      <c r="EO52" s="85">
        <v>0.5</v>
      </c>
      <c r="EP52" s="85">
        <v>0.5</v>
      </c>
      <c r="EQ52" s="85">
        <v>0.5</v>
      </c>
      <c r="ER52" s="85">
        <v>0.5</v>
      </c>
      <c r="ES52" s="85">
        <v>0.5</v>
      </c>
      <c r="ET52" s="85">
        <v>0.5</v>
      </c>
      <c r="EU52" s="85">
        <v>0.5</v>
      </c>
      <c r="EV52" s="85">
        <v>0.5</v>
      </c>
      <c r="EW52" s="85">
        <v>0.5</v>
      </c>
      <c r="EX52" s="85">
        <v>0.5</v>
      </c>
      <c r="EY52" s="85">
        <v>0.5</v>
      </c>
      <c r="EZ52" s="85">
        <v>0.5</v>
      </c>
      <c r="FA52" s="85">
        <v>0.5</v>
      </c>
      <c r="FB52" s="85">
        <v>0.5</v>
      </c>
      <c r="FC52" s="85">
        <v>0.5</v>
      </c>
      <c r="FD52" s="85">
        <v>0.5</v>
      </c>
      <c r="FE52" s="85">
        <v>0.5</v>
      </c>
      <c r="FF52" s="85">
        <v>0.5</v>
      </c>
      <c r="FG52" s="85">
        <v>0.5</v>
      </c>
      <c r="FH52" s="85">
        <v>0.5</v>
      </c>
      <c r="FI52" s="85">
        <v>0.5</v>
      </c>
      <c r="FJ52" s="85">
        <v>0.5</v>
      </c>
      <c r="FK52" s="85">
        <v>0.5</v>
      </c>
      <c r="FL52" s="85">
        <v>0.5</v>
      </c>
      <c r="FM52" s="85">
        <v>0.5</v>
      </c>
      <c r="FN52" s="85">
        <v>0.5</v>
      </c>
      <c r="FO52" s="85">
        <v>0.5</v>
      </c>
      <c r="FP52" s="85">
        <v>0.5</v>
      </c>
      <c r="FQ52" s="85">
        <v>0.5</v>
      </c>
      <c r="FR52" s="85">
        <v>0.5</v>
      </c>
      <c r="FS52" s="85">
        <v>0.5</v>
      </c>
      <c r="FT52" s="85">
        <v>0.5</v>
      </c>
      <c r="FU52" s="85">
        <v>0.5</v>
      </c>
      <c r="FV52" s="85">
        <v>0.5</v>
      </c>
      <c r="FW52" s="85">
        <v>0.5</v>
      </c>
      <c r="FX52" s="85">
        <v>0.5</v>
      </c>
      <c r="FY52" s="85">
        <v>0.5</v>
      </c>
      <c r="FZ52" s="85">
        <v>0.5</v>
      </c>
      <c r="GA52" s="85">
        <v>0.5</v>
      </c>
      <c r="GB52" s="85">
        <v>0.5</v>
      </c>
      <c r="GC52" s="85">
        <v>0.5</v>
      </c>
      <c r="GD52" s="85">
        <v>0.5</v>
      </c>
      <c r="GE52" s="85">
        <v>0.5</v>
      </c>
      <c r="GF52" s="85">
        <v>0.5</v>
      </c>
      <c r="GG52" s="85">
        <v>0.5</v>
      </c>
      <c r="GH52" s="85">
        <v>0.5</v>
      </c>
      <c r="GI52" s="85">
        <v>0.5</v>
      </c>
      <c r="GJ52" s="85">
        <v>0.5</v>
      </c>
      <c r="GK52" s="85">
        <v>0.5</v>
      </c>
      <c r="GL52" s="85">
        <v>0.5</v>
      </c>
      <c r="GM52" s="85">
        <v>0.5</v>
      </c>
      <c r="GN52" s="85">
        <v>0.5</v>
      </c>
      <c r="GO52" s="85">
        <v>0.5</v>
      </c>
      <c r="GP52" s="85">
        <v>0.5</v>
      </c>
      <c r="GQ52" s="85">
        <v>0.5</v>
      </c>
      <c r="GR52" s="85">
        <v>0.5</v>
      </c>
      <c r="GS52" s="85">
        <v>0.5</v>
      </c>
      <c r="GT52" s="85">
        <v>0.5</v>
      </c>
      <c r="GU52" s="85">
        <v>0.5</v>
      </c>
      <c r="GV52" s="85">
        <v>0.5</v>
      </c>
      <c r="GW52" s="85">
        <v>0.5</v>
      </c>
      <c r="GX52" s="85">
        <v>0.5</v>
      </c>
      <c r="GY52" s="85">
        <v>0.5</v>
      </c>
      <c r="GZ52" s="85">
        <v>0.5</v>
      </c>
      <c r="HA52" s="85">
        <v>0.5</v>
      </c>
      <c r="HB52" s="85">
        <v>0.5</v>
      </c>
      <c r="HC52" s="85">
        <v>0.5</v>
      </c>
      <c r="HD52" s="85">
        <v>0.5</v>
      </c>
      <c r="HE52" s="85">
        <v>0.5</v>
      </c>
      <c r="HF52" s="85">
        <v>0.5</v>
      </c>
      <c r="HG52" s="85">
        <v>0.5</v>
      </c>
      <c r="HH52" s="85">
        <v>0.5</v>
      </c>
      <c r="HI52" s="85">
        <v>0.5</v>
      </c>
      <c r="HJ52" s="85">
        <v>0.5</v>
      </c>
      <c r="HK52" s="85">
        <v>0.5</v>
      </c>
      <c r="HL52" s="85">
        <v>0.5</v>
      </c>
      <c r="HM52" s="85">
        <v>0.5</v>
      </c>
      <c r="HN52" s="85">
        <v>0.5</v>
      </c>
      <c r="HO52" s="85">
        <v>0.5</v>
      </c>
      <c r="HP52" s="85">
        <v>0.5</v>
      </c>
      <c r="HQ52" s="85">
        <v>0.5</v>
      </c>
      <c r="HR52" s="85">
        <v>0.5</v>
      </c>
      <c r="HS52" s="85">
        <v>0.5</v>
      </c>
      <c r="HT52" s="85">
        <v>0.5</v>
      </c>
      <c r="HU52" s="85">
        <v>0.5</v>
      </c>
      <c r="HV52" s="85">
        <v>0.5</v>
      </c>
      <c r="HW52" s="85">
        <v>0.5</v>
      </c>
      <c r="HX52" s="85">
        <v>0.5</v>
      </c>
      <c r="HY52" s="85">
        <v>0.5</v>
      </c>
      <c r="HZ52" s="85">
        <v>0.5</v>
      </c>
      <c r="IA52" s="85">
        <v>0.5</v>
      </c>
      <c r="IB52" s="85">
        <v>0.5</v>
      </c>
      <c r="IC52" s="85">
        <v>0.5</v>
      </c>
      <c r="ID52" s="85">
        <v>0.5</v>
      </c>
      <c r="IE52" s="85">
        <v>0.5</v>
      </c>
      <c r="IF52" s="85">
        <v>0.5</v>
      </c>
      <c r="IG52" s="85">
        <v>0.5</v>
      </c>
      <c r="IH52" s="85">
        <v>0.5</v>
      </c>
      <c r="II52" s="85">
        <v>0.5</v>
      </c>
      <c r="IJ52" s="85">
        <v>0.5</v>
      </c>
      <c r="IK52" s="85">
        <v>0.5</v>
      </c>
      <c r="IL52" s="85">
        <v>0.5</v>
      </c>
      <c r="IM52" s="85">
        <v>0.5</v>
      </c>
      <c r="IN52" s="85">
        <v>0.5</v>
      </c>
      <c r="IO52" s="85">
        <v>0.5</v>
      </c>
      <c r="IP52" s="85">
        <v>0.5</v>
      </c>
      <c r="IQ52" s="85">
        <v>0.5</v>
      </c>
      <c r="IR52" s="85">
        <v>0.5</v>
      </c>
      <c r="IS52" s="85">
        <v>0.5</v>
      </c>
      <c r="IT52" s="85">
        <v>0.5</v>
      </c>
      <c r="IU52" s="85">
        <v>0.5</v>
      </c>
      <c r="IV52" s="85">
        <v>0.5</v>
      </c>
      <c r="IW52" s="85">
        <v>0.5</v>
      </c>
      <c r="IX52" s="85">
        <v>0.5</v>
      </c>
      <c r="IY52" s="85">
        <v>0.5</v>
      </c>
      <c r="IZ52" s="85">
        <v>0.5</v>
      </c>
      <c r="JA52" s="85">
        <v>0.5</v>
      </c>
      <c r="JB52" s="85">
        <v>0.5</v>
      </c>
      <c r="JC52" s="85">
        <v>0.5</v>
      </c>
      <c r="JD52" s="85">
        <v>0.5</v>
      </c>
      <c r="JE52" s="85">
        <v>0.5</v>
      </c>
      <c r="JF52" s="85">
        <v>0.5</v>
      </c>
      <c r="JG52" s="85">
        <v>0.5</v>
      </c>
      <c r="JH52" s="85">
        <v>0.5</v>
      </c>
      <c r="JI52" s="85">
        <v>0.5</v>
      </c>
      <c r="JJ52" s="85">
        <v>0.5</v>
      </c>
      <c r="JK52" s="85">
        <v>0.5</v>
      </c>
      <c r="JL52" s="85">
        <v>0.5</v>
      </c>
      <c r="JM52" s="85">
        <v>0.5</v>
      </c>
      <c r="JN52" s="85">
        <v>0.5</v>
      </c>
      <c r="JO52" s="85">
        <v>0.5</v>
      </c>
      <c r="JP52" s="85">
        <v>0.5</v>
      </c>
      <c r="JQ52" s="85">
        <v>0.5</v>
      </c>
      <c r="JR52" s="85">
        <v>0.5</v>
      </c>
      <c r="JS52" s="85">
        <v>0.5</v>
      </c>
      <c r="JT52" s="85">
        <v>0.5</v>
      </c>
      <c r="JU52" s="85">
        <v>0.5</v>
      </c>
      <c r="JV52" s="85">
        <v>0.5</v>
      </c>
      <c r="JW52" s="85">
        <v>0.5</v>
      </c>
      <c r="JX52" s="85">
        <v>0.5</v>
      </c>
      <c r="JY52" s="85">
        <v>0.5</v>
      </c>
      <c r="JZ52" s="85">
        <v>0.5</v>
      </c>
      <c r="KA52" s="85">
        <v>0.5</v>
      </c>
      <c r="KB52" s="85">
        <v>0.5</v>
      </c>
      <c r="KC52" s="85">
        <v>0.5</v>
      </c>
      <c r="KD52" s="85">
        <v>0.5</v>
      </c>
      <c r="KE52" s="85">
        <v>0.5</v>
      </c>
      <c r="KF52" s="85">
        <v>0.5</v>
      </c>
      <c r="KG52" s="85">
        <v>0.5</v>
      </c>
      <c r="KH52" s="85">
        <v>0.5</v>
      </c>
      <c r="KI52" s="85">
        <v>0.5</v>
      </c>
      <c r="KJ52" s="85">
        <v>0.5</v>
      </c>
      <c r="KK52" s="85">
        <v>0.5</v>
      </c>
      <c r="KL52" s="85">
        <v>0.5</v>
      </c>
      <c r="KM52" s="85">
        <v>0.5</v>
      </c>
      <c r="KN52" s="85">
        <v>0.5</v>
      </c>
      <c r="KO52" s="85">
        <v>0.5</v>
      </c>
      <c r="KP52" s="85">
        <v>0.5</v>
      </c>
      <c r="KQ52" s="85">
        <v>0.5</v>
      </c>
      <c r="KR52" s="85">
        <v>0.5</v>
      </c>
      <c r="KS52" s="85">
        <v>0.5</v>
      </c>
      <c r="KT52" s="85">
        <v>0.5</v>
      </c>
      <c r="KU52" s="85">
        <v>0.5</v>
      </c>
      <c r="KV52" s="85">
        <v>0.5</v>
      </c>
      <c r="KW52" s="85">
        <v>0.5</v>
      </c>
      <c r="KX52" s="85">
        <v>0.5</v>
      </c>
      <c r="KY52" s="85">
        <v>0.5</v>
      </c>
      <c r="KZ52" s="85">
        <v>0.5</v>
      </c>
      <c r="LA52" s="85">
        <v>0.5</v>
      </c>
      <c r="LB52" s="85">
        <v>0.5</v>
      </c>
      <c r="LC52" s="85">
        <v>0.5</v>
      </c>
      <c r="LD52" s="85">
        <v>0.5</v>
      </c>
      <c r="LE52" s="85">
        <v>0.5</v>
      </c>
      <c r="LF52" s="85">
        <v>0.5</v>
      </c>
      <c r="LG52" s="85">
        <v>0.5</v>
      </c>
      <c r="LH52" s="85">
        <v>0.5</v>
      </c>
      <c r="LI52" s="85">
        <v>0.5</v>
      </c>
      <c r="LJ52" s="85">
        <v>0.5</v>
      </c>
      <c r="LK52" s="85">
        <v>0.5</v>
      </c>
      <c r="LL52" s="85">
        <v>0.5</v>
      </c>
      <c r="LM52" s="85">
        <v>0.5</v>
      </c>
      <c r="LN52" s="85">
        <v>0.5</v>
      </c>
      <c r="LO52" s="85">
        <v>0.5</v>
      </c>
      <c r="LP52" s="85">
        <v>0.5</v>
      </c>
      <c r="LQ52" s="85">
        <v>0.5</v>
      </c>
      <c r="LR52" s="85">
        <v>0.5</v>
      </c>
      <c r="LS52" s="85">
        <v>0.5</v>
      </c>
      <c r="LT52" s="85">
        <v>0.5</v>
      </c>
      <c r="LU52" s="85">
        <v>0.5</v>
      </c>
      <c r="LV52" s="85">
        <v>0.5</v>
      </c>
      <c r="LW52" s="85">
        <v>0.5</v>
      </c>
      <c r="LX52" s="85">
        <v>0.5</v>
      </c>
      <c r="LY52" s="85">
        <v>0.5</v>
      </c>
      <c r="LZ52" s="85">
        <v>0.5</v>
      </c>
      <c r="MA52" s="85">
        <v>0.5</v>
      </c>
      <c r="MB52" s="85">
        <v>0.5</v>
      </c>
      <c r="MC52" s="85">
        <v>0.5</v>
      </c>
      <c r="MD52" s="85">
        <v>0.5</v>
      </c>
      <c r="ME52" s="85">
        <v>0.5</v>
      </c>
      <c r="MF52" s="85">
        <v>0.5</v>
      </c>
      <c r="MG52" s="85">
        <v>0.5</v>
      </c>
      <c r="MH52" s="85">
        <v>0.5</v>
      </c>
      <c r="MI52" s="85">
        <v>0.5</v>
      </c>
      <c r="MJ52" s="85">
        <v>0.5</v>
      </c>
      <c r="MK52" s="85">
        <v>0.5</v>
      </c>
      <c r="ML52" s="85">
        <v>0.5</v>
      </c>
      <c r="MM52" s="85">
        <v>0.5</v>
      </c>
      <c r="MN52" s="85">
        <v>0.5</v>
      </c>
      <c r="MO52" s="85">
        <v>0.5</v>
      </c>
      <c r="MP52" s="85">
        <v>0.5</v>
      </c>
      <c r="MQ52" s="85">
        <v>0.5</v>
      </c>
      <c r="MR52" s="85">
        <v>0.5</v>
      </c>
      <c r="MS52" s="85">
        <v>0.5</v>
      </c>
      <c r="MT52" s="85">
        <v>0.5</v>
      </c>
      <c r="MU52" s="85">
        <v>0.5</v>
      </c>
      <c r="MV52" s="85">
        <v>0.5</v>
      </c>
      <c r="MW52" s="85">
        <v>0.5</v>
      </c>
      <c r="MX52" s="85">
        <v>0.5</v>
      </c>
      <c r="MY52" s="85">
        <v>0.5</v>
      </c>
      <c r="MZ52" s="85">
        <v>0.5</v>
      </c>
      <c r="NA52" s="85">
        <v>0.5</v>
      </c>
      <c r="NB52" s="85">
        <v>0.5</v>
      </c>
      <c r="NC52" s="85">
        <v>0.5</v>
      </c>
      <c r="ND52" s="85">
        <v>0.5</v>
      </c>
      <c r="NE52" s="85">
        <v>0.5</v>
      </c>
      <c r="NF52" s="85">
        <v>0.5</v>
      </c>
      <c r="NG52" s="85">
        <v>0.5</v>
      </c>
      <c r="NH52" s="85">
        <v>0.5</v>
      </c>
      <c r="NI52" s="85">
        <v>0.5</v>
      </c>
      <c r="NJ52" s="85">
        <v>0.5</v>
      </c>
      <c r="NK52" s="85">
        <v>0.5</v>
      </c>
      <c r="NL52" s="85">
        <v>0.5</v>
      </c>
      <c r="NM52" s="85">
        <v>0.5</v>
      </c>
      <c r="NN52" s="85">
        <v>0.5</v>
      </c>
      <c r="NO52" s="85">
        <v>0.5</v>
      </c>
      <c r="NP52" s="85">
        <v>0.5</v>
      </c>
      <c r="NQ52" s="85">
        <v>0.5</v>
      </c>
      <c r="NR52" s="85">
        <v>0.5</v>
      </c>
      <c r="NS52" s="85">
        <v>0.5</v>
      </c>
      <c r="NT52" s="85">
        <v>0.5</v>
      </c>
      <c r="NU52" s="85">
        <v>0.5</v>
      </c>
      <c r="NV52" s="85">
        <v>0.5</v>
      </c>
      <c r="NW52" s="85">
        <v>0.5</v>
      </c>
      <c r="NX52" s="85">
        <v>0.5</v>
      </c>
      <c r="NY52" s="85">
        <v>0.5</v>
      </c>
      <c r="NZ52" s="85">
        <v>0.5</v>
      </c>
      <c r="OA52" s="85">
        <v>0.5</v>
      </c>
      <c r="OB52" s="85">
        <v>0.5</v>
      </c>
      <c r="OC52" s="85">
        <v>0.5</v>
      </c>
      <c r="OD52" s="85">
        <v>0.5</v>
      </c>
      <c r="OE52" s="85">
        <v>0.5</v>
      </c>
      <c r="OF52" s="85">
        <v>0.5</v>
      </c>
      <c r="OG52" s="85">
        <v>0.5</v>
      </c>
      <c r="OH52" s="85">
        <v>0.5</v>
      </c>
      <c r="OI52" s="85">
        <v>0.5</v>
      </c>
      <c r="OJ52" s="85">
        <v>0.5</v>
      </c>
      <c r="OK52" s="85">
        <v>0.5</v>
      </c>
      <c r="OL52" s="85">
        <v>0.5</v>
      </c>
      <c r="OM52" s="85">
        <v>0.5</v>
      </c>
      <c r="ON52" s="85">
        <v>0.5</v>
      </c>
      <c r="OO52" s="85">
        <v>0.5</v>
      </c>
      <c r="OP52" s="85">
        <v>0.5</v>
      </c>
      <c r="OQ52" s="85">
        <v>0.5</v>
      </c>
      <c r="OR52" s="85">
        <v>0.5</v>
      </c>
      <c r="OS52" s="85">
        <v>0.5</v>
      </c>
      <c r="OT52" s="85">
        <v>0.5</v>
      </c>
      <c r="OU52" s="85">
        <v>0.5</v>
      </c>
      <c r="OV52" s="85">
        <v>0.5</v>
      </c>
      <c r="OW52" s="85">
        <v>0.5</v>
      </c>
      <c r="OX52" s="85">
        <v>0.5</v>
      </c>
      <c r="OY52" s="85">
        <v>0.5</v>
      </c>
      <c r="OZ52" s="85">
        <v>0.5</v>
      </c>
      <c r="PA52" s="85">
        <v>0.5</v>
      </c>
      <c r="PB52" s="85">
        <v>0.5</v>
      </c>
      <c r="PC52" s="85">
        <v>0.5</v>
      </c>
      <c r="PD52" s="85">
        <v>0.5</v>
      </c>
      <c r="PE52" s="85">
        <v>0.5</v>
      </c>
      <c r="PF52" s="85">
        <v>0.5</v>
      </c>
      <c r="PG52" s="85">
        <v>0.5</v>
      </c>
      <c r="PH52" s="85">
        <v>0.5</v>
      </c>
      <c r="PI52" s="85">
        <v>0.5</v>
      </c>
      <c r="PJ52" s="85">
        <v>0.5</v>
      </c>
      <c r="PK52" s="85">
        <v>0.5</v>
      </c>
      <c r="PL52" s="85">
        <v>0.5</v>
      </c>
      <c r="PM52" s="85">
        <v>0.5</v>
      </c>
      <c r="PN52" s="85">
        <v>0.5</v>
      </c>
      <c r="PO52" s="85">
        <v>0.5</v>
      </c>
      <c r="PP52" s="85">
        <v>0.5</v>
      </c>
      <c r="PQ52" s="85">
        <v>0.5</v>
      </c>
      <c r="PR52" s="85">
        <v>0.5</v>
      </c>
      <c r="PS52" s="85">
        <v>0.5</v>
      </c>
      <c r="PT52" s="85">
        <v>0.5</v>
      </c>
      <c r="PU52" s="85">
        <v>0.5</v>
      </c>
      <c r="PV52" s="85">
        <v>0.5</v>
      </c>
      <c r="PW52" s="85">
        <v>0.5</v>
      </c>
      <c r="PX52" s="85">
        <v>0.5</v>
      </c>
      <c r="PY52" s="85">
        <v>0.5</v>
      </c>
      <c r="PZ52" s="85">
        <v>0.5</v>
      </c>
      <c r="QA52" s="85">
        <v>0.5</v>
      </c>
      <c r="QB52" s="85">
        <v>0.5</v>
      </c>
      <c r="QC52" s="85">
        <v>0.5</v>
      </c>
      <c r="QD52" s="85">
        <v>0.5</v>
      </c>
      <c r="QE52" s="85">
        <v>0.5</v>
      </c>
      <c r="QF52" s="85">
        <v>0.5</v>
      </c>
      <c r="QG52" s="85">
        <v>0.5</v>
      </c>
      <c r="QH52" s="85">
        <v>0.5</v>
      </c>
      <c r="QI52" s="85">
        <v>0.5</v>
      </c>
      <c r="QJ52" s="85">
        <v>0.5</v>
      </c>
      <c r="QK52" s="85">
        <v>0.5</v>
      </c>
      <c r="QL52" s="85">
        <v>0.5</v>
      </c>
      <c r="QM52" s="85">
        <v>0.5</v>
      </c>
      <c r="QN52" s="85">
        <v>0.5</v>
      </c>
      <c r="QO52" s="85">
        <v>0.5</v>
      </c>
      <c r="QP52" s="85">
        <v>0.5</v>
      </c>
      <c r="QQ52" s="85">
        <v>0.5</v>
      </c>
      <c r="QR52" s="85">
        <v>0.5</v>
      </c>
      <c r="QS52" s="85">
        <v>0.5</v>
      </c>
      <c r="QT52" s="85">
        <v>0.5</v>
      </c>
      <c r="QU52" s="85">
        <v>0.5</v>
      </c>
      <c r="QV52" s="85">
        <v>0.5</v>
      </c>
      <c r="QW52" s="85">
        <v>0.5</v>
      </c>
      <c r="QX52" s="85">
        <v>0.5</v>
      </c>
      <c r="QY52" s="85">
        <v>0.5</v>
      </c>
      <c r="QZ52" s="85">
        <v>0.5</v>
      </c>
      <c r="RA52" s="85">
        <v>0.5</v>
      </c>
      <c r="RB52" s="85">
        <v>0.5</v>
      </c>
      <c r="RC52" s="85">
        <v>0.5</v>
      </c>
      <c r="RD52" s="85">
        <v>0.5</v>
      </c>
      <c r="RE52" s="85">
        <v>0.5</v>
      </c>
      <c r="RF52" s="85">
        <v>0.5</v>
      </c>
      <c r="RG52" s="85">
        <v>0.5</v>
      </c>
      <c r="RH52" s="85">
        <v>0.5</v>
      </c>
      <c r="RI52" s="85">
        <v>0.5</v>
      </c>
      <c r="RJ52" s="85">
        <v>0.5</v>
      </c>
      <c r="RK52" s="85">
        <v>0.5</v>
      </c>
      <c r="RL52" s="85">
        <v>0.5</v>
      </c>
      <c r="RM52" s="85">
        <v>0.5</v>
      </c>
      <c r="RN52" s="85">
        <v>0.5</v>
      </c>
      <c r="RO52" s="85">
        <v>0.5</v>
      </c>
      <c r="RP52" s="85">
        <v>0.5</v>
      </c>
      <c r="RQ52" s="85">
        <v>0.5</v>
      </c>
    </row>
    <row r="53" spans="1:485" ht="15">
      <c r="B53" s="85" t="s">
        <v>1828</v>
      </c>
      <c r="D53" s="86" t="s">
        <v>1902</v>
      </c>
      <c r="F53" s="87"/>
      <c r="H53" s="86" t="s">
        <v>1903</v>
      </c>
      <c r="I53" s="87"/>
      <c r="J53" s="85" t="s">
        <v>447</v>
      </c>
      <c r="L53" s="85">
        <v>0</v>
      </c>
      <c r="M53" s="85">
        <v>1</v>
      </c>
      <c r="T53" s="85">
        <v>0.5</v>
      </c>
      <c r="U53" s="85">
        <v>0.5</v>
      </c>
      <c r="V53" s="85">
        <v>0.5</v>
      </c>
      <c r="W53" s="85">
        <v>0.5</v>
      </c>
      <c r="X53" s="85">
        <v>0.5</v>
      </c>
      <c r="Y53" s="85">
        <v>0.5</v>
      </c>
      <c r="Z53" s="85">
        <v>0.5</v>
      </c>
      <c r="AA53" s="85">
        <v>0.5</v>
      </c>
      <c r="AB53" s="85">
        <v>0.5</v>
      </c>
      <c r="AC53" s="85">
        <v>0.5</v>
      </c>
      <c r="AD53" s="85">
        <v>0.5</v>
      </c>
      <c r="AE53" s="85">
        <v>0.5</v>
      </c>
      <c r="AF53" s="85">
        <v>0.5</v>
      </c>
      <c r="AG53" s="85">
        <v>0.5</v>
      </c>
      <c r="AH53" s="85">
        <v>0.5</v>
      </c>
      <c r="AI53" s="85">
        <v>0.5</v>
      </c>
      <c r="AJ53" s="85">
        <v>0.5</v>
      </c>
      <c r="AK53" s="85">
        <v>0.5</v>
      </c>
      <c r="AL53" s="85">
        <v>0.5</v>
      </c>
      <c r="AM53" s="85">
        <v>0.5</v>
      </c>
      <c r="AN53" s="85">
        <v>0.5</v>
      </c>
      <c r="AO53" s="85">
        <v>0.5</v>
      </c>
      <c r="AP53" s="85">
        <v>0.5</v>
      </c>
      <c r="AQ53" s="85">
        <v>0.5</v>
      </c>
      <c r="AR53" s="85">
        <v>0.5</v>
      </c>
      <c r="AS53" s="85">
        <v>0.5</v>
      </c>
      <c r="AT53" s="85">
        <v>0.5</v>
      </c>
      <c r="AU53" s="85">
        <v>0.5</v>
      </c>
      <c r="AV53" s="85">
        <v>0.5</v>
      </c>
      <c r="AW53" s="85">
        <v>0.5</v>
      </c>
      <c r="AX53" s="85">
        <v>0.5</v>
      </c>
      <c r="AY53" s="85">
        <v>0.5</v>
      </c>
      <c r="AZ53" s="85">
        <v>0.5</v>
      </c>
      <c r="BA53" s="85">
        <v>0.5</v>
      </c>
      <c r="BB53" s="85">
        <v>0.5</v>
      </c>
      <c r="BC53" s="85">
        <v>0.5</v>
      </c>
      <c r="BD53" s="85">
        <v>0.5</v>
      </c>
      <c r="BE53" s="85">
        <v>0.5</v>
      </c>
      <c r="BF53" s="85">
        <v>0.5</v>
      </c>
      <c r="BG53" s="85">
        <v>0.5</v>
      </c>
      <c r="BH53" s="85">
        <v>0.5</v>
      </c>
      <c r="BI53" s="85">
        <v>0.5</v>
      </c>
      <c r="BJ53" s="85">
        <v>0.5</v>
      </c>
      <c r="BK53" s="85">
        <v>0.5</v>
      </c>
      <c r="BL53" s="85">
        <v>0.5</v>
      </c>
      <c r="BM53" s="85">
        <v>0.5</v>
      </c>
      <c r="BN53" s="85">
        <v>0.5</v>
      </c>
      <c r="BO53" s="85">
        <v>0.5</v>
      </c>
      <c r="BP53" s="85">
        <v>0.5</v>
      </c>
      <c r="BQ53" s="85">
        <v>0.5</v>
      </c>
      <c r="BR53" s="85">
        <v>0.5</v>
      </c>
      <c r="BS53" s="85">
        <v>0.5</v>
      </c>
      <c r="BT53" s="85">
        <v>0.5</v>
      </c>
      <c r="BU53" s="85">
        <v>0.5</v>
      </c>
      <c r="BV53" s="85">
        <v>0.5</v>
      </c>
      <c r="BW53" s="85">
        <v>0.5</v>
      </c>
      <c r="BX53" s="85">
        <v>0.5</v>
      </c>
      <c r="BY53" s="85">
        <v>0.5</v>
      </c>
      <c r="BZ53" s="85">
        <v>0.5</v>
      </c>
      <c r="CA53" s="85">
        <v>0.5</v>
      </c>
      <c r="CB53" s="85">
        <v>0.5</v>
      </c>
      <c r="CC53" s="85">
        <v>0.5</v>
      </c>
      <c r="CD53" s="85">
        <v>0.5</v>
      </c>
      <c r="CE53" s="85">
        <v>0.5</v>
      </c>
      <c r="CF53" s="85">
        <v>0.5</v>
      </c>
      <c r="CG53" s="85">
        <v>0.5</v>
      </c>
      <c r="CH53" s="85">
        <v>0.5</v>
      </c>
      <c r="CI53" s="85">
        <v>0.5</v>
      </c>
      <c r="CJ53" s="85">
        <v>0.5</v>
      </c>
      <c r="CK53" s="85">
        <v>0.5</v>
      </c>
      <c r="CL53" s="85">
        <v>0.5</v>
      </c>
      <c r="CM53" s="85">
        <v>0.5</v>
      </c>
      <c r="CN53" s="85">
        <v>0.5</v>
      </c>
      <c r="CO53" s="85">
        <v>0.5</v>
      </c>
      <c r="CP53" s="85">
        <v>0.5</v>
      </c>
      <c r="CQ53" s="85">
        <v>0.5</v>
      </c>
      <c r="CR53" s="85">
        <v>0.5</v>
      </c>
      <c r="CS53" s="85">
        <v>0.5</v>
      </c>
      <c r="CT53" s="85">
        <v>0.5</v>
      </c>
      <c r="CU53" s="85">
        <v>0.5</v>
      </c>
      <c r="CV53" s="85">
        <v>0.5</v>
      </c>
      <c r="CW53" s="85">
        <v>0.5</v>
      </c>
      <c r="CX53" s="85">
        <v>0.5</v>
      </c>
      <c r="CY53" s="85">
        <v>0.5</v>
      </c>
      <c r="CZ53" s="85">
        <v>0.5</v>
      </c>
      <c r="DA53" s="85">
        <v>0.5</v>
      </c>
      <c r="DB53" s="85">
        <v>0.5</v>
      </c>
      <c r="DC53" s="85">
        <v>0.5</v>
      </c>
      <c r="DD53" s="85">
        <v>0.5</v>
      </c>
      <c r="DE53" s="85">
        <v>0.5</v>
      </c>
      <c r="DF53" s="85">
        <v>0.5</v>
      </c>
      <c r="DG53" s="85">
        <v>0.5</v>
      </c>
      <c r="DH53" s="85">
        <v>0.5</v>
      </c>
      <c r="DI53" s="85">
        <v>0.5</v>
      </c>
      <c r="DJ53" s="85">
        <v>0.5</v>
      </c>
      <c r="DK53" s="85">
        <v>0.5</v>
      </c>
      <c r="DL53" s="85">
        <v>0.5</v>
      </c>
      <c r="DM53" s="85">
        <v>0.5</v>
      </c>
      <c r="DN53" s="85">
        <v>0.5</v>
      </c>
      <c r="DO53" s="85">
        <v>0.5</v>
      </c>
      <c r="DP53" s="85">
        <v>0.5</v>
      </c>
      <c r="DQ53" s="85">
        <v>0.5</v>
      </c>
      <c r="DR53" s="85">
        <v>0.5</v>
      </c>
      <c r="DS53" s="85">
        <v>0.5</v>
      </c>
      <c r="DT53" s="85">
        <v>0.5</v>
      </c>
      <c r="DU53" s="85">
        <v>0.5</v>
      </c>
      <c r="DV53" s="85">
        <v>0.5</v>
      </c>
      <c r="DW53" s="85">
        <v>0.5</v>
      </c>
      <c r="DX53" s="85">
        <v>0.5</v>
      </c>
      <c r="DY53" s="85">
        <v>0.5</v>
      </c>
      <c r="DZ53" s="85">
        <v>0.5</v>
      </c>
      <c r="EA53" s="85">
        <v>0.5</v>
      </c>
      <c r="EB53" s="85">
        <v>0.5</v>
      </c>
      <c r="EC53" s="85">
        <v>0.5</v>
      </c>
      <c r="ED53" s="85">
        <v>0.5</v>
      </c>
      <c r="EE53" s="85">
        <v>0.5</v>
      </c>
      <c r="EF53" s="85">
        <v>0.5</v>
      </c>
      <c r="EG53" s="85">
        <v>0.5</v>
      </c>
      <c r="EH53" s="85">
        <v>0.5</v>
      </c>
      <c r="EI53" s="85">
        <v>0.5</v>
      </c>
      <c r="EJ53" s="85">
        <v>0.5</v>
      </c>
      <c r="EK53" s="85">
        <v>0.5</v>
      </c>
      <c r="EL53" s="85">
        <v>0.5</v>
      </c>
      <c r="EM53" s="85">
        <v>0.5</v>
      </c>
      <c r="EN53" s="85">
        <v>0.5</v>
      </c>
      <c r="EO53" s="85">
        <v>0.5</v>
      </c>
      <c r="EP53" s="85">
        <v>0.5</v>
      </c>
      <c r="EQ53" s="85">
        <v>0.5</v>
      </c>
      <c r="ER53" s="85">
        <v>0.5</v>
      </c>
      <c r="ES53" s="85">
        <v>0.5</v>
      </c>
      <c r="ET53" s="85">
        <v>0.5</v>
      </c>
      <c r="EU53" s="85">
        <v>0.5</v>
      </c>
      <c r="EV53" s="85">
        <v>0.5</v>
      </c>
      <c r="EW53" s="85">
        <v>0.5</v>
      </c>
      <c r="EX53" s="85">
        <v>0.5</v>
      </c>
      <c r="EY53" s="85">
        <v>0.5</v>
      </c>
      <c r="EZ53" s="85">
        <v>0.5</v>
      </c>
      <c r="FA53" s="85">
        <v>0.5</v>
      </c>
      <c r="FB53" s="85">
        <v>0.5</v>
      </c>
      <c r="FC53" s="85">
        <v>0.5</v>
      </c>
      <c r="FD53" s="85">
        <v>0.5</v>
      </c>
      <c r="FE53" s="85">
        <v>0.5</v>
      </c>
      <c r="FF53" s="85">
        <v>0.5</v>
      </c>
      <c r="FG53" s="85">
        <v>0.5</v>
      </c>
      <c r="FH53" s="85">
        <v>0.5</v>
      </c>
      <c r="FI53" s="85">
        <v>0.5</v>
      </c>
      <c r="FJ53" s="85">
        <v>0.5</v>
      </c>
      <c r="FK53" s="85">
        <v>0.5</v>
      </c>
      <c r="FL53" s="85">
        <v>0.5</v>
      </c>
      <c r="FM53" s="85">
        <v>0.5</v>
      </c>
      <c r="FN53" s="85">
        <v>0.5</v>
      </c>
      <c r="FO53" s="85">
        <v>0.5</v>
      </c>
      <c r="FP53" s="85">
        <v>0.5</v>
      </c>
      <c r="FQ53" s="85">
        <v>0.5</v>
      </c>
      <c r="FR53" s="85">
        <v>0.5</v>
      </c>
      <c r="FS53" s="85">
        <v>0.5</v>
      </c>
      <c r="FT53" s="85">
        <v>0.5</v>
      </c>
      <c r="FU53" s="85">
        <v>0.5</v>
      </c>
      <c r="FV53" s="85">
        <v>0.5</v>
      </c>
      <c r="FW53" s="85">
        <v>0.5</v>
      </c>
      <c r="FX53" s="85">
        <v>0.5</v>
      </c>
      <c r="FY53" s="85">
        <v>0.5</v>
      </c>
      <c r="FZ53" s="85">
        <v>0.5</v>
      </c>
      <c r="GA53" s="85">
        <v>0.5</v>
      </c>
      <c r="GB53" s="85">
        <v>0.5</v>
      </c>
      <c r="GC53" s="85">
        <v>0.5</v>
      </c>
      <c r="GD53" s="85">
        <v>0.5</v>
      </c>
      <c r="GE53" s="85">
        <v>0.5</v>
      </c>
      <c r="GF53" s="85">
        <v>0.5</v>
      </c>
      <c r="GG53" s="85">
        <v>0.5</v>
      </c>
      <c r="GH53" s="85">
        <v>0.5</v>
      </c>
      <c r="GI53" s="85">
        <v>0.5</v>
      </c>
      <c r="GJ53" s="85">
        <v>0.5</v>
      </c>
      <c r="GK53" s="85">
        <v>0.5</v>
      </c>
      <c r="GL53" s="85">
        <v>0.5</v>
      </c>
      <c r="GM53" s="85">
        <v>0.5</v>
      </c>
      <c r="GN53" s="85">
        <v>0.5</v>
      </c>
      <c r="GO53" s="85">
        <v>0.5</v>
      </c>
      <c r="GP53" s="85">
        <v>0.5</v>
      </c>
      <c r="GQ53" s="85">
        <v>0.5</v>
      </c>
      <c r="GR53" s="85">
        <v>0.5</v>
      </c>
      <c r="GS53" s="85">
        <v>0.5</v>
      </c>
      <c r="GT53" s="85">
        <v>0.5</v>
      </c>
      <c r="GU53" s="85">
        <v>0.5</v>
      </c>
      <c r="GV53" s="85">
        <v>0.5</v>
      </c>
      <c r="GW53" s="85">
        <v>0.5</v>
      </c>
      <c r="GX53" s="85">
        <v>0.5</v>
      </c>
      <c r="GY53" s="85">
        <v>0.5</v>
      </c>
      <c r="GZ53" s="85">
        <v>0.5</v>
      </c>
      <c r="HA53" s="85">
        <v>0.5</v>
      </c>
      <c r="HB53" s="85">
        <v>0.5</v>
      </c>
      <c r="HC53" s="85">
        <v>0.5</v>
      </c>
      <c r="HD53" s="85">
        <v>0.5</v>
      </c>
      <c r="HE53" s="85">
        <v>0.5</v>
      </c>
      <c r="HF53" s="85">
        <v>0.5</v>
      </c>
      <c r="HG53" s="85">
        <v>0.5</v>
      </c>
      <c r="HH53" s="85">
        <v>0.5</v>
      </c>
      <c r="HI53" s="85">
        <v>0.5</v>
      </c>
      <c r="HJ53" s="85">
        <v>0.5</v>
      </c>
      <c r="HK53" s="85">
        <v>0.5</v>
      </c>
      <c r="HL53" s="85">
        <v>0.5</v>
      </c>
      <c r="HM53" s="85">
        <v>0.5</v>
      </c>
      <c r="HN53" s="85">
        <v>0.5</v>
      </c>
      <c r="HO53" s="85">
        <v>0.5</v>
      </c>
      <c r="HP53" s="85">
        <v>0.5</v>
      </c>
      <c r="HQ53" s="85">
        <v>0.5</v>
      </c>
      <c r="HR53" s="85">
        <v>0.5</v>
      </c>
      <c r="HS53" s="85">
        <v>0.5</v>
      </c>
      <c r="HT53" s="85">
        <v>0.5</v>
      </c>
      <c r="HU53" s="85">
        <v>0.5</v>
      </c>
      <c r="HV53" s="85">
        <v>0.5</v>
      </c>
      <c r="HW53" s="85">
        <v>0.5</v>
      </c>
      <c r="HX53" s="85">
        <v>0.5</v>
      </c>
      <c r="HY53" s="85">
        <v>0.5</v>
      </c>
      <c r="HZ53" s="85">
        <v>0.5</v>
      </c>
      <c r="IA53" s="85">
        <v>0.5</v>
      </c>
      <c r="IB53" s="85">
        <v>0.5</v>
      </c>
      <c r="IC53" s="85">
        <v>0.5</v>
      </c>
      <c r="ID53" s="85">
        <v>0.5</v>
      </c>
      <c r="IE53" s="85">
        <v>0.5</v>
      </c>
      <c r="IF53" s="85">
        <v>0.5</v>
      </c>
      <c r="IG53" s="85">
        <v>0.5</v>
      </c>
      <c r="IH53" s="85">
        <v>0.5</v>
      </c>
      <c r="II53" s="85">
        <v>0.5</v>
      </c>
      <c r="IJ53" s="85">
        <v>0.5</v>
      </c>
      <c r="IK53" s="85">
        <v>0.5</v>
      </c>
      <c r="IL53" s="85">
        <v>0.5</v>
      </c>
      <c r="IM53" s="85">
        <v>0.5</v>
      </c>
      <c r="IN53" s="85">
        <v>0.5</v>
      </c>
      <c r="IO53" s="85">
        <v>0.5</v>
      </c>
      <c r="IP53" s="85">
        <v>0.5</v>
      </c>
      <c r="IQ53" s="85">
        <v>0.5</v>
      </c>
      <c r="IR53" s="85">
        <v>0.5</v>
      </c>
      <c r="IS53" s="85">
        <v>0.5</v>
      </c>
      <c r="IT53" s="85">
        <v>0.5</v>
      </c>
      <c r="IU53" s="85">
        <v>0.5</v>
      </c>
      <c r="IV53" s="85">
        <v>0.5</v>
      </c>
      <c r="IW53" s="85">
        <v>0.5</v>
      </c>
      <c r="IX53" s="85">
        <v>0.5</v>
      </c>
      <c r="IY53" s="85">
        <v>0.5</v>
      </c>
      <c r="IZ53" s="85">
        <v>0.5</v>
      </c>
      <c r="JA53" s="85">
        <v>0.5</v>
      </c>
      <c r="JB53" s="85">
        <v>0.5</v>
      </c>
      <c r="JC53" s="85">
        <v>0.5</v>
      </c>
      <c r="JD53" s="85">
        <v>0.5</v>
      </c>
      <c r="JE53" s="85">
        <v>0.5</v>
      </c>
      <c r="JF53" s="85">
        <v>0.5</v>
      </c>
      <c r="JG53" s="85">
        <v>0.5</v>
      </c>
      <c r="JH53" s="85">
        <v>0.5</v>
      </c>
      <c r="JI53" s="85">
        <v>0.5</v>
      </c>
      <c r="JJ53" s="85">
        <v>0.5</v>
      </c>
      <c r="JK53" s="85">
        <v>0.5</v>
      </c>
      <c r="JL53" s="85">
        <v>0.5</v>
      </c>
      <c r="JM53" s="85">
        <v>0.5</v>
      </c>
      <c r="JN53" s="85">
        <v>0.5</v>
      </c>
      <c r="JO53" s="85">
        <v>0.5</v>
      </c>
      <c r="JP53" s="85">
        <v>0.5</v>
      </c>
      <c r="JQ53" s="85">
        <v>0.5</v>
      </c>
      <c r="JR53" s="85">
        <v>0.5</v>
      </c>
      <c r="JS53" s="85">
        <v>0.5</v>
      </c>
      <c r="JT53" s="85">
        <v>0.5</v>
      </c>
      <c r="JU53" s="85">
        <v>0.5</v>
      </c>
      <c r="JV53" s="85">
        <v>0.5</v>
      </c>
      <c r="JW53" s="85">
        <v>0.5</v>
      </c>
      <c r="JX53" s="85">
        <v>0.5</v>
      </c>
      <c r="JY53" s="85">
        <v>0.5</v>
      </c>
      <c r="JZ53" s="85">
        <v>0.5</v>
      </c>
      <c r="KA53" s="85">
        <v>0.5</v>
      </c>
      <c r="KB53" s="85">
        <v>0.5</v>
      </c>
      <c r="KC53" s="85">
        <v>0.5</v>
      </c>
      <c r="KD53" s="85">
        <v>0.5</v>
      </c>
      <c r="KE53" s="85">
        <v>0.5</v>
      </c>
      <c r="KF53" s="85">
        <v>0.5</v>
      </c>
      <c r="KG53" s="85">
        <v>0.5</v>
      </c>
      <c r="KH53" s="85">
        <v>0.5</v>
      </c>
      <c r="KI53" s="85">
        <v>0.5</v>
      </c>
      <c r="KJ53" s="85">
        <v>0.5</v>
      </c>
      <c r="KK53" s="85">
        <v>0.5</v>
      </c>
      <c r="KL53" s="85">
        <v>0.5</v>
      </c>
      <c r="KM53" s="85">
        <v>0.5</v>
      </c>
      <c r="KN53" s="85">
        <v>0.5</v>
      </c>
      <c r="KO53" s="85">
        <v>0.5</v>
      </c>
      <c r="KP53" s="85">
        <v>0.5</v>
      </c>
      <c r="KQ53" s="85">
        <v>0.5</v>
      </c>
      <c r="KR53" s="85">
        <v>0.5</v>
      </c>
      <c r="KS53" s="85">
        <v>0.5</v>
      </c>
      <c r="KT53" s="85">
        <v>0.5</v>
      </c>
      <c r="KU53" s="85">
        <v>0.5</v>
      </c>
      <c r="KV53" s="85">
        <v>0.5</v>
      </c>
      <c r="KW53" s="85">
        <v>0.5</v>
      </c>
      <c r="KX53" s="85">
        <v>0.5</v>
      </c>
      <c r="KY53" s="85">
        <v>0.5</v>
      </c>
      <c r="KZ53" s="85">
        <v>0.5</v>
      </c>
      <c r="LA53" s="85">
        <v>0.5</v>
      </c>
      <c r="LB53" s="85">
        <v>0.5</v>
      </c>
      <c r="LC53" s="85">
        <v>0.5</v>
      </c>
      <c r="LD53" s="85">
        <v>0.5</v>
      </c>
      <c r="LE53" s="85">
        <v>0.5</v>
      </c>
      <c r="LF53" s="85">
        <v>0.5</v>
      </c>
      <c r="LG53" s="85">
        <v>0.5</v>
      </c>
      <c r="LH53" s="85">
        <v>0.5</v>
      </c>
      <c r="LI53" s="85">
        <v>0.5</v>
      </c>
      <c r="LJ53" s="85">
        <v>0.5</v>
      </c>
      <c r="LK53" s="85">
        <v>0.5</v>
      </c>
      <c r="LL53" s="85">
        <v>0.5</v>
      </c>
      <c r="LM53" s="85">
        <v>0.5</v>
      </c>
      <c r="LN53" s="85">
        <v>0.5</v>
      </c>
      <c r="LO53" s="85">
        <v>0.5</v>
      </c>
      <c r="LP53" s="85">
        <v>0.5</v>
      </c>
      <c r="LQ53" s="85">
        <v>0.5</v>
      </c>
      <c r="LR53" s="85">
        <v>0.5</v>
      </c>
      <c r="LS53" s="85">
        <v>0.5</v>
      </c>
      <c r="LT53" s="85">
        <v>0.5</v>
      </c>
      <c r="LU53" s="85">
        <v>0.5</v>
      </c>
      <c r="LV53" s="85">
        <v>0.5</v>
      </c>
      <c r="LW53" s="85">
        <v>0.5</v>
      </c>
      <c r="LX53" s="85">
        <v>0.5</v>
      </c>
      <c r="LY53" s="85">
        <v>0.5</v>
      </c>
      <c r="LZ53" s="85">
        <v>0.5</v>
      </c>
      <c r="MA53" s="85">
        <v>0.5</v>
      </c>
      <c r="MB53" s="85">
        <v>0.5</v>
      </c>
      <c r="MC53" s="85">
        <v>0.5</v>
      </c>
      <c r="MD53" s="85">
        <v>0.5</v>
      </c>
      <c r="ME53" s="85">
        <v>0.5</v>
      </c>
      <c r="MF53" s="85">
        <v>0.5</v>
      </c>
      <c r="MG53" s="85">
        <v>0.5</v>
      </c>
      <c r="MH53" s="85">
        <v>0.5</v>
      </c>
      <c r="MI53" s="85">
        <v>0.5</v>
      </c>
      <c r="MJ53" s="85">
        <v>0.5</v>
      </c>
      <c r="MK53" s="85">
        <v>0.5</v>
      </c>
      <c r="ML53" s="85">
        <v>0.5</v>
      </c>
      <c r="MM53" s="85">
        <v>0.5</v>
      </c>
      <c r="MN53" s="85">
        <v>0.5</v>
      </c>
      <c r="MO53" s="85">
        <v>0.5</v>
      </c>
      <c r="MP53" s="85">
        <v>0.5</v>
      </c>
      <c r="MQ53" s="85">
        <v>0.5</v>
      </c>
      <c r="MR53" s="85">
        <v>0.5</v>
      </c>
      <c r="MS53" s="85">
        <v>0.5</v>
      </c>
      <c r="MT53" s="85">
        <v>0.5</v>
      </c>
      <c r="MU53" s="85">
        <v>0.5</v>
      </c>
      <c r="MV53" s="85">
        <v>0.5</v>
      </c>
      <c r="MW53" s="85">
        <v>0.5</v>
      </c>
      <c r="MX53" s="85">
        <v>0.5</v>
      </c>
      <c r="MY53" s="85">
        <v>0.5</v>
      </c>
      <c r="MZ53" s="85">
        <v>0.5</v>
      </c>
      <c r="NA53" s="85">
        <v>0.5</v>
      </c>
      <c r="NB53" s="85">
        <v>0.5</v>
      </c>
      <c r="NC53" s="85">
        <v>0.5</v>
      </c>
      <c r="ND53" s="85">
        <v>0.5</v>
      </c>
      <c r="NE53" s="85">
        <v>0.5</v>
      </c>
      <c r="NF53" s="85">
        <v>0.5</v>
      </c>
      <c r="NG53" s="85">
        <v>0.5</v>
      </c>
      <c r="NH53" s="85">
        <v>0.5</v>
      </c>
      <c r="NI53" s="85">
        <v>0.5</v>
      </c>
      <c r="NJ53" s="85">
        <v>0.5</v>
      </c>
      <c r="NK53" s="85">
        <v>0.5</v>
      </c>
      <c r="NL53" s="85">
        <v>0.5</v>
      </c>
      <c r="NM53" s="85">
        <v>0.5</v>
      </c>
      <c r="NN53" s="85">
        <v>0.5</v>
      </c>
      <c r="NO53" s="85">
        <v>0.5</v>
      </c>
      <c r="NP53" s="85">
        <v>0.5</v>
      </c>
      <c r="NQ53" s="85">
        <v>0.5</v>
      </c>
      <c r="NR53" s="85">
        <v>0.5</v>
      </c>
      <c r="NS53" s="85">
        <v>0.5</v>
      </c>
      <c r="NT53" s="85">
        <v>0.5</v>
      </c>
      <c r="NU53" s="85">
        <v>0.5</v>
      </c>
      <c r="NV53" s="85">
        <v>0.5</v>
      </c>
      <c r="NW53" s="85">
        <v>0.5</v>
      </c>
      <c r="NX53" s="85">
        <v>0.5</v>
      </c>
      <c r="NY53" s="85">
        <v>0.5</v>
      </c>
      <c r="NZ53" s="85">
        <v>0.5</v>
      </c>
      <c r="OA53" s="85">
        <v>0.5</v>
      </c>
      <c r="OB53" s="85">
        <v>0.5</v>
      </c>
      <c r="OC53" s="85">
        <v>0.5</v>
      </c>
      <c r="OD53" s="85">
        <v>0.5</v>
      </c>
      <c r="OE53" s="85">
        <v>0.5</v>
      </c>
      <c r="OF53" s="85">
        <v>0.5</v>
      </c>
      <c r="OG53" s="85">
        <v>0.5</v>
      </c>
      <c r="OH53" s="85">
        <v>0.5</v>
      </c>
      <c r="OI53" s="85">
        <v>0.5</v>
      </c>
      <c r="OJ53" s="85">
        <v>0.5</v>
      </c>
      <c r="OK53" s="85">
        <v>0.5</v>
      </c>
      <c r="OL53" s="85">
        <v>0.5</v>
      </c>
      <c r="OM53" s="85">
        <v>0.5</v>
      </c>
      <c r="ON53" s="85">
        <v>0.5</v>
      </c>
      <c r="OO53" s="85">
        <v>0.5</v>
      </c>
      <c r="OP53" s="85">
        <v>0.5</v>
      </c>
      <c r="OQ53" s="85">
        <v>0.5</v>
      </c>
      <c r="OR53" s="85">
        <v>0.5</v>
      </c>
      <c r="OS53" s="85">
        <v>0.5</v>
      </c>
      <c r="OT53" s="85">
        <v>0.5</v>
      </c>
      <c r="OU53" s="85">
        <v>0.5</v>
      </c>
      <c r="OV53" s="85">
        <v>0.5</v>
      </c>
      <c r="OW53" s="85">
        <v>0.5</v>
      </c>
      <c r="OX53" s="85">
        <v>0.5</v>
      </c>
      <c r="OY53" s="85">
        <v>0.5</v>
      </c>
      <c r="OZ53" s="85">
        <v>0.5</v>
      </c>
      <c r="PA53" s="85">
        <v>0.5</v>
      </c>
      <c r="PB53" s="85">
        <v>0.5</v>
      </c>
      <c r="PC53" s="85">
        <v>0.5</v>
      </c>
      <c r="PD53" s="85">
        <v>0.5</v>
      </c>
      <c r="PE53" s="85">
        <v>0.5</v>
      </c>
      <c r="PF53" s="85">
        <v>0.5</v>
      </c>
      <c r="PG53" s="85">
        <v>0.5</v>
      </c>
      <c r="PH53" s="85">
        <v>0.5</v>
      </c>
      <c r="PI53" s="85">
        <v>0.5</v>
      </c>
      <c r="PJ53" s="85">
        <v>0.5</v>
      </c>
      <c r="PK53" s="85">
        <v>0.5</v>
      </c>
      <c r="PL53" s="85">
        <v>0.5</v>
      </c>
      <c r="PM53" s="85">
        <v>0.5</v>
      </c>
      <c r="PN53" s="85">
        <v>0.5</v>
      </c>
      <c r="PO53" s="85">
        <v>0.5</v>
      </c>
      <c r="PP53" s="85">
        <v>0.5</v>
      </c>
      <c r="PQ53" s="85">
        <v>0.5</v>
      </c>
      <c r="PR53" s="85">
        <v>0.5</v>
      </c>
      <c r="PS53" s="85">
        <v>0.5</v>
      </c>
      <c r="PT53" s="85">
        <v>0.5</v>
      </c>
      <c r="PU53" s="85">
        <v>0.5</v>
      </c>
      <c r="PV53" s="85">
        <v>0.5</v>
      </c>
      <c r="PW53" s="85">
        <v>0.5</v>
      </c>
      <c r="PX53" s="85">
        <v>0.5</v>
      </c>
      <c r="PY53" s="85">
        <v>0.5</v>
      </c>
      <c r="PZ53" s="85">
        <v>0.5</v>
      </c>
      <c r="QA53" s="85">
        <v>0.5</v>
      </c>
      <c r="QB53" s="85">
        <v>0.5</v>
      </c>
      <c r="QC53" s="85">
        <v>0.5</v>
      </c>
      <c r="QD53" s="85">
        <v>0.5</v>
      </c>
      <c r="QE53" s="85">
        <v>0.5</v>
      </c>
      <c r="QF53" s="85">
        <v>0.5</v>
      </c>
      <c r="QG53" s="85">
        <v>0.5</v>
      </c>
      <c r="QH53" s="85">
        <v>0.5</v>
      </c>
      <c r="QI53" s="85">
        <v>0.5</v>
      </c>
      <c r="QJ53" s="85">
        <v>0.5</v>
      </c>
      <c r="QK53" s="85">
        <v>0.5</v>
      </c>
      <c r="QL53" s="85">
        <v>0.5</v>
      </c>
      <c r="QM53" s="85">
        <v>0.5</v>
      </c>
      <c r="QN53" s="85">
        <v>0.5</v>
      </c>
      <c r="QO53" s="85">
        <v>0.5</v>
      </c>
      <c r="QP53" s="85">
        <v>0.5</v>
      </c>
      <c r="QQ53" s="85">
        <v>0.5</v>
      </c>
      <c r="QR53" s="85">
        <v>0.5</v>
      </c>
      <c r="QS53" s="85">
        <v>0.5</v>
      </c>
      <c r="QT53" s="85">
        <v>0.5</v>
      </c>
      <c r="QU53" s="85">
        <v>0.5</v>
      </c>
      <c r="QV53" s="85">
        <v>0.5</v>
      </c>
      <c r="QW53" s="85">
        <v>0.5</v>
      </c>
      <c r="QX53" s="85">
        <v>0.5</v>
      </c>
      <c r="QY53" s="85">
        <v>0.5</v>
      </c>
      <c r="QZ53" s="85">
        <v>0.5</v>
      </c>
      <c r="RA53" s="85">
        <v>0.5</v>
      </c>
      <c r="RB53" s="85">
        <v>0.5</v>
      </c>
      <c r="RC53" s="85">
        <v>0.5</v>
      </c>
      <c r="RD53" s="85">
        <v>0.5</v>
      </c>
      <c r="RE53" s="85">
        <v>0.5</v>
      </c>
      <c r="RF53" s="85">
        <v>0.5</v>
      </c>
      <c r="RG53" s="85">
        <v>0.5</v>
      </c>
      <c r="RH53" s="85">
        <v>0.5</v>
      </c>
      <c r="RI53" s="85">
        <v>0.5</v>
      </c>
      <c r="RJ53" s="85">
        <v>0.5</v>
      </c>
      <c r="RK53" s="85">
        <v>0.5</v>
      </c>
      <c r="RL53" s="85">
        <v>0.5</v>
      </c>
      <c r="RM53" s="85">
        <v>0.5</v>
      </c>
      <c r="RN53" s="85">
        <v>0.5</v>
      </c>
      <c r="RO53" s="85">
        <v>0.5</v>
      </c>
      <c r="RP53" s="85">
        <v>0.5</v>
      </c>
      <c r="RQ53" s="85">
        <v>0.5</v>
      </c>
    </row>
    <row r="54" spans="1:485" ht="15">
      <c r="B54" s="85" t="s">
        <v>1831</v>
      </c>
      <c r="D54" s="86" t="s">
        <v>1904</v>
      </c>
      <c r="F54" s="87"/>
      <c r="H54" s="86" t="s">
        <v>1905</v>
      </c>
      <c r="I54" s="87"/>
      <c r="J54" s="85" t="s">
        <v>447</v>
      </c>
      <c r="L54" s="85">
        <v>0</v>
      </c>
      <c r="M54" s="85">
        <v>1</v>
      </c>
      <c r="T54" s="85">
        <v>0.5</v>
      </c>
      <c r="U54" s="85">
        <v>0.5</v>
      </c>
      <c r="V54" s="85">
        <v>0.5</v>
      </c>
      <c r="W54" s="85">
        <v>0.5</v>
      </c>
      <c r="X54" s="85">
        <v>0.5</v>
      </c>
      <c r="Y54" s="85">
        <v>0.5</v>
      </c>
      <c r="Z54" s="85">
        <v>0.5</v>
      </c>
      <c r="AA54" s="85">
        <v>0.5</v>
      </c>
      <c r="AB54" s="85">
        <v>0.5</v>
      </c>
      <c r="AC54" s="85">
        <v>0.5</v>
      </c>
      <c r="AD54" s="85">
        <v>0.5</v>
      </c>
      <c r="AE54" s="85">
        <v>0.5</v>
      </c>
      <c r="AF54" s="85">
        <v>0.5</v>
      </c>
      <c r="AG54" s="85">
        <v>0.5</v>
      </c>
      <c r="AH54" s="85">
        <v>0.5</v>
      </c>
      <c r="AI54" s="85">
        <v>0.5</v>
      </c>
      <c r="AJ54" s="85">
        <v>0.5</v>
      </c>
      <c r="AK54" s="85">
        <v>0.5</v>
      </c>
      <c r="AL54" s="85">
        <v>0.5</v>
      </c>
      <c r="AM54" s="85">
        <v>0.5</v>
      </c>
      <c r="AN54" s="85">
        <v>0.5</v>
      </c>
      <c r="AO54" s="85">
        <v>0.5</v>
      </c>
      <c r="AP54" s="85">
        <v>0.5</v>
      </c>
      <c r="AQ54" s="85">
        <v>0.5</v>
      </c>
      <c r="AR54" s="85">
        <v>0.5</v>
      </c>
      <c r="AS54" s="85">
        <v>0.5</v>
      </c>
      <c r="AT54" s="85">
        <v>0.5</v>
      </c>
      <c r="AU54" s="85">
        <v>0.5</v>
      </c>
      <c r="AV54" s="85">
        <v>0.5</v>
      </c>
      <c r="AW54" s="85">
        <v>0.5</v>
      </c>
      <c r="AX54" s="85">
        <v>0.5</v>
      </c>
      <c r="AY54" s="85">
        <v>0.5</v>
      </c>
      <c r="AZ54" s="85">
        <v>0.5</v>
      </c>
      <c r="BA54" s="85">
        <v>0.5</v>
      </c>
      <c r="BB54" s="85">
        <v>0.5</v>
      </c>
      <c r="BC54" s="85">
        <v>0.5</v>
      </c>
      <c r="BD54" s="85">
        <v>0.5</v>
      </c>
      <c r="BE54" s="85">
        <v>0.5</v>
      </c>
      <c r="BF54" s="85">
        <v>0.5</v>
      </c>
      <c r="BG54" s="85">
        <v>0.5</v>
      </c>
      <c r="BH54" s="85">
        <v>0.5</v>
      </c>
      <c r="BI54" s="85">
        <v>0.5</v>
      </c>
      <c r="BJ54" s="85">
        <v>0.5</v>
      </c>
      <c r="BK54" s="85">
        <v>0.5</v>
      </c>
      <c r="BL54" s="85">
        <v>0.5</v>
      </c>
      <c r="BM54" s="85">
        <v>0.5</v>
      </c>
      <c r="BN54" s="85">
        <v>0.5</v>
      </c>
      <c r="BO54" s="85">
        <v>0.5</v>
      </c>
      <c r="BP54" s="85">
        <v>0.5</v>
      </c>
      <c r="BQ54" s="85">
        <v>0.5</v>
      </c>
      <c r="BR54" s="85">
        <v>0.5</v>
      </c>
      <c r="BS54" s="85">
        <v>0.5</v>
      </c>
      <c r="BT54" s="85">
        <v>0.5</v>
      </c>
      <c r="BU54" s="85">
        <v>0.5</v>
      </c>
      <c r="BV54" s="85">
        <v>0.5</v>
      </c>
      <c r="BW54" s="85">
        <v>0.5</v>
      </c>
      <c r="BX54" s="85">
        <v>0.5</v>
      </c>
      <c r="BY54" s="85">
        <v>0.5</v>
      </c>
      <c r="BZ54" s="85">
        <v>0.5</v>
      </c>
      <c r="CA54" s="85">
        <v>0.5</v>
      </c>
      <c r="CB54" s="85">
        <v>0.5</v>
      </c>
      <c r="CC54" s="85">
        <v>0.5</v>
      </c>
      <c r="CD54" s="85">
        <v>0.5</v>
      </c>
      <c r="CE54" s="85">
        <v>0.5</v>
      </c>
      <c r="CF54" s="85">
        <v>0.5</v>
      </c>
      <c r="CG54" s="85">
        <v>0.5</v>
      </c>
      <c r="CH54" s="85">
        <v>0.5</v>
      </c>
      <c r="CI54" s="85">
        <v>0.5</v>
      </c>
      <c r="CJ54" s="85">
        <v>0.5</v>
      </c>
      <c r="CK54" s="85">
        <v>0.5</v>
      </c>
      <c r="CL54" s="85">
        <v>0.5</v>
      </c>
      <c r="CM54" s="85">
        <v>0.5</v>
      </c>
      <c r="CN54" s="85">
        <v>0.5</v>
      </c>
      <c r="CO54" s="85">
        <v>0.5</v>
      </c>
      <c r="CP54" s="85">
        <v>0.5</v>
      </c>
      <c r="CQ54" s="85">
        <v>0.5</v>
      </c>
      <c r="CR54" s="85">
        <v>0.5</v>
      </c>
      <c r="CS54" s="85">
        <v>0.5</v>
      </c>
      <c r="CT54" s="85">
        <v>0.5</v>
      </c>
      <c r="CU54" s="85">
        <v>0.5</v>
      </c>
      <c r="CV54" s="85">
        <v>0.5</v>
      </c>
      <c r="CW54" s="85">
        <v>0.5</v>
      </c>
      <c r="CX54" s="85">
        <v>0.5</v>
      </c>
      <c r="CY54" s="85">
        <v>0.5</v>
      </c>
      <c r="CZ54" s="85">
        <v>0.5</v>
      </c>
      <c r="DA54" s="85">
        <v>0.5</v>
      </c>
      <c r="DB54" s="85">
        <v>0.5</v>
      </c>
      <c r="DC54" s="85">
        <v>0.5</v>
      </c>
      <c r="DD54" s="85">
        <v>0.5</v>
      </c>
      <c r="DE54" s="85">
        <v>0.5</v>
      </c>
      <c r="DF54" s="85">
        <v>0.5</v>
      </c>
      <c r="DG54" s="85">
        <v>0.5</v>
      </c>
      <c r="DH54" s="85">
        <v>0.5</v>
      </c>
      <c r="DI54" s="85">
        <v>0.5</v>
      </c>
      <c r="DJ54" s="85">
        <v>0.5</v>
      </c>
      <c r="DK54" s="85">
        <v>0.5</v>
      </c>
      <c r="DL54" s="85">
        <v>0.5</v>
      </c>
      <c r="DM54" s="85">
        <v>0.5</v>
      </c>
      <c r="DN54" s="85">
        <v>0.5</v>
      </c>
      <c r="DO54" s="85">
        <v>0.5</v>
      </c>
      <c r="DP54" s="85">
        <v>0.5</v>
      </c>
      <c r="DQ54" s="85">
        <v>0.5</v>
      </c>
      <c r="DR54" s="85">
        <v>0.5</v>
      </c>
      <c r="DS54" s="85">
        <v>0.5</v>
      </c>
      <c r="DT54" s="85">
        <v>0.5</v>
      </c>
      <c r="DU54" s="85">
        <v>0.5</v>
      </c>
      <c r="DV54" s="85">
        <v>0.5</v>
      </c>
      <c r="DW54" s="85">
        <v>0.5</v>
      </c>
      <c r="DX54" s="85">
        <v>0.5</v>
      </c>
      <c r="DY54" s="85">
        <v>0.5</v>
      </c>
      <c r="DZ54" s="85">
        <v>0.5</v>
      </c>
      <c r="EA54" s="85">
        <v>0.5</v>
      </c>
      <c r="EB54" s="85">
        <v>0.5</v>
      </c>
      <c r="EC54" s="85">
        <v>0.5</v>
      </c>
      <c r="ED54" s="85">
        <v>0.5</v>
      </c>
      <c r="EE54" s="85">
        <v>0.5</v>
      </c>
      <c r="EF54" s="85">
        <v>0.5</v>
      </c>
      <c r="EG54" s="85">
        <v>0.5</v>
      </c>
      <c r="EH54" s="85">
        <v>0.5</v>
      </c>
      <c r="EI54" s="85">
        <v>0.5</v>
      </c>
      <c r="EJ54" s="85">
        <v>0.5</v>
      </c>
      <c r="EK54" s="85">
        <v>0.5</v>
      </c>
      <c r="EL54" s="85">
        <v>0.5</v>
      </c>
      <c r="EM54" s="85">
        <v>0.5</v>
      </c>
      <c r="EN54" s="85">
        <v>0.5</v>
      </c>
      <c r="EO54" s="85">
        <v>0.5</v>
      </c>
      <c r="EP54" s="85">
        <v>0.5</v>
      </c>
      <c r="EQ54" s="85">
        <v>0.5</v>
      </c>
      <c r="ER54" s="85">
        <v>0.5</v>
      </c>
      <c r="ES54" s="85">
        <v>0.5</v>
      </c>
      <c r="ET54" s="85">
        <v>0.5</v>
      </c>
      <c r="EU54" s="85">
        <v>0.5</v>
      </c>
      <c r="EV54" s="85">
        <v>0.5</v>
      </c>
      <c r="EW54" s="85">
        <v>0.5</v>
      </c>
      <c r="EX54" s="85">
        <v>0.5</v>
      </c>
      <c r="EY54" s="85">
        <v>0.5</v>
      </c>
      <c r="EZ54" s="85">
        <v>0.5</v>
      </c>
      <c r="FA54" s="85">
        <v>0.5</v>
      </c>
      <c r="FB54" s="85">
        <v>0.5</v>
      </c>
      <c r="FC54" s="85">
        <v>0.5</v>
      </c>
      <c r="FD54" s="85">
        <v>0.5</v>
      </c>
      <c r="FE54" s="85">
        <v>0.5</v>
      </c>
      <c r="FF54" s="85">
        <v>0.5</v>
      </c>
      <c r="FG54" s="85">
        <v>0.5</v>
      </c>
      <c r="FH54" s="85">
        <v>0.5</v>
      </c>
      <c r="FI54" s="85">
        <v>0.5</v>
      </c>
      <c r="FJ54" s="85">
        <v>0.5</v>
      </c>
      <c r="FK54" s="85">
        <v>0.5</v>
      </c>
      <c r="FL54" s="85">
        <v>0.5</v>
      </c>
      <c r="FM54" s="85">
        <v>0.5</v>
      </c>
      <c r="FN54" s="85">
        <v>0.5</v>
      </c>
      <c r="FO54" s="85">
        <v>0.5</v>
      </c>
      <c r="FP54" s="85">
        <v>0.5</v>
      </c>
      <c r="FQ54" s="85">
        <v>0.5</v>
      </c>
      <c r="FR54" s="85">
        <v>0.5</v>
      </c>
      <c r="FS54" s="85">
        <v>0.5</v>
      </c>
      <c r="FT54" s="85">
        <v>0.5</v>
      </c>
      <c r="FU54" s="85">
        <v>0.5</v>
      </c>
      <c r="FV54" s="85">
        <v>0.5</v>
      </c>
      <c r="FW54" s="85">
        <v>0.5</v>
      </c>
      <c r="FX54" s="85">
        <v>0.5</v>
      </c>
      <c r="FY54" s="85">
        <v>0.5</v>
      </c>
      <c r="FZ54" s="85">
        <v>0.5</v>
      </c>
      <c r="GA54" s="85">
        <v>0.5</v>
      </c>
      <c r="GB54" s="85">
        <v>0.5</v>
      </c>
      <c r="GC54" s="85">
        <v>0.5</v>
      </c>
      <c r="GD54" s="85">
        <v>0.5</v>
      </c>
      <c r="GE54" s="85">
        <v>0.5</v>
      </c>
      <c r="GF54" s="85">
        <v>0.5</v>
      </c>
      <c r="GG54" s="85">
        <v>0.5</v>
      </c>
      <c r="GH54" s="85">
        <v>0.5</v>
      </c>
      <c r="GI54" s="85">
        <v>0.5</v>
      </c>
      <c r="GJ54" s="85">
        <v>0.5</v>
      </c>
      <c r="GK54" s="85">
        <v>0.5</v>
      </c>
      <c r="GL54" s="85">
        <v>0.5</v>
      </c>
      <c r="GM54" s="85">
        <v>0.5</v>
      </c>
      <c r="GN54" s="85">
        <v>0.5</v>
      </c>
      <c r="GO54" s="85">
        <v>0.5</v>
      </c>
      <c r="GP54" s="85">
        <v>0.5</v>
      </c>
      <c r="GQ54" s="85">
        <v>0.5</v>
      </c>
      <c r="GR54" s="85">
        <v>0.5</v>
      </c>
      <c r="GS54" s="85">
        <v>0.5</v>
      </c>
      <c r="GT54" s="85">
        <v>0.5</v>
      </c>
      <c r="GU54" s="85">
        <v>0.5</v>
      </c>
      <c r="GV54" s="85">
        <v>0.5</v>
      </c>
      <c r="GW54" s="85">
        <v>0.5</v>
      </c>
      <c r="GX54" s="85">
        <v>0.5</v>
      </c>
      <c r="GY54" s="85">
        <v>0.5</v>
      </c>
      <c r="GZ54" s="85">
        <v>0.5</v>
      </c>
      <c r="HA54" s="85">
        <v>0.5</v>
      </c>
      <c r="HB54" s="85">
        <v>0.5</v>
      </c>
      <c r="HC54" s="85">
        <v>0.5</v>
      </c>
      <c r="HD54" s="85">
        <v>0.5</v>
      </c>
      <c r="HE54" s="85">
        <v>0.5</v>
      </c>
      <c r="HF54" s="85">
        <v>0.5</v>
      </c>
      <c r="HG54" s="85">
        <v>0.5</v>
      </c>
      <c r="HH54" s="85">
        <v>0.5</v>
      </c>
      <c r="HI54" s="85">
        <v>0.5</v>
      </c>
      <c r="HJ54" s="85">
        <v>0.5</v>
      </c>
      <c r="HK54" s="85">
        <v>0.5</v>
      </c>
      <c r="HL54" s="85">
        <v>0.5</v>
      </c>
      <c r="HM54" s="85">
        <v>0.5</v>
      </c>
      <c r="HN54" s="85">
        <v>0.5</v>
      </c>
      <c r="HO54" s="85">
        <v>0.5</v>
      </c>
      <c r="HP54" s="85">
        <v>0.5</v>
      </c>
      <c r="HQ54" s="85">
        <v>0.5</v>
      </c>
      <c r="HR54" s="85">
        <v>0.5</v>
      </c>
      <c r="HS54" s="85">
        <v>0.5</v>
      </c>
      <c r="HT54" s="85">
        <v>0.5</v>
      </c>
      <c r="HU54" s="85">
        <v>0.5</v>
      </c>
      <c r="HV54" s="85">
        <v>0.5</v>
      </c>
      <c r="HW54" s="85">
        <v>0.5</v>
      </c>
      <c r="HX54" s="85">
        <v>0.5</v>
      </c>
      <c r="HY54" s="85">
        <v>0.5</v>
      </c>
      <c r="HZ54" s="85">
        <v>0.5</v>
      </c>
      <c r="IA54" s="85">
        <v>0.5</v>
      </c>
      <c r="IB54" s="85">
        <v>0.5</v>
      </c>
      <c r="IC54" s="85">
        <v>0.5</v>
      </c>
      <c r="ID54" s="85">
        <v>0.5</v>
      </c>
      <c r="IE54" s="85">
        <v>0.5</v>
      </c>
      <c r="IF54" s="85">
        <v>0.5</v>
      </c>
      <c r="IG54" s="85">
        <v>0.5</v>
      </c>
      <c r="IH54" s="85">
        <v>0.5</v>
      </c>
      <c r="II54" s="85">
        <v>0.5</v>
      </c>
      <c r="IJ54" s="85">
        <v>0.5</v>
      </c>
      <c r="IK54" s="85">
        <v>0.5</v>
      </c>
      <c r="IL54" s="85">
        <v>0.5</v>
      </c>
      <c r="IM54" s="85">
        <v>0.5</v>
      </c>
      <c r="IN54" s="85">
        <v>0.5</v>
      </c>
      <c r="IO54" s="85">
        <v>0.5</v>
      </c>
      <c r="IP54" s="85">
        <v>0.5</v>
      </c>
      <c r="IQ54" s="85">
        <v>0.5</v>
      </c>
      <c r="IR54" s="85">
        <v>0.5</v>
      </c>
      <c r="IS54" s="85">
        <v>0.5</v>
      </c>
      <c r="IT54" s="85">
        <v>0.5</v>
      </c>
      <c r="IU54" s="85">
        <v>0.5</v>
      </c>
      <c r="IV54" s="85">
        <v>0.5</v>
      </c>
      <c r="IW54" s="85">
        <v>0.5</v>
      </c>
      <c r="IX54" s="85">
        <v>0.5</v>
      </c>
      <c r="IY54" s="85">
        <v>0.5</v>
      </c>
      <c r="IZ54" s="85">
        <v>0.5</v>
      </c>
      <c r="JA54" s="85">
        <v>0.5</v>
      </c>
      <c r="JB54" s="85">
        <v>0.5</v>
      </c>
      <c r="JC54" s="85">
        <v>0.5</v>
      </c>
      <c r="JD54" s="85">
        <v>0.5</v>
      </c>
      <c r="JE54" s="85">
        <v>0.5</v>
      </c>
      <c r="JF54" s="85">
        <v>0.5</v>
      </c>
      <c r="JG54" s="85">
        <v>0.5</v>
      </c>
      <c r="JH54" s="85">
        <v>0.5</v>
      </c>
      <c r="JI54" s="85">
        <v>0.5</v>
      </c>
      <c r="JJ54" s="85">
        <v>0.5</v>
      </c>
      <c r="JK54" s="85">
        <v>0.5</v>
      </c>
      <c r="JL54" s="85">
        <v>0.5</v>
      </c>
      <c r="JM54" s="85">
        <v>0.5</v>
      </c>
      <c r="JN54" s="85">
        <v>0.5</v>
      </c>
      <c r="JO54" s="85">
        <v>0.5</v>
      </c>
      <c r="JP54" s="85">
        <v>0.5</v>
      </c>
      <c r="JQ54" s="85">
        <v>0.5</v>
      </c>
      <c r="JR54" s="85">
        <v>0.5</v>
      </c>
      <c r="JS54" s="85">
        <v>0.5</v>
      </c>
      <c r="JT54" s="85">
        <v>0.5</v>
      </c>
      <c r="JU54" s="85">
        <v>0.5</v>
      </c>
      <c r="JV54" s="85">
        <v>0.5</v>
      </c>
      <c r="JW54" s="85">
        <v>0.5</v>
      </c>
      <c r="JX54" s="85">
        <v>0.5</v>
      </c>
      <c r="JY54" s="85">
        <v>0.5</v>
      </c>
      <c r="JZ54" s="85">
        <v>0.5</v>
      </c>
      <c r="KA54" s="85">
        <v>0.5</v>
      </c>
      <c r="KB54" s="85">
        <v>0.5</v>
      </c>
      <c r="KC54" s="85">
        <v>0.5</v>
      </c>
      <c r="KD54" s="85">
        <v>0.5</v>
      </c>
      <c r="KE54" s="85">
        <v>0.5</v>
      </c>
      <c r="KF54" s="85">
        <v>0.5</v>
      </c>
      <c r="KG54" s="85">
        <v>0.5</v>
      </c>
      <c r="KH54" s="85">
        <v>0.5</v>
      </c>
      <c r="KI54" s="85">
        <v>0.5</v>
      </c>
      <c r="KJ54" s="85">
        <v>0.5</v>
      </c>
      <c r="KK54" s="85">
        <v>0.5</v>
      </c>
      <c r="KL54" s="85">
        <v>0.5</v>
      </c>
      <c r="KM54" s="85">
        <v>0.5</v>
      </c>
      <c r="KN54" s="85">
        <v>0.5</v>
      </c>
      <c r="KO54" s="85">
        <v>0.5</v>
      </c>
      <c r="KP54" s="85">
        <v>0.5</v>
      </c>
      <c r="KQ54" s="85">
        <v>0.5</v>
      </c>
      <c r="KR54" s="85">
        <v>0.5</v>
      </c>
      <c r="KS54" s="85">
        <v>0.5</v>
      </c>
      <c r="KT54" s="85">
        <v>0.5</v>
      </c>
      <c r="KU54" s="85">
        <v>0.5</v>
      </c>
      <c r="KV54" s="85">
        <v>0.5</v>
      </c>
      <c r="KW54" s="85">
        <v>0.5</v>
      </c>
      <c r="KX54" s="85">
        <v>0.5</v>
      </c>
      <c r="KY54" s="85">
        <v>0.5</v>
      </c>
      <c r="KZ54" s="85">
        <v>0.5</v>
      </c>
      <c r="LA54" s="85">
        <v>0.5</v>
      </c>
      <c r="LB54" s="85">
        <v>0.5</v>
      </c>
      <c r="LC54" s="85">
        <v>0.5</v>
      </c>
      <c r="LD54" s="85">
        <v>0.5</v>
      </c>
      <c r="LE54" s="85">
        <v>0.5</v>
      </c>
      <c r="LF54" s="85">
        <v>0.5</v>
      </c>
      <c r="LG54" s="85">
        <v>0.5</v>
      </c>
      <c r="LH54" s="85">
        <v>0.5</v>
      </c>
      <c r="LI54" s="85">
        <v>0.5</v>
      </c>
      <c r="LJ54" s="85">
        <v>0.5</v>
      </c>
      <c r="LK54" s="85">
        <v>0.5</v>
      </c>
      <c r="LL54" s="85">
        <v>0.5</v>
      </c>
      <c r="LM54" s="85">
        <v>0.5</v>
      </c>
      <c r="LN54" s="85">
        <v>0.5</v>
      </c>
      <c r="LO54" s="85">
        <v>0.5</v>
      </c>
      <c r="LP54" s="85">
        <v>0.5</v>
      </c>
      <c r="LQ54" s="85">
        <v>0.5</v>
      </c>
      <c r="LR54" s="85">
        <v>0.5</v>
      </c>
      <c r="LS54" s="85">
        <v>0.5</v>
      </c>
      <c r="LT54" s="85">
        <v>0.5</v>
      </c>
      <c r="LU54" s="85">
        <v>0.5</v>
      </c>
      <c r="LV54" s="85">
        <v>0.5</v>
      </c>
      <c r="LW54" s="85">
        <v>0.5</v>
      </c>
      <c r="LX54" s="85">
        <v>0.5</v>
      </c>
      <c r="LY54" s="85">
        <v>0.5</v>
      </c>
      <c r="LZ54" s="85">
        <v>0.5</v>
      </c>
      <c r="MA54" s="85">
        <v>0.5</v>
      </c>
      <c r="MB54" s="85">
        <v>0.5</v>
      </c>
      <c r="MC54" s="85">
        <v>0.5</v>
      </c>
      <c r="MD54" s="85">
        <v>0.5</v>
      </c>
      <c r="ME54" s="85">
        <v>0.5</v>
      </c>
      <c r="MF54" s="85">
        <v>0.5</v>
      </c>
      <c r="MG54" s="85">
        <v>0.5</v>
      </c>
      <c r="MH54" s="85">
        <v>0.5</v>
      </c>
      <c r="MI54" s="85">
        <v>0.5</v>
      </c>
      <c r="MJ54" s="85">
        <v>0.5</v>
      </c>
      <c r="MK54" s="85">
        <v>0.5</v>
      </c>
      <c r="ML54" s="85">
        <v>0.5</v>
      </c>
      <c r="MM54" s="85">
        <v>0.5</v>
      </c>
      <c r="MN54" s="85">
        <v>0.5</v>
      </c>
      <c r="MO54" s="85">
        <v>0.5</v>
      </c>
      <c r="MP54" s="85">
        <v>0.5</v>
      </c>
      <c r="MQ54" s="85">
        <v>0.5</v>
      </c>
      <c r="MR54" s="85">
        <v>0.5</v>
      </c>
      <c r="MS54" s="85">
        <v>0.5</v>
      </c>
      <c r="MT54" s="85">
        <v>0.5</v>
      </c>
      <c r="MU54" s="85">
        <v>0.5</v>
      </c>
      <c r="MV54" s="85">
        <v>0.5</v>
      </c>
      <c r="MW54" s="85">
        <v>0.5</v>
      </c>
      <c r="MX54" s="85">
        <v>0.5</v>
      </c>
      <c r="MY54" s="85">
        <v>0.5</v>
      </c>
      <c r="MZ54" s="85">
        <v>0.5</v>
      </c>
      <c r="NA54" s="85">
        <v>0.5</v>
      </c>
      <c r="NB54" s="85">
        <v>0.5</v>
      </c>
      <c r="NC54" s="85">
        <v>0.5</v>
      </c>
      <c r="ND54" s="85">
        <v>0.5</v>
      </c>
      <c r="NE54" s="85">
        <v>0.5</v>
      </c>
      <c r="NF54" s="85">
        <v>0.5</v>
      </c>
      <c r="NG54" s="85">
        <v>0.5</v>
      </c>
      <c r="NH54" s="85">
        <v>0.5</v>
      </c>
      <c r="NI54" s="85">
        <v>0.5</v>
      </c>
      <c r="NJ54" s="85">
        <v>0.5</v>
      </c>
      <c r="NK54" s="85">
        <v>0.5</v>
      </c>
      <c r="NL54" s="85">
        <v>0.5</v>
      </c>
      <c r="NM54" s="85">
        <v>0.5</v>
      </c>
      <c r="NN54" s="85">
        <v>0.5</v>
      </c>
      <c r="NO54" s="85">
        <v>0.5</v>
      </c>
      <c r="NP54" s="85">
        <v>0.5</v>
      </c>
      <c r="NQ54" s="85">
        <v>0.5</v>
      </c>
      <c r="NR54" s="85">
        <v>0.5</v>
      </c>
      <c r="NS54" s="85">
        <v>0.5</v>
      </c>
      <c r="NT54" s="85">
        <v>0.5</v>
      </c>
      <c r="NU54" s="85">
        <v>0.5</v>
      </c>
      <c r="NV54" s="85">
        <v>0.5</v>
      </c>
      <c r="NW54" s="85">
        <v>0.5</v>
      </c>
      <c r="NX54" s="85">
        <v>0.5</v>
      </c>
      <c r="NY54" s="85">
        <v>0.5</v>
      </c>
      <c r="NZ54" s="85">
        <v>0.5</v>
      </c>
      <c r="OA54" s="85">
        <v>0.5</v>
      </c>
      <c r="OB54" s="85">
        <v>0.5</v>
      </c>
      <c r="OC54" s="85">
        <v>0.5</v>
      </c>
      <c r="OD54" s="85">
        <v>0.5</v>
      </c>
      <c r="OE54" s="85">
        <v>0.5</v>
      </c>
      <c r="OF54" s="85">
        <v>0.5</v>
      </c>
      <c r="OG54" s="85">
        <v>0.5</v>
      </c>
      <c r="OH54" s="85">
        <v>0.5</v>
      </c>
      <c r="OI54" s="85">
        <v>0.5</v>
      </c>
      <c r="OJ54" s="85">
        <v>0.5</v>
      </c>
      <c r="OK54" s="85">
        <v>0.5</v>
      </c>
      <c r="OL54" s="85">
        <v>0.5</v>
      </c>
      <c r="OM54" s="85">
        <v>0.5</v>
      </c>
      <c r="ON54" s="85">
        <v>0.5</v>
      </c>
      <c r="OO54" s="85">
        <v>0.5</v>
      </c>
      <c r="OP54" s="85">
        <v>0.5</v>
      </c>
      <c r="OQ54" s="85">
        <v>0.5</v>
      </c>
      <c r="OR54" s="85">
        <v>0.5</v>
      </c>
      <c r="OS54" s="85">
        <v>0.5</v>
      </c>
      <c r="OT54" s="85">
        <v>0.5</v>
      </c>
      <c r="OU54" s="85">
        <v>0.5</v>
      </c>
      <c r="OV54" s="85">
        <v>0.5</v>
      </c>
      <c r="OW54" s="85">
        <v>0.5</v>
      </c>
      <c r="OX54" s="85">
        <v>0.5</v>
      </c>
      <c r="OY54" s="85">
        <v>0.5</v>
      </c>
      <c r="OZ54" s="85">
        <v>0.5</v>
      </c>
      <c r="PA54" s="85">
        <v>0.5</v>
      </c>
      <c r="PB54" s="85">
        <v>0.5</v>
      </c>
      <c r="PC54" s="85">
        <v>0.5</v>
      </c>
      <c r="PD54" s="85">
        <v>0.5</v>
      </c>
      <c r="PE54" s="85">
        <v>0.5</v>
      </c>
      <c r="PF54" s="85">
        <v>0.5</v>
      </c>
      <c r="PG54" s="85">
        <v>0.5</v>
      </c>
      <c r="PH54" s="85">
        <v>0.5</v>
      </c>
      <c r="PI54" s="85">
        <v>0.5</v>
      </c>
      <c r="PJ54" s="85">
        <v>0.5</v>
      </c>
      <c r="PK54" s="85">
        <v>0.5</v>
      </c>
      <c r="PL54" s="85">
        <v>0.5</v>
      </c>
      <c r="PM54" s="85">
        <v>0.5</v>
      </c>
      <c r="PN54" s="85">
        <v>0.5</v>
      </c>
      <c r="PO54" s="85">
        <v>0.5</v>
      </c>
      <c r="PP54" s="85">
        <v>0.5</v>
      </c>
      <c r="PQ54" s="85">
        <v>0.5</v>
      </c>
      <c r="PR54" s="85">
        <v>0.5</v>
      </c>
      <c r="PS54" s="85">
        <v>0.5</v>
      </c>
      <c r="PT54" s="85">
        <v>0.5</v>
      </c>
      <c r="PU54" s="85">
        <v>0.5</v>
      </c>
      <c r="PV54" s="85">
        <v>0.5</v>
      </c>
      <c r="PW54" s="85">
        <v>0.5</v>
      </c>
      <c r="PX54" s="85">
        <v>0.5</v>
      </c>
      <c r="PY54" s="85">
        <v>0.5</v>
      </c>
      <c r="PZ54" s="85">
        <v>0.5</v>
      </c>
      <c r="QA54" s="85">
        <v>0.5</v>
      </c>
      <c r="QB54" s="85">
        <v>0.5</v>
      </c>
      <c r="QC54" s="85">
        <v>0.5</v>
      </c>
      <c r="QD54" s="85">
        <v>0.5</v>
      </c>
      <c r="QE54" s="85">
        <v>0.5</v>
      </c>
      <c r="QF54" s="85">
        <v>0.5</v>
      </c>
      <c r="QG54" s="85">
        <v>0.5</v>
      </c>
      <c r="QH54" s="85">
        <v>0.5</v>
      </c>
      <c r="QI54" s="85">
        <v>0.5</v>
      </c>
      <c r="QJ54" s="85">
        <v>0.5</v>
      </c>
      <c r="QK54" s="85">
        <v>0.5</v>
      </c>
      <c r="QL54" s="85">
        <v>0.5</v>
      </c>
      <c r="QM54" s="85">
        <v>0.5</v>
      </c>
      <c r="QN54" s="85">
        <v>0.5</v>
      </c>
      <c r="QO54" s="85">
        <v>0.5</v>
      </c>
      <c r="QP54" s="85">
        <v>0.5</v>
      </c>
      <c r="QQ54" s="85">
        <v>0.5</v>
      </c>
      <c r="QR54" s="85">
        <v>0.5</v>
      </c>
      <c r="QS54" s="85">
        <v>0.5</v>
      </c>
      <c r="QT54" s="85">
        <v>0.5</v>
      </c>
      <c r="QU54" s="85">
        <v>0.5</v>
      </c>
      <c r="QV54" s="85">
        <v>0.5</v>
      </c>
      <c r="QW54" s="85">
        <v>0.5</v>
      </c>
      <c r="QX54" s="85">
        <v>0.5</v>
      </c>
      <c r="QY54" s="85">
        <v>0.5</v>
      </c>
      <c r="QZ54" s="85">
        <v>0.5</v>
      </c>
      <c r="RA54" s="85">
        <v>0.5</v>
      </c>
      <c r="RB54" s="85">
        <v>0.5</v>
      </c>
      <c r="RC54" s="85">
        <v>0.5</v>
      </c>
      <c r="RD54" s="85">
        <v>0.5</v>
      </c>
      <c r="RE54" s="85">
        <v>0.5</v>
      </c>
      <c r="RF54" s="85">
        <v>0.5</v>
      </c>
      <c r="RG54" s="85">
        <v>0.5</v>
      </c>
      <c r="RH54" s="85">
        <v>0.5</v>
      </c>
      <c r="RI54" s="85">
        <v>0.5</v>
      </c>
      <c r="RJ54" s="85">
        <v>0.5</v>
      </c>
      <c r="RK54" s="85">
        <v>0.5</v>
      </c>
      <c r="RL54" s="85">
        <v>0.5</v>
      </c>
      <c r="RM54" s="85">
        <v>0.5</v>
      </c>
      <c r="RN54" s="85">
        <v>0.5</v>
      </c>
      <c r="RO54" s="85">
        <v>0.5</v>
      </c>
      <c r="RP54" s="85">
        <v>0.5</v>
      </c>
      <c r="RQ54" s="85">
        <v>0.5</v>
      </c>
    </row>
    <row r="55" spans="1:485" ht="15">
      <c r="B55" s="85" t="s">
        <v>1834</v>
      </c>
      <c r="D55" s="86" t="s">
        <v>1906</v>
      </c>
      <c r="F55" s="87"/>
      <c r="H55" s="86" t="s">
        <v>1907</v>
      </c>
      <c r="I55" s="87"/>
      <c r="J55" s="85" t="s">
        <v>447</v>
      </c>
      <c r="L55" s="85">
        <v>0</v>
      </c>
      <c r="M55" s="85">
        <v>1</v>
      </c>
      <c r="T55" s="85">
        <v>0.5</v>
      </c>
      <c r="U55" s="85">
        <v>0.5</v>
      </c>
      <c r="V55" s="85">
        <v>0.5</v>
      </c>
      <c r="W55" s="85">
        <v>0.5</v>
      </c>
      <c r="X55" s="85">
        <v>0.5</v>
      </c>
      <c r="Y55" s="85">
        <v>0.5</v>
      </c>
      <c r="Z55" s="85">
        <v>0.5</v>
      </c>
      <c r="AA55" s="85">
        <v>0.5</v>
      </c>
      <c r="AB55" s="85">
        <v>0.5</v>
      </c>
      <c r="AC55" s="85">
        <v>0.5</v>
      </c>
      <c r="AD55" s="85">
        <v>0.5</v>
      </c>
      <c r="AE55" s="85">
        <v>0.5</v>
      </c>
      <c r="AF55" s="85">
        <v>0.5</v>
      </c>
      <c r="AG55" s="85">
        <v>0.5</v>
      </c>
      <c r="AH55" s="85">
        <v>0.5</v>
      </c>
      <c r="AI55" s="85">
        <v>0.5</v>
      </c>
      <c r="AJ55" s="85">
        <v>0.5</v>
      </c>
      <c r="AK55" s="85">
        <v>0.5</v>
      </c>
      <c r="AL55" s="85">
        <v>0.5</v>
      </c>
      <c r="AM55" s="85">
        <v>0.5</v>
      </c>
      <c r="AN55" s="85">
        <v>0.5</v>
      </c>
      <c r="AO55" s="85">
        <v>0.5</v>
      </c>
      <c r="AP55" s="85">
        <v>0.5</v>
      </c>
      <c r="AQ55" s="85">
        <v>0.5</v>
      </c>
      <c r="AR55" s="85">
        <v>0.5</v>
      </c>
      <c r="AS55" s="85">
        <v>0.5</v>
      </c>
      <c r="AT55" s="85">
        <v>0.5</v>
      </c>
      <c r="AU55" s="85">
        <v>0.5</v>
      </c>
      <c r="AV55" s="85">
        <v>0.5</v>
      </c>
      <c r="AW55" s="85">
        <v>0.5</v>
      </c>
      <c r="AX55" s="85">
        <v>0.5</v>
      </c>
      <c r="AY55" s="85">
        <v>0.5</v>
      </c>
      <c r="AZ55" s="85">
        <v>0.5</v>
      </c>
      <c r="BA55" s="85">
        <v>0.5</v>
      </c>
      <c r="BB55" s="85">
        <v>0.5</v>
      </c>
      <c r="BC55" s="85">
        <v>0.5</v>
      </c>
      <c r="BD55" s="85">
        <v>0.5</v>
      </c>
      <c r="BE55" s="85">
        <v>0.5</v>
      </c>
      <c r="BF55" s="85">
        <v>0.5</v>
      </c>
      <c r="BG55" s="85">
        <v>0.5</v>
      </c>
      <c r="BH55" s="85">
        <v>0.5</v>
      </c>
      <c r="BI55" s="85">
        <v>0.5</v>
      </c>
      <c r="BJ55" s="85">
        <v>0.5</v>
      </c>
      <c r="BK55" s="85">
        <v>0.5</v>
      </c>
      <c r="BL55" s="85">
        <v>0.5</v>
      </c>
      <c r="BM55" s="85">
        <v>0.5</v>
      </c>
      <c r="BN55" s="85">
        <v>0.5</v>
      </c>
      <c r="BO55" s="85">
        <v>0.5</v>
      </c>
      <c r="BP55" s="85">
        <v>0.5</v>
      </c>
      <c r="BQ55" s="85">
        <v>0.5</v>
      </c>
      <c r="BR55" s="85">
        <v>0.5</v>
      </c>
      <c r="BS55" s="85">
        <v>0.5</v>
      </c>
      <c r="BT55" s="85">
        <v>0.5</v>
      </c>
      <c r="BU55" s="85">
        <v>0.5</v>
      </c>
      <c r="BV55" s="85">
        <v>0.5</v>
      </c>
      <c r="BW55" s="85">
        <v>0.5</v>
      </c>
      <c r="BX55" s="85">
        <v>0.5</v>
      </c>
      <c r="BY55" s="85">
        <v>0.5</v>
      </c>
      <c r="BZ55" s="85">
        <v>0.5</v>
      </c>
      <c r="CA55" s="85">
        <v>0.5</v>
      </c>
      <c r="CB55" s="85">
        <v>0.5</v>
      </c>
      <c r="CC55" s="85">
        <v>0.5</v>
      </c>
      <c r="CD55" s="85">
        <v>0.5</v>
      </c>
      <c r="CE55" s="85">
        <v>0.5</v>
      </c>
      <c r="CF55" s="85">
        <v>0.5</v>
      </c>
      <c r="CG55" s="85">
        <v>0.5</v>
      </c>
      <c r="CH55" s="85">
        <v>0.5</v>
      </c>
      <c r="CI55" s="85">
        <v>0.5</v>
      </c>
      <c r="CJ55" s="85">
        <v>0.5</v>
      </c>
      <c r="CK55" s="85">
        <v>0.5</v>
      </c>
      <c r="CL55" s="85">
        <v>0.5</v>
      </c>
      <c r="CM55" s="85">
        <v>0.5</v>
      </c>
      <c r="CN55" s="85">
        <v>0.5</v>
      </c>
      <c r="CO55" s="85">
        <v>0.5</v>
      </c>
      <c r="CP55" s="85">
        <v>0.5</v>
      </c>
      <c r="CQ55" s="85">
        <v>0.5</v>
      </c>
      <c r="CR55" s="85">
        <v>0.5</v>
      </c>
      <c r="CS55" s="85">
        <v>0.5</v>
      </c>
      <c r="CT55" s="85">
        <v>0.5</v>
      </c>
      <c r="CU55" s="85">
        <v>0.5</v>
      </c>
      <c r="CV55" s="85">
        <v>0.5</v>
      </c>
      <c r="CW55" s="85">
        <v>0.5</v>
      </c>
      <c r="CX55" s="85">
        <v>0.5</v>
      </c>
      <c r="CY55" s="85">
        <v>0.5</v>
      </c>
      <c r="CZ55" s="85">
        <v>0.5</v>
      </c>
      <c r="DA55" s="85">
        <v>0.5</v>
      </c>
      <c r="DB55" s="85">
        <v>0.5</v>
      </c>
      <c r="DC55" s="85">
        <v>0.5</v>
      </c>
      <c r="DD55" s="85">
        <v>0.5</v>
      </c>
      <c r="DE55" s="85">
        <v>0.5</v>
      </c>
      <c r="DF55" s="85">
        <v>0.5</v>
      </c>
      <c r="DG55" s="85">
        <v>0.5</v>
      </c>
      <c r="DH55" s="85">
        <v>0.5</v>
      </c>
      <c r="DI55" s="85">
        <v>0.5</v>
      </c>
      <c r="DJ55" s="85">
        <v>0.5</v>
      </c>
      <c r="DK55" s="85">
        <v>0.5</v>
      </c>
      <c r="DL55" s="85">
        <v>0.5</v>
      </c>
      <c r="DM55" s="85">
        <v>0.5</v>
      </c>
      <c r="DN55" s="85">
        <v>0.5</v>
      </c>
      <c r="DO55" s="85">
        <v>0.5</v>
      </c>
      <c r="DP55" s="85">
        <v>0.5</v>
      </c>
      <c r="DQ55" s="85">
        <v>0.5</v>
      </c>
      <c r="DR55" s="85">
        <v>0.5</v>
      </c>
      <c r="DS55" s="85">
        <v>0.5</v>
      </c>
      <c r="DT55" s="85">
        <v>0.5</v>
      </c>
      <c r="DU55" s="85">
        <v>0.5</v>
      </c>
      <c r="DV55" s="85">
        <v>0.5</v>
      </c>
      <c r="DW55" s="85">
        <v>0.5</v>
      </c>
      <c r="DX55" s="85">
        <v>0.5</v>
      </c>
      <c r="DY55" s="85">
        <v>0.5</v>
      </c>
      <c r="DZ55" s="85">
        <v>0.5</v>
      </c>
      <c r="EA55" s="85">
        <v>0.5</v>
      </c>
      <c r="EB55" s="85">
        <v>0.5</v>
      </c>
      <c r="EC55" s="85">
        <v>0.5</v>
      </c>
      <c r="ED55" s="85">
        <v>0.5</v>
      </c>
      <c r="EE55" s="85">
        <v>0.5</v>
      </c>
      <c r="EF55" s="85">
        <v>0.5</v>
      </c>
      <c r="EG55" s="85">
        <v>0.5</v>
      </c>
      <c r="EH55" s="85">
        <v>0.5</v>
      </c>
      <c r="EI55" s="85">
        <v>0.5</v>
      </c>
      <c r="EJ55" s="85">
        <v>0.5</v>
      </c>
      <c r="EK55" s="85">
        <v>0.5</v>
      </c>
      <c r="EL55" s="85">
        <v>0.5</v>
      </c>
      <c r="EM55" s="85">
        <v>0.5</v>
      </c>
      <c r="EN55" s="85">
        <v>0.5</v>
      </c>
      <c r="EO55" s="85">
        <v>0.5</v>
      </c>
      <c r="EP55" s="85">
        <v>0.5</v>
      </c>
      <c r="EQ55" s="85">
        <v>0.5</v>
      </c>
      <c r="ER55" s="85">
        <v>0.5</v>
      </c>
      <c r="ES55" s="85">
        <v>0.5</v>
      </c>
      <c r="ET55" s="85">
        <v>0.5</v>
      </c>
      <c r="EU55" s="85">
        <v>0.5</v>
      </c>
      <c r="EV55" s="85">
        <v>0.5</v>
      </c>
      <c r="EW55" s="85">
        <v>0.5</v>
      </c>
      <c r="EX55" s="85">
        <v>0.5</v>
      </c>
      <c r="EY55" s="85">
        <v>0.5</v>
      </c>
      <c r="EZ55" s="85">
        <v>0.5</v>
      </c>
      <c r="FA55" s="85">
        <v>0.5</v>
      </c>
      <c r="FB55" s="85">
        <v>0.5</v>
      </c>
      <c r="FC55" s="85">
        <v>0.5</v>
      </c>
      <c r="FD55" s="85">
        <v>0.5</v>
      </c>
      <c r="FE55" s="85">
        <v>0.5</v>
      </c>
      <c r="FF55" s="85">
        <v>0.5</v>
      </c>
      <c r="FG55" s="85">
        <v>0.5</v>
      </c>
      <c r="FH55" s="85">
        <v>0.5</v>
      </c>
      <c r="FI55" s="85">
        <v>0.5</v>
      </c>
      <c r="FJ55" s="85">
        <v>0.5</v>
      </c>
      <c r="FK55" s="85">
        <v>0.5</v>
      </c>
      <c r="FL55" s="85">
        <v>0.5</v>
      </c>
      <c r="FM55" s="85">
        <v>0.5</v>
      </c>
      <c r="FN55" s="85">
        <v>0.5</v>
      </c>
      <c r="FO55" s="85">
        <v>0.5</v>
      </c>
      <c r="FP55" s="85">
        <v>0.5</v>
      </c>
      <c r="FQ55" s="85">
        <v>0.5</v>
      </c>
      <c r="FR55" s="85">
        <v>0.5</v>
      </c>
      <c r="FS55" s="85">
        <v>0.5</v>
      </c>
      <c r="FT55" s="85">
        <v>0.5</v>
      </c>
      <c r="FU55" s="85">
        <v>0.5</v>
      </c>
      <c r="FV55" s="85">
        <v>0.5</v>
      </c>
      <c r="FW55" s="85">
        <v>0.5</v>
      </c>
      <c r="FX55" s="85">
        <v>0.5</v>
      </c>
      <c r="FY55" s="85">
        <v>0.5</v>
      </c>
      <c r="FZ55" s="85">
        <v>0.5</v>
      </c>
      <c r="GA55" s="85">
        <v>0.5</v>
      </c>
      <c r="GB55" s="85">
        <v>0.5</v>
      </c>
      <c r="GC55" s="85">
        <v>0.5</v>
      </c>
      <c r="GD55" s="85">
        <v>0.5</v>
      </c>
      <c r="GE55" s="85">
        <v>0.5</v>
      </c>
      <c r="GF55" s="85">
        <v>0.5</v>
      </c>
      <c r="GG55" s="85">
        <v>0.5</v>
      </c>
      <c r="GH55" s="85">
        <v>0.5</v>
      </c>
      <c r="GI55" s="85">
        <v>0.5</v>
      </c>
      <c r="GJ55" s="85">
        <v>0.5</v>
      </c>
      <c r="GK55" s="85">
        <v>0.5</v>
      </c>
      <c r="GL55" s="85">
        <v>0.5</v>
      </c>
      <c r="GM55" s="85">
        <v>0.5</v>
      </c>
      <c r="GN55" s="85">
        <v>0.5</v>
      </c>
      <c r="GO55" s="85">
        <v>0.5</v>
      </c>
      <c r="GP55" s="85">
        <v>0.5</v>
      </c>
      <c r="GQ55" s="85">
        <v>0.5</v>
      </c>
      <c r="GR55" s="85">
        <v>0.5</v>
      </c>
      <c r="GS55" s="85">
        <v>0.5</v>
      </c>
      <c r="GT55" s="85">
        <v>0.5</v>
      </c>
      <c r="GU55" s="85">
        <v>0.5</v>
      </c>
      <c r="GV55" s="85">
        <v>0.5</v>
      </c>
      <c r="GW55" s="85">
        <v>0.5</v>
      </c>
      <c r="GX55" s="85">
        <v>0.5</v>
      </c>
      <c r="GY55" s="85">
        <v>0.5</v>
      </c>
      <c r="GZ55" s="85">
        <v>0.5</v>
      </c>
      <c r="HA55" s="85">
        <v>0.5</v>
      </c>
      <c r="HB55" s="85">
        <v>0.5</v>
      </c>
      <c r="HC55" s="85">
        <v>0.5</v>
      </c>
      <c r="HD55" s="85">
        <v>0.5</v>
      </c>
      <c r="HE55" s="85">
        <v>0.5</v>
      </c>
      <c r="HF55" s="85">
        <v>0.5</v>
      </c>
      <c r="HG55" s="85">
        <v>0.5</v>
      </c>
      <c r="HH55" s="85">
        <v>0.5</v>
      </c>
      <c r="HI55" s="85">
        <v>0.5</v>
      </c>
      <c r="HJ55" s="85">
        <v>0.5</v>
      </c>
      <c r="HK55" s="85">
        <v>0.5</v>
      </c>
      <c r="HL55" s="85">
        <v>0.5</v>
      </c>
      <c r="HM55" s="85">
        <v>0.5</v>
      </c>
      <c r="HN55" s="85">
        <v>0.5</v>
      </c>
      <c r="HO55" s="85">
        <v>0.5</v>
      </c>
      <c r="HP55" s="85">
        <v>0.5</v>
      </c>
      <c r="HQ55" s="85">
        <v>0.5</v>
      </c>
      <c r="HR55" s="85">
        <v>0.5</v>
      </c>
      <c r="HS55" s="85">
        <v>0.5</v>
      </c>
      <c r="HT55" s="85">
        <v>0.5</v>
      </c>
      <c r="HU55" s="85">
        <v>0.5</v>
      </c>
      <c r="HV55" s="85">
        <v>0.5</v>
      </c>
      <c r="HW55" s="85">
        <v>0.5</v>
      </c>
      <c r="HX55" s="85">
        <v>0.5</v>
      </c>
      <c r="HY55" s="85">
        <v>0.5</v>
      </c>
      <c r="HZ55" s="85">
        <v>0.5</v>
      </c>
      <c r="IA55" s="85">
        <v>0.5</v>
      </c>
      <c r="IB55" s="85">
        <v>0.5</v>
      </c>
      <c r="IC55" s="85">
        <v>0.5</v>
      </c>
      <c r="ID55" s="85">
        <v>0.5</v>
      </c>
      <c r="IE55" s="85">
        <v>0.5</v>
      </c>
      <c r="IF55" s="85">
        <v>0.5</v>
      </c>
      <c r="IG55" s="85">
        <v>0.5</v>
      </c>
      <c r="IH55" s="85">
        <v>0.5</v>
      </c>
      <c r="II55" s="85">
        <v>0.5</v>
      </c>
      <c r="IJ55" s="85">
        <v>0.5</v>
      </c>
      <c r="IK55" s="85">
        <v>0.5</v>
      </c>
      <c r="IL55" s="85">
        <v>0.5</v>
      </c>
      <c r="IM55" s="85">
        <v>0.5</v>
      </c>
      <c r="IN55" s="85">
        <v>0.5</v>
      </c>
      <c r="IO55" s="85">
        <v>0.5</v>
      </c>
      <c r="IP55" s="85">
        <v>0.5</v>
      </c>
      <c r="IQ55" s="85">
        <v>0.5</v>
      </c>
      <c r="IR55" s="85">
        <v>0.5</v>
      </c>
      <c r="IS55" s="85">
        <v>0.5</v>
      </c>
      <c r="IT55" s="85">
        <v>0.5</v>
      </c>
      <c r="IU55" s="85">
        <v>0.5</v>
      </c>
      <c r="IV55" s="85">
        <v>0.5</v>
      </c>
      <c r="IW55" s="85">
        <v>0.5</v>
      </c>
      <c r="IX55" s="85">
        <v>0.5</v>
      </c>
      <c r="IY55" s="85">
        <v>0.5</v>
      </c>
      <c r="IZ55" s="85">
        <v>0.5</v>
      </c>
      <c r="JA55" s="85">
        <v>0.5</v>
      </c>
      <c r="JB55" s="85">
        <v>0.5</v>
      </c>
      <c r="JC55" s="85">
        <v>0.5</v>
      </c>
      <c r="JD55" s="85">
        <v>0.5</v>
      </c>
      <c r="JE55" s="85">
        <v>0.5</v>
      </c>
      <c r="JF55" s="85">
        <v>0.5</v>
      </c>
      <c r="JG55" s="85">
        <v>0.5</v>
      </c>
      <c r="JH55" s="85">
        <v>0.5</v>
      </c>
      <c r="JI55" s="85">
        <v>0.5</v>
      </c>
      <c r="JJ55" s="85">
        <v>0.5</v>
      </c>
      <c r="JK55" s="85">
        <v>0.5</v>
      </c>
      <c r="JL55" s="85">
        <v>0.5</v>
      </c>
      <c r="JM55" s="85">
        <v>0.5</v>
      </c>
      <c r="JN55" s="85">
        <v>0.5</v>
      </c>
      <c r="JO55" s="85">
        <v>0.5</v>
      </c>
      <c r="JP55" s="85">
        <v>0.5</v>
      </c>
      <c r="JQ55" s="85">
        <v>0.5</v>
      </c>
      <c r="JR55" s="85">
        <v>0.5</v>
      </c>
      <c r="JS55" s="85">
        <v>0.5</v>
      </c>
      <c r="JT55" s="85">
        <v>0.5</v>
      </c>
      <c r="JU55" s="85">
        <v>0.5</v>
      </c>
      <c r="JV55" s="85">
        <v>0.5</v>
      </c>
      <c r="JW55" s="85">
        <v>0.5</v>
      </c>
      <c r="JX55" s="85">
        <v>0.5</v>
      </c>
      <c r="JY55" s="85">
        <v>0.5</v>
      </c>
      <c r="JZ55" s="85">
        <v>0.5</v>
      </c>
      <c r="KA55" s="85">
        <v>0.5</v>
      </c>
      <c r="KB55" s="85">
        <v>0.5</v>
      </c>
      <c r="KC55" s="85">
        <v>0.5</v>
      </c>
      <c r="KD55" s="85">
        <v>0.5</v>
      </c>
      <c r="KE55" s="85">
        <v>0.5</v>
      </c>
      <c r="KF55" s="85">
        <v>0.5</v>
      </c>
      <c r="KG55" s="85">
        <v>0.5</v>
      </c>
      <c r="KH55" s="85">
        <v>0.5</v>
      </c>
      <c r="KI55" s="85">
        <v>0.5</v>
      </c>
      <c r="KJ55" s="85">
        <v>0.5</v>
      </c>
      <c r="KK55" s="85">
        <v>0.5</v>
      </c>
      <c r="KL55" s="85">
        <v>0.5</v>
      </c>
      <c r="KM55" s="85">
        <v>0.5</v>
      </c>
      <c r="KN55" s="85">
        <v>0.5</v>
      </c>
      <c r="KO55" s="85">
        <v>0.5</v>
      </c>
      <c r="KP55" s="85">
        <v>0.5</v>
      </c>
      <c r="KQ55" s="85">
        <v>0.5</v>
      </c>
      <c r="KR55" s="85">
        <v>0.5</v>
      </c>
      <c r="KS55" s="85">
        <v>0.5</v>
      </c>
      <c r="KT55" s="85">
        <v>0.5</v>
      </c>
      <c r="KU55" s="85">
        <v>0.5</v>
      </c>
      <c r="KV55" s="85">
        <v>0.5</v>
      </c>
      <c r="KW55" s="85">
        <v>0.5</v>
      </c>
      <c r="KX55" s="85">
        <v>0.5</v>
      </c>
      <c r="KY55" s="85">
        <v>0.5</v>
      </c>
      <c r="KZ55" s="85">
        <v>0.5</v>
      </c>
      <c r="LA55" s="85">
        <v>0.5</v>
      </c>
      <c r="LB55" s="85">
        <v>0.5</v>
      </c>
      <c r="LC55" s="85">
        <v>0.5</v>
      </c>
      <c r="LD55" s="85">
        <v>0.5</v>
      </c>
      <c r="LE55" s="85">
        <v>0.5</v>
      </c>
      <c r="LF55" s="85">
        <v>0.5</v>
      </c>
      <c r="LG55" s="85">
        <v>0.5</v>
      </c>
      <c r="LH55" s="85">
        <v>0.5</v>
      </c>
      <c r="LI55" s="85">
        <v>0.5</v>
      </c>
      <c r="LJ55" s="85">
        <v>0.5</v>
      </c>
      <c r="LK55" s="85">
        <v>0.5</v>
      </c>
      <c r="LL55" s="85">
        <v>0.5</v>
      </c>
      <c r="LM55" s="85">
        <v>0.5</v>
      </c>
      <c r="LN55" s="85">
        <v>0.5</v>
      </c>
      <c r="LO55" s="85">
        <v>0.5</v>
      </c>
      <c r="LP55" s="85">
        <v>0.5</v>
      </c>
      <c r="LQ55" s="85">
        <v>0.5</v>
      </c>
      <c r="LR55" s="85">
        <v>0.5</v>
      </c>
      <c r="LS55" s="85">
        <v>0.5</v>
      </c>
      <c r="LT55" s="85">
        <v>0.5</v>
      </c>
      <c r="LU55" s="85">
        <v>0.5</v>
      </c>
      <c r="LV55" s="85">
        <v>0.5</v>
      </c>
      <c r="LW55" s="85">
        <v>0.5</v>
      </c>
      <c r="LX55" s="85">
        <v>0.5</v>
      </c>
      <c r="LY55" s="85">
        <v>0.5</v>
      </c>
      <c r="LZ55" s="85">
        <v>0.5</v>
      </c>
      <c r="MA55" s="85">
        <v>0.5</v>
      </c>
      <c r="MB55" s="85">
        <v>0.5</v>
      </c>
      <c r="MC55" s="85">
        <v>0.5</v>
      </c>
      <c r="MD55" s="85">
        <v>0.5</v>
      </c>
      <c r="ME55" s="85">
        <v>0.5</v>
      </c>
      <c r="MF55" s="85">
        <v>0.5</v>
      </c>
      <c r="MG55" s="85">
        <v>0.5</v>
      </c>
      <c r="MH55" s="85">
        <v>0.5</v>
      </c>
      <c r="MI55" s="85">
        <v>0.5</v>
      </c>
      <c r="MJ55" s="85">
        <v>0.5</v>
      </c>
      <c r="MK55" s="85">
        <v>0.5</v>
      </c>
      <c r="ML55" s="85">
        <v>0.5</v>
      </c>
      <c r="MM55" s="85">
        <v>0.5</v>
      </c>
      <c r="MN55" s="85">
        <v>0.5</v>
      </c>
      <c r="MO55" s="85">
        <v>0.5</v>
      </c>
      <c r="MP55" s="85">
        <v>0.5</v>
      </c>
      <c r="MQ55" s="85">
        <v>0.5</v>
      </c>
      <c r="MR55" s="85">
        <v>0.5</v>
      </c>
      <c r="MS55" s="85">
        <v>0.5</v>
      </c>
      <c r="MT55" s="85">
        <v>0.5</v>
      </c>
      <c r="MU55" s="85">
        <v>0.5</v>
      </c>
      <c r="MV55" s="85">
        <v>0.5</v>
      </c>
      <c r="MW55" s="85">
        <v>0.5</v>
      </c>
      <c r="MX55" s="85">
        <v>0.5</v>
      </c>
      <c r="MY55" s="85">
        <v>0.5</v>
      </c>
      <c r="MZ55" s="85">
        <v>0.5</v>
      </c>
      <c r="NA55" s="85">
        <v>0.5</v>
      </c>
      <c r="NB55" s="85">
        <v>0.5</v>
      </c>
      <c r="NC55" s="85">
        <v>0.5</v>
      </c>
      <c r="ND55" s="85">
        <v>0.5</v>
      </c>
      <c r="NE55" s="85">
        <v>0.5</v>
      </c>
      <c r="NF55" s="85">
        <v>0.5</v>
      </c>
      <c r="NG55" s="85">
        <v>0.5</v>
      </c>
      <c r="NH55" s="85">
        <v>0.5</v>
      </c>
      <c r="NI55" s="85">
        <v>0.5</v>
      </c>
      <c r="NJ55" s="85">
        <v>0.5</v>
      </c>
      <c r="NK55" s="85">
        <v>0.5</v>
      </c>
      <c r="NL55" s="85">
        <v>0.5</v>
      </c>
      <c r="NM55" s="85">
        <v>0.5</v>
      </c>
      <c r="NN55" s="85">
        <v>0.5</v>
      </c>
      <c r="NO55" s="85">
        <v>0.5</v>
      </c>
      <c r="NP55" s="85">
        <v>0.5</v>
      </c>
      <c r="NQ55" s="85">
        <v>0.5</v>
      </c>
      <c r="NR55" s="85">
        <v>0.5</v>
      </c>
      <c r="NS55" s="85">
        <v>0.5</v>
      </c>
      <c r="NT55" s="85">
        <v>0.5</v>
      </c>
      <c r="NU55" s="85">
        <v>0.5</v>
      </c>
      <c r="NV55" s="85">
        <v>0.5</v>
      </c>
      <c r="NW55" s="85">
        <v>0.5</v>
      </c>
      <c r="NX55" s="85">
        <v>0.5</v>
      </c>
      <c r="NY55" s="85">
        <v>0.5</v>
      </c>
      <c r="NZ55" s="85">
        <v>0.5</v>
      </c>
      <c r="OA55" s="85">
        <v>0.5</v>
      </c>
      <c r="OB55" s="85">
        <v>0.5</v>
      </c>
      <c r="OC55" s="85">
        <v>0.5</v>
      </c>
      <c r="OD55" s="85">
        <v>0.5</v>
      </c>
      <c r="OE55" s="85">
        <v>0.5</v>
      </c>
      <c r="OF55" s="85">
        <v>0.5</v>
      </c>
      <c r="OG55" s="85">
        <v>0.5</v>
      </c>
      <c r="OH55" s="85">
        <v>0.5</v>
      </c>
      <c r="OI55" s="85">
        <v>0.5</v>
      </c>
      <c r="OJ55" s="85">
        <v>0.5</v>
      </c>
      <c r="OK55" s="85">
        <v>0.5</v>
      </c>
      <c r="OL55" s="85">
        <v>0.5</v>
      </c>
      <c r="OM55" s="85">
        <v>0.5</v>
      </c>
      <c r="ON55" s="85">
        <v>0.5</v>
      </c>
      <c r="OO55" s="85">
        <v>0.5</v>
      </c>
      <c r="OP55" s="85">
        <v>0.5</v>
      </c>
      <c r="OQ55" s="85">
        <v>0.5</v>
      </c>
      <c r="OR55" s="85">
        <v>0.5</v>
      </c>
      <c r="OS55" s="85">
        <v>0.5</v>
      </c>
      <c r="OT55" s="85">
        <v>0.5</v>
      </c>
      <c r="OU55" s="85">
        <v>0.5</v>
      </c>
      <c r="OV55" s="85">
        <v>0.5</v>
      </c>
      <c r="OW55" s="85">
        <v>0.5</v>
      </c>
      <c r="OX55" s="85">
        <v>0.5</v>
      </c>
      <c r="OY55" s="85">
        <v>0.5</v>
      </c>
      <c r="OZ55" s="85">
        <v>0.5</v>
      </c>
      <c r="PA55" s="85">
        <v>0.5</v>
      </c>
      <c r="PB55" s="85">
        <v>0.5</v>
      </c>
      <c r="PC55" s="85">
        <v>0.5</v>
      </c>
      <c r="PD55" s="85">
        <v>0.5</v>
      </c>
      <c r="PE55" s="85">
        <v>0.5</v>
      </c>
      <c r="PF55" s="85">
        <v>0.5</v>
      </c>
      <c r="PG55" s="85">
        <v>0.5</v>
      </c>
      <c r="PH55" s="85">
        <v>0.5</v>
      </c>
      <c r="PI55" s="85">
        <v>0.5</v>
      </c>
      <c r="PJ55" s="85">
        <v>0.5</v>
      </c>
      <c r="PK55" s="85">
        <v>0.5</v>
      </c>
      <c r="PL55" s="85">
        <v>0.5</v>
      </c>
      <c r="PM55" s="85">
        <v>0.5</v>
      </c>
      <c r="PN55" s="85">
        <v>0.5</v>
      </c>
      <c r="PO55" s="85">
        <v>0.5</v>
      </c>
      <c r="PP55" s="85">
        <v>0.5</v>
      </c>
      <c r="PQ55" s="85">
        <v>0.5</v>
      </c>
      <c r="PR55" s="85">
        <v>0.5</v>
      </c>
      <c r="PS55" s="85">
        <v>0.5</v>
      </c>
      <c r="PT55" s="85">
        <v>0.5</v>
      </c>
      <c r="PU55" s="85">
        <v>0.5</v>
      </c>
      <c r="PV55" s="85">
        <v>0.5</v>
      </c>
      <c r="PW55" s="85">
        <v>0.5</v>
      </c>
      <c r="PX55" s="85">
        <v>0.5</v>
      </c>
      <c r="PY55" s="85">
        <v>0.5</v>
      </c>
      <c r="PZ55" s="85">
        <v>0.5</v>
      </c>
      <c r="QA55" s="85">
        <v>0.5</v>
      </c>
      <c r="QB55" s="85">
        <v>0.5</v>
      </c>
      <c r="QC55" s="85">
        <v>0.5</v>
      </c>
      <c r="QD55" s="85">
        <v>0.5</v>
      </c>
      <c r="QE55" s="85">
        <v>0.5</v>
      </c>
      <c r="QF55" s="85">
        <v>0.5</v>
      </c>
      <c r="QG55" s="85">
        <v>0.5</v>
      </c>
      <c r="QH55" s="85">
        <v>0.5</v>
      </c>
      <c r="QI55" s="85">
        <v>0.5</v>
      </c>
      <c r="QJ55" s="85">
        <v>0.5</v>
      </c>
      <c r="QK55" s="85">
        <v>0.5</v>
      </c>
      <c r="QL55" s="85">
        <v>0.5</v>
      </c>
      <c r="QM55" s="85">
        <v>0.5</v>
      </c>
      <c r="QN55" s="85">
        <v>0.5</v>
      </c>
      <c r="QO55" s="85">
        <v>0.5</v>
      </c>
      <c r="QP55" s="85">
        <v>0.5</v>
      </c>
      <c r="QQ55" s="85">
        <v>0.5</v>
      </c>
      <c r="QR55" s="85">
        <v>0.5</v>
      </c>
      <c r="QS55" s="85">
        <v>0.5</v>
      </c>
      <c r="QT55" s="85">
        <v>0.5</v>
      </c>
      <c r="QU55" s="85">
        <v>0.5</v>
      </c>
      <c r="QV55" s="85">
        <v>0.5</v>
      </c>
      <c r="QW55" s="85">
        <v>0.5</v>
      </c>
      <c r="QX55" s="85">
        <v>0.5</v>
      </c>
      <c r="QY55" s="85">
        <v>0.5</v>
      </c>
      <c r="QZ55" s="85">
        <v>0.5</v>
      </c>
      <c r="RA55" s="85">
        <v>0.5</v>
      </c>
      <c r="RB55" s="85">
        <v>0.5</v>
      </c>
      <c r="RC55" s="85">
        <v>0.5</v>
      </c>
      <c r="RD55" s="85">
        <v>0.5</v>
      </c>
      <c r="RE55" s="85">
        <v>0.5</v>
      </c>
      <c r="RF55" s="85">
        <v>0.5</v>
      </c>
      <c r="RG55" s="85">
        <v>0.5</v>
      </c>
      <c r="RH55" s="85">
        <v>0.5</v>
      </c>
      <c r="RI55" s="85">
        <v>0.5</v>
      </c>
      <c r="RJ55" s="85">
        <v>0.5</v>
      </c>
      <c r="RK55" s="85">
        <v>0.5</v>
      </c>
      <c r="RL55" s="85">
        <v>0.5</v>
      </c>
      <c r="RM55" s="85">
        <v>0.5</v>
      </c>
      <c r="RN55" s="85">
        <v>0.5</v>
      </c>
      <c r="RO55" s="85">
        <v>0.5</v>
      </c>
      <c r="RP55" s="85">
        <v>0.5</v>
      </c>
      <c r="RQ55" s="85">
        <v>0.5</v>
      </c>
    </row>
    <row r="56" spans="1:485" ht="15">
      <c r="B56" s="85" t="s">
        <v>1837</v>
      </c>
      <c r="D56" s="86" t="s">
        <v>1908</v>
      </c>
      <c r="F56" s="87"/>
      <c r="H56" s="86" t="s">
        <v>1909</v>
      </c>
      <c r="I56" s="87"/>
      <c r="J56" s="85" t="s">
        <v>447</v>
      </c>
      <c r="L56" s="85">
        <v>0</v>
      </c>
      <c r="M56" s="85">
        <v>1</v>
      </c>
      <c r="T56" s="85">
        <v>0.5</v>
      </c>
      <c r="U56" s="85">
        <v>0.5</v>
      </c>
      <c r="V56" s="85">
        <v>0.5</v>
      </c>
      <c r="W56" s="85">
        <v>0.5</v>
      </c>
      <c r="X56" s="85">
        <v>0.5</v>
      </c>
      <c r="Y56" s="85">
        <v>0.5</v>
      </c>
      <c r="Z56" s="85">
        <v>0.5</v>
      </c>
      <c r="AA56" s="85">
        <v>0.5</v>
      </c>
      <c r="AB56" s="85">
        <v>0.5</v>
      </c>
      <c r="AC56" s="85">
        <v>0.5</v>
      </c>
      <c r="AD56" s="85">
        <v>0.5</v>
      </c>
      <c r="AE56" s="85">
        <v>0.5</v>
      </c>
      <c r="AF56" s="85">
        <v>0.5</v>
      </c>
      <c r="AG56" s="85">
        <v>0.5</v>
      </c>
      <c r="AH56" s="85">
        <v>0.5</v>
      </c>
      <c r="AI56" s="85">
        <v>0.5</v>
      </c>
      <c r="AJ56" s="85">
        <v>0.5</v>
      </c>
      <c r="AK56" s="85">
        <v>0.5</v>
      </c>
      <c r="AL56" s="85">
        <v>0.5</v>
      </c>
      <c r="AM56" s="85">
        <v>0.5</v>
      </c>
      <c r="AN56" s="85">
        <v>0.5</v>
      </c>
      <c r="AO56" s="85">
        <v>0.5</v>
      </c>
      <c r="AP56" s="85">
        <v>0.5</v>
      </c>
      <c r="AQ56" s="85">
        <v>0.5</v>
      </c>
      <c r="AR56" s="85">
        <v>0.5</v>
      </c>
      <c r="AS56" s="85">
        <v>0.5</v>
      </c>
      <c r="AT56" s="85">
        <v>0.5</v>
      </c>
      <c r="AU56" s="85">
        <v>0.5</v>
      </c>
      <c r="AV56" s="85">
        <v>0.5</v>
      </c>
      <c r="AW56" s="85">
        <v>0.5</v>
      </c>
      <c r="AX56" s="85">
        <v>0.5</v>
      </c>
      <c r="AY56" s="85">
        <v>0.5</v>
      </c>
      <c r="AZ56" s="85">
        <v>0.5</v>
      </c>
      <c r="BA56" s="85">
        <v>0.5</v>
      </c>
      <c r="BB56" s="85">
        <v>0.5</v>
      </c>
      <c r="BC56" s="85">
        <v>0.5</v>
      </c>
      <c r="BD56" s="85">
        <v>0.5</v>
      </c>
      <c r="BE56" s="85">
        <v>0.5</v>
      </c>
      <c r="BF56" s="85">
        <v>0.5</v>
      </c>
      <c r="BG56" s="85">
        <v>0.5</v>
      </c>
      <c r="BH56" s="85">
        <v>0.5</v>
      </c>
      <c r="BI56" s="85">
        <v>0.5</v>
      </c>
      <c r="BJ56" s="85">
        <v>0.5</v>
      </c>
      <c r="BK56" s="85">
        <v>0.5</v>
      </c>
      <c r="BL56" s="85">
        <v>0.5</v>
      </c>
      <c r="BM56" s="85">
        <v>0.5</v>
      </c>
      <c r="BN56" s="85">
        <v>0.5</v>
      </c>
      <c r="BO56" s="85">
        <v>0.5</v>
      </c>
      <c r="BP56" s="85">
        <v>0.5</v>
      </c>
      <c r="BQ56" s="85">
        <v>0.5</v>
      </c>
      <c r="BR56" s="85">
        <v>0.5</v>
      </c>
      <c r="BS56" s="85">
        <v>0.5</v>
      </c>
      <c r="BT56" s="85">
        <v>0.5</v>
      </c>
      <c r="BU56" s="85">
        <v>0.5</v>
      </c>
      <c r="BV56" s="85">
        <v>0.5</v>
      </c>
      <c r="BW56" s="85">
        <v>0.5</v>
      </c>
      <c r="BX56" s="85">
        <v>0.5</v>
      </c>
      <c r="BY56" s="85">
        <v>0.5</v>
      </c>
      <c r="BZ56" s="85">
        <v>0.5</v>
      </c>
      <c r="CA56" s="85">
        <v>0.5</v>
      </c>
      <c r="CB56" s="85">
        <v>0.5</v>
      </c>
      <c r="CC56" s="85">
        <v>0.5</v>
      </c>
      <c r="CD56" s="85">
        <v>0.5</v>
      </c>
      <c r="CE56" s="85">
        <v>0.5</v>
      </c>
      <c r="CF56" s="85">
        <v>0.5</v>
      </c>
      <c r="CG56" s="85">
        <v>0.5</v>
      </c>
      <c r="CH56" s="85">
        <v>0.5</v>
      </c>
      <c r="CI56" s="85">
        <v>0.5</v>
      </c>
      <c r="CJ56" s="85">
        <v>0.5</v>
      </c>
      <c r="CK56" s="85">
        <v>0.5</v>
      </c>
      <c r="CL56" s="85">
        <v>0.5</v>
      </c>
      <c r="CM56" s="85">
        <v>0.5</v>
      </c>
      <c r="CN56" s="85">
        <v>0.5</v>
      </c>
      <c r="CO56" s="85">
        <v>0.5</v>
      </c>
      <c r="CP56" s="85">
        <v>0.5</v>
      </c>
      <c r="CQ56" s="85">
        <v>0.5</v>
      </c>
      <c r="CR56" s="85">
        <v>0.5</v>
      </c>
      <c r="CS56" s="85">
        <v>0.5</v>
      </c>
      <c r="CT56" s="85">
        <v>0.5</v>
      </c>
      <c r="CU56" s="85">
        <v>0.5</v>
      </c>
      <c r="CV56" s="85">
        <v>0.5</v>
      </c>
      <c r="CW56" s="85">
        <v>0.5</v>
      </c>
      <c r="CX56" s="85">
        <v>0.5</v>
      </c>
      <c r="CY56" s="85">
        <v>0.5</v>
      </c>
      <c r="CZ56" s="85">
        <v>0.5</v>
      </c>
      <c r="DA56" s="85">
        <v>0.5</v>
      </c>
      <c r="DB56" s="85">
        <v>0.5</v>
      </c>
      <c r="DC56" s="85">
        <v>0.5</v>
      </c>
      <c r="DD56" s="85">
        <v>0.5</v>
      </c>
      <c r="DE56" s="85">
        <v>0.5</v>
      </c>
      <c r="DF56" s="85">
        <v>0.5</v>
      </c>
      <c r="DG56" s="85">
        <v>0.5</v>
      </c>
      <c r="DH56" s="85">
        <v>0.5</v>
      </c>
      <c r="DI56" s="85">
        <v>0.5</v>
      </c>
      <c r="DJ56" s="85">
        <v>0.5</v>
      </c>
      <c r="DK56" s="85">
        <v>0.5</v>
      </c>
      <c r="DL56" s="85">
        <v>0.5</v>
      </c>
      <c r="DM56" s="85">
        <v>0.5</v>
      </c>
      <c r="DN56" s="85">
        <v>0.5</v>
      </c>
      <c r="DO56" s="85">
        <v>0.5</v>
      </c>
      <c r="DP56" s="85">
        <v>0.5</v>
      </c>
      <c r="DQ56" s="85">
        <v>0.5</v>
      </c>
      <c r="DR56" s="85">
        <v>0.5</v>
      </c>
      <c r="DS56" s="85">
        <v>0.5</v>
      </c>
      <c r="DT56" s="85">
        <v>0.5</v>
      </c>
      <c r="DU56" s="85">
        <v>0.5</v>
      </c>
      <c r="DV56" s="85">
        <v>0.5</v>
      </c>
      <c r="DW56" s="85">
        <v>0.5</v>
      </c>
      <c r="DX56" s="85">
        <v>0.5</v>
      </c>
      <c r="DY56" s="85">
        <v>0.5</v>
      </c>
      <c r="DZ56" s="85">
        <v>0.5</v>
      </c>
      <c r="EA56" s="85">
        <v>0.5</v>
      </c>
      <c r="EB56" s="85">
        <v>0.5</v>
      </c>
      <c r="EC56" s="85">
        <v>0.5</v>
      </c>
      <c r="ED56" s="85">
        <v>0.5</v>
      </c>
      <c r="EE56" s="85">
        <v>0.5</v>
      </c>
      <c r="EF56" s="85">
        <v>0.5</v>
      </c>
      <c r="EG56" s="85">
        <v>0.5</v>
      </c>
      <c r="EH56" s="85">
        <v>0.5</v>
      </c>
      <c r="EI56" s="85">
        <v>0.5</v>
      </c>
      <c r="EJ56" s="85">
        <v>0.5</v>
      </c>
      <c r="EK56" s="85">
        <v>0.5</v>
      </c>
      <c r="EL56" s="85">
        <v>0.5</v>
      </c>
      <c r="EM56" s="85">
        <v>0.5</v>
      </c>
      <c r="EN56" s="85">
        <v>0.5</v>
      </c>
      <c r="EO56" s="85">
        <v>0.5</v>
      </c>
      <c r="EP56" s="85">
        <v>0.5</v>
      </c>
      <c r="EQ56" s="85">
        <v>0.5</v>
      </c>
      <c r="ER56" s="85">
        <v>0.5</v>
      </c>
      <c r="ES56" s="85">
        <v>0.5</v>
      </c>
      <c r="ET56" s="85">
        <v>0.5</v>
      </c>
      <c r="EU56" s="85">
        <v>0.5</v>
      </c>
      <c r="EV56" s="85">
        <v>0.5</v>
      </c>
      <c r="EW56" s="85">
        <v>0.5</v>
      </c>
      <c r="EX56" s="85">
        <v>0.5</v>
      </c>
      <c r="EY56" s="85">
        <v>0.5</v>
      </c>
      <c r="EZ56" s="85">
        <v>0.5</v>
      </c>
      <c r="FA56" s="85">
        <v>0.5</v>
      </c>
      <c r="FB56" s="85">
        <v>0.5</v>
      </c>
      <c r="FC56" s="85">
        <v>0.5</v>
      </c>
      <c r="FD56" s="85">
        <v>0.5</v>
      </c>
      <c r="FE56" s="85">
        <v>0.5</v>
      </c>
      <c r="FF56" s="85">
        <v>0.5</v>
      </c>
      <c r="FG56" s="85">
        <v>0.5</v>
      </c>
      <c r="FH56" s="85">
        <v>0.5</v>
      </c>
      <c r="FI56" s="85">
        <v>0.5</v>
      </c>
      <c r="FJ56" s="85">
        <v>0.5</v>
      </c>
      <c r="FK56" s="85">
        <v>0.5</v>
      </c>
      <c r="FL56" s="85">
        <v>0.5</v>
      </c>
      <c r="FM56" s="85">
        <v>0.5</v>
      </c>
      <c r="FN56" s="85">
        <v>0.5</v>
      </c>
      <c r="FO56" s="85">
        <v>0.5</v>
      </c>
      <c r="FP56" s="85">
        <v>0.5</v>
      </c>
      <c r="FQ56" s="85">
        <v>0.5</v>
      </c>
      <c r="FR56" s="85">
        <v>0.5</v>
      </c>
      <c r="FS56" s="85">
        <v>0.5</v>
      </c>
      <c r="FT56" s="85">
        <v>0.5</v>
      </c>
      <c r="FU56" s="85">
        <v>0.5</v>
      </c>
      <c r="FV56" s="85">
        <v>0.5</v>
      </c>
      <c r="FW56" s="85">
        <v>0.5</v>
      </c>
      <c r="FX56" s="85">
        <v>0.5</v>
      </c>
      <c r="FY56" s="85">
        <v>0.5</v>
      </c>
      <c r="FZ56" s="85">
        <v>0.5</v>
      </c>
      <c r="GA56" s="85">
        <v>0.5</v>
      </c>
      <c r="GB56" s="85">
        <v>0.5</v>
      </c>
      <c r="GC56" s="85">
        <v>0.5</v>
      </c>
      <c r="GD56" s="85">
        <v>0.5</v>
      </c>
      <c r="GE56" s="85">
        <v>0.5</v>
      </c>
      <c r="GF56" s="85">
        <v>0.5</v>
      </c>
      <c r="GG56" s="85">
        <v>0.5</v>
      </c>
      <c r="GH56" s="85">
        <v>0.5</v>
      </c>
      <c r="GI56" s="85">
        <v>0.5</v>
      </c>
      <c r="GJ56" s="85">
        <v>0.5</v>
      </c>
      <c r="GK56" s="85">
        <v>0.5</v>
      </c>
      <c r="GL56" s="85">
        <v>0.5</v>
      </c>
      <c r="GM56" s="85">
        <v>0.5</v>
      </c>
      <c r="GN56" s="85">
        <v>0.5</v>
      </c>
      <c r="GO56" s="85">
        <v>0.5</v>
      </c>
      <c r="GP56" s="85">
        <v>0.5</v>
      </c>
      <c r="GQ56" s="85">
        <v>0.5</v>
      </c>
      <c r="GR56" s="85">
        <v>0.5</v>
      </c>
      <c r="GS56" s="85">
        <v>0.5</v>
      </c>
      <c r="GT56" s="85">
        <v>0.5</v>
      </c>
      <c r="GU56" s="85">
        <v>0.5</v>
      </c>
      <c r="GV56" s="85">
        <v>0.5</v>
      </c>
      <c r="GW56" s="85">
        <v>0.5</v>
      </c>
      <c r="GX56" s="85">
        <v>0.5</v>
      </c>
      <c r="GY56" s="85">
        <v>0.5</v>
      </c>
      <c r="GZ56" s="85">
        <v>0.5</v>
      </c>
      <c r="HA56" s="85">
        <v>0.5</v>
      </c>
      <c r="HB56" s="85">
        <v>0.5</v>
      </c>
      <c r="HC56" s="85">
        <v>0.5</v>
      </c>
      <c r="HD56" s="85">
        <v>0.5</v>
      </c>
      <c r="HE56" s="85">
        <v>0.5</v>
      </c>
      <c r="HF56" s="85">
        <v>0.5</v>
      </c>
      <c r="HG56" s="85">
        <v>0.5</v>
      </c>
      <c r="HH56" s="85">
        <v>0.5</v>
      </c>
      <c r="HI56" s="85">
        <v>0.5</v>
      </c>
      <c r="HJ56" s="85">
        <v>0.5</v>
      </c>
      <c r="HK56" s="85">
        <v>0.5</v>
      </c>
      <c r="HL56" s="85">
        <v>0.5</v>
      </c>
      <c r="HM56" s="85">
        <v>0.5</v>
      </c>
      <c r="HN56" s="85">
        <v>0.5</v>
      </c>
      <c r="HO56" s="85">
        <v>0.5</v>
      </c>
      <c r="HP56" s="85">
        <v>0.5</v>
      </c>
      <c r="HQ56" s="85">
        <v>0.5</v>
      </c>
      <c r="HR56" s="85">
        <v>0.5</v>
      </c>
      <c r="HS56" s="85">
        <v>0.5</v>
      </c>
      <c r="HT56" s="85">
        <v>0.5</v>
      </c>
      <c r="HU56" s="85">
        <v>0.5</v>
      </c>
      <c r="HV56" s="85">
        <v>0.5</v>
      </c>
      <c r="HW56" s="85">
        <v>0.5</v>
      </c>
      <c r="HX56" s="85">
        <v>0.5</v>
      </c>
      <c r="HY56" s="85">
        <v>0.5</v>
      </c>
      <c r="HZ56" s="85">
        <v>0.5</v>
      </c>
      <c r="IA56" s="85">
        <v>0.5</v>
      </c>
      <c r="IB56" s="85">
        <v>0.5</v>
      </c>
      <c r="IC56" s="85">
        <v>0.5</v>
      </c>
      <c r="ID56" s="85">
        <v>0.5</v>
      </c>
      <c r="IE56" s="85">
        <v>0.5</v>
      </c>
      <c r="IF56" s="85">
        <v>0.5</v>
      </c>
      <c r="IG56" s="85">
        <v>0.5</v>
      </c>
      <c r="IH56" s="85">
        <v>0.5</v>
      </c>
      <c r="II56" s="85">
        <v>0.5</v>
      </c>
      <c r="IJ56" s="85">
        <v>0.5</v>
      </c>
      <c r="IK56" s="85">
        <v>0.5</v>
      </c>
      <c r="IL56" s="85">
        <v>0.5</v>
      </c>
      <c r="IM56" s="85">
        <v>0.5</v>
      </c>
      <c r="IN56" s="85">
        <v>0.5</v>
      </c>
      <c r="IO56" s="85">
        <v>0.5</v>
      </c>
      <c r="IP56" s="85">
        <v>0.5</v>
      </c>
      <c r="IQ56" s="85">
        <v>0.5</v>
      </c>
      <c r="IR56" s="85">
        <v>0.5</v>
      </c>
      <c r="IS56" s="85">
        <v>0.5</v>
      </c>
      <c r="IT56" s="85">
        <v>0.5</v>
      </c>
      <c r="IU56" s="85">
        <v>0.5</v>
      </c>
      <c r="IV56" s="85">
        <v>0.5</v>
      </c>
      <c r="IW56" s="85">
        <v>0.5</v>
      </c>
      <c r="IX56" s="85">
        <v>0.5</v>
      </c>
      <c r="IY56" s="85">
        <v>0.5</v>
      </c>
      <c r="IZ56" s="85">
        <v>0.5</v>
      </c>
      <c r="JA56" s="85">
        <v>0.5</v>
      </c>
      <c r="JB56" s="85">
        <v>0.5</v>
      </c>
      <c r="JC56" s="85">
        <v>0.5</v>
      </c>
      <c r="JD56" s="85">
        <v>0.5</v>
      </c>
      <c r="JE56" s="85">
        <v>0.5</v>
      </c>
      <c r="JF56" s="85">
        <v>0.5</v>
      </c>
      <c r="JG56" s="85">
        <v>0.5</v>
      </c>
      <c r="JH56" s="85">
        <v>0.5</v>
      </c>
      <c r="JI56" s="85">
        <v>0.5</v>
      </c>
      <c r="JJ56" s="85">
        <v>0.5</v>
      </c>
      <c r="JK56" s="85">
        <v>0.5</v>
      </c>
      <c r="JL56" s="85">
        <v>0.5</v>
      </c>
      <c r="JM56" s="85">
        <v>0.5</v>
      </c>
      <c r="JN56" s="85">
        <v>0.5</v>
      </c>
      <c r="JO56" s="85">
        <v>0.5</v>
      </c>
      <c r="JP56" s="85">
        <v>0.5</v>
      </c>
      <c r="JQ56" s="85">
        <v>0.5</v>
      </c>
      <c r="JR56" s="85">
        <v>0.5</v>
      </c>
      <c r="JS56" s="85">
        <v>0.5</v>
      </c>
      <c r="JT56" s="85">
        <v>0.5</v>
      </c>
      <c r="JU56" s="85">
        <v>0.5</v>
      </c>
      <c r="JV56" s="85">
        <v>0.5</v>
      </c>
      <c r="JW56" s="85">
        <v>0.5</v>
      </c>
      <c r="JX56" s="85">
        <v>0.5</v>
      </c>
      <c r="JY56" s="85">
        <v>0.5</v>
      </c>
      <c r="JZ56" s="85">
        <v>0.5</v>
      </c>
      <c r="KA56" s="85">
        <v>0.5</v>
      </c>
      <c r="KB56" s="85">
        <v>0.5</v>
      </c>
      <c r="KC56" s="85">
        <v>0.5</v>
      </c>
      <c r="KD56" s="85">
        <v>0.5</v>
      </c>
      <c r="KE56" s="85">
        <v>0.5</v>
      </c>
      <c r="KF56" s="85">
        <v>0.5</v>
      </c>
      <c r="KG56" s="85">
        <v>0.5</v>
      </c>
      <c r="KH56" s="85">
        <v>0.5</v>
      </c>
      <c r="KI56" s="85">
        <v>0.5</v>
      </c>
      <c r="KJ56" s="85">
        <v>0.5</v>
      </c>
      <c r="KK56" s="85">
        <v>0.5</v>
      </c>
      <c r="KL56" s="85">
        <v>0.5</v>
      </c>
      <c r="KM56" s="85">
        <v>0.5</v>
      </c>
      <c r="KN56" s="85">
        <v>0.5</v>
      </c>
      <c r="KO56" s="85">
        <v>0.5</v>
      </c>
      <c r="KP56" s="85">
        <v>0.5</v>
      </c>
      <c r="KQ56" s="85">
        <v>0.5</v>
      </c>
      <c r="KR56" s="85">
        <v>0.5</v>
      </c>
      <c r="KS56" s="85">
        <v>0.5</v>
      </c>
      <c r="KT56" s="85">
        <v>0.5</v>
      </c>
      <c r="KU56" s="85">
        <v>0.5</v>
      </c>
      <c r="KV56" s="85">
        <v>0.5</v>
      </c>
      <c r="KW56" s="85">
        <v>0.5</v>
      </c>
      <c r="KX56" s="85">
        <v>0.5</v>
      </c>
      <c r="KY56" s="85">
        <v>0.5</v>
      </c>
      <c r="KZ56" s="85">
        <v>0.5</v>
      </c>
      <c r="LA56" s="85">
        <v>0.5</v>
      </c>
      <c r="LB56" s="85">
        <v>0.5</v>
      </c>
      <c r="LC56" s="85">
        <v>0.5</v>
      </c>
      <c r="LD56" s="85">
        <v>0.5</v>
      </c>
      <c r="LE56" s="85">
        <v>0.5</v>
      </c>
      <c r="LF56" s="85">
        <v>0.5</v>
      </c>
      <c r="LG56" s="85">
        <v>0.5</v>
      </c>
      <c r="LH56" s="85">
        <v>0.5</v>
      </c>
      <c r="LI56" s="85">
        <v>0.5</v>
      </c>
      <c r="LJ56" s="85">
        <v>0.5</v>
      </c>
      <c r="LK56" s="85">
        <v>0.5</v>
      </c>
      <c r="LL56" s="85">
        <v>0.5</v>
      </c>
      <c r="LM56" s="85">
        <v>0.5</v>
      </c>
      <c r="LN56" s="85">
        <v>0.5</v>
      </c>
      <c r="LO56" s="85">
        <v>0.5</v>
      </c>
      <c r="LP56" s="85">
        <v>0.5</v>
      </c>
      <c r="LQ56" s="85">
        <v>0.5</v>
      </c>
      <c r="LR56" s="85">
        <v>0.5</v>
      </c>
      <c r="LS56" s="85">
        <v>0.5</v>
      </c>
      <c r="LT56" s="85">
        <v>0.5</v>
      </c>
      <c r="LU56" s="85">
        <v>0.5</v>
      </c>
      <c r="LV56" s="85">
        <v>0.5</v>
      </c>
      <c r="LW56" s="85">
        <v>0.5</v>
      </c>
      <c r="LX56" s="85">
        <v>0.5</v>
      </c>
      <c r="LY56" s="85">
        <v>0.5</v>
      </c>
      <c r="LZ56" s="85">
        <v>0.5</v>
      </c>
      <c r="MA56" s="85">
        <v>0.5</v>
      </c>
      <c r="MB56" s="85">
        <v>0.5</v>
      </c>
      <c r="MC56" s="85">
        <v>0.5</v>
      </c>
      <c r="MD56" s="85">
        <v>0.5</v>
      </c>
      <c r="ME56" s="85">
        <v>0.5</v>
      </c>
      <c r="MF56" s="85">
        <v>0.5</v>
      </c>
      <c r="MG56" s="85">
        <v>0.5</v>
      </c>
      <c r="MH56" s="85">
        <v>0.5</v>
      </c>
      <c r="MI56" s="85">
        <v>0.5</v>
      </c>
      <c r="MJ56" s="85">
        <v>0.5</v>
      </c>
      <c r="MK56" s="85">
        <v>0.5</v>
      </c>
      <c r="ML56" s="85">
        <v>0.5</v>
      </c>
      <c r="MM56" s="85">
        <v>0.5</v>
      </c>
      <c r="MN56" s="85">
        <v>0.5</v>
      </c>
      <c r="MO56" s="85">
        <v>0.5</v>
      </c>
      <c r="MP56" s="85">
        <v>0.5</v>
      </c>
      <c r="MQ56" s="85">
        <v>0.5</v>
      </c>
      <c r="MR56" s="85">
        <v>0.5</v>
      </c>
      <c r="MS56" s="85">
        <v>0.5</v>
      </c>
      <c r="MT56" s="85">
        <v>0.5</v>
      </c>
      <c r="MU56" s="85">
        <v>0.5</v>
      </c>
      <c r="MV56" s="85">
        <v>0.5</v>
      </c>
      <c r="MW56" s="85">
        <v>0.5</v>
      </c>
      <c r="MX56" s="85">
        <v>0.5</v>
      </c>
      <c r="MY56" s="85">
        <v>0.5</v>
      </c>
      <c r="MZ56" s="85">
        <v>0.5</v>
      </c>
      <c r="NA56" s="85">
        <v>0.5</v>
      </c>
      <c r="NB56" s="85">
        <v>0.5</v>
      </c>
      <c r="NC56" s="85">
        <v>0.5</v>
      </c>
      <c r="ND56" s="85">
        <v>0.5</v>
      </c>
      <c r="NE56" s="85">
        <v>0.5</v>
      </c>
      <c r="NF56" s="85">
        <v>0.5</v>
      </c>
      <c r="NG56" s="85">
        <v>0.5</v>
      </c>
      <c r="NH56" s="85">
        <v>0.5</v>
      </c>
      <c r="NI56" s="85">
        <v>0.5</v>
      </c>
      <c r="NJ56" s="85">
        <v>0.5</v>
      </c>
      <c r="NK56" s="85">
        <v>0.5</v>
      </c>
      <c r="NL56" s="85">
        <v>0.5</v>
      </c>
      <c r="NM56" s="85">
        <v>0.5</v>
      </c>
      <c r="NN56" s="85">
        <v>0.5</v>
      </c>
      <c r="NO56" s="85">
        <v>0.5</v>
      </c>
      <c r="NP56" s="85">
        <v>0.5</v>
      </c>
      <c r="NQ56" s="85">
        <v>0.5</v>
      </c>
      <c r="NR56" s="85">
        <v>0.5</v>
      </c>
      <c r="NS56" s="85">
        <v>0.5</v>
      </c>
      <c r="NT56" s="85">
        <v>0.5</v>
      </c>
      <c r="NU56" s="85">
        <v>0.5</v>
      </c>
      <c r="NV56" s="85">
        <v>0.5</v>
      </c>
      <c r="NW56" s="85">
        <v>0.5</v>
      </c>
      <c r="NX56" s="85">
        <v>0.5</v>
      </c>
      <c r="NY56" s="85">
        <v>0.5</v>
      </c>
      <c r="NZ56" s="85">
        <v>0.5</v>
      </c>
      <c r="OA56" s="85">
        <v>0.5</v>
      </c>
      <c r="OB56" s="85">
        <v>0.5</v>
      </c>
      <c r="OC56" s="85">
        <v>0.5</v>
      </c>
      <c r="OD56" s="85">
        <v>0.5</v>
      </c>
      <c r="OE56" s="85">
        <v>0.5</v>
      </c>
      <c r="OF56" s="85">
        <v>0.5</v>
      </c>
      <c r="OG56" s="85">
        <v>0.5</v>
      </c>
      <c r="OH56" s="85">
        <v>0.5</v>
      </c>
      <c r="OI56" s="85">
        <v>0.5</v>
      </c>
      <c r="OJ56" s="85">
        <v>0.5</v>
      </c>
      <c r="OK56" s="85">
        <v>0.5</v>
      </c>
      <c r="OL56" s="85">
        <v>0.5</v>
      </c>
      <c r="OM56" s="85">
        <v>0.5</v>
      </c>
      <c r="ON56" s="85">
        <v>0.5</v>
      </c>
      <c r="OO56" s="85">
        <v>0.5</v>
      </c>
      <c r="OP56" s="85">
        <v>0.5</v>
      </c>
      <c r="OQ56" s="85">
        <v>0.5</v>
      </c>
      <c r="OR56" s="85">
        <v>0.5</v>
      </c>
      <c r="OS56" s="85">
        <v>0.5</v>
      </c>
      <c r="OT56" s="85">
        <v>0.5</v>
      </c>
      <c r="OU56" s="85">
        <v>0.5</v>
      </c>
      <c r="OV56" s="85">
        <v>0.5</v>
      </c>
      <c r="OW56" s="85">
        <v>0.5</v>
      </c>
      <c r="OX56" s="85">
        <v>0.5</v>
      </c>
      <c r="OY56" s="85">
        <v>0.5</v>
      </c>
      <c r="OZ56" s="85">
        <v>0.5</v>
      </c>
      <c r="PA56" s="85">
        <v>0.5</v>
      </c>
      <c r="PB56" s="85">
        <v>0.5</v>
      </c>
      <c r="PC56" s="85">
        <v>0.5</v>
      </c>
      <c r="PD56" s="85">
        <v>0.5</v>
      </c>
      <c r="PE56" s="85">
        <v>0.5</v>
      </c>
      <c r="PF56" s="85">
        <v>0.5</v>
      </c>
      <c r="PG56" s="85">
        <v>0.5</v>
      </c>
      <c r="PH56" s="85">
        <v>0.5</v>
      </c>
      <c r="PI56" s="85">
        <v>0.5</v>
      </c>
      <c r="PJ56" s="85">
        <v>0.5</v>
      </c>
      <c r="PK56" s="85">
        <v>0.5</v>
      </c>
      <c r="PL56" s="85">
        <v>0.5</v>
      </c>
      <c r="PM56" s="85">
        <v>0.5</v>
      </c>
      <c r="PN56" s="85">
        <v>0.5</v>
      </c>
      <c r="PO56" s="85">
        <v>0.5</v>
      </c>
      <c r="PP56" s="85">
        <v>0.5</v>
      </c>
      <c r="PQ56" s="85">
        <v>0.5</v>
      </c>
      <c r="PR56" s="85">
        <v>0.5</v>
      </c>
      <c r="PS56" s="85">
        <v>0.5</v>
      </c>
      <c r="PT56" s="85">
        <v>0.5</v>
      </c>
      <c r="PU56" s="85">
        <v>0.5</v>
      </c>
      <c r="PV56" s="85">
        <v>0.5</v>
      </c>
      <c r="PW56" s="85">
        <v>0.5</v>
      </c>
      <c r="PX56" s="85">
        <v>0.5</v>
      </c>
      <c r="PY56" s="85">
        <v>0.5</v>
      </c>
      <c r="PZ56" s="85">
        <v>0.5</v>
      </c>
      <c r="QA56" s="85">
        <v>0.5</v>
      </c>
      <c r="QB56" s="85">
        <v>0.5</v>
      </c>
      <c r="QC56" s="85">
        <v>0.5</v>
      </c>
      <c r="QD56" s="85">
        <v>0.5</v>
      </c>
      <c r="QE56" s="85">
        <v>0.5</v>
      </c>
      <c r="QF56" s="85">
        <v>0.5</v>
      </c>
      <c r="QG56" s="85">
        <v>0.5</v>
      </c>
      <c r="QH56" s="85">
        <v>0.5</v>
      </c>
      <c r="QI56" s="85">
        <v>0.5</v>
      </c>
      <c r="QJ56" s="85">
        <v>0.5</v>
      </c>
      <c r="QK56" s="85">
        <v>0.5</v>
      </c>
      <c r="QL56" s="85">
        <v>0.5</v>
      </c>
      <c r="QM56" s="85">
        <v>0.5</v>
      </c>
      <c r="QN56" s="85">
        <v>0.5</v>
      </c>
      <c r="QO56" s="85">
        <v>0.5</v>
      </c>
      <c r="QP56" s="85">
        <v>0.5</v>
      </c>
      <c r="QQ56" s="85">
        <v>0.5</v>
      </c>
      <c r="QR56" s="85">
        <v>0.5</v>
      </c>
      <c r="QS56" s="85">
        <v>0.5</v>
      </c>
      <c r="QT56" s="85">
        <v>0.5</v>
      </c>
      <c r="QU56" s="85">
        <v>0.5</v>
      </c>
      <c r="QV56" s="85">
        <v>0.5</v>
      </c>
      <c r="QW56" s="85">
        <v>0.5</v>
      </c>
      <c r="QX56" s="85">
        <v>0.5</v>
      </c>
      <c r="QY56" s="85">
        <v>0.5</v>
      </c>
      <c r="QZ56" s="85">
        <v>0.5</v>
      </c>
      <c r="RA56" s="85">
        <v>0.5</v>
      </c>
      <c r="RB56" s="85">
        <v>0.5</v>
      </c>
      <c r="RC56" s="85">
        <v>0.5</v>
      </c>
      <c r="RD56" s="85">
        <v>0.5</v>
      </c>
      <c r="RE56" s="85">
        <v>0.5</v>
      </c>
      <c r="RF56" s="85">
        <v>0.5</v>
      </c>
      <c r="RG56" s="85">
        <v>0.5</v>
      </c>
      <c r="RH56" s="85">
        <v>0.5</v>
      </c>
      <c r="RI56" s="85">
        <v>0.5</v>
      </c>
      <c r="RJ56" s="85">
        <v>0.5</v>
      </c>
      <c r="RK56" s="85">
        <v>0.5</v>
      </c>
      <c r="RL56" s="85">
        <v>0.5</v>
      </c>
      <c r="RM56" s="85">
        <v>0.5</v>
      </c>
      <c r="RN56" s="85">
        <v>0.5</v>
      </c>
      <c r="RO56" s="85">
        <v>0.5</v>
      </c>
      <c r="RP56" s="85">
        <v>0.5</v>
      </c>
      <c r="RQ56" s="85">
        <v>0.5</v>
      </c>
    </row>
    <row r="57" spans="1:485" ht="15">
      <c r="B57" s="85" t="s">
        <v>1840</v>
      </c>
      <c r="D57" s="86" t="s">
        <v>1910</v>
      </c>
      <c r="F57" s="87"/>
      <c r="H57" s="86" t="s">
        <v>1911</v>
      </c>
      <c r="I57" s="87"/>
      <c r="J57" s="85" t="s">
        <v>447</v>
      </c>
      <c r="L57" s="85">
        <v>0</v>
      </c>
      <c r="M57" s="85">
        <v>1</v>
      </c>
      <c r="T57" s="85">
        <v>0.5</v>
      </c>
      <c r="U57" s="85">
        <v>0.5</v>
      </c>
      <c r="V57" s="85">
        <v>0.5</v>
      </c>
      <c r="W57" s="85">
        <v>0.5</v>
      </c>
      <c r="X57" s="85">
        <v>0.5</v>
      </c>
      <c r="Y57" s="85">
        <v>0.5</v>
      </c>
      <c r="Z57" s="85">
        <v>0.5</v>
      </c>
      <c r="AA57" s="85">
        <v>0.5</v>
      </c>
      <c r="AB57" s="85">
        <v>0.5</v>
      </c>
      <c r="AC57" s="85">
        <v>0.5</v>
      </c>
      <c r="AD57" s="85">
        <v>0.5</v>
      </c>
      <c r="AE57" s="85">
        <v>0.5</v>
      </c>
      <c r="AF57" s="85">
        <v>0.5</v>
      </c>
      <c r="AG57" s="85">
        <v>0.5</v>
      </c>
      <c r="AH57" s="85">
        <v>0.5</v>
      </c>
      <c r="AI57" s="85">
        <v>0.5</v>
      </c>
      <c r="AJ57" s="85">
        <v>0.5</v>
      </c>
      <c r="AK57" s="85">
        <v>0.5</v>
      </c>
      <c r="AL57" s="85">
        <v>0.5</v>
      </c>
      <c r="AM57" s="85">
        <v>0.5</v>
      </c>
      <c r="AN57" s="85">
        <v>0.5</v>
      </c>
      <c r="AO57" s="85">
        <v>0.5</v>
      </c>
      <c r="AP57" s="85">
        <v>0.5</v>
      </c>
      <c r="AQ57" s="85">
        <v>0.5</v>
      </c>
      <c r="AR57" s="85">
        <v>0.5</v>
      </c>
      <c r="AS57" s="85">
        <v>0.5</v>
      </c>
      <c r="AT57" s="85">
        <v>0.5</v>
      </c>
      <c r="AU57" s="85">
        <v>0.5</v>
      </c>
      <c r="AV57" s="85">
        <v>0.5</v>
      </c>
      <c r="AW57" s="85">
        <v>0.5</v>
      </c>
      <c r="AX57" s="85">
        <v>0.5</v>
      </c>
      <c r="AY57" s="85">
        <v>0.5</v>
      </c>
      <c r="AZ57" s="85">
        <v>0.5</v>
      </c>
      <c r="BA57" s="85">
        <v>0.5</v>
      </c>
      <c r="BB57" s="85">
        <v>0.5</v>
      </c>
      <c r="BC57" s="85">
        <v>0.5</v>
      </c>
      <c r="BD57" s="85">
        <v>0.5</v>
      </c>
      <c r="BE57" s="85">
        <v>0.5</v>
      </c>
      <c r="BF57" s="85">
        <v>0.5</v>
      </c>
      <c r="BG57" s="85">
        <v>0.5</v>
      </c>
      <c r="BH57" s="85">
        <v>0.5</v>
      </c>
      <c r="BI57" s="85">
        <v>0.5</v>
      </c>
      <c r="BJ57" s="85">
        <v>0.5</v>
      </c>
      <c r="BK57" s="85">
        <v>0.5</v>
      </c>
      <c r="BL57" s="85">
        <v>0.5</v>
      </c>
      <c r="BM57" s="85">
        <v>0.5</v>
      </c>
      <c r="BN57" s="85">
        <v>0.5</v>
      </c>
      <c r="BO57" s="85">
        <v>0.5</v>
      </c>
      <c r="BP57" s="85">
        <v>0.5</v>
      </c>
      <c r="BQ57" s="85">
        <v>0.5</v>
      </c>
      <c r="BR57" s="85">
        <v>0.5</v>
      </c>
      <c r="BS57" s="85">
        <v>0.5</v>
      </c>
      <c r="BT57" s="85">
        <v>0.5</v>
      </c>
      <c r="BU57" s="85">
        <v>0.5</v>
      </c>
      <c r="BV57" s="85">
        <v>0.5</v>
      </c>
      <c r="BW57" s="85">
        <v>0.5</v>
      </c>
      <c r="BX57" s="85">
        <v>0.5</v>
      </c>
      <c r="BY57" s="85">
        <v>0.5</v>
      </c>
      <c r="BZ57" s="85">
        <v>0.5</v>
      </c>
      <c r="CA57" s="85">
        <v>0.5</v>
      </c>
      <c r="CB57" s="85">
        <v>0.5</v>
      </c>
      <c r="CC57" s="85">
        <v>0.5</v>
      </c>
      <c r="CD57" s="85">
        <v>0.5</v>
      </c>
      <c r="CE57" s="85">
        <v>0.5</v>
      </c>
      <c r="CF57" s="85">
        <v>0.5</v>
      </c>
      <c r="CG57" s="85">
        <v>0.5</v>
      </c>
      <c r="CH57" s="85">
        <v>0.5</v>
      </c>
      <c r="CI57" s="85">
        <v>0.5</v>
      </c>
      <c r="CJ57" s="85">
        <v>0.5</v>
      </c>
      <c r="CK57" s="85">
        <v>0.5</v>
      </c>
      <c r="CL57" s="85">
        <v>0.5</v>
      </c>
      <c r="CM57" s="85">
        <v>0.5</v>
      </c>
      <c r="CN57" s="85">
        <v>0.5</v>
      </c>
      <c r="CO57" s="85">
        <v>0.5</v>
      </c>
      <c r="CP57" s="85">
        <v>0.5</v>
      </c>
      <c r="CQ57" s="85">
        <v>0.5</v>
      </c>
      <c r="CR57" s="85">
        <v>0.5</v>
      </c>
      <c r="CS57" s="85">
        <v>0.5</v>
      </c>
      <c r="CT57" s="85">
        <v>0.5</v>
      </c>
      <c r="CU57" s="85">
        <v>0.5</v>
      </c>
      <c r="CV57" s="85">
        <v>0.5</v>
      </c>
      <c r="CW57" s="85">
        <v>0.5</v>
      </c>
      <c r="CX57" s="85">
        <v>0.5</v>
      </c>
      <c r="CY57" s="85">
        <v>0.5</v>
      </c>
      <c r="CZ57" s="85">
        <v>0.5</v>
      </c>
      <c r="DA57" s="85">
        <v>0.5</v>
      </c>
      <c r="DB57" s="85">
        <v>0.5</v>
      </c>
      <c r="DC57" s="85">
        <v>0.5</v>
      </c>
      <c r="DD57" s="85">
        <v>0.5</v>
      </c>
      <c r="DE57" s="85">
        <v>0.5</v>
      </c>
      <c r="DF57" s="85">
        <v>0.5</v>
      </c>
      <c r="DG57" s="85">
        <v>0.5</v>
      </c>
      <c r="DH57" s="85">
        <v>0.5</v>
      </c>
      <c r="DI57" s="85">
        <v>0.5</v>
      </c>
      <c r="DJ57" s="85">
        <v>0.5</v>
      </c>
      <c r="DK57" s="85">
        <v>0.5</v>
      </c>
      <c r="DL57" s="85">
        <v>0.5</v>
      </c>
      <c r="DM57" s="85">
        <v>0.5</v>
      </c>
      <c r="DN57" s="85">
        <v>0.5</v>
      </c>
      <c r="DO57" s="85">
        <v>0.5</v>
      </c>
      <c r="DP57" s="85">
        <v>0.5</v>
      </c>
      <c r="DQ57" s="85">
        <v>0.5</v>
      </c>
      <c r="DR57" s="85">
        <v>0.5</v>
      </c>
      <c r="DS57" s="85">
        <v>0.5</v>
      </c>
      <c r="DT57" s="85">
        <v>0.5</v>
      </c>
      <c r="DU57" s="85">
        <v>0.5</v>
      </c>
      <c r="DV57" s="85">
        <v>0.5</v>
      </c>
      <c r="DW57" s="85">
        <v>0.5</v>
      </c>
      <c r="DX57" s="85">
        <v>0.5</v>
      </c>
      <c r="DY57" s="85">
        <v>0.5</v>
      </c>
      <c r="DZ57" s="85">
        <v>0.5</v>
      </c>
      <c r="EA57" s="85">
        <v>0.5</v>
      </c>
      <c r="EB57" s="85">
        <v>0.5</v>
      </c>
      <c r="EC57" s="85">
        <v>0.5</v>
      </c>
      <c r="ED57" s="85">
        <v>0.5</v>
      </c>
      <c r="EE57" s="85">
        <v>0.5</v>
      </c>
      <c r="EF57" s="85">
        <v>0.5</v>
      </c>
      <c r="EG57" s="85">
        <v>0.5</v>
      </c>
      <c r="EH57" s="85">
        <v>0.5</v>
      </c>
      <c r="EI57" s="85">
        <v>0.5</v>
      </c>
      <c r="EJ57" s="85">
        <v>0.5</v>
      </c>
      <c r="EK57" s="85">
        <v>0.5</v>
      </c>
      <c r="EL57" s="85">
        <v>0.5</v>
      </c>
      <c r="EM57" s="85">
        <v>0.5</v>
      </c>
      <c r="EN57" s="85">
        <v>0.5</v>
      </c>
      <c r="EO57" s="85">
        <v>0.5</v>
      </c>
      <c r="EP57" s="85">
        <v>0.5</v>
      </c>
      <c r="EQ57" s="85">
        <v>0.5</v>
      </c>
      <c r="ER57" s="85">
        <v>0.5</v>
      </c>
      <c r="ES57" s="85">
        <v>0.5</v>
      </c>
      <c r="ET57" s="85">
        <v>0.5</v>
      </c>
      <c r="EU57" s="85">
        <v>0.5</v>
      </c>
      <c r="EV57" s="85">
        <v>0.5</v>
      </c>
      <c r="EW57" s="85">
        <v>0.5</v>
      </c>
      <c r="EX57" s="85">
        <v>0.5</v>
      </c>
      <c r="EY57" s="85">
        <v>0.5</v>
      </c>
      <c r="EZ57" s="85">
        <v>0.5</v>
      </c>
      <c r="FA57" s="85">
        <v>0.5</v>
      </c>
      <c r="FB57" s="85">
        <v>0.5</v>
      </c>
      <c r="FC57" s="85">
        <v>0.5</v>
      </c>
      <c r="FD57" s="85">
        <v>0.5</v>
      </c>
      <c r="FE57" s="85">
        <v>0.5</v>
      </c>
      <c r="FF57" s="85">
        <v>0.5</v>
      </c>
      <c r="FG57" s="85">
        <v>0.5</v>
      </c>
      <c r="FH57" s="85">
        <v>0.5</v>
      </c>
      <c r="FI57" s="85">
        <v>0.5</v>
      </c>
      <c r="FJ57" s="85">
        <v>0.5</v>
      </c>
      <c r="FK57" s="85">
        <v>0.5</v>
      </c>
      <c r="FL57" s="85">
        <v>0.5</v>
      </c>
      <c r="FM57" s="85">
        <v>0.5</v>
      </c>
      <c r="FN57" s="85">
        <v>0.5</v>
      </c>
      <c r="FO57" s="85">
        <v>0.5</v>
      </c>
      <c r="FP57" s="85">
        <v>0.5</v>
      </c>
      <c r="FQ57" s="85">
        <v>0.5</v>
      </c>
      <c r="FR57" s="85">
        <v>0.5</v>
      </c>
      <c r="FS57" s="85">
        <v>0.5</v>
      </c>
      <c r="FT57" s="85">
        <v>0.5</v>
      </c>
      <c r="FU57" s="85">
        <v>0.5</v>
      </c>
      <c r="FV57" s="85">
        <v>0.5</v>
      </c>
      <c r="FW57" s="85">
        <v>0.5</v>
      </c>
      <c r="FX57" s="85">
        <v>0.5</v>
      </c>
      <c r="FY57" s="85">
        <v>0.5</v>
      </c>
      <c r="FZ57" s="85">
        <v>0.5</v>
      </c>
      <c r="GA57" s="85">
        <v>0.5</v>
      </c>
      <c r="GB57" s="85">
        <v>0.5</v>
      </c>
      <c r="GC57" s="85">
        <v>0.5</v>
      </c>
      <c r="GD57" s="85">
        <v>0.5</v>
      </c>
      <c r="GE57" s="85">
        <v>0.5</v>
      </c>
      <c r="GF57" s="85">
        <v>0.5</v>
      </c>
      <c r="GG57" s="85">
        <v>0.5</v>
      </c>
      <c r="GH57" s="85">
        <v>0.5</v>
      </c>
      <c r="GI57" s="85">
        <v>0.5</v>
      </c>
      <c r="GJ57" s="85">
        <v>0.5</v>
      </c>
      <c r="GK57" s="85">
        <v>0.5</v>
      </c>
      <c r="GL57" s="85">
        <v>0.5</v>
      </c>
      <c r="GM57" s="85">
        <v>0.5</v>
      </c>
      <c r="GN57" s="85">
        <v>0.5</v>
      </c>
      <c r="GO57" s="85">
        <v>0.5</v>
      </c>
      <c r="GP57" s="85">
        <v>0.5</v>
      </c>
      <c r="GQ57" s="85">
        <v>0.5</v>
      </c>
      <c r="GR57" s="85">
        <v>0.5</v>
      </c>
      <c r="GS57" s="85">
        <v>0.5</v>
      </c>
      <c r="GT57" s="85">
        <v>0.5</v>
      </c>
      <c r="GU57" s="85">
        <v>0.5</v>
      </c>
      <c r="GV57" s="85">
        <v>0.5</v>
      </c>
      <c r="GW57" s="85">
        <v>0.5</v>
      </c>
      <c r="GX57" s="85">
        <v>0.5</v>
      </c>
      <c r="GY57" s="85">
        <v>0.5</v>
      </c>
      <c r="GZ57" s="85">
        <v>0.5</v>
      </c>
      <c r="HA57" s="85">
        <v>0.5</v>
      </c>
      <c r="HB57" s="85">
        <v>0.5</v>
      </c>
      <c r="HC57" s="85">
        <v>0.5</v>
      </c>
      <c r="HD57" s="85">
        <v>0.5</v>
      </c>
      <c r="HE57" s="85">
        <v>0.5</v>
      </c>
      <c r="HF57" s="85">
        <v>0.5</v>
      </c>
      <c r="HG57" s="85">
        <v>0.5</v>
      </c>
      <c r="HH57" s="85">
        <v>0.5</v>
      </c>
      <c r="HI57" s="85">
        <v>0.5</v>
      </c>
      <c r="HJ57" s="85">
        <v>0.5</v>
      </c>
      <c r="HK57" s="85">
        <v>0.5</v>
      </c>
      <c r="HL57" s="85">
        <v>0.5</v>
      </c>
      <c r="HM57" s="85">
        <v>0.5</v>
      </c>
      <c r="HN57" s="85">
        <v>0.5</v>
      </c>
      <c r="HO57" s="85">
        <v>0.5</v>
      </c>
      <c r="HP57" s="85">
        <v>0.5</v>
      </c>
      <c r="HQ57" s="85">
        <v>0.5</v>
      </c>
      <c r="HR57" s="85">
        <v>0.5</v>
      </c>
      <c r="HS57" s="85">
        <v>0.5</v>
      </c>
      <c r="HT57" s="85">
        <v>0.5</v>
      </c>
      <c r="HU57" s="85">
        <v>0.5</v>
      </c>
      <c r="HV57" s="85">
        <v>0.5</v>
      </c>
      <c r="HW57" s="85">
        <v>0.5</v>
      </c>
      <c r="HX57" s="85">
        <v>0.5</v>
      </c>
      <c r="HY57" s="85">
        <v>0.5</v>
      </c>
      <c r="HZ57" s="85">
        <v>0.5</v>
      </c>
      <c r="IA57" s="85">
        <v>0.5</v>
      </c>
      <c r="IB57" s="85">
        <v>0.5</v>
      </c>
      <c r="IC57" s="85">
        <v>0.5</v>
      </c>
      <c r="ID57" s="85">
        <v>0.5</v>
      </c>
      <c r="IE57" s="85">
        <v>0.5</v>
      </c>
      <c r="IF57" s="85">
        <v>0.5</v>
      </c>
      <c r="IG57" s="85">
        <v>0.5</v>
      </c>
      <c r="IH57" s="85">
        <v>0.5</v>
      </c>
      <c r="II57" s="85">
        <v>0.5</v>
      </c>
      <c r="IJ57" s="85">
        <v>0.5</v>
      </c>
      <c r="IK57" s="85">
        <v>0.5</v>
      </c>
      <c r="IL57" s="85">
        <v>0.5</v>
      </c>
      <c r="IM57" s="85">
        <v>0.5</v>
      </c>
      <c r="IN57" s="85">
        <v>0.5</v>
      </c>
      <c r="IO57" s="85">
        <v>0.5</v>
      </c>
      <c r="IP57" s="85">
        <v>0.5</v>
      </c>
      <c r="IQ57" s="85">
        <v>0.5</v>
      </c>
      <c r="IR57" s="85">
        <v>0.5</v>
      </c>
      <c r="IS57" s="85">
        <v>0.5</v>
      </c>
      <c r="IT57" s="85">
        <v>0.5</v>
      </c>
      <c r="IU57" s="85">
        <v>0.5</v>
      </c>
      <c r="IV57" s="85">
        <v>0.5</v>
      </c>
      <c r="IW57" s="85">
        <v>0.5</v>
      </c>
      <c r="IX57" s="85">
        <v>0.5</v>
      </c>
      <c r="IY57" s="85">
        <v>0.5</v>
      </c>
      <c r="IZ57" s="85">
        <v>0.5</v>
      </c>
      <c r="JA57" s="85">
        <v>0.5</v>
      </c>
      <c r="JB57" s="85">
        <v>0.5</v>
      </c>
      <c r="JC57" s="85">
        <v>0.5</v>
      </c>
      <c r="JD57" s="85">
        <v>0.5</v>
      </c>
      <c r="JE57" s="85">
        <v>0.5</v>
      </c>
      <c r="JF57" s="85">
        <v>0.5</v>
      </c>
      <c r="JG57" s="85">
        <v>0.5</v>
      </c>
      <c r="JH57" s="85">
        <v>0.5</v>
      </c>
      <c r="JI57" s="85">
        <v>0.5</v>
      </c>
      <c r="JJ57" s="85">
        <v>0.5</v>
      </c>
      <c r="JK57" s="85">
        <v>0.5</v>
      </c>
      <c r="JL57" s="85">
        <v>0.5</v>
      </c>
      <c r="JM57" s="85">
        <v>0.5</v>
      </c>
      <c r="JN57" s="85">
        <v>0.5</v>
      </c>
      <c r="JO57" s="85">
        <v>0.5</v>
      </c>
      <c r="JP57" s="85">
        <v>0.5</v>
      </c>
      <c r="JQ57" s="85">
        <v>0.5</v>
      </c>
      <c r="JR57" s="85">
        <v>0.5</v>
      </c>
      <c r="JS57" s="85">
        <v>0.5</v>
      </c>
      <c r="JT57" s="85">
        <v>0.5</v>
      </c>
      <c r="JU57" s="85">
        <v>0.5</v>
      </c>
      <c r="JV57" s="85">
        <v>0.5</v>
      </c>
      <c r="JW57" s="85">
        <v>0.5</v>
      </c>
      <c r="JX57" s="85">
        <v>0.5</v>
      </c>
      <c r="JY57" s="85">
        <v>0.5</v>
      </c>
      <c r="JZ57" s="85">
        <v>0.5</v>
      </c>
      <c r="KA57" s="85">
        <v>0.5</v>
      </c>
      <c r="KB57" s="85">
        <v>0.5</v>
      </c>
      <c r="KC57" s="85">
        <v>0.5</v>
      </c>
      <c r="KD57" s="85">
        <v>0.5</v>
      </c>
      <c r="KE57" s="85">
        <v>0.5</v>
      </c>
      <c r="KF57" s="85">
        <v>0.5</v>
      </c>
      <c r="KG57" s="85">
        <v>0.5</v>
      </c>
      <c r="KH57" s="85">
        <v>0.5</v>
      </c>
      <c r="KI57" s="85">
        <v>0.5</v>
      </c>
      <c r="KJ57" s="85">
        <v>0.5</v>
      </c>
      <c r="KK57" s="85">
        <v>0.5</v>
      </c>
      <c r="KL57" s="85">
        <v>0.5</v>
      </c>
      <c r="KM57" s="85">
        <v>0.5</v>
      </c>
      <c r="KN57" s="85">
        <v>0.5</v>
      </c>
      <c r="KO57" s="85">
        <v>0.5</v>
      </c>
      <c r="KP57" s="85">
        <v>0.5</v>
      </c>
      <c r="KQ57" s="85">
        <v>0.5</v>
      </c>
      <c r="KR57" s="85">
        <v>0.5</v>
      </c>
      <c r="KS57" s="85">
        <v>0.5</v>
      </c>
      <c r="KT57" s="85">
        <v>0.5</v>
      </c>
      <c r="KU57" s="85">
        <v>0.5</v>
      </c>
      <c r="KV57" s="85">
        <v>0.5</v>
      </c>
      <c r="KW57" s="85">
        <v>0.5</v>
      </c>
      <c r="KX57" s="85">
        <v>0.5</v>
      </c>
      <c r="KY57" s="85">
        <v>0.5</v>
      </c>
      <c r="KZ57" s="85">
        <v>0.5</v>
      </c>
      <c r="LA57" s="85">
        <v>0.5</v>
      </c>
      <c r="LB57" s="85">
        <v>0.5</v>
      </c>
      <c r="LC57" s="85">
        <v>0.5</v>
      </c>
      <c r="LD57" s="85">
        <v>0.5</v>
      </c>
      <c r="LE57" s="85">
        <v>0.5</v>
      </c>
      <c r="LF57" s="85">
        <v>0.5</v>
      </c>
      <c r="LG57" s="85">
        <v>0.5</v>
      </c>
      <c r="LH57" s="85">
        <v>0.5</v>
      </c>
      <c r="LI57" s="85">
        <v>0.5</v>
      </c>
      <c r="LJ57" s="85">
        <v>0.5</v>
      </c>
      <c r="LK57" s="85">
        <v>0.5</v>
      </c>
      <c r="LL57" s="85">
        <v>0.5</v>
      </c>
      <c r="LM57" s="85">
        <v>0.5</v>
      </c>
      <c r="LN57" s="85">
        <v>0.5</v>
      </c>
      <c r="LO57" s="85">
        <v>0.5</v>
      </c>
      <c r="LP57" s="85">
        <v>0.5</v>
      </c>
      <c r="LQ57" s="85">
        <v>0.5</v>
      </c>
      <c r="LR57" s="85">
        <v>0.5</v>
      </c>
      <c r="LS57" s="85">
        <v>0.5</v>
      </c>
      <c r="LT57" s="85">
        <v>0.5</v>
      </c>
      <c r="LU57" s="85">
        <v>0.5</v>
      </c>
      <c r="LV57" s="85">
        <v>0.5</v>
      </c>
      <c r="LW57" s="85">
        <v>0.5</v>
      </c>
      <c r="LX57" s="85">
        <v>0.5</v>
      </c>
      <c r="LY57" s="85">
        <v>0.5</v>
      </c>
      <c r="LZ57" s="85">
        <v>0.5</v>
      </c>
      <c r="MA57" s="85">
        <v>0.5</v>
      </c>
      <c r="MB57" s="85">
        <v>0.5</v>
      </c>
      <c r="MC57" s="85">
        <v>0.5</v>
      </c>
      <c r="MD57" s="85">
        <v>0.5</v>
      </c>
      <c r="ME57" s="85">
        <v>0.5</v>
      </c>
      <c r="MF57" s="85">
        <v>0.5</v>
      </c>
      <c r="MG57" s="85">
        <v>0.5</v>
      </c>
      <c r="MH57" s="85">
        <v>0.5</v>
      </c>
      <c r="MI57" s="85">
        <v>0.5</v>
      </c>
      <c r="MJ57" s="85">
        <v>0.5</v>
      </c>
      <c r="MK57" s="85">
        <v>0.5</v>
      </c>
      <c r="ML57" s="85">
        <v>0.5</v>
      </c>
      <c r="MM57" s="85">
        <v>0.5</v>
      </c>
      <c r="MN57" s="85">
        <v>0.5</v>
      </c>
      <c r="MO57" s="85">
        <v>0.5</v>
      </c>
      <c r="MP57" s="85">
        <v>0.5</v>
      </c>
      <c r="MQ57" s="85">
        <v>0.5</v>
      </c>
      <c r="MR57" s="85">
        <v>0.5</v>
      </c>
      <c r="MS57" s="85">
        <v>0.5</v>
      </c>
      <c r="MT57" s="85">
        <v>0.5</v>
      </c>
      <c r="MU57" s="85">
        <v>0.5</v>
      </c>
      <c r="MV57" s="85">
        <v>0.5</v>
      </c>
      <c r="MW57" s="85">
        <v>0.5</v>
      </c>
      <c r="MX57" s="85">
        <v>0.5</v>
      </c>
      <c r="MY57" s="85">
        <v>0.5</v>
      </c>
      <c r="MZ57" s="85">
        <v>0.5</v>
      </c>
      <c r="NA57" s="85">
        <v>0.5</v>
      </c>
      <c r="NB57" s="85">
        <v>0.5</v>
      </c>
      <c r="NC57" s="85">
        <v>0.5</v>
      </c>
      <c r="ND57" s="85">
        <v>0.5</v>
      </c>
      <c r="NE57" s="85">
        <v>0.5</v>
      </c>
      <c r="NF57" s="85">
        <v>0.5</v>
      </c>
      <c r="NG57" s="85">
        <v>0.5</v>
      </c>
      <c r="NH57" s="85">
        <v>0.5</v>
      </c>
      <c r="NI57" s="85">
        <v>0.5</v>
      </c>
      <c r="NJ57" s="85">
        <v>0.5</v>
      </c>
      <c r="NK57" s="85">
        <v>0.5</v>
      </c>
      <c r="NL57" s="85">
        <v>0.5</v>
      </c>
      <c r="NM57" s="85">
        <v>0.5</v>
      </c>
      <c r="NN57" s="85">
        <v>0.5</v>
      </c>
      <c r="NO57" s="85">
        <v>0.5</v>
      </c>
      <c r="NP57" s="85">
        <v>0.5</v>
      </c>
      <c r="NQ57" s="85">
        <v>0.5</v>
      </c>
      <c r="NR57" s="85">
        <v>0.5</v>
      </c>
      <c r="NS57" s="85">
        <v>0.5</v>
      </c>
      <c r="NT57" s="85">
        <v>0.5</v>
      </c>
      <c r="NU57" s="85">
        <v>0.5</v>
      </c>
      <c r="NV57" s="85">
        <v>0.5</v>
      </c>
      <c r="NW57" s="85">
        <v>0.5</v>
      </c>
      <c r="NX57" s="85">
        <v>0.5</v>
      </c>
      <c r="NY57" s="85">
        <v>0.5</v>
      </c>
      <c r="NZ57" s="85">
        <v>0.5</v>
      </c>
      <c r="OA57" s="85">
        <v>0.5</v>
      </c>
      <c r="OB57" s="85">
        <v>0.5</v>
      </c>
      <c r="OC57" s="85">
        <v>0.5</v>
      </c>
      <c r="OD57" s="85">
        <v>0.5</v>
      </c>
      <c r="OE57" s="85">
        <v>0.5</v>
      </c>
      <c r="OF57" s="85">
        <v>0.5</v>
      </c>
      <c r="OG57" s="85">
        <v>0.5</v>
      </c>
      <c r="OH57" s="85">
        <v>0.5</v>
      </c>
      <c r="OI57" s="85">
        <v>0.5</v>
      </c>
      <c r="OJ57" s="85">
        <v>0.5</v>
      </c>
      <c r="OK57" s="85">
        <v>0.5</v>
      </c>
      <c r="OL57" s="85">
        <v>0.5</v>
      </c>
      <c r="OM57" s="85">
        <v>0.5</v>
      </c>
      <c r="ON57" s="85">
        <v>0.5</v>
      </c>
      <c r="OO57" s="85">
        <v>0.5</v>
      </c>
      <c r="OP57" s="85">
        <v>0.5</v>
      </c>
      <c r="OQ57" s="85">
        <v>0.5</v>
      </c>
      <c r="OR57" s="85">
        <v>0.5</v>
      </c>
      <c r="OS57" s="85">
        <v>0.5</v>
      </c>
      <c r="OT57" s="85">
        <v>0.5</v>
      </c>
      <c r="OU57" s="85">
        <v>0.5</v>
      </c>
      <c r="OV57" s="85">
        <v>0.5</v>
      </c>
      <c r="OW57" s="85">
        <v>0.5</v>
      </c>
      <c r="OX57" s="85">
        <v>0.5</v>
      </c>
      <c r="OY57" s="85">
        <v>0.5</v>
      </c>
      <c r="OZ57" s="85">
        <v>0.5</v>
      </c>
      <c r="PA57" s="85">
        <v>0.5</v>
      </c>
      <c r="PB57" s="85">
        <v>0.5</v>
      </c>
      <c r="PC57" s="85">
        <v>0.5</v>
      </c>
      <c r="PD57" s="85">
        <v>0.5</v>
      </c>
      <c r="PE57" s="85">
        <v>0.5</v>
      </c>
      <c r="PF57" s="85">
        <v>0.5</v>
      </c>
      <c r="PG57" s="85">
        <v>0.5</v>
      </c>
      <c r="PH57" s="85">
        <v>0.5</v>
      </c>
      <c r="PI57" s="85">
        <v>0.5</v>
      </c>
      <c r="PJ57" s="85">
        <v>0.5</v>
      </c>
      <c r="PK57" s="85">
        <v>0.5</v>
      </c>
      <c r="PL57" s="85">
        <v>0.5</v>
      </c>
      <c r="PM57" s="85">
        <v>0.5</v>
      </c>
      <c r="PN57" s="85">
        <v>0.5</v>
      </c>
      <c r="PO57" s="85">
        <v>0.5</v>
      </c>
      <c r="PP57" s="85">
        <v>0.5</v>
      </c>
      <c r="PQ57" s="85">
        <v>0.5</v>
      </c>
      <c r="PR57" s="85">
        <v>0.5</v>
      </c>
      <c r="PS57" s="85">
        <v>0.5</v>
      </c>
      <c r="PT57" s="85">
        <v>0.5</v>
      </c>
      <c r="PU57" s="85">
        <v>0.5</v>
      </c>
      <c r="PV57" s="85">
        <v>0.5</v>
      </c>
      <c r="PW57" s="85">
        <v>0.5</v>
      </c>
      <c r="PX57" s="85">
        <v>0.5</v>
      </c>
      <c r="PY57" s="85">
        <v>0.5</v>
      </c>
      <c r="PZ57" s="85">
        <v>0.5</v>
      </c>
      <c r="QA57" s="85">
        <v>0.5</v>
      </c>
      <c r="QB57" s="85">
        <v>0.5</v>
      </c>
      <c r="QC57" s="85">
        <v>0.5</v>
      </c>
      <c r="QD57" s="85">
        <v>0.5</v>
      </c>
      <c r="QE57" s="85">
        <v>0.5</v>
      </c>
      <c r="QF57" s="85">
        <v>0.5</v>
      </c>
      <c r="QG57" s="85">
        <v>0.5</v>
      </c>
      <c r="QH57" s="85">
        <v>0.5</v>
      </c>
      <c r="QI57" s="85">
        <v>0.5</v>
      </c>
      <c r="QJ57" s="85">
        <v>0.5</v>
      </c>
      <c r="QK57" s="85">
        <v>0.5</v>
      </c>
      <c r="QL57" s="85">
        <v>0.5</v>
      </c>
      <c r="QM57" s="85">
        <v>0.5</v>
      </c>
      <c r="QN57" s="85">
        <v>0.5</v>
      </c>
      <c r="QO57" s="85">
        <v>0.5</v>
      </c>
      <c r="QP57" s="85">
        <v>0.5</v>
      </c>
      <c r="QQ57" s="85">
        <v>0.5</v>
      </c>
      <c r="QR57" s="85">
        <v>0.5</v>
      </c>
      <c r="QS57" s="85">
        <v>0.5</v>
      </c>
      <c r="QT57" s="85">
        <v>0.5</v>
      </c>
      <c r="QU57" s="85">
        <v>0.5</v>
      </c>
      <c r="QV57" s="85">
        <v>0.5</v>
      </c>
      <c r="QW57" s="85">
        <v>0.5</v>
      </c>
      <c r="QX57" s="85">
        <v>0.5</v>
      </c>
      <c r="QY57" s="85">
        <v>0.5</v>
      </c>
      <c r="QZ57" s="85">
        <v>0.5</v>
      </c>
      <c r="RA57" s="85">
        <v>0.5</v>
      </c>
      <c r="RB57" s="85">
        <v>0.5</v>
      </c>
      <c r="RC57" s="85">
        <v>0.5</v>
      </c>
      <c r="RD57" s="85">
        <v>0.5</v>
      </c>
      <c r="RE57" s="85">
        <v>0.5</v>
      </c>
      <c r="RF57" s="85">
        <v>0.5</v>
      </c>
      <c r="RG57" s="85">
        <v>0.5</v>
      </c>
      <c r="RH57" s="85">
        <v>0.5</v>
      </c>
      <c r="RI57" s="85">
        <v>0.5</v>
      </c>
      <c r="RJ57" s="85">
        <v>0.5</v>
      </c>
      <c r="RK57" s="85">
        <v>0.5</v>
      </c>
      <c r="RL57" s="85">
        <v>0.5</v>
      </c>
      <c r="RM57" s="85">
        <v>0.5</v>
      </c>
      <c r="RN57" s="85">
        <v>0.5</v>
      </c>
      <c r="RO57" s="85">
        <v>0.5</v>
      </c>
      <c r="RP57" s="85">
        <v>0.5</v>
      </c>
      <c r="RQ57" s="85">
        <v>0.5</v>
      </c>
    </row>
    <row r="58" spans="1:485" ht="15">
      <c r="B58" s="85" t="s">
        <v>1843</v>
      </c>
      <c r="D58" s="86" t="s">
        <v>1912</v>
      </c>
      <c r="F58" s="87"/>
      <c r="H58" s="86" t="s">
        <v>1913</v>
      </c>
      <c r="J58" s="85" t="s">
        <v>447</v>
      </c>
      <c r="L58" s="85">
        <v>0</v>
      </c>
      <c r="M58" s="85">
        <v>1</v>
      </c>
      <c r="T58" s="85">
        <v>0.5</v>
      </c>
      <c r="U58" s="85">
        <v>0.5</v>
      </c>
      <c r="V58" s="85">
        <v>0.5</v>
      </c>
      <c r="W58" s="85">
        <v>0.5</v>
      </c>
      <c r="X58" s="85">
        <v>0.5</v>
      </c>
      <c r="Y58" s="85">
        <v>0.5</v>
      </c>
      <c r="Z58" s="85">
        <v>0.5</v>
      </c>
      <c r="AA58" s="85">
        <v>0.5</v>
      </c>
      <c r="AB58" s="85">
        <v>0.5</v>
      </c>
      <c r="AC58" s="85">
        <v>0.5</v>
      </c>
      <c r="AD58" s="85">
        <v>0.5</v>
      </c>
      <c r="AE58" s="85">
        <v>0.5</v>
      </c>
      <c r="AF58" s="85">
        <v>0.5</v>
      </c>
      <c r="AG58" s="85">
        <v>0.5</v>
      </c>
      <c r="AH58" s="85">
        <v>0.5</v>
      </c>
      <c r="AI58" s="85">
        <v>0.5</v>
      </c>
      <c r="AJ58" s="85">
        <v>0.5</v>
      </c>
      <c r="AK58" s="85">
        <v>0.5</v>
      </c>
      <c r="AL58" s="85">
        <v>0.5</v>
      </c>
      <c r="AM58" s="85">
        <v>0.5</v>
      </c>
      <c r="AN58" s="85">
        <v>0.5</v>
      </c>
      <c r="AO58" s="85">
        <v>0.5</v>
      </c>
      <c r="AP58" s="85">
        <v>0.5</v>
      </c>
      <c r="AQ58" s="85">
        <v>0.5</v>
      </c>
      <c r="AR58" s="85">
        <v>0.5</v>
      </c>
      <c r="AS58" s="85">
        <v>0.5</v>
      </c>
      <c r="AT58" s="85">
        <v>0.5</v>
      </c>
      <c r="AU58" s="85">
        <v>0.5</v>
      </c>
      <c r="AV58" s="85">
        <v>0.5</v>
      </c>
      <c r="AW58" s="85">
        <v>0.5</v>
      </c>
      <c r="AX58" s="85">
        <v>0.5</v>
      </c>
      <c r="AY58" s="85">
        <v>0.5</v>
      </c>
      <c r="AZ58" s="85">
        <v>0.5</v>
      </c>
      <c r="BA58" s="85">
        <v>0.5</v>
      </c>
      <c r="BB58" s="85">
        <v>0.5</v>
      </c>
      <c r="BC58" s="85">
        <v>0.5</v>
      </c>
      <c r="BD58" s="85">
        <v>0.5</v>
      </c>
      <c r="BE58" s="85">
        <v>0.5</v>
      </c>
      <c r="BF58" s="85">
        <v>0.5</v>
      </c>
      <c r="BG58" s="85">
        <v>0.5</v>
      </c>
      <c r="BH58" s="85">
        <v>0.5</v>
      </c>
      <c r="BI58" s="85">
        <v>0.5</v>
      </c>
      <c r="BJ58" s="85">
        <v>0.5</v>
      </c>
      <c r="BK58" s="85">
        <v>0.5</v>
      </c>
      <c r="BL58" s="85">
        <v>0.5</v>
      </c>
      <c r="BM58" s="85">
        <v>0.5</v>
      </c>
      <c r="BN58" s="85">
        <v>0.5</v>
      </c>
      <c r="BO58" s="85">
        <v>0.5</v>
      </c>
      <c r="BP58" s="85">
        <v>0.5</v>
      </c>
      <c r="BQ58" s="85">
        <v>0.5</v>
      </c>
      <c r="BR58" s="85">
        <v>0.5</v>
      </c>
      <c r="BS58" s="85">
        <v>0.5</v>
      </c>
      <c r="BT58" s="85">
        <v>0.5</v>
      </c>
      <c r="BU58" s="85">
        <v>0.5</v>
      </c>
      <c r="BV58" s="85">
        <v>0.5</v>
      </c>
      <c r="BW58" s="85">
        <v>0.5</v>
      </c>
      <c r="BX58" s="85">
        <v>0.5</v>
      </c>
      <c r="BY58" s="85">
        <v>0.5</v>
      </c>
      <c r="BZ58" s="85">
        <v>0.5</v>
      </c>
      <c r="CA58" s="85">
        <v>0.5</v>
      </c>
      <c r="CB58" s="85">
        <v>0.5</v>
      </c>
      <c r="CC58" s="85">
        <v>0.5</v>
      </c>
      <c r="CD58" s="85">
        <v>0.5</v>
      </c>
      <c r="CE58" s="85">
        <v>0.5</v>
      </c>
      <c r="CF58" s="85">
        <v>0.5</v>
      </c>
      <c r="CG58" s="85">
        <v>0.5</v>
      </c>
      <c r="CH58" s="85">
        <v>0.5</v>
      </c>
      <c r="CI58" s="85">
        <v>0.5</v>
      </c>
      <c r="CJ58" s="85">
        <v>0.5</v>
      </c>
      <c r="CK58" s="85">
        <v>0.5</v>
      </c>
      <c r="CL58" s="85">
        <v>0.5</v>
      </c>
      <c r="CM58" s="85">
        <v>0.5</v>
      </c>
      <c r="CN58" s="85">
        <v>0.5</v>
      </c>
      <c r="CO58" s="85">
        <v>0.5</v>
      </c>
      <c r="CP58" s="85">
        <v>0.5</v>
      </c>
      <c r="CQ58" s="85">
        <v>0.5</v>
      </c>
      <c r="CR58" s="85">
        <v>0.5</v>
      </c>
      <c r="CS58" s="85">
        <v>0.5</v>
      </c>
      <c r="CT58" s="85">
        <v>0.5</v>
      </c>
      <c r="CU58" s="85">
        <v>0.5</v>
      </c>
      <c r="CV58" s="85">
        <v>0.5</v>
      </c>
      <c r="CW58" s="85">
        <v>0.5</v>
      </c>
      <c r="CX58" s="85">
        <v>0.5</v>
      </c>
      <c r="CY58" s="85">
        <v>0.5</v>
      </c>
      <c r="CZ58" s="85">
        <v>0.5</v>
      </c>
      <c r="DA58" s="85">
        <v>0.5</v>
      </c>
      <c r="DB58" s="85">
        <v>0.5</v>
      </c>
      <c r="DC58" s="85">
        <v>0.5</v>
      </c>
      <c r="DD58" s="85">
        <v>0.5</v>
      </c>
      <c r="DE58" s="85">
        <v>0.5</v>
      </c>
      <c r="DF58" s="85">
        <v>0.5</v>
      </c>
      <c r="DG58" s="85">
        <v>0.5</v>
      </c>
      <c r="DH58" s="85">
        <v>0.5</v>
      </c>
      <c r="DI58" s="85">
        <v>0.5</v>
      </c>
      <c r="DJ58" s="85">
        <v>0.5</v>
      </c>
      <c r="DK58" s="85">
        <v>0.5</v>
      </c>
      <c r="DL58" s="85">
        <v>0.5</v>
      </c>
      <c r="DM58" s="85">
        <v>0.5</v>
      </c>
      <c r="DN58" s="85">
        <v>0.5</v>
      </c>
      <c r="DO58" s="85">
        <v>0.5</v>
      </c>
      <c r="DP58" s="85">
        <v>0.5</v>
      </c>
      <c r="DQ58" s="85">
        <v>0.5</v>
      </c>
      <c r="DR58" s="85">
        <v>0.5</v>
      </c>
      <c r="DS58" s="85">
        <v>0.5</v>
      </c>
      <c r="DT58" s="85">
        <v>0.5</v>
      </c>
      <c r="DU58" s="85">
        <v>0.5</v>
      </c>
      <c r="DV58" s="85">
        <v>0.5</v>
      </c>
      <c r="DW58" s="85">
        <v>0.5</v>
      </c>
      <c r="DX58" s="85">
        <v>0.5</v>
      </c>
      <c r="DY58" s="85">
        <v>0.5</v>
      </c>
      <c r="DZ58" s="85">
        <v>0.5</v>
      </c>
      <c r="EA58" s="85">
        <v>0.5</v>
      </c>
      <c r="EB58" s="85">
        <v>0.5</v>
      </c>
      <c r="EC58" s="85">
        <v>0.5</v>
      </c>
      <c r="ED58" s="85">
        <v>0.5</v>
      </c>
      <c r="EE58" s="85">
        <v>0.5</v>
      </c>
      <c r="EF58" s="85">
        <v>0.5</v>
      </c>
      <c r="EG58" s="85">
        <v>0.5</v>
      </c>
      <c r="EH58" s="85">
        <v>0.5</v>
      </c>
      <c r="EI58" s="85">
        <v>0.5</v>
      </c>
      <c r="EJ58" s="85">
        <v>0.5</v>
      </c>
      <c r="EK58" s="85">
        <v>0.5</v>
      </c>
      <c r="EL58" s="85">
        <v>0.5</v>
      </c>
      <c r="EM58" s="85">
        <v>0.5</v>
      </c>
      <c r="EN58" s="85">
        <v>0.5</v>
      </c>
      <c r="EO58" s="85">
        <v>0.5</v>
      </c>
      <c r="EP58" s="85">
        <v>0.5</v>
      </c>
      <c r="EQ58" s="85">
        <v>0.5</v>
      </c>
      <c r="ER58" s="85">
        <v>0.5</v>
      </c>
      <c r="ES58" s="85">
        <v>0.5</v>
      </c>
      <c r="ET58" s="85">
        <v>0.5</v>
      </c>
      <c r="EU58" s="85">
        <v>0.5</v>
      </c>
      <c r="EV58" s="85">
        <v>0.5</v>
      </c>
      <c r="EW58" s="85">
        <v>0.5</v>
      </c>
      <c r="EX58" s="85">
        <v>0.5</v>
      </c>
      <c r="EY58" s="85">
        <v>0.5</v>
      </c>
      <c r="EZ58" s="85">
        <v>0.5</v>
      </c>
      <c r="FA58" s="85">
        <v>0.5</v>
      </c>
      <c r="FB58" s="85">
        <v>0.5</v>
      </c>
      <c r="FC58" s="85">
        <v>0.5</v>
      </c>
      <c r="FD58" s="85">
        <v>0.5</v>
      </c>
      <c r="FE58" s="85">
        <v>0.5</v>
      </c>
      <c r="FF58" s="85">
        <v>0.5</v>
      </c>
      <c r="FG58" s="85">
        <v>0.5</v>
      </c>
      <c r="FH58" s="85">
        <v>0.5</v>
      </c>
      <c r="FI58" s="85">
        <v>0.5</v>
      </c>
      <c r="FJ58" s="85">
        <v>0.5</v>
      </c>
      <c r="FK58" s="85">
        <v>0.5</v>
      </c>
      <c r="FL58" s="85">
        <v>0.5</v>
      </c>
      <c r="FM58" s="85">
        <v>0.5</v>
      </c>
      <c r="FN58" s="85">
        <v>0.5</v>
      </c>
      <c r="FO58" s="85">
        <v>0.5</v>
      </c>
      <c r="FP58" s="85">
        <v>0.5</v>
      </c>
      <c r="FQ58" s="85">
        <v>0.5</v>
      </c>
      <c r="FR58" s="85">
        <v>0.5</v>
      </c>
      <c r="FS58" s="85">
        <v>0.5</v>
      </c>
      <c r="FT58" s="85">
        <v>0.5</v>
      </c>
      <c r="FU58" s="85">
        <v>0.5</v>
      </c>
      <c r="FV58" s="85">
        <v>0.5</v>
      </c>
      <c r="FW58" s="85">
        <v>0.5</v>
      </c>
      <c r="FX58" s="85">
        <v>0.5</v>
      </c>
      <c r="FY58" s="85">
        <v>0.5</v>
      </c>
      <c r="FZ58" s="85">
        <v>0.5</v>
      </c>
      <c r="GA58" s="85">
        <v>0.5</v>
      </c>
      <c r="GB58" s="85">
        <v>0.5</v>
      </c>
      <c r="GC58" s="85">
        <v>0.5</v>
      </c>
      <c r="GD58" s="85">
        <v>0.5</v>
      </c>
      <c r="GE58" s="85">
        <v>0.5</v>
      </c>
      <c r="GF58" s="85">
        <v>0.5</v>
      </c>
      <c r="GG58" s="85">
        <v>0.5</v>
      </c>
      <c r="GH58" s="85">
        <v>0.5</v>
      </c>
      <c r="GI58" s="85">
        <v>0.5</v>
      </c>
      <c r="GJ58" s="85">
        <v>0.5</v>
      </c>
      <c r="GK58" s="85">
        <v>0.5</v>
      </c>
      <c r="GL58" s="85">
        <v>0.5</v>
      </c>
      <c r="GM58" s="85">
        <v>0.5</v>
      </c>
      <c r="GN58" s="85">
        <v>0.5</v>
      </c>
      <c r="GO58" s="85">
        <v>0.5</v>
      </c>
      <c r="GP58" s="85">
        <v>0.5</v>
      </c>
      <c r="GQ58" s="85">
        <v>0.5</v>
      </c>
      <c r="GR58" s="85">
        <v>0.5</v>
      </c>
      <c r="GS58" s="85">
        <v>0.5</v>
      </c>
      <c r="GT58" s="85">
        <v>0.5</v>
      </c>
      <c r="GU58" s="85">
        <v>0.5</v>
      </c>
      <c r="GV58" s="85">
        <v>0.5</v>
      </c>
      <c r="GW58" s="85">
        <v>0.5</v>
      </c>
      <c r="GX58" s="85">
        <v>0.5</v>
      </c>
      <c r="GY58" s="85">
        <v>0.5</v>
      </c>
      <c r="GZ58" s="85">
        <v>0.5</v>
      </c>
      <c r="HA58" s="85">
        <v>0.5</v>
      </c>
      <c r="HB58" s="85">
        <v>0.5</v>
      </c>
      <c r="HC58" s="85">
        <v>0.5</v>
      </c>
      <c r="HD58" s="85">
        <v>0.5</v>
      </c>
      <c r="HE58" s="85">
        <v>0.5</v>
      </c>
      <c r="HF58" s="85">
        <v>0.5</v>
      </c>
      <c r="HG58" s="85">
        <v>0.5</v>
      </c>
      <c r="HH58" s="85">
        <v>0.5</v>
      </c>
      <c r="HI58" s="85">
        <v>0.5</v>
      </c>
      <c r="HJ58" s="85">
        <v>0.5</v>
      </c>
      <c r="HK58" s="85">
        <v>0.5</v>
      </c>
      <c r="HL58" s="85">
        <v>0.5</v>
      </c>
      <c r="HM58" s="85">
        <v>0.5</v>
      </c>
      <c r="HN58" s="85">
        <v>0.5</v>
      </c>
      <c r="HO58" s="85">
        <v>0.5</v>
      </c>
      <c r="HP58" s="85">
        <v>0.5</v>
      </c>
      <c r="HQ58" s="85">
        <v>0.5</v>
      </c>
      <c r="HR58" s="85">
        <v>0.5</v>
      </c>
      <c r="HS58" s="85">
        <v>0.5</v>
      </c>
      <c r="HT58" s="85">
        <v>0.5</v>
      </c>
      <c r="HU58" s="85">
        <v>0.5</v>
      </c>
      <c r="HV58" s="85">
        <v>0.5</v>
      </c>
      <c r="HW58" s="85">
        <v>0.5</v>
      </c>
      <c r="HX58" s="85">
        <v>0.5</v>
      </c>
      <c r="HY58" s="85">
        <v>0.5</v>
      </c>
      <c r="HZ58" s="85">
        <v>0.5</v>
      </c>
      <c r="IA58" s="85">
        <v>0.5</v>
      </c>
      <c r="IB58" s="85">
        <v>0.5</v>
      </c>
      <c r="IC58" s="85">
        <v>0.5</v>
      </c>
      <c r="ID58" s="85">
        <v>0.5</v>
      </c>
      <c r="IE58" s="85">
        <v>0.5</v>
      </c>
      <c r="IF58" s="85">
        <v>0.5</v>
      </c>
      <c r="IG58" s="85">
        <v>0.5</v>
      </c>
      <c r="IH58" s="85">
        <v>0.5</v>
      </c>
      <c r="II58" s="85">
        <v>0.5</v>
      </c>
      <c r="IJ58" s="85">
        <v>0.5</v>
      </c>
      <c r="IK58" s="85">
        <v>0.5</v>
      </c>
      <c r="IL58" s="85">
        <v>0.5</v>
      </c>
      <c r="IM58" s="85">
        <v>0.5</v>
      </c>
      <c r="IN58" s="85">
        <v>0.5</v>
      </c>
      <c r="IO58" s="85">
        <v>0.5</v>
      </c>
      <c r="IP58" s="85">
        <v>0.5</v>
      </c>
      <c r="IQ58" s="85">
        <v>0.5</v>
      </c>
      <c r="IR58" s="85">
        <v>0.5</v>
      </c>
      <c r="IS58" s="85">
        <v>0.5</v>
      </c>
      <c r="IT58" s="85">
        <v>0.5</v>
      </c>
      <c r="IU58" s="85">
        <v>0.5</v>
      </c>
      <c r="IV58" s="85">
        <v>0.5</v>
      </c>
      <c r="IW58" s="85">
        <v>0.5</v>
      </c>
      <c r="IX58" s="85">
        <v>0.5</v>
      </c>
      <c r="IY58" s="85">
        <v>0.5</v>
      </c>
      <c r="IZ58" s="85">
        <v>0.5</v>
      </c>
      <c r="JA58" s="85">
        <v>0.5</v>
      </c>
      <c r="JB58" s="85">
        <v>0.5</v>
      </c>
      <c r="JC58" s="85">
        <v>0.5</v>
      </c>
      <c r="JD58" s="85">
        <v>0.5</v>
      </c>
      <c r="JE58" s="85">
        <v>0.5</v>
      </c>
      <c r="JF58" s="85">
        <v>0.5</v>
      </c>
      <c r="JG58" s="85">
        <v>0.5</v>
      </c>
      <c r="JH58" s="85">
        <v>0.5</v>
      </c>
      <c r="JI58" s="85">
        <v>0.5</v>
      </c>
      <c r="JJ58" s="85">
        <v>0.5</v>
      </c>
      <c r="JK58" s="85">
        <v>0.5</v>
      </c>
      <c r="JL58" s="85">
        <v>0.5</v>
      </c>
      <c r="JM58" s="85">
        <v>0.5</v>
      </c>
      <c r="JN58" s="85">
        <v>0.5</v>
      </c>
      <c r="JO58" s="85">
        <v>0.5</v>
      </c>
      <c r="JP58" s="85">
        <v>0.5</v>
      </c>
      <c r="JQ58" s="85">
        <v>0.5</v>
      </c>
      <c r="JR58" s="85">
        <v>0.5</v>
      </c>
      <c r="JS58" s="85">
        <v>0.5</v>
      </c>
      <c r="JT58" s="85">
        <v>0.5</v>
      </c>
      <c r="JU58" s="85">
        <v>0.5</v>
      </c>
      <c r="JV58" s="85">
        <v>0.5</v>
      </c>
      <c r="JW58" s="85">
        <v>0.5</v>
      </c>
      <c r="JX58" s="85">
        <v>0.5</v>
      </c>
      <c r="JY58" s="85">
        <v>0.5</v>
      </c>
      <c r="JZ58" s="85">
        <v>0.5</v>
      </c>
      <c r="KA58" s="85">
        <v>0.5</v>
      </c>
      <c r="KB58" s="85">
        <v>0.5</v>
      </c>
      <c r="KC58" s="85">
        <v>0.5</v>
      </c>
      <c r="KD58" s="85">
        <v>0.5</v>
      </c>
      <c r="KE58" s="85">
        <v>0.5</v>
      </c>
      <c r="KF58" s="85">
        <v>0.5</v>
      </c>
      <c r="KG58" s="85">
        <v>0.5</v>
      </c>
      <c r="KH58" s="85">
        <v>0.5</v>
      </c>
      <c r="KI58" s="85">
        <v>0.5</v>
      </c>
      <c r="KJ58" s="85">
        <v>0.5</v>
      </c>
      <c r="KK58" s="85">
        <v>0.5</v>
      </c>
      <c r="KL58" s="85">
        <v>0.5</v>
      </c>
      <c r="KM58" s="85">
        <v>0.5</v>
      </c>
      <c r="KN58" s="85">
        <v>0.5</v>
      </c>
      <c r="KO58" s="85">
        <v>0.5</v>
      </c>
      <c r="KP58" s="85">
        <v>0.5</v>
      </c>
      <c r="KQ58" s="85">
        <v>0.5</v>
      </c>
      <c r="KR58" s="85">
        <v>0.5</v>
      </c>
      <c r="KS58" s="85">
        <v>0.5</v>
      </c>
      <c r="KT58" s="85">
        <v>0.5</v>
      </c>
      <c r="KU58" s="85">
        <v>0.5</v>
      </c>
      <c r="KV58" s="85">
        <v>0.5</v>
      </c>
      <c r="KW58" s="85">
        <v>0.5</v>
      </c>
      <c r="KX58" s="85">
        <v>0.5</v>
      </c>
      <c r="KY58" s="85">
        <v>0.5</v>
      </c>
      <c r="KZ58" s="85">
        <v>0.5</v>
      </c>
      <c r="LA58" s="85">
        <v>0.5</v>
      </c>
      <c r="LB58" s="85">
        <v>0.5</v>
      </c>
      <c r="LC58" s="85">
        <v>0.5</v>
      </c>
      <c r="LD58" s="85">
        <v>0.5</v>
      </c>
      <c r="LE58" s="85">
        <v>0.5</v>
      </c>
      <c r="LF58" s="85">
        <v>0.5</v>
      </c>
      <c r="LG58" s="85">
        <v>0.5</v>
      </c>
      <c r="LH58" s="85">
        <v>0.5</v>
      </c>
      <c r="LI58" s="85">
        <v>0.5</v>
      </c>
      <c r="LJ58" s="85">
        <v>0.5</v>
      </c>
      <c r="LK58" s="85">
        <v>0.5</v>
      </c>
      <c r="LL58" s="85">
        <v>0.5</v>
      </c>
      <c r="LM58" s="85">
        <v>0.5</v>
      </c>
      <c r="LN58" s="85">
        <v>0.5</v>
      </c>
      <c r="LO58" s="85">
        <v>0.5</v>
      </c>
      <c r="LP58" s="85">
        <v>0.5</v>
      </c>
      <c r="LQ58" s="85">
        <v>0.5</v>
      </c>
      <c r="LR58" s="85">
        <v>0.5</v>
      </c>
      <c r="LS58" s="85">
        <v>0.5</v>
      </c>
      <c r="LT58" s="85">
        <v>0.5</v>
      </c>
      <c r="LU58" s="85">
        <v>0.5</v>
      </c>
      <c r="LV58" s="85">
        <v>0.5</v>
      </c>
      <c r="LW58" s="85">
        <v>0.5</v>
      </c>
      <c r="LX58" s="85">
        <v>0.5</v>
      </c>
      <c r="LY58" s="85">
        <v>0.5</v>
      </c>
      <c r="LZ58" s="85">
        <v>0.5</v>
      </c>
      <c r="MA58" s="85">
        <v>0.5</v>
      </c>
      <c r="MB58" s="85">
        <v>0.5</v>
      </c>
      <c r="MC58" s="85">
        <v>0.5</v>
      </c>
      <c r="MD58" s="85">
        <v>0.5</v>
      </c>
      <c r="ME58" s="85">
        <v>0.5</v>
      </c>
      <c r="MF58" s="85">
        <v>0.5</v>
      </c>
      <c r="MG58" s="85">
        <v>0.5</v>
      </c>
      <c r="MH58" s="85">
        <v>0.5</v>
      </c>
      <c r="MI58" s="85">
        <v>0.5</v>
      </c>
      <c r="MJ58" s="85">
        <v>0.5</v>
      </c>
      <c r="MK58" s="85">
        <v>0.5</v>
      </c>
      <c r="ML58" s="85">
        <v>0.5</v>
      </c>
      <c r="MM58" s="85">
        <v>0.5</v>
      </c>
      <c r="MN58" s="85">
        <v>0.5</v>
      </c>
      <c r="MO58" s="85">
        <v>0.5</v>
      </c>
      <c r="MP58" s="85">
        <v>0.5</v>
      </c>
      <c r="MQ58" s="85">
        <v>0.5</v>
      </c>
      <c r="MR58" s="85">
        <v>0.5</v>
      </c>
      <c r="MS58" s="85">
        <v>0.5</v>
      </c>
      <c r="MT58" s="85">
        <v>0.5</v>
      </c>
      <c r="MU58" s="85">
        <v>0.5</v>
      </c>
      <c r="MV58" s="85">
        <v>0.5</v>
      </c>
      <c r="MW58" s="85">
        <v>0.5</v>
      </c>
      <c r="MX58" s="85">
        <v>0.5</v>
      </c>
      <c r="MY58" s="85">
        <v>0.5</v>
      </c>
      <c r="MZ58" s="85">
        <v>0.5</v>
      </c>
      <c r="NA58" s="85">
        <v>0.5</v>
      </c>
      <c r="NB58" s="85">
        <v>0.5</v>
      </c>
      <c r="NC58" s="85">
        <v>0.5</v>
      </c>
      <c r="ND58" s="85">
        <v>0.5</v>
      </c>
      <c r="NE58" s="85">
        <v>0.5</v>
      </c>
      <c r="NF58" s="85">
        <v>0.5</v>
      </c>
      <c r="NG58" s="85">
        <v>0.5</v>
      </c>
      <c r="NH58" s="85">
        <v>0.5</v>
      </c>
      <c r="NI58" s="85">
        <v>0.5</v>
      </c>
      <c r="NJ58" s="85">
        <v>0.5</v>
      </c>
      <c r="NK58" s="85">
        <v>0.5</v>
      </c>
      <c r="NL58" s="85">
        <v>0.5</v>
      </c>
      <c r="NM58" s="85">
        <v>0.5</v>
      </c>
      <c r="NN58" s="85">
        <v>0.5</v>
      </c>
      <c r="NO58" s="85">
        <v>0.5</v>
      </c>
      <c r="NP58" s="85">
        <v>0.5</v>
      </c>
      <c r="NQ58" s="85">
        <v>0.5</v>
      </c>
      <c r="NR58" s="85">
        <v>0.5</v>
      </c>
      <c r="NS58" s="85">
        <v>0.5</v>
      </c>
      <c r="NT58" s="85">
        <v>0.5</v>
      </c>
      <c r="NU58" s="85">
        <v>0.5</v>
      </c>
      <c r="NV58" s="85">
        <v>0.5</v>
      </c>
      <c r="NW58" s="85">
        <v>0.5</v>
      </c>
      <c r="NX58" s="85">
        <v>0.5</v>
      </c>
      <c r="NY58" s="85">
        <v>0.5</v>
      </c>
      <c r="NZ58" s="85">
        <v>0.5</v>
      </c>
      <c r="OA58" s="85">
        <v>0.5</v>
      </c>
      <c r="OB58" s="85">
        <v>0.5</v>
      </c>
      <c r="OC58" s="85">
        <v>0.5</v>
      </c>
      <c r="OD58" s="85">
        <v>0.5</v>
      </c>
      <c r="OE58" s="85">
        <v>0.5</v>
      </c>
      <c r="OF58" s="85">
        <v>0.5</v>
      </c>
      <c r="OG58" s="85">
        <v>0.5</v>
      </c>
      <c r="OH58" s="85">
        <v>0.5</v>
      </c>
      <c r="OI58" s="85">
        <v>0.5</v>
      </c>
      <c r="OJ58" s="85">
        <v>0.5</v>
      </c>
      <c r="OK58" s="85">
        <v>0.5</v>
      </c>
      <c r="OL58" s="85">
        <v>0.5</v>
      </c>
      <c r="OM58" s="85">
        <v>0.5</v>
      </c>
      <c r="ON58" s="85">
        <v>0.5</v>
      </c>
      <c r="OO58" s="85">
        <v>0.5</v>
      </c>
      <c r="OP58" s="85">
        <v>0.5</v>
      </c>
      <c r="OQ58" s="85">
        <v>0.5</v>
      </c>
      <c r="OR58" s="85">
        <v>0.5</v>
      </c>
      <c r="OS58" s="85">
        <v>0.5</v>
      </c>
      <c r="OT58" s="85">
        <v>0.5</v>
      </c>
      <c r="OU58" s="85">
        <v>0.5</v>
      </c>
      <c r="OV58" s="85">
        <v>0.5</v>
      </c>
      <c r="OW58" s="85">
        <v>0.5</v>
      </c>
      <c r="OX58" s="85">
        <v>0.5</v>
      </c>
      <c r="OY58" s="85">
        <v>0.5</v>
      </c>
      <c r="OZ58" s="85">
        <v>0.5</v>
      </c>
      <c r="PA58" s="85">
        <v>0.5</v>
      </c>
      <c r="PB58" s="85">
        <v>0.5</v>
      </c>
      <c r="PC58" s="85">
        <v>0.5</v>
      </c>
      <c r="PD58" s="85">
        <v>0.5</v>
      </c>
      <c r="PE58" s="85">
        <v>0.5</v>
      </c>
      <c r="PF58" s="85">
        <v>0.5</v>
      </c>
      <c r="PG58" s="85">
        <v>0.5</v>
      </c>
      <c r="PH58" s="85">
        <v>0.5</v>
      </c>
      <c r="PI58" s="85">
        <v>0.5</v>
      </c>
      <c r="PJ58" s="85">
        <v>0.5</v>
      </c>
      <c r="PK58" s="85">
        <v>0.5</v>
      </c>
      <c r="PL58" s="85">
        <v>0.5</v>
      </c>
      <c r="PM58" s="85">
        <v>0.5</v>
      </c>
      <c r="PN58" s="85">
        <v>0.5</v>
      </c>
      <c r="PO58" s="85">
        <v>0.5</v>
      </c>
      <c r="PP58" s="85">
        <v>0.5</v>
      </c>
      <c r="PQ58" s="85">
        <v>0.5</v>
      </c>
      <c r="PR58" s="85">
        <v>0.5</v>
      </c>
      <c r="PS58" s="85">
        <v>0.5</v>
      </c>
      <c r="PT58" s="85">
        <v>0.5</v>
      </c>
      <c r="PU58" s="85">
        <v>0.5</v>
      </c>
      <c r="PV58" s="85">
        <v>0.5</v>
      </c>
      <c r="PW58" s="85">
        <v>0.5</v>
      </c>
      <c r="PX58" s="85">
        <v>0.5</v>
      </c>
      <c r="PY58" s="85">
        <v>0.5</v>
      </c>
      <c r="PZ58" s="85">
        <v>0.5</v>
      </c>
      <c r="QA58" s="85">
        <v>0.5</v>
      </c>
      <c r="QB58" s="85">
        <v>0.5</v>
      </c>
      <c r="QC58" s="85">
        <v>0.5</v>
      </c>
      <c r="QD58" s="85">
        <v>0.5</v>
      </c>
      <c r="QE58" s="85">
        <v>0.5</v>
      </c>
      <c r="QF58" s="85">
        <v>0.5</v>
      </c>
      <c r="QG58" s="85">
        <v>0.5</v>
      </c>
      <c r="QH58" s="85">
        <v>0.5</v>
      </c>
      <c r="QI58" s="85">
        <v>0.5</v>
      </c>
      <c r="QJ58" s="85">
        <v>0.5</v>
      </c>
      <c r="QK58" s="85">
        <v>0.5</v>
      </c>
      <c r="QL58" s="85">
        <v>0.5</v>
      </c>
      <c r="QM58" s="85">
        <v>0.5</v>
      </c>
      <c r="QN58" s="85">
        <v>0.5</v>
      </c>
      <c r="QO58" s="85">
        <v>0.5</v>
      </c>
      <c r="QP58" s="85">
        <v>0.5</v>
      </c>
      <c r="QQ58" s="85">
        <v>0.5</v>
      </c>
      <c r="QR58" s="85">
        <v>0.5</v>
      </c>
      <c r="QS58" s="85">
        <v>0.5</v>
      </c>
      <c r="QT58" s="85">
        <v>0.5</v>
      </c>
      <c r="QU58" s="85">
        <v>0.5</v>
      </c>
      <c r="QV58" s="85">
        <v>0.5</v>
      </c>
      <c r="QW58" s="85">
        <v>0.5</v>
      </c>
      <c r="QX58" s="85">
        <v>0.5</v>
      </c>
      <c r="QY58" s="85">
        <v>0.5</v>
      </c>
      <c r="QZ58" s="85">
        <v>0.5</v>
      </c>
      <c r="RA58" s="85">
        <v>0.5</v>
      </c>
      <c r="RB58" s="85">
        <v>0.5</v>
      </c>
      <c r="RC58" s="85">
        <v>0.5</v>
      </c>
      <c r="RD58" s="85">
        <v>0.5</v>
      </c>
      <c r="RE58" s="85">
        <v>0.5</v>
      </c>
      <c r="RF58" s="85">
        <v>0.5</v>
      </c>
      <c r="RG58" s="85">
        <v>0.5</v>
      </c>
      <c r="RH58" s="85">
        <v>0.5</v>
      </c>
      <c r="RI58" s="85">
        <v>0.5</v>
      </c>
      <c r="RJ58" s="85">
        <v>0.5</v>
      </c>
      <c r="RK58" s="85">
        <v>0.5</v>
      </c>
      <c r="RL58" s="85">
        <v>0.5</v>
      </c>
      <c r="RM58" s="85">
        <v>0.5</v>
      </c>
      <c r="RN58" s="85">
        <v>0.5</v>
      </c>
      <c r="RO58" s="85">
        <v>0.5</v>
      </c>
      <c r="RP58" s="85">
        <v>0.5</v>
      </c>
      <c r="RQ58" s="85">
        <v>0.5</v>
      </c>
    </row>
    <row r="59" spans="1:485" ht="15">
      <c r="B59" s="85" t="s">
        <v>1846</v>
      </c>
      <c r="D59" s="86" t="s">
        <v>1914</v>
      </c>
      <c r="F59" s="87"/>
      <c r="H59" s="86" t="s">
        <v>1915</v>
      </c>
      <c r="I59" s="87"/>
      <c r="J59" s="85" t="s">
        <v>447</v>
      </c>
      <c r="L59" s="85">
        <v>0</v>
      </c>
      <c r="M59" s="85">
        <v>1</v>
      </c>
      <c r="T59" s="85">
        <v>0.5</v>
      </c>
      <c r="U59" s="85">
        <v>0.5</v>
      </c>
      <c r="V59" s="85">
        <v>0.5</v>
      </c>
      <c r="W59" s="85">
        <v>0.5</v>
      </c>
      <c r="X59" s="85">
        <v>0.5</v>
      </c>
      <c r="Y59" s="85">
        <v>0.5</v>
      </c>
      <c r="Z59" s="85">
        <v>0.5</v>
      </c>
      <c r="AA59" s="85">
        <v>0.5</v>
      </c>
      <c r="AB59" s="85">
        <v>0.5</v>
      </c>
      <c r="AC59" s="85">
        <v>0.5</v>
      </c>
      <c r="AD59" s="85">
        <v>0.5</v>
      </c>
      <c r="AE59" s="85">
        <v>0.5</v>
      </c>
      <c r="AF59" s="85">
        <v>0.5</v>
      </c>
      <c r="AG59" s="85">
        <v>0.5</v>
      </c>
      <c r="AH59" s="85">
        <v>0.5</v>
      </c>
      <c r="AI59" s="85">
        <v>0.5</v>
      </c>
      <c r="AJ59" s="85">
        <v>0.5</v>
      </c>
      <c r="AK59" s="85">
        <v>0.5</v>
      </c>
      <c r="AL59" s="85">
        <v>0.5</v>
      </c>
      <c r="AM59" s="85">
        <v>0.5</v>
      </c>
      <c r="AN59" s="85">
        <v>0.5</v>
      </c>
      <c r="AO59" s="85">
        <v>0.5</v>
      </c>
      <c r="AP59" s="85">
        <v>0.5</v>
      </c>
      <c r="AQ59" s="85">
        <v>0.5</v>
      </c>
      <c r="AR59" s="85">
        <v>0.5</v>
      </c>
      <c r="AS59" s="85">
        <v>0.5</v>
      </c>
      <c r="AT59" s="85">
        <v>0.5</v>
      </c>
      <c r="AU59" s="85">
        <v>0.5</v>
      </c>
      <c r="AV59" s="85">
        <v>0.5</v>
      </c>
      <c r="AW59" s="85">
        <v>0.5</v>
      </c>
      <c r="AX59" s="85">
        <v>0.5</v>
      </c>
      <c r="AY59" s="85">
        <v>0.5</v>
      </c>
      <c r="AZ59" s="85">
        <v>0.5</v>
      </c>
      <c r="BA59" s="85">
        <v>0.5</v>
      </c>
      <c r="BB59" s="85">
        <v>0.5</v>
      </c>
      <c r="BC59" s="85">
        <v>0.5</v>
      </c>
      <c r="BD59" s="85">
        <v>0.5</v>
      </c>
      <c r="BE59" s="85">
        <v>0.5</v>
      </c>
      <c r="BF59" s="85">
        <v>0.5</v>
      </c>
      <c r="BG59" s="85">
        <v>0.5</v>
      </c>
      <c r="BH59" s="85">
        <v>0.5</v>
      </c>
      <c r="BI59" s="85">
        <v>0.5</v>
      </c>
      <c r="BJ59" s="85">
        <v>0.5</v>
      </c>
      <c r="BK59" s="85">
        <v>0.5</v>
      </c>
      <c r="BL59" s="85">
        <v>0.5</v>
      </c>
      <c r="BM59" s="85">
        <v>0.5</v>
      </c>
      <c r="BN59" s="85">
        <v>0.5</v>
      </c>
      <c r="BO59" s="85">
        <v>0.5</v>
      </c>
      <c r="BP59" s="85">
        <v>0.5</v>
      </c>
      <c r="BQ59" s="85">
        <v>0.5</v>
      </c>
      <c r="BR59" s="85">
        <v>0.5</v>
      </c>
      <c r="BS59" s="85">
        <v>0.5</v>
      </c>
      <c r="BT59" s="85">
        <v>0.5</v>
      </c>
      <c r="BU59" s="85">
        <v>0.5</v>
      </c>
      <c r="BV59" s="85">
        <v>0.5</v>
      </c>
      <c r="BW59" s="85">
        <v>0.5</v>
      </c>
      <c r="BX59" s="85">
        <v>0.5</v>
      </c>
      <c r="BY59" s="85">
        <v>0.5</v>
      </c>
      <c r="BZ59" s="85">
        <v>0.5</v>
      </c>
      <c r="CA59" s="85">
        <v>0.5</v>
      </c>
      <c r="CB59" s="85">
        <v>0.5</v>
      </c>
      <c r="CC59" s="85">
        <v>0.5</v>
      </c>
      <c r="CD59" s="85">
        <v>0.5</v>
      </c>
      <c r="CE59" s="85">
        <v>0.5</v>
      </c>
      <c r="CF59" s="85">
        <v>0.5</v>
      </c>
      <c r="CG59" s="85">
        <v>0.5</v>
      </c>
      <c r="CH59" s="85">
        <v>0.5</v>
      </c>
      <c r="CI59" s="85">
        <v>0.5</v>
      </c>
      <c r="CJ59" s="85">
        <v>0.5</v>
      </c>
      <c r="CK59" s="85">
        <v>0.5</v>
      </c>
      <c r="CL59" s="85">
        <v>0.5</v>
      </c>
      <c r="CM59" s="85">
        <v>0.5</v>
      </c>
      <c r="CN59" s="85">
        <v>0.5</v>
      </c>
      <c r="CO59" s="85">
        <v>0.5</v>
      </c>
      <c r="CP59" s="85">
        <v>0.5</v>
      </c>
      <c r="CQ59" s="85">
        <v>0.5</v>
      </c>
      <c r="CR59" s="85">
        <v>0.5</v>
      </c>
      <c r="CS59" s="85">
        <v>0.5</v>
      </c>
      <c r="CT59" s="85">
        <v>0.5</v>
      </c>
      <c r="CU59" s="85">
        <v>0.5</v>
      </c>
      <c r="CV59" s="85">
        <v>0.5</v>
      </c>
      <c r="CW59" s="85">
        <v>0.5</v>
      </c>
      <c r="CX59" s="85">
        <v>0.5</v>
      </c>
      <c r="CY59" s="85">
        <v>0.5</v>
      </c>
      <c r="CZ59" s="85">
        <v>0.5</v>
      </c>
      <c r="DA59" s="85">
        <v>0.5</v>
      </c>
      <c r="DB59" s="85">
        <v>0.5</v>
      </c>
      <c r="DC59" s="85">
        <v>0.5</v>
      </c>
      <c r="DD59" s="85">
        <v>0.5</v>
      </c>
      <c r="DE59" s="85">
        <v>0.5</v>
      </c>
      <c r="DF59" s="85">
        <v>0.5</v>
      </c>
      <c r="DG59" s="85">
        <v>0.5</v>
      </c>
      <c r="DH59" s="85">
        <v>0.5</v>
      </c>
      <c r="DI59" s="85">
        <v>0.5</v>
      </c>
      <c r="DJ59" s="85">
        <v>0.5</v>
      </c>
      <c r="DK59" s="85">
        <v>0.5</v>
      </c>
      <c r="DL59" s="85">
        <v>0.5</v>
      </c>
      <c r="DM59" s="85">
        <v>0.5</v>
      </c>
      <c r="DN59" s="85">
        <v>0.5</v>
      </c>
      <c r="DO59" s="85">
        <v>0.5</v>
      </c>
      <c r="DP59" s="85">
        <v>0.5</v>
      </c>
      <c r="DQ59" s="85">
        <v>0.5</v>
      </c>
      <c r="DR59" s="85">
        <v>0.5</v>
      </c>
      <c r="DS59" s="85">
        <v>0.5</v>
      </c>
      <c r="DT59" s="85">
        <v>0.5</v>
      </c>
      <c r="DU59" s="85">
        <v>0.5</v>
      </c>
      <c r="DV59" s="85">
        <v>0.5</v>
      </c>
      <c r="DW59" s="85">
        <v>0.5</v>
      </c>
      <c r="DX59" s="85">
        <v>0.5</v>
      </c>
      <c r="DY59" s="85">
        <v>0.5</v>
      </c>
      <c r="DZ59" s="85">
        <v>0.5</v>
      </c>
      <c r="EA59" s="85">
        <v>0.5</v>
      </c>
      <c r="EB59" s="85">
        <v>0.5</v>
      </c>
      <c r="EC59" s="85">
        <v>0.5</v>
      </c>
      <c r="ED59" s="85">
        <v>0.5</v>
      </c>
      <c r="EE59" s="85">
        <v>0.5</v>
      </c>
      <c r="EF59" s="85">
        <v>0.5</v>
      </c>
      <c r="EG59" s="85">
        <v>0.5</v>
      </c>
      <c r="EH59" s="85">
        <v>0.5</v>
      </c>
      <c r="EI59" s="85">
        <v>0.5</v>
      </c>
      <c r="EJ59" s="85">
        <v>0.5</v>
      </c>
      <c r="EK59" s="85">
        <v>0.5</v>
      </c>
      <c r="EL59" s="85">
        <v>0.5</v>
      </c>
      <c r="EM59" s="85">
        <v>0.5</v>
      </c>
      <c r="EN59" s="85">
        <v>0.5</v>
      </c>
      <c r="EO59" s="85">
        <v>0.5</v>
      </c>
      <c r="EP59" s="85">
        <v>0.5</v>
      </c>
      <c r="EQ59" s="85">
        <v>0.5</v>
      </c>
      <c r="ER59" s="85">
        <v>0.5</v>
      </c>
      <c r="ES59" s="85">
        <v>0.5</v>
      </c>
      <c r="ET59" s="85">
        <v>0.5</v>
      </c>
      <c r="EU59" s="85">
        <v>0.5</v>
      </c>
      <c r="EV59" s="85">
        <v>0.5</v>
      </c>
      <c r="EW59" s="85">
        <v>0.5</v>
      </c>
      <c r="EX59" s="85">
        <v>0.5</v>
      </c>
      <c r="EY59" s="85">
        <v>0.5</v>
      </c>
      <c r="EZ59" s="85">
        <v>0.5</v>
      </c>
      <c r="FA59" s="85">
        <v>0.5</v>
      </c>
      <c r="FB59" s="85">
        <v>0.5</v>
      </c>
      <c r="FC59" s="85">
        <v>0.5</v>
      </c>
      <c r="FD59" s="85">
        <v>0.5</v>
      </c>
      <c r="FE59" s="85">
        <v>0.5</v>
      </c>
      <c r="FF59" s="85">
        <v>0.5</v>
      </c>
      <c r="FG59" s="85">
        <v>0.5</v>
      </c>
      <c r="FH59" s="85">
        <v>0.5</v>
      </c>
      <c r="FI59" s="85">
        <v>0.5</v>
      </c>
      <c r="FJ59" s="85">
        <v>0.5</v>
      </c>
      <c r="FK59" s="85">
        <v>0.5</v>
      </c>
      <c r="FL59" s="85">
        <v>0.5</v>
      </c>
      <c r="FM59" s="85">
        <v>0.5</v>
      </c>
      <c r="FN59" s="85">
        <v>0.5</v>
      </c>
      <c r="FO59" s="85">
        <v>0.5</v>
      </c>
      <c r="FP59" s="85">
        <v>0.5</v>
      </c>
      <c r="FQ59" s="85">
        <v>0.5</v>
      </c>
      <c r="FR59" s="85">
        <v>0.5</v>
      </c>
      <c r="FS59" s="85">
        <v>0.5</v>
      </c>
      <c r="FT59" s="85">
        <v>0.5</v>
      </c>
      <c r="FU59" s="85">
        <v>0.5</v>
      </c>
      <c r="FV59" s="85">
        <v>0.5</v>
      </c>
      <c r="FW59" s="85">
        <v>0.5</v>
      </c>
      <c r="FX59" s="85">
        <v>0.5</v>
      </c>
      <c r="FY59" s="85">
        <v>0.5</v>
      </c>
      <c r="FZ59" s="85">
        <v>0.5</v>
      </c>
      <c r="GA59" s="85">
        <v>0.5</v>
      </c>
      <c r="GB59" s="85">
        <v>0.5</v>
      </c>
      <c r="GC59" s="85">
        <v>0.5</v>
      </c>
      <c r="GD59" s="85">
        <v>0.5</v>
      </c>
      <c r="GE59" s="85">
        <v>0.5</v>
      </c>
      <c r="GF59" s="85">
        <v>0.5</v>
      </c>
      <c r="GG59" s="85">
        <v>0.5</v>
      </c>
      <c r="GH59" s="85">
        <v>0.5</v>
      </c>
      <c r="GI59" s="85">
        <v>0.5</v>
      </c>
      <c r="GJ59" s="85">
        <v>0.5</v>
      </c>
      <c r="GK59" s="85">
        <v>0.5</v>
      </c>
      <c r="GL59" s="85">
        <v>0.5</v>
      </c>
      <c r="GM59" s="85">
        <v>0.5</v>
      </c>
      <c r="GN59" s="85">
        <v>0.5</v>
      </c>
      <c r="GO59" s="85">
        <v>0.5</v>
      </c>
      <c r="GP59" s="85">
        <v>0.5</v>
      </c>
      <c r="GQ59" s="85">
        <v>0.5</v>
      </c>
      <c r="GR59" s="85">
        <v>0.5</v>
      </c>
      <c r="GS59" s="85">
        <v>0.5</v>
      </c>
      <c r="GT59" s="85">
        <v>0.5</v>
      </c>
      <c r="GU59" s="85">
        <v>0.5</v>
      </c>
      <c r="GV59" s="85">
        <v>0.5</v>
      </c>
      <c r="GW59" s="85">
        <v>0.5</v>
      </c>
      <c r="GX59" s="85">
        <v>0.5</v>
      </c>
      <c r="GY59" s="85">
        <v>0.5</v>
      </c>
      <c r="GZ59" s="85">
        <v>0.5</v>
      </c>
      <c r="HA59" s="85">
        <v>0.5</v>
      </c>
      <c r="HB59" s="85">
        <v>0.5</v>
      </c>
      <c r="HC59" s="85">
        <v>0.5</v>
      </c>
      <c r="HD59" s="85">
        <v>0.5</v>
      </c>
      <c r="HE59" s="85">
        <v>0.5</v>
      </c>
      <c r="HF59" s="85">
        <v>0.5</v>
      </c>
      <c r="HG59" s="85">
        <v>0.5</v>
      </c>
      <c r="HH59" s="85">
        <v>0.5</v>
      </c>
      <c r="HI59" s="85">
        <v>0.5</v>
      </c>
      <c r="HJ59" s="85">
        <v>0.5</v>
      </c>
      <c r="HK59" s="85">
        <v>0.5</v>
      </c>
      <c r="HL59" s="85">
        <v>0.5</v>
      </c>
      <c r="HM59" s="85">
        <v>0.5</v>
      </c>
      <c r="HN59" s="85">
        <v>0.5</v>
      </c>
      <c r="HO59" s="85">
        <v>0.5</v>
      </c>
      <c r="HP59" s="85">
        <v>0.5</v>
      </c>
      <c r="HQ59" s="85">
        <v>0.5</v>
      </c>
      <c r="HR59" s="85">
        <v>0.5</v>
      </c>
      <c r="HS59" s="85">
        <v>0.5</v>
      </c>
      <c r="HT59" s="85">
        <v>0.5</v>
      </c>
      <c r="HU59" s="85">
        <v>0.5</v>
      </c>
      <c r="HV59" s="85">
        <v>0.5</v>
      </c>
      <c r="HW59" s="85">
        <v>0.5</v>
      </c>
      <c r="HX59" s="85">
        <v>0.5</v>
      </c>
      <c r="HY59" s="85">
        <v>0.5</v>
      </c>
      <c r="HZ59" s="85">
        <v>0.5</v>
      </c>
      <c r="IA59" s="85">
        <v>0.5</v>
      </c>
      <c r="IB59" s="85">
        <v>0.5</v>
      </c>
      <c r="IC59" s="85">
        <v>0.5</v>
      </c>
      <c r="ID59" s="85">
        <v>0.5</v>
      </c>
      <c r="IE59" s="85">
        <v>0.5</v>
      </c>
      <c r="IF59" s="85">
        <v>0.5</v>
      </c>
      <c r="IG59" s="85">
        <v>0.5</v>
      </c>
      <c r="IH59" s="85">
        <v>0.5</v>
      </c>
      <c r="II59" s="85">
        <v>0.5</v>
      </c>
      <c r="IJ59" s="85">
        <v>0.5</v>
      </c>
      <c r="IK59" s="85">
        <v>0.5</v>
      </c>
      <c r="IL59" s="85">
        <v>0.5</v>
      </c>
      <c r="IM59" s="85">
        <v>0.5</v>
      </c>
      <c r="IN59" s="85">
        <v>0.5</v>
      </c>
      <c r="IO59" s="85">
        <v>0.5</v>
      </c>
      <c r="IP59" s="85">
        <v>0.5</v>
      </c>
      <c r="IQ59" s="85">
        <v>0.5</v>
      </c>
      <c r="IR59" s="85">
        <v>0.5</v>
      </c>
      <c r="IS59" s="85">
        <v>0.5</v>
      </c>
      <c r="IT59" s="85">
        <v>0.5</v>
      </c>
      <c r="IU59" s="85">
        <v>0.5</v>
      </c>
      <c r="IV59" s="85">
        <v>0.5</v>
      </c>
      <c r="IW59" s="85">
        <v>0.5</v>
      </c>
      <c r="IX59" s="85">
        <v>0.5</v>
      </c>
      <c r="IY59" s="85">
        <v>0.5</v>
      </c>
      <c r="IZ59" s="85">
        <v>0.5</v>
      </c>
      <c r="JA59" s="85">
        <v>0.5</v>
      </c>
      <c r="JB59" s="85">
        <v>0.5</v>
      </c>
      <c r="JC59" s="85">
        <v>0.5</v>
      </c>
      <c r="JD59" s="85">
        <v>0.5</v>
      </c>
      <c r="JE59" s="85">
        <v>0.5</v>
      </c>
      <c r="JF59" s="85">
        <v>0.5</v>
      </c>
      <c r="JG59" s="85">
        <v>0.5</v>
      </c>
      <c r="JH59" s="85">
        <v>0.5</v>
      </c>
      <c r="JI59" s="85">
        <v>0.5</v>
      </c>
      <c r="JJ59" s="85">
        <v>0.5</v>
      </c>
      <c r="JK59" s="85">
        <v>0.5</v>
      </c>
      <c r="JL59" s="85">
        <v>0.5</v>
      </c>
      <c r="JM59" s="85">
        <v>0.5</v>
      </c>
      <c r="JN59" s="85">
        <v>0.5</v>
      </c>
      <c r="JO59" s="85">
        <v>0.5</v>
      </c>
      <c r="JP59" s="85">
        <v>0.5</v>
      </c>
      <c r="JQ59" s="85">
        <v>0.5</v>
      </c>
      <c r="JR59" s="85">
        <v>0.5</v>
      </c>
      <c r="JS59" s="85">
        <v>0.5</v>
      </c>
      <c r="JT59" s="85">
        <v>0.5</v>
      </c>
      <c r="JU59" s="85">
        <v>0.5</v>
      </c>
      <c r="JV59" s="85">
        <v>0.5</v>
      </c>
      <c r="JW59" s="85">
        <v>0.5</v>
      </c>
      <c r="JX59" s="85">
        <v>0.5</v>
      </c>
      <c r="JY59" s="85">
        <v>0.5</v>
      </c>
      <c r="JZ59" s="85">
        <v>0.5</v>
      </c>
      <c r="KA59" s="85">
        <v>0.5</v>
      </c>
      <c r="KB59" s="85">
        <v>0.5</v>
      </c>
      <c r="KC59" s="85">
        <v>0.5</v>
      </c>
      <c r="KD59" s="85">
        <v>0.5</v>
      </c>
      <c r="KE59" s="85">
        <v>0.5</v>
      </c>
      <c r="KF59" s="85">
        <v>0.5</v>
      </c>
      <c r="KG59" s="85">
        <v>0.5</v>
      </c>
      <c r="KH59" s="85">
        <v>0.5</v>
      </c>
      <c r="KI59" s="85">
        <v>0.5</v>
      </c>
      <c r="KJ59" s="85">
        <v>0.5</v>
      </c>
      <c r="KK59" s="85">
        <v>0.5</v>
      </c>
      <c r="KL59" s="85">
        <v>0.5</v>
      </c>
      <c r="KM59" s="85">
        <v>0.5</v>
      </c>
      <c r="KN59" s="85">
        <v>0.5</v>
      </c>
      <c r="KO59" s="85">
        <v>0.5</v>
      </c>
      <c r="KP59" s="85">
        <v>0.5</v>
      </c>
      <c r="KQ59" s="85">
        <v>0.5</v>
      </c>
      <c r="KR59" s="85">
        <v>0.5</v>
      </c>
      <c r="KS59" s="85">
        <v>0.5</v>
      </c>
      <c r="KT59" s="85">
        <v>0.5</v>
      </c>
      <c r="KU59" s="85">
        <v>0.5</v>
      </c>
      <c r="KV59" s="85">
        <v>0.5</v>
      </c>
      <c r="KW59" s="85">
        <v>0.5</v>
      </c>
      <c r="KX59" s="85">
        <v>0.5</v>
      </c>
      <c r="KY59" s="85">
        <v>0.5</v>
      </c>
      <c r="KZ59" s="85">
        <v>0.5</v>
      </c>
      <c r="LA59" s="85">
        <v>0.5</v>
      </c>
      <c r="LB59" s="85">
        <v>0.5</v>
      </c>
      <c r="LC59" s="85">
        <v>0.5</v>
      </c>
      <c r="LD59" s="85">
        <v>0.5</v>
      </c>
      <c r="LE59" s="85">
        <v>0.5</v>
      </c>
      <c r="LF59" s="85">
        <v>0.5</v>
      </c>
      <c r="LG59" s="85">
        <v>0.5</v>
      </c>
      <c r="LH59" s="85">
        <v>0.5</v>
      </c>
      <c r="LI59" s="85">
        <v>0.5</v>
      </c>
      <c r="LJ59" s="85">
        <v>0.5</v>
      </c>
      <c r="LK59" s="85">
        <v>0.5</v>
      </c>
      <c r="LL59" s="85">
        <v>0.5</v>
      </c>
      <c r="LM59" s="85">
        <v>0.5</v>
      </c>
      <c r="LN59" s="85">
        <v>0.5</v>
      </c>
      <c r="LO59" s="85">
        <v>0.5</v>
      </c>
      <c r="LP59" s="85">
        <v>0.5</v>
      </c>
      <c r="LQ59" s="85">
        <v>0.5</v>
      </c>
      <c r="LR59" s="85">
        <v>0.5</v>
      </c>
      <c r="LS59" s="85">
        <v>0.5</v>
      </c>
      <c r="LT59" s="85">
        <v>0.5</v>
      </c>
      <c r="LU59" s="85">
        <v>0.5</v>
      </c>
      <c r="LV59" s="85">
        <v>0.5</v>
      </c>
      <c r="LW59" s="85">
        <v>0.5</v>
      </c>
      <c r="LX59" s="85">
        <v>0.5</v>
      </c>
      <c r="LY59" s="85">
        <v>0.5</v>
      </c>
      <c r="LZ59" s="85">
        <v>0.5</v>
      </c>
      <c r="MA59" s="85">
        <v>0.5</v>
      </c>
      <c r="MB59" s="85">
        <v>0.5</v>
      </c>
      <c r="MC59" s="85">
        <v>0.5</v>
      </c>
      <c r="MD59" s="85">
        <v>0.5</v>
      </c>
      <c r="ME59" s="85">
        <v>0.5</v>
      </c>
      <c r="MF59" s="85">
        <v>0.5</v>
      </c>
      <c r="MG59" s="85">
        <v>0.5</v>
      </c>
      <c r="MH59" s="85">
        <v>0.5</v>
      </c>
      <c r="MI59" s="85">
        <v>0.5</v>
      </c>
      <c r="MJ59" s="85">
        <v>0.5</v>
      </c>
      <c r="MK59" s="85">
        <v>0.5</v>
      </c>
      <c r="ML59" s="85">
        <v>0.5</v>
      </c>
      <c r="MM59" s="85">
        <v>0.5</v>
      </c>
      <c r="MN59" s="85">
        <v>0.5</v>
      </c>
      <c r="MO59" s="85">
        <v>0.5</v>
      </c>
      <c r="MP59" s="85">
        <v>0.5</v>
      </c>
      <c r="MQ59" s="85">
        <v>0.5</v>
      </c>
      <c r="MR59" s="85">
        <v>0.5</v>
      </c>
      <c r="MS59" s="85">
        <v>0.5</v>
      </c>
      <c r="MT59" s="85">
        <v>0.5</v>
      </c>
      <c r="MU59" s="85">
        <v>0.5</v>
      </c>
      <c r="MV59" s="85">
        <v>0.5</v>
      </c>
      <c r="MW59" s="85">
        <v>0.5</v>
      </c>
      <c r="MX59" s="85">
        <v>0.5</v>
      </c>
      <c r="MY59" s="85">
        <v>0.5</v>
      </c>
      <c r="MZ59" s="85">
        <v>0.5</v>
      </c>
      <c r="NA59" s="85">
        <v>0.5</v>
      </c>
      <c r="NB59" s="85">
        <v>0.5</v>
      </c>
      <c r="NC59" s="85">
        <v>0.5</v>
      </c>
      <c r="ND59" s="85">
        <v>0.5</v>
      </c>
      <c r="NE59" s="85">
        <v>0.5</v>
      </c>
      <c r="NF59" s="85">
        <v>0.5</v>
      </c>
      <c r="NG59" s="85">
        <v>0.5</v>
      </c>
      <c r="NH59" s="85">
        <v>0.5</v>
      </c>
      <c r="NI59" s="85">
        <v>0.5</v>
      </c>
      <c r="NJ59" s="85">
        <v>0.5</v>
      </c>
      <c r="NK59" s="85">
        <v>0.5</v>
      </c>
      <c r="NL59" s="85">
        <v>0.5</v>
      </c>
      <c r="NM59" s="85">
        <v>0.5</v>
      </c>
      <c r="NN59" s="85">
        <v>0.5</v>
      </c>
      <c r="NO59" s="85">
        <v>0.5</v>
      </c>
      <c r="NP59" s="85">
        <v>0.5</v>
      </c>
      <c r="NQ59" s="85">
        <v>0.5</v>
      </c>
      <c r="NR59" s="85">
        <v>0.5</v>
      </c>
      <c r="NS59" s="85">
        <v>0.5</v>
      </c>
      <c r="NT59" s="85">
        <v>0.5</v>
      </c>
      <c r="NU59" s="85">
        <v>0.5</v>
      </c>
      <c r="NV59" s="85">
        <v>0.5</v>
      </c>
      <c r="NW59" s="85">
        <v>0.5</v>
      </c>
      <c r="NX59" s="85">
        <v>0.5</v>
      </c>
      <c r="NY59" s="85">
        <v>0.5</v>
      </c>
      <c r="NZ59" s="85">
        <v>0.5</v>
      </c>
      <c r="OA59" s="85">
        <v>0.5</v>
      </c>
      <c r="OB59" s="85">
        <v>0.5</v>
      </c>
      <c r="OC59" s="85">
        <v>0.5</v>
      </c>
      <c r="OD59" s="85">
        <v>0.5</v>
      </c>
      <c r="OE59" s="85">
        <v>0.5</v>
      </c>
      <c r="OF59" s="85">
        <v>0.5</v>
      </c>
      <c r="OG59" s="85">
        <v>0.5</v>
      </c>
      <c r="OH59" s="85">
        <v>0.5</v>
      </c>
      <c r="OI59" s="85">
        <v>0.5</v>
      </c>
      <c r="OJ59" s="85">
        <v>0.5</v>
      </c>
      <c r="OK59" s="85">
        <v>0.5</v>
      </c>
      <c r="OL59" s="85">
        <v>0.5</v>
      </c>
      <c r="OM59" s="85">
        <v>0.5</v>
      </c>
      <c r="ON59" s="85">
        <v>0.5</v>
      </c>
      <c r="OO59" s="85">
        <v>0.5</v>
      </c>
      <c r="OP59" s="85">
        <v>0.5</v>
      </c>
      <c r="OQ59" s="85">
        <v>0.5</v>
      </c>
      <c r="OR59" s="85">
        <v>0.5</v>
      </c>
      <c r="OS59" s="85">
        <v>0.5</v>
      </c>
      <c r="OT59" s="85">
        <v>0.5</v>
      </c>
      <c r="OU59" s="85">
        <v>0.5</v>
      </c>
      <c r="OV59" s="85">
        <v>0.5</v>
      </c>
      <c r="OW59" s="85">
        <v>0.5</v>
      </c>
      <c r="OX59" s="85">
        <v>0.5</v>
      </c>
      <c r="OY59" s="85">
        <v>0.5</v>
      </c>
      <c r="OZ59" s="85">
        <v>0.5</v>
      </c>
      <c r="PA59" s="85">
        <v>0.5</v>
      </c>
      <c r="PB59" s="85">
        <v>0.5</v>
      </c>
      <c r="PC59" s="85">
        <v>0.5</v>
      </c>
      <c r="PD59" s="85">
        <v>0.5</v>
      </c>
      <c r="PE59" s="85">
        <v>0.5</v>
      </c>
      <c r="PF59" s="85">
        <v>0.5</v>
      </c>
      <c r="PG59" s="85">
        <v>0.5</v>
      </c>
      <c r="PH59" s="85">
        <v>0.5</v>
      </c>
      <c r="PI59" s="85">
        <v>0.5</v>
      </c>
      <c r="PJ59" s="85">
        <v>0.5</v>
      </c>
      <c r="PK59" s="85">
        <v>0.5</v>
      </c>
      <c r="PL59" s="85">
        <v>0.5</v>
      </c>
      <c r="PM59" s="85">
        <v>0.5</v>
      </c>
      <c r="PN59" s="85">
        <v>0.5</v>
      </c>
      <c r="PO59" s="85">
        <v>0.5</v>
      </c>
      <c r="PP59" s="85">
        <v>0.5</v>
      </c>
      <c r="PQ59" s="85">
        <v>0.5</v>
      </c>
      <c r="PR59" s="85">
        <v>0.5</v>
      </c>
      <c r="PS59" s="85">
        <v>0.5</v>
      </c>
      <c r="PT59" s="85">
        <v>0.5</v>
      </c>
      <c r="PU59" s="85">
        <v>0.5</v>
      </c>
      <c r="PV59" s="85">
        <v>0.5</v>
      </c>
      <c r="PW59" s="85">
        <v>0.5</v>
      </c>
      <c r="PX59" s="85">
        <v>0.5</v>
      </c>
      <c r="PY59" s="85">
        <v>0.5</v>
      </c>
      <c r="PZ59" s="85">
        <v>0.5</v>
      </c>
      <c r="QA59" s="85">
        <v>0.5</v>
      </c>
      <c r="QB59" s="85">
        <v>0.5</v>
      </c>
      <c r="QC59" s="85">
        <v>0.5</v>
      </c>
      <c r="QD59" s="85">
        <v>0.5</v>
      </c>
      <c r="QE59" s="85">
        <v>0.5</v>
      </c>
      <c r="QF59" s="85">
        <v>0.5</v>
      </c>
      <c r="QG59" s="85">
        <v>0.5</v>
      </c>
      <c r="QH59" s="85">
        <v>0.5</v>
      </c>
      <c r="QI59" s="85">
        <v>0.5</v>
      </c>
      <c r="QJ59" s="85">
        <v>0.5</v>
      </c>
      <c r="QK59" s="85">
        <v>0.5</v>
      </c>
      <c r="QL59" s="85">
        <v>0.5</v>
      </c>
      <c r="QM59" s="85">
        <v>0.5</v>
      </c>
      <c r="QN59" s="85">
        <v>0.5</v>
      </c>
      <c r="QO59" s="85">
        <v>0.5</v>
      </c>
      <c r="QP59" s="85">
        <v>0.5</v>
      </c>
      <c r="QQ59" s="85">
        <v>0.5</v>
      </c>
      <c r="QR59" s="85">
        <v>0.5</v>
      </c>
      <c r="QS59" s="85">
        <v>0.5</v>
      </c>
      <c r="QT59" s="85">
        <v>0.5</v>
      </c>
      <c r="QU59" s="85">
        <v>0.5</v>
      </c>
      <c r="QV59" s="85">
        <v>0.5</v>
      </c>
      <c r="QW59" s="85">
        <v>0.5</v>
      </c>
      <c r="QX59" s="85">
        <v>0.5</v>
      </c>
      <c r="QY59" s="85">
        <v>0.5</v>
      </c>
      <c r="QZ59" s="85">
        <v>0.5</v>
      </c>
      <c r="RA59" s="85">
        <v>0.5</v>
      </c>
      <c r="RB59" s="85">
        <v>0.5</v>
      </c>
      <c r="RC59" s="85">
        <v>0.5</v>
      </c>
      <c r="RD59" s="85">
        <v>0.5</v>
      </c>
      <c r="RE59" s="85">
        <v>0.5</v>
      </c>
      <c r="RF59" s="85">
        <v>0.5</v>
      </c>
      <c r="RG59" s="85">
        <v>0.5</v>
      </c>
      <c r="RH59" s="85">
        <v>0.5</v>
      </c>
      <c r="RI59" s="85">
        <v>0.5</v>
      </c>
      <c r="RJ59" s="85">
        <v>0.5</v>
      </c>
      <c r="RK59" s="85">
        <v>0.5</v>
      </c>
      <c r="RL59" s="85">
        <v>0.5</v>
      </c>
      <c r="RM59" s="85">
        <v>0.5</v>
      </c>
      <c r="RN59" s="85">
        <v>0.5</v>
      </c>
      <c r="RO59" s="85">
        <v>0.5</v>
      </c>
      <c r="RP59" s="85">
        <v>0.5</v>
      </c>
      <c r="RQ59" s="85">
        <v>0.5</v>
      </c>
    </row>
    <row r="60" spans="1:485" ht="15">
      <c r="B60" s="85" t="s">
        <v>1849</v>
      </c>
      <c r="D60" s="86" t="s">
        <v>1916</v>
      </c>
      <c r="F60" s="87"/>
      <c r="H60" s="86" t="s">
        <v>1917</v>
      </c>
      <c r="I60" s="87"/>
      <c r="J60" s="85" t="s">
        <v>447</v>
      </c>
      <c r="L60" s="85">
        <v>0</v>
      </c>
      <c r="M60" s="85">
        <v>1</v>
      </c>
      <c r="T60" s="85">
        <v>0.5</v>
      </c>
      <c r="U60" s="85">
        <v>0.5</v>
      </c>
      <c r="V60" s="85">
        <v>0.5</v>
      </c>
      <c r="W60" s="85">
        <v>0.5</v>
      </c>
      <c r="X60" s="85">
        <v>0.5</v>
      </c>
      <c r="Y60" s="85">
        <v>0.5</v>
      </c>
      <c r="Z60" s="85">
        <v>0.5</v>
      </c>
      <c r="AA60" s="85">
        <v>0.5</v>
      </c>
      <c r="AB60" s="85">
        <v>0.5</v>
      </c>
      <c r="AC60" s="85">
        <v>0.5</v>
      </c>
      <c r="AD60" s="85">
        <v>0.5</v>
      </c>
      <c r="AE60" s="85">
        <v>0.5</v>
      </c>
      <c r="AF60" s="85">
        <v>0.5</v>
      </c>
      <c r="AG60" s="85">
        <v>0.5</v>
      </c>
      <c r="AH60" s="85">
        <v>0.5</v>
      </c>
      <c r="AI60" s="85">
        <v>0.5</v>
      </c>
      <c r="AJ60" s="85">
        <v>0.5</v>
      </c>
      <c r="AK60" s="85">
        <v>0.5</v>
      </c>
      <c r="AL60" s="85">
        <v>0.5</v>
      </c>
      <c r="AM60" s="85">
        <v>0.5</v>
      </c>
      <c r="AN60" s="85">
        <v>0.5</v>
      </c>
      <c r="AO60" s="85">
        <v>0.5</v>
      </c>
      <c r="AP60" s="85">
        <v>0.5</v>
      </c>
      <c r="AQ60" s="85">
        <v>0.5</v>
      </c>
      <c r="AR60" s="85">
        <v>0.5</v>
      </c>
      <c r="AS60" s="85">
        <v>0.5</v>
      </c>
      <c r="AT60" s="85">
        <v>0.5</v>
      </c>
      <c r="AU60" s="85">
        <v>0.5</v>
      </c>
      <c r="AV60" s="85">
        <v>0.5</v>
      </c>
      <c r="AW60" s="85">
        <v>0.5</v>
      </c>
      <c r="AX60" s="85">
        <v>0.5</v>
      </c>
      <c r="AY60" s="85">
        <v>0.5</v>
      </c>
      <c r="AZ60" s="85">
        <v>0.5</v>
      </c>
      <c r="BA60" s="85">
        <v>0.5</v>
      </c>
      <c r="BB60" s="85">
        <v>0.5</v>
      </c>
      <c r="BC60" s="85">
        <v>0.5</v>
      </c>
      <c r="BD60" s="85">
        <v>0.5</v>
      </c>
      <c r="BE60" s="85">
        <v>0.5</v>
      </c>
      <c r="BF60" s="85">
        <v>0.5</v>
      </c>
      <c r="BG60" s="85">
        <v>0.5</v>
      </c>
      <c r="BH60" s="85">
        <v>0.5</v>
      </c>
      <c r="BI60" s="85">
        <v>0.5</v>
      </c>
      <c r="BJ60" s="85">
        <v>0.5</v>
      </c>
      <c r="BK60" s="85">
        <v>0.5</v>
      </c>
      <c r="BL60" s="85">
        <v>0.5</v>
      </c>
      <c r="BM60" s="85">
        <v>0.5</v>
      </c>
      <c r="BN60" s="85">
        <v>0.5</v>
      </c>
      <c r="BO60" s="85">
        <v>0.5</v>
      </c>
      <c r="BP60" s="85">
        <v>0.5</v>
      </c>
      <c r="BQ60" s="85">
        <v>0.5</v>
      </c>
      <c r="BR60" s="85">
        <v>0.5</v>
      </c>
      <c r="BS60" s="85">
        <v>0.5</v>
      </c>
      <c r="BT60" s="85">
        <v>0.5</v>
      </c>
      <c r="BU60" s="85">
        <v>0.5</v>
      </c>
      <c r="BV60" s="85">
        <v>0.5</v>
      </c>
      <c r="BW60" s="85">
        <v>0.5</v>
      </c>
      <c r="BX60" s="85">
        <v>0.5</v>
      </c>
      <c r="BY60" s="85">
        <v>0.5</v>
      </c>
      <c r="BZ60" s="85">
        <v>0.5</v>
      </c>
      <c r="CA60" s="85">
        <v>0.5</v>
      </c>
      <c r="CB60" s="85">
        <v>0.5</v>
      </c>
      <c r="CC60" s="85">
        <v>0.5</v>
      </c>
      <c r="CD60" s="85">
        <v>0.5</v>
      </c>
      <c r="CE60" s="85">
        <v>0.5</v>
      </c>
      <c r="CF60" s="85">
        <v>0.5</v>
      </c>
      <c r="CG60" s="85">
        <v>0.5</v>
      </c>
      <c r="CH60" s="85">
        <v>0.5</v>
      </c>
      <c r="CI60" s="85">
        <v>0.5</v>
      </c>
      <c r="CJ60" s="85">
        <v>0.5</v>
      </c>
      <c r="CK60" s="85">
        <v>0.5</v>
      </c>
      <c r="CL60" s="85">
        <v>0.5</v>
      </c>
      <c r="CM60" s="85">
        <v>0.5</v>
      </c>
      <c r="CN60" s="85">
        <v>0.5</v>
      </c>
      <c r="CO60" s="85">
        <v>0.5</v>
      </c>
      <c r="CP60" s="85">
        <v>0.5</v>
      </c>
      <c r="CQ60" s="85">
        <v>0.5</v>
      </c>
      <c r="CR60" s="85">
        <v>0.5</v>
      </c>
      <c r="CS60" s="85">
        <v>0.5</v>
      </c>
      <c r="CT60" s="85">
        <v>0.5</v>
      </c>
      <c r="CU60" s="85">
        <v>0.5</v>
      </c>
      <c r="CV60" s="85">
        <v>0.5</v>
      </c>
      <c r="CW60" s="85">
        <v>0.5</v>
      </c>
      <c r="CX60" s="85">
        <v>0.5</v>
      </c>
      <c r="CY60" s="85">
        <v>0.5</v>
      </c>
      <c r="CZ60" s="85">
        <v>0.5</v>
      </c>
      <c r="DA60" s="85">
        <v>0.5</v>
      </c>
      <c r="DB60" s="85">
        <v>0.5</v>
      </c>
      <c r="DC60" s="85">
        <v>0.5</v>
      </c>
      <c r="DD60" s="85">
        <v>0.5</v>
      </c>
      <c r="DE60" s="85">
        <v>0.5</v>
      </c>
      <c r="DF60" s="85">
        <v>0.5</v>
      </c>
      <c r="DG60" s="85">
        <v>0.5</v>
      </c>
      <c r="DH60" s="85">
        <v>0.5</v>
      </c>
      <c r="DI60" s="85">
        <v>0.5</v>
      </c>
      <c r="DJ60" s="85">
        <v>0.5</v>
      </c>
      <c r="DK60" s="85">
        <v>0.5</v>
      </c>
      <c r="DL60" s="85">
        <v>0.5</v>
      </c>
      <c r="DM60" s="85">
        <v>0.5</v>
      </c>
      <c r="DN60" s="85">
        <v>0.5</v>
      </c>
      <c r="DO60" s="85">
        <v>0.5</v>
      </c>
      <c r="DP60" s="85">
        <v>0.5</v>
      </c>
      <c r="DQ60" s="85">
        <v>0.5</v>
      </c>
      <c r="DR60" s="85">
        <v>0.5</v>
      </c>
      <c r="DS60" s="85">
        <v>0.5</v>
      </c>
      <c r="DT60" s="85">
        <v>0.5</v>
      </c>
      <c r="DU60" s="85">
        <v>0.5</v>
      </c>
      <c r="DV60" s="85">
        <v>0.5</v>
      </c>
      <c r="DW60" s="85">
        <v>0.5</v>
      </c>
      <c r="DX60" s="85">
        <v>0.5</v>
      </c>
      <c r="DY60" s="85">
        <v>0.5</v>
      </c>
      <c r="DZ60" s="85">
        <v>0.5</v>
      </c>
      <c r="EA60" s="85">
        <v>0.5</v>
      </c>
      <c r="EB60" s="85">
        <v>0.5</v>
      </c>
      <c r="EC60" s="85">
        <v>0.5</v>
      </c>
      <c r="ED60" s="85">
        <v>0.5</v>
      </c>
      <c r="EE60" s="85">
        <v>0.5</v>
      </c>
      <c r="EF60" s="85">
        <v>0.5</v>
      </c>
      <c r="EG60" s="85">
        <v>0.5</v>
      </c>
      <c r="EH60" s="85">
        <v>0.5</v>
      </c>
      <c r="EI60" s="85">
        <v>0.5</v>
      </c>
      <c r="EJ60" s="85">
        <v>0.5</v>
      </c>
      <c r="EK60" s="85">
        <v>0.5</v>
      </c>
      <c r="EL60" s="85">
        <v>0.5</v>
      </c>
      <c r="EM60" s="85">
        <v>0.5</v>
      </c>
      <c r="EN60" s="85">
        <v>0.5</v>
      </c>
      <c r="EO60" s="85">
        <v>0.5</v>
      </c>
      <c r="EP60" s="85">
        <v>0.5</v>
      </c>
      <c r="EQ60" s="85">
        <v>0.5</v>
      </c>
      <c r="ER60" s="85">
        <v>0.5</v>
      </c>
      <c r="ES60" s="85">
        <v>0.5</v>
      </c>
      <c r="ET60" s="85">
        <v>0.5</v>
      </c>
      <c r="EU60" s="85">
        <v>0.5</v>
      </c>
      <c r="EV60" s="85">
        <v>0.5</v>
      </c>
      <c r="EW60" s="85">
        <v>0.5</v>
      </c>
      <c r="EX60" s="85">
        <v>0.5</v>
      </c>
      <c r="EY60" s="85">
        <v>0.5</v>
      </c>
      <c r="EZ60" s="85">
        <v>0.5</v>
      </c>
      <c r="FA60" s="85">
        <v>0.5</v>
      </c>
      <c r="FB60" s="85">
        <v>0.5</v>
      </c>
      <c r="FC60" s="85">
        <v>0.5</v>
      </c>
      <c r="FD60" s="85">
        <v>0.5</v>
      </c>
      <c r="FE60" s="85">
        <v>0.5</v>
      </c>
      <c r="FF60" s="85">
        <v>0.5</v>
      </c>
      <c r="FG60" s="85">
        <v>0.5</v>
      </c>
      <c r="FH60" s="85">
        <v>0.5</v>
      </c>
      <c r="FI60" s="85">
        <v>0.5</v>
      </c>
      <c r="FJ60" s="85">
        <v>0.5</v>
      </c>
      <c r="FK60" s="85">
        <v>0.5</v>
      </c>
      <c r="FL60" s="85">
        <v>0.5</v>
      </c>
      <c r="FM60" s="85">
        <v>0.5</v>
      </c>
      <c r="FN60" s="85">
        <v>0.5</v>
      </c>
      <c r="FO60" s="85">
        <v>0.5</v>
      </c>
      <c r="FP60" s="85">
        <v>0.5</v>
      </c>
      <c r="FQ60" s="85">
        <v>0.5</v>
      </c>
      <c r="FR60" s="85">
        <v>0.5</v>
      </c>
      <c r="FS60" s="85">
        <v>0.5</v>
      </c>
      <c r="FT60" s="85">
        <v>0.5</v>
      </c>
      <c r="FU60" s="85">
        <v>0.5</v>
      </c>
      <c r="FV60" s="85">
        <v>0.5</v>
      </c>
      <c r="FW60" s="85">
        <v>0.5</v>
      </c>
      <c r="FX60" s="85">
        <v>0.5</v>
      </c>
      <c r="FY60" s="85">
        <v>0.5</v>
      </c>
      <c r="FZ60" s="85">
        <v>0.5</v>
      </c>
      <c r="GA60" s="85">
        <v>0.5</v>
      </c>
      <c r="GB60" s="85">
        <v>0.5</v>
      </c>
      <c r="GC60" s="85">
        <v>0.5</v>
      </c>
      <c r="GD60" s="85">
        <v>0.5</v>
      </c>
      <c r="GE60" s="85">
        <v>0.5</v>
      </c>
      <c r="GF60" s="85">
        <v>0.5</v>
      </c>
      <c r="GG60" s="85">
        <v>0.5</v>
      </c>
      <c r="GH60" s="85">
        <v>0.5</v>
      </c>
      <c r="GI60" s="85">
        <v>0.5</v>
      </c>
      <c r="GJ60" s="85">
        <v>0.5</v>
      </c>
      <c r="GK60" s="85">
        <v>0.5</v>
      </c>
      <c r="GL60" s="85">
        <v>0.5</v>
      </c>
      <c r="GM60" s="85">
        <v>0.5</v>
      </c>
      <c r="GN60" s="85">
        <v>0.5</v>
      </c>
      <c r="GO60" s="85">
        <v>0.5</v>
      </c>
      <c r="GP60" s="85">
        <v>0.5</v>
      </c>
      <c r="GQ60" s="85">
        <v>0.5</v>
      </c>
      <c r="GR60" s="85">
        <v>0.5</v>
      </c>
      <c r="GS60" s="85">
        <v>0.5</v>
      </c>
      <c r="GT60" s="85">
        <v>0.5</v>
      </c>
      <c r="GU60" s="85">
        <v>0.5</v>
      </c>
      <c r="GV60" s="85">
        <v>0.5</v>
      </c>
      <c r="GW60" s="85">
        <v>0.5</v>
      </c>
      <c r="GX60" s="85">
        <v>0.5</v>
      </c>
      <c r="GY60" s="85">
        <v>0.5</v>
      </c>
      <c r="GZ60" s="85">
        <v>0.5</v>
      </c>
      <c r="HA60" s="85">
        <v>0.5</v>
      </c>
      <c r="HB60" s="85">
        <v>0.5</v>
      </c>
      <c r="HC60" s="85">
        <v>0.5</v>
      </c>
      <c r="HD60" s="85">
        <v>0.5</v>
      </c>
      <c r="HE60" s="85">
        <v>0.5</v>
      </c>
      <c r="HF60" s="85">
        <v>0.5</v>
      </c>
      <c r="HG60" s="85">
        <v>0.5</v>
      </c>
      <c r="HH60" s="85">
        <v>0.5</v>
      </c>
      <c r="HI60" s="85">
        <v>0.5</v>
      </c>
      <c r="HJ60" s="85">
        <v>0.5</v>
      </c>
      <c r="HK60" s="85">
        <v>0.5</v>
      </c>
      <c r="HL60" s="85">
        <v>0.5</v>
      </c>
      <c r="HM60" s="85">
        <v>0.5</v>
      </c>
      <c r="HN60" s="85">
        <v>0.5</v>
      </c>
      <c r="HO60" s="85">
        <v>0.5</v>
      </c>
      <c r="HP60" s="85">
        <v>0.5</v>
      </c>
      <c r="HQ60" s="85">
        <v>0.5</v>
      </c>
      <c r="HR60" s="85">
        <v>0.5</v>
      </c>
      <c r="HS60" s="85">
        <v>0.5</v>
      </c>
      <c r="HT60" s="85">
        <v>0.5</v>
      </c>
      <c r="HU60" s="85">
        <v>0.5</v>
      </c>
      <c r="HV60" s="85">
        <v>0.5</v>
      </c>
      <c r="HW60" s="85">
        <v>0.5</v>
      </c>
      <c r="HX60" s="85">
        <v>0.5</v>
      </c>
      <c r="HY60" s="85">
        <v>0.5</v>
      </c>
      <c r="HZ60" s="85">
        <v>0.5</v>
      </c>
      <c r="IA60" s="85">
        <v>0.5</v>
      </c>
      <c r="IB60" s="85">
        <v>0.5</v>
      </c>
      <c r="IC60" s="85">
        <v>0.5</v>
      </c>
      <c r="ID60" s="85">
        <v>0.5</v>
      </c>
      <c r="IE60" s="85">
        <v>0.5</v>
      </c>
      <c r="IF60" s="85">
        <v>0.5</v>
      </c>
      <c r="IG60" s="85">
        <v>0.5</v>
      </c>
      <c r="IH60" s="85">
        <v>0.5</v>
      </c>
      <c r="II60" s="85">
        <v>0.5</v>
      </c>
      <c r="IJ60" s="85">
        <v>0.5</v>
      </c>
      <c r="IK60" s="85">
        <v>0.5</v>
      </c>
      <c r="IL60" s="85">
        <v>0.5</v>
      </c>
      <c r="IM60" s="85">
        <v>0.5</v>
      </c>
      <c r="IN60" s="85">
        <v>0.5</v>
      </c>
      <c r="IO60" s="85">
        <v>0.5</v>
      </c>
      <c r="IP60" s="85">
        <v>0.5</v>
      </c>
      <c r="IQ60" s="85">
        <v>0.5</v>
      </c>
      <c r="IR60" s="85">
        <v>0.5</v>
      </c>
      <c r="IS60" s="85">
        <v>0.5</v>
      </c>
      <c r="IT60" s="85">
        <v>0.5</v>
      </c>
      <c r="IU60" s="85">
        <v>0.5</v>
      </c>
      <c r="IV60" s="85">
        <v>0.5</v>
      </c>
      <c r="IW60" s="85">
        <v>0.5</v>
      </c>
      <c r="IX60" s="85">
        <v>0.5</v>
      </c>
      <c r="IY60" s="85">
        <v>0.5</v>
      </c>
      <c r="IZ60" s="85">
        <v>0.5</v>
      </c>
      <c r="JA60" s="85">
        <v>0.5</v>
      </c>
      <c r="JB60" s="85">
        <v>0.5</v>
      </c>
      <c r="JC60" s="85">
        <v>0.5</v>
      </c>
      <c r="JD60" s="85">
        <v>0.5</v>
      </c>
      <c r="JE60" s="85">
        <v>0.5</v>
      </c>
      <c r="JF60" s="85">
        <v>0.5</v>
      </c>
      <c r="JG60" s="85">
        <v>0.5</v>
      </c>
      <c r="JH60" s="85">
        <v>0.5</v>
      </c>
      <c r="JI60" s="85">
        <v>0.5</v>
      </c>
      <c r="JJ60" s="85">
        <v>0.5</v>
      </c>
      <c r="JK60" s="85">
        <v>0.5</v>
      </c>
      <c r="JL60" s="85">
        <v>0.5</v>
      </c>
      <c r="JM60" s="85">
        <v>0.5</v>
      </c>
      <c r="JN60" s="85">
        <v>0.5</v>
      </c>
      <c r="JO60" s="85">
        <v>0.5</v>
      </c>
      <c r="JP60" s="85">
        <v>0.5</v>
      </c>
      <c r="JQ60" s="85">
        <v>0.5</v>
      </c>
      <c r="JR60" s="85">
        <v>0.5</v>
      </c>
      <c r="JS60" s="85">
        <v>0.5</v>
      </c>
      <c r="JT60" s="85">
        <v>0.5</v>
      </c>
      <c r="JU60" s="85">
        <v>0.5</v>
      </c>
      <c r="JV60" s="85">
        <v>0.5</v>
      </c>
      <c r="JW60" s="85">
        <v>0.5</v>
      </c>
      <c r="JX60" s="85">
        <v>0.5</v>
      </c>
      <c r="JY60" s="85">
        <v>0.5</v>
      </c>
      <c r="JZ60" s="85">
        <v>0.5</v>
      </c>
      <c r="KA60" s="85">
        <v>0.5</v>
      </c>
      <c r="KB60" s="85">
        <v>0.5</v>
      </c>
      <c r="KC60" s="85">
        <v>0.5</v>
      </c>
      <c r="KD60" s="85">
        <v>0.5</v>
      </c>
      <c r="KE60" s="85">
        <v>0.5</v>
      </c>
      <c r="KF60" s="85">
        <v>0.5</v>
      </c>
      <c r="KG60" s="85">
        <v>0.5</v>
      </c>
      <c r="KH60" s="85">
        <v>0.5</v>
      </c>
      <c r="KI60" s="85">
        <v>0.5</v>
      </c>
      <c r="KJ60" s="85">
        <v>0.5</v>
      </c>
      <c r="KK60" s="85">
        <v>0.5</v>
      </c>
      <c r="KL60" s="85">
        <v>0.5</v>
      </c>
      <c r="KM60" s="85">
        <v>0.5</v>
      </c>
      <c r="KN60" s="85">
        <v>0.5</v>
      </c>
      <c r="KO60" s="85">
        <v>0.5</v>
      </c>
      <c r="KP60" s="85">
        <v>0.5</v>
      </c>
      <c r="KQ60" s="85">
        <v>0.5</v>
      </c>
      <c r="KR60" s="85">
        <v>0.5</v>
      </c>
      <c r="KS60" s="85">
        <v>0.5</v>
      </c>
      <c r="KT60" s="85">
        <v>0.5</v>
      </c>
      <c r="KU60" s="85">
        <v>0.5</v>
      </c>
      <c r="KV60" s="85">
        <v>0.5</v>
      </c>
      <c r="KW60" s="85">
        <v>0.5</v>
      </c>
      <c r="KX60" s="85">
        <v>0.5</v>
      </c>
      <c r="KY60" s="85">
        <v>0.5</v>
      </c>
      <c r="KZ60" s="85">
        <v>0.5</v>
      </c>
      <c r="LA60" s="85">
        <v>0.5</v>
      </c>
      <c r="LB60" s="85">
        <v>0.5</v>
      </c>
      <c r="LC60" s="85">
        <v>0.5</v>
      </c>
      <c r="LD60" s="85">
        <v>0.5</v>
      </c>
      <c r="LE60" s="85">
        <v>0.5</v>
      </c>
      <c r="LF60" s="85">
        <v>0.5</v>
      </c>
      <c r="LG60" s="85">
        <v>0.5</v>
      </c>
      <c r="LH60" s="85">
        <v>0.5</v>
      </c>
      <c r="LI60" s="85">
        <v>0.5</v>
      </c>
      <c r="LJ60" s="85">
        <v>0.5</v>
      </c>
      <c r="LK60" s="85">
        <v>0.5</v>
      </c>
      <c r="LL60" s="85">
        <v>0.5</v>
      </c>
      <c r="LM60" s="85">
        <v>0.5</v>
      </c>
      <c r="LN60" s="85">
        <v>0.5</v>
      </c>
      <c r="LO60" s="85">
        <v>0.5</v>
      </c>
      <c r="LP60" s="85">
        <v>0.5</v>
      </c>
      <c r="LQ60" s="85">
        <v>0.5</v>
      </c>
      <c r="LR60" s="85">
        <v>0.5</v>
      </c>
      <c r="LS60" s="85">
        <v>0.5</v>
      </c>
      <c r="LT60" s="85">
        <v>0.5</v>
      </c>
      <c r="LU60" s="85">
        <v>0.5</v>
      </c>
      <c r="LV60" s="85">
        <v>0.5</v>
      </c>
      <c r="LW60" s="85">
        <v>0.5</v>
      </c>
      <c r="LX60" s="85">
        <v>0.5</v>
      </c>
      <c r="LY60" s="85">
        <v>0.5</v>
      </c>
      <c r="LZ60" s="85">
        <v>0.5</v>
      </c>
      <c r="MA60" s="85">
        <v>0.5</v>
      </c>
      <c r="MB60" s="85">
        <v>0.5</v>
      </c>
      <c r="MC60" s="85">
        <v>0.5</v>
      </c>
      <c r="MD60" s="85">
        <v>0.5</v>
      </c>
      <c r="ME60" s="85">
        <v>0.5</v>
      </c>
      <c r="MF60" s="85">
        <v>0.5</v>
      </c>
      <c r="MG60" s="85">
        <v>0.5</v>
      </c>
      <c r="MH60" s="85">
        <v>0.5</v>
      </c>
      <c r="MI60" s="85">
        <v>0.5</v>
      </c>
      <c r="MJ60" s="85">
        <v>0.5</v>
      </c>
      <c r="MK60" s="85">
        <v>0.5</v>
      </c>
      <c r="ML60" s="85">
        <v>0.5</v>
      </c>
      <c r="MM60" s="85">
        <v>0.5</v>
      </c>
      <c r="MN60" s="85">
        <v>0.5</v>
      </c>
      <c r="MO60" s="85">
        <v>0.5</v>
      </c>
      <c r="MP60" s="85">
        <v>0.5</v>
      </c>
      <c r="MQ60" s="85">
        <v>0.5</v>
      </c>
      <c r="MR60" s="85">
        <v>0.5</v>
      </c>
      <c r="MS60" s="85">
        <v>0.5</v>
      </c>
      <c r="MT60" s="85">
        <v>0.5</v>
      </c>
      <c r="MU60" s="85">
        <v>0.5</v>
      </c>
      <c r="MV60" s="85">
        <v>0.5</v>
      </c>
      <c r="MW60" s="85">
        <v>0.5</v>
      </c>
      <c r="MX60" s="85">
        <v>0.5</v>
      </c>
      <c r="MY60" s="85">
        <v>0.5</v>
      </c>
      <c r="MZ60" s="85">
        <v>0.5</v>
      </c>
      <c r="NA60" s="85">
        <v>0.5</v>
      </c>
      <c r="NB60" s="85">
        <v>0.5</v>
      </c>
      <c r="NC60" s="85">
        <v>0.5</v>
      </c>
      <c r="ND60" s="85">
        <v>0.5</v>
      </c>
      <c r="NE60" s="85">
        <v>0.5</v>
      </c>
      <c r="NF60" s="85">
        <v>0.5</v>
      </c>
      <c r="NG60" s="85">
        <v>0.5</v>
      </c>
      <c r="NH60" s="85">
        <v>0.5</v>
      </c>
      <c r="NI60" s="85">
        <v>0.5</v>
      </c>
      <c r="NJ60" s="85">
        <v>0.5</v>
      </c>
      <c r="NK60" s="85">
        <v>0.5</v>
      </c>
      <c r="NL60" s="85">
        <v>0.5</v>
      </c>
      <c r="NM60" s="85">
        <v>0.5</v>
      </c>
      <c r="NN60" s="85">
        <v>0.5</v>
      </c>
      <c r="NO60" s="85">
        <v>0.5</v>
      </c>
      <c r="NP60" s="85">
        <v>0.5</v>
      </c>
      <c r="NQ60" s="85">
        <v>0.5</v>
      </c>
      <c r="NR60" s="85">
        <v>0.5</v>
      </c>
      <c r="NS60" s="85">
        <v>0.5</v>
      </c>
      <c r="NT60" s="85">
        <v>0.5</v>
      </c>
      <c r="NU60" s="85">
        <v>0.5</v>
      </c>
      <c r="NV60" s="85">
        <v>0.5</v>
      </c>
      <c r="NW60" s="85">
        <v>0.5</v>
      </c>
      <c r="NX60" s="85">
        <v>0.5</v>
      </c>
      <c r="NY60" s="85">
        <v>0.5</v>
      </c>
      <c r="NZ60" s="85">
        <v>0.5</v>
      </c>
      <c r="OA60" s="85">
        <v>0.5</v>
      </c>
      <c r="OB60" s="85">
        <v>0.5</v>
      </c>
      <c r="OC60" s="85">
        <v>0.5</v>
      </c>
      <c r="OD60" s="85">
        <v>0.5</v>
      </c>
      <c r="OE60" s="85">
        <v>0.5</v>
      </c>
      <c r="OF60" s="85">
        <v>0.5</v>
      </c>
      <c r="OG60" s="85">
        <v>0.5</v>
      </c>
      <c r="OH60" s="85">
        <v>0.5</v>
      </c>
      <c r="OI60" s="85">
        <v>0.5</v>
      </c>
      <c r="OJ60" s="85">
        <v>0.5</v>
      </c>
      <c r="OK60" s="85">
        <v>0.5</v>
      </c>
      <c r="OL60" s="85">
        <v>0.5</v>
      </c>
      <c r="OM60" s="85">
        <v>0.5</v>
      </c>
      <c r="ON60" s="85">
        <v>0.5</v>
      </c>
      <c r="OO60" s="85">
        <v>0.5</v>
      </c>
      <c r="OP60" s="85">
        <v>0.5</v>
      </c>
      <c r="OQ60" s="85">
        <v>0.5</v>
      </c>
      <c r="OR60" s="85">
        <v>0.5</v>
      </c>
      <c r="OS60" s="85">
        <v>0.5</v>
      </c>
      <c r="OT60" s="85">
        <v>0.5</v>
      </c>
      <c r="OU60" s="85">
        <v>0.5</v>
      </c>
      <c r="OV60" s="85">
        <v>0.5</v>
      </c>
      <c r="OW60" s="85">
        <v>0.5</v>
      </c>
      <c r="OX60" s="85">
        <v>0.5</v>
      </c>
      <c r="OY60" s="85">
        <v>0.5</v>
      </c>
      <c r="OZ60" s="85">
        <v>0.5</v>
      </c>
      <c r="PA60" s="85">
        <v>0.5</v>
      </c>
      <c r="PB60" s="85">
        <v>0.5</v>
      </c>
      <c r="PC60" s="85">
        <v>0.5</v>
      </c>
      <c r="PD60" s="85">
        <v>0.5</v>
      </c>
      <c r="PE60" s="85">
        <v>0.5</v>
      </c>
      <c r="PF60" s="85">
        <v>0.5</v>
      </c>
      <c r="PG60" s="85">
        <v>0.5</v>
      </c>
      <c r="PH60" s="85">
        <v>0.5</v>
      </c>
      <c r="PI60" s="85">
        <v>0.5</v>
      </c>
      <c r="PJ60" s="85">
        <v>0.5</v>
      </c>
      <c r="PK60" s="85">
        <v>0.5</v>
      </c>
      <c r="PL60" s="85">
        <v>0.5</v>
      </c>
      <c r="PM60" s="85">
        <v>0.5</v>
      </c>
      <c r="PN60" s="85">
        <v>0.5</v>
      </c>
      <c r="PO60" s="85">
        <v>0.5</v>
      </c>
      <c r="PP60" s="85">
        <v>0.5</v>
      </c>
      <c r="PQ60" s="85">
        <v>0.5</v>
      </c>
      <c r="PR60" s="85">
        <v>0.5</v>
      </c>
      <c r="PS60" s="85">
        <v>0.5</v>
      </c>
      <c r="PT60" s="85">
        <v>0.5</v>
      </c>
      <c r="PU60" s="85">
        <v>0.5</v>
      </c>
      <c r="PV60" s="85">
        <v>0.5</v>
      </c>
      <c r="PW60" s="85">
        <v>0.5</v>
      </c>
      <c r="PX60" s="85">
        <v>0.5</v>
      </c>
      <c r="PY60" s="85">
        <v>0.5</v>
      </c>
      <c r="PZ60" s="85">
        <v>0.5</v>
      </c>
      <c r="QA60" s="85">
        <v>0.5</v>
      </c>
      <c r="QB60" s="85">
        <v>0.5</v>
      </c>
      <c r="QC60" s="85">
        <v>0.5</v>
      </c>
      <c r="QD60" s="85">
        <v>0.5</v>
      </c>
      <c r="QE60" s="85">
        <v>0.5</v>
      </c>
      <c r="QF60" s="85">
        <v>0.5</v>
      </c>
      <c r="QG60" s="85">
        <v>0.5</v>
      </c>
      <c r="QH60" s="85">
        <v>0.5</v>
      </c>
      <c r="QI60" s="85">
        <v>0.5</v>
      </c>
      <c r="QJ60" s="85">
        <v>0.5</v>
      </c>
      <c r="QK60" s="85">
        <v>0.5</v>
      </c>
      <c r="QL60" s="85">
        <v>0.5</v>
      </c>
      <c r="QM60" s="85">
        <v>0.5</v>
      </c>
      <c r="QN60" s="85">
        <v>0.5</v>
      </c>
      <c r="QO60" s="85">
        <v>0.5</v>
      </c>
      <c r="QP60" s="85">
        <v>0.5</v>
      </c>
      <c r="QQ60" s="85">
        <v>0.5</v>
      </c>
      <c r="QR60" s="85">
        <v>0.5</v>
      </c>
      <c r="QS60" s="85">
        <v>0.5</v>
      </c>
      <c r="QT60" s="85">
        <v>0.5</v>
      </c>
      <c r="QU60" s="85">
        <v>0.5</v>
      </c>
      <c r="QV60" s="85">
        <v>0.5</v>
      </c>
      <c r="QW60" s="85">
        <v>0.5</v>
      </c>
      <c r="QX60" s="85">
        <v>0.5</v>
      </c>
      <c r="QY60" s="85">
        <v>0.5</v>
      </c>
      <c r="QZ60" s="85">
        <v>0.5</v>
      </c>
      <c r="RA60" s="85">
        <v>0.5</v>
      </c>
      <c r="RB60" s="85">
        <v>0.5</v>
      </c>
      <c r="RC60" s="85">
        <v>0.5</v>
      </c>
      <c r="RD60" s="85">
        <v>0.5</v>
      </c>
      <c r="RE60" s="85">
        <v>0.5</v>
      </c>
      <c r="RF60" s="85">
        <v>0.5</v>
      </c>
      <c r="RG60" s="85">
        <v>0.5</v>
      </c>
      <c r="RH60" s="85">
        <v>0.5</v>
      </c>
      <c r="RI60" s="85">
        <v>0.5</v>
      </c>
      <c r="RJ60" s="85">
        <v>0.5</v>
      </c>
      <c r="RK60" s="85">
        <v>0.5</v>
      </c>
      <c r="RL60" s="85">
        <v>0.5</v>
      </c>
      <c r="RM60" s="85">
        <v>0.5</v>
      </c>
      <c r="RN60" s="85">
        <v>0.5</v>
      </c>
      <c r="RO60" s="85">
        <v>0.5</v>
      </c>
      <c r="RP60" s="85">
        <v>0.5</v>
      </c>
      <c r="RQ60" s="85">
        <v>0.5</v>
      </c>
    </row>
    <row r="61" spans="1:485" ht="15">
      <c r="B61" s="87"/>
      <c r="D61" s="87"/>
      <c r="H61" s="88"/>
      <c r="I61" s="87"/>
      <c r="T61" s="87"/>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c r="CZ61" s="87"/>
      <c r="DA61" s="87"/>
      <c r="DB61" s="87"/>
      <c r="DC61" s="87"/>
      <c r="DD61" s="87"/>
      <c r="DE61" s="87"/>
      <c r="DF61" s="87"/>
      <c r="DG61" s="87"/>
      <c r="DH61" s="87"/>
      <c r="DI61" s="87"/>
      <c r="DJ61" s="87"/>
      <c r="DK61" s="87"/>
      <c r="DL61" s="87"/>
      <c r="DM61" s="87"/>
      <c r="DN61" s="87"/>
      <c r="DO61" s="87"/>
      <c r="DP61" s="87"/>
      <c r="DQ61" s="87"/>
      <c r="DR61" s="87"/>
      <c r="DS61" s="87"/>
      <c r="DT61" s="87"/>
      <c r="DU61" s="87"/>
      <c r="DV61" s="87"/>
      <c r="DW61" s="87"/>
      <c r="DX61" s="87"/>
      <c r="DY61" s="87"/>
      <c r="DZ61" s="87"/>
      <c r="EA61" s="87"/>
      <c r="EB61" s="87"/>
      <c r="EC61" s="87"/>
      <c r="ED61" s="87"/>
      <c r="EE61" s="87"/>
      <c r="EF61" s="87"/>
      <c r="EG61" s="87"/>
      <c r="EH61" s="87"/>
      <c r="EI61" s="87"/>
      <c r="EJ61" s="87"/>
      <c r="EK61" s="87"/>
      <c r="EL61" s="87"/>
      <c r="EM61" s="87"/>
      <c r="EN61" s="87"/>
      <c r="EO61" s="87"/>
      <c r="EP61" s="87"/>
      <c r="EQ61" s="87"/>
      <c r="ER61" s="87"/>
      <c r="ES61" s="87"/>
      <c r="ET61" s="87"/>
      <c r="EU61" s="87"/>
      <c r="EV61" s="87"/>
      <c r="EW61" s="87"/>
      <c r="EX61" s="87"/>
      <c r="EY61" s="87"/>
      <c r="EZ61" s="87"/>
      <c r="FA61" s="87"/>
      <c r="FB61" s="87"/>
      <c r="FC61" s="87"/>
      <c r="FD61" s="87"/>
      <c r="FE61" s="87"/>
      <c r="FF61" s="87"/>
      <c r="FG61" s="87"/>
      <c r="FH61" s="87"/>
      <c r="FI61" s="87"/>
      <c r="FJ61" s="87"/>
      <c r="FK61" s="87"/>
      <c r="FL61" s="87"/>
      <c r="FM61" s="87"/>
      <c r="FN61" s="87"/>
      <c r="FO61" s="87"/>
      <c r="FP61" s="87"/>
      <c r="FQ61" s="87"/>
      <c r="FR61" s="87"/>
      <c r="FS61" s="87"/>
      <c r="FT61" s="87"/>
      <c r="FU61" s="87"/>
      <c r="FV61" s="87"/>
      <c r="FW61" s="87"/>
      <c r="FX61" s="87"/>
      <c r="FY61" s="87"/>
      <c r="FZ61" s="87"/>
      <c r="GA61" s="87"/>
      <c r="GB61" s="87"/>
      <c r="GC61" s="87"/>
      <c r="GD61" s="87"/>
      <c r="GE61" s="87"/>
      <c r="GF61" s="87"/>
      <c r="GG61" s="87"/>
      <c r="GH61" s="87"/>
      <c r="GI61" s="87"/>
      <c r="GJ61" s="87"/>
      <c r="GK61" s="87"/>
      <c r="GL61" s="87"/>
      <c r="GM61" s="87"/>
      <c r="GN61" s="87"/>
      <c r="GO61" s="87"/>
      <c r="GP61" s="87"/>
      <c r="GQ61" s="87"/>
      <c r="GR61" s="87"/>
      <c r="GS61" s="87"/>
      <c r="GT61" s="87"/>
      <c r="GU61" s="87"/>
      <c r="GV61" s="87"/>
      <c r="GW61" s="87"/>
      <c r="GX61" s="87"/>
      <c r="GY61" s="87"/>
      <c r="GZ61" s="87"/>
      <c r="HA61" s="87"/>
      <c r="HB61" s="87"/>
      <c r="HC61" s="87"/>
      <c r="HD61" s="87"/>
      <c r="HE61" s="87"/>
      <c r="HF61" s="87"/>
      <c r="HG61" s="87"/>
      <c r="HH61" s="87"/>
      <c r="HI61" s="87"/>
      <c r="HJ61" s="87"/>
      <c r="HK61" s="87"/>
      <c r="HL61" s="87"/>
      <c r="HM61" s="87"/>
      <c r="HN61" s="87"/>
      <c r="HO61" s="87"/>
      <c r="HP61" s="87"/>
      <c r="HQ61" s="87"/>
      <c r="HR61" s="87"/>
      <c r="HS61" s="87"/>
      <c r="HT61" s="87"/>
      <c r="HU61" s="87"/>
      <c r="HV61" s="87"/>
      <c r="HW61" s="87"/>
      <c r="HX61" s="87"/>
      <c r="HY61" s="87"/>
      <c r="HZ61" s="87"/>
      <c r="IA61" s="87"/>
      <c r="IB61" s="87"/>
      <c r="IC61" s="87"/>
      <c r="ID61" s="87"/>
      <c r="IE61" s="87"/>
      <c r="IF61" s="87"/>
      <c r="IG61" s="87"/>
      <c r="IH61" s="87"/>
      <c r="II61" s="87"/>
      <c r="IJ61" s="87"/>
      <c r="IK61" s="87"/>
      <c r="IL61" s="87"/>
      <c r="IM61" s="87"/>
      <c r="IN61" s="87"/>
      <c r="IO61" s="87"/>
      <c r="IP61" s="87"/>
      <c r="IQ61" s="87"/>
      <c r="IR61" s="87"/>
      <c r="IS61" s="87"/>
      <c r="IT61" s="87"/>
      <c r="IU61" s="87"/>
      <c r="IV61" s="87"/>
      <c r="IW61" s="87"/>
      <c r="IX61" s="87"/>
      <c r="IY61" s="87"/>
      <c r="IZ61" s="87"/>
      <c r="JA61" s="87"/>
      <c r="JB61" s="87"/>
      <c r="JC61" s="87"/>
      <c r="JD61" s="87"/>
      <c r="JE61" s="87"/>
      <c r="JF61" s="87"/>
      <c r="JG61" s="87"/>
      <c r="JH61" s="87"/>
      <c r="JI61" s="87"/>
      <c r="JJ61" s="87"/>
      <c r="JK61" s="87"/>
      <c r="JL61" s="87"/>
      <c r="JM61" s="87"/>
      <c r="JN61" s="87"/>
      <c r="JO61" s="87"/>
      <c r="JP61" s="87"/>
      <c r="JQ61" s="87"/>
      <c r="JR61" s="87"/>
      <c r="JS61" s="87"/>
      <c r="JT61" s="87"/>
      <c r="JU61" s="87"/>
      <c r="JV61" s="87"/>
      <c r="JW61" s="87"/>
      <c r="JX61" s="87"/>
      <c r="JY61" s="87"/>
      <c r="JZ61" s="87"/>
      <c r="KA61" s="87"/>
      <c r="KB61" s="87"/>
      <c r="KC61" s="87"/>
      <c r="KD61" s="87"/>
      <c r="KE61" s="87"/>
      <c r="KF61" s="87"/>
      <c r="KG61" s="87"/>
      <c r="KH61" s="87"/>
      <c r="KI61" s="87"/>
      <c r="KJ61" s="87"/>
      <c r="KK61" s="87"/>
      <c r="KL61" s="87"/>
      <c r="KM61" s="87"/>
      <c r="KN61" s="87"/>
      <c r="KO61" s="87"/>
      <c r="KP61" s="87"/>
      <c r="KQ61" s="87"/>
      <c r="KR61" s="87"/>
      <c r="KS61" s="87"/>
      <c r="KT61" s="87"/>
      <c r="KU61" s="87"/>
      <c r="KV61" s="87"/>
      <c r="KW61" s="87"/>
      <c r="KX61" s="87"/>
      <c r="KY61" s="87"/>
      <c r="KZ61" s="87"/>
      <c r="LA61" s="87"/>
      <c r="LB61" s="87"/>
      <c r="LC61" s="87"/>
      <c r="LD61" s="87"/>
      <c r="LE61" s="87"/>
      <c r="LF61" s="87"/>
      <c r="LG61" s="87"/>
      <c r="LH61" s="87"/>
      <c r="LI61" s="87"/>
      <c r="LJ61" s="87"/>
      <c r="LK61" s="87"/>
      <c r="LL61" s="87"/>
      <c r="LM61" s="87"/>
      <c r="LN61" s="87"/>
      <c r="LO61" s="87"/>
      <c r="LP61" s="87"/>
      <c r="LQ61" s="87"/>
      <c r="LR61" s="87"/>
      <c r="LS61" s="87"/>
      <c r="LT61" s="87"/>
      <c r="LU61" s="87"/>
      <c r="LV61" s="87"/>
      <c r="LW61" s="87"/>
      <c r="LX61" s="87"/>
      <c r="LY61" s="87"/>
      <c r="LZ61" s="87"/>
      <c r="MA61" s="87"/>
      <c r="MB61" s="87"/>
      <c r="MC61" s="87"/>
      <c r="MD61" s="87"/>
      <c r="ME61" s="87"/>
      <c r="MF61" s="87"/>
      <c r="MG61" s="87"/>
      <c r="MH61" s="87"/>
      <c r="MI61" s="87"/>
      <c r="MJ61" s="87"/>
      <c r="MK61" s="87"/>
      <c r="ML61" s="87"/>
      <c r="MM61" s="87"/>
      <c r="MN61" s="87"/>
      <c r="MO61" s="87"/>
      <c r="MP61" s="87"/>
      <c r="MQ61" s="87"/>
      <c r="MR61" s="87"/>
      <c r="MS61" s="87"/>
      <c r="MT61" s="87"/>
      <c r="MU61" s="87"/>
      <c r="MV61" s="87"/>
      <c r="MW61" s="87"/>
      <c r="MX61" s="87"/>
      <c r="MY61" s="87"/>
      <c r="MZ61" s="87"/>
      <c r="NA61" s="87"/>
      <c r="NB61" s="87"/>
      <c r="NC61" s="87"/>
      <c r="ND61" s="87"/>
      <c r="NE61" s="87"/>
      <c r="NF61" s="87"/>
      <c r="NG61" s="87"/>
      <c r="NH61" s="87"/>
      <c r="NI61" s="87"/>
      <c r="NJ61" s="87"/>
      <c r="NK61" s="87"/>
      <c r="NL61" s="87"/>
      <c r="NM61" s="87"/>
      <c r="NN61" s="87"/>
      <c r="NO61" s="87"/>
      <c r="NP61" s="87"/>
      <c r="NQ61" s="87"/>
      <c r="NR61" s="87"/>
      <c r="NS61" s="87"/>
      <c r="NT61" s="87"/>
      <c r="NU61" s="87"/>
      <c r="NV61" s="87"/>
      <c r="NW61" s="87"/>
      <c r="NX61" s="87"/>
      <c r="NY61" s="87"/>
      <c r="NZ61" s="87"/>
      <c r="OA61" s="87"/>
      <c r="OB61" s="87"/>
      <c r="OC61" s="87"/>
      <c r="OD61" s="87"/>
      <c r="OE61" s="87"/>
      <c r="OF61" s="87"/>
      <c r="OG61" s="87"/>
      <c r="OH61" s="87"/>
      <c r="OI61" s="87"/>
      <c r="OJ61" s="87"/>
      <c r="OK61" s="87"/>
      <c r="OL61" s="87"/>
      <c r="OM61" s="87"/>
      <c r="ON61" s="87"/>
      <c r="OO61" s="87"/>
      <c r="OP61" s="87"/>
      <c r="OQ61" s="87"/>
      <c r="OR61" s="87"/>
      <c r="OS61" s="87"/>
      <c r="OT61" s="87"/>
      <c r="OU61" s="87"/>
      <c r="OV61" s="87"/>
      <c r="OW61" s="87"/>
      <c r="OX61" s="87"/>
      <c r="OY61" s="87"/>
      <c r="OZ61" s="87"/>
      <c r="PA61" s="87"/>
      <c r="PB61" s="87"/>
      <c r="PC61" s="87"/>
      <c r="PD61" s="87"/>
      <c r="PE61" s="87"/>
      <c r="PF61" s="87"/>
      <c r="PG61" s="87"/>
      <c r="PH61" s="87"/>
      <c r="PI61" s="87"/>
      <c r="PJ61" s="87"/>
      <c r="PK61" s="87"/>
      <c r="PL61" s="87"/>
      <c r="PM61" s="87"/>
      <c r="PN61" s="87"/>
      <c r="PO61" s="87"/>
      <c r="PP61" s="87"/>
      <c r="PQ61" s="87"/>
      <c r="PR61" s="87"/>
      <c r="PS61" s="87"/>
      <c r="PT61" s="87"/>
      <c r="PU61" s="87"/>
      <c r="PV61" s="87"/>
      <c r="PW61" s="87"/>
      <c r="PX61" s="87"/>
      <c r="PY61" s="87"/>
      <c r="PZ61" s="87"/>
      <c r="QA61" s="87"/>
      <c r="QB61" s="87"/>
      <c r="QC61" s="87"/>
      <c r="QD61" s="87"/>
      <c r="QE61" s="87"/>
      <c r="QF61" s="87"/>
      <c r="QG61" s="87"/>
      <c r="QH61" s="87"/>
      <c r="QI61" s="87"/>
      <c r="QJ61" s="87"/>
      <c r="QK61" s="87"/>
      <c r="QL61" s="87"/>
      <c r="QM61" s="87"/>
      <c r="QN61" s="87"/>
      <c r="QO61" s="87"/>
      <c r="QP61" s="87"/>
      <c r="QQ61" s="87"/>
      <c r="QR61" s="87"/>
      <c r="QS61" s="87"/>
      <c r="QT61" s="87"/>
      <c r="QU61" s="87"/>
      <c r="QV61" s="87"/>
      <c r="QW61" s="87"/>
      <c r="QX61" s="87"/>
      <c r="QY61" s="87"/>
      <c r="QZ61" s="87"/>
      <c r="RA61" s="87"/>
      <c r="RB61" s="87"/>
      <c r="RC61" s="87"/>
      <c r="RD61" s="87"/>
      <c r="RE61" s="87"/>
      <c r="RF61" s="87"/>
      <c r="RG61" s="87"/>
      <c r="RH61" s="87"/>
      <c r="RI61" s="87"/>
      <c r="RJ61" s="87"/>
      <c r="RK61" s="87"/>
      <c r="RL61" s="87"/>
      <c r="RM61" s="87"/>
      <c r="RN61" s="87"/>
      <c r="RO61" s="87"/>
      <c r="RP61" s="87"/>
      <c r="RQ61" s="87"/>
    </row>
    <row r="62" spans="1:485" ht="15">
      <c r="A62" s="31" t="s">
        <v>1918</v>
      </c>
      <c r="B62" s="85" t="s">
        <v>1803</v>
      </c>
      <c r="D62" s="85" t="s">
        <v>1919</v>
      </c>
      <c r="E62" s="87"/>
      <c r="F62" s="87"/>
      <c r="G62" s="87"/>
      <c r="H62" s="86" t="s">
        <v>1920</v>
      </c>
      <c r="I62" s="85" t="s">
        <v>1921</v>
      </c>
      <c r="T62" s="85">
        <v>0</v>
      </c>
      <c r="U62" s="85">
        <v>0</v>
      </c>
      <c r="V62" s="85">
        <v>0</v>
      </c>
      <c r="W62" s="85">
        <v>0</v>
      </c>
      <c r="X62" s="85">
        <v>0</v>
      </c>
      <c r="Y62" s="85">
        <v>0</v>
      </c>
      <c r="Z62" s="85">
        <v>0</v>
      </c>
      <c r="AA62" s="85">
        <v>0</v>
      </c>
      <c r="AB62" s="85">
        <v>0</v>
      </c>
      <c r="AC62" s="85">
        <v>0</v>
      </c>
      <c r="AD62" s="85">
        <v>0</v>
      </c>
      <c r="AE62" s="85">
        <v>0</v>
      </c>
      <c r="AF62" s="85">
        <v>0</v>
      </c>
      <c r="AG62" s="85">
        <v>0</v>
      </c>
      <c r="AH62" s="85">
        <v>0</v>
      </c>
      <c r="AI62" s="85">
        <v>0</v>
      </c>
      <c r="AJ62" s="85">
        <v>0</v>
      </c>
      <c r="AK62" s="85">
        <v>0</v>
      </c>
      <c r="AL62" s="85">
        <v>0</v>
      </c>
      <c r="AM62" s="85">
        <v>0</v>
      </c>
      <c r="AN62" s="85">
        <v>0</v>
      </c>
      <c r="AO62" s="85">
        <v>0</v>
      </c>
      <c r="AP62" s="85">
        <v>0</v>
      </c>
      <c r="AQ62" s="85">
        <v>0</v>
      </c>
      <c r="AR62" s="85">
        <v>0</v>
      </c>
      <c r="AS62" s="85">
        <v>0</v>
      </c>
      <c r="AT62" s="85">
        <v>0</v>
      </c>
      <c r="AU62" s="85">
        <v>0</v>
      </c>
      <c r="AV62" s="85">
        <v>0</v>
      </c>
      <c r="AW62" s="85">
        <v>0</v>
      </c>
      <c r="AX62" s="85">
        <v>0</v>
      </c>
      <c r="AY62" s="85">
        <v>0</v>
      </c>
      <c r="AZ62" s="85">
        <v>0</v>
      </c>
      <c r="BA62" s="85">
        <v>0</v>
      </c>
      <c r="BB62" s="85">
        <v>0</v>
      </c>
      <c r="BC62" s="85">
        <v>0</v>
      </c>
      <c r="BD62" s="85">
        <v>0</v>
      </c>
      <c r="BE62" s="85">
        <v>0</v>
      </c>
      <c r="BF62" s="85">
        <v>0</v>
      </c>
      <c r="BG62" s="85">
        <v>0</v>
      </c>
      <c r="BH62" s="85">
        <v>0</v>
      </c>
      <c r="BI62" s="85">
        <v>0</v>
      </c>
      <c r="BJ62" s="85">
        <v>0</v>
      </c>
      <c r="BK62" s="85">
        <v>0</v>
      </c>
      <c r="BL62" s="85">
        <v>0</v>
      </c>
      <c r="BM62" s="85">
        <v>0</v>
      </c>
      <c r="BN62" s="85">
        <v>0</v>
      </c>
      <c r="BO62" s="85">
        <v>0</v>
      </c>
      <c r="BP62" s="85">
        <v>0</v>
      </c>
      <c r="BQ62" s="85">
        <v>0</v>
      </c>
      <c r="BR62" s="85">
        <v>0</v>
      </c>
      <c r="BS62" s="85">
        <v>0</v>
      </c>
      <c r="BT62" s="85">
        <v>0</v>
      </c>
      <c r="BU62" s="85">
        <v>0</v>
      </c>
      <c r="BV62" s="85">
        <v>0</v>
      </c>
      <c r="BW62" s="85">
        <v>0</v>
      </c>
      <c r="BX62" s="85">
        <v>0</v>
      </c>
      <c r="BY62" s="85">
        <v>0</v>
      </c>
      <c r="BZ62" s="85">
        <v>0</v>
      </c>
      <c r="CA62" s="85">
        <v>0</v>
      </c>
      <c r="CB62" s="85">
        <v>0</v>
      </c>
      <c r="CC62" s="85">
        <v>0</v>
      </c>
      <c r="CD62" s="85">
        <v>0</v>
      </c>
      <c r="CE62" s="85">
        <v>0</v>
      </c>
      <c r="CF62" s="85">
        <v>0</v>
      </c>
      <c r="CG62" s="85">
        <v>0</v>
      </c>
      <c r="CH62" s="85">
        <v>0</v>
      </c>
      <c r="CI62" s="85">
        <v>0</v>
      </c>
      <c r="CJ62" s="85">
        <v>0</v>
      </c>
      <c r="CK62" s="85">
        <v>0</v>
      </c>
      <c r="CL62" s="85">
        <v>0</v>
      </c>
      <c r="CM62" s="85">
        <v>0</v>
      </c>
      <c r="CN62" s="85">
        <v>0</v>
      </c>
      <c r="CO62" s="85">
        <v>0</v>
      </c>
      <c r="CP62" s="85">
        <v>0</v>
      </c>
      <c r="CQ62" s="85">
        <v>0</v>
      </c>
      <c r="CR62" s="85">
        <v>0</v>
      </c>
      <c r="CS62" s="85">
        <v>0</v>
      </c>
      <c r="CT62" s="85">
        <v>0</v>
      </c>
      <c r="CU62" s="85">
        <v>0</v>
      </c>
      <c r="CV62" s="85">
        <v>0</v>
      </c>
      <c r="CW62" s="85">
        <v>0</v>
      </c>
      <c r="CX62" s="85">
        <v>0</v>
      </c>
      <c r="CY62" s="85">
        <v>0</v>
      </c>
      <c r="CZ62" s="85">
        <v>0</v>
      </c>
      <c r="DA62" s="85">
        <v>0</v>
      </c>
      <c r="DB62" s="85">
        <v>0</v>
      </c>
      <c r="DC62" s="85">
        <v>0</v>
      </c>
      <c r="DD62" s="85">
        <v>0</v>
      </c>
      <c r="DE62" s="85">
        <v>0</v>
      </c>
      <c r="DF62" s="85">
        <v>0</v>
      </c>
      <c r="DG62" s="85">
        <v>0</v>
      </c>
      <c r="DH62" s="85">
        <v>0</v>
      </c>
      <c r="DI62" s="85">
        <v>0</v>
      </c>
      <c r="DJ62" s="85">
        <v>0</v>
      </c>
      <c r="DK62" s="85">
        <v>0</v>
      </c>
      <c r="DL62" s="85">
        <v>0</v>
      </c>
      <c r="DM62" s="85">
        <v>0</v>
      </c>
      <c r="DN62" s="85">
        <v>0</v>
      </c>
      <c r="DO62" s="85">
        <v>0</v>
      </c>
      <c r="DP62" s="85">
        <v>0</v>
      </c>
      <c r="DQ62" s="85">
        <v>0</v>
      </c>
      <c r="DR62" s="85">
        <v>0</v>
      </c>
      <c r="DS62" s="85">
        <v>0</v>
      </c>
      <c r="DT62" s="85">
        <v>0</v>
      </c>
      <c r="DU62" s="85">
        <v>0</v>
      </c>
      <c r="DV62" s="85">
        <v>0</v>
      </c>
      <c r="DW62" s="85">
        <v>0</v>
      </c>
      <c r="DX62" s="85">
        <v>0</v>
      </c>
      <c r="DY62" s="85">
        <v>0</v>
      </c>
      <c r="DZ62" s="85">
        <v>0</v>
      </c>
      <c r="EA62" s="85">
        <v>0</v>
      </c>
      <c r="EB62" s="85">
        <v>0</v>
      </c>
      <c r="EC62" s="85">
        <v>0</v>
      </c>
      <c r="ED62" s="85">
        <v>0</v>
      </c>
      <c r="EE62" s="85">
        <v>0</v>
      </c>
      <c r="EF62" s="85">
        <v>0</v>
      </c>
      <c r="EG62" s="85">
        <v>0</v>
      </c>
      <c r="EH62" s="85">
        <v>0</v>
      </c>
      <c r="EI62" s="85">
        <v>0</v>
      </c>
      <c r="EJ62" s="85">
        <v>0</v>
      </c>
      <c r="EK62" s="85">
        <v>0</v>
      </c>
      <c r="EL62" s="85">
        <v>0</v>
      </c>
      <c r="EM62" s="85">
        <v>0</v>
      </c>
      <c r="EN62" s="85">
        <v>0</v>
      </c>
      <c r="EO62" s="85">
        <v>0</v>
      </c>
      <c r="EP62" s="85">
        <v>0</v>
      </c>
      <c r="EQ62" s="85">
        <v>0</v>
      </c>
      <c r="ER62" s="85">
        <v>0</v>
      </c>
      <c r="ES62" s="85">
        <v>0</v>
      </c>
      <c r="ET62" s="85">
        <v>0</v>
      </c>
      <c r="EU62" s="85">
        <v>0</v>
      </c>
      <c r="EV62" s="85">
        <v>0</v>
      </c>
      <c r="EW62" s="85">
        <v>0</v>
      </c>
      <c r="EX62" s="85">
        <v>0</v>
      </c>
      <c r="EY62" s="85">
        <v>0</v>
      </c>
      <c r="EZ62" s="85">
        <v>0</v>
      </c>
      <c r="FA62" s="85">
        <v>0</v>
      </c>
      <c r="FB62" s="85">
        <v>0</v>
      </c>
      <c r="FC62" s="85">
        <v>0</v>
      </c>
      <c r="FD62" s="85">
        <v>0</v>
      </c>
      <c r="FE62" s="85">
        <v>0</v>
      </c>
      <c r="FF62" s="85">
        <v>0</v>
      </c>
      <c r="FG62" s="85">
        <v>0</v>
      </c>
      <c r="FH62" s="85">
        <v>0</v>
      </c>
      <c r="FI62" s="85">
        <v>0</v>
      </c>
      <c r="FJ62" s="85">
        <v>0</v>
      </c>
      <c r="FK62" s="85">
        <v>0</v>
      </c>
      <c r="FL62" s="85">
        <v>0</v>
      </c>
      <c r="FM62" s="85">
        <v>0</v>
      </c>
      <c r="FN62" s="85">
        <v>0</v>
      </c>
      <c r="FO62" s="85">
        <v>0</v>
      </c>
      <c r="FP62" s="85">
        <v>0</v>
      </c>
      <c r="FQ62" s="85">
        <v>0</v>
      </c>
      <c r="FR62" s="85">
        <v>0</v>
      </c>
      <c r="FS62" s="85">
        <v>0</v>
      </c>
      <c r="FT62" s="85">
        <v>0</v>
      </c>
      <c r="FU62" s="85">
        <v>0</v>
      </c>
      <c r="FV62" s="85">
        <v>0</v>
      </c>
      <c r="FW62" s="85">
        <v>0</v>
      </c>
      <c r="FX62" s="85">
        <v>0</v>
      </c>
      <c r="FY62" s="85">
        <v>0</v>
      </c>
      <c r="FZ62" s="85">
        <v>0</v>
      </c>
      <c r="GA62" s="85">
        <v>0</v>
      </c>
      <c r="GB62" s="85">
        <v>0</v>
      </c>
      <c r="GC62" s="85">
        <v>0</v>
      </c>
      <c r="GD62" s="85">
        <v>0</v>
      </c>
      <c r="GE62" s="85">
        <v>0</v>
      </c>
      <c r="GF62" s="85">
        <v>0</v>
      </c>
      <c r="GG62" s="85">
        <v>0</v>
      </c>
      <c r="GH62" s="85">
        <v>0</v>
      </c>
      <c r="GI62" s="85">
        <v>0</v>
      </c>
      <c r="GJ62" s="85">
        <v>0</v>
      </c>
      <c r="GK62" s="85">
        <v>0</v>
      </c>
      <c r="GL62" s="85">
        <v>0</v>
      </c>
      <c r="GM62" s="85">
        <v>0</v>
      </c>
      <c r="GN62" s="85">
        <v>0</v>
      </c>
      <c r="GO62" s="85">
        <v>0</v>
      </c>
      <c r="GP62" s="85">
        <v>0</v>
      </c>
      <c r="GQ62" s="85">
        <v>0</v>
      </c>
      <c r="GR62" s="85">
        <v>0</v>
      </c>
      <c r="GS62" s="85">
        <v>0</v>
      </c>
      <c r="GT62" s="85">
        <v>0</v>
      </c>
      <c r="GU62" s="85">
        <v>0</v>
      </c>
      <c r="GV62" s="85">
        <v>0</v>
      </c>
      <c r="GW62" s="85">
        <v>0</v>
      </c>
      <c r="GX62" s="85">
        <v>0</v>
      </c>
      <c r="GY62" s="85">
        <v>0</v>
      </c>
      <c r="GZ62" s="85">
        <v>0</v>
      </c>
      <c r="HA62" s="85">
        <v>0</v>
      </c>
      <c r="HB62" s="85">
        <v>0</v>
      </c>
      <c r="HC62" s="85">
        <v>0</v>
      </c>
      <c r="HD62" s="85">
        <v>0</v>
      </c>
      <c r="HE62" s="85">
        <v>0</v>
      </c>
      <c r="HF62" s="85">
        <v>0</v>
      </c>
      <c r="HG62" s="85">
        <v>0</v>
      </c>
      <c r="HH62" s="85">
        <v>0</v>
      </c>
      <c r="HI62" s="85">
        <v>0</v>
      </c>
      <c r="HJ62" s="85">
        <v>0</v>
      </c>
      <c r="HK62" s="85">
        <v>0</v>
      </c>
      <c r="HL62" s="85">
        <v>0</v>
      </c>
      <c r="HM62" s="85">
        <v>0</v>
      </c>
      <c r="HN62" s="85">
        <v>0</v>
      </c>
      <c r="HO62" s="85">
        <v>0</v>
      </c>
      <c r="HP62" s="85">
        <v>0</v>
      </c>
      <c r="HQ62" s="85">
        <v>0</v>
      </c>
      <c r="HR62" s="85">
        <v>0</v>
      </c>
      <c r="HS62" s="85">
        <v>0</v>
      </c>
      <c r="HT62" s="85">
        <v>0</v>
      </c>
      <c r="HU62" s="85">
        <v>0</v>
      </c>
      <c r="HV62" s="85">
        <v>0</v>
      </c>
      <c r="HW62" s="85">
        <v>0</v>
      </c>
      <c r="HX62" s="85">
        <v>0</v>
      </c>
      <c r="HY62" s="85">
        <v>0</v>
      </c>
      <c r="HZ62" s="85">
        <v>0</v>
      </c>
      <c r="IA62" s="85">
        <v>0</v>
      </c>
      <c r="IB62" s="85">
        <v>0</v>
      </c>
      <c r="IC62" s="85">
        <v>0</v>
      </c>
      <c r="ID62" s="85">
        <v>0</v>
      </c>
      <c r="IE62" s="85">
        <v>0</v>
      </c>
      <c r="IF62" s="85">
        <v>0</v>
      </c>
      <c r="IG62" s="85">
        <v>0</v>
      </c>
      <c r="IH62" s="85">
        <v>0</v>
      </c>
      <c r="II62" s="85">
        <v>0</v>
      </c>
      <c r="IJ62" s="85">
        <v>0</v>
      </c>
      <c r="IK62" s="85">
        <v>0</v>
      </c>
      <c r="IL62" s="85">
        <v>0</v>
      </c>
      <c r="IM62" s="85">
        <v>0</v>
      </c>
      <c r="IN62" s="85">
        <v>0</v>
      </c>
      <c r="IO62" s="85">
        <v>0</v>
      </c>
      <c r="IP62" s="85">
        <v>0</v>
      </c>
      <c r="IQ62" s="85">
        <v>0</v>
      </c>
      <c r="IR62" s="85">
        <v>0</v>
      </c>
      <c r="IS62" s="85">
        <v>0</v>
      </c>
      <c r="IT62" s="85">
        <v>0</v>
      </c>
      <c r="IU62" s="85">
        <v>0</v>
      </c>
      <c r="IV62" s="85">
        <v>0</v>
      </c>
      <c r="IW62" s="85">
        <v>0</v>
      </c>
      <c r="IX62" s="85">
        <v>0</v>
      </c>
      <c r="IY62" s="85">
        <v>0</v>
      </c>
      <c r="IZ62" s="85">
        <v>0</v>
      </c>
      <c r="JA62" s="85">
        <v>0</v>
      </c>
      <c r="JB62" s="85">
        <v>0</v>
      </c>
      <c r="JC62" s="85">
        <v>0</v>
      </c>
      <c r="JD62" s="85">
        <v>0</v>
      </c>
      <c r="JE62" s="85">
        <v>0</v>
      </c>
      <c r="JF62" s="85">
        <v>0</v>
      </c>
      <c r="JG62" s="85">
        <v>0</v>
      </c>
      <c r="JH62" s="85">
        <v>0</v>
      </c>
      <c r="JI62" s="85">
        <v>0</v>
      </c>
      <c r="JJ62" s="85">
        <v>0</v>
      </c>
      <c r="JK62" s="85">
        <v>0</v>
      </c>
      <c r="JL62" s="85">
        <v>0</v>
      </c>
      <c r="JM62" s="85">
        <v>0</v>
      </c>
      <c r="JN62" s="85">
        <v>0</v>
      </c>
      <c r="JO62" s="85">
        <v>0</v>
      </c>
      <c r="JP62" s="85">
        <v>0</v>
      </c>
      <c r="JQ62" s="85">
        <v>0</v>
      </c>
      <c r="JR62" s="85">
        <v>0</v>
      </c>
      <c r="JS62" s="85">
        <v>0</v>
      </c>
      <c r="JT62" s="85">
        <v>0</v>
      </c>
      <c r="JU62" s="85">
        <v>0</v>
      </c>
      <c r="JV62" s="85">
        <v>0</v>
      </c>
      <c r="JW62" s="85">
        <v>0</v>
      </c>
      <c r="JX62" s="85">
        <v>0</v>
      </c>
      <c r="JY62" s="85">
        <v>0</v>
      </c>
      <c r="JZ62" s="85">
        <v>0</v>
      </c>
      <c r="KA62" s="85">
        <v>0</v>
      </c>
      <c r="KB62" s="85">
        <v>0</v>
      </c>
      <c r="KC62" s="85">
        <v>0</v>
      </c>
      <c r="KD62" s="85">
        <v>0</v>
      </c>
      <c r="KE62" s="85">
        <v>0</v>
      </c>
      <c r="KF62" s="85">
        <v>0</v>
      </c>
      <c r="KG62" s="85">
        <v>0</v>
      </c>
      <c r="KH62" s="85">
        <v>0</v>
      </c>
      <c r="KI62" s="85">
        <v>0</v>
      </c>
      <c r="KJ62" s="85">
        <v>0</v>
      </c>
      <c r="KK62" s="85">
        <v>0</v>
      </c>
      <c r="KL62" s="85">
        <v>0</v>
      </c>
      <c r="KM62" s="85">
        <v>0</v>
      </c>
      <c r="KN62" s="85">
        <v>0</v>
      </c>
      <c r="KO62" s="85">
        <v>0</v>
      </c>
      <c r="KP62" s="85">
        <v>0</v>
      </c>
      <c r="KQ62" s="85">
        <v>0</v>
      </c>
      <c r="KR62" s="85">
        <v>0</v>
      </c>
      <c r="KS62" s="85">
        <v>0</v>
      </c>
      <c r="KT62" s="85">
        <v>0</v>
      </c>
      <c r="KU62" s="85">
        <v>0</v>
      </c>
      <c r="KV62" s="85">
        <v>0</v>
      </c>
      <c r="KW62" s="85">
        <v>0</v>
      </c>
      <c r="KX62" s="85">
        <v>0</v>
      </c>
      <c r="KY62" s="85">
        <v>0</v>
      </c>
      <c r="KZ62" s="85">
        <v>0</v>
      </c>
      <c r="LA62" s="85">
        <v>0</v>
      </c>
      <c r="LB62" s="85">
        <v>0</v>
      </c>
      <c r="LC62" s="85">
        <v>0</v>
      </c>
      <c r="LD62" s="85">
        <v>0</v>
      </c>
      <c r="LE62" s="85">
        <v>0</v>
      </c>
      <c r="LF62" s="85">
        <v>0</v>
      </c>
      <c r="LG62" s="85">
        <v>0</v>
      </c>
      <c r="LH62" s="85">
        <v>0</v>
      </c>
      <c r="LI62" s="85">
        <v>0</v>
      </c>
      <c r="LJ62" s="85">
        <v>0</v>
      </c>
      <c r="LK62" s="85">
        <v>0</v>
      </c>
      <c r="LL62" s="85">
        <v>0</v>
      </c>
      <c r="LM62" s="85">
        <v>0</v>
      </c>
      <c r="LN62" s="85">
        <v>0</v>
      </c>
      <c r="LO62" s="85">
        <v>0</v>
      </c>
      <c r="LP62" s="85">
        <v>0</v>
      </c>
      <c r="LQ62" s="85">
        <v>0</v>
      </c>
      <c r="LR62" s="85">
        <v>0</v>
      </c>
      <c r="LS62" s="85">
        <v>0</v>
      </c>
      <c r="LT62" s="85">
        <v>0</v>
      </c>
      <c r="LU62" s="85">
        <v>0</v>
      </c>
      <c r="LV62" s="85">
        <v>0</v>
      </c>
      <c r="LW62" s="85">
        <v>0</v>
      </c>
      <c r="LX62" s="85">
        <v>0</v>
      </c>
      <c r="LY62" s="85">
        <v>0</v>
      </c>
      <c r="LZ62" s="85">
        <v>0</v>
      </c>
      <c r="MA62" s="85">
        <v>0</v>
      </c>
      <c r="MB62" s="85">
        <v>0</v>
      </c>
      <c r="MC62" s="85">
        <v>0</v>
      </c>
      <c r="MD62" s="85">
        <v>0</v>
      </c>
      <c r="ME62" s="85">
        <v>0</v>
      </c>
      <c r="MF62" s="85">
        <v>0</v>
      </c>
      <c r="MG62" s="85">
        <v>0</v>
      </c>
      <c r="MH62" s="85">
        <v>0</v>
      </c>
      <c r="MI62" s="85">
        <v>0</v>
      </c>
      <c r="MJ62" s="85">
        <v>0</v>
      </c>
      <c r="MK62" s="85">
        <v>0</v>
      </c>
      <c r="ML62" s="85">
        <v>0</v>
      </c>
      <c r="MM62" s="85">
        <v>0</v>
      </c>
      <c r="MN62" s="85">
        <v>0</v>
      </c>
      <c r="MO62" s="85">
        <v>0</v>
      </c>
      <c r="MP62" s="85">
        <v>0</v>
      </c>
      <c r="MQ62" s="85">
        <v>0</v>
      </c>
      <c r="MR62" s="85">
        <v>0</v>
      </c>
      <c r="MS62" s="85">
        <v>0</v>
      </c>
      <c r="MT62" s="85">
        <v>0</v>
      </c>
      <c r="MU62" s="85">
        <v>0</v>
      </c>
      <c r="MV62" s="85">
        <v>0</v>
      </c>
      <c r="MW62" s="85">
        <v>0</v>
      </c>
      <c r="MX62" s="85">
        <v>0</v>
      </c>
      <c r="MY62" s="85">
        <v>0</v>
      </c>
      <c r="MZ62" s="85">
        <v>0</v>
      </c>
      <c r="NA62" s="85">
        <v>0</v>
      </c>
      <c r="NB62" s="85">
        <v>0</v>
      </c>
      <c r="NC62" s="85">
        <v>0</v>
      </c>
      <c r="ND62" s="85">
        <v>0</v>
      </c>
      <c r="NE62" s="85">
        <v>0</v>
      </c>
      <c r="NF62" s="85">
        <v>0</v>
      </c>
      <c r="NG62" s="85">
        <v>0</v>
      </c>
      <c r="NH62" s="85">
        <v>0</v>
      </c>
      <c r="NI62" s="85">
        <v>0</v>
      </c>
      <c r="NJ62" s="85">
        <v>0</v>
      </c>
      <c r="NK62" s="85">
        <v>0</v>
      </c>
      <c r="NL62" s="85">
        <v>0</v>
      </c>
      <c r="NM62" s="85">
        <v>0</v>
      </c>
      <c r="NN62" s="85">
        <v>0</v>
      </c>
      <c r="NO62" s="85">
        <v>0</v>
      </c>
      <c r="NP62" s="85">
        <v>0</v>
      </c>
      <c r="NQ62" s="85">
        <v>0</v>
      </c>
      <c r="NR62" s="85">
        <v>0</v>
      </c>
      <c r="NS62" s="85">
        <v>0</v>
      </c>
      <c r="NT62" s="85">
        <v>0</v>
      </c>
      <c r="NU62" s="85">
        <v>0</v>
      </c>
      <c r="NV62" s="85">
        <v>0</v>
      </c>
      <c r="NW62" s="85">
        <v>0</v>
      </c>
      <c r="NX62" s="85">
        <v>0</v>
      </c>
      <c r="NY62" s="85">
        <v>0</v>
      </c>
      <c r="NZ62" s="85">
        <v>0</v>
      </c>
      <c r="OA62" s="85">
        <v>0</v>
      </c>
      <c r="OB62" s="85">
        <v>0</v>
      </c>
      <c r="OC62" s="85">
        <v>0</v>
      </c>
      <c r="OD62" s="85">
        <v>0</v>
      </c>
      <c r="OE62" s="85">
        <v>0</v>
      </c>
      <c r="OF62" s="85">
        <v>0</v>
      </c>
      <c r="OG62" s="85">
        <v>0</v>
      </c>
      <c r="OH62" s="85">
        <v>0</v>
      </c>
      <c r="OI62" s="85">
        <v>0</v>
      </c>
      <c r="OJ62" s="85">
        <v>0</v>
      </c>
      <c r="OK62" s="85">
        <v>0</v>
      </c>
      <c r="OL62" s="85">
        <v>0</v>
      </c>
      <c r="OM62" s="85">
        <v>0</v>
      </c>
      <c r="ON62" s="85">
        <v>0</v>
      </c>
      <c r="OO62" s="85">
        <v>0</v>
      </c>
      <c r="OP62" s="85">
        <v>0</v>
      </c>
      <c r="OQ62" s="85">
        <v>0</v>
      </c>
      <c r="OR62" s="85">
        <v>0</v>
      </c>
      <c r="OS62" s="85">
        <v>0</v>
      </c>
      <c r="OT62" s="85">
        <v>0</v>
      </c>
      <c r="OU62" s="85">
        <v>0</v>
      </c>
      <c r="OV62" s="85">
        <v>0</v>
      </c>
      <c r="OW62" s="85">
        <v>0</v>
      </c>
      <c r="OX62" s="85">
        <v>0</v>
      </c>
      <c r="OY62" s="85">
        <v>0</v>
      </c>
      <c r="OZ62" s="85">
        <v>0</v>
      </c>
      <c r="PA62" s="85">
        <v>0</v>
      </c>
      <c r="PB62" s="85">
        <v>0</v>
      </c>
      <c r="PC62" s="85">
        <v>0</v>
      </c>
      <c r="PD62" s="85">
        <v>0</v>
      </c>
      <c r="PE62" s="85">
        <v>0</v>
      </c>
      <c r="PF62" s="85">
        <v>0</v>
      </c>
      <c r="PG62" s="85">
        <v>0</v>
      </c>
      <c r="PH62" s="85">
        <v>0</v>
      </c>
      <c r="PI62" s="85">
        <v>0</v>
      </c>
      <c r="PJ62" s="85">
        <v>0</v>
      </c>
      <c r="PK62" s="85">
        <v>0</v>
      </c>
      <c r="PL62" s="85">
        <v>0</v>
      </c>
      <c r="PM62" s="85">
        <v>0</v>
      </c>
      <c r="PN62" s="85">
        <v>0</v>
      </c>
      <c r="PO62" s="85">
        <v>0</v>
      </c>
      <c r="PP62" s="85">
        <v>0</v>
      </c>
      <c r="PQ62" s="85">
        <v>0</v>
      </c>
      <c r="PR62" s="85">
        <v>0</v>
      </c>
      <c r="PS62" s="85">
        <v>0</v>
      </c>
      <c r="PT62" s="85">
        <v>0</v>
      </c>
      <c r="PU62" s="85">
        <v>0</v>
      </c>
      <c r="PV62" s="85">
        <v>0</v>
      </c>
      <c r="PW62" s="85">
        <v>0</v>
      </c>
      <c r="PX62" s="85">
        <v>0</v>
      </c>
      <c r="PY62" s="85">
        <v>0</v>
      </c>
      <c r="PZ62" s="85">
        <v>0</v>
      </c>
      <c r="QA62" s="85">
        <v>0</v>
      </c>
      <c r="QB62" s="85">
        <v>0</v>
      </c>
      <c r="QC62" s="85">
        <v>0</v>
      </c>
      <c r="QD62" s="85">
        <v>0</v>
      </c>
      <c r="QE62" s="85">
        <v>0</v>
      </c>
      <c r="QF62" s="85">
        <v>0</v>
      </c>
      <c r="QG62" s="85">
        <v>0</v>
      </c>
      <c r="QH62" s="85">
        <v>0</v>
      </c>
      <c r="QI62" s="85">
        <v>0</v>
      </c>
      <c r="QJ62" s="85">
        <v>0</v>
      </c>
      <c r="QK62" s="85">
        <v>0</v>
      </c>
      <c r="QL62" s="85">
        <v>0</v>
      </c>
      <c r="QM62" s="85">
        <v>0</v>
      </c>
      <c r="QN62" s="85">
        <v>0</v>
      </c>
      <c r="QO62" s="85">
        <v>0</v>
      </c>
      <c r="QP62" s="85">
        <v>0</v>
      </c>
      <c r="QQ62" s="85">
        <v>0</v>
      </c>
      <c r="QR62" s="85">
        <v>0</v>
      </c>
      <c r="QS62" s="85">
        <v>0</v>
      </c>
      <c r="QT62" s="85">
        <v>0</v>
      </c>
      <c r="QU62" s="85">
        <v>0</v>
      </c>
      <c r="QV62" s="85">
        <v>0</v>
      </c>
      <c r="QW62" s="85">
        <v>0</v>
      </c>
      <c r="QX62" s="85">
        <v>0</v>
      </c>
      <c r="QY62" s="85">
        <v>0</v>
      </c>
      <c r="QZ62" s="85">
        <v>0</v>
      </c>
      <c r="RA62" s="85">
        <v>0</v>
      </c>
      <c r="RB62" s="85">
        <v>0</v>
      </c>
      <c r="RC62" s="85">
        <v>0</v>
      </c>
      <c r="RD62" s="85">
        <v>0</v>
      </c>
      <c r="RE62" s="85">
        <v>0</v>
      </c>
      <c r="RF62" s="85">
        <v>0</v>
      </c>
      <c r="RG62" s="85">
        <v>0</v>
      </c>
      <c r="RH62" s="85">
        <v>0</v>
      </c>
      <c r="RI62" s="85">
        <v>0</v>
      </c>
      <c r="RJ62" s="85">
        <v>0</v>
      </c>
      <c r="RK62" s="85">
        <v>0</v>
      </c>
      <c r="RL62" s="85">
        <v>0</v>
      </c>
      <c r="RM62" s="85">
        <v>0</v>
      </c>
      <c r="RN62" s="85">
        <v>0</v>
      </c>
      <c r="RO62" s="85">
        <v>0</v>
      </c>
      <c r="RP62" s="85">
        <v>0</v>
      </c>
      <c r="RQ62" s="85">
        <v>0</v>
      </c>
    </row>
    <row r="63" spans="1:485" ht="15">
      <c r="B63" s="85" t="s">
        <v>1807</v>
      </c>
      <c r="D63" s="85" t="s">
        <v>1922</v>
      </c>
      <c r="E63" s="87"/>
      <c r="F63" s="87"/>
      <c r="G63" s="87"/>
      <c r="H63" s="86" t="s">
        <v>1923</v>
      </c>
      <c r="I63" s="85" t="s">
        <v>1924</v>
      </c>
      <c r="T63" s="85">
        <v>0</v>
      </c>
      <c r="U63" s="85">
        <v>0</v>
      </c>
      <c r="V63" s="85">
        <v>0</v>
      </c>
      <c r="W63" s="85">
        <v>0</v>
      </c>
      <c r="X63" s="85">
        <v>0</v>
      </c>
      <c r="Y63" s="85">
        <v>0</v>
      </c>
      <c r="Z63" s="85">
        <v>0</v>
      </c>
      <c r="AA63" s="85">
        <v>0</v>
      </c>
      <c r="AB63" s="85">
        <v>0</v>
      </c>
      <c r="AC63" s="85">
        <v>0</v>
      </c>
      <c r="AD63" s="85">
        <v>0</v>
      </c>
      <c r="AE63" s="85">
        <v>0</v>
      </c>
      <c r="AF63" s="85">
        <v>0</v>
      </c>
      <c r="AG63" s="85">
        <v>0</v>
      </c>
      <c r="AH63" s="85">
        <v>0</v>
      </c>
      <c r="AI63" s="85">
        <v>0</v>
      </c>
      <c r="AJ63" s="85">
        <v>0</v>
      </c>
      <c r="AK63" s="85">
        <v>0</v>
      </c>
      <c r="AL63" s="85">
        <v>0</v>
      </c>
      <c r="AM63" s="85">
        <v>0</v>
      </c>
      <c r="AN63" s="85">
        <v>0</v>
      </c>
      <c r="AO63" s="85">
        <v>0</v>
      </c>
      <c r="AP63" s="85">
        <v>0</v>
      </c>
      <c r="AQ63" s="85">
        <v>0</v>
      </c>
      <c r="AR63" s="85">
        <v>0</v>
      </c>
      <c r="AS63" s="85">
        <v>0</v>
      </c>
      <c r="AT63" s="85">
        <v>0</v>
      </c>
      <c r="AU63" s="85">
        <v>0</v>
      </c>
      <c r="AV63" s="85">
        <v>0</v>
      </c>
      <c r="AW63" s="85">
        <v>0</v>
      </c>
      <c r="AX63" s="85">
        <v>0</v>
      </c>
      <c r="AY63" s="85">
        <v>0</v>
      </c>
      <c r="AZ63" s="85">
        <v>0</v>
      </c>
      <c r="BA63" s="85">
        <v>0</v>
      </c>
      <c r="BB63" s="85">
        <v>0</v>
      </c>
      <c r="BC63" s="85">
        <v>0</v>
      </c>
      <c r="BD63" s="85">
        <v>0</v>
      </c>
      <c r="BE63" s="85">
        <v>0</v>
      </c>
      <c r="BF63" s="85">
        <v>0</v>
      </c>
      <c r="BG63" s="85">
        <v>0</v>
      </c>
      <c r="BH63" s="85">
        <v>0</v>
      </c>
      <c r="BI63" s="85">
        <v>0</v>
      </c>
      <c r="BJ63" s="85">
        <v>0</v>
      </c>
      <c r="BK63" s="85">
        <v>0</v>
      </c>
      <c r="BL63" s="85">
        <v>0</v>
      </c>
      <c r="BM63" s="85">
        <v>0</v>
      </c>
      <c r="BN63" s="85">
        <v>0</v>
      </c>
      <c r="BO63" s="85">
        <v>0</v>
      </c>
      <c r="BP63" s="85">
        <v>0</v>
      </c>
      <c r="BQ63" s="85">
        <v>0</v>
      </c>
      <c r="BR63" s="85">
        <v>0</v>
      </c>
      <c r="BS63" s="85">
        <v>0</v>
      </c>
      <c r="BT63" s="85">
        <v>0</v>
      </c>
      <c r="BU63" s="85">
        <v>0</v>
      </c>
      <c r="BV63" s="85">
        <v>0</v>
      </c>
      <c r="BW63" s="85">
        <v>0</v>
      </c>
      <c r="BX63" s="85">
        <v>0</v>
      </c>
      <c r="BY63" s="85">
        <v>0</v>
      </c>
      <c r="BZ63" s="85">
        <v>0</v>
      </c>
      <c r="CA63" s="85">
        <v>0</v>
      </c>
      <c r="CB63" s="85">
        <v>0</v>
      </c>
      <c r="CC63" s="85">
        <v>0</v>
      </c>
      <c r="CD63" s="85">
        <v>0</v>
      </c>
      <c r="CE63" s="85">
        <v>0</v>
      </c>
      <c r="CF63" s="85">
        <v>0</v>
      </c>
      <c r="CG63" s="85">
        <v>0</v>
      </c>
      <c r="CH63" s="85">
        <v>0</v>
      </c>
      <c r="CI63" s="85">
        <v>0</v>
      </c>
      <c r="CJ63" s="85">
        <v>0</v>
      </c>
      <c r="CK63" s="85">
        <v>0</v>
      </c>
      <c r="CL63" s="85">
        <v>0</v>
      </c>
      <c r="CM63" s="85">
        <v>0</v>
      </c>
      <c r="CN63" s="85">
        <v>0</v>
      </c>
      <c r="CO63" s="85">
        <v>0</v>
      </c>
      <c r="CP63" s="85">
        <v>0</v>
      </c>
      <c r="CQ63" s="85">
        <v>0</v>
      </c>
      <c r="CR63" s="85">
        <v>0</v>
      </c>
      <c r="CS63" s="85">
        <v>0</v>
      </c>
      <c r="CT63" s="85">
        <v>0</v>
      </c>
      <c r="CU63" s="85">
        <v>0</v>
      </c>
      <c r="CV63" s="85">
        <v>0</v>
      </c>
      <c r="CW63" s="85">
        <v>0</v>
      </c>
      <c r="CX63" s="85">
        <v>0</v>
      </c>
      <c r="CY63" s="85">
        <v>0</v>
      </c>
      <c r="CZ63" s="85">
        <v>0</v>
      </c>
      <c r="DA63" s="85">
        <v>0</v>
      </c>
      <c r="DB63" s="85">
        <v>0</v>
      </c>
      <c r="DC63" s="85">
        <v>0</v>
      </c>
      <c r="DD63" s="85">
        <v>0</v>
      </c>
      <c r="DE63" s="85">
        <v>0</v>
      </c>
      <c r="DF63" s="85">
        <v>0</v>
      </c>
      <c r="DG63" s="85">
        <v>0</v>
      </c>
      <c r="DH63" s="85">
        <v>0</v>
      </c>
      <c r="DI63" s="85">
        <v>0</v>
      </c>
      <c r="DJ63" s="85">
        <v>0</v>
      </c>
      <c r="DK63" s="85">
        <v>0</v>
      </c>
      <c r="DL63" s="85">
        <v>0</v>
      </c>
      <c r="DM63" s="85">
        <v>0</v>
      </c>
      <c r="DN63" s="85">
        <v>0</v>
      </c>
      <c r="DO63" s="85">
        <v>0</v>
      </c>
      <c r="DP63" s="85">
        <v>0</v>
      </c>
      <c r="DQ63" s="85">
        <v>0</v>
      </c>
      <c r="DR63" s="85">
        <v>0</v>
      </c>
      <c r="DS63" s="85">
        <v>0</v>
      </c>
      <c r="DT63" s="85">
        <v>0</v>
      </c>
      <c r="DU63" s="85">
        <v>0</v>
      </c>
      <c r="DV63" s="85">
        <v>0</v>
      </c>
      <c r="DW63" s="85">
        <v>0</v>
      </c>
      <c r="DX63" s="85">
        <v>0</v>
      </c>
      <c r="DY63" s="85">
        <v>0</v>
      </c>
      <c r="DZ63" s="85">
        <v>0</v>
      </c>
      <c r="EA63" s="85">
        <v>0</v>
      </c>
      <c r="EB63" s="85">
        <v>0</v>
      </c>
      <c r="EC63" s="85">
        <v>0</v>
      </c>
      <c r="ED63" s="85">
        <v>0</v>
      </c>
      <c r="EE63" s="85">
        <v>0</v>
      </c>
      <c r="EF63" s="85">
        <v>0</v>
      </c>
      <c r="EG63" s="85">
        <v>0</v>
      </c>
      <c r="EH63" s="85">
        <v>0</v>
      </c>
      <c r="EI63" s="85">
        <v>0</v>
      </c>
      <c r="EJ63" s="85">
        <v>0</v>
      </c>
      <c r="EK63" s="85">
        <v>0</v>
      </c>
      <c r="EL63" s="85">
        <v>0</v>
      </c>
      <c r="EM63" s="85">
        <v>0</v>
      </c>
      <c r="EN63" s="85">
        <v>0</v>
      </c>
      <c r="EO63" s="85">
        <v>0</v>
      </c>
      <c r="EP63" s="85">
        <v>0</v>
      </c>
      <c r="EQ63" s="85">
        <v>0</v>
      </c>
      <c r="ER63" s="85">
        <v>0</v>
      </c>
      <c r="ES63" s="85">
        <v>0</v>
      </c>
      <c r="ET63" s="85">
        <v>0</v>
      </c>
      <c r="EU63" s="85">
        <v>0</v>
      </c>
      <c r="EV63" s="85">
        <v>0</v>
      </c>
      <c r="EW63" s="85">
        <v>0</v>
      </c>
      <c r="EX63" s="85">
        <v>0</v>
      </c>
      <c r="EY63" s="85">
        <v>0</v>
      </c>
      <c r="EZ63" s="85">
        <v>0</v>
      </c>
      <c r="FA63" s="85">
        <v>0</v>
      </c>
      <c r="FB63" s="85">
        <v>0</v>
      </c>
      <c r="FC63" s="85">
        <v>0</v>
      </c>
      <c r="FD63" s="85">
        <v>0</v>
      </c>
      <c r="FE63" s="85">
        <v>0</v>
      </c>
      <c r="FF63" s="85">
        <v>0</v>
      </c>
      <c r="FG63" s="85">
        <v>0</v>
      </c>
      <c r="FH63" s="85">
        <v>0</v>
      </c>
      <c r="FI63" s="85">
        <v>0</v>
      </c>
      <c r="FJ63" s="85">
        <v>0</v>
      </c>
      <c r="FK63" s="85">
        <v>0</v>
      </c>
      <c r="FL63" s="85">
        <v>0</v>
      </c>
      <c r="FM63" s="85">
        <v>0</v>
      </c>
      <c r="FN63" s="85">
        <v>0</v>
      </c>
      <c r="FO63" s="85">
        <v>0</v>
      </c>
      <c r="FP63" s="85">
        <v>0</v>
      </c>
      <c r="FQ63" s="85">
        <v>0</v>
      </c>
      <c r="FR63" s="85">
        <v>0</v>
      </c>
      <c r="FS63" s="85">
        <v>0</v>
      </c>
      <c r="FT63" s="85">
        <v>0</v>
      </c>
      <c r="FU63" s="85">
        <v>0</v>
      </c>
      <c r="FV63" s="85">
        <v>0</v>
      </c>
      <c r="FW63" s="85">
        <v>0</v>
      </c>
      <c r="FX63" s="85">
        <v>0</v>
      </c>
      <c r="FY63" s="85">
        <v>0</v>
      </c>
      <c r="FZ63" s="85">
        <v>0</v>
      </c>
      <c r="GA63" s="85">
        <v>0</v>
      </c>
      <c r="GB63" s="85">
        <v>0</v>
      </c>
      <c r="GC63" s="85">
        <v>0</v>
      </c>
      <c r="GD63" s="85">
        <v>0</v>
      </c>
      <c r="GE63" s="85">
        <v>0</v>
      </c>
      <c r="GF63" s="85">
        <v>0</v>
      </c>
      <c r="GG63" s="85">
        <v>0</v>
      </c>
      <c r="GH63" s="85">
        <v>0</v>
      </c>
      <c r="GI63" s="85">
        <v>0</v>
      </c>
      <c r="GJ63" s="85">
        <v>0</v>
      </c>
      <c r="GK63" s="85">
        <v>0</v>
      </c>
      <c r="GL63" s="85">
        <v>0</v>
      </c>
      <c r="GM63" s="85">
        <v>0</v>
      </c>
      <c r="GN63" s="85">
        <v>0</v>
      </c>
      <c r="GO63" s="85">
        <v>0</v>
      </c>
      <c r="GP63" s="85">
        <v>0</v>
      </c>
      <c r="GQ63" s="85">
        <v>0</v>
      </c>
      <c r="GR63" s="85">
        <v>0</v>
      </c>
      <c r="GS63" s="85">
        <v>0</v>
      </c>
      <c r="GT63" s="85">
        <v>0</v>
      </c>
      <c r="GU63" s="85">
        <v>0</v>
      </c>
      <c r="GV63" s="85">
        <v>0</v>
      </c>
      <c r="GW63" s="85">
        <v>0</v>
      </c>
      <c r="GX63" s="85">
        <v>0</v>
      </c>
      <c r="GY63" s="85">
        <v>0</v>
      </c>
      <c r="GZ63" s="85">
        <v>0</v>
      </c>
      <c r="HA63" s="85">
        <v>0</v>
      </c>
      <c r="HB63" s="85">
        <v>0</v>
      </c>
      <c r="HC63" s="85">
        <v>0</v>
      </c>
      <c r="HD63" s="85">
        <v>0</v>
      </c>
      <c r="HE63" s="85">
        <v>0</v>
      </c>
      <c r="HF63" s="85">
        <v>0</v>
      </c>
      <c r="HG63" s="85">
        <v>0</v>
      </c>
      <c r="HH63" s="85">
        <v>0</v>
      </c>
      <c r="HI63" s="85">
        <v>0</v>
      </c>
      <c r="HJ63" s="85">
        <v>0</v>
      </c>
      <c r="HK63" s="85">
        <v>0</v>
      </c>
      <c r="HL63" s="85">
        <v>0</v>
      </c>
      <c r="HM63" s="85">
        <v>0</v>
      </c>
      <c r="HN63" s="85">
        <v>0</v>
      </c>
      <c r="HO63" s="85">
        <v>0</v>
      </c>
      <c r="HP63" s="85">
        <v>0</v>
      </c>
      <c r="HQ63" s="85">
        <v>0</v>
      </c>
      <c r="HR63" s="85">
        <v>0</v>
      </c>
      <c r="HS63" s="85">
        <v>0</v>
      </c>
      <c r="HT63" s="85">
        <v>0</v>
      </c>
      <c r="HU63" s="85">
        <v>0</v>
      </c>
      <c r="HV63" s="85">
        <v>0</v>
      </c>
      <c r="HW63" s="85">
        <v>0</v>
      </c>
      <c r="HX63" s="85">
        <v>0</v>
      </c>
      <c r="HY63" s="85">
        <v>0</v>
      </c>
      <c r="HZ63" s="85">
        <v>0</v>
      </c>
      <c r="IA63" s="85">
        <v>0</v>
      </c>
      <c r="IB63" s="85">
        <v>0</v>
      </c>
      <c r="IC63" s="85">
        <v>0</v>
      </c>
      <c r="ID63" s="85">
        <v>0</v>
      </c>
      <c r="IE63" s="85">
        <v>0</v>
      </c>
      <c r="IF63" s="85">
        <v>0</v>
      </c>
      <c r="IG63" s="85">
        <v>0</v>
      </c>
      <c r="IH63" s="85">
        <v>0</v>
      </c>
      <c r="II63" s="85">
        <v>0</v>
      </c>
      <c r="IJ63" s="85">
        <v>0</v>
      </c>
      <c r="IK63" s="85">
        <v>0</v>
      </c>
      <c r="IL63" s="85">
        <v>0</v>
      </c>
      <c r="IM63" s="85">
        <v>0</v>
      </c>
      <c r="IN63" s="85">
        <v>0</v>
      </c>
      <c r="IO63" s="85">
        <v>0</v>
      </c>
      <c r="IP63" s="85">
        <v>0</v>
      </c>
      <c r="IQ63" s="85">
        <v>0</v>
      </c>
      <c r="IR63" s="85">
        <v>0</v>
      </c>
      <c r="IS63" s="85">
        <v>0</v>
      </c>
      <c r="IT63" s="85">
        <v>0</v>
      </c>
      <c r="IU63" s="85">
        <v>0</v>
      </c>
      <c r="IV63" s="85">
        <v>0</v>
      </c>
      <c r="IW63" s="85">
        <v>0</v>
      </c>
      <c r="IX63" s="85">
        <v>0</v>
      </c>
      <c r="IY63" s="85">
        <v>0</v>
      </c>
      <c r="IZ63" s="85">
        <v>0</v>
      </c>
      <c r="JA63" s="85">
        <v>0</v>
      </c>
      <c r="JB63" s="85">
        <v>0</v>
      </c>
      <c r="JC63" s="85">
        <v>0</v>
      </c>
      <c r="JD63" s="85">
        <v>0</v>
      </c>
      <c r="JE63" s="85">
        <v>0</v>
      </c>
      <c r="JF63" s="85">
        <v>0</v>
      </c>
      <c r="JG63" s="85">
        <v>0</v>
      </c>
      <c r="JH63" s="85">
        <v>0</v>
      </c>
      <c r="JI63" s="85">
        <v>0</v>
      </c>
      <c r="JJ63" s="85">
        <v>0</v>
      </c>
      <c r="JK63" s="85">
        <v>0</v>
      </c>
      <c r="JL63" s="85">
        <v>0</v>
      </c>
      <c r="JM63" s="85">
        <v>0</v>
      </c>
      <c r="JN63" s="85">
        <v>0</v>
      </c>
      <c r="JO63" s="85">
        <v>0</v>
      </c>
      <c r="JP63" s="85">
        <v>0</v>
      </c>
      <c r="JQ63" s="85">
        <v>0</v>
      </c>
      <c r="JR63" s="85">
        <v>0</v>
      </c>
      <c r="JS63" s="85">
        <v>0</v>
      </c>
      <c r="JT63" s="85">
        <v>0</v>
      </c>
      <c r="JU63" s="85">
        <v>0</v>
      </c>
      <c r="JV63" s="85">
        <v>0</v>
      </c>
      <c r="JW63" s="85">
        <v>0</v>
      </c>
      <c r="JX63" s="85">
        <v>0</v>
      </c>
      <c r="JY63" s="85">
        <v>0</v>
      </c>
      <c r="JZ63" s="85">
        <v>0</v>
      </c>
      <c r="KA63" s="85">
        <v>0</v>
      </c>
      <c r="KB63" s="85">
        <v>0</v>
      </c>
      <c r="KC63" s="85">
        <v>0</v>
      </c>
      <c r="KD63" s="85">
        <v>0</v>
      </c>
      <c r="KE63" s="85">
        <v>0</v>
      </c>
      <c r="KF63" s="85">
        <v>0</v>
      </c>
      <c r="KG63" s="85">
        <v>0</v>
      </c>
      <c r="KH63" s="85">
        <v>0</v>
      </c>
      <c r="KI63" s="85">
        <v>0</v>
      </c>
      <c r="KJ63" s="85">
        <v>0</v>
      </c>
      <c r="KK63" s="85">
        <v>0</v>
      </c>
      <c r="KL63" s="85">
        <v>0</v>
      </c>
      <c r="KM63" s="85">
        <v>0</v>
      </c>
      <c r="KN63" s="85">
        <v>0</v>
      </c>
      <c r="KO63" s="85">
        <v>0</v>
      </c>
      <c r="KP63" s="85">
        <v>0</v>
      </c>
      <c r="KQ63" s="85">
        <v>0</v>
      </c>
      <c r="KR63" s="85">
        <v>0</v>
      </c>
      <c r="KS63" s="85">
        <v>0</v>
      </c>
      <c r="KT63" s="85">
        <v>0</v>
      </c>
      <c r="KU63" s="85">
        <v>0</v>
      </c>
      <c r="KV63" s="85">
        <v>0</v>
      </c>
      <c r="KW63" s="85">
        <v>0</v>
      </c>
      <c r="KX63" s="85">
        <v>0</v>
      </c>
      <c r="KY63" s="85">
        <v>0</v>
      </c>
      <c r="KZ63" s="85">
        <v>0</v>
      </c>
      <c r="LA63" s="85">
        <v>0</v>
      </c>
      <c r="LB63" s="85">
        <v>0</v>
      </c>
      <c r="LC63" s="85">
        <v>0</v>
      </c>
      <c r="LD63" s="85">
        <v>0</v>
      </c>
      <c r="LE63" s="85">
        <v>0</v>
      </c>
      <c r="LF63" s="85">
        <v>0</v>
      </c>
      <c r="LG63" s="85">
        <v>0</v>
      </c>
      <c r="LH63" s="85">
        <v>0</v>
      </c>
      <c r="LI63" s="85">
        <v>0</v>
      </c>
      <c r="LJ63" s="85">
        <v>0</v>
      </c>
      <c r="LK63" s="85">
        <v>0</v>
      </c>
      <c r="LL63" s="85">
        <v>0</v>
      </c>
      <c r="LM63" s="85">
        <v>0</v>
      </c>
      <c r="LN63" s="85">
        <v>0</v>
      </c>
      <c r="LO63" s="85">
        <v>0</v>
      </c>
      <c r="LP63" s="85">
        <v>0</v>
      </c>
      <c r="LQ63" s="85">
        <v>0</v>
      </c>
      <c r="LR63" s="85">
        <v>0</v>
      </c>
      <c r="LS63" s="85">
        <v>0</v>
      </c>
      <c r="LT63" s="85">
        <v>0</v>
      </c>
      <c r="LU63" s="85">
        <v>0</v>
      </c>
      <c r="LV63" s="85">
        <v>0</v>
      </c>
      <c r="LW63" s="85">
        <v>0</v>
      </c>
      <c r="LX63" s="85">
        <v>0</v>
      </c>
      <c r="LY63" s="85">
        <v>0</v>
      </c>
      <c r="LZ63" s="85">
        <v>0</v>
      </c>
      <c r="MA63" s="85">
        <v>0</v>
      </c>
      <c r="MB63" s="85">
        <v>0</v>
      </c>
      <c r="MC63" s="85">
        <v>0</v>
      </c>
      <c r="MD63" s="85">
        <v>0</v>
      </c>
      <c r="ME63" s="85">
        <v>0</v>
      </c>
      <c r="MF63" s="85">
        <v>0</v>
      </c>
      <c r="MG63" s="85">
        <v>0</v>
      </c>
      <c r="MH63" s="85">
        <v>0</v>
      </c>
      <c r="MI63" s="85">
        <v>0</v>
      </c>
      <c r="MJ63" s="85">
        <v>0</v>
      </c>
      <c r="MK63" s="85">
        <v>0</v>
      </c>
      <c r="ML63" s="85">
        <v>0</v>
      </c>
      <c r="MM63" s="85">
        <v>0</v>
      </c>
      <c r="MN63" s="85">
        <v>0</v>
      </c>
      <c r="MO63" s="85">
        <v>0</v>
      </c>
      <c r="MP63" s="85">
        <v>0</v>
      </c>
      <c r="MQ63" s="85">
        <v>0</v>
      </c>
      <c r="MR63" s="85">
        <v>0</v>
      </c>
      <c r="MS63" s="85">
        <v>0</v>
      </c>
      <c r="MT63" s="85">
        <v>0</v>
      </c>
      <c r="MU63" s="85">
        <v>0</v>
      </c>
      <c r="MV63" s="85">
        <v>0</v>
      </c>
      <c r="MW63" s="85">
        <v>0</v>
      </c>
      <c r="MX63" s="85">
        <v>0</v>
      </c>
      <c r="MY63" s="85">
        <v>0</v>
      </c>
      <c r="MZ63" s="85">
        <v>0</v>
      </c>
      <c r="NA63" s="85">
        <v>0</v>
      </c>
      <c r="NB63" s="85">
        <v>0</v>
      </c>
      <c r="NC63" s="85">
        <v>0</v>
      </c>
      <c r="ND63" s="85">
        <v>0</v>
      </c>
      <c r="NE63" s="85">
        <v>0</v>
      </c>
      <c r="NF63" s="85">
        <v>0</v>
      </c>
      <c r="NG63" s="85">
        <v>0</v>
      </c>
      <c r="NH63" s="85">
        <v>0</v>
      </c>
      <c r="NI63" s="85">
        <v>0</v>
      </c>
      <c r="NJ63" s="85">
        <v>0</v>
      </c>
      <c r="NK63" s="85">
        <v>0</v>
      </c>
      <c r="NL63" s="85">
        <v>0</v>
      </c>
      <c r="NM63" s="85">
        <v>0</v>
      </c>
      <c r="NN63" s="85">
        <v>0</v>
      </c>
      <c r="NO63" s="85">
        <v>0</v>
      </c>
      <c r="NP63" s="85">
        <v>0</v>
      </c>
      <c r="NQ63" s="85">
        <v>0</v>
      </c>
      <c r="NR63" s="85">
        <v>0</v>
      </c>
      <c r="NS63" s="85">
        <v>0</v>
      </c>
      <c r="NT63" s="85">
        <v>0</v>
      </c>
      <c r="NU63" s="85">
        <v>0</v>
      </c>
      <c r="NV63" s="85">
        <v>0</v>
      </c>
      <c r="NW63" s="85">
        <v>0</v>
      </c>
      <c r="NX63" s="85">
        <v>0</v>
      </c>
      <c r="NY63" s="85">
        <v>0</v>
      </c>
      <c r="NZ63" s="85">
        <v>0</v>
      </c>
      <c r="OA63" s="85">
        <v>0</v>
      </c>
      <c r="OB63" s="85">
        <v>0</v>
      </c>
      <c r="OC63" s="85">
        <v>0</v>
      </c>
      <c r="OD63" s="85">
        <v>0</v>
      </c>
      <c r="OE63" s="85">
        <v>0</v>
      </c>
      <c r="OF63" s="85">
        <v>0</v>
      </c>
      <c r="OG63" s="85">
        <v>0</v>
      </c>
      <c r="OH63" s="85">
        <v>0</v>
      </c>
      <c r="OI63" s="85">
        <v>0</v>
      </c>
      <c r="OJ63" s="85">
        <v>0</v>
      </c>
      <c r="OK63" s="85">
        <v>0</v>
      </c>
      <c r="OL63" s="85">
        <v>0</v>
      </c>
      <c r="OM63" s="85">
        <v>0</v>
      </c>
      <c r="ON63" s="85">
        <v>0</v>
      </c>
      <c r="OO63" s="85">
        <v>0</v>
      </c>
      <c r="OP63" s="85">
        <v>0</v>
      </c>
      <c r="OQ63" s="85">
        <v>0</v>
      </c>
      <c r="OR63" s="85">
        <v>0</v>
      </c>
      <c r="OS63" s="85">
        <v>0</v>
      </c>
      <c r="OT63" s="85">
        <v>0</v>
      </c>
      <c r="OU63" s="85">
        <v>0</v>
      </c>
      <c r="OV63" s="85">
        <v>0</v>
      </c>
      <c r="OW63" s="85">
        <v>0</v>
      </c>
      <c r="OX63" s="85">
        <v>0</v>
      </c>
      <c r="OY63" s="85">
        <v>0</v>
      </c>
      <c r="OZ63" s="85">
        <v>0</v>
      </c>
      <c r="PA63" s="85">
        <v>0</v>
      </c>
      <c r="PB63" s="85">
        <v>0</v>
      </c>
      <c r="PC63" s="85">
        <v>0</v>
      </c>
      <c r="PD63" s="85">
        <v>0</v>
      </c>
      <c r="PE63" s="85">
        <v>0</v>
      </c>
      <c r="PF63" s="85">
        <v>0</v>
      </c>
      <c r="PG63" s="85">
        <v>0</v>
      </c>
      <c r="PH63" s="85">
        <v>0</v>
      </c>
      <c r="PI63" s="85">
        <v>0</v>
      </c>
      <c r="PJ63" s="85">
        <v>0</v>
      </c>
      <c r="PK63" s="85">
        <v>0</v>
      </c>
      <c r="PL63" s="85">
        <v>0</v>
      </c>
      <c r="PM63" s="85">
        <v>0</v>
      </c>
      <c r="PN63" s="85">
        <v>0</v>
      </c>
      <c r="PO63" s="85">
        <v>0</v>
      </c>
      <c r="PP63" s="85">
        <v>0</v>
      </c>
      <c r="PQ63" s="85">
        <v>0</v>
      </c>
      <c r="PR63" s="85">
        <v>0</v>
      </c>
      <c r="PS63" s="85">
        <v>0</v>
      </c>
      <c r="PT63" s="85">
        <v>0</v>
      </c>
      <c r="PU63" s="85">
        <v>0</v>
      </c>
      <c r="PV63" s="85">
        <v>0</v>
      </c>
      <c r="PW63" s="85">
        <v>0</v>
      </c>
      <c r="PX63" s="85">
        <v>0</v>
      </c>
      <c r="PY63" s="85">
        <v>0</v>
      </c>
      <c r="PZ63" s="85">
        <v>0</v>
      </c>
      <c r="QA63" s="85">
        <v>0</v>
      </c>
      <c r="QB63" s="85">
        <v>0</v>
      </c>
      <c r="QC63" s="85">
        <v>0</v>
      </c>
      <c r="QD63" s="85">
        <v>0</v>
      </c>
      <c r="QE63" s="85">
        <v>0</v>
      </c>
      <c r="QF63" s="85">
        <v>0</v>
      </c>
      <c r="QG63" s="85">
        <v>0</v>
      </c>
      <c r="QH63" s="85">
        <v>0</v>
      </c>
      <c r="QI63" s="85">
        <v>0</v>
      </c>
      <c r="QJ63" s="85">
        <v>0</v>
      </c>
      <c r="QK63" s="85">
        <v>0</v>
      </c>
      <c r="QL63" s="85">
        <v>0</v>
      </c>
      <c r="QM63" s="85">
        <v>0</v>
      </c>
      <c r="QN63" s="85">
        <v>0</v>
      </c>
      <c r="QO63" s="85">
        <v>0</v>
      </c>
      <c r="QP63" s="85">
        <v>0</v>
      </c>
      <c r="QQ63" s="85">
        <v>0</v>
      </c>
      <c r="QR63" s="85">
        <v>0</v>
      </c>
      <c r="QS63" s="85">
        <v>0</v>
      </c>
      <c r="QT63" s="85">
        <v>0</v>
      </c>
      <c r="QU63" s="85">
        <v>0</v>
      </c>
      <c r="QV63" s="85">
        <v>0</v>
      </c>
      <c r="QW63" s="85">
        <v>0</v>
      </c>
      <c r="QX63" s="85">
        <v>0</v>
      </c>
      <c r="QY63" s="85">
        <v>0</v>
      </c>
      <c r="QZ63" s="85">
        <v>0</v>
      </c>
      <c r="RA63" s="85">
        <v>0</v>
      </c>
      <c r="RB63" s="85">
        <v>0</v>
      </c>
      <c r="RC63" s="85">
        <v>0</v>
      </c>
      <c r="RD63" s="85">
        <v>0</v>
      </c>
      <c r="RE63" s="85">
        <v>0</v>
      </c>
      <c r="RF63" s="85">
        <v>0</v>
      </c>
      <c r="RG63" s="85">
        <v>0</v>
      </c>
      <c r="RH63" s="85">
        <v>0</v>
      </c>
      <c r="RI63" s="85">
        <v>0</v>
      </c>
      <c r="RJ63" s="85">
        <v>0</v>
      </c>
      <c r="RK63" s="85">
        <v>0</v>
      </c>
      <c r="RL63" s="85">
        <v>0</v>
      </c>
      <c r="RM63" s="85">
        <v>0</v>
      </c>
      <c r="RN63" s="85">
        <v>0</v>
      </c>
      <c r="RO63" s="85">
        <v>0</v>
      </c>
      <c r="RP63" s="85">
        <v>0</v>
      </c>
      <c r="RQ63" s="85">
        <v>0</v>
      </c>
    </row>
    <row r="64" spans="1:485" s="39" customFormat="1">
      <c r="B64" s="86" t="s">
        <v>1810</v>
      </c>
      <c r="D64" s="86" t="s">
        <v>1925</v>
      </c>
      <c r="E64" s="88"/>
      <c r="F64" s="88"/>
      <c r="G64" s="88"/>
      <c r="H64" s="86" t="s">
        <v>1926</v>
      </c>
      <c r="I64" s="86" t="s">
        <v>1927</v>
      </c>
      <c r="T64" s="86">
        <v>0</v>
      </c>
      <c r="U64" s="86">
        <v>0</v>
      </c>
      <c r="V64" s="86">
        <v>0</v>
      </c>
      <c r="W64" s="86">
        <v>0</v>
      </c>
      <c r="X64" s="86">
        <v>0</v>
      </c>
      <c r="Y64" s="86">
        <v>0</v>
      </c>
      <c r="Z64" s="86">
        <v>0</v>
      </c>
      <c r="AA64" s="86">
        <v>0</v>
      </c>
      <c r="AB64" s="86">
        <v>0</v>
      </c>
      <c r="AC64" s="86">
        <v>0</v>
      </c>
      <c r="AD64" s="86">
        <v>0</v>
      </c>
      <c r="AE64" s="86">
        <v>0</v>
      </c>
      <c r="AF64" s="86">
        <v>0</v>
      </c>
      <c r="AG64" s="86">
        <v>0</v>
      </c>
      <c r="AH64" s="86">
        <v>0</v>
      </c>
      <c r="AI64" s="86">
        <v>0</v>
      </c>
      <c r="AJ64" s="86">
        <v>0</v>
      </c>
      <c r="AK64" s="86">
        <v>0</v>
      </c>
      <c r="AL64" s="86">
        <v>0</v>
      </c>
      <c r="AM64" s="86">
        <v>0</v>
      </c>
      <c r="AN64" s="86">
        <v>0</v>
      </c>
      <c r="AO64" s="86">
        <v>0</v>
      </c>
      <c r="AP64" s="86">
        <v>0</v>
      </c>
      <c r="AQ64" s="86">
        <v>0</v>
      </c>
      <c r="AR64" s="86">
        <v>0</v>
      </c>
      <c r="AS64" s="86">
        <v>0</v>
      </c>
      <c r="AT64" s="86">
        <v>0</v>
      </c>
      <c r="AU64" s="86">
        <v>0</v>
      </c>
      <c r="AV64" s="86">
        <v>0</v>
      </c>
      <c r="AW64" s="86">
        <v>0</v>
      </c>
      <c r="AX64" s="86">
        <v>0</v>
      </c>
      <c r="AY64" s="86">
        <v>0</v>
      </c>
      <c r="AZ64" s="86">
        <v>0</v>
      </c>
      <c r="BA64" s="86">
        <v>0</v>
      </c>
      <c r="BB64" s="86">
        <v>0</v>
      </c>
      <c r="BC64" s="86">
        <v>0</v>
      </c>
      <c r="BD64" s="86">
        <v>0</v>
      </c>
      <c r="BE64" s="86">
        <v>0</v>
      </c>
      <c r="BF64" s="86">
        <v>0</v>
      </c>
      <c r="BG64" s="86">
        <v>0</v>
      </c>
      <c r="BH64" s="86">
        <v>0</v>
      </c>
      <c r="BI64" s="86">
        <v>0</v>
      </c>
      <c r="BJ64" s="86">
        <v>0</v>
      </c>
      <c r="BK64" s="86">
        <v>0</v>
      </c>
      <c r="BL64" s="86">
        <v>0</v>
      </c>
      <c r="BM64" s="86">
        <v>0</v>
      </c>
      <c r="BN64" s="86">
        <v>0</v>
      </c>
      <c r="BO64" s="86">
        <v>0</v>
      </c>
      <c r="BP64" s="86">
        <v>0</v>
      </c>
      <c r="BQ64" s="86">
        <v>0</v>
      </c>
      <c r="BR64" s="86">
        <v>0</v>
      </c>
      <c r="BS64" s="86">
        <v>0</v>
      </c>
      <c r="BT64" s="86">
        <v>0</v>
      </c>
      <c r="BU64" s="86">
        <v>0</v>
      </c>
      <c r="BV64" s="86">
        <v>0</v>
      </c>
      <c r="BW64" s="86">
        <v>0</v>
      </c>
      <c r="BX64" s="86">
        <v>0</v>
      </c>
      <c r="BY64" s="86">
        <v>0</v>
      </c>
      <c r="BZ64" s="86">
        <v>0</v>
      </c>
      <c r="CA64" s="86">
        <v>0</v>
      </c>
      <c r="CB64" s="86">
        <v>0</v>
      </c>
      <c r="CC64" s="86">
        <v>0</v>
      </c>
      <c r="CD64" s="86">
        <v>0</v>
      </c>
      <c r="CE64" s="86">
        <v>0</v>
      </c>
      <c r="CF64" s="86">
        <v>0</v>
      </c>
      <c r="CG64" s="86">
        <v>0</v>
      </c>
      <c r="CH64" s="86">
        <v>0</v>
      </c>
      <c r="CI64" s="86">
        <v>0</v>
      </c>
      <c r="CJ64" s="86">
        <v>0</v>
      </c>
      <c r="CK64" s="86">
        <v>0</v>
      </c>
      <c r="CL64" s="86">
        <v>0</v>
      </c>
      <c r="CM64" s="86">
        <v>0</v>
      </c>
      <c r="CN64" s="86">
        <v>0</v>
      </c>
      <c r="CO64" s="86">
        <v>0</v>
      </c>
      <c r="CP64" s="86">
        <v>0</v>
      </c>
      <c r="CQ64" s="86">
        <v>0</v>
      </c>
      <c r="CR64" s="86">
        <v>0</v>
      </c>
      <c r="CS64" s="86">
        <v>0</v>
      </c>
      <c r="CT64" s="86">
        <v>0</v>
      </c>
      <c r="CU64" s="86">
        <v>0</v>
      </c>
      <c r="CV64" s="86">
        <v>0</v>
      </c>
      <c r="CW64" s="86">
        <v>0</v>
      </c>
      <c r="CX64" s="86">
        <v>0</v>
      </c>
      <c r="CY64" s="86">
        <v>0</v>
      </c>
      <c r="CZ64" s="86">
        <v>0</v>
      </c>
      <c r="DA64" s="86">
        <v>0</v>
      </c>
      <c r="DB64" s="86">
        <v>0</v>
      </c>
      <c r="DC64" s="86">
        <v>0</v>
      </c>
      <c r="DD64" s="86">
        <v>0</v>
      </c>
      <c r="DE64" s="86">
        <v>0</v>
      </c>
      <c r="DF64" s="86">
        <v>0</v>
      </c>
      <c r="DG64" s="86">
        <v>0</v>
      </c>
      <c r="DH64" s="86">
        <v>0</v>
      </c>
      <c r="DI64" s="86">
        <v>0</v>
      </c>
      <c r="DJ64" s="86">
        <v>0</v>
      </c>
      <c r="DK64" s="86">
        <v>0</v>
      </c>
      <c r="DL64" s="86">
        <v>0</v>
      </c>
      <c r="DM64" s="86">
        <v>0</v>
      </c>
      <c r="DN64" s="86">
        <v>0</v>
      </c>
      <c r="DO64" s="86">
        <v>0</v>
      </c>
      <c r="DP64" s="86">
        <v>0</v>
      </c>
      <c r="DQ64" s="86">
        <v>0</v>
      </c>
      <c r="DR64" s="86">
        <v>0</v>
      </c>
      <c r="DS64" s="86">
        <v>0</v>
      </c>
      <c r="DT64" s="86">
        <v>0</v>
      </c>
      <c r="DU64" s="86">
        <v>0</v>
      </c>
      <c r="DV64" s="86">
        <v>0</v>
      </c>
      <c r="DW64" s="86">
        <v>0</v>
      </c>
      <c r="DX64" s="86">
        <v>0</v>
      </c>
      <c r="DY64" s="86">
        <v>0</v>
      </c>
      <c r="DZ64" s="86">
        <v>0</v>
      </c>
      <c r="EA64" s="86">
        <v>0</v>
      </c>
      <c r="EB64" s="86">
        <v>0</v>
      </c>
      <c r="EC64" s="86">
        <v>0</v>
      </c>
      <c r="ED64" s="86">
        <v>0</v>
      </c>
      <c r="EE64" s="86">
        <v>0</v>
      </c>
      <c r="EF64" s="86">
        <v>0</v>
      </c>
      <c r="EG64" s="86">
        <v>0</v>
      </c>
      <c r="EH64" s="86">
        <v>0</v>
      </c>
      <c r="EI64" s="86">
        <v>0</v>
      </c>
      <c r="EJ64" s="86">
        <v>0</v>
      </c>
      <c r="EK64" s="86">
        <v>0</v>
      </c>
      <c r="EL64" s="86">
        <v>0</v>
      </c>
      <c r="EM64" s="86">
        <v>0</v>
      </c>
      <c r="EN64" s="86">
        <v>0</v>
      </c>
      <c r="EO64" s="86">
        <v>0</v>
      </c>
      <c r="EP64" s="86">
        <v>0</v>
      </c>
      <c r="EQ64" s="86">
        <v>0</v>
      </c>
      <c r="ER64" s="86">
        <v>0</v>
      </c>
      <c r="ES64" s="86">
        <v>0</v>
      </c>
      <c r="ET64" s="86">
        <v>0</v>
      </c>
      <c r="EU64" s="86">
        <v>0</v>
      </c>
      <c r="EV64" s="86">
        <v>0</v>
      </c>
      <c r="EW64" s="86">
        <v>0</v>
      </c>
      <c r="EX64" s="86">
        <v>0</v>
      </c>
      <c r="EY64" s="86">
        <v>0</v>
      </c>
      <c r="EZ64" s="86">
        <v>0</v>
      </c>
      <c r="FA64" s="86">
        <v>0</v>
      </c>
      <c r="FB64" s="86">
        <v>0</v>
      </c>
      <c r="FC64" s="86">
        <v>0</v>
      </c>
      <c r="FD64" s="86">
        <v>0</v>
      </c>
      <c r="FE64" s="86">
        <v>0</v>
      </c>
      <c r="FF64" s="86">
        <v>0</v>
      </c>
      <c r="FG64" s="86">
        <v>0</v>
      </c>
      <c r="FH64" s="86">
        <v>0</v>
      </c>
      <c r="FI64" s="86">
        <v>0</v>
      </c>
      <c r="FJ64" s="86">
        <v>0</v>
      </c>
      <c r="FK64" s="86">
        <v>0</v>
      </c>
      <c r="FL64" s="86">
        <v>0</v>
      </c>
      <c r="FM64" s="86">
        <v>0</v>
      </c>
      <c r="FN64" s="86">
        <v>0</v>
      </c>
      <c r="FO64" s="86">
        <v>0</v>
      </c>
      <c r="FP64" s="86">
        <v>0</v>
      </c>
      <c r="FQ64" s="86">
        <v>0</v>
      </c>
      <c r="FR64" s="86">
        <v>0</v>
      </c>
      <c r="FS64" s="86">
        <v>0</v>
      </c>
      <c r="FT64" s="86">
        <v>0</v>
      </c>
      <c r="FU64" s="86">
        <v>0</v>
      </c>
      <c r="FV64" s="86">
        <v>0</v>
      </c>
      <c r="FW64" s="86">
        <v>0</v>
      </c>
      <c r="FX64" s="86">
        <v>0</v>
      </c>
      <c r="FY64" s="86">
        <v>0</v>
      </c>
      <c r="FZ64" s="86">
        <v>0</v>
      </c>
      <c r="GA64" s="86">
        <v>0</v>
      </c>
      <c r="GB64" s="86">
        <v>0</v>
      </c>
      <c r="GC64" s="86">
        <v>0</v>
      </c>
      <c r="GD64" s="86">
        <v>0</v>
      </c>
      <c r="GE64" s="86">
        <v>0</v>
      </c>
      <c r="GF64" s="86">
        <v>0</v>
      </c>
      <c r="GG64" s="86">
        <v>0</v>
      </c>
      <c r="GH64" s="86">
        <v>0</v>
      </c>
      <c r="GI64" s="86">
        <v>0</v>
      </c>
      <c r="GJ64" s="86">
        <v>0</v>
      </c>
      <c r="GK64" s="86">
        <v>0</v>
      </c>
      <c r="GL64" s="86">
        <v>0</v>
      </c>
      <c r="GM64" s="86">
        <v>0</v>
      </c>
      <c r="GN64" s="86">
        <v>0</v>
      </c>
      <c r="GO64" s="86">
        <v>0</v>
      </c>
      <c r="GP64" s="86">
        <v>0</v>
      </c>
      <c r="GQ64" s="86">
        <v>0</v>
      </c>
      <c r="GR64" s="86">
        <v>0</v>
      </c>
      <c r="GS64" s="86">
        <v>0</v>
      </c>
      <c r="GT64" s="86">
        <v>0</v>
      </c>
      <c r="GU64" s="86">
        <v>0</v>
      </c>
      <c r="GV64" s="86">
        <v>0</v>
      </c>
      <c r="GW64" s="86">
        <v>0</v>
      </c>
      <c r="GX64" s="86">
        <v>0</v>
      </c>
      <c r="GY64" s="86">
        <v>0</v>
      </c>
      <c r="GZ64" s="86">
        <v>0</v>
      </c>
      <c r="HA64" s="86">
        <v>0</v>
      </c>
      <c r="HB64" s="86">
        <v>0</v>
      </c>
      <c r="HC64" s="86">
        <v>0</v>
      </c>
      <c r="HD64" s="86">
        <v>0</v>
      </c>
      <c r="HE64" s="86">
        <v>0</v>
      </c>
      <c r="HF64" s="86">
        <v>0</v>
      </c>
      <c r="HG64" s="86">
        <v>0</v>
      </c>
      <c r="HH64" s="86">
        <v>0</v>
      </c>
      <c r="HI64" s="86">
        <v>0</v>
      </c>
      <c r="HJ64" s="86">
        <v>0</v>
      </c>
      <c r="HK64" s="86">
        <v>0</v>
      </c>
      <c r="HL64" s="86">
        <v>0</v>
      </c>
      <c r="HM64" s="86">
        <v>0</v>
      </c>
      <c r="HN64" s="86">
        <v>0</v>
      </c>
      <c r="HO64" s="86">
        <v>0</v>
      </c>
      <c r="HP64" s="86">
        <v>0</v>
      </c>
      <c r="HQ64" s="86">
        <v>0</v>
      </c>
      <c r="HR64" s="86">
        <v>0</v>
      </c>
      <c r="HS64" s="86">
        <v>0</v>
      </c>
      <c r="HT64" s="86">
        <v>0</v>
      </c>
      <c r="HU64" s="86">
        <v>0</v>
      </c>
      <c r="HV64" s="86">
        <v>0</v>
      </c>
      <c r="HW64" s="86">
        <v>0</v>
      </c>
      <c r="HX64" s="86">
        <v>0</v>
      </c>
      <c r="HY64" s="86">
        <v>0</v>
      </c>
      <c r="HZ64" s="86">
        <v>0</v>
      </c>
      <c r="IA64" s="86">
        <v>0</v>
      </c>
      <c r="IB64" s="86">
        <v>0</v>
      </c>
      <c r="IC64" s="86">
        <v>0</v>
      </c>
      <c r="ID64" s="86">
        <v>0</v>
      </c>
      <c r="IE64" s="86">
        <v>0</v>
      </c>
      <c r="IF64" s="86">
        <v>0</v>
      </c>
      <c r="IG64" s="86">
        <v>0</v>
      </c>
      <c r="IH64" s="86">
        <v>0</v>
      </c>
      <c r="II64" s="86">
        <v>0</v>
      </c>
      <c r="IJ64" s="86">
        <v>0</v>
      </c>
      <c r="IK64" s="86">
        <v>0</v>
      </c>
      <c r="IL64" s="86">
        <v>0</v>
      </c>
      <c r="IM64" s="86">
        <v>0</v>
      </c>
      <c r="IN64" s="86">
        <v>0</v>
      </c>
      <c r="IO64" s="86">
        <v>0</v>
      </c>
      <c r="IP64" s="86">
        <v>0</v>
      </c>
      <c r="IQ64" s="86">
        <v>0</v>
      </c>
      <c r="IR64" s="86">
        <v>0</v>
      </c>
      <c r="IS64" s="86">
        <v>0</v>
      </c>
      <c r="IT64" s="86">
        <v>0</v>
      </c>
      <c r="IU64" s="86">
        <v>0</v>
      </c>
      <c r="IV64" s="86">
        <v>0</v>
      </c>
      <c r="IW64" s="86">
        <v>0</v>
      </c>
      <c r="IX64" s="86">
        <v>0</v>
      </c>
      <c r="IY64" s="86">
        <v>0</v>
      </c>
      <c r="IZ64" s="86">
        <v>0</v>
      </c>
      <c r="JA64" s="86">
        <v>0</v>
      </c>
      <c r="JB64" s="86">
        <v>0</v>
      </c>
      <c r="JC64" s="86">
        <v>0</v>
      </c>
      <c r="JD64" s="86">
        <v>0</v>
      </c>
      <c r="JE64" s="86">
        <v>0</v>
      </c>
      <c r="JF64" s="86">
        <v>0</v>
      </c>
      <c r="JG64" s="86">
        <v>0</v>
      </c>
      <c r="JH64" s="86">
        <v>0</v>
      </c>
      <c r="JI64" s="86">
        <v>0</v>
      </c>
      <c r="JJ64" s="86">
        <v>0</v>
      </c>
      <c r="JK64" s="86">
        <v>0</v>
      </c>
      <c r="JL64" s="86">
        <v>0</v>
      </c>
      <c r="JM64" s="86">
        <v>0</v>
      </c>
      <c r="JN64" s="86">
        <v>0</v>
      </c>
      <c r="JO64" s="86">
        <v>0</v>
      </c>
      <c r="JP64" s="86">
        <v>0</v>
      </c>
      <c r="JQ64" s="86">
        <v>0</v>
      </c>
      <c r="JR64" s="86">
        <v>0</v>
      </c>
      <c r="JS64" s="86">
        <v>0</v>
      </c>
      <c r="JT64" s="86">
        <v>0</v>
      </c>
      <c r="JU64" s="86">
        <v>0</v>
      </c>
      <c r="JV64" s="86">
        <v>0</v>
      </c>
      <c r="JW64" s="86">
        <v>0</v>
      </c>
      <c r="JX64" s="86">
        <v>0</v>
      </c>
      <c r="JY64" s="86">
        <v>0</v>
      </c>
      <c r="JZ64" s="86">
        <v>0</v>
      </c>
      <c r="KA64" s="86">
        <v>0</v>
      </c>
      <c r="KB64" s="86">
        <v>0</v>
      </c>
      <c r="KC64" s="86">
        <v>0</v>
      </c>
      <c r="KD64" s="86">
        <v>0</v>
      </c>
      <c r="KE64" s="86">
        <v>0</v>
      </c>
      <c r="KF64" s="86">
        <v>0</v>
      </c>
      <c r="KG64" s="86">
        <v>0</v>
      </c>
      <c r="KH64" s="86">
        <v>0</v>
      </c>
      <c r="KI64" s="86">
        <v>0</v>
      </c>
      <c r="KJ64" s="86">
        <v>0</v>
      </c>
      <c r="KK64" s="86">
        <v>0</v>
      </c>
      <c r="KL64" s="86">
        <v>0</v>
      </c>
      <c r="KM64" s="86">
        <v>0</v>
      </c>
      <c r="KN64" s="86">
        <v>0</v>
      </c>
      <c r="KO64" s="86">
        <v>0</v>
      </c>
      <c r="KP64" s="86">
        <v>0</v>
      </c>
      <c r="KQ64" s="86">
        <v>0</v>
      </c>
      <c r="KR64" s="86">
        <v>0</v>
      </c>
      <c r="KS64" s="86">
        <v>0</v>
      </c>
      <c r="KT64" s="86">
        <v>0</v>
      </c>
      <c r="KU64" s="86">
        <v>0</v>
      </c>
      <c r="KV64" s="86">
        <v>0</v>
      </c>
      <c r="KW64" s="86">
        <v>0</v>
      </c>
      <c r="KX64" s="86">
        <v>0</v>
      </c>
      <c r="KY64" s="86">
        <v>0</v>
      </c>
      <c r="KZ64" s="86">
        <v>0</v>
      </c>
      <c r="LA64" s="86">
        <v>0</v>
      </c>
      <c r="LB64" s="86">
        <v>0</v>
      </c>
      <c r="LC64" s="86">
        <v>0</v>
      </c>
      <c r="LD64" s="86">
        <v>0</v>
      </c>
      <c r="LE64" s="86">
        <v>0</v>
      </c>
      <c r="LF64" s="86">
        <v>0</v>
      </c>
      <c r="LG64" s="86">
        <v>0</v>
      </c>
      <c r="LH64" s="86">
        <v>0</v>
      </c>
      <c r="LI64" s="86">
        <v>0</v>
      </c>
      <c r="LJ64" s="86">
        <v>0</v>
      </c>
      <c r="LK64" s="86">
        <v>0</v>
      </c>
      <c r="LL64" s="86">
        <v>0</v>
      </c>
      <c r="LM64" s="86">
        <v>0</v>
      </c>
      <c r="LN64" s="86">
        <v>0</v>
      </c>
      <c r="LO64" s="86">
        <v>0</v>
      </c>
      <c r="LP64" s="86">
        <v>0</v>
      </c>
      <c r="LQ64" s="86">
        <v>0</v>
      </c>
      <c r="LR64" s="86">
        <v>0</v>
      </c>
      <c r="LS64" s="86">
        <v>0</v>
      </c>
      <c r="LT64" s="86">
        <v>0</v>
      </c>
      <c r="LU64" s="86">
        <v>0</v>
      </c>
      <c r="LV64" s="86">
        <v>0</v>
      </c>
      <c r="LW64" s="86">
        <v>0</v>
      </c>
      <c r="LX64" s="86">
        <v>0</v>
      </c>
      <c r="LY64" s="86">
        <v>0</v>
      </c>
      <c r="LZ64" s="86">
        <v>0</v>
      </c>
      <c r="MA64" s="86">
        <v>0</v>
      </c>
      <c r="MB64" s="86">
        <v>0</v>
      </c>
      <c r="MC64" s="86">
        <v>0</v>
      </c>
      <c r="MD64" s="86">
        <v>0</v>
      </c>
      <c r="ME64" s="86">
        <v>0</v>
      </c>
      <c r="MF64" s="86">
        <v>0</v>
      </c>
      <c r="MG64" s="86">
        <v>0</v>
      </c>
      <c r="MH64" s="86">
        <v>0</v>
      </c>
      <c r="MI64" s="86">
        <v>0</v>
      </c>
      <c r="MJ64" s="86">
        <v>0</v>
      </c>
      <c r="MK64" s="86">
        <v>0</v>
      </c>
      <c r="ML64" s="86">
        <v>0</v>
      </c>
      <c r="MM64" s="86">
        <v>0</v>
      </c>
      <c r="MN64" s="86">
        <v>0</v>
      </c>
      <c r="MO64" s="86">
        <v>0</v>
      </c>
      <c r="MP64" s="86">
        <v>0</v>
      </c>
      <c r="MQ64" s="86">
        <v>0</v>
      </c>
      <c r="MR64" s="86">
        <v>0</v>
      </c>
      <c r="MS64" s="86">
        <v>0</v>
      </c>
      <c r="MT64" s="86">
        <v>0</v>
      </c>
      <c r="MU64" s="86">
        <v>0</v>
      </c>
      <c r="MV64" s="86">
        <v>0</v>
      </c>
      <c r="MW64" s="86">
        <v>0</v>
      </c>
      <c r="MX64" s="86">
        <v>0</v>
      </c>
      <c r="MY64" s="86">
        <v>0</v>
      </c>
      <c r="MZ64" s="86">
        <v>0</v>
      </c>
      <c r="NA64" s="86">
        <v>0</v>
      </c>
      <c r="NB64" s="86">
        <v>0</v>
      </c>
      <c r="NC64" s="86">
        <v>0</v>
      </c>
      <c r="ND64" s="86">
        <v>0</v>
      </c>
      <c r="NE64" s="86">
        <v>0</v>
      </c>
      <c r="NF64" s="86">
        <v>0</v>
      </c>
      <c r="NG64" s="86">
        <v>0</v>
      </c>
      <c r="NH64" s="86">
        <v>0</v>
      </c>
      <c r="NI64" s="86">
        <v>0</v>
      </c>
      <c r="NJ64" s="86">
        <v>0</v>
      </c>
      <c r="NK64" s="86">
        <v>0</v>
      </c>
      <c r="NL64" s="86">
        <v>0</v>
      </c>
      <c r="NM64" s="86">
        <v>0</v>
      </c>
      <c r="NN64" s="86">
        <v>0</v>
      </c>
      <c r="NO64" s="86">
        <v>0</v>
      </c>
      <c r="NP64" s="86">
        <v>0</v>
      </c>
      <c r="NQ64" s="86">
        <v>0</v>
      </c>
      <c r="NR64" s="86">
        <v>0</v>
      </c>
      <c r="NS64" s="86">
        <v>0</v>
      </c>
      <c r="NT64" s="86">
        <v>0</v>
      </c>
      <c r="NU64" s="86">
        <v>0</v>
      </c>
      <c r="NV64" s="86">
        <v>0</v>
      </c>
      <c r="NW64" s="86">
        <v>0</v>
      </c>
      <c r="NX64" s="86">
        <v>0</v>
      </c>
      <c r="NY64" s="86">
        <v>0</v>
      </c>
      <c r="NZ64" s="86">
        <v>0</v>
      </c>
      <c r="OA64" s="86">
        <v>0</v>
      </c>
      <c r="OB64" s="86">
        <v>0</v>
      </c>
      <c r="OC64" s="86">
        <v>0</v>
      </c>
      <c r="OD64" s="86">
        <v>0</v>
      </c>
      <c r="OE64" s="86">
        <v>0</v>
      </c>
      <c r="OF64" s="86">
        <v>0</v>
      </c>
      <c r="OG64" s="86">
        <v>0</v>
      </c>
      <c r="OH64" s="86">
        <v>0</v>
      </c>
      <c r="OI64" s="86">
        <v>0</v>
      </c>
      <c r="OJ64" s="86">
        <v>0</v>
      </c>
      <c r="OK64" s="86">
        <v>0</v>
      </c>
      <c r="OL64" s="86">
        <v>0</v>
      </c>
      <c r="OM64" s="86">
        <v>0</v>
      </c>
      <c r="ON64" s="86">
        <v>0</v>
      </c>
      <c r="OO64" s="86">
        <v>0</v>
      </c>
      <c r="OP64" s="86">
        <v>0</v>
      </c>
      <c r="OQ64" s="86">
        <v>0</v>
      </c>
      <c r="OR64" s="86">
        <v>0</v>
      </c>
      <c r="OS64" s="86">
        <v>0</v>
      </c>
      <c r="OT64" s="86">
        <v>0</v>
      </c>
      <c r="OU64" s="86">
        <v>0</v>
      </c>
      <c r="OV64" s="86">
        <v>0</v>
      </c>
      <c r="OW64" s="86">
        <v>0</v>
      </c>
      <c r="OX64" s="86">
        <v>0</v>
      </c>
      <c r="OY64" s="86">
        <v>0</v>
      </c>
      <c r="OZ64" s="86">
        <v>0</v>
      </c>
      <c r="PA64" s="86">
        <v>0</v>
      </c>
      <c r="PB64" s="86">
        <v>0</v>
      </c>
      <c r="PC64" s="86">
        <v>0</v>
      </c>
      <c r="PD64" s="86">
        <v>0</v>
      </c>
      <c r="PE64" s="86">
        <v>0</v>
      </c>
      <c r="PF64" s="86">
        <v>0</v>
      </c>
      <c r="PG64" s="86">
        <v>0</v>
      </c>
      <c r="PH64" s="86">
        <v>0</v>
      </c>
      <c r="PI64" s="86">
        <v>0</v>
      </c>
      <c r="PJ64" s="86">
        <v>0</v>
      </c>
      <c r="PK64" s="86">
        <v>0</v>
      </c>
      <c r="PL64" s="86">
        <v>0</v>
      </c>
      <c r="PM64" s="86">
        <v>0</v>
      </c>
      <c r="PN64" s="86">
        <v>0</v>
      </c>
      <c r="PO64" s="86">
        <v>0</v>
      </c>
      <c r="PP64" s="86">
        <v>0</v>
      </c>
      <c r="PQ64" s="86">
        <v>0</v>
      </c>
      <c r="PR64" s="86">
        <v>0</v>
      </c>
      <c r="PS64" s="86">
        <v>0</v>
      </c>
      <c r="PT64" s="86">
        <v>0</v>
      </c>
      <c r="PU64" s="86">
        <v>0</v>
      </c>
      <c r="PV64" s="86">
        <v>0</v>
      </c>
      <c r="PW64" s="86">
        <v>0</v>
      </c>
      <c r="PX64" s="86">
        <v>0</v>
      </c>
      <c r="PY64" s="86">
        <v>0</v>
      </c>
      <c r="PZ64" s="86">
        <v>0</v>
      </c>
      <c r="QA64" s="86">
        <v>0</v>
      </c>
      <c r="QB64" s="86">
        <v>0</v>
      </c>
      <c r="QC64" s="86">
        <v>0</v>
      </c>
      <c r="QD64" s="86">
        <v>0</v>
      </c>
      <c r="QE64" s="86">
        <v>0</v>
      </c>
      <c r="QF64" s="86">
        <v>0</v>
      </c>
      <c r="QG64" s="86">
        <v>0</v>
      </c>
      <c r="QH64" s="86">
        <v>0</v>
      </c>
      <c r="QI64" s="86">
        <v>0</v>
      </c>
      <c r="QJ64" s="86">
        <v>0</v>
      </c>
      <c r="QK64" s="86">
        <v>0</v>
      </c>
      <c r="QL64" s="86">
        <v>0</v>
      </c>
      <c r="QM64" s="86">
        <v>0</v>
      </c>
      <c r="QN64" s="86">
        <v>0</v>
      </c>
      <c r="QO64" s="86">
        <v>0</v>
      </c>
      <c r="QP64" s="86">
        <v>0</v>
      </c>
      <c r="QQ64" s="86">
        <v>0</v>
      </c>
      <c r="QR64" s="86">
        <v>0</v>
      </c>
      <c r="QS64" s="86">
        <v>0</v>
      </c>
      <c r="QT64" s="86">
        <v>0</v>
      </c>
      <c r="QU64" s="86">
        <v>0</v>
      </c>
      <c r="QV64" s="86">
        <v>0</v>
      </c>
      <c r="QW64" s="86">
        <v>0</v>
      </c>
      <c r="QX64" s="86">
        <v>0</v>
      </c>
      <c r="QY64" s="86">
        <v>0</v>
      </c>
      <c r="QZ64" s="86">
        <v>0</v>
      </c>
      <c r="RA64" s="86">
        <v>0</v>
      </c>
      <c r="RB64" s="86">
        <v>0</v>
      </c>
      <c r="RC64" s="86">
        <v>0</v>
      </c>
      <c r="RD64" s="86">
        <v>0</v>
      </c>
      <c r="RE64" s="86">
        <v>0</v>
      </c>
      <c r="RF64" s="86">
        <v>0</v>
      </c>
      <c r="RG64" s="86">
        <v>0</v>
      </c>
      <c r="RH64" s="86">
        <v>0</v>
      </c>
      <c r="RI64" s="86">
        <v>0</v>
      </c>
      <c r="RJ64" s="86">
        <v>0</v>
      </c>
      <c r="RK64" s="86">
        <v>0</v>
      </c>
      <c r="RL64" s="86">
        <v>0</v>
      </c>
      <c r="RM64" s="86">
        <v>0</v>
      </c>
      <c r="RN64" s="86">
        <v>0</v>
      </c>
      <c r="RO64" s="86">
        <v>0</v>
      </c>
      <c r="RP64" s="86">
        <v>0</v>
      </c>
      <c r="RQ64" s="86">
        <v>0</v>
      </c>
    </row>
    <row r="65" spans="1:485" s="39" customFormat="1">
      <c r="B65" s="86" t="s">
        <v>1813</v>
      </c>
      <c r="D65" s="86" t="s">
        <v>1928</v>
      </c>
      <c r="E65" s="88"/>
      <c r="F65" s="88"/>
      <c r="G65" s="88"/>
      <c r="H65" s="86" t="s">
        <v>1929</v>
      </c>
      <c r="I65" s="86" t="s">
        <v>1930</v>
      </c>
      <c r="T65" s="86">
        <v>0</v>
      </c>
      <c r="U65" s="86">
        <v>0</v>
      </c>
      <c r="V65" s="86">
        <v>0</v>
      </c>
      <c r="W65" s="86">
        <v>0</v>
      </c>
      <c r="X65" s="86">
        <v>0</v>
      </c>
      <c r="Y65" s="86">
        <v>0</v>
      </c>
      <c r="Z65" s="86">
        <v>0</v>
      </c>
      <c r="AA65" s="86">
        <v>0</v>
      </c>
      <c r="AB65" s="86">
        <v>0</v>
      </c>
      <c r="AC65" s="86">
        <v>0</v>
      </c>
      <c r="AD65" s="86">
        <v>0</v>
      </c>
      <c r="AE65" s="86">
        <v>0</v>
      </c>
      <c r="AF65" s="86">
        <v>0</v>
      </c>
      <c r="AG65" s="86">
        <v>0</v>
      </c>
      <c r="AH65" s="86">
        <v>0</v>
      </c>
      <c r="AI65" s="86">
        <v>0</v>
      </c>
      <c r="AJ65" s="86">
        <v>0</v>
      </c>
      <c r="AK65" s="86">
        <v>0</v>
      </c>
      <c r="AL65" s="86">
        <v>0</v>
      </c>
      <c r="AM65" s="86">
        <v>0</v>
      </c>
      <c r="AN65" s="86">
        <v>0</v>
      </c>
      <c r="AO65" s="86">
        <v>0</v>
      </c>
      <c r="AP65" s="86">
        <v>0</v>
      </c>
      <c r="AQ65" s="86">
        <v>0</v>
      </c>
      <c r="AR65" s="86">
        <v>0</v>
      </c>
      <c r="AS65" s="86">
        <v>0</v>
      </c>
      <c r="AT65" s="86">
        <v>0</v>
      </c>
      <c r="AU65" s="86">
        <v>0</v>
      </c>
      <c r="AV65" s="86">
        <v>0</v>
      </c>
      <c r="AW65" s="86">
        <v>0</v>
      </c>
      <c r="AX65" s="86">
        <v>0</v>
      </c>
      <c r="AY65" s="86">
        <v>0</v>
      </c>
      <c r="AZ65" s="86">
        <v>0</v>
      </c>
      <c r="BA65" s="86">
        <v>0</v>
      </c>
      <c r="BB65" s="86">
        <v>0</v>
      </c>
      <c r="BC65" s="86">
        <v>0</v>
      </c>
      <c r="BD65" s="86">
        <v>0</v>
      </c>
      <c r="BE65" s="86">
        <v>0</v>
      </c>
      <c r="BF65" s="86">
        <v>0</v>
      </c>
      <c r="BG65" s="86">
        <v>0</v>
      </c>
      <c r="BH65" s="86">
        <v>0</v>
      </c>
      <c r="BI65" s="86">
        <v>0</v>
      </c>
      <c r="BJ65" s="86">
        <v>0</v>
      </c>
      <c r="BK65" s="86">
        <v>0</v>
      </c>
      <c r="BL65" s="86">
        <v>0</v>
      </c>
      <c r="BM65" s="86">
        <v>0</v>
      </c>
      <c r="BN65" s="86">
        <v>0</v>
      </c>
      <c r="BO65" s="86">
        <v>0</v>
      </c>
      <c r="BP65" s="86">
        <v>0</v>
      </c>
      <c r="BQ65" s="86">
        <v>0</v>
      </c>
      <c r="BR65" s="86">
        <v>0</v>
      </c>
      <c r="BS65" s="86">
        <v>0</v>
      </c>
      <c r="BT65" s="86">
        <v>0</v>
      </c>
      <c r="BU65" s="86">
        <v>0</v>
      </c>
      <c r="BV65" s="86">
        <v>0</v>
      </c>
      <c r="BW65" s="86">
        <v>0</v>
      </c>
      <c r="BX65" s="86">
        <v>0</v>
      </c>
      <c r="BY65" s="86">
        <v>0</v>
      </c>
      <c r="BZ65" s="86">
        <v>0</v>
      </c>
      <c r="CA65" s="86">
        <v>0</v>
      </c>
      <c r="CB65" s="86">
        <v>0</v>
      </c>
      <c r="CC65" s="86">
        <v>0</v>
      </c>
      <c r="CD65" s="86">
        <v>0</v>
      </c>
      <c r="CE65" s="86">
        <v>0</v>
      </c>
      <c r="CF65" s="86">
        <v>0</v>
      </c>
      <c r="CG65" s="86">
        <v>0</v>
      </c>
      <c r="CH65" s="86">
        <v>0</v>
      </c>
      <c r="CI65" s="86">
        <v>0</v>
      </c>
      <c r="CJ65" s="86">
        <v>0</v>
      </c>
      <c r="CK65" s="86">
        <v>0</v>
      </c>
      <c r="CL65" s="86">
        <v>0</v>
      </c>
      <c r="CM65" s="86">
        <v>0</v>
      </c>
      <c r="CN65" s="86">
        <v>0</v>
      </c>
      <c r="CO65" s="86">
        <v>0</v>
      </c>
      <c r="CP65" s="86">
        <v>0</v>
      </c>
      <c r="CQ65" s="86">
        <v>0</v>
      </c>
      <c r="CR65" s="86">
        <v>0</v>
      </c>
      <c r="CS65" s="86">
        <v>0</v>
      </c>
      <c r="CT65" s="86">
        <v>0</v>
      </c>
      <c r="CU65" s="86">
        <v>0</v>
      </c>
      <c r="CV65" s="86">
        <v>0</v>
      </c>
      <c r="CW65" s="86">
        <v>0</v>
      </c>
      <c r="CX65" s="86">
        <v>0</v>
      </c>
      <c r="CY65" s="86">
        <v>0</v>
      </c>
      <c r="CZ65" s="86">
        <v>0</v>
      </c>
      <c r="DA65" s="86">
        <v>0</v>
      </c>
      <c r="DB65" s="86">
        <v>0</v>
      </c>
      <c r="DC65" s="86">
        <v>0</v>
      </c>
      <c r="DD65" s="86">
        <v>0</v>
      </c>
      <c r="DE65" s="86">
        <v>0</v>
      </c>
      <c r="DF65" s="86">
        <v>0</v>
      </c>
      <c r="DG65" s="86">
        <v>0</v>
      </c>
      <c r="DH65" s="86">
        <v>0</v>
      </c>
      <c r="DI65" s="86">
        <v>0</v>
      </c>
      <c r="DJ65" s="86">
        <v>0</v>
      </c>
      <c r="DK65" s="86">
        <v>0</v>
      </c>
      <c r="DL65" s="86">
        <v>0</v>
      </c>
      <c r="DM65" s="86">
        <v>0</v>
      </c>
      <c r="DN65" s="86">
        <v>0</v>
      </c>
      <c r="DO65" s="86">
        <v>0</v>
      </c>
      <c r="DP65" s="86">
        <v>0</v>
      </c>
      <c r="DQ65" s="86">
        <v>0</v>
      </c>
      <c r="DR65" s="86">
        <v>0</v>
      </c>
      <c r="DS65" s="86">
        <v>0</v>
      </c>
      <c r="DT65" s="86">
        <v>0</v>
      </c>
      <c r="DU65" s="86">
        <v>0</v>
      </c>
      <c r="DV65" s="86">
        <v>0</v>
      </c>
      <c r="DW65" s="86">
        <v>0</v>
      </c>
      <c r="DX65" s="86">
        <v>0</v>
      </c>
      <c r="DY65" s="86">
        <v>0</v>
      </c>
      <c r="DZ65" s="86">
        <v>0</v>
      </c>
      <c r="EA65" s="86">
        <v>0</v>
      </c>
      <c r="EB65" s="86">
        <v>0</v>
      </c>
      <c r="EC65" s="86">
        <v>0</v>
      </c>
      <c r="ED65" s="86">
        <v>0</v>
      </c>
      <c r="EE65" s="86">
        <v>0</v>
      </c>
      <c r="EF65" s="86">
        <v>0</v>
      </c>
      <c r="EG65" s="86">
        <v>0</v>
      </c>
      <c r="EH65" s="86">
        <v>0</v>
      </c>
      <c r="EI65" s="86">
        <v>0</v>
      </c>
      <c r="EJ65" s="86">
        <v>0</v>
      </c>
      <c r="EK65" s="86">
        <v>0</v>
      </c>
      <c r="EL65" s="86">
        <v>0</v>
      </c>
      <c r="EM65" s="86">
        <v>0</v>
      </c>
      <c r="EN65" s="86">
        <v>0</v>
      </c>
      <c r="EO65" s="86">
        <v>0</v>
      </c>
      <c r="EP65" s="86">
        <v>0</v>
      </c>
      <c r="EQ65" s="86">
        <v>0</v>
      </c>
      <c r="ER65" s="86">
        <v>0</v>
      </c>
      <c r="ES65" s="86">
        <v>0</v>
      </c>
      <c r="ET65" s="86">
        <v>0</v>
      </c>
      <c r="EU65" s="86">
        <v>0</v>
      </c>
      <c r="EV65" s="86">
        <v>0</v>
      </c>
      <c r="EW65" s="86">
        <v>0</v>
      </c>
      <c r="EX65" s="86">
        <v>0</v>
      </c>
      <c r="EY65" s="86">
        <v>0</v>
      </c>
      <c r="EZ65" s="86">
        <v>0</v>
      </c>
      <c r="FA65" s="86">
        <v>0</v>
      </c>
      <c r="FB65" s="86">
        <v>0</v>
      </c>
      <c r="FC65" s="86">
        <v>0</v>
      </c>
      <c r="FD65" s="86">
        <v>0</v>
      </c>
      <c r="FE65" s="86">
        <v>0</v>
      </c>
      <c r="FF65" s="86">
        <v>0</v>
      </c>
      <c r="FG65" s="86">
        <v>0</v>
      </c>
      <c r="FH65" s="86">
        <v>0</v>
      </c>
      <c r="FI65" s="86">
        <v>0</v>
      </c>
      <c r="FJ65" s="86">
        <v>0</v>
      </c>
      <c r="FK65" s="86">
        <v>0</v>
      </c>
      <c r="FL65" s="86">
        <v>0</v>
      </c>
      <c r="FM65" s="86">
        <v>0</v>
      </c>
      <c r="FN65" s="86">
        <v>0</v>
      </c>
      <c r="FO65" s="86">
        <v>0</v>
      </c>
      <c r="FP65" s="86">
        <v>0</v>
      </c>
      <c r="FQ65" s="86">
        <v>0</v>
      </c>
      <c r="FR65" s="86">
        <v>0</v>
      </c>
      <c r="FS65" s="86">
        <v>0</v>
      </c>
      <c r="FT65" s="86">
        <v>0</v>
      </c>
      <c r="FU65" s="86">
        <v>0</v>
      </c>
      <c r="FV65" s="86">
        <v>0</v>
      </c>
      <c r="FW65" s="86">
        <v>0</v>
      </c>
      <c r="FX65" s="86">
        <v>0</v>
      </c>
      <c r="FY65" s="86">
        <v>0</v>
      </c>
      <c r="FZ65" s="86">
        <v>0</v>
      </c>
      <c r="GA65" s="86">
        <v>0</v>
      </c>
      <c r="GB65" s="86">
        <v>0</v>
      </c>
      <c r="GC65" s="86">
        <v>0</v>
      </c>
      <c r="GD65" s="86">
        <v>0</v>
      </c>
      <c r="GE65" s="86">
        <v>0</v>
      </c>
      <c r="GF65" s="86">
        <v>0</v>
      </c>
      <c r="GG65" s="86">
        <v>0</v>
      </c>
      <c r="GH65" s="86">
        <v>0</v>
      </c>
      <c r="GI65" s="86">
        <v>0</v>
      </c>
      <c r="GJ65" s="86">
        <v>0</v>
      </c>
      <c r="GK65" s="86">
        <v>0</v>
      </c>
      <c r="GL65" s="86">
        <v>0</v>
      </c>
      <c r="GM65" s="86">
        <v>0</v>
      </c>
      <c r="GN65" s="86">
        <v>0</v>
      </c>
      <c r="GO65" s="86">
        <v>0</v>
      </c>
      <c r="GP65" s="86">
        <v>0</v>
      </c>
      <c r="GQ65" s="86">
        <v>0</v>
      </c>
      <c r="GR65" s="86">
        <v>0</v>
      </c>
      <c r="GS65" s="86">
        <v>0</v>
      </c>
      <c r="GT65" s="86">
        <v>0</v>
      </c>
      <c r="GU65" s="86">
        <v>0</v>
      </c>
      <c r="GV65" s="86">
        <v>0</v>
      </c>
      <c r="GW65" s="86">
        <v>0</v>
      </c>
      <c r="GX65" s="86">
        <v>0</v>
      </c>
      <c r="GY65" s="86">
        <v>0</v>
      </c>
      <c r="GZ65" s="86">
        <v>0</v>
      </c>
      <c r="HA65" s="86">
        <v>0</v>
      </c>
      <c r="HB65" s="86">
        <v>0</v>
      </c>
      <c r="HC65" s="86">
        <v>0</v>
      </c>
      <c r="HD65" s="86">
        <v>0</v>
      </c>
      <c r="HE65" s="86">
        <v>0</v>
      </c>
      <c r="HF65" s="86">
        <v>0</v>
      </c>
      <c r="HG65" s="86">
        <v>0</v>
      </c>
      <c r="HH65" s="86">
        <v>0</v>
      </c>
      <c r="HI65" s="86">
        <v>0</v>
      </c>
      <c r="HJ65" s="86">
        <v>0</v>
      </c>
      <c r="HK65" s="86">
        <v>0</v>
      </c>
      <c r="HL65" s="86">
        <v>0</v>
      </c>
      <c r="HM65" s="86">
        <v>0</v>
      </c>
      <c r="HN65" s="86">
        <v>0</v>
      </c>
      <c r="HO65" s="86">
        <v>0</v>
      </c>
      <c r="HP65" s="86">
        <v>0</v>
      </c>
      <c r="HQ65" s="86">
        <v>0</v>
      </c>
      <c r="HR65" s="86">
        <v>0</v>
      </c>
      <c r="HS65" s="86">
        <v>0</v>
      </c>
      <c r="HT65" s="86">
        <v>0</v>
      </c>
      <c r="HU65" s="86">
        <v>0</v>
      </c>
      <c r="HV65" s="86">
        <v>0</v>
      </c>
      <c r="HW65" s="86">
        <v>0</v>
      </c>
      <c r="HX65" s="86">
        <v>0</v>
      </c>
      <c r="HY65" s="86">
        <v>0</v>
      </c>
      <c r="HZ65" s="86">
        <v>0</v>
      </c>
      <c r="IA65" s="86">
        <v>0</v>
      </c>
      <c r="IB65" s="86">
        <v>0</v>
      </c>
      <c r="IC65" s="86">
        <v>0</v>
      </c>
      <c r="ID65" s="86">
        <v>0</v>
      </c>
      <c r="IE65" s="86">
        <v>0</v>
      </c>
      <c r="IF65" s="86">
        <v>0</v>
      </c>
      <c r="IG65" s="86">
        <v>0</v>
      </c>
      <c r="IH65" s="86">
        <v>0</v>
      </c>
      <c r="II65" s="86">
        <v>0</v>
      </c>
      <c r="IJ65" s="86">
        <v>0</v>
      </c>
      <c r="IK65" s="86">
        <v>0</v>
      </c>
      <c r="IL65" s="86">
        <v>0</v>
      </c>
      <c r="IM65" s="86">
        <v>0</v>
      </c>
      <c r="IN65" s="86">
        <v>0</v>
      </c>
      <c r="IO65" s="86">
        <v>0</v>
      </c>
      <c r="IP65" s="86">
        <v>0</v>
      </c>
      <c r="IQ65" s="86">
        <v>0</v>
      </c>
      <c r="IR65" s="86">
        <v>0</v>
      </c>
      <c r="IS65" s="86">
        <v>0</v>
      </c>
      <c r="IT65" s="86">
        <v>0</v>
      </c>
      <c r="IU65" s="86">
        <v>0</v>
      </c>
      <c r="IV65" s="86">
        <v>0</v>
      </c>
      <c r="IW65" s="86">
        <v>0</v>
      </c>
      <c r="IX65" s="86">
        <v>0</v>
      </c>
      <c r="IY65" s="86">
        <v>0</v>
      </c>
      <c r="IZ65" s="86">
        <v>0</v>
      </c>
      <c r="JA65" s="86">
        <v>0</v>
      </c>
      <c r="JB65" s="86">
        <v>0</v>
      </c>
      <c r="JC65" s="86">
        <v>0</v>
      </c>
      <c r="JD65" s="86">
        <v>0</v>
      </c>
      <c r="JE65" s="86">
        <v>0</v>
      </c>
      <c r="JF65" s="86">
        <v>0</v>
      </c>
      <c r="JG65" s="86">
        <v>0</v>
      </c>
      <c r="JH65" s="86">
        <v>0</v>
      </c>
      <c r="JI65" s="86">
        <v>0</v>
      </c>
      <c r="JJ65" s="86">
        <v>0</v>
      </c>
      <c r="JK65" s="86">
        <v>0</v>
      </c>
      <c r="JL65" s="86">
        <v>0</v>
      </c>
      <c r="JM65" s="86">
        <v>0</v>
      </c>
      <c r="JN65" s="86">
        <v>0</v>
      </c>
      <c r="JO65" s="86">
        <v>0</v>
      </c>
      <c r="JP65" s="86">
        <v>0</v>
      </c>
      <c r="JQ65" s="86">
        <v>0</v>
      </c>
      <c r="JR65" s="86">
        <v>0</v>
      </c>
      <c r="JS65" s="86">
        <v>0</v>
      </c>
      <c r="JT65" s="86">
        <v>0</v>
      </c>
      <c r="JU65" s="86">
        <v>0</v>
      </c>
      <c r="JV65" s="86">
        <v>0</v>
      </c>
      <c r="JW65" s="86">
        <v>0</v>
      </c>
      <c r="JX65" s="86">
        <v>0</v>
      </c>
      <c r="JY65" s="86">
        <v>0</v>
      </c>
      <c r="JZ65" s="86">
        <v>0</v>
      </c>
      <c r="KA65" s="86">
        <v>0</v>
      </c>
      <c r="KB65" s="86">
        <v>0</v>
      </c>
      <c r="KC65" s="86">
        <v>0</v>
      </c>
      <c r="KD65" s="86">
        <v>0</v>
      </c>
      <c r="KE65" s="86">
        <v>0</v>
      </c>
      <c r="KF65" s="86">
        <v>0</v>
      </c>
      <c r="KG65" s="86">
        <v>0</v>
      </c>
      <c r="KH65" s="86">
        <v>0</v>
      </c>
      <c r="KI65" s="86">
        <v>0</v>
      </c>
      <c r="KJ65" s="86">
        <v>0</v>
      </c>
      <c r="KK65" s="86">
        <v>0</v>
      </c>
      <c r="KL65" s="86">
        <v>0</v>
      </c>
      <c r="KM65" s="86">
        <v>0</v>
      </c>
      <c r="KN65" s="86">
        <v>0</v>
      </c>
      <c r="KO65" s="86">
        <v>0</v>
      </c>
      <c r="KP65" s="86">
        <v>0</v>
      </c>
      <c r="KQ65" s="86">
        <v>0</v>
      </c>
      <c r="KR65" s="86">
        <v>0</v>
      </c>
      <c r="KS65" s="86">
        <v>0</v>
      </c>
      <c r="KT65" s="86">
        <v>0</v>
      </c>
      <c r="KU65" s="86">
        <v>0</v>
      </c>
      <c r="KV65" s="86">
        <v>0</v>
      </c>
      <c r="KW65" s="86">
        <v>0</v>
      </c>
      <c r="KX65" s="86">
        <v>0</v>
      </c>
      <c r="KY65" s="86">
        <v>0</v>
      </c>
      <c r="KZ65" s="86">
        <v>0</v>
      </c>
      <c r="LA65" s="86">
        <v>0</v>
      </c>
      <c r="LB65" s="86">
        <v>0</v>
      </c>
      <c r="LC65" s="86">
        <v>0</v>
      </c>
      <c r="LD65" s="86">
        <v>0</v>
      </c>
      <c r="LE65" s="86">
        <v>0</v>
      </c>
      <c r="LF65" s="86">
        <v>0</v>
      </c>
      <c r="LG65" s="86">
        <v>0</v>
      </c>
      <c r="LH65" s="86">
        <v>0</v>
      </c>
      <c r="LI65" s="86">
        <v>0</v>
      </c>
      <c r="LJ65" s="86">
        <v>0</v>
      </c>
      <c r="LK65" s="86">
        <v>0</v>
      </c>
      <c r="LL65" s="86">
        <v>0</v>
      </c>
      <c r="LM65" s="86">
        <v>0</v>
      </c>
      <c r="LN65" s="86">
        <v>0</v>
      </c>
      <c r="LO65" s="86">
        <v>0</v>
      </c>
      <c r="LP65" s="86">
        <v>0</v>
      </c>
      <c r="LQ65" s="86">
        <v>0</v>
      </c>
      <c r="LR65" s="86">
        <v>0</v>
      </c>
      <c r="LS65" s="86">
        <v>0</v>
      </c>
      <c r="LT65" s="86">
        <v>0</v>
      </c>
      <c r="LU65" s="86">
        <v>0</v>
      </c>
      <c r="LV65" s="86">
        <v>0</v>
      </c>
      <c r="LW65" s="86">
        <v>0</v>
      </c>
      <c r="LX65" s="86">
        <v>0</v>
      </c>
      <c r="LY65" s="86">
        <v>0</v>
      </c>
      <c r="LZ65" s="86">
        <v>0</v>
      </c>
      <c r="MA65" s="86">
        <v>0</v>
      </c>
      <c r="MB65" s="86">
        <v>0</v>
      </c>
      <c r="MC65" s="86">
        <v>0</v>
      </c>
      <c r="MD65" s="86">
        <v>0</v>
      </c>
      <c r="ME65" s="86">
        <v>0</v>
      </c>
      <c r="MF65" s="86">
        <v>0</v>
      </c>
      <c r="MG65" s="86">
        <v>0</v>
      </c>
      <c r="MH65" s="86">
        <v>0</v>
      </c>
      <c r="MI65" s="86">
        <v>0</v>
      </c>
      <c r="MJ65" s="86">
        <v>0</v>
      </c>
      <c r="MK65" s="86">
        <v>0</v>
      </c>
      <c r="ML65" s="86">
        <v>0</v>
      </c>
      <c r="MM65" s="86">
        <v>0</v>
      </c>
      <c r="MN65" s="86">
        <v>0</v>
      </c>
      <c r="MO65" s="86">
        <v>0</v>
      </c>
      <c r="MP65" s="86">
        <v>0</v>
      </c>
      <c r="MQ65" s="86">
        <v>0</v>
      </c>
      <c r="MR65" s="86">
        <v>0</v>
      </c>
      <c r="MS65" s="86">
        <v>0</v>
      </c>
      <c r="MT65" s="86">
        <v>0</v>
      </c>
      <c r="MU65" s="86">
        <v>0</v>
      </c>
      <c r="MV65" s="86">
        <v>0</v>
      </c>
      <c r="MW65" s="86">
        <v>0</v>
      </c>
      <c r="MX65" s="86">
        <v>0</v>
      </c>
      <c r="MY65" s="86">
        <v>0</v>
      </c>
      <c r="MZ65" s="86">
        <v>0</v>
      </c>
      <c r="NA65" s="86">
        <v>0</v>
      </c>
      <c r="NB65" s="86">
        <v>0</v>
      </c>
      <c r="NC65" s="86">
        <v>0</v>
      </c>
      <c r="ND65" s="86">
        <v>0</v>
      </c>
      <c r="NE65" s="86">
        <v>0</v>
      </c>
      <c r="NF65" s="86">
        <v>0</v>
      </c>
      <c r="NG65" s="86">
        <v>0</v>
      </c>
      <c r="NH65" s="86">
        <v>0</v>
      </c>
      <c r="NI65" s="86">
        <v>0</v>
      </c>
      <c r="NJ65" s="86">
        <v>0</v>
      </c>
      <c r="NK65" s="86">
        <v>0</v>
      </c>
      <c r="NL65" s="86">
        <v>0</v>
      </c>
      <c r="NM65" s="86">
        <v>0</v>
      </c>
      <c r="NN65" s="86">
        <v>0</v>
      </c>
      <c r="NO65" s="86">
        <v>0</v>
      </c>
      <c r="NP65" s="86">
        <v>0</v>
      </c>
      <c r="NQ65" s="86">
        <v>0</v>
      </c>
      <c r="NR65" s="86">
        <v>0</v>
      </c>
      <c r="NS65" s="86">
        <v>0</v>
      </c>
      <c r="NT65" s="86">
        <v>0</v>
      </c>
      <c r="NU65" s="86">
        <v>0</v>
      </c>
      <c r="NV65" s="86">
        <v>0</v>
      </c>
      <c r="NW65" s="86">
        <v>0</v>
      </c>
      <c r="NX65" s="86">
        <v>0</v>
      </c>
      <c r="NY65" s="86">
        <v>0</v>
      </c>
      <c r="NZ65" s="86">
        <v>0</v>
      </c>
      <c r="OA65" s="86">
        <v>0</v>
      </c>
      <c r="OB65" s="86">
        <v>0</v>
      </c>
      <c r="OC65" s="86">
        <v>0</v>
      </c>
      <c r="OD65" s="86">
        <v>0</v>
      </c>
      <c r="OE65" s="86">
        <v>0</v>
      </c>
      <c r="OF65" s="86">
        <v>0</v>
      </c>
      <c r="OG65" s="86">
        <v>0</v>
      </c>
      <c r="OH65" s="86">
        <v>0</v>
      </c>
      <c r="OI65" s="86">
        <v>0</v>
      </c>
      <c r="OJ65" s="86">
        <v>0</v>
      </c>
      <c r="OK65" s="86">
        <v>0</v>
      </c>
      <c r="OL65" s="86">
        <v>0</v>
      </c>
      <c r="OM65" s="86">
        <v>0</v>
      </c>
      <c r="ON65" s="86">
        <v>0</v>
      </c>
      <c r="OO65" s="86">
        <v>0</v>
      </c>
      <c r="OP65" s="86">
        <v>0</v>
      </c>
      <c r="OQ65" s="86">
        <v>0</v>
      </c>
      <c r="OR65" s="86">
        <v>0</v>
      </c>
      <c r="OS65" s="86">
        <v>0</v>
      </c>
      <c r="OT65" s="86">
        <v>0</v>
      </c>
      <c r="OU65" s="86">
        <v>0</v>
      </c>
      <c r="OV65" s="86">
        <v>0</v>
      </c>
      <c r="OW65" s="86">
        <v>0</v>
      </c>
      <c r="OX65" s="86">
        <v>0</v>
      </c>
      <c r="OY65" s="86">
        <v>0</v>
      </c>
      <c r="OZ65" s="86">
        <v>0</v>
      </c>
      <c r="PA65" s="86">
        <v>0</v>
      </c>
      <c r="PB65" s="86">
        <v>0</v>
      </c>
      <c r="PC65" s="86">
        <v>0</v>
      </c>
      <c r="PD65" s="86">
        <v>0</v>
      </c>
      <c r="PE65" s="86">
        <v>0</v>
      </c>
      <c r="PF65" s="86">
        <v>0</v>
      </c>
      <c r="PG65" s="86">
        <v>0</v>
      </c>
      <c r="PH65" s="86">
        <v>0</v>
      </c>
      <c r="PI65" s="86">
        <v>0</v>
      </c>
      <c r="PJ65" s="86">
        <v>0</v>
      </c>
      <c r="PK65" s="86">
        <v>0</v>
      </c>
      <c r="PL65" s="86">
        <v>0</v>
      </c>
      <c r="PM65" s="86">
        <v>0</v>
      </c>
      <c r="PN65" s="86">
        <v>0</v>
      </c>
      <c r="PO65" s="86">
        <v>0</v>
      </c>
      <c r="PP65" s="86">
        <v>0</v>
      </c>
      <c r="PQ65" s="86">
        <v>0</v>
      </c>
      <c r="PR65" s="86">
        <v>0</v>
      </c>
      <c r="PS65" s="86">
        <v>0</v>
      </c>
      <c r="PT65" s="86">
        <v>0</v>
      </c>
      <c r="PU65" s="86">
        <v>0</v>
      </c>
      <c r="PV65" s="86">
        <v>0</v>
      </c>
      <c r="PW65" s="86">
        <v>0</v>
      </c>
      <c r="PX65" s="86">
        <v>0</v>
      </c>
      <c r="PY65" s="86">
        <v>0</v>
      </c>
      <c r="PZ65" s="86">
        <v>0</v>
      </c>
      <c r="QA65" s="86">
        <v>0</v>
      </c>
      <c r="QB65" s="86">
        <v>0</v>
      </c>
      <c r="QC65" s="86">
        <v>0</v>
      </c>
      <c r="QD65" s="86">
        <v>0</v>
      </c>
      <c r="QE65" s="86">
        <v>0</v>
      </c>
      <c r="QF65" s="86">
        <v>0</v>
      </c>
      <c r="QG65" s="86">
        <v>0</v>
      </c>
      <c r="QH65" s="86">
        <v>0</v>
      </c>
      <c r="QI65" s="86">
        <v>0</v>
      </c>
      <c r="QJ65" s="86">
        <v>0</v>
      </c>
      <c r="QK65" s="86">
        <v>0</v>
      </c>
      <c r="QL65" s="86">
        <v>0</v>
      </c>
      <c r="QM65" s="86">
        <v>0</v>
      </c>
      <c r="QN65" s="86">
        <v>0</v>
      </c>
      <c r="QO65" s="86">
        <v>0</v>
      </c>
      <c r="QP65" s="86">
        <v>0</v>
      </c>
      <c r="QQ65" s="86">
        <v>0</v>
      </c>
      <c r="QR65" s="86">
        <v>0</v>
      </c>
      <c r="QS65" s="86">
        <v>0</v>
      </c>
      <c r="QT65" s="86">
        <v>0</v>
      </c>
      <c r="QU65" s="86">
        <v>0</v>
      </c>
      <c r="QV65" s="86">
        <v>0</v>
      </c>
      <c r="QW65" s="86">
        <v>0</v>
      </c>
      <c r="QX65" s="86">
        <v>0</v>
      </c>
      <c r="QY65" s="86">
        <v>0</v>
      </c>
      <c r="QZ65" s="86">
        <v>0</v>
      </c>
      <c r="RA65" s="86">
        <v>0</v>
      </c>
      <c r="RB65" s="86">
        <v>0</v>
      </c>
      <c r="RC65" s="86">
        <v>0</v>
      </c>
      <c r="RD65" s="86">
        <v>0</v>
      </c>
      <c r="RE65" s="86">
        <v>0</v>
      </c>
      <c r="RF65" s="86">
        <v>0</v>
      </c>
      <c r="RG65" s="86">
        <v>0</v>
      </c>
      <c r="RH65" s="86">
        <v>0</v>
      </c>
      <c r="RI65" s="86">
        <v>0</v>
      </c>
      <c r="RJ65" s="86">
        <v>0</v>
      </c>
      <c r="RK65" s="86">
        <v>0</v>
      </c>
      <c r="RL65" s="86">
        <v>0</v>
      </c>
      <c r="RM65" s="86">
        <v>0</v>
      </c>
      <c r="RN65" s="86">
        <v>0</v>
      </c>
      <c r="RO65" s="86">
        <v>0</v>
      </c>
      <c r="RP65" s="86">
        <v>0</v>
      </c>
      <c r="RQ65" s="86">
        <v>0</v>
      </c>
    </row>
    <row r="66" spans="1:485" s="39" customFormat="1">
      <c r="B66" s="86" t="s">
        <v>1816</v>
      </c>
      <c r="D66" s="86" t="s">
        <v>1931</v>
      </c>
      <c r="E66" s="88"/>
      <c r="F66" s="88"/>
      <c r="G66" s="88"/>
      <c r="H66" s="86" t="s">
        <v>1932</v>
      </c>
      <c r="I66" s="86" t="s">
        <v>1933</v>
      </c>
      <c r="T66" s="86">
        <v>0</v>
      </c>
      <c r="U66" s="86">
        <v>0</v>
      </c>
      <c r="V66" s="86">
        <v>0</v>
      </c>
      <c r="W66" s="86">
        <v>0</v>
      </c>
      <c r="X66" s="86">
        <v>0</v>
      </c>
      <c r="Y66" s="86">
        <v>0</v>
      </c>
      <c r="Z66" s="86">
        <v>0</v>
      </c>
      <c r="AA66" s="86">
        <v>0</v>
      </c>
      <c r="AB66" s="86">
        <v>0</v>
      </c>
      <c r="AC66" s="86">
        <v>0</v>
      </c>
      <c r="AD66" s="86">
        <v>0</v>
      </c>
      <c r="AE66" s="86">
        <v>0</v>
      </c>
      <c r="AF66" s="86">
        <v>0</v>
      </c>
      <c r="AG66" s="86">
        <v>0</v>
      </c>
      <c r="AH66" s="86">
        <v>0</v>
      </c>
      <c r="AI66" s="86">
        <v>0</v>
      </c>
      <c r="AJ66" s="86">
        <v>0</v>
      </c>
      <c r="AK66" s="86">
        <v>0</v>
      </c>
      <c r="AL66" s="86">
        <v>0</v>
      </c>
      <c r="AM66" s="86">
        <v>0</v>
      </c>
      <c r="AN66" s="86">
        <v>0</v>
      </c>
      <c r="AO66" s="86">
        <v>0</v>
      </c>
      <c r="AP66" s="86">
        <v>0</v>
      </c>
      <c r="AQ66" s="86">
        <v>0</v>
      </c>
      <c r="AR66" s="86">
        <v>0</v>
      </c>
      <c r="AS66" s="86">
        <v>0</v>
      </c>
      <c r="AT66" s="86">
        <v>0</v>
      </c>
      <c r="AU66" s="86">
        <v>0</v>
      </c>
      <c r="AV66" s="86">
        <v>0</v>
      </c>
      <c r="AW66" s="86">
        <v>0</v>
      </c>
      <c r="AX66" s="86">
        <v>0</v>
      </c>
      <c r="AY66" s="86">
        <v>0</v>
      </c>
      <c r="AZ66" s="86">
        <v>0</v>
      </c>
      <c r="BA66" s="86">
        <v>0</v>
      </c>
      <c r="BB66" s="86">
        <v>0</v>
      </c>
      <c r="BC66" s="86">
        <v>0</v>
      </c>
      <c r="BD66" s="86">
        <v>0</v>
      </c>
      <c r="BE66" s="86">
        <v>0</v>
      </c>
      <c r="BF66" s="86">
        <v>0</v>
      </c>
      <c r="BG66" s="86">
        <v>0</v>
      </c>
      <c r="BH66" s="86">
        <v>0</v>
      </c>
      <c r="BI66" s="86">
        <v>0</v>
      </c>
      <c r="BJ66" s="86">
        <v>0</v>
      </c>
      <c r="BK66" s="86">
        <v>0</v>
      </c>
      <c r="BL66" s="86">
        <v>0</v>
      </c>
      <c r="BM66" s="86">
        <v>0</v>
      </c>
      <c r="BN66" s="86">
        <v>0</v>
      </c>
      <c r="BO66" s="86">
        <v>0</v>
      </c>
      <c r="BP66" s="86">
        <v>0</v>
      </c>
      <c r="BQ66" s="86">
        <v>0</v>
      </c>
      <c r="BR66" s="86">
        <v>0</v>
      </c>
      <c r="BS66" s="86">
        <v>0</v>
      </c>
      <c r="BT66" s="86">
        <v>0</v>
      </c>
      <c r="BU66" s="86">
        <v>0</v>
      </c>
      <c r="BV66" s="86">
        <v>0</v>
      </c>
      <c r="BW66" s="86">
        <v>0</v>
      </c>
      <c r="BX66" s="86">
        <v>0</v>
      </c>
      <c r="BY66" s="86">
        <v>0</v>
      </c>
      <c r="BZ66" s="86">
        <v>0</v>
      </c>
      <c r="CA66" s="86">
        <v>0</v>
      </c>
      <c r="CB66" s="86">
        <v>0</v>
      </c>
      <c r="CC66" s="86">
        <v>0</v>
      </c>
      <c r="CD66" s="86">
        <v>0</v>
      </c>
      <c r="CE66" s="86">
        <v>0</v>
      </c>
      <c r="CF66" s="86">
        <v>0</v>
      </c>
      <c r="CG66" s="86">
        <v>0</v>
      </c>
      <c r="CH66" s="86">
        <v>0</v>
      </c>
      <c r="CI66" s="86">
        <v>0</v>
      </c>
      <c r="CJ66" s="86">
        <v>0</v>
      </c>
      <c r="CK66" s="86">
        <v>0</v>
      </c>
      <c r="CL66" s="86">
        <v>0</v>
      </c>
      <c r="CM66" s="86">
        <v>0</v>
      </c>
      <c r="CN66" s="86">
        <v>0</v>
      </c>
      <c r="CO66" s="86">
        <v>0</v>
      </c>
      <c r="CP66" s="86">
        <v>0</v>
      </c>
      <c r="CQ66" s="86">
        <v>0</v>
      </c>
      <c r="CR66" s="86">
        <v>0</v>
      </c>
      <c r="CS66" s="86">
        <v>0</v>
      </c>
      <c r="CT66" s="86">
        <v>0</v>
      </c>
      <c r="CU66" s="86">
        <v>0</v>
      </c>
      <c r="CV66" s="86">
        <v>0</v>
      </c>
      <c r="CW66" s="86">
        <v>0</v>
      </c>
      <c r="CX66" s="86">
        <v>0</v>
      </c>
      <c r="CY66" s="86">
        <v>0</v>
      </c>
      <c r="CZ66" s="86">
        <v>0</v>
      </c>
      <c r="DA66" s="86">
        <v>0</v>
      </c>
      <c r="DB66" s="86">
        <v>0</v>
      </c>
      <c r="DC66" s="86">
        <v>0</v>
      </c>
      <c r="DD66" s="86">
        <v>0</v>
      </c>
      <c r="DE66" s="86">
        <v>0</v>
      </c>
      <c r="DF66" s="86">
        <v>0</v>
      </c>
      <c r="DG66" s="86">
        <v>0</v>
      </c>
      <c r="DH66" s="86">
        <v>0</v>
      </c>
      <c r="DI66" s="86">
        <v>0</v>
      </c>
      <c r="DJ66" s="86">
        <v>0</v>
      </c>
      <c r="DK66" s="86">
        <v>0</v>
      </c>
      <c r="DL66" s="86">
        <v>0</v>
      </c>
      <c r="DM66" s="86">
        <v>0</v>
      </c>
      <c r="DN66" s="86">
        <v>0</v>
      </c>
      <c r="DO66" s="86">
        <v>0</v>
      </c>
      <c r="DP66" s="86">
        <v>0</v>
      </c>
      <c r="DQ66" s="86">
        <v>0</v>
      </c>
      <c r="DR66" s="86">
        <v>0</v>
      </c>
      <c r="DS66" s="86">
        <v>0</v>
      </c>
      <c r="DT66" s="86">
        <v>0</v>
      </c>
      <c r="DU66" s="86">
        <v>0</v>
      </c>
      <c r="DV66" s="86">
        <v>0</v>
      </c>
      <c r="DW66" s="86">
        <v>0</v>
      </c>
      <c r="DX66" s="86">
        <v>0</v>
      </c>
      <c r="DY66" s="86">
        <v>0</v>
      </c>
      <c r="DZ66" s="86">
        <v>0</v>
      </c>
      <c r="EA66" s="86">
        <v>0</v>
      </c>
      <c r="EB66" s="86">
        <v>0</v>
      </c>
      <c r="EC66" s="86">
        <v>0</v>
      </c>
      <c r="ED66" s="86">
        <v>0</v>
      </c>
      <c r="EE66" s="86">
        <v>0</v>
      </c>
      <c r="EF66" s="86">
        <v>0</v>
      </c>
      <c r="EG66" s="86">
        <v>0</v>
      </c>
      <c r="EH66" s="86">
        <v>0</v>
      </c>
      <c r="EI66" s="86">
        <v>0</v>
      </c>
      <c r="EJ66" s="86">
        <v>0</v>
      </c>
      <c r="EK66" s="86">
        <v>0</v>
      </c>
      <c r="EL66" s="86">
        <v>0</v>
      </c>
      <c r="EM66" s="86">
        <v>0</v>
      </c>
      <c r="EN66" s="86">
        <v>0</v>
      </c>
      <c r="EO66" s="86">
        <v>0</v>
      </c>
      <c r="EP66" s="86">
        <v>0</v>
      </c>
      <c r="EQ66" s="86">
        <v>0</v>
      </c>
      <c r="ER66" s="86">
        <v>0</v>
      </c>
      <c r="ES66" s="86">
        <v>0</v>
      </c>
      <c r="ET66" s="86">
        <v>0</v>
      </c>
      <c r="EU66" s="86">
        <v>0</v>
      </c>
      <c r="EV66" s="86">
        <v>0</v>
      </c>
      <c r="EW66" s="86">
        <v>0</v>
      </c>
      <c r="EX66" s="86">
        <v>0</v>
      </c>
      <c r="EY66" s="86">
        <v>0</v>
      </c>
      <c r="EZ66" s="86">
        <v>0</v>
      </c>
      <c r="FA66" s="86">
        <v>0</v>
      </c>
      <c r="FB66" s="86">
        <v>0</v>
      </c>
      <c r="FC66" s="86">
        <v>0</v>
      </c>
      <c r="FD66" s="86">
        <v>0</v>
      </c>
      <c r="FE66" s="86">
        <v>0</v>
      </c>
      <c r="FF66" s="86">
        <v>0</v>
      </c>
      <c r="FG66" s="86">
        <v>0</v>
      </c>
      <c r="FH66" s="86">
        <v>0</v>
      </c>
      <c r="FI66" s="86">
        <v>0</v>
      </c>
      <c r="FJ66" s="86">
        <v>0</v>
      </c>
      <c r="FK66" s="86">
        <v>0</v>
      </c>
      <c r="FL66" s="86">
        <v>0</v>
      </c>
      <c r="FM66" s="86">
        <v>0</v>
      </c>
      <c r="FN66" s="86">
        <v>0</v>
      </c>
      <c r="FO66" s="86">
        <v>0</v>
      </c>
      <c r="FP66" s="86">
        <v>0</v>
      </c>
      <c r="FQ66" s="86">
        <v>0</v>
      </c>
      <c r="FR66" s="86">
        <v>0</v>
      </c>
      <c r="FS66" s="86">
        <v>0</v>
      </c>
      <c r="FT66" s="86">
        <v>0</v>
      </c>
      <c r="FU66" s="86">
        <v>0</v>
      </c>
      <c r="FV66" s="86">
        <v>0</v>
      </c>
      <c r="FW66" s="86">
        <v>0</v>
      </c>
      <c r="FX66" s="86">
        <v>0</v>
      </c>
      <c r="FY66" s="86">
        <v>0</v>
      </c>
      <c r="FZ66" s="86">
        <v>0</v>
      </c>
      <c r="GA66" s="86">
        <v>0</v>
      </c>
      <c r="GB66" s="86">
        <v>0</v>
      </c>
      <c r="GC66" s="86">
        <v>0</v>
      </c>
      <c r="GD66" s="86">
        <v>0</v>
      </c>
      <c r="GE66" s="86">
        <v>0</v>
      </c>
      <c r="GF66" s="86">
        <v>0</v>
      </c>
      <c r="GG66" s="86">
        <v>0</v>
      </c>
      <c r="GH66" s="86">
        <v>0</v>
      </c>
      <c r="GI66" s="86">
        <v>0</v>
      </c>
      <c r="GJ66" s="86">
        <v>0</v>
      </c>
      <c r="GK66" s="86">
        <v>0</v>
      </c>
      <c r="GL66" s="86">
        <v>0</v>
      </c>
      <c r="GM66" s="86">
        <v>0</v>
      </c>
      <c r="GN66" s="86">
        <v>0</v>
      </c>
      <c r="GO66" s="86">
        <v>0</v>
      </c>
      <c r="GP66" s="86">
        <v>0</v>
      </c>
      <c r="GQ66" s="86">
        <v>0</v>
      </c>
      <c r="GR66" s="86">
        <v>0</v>
      </c>
      <c r="GS66" s="86">
        <v>0</v>
      </c>
      <c r="GT66" s="86">
        <v>0</v>
      </c>
      <c r="GU66" s="86">
        <v>0</v>
      </c>
      <c r="GV66" s="86">
        <v>0</v>
      </c>
      <c r="GW66" s="86">
        <v>0</v>
      </c>
      <c r="GX66" s="86">
        <v>0</v>
      </c>
      <c r="GY66" s="86">
        <v>0</v>
      </c>
      <c r="GZ66" s="86">
        <v>0</v>
      </c>
      <c r="HA66" s="86">
        <v>0</v>
      </c>
      <c r="HB66" s="86">
        <v>0</v>
      </c>
      <c r="HC66" s="86">
        <v>0</v>
      </c>
      <c r="HD66" s="86">
        <v>0</v>
      </c>
      <c r="HE66" s="86">
        <v>0</v>
      </c>
      <c r="HF66" s="86">
        <v>0</v>
      </c>
      <c r="HG66" s="86">
        <v>0</v>
      </c>
      <c r="HH66" s="86">
        <v>0</v>
      </c>
      <c r="HI66" s="86">
        <v>0</v>
      </c>
      <c r="HJ66" s="86">
        <v>0</v>
      </c>
      <c r="HK66" s="86">
        <v>0</v>
      </c>
      <c r="HL66" s="86">
        <v>0</v>
      </c>
      <c r="HM66" s="86">
        <v>0</v>
      </c>
      <c r="HN66" s="86">
        <v>0</v>
      </c>
      <c r="HO66" s="86">
        <v>0</v>
      </c>
      <c r="HP66" s="86">
        <v>0</v>
      </c>
      <c r="HQ66" s="86">
        <v>0</v>
      </c>
      <c r="HR66" s="86">
        <v>0</v>
      </c>
      <c r="HS66" s="86">
        <v>0</v>
      </c>
      <c r="HT66" s="86">
        <v>0</v>
      </c>
      <c r="HU66" s="86">
        <v>0</v>
      </c>
      <c r="HV66" s="86">
        <v>0</v>
      </c>
      <c r="HW66" s="86">
        <v>0</v>
      </c>
      <c r="HX66" s="86">
        <v>0</v>
      </c>
      <c r="HY66" s="86">
        <v>0</v>
      </c>
      <c r="HZ66" s="86">
        <v>0</v>
      </c>
      <c r="IA66" s="86">
        <v>0</v>
      </c>
      <c r="IB66" s="86">
        <v>0</v>
      </c>
      <c r="IC66" s="86">
        <v>0</v>
      </c>
      <c r="ID66" s="86">
        <v>0</v>
      </c>
      <c r="IE66" s="86">
        <v>0</v>
      </c>
      <c r="IF66" s="86">
        <v>0</v>
      </c>
      <c r="IG66" s="86">
        <v>0</v>
      </c>
      <c r="IH66" s="86">
        <v>0</v>
      </c>
      <c r="II66" s="86">
        <v>0</v>
      </c>
      <c r="IJ66" s="86">
        <v>0</v>
      </c>
      <c r="IK66" s="86">
        <v>0</v>
      </c>
      <c r="IL66" s="86">
        <v>0</v>
      </c>
      <c r="IM66" s="86">
        <v>0</v>
      </c>
      <c r="IN66" s="86">
        <v>0</v>
      </c>
      <c r="IO66" s="86">
        <v>0</v>
      </c>
      <c r="IP66" s="86">
        <v>0</v>
      </c>
      <c r="IQ66" s="86">
        <v>0</v>
      </c>
      <c r="IR66" s="86">
        <v>0</v>
      </c>
      <c r="IS66" s="86">
        <v>0</v>
      </c>
      <c r="IT66" s="86">
        <v>0</v>
      </c>
      <c r="IU66" s="86">
        <v>0</v>
      </c>
      <c r="IV66" s="86">
        <v>0</v>
      </c>
      <c r="IW66" s="86">
        <v>0</v>
      </c>
      <c r="IX66" s="86">
        <v>0</v>
      </c>
      <c r="IY66" s="86">
        <v>0</v>
      </c>
      <c r="IZ66" s="86">
        <v>0</v>
      </c>
      <c r="JA66" s="86">
        <v>0</v>
      </c>
      <c r="JB66" s="86">
        <v>0</v>
      </c>
      <c r="JC66" s="86">
        <v>0</v>
      </c>
      <c r="JD66" s="86">
        <v>0</v>
      </c>
      <c r="JE66" s="86">
        <v>0</v>
      </c>
      <c r="JF66" s="86">
        <v>0</v>
      </c>
      <c r="JG66" s="86">
        <v>0</v>
      </c>
      <c r="JH66" s="86">
        <v>0</v>
      </c>
      <c r="JI66" s="86">
        <v>0</v>
      </c>
      <c r="JJ66" s="86">
        <v>0</v>
      </c>
      <c r="JK66" s="86">
        <v>0</v>
      </c>
      <c r="JL66" s="86">
        <v>0</v>
      </c>
      <c r="JM66" s="86">
        <v>0</v>
      </c>
      <c r="JN66" s="86">
        <v>0</v>
      </c>
      <c r="JO66" s="86">
        <v>0</v>
      </c>
      <c r="JP66" s="86">
        <v>0</v>
      </c>
      <c r="JQ66" s="86">
        <v>0</v>
      </c>
      <c r="JR66" s="86">
        <v>0</v>
      </c>
      <c r="JS66" s="86">
        <v>0</v>
      </c>
      <c r="JT66" s="86">
        <v>0</v>
      </c>
      <c r="JU66" s="86">
        <v>0</v>
      </c>
      <c r="JV66" s="86">
        <v>0</v>
      </c>
      <c r="JW66" s="86">
        <v>0</v>
      </c>
      <c r="JX66" s="86">
        <v>0</v>
      </c>
      <c r="JY66" s="86">
        <v>0</v>
      </c>
      <c r="JZ66" s="86">
        <v>0</v>
      </c>
      <c r="KA66" s="86">
        <v>0</v>
      </c>
      <c r="KB66" s="86">
        <v>0</v>
      </c>
      <c r="KC66" s="86">
        <v>0</v>
      </c>
      <c r="KD66" s="86">
        <v>0</v>
      </c>
      <c r="KE66" s="86">
        <v>0</v>
      </c>
      <c r="KF66" s="86">
        <v>0</v>
      </c>
      <c r="KG66" s="86">
        <v>0</v>
      </c>
      <c r="KH66" s="86">
        <v>0</v>
      </c>
      <c r="KI66" s="86">
        <v>0</v>
      </c>
      <c r="KJ66" s="86">
        <v>0</v>
      </c>
      <c r="KK66" s="86">
        <v>0</v>
      </c>
      <c r="KL66" s="86">
        <v>0</v>
      </c>
      <c r="KM66" s="86">
        <v>0</v>
      </c>
      <c r="KN66" s="86">
        <v>0</v>
      </c>
      <c r="KO66" s="86">
        <v>0</v>
      </c>
      <c r="KP66" s="86">
        <v>0</v>
      </c>
      <c r="KQ66" s="86">
        <v>0</v>
      </c>
      <c r="KR66" s="86">
        <v>0</v>
      </c>
      <c r="KS66" s="86">
        <v>0</v>
      </c>
      <c r="KT66" s="86">
        <v>0</v>
      </c>
      <c r="KU66" s="86">
        <v>0</v>
      </c>
      <c r="KV66" s="86">
        <v>0</v>
      </c>
      <c r="KW66" s="86">
        <v>0</v>
      </c>
      <c r="KX66" s="86">
        <v>0</v>
      </c>
      <c r="KY66" s="86">
        <v>0</v>
      </c>
      <c r="KZ66" s="86">
        <v>0</v>
      </c>
      <c r="LA66" s="86">
        <v>0</v>
      </c>
      <c r="LB66" s="86">
        <v>0</v>
      </c>
      <c r="LC66" s="86">
        <v>0</v>
      </c>
      <c r="LD66" s="86">
        <v>0</v>
      </c>
      <c r="LE66" s="86">
        <v>0</v>
      </c>
      <c r="LF66" s="86">
        <v>0</v>
      </c>
      <c r="LG66" s="86">
        <v>0</v>
      </c>
      <c r="LH66" s="86">
        <v>0</v>
      </c>
      <c r="LI66" s="86">
        <v>0</v>
      </c>
      <c r="LJ66" s="86">
        <v>0</v>
      </c>
      <c r="LK66" s="86">
        <v>0</v>
      </c>
      <c r="LL66" s="86">
        <v>0</v>
      </c>
      <c r="LM66" s="86">
        <v>0</v>
      </c>
      <c r="LN66" s="86">
        <v>0</v>
      </c>
      <c r="LO66" s="86">
        <v>0</v>
      </c>
      <c r="LP66" s="86">
        <v>0</v>
      </c>
      <c r="LQ66" s="86">
        <v>0</v>
      </c>
      <c r="LR66" s="86">
        <v>0</v>
      </c>
      <c r="LS66" s="86">
        <v>0</v>
      </c>
      <c r="LT66" s="86">
        <v>0</v>
      </c>
      <c r="LU66" s="86">
        <v>0</v>
      </c>
      <c r="LV66" s="86">
        <v>0</v>
      </c>
      <c r="LW66" s="86">
        <v>0</v>
      </c>
      <c r="LX66" s="86">
        <v>0</v>
      </c>
      <c r="LY66" s="86">
        <v>0</v>
      </c>
      <c r="LZ66" s="86">
        <v>0</v>
      </c>
      <c r="MA66" s="86">
        <v>0</v>
      </c>
      <c r="MB66" s="86">
        <v>0</v>
      </c>
      <c r="MC66" s="86">
        <v>0</v>
      </c>
      <c r="MD66" s="86">
        <v>0</v>
      </c>
      <c r="ME66" s="86">
        <v>0</v>
      </c>
      <c r="MF66" s="86">
        <v>0</v>
      </c>
      <c r="MG66" s="86">
        <v>0</v>
      </c>
      <c r="MH66" s="86">
        <v>0</v>
      </c>
      <c r="MI66" s="86">
        <v>0</v>
      </c>
      <c r="MJ66" s="86">
        <v>0</v>
      </c>
      <c r="MK66" s="86">
        <v>0</v>
      </c>
      <c r="ML66" s="86">
        <v>0</v>
      </c>
      <c r="MM66" s="86">
        <v>0</v>
      </c>
      <c r="MN66" s="86">
        <v>0</v>
      </c>
      <c r="MO66" s="86">
        <v>0</v>
      </c>
      <c r="MP66" s="86">
        <v>0</v>
      </c>
      <c r="MQ66" s="86">
        <v>0</v>
      </c>
      <c r="MR66" s="86">
        <v>0</v>
      </c>
      <c r="MS66" s="86">
        <v>0</v>
      </c>
      <c r="MT66" s="86">
        <v>0</v>
      </c>
      <c r="MU66" s="86">
        <v>0</v>
      </c>
      <c r="MV66" s="86">
        <v>0</v>
      </c>
      <c r="MW66" s="86">
        <v>0</v>
      </c>
      <c r="MX66" s="86">
        <v>0</v>
      </c>
      <c r="MY66" s="86">
        <v>0</v>
      </c>
      <c r="MZ66" s="86">
        <v>0</v>
      </c>
      <c r="NA66" s="86">
        <v>0</v>
      </c>
      <c r="NB66" s="86">
        <v>0</v>
      </c>
      <c r="NC66" s="86">
        <v>0</v>
      </c>
      <c r="ND66" s="86">
        <v>0</v>
      </c>
      <c r="NE66" s="86">
        <v>0</v>
      </c>
      <c r="NF66" s="86">
        <v>0</v>
      </c>
      <c r="NG66" s="86">
        <v>0</v>
      </c>
      <c r="NH66" s="86">
        <v>0</v>
      </c>
      <c r="NI66" s="86">
        <v>0</v>
      </c>
      <c r="NJ66" s="86">
        <v>0</v>
      </c>
      <c r="NK66" s="86">
        <v>0</v>
      </c>
      <c r="NL66" s="86">
        <v>0</v>
      </c>
      <c r="NM66" s="86">
        <v>0</v>
      </c>
      <c r="NN66" s="86">
        <v>0</v>
      </c>
      <c r="NO66" s="86">
        <v>0</v>
      </c>
      <c r="NP66" s="86">
        <v>0</v>
      </c>
      <c r="NQ66" s="86">
        <v>0</v>
      </c>
      <c r="NR66" s="86">
        <v>0</v>
      </c>
      <c r="NS66" s="86">
        <v>0</v>
      </c>
      <c r="NT66" s="86">
        <v>0</v>
      </c>
      <c r="NU66" s="86">
        <v>0</v>
      </c>
      <c r="NV66" s="86">
        <v>0</v>
      </c>
      <c r="NW66" s="86">
        <v>0</v>
      </c>
      <c r="NX66" s="86">
        <v>0</v>
      </c>
      <c r="NY66" s="86">
        <v>0</v>
      </c>
      <c r="NZ66" s="86">
        <v>0</v>
      </c>
      <c r="OA66" s="86">
        <v>0</v>
      </c>
      <c r="OB66" s="86">
        <v>0</v>
      </c>
      <c r="OC66" s="86">
        <v>0</v>
      </c>
      <c r="OD66" s="86">
        <v>0</v>
      </c>
      <c r="OE66" s="86">
        <v>0</v>
      </c>
      <c r="OF66" s="86">
        <v>0</v>
      </c>
      <c r="OG66" s="86">
        <v>0</v>
      </c>
      <c r="OH66" s="86">
        <v>0</v>
      </c>
      <c r="OI66" s="86">
        <v>0</v>
      </c>
      <c r="OJ66" s="86">
        <v>0</v>
      </c>
      <c r="OK66" s="86">
        <v>0</v>
      </c>
      <c r="OL66" s="86">
        <v>0</v>
      </c>
      <c r="OM66" s="86">
        <v>0</v>
      </c>
      <c r="ON66" s="86">
        <v>0</v>
      </c>
      <c r="OO66" s="86">
        <v>0</v>
      </c>
      <c r="OP66" s="86">
        <v>0</v>
      </c>
      <c r="OQ66" s="86">
        <v>0</v>
      </c>
      <c r="OR66" s="86">
        <v>0</v>
      </c>
      <c r="OS66" s="86">
        <v>0</v>
      </c>
      <c r="OT66" s="86">
        <v>0</v>
      </c>
      <c r="OU66" s="86">
        <v>0</v>
      </c>
      <c r="OV66" s="86">
        <v>0</v>
      </c>
      <c r="OW66" s="86">
        <v>0</v>
      </c>
      <c r="OX66" s="86">
        <v>0</v>
      </c>
      <c r="OY66" s="86">
        <v>0</v>
      </c>
      <c r="OZ66" s="86">
        <v>0</v>
      </c>
      <c r="PA66" s="86">
        <v>0</v>
      </c>
      <c r="PB66" s="86">
        <v>0</v>
      </c>
      <c r="PC66" s="86">
        <v>0</v>
      </c>
      <c r="PD66" s="86">
        <v>0</v>
      </c>
      <c r="PE66" s="86">
        <v>0</v>
      </c>
      <c r="PF66" s="86">
        <v>0</v>
      </c>
      <c r="PG66" s="86">
        <v>0</v>
      </c>
      <c r="PH66" s="86">
        <v>0</v>
      </c>
      <c r="PI66" s="86">
        <v>0</v>
      </c>
      <c r="PJ66" s="86">
        <v>0</v>
      </c>
      <c r="PK66" s="86">
        <v>0</v>
      </c>
      <c r="PL66" s="86">
        <v>0</v>
      </c>
      <c r="PM66" s="86">
        <v>0</v>
      </c>
      <c r="PN66" s="86">
        <v>0</v>
      </c>
      <c r="PO66" s="86">
        <v>0</v>
      </c>
      <c r="PP66" s="86">
        <v>0</v>
      </c>
      <c r="PQ66" s="86">
        <v>0</v>
      </c>
      <c r="PR66" s="86">
        <v>0</v>
      </c>
      <c r="PS66" s="86">
        <v>0</v>
      </c>
      <c r="PT66" s="86">
        <v>0</v>
      </c>
      <c r="PU66" s="86">
        <v>0</v>
      </c>
      <c r="PV66" s="86">
        <v>0</v>
      </c>
      <c r="PW66" s="86">
        <v>0</v>
      </c>
      <c r="PX66" s="86">
        <v>0</v>
      </c>
      <c r="PY66" s="86">
        <v>0</v>
      </c>
      <c r="PZ66" s="86">
        <v>0</v>
      </c>
      <c r="QA66" s="86">
        <v>0</v>
      </c>
      <c r="QB66" s="86">
        <v>0</v>
      </c>
      <c r="QC66" s="86">
        <v>0</v>
      </c>
      <c r="QD66" s="86">
        <v>0</v>
      </c>
      <c r="QE66" s="86">
        <v>0</v>
      </c>
      <c r="QF66" s="86">
        <v>0</v>
      </c>
      <c r="QG66" s="86">
        <v>0</v>
      </c>
      <c r="QH66" s="86">
        <v>0</v>
      </c>
      <c r="QI66" s="86">
        <v>0</v>
      </c>
      <c r="QJ66" s="86">
        <v>0</v>
      </c>
      <c r="QK66" s="86">
        <v>0</v>
      </c>
      <c r="QL66" s="86">
        <v>0</v>
      </c>
      <c r="QM66" s="86">
        <v>0</v>
      </c>
      <c r="QN66" s="86">
        <v>0</v>
      </c>
      <c r="QO66" s="86">
        <v>0</v>
      </c>
      <c r="QP66" s="86">
        <v>0</v>
      </c>
      <c r="QQ66" s="86">
        <v>0</v>
      </c>
      <c r="QR66" s="86">
        <v>0</v>
      </c>
      <c r="QS66" s="86">
        <v>0</v>
      </c>
      <c r="QT66" s="86">
        <v>0</v>
      </c>
      <c r="QU66" s="86">
        <v>0</v>
      </c>
      <c r="QV66" s="86">
        <v>0</v>
      </c>
      <c r="QW66" s="86">
        <v>0</v>
      </c>
      <c r="QX66" s="86">
        <v>0</v>
      </c>
      <c r="QY66" s="86">
        <v>0</v>
      </c>
      <c r="QZ66" s="86">
        <v>0</v>
      </c>
      <c r="RA66" s="86">
        <v>0</v>
      </c>
      <c r="RB66" s="86">
        <v>0</v>
      </c>
      <c r="RC66" s="86">
        <v>0</v>
      </c>
      <c r="RD66" s="86">
        <v>0</v>
      </c>
      <c r="RE66" s="86">
        <v>0</v>
      </c>
      <c r="RF66" s="86">
        <v>0</v>
      </c>
      <c r="RG66" s="86">
        <v>0</v>
      </c>
      <c r="RH66" s="86">
        <v>0</v>
      </c>
      <c r="RI66" s="86">
        <v>0</v>
      </c>
      <c r="RJ66" s="86">
        <v>0</v>
      </c>
      <c r="RK66" s="86">
        <v>0</v>
      </c>
      <c r="RL66" s="86">
        <v>0</v>
      </c>
      <c r="RM66" s="86">
        <v>0</v>
      </c>
      <c r="RN66" s="86">
        <v>0</v>
      </c>
      <c r="RO66" s="86">
        <v>0</v>
      </c>
      <c r="RP66" s="86">
        <v>0</v>
      </c>
      <c r="RQ66" s="86">
        <v>0</v>
      </c>
    </row>
    <row r="67" spans="1:485" s="39" customFormat="1">
      <c r="B67" s="86" t="s">
        <v>1819</v>
      </c>
      <c r="D67" s="86" t="s">
        <v>1934</v>
      </c>
      <c r="E67" s="88"/>
      <c r="F67" s="88"/>
      <c r="G67" s="88"/>
      <c r="H67" s="86" t="s">
        <v>1935</v>
      </c>
      <c r="I67" s="86" t="s">
        <v>1936</v>
      </c>
      <c r="T67" s="86">
        <v>0</v>
      </c>
      <c r="U67" s="86">
        <v>0</v>
      </c>
      <c r="V67" s="86">
        <v>0</v>
      </c>
      <c r="W67" s="86">
        <v>0</v>
      </c>
      <c r="X67" s="86">
        <v>0</v>
      </c>
      <c r="Y67" s="86">
        <v>0</v>
      </c>
      <c r="Z67" s="86">
        <v>0</v>
      </c>
      <c r="AA67" s="86">
        <v>0</v>
      </c>
      <c r="AB67" s="86">
        <v>0</v>
      </c>
      <c r="AC67" s="86">
        <v>0</v>
      </c>
      <c r="AD67" s="86">
        <v>0</v>
      </c>
      <c r="AE67" s="86">
        <v>0</v>
      </c>
      <c r="AF67" s="86">
        <v>0</v>
      </c>
      <c r="AG67" s="86">
        <v>0</v>
      </c>
      <c r="AH67" s="86">
        <v>0</v>
      </c>
      <c r="AI67" s="86">
        <v>0</v>
      </c>
      <c r="AJ67" s="86">
        <v>0</v>
      </c>
      <c r="AK67" s="86">
        <v>0</v>
      </c>
      <c r="AL67" s="86">
        <v>0</v>
      </c>
      <c r="AM67" s="86">
        <v>0</v>
      </c>
      <c r="AN67" s="86">
        <v>0</v>
      </c>
      <c r="AO67" s="86">
        <v>0</v>
      </c>
      <c r="AP67" s="86">
        <v>0</v>
      </c>
      <c r="AQ67" s="86">
        <v>0</v>
      </c>
      <c r="AR67" s="86">
        <v>0</v>
      </c>
      <c r="AS67" s="86">
        <v>0</v>
      </c>
      <c r="AT67" s="86">
        <v>0</v>
      </c>
      <c r="AU67" s="86">
        <v>0</v>
      </c>
      <c r="AV67" s="86">
        <v>0</v>
      </c>
      <c r="AW67" s="86">
        <v>0</v>
      </c>
      <c r="AX67" s="86">
        <v>0</v>
      </c>
      <c r="AY67" s="86">
        <v>0</v>
      </c>
      <c r="AZ67" s="86">
        <v>0</v>
      </c>
      <c r="BA67" s="86">
        <v>0</v>
      </c>
      <c r="BB67" s="86">
        <v>0</v>
      </c>
      <c r="BC67" s="86">
        <v>0</v>
      </c>
      <c r="BD67" s="86">
        <v>0</v>
      </c>
      <c r="BE67" s="86">
        <v>0</v>
      </c>
      <c r="BF67" s="86">
        <v>0</v>
      </c>
      <c r="BG67" s="86">
        <v>0</v>
      </c>
      <c r="BH67" s="86">
        <v>0</v>
      </c>
      <c r="BI67" s="86">
        <v>0</v>
      </c>
      <c r="BJ67" s="86">
        <v>0</v>
      </c>
      <c r="BK67" s="86">
        <v>0</v>
      </c>
      <c r="BL67" s="86">
        <v>0</v>
      </c>
      <c r="BM67" s="86">
        <v>0</v>
      </c>
      <c r="BN67" s="86">
        <v>0</v>
      </c>
      <c r="BO67" s="86">
        <v>0</v>
      </c>
      <c r="BP67" s="86">
        <v>0</v>
      </c>
      <c r="BQ67" s="86">
        <v>0</v>
      </c>
      <c r="BR67" s="86">
        <v>0</v>
      </c>
      <c r="BS67" s="86">
        <v>0</v>
      </c>
      <c r="BT67" s="86">
        <v>0</v>
      </c>
      <c r="BU67" s="86">
        <v>0</v>
      </c>
      <c r="BV67" s="86">
        <v>0</v>
      </c>
      <c r="BW67" s="86">
        <v>0</v>
      </c>
      <c r="BX67" s="86">
        <v>0</v>
      </c>
      <c r="BY67" s="86">
        <v>0</v>
      </c>
      <c r="BZ67" s="86">
        <v>0</v>
      </c>
      <c r="CA67" s="86">
        <v>0</v>
      </c>
      <c r="CB67" s="86">
        <v>0</v>
      </c>
      <c r="CC67" s="86">
        <v>0</v>
      </c>
      <c r="CD67" s="86">
        <v>0</v>
      </c>
      <c r="CE67" s="86">
        <v>0</v>
      </c>
      <c r="CF67" s="86">
        <v>0</v>
      </c>
      <c r="CG67" s="86">
        <v>0</v>
      </c>
      <c r="CH67" s="86">
        <v>0</v>
      </c>
      <c r="CI67" s="86">
        <v>0</v>
      </c>
      <c r="CJ67" s="86">
        <v>0</v>
      </c>
      <c r="CK67" s="86">
        <v>0</v>
      </c>
      <c r="CL67" s="86">
        <v>0</v>
      </c>
      <c r="CM67" s="86">
        <v>0</v>
      </c>
      <c r="CN67" s="86">
        <v>0</v>
      </c>
      <c r="CO67" s="86">
        <v>0</v>
      </c>
      <c r="CP67" s="86">
        <v>0</v>
      </c>
      <c r="CQ67" s="86">
        <v>0</v>
      </c>
      <c r="CR67" s="86">
        <v>0</v>
      </c>
      <c r="CS67" s="86">
        <v>0</v>
      </c>
      <c r="CT67" s="86">
        <v>0</v>
      </c>
      <c r="CU67" s="86">
        <v>0</v>
      </c>
      <c r="CV67" s="86">
        <v>0</v>
      </c>
      <c r="CW67" s="86">
        <v>0</v>
      </c>
      <c r="CX67" s="86">
        <v>0</v>
      </c>
      <c r="CY67" s="86">
        <v>0</v>
      </c>
      <c r="CZ67" s="86">
        <v>0</v>
      </c>
      <c r="DA67" s="86">
        <v>0</v>
      </c>
      <c r="DB67" s="86">
        <v>0</v>
      </c>
      <c r="DC67" s="86">
        <v>0</v>
      </c>
      <c r="DD67" s="86">
        <v>0</v>
      </c>
      <c r="DE67" s="86">
        <v>0</v>
      </c>
      <c r="DF67" s="86">
        <v>0</v>
      </c>
      <c r="DG67" s="86">
        <v>0</v>
      </c>
      <c r="DH67" s="86">
        <v>0</v>
      </c>
      <c r="DI67" s="86">
        <v>0</v>
      </c>
      <c r="DJ67" s="86">
        <v>0</v>
      </c>
      <c r="DK67" s="86">
        <v>0</v>
      </c>
      <c r="DL67" s="86">
        <v>0</v>
      </c>
      <c r="DM67" s="86">
        <v>0</v>
      </c>
      <c r="DN67" s="86">
        <v>0</v>
      </c>
      <c r="DO67" s="86">
        <v>0</v>
      </c>
      <c r="DP67" s="86">
        <v>0</v>
      </c>
      <c r="DQ67" s="86">
        <v>0</v>
      </c>
      <c r="DR67" s="86">
        <v>0</v>
      </c>
      <c r="DS67" s="86">
        <v>0</v>
      </c>
      <c r="DT67" s="86">
        <v>0</v>
      </c>
      <c r="DU67" s="86">
        <v>0</v>
      </c>
      <c r="DV67" s="86">
        <v>0</v>
      </c>
      <c r="DW67" s="86">
        <v>0</v>
      </c>
      <c r="DX67" s="86">
        <v>0</v>
      </c>
      <c r="DY67" s="86">
        <v>0</v>
      </c>
      <c r="DZ67" s="86">
        <v>0</v>
      </c>
      <c r="EA67" s="86">
        <v>0</v>
      </c>
      <c r="EB67" s="86">
        <v>0</v>
      </c>
      <c r="EC67" s="86">
        <v>0</v>
      </c>
      <c r="ED67" s="86">
        <v>0</v>
      </c>
      <c r="EE67" s="86">
        <v>0</v>
      </c>
      <c r="EF67" s="86">
        <v>0</v>
      </c>
      <c r="EG67" s="86">
        <v>0</v>
      </c>
      <c r="EH67" s="86">
        <v>0</v>
      </c>
      <c r="EI67" s="86">
        <v>0</v>
      </c>
      <c r="EJ67" s="86">
        <v>0</v>
      </c>
      <c r="EK67" s="86">
        <v>0</v>
      </c>
      <c r="EL67" s="86">
        <v>0</v>
      </c>
      <c r="EM67" s="86">
        <v>0</v>
      </c>
      <c r="EN67" s="86">
        <v>0</v>
      </c>
      <c r="EO67" s="86">
        <v>0</v>
      </c>
      <c r="EP67" s="86">
        <v>0</v>
      </c>
      <c r="EQ67" s="86">
        <v>0</v>
      </c>
      <c r="ER67" s="86">
        <v>0</v>
      </c>
      <c r="ES67" s="86">
        <v>0</v>
      </c>
      <c r="ET67" s="86">
        <v>0</v>
      </c>
      <c r="EU67" s="86">
        <v>0</v>
      </c>
      <c r="EV67" s="86">
        <v>0</v>
      </c>
      <c r="EW67" s="86">
        <v>0</v>
      </c>
      <c r="EX67" s="86">
        <v>0</v>
      </c>
      <c r="EY67" s="86">
        <v>0</v>
      </c>
      <c r="EZ67" s="86">
        <v>0</v>
      </c>
      <c r="FA67" s="86">
        <v>0</v>
      </c>
      <c r="FB67" s="86">
        <v>0</v>
      </c>
      <c r="FC67" s="86">
        <v>0</v>
      </c>
      <c r="FD67" s="86">
        <v>0</v>
      </c>
      <c r="FE67" s="86">
        <v>0</v>
      </c>
      <c r="FF67" s="86">
        <v>0</v>
      </c>
      <c r="FG67" s="86">
        <v>0</v>
      </c>
      <c r="FH67" s="86">
        <v>0</v>
      </c>
      <c r="FI67" s="86">
        <v>0</v>
      </c>
      <c r="FJ67" s="86">
        <v>0</v>
      </c>
      <c r="FK67" s="86">
        <v>0</v>
      </c>
      <c r="FL67" s="86">
        <v>0</v>
      </c>
      <c r="FM67" s="86">
        <v>0</v>
      </c>
      <c r="FN67" s="86">
        <v>0</v>
      </c>
      <c r="FO67" s="86">
        <v>0</v>
      </c>
      <c r="FP67" s="86">
        <v>0</v>
      </c>
      <c r="FQ67" s="86">
        <v>0</v>
      </c>
      <c r="FR67" s="86">
        <v>0</v>
      </c>
      <c r="FS67" s="86">
        <v>0</v>
      </c>
      <c r="FT67" s="86">
        <v>0</v>
      </c>
      <c r="FU67" s="86">
        <v>0</v>
      </c>
      <c r="FV67" s="86">
        <v>0</v>
      </c>
      <c r="FW67" s="86">
        <v>0</v>
      </c>
      <c r="FX67" s="86">
        <v>0</v>
      </c>
      <c r="FY67" s="86">
        <v>0</v>
      </c>
      <c r="FZ67" s="86">
        <v>0</v>
      </c>
      <c r="GA67" s="86">
        <v>0</v>
      </c>
      <c r="GB67" s="86">
        <v>0</v>
      </c>
      <c r="GC67" s="86">
        <v>0</v>
      </c>
      <c r="GD67" s="86">
        <v>0</v>
      </c>
      <c r="GE67" s="86">
        <v>0</v>
      </c>
      <c r="GF67" s="86">
        <v>0</v>
      </c>
      <c r="GG67" s="86">
        <v>0</v>
      </c>
      <c r="GH67" s="86">
        <v>0</v>
      </c>
      <c r="GI67" s="86">
        <v>0</v>
      </c>
      <c r="GJ67" s="86">
        <v>0</v>
      </c>
      <c r="GK67" s="86">
        <v>0</v>
      </c>
      <c r="GL67" s="86">
        <v>0</v>
      </c>
      <c r="GM67" s="86">
        <v>0</v>
      </c>
      <c r="GN67" s="86">
        <v>0</v>
      </c>
      <c r="GO67" s="86">
        <v>0</v>
      </c>
      <c r="GP67" s="86">
        <v>0</v>
      </c>
      <c r="GQ67" s="86">
        <v>0</v>
      </c>
      <c r="GR67" s="86">
        <v>0</v>
      </c>
      <c r="GS67" s="86">
        <v>0</v>
      </c>
      <c r="GT67" s="86">
        <v>0</v>
      </c>
      <c r="GU67" s="86">
        <v>0</v>
      </c>
      <c r="GV67" s="86">
        <v>0</v>
      </c>
      <c r="GW67" s="86">
        <v>0</v>
      </c>
      <c r="GX67" s="86">
        <v>0</v>
      </c>
      <c r="GY67" s="86">
        <v>0</v>
      </c>
      <c r="GZ67" s="86">
        <v>0</v>
      </c>
      <c r="HA67" s="86">
        <v>0</v>
      </c>
      <c r="HB67" s="86">
        <v>0</v>
      </c>
      <c r="HC67" s="86">
        <v>0</v>
      </c>
      <c r="HD67" s="86">
        <v>0</v>
      </c>
      <c r="HE67" s="86">
        <v>0</v>
      </c>
      <c r="HF67" s="86">
        <v>0</v>
      </c>
      <c r="HG67" s="86">
        <v>0</v>
      </c>
      <c r="HH67" s="86">
        <v>0</v>
      </c>
      <c r="HI67" s="86">
        <v>0</v>
      </c>
      <c r="HJ67" s="86">
        <v>0</v>
      </c>
      <c r="HK67" s="86">
        <v>0</v>
      </c>
      <c r="HL67" s="86">
        <v>0</v>
      </c>
      <c r="HM67" s="86">
        <v>0</v>
      </c>
      <c r="HN67" s="86">
        <v>0</v>
      </c>
      <c r="HO67" s="86">
        <v>0</v>
      </c>
      <c r="HP67" s="86">
        <v>0</v>
      </c>
      <c r="HQ67" s="86">
        <v>0</v>
      </c>
      <c r="HR67" s="86">
        <v>0</v>
      </c>
      <c r="HS67" s="86">
        <v>0</v>
      </c>
      <c r="HT67" s="86">
        <v>0</v>
      </c>
      <c r="HU67" s="86">
        <v>0</v>
      </c>
      <c r="HV67" s="86">
        <v>0</v>
      </c>
      <c r="HW67" s="86">
        <v>0</v>
      </c>
      <c r="HX67" s="86">
        <v>0</v>
      </c>
      <c r="HY67" s="86">
        <v>0</v>
      </c>
      <c r="HZ67" s="86">
        <v>0</v>
      </c>
      <c r="IA67" s="86">
        <v>0</v>
      </c>
      <c r="IB67" s="86">
        <v>0</v>
      </c>
      <c r="IC67" s="86">
        <v>0</v>
      </c>
      <c r="ID67" s="86">
        <v>0</v>
      </c>
      <c r="IE67" s="86">
        <v>0</v>
      </c>
      <c r="IF67" s="86">
        <v>0</v>
      </c>
      <c r="IG67" s="86">
        <v>0</v>
      </c>
      <c r="IH67" s="86">
        <v>0</v>
      </c>
      <c r="II67" s="86">
        <v>0</v>
      </c>
      <c r="IJ67" s="86">
        <v>0</v>
      </c>
      <c r="IK67" s="86">
        <v>0</v>
      </c>
      <c r="IL67" s="86">
        <v>0</v>
      </c>
      <c r="IM67" s="86">
        <v>0</v>
      </c>
      <c r="IN67" s="86">
        <v>0</v>
      </c>
      <c r="IO67" s="86">
        <v>0</v>
      </c>
      <c r="IP67" s="86">
        <v>0</v>
      </c>
      <c r="IQ67" s="86">
        <v>0</v>
      </c>
      <c r="IR67" s="86">
        <v>0</v>
      </c>
      <c r="IS67" s="86">
        <v>0</v>
      </c>
      <c r="IT67" s="86">
        <v>0</v>
      </c>
      <c r="IU67" s="86">
        <v>0</v>
      </c>
      <c r="IV67" s="86">
        <v>0</v>
      </c>
      <c r="IW67" s="86">
        <v>0</v>
      </c>
      <c r="IX67" s="86">
        <v>0</v>
      </c>
      <c r="IY67" s="86">
        <v>0</v>
      </c>
      <c r="IZ67" s="86">
        <v>0</v>
      </c>
      <c r="JA67" s="86">
        <v>0</v>
      </c>
      <c r="JB67" s="86">
        <v>0</v>
      </c>
      <c r="JC67" s="86">
        <v>0</v>
      </c>
      <c r="JD67" s="86">
        <v>0</v>
      </c>
      <c r="JE67" s="86">
        <v>0</v>
      </c>
      <c r="JF67" s="86">
        <v>0</v>
      </c>
      <c r="JG67" s="86">
        <v>0</v>
      </c>
      <c r="JH67" s="86">
        <v>0</v>
      </c>
      <c r="JI67" s="86">
        <v>0</v>
      </c>
      <c r="JJ67" s="86">
        <v>0</v>
      </c>
      <c r="JK67" s="86">
        <v>0</v>
      </c>
      <c r="JL67" s="86">
        <v>0</v>
      </c>
      <c r="JM67" s="86">
        <v>0</v>
      </c>
      <c r="JN67" s="86">
        <v>0</v>
      </c>
      <c r="JO67" s="86">
        <v>0</v>
      </c>
      <c r="JP67" s="86">
        <v>0</v>
      </c>
      <c r="JQ67" s="86">
        <v>0</v>
      </c>
      <c r="JR67" s="86">
        <v>0</v>
      </c>
      <c r="JS67" s="86">
        <v>0</v>
      </c>
      <c r="JT67" s="86">
        <v>0</v>
      </c>
      <c r="JU67" s="86">
        <v>0</v>
      </c>
      <c r="JV67" s="86">
        <v>0</v>
      </c>
      <c r="JW67" s="86">
        <v>0</v>
      </c>
      <c r="JX67" s="86">
        <v>0</v>
      </c>
      <c r="JY67" s="86">
        <v>0</v>
      </c>
      <c r="JZ67" s="86">
        <v>0</v>
      </c>
      <c r="KA67" s="86">
        <v>0</v>
      </c>
      <c r="KB67" s="86">
        <v>0</v>
      </c>
      <c r="KC67" s="86">
        <v>0</v>
      </c>
      <c r="KD67" s="86">
        <v>0</v>
      </c>
      <c r="KE67" s="86">
        <v>0</v>
      </c>
      <c r="KF67" s="86">
        <v>0</v>
      </c>
      <c r="KG67" s="86">
        <v>0</v>
      </c>
      <c r="KH67" s="86">
        <v>0</v>
      </c>
      <c r="KI67" s="86">
        <v>0</v>
      </c>
      <c r="KJ67" s="86">
        <v>0</v>
      </c>
      <c r="KK67" s="86">
        <v>0</v>
      </c>
      <c r="KL67" s="86">
        <v>0</v>
      </c>
      <c r="KM67" s="86">
        <v>0</v>
      </c>
      <c r="KN67" s="86">
        <v>0</v>
      </c>
      <c r="KO67" s="86">
        <v>0</v>
      </c>
      <c r="KP67" s="86">
        <v>0</v>
      </c>
      <c r="KQ67" s="86">
        <v>0</v>
      </c>
      <c r="KR67" s="86">
        <v>0</v>
      </c>
      <c r="KS67" s="86">
        <v>0</v>
      </c>
      <c r="KT67" s="86">
        <v>0</v>
      </c>
      <c r="KU67" s="86">
        <v>0</v>
      </c>
      <c r="KV67" s="86">
        <v>0</v>
      </c>
      <c r="KW67" s="86">
        <v>0</v>
      </c>
      <c r="KX67" s="86">
        <v>0</v>
      </c>
      <c r="KY67" s="86">
        <v>0</v>
      </c>
      <c r="KZ67" s="86">
        <v>0</v>
      </c>
      <c r="LA67" s="86">
        <v>0</v>
      </c>
      <c r="LB67" s="86">
        <v>0</v>
      </c>
      <c r="LC67" s="86">
        <v>0</v>
      </c>
      <c r="LD67" s="86">
        <v>0</v>
      </c>
      <c r="LE67" s="86">
        <v>0</v>
      </c>
      <c r="LF67" s="86">
        <v>0</v>
      </c>
      <c r="LG67" s="86">
        <v>0</v>
      </c>
      <c r="LH67" s="86">
        <v>0</v>
      </c>
      <c r="LI67" s="86">
        <v>0</v>
      </c>
      <c r="LJ67" s="86">
        <v>0</v>
      </c>
      <c r="LK67" s="86">
        <v>0</v>
      </c>
      <c r="LL67" s="86">
        <v>0</v>
      </c>
      <c r="LM67" s="86">
        <v>0</v>
      </c>
      <c r="LN67" s="86">
        <v>0</v>
      </c>
      <c r="LO67" s="86">
        <v>0</v>
      </c>
      <c r="LP67" s="86">
        <v>0</v>
      </c>
      <c r="LQ67" s="86">
        <v>0</v>
      </c>
      <c r="LR67" s="86">
        <v>0</v>
      </c>
      <c r="LS67" s="86">
        <v>0</v>
      </c>
      <c r="LT67" s="86">
        <v>0</v>
      </c>
      <c r="LU67" s="86">
        <v>0</v>
      </c>
      <c r="LV67" s="86">
        <v>0</v>
      </c>
      <c r="LW67" s="86">
        <v>0</v>
      </c>
      <c r="LX67" s="86">
        <v>0</v>
      </c>
      <c r="LY67" s="86">
        <v>0</v>
      </c>
      <c r="LZ67" s="86">
        <v>0</v>
      </c>
      <c r="MA67" s="86">
        <v>0</v>
      </c>
      <c r="MB67" s="86">
        <v>0</v>
      </c>
      <c r="MC67" s="86">
        <v>0</v>
      </c>
      <c r="MD67" s="86">
        <v>0</v>
      </c>
      <c r="ME67" s="86">
        <v>0</v>
      </c>
      <c r="MF67" s="86">
        <v>0</v>
      </c>
      <c r="MG67" s="86">
        <v>0</v>
      </c>
      <c r="MH67" s="86">
        <v>0</v>
      </c>
      <c r="MI67" s="86">
        <v>0</v>
      </c>
      <c r="MJ67" s="86">
        <v>0</v>
      </c>
      <c r="MK67" s="86">
        <v>0</v>
      </c>
      <c r="ML67" s="86">
        <v>0</v>
      </c>
      <c r="MM67" s="86">
        <v>0</v>
      </c>
      <c r="MN67" s="86">
        <v>0</v>
      </c>
      <c r="MO67" s="86">
        <v>0</v>
      </c>
      <c r="MP67" s="86">
        <v>0</v>
      </c>
      <c r="MQ67" s="86">
        <v>0</v>
      </c>
      <c r="MR67" s="86">
        <v>0</v>
      </c>
      <c r="MS67" s="86">
        <v>0</v>
      </c>
      <c r="MT67" s="86">
        <v>0</v>
      </c>
      <c r="MU67" s="86">
        <v>0</v>
      </c>
      <c r="MV67" s="86">
        <v>0</v>
      </c>
      <c r="MW67" s="86">
        <v>0</v>
      </c>
      <c r="MX67" s="86">
        <v>0</v>
      </c>
      <c r="MY67" s="86">
        <v>0</v>
      </c>
      <c r="MZ67" s="86">
        <v>0</v>
      </c>
      <c r="NA67" s="86">
        <v>0</v>
      </c>
      <c r="NB67" s="86">
        <v>0</v>
      </c>
      <c r="NC67" s="86">
        <v>0</v>
      </c>
      <c r="ND67" s="86">
        <v>0</v>
      </c>
      <c r="NE67" s="86">
        <v>0</v>
      </c>
      <c r="NF67" s="86">
        <v>0</v>
      </c>
      <c r="NG67" s="86">
        <v>0</v>
      </c>
      <c r="NH67" s="86">
        <v>0</v>
      </c>
      <c r="NI67" s="86">
        <v>0</v>
      </c>
      <c r="NJ67" s="86">
        <v>0</v>
      </c>
      <c r="NK67" s="86">
        <v>0</v>
      </c>
      <c r="NL67" s="86">
        <v>0</v>
      </c>
      <c r="NM67" s="86">
        <v>0</v>
      </c>
      <c r="NN67" s="86">
        <v>0</v>
      </c>
      <c r="NO67" s="86">
        <v>0</v>
      </c>
      <c r="NP67" s="86">
        <v>0</v>
      </c>
      <c r="NQ67" s="86">
        <v>0</v>
      </c>
      <c r="NR67" s="86">
        <v>0</v>
      </c>
      <c r="NS67" s="86">
        <v>0</v>
      </c>
      <c r="NT67" s="86">
        <v>0</v>
      </c>
      <c r="NU67" s="86">
        <v>0</v>
      </c>
      <c r="NV67" s="86">
        <v>0</v>
      </c>
      <c r="NW67" s="86">
        <v>0</v>
      </c>
      <c r="NX67" s="86">
        <v>0</v>
      </c>
      <c r="NY67" s="86">
        <v>0</v>
      </c>
      <c r="NZ67" s="86">
        <v>0</v>
      </c>
      <c r="OA67" s="86">
        <v>0</v>
      </c>
      <c r="OB67" s="86">
        <v>0</v>
      </c>
      <c r="OC67" s="86">
        <v>0</v>
      </c>
      <c r="OD67" s="86">
        <v>0</v>
      </c>
      <c r="OE67" s="86">
        <v>0</v>
      </c>
      <c r="OF67" s="86">
        <v>0</v>
      </c>
      <c r="OG67" s="86">
        <v>0</v>
      </c>
      <c r="OH67" s="86">
        <v>0</v>
      </c>
      <c r="OI67" s="86">
        <v>0</v>
      </c>
      <c r="OJ67" s="86">
        <v>0</v>
      </c>
      <c r="OK67" s="86">
        <v>0</v>
      </c>
      <c r="OL67" s="86">
        <v>0</v>
      </c>
      <c r="OM67" s="86">
        <v>0</v>
      </c>
      <c r="ON67" s="86">
        <v>0</v>
      </c>
      <c r="OO67" s="86">
        <v>0</v>
      </c>
      <c r="OP67" s="86">
        <v>0</v>
      </c>
      <c r="OQ67" s="86">
        <v>0</v>
      </c>
      <c r="OR67" s="86">
        <v>0</v>
      </c>
      <c r="OS67" s="86">
        <v>0</v>
      </c>
      <c r="OT67" s="86">
        <v>0</v>
      </c>
      <c r="OU67" s="86">
        <v>0</v>
      </c>
      <c r="OV67" s="86">
        <v>0</v>
      </c>
      <c r="OW67" s="86">
        <v>0</v>
      </c>
      <c r="OX67" s="86">
        <v>0</v>
      </c>
      <c r="OY67" s="86">
        <v>0</v>
      </c>
      <c r="OZ67" s="86">
        <v>0</v>
      </c>
      <c r="PA67" s="86">
        <v>0</v>
      </c>
      <c r="PB67" s="86">
        <v>0</v>
      </c>
      <c r="PC67" s="86">
        <v>0</v>
      </c>
      <c r="PD67" s="86">
        <v>0</v>
      </c>
      <c r="PE67" s="86">
        <v>0</v>
      </c>
      <c r="PF67" s="86">
        <v>0</v>
      </c>
      <c r="PG67" s="86">
        <v>0</v>
      </c>
      <c r="PH67" s="86">
        <v>0</v>
      </c>
      <c r="PI67" s="86">
        <v>0</v>
      </c>
      <c r="PJ67" s="86">
        <v>0</v>
      </c>
      <c r="PK67" s="86">
        <v>0</v>
      </c>
      <c r="PL67" s="86">
        <v>0</v>
      </c>
      <c r="PM67" s="86">
        <v>0</v>
      </c>
      <c r="PN67" s="86">
        <v>0</v>
      </c>
      <c r="PO67" s="86">
        <v>0</v>
      </c>
      <c r="PP67" s="86">
        <v>0</v>
      </c>
      <c r="PQ67" s="86">
        <v>0</v>
      </c>
      <c r="PR67" s="86">
        <v>0</v>
      </c>
      <c r="PS67" s="86">
        <v>0</v>
      </c>
      <c r="PT67" s="86">
        <v>0</v>
      </c>
      <c r="PU67" s="86">
        <v>0</v>
      </c>
      <c r="PV67" s="86">
        <v>0</v>
      </c>
      <c r="PW67" s="86">
        <v>0</v>
      </c>
      <c r="PX67" s="86">
        <v>0</v>
      </c>
      <c r="PY67" s="86">
        <v>0</v>
      </c>
      <c r="PZ67" s="86">
        <v>0</v>
      </c>
      <c r="QA67" s="86">
        <v>0</v>
      </c>
      <c r="QB67" s="86">
        <v>0</v>
      </c>
      <c r="QC67" s="86">
        <v>0</v>
      </c>
      <c r="QD67" s="86">
        <v>0</v>
      </c>
      <c r="QE67" s="86">
        <v>0</v>
      </c>
      <c r="QF67" s="86">
        <v>0</v>
      </c>
      <c r="QG67" s="86">
        <v>0</v>
      </c>
      <c r="QH67" s="86">
        <v>0</v>
      </c>
      <c r="QI67" s="86">
        <v>0</v>
      </c>
      <c r="QJ67" s="86">
        <v>0</v>
      </c>
      <c r="QK67" s="86">
        <v>0</v>
      </c>
      <c r="QL67" s="86">
        <v>0</v>
      </c>
      <c r="QM67" s="86">
        <v>0</v>
      </c>
      <c r="QN67" s="86">
        <v>0</v>
      </c>
      <c r="QO67" s="86">
        <v>0</v>
      </c>
      <c r="QP67" s="86">
        <v>0</v>
      </c>
      <c r="QQ67" s="86">
        <v>0</v>
      </c>
      <c r="QR67" s="86">
        <v>0</v>
      </c>
      <c r="QS67" s="86">
        <v>0</v>
      </c>
      <c r="QT67" s="86">
        <v>0</v>
      </c>
      <c r="QU67" s="86">
        <v>0</v>
      </c>
      <c r="QV67" s="86">
        <v>0</v>
      </c>
      <c r="QW67" s="86">
        <v>0</v>
      </c>
      <c r="QX67" s="86">
        <v>0</v>
      </c>
      <c r="QY67" s="86">
        <v>0</v>
      </c>
      <c r="QZ67" s="86">
        <v>0</v>
      </c>
      <c r="RA67" s="86">
        <v>0</v>
      </c>
      <c r="RB67" s="86">
        <v>0</v>
      </c>
      <c r="RC67" s="86">
        <v>0</v>
      </c>
      <c r="RD67" s="86">
        <v>0</v>
      </c>
      <c r="RE67" s="86">
        <v>0</v>
      </c>
      <c r="RF67" s="86">
        <v>0</v>
      </c>
      <c r="RG67" s="86">
        <v>0</v>
      </c>
      <c r="RH67" s="86">
        <v>0</v>
      </c>
      <c r="RI67" s="86">
        <v>0</v>
      </c>
      <c r="RJ67" s="86">
        <v>0</v>
      </c>
      <c r="RK67" s="86">
        <v>0</v>
      </c>
      <c r="RL67" s="86">
        <v>0</v>
      </c>
      <c r="RM67" s="86">
        <v>0</v>
      </c>
      <c r="RN67" s="86">
        <v>0</v>
      </c>
      <c r="RO67" s="86">
        <v>0</v>
      </c>
      <c r="RP67" s="86">
        <v>0</v>
      </c>
      <c r="RQ67" s="86">
        <v>0</v>
      </c>
    </row>
    <row r="68" spans="1:485" ht="15">
      <c r="B68" s="85" t="s">
        <v>1822</v>
      </c>
      <c r="D68" s="85" t="s">
        <v>1937</v>
      </c>
      <c r="E68" s="87"/>
      <c r="F68" s="87"/>
      <c r="G68" s="87"/>
      <c r="H68" s="86" t="s">
        <v>1938</v>
      </c>
      <c r="I68" s="85" t="s">
        <v>1939</v>
      </c>
      <c r="T68" s="85">
        <v>0</v>
      </c>
      <c r="U68" s="85">
        <v>0</v>
      </c>
      <c r="V68" s="85">
        <v>0</v>
      </c>
      <c r="W68" s="85">
        <v>0</v>
      </c>
      <c r="X68" s="85">
        <v>0</v>
      </c>
      <c r="Y68" s="85">
        <v>0</v>
      </c>
      <c r="Z68" s="85">
        <v>0</v>
      </c>
      <c r="AA68" s="85">
        <v>0</v>
      </c>
      <c r="AB68" s="85">
        <v>0</v>
      </c>
      <c r="AC68" s="85">
        <v>0</v>
      </c>
      <c r="AD68" s="85">
        <v>0</v>
      </c>
      <c r="AE68" s="85">
        <v>0</v>
      </c>
      <c r="AF68" s="85">
        <v>0</v>
      </c>
      <c r="AG68" s="85">
        <v>0</v>
      </c>
      <c r="AH68" s="85">
        <v>0</v>
      </c>
      <c r="AI68" s="85">
        <v>0</v>
      </c>
      <c r="AJ68" s="85">
        <v>0</v>
      </c>
      <c r="AK68" s="85">
        <v>0</v>
      </c>
      <c r="AL68" s="85">
        <v>0</v>
      </c>
      <c r="AM68" s="85">
        <v>0</v>
      </c>
      <c r="AN68" s="85">
        <v>0</v>
      </c>
      <c r="AO68" s="85">
        <v>0</v>
      </c>
      <c r="AP68" s="85">
        <v>0</v>
      </c>
      <c r="AQ68" s="85">
        <v>0</v>
      </c>
      <c r="AR68" s="85">
        <v>0</v>
      </c>
      <c r="AS68" s="85">
        <v>0</v>
      </c>
      <c r="AT68" s="85">
        <v>0</v>
      </c>
      <c r="AU68" s="85">
        <v>0</v>
      </c>
      <c r="AV68" s="85">
        <v>0</v>
      </c>
      <c r="AW68" s="85">
        <v>0</v>
      </c>
      <c r="AX68" s="85">
        <v>0</v>
      </c>
      <c r="AY68" s="85">
        <v>0</v>
      </c>
      <c r="AZ68" s="85">
        <v>0</v>
      </c>
      <c r="BA68" s="85">
        <v>0</v>
      </c>
      <c r="BB68" s="85">
        <v>0</v>
      </c>
      <c r="BC68" s="85">
        <v>0</v>
      </c>
      <c r="BD68" s="85">
        <v>0</v>
      </c>
      <c r="BE68" s="85">
        <v>0</v>
      </c>
      <c r="BF68" s="85">
        <v>0</v>
      </c>
      <c r="BG68" s="85">
        <v>0</v>
      </c>
      <c r="BH68" s="85">
        <v>0</v>
      </c>
      <c r="BI68" s="85">
        <v>0</v>
      </c>
      <c r="BJ68" s="85">
        <v>0</v>
      </c>
      <c r="BK68" s="85">
        <v>0</v>
      </c>
      <c r="BL68" s="85">
        <v>0</v>
      </c>
      <c r="BM68" s="85">
        <v>0</v>
      </c>
      <c r="BN68" s="85">
        <v>0</v>
      </c>
      <c r="BO68" s="85">
        <v>0</v>
      </c>
      <c r="BP68" s="85">
        <v>0</v>
      </c>
      <c r="BQ68" s="85">
        <v>0</v>
      </c>
      <c r="BR68" s="85">
        <v>0</v>
      </c>
      <c r="BS68" s="85">
        <v>0</v>
      </c>
      <c r="BT68" s="85">
        <v>0</v>
      </c>
      <c r="BU68" s="85">
        <v>0</v>
      </c>
      <c r="BV68" s="85">
        <v>0</v>
      </c>
      <c r="BW68" s="85">
        <v>0</v>
      </c>
      <c r="BX68" s="85">
        <v>0</v>
      </c>
      <c r="BY68" s="85">
        <v>0</v>
      </c>
      <c r="BZ68" s="85">
        <v>0</v>
      </c>
      <c r="CA68" s="85">
        <v>0</v>
      </c>
      <c r="CB68" s="85">
        <v>0</v>
      </c>
      <c r="CC68" s="85">
        <v>0</v>
      </c>
      <c r="CD68" s="85">
        <v>0</v>
      </c>
      <c r="CE68" s="85">
        <v>0</v>
      </c>
      <c r="CF68" s="85">
        <v>0</v>
      </c>
      <c r="CG68" s="85">
        <v>0</v>
      </c>
      <c r="CH68" s="85">
        <v>0</v>
      </c>
      <c r="CI68" s="85">
        <v>0</v>
      </c>
      <c r="CJ68" s="85">
        <v>0</v>
      </c>
      <c r="CK68" s="85">
        <v>0</v>
      </c>
      <c r="CL68" s="85">
        <v>0</v>
      </c>
      <c r="CM68" s="85">
        <v>0</v>
      </c>
      <c r="CN68" s="85">
        <v>0</v>
      </c>
      <c r="CO68" s="85">
        <v>0</v>
      </c>
      <c r="CP68" s="85">
        <v>0</v>
      </c>
      <c r="CQ68" s="85">
        <v>0</v>
      </c>
      <c r="CR68" s="85">
        <v>0</v>
      </c>
      <c r="CS68" s="85">
        <v>0</v>
      </c>
      <c r="CT68" s="85">
        <v>0</v>
      </c>
      <c r="CU68" s="85">
        <v>0</v>
      </c>
      <c r="CV68" s="85">
        <v>0</v>
      </c>
      <c r="CW68" s="85">
        <v>0</v>
      </c>
      <c r="CX68" s="85">
        <v>0</v>
      </c>
      <c r="CY68" s="85">
        <v>0</v>
      </c>
      <c r="CZ68" s="85">
        <v>0</v>
      </c>
      <c r="DA68" s="85">
        <v>0</v>
      </c>
      <c r="DB68" s="85">
        <v>0</v>
      </c>
      <c r="DC68" s="85">
        <v>0</v>
      </c>
      <c r="DD68" s="85">
        <v>0</v>
      </c>
      <c r="DE68" s="85">
        <v>0</v>
      </c>
      <c r="DF68" s="85">
        <v>0</v>
      </c>
      <c r="DG68" s="85">
        <v>0</v>
      </c>
      <c r="DH68" s="85">
        <v>0</v>
      </c>
      <c r="DI68" s="85">
        <v>0</v>
      </c>
      <c r="DJ68" s="85">
        <v>0</v>
      </c>
      <c r="DK68" s="85">
        <v>0</v>
      </c>
      <c r="DL68" s="85">
        <v>0</v>
      </c>
      <c r="DM68" s="85">
        <v>0</v>
      </c>
      <c r="DN68" s="85">
        <v>0</v>
      </c>
      <c r="DO68" s="85">
        <v>0</v>
      </c>
      <c r="DP68" s="85">
        <v>0</v>
      </c>
      <c r="DQ68" s="85">
        <v>0</v>
      </c>
      <c r="DR68" s="85">
        <v>0</v>
      </c>
      <c r="DS68" s="85">
        <v>0</v>
      </c>
      <c r="DT68" s="85">
        <v>0</v>
      </c>
      <c r="DU68" s="85">
        <v>0</v>
      </c>
      <c r="DV68" s="85">
        <v>0</v>
      </c>
      <c r="DW68" s="85">
        <v>0</v>
      </c>
      <c r="DX68" s="85">
        <v>0</v>
      </c>
      <c r="DY68" s="85">
        <v>0</v>
      </c>
      <c r="DZ68" s="85">
        <v>0</v>
      </c>
      <c r="EA68" s="85">
        <v>0</v>
      </c>
      <c r="EB68" s="85">
        <v>0</v>
      </c>
      <c r="EC68" s="85">
        <v>0</v>
      </c>
      <c r="ED68" s="85">
        <v>0</v>
      </c>
      <c r="EE68" s="85">
        <v>0</v>
      </c>
      <c r="EF68" s="85">
        <v>0</v>
      </c>
      <c r="EG68" s="85">
        <v>0</v>
      </c>
      <c r="EH68" s="85">
        <v>0</v>
      </c>
      <c r="EI68" s="85">
        <v>0</v>
      </c>
      <c r="EJ68" s="85">
        <v>0</v>
      </c>
      <c r="EK68" s="85">
        <v>0</v>
      </c>
      <c r="EL68" s="85">
        <v>0</v>
      </c>
      <c r="EM68" s="85">
        <v>0</v>
      </c>
      <c r="EN68" s="85">
        <v>0</v>
      </c>
      <c r="EO68" s="85">
        <v>0</v>
      </c>
      <c r="EP68" s="85">
        <v>0</v>
      </c>
      <c r="EQ68" s="85">
        <v>0</v>
      </c>
      <c r="ER68" s="85">
        <v>0</v>
      </c>
      <c r="ES68" s="85">
        <v>0</v>
      </c>
      <c r="ET68" s="85">
        <v>0</v>
      </c>
      <c r="EU68" s="85">
        <v>0</v>
      </c>
      <c r="EV68" s="85">
        <v>0</v>
      </c>
      <c r="EW68" s="85">
        <v>0</v>
      </c>
      <c r="EX68" s="85">
        <v>0</v>
      </c>
      <c r="EY68" s="85">
        <v>0</v>
      </c>
      <c r="EZ68" s="85">
        <v>0</v>
      </c>
      <c r="FA68" s="85">
        <v>0</v>
      </c>
      <c r="FB68" s="85">
        <v>0</v>
      </c>
      <c r="FC68" s="85">
        <v>0</v>
      </c>
      <c r="FD68" s="85">
        <v>0</v>
      </c>
      <c r="FE68" s="85">
        <v>0</v>
      </c>
      <c r="FF68" s="85">
        <v>0</v>
      </c>
      <c r="FG68" s="85">
        <v>0</v>
      </c>
      <c r="FH68" s="85">
        <v>0</v>
      </c>
      <c r="FI68" s="85">
        <v>0</v>
      </c>
      <c r="FJ68" s="85">
        <v>0</v>
      </c>
      <c r="FK68" s="85">
        <v>0</v>
      </c>
      <c r="FL68" s="85">
        <v>0</v>
      </c>
      <c r="FM68" s="85">
        <v>0</v>
      </c>
      <c r="FN68" s="85">
        <v>0</v>
      </c>
      <c r="FO68" s="85">
        <v>0</v>
      </c>
      <c r="FP68" s="85">
        <v>0</v>
      </c>
      <c r="FQ68" s="85">
        <v>0</v>
      </c>
      <c r="FR68" s="85">
        <v>0</v>
      </c>
      <c r="FS68" s="85">
        <v>0</v>
      </c>
      <c r="FT68" s="85">
        <v>0</v>
      </c>
      <c r="FU68" s="85">
        <v>0</v>
      </c>
      <c r="FV68" s="85">
        <v>0</v>
      </c>
      <c r="FW68" s="85">
        <v>0</v>
      </c>
      <c r="FX68" s="85">
        <v>0</v>
      </c>
      <c r="FY68" s="85">
        <v>0</v>
      </c>
      <c r="FZ68" s="85">
        <v>0</v>
      </c>
      <c r="GA68" s="85">
        <v>0</v>
      </c>
      <c r="GB68" s="85">
        <v>0</v>
      </c>
      <c r="GC68" s="85">
        <v>0</v>
      </c>
      <c r="GD68" s="85">
        <v>0</v>
      </c>
      <c r="GE68" s="85">
        <v>0</v>
      </c>
      <c r="GF68" s="85">
        <v>0</v>
      </c>
      <c r="GG68" s="85">
        <v>0</v>
      </c>
      <c r="GH68" s="85">
        <v>0</v>
      </c>
      <c r="GI68" s="85">
        <v>0</v>
      </c>
      <c r="GJ68" s="85">
        <v>0</v>
      </c>
      <c r="GK68" s="85">
        <v>0</v>
      </c>
      <c r="GL68" s="85">
        <v>0</v>
      </c>
      <c r="GM68" s="85">
        <v>0</v>
      </c>
      <c r="GN68" s="85">
        <v>0</v>
      </c>
      <c r="GO68" s="85">
        <v>0</v>
      </c>
      <c r="GP68" s="85">
        <v>0</v>
      </c>
      <c r="GQ68" s="85">
        <v>0</v>
      </c>
      <c r="GR68" s="85">
        <v>0</v>
      </c>
      <c r="GS68" s="85">
        <v>0</v>
      </c>
      <c r="GT68" s="85">
        <v>0</v>
      </c>
      <c r="GU68" s="85">
        <v>0</v>
      </c>
      <c r="GV68" s="85">
        <v>0</v>
      </c>
      <c r="GW68" s="85">
        <v>0</v>
      </c>
      <c r="GX68" s="85">
        <v>0</v>
      </c>
      <c r="GY68" s="85">
        <v>0</v>
      </c>
      <c r="GZ68" s="85">
        <v>0</v>
      </c>
      <c r="HA68" s="85">
        <v>0</v>
      </c>
      <c r="HB68" s="85">
        <v>0</v>
      </c>
      <c r="HC68" s="85">
        <v>0</v>
      </c>
      <c r="HD68" s="85">
        <v>0</v>
      </c>
      <c r="HE68" s="85">
        <v>0</v>
      </c>
      <c r="HF68" s="85">
        <v>0</v>
      </c>
      <c r="HG68" s="85">
        <v>0</v>
      </c>
      <c r="HH68" s="85">
        <v>0</v>
      </c>
      <c r="HI68" s="85">
        <v>0</v>
      </c>
      <c r="HJ68" s="85">
        <v>0</v>
      </c>
      <c r="HK68" s="85">
        <v>0</v>
      </c>
      <c r="HL68" s="85">
        <v>0</v>
      </c>
      <c r="HM68" s="85">
        <v>0</v>
      </c>
      <c r="HN68" s="85">
        <v>0</v>
      </c>
      <c r="HO68" s="85">
        <v>0</v>
      </c>
      <c r="HP68" s="85">
        <v>0</v>
      </c>
      <c r="HQ68" s="85">
        <v>0</v>
      </c>
      <c r="HR68" s="85">
        <v>0</v>
      </c>
      <c r="HS68" s="85">
        <v>0</v>
      </c>
      <c r="HT68" s="85">
        <v>0</v>
      </c>
      <c r="HU68" s="85">
        <v>0</v>
      </c>
      <c r="HV68" s="85">
        <v>0</v>
      </c>
      <c r="HW68" s="85">
        <v>0</v>
      </c>
      <c r="HX68" s="85">
        <v>0</v>
      </c>
      <c r="HY68" s="85">
        <v>0</v>
      </c>
      <c r="HZ68" s="85">
        <v>0</v>
      </c>
      <c r="IA68" s="85">
        <v>0</v>
      </c>
      <c r="IB68" s="85">
        <v>0</v>
      </c>
      <c r="IC68" s="85">
        <v>0</v>
      </c>
      <c r="ID68" s="85">
        <v>0</v>
      </c>
      <c r="IE68" s="85">
        <v>0</v>
      </c>
      <c r="IF68" s="85">
        <v>0</v>
      </c>
      <c r="IG68" s="85">
        <v>0</v>
      </c>
      <c r="IH68" s="85">
        <v>0</v>
      </c>
      <c r="II68" s="85">
        <v>0</v>
      </c>
      <c r="IJ68" s="85">
        <v>0</v>
      </c>
      <c r="IK68" s="85">
        <v>0</v>
      </c>
      <c r="IL68" s="85">
        <v>0</v>
      </c>
      <c r="IM68" s="85">
        <v>0</v>
      </c>
      <c r="IN68" s="85">
        <v>0</v>
      </c>
      <c r="IO68" s="85">
        <v>0</v>
      </c>
      <c r="IP68" s="85">
        <v>0</v>
      </c>
      <c r="IQ68" s="85">
        <v>0</v>
      </c>
      <c r="IR68" s="85">
        <v>0</v>
      </c>
      <c r="IS68" s="85">
        <v>0</v>
      </c>
      <c r="IT68" s="85">
        <v>0</v>
      </c>
      <c r="IU68" s="85">
        <v>0</v>
      </c>
      <c r="IV68" s="85">
        <v>0</v>
      </c>
      <c r="IW68" s="85">
        <v>0</v>
      </c>
      <c r="IX68" s="85">
        <v>0</v>
      </c>
      <c r="IY68" s="85">
        <v>0</v>
      </c>
      <c r="IZ68" s="85">
        <v>0</v>
      </c>
      <c r="JA68" s="85">
        <v>0</v>
      </c>
      <c r="JB68" s="85">
        <v>0</v>
      </c>
      <c r="JC68" s="85">
        <v>0</v>
      </c>
      <c r="JD68" s="85">
        <v>0</v>
      </c>
      <c r="JE68" s="85">
        <v>0</v>
      </c>
      <c r="JF68" s="85">
        <v>0</v>
      </c>
      <c r="JG68" s="85">
        <v>0</v>
      </c>
      <c r="JH68" s="85">
        <v>0</v>
      </c>
      <c r="JI68" s="85">
        <v>0</v>
      </c>
      <c r="JJ68" s="85">
        <v>0</v>
      </c>
      <c r="JK68" s="85">
        <v>0</v>
      </c>
      <c r="JL68" s="85">
        <v>0</v>
      </c>
      <c r="JM68" s="85">
        <v>0</v>
      </c>
      <c r="JN68" s="85">
        <v>0</v>
      </c>
      <c r="JO68" s="85">
        <v>0</v>
      </c>
      <c r="JP68" s="85">
        <v>0</v>
      </c>
      <c r="JQ68" s="85">
        <v>0</v>
      </c>
      <c r="JR68" s="85">
        <v>0</v>
      </c>
      <c r="JS68" s="85">
        <v>0</v>
      </c>
      <c r="JT68" s="85">
        <v>0</v>
      </c>
      <c r="JU68" s="85">
        <v>0</v>
      </c>
      <c r="JV68" s="85">
        <v>0</v>
      </c>
      <c r="JW68" s="85">
        <v>0</v>
      </c>
      <c r="JX68" s="85">
        <v>0</v>
      </c>
      <c r="JY68" s="85">
        <v>0</v>
      </c>
      <c r="JZ68" s="85">
        <v>0</v>
      </c>
      <c r="KA68" s="85">
        <v>0</v>
      </c>
      <c r="KB68" s="85">
        <v>0</v>
      </c>
      <c r="KC68" s="85">
        <v>0</v>
      </c>
      <c r="KD68" s="85">
        <v>0</v>
      </c>
      <c r="KE68" s="85">
        <v>0</v>
      </c>
      <c r="KF68" s="85">
        <v>0</v>
      </c>
      <c r="KG68" s="85">
        <v>0</v>
      </c>
      <c r="KH68" s="85">
        <v>0</v>
      </c>
      <c r="KI68" s="85">
        <v>0</v>
      </c>
      <c r="KJ68" s="85">
        <v>0</v>
      </c>
      <c r="KK68" s="85">
        <v>0</v>
      </c>
      <c r="KL68" s="85">
        <v>0</v>
      </c>
      <c r="KM68" s="85">
        <v>0</v>
      </c>
      <c r="KN68" s="85">
        <v>0</v>
      </c>
      <c r="KO68" s="85">
        <v>0</v>
      </c>
      <c r="KP68" s="85">
        <v>0</v>
      </c>
      <c r="KQ68" s="85">
        <v>0</v>
      </c>
      <c r="KR68" s="85">
        <v>0</v>
      </c>
      <c r="KS68" s="85">
        <v>0</v>
      </c>
      <c r="KT68" s="85">
        <v>0</v>
      </c>
      <c r="KU68" s="85">
        <v>0</v>
      </c>
      <c r="KV68" s="85">
        <v>0</v>
      </c>
      <c r="KW68" s="85">
        <v>0</v>
      </c>
      <c r="KX68" s="85">
        <v>0</v>
      </c>
      <c r="KY68" s="85">
        <v>0</v>
      </c>
      <c r="KZ68" s="85">
        <v>0</v>
      </c>
      <c r="LA68" s="85">
        <v>0</v>
      </c>
      <c r="LB68" s="85">
        <v>0</v>
      </c>
      <c r="LC68" s="85">
        <v>0</v>
      </c>
      <c r="LD68" s="85">
        <v>0</v>
      </c>
      <c r="LE68" s="85">
        <v>0</v>
      </c>
      <c r="LF68" s="85">
        <v>0</v>
      </c>
      <c r="LG68" s="85">
        <v>0</v>
      </c>
      <c r="LH68" s="85">
        <v>0</v>
      </c>
      <c r="LI68" s="85">
        <v>0</v>
      </c>
      <c r="LJ68" s="85">
        <v>0</v>
      </c>
      <c r="LK68" s="85">
        <v>0</v>
      </c>
      <c r="LL68" s="85">
        <v>0</v>
      </c>
      <c r="LM68" s="85">
        <v>0</v>
      </c>
      <c r="LN68" s="85">
        <v>0</v>
      </c>
      <c r="LO68" s="85">
        <v>0</v>
      </c>
      <c r="LP68" s="85">
        <v>0</v>
      </c>
      <c r="LQ68" s="85">
        <v>0</v>
      </c>
      <c r="LR68" s="85">
        <v>0</v>
      </c>
      <c r="LS68" s="85">
        <v>0</v>
      </c>
      <c r="LT68" s="85">
        <v>0</v>
      </c>
      <c r="LU68" s="85">
        <v>0</v>
      </c>
      <c r="LV68" s="85">
        <v>0</v>
      </c>
      <c r="LW68" s="85">
        <v>0</v>
      </c>
      <c r="LX68" s="85">
        <v>0</v>
      </c>
      <c r="LY68" s="85">
        <v>0</v>
      </c>
      <c r="LZ68" s="85">
        <v>0</v>
      </c>
      <c r="MA68" s="85">
        <v>0</v>
      </c>
      <c r="MB68" s="85">
        <v>0</v>
      </c>
      <c r="MC68" s="85">
        <v>0</v>
      </c>
      <c r="MD68" s="85">
        <v>0</v>
      </c>
      <c r="ME68" s="85">
        <v>0</v>
      </c>
      <c r="MF68" s="85">
        <v>0</v>
      </c>
      <c r="MG68" s="85">
        <v>0</v>
      </c>
      <c r="MH68" s="85">
        <v>0</v>
      </c>
      <c r="MI68" s="85">
        <v>0</v>
      </c>
      <c r="MJ68" s="85">
        <v>0</v>
      </c>
      <c r="MK68" s="85">
        <v>0</v>
      </c>
      <c r="ML68" s="85">
        <v>0</v>
      </c>
      <c r="MM68" s="85">
        <v>0</v>
      </c>
      <c r="MN68" s="85">
        <v>0</v>
      </c>
      <c r="MO68" s="85">
        <v>0</v>
      </c>
      <c r="MP68" s="85">
        <v>0</v>
      </c>
      <c r="MQ68" s="85">
        <v>0</v>
      </c>
      <c r="MR68" s="85">
        <v>0</v>
      </c>
      <c r="MS68" s="85">
        <v>0</v>
      </c>
      <c r="MT68" s="85">
        <v>0</v>
      </c>
      <c r="MU68" s="85">
        <v>0</v>
      </c>
      <c r="MV68" s="85">
        <v>0</v>
      </c>
      <c r="MW68" s="85">
        <v>0</v>
      </c>
      <c r="MX68" s="85">
        <v>0</v>
      </c>
      <c r="MY68" s="85">
        <v>0</v>
      </c>
      <c r="MZ68" s="85">
        <v>0</v>
      </c>
      <c r="NA68" s="85">
        <v>0</v>
      </c>
      <c r="NB68" s="85">
        <v>0</v>
      </c>
      <c r="NC68" s="85">
        <v>0</v>
      </c>
      <c r="ND68" s="85">
        <v>0</v>
      </c>
      <c r="NE68" s="85">
        <v>0</v>
      </c>
      <c r="NF68" s="85">
        <v>0</v>
      </c>
      <c r="NG68" s="85">
        <v>0</v>
      </c>
      <c r="NH68" s="85">
        <v>0</v>
      </c>
      <c r="NI68" s="85">
        <v>0</v>
      </c>
      <c r="NJ68" s="85">
        <v>0</v>
      </c>
      <c r="NK68" s="85">
        <v>0</v>
      </c>
      <c r="NL68" s="85">
        <v>0</v>
      </c>
      <c r="NM68" s="85">
        <v>0</v>
      </c>
      <c r="NN68" s="85">
        <v>0</v>
      </c>
      <c r="NO68" s="85">
        <v>0</v>
      </c>
      <c r="NP68" s="85">
        <v>0</v>
      </c>
      <c r="NQ68" s="85">
        <v>0</v>
      </c>
      <c r="NR68" s="85">
        <v>0</v>
      </c>
      <c r="NS68" s="85">
        <v>0</v>
      </c>
      <c r="NT68" s="85">
        <v>0</v>
      </c>
      <c r="NU68" s="85">
        <v>0</v>
      </c>
      <c r="NV68" s="85">
        <v>0</v>
      </c>
      <c r="NW68" s="85">
        <v>0</v>
      </c>
      <c r="NX68" s="85">
        <v>0</v>
      </c>
      <c r="NY68" s="85">
        <v>0</v>
      </c>
      <c r="NZ68" s="85">
        <v>0</v>
      </c>
      <c r="OA68" s="85">
        <v>0</v>
      </c>
      <c r="OB68" s="85">
        <v>0</v>
      </c>
      <c r="OC68" s="85">
        <v>0</v>
      </c>
      <c r="OD68" s="85">
        <v>0</v>
      </c>
      <c r="OE68" s="85">
        <v>0</v>
      </c>
      <c r="OF68" s="85">
        <v>0</v>
      </c>
      <c r="OG68" s="85">
        <v>0</v>
      </c>
      <c r="OH68" s="85">
        <v>0</v>
      </c>
      <c r="OI68" s="85">
        <v>0</v>
      </c>
      <c r="OJ68" s="85">
        <v>0</v>
      </c>
      <c r="OK68" s="85">
        <v>0</v>
      </c>
      <c r="OL68" s="85">
        <v>0</v>
      </c>
      <c r="OM68" s="85">
        <v>0</v>
      </c>
      <c r="ON68" s="85">
        <v>0</v>
      </c>
      <c r="OO68" s="85">
        <v>0</v>
      </c>
      <c r="OP68" s="85">
        <v>0</v>
      </c>
      <c r="OQ68" s="85">
        <v>0</v>
      </c>
      <c r="OR68" s="85">
        <v>0</v>
      </c>
      <c r="OS68" s="85">
        <v>0</v>
      </c>
      <c r="OT68" s="85">
        <v>0</v>
      </c>
      <c r="OU68" s="85">
        <v>0</v>
      </c>
      <c r="OV68" s="85">
        <v>0</v>
      </c>
      <c r="OW68" s="85">
        <v>0</v>
      </c>
      <c r="OX68" s="85">
        <v>0</v>
      </c>
      <c r="OY68" s="85">
        <v>0</v>
      </c>
      <c r="OZ68" s="85">
        <v>0</v>
      </c>
      <c r="PA68" s="85">
        <v>0</v>
      </c>
      <c r="PB68" s="85">
        <v>0</v>
      </c>
      <c r="PC68" s="85">
        <v>0</v>
      </c>
      <c r="PD68" s="85">
        <v>0</v>
      </c>
      <c r="PE68" s="85">
        <v>0</v>
      </c>
      <c r="PF68" s="85">
        <v>0</v>
      </c>
      <c r="PG68" s="85">
        <v>0</v>
      </c>
      <c r="PH68" s="85">
        <v>0</v>
      </c>
      <c r="PI68" s="85">
        <v>0</v>
      </c>
      <c r="PJ68" s="85">
        <v>0</v>
      </c>
      <c r="PK68" s="85">
        <v>0</v>
      </c>
      <c r="PL68" s="85">
        <v>0</v>
      </c>
      <c r="PM68" s="85">
        <v>0</v>
      </c>
      <c r="PN68" s="85">
        <v>0</v>
      </c>
      <c r="PO68" s="85">
        <v>0</v>
      </c>
      <c r="PP68" s="85">
        <v>0</v>
      </c>
      <c r="PQ68" s="85">
        <v>0</v>
      </c>
      <c r="PR68" s="85">
        <v>0</v>
      </c>
      <c r="PS68" s="85">
        <v>0</v>
      </c>
      <c r="PT68" s="85">
        <v>0</v>
      </c>
      <c r="PU68" s="85">
        <v>0</v>
      </c>
      <c r="PV68" s="85">
        <v>0</v>
      </c>
      <c r="PW68" s="85">
        <v>0</v>
      </c>
      <c r="PX68" s="85">
        <v>0</v>
      </c>
      <c r="PY68" s="85">
        <v>0</v>
      </c>
      <c r="PZ68" s="85">
        <v>0</v>
      </c>
      <c r="QA68" s="85">
        <v>0</v>
      </c>
      <c r="QB68" s="85">
        <v>0</v>
      </c>
      <c r="QC68" s="85">
        <v>0</v>
      </c>
      <c r="QD68" s="85">
        <v>0</v>
      </c>
      <c r="QE68" s="85">
        <v>0</v>
      </c>
      <c r="QF68" s="85">
        <v>0</v>
      </c>
      <c r="QG68" s="85">
        <v>0</v>
      </c>
      <c r="QH68" s="85">
        <v>0</v>
      </c>
      <c r="QI68" s="85">
        <v>0</v>
      </c>
      <c r="QJ68" s="85">
        <v>0</v>
      </c>
      <c r="QK68" s="85">
        <v>0</v>
      </c>
      <c r="QL68" s="85">
        <v>0</v>
      </c>
      <c r="QM68" s="85">
        <v>0</v>
      </c>
      <c r="QN68" s="85">
        <v>0</v>
      </c>
      <c r="QO68" s="85">
        <v>0</v>
      </c>
      <c r="QP68" s="85">
        <v>0</v>
      </c>
      <c r="QQ68" s="85">
        <v>0</v>
      </c>
      <c r="QR68" s="85">
        <v>0</v>
      </c>
      <c r="QS68" s="85">
        <v>0</v>
      </c>
      <c r="QT68" s="85">
        <v>0</v>
      </c>
      <c r="QU68" s="85">
        <v>0</v>
      </c>
      <c r="QV68" s="85">
        <v>0</v>
      </c>
      <c r="QW68" s="85">
        <v>0</v>
      </c>
      <c r="QX68" s="85">
        <v>0</v>
      </c>
      <c r="QY68" s="85">
        <v>0</v>
      </c>
      <c r="QZ68" s="85">
        <v>0</v>
      </c>
      <c r="RA68" s="85">
        <v>0</v>
      </c>
      <c r="RB68" s="85">
        <v>0</v>
      </c>
      <c r="RC68" s="85">
        <v>0</v>
      </c>
      <c r="RD68" s="85">
        <v>0</v>
      </c>
      <c r="RE68" s="85">
        <v>0</v>
      </c>
      <c r="RF68" s="85">
        <v>0</v>
      </c>
      <c r="RG68" s="85">
        <v>0</v>
      </c>
      <c r="RH68" s="85">
        <v>0</v>
      </c>
      <c r="RI68" s="85">
        <v>0</v>
      </c>
      <c r="RJ68" s="85">
        <v>0</v>
      </c>
      <c r="RK68" s="85">
        <v>0</v>
      </c>
      <c r="RL68" s="85">
        <v>0</v>
      </c>
      <c r="RM68" s="85">
        <v>0</v>
      </c>
      <c r="RN68" s="85">
        <v>0</v>
      </c>
      <c r="RO68" s="85">
        <v>0</v>
      </c>
      <c r="RP68" s="85">
        <v>0</v>
      </c>
      <c r="RQ68" s="85">
        <v>0</v>
      </c>
    </row>
    <row r="69" spans="1:485" ht="15">
      <c r="B69" s="85" t="s">
        <v>1825</v>
      </c>
      <c r="D69" s="85" t="s">
        <v>1940</v>
      </c>
      <c r="E69" s="87"/>
      <c r="F69" s="87"/>
      <c r="G69" s="87"/>
      <c r="H69" s="86" t="s">
        <v>1941</v>
      </c>
      <c r="I69" s="85" t="s">
        <v>1942</v>
      </c>
      <c r="T69" s="85">
        <v>0</v>
      </c>
      <c r="U69" s="85">
        <v>0</v>
      </c>
      <c r="V69" s="85">
        <v>0</v>
      </c>
      <c r="W69" s="85">
        <v>0</v>
      </c>
      <c r="X69" s="85">
        <v>0</v>
      </c>
      <c r="Y69" s="85">
        <v>0</v>
      </c>
      <c r="Z69" s="85">
        <v>0</v>
      </c>
      <c r="AA69" s="85">
        <v>0</v>
      </c>
      <c r="AB69" s="85">
        <v>0</v>
      </c>
      <c r="AC69" s="85">
        <v>0</v>
      </c>
      <c r="AD69" s="85">
        <v>0</v>
      </c>
      <c r="AE69" s="85">
        <v>0</v>
      </c>
      <c r="AF69" s="85">
        <v>0</v>
      </c>
      <c r="AG69" s="85">
        <v>0</v>
      </c>
      <c r="AH69" s="85">
        <v>0</v>
      </c>
      <c r="AI69" s="85">
        <v>0</v>
      </c>
      <c r="AJ69" s="85">
        <v>0</v>
      </c>
      <c r="AK69" s="85">
        <v>0</v>
      </c>
      <c r="AL69" s="85">
        <v>0</v>
      </c>
      <c r="AM69" s="85">
        <v>0</v>
      </c>
      <c r="AN69" s="85">
        <v>0</v>
      </c>
      <c r="AO69" s="85">
        <v>0</v>
      </c>
      <c r="AP69" s="85">
        <v>0</v>
      </c>
      <c r="AQ69" s="85">
        <v>0</v>
      </c>
      <c r="AR69" s="85">
        <v>0</v>
      </c>
      <c r="AS69" s="85">
        <v>0</v>
      </c>
      <c r="AT69" s="85">
        <v>0</v>
      </c>
      <c r="AU69" s="85">
        <v>0</v>
      </c>
      <c r="AV69" s="85">
        <v>0</v>
      </c>
      <c r="AW69" s="85">
        <v>0</v>
      </c>
      <c r="AX69" s="85">
        <v>0</v>
      </c>
      <c r="AY69" s="85">
        <v>0</v>
      </c>
      <c r="AZ69" s="85">
        <v>0</v>
      </c>
      <c r="BA69" s="85">
        <v>0</v>
      </c>
      <c r="BB69" s="85">
        <v>0</v>
      </c>
      <c r="BC69" s="85">
        <v>0</v>
      </c>
      <c r="BD69" s="85">
        <v>0</v>
      </c>
      <c r="BE69" s="85">
        <v>0</v>
      </c>
      <c r="BF69" s="85">
        <v>0</v>
      </c>
      <c r="BG69" s="85">
        <v>0</v>
      </c>
      <c r="BH69" s="85">
        <v>0</v>
      </c>
      <c r="BI69" s="85">
        <v>0</v>
      </c>
      <c r="BJ69" s="85">
        <v>0</v>
      </c>
      <c r="BK69" s="85">
        <v>0</v>
      </c>
      <c r="BL69" s="85">
        <v>0</v>
      </c>
      <c r="BM69" s="85">
        <v>0</v>
      </c>
      <c r="BN69" s="85">
        <v>0</v>
      </c>
      <c r="BO69" s="85">
        <v>0</v>
      </c>
      <c r="BP69" s="85">
        <v>0</v>
      </c>
      <c r="BQ69" s="85">
        <v>0</v>
      </c>
      <c r="BR69" s="85">
        <v>0</v>
      </c>
      <c r="BS69" s="85">
        <v>0</v>
      </c>
      <c r="BT69" s="85">
        <v>0</v>
      </c>
      <c r="BU69" s="85">
        <v>0</v>
      </c>
      <c r="BV69" s="85">
        <v>0</v>
      </c>
      <c r="BW69" s="85">
        <v>0</v>
      </c>
      <c r="BX69" s="85">
        <v>0</v>
      </c>
      <c r="BY69" s="85">
        <v>0</v>
      </c>
      <c r="BZ69" s="85">
        <v>0</v>
      </c>
      <c r="CA69" s="85">
        <v>0</v>
      </c>
      <c r="CB69" s="85">
        <v>0</v>
      </c>
      <c r="CC69" s="85">
        <v>0</v>
      </c>
      <c r="CD69" s="85">
        <v>0</v>
      </c>
      <c r="CE69" s="85">
        <v>0</v>
      </c>
      <c r="CF69" s="85">
        <v>0</v>
      </c>
      <c r="CG69" s="85">
        <v>0</v>
      </c>
      <c r="CH69" s="85">
        <v>0</v>
      </c>
      <c r="CI69" s="85">
        <v>0</v>
      </c>
      <c r="CJ69" s="85">
        <v>0</v>
      </c>
      <c r="CK69" s="85">
        <v>0</v>
      </c>
      <c r="CL69" s="85">
        <v>0</v>
      </c>
      <c r="CM69" s="85">
        <v>0</v>
      </c>
      <c r="CN69" s="85">
        <v>0</v>
      </c>
      <c r="CO69" s="85">
        <v>0</v>
      </c>
      <c r="CP69" s="85">
        <v>0</v>
      </c>
      <c r="CQ69" s="85">
        <v>0</v>
      </c>
      <c r="CR69" s="85">
        <v>0</v>
      </c>
      <c r="CS69" s="85">
        <v>0</v>
      </c>
      <c r="CT69" s="85">
        <v>0</v>
      </c>
      <c r="CU69" s="85">
        <v>0</v>
      </c>
      <c r="CV69" s="85">
        <v>0</v>
      </c>
      <c r="CW69" s="85">
        <v>0</v>
      </c>
      <c r="CX69" s="85">
        <v>0</v>
      </c>
      <c r="CY69" s="85">
        <v>0</v>
      </c>
      <c r="CZ69" s="85">
        <v>0</v>
      </c>
      <c r="DA69" s="85">
        <v>0</v>
      </c>
      <c r="DB69" s="85">
        <v>0</v>
      </c>
      <c r="DC69" s="85">
        <v>0</v>
      </c>
      <c r="DD69" s="85">
        <v>0</v>
      </c>
      <c r="DE69" s="85">
        <v>0</v>
      </c>
      <c r="DF69" s="85">
        <v>0</v>
      </c>
      <c r="DG69" s="85">
        <v>0</v>
      </c>
      <c r="DH69" s="85">
        <v>0</v>
      </c>
      <c r="DI69" s="85">
        <v>0</v>
      </c>
      <c r="DJ69" s="85">
        <v>0</v>
      </c>
      <c r="DK69" s="85">
        <v>0</v>
      </c>
      <c r="DL69" s="85">
        <v>0</v>
      </c>
      <c r="DM69" s="85">
        <v>0</v>
      </c>
      <c r="DN69" s="85">
        <v>0</v>
      </c>
      <c r="DO69" s="85">
        <v>0</v>
      </c>
      <c r="DP69" s="85">
        <v>0</v>
      </c>
      <c r="DQ69" s="85">
        <v>0</v>
      </c>
      <c r="DR69" s="85">
        <v>0</v>
      </c>
      <c r="DS69" s="85">
        <v>0</v>
      </c>
      <c r="DT69" s="85">
        <v>0</v>
      </c>
      <c r="DU69" s="85">
        <v>0</v>
      </c>
      <c r="DV69" s="85">
        <v>0</v>
      </c>
      <c r="DW69" s="85">
        <v>0</v>
      </c>
      <c r="DX69" s="85">
        <v>0</v>
      </c>
      <c r="DY69" s="85">
        <v>0</v>
      </c>
      <c r="DZ69" s="85">
        <v>0</v>
      </c>
      <c r="EA69" s="85">
        <v>0</v>
      </c>
      <c r="EB69" s="85">
        <v>0</v>
      </c>
      <c r="EC69" s="85">
        <v>0</v>
      </c>
      <c r="ED69" s="85">
        <v>0</v>
      </c>
      <c r="EE69" s="85">
        <v>0</v>
      </c>
      <c r="EF69" s="85">
        <v>0</v>
      </c>
      <c r="EG69" s="85">
        <v>0</v>
      </c>
      <c r="EH69" s="85">
        <v>0</v>
      </c>
      <c r="EI69" s="85">
        <v>0</v>
      </c>
      <c r="EJ69" s="85">
        <v>0</v>
      </c>
      <c r="EK69" s="85">
        <v>0</v>
      </c>
      <c r="EL69" s="85">
        <v>0</v>
      </c>
      <c r="EM69" s="85">
        <v>0</v>
      </c>
      <c r="EN69" s="85">
        <v>0</v>
      </c>
      <c r="EO69" s="85">
        <v>0</v>
      </c>
      <c r="EP69" s="85">
        <v>0</v>
      </c>
      <c r="EQ69" s="85">
        <v>0</v>
      </c>
      <c r="ER69" s="85">
        <v>0</v>
      </c>
      <c r="ES69" s="85">
        <v>0</v>
      </c>
      <c r="ET69" s="85">
        <v>0</v>
      </c>
      <c r="EU69" s="85">
        <v>0</v>
      </c>
      <c r="EV69" s="85">
        <v>0</v>
      </c>
      <c r="EW69" s="85">
        <v>0</v>
      </c>
      <c r="EX69" s="85">
        <v>0</v>
      </c>
      <c r="EY69" s="85">
        <v>0</v>
      </c>
      <c r="EZ69" s="85">
        <v>0</v>
      </c>
      <c r="FA69" s="85">
        <v>0</v>
      </c>
      <c r="FB69" s="85">
        <v>0</v>
      </c>
      <c r="FC69" s="85">
        <v>0</v>
      </c>
      <c r="FD69" s="85">
        <v>0</v>
      </c>
      <c r="FE69" s="85">
        <v>0</v>
      </c>
      <c r="FF69" s="85">
        <v>0</v>
      </c>
      <c r="FG69" s="85">
        <v>0</v>
      </c>
      <c r="FH69" s="85">
        <v>0</v>
      </c>
      <c r="FI69" s="85">
        <v>0</v>
      </c>
      <c r="FJ69" s="85">
        <v>0</v>
      </c>
      <c r="FK69" s="85">
        <v>0</v>
      </c>
      <c r="FL69" s="85">
        <v>0</v>
      </c>
      <c r="FM69" s="85">
        <v>0</v>
      </c>
      <c r="FN69" s="85">
        <v>0</v>
      </c>
      <c r="FO69" s="85">
        <v>0</v>
      </c>
      <c r="FP69" s="85">
        <v>0</v>
      </c>
      <c r="FQ69" s="85">
        <v>0</v>
      </c>
      <c r="FR69" s="85">
        <v>0</v>
      </c>
      <c r="FS69" s="85">
        <v>0</v>
      </c>
      <c r="FT69" s="85">
        <v>0</v>
      </c>
      <c r="FU69" s="85">
        <v>0</v>
      </c>
      <c r="FV69" s="85">
        <v>0</v>
      </c>
      <c r="FW69" s="85">
        <v>0</v>
      </c>
      <c r="FX69" s="85">
        <v>0</v>
      </c>
      <c r="FY69" s="85">
        <v>0</v>
      </c>
      <c r="FZ69" s="85">
        <v>0</v>
      </c>
      <c r="GA69" s="85">
        <v>0</v>
      </c>
      <c r="GB69" s="85">
        <v>0</v>
      </c>
      <c r="GC69" s="85">
        <v>0</v>
      </c>
      <c r="GD69" s="85">
        <v>0</v>
      </c>
      <c r="GE69" s="85">
        <v>0</v>
      </c>
      <c r="GF69" s="85">
        <v>0</v>
      </c>
      <c r="GG69" s="85">
        <v>0</v>
      </c>
      <c r="GH69" s="85">
        <v>0</v>
      </c>
      <c r="GI69" s="85">
        <v>0</v>
      </c>
      <c r="GJ69" s="85">
        <v>0</v>
      </c>
      <c r="GK69" s="85">
        <v>0</v>
      </c>
      <c r="GL69" s="85">
        <v>0</v>
      </c>
      <c r="GM69" s="85">
        <v>0</v>
      </c>
      <c r="GN69" s="85">
        <v>0</v>
      </c>
      <c r="GO69" s="85">
        <v>0</v>
      </c>
      <c r="GP69" s="85">
        <v>0</v>
      </c>
      <c r="GQ69" s="85">
        <v>0</v>
      </c>
      <c r="GR69" s="85">
        <v>0</v>
      </c>
      <c r="GS69" s="85">
        <v>0</v>
      </c>
      <c r="GT69" s="85">
        <v>0</v>
      </c>
      <c r="GU69" s="85">
        <v>0</v>
      </c>
      <c r="GV69" s="85">
        <v>0</v>
      </c>
      <c r="GW69" s="85">
        <v>0</v>
      </c>
      <c r="GX69" s="85">
        <v>0</v>
      </c>
      <c r="GY69" s="85">
        <v>0</v>
      </c>
      <c r="GZ69" s="85">
        <v>0</v>
      </c>
      <c r="HA69" s="85">
        <v>0</v>
      </c>
      <c r="HB69" s="85">
        <v>0</v>
      </c>
      <c r="HC69" s="85">
        <v>0</v>
      </c>
      <c r="HD69" s="85">
        <v>0</v>
      </c>
      <c r="HE69" s="85">
        <v>0</v>
      </c>
      <c r="HF69" s="85">
        <v>0</v>
      </c>
      <c r="HG69" s="85">
        <v>0</v>
      </c>
      <c r="HH69" s="85">
        <v>0</v>
      </c>
      <c r="HI69" s="85">
        <v>0</v>
      </c>
      <c r="HJ69" s="85">
        <v>0</v>
      </c>
      <c r="HK69" s="85">
        <v>0</v>
      </c>
      <c r="HL69" s="85">
        <v>0</v>
      </c>
      <c r="HM69" s="85">
        <v>0</v>
      </c>
      <c r="HN69" s="85">
        <v>0</v>
      </c>
      <c r="HO69" s="85">
        <v>0</v>
      </c>
      <c r="HP69" s="85">
        <v>0</v>
      </c>
      <c r="HQ69" s="85">
        <v>0</v>
      </c>
      <c r="HR69" s="85">
        <v>0</v>
      </c>
      <c r="HS69" s="85">
        <v>0</v>
      </c>
      <c r="HT69" s="85">
        <v>0</v>
      </c>
      <c r="HU69" s="85">
        <v>0</v>
      </c>
      <c r="HV69" s="85">
        <v>0</v>
      </c>
      <c r="HW69" s="85">
        <v>0</v>
      </c>
      <c r="HX69" s="85">
        <v>0</v>
      </c>
      <c r="HY69" s="85">
        <v>0</v>
      </c>
      <c r="HZ69" s="85">
        <v>0</v>
      </c>
      <c r="IA69" s="85">
        <v>0</v>
      </c>
      <c r="IB69" s="85">
        <v>0</v>
      </c>
      <c r="IC69" s="85">
        <v>0</v>
      </c>
      <c r="ID69" s="85">
        <v>0</v>
      </c>
      <c r="IE69" s="85">
        <v>0</v>
      </c>
      <c r="IF69" s="85">
        <v>0</v>
      </c>
      <c r="IG69" s="85">
        <v>0</v>
      </c>
      <c r="IH69" s="85">
        <v>0</v>
      </c>
      <c r="II69" s="85">
        <v>0</v>
      </c>
      <c r="IJ69" s="85">
        <v>0</v>
      </c>
      <c r="IK69" s="85">
        <v>0</v>
      </c>
      <c r="IL69" s="85">
        <v>0</v>
      </c>
      <c r="IM69" s="85">
        <v>0</v>
      </c>
      <c r="IN69" s="85">
        <v>0</v>
      </c>
      <c r="IO69" s="85">
        <v>0</v>
      </c>
      <c r="IP69" s="85">
        <v>0</v>
      </c>
      <c r="IQ69" s="85">
        <v>0</v>
      </c>
      <c r="IR69" s="85">
        <v>0</v>
      </c>
      <c r="IS69" s="85">
        <v>0</v>
      </c>
      <c r="IT69" s="85">
        <v>0</v>
      </c>
      <c r="IU69" s="85">
        <v>0</v>
      </c>
      <c r="IV69" s="85">
        <v>0</v>
      </c>
      <c r="IW69" s="85">
        <v>0</v>
      </c>
      <c r="IX69" s="85">
        <v>0</v>
      </c>
      <c r="IY69" s="85">
        <v>0</v>
      </c>
      <c r="IZ69" s="85">
        <v>0</v>
      </c>
      <c r="JA69" s="85">
        <v>0</v>
      </c>
      <c r="JB69" s="85">
        <v>0</v>
      </c>
      <c r="JC69" s="85">
        <v>0</v>
      </c>
      <c r="JD69" s="85">
        <v>0</v>
      </c>
      <c r="JE69" s="85">
        <v>0</v>
      </c>
      <c r="JF69" s="85">
        <v>0</v>
      </c>
      <c r="JG69" s="85">
        <v>0</v>
      </c>
      <c r="JH69" s="85">
        <v>0</v>
      </c>
      <c r="JI69" s="85">
        <v>0</v>
      </c>
      <c r="JJ69" s="85">
        <v>0</v>
      </c>
      <c r="JK69" s="85">
        <v>0</v>
      </c>
      <c r="JL69" s="85">
        <v>0</v>
      </c>
      <c r="JM69" s="85">
        <v>0</v>
      </c>
      <c r="JN69" s="85">
        <v>0</v>
      </c>
      <c r="JO69" s="85">
        <v>0</v>
      </c>
      <c r="JP69" s="85">
        <v>0</v>
      </c>
      <c r="JQ69" s="85">
        <v>0</v>
      </c>
      <c r="JR69" s="85">
        <v>0</v>
      </c>
      <c r="JS69" s="85">
        <v>0</v>
      </c>
      <c r="JT69" s="85">
        <v>0</v>
      </c>
      <c r="JU69" s="85">
        <v>0</v>
      </c>
      <c r="JV69" s="85">
        <v>0</v>
      </c>
      <c r="JW69" s="85">
        <v>0</v>
      </c>
      <c r="JX69" s="85">
        <v>0</v>
      </c>
      <c r="JY69" s="85">
        <v>0</v>
      </c>
      <c r="JZ69" s="85">
        <v>0</v>
      </c>
      <c r="KA69" s="85">
        <v>0</v>
      </c>
      <c r="KB69" s="85">
        <v>0</v>
      </c>
      <c r="KC69" s="85">
        <v>0</v>
      </c>
      <c r="KD69" s="85">
        <v>0</v>
      </c>
      <c r="KE69" s="85">
        <v>0</v>
      </c>
      <c r="KF69" s="85">
        <v>0</v>
      </c>
      <c r="KG69" s="85">
        <v>0</v>
      </c>
      <c r="KH69" s="85">
        <v>0</v>
      </c>
      <c r="KI69" s="85">
        <v>0</v>
      </c>
      <c r="KJ69" s="85">
        <v>0</v>
      </c>
      <c r="KK69" s="85">
        <v>0</v>
      </c>
      <c r="KL69" s="85">
        <v>0</v>
      </c>
      <c r="KM69" s="85">
        <v>0</v>
      </c>
      <c r="KN69" s="85">
        <v>0</v>
      </c>
      <c r="KO69" s="85">
        <v>0</v>
      </c>
      <c r="KP69" s="85">
        <v>0</v>
      </c>
      <c r="KQ69" s="85">
        <v>0</v>
      </c>
      <c r="KR69" s="85">
        <v>0</v>
      </c>
      <c r="KS69" s="85">
        <v>0</v>
      </c>
      <c r="KT69" s="85">
        <v>0</v>
      </c>
      <c r="KU69" s="85">
        <v>0</v>
      </c>
      <c r="KV69" s="85">
        <v>0</v>
      </c>
      <c r="KW69" s="85">
        <v>0</v>
      </c>
      <c r="KX69" s="85">
        <v>0</v>
      </c>
      <c r="KY69" s="85">
        <v>0</v>
      </c>
      <c r="KZ69" s="85">
        <v>0</v>
      </c>
      <c r="LA69" s="85">
        <v>0</v>
      </c>
      <c r="LB69" s="85">
        <v>0</v>
      </c>
      <c r="LC69" s="85">
        <v>0</v>
      </c>
      <c r="LD69" s="85">
        <v>0</v>
      </c>
      <c r="LE69" s="85">
        <v>0</v>
      </c>
      <c r="LF69" s="85">
        <v>0</v>
      </c>
      <c r="LG69" s="85">
        <v>0</v>
      </c>
      <c r="LH69" s="85">
        <v>0</v>
      </c>
      <c r="LI69" s="85">
        <v>0</v>
      </c>
      <c r="LJ69" s="85">
        <v>0</v>
      </c>
      <c r="LK69" s="85">
        <v>0</v>
      </c>
      <c r="LL69" s="85">
        <v>0</v>
      </c>
      <c r="LM69" s="85">
        <v>0</v>
      </c>
      <c r="LN69" s="85">
        <v>0</v>
      </c>
      <c r="LO69" s="85">
        <v>0</v>
      </c>
      <c r="LP69" s="85">
        <v>0</v>
      </c>
      <c r="LQ69" s="85">
        <v>0</v>
      </c>
      <c r="LR69" s="85">
        <v>0</v>
      </c>
      <c r="LS69" s="85">
        <v>0</v>
      </c>
      <c r="LT69" s="85">
        <v>0</v>
      </c>
      <c r="LU69" s="85">
        <v>0</v>
      </c>
      <c r="LV69" s="85">
        <v>0</v>
      </c>
      <c r="LW69" s="85">
        <v>0</v>
      </c>
      <c r="LX69" s="85">
        <v>0</v>
      </c>
      <c r="LY69" s="85">
        <v>0</v>
      </c>
      <c r="LZ69" s="85">
        <v>0</v>
      </c>
      <c r="MA69" s="85">
        <v>0</v>
      </c>
      <c r="MB69" s="85">
        <v>0</v>
      </c>
      <c r="MC69" s="85">
        <v>0</v>
      </c>
      <c r="MD69" s="85">
        <v>0</v>
      </c>
      <c r="ME69" s="85">
        <v>0</v>
      </c>
      <c r="MF69" s="85">
        <v>0</v>
      </c>
      <c r="MG69" s="85">
        <v>0</v>
      </c>
      <c r="MH69" s="85">
        <v>0</v>
      </c>
      <c r="MI69" s="85">
        <v>0</v>
      </c>
      <c r="MJ69" s="85">
        <v>0</v>
      </c>
      <c r="MK69" s="85">
        <v>0</v>
      </c>
      <c r="ML69" s="85">
        <v>0</v>
      </c>
      <c r="MM69" s="85">
        <v>0</v>
      </c>
      <c r="MN69" s="85">
        <v>0</v>
      </c>
      <c r="MO69" s="85">
        <v>0</v>
      </c>
      <c r="MP69" s="85">
        <v>0</v>
      </c>
      <c r="MQ69" s="85">
        <v>0</v>
      </c>
      <c r="MR69" s="85">
        <v>0</v>
      </c>
      <c r="MS69" s="85">
        <v>0</v>
      </c>
      <c r="MT69" s="85">
        <v>0</v>
      </c>
      <c r="MU69" s="85">
        <v>0</v>
      </c>
      <c r="MV69" s="85">
        <v>0</v>
      </c>
      <c r="MW69" s="85">
        <v>0</v>
      </c>
      <c r="MX69" s="85">
        <v>0</v>
      </c>
      <c r="MY69" s="85">
        <v>0</v>
      </c>
      <c r="MZ69" s="85">
        <v>0</v>
      </c>
      <c r="NA69" s="85">
        <v>0</v>
      </c>
      <c r="NB69" s="85">
        <v>0</v>
      </c>
      <c r="NC69" s="85">
        <v>0</v>
      </c>
      <c r="ND69" s="85">
        <v>0</v>
      </c>
      <c r="NE69" s="85">
        <v>0</v>
      </c>
      <c r="NF69" s="85">
        <v>0</v>
      </c>
      <c r="NG69" s="85">
        <v>0</v>
      </c>
      <c r="NH69" s="85">
        <v>0</v>
      </c>
      <c r="NI69" s="85">
        <v>0</v>
      </c>
      <c r="NJ69" s="85">
        <v>0</v>
      </c>
      <c r="NK69" s="85">
        <v>0</v>
      </c>
      <c r="NL69" s="85">
        <v>0</v>
      </c>
      <c r="NM69" s="85">
        <v>0</v>
      </c>
      <c r="NN69" s="85">
        <v>0</v>
      </c>
      <c r="NO69" s="85">
        <v>0</v>
      </c>
      <c r="NP69" s="85">
        <v>0</v>
      </c>
      <c r="NQ69" s="85">
        <v>0</v>
      </c>
      <c r="NR69" s="85">
        <v>0</v>
      </c>
      <c r="NS69" s="85">
        <v>0</v>
      </c>
      <c r="NT69" s="85">
        <v>0</v>
      </c>
      <c r="NU69" s="85">
        <v>0</v>
      </c>
      <c r="NV69" s="85">
        <v>0</v>
      </c>
      <c r="NW69" s="85">
        <v>0</v>
      </c>
      <c r="NX69" s="85">
        <v>0</v>
      </c>
      <c r="NY69" s="85">
        <v>0</v>
      </c>
      <c r="NZ69" s="85">
        <v>0</v>
      </c>
      <c r="OA69" s="85">
        <v>0</v>
      </c>
      <c r="OB69" s="85">
        <v>0</v>
      </c>
      <c r="OC69" s="85">
        <v>0</v>
      </c>
      <c r="OD69" s="85">
        <v>0</v>
      </c>
      <c r="OE69" s="85">
        <v>0</v>
      </c>
      <c r="OF69" s="85">
        <v>0</v>
      </c>
      <c r="OG69" s="85">
        <v>0</v>
      </c>
      <c r="OH69" s="85">
        <v>0</v>
      </c>
      <c r="OI69" s="85">
        <v>0</v>
      </c>
      <c r="OJ69" s="85">
        <v>0</v>
      </c>
      <c r="OK69" s="85">
        <v>0</v>
      </c>
      <c r="OL69" s="85">
        <v>0</v>
      </c>
      <c r="OM69" s="85">
        <v>0</v>
      </c>
      <c r="ON69" s="85">
        <v>0</v>
      </c>
      <c r="OO69" s="85">
        <v>0</v>
      </c>
      <c r="OP69" s="85">
        <v>0</v>
      </c>
      <c r="OQ69" s="85">
        <v>0</v>
      </c>
      <c r="OR69" s="85">
        <v>0</v>
      </c>
      <c r="OS69" s="85">
        <v>0</v>
      </c>
      <c r="OT69" s="85">
        <v>0</v>
      </c>
      <c r="OU69" s="85">
        <v>0</v>
      </c>
      <c r="OV69" s="85">
        <v>0</v>
      </c>
      <c r="OW69" s="85">
        <v>0</v>
      </c>
      <c r="OX69" s="85">
        <v>0</v>
      </c>
      <c r="OY69" s="85">
        <v>0</v>
      </c>
      <c r="OZ69" s="85">
        <v>0</v>
      </c>
      <c r="PA69" s="85">
        <v>0</v>
      </c>
      <c r="PB69" s="85">
        <v>0</v>
      </c>
      <c r="PC69" s="85">
        <v>0</v>
      </c>
      <c r="PD69" s="85">
        <v>0</v>
      </c>
      <c r="PE69" s="85">
        <v>0</v>
      </c>
      <c r="PF69" s="85">
        <v>0</v>
      </c>
      <c r="PG69" s="85">
        <v>0</v>
      </c>
      <c r="PH69" s="85">
        <v>0</v>
      </c>
      <c r="PI69" s="85">
        <v>0</v>
      </c>
      <c r="PJ69" s="85">
        <v>0</v>
      </c>
      <c r="PK69" s="85">
        <v>0</v>
      </c>
      <c r="PL69" s="85">
        <v>0</v>
      </c>
      <c r="PM69" s="85">
        <v>0</v>
      </c>
      <c r="PN69" s="85">
        <v>0</v>
      </c>
      <c r="PO69" s="85">
        <v>0</v>
      </c>
      <c r="PP69" s="85">
        <v>0</v>
      </c>
      <c r="PQ69" s="85">
        <v>0</v>
      </c>
      <c r="PR69" s="85">
        <v>0</v>
      </c>
      <c r="PS69" s="85">
        <v>0</v>
      </c>
      <c r="PT69" s="85">
        <v>0</v>
      </c>
      <c r="PU69" s="85">
        <v>0</v>
      </c>
      <c r="PV69" s="85">
        <v>0</v>
      </c>
      <c r="PW69" s="85">
        <v>0</v>
      </c>
      <c r="PX69" s="85">
        <v>0</v>
      </c>
      <c r="PY69" s="85">
        <v>0</v>
      </c>
      <c r="PZ69" s="85">
        <v>0</v>
      </c>
      <c r="QA69" s="85">
        <v>0</v>
      </c>
      <c r="QB69" s="85">
        <v>0</v>
      </c>
      <c r="QC69" s="85">
        <v>0</v>
      </c>
      <c r="QD69" s="85">
        <v>0</v>
      </c>
      <c r="QE69" s="85">
        <v>0</v>
      </c>
      <c r="QF69" s="85">
        <v>0</v>
      </c>
      <c r="QG69" s="85">
        <v>0</v>
      </c>
      <c r="QH69" s="85">
        <v>0</v>
      </c>
      <c r="QI69" s="85">
        <v>0</v>
      </c>
      <c r="QJ69" s="85">
        <v>0</v>
      </c>
      <c r="QK69" s="85">
        <v>0</v>
      </c>
      <c r="QL69" s="85">
        <v>0</v>
      </c>
      <c r="QM69" s="85">
        <v>0</v>
      </c>
      <c r="QN69" s="85">
        <v>0</v>
      </c>
      <c r="QO69" s="85">
        <v>0</v>
      </c>
      <c r="QP69" s="85">
        <v>0</v>
      </c>
      <c r="QQ69" s="85">
        <v>0</v>
      </c>
      <c r="QR69" s="85">
        <v>0</v>
      </c>
      <c r="QS69" s="85">
        <v>0</v>
      </c>
      <c r="QT69" s="85">
        <v>0</v>
      </c>
      <c r="QU69" s="85">
        <v>0</v>
      </c>
      <c r="QV69" s="85">
        <v>0</v>
      </c>
      <c r="QW69" s="85">
        <v>0</v>
      </c>
      <c r="QX69" s="85">
        <v>0</v>
      </c>
      <c r="QY69" s="85">
        <v>0</v>
      </c>
      <c r="QZ69" s="85">
        <v>0</v>
      </c>
      <c r="RA69" s="85">
        <v>0</v>
      </c>
      <c r="RB69" s="85">
        <v>0</v>
      </c>
      <c r="RC69" s="85">
        <v>0</v>
      </c>
      <c r="RD69" s="85">
        <v>0</v>
      </c>
      <c r="RE69" s="85">
        <v>0</v>
      </c>
      <c r="RF69" s="85">
        <v>0</v>
      </c>
      <c r="RG69" s="85">
        <v>0</v>
      </c>
      <c r="RH69" s="85">
        <v>0</v>
      </c>
      <c r="RI69" s="85">
        <v>0</v>
      </c>
      <c r="RJ69" s="85">
        <v>0</v>
      </c>
      <c r="RK69" s="85">
        <v>0</v>
      </c>
      <c r="RL69" s="85">
        <v>0</v>
      </c>
      <c r="RM69" s="85">
        <v>0</v>
      </c>
      <c r="RN69" s="85">
        <v>0</v>
      </c>
      <c r="RO69" s="85">
        <v>0</v>
      </c>
      <c r="RP69" s="85">
        <v>0</v>
      </c>
      <c r="RQ69" s="85">
        <v>0</v>
      </c>
    </row>
    <row r="70" spans="1:485" ht="15">
      <c r="B70" s="85" t="s">
        <v>1828</v>
      </c>
      <c r="D70" s="85" t="s">
        <v>1943</v>
      </c>
      <c r="E70" s="87"/>
      <c r="F70" s="87"/>
      <c r="G70" s="87"/>
      <c r="H70" s="86" t="s">
        <v>1944</v>
      </c>
      <c r="I70" s="85" t="s">
        <v>1945</v>
      </c>
      <c r="T70" s="85">
        <v>0</v>
      </c>
      <c r="U70" s="85">
        <v>0</v>
      </c>
      <c r="V70" s="85">
        <v>0</v>
      </c>
      <c r="W70" s="85">
        <v>0</v>
      </c>
      <c r="X70" s="85">
        <v>0</v>
      </c>
      <c r="Y70" s="85">
        <v>0</v>
      </c>
      <c r="Z70" s="85">
        <v>0</v>
      </c>
      <c r="AA70" s="85">
        <v>0</v>
      </c>
      <c r="AB70" s="85">
        <v>0</v>
      </c>
      <c r="AC70" s="85">
        <v>0</v>
      </c>
      <c r="AD70" s="85">
        <v>0</v>
      </c>
      <c r="AE70" s="85">
        <v>0</v>
      </c>
      <c r="AF70" s="85">
        <v>0</v>
      </c>
      <c r="AG70" s="85">
        <v>0</v>
      </c>
      <c r="AH70" s="85">
        <v>0</v>
      </c>
      <c r="AI70" s="85">
        <v>0</v>
      </c>
      <c r="AJ70" s="85">
        <v>0</v>
      </c>
      <c r="AK70" s="85">
        <v>0</v>
      </c>
      <c r="AL70" s="85">
        <v>0</v>
      </c>
      <c r="AM70" s="85">
        <v>0</v>
      </c>
      <c r="AN70" s="85">
        <v>0</v>
      </c>
      <c r="AO70" s="85">
        <v>0</v>
      </c>
      <c r="AP70" s="85">
        <v>0</v>
      </c>
      <c r="AQ70" s="85">
        <v>0</v>
      </c>
      <c r="AR70" s="85">
        <v>0</v>
      </c>
      <c r="AS70" s="85">
        <v>0</v>
      </c>
      <c r="AT70" s="85">
        <v>0</v>
      </c>
      <c r="AU70" s="85">
        <v>0</v>
      </c>
      <c r="AV70" s="85">
        <v>0</v>
      </c>
      <c r="AW70" s="85">
        <v>0</v>
      </c>
      <c r="AX70" s="85">
        <v>0</v>
      </c>
      <c r="AY70" s="85">
        <v>0</v>
      </c>
      <c r="AZ70" s="85">
        <v>0</v>
      </c>
      <c r="BA70" s="85">
        <v>0</v>
      </c>
      <c r="BB70" s="85">
        <v>0</v>
      </c>
      <c r="BC70" s="85">
        <v>0</v>
      </c>
      <c r="BD70" s="85">
        <v>0</v>
      </c>
      <c r="BE70" s="85">
        <v>0</v>
      </c>
      <c r="BF70" s="85">
        <v>0</v>
      </c>
      <c r="BG70" s="85">
        <v>0</v>
      </c>
      <c r="BH70" s="85">
        <v>0</v>
      </c>
      <c r="BI70" s="85">
        <v>0</v>
      </c>
      <c r="BJ70" s="85">
        <v>0</v>
      </c>
      <c r="BK70" s="85">
        <v>0</v>
      </c>
      <c r="BL70" s="85">
        <v>0</v>
      </c>
      <c r="BM70" s="85">
        <v>0</v>
      </c>
      <c r="BN70" s="85">
        <v>0</v>
      </c>
      <c r="BO70" s="85">
        <v>0</v>
      </c>
      <c r="BP70" s="85">
        <v>0</v>
      </c>
      <c r="BQ70" s="85">
        <v>0</v>
      </c>
      <c r="BR70" s="85">
        <v>0</v>
      </c>
      <c r="BS70" s="85">
        <v>0</v>
      </c>
      <c r="BT70" s="85">
        <v>0</v>
      </c>
      <c r="BU70" s="85">
        <v>0</v>
      </c>
      <c r="BV70" s="85">
        <v>0</v>
      </c>
      <c r="BW70" s="85">
        <v>0</v>
      </c>
      <c r="BX70" s="85">
        <v>0</v>
      </c>
      <c r="BY70" s="85">
        <v>0</v>
      </c>
      <c r="BZ70" s="85">
        <v>0</v>
      </c>
      <c r="CA70" s="85">
        <v>0</v>
      </c>
      <c r="CB70" s="85">
        <v>0</v>
      </c>
      <c r="CC70" s="85">
        <v>0</v>
      </c>
      <c r="CD70" s="85">
        <v>0</v>
      </c>
      <c r="CE70" s="85">
        <v>0</v>
      </c>
      <c r="CF70" s="85">
        <v>0</v>
      </c>
      <c r="CG70" s="85">
        <v>0</v>
      </c>
      <c r="CH70" s="85">
        <v>0</v>
      </c>
      <c r="CI70" s="85">
        <v>0</v>
      </c>
      <c r="CJ70" s="85">
        <v>0</v>
      </c>
      <c r="CK70" s="85">
        <v>0</v>
      </c>
      <c r="CL70" s="85">
        <v>0</v>
      </c>
      <c r="CM70" s="85">
        <v>0</v>
      </c>
      <c r="CN70" s="85">
        <v>0</v>
      </c>
      <c r="CO70" s="85">
        <v>0</v>
      </c>
      <c r="CP70" s="85">
        <v>0</v>
      </c>
      <c r="CQ70" s="85">
        <v>0</v>
      </c>
      <c r="CR70" s="85">
        <v>0</v>
      </c>
      <c r="CS70" s="85">
        <v>0</v>
      </c>
      <c r="CT70" s="85">
        <v>0</v>
      </c>
      <c r="CU70" s="85">
        <v>0</v>
      </c>
      <c r="CV70" s="85">
        <v>0</v>
      </c>
      <c r="CW70" s="85">
        <v>0</v>
      </c>
      <c r="CX70" s="85">
        <v>0</v>
      </c>
      <c r="CY70" s="85">
        <v>0</v>
      </c>
      <c r="CZ70" s="85">
        <v>0</v>
      </c>
      <c r="DA70" s="85">
        <v>0</v>
      </c>
      <c r="DB70" s="85">
        <v>0</v>
      </c>
      <c r="DC70" s="85">
        <v>0</v>
      </c>
      <c r="DD70" s="85">
        <v>0</v>
      </c>
      <c r="DE70" s="85">
        <v>0</v>
      </c>
      <c r="DF70" s="85">
        <v>0</v>
      </c>
      <c r="DG70" s="85">
        <v>0</v>
      </c>
      <c r="DH70" s="85">
        <v>0</v>
      </c>
      <c r="DI70" s="85">
        <v>0</v>
      </c>
      <c r="DJ70" s="85">
        <v>0</v>
      </c>
      <c r="DK70" s="85">
        <v>0</v>
      </c>
      <c r="DL70" s="85">
        <v>0</v>
      </c>
      <c r="DM70" s="85">
        <v>0</v>
      </c>
      <c r="DN70" s="85">
        <v>0</v>
      </c>
      <c r="DO70" s="85">
        <v>0</v>
      </c>
      <c r="DP70" s="85">
        <v>0</v>
      </c>
      <c r="DQ70" s="85">
        <v>0</v>
      </c>
      <c r="DR70" s="85">
        <v>0</v>
      </c>
      <c r="DS70" s="85">
        <v>0</v>
      </c>
      <c r="DT70" s="85">
        <v>0</v>
      </c>
      <c r="DU70" s="85">
        <v>0</v>
      </c>
      <c r="DV70" s="85">
        <v>0</v>
      </c>
      <c r="DW70" s="85">
        <v>0</v>
      </c>
      <c r="DX70" s="85">
        <v>0</v>
      </c>
      <c r="DY70" s="85">
        <v>0</v>
      </c>
      <c r="DZ70" s="85">
        <v>0</v>
      </c>
      <c r="EA70" s="85">
        <v>0</v>
      </c>
      <c r="EB70" s="85">
        <v>0</v>
      </c>
      <c r="EC70" s="85">
        <v>0</v>
      </c>
      <c r="ED70" s="85">
        <v>0</v>
      </c>
      <c r="EE70" s="85">
        <v>0</v>
      </c>
      <c r="EF70" s="85">
        <v>0</v>
      </c>
      <c r="EG70" s="85">
        <v>0</v>
      </c>
      <c r="EH70" s="85">
        <v>0</v>
      </c>
      <c r="EI70" s="85">
        <v>0</v>
      </c>
      <c r="EJ70" s="85">
        <v>0</v>
      </c>
      <c r="EK70" s="85">
        <v>0</v>
      </c>
      <c r="EL70" s="85">
        <v>0</v>
      </c>
      <c r="EM70" s="85">
        <v>0</v>
      </c>
      <c r="EN70" s="85">
        <v>0</v>
      </c>
      <c r="EO70" s="85">
        <v>0</v>
      </c>
      <c r="EP70" s="85">
        <v>0</v>
      </c>
      <c r="EQ70" s="85">
        <v>0</v>
      </c>
      <c r="ER70" s="85">
        <v>0</v>
      </c>
      <c r="ES70" s="85">
        <v>0</v>
      </c>
      <c r="ET70" s="85">
        <v>0</v>
      </c>
      <c r="EU70" s="85">
        <v>0</v>
      </c>
      <c r="EV70" s="85">
        <v>0</v>
      </c>
      <c r="EW70" s="85">
        <v>0</v>
      </c>
      <c r="EX70" s="85">
        <v>0</v>
      </c>
      <c r="EY70" s="85">
        <v>0</v>
      </c>
      <c r="EZ70" s="85">
        <v>0</v>
      </c>
      <c r="FA70" s="85">
        <v>0</v>
      </c>
      <c r="FB70" s="85">
        <v>0</v>
      </c>
      <c r="FC70" s="85">
        <v>0</v>
      </c>
      <c r="FD70" s="85">
        <v>0</v>
      </c>
      <c r="FE70" s="85">
        <v>0</v>
      </c>
      <c r="FF70" s="85">
        <v>0</v>
      </c>
      <c r="FG70" s="85">
        <v>0</v>
      </c>
      <c r="FH70" s="85">
        <v>0</v>
      </c>
      <c r="FI70" s="85">
        <v>0</v>
      </c>
      <c r="FJ70" s="85">
        <v>0</v>
      </c>
      <c r="FK70" s="85">
        <v>0</v>
      </c>
      <c r="FL70" s="85">
        <v>0</v>
      </c>
      <c r="FM70" s="85">
        <v>0</v>
      </c>
      <c r="FN70" s="85">
        <v>0</v>
      </c>
      <c r="FO70" s="85">
        <v>0</v>
      </c>
      <c r="FP70" s="85">
        <v>0</v>
      </c>
      <c r="FQ70" s="85">
        <v>0</v>
      </c>
      <c r="FR70" s="85">
        <v>0</v>
      </c>
      <c r="FS70" s="85">
        <v>0</v>
      </c>
      <c r="FT70" s="85">
        <v>0</v>
      </c>
      <c r="FU70" s="85">
        <v>0</v>
      </c>
      <c r="FV70" s="85">
        <v>0</v>
      </c>
      <c r="FW70" s="85">
        <v>0</v>
      </c>
      <c r="FX70" s="85">
        <v>0</v>
      </c>
      <c r="FY70" s="85">
        <v>0</v>
      </c>
      <c r="FZ70" s="85">
        <v>0</v>
      </c>
      <c r="GA70" s="85">
        <v>0</v>
      </c>
      <c r="GB70" s="85">
        <v>0</v>
      </c>
      <c r="GC70" s="85">
        <v>0</v>
      </c>
      <c r="GD70" s="85">
        <v>0</v>
      </c>
      <c r="GE70" s="85">
        <v>0</v>
      </c>
      <c r="GF70" s="85">
        <v>0</v>
      </c>
      <c r="GG70" s="85">
        <v>0</v>
      </c>
      <c r="GH70" s="85">
        <v>0</v>
      </c>
      <c r="GI70" s="85">
        <v>0</v>
      </c>
      <c r="GJ70" s="85">
        <v>0</v>
      </c>
      <c r="GK70" s="85">
        <v>0</v>
      </c>
      <c r="GL70" s="85">
        <v>0</v>
      </c>
      <c r="GM70" s="85">
        <v>0</v>
      </c>
      <c r="GN70" s="85">
        <v>0</v>
      </c>
      <c r="GO70" s="85">
        <v>0</v>
      </c>
      <c r="GP70" s="85">
        <v>0</v>
      </c>
      <c r="GQ70" s="85">
        <v>0</v>
      </c>
      <c r="GR70" s="85">
        <v>0</v>
      </c>
      <c r="GS70" s="85">
        <v>0</v>
      </c>
      <c r="GT70" s="85">
        <v>0</v>
      </c>
      <c r="GU70" s="85">
        <v>0</v>
      </c>
      <c r="GV70" s="85">
        <v>0</v>
      </c>
      <c r="GW70" s="85">
        <v>0</v>
      </c>
      <c r="GX70" s="85">
        <v>0</v>
      </c>
      <c r="GY70" s="85">
        <v>0</v>
      </c>
      <c r="GZ70" s="85">
        <v>0</v>
      </c>
      <c r="HA70" s="85">
        <v>0</v>
      </c>
      <c r="HB70" s="85">
        <v>0</v>
      </c>
      <c r="HC70" s="85">
        <v>0</v>
      </c>
      <c r="HD70" s="85">
        <v>0</v>
      </c>
      <c r="HE70" s="85">
        <v>0</v>
      </c>
      <c r="HF70" s="85">
        <v>0</v>
      </c>
      <c r="HG70" s="85">
        <v>0</v>
      </c>
      <c r="HH70" s="85">
        <v>0</v>
      </c>
      <c r="HI70" s="85">
        <v>0</v>
      </c>
      <c r="HJ70" s="85">
        <v>0</v>
      </c>
      <c r="HK70" s="85">
        <v>0</v>
      </c>
      <c r="HL70" s="85">
        <v>0</v>
      </c>
      <c r="HM70" s="85">
        <v>0</v>
      </c>
      <c r="HN70" s="85">
        <v>0</v>
      </c>
      <c r="HO70" s="85">
        <v>0</v>
      </c>
      <c r="HP70" s="85">
        <v>0</v>
      </c>
      <c r="HQ70" s="85">
        <v>0</v>
      </c>
      <c r="HR70" s="85">
        <v>0</v>
      </c>
      <c r="HS70" s="85">
        <v>0</v>
      </c>
      <c r="HT70" s="85">
        <v>0</v>
      </c>
      <c r="HU70" s="85">
        <v>0</v>
      </c>
      <c r="HV70" s="85">
        <v>0</v>
      </c>
      <c r="HW70" s="85">
        <v>0</v>
      </c>
      <c r="HX70" s="85">
        <v>0</v>
      </c>
      <c r="HY70" s="85">
        <v>0</v>
      </c>
      <c r="HZ70" s="85">
        <v>0</v>
      </c>
      <c r="IA70" s="85">
        <v>0</v>
      </c>
      <c r="IB70" s="85">
        <v>0</v>
      </c>
      <c r="IC70" s="85">
        <v>0</v>
      </c>
      <c r="ID70" s="85">
        <v>0</v>
      </c>
      <c r="IE70" s="85">
        <v>0</v>
      </c>
      <c r="IF70" s="85">
        <v>0</v>
      </c>
      <c r="IG70" s="85">
        <v>0</v>
      </c>
      <c r="IH70" s="85">
        <v>0</v>
      </c>
      <c r="II70" s="85">
        <v>0</v>
      </c>
      <c r="IJ70" s="85">
        <v>0</v>
      </c>
      <c r="IK70" s="85">
        <v>0</v>
      </c>
      <c r="IL70" s="85">
        <v>0</v>
      </c>
      <c r="IM70" s="85">
        <v>0</v>
      </c>
      <c r="IN70" s="85">
        <v>0</v>
      </c>
      <c r="IO70" s="85">
        <v>0</v>
      </c>
      <c r="IP70" s="85">
        <v>0</v>
      </c>
      <c r="IQ70" s="85">
        <v>0</v>
      </c>
      <c r="IR70" s="85">
        <v>0</v>
      </c>
      <c r="IS70" s="85">
        <v>0</v>
      </c>
      <c r="IT70" s="85">
        <v>0</v>
      </c>
      <c r="IU70" s="85">
        <v>0</v>
      </c>
      <c r="IV70" s="85">
        <v>0</v>
      </c>
      <c r="IW70" s="85">
        <v>0</v>
      </c>
      <c r="IX70" s="85">
        <v>0</v>
      </c>
      <c r="IY70" s="85">
        <v>0</v>
      </c>
      <c r="IZ70" s="85">
        <v>0</v>
      </c>
      <c r="JA70" s="85">
        <v>0</v>
      </c>
      <c r="JB70" s="85">
        <v>0</v>
      </c>
      <c r="JC70" s="85">
        <v>0</v>
      </c>
      <c r="JD70" s="85">
        <v>0</v>
      </c>
      <c r="JE70" s="85">
        <v>0</v>
      </c>
      <c r="JF70" s="85">
        <v>0</v>
      </c>
      <c r="JG70" s="85">
        <v>0</v>
      </c>
      <c r="JH70" s="85">
        <v>0</v>
      </c>
      <c r="JI70" s="85">
        <v>0</v>
      </c>
      <c r="JJ70" s="85">
        <v>0</v>
      </c>
      <c r="JK70" s="85">
        <v>0</v>
      </c>
      <c r="JL70" s="85">
        <v>0</v>
      </c>
      <c r="JM70" s="85">
        <v>0</v>
      </c>
      <c r="JN70" s="85">
        <v>0</v>
      </c>
      <c r="JO70" s="85">
        <v>0</v>
      </c>
      <c r="JP70" s="85">
        <v>0</v>
      </c>
      <c r="JQ70" s="85">
        <v>0</v>
      </c>
      <c r="JR70" s="85">
        <v>0</v>
      </c>
      <c r="JS70" s="85">
        <v>0</v>
      </c>
      <c r="JT70" s="85">
        <v>0</v>
      </c>
      <c r="JU70" s="85">
        <v>0</v>
      </c>
      <c r="JV70" s="85">
        <v>0</v>
      </c>
      <c r="JW70" s="85">
        <v>0</v>
      </c>
      <c r="JX70" s="85">
        <v>0</v>
      </c>
      <c r="JY70" s="85">
        <v>0</v>
      </c>
      <c r="JZ70" s="85">
        <v>0</v>
      </c>
      <c r="KA70" s="85">
        <v>0</v>
      </c>
      <c r="KB70" s="85">
        <v>0</v>
      </c>
      <c r="KC70" s="85">
        <v>0</v>
      </c>
      <c r="KD70" s="85">
        <v>0</v>
      </c>
      <c r="KE70" s="85">
        <v>0</v>
      </c>
      <c r="KF70" s="85">
        <v>0</v>
      </c>
      <c r="KG70" s="85">
        <v>0</v>
      </c>
      <c r="KH70" s="85">
        <v>0</v>
      </c>
      <c r="KI70" s="85">
        <v>0</v>
      </c>
      <c r="KJ70" s="85">
        <v>0</v>
      </c>
      <c r="KK70" s="85">
        <v>0</v>
      </c>
      <c r="KL70" s="85">
        <v>0</v>
      </c>
      <c r="KM70" s="85">
        <v>0</v>
      </c>
      <c r="KN70" s="85">
        <v>0</v>
      </c>
      <c r="KO70" s="85">
        <v>0</v>
      </c>
      <c r="KP70" s="85">
        <v>0</v>
      </c>
      <c r="KQ70" s="85">
        <v>0</v>
      </c>
      <c r="KR70" s="85">
        <v>0</v>
      </c>
      <c r="KS70" s="85">
        <v>0</v>
      </c>
      <c r="KT70" s="85">
        <v>0</v>
      </c>
      <c r="KU70" s="85">
        <v>0</v>
      </c>
      <c r="KV70" s="85">
        <v>0</v>
      </c>
      <c r="KW70" s="85">
        <v>0</v>
      </c>
      <c r="KX70" s="85">
        <v>0</v>
      </c>
      <c r="KY70" s="85">
        <v>0</v>
      </c>
      <c r="KZ70" s="85">
        <v>0</v>
      </c>
      <c r="LA70" s="85">
        <v>0</v>
      </c>
      <c r="LB70" s="85">
        <v>0</v>
      </c>
      <c r="LC70" s="85">
        <v>0</v>
      </c>
      <c r="LD70" s="85">
        <v>0</v>
      </c>
      <c r="LE70" s="85">
        <v>0</v>
      </c>
      <c r="LF70" s="85">
        <v>0</v>
      </c>
      <c r="LG70" s="85">
        <v>0</v>
      </c>
      <c r="LH70" s="85">
        <v>0</v>
      </c>
      <c r="LI70" s="85">
        <v>0</v>
      </c>
      <c r="LJ70" s="85">
        <v>0</v>
      </c>
      <c r="LK70" s="85">
        <v>0</v>
      </c>
      <c r="LL70" s="85">
        <v>0</v>
      </c>
      <c r="LM70" s="85">
        <v>0</v>
      </c>
      <c r="LN70" s="85">
        <v>0</v>
      </c>
      <c r="LO70" s="85">
        <v>0</v>
      </c>
      <c r="LP70" s="85">
        <v>0</v>
      </c>
      <c r="LQ70" s="85">
        <v>0</v>
      </c>
      <c r="LR70" s="85">
        <v>0</v>
      </c>
      <c r="LS70" s="85">
        <v>0</v>
      </c>
      <c r="LT70" s="85">
        <v>0</v>
      </c>
      <c r="LU70" s="85">
        <v>0</v>
      </c>
      <c r="LV70" s="85">
        <v>0</v>
      </c>
      <c r="LW70" s="85">
        <v>0</v>
      </c>
      <c r="LX70" s="85">
        <v>0</v>
      </c>
      <c r="LY70" s="85">
        <v>0</v>
      </c>
      <c r="LZ70" s="85">
        <v>0</v>
      </c>
      <c r="MA70" s="85">
        <v>0</v>
      </c>
      <c r="MB70" s="85">
        <v>0</v>
      </c>
      <c r="MC70" s="85">
        <v>0</v>
      </c>
      <c r="MD70" s="85">
        <v>0</v>
      </c>
      <c r="ME70" s="85">
        <v>0</v>
      </c>
      <c r="MF70" s="85">
        <v>0</v>
      </c>
      <c r="MG70" s="85">
        <v>0</v>
      </c>
      <c r="MH70" s="85">
        <v>0</v>
      </c>
      <c r="MI70" s="85">
        <v>0</v>
      </c>
      <c r="MJ70" s="85">
        <v>0</v>
      </c>
      <c r="MK70" s="85">
        <v>0</v>
      </c>
      <c r="ML70" s="85">
        <v>0</v>
      </c>
      <c r="MM70" s="85">
        <v>0</v>
      </c>
      <c r="MN70" s="85">
        <v>0</v>
      </c>
      <c r="MO70" s="85">
        <v>0</v>
      </c>
      <c r="MP70" s="85">
        <v>0</v>
      </c>
      <c r="MQ70" s="85">
        <v>0</v>
      </c>
      <c r="MR70" s="85">
        <v>0</v>
      </c>
      <c r="MS70" s="85">
        <v>0</v>
      </c>
      <c r="MT70" s="85">
        <v>0</v>
      </c>
      <c r="MU70" s="85">
        <v>0</v>
      </c>
      <c r="MV70" s="85">
        <v>0</v>
      </c>
      <c r="MW70" s="85">
        <v>0</v>
      </c>
      <c r="MX70" s="85">
        <v>0</v>
      </c>
      <c r="MY70" s="85">
        <v>0</v>
      </c>
      <c r="MZ70" s="85">
        <v>0</v>
      </c>
      <c r="NA70" s="85">
        <v>0</v>
      </c>
      <c r="NB70" s="85">
        <v>0</v>
      </c>
      <c r="NC70" s="85">
        <v>0</v>
      </c>
      <c r="ND70" s="85">
        <v>0</v>
      </c>
      <c r="NE70" s="85">
        <v>0</v>
      </c>
      <c r="NF70" s="85">
        <v>0</v>
      </c>
      <c r="NG70" s="85">
        <v>0</v>
      </c>
      <c r="NH70" s="85">
        <v>0</v>
      </c>
      <c r="NI70" s="85">
        <v>0</v>
      </c>
      <c r="NJ70" s="85">
        <v>0</v>
      </c>
      <c r="NK70" s="85">
        <v>0</v>
      </c>
      <c r="NL70" s="85">
        <v>0</v>
      </c>
      <c r="NM70" s="85">
        <v>0</v>
      </c>
      <c r="NN70" s="85">
        <v>0</v>
      </c>
      <c r="NO70" s="85">
        <v>0</v>
      </c>
      <c r="NP70" s="85">
        <v>0</v>
      </c>
      <c r="NQ70" s="85">
        <v>0</v>
      </c>
      <c r="NR70" s="85">
        <v>0</v>
      </c>
      <c r="NS70" s="85">
        <v>0</v>
      </c>
      <c r="NT70" s="85">
        <v>0</v>
      </c>
      <c r="NU70" s="85">
        <v>0</v>
      </c>
      <c r="NV70" s="85">
        <v>0</v>
      </c>
      <c r="NW70" s="85">
        <v>0</v>
      </c>
      <c r="NX70" s="85">
        <v>0</v>
      </c>
      <c r="NY70" s="85">
        <v>0</v>
      </c>
      <c r="NZ70" s="85">
        <v>0</v>
      </c>
      <c r="OA70" s="85">
        <v>0</v>
      </c>
      <c r="OB70" s="85">
        <v>0</v>
      </c>
      <c r="OC70" s="85">
        <v>0</v>
      </c>
      <c r="OD70" s="85">
        <v>0</v>
      </c>
      <c r="OE70" s="85">
        <v>0</v>
      </c>
      <c r="OF70" s="85">
        <v>0</v>
      </c>
      <c r="OG70" s="85">
        <v>0</v>
      </c>
      <c r="OH70" s="85">
        <v>0</v>
      </c>
      <c r="OI70" s="85">
        <v>0</v>
      </c>
      <c r="OJ70" s="85">
        <v>0</v>
      </c>
      <c r="OK70" s="85">
        <v>0</v>
      </c>
      <c r="OL70" s="85">
        <v>0</v>
      </c>
      <c r="OM70" s="85">
        <v>0</v>
      </c>
      <c r="ON70" s="85">
        <v>0</v>
      </c>
      <c r="OO70" s="85">
        <v>0</v>
      </c>
      <c r="OP70" s="85">
        <v>0</v>
      </c>
      <c r="OQ70" s="85">
        <v>0</v>
      </c>
      <c r="OR70" s="85">
        <v>0</v>
      </c>
      <c r="OS70" s="85">
        <v>0</v>
      </c>
      <c r="OT70" s="85">
        <v>0</v>
      </c>
      <c r="OU70" s="85">
        <v>0</v>
      </c>
      <c r="OV70" s="85">
        <v>0</v>
      </c>
      <c r="OW70" s="85">
        <v>0</v>
      </c>
      <c r="OX70" s="85">
        <v>0</v>
      </c>
      <c r="OY70" s="85">
        <v>0</v>
      </c>
      <c r="OZ70" s="85">
        <v>0</v>
      </c>
      <c r="PA70" s="85">
        <v>0</v>
      </c>
      <c r="PB70" s="85">
        <v>0</v>
      </c>
      <c r="PC70" s="85">
        <v>0</v>
      </c>
      <c r="PD70" s="85">
        <v>0</v>
      </c>
      <c r="PE70" s="85">
        <v>0</v>
      </c>
      <c r="PF70" s="85">
        <v>0</v>
      </c>
      <c r="PG70" s="85">
        <v>0</v>
      </c>
      <c r="PH70" s="85">
        <v>0</v>
      </c>
      <c r="PI70" s="85">
        <v>0</v>
      </c>
      <c r="PJ70" s="85">
        <v>0</v>
      </c>
      <c r="PK70" s="85">
        <v>0</v>
      </c>
      <c r="PL70" s="85">
        <v>0</v>
      </c>
      <c r="PM70" s="85">
        <v>0</v>
      </c>
      <c r="PN70" s="85">
        <v>0</v>
      </c>
      <c r="PO70" s="85">
        <v>0</v>
      </c>
      <c r="PP70" s="85">
        <v>0</v>
      </c>
      <c r="PQ70" s="85">
        <v>0</v>
      </c>
      <c r="PR70" s="85">
        <v>0</v>
      </c>
      <c r="PS70" s="85">
        <v>0</v>
      </c>
      <c r="PT70" s="85">
        <v>0</v>
      </c>
      <c r="PU70" s="85">
        <v>0</v>
      </c>
      <c r="PV70" s="85">
        <v>0</v>
      </c>
      <c r="PW70" s="85">
        <v>0</v>
      </c>
      <c r="PX70" s="85">
        <v>0</v>
      </c>
      <c r="PY70" s="85">
        <v>0</v>
      </c>
      <c r="PZ70" s="85">
        <v>0</v>
      </c>
      <c r="QA70" s="85">
        <v>0</v>
      </c>
      <c r="QB70" s="85">
        <v>0</v>
      </c>
      <c r="QC70" s="85">
        <v>0</v>
      </c>
      <c r="QD70" s="85">
        <v>0</v>
      </c>
      <c r="QE70" s="85">
        <v>0</v>
      </c>
      <c r="QF70" s="85">
        <v>0</v>
      </c>
      <c r="QG70" s="85">
        <v>0</v>
      </c>
      <c r="QH70" s="85">
        <v>0</v>
      </c>
      <c r="QI70" s="85">
        <v>0</v>
      </c>
      <c r="QJ70" s="85">
        <v>0</v>
      </c>
      <c r="QK70" s="85">
        <v>0</v>
      </c>
      <c r="QL70" s="85">
        <v>0</v>
      </c>
      <c r="QM70" s="85">
        <v>0</v>
      </c>
      <c r="QN70" s="85">
        <v>0</v>
      </c>
      <c r="QO70" s="85">
        <v>0</v>
      </c>
      <c r="QP70" s="85">
        <v>0</v>
      </c>
      <c r="QQ70" s="85">
        <v>0</v>
      </c>
      <c r="QR70" s="85">
        <v>0</v>
      </c>
      <c r="QS70" s="85">
        <v>0</v>
      </c>
      <c r="QT70" s="85">
        <v>0</v>
      </c>
      <c r="QU70" s="85">
        <v>0</v>
      </c>
      <c r="QV70" s="85">
        <v>0</v>
      </c>
      <c r="QW70" s="85">
        <v>0</v>
      </c>
      <c r="QX70" s="85">
        <v>0</v>
      </c>
      <c r="QY70" s="85">
        <v>0</v>
      </c>
      <c r="QZ70" s="85">
        <v>0</v>
      </c>
      <c r="RA70" s="85">
        <v>0</v>
      </c>
      <c r="RB70" s="85">
        <v>0</v>
      </c>
      <c r="RC70" s="85">
        <v>0</v>
      </c>
      <c r="RD70" s="85">
        <v>0</v>
      </c>
      <c r="RE70" s="85">
        <v>0</v>
      </c>
      <c r="RF70" s="85">
        <v>0</v>
      </c>
      <c r="RG70" s="85">
        <v>0</v>
      </c>
      <c r="RH70" s="85">
        <v>0</v>
      </c>
      <c r="RI70" s="85">
        <v>0</v>
      </c>
      <c r="RJ70" s="85">
        <v>0</v>
      </c>
      <c r="RK70" s="85">
        <v>0</v>
      </c>
      <c r="RL70" s="85">
        <v>0</v>
      </c>
      <c r="RM70" s="85">
        <v>0</v>
      </c>
      <c r="RN70" s="85">
        <v>0</v>
      </c>
      <c r="RO70" s="85">
        <v>0</v>
      </c>
      <c r="RP70" s="85">
        <v>0</v>
      </c>
      <c r="RQ70" s="85">
        <v>0</v>
      </c>
    </row>
    <row r="71" spans="1:485" ht="15">
      <c r="B71" s="85" t="s">
        <v>1831</v>
      </c>
      <c r="D71" s="85" t="s">
        <v>1946</v>
      </c>
      <c r="E71" s="87"/>
      <c r="F71" s="87"/>
      <c r="G71" s="87"/>
      <c r="H71" s="86" t="s">
        <v>1947</v>
      </c>
      <c r="I71" s="85" t="s">
        <v>1948</v>
      </c>
      <c r="T71" s="85">
        <v>0</v>
      </c>
      <c r="U71" s="85">
        <v>0</v>
      </c>
      <c r="V71" s="85">
        <v>0</v>
      </c>
      <c r="W71" s="85">
        <v>0</v>
      </c>
      <c r="X71" s="85">
        <v>0</v>
      </c>
      <c r="Y71" s="85">
        <v>0</v>
      </c>
      <c r="Z71" s="85">
        <v>0</v>
      </c>
      <c r="AA71" s="85">
        <v>0</v>
      </c>
      <c r="AB71" s="85">
        <v>0</v>
      </c>
      <c r="AC71" s="85">
        <v>0</v>
      </c>
      <c r="AD71" s="85">
        <v>0</v>
      </c>
      <c r="AE71" s="85">
        <v>0</v>
      </c>
      <c r="AF71" s="85">
        <v>0</v>
      </c>
      <c r="AG71" s="85">
        <v>0</v>
      </c>
      <c r="AH71" s="85">
        <v>0</v>
      </c>
      <c r="AI71" s="85">
        <v>0</v>
      </c>
      <c r="AJ71" s="85">
        <v>0</v>
      </c>
      <c r="AK71" s="85">
        <v>0</v>
      </c>
      <c r="AL71" s="85">
        <v>0</v>
      </c>
      <c r="AM71" s="85">
        <v>0</v>
      </c>
      <c r="AN71" s="85">
        <v>0</v>
      </c>
      <c r="AO71" s="85">
        <v>0</v>
      </c>
      <c r="AP71" s="85">
        <v>0</v>
      </c>
      <c r="AQ71" s="85">
        <v>0</v>
      </c>
      <c r="AR71" s="85">
        <v>0</v>
      </c>
      <c r="AS71" s="85">
        <v>0</v>
      </c>
      <c r="AT71" s="85">
        <v>0</v>
      </c>
      <c r="AU71" s="85">
        <v>0</v>
      </c>
      <c r="AV71" s="85">
        <v>0</v>
      </c>
      <c r="AW71" s="85">
        <v>0</v>
      </c>
      <c r="AX71" s="85">
        <v>0</v>
      </c>
      <c r="AY71" s="85">
        <v>0</v>
      </c>
      <c r="AZ71" s="85">
        <v>0</v>
      </c>
      <c r="BA71" s="85">
        <v>0</v>
      </c>
      <c r="BB71" s="85">
        <v>0</v>
      </c>
      <c r="BC71" s="85">
        <v>0</v>
      </c>
      <c r="BD71" s="85">
        <v>0</v>
      </c>
      <c r="BE71" s="85">
        <v>0</v>
      </c>
      <c r="BF71" s="85">
        <v>0</v>
      </c>
      <c r="BG71" s="85">
        <v>0</v>
      </c>
      <c r="BH71" s="85">
        <v>0</v>
      </c>
      <c r="BI71" s="85">
        <v>0</v>
      </c>
      <c r="BJ71" s="85">
        <v>0</v>
      </c>
      <c r="BK71" s="85">
        <v>0</v>
      </c>
      <c r="BL71" s="85">
        <v>0</v>
      </c>
      <c r="BM71" s="85">
        <v>0</v>
      </c>
      <c r="BN71" s="85">
        <v>0</v>
      </c>
      <c r="BO71" s="85">
        <v>0</v>
      </c>
      <c r="BP71" s="85">
        <v>0</v>
      </c>
      <c r="BQ71" s="85">
        <v>0</v>
      </c>
      <c r="BR71" s="85">
        <v>0</v>
      </c>
      <c r="BS71" s="85">
        <v>0</v>
      </c>
      <c r="BT71" s="85">
        <v>0</v>
      </c>
      <c r="BU71" s="85">
        <v>0</v>
      </c>
      <c r="BV71" s="85">
        <v>0</v>
      </c>
      <c r="BW71" s="85">
        <v>0</v>
      </c>
      <c r="BX71" s="85">
        <v>0</v>
      </c>
      <c r="BY71" s="85">
        <v>0</v>
      </c>
      <c r="BZ71" s="85">
        <v>0</v>
      </c>
      <c r="CA71" s="85">
        <v>0</v>
      </c>
      <c r="CB71" s="85">
        <v>0</v>
      </c>
      <c r="CC71" s="85">
        <v>0</v>
      </c>
      <c r="CD71" s="85">
        <v>0</v>
      </c>
      <c r="CE71" s="85">
        <v>0</v>
      </c>
      <c r="CF71" s="85">
        <v>0</v>
      </c>
      <c r="CG71" s="85">
        <v>0</v>
      </c>
      <c r="CH71" s="85">
        <v>0</v>
      </c>
      <c r="CI71" s="85">
        <v>0</v>
      </c>
      <c r="CJ71" s="85">
        <v>0</v>
      </c>
      <c r="CK71" s="85">
        <v>0</v>
      </c>
      <c r="CL71" s="85">
        <v>0</v>
      </c>
      <c r="CM71" s="85">
        <v>0</v>
      </c>
      <c r="CN71" s="85">
        <v>0</v>
      </c>
      <c r="CO71" s="85">
        <v>0</v>
      </c>
      <c r="CP71" s="85">
        <v>0</v>
      </c>
      <c r="CQ71" s="85">
        <v>0</v>
      </c>
      <c r="CR71" s="85">
        <v>0</v>
      </c>
      <c r="CS71" s="85">
        <v>0</v>
      </c>
      <c r="CT71" s="85">
        <v>0</v>
      </c>
      <c r="CU71" s="85">
        <v>0</v>
      </c>
      <c r="CV71" s="85">
        <v>0</v>
      </c>
      <c r="CW71" s="85">
        <v>0</v>
      </c>
      <c r="CX71" s="85">
        <v>0</v>
      </c>
      <c r="CY71" s="85">
        <v>0</v>
      </c>
      <c r="CZ71" s="85">
        <v>0</v>
      </c>
      <c r="DA71" s="85">
        <v>0</v>
      </c>
      <c r="DB71" s="85">
        <v>0</v>
      </c>
      <c r="DC71" s="85">
        <v>0</v>
      </c>
      <c r="DD71" s="85">
        <v>0</v>
      </c>
      <c r="DE71" s="85">
        <v>0</v>
      </c>
      <c r="DF71" s="85">
        <v>0</v>
      </c>
      <c r="DG71" s="85">
        <v>0</v>
      </c>
      <c r="DH71" s="85">
        <v>0</v>
      </c>
      <c r="DI71" s="85">
        <v>0</v>
      </c>
      <c r="DJ71" s="85">
        <v>0</v>
      </c>
      <c r="DK71" s="85">
        <v>0</v>
      </c>
      <c r="DL71" s="85">
        <v>0</v>
      </c>
      <c r="DM71" s="85">
        <v>0</v>
      </c>
      <c r="DN71" s="85">
        <v>0</v>
      </c>
      <c r="DO71" s="85">
        <v>0</v>
      </c>
      <c r="DP71" s="85">
        <v>0</v>
      </c>
      <c r="DQ71" s="85">
        <v>0</v>
      </c>
      <c r="DR71" s="85">
        <v>0</v>
      </c>
      <c r="DS71" s="85">
        <v>0</v>
      </c>
      <c r="DT71" s="85">
        <v>0</v>
      </c>
      <c r="DU71" s="85">
        <v>0</v>
      </c>
      <c r="DV71" s="85">
        <v>0</v>
      </c>
      <c r="DW71" s="85">
        <v>0</v>
      </c>
      <c r="DX71" s="85">
        <v>0</v>
      </c>
      <c r="DY71" s="85">
        <v>0</v>
      </c>
      <c r="DZ71" s="85">
        <v>0</v>
      </c>
      <c r="EA71" s="85">
        <v>0</v>
      </c>
      <c r="EB71" s="85">
        <v>0</v>
      </c>
      <c r="EC71" s="85">
        <v>0</v>
      </c>
      <c r="ED71" s="85">
        <v>0</v>
      </c>
      <c r="EE71" s="85">
        <v>0</v>
      </c>
      <c r="EF71" s="85">
        <v>0</v>
      </c>
      <c r="EG71" s="85">
        <v>0</v>
      </c>
      <c r="EH71" s="85">
        <v>0</v>
      </c>
      <c r="EI71" s="85">
        <v>0</v>
      </c>
      <c r="EJ71" s="85">
        <v>0</v>
      </c>
      <c r="EK71" s="85">
        <v>0</v>
      </c>
      <c r="EL71" s="85">
        <v>0</v>
      </c>
      <c r="EM71" s="85">
        <v>0</v>
      </c>
      <c r="EN71" s="85">
        <v>0</v>
      </c>
      <c r="EO71" s="85">
        <v>0</v>
      </c>
      <c r="EP71" s="85">
        <v>0</v>
      </c>
      <c r="EQ71" s="85">
        <v>0</v>
      </c>
      <c r="ER71" s="85">
        <v>0</v>
      </c>
      <c r="ES71" s="85">
        <v>0</v>
      </c>
      <c r="ET71" s="85">
        <v>0</v>
      </c>
      <c r="EU71" s="85">
        <v>0</v>
      </c>
      <c r="EV71" s="85">
        <v>0</v>
      </c>
      <c r="EW71" s="85">
        <v>0</v>
      </c>
      <c r="EX71" s="85">
        <v>0</v>
      </c>
      <c r="EY71" s="85">
        <v>0</v>
      </c>
      <c r="EZ71" s="85">
        <v>0</v>
      </c>
      <c r="FA71" s="85">
        <v>0</v>
      </c>
      <c r="FB71" s="85">
        <v>0</v>
      </c>
      <c r="FC71" s="85">
        <v>0</v>
      </c>
      <c r="FD71" s="85">
        <v>0</v>
      </c>
      <c r="FE71" s="85">
        <v>0</v>
      </c>
      <c r="FF71" s="85">
        <v>0</v>
      </c>
      <c r="FG71" s="85">
        <v>0</v>
      </c>
      <c r="FH71" s="85">
        <v>0</v>
      </c>
      <c r="FI71" s="85">
        <v>0</v>
      </c>
      <c r="FJ71" s="85">
        <v>0</v>
      </c>
      <c r="FK71" s="85">
        <v>0</v>
      </c>
      <c r="FL71" s="85">
        <v>0</v>
      </c>
      <c r="FM71" s="85">
        <v>0</v>
      </c>
      <c r="FN71" s="85">
        <v>0</v>
      </c>
      <c r="FO71" s="85">
        <v>0</v>
      </c>
      <c r="FP71" s="85">
        <v>0</v>
      </c>
      <c r="FQ71" s="85">
        <v>0</v>
      </c>
      <c r="FR71" s="85">
        <v>0</v>
      </c>
      <c r="FS71" s="85">
        <v>0</v>
      </c>
      <c r="FT71" s="85">
        <v>0</v>
      </c>
      <c r="FU71" s="85">
        <v>0</v>
      </c>
      <c r="FV71" s="85">
        <v>0</v>
      </c>
      <c r="FW71" s="85">
        <v>0</v>
      </c>
      <c r="FX71" s="85">
        <v>0</v>
      </c>
      <c r="FY71" s="85">
        <v>0</v>
      </c>
      <c r="FZ71" s="85">
        <v>0</v>
      </c>
      <c r="GA71" s="85">
        <v>0</v>
      </c>
      <c r="GB71" s="85">
        <v>0</v>
      </c>
      <c r="GC71" s="85">
        <v>0</v>
      </c>
      <c r="GD71" s="85">
        <v>0</v>
      </c>
      <c r="GE71" s="85">
        <v>0</v>
      </c>
      <c r="GF71" s="85">
        <v>0</v>
      </c>
      <c r="GG71" s="85">
        <v>0</v>
      </c>
      <c r="GH71" s="85">
        <v>0</v>
      </c>
      <c r="GI71" s="85">
        <v>0</v>
      </c>
      <c r="GJ71" s="85">
        <v>0</v>
      </c>
      <c r="GK71" s="85">
        <v>0</v>
      </c>
      <c r="GL71" s="85">
        <v>0</v>
      </c>
      <c r="GM71" s="85">
        <v>0</v>
      </c>
      <c r="GN71" s="85">
        <v>0</v>
      </c>
      <c r="GO71" s="85">
        <v>0</v>
      </c>
      <c r="GP71" s="85">
        <v>0</v>
      </c>
      <c r="GQ71" s="85">
        <v>0</v>
      </c>
      <c r="GR71" s="85">
        <v>0</v>
      </c>
      <c r="GS71" s="85">
        <v>0</v>
      </c>
      <c r="GT71" s="85">
        <v>0</v>
      </c>
      <c r="GU71" s="85">
        <v>0</v>
      </c>
      <c r="GV71" s="85">
        <v>0</v>
      </c>
      <c r="GW71" s="85">
        <v>0</v>
      </c>
      <c r="GX71" s="85">
        <v>0</v>
      </c>
      <c r="GY71" s="85">
        <v>0</v>
      </c>
      <c r="GZ71" s="85">
        <v>0</v>
      </c>
      <c r="HA71" s="85">
        <v>0</v>
      </c>
      <c r="HB71" s="85">
        <v>0</v>
      </c>
      <c r="HC71" s="85">
        <v>0</v>
      </c>
      <c r="HD71" s="85">
        <v>0</v>
      </c>
      <c r="HE71" s="85">
        <v>0</v>
      </c>
      <c r="HF71" s="85">
        <v>0</v>
      </c>
      <c r="HG71" s="85">
        <v>0</v>
      </c>
      <c r="HH71" s="85">
        <v>0</v>
      </c>
      <c r="HI71" s="85">
        <v>0</v>
      </c>
      <c r="HJ71" s="85">
        <v>0</v>
      </c>
      <c r="HK71" s="85">
        <v>0</v>
      </c>
      <c r="HL71" s="85">
        <v>0</v>
      </c>
      <c r="HM71" s="85">
        <v>0</v>
      </c>
      <c r="HN71" s="85">
        <v>0</v>
      </c>
      <c r="HO71" s="85">
        <v>0</v>
      </c>
      <c r="HP71" s="85">
        <v>0</v>
      </c>
      <c r="HQ71" s="85">
        <v>0</v>
      </c>
      <c r="HR71" s="85">
        <v>0</v>
      </c>
      <c r="HS71" s="85">
        <v>0</v>
      </c>
      <c r="HT71" s="85">
        <v>0</v>
      </c>
      <c r="HU71" s="85">
        <v>0</v>
      </c>
      <c r="HV71" s="85">
        <v>0</v>
      </c>
      <c r="HW71" s="85">
        <v>0</v>
      </c>
      <c r="HX71" s="85">
        <v>0</v>
      </c>
      <c r="HY71" s="85">
        <v>0</v>
      </c>
      <c r="HZ71" s="85">
        <v>0</v>
      </c>
      <c r="IA71" s="85">
        <v>0</v>
      </c>
      <c r="IB71" s="85">
        <v>0</v>
      </c>
      <c r="IC71" s="85">
        <v>0</v>
      </c>
      <c r="ID71" s="85">
        <v>0</v>
      </c>
      <c r="IE71" s="85">
        <v>0</v>
      </c>
      <c r="IF71" s="85">
        <v>0</v>
      </c>
      <c r="IG71" s="85">
        <v>0</v>
      </c>
      <c r="IH71" s="85">
        <v>0</v>
      </c>
      <c r="II71" s="85">
        <v>0</v>
      </c>
      <c r="IJ71" s="85">
        <v>0</v>
      </c>
      <c r="IK71" s="85">
        <v>0</v>
      </c>
      <c r="IL71" s="85">
        <v>0</v>
      </c>
      <c r="IM71" s="85">
        <v>0</v>
      </c>
      <c r="IN71" s="85">
        <v>0</v>
      </c>
      <c r="IO71" s="85">
        <v>0</v>
      </c>
      <c r="IP71" s="85">
        <v>0</v>
      </c>
      <c r="IQ71" s="85">
        <v>0</v>
      </c>
      <c r="IR71" s="85">
        <v>0</v>
      </c>
      <c r="IS71" s="85">
        <v>0</v>
      </c>
      <c r="IT71" s="85">
        <v>0</v>
      </c>
      <c r="IU71" s="85">
        <v>0</v>
      </c>
      <c r="IV71" s="85">
        <v>0</v>
      </c>
      <c r="IW71" s="85">
        <v>0</v>
      </c>
      <c r="IX71" s="85">
        <v>0</v>
      </c>
      <c r="IY71" s="85">
        <v>0</v>
      </c>
      <c r="IZ71" s="85">
        <v>0</v>
      </c>
      <c r="JA71" s="85">
        <v>0</v>
      </c>
      <c r="JB71" s="85">
        <v>0</v>
      </c>
      <c r="JC71" s="85">
        <v>0</v>
      </c>
      <c r="JD71" s="85">
        <v>0</v>
      </c>
      <c r="JE71" s="85">
        <v>0</v>
      </c>
      <c r="JF71" s="85">
        <v>0</v>
      </c>
      <c r="JG71" s="85">
        <v>0</v>
      </c>
      <c r="JH71" s="85">
        <v>0</v>
      </c>
      <c r="JI71" s="85">
        <v>0</v>
      </c>
      <c r="JJ71" s="85">
        <v>0</v>
      </c>
      <c r="JK71" s="85">
        <v>0</v>
      </c>
      <c r="JL71" s="85">
        <v>0</v>
      </c>
      <c r="JM71" s="85">
        <v>0</v>
      </c>
      <c r="JN71" s="85">
        <v>0</v>
      </c>
      <c r="JO71" s="85">
        <v>0</v>
      </c>
      <c r="JP71" s="85">
        <v>0</v>
      </c>
      <c r="JQ71" s="85">
        <v>0</v>
      </c>
      <c r="JR71" s="85">
        <v>0</v>
      </c>
      <c r="JS71" s="85">
        <v>0</v>
      </c>
      <c r="JT71" s="85">
        <v>0</v>
      </c>
      <c r="JU71" s="85">
        <v>0</v>
      </c>
      <c r="JV71" s="85">
        <v>0</v>
      </c>
      <c r="JW71" s="85">
        <v>0</v>
      </c>
      <c r="JX71" s="85">
        <v>0</v>
      </c>
      <c r="JY71" s="85">
        <v>0</v>
      </c>
      <c r="JZ71" s="85">
        <v>0</v>
      </c>
      <c r="KA71" s="85">
        <v>0</v>
      </c>
      <c r="KB71" s="85">
        <v>0</v>
      </c>
      <c r="KC71" s="85">
        <v>0</v>
      </c>
      <c r="KD71" s="85">
        <v>0</v>
      </c>
      <c r="KE71" s="85">
        <v>0</v>
      </c>
      <c r="KF71" s="85">
        <v>0</v>
      </c>
      <c r="KG71" s="85">
        <v>0</v>
      </c>
      <c r="KH71" s="85">
        <v>0</v>
      </c>
      <c r="KI71" s="85">
        <v>0</v>
      </c>
      <c r="KJ71" s="85">
        <v>0</v>
      </c>
      <c r="KK71" s="85">
        <v>0</v>
      </c>
      <c r="KL71" s="85">
        <v>0</v>
      </c>
      <c r="KM71" s="85">
        <v>0</v>
      </c>
      <c r="KN71" s="85">
        <v>0</v>
      </c>
      <c r="KO71" s="85">
        <v>0</v>
      </c>
      <c r="KP71" s="85">
        <v>0</v>
      </c>
      <c r="KQ71" s="85">
        <v>0</v>
      </c>
      <c r="KR71" s="85">
        <v>0</v>
      </c>
      <c r="KS71" s="85">
        <v>0</v>
      </c>
      <c r="KT71" s="85">
        <v>0</v>
      </c>
      <c r="KU71" s="85">
        <v>0</v>
      </c>
      <c r="KV71" s="85">
        <v>0</v>
      </c>
      <c r="KW71" s="85">
        <v>0</v>
      </c>
      <c r="KX71" s="85">
        <v>0</v>
      </c>
      <c r="KY71" s="85">
        <v>0</v>
      </c>
      <c r="KZ71" s="85">
        <v>0</v>
      </c>
      <c r="LA71" s="85">
        <v>0</v>
      </c>
      <c r="LB71" s="85">
        <v>0</v>
      </c>
      <c r="LC71" s="85">
        <v>0</v>
      </c>
      <c r="LD71" s="85">
        <v>0</v>
      </c>
      <c r="LE71" s="85">
        <v>0</v>
      </c>
      <c r="LF71" s="85">
        <v>0</v>
      </c>
      <c r="LG71" s="85">
        <v>0</v>
      </c>
      <c r="LH71" s="85">
        <v>0</v>
      </c>
      <c r="LI71" s="85">
        <v>0</v>
      </c>
      <c r="LJ71" s="85">
        <v>0</v>
      </c>
      <c r="LK71" s="85">
        <v>0</v>
      </c>
      <c r="LL71" s="85">
        <v>0</v>
      </c>
      <c r="LM71" s="85">
        <v>0</v>
      </c>
      <c r="LN71" s="85">
        <v>0</v>
      </c>
      <c r="LO71" s="85">
        <v>0</v>
      </c>
      <c r="LP71" s="85">
        <v>0</v>
      </c>
      <c r="LQ71" s="85">
        <v>0</v>
      </c>
      <c r="LR71" s="85">
        <v>0</v>
      </c>
      <c r="LS71" s="85">
        <v>0</v>
      </c>
      <c r="LT71" s="85">
        <v>0</v>
      </c>
      <c r="LU71" s="85">
        <v>0</v>
      </c>
      <c r="LV71" s="85">
        <v>0</v>
      </c>
      <c r="LW71" s="85">
        <v>0</v>
      </c>
      <c r="LX71" s="85">
        <v>0</v>
      </c>
      <c r="LY71" s="85">
        <v>0</v>
      </c>
      <c r="LZ71" s="85">
        <v>0</v>
      </c>
      <c r="MA71" s="85">
        <v>0</v>
      </c>
      <c r="MB71" s="85">
        <v>0</v>
      </c>
      <c r="MC71" s="85">
        <v>0</v>
      </c>
      <c r="MD71" s="85">
        <v>0</v>
      </c>
      <c r="ME71" s="85">
        <v>0</v>
      </c>
      <c r="MF71" s="85">
        <v>0</v>
      </c>
      <c r="MG71" s="85">
        <v>0</v>
      </c>
      <c r="MH71" s="85">
        <v>0</v>
      </c>
      <c r="MI71" s="85">
        <v>0</v>
      </c>
      <c r="MJ71" s="85">
        <v>0</v>
      </c>
      <c r="MK71" s="85">
        <v>0</v>
      </c>
      <c r="ML71" s="85">
        <v>0</v>
      </c>
      <c r="MM71" s="85">
        <v>0</v>
      </c>
      <c r="MN71" s="85">
        <v>0</v>
      </c>
      <c r="MO71" s="85">
        <v>0</v>
      </c>
      <c r="MP71" s="85">
        <v>0</v>
      </c>
      <c r="MQ71" s="85">
        <v>0</v>
      </c>
      <c r="MR71" s="85">
        <v>0</v>
      </c>
      <c r="MS71" s="85">
        <v>0</v>
      </c>
      <c r="MT71" s="85">
        <v>0</v>
      </c>
      <c r="MU71" s="85">
        <v>0</v>
      </c>
      <c r="MV71" s="85">
        <v>0</v>
      </c>
      <c r="MW71" s="85">
        <v>0</v>
      </c>
      <c r="MX71" s="85">
        <v>0</v>
      </c>
      <c r="MY71" s="85">
        <v>0</v>
      </c>
      <c r="MZ71" s="85">
        <v>0</v>
      </c>
      <c r="NA71" s="85">
        <v>0</v>
      </c>
      <c r="NB71" s="85">
        <v>0</v>
      </c>
      <c r="NC71" s="85">
        <v>0</v>
      </c>
      <c r="ND71" s="85">
        <v>0</v>
      </c>
      <c r="NE71" s="85">
        <v>0</v>
      </c>
      <c r="NF71" s="85">
        <v>0</v>
      </c>
      <c r="NG71" s="85">
        <v>0</v>
      </c>
      <c r="NH71" s="85">
        <v>0</v>
      </c>
      <c r="NI71" s="85">
        <v>0</v>
      </c>
      <c r="NJ71" s="85">
        <v>0</v>
      </c>
      <c r="NK71" s="85">
        <v>0</v>
      </c>
      <c r="NL71" s="85">
        <v>0</v>
      </c>
      <c r="NM71" s="85">
        <v>0</v>
      </c>
      <c r="NN71" s="85">
        <v>0</v>
      </c>
      <c r="NO71" s="85">
        <v>0</v>
      </c>
      <c r="NP71" s="85">
        <v>0</v>
      </c>
      <c r="NQ71" s="85">
        <v>0</v>
      </c>
      <c r="NR71" s="85">
        <v>0</v>
      </c>
      <c r="NS71" s="85">
        <v>0</v>
      </c>
      <c r="NT71" s="85">
        <v>0</v>
      </c>
      <c r="NU71" s="85">
        <v>0</v>
      </c>
      <c r="NV71" s="85">
        <v>0</v>
      </c>
      <c r="NW71" s="85">
        <v>0</v>
      </c>
      <c r="NX71" s="85">
        <v>0</v>
      </c>
      <c r="NY71" s="85">
        <v>0</v>
      </c>
      <c r="NZ71" s="85">
        <v>0</v>
      </c>
      <c r="OA71" s="85">
        <v>0</v>
      </c>
      <c r="OB71" s="85">
        <v>0</v>
      </c>
      <c r="OC71" s="85">
        <v>0</v>
      </c>
      <c r="OD71" s="85">
        <v>0</v>
      </c>
      <c r="OE71" s="85">
        <v>0</v>
      </c>
      <c r="OF71" s="85">
        <v>0</v>
      </c>
      <c r="OG71" s="85">
        <v>0</v>
      </c>
      <c r="OH71" s="85">
        <v>0</v>
      </c>
      <c r="OI71" s="85">
        <v>0</v>
      </c>
      <c r="OJ71" s="85">
        <v>0</v>
      </c>
      <c r="OK71" s="85">
        <v>0</v>
      </c>
      <c r="OL71" s="85">
        <v>0</v>
      </c>
      <c r="OM71" s="85">
        <v>0</v>
      </c>
      <c r="ON71" s="85">
        <v>0</v>
      </c>
      <c r="OO71" s="85">
        <v>0</v>
      </c>
      <c r="OP71" s="85">
        <v>0</v>
      </c>
      <c r="OQ71" s="85">
        <v>0</v>
      </c>
      <c r="OR71" s="85">
        <v>0</v>
      </c>
      <c r="OS71" s="85">
        <v>0</v>
      </c>
      <c r="OT71" s="85">
        <v>0</v>
      </c>
      <c r="OU71" s="85">
        <v>0</v>
      </c>
      <c r="OV71" s="85">
        <v>0</v>
      </c>
      <c r="OW71" s="85">
        <v>0</v>
      </c>
      <c r="OX71" s="85">
        <v>0</v>
      </c>
      <c r="OY71" s="85">
        <v>0</v>
      </c>
      <c r="OZ71" s="85">
        <v>0</v>
      </c>
      <c r="PA71" s="85">
        <v>0</v>
      </c>
      <c r="PB71" s="85">
        <v>0</v>
      </c>
      <c r="PC71" s="85">
        <v>0</v>
      </c>
      <c r="PD71" s="85">
        <v>0</v>
      </c>
      <c r="PE71" s="85">
        <v>0</v>
      </c>
      <c r="PF71" s="85">
        <v>0</v>
      </c>
      <c r="PG71" s="85">
        <v>0</v>
      </c>
      <c r="PH71" s="85">
        <v>0</v>
      </c>
      <c r="PI71" s="85">
        <v>0</v>
      </c>
      <c r="PJ71" s="85">
        <v>0</v>
      </c>
      <c r="PK71" s="85">
        <v>0</v>
      </c>
      <c r="PL71" s="85">
        <v>0</v>
      </c>
      <c r="PM71" s="85">
        <v>0</v>
      </c>
      <c r="PN71" s="85">
        <v>0</v>
      </c>
      <c r="PO71" s="85">
        <v>0</v>
      </c>
      <c r="PP71" s="85">
        <v>0</v>
      </c>
      <c r="PQ71" s="85">
        <v>0</v>
      </c>
      <c r="PR71" s="85">
        <v>0</v>
      </c>
      <c r="PS71" s="85">
        <v>0</v>
      </c>
      <c r="PT71" s="85">
        <v>0</v>
      </c>
      <c r="PU71" s="85">
        <v>0</v>
      </c>
      <c r="PV71" s="85">
        <v>0</v>
      </c>
      <c r="PW71" s="85">
        <v>0</v>
      </c>
      <c r="PX71" s="85">
        <v>0</v>
      </c>
      <c r="PY71" s="85">
        <v>0</v>
      </c>
      <c r="PZ71" s="85">
        <v>0</v>
      </c>
      <c r="QA71" s="85">
        <v>0</v>
      </c>
      <c r="QB71" s="85">
        <v>0</v>
      </c>
      <c r="QC71" s="85">
        <v>0</v>
      </c>
      <c r="QD71" s="85">
        <v>0</v>
      </c>
      <c r="QE71" s="85">
        <v>0</v>
      </c>
      <c r="QF71" s="85">
        <v>0</v>
      </c>
      <c r="QG71" s="85">
        <v>0</v>
      </c>
      <c r="QH71" s="85">
        <v>0</v>
      </c>
      <c r="QI71" s="85">
        <v>0</v>
      </c>
      <c r="QJ71" s="85">
        <v>0</v>
      </c>
      <c r="QK71" s="85">
        <v>0</v>
      </c>
      <c r="QL71" s="85">
        <v>0</v>
      </c>
      <c r="QM71" s="85">
        <v>0</v>
      </c>
      <c r="QN71" s="85">
        <v>0</v>
      </c>
      <c r="QO71" s="85">
        <v>0</v>
      </c>
      <c r="QP71" s="85">
        <v>0</v>
      </c>
      <c r="QQ71" s="85">
        <v>0</v>
      </c>
      <c r="QR71" s="85">
        <v>0</v>
      </c>
      <c r="QS71" s="85">
        <v>0</v>
      </c>
      <c r="QT71" s="85">
        <v>0</v>
      </c>
      <c r="QU71" s="85">
        <v>0</v>
      </c>
      <c r="QV71" s="85">
        <v>0</v>
      </c>
      <c r="QW71" s="85">
        <v>0</v>
      </c>
      <c r="QX71" s="85">
        <v>0</v>
      </c>
      <c r="QY71" s="85">
        <v>0</v>
      </c>
      <c r="QZ71" s="85">
        <v>0</v>
      </c>
      <c r="RA71" s="85">
        <v>0</v>
      </c>
      <c r="RB71" s="85">
        <v>0</v>
      </c>
      <c r="RC71" s="85">
        <v>0</v>
      </c>
      <c r="RD71" s="85">
        <v>0</v>
      </c>
      <c r="RE71" s="85">
        <v>0</v>
      </c>
      <c r="RF71" s="85">
        <v>0</v>
      </c>
      <c r="RG71" s="85">
        <v>0</v>
      </c>
      <c r="RH71" s="85">
        <v>0</v>
      </c>
      <c r="RI71" s="85">
        <v>0</v>
      </c>
      <c r="RJ71" s="85">
        <v>0</v>
      </c>
      <c r="RK71" s="85">
        <v>0</v>
      </c>
      <c r="RL71" s="85">
        <v>0</v>
      </c>
      <c r="RM71" s="85">
        <v>0</v>
      </c>
      <c r="RN71" s="85">
        <v>0</v>
      </c>
      <c r="RO71" s="85">
        <v>0</v>
      </c>
      <c r="RP71" s="85">
        <v>0</v>
      </c>
      <c r="RQ71" s="85">
        <v>0</v>
      </c>
    </row>
    <row r="72" spans="1:485" ht="15">
      <c r="B72" s="85" t="s">
        <v>1834</v>
      </c>
      <c r="D72" s="85" t="s">
        <v>1949</v>
      </c>
      <c r="E72" s="87"/>
      <c r="F72" s="87"/>
      <c r="G72" s="87"/>
      <c r="H72" s="86" t="s">
        <v>1950</v>
      </c>
      <c r="I72" s="85" t="s">
        <v>1951</v>
      </c>
      <c r="T72" s="85">
        <v>0</v>
      </c>
      <c r="U72" s="85">
        <v>0</v>
      </c>
      <c r="V72" s="85">
        <v>0</v>
      </c>
      <c r="W72" s="85">
        <v>0</v>
      </c>
      <c r="X72" s="85">
        <v>0</v>
      </c>
      <c r="Y72" s="85">
        <v>0</v>
      </c>
      <c r="Z72" s="85">
        <v>0</v>
      </c>
      <c r="AA72" s="85">
        <v>0</v>
      </c>
      <c r="AB72" s="85">
        <v>0</v>
      </c>
      <c r="AC72" s="85">
        <v>0</v>
      </c>
      <c r="AD72" s="85">
        <v>0</v>
      </c>
      <c r="AE72" s="85">
        <v>0</v>
      </c>
      <c r="AF72" s="85">
        <v>0</v>
      </c>
      <c r="AG72" s="85">
        <v>0</v>
      </c>
      <c r="AH72" s="85">
        <v>0</v>
      </c>
      <c r="AI72" s="85">
        <v>0</v>
      </c>
      <c r="AJ72" s="85">
        <v>0</v>
      </c>
      <c r="AK72" s="85">
        <v>0</v>
      </c>
      <c r="AL72" s="85">
        <v>0</v>
      </c>
      <c r="AM72" s="85">
        <v>0</v>
      </c>
      <c r="AN72" s="85">
        <v>0</v>
      </c>
      <c r="AO72" s="85">
        <v>0</v>
      </c>
      <c r="AP72" s="85">
        <v>0</v>
      </c>
      <c r="AQ72" s="85">
        <v>0</v>
      </c>
      <c r="AR72" s="85">
        <v>0</v>
      </c>
      <c r="AS72" s="85">
        <v>0</v>
      </c>
      <c r="AT72" s="85">
        <v>0</v>
      </c>
      <c r="AU72" s="85">
        <v>0</v>
      </c>
      <c r="AV72" s="85">
        <v>0</v>
      </c>
      <c r="AW72" s="85">
        <v>0</v>
      </c>
      <c r="AX72" s="85">
        <v>0</v>
      </c>
      <c r="AY72" s="85">
        <v>0</v>
      </c>
      <c r="AZ72" s="85">
        <v>0</v>
      </c>
      <c r="BA72" s="85">
        <v>0</v>
      </c>
      <c r="BB72" s="85">
        <v>0</v>
      </c>
      <c r="BC72" s="85">
        <v>0</v>
      </c>
      <c r="BD72" s="85">
        <v>0</v>
      </c>
      <c r="BE72" s="85">
        <v>0</v>
      </c>
      <c r="BF72" s="85">
        <v>0</v>
      </c>
      <c r="BG72" s="85">
        <v>0</v>
      </c>
      <c r="BH72" s="85">
        <v>0</v>
      </c>
      <c r="BI72" s="85">
        <v>0</v>
      </c>
      <c r="BJ72" s="85">
        <v>0</v>
      </c>
      <c r="BK72" s="85">
        <v>0</v>
      </c>
      <c r="BL72" s="85">
        <v>0</v>
      </c>
      <c r="BM72" s="85">
        <v>0</v>
      </c>
      <c r="BN72" s="85">
        <v>0</v>
      </c>
      <c r="BO72" s="85">
        <v>0</v>
      </c>
      <c r="BP72" s="85">
        <v>0</v>
      </c>
      <c r="BQ72" s="85">
        <v>0</v>
      </c>
      <c r="BR72" s="85">
        <v>0</v>
      </c>
      <c r="BS72" s="85">
        <v>0</v>
      </c>
      <c r="BT72" s="85">
        <v>0</v>
      </c>
      <c r="BU72" s="85">
        <v>0</v>
      </c>
      <c r="BV72" s="85">
        <v>0</v>
      </c>
      <c r="BW72" s="85">
        <v>0</v>
      </c>
      <c r="BX72" s="85">
        <v>0</v>
      </c>
      <c r="BY72" s="85">
        <v>0</v>
      </c>
      <c r="BZ72" s="85">
        <v>0</v>
      </c>
      <c r="CA72" s="85">
        <v>0</v>
      </c>
      <c r="CB72" s="85">
        <v>0</v>
      </c>
      <c r="CC72" s="85">
        <v>0</v>
      </c>
      <c r="CD72" s="85">
        <v>0</v>
      </c>
      <c r="CE72" s="85">
        <v>0</v>
      </c>
      <c r="CF72" s="85">
        <v>0</v>
      </c>
      <c r="CG72" s="85">
        <v>0</v>
      </c>
      <c r="CH72" s="85">
        <v>0</v>
      </c>
      <c r="CI72" s="85">
        <v>0</v>
      </c>
      <c r="CJ72" s="85">
        <v>0</v>
      </c>
      <c r="CK72" s="85">
        <v>0</v>
      </c>
      <c r="CL72" s="85">
        <v>0</v>
      </c>
      <c r="CM72" s="85">
        <v>0</v>
      </c>
      <c r="CN72" s="85">
        <v>0</v>
      </c>
      <c r="CO72" s="85">
        <v>0</v>
      </c>
      <c r="CP72" s="85">
        <v>0</v>
      </c>
      <c r="CQ72" s="85">
        <v>0</v>
      </c>
      <c r="CR72" s="85">
        <v>0</v>
      </c>
      <c r="CS72" s="85">
        <v>0</v>
      </c>
      <c r="CT72" s="85">
        <v>0</v>
      </c>
      <c r="CU72" s="85">
        <v>0</v>
      </c>
      <c r="CV72" s="85">
        <v>0</v>
      </c>
      <c r="CW72" s="85">
        <v>0</v>
      </c>
      <c r="CX72" s="85">
        <v>0</v>
      </c>
      <c r="CY72" s="85">
        <v>0</v>
      </c>
      <c r="CZ72" s="85">
        <v>0</v>
      </c>
      <c r="DA72" s="85">
        <v>0</v>
      </c>
      <c r="DB72" s="85">
        <v>0</v>
      </c>
      <c r="DC72" s="85">
        <v>0</v>
      </c>
      <c r="DD72" s="85">
        <v>0</v>
      </c>
      <c r="DE72" s="85">
        <v>0</v>
      </c>
      <c r="DF72" s="85">
        <v>0</v>
      </c>
      <c r="DG72" s="85">
        <v>0</v>
      </c>
      <c r="DH72" s="85">
        <v>0</v>
      </c>
      <c r="DI72" s="85">
        <v>0</v>
      </c>
      <c r="DJ72" s="85">
        <v>0</v>
      </c>
      <c r="DK72" s="85">
        <v>0</v>
      </c>
      <c r="DL72" s="85">
        <v>0</v>
      </c>
      <c r="DM72" s="85">
        <v>0</v>
      </c>
      <c r="DN72" s="85">
        <v>0</v>
      </c>
      <c r="DO72" s="85">
        <v>0</v>
      </c>
      <c r="DP72" s="85">
        <v>0</v>
      </c>
      <c r="DQ72" s="85">
        <v>0</v>
      </c>
      <c r="DR72" s="85">
        <v>0</v>
      </c>
      <c r="DS72" s="85">
        <v>0</v>
      </c>
      <c r="DT72" s="85">
        <v>0</v>
      </c>
      <c r="DU72" s="85">
        <v>0</v>
      </c>
      <c r="DV72" s="85">
        <v>0</v>
      </c>
      <c r="DW72" s="85">
        <v>0</v>
      </c>
      <c r="DX72" s="85">
        <v>0</v>
      </c>
      <c r="DY72" s="85">
        <v>0</v>
      </c>
      <c r="DZ72" s="85">
        <v>0</v>
      </c>
      <c r="EA72" s="85">
        <v>0</v>
      </c>
      <c r="EB72" s="85">
        <v>0</v>
      </c>
      <c r="EC72" s="85">
        <v>0</v>
      </c>
      <c r="ED72" s="85">
        <v>0</v>
      </c>
      <c r="EE72" s="85">
        <v>0</v>
      </c>
      <c r="EF72" s="85">
        <v>0</v>
      </c>
      <c r="EG72" s="85">
        <v>0</v>
      </c>
      <c r="EH72" s="85">
        <v>0</v>
      </c>
      <c r="EI72" s="85">
        <v>0</v>
      </c>
      <c r="EJ72" s="85">
        <v>0</v>
      </c>
      <c r="EK72" s="85">
        <v>0</v>
      </c>
      <c r="EL72" s="85">
        <v>0</v>
      </c>
      <c r="EM72" s="85">
        <v>0</v>
      </c>
      <c r="EN72" s="85">
        <v>0</v>
      </c>
      <c r="EO72" s="85">
        <v>0</v>
      </c>
      <c r="EP72" s="85">
        <v>0</v>
      </c>
      <c r="EQ72" s="85">
        <v>0</v>
      </c>
      <c r="ER72" s="85">
        <v>0</v>
      </c>
      <c r="ES72" s="85">
        <v>0</v>
      </c>
      <c r="ET72" s="85">
        <v>0</v>
      </c>
      <c r="EU72" s="85">
        <v>0</v>
      </c>
      <c r="EV72" s="85">
        <v>0</v>
      </c>
      <c r="EW72" s="85">
        <v>0</v>
      </c>
      <c r="EX72" s="85">
        <v>0</v>
      </c>
      <c r="EY72" s="85">
        <v>0</v>
      </c>
      <c r="EZ72" s="85">
        <v>0</v>
      </c>
      <c r="FA72" s="85">
        <v>0</v>
      </c>
      <c r="FB72" s="85">
        <v>0</v>
      </c>
      <c r="FC72" s="85">
        <v>0</v>
      </c>
      <c r="FD72" s="85">
        <v>0</v>
      </c>
      <c r="FE72" s="85">
        <v>0</v>
      </c>
      <c r="FF72" s="85">
        <v>0</v>
      </c>
      <c r="FG72" s="85">
        <v>0</v>
      </c>
      <c r="FH72" s="85">
        <v>0</v>
      </c>
      <c r="FI72" s="85">
        <v>0</v>
      </c>
      <c r="FJ72" s="85">
        <v>0</v>
      </c>
      <c r="FK72" s="85">
        <v>0</v>
      </c>
      <c r="FL72" s="85">
        <v>0</v>
      </c>
      <c r="FM72" s="85">
        <v>0</v>
      </c>
      <c r="FN72" s="85">
        <v>0</v>
      </c>
      <c r="FO72" s="85">
        <v>0</v>
      </c>
      <c r="FP72" s="85">
        <v>0</v>
      </c>
      <c r="FQ72" s="85">
        <v>0</v>
      </c>
      <c r="FR72" s="85">
        <v>0</v>
      </c>
      <c r="FS72" s="85">
        <v>0</v>
      </c>
      <c r="FT72" s="85">
        <v>0</v>
      </c>
      <c r="FU72" s="85">
        <v>0</v>
      </c>
      <c r="FV72" s="85">
        <v>0</v>
      </c>
      <c r="FW72" s="85">
        <v>0</v>
      </c>
      <c r="FX72" s="85">
        <v>0</v>
      </c>
      <c r="FY72" s="85">
        <v>0</v>
      </c>
      <c r="FZ72" s="85">
        <v>0</v>
      </c>
      <c r="GA72" s="85">
        <v>0</v>
      </c>
      <c r="GB72" s="85">
        <v>0</v>
      </c>
      <c r="GC72" s="85">
        <v>0</v>
      </c>
      <c r="GD72" s="85">
        <v>0</v>
      </c>
      <c r="GE72" s="85">
        <v>0</v>
      </c>
      <c r="GF72" s="85">
        <v>0</v>
      </c>
      <c r="GG72" s="85">
        <v>0</v>
      </c>
      <c r="GH72" s="85">
        <v>0</v>
      </c>
      <c r="GI72" s="85">
        <v>0</v>
      </c>
      <c r="GJ72" s="85">
        <v>0</v>
      </c>
      <c r="GK72" s="85">
        <v>0</v>
      </c>
      <c r="GL72" s="85">
        <v>0</v>
      </c>
      <c r="GM72" s="85">
        <v>0</v>
      </c>
      <c r="GN72" s="85">
        <v>0</v>
      </c>
      <c r="GO72" s="85">
        <v>0</v>
      </c>
      <c r="GP72" s="85">
        <v>0</v>
      </c>
      <c r="GQ72" s="85">
        <v>0</v>
      </c>
      <c r="GR72" s="85">
        <v>0</v>
      </c>
      <c r="GS72" s="85">
        <v>0</v>
      </c>
      <c r="GT72" s="85">
        <v>0</v>
      </c>
      <c r="GU72" s="85">
        <v>0</v>
      </c>
      <c r="GV72" s="85">
        <v>0</v>
      </c>
      <c r="GW72" s="85">
        <v>0</v>
      </c>
      <c r="GX72" s="85">
        <v>0</v>
      </c>
      <c r="GY72" s="85">
        <v>0</v>
      </c>
      <c r="GZ72" s="85">
        <v>0</v>
      </c>
      <c r="HA72" s="85">
        <v>0</v>
      </c>
      <c r="HB72" s="85">
        <v>0</v>
      </c>
      <c r="HC72" s="85">
        <v>0</v>
      </c>
      <c r="HD72" s="85">
        <v>0</v>
      </c>
      <c r="HE72" s="85">
        <v>0</v>
      </c>
      <c r="HF72" s="85">
        <v>0</v>
      </c>
      <c r="HG72" s="85">
        <v>0</v>
      </c>
      <c r="HH72" s="85">
        <v>0</v>
      </c>
      <c r="HI72" s="85">
        <v>0</v>
      </c>
      <c r="HJ72" s="85">
        <v>0</v>
      </c>
      <c r="HK72" s="85">
        <v>0</v>
      </c>
      <c r="HL72" s="85">
        <v>0</v>
      </c>
      <c r="HM72" s="85">
        <v>0</v>
      </c>
      <c r="HN72" s="85">
        <v>0</v>
      </c>
      <c r="HO72" s="85">
        <v>0</v>
      </c>
      <c r="HP72" s="85">
        <v>0</v>
      </c>
      <c r="HQ72" s="85">
        <v>0</v>
      </c>
      <c r="HR72" s="85">
        <v>0</v>
      </c>
      <c r="HS72" s="85">
        <v>0</v>
      </c>
      <c r="HT72" s="85">
        <v>0</v>
      </c>
      <c r="HU72" s="85">
        <v>0</v>
      </c>
      <c r="HV72" s="85">
        <v>0</v>
      </c>
      <c r="HW72" s="85">
        <v>0</v>
      </c>
      <c r="HX72" s="85">
        <v>0</v>
      </c>
      <c r="HY72" s="85">
        <v>0</v>
      </c>
      <c r="HZ72" s="85">
        <v>0</v>
      </c>
      <c r="IA72" s="85">
        <v>0</v>
      </c>
      <c r="IB72" s="85">
        <v>0</v>
      </c>
      <c r="IC72" s="85">
        <v>0</v>
      </c>
      <c r="ID72" s="85">
        <v>0</v>
      </c>
      <c r="IE72" s="85">
        <v>0</v>
      </c>
      <c r="IF72" s="85">
        <v>0</v>
      </c>
      <c r="IG72" s="85">
        <v>0</v>
      </c>
      <c r="IH72" s="85">
        <v>0</v>
      </c>
      <c r="II72" s="85">
        <v>0</v>
      </c>
      <c r="IJ72" s="85">
        <v>0</v>
      </c>
      <c r="IK72" s="85">
        <v>0</v>
      </c>
      <c r="IL72" s="85">
        <v>0</v>
      </c>
      <c r="IM72" s="85">
        <v>0</v>
      </c>
      <c r="IN72" s="85">
        <v>0</v>
      </c>
      <c r="IO72" s="85">
        <v>0</v>
      </c>
      <c r="IP72" s="85">
        <v>0</v>
      </c>
      <c r="IQ72" s="85">
        <v>0</v>
      </c>
      <c r="IR72" s="85">
        <v>0</v>
      </c>
      <c r="IS72" s="85">
        <v>0</v>
      </c>
      <c r="IT72" s="85">
        <v>0</v>
      </c>
      <c r="IU72" s="85">
        <v>0</v>
      </c>
      <c r="IV72" s="85">
        <v>0</v>
      </c>
      <c r="IW72" s="85">
        <v>0</v>
      </c>
      <c r="IX72" s="85">
        <v>0</v>
      </c>
      <c r="IY72" s="85">
        <v>0</v>
      </c>
      <c r="IZ72" s="85">
        <v>0</v>
      </c>
      <c r="JA72" s="85">
        <v>0</v>
      </c>
      <c r="JB72" s="85">
        <v>0</v>
      </c>
      <c r="JC72" s="85">
        <v>0</v>
      </c>
      <c r="JD72" s="85">
        <v>0</v>
      </c>
      <c r="JE72" s="85">
        <v>0</v>
      </c>
      <c r="JF72" s="85">
        <v>0</v>
      </c>
      <c r="JG72" s="85">
        <v>0</v>
      </c>
      <c r="JH72" s="85">
        <v>0</v>
      </c>
      <c r="JI72" s="85">
        <v>0</v>
      </c>
      <c r="JJ72" s="85">
        <v>0</v>
      </c>
      <c r="JK72" s="85">
        <v>0</v>
      </c>
      <c r="JL72" s="85">
        <v>0</v>
      </c>
      <c r="JM72" s="85">
        <v>0</v>
      </c>
      <c r="JN72" s="85">
        <v>0</v>
      </c>
      <c r="JO72" s="85">
        <v>0</v>
      </c>
      <c r="JP72" s="85">
        <v>0</v>
      </c>
      <c r="JQ72" s="85">
        <v>0</v>
      </c>
      <c r="JR72" s="85">
        <v>0</v>
      </c>
      <c r="JS72" s="85">
        <v>0</v>
      </c>
      <c r="JT72" s="85">
        <v>0</v>
      </c>
      <c r="JU72" s="85">
        <v>0</v>
      </c>
      <c r="JV72" s="85">
        <v>0</v>
      </c>
      <c r="JW72" s="85">
        <v>0</v>
      </c>
      <c r="JX72" s="85">
        <v>0</v>
      </c>
      <c r="JY72" s="85">
        <v>0</v>
      </c>
      <c r="JZ72" s="85">
        <v>0</v>
      </c>
      <c r="KA72" s="85">
        <v>0</v>
      </c>
      <c r="KB72" s="85">
        <v>0</v>
      </c>
      <c r="KC72" s="85">
        <v>0</v>
      </c>
      <c r="KD72" s="85">
        <v>0</v>
      </c>
      <c r="KE72" s="85">
        <v>0</v>
      </c>
      <c r="KF72" s="85">
        <v>0</v>
      </c>
      <c r="KG72" s="85">
        <v>0</v>
      </c>
      <c r="KH72" s="85">
        <v>0</v>
      </c>
      <c r="KI72" s="85">
        <v>0</v>
      </c>
      <c r="KJ72" s="85">
        <v>0</v>
      </c>
      <c r="KK72" s="85">
        <v>0</v>
      </c>
      <c r="KL72" s="85">
        <v>0</v>
      </c>
      <c r="KM72" s="85">
        <v>0</v>
      </c>
      <c r="KN72" s="85">
        <v>0</v>
      </c>
      <c r="KO72" s="85">
        <v>0</v>
      </c>
      <c r="KP72" s="85">
        <v>0</v>
      </c>
      <c r="KQ72" s="85">
        <v>0</v>
      </c>
      <c r="KR72" s="85">
        <v>0</v>
      </c>
      <c r="KS72" s="85">
        <v>0</v>
      </c>
      <c r="KT72" s="85">
        <v>0</v>
      </c>
      <c r="KU72" s="85">
        <v>0</v>
      </c>
      <c r="KV72" s="85">
        <v>0</v>
      </c>
      <c r="KW72" s="85">
        <v>0</v>
      </c>
      <c r="KX72" s="85">
        <v>0</v>
      </c>
      <c r="KY72" s="85">
        <v>0</v>
      </c>
      <c r="KZ72" s="85">
        <v>0</v>
      </c>
      <c r="LA72" s="85">
        <v>0</v>
      </c>
      <c r="LB72" s="85">
        <v>0</v>
      </c>
      <c r="LC72" s="85">
        <v>0</v>
      </c>
      <c r="LD72" s="85">
        <v>0</v>
      </c>
      <c r="LE72" s="85">
        <v>0</v>
      </c>
      <c r="LF72" s="85">
        <v>0</v>
      </c>
      <c r="LG72" s="85">
        <v>0</v>
      </c>
      <c r="LH72" s="85">
        <v>0</v>
      </c>
      <c r="LI72" s="85">
        <v>0</v>
      </c>
      <c r="LJ72" s="85">
        <v>0</v>
      </c>
      <c r="LK72" s="85">
        <v>0</v>
      </c>
      <c r="LL72" s="85">
        <v>0</v>
      </c>
      <c r="LM72" s="85">
        <v>0</v>
      </c>
      <c r="LN72" s="85">
        <v>0</v>
      </c>
      <c r="LO72" s="85">
        <v>0</v>
      </c>
      <c r="LP72" s="85">
        <v>0</v>
      </c>
      <c r="LQ72" s="85">
        <v>0</v>
      </c>
      <c r="LR72" s="85">
        <v>0</v>
      </c>
      <c r="LS72" s="85">
        <v>0</v>
      </c>
      <c r="LT72" s="85">
        <v>0</v>
      </c>
      <c r="LU72" s="85">
        <v>0</v>
      </c>
      <c r="LV72" s="85">
        <v>0</v>
      </c>
      <c r="LW72" s="85">
        <v>0</v>
      </c>
      <c r="LX72" s="85">
        <v>0</v>
      </c>
      <c r="LY72" s="85">
        <v>0</v>
      </c>
      <c r="LZ72" s="85">
        <v>0</v>
      </c>
      <c r="MA72" s="85">
        <v>0</v>
      </c>
      <c r="MB72" s="85">
        <v>0</v>
      </c>
      <c r="MC72" s="85">
        <v>0</v>
      </c>
      <c r="MD72" s="85">
        <v>0</v>
      </c>
      <c r="ME72" s="85">
        <v>0</v>
      </c>
      <c r="MF72" s="85">
        <v>0</v>
      </c>
      <c r="MG72" s="85">
        <v>0</v>
      </c>
      <c r="MH72" s="85">
        <v>0</v>
      </c>
      <c r="MI72" s="85">
        <v>0</v>
      </c>
      <c r="MJ72" s="85">
        <v>0</v>
      </c>
      <c r="MK72" s="85">
        <v>0</v>
      </c>
      <c r="ML72" s="85">
        <v>0</v>
      </c>
      <c r="MM72" s="85">
        <v>0</v>
      </c>
      <c r="MN72" s="85">
        <v>0</v>
      </c>
      <c r="MO72" s="85">
        <v>0</v>
      </c>
      <c r="MP72" s="85">
        <v>0</v>
      </c>
      <c r="MQ72" s="85">
        <v>0</v>
      </c>
      <c r="MR72" s="85">
        <v>0</v>
      </c>
      <c r="MS72" s="85">
        <v>0</v>
      </c>
      <c r="MT72" s="85">
        <v>0</v>
      </c>
      <c r="MU72" s="85">
        <v>0</v>
      </c>
      <c r="MV72" s="85">
        <v>0</v>
      </c>
      <c r="MW72" s="85">
        <v>0</v>
      </c>
      <c r="MX72" s="85">
        <v>0</v>
      </c>
      <c r="MY72" s="85">
        <v>0</v>
      </c>
      <c r="MZ72" s="85">
        <v>0</v>
      </c>
      <c r="NA72" s="85">
        <v>0</v>
      </c>
      <c r="NB72" s="85">
        <v>0</v>
      </c>
      <c r="NC72" s="85">
        <v>0</v>
      </c>
      <c r="ND72" s="85">
        <v>0</v>
      </c>
      <c r="NE72" s="85">
        <v>0</v>
      </c>
      <c r="NF72" s="85">
        <v>0</v>
      </c>
      <c r="NG72" s="85">
        <v>0</v>
      </c>
      <c r="NH72" s="85">
        <v>0</v>
      </c>
      <c r="NI72" s="85">
        <v>0</v>
      </c>
      <c r="NJ72" s="85">
        <v>0</v>
      </c>
      <c r="NK72" s="85">
        <v>0</v>
      </c>
      <c r="NL72" s="85">
        <v>0</v>
      </c>
      <c r="NM72" s="85">
        <v>0</v>
      </c>
      <c r="NN72" s="85">
        <v>0</v>
      </c>
      <c r="NO72" s="85">
        <v>0</v>
      </c>
      <c r="NP72" s="85">
        <v>0</v>
      </c>
      <c r="NQ72" s="85">
        <v>0</v>
      </c>
      <c r="NR72" s="85">
        <v>0</v>
      </c>
      <c r="NS72" s="85">
        <v>0</v>
      </c>
      <c r="NT72" s="85">
        <v>0</v>
      </c>
      <c r="NU72" s="85">
        <v>0</v>
      </c>
      <c r="NV72" s="85">
        <v>0</v>
      </c>
      <c r="NW72" s="85">
        <v>0</v>
      </c>
      <c r="NX72" s="85">
        <v>0</v>
      </c>
      <c r="NY72" s="85">
        <v>0</v>
      </c>
      <c r="NZ72" s="85">
        <v>0</v>
      </c>
      <c r="OA72" s="85">
        <v>0</v>
      </c>
      <c r="OB72" s="85">
        <v>0</v>
      </c>
      <c r="OC72" s="85">
        <v>0</v>
      </c>
      <c r="OD72" s="85">
        <v>0</v>
      </c>
      <c r="OE72" s="85">
        <v>0</v>
      </c>
      <c r="OF72" s="85">
        <v>0</v>
      </c>
      <c r="OG72" s="85">
        <v>0</v>
      </c>
      <c r="OH72" s="85">
        <v>0</v>
      </c>
      <c r="OI72" s="85">
        <v>0</v>
      </c>
      <c r="OJ72" s="85">
        <v>0</v>
      </c>
      <c r="OK72" s="85">
        <v>0</v>
      </c>
      <c r="OL72" s="85">
        <v>0</v>
      </c>
      <c r="OM72" s="85">
        <v>0</v>
      </c>
      <c r="ON72" s="85">
        <v>0</v>
      </c>
      <c r="OO72" s="85">
        <v>0</v>
      </c>
      <c r="OP72" s="85">
        <v>0</v>
      </c>
      <c r="OQ72" s="85">
        <v>0</v>
      </c>
      <c r="OR72" s="85">
        <v>0</v>
      </c>
      <c r="OS72" s="85">
        <v>0</v>
      </c>
      <c r="OT72" s="85">
        <v>0</v>
      </c>
      <c r="OU72" s="85">
        <v>0</v>
      </c>
      <c r="OV72" s="85">
        <v>0</v>
      </c>
      <c r="OW72" s="85">
        <v>0</v>
      </c>
      <c r="OX72" s="85">
        <v>0</v>
      </c>
      <c r="OY72" s="85">
        <v>0</v>
      </c>
      <c r="OZ72" s="85">
        <v>0</v>
      </c>
      <c r="PA72" s="85">
        <v>0</v>
      </c>
      <c r="PB72" s="85">
        <v>0</v>
      </c>
      <c r="PC72" s="85">
        <v>0</v>
      </c>
      <c r="PD72" s="85">
        <v>0</v>
      </c>
      <c r="PE72" s="85">
        <v>0</v>
      </c>
      <c r="PF72" s="85">
        <v>0</v>
      </c>
      <c r="PG72" s="85">
        <v>0</v>
      </c>
      <c r="PH72" s="85">
        <v>0</v>
      </c>
      <c r="PI72" s="85">
        <v>0</v>
      </c>
      <c r="PJ72" s="85">
        <v>0</v>
      </c>
      <c r="PK72" s="85">
        <v>0</v>
      </c>
      <c r="PL72" s="85">
        <v>0</v>
      </c>
      <c r="PM72" s="85">
        <v>0</v>
      </c>
      <c r="PN72" s="85">
        <v>0</v>
      </c>
      <c r="PO72" s="85">
        <v>0</v>
      </c>
      <c r="PP72" s="85">
        <v>0</v>
      </c>
      <c r="PQ72" s="85">
        <v>0</v>
      </c>
      <c r="PR72" s="85">
        <v>0</v>
      </c>
      <c r="PS72" s="85">
        <v>0</v>
      </c>
      <c r="PT72" s="85">
        <v>0</v>
      </c>
      <c r="PU72" s="85">
        <v>0</v>
      </c>
      <c r="PV72" s="85">
        <v>0</v>
      </c>
      <c r="PW72" s="85">
        <v>0</v>
      </c>
      <c r="PX72" s="85">
        <v>0</v>
      </c>
      <c r="PY72" s="85">
        <v>0</v>
      </c>
      <c r="PZ72" s="85">
        <v>0</v>
      </c>
      <c r="QA72" s="85">
        <v>0</v>
      </c>
      <c r="QB72" s="85">
        <v>0</v>
      </c>
      <c r="QC72" s="85">
        <v>0</v>
      </c>
      <c r="QD72" s="85">
        <v>0</v>
      </c>
      <c r="QE72" s="85">
        <v>0</v>
      </c>
      <c r="QF72" s="85">
        <v>0</v>
      </c>
      <c r="QG72" s="85">
        <v>0</v>
      </c>
      <c r="QH72" s="85">
        <v>0</v>
      </c>
      <c r="QI72" s="85">
        <v>0</v>
      </c>
      <c r="QJ72" s="85">
        <v>0</v>
      </c>
      <c r="QK72" s="85">
        <v>0</v>
      </c>
      <c r="QL72" s="85">
        <v>0</v>
      </c>
      <c r="QM72" s="85">
        <v>0</v>
      </c>
      <c r="QN72" s="85">
        <v>0</v>
      </c>
      <c r="QO72" s="85">
        <v>0</v>
      </c>
      <c r="QP72" s="85">
        <v>0</v>
      </c>
      <c r="QQ72" s="85">
        <v>0</v>
      </c>
      <c r="QR72" s="85">
        <v>0</v>
      </c>
      <c r="QS72" s="85">
        <v>0</v>
      </c>
      <c r="QT72" s="85">
        <v>0</v>
      </c>
      <c r="QU72" s="85">
        <v>0</v>
      </c>
      <c r="QV72" s="85">
        <v>0</v>
      </c>
      <c r="QW72" s="85">
        <v>0</v>
      </c>
      <c r="QX72" s="85">
        <v>0</v>
      </c>
      <c r="QY72" s="85">
        <v>0</v>
      </c>
      <c r="QZ72" s="85">
        <v>0</v>
      </c>
      <c r="RA72" s="85">
        <v>0</v>
      </c>
      <c r="RB72" s="85">
        <v>0</v>
      </c>
      <c r="RC72" s="85">
        <v>0</v>
      </c>
      <c r="RD72" s="85">
        <v>0</v>
      </c>
      <c r="RE72" s="85">
        <v>0</v>
      </c>
      <c r="RF72" s="85">
        <v>0</v>
      </c>
      <c r="RG72" s="85">
        <v>0</v>
      </c>
      <c r="RH72" s="85">
        <v>0</v>
      </c>
      <c r="RI72" s="85">
        <v>0</v>
      </c>
      <c r="RJ72" s="85">
        <v>0</v>
      </c>
      <c r="RK72" s="85">
        <v>0</v>
      </c>
      <c r="RL72" s="85">
        <v>0</v>
      </c>
      <c r="RM72" s="85">
        <v>0</v>
      </c>
      <c r="RN72" s="85">
        <v>0</v>
      </c>
      <c r="RO72" s="85">
        <v>0</v>
      </c>
      <c r="RP72" s="85">
        <v>0</v>
      </c>
      <c r="RQ72" s="85">
        <v>0</v>
      </c>
    </row>
    <row r="73" spans="1:485" ht="15">
      <c r="B73" s="85" t="s">
        <v>1837</v>
      </c>
      <c r="D73" s="85" t="s">
        <v>1952</v>
      </c>
      <c r="E73" s="87"/>
      <c r="F73" s="87"/>
      <c r="G73" s="87"/>
      <c r="H73" s="86" t="s">
        <v>1953</v>
      </c>
      <c r="I73" s="85" t="s">
        <v>1954</v>
      </c>
      <c r="T73" s="85">
        <v>0</v>
      </c>
      <c r="U73" s="85">
        <v>0</v>
      </c>
      <c r="V73" s="85">
        <v>0</v>
      </c>
      <c r="W73" s="85">
        <v>0</v>
      </c>
      <c r="X73" s="85">
        <v>0</v>
      </c>
      <c r="Y73" s="85">
        <v>0</v>
      </c>
      <c r="Z73" s="85">
        <v>0</v>
      </c>
      <c r="AA73" s="85">
        <v>0</v>
      </c>
      <c r="AB73" s="85">
        <v>0</v>
      </c>
      <c r="AC73" s="85">
        <v>0</v>
      </c>
      <c r="AD73" s="85">
        <v>0</v>
      </c>
      <c r="AE73" s="85">
        <v>0</v>
      </c>
      <c r="AF73" s="85">
        <v>0</v>
      </c>
      <c r="AG73" s="85">
        <v>0</v>
      </c>
      <c r="AH73" s="85">
        <v>0</v>
      </c>
      <c r="AI73" s="85">
        <v>0</v>
      </c>
      <c r="AJ73" s="85">
        <v>0</v>
      </c>
      <c r="AK73" s="85">
        <v>0</v>
      </c>
      <c r="AL73" s="85">
        <v>0</v>
      </c>
      <c r="AM73" s="85">
        <v>0</v>
      </c>
      <c r="AN73" s="85">
        <v>0</v>
      </c>
      <c r="AO73" s="85">
        <v>0</v>
      </c>
      <c r="AP73" s="85">
        <v>0</v>
      </c>
      <c r="AQ73" s="85">
        <v>0</v>
      </c>
      <c r="AR73" s="85">
        <v>0</v>
      </c>
      <c r="AS73" s="85">
        <v>0</v>
      </c>
      <c r="AT73" s="85">
        <v>0</v>
      </c>
      <c r="AU73" s="85">
        <v>0</v>
      </c>
      <c r="AV73" s="85">
        <v>0</v>
      </c>
      <c r="AW73" s="85">
        <v>0</v>
      </c>
      <c r="AX73" s="85">
        <v>0</v>
      </c>
      <c r="AY73" s="85">
        <v>0</v>
      </c>
      <c r="AZ73" s="85">
        <v>0</v>
      </c>
      <c r="BA73" s="85">
        <v>0</v>
      </c>
      <c r="BB73" s="85">
        <v>0</v>
      </c>
      <c r="BC73" s="85">
        <v>0</v>
      </c>
      <c r="BD73" s="85">
        <v>0</v>
      </c>
      <c r="BE73" s="85">
        <v>0</v>
      </c>
      <c r="BF73" s="85">
        <v>0</v>
      </c>
      <c r="BG73" s="85">
        <v>0</v>
      </c>
      <c r="BH73" s="85">
        <v>0</v>
      </c>
      <c r="BI73" s="85">
        <v>0</v>
      </c>
      <c r="BJ73" s="85">
        <v>0</v>
      </c>
      <c r="BK73" s="85">
        <v>0</v>
      </c>
      <c r="BL73" s="85">
        <v>0</v>
      </c>
      <c r="BM73" s="85">
        <v>0</v>
      </c>
      <c r="BN73" s="85">
        <v>0</v>
      </c>
      <c r="BO73" s="85">
        <v>0</v>
      </c>
      <c r="BP73" s="85">
        <v>0</v>
      </c>
      <c r="BQ73" s="85">
        <v>0</v>
      </c>
      <c r="BR73" s="85">
        <v>0</v>
      </c>
      <c r="BS73" s="85">
        <v>0</v>
      </c>
      <c r="BT73" s="85">
        <v>0</v>
      </c>
      <c r="BU73" s="85">
        <v>0</v>
      </c>
      <c r="BV73" s="85">
        <v>0</v>
      </c>
      <c r="BW73" s="85">
        <v>0</v>
      </c>
      <c r="BX73" s="85">
        <v>0</v>
      </c>
      <c r="BY73" s="85">
        <v>0</v>
      </c>
      <c r="BZ73" s="85">
        <v>0</v>
      </c>
      <c r="CA73" s="85">
        <v>0</v>
      </c>
      <c r="CB73" s="85">
        <v>0</v>
      </c>
      <c r="CC73" s="85">
        <v>0</v>
      </c>
      <c r="CD73" s="85">
        <v>0</v>
      </c>
      <c r="CE73" s="85">
        <v>0</v>
      </c>
      <c r="CF73" s="85">
        <v>0</v>
      </c>
      <c r="CG73" s="85">
        <v>0</v>
      </c>
      <c r="CH73" s="85">
        <v>0</v>
      </c>
      <c r="CI73" s="85">
        <v>0</v>
      </c>
      <c r="CJ73" s="85">
        <v>0</v>
      </c>
      <c r="CK73" s="85">
        <v>0</v>
      </c>
      <c r="CL73" s="85">
        <v>0</v>
      </c>
      <c r="CM73" s="85">
        <v>0</v>
      </c>
      <c r="CN73" s="85">
        <v>0</v>
      </c>
      <c r="CO73" s="85">
        <v>0</v>
      </c>
      <c r="CP73" s="85">
        <v>0</v>
      </c>
      <c r="CQ73" s="85">
        <v>0</v>
      </c>
      <c r="CR73" s="85">
        <v>0</v>
      </c>
      <c r="CS73" s="85">
        <v>0</v>
      </c>
      <c r="CT73" s="85">
        <v>0</v>
      </c>
      <c r="CU73" s="85">
        <v>0</v>
      </c>
      <c r="CV73" s="85">
        <v>0</v>
      </c>
      <c r="CW73" s="85">
        <v>0</v>
      </c>
      <c r="CX73" s="85">
        <v>0</v>
      </c>
      <c r="CY73" s="85">
        <v>0</v>
      </c>
      <c r="CZ73" s="85">
        <v>0</v>
      </c>
      <c r="DA73" s="85">
        <v>0</v>
      </c>
      <c r="DB73" s="85">
        <v>0</v>
      </c>
      <c r="DC73" s="85">
        <v>0</v>
      </c>
      <c r="DD73" s="85">
        <v>0</v>
      </c>
      <c r="DE73" s="85">
        <v>0</v>
      </c>
      <c r="DF73" s="85">
        <v>0</v>
      </c>
      <c r="DG73" s="85">
        <v>0</v>
      </c>
      <c r="DH73" s="85">
        <v>0</v>
      </c>
      <c r="DI73" s="85">
        <v>0</v>
      </c>
      <c r="DJ73" s="85">
        <v>0</v>
      </c>
      <c r="DK73" s="85">
        <v>0</v>
      </c>
      <c r="DL73" s="85">
        <v>0</v>
      </c>
      <c r="DM73" s="85">
        <v>0</v>
      </c>
      <c r="DN73" s="85">
        <v>0</v>
      </c>
      <c r="DO73" s="85">
        <v>0</v>
      </c>
      <c r="DP73" s="85">
        <v>0</v>
      </c>
      <c r="DQ73" s="85">
        <v>0</v>
      </c>
      <c r="DR73" s="85">
        <v>0</v>
      </c>
      <c r="DS73" s="85">
        <v>0</v>
      </c>
      <c r="DT73" s="85">
        <v>0</v>
      </c>
      <c r="DU73" s="85">
        <v>0</v>
      </c>
      <c r="DV73" s="85">
        <v>0</v>
      </c>
      <c r="DW73" s="85">
        <v>0</v>
      </c>
      <c r="DX73" s="85">
        <v>0</v>
      </c>
      <c r="DY73" s="85">
        <v>0</v>
      </c>
      <c r="DZ73" s="85">
        <v>0</v>
      </c>
      <c r="EA73" s="85">
        <v>0</v>
      </c>
      <c r="EB73" s="85">
        <v>0</v>
      </c>
      <c r="EC73" s="85">
        <v>0</v>
      </c>
      <c r="ED73" s="85">
        <v>0</v>
      </c>
      <c r="EE73" s="85">
        <v>0</v>
      </c>
      <c r="EF73" s="85">
        <v>0</v>
      </c>
      <c r="EG73" s="85">
        <v>0</v>
      </c>
      <c r="EH73" s="85">
        <v>0</v>
      </c>
      <c r="EI73" s="85">
        <v>0</v>
      </c>
      <c r="EJ73" s="85">
        <v>0</v>
      </c>
      <c r="EK73" s="85">
        <v>0</v>
      </c>
      <c r="EL73" s="85">
        <v>0</v>
      </c>
      <c r="EM73" s="85">
        <v>0</v>
      </c>
      <c r="EN73" s="85">
        <v>0</v>
      </c>
      <c r="EO73" s="85">
        <v>0</v>
      </c>
      <c r="EP73" s="85">
        <v>0</v>
      </c>
      <c r="EQ73" s="85">
        <v>0</v>
      </c>
      <c r="ER73" s="85">
        <v>0</v>
      </c>
      <c r="ES73" s="85">
        <v>0</v>
      </c>
      <c r="ET73" s="85">
        <v>0</v>
      </c>
      <c r="EU73" s="85">
        <v>0</v>
      </c>
      <c r="EV73" s="85">
        <v>0</v>
      </c>
      <c r="EW73" s="85">
        <v>0</v>
      </c>
      <c r="EX73" s="85">
        <v>0</v>
      </c>
      <c r="EY73" s="85">
        <v>0</v>
      </c>
      <c r="EZ73" s="85">
        <v>0</v>
      </c>
      <c r="FA73" s="85">
        <v>0</v>
      </c>
      <c r="FB73" s="85">
        <v>0</v>
      </c>
      <c r="FC73" s="85">
        <v>0</v>
      </c>
      <c r="FD73" s="85">
        <v>0</v>
      </c>
      <c r="FE73" s="85">
        <v>0</v>
      </c>
      <c r="FF73" s="85">
        <v>0</v>
      </c>
      <c r="FG73" s="85">
        <v>0</v>
      </c>
      <c r="FH73" s="85">
        <v>0</v>
      </c>
      <c r="FI73" s="85">
        <v>0</v>
      </c>
      <c r="FJ73" s="85">
        <v>0</v>
      </c>
      <c r="FK73" s="85">
        <v>0</v>
      </c>
      <c r="FL73" s="85">
        <v>0</v>
      </c>
      <c r="FM73" s="85">
        <v>0</v>
      </c>
      <c r="FN73" s="85">
        <v>0</v>
      </c>
      <c r="FO73" s="85">
        <v>0</v>
      </c>
      <c r="FP73" s="85">
        <v>0</v>
      </c>
      <c r="FQ73" s="85">
        <v>0</v>
      </c>
      <c r="FR73" s="85">
        <v>0</v>
      </c>
      <c r="FS73" s="85">
        <v>0</v>
      </c>
      <c r="FT73" s="85">
        <v>0</v>
      </c>
      <c r="FU73" s="85">
        <v>0</v>
      </c>
      <c r="FV73" s="85">
        <v>0</v>
      </c>
      <c r="FW73" s="85">
        <v>0</v>
      </c>
      <c r="FX73" s="85">
        <v>0</v>
      </c>
      <c r="FY73" s="85">
        <v>0</v>
      </c>
      <c r="FZ73" s="85">
        <v>0</v>
      </c>
      <c r="GA73" s="85">
        <v>0</v>
      </c>
      <c r="GB73" s="85">
        <v>0</v>
      </c>
      <c r="GC73" s="85">
        <v>0</v>
      </c>
      <c r="GD73" s="85">
        <v>0</v>
      </c>
      <c r="GE73" s="85">
        <v>0</v>
      </c>
      <c r="GF73" s="85">
        <v>0</v>
      </c>
      <c r="GG73" s="85">
        <v>0</v>
      </c>
      <c r="GH73" s="85">
        <v>0</v>
      </c>
      <c r="GI73" s="85">
        <v>0</v>
      </c>
      <c r="GJ73" s="85">
        <v>0</v>
      </c>
      <c r="GK73" s="85">
        <v>0</v>
      </c>
      <c r="GL73" s="85">
        <v>0</v>
      </c>
      <c r="GM73" s="85">
        <v>0</v>
      </c>
      <c r="GN73" s="85">
        <v>0</v>
      </c>
      <c r="GO73" s="85">
        <v>0</v>
      </c>
      <c r="GP73" s="85">
        <v>0</v>
      </c>
      <c r="GQ73" s="85">
        <v>0</v>
      </c>
      <c r="GR73" s="85">
        <v>0</v>
      </c>
      <c r="GS73" s="85">
        <v>0</v>
      </c>
      <c r="GT73" s="85">
        <v>0</v>
      </c>
      <c r="GU73" s="85">
        <v>0</v>
      </c>
      <c r="GV73" s="85">
        <v>0</v>
      </c>
      <c r="GW73" s="85">
        <v>0</v>
      </c>
      <c r="GX73" s="85">
        <v>0</v>
      </c>
      <c r="GY73" s="85">
        <v>0</v>
      </c>
      <c r="GZ73" s="85">
        <v>0</v>
      </c>
      <c r="HA73" s="85">
        <v>0</v>
      </c>
      <c r="HB73" s="85">
        <v>0</v>
      </c>
      <c r="HC73" s="85">
        <v>0</v>
      </c>
      <c r="HD73" s="85">
        <v>0</v>
      </c>
      <c r="HE73" s="85">
        <v>0</v>
      </c>
      <c r="HF73" s="85">
        <v>0</v>
      </c>
      <c r="HG73" s="85">
        <v>0</v>
      </c>
      <c r="HH73" s="85">
        <v>0</v>
      </c>
      <c r="HI73" s="85">
        <v>0</v>
      </c>
      <c r="HJ73" s="85">
        <v>0</v>
      </c>
      <c r="HK73" s="85">
        <v>0</v>
      </c>
      <c r="HL73" s="85">
        <v>0</v>
      </c>
      <c r="HM73" s="85">
        <v>0</v>
      </c>
      <c r="HN73" s="85">
        <v>0</v>
      </c>
      <c r="HO73" s="85">
        <v>0</v>
      </c>
      <c r="HP73" s="85">
        <v>0</v>
      </c>
      <c r="HQ73" s="85">
        <v>0</v>
      </c>
      <c r="HR73" s="85">
        <v>0</v>
      </c>
      <c r="HS73" s="85">
        <v>0</v>
      </c>
      <c r="HT73" s="85">
        <v>0</v>
      </c>
      <c r="HU73" s="85">
        <v>0</v>
      </c>
      <c r="HV73" s="85">
        <v>0</v>
      </c>
      <c r="HW73" s="85">
        <v>0</v>
      </c>
      <c r="HX73" s="85">
        <v>0</v>
      </c>
      <c r="HY73" s="85">
        <v>0</v>
      </c>
      <c r="HZ73" s="85">
        <v>0</v>
      </c>
      <c r="IA73" s="85">
        <v>0</v>
      </c>
      <c r="IB73" s="85">
        <v>0</v>
      </c>
      <c r="IC73" s="85">
        <v>0</v>
      </c>
      <c r="ID73" s="85">
        <v>0</v>
      </c>
      <c r="IE73" s="85">
        <v>0</v>
      </c>
      <c r="IF73" s="85">
        <v>0</v>
      </c>
      <c r="IG73" s="85">
        <v>0</v>
      </c>
      <c r="IH73" s="85">
        <v>0</v>
      </c>
      <c r="II73" s="85">
        <v>0</v>
      </c>
      <c r="IJ73" s="85">
        <v>0</v>
      </c>
      <c r="IK73" s="85">
        <v>0</v>
      </c>
      <c r="IL73" s="85">
        <v>0</v>
      </c>
      <c r="IM73" s="85">
        <v>0</v>
      </c>
      <c r="IN73" s="85">
        <v>0</v>
      </c>
      <c r="IO73" s="85">
        <v>0</v>
      </c>
      <c r="IP73" s="85">
        <v>0</v>
      </c>
      <c r="IQ73" s="85">
        <v>0</v>
      </c>
      <c r="IR73" s="85">
        <v>0</v>
      </c>
      <c r="IS73" s="85">
        <v>0</v>
      </c>
      <c r="IT73" s="85">
        <v>0</v>
      </c>
      <c r="IU73" s="85">
        <v>0</v>
      </c>
      <c r="IV73" s="85">
        <v>0</v>
      </c>
      <c r="IW73" s="85">
        <v>0</v>
      </c>
      <c r="IX73" s="85">
        <v>0</v>
      </c>
      <c r="IY73" s="85">
        <v>0</v>
      </c>
      <c r="IZ73" s="85">
        <v>0</v>
      </c>
      <c r="JA73" s="85">
        <v>0</v>
      </c>
      <c r="JB73" s="85">
        <v>0</v>
      </c>
      <c r="JC73" s="85">
        <v>0</v>
      </c>
      <c r="JD73" s="85">
        <v>0</v>
      </c>
      <c r="JE73" s="85">
        <v>0</v>
      </c>
      <c r="JF73" s="85">
        <v>0</v>
      </c>
      <c r="JG73" s="85">
        <v>0</v>
      </c>
      <c r="JH73" s="85">
        <v>0</v>
      </c>
      <c r="JI73" s="85">
        <v>0</v>
      </c>
      <c r="JJ73" s="85">
        <v>0</v>
      </c>
      <c r="JK73" s="85">
        <v>0</v>
      </c>
      <c r="JL73" s="85">
        <v>0</v>
      </c>
      <c r="JM73" s="85">
        <v>0</v>
      </c>
      <c r="JN73" s="85">
        <v>0</v>
      </c>
      <c r="JO73" s="85">
        <v>0</v>
      </c>
      <c r="JP73" s="85">
        <v>0</v>
      </c>
      <c r="JQ73" s="85">
        <v>0</v>
      </c>
      <c r="JR73" s="85">
        <v>0</v>
      </c>
      <c r="JS73" s="85">
        <v>0</v>
      </c>
      <c r="JT73" s="85">
        <v>0</v>
      </c>
      <c r="JU73" s="85">
        <v>0</v>
      </c>
      <c r="JV73" s="85">
        <v>0</v>
      </c>
      <c r="JW73" s="85">
        <v>0</v>
      </c>
      <c r="JX73" s="85">
        <v>0</v>
      </c>
      <c r="JY73" s="85">
        <v>0</v>
      </c>
      <c r="JZ73" s="85">
        <v>0</v>
      </c>
      <c r="KA73" s="85">
        <v>0</v>
      </c>
      <c r="KB73" s="85">
        <v>0</v>
      </c>
      <c r="KC73" s="85">
        <v>0</v>
      </c>
      <c r="KD73" s="85">
        <v>0</v>
      </c>
      <c r="KE73" s="85">
        <v>0</v>
      </c>
      <c r="KF73" s="85">
        <v>0</v>
      </c>
      <c r="KG73" s="85">
        <v>0</v>
      </c>
      <c r="KH73" s="85">
        <v>0</v>
      </c>
      <c r="KI73" s="85">
        <v>0</v>
      </c>
      <c r="KJ73" s="85">
        <v>0</v>
      </c>
      <c r="KK73" s="85">
        <v>0</v>
      </c>
      <c r="KL73" s="85">
        <v>0</v>
      </c>
      <c r="KM73" s="85">
        <v>0</v>
      </c>
      <c r="KN73" s="85">
        <v>0</v>
      </c>
      <c r="KO73" s="85">
        <v>0</v>
      </c>
      <c r="KP73" s="85">
        <v>0</v>
      </c>
      <c r="KQ73" s="85">
        <v>0</v>
      </c>
      <c r="KR73" s="85">
        <v>0</v>
      </c>
      <c r="KS73" s="85">
        <v>0</v>
      </c>
      <c r="KT73" s="85">
        <v>0</v>
      </c>
      <c r="KU73" s="85">
        <v>0</v>
      </c>
      <c r="KV73" s="85">
        <v>0</v>
      </c>
      <c r="KW73" s="85">
        <v>0</v>
      </c>
      <c r="KX73" s="85">
        <v>0</v>
      </c>
      <c r="KY73" s="85">
        <v>0</v>
      </c>
      <c r="KZ73" s="85">
        <v>0</v>
      </c>
      <c r="LA73" s="85">
        <v>0</v>
      </c>
      <c r="LB73" s="85">
        <v>0</v>
      </c>
      <c r="LC73" s="85">
        <v>0</v>
      </c>
      <c r="LD73" s="85">
        <v>0</v>
      </c>
      <c r="LE73" s="85">
        <v>0</v>
      </c>
      <c r="LF73" s="85">
        <v>0</v>
      </c>
      <c r="LG73" s="85">
        <v>0</v>
      </c>
      <c r="LH73" s="85">
        <v>0</v>
      </c>
      <c r="LI73" s="85">
        <v>0</v>
      </c>
      <c r="LJ73" s="85">
        <v>0</v>
      </c>
      <c r="LK73" s="85">
        <v>0</v>
      </c>
      <c r="LL73" s="85">
        <v>0</v>
      </c>
      <c r="LM73" s="85">
        <v>0</v>
      </c>
      <c r="LN73" s="85">
        <v>0</v>
      </c>
      <c r="LO73" s="85">
        <v>0</v>
      </c>
      <c r="LP73" s="85">
        <v>0</v>
      </c>
      <c r="LQ73" s="85">
        <v>0</v>
      </c>
      <c r="LR73" s="85">
        <v>0</v>
      </c>
      <c r="LS73" s="85">
        <v>0</v>
      </c>
      <c r="LT73" s="85">
        <v>0</v>
      </c>
      <c r="LU73" s="85">
        <v>0</v>
      </c>
      <c r="LV73" s="85">
        <v>0</v>
      </c>
      <c r="LW73" s="85">
        <v>0</v>
      </c>
      <c r="LX73" s="85">
        <v>0</v>
      </c>
      <c r="LY73" s="85">
        <v>0</v>
      </c>
      <c r="LZ73" s="85">
        <v>0</v>
      </c>
      <c r="MA73" s="85">
        <v>0</v>
      </c>
      <c r="MB73" s="85">
        <v>0</v>
      </c>
      <c r="MC73" s="85">
        <v>0</v>
      </c>
      <c r="MD73" s="85">
        <v>0</v>
      </c>
      <c r="ME73" s="85">
        <v>0</v>
      </c>
      <c r="MF73" s="85">
        <v>0</v>
      </c>
      <c r="MG73" s="85">
        <v>0</v>
      </c>
      <c r="MH73" s="85">
        <v>0</v>
      </c>
      <c r="MI73" s="85">
        <v>0</v>
      </c>
      <c r="MJ73" s="85">
        <v>0</v>
      </c>
      <c r="MK73" s="85">
        <v>0</v>
      </c>
      <c r="ML73" s="85">
        <v>0</v>
      </c>
      <c r="MM73" s="85">
        <v>0</v>
      </c>
      <c r="MN73" s="85">
        <v>0</v>
      </c>
      <c r="MO73" s="85">
        <v>0</v>
      </c>
      <c r="MP73" s="85">
        <v>0</v>
      </c>
      <c r="MQ73" s="85">
        <v>0</v>
      </c>
      <c r="MR73" s="85">
        <v>0</v>
      </c>
      <c r="MS73" s="85">
        <v>0</v>
      </c>
      <c r="MT73" s="85">
        <v>0</v>
      </c>
      <c r="MU73" s="85">
        <v>0</v>
      </c>
      <c r="MV73" s="85">
        <v>0</v>
      </c>
      <c r="MW73" s="85">
        <v>0</v>
      </c>
      <c r="MX73" s="85">
        <v>0</v>
      </c>
      <c r="MY73" s="85">
        <v>0</v>
      </c>
      <c r="MZ73" s="85">
        <v>0</v>
      </c>
      <c r="NA73" s="85">
        <v>0</v>
      </c>
      <c r="NB73" s="85">
        <v>0</v>
      </c>
      <c r="NC73" s="85">
        <v>0</v>
      </c>
      <c r="ND73" s="85">
        <v>0</v>
      </c>
      <c r="NE73" s="85">
        <v>0</v>
      </c>
      <c r="NF73" s="85">
        <v>0</v>
      </c>
      <c r="NG73" s="85">
        <v>0</v>
      </c>
      <c r="NH73" s="85">
        <v>0</v>
      </c>
      <c r="NI73" s="85">
        <v>0</v>
      </c>
      <c r="NJ73" s="85">
        <v>0</v>
      </c>
      <c r="NK73" s="85">
        <v>0</v>
      </c>
      <c r="NL73" s="85">
        <v>0</v>
      </c>
      <c r="NM73" s="85">
        <v>0</v>
      </c>
      <c r="NN73" s="85">
        <v>0</v>
      </c>
      <c r="NO73" s="85">
        <v>0</v>
      </c>
      <c r="NP73" s="85">
        <v>0</v>
      </c>
      <c r="NQ73" s="85">
        <v>0</v>
      </c>
      <c r="NR73" s="85">
        <v>0</v>
      </c>
      <c r="NS73" s="85">
        <v>0</v>
      </c>
      <c r="NT73" s="85">
        <v>0</v>
      </c>
      <c r="NU73" s="85">
        <v>0</v>
      </c>
      <c r="NV73" s="85">
        <v>0</v>
      </c>
      <c r="NW73" s="85">
        <v>0</v>
      </c>
      <c r="NX73" s="85">
        <v>0</v>
      </c>
      <c r="NY73" s="85">
        <v>0</v>
      </c>
      <c r="NZ73" s="85">
        <v>0</v>
      </c>
      <c r="OA73" s="85">
        <v>0</v>
      </c>
      <c r="OB73" s="85">
        <v>0</v>
      </c>
      <c r="OC73" s="85">
        <v>0</v>
      </c>
      <c r="OD73" s="85">
        <v>0</v>
      </c>
      <c r="OE73" s="85">
        <v>0</v>
      </c>
      <c r="OF73" s="85">
        <v>0</v>
      </c>
      <c r="OG73" s="85">
        <v>0</v>
      </c>
      <c r="OH73" s="85">
        <v>0</v>
      </c>
      <c r="OI73" s="85">
        <v>0</v>
      </c>
      <c r="OJ73" s="85">
        <v>0</v>
      </c>
      <c r="OK73" s="85">
        <v>0</v>
      </c>
      <c r="OL73" s="85">
        <v>0</v>
      </c>
      <c r="OM73" s="85">
        <v>0</v>
      </c>
      <c r="ON73" s="85">
        <v>0</v>
      </c>
      <c r="OO73" s="85">
        <v>0</v>
      </c>
      <c r="OP73" s="85">
        <v>0</v>
      </c>
      <c r="OQ73" s="85">
        <v>0</v>
      </c>
      <c r="OR73" s="85">
        <v>0</v>
      </c>
      <c r="OS73" s="85">
        <v>0</v>
      </c>
      <c r="OT73" s="85">
        <v>0</v>
      </c>
      <c r="OU73" s="85">
        <v>0</v>
      </c>
      <c r="OV73" s="85">
        <v>0</v>
      </c>
      <c r="OW73" s="85">
        <v>0</v>
      </c>
      <c r="OX73" s="85">
        <v>0</v>
      </c>
      <c r="OY73" s="85">
        <v>0</v>
      </c>
      <c r="OZ73" s="85">
        <v>0</v>
      </c>
      <c r="PA73" s="85">
        <v>0</v>
      </c>
      <c r="PB73" s="85">
        <v>0</v>
      </c>
      <c r="PC73" s="85">
        <v>0</v>
      </c>
      <c r="PD73" s="85">
        <v>0</v>
      </c>
      <c r="PE73" s="85">
        <v>0</v>
      </c>
      <c r="PF73" s="85">
        <v>0</v>
      </c>
      <c r="PG73" s="85">
        <v>0</v>
      </c>
      <c r="PH73" s="85">
        <v>0</v>
      </c>
      <c r="PI73" s="85">
        <v>0</v>
      </c>
      <c r="PJ73" s="85">
        <v>0</v>
      </c>
      <c r="PK73" s="85">
        <v>0</v>
      </c>
      <c r="PL73" s="85">
        <v>0</v>
      </c>
      <c r="PM73" s="85">
        <v>0</v>
      </c>
      <c r="PN73" s="85">
        <v>0</v>
      </c>
      <c r="PO73" s="85">
        <v>0</v>
      </c>
      <c r="PP73" s="85">
        <v>0</v>
      </c>
      <c r="PQ73" s="85">
        <v>0</v>
      </c>
      <c r="PR73" s="85">
        <v>0</v>
      </c>
      <c r="PS73" s="85">
        <v>0</v>
      </c>
      <c r="PT73" s="85">
        <v>0</v>
      </c>
      <c r="PU73" s="85">
        <v>0</v>
      </c>
      <c r="PV73" s="85">
        <v>0</v>
      </c>
      <c r="PW73" s="85">
        <v>0</v>
      </c>
      <c r="PX73" s="85">
        <v>0</v>
      </c>
      <c r="PY73" s="85">
        <v>0</v>
      </c>
      <c r="PZ73" s="85">
        <v>0</v>
      </c>
      <c r="QA73" s="85">
        <v>0</v>
      </c>
      <c r="QB73" s="85">
        <v>0</v>
      </c>
      <c r="QC73" s="85">
        <v>0</v>
      </c>
      <c r="QD73" s="85">
        <v>0</v>
      </c>
      <c r="QE73" s="85">
        <v>0</v>
      </c>
      <c r="QF73" s="85">
        <v>0</v>
      </c>
      <c r="QG73" s="85">
        <v>0</v>
      </c>
      <c r="QH73" s="85">
        <v>0</v>
      </c>
      <c r="QI73" s="85">
        <v>0</v>
      </c>
      <c r="QJ73" s="85">
        <v>0</v>
      </c>
      <c r="QK73" s="85">
        <v>0</v>
      </c>
      <c r="QL73" s="85">
        <v>0</v>
      </c>
      <c r="QM73" s="85">
        <v>0</v>
      </c>
      <c r="QN73" s="85">
        <v>0</v>
      </c>
      <c r="QO73" s="85">
        <v>0</v>
      </c>
      <c r="QP73" s="85">
        <v>0</v>
      </c>
      <c r="QQ73" s="85">
        <v>0</v>
      </c>
      <c r="QR73" s="85">
        <v>0</v>
      </c>
      <c r="QS73" s="85">
        <v>0</v>
      </c>
      <c r="QT73" s="85">
        <v>0</v>
      </c>
      <c r="QU73" s="85">
        <v>0</v>
      </c>
      <c r="QV73" s="85">
        <v>0</v>
      </c>
      <c r="QW73" s="85">
        <v>0</v>
      </c>
      <c r="QX73" s="85">
        <v>0</v>
      </c>
      <c r="QY73" s="85">
        <v>0</v>
      </c>
      <c r="QZ73" s="85">
        <v>0</v>
      </c>
      <c r="RA73" s="85">
        <v>0</v>
      </c>
      <c r="RB73" s="85">
        <v>0</v>
      </c>
      <c r="RC73" s="85">
        <v>0</v>
      </c>
      <c r="RD73" s="85">
        <v>0</v>
      </c>
      <c r="RE73" s="85">
        <v>0</v>
      </c>
      <c r="RF73" s="85">
        <v>0</v>
      </c>
      <c r="RG73" s="85">
        <v>0</v>
      </c>
      <c r="RH73" s="85">
        <v>0</v>
      </c>
      <c r="RI73" s="85">
        <v>0</v>
      </c>
      <c r="RJ73" s="85">
        <v>0</v>
      </c>
      <c r="RK73" s="85">
        <v>0</v>
      </c>
      <c r="RL73" s="85">
        <v>0</v>
      </c>
      <c r="RM73" s="85">
        <v>0</v>
      </c>
      <c r="RN73" s="85">
        <v>0</v>
      </c>
      <c r="RO73" s="85">
        <v>0</v>
      </c>
      <c r="RP73" s="85">
        <v>0</v>
      </c>
      <c r="RQ73" s="85">
        <v>0</v>
      </c>
    </row>
    <row r="74" spans="1:485" ht="15">
      <c r="B74" s="85" t="s">
        <v>1840</v>
      </c>
      <c r="D74" s="85" t="s">
        <v>1955</v>
      </c>
      <c r="E74" s="87"/>
      <c r="F74" s="87"/>
      <c r="G74" s="87"/>
      <c r="H74" s="86" t="s">
        <v>1956</v>
      </c>
      <c r="I74" s="85" t="s">
        <v>1957</v>
      </c>
      <c r="T74" s="85">
        <v>0</v>
      </c>
      <c r="U74" s="85">
        <v>0</v>
      </c>
      <c r="V74" s="85">
        <v>0</v>
      </c>
      <c r="W74" s="85">
        <v>0</v>
      </c>
      <c r="X74" s="85">
        <v>0</v>
      </c>
      <c r="Y74" s="85">
        <v>0</v>
      </c>
      <c r="Z74" s="85">
        <v>0</v>
      </c>
      <c r="AA74" s="85">
        <v>0</v>
      </c>
      <c r="AB74" s="85">
        <v>0</v>
      </c>
      <c r="AC74" s="85">
        <v>0</v>
      </c>
      <c r="AD74" s="85">
        <v>0</v>
      </c>
      <c r="AE74" s="85">
        <v>0</v>
      </c>
      <c r="AF74" s="85">
        <v>0</v>
      </c>
      <c r="AG74" s="85">
        <v>0</v>
      </c>
      <c r="AH74" s="85">
        <v>0</v>
      </c>
      <c r="AI74" s="85">
        <v>0</v>
      </c>
      <c r="AJ74" s="85">
        <v>0</v>
      </c>
      <c r="AK74" s="85">
        <v>0</v>
      </c>
      <c r="AL74" s="85">
        <v>0</v>
      </c>
      <c r="AM74" s="85">
        <v>0</v>
      </c>
      <c r="AN74" s="85">
        <v>0</v>
      </c>
      <c r="AO74" s="85">
        <v>0</v>
      </c>
      <c r="AP74" s="85">
        <v>0</v>
      </c>
      <c r="AQ74" s="85">
        <v>0</v>
      </c>
      <c r="AR74" s="85">
        <v>0</v>
      </c>
      <c r="AS74" s="85">
        <v>0</v>
      </c>
      <c r="AT74" s="85">
        <v>0</v>
      </c>
      <c r="AU74" s="85">
        <v>0</v>
      </c>
      <c r="AV74" s="85">
        <v>0</v>
      </c>
      <c r="AW74" s="85">
        <v>0</v>
      </c>
      <c r="AX74" s="85">
        <v>0</v>
      </c>
      <c r="AY74" s="85">
        <v>0</v>
      </c>
      <c r="AZ74" s="85">
        <v>0</v>
      </c>
      <c r="BA74" s="85">
        <v>0</v>
      </c>
      <c r="BB74" s="85">
        <v>0</v>
      </c>
      <c r="BC74" s="85">
        <v>0</v>
      </c>
      <c r="BD74" s="85">
        <v>0</v>
      </c>
      <c r="BE74" s="85">
        <v>0</v>
      </c>
      <c r="BF74" s="85">
        <v>0</v>
      </c>
      <c r="BG74" s="85">
        <v>0</v>
      </c>
      <c r="BH74" s="85">
        <v>0</v>
      </c>
      <c r="BI74" s="85">
        <v>0</v>
      </c>
      <c r="BJ74" s="85">
        <v>0</v>
      </c>
      <c r="BK74" s="85">
        <v>0</v>
      </c>
      <c r="BL74" s="85">
        <v>0</v>
      </c>
      <c r="BM74" s="85">
        <v>0</v>
      </c>
      <c r="BN74" s="85">
        <v>0</v>
      </c>
      <c r="BO74" s="85">
        <v>0</v>
      </c>
      <c r="BP74" s="85">
        <v>0</v>
      </c>
      <c r="BQ74" s="85">
        <v>0</v>
      </c>
      <c r="BR74" s="85">
        <v>0</v>
      </c>
      <c r="BS74" s="85">
        <v>0</v>
      </c>
      <c r="BT74" s="85">
        <v>0</v>
      </c>
      <c r="BU74" s="85">
        <v>0</v>
      </c>
      <c r="BV74" s="85">
        <v>0</v>
      </c>
      <c r="BW74" s="85">
        <v>0</v>
      </c>
      <c r="BX74" s="85">
        <v>0</v>
      </c>
      <c r="BY74" s="85">
        <v>0</v>
      </c>
      <c r="BZ74" s="85">
        <v>0</v>
      </c>
      <c r="CA74" s="85">
        <v>0</v>
      </c>
      <c r="CB74" s="85">
        <v>0</v>
      </c>
      <c r="CC74" s="85">
        <v>0</v>
      </c>
      <c r="CD74" s="85">
        <v>0</v>
      </c>
      <c r="CE74" s="85">
        <v>0</v>
      </c>
      <c r="CF74" s="85">
        <v>0</v>
      </c>
      <c r="CG74" s="85">
        <v>0</v>
      </c>
      <c r="CH74" s="85">
        <v>0</v>
      </c>
      <c r="CI74" s="85">
        <v>0</v>
      </c>
      <c r="CJ74" s="85">
        <v>0</v>
      </c>
      <c r="CK74" s="85">
        <v>0</v>
      </c>
      <c r="CL74" s="85">
        <v>0</v>
      </c>
      <c r="CM74" s="85">
        <v>0</v>
      </c>
      <c r="CN74" s="85">
        <v>0</v>
      </c>
      <c r="CO74" s="85">
        <v>0</v>
      </c>
      <c r="CP74" s="85">
        <v>0</v>
      </c>
      <c r="CQ74" s="85">
        <v>0</v>
      </c>
      <c r="CR74" s="85">
        <v>0</v>
      </c>
      <c r="CS74" s="85">
        <v>0</v>
      </c>
      <c r="CT74" s="85">
        <v>0</v>
      </c>
      <c r="CU74" s="85">
        <v>0</v>
      </c>
      <c r="CV74" s="85">
        <v>0</v>
      </c>
      <c r="CW74" s="85">
        <v>0</v>
      </c>
      <c r="CX74" s="85">
        <v>0</v>
      </c>
      <c r="CY74" s="85">
        <v>0</v>
      </c>
      <c r="CZ74" s="85">
        <v>0</v>
      </c>
      <c r="DA74" s="85">
        <v>0</v>
      </c>
      <c r="DB74" s="85">
        <v>0</v>
      </c>
      <c r="DC74" s="85">
        <v>0</v>
      </c>
      <c r="DD74" s="85">
        <v>0</v>
      </c>
      <c r="DE74" s="85">
        <v>0</v>
      </c>
      <c r="DF74" s="85">
        <v>0</v>
      </c>
      <c r="DG74" s="85">
        <v>0</v>
      </c>
      <c r="DH74" s="85">
        <v>0</v>
      </c>
      <c r="DI74" s="85">
        <v>0</v>
      </c>
      <c r="DJ74" s="85">
        <v>0</v>
      </c>
      <c r="DK74" s="85">
        <v>0</v>
      </c>
      <c r="DL74" s="85">
        <v>0</v>
      </c>
      <c r="DM74" s="85">
        <v>0</v>
      </c>
      <c r="DN74" s="85">
        <v>0</v>
      </c>
      <c r="DO74" s="85">
        <v>0</v>
      </c>
      <c r="DP74" s="85">
        <v>0</v>
      </c>
      <c r="DQ74" s="85">
        <v>0</v>
      </c>
      <c r="DR74" s="85">
        <v>0</v>
      </c>
      <c r="DS74" s="85">
        <v>0</v>
      </c>
      <c r="DT74" s="85">
        <v>0</v>
      </c>
      <c r="DU74" s="85">
        <v>0</v>
      </c>
      <c r="DV74" s="85">
        <v>0</v>
      </c>
      <c r="DW74" s="85">
        <v>0</v>
      </c>
      <c r="DX74" s="85">
        <v>0</v>
      </c>
      <c r="DY74" s="85">
        <v>0</v>
      </c>
      <c r="DZ74" s="85">
        <v>0</v>
      </c>
      <c r="EA74" s="85">
        <v>0</v>
      </c>
      <c r="EB74" s="85">
        <v>0</v>
      </c>
      <c r="EC74" s="85">
        <v>0</v>
      </c>
      <c r="ED74" s="85">
        <v>0</v>
      </c>
      <c r="EE74" s="85">
        <v>0</v>
      </c>
      <c r="EF74" s="85">
        <v>0</v>
      </c>
      <c r="EG74" s="85">
        <v>0</v>
      </c>
      <c r="EH74" s="85">
        <v>0</v>
      </c>
      <c r="EI74" s="85">
        <v>0</v>
      </c>
      <c r="EJ74" s="85">
        <v>0</v>
      </c>
      <c r="EK74" s="85">
        <v>0</v>
      </c>
      <c r="EL74" s="85">
        <v>0</v>
      </c>
      <c r="EM74" s="85">
        <v>0</v>
      </c>
      <c r="EN74" s="85">
        <v>0</v>
      </c>
      <c r="EO74" s="85">
        <v>0</v>
      </c>
      <c r="EP74" s="85">
        <v>0</v>
      </c>
      <c r="EQ74" s="85">
        <v>0</v>
      </c>
      <c r="ER74" s="85">
        <v>0</v>
      </c>
      <c r="ES74" s="85">
        <v>0</v>
      </c>
      <c r="ET74" s="85">
        <v>0</v>
      </c>
      <c r="EU74" s="85">
        <v>0</v>
      </c>
      <c r="EV74" s="85">
        <v>0</v>
      </c>
      <c r="EW74" s="85">
        <v>0</v>
      </c>
      <c r="EX74" s="85">
        <v>0</v>
      </c>
      <c r="EY74" s="85">
        <v>0</v>
      </c>
      <c r="EZ74" s="85">
        <v>0</v>
      </c>
      <c r="FA74" s="85">
        <v>0</v>
      </c>
      <c r="FB74" s="85">
        <v>0</v>
      </c>
      <c r="FC74" s="85">
        <v>0</v>
      </c>
      <c r="FD74" s="85">
        <v>0</v>
      </c>
      <c r="FE74" s="85">
        <v>0</v>
      </c>
      <c r="FF74" s="85">
        <v>0</v>
      </c>
      <c r="FG74" s="85">
        <v>0</v>
      </c>
      <c r="FH74" s="85">
        <v>0</v>
      </c>
      <c r="FI74" s="85">
        <v>0</v>
      </c>
      <c r="FJ74" s="85">
        <v>0</v>
      </c>
      <c r="FK74" s="85">
        <v>0</v>
      </c>
      <c r="FL74" s="85">
        <v>0</v>
      </c>
      <c r="FM74" s="85">
        <v>0</v>
      </c>
      <c r="FN74" s="85">
        <v>0</v>
      </c>
      <c r="FO74" s="85">
        <v>0</v>
      </c>
      <c r="FP74" s="85">
        <v>0</v>
      </c>
      <c r="FQ74" s="85">
        <v>0</v>
      </c>
      <c r="FR74" s="85">
        <v>0</v>
      </c>
      <c r="FS74" s="85">
        <v>0</v>
      </c>
      <c r="FT74" s="85">
        <v>0</v>
      </c>
      <c r="FU74" s="85">
        <v>0</v>
      </c>
      <c r="FV74" s="85">
        <v>0</v>
      </c>
      <c r="FW74" s="85">
        <v>0</v>
      </c>
      <c r="FX74" s="85">
        <v>0</v>
      </c>
      <c r="FY74" s="85">
        <v>0</v>
      </c>
      <c r="FZ74" s="85">
        <v>0</v>
      </c>
      <c r="GA74" s="85">
        <v>0</v>
      </c>
      <c r="GB74" s="85">
        <v>0</v>
      </c>
      <c r="GC74" s="85">
        <v>0</v>
      </c>
      <c r="GD74" s="85">
        <v>0</v>
      </c>
      <c r="GE74" s="85">
        <v>0</v>
      </c>
      <c r="GF74" s="85">
        <v>0</v>
      </c>
      <c r="GG74" s="85">
        <v>0</v>
      </c>
      <c r="GH74" s="85">
        <v>0</v>
      </c>
      <c r="GI74" s="85">
        <v>0</v>
      </c>
      <c r="GJ74" s="85">
        <v>0</v>
      </c>
      <c r="GK74" s="85">
        <v>0</v>
      </c>
      <c r="GL74" s="85">
        <v>0</v>
      </c>
      <c r="GM74" s="85">
        <v>0</v>
      </c>
      <c r="GN74" s="85">
        <v>0</v>
      </c>
      <c r="GO74" s="85">
        <v>0</v>
      </c>
      <c r="GP74" s="85">
        <v>0</v>
      </c>
      <c r="GQ74" s="85">
        <v>0</v>
      </c>
      <c r="GR74" s="85">
        <v>0</v>
      </c>
      <c r="GS74" s="85">
        <v>0</v>
      </c>
      <c r="GT74" s="85">
        <v>0</v>
      </c>
      <c r="GU74" s="85">
        <v>0</v>
      </c>
      <c r="GV74" s="85">
        <v>0</v>
      </c>
      <c r="GW74" s="85">
        <v>0</v>
      </c>
      <c r="GX74" s="85">
        <v>0</v>
      </c>
      <c r="GY74" s="85">
        <v>0</v>
      </c>
      <c r="GZ74" s="85">
        <v>0</v>
      </c>
      <c r="HA74" s="85">
        <v>0</v>
      </c>
      <c r="HB74" s="85">
        <v>0</v>
      </c>
      <c r="HC74" s="85">
        <v>0</v>
      </c>
      <c r="HD74" s="85">
        <v>0</v>
      </c>
      <c r="HE74" s="85">
        <v>0</v>
      </c>
      <c r="HF74" s="85">
        <v>0</v>
      </c>
      <c r="HG74" s="85">
        <v>0</v>
      </c>
      <c r="HH74" s="85">
        <v>0</v>
      </c>
      <c r="HI74" s="85">
        <v>0</v>
      </c>
      <c r="HJ74" s="85">
        <v>0</v>
      </c>
      <c r="HK74" s="85">
        <v>0</v>
      </c>
      <c r="HL74" s="85">
        <v>0</v>
      </c>
      <c r="HM74" s="85">
        <v>0</v>
      </c>
      <c r="HN74" s="85">
        <v>0</v>
      </c>
      <c r="HO74" s="85">
        <v>0</v>
      </c>
      <c r="HP74" s="85">
        <v>0</v>
      </c>
      <c r="HQ74" s="85">
        <v>0</v>
      </c>
      <c r="HR74" s="85">
        <v>0</v>
      </c>
      <c r="HS74" s="85">
        <v>0</v>
      </c>
      <c r="HT74" s="85">
        <v>0</v>
      </c>
      <c r="HU74" s="85">
        <v>0</v>
      </c>
      <c r="HV74" s="85">
        <v>0</v>
      </c>
      <c r="HW74" s="85">
        <v>0</v>
      </c>
      <c r="HX74" s="85">
        <v>0</v>
      </c>
      <c r="HY74" s="85">
        <v>0</v>
      </c>
      <c r="HZ74" s="85">
        <v>0</v>
      </c>
      <c r="IA74" s="85">
        <v>0</v>
      </c>
      <c r="IB74" s="85">
        <v>0</v>
      </c>
      <c r="IC74" s="85">
        <v>0</v>
      </c>
      <c r="ID74" s="85">
        <v>0</v>
      </c>
      <c r="IE74" s="85">
        <v>0</v>
      </c>
      <c r="IF74" s="85">
        <v>0</v>
      </c>
      <c r="IG74" s="85">
        <v>0</v>
      </c>
      <c r="IH74" s="85">
        <v>0</v>
      </c>
      <c r="II74" s="85">
        <v>0</v>
      </c>
      <c r="IJ74" s="85">
        <v>0</v>
      </c>
      <c r="IK74" s="85">
        <v>0</v>
      </c>
      <c r="IL74" s="85">
        <v>0</v>
      </c>
      <c r="IM74" s="85">
        <v>0</v>
      </c>
      <c r="IN74" s="85">
        <v>0</v>
      </c>
      <c r="IO74" s="85">
        <v>0</v>
      </c>
      <c r="IP74" s="85">
        <v>0</v>
      </c>
      <c r="IQ74" s="85">
        <v>0</v>
      </c>
      <c r="IR74" s="85">
        <v>0</v>
      </c>
      <c r="IS74" s="85">
        <v>0</v>
      </c>
      <c r="IT74" s="85">
        <v>0</v>
      </c>
      <c r="IU74" s="85">
        <v>0</v>
      </c>
      <c r="IV74" s="85">
        <v>0</v>
      </c>
      <c r="IW74" s="85">
        <v>0</v>
      </c>
      <c r="IX74" s="85">
        <v>0</v>
      </c>
      <c r="IY74" s="85">
        <v>0</v>
      </c>
      <c r="IZ74" s="85">
        <v>0</v>
      </c>
      <c r="JA74" s="85">
        <v>0</v>
      </c>
      <c r="JB74" s="85">
        <v>0</v>
      </c>
      <c r="JC74" s="85">
        <v>0</v>
      </c>
      <c r="JD74" s="85">
        <v>0</v>
      </c>
      <c r="JE74" s="85">
        <v>0</v>
      </c>
      <c r="JF74" s="85">
        <v>0</v>
      </c>
      <c r="JG74" s="85">
        <v>0</v>
      </c>
      <c r="JH74" s="85">
        <v>0</v>
      </c>
      <c r="JI74" s="85">
        <v>0</v>
      </c>
      <c r="JJ74" s="85">
        <v>0</v>
      </c>
      <c r="JK74" s="85">
        <v>0</v>
      </c>
      <c r="JL74" s="85">
        <v>0</v>
      </c>
      <c r="JM74" s="85">
        <v>0</v>
      </c>
      <c r="JN74" s="85">
        <v>0</v>
      </c>
      <c r="JO74" s="85">
        <v>0</v>
      </c>
      <c r="JP74" s="85">
        <v>0</v>
      </c>
      <c r="JQ74" s="85">
        <v>0</v>
      </c>
      <c r="JR74" s="85">
        <v>0</v>
      </c>
      <c r="JS74" s="85">
        <v>0</v>
      </c>
      <c r="JT74" s="85">
        <v>0</v>
      </c>
      <c r="JU74" s="85">
        <v>0</v>
      </c>
      <c r="JV74" s="85">
        <v>0</v>
      </c>
      <c r="JW74" s="85">
        <v>0</v>
      </c>
      <c r="JX74" s="85">
        <v>0</v>
      </c>
      <c r="JY74" s="85">
        <v>0</v>
      </c>
      <c r="JZ74" s="85">
        <v>0</v>
      </c>
      <c r="KA74" s="85">
        <v>0</v>
      </c>
      <c r="KB74" s="85">
        <v>0</v>
      </c>
      <c r="KC74" s="85">
        <v>0</v>
      </c>
      <c r="KD74" s="85">
        <v>0</v>
      </c>
      <c r="KE74" s="85">
        <v>0</v>
      </c>
      <c r="KF74" s="85">
        <v>0</v>
      </c>
      <c r="KG74" s="85">
        <v>0</v>
      </c>
      <c r="KH74" s="85">
        <v>0</v>
      </c>
      <c r="KI74" s="85">
        <v>0</v>
      </c>
      <c r="KJ74" s="85">
        <v>0</v>
      </c>
      <c r="KK74" s="85">
        <v>0</v>
      </c>
      <c r="KL74" s="85">
        <v>0</v>
      </c>
      <c r="KM74" s="85">
        <v>0</v>
      </c>
      <c r="KN74" s="85">
        <v>0</v>
      </c>
      <c r="KO74" s="85">
        <v>0</v>
      </c>
      <c r="KP74" s="85">
        <v>0</v>
      </c>
      <c r="KQ74" s="85">
        <v>0</v>
      </c>
      <c r="KR74" s="85">
        <v>0</v>
      </c>
      <c r="KS74" s="85">
        <v>0</v>
      </c>
      <c r="KT74" s="85">
        <v>0</v>
      </c>
      <c r="KU74" s="85">
        <v>0</v>
      </c>
      <c r="KV74" s="85">
        <v>0</v>
      </c>
      <c r="KW74" s="85">
        <v>0</v>
      </c>
      <c r="KX74" s="85">
        <v>0</v>
      </c>
      <c r="KY74" s="85">
        <v>0</v>
      </c>
      <c r="KZ74" s="85">
        <v>0</v>
      </c>
      <c r="LA74" s="85">
        <v>0</v>
      </c>
      <c r="LB74" s="85">
        <v>0</v>
      </c>
      <c r="LC74" s="85">
        <v>0</v>
      </c>
      <c r="LD74" s="85">
        <v>0</v>
      </c>
      <c r="LE74" s="85">
        <v>0</v>
      </c>
      <c r="LF74" s="85">
        <v>0</v>
      </c>
      <c r="LG74" s="85">
        <v>0</v>
      </c>
      <c r="LH74" s="85">
        <v>0</v>
      </c>
      <c r="LI74" s="85">
        <v>0</v>
      </c>
      <c r="LJ74" s="85">
        <v>0</v>
      </c>
      <c r="LK74" s="85">
        <v>0</v>
      </c>
      <c r="LL74" s="85">
        <v>0</v>
      </c>
      <c r="LM74" s="85">
        <v>0</v>
      </c>
      <c r="LN74" s="85">
        <v>0</v>
      </c>
      <c r="LO74" s="85">
        <v>0</v>
      </c>
      <c r="LP74" s="85">
        <v>0</v>
      </c>
      <c r="LQ74" s="85">
        <v>0</v>
      </c>
      <c r="LR74" s="85">
        <v>0</v>
      </c>
      <c r="LS74" s="85">
        <v>0</v>
      </c>
      <c r="LT74" s="85">
        <v>0</v>
      </c>
      <c r="LU74" s="85">
        <v>0</v>
      </c>
      <c r="LV74" s="85">
        <v>0</v>
      </c>
      <c r="LW74" s="85">
        <v>0</v>
      </c>
      <c r="LX74" s="85">
        <v>0</v>
      </c>
      <c r="LY74" s="85">
        <v>0</v>
      </c>
      <c r="LZ74" s="85">
        <v>0</v>
      </c>
      <c r="MA74" s="85">
        <v>0</v>
      </c>
      <c r="MB74" s="85">
        <v>0</v>
      </c>
      <c r="MC74" s="85">
        <v>0</v>
      </c>
      <c r="MD74" s="85">
        <v>0</v>
      </c>
      <c r="ME74" s="85">
        <v>0</v>
      </c>
      <c r="MF74" s="85">
        <v>0</v>
      </c>
      <c r="MG74" s="85">
        <v>0</v>
      </c>
      <c r="MH74" s="85">
        <v>0</v>
      </c>
      <c r="MI74" s="85">
        <v>0</v>
      </c>
      <c r="MJ74" s="85">
        <v>0</v>
      </c>
      <c r="MK74" s="85">
        <v>0</v>
      </c>
      <c r="ML74" s="85">
        <v>0</v>
      </c>
      <c r="MM74" s="85">
        <v>0</v>
      </c>
      <c r="MN74" s="85">
        <v>0</v>
      </c>
      <c r="MO74" s="85">
        <v>0</v>
      </c>
      <c r="MP74" s="85">
        <v>0</v>
      </c>
      <c r="MQ74" s="85">
        <v>0</v>
      </c>
      <c r="MR74" s="85">
        <v>0</v>
      </c>
      <c r="MS74" s="85">
        <v>0</v>
      </c>
      <c r="MT74" s="85">
        <v>0</v>
      </c>
      <c r="MU74" s="85">
        <v>0</v>
      </c>
      <c r="MV74" s="85">
        <v>0</v>
      </c>
      <c r="MW74" s="85">
        <v>0</v>
      </c>
      <c r="MX74" s="85">
        <v>0</v>
      </c>
      <c r="MY74" s="85">
        <v>0</v>
      </c>
      <c r="MZ74" s="85">
        <v>0</v>
      </c>
      <c r="NA74" s="85">
        <v>0</v>
      </c>
      <c r="NB74" s="85">
        <v>0</v>
      </c>
      <c r="NC74" s="85">
        <v>0</v>
      </c>
      <c r="ND74" s="85">
        <v>0</v>
      </c>
      <c r="NE74" s="85">
        <v>0</v>
      </c>
      <c r="NF74" s="85">
        <v>0</v>
      </c>
      <c r="NG74" s="85">
        <v>0</v>
      </c>
      <c r="NH74" s="85">
        <v>0</v>
      </c>
      <c r="NI74" s="85">
        <v>0</v>
      </c>
      <c r="NJ74" s="85">
        <v>0</v>
      </c>
      <c r="NK74" s="85">
        <v>0</v>
      </c>
      <c r="NL74" s="85">
        <v>0</v>
      </c>
      <c r="NM74" s="85">
        <v>0</v>
      </c>
      <c r="NN74" s="85">
        <v>0</v>
      </c>
      <c r="NO74" s="85">
        <v>0</v>
      </c>
      <c r="NP74" s="85">
        <v>0</v>
      </c>
      <c r="NQ74" s="85">
        <v>0</v>
      </c>
      <c r="NR74" s="85">
        <v>0</v>
      </c>
      <c r="NS74" s="85">
        <v>0</v>
      </c>
      <c r="NT74" s="85">
        <v>0</v>
      </c>
      <c r="NU74" s="85">
        <v>0</v>
      </c>
      <c r="NV74" s="85">
        <v>0</v>
      </c>
      <c r="NW74" s="85">
        <v>0</v>
      </c>
      <c r="NX74" s="85">
        <v>0</v>
      </c>
      <c r="NY74" s="85">
        <v>0</v>
      </c>
      <c r="NZ74" s="85">
        <v>0</v>
      </c>
      <c r="OA74" s="85">
        <v>0</v>
      </c>
      <c r="OB74" s="85">
        <v>0</v>
      </c>
      <c r="OC74" s="85">
        <v>0</v>
      </c>
      <c r="OD74" s="85">
        <v>0</v>
      </c>
      <c r="OE74" s="85">
        <v>0</v>
      </c>
      <c r="OF74" s="85">
        <v>0</v>
      </c>
      <c r="OG74" s="85">
        <v>0</v>
      </c>
      <c r="OH74" s="85">
        <v>0</v>
      </c>
      <c r="OI74" s="85">
        <v>0</v>
      </c>
      <c r="OJ74" s="85">
        <v>0</v>
      </c>
      <c r="OK74" s="85">
        <v>0</v>
      </c>
      <c r="OL74" s="85">
        <v>0</v>
      </c>
      <c r="OM74" s="85">
        <v>0</v>
      </c>
      <c r="ON74" s="85">
        <v>0</v>
      </c>
      <c r="OO74" s="85">
        <v>0</v>
      </c>
      <c r="OP74" s="85">
        <v>0</v>
      </c>
      <c r="OQ74" s="85">
        <v>0</v>
      </c>
      <c r="OR74" s="85">
        <v>0</v>
      </c>
      <c r="OS74" s="85">
        <v>0</v>
      </c>
      <c r="OT74" s="85">
        <v>0</v>
      </c>
      <c r="OU74" s="85">
        <v>0</v>
      </c>
      <c r="OV74" s="85">
        <v>0</v>
      </c>
      <c r="OW74" s="85">
        <v>0</v>
      </c>
      <c r="OX74" s="85">
        <v>0</v>
      </c>
      <c r="OY74" s="85">
        <v>0</v>
      </c>
      <c r="OZ74" s="85">
        <v>0</v>
      </c>
      <c r="PA74" s="85">
        <v>0</v>
      </c>
      <c r="PB74" s="85">
        <v>0</v>
      </c>
      <c r="PC74" s="85">
        <v>0</v>
      </c>
      <c r="PD74" s="85">
        <v>0</v>
      </c>
      <c r="PE74" s="85">
        <v>0</v>
      </c>
      <c r="PF74" s="85">
        <v>0</v>
      </c>
      <c r="PG74" s="85">
        <v>0</v>
      </c>
      <c r="PH74" s="85">
        <v>0</v>
      </c>
      <c r="PI74" s="85">
        <v>0</v>
      </c>
      <c r="PJ74" s="85">
        <v>0</v>
      </c>
      <c r="PK74" s="85">
        <v>0</v>
      </c>
      <c r="PL74" s="85">
        <v>0</v>
      </c>
      <c r="PM74" s="85">
        <v>0</v>
      </c>
      <c r="PN74" s="85">
        <v>0</v>
      </c>
      <c r="PO74" s="85">
        <v>0</v>
      </c>
      <c r="PP74" s="85">
        <v>0</v>
      </c>
      <c r="PQ74" s="85">
        <v>0</v>
      </c>
      <c r="PR74" s="85">
        <v>0</v>
      </c>
      <c r="PS74" s="85">
        <v>0</v>
      </c>
      <c r="PT74" s="85">
        <v>0</v>
      </c>
      <c r="PU74" s="85">
        <v>0</v>
      </c>
      <c r="PV74" s="85">
        <v>0</v>
      </c>
      <c r="PW74" s="85">
        <v>0</v>
      </c>
      <c r="PX74" s="85">
        <v>0</v>
      </c>
      <c r="PY74" s="85">
        <v>0</v>
      </c>
      <c r="PZ74" s="85">
        <v>0</v>
      </c>
      <c r="QA74" s="85">
        <v>0</v>
      </c>
      <c r="QB74" s="85">
        <v>0</v>
      </c>
      <c r="QC74" s="85">
        <v>0</v>
      </c>
      <c r="QD74" s="85">
        <v>0</v>
      </c>
      <c r="QE74" s="85">
        <v>0</v>
      </c>
      <c r="QF74" s="85">
        <v>0</v>
      </c>
      <c r="QG74" s="85">
        <v>0</v>
      </c>
      <c r="QH74" s="85">
        <v>0</v>
      </c>
      <c r="QI74" s="85">
        <v>0</v>
      </c>
      <c r="QJ74" s="85">
        <v>0</v>
      </c>
      <c r="QK74" s="85">
        <v>0</v>
      </c>
      <c r="QL74" s="85">
        <v>0</v>
      </c>
      <c r="QM74" s="85">
        <v>0</v>
      </c>
      <c r="QN74" s="85">
        <v>0</v>
      </c>
      <c r="QO74" s="85">
        <v>0</v>
      </c>
      <c r="QP74" s="85">
        <v>0</v>
      </c>
      <c r="QQ74" s="85">
        <v>0</v>
      </c>
      <c r="QR74" s="85">
        <v>0</v>
      </c>
      <c r="QS74" s="85">
        <v>0</v>
      </c>
      <c r="QT74" s="85">
        <v>0</v>
      </c>
      <c r="QU74" s="85">
        <v>0</v>
      </c>
      <c r="QV74" s="85">
        <v>0</v>
      </c>
      <c r="QW74" s="85">
        <v>0</v>
      </c>
      <c r="QX74" s="85">
        <v>0</v>
      </c>
      <c r="QY74" s="85">
        <v>0</v>
      </c>
      <c r="QZ74" s="85">
        <v>0</v>
      </c>
      <c r="RA74" s="85">
        <v>0</v>
      </c>
      <c r="RB74" s="85">
        <v>0</v>
      </c>
      <c r="RC74" s="85">
        <v>0</v>
      </c>
      <c r="RD74" s="85">
        <v>0</v>
      </c>
      <c r="RE74" s="85">
        <v>0</v>
      </c>
      <c r="RF74" s="85">
        <v>0</v>
      </c>
      <c r="RG74" s="85">
        <v>0</v>
      </c>
      <c r="RH74" s="85">
        <v>0</v>
      </c>
      <c r="RI74" s="85">
        <v>0</v>
      </c>
      <c r="RJ74" s="85">
        <v>0</v>
      </c>
      <c r="RK74" s="85">
        <v>0</v>
      </c>
      <c r="RL74" s="85">
        <v>0</v>
      </c>
      <c r="RM74" s="85">
        <v>0</v>
      </c>
      <c r="RN74" s="85">
        <v>0</v>
      </c>
      <c r="RO74" s="85">
        <v>0</v>
      </c>
      <c r="RP74" s="85">
        <v>0</v>
      </c>
      <c r="RQ74" s="85">
        <v>0</v>
      </c>
    </row>
    <row r="75" spans="1:485" ht="15">
      <c r="B75" s="85" t="s">
        <v>1843</v>
      </c>
      <c r="D75" s="85" t="s">
        <v>1958</v>
      </c>
      <c r="E75" s="87"/>
      <c r="F75" s="87"/>
      <c r="G75" s="87"/>
      <c r="H75" s="86" t="s">
        <v>1959</v>
      </c>
      <c r="I75" s="85" t="s">
        <v>1960</v>
      </c>
      <c r="T75" s="85">
        <v>0</v>
      </c>
      <c r="U75" s="85">
        <v>0</v>
      </c>
      <c r="V75" s="85">
        <v>0</v>
      </c>
      <c r="W75" s="85">
        <v>0</v>
      </c>
      <c r="X75" s="85">
        <v>0</v>
      </c>
      <c r="Y75" s="85">
        <v>0</v>
      </c>
      <c r="Z75" s="85">
        <v>0</v>
      </c>
      <c r="AA75" s="85">
        <v>0</v>
      </c>
      <c r="AB75" s="85">
        <v>0</v>
      </c>
      <c r="AC75" s="85">
        <v>0</v>
      </c>
      <c r="AD75" s="85">
        <v>0</v>
      </c>
      <c r="AE75" s="85">
        <v>0</v>
      </c>
      <c r="AF75" s="85">
        <v>0</v>
      </c>
      <c r="AG75" s="85">
        <v>0</v>
      </c>
      <c r="AH75" s="85">
        <v>0</v>
      </c>
      <c r="AI75" s="85">
        <v>0</v>
      </c>
      <c r="AJ75" s="85">
        <v>0</v>
      </c>
      <c r="AK75" s="85">
        <v>0</v>
      </c>
      <c r="AL75" s="85">
        <v>0</v>
      </c>
      <c r="AM75" s="85">
        <v>0</v>
      </c>
      <c r="AN75" s="85">
        <v>0</v>
      </c>
      <c r="AO75" s="85">
        <v>0</v>
      </c>
      <c r="AP75" s="85">
        <v>0</v>
      </c>
      <c r="AQ75" s="85">
        <v>0</v>
      </c>
      <c r="AR75" s="85">
        <v>0</v>
      </c>
      <c r="AS75" s="85">
        <v>0</v>
      </c>
      <c r="AT75" s="85">
        <v>0</v>
      </c>
      <c r="AU75" s="85">
        <v>0</v>
      </c>
      <c r="AV75" s="85">
        <v>0</v>
      </c>
      <c r="AW75" s="85">
        <v>0</v>
      </c>
      <c r="AX75" s="85">
        <v>0</v>
      </c>
      <c r="AY75" s="85">
        <v>0</v>
      </c>
      <c r="AZ75" s="85">
        <v>0</v>
      </c>
      <c r="BA75" s="85">
        <v>0</v>
      </c>
      <c r="BB75" s="85">
        <v>0</v>
      </c>
      <c r="BC75" s="85">
        <v>0</v>
      </c>
      <c r="BD75" s="85">
        <v>0</v>
      </c>
      <c r="BE75" s="85">
        <v>0</v>
      </c>
      <c r="BF75" s="85">
        <v>0</v>
      </c>
      <c r="BG75" s="85">
        <v>0</v>
      </c>
      <c r="BH75" s="85">
        <v>0</v>
      </c>
      <c r="BI75" s="85">
        <v>0</v>
      </c>
      <c r="BJ75" s="85">
        <v>0</v>
      </c>
      <c r="BK75" s="85">
        <v>0</v>
      </c>
      <c r="BL75" s="85">
        <v>0</v>
      </c>
      <c r="BM75" s="85">
        <v>0</v>
      </c>
      <c r="BN75" s="85">
        <v>0</v>
      </c>
      <c r="BO75" s="85">
        <v>0</v>
      </c>
      <c r="BP75" s="85">
        <v>0</v>
      </c>
      <c r="BQ75" s="85">
        <v>0</v>
      </c>
      <c r="BR75" s="85">
        <v>0</v>
      </c>
      <c r="BS75" s="85">
        <v>0</v>
      </c>
      <c r="BT75" s="85">
        <v>0</v>
      </c>
      <c r="BU75" s="85">
        <v>0</v>
      </c>
      <c r="BV75" s="85">
        <v>0</v>
      </c>
      <c r="BW75" s="85">
        <v>0</v>
      </c>
      <c r="BX75" s="85">
        <v>0</v>
      </c>
      <c r="BY75" s="85">
        <v>0</v>
      </c>
      <c r="BZ75" s="85">
        <v>0</v>
      </c>
      <c r="CA75" s="85">
        <v>0</v>
      </c>
      <c r="CB75" s="85">
        <v>0</v>
      </c>
      <c r="CC75" s="85">
        <v>0</v>
      </c>
      <c r="CD75" s="85">
        <v>0</v>
      </c>
      <c r="CE75" s="85">
        <v>0</v>
      </c>
      <c r="CF75" s="85">
        <v>0</v>
      </c>
      <c r="CG75" s="85">
        <v>0</v>
      </c>
      <c r="CH75" s="85">
        <v>0</v>
      </c>
      <c r="CI75" s="85">
        <v>0</v>
      </c>
      <c r="CJ75" s="85">
        <v>0</v>
      </c>
      <c r="CK75" s="85">
        <v>0</v>
      </c>
      <c r="CL75" s="85">
        <v>0</v>
      </c>
      <c r="CM75" s="85">
        <v>0</v>
      </c>
      <c r="CN75" s="85">
        <v>0</v>
      </c>
      <c r="CO75" s="85">
        <v>0</v>
      </c>
      <c r="CP75" s="85">
        <v>0</v>
      </c>
      <c r="CQ75" s="85">
        <v>0</v>
      </c>
      <c r="CR75" s="85">
        <v>0</v>
      </c>
      <c r="CS75" s="85">
        <v>0</v>
      </c>
      <c r="CT75" s="85">
        <v>0</v>
      </c>
      <c r="CU75" s="85">
        <v>0</v>
      </c>
      <c r="CV75" s="85">
        <v>0</v>
      </c>
      <c r="CW75" s="85">
        <v>0</v>
      </c>
      <c r="CX75" s="85">
        <v>0</v>
      </c>
      <c r="CY75" s="85">
        <v>0</v>
      </c>
      <c r="CZ75" s="85">
        <v>0</v>
      </c>
      <c r="DA75" s="85">
        <v>0</v>
      </c>
      <c r="DB75" s="85">
        <v>0</v>
      </c>
      <c r="DC75" s="85">
        <v>0</v>
      </c>
      <c r="DD75" s="85">
        <v>0</v>
      </c>
      <c r="DE75" s="85">
        <v>0</v>
      </c>
      <c r="DF75" s="85">
        <v>0</v>
      </c>
      <c r="DG75" s="85">
        <v>0</v>
      </c>
      <c r="DH75" s="85">
        <v>0</v>
      </c>
      <c r="DI75" s="85">
        <v>0</v>
      </c>
      <c r="DJ75" s="85">
        <v>0</v>
      </c>
      <c r="DK75" s="85">
        <v>0</v>
      </c>
      <c r="DL75" s="85">
        <v>0</v>
      </c>
      <c r="DM75" s="85">
        <v>0</v>
      </c>
      <c r="DN75" s="85">
        <v>0</v>
      </c>
      <c r="DO75" s="85">
        <v>0</v>
      </c>
      <c r="DP75" s="85">
        <v>0</v>
      </c>
      <c r="DQ75" s="85">
        <v>0</v>
      </c>
      <c r="DR75" s="85">
        <v>0</v>
      </c>
      <c r="DS75" s="85">
        <v>0</v>
      </c>
      <c r="DT75" s="85">
        <v>0</v>
      </c>
      <c r="DU75" s="85">
        <v>0</v>
      </c>
      <c r="DV75" s="85">
        <v>0</v>
      </c>
      <c r="DW75" s="85">
        <v>0</v>
      </c>
      <c r="DX75" s="85">
        <v>0</v>
      </c>
      <c r="DY75" s="85">
        <v>0</v>
      </c>
      <c r="DZ75" s="85">
        <v>0</v>
      </c>
      <c r="EA75" s="85">
        <v>0</v>
      </c>
      <c r="EB75" s="85">
        <v>0</v>
      </c>
      <c r="EC75" s="85">
        <v>0</v>
      </c>
      <c r="ED75" s="85">
        <v>0</v>
      </c>
      <c r="EE75" s="85">
        <v>0</v>
      </c>
      <c r="EF75" s="85">
        <v>0</v>
      </c>
      <c r="EG75" s="85">
        <v>0</v>
      </c>
      <c r="EH75" s="85">
        <v>0</v>
      </c>
      <c r="EI75" s="85">
        <v>0</v>
      </c>
      <c r="EJ75" s="85">
        <v>0</v>
      </c>
      <c r="EK75" s="85">
        <v>0</v>
      </c>
      <c r="EL75" s="85">
        <v>0</v>
      </c>
      <c r="EM75" s="85">
        <v>0</v>
      </c>
      <c r="EN75" s="85">
        <v>0</v>
      </c>
      <c r="EO75" s="85">
        <v>0</v>
      </c>
      <c r="EP75" s="85">
        <v>0</v>
      </c>
      <c r="EQ75" s="85">
        <v>0</v>
      </c>
      <c r="ER75" s="85">
        <v>0</v>
      </c>
      <c r="ES75" s="85">
        <v>0</v>
      </c>
      <c r="ET75" s="85">
        <v>0</v>
      </c>
      <c r="EU75" s="85">
        <v>0</v>
      </c>
      <c r="EV75" s="85">
        <v>0</v>
      </c>
      <c r="EW75" s="85">
        <v>0</v>
      </c>
      <c r="EX75" s="85">
        <v>0</v>
      </c>
      <c r="EY75" s="85">
        <v>0</v>
      </c>
      <c r="EZ75" s="85">
        <v>0</v>
      </c>
      <c r="FA75" s="85">
        <v>0</v>
      </c>
      <c r="FB75" s="85">
        <v>0</v>
      </c>
      <c r="FC75" s="85">
        <v>0</v>
      </c>
      <c r="FD75" s="85">
        <v>0</v>
      </c>
      <c r="FE75" s="85">
        <v>0</v>
      </c>
      <c r="FF75" s="85">
        <v>0</v>
      </c>
      <c r="FG75" s="85">
        <v>0</v>
      </c>
      <c r="FH75" s="85">
        <v>0</v>
      </c>
      <c r="FI75" s="85">
        <v>0</v>
      </c>
      <c r="FJ75" s="85">
        <v>0</v>
      </c>
      <c r="FK75" s="85">
        <v>0</v>
      </c>
      <c r="FL75" s="85">
        <v>0</v>
      </c>
      <c r="FM75" s="85">
        <v>0</v>
      </c>
      <c r="FN75" s="85">
        <v>0</v>
      </c>
      <c r="FO75" s="85">
        <v>0</v>
      </c>
      <c r="FP75" s="85">
        <v>0</v>
      </c>
      <c r="FQ75" s="85">
        <v>0</v>
      </c>
      <c r="FR75" s="85">
        <v>0</v>
      </c>
      <c r="FS75" s="85">
        <v>0</v>
      </c>
      <c r="FT75" s="85">
        <v>0</v>
      </c>
      <c r="FU75" s="85">
        <v>0</v>
      </c>
      <c r="FV75" s="85">
        <v>0</v>
      </c>
      <c r="FW75" s="85">
        <v>0</v>
      </c>
      <c r="FX75" s="85">
        <v>0</v>
      </c>
      <c r="FY75" s="85">
        <v>0</v>
      </c>
      <c r="FZ75" s="85">
        <v>0</v>
      </c>
      <c r="GA75" s="85">
        <v>0</v>
      </c>
      <c r="GB75" s="85">
        <v>0</v>
      </c>
      <c r="GC75" s="85">
        <v>0</v>
      </c>
      <c r="GD75" s="85">
        <v>0</v>
      </c>
      <c r="GE75" s="85">
        <v>0</v>
      </c>
      <c r="GF75" s="85">
        <v>0</v>
      </c>
      <c r="GG75" s="85">
        <v>0</v>
      </c>
      <c r="GH75" s="85">
        <v>0</v>
      </c>
      <c r="GI75" s="85">
        <v>0</v>
      </c>
      <c r="GJ75" s="85">
        <v>0</v>
      </c>
      <c r="GK75" s="85">
        <v>0</v>
      </c>
      <c r="GL75" s="85">
        <v>0</v>
      </c>
      <c r="GM75" s="85">
        <v>0</v>
      </c>
      <c r="GN75" s="85">
        <v>0</v>
      </c>
      <c r="GO75" s="85">
        <v>0</v>
      </c>
      <c r="GP75" s="85">
        <v>0</v>
      </c>
      <c r="GQ75" s="85">
        <v>0</v>
      </c>
      <c r="GR75" s="85">
        <v>0</v>
      </c>
      <c r="GS75" s="85">
        <v>0</v>
      </c>
      <c r="GT75" s="85">
        <v>0</v>
      </c>
      <c r="GU75" s="85">
        <v>0</v>
      </c>
      <c r="GV75" s="85">
        <v>0</v>
      </c>
      <c r="GW75" s="85">
        <v>0</v>
      </c>
      <c r="GX75" s="85">
        <v>0</v>
      </c>
      <c r="GY75" s="85">
        <v>0</v>
      </c>
      <c r="GZ75" s="85">
        <v>0</v>
      </c>
      <c r="HA75" s="85">
        <v>0</v>
      </c>
      <c r="HB75" s="85">
        <v>0</v>
      </c>
      <c r="HC75" s="85">
        <v>0</v>
      </c>
      <c r="HD75" s="85">
        <v>0</v>
      </c>
      <c r="HE75" s="85">
        <v>0</v>
      </c>
      <c r="HF75" s="85">
        <v>0</v>
      </c>
      <c r="HG75" s="85">
        <v>0</v>
      </c>
      <c r="HH75" s="85">
        <v>0</v>
      </c>
      <c r="HI75" s="85">
        <v>0</v>
      </c>
      <c r="HJ75" s="85">
        <v>0</v>
      </c>
      <c r="HK75" s="85">
        <v>0</v>
      </c>
      <c r="HL75" s="85">
        <v>0</v>
      </c>
      <c r="HM75" s="85">
        <v>0</v>
      </c>
      <c r="HN75" s="85">
        <v>0</v>
      </c>
      <c r="HO75" s="85">
        <v>0</v>
      </c>
      <c r="HP75" s="85">
        <v>0</v>
      </c>
      <c r="HQ75" s="85">
        <v>0</v>
      </c>
      <c r="HR75" s="85">
        <v>0</v>
      </c>
      <c r="HS75" s="85">
        <v>0</v>
      </c>
      <c r="HT75" s="85">
        <v>0</v>
      </c>
      <c r="HU75" s="85">
        <v>0</v>
      </c>
      <c r="HV75" s="85">
        <v>0</v>
      </c>
      <c r="HW75" s="85">
        <v>0</v>
      </c>
      <c r="HX75" s="85">
        <v>0</v>
      </c>
      <c r="HY75" s="85">
        <v>0</v>
      </c>
      <c r="HZ75" s="85">
        <v>0</v>
      </c>
      <c r="IA75" s="85">
        <v>0</v>
      </c>
      <c r="IB75" s="85">
        <v>0</v>
      </c>
      <c r="IC75" s="85">
        <v>0</v>
      </c>
      <c r="ID75" s="85">
        <v>0</v>
      </c>
      <c r="IE75" s="85">
        <v>0</v>
      </c>
      <c r="IF75" s="85">
        <v>0</v>
      </c>
      <c r="IG75" s="85">
        <v>0</v>
      </c>
      <c r="IH75" s="85">
        <v>0</v>
      </c>
      <c r="II75" s="85">
        <v>0</v>
      </c>
      <c r="IJ75" s="85">
        <v>0</v>
      </c>
      <c r="IK75" s="85">
        <v>0</v>
      </c>
      <c r="IL75" s="85">
        <v>0</v>
      </c>
      <c r="IM75" s="85">
        <v>0</v>
      </c>
      <c r="IN75" s="85">
        <v>0</v>
      </c>
      <c r="IO75" s="85">
        <v>0</v>
      </c>
      <c r="IP75" s="85">
        <v>0</v>
      </c>
      <c r="IQ75" s="85">
        <v>0</v>
      </c>
      <c r="IR75" s="85">
        <v>0</v>
      </c>
      <c r="IS75" s="85">
        <v>0</v>
      </c>
      <c r="IT75" s="85">
        <v>0</v>
      </c>
      <c r="IU75" s="85">
        <v>0</v>
      </c>
      <c r="IV75" s="85">
        <v>0</v>
      </c>
      <c r="IW75" s="85">
        <v>0</v>
      </c>
      <c r="IX75" s="85">
        <v>0</v>
      </c>
      <c r="IY75" s="85">
        <v>0</v>
      </c>
      <c r="IZ75" s="85">
        <v>0</v>
      </c>
      <c r="JA75" s="85">
        <v>0</v>
      </c>
      <c r="JB75" s="85">
        <v>0</v>
      </c>
      <c r="JC75" s="85">
        <v>0</v>
      </c>
      <c r="JD75" s="85">
        <v>0</v>
      </c>
      <c r="JE75" s="85">
        <v>0</v>
      </c>
      <c r="JF75" s="85">
        <v>0</v>
      </c>
      <c r="JG75" s="85">
        <v>0</v>
      </c>
      <c r="JH75" s="85">
        <v>0</v>
      </c>
      <c r="JI75" s="85">
        <v>0</v>
      </c>
      <c r="JJ75" s="85">
        <v>0</v>
      </c>
      <c r="JK75" s="85">
        <v>0</v>
      </c>
      <c r="JL75" s="85">
        <v>0</v>
      </c>
      <c r="JM75" s="85">
        <v>0</v>
      </c>
      <c r="JN75" s="85">
        <v>0</v>
      </c>
      <c r="JO75" s="85">
        <v>0</v>
      </c>
      <c r="JP75" s="85">
        <v>0</v>
      </c>
      <c r="JQ75" s="85">
        <v>0</v>
      </c>
      <c r="JR75" s="85">
        <v>0</v>
      </c>
      <c r="JS75" s="85">
        <v>0</v>
      </c>
      <c r="JT75" s="85">
        <v>0</v>
      </c>
      <c r="JU75" s="85">
        <v>0</v>
      </c>
      <c r="JV75" s="85">
        <v>0</v>
      </c>
      <c r="JW75" s="85">
        <v>0</v>
      </c>
      <c r="JX75" s="85">
        <v>0</v>
      </c>
      <c r="JY75" s="85">
        <v>0</v>
      </c>
      <c r="JZ75" s="85">
        <v>0</v>
      </c>
      <c r="KA75" s="85">
        <v>0</v>
      </c>
      <c r="KB75" s="85">
        <v>0</v>
      </c>
      <c r="KC75" s="85">
        <v>0</v>
      </c>
      <c r="KD75" s="85">
        <v>0</v>
      </c>
      <c r="KE75" s="85">
        <v>0</v>
      </c>
      <c r="KF75" s="85">
        <v>0</v>
      </c>
      <c r="KG75" s="85">
        <v>0</v>
      </c>
      <c r="KH75" s="85">
        <v>0</v>
      </c>
      <c r="KI75" s="85">
        <v>0</v>
      </c>
      <c r="KJ75" s="85">
        <v>0</v>
      </c>
      <c r="KK75" s="85">
        <v>0</v>
      </c>
      <c r="KL75" s="85">
        <v>0</v>
      </c>
      <c r="KM75" s="85">
        <v>0</v>
      </c>
      <c r="KN75" s="85">
        <v>0</v>
      </c>
      <c r="KO75" s="85">
        <v>0</v>
      </c>
      <c r="KP75" s="85">
        <v>0</v>
      </c>
      <c r="KQ75" s="85">
        <v>0</v>
      </c>
      <c r="KR75" s="85">
        <v>0</v>
      </c>
      <c r="KS75" s="85">
        <v>0</v>
      </c>
      <c r="KT75" s="85">
        <v>0</v>
      </c>
      <c r="KU75" s="85">
        <v>0</v>
      </c>
      <c r="KV75" s="85">
        <v>0</v>
      </c>
      <c r="KW75" s="85">
        <v>0</v>
      </c>
      <c r="KX75" s="85">
        <v>0</v>
      </c>
      <c r="KY75" s="85">
        <v>0</v>
      </c>
      <c r="KZ75" s="85">
        <v>0</v>
      </c>
      <c r="LA75" s="85">
        <v>0</v>
      </c>
      <c r="LB75" s="85">
        <v>0</v>
      </c>
      <c r="LC75" s="85">
        <v>0</v>
      </c>
      <c r="LD75" s="85">
        <v>0</v>
      </c>
      <c r="LE75" s="85">
        <v>0</v>
      </c>
      <c r="LF75" s="85">
        <v>0</v>
      </c>
      <c r="LG75" s="85">
        <v>0</v>
      </c>
      <c r="LH75" s="85">
        <v>0</v>
      </c>
      <c r="LI75" s="85">
        <v>0</v>
      </c>
      <c r="LJ75" s="85">
        <v>0</v>
      </c>
      <c r="LK75" s="85">
        <v>0</v>
      </c>
      <c r="LL75" s="85">
        <v>0</v>
      </c>
      <c r="LM75" s="85">
        <v>0</v>
      </c>
      <c r="LN75" s="85">
        <v>0</v>
      </c>
      <c r="LO75" s="85">
        <v>0</v>
      </c>
      <c r="LP75" s="85">
        <v>0</v>
      </c>
      <c r="LQ75" s="85">
        <v>0</v>
      </c>
      <c r="LR75" s="85">
        <v>0</v>
      </c>
      <c r="LS75" s="85">
        <v>0</v>
      </c>
      <c r="LT75" s="85">
        <v>0</v>
      </c>
      <c r="LU75" s="85">
        <v>0</v>
      </c>
      <c r="LV75" s="85">
        <v>0</v>
      </c>
      <c r="LW75" s="85">
        <v>0</v>
      </c>
      <c r="LX75" s="85">
        <v>0</v>
      </c>
      <c r="LY75" s="85">
        <v>0</v>
      </c>
      <c r="LZ75" s="85">
        <v>0</v>
      </c>
      <c r="MA75" s="85">
        <v>0</v>
      </c>
      <c r="MB75" s="85">
        <v>0</v>
      </c>
      <c r="MC75" s="85">
        <v>0</v>
      </c>
      <c r="MD75" s="85">
        <v>0</v>
      </c>
      <c r="ME75" s="85">
        <v>0</v>
      </c>
      <c r="MF75" s="85">
        <v>0</v>
      </c>
      <c r="MG75" s="85">
        <v>0</v>
      </c>
      <c r="MH75" s="85">
        <v>0</v>
      </c>
      <c r="MI75" s="85">
        <v>0</v>
      </c>
      <c r="MJ75" s="85">
        <v>0</v>
      </c>
      <c r="MK75" s="85">
        <v>0</v>
      </c>
      <c r="ML75" s="85">
        <v>0</v>
      </c>
      <c r="MM75" s="85">
        <v>0</v>
      </c>
      <c r="MN75" s="85">
        <v>0</v>
      </c>
      <c r="MO75" s="85">
        <v>0</v>
      </c>
      <c r="MP75" s="85">
        <v>0</v>
      </c>
      <c r="MQ75" s="85">
        <v>0</v>
      </c>
      <c r="MR75" s="85">
        <v>0</v>
      </c>
      <c r="MS75" s="85">
        <v>0</v>
      </c>
      <c r="MT75" s="85">
        <v>0</v>
      </c>
      <c r="MU75" s="85">
        <v>0</v>
      </c>
      <c r="MV75" s="85">
        <v>0</v>
      </c>
      <c r="MW75" s="85">
        <v>0</v>
      </c>
      <c r="MX75" s="85">
        <v>0</v>
      </c>
      <c r="MY75" s="85">
        <v>0</v>
      </c>
      <c r="MZ75" s="85">
        <v>0</v>
      </c>
      <c r="NA75" s="85">
        <v>0</v>
      </c>
      <c r="NB75" s="85">
        <v>0</v>
      </c>
      <c r="NC75" s="85">
        <v>0</v>
      </c>
      <c r="ND75" s="85">
        <v>0</v>
      </c>
      <c r="NE75" s="85">
        <v>0</v>
      </c>
      <c r="NF75" s="85">
        <v>0</v>
      </c>
      <c r="NG75" s="85">
        <v>0</v>
      </c>
      <c r="NH75" s="85">
        <v>0</v>
      </c>
      <c r="NI75" s="85">
        <v>0</v>
      </c>
      <c r="NJ75" s="85">
        <v>0</v>
      </c>
      <c r="NK75" s="85">
        <v>0</v>
      </c>
      <c r="NL75" s="85">
        <v>0</v>
      </c>
      <c r="NM75" s="85">
        <v>0</v>
      </c>
      <c r="NN75" s="85">
        <v>0</v>
      </c>
      <c r="NO75" s="85">
        <v>0</v>
      </c>
      <c r="NP75" s="85">
        <v>0</v>
      </c>
      <c r="NQ75" s="85">
        <v>0</v>
      </c>
      <c r="NR75" s="85">
        <v>0</v>
      </c>
      <c r="NS75" s="85">
        <v>0</v>
      </c>
      <c r="NT75" s="85">
        <v>0</v>
      </c>
      <c r="NU75" s="85">
        <v>0</v>
      </c>
      <c r="NV75" s="85">
        <v>0</v>
      </c>
      <c r="NW75" s="85">
        <v>0</v>
      </c>
      <c r="NX75" s="85">
        <v>0</v>
      </c>
      <c r="NY75" s="85">
        <v>0</v>
      </c>
      <c r="NZ75" s="85">
        <v>0</v>
      </c>
      <c r="OA75" s="85">
        <v>0</v>
      </c>
      <c r="OB75" s="85">
        <v>0</v>
      </c>
      <c r="OC75" s="85">
        <v>0</v>
      </c>
      <c r="OD75" s="85">
        <v>0</v>
      </c>
      <c r="OE75" s="85">
        <v>0</v>
      </c>
      <c r="OF75" s="85">
        <v>0</v>
      </c>
      <c r="OG75" s="85">
        <v>0</v>
      </c>
      <c r="OH75" s="85">
        <v>0</v>
      </c>
      <c r="OI75" s="85">
        <v>0</v>
      </c>
      <c r="OJ75" s="85">
        <v>0</v>
      </c>
      <c r="OK75" s="85">
        <v>0</v>
      </c>
      <c r="OL75" s="85">
        <v>0</v>
      </c>
      <c r="OM75" s="85">
        <v>0</v>
      </c>
      <c r="ON75" s="85">
        <v>0</v>
      </c>
      <c r="OO75" s="85">
        <v>0</v>
      </c>
      <c r="OP75" s="85">
        <v>0</v>
      </c>
      <c r="OQ75" s="85">
        <v>0</v>
      </c>
      <c r="OR75" s="85">
        <v>0</v>
      </c>
      <c r="OS75" s="85">
        <v>0</v>
      </c>
      <c r="OT75" s="85">
        <v>0</v>
      </c>
      <c r="OU75" s="85">
        <v>0</v>
      </c>
      <c r="OV75" s="85">
        <v>0</v>
      </c>
      <c r="OW75" s="85">
        <v>0</v>
      </c>
      <c r="OX75" s="85">
        <v>0</v>
      </c>
      <c r="OY75" s="85">
        <v>0</v>
      </c>
      <c r="OZ75" s="85">
        <v>0</v>
      </c>
      <c r="PA75" s="85">
        <v>0</v>
      </c>
      <c r="PB75" s="85">
        <v>0</v>
      </c>
      <c r="PC75" s="85">
        <v>0</v>
      </c>
      <c r="PD75" s="85">
        <v>0</v>
      </c>
      <c r="PE75" s="85">
        <v>0</v>
      </c>
      <c r="PF75" s="85">
        <v>0</v>
      </c>
      <c r="PG75" s="85">
        <v>0</v>
      </c>
      <c r="PH75" s="85">
        <v>0</v>
      </c>
      <c r="PI75" s="85">
        <v>0</v>
      </c>
      <c r="PJ75" s="85">
        <v>0</v>
      </c>
      <c r="PK75" s="85">
        <v>0</v>
      </c>
      <c r="PL75" s="85">
        <v>0</v>
      </c>
      <c r="PM75" s="85">
        <v>0</v>
      </c>
      <c r="PN75" s="85">
        <v>0</v>
      </c>
      <c r="PO75" s="85">
        <v>0</v>
      </c>
      <c r="PP75" s="85">
        <v>0</v>
      </c>
      <c r="PQ75" s="85">
        <v>0</v>
      </c>
      <c r="PR75" s="85">
        <v>0</v>
      </c>
      <c r="PS75" s="85">
        <v>0</v>
      </c>
      <c r="PT75" s="85">
        <v>0</v>
      </c>
      <c r="PU75" s="85">
        <v>0</v>
      </c>
      <c r="PV75" s="85">
        <v>0</v>
      </c>
      <c r="PW75" s="85">
        <v>0</v>
      </c>
      <c r="PX75" s="85">
        <v>0</v>
      </c>
      <c r="PY75" s="85">
        <v>0</v>
      </c>
      <c r="PZ75" s="85">
        <v>0</v>
      </c>
      <c r="QA75" s="85">
        <v>0</v>
      </c>
      <c r="QB75" s="85">
        <v>0</v>
      </c>
      <c r="QC75" s="85">
        <v>0</v>
      </c>
      <c r="QD75" s="85">
        <v>0</v>
      </c>
      <c r="QE75" s="85">
        <v>0</v>
      </c>
      <c r="QF75" s="85">
        <v>0</v>
      </c>
      <c r="QG75" s="85">
        <v>0</v>
      </c>
      <c r="QH75" s="85">
        <v>0</v>
      </c>
      <c r="QI75" s="85">
        <v>0</v>
      </c>
      <c r="QJ75" s="85">
        <v>0</v>
      </c>
      <c r="QK75" s="85">
        <v>0</v>
      </c>
      <c r="QL75" s="85">
        <v>0</v>
      </c>
      <c r="QM75" s="85">
        <v>0</v>
      </c>
      <c r="QN75" s="85">
        <v>0</v>
      </c>
      <c r="QO75" s="85">
        <v>0</v>
      </c>
      <c r="QP75" s="85">
        <v>0</v>
      </c>
      <c r="QQ75" s="85">
        <v>0</v>
      </c>
      <c r="QR75" s="85">
        <v>0</v>
      </c>
      <c r="QS75" s="85">
        <v>0</v>
      </c>
      <c r="QT75" s="85">
        <v>0</v>
      </c>
      <c r="QU75" s="85">
        <v>0</v>
      </c>
      <c r="QV75" s="85">
        <v>0</v>
      </c>
      <c r="QW75" s="85">
        <v>0</v>
      </c>
      <c r="QX75" s="85">
        <v>0</v>
      </c>
      <c r="QY75" s="85">
        <v>0</v>
      </c>
      <c r="QZ75" s="85">
        <v>0</v>
      </c>
      <c r="RA75" s="85">
        <v>0</v>
      </c>
      <c r="RB75" s="85">
        <v>0</v>
      </c>
      <c r="RC75" s="85">
        <v>0</v>
      </c>
      <c r="RD75" s="85">
        <v>0</v>
      </c>
      <c r="RE75" s="85">
        <v>0</v>
      </c>
      <c r="RF75" s="85">
        <v>0</v>
      </c>
      <c r="RG75" s="85">
        <v>0</v>
      </c>
      <c r="RH75" s="85">
        <v>0</v>
      </c>
      <c r="RI75" s="85">
        <v>0</v>
      </c>
      <c r="RJ75" s="85">
        <v>0</v>
      </c>
      <c r="RK75" s="85">
        <v>0</v>
      </c>
      <c r="RL75" s="85">
        <v>0</v>
      </c>
      <c r="RM75" s="85">
        <v>0</v>
      </c>
      <c r="RN75" s="85">
        <v>0</v>
      </c>
      <c r="RO75" s="85">
        <v>0</v>
      </c>
      <c r="RP75" s="85">
        <v>0</v>
      </c>
      <c r="RQ75" s="85">
        <v>0</v>
      </c>
    </row>
    <row r="76" spans="1:485" s="39" customFormat="1">
      <c r="B76" s="86" t="s">
        <v>1846</v>
      </c>
      <c r="D76" s="86" t="s">
        <v>1961</v>
      </c>
      <c r="E76" s="88"/>
      <c r="F76" s="88"/>
      <c r="G76" s="88"/>
      <c r="H76" s="86" t="s">
        <v>1962</v>
      </c>
      <c r="I76" s="86" t="s">
        <v>1963</v>
      </c>
      <c r="T76" s="86">
        <v>0</v>
      </c>
      <c r="U76" s="86">
        <v>0</v>
      </c>
      <c r="V76" s="86">
        <v>0</v>
      </c>
      <c r="W76" s="86">
        <v>0</v>
      </c>
      <c r="X76" s="86">
        <v>0</v>
      </c>
      <c r="Y76" s="86">
        <v>0</v>
      </c>
      <c r="Z76" s="86">
        <v>0</v>
      </c>
      <c r="AA76" s="86">
        <v>0</v>
      </c>
      <c r="AB76" s="86">
        <v>0</v>
      </c>
      <c r="AC76" s="86">
        <v>0</v>
      </c>
      <c r="AD76" s="86">
        <v>0</v>
      </c>
      <c r="AE76" s="86">
        <v>0</v>
      </c>
      <c r="AF76" s="86">
        <v>0</v>
      </c>
      <c r="AG76" s="86">
        <v>0</v>
      </c>
      <c r="AH76" s="86">
        <v>0</v>
      </c>
      <c r="AI76" s="86">
        <v>0</v>
      </c>
      <c r="AJ76" s="86">
        <v>0</v>
      </c>
      <c r="AK76" s="86">
        <v>0</v>
      </c>
      <c r="AL76" s="86">
        <v>0</v>
      </c>
      <c r="AM76" s="86">
        <v>0</v>
      </c>
      <c r="AN76" s="86">
        <v>0</v>
      </c>
      <c r="AO76" s="86">
        <v>0</v>
      </c>
      <c r="AP76" s="86">
        <v>0</v>
      </c>
      <c r="AQ76" s="86">
        <v>0</v>
      </c>
      <c r="AR76" s="86">
        <v>0</v>
      </c>
      <c r="AS76" s="86">
        <v>0</v>
      </c>
      <c r="AT76" s="86">
        <v>0</v>
      </c>
      <c r="AU76" s="86">
        <v>0</v>
      </c>
      <c r="AV76" s="86">
        <v>0</v>
      </c>
      <c r="AW76" s="86">
        <v>0</v>
      </c>
      <c r="AX76" s="86">
        <v>0</v>
      </c>
      <c r="AY76" s="86">
        <v>0</v>
      </c>
      <c r="AZ76" s="86">
        <v>0</v>
      </c>
      <c r="BA76" s="86">
        <v>0</v>
      </c>
      <c r="BB76" s="86">
        <v>0</v>
      </c>
      <c r="BC76" s="86">
        <v>0</v>
      </c>
      <c r="BD76" s="86">
        <v>0</v>
      </c>
      <c r="BE76" s="86">
        <v>0</v>
      </c>
      <c r="BF76" s="86">
        <v>0</v>
      </c>
      <c r="BG76" s="86">
        <v>0</v>
      </c>
      <c r="BH76" s="86">
        <v>0</v>
      </c>
      <c r="BI76" s="86">
        <v>0</v>
      </c>
      <c r="BJ76" s="86">
        <v>0</v>
      </c>
      <c r="BK76" s="86">
        <v>0</v>
      </c>
      <c r="BL76" s="86">
        <v>0</v>
      </c>
      <c r="BM76" s="86">
        <v>0</v>
      </c>
      <c r="BN76" s="86">
        <v>0</v>
      </c>
      <c r="BO76" s="86">
        <v>0</v>
      </c>
      <c r="BP76" s="86">
        <v>0</v>
      </c>
      <c r="BQ76" s="86">
        <v>0</v>
      </c>
      <c r="BR76" s="86">
        <v>0</v>
      </c>
      <c r="BS76" s="86">
        <v>0</v>
      </c>
      <c r="BT76" s="86">
        <v>0</v>
      </c>
      <c r="BU76" s="86">
        <v>0</v>
      </c>
      <c r="BV76" s="86">
        <v>0</v>
      </c>
      <c r="BW76" s="86">
        <v>0</v>
      </c>
      <c r="BX76" s="86">
        <v>0</v>
      </c>
      <c r="BY76" s="86">
        <v>0</v>
      </c>
      <c r="BZ76" s="86">
        <v>0</v>
      </c>
      <c r="CA76" s="86">
        <v>0</v>
      </c>
      <c r="CB76" s="86">
        <v>0</v>
      </c>
      <c r="CC76" s="86">
        <v>0</v>
      </c>
      <c r="CD76" s="86">
        <v>0</v>
      </c>
      <c r="CE76" s="86">
        <v>0</v>
      </c>
      <c r="CF76" s="86">
        <v>0</v>
      </c>
      <c r="CG76" s="86">
        <v>0</v>
      </c>
      <c r="CH76" s="86">
        <v>0</v>
      </c>
      <c r="CI76" s="86">
        <v>0</v>
      </c>
      <c r="CJ76" s="86">
        <v>0</v>
      </c>
      <c r="CK76" s="86">
        <v>0</v>
      </c>
      <c r="CL76" s="86">
        <v>0</v>
      </c>
      <c r="CM76" s="86">
        <v>0</v>
      </c>
      <c r="CN76" s="86">
        <v>0</v>
      </c>
      <c r="CO76" s="86">
        <v>0</v>
      </c>
      <c r="CP76" s="86">
        <v>0</v>
      </c>
      <c r="CQ76" s="86">
        <v>0</v>
      </c>
      <c r="CR76" s="86">
        <v>0</v>
      </c>
      <c r="CS76" s="86">
        <v>0</v>
      </c>
      <c r="CT76" s="86">
        <v>0</v>
      </c>
      <c r="CU76" s="86">
        <v>0</v>
      </c>
      <c r="CV76" s="86">
        <v>0</v>
      </c>
      <c r="CW76" s="86">
        <v>0</v>
      </c>
      <c r="CX76" s="86">
        <v>0</v>
      </c>
      <c r="CY76" s="86">
        <v>0</v>
      </c>
      <c r="CZ76" s="86">
        <v>0</v>
      </c>
      <c r="DA76" s="86">
        <v>0</v>
      </c>
      <c r="DB76" s="86">
        <v>0</v>
      </c>
      <c r="DC76" s="86">
        <v>0</v>
      </c>
      <c r="DD76" s="86">
        <v>0</v>
      </c>
      <c r="DE76" s="86">
        <v>0</v>
      </c>
      <c r="DF76" s="86">
        <v>0</v>
      </c>
      <c r="DG76" s="86">
        <v>0</v>
      </c>
      <c r="DH76" s="86">
        <v>0</v>
      </c>
      <c r="DI76" s="86">
        <v>0</v>
      </c>
      <c r="DJ76" s="86">
        <v>0</v>
      </c>
      <c r="DK76" s="86">
        <v>0</v>
      </c>
      <c r="DL76" s="86">
        <v>0</v>
      </c>
      <c r="DM76" s="86">
        <v>0</v>
      </c>
      <c r="DN76" s="86">
        <v>0</v>
      </c>
      <c r="DO76" s="86">
        <v>0</v>
      </c>
      <c r="DP76" s="86">
        <v>0</v>
      </c>
      <c r="DQ76" s="86">
        <v>0</v>
      </c>
      <c r="DR76" s="86">
        <v>0</v>
      </c>
      <c r="DS76" s="86">
        <v>0</v>
      </c>
      <c r="DT76" s="86">
        <v>0</v>
      </c>
      <c r="DU76" s="86">
        <v>0</v>
      </c>
      <c r="DV76" s="86">
        <v>0</v>
      </c>
      <c r="DW76" s="86">
        <v>0</v>
      </c>
      <c r="DX76" s="86">
        <v>0</v>
      </c>
      <c r="DY76" s="86">
        <v>0</v>
      </c>
      <c r="DZ76" s="86">
        <v>0</v>
      </c>
      <c r="EA76" s="86">
        <v>0</v>
      </c>
      <c r="EB76" s="86">
        <v>0</v>
      </c>
      <c r="EC76" s="86">
        <v>0</v>
      </c>
      <c r="ED76" s="86">
        <v>0</v>
      </c>
      <c r="EE76" s="86">
        <v>0</v>
      </c>
      <c r="EF76" s="86">
        <v>0</v>
      </c>
      <c r="EG76" s="86">
        <v>0</v>
      </c>
      <c r="EH76" s="86">
        <v>0</v>
      </c>
      <c r="EI76" s="86">
        <v>0</v>
      </c>
      <c r="EJ76" s="86">
        <v>0</v>
      </c>
      <c r="EK76" s="86">
        <v>0</v>
      </c>
      <c r="EL76" s="86">
        <v>0</v>
      </c>
      <c r="EM76" s="86">
        <v>0</v>
      </c>
      <c r="EN76" s="86">
        <v>0</v>
      </c>
      <c r="EO76" s="86">
        <v>0</v>
      </c>
      <c r="EP76" s="86">
        <v>0</v>
      </c>
      <c r="EQ76" s="86">
        <v>0</v>
      </c>
      <c r="ER76" s="86">
        <v>0</v>
      </c>
      <c r="ES76" s="86">
        <v>0</v>
      </c>
      <c r="ET76" s="86">
        <v>0</v>
      </c>
      <c r="EU76" s="86">
        <v>0</v>
      </c>
      <c r="EV76" s="86">
        <v>0</v>
      </c>
      <c r="EW76" s="86">
        <v>0</v>
      </c>
      <c r="EX76" s="86">
        <v>0</v>
      </c>
      <c r="EY76" s="86">
        <v>0</v>
      </c>
      <c r="EZ76" s="86">
        <v>0</v>
      </c>
      <c r="FA76" s="86">
        <v>0</v>
      </c>
      <c r="FB76" s="86">
        <v>0</v>
      </c>
      <c r="FC76" s="86">
        <v>0</v>
      </c>
      <c r="FD76" s="86">
        <v>0</v>
      </c>
      <c r="FE76" s="86">
        <v>0</v>
      </c>
      <c r="FF76" s="86">
        <v>0</v>
      </c>
      <c r="FG76" s="86">
        <v>0</v>
      </c>
      <c r="FH76" s="86">
        <v>0</v>
      </c>
      <c r="FI76" s="86">
        <v>0</v>
      </c>
      <c r="FJ76" s="86">
        <v>0</v>
      </c>
      <c r="FK76" s="86">
        <v>0</v>
      </c>
      <c r="FL76" s="86">
        <v>0</v>
      </c>
      <c r="FM76" s="86">
        <v>0</v>
      </c>
      <c r="FN76" s="86">
        <v>0</v>
      </c>
      <c r="FO76" s="86">
        <v>0</v>
      </c>
      <c r="FP76" s="86">
        <v>0</v>
      </c>
      <c r="FQ76" s="86">
        <v>0</v>
      </c>
      <c r="FR76" s="86">
        <v>0</v>
      </c>
      <c r="FS76" s="86">
        <v>0</v>
      </c>
      <c r="FT76" s="86">
        <v>0</v>
      </c>
      <c r="FU76" s="86">
        <v>0</v>
      </c>
      <c r="FV76" s="86">
        <v>0</v>
      </c>
      <c r="FW76" s="86">
        <v>0</v>
      </c>
      <c r="FX76" s="86">
        <v>0</v>
      </c>
      <c r="FY76" s="86">
        <v>0</v>
      </c>
      <c r="FZ76" s="86">
        <v>0</v>
      </c>
      <c r="GA76" s="86">
        <v>0</v>
      </c>
      <c r="GB76" s="86">
        <v>0</v>
      </c>
      <c r="GC76" s="86">
        <v>0</v>
      </c>
      <c r="GD76" s="86">
        <v>0</v>
      </c>
      <c r="GE76" s="86">
        <v>0</v>
      </c>
      <c r="GF76" s="86">
        <v>0</v>
      </c>
      <c r="GG76" s="86">
        <v>0</v>
      </c>
      <c r="GH76" s="86">
        <v>0</v>
      </c>
      <c r="GI76" s="86">
        <v>0</v>
      </c>
      <c r="GJ76" s="86">
        <v>0</v>
      </c>
      <c r="GK76" s="86">
        <v>0</v>
      </c>
      <c r="GL76" s="86">
        <v>0</v>
      </c>
      <c r="GM76" s="86">
        <v>0</v>
      </c>
      <c r="GN76" s="86">
        <v>0</v>
      </c>
      <c r="GO76" s="86">
        <v>0</v>
      </c>
      <c r="GP76" s="86">
        <v>0</v>
      </c>
      <c r="GQ76" s="86">
        <v>0</v>
      </c>
      <c r="GR76" s="86">
        <v>0</v>
      </c>
      <c r="GS76" s="86">
        <v>0</v>
      </c>
      <c r="GT76" s="86">
        <v>0</v>
      </c>
      <c r="GU76" s="86">
        <v>0</v>
      </c>
      <c r="GV76" s="86">
        <v>0</v>
      </c>
      <c r="GW76" s="86">
        <v>0</v>
      </c>
      <c r="GX76" s="86">
        <v>0</v>
      </c>
      <c r="GY76" s="86">
        <v>0</v>
      </c>
      <c r="GZ76" s="86">
        <v>0</v>
      </c>
      <c r="HA76" s="86">
        <v>0</v>
      </c>
      <c r="HB76" s="86">
        <v>0</v>
      </c>
      <c r="HC76" s="86">
        <v>0</v>
      </c>
      <c r="HD76" s="86">
        <v>0</v>
      </c>
      <c r="HE76" s="86">
        <v>0</v>
      </c>
      <c r="HF76" s="86">
        <v>0</v>
      </c>
      <c r="HG76" s="86">
        <v>0</v>
      </c>
      <c r="HH76" s="86">
        <v>0</v>
      </c>
      <c r="HI76" s="86">
        <v>0</v>
      </c>
      <c r="HJ76" s="86">
        <v>0</v>
      </c>
      <c r="HK76" s="86">
        <v>0</v>
      </c>
      <c r="HL76" s="86">
        <v>0</v>
      </c>
      <c r="HM76" s="86">
        <v>0</v>
      </c>
      <c r="HN76" s="86">
        <v>0</v>
      </c>
      <c r="HO76" s="86">
        <v>0</v>
      </c>
      <c r="HP76" s="86">
        <v>0</v>
      </c>
      <c r="HQ76" s="86">
        <v>0</v>
      </c>
      <c r="HR76" s="86">
        <v>0</v>
      </c>
      <c r="HS76" s="86">
        <v>0</v>
      </c>
      <c r="HT76" s="86">
        <v>0</v>
      </c>
      <c r="HU76" s="86">
        <v>0</v>
      </c>
      <c r="HV76" s="86">
        <v>0</v>
      </c>
      <c r="HW76" s="86">
        <v>0</v>
      </c>
      <c r="HX76" s="86">
        <v>0</v>
      </c>
      <c r="HY76" s="86">
        <v>0</v>
      </c>
      <c r="HZ76" s="86">
        <v>0</v>
      </c>
      <c r="IA76" s="86">
        <v>0</v>
      </c>
      <c r="IB76" s="86">
        <v>0</v>
      </c>
      <c r="IC76" s="86">
        <v>0</v>
      </c>
      <c r="ID76" s="86">
        <v>0</v>
      </c>
      <c r="IE76" s="86">
        <v>0</v>
      </c>
      <c r="IF76" s="86">
        <v>0</v>
      </c>
      <c r="IG76" s="86">
        <v>0</v>
      </c>
      <c r="IH76" s="86">
        <v>0</v>
      </c>
      <c r="II76" s="86">
        <v>0</v>
      </c>
      <c r="IJ76" s="86">
        <v>0</v>
      </c>
      <c r="IK76" s="86">
        <v>0</v>
      </c>
      <c r="IL76" s="86">
        <v>0</v>
      </c>
      <c r="IM76" s="86">
        <v>0</v>
      </c>
      <c r="IN76" s="86">
        <v>0</v>
      </c>
      <c r="IO76" s="86">
        <v>0</v>
      </c>
      <c r="IP76" s="86">
        <v>0</v>
      </c>
      <c r="IQ76" s="86">
        <v>0</v>
      </c>
      <c r="IR76" s="86">
        <v>0</v>
      </c>
      <c r="IS76" s="86">
        <v>0</v>
      </c>
      <c r="IT76" s="86">
        <v>0</v>
      </c>
      <c r="IU76" s="86">
        <v>0</v>
      </c>
      <c r="IV76" s="86">
        <v>0</v>
      </c>
      <c r="IW76" s="86">
        <v>0</v>
      </c>
      <c r="IX76" s="86">
        <v>0</v>
      </c>
      <c r="IY76" s="86">
        <v>0</v>
      </c>
      <c r="IZ76" s="86">
        <v>0</v>
      </c>
      <c r="JA76" s="86">
        <v>0</v>
      </c>
      <c r="JB76" s="86">
        <v>0</v>
      </c>
      <c r="JC76" s="86">
        <v>0</v>
      </c>
      <c r="JD76" s="86">
        <v>0</v>
      </c>
      <c r="JE76" s="86">
        <v>0</v>
      </c>
      <c r="JF76" s="86">
        <v>0</v>
      </c>
      <c r="JG76" s="86">
        <v>0</v>
      </c>
      <c r="JH76" s="86">
        <v>0</v>
      </c>
      <c r="JI76" s="86">
        <v>0</v>
      </c>
      <c r="JJ76" s="86">
        <v>0</v>
      </c>
      <c r="JK76" s="86">
        <v>0</v>
      </c>
      <c r="JL76" s="86">
        <v>0</v>
      </c>
      <c r="JM76" s="86">
        <v>0</v>
      </c>
      <c r="JN76" s="86">
        <v>0</v>
      </c>
      <c r="JO76" s="86">
        <v>0</v>
      </c>
      <c r="JP76" s="86">
        <v>0</v>
      </c>
      <c r="JQ76" s="86">
        <v>0</v>
      </c>
      <c r="JR76" s="86">
        <v>0</v>
      </c>
      <c r="JS76" s="86">
        <v>0</v>
      </c>
      <c r="JT76" s="86">
        <v>0</v>
      </c>
      <c r="JU76" s="86">
        <v>0</v>
      </c>
      <c r="JV76" s="86">
        <v>0</v>
      </c>
      <c r="JW76" s="86">
        <v>0</v>
      </c>
      <c r="JX76" s="86">
        <v>0</v>
      </c>
      <c r="JY76" s="86">
        <v>0</v>
      </c>
      <c r="JZ76" s="86">
        <v>0</v>
      </c>
      <c r="KA76" s="86">
        <v>0</v>
      </c>
      <c r="KB76" s="86">
        <v>0</v>
      </c>
      <c r="KC76" s="86">
        <v>0</v>
      </c>
      <c r="KD76" s="86">
        <v>0</v>
      </c>
      <c r="KE76" s="86">
        <v>0</v>
      </c>
      <c r="KF76" s="86">
        <v>0</v>
      </c>
      <c r="KG76" s="86">
        <v>0</v>
      </c>
      <c r="KH76" s="86">
        <v>0</v>
      </c>
      <c r="KI76" s="86">
        <v>0</v>
      </c>
      <c r="KJ76" s="86">
        <v>0</v>
      </c>
      <c r="KK76" s="86">
        <v>0</v>
      </c>
      <c r="KL76" s="86">
        <v>0</v>
      </c>
      <c r="KM76" s="86">
        <v>0</v>
      </c>
      <c r="KN76" s="86">
        <v>0</v>
      </c>
      <c r="KO76" s="86">
        <v>0</v>
      </c>
      <c r="KP76" s="86">
        <v>0</v>
      </c>
      <c r="KQ76" s="86">
        <v>0</v>
      </c>
      <c r="KR76" s="86">
        <v>0</v>
      </c>
      <c r="KS76" s="86">
        <v>0</v>
      </c>
      <c r="KT76" s="86">
        <v>0</v>
      </c>
      <c r="KU76" s="86">
        <v>0</v>
      </c>
      <c r="KV76" s="86">
        <v>0</v>
      </c>
      <c r="KW76" s="86">
        <v>0</v>
      </c>
      <c r="KX76" s="86">
        <v>0</v>
      </c>
      <c r="KY76" s="86">
        <v>0</v>
      </c>
      <c r="KZ76" s="86">
        <v>0</v>
      </c>
      <c r="LA76" s="86">
        <v>0</v>
      </c>
      <c r="LB76" s="86">
        <v>0</v>
      </c>
      <c r="LC76" s="86">
        <v>0</v>
      </c>
      <c r="LD76" s="86">
        <v>0</v>
      </c>
      <c r="LE76" s="86">
        <v>0</v>
      </c>
      <c r="LF76" s="86">
        <v>0</v>
      </c>
      <c r="LG76" s="86">
        <v>0</v>
      </c>
      <c r="LH76" s="86">
        <v>0</v>
      </c>
      <c r="LI76" s="86">
        <v>0</v>
      </c>
      <c r="LJ76" s="86">
        <v>0</v>
      </c>
      <c r="LK76" s="86">
        <v>0</v>
      </c>
      <c r="LL76" s="86">
        <v>0</v>
      </c>
      <c r="LM76" s="86">
        <v>0</v>
      </c>
      <c r="LN76" s="86">
        <v>0</v>
      </c>
      <c r="LO76" s="86">
        <v>0</v>
      </c>
      <c r="LP76" s="86">
        <v>0</v>
      </c>
      <c r="LQ76" s="86">
        <v>0</v>
      </c>
      <c r="LR76" s="86">
        <v>0</v>
      </c>
      <c r="LS76" s="86">
        <v>0</v>
      </c>
      <c r="LT76" s="86">
        <v>0</v>
      </c>
      <c r="LU76" s="86">
        <v>0</v>
      </c>
      <c r="LV76" s="86">
        <v>0</v>
      </c>
      <c r="LW76" s="86">
        <v>0</v>
      </c>
      <c r="LX76" s="86">
        <v>0</v>
      </c>
      <c r="LY76" s="86">
        <v>0</v>
      </c>
      <c r="LZ76" s="86">
        <v>0</v>
      </c>
      <c r="MA76" s="86">
        <v>0</v>
      </c>
      <c r="MB76" s="86">
        <v>0</v>
      </c>
      <c r="MC76" s="86">
        <v>0</v>
      </c>
      <c r="MD76" s="86">
        <v>0</v>
      </c>
      <c r="ME76" s="86">
        <v>0</v>
      </c>
      <c r="MF76" s="86">
        <v>0</v>
      </c>
      <c r="MG76" s="86">
        <v>0</v>
      </c>
      <c r="MH76" s="86">
        <v>0</v>
      </c>
      <c r="MI76" s="86">
        <v>0</v>
      </c>
      <c r="MJ76" s="86">
        <v>0</v>
      </c>
      <c r="MK76" s="86">
        <v>0</v>
      </c>
      <c r="ML76" s="86">
        <v>0</v>
      </c>
      <c r="MM76" s="86">
        <v>0</v>
      </c>
      <c r="MN76" s="86">
        <v>0</v>
      </c>
      <c r="MO76" s="86">
        <v>0</v>
      </c>
      <c r="MP76" s="86">
        <v>0</v>
      </c>
      <c r="MQ76" s="86">
        <v>0</v>
      </c>
      <c r="MR76" s="86">
        <v>0</v>
      </c>
      <c r="MS76" s="86">
        <v>0</v>
      </c>
      <c r="MT76" s="86">
        <v>0</v>
      </c>
      <c r="MU76" s="86">
        <v>0</v>
      </c>
      <c r="MV76" s="86">
        <v>0</v>
      </c>
      <c r="MW76" s="86">
        <v>0</v>
      </c>
      <c r="MX76" s="86">
        <v>0</v>
      </c>
      <c r="MY76" s="86">
        <v>0</v>
      </c>
      <c r="MZ76" s="86">
        <v>0</v>
      </c>
      <c r="NA76" s="86">
        <v>0</v>
      </c>
      <c r="NB76" s="86">
        <v>0</v>
      </c>
      <c r="NC76" s="86">
        <v>0</v>
      </c>
      <c r="ND76" s="86">
        <v>0</v>
      </c>
      <c r="NE76" s="86">
        <v>0</v>
      </c>
      <c r="NF76" s="86">
        <v>0</v>
      </c>
      <c r="NG76" s="86">
        <v>0</v>
      </c>
      <c r="NH76" s="86">
        <v>0</v>
      </c>
      <c r="NI76" s="86">
        <v>0</v>
      </c>
      <c r="NJ76" s="86">
        <v>0</v>
      </c>
      <c r="NK76" s="86">
        <v>0</v>
      </c>
      <c r="NL76" s="86">
        <v>0</v>
      </c>
      <c r="NM76" s="86">
        <v>0</v>
      </c>
      <c r="NN76" s="86">
        <v>0</v>
      </c>
      <c r="NO76" s="86">
        <v>0</v>
      </c>
      <c r="NP76" s="86">
        <v>0</v>
      </c>
      <c r="NQ76" s="86">
        <v>0</v>
      </c>
      <c r="NR76" s="86">
        <v>0</v>
      </c>
      <c r="NS76" s="86">
        <v>0</v>
      </c>
      <c r="NT76" s="86">
        <v>0</v>
      </c>
      <c r="NU76" s="86">
        <v>0</v>
      </c>
      <c r="NV76" s="86">
        <v>0</v>
      </c>
      <c r="NW76" s="86">
        <v>0</v>
      </c>
      <c r="NX76" s="86">
        <v>0</v>
      </c>
      <c r="NY76" s="86">
        <v>0</v>
      </c>
      <c r="NZ76" s="86">
        <v>0</v>
      </c>
      <c r="OA76" s="86">
        <v>0</v>
      </c>
      <c r="OB76" s="86">
        <v>0</v>
      </c>
      <c r="OC76" s="86">
        <v>0</v>
      </c>
      <c r="OD76" s="86">
        <v>0</v>
      </c>
      <c r="OE76" s="86">
        <v>0</v>
      </c>
      <c r="OF76" s="86">
        <v>0</v>
      </c>
      <c r="OG76" s="86">
        <v>0</v>
      </c>
      <c r="OH76" s="86">
        <v>0</v>
      </c>
      <c r="OI76" s="86">
        <v>0</v>
      </c>
      <c r="OJ76" s="86">
        <v>0</v>
      </c>
      <c r="OK76" s="86">
        <v>0</v>
      </c>
      <c r="OL76" s="86">
        <v>0</v>
      </c>
      <c r="OM76" s="86">
        <v>0</v>
      </c>
      <c r="ON76" s="86">
        <v>0</v>
      </c>
      <c r="OO76" s="86">
        <v>0</v>
      </c>
      <c r="OP76" s="86">
        <v>0</v>
      </c>
      <c r="OQ76" s="86">
        <v>0</v>
      </c>
      <c r="OR76" s="86">
        <v>0</v>
      </c>
      <c r="OS76" s="86">
        <v>0</v>
      </c>
      <c r="OT76" s="86">
        <v>0</v>
      </c>
      <c r="OU76" s="86">
        <v>0</v>
      </c>
      <c r="OV76" s="86">
        <v>0</v>
      </c>
      <c r="OW76" s="86">
        <v>0</v>
      </c>
      <c r="OX76" s="86">
        <v>0</v>
      </c>
      <c r="OY76" s="86">
        <v>0</v>
      </c>
      <c r="OZ76" s="86">
        <v>0</v>
      </c>
      <c r="PA76" s="86">
        <v>0</v>
      </c>
      <c r="PB76" s="86">
        <v>0</v>
      </c>
      <c r="PC76" s="86">
        <v>0</v>
      </c>
      <c r="PD76" s="86">
        <v>0</v>
      </c>
      <c r="PE76" s="86">
        <v>0</v>
      </c>
      <c r="PF76" s="86">
        <v>0</v>
      </c>
      <c r="PG76" s="86">
        <v>0</v>
      </c>
      <c r="PH76" s="86">
        <v>0</v>
      </c>
      <c r="PI76" s="86">
        <v>0</v>
      </c>
      <c r="PJ76" s="86">
        <v>0</v>
      </c>
      <c r="PK76" s="86">
        <v>0</v>
      </c>
      <c r="PL76" s="86">
        <v>0</v>
      </c>
      <c r="PM76" s="86">
        <v>0</v>
      </c>
      <c r="PN76" s="86">
        <v>0</v>
      </c>
      <c r="PO76" s="86">
        <v>0</v>
      </c>
      <c r="PP76" s="86">
        <v>0</v>
      </c>
      <c r="PQ76" s="86">
        <v>0</v>
      </c>
      <c r="PR76" s="86">
        <v>0</v>
      </c>
      <c r="PS76" s="86">
        <v>0</v>
      </c>
      <c r="PT76" s="86">
        <v>0</v>
      </c>
      <c r="PU76" s="86">
        <v>0</v>
      </c>
      <c r="PV76" s="86">
        <v>0</v>
      </c>
      <c r="PW76" s="86">
        <v>0</v>
      </c>
      <c r="PX76" s="86">
        <v>0</v>
      </c>
      <c r="PY76" s="86">
        <v>0</v>
      </c>
      <c r="PZ76" s="86">
        <v>0</v>
      </c>
      <c r="QA76" s="86">
        <v>0</v>
      </c>
      <c r="QB76" s="86">
        <v>0</v>
      </c>
      <c r="QC76" s="86">
        <v>0</v>
      </c>
      <c r="QD76" s="86">
        <v>0</v>
      </c>
      <c r="QE76" s="86">
        <v>0</v>
      </c>
      <c r="QF76" s="86">
        <v>0</v>
      </c>
      <c r="QG76" s="86">
        <v>0</v>
      </c>
      <c r="QH76" s="86">
        <v>0</v>
      </c>
      <c r="QI76" s="86">
        <v>0</v>
      </c>
      <c r="QJ76" s="86">
        <v>0</v>
      </c>
      <c r="QK76" s="86">
        <v>0</v>
      </c>
      <c r="QL76" s="86">
        <v>0</v>
      </c>
      <c r="QM76" s="86">
        <v>0</v>
      </c>
      <c r="QN76" s="86">
        <v>0</v>
      </c>
      <c r="QO76" s="86">
        <v>0</v>
      </c>
      <c r="QP76" s="86">
        <v>0</v>
      </c>
      <c r="QQ76" s="86">
        <v>0</v>
      </c>
      <c r="QR76" s="86">
        <v>0</v>
      </c>
      <c r="QS76" s="86">
        <v>0</v>
      </c>
      <c r="QT76" s="86">
        <v>0</v>
      </c>
      <c r="QU76" s="86">
        <v>0</v>
      </c>
      <c r="QV76" s="86">
        <v>0</v>
      </c>
      <c r="QW76" s="86">
        <v>0</v>
      </c>
      <c r="QX76" s="86">
        <v>0</v>
      </c>
      <c r="QY76" s="86">
        <v>0</v>
      </c>
      <c r="QZ76" s="86">
        <v>0</v>
      </c>
      <c r="RA76" s="86">
        <v>0</v>
      </c>
      <c r="RB76" s="86">
        <v>0</v>
      </c>
      <c r="RC76" s="86">
        <v>0</v>
      </c>
      <c r="RD76" s="86">
        <v>0</v>
      </c>
      <c r="RE76" s="86">
        <v>0</v>
      </c>
      <c r="RF76" s="86">
        <v>0</v>
      </c>
      <c r="RG76" s="86">
        <v>0</v>
      </c>
      <c r="RH76" s="86">
        <v>0</v>
      </c>
      <c r="RI76" s="86">
        <v>0</v>
      </c>
      <c r="RJ76" s="86">
        <v>0</v>
      </c>
      <c r="RK76" s="86">
        <v>0</v>
      </c>
      <c r="RL76" s="86">
        <v>0</v>
      </c>
      <c r="RM76" s="86">
        <v>0</v>
      </c>
      <c r="RN76" s="86">
        <v>0</v>
      </c>
      <c r="RO76" s="86">
        <v>0</v>
      </c>
      <c r="RP76" s="86">
        <v>0</v>
      </c>
      <c r="RQ76" s="86">
        <v>0</v>
      </c>
    </row>
    <row r="77" spans="1:485" s="39" customFormat="1">
      <c r="B77" s="86" t="s">
        <v>1849</v>
      </c>
      <c r="D77" s="86" t="s">
        <v>1964</v>
      </c>
      <c r="E77" s="88"/>
      <c r="F77" s="88"/>
      <c r="G77" s="88"/>
      <c r="H77" s="86" t="s">
        <v>1965</v>
      </c>
      <c r="I77" s="86" t="s">
        <v>1966</v>
      </c>
      <c r="T77" s="86">
        <v>0</v>
      </c>
      <c r="U77" s="86">
        <v>0</v>
      </c>
      <c r="V77" s="86">
        <v>0</v>
      </c>
      <c r="W77" s="86">
        <v>0</v>
      </c>
      <c r="X77" s="86">
        <v>0</v>
      </c>
      <c r="Y77" s="86">
        <v>0</v>
      </c>
      <c r="Z77" s="86">
        <v>0</v>
      </c>
      <c r="AA77" s="86">
        <v>0</v>
      </c>
      <c r="AB77" s="86">
        <v>0</v>
      </c>
      <c r="AC77" s="86">
        <v>0</v>
      </c>
      <c r="AD77" s="86">
        <v>0</v>
      </c>
      <c r="AE77" s="86">
        <v>0</v>
      </c>
      <c r="AF77" s="86">
        <v>0</v>
      </c>
      <c r="AG77" s="86">
        <v>0</v>
      </c>
      <c r="AH77" s="86">
        <v>0</v>
      </c>
      <c r="AI77" s="86">
        <v>0</v>
      </c>
      <c r="AJ77" s="86">
        <v>0</v>
      </c>
      <c r="AK77" s="86">
        <v>0</v>
      </c>
      <c r="AL77" s="86">
        <v>0</v>
      </c>
      <c r="AM77" s="86">
        <v>0</v>
      </c>
      <c r="AN77" s="86">
        <v>0</v>
      </c>
      <c r="AO77" s="86">
        <v>0</v>
      </c>
      <c r="AP77" s="86">
        <v>0</v>
      </c>
      <c r="AQ77" s="86">
        <v>0</v>
      </c>
      <c r="AR77" s="86">
        <v>0</v>
      </c>
      <c r="AS77" s="86">
        <v>0</v>
      </c>
      <c r="AT77" s="86">
        <v>0</v>
      </c>
      <c r="AU77" s="86">
        <v>0</v>
      </c>
      <c r="AV77" s="86">
        <v>0</v>
      </c>
      <c r="AW77" s="86">
        <v>0</v>
      </c>
      <c r="AX77" s="86">
        <v>0</v>
      </c>
      <c r="AY77" s="86">
        <v>0</v>
      </c>
      <c r="AZ77" s="86">
        <v>0</v>
      </c>
      <c r="BA77" s="86">
        <v>0</v>
      </c>
      <c r="BB77" s="86">
        <v>0</v>
      </c>
      <c r="BC77" s="86">
        <v>0</v>
      </c>
      <c r="BD77" s="86">
        <v>0</v>
      </c>
      <c r="BE77" s="86">
        <v>0</v>
      </c>
      <c r="BF77" s="86">
        <v>0</v>
      </c>
      <c r="BG77" s="86">
        <v>0</v>
      </c>
      <c r="BH77" s="86">
        <v>0</v>
      </c>
      <c r="BI77" s="86">
        <v>0</v>
      </c>
      <c r="BJ77" s="86">
        <v>0</v>
      </c>
      <c r="BK77" s="86">
        <v>0</v>
      </c>
      <c r="BL77" s="86">
        <v>0</v>
      </c>
      <c r="BM77" s="86">
        <v>0</v>
      </c>
      <c r="BN77" s="86">
        <v>0</v>
      </c>
      <c r="BO77" s="86">
        <v>0</v>
      </c>
      <c r="BP77" s="86">
        <v>0</v>
      </c>
      <c r="BQ77" s="86">
        <v>0</v>
      </c>
      <c r="BR77" s="86">
        <v>0</v>
      </c>
      <c r="BS77" s="86">
        <v>0</v>
      </c>
      <c r="BT77" s="86">
        <v>0</v>
      </c>
      <c r="BU77" s="86">
        <v>0</v>
      </c>
      <c r="BV77" s="86">
        <v>0</v>
      </c>
      <c r="BW77" s="86">
        <v>0</v>
      </c>
      <c r="BX77" s="86">
        <v>0</v>
      </c>
      <c r="BY77" s="86">
        <v>0</v>
      </c>
      <c r="BZ77" s="86">
        <v>0</v>
      </c>
      <c r="CA77" s="86">
        <v>0</v>
      </c>
      <c r="CB77" s="86">
        <v>0</v>
      </c>
      <c r="CC77" s="86">
        <v>0</v>
      </c>
      <c r="CD77" s="86">
        <v>0</v>
      </c>
      <c r="CE77" s="86">
        <v>0</v>
      </c>
      <c r="CF77" s="86">
        <v>0</v>
      </c>
      <c r="CG77" s="86">
        <v>0</v>
      </c>
      <c r="CH77" s="86">
        <v>0</v>
      </c>
      <c r="CI77" s="86">
        <v>0</v>
      </c>
      <c r="CJ77" s="86">
        <v>0</v>
      </c>
      <c r="CK77" s="86">
        <v>0</v>
      </c>
      <c r="CL77" s="86">
        <v>0</v>
      </c>
      <c r="CM77" s="86">
        <v>0</v>
      </c>
      <c r="CN77" s="86">
        <v>0</v>
      </c>
      <c r="CO77" s="86">
        <v>0</v>
      </c>
      <c r="CP77" s="86">
        <v>0</v>
      </c>
      <c r="CQ77" s="86">
        <v>0</v>
      </c>
      <c r="CR77" s="86">
        <v>0</v>
      </c>
      <c r="CS77" s="86">
        <v>0</v>
      </c>
      <c r="CT77" s="86">
        <v>0</v>
      </c>
      <c r="CU77" s="86">
        <v>0</v>
      </c>
      <c r="CV77" s="86">
        <v>0</v>
      </c>
      <c r="CW77" s="86">
        <v>0</v>
      </c>
      <c r="CX77" s="86">
        <v>0</v>
      </c>
      <c r="CY77" s="86">
        <v>0</v>
      </c>
      <c r="CZ77" s="86">
        <v>0</v>
      </c>
      <c r="DA77" s="86">
        <v>0</v>
      </c>
      <c r="DB77" s="86">
        <v>0</v>
      </c>
      <c r="DC77" s="86">
        <v>0</v>
      </c>
      <c r="DD77" s="86">
        <v>0</v>
      </c>
      <c r="DE77" s="86">
        <v>0</v>
      </c>
      <c r="DF77" s="86">
        <v>0</v>
      </c>
      <c r="DG77" s="86">
        <v>0</v>
      </c>
      <c r="DH77" s="86">
        <v>0</v>
      </c>
      <c r="DI77" s="86">
        <v>0</v>
      </c>
      <c r="DJ77" s="86">
        <v>0</v>
      </c>
      <c r="DK77" s="86">
        <v>0</v>
      </c>
      <c r="DL77" s="86">
        <v>0</v>
      </c>
      <c r="DM77" s="86">
        <v>0</v>
      </c>
      <c r="DN77" s="86">
        <v>0</v>
      </c>
      <c r="DO77" s="86">
        <v>0</v>
      </c>
      <c r="DP77" s="86">
        <v>0</v>
      </c>
      <c r="DQ77" s="86">
        <v>0</v>
      </c>
      <c r="DR77" s="86">
        <v>0</v>
      </c>
      <c r="DS77" s="86">
        <v>0</v>
      </c>
      <c r="DT77" s="86">
        <v>0</v>
      </c>
      <c r="DU77" s="86">
        <v>0</v>
      </c>
      <c r="DV77" s="86">
        <v>0</v>
      </c>
      <c r="DW77" s="86">
        <v>0</v>
      </c>
      <c r="DX77" s="86">
        <v>0</v>
      </c>
      <c r="DY77" s="86">
        <v>0</v>
      </c>
      <c r="DZ77" s="86">
        <v>0</v>
      </c>
      <c r="EA77" s="86">
        <v>0</v>
      </c>
      <c r="EB77" s="86">
        <v>0</v>
      </c>
      <c r="EC77" s="86">
        <v>0</v>
      </c>
      <c r="ED77" s="86">
        <v>0</v>
      </c>
      <c r="EE77" s="86">
        <v>0</v>
      </c>
      <c r="EF77" s="86">
        <v>0</v>
      </c>
      <c r="EG77" s="86">
        <v>0</v>
      </c>
      <c r="EH77" s="86">
        <v>0</v>
      </c>
      <c r="EI77" s="86">
        <v>0</v>
      </c>
      <c r="EJ77" s="86">
        <v>0</v>
      </c>
      <c r="EK77" s="86">
        <v>0</v>
      </c>
      <c r="EL77" s="86">
        <v>0</v>
      </c>
      <c r="EM77" s="86">
        <v>0</v>
      </c>
      <c r="EN77" s="86">
        <v>0</v>
      </c>
      <c r="EO77" s="86">
        <v>0</v>
      </c>
      <c r="EP77" s="86">
        <v>0</v>
      </c>
      <c r="EQ77" s="86">
        <v>0</v>
      </c>
      <c r="ER77" s="86">
        <v>0</v>
      </c>
      <c r="ES77" s="86">
        <v>0</v>
      </c>
      <c r="ET77" s="86">
        <v>0</v>
      </c>
      <c r="EU77" s="86">
        <v>0</v>
      </c>
      <c r="EV77" s="86">
        <v>0</v>
      </c>
      <c r="EW77" s="86">
        <v>0</v>
      </c>
      <c r="EX77" s="86">
        <v>0</v>
      </c>
      <c r="EY77" s="86">
        <v>0</v>
      </c>
      <c r="EZ77" s="86">
        <v>0</v>
      </c>
      <c r="FA77" s="86">
        <v>0</v>
      </c>
      <c r="FB77" s="86">
        <v>0</v>
      </c>
      <c r="FC77" s="86">
        <v>0</v>
      </c>
      <c r="FD77" s="86">
        <v>0</v>
      </c>
      <c r="FE77" s="86">
        <v>0</v>
      </c>
      <c r="FF77" s="86">
        <v>0</v>
      </c>
      <c r="FG77" s="86">
        <v>0</v>
      </c>
      <c r="FH77" s="86">
        <v>0</v>
      </c>
      <c r="FI77" s="86">
        <v>0</v>
      </c>
      <c r="FJ77" s="86">
        <v>0</v>
      </c>
      <c r="FK77" s="86">
        <v>0</v>
      </c>
      <c r="FL77" s="86">
        <v>0</v>
      </c>
      <c r="FM77" s="86">
        <v>0</v>
      </c>
      <c r="FN77" s="86">
        <v>0</v>
      </c>
      <c r="FO77" s="86">
        <v>0</v>
      </c>
      <c r="FP77" s="86">
        <v>0</v>
      </c>
      <c r="FQ77" s="86">
        <v>0</v>
      </c>
      <c r="FR77" s="86">
        <v>0</v>
      </c>
      <c r="FS77" s="86">
        <v>0</v>
      </c>
      <c r="FT77" s="86">
        <v>0</v>
      </c>
      <c r="FU77" s="86">
        <v>0</v>
      </c>
      <c r="FV77" s="86">
        <v>0</v>
      </c>
      <c r="FW77" s="86">
        <v>0</v>
      </c>
      <c r="FX77" s="86">
        <v>0</v>
      </c>
      <c r="FY77" s="86">
        <v>0</v>
      </c>
      <c r="FZ77" s="86">
        <v>0</v>
      </c>
      <c r="GA77" s="86">
        <v>0</v>
      </c>
      <c r="GB77" s="86">
        <v>0</v>
      </c>
      <c r="GC77" s="86">
        <v>0</v>
      </c>
      <c r="GD77" s="86">
        <v>0</v>
      </c>
      <c r="GE77" s="86">
        <v>0</v>
      </c>
      <c r="GF77" s="86">
        <v>0</v>
      </c>
      <c r="GG77" s="86">
        <v>0</v>
      </c>
      <c r="GH77" s="86">
        <v>0</v>
      </c>
      <c r="GI77" s="86">
        <v>0</v>
      </c>
      <c r="GJ77" s="86">
        <v>0</v>
      </c>
      <c r="GK77" s="86">
        <v>0</v>
      </c>
      <c r="GL77" s="86">
        <v>0</v>
      </c>
      <c r="GM77" s="86">
        <v>0</v>
      </c>
      <c r="GN77" s="86">
        <v>0</v>
      </c>
      <c r="GO77" s="86">
        <v>0</v>
      </c>
      <c r="GP77" s="86">
        <v>0</v>
      </c>
      <c r="GQ77" s="86">
        <v>0</v>
      </c>
      <c r="GR77" s="86">
        <v>0</v>
      </c>
      <c r="GS77" s="86">
        <v>0</v>
      </c>
      <c r="GT77" s="86">
        <v>0</v>
      </c>
      <c r="GU77" s="86">
        <v>0</v>
      </c>
      <c r="GV77" s="86">
        <v>0</v>
      </c>
      <c r="GW77" s="86">
        <v>0</v>
      </c>
      <c r="GX77" s="86">
        <v>0</v>
      </c>
      <c r="GY77" s="86">
        <v>0</v>
      </c>
      <c r="GZ77" s="86">
        <v>0</v>
      </c>
      <c r="HA77" s="86">
        <v>0</v>
      </c>
      <c r="HB77" s="86">
        <v>0</v>
      </c>
      <c r="HC77" s="86">
        <v>0</v>
      </c>
      <c r="HD77" s="86">
        <v>0</v>
      </c>
      <c r="HE77" s="86">
        <v>0</v>
      </c>
      <c r="HF77" s="86">
        <v>0</v>
      </c>
      <c r="HG77" s="86">
        <v>0</v>
      </c>
      <c r="HH77" s="86">
        <v>0</v>
      </c>
      <c r="HI77" s="86">
        <v>0</v>
      </c>
      <c r="HJ77" s="86">
        <v>0</v>
      </c>
      <c r="HK77" s="86">
        <v>0</v>
      </c>
      <c r="HL77" s="86">
        <v>0</v>
      </c>
      <c r="HM77" s="86">
        <v>0</v>
      </c>
      <c r="HN77" s="86">
        <v>0</v>
      </c>
      <c r="HO77" s="86">
        <v>0</v>
      </c>
      <c r="HP77" s="86">
        <v>0</v>
      </c>
      <c r="HQ77" s="86">
        <v>0</v>
      </c>
      <c r="HR77" s="86">
        <v>0</v>
      </c>
      <c r="HS77" s="86">
        <v>0</v>
      </c>
      <c r="HT77" s="86">
        <v>0</v>
      </c>
      <c r="HU77" s="86">
        <v>0</v>
      </c>
      <c r="HV77" s="86">
        <v>0</v>
      </c>
      <c r="HW77" s="86">
        <v>0</v>
      </c>
      <c r="HX77" s="86">
        <v>0</v>
      </c>
      <c r="HY77" s="86">
        <v>0</v>
      </c>
      <c r="HZ77" s="86">
        <v>0</v>
      </c>
      <c r="IA77" s="86">
        <v>0</v>
      </c>
      <c r="IB77" s="86">
        <v>0</v>
      </c>
      <c r="IC77" s="86">
        <v>0</v>
      </c>
      <c r="ID77" s="86">
        <v>0</v>
      </c>
      <c r="IE77" s="86">
        <v>0</v>
      </c>
      <c r="IF77" s="86">
        <v>0</v>
      </c>
      <c r="IG77" s="86">
        <v>0</v>
      </c>
      <c r="IH77" s="86">
        <v>0</v>
      </c>
      <c r="II77" s="86">
        <v>0</v>
      </c>
      <c r="IJ77" s="86">
        <v>0</v>
      </c>
      <c r="IK77" s="86">
        <v>0</v>
      </c>
      <c r="IL77" s="86">
        <v>0</v>
      </c>
      <c r="IM77" s="86">
        <v>0</v>
      </c>
      <c r="IN77" s="86">
        <v>0</v>
      </c>
      <c r="IO77" s="86">
        <v>0</v>
      </c>
      <c r="IP77" s="86">
        <v>0</v>
      </c>
      <c r="IQ77" s="86">
        <v>0</v>
      </c>
      <c r="IR77" s="86">
        <v>0</v>
      </c>
      <c r="IS77" s="86">
        <v>0</v>
      </c>
      <c r="IT77" s="86">
        <v>0</v>
      </c>
      <c r="IU77" s="86">
        <v>0</v>
      </c>
      <c r="IV77" s="86">
        <v>0</v>
      </c>
      <c r="IW77" s="86">
        <v>0</v>
      </c>
      <c r="IX77" s="86">
        <v>0</v>
      </c>
      <c r="IY77" s="86">
        <v>0</v>
      </c>
      <c r="IZ77" s="86">
        <v>0</v>
      </c>
      <c r="JA77" s="86">
        <v>0</v>
      </c>
      <c r="JB77" s="86">
        <v>0</v>
      </c>
      <c r="JC77" s="86">
        <v>0</v>
      </c>
      <c r="JD77" s="86">
        <v>0</v>
      </c>
      <c r="JE77" s="86">
        <v>0</v>
      </c>
      <c r="JF77" s="86">
        <v>0</v>
      </c>
      <c r="JG77" s="86">
        <v>0</v>
      </c>
      <c r="JH77" s="86">
        <v>0</v>
      </c>
      <c r="JI77" s="86">
        <v>0</v>
      </c>
      <c r="JJ77" s="86">
        <v>0</v>
      </c>
      <c r="JK77" s="86">
        <v>0</v>
      </c>
      <c r="JL77" s="86">
        <v>0</v>
      </c>
      <c r="JM77" s="86">
        <v>0</v>
      </c>
      <c r="JN77" s="86">
        <v>0</v>
      </c>
      <c r="JO77" s="86">
        <v>0</v>
      </c>
      <c r="JP77" s="86">
        <v>0</v>
      </c>
      <c r="JQ77" s="86">
        <v>0</v>
      </c>
      <c r="JR77" s="86">
        <v>0</v>
      </c>
      <c r="JS77" s="86">
        <v>0</v>
      </c>
      <c r="JT77" s="86">
        <v>0</v>
      </c>
      <c r="JU77" s="86">
        <v>0</v>
      </c>
      <c r="JV77" s="86">
        <v>0</v>
      </c>
      <c r="JW77" s="86">
        <v>0</v>
      </c>
      <c r="JX77" s="86">
        <v>0</v>
      </c>
      <c r="JY77" s="86">
        <v>0</v>
      </c>
      <c r="JZ77" s="86">
        <v>0</v>
      </c>
      <c r="KA77" s="86">
        <v>0</v>
      </c>
      <c r="KB77" s="86">
        <v>0</v>
      </c>
      <c r="KC77" s="86">
        <v>0</v>
      </c>
      <c r="KD77" s="86">
        <v>0</v>
      </c>
      <c r="KE77" s="86">
        <v>0</v>
      </c>
      <c r="KF77" s="86">
        <v>0</v>
      </c>
      <c r="KG77" s="86">
        <v>0</v>
      </c>
      <c r="KH77" s="86">
        <v>0</v>
      </c>
      <c r="KI77" s="86">
        <v>0</v>
      </c>
      <c r="KJ77" s="86">
        <v>0</v>
      </c>
      <c r="KK77" s="86">
        <v>0</v>
      </c>
      <c r="KL77" s="86">
        <v>0</v>
      </c>
      <c r="KM77" s="86">
        <v>0</v>
      </c>
      <c r="KN77" s="86">
        <v>0</v>
      </c>
      <c r="KO77" s="86">
        <v>0</v>
      </c>
      <c r="KP77" s="86">
        <v>0</v>
      </c>
      <c r="KQ77" s="86">
        <v>0</v>
      </c>
      <c r="KR77" s="86">
        <v>0</v>
      </c>
      <c r="KS77" s="86">
        <v>0</v>
      </c>
      <c r="KT77" s="86">
        <v>0</v>
      </c>
      <c r="KU77" s="86">
        <v>0</v>
      </c>
      <c r="KV77" s="86">
        <v>0</v>
      </c>
      <c r="KW77" s="86">
        <v>0</v>
      </c>
      <c r="KX77" s="86">
        <v>0</v>
      </c>
      <c r="KY77" s="86">
        <v>0</v>
      </c>
      <c r="KZ77" s="86">
        <v>0</v>
      </c>
      <c r="LA77" s="86">
        <v>0</v>
      </c>
      <c r="LB77" s="86">
        <v>0</v>
      </c>
      <c r="LC77" s="86">
        <v>0</v>
      </c>
      <c r="LD77" s="86">
        <v>0</v>
      </c>
      <c r="LE77" s="86">
        <v>0</v>
      </c>
      <c r="LF77" s="86">
        <v>0</v>
      </c>
      <c r="LG77" s="86">
        <v>0</v>
      </c>
      <c r="LH77" s="86">
        <v>0</v>
      </c>
      <c r="LI77" s="86">
        <v>0</v>
      </c>
      <c r="LJ77" s="86">
        <v>0</v>
      </c>
      <c r="LK77" s="86">
        <v>0</v>
      </c>
      <c r="LL77" s="86">
        <v>0</v>
      </c>
      <c r="LM77" s="86">
        <v>0</v>
      </c>
      <c r="LN77" s="86">
        <v>0</v>
      </c>
      <c r="LO77" s="86">
        <v>0</v>
      </c>
      <c r="LP77" s="86">
        <v>0</v>
      </c>
      <c r="LQ77" s="86">
        <v>0</v>
      </c>
      <c r="LR77" s="86">
        <v>0</v>
      </c>
      <c r="LS77" s="86">
        <v>0</v>
      </c>
      <c r="LT77" s="86">
        <v>0</v>
      </c>
      <c r="LU77" s="86">
        <v>0</v>
      </c>
      <c r="LV77" s="86">
        <v>0</v>
      </c>
      <c r="LW77" s="86">
        <v>0</v>
      </c>
      <c r="LX77" s="86">
        <v>0</v>
      </c>
      <c r="LY77" s="86">
        <v>0</v>
      </c>
      <c r="LZ77" s="86">
        <v>0</v>
      </c>
      <c r="MA77" s="86">
        <v>0</v>
      </c>
      <c r="MB77" s="86">
        <v>0</v>
      </c>
      <c r="MC77" s="86">
        <v>0</v>
      </c>
      <c r="MD77" s="86">
        <v>0</v>
      </c>
      <c r="ME77" s="86">
        <v>0</v>
      </c>
      <c r="MF77" s="86">
        <v>0</v>
      </c>
      <c r="MG77" s="86">
        <v>0</v>
      </c>
      <c r="MH77" s="86">
        <v>0</v>
      </c>
      <c r="MI77" s="86">
        <v>0</v>
      </c>
      <c r="MJ77" s="86">
        <v>0</v>
      </c>
      <c r="MK77" s="86">
        <v>0</v>
      </c>
      <c r="ML77" s="86">
        <v>0</v>
      </c>
      <c r="MM77" s="86">
        <v>0</v>
      </c>
      <c r="MN77" s="86">
        <v>0</v>
      </c>
      <c r="MO77" s="86">
        <v>0</v>
      </c>
      <c r="MP77" s="86">
        <v>0</v>
      </c>
      <c r="MQ77" s="86">
        <v>0</v>
      </c>
      <c r="MR77" s="86">
        <v>0</v>
      </c>
      <c r="MS77" s="86">
        <v>0</v>
      </c>
      <c r="MT77" s="86">
        <v>0</v>
      </c>
      <c r="MU77" s="86">
        <v>0</v>
      </c>
      <c r="MV77" s="86">
        <v>0</v>
      </c>
      <c r="MW77" s="86">
        <v>0</v>
      </c>
      <c r="MX77" s="86">
        <v>0</v>
      </c>
      <c r="MY77" s="86">
        <v>0</v>
      </c>
      <c r="MZ77" s="86">
        <v>0</v>
      </c>
      <c r="NA77" s="86">
        <v>0</v>
      </c>
      <c r="NB77" s="86">
        <v>0</v>
      </c>
      <c r="NC77" s="86">
        <v>0</v>
      </c>
      <c r="ND77" s="86">
        <v>0</v>
      </c>
      <c r="NE77" s="86">
        <v>0</v>
      </c>
      <c r="NF77" s="86">
        <v>0</v>
      </c>
      <c r="NG77" s="86">
        <v>0</v>
      </c>
      <c r="NH77" s="86">
        <v>0</v>
      </c>
      <c r="NI77" s="86">
        <v>0</v>
      </c>
      <c r="NJ77" s="86">
        <v>0</v>
      </c>
      <c r="NK77" s="86">
        <v>0</v>
      </c>
      <c r="NL77" s="86">
        <v>0</v>
      </c>
      <c r="NM77" s="86">
        <v>0</v>
      </c>
      <c r="NN77" s="86">
        <v>0</v>
      </c>
      <c r="NO77" s="86">
        <v>0</v>
      </c>
      <c r="NP77" s="86">
        <v>0</v>
      </c>
      <c r="NQ77" s="86">
        <v>0</v>
      </c>
      <c r="NR77" s="86">
        <v>0</v>
      </c>
      <c r="NS77" s="86">
        <v>0</v>
      </c>
      <c r="NT77" s="86">
        <v>0</v>
      </c>
      <c r="NU77" s="86">
        <v>0</v>
      </c>
      <c r="NV77" s="86">
        <v>0</v>
      </c>
      <c r="NW77" s="86">
        <v>0</v>
      </c>
      <c r="NX77" s="86">
        <v>0</v>
      </c>
      <c r="NY77" s="86">
        <v>0</v>
      </c>
      <c r="NZ77" s="86">
        <v>0</v>
      </c>
      <c r="OA77" s="86">
        <v>0</v>
      </c>
      <c r="OB77" s="86">
        <v>0</v>
      </c>
      <c r="OC77" s="86">
        <v>0</v>
      </c>
      <c r="OD77" s="86">
        <v>0</v>
      </c>
      <c r="OE77" s="86">
        <v>0</v>
      </c>
      <c r="OF77" s="86">
        <v>0</v>
      </c>
      <c r="OG77" s="86">
        <v>0</v>
      </c>
      <c r="OH77" s="86">
        <v>0</v>
      </c>
      <c r="OI77" s="86">
        <v>0</v>
      </c>
      <c r="OJ77" s="86">
        <v>0</v>
      </c>
      <c r="OK77" s="86">
        <v>0</v>
      </c>
      <c r="OL77" s="86">
        <v>0</v>
      </c>
      <c r="OM77" s="86">
        <v>0</v>
      </c>
      <c r="ON77" s="86">
        <v>0</v>
      </c>
      <c r="OO77" s="86">
        <v>0</v>
      </c>
      <c r="OP77" s="86">
        <v>0</v>
      </c>
      <c r="OQ77" s="86">
        <v>0</v>
      </c>
      <c r="OR77" s="86">
        <v>0</v>
      </c>
      <c r="OS77" s="86">
        <v>0</v>
      </c>
      <c r="OT77" s="86">
        <v>0</v>
      </c>
      <c r="OU77" s="86">
        <v>0</v>
      </c>
      <c r="OV77" s="86">
        <v>0</v>
      </c>
      <c r="OW77" s="86">
        <v>0</v>
      </c>
      <c r="OX77" s="86">
        <v>0</v>
      </c>
      <c r="OY77" s="86">
        <v>0</v>
      </c>
      <c r="OZ77" s="86">
        <v>0</v>
      </c>
      <c r="PA77" s="86">
        <v>0</v>
      </c>
      <c r="PB77" s="86">
        <v>0</v>
      </c>
      <c r="PC77" s="86">
        <v>0</v>
      </c>
      <c r="PD77" s="86">
        <v>0</v>
      </c>
      <c r="PE77" s="86">
        <v>0</v>
      </c>
      <c r="PF77" s="86">
        <v>0</v>
      </c>
      <c r="PG77" s="86">
        <v>0</v>
      </c>
      <c r="PH77" s="86">
        <v>0</v>
      </c>
      <c r="PI77" s="86">
        <v>0</v>
      </c>
      <c r="PJ77" s="86">
        <v>0</v>
      </c>
      <c r="PK77" s="86">
        <v>0</v>
      </c>
      <c r="PL77" s="86">
        <v>0</v>
      </c>
      <c r="PM77" s="86">
        <v>0</v>
      </c>
      <c r="PN77" s="86">
        <v>0</v>
      </c>
      <c r="PO77" s="86">
        <v>0</v>
      </c>
      <c r="PP77" s="86">
        <v>0</v>
      </c>
      <c r="PQ77" s="86">
        <v>0</v>
      </c>
      <c r="PR77" s="86">
        <v>0</v>
      </c>
      <c r="PS77" s="86">
        <v>0</v>
      </c>
      <c r="PT77" s="86">
        <v>0</v>
      </c>
      <c r="PU77" s="86">
        <v>0</v>
      </c>
      <c r="PV77" s="86">
        <v>0</v>
      </c>
      <c r="PW77" s="86">
        <v>0</v>
      </c>
      <c r="PX77" s="86">
        <v>0</v>
      </c>
      <c r="PY77" s="86">
        <v>0</v>
      </c>
      <c r="PZ77" s="86">
        <v>0</v>
      </c>
      <c r="QA77" s="86">
        <v>0</v>
      </c>
      <c r="QB77" s="86">
        <v>0</v>
      </c>
      <c r="QC77" s="86">
        <v>0</v>
      </c>
      <c r="QD77" s="86">
        <v>0</v>
      </c>
      <c r="QE77" s="86">
        <v>0</v>
      </c>
      <c r="QF77" s="86">
        <v>0</v>
      </c>
      <c r="QG77" s="86">
        <v>0</v>
      </c>
      <c r="QH77" s="86">
        <v>0</v>
      </c>
      <c r="QI77" s="86">
        <v>0</v>
      </c>
      <c r="QJ77" s="86">
        <v>0</v>
      </c>
      <c r="QK77" s="86">
        <v>0</v>
      </c>
      <c r="QL77" s="86">
        <v>0</v>
      </c>
      <c r="QM77" s="86">
        <v>0</v>
      </c>
      <c r="QN77" s="86">
        <v>0</v>
      </c>
      <c r="QO77" s="86">
        <v>0</v>
      </c>
      <c r="QP77" s="86">
        <v>0</v>
      </c>
      <c r="QQ77" s="86">
        <v>0</v>
      </c>
      <c r="QR77" s="86">
        <v>0</v>
      </c>
      <c r="QS77" s="86">
        <v>0</v>
      </c>
      <c r="QT77" s="86">
        <v>0</v>
      </c>
      <c r="QU77" s="86">
        <v>0</v>
      </c>
      <c r="QV77" s="86">
        <v>0</v>
      </c>
      <c r="QW77" s="86">
        <v>0</v>
      </c>
      <c r="QX77" s="86">
        <v>0</v>
      </c>
      <c r="QY77" s="86">
        <v>0</v>
      </c>
      <c r="QZ77" s="86">
        <v>0</v>
      </c>
      <c r="RA77" s="86">
        <v>0</v>
      </c>
      <c r="RB77" s="86">
        <v>0</v>
      </c>
      <c r="RC77" s="86">
        <v>0</v>
      </c>
      <c r="RD77" s="86">
        <v>0</v>
      </c>
      <c r="RE77" s="86">
        <v>0</v>
      </c>
      <c r="RF77" s="86">
        <v>0</v>
      </c>
      <c r="RG77" s="86">
        <v>0</v>
      </c>
      <c r="RH77" s="86">
        <v>0</v>
      </c>
      <c r="RI77" s="86">
        <v>0</v>
      </c>
      <c r="RJ77" s="86">
        <v>0</v>
      </c>
      <c r="RK77" s="86">
        <v>0</v>
      </c>
      <c r="RL77" s="86">
        <v>0</v>
      </c>
      <c r="RM77" s="86">
        <v>0</v>
      </c>
      <c r="RN77" s="86">
        <v>0</v>
      </c>
      <c r="RO77" s="86">
        <v>0</v>
      </c>
      <c r="RP77" s="86">
        <v>0</v>
      </c>
      <c r="RQ77" s="86">
        <v>0</v>
      </c>
    </row>
    <row r="79" spans="1:485" ht="15">
      <c r="A79" s="31" t="s">
        <v>1967</v>
      </c>
      <c r="B79" s="85" t="s">
        <v>1803</v>
      </c>
      <c r="D79" s="85" t="s">
        <v>1968</v>
      </c>
      <c r="E79" s="87"/>
      <c r="F79" s="87"/>
      <c r="G79" s="87"/>
      <c r="H79" s="86" t="s">
        <v>1969</v>
      </c>
      <c r="I79" s="85" t="s">
        <v>1970</v>
      </c>
      <c r="T79" s="85">
        <v>0</v>
      </c>
      <c r="U79" s="85">
        <v>0</v>
      </c>
      <c r="V79" s="85">
        <v>0</v>
      </c>
      <c r="W79" s="85">
        <v>0</v>
      </c>
      <c r="X79" s="85">
        <v>0</v>
      </c>
      <c r="Y79" s="85">
        <v>0</v>
      </c>
      <c r="Z79" s="85">
        <v>0</v>
      </c>
      <c r="AA79" s="85">
        <v>0</v>
      </c>
      <c r="AB79" s="85">
        <v>0</v>
      </c>
      <c r="AC79" s="85">
        <v>0</v>
      </c>
      <c r="AD79" s="85">
        <v>0</v>
      </c>
      <c r="AE79" s="85">
        <v>0</v>
      </c>
      <c r="AF79" s="85">
        <v>0</v>
      </c>
      <c r="AG79" s="85">
        <v>0</v>
      </c>
      <c r="AH79" s="85">
        <v>0</v>
      </c>
      <c r="AI79" s="85">
        <v>0</v>
      </c>
      <c r="AJ79" s="85">
        <v>0</v>
      </c>
      <c r="AK79" s="85">
        <v>0</v>
      </c>
      <c r="AL79" s="85">
        <v>0</v>
      </c>
      <c r="AM79" s="85">
        <v>0</v>
      </c>
      <c r="AN79" s="85">
        <v>0</v>
      </c>
      <c r="AO79" s="85">
        <v>0</v>
      </c>
      <c r="AP79" s="85">
        <v>0</v>
      </c>
      <c r="AQ79" s="85">
        <v>0</v>
      </c>
      <c r="AR79" s="85">
        <v>0</v>
      </c>
      <c r="AS79" s="85">
        <v>0</v>
      </c>
      <c r="AT79" s="85">
        <v>0</v>
      </c>
      <c r="AU79" s="85">
        <v>0</v>
      </c>
      <c r="AV79" s="85">
        <v>0</v>
      </c>
      <c r="AW79" s="85">
        <v>0</v>
      </c>
      <c r="AX79" s="85">
        <v>0</v>
      </c>
      <c r="AY79" s="85">
        <v>0</v>
      </c>
      <c r="AZ79" s="85">
        <v>0</v>
      </c>
      <c r="BA79" s="85">
        <v>0</v>
      </c>
      <c r="BB79" s="85">
        <v>0</v>
      </c>
      <c r="BC79" s="85">
        <v>0</v>
      </c>
      <c r="BD79" s="85">
        <v>0</v>
      </c>
      <c r="BE79" s="85">
        <v>0</v>
      </c>
      <c r="BF79" s="85">
        <v>0</v>
      </c>
      <c r="BG79" s="85">
        <v>0</v>
      </c>
      <c r="BH79" s="85">
        <v>0</v>
      </c>
      <c r="BI79" s="85">
        <v>0</v>
      </c>
      <c r="BJ79" s="85">
        <v>0</v>
      </c>
      <c r="BK79" s="85">
        <v>0</v>
      </c>
      <c r="BL79" s="85">
        <v>0</v>
      </c>
      <c r="BM79" s="85">
        <v>0</v>
      </c>
      <c r="BN79" s="85">
        <v>0</v>
      </c>
      <c r="BO79" s="85">
        <v>0</v>
      </c>
      <c r="BP79" s="85">
        <v>0</v>
      </c>
      <c r="BQ79" s="85">
        <v>0</v>
      </c>
      <c r="BR79" s="85">
        <v>0</v>
      </c>
      <c r="BS79" s="85">
        <v>0</v>
      </c>
      <c r="BT79" s="85">
        <v>0</v>
      </c>
      <c r="BU79" s="85">
        <v>0</v>
      </c>
      <c r="BV79" s="85">
        <v>0</v>
      </c>
      <c r="BW79" s="85">
        <v>0</v>
      </c>
      <c r="BX79" s="85">
        <v>0</v>
      </c>
      <c r="BY79" s="85">
        <v>0</v>
      </c>
      <c r="BZ79" s="85">
        <v>0</v>
      </c>
      <c r="CA79" s="85">
        <v>0</v>
      </c>
      <c r="CB79" s="85">
        <v>0</v>
      </c>
      <c r="CC79" s="85">
        <v>0</v>
      </c>
      <c r="CD79" s="85">
        <v>0</v>
      </c>
      <c r="CE79" s="85">
        <v>0</v>
      </c>
      <c r="CF79" s="85">
        <v>0</v>
      </c>
      <c r="CG79" s="85">
        <v>0</v>
      </c>
      <c r="CH79" s="85">
        <v>0</v>
      </c>
      <c r="CI79" s="85">
        <v>0</v>
      </c>
      <c r="CJ79" s="85">
        <v>0</v>
      </c>
      <c r="CK79" s="85">
        <v>0</v>
      </c>
      <c r="CL79" s="85">
        <v>0</v>
      </c>
      <c r="CM79" s="85">
        <v>0</v>
      </c>
      <c r="CN79" s="85">
        <v>0</v>
      </c>
      <c r="CO79" s="85">
        <v>0</v>
      </c>
      <c r="CP79" s="85">
        <v>0</v>
      </c>
      <c r="CQ79" s="85">
        <v>0</v>
      </c>
      <c r="CR79" s="85">
        <v>0</v>
      </c>
      <c r="CS79" s="85">
        <v>0</v>
      </c>
      <c r="CT79" s="85">
        <v>0</v>
      </c>
      <c r="CU79" s="85">
        <v>0</v>
      </c>
      <c r="CV79" s="85">
        <v>0</v>
      </c>
      <c r="CW79" s="85">
        <v>0</v>
      </c>
      <c r="CX79" s="85">
        <v>0</v>
      </c>
      <c r="CY79" s="85">
        <v>0</v>
      </c>
      <c r="CZ79" s="85">
        <v>0</v>
      </c>
      <c r="DA79" s="85">
        <v>0</v>
      </c>
      <c r="DB79" s="85">
        <v>0</v>
      </c>
      <c r="DC79" s="85">
        <v>0</v>
      </c>
      <c r="DD79" s="85">
        <v>0</v>
      </c>
      <c r="DE79" s="85">
        <v>0</v>
      </c>
      <c r="DF79" s="85">
        <v>0</v>
      </c>
      <c r="DG79" s="85">
        <v>0</v>
      </c>
      <c r="DH79" s="85">
        <v>0</v>
      </c>
      <c r="DI79" s="85">
        <v>0</v>
      </c>
      <c r="DJ79" s="85">
        <v>0</v>
      </c>
      <c r="DK79" s="85">
        <v>0</v>
      </c>
      <c r="DL79" s="85">
        <v>0</v>
      </c>
      <c r="DM79" s="85">
        <v>0</v>
      </c>
      <c r="DN79" s="85">
        <v>0</v>
      </c>
      <c r="DO79" s="85">
        <v>0</v>
      </c>
      <c r="DP79" s="85">
        <v>0</v>
      </c>
      <c r="DQ79" s="85">
        <v>0</v>
      </c>
      <c r="DR79" s="85">
        <v>0</v>
      </c>
      <c r="DS79" s="85">
        <v>0</v>
      </c>
      <c r="DT79" s="85">
        <v>0</v>
      </c>
      <c r="DU79" s="85">
        <v>0</v>
      </c>
      <c r="DV79" s="85">
        <v>0</v>
      </c>
      <c r="DW79" s="85">
        <v>0</v>
      </c>
      <c r="DX79" s="85">
        <v>0</v>
      </c>
      <c r="DY79" s="85">
        <v>0</v>
      </c>
      <c r="DZ79" s="85">
        <v>0</v>
      </c>
      <c r="EA79" s="85">
        <v>0</v>
      </c>
      <c r="EB79" s="85">
        <v>0</v>
      </c>
      <c r="EC79" s="85">
        <v>0</v>
      </c>
      <c r="ED79" s="85">
        <v>0</v>
      </c>
      <c r="EE79" s="85">
        <v>0</v>
      </c>
      <c r="EF79" s="85">
        <v>0</v>
      </c>
      <c r="EG79" s="85">
        <v>0</v>
      </c>
      <c r="EH79" s="85">
        <v>0</v>
      </c>
      <c r="EI79" s="85">
        <v>0</v>
      </c>
      <c r="EJ79" s="85">
        <v>0</v>
      </c>
      <c r="EK79" s="85">
        <v>0</v>
      </c>
      <c r="EL79" s="85">
        <v>0</v>
      </c>
      <c r="EM79" s="85">
        <v>0</v>
      </c>
      <c r="EN79" s="85">
        <v>0</v>
      </c>
      <c r="EO79" s="85">
        <v>0</v>
      </c>
      <c r="EP79" s="85">
        <v>0</v>
      </c>
      <c r="EQ79" s="85">
        <v>0</v>
      </c>
      <c r="ER79" s="85">
        <v>0</v>
      </c>
      <c r="ES79" s="85">
        <v>0</v>
      </c>
      <c r="ET79" s="85">
        <v>0</v>
      </c>
      <c r="EU79" s="85">
        <v>0</v>
      </c>
      <c r="EV79" s="85">
        <v>0</v>
      </c>
      <c r="EW79" s="85">
        <v>0</v>
      </c>
      <c r="EX79" s="85">
        <v>0</v>
      </c>
      <c r="EY79" s="85">
        <v>0</v>
      </c>
      <c r="EZ79" s="85">
        <v>0</v>
      </c>
      <c r="FA79" s="85">
        <v>0</v>
      </c>
      <c r="FB79" s="85">
        <v>0</v>
      </c>
      <c r="FC79" s="85">
        <v>0</v>
      </c>
      <c r="FD79" s="85">
        <v>0</v>
      </c>
      <c r="FE79" s="85">
        <v>0</v>
      </c>
      <c r="FF79" s="85">
        <v>0</v>
      </c>
      <c r="FG79" s="85">
        <v>0</v>
      </c>
      <c r="FH79" s="85">
        <v>0</v>
      </c>
      <c r="FI79" s="85">
        <v>0</v>
      </c>
      <c r="FJ79" s="85">
        <v>0</v>
      </c>
      <c r="FK79" s="85">
        <v>0</v>
      </c>
      <c r="FL79" s="85">
        <v>0</v>
      </c>
      <c r="FM79" s="85">
        <v>0</v>
      </c>
      <c r="FN79" s="85">
        <v>0</v>
      </c>
      <c r="FO79" s="85">
        <v>0</v>
      </c>
      <c r="FP79" s="85">
        <v>0</v>
      </c>
      <c r="FQ79" s="85">
        <v>0</v>
      </c>
      <c r="FR79" s="85">
        <v>0</v>
      </c>
      <c r="FS79" s="85">
        <v>0</v>
      </c>
      <c r="FT79" s="85">
        <v>0</v>
      </c>
      <c r="FU79" s="85">
        <v>0</v>
      </c>
      <c r="FV79" s="85">
        <v>0</v>
      </c>
      <c r="FW79" s="85">
        <v>0</v>
      </c>
      <c r="FX79" s="85">
        <v>0</v>
      </c>
      <c r="FY79" s="85">
        <v>0</v>
      </c>
      <c r="FZ79" s="85">
        <v>0</v>
      </c>
      <c r="GA79" s="85">
        <v>0</v>
      </c>
      <c r="GB79" s="85">
        <v>0</v>
      </c>
      <c r="GC79" s="85">
        <v>0</v>
      </c>
      <c r="GD79" s="85">
        <v>0</v>
      </c>
      <c r="GE79" s="85">
        <v>0</v>
      </c>
      <c r="GF79" s="85">
        <v>0</v>
      </c>
      <c r="GG79" s="85">
        <v>0</v>
      </c>
      <c r="GH79" s="85">
        <v>0</v>
      </c>
      <c r="GI79" s="85">
        <v>0</v>
      </c>
      <c r="GJ79" s="85">
        <v>0</v>
      </c>
      <c r="GK79" s="85">
        <v>0</v>
      </c>
      <c r="GL79" s="85">
        <v>0</v>
      </c>
      <c r="GM79" s="85">
        <v>0</v>
      </c>
      <c r="GN79" s="85">
        <v>0</v>
      </c>
      <c r="GO79" s="85">
        <v>0</v>
      </c>
      <c r="GP79" s="85">
        <v>0</v>
      </c>
      <c r="GQ79" s="85">
        <v>0</v>
      </c>
      <c r="GR79" s="85">
        <v>0</v>
      </c>
      <c r="GS79" s="85">
        <v>0</v>
      </c>
      <c r="GT79" s="85">
        <v>0</v>
      </c>
      <c r="GU79" s="85">
        <v>0</v>
      </c>
      <c r="GV79" s="85">
        <v>0</v>
      </c>
      <c r="GW79" s="85">
        <v>0</v>
      </c>
      <c r="GX79" s="85">
        <v>0</v>
      </c>
      <c r="GY79" s="85">
        <v>0</v>
      </c>
      <c r="GZ79" s="85">
        <v>0</v>
      </c>
      <c r="HA79" s="85">
        <v>0</v>
      </c>
      <c r="HB79" s="85">
        <v>0</v>
      </c>
      <c r="HC79" s="85">
        <v>0</v>
      </c>
      <c r="HD79" s="85">
        <v>0</v>
      </c>
      <c r="HE79" s="85">
        <v>0</v>
      </c>
      <c r="HF79" s="85">
        <v>0</v>
      </c>
      <c r="HG79" s="85">
        <v>0</v>
      </c>
      <c r="HH79" s="85">
        <v>0</v>
      </c>
      <c r="HI79" s="85">
        <v>0</v>
      </c>
      <c r="HJ79" s="85">
        <v>0</v>
      </c>
      <c r="HK79" s="85">
        <v>0</v>
      </c>
      <c r="HL79" s="85">
        <v>0</v>
      </c>
      <c r="HM79" s="85">
        <v>0</v>
      </c>
      <c r="HN79" s="85">
        <v>0</v>
      </c>
      <c r="HO79" s="85">
        <v>0</v>
      </c>
      <c r="HP79" s="85">
        <v>0</v>
      </c>
      <c r="HQ79" s="85">
        <v>0</v>
      </c>
      <c r="HR79" s="85">
        <v>0</v>
      </c>
      <c r="HS79" s="85">
        <v>0</v>
      </c>
      <c r="HT79" s="85">
        <v>0</v>
      </c>
      <c r="HU79" s="85">
        <v>0</v>
      </c>
      <c r="HV79" s="85">
        <v>0</v>
      </c>
      <c r="HW79" s="85">
        <v>0</v>
      </c>
      <c r="HX79" s="85">
        <v>0</v>
      </c>
      <c r="HY79" s="85">
        <v>0</v>
      </c>
      <c r="HZ79" s="85">
        <v>0</v>
      </c>
      <c r="IA79" s="85">
        <v>0</v>
      </c>
      <c r="IB79" s="85">
        <v>0</v>
      </c>
      <c r="IC79" s="85">
        <v>0</v>
      </c>
      <c r="ID79" s="85">
        <v>0</v>
      </c>
      <c r="IE79" s="85">
        <v>0</v>
      </c>
      <c r="IF79" s="85">
        <v>0</v>
      </c>
      <c r="IG79" s="85">
        <v>0</v>
      </c>
      <c r="IH79" s="85">
        <v>0</v>
      </c>
      <c r="II79" s="85">
        <v>0</v>
      </c>
      <c r="IJ79" s="85">
        <v>0</v>
      </c>
      <c r="IK79" s="85">
        <v>0</v>
      </c>
      <c r="IL79" s="85">
        <v>0</v>
      </c>
      <c r="IM79" s="85">
        <v>0</v>
      </c>
      <c r="IN79" s="85">
        <v>0</v>
      </c>
      <c r="IO79" s="85">
        <v>0</v>
      </c>
      <c r="IP79" s="85">
        <v>0</v>
      </c>
      <c r="IQ79" s="85">
        <v>0</v>
      </c>
      <c r="IR79" s="85">
        <v>0</v>
      </c>
      <c r="IS79" s="85">
        <v>0</v>
      </c>
      <c r="IT79" s="85">
        <v>0</v>
      </c>
      <c r="IU79" s="85">
        <v>0</v>
      </c>
      <c r="IV79" s="85">
        <v>0</v>
      </c>
      <c r="IW79" s="85">
        <v>0</v>
      </c>
      <c r="IX79" s="85">
        <v>0</v>
      </c>
      <c r="IY79" s="85">
        <v>0</v>
      </c>
      <c r="IZ79" s="85">
        <v>0</v>
      </c>
      <c r="JA79" s="85">
        <v>0</v>
      </c>
      <c r="JB79" s="85">
        <v>0</v>
      </c>
      <c r="JC79" s="85">
        <v>0</v>
      </c>
      <c r="JD79" s="85">
        <v>0</v>
      </c>
      <c r="JE79" s="85">
        <v>0</v>
      </c>
      <c r="JF79" s="85">
        <v>0</v>
      </c>
      <c r="JG79" s="85">
        <v>0</v>
      </c>
      <c r="JH79" s="85">
        <v>0</v>
      </c>
      <c r="JI79" s="85">
        <v>0</v>
      </c>
      <c r="JJ79" s="85">
        <v>0</v>
      </c>
      <c r="JK79" s="85">
        <v>0</v>
      </c>
      <c r="JL79" s="85">
        <v>0</v>
      </c>
      <c r="JM79" s="85">
        <v>0</v>
      </c>
      <c r="JN79" s="85">
        <v>0</v>
      </c>
      <c r="JO79" s="85">
        <v>0</v>
      </c>
      <c r="JP79" s="85">
        <v>0</v>
      </c>
      <c r="JQ79" s="85">
        <v>0</v>
      </c>
      <c r="JR79" s="85">
        <v>0</v>
      </c>
      <c r="JS79" s="85">
        <v>0</v>
      </c>
      <c r="JT79" s="85">
        <v>0</v>
      </c>
      <c r="JU79" s="85">
        <v>0</v>
      </c>
      <c r="JV79" s="85">
        <v>0</v>
      </c>
      <c r="JW79" s="85">
        <v>0</v>
      </c>
      <c r="JX79" s="85">
        <v>0</v>
      </c>
      <c r="JY79" s="85">
        <v>0</v>
      </c>
      <c r="JZ79" s="85">
        <v>0</v>
      </c>
      <c r="KA79" s="85">
        <v>0</v>
      </c>
      <c r="KB79" s="85">
        <v>0</v>
      </c>
      <c r="KC79" s="85">
        <v>0</v>
      </c>
      <c r="KD79" s="85">
        <v>0</v>
      </c>
      <c r="KE79" s="85">
        <v>0</v>
      </c>
      <c r="KF79" s="85">
        <v>0</v>
      </c>
      <c r="KG79" s="85">
        <v>0</v>
      </c>
      <c r="KH79" s="85">
        <v>0</v>
      </c>
      <c r="KI79" s="85">
        <v>0</v>
      </c>
      <c r="KJ79" s="85">
        <v>0</v>
      </c>
      <c r="KK79" s="85">
        <v>0</v>
      </c>
      <c r="KL79" s="85">
        <v>0</v>
      </c>
      <c r="KM79" s="85">
        <v>0</v>
      </c>
      <c r="KN79" s="85">
        <v>0</v>
      </c>
      <c r="KO79" s="85">
        <v>0</v>
      </c>
      <c r="KP79" s="85">
        <v>0</v>
      </c>
      <c r="KQ79" s="85">
        <v>0</v>
      </c>
      <c r="KR79" s="85">
        <v>0</v>
      </c>
      <c r="KS79" s="85">
        <v>0</v>
      </c>
      <c r="KT79" s="85">
        <v>0</v>
      </c>
      <c r="KU79" s="85">
        <v>0</v>
      </c>
      <c r="KV79" s="85">
        <v>0</v>
      </c>
      <c r="KW79" s="85">
        <v>0</v>
      </c>
      <c r="KX79" s="85">
        <v>0</v>
      </c>
      <c r="KY79" s="85">
        <v>0</v>
      </c>
      <c r="KZ79" s="85">
        <v>0</v>
      </c>
      <c r="LA79" s="85">
        <v>0</v>
      </c>
      <c r="LB79" s="85">
        <v>0</v>
      </c>
      <c r="LC79" s="85">
        <v>0</v>
      </c>
      <c r="LD79" s="85">
        <v>0</v>
      </c>
      <c r="LE79" s="85">
        <v>0</v>
      </c>
      <c r="LF79" s="85">
        <v>0</v>
      </c>
      <c r="LG79" s="85">
        <v>0</v>
      </c>
      <c r="LH79" s="85">
        <v>0</v>
      </c>
      <c r="LI79" s="85">
        <v>0</v>
      </c>
      <c r="LJ79" s="85">
        <v>0</v>
      </c>
      <c r="LK79" s="85">
        <v>0</v>
      </c>
      <c r="LL79" s="85">
        <v>0</v>
      </c>
      <c r="LM79" s="85">
        <v>0</v>
      </c>
      <c r="LN79" s="85">
        <v>0</v>
      </c>
      <c r="LO79" s="85">
        <v>0</v>
      </c>
      <c r="LP79" s="85">
        <v>0</v>
      </c>
      <c r="LQ79" s="85">
        <v>0</v>
      </c>
      <c r="LR79" s="85">
        <v>0</v>
      </c>
      <c r="LS79" s="85">
        <v>0</v>
      </c>
      <c r="LT79" s="85">
        <v>0</v>
      </c>
      <c r="LU79" s="85">
        <v>0</v>
      </c>
      <c r="LV79" s="85">
        <v>0</v>
      </c>
      <c r="LW79" s="85">
        <v>0</v>
      </c>
      <c r="LX79" s="85">
        <v>0</v>
      </c>
      <c r="LY79" s="85">
        <v>0</v>
      </c>
      <c r="LZ79" s="85">
        <v>0</v>
      </c>
      <c r="MA79" s="85">
        <v>0</v>
      </c>
      <c r="MB79" s="85">
        <v>0</v>
      </c>
      <c r="MC79" s="85">
        <v>0</v>
      </c>
      <c r="MD79" s="85">
        <v>0</v>
      </c>
      <c r="ME79" s="85">
        <v>0</v>
      </c>
      <c r="MF79" s="85">
        <v>0</v>
      </c>
      <c r="MG79" s="85">
        <v>0</v>
      </c>
      <c r="MH79" s="85">
        <v>0</v>
      </c>
      <c r="MI79" s="85">
        <v>0</v>
      </c>
      <c r="MJ79" s="85">
        <v>0</v>
      </c>
      <c r="MK79" s="85">
        <v>0</v>
      </c>
      <c r="ML79" s="85">
        <v>0</v>
      </c>
      <c r="MM79" s="85">
        <v>0</v>
      </c>
      <c r="MN79" s="85">
        <v>0</v>
      </c>
      <c r="MO79" s="85">
        <v>0</v>
      </c>
      <c r="MP79" s="85">
        <v>0</v>
      </c>
      <c r="MQ79" s="85">
        <v>0</v>
      </c>
      <c r="MR79" s="85">
        <v>0</v>
      </c>
      <c r="MS79" s="85">
        <v>0</v>
      </c>
      <c r="MT79" s="85">
        <v>0</v>
      </c>
      <c r="MU79" s="85">
        <v>0</v>
      </c>
      <c r="MV79" s="85">
        <v>0</v>
      </c>
      <c r="MW79" s="85">
        <v>0</v>
      </c>
      <c r="MX79" s="85">
        <v>0</v>
      </c>
      <c r="MY79" s="85">
        <v>0</v>
      </c>
      <c r="MZ79" s="85">
        <v>0</v>
      </c>
      <c r="NA79" s="85">
        <v>0</v>
      </c>
      <c r="NB79" s="85">
        <v>0</v>
      </c>
      <c r="NC79" s="85">
        <v>0</v>
      </c>
      <c r="ND79" s="85">
        <v>0</v>
      </c>
      <c r="NE79" s="85">
        <v>0</v>
      </c>
      <c r="NF79" s="85">
        <v>0</v>
      </c>
      <c r="NG79" s="85">
        <v>0</v>
      </c>
      <c r="NH79" s="85">
        <v>0</v>
      </c>
      <c r="NI79" s="85">
        <v>0</v>
      </c>
      <c r="NJ79" s="85">
        <v>0</v>
      </c>
      <c r="NK79" s="85">
        <v>0</v>
      </c>
      <c r="NL79" s="85">
        <v>0</v>
      </c>
      <c r="NM79" s="85">
        <v>0</v>
      </c>
      <c r="NN79" s="85">
        <v>0</v>
      </c>
      <c r="NO79" s="85">
        <v>0</v>
      </c>
      <c r="NP79" s="85">
        <v>0</v>
      </c>
      <c r="NQ79" s="85">
        <v>0</v>
      </c>
      <c r="NR79" s="85">
        <v>0</v>
      </c>
      <c r="NS79" s="85">
        <v>0</v>
      </c>
      <c r="NT79" s="85">
        <v>0</v>
      </c>
      <c r="NU79" s="85">
        <v>0</v>
      </c>
      <c r="NV79" s="85">
        <v>0</v>
      </c>
      <c r="NW79" s="85">
        <v>0</v>
      </c>
      <c r="NX79" s="85">
        <v>0</v>
      </c>
      <c r="NY79" s="85">
        <v>0</v>
      </c>
      <c r="NZ79" s="85">
        <v>0</v>
      </c>
      <c r="OA79" s="85">
        <v>0</v>
      </c>
      <c r="OB79" s="85">
        <v>0</v>
      </c>
      <c r="OC79" s="85">
        <v>0</v>
      </c>
      <c r="OD79" s="85">
        <v>0</v>
      </c>
      <c r="OE79" s="85">
        <v>0</v>
      </c>
      <c r="OF79" s="85">
        <v>0</v>
      </c>
      <c r="OG79" s="85">
        <v>0</v>
      </c>
      <c r="OH79" s="85">
        <v>0</v>
      </c>
      <c r="OI79" s="85">
        <v>0</v>
      </c>
      <c r="OJ79" s="85">
        <v>0</v>
      </c>
      <c r="OK79" s="85">
        <v>0</v>
      </c>
      <c r="OL79" s="85">
        <v>0</v>
      </c>
      <c r="OM79" s="85">
        <v>0</v>
      </c>
      <c r="ON79" s="85">
        <v>0</v>
      </c>
      <c r="OO79" s="85">
        <v>0</v>
      </c>
      <c r="OP79" s="85">
        <v>0</v>
      </c>
      <c r="OQ79" s="85">
        <v>0</v>
      </c>
      <c r="OR79" s="85">
        <v>0</v>
      </c>
      <c r="OS79" s="85">
        <v>0</v>
      </c>
      <c r="OT79" s="85">
        <v>0</v>
      </c>
      <c r="OU79" s="85">
        <v>0</v>
      </c>
      <c r="OV79" s="85">
        <v>0</v>
      </c>
      <c r="OW79" s="85">
        <v>0</v>
      </c>
      <c r="OX79" s="85">
        <v>0</v>
      </c>
      <c r="OY79" s="85">
        <v>0</v>
      </c>
      <c r="OZ79" s="85">
        <v>0</v>
      </c>
      <c r="PA79" s="85">
        <v>0</v>
      </c>
      <c r="PB79" s="85">
        <v>0</v>
      </c>
      <c r="PC79" s="85">
        <v>0</v>
      </c>
      <c r="PD79" s="85">
        <v>0</v>
      </c>
      <c r="PE79" s="85">
        <v>0</v>
      </c>
      <c r="PF79" s="85">
        <v>0</v>
      </c>
      <c r="PG79" s="85">
        <v>0</v>
      </c>
      <c r="PH79" s="85">
        <v>0</v>
      </c>
      <c r="PI79" s="85">
        <v>0</v>
      </c>
      <c r="PJ79" s="85">
        <v>0</v>
      </c>
      <c r="PK79" s="85">
        <v>0</v>
      </c>
      <c r="PL79" s="85">
        <v>0</v>
      </c>
      <c r="PM79" s="85">
        <v>0</v>
      </c>
      <c r="PN79" s="85">
        <v>0</v>
      </c>
      <c r="PO79" s="85">
        <v>0</v>
      </c>
      <c r="PP79" s="85">
        <v>0</v>
      </c>
      <c r="PQ79" s="85">
        <v>0</v>
      </c>
      <c r="PR79" s="85">
        <v>0</v>
      </c>
      <c r="PS79" s="85">
        <v>0</v>
      </c>
      <c r="PT79" s="85">
        <v>0</v>
      </c>
      <c r="PU79" s="85">
        <v>0</v>
      </c>
      <c r="PV79" s="85">
        <v>0</v>
      </c>
      <c r="PW79" s="85">
        <v>0</v>
      </c>
      <c r="PX79" s="85">
        <v>0</v>
      </c>
      <c r="PY79" s="85">
        <v>0</v>
      </c>
      <c r="PZ79" s="85">
        <v>0</v>
      </c>
      <c r="QA79" s="85">
        <v>0</v>
      </c>
      <c r="QB79" s="85">
        <v>0</v>
      </c>
      <c r="QC79" s="85">
        <v>0</v>
      </c>
      <c r="QD79" s="85">
        <v>0</v>
      </c>
      <c r="QE79" s="85">
        <v>0</v>
      </c>
      <c r="QF79" s="85">
        <v>0</v>
      </c>
      <c r="QG79" s="85">
        <v>0</v>
      </c>
      <c r="QH79" s="85">
        <v>0</v>
      </c>
      <c r="QI79" s="85">
        <v>0</v>
      </c>
      <c r="QJ79" s="85">
        <v>0</v>
      </c>
      <c r="QK79" s="85">
        <v>0</v>
      </c>
      <c r="QL79" s="85">
        <v>0</v>
      </c>
      <c r="QM79" s="85">
        <v>0</v>
      </c>
      <c r="QN79" s="85">
        <v>0</v>
      </c>
      <c r="QO79" s="85">
        <v>0</v>
      </c>
      <c r="QP79" s="85">
        <v>0</v>
      </c>
      <c r="QQ79" s="85">
        <v>0</v>
      </c>
      <c r="QR79" s="85">
        <v>0</v>
      </c>
      <c r="QS79" s="85">
        <v>0</v>
      </c>
      <c r="QT79" s="85">
        <v>0</v>
      </c>
      <c r="QU79" s="85">
        <v>0</v>
      </c>
      <c r="QV79" s="85">
        <v>0</v>
      </c>
      <c r="QW79" s="85">
        <v>0</v>
      </c>
      <c r="QX79" s="85">
        <v>0</v>
      </c>
      <c r="QY79" s="85">
        <v>0</v>
      </c>
      <c r="QZ79" s="85">
        <v>0</v>
      </c>
      <c r="RA79" s="85">
        <v>0</v>
      </c>
      <c r="RB79" s="85">
        <v>0</v>
      </c>
      <c r="RC79" s="85">
        <v>0</v>
      </c>
      <c r="RD79" s="85">
        <v>0</v>
      </c>
      <c r="RE79" s="85">
        <v>0</v>
      </c>
      <c r="RF79" s="85">
        <v>0</v>
      </c>
      <c r="RG79" s="85">
        <v>0</v>
      </c>
      <c r="RH79" s="85">
        <v>0</v>
      </c>
      <c r="RI79" s="85">
        <v>0</v>
      </c>
      <c r="RJ79" s="85">
        <v>0</v>
      </c>
      <c r="RK79" s="85">
        <v>0</v>
      </c>
      <c r="RL79" s="85">
        <v>0</v>
      </c>
      <c r="RM79" s="85">
        <v>0</v>
      </c>
      <c r="RN79" s="85">
        <v>0</v>
      </c>
      <c r="RO79" s="85">
        <v>0</v>
      </c>
      <c r="RP79" s="85">
        <v>0</v>
      </c>
      <c r="RQ79" s="85">
        <v>0</v>
      </c>
    </row>
    <row r="80" spans="1:485" ht="15">
      <c r="B80" s="85" t="s">
        <v>1807</v>
      </c>
      <c r="D80" s="85" t="s">
        <v>1971</v>
      </c>
      <c r="E80" s="87"/>
      <c r="F80" s="87"/>
      <c r="G80" s="87"/>
      <c r="H80" s="86" t="s">
        <v>1972</v>
      </c>
      <c r="I80" s="85" t="s">
        <v>1973</v>
      </c>
      <c r="T80" s="85">
        <v>0</v>
      </c>
      <c r="U80" s="85">
        <v>0</v>
      </c>
      <c r="V80" s="85">
        <v>0</v>
      </c>
      <c r="W80" s="85">
        <v>0</v>
      </c>
      <c r="X80" s="85">
        <v>0</v>
      </c>
      <c r="Y80" s="85">
        <v>0</v>
      </c>
      <c r="Z80" s="85">
        <v>0</v>
      </c>
      <c r="AA80" s="85">
        <v>0</v>
      </c>
      <c r="AB80" s="85">
        <v>0</v>
      </c>
      <c r="AC80" s="85">
        <v>0</v>
      </c>
      <c r="AD80" s="85">
        <v>0</v>
      </c>
      <c r="AE80" s="85">
        <v>0</v>
      </c>
      <c r="AF80" s="85">
        <v>0</v>
      </c>
      <c r="AG80" s="85">
        <v>0</v>
      </c>
      <c r="AH80" s="85">
        <v>0</v>
      </c>
      <c r="AI80" s="85">
        <v>0</v>
      </c>
      <c r="AJ80" s="85">
        <v>0</v>
      </c>
      <c r="AK80" s="85">
        <v>0</v>
      </c>
      <c r="AL80" s="85">
        <v>0</v>
      </c>
      <c r="AM80" s="85">
        <v>0</v>
      </c>
      <c r="AN80" s="85">
        <v>0</v>
      </c>
      <c r="AO80" s="85">
        <v>0</v>
      </c>
      <c r="AP80" s="85">
        <v>0</v>
      </c>
      <c r="AQ80" s="85">
        <v>0</v>
      </c>
      <c r="AR80" s="85">
        <v>0</v>
      </c>
      <c r="AS80" s="85">
        <v>0</v>
      </c>
      <c r="AT80" s="85">
        <v>0</v>
      </c>
      <c r="AU80" s="85">
        <v>0</v>
      </c>
      <c r="AV80" s="85">
        <v>0</v>
      </c>
      <c r="AW80" s="85">
        <v>0</v>
      </c>
      <c r="AX80" s="85">
        <v>0</v>
      </c>
      <c r="AY80" s="85">
        <v>0</v>
      </c>
      <c r="AZ80" s="85">
        <v>0</v>
      </c>
      <c r="BA80" s="85">
        <v>0</v>
      </c>
      <c r="BB80" s="85">
        <v>0</v>
      </c>
      <c r="BC80" s="85">
        <v>0</v>
      </c>
      <c r="BD80" s="85">
        <v>0</v>
      </c>
      <c r="BE80" s="85">
        <v>0</v>
      </c>
      <c r="BF80" s="85">
        <v>0</v>
      </c>
      <c r="BG80" s="85">
        <v>0</v>
      </c>
      <c r="BH80" s="85">
        <v>0</v>
      </c>
      <c r="BI80" s="85">
        <v>0</v>
      </c>
      <c r="BJ80" s="85">
        <v>0</v>
      </c>
      <c r="BK80" s="85">
        <v>0</v>
      </c>
      <c r="BL80" s="85">
        <v>0</v>
      </c>
      <c r="BM80" s="85">
        <v>0</v>
      </c>
      <c r="BN80" s="85">
        <v>0</v>
      </c>
      <c r="BO80" s="85">
        <v>0</v>
      </c>
      <c r="BP80" s="85">
        <v>0</v>
      </c>
      <c r="BQ80" s="85">
        <v>0</v>
      </c>
      <c r="BR80" s="85">
        <v>0</v>
      </c>
      <c r="BS80" s="85">
        <v>0</v>
      </c>
      <c r="BT80" s="85">
        <v>0</v>
      </c>
      <c r="BU80" s="85">
        <v>0</v>
      </c>
      <c r="BV80" s="85">
        <v>0</v>
      </c>
      <c r="BW80" s="85">
        <v>0</v>
      </c>
      <c r="BX80" s="85">
        <v>0</v>
      </c>
      <c r="BY80" s="85">
        <v>0</v>
      </c>
      <c r="BZ80" s="85">
        <v>0</v>
      </c>
      <c r="CA80" s="85">
        <v>0</v>
      </c>
      <c r="CB80" s="85">
        <v>0</v>
      </c>
      <c r="CC80" s="85">
        <v>0</v>
      </c>
      <c r="CD80" s="85">
        <v>0</v>
      </c>
      <c r="CE80" s="85">
        <v>0</v>
      </c>
      <c r="CF80" s="85">
        <v>0</v>
      </c>
      <c r="CG80" s="85">
        <v>0</v>
      </c>
      <c r="CH80" s="85">
        <v>0</v>
      </c>
      <c r="CI80" s="85">
        <v>0</v>
      </c>
      <c r="CJ80" s="85">
        <v>0</v>
      </c>
      <c r="CK80" s="85">
        <v>0</v>
      </c>
      <c r="CL80" s="85">
        <v>0</v>
      </c>
      <c r="CM80" s="85">
        <v>0</v>
      </c>
      <c r="CN80" s="85">
        <v>0</v>
      </c>
      <c r="CO80" s="85">
        <v>0</v>
      </c>
      <c r="CP80" s="85">
        <v>0</v>
      </c>
      <c r="CQ80" s="85">
        <v>0</v>
      </c>
      <c r="CR80" s="85">
        <v>0</v>
      </c>
      <c r="CS80" s="85">
        <v>0</v>
      </c>
      <c r="CT80" s="85">
        <v>0</v>
      </c>
      <c r="CU80" s="85">
        <v>0</v>
      </c>
      <c r="CV80" s="85">
        <v>0</v>
      </c>
      <c r="CW80" s="85">
        <v>0</v>
      </c>
      <c r="CX80" s="85">
        <v>0</v>
      </c>
      <c r="CY80" s="85">
        <v>0</v>
      </c>
      <c r="CZ80" s="85">
        <v>0</v>
      </c>
      <c r="DA80" s="85">
        <v>0</v>
      </c>
      <c r="DB80" s="85">
        <v>0</v>
      </c>
      <c r="DC80" s="85">
        <v>0</v>
      </c>
      <c r="DD80" s="85">
        <v>0</v>
      </c>
      <c r="DE80" s="85">
        <v>0</v>
      </c>
      <c r="DF80" s="85">
        <v>0</v>
      </c>
      <c r="DG80" s="85">
        <v>0</v>
      </c>
      <c r="DH80" s="85">
        <v>0</v>
      </c>
      <c r="DI80" s="85">
        <v>0</v>
      </c>
      <c r="DJ80" s="85">
        <v>0</v>
      </c>
      <c r="DK80" s="85">
        <v>0</v>
      </c>
      <c r="DL80" s="85">
        <v>0</v>
      </c>
      <c r="DM80" s="85">
        <v>0</v>
      </c>
      <c r="DN80" s="85">
        <v>0</v>
      </c>
      <c r="DO80" s="85">
        <v>0</v>
      </c>
      <c r="DP80" s="85">
        <v>0</v>
      </c>
      <c r="DQ80" s="85">
        <v>0</v>
      </c>
      <c r="DR80" s="85">
        <v>0</v>
      </c>
      <c r="DS80" s="85">
        <v>0</v>
      </c>
      <c r="DT80" s="85">
        <v>0</v>
      </c>
      <c r="DU80" s="85">
        <v>0</v>
      </c>
      <c r="DV80" s="85">
        <v>0</v>
      </c>
      <c r="DW80" s="85">
        <v>0</v>
      </c>
      <c r="DX80" s="85">
        <v>0</v>
      </c>
      <c r="DY80" s="85">
        <v>0</v>
      </c>
      <c r="DZ80" s="85">
        <v>0</v>
      </c>
      <c r="EA80" s="85">
        <v>0</v>
      </c>
      <c r="EB80" s="85">
        <v>0</v>
      </c>
      <c r="EC80" s="85">
        <v>0</v>
      </c>
      <c r="ED80" s="85">
        <v>0</v>
      </c>
      <c r="EE80" s="85">
        <v>0</v>
      </c>
      <c r="EF80" s="85">
        <v>0</v>
      </c>
      <c r="EG80" s="85">
        <v>0</v>
      </c>
      <c r="EH80" s="85">
        <v>0</v>
      </c>
      <c r="EI80" s="85">
        <v>0</v>
      </c>
      <c r="EJ80" s="85">
        <v>0</v>
      </c>
      <c r="EK80" s="85">
        <v>0</v>
      </c>
      <c r="EL80" s="85">
        <v>0</v>
      </c>
      <c r="EM80" s="85">
        <v>0</v>
      </c>
      <c r="EN80" s="85">
        <v>0</v>
      </c>
      <c r="EO80" s="85">
        <v>0</v>
      </c>
      <c r="EP80" s="85">
        <v>0</v>
      </c>
      <c r="EQ80" s="85">
        <v>0</v>
      </c>
      <c r="ER80" s="85">
        <v>0</v>
      </c>
      <c r="ES80" s="85">
        <v>0</v>
      </c>
      <c r="ET80" s="85">
        <v>0</v>
      </c>
      <c r="EU80" s="85">
        <v>0</v>
      </c>
      <c r="EV80" s="85">
        <v>0</v>
      </c>
      <c r="EW80" s="85">
        <v>0</v>
      </c>
      <c r="EX80" s="85">
        <v>0</v>
      </c>
      <c r="EY80" s="85">
        <v>0</v>
      </c>
      <c r="EZ80" s="85">
        <v>0</v>
      </c>
      <c r="FA80" s="85">
        <v>0</v>
      </c>
      <c r="FB80" s="85">
        <v>0</v>
      </c>
      <c r="FC80" s="85">
        <v>0</v>
      </c>
      <c r="FD80" s="85">
        <v>0</v>
      </c>
      <c r="FE80" s="85">
        <v>0</v>
      </c>
      <c r="FF80" s="85">
        <v>0</v>
      </c>
      <c r="FG80" s="85">
        <v>0</v>
      </c>
      <c r="FH80" s="85">
        <v>0</v>
      </c>
      <c r="FI80" s="85">
        <v>0</v>
      </c>
      <c r="FJ80" s="85">
        <v>0</v>
      </c>
      <c r="FK80" s="85">
        <v>0</v>
      </c>
      <c r="FL80" s="85">
        <v>0</v>
      </c>
      <c r="FM80" s="85">
        <v>0</v>
      </c>
      <c r="FN80" s="85">
        <v>0</v>
      </c>
      <c r="FO80" s="85">
        <v>0</v>
      </c>
      <c r="FP80" s="85">
        <v>0</v>
      </c>
      <c r="FQ80" s="85">
        <v>0</v>
      </c>
      <c r="FR80" s="85">
        <v>0</v>
      </c>
      <c r="FS80" s="85">
        <v>0</v>
      </c>
      <c r="FT80" s="85">
        <v>0</v>
      </c>
      <c r="FU80" s="85">
        <v>0</v>
      </c>
      <c r="FV80" s="85">
        <v>0</v>
      </c>
      <c r="FW80" s="85">
        <v>0</v>
      </c>
      <c r="FX80" s="85">
        <v>0</v>
      </c>
      <c r="FY80" s="85">
        <v>0</v>
      </c>
      <c r="FZ80" s="85">
        <v>0</v>
      </c>
      <c r="GA80" s="85">
        <v>0</v>
      </c>
      <c r="GB80" s="85">
        <v>0</v>
      </c>
      <c r="GC80" s="85">
        <v>0</v>
      </c>
      <c r="GD80" s="85">
        <v>0</v>
      </c>
      <c r="GE80" s="85">
        <v>0</v>
      </c>
      <c r="GF80" s="85">
        <v>0</v>
      </c>
      <c r="GG80" s="85">
        <v>0</v>
      </c>
      <c r="GH80" s="85">
        <v>0</v>
      </c>
      <c r="GI80" s="85">
        <v>0</v>
      </c>
      <c r="GJ80" s="85">
        <v>0</v>
      </c>
      <c r="GK80" s="85">
        <v>0</v>
      </c>
      <c r="GL80" s="85">
        <v>0</v>
      </c>
      <c r="GM80" s="85">
        <v>0</v>
      </c>
      <c r="GN80" s="85">
        <v>0</v>
      </c>
      <c r="GO80" s="85">
        <v>0</v>
      </c>
      <c r="GP80" s="85">
        <v>0</v>
      </c>
      <c r="GQ80" s="85">
        <v>0</v>
      </c>
      <c r="GR80" s="85">
        <v>0</v>
      </c>
      <c r="GS80" s="85">
        <v>0</v>
      </c>
      <c r="GT80" s="85">
        <v>0</v>
      </c>
      <c r="GU80" s="85">
        <v>0</v>
      </c>
      <c r="GV80" s="85">
        <v>0</v>
      </c>
      <c r="GW80" s="85">
        <v>0</v>
      </c>
      <c r="GX80" s="85">
        <v>0</v>
      </c>
      <c r="GY80" s="85">
        <v>0</v>
      </c>
      <c r="GZ80" s="85">
        <v>0</v>
      </c>
      <c r="HA80" s="85">
        <v>0</v>
      </c>
      <c r="HB80" s="85">
        <v>0</v>
      </c>
      <c r="HC80" s="85">
        <v>0</v>
      </c>
      <c r="HD80" s="85">
        <v>0</v>
      </c>
      <c r="HE80" s="85">
        <v>0</v>
      </c>
      <c r="HF80" s="85">
        <v>0</v>
      </c>
      <c r="HG80" s="85">
        <v>0</v>
      </c>
      <c r="HH80" s="85">
        <v>0</v>
      </c>
      <c r="HI80" s="85">
        <v>0</v>
      </c>
      <c r="HJ80" s="85">
        <v>0</v>
      </c>
      <c r="HK80" s="85">
        <v>0</v>
      </c>
      <c r="HL80" s="85">
        <v>0</v>
      </c>
      <c r="HM80" s="85">
        <v>0</v>
      </c>
      <c r="HN80" s="85">
        <v>0</v>
      </c>
      <c r="HO80" s="85">
        <v>0</v>
      </c>
      <c r="HP80" s="85">
        <v>0</v>
      </c>
      <c r="HQ80" s="85">
        <v>0</v>
      </c>
      <c r="HR80" s="85">
        <v>0</v>
      </c>
      <c r="HS80" s="85">
        <v>0</v>
      </c>
      <c r="HT80" s="85">
        <v>0</v>
      </c>
      <c r="HU80" s="85">
        <v>0</v>
      </c>
      <c r="HV80" s="85">
        <v>0</v>
      </c>
      <c r="HW80" s="85">
        <v>0</v>
      </c>
      <c r="HX80" s="85">
        <v>0</v>
      </c>
      <c r="HY80" s="85">
        <v>0</v>
      </c>
      <c r="HZ80" s="85">
        <v>0</v>
      </c>
      <c r="IA80" s="85">
        <v>0</v>
      </c>
      <c r="IB80" s="85">
        <v>0</v>
      </c>
      <c r="IC80" s="85">
        <v>0</v>
      </c>
      <c r="ID80" s="85">
        <v>0</v>
      </c>
      <c r="IE80" s="85">
        <v>0</v>
      </c>
      <c r="IF80" s="85">
        <v>0</v>
      </c>
      <c r="IG80" s="85">
        <v>0</v>
      </c>
      <c r="IH80" s="85">
        <v>0</v>
      </c>
      <c r="II80" s="85">
        <v>0</v>
      </c>
      <c r="IJ80" s="85">
        <v>0</v>
      </c>
      <c r="IK80" s="85">
        <v>0</v>
      </c>
      <c r="IL80" s="85">
        <v>0</v>
      </c>
      <c r="IM80" s="85">
        <v>0</v>
      </c>
      <c r="IN80" s="85">
        <v>0</v>
      </c>
      <c r="IO80" s="85">
        <v>0</v>
      </c>
      <c r="IP80" s="85">
        <v>0</v>
      </c>
      <c r="IQ80" s="85">
        <v>0</v>
      </c>
      <c r="IR80" s="85">
        <v>0</v>
      </c>
      <c r="IS80" s="85">
        <v>0</v>
      </c>
      <c r="IT80" s="85">
        <v>0</v>
      </c>
      <c r="IU80" s="85">
        <v>0</v>
      </c>
      <c r="IV80" s="85">
        <v>0</v>
      </c>
      <c r="IW80" s="85">
        <v>0</v>
      </c>
      <c r="IX80" s="85">
        <v>0</v>
      </c>
      <c r="IY80" s="85">
        <v>0</v>
      </c>
      <c r="IZ80" s="85">
        <v>0</v>
      </c>
      <c r="JA80" s="85">
        <v>0</v>
      </c>
      <c r="JB80" s="85">
        <v>0</v>
      </c>
      <c r="JC80" s="85">
        <v>0</v>
      </c>
      <c r="JD80" s="85">
        <v>0</v>
      </c>
      <c r="JE80" s="85">
        <v>0</v>
      </c>
      <c r="JF80" s="85">
        <v>0</v>
      </c>
      <c r="JG80" s="85">
        <v>0</v>
      </c>
      <c r="JH80" s="85">
        <v>0</v>
      </c>
      <c r="JI80" s="85">
        <v>0</v>
      </c>
      <c r="JJ80" s="85">
        <v>0</v>
      </c>
      <c r="JK80" s="85">
        <v>0</v>
      </c>
      <c r="JL80" s="85">
        <v>0</v>
      </c>
      <c r="JM80" s="85">
        <v>0</v>
      </c>
      <c r="JN80" s="85">
        <v>0</v>
      </c>
      <c r="JO80" s="85">
        <v>0</v>
      </c>
      <c r="JP80" s="85">
        <v>0</v>
      </c>
      <c r="JQ80" s="85">
        <v>0</v>
      </c>
      <c r="JR80" s="85">
        <v>0</v>
      </c>
      <c r="JS80" s="85">
        <v>0</v>
      </c>
      <c r="JT80" s="85">
        <v>0</v>
      </c>
      <c r="JU80" s="85">
        <v>0</v>
      </c>
      <c r="JV80" s="85">
        <v>0</v>
      </c>
      <c r="JW80" s="85">
        <v>0</v>
      </c>
      <c r="JX80" s="85">
        <v>0</v>
      </c>
      <c r="JY80" s="85">
        <v>0</v>
      </c>
      <c r="JZ80" s="85">
        <v>0</v>
      </c>
      <c r="KA80" s="85">
        <v>0</v>
      </c>
      <c r="KB80" s="85">
        <v>0</v>
      </c>
      <c r="KC80" s="85">
        <v>0</v>
      </c>
      <c r="KD80" s="85">
        <v>0</v>
      </c>
      <c r="KE80" s="85">
        <v>0</v>
      </c>
      <c r="KF80" s="85">
        <v>0</v>
      </c>
      <c r="KG80" s="85">
        <v>0</v>
      </c>
      <c r="KH80" s="85">
        <v>0</v>
      </c>
      <c r="KI80" s="85">
        <v>0</v>
      </c>
      <c r="KJ80" s="85">
        <v>0</v>
      </c>
      <c r="KK80" s="85">
        <v>0</v>
      </c>
      <c r="KL80" s="85">
        <v>0</v>
      </c>
      <c r="KM80" s="85">
        <v>0</v>
      </c>
      <c r="KN80" s="85">
        <v>0</v>
      </c>
      <c r="KO80" s="85">
        <v>0</v>
      </c>
      <c r="KP80" s="85">
        <v>0</v>
      </c>
      <c r="KQ80" s="85">
        <v>0</v>
      </c>
      <c r="KR80" s="85">
        <v>0</v>
      </c>
      <c r="KS80" s="85">
        <v>0</v>
      </c>
      <c r="KT80" s="85">
        <v>0</v>
      </c>
      <c r="KU80" s="85">
        <v>0</v>
      </c>
      <c r="KV80" s="85">
        <v>0</v>
      </c>
      <c r="KW80" s="85">
        <v>0</v>
      </c>
      <c r="KX80" s="85">
        <v>0</v>
      </c>
      <c r="KY80" s="85">
        <v>0</v>
      </c>
      <c r="KZ80" s="85">
        <v>0</v>
      </c>
      <c r="LA80" s="85">
        <v>0</v>
      </c>
      <c r="LB80" s="85">
        <v>0</v>
      </c>
      <c r="LC80" s="85">
        <v>0</v>
      </c>
      <c r="LD80" s="85">
        <v>0</v>
      </c>
      <c r="LE80" s="85">
        <v>0</v>
      </c>
      <c r="LF80" s="85">
        <v>0</v>
      </c>
      <c r="LG80" s="85">
        <v>0</v>
      </c>
      <c r="LH80" s="85">
        <v>0</v>
      </c>
      <c r="LI80" s="85">
        <v>0</v>
      </c>
      <c r="LJ80" s="85">
        <v>0</v>
      </c>
      <c r="LK80" s="85">
        <v>0</v>
      </c>
      <c r="LL80" s="85">
        <v>0</v>
      </c>
      <c r="LM80" s="85">
        <v>0</v>
      </c>
      <c r="LN80" s="85">
        <v>0</v>
      </c>
      <c r="LO80" s="85">
        <v>0</v>
      </c>
      <c r="LP80" s="85">
        <v>0</v>
      </c>
      <c r="LQ80" s="85">
        <v>0</v>
      </c>
      <c r="LR80" s="85">
        <v>0</v>
      </c>
      <c r="LS80" s="85">
        <v>0</v>
      </c>
      <c r="LT80" s="85">
        <v>0</v>
      </c>
      <c r="LU80" s="85">
        <v>0</v>
      </c>
      <c r="LV80" s="85">
        <v>0</v>
      </c>
      <c r="LW80" s="85">
        <v>0</v>
      </c>
      <c r="LX80" s="85">
        <v>0</v>
      </c>
      <c r="LY80" s="85">
        <v>0</v>
      </c>
      <c r="LZ80" s="85">
        <v>0</v>
      </c>
      <c r="MA80" s="85">
        <v>0</v>
      </c>
      <c r="MB80" s="85">
        <v>0</v>
      </c>
      <c r="MC80" s="85">
        <v>0</v>
      </c>
      <c r="MD80" s="85">
        <v>0</v>
      </c>
      <c r="ME80" s="85">
        <v>0</v>
      </c>
      <c r="MF80" s="85">
        <v>0</v>
      </c>
      <c r="MG80" s="85">
        <v>0</v>
      </c>
      <c r="MH80" s="85">
        <v>0</v>
      </c>
      <c r="MI80" s="85">
        <v>0</v>
      </c>
      <c r="MJ80" s="85">
        <v>0</v>
      </c>
      <c r="MK80" s="85">
        <v>0</v>
      </c>
      <c r="ML80" s="85">
        <v>0</v>
      </c>
      <c r="MM80" s="85">
        <v>0</v>
      </c>
      <c r="MN80" s="85">
        <v>0</v>
      </c>
      <c r="MO80" s="85">
        <v>0</v>
      </c>
      <c r="MP80" s="85">
        <v>0</v>
      </c>
      <c r="MQ80" s="85">
        <v>0</v>
      </c>
      <c r="MR80" s="85">
        <v>0</v>
      </c>
      <c r="MS80" s="85">
        <v>0</v>
      </c>
      <c r="MT80" s="85">
        <v>0</v>
      </c>
      <c r="MU80" s="85">
        <v>0</v>
      </c>
      <c r="MV80" s="85">
        <v>0</v>
      </c>
      <c r="MW80" s="85">
        <v>0</v>
      </c>
      <c r="MX80" s="85">
        <v>0</v>
      </c>
      <c r="MY80" s="85">
        <v>0</v>
      </c>
      <c r="MZ80" s="85">
        <v>0</v>
      </c>
      <c r="NA80" s="85">
        <v>0</v>
      </c>
      <c r="NB80" s="85">
        <v>0</v>
      </c>
      <c r="NC80" s="85">
        <v>0</v>
      </c>
      <c r="ND80" s="85">
        <v>0</v>
      </c>
      <c r="NE80" s="85">
        <v>0</v>
      </c>
      <c r="NF80" s="85">
        <v>0</v>
      </c>
      <c r="NG80" s="85">
        <v>0</v>
      </c>
      <c r="NH80" s="85">
        <v>0</v>
      </c>
      <c r="NI80" s="85">
        <v>0</v>
      </c>
      <c r="NJ80" s="85">
        <v>0</v>
      </c>
      <c r="NK80" s="85">
        <v>0</v>
      </c>
      <c r="NL80" s="85">
        <v>0</v>
      </c>
      <c r="NM80" s="85">
        <v>0</v>
      </c>
      <c r="NN80" s="85">
        <v>0</v>
      </c>
      <c r="NO80" s="85">
        <v>0</v>
      </c>
      <c r="NP80" s="85">
        <v>0</v>
      </c>
      <c r="NQ80" s="85">
        <v>0</v>
      </c>
      <c r="NR80" s="85">
        <v>0</v>
      </c>
      <c r="NS80" s="85">
        <v>0</v>
      </c>
      <c r="NT80" s="85">
        <v>0</v>
      </c>
      <c r="NU80" s="85">
        <v>0</v>
      </c>
      <c r="NV80" s="85">
        <v>0</v>
      </c>
      <c r="NW80" s="85">
        <v>0</v>
      </c>
      <c r="NX80" s="85">
        <v>0</v>
      </c>
      <c r="NY80" s="85">
        <v>0</v>
      </c>
      <c r="NZ80" s="85">
        <v>0</v>
      </c>
      <c r="OA80" s="85">
        <v>0</v>
      </c>
      <c r="OB80" s="85">
        <v>0</v>
      </c>
      <c r="OC80" s="85">
        <v>0</v>
      </c>
      <c r="OD80" s="85">
        <v>0</v>
      </c>
      <c r="OE80" s="85">
        <v>0</v>
      </c>
      <c r="OF80" s="85">
        <v>0</v>
      </c>
      <c r="OG80" s="85">
        <v>0</v>
      </c>
      <c r="OH80" s="85">
        <v>0</v>
      </c>
      <c r="OI80" s="85">
        <v>0</v>
      </c>
      <c r="OJ80" s="85">
        <v>0</v>
      </c>
      <c r="OK80" s="85">
        <v>0</v>
      </c>
      <c r="OL80" s="85">
        <v>0</v>
      </c>
      <c r="OM80" s="85">
        <v>0</v>
      </c>
      <c r="ON80" s="85">
        <v>0</v>
      </c>
      <c r="OO80" s="85">
        <v>0</v>
      </c>
      <c r="OP80" s="85">
        <v>0</v>
      </c>
      <c r="OQ80" s="85">
        <v>0</v>
      </c>
      <c r="OR80" s="85">
        <v>0</v>
      </c>
      <c r="OS80" s="85">
        <v>0</v>
      </c>
      <c r="OT80" s="85">
        <v>0</v>
      </c>
      <c r="OU80" s="85">
        <v>0</v>
      </c>
      <c r="OV80" s="85">
        <v>0</v>
      </c>
      <c r="OW80" s="85">
        <v>0</v>
      </c>
      <c r="OX80" s="85">
        <v>0</v>
      </c>
      <c r="OY80" s="85">
        <v>0</v>
      </c>
      <c r="OZ80" s="85">
        <v>0</v>
      </c>
      <c r="PA80" s="85">
        <v>0</v>
      </c>
      <c r="PB80" s="85">
        <v>0</v>
      </c>
      <c r="PC80" s="85">
        <v>0</v>
      </c>
      <c r="PD80" s="85">
        <v>0</v>
      </c>
      <c r="PE80" s="85">
        <v>0</v>
      </c>
      <c r="PF80" s="85">
        <v>0</v>
      </c>
      <c r="PG80" s="85">
        <v>0</v>
      </c>
      <c r="PH80" s="85">
        <v>0</v>
      </c>
      <c r="PI80" s="85">
        <v>0</v>
      </c>
      <c r="PJ80" s="85">
        <v>0</v>
      </c>
      <c r="PK80" s="85">
        <v>0</v>
      </c>
      <c r="PL80" s="85">
        <v>0</v>
      </c>
      <c r="PM80" s="85">
        <v>0</v>
      </c>
      <c r="PN80" s="85">
        <v>0</v>
      </c>
      <c r="PO80" s="85">
        <v>0</v>
      </c>
      <c r="PP80" s="85">
        <v>0</v>
      </c>
      <c r="PQ80" s="85">
        <v>0</v>
      </c>
      <c r="PR80" s="85">
        <v>0</v>
      </c>
      <c r="PS80" s="85">
        <v>0</v>
      </c>
      <c r="PT80" s="85">
        <v>0</v>
      </c>
      <c r="PU80" s="85">
        <v>0</v>
      </c>
      <c r="PV80" s="85">
        <v>0</v>
      </c>
      <c r="PW80" s="85">
        <v>0</v>
      </c>
      <c r="PX80" s="85">
        <v>0</v>
      </c>
      <c r="PY80" s="85">
        <v>0</v>
      </c>
      <c r="PZ80" s="85">
        <v>0</v>
      </c>
      <c r="QA80" s="85">
        <v>0</v>
      </c>
      <c r="QB80" s="85">
        <v>0</v>
      </c>
      <c r="QC80" s="85">
        <v>0</v>
      </c>
      <c r="QD80" s="85">
        <v>0</v>
      </c>
      <c r="QE80" s="85">
        <v>0</v>
      </c>
      <c r="QF80" s="85">
        <v>0</v>
      </c>
      <c r="QG80" s="85">
        <v>0</v>
      </c>
      <c r="QH80" s="85">
        <v>0</v>
      </c>
      <c r="QI80" s="85">
        <v>0</v>
      </c>
      <c r="QJ80" s="85">
        <v>0</v>
      </c>
      <c r="QK80" s="85">
        <v>0</v>
      </c>
      <c r="QL80" s="85">
        <v>0</v>
      </c>
      <c r="QM80" s="85">
        <v>0</v>
      </c>
      <c r="QN80" s="85">
        <v>0</v>
      </c>
      <c r="QO80" s="85">
        <v>0</v>
      </c>
      <c r="QP80" s="85">
        <v>0</v>
      </c>
      <c r="QQ80" s="85">
        <v>0</v>
      </c>
      <c r="QR80" s="85">
        <v>0</v>
      </c>
      <c r="QS80" s="85">
        <v>0</v>
      </c>
      <c r="QT80" s="85">
        <v>0</v>
      </c>
      <c r="QU80" s="85">
        <v>0</v>
      </c>
      <c r="QV80" s="85">
        <v>0</v>
      </c>
      <c r="QW80" s="85">
        <v>0</v>
      </c>
      <c r="QX80" s="85">
        <v>0</v>
      </c>
      <c r="QY80" s="85">
        <v>0</v>
      </c>
      <c r="QZ80" s="85">
        <v>0</v>
      </c>
      <c r="RA80" s="85">
        <v>0</v>
      </c>
      <c r="RB80" s="85">
        <v>0</v>
      </c>
      <c r="RC80" s="85">
        <v>0</v>
      </c>
      <c r="RD80" s="85">
        <v>0</v>
      </c>
      <c r="RE80" s="85">
        <v>0</v>
      </c>
      <c r="RF80" s="85">
        <v>0</v>
      </c>
      <c r="RG80" s="85">
        <v>0</v>
      </c>
      <c r="RH80" s="85">
        <v>0</v>
      </c>
      <c r="RI80" s="85">
        <v>0</v>
      </c>
      <c r="RJ80" s="85">
        <v>0</v>
      </c>
      <c r="RK80" s="85">
        <v>0</v>
      </c>
      <c r="RL80" s="85">
        <v>0</v>
      </c>
      <c r="RM80" s="85">
        <v>0</v>
      </c>
      <c r="RN80" s="85">
        <v>0</v>
      </c>
      <c r="RO80" s="85">
        <v>0</v>
      </c>
      <c r="RP80" s="85">
        <v>0</v>
      </c>
      <c r="RQ80" s="85">
        <v>0</v>
      </c>
    </row>
    <row r="81" spans="1:485" ht="15">
      <c r="B81" s="85" t="s">
        <v>1810</v>
      </c>
      <c r="D81" s="85" t="s">
        <v>1974</v>
      </c>
      <c r="E81" s="87"/>
      <c r="F81" s="87"/>
      <c r="G81" s="87"/>
      <c r="H81" s="86" t="s">
        <v>1975</v>
      </c>
      <c r="I81" s="85" t="s">
        <v>1976</v>
      </c>
      <c r="T81" s="85">
        <v>0</v>
      </c>
      <c r="U81" s="85">
        <v>0</v>
      </c>
      <c r="V81" s="85">
        <v>0</v>
      </c>
      <c r="W81" s="85">
        <v>0</v>
      </c>
      <c r="X81" s="85">
        <v>0</v>
      </c>
      <c r="Y81" s="85">
        <v>0</v>
      </c>
      <c r="Z81" s="85">
        <v>0</v>
      </c>
      <c r="AA81" s="85">
        <v>0</v>
      </c>
      <c r="AB81" s="85">
        <v>0</v>
      </c>
      <c r="AC81" s="85">
        <v>0</v>
      </c>
      <c r="AD81" s="85">
        <v>0</v>
      </c>
      <c r="AE81" s="85">
        <v>0</v>
      </c>
      <c r="AF81" s="85">
        <v>0</v>
      </c>
      <c r="AG81" s="85">
        <v>0</v>
      </c>
      <c r="AH81" s="85">
        <v>0</v>
      </c>
      <c r="AI81" s="85">
        <v>0</v>
      </c>
      <c r="AJ81" s="85">
        <v>0</v>
      </c>
      <c r="AK81" s="85">
        <v>0</v>
      </c>
      <c r="AL81" s="85">
        <v>0</v>
      </c>
      <c r="AM81" s="85">
        <v>0</v>
      </c>
      <c r="AN81" s="85">
        <v>0</v>
      </c>
      <c r="AO81" s="85">
        <v>0</v>
      </c>
      <c r="AP81" s="85">
        <v>0</v>
      </c>
      <c r="AQ81" s="85">
        <v>0</v>
      </c>
      <c r="AR81" s="85">
        <v>0</v>
      </c>
      <c r="AS81" s="85">
        <v>0</v>
      </c>
      <c r="AT81" s="85">
        <v>0</v>
      </c>
      <c r="AU81" s="85">
        <v>0</v>
      </c>
      <c r="AV81" s="85">
        <v>0</v>
      </c>
      <c r="AW81" s="85">
        <v>0</v>
      </c>
      <c r="AX81" s="85">
        <v>0</v>
      </c>
      <c r="AY81" s="85">
        <v>0</v>
      </c>
      <c r="AZ81" s="85">
        <v>0</v>
      </c>
      <c r="BA81" s="85">
        <v>0</v>
      </c>
      <c r="BB81" s="85">
        <v>0</v>
      </c>
      <c r="BC81" s="85">
        <v>0</v>
      </c>
      <c r="BD81" s="85">
        <v>0</v>
      </c>
      <c r="BE81" s="85">
        <v>0</v>
      </c>
      <c r="BF81" s="85">
        <v>0</v>
      </c>
      <c r="BG81" s="85">
        <v>0</v>
      </c>
      <c r="BH81" s="85">
        <v>0</v>
      </c>
      <c r="BI81" s="85">
        <v>0</v>
      </c>
      <c r="BJ81" s="85">
        <v>0</v>
      </c>
      <c r="BK81" s="85">
        <v>0</v>
      </c>
      <c r="BL81" s="85">
        <v>0</v>
      </c>
      <c r="BM81" s="85">
        <v>0</v>
      </c>
      <c r="BN81" s="85">
        <v>0</v>
      </c>
      <c r="BO81" s="85">
        <v>0</v>
      </c>
      <c r="BP81" s="85">
        <v>0</v>
      </c>
      <c r="BQ81" s="85">
        <v>0</v>
      </c>
      <c r="BR81" s="85">
        <v>0</v>
      </c>
      <c r="BS81" s="85">
        <v>0</v>
      </c>
      <c r="BT81" s="85">
        <v>0</v>
      </c>
      <c r="BU81" s="85">
        <v>0</v>
      </c>
      <c r="BV81" s="85">
        <v>0</v>
      </c>
      <c r="BW81" s="85">
        <v>0</v>
      </c>
      <c r="BX81" s="85">
        <v>0</v>
      </c>
      <c r="BY81" s="85">
        <v>0</v>
      </c>
      <c r="BZ81" s="85">
        <v>0</v>
      </c>
      <c r="CA81" s="85">
        <v>0</v>
      </c>
      <c r="CB81" s="85">
        <v>0</v>
      </c>
      <c r="CC81" s="85">
        <v>0</v>
      </c>
      <c r="CD81" s="85">
        <v>0</v>
      </c>
      <c r="CE81" s="85">
        <v>0</v>
      </c>
      <c r="CF81" s="85">
        <v>0</v>
      </c>
      <c r="CG81" s="85">
        <v>0</v>
      </c>
      <c r="CH81" s="85">
        <v>0</v>
      </c>
      <c r="CI81" s="85">
        <v>0</v>
      </c>
      <c r="CJ81" s="85">
        <v>0</v>
      </c>
      <c r="CK81" s="85">
        <v>0</v>
      </c>
      <c r="CL81" s="85">
        <v>0</v>
      </c>
      <c r="CM81" s="85">
        <v>0</v>
      </c>
      <c r="CN81" s="85">
        <v>0</v>
      </c>
      <c r="CO81" s="85">
        <v>0</v>
      </c>
      <c r="CP81" s="85">
        <v>0</v>
      </c>
      <c r="CQ81" s="85">
        <v>0</v>
      </c>
      <c r="CR81" s="85">
        <v>0</v>
      </c>
      <c r="CS81" s="85">
        <v>0</v>
      </c>
      <c r="CT81" s="85">
        <v>0</v>
      </c>
      <c r="CU81" s="85">
        <v>0</v>
      </c>
      <c r="CV81" s="85">
        <v>0</v>
      </c>
      <c r="CW81" s="85">
        <v>0</v>
      </c>
      <c r="CX81" s="85">
        <v>0</v>
      </c>
      <c r="CY81" s="85">
        <v>0</v>
      </c>
      <c r="CZ81" s="85">
        <v>0</v>
      </c>
      <c r="DA81" s="85">
        <v>0</v>
      </c>
      <c r="DB81" s="85">
        <v>0</v>
      </c>
      <c r="DC81" s="85">
        <v>0</v>
      </c>
      <c r="DD81" s="85">
        <v>0</v>
      </c>
      <c r="DE81" s="85">
        <v>0</v>
      </c>
      <c r="DF81" s="85">
        <v>0</v>
      </c>
      <c r="DG81" s="85">
        <v>0</v>
      </c>
      <c r="DH81" s="85">
        <v>0</v>
      </c>
      <c r="DI81" s="85">
        <v>0</v>
      </c>
      <c r="DJ81" s="85">
        <v>0</v>
      </c>
      <c r="DK81" s="85">
        <v>0</v>
      </c>
      <c r="DL81" s="85">
        <v>0</v>
      </c>
      <c r="DM81" s="85">
        <v>0</v>
      </c>
      <c r="DN81" s="85">
        <v>0</v>
      </c>
      <c r="DO81" s="85">
        <v>0</v>
      </c>
      <c r="DP81" s="85">
        <v>0</v>
      </c>
      <c r="DQ81" s="85">
        <v>0</v>
      </c>
      <c r="DR81" s="85">
        <v>0</v>
      </c>
      <c r="DS81" s="85">
        <v>0</v>
      </c>
      <c r="DT81" s="85">
        <v>0</v>
      </c>
      <c r="DU81" s="85">
        <v>0</v>
      </c>
      <c r="DV81" s="85">
        <v>0</v>
      </c>
      <c r="DW81" s="85">
        <v>0</v>
      </c>
      <c r="DX81" s="85">
        <v>0</v>
      </c>
      <c r="DY81" s="85">
        <v>0</v>
      </c>
      <c r="DZ81" s="85">
        <v>0</v>
      </c>
      <c r="EA81" s="85">
        <v>0</v>
      </c>
      <c r="EB81" s="85">
        <v>0</v>
      </c>
      <c r="EC81" s="85">
        <v>0</v>
      </c>
      <c r="ED81" s="85">
        <v>0</v>
      </c>
      <c r="EE81" s="85">
        <v>0</v>
      </c>
      <c r="EF81" s="85">
        <v>0</v>
      </c>
      <c r="EG81" s="85">
        <v>0</v>
      </c>
      <c r="EH81" s="85">
        <v>0</v>
      </c>
      <c r="EI81" s="85">
        <v>0</v>
      </c>
      <c r="EJ81" s="85">
        <v>0</v>
      </c>
      <c r="EK81" s="85">
        <v>0</v>
      </c>
      <c r="EL81" s="85">
        <v>0</v>
      </c>
      <c r="EM81" s="85">
        <v>0</v>
      </c>
      <c r="EN81" s="85">
        <v>0</v>
      </c>
      <c r="EO81" s="85">
        <v>0</v>
      </c>
      <c r="EP81" s="85">
        <v>0</v>
      </c>
      <c r="EQ81" s="85">
        <v>0</v>
      </c>
      <c r="ER81" s="85">
        <v>0</v>
      </c>
      <c r="ES81" s="85">
        <v>0</v>
      </c>
      <c r="ET81" s="85">
        <v>0</v>
      </c>
      <c r="EU81" s="85">
        <v>0</v>
      </c>
      <c r="EV81" s="85">
        <v>0</v>
      </c>
      <c r="EW81" s="85">
        <v>0</v>
      </c>
      <c r="EX81" s="85">
        <v>0</v>
      </c>
      <c r="EY81" s="85">
        <v>0</v>
      </c>
      <c r="EZ81" s="85">
        <v>0</v>
      </c>
      <c r="FA81" s="85">
        <v>0</v>
      </c>
      <c r="FB81" s="85">
        <v>0</v>
      </c>
      <c r="FC81" s="85">
        <v>0</v>
      </c>
      <c r="FD81" s="85">
        <v>0</v>
      </c>
      <c r="FE81" s="85">
        <v>0</v>
      </c>
      <c r="FF81" s="85">
        <v>0</v>
      </c>
      <c r="FG81" s="85">
        <v>0</v>
      </c>
      <c r="FH81" s="85">
        <v>0</v>
      </c>
      <c r="FI81" s="85">
        <v>0</v>
      </c>
      <c r="FJ81" s="85">
        <v>0</v>
      </c>
      <c r="FK81" s="85">
        <v>0</v>
      </c>
      <c r="FL81" s="85">
        <v>0</v>
      </c>
      <c r="FM81" s="85">
        <v>0</v>
      </c>
      <c r="FN81" s="85">
        <v>0</v>
      </c>
      <c r="FO81" s="85">
        <v>0</v>
      </c>
      <c r="FP81" s="85">
        <v>0</v>
      </c>
      <c r="FQ81" s="85">
        <v>0</v>
      </c>
      <c r="FR81" s="85">
        <v>0</v>
      </c>
      <c r="FS81" s="85">
        <v>0</v>
      </c>
      <c r="FT81" s="85">
        <v>0</v>
      </c>
      <c r="FU81" s="85">
        <v>0</v>
      </c>
      <c r="FV81" s="85">
        <v>0</v>
      </c>
      <c r="FW81" s="85">
        <v>0</v>
      </c>
      <c r="FX81" s="85">
        <v>0</v>
      </c>
      <c r="FY81" s="85">
        <v>0</v>
      </c>
      <c r="FZ81" s="85">
        <v>0</v>
      </c>
      <c r="GA81" s="85">
        <v>0</v>
      </c>
      <c r="GB81" s="85">
        <v>0</v>
      </c>
      <c r="GC81" s="85">
        <v>0</v>
      </c>
      <c r="GD81" s="85">
        <v>0</v>
      </c>
      <c r="GE81" s="85">
        <v>0</v>
      </c>
      <c r="GF81" s="85">
        <v>0</v>
      </c>
      <c r="GG81" s="85">
        <v>0</v>
      </c>
      <c r="GH81" s="85">
        <v>0</v>
      </c>
      <c r="GI81" s="85">
        <v>0</v>
      </c>
      <c r="GJ81" s="85">
        <v>0</v>
      </c>
      <c r="GK81" s="85">
        <v>0</v>
      </c>
      <c r="GL81" s="85">
        <v>0</v>
      </c>
      <c r="GM81" s="85">
        <v>0</v>
      </c>
      <c r="GN81" s="85">
        <v>0</v>
      </c>
      <c r="GO81" s="85">
        <v>0</v>
      </c>
      <c r="GP81" s="85">
        <v>0</v>
      </c>
      <c r="GQ81" s="85">
        <v>0</v>
      </c>
      <c r="GR81" s="85">
        <v>0</v>
      </c>
      <c r="GS81" s="85">
        <v>0</v>
      </c>
      <c r="GT81" s="85">
        <v>0</v>
      </c>
      <c r="GU81" s="85">
        <v>0</v>
      </c>
      <c r="GV81" s="85">
        <v>0</v>
      </c>
      <c r="GW81" s="85">
        <v>0</v>
      </c>
      <c r="GX81" s="85">
        <v>0</v>
      </c>
      <c r="GY81" s="85">
        <v>0</v>
      </c>
      <c r="GZ81" s="85">
        <v>0</v>
      </c>
      <c r="HA81" s="85">
        <v>0</v>
      </c>
      <c r="HB81" s="85">
        <v>0</v>
      </c>
      <c r="HC81" s="85">
        <v>0</v>
      </c>
      <c r="HD81" s="85">
        <v>0</v>
      </c>
      <c r="HE81" s="85">
        <v>0</v>
      </c>
      <c r="HF81" s="85">
        <v>0</v>
      </c>
      <c r="HG81" s="85">
        <v>0</v>
      </c>
      <c r="HH81" s="85">
        <v>0</v>
      </c>
      <c r="HI81" s="85">
        <v>0</v>
      </c>
      <c r="HJ81" s="85">
        <v>0</v>
      </c>
      <c r="HK81" s="85">
        <v>0</v>
      </c>
      <c r="HL81" s="85">
        <v>0</v>
      </c>
      <c r="HM81" s="85">
        <v>0</v>
      </c>
      <c r="HN81" s="85">
        <v>0</v>
      </c>
      <c r="HO81" s="85">
        <v>0</v>
      </c>
      <c r="HP81" s="85">
        <v>0</v>
      </c>
      <c r="HQ81" s="85">
        <v>0</v>
      </c>
      <c r="HR81" s="85">
        <v>0</v>
      </c>
      <c r="HS81" s="85">
        <v>0</v>
      </c>
      <c r="HT81" s="85">
        <v>0</v>
      </c>
      <c r="HU81" s="85">
        <v>0</v>
      </c>
      <c r="HV81" s="85">
        <v>0</v>
      </c>
      <c r="HW81" s="85">
        <v>0</v>
      </c>
      <c r="HX81" s="85">
        <v>0</v>
      </c>
      <c r="HY81" s="85">
        <v>0</v>
      </c>
      <c r="HZ81" s="85">
        <v>0</v>
      </c>
      <c r="IA81" s="85">
        <v>0</v>
      </c>
      <c r="IB81" s="85">
        <v>0</v>
      </c>
      <c r="IC81" s="85">
        <v>0</v>
      </c>
      <c r="ID81" s="85">
        <v>0</v>
      </c>
      <c r="IE81" s="85">
        <v>0</v>
      </c>
      <c r="IF81" s="85">
        <v>0</v>
      </c>
      <c r="IG81" s="85">
        <v>0</v>
      </c>
      <c r="IH81" s="85">
        <v>0</v>
      </c>
      <c r="II81" s="85">
        <v>0</v>
      </c>
      <c r="IJ81" s="85">
        <v>0</v>
      </c>
      <c r="IK81" s="85">
        <v>0</v>
      </c>
      <c r="IL81" s="85">
        <v>0</v>
      </c>
      <c r="IM81" s="85">
        <v>0</v>
      </c>
      <c r="IN81" s="85">
        <v>0</v>
      </c>
      <c r="IO81" s="85">
        <v>0</v>
      </c>
      <c r="IP81" s="85">
        <v>0</v>
      </c>
      <c r="IQ81" s="85">
        <v>0</v>
      </c>
      <c r="IR81" s="85">
        <v>0</v>
      </c>
      <c r="IS81" s="85">
        <v>0</v>
      </c>
      <c r="IT81" s="85">
        <v>0</v>
      </c>
      <c r="IU81" s="85">
        <v>0</v>
      </c>
      <c r="IV81" s="85">
        <v>0</v>
      </c>
      <c r="IW81" s="85">
        <v>0</v>
      </c>
      <c r="IX81" s="85">
        <v>0</v>
      </c>
      <c r="IY81" s="85">
        <v>0</v>
      </c>
      <c r="IZ81" s="85">
        <v>0</v>
      </c>
      <c r="JA81" s="85">
        <v>0</v>
      </c>
      <c r="JB81" s="85">
        <v>0</v>
      </c>
      <c r="JC81" s="85">
        <v>0</v>
      </c>
      <c r="JD81" s="85">
        <v>0</v>
      </c>
      <c r="JE81" s="85">
        <v>0</v>
      </c>
      <c r="JF81" s="85">
        <v>0</v>
      </c>
      <c r="JG81" s="85">
        <v>0</v>
      </c>
      <c r="JH81" s="85">
        <v>0</v>
      </c>
      <c r="JI81" s="85">
        <v>0</v>
      </c>
      <c r="JJ81" s="85">
        <v>0</v>
      </c>
      <c r="JK81" s="85">
        <v>0</v>
      </c>
      <c r="JL81" s="85">
        <v>0</v>
      </c>
      <c r="JM81" s="85">
        <v>0</v>
      </c>
      <c r="JN81" s="85">
        <v>0</v>
      </c>
      <c r="JO81" s="85">
        <v>0</v>
      </c>
      <c r="JP81" s="85">
        <v>0</v>
      </c>
      <c r="JQ81" s="85">
        <v>0</v>
      </c>
      <c r="JR81" s="85">
        <v>0</v>
      </c>
      <c r="JS81" s="85">
        <v>0</v>
      </c>
      <c r="JT81" s="85">
        <v>0</v>
      </c>
      <c r="JU81" s="85">
        <v>0</v>
      </c>
      <c r="JV81" s="85">
        <v>0</v>
      </c>
      <c r="JW81" s="85">
        <v>0</v>
      </c>
      <c r="JX81" s="85">
        <v>0</v>
      </c>
      <c r="JY81" s="85">
        <v>0</v>
      </c>
      <c r="JZ81" s="85">
        <v>0</v>
      </c>
      <c r="KA81" s="85">
        <v>0</v>
      </c>
      <c r="KB81" s="85">
        <v>0</v>
      </c>
      <c r="KC81" s="85">
        <v>0</v>
      </c>
      <c r="KD81" s="85">
        <v>0</v>
      </c>
      <c r="KE81" s="85">
        <v>0</v>
      </c>
      <c r="KF81" s="85">
        <v>0</v>
      </c>
      <c r="KG81" s="85">
        <v>0</v>
      </c>
      <c r="KH81" s="85">
        <v>0</v>
      </c>
      <c r="KI81" s="85">
        <v>0</v>
      </c>
      <c r="KJ81" s="85">
        <v>0</v>
      </c>
      <c r="KK81" s="85">
        <v>0</v>
      </c>
      <c r="KL81" s="85">
        <v>0</v>
      </c>
      <c r="KM81" s="85">
        <v>0</v>
      </c>
      <c r="KN81" s="85">
        <v>0</v>
      </c>
      <c r="KO81" s="85">
        <v>0</v>
      </c>
      <c r="KP81" s="85">
        <v>0</v>
      </c>
      <c r="KQ81" s="85">
        <v>0</v>
      </c>
      <c r="KR81" s="85">
        <v>0</v>
      </c>
      <c r="KS81" s="85">
        <v>0</v>
      </c>
      <c r="KT81" s="85">
        <v>0</v>
      </c>
      <c r="KU81" s="85">
        <v>0</v>
      </c>
      <c r="KV81" s="85">
        <v>0</v>
      </c>
      <c r="KW81" s="85">
        <v>0</v>
      </c>
      <c r="KX81" s="85">
        <v>0</v>
      </c>
      <c r="KY81" s="85">
        <v>0</v>
      </c>
      <c r="KZ81" s="85">
        <v>0</v>
      </c>
      <c r="LA81" s="85">
        <v>0</v>
      </c>
      <c r="LB81" s="85">
        <v>0</v>
      </c>
      <c r="LC81" s="85">
        <v>0</v>
      </c>
      <c r="LD81" s="85">
        <v>0</v>
      </c>
      <c r="LE81" s="85">
        <v>0</v>
      </c>
      <c r="LF81" s="85">
        <v>0</v>
      </c>
      <c r="LG81" s="85">
        <v>0</v>
      </c>
      <c r="LH81" s="85">
        <v>0</v>
      </c>
      <c r="LI81" s="85">
        <v>0</v>
      </c>
      <c r="LJ81" s="85">
        <v>0</v>
      </c>
      <c r="LK81" s="85">
        <v>0</v>
      </c>
      <c r="LL81" s="85">
        <v>0</v>
      </c>
      <c r="LM81" s="85">
        <v>0</v>
      </c>
      <c r="LN81" s="85">
        <v>0</v>
      </c>
      <c r="LO81" s="85">
        <v>0</v>
      </c>
      <c r="LP81" s="85">
        <v>0</v>
      </c>
      <c r="LQ81" s="85">
        <v>0</v>
      </c>
      <c r="LR81" s="85">
        <v>0</v>
      </c>
      <c r="LS81" s="85">
        <v>0</v>
      </c>
      <c r="LT81" s="85">
        <v>0</v>
      </c>
      <c r="LU81" s="85">
        <v>0</v>
      </c>
      <c r="LV81" s="85">
        <v>0</v>
      </c>
      <c r="LW81" s="85">
        <v>0</v>
      </c>
      <c r="LX81" s="85">
        <v>0</v>
      </c>
      <c r="LY81" s="85">
        <v>0</v>
      </c>
      <c r="LZ81" s="85">
        <v>0</v>
      </c>
      <c r="MA81" s="85">
        <v>0</v>
      </c>
      <c r="MB81" s="85">
        <v>0</v>
      </c>
      <c r="MC81" s="85">
        <v>0</v>
      </c>
      <c r="MD81" s="85">
        <v>0</v>
      </c>
      <c r="ME81" s="85">
        <v>0</v>
      </c>
      <c r="MF81" s="85">
        <v>0</v>
      </c>
      <c r="MG81" s="85">
        <v>0</v>
      </c>
      <c r="MH81" s="85">
        <v>0</v>
      </c>
      <c r="MI81" s="85">
        <v>0</v>
      </c>
      <c r="MJ81" s="85">
        <v>0</v>
      </c>
      <c r="MK81" s="85">
        <v>0</v>
      </c>
      <c r="ML81" s="85">
        <v>0</v>
      </c>
      <c r="MM81" s="85">
        <v>0</v>
      </c>
      <c r="MN81" s="85">
        <v>0</v>
      </c>
      <c r="MO81" s="85">
        <v>0</v>
      </c>
      <c r="MP81" s="85">
        <v>0</v>
      </c>
      <c r="MQ81" s="85">
        <v>0</v>
      </c>
      <c r="MR81" s="85">
        <v>0</v>
      </c>
      <c r="MS81" s="85">
        <v>0</v>
      </c>
      <c r="MT81" s="85">
        <v>0</v>
      </c>
      <c r="MU81" s="85">
        <v>0</v>
      </c>
      <c r="MV81" s="85">
        <v>0</v>
      </c>
      <c r="MW81" s="85">
        <v>0</v>
      </c>
      <c r="MX81" s="85">
        <v>0</v>
      </c>
      <c r="MY81" s="85">
        <v>0</v>
      </c>
      <c r="MZ81" s="85">
        <v>0</v>
      </c>
      <c r="NA81" s="85">
        <v>0</v>
      </c>
      <c r="NB81" s="85">
        <v>0</v>
      </c>
      <c r="NC81" s="85">
        <v>0</v>
      </c>
      <c r="ND81" s="85">
        <v>0</v>
      </c>
      <c r="NE81" s="85">
        <v>0</v>
      </c>
      <c r="NF81" s="85">
        <v>0</v>
      </c>
      <c r="NG81" s="85">
        <v>0</v>
      </c>
      <c r="NH81" s="85">
        <v>0</v>
      </c>
      <c r="NI81" s="85">
        <v>0</v>
      </c>
      <c r="NJ81" s="85">
        <v>0</v>
      </c>
      <c r="NK81" s="85">
        <v>0</v>
      </c>
      <c r="NL81" s="85">
        <v>0</v>
      </c>
      <c r="NM81" s="85">
        <v>0</v>
      </c>
      <c r="NN81" s="85">
        <v>0</v>
      </c>
      <c r="NO81" s="85">
        <v>0</v>
      </c>
      <c r="NP81" s="85">
        <v>0</v>
      </c>
      <c r="NQ81" s="85">
        <v>0</v>
      </c>
      <c r="NR81" s="85">
        <v>0</v>
      </c>
      <c r="NS81" s="85">
        <v>0</v>
      </c>
      <c r="NT81" s="85">
        <v>0</v>
      </c>
      <c r="NU81" s="85">
        <v>0</v>
      </c>
      <c r="NV81" s="85">
        <v>0</v>
      </c>
      <c r="NW81" s="85">
        <v>0</v>
      </c>
      <c r="NX81" s="85">
        <v>0</v>
      </c>
      <c r="NY81" s="85">
        <v>0</v>
      </c>
      <c r="NZ81" s="85">
        <v>0</v>
      </c>
      <c r="OA81" s="85">
        <v>0</v>
      </c>
      <c r="OB81" s="85">
        <v>0</v>
      </c>
      <c r="OC81" s="85">
        <v>0</v>
      </c>
      <c r="OD81" s="85">
        <v>0</v>
      </c>
      <c r="OE81" s="85">
        <v>0</v>
      </c>
      <c r="OF81" s="85">
        <v>0</v>
      </c>
      <c r="OG81" s="85">
        <v>0</v>
      </c>
      <c r="OH81" s="85">
        <v>0</v>
      </c>
      <c r="OI81" s="85">
        <v>0</v>
      </c>
      <c r="OJ81" s="85">
        <v>0</v>
      </c>
      <c r="OK81" s="85">
        <v>0</v>
      </c>
      <c r="OL81" s="85">
        <v>0</v>
      </c>
      <c r="OM81" s="85">
        <v>0</v>
      </c>
      <c r="ON81" s="85">
        <v>0</v>
      </c>
      <c r="OO81" s="85">
        <v>0</v>
      </c>
      <c r="OP81" s="85">
        <v>0</v>
      </c>
      <c r="OQ81" s="85">
        <v>0</v>
      </c>
      <c r="OR81" s="85">
        <v>0</v>
      </c>
      <c r="OS81" s="85">
        <v>0</v>
      </c>
      <c r="OT81" s="85">
        <v>0</v>
      </c>
      <c r="OU81" s="85">
        <v>0</v>
      </c>
      <c r="OV81" s="85">
        <v>0</v>
      </c>
      <c r="OW81" s="85">
        <v>0</v>
      </c>
      <c r="OX81" s="85">
        <v>0</v>
      </c>
      <c r="OY81" s="85">
        <v>0</v>
      </c>
      <c r="OZ81" s="85">
        <v>0</v>
      </c>
      <c r="PA81" s="85">
        <v>0</v>
      </c>
      <c r="PB81" s="85">
        <v>0</v>
      </c>
      <c r="PC81" s="85">
        <v>0</v>
      </c>
      <c r="PD81" s="85">
        <v>0</v>
      </c>
      <c r="PE81" s="85">
        <v>0</v>
      </c>
      <c r="PF81" s="85">
        <v>0</v>
      </c>
      <c r="PG81" s="85">
        <v>0</v>
      </c>
      <c r="PH81" s="85">
        <v>0</v>
      </c>
      <c r="PI81" s="85">
        <v>0</v>
      </c>
      <c r="PJ81" s="85">
        <v>0</v>
      </c>
      <c r="PK81" s="85">
        <v>0</v>
      </c>
      <c r="PL81" s="85">
        <v>0</v>
      </c>
      <c r="PM81" s="85">
        <v>0</v>
      </c>
      <c r="PN81" s="85">
        <v>0</v>
      </c>
      <c r="PO81" s="85">
        <v>0</v>
      </c>
      <c r="PP81" s="85">
        <v>0</v>
      </c>
      <c r="PQ81" s="85">
        <v>0</v>
      </c>
      <c r="PR81" s="85">
        <v>0</v>
      </c>
      <c r="PS81" s="85">
        <v>0</v>
      </c>
      <c r="PT81" s="85">
        <v>0</v>
      </c>
      <c r="PU81" s="85">
        <v>0</v>
      </c>
      <c r="PV81" s="85">
        <v>0</v>
      </c>
      <c r="PW81" s="85">
        <v>0</v>
      </c>
      <c r="PX81" s="85">
        <v>0</v>
      </c>
      <c r="PY81" s="85">
        <v>0</v>
      </c>
      <c r="PZ81" s="85">
        <v>0</v>
      </c>
      <c r="QA81" s="85">
        <v>0</v>
      </c>
      <c r="QB81" s="85">
        <v>0</v>
      </c>
      <c r="QC81" s="85">
        <v>0</v>
      </c>
      <c r="QD81" s="85">
        <v>0</v>
      </c>
      <c r="QE81" s="85">
        <v>0</v>
      </c>
      <c r="QF81" s="85">
        <v>0</v>
      </c>
      <c r="QG81" s="85">
        <v>0</v>
      </c>
      <c r="QH81" s="85">
        <v>0</v>
      </c>
      <c r="QI81" s="85">
        <v>0</v>
      </c>
      <c r="QJ81" s="85">
        <v>0</v>
      </c>
      <c r="QK81" s="85">
        <v>0</v>
      </c>
      <c r="QL81" s="85">
        <v>0</v>
      </c>
      <c r="QM81" s="85">
        <v>0</v>
      </c>
      <c r="QN81" s="85">
        <v>0</v>
      </c>
      <c r="QO81" s="85">
        <v>0</v>
      </c>
      <c r="QP81" s="85">
        <v>0</v>
      </c>
      <c r="QQ81" s="85">
        <v>0</v>
      </c>
      <c r="QR81" s="85">
        <v>0</v>
      </c>
      <c r="QS81" s="85">
        <v>0</v>
      </c>
      <c r="QT81" s="85">
        <v>0</v>
      </c>
      <c r="QU81" s="85">
        <v>0</v>
      </c>
      <c r="QV81" s="85">
        <v>0</v>
      </c>
      <c r="QW81" s="85">
        <v>0</v>
      </c>
      <c r="QX81" s="85">
        <v>0</v>
      </c>
      <c r="QY81" s="85">
        <v>0</v>
      </c>
      <c r="QZ81" s="85">
        <v>0</v>
      </c>
      <c r="RA81" s="85">
        <v>0</v>
      </c>
      <c r="RB81" s="85">
        <v>0</v>
      </c>
      <c r="RC81" s="85">
        <v>0</v>
      </c>
      <c r="RD81" s="85">
        <v>0</v>
      </c>
      <c r="RE81" s="85">
        <v>0</v>
      </c>
      <c r="RF81" s="85">
        <v>0</v>
      </c>
      <c r="RG81" s="85">
        <v>0</v>
      </c>
      <c r="RH81" s="85">
        <v>0</v>
      </c>
      <c r="RI81" s="85">
        <v>0</v>
      </c>
      <c r="RJ81" s="85">
        <v>0</v>
      </c>
      <c r="RK81" s="85">
        <v>0</v>
      </c>
      <c r="RL81" s="85">
        <v>0</v>
      </c>
      <c r="RM81" s="85">
        <v>0</v>
      </c>
      <c r="RN81" s="85">
        <v>0</v>
      </c>
      <c r="RO81" s="85">
        <v>0</v>
      </c>
      <c r="RP81" s="85">
        <v>0</v>
      </c>
      <c r="RQ81" s="85">
        <v>0</v>
      </c>
    </row>
    <row r="82" spans="1:485" ht="15">
      <c r="B82" s="85" t="s">
        <v>1813</v>
      </c>
      <c r="D82" s="85" t="s">
        <v>1977</v>
      </c>
      <c r="E82" s="87"/>
      <c r="F82" s="87"/>
      <c r="G82" s="87"/>
      <c r="H82" s="86" t="s">
        <v>1978</v>
      </c>
      <c r="I82" s="85" t="s">
        <v>1979</v>
      </c>
      <c r="T82" s="85">
        <v>0</v>
      </c>
      <c r="U82" s="85">
        <v>0</v>
      </c>
      <c r="V82" s="85">
        <v>0</v>
      </c>
      <c r="W82" s="85">
        <v>0</v>
      </c>
      <c r="X82" s="85">
        <v>0</v>
      </c>
      <c r="Y82" s="85">
        <v>0</v>
      </c>
      <c r="Z82" s="85">
        <v>0</v>
      </c>
      <c r="AA82" s="85">
        <v>0</v>
      </c>
      <c r="AB82" s="85">
        <v>0</v>
      </c>
      <c r="AC82" s="85">
        <v>0</v>
      </c>
      <c r="AD82" s="85">
        <v>0</v>
      </c>
      <c r="AE82" s="85">
        <v>0</v>
      </c>
      <c r="AF82" s="85">
        <v>0</v>
      </c>
      <c r="AG82" s="85">
        <v>0</v>
      </c>
      <c r="AH82" s="85">
        <v>0</v>
      </c>
      <c r="AI82" s="85">
        <v>0</v>
      </c>
      <c r="AJ82" s="85">
        <v>0</v>
      </c>
      <c r="AK82" s="85">
        <v>0</v>
      </c>
      <c r="AL82" s="85">
        <v>0</v>
      </c>
      <c r="AM82" s="85">
        <v>0</v>
      </c>
      <c r="AN82" s="85">
        <v>0</v>
      </c>
      <c r="AO82" s="85">
        <v>0</v>
      </c>
      <c r="AP82" s="85">
        <v>0</v>
      </c>
      <c r="AQ82" s="85">
        <v>0</v>
      </c>
      <c r="AR82" s="85">
        <v>0</v>
      </c>
      <c r="AS82" s="85">
        <v>0</v>
      </c>
      <c r="AT82" s="85">
        <v>0</v>
      </c>
      <c r="AU82" s="85">
        <v>0</v>
      </c>
      <c r="AV82" s="85">
        <v>0</v>
      </c>
      <c r="AW82" s="85">
        <v>0</v>
      </c>
      <c r="AX82" s="85">
        <v>0</v>
      </c>
      <c r="AY82" s="85">
        <v>0</v>
      </c>
      <c r="AZ82" s="85">
        <v>0</v>
      </c>
      <c r="BA82" s="85">
        <v>0</v>
      </c>
      <c r="BB82" s="85">
        <v>0</v>
      </c>
      <c r="BC82" s="85">
        <v>0</v>
      </c>
      <c r="BD82" s="85">
        <v>0</v>
      </c>
      <c r="BE82" s="85">
        <v>0</v>
      </c>
      <c r="BF82" s="85">
        <v>0</v>
      </c>
      <c r="BG82" s="85">
        <v>0</v>
      </c>
      <c r="BH82" s="85">
        <v>0</v>
      </c>
      <c r="BI82" s="85">
        <v>0</v>
      </c>
      <c r="BJ82" s="85">
        <v>0</v>
      </c>
      <c r="BK82" s="85">
        <v>0</v>
      </c>
      <c r="BL82" s="85">
        <v>0</v>
      </c>
      <c r="BM82" s="85">
        <v>0</v>
      </c>
      <c r="BN82" s="85">
        <v>0</v>
      </c>
      <c r="BO82" s="85">
        <v>0</v>
      </c>
      <c r="BP82" s="85">
        <v>0</v>
      </c>
      <c r="BQ82" s="85">
        <v>0</v>
      </c>
      <c r="BR82" s="85">
        <v>0</v>
      </c>
      <c r="BS82" s="85">
        <v>0</v>
      </c>
      <c r="BT82" s="85">
        <v>0</v>
      </c>
      <c r="BU82" s="85">
        <v>0</v>
      </c>
      <c r="BV82" s="85">
        <v>0</v>
      </c>
      <c r="BW82" s="85">
        <v>0</v>
      </c>
      <c r="BX82" s="85">
        <v>0</v>
      </c>
      <c r="BY82" s="85">
        <v>0</v>
      </c>
      <c r="BZ82" s="85">
        <v>0</v>
      </c>
      <c r="CA82" s="85">
        <v>0</v>
      </c>
      <c r="CB82" s="85">
        <v>0</v>
      </c>
      <c r="CC82" s="85">
        <v>0</v>
      </c>
      <c r="CD82" s="85">
        <v>0</v>
      </c>
      <c r="CE82" s="85">
        <v>0</v>
      </c>
      <c r="CF82" s="85">
        <v>0</v>
      </c>
      <c r="CG82" s="85">
        <v>0</v>
      </c>
      <c r="CH82" s="85">
        <v>0</v>
      </c>
      <c r="CI82" s="85">
        <v>0</v>
      </c>
      <c r="CJ82" s="85">
        <v>0</v>
      </c>
      <c r="CK82" s="85">
        <v>0</v>
      </c>
      <c r="CL82" s="85">
        <v>0</v>
      </c>
      <c r="CM82" s="85">
        <v>0</v>
      </c>
      <c r="CN82" s="85">
        <v>0</v>
      </c>
      <c r="CO82" s="85">
        <v>0</v>
      </c>
      <c r="CP82" s="85">
        <v>0</v>
      </c>
      <c r="CQ82" s="85">
        <v>0</v>
      </c>
      <c r="CR82" s="85">
        <v>0</v>
      </c>
      <c r="CS82" s="85">
        <v>0</v>
      </c>
      <c r="CT82" s="85">
        <v>0</v>
      </c>
      <c r="CU82" s="85">
        <v>0</v>
      </c>
      <c r="CV82" s="85">
        <v>0</v>
      </c>
      <c r="CW82" s="85">
        <v>0</v>
      </c>
      <c r="CX82" s="85">
        <v>0</v>
      </c>
      <c r="CY82" s="85">
        <v>0</v>
      </c>
      <c r="CZ82" s="85">
        <v>0</v>
      </c>
      <c r="DA82" s="85">
        <v>0</v>
      </c>
      <c r="DB82" s="85">
        <v>0</v>
      </c>
      <c r="DC82" s="85">
        <v>0</v>
      </c>
      <c r="DD82" s="85">
        <v>0</v>
      </c>
      <c r="DE82" s="85">
        <v>0</v>
      </c>
      <c r="DF82" s="85">
        <v>0</v>
      </c>
      <c r="DG82" s="85">
        <v>0</v>
      </c>
      <c r="DH82" s="85">
        <v>0</v>
      </c>
      <c r="DI82" s="85">
        <v>0</v>
      </c>
      <c r="DJ82" s="85">
        <v>0</v>
      </c>
      <c r="DK82" s="85">
        <v>0</v>
      </c>
      <c r="DL82" s="85">
        <v>0</v>
      </c>
      <c r="DM82" s="85">
        <v>0</v>
      </c>
      <c r="DN82" s="85">
        <v>0</v>
      </c>
      <c r="DO82" s="85">
        <v>0</v>
      </c>
      <c r="DP82" s="85">
        <v>0</v>
      </c>
      <c r="DQ82" s="85">
        <v>0</v>
      </c>
      <c r="DR82" s="85">
        <v>0</v>
      </c>
      <c r="DS82" s="85">
        <v>0</v>
      </c>
      <c r="DT82" s="85">
        <v>0</v>
      </c>
      <c r="DU82" s="85">
        <v>0</v>
      </c>
      <c r="DV82" s="85">
        <v>0</v>
      </c>
      <c r="DW82" s="85">
        <v>0</v>
      </c>
      <c r="DX82" s="85">
        <v>0</v>
      </c>
      <c r="DY82" s="85">
        <v>0</v>
      </c>
      <c r="DZ82" s="85">
        <v>0</v>
      </c>
      <c r="EA82" s="85">
        <v>0</v>
      </c>
      <c r="EB82" s="85">
        <v>0</v>
      </c>
      <c r="EC82" s="85">
        <v>0</v>
      </c>
      <c r="ED82" s="85">
        <v>0</v>
      </c>
      <c r="EE82" s="85">
        <v>0</v>
      </c>
      <c r="EF82" s="85">
        <v>0</v>
      </c>
      <c r="EG82" s="85">
        <v>0</v>
      </c>
      <c r="EH82" s="85">
        <v>0</v>
      </c>
      <c r="EI82" s="85">
        <v>0</v>
      </c>
      <c r="EJ82" s="85">
        <v>0</v>
      </c>
      <c r="EK82" s="85">
        <v>0</v>
      </c>
      <c r="EL82" s="85">
        <v>0</v>
      </c>
      <c r="EM82" s="85">
        <v>0</v>
      </c>
      <c r="EN82" s="85">
        <v>0</v>
      </c>
      <c r="EO82" s="85">
        <v>0</v>
      </c>
      <c r="EP82" s="85">
        <v>0</v>
      </c>
      <c r="EQ82" s="85">
        <v>0</v>
      </c>
      <c r="ER82" s="85">
        <v>0</v>
      </c>
      <c r="ES82" s="85">
        <v>0</v>
      </c>
      <c r="ET82" s="85">
        <v>0</v>
      </c>
      <c r="EU82" s="85">
        <v>0</v>
      </c>
      <c r="EV82" s="85">
        <v>0</v>
      </c>
      <c r="EW82" s="85">
        <v>0</v>
      </c>
      <c r="EX82" s="85">
        <v>0</v>
      </c>
      <c r="EY82" s="85">
        <v>0</v>
      </c>
      <c r="EZ82" s="85">
        <v>0</v>
      </c>
      <c r="FA82" s="85">
        <v>0</v>
      </c>
      <c r="FB82" s="85">
        <v>0</v>
      </c>
      <c r="FC82" s="85">
        <v>0</v>
      </c>
      <c r="FD82" s="85">
        <v>0</v>
      </c>
      <c r="FE82" s="85">
        <v>0</v>
      </c>
      <c r="FF82" s="85">
        <v>0</v>
      </c>
      <c r="FG82" s="85">
        <v>0</v>
      </c>
      <c r="FH82" s="85">
        <v>0</v>
      </c>
      <c r="FI82" s="85">
        <v>0</v>
      </c>
      <c r="FJ82" s="85">
        <v>0</v>
      </c>
      <c r="FK82" s="85">
        <v>0</v>
      </c>
      <c r="FL82" s="85">
        <v>0</v>
      </c>
      <c r="FM82" s="85">
        <v>0</v>
      </c>
      <c r="FN82" s="85">
        <v>0</v>
      </c>
      <c r="FO82" s="85">
        <v>0</v>
      </c>
      <c r="FP82" s="85">
        <v>0</v>
      </c>
      <c r="FQ82" s="85">
        <v>0</v>
      </c>
      <c r="FR82" s="85">
        <v>0</v>
      </c>
      <c r="FS82" s="85">
        <v>0</v>
      </c>
      <c r="FT82" s="85">
        <v>0</v>
      </c>
      <c r="FU82" s="85">
        <v>0</v>
      </c>
      <c r="FV82" s="85">
        <v>0</v>
      </c>
      <c r="FW82" s="85">
        <v>0</v>
      </c>
      <c r="FX82" s="85">
        <v>0</v>
      </c>
      <c r="FY82" s="85">
        <v>0</v>
      </c>
      <c r="FZ82" s="85">
        <v>0</v>
      </c>
      <c r="GA82" s="85">
        <v>0</v>
      </c>
      <c r="GB82" s="85">
        <v>0</v>
      </c>
      <c r="GC82" s="85">
        <v>0</v>
      </c>
      <c r="GD82" s="85">
        <v>0</v>
      </c>
      <c r="GE82" s="85">
        <v>0</v>
      </c>
      <c r="GF82" s="85">
        <v>0</v>
      </c>
      <c r="GG82" s="85">
        <v>0</v>
      </c>
      <c r="GH82" s="85">
        <v>0</v>
      </c>
      <c r="GI82" s="85">
        <v>0</v>
      </c>
      <c r="GJ82" s="85">
        <v>0</v>
      </c>
      <c r="GK82" s="85">
        <v>0</v>
      </c>
      <c r="GL82" s="85">
        <v>0</v>
      </c>
      <c r="GM82" s="85">
        <v>0</v>
      </c>
      <c r="GN82" s="85">
        <v>0</v>
      </c>
      <c r="GO82" s="85">
        <v>0</v>
      </c>
      <c r="GP82" s="85">
        <v>0</v>
      </c>
      <c r="GQ82" s="85">
        <v>0</v>
      </c>
      <c r="GR82" s="85">
        <v>0</v>
      </c>
      <c r="GS82" s="85">
        <v>0</v>
      </c>
      <c r="GT82" s="85">
        <v>0</v>
      </c>
      <c r="GU82" s="85">
        <v>0</v>
      </c>
      <c r="GV82" s="85">
        <v>0</v>
      </c>
      <c r="GW82" s="85">
        <v>0</v>
      </c>
      <c r="GX82" s="85">
        <v>0</v>
      </c>
      <c r="GY82" s="85">
        <v>0</v>
      </c>
      <c r="GZ82" s="85">
        <v>0</v>
      </c>
      <c r="HA82" s="85">
        <v>0</v>
      </c>
      <c r="HB82" s="85">
        <v>0</v>
      </c>
      <c r="HC82" s="85">
        <v>0</v>
      </c>
      <c r="HD82" s="85">
        <v>0</v>
      </c>
      <c r="HE82" s="85">
        <v>0</v>
      </c>
      <c r="HF82" s="85">
        <v>0</v>
      </c>
      <c r="HG82" s="85">
        <v>0</v>
      </c>
      <c r="HH82" s="85">
        <v>0</v>
      </c>
      <c r="HI82" s="85">
        <v>0</v>
      </c>
      <c r="HJ82" s="85">
        <v>0</v>
      </c>
      <c r="HK82" s="85">
        <v>0</v>
      </c>
      <c r="HL82" s="85">
        <v>0</v>
      </c>
      <c r="HM82" s="85">
        <v>0</v>
      </c>
      <c r="HN82" s="85">
        <v>0</v>
      </c>
      <c r="HO82" s="85">
        <v>0</v>
      </c>
      <c r="HP82" s="85">
        <v>0</v>
      </c>
      <c r="HQ82" s="85">
        <v>0</v>
      </c>
      <c r="HR82" s="85">
        <v>0</v>
      </c>
      <c r="HS82" s="85">
        <v>0</v>
      </c>
      <c r="HT82" s="85">
        <v>0</v>
      </c>
      <c r="HU82" s="85">
        <v>0</v>
      </c>
      <c r="HV82" s="85">
        <v>0</v>
      </c>
      <c r="HW82" s="85">
        <v>0</v>
      </c>
      <c r="HX82" s="85">
        <v>0</v>
      </c>
      <c r="HY82" s="85">
        <v>0</v>
      </c>
      <c r="HZ82" s="85">
        <v>0</v>
      </c>
      <c r="IA82" s="85">
        <v>0</v>
      </c>
      <c r="IB82" s="85">
        <v>0</v>
      </c>
      <c r="IC82" s="85">
        <v>0</v>
      </c>
      <c r="ID82" s="85">
        <v>0</v>
      </c>
      <c r="IE82" s="85">
        <v>0</v>
      </c>
      <c r="IF82" s="85">
        <v>0</v>
      </c>
      <c r="IG82" s="85">
        <v>0</v>
      </c>
      <c r="IH82" s="85">
        <v>0</v>
      </c>
      <c r="II82" s="85">
        <v>0</v>
      </c>
      <c r="IJ82" s="85">
        <v>0</v>
      </c>
      <c r="IK82" s="85">
        <v>0</v>
      </c>
      <c r="IL82" s="85">
        <v>0</v>
      </c>
      <c r="IM82" s="85">
        <v>0</v>
      </c>
      <c r="IN82" s="85">
        <v>0</v>
      </c>
      <c r="IO82" s="85">
        <v>0</v>
      </c>
      <c r="IP82" s="85">
        <v>0</v>
      </c>
      <c r="IQ82" s="85">
        <v>0</v>
      </c>
      <c r="IR82" s="85">
        <v>0</v>
      </c>
      <c r="IS82" s="85">
        <v>0</v>
      </c>
      <c r="IT82" s="85">
        <v>0</v>
      </c>
      <c r="IU82" s="85">
        <v>0</v>
      </c>
      <c r="IV82" s="85">
        <v>0</v>
      </c>
      <c r="IW82" s="85">
        <v>0</v>
      </c>
      <c r="IX82" s="85">
        <v>0</v>
      </c>
      <c r="IY82" s="85">
        <v>0</v>
      </c>
      <c r="IZ82" s="85">
        <v>0</v>
      </c>
      <c r="JA82" s="85">
        <v>0</v>
      </c>
      <c r="JB82" s="85">
        <v>0</v>
      </c>
      <c r="JC82" s="85">
        <v>0</v>
      </c>
      <c r="JD82" s="85">
        <v>0</v>
      </c>
      <c r="JE82" s="85">
        <v>0</v>
      </c>
      <c r="JF82" s="85">
        <v>0</v>
      </c>
      <c r="JG82" s="85">
        <v>0</v>
      </c>
      <c r="JH82" s="85">
        <v>0</v>
      </c>
      <c r="JI82" s="85">
        <v>0</v>
      </c>
      <c r="JJ82" s="85">
        <v>0</v>
      </c>
      <c r="JK82" s="85">
        <v>0</v>
      </c>
      <c r="JL82" s="85">
        <v>0</v>
      </c>
      <c r="JM82" s="85">
        <v>0</v>
      </c>
      <c r="JN82" s="85">
        <v>0</v>
      </c>
      <c r="JO82" s="85">
        <v>0</v>
      </c>
      <c r="JP82" s="85">
        <v>0</v>
      </c>
      <c r="JQ82" s="85">
        <v>0</v>
      </c>
      <c r="JR82" s="85">
        <v>0</v>
      </c>
      <c r="JS82" s="85">
        <v>0</v>
      </c>
      <c r="JT82" s="85">
        <v>0</v>
      </c>
      <c r="JU82" s="85">
        <v>0</v>
      </c>
      <c r="JV82" s="85">
        <v>0</v>
      </c>
      <c r="JW82" s="85">
        <v>0</v>
      </c>
      <c r="JX82" s="85">
        <v>0</v>
      </c>
      <c r="JY82" s="85">
        <v>0</v>
      </c>
      <c r="JZ82" s="85">
        <v>0</v>
      </c>
      <c r="KA82" s="85">
        <v>0</v>
      </c>
      <c r="KB82" s="85">
        <v>0</v>
      </c>
      <c r="KC82" s="85">
        <v>0</v>
      </c>
      <c r="KD82" s="85">
        <v>0</v>
      </c>
      <c r="KE82" s="85">
        <v>0</v>
      </c>
      <c r="KF82" s="85">
        <v>0</v>
      </c>
      <c r="KG82" s="85">
        <v>0</v>
      </c>
      <c r="KH82" s="85">
        <v>0</v>
      </c>
      <c r="KI82" s="85">
        <v>0</v>
      </c>
      <c r="KJ82" s="85">
        <v>0</v>
      </c>
      <c r="KK82" s="85">
        <v>0</v>
      </c>
      <c r="KL82" s="85">
        <v>0</v>
      </c>
      <c r="KM82" s="85">
        <v>0</v>
      </c>
      <c r="KN82" s="85">
        <v>0</v>
      </c>
      <c r="KO82" s="85">
        <v>0</v>
      </c>
      <c r="KP82" s="85">
        <v>0</v>
      </c>
      <c r="KQ82" s="85">
        <v>0</v>
      </c>
      <c r="KR82" s="85">
        <v>0</v>
      </c>
      <c r="KS82" s="85">
        <v>0</v>
      </c>
      <c r="KT82" s="85">
        <v>0</v>
      </c>
      <c r="KU82" s="85">
        <v>0</v>
      </c>
      <c r="KV82" s="85">
        <v>0</v>
      </c>
      <c r="KW82" s="85">
        <v>0</v>
      </c>
      <c r="KX82" s="85">
        <v>0</v>
      </c>
      <c r="KY82" s="85">
        <v>0</v>
      </c>
      <c r="KZ82" s="85">
        <v>0</v>
      </c>
      <c r="LA82" s="85">
        <v>0</v>
      </c>
      <c r="LB82" s="85">
        <v>0</v>
      </c>
      <c r="LC82" s="85">
        <v>0</v>
      </c>
      <c r="LD82" s="85">
        <v>0</v>
      </c>
      <c r="LE82" s="85">
        <v>0</v>
      </c>
      <c r="LF82" s="85">
        <v>0</v>
      </c>
      <c r="LG82" s="85">
        <v>0</v>
      </c>
      <c r="LH82" s="85">
        <v>0</v>
      </c>
      <c r="LI82" s="85">
        <v>0</v>
      </c>
      <c r="LJ82" s="85">
        <v>0</v>
      </c>
      <c r="LK82" s="85">
        <v>0</v>
      </c>
      <c r="LL82" s="85">
        <v>0</v>
      </c>
      <c r="LM82" s="85">
        <v>0</v>
      </c>
      <c r="LN82" s="85">
        <v>0</v>
      </c>
      <c r="LO82" s="85">
        <v>0</v>
      </c>
      <c r="LP82" s="85">
        <v>0</v>
      </c>
      <c r="LQ82" s="85">
        <v>0</v>
      </c>
      <c r="LR82" s="85">
        <v>0</v>
      </c>
      <c r="LS82" s="85">
        <v>0</v>
      </c>
      <c r="LT82" s="85">
        <v>0</v>
      </c>
      <c r="LU82" s="85">
        <v>0</v>
      </c>
      <c r="LV82" s="85">
        <v>0</v>
      </c>
      <c r="LW82" s="85">
        <v>0</v>
      </c>
      <c r="LX82" s="85">
        <v>0</v>
      </c>
      <c r="LY82" s="85">
        <v>0</v>
      </c>
      <c r="LZ82" s="85">
        <v>0</v>
      </c>
      <c r="MA82" s="85">
        <v>0</v>
      </c>
      <c r="MB82" s="85">
        <v>0</v>
      </c>
      <c r="MC82" s="85">
        <v>0</v>
      </c>
      <c r="MD82" s="85">
        <v>0</v>
      </c>
      <c r="ME82" s="85">
        <v>0</v>
      </c>
      <c r="MF82" s="85">
        <v>0</v>
      </c>
      <c r="MG82" s="85">
        <v>0</v>
      </c>
      <c r="MH82" s="85">
        <v>0</v>
      </c>
      <c r="MI82" s="85">
        <v>0</v>
      </c>
      <c r="MJ82" s="85">
        <v>0</v>
      </c>
      <c r="MK82" s="85">
        <v>0</v>
      </c>
      <c r="ML82" s="85">
        <v>0</v>
      </c>
      <c r="MM82" s="85">
        <v>0</v>
      </c>
      <c r="MN82" s="85">
        <v>0</v>
      </c>
      <c r="MO82" s="85">
        <v>0</v>
      </c>
      <c r="MP82" s="85">
        <v>0</v>
      </c>
      <c r="MQ82" s="85">
        <v>0</v>
      </c>
      <c r="MR82" s="85">
        <v>0</v>
      </c>
      <c r="MS82" s="85">
        <v>0</v>
      </c>
      <c r="MT82" s="85">
        <v>0</v>
      </c>
      <c r="MU82" s="85">
        <v>0</v>
      </c>
      <c r="MV82" s="85">
        <v>0</v>
      </c>
      <c r="MW82" s="85">
        <v>0</v>
      </c>
      <c r="MX82" s="85">
        <v>0</v>
      </c>
      <c r="MY82" s="85">
        <v>0</v>
      </c>
      <c r="MZ82" s="85">
        <v>0</v>
      </c>
      <c r="NA82" s="85">
        <v>0</v>
      </c>
      <c r="NB82" s="85">
        <v>0</v>
      </c>
      <c r="NC82" s="85">
        <v>0</v>
      </c>
      <c r="ND82" s="85">
        <v>0</v>
      </c>
      <c r="NE82" s="85">
        <v>0</v>
      </c>
      <c r="NF82" s="85">
        <v>0</v>
      </c>
      <c r="NG82" s="85">
        <v>0</v>
      </c>
      <c r="NH82" s="85">
        <v>0</v>
      </c>
      <c r="NI82" s="85">
        <v>0</v>
      </c>
      <c r="NJ82" s="85">
        <v>0</v>
      </c>
      <c r="NK82" s="85">
        <v>0</v>
      </c>
      <c r="NL82" s="85">
        <v>0</v>
      </c>
      <c r="NM82" s="85">
        <v>0</v>
      </c>
      <c r="NN82" s="85">
        <v>0</v>
      </c>
      <c r="NO82" s="85">
        <v>0</v>
      </c>
      <c r="NP82" s="85">
        <v>0</v>
      </c>
      <c r="NQ82" s="85">
        <v>0</v>
      </c>
      <c r="NR82" s="85">
        <v>0</v>
      </c>
      <c r="NS82" s="85">
        <v>0</v>
      </c>
      <c r="NT82" s="85">
        <v>0</v>
      </c>
      <c r="NU82" s="85">
        <v>0</v>
      </c>
      <c r="NV82" s="85">
        <v>0</v>
      </c>
      <c r="NW82" s="85">
        <v>0</v>
      </c>
      <c r="NX82" s="85">
        <v>0</v>
      </c>
      <c r="NY82" s="85">
        <v>0</v>
      </c>
      <c r="NZ82" s="85">
        <v>0</v>
      </c>
      <c r="OA82" s="85">
        <v>0</v>
      </c>
      <c r="OB82" s="85">
        <v>0</v>
      </c>
      <c r="OC82" s="85">
        <v>0</v>
      </c>
      <c r="OD82" s="85">
        <v>0</v>
      </c>
      <c r="OE82" s="85">
        <v>0</v>
      </c>
      <c r="OF82" s="85">
        <v>0</v>
      </c>
      <c r="OG82" s="85">
        <v>0</v>
      </c>
      <c r="OH82" s="85">
        <v>0</v>
      </c>
      <c r="OI82" s="85">
        <v>0</v>
      </c>
      <c r="OJ82" s="85">
        <v>0</v>
      </c>
      <c r="OK82" s="85">
        <v>0</v>
      </c>
      <c r="OL82" s="85">
        <v>0</v>
      </c>
      <c r="OM82" s="85">
        <v>0</v>
      </c>
      <c r="ON82" s="85">
        <v>0</v>
      </c>
      <c r="OO82" s="85">
        <v>0</v>
      </c>
      <c r="OP82" s="85">
        <v>0</v>
      </c>
      <c r="OQ82" s="85">
        <v>0</v>
      </c>
      <c r="OR82" s="85">
        <v>0</v>
      </c>
      <c r="OS82" s="85">
        <v>0</v>
      </c>
      <c r="OT82" s="85">
        <v>0</v>
      </c>
      <c r="OU82" s="85">
        <v>0</v>
      </c>
      <c r="OV82" s="85">
        <v>0</v>
      </c>
      <c r="OW82" s="85">
        <v>0</v>
      </c>
      <c r="OX82" s="85">
        <v>0</v>
      </c>
      <c r="OY82" s="85">
        <v>0</v>
      </c>
      <c r="OZ82" s="85">
        <v>0</v>
      </c>
      <c r="PA82" s="85">
        <v>0</v>
      </c>
      <c r="PB82" s="85">
        <v>0</v>
      </c>
      <c r="PC82" s="85">
        <v>0</v>
      </c>
      <c r="PD82" s="85">
        <v>0</v>
      </c>
      <c r="PE82" s="85">
        <v>0</v>
      </c>
      <c r="PF82" s="85">
        <v>0</v>
      </c>
      <c r="PG82" s="85">
        <v>0</v>
      </c>
      <c r="PH82" s="85">
        <v>0</v>
      </c>
      <c r="PI82" s="85">
        <v>0</v>
      </c>
      <c r="PJ82" s="85">
        <v>0</v>
      </c>
      <c r="PK82" s="85">
        <v>0</v>
      </c>
      <c r="PL82" s="85">
        <v>0</v>
      </c>
      <c r="PM82" s="85">
        <v>0</v>
      </c>
      <c r="PN82" s="85">
        <v>0</v>
      </c>
      <c r="PO82" s="85">
        <v>0</v>
      </c>
      <c r="PP82" s="85">
        <v>0</v>
      </c>
      <c r="PQ82" s="85">
        <v>0</v>
      </c>
      <c r="PR82" s="85">
        <v>0</v>
      </c>
      <c r="PS82" s="85">
        <v>0</v>
      </c>
      <c r="PT82" s="85">
        <v>0</v>
      </c>
      <c r="PU82" s="85">
        <v>0</v>
      </c>
      <c r="PV82" s="85">
        <v>0</v>
      </c>
      <c r="PW82" s="85">
        <v>0</v>
      </c>
      <c r="PX82" s="85">
        <v>0</v>
      </c>
      <c r="PY82" s="85">
        <v>0</v>
      </c>
      <c r="PZ82" s="85">
        <v>0</v>
      </c>
      <c r="QA82" s="85">
        <v>0</v>
      </c>
      <c r="QB82" s="85">
        <v>0</v>
      </c>
      <c r="QC82" s="85">
        <v>0</v>
      </c>
      <c r="QD82" s="85">
        <v>0</v>
      </c>
      <c r="QE82" s="85">
        <v>0</v>
      </c>
      <c r="QF82" s="85">
        <v>0</v>
      </c>
      <c r="QG82" s="85">
        <v>0</v>
      </c>
      <c r="QH82" s="85">
        <v>0</v>
      </c>
      <c r="QI82" s="85">
        <v>0</v>
      </c>
      <c r="QJ82" s="85">
        <v>0</v>
      </c>
      <c r="QK82" s="85">
        <v>0</v>
      </c>
      <c r="QL82" s="85">
        <v>0</v>
      </c>
      <c r="QM82" s="85">
        <v>0</v>
      </c>
      <c r="QN82" s="85">
        <v>0</v>
      </c>
      <c r="QO82" s="85">
        <v>0</v>
      </c>
      <c r="QP82" s="85">
        <v>0</v>
      </c>
      <c r="QQ82" s="85">
        <v>0</v>
      </c>
      <c r="QR82" s="85">
        <v>0</v>
      </c>
      <c r="QS82" s="85">
        <v>0</v>
      </c>
      <c r="QT82" s="85">
        <v>0</v>
      </c>
      <c r="QU82" s="85">
        <v>0</v>
      </c>
      <c r="QV82" s="85">
        <v>0</v>
      </c>
      <c r="QW82" s="85">
        <v>0</v>
      </c>
      <c r="QX82" s="85">
        <v>0</v>
      </c>
      <c r="QY82" s="85">
        <v>0</v>
      </c>
      <c r="QZ82" s="85">
        <v>0</v>
      </c>
      <c r="RA82" s="85">
        <v>0</v>
      </c>
      <c r="RB82" s="85">
        <v>0</v>
      </c>
      <c r="RC82" s="85">
        <v>0</v>
      </c>
      <c r="RD82" s="85">
        <v>0</v>
      </c>
      <c r="RE82" s="85">
        <v>0</v>
      </c>
      <c r="RF82" s="85">
        <v>0</v>
      </c>
      <c r="RG82" s="85">
        <v>0</v>
      </c>
      <c r="RH82" s="85">
        <v>0</v>
      </c>
      <c r="RI82" s="85">
        <v>0</v>
      </c>
      <c r="RJ82" s="85">
        <v>0</v>
      </c>
      <c r="RK82" s="85">
        <v>0</v>
      </c>
      <c r="RL82" s="85">
        <v>0</v>
      </c>
      <c r="RM82" s="85">
        <v>0</v>
      </c>
      <c r="RN82" s="85">
        <v>0</v>
      </c>
      <c r="RO82" s="85">
        <v>0</v>
      </c>
      <c r="RP82" s="85">
        <v>0</v>
      </c>
      <c r="RQ82" s="85">
        <v>0</v>
      </c>
    </row>
    <row r="83" spans="1:485" ht="15">
      <c r="B83" s="85" t="s">
        <v>1816</v>
      </c>
      <c r="D83" s="85" t="s">
        <v>1980</v>
      </c>
      <c r="E83" s="87"/>
      <c r="F83" s="87"/>
      <c r="G83" s="87"/>
      <c r="H83" s="86" t="s">
        <v>1981</v>
      </c>
      <c r="I83" s="85" t="s">
        <v>1982</v>
      </c>
      <c r="T83" s="85">
        <v>0</v>
      </c>
      <c r="U83" s="85">
        <v>0</v>
      </c>
      <c r="V83" s="85">
        <v>0</v>
      </c>
      <c r="W83" s="85">
        <v>0</v>
      </c>
      <c r="X83" s="85">
        <v>0</v>
      </c>
      <c r="Y83" s="85">
        <v>0</v>
      </c>
      <c r="Z83" s="85">
        <v>0</v>
      </c>
      <c r="AA83" s="85">
        <v>0</v>
      </c>
      <c r="AB83" s="85">
        <v>0</v>
      </c>
      <c r="AC83" s="85">
        <v>0</v>
      </c>
      <c r="AD83" s="85">
        <v>0</v>
      </c>
      <c r="AE83" s="85">
        <v>0</v>
      </c>
      <c r="AF83" s="85">
        <v>0</v>
      </c>
      <c r="AG83" s="85">
        <v>0</v>
      </c>
      <c r="AH83" s="85">
        <v>0</v>
      </c>
      <c r="AI83" s="85">
        <v>0</v>
      </c>
      <c r="AJ83" s="85">
        <v>0</v>
      </c>
      <c r="AK83" s="85">
        <v>0</v>
      </c>
      <c r="AL83" s="85">
        <v>0</v>
      </c>
      <c r="AM83" s="85">
        <v>0</v>
      </c>
      <c r="AN83" s="85">
        <v>0</v>
      </c>
      <c r="AO83" s="85">
        <v>0</v>
      </c>
      <c r="AP83" s="85">
        <v>0</v>
      </c>
      <c r="AQ83" s="85">
        <v>0</v>
      </c>
      <c r="AR83" s="85">
        <v>0</v>
      </c>
      <c r="AS83" s="85">
        <v>0</v>
      </c>
      <c r="AT83" s="85">
        <v>0</v>
      </c>
      <c r="AU83" s="85">
        <v>0</v>
      </c>
      <c r="AV83" s="85">
        <v>0</v>
      </c>
      <c r="AW83" s="85">
        <v>0</v>
      </c>
      <c r="AX83" s="85">
        <v>0</v>
      </c>
      <c r="AY83" s="85">
        <v>0</v>
      </c>
      <c r="AZ83" s="85">
        <v>0</v>
      </c>
      <c r="BA83" s="85">
        <v>0</v>
      </c>
      <c r="BB83" s="85">
        <v>0</v>
      </c>
      <c r="BC83" s="85">
        <v>0</v>
      </c>
      <c r="BD83" s="85">
        <v>0</v>
      </c>
      <c r="BE83" s="85">
        <v>0</v>
      </c>
      <c r="BF83" s="85">
        <v>0</v>
      </c>
      <c r="BG83" s="85">
        <v>0</v>
      </c>
      <c r="BH83" s="85">
        <v>0</v>
      </c>
      <c r="BI83" s="85">
        <v>0</v>
      </c>
      <c r="BJ83" s="85">
        <v>0</v>
      </c>
      <c r="BK83" s="85">
        <v>0</v>
      </c>
      <c r="BL83" s="85">
        <v>0</v>
      </c>
      <c r="BM83" s="85">
        <v>0</v>
      </c>
      <c r="BN83" s="85">
        <v>0</v>
      </c>
      <c r="BO83" s="85">
        <v>0</v>
      </c>
      <c r="BP83" s="85">
        <v>0</v>
      </c>
      <c r="BQ83" s="85">
        <v>0</v>
      </c>
      <c r="BR83" s="85">
        <v>0</v>
      </c>
      <c r="BS83" s="85">
        <v>0</v>
      </c>
      <c r="BT83" s="85">
        <v>0</v>
      </c>
      <c r="BU83" s="85">
        <v>0</v>
      </c>
      <c r="BV83" s="85">
        <v>0</v>
      </c>
      <c r="BW83" s="85">
        <v>0</v>
      </c>
      <c r="BX83" s="85">
        <v>0</v>
      </c>
      <c r="BY83" s="85">
        <v>0</v>
      </c>
      <c r="BZ83" s="85">
        <v>0</v>
      </c>
      <c r="CA83" s="85">
        <v>0</v>
      </c>
      <c r="CB83" s="85">
        <v>0</v>
      </c>
      <c r="CC83" s="85">
        <v>0</v>
      </c>
      <c r="CD83" s="85">
        <v>0</v>
      </c>
      <c r="CE83" s="85">
        <v>0</v>
      </c>
      <c r="CF83" s="85">
        <v>0</v>
      </c>
      <c r="CG83" s="85">
        <v>0</v>
      </c>
      <c r="CH83" s="85">
        <v>0</v>
      </c>
      <c r="CI83" s="85">
        <v>0</v>
      </c>
      <c r="CJ83" s="85">
        <v>0</v>
      </c>
      <c r="CK83" s="85">
        <v>0</v>
      </c>
      <c r="CL83" s="85">
        <v>0</v>
      </c>
      <c r="CM83" s="85">
        <v>0</v>
      </c>
      <c r="CN83" s="85">
        <v>0</v>
      </c>
      <c r="CO83" s="85">
        <v>0</v>
      </c>
      <c r="CP83" s="85">
        <v>0</v>
      </c>
      <c r="CQ83" s="85">
        <v>0</v>
      </c>
      <c r="CR83" s="85">
        <v>0</v>
      </c>
      <c r="CS83" s="85">
        <v>0</v>
      </c>
      <c r="CT83" s="85">
        <v>0</v>
      </c>
      <c r="CU83" s="85">
        <v>0</v>
      </c>
      <c r="CV83" s="85">
        <v>0</v>
      </c>
      <c r="CW83" s="85">
        <v>0</v>
      </c>
      <c r="CX83" s="85">
        <v>0</v>
      </c>
      <c r="CY83" s="85">
        <v>0</v>
      </c>
      <c r="CZ83" s="85">
        <v>0</v>
      </c>
      <c r="DA83" s="85">
        <v>0</v>
      </c>
      <c r="DB83" s="85">
        <v>0</v>
      </c>
      <c r="DC83" s="85">
        <v>0</v>
      </c>
      <c r="DD83" s="85">
        <v>0</v>
      </c>
      <c r="DE83" s="85">
        <v>0</v>
      </c>
      <c r="DF83" s="85">
        <v>0</v>
      </c>
      <c r="DG83" s="85">
        <v>0</v>
      </c>
      <c r="DH83" s="85">
        <v>0</v>
      </c>
      <c r="DI83" s="85">
        <v>0</v>
      </c>
      <c r="DJ83" s="85">
        <v>0</v>
      </c>
      <c r="DK83" s="85">
        <v>0</v>
      </c>
      <c r="DL83" s="85">
        <v>0</v>
      </c>
      <c r="DM83" s="85">
        <v>0</v>
      </c>
      <c r="DN83" s="85">
        <v>0</v>
      </c>
      <c r="DO83" s="85">
        <v>0</v>
      </c>
      <c r="DP83" s="85">
        <v>0</v>
      </c>
      <c r="DQ83" s="85">
        <v>0</v>
      </c>
      <c r="DR83" s="85">
        <v>0</v>
      </c>
      <c r="DS83" s="85">
        <v>0</v>
      </c>
      <c r="DT83" s="85">
        <v>0</v>
      </c>
      <c r="DU83" s="85">
        <v>0</v>
      </c>
      <c r="DV83" s="85">
        <v>0</v>
      </c>
      <c r="DW83" s="85">
        <v>0</v>
      </c>
      <c r="DX83" s="85">
        <v>0</v>
      </c>
      <c r="DY83" s="85">
        <v>0</v>
      </c>
      <c r="DZ83" s="85">
        <v>0</v>
      </c>
      <c r="EA83" s="85">
        <v>0</v>
      </c>
      <c r="EB83" s="85">
        <v>0</v>
      </c>
      <c r="EC83" s="85">
        <v>0</v>
      </c>
      <c r="ED83" s="85">
        <v>0</v>
      </c>
      <c r="EE83" s="85">
        <v>0</v>
      </c>
      <c r="EF83" s="85">
        <v>0</v>
      </c>
      <c r="EG83" s="85">
        <v>0</v>
      </c>
      <c r="EH83" s="85">
        <v>0</v>
      </c>
      <c r="EI83" s="85">
        <v>0</v>
      </c>
      <c r="EJ83" s="85">
        <v>0</v>
      </c>
      <c r="EK83" s="85">
        <v>0</v>
      </c>
      <c r="EL83" s="85">
        <v>0</v>
      </c>
      <c r="EM83" s="85">
        <v>0</v>
      </c>
      <c r="EN83" s="85">
        <v>0</v>
      </c>
      <c r="EO83" s="85">
        <v>0</v>
      </c>
      <c r="EP83" s="85">
        <v>0</v>
      </c>
      <c r="EQ83" s="85">
        <v>0</v>
      </c>
      <c r="ER83" s="85">
        <v>0</v>
      </c>
      <c r="ES83" s="85">
        <v>0</v>
      </c>
      <c r="ET83" s="85">
        <v>0</v>
      </c>
      <c r="EU83" s="85">
        <v>0</v>
      </c>
      <c r="EV83" s="85">
        <v>0</v>
      </c>
      <c r="EW83" s="85">
        <v>0</v>
      </c>
      <c r="EX83" s="85">
        <v>0</v>
      </c>
      <c r="EY83" s="85">
        <v>0</v>
      </c>
      <c r="EZ83" s="85">
        <v>0</v>
      </c>
      <c r="FA83" s="85">
        <v>0</v>
      </c>
      <c r="FB83" s="85">
        <v>0</v>
      </c>
      <c r="FC83" s="85">
        <v>0</v>
      </c>
      <c r="FD83" s="85">
        <v>0</v>
      </c>
      <c r="FE83" s="85">
        <v>0</v>
      </c>
      <c r="FF83" s="85">
        <v>0</v>
      </c>
      <c r="FG83" s="85">
        <v>0</v>
      </c>
      <c r="FH83" s="85">
        <v>0</v>
      </c>
      <c r="FI83" s="85">
        <v>0</v>
      </c>
      <c r="FJ83" s="85">
        <v>0</v>
      </c>
      <c r="FK83" s="85">
        <v>0</v>
      </c>
      <c r="FL83" s="85">
        <v>0</v>
      </c>
      <c r="FM83" s="85">
        <v>0</v>
      </c>
      <c r="FN83" s="85">
        <v>0</v>
      </c>
      <c r="FO83" s="85">
        <v>0</v>
      </c>
      <c r="FP83" s="85">
        <v>0</v>
      </c>
      <c r="FQ83" s="85">
        <v>0</v>
      </c>
      <c r="FR83" s="85">
        <v>0</v>
      </c>
      <c r="FS83" s="85">
        <v>0</v>
      </c>
      <c r="FT83" s="85">
        <v>0</v>
      </c>
      <c r="FU83" s="85">
        <v>0</v>
      </c>
      <c r="FV83" s="85">
        <v>0</v>
      </c>
      <c r="FW83" s="85">
        <v>0</v>
      </c>
      <c r="FX83" s="85">
        <v>0</v>
      </c>
      <c r="FY83" s="85">
        <v>0</v>
      </c>
      <c r="FZ83" s="85">
        <v>0</v>
      </c>
      <c r="GA83" s="85">
        <v>0</v>
      </c>
      <c r="GB83" s="85">
        <v>0</v>
      </c>
      <c r="GC83" s="85">
        <v>0</v>
      </c>
      <c r="GD83" s="85">
        <v>0</v>
      </c>
      <c r="GE83" s="85">
        <v>0</v>
      </c>
      <c r="GF83" s="85">
        <v>0</v>
      </c>
      <c r="GG83" s="85">
        <v>0</v>
      </c>
      <c r="GH83" s="85">
        <v>0</v>
      </c>
      <c r="GI83" s="85">
        <v>0</v>
      </c>
      <c r="GJ83" s="85">
        <v>0</v>
      </c>
      <c r="GK83" s="85">
        <v>0</v>
      </c>
      <c r="GL83" s="85">
        <v>0</v>
      </c>
      <c r="GM83" s="85">
        <v>0</v>
      </c>
      <c r="GN83" s="85">
        <v>0</v>
      </c>
      <c r="GO83" s="85">
        <v>0</v>
      </c>
      <c r="GP83" s="85">
        <v>0</v>
      </c>
      <c r="GQ83" s="85">
        <v>0</v>
      </c>
      <c r="GR83" s="85">
        <v>0</v>
      </c>
      <c r="GS83" s="85">
        <v>0</v>
      </c>
      <c r="GT83" s="85">
        <v>0</v>
      </c>
      <c r="GU83" s="85">
        <v>0</v>
      </c>
      <c r="GV83" s="85">
        <v>0</v>
      </c>
      <c r="GW83" s="85">
        <v>0</v>
      </c>
      <c r="GX83" s="85">
        <v>0</v>
      </c>
      <c r="GY83" s="85">
        <v>0</v>
      </c>
      <c r="GZ83" s="85">
        <v>0</v>
      </c>
      <c r="HA83" s="85">
        <v>0</v>
      </c>
      <c r="HB83" s="85">
        <v>0</v>
      </c>
      <c r="HC83" s="85">
        <v>0</v>
      </c>
      <c r="HD83" s="85">
        <v>0</v>
      </c>
      <c r="HE83" s="85">
        <v>0</v>
      </c>
      <c r="HF83" s="85">
        <v>0</v>
      </c>
      <c r="HG83" s="85">
        <v>0</v>
      </c>
      <c r="HH83" s="85">
        <v>0</v>
      </c>
      <c r="HI83" s="85">
        <v>0</v>
      </c>
      <c r="HJ83" s="85">
        <v>0</v>
      </c>
      <c r="HK83" s="85">
        <v>0</v>
      </c>
      <c r="HL83" s="85">
        <v>0</v>
      </c>
      <c r="HM83" s="85">
        <v>0</v>
      </c>
      <c r="HN83" s="85">
        <v>0</v>
      </c>
      <c r="HO83" s="85">
        <v>0</v>
      </c>
      <c r="HP83" s="85">
        <v>0</v>
      </c>
      <c r="HQ83" s="85">
        <v>0</v>
      </c>
      <c r="HR83" s="85">
        <v>0</v>
      </c>
      <c r="HS83" s="85">
        <v>0</v>
      </c>
      <c r="HT83" s="85">
        <v>0</v>
      </c>
      <c r="HU83" s="85">
        <v>0</v>
      </c>
      <c r="HV83" s="85">
        <v>0</v>
      </c>
      <c r="HW83" s="85">
        <v>0</v>
      </c>
      <c r="HX83" s="85">
        <v>0</v>
      </c>
      <c r="HY83" s="85">
        <v>0</v>
      </c>
      <c r="HZ83" s="85">
        <v>0</v>
      </c>
      <c r="IA83" s="85">
        <v>0</v>
      </c>
      <c r="IB83" s="85">
        <v>0</v>
      </c>
      <c r="IC83" s="85">
        <v>0</v>
      </c>
      <c r="ID83" s="85">
        <v>0</v>
      </c>
      <c r="IE83" s="85">
        <v>0</v>
      </c>
      <c r="IF83" s="85">
        <v>0</v>
      </c>
      <c r="IG83" s="85">
        <v>0</v>
      </c>
      <c r="IH83" s="85">
        <v>0</v>
      </c>
      <c r="II83" s="85">
        <v>0</v>
      </c>
      <c r="IJ83" s="85">
        <v>0</v>
      </c>
      <c r="IK83" s="85">
        <v>0</v>
      </c>
      <c r="IL83" s="85">
        <v>0</v>
      </c>
      <c r="IM83" s="85">
        <v>0</v>
      </c>
      <c r="IN83" s="85">
        <v>0</v>
      </c>
      <c r="IO83" s="85">
        <v>0</v>
      </c>
      <c r="IP83" s="85">
        <v>0</v>
      </c>
      <c r="IQ83" s="85">
        <v>0</v>
      </c>
      <c r="IR83" s="85">
        <v>0</v>
      </c>
      <c r="IS83" s="85">
        <v>0</v>
      </c>
      <c r="IT83" s="85">
        <v>0</v>
      </c>
      <c r="IU83" s="85">
        <v>0</v>
      </c>
      <c r="IV83" s="85">
        <v>0</v>
      </c>
      <c r="IW83" s="85">
        <v>0</v>
      </c>
      <c r="IX83" s="85">
        <v>0</v>
      </c>
      <c r="IY83" s="85">
        <v>0</v>
      </c>
      <c r="IZ83" s="85">
        <v>0</v>
      </c>
      <c r="JA83" s="85">
        <v>0</v>
      </c>
      <c r="JB83" s="85">
        <v>0</v>
      </c>
      <c r="JC83" s="85">
        <v>0</v>
      </c>
      <c r="JD83" s="85">
        <v>0</v>
      </c>
      <c r="JE83" s="85">
        <v>0</v>
      </c>
      <c r="JF83" s="85">
        <v>0</v>
      </c>
      <c r="JG83" s="85">
        <v>0</v>
      </c>
      <c r="JH83" s="85">
        <v>0</v>
      </c>
      <c r="JI83" s="85">
        <v>0</v>
      </c>
      <c r="JJ83" s="85">
        <v>0</v>
      </c>
      <c r="JK83" s="85">
        <v>0</v>
      </c>
      <c r="JL83" s="85">
        <v>0</v>
      </c>
      <c r="JM83" s="85">
        <v>0</v>
      </c>
      <c r="JN83" s="85">
        <v>0</v>
      </c>
      <c r="JO83" s="85">
        <v>0</v>
      </c>
      <c r="JP83" s="85">
        <v>0</v>
      </c>
      <c r="JQ83" s="85">
        <v>0</v>
      </c>
      <c r="JR83" s="85">
        <v>0</v>
      </c>
      <c r="JS83" s="85">
        <v>0</v>
      </c>
      <c r="JT83" s="85">
        <v>0</v>
      </c>
      <c r="JU83" s="85">
        <v>0</v>
      </c>
      <c r="JV83" s="85">
        <v>0</v>
      </c>
      <c r="JW83" s="85">
        <v>0</v>
      </c>
      <c r="JX83" s="85">
        <v>0</v>
      </c>
      <c r="JY83" s="85">
        <v>0</v>
      </c>
      <c r="JZ83" s="85">
        <v>0</v>
      </c>
      <c r="KA83" s="85">
        <v>0</v>
      </c>
      <c r="KB83" s="85">
        <v>0</v>
      </c>
      <c r="KC83" s="85">
        <v>0</v>
      </c>
      <c r="KD83" s="85">
        <v>0</v>
      </c>
      <c r="KE83" s="85">
        <v>0</v>
      </c>
      <c r="KF83" s="85">
        <v>0</v>
      </c>
      <c r="KG83" s="85">
        <v>0</v>
      </c>
      <c r="KH83" s="85">
        <v>0</v>
      </c>
      <c r="KI83" s="85">
        <v>0</v>
      </c>
      <c r="KJ83" s="85">
        <v>0</v>
      </c>
      <c r="KK83" s="85">
        <v>0</v>
      </c>
      <c r="KL83" s="85">
        <v>0</v>
      </c>
      <c r="KM83" s="85">
        <v>0</v>
      </c>
      <c r="KN83" s="85">
        <v>0</v>
      </c>
      <c r="KO83" s="85">
        <v>0</v>
      </c>
      <c r="KP83" s="85">
        <v>0</v>
      </c>
      <c r="KQ83" s="85">
        <v>0</v>
      </c>
      <c r="KR83" s="85">
        <v>0</v>
      </c>
      <c r="KS83" s="85">
        <v>0</v>
      </c>
      <c r="KT83" s="85">
        <v>0</v>
      </c>
      <c r="KU83" s="85">
        <v>0</v>
      </c>
      <c r="KV83" s="85">
        <v>0</v>
      </c>
      <c r="KW83" s="85">
        <v>0</v>
      </c>
      <c r="KX83" s="85">
        <v>0</v>
      </c>
      <c r="KY83" s="85">
        <v>0</v>
      </c>
      <c r="KZ83" s="85">
        <v>0</v>
      </c>
      <c r="LA83" s="85">
        <v>0</v>
      </c>
      <c r="LB83" s="85">
        <v>0</v>
      </c>
      <c r="LC83" s="85">
        <v>0</v>
      </c>
      <c r="LD83" s="85">
        <v>0</v>
      </c>
      <c r="LE83" s="85">
        <v>0</v>
      </c>
      <c r="LF83" s="85">
        <v>0</v>
      </c>
      <c r="LG83" s="85">
        <v>0</v>
      </c>
      <c r="LH83" s="85">
        <v>0</v>
      </c>
      <c r="LI83" s="85">
        <v>0</v>
      </c>
      <c r="LJ83" s="85">
        <v>0</v>
      </c>
      <c r="LK83" s="85">
        <v>0</v>
      </c>
      <c r="LL83" s="85">
        <v>0</v>
      </c>
      <c r="LM83" s="85">
        <v>0</v>
      </c>
      <c r="LN83" s="85">
        <v>0</v>
      </c>
      <c r="LO83" s="85">
        <v>0</v>
      </c>
      <c r="LP83" s="85">
        <v>0</v>
      </c>
      <c r="LQ83" s="85">
        <v>0</v>
      </c>
      <c r="LR83" s="85">
        <v>0</v>
      </c>
      <c r="LS83" s="85">
        <v>0</v>
      </c>
      <c r="LT83" s="85">
        <v>0</v>
      </c>
      <c r="LU83" s="85">
        <v>0</v>
      </c>
      <c r="LV83" s="85">
        <v>0</v>
      </c>
      <c r="LW83" s="85">
        <v>0</v>
      </c>
      <c r="LX83" s="85">
        <v>0</v>
      </c>
      <c r="LY83" s="85">
        <v>0</v>
      </c>
      <c r="LZ83" s="85">
        <v>0</v>
      </c>
      <c r="MA83" s="85">
        <v>0</v>
      </c>
      <c r="MB83" s="85">
        <v>0</v>
      </c>
      <c r="MC83" s="85">
        <v>0</v>
      </c>
      <c r="MD83" s="85">
        <v>0</v>
      </c>
      <c r="ME83" s="85">
        <v>0</v>
      </c>
      <c r="MF83" s="85">
        <v>0</v>
      </c>
      <c r="MG83" s="85">
        <v>0</v>
      </c>
      <c r="MH83" s="85">
        <v>0</v>
      </c>
      <c r="MI83" s="85">
        <v>0</v>
      </c>
      <c r="MJ83" s="85">
        <v>0</v>
      </c>
      <c r="MK83" s="85">
        <v>0</v>
      </c>
      <c r="ML83" s="85">
        <v>0</v>
      </c>
      <c r="MM83" s="85">
        <v>0</v>
      </c>
      <c r="MN83" s="85">
        <v>0</v>
      </c>
      <c r="MO83" s="85">
        <v>0</v>
      </c>
      <c r="MP83" s="85">
        <v>0</v>
      </c>
      <c r="MQ83" s="85">
        <v>0</v>
      </c>
      <c r="MR83" s="85">
        <v>0</v>
      </c>
      <c r="MS83" s="85">
        <v>0</v>
      </c>
      <c r="MT83" s="85">
        <v>0</v>
      </c>
      <c r="MU83" s="85">
        <v>0</v>
      </c>
      <c r="MV83" s="85">
        <v>0</v>
      </c>
      <c r="MW83" s="85">
        <v>0</v>
      </c>
      <c r="MX83" s="85">
        <v>0</v>
      </c>
      <c r="MY83" s="85">
        <v>0</v>
      </c>
      <c r="MZ83" s="85">
        <v>0</v>
      </c>
      <c r="NA83" s="85">
        <v>0</v>
      </c>
      <c r="NB83" s="85">
        <v>0</v>
      </c>
      <c r="NC83" s="85">
        <v>0</v>
      </c>
      <c r="ND83" s="85">
        <v>0</v>
      </c>
      <c r="NE83" s="85">
        <v>0</v>
      </c>
      <c r="NF83" s="85">
        <v>0</v>
      </c>
      <c r="NG83" s="85">
        <v>0</v>
      </c>
      <c r="NH83" s="85">
        <v>0</v>
      </c>
      <c r="NI83" s="85">
        <v>0</v>
      </c>
      <c r="NJ83" s="85">
        <v>0</v>
      </c>
      <c r="NK83" s="85">
        <v>0</v>
      </c>
      <c r="NL83" s="85">
        <v>0</v>
      </c>
      <c r="NM83" s="85">
        <v>0</v>
      </c>
      <c r="NN83" s="85">
        <v>0</v>
      </c>
      <c r="NO83" s="85">
        <v>0</v>
      </c>
      <c r="NP83" s="85">
        <v>0</v>
      </c>
      <c r="NQ83" s="85">
        <v>0</v>
      </c>
      <c r="NR83" s="85">
        <v>0</v>
      </c>
      <c r="NS83" s="85">
        <v>0</v>
      </c>
      <c r="NT83" s="85">
        <v>0</v>
      </c>
      <c r="NU83" s="85">
        <v>0</v>
      </c>
      <c r="NV83" s="85">
        <v>0</v>
      </c>
      <c r="NW83" s="85">
        <v>0</v>
      </c>
      <c r="NX83" s="85">
        <v>0</v>
      </c>
      <c r="NY83" s="85">
        <v>0</v>
      </c>
      <c r="NZ83" s="85">
        <v>0</v>
      </c>
      <c r="OA83" s="85">
        <v>0</v>
      </c>
      <c r="OB83" s="85">
        <v>0</v>
      </c>
      <c r="OC83" s="85">
        <v>0</v>
      </c>
      <c r="OD83" s="85">
        <v>0</v>
      </c>
      <c r="OE83" s="85">
        <v>0</v>
      </c>
      <c r="OF83" s="85">
        <v>0</v>
      </c>
      <c r="OG83" s="85">
        <v>0</v>
      </c>
      <c r="OH83" s="85">
        <v>0</v>
      </c>
      <c r="OI83" s="85">
        <v>0</v>
      </c>
      <c r="OJ83" s="85">
        <v>0</v>
      </c>
      <c r="OK83" s="85">
        <v>0</v>
      </c>
      <c r="OL83" s="85">
        <v>0</v>
      </c>
      <c r="OM83" s="85">
        <v>0</v>
      </c>
      <c r="ON83" s="85">
        <v>0</v>
      </c>
      <c r="OO83" s="85">
        <v>0</v>
      </c>
      <c r="OP83" s="85">
        <v>0</v>
      </c>
      <c r="OQ83" s="85">
        <v>0</v>
      </c>
      <c r="OR83" s="85">
        <v>0</v>
      </c>
      <c r="OS83" s="85">
        <v>0</v>
      </c>
      <c r="OT83" s="85">
        <v>0</v>
      </c>
      <c r="OU83" s="85">
        <v>0</v>
      </c>
      <c r="OV83" s="85">
        <v>0</v>
      </c>
      <c r="OW83" s="85">
        <v>0</v>
      </c>
      <c r="OX83" s="85">
        <v>0</v>
      </c>
      <c r="OY83" s="85">
        <v>0</v>
      </c>
      <c r="OZ83" s="85">
        <v>0</v>
      </c>
      <c r="PA83" s="85">
        <v>0</v>
      </c>
      <c r="PB83" s="85">
        <v>0</v>
      </c>
      <c r="PC83" s="85">
        <v>0</v>
      </c>
      <c r="PD83" s="85">
        <v>0</v>
      </c>
      <c r="PE83" s="85">
        <v>0</v>
      </c>
      <c r="PF83" s="85">
        <v>0</v>
      </c>
      <c r="PG83" s="85">
        <v>0</v>
      </c>
      <c r="PH83" s="85">
        <v>0</v>
      </c>
      <c r="PI83" s="85">
        <v>0</v>
      </c>
      <c r="PJ83" s="85">
        <v>0</v>
      </c>
      <c r="PK83" s="85">
        <v>0</v>
      </c>
      <c r="PL83" s="85">
        <v>0</v>
      </c>
      <c r="PM83" s="85">
        <v>0</v>
      </c>
      <c r="PN83" s="85">
        <v>0</v>
      </c>
      <c r="PO83" s="85">
        <v>0</v>
      </c>
      <c r="PP83" s="85">
        <v>0</v>
      </c>
      <c r="PQ83" s="85">
        <v>0</v>
      </c>
      <c r="PR83" s="85">
        <v>0</v>
      </c>
      <c r="PS83" s="85">
        <v>0</v>
      </c>
      <c r="PT83" s="85">
        <v>0</v>
      </c>
      <c r="PU83" s="85">
        <v>0</v>
      </c>
      <c r="PV83" s="85">
        <v>0</v>
      </c>
      <c r="PW83" s="85">
        <v>0</v>
      </c>
      <c r="PX83" s="85">
        <v>0</v>
      </c>
      <c r="PY83" s="85">
        <v>0</v>
      </c>
      <c r="PZ83" s="85">
        <v>0</v>
      </c>
      <c r="QA83" s="85">
        <v>0</v>
      </c>
      <c r="QB83" s="85">
        <v>0</v>
      </c>
      <c r="QC83" s="85">
        <v>0</v>
      </c>
      <c r="QD83" s="85">
        <v>0</v>
      </c>
      <c r="QE83" s="85">
        <v>0</v>
      </c>
      <c r="QF83" s="85">
        <v>0</v>
      </c>
      <c r="QG83" s="85">
        <v>0</v>
      </c>
      <c r="QH83" s="85">
        <v>0</v>
      </c>
      <c r="QI83" s="85">
        <v>0</v>
      </c>
      <c r="QJ83" s="85">
        <v>0</v>
      </c>
      <c r="QK83" s="85">
        <v>0</v>
      </c>
      <c r="QL83" s="85">
        <v>0</v>
      </c>
      <c r="QM83" s="85">
        <v>0</v>
      </c>
      <c r="QN83" s="85">
        <v>0</v>
      </c>
      <c r="QO83" s="85">
        <v>0</v>
      </c>
      <c r="QP83" s="85">
        <v>0</v>
      </c>
      <c r="QQ83" s="85">
        <v>0</v>
      </c>
      <c r="QR83" s="85">
        <v>0</v>
      </c>
      <c r="QS83" s="85">
        <v>0</v>
      </c>
      <c r="QT83" s="85">
        <v>0</v>
      </c>
      <c r="QU83" s="85">
        <v>0</v>
      </c>
      <c r="QV83" s="85">
        <v>0</v>
      </c>
      <c r="QW83" s="85">
        <v>0</v>
      </c>
      <c r="QX83" s="85">
        <v>0</v>
      </c>
      <c r="QY83" s="85">
        <v>0</v>
      </c>
      <c r="QZ83" s="85">
        <v>0</v>
      </c>
      <c r="RA83" s="85">
        <v>0</v>
      </c>
      <c r="RB83" s="85">
        <v>0</v>
      </c>
      <c r="RC83" s="85">
        <v>0</v>
      </c>
      <c r="RD83" s="85">
        <v>0</v>
      </c>
      <c r="RE83" s="85">
        <v>0</v>
      </c>
      <c r="RF83" s="85">
        <v>0</v>
      </c>
      <c r="RG83" s="85">
        <v>0</v>
      </c>
      <c r="RH83" s="85">
        <v>0</v>
      </c>
      <c r="RI83" s="85">
        <v>0</v>
      </c>
      <c r="RJ83" s="85">
        <v>0</v>
      </c>
      <c r="RK83" s="85">
        <v>0</v>
      </c>
      <c r="RL83" s="85">
        <v>0</v>
      </c>
      <c r="RM83" s="85">
        <v>0</v>
      </c>
      <c r="RN83" s="85">
        <v>0</v>
      </c>
      <c r="RO83" s="85">
        <v>0</v>
      </c>
      <c r="RP83" s="85">
        <v>0</v>
      </c>
      <c r="RQ83" s="85">
        <v>0</v>
      </c>
    </row>
    <row r="84" spans="1:485" ht="15">
      <c r="B84" s="85" t="s">
        <v>1819</v>
      </c>
      <c r="D84" s="85" t="s">
        <v>1983</v>
      </c>
      <c r="E84" s="87"/>
      <c r="F84" s="87"/>
      <c r="G84" s="87"/>
      <c r="H84" s="86" t="s">
        <v>1984</v>
      </c>
      <c r="I84" s="85" t="s">
        <v>1985</v>
      </c>
      <c r="T84" s="85">
        <v>0</v>
      </c>
      <c r="U84" s="85">
        <v>0</v>
      </c>
      <c r="V84" s="85">
        <v>0</v>
      </c>
      <c r="W84" s="85">
        <v>0</v>
      </c>
      <c r="X84" s="85">
        <v>0</v>
      </c>
      <c r="Y84" s="85">
        <v>0</v>
      </c>
      <c r="Z84" s="85">
        <v>0</v>
      </c>
      <c r="AA84" s="85">
        <v>0</v>
      </c>
      <c r="AB84" s="85">
        <v>0</v>
      </c>
      <c r="AC84" s="85">
        <v>0</v>
      </c>
      <c r="AD84" s="85">
        <v>0</v>
      </c>
      <c r="AE84" s="85">
        <v>0</v>
      </c>
      <c r="AF84" s="85">
        <v>0</v>
      </c>
      <c r="AG84" s="85">
        <v>0</v>
      </c>
      <c r="AH84" s="85">
        <v>0</v>
      </c>
      <c r="AI84" s="85">
        <v>0</v>
      </c>
      <c r="AJ84" s="85">
        <v>0</v>
      </c>
      <c r="AK84" s="85">
        <v>0</v>
      </c>
      <c r="AL84" s="85">
        <v>0</v>
      </c>
      <c r="AM84" s="85">
        <v>0</v>
      </c>
      <c r="AN84" s="85">
        <v>0</v>
      </c>
      <c r="AO84" s="85">
        <v>0</v>
      </c>
      <c r="AP84" s="85">
        <v>0</v>
      </c>
      <c r="AQ84" s="85">
        <v>0</v>
      </c>
      <c r="AR84" s="85">
        <v>0</v>
      </c>
      <c r="AS84" s="85">
        <v>0</v>
      </c>
      <c r="AT84" s="85">
        <v>0</v>
      </c>
      <c r="AU84" s="85">
        <v>0</v>
      </c>
      <c r="AV84" s="85">
        <v>0</v>
      </c>
      <c r="AW84" s="85">
        <v>0</v>
      </c>
      <c r="AX84" s="85">
        <v>0</v>
      </c>
      <c r="AY84" s="85">
        <v>0</v>
      </c>
      <c r="AZ84" s="85">
        <v>0</v>
      </c>
      <c r="BA84" s="85">
        <v>0</v>
      </c>
      <c r="BB84" s="85">
        <v>0</v>
      </c>
      <c r="BC84" s="85">
        <v>0</v>
      </c>
      <c r="BD84" s="85">
        <v>0</v>
      </c>
      <c r="BE84" s="85">
        <v>0</v>
      </c>
      <c r="BF84" s="85">
        <v>0</v>
      </c>
      <c r="BG84" s="85">
        <v>0</v>
      </c>
      <c r="BH84" s="85">
        <v>0</v>
      </c>
      <c r="BI84" s="85">
        <v>0</v>
      </c>
      <c r="BJ84" s="85">
        <v>0</v>
      </c>
      <c r="BK84" s="85">
        <v>0</v>
      </c>
      <c r="BL84" s="85">
        <v>0</v>
      </c>
      <c r="BM84" s="85">
        <v>0</v>
      </c>
      <c r="BN84" s="85">
        <v>0</v>
      </c>
      <c r="BO84" s="85">
        <v>0</v>
      </c>
      <c r="BP84" s="85">
        <v>0</v>
      </c>
      <c r="BQ84" s="85">
        <v>0</v>
      </c>
      <c r="BR84" s="85">
        <v>0</v>
      </c>
      <c r="BS84" s="85">
        <v>0</v>
      </c>
      <c r="BT84" s="85">
        <v>0</v>
      </c>
      <c r="BU84" s="85">
        <v>0</v>
      </c>
      <c r="BV84" s="85">
        <v>0</v>
      </c>
      <c r="BW84" s="85">
        <v>0</v>
      </c>
      <c r="BX84" s="85">
        <v>0</v>
      </c>
      <c r="BY84" s="85">
        <v>0</v>
      </c>
      <c r="BZ84" s="85">
        <v>0</v>
      </c>
      <c r="CA84" s="85">
        <v>0</v>
      </c>
      <c r="CB84" s="85">
        <v>0</v>
      </c>
      <c r="CC84" s="85">
        <v>0</v>
      </c>
      <c r="CD84" s="85">
        <v>0</v>
      </c>
      <c r="CE84" s="85">
        <v>0</v>
      </c>
      <c r="CF84" s="85">
        <v>0</v>
      </c>
      <c r="CG84" s="85">
        <v>0</v>
      </c>
      <c r="CH84" s="85">
        <v>0</v>
      </c>
      <c r="CI84" s="85">
        <v>0</v>
      </c>
      <c r="CJ84" s="85">
        <v>0</v>
      </c>
      <c r="CK84" s="85">
        <v>0</v>
      </c>
      <c r="CL84" s="85">
        <v>0</v>
      </c>
      <c r="CM84" s="85">
        <v>0</v>
      </c>
      <c r="CN84" s="85">
        <v>0</v>
      </c>
      <c r="CO84" s="85">
        <v>0</v>
      </c>
      <c r="CP84" s="85">
        <v>0</v>
      </c>
      <c r="CQ84" s="85">
        <v>0</v>
      </c>
      <c r="CR84" s="85">
        <v>0</v>
      </c>
      <c r="CS84" s="85">
        <v>0</v>
      </c>
      <c r="CT84" s="85">
        <v>0</v>
      </c>
      <c r="CU84" s="85">
        <v>0</v>
      </c>
      <c r="CV84" s="85">
        <v>0</v>
      </c>
      <c r="CW84" s="85">
        <v>0</v>
      </c>
      <c r="CX84" s="85">
        <v>0</v>
      </c>
      <c r="CY84" s="85">
        <v>0</v>
      </c>
      <c r="CZ84" s="85">
        <v>0</v>
      </c>
      <c r="DA84" s="85">
        <v>0</v>
      </c>
      <c r="DB84" s="85">
        <v>0</v>
      </c>
      <c r="DC84" s="85">
        <v>0</v>
      </c>
      <c r="DD84" s="85">
        <v>0</v>
      </c>
      <c r="DE84" s="85">
        <v>0</v>
      </c>
      <c r="DF84" s="85">
        <v>0</v>
      </c>
      <c r="DG84" s="85">
        <v>0</v>
      </c>
      <c r="DH84" s="85">
        <v>0</v>
      </c>
      <c r="DI84" s="85">
        <v>0</v>
      </c>
      <c r="DJ84" s="85">
        <v>0</v>
      </c>
      <c r="DK84" s="85">
        <v>0</v>
      </c>
      <c r="DL84" s="85">
        <v>0</v>
      </c>
      <c r="DM84" s="85">
        <v>0</v>
      </c>
      <c r="DN84" s="85">
        <v>0</v>
      </c>
      <c r="DO84" s="85">
        <v>0</v>
      </c>
      <c r="DP84" s="85">
        <v>0</v>
      </c>
      <c r="DQ84" s="85">
        <v>0</v>
      </c>
      <c r="DR84" s="85">
        <v>0</v>
      </c>
      <c r="DS84" s="85">
        <v>0</v>
      </c>
      <c r="DT84" s="85">
        <v>0</v>
      </c>
      <c r="DU84" s="85">
        <v>0</v>
      </c>
      <c r="DV84" s="85">
        <v>0</v>
      </c>
      <c r="DW84" s="85">
        <v>0</v>
      </c>
      <c r="DX84" s="85">
        <v>0</v>
      </c>
      <c r="DY84" s="85">
        <v>0</v>
      </c>
      <c r="DZ84" s="85">
        <v>0</v>
      </c>
      <c r="EA84" s="85">
        <v>0</v>
      </c>
      <c r="EB84" s="85">
        <v>0</v>
      </c>
      <c r="EC84" s="85">
        <v>0</v>
      </c>
      <c r="ED84" s="85">
        <v>0</v>
      </c>
      <c r="EE84" s="85">
        <v>0</v>
      </c>
      <c r="EF84" s="85">
        <v>0</v>
      </c>
      <c r="EG84" s="85">
        <v>0</v>
      </c>
      <c r="EH84" s="85">
        <v>0</v>
      </c>
      <c r="EI84" s="85">
        <v>0</v>
      </c>
      <c r="EJ84" s="85">
        <v>0</v>
      </c>
      <c r="EK84" s="85">
        <v>0</v>
      </c>
      <c r="EL84" s="85">
        <v>0</v>
      </c>
      <c r="EM84" s="85">
        <v>0</v>
      </c>
      <c r="EN84" s="85">
        <v>0</v>
      </c>
      <c r="EO84" s="85">
        <v>0</v>
      </c>
      <c r="EP84" s="85">
        <v>0</v>
      </c>
      <c r="EQ84" s="85">
        <v>0</v>
      </c>
      <c r="ER84" s="85">
        <v>0</v>
      </c>
      <c r="ES84" s="85">
        <v>0</v>
      </c>
      <c r="ET84" s="85">
        <v>0</v>
      </c>
      <c r="EU84" s="85">
        <v>0</v>
      </c>
      <c r="EV84" s="85">
        <v>0</v>
      </c>
      <c r="EW84" s="85">
        <v>0</v>
      </c>
      <c r="EX84" s="85">
        <v>0</v>
      </c>
      <c r="EY84" s="85">
        <v>0</v>
      </c>
      <c r="EZ84" s="85">
        <v>0</v>
      </c>
      <c r="FA84" s="85">
        <v>0</v>
      </c>
      <c r="FB84" s="85">
        <v>0</v>
      </c>
      <c r="FC84" s="85">
        <v>0</v>
      </c>
      <c r="FD84" s="85">
        <v>0</v>
      </c>
      <c r="FE84" s="85">
        <v>0</v>
      </c>
      <c r="FF84" s="85">
        <v>0</v>
      </c>
      <c r="FG84" s="85">
        <v>0</v>
      </c>
      <c r="FH84" s="85">
        <v>0</v>
      </c>
      <c r="FI84" s="85">
        <v>0</v>
      </c>
      <c r="FJ84" s="85">
        <v>0</v>
      </c>
      <c r="FK84" s="85">
        <v>0</v>
      </c>
      <c r="FL84" s="85">
        <v>0</v>
      </c>
      <c r="FM84" s="85">
        <v>0</v>
      </c>
      <c r="FN84" s="85">
        <v>0</v>
      </c>
      <c r="FO84" s="85">
        <v>0</v>
      </c>
      <c r="FP84" s="85">
        <v>0</v>
      </c>
      <c r="FQ84" s="85">
        <v>0</v>
      </c>
      <c r="FR84" s="85">
        <v>0</v>
      </c>
      <c r="FS84" s="85">
        <v>0</v>
      </c>
      <c r="FT84" s="85">
        <v>0</v>
      </c>
      <c r="FU84" s="85">
        <v>0</v>
      </c>
      <c r="FV84" s="85">
        <v>0</v>
      </c>
      <c r="FW84" s="85">
        <v>0</v>
      </c>
      <c r="FX84" s="85">
        <v>0</v>
      </c>
      <c r="FY84" s="85">
        <v>0</v>
      </c>
      <c r="FZ84" s="85">
        <v>0</v>
      </c>
      <c r="GA84" s="85">
        <v>0</v>
      </c>
      <c r="GB84" s="85">
        <v>0</v>
      </c>
      <c r="GC84" s="85">
        <v>0</v>
      </c>
      <c r="GD84" s="85">
        <v>0</v>
      </c>
      <c r="GE84" s="85">
        <v>0</v>
      </c>
      <c r="GF84" s="85">
        <v>0</v>
      </c>
      <c r="GG84" s="85">
        <v>0</v>
      </c>
      <c r="GH84" s="85">
        <v>0</v>
      </c>
      <c r="GI84" s="85">
        <v>0</v>
      </c>
      <c r="GJ84" s="85">
        <v>0</v>
      </c>
      <c r="GK84" s="85">
        <v>0</v>
      </c>
      <c r="GL84" s="85">
        <v>0</v>
      </c>
      <c r="GM84" s="85">
        <v>0</v>
      </c>
      <c r="GN84" s="85">
        <v>0</v>
      </c>
      <c r="GO84" s="85">
        <v>0</v>
      </c>
      <c r="GP84" s="85">
        <v>0</v>
      </c>
      <c r="GQ84" s="85">
        <v>0</v>
      </c>
      <c r="GR84" s="85">
        <v>0</v>
      </c>
      <c r="GS84" s="85">
        <v>0</v>
      </c>
      <c r="GT84" s="85">
        <v>0</v>
      </c>
      <c r="GU84" s="85">
        <v>0</v>
      </c>
      <c r="GV84" s="85">
        <v>0</v>
      </c>
      <c r="GW84" s="85">
        <v>0</v>
      </c>
      <c r="GX84" s="85">
        <v>0</v>
      </c>
      <c r="GY84" s="85">
        <v>0</v>
      </c>
      <c r="GZ84" s="85">
        <v>0</v>
      </c>
      <c r="HA84" s="85">
        <v>0</v>
      </c>
      <c r="HB84" s="85">
        <v>0</v>
      </c>
      <c r="HC84" s="85">
        <v>0</v>
      </c>
      <c r="HD84" s="85">
        <v>0</v>
      </c>
      <c r="HE84" s="85">
        <v>0</v>
      </c>
      <c r="HF84" s="85">
        <v>0</v>
      </c>
      <c r="HG84" s="85">
        <v>0</v>
      </c>
      <c r="HH84" s="85">
        <v>0</v>
      </c>
      <c r="HI84" s="85">
        <v>0</v>
      </c>
      <c r="HJ84" s="85">
        <v>0</v>
      </c>
      <c r="HK84" s="85">
        <v>0</v>
      </c>
      <c r="HL84" s="85">
        <v>0</v>
      </c>
      <c r="HM84" s="85">
        <v>0</v>
      </c>
      <c r="HN84" s="85">
        <v>0</v>
      </c>
      <c r="HO84" s="85">
        <v>0</v>
      </c>
      <c r="HP84" s="85">
        <v>0</v>
      </c>
      <c r="HQ84" s="85">
        <v>0</v>
      </c>
      <c r="HR84" s="85">
        <v>0</v>
      </c>
      <c r="HS84" s="85">
        <v>0</v>
      </c>
      <c r="HT84" s="85">
        <v>0</v>
      </c>
      <c r="HU84" s="85">
        <v>0</v>
      </c>
      <c r="HV84" s="85">
        <v>0</v>
      </c>
      <c r="HW84" s="85">
        <v>0</v>
      </c>
      <c r="HX84" s="85">
        <v>0</v>
      </c>
      <c r="HY84" s="85">
        <v>0</v>
      </c>
      <c r="HZ84" s="85">
        <v>0</v>
      </c>
      <c r="IA84" s="85">
        <v>0</v>
      </c>
      <c r="IB84" s="85">
        <v>0</v>
      </c>
      <c r="IC84" s="85">
        <v>0</v>
      </c>
      <c r="ID84" s="85">
        <v>0</v>
      </c>
      <c r="IE84" s="85">
        <v>0</v>
      </c>
      <c r="IF84" s="85">
        <v>0</v>
      </c>
      <c r="IG84" s="85">
        <v>0</v>
      </c>
      <c r="IH84" s="85">
        <v>0</v>
      </c>
      <c r="II84" s="85">
        <v>0</v>
      </c>
      <c r="IJ84" s="85">
        <v>0</v>
      </c>
      <c r="IK84" s="85">
        <v>0</v>
      </c>
      <c r="IL84" s="85">
        <v>0</v>
      </c>
      <c r="IM84" s="85">
        <v>0</v>
      </c>
      <c r="IN84" s="85">
        <v>0</v>
      </c>
      <c r="IO84" s="85">
        <v>0</v>
      </c>
      <c r="IP84" s="85">
        <v>0</v>
      </c>
      <c r="IQ84" s="85">
        <v>0</v>
      </c>
      <c r="IR84" s="85">
        <v>0</v>
      </c>
      <c r="IS84" s="85">
        <v>0</v>
      </c>
      <c r="IT84" s="85">
        <v>0</v>
      </c>
      <c r="IU84" s="85">
        <v>0</v>
      </c>
      <c r="IV84" s="85">
        <v>0</v>
      </c>
      <c r="IW84" s="85">
        <v>0</v>
      </c>
      <c r="IX84" s="85">
        <v>0</v>
      </c>
      <c r="IY84" s="85">
        <v>0</v>
      </c>
      <c r="IZ84" s="85">
        <v>0</v>
      </c>
      <c r="JA84" s="85">
        <v>0</v>
      </c>
      <c r="JB84" s="85">
        <v>0</v>
      </c>
      <c r="JC84" s="85">
        <v>0</v>
      </c>
      <c r="JD84" s="85">
        <v>0</v>
      </c>
      <c r="JE84" s="85">
        <v>0</v>
      </c>
      <c r="JF84" s="85">
        <v>0</v>
      </c>
      <c r="JG84" s="85">
        <v>0</v>
      </c>
      <c r="JH84" s="85">
        <v>0</v>
      </c>
      <c r="JI84" s="85">
        <v>0</v>
      </c>
      <c r="JJ84" s="85">
        <v>0</v>
      </c>
      <c r="JK84" s="85">
        <v>0</v>
      </c>
      <c r="JL84" s="85">
        <v>0</v>
      </c>
      <c r="JM84" s="85">
        <v>0</v>
      </c>
      <c r="JN84" s="85">
        <v>0</v>
      </c>
      <c r="JO84" s="85">
        <v>0</v>
      </c>
      <c r="JP84" s="85">
        <v>0</v>
      </c>
      <c r="JQ84" s="85">
        <v>0</v>
      </c>
      <c r="JR84" s="85">
        <v>0</v>
      </c>
      <c r="JS84" s="85">
        <v>0</v>
      </c>
      <c r="JT84" s="85">
        <v>0</v>
      </c>
      <c r="JU84" s="85">
        <v>0</v>
      </c>
      <c r="JV84" s="85">
        <v>0</v>
      </c>
      <c r="JW84" s="85">
        <v>0</v>
      </c>
      <c r="JX84" s="85">
        <v>0</v>
      </c>
      <c r="JY84" s="85">
        <v>0</v>
      </c>
      <c r="JZ84" s="85">
        <v>0</v>
      </c>
      <c r="KA84" s="85">
        <v>0</v>
      </c>
      <c r="KB84" s="85">
        <v>0</v>
      </c>
      <c r="KC84" s="85">
        <v>0</v>
      </c>
      <c r="KD84" s="85">
        <v>0</v>
      </c>
      <c r="KE84" s="85">
        <v>0</v>
      </c>
      <c r="KF84" s="85">
        <v>0</v>
      </c>
      <c r="KG84" s="85">
        <v>0</v>
      </c>
      <c r="KH84" s="85">
        <v>0</v>
      </c>
      <c r="KI84" s="85">
        <v>0</v>
      </c>
      <c r="KJ84" s="85">
        <v>0</v>
      </c>
      <c r="KK84" s="85">
        <v>0</v>
      </c>
      <c r="KL84" s="85">
        <v>0</v>
      </c>
      <c r="KM84" s="85">
        <v>0</v>
      </c>
      <c r="KN84" s="85">
        <v>0</v>
      </c>
      <c r="KO84" s="85">
        <v>0</v>
      </c>
      <c r="KP84" s="85">
        <v>0</v>
      </c>
      <c r="KQ84" s="85">
        <v>0</v>
      </c>
      <c r="KR84" s="85">
        <v>0</v>
      </c>
      <c r="KS84" s="85">
        <v>0</v>
      </c>
      <c r="KT84" s="85">
        <v>0</v>
      </c>
      <c r="KU84" s="85">
        <v>0</v>
      </c>
      <c r="KV84" s="85">
        <v>0</v>
      </c>
      <c r="KW84" s="85">
        <v>0</v>
      </c>
      <c r="KX84" s="85">
        <v>0</v>
      </c>
      <c r="KY84" s="85">
        <v>0</v>
      </c>
      <c r="KZ84" s="85">
        <v>0</v>
      </c>
      <c r="LA84" s="85">
        <v>0</v>
      </c>
      <c r="LB84" s="85">
        <v>0</v>
      </c>
      <c r="LC84" s="85">
        <v>0</v>
      </c>
      <c r="LD84" s="85">
        <v>0</v>
      </c>
      <c r="LE84" s="85">
        <v>0</v>
      </c>
      <c r="LF84" s="85">
        <v>0</v>
      </c>
      <c r="LG84" s="85">
        <v>0</v>
      </c>
      <c r="LH84" s="85">
        <v>0</v>
      </c>
      <c r="LI84" s="85">
        <v>0</v>
      </c>
      <c r="LJ84" s="85">
        <v>0</v>
      </c>
      <c r="LK84" s="85">
        <v>0</v>
      </c>
      <c r="LL84" s="85">
        <v>0</v>
      </c>
      <c r="LM84" s="85">
        <v>0</v>
      </c>
      <c r="LN84" s="85">
        <v>0</v>
      </c>
      <c r="LO84" s="85">
        <v>0</v>
      </c>
      <c r="LP84" s="85">
        <v>0</v>
      </c>
      <c r="LQ84" s="85">
        <v>0</v>
      </c>
      <c r="LR84" s="85">
        <v>0</v>
      </c>
      <c r="LS84" s="85">
        <v>0</v>
      </c>
      <c r="LT84" s="85">
        <v>0</v>
      </c>
      <c r="LU84" s="85">
        <v>0</v>
      </c>
      <c r="LV84" s="85">
        <v>0</v>
      </c>
      <c r="LW84" s="85">
        <v>0</v>
      </c>
      <c r="LX84" s="85">
        <v>0</v>
      </c>
      <c r="LY84" s="85">
        <v>0</v>
      </c>
      <c r="LZ84" s="85">
        <v>0</v>
      </c>
      <c r="MA84" s="85">
        <v>0</v>
      </c>
      <c r="MB84" s="85">
        <v>0</v>
      </c>
      <c r="MC84" s="85">
        <v>0</v>
      </c>
      <c r="MD84" s="85">
        <v>0</v>
      </c>
      <c r="ME84" s="85">
        <v>0</v>
      </c>
      <c r="MF84" s="85">
        <v>0</v>
      </c>
      <c r="MG84" s="85">
        <v>0</v>
      </c>
      <c r="MH84" s="85">
        <v>0</v>
      </c>
      <c r="MI84" s="85">
        <v>0</v>
      </c>
      <c r="MJ84" s="85">
        <v>0</v>
      </c>
      <c r="MK84" s="85">
        <v>0</v>
      </c>
      <c r="ML84" s="85">
        <v>0</v>
      </c>
      <c r="MM84" s="85">
        <v>0</v>
      </c>
      <c r="MN84" s="85">
        <v>0</v>
      </c>
      <c r="MO84" s="85">
        <v>0</v>
      </c>
      <c r="MP84" s="85">
        <v>0</v>
      </c>
      <c r="MQ84" s="85">
        <v>0</v>
      </c>
      <c r="MR84" s="85">
        <v>0</v>
      </c>
      <c r="MS84" s="85">
        <v>0</v>
      </c>
      <c r="MT84" s="85">
        <v>0</v>
      </c>
      <c r="MU84" s="85">
        <v>0</v>
      </c>
      <c r="MV84" s="85">
        <v>0</v>
      </c>
      <c r="MW84" s="85">
        <v>0</v>
      </c>
      <c r="MX84" s="85">
        <v>0</v>
      </c>
      <c r="MY84" s="85">
        <v>0</v>
      </c>
      <c r="MZ84" s="85">
        <v>0</v>
      </c>
      <c r="NA84" s="85">
        <v>0</v>
      </c>
      <c r="NB84" s="85">
        <v>0</v>
      </c>
      <c r="NC84" s="85">
        <v>0</v>
      </c>
      <c r="ND84" s="85">
        <v>0</v>
      </c>
      <c r="NE84" s="85">
        <v>0</v>
      </c>
      <c r="NF84" s="85">
        <v>0</v>
      </c>
      <c r="NG84" s="85">
        <v>0</v>
      </c>
      <c r="NH84" s="85">
        <v>0</v>
      </c>
      <c r="NI84" s="85">
        <v>0</v>
      </c>
      <c r="NJ84" s="85">
        <v>0</v>
      </c>
      <c r="NK84" s="85">
        <v>0</v>
      </c>
      <c r="NL84" s="85">
        <v>0</v>
      </c>
      <c r="NM84" s="85">
        <v>0</v>
      </c>
      <c r="NN84" s="85">
        <v>0</v>
      </c>
      <c r="NO84" s="85">
        <v>0</v>
      </c>
      <c r="NP84" s="85">
        <v>0</v>
      </c>
      <c r="NQ84" s="85">
        <v>0</v>
      </c>
      <c r="NR84" s="85">
        <v>0</v>
      </c>
      <c r="NS84" s="85">
        <v>0</v>
      </c>
      <c r="NT84" s="85">
        <v>0</v>
      </c>
      <c r="NU84" s="85">
        <v>0</v>
      </c>
      <c r="NV84" s="85">
        <v>0</v>
      </c>
      <c r="NW84" s="85">
        <v>0</v>
      </c>
      <c r="NX84" s="85">
        <v>0</v>
      </c>
      <c r="NY84" s="85">
        <v>0</v>
      </c>
      <c r="NZ84" s="85">
        <v>0</v>
      </c>
      <c r="OA84" s="85">
        <v>0</v>
      </c>
      <c r="OB84" s="85">
        <v>0</v>
      </c>
      <c r="OC84" s="85">
        <v>0</v>
      </c>
      <c r="OD84" s="85">
        <v>0</v>
      </c>
      <c r="OE84" s="85">
        <v>0</v>
      </c>
      <c r="OF84" s="85">
        <v>0</v>
      </c>
      <c r="OG84" s="85">
        <v>0</v>
      </c>
      <c r="OH84" s="85">
        <v>0</v>
      </c>
      <c r="OI84" s="85">
        <v>0</v>
      </c>
      <c r="OJ84" s="85">
        <v>0</v>
      </c>
      <c r="OK84" s="85">
        <v>0</v>
      </c>
      <c r="OL84" s="85">
        <v>0</v>
      </c>
      <c r="OM84" s="85">
        <v>0</v>
      </c>
      <c r="ON84" s="85">
        <v>0</v>
      </c>
      <c r="OO84" s="85">
        <v>0</v>
      </c>
      <c r="OP84" s="85">
        <v>0</v>
      </c>
      <c r="OQ84" s="85">
        <v>0</v>
      </c>
      <c r="OR84" s="85">
        <v>0</v>
      </c>
      <c r="OS84" s="85">
        <v>0</v>
      </c>
      <c r="OT84" s="85">
        <v>0</v>
      </c>
      <c r="OU84" s="85">
        <v>0</v>
      </c>
      <c r="OV84" s="85">
        <v>0</v>
      </c>
      <c r="OW84" s="85">
        <v>0</v>
      </c>
      <c r="OX84" s="85">
        <v>0</v>
      </c>
      <c r="OY84" s="85">
        <v>0</v>
      </c>
      <c r="OZ84" s="85">
        <v>0</v>
      </c>
      <c r="PA84" s="85">
        <v>0</v>
      </c>
      <c r="PB84" s="85">
        <v>0</v>
      </c>
      <c r="PC84" s="85">
        <v>0</v>
      </c>
      <c r="PD84" s="85">
        <v>0</v>
      </c>
      <c r="PE84" s="85">
        <v>0</v>
      </c>
      <c r="PF84" s="85">
        <v>0</v>
      </c>
      <c r="PG84" s="85">
        <v>0</v>
      </c>
      <c r="PH84" s="85">
        <v>0</v>
      </c>
      <c r="PI84" s="85">
        <v>0</v>
      </c>
      <c r="PJ84" s="85">
        <v>0</v>
      </c>
      <c r="PK84" s="85">
        <v>0</v>
      </c>
      <c r="PL84" s="85">
        <v>0</v>
      </c>
      <c r="PM84" s="85">
        <v>0</v>
      </c>
      <c r="PN84" s="85">
        <v>0</v>
      </c>
      <c r="PO84" s="85">
        <v>0</v>
      </c>
      <c r="PP84" s="85">
        <v>0</v>
      </c>
      <c r="PQ84" s="85">
        <v>0</v>
      </c>
      <c r="PR84" s="85">
        <v>0</v>
      </c>
      <c r="PS84" s="85">
        <v>0</v>
      </c>
      <c r="PT84" s="85">
        <v>0</v>
      </c>
      <c r="PU84" s="85">
        <v>0</v>
      </c>
      <c r="PV84" s="85">
        <v>0</v>
      </c>
      <c r="PW84" s="85">
        <v>0</v>
      </c>
      <c r="PX84" s="85">
        <v>0</v>
      </c>
      <c r="PY84" s="85">
        <v>0</v>
      </c>
      <c r="PZ84" s="85">
        <v>0</v>
      </c>
      <c r="QA84" s="85">
        <v>0</v>
      </c>
      <c r="QB84" s="85">
        <v>0</v>
      </c>
      <c r="QC84" s="85">
        <v>0</v>
      </c>
      <c r="QD84" s="85">
        <v>0</v>
      </c>
      <c r="QE84" s="85">
        <v>0</v>
      </c>
      <c r="QF84" s="85">
        <v>0</v>
      </c>
      <c r="QG84" s="85">
        <v>0</v>
      </c>
      <c r="QH84" s="85">
        <v>0</v>
      </c>
      <c r="QI84" s="85">
        <v>0</v>
      </c>
      <c r="QJ84" s="85">
        <v>0</v>
      </c>
      <c r="QK84" s="85">
        <v>0</v>
      </c>
      <c r="QL84" s="85">
        <v>0</v>
      </c>
      <c r="QM84" s="85">
        <v>0</v>
      </c>
      <c r="QN84" s="85">
        <v>0</v>
      </c>
      <c r="QO84" s="85">
        <v>0</v>
      </c>
      <c r="QP84" s="85">
        <v>0</v>
      </c>
      <c r="QQ84" s="85">
        <v>0</v>
      </c>
      <c r="QR84" s="85">
        <v>0</v>
      </c>
      <c r="QS84" s="85">
        <v>0</v>
      </c>
      <c r="QT84" s="85">
        <v>0</v>
      </c>
      <c r="QU84" s="85">
        <v>0</v>
      </c>
      <c r="QV84" s="85">
        <v>0</v>
      </c>
      <c r="QW84" s="85">
        <v>0</v>
      </c>
      <c r="QX84" s="85">
        <v>0</v>
      </c>
      <c r="QY84" s="85">
        <v>0</v>
      </c>
      <c r="QZ84" s="85">
        <v>0</v>
      </c>
      <c r="RA84" s="85">
        <v>0</v>
      </c>
      <c r="RB84" s="85">
        <v>0</v>
      </c>
      <c r="RC84" s="85">
        <v>0</v>
      </c>
      <c r="RD84" s="85">
        <v>0</v>
      </c>
      <c r="RE84" s="85">
        <v>0</v>
      </c>
      <c r="RF84" s="85">
        <v>0</v>
      </c>
      <c r="RG84" s="85">
        <v>0</v>
      </c>
      <c r="RH84" s="85">
        <v>0</v>
      </c>
      <c r="RI84" s="85">
        <v>0</v>
      </c>
      <c r="RJ84" s="85">
        <v>0</v>
      </c>
      <c r="RK84" s="85">
        <v>0</v>
      </c>
      <c r="RL84" s="85">
        <v>0</v>
      </c>
      <c r="RM84" s="85">
        <v>0</v>
      </c>
      <c r="RN84" s="85">
        <v>0</v>
      </c>
      <c r="RO84" s="85">
        <v>0</v>
      </c>
      <c r="RP84" s="85">
        <v>0</v>
      </c>
      <c r="RQ84" s="85">
        <v>0</v>
      </c>
    </row>
    <row r="85" spans="1:485" ht="15">
      <c r="B85" s="85" t="s">
        <v>1822</v>
      </c>
      <c r="D85" s="85" t="s">
        <v>1986</v>
      </c>
      <c r="E85" s="87"/>
      <c r="F85" s="87"/>
      <c r="G85" s="87"/>
      <c r="H85" s="86" t="s">
        <v>1987</v>
      </c>
      <c r="I85" s="85" t="s">
        <v>1988</v>
      </c>
      <c r="T85" s="85">
        <v>0</v>
      </c>
      <c r="U85" s="85">
        <v>0</v>
      </c>
      <c r="V85" s="85">
        <v>0</v>
      </c>
      <c r="W85" s="85">
        <v>0</v>
      </c>
      <c r="X85" s="85">
        <v>0</v>
      </c>
      <c r="Y85" s="85">
        <v>0</v>
      </c>
      <c r="Z85" s="85">
        <v>0</v>
      </c>
      <c r="AA85" s="85">
        <v>0</v>
      </c>
      <c r="AB85" s="85">
        <v>0</v>
      </c>
      <c r="AC85" s="85">
        <v>0</v>
      </c>
      <c r="AD85" s="85">
        <v>0</v>
      </c>
      <c r="AE85" s="85">
        <v>0</v>
      </c>
      <c r="AF85" s="85">
        <v>0</v>
      </c>
      <c r="AG85" s="85">
        <v>0</v>
      </c>
      <c r="AH85" s="85">
        <v>0</v>
      </c>
      <c r="AI85" s="85">
        <v>0</v>
      </c>
      <c r="AJ85" s="85">
        <v>0</v>
      </c>
      <c r="AK85" s="85">
        <v>0</v>
      </c>
      <c r="AL85" s="85">
        <v>0</v>
      </c>
      <c r="AM85" s="85">
        <v>0</v>
      </c>
      <c r="AN85" s="85">
        <v>0</v>
      </c>
      <c r="AO85" s="85">
        <v>0</v>
      </c>
      <c r="AP85" s="85">
        <v>0</v>
      </c>
      <c r="AQ85" s="85">
        <v>0</v>
      </c>
      <c r="AR85" s="85">
        <v>0</v>
      </c>
      <c r="AS85" s="85">
        <v>0</v>
      </c>
      <c r="AT85" s="85">
        <v>0</v>
      </c>
      <c r="AU85" s="85">
        <v>0</v>
      </c>
      <c r="AV85" s="85">
        <v>0</v>
      </c>
      <c r="AW85" s="85">
        <v>0</v>
      </c>
      <c r="AX85" s="85">
        <v>0</v>
      </c>
      <c r="AY85" s="85">
        <v>0</v>
      </c>
      <c r="AZ85" s="85">
        <v>0</v>
      </c>
      <c r="BA85" s="85">
        <v>0</v>
      </c>
      <c r="BB85" s="85">
        <v>0</v>
      </c>
      <c r="BC85" s="85">
        <v>0</v>
      </c>
      <c r="BD85" s="85">
        <v>0</v>
      </c>
      <c r="BE85" s="85">
        <v>0</v>
      </c>
      <c r="BF85" s="85">
        <v>0</v>
      </c>
      <c r="BG85" s="85">
        <v>0</v>
      </c>
      <c r="BH85" s="85">
        <v>0</v>
      </c>
      <c r="BI85" s="85">
        <v>0</v>
      </c>
      <c r="BJ85" s="85">
        <v>0</v>
      </c>
      <c r="BK85" s="85">
        <v>0</v>
      </c>
      <c r="BL85" s="85">
        <v>0</v>
      </c>
      <c r="BM85" s="85">
        <v>0</v>
      </c>
      <c r="BN85" s="85">
        <v>0</v>
      </c>
      <c r="BO85" s="85">
        <v>0</v>
      </c>
      <c r="BP85" s="85">
        <v>0</v>
      </c>
      <c r="BQ85" s="85">
        <v>0</v>
      </c>
      <c r="BR85" s="85">
        <v>0</v>
      </c>
      <c r="BS85" s="85">
        <v>0</v>
      </c>
      <c r="BT85" s="85">
        <v>0</v>
      </c>
      <c r="BU85" s="85">
        <v>0</v>
      </c>
      <c r="BV85" s="85">
        <v>0</v>
      </c>
      <c r="BW85" s="85">
        <v>0</v>
      </c>
      <c r="BX85" s="85">
        <v>0</v>
      </c>
      <c r="BY85" s="85">
        <v>0</v>
      </c>
      <c r="BZ85" s="85">
        <v>0</v>
      </c>
      <c r="CA85" s="85">
        <v>0</v>
      </c>
      <c r="CB85" s="85">
        <v>0</v>
      </c>
      <c r="CC85" s="85">
        <v>0</v>
      </c>
      <c r="CD85" s="85">
        <v>0</v>
      </c>
      <c r="CE85" s="85">
        <v>0</v>
      </c>
      <c r="CF85" s="85">
        <v>0</v>
      </c>
      <c r="CG85" s="85">
        <v>0</v>
      </c>
      <c r="CH85" s="85">
        <v>0</v>
      </c>
      <c r="CI85" s="85">
        <v>0</v>
      </c>
      <c r="CJ85" s="85">
        <v>0</v>
      </c>
      <c r="CK85" s="85">
        <v>0</v>
      </c>
      <c r="CL85" s="85">
        <v>0</v>
      </c>
      <c r="CM85" s="85">
        <v>0</v>
      </c>
      <c r="CN85" s="85">
        <v>0</v>
      </c>
      <c r="CO85" s="85">
        <v>0</v>
      </c>
      <c r="CP85" s="85">
        <v>0</v>
      </c>
      <c r="CQ85" s="85">
        <v>0</v>
      </c>
      <c r="CR85" s="85">
        <v>0</v>
      </c>
      <c r="CS85" s="85">
        <v>0</v>
      </c>
      <c r="CT85" s="85">
        <v>0</v>
      </c>
      <c r="CU85" s="85">
        <v>0</v>
      </c>
      <c r="CV85" s="85">
        <v>0</v>
      </c>
      <c r="CW85" s="85">
        <v>0</v>
      </c>
      <c r="CX85" s="85">
        <v>0</v>
      </c>
      <c r="CY85" s="85">
        <v>0</v>
      </c>
      <c r="CZ85" s="85">
        <v>0</v>
      </c>
      <c r="DA85" s="85">
        <v>0</v>
      </c>
      <c r="DB85" s="85">
        <v>0</v>
      </c>
      <c r="DC85" s="85">
        <v>0</v>
      </c>
      <c r="DD85" s="85">
        <v>0</v>
      </c>
      <c r="DE85" s="85">
        <v>0</v>
      </c>
      <c r="DF85" s="85">
        <v>0</v>
      </c>
      <c r="DG85" s="85">
        <v>0</v>
      </c>
      <c r="DH85" s="85">
        <v>0</v>
      </c>
      <c r="DI85" s="85">
        <v>0</v>
      </c>
      <c r="DJ85" s="85">
        <v>0</v>
      </c>
      <c r="DK85" s="85">
        <v>0</v>
      </c>
      <c r="DL85" s="85">
        <v>0</v>
      </c>
      <c r="DM85" s="85">
        <v>0</v>
      </c>
      <c r="DN85" s="85">
        <v>0</v>
      </c>
      <c r="DO85" s="85">
        <v>0</v>
      </c>
      <c r="DP85" s="85">
        <v>0</v>
      </c>
      <c r="DQ85" s="85">
        <v>0</v>
      </c>
      <c r="DR85" s="85">
        <v>0</v>
      </c>
      <c r="DS85" s="85">
        <v>0</v>
      </c>
      <c r="DT85" s="85">
        <v>0</v>
      </c>
      <c r="DU85" s="85">
        <v>0</v>
      </c>
      <c r="DV85" s="85">
        <v>0</v>
      </c>
      <c r="DW85" s="85">
        <v>0</v>
      </c>
      <c r="DX85" s="85">
        <v>0</v>
      </c>
      <c r="DY85" s="85">
        <v>0</v>
      </c>
      <c r="DZ85" s="85">
        <v>0</v>
      </c>
      <c r="EA85" s="85">
        <v>0</v>
      </c>
      <c r="EB85" s="85">
        <v>0</v>
      </c>
      <c r="EC85" s="85">
        <v>0</v>
      </c>
      <c r="ED85" s="85">
        <v>0</v>
      </c>
      <c r="EE85" s="85">
        <v>0</v>
      </c>
      <c r="EF85" s="85">
        <v>0</v>
      </c>
      <c r="EG85" s="85">
        <v>0</v>
      </c>
      <c r="EH85" s="85">
        <v>0</v>
      </c>
      <c r="EI85" s="85">
        <v>0</v>
      </c>
      <c r="EJ85" s="85">
        <v>0</v>
      </c>
      <c r="EK85" s="85">
        <v>0</v>
      </c>
      <c r="EL85" s="85">
        <v>0</v>
      </c>
      <c r="EM85" s="85">
        <v>0</v>
      </c>
      <c r="EN85" s="85">
        <v>0</v>
      </c>
      <c r="EO85" s="85">
        <v>0</v>
      </c>
      <c r="EP85" s="85">
        <v>0</v>
      </c>
      <c r="EQ85" s="85">
        <v>0</v>
      </c>
      <c r="ER85" s="85">
        <v>0</v>
      </c>
      <c r="ES85" s="85">
        <v>0</v>
      </c>
      <c r="ET85" s="85">
        <v>0</v>
      </c>
      <c r="EU85" s="85">
        <v>0</v>
      </c>
      <c r="EV85" s="85">
        <v>0</v>
      </c>
      <c r="EW85" s="85">
        <v>0</v>
      </c>
      <c r="EX85" s="85">
        <v>0</v>
      </c>
      <c r="EY85" s="85">
        <v>0</v>
      </c>
      <c r="EZ85" s="85">
        <v>0</v>
      </c>
      <c r="FA85" s="85">
        <v>0</v>
      </c>
      <c r="FB85" s="85">
        <v>0</v>
      </c>
      <c r="FC85" s="85">
        <v>0</v>
      </c>
      <c r="FD85" s="85">
        <v>0</v>
      </c>
      <c r="FE85" s="85">
        <v>0</v>
      </c>
      <c r="FF85" s="85">
        <v>0</v>
      </c>
      <c r="FG85" s="85">
        <v>0</v>
      </c>
      <c r="FH85" s="85">
        <v>0</v>
      </c>
      <c r="FI85" s="85">
        <v>0</v>
      </c>
      <c r="FJ85" s="85">
        <v>0</v>
      </c>
      <c r="FK85" s="85">
        <v>0</v>
      </c>
      <c r="FL85" s="85">
        <v>0</v>
      </c>
      <c r="FM85" s="85">
        <v>0</v>
      </c>
      <c r="FN85" s="85">
        <v>0</v>
      </c>
      <c r="FO85" s="85">
        <v>0</v>
      </c>
      <c r="FP85" s="85">
        <v>0</v>
      </c>
      <c r="FQ85" s="85">
        <v>0</v>
      </c>
      <c r="FR85" s="85">
        <v>0</v>
      </c>
      <c r="FS85" s="85">
        <v>0</v>
      </c>
      <c r="FT85" s="85">
        <v>0</v>
      </c>
      <c r="FU85" s="85">
        <v>0</v>
      </c>
      <c r="FV85" s="85">
        <v>0</v>
      </c>
      <c r="FW85" s="85">
        <v>0</v>
      </c>
      <c r="FX85" s="85">
        <v>0</v>
      </c>
      <c r="FY85" s="85">
        <v>0</v>
      </c>
      <c r="FZ85" s="85">
        <v>0</v>
      </c>
      <c r="GA85" s="85">
        <v>0</v>
      </c>
      <c r="GB85" s="85">
        <v>0</v>
      </c>
      <c r="GC85" s="85">
        <v>0</v>
      </c>
      <c r="GD85" s="85">
        <v>0</v>
      </c>
      <c r="GE85" s="85">
        <v>0</v>
      </c>
      <c r="GF85" s="85">
        <v>0</v>
      </c>
      <c r="GG85" s="85">
        <v>0</v>
      </c>
      <c r="GH85" s="85">
        <v>0</v>
      </c>
      <c r="GI85" s="85">
        <v>0</v>
      </c>
      <c r="GJ85" s="85">
        <v>0</v>
      </c>
      <c r="GK85" s="85">
        <v>0</v>
      </c>
      <c r="GL85" s="85">
        <v>0</v>
      </c>
      <c r="GM85" s="85">
        <v>0</v>
      </c>
      <c r="GN85" s="85">
        <v>0</v>
      </c>
      <c r="GO85" s="85">
        <v>0</v>
      </c>
      <c r="GP85" s="85">
        <v>0</v>
      </c>
      <c r="GQ85" s="85">
        <v>0</v>
      </c>
      <c r="GR85" s="85">
        <v>0</v>
      </c>
      <c r="GS85" s="85">
        <v>0</v>
      </c>
      <c r="GT85" s="85">
        <v>0</v>
      </c>
      <c r="GU85" s="85">
        <v>0</v>
      </c>
      <c r="GV85" s="85">
        <v>0</v>
      </c>
      <c r="GW85" s="85">
        <v>0</v>
      </c>
      <c r="GX85" s="85">
        <v>0</v>
      </c>
      <c r="GY85" s="85">
        <v>0</v>
      </c>
      <c r="GZ85" s="85">
        <v>0</v>
      </c>
      <c r="HA85" s="85">
        <v>0</v>
      </c>
      <c r="HB85" s="85">
        <v>0</v>
      </c>
      <c r="HC85" s="85">
        <v>0</v>
      </c>
      <c r="HD85" s="85">
        <v>0</v>
      </c>
      <c r="HE85" s="85">
        <v>0</v>
      </c>
      <c r="HF85" s="85">
        <v>0</v>
      </c>
      <c r="HG85" s="85">
        <v>0</v>
      </c>
      <c r="HH85" s="85">
        <v>0</v>
      </c>
      <c r="HI85" s="85">
        <v>0</v>
      </c>
      <c r="HJ85" s="85">
        <v>0</v>
      </c>
      <c r="HK85" s="85">
        <v>0</v>
      </c>
      <c r="HL85" s="85">
        <v>0</v>
      </c>
      <c r="HM85" s="85">
        <v>0</v>
      </c>
      <c r="HN85" s="85">
        <v>0</v>
      </c>
      <c r="HO85" s="85">
        <v>0</v>
      </c>
      <c r="HP85" s="85">
        <v>0</v>
      </c>
      <c r="HQ85" s="85">
        <v>0</v>
      </c>
      <c r="HR85" s="85">
        <v>0</v>
      </c>
      <c r="HS85" s="85">
        <v>0</v>
      </c>
      <c r="HT85" s="85">
        <v>0</v>
      </c>
      <c r="HU85" s="85">
        <v>0</v>
      </c>
      <c r="HV85" s="85">
        <v>0</v>
      </c>
      <c r="HW85" s="85">
        <v>0</v>
      </c>
      <c r="HX85" s="85">
        <v>0</v>
      </c>
      <c r="HY85" s="85">
        <v>0</v>
      </c>
      <c r="HZ85" s="85">
        <v>0</v>
      </c>
      <c r="IA85" s="85">
        <v>0</v>
      </c>
      <c r="IB85" s="85">
        <v>0</v>
      </c>
      <c r="IC85" s="85">
        <v>0</v>
      </c>
      <c r="ID85" s="85">
        <v>0</v>
      </c>
      <c r="IE85" s="85">
        <v>0</v>
      </c>
      <c r="IF85" s="85">
        <v>0</v>
      </c>
      <c r="IG85" s="85">
        <v>0</v>
      </c>
      <c r="IH85" s="85">
        <v>0</v>
      </c>
      <c r="II85" s="85">
        <v>0</v>
      </c>
      <c r="IJ85" s="85">
        <v>0</v>
      </c>
      <c r="IK85" s="85">
        <v>0</v>
      </c>
      <c r="IL85" s="85">
        <v>0</v>
      </c>
      <c r="IM85" s="85">
        <v>0</v>
      </c>
      <c r="IN85" s="85">
        <v>0</v>
      </c>
      <c r="IO85" s="85">
        <v>0</v>
      </c>
      <c r="IP85" s="85">
        <v>0</v>
      </c>
      <c r="IQ85" s="85">
        <v>0</v>
      </c>
      <c r="IR85" s="85">
        <v>0</v>
      </c>
      <c r="IS85" s="85">
        <v>0</v>
      </c>
      <c r="IT85" s="85">
        <v>0</v>
      </c>
      <c r="IU85" s="85">
        <v>0</v>
      </c>
      <c r="IV85" s="85">
        <v>0</v>
      </c>
      <c r="IW85" s="85">
        <v>0</v>
      </c>
      <c r="IX85" s="85">
        <v>0</v>
      </c>
      <c r="IY85" s="85">
        <v>0</v>
      </c>
      <c r="IZ85" s="85">
        <v>0</v>
      </c>
      <c r="JA85" s="85">
        <v>0</v>
      </c>
      <c r="JB85" s="85">
        <v>0</v>
      </c>
      <c r="JC85" s="85">
        <v>0</v>
      </c>
      <c r="JD85" s="85">
        <v>0</v>
      </c>
      <c r="JE85" s="85">
        <v>0</v>
      </c>
      <c r="JF85" s="85">
        <v>0</v>
      </c>
      <c r="JG85" s="85">
        <v>0</v>
      </c>
      <c r="JH85" s="85">
        <v>0</v>
      </c>
      <c r="JI85" s="85">
        <v>0</v>
      </c>
      <c r="JJ85" s="85">
        <v>0</v>
      </c>
      <c r="JK85" s="85">
        <v>0</v>
      </c>
      <c r="JL85" s="85">
        <v>0</v>
      </c>
      <c r="JM85" s="85">
        <v>0</v>
      </c>
      <c r="JN85" s="85">
        <v>0</v>
      </c>
      <c r="JO85" s="85">
        <v>0</v>
      </c>
      <c r="JP85" s="85">
        <v>0</v>
      </c>
      <c r="JQ85" s="85">
        <v>0</v>
      </c>
      <c r="JR85" s="85">
        <v>0</v>
      </c>
      <c r="JS85" s="85">
        <v>0</v>
      </c>
      <c r="JT85" s="85">
        <v>0</v>
      </c>
      <c r="JU85" s="85">
        <v>0</v>
      </c>
      <c r="JV85" s="85">
        <v>0</v>
      </c>
      <c r="JW85" s="85">
        <v>0</v>
      </c>
      <c r="JX85" s="85">
        <v>0</v>
      </c>
      <c r="JY85" s="85">
        <v>0</v>
      </c>
      <c r="JZ85" s="85">
        <v>0</v>
      </c>
      <c r="KA85" s="85">
        <v>0</v>
      </c>
      <c r="KB85" s="85">
        <v>0</v>
      </c>
      <c r="KC85" s="85">
        <v>0</v>
      </c>
      <c r="KD85" s="85">
        <v>0</v>
      </c>
      <c r="KE85" s="85">
        <v>0</v>
      </c>
      <c r="KF85" s="85">
        <v>0</v>
      </c>
      <c r="KG85" s="85">
        <v>0</v>
      </c>
      <c r="KH85" s="85">
        <v>0</v>
      </c>
      <c r="KI85" s="85">
        <v>0</v>
      </c>
      <c r="KJ85" s="85">
        <v>0</v>
      </c>
      <c r="KK85" s="85">
        <v>0</v>
      </c>
      <c r="KL85" s="85">
        <v>0</v>
      </c>
      <c r="KM85" s="85">
        <v>0</v>
      </c>
      <c r="KN85" s="85">
        <v>0</v>
      </c>
      <c r="KO85" s="85">
        <v>0</v>
      </c>
      <c r="KP85" s="85">
        <v>0</v>
      </c>
      <c r="KQ85" s="85">
        <v>0</v>
      </c>
      <c r="KR85" s="85">
        <v>0</v>
      </c>
      <c r="KS85" s="85">
        <v>0</v>
      </c>
      <c r="KT85" s="85">
        <v>0</v>
      </c>
      <c r="KU85" s="85">
        <v>0</v>
      </c>
      <c r="KV85" s="85">
        <v>0</v>
      </c>
      <c r="KW85" s="85">
        <v>0</v>
      </c>
      <c r="KX85" s="85">
        <v>0</v>
      </c>
      <c r="KY85" s="85">
        <v>0</v>
      </c>
      <c r="KZ85" s="85">
        <v>0</v>
      </c>
      <c r="LA85" s="85">
        <v>0</v>
      </c>
      <c r="LB85" s="85">
        <v>0</v>
      </c>
      <c r="LC85" s="85">
        <v>0</v>
      </c>
      <c r="LD85" s="85">
        <v>0</v>
      </c>
      <c r="LE85" s="85">
        <v>0</v>
      </c>
      <c r="LF85" s="85">
        <v>0</v>
      </c>
      <c r="LG85" s="85">
        <v>0</v>
      </c>
      <c r="LH85" s="85">
        <v>0</v>
      </c>
      <c r="LI85" s="85">
        <v>0</v>
      </c>
      <c r="LJ85" s="85">
        <v>0</v>
      </c>
      <c r="LK85" s="85">
        <v>0</v>
      </c>
      <c r="LL85" s="85">
        <v>0</v>
      </c>
      <c r="LM85" s="85">
        <v>0</v>
      </c>
      <c r="LN85" s="85">
        <v>0</v>
      </c>
      <c r="LO85" s="85">
        <v>0</v>
      </c>
      <c r="LP85" s="85">
        <v>0</v>
      </c>
      <c r="LQ85" s="85">
        <v>0</v>
      </c>
      <c r="LR85" s="85">
        <v>0</v>
      </c>
      <c r="LS85" s="85">
        <v>0</v>
      </c>
      <c r="LT85" s="85">
        <v>0</v>
      </c>
      <c r="LU85" s="85">
        <v>0</v>
      </c>
      <c r="LV85" s="85">
        <v>0</v>
      </c>
      <c r="LW85" s="85">
        <v>0</v>
      </c>
      <c r="LX85" s="85">
        <v>0</v>
      </c>
      <c r="LY85" s="85">
        <v>0</v>
      </c>
      <c r="LZ85" s="85">
        <v>0</v>
      </c>
      <c r="MA85" s="85">
        <v>0</v>
      </c>
      <c r="MB85" s="85">
        <v>0</v>
      </c>
      <c r="MC85" s="85">
        <v>0</v>
      </c>
      <c r="MD85" s="85">
        <v>0</v>
      </c>
      <c r="ME85" s="85">
        <v>0</v>
      </c>
      <c r="MF85" s="85">
        <v>0</v>
      </c>
      <c r="MG85" s="85">
        <v>0</v>
      </c>
      <c r="MH85" s="85">
        <v>0</v>
      </c>
      <c r="MI85" s="85">
        <v>0</v>
      </c>
      <c r="MJ85" s="85">
        <v>0</v>
      </c>
      <c r="MK85" s="85">
        <v>0</v>
      </c>
      <c r="ML85" s="85">
        <v>0</v>
      </c>
      <c r="MM85" s="85">
        <v>0</v>
      </c>
      <c r="MN85" s="85">
        <v>0</v>
      </c>
      <c r="MO85" s="85">
        <v>0</v>
      </c>
      <c r="MP85" s="85">
        <v>0</v>
      </c>
      <c r="MQ85" s="85">
        <v>0</v>
      </c>
      <c r="MR85" s="85">
        <v>0</v>
      </c>
      <c r="MS85" s="85">
        <v>0</v>
      </c>
      <c r="MT85" s="85">
        <v>0</v>
      </c>
      <c r="MU85" s="85">
        <v>0</v>
      </c>
      <c r="MV85" s="85">
        <v>0</v>
      </c>
      <c r="MW85" s="85">
        <v>0</v>
      </c>
      <c r="MX85" s="85">
        <v>0</v>
      </c>
      <c r="MY85" s="85">
        <v>0</v>
      </c>
      <c r="MZ85" s="85">
        <v>0</v>
      </c>
      <c r="NA85" s="85">
        <v>0</v>
      </c>
      <c r="NB85" s="85">
        <v>0</v>
      </c>
      <c r="NC85" s="85">
        <v>0</v>
      </c>
      <c r="ND85" s="85">
        <v>0</v>
      </c>
      <c r="NE85" s="85">
        <v>0</v>
      </c>
      <c r="NF85" s="85">
        <v>0</v>
      </c>
      <c r="NG85" s="85">
        <v>0</v>
      </c>
      <c r="NH85" s="85">
        <v>0</v>
      </c>
      <c r="NI85" s="85">
        <v>0</v>
      </c>
      <c r="NJ85" s="85">
        <v>0</v>
      </c>
      <c r="NK85" s="85">
        <v>0</v>
      </c>
      <c r="NL85" s="85">
        <v>0</v>
      </c>
      <c r="NM85" s="85">
        <v>0</v>
      </c>
      <c r="NN85" s="85">
        <v>0</v>
      </c>
      <c r="NO85" s="85">
        <v>0</v>
      </c>
      <c r="NP85" s="85">
        <v>0</v>
      </c>
      <c r="NQ85" s="85">
        <v>0</v>
      </c>
      <c r="NR85" s="85">
        <v>0</v>
      </c>
      <c r="NS85" s="85">
        <v>0</v>
      </c>
      <c r="NT85" s="85">
        <v>0</v>
      </c>
      <c r="NU85" s="85">
        <v>0</v>
      </c>
      <c r="NV85" s="85">
        <v>0</v>
      </c>
      <c r="NW85" s="85">
        <v>0</v>
      </c>
      <c r="NX85" s="85">
        <v>0</v>
      </c>
      <c r="NY85" s="85">
        <v>0</v>
      </c>
      <c r="NZ85" s="85">
        <v>0</v>
      </c>
      <c r="OA85" s="85">
        <v>0</v>
      </c>
      <c r="OB85" s="85">
        <v>0</v>
      </c>
      <c r="OC85" s="85">
        <v>0</v>
      </c>
      <c r="OD85" s="85">
        <v>0</v>
      </c>
      <c r="OE85" s="85">
        <v>0</v>
      </c>
      <c r="OF85" s="85">
        <v>0</v>
      </c>
      <c r="OG85" s="85">
        <v>0</v>
      </c>
      <c r="OH85" s="85">
        <v>0</v>
      </c>
      <c r="OI85" s="85">
        <v>0</v>
      </c>
      <c r="OJ85" s="85">
        <v>0</v>
      </c>
      <c r="OK85" s="85">
        <v>0</v>
      </c>
      <c r="OL85" s="85">
        <v>0</v>
      </c>
      <c r="OM85" s="85">
        <v>0</v>
      </c>
      <c r="ON85" s="85">
        <v>0</v>
      </c>
      <c r="OO85" s="85">
        <v>0</v>
      </c>
      <c r="OP85" s="85">
        <v>0</v>
      </c>
      <c r="OQ85" s="85">
        <v>0</v>
      </c>
      <c r="OR85" s="85">
        <v>0</v>
      </c>
      <c r="OS85" s="85">
        <v>0</v>
      </c>
      <c r="OT85" s="85">
        <v>0</v>
      </c>
      <c r="OU85" s="85">
        <v>0</v>
      </c>
      <c r="OV85" s="85">
        <v>0</v>
      </c>
      <c r="OW85" s="85">
        <v>0</v>
      </c>
      <c r="OX85" s="85">
        <v>0</v>
      </c>
      <c r="OY85" s="85">
        <v>0</v>
      </c>
      <c r="OZ85" s="85">
        <v>0</v>
      </c>
      <c r="PA85" s="85">
        <v>0</v>
      </c>
      <c r="PB85" s="85">
        <v>0</v>
      </c>
      <c r="PC85" s="85">
        <v>0</v>
      </c>
      <c r="PD85" s="85">
        <v>0</v>
      </c>
      <c r="PE85" s="85">
        <v>0</v>
      </c>
      <c r="PF85" s="85">
        <v>0</v>
      </c>
      <c r="PG85" s="85">
        <v>0</v>
      </c>
      <c r="PH85" s="85">
        <v>0</v>
      </c>
      <c r="PI85" s="85">
        <v>0</v>
      </c>
      <c r="PJ85" s="85">
        <v>0</v>
      </c>
      <c r="PK85" s="85">
        <v>0</v>
      </c>
      <c r="PL85" s="85">
        <v>0</v>
      </c>
      <c r="PM85" s="85">
        <v>0</v>
      </c>
      <c r="PN85" s="85">
        <v>0</v>
      </c>
      <c r="PO85" s="85">
        <v>0</v>
      </c>
      <c r="PP85" s="85">
        <v>0</v>
      </c>
      <c r="PQ85" s="85">
        <v>0</v>
      </c>
      <c r="PR85" s="85">
        <v>0</v>
      </c>
      <c r="PS85" s="85">
        <v>0</v>
      </c>
      <c r="PT85" s="85">
        <v>0</v>
      </c>
      <c r="PU85" s="85">
        <v>0</v>
      </c>
      <c r="PV85" s="85">
        <v>0</v>
      </c>
      <c r="PW85" s="85">
        <v>0</v>
      </c>
      <c r="PX85" s="85">
        <v>0</v>
      </c>
      <c r="PY85" s="85">
        <v>0</v>
      </c>
      <c r="PZ85" s="85">
        <v>0</v>
      </c>
      <c r="QA85" s="85">
        <v>0</v>
      </c>
      <c r="QB85" s="85">
        <v>0</v>
      </c>
      <c r="QC85" s="85">
        <v>0</v>
      </c>
      <c r="QD85" s="85">
        <v>0</v>
      </c>
      <c r="QE85" s="85">
        <v>0</v>
      </c>
      <c r="QF85" s="85">
        <v>0</v>
      </c>
      <c r="QG85" s="85">
        <v>0</v>
      </c>
      <c r="QH85" s="85">
        <v>0</v>
      </c>
      <c r="QI85" s="85">
        <v>0</v>
      </c>
      <c r="QJ85" s="85">
        <v>0</v>
      </c>
      <c r="QK85" s="85">
        <v>0</v>
      </c>
      <c r="QL85" s="85">
        <v>0</v>
      </c>
      <c r="QM85" s="85">
        <v>0</v>
      </c>
      <c r="QN85" s="85">
        <v>0</v>
      </c>
      <c r="QO85" s="85">
        <v>0</v>
      </c>
      <c r="QP85" s="85">
        <v>0</v>
      </c>
      <c r="QQ85" s="85">
        <v>0</v>
      </c>
      <c r="QR85" s="85">
        <v>0</v>
      </c>
      <c r="QS85" s="85">
        <v>0</v>
      </c>
      <c r="QT85" s="85">
        <v>0</v>
      </c>
      <c r="QU85" s="85">
        <v>0</v>
      </c>
      <c r="QV85" s="85">
        <v>0</v>
      </c>
      <c r="QW85" s="85">
        <v>0</v>
      </c>
      <c r="QX85" s="85">
        <v>0</v>
      </c>
      <c r="QY85" s="85">
        <v>0</v>
      </c>
      <c r="QZ85" s="85">
        <v>0</v>
      </c>
      <c r="RA85" s="85">
        <v>0</v>
      </c>
      <c r="RB85" s="85">
        <v>0</v>
      </c>
      <c r="RC85" s="85">
        <v>0</v>
      </c>
      <c r="RD85" s="85">
        <v>0</v>
      </c>
      <c r="RE85" s="85">
        <v>0</v>
      </c>
      <c r="RF85" s="85">
        <v>0</v>
      </c>
      <c r="RG85" s="85">
        <v>0</v>
      </c>
      <c r="RH85" s="85">
        <v>0</v>
      </c>
      <c r="RI85" s="85">
        <v>0</v>
      </c>
      <c r="RJ85" s="85">
        <v>0</v>
      </c>
      <c r="RK85" s="85">
        <v>0</v>
      </c>
      <c r="RL85" s="85">
        <v>0</v>
      </c>
      <c r="RM85" s="85">
        <v>0</v>
      </c>
      <c r="RN85" s="85">
        <v>0</v>
      </c>
      <c r="RO85" s="85">
        <v>0</v>
      </c>
      <c r="RP85" s="85">
        <v>0</v>
      </c>
      <c r="RQ85" s="85">
        <v>0</v>
      </c>
    </row>
    <row r="86" spans="1:485" ht="15">
      <c r="B86" s="85" t="s">
        <v>1825</v>
      </c>
      <c r="D86" s="85" t="s">
        <v>1989</v>
      </c>
      <c r="E86" s="87"/>
      <c r="F86" s="87"/>
      <c r="G86" s="87"/>
      <c r="H86" s="86" t="s">
        <v>1990</v>
      </c>
      <c r="I86" s="85" t="s">
        <v>1991</v>
      </c>
      <c r="T86" s="85">
        <v>0</v>
      </c>
      <c r="U86" s="85">
        <v>0</v>
      </c>
      <c r="V86" s="85">
        <v>0</v>
      </c>
      <c r="W86" s="85">
        <v>0</v>
      </c>
      <c r="X86" s="85">
        <v>0</v>
      </c>
      <c r="Y86" s="85">
        <v>0</v>
      </c>
      <c r="Z86" s="85">
        <v>0</v>
      </c>
      <c r="AA86" s="85">
        <v>0</v>
      </c>
      <c r="AB86" s="85">
        <v>0</v>
      </c>
      <c r="AC86" s="85">
        <v>0</v>
      </c>
      <c r="AD86" s="85">
        <v>0</v>
      </c>
      <c r="AE86" s="85">
        <v>0</v>
      </c>
      <c r="AF86" s="85">
        <v>0</v>
      </c>
      <c r="AG86" s="85">
        <v>0</v>
      </c>
      <c r="AH86" s="85">
        <v>0</v>
      </c>
      <c r="AI86" s="85">
        <v>0</v>
      </c>
      <c r="AJ86" s="85">
        <v>0</v>
      </c>
      <c r="AK86" s="85">
        <v>0</v>
      </c>
      <c r="AL86" s="85">
        <v>0</v>
      </c>
      <c r="AM86" s="85">
        <v>0</v>
      </c>
      <c r="AN86" s="85">
        <v>0</v>
      </c>
      <c r="AO86" s="85">
        <v>0</v>
      </c>
      <c r="AP86" s="85">
        <v>0</v>
      </c>
      <c r="AQ86" s="85">
        <v>0</v>
      </c>
      <c r="AR86" s="85">
        <v>0</v>
      </c>
      <c r="AS86" s="85">
        <v>0</v>
      </c>
      <c r="AT86" s="85">
        <v>0</v>
      </c>
      <c r="AU86" s="85">
        <v>0</v>
      </c>
      <c r="AV86" s="85">
        <v>0</v>
      </c>
      <c r="AW86" s="85">
        <v>0</v>
      </c>
      <c r="AX86" s="85">
        <v>0</v>
      </c>
      <c r="AY86" s="85">
        <v>0</v>
      </c>
      <c r="AZ86" s="85">
        <v>0</v>
      </c>
      <c r="BA86" s="85">
        <v>0</v>
      </c>
      <c r="BB86" s="85">
        <v>0</v>
      </c>
      <c r="BC86" s="85">
        <v>0</v>
      </c>
      <c r="BD86" s="85">
        <v>0</v>
      </c>
      <c r="BE86" s="85">
        <v>0</v>
      </c>
      <c r="BF86" s="85">
        <v>0</v>
      </c>
      <c r="BG86" s="85">
        <v>0</v>
      </c>
      <c r="BH86" s="85">
        <v>0</v>
      </c>
      <c r="BI86" s="85">
        <v>0</v>
      </c>
      <c r="BJ86" s="85">
        <v>0</v>
      </c>
      <c r="BK86" s="85">
        <v>0</v>
      </c>
      <c r="BL86" s="85">
        <v>0</v>
      </c>
      <c r="BM86" s="85">
        <v>0</v>
      </c>
      <c r="BN86" s="85">
        <v>0</v>
      </c>
      <c r="BO86" s="85">
        <v>0</v>
      </c>
      <c r="BP86" s="85">
        <v>0</v>
      </c>
      <c r="BQ86" s="85">
        <v>0</v>
      </c>
      <c r="BR86" s="85">
        <v>0</v>
      </c>
      <c r="BS86" s="85">
        <v>0</v>
      </c>
      <c r="BT86" s="85">
        <v>0</v>
      </c>
      <c r="BU86" s="85">
        <v>0</v>
      </c>
      <c r="BV86" s="85">
        <v>0</v>
      </c>
      <c r="BW86" s="85">
        <v>0</v>
      </c>
      <c r="BX86" s="85">
        <v>0</v>
      </c>
      <c r="BY86" s="85">
        <v>0</v>
      </c>
      <c r="BZ86" s="85">
        <v>0</v>
      </c>
      <c r="CA86" s="85">
        <v>0</v>
      </c>
      <c r="CB86" s="85">
        <v>0</v>
      </c>
      <c r="CC86" s="85">
        <v>0</v>
      </c>
      <c r="CD86" s="85">
        <v>0</v>
      </c>
      <c r="CE86" s="85">
        <v>0</v>
      </c>
      <c r="CF86" s="85">
        <v>0</v>
      </c>
      <c r="CG86" s="85">
        <v>0</v>
      </c>
      <c r="CH86" s="85">
        <v>0</v>
      </c>
      <c r="CI86" s="85">
        <v>0</v>
      </c>
      <c r="CJ86" s="85">
        <v>0</v>
      </c>
      <c r="CK86" s="85">
        <v>0</v>
      </c>
      <c r="CL86" s="85">
        <v>0</v>
      </c>
      <c r="CM86" s="85">
        <v>0</v>
      </c>
      <c r="CN86" s="85">
        <v>0</v>
      </c>
      <c r="CO86" s="85">
        <v>0</v>
      </c>
      <c r="CP86" s="85">
        <v>0</v>
      </c>
      <c r="CQ86" s="85">
        <v>0</v>
      </c>
      <c r="CR86" s="85">
        <v>0</v>
      </c>
      <c r="CS86" s="85">
        <v>0</v>
      </c>
      <c r="CT86" s="85">
        <v>0</v>
      </c>
      <c r="CU86" s="85">
        <v>0</v>
      </c>
      <c r="CV86" s="85">
        <v>0</v>
      </c>
      <c r="CW86" s="85">
        <v>0</v>
      </c>
      <c r="CX86" s="85">
        <v>0</v>
      </c>
      <c r="CY86" s="85">
        <v>0</v>
      </c>
      <c r="CZ86" s="85">
        <v>0</v>
      </c>
      <c r="DA86" s="85">
        <v>0</v>
      </c>
      <c r="DB86" s="85">
        <v>0</v>
      </c>
      <c r="DC86" s="85">
        <v>0</v>
      </c>
      <c r="DD86" s="85">
        <v>0</v>
      </c>
      <c r="DE86" s="85">
        <v>0</v>
      </c>
      <c r="DF86" s="85">
        <v>0</v>
      </c>
      <c r="DG86" s="85">
        <v>0</v>
      </c>
      <c r="DH86" s="85">
        <v>0</v>
      </c>
      <c r="DI86" s="85">
        <v>0</v>
      </c>
      <c r="DJ86" s="85">
        <v>0</v>
      </c>
      <c r="DK86" s="85">
        <v>0</v>
      </c>
      <c r="DL86" s="85">
        <v>0</v>
      </c>
      <c r="DM86" s="85">
        <v>0</v>
      </c>
      <c r="DN86" s="85">
        <v>0</v>
      </c>
      <c r="DO86" s="85">
        <v>0</v>
      </c>
      <c r="DP86" s="85">
        <v>0</v>
      </c>
      <c r="DQ86" s="85">
        <v>0</v>
      </c>
      <c r="DR86" s="85">
        <v>0</v>
      </c>
      <c r="DS86" s="85">
        <v>0</v>
      </c>
      <c r="DT86" s="85">
        <v>0</v>
      </c>
      <c r="DU86" s="85">
        <v>0</v>
      </c>
      <c r="DV86" s="85">
        <v>0</v>
      </c>
      <c r="DW86" s="85">
        <v>0</v>
      </c>
      <c r="DX86" s="85">
        <v>0</v>
      </c>
      <c r="DY86" s="85">
        <v>0</v>
      </c>
      <c r="DZ86" s="85">
        <v>0</v>
      </c>
      <c r="EA86" s="85">
        <v>0</v>
      </c>
      <c r="EB86" s="85">
        <v>0</v>
      </c>
      <c r="EC86" s="85">
        <v>0</v>
      </c>
      <c r="ED86" s="85">
        <v>0</v>
      </c>
      <c r="EE86" s="85">
        <v>0</v>
      </c>
      <c r="EF86" s="85">
        <v>0</v>
      </c>
      <c r="EG86" s="85">
        <v>0</v>
      </c>
      <c r="EH86" s="85">
        <v>0</v>
      </c>
      <c r="EI86" s="85">
        <v>0</v>
      </c>
      <c r="EJ86" s="85">
        <v>0</v>
      </c>
      <c r="EK86" s="85">
        <v>0</v>
      </c>
      <c r="EL86" s="85">
        <v>0</v>
      </c>
      <c r="EM86" s="85">
        <v>0</v>
      </c>
      <c r="EN86" s="85">
        <v>0</v>
      </c>
      <c r="EO86" s="85">
        <v>0</v>
      </c>
      <c r="EP86" s="85">
        <v>0</v>
      </c>
      <c r="EQ86" s="85">
        <v>0</v>
      </c>
      <c r="ER86" s="85">
        <v>0</v>
      </c>
      <c r="ES86" s="85">
        <v>0</v>
      </c>
      <c r="ET86" s="85">
        <v>0</v>
      </c>
      <c r="EU86" s="85">
        <v>0</v>
      </c>
      <c r="EV86" s="85">
        <v>0</v>
      </c>
      <c r="EW86" s="85">
        <v>0</v>
      </c>
      <c r="EX86" s="85">
        <v>0</v>
      </c>
      <c r="EY86" s="85">
        <v>0</v>
      </c>
      <c r="EZ86" s="85">
        <v>0</v>
      </c>
      <c r="FA86" s="85">
        <v>0</v>
      </c>
      <c r="FB86" s="85">
        <v>0</v>
      </c>
      <c r="FC86" s="85">
        <v>0</v>
      </c>
      <c r="FD86" s="85">
        <v>0</v>
      </c>
      <c r="FE86" s="85">
        <v>0</v>
      </c>
      <c r="FF86" s="85">
        <v>0</v>
      </c>
      <c r="FG86" s="85">
        <v>0</v>
      </c>
      <c r="FH86" s="85">
        <v>0</v>
      </c>
      <c r="FI86" s="85">
        <v>0</v>
      </c>
      <c r="FJ86" s="85">
        <v>0</v>
      </c>
      <c r="FK86" s="85">
        <v>0</v>
      </c>
      <c r="FL86" s="85">
        <v>0</v>
      </c>
      <c r="FM86" s="85">
        <v>0</v>
      </c>
      <c r="FN86" s="85">
        <v>0</v>
      </c>
      <c r="FO86" s="85">
        <v>0</v>
      </c>
      <c r="FP86" s="85">
        <v>0</v>
      </c>
      <c r="FQ86" s="85">
        <v>0</v>
      </c>
      <c r="FR86" s="85">
        <v>0</v>
      </c>
      <c r="FS86" s="85">
        <v>0</v>
      </c>
      <c r="FT86" s="85">
        <v>0</v>
      </c>
      <c r="FU86" s="85">
        <v>0</v>
      </c>
      <c r="FV86" s="85">
        <v>0</v>
      </c>
      <c r="FW86" s="85">
        <v>0</v>
      </c>
      <c r="FX86" s="85">
        <v>0</v>
      </c>
      <c r="FY86" s="85">
        <v>0</v>
      </c>
      <c r="FZ86" s="85">
        <v>0</v>
      </c>
      <c r="GA86" s="85">
        <v>0</v>
      </c>
      <c r="GB86" s="85">
        <v>0</v>
      </c>
      <c r="GC86" s="85">
        <v>0</v>
      </c>
      <c r="GD86" s="85">
        <v>0</v>
      </c>
      <c r="GE86" s="85">
        <v>0</v>
      </c>
      <c r="GF86" s="85">
        <v>0</v>
      </c>
      <c r="GG86" s="85">
        <v>0</v>
      </c>
      <c r="GH86" s="85">
        <v>0</v>
      </c>
      <c r="GI86" s="85">
        <v>0</v>
      </c>
      <c r="GJ86" s="85">
        <v>0</v>
      </c>
      <c r="GK86" s="85">
        <v>0</v>
      </c>
      <c r="GL86" s="85">
        <v>0</v>
      </c>
      <c r="GM86" s="85">
        <v>0</v>
      </c>
      <c r="GN86" s="85">
        <v>0</v>
      </c>
      <c r="GO86" s="85">
        <v>0</v>
      </c>
      <c r="GP86" s="85">
        <v>0</v>
      </c>
      <c r="GQ86" s="85">
        <v>0</v>
      </c>
      <c r="GR86" s="85">
        <v>0</v>
      </c>
      <c r="GS86" s="85">
        <v>0</v>
      </c>
      <c r="GT86" s="85">
        <v>0</v>
      </c>
      <c r="GU86" s="85">
        <v>0</v>
      </c>
      <c r="GV86" s="85">
        <v>0</v>
      </c>
      <c r="GW86" s="85">
        <v>0</v>
      </c>
      <c r="GX86" s="85">
        <v>0</v>
      </c>
      <c r="GY86" s="85">
        <v>0</v>
      </c>
      <c r="GZ86" s="85">
        <v>0</v>
      </c>
      <c r="HA86" s="85">
        <v>0</v>
      </c>
      <c r="HB86" s="85">
        <v>0</v>
      </c>
      <c r="HC86" s="85">
        <v>0</v>
      </c>
      <c r="HD86" s="85">
        <v>0</v>
      </c>
      <c r="HE86" s="85">
        <v>0</v>
      </c>
      <c r="HF86" s="85">
        <v>0</v>
      </c>
      <c r="HG86" s="85">
        <v>0</v>
      </c>
      <c r="HH86" s="85">
        <v>0</v>
      </c>
      <c r="HI86" s="85">
        <v>0</v>
      </c>
      <c r="HJ86" s="85">
        <v>0</v>
      </c>
      <c r="HK86" s="85">
        <v>0</v>
      </c>
      <c r="HL86" s="85">
        <v>0</v>
      </c>
      <c r="HM86" s="85">
        <v>0</v>
      </c>
      <c r="HN86" s="85">
        <v>0</v>
      </c>
      <c r="HO86" s="85">
        <v>0</v>
      </c>
      <c r="HP86" s="85">
        <v>0</v>
      </c>
      <c r="HQ86" s="85">
        <v>0</v>
      </c>
      <c r="HR86" s="85">
        <v>0</v>
      </c>
      <c r="HS86" s="85">
        <v>0</v>
      </c>
      <c r="HT86" s="85">
        <v>0</v>
      </c>
      <c r="HU86" s="85">
        <v>0</v>
      </c>
      <c r="HV86" s="85">
        <v>0</v>
      </c>
      <c r="HW86" s="85">
        <v>0</v>
      </c>
      <c r="HX86" s="85">
        <v>0</v>
      </c>
      <c r="HY86" s="85">
        <v>0</v>
      </c>
      <c r="HZ86" s="85">
        <v>0</v>
      </c>
      <c r="IA86" s="85">
        <v>0</v>
      </c>
      <c r="IB86" s="85">
        <v>0</v>
      </c>
      <c r="IC86" s="85">
        <v>0</v>
      </c>
      <c r="ID86" s="85">
        <v>0</v>
      </c>
      <c r="IE86" s="85">
        <v>0</v>
      </c>
      <c r="IF86" s="85">
        <v>0</v>
      </c>
      <c r="IG86" s="85">
        <v>0</v>
      </c>
      <c r="IH86" s="85">
        <v>0</v>
      </c>
      <c r="II86" s="85">
        <v>0</v>
      </c>
      <c r="IJ86" s="85">
        <v>0</v>
      </c>
      <c r="IK86" s="85">
        <v>0</v>
      </c>
      <c r="IL86" s="85">
        <v>0</v>
      </c>
      <c r="IM86" s="85">
        <v>0</v>
      </c>
      <c r="IN86" s="85">
        <v>0</v>
      </c>
      <c r="IO86" s="85">
        <v>0</v>
      </c>
      <c r="IP86" s="85">
        <v>0</v>
      </c>
      <c r="IQ86" s="85">
        <v>0</v>
      </c>
      <c r="IR86" s="85">
        <v>0</v>
      </c>
      <c r="IS86" s="85">
        <v>0</v>
      </c>
      <c r="IT86" s="85">
        <v>0</v>
      </c>
      <c r="IU86" s="85">
        <v>0</v>
      </c>
      <c r="IV86" s="85">
        <v>0</v>
      </c>
      <c r="IW86" s="85">
        <v>0</v>
      </c>
      <c r="IX86" s="85">
        <v>0</v>
      </c>
      <c r="IY86" s="85">
        <v>0</v>
      </c>
      <c r="IZ86" s="85">
        <v>0</v>
      </c>
      <c r="JA86" s="85">
        <v>0</v>
      </c>
      <c r="JB86" s="85">
        <v>0</v>
      </c>
      <c r="JC86" s="85">
        <v>0</v>
      </c>
      <c r="JD86" s="85">
        <v>0</v>
      </c>
      <c r="JE86" s="85">
        <v>0</v>
      </c>
      <c r="JF86" s="85">
        <v>0</v>
      </c>
      <c r="JG86" s="85">
        <v>0</v>
      </c>
      <c r="JH86" s="85">
        <v>0</v>
      </c>
      <c r="JI86" s="85">
        <v>0</v>
      </c>
      <c r="JJ86" s="85">
        <v>0</v>
      </c>
      <c r="JK86" s="85">
        <v>0</v>
      </c>
      <c r="JL86" s="85">
        <v>0</v>
      </c>
      <c r="JM86" s="85">
        <v>0</v>
      </c>
      <c r="JN86" s="85">
        <v>0</v>
      </c>
      <c r="JO86" s="85">
        <v>0</v>
      </c>
      <c r="JP86" s="85">
        <v>0</v>
      </c>
      <c r="JQ86" s="85">
        <v>0</v>
      </c>
      <c r="JR86" s="85">
        <v>0</v>
      </c>
      <c r="JS86" s="85">
        <v>0</v>
      </c>
      <c r="JT86" s="85">
        <v>0</v>
      </c>
      <c r="JU86" s="85">
        <v>0</v>
      </c>
      <c r="JV86" s="85">
        <v>0</v>
      </c>
      <c r="JW86" s="85">
        <v>0</v>
      </c>
      <c r="JX86" s="85">
        <v>0</v>
      </c>
      <c r="JY86" s="85">
        <v>0</v>
      </c>
      <c r="JZ86" s="85">
        <v>0</v>
      </c>
      <c r="KA86" s="85">
        <v>0</v>
      </c>
      <c r="KB86" s="85">
        <v>0</v>
      </c>
      <c r="KC86" s="85">
        <v>0</v>
      </c>
      <c r="KD86" s="85">
        <v>0</v>
      </c>
      <c r="KE86" s="85">
        <v>0</v>
      </c>
      <c r="KF86" s="85">
        <v>0</v>
      </c>
      <c r="KG86" s="85">
        <v>0</v>
      </c>
      <c r="KH86" s="85">
        <v>0</v>
      </c>
      <c r="KI86" s="85">
        <v>0</v>
      </c>
      <c r="KJ86" s="85">
        <v>0</v>
      </c>
      <c r="KK86" s="85">
        <v>0</v>
      </c>
      <c r="KL86" s="85">
        <v>0</v>
      </c>
      <c r="KM86" s="85">
        <v>0</v>
      </c>
      <c r="KN86" s="85">
        <v>0</v>
      </c>
      <c r="KO86" s="85">
        <v>0</v>
      </c>
      <c r="KP86" s="85">
        <v>0</v>
      </c>
      <c r="KQ86" s="85">
        <v>0</v>
      </c>
      <c r="KR86" s="85">
        <v>0</v>
      </c>
      <c r="KS86" s="85">
        <v>0</v>
      </c>
      <c r="KT86" s="85">
        <v>0</v>
      </c>
      <c r="KU86" s="85">
        <v>0</v>
      </c>
      <c r="KV86" s="85">
        <v>0</v>
      </c>
      <c r="KW86" s="85">
        <v>0</v>
      </c>
      <c r="KX86" s="85">
        <v>0</v>
      </c>
      <c r="KY86" s="85">
        <v>0</v>
      </c>
      <c r="KZ86" s="85">
        <v>0</v>
      </c>
      <c r="LA86" s="85">
        <v>0</v>
      </c>
      <c r="LB86" s="85">
        <v>0</v>
      </c>
      <c r="LC86" s="85">
        <v>0</v>
      </c>
      <c r="LD86" s="85">
        <v>0</v>
      </c>
      <c r="LE86" s="85">
        <v>0</v>
      </c>
      <c r="LF86" s="85">
        <v>0</v>
      </c>
      <c r="LG86" s="85">
        <v>0</v>
      </c>
      <c r="LH86" s="85">
        <v>0</v>
      </c>
      <c r="LI86" s="85">
        <v>0</v>
      </c>
      <c r="LJ86" s="85">
        <v>0</v>
      </c>
      <c r="LK86" s="85">
        <v>0</v>
      </c>
      <c r="LL86" s="85">
        <v>0</v>
      </c>
      <c r="LM86" s="85">
        <v>0</v>
      </c>
      <c r="LN86" s="85">
        <v>0</v>
      </c>
      <c r="LO86" s="85">
        <v>0</v>
      </c>
      <c r="LP86" s="85">
        <v>0</v>
      </c>
      <c r="LQ86" s="85">
        <v>0</v>
      </c>
      <c r="LR86" s="85">
        <v>0</v>
      </c>
      <c r="LS86" s="85">
        <v>0</v>
      </c>
      <c r="LT86" s="85">
        <v>0</v>
      </c>
      <c r="LU86" s="85">
        <v>0</v>
      </c>
      <c r="LV86" s="85">
        <v>0</v>
      </c>
      <c r="LW86" s="85">
        <v>0</v>
      </c>
      <c r="LX86" s="85">
        <v>0</v>
      </c>
      <c r="LY86" s="85">
        <v>0</v>
      </c>
      <c r="LZ86" s="85">
        <v>0</v>
      </c>
      <c r="MA86" s="85">
        <v>0</v>
      </c>
      <c r="MB86" s="85">
        <v>0</v>
      </c>
      <c r="MC86" s="85">
        <v>0</v>
      </c>
      <c r="MD86" s="85">
        <v>0</v>
      </c>
      <c r="ME86" s="85">
        <v>0</v>
      </c>
      <c r="MF86" s="85">
        <v>0</v>
      </c>
      <c r="MG86" s="85">
        <v>0</v>
      </c>
      <c r="MH86" s="85">
        <v>0</v>
      </c>
      <c r="MI86" s="85">
        <v>0</v>
      </c>
      <c r="MJ86" s="85">
        <v>0</v>
      </c>
      <c r="MK86" s="85">
        <v>0</v>
      </c>
      <c r="ML86" s="85">
        <v>0</v>
      </c>
      <c r="MM86" s="85">
        <v>0</v>
      </c>
      <c r="MN86" s="85">
        <v>0</v>
      </c>
      <c r="MO86" s="85">
        <v>0</v>
      </c>
      <c r="MP86" s="85">
        <v>0</v>
      </c>
      <c r="MQ86" s="85">
        <v>0</v>
      </c>
      <c r="MR86" s="85">
        <v>0</v>
      </c>
      <c r="MS86" s="85">
        <v>0</v>
      </c>
      <c r="MT86" s="85">
        <v>0</v>
      </c>
      <c r="MU86" s="85">
        <v>0</v>
      </c>
      <c r="MV86" s="85">
        <v>0</v>
      </c>
      <c r="MW86" s="85">
        <v>0</v>
      </c>
      <c r="MX86" s="85">
        <v>0</v>
      </c>
      <c r="MY86" s="85">
        <v>0</v>
      </c>
      <c r="MZ86" s="85">
        <v>0</v>
      </c>
      <c r="NA86" s="85">
        <v>0</v>
      </c>
      <c r="NB86" s="85">
        <v>0</v>
      </c>
      <c r="NC86" s="85">
        <v>0</v>
      </c>
      <c r="ND86" s="85">
        <v>0</v>
      </c>
      <c r="NE86" s="85">
        <v>0</v>
      </c>
      <c r="NF86" s="85">
        <v>0</v>
      </c>
      <c r="NG86" s="85">
        <v>0</v>
      </c>
      <c r="NH86" s="85">
        <v>0</v>
      </c>
      <c r="NI86" s="85">
        <v>0</v>
      </c>
      <c r="NJ86" s="85">
        <v>0</v>
      </c>
      <c r="NK86" s="85">
        <v>0</v>
      </c>
      <c r="NL86" s="85">
        <v>0</v>
      </c>
      <c r="NM86" s="85">
        <v>0</v>
      </c>
      <c r="NN86" s="85">
        <v>0</v>
      </c>
      <c r="NO86" s="85">
        <v>0</v>
      </c>
      <c r="NP86" s="85">
        <v>0</v>
      </c>
      <c r="NQ86" s="85">
        <v>0</v>
      </c>
      <c r="NR86" s="85">
        <v>0</v>
      </c>
      <c r="NS86" s="85">
        <v>0</v>
      </c>
      <c r="NT86" s="85">
        <v>0</v>
      </c>
      <c r="NU86" s="85">
        <v>0</v>
      </c>
      <c r="NV86" s="85">
        <v>0</v>
      </c>
      <c r="NW86" s="85">
        <v>0</v>
      </c>
      <c r="NX86" s="85">
        <v>0</v>
      </c>
      <c r="NY86" s="85">
        <v>0</v>
      </c>
      <c r="NZ86" s="85">
        <v>0</v>
      </c>
      <c r="OA86" s="85">
        <v>0</v>
      </c>
      <c r="OB86" s="85">
        <v>0</v>
      </c>
      <c r="OC86" s="85">
        <v>0</v>
      </c>
      <c r="OD86" s="85">
        <v>0</v>
      </c>
      <c r="OE86" s="85">
        <v>0</v>
      </c>
      <c r="OF86" s="85">
        <v>0</v>
      </c>
      <c r="OG86" s="85">
        <v>0</v>
      </c>
      <c r="OH86" s="85">
        <v>0</v>
      </c>
      <c r="OI86" s="85">
        <v>0</v>
      </c>
      <c r="OJ86" s="85">
        <v>0</v>
      </c>
      <c r="OK86" s="85">
        <v>0</v>
      </c>
      <c r="OL86" s="85">
        <v>0</v>
      </c>
      <c r="OM86" s="85">
        <v>0</v>
      </c>
      <c r="ON86" s="85">
        <v>0</v>
      </c>
      <c r="OO86" s="85">
        <v>0</v>
      </c>
      <c r="OP86" s="85">
        <v>0</v>
      </c>
      <c r="OQ86" s="85">
        <v>0</v>
      </c>
      <c r="OR86" s="85">
        <v>0</v>
      </c>
      <c r="OS86" s="85">
        <v>0</v>
      </c>
      <c r="OT86" s="85">
        <v>0</v>
      </c>
      <c r="OU86" s="85">
        <v>0</v>
      </c>
      <c r="OV86" s="85">
        <v>0</v>
      </c>
      <c r="OW86" s="85">
        <v>0</v>
      </c>
      <c r="OX86" s="85">
        <v>0</v>
      </c>
      <c r="OY86" s="85">
        <v>0</v>
      </c>
      <c r="OZ86" s="85">
        <v>0</v>
      </c>
      <c r="PA86" s="85">
        <v>0</v>
      </c>
      <c r="PB86" s="85">
        <v>0</v>
      </c>
      <c r="PC86" s="85">
        <v>0</v>
      </c>
      <c r="PD86" s="85">
        <v>0</v>
      </c>
      <c r="PE86" s="85">
        <v>0</v>
      </c>
      <c r="PF86" s="85">
        <v>0</v>
      </c>
      <c r="PG86" s="85">
        <v>0</v>
      </c>
      <c r="PH86" s="85">
        <v>0</v>
      </c>
      <c r="PI86" s="85">
        <v>0</v>
      </c>
      <c r="PJ86" s="85">
        <v>0</v>
      </c>
      <c r="PK86" s="85">
        <v>0</v>
      </c>
      <c r="PL86" s="85">
        <v>0</v>
      </c>
      <c r="PM86" s="85">
        <v>0</v>
      </c>
      <c r="PN86" s="85">
        <v>0</v>
      </c>
      <c r="PO86" s="85">
        <v>0</v>
      </c>
      <c r="PP86" s="85">
        <v>0</v>
      </c>
      <c r="PQ86" s="85">
        <v>0</v>
      </c>
      <c r="PR86" s="85">
        <v>0</v>
      </c>
      <c r="PS86" s="85">
        <v>0</v>
      </c>
      <c r="PT86" s="85">
        <v>0</v>
      </c>
      <c r="PU86" s="85">
        <v>0</v>
      </c>
      <c r="PV86" s="85">
        <v>0</v>
      </c>
      <c r="PW86" s="85">
        <v>0</v>
      </c>
      <c r="PX86" s="85">
        <v>0</v>
      </c>
      <c r="PY86" s="85">
        <v>0</v>
      </c>
      <c r="PZ86" s="85">
        <v>0</v>
      </c>
      <c r="QA86" s="85">
        <v>0</v>
      </c>
      <c r="QB86" s="85">
        <v>0</v>
      </c>
      <c r="QC86" s="85">
        <v>0</v>
      </c>
      <c r="QD86" s="85">
        <v>0</v>
      </c>
      <c r="QE86" s="85">
        <v>0</v>
      </c>
      <c r="QF86" s="85">
        <v>0</v>
      </c>
      <c r="QG86" s="85">
        <v>0</v>
      </c>
      <c r="QH86" s="85">
        <v>0</v>
      </c>
      <c r="QI86" s="85">
        <v>0</v>
      </c>
      <c r="QJ86" s="85">
        <v>0</v>
      </c>
      <c r="QK86" s="85">
        <v>0</v>
      </c>
      <c r="QL86" s="85">
        <v>0</v>
      </c>
      <c r="QM86" s="85">
        <v>0</v>
      </c>
      <c r="QN86" s="85">
        <v>0</v>
      </c>
      <c r="QO86" s="85">
        <v>0</v>
      </c>
      <c r="QP86" s="85">
        <v>0</v>
      </c>
      <c r="QQ86" s="85">
        <v>0</v>
      </c>
      <c r="QR86" s="85">
        <v>0</v>
      </c>
      <c r="QS86" s="85">
        <v>0</v>
      </c>
      <c r="QT86" s="85">
        <v>0</v>
      </c>
      <c r="QU86" s="85">
        <v>0</v>
      </c>
      <c r="QV86" s="85">
        <v>0</v>
      </c>
      <c r="QW86" s="85">
        <v>0</v>
      </c>
      <c r="QX86" s="85">
        <v>0</v>
      </c>
      <c r="QY86" s="85">
        <v>0</v>
      </c>
      <c r="QZ86" s="85">
        <v>0</v>
      </c>
      <c r="RA86" s="85">
        <v>0</v>
      </c>
      <c r="RB86" s="85">
        <v>0</v>
      </c>
      <c r="RC86" s="85">
        <v>0</v>
      </c>
      <c r="RD86" s="85">
        <v>0</v>
      </c>
      <c r="RE86" s="85">
        <v>0</v>
      </c>
      <c r="RF86" s="85">
        <v>0</v>
      </c>
      <c r="RG86" s="85">
        <v>0</v>
      </c>
      <c r="RH86" s="85">
        <v>0</v>
      </c>
      <c r="RI86" s="85">
        <v>0</v>
      </c>
      <c r="RJ86" s="85">
        <v>0</v>
      </c>
      <c r="RK86" s="85">
        <v>0</v>
      </c>
      <c r="RL86" s="85">
        <v>0</v>
      </c>
      <c r="RM86" s="85">
        <v>0</v>
      </c>
      <c r="RN86" s="85">
        <v>0</v>
      </c>
      <c r="RO86" s="85">
        <v>0</v>
      </c>
      <c r="RP86" s="85">
        <v>0</v>
      </c>
      <c r="RQ86" s="85">
        <v>0</v>
      </c>
    </row>
    <row r="87" spans="1:485" ht="15">
      <c r="B87" s="85" t="s">
        <v>1828</v>
      </c>
      <c r="D87" s="85" t="s">
        <v>1992</v>
      </c>
      <c r="E87" s="87"/>
      <c r="F87" s="87"/>
      <c r="G87" s="87"/>
      <c r="H87" s="86" t="s">
        <v>1993</v>
      </c>
      <c r="I87" s="85" t="s">
        <v>1994</v>
      </c>
      <c r="T87" s="85">
        <v>0</v>
      </c>
      <c r="U87" s="85">
        <v>0</v>
      </c>
      <c r="V87" s="85">
        <v>0</v>
      </c>
      <c r="W87" s="85">
        <v>0</v>
      </c>
      <c r="X87" s="85">
        <v>0</v>
      </c>
      <c r="Y87" s="85">
        <v>0</v>
      </c>
      <c r="Z87" s="85">
        <v>0</v>
      </c>
      <c r="AA87" s="85">
        <v>0</v>
      </c>
      <c r="AB87" s="85">
        <v>0</v>
      </c>
      <c r="AC87" s="85">
        <v>0</v>
      </c>
      <c r="AD87" s="85">
        <v>0</v>
      </c>
      <c r="AE87" s="85">
        <v>0</v>
      </c>
      <c r="AF87" s="85">
        <v>0</v>
      </c>
      <c r="AG87" s="85">
        <v>0</v>
      </c>
      <c r="AH87" s="85">
        <v>0</v>
      </c>
      <c r="AI87" s="85">
        <v>0</v>
      </c>
      <c r="AJ87" s="85">
        <v>0</v>
      </c>
      <c r="AK87" s="85">
        <v>0</v>
      </c>
      <c r="AL87" s="85">
        <v>0</v>
      </c>
      <c r="AM87" s="85">
        <v>0</v>
      </c>
      <c r="AN87" s="85">
        <v>0</v>
      </c>
      <c r="AO87" s="85">
        <v>0</v>
      </c>
      <c r="AP87" s="85">
        <v>0</v>
      </c>
      <c r="AQ87" s="85">
        <v>0</v>
      </c>
      <c r="AR87" s="85">
        <v>0</v>
      </c>
      <c r="AS87" s="85">
        <v>0</v>
      </c>
      <c r="AT87" s="85">
        <v>0</v>
      </c>
      <c r="AU87" s="85">
        <v>0</v>
      </c>
      <c r="AV87" s="85">
        <v>0</v>
      </c>
      <c r="AW87" s="85">
        <v>0</v>
      </c>
      <c r="AX87" s="85">
        <v>0</v>
      </c>
      <c r="AY87" s="85">
        <v>0</v>
      </c>
      <c r="AZ87" s="85">
        <v>0</v>
      </c>
      <c r="BA87" s="85">
        <v>0</v>
      </c>
      <c r="BB87" s="85">
        <v>0</v>
      </c>
      <c r="BC87" s="85">
        <v>0</v>
      </c>
      <c r="BD87" s="85">
        <v>0</v>
      </c>
      <c r="BE87" s="85">
        <v>0</v>
      </c>
      <c r="BF87" s="85">
        <v>0</v>
      </c>
      <c r="BG87" s="85">
        <v>0</v>
      </c>
      <c r="BH87" s="85">
        <v>0</v>
      </c>
      <c r="BI87" s="85">
        <v>0</v>
      </c>
      <c r="BJ87" s="85">
        <v>0</v>
      </c>
      <c r="BK87" s="85">
        <v>0</v>
      </c>
      <c r="BL87" s="85">
        <v>0</v>
      </c>
      <c r="BM87" s="85">
        <v>0</v>
      </c>
      <c r="BN87" s="85">
        <v>0</v>
      </c>
      <c r="BO87" s="85">
        <v>0</v>
      </c>
      <c r="BP87" s="85">
        <v>0</v>
      </c>
      <c r="BQ87" s="85">
        <v>0</v>
      </c>
      <c r="BR87" s="85">
        <v>0</v>
      </c>
      <c r="BS87" s="85">
        <v>0</v>
      </c>
      <c r="BT87" s="85">
        <v>0</v>
      </c>
      <c r="BU87" s="85">
        <v>0</v>
      </c>
      <c r="BV87" s="85">
        <v>0</v>
      </c>
      <c r="BW87" s="85">
        <v>0</v>
      </c>
      <c r="BX87" s="85">
        <v>0</v>
      </c>
      <c r="BY87" s="85">
        <v>0</v>
      </c>
      <c r="BZ87" s="85">
        <v>0</v>
      </c>
      <c r="CA87" s="85">
        <v>0</v>
      </c>
      <c r="CB87" s="85">
        <v>0</v>
      </c>
      <c r="CC87" s="85">
        <v>0</v>
      </c>
      <c r="CD87" s="85">
        <v>0</v>
      </c>
      <c r="CE87" s="85">
        <v>0</v>
      </c>
      <c r="CF87" s="85">
        <v>0</v>
      </c>
      <c r="CG87" s="85">
        <v>0</v>
      </c>
      <c r="CH87" s="85">
        <v>0</v>
      </c>
      <c r="CI87" s="85">
        <v>0</v>
      </c>
      <c r="CJ87" s="85">
        <v>0</v>
      </c>
      <c r="CK87" s="85">
        <v>0</v>
      </c>
      <c r="CL87" s="85">
        <v>0</v>
      </c>
      <c r="CM87" s="85">
        <v>0</v>
      </c>
      <c r="CN87" s="85">
        <v>0</v>
      </c>
      <c r="CO87" s="85">
        <v>0</v>
      </c>
      <c r="CP87" s="85">
        <v>0</v>
      </c>
      <c r="CQ87" s="85">
        <v>0</v>
      </c>
      <c r="CR87" s="85">
        <v>0</v>
      </c>
      <c r="CS87" s="85">
        <v>0</v>
      </c>
      <c r="CT87" s="85">
        <v>0</v>
      </c>
      <c r="CU87" s="85">
        <v>0</v>
      </c>
      <c r="CV87" s="85">
        <v>0</v>
      </c>
      <c r="CW87" s="85">
        <v>0</v>
      </c>
      <c r="CX87" s="85">
        <v>0</v>
      </c>
      <c r="CY87" s="85">
        <v>0</v>
      </c>
      <c r="CZ87" s="85">
        <v>0</v>
      </c>
      <c r="DA87" s="85">
        <v>0</v>
      </c>
      <c r="DB87" s="85">
        <v>0</v>
      </c>
      <c r="DC87" s="85">
        <v>0</v>
      </c>
      <c r="DD87" s="85">
        <v>0</v>
      </c>
      <c r="DE87" s="85">
        <v>0</v>
      </c>
      <c r="DF87" s="85">
        <v>0</v>
      </c>
      <c r="DG87" s="85">
        <v>0</v>
      </c>
      <c r="DH87" s="85">
        <v>0</v>
      </c>
      <c r="DI87" s="85">
        <v>0</v>
      </c>
      <c r="DJ87" s="85">
        <v>0</v>
      </c>
      <c r="DK87" s="85">
        <v>0</v>
      </c>
      <c r="DL87" s="85">
        <v>0</v>
      </c>
      <c r="DM87" s="85">
        <v>0</v>
      </c>
      <c r="DN87" s="85">
        <v>0</v>
      </c>
      <c r="DO87" s="85">
        <v>0</v>
      </c>
      <c r="DP87" s="85">
        <v>0</v>
      </c>
      <c r="DQ87" s="85">
        <v>0</v>
      </c>
      <c r="DR87" s="85">
        <v>0</v>
      </c>
      <c r="DS87" s="85">
        <v>0</v>
      </c>
      <c r="DT87" s="85">
        <v>0</v>
      </c>
      <c r="DU87" s="85">
        <v>0</v>
      </c>
      <c r="DV87" s="85">
        <v>0</v>
      </c>
      <c r="DW87" s="85">
        <v>0</v>
      </c>
      <c r="DX87" s="85">
        <v>0</v>
      </c>
      <c r="DY87" s="85">
        <v>0</v>
      </c>
      <c r="DZ87" s="85">
        <v>0</v>
      </c>
      <c r="EA87" s="85">
        <v>0</v>
      </c>
      <c r="EB87" s="85">
        <v>0</v>
      </c>
      <c r="EC87" s="85">
        <v>0</v>
      </c>
      <c r="ED87" s="85">
        <v>0</v>
      </c>
      <c r="EE87" s="85">
        <v>0</v>
      </c>
      <c r="EF87" s="85">
        <v>0</v>
      </c>
      <c r="EG87" s="85">
        <v>0</v>
      </c>
      <c r="EH87" s="85">
        <v>0</v>
      </c>
      <c r="EI87" s="85">
        <v>0</v>
      </c>
      <c r="EJ87" s="85">
        <v>0</v>
      </c>
      <c r="EK87" s="85">
        <v>0</v>
      </c>
      <c r="EL87" s="85">
        <v>0</v>
      </c>
      <c r="EM87" s="85">
        <v>0</v>
      </c>
      <c r="EN87" s="85">
        <v>0</v>
      </c>
      <c r="EO87" s="85">
        <v>0</v>
      </c>
      <c r="EP87" s="85">
        <v>0</v>
      </c>
      <c r="EQ87" s="85">
        <v>0</v>
      </c>
      <c r="ER87" s="85">
        <v>0</v>
      </c>
      <c r="ES87" s="85">
        <v>0</v>
      </c>
      <c r="ET87" s="85">
        <v>0</v>
      </c>
      <c r="EU87" s="85">
        <v>0</v>
      </c>
      <c r="EV87" s="85">
        <v>0</v>
      </c>
      <c r="EW87" s="85">
        <v>0</v>
      </c>
      <c r="EX87" s="85">
        <v>0</v>
      </c>
      <c r="EY87" s="85">
        <v>0</v>
      </c>
      <c r="EZ87" s="85">
        <v>0</v>
      </c>
      <c r="FA87" s="85">
        <v>0</v>
      </c>
      <c r="FB87" s="85">
        <v>0</v>
      </c>
      <c r="FC87" s="85">
        <v>0</v>
      </c>
      <c r="FD87" s="85">
        <v>0</v>
      </c>
      <c r="FE87" s="85">
        <v>0</v>
      </c>
      <c r="FF87" s="85">
        <v>0</v>
      </c>
      <c r="FG87" s="85">
        <v>0</v>
      </c>
      <c r="FH87" s="85">
        <v>0</v>
      </c>
      <c r="FI87" s="85">
        <v>0</v>
      </c>
      <c r="FJ87" s="85">
        <v>0</v>
      </c>
      <c r="FK87" s="85">
        <v>0</v>
      </c>
      <c r="FL87" s="85">
        <v>0</v>
      </c>
      <c r="FM87" s="85">
        <v>0</v>
      </c>
      <c r="FN87" s="85">
        <v>0</v>
      </c>
      <c r="FO87" s="85">
        <v>0</v>
      </c>
      <c r="FP87" s="85">
        <v>0</v>
      </c>
      <c r="FQ87" s="85">
        <v>0</v>
      </c>
      <c r="FR87" s="85">
        <v>0</v>
      </c>
      <c r="FS87" s="85">
        <v>0</v>
      </c>
      <c r="FT87" s="85">
        <v>0</v>
      </c>
      <c r="FU87" s="85">
        <v>0</v>
      </c>
      <c r="FV87" s="85">
        <v>0</v>
      </c>
      <c r="FW87" s="85">
        <v>0</v>
      </c>
      <c r="FX87" s="85">
        <v>0</v>
      </c>
      <c r="FY87" s="85">
        <v>0</v>
      </c>
      <c r="FZ87" s="85">
        <v>0</v>
      </c>
      <c r="GA87" s="85">
        <v>0</v>
      </c>
      <c r="GB87" s="85">
        <v>0</v>
      </c>
      <c r="GC87" s="85">
        <v>0</v>
      </c>
      <c r="GD87" s="85">
        <v>0</v>
      </c>
      <c r="GE87" s="85">
        <v>0</v>
      </c>
      <c r="GF87" s="85">
        <v>0</v>
      </c>
      <c r="GG87" s="85">
        <v>0</v>
      </c>
      <c r="GH87" s="85">
        <v>0</v>
      </c>
      <c r="GI87" s="85">
        <v>0</v>
      </c>
      <c r="GJ87" s="85">
        <v>0</v>
      </c>
      <c r="GK87" s="85">
        <v>0</v>
      </c>
      <c r="GL87" s="85">
        <v>0</v>
      </c>
      <c r="GM87" s="85">
        <v>0</v>
      </c>
      <c r="GN87" s="85">
        <v>0</v>
      </c>
      <c r="GO87" s="85">
        <v>0</v>
      </c>
      <c r="GP87" s="85">
        <v>0</v>
      </c>
      <c r="GQ87" s="85">
        <v>0</v>
      </c>
      <c r="GR87" s="85">
        <v>0</v>
      </c>
      <c r="GS87" s="85">
        <v>0</v>
      </c>
      <c r="GT87" s="85">
        <v>0</v>
      </c>
      <c r="GU87" s="85">
        <v>0</v>
      </c>
      <c r="GV87" s="85">
        <v>0</v>
      </c>
      <c r="GW87" s="85">
        <v>0</v>
      </c>
      <c r="GX87" s="85">
        <v>0</v>
      </c>
      <c r="GY87" s="85">
        <v>0</v>
      </c>
      <c r="GZ87" s="85">
        <v>0</v>
      </c>
      <c r="HA87" s="85">
        <v>0</v>
      </c>
      <c r="HB87" s="85">
        <v>0</v>
      </c>
      <c r="HC87" s="85">
        <v>0</v>
      </c>
      <c r="HD87" s="85">
        <v>0</v>
      </c>
      <c r="HE87" s="85">
        <v>0</v>
      </c>
      <c r="HF87" s="85">
        <v>0</v>
      </c>
      <c r="HG87" s="85">
        <v>0</v>
      </c>
      <c r="HH87" s="85">
        <v>0</v>
      </c>
      <c r="HI87" s="85">
        <v>0</v>
      </c>
      <c r="HJ87" s="85">
        <v>0</v>
      </c>
      <c r="HK87" s="85">
        <v>0</v>
      </c>
      <c r="HL87" s="85">
        <v>0</v>
      </c>
      <c r="HM87" s="85">
        <v>0</v>
      </c>
      <c r="HN87" s="85">
        <v>0</v>
      </c>
      <c r="HO87" s="85">
        <v>0</v>
      </c>
      <c r="HP87" s="85">
        <v>0</v>
      </c>
      <c r="HQ87" s="85">
        <v>0</v>
      </c>
      <c r="HR87" s="85">
        <v>0</v>
      </c>
      <c r="HS87" s="85">
        <v>0</v>
      </c>
      <c r="HT87" s="85">
        <v>0</v>
      </c>
      <c r="HU87" s="85">
        <v>0</v>
      </c>
      <c r="HV87" s="85">
        <v>0</v>
      </c>
      <c r="HW87" s="85">
        <v>0</v>
      </c>
      <c r="HX87" s="85">
        <v>0</v>
      </c>
      <c r="HY87" s="85">
        <v>0</v>
      </c>
      <c r="HZ87" s="85">
        <v>0</v>
      </c>
      <c r="IA87" s="85">
        <v>0</v>
      </c>
      <c r="IB87" s="85">
        <v>0</v>
      </c>
      <c r="IC87" s="85">
        <v>0</v>
      </c>
      <c r="ID87" s="85">
        <v>0</v>
      </c>
      <c r="IE87" s="85">
        <v>0</v>
      </c>
      <c r="IF87" s="85">
        <v>0</v>
      </c>
      <c r="IG87" s="85">
        <v>0</v>
      </c>
      <c r="IH87" s="85">
        <v>0</v>
      </c>
      <c r="II87" s="85">
        <v>0</v>
      </c>
      <c r="IJ87" s="85">
        <v>0</v>
      </c>
      <c r="IK87" s="85">
        <v>0</v>
      </c>
      <c r="IL87" s="85">
        <v>0</v>
      </c>
      <c r="IM87" s="85">
        <v>0</v>
      </c>
      <c r="IN87" s="85">
        <v>0</v>
      </c>
      <c r="IO87" s="85">
        <v>0</v>
      </c>
      <c r="IP87" s="85">
        <v>0</v>
      </c>
      <c r="IQ87" s="85">
        <v>0</v>
      </c>
      <c r="IR87" s="85">
        <v>0</v>
      </c>
      <c r="IS87" s="85">
        <v>0</v>
      </c>
      <c r="IT87" s="85">
        <v>0</v>
      </c>
      <c r="IU87" s="85">
        <v>0</v>
      </c>
      <c r="IV87" s="85">
        <v>0</v>
      </c>
      <c r="IW87" s="85">
        <v>0</v>
      </c>
      <c r="IX87" s="85">
        <v>0</v>
      </c>
      <c r="IY87" s="85">
        <v>0</v>
      </c>
      <c r="IZ87" s="85">
        <v>0</v>
      </c>
      <c r="JA87" s="85">
        <v>0</v>
      </c>
      <c r="JB87" s="85">
        <v>0</v>
      </c>
      <c r="JC87" s="85">
        <v>0</v>
      </c>
      <c r="JD87" s="85">
        <v>0</v>
      </c>
      <c r="JE87" s="85">
        <v>0</v>
      </c>
      <c r="JF87" s="85">
        <v>0</v>
      </c>
      <c r="JG87" s="85">
        <v>0</v>
      </c>
      <c r="JH87" s="85">
        <v>0</v>
      </c>
      <c r="JI87" s="85">
        <v>0</v>
      </c>
      <c r="JJ87" s="85">
        <v>0</v>
      </c>
      <c r="JK87" s="85">
        <v>0</v>
      </c>
      <c r="JL87" s="85">
        <v>0</v>
      </c>
      <c r="JM87" s="85">
        <v>0</v>
      </c>
      <c r="JN87" s="85">
        <v>0</v>
      </c>
      <c r="JO87" s="85">
        <v>0</v>
      </c>
      <c r="JP87" s="85">
        <v>0</v>
      </c>
      <c r="JQ87" s="85">
        <v>0</v>
      </c>
      <c r="JR87" s="85">
        <v>0</v>
      </c>
      <c r="JS87" s="85">
        <v>0</v>
      </c>
      <c r="JT87" s="85">
        <v>0</v>
      </c>
      <c r="JU87" s="85">
        <v>0</v>
      </c>
      <c r="JV87" s="85">
        <v>0</v>
      </c>
      <c r="JW87" s="85">
        <v>0</v>
      </c>
      <c r="JX87" s="85">
        <v>0</v>
      </c>
      <c r="JY87" s="85">
        <v>0</v>
      </c>
      <c r="JZ87" s="85">
        <v>0</v>
      </c>
      <c r="KA87" s="85">
        <v>0</v>
      </c>
      <c r="KB87" s="85">
        <v>0</v>
      </c>
      <c r="KC87" s="85">
        <v>0</v>
      </c>
      <c r="KD87" s="85">
        <v>0</v>
      </c>
      <c r="KE87" s="85">
        <v>0</v>
      </c>
      <c r="KF87" s="85">
        <v>0</v>
      </c>
      <c r="KG87" s="85">
        <v>0</v>
      </c>
      <c r="KH87" s="85">
        <v>0</v>
      </c>
      <c r="KI87" s="85">
        <v>0</v>
      </c>
      <c r="KJ87" s="85">
        <v>0</v>
      </c>
      <c r="KK87" s="85">
        <v>0</v>
      </c>
      <c r="KL87" s="85">
        <v>0</v>
      </c>
      <c r="KM87" s="85">
        <v>0</v>
      </c>
      <c r="KN87" s="85">
        <v>0</v>
      </c>
      <c r="KO87" s="85">
        <v>0</v>
      </c>
      <c r="KP87" s="85">
        <v>0</v>
      </c>
      <c r="KQ87" s="85">
        <v>0</v>
      </c>
      <c r="KR87" s="85">
        <v>0</v>
      </c>
      <c r="KS87" s="85">
        <v>0</v>
      </c>
      <c r="KT87" s="85">
        <v>0</v>
      </c>
      <c r="KU87" s="85">
        <v>0</v>
      </c>
      <c r="KV87" s="85">
        <v>0</v>
      </c>
      <c r="KW87" s="85">
        <v>0</v>
      </c>
      <c r="KX87" s="85">
        <v>0</v>
      </c>
      <c r="KY87" s="85">
        <v>0</v>
      </c>
      <c r="KZ87" s="85">
        <v>0</v>
      </c>
      <c r="LA87" s="85">
        <v>0</v>
      </c>
      <c r="LB87" s="85">
        <v>0</v>
      </c>
      <c r="LC87" s="85">
        <v>0</v>
      </c>
      <c r="LD87" s="85">
        <v>0</v>
      </c>
      <c r="LE87" s="85">
        <v>0</v>
      </c>
      <c r="LF87" s="85">
        <v>0</v>
      </c>
      <c r="LG87" s="85">
        <v>0</v>
      </c>
      <c r="LH87" s="85">
        <v>0</v>
      </c>
      <c r="LI87" s="85">
        <v>0</v>
      </c>
      <c r="LJ87" s="85">
        <v>0</v>
      </c>
      <c r="LK87" s="85">
        <v>0</v>
      </c>
      <c r="LL87" s="85">
        <v>0</v>
      </c>
      <c r="LM87" s="85">
        <v>0</v>
      </c>
      <c r="LN87" s="85">
        <v>0</v>
      </c>
      <c r="LO87" s="85">
        <v>0</v>
      </c>
      <c r="LP87" s="85">
        <v>0</v>
      </c>
      <c r="LQ87" s="85">
        <v>0</v>
      </c>
      <c r="LR87" s="85">
        <v>0</v>
      </c>
      <c r="LS87" s="85">
        <v>0</v>
      </c>
      <c r="LT87" s="85">
        <v>0</v>
      </c>
      <c r="LU87" s="85">
        <v>0</v>
      </c>
      <c r="LV87" s="85">
        <v>0</v>
      </c>
      <c r="LW87" s="85">
        <v>0</v>
      </c>
      <c r="LX87" s="85">
        <v>0</v>
      </c>
      <c r="LY87" s="85">
        <v>0</v>
      </c>
      <c r="LZ87" s="85">
        <v>0</v>
      </c>
      <c r="MA87" s="85">
        <v>0</v>
      </c>
      <c r="MB87" s="85">
        <v>0</v>
      </c>
      <c r="MC87" s="85">
        <v>0</v>
      </c>
      <c r="MD87" s="85">
        <v>0</v>
      </c>
      <c r="ME87" s="85">
        <v>0</v>
      </c>
      <c r="MF87" s="85">
        <v>0</v>
      </c>
      <c r="MG87" s="85">
        <v>0</v>
      </c>
      <c r="MH87" s="85">
        <v>0</v>
      </c>
      <c r="MI87" s="85">
        <v>0</v>
      </c>
      <c r="MJ87" s="85">
        <v>0</v>
      </c>
      <c r="MK87" s="85">
        <v>0</v>
      </c>
      <c r="ML87" s="85">
        <v>0</v>
      </c>
      <c r="MM87" s="85">
        <v>0</v>
      </c>
      <c r="MN87" s="85">
        <v>0</v>
      </c>
      <c r="MO87" s="85">
        <v>0</v>
      </c>
      <c r="MP87" s="85">
        <v>0</v>
      </c>
      <c r="MQ87" s="85">
        <v>0</v>
      </c>
      <c r="MR87" s="85">
        <v>0</v>
      </c>
      <c r="MS87" s="85">
        <v>0</v>
      </c>
      <c r="MT87" s="85">
        <v>0</v>
      </c>
      <c r="MU87" s="85">
        <v>0</v>
      </c>
      <c r="MV87" s="85">
        <v>0</v>
      </c>
      <c r="MW87" s="85">
        <v>0</v>
      </c>
      <c r="MX87" s="85">
        <v>0</v>
      </c>
      <c r="MY87" s="85">
        <v>0</v>
      </c>
      <c r="MZ87" s="85">
        <v>0</v>
      </c>
      <c r="NA87" s="85">
        <v>0</v>
      </c>
      <c r="NB87" s="85">
        <v>0</v>
      </c>
      <c r="NC87" s="85">
        <v>0</v>
      </c>
      <c r="ND87" s="85">
        <v>0</v>
      </c>
      <c r="NE87" s="85">
        <v>0</v>
      </c>
      <c r="NF87" s="85">
        <v>0</v>
      </c>
      <c r="NG87" s="85">
        <v>0</v>
      </c>
      <c r="NH87" s="85">
        <v>0</v>
      </c>
      <c r="NI87" s="85">
        <v>0</v>
      </c>
      <c r="NJ87" s="85">
        <v>0</v>
      </c>
      <c r="NK87" s="85">
        <v>0</v>
      </c>
      <c r="NL87" s="85">
        <v>0</v>
      </c>
      <c r="NM87" s="85">
        <v>0</v>
      </c>
      <c r="NN87" s="85">
        <v>0</v>
      </c>
      <c r="NO87" s="85">
        <v>0</v>
      </c>
      <c r="NP87" s="85">
        <v>0</v>
      </c>
      <c r="NQ87" s="85">
        <v>0</v>
      </c>
      <c r="NR87" s="85">
        <v>0</v>
      </c>
      <c r="NS87" s="85">
        <v>0</v>
      </c>
      <c r="NT87" s="85">
        <v>0</v>
      </c>
      <c r="NU87" s="85">
        <v>0</v>
      </c>
      <c r="NV87" s="85">
        <v>0</v>
      </c>
      <c r="NW87" s="85">
        <v>0</v>
      </c>
      <c r="NX87" s="85">
        <v>0</v>
      </c>
      <c r="NY87" s="85">
        <v>0</v>
      </c>
      <c r="NZ87" s="85">
        <v>0</v>
      </c>
      <c r="OA87" s="85">
        <v>0</v>
      </c>
      <c r="OB87" s="85">
        <v>0</v>
      </c>
      <c r="OC87" s="85">
        <v>0</v>
      </c>
      <c r="OD87" s="85">
        <v>0</v>
      </c>
      <c r="OE87" s="85">
        <v>0</v>
      </c>
      <c r="OF87" s="85">
        <v>0</v>
      </c>
      <c r="OG87" s="85">
        <v>0</v>
      </c>
      <c r="OH87" s="85">
        <v>0</v>
      </c>
      <c r="OI87" s="85">
        <v>0</v>
      </c>
      <c r="OJ87" s="85">
        <v>0</v>
      </c>
      <c r="OK87" s="85">
        <v>0</v>
      </c>
      <c r="OL87" s="85">
        <v>0</v>
      </c>
      <c r="OM87" s="85">
        <v>0</v>
      </c>
      <c r="ON87" s="85">
        <v>0</v>
      </c>
      <c r="OO87" s="85">
        <v>0</v>
      </c>
      <c r="OP87" s="85">
        <v>0</v>
      </c>
      <c r="OQ87" s="85">
        <v>0</v>
      </c>
      <c r="OR87" s="85">
        <v>0</v>
      </c>
      <c r="OS87" s="85">
        <v>0</v>
      </c>
      <c r="OT87" s="85">
        <v>0</v>
      </c>
      <c r="OU87" s="85">
        <v>0</v>
      </c>
      <c r="OV87" s="85">
        <v>0</v>
      </c>
      <c r="OW87" s="85">
        <v>0</v>
      </c>
      <c r="OX87" s="85">
        <v>0</v>
      </c>
      <c r="OY87" s="85">
        <v>0</v>
      </c>
      <c r="OZ87" s="85">
        <v>0</v>
      </c>
      <c r="PA87" s="85">
        <v>0</v>
      </c>
      <c r="PB87" s="85">
        <v>0</v>
      </c>
      <c r="PC87" s="85">
        <v>0</v>
      </c>
      <c r="PD87" s="85">
        <v>0</v>
      </c>
      <c r="PE87" s="85">
        <v>0</v>
      </c>
      <c r="PF87" s="85">
        <v>0</v>
      </c>
      <c r="PG87" s="85">
        <v>0</v>
      </c>
      <c r="PH87" s="85">
        <v>0</v>
      </c>
      <c r="PI87" s="85">
        <v>0</v>
      </c>
      <c r="PJ87" s="85">
        <v>0</v>
      </c>
      <c r="PK87" s="85">
        <v>0</v>
      </c>
      <c r="PL87" s="85">
        <v>0</v>
      </c>
      <c r="PM87" s="85">
        <v>0</v>
      </c>
      <c r="PN87" s="85">
        <v>0</v>
      </c>
      <c r="PO87" s="85">
        <v>0</v>
      </c>
      <c r="PP87" s="85">
        <v>0</v>
      </c>
      <c r="PQ87" s="85">
        <v>0</v>
      </c>
      <c r="PR87" s="85">
        <v>0</v>
      </c>
      <c r="PS87" s="85">
        <v>0</v>
      </c>
      <c r="PT87" s="85">
        <v>0</v>
      </c>
      <c r="PU87" s="85">
        <v>0</v>
      </c>
      <c r="PV87" s="85">
        <v>0</v>
      </c>
      <c r="PW87" s="85">
        <v>0</v>
      </c>
      <c r="PX87" s="85">
        <v>0</v>
      </c>
      <c r="PY87" s="85">
        <v>0</v>
      </c>
      <c r="PZ87" s="85">
        <v>0</v>
      </c>
      <c r="QA87" s="85">
        <v>0</v>
      </c>
      <c r="QB87" s="85">
        <v>0</v>
      </c>
      <c r="QC87" s="85">
        <v>0</v>
      </c>
      <c r="QD87" s="85">
        <v>0</v>
      </c>
      <c r="QE87" s="85">
        <v>0</v>
      </c>
      <c r="QF87" s="85">
        <v>0</v>
      </c>
      <c r="QG87" s="85">
        <v>0</v>
      </c>
      <c r="QH87" s="85">
        <v>0</v>
      </c>
      <c r="QI87" s="85">
        <v>0</v>
      </c>
      <c r="QJ87" s="85">
        <v>0</v>
      </c>
      <c r="QK87" s="85">
        <v>0</v>
      </c>
      <c r="QL87" s="85">
        <v>0</v>
      </c>
      <c r="QM87" s="85">
        <v>0</v>
      </c>
      <c r="QN87" s="85">
        <v>0</v>
      </c>
      <c r="QO87" s="85">
        <v>0</v>
      </c>
      <c r="QP87" s="85">
        <v>0</v>
      </c>
      <c r="QQ87" s="85">
        <v>0</v>
      </c>
      <c r="QR87" s="85">
        <v>0</v>
      </c>
      <c r="QS87" s="85">
        <v>0</v>
      </c>
      <c r="QT87" s="85">
        <v>0</v>
      </c>
      <c r="QU87" s="85">
        <v>0</v>
      </c>
      <c r="QV87" s="85">
        <v>0</v>
      </c>
      <c r="QW87" s="85">
        <v>0</v>
      </c>
      <c r="QX87" s="85">
        <v>0</v>
      </c>
      <c r="QY87" s="85">
        <v>0</v>
      </c>
      <c r="QZ87" s="85">
        <v>0</v>
      </c>
      <c r="RA87" s="85">
        <v>0</v>
      </c>
      <c r="RB87" s="85">
        <v>0</v>
      </c>
      <c r="RC87" s="85">
        <v>0</v>
      </c>
      <c r="RD87" s="85">
        <v>0</v>
      </c>
      <c r="RE87" s="85">
        <v>0</v>
      </c>
      <c r="RF87" s="85">
        <v>0</v>
      </c>
      <c r="RG87" s="85">
        <v>0</v>
      </c>
      <c r="RH87" s="85">
        <v>0</v>
      </c>
      <c r="RI87" s="85">
        <v>0</v>
      </c>
      <c r="RJ87" s="85">
        <v>0</v>
      </c>
      <c r="RK87" s="85">
        <v>0</v>
      </c>
      <c r="RL87" s="85">
        <v>0</v>
      </c>
      <c r="RM87" s="85">
        <v>0</v>
      </c>
      <c r="RN87" s="85">
        <v>0</v>
      </c>
      <c r="RO87" s="85">
        <v>0</v>
      </c>
      <c r="RP87" s="85">
        <v>0</v>
      </c>
      <c r="RQ87" s="85">
        <v>0</v>
      </c>
    </row>
    <row r="88" spans="1:485" ht="15">
      <c r="B88" s="85" t="s">
        <v>1831</v>
      </c>
      <c r="D88" s="85" t="s">
        <v>1995</v>
      </c>
      <c r="E88" s="87"/>
      <c r="F88" s="87"/>
      <c r="G88" s="87"/>
      <c r="H88" s="86" t="s">
        <v>1996</v>
      </c>
      <c r="I88" s="85" t="s">
        <v>1997</v>
      </c>
      <c r="T88" s="85">
        <v>0</v>
      </c>
      <c r="U88" s="85">
        <v>0</v>
      </c>
      <c r="V88" s="85">
        <v>0</v>
      </c>
      <c r="W88" s="85">
        <v>0</v>
      </c>
      <c r="X88" s="85">
        <v>0</v>
      </c>
      <c r="Y88" s="85">
        <v>0</v>
      </c>
      <c r="Z88" s="85">
        <v>0</v>
      </c>
      <c r="AA88" s="85">
        <v>0</v>
      </c>
      <c r="AB88" s="85">
        <v>0</v>
      </c>
      <c r="AC88" s="85">
        <v>0</v>
      </c>
      <c r="AD88" s="85">
        <v>0</v>
      </c>
      <c r="AE88" s="85">
        <v>0</v>
      </c>
      <c r="AF88" s="85">
        <v>0</v>
      </c>
      <c r="AG88" s="85">
        <v>0</v>
      </c>
      <c r="AH88" s="85">
        <v>0</v>
      </c>
      <c r="AI88" s="85">
        <v>0</v>
      </c>
      <c r="AJ88" s="85">
        <v>0</v>
      </c>
      <c r="AK88" s="85">
        <v>0</v>
      </c>
      <c r="AL88" s="85">
        <v>0</v>
      </c>
      <c r="AM88" s="85">
        <v>0</v>
      </c>
      <c r="AN88" s="85">
        <v>0</v>
      </c>
      <c r="AO88" s="85">
        <v>0</v>
      </c>
      <c r="AP88" s="85">
        <v>0</v>
      </c>
      <c r="AQ88" s="85">
        <v>0</v>
      </c>
      <c r="AR88" s="85">
        <v>0</v>
      </c>
      <c r="AS88" s="85">
        <v>0</v>
      </c>
      <c r="AT88" s="85">
        <v>0</v>
      </c>
      <c r="AU88" s="85">
        <v>0</v>
      </c>
      <c r="AV88" s="85">
        <v>0</v>
      </c>
      <c r="AW88" s="85">
        <v>0</v>
      </c>
      <c r="AX88" s="85">
        <v>0</v>
      </c>
      <c r="AY88" s="85">
        <v>0</v>
      </c>
      <c r="AZ88" s="85">
        <v>0</v>
      </c>
      <c r="BA88" s="85">
        <v>0</v>
      </c>
      <c r="BB88" s="85">
        <v>0</v>
      </c>
      <c r="BC88" s="85">
        <v>0</v>
      </c>
      <c r="BD88" s="85">
        <v>0</v>
      </c>
      <c r="BE88" s="85">
        <v>0</v>
      </c>
      <c r="BF88" s="85">
        <v>0</v>
      </c>
      <c r="BG88" s="85">
        <v>0</v>
      </c>
      <c r="BH88" s="85">
        <v>0</v>
      </c>
      <c r="BI88" s="85">
        <v>0</v>
      </c>
      <c r="BJ88" s="85">
        <v>0</v>
      </c>
      <c r="BK88" s="85">
        <v>0</v>
      </c>
      <c r="BL88" s="85">
        <v>0</v>
      </c>
      <c r="BM88" s="85">
        <v>0</v>
      </c>
      <c r="BN88" s="85">
        <v>0</v>
      </c>
      <c r="BO88" s="85">
        <v>0</v>
      </c>
      <c r="BP88" s="85">
        <v>0</v>
      </c>
      <c r="BQ88" s="85">
        <v>0</v>
      </c>
      <c r="BR88" s="85">
        <v>0</v>
      </c>
      <c r="BS88" s="85">
        <v>0</v>
      </c>
      <c r="BT88" s="85">
        <v>0</v>
      </c>
      <c r="BU88" s="85">
        <v>0</v>
      </c>
      <c r="BV88" s="85">
        <v>0</v>
      </c>
      <c r="BW88" s="85">
        <v>0</v>
      </c>
      <c r="BX88" s="85">
        <v>0</v>
      </c>
      <c r="BY88" s="85">
        <v>0</v>
      </c>
      <c r="BZ88" s="85">
        <v>0</v>
      </c>
      <c r="CA88" s="85">
        <v>0</v>
      </c>
      <c r="CB88" s="85">
        <v>0</v>
      </c>
      <c r="CC88" s="85">
        <v>0</v>
      </c>
      <c r="CD88" s="85">
        <v>0</v>
      </c>
      <c r="CE88" s="85">
        <v>0</v>
      </c>
      <c r="CF88" s="85">
        <v>0</v>
      </c>
      <c r="CG88" s="85">
        <v>0</v>
      </c>
      <c r="CH88" s="85">
        <v>0</v>
      </c>
      <c r="CI88" s="85">
        <v>0</v>
      </c>
      <c r="CJ88" s="85">
        <v>0</v>
      </c>
      <c r="CK88" s="85">
        <v>0</v>
      </c>
      <c r="CL88" s="85">
        <v>0</v>
      </c>
      <c r="CM88" s="85">
        <v>0</v>
      </c>
      <c r="CN88" s="85">
        <v>0</v>
      </c>
      <c r="CO88" s="85">
        <v>0</v>
      </c>
      <c r="CP88" s="85">
        <v>0</v>
      </c>
      <c r="CQ88" s="85">
        <v>0</v>
      </c>
      <c r="CR88" s="85">
        <v>0</v>
      </c>
      <c r="CS88" s="85">
        <v>0</v>
      </c>
      <c r="CT88" s="85">
        <v>0</v>
      </c>
      <c r="CU88" s="85">
        <v>0</v>
      </c>
      <c r="CV88" s="85">
        <v>0</v>
      </c>
      <c r="CW88" s="85">
        <v>0</v>
      </c>
      <c r="CX88" s="85">
        <v>0</v>
      </c>
      <c r="CY88" s="85">
        <v>0</v>
      </c>
      <c r="CZ88" s="85">
        <v>0</v>
      </c>
      <c r="DA88" s="85">
        <v>0</v>
      </c>
      <c r="DB88" s="85">
        <v>0</v>
      </c>
      <c r="DC88" s="85">
        <v>0</v>
      </c>
      <c r="DD88" s="85">
        <v>0</v>
      </c>
      <c r="DE88" s="85">
        <v>0</v>
      </c>
      <c r="DF88" s="85">
        <v>0</v>
      </c>
      <c r="DG88" s="85">
        <v>0</v>
      </c>
      <c r="DH88" s="85">
        <v>0</v>
      </c>
      <c r="DI88" s="85">
        <v>0</v>
      </c>
      <c r="DJ88" s="85">
        <v>0</v>
      </c>
      <c r="DK88" s="85">
        <v>0</v>
      </c>
      <c r="DL88" s="85">
        <v>0</v>
      </c>
      <c r="DM88" s="85">
        <v>0</v>
      </c>
      <c r="DN88" s="85">
        <v>0</v>
      </c>
      <c r="DO88" s="85">
        <v>0</v>
      </c>
      <c r="DP88" s="85">
        <v>0</v>
      </c>
      <c r="DQ88" s="85">
        <v>0</v>
      </c>
      <c r="DR88" s="85">
        <v>0</v>
      </c>
      <c r="DS88" s="85">
        <v>0</v>
      </c>
      <c r="DT88" s="85">
        <v>0</v>
      </c>
      <c r="DU88" s="85">
        <v>0</v>
      </c>
      <c r="DV88" s="85">
        <v>0</v>
      </c>
      <c r="DW88" s="85">
        <v>0</v>
      </c>
      <c r="DX88" s="85">
        <v>0</v>
      </c>
      <c r="DY88" s="85">
        <v>0</v>
      </c>
      <c r="DZ88" s="85">
        <v>0</v>
      </c>
      <c r="EA88" s="85">
        <v>0</v>
      </c>
      <c r="EB88" s="85">
        <v>0</v>
      </c>
      <c r="EC88" s="85">
        <v>0</v>
      </c>
      <c r="ED88" s="85">
        <v>0</v>
      </c>
      <c r="EE88" s="85">
        <v>0</v>
      </c>
      <c r="EF88" s="85">
        <v>0</v>
      </c>
      <c r="EG88" s="85">
        <v>0</v>
      </c>
      <c r="EH88" s="85">
        <v>0</v>
      </c>
      <c r="EI88" s="85">
        <v>0</v>
      </c>
      <c r="EJ88" s="85">
        <v>0</v>
      </c>
      <c r="EK88" s="85">
        <v>0</v>
      </c>
      <c r="EL88" s="85">
        <v>0</v>
      </c>
      <c r="EM88" s="85">
        <v>0</v>
      </c>
      <c r="EN88" s="85">
        <v>0</v>
      </c>
      <c r="EO88" s="85">
        <v>0</v>
      </c>
      <c r="EP88" s="85">
        <v>0</v>
      </c>
      <c r="EQ88" s="85">
        <v>0</v>
      </c>
      <c r="ER88" s="85">
        <v>0</v>
      </c>
      <c r="ES88" s="85">
        <v>0</v>
      </c>
      <c r="ET88" s="85">
        <v>0</v>
      </c>
      <c r="EU88" s="85">
        <v>0</v>
      </c>
      <c r="EV88" s="85">
        <v>0</v>
      </c>
      <c r="EW88" s="85">
        <v>0</v>
      </c>
      <c r="EX88" s="85">
        <v>0</v>
      </c>
      <c r="EY88" s="85">
        <v>0</v>
      </c>
      <c r="EZ88" s="85">
        <v>0</v>
      </c>
      <c r="FA88" s="85">
        <v>0</v>
      </c>
      <c r="FB88" s="85">
        <v>0</v>
      </c>
      <c r="FC88" s="85">
        <v>0</v>
      </c>
      <c r="FD88" s="85">
        <v>0</v>
      </c>
      <c r="FE88" s="85">
        <v>0</v>
      </c>
      <c r="FF88" s="85">
        <v>0</v>
      </c>
      <c r="FG88" s="85">
        <v>0</v>
      </c>
      <c r="FH88" s="85">
        <v>0</v>
      </c>
      <c r="FI88" s="85">
        <v>0</v>
      </c>
      <c r="FJ88" s="85">
        <v>0</v>
      </c>
      <c r="FK88" s="85">
        <v>0</v>
      </c>
      <c r="FL88" s="85">
        <v>0</v>
      </c>
      <c r="FM88" s="85">
        <v>0</v>
      </c>
      <c r="FN88" s="85">
        <v>0</v>
      </c>
      <c r="FO88" s="85">
        <v>0</v>
      </c>
      <c r="FP88" s="85">
        <v>0</v>
      </c>
      <c r="FQ88" s="85">
        <v>0</v>
      </c>
      <c r="FR88" s="85">
        <v>0</v>
      </c>
      <c r="FS88" s="85">
        <v>0</v>
      </c>
      <c r="FT88" s="85">
        <v>0</v>
      </c>
      <c r="FU88" s="85">
        <v>0</v>
      </c>
      <c r="FV88" s="85">
        <v>0</v>
      </c>
      <c r="FW88" s="85">
        <v>0</v>
      </c>
      <c r="FX88" s="85">
        <v>0</v>
      </c>
      <c r="FY88" s="85">
        <v>0</v>
      </c>
      <c r="FZ88" s="85">
        <v>0</v>
      </c>
      <c r="GA88" s="85">
        <v>0</v>
      </c>
      <c r="GB88" s="85">
        <v>0</v>
      </c>
      <c r="GC88" s="85">
        <v>0</v>
      </c>
      <c r="GD88" s="85">
        <v>0</v>
      </c>
      <c r="GE88" s="85">
        <v>0</v>
      </c>
      <c r="GF88" s="85">
        <v>0</v>
      </c>
      <c r="GG88" s="85">
        <v>0</v>
      </c>
      <c r="GH88" s="85">
        <v>0</v>
      </c>
      <c r="GI88" s="85">
        <v>0</v>
      </c>
      <c r="GJ88" s="85">
        <v>0</v>
      </c>
      <c r="GK88" s="85">
        <v>0</v>
      </c>
      <c r="GL88" s="85">
        <v>0</v>
      </c>
      <c r="GM88" s="85">
        <v>0</v>
      </c>
      <c r="GN88" s="85">
        <v>0</v>
      </c>
      <c r="GO88" s="85">
        <v>0</v>
      </c>
      <c r="GP88" s="85">
        <v>0</v>
      </c>
      <c r="GQ88" s="85">
        <v>0</v>
      </c>
      <c r="GR88" s="85">
        <v>0</v>
      </c>
      <c r="GS88" s="85">
        <v>0</v>
      </c>
      <c r="GT88" s="85">
        <v>0</v>
      </c>
      <c r="GU88" s="85">
        <v>0</v>
      </c>
      <c r="GV88" s="85">
        <v>0</v>
      </c>
      <c r="GW88" s="85">
        <v>0</v>
      </c>
      <c r="GX88" s="85">
        <v>0</v>
      </c>
      <c r="GY88" s="85">
        <v>0</v>
      </c>
      <c r="GZ88" s="85">
        <v>0</v>
      </c>
      <c r="HA88" s="85">
        <v>0</v>
      </c>
      <c r="HB88" s="85">
        <v>0</v>
      </c>
      <c r="HC88" s="85">
        <v>0</v>
      </c>
      <c r="HD88" s="85">
        <v>0</v>
      </c>
      <c r="HE88" s="85">
        <v>0</v>
      </c>
      <c r="HF88" s="85">
        <v>0</v>
      </c>
      <c r="HG88" s="85">
        <v>0</v>
      </c>
      <c r="HH88" s="85">
        <v>0</v>
      </c>
      <c r="HI88" s="85">
        <v>0</v>
      </c>
      <c r="HJ88" s="85">
        <v>0</v>
      </c>
      <c r="HK88" s="85">
        <v>0</v>
      </c>
      <c r="HL88" s="85">
        <v>0</v>
      </c>
      <c r="HM88" s="85">
        <v>0</v>
      </c>
      <c r="HN88" s="85">
        <v>0</v>
      </c>
      <c r="HO88" s="85">
        <v>0</v>
      </c>
      <c r="HP88" s="85">
        <v>0</v>
      </c>
      <c r="HQ88" s="85">
        <v>0</v>
      </c>
      <c r="HR88" s="85">
        <v>0</v>
      </c>
      <c r="HS88" s="85">
        <v>0</v>
      </c>
      <c r="HT88" s="85">
        <v>0</v>
      </c>
      <c r="HU88" s="85">
        <v>0</v>
      </c>
      <c r="HV88" s="85">
        <v>0</v>
      </c>
      <c r="HW88" s="85">
        <v>0</v>
      </c>
      <c r="HX88" s="85">
        <v>0</v>
      </c>
      <c r="HY88" s="85">
        <v>0</v>
      </c>
      <c r="HZ88" s="85">
        <v>0</v>
      </c>
      <c r="IA88" s="85">
        <v>0</v>
      </c>
      <c r="IB88" s="85">
        <v>0</v>
      </c>
      <c r="IC88" s="85">
        <v>0</v>
      </c>
      <c r="ID88" s="85">
        <v>0</v>
      </c>
      <c r="IE88" s="85">
        <v>0</v>
      </c>
      <c r="IF88" s="85">
        <v>0</v>
      </c>
      <c r="IG88" s="85">
        <v>0</v>
      </c>
      <c r="IH88" s="85">
        <v>0</v>
      </c>
      <c r="II88" s="85">
        <v>0</v>
      </c>
      <c r="IJ88" s="85">
        <v>0</v>
      </c>
      <c r="IK88" s="85">
        <v>0</v>
      </c>
      <c r="IL88" s="85">
        <v>0</v>
      </c>
      <c r="IM88" s="85">
        <v>0</v>
      </c>
      <c r="IN88" s="85">
        <v>0</v>
      </c>
      <c r="IO88" s="85">
        <v>0</v>
      </c>
      <c r="IP88" s="85">
        <v>0</v>
      </c>
      <c r="IQ88" s="85">
        <v>0</v>
      </c>
      <c r="IR88" s="85">
        <v>0</v>
      </c>
      <c r="IS88" s="85">
        <v>0</v>
      </c>
      <c r="IT88" s="85">
        <v>0</v>
      </c>
      <c r="IU88" s="85">
        <v>0</v>
      </c>
      <c r="IV88" s="85">
        <v>0</v>
      </c>
      <c r="IW88" s="85">
        <v>0</v>
      </c>
      <c r="IX88" s="85">
        <v>0</v>
      </c>
      <c r="IY88" s="85">
        <v>0</v>
      </c>
      <c r="IZ88" s="85">
        <v>0</v>
      </c>
      <c r="JA88" s="85">
        <v>0</v>
      </c>
      <c r="JB88" s="85">
        <v>0</v>
      </c>
      <c r="JC88" s="85">
        <v>0</v>
      </c>
      <c r="JD88" s="85">
        <v>0</v>
      </c>
      <c r="JE88" s="85">
        <v>0</v>
      </c>
      <c r="JF88" s="85">
        <v>0</v>
      </c>
      <c r="JG88" s="85">
        <v>0</v>
      </c>
      <c r="JH88" s="85">
        <v>0</v>
      </c>
      <c r="JI88" s="85">
        <v>0</v>
      </c>
      <c r="JJ88" s="85">
        <v>0</v>
      </c>
      <c r="JK88" s="85">
        <v>0</v>
      </c>
      <c r="JL88" s="85">
        <v>0</v>
      </c>
      <c r="JM88" s="85">
        <v>0</v>
      </c>
      <c r="JN88" s="85">
        <v>0</v>
      </c>
      <c r="JO88" s="85">
        <v>0</v>
      </c>
      <c r="JP88" s="85">
        <v>0</v>
      </c>
      <c r="JQ88" s="85">
        <v>0</v>
      </c>
      <c r="JR88" s="85">
        <v>0</v>
      </c>
      <c r="JS88" s="85">
        <v>0</v>
      </c>
      <c r="JT88" s="85">
        <v>0</v>
      </c>
      <c r="JU88" s="85">
        <v>0</v>
      </c>
      <c r="JV88" s="85">
        <v>0</v>
      </c>
      <c r="JW88" s="85">
        <v>0</v>
      </c>
      <c r="JX88" s="85">
        <v>0</v>
      </c>
      <c r="JY88" s="85">
        <v>0</v>
      </c>
      <c r="JZ88" s="85">
        <v>0</v>
      </c>
      <c r="KA88" s="85">
        <v>0</v>
      </c>
      <c r="KB88" s="85">
        <v>0</v>
      </c>
      <c r="KC88" s="85">
        <v>0</v>
      </c>
      <c r="KD88" s="85">
        <v>0</v>
      </c>
      <c r="KE88" s="85">
        <v>0</v>
      </c>
      <c r="KF88" s="85">
        <v>0</v>
      </c>
      <c r="KG88" s="85">
        <v>0</v>
      </c>
      <c r="KH88" s="85">
        <v>0</v>
      </c>
      <c r="KI88" s="85">
        <v>0</v>
      </c>
      <c r="KJ88" s="85">
        <v>0</v>
      </c>
      <c r="KK88" s="85">
        <v>0</v>
      </c>
      <c r="KL88" s="85">
        <v>0</v>
      </c>
      <c r="KM88" s="85">
        <v>0</v>
      </c>
      <c r="KN88" s="85">
        <v>0</v>
      </c>
      <c r="KO88" s="85">
        <v>0</v>
      </c>
      <c r="KP88" s="85">
        <v>0</v>
      </c>
      <c r="KQ88" s="85">
        <v>0</v>
      </c>
      <c r="KR88" s="85">
        <v>0</v>
      </c>
      <c r="KS88" s="85">
        <v>0</v>
      </c>
      <c r="KT88" s="85">
        <v>0</v>
      </c>
      <c r="KU88" s="85">
        <v>0</v>
      </c>
      <c r="KV88" s="85">
        <v>0</v>
      </c>
      <c r="KW88" s="85">
        <v>0</v>
      </c>
      <c r="KX88" s="85">
        <v>0</v>
      </c>
      <c r="KY88" s="85">
        <v>0</v>
      </c>
      <c r="KZ88" s="85">
        <v>0</v>
      </c>
      <c r="LA88" s="85">
        <v>0</v>
      </c>
      <c r="LB88" s="85">
        <v>0</v>
      </c>
      <c r="LC88" s="85">
        <v>0</v>
      </c>
      <c r="LD88" s="85">
        <v>0</v>
      </c>
      <c r="LE88" s="85">
        <v>0</v>
      </c>
      <c r="LF88" s="85">
        <v>0</v>
      </c>
      <c r="LG88" s="85">
        <v>0</v>
      </c>
      <c r="LH88" s="85">
        <v>0</v>
      </c>
      <c r="LI88" s="85">
        <v>0</v>
      </c>
      <c r="LJ88" s="85">
        <v>0</v>
      </c>
      <c r="LK88" s="85">
        <v>0</v>
      </c>
      <c r="LL88" s="85">
        <v>0</v>
      </c>
      <c r="LM88" s="85">
        <v>0</v>
      </c>
      <c r="LN88" s="85">
        <v>0</v>
      </c>
      <c r="LO88" s="85">
        <v>0</v>
      </c>
      <c r="LP88" s="85">
        <v>0</v>
      </c>
      <c r="LQ88" s="85">
        <v>0</v>
      </c>
      <c r="LR88" s="85">
        <v>0</v>
      </c>
      <c r="LS88" s="85">
        <v>0</v>
      </c>
      <c r="LT88" s="85">
        <v>0</v>
      </c>
      <c r="LU88" s="85">
        <v>0</v>
      </c>
      <c r="LV88" s="85">
        <v>0</v>
      </c>
      <c r="LW88" s="85">
        <v>0</v>
      </c>
      <c r="LX88" s="85">
        <v>0</v>
      </c>
      <c r="LY88" s="85">
        <v>0</v>
      </c>
      <c r="LZ88" s="85">
        <v>0</v>
      </c>
      <c r="MA88" s="85">
        <v>0</v>
      </c>
      <c r="MB88" s="85">
        <v>0</v>
      </c>
      <c r="MC88" s="85">
        <v>0</v>
      </c>
      <c r="MD88" s="85">
        <v>0</v>
      </c>
      <c r="ME88" s="85">
        <v>0</v>
      </c>
      <c r="MF88" s="85">
        <v>0</v>
      </c>
      <c r="MG88" s="85">
        <v>0</v>
      </c>
      <c r="MH88" s="85">
        <v>0</v>
      </c>
      <c r="MI88" s="85">
        <v>0</v>
      </c>
      <c r="MJ88" s="85">
        <v>0</v>
      </c>
      <c r="MK88" s="85">
        <v>0</v>
      </c>
      <c r="ML88" s="85">
        <v>0</v>
      </c>
      <c r="MM88" s="85">
        <v>0</v>
      </c>
      <c r="MN88" s="85">
        <v>0</v>
      </c>
      <c r="MO88" s="85">
        <v>0</v>
      </c>
      <c r="MP88" s="85">
        <v>0</v>
      </c>
      <c r="MQ88" s="85">
        <v>0</v>
      </c>
      <c r="MR88" s="85">
        <v>0</v>
      </c>
      <c r="MS88" s="85">
        <v>0</v>
      </c>
      <c r="MT88" s="85">
        <v>0</v>
      </c>
      <c r="MU88" s="85">
        <v>0</v>
      </c>
      <c r="MV88" s="85">
        <v>0</v>
      </c>
      <c r="MW88" s="85">
        <v>0</v>
      </c>
      <c r="MX88" s="85">
        <v>0</v>
      </c>
      <c r="MY88" s="85">
        <v>0</v>
      </c>
      <c r="MZ88" s="85">
        <v>0</v>
      </c>
      <c r="NA88" s="85">
        <v>0</v>
      </c>
      <c r="NB88" s="85">
        <v>0</v>
      </c>
      <c r="NC88" s="85">
        <v>0</v>
      </c>
      <c r="ND88" s="85">
        <v>0</v>
      </c>
      <c r="NE88" s="85">
        <v>0</v>
      </c>
      <c r="NF88" s="85">
        <v>0</v>
      </c>
      <c r="NG88" s="85">
        <v>0</v>
      </c>
      <c r="NH88" s="85">
        <v>0</v>
      </c>
      <c r="NI88" s="85">
        <v>0</v>
      </c>
      <c r="NJ88" s="85">
        <v>0</v>
      </c>
      <c r="NK88" s="85">
        <v>0</v>
      </c>
      <c r="NL88" s="85">
        <v>0</v>
      </c>
      <c r="NM88" s="85">
        <v>0</v>
      </c>
      <c r="NN88" s="85">
        <v>0</v>
      </c>
      <c r="NO88" s="85">
        <v>0</v>
      </c>
      <c r="NP88" s="85">
        <v>0</v>
      </c>
      <c r="NQ88" s="85">
        <v>0</v>
      </c>
      <c r="NR88" s="85">
        <v>0</v>
      </c>
      <c r="NS88" s="85">
        <v>0</v>
      </c>
      <c r="NT88" s="85">
        <v>0</v>
      </c>
      <c r="NU88" s="85">
        <v>0</v>
      </c>
      <c r="NV88" s="85">
        <v>0</v>
      </c>
      <c r="NW88" s="85">
        <v>0</v>
      </c>
      <c r="NX88" s="85">
        <v>0</v>
      </c>
      <c r="NY88" s="85">
        <v>0</v>
      </c>
      <c r="NZ88" s="85">
        <v>0</v>
      </c>
      <c r="OA88" s="85">
        <v>0</v>
      </c>
      <c r="OB88" s="85">
        <v>0</v>
      </c>
      <c r="OC88" s="85">
        <v>0</v>
      </c>
      <c r="OD88" s="85">
        <v>0</v>
      </c>
      <c r="OE88" s="85">
        <v>0</v>
      </c>
      <c r="OF88" s="85">
        <v>0</v>
      </c>
      <c r="OG88" s="85">
        <v>0</v>
      </c>
      <c r="OH88" s="85">
        <v>0</v>
      </c>
      <c r="OI88" s="85">
        <v>0</v>
      </c>
      <c r="OJ88" s="85">
        <v>0</v>
      </c>
      <c r="OK88" s="85">
        <v>0</v>
      </c>
      <c r="OL88" s="85">
        <v>0</v>
      </c>
      <c r="OM88" s="85">
        <v>0</v>
      </c>
      <c r="ON88" s="85">
        <v>0</v>
      </c>
      <c r="OO88" s="85">
        <v>0</v>
      </c>
      <c r="OP88" s="85">
        <v>0</v>
      </c>
      <c r="OQ88" s="85">
        <v>0</v>
      </c>
      <c r="OR88" s="85">
        <v>0</v>
      </c>
      <c r="OS88" s="85">
        <v>0</v>
      </c>
      <c r="OT88" s="85">
        <v>0</v>
      </c>
      <c r="OU88" s="85">
        <v>0</v>
      </c>
      <c r="OV88" s="85">
        <v>0</v>
      </c>
      <c r="OW88" s="85">
        <v>0</v>
      </c>
      <c r="OX88" s="85">
        <v>0</v>
      </c>
      <c r="OY88" s="85">
        <v>0</v>
      </c>
      <c r="OZ88" s="85">
        <v>0</v>
      </c>
      <c r="PA88" s="85">
        <v>0</v>
      </c>
      <c r="PB88" s="85">
        <v>0</v>
      </c>
      <c r="PC88" s="85">
        <v>0</v>
      </c>
      <c r="PD88" s="85">
        <v>0</v>
      </c>
      <c r="PE88" s="85">
        <v>0</v>
      </c>
      <c r="PF88" s="85">
        <v>0</v>
      </c>
      <c r="PG88" s="85">
        <v>0</v>
      </c>
      <c r="PH88" s="85">
        <v>0</v>
      </c>
      <c r="PI88" s="85">
        <v>0</v>
      </c>
      <c r="PJ88" s="85">
        <v>0</v>
      </c>
      <c r="PK88" s="85">
        <v>0</v>
      </c>
      <c r="PL88" s="85">
        <v>0</v>
      </c>
      <c r="PM88" s="85">
        <v>0</v>
      </c>
      <c r="PN88" s="85">
        <v>0</v>
      </c>
      <c r="PO88" s="85">
        <v>0</v>
      </c>
      <c r="PP88" s="85">
        <v>0</v>
      </c>
      <c r="PQ88" s="85">
        <v>0</v>
      </c>
      <c r="PR88" s="85">
        <v>0</v>
      </c>
      <c r="PS88" s="85">
        <v>0</v>
      </c>
      <c r="PT88" s="85">
        <v>0</v>
      </c>
      <c r="PU88" s="85">
        <v>0</v>
      </c>
      <c r="PV88" s="85">
        <v>0</v>
      </c>
      <c r="PW88" s="85">
        <v>0</v>
      </c>
      <c r="PX88" s="85">
        <v>0</v>
      </c>
      <c r="PY88" s="85">
        <v>0</v>
      </c>
      <c r="PZ88" s="85">
        <v>0</v>
      </c>
      <c r="QA88" s="85">
        <v>0</v>
      </c>
      <c r="QB88" s="85">
        <v>0</v>
      </c>
      <c r="QC88" s="85">
        <v>0</v>
      </c>
      <c r="QD88" s="85">
        <v>0</v>
      </c>
      <c r="QE88" s="85">
        <v>0</v>
      </c>
      <c r="QF88" s="85">
        <v>0</v>
      </c>
      <c r="QG88" s="85">
        <v>0</v>
      </c>
      <c r="QH88" s="85">
        <v>0</v>
      </c>
      <c r="QI88" s="85">
        <v>0</v>
      </c>
      <c r="QJ88" s="85">
        <v>0</v>
      </c>
      <c r="QK88" s="85">
        <v>0</v>
      </c>
      <c r="QL88" s="85">
        <v>0</v>
      </c>
      <c r="QM88" s="85">
        <v>0</v>
      </c>
      <c r="QN88" s="85">
        <v>0</v>
      </c>
      <c r="QO88" s="85">
        <v>0</v>
      </c>
      <c r="QP88" s="85">
        <v>0</v>
      </c>
      <c r="QQ88" s="85">
        <v>0</v>
      </c>
      <c r="QR88" s="85">
        <v>0</v>
      </c>
      <c r="QS88" s="85">
        <v>0</v>
      </c>
      <c r="QT88" s="85">
        <v>0</v>
      </c>
      <c r="QU88" s="85">
        <v>0</v>
      </c>
      <c r="QV88" s="85">
        <v>0</v>
      </c>
      <c r="QW88" s="85">
        <v>0</v>
      </c>
      <c r="QX88" s="85">
        <v>0</v>
      </c>
      <c r="QY88" s="85">
        <v>0</v>
      </c>
      <c r="QZ88" s="85">
        <v>0</v>
      </c>
      <c r="RA88" s="85">
        <v>0</v>
      </c>
      <c r="RB88" s="85">
        <v>0</v>
      </c>
      <c r="RC88" s="85">
        <v>0</v>
      </c>
      <c r="RD88" s="85">
        <v>0</v>
      </c>
      <c r="RE88" s="85">
        <v>0</v>
      </c>
      <c r="RF88" s="85">
        <v>0</v>
      </c>
      <c r="RG88" s="85">
        <v>0</v>
      </c>
      <c r="RH88" s="85">
        <v>0</v>
      </c>
      <c r="RI88" s="85">
        <v>0</v>
      </c>
      <c r="RJ88" s="85">
        <v>0</v>
      </c>
      <c r="RK88" s="85">
        <v>0</v>
      </c>
      <c r="RL88" s="85">
        <v>0</v>
      </c>
      <c r="RM88" s="85">
        <v>0</v>
      </c>
      <c r="RN88" s="85">
        <v>0</v>
      </c>
      <c r="RO88" s="85">
        <v>0</v>
      </c>
      <c r="RP88" s="85">
        <v>0</v>
      </c>
      <c r="RQ88" s="85">
        <v>0</v>
      </c>
    </row>
    <row r="89" spans="1:485" ht="15">
      <c r="B89" s="85" t="s">
        <v>1834</v>
      </c>
      <c r="D89" s="85" t="s">
        <v>1998</v>
      </c>
      <c r="E89" s="87"/>
      <c r="F89" s="87"/>
      <c r="G89" s="87"/>
      <c r="H89" s="86" t="s">
        <v>1999</v>
      </c>
      <c r="I89" s="85" t="s">
        <v>2000</v>
      </c>
      <c r="T89" s="85">
        <v>0</v>
      </c>
      <c r="U89" s="85">
        <v>0</v>
      </c>
      <c r="V89" s="85">
        <v>0</v>
      </c>
      <c r="W89" s="85">
        <v>0</v>
      </c>
      <c r="X89" s="85">
        <v>0</v>
      </c>
      <c r="Y89" s="85">
        <v>0</v>
      </c>
      <c r="Z89" s="85">
        <v>0</v>
      </c>
      <c r="AA89" s="85">
        <v>0</v>
      </c>
      <c r="AB89" s="85">
        <v>0</v>
      </c>
      <c r="AC89" s="85">
        <v>0</v>
      </c>
      <c r="AD89" s="85">
        <v>0</v>
      </c>
      <c r="AE89" s="85">
        <v>0</v>
      </c>
      <c r="AF89" s="85">
        <v>0</v>
      </c>
      <c r="AG89" s="85">
        <v>0</v>
      </c>
      <c r="AH89" s="85">
        <v>0</v>
      </c>
      <c r="AI89" s="85">
        <v>0</v>
      </c>
      <c r="AJ89" s="85">
        <v>0</v>
      </c>
      <c r="AK89" s="85">
        <v>0</v>
      </c>
      <c r="AL89" s="85">
        <v>0</v>
      </c>
      <c r="AM89" s="85">
        <v>0</v>
      </c>
      <c r="AN89" s="85">
        <v>0</v>
      </c>
      <c r="AO89" s="85">
        <v>0</v>
      </c>
      <c r="AP89" s="85">
        <v>0</v>
      </c>
      <c r="AQ89" s="85">
        <v>0</v>
      </c>
      <c r="AR89" s="85">
        <v>0</v>
      </c>
      <c r="AS89" s="85">
        <v>0</v>
      </c>
      <c r="AT89" s="85">
        <v>0</v>
      </c>
      <c r="AU89" s="85">
        <v>0</v>
      </c>
      <c r="AV89" s="85">
        <v>0</v>
      </c>
      <c r="AW89" s="85">
        <v>0</v>
      </c>
      <c r="AX89" s="85">
        <v>0</v>
      </c>
      <c r="AY89" s="85">
        <v>0</v>
      </c>
      <c r="AZ89" s="85">
        <v>0</v>
      </c>
      <c r="BA89" s="85">
        <v>0</v>
      </c>
      <c r="BB89" s="85">
        <v>0</v>
      </c>
      <c r="BC89" s="85">
        <v>0</v>
      </c>
      <c r="BD89" s="85">
        <v>0</v>
      </c>
      <c r="BE89" s="85">
        <v>0</v>
      </c>
      <c r="BF89" s="85">
        <v>0</v>
      </c>
      <c r="BG89" s="85">
        <v>0</v>
      </c>
      <c r="BH89" s="85">
        <v>0</v>
      </c>
      <c r="BI89" s="85">
        <v>0</v>
      </c>
      <c r="BJ89" s="85">
        <v>0</v>
      </c>
      <c r="BK89" s="85">
        <v>0</v>
      </c>
      <c r="BL89" s="85">
        <v>0</v>
      </c>
      <c r="BM89" s="85">
        <v>0</v>
      </c>
      <c r="BN89" s="85">
        <v>0</v>
      </c>
      <c r="BO89" s="85">
        <v>0</v>
      </c>
      <c r="BP89" s="85">
        <v>0</v>
      </c>
      <c r="BQ89" s="85">
        <v>0</v>
      </c>
      <c r="BR89" s="85">
        <v>0</v>
      </c>
      <c r="BS89" s="85">
        <v>0</v>
      </c>
      <c r="BT89" s="85">
        <v>0</v>
      </c>
      <c r="BU89" s="85">
        <v>0</v>
      </c>
      <c r="BV89" s="85">
        <v>0</v>
      </c>
      <c r="BW89" s="85">
        <v>0</v>
      </c>
      <c r="BX89" s="85">
        <v>0</v>
      </c>
      <c r="BY89" s="85">
        <v>0</v>
      </c>
      <c r="BZ89" s="85">
        <v>0</v>
      </c>
      <c r="CA89" s="85">
        <v>0</v>
      </c>
      <c r="CB89" s="85">
        <v>0</v>
      </c>
      <c r="CC89" s="85">
        <v>0</v>
      </c>
      <c r="CD89" s="85">
        <v>0</v>
      </c>
      <c r="CE89" s="85">
        <v>0</v>
      </c>
      <c r="CF89" s="85">
        <v>0</v>
      </c>
      <c r="CG89" s="85">
        <v>0</v>
      </c>
      <c r="CH89" s="85">
        <v>0</v>
      </c>
      <c r="CI89" s="85">
        <v>0</v>
      </c>
      <c r="CJ89" s="85">
        <v>0</v>
      </c>
      <c r="CK89" s="85">
        <v>0</v>
      </c>
      <c r="CL89" s="85">
        <v>0</v>
      </c>
      <c r="CM89" s="85">
        <v>0</v>
      </c>
      <c r="CN89" s="85">
        <v>0</v>
      </c>
      <c r="CO89" s="85">
        <v>0</v>
      </c>
      <c r="CP89" s="85">
        <v>0</v>
      </c>
      <c r="CQ89" s="85">
        <v>0</v>
      </c>
      <c r="CR89" s="85">
        <v>0</v>
      </c>
      <c r="CS89" s="85">
        <v>0</v>
      </c>
      <c r="CT89" s="85">
        <v>0</v>
      </c>
      <c r="CU89" s="85">
        <v>0</v>
      </c>
      <c r="CV89" s="85">
        <v>0</v>
      </c>
      <c r="CW89" s="85">
        <v>0</v>
      </c>
      <c r="CX89" s="85">
        <v>0</v>
      </c>
      <c r="CY89" s="85">
        <v>0</v>
      </c>
      <c r="CZ89" s="85">
        <v>0</v>
      </c>
      <c r="DA89" s="85">
        <v>0</v>
      </c>
      <c r="DB89" s="85">
        <v>0</v>
      </c>
      <c r="DC89" s="85">
        <v>0</v>
      </c>
      <c r="DD89" s="85">
        <v>0</v>
      </c>
      <c r="DE89" s="85">
        <v>0</v>
      </c>
      <c r="DF89" s="85">
        <v>0</v>
      </c>
      <c r="DG89" s="85">
        <v>0</v>
      </c>
      <c r="DH89" s="85">
        <v>0</v>
      </c>
      <c r="DI89" s="85">
        <v>0</v>
      </c>
      <c r="DJ89" s="85">
        <v>0</v>
      </c>
      <c r="DK89" s="85">
        <v>0</v>
      </c>
      <c r="DL89" s="85">
        <v>0</v>
      </c>
      <c r="DM89" s="85">
        <v>0</v>
      </c>
      <c r="DN89" s="85">
        <v>0</v>
      </c>
      <c r="DO89" s="85">
        <v>0</v>
      </c>
      <c r="DP89" s="85">
        <v>0</v>
      </c>
      <c r="DQ89" s="85">
        <v>0</v>
      </c>
      <c r="DR89" s="85">
        <v>0</v>
      </c>
      <c r="DS89" s="85">
        <v>0</v>
      </c>
      <c r="DT89" s="85">
        <v>0</v>
      </c>
      <c r="DU89" s="85">
        <v>0</v>
      </c>
      <c r="DV89" s="85">
        <v>0</v>
      </c>
      <c r="DW89" s="85">
        <v>0</v>
      </c>
      <c r="DX89" s="85">
        <v>0</v>
      </c>
      <c r="DY89" s="85">
        <v>0</v>
      </c>
      <c r="DZ89" s="85">
        <v>0</v>
      </c>
      <c r="EA89" s="85">
        <v>0</v>
      </c>
      <c r="EB89" s="85">
        <v>0</v>
      </c>
      <c r="EC89" s="85">
        <v>0</v>
      </c>
      <c r="ED89" s="85">
        <v>0</v>
      </c>
      <c r="EE89" s="85">
        <v>0</v>
      </c>
      <c r="EF89" s="85">
        <v>0</v>
      </c>
      <c r="EG89" s="85">
        <v>0</v>
      </c>
      <c r="EH89" s="85">
        <v>0</v>
      </c>
      <c r="EI89" s="85">
        <v>0</v>
      </c>
      <c r="EJ89" s="85">
        <v>0</v>
      </c>
      <c r="EK89" s="85">
        <v>0</v>
      </c>
      <c r="EL89" s="85">
        <v>0</v>
      </c>
      <c r="EM89" s="85">
        <v>0</v>
      </c>
      <c r="EN89" s="85">
        <v>0</v>
      </c>
      <c r="EO89" s="85">
        <v>0</v>
      </c>
      <c r="EP89" s="85">
        <v>0</v>
      </c>
      <c r="EQ89" s="85">
        <v>0</v>
      </c>
      <c r="ER89" s="85">
        <v>0</v>
      </c>
      <c r="ES89" s="85">
        <v>0</v>
      </c>
      <c r="ET89" s="85">
        <v>0</v>
      </c>
      <c r="EU89" s="85">
        <v>0</v>
      </c>
      <c r="EV89" s="85">
        <v>0</v>
      </c>
      <c r="EW89" s="85">
        <v>0</v>
      </c>
      <c r="EX89" s="85">
        <v>0</v>
      </c>
      <c r="EY89" s="85">
        <v>0</v>
      </c>
      <c r="EZ89" s="85">
        <v>0</v>
      </c>
      <c r="FA89" s="85">
        <v>0</v>
      </c>
      <c r="FB89" s="85">
        <v>0</v>
      </c>
      <c r="FC89" s="85">
        <v>0</v>
      </c>
      <c r="FD89" s="85">
        <v>0</v>
      </c>
      <c r="FE89" s="85">
        <v>0</v>
      </c>
      <c r="FF89" s="85">
        <v>0</v>
      </c>
      <c r="FG89" s="85">
        <v>0</v>
      </c>
      <c r="FH89" s="85">
        <v>0</v>
      </c>
      <c r="FI89" s="85">
        <v>0</v>
      </c>
      <c r="FJ89" s="85">
        <v>0</v>
      </c>
      <c r="FK89" s="85">
        <v>0</v>
      </c>
      <c r="FL89" s="85">
        <v>0</v>
      </c>
      <c r="FM89" s="85">
        <v>0</v>
      </c>
      <c r="FN89" s="85">
        <v>0</v>
      </c>
      <c r="FO89" s="85">
        <v>0</v>
      </c>
      <c r="FP89" s="85">
        <v>0</v>
      </c>
      <c r="FQ89" s="85">
        <v>0</v>
      </c>
      <c r="FR89" s="85">
        <v>0</v>
      </c>
      <c r="FS89" s="85">
        <v>0</v>
      </c>
      <c r="FT89" s="85">
        <v>0</v>
      </c>
      <c r="FU89" s="85">
        <v>0</v>
      </c>
      <c r="FV89" s="85">
        <v>0</v>
      </c>
      <c r="FW89" s="85">
        <v>0</v>
      </c>
      <c r="FX89" s="85">
        <v>0</v>
      </c>
      <c r="FY89" s="85">
        <v>0</v>
      </c>
      <c r="FZ89" s="85">
        <v>0</v>
      </c>
      <c r="GA89" s="85">
        <v>0</v>
      </c>
      <c r="GB89" s="85">
        <v>0</v>
      </c>
      <c r="GC89" s="85">
        <v>0</v>
      </c>
      <c r="GD89" s="85">
        <v>0</v>
      </c>
      <c r="GE89" s="85">
        <v>0</v>
      </c>
      <c r="GF89" s="85">
        <v>0</v>
      </c>
      <c r="GG89" s="85">
        <v>0</v>
      </c>
      <c r="GH89" s="85">
        <v>0</v>
      </c>
      <c r="GI89" s="85">
        <v>0</v>
      </c>
      <c r="GJ89" s="85">
        <v>0</v>
      </c>
      <c r="GK89" s="85">
        <v>0</v>
      </c>
      <c r="GL89" s="85">
        <v>0</v>
      </c>
      <c r="GM89" s="85">
        <v>0</v>
      </c>
      <c r="GN89" s="85">
        <v>0</v>
      </c>
      <c r="GO89" s="85">
        <v>0</v>
      </c>
      <c r="GP89" s="85">
        <v>0</v>
      </c>
      <c r="GQ89" s="85">
        <v>0</v>
      </c>
      <c r="GR89" s="85">
        <v>0</v>
      </c>
      <c r="GS89" s="85">
        <v>0</v>
      </c>
      <c r="GT89" s="85">
        <v>0</v>
      </c>
      <c r="GU89" s="85">
        <v>0</v>
      </c>
      <c r="GV89" s="85">
        <v>0</v>
      </c>
      <c r="GW89" s="85">
        <v>0</v>
      </c>
      <c r="GX89" s="85">
        <v>0</v>
      </c>
      <c r="GY89" s="85">
        <v>0</v>
      </c>
      <c r="GZ89" s="85">
        <v>0</v>
      </c>
      <c r="HA89" s="85">
        <v>0</v>
      </c>
      <c r="HB89" s="85">
        <v>0</v>
      </c>
      <c r="HC89" s="85">
        <v>0</v>
      </c>
      <c r="HD89" s="85">
        <v>0</v>
      </c>
      <c r="HE89" s="85">
        <v>0</v>
      </c>
      <c r="HF89" s="85">
        <v>0</v>
      </c>
      <c r="HG89" s="85">
        <v>0</v>
      </c>
      <c r="HH89" s="85">
        <v>0</v>
      </c>
      <c r="HI89" s="85">
        <v>0</v>
      </c>
      <c r="HJ89" s="85">
        <v>0</v>
      </c>
      <c r="HK89" s="85">
        <v>0</v>
      </c>
      <c r="HL89" s="85">
        <v>0</v>
      </c>
      <c r="HM89" s="85">
        <v>0</v>
      </c>
      <c r="HN89" s="85">
        <v>0</v>
      </c>
      <c r="HO89" s="85">
        <v>0</v>
      </c>
      <c r="HP89" s="85">
        <v>0</v>
      </c>
      <c r="HQ89" s="85">
        <v>0</v>
      </c>
      <c r="HR89" s="85">
        <v>0</v>
      </c>
      <c r="HS89" s="85">
        <v>0</v>
      </c>
      <c r="HT89" s="85">
        <v>0</v>
      </c>
      <c r="HU89" s="85">
        <v>0</v>
      </c>
      <c r="HV89" s="85">
        <v>0</v>
      </c>
      <c r="HW89" s="85">
        <v>0</v>
      </c>
      <c r="HX89" s="85">
        <v>0</v>
      </c>
      <c r="HY89" s="85">
        <v>0</v>
      </c>
      <c r="HZ89" s="85">
        <v>0</v>
      </c>
      <c r="IA89" s="85">
        <v>0</v>
      </c>
      <c r="IB89" s="85">
        <v>0</v>
      </c>
      <c r="IC89" s="85">
        <v>0</v>
      </c>
      <c r="ID89" s="85">
        <v>0</v>
      </c>
      <c r="IE89" s="85">
        <v>0</v>
      </c>
      <c r="IF89" s="85">
        <v>0</v>
      </c>
      <c r="IG89" s="85">
        <v>0</v>
      </c>
      <c r="IH89" s="85">
        <v>0</v>
      </c>
      <c r="II89" s="85">
        <v>0</v>
      </c>
      <c r="IJ89" s="85">
        <v>0</v>
      </c>
      <c r="IK89" s="85">
        <v>0</v>
      </c>
      <c r="IL89" s="85">
        <v>0</v>
      </c>
      <c r="IM89" s="85">
        <v>0</v>
      </c>
      <c r="IN89" s="85">
        <v>0</v>
      </c>
      <c r="IO89" s="85">
        <v>0</v>
      </c>
      <c r="IP89" s="85">
        <v>0</v>
      </c>
      <c r="IQ89" s="85">
        <v>0</v>
      </c>
      <c r="IR89" s="85">
        <v>0</v>
      </c>
      <c r="IS89" s="85">
        <v>0</v>
      </c>
      <c r="IT89" s="85">
        <v>0</v>
      </c>
      <c r="IU89" s="85">
        <v>0</v>
      </c>
      <c r="IV89" s="85">
        <v>0</v>
      </c>
      <c r="IW89" s="85">
        <v>0</v>
      </c>
      <c r="IX89" s="85">
        <v>0</v>
      </c>
      <c r="IY89" s="85">
        <v>0</v>
      </c>
      <c r="IZ89" s="85">
        <v>0</v>
      </c>
      <c r="JA89" s="85">
        <v>0</v>
      </c>
      <c r="JB89" s="85">
        <v>0</v>
      </c>
      <c r="JC89" s="85">
        <v>0</v>
      </c>
      <c r="JD89" s="85">
        <v>0</v>
      </c>
      <c r="JE89" s="85">
        <v>0</v>
      </c>
      <c r="JF89" s="85">
        <v>0</v>
      </c>
      <c r="JG89" s="85">
        <v>0</v>
      </c>
      <c r="JH89" s="85">
        <v>0</v>
      </c>
      <c r="JI89" s="85">
        <v>0</v>
      </c>
      <c r="JJ89" s="85">
        <v>0</v>
      </c>
      <c r="JK89" s="85">
        <v>0</v>
      </c>
      <c r="JL89" s="85">
        <v>0</v>
      </c>
      <c r="JM89" s="85">
        <v>0</v>
      </c>
      <c r="JN89" s="85">
        <v>0</v>
      </c>
      <c r="JO89" s="85">
        <v>0</v>
      </c>
      <c r="JP89" s="85">
        <v>0</v>
      </c>
      <c r="JQ89" s="85">
        <v>0</v>
      </c>
      <c r="JR89" s="85">
        <v>0</v>
      </c>
      <c r="JS89" s="85">
        <v>0</v>
      </c>
      <c r="JT89" s="85">
        <v>0</v>
      </c>
      <c r="JU89" s="85">
        <v>0</v>
      </c>
      <c r="JV89" s="85">
        <v>0</v>
      </c>
      <c r="JW89" s="85">
        <v>0</v>
      </c>
      <c r="JX89" s="85">
        <v>0</v>
      </c>
      <c r="JY89" s="85">
        <v>0</v>
      </c>
      <c r="JZ89" s="85">
        <v>0</v>
      </c>
      <c r="KA89" s="85">
        <v>0</v>
      </c>
      <c r="KB89" s="85">
        <v>0</v>
      </c>
      <c r="KC89" s="85">
        <v>0</v>
      </c>
      <c r="KD89" s="85">
        <v>0</v>
      </c>
      <c r="KE89" s="85">
        <v>0</v>
      </c>
      <c r="KF89" s="85">
        <v>0</v>
      </c>
      <c r="KG89" s="85">
        <v>0</v>
      </c>
      <c r="KH89" s="85">
        <v>0</v>
      </c>
      <c r="KI89" s="85">
        <v>0</v>
      </c>
      <c r="KJ89" s="85">
        <v>0</v>
      </c>
      <c r="KK89" s="85">
        <v>0</v>
      </c>
      <c r="KL89" s="85">
        <v>0</v>
      </c>
      <c r="KM89" s="85">
        <v>0</v>
      </c>
      <c r="KN89" s="85">
        <v>0</v>
      </c>
      <c r="KO89" s="85">
        <v>0</v>
      </c>
      <c r="KP89" s="85">
        <v>0</v>
      </c>
      <c r="KQ89" s="85">
        <v>0</v>
      </c>
      <c r="KR89" s="85">
        <v>0</v>
      </c>
      <c r="KS89" s="85">
        <v>0</v>
      </c>
      <c r="KT89" s="85">
        <v>0</v>
      </c>
      <c r="KU89" s="85">
        <v>0</v>
      </c>
      <c r="KV89" s="85">
        <v>0</v>
      </c>
      <c r="KW89" s="85">
        <v>0</v>
      </c>
      <c r="KX89" s="85">
        <v>0</v>
      </c>
      <c r="KY89" s="85">
        <v>0</v>
      </c>
      <c r="KZ89" s="85">
        <v>0</v>
      </c>
      <c r="LA89" s="85">
        <v>0</v>
      </c>
      <c r="LB89" s="85">
        <v>0</v>
      </c>
      <c r="LC89" s="85">
        <v>0</v>
      </c>
      <c r="LD89" s="85">
        <v>0</v>
      </c>
      <c r="LE89" s="85">
        <v>0</v>
      </c>
      <c r="LF89" s="85">
        <v>0</v>
      </c>
      <c r="LG89" s="85">
        <v>0</v>
      </c>
      <c r="LH89" s="85">
        <v>0</v>
      </c>
      <c r="LI89" s="85">
        <v>0</v>
      </c>
      <c r="LJ89" s="85">
        <v>0</v>
      </c>
      <c r="LK89" s="85">
        <v>0</v>
      </c>
      <c r="LL89" s="85">
        <v>0</v>
      </c>
      <c r="LM89" s="85">
        <v>0</v>
      </c>
      <c r="LN89" s="85">
        <v>0</v>
      </c>
      <c r="LO89" s="85">
        <v>0</v>
      </c>
      <c r="LP89" s="85">
        <v>0</v>
      </c>
      <c r="LQ89" s="85">
        <v>0</v>
      </c>
      <c r="LR89" s="85">
        <v>0</v>
      </c>
      <c r="LS89" s="85">
        <v>0</v>
      </c>
      <c r="LT89" s="85">
        <v>0</v>
      </c>
      <c r="LU89" s="85">
        <v>0</v>
      </c>
      <c r="LV89" s="85">
        <v>0</v>
      </c>
      <c r="LW89" s="85">
        <v>0</v>
      </c>
      <c r="LX89" s="85">
        <v>0</v>
      </c>
      <c r="LY89" s="85">
        <v>0</v>
      </c>
      <c r="LZ89" s="85">
        <v>0</v>
      </c>
      <c r="MA89" s="85">
        <v>0</v>
      </c>
      <c r="MB89" s="85">
        <v>0</v>
      </c>
      <c r="MC89" s="85">
        <v>0</v>
      </c>
      <c r="MD89" s="85">
        <v>0</v>
      </c>
      <c r="ME89" s="85">
        <v>0</v>
      </c>
      <c r="MF89" s="85">
        <v>0</v>
      </c>
      <c r="MG89" s="85">
        <v>0</v>
      </c>
      <c r="MH89" s="85">
        <v>0</v>
      </c>
      <c r="MI89" s="85">
        <v>0</v>
      </c>
      <c r="MJ89" s="85">
        <v>0</v>
      </c>
      <c r="MK89" s="85">
        <v>0</v>
      </c>
      <c r="ML89" s="85">
        <v>0</v>
      </c>
      <c r="MM89" s="85">
        <v>0</v>
      </c>
      <c r="MN89" s="85">
        <v>0</v>
      </c>
      <c r="MO89" s="85">
        <v>0</v>
      </c>
      <c r="MP89" s="85">
        <v>0</v>
      </c>
      <c r="MQ89" s="85">
        <v>0</v>
      </c>
      <c r="MR89" s="85">
        <v>0</v>
      </c>
      <c r="MS89" s="85">
        <v>0</v>
      </c>
      <c r="MT89" s="85">
        <v>0</v>
      </c>
      <c r="MU89" s="85">
        <v>0</v>
      </c>
      <c r="MV89" s="85">
        <v>0</v>
      </c>
      <c r="MW89" s="85">
        <v>0</v>
      </c>
      <c r="MX89" s="85">
        <v>0</v>
      </c>
      <c r="MY89" s="85">
        <v>0</v>
      </c>
      <c r="MZ89" s="85">
        <v>0</v>
      </c>
      <c r="NA89" s="85">
        <v>0</v>
      </c>
      <c r="NB89" s="85">
        <v>0</v>
      </c>
      <c r="NC89" s="85">
        <v>0</v>
      </c>
      <c r="ND89" s="85">
        <v>0</v>
      </c>
      <c r="NE89" s="85">
        <v>0</v>
      </c>
      <c r="NF89" s="85">
        <v>0</v>
      </c>
      <c r="NG89" s="85">
        <v>0</v>
      </c>
      <c r="NH89" s="85">
        <v>0</v>
      </c>
      <c r="NI89" s="85">
        <v>0</v>
      </c>
      <c r="NJ89" s="85">
        <v>0</v>
      </c>
      <c r="NK89" s="85">
        <v>0</v>
      </c>
      <c r="NL89" s="85">
        <v>0</v>
      </c>
      <c r="NM89" s="85">
        <v>0</v>
      </c>
      <c r="NN89" s="85">
        <v>0</v>
      </c>
      <c r="NO89" s="85">
        <v>0</v>
      </c>
      <c r="NP89" s="85">
        <v>0</v>
      </c>
      <c r="NQ89" s="85">
        <v>0</v>
      </c>
      <c r="NR89" s="85">
        <v>0</v>
      </c>
      <c r="NS89" s="85">
        <v>0</v>
      </c>
      <c r="NT89" s="85">
        <v>0</v>
      </c>
      <c r="NU89" s="85">
        <v>0</v>
      </c>
      <c r="NV89" s="85">
        <v>0</v>
      </c>
      <c r="NW89" s="85">
        <v>0</v>
      </c>
      <c r="NX89" s="85">
        <v>0</v>
      </c>
      <c r="NY89" s="85">
        <v>0</v>
      </c>
      <c r="NZ89" s="85">
        <v>0</v>
      </c>
      <c r="OA89" s="85">
        <v>0</v>
      </c>
      <c r="OB89" s="85">
        <v>0</v>
      </c>
      <c r="OC89" s="85">
        <v>0</v>
      </c>
      <c r="OD89" s="85">
        <v>0</v>
      </c>
      <c r="OE89" s="85">
        <v>0</v>
      </c>
      <c r="OF89" s="85">
        <v>0</v>
      </c>
      <c r="OG89" s="85">
        <v>0</v>
      </c>
      <c r="OH89" s="85">
        <v>0</v>
      </c>
      <c r="OI89" s="85">
        <v>0</v>
      </c>
      <c r="OJ89" s="85">
        <v>0</v>
      </c>
      <c r="OK89" s="85">
        <v>0</v>
      </c>
      <c r="OL89" s="85">
        <v>0</v>
      </c>
      <c r="OM89" s="85">
        <v>0</v>
      </c>
      <c r="ON89" s="85">
        <v>0</v>
      </c>
      <c r="OO89" s="85">
        <v>0</v>
      </c>
      <c r="OP89" s="85">
        <v>0</v>
      </c>
      <c r="OQ89" s="85">
        <v>0</v>
      </c>
      <c r="OR89" s="85">
        <v>0</v>
      </c>
      <c r="OS89" s="85">
        <v>0</v>
      </c>
      <c r="OT89" s="85">
        <v>0</v>
      </c>
      <c r="OU89" s="85">
        <v>0</v>
      </c>
      <c r="OV89" s="85">
        <v>0</v>
      </c>
      <c r="OW89" s="85">
        <v>0</v>
      </c>
      <c r="OX89" s="85">
        <v>0</v>
      </c>
      <c r="OY89" s="85">
        <v>0</v>
      </c>
      <c r="OZ89" s="85">
        <v>0</v>
      </c>
      <c r="PA89" s="85">
        <v>0</v>
      </c>
      <c r="PB89" s="85">
        <v>0</v>
      </c>
      <c r="PC89" s="85">
        <v>0</v>
      </c>
      <c r="PD89" s="85">
        <v>0</v>
      </c>
      <c r="PE89" s="85">
        <v>0</v>
      </c>
      <c r="PF89" s="85">
        <v>0</v>
      </c>
      <c r="PG89" s="85">
        <v>0</v>
      </c>
      <c r="PH89" s="85">
        <v>0</v>
      </c>
      <c r="PI89" s="85">
        <v>0</v>
      </c>
      <c r="PJ89" s="85">
        <v>0</v>
      </c>
      <c r="PK89" s="85">
        <v>0</v>
      </c>
      <c r="PL89" s="85">
        <v>0</v>
      </c>
      <c r="PM89" s="85">
        <v>0</v>
      </c>
      <c r="PN89" s="85">
        <v>0</v>
      </c>
      <c r="PO89" s="85">
        <v>0</v>
      </c>
      <c r="PP89" s="85">
        <v>0</v>
      </c>
      <c r="PQ89" s="85">
        <v>0</v>
      </c>
      <c r="PR89" s="85">
        <v>0</v>
      </c>
      <c r="PS89" s="85">
        <v>0</v>
      </c>
      <c r="PT89" s="85">
        <v>0</v>
      </c>
      <c r="PU89" s="85">
        <v>0</v>
      </c>
      <c r="PV89" s="85">
        <v>0</v>
      </c>
      <c r="PW89" s="85">
        <v>0</v>
      </c>
      <c r="PX89" s="85">
        <v>0</v>
      </c>
      <c r="PY89" s="85">
        <v>0</v>
      </c>
      <c r="PZ89" s="85">
        <v>0</v>
      </c>
      <c r="QA89" s="85">
        <v>0</v>
      </c>
      <c r="QB89" s="85">
        <v>0</v>
      </c>
      <c r="QC89" s="85">
        <v>0</v>
      </c>
      <c r="QD89" s="85">
        <v>0</v>
      </c>
      <c r="QE89" s="85">
        <v>0</v>
      </c>
      <c r="QF89" s="85">
        <v>0</v>
      </c>
      <c r="QG89" s="85">
        <v>0</v>
      </c>
      <c r="QH89" s="85">
        <v>0</v>
      </c>
      <c r="QI89" s="85">
        <v>0</v>
      </c>
      <c r="QJ89" s="85">
        <v>0</v>
      </c>
      <c r="QK89" s="85">
        <v>0</v>
      </c>
      <c r="QL89" s="85">
        <v>0</v>
      </c>
      <c r="QM89" s="85">
        <v>0</v>
      </c>
      <c r="QN89" s="85">
        <v>0</v>
      </c>
      <c r="QO89" s="85">
        <v>0</v>
      </c>
      <c r="QP89" s="85">
        <v>0</v>
      </c>
      <c r="QQ89" s="85">
        <v>0</v>
      </c>
      <c r="QR89" s="85">
        <v>0</v>
      </c>
      <c r="QS89" s="85">
        <v>0</v>
      </c>
      <c r="QT89" s="85">
        <v>0</v>
      </c>
      <c r="QU89" s="85">
        <v>0</v>
      </c>
      <c r="QV89" s="85">
        <v>0</v>
      </c>
      <c r="QW89" s="85">
        <v>0</v>
      </c>
      <c r="QX89" s="85">
        <v>0</v>
      </c>
      <c r="QY89" s="85">
        <v>0</v>
      </c>
      <c r="QZ89" s="85">
        <v>0</v>
      </c>
      <c r="RA89" s="85">
        <v>0</v>
      </c>
      <c r="RB89" s="85">
        <v>0</v>
      </c>
      <c r="RC89" s="85">
        <v>0</v>
      </c>
      <c r="RD89" s="85">
        <v>0</v>
      </c>
      <c r="RE89" s="85">
        <v>0</v>
      </c>
      <c r="RF89" s="85">
        <v>0</v>
      </c>
      <c r="RG89" s="85">
        <v>0</v>
      </c>
      <c r="RH89" s="85">
        <v>0</v>
      </c>
      <c r="RI89" s="85">
        <v>0</v>
      </c>
      <c r="RJ89" s="85">
        <v>0</v>
      </c>
      <c r="RK89" s="85">
        <v>0</v>
      </c>
      <c r="RL89" s="85">
        <v>0</v>
      </c>
      <c r="RM89" s="85">
        <v>0</v>
      </c>
      <c r="RN89" s="85">
        <v>0</v>
      </c>
      <c r="RO89" s="85">
        <v>0</v>
      </c>
      <c r="RP89" s="85">
        <v>0</v>
      </c>
      <c r="RQ89" s="85">
        <v>0</v>
      </c>
    </row>
    <row r="90" spans="1:485" ht="15">
      <c r="B90" s="85" t="s">
        <v>1837</v>
      </c>
      <c r="D90" s="85" t="s">
        <v>2001</v>
      </c>
      <c r="E90" s="87"/>
      <c r="F90" s="87"/>
      <c r="G90" s="87"/>
      <c r="H90" s="86" t="s">
        <v>2002</v>
      </c>
      <c r="I90" s="85" t="s">
        <v>2003</v>
      </c>
      <c r="T90" s="85">
        <v>0</v>
      </c>
      <c r="U90" s="85">
        <v>0</v>
      </c>
      <c r="V90" s="85">
        <v>0</v>
      </c>
      <c r="W90" s="85">
        <v>0</v>
      </c>
      <c r="X90" s="85">
        <v>0</v>
      </c>
      <c r="Y90" s="85">
        <v>0</v>
      </c>
      <c r="Z90" s="85">
        <v>0</v>
      </c>
      <c r="AA90" s="85">
        <v>0</v>
      </c>
      <c r="AB90" s="85">
        <v>0</v>
      </c>
      <c r="AC90" s="85">
        <v>0</v>
      </c>
      <c r="AD90" s="85">
        <v>0</v>
      </c>
      <c r="AE90" s="85">
        <v>0</v>
      </c>
      <c r="AF90" s="85">
        <v>0</v>
      </c>
      <c r="AG90" s="85">
        <v>0</v>
      </c>
      <c r="AH90" s="85">
        <v>0</v>
      </c>
      <c r="AI90" s="85">
        <v>0</v>
      </c>
      <c r="AJ90" s="85">
        <v>0</v>
      </c>
      <c r="AK90" s="85">
        <v>0</v>
      </c>
      <c r="AL90" s="85">
        <v>0</v>
      </c>
      <c r="AM90" s="85">
        <v>0</v>
      </c>
      <c r="AN90" s="85">
        <v>0</v>
      </c>
      <c r="AO90" s="85">
        <v>0</v>
      </c>
      <c r="AP90" s="85">
        <v>0</v>
      </c>
      <c r="AQ90" s="85">
        <v>0</v>
      </c>
      <c r="AR90" s="85">
        <v>0</v>
      </c>
      <c r="AS90" s="85">
        <v>0</v>
      </c>
      <c r="AT90" s="85">
        <v>0</v>
      </c>
      <c r="AU90" s="85">
        <v>0</v>
      </c>
      <c r="AV90" s="85">
        <v>0</v>
      </c>
      <c r="AW90" s="85">
        <v>0</v>
      </c>
      <c r="AX90" s="85">
        <v>0</v>
      </c>
      <c r="AY90" s="85">
        <v>0</v>
      </c>
      <c r="AZ90" s="85">
        <v>0</v>
      </c>
      <c r="BA90" s="85">
        <v>0</v>
      </c>
      <c r="BB90" s="85">
        <v>0</v>
      </c>
      <c r="BC90" s="85">
        <v>0</v>
      </c>
      <c r="BD90" s="85">
        <v>0</v>
      </c>
      <c r="BE90" s="85">
        <v>0</v>
      </c>
      <c r="BF90" s="85">
        <v>0</v>
      </c>
      <c r="BG90" s="85">
        <v>0</v>
      </c>
      <c r="BH90" s="85">
        <v>0</v>
      </c>
      <c r="BI90" s="85">
        <v>0</v>
      </c>
      <c r="BJ90" s="85">
        <v>0</v>
      </c>
      <c r="BK90" s="85">
        <v>0</v>
      </c>
      <c r="BL90" s="85">
        <v>0</v>
      </c>
      <c r="BM90" s="85">
        <v>0</v>
      </c>
      <c r="BN90" s="85">
        <v>0</v>
      </c>
      <c r="BO90" s="85">
        <v>0</v>
      </c>
      <c r="BP90" s="85">
        <v>0</v>
      </c>
      <c r="BQ90" s="85">
        <v>0</v>
      </c>
      <c r="BR90" s="85">
        <v>0</v>
      </c>
      <c r="BS90" s="85">
        <v>0</v>
      </c>
      <c r="BT90" s="85">
        <v>0</v>
      </c>
      <c r="BU90" s="85">
        <v>0</v>
      </c>
      <c r="BV90" s="85">
        <v>0</v>
      </c>
      <c r="BW90" s="85">
        <v>0</v>
      </c>
      <c r="BX90" s="85">
        <v>0</v>
      </c>
      <c r="BY90" s="85">
        <v>0</v>
      </c>
      <c r="BZ90" s="85">
        <v>0</v>
      </c>
      <c r="CA90" s="85">
        <v>0</v>
      </c>
      <c r="CB90" s="85">
        <v>0</v>
      </c>
      <c r="CC90" s="85">
        <v>0</v>
      </c>
      <c r="CD90" s="85">
        <v>0</v>
      </c>
      <c r="CE90" s="85">
        <v>0</v>
      </c>
      <c r="CF90" s="85">
        <v>0</v>
      </c>
      <c r="CG90" s="85">
        <v>0</v>
      </c>
      <c r="CH90" s="85">
        <v>0</v>
      </c>
      <c r="CI90" s="85">
        <v>0</v>
      </c>
      <c r="CJ90" s="85">
        <v>0</v>
      </c>
      <c r="CK90" s="85">
        <v>0</v>
      </c>
      <c r="CL90" s="85">
        <v>0</v>
      </c>
      <c r="CM90" s="85">
        <v>0</v>
      </c>
      <c r="CN90" s="85">
        <v>0</v>
      </c>
      <c r="CO90" s="85">
        <v>0</v>
      </c>
      <c r="CP90" s="85">
        <v>0</v>
      </c>
      <c r="CQ90" s="85">
        <v>0</v>
      </c>
      <c r="CR90" s="85">
        <v>0</v>
      </c>
      <c r="CS90" s="85">
        <v>0</v>
      </c>
      <c r="CT90" s="85">
        <v>0</v>
      </c>
      <c r="CU90" s="85">
        <v>0</v>
      </c>
      <c r="CV90" s="85">
        <v>0</v>
      </c>
      <c r="CW90" s="85">
        <v>0</v>
      </c>
      <c r="CX90" s="85">
        <v>0</v>
      </c>
      <c r="CY90" s="85">
        <v>0</v>
      </c>
      <c r="CZ90" s="85">
        <v>0</v>
      </c>
      <c r="DA90" s="85">
        <v>0</v>
      </c>
      <c r="DB90" s="85">
        <v>0</v>
      </c>
      <c r="DC90" s="85">
        <v>0</v>
      </c>
      <c r="DD90" s="85">
        <v>0</v>
      </c>
      <c r="DE90" s="85">
        <v>0</v>
      </c>
      <c r="DF90" s="85">
        <v>0</v>
      </c>
      <c r="DG90" s="85">
        <v>0</v>
      </c>
      <c r="DH90" s="85">
        <v>0</v>
      </c>
      <c r="DI90" s="85">
        <v>0</v>
      </c>
      <c r="DJ90" s="85">
        <v>0</v>
      </c>
      <c r="DK90" s="85">
        <v>0</v>
      </c>
      <c r="DL90" s="85">
        <v>0</v>
      </c>
      <c r="DM90" s="85">
        <v>0</v>
      </c>
      <c r="DN90" s="85">
        <v>0</v>
      </c>
      <c r="DO90" s="85">
        <v>0</v>
      </c>
      <c r="DP90" s="85">
        <v>0</v>
      </c>
      <c r="DQ90" s="85">
        <v>0</v>
      </c>
      <c r="DR90" s="85">
        <v>0</v>
      </c>
      <c r="DS90" s="85">
        <v>0</v>
      </c>
      <c r="DT90" s="85">
        <v>0</v>
      </c>
      <c r="DU90" s="85">
        <v>0</v>
      </c>
      <c r="DV90" s="85">
        <v>0</v>
      </c>
      <c r="DW90" s="85">
        <v>0</v>
      </c>
      <c r="DX90" s="85">
        <v>0</v>
      </c>
      <c r="DY90" s="85">
        <v>0</v>
      </c>
      <c r="DZ90" s="85">
        <v>0</v>
      </c>
      <c r="EA90" s="85">
        <v>0</v>
      </c>
      <c r="EB90" s="85">
        <v>0</v>
      </c>
      <c r="EC90" s="85">
        <v>0</v>
      </c>
      <c r="ED90" s="85">
        <v>0</v>
      </c>
      <c r="EE90" s="85">
        <v>0</v>
      </c>
      <c r="EF90" s="85">
        <v>0</v>
      </c>
      <c r="EG90" s="85">
        <v>0</v>
      </c>
      <c r="EH90" s="85">
        <v>0</v>
      </c>
      <c r="EI90" s="85">
        <v>0</v>
      </c>
      <c r="EJ90" s="85">
        <v>0</v>
      </c>
      <c r="EK90" s="85">
        <v>0</v>
      </c>
      <c r="EL90" s="85">
        <v>0</v>
      </c>
      <c r="EM90" s="85">
        <v>0</v>
      </c>
      <c r="EN90" s="85">
        <v>0</v>
      </c>
      <c r="EO90" s="85">
        <v>0</v>
      </c>
      <c r="EP90" s="85">
        <v>0</v>
      </c>
      <c r="EQ90" s="85">
        <v>0</v>
      </c>
      <c r="ER90" s="85">
        <v>0</v>
      </c>
      <c r="ES90" s="85">
        <v>0</v>
      </c>
      <c r="ET90" s="85">
        <v>0</v>
      </c>
      <c r="EU90" s="85">
        <v>0</v>
      </c>
      <c r="EV90" s="85">
        <v>0</v>
      </c>
      <c r="EW90" s="85">
        <v>0</v>
      </c>
      <c r="EX90" s="85">
        <v>0</v>
      </c>
      <c r="EY90" s="85">
        <v>0</v>
      </c>
      <c r="EZ90" s="85">
        <v>0</v>
      </c>
      <c r="FA90" s="85">
        <v>0</v>
      </c>
      <c r="FB90" s="85">
        <v>0</v>
      </c>
      <c r="FC90" s="85">
        <v>0</v>
      </c>
      <c r="FD90" s="85">
        <v>0</v>
      </c>
      <c r="FE90" s="85">
        <v>0</v>
      </c>
      <c r="FF90" s="85">
        <v>0</v>
      </c>
      <c r="FG90" s="85">
        <v>0</v>
      </c>
      <c r="FH90" s="85">
        <v>0</v>
      </c>
      <c r="FI90" s="85">
        <v>0</v>
      </c>
      <c r="FJ90" s="85">
        <v>0</v>
      </c>
      <c r="FK90" s="85">
        <v>0</v>
      </c>
      <c r="FL90" s="85">
        <v>0</v>
      </c>
      <c r="FM90" s="85">
        <v>0</v>
      </c>
      <c r="FN90" s="85">
        <v>0</v>
      </c>
      <c r="FO90" s="85">
        <v>0</v>
      </c>
      <c r="FP90" s="85">
        <v>0</v>
      </c>
      <c r="FQ90" s="85">
        <v>0</v>
      </c>
      <c r="FR90" s="85">
        <v>0</v>
      </c>
      <c r="FS90" s="85">
        <v>0</v>
      </c>
      <c r="FT90" s="85">
        <v>0</v>
      </c>
      <c r="FU90" s="85">
        <v>0</v>
      </c>
      <c r="FV90" s="85">
        <v>0</v>
      </c>
      <c r="FW90" s="85">
        <v>0</v>
      </c>
      <c r="FX90" s="85">
        <v>0</v>
      </c>
      <c r="FY90" s="85">
        <v>0</v>
      </c>
      <c r="FZ90" s="85">
        <v>0</v>
      </c>
      <c r="GA90" s="85">
        <v>0</v>
      </c>
      <c r="GB90" s="85">
        <v>0</v>
      </c>
      <c r="GC90" s="85">
        <v>0</v>
      </c>
      <c r="GD90" s="85">
        <v>0</v>
      </c>
      <c r="GE90" s="85">
        <v>0</v>
      </c>
      <c r="GF90" s="85">
        <v>0</v>
      </c>
      <c r="GG90" s="85">
        <v>0</v>
      </c>
      <c r="GH90" s="85">
        <v>0</v>
      </c>
      <c r="GI90" s="85">
        <v>0</v>
      </c>
      <c r="GJ90" s="85">
        <v>0</v>
      </c>
      <c r="GK90" s="85">
        <v>0</v>
      </c>
      <c r="GL90" s="85">
        <v>0</v>
      </c>
      <c r="GM90" s="85">
        <v>0</v>
      </c>
      <c r="GN90" s="85">
        <v>0</v>
      </c>
      <c r="GO90" s="85">
        <v>0</v>
      </c>
      <c r="GP90" s="85">
        <v>0</v>
      </c>
      <c r="GQ90" s="85">
        <v>0</v>
      </c>
      <c r="GR90" s="85">
        <v>0</v>
      </c>
      <c r="GS90" s="85">
        <v>0</v>
      </c>
      <c r="GT90" s="85">
        <v>0</v>
      </c>
      <c r="GU90" s="85">
        <v>0</v>
      </c>
      <c r="GV90" s="85">
        <v>0</v>
      </c>
      <c r="GW90" s="85">
        <v>0</v>
      </c>
      <c r="GX90" s="85">
        <v>0</v>
      </c>
      <c r="GY90" s="85">
        <v>0</v>
      </c>
      <c r="GZ90" s="85">
        <v>0</v>
      </c>
      <c r="HA90" s="85">
        <v>0</v>
      </c>
      <c r="HB90" s="85">
        <v>0</v>
      </c>
      <c r="HC90" s="85">
        <v>0</v>
      </c>
      <c r="HD90" s="85">
        <v>0</v>
      </c>
      <c r="HE90" s="85">
        <v>0</v>
      </c>
      <c r="HF90" s="85">
        <v>0</v>
      </c>
      <c r="HG90" s="85">
        <v>0</v>
      </c>
      <c r="HH90" s="85">
        <v>0</v>
      </c>
      <c r="HI90" s="85">
        <v>0</v>
      </c>
      <c r="HJ90" s="85">
        <v>0</v>
      </c>
      <c r="HK90" s="85">
        <v>0</v>
      </c>
      <c r="HL90" s="85">
        <v>0</v>
      </c>
      <c r="HM90" s="85">
        <v>0</v>
      </c>
      <c r="HN90" s="85">
        <v>0</v>
      </c>
      <c r="HO90" s="85">
        <v>0</v>
      </c>
      <c r="HP90" s="85">
        <v>0</v>
      </c>
      <c r="HQ90" s="85">
        <v>0</v>
      </c>
      <c r="HR90" s="85">
        <v>0</v>
      </c>
      <c r="HS90" s="85">
        <v>0</v>
      </c>
      <c r="HT90" s="85">
        <v>0</v>
      </c>
      <c r="HU90" s="85">
        <v>0</v>
      </c>
      <c r="HV90" s="85">
        <v>0</v>
      </c>
      <c r="HW90" s="85">
        <v>0</v>
      </c>
      <c r="HX90" s="85">
        <v>0</v>
      </c>
      <c r="HY90" s="85">
        <v>0</v>
      </c>
      <c r="HZ90" s="85">
        <v>0</v>
      </c>
      <c r="IA90" s="85">
        <v>0</v>
      </c>
      <c r="IB90" s="85">
        <v>0</v>
      </c>
      <c r="IC90" s="85">
        <v>0</v>
      </c>
      <c r="ID90" s="85">
        <v>0</v>
      </c>
      <c r="IE90" s="85">
        <v>0</v>
      </c>
      <c r="IF90" s="85">
        <v>0</v>
      </c>
      <c r="IG90" s="85">
        <v>0</v>
      </c>
      <c r="IH90" s="85">
        <v>0</v>
      </c>
      <c r="II90" s="85">
        <v>0</v>
      </c>
      <c r="IJ90" s="85">
        <v>0</v>
      </c>
      <c r="IK90" s="85">
        <v>0</v>
      </c>
      <c r="IL90" s="85">
        <v>0</v>
      </c>
      <c r="IM90" s="85">
        <v>0</v>
      </c>
      <c r="IN90" s="85">
        <v>0</v>
      </c>
      <c r="IO90" s="85">
        <v>0</v>
      </c>
      <c r="IP90" s="85">
        <v>0</v>
      </c>
      <c r="IQ90" s="85">
        <v>0</v>
      </c>
      <c r="IR90" s="85">
        <v>0</v>
      </c>
      <c r="IS90" s="85">
        <v>0</v>
      </c>
      <c r="IT90" s="85">
        <v>0</v>
      </c>
      <c r="IU90" s="85">
        <v>0</v>
      </c>
      <c r="IV90" s="85">
        <v>0</v>
      </c>
      <c r="IW90" s="85">
        <v>0</v>
      </c>
      <c r="IX90" s="85">
        <v>0</v>
      </c>
      <c r="IY90" s="85">
        <v>0</v>
      </c>
      <c r="IZ90" s="85">
        <v>0</v>
      </c>
      <c r="JA90" s="85">
        <v>0</v>
      </c>
      <c r="JB90" s="85">
        <v>0</v>
      </c>
      <c r="JC90" s="85">
        <v>0</v>
      </c>
      <c r="JD90" s="85">
        <v>0</v>
      </c>
      <c r="JE90" s="85">
        <v>0</v>
      </c>
      <c r="JF90" s="85">
        <v>0</v>
      </c>
      <c r="JG90" s="85">
        <v>0</v>
      </c>
      <c r="JH90" s="85">
        <v>0</v>
      </c>
      <c r="JI90" s="85">
        <v>0</v>
      </c>
      <c r="JJ90" s="85">
        <v>0</v>
      </c>
      <c r="JK90" s="85">
        <v>0</v>
      </c>
      <c r="JL90" s="85">
        <v>0</v>
      </c>
      <c r="JM90" s="85">
        <v>0</v>
      </c>
      <c r="JN90" s="85">
        <v>0</v>
      </c>
      <c r="JO90" s="85">
        <v>0</v>
      </c>
      <c r="JP90" s="85">
        <v>0</v>
      </c>
      <c r="JQ90" s="85">
        <v>0</v>
      </c>
      <c r="JR90" s="85">
        <v>0</v>
      </c>
      <c r="JS90" s="85">
        <v>0</v>
      </c>
      <c r="JT90" s="85">
        <v>0</v>
      </c>
      <c r="JU90" s="85">
        <v>0</v>
      </c>
      <c r="JV90" s="85">
        <v>0</v>
      </c>
      <c r="JW90" s="85">
        <v>0</v>
      </c>
      <c r="JX90" s="85">
        <v>0</v>
      </c>
      <c r="JY90" s="85">
        <v>0</v>
      </c>
      <c r="JZ90" s="85">
        <v>0</v>
      </c>
      <c r="KA90" s="85">
        <v>0</v>
      </c>
      <c r="KB90" s="85">
        <v>0</v>
      </c>
      <c r="KC90" s="85">
        <v>0</v>
      </c>
      <c r="KD90" s="85">
        <v>0</v>
      </c>
      <c r="KE90" s="85">
        <v>0</v>
      </c>
      <c r="KF90" s="85">
        <v>0</v>
      </c>
      <c r="KG90" s="85">
        <v>0</v>
      </c>
      <c r="KH90" s="85">
        <v>0</v>
      </c>
      <c r="KI90" s="85">
        <v>0</v>
      </c>
      <c r="KJ90" s="85">
        <v>0</v>
      </c>
      <c r="KK90" s="85">
        <v>0</v>
      </c>
      <c r="KL90" s="85">
        <v>0</v>
      </c>
      <c r="KM90" s="85">
        <v>0</v>
      </c>
      <c r="KN90" s="85">
        <v>0</v>
      </c>
      <c r="KO90" s="85">
        <v>0</v>
      </c>
      <c r="KP90" s="85">
        <v>0</v>
      </c>
      <c r="KQ90" s="85">
        <v>0</v>
      </c>
      <c r="KR90" s="85">
        <v>0</v>
      </c>
      <c r="KS90" s="85">
        <v>0</v>
      </c>
      <c r="KT90" s="85">
        <v>0</v>
      </c>
      <c r="KU90" s="85">
        <v>0</v>
      </c>
      <c r="KV90" s="85">
        <v>0</v>
      </c>
      <c r="KW90" s="85">
        <v>0</v>
      </c>
      <c r="KX90" s="85">
        <v>0</v>
      </c>
      <c r="KY90" s="85">
        <v>0</v>
      </c>
      <c r="KZ90" s="85">
        <v>0</v>
      </c>
      <c r="LA90" s="85">
        <v>0</v>
      </c>
      <c r="LB90" s="85">
        <v>0</v>
      </c>
      <c r="LC90" s="85">
        <v>0</v>
      </c>
      <c r="LD90" s="85">
        <v>0</v>
      </c>
      <c r="LE90" s="85">
        <v>0</v>
      </c>
      <c r="LF90" s="85">
        <v>0</v>
      </c>
      <c r="LG90" s="85">
        <v>0</v>
      </c>
      <c r="LH90" s="85">
        <v>0</v>
      </c>
      <c r="LI90" s="85">
        <v>0</v>
      </c>
      <c r="LJ90" s="85">
        <v>0</v>
      </c>
      <c r="LK90" s="85">
        <v>0</v>
      </c>
      <c r="LL90" s="85">
        <v>0</v>
      </c>
      <c r="LM90" s="85">
        <v>0</v>
      </c>
      <c r="LN90" s="85">
        <v>0</v>
      </c>
      <c r="LO90" s="85">
        <v>0</v>
      </c>
      <c r="LP90" s="85">
        <v>0</v>
      </c>
      <c r="LQ90" s="85">
        <v>0</v>
      </c>
      <c r="LR90" s="85">
        <v>0</v>
      </c>
      <c r="LS90" s="85">
        <v>0</v>
      </c>
      <c r="LT90" s="85">
        <v>0</v>
      </c>
      <c r="LU90" s="85">
        <v>0</v>
      </c>
      <c r="LV90" s="85">
        <v>0</v>
      </c>
      <c r="LW90" s="85">
        <v>0</v>
      </c>
      <c r="LX90" s="85">
        <v>0</v>
      </c>
      <c r="LY90" s="85">
        <v>0</v>
      </c>
      <c r="LZ90" s="85">
        <v>0</v>
      </c>
      <c r="MA90" s="85">
        <v>0</v>
      </c>
      <c r="MB90" s="85">
        <v>0</v>
      </c>
      <c r="MC90" s="85">
        <v>0</v>
      </c>
      <c r="MD90" s="85">
        <v>0</v>
      </c>
      <c r="ME90" s="85">
        <v>0</v>
      </c>
      <c r="MF90" s="85">
        <v>0</v>
      </c>
      <c r="MG90" s="85">
        <v>0</v>
      </c>
      <c r="MH90" s="85">
        <v>0</v>
      </c>
      <c r="MI90" s="85">
        <v>0</v>
      </c>
      <c r="MJ90" s="85">
        <v>0</v>
      </c>
      <c r="MK90" s="85">
        <v>0</v>
      </c>
      <c r="ML90" s="85">
        <v>0</v>
      </c>
      <c r="MM90" s="85">
        <v>0</v>
      </c>
      <c r="MN90" s="85">
        <v>0</v>
      </c>
      <c r="MO90" s="85">
        <v>0</v>
      </c>
      <c r="MP90" s="85">
        <v>0</v>
      </c>
      <c r="MQ90" s="85">
        <v>0</v>
      </c>
      <c r="MR90" s="85">
        <v>0</v>
      </c>
      <c r="MS90" s="85">
        <v>0</v>
      </c>
      <c r="MT90" s="85">
        <v>0</v>
      </c>
      <c r="MU90" s="85">
        <v>0</v>
      </c>
      <c r="MV90" s="85">
        <v>0</v>
      </c>
      <c r="MW90" s="85">
        <v>0</v>
      </c>
      <c r="MX90" s="85">
        <v>0</v>
      </c>
      <c r="MY90" s="85">
        <v>0</v>
      </c>
      <c r="MZ90" s="85">
        <v>0</v>
      </c>
      <c r="NA90" s="85">
        <v>0</v>
      </c>
      <c r="NB90" s="85">
        <v>0</v>
      </c>
      <c r="NC90" s="85">
        <v>0</v>
      </c>
      <c r="ND90" s="85">
        <v>0</v>
      </c>
      <c r="NE90" s="85">
        <v>0</v>
      </c>
      <c r="NF90" s="85">
        <v>0</v>
      </c>
      <c r="NG90" s="85">
        <v>0</v>
      </c>
      <c r="NH90" s="85">
        <v>0</v>
      </c>
      <c r="NI90" s="85">
        <v>0</v>
      </c>
      <c r="NJ90" s="85">
        <v>0</v>
      </c>
      <c r="NK90" s="85">
        <v>0</v>
      </c>
      <c r="NL90" s="85">
        <v>0</v>
      </c>
      <c r="NM90" s="85">
        <v>0</v>
      </c>
      <c r="NN90" s="85">
        <v>0</v>
      </c>
      <c r="NO90" s="85">
        <v>0</v>
      </c>
      <c r="NP90" s="85">
        <v>0</v>
      </c>
      <c r="NQ90" s="85">
        <v>0</v>
      </c>
      <c r="NR90" s="85">
        <v>0</v>
      </c>
      <c r="NS90" s="85">
        <v>0</v>
      </c>
      <c r="NT90" s="85">
        <v>0</v>
      </c>
      <c r="NU90" s="85">
        <v>0</v>
      </c>
      <c r="NV90" s="85">
        <v>0</v>
      </c>
      <c r="NW90" s="85">
        <v>0</v>
      </c>
      <c r="NX90" s="85">
        <v>0</v>
      </c>
      <c r="NY90" s="85">
        <v>0</v>
      </c>
      <c r="NZ90" s="85">
        <v>0</v>
      </c>
      <c r="OA90" s="85">
        <v>0</v>
      </c>
      <c r="OB90" s="85">
        <v>0</v>
      </c>
      <c r="OC90" s="85">
        <v>0</v>
      </c>
      <c r="OD90" s="85">
        <v>0</v>
      </c>
      <c r="OE90" s="85">
        <v>0</v>
      </c>
      <c r="OF90" s="85">
        <v>0</v>
      </c>
      <c r="OG90" s="85">
        <v>0</v>
      </c>
      <c r="OH90" s="85">
        <v>0</v>
      </c>
      <c r="OI90" s="85">
        <v>0</v>
      </c>
      <c r="OJ90" s="85">
        <v>0</v>
      </c>
      <c r="OK90" s="85">
        <v>0</v>
      </c>
      <c r="OL90" s="85">
        <v>0</v>
      </c>
      <c r="OM90" s="85">
        <v>0</v>
      </c>
      <c r="ON90" s="85">
        <v>0</v>
      </c>
      <c r="OO90" s="85">
        <v>0</v>
      </c>
      <c r="OP90" s="85">
        <v>0</v>
      </c>
      <c r="OQ90" s="85">
        <v>0</v>
      </c>
      <c r="OR90" s="85">
        <v>0</v>
      </c>
      <c r="OS90" s="85">
        <v>0</v>
      </c>
      <c r="OT90" s="85">
        <v>0</v>
      </c>
      <c r="OU90" s="85">
        <v>0</v>
      </c>
      <c r="OV90" s="85">
        <v>0</v>
      </c>
      <c r="OW90" s="85">
        <v>0</v>
      </c>
      <c r="OX90" s="85">
        <v>0</v>
      </c>
      <c r="OY90" s="85">
        <v>0</v>
      </c>
      <c r="OZ90" s="85">
        <v>0</v>
      </c>
      <c r="PA90" s="85">
        <v>0</v>
      </c>
      <c r="PB90" s="85">
        <v>0</v>
      </c>
      <c r="PC90" s="85">
        <v>0</v>
      </c>
      <c r="PD90" s="85">
        <v>0</v>
      </c>
      <c r="PE90" s="85">
        <v>0</v>
      </c>
      <c r="PF90" s="85">
        <v>0</v>
      </c>
      <c r="PG90" s="85">
        <v>0</v>
      </c>
      <c r="PH90" s="85">
        <v>0</v>
      </c>
      <c r="PI90" s="85">
        <v>0</v>
      </c>
      <c r="PJ90" s="85">
        <v>0</v>
      </c>
      <c r="PK90" s="85">
        <v>0</v>
      </c>
      <c r="PL90" s="85">
        <v>0</v>
      </c>
      <c r="PM90" s="85">
        <v>0</v>
      </c>
      <c r="PN90" s="85">
        <v>0</v>
      </c>
      <c r="PO90" s="85">
        <v>0</v>
      </c>
      <c r="PP90" s="85">
        <v>0</v>
      </c>
      <c r="PQ90" s="85">
        <v>0</v>
      </c>
      <c r="PR90" s="85">
        <v>0</v>
      </c>
      <c r="PS90" s="85">
        <v>0</v>
      </c>
      <c r="PT90" s="85">
        <v>0</v>
      </c>
      <c r="PU90" s="85">
        <v>0</v>
      </c>
      <c r="PV90" s="85">
        <v>0</v>
      </c>
      <c r="PW90" s="85">
        <v>0</v>
      </c>
      <c r="PX90" s="85">
        <v>0</v>
      </c>
      <c r="PY90" s="85">
        <v>0</v>
      </c>
      <c r="PZ90" s="85">
        <v>0</v>
      </c>
      <c r="QA90" s="85">
        <v>0</v>
      </c>
      <c r="QB90" s="85">
        <v>0</v>
      </c>
      <c r="QC90" s="85">
        <v>0</v>
      </c>
      <c r="QD90" s="85">
        <v>0</v>
      </c>
      <c r="QE90" s="85">
        <v>0</v>
      </c>
      <c r="QF90" s="85">
        <v>0</v>
      </c>
      <c r="QG90" s="85">
        <v>0</v>
      </c>
      <c r="QH90" s="85">
        <v>0</v>
      </c>
      <c r="QI90" s="85">
        <v>0</v>
      </c>
      <c r="QJ90" s="85">
        <v>0</v>
      </c>
      <c r="QK90" s="85">
        <v>0</v>
      </c>
      <c r="QL90" s="85">
        <v>0</v>
      </c>
      <c r="QM90" s="85">
        <v>0</v>
      </c>
      <c r="QN90" s="85">
        <v>0</v>
      </c>
      <c r="QO90" s="85">
        <v>0</v>
      </c>
      <c r="QP90" s="85">
        <v>0</v>
      </c>
      <c r="QQ90" s="85">
        <v>0</v>
      </c>
      <c r="QR90" s="85">
        <v>0</v>
      </c>
      <c r="QS90" s="85">
        <v>0</v>
      </c>
      <c r="QT90" s="85">
        <v>0</v>
      </c>
      <c r="QU90" s="85">
        <v>0</v>
      </c>
      <c r="QV90" s="85">
        <v>0</v>
      </c>
      <c r="QW90" s="85">
        <v>0</v>
      </c>
      <c r="QX90" s="85">
        <v>0</v>
      </c>
      <c r="QY90" s="85">
        <v>0</v>
      </c>
      <c r="QZ90" s="85">
        <v>0</v>
      </c>
      <c r="RA90" s="85">
        <v>0</v>
      </c>
      <c r="RB90" s="85">
        <v>0</v>
      </c>
      <c r="RC90" s="85">
        <v>0</v>
      </c>
      <c r="RD90" s="85">
        <v>0</v>
      </c>
      <c r="RE90" s="85">
        <v>0</v>
      </c>
      <c r="RF90" s="85">
        <v>0</v>
      </c>
      <c r="RG90" s="85">
        <v>0</v>
      </c>
      <c r="RH90" s="85">
        <v>0</v>
      </c>
      <c r="RI90" s="85">
        <v>0</v>
      </c>
      <c r="RJ90" s="85">
        <v>0</v>
      </c>
      <c r="RK90" s="85">
        <v>0</v>
      </c>
      <c r="RL90" s="85">
        <v>0</v>
      </c>
      <c r="RM90" s="85">
        <v>0</v>
      </c>
      <c r="RN90" s="85">
        <v>0</v>
      </c>
      <c r="RO90" s="85">
        <v>0</v>
      </c>
      <c r="RP90" s="85">
        <v>0</v>
      </c>
      <c r="RQ90" s="85">
        <v>0</v>
      </c>
    </row>
    <row r="91" spans="1:485" ht="15">
      <c r="B91" s="85" t="s">
        <v>1840</v>
      </c>
      <c r="D91" s="85" t="s">
        <v>2004</v>
      </c>
      <c r="E91" s="87"/>
      <c r="F91" s="87"/>
      <c r="G91" s="87"/>
      <c r="H91" s="86" t="s">
        <v>2005</v>
      </c>
      <c r="I91" s="85" t="s">
        <v>2006</v>
      </c>
      <c r="T91" s="85">
        <v>0</v>
      </c>
      <c r="U91" s="85">
        <v>0</v>
      </c>
      <c r="V91" s="85">
        <v>0</v>
      </c>
      <c r="W91" s="85">
        <v>0</v>
      </c>
      <c r="X91" s="85">
        <v>0</v>
      </c>
      <c r="Y91" s="85">
        <v>0</v>
      </c>
      <c r="Z91" s="85">
        <v>0</v>
      </c>
      <c r="AA91" s="85">
        <v>0</v>
      </c>
      <c r="AB91" s="85">
        <v>0</v>
      </c>
      <c r="AC91" s="85">
        <v>0</v>
      </c>
      <c r="AD91" s="85">
        <v>0</v>
      </c>
      <c r="AE91" s="85">
        <v>0</v>
      </c>
      <c r="AF91" s="85">
        <v>0</v>
      </c>
      <c r="AG91" s="85">
        <v>0</v>
      </c>
      <c r="AH91" s="85">
        <v>0</v>
      </c>
      <c r="AI91" s="85">
        <v>0</v>
      </c>
      <c r="AJ91" s="85">
        <v>0</v>
      </c>
      <c r="AK91" s="85">
        <v>0</v>
      </c>
      <c r="AL91" s="85">
        <v>0</v>
      </c>
      <c r="AM91" s="85">
        <v>0</v>
      </c>
      <c r="AN91" s="85">
        <v>0</v>
      </c>
      <c r="AO91" s="85">
        <v>0</v>
      </c>
      <c r="AP91" s="85">
        <v>0</v>
      </c>
      <c r="AQ91" s="85">
        <v>0</v>
      </c>
      <c r="AR91" s="85">
        <v>0</v>
      </c>
      <c r="AS91" s="85">
        <v>0</v>
      </c>
      <c r="AT91" s="85">
        <v>0</v>
      </c>
      <c r="AU91" s="85">
        <v>0</v>
      </c>
      <c r="AV91" s="85">
        <v>0</v>
      </c>
      <c r="AW91" s="85">
        <v>0</v>
      </c>
      <c r="AX91" s="85">
        <v>0</v>
      </c>
      <c r="AY91" s="85">
        <v>0</v>
      </c>
      <c r="AZ91" s="85">
        <v>0</v>
      </c>
      <c r="BA91" s="85">
        <v>0</v>
      </c>
      <c r="BB91" s="85">
        <v>0</v>
      </c>
      <c r="BC91" s="85">
        <v>0</v>
      </c>
      <c r="BD91" s="85">
        <v>0</v>
      </c>
      <c r="BE91" s="85">
        <v>0</v>
      </c>
      <c r="BF91" s="85">
        <v>0</v>
      </c>
      <c r="BG91" s="85">
        <v>0</v>
      </c>
      <c r="BH91" s="85">
        <v>0</v>
      </c>
      <c r="BI91" s="85">
        <v>0</v>
      </c>
      <c r="BJ91" s="85">
        <v>0</v>
      </c>
      <c r="BK91" s="85">
        <v>0</v>
      </c>
      <c r="BL91" s="85">
        <v>0</v>
      </c>
      <c r="BM91" s="85">
        <v>0</v>
      </c>
      <c r="BN91" s="85">
        <v>0</v>
      </c>
      <c r="BO91" s="85">
        <v>0</v>
      </c>
      <c r="BP91" s="85">
        <v>0</v>
      </c>
      <c r="BQ91" s="85">
        <v>0</v>
      </c>
      <c r="BR91" s="85">
        <v>0</v>
      </c>
      <c r="BS91" s="85">
        <v>0</v>
      </c>
      <c r="BT91" s="85">
        <v>0</v>
      </c>
      <c r="BU91" s="85">
        <v>0</v>
      </c>
      <c r="BV91" s="85">
        <v>0</v>
      </c>
      <c r="BW91" s="85">
        <v>0</v>
      </c>
      <c r="BX91" s="85">
        <v>0</v>
      </c>
      <c r="BY91" s="85">
        <v>0</v>
      </c>
      <c r="BZ91" s="85">
        <v>0</v>
      </c>
      <c r="CA91" s="85">
        <v>0</v>
      </c>
      <c r="CB91" s="85">
        <v>0</v>
      </c>
      <c r="CC91" s="85">
        <v>0</v>
      </c>
      <c r="CD91" s="85">
        <v>0</v>
      </c>
      <c r="CE91" s="85">
        <v>0</v>
      </c>
      <c r="CF91" s="85">
        <v>0</v>
      </c>
      <c r="CG91" s="85">
        <v>0</v>
      </c>
      <c r="CH91" s="85">
        <v>0</v>
      </c>
      <c r="CI91" s="85">
        <v>0</v>
      </c>
      <c r="CJ91" s="85">
        <v>0</v>
      </c>
      <c r="CK91" s="85">
        <v>0</v>
      </c>
      <c r="CL91" s="85">
        <v>0</v>
      </c>
      <c r="CM91" s="85">
        <v>0</v>
      </c>
      <c r="CN91" s="85">
        <v>0</v>
      </c>
      <c r="CO91" s="85">
        <v>0</v>
      </c>
      <c r="CP91" s="85">
        <v>0</v>
      </c>
      <c r="CQ91" s="85">
        <v>0</v>
      </c>
      <c r="CR91" s="85">
        <v>0</v>
      </c>
      <c r="CS91" s="85">
        <v>0</v>
      </c>
      <c r="CT91" s="85">
        <v>0</v>
      </c>
      <c r="CU91" s="85">
        <v>0</v>
      </c>
      <c r="CV91" s="85">
        <v>0</v>
      </c>
      <c r="CW91" s="85">
        <v>0</v>
      </c>
      <c r="CX91" s="85">
        <v>0</v>
      </c>
      <c r="CY91" s="85">
        <v>0</v>
      </c>
      <c r="CZ91" s="85">
        <v>0</v>
      </c>
      <c r="DA91" s="85">
        <v>0</v>
      </c>
      <c r="DB91" s="85">
        <v>0</v>
      </c>
      <c r="DC91" s="85">
        <v>0</v>
      </c>
      <c r="DD91" s="85">
        <v>0</v>
      </c>
      <c r="DE91" s="85">
        <v>0</v>
      </c>
      <c r="DF91" s="85">
        <v>0</v>
      </c>
      <c r="DG91" s="85">
        <v>0</v>
      </c>
      <c r="DH91" s="85">
        <v>0</v>
      </c>
      <c r="DI91" s="85">
        <v>0</v>
      </c>
      <c r="DJ91" s="85">
        <v>0</v>
      </c>
      <c r="DK91" s="85">
        <v>0</v>
      </c>
      <c r="DL91" s="85">
        <v>0</v>
      </c>
      <c r="DM91" s="85">
        <v>0</v>
      </c>
      <c r="DN91" s="85">
        <v>0</v>
      </c>
      <c r="DO91" s="85">
        <v>0</v>
      </c>
      <c r="DP91" s="85">
        <v>0</v>
      </c>
      <c r="DQ91" s="85">
        <v>0</v>
      </c>
      <c r="DR91" s="85">
        <v>0</v>
      </c>
      <c r="DS91" s="85">
        <v>0</v>
      </c>
      <c r="DT91" s="85">
        <v>0</v>
      </c>
      <c r="DU91" s="85">
        <v>0</v>
      </c>
      <c r="DV91" s="85">
        <v>0</v>
      </c>
      <c r="DW91" s="85">
        <v>0</v>
      </c>
      <c r="DX91" s="85">
        <v>0</v>
      </c>
      <c r="DY91" s="85">
        <v>0</v>
      </c>
      <c r="DZ91" s="85">
        <v>0</v>
      </c>
      <c r="EA91" s="85">
        <v>0</v>
      </c>
      <c r="EB91" s="85">
        <v>0</v>
      </c>
      <c r="EC91" s="85">
        <v>0</v>
      </c>
      <c r="ED91" s="85">
        <v>0</v>
      </c>
      <c r="EE91" s="85">
        <v>0</v>
      </c>
      <c r="EF91" s="85">
        <v>0</v>
      </c>
      <c r="EG91" s="85">
        <v>0</v>
      </c>
      <c r="EH91" s="85">
        <v>0</v>
      </c>
      <c r="EI91" s="85">
        <v>0</v>
      </c>
      <c r="EJ91" s="85">
        <v>0</v>
      </c>
      <c r="EK91" s="85">
        <v>0</v>
      </c>
      <c r="EL91" s="85">
        <v>0</v>
      </c>
      <c r="EM91" s="85">
        <v>0</v>
      </c>
      <c r="EN91" s="85">
        <v>0</v>
      </c>
      <c r="EO91" s="85">
        <v>0</v>
      </c>
      <c r="EP91" s="85">
        <v>0</v>
      </c>
      <c r="EQ91" s="85">
        <v>0</v>
      </c>
      <c r="ER91" s="85">
        <v>0</v>
      </c>
      <c r="ES91" s="85">
        <v>0</v>
      </c>
      <c r="ET91" s="85">
        <v>0</v>
      </c>
      <c r="EU91" s="85">
        <v>0</v>
      </c>
      <c r="EV91" s="85">
        <v>0</v>
      </c>
      <c r="EW91" s="85">
        <v>0</v>
      </c>
      <c r="EX91" s="85">
        <v>0</v>
      </c>
      <c r="EY91" s="85">
        <v>0</v>
      </c>
      <c r="EZ91" s="85">
        <v>0</v>
      </c>
      <c r="FA91" s="85">
        <v>0</v>
      </c>
      <c r="FB91" s="85">
        <v>0</v>
      </c>
      <c r="FC91" s="85">
        <v>0</v>
      </c>
      <c r="FD91" s="85">
        <v>0</v>
      </c>
      <c r="FE91" s="85">
        <v>0</v>
      </c>
      <c r="FF91" s="85">
        <v>0</v>
      </c>
      <c r="FG91" s="85">
        <v>0</v>
      </c>
      <c r="FH91" s="85">
        <v>0</v>
      </c>
      <c r="FI91" s="85">
        <v>0</v>
      </c>
      <c r="FJ91" s="85">
        <v>0</v>
      </c>
      <c r="FK91" s="85">
        <v>0</v>
      </c>
      <c r="FL91" s="85">
        <v>0</v>
      </c>
      <c r="FM91" s="85">
        <v>0</v>
      </c>
      <c r="FN91" s="85">
        <v>0</v>
      </c>
      <c r="FO91" s="85">
        <v>0</v>
      </c>
      <c r="FP91" s="85">
        <v>0</v>
      </c>
      <c r="FQ91" s="85">
        <v>0</v>
      </c>
      <c r="FR91" s="85">
        <v>0</v>
      </c>
      <c r="FS91" s="85">
        <v>0</v>
      </c>
      <c r="FT91" s="85">
        <v>0</v>
      </c>
      <c r="FU91" s="85">
        <v>0</v>
      </c>
      <c r="FV91" s="85">
        <v>0</v>
      </c>
      <c r="FW91" s="85">
        <v>0</v>
      </c>
      <c r="FX91" s="85">
        <v>0</v>
      </c>
      <c r="FY91" s="85">
        <v>0</v>
      </c>
      <c r="FZ91" s="85">
        <v>0</v>
      </c>
      <c r="GA91" s="85">
        <v>0</v>
      </c>
      <c r="GB91" s="85">
        <v>0</v>
      </c>
      <c r="GC91" s="85">
        <v>0</v>
      </c>
      <c r="GD91" s="85">
        <v>0</v>
      </c>
      <c r="GE91" s="85">
        <v>0</v>
      </c>
      <c r="GF91" s="85">
        <v>0</v>
      </c>
      <c r="GG91" s="85">
        <v>0</v>
      </c>
      <c r="GH91" s="85">
        <v>0</v>
      </c>
      <c r="GI91" s="85">
        <v>0</v>
      </c>
      <c r="GJ91" s="85">
        <v>0</v>
      </c>
      <c r="GK91" s="85">
        <v>0</v>
      </c>
      <c r="GL91" s="85">
        <v>0</v>
      </c>
      <c r="GM91" s="85">
        <v>0</v>
      </c>
      <c r="GN91" s="85">
        <v>0</v>
      </c>
      <c r="GO91" s="85">
        <v>0</v>
      </c>
      <c r="GP91" s="85">
        <v>0</v>
      </c>
      <c r="GQ91" s="85">
        <v>0</v>
      </c>
      <c r="GR91" s="85">
        <v>0</v>
      </c>
      <c r="GS91" s="85">
        <v>0</v>
      </c>
      <c r="GT91" s="85">
        <v>0</v>
      </c>
      <c r="GU91" s="85">
        <v>0</v>
      </c>
      <c r="GV91" s="85">
        <v>0</v>
      </c>
      <c r="GW91" s="85">
        <v>0</v>
      </c>
      <c r="GX91" s="85">
        <v>0</v>
      </c>
      <c r="GY91" s="85">
        <v>0</v>
      </c>
      <c r="GZ91" s="85">
        <v>0</v>
      </c>
      <c r="HA91" s="85">
        <v>0</v>
      </c>
      <c r="HB91" s="85">
        <v>0</v>
      </c>
      <c r="HC91" s="85">
        <v>0</v>
      </c>
      <c r="HD91" s="85">
        <v>0</v>
      </c>
      <c r="HE91" s="85">
        <v>0</v>
      </c>
      <c r="HF91" s="85">
        <v>0</v>
      </c>
      <c r="HG91" s="85">
        <v>0</v>
      </c>
      <c r="HH91" s="85">
        <v>0</v>
      </c>
      <c r="HI91" s="85">
        <v>0</v>
      </c>
      <c r="HJ91" s="85">
        <v>0</v>
      </c>
      <c r="HK91" s="85">
        <v>0</v>
      </c>
      <c r="HL91" s="85">
        <v>0</v>
      </c>
      <c r="HM91" s="85">
        <v>0</v>
      </c>
      <c r="HN91" s="85">
        <v>0</v>
      </c>
      <c r="HO91" s="85">
        <v>0</v>
      </c>
      <c r="HP91" s="85">
        <v>0</v>
      </c>
      <c r="HQ91" s="85">
        <v>0</v>
      </c>
      <c r="HR91" s="85">
        <v>0</v>
      </c>
      <c r="HS91" s="85">
        <v>0</v>
      </c>
      <c r="HT91" s="85">
        <v>0</v>
      </c>
      <c r="HU91" s="85">
        <v>0</v>
      </c>
      <c r="HV91" s="85">
        <v>0</v>
      </c>
      <c r="HW91" s="85">
        <v>0</v>
      </c>
      <c r="HX91" s="85">
        <v>0</v>
      </c>
      <c r="HY91" s="85">
        <v>0</v>
      </c>
      <c r="HZ91" s="85">
        <v>0</v>
      </c>
      <c r="IA91" s="85">
        <v>0</v>
      </c>
      <c r="IB91" s="85">
        <v>0</v>
      </c>
      <c r="IC91" s="85">
        <v>0</v>
      </c>
      <c r="ID91" s="85">
        <v>0</v>
      </c>
      <c r="IE91" s="85">
        <v>0</v>
      </c>
      <c r="IF91" s="85">
        <v>0</v>
      </c>
      <c r="IG91" s="85">
        <v>0</v>
      </c>
      <c r="IH91" s="85">
        <v>0</v>
      </c>
      <c r="II91" s="85">
        <v>0</v>
      </c>
      <c r="IJ91" s="85">
        <v>0</v>
      </c>
      <c r="IK91" s="85">
        <v>0</v>
      </c>
      <c r="IL91" s="85">
        <v>0</v>
      </c>
      <c r="IM91" s="85">
        <v>0</v>
      </c>
      <c r="IN91" s="85">
        <v>0</v>
      </c>
      <c r="IO91" s="85">
        <v>0</v>
      </c>
      <c r="IP91" s="85">
        <v>0</v>
      </c>
      <c r="IQ91" s="85">
        <v>0</v>
      </c>
      <c r="IR91" s="85">
        <v>0</v>
      </c>
      <c r="IS91" s="85">
        <v>0</v>
      </c>
      <c r="IT91" s="85">
        <v>0</v>
      </c>
      <c r="IU91" s="85">
        <v>0</v>
      </c>
      <c r="IV91" s="85">
        <v>0</v>
      </c>
      <c r="IW91" s="85">
        <v>0</v>
      </c>
      <c r="IX91" s="85">
        <v>0</v>
      </c>
      <c r="IY91" s="85">
        <v>0</v>
      </c>
      <c r="IZ91" s="85">
        <v>0</v>
      </c>
      <c r="JA91" s="85">
        <v>0</v>
      </c>
      <c r="JB91" s="85">
        <v>0</v>
      </c>
      <c r="JC91" s="85">
        <v>0</v>
      </c>
      <c r="JD91" s="85">
        <v>0</v>
      </c>
      <c r="JE91" s="85">
        <v>0</v>
      </c>
      <c r="JF91" s="85">
        <v>0</v>
      </c>
      <c r="JG91" s="85">
        <v>0</v>
      </c>
      <c r="JH91" s="85">
        <v>0</v>
      </c>
      <c r="JI91" s="85">
        <v>0</v>
      </c>
      <c r="JJ91" s="85">
        <v>0</v>
      </c>
      <c r="JK91" s="85">
        <v>0</v>
      </c>
      <c r="JL91" s="85">
        <v>0</v>
      </c>
      <c r="JM91" s="85">
        <v>0</v>
      </c>
      <c r="JN91" s="85">
        <v>0</v>
      </c>
      <c r="JO91" s="85">
        <v>0</v>
      </c>
      <c r="JP91" s="85">
        <v>0</v>
      </c>
      <c r="JQ91" s="85">
        <v>0</v>
      </c>
      <c r="JR91" s="85">
        <v>0</v>
      </c>
      <c r="JS91" s="85">
        <v>0</v>
      </c>
      <c r="JT91" s="85">
        <v>0</v>
      </c>
      <c r="JU91" s="85">
        <v>0</v>
      </c>
      <c r="JV91" s="85">
        <v>0</v>
      </c>
      <c r="JW91" s="85">
        <v>0</v>
      </c>
      <c r="JX91" s="85">
        <v>0</v>
      </c>
      <c r="JY91" s="85">
        <v>0</v>
      </c>
      <c r="JZ91" s="85">
        <v>0</v>
      </c>
      <c r="KA91" s="85">
        <v>0</v>
      </c>
      <c r="KB91" s="85">
        <v>0</v>
      </c>
      <c r="KC91" s="85">
        <v>0</v>
      </c>
      <c r="KD91" s="85">
        <v>0</v>
      </c>
      <c r="KE91" s="85">
        <v>0</v>
      </c>
      <c r="KF91" s="85">
        <v>0</v>
      </c>
      <c r="KG91" s="85">
        <v>0</v>
      </c>
      <c r="KH91" s="85">
        <v>0</v>
      </c>
      <c r="KI91" s="85">
        <v>0</v>
      </c>
      <c r="KJ91" s="85">
        <v>0</v>
      </c>
      <c r="KK91" s="85">
        <v>0</v>
      </c>
      <c r="KL91" s="85">
        <v>0</v>
      </c>
      <c r="KM91" s="85">
        <v>0</v>
      </c>
      <c r="KN91" s="85">
        <v>0</v>
      </c>
      <c r="KO91" s="85">
        <v>0</v>
      </c>
      <c r="KP91" s="85">
        <v>0</v>
      </c>
      <c r="KQ91" s="85">
        <v>0</v>
      </c>
      <c r="KR91" s="85">
        <v>0</v>
      </c>
      <c r="KS91" s="85">
        <v>0</v>
      </c>
      <c r="KT91" s="85">
        <v>0</v>
      </c>
      <c r="KU91" s="85">
        <v>0</v>
      </c>
      <c r="KV91" s="85">
        <v>0</v>
      </c>
      <c r="KW91" s="85">
        <v>0</v>
      </c>
      <c r="KX91" s="85">
        <v>0</v>
      </c>
      <c r="KY91" s="85">
        <v>0</v>
      </c>
      <c r="KZ91" s="85">
        <v>0</v>
      </c>
      <c r="LA91" s="85">
        <v>0</v>
      </c>
      <c r="LB91" s="85">
        <v>0</v>
      </c>
      <c r="LC91" s="85">
        <v>0</v>
      </c>
      <c r="LD91" s="85">
        <v>0</v>
      </c>
      <c r="LE91" s="85">
        <v>0</v>
      </c>
      <c r="LF91" s="85">
        <v>0</v>
      </c>
      <c r="LG91" s="85">
        <v>0</v>
      </c>
      <c r="LH91" s="85">
        <v>0</v>
      </c>
      <c r="LI91" s="85">
        <v>0</v>
      </c>
      <c r="LJ91" s="85">
        <v>0</v>
      </c>
      <c r="LK91" s="85">
        <v>0</v>
      </c>
      <c r="LL91" s="85">
        <v>0</v>
      </c>
      <c r="LM91" s="85">
        <v>0</v>
      </c>
      <c r="LN91" s="85">
        <v>0</v>
      </c>
      <c r="LO91" s="85">
        <v>0</v>
      </c>
      <c r="LP91" s="85">
        <v>0</v>
      </c>
      <c r="LQ91" s="85">
        <v>0</v>
      </c>
      <c r="LR91" s="85">
        <v>0</v>
      </c>
      <c r="LS91" s="85">
        <v>0</v>
      </c>
      <c r="LT91" s="85">
        <v>0</v>
      </c>
      <c r="LU91" s="85">
        <v>0</v>
      </c>
      <c r="LV91" s="85">
        <v>0</v>
      </c>
      <c r="LW91" s="85">
        <v>0</v>
      </c>
      <c r="LX91" s="85">
        <v>0</v>
      </c>
      <c r="LY91" s="85">
        <v>0</v>
      </c>
      <c r="LZ91" s="85">
        <v>0</v>
      </c>
      <c r="MA91" s="85">
        <v>0</v>
      </c>
      <c r="MB91" s="85">
        <v>0</v>
      </c>
      <c r="MC91" s="85">
        <v>0</v>
      </c>
      <c r="MD91" s="85">
        <v>0</v>
      </c>
      <c r="ME91" s="85">
        <v>0</v>
      </c>
      <c r="MF91" s="85">
        <v>0</v>
      </c>
      <c r="MG91" s="85">
        <v>0</v>
      </c>
      <c r="MH91" s="85">
        <v>0</v>
      </c>
      <c r="MI91" s="85">
        <v>0</v>
      </c>
      <c r="MJ91" s="85">
        <v>0</v>
      </c>
      <c r="MK91" s="85">
        <v>0</v>
      </c>
      <c r="ML91" s="85">
        <v>0</v>
      </c>
      <c r="MM91" s="85">
        <v>0</v>
      </c>
      <c r="MN91" s="85">
        <v>0</v>
      </c>
      <c r="MO91" s="85">
        <v>0</v>
      </c>
      <c r="MP91" s="85">
        <v>0</v>
      </c>
      <c r="MQ91" s="85">
        <v>0</v>
      </c>
      <c r="MR91" s="85">
        <v>0</v>
      </c>
      <c r="MS91" s="85">
        <v>0</v>
      </c>
      <c r="MT91" s="85">
        <v>0</v>
      </c>
      <c r="MU91" s="85">
        <v>0</v>
      </c>
      <c r="MV91" s="85">
        <v>0</v>
      </c>
      <c r="MW91" s="85">
        <v>0</v>
      </c>
      <c r="MX91" s="85">
        <v>0</v>
      </c>
      <c r="MY91" s="85">
        <v>0</v>
      </c>
      <c r="MZ91" s="85">
        <v>0</v>
      </c>
      <c r="NA91" s="85">
        <v>0</v>
      </c>
      <c r="NB91" s="85">
        <v>0</v>
      </c>
      <c r="NC91" s="85">
        <v>0</v>
      </c>
      <c r="ND91" s="85">
        <v>0</v>
      </c>
      <c r="NE91" s="85">
        <v>0</v>
      </c>
      <c r="NF91" s="85">
        <v>0</v>
      </c>
      <c r="NG91" s="85">
        <v>0</v>
      </c>
      <c r="NH91" s="85">
        <v>0</v>
      </c>
      <c r="NI91" s="85">
        <v>0</v>
      </c>
      <c r="NJ91" s="85">
        <v>0</v>
      </c>
      <c r="NK91" s="85">
        <v>0</v>
      </c>
      <c r="NL91" s="85">
        <v>0</v>
      </c>
      <c r="NM91" s="85">
        <v>0</v>
      </c>
      <c r="NN91" s="85">
        <v>0</v>
      </c>
      <c r="NO91" s="85">
        <v>0</v>
      </c>
      <c r="NP91" s="85">
        <v>0</v>
      </c>
      <c r="NQ91" s="85">
        <v>0</v>
      </c>
      <c r="NR91" s="85">
        <v>0</v>
      </c>
      <c r="NS91" s="85">
        <v>0</v>
      </c>
      <c r="NT91" s="85">
        <v>0</v>
      </c>
      <c r="NU91" s="85">
        <v>0</v>
      </c>
      <c r="NV91" s="85">
        <v>0</v>
      </c>
      <c r="NW91" s="85">
        <v>0</v>
      </c>
      <c r="NX91" s="85">
        <v>0</v>
      </c>
      <c r="NY91" s="85">
        <v>0</v>
      </c>
      <c r="NZ91" s="85">
        <v>0</v>
      </c>
      <c r="OA91" s="85">
        <v>0</v>
      </c>
      <c r="OB91" s="85">
        <v>0</v>
      </c>
      <c r="OC91" s="85">
        <v>0</v>
      </c>
      <c r="OD91" s="85">
        <v>0</v>
      </c>
      <c r="OE91" s="85">
        <v>0</v>
      </c>
      <c r="OF91" s="85">
        <v>0</v>
      </c>
      <c r="OG91" s="85">
        <v>0</v>
      </c>
      <c r="OH91" s="85">
        <v>0</v>
      </c>
      <c r="OI91" s="85">
        <v>0</v>
      </c>
      <c r="OJ91" s="85">
        <v>0</v>
      </c>
      <c r="OK91" s="85">
        <v>0</v>
      </c>
      <c r="OL91" s="85">
        <v>0</v>
      </c>
      <c r="OM91" s="85">
        <v>0</v>
      </c>
      <c r="ON91" s="85">
        <v>0</v>
      </c>
      <c r="OO91" s="85">
        <v>0</v>
      </c>
      <c r="OP91" s="85">
        <v>0</v>
      </c>
      <c r="OQ91" s="85">
        <v>0</v>
      </c>
      <c r="OR91" s="85">
        <v>0</v>
      </c>
      <c r="OS91" s="85">
        <v>0</v>
      </c>
      <c r="OT91" s="85">
        <v>0</v>
      </c>
      <c r="OU91" s="85">
        <v>0</v>
      </c>
      <c r="OV91" s="85">
        <v>0</v>
      </c>
      <c r="OW91" s="85">
        <v>0</v>
      </c>
      <c r="OX91" s="85">
        <v>0</v>
      </c>
      <c r="OY91" s="85">
        <v>0</v>
      </c>
      <c r="OZ91" s="85">
        <v>0</v>
      </c>
      <c r="PA91" s="85">
        <v>0</v>
      </c>
      <c r="PB91" s="85">
        <v>0</v>
      </c>
      <c r="PC91" s="85">
        <v>0</v>
      </c>
      <c r="PD91" s="85">
        <v>0</v>
      </c>
      <c r="PE91" s="85">
        <v>0</v>
      </c>
      <c r="PF91" s="85">
        <v>0</v>
      </c>
      <c r="PG91" s="85">
        <v>0</v>
      </c>
      <c r="PH91" s="85">
        <v>0</v>
      </c>
      <c r="PI91" s="85">
        <v>0</v>
      </c>
      <c r="PJ91" s="85">
        <v>0</v>
      </c>
      <c r="PK91" s="85">
        <v>0</v>
      </c>
      <c r="PL91" s="85">
        <v>0</v>
      </c>
      <c r="PM91" s="85">
        <v>0</v>
      </c>
      <c r="PN91" s="85">
        <v>0</v>
      </c>
      <c r="PO91" s="85">
        <v>0</v>
      </c>
      <c r="PP91" s="85">
        <v>0</v>
      </c>
      <c r="PQ91" s="85">
        <v>0</v>
      </c>
      <c r="PR91" s="85">
        <v>0</v>
      </c>
      <c r="PS91" s="85">
        <v>0</v>
      </c>
      <c r="PT91" s="85">
        <v>0</v>
      </c>
      <c r="PU91" s="85">
        <v>0</v>
      </c>
      <c r="PV91" s="85">
        <v>0</v>
      </c>
      <c r="PW91" s="85">
        <v>0</v>
      </c>
      <c r="PX91" s="85">
        <v>0</v>
      </c>
      <c r="PY91" s="85">
        <v>0</v>
      </c>
      <c r="PZ91" s="85">
        <v>0</v>
      </c>
      <c r="QA91" s="85">
        <v>0</v>
      </c>
      <c r="QB91" s="85">
        <v>0</v>
      </c>
      <c r="QC91" s="85">
        <v>0</v>
      </c>
      <c r="QD91" s="85">
        <v>0</v>
      </c>
      <c r="QE91" s="85">
        <v>0</v>
      </c>
      <c r="QF91" s="85">
        <v>0</v>
      </c>
      <c r="QG91" s="85">
        <v>0</v>
      </c>
      <c r="QH91" s="85">
        <v>0</v>
      </c>
      <c r="QI91" s="85">
        <v>0</v>
      </c>
      <c r="QJ91" s="85">
        <v>0</v>
      </c>
      <c r="QK91" s="85">
        <v>0</v>
      </c>
      <c r="QL91" s="85">
        <v>0</v>
      </c>
      <c r="QM91" s="85">
        <v>0</v>
      </c>
      <c r="QN91" s="85">
        <v>0</v>
      </c>
      <c r="QO91" s="85">
        <v>0</v>
      </c>
      <c r="QP91" s="85">
        <v>0</v>
      </c>
      <c r="QQ91" s="85">
        <v>0</v>
      </c>
      <c r="QR91" s="85">
        <v>0</v>
      </c>
      <c r="QS91" s="85">
        <v>0</v>
      </c>
      <c r="QT91" s="85">
        <v>0</v>
      </c>
      <c r="QU91" s="85">
        <v>0</v>
      </c>
      <c r="QV91" s="85">
        <v>0</v>
      </c>
      <c r="QW91" s="85">
        <v>0</v>
      </c>
      <c r="QX91" s="85">
        <v>0</v>
      </c>
      <c r="QY91" s="85">
        <v>0</v>
      </c>
      <c r="QZ91" s="85">
        <v>0</v>
      </c>
      <c r="RA91" s="85">
        <v>0</v>
      </c>
      <c r="RB91" s="85">
        <v>0</v>
      </c>
      <c r="RC91" s="85">
        <v>0</v>
      </c>
      <c r="RD91" s="85">
        <v>0</v>
      </c>
      <c r="RE91" s="85">
        <v>0</v>
      </c>
      <c r="RF91" s="85">
        <v>0</v>
      </c>
      <c r="RG91" s="85">
        <v>0</v>
      </c>
      <c r="RH91" s="85">
        <v>0</v>
      </c>
      <c r="RI91" s="85">
        <v>0</v>
      </c>
      <c r="RJ91" s="85">
        <v>0</v>
      </c>
      <c r="RK91" s="85">
        <v>0</v>
      </c>
      <c r="RL91" s="85">
        <v>0</v>
      </c>
      <c r="RM91" s="85">
        <v>0</v>
      </c>
      <c r="RN91" s="85">
        <v>0</v>
      </c>
      <c r="RO91" s="85">
        <v>0</v>
      </c>
      <c r="RP91" s="85">
        <v>0</v>
      </c>
      <c r="RQ91" s="85">
        <v>0</v>
      </c>
    </row>
    <row r="92" spans="1:485" ht="15">
      <c r="B92" s="85" t="s">
        <v>1843</v>
      </c>
      <c r="D92" s="85" t="s">
        <v>2007</v>
      </c>
      <c r="E92" s="87"/>
      <c r="F92" s="87"/>
      <c r="G92" s="87"/>
      <c r="H92" s="86" t="s">
        <v>2008</v>
      </c>
      <c r="I92" s="85" t="s">
        <v>2009</v>
      </c>
      <c r="T92" s="85">
        <v>0</v>
      </c>
      <c r="U92" s="85">
        <v>0</v>
      </c>
      <c r="V92" s="85">
        <v>0</v>
      </c>
      <c r="W92" s="85">
        <v>0</v>
      </c>
      <c r="X92" s="85">
        <v>0</v>
      </c>
      <c r="Y92" s="85">
        <v>0</v>
      </c>
      <c r="Z92" s="85">
        <v>0</v>
      </c>
      <c r="AA92" s="85">
        <v>0</v>
      </c>
      <c r="AB92" s="85">
        <v>0</v>
      </c>
      <c r="AC92" s="85">
        <v>0</v>
      </c>
      <c r="AD92" s="85">
        <v>0</v>
      </c>
      <c r="AE92" s="85">
        <v>0</v>
      </c>
      <c r="AF92" s="85">
        <v>0</v>
      </c>
      <c r="AG92" s="85">
        <v>0</v>
      </c>
      <c r="AH92" s="85">
        <v>0</v>
      </c>
      <c r="AI92" s="85">
        <v>0</v>
      </c>
      <c r="AJ92" s="85">
        <v>0</v>
      </c>
      <c r="AK92" s="85">
        <v>0</v>
      </c>
      <c r="AL92" s="85">
        <v>0</v>
      </c>
      <c r="AM92" s="85">
        <v>0</v>
      </c>
      <c r="AN92" s="85">
        <v>0</v>
      </c>
      <c r="AO92" s="85">
        <v>0</v>
      </c>
      <c r="AP92" s="85">
        <v>0</v>
      </c>
      <c r="AQ92" s="85">
        <v>0</v>
      </c>
      <c r="AR92" s="85">
        <v>0</v>
      </c>
      <c r="AS92" s="85">
        <v>0</v>
      </c>
      <c r="AT92" s="85">
        <v>0</v>
      </c>
      <c r="AU92" s="85">
        <v>0</v>
      </c>
      <c r="AV92" s="85">
        <v>0</v>
      </c>
      <c r="AW92" s="85">
        <v>0</v>
      </c>
      <c r="AX92" s="85">
        <v>0</v>
      </c>
      <c r="AY92" s="85">
        <v>0</v>
      </c>
      <c r="AZ92" s="85">
        <v>0</v>
      </c>
      <c r="BA92" s="85">
        <v>0</v>
      </c>
      <c r="BB92" s="85">
        <v>0</v>
      </c>
      <c r="BC92" s="85">
        <v>0</v>
      </c>
      <c r="BD92" s="85">
        <v>0</v>
      </c>
      <c r="BE92" s="85">
        <v>0</v>
      </c>
      <c r="BF92" s="85">
        <v>0</v>
      </c>
      <c r="BG92" s="85">
        <v>0</v>
      </c>
      <c r="BH92" s="85">
        <v>0</v>
      </c>
      <c r="BI92" s="85">
        <v>0</v>
      </c>
      <c r="BJ92" s="85">
        <v>0</v>
      </c>
      <c r="BK92" s="85">
        <v>0</v>
      </c>
      <c r="BL92" s="85">
        <v>0</v>
      </c>
      <c r="BM92" s="85">
        <v>0</v>
      </c>
      <c r="BN92" s="85">
        <v>0</v>
      </c>
      <c r="BO92" s="85">
        <v>0</v>
      </c>
      <c r="BP92" s="85">
        <v>0</v>
      </c>
      <c r="BQ92" s="85">
        <v>0</v>
      </c>
      <c r="BR92" s="85">
        <v>0</v>
      </c>
      <c r="BS92" s="85">
        <v>0</v>
      </c>
      <c r="BT92" s="85">
        <v>0</v>
      </c>
      <c r="BU92" s="85">
        <v>0</v>
      </c>
      <c r="BV92" s="85">
        <v>0</v>
      </c>
      <c r="BW92" s="85">
        <v>0</v>
      </c>
      <c r="BX92" s="85">
        <v>0</v>
      </c>
      <c r="BY92" s="85">
        <v>0</v>
      </c>
      <c r="BZ92" s="85">
        <v>0</v>
      </c>
      <c r="CA92" s="85">
        <v>0</v>
      </c>
      <c r="CB92" s="85">
        <v>0</v>
      </c>
      <c r="CC92" s="85">
        <v>0</v>
      </c>
      <c r="CD92" s="85">
        <v>0</v>
      </c>
      <c r="CE92" s="85">
        <v>0</v>
      </c>
      <c r="CF92" s="85">
        <v>0</v>
      </c>
      <c r="CG92" s="85">
        <v>0</v>
      </c>
      <c r="CH92" s="85">
        <v>0</v>
      </c>
      <c r="CI92" s="85">
        <v>0</v>
      </c>
      <c r="CJ92" s="85">
        <v>0</v>
      </c>
      <c r="CK92" s="85">
        <v>0</v>
      </c>
      <c r="CL92" s="85">
        <v>0</v>
      </c>
      <c r="CM92" s="85">
        <v>0</v>
      </c>
      <c r="CN92" s="85">
        <v>0</v>
      </c>
      <c r="CO92" s="85">
        <v>0</v>
      </c>
      <c r="CP92" s="85">
        <v>0</v>
      </c>
      <c r="CQ92" s="85">
        <v>0</v>
      </c>
      <c r="CR92" s="85">
        <v>0</v>
      </c>
      <c r="CS92" s="85">
        <v>0</v>
      </c>
      <c r="CT92" s="85">
        <v>0</v>
      </c>
      <c r="CU92" s="85">
        <v>0</v>
      </c>
      <c r="CV92" s="85">
        <v>0</v>
      </c>
      <c r="CW92" s="85">
        <v>0</v>
      </c>
      <c r="CX92" s="85">
        <v>0</v>
      </c>
      <c r="CY92" s="85">
        <v>0</v>
      </c>
      <c r="CZ92" s="85">
        <v>0</v>
      </c>
      <c r="DA92" s="85">
        <v>0</v>
      </c>
      <c r="DB92" s="85">
        <v>0</v>
      </c>
      <c r="DC92" s="85">
        <v>0</v>
      </c>
      <c r="DD92" s="85">
        <v>0</v>
      </c>
      <c r="DE92" s="85">
        <v>0</v>
      </c>
      <c r="DF92" s="85">
        <v>0</v>
      </c>
      <c r="DG92" s="85">
        <v>0</v>
      </c>
      <c r="DH92" s="85">
        <v>0</v>
      </c>
      <c r="DI92" s="85">
        <v>0</v>
      </c>
      <c r="DJ92" s="85">
        <v>0</v>
      </c>
      <c r="DK92" s="85">
        <v>0</v>
      </c>
      <c r="DL92" s="85">
        <v>0</v>
      </c>
      <c r="DM92" s="85">
        <v>0</v>
      </c>
      <c r="DN92" s="85">
        <v>0</v>
      </c>
      <c r="DO92" s="85">
        <v>0</v>
      </c>
      <c r="DP92" s="85">
        <v>0</v>
      </c>
      <c r="DQ92" s="85">
        <v>0</v>
      </c>
      <c r="DR92" s="85">
        <v>0</v>
      </c>
      <c r="DS92" s="85">
        <v>0</v>
      </c>
      <c r="DT92" s="85">
        <v>0</v>
      </c>
      <c r="DU92" s="85">
        <v>0</v>
      </c>
      <c r="DV92" s="85">
        <v>0</v>
      </c>
      <c r="DW92" s="85">
        <v>0</v>
      </c>
      <c r="DX92" s="85">
        <v>0</v>
      </c>
      <c r="DY92" s="85">
        <v>0</v>
      </c>
      <c r="DZ92" s="85">
        <v>0</v>
      </c>
      <c r="EA92" s="85">
        <v>0</v>
      </c>
      <c r="EB92" s="85">
        <v>0</v>
      </c>
      <c r="EC92" s="85">
        <v>0</v>
      </c>
      <c r="ED92" s="85">
        <v>0</v>
      </c>
      <c r="EE92" s="85">
        <v>0</v>
      </c>
      <c r="EF92" s="85">
        <v>0</v>
      </c>
      <c r="EG92" s="85">
        <v>0</v>
      </c>
      <c r="EH92" s="85">
        <v>0</v>
      </c>
      <c r="EI92" s="85">
        <v>0</v>
      </c>
      <c r="EJ92" s="85">
        <v>0</v>
      </c>
      <c r="EK92" s="85">
        <v>0</v>
      </c>
      <c r="EL92" s="85">
        <v>0</v>
      </c>
      <c r="EM92" s="85">
        <v>0</v>
      </c>
      <c r="EN92" s="85">
        <v>0</v>
      </c>
      <c r="EO92" s="85">
        <v>0</v>
      </c>
      <c r="EP92" s="85">
        <v>0</v>
      </c>
      <c r="EQ92" s="85">
        <v>0</v>
      </c>
      <c r="ER92" s="85">
        <v>0</v>
      </c>
      <c r="ES92" s="85">
        <v>0</v>
      </c>
      <c r="ET92" s="85">
        <v>0</v>
      </c>
      <c r="EU92" s="85">
        <v>0</v>
      </c>
      <c r="EV92" s="85">
        <v>0</v>
      </c>
      <c r="EW92" s="85">
        <v>0</v>
      </c>
      <c r="EX92" s="85">
        <v>0</v>
      </c>
      <c r="EY92" s="85">
        <v>0</v>
      </c>
      <c r="EZ92" s="85">
        <v>0</v>
      </c>
      <c r="FA92" s="85">
        <v>0</v>
      </c>
      <c r="FB92" s="85">
        <v>0</v>
      </c>
      <c r="FC92" s="85">
        <v>0</v>
      </c>
      <c r="FD92" s="85">
        <v>0</v>
      </c>
      <c r="FE92" s="85">
        <v>0</v>
      </c>
      <c r="FF92" s="85">
        <v>0</v>
      </c>
      <c r="FG92" s="85">
        <v>0</v>
      </c>
      <c r="FH92" s="85">
        <v>0</v>
      </c>
      <c r="FI92" s="85">
        <v>0</v>
      </c>
      <c r="FJ92" s="85">
        <v>0</v>
      </c>
      <c r="FK92" s="85">
        <v>0</v>
      </c>
      <c r="FL92" s="85">
        <v>0</v>
      </c>
      <c r="FM92" s="85">
        <v>0</v>
      </c>
      <c r="FN92" s="85">
        <v>0</v>
      </c>
      <c r="FO92" s="85">
        <v>0</v>
      </c>
      <c r="FP92" s="85">
        <v>0</v>
      </c>
      <c r="FQ92" s="85">
        <v>0</v>
      </c>
      <c r="FR92" s="85">
        <v>0</v>
      </c>
      <c r="FS92" s="85">
        <v>0</v>
      </c>
      <c r="FT92" s="85">
        <v>0</v>
      </c>
      <c r="FU92" s="85">
        <v>0</v>
      </c>
      <c r="FV92" s="85">
        <v>0</v>
      </c>
      <c r="FW92" s="85">
        <v>0</v>
      </c>
      <c r="FX92" s="85">
        <v>0</v>
      </c>
      <c r="FY92" s="85">
        <v>0</v>
      </c>
      <c r="FZ92" s="85">
        <v>0</v>
      </c>
      <c r="GA92" s="85">
        <v>0</v>
      </c>
      <c r="GB92" s="85">
        <v>0</v>
      </c>
      <c r="GC92" s="85">
        <v>0</v>
      </c>
      <c r="GD92" s="85">
        <v>0</v>
      </c>
      <c r="GE92" s="85">
        <v>0</v>
      </c>
      <c r="GF92" s="85">
        <v>0</v>
      </c>
      <c r="GG92" s="85">
        <v>0</v>
      </c>
      <c r="GH92" s="85">
        <v>0</v>
      </c>
      <c r="GI92" s="85">
        <v>0</v>
      </c>
      <c r="GJ92" s="85">
        <v>0</v>
      </c>
      <c r="GK92" s="85">
        <v>0</v>
      </c>
      <c r="GL92" s="85">
        <v>0</v>
      </c>
      <c r="GM92" s="85">
        <v>0</v>
      </c>
      <c r="GN92" s="85">
        <v>0</v>
      </c>
      <c r="GO92" s="85">
        <v>0</v>
      </c>
      <c r="GP92" s="85">
        <v>0</v>
      </c>
      <c r="GQ92" s="85">
        <v>0</v>
      </c>
      <c r="GR92" s="85">
        <v>0</v>
      </c>
      <c r="GS92" s="85">
        <v>0</v>
      </c>
      <c r="GT92" s="85">
        <v>0</v>
      </c>
      <c r="GU92" s="85">
        <v>0</v>
      </c>
      <c r="GV92" s="85">
        <v>0</v>
      </c>
      <c r="GW92" s="85">
        <v>0</v>
      </c>
      <c r="GX92" s="85">
        <v>0</v>
      </c>
      <c r="GY92" s="85">
        <v>0</v>
      </c>
      <c r="GZ92" s="85">
        <v>0</v>
      </c>
      <c r="HA92" s="85">
        <v>0</v>
      </c>
      <c r="HB92" s="85">
        <v>0</v>
      </c>
      <c r="HC92" s="85">
        <v>0</v>
      </c>
      <c r="HD92" s="85">
        <v>0</v>
      </c>
      <c r="HE92" s="85">
        <v>0</v>
      </c>
      <c r="HF92" s="85">
        <v>0</v>
      </c>
      <c r="HG92" s="85">
        <v>0</v>
      </c>
      <c r="HH92" s="85">
        <v>0</v>
      </c>
      <c r="HI92" s="85">
        <v>0</v>
      </c>
      <c r="HJ92" s="85">
        <v>0</v>
      </c>
      <c r="HK92" s="85">
        <v>0</v>
      </c>
      <c r="HL92" s="85">
        <v>0</v>
      </c>
      <c r="HM92" s="85">
        <v>0</v>
      </c>
      <c r="HN92" s="85">
        <v>0</v>
      </c>
      <c r="HO92" s="85">
        <v>0</v>
      </c>
      <c r="HP92" s="85">
        <v>0</v>
      </c>
      <c r="HQ92" s="85">
        <v>0</v>
      </c>
      <c r="HR92" s="85">
        <v>0</v>
      </c>
      <c r="HS92" s="85">
        <v>0</v>
      </c>
      <c r="HT92" s="85">
        <v>0</v>
      </c>
      <c r="HU92" s="85">
        <v>0</v>
      </c>
      <c r="HV92" s="85">
        <v>0</v>
      </c>
      <c r="HW92" s="85">
        <v>0</v>
      </c>
      <c r="HX92" s="85">
        <v>0</v>
      </c>
      <c r="HY92" s="85">
        <v>0</v>
      </c>
      <c r="HZ92" s="85">
        <v>0</v>
      </c>
      <c r="IA92" s="85">
        <v>0</v>
      </c>
      <c r="IB92" s="85">
        <v>0</v>
      </c>
      <c r="IC92" s="85">
        <v>0</v>
      </c>
      <c r="ID92" s="85">
        <v>0</v>
      </c>
      <c r="IE92" s="85">
        <v>0</v>
      </c>
      <c r="IF92" s="85">
        <v>0</v>
      </c>
      <c r="IG92" s="85">
        <v>0</v>
      </c>
      <c r="IH92" s="85">
        <v>0</v>
      </c>
      <c r="II92" s="85">
        <v>0</v>
      </c>
      <c r="IJ92" s="85">
        <v>0</v>
      </c>
      <c r="IK92" s="85">
        <v>0</v>
      </c>
      <c r="IL92" s="85">
        <v>0</v>
      </c>
      <c r="IM92" s="85">
        <v>0</v>
      </c>
      <c r="IN92" s="85">
        <v>0</v>
      </c>
      <c r="IO92" s="85">
        <v>0</v>
      </c>
      <c r="IP92" s="85">
        <v>0</v>
      </c>
      <c r="IQ92" s="85">
        <v>0</v>
      </c>
      <c r="IR92" s="85">
        <v>0</v>
      </c>
      <c r="IS92" s="85">
        <v>0</v>
      </c>
      <c r="IT92" s="85">
        <v>0</v>
      </c>
      <c r="IU92" s="85">
        <v>0</v>
      </c>
      <c r="IV92" s="85">
        <v>0</v>
      </c>
      <c r="IW92" s="85">
        <v>0</v>
      </c>
      <c r="IX92" s="85">
        <v>0</v>
      </c>
      <c r="IY92" s="85">
        <v>0</v>
      </c>
      <c r="IZ92" s="85">
        <v>0</v>
      </c>
      <c r="JA92" s="85">
        <v>0</v>
      </c>
      <c r="JB92" s="85">
        <v>0</v>
      </c>
      <c r="JC92" s="85">
        <v>0</v>
      </c>
      <c r="JD92" s="85">
        <v>0</v>
      </c>
      <c r="JE92" s="85">
        <v>0</v>
      </c>
      <c r="JF92" s="85">
        <v>0</v>
      </c>
      <c r="JG92" s="85">
        <v>0</v>
      </c>
      <c r="JH92" s="85">
        <v>0</v>
      </c>
      <c r="JI92" s="85">
        <v>0</v>
      </c>
      <c r="JJ92" s="85">
        <v>0</v>
      </c>
      <c r="JK92" s="85">
        <v>0</v>
      </c>
      <c r="JL92" s="85">
        <v>0</v>
      </c>
      <c r="JM92" s="85">
        <v>0</v>
      </c>
      <c r="JN92" s="85">
        <v>0</v>
      </c>
      <c r="JO92" s="85">
        <v>0</v>
      </c>
      <c r="JP92" s="85">
        <v>0</v>
      </c>
      <c r="JQ92" s="85">
        <v>0</v>
      </c>
      <c r="JR92" s="85">
        <v>0</v>
      </c>
      <c r="JS92" s="85">
        <v>0</v>
      </c>
      <c r="JT92" s="85">
        <v>0</v>
      </c>
      <c r="JU92" s="85">
        <v>0</v>
      </c>
      <c r="JV92" s="85">
        <v>0</v>
      </c>
      <c r="JW92" s="85">
        <v>0</v>
      </c>
      <c r="JX92" s="85">
        <v>0</v>
      </c>
      <c r="JY92" s="85">
        <v>0</v>
      </c>
      <c r="JZ92" s="85">
        <v>0</v>
      </c>
      <c r="KA92" s="85">
        <v>0</v>
      </c>
      <c r="KB92" s="85">
        <v>0</v>
      </c>
      <c r="KC92" s="85">
        <v>0</v>
      </c>
      <c r="KD92" s="85">
        <v>0</v>
      </c>
      <c r="KE92" s="85">
        <v>0</v>
      </c>
      <c r="KF92" s="85">
        <v>0</v>
      </c>
      <c r="KG92" s="85">
        <v>0</v>
      </c>
      <c r="KH92" s="85">
        <v>0</v>
      </c>
      <c r="KI92" s="85">
        <v>0</v>
      </c>
      <c r="KJ92" s="85">
        <v>0</v>
      </c>
      <c r="KK92" s="85">
        <v>0</v>
      </c>
      <c r="KL92" s="85">
        <v>0</v>
      </c>
      <c r="KM92" s="85">
        <v>0</v>
      </c>
      <c r="KN92" s="85">
        <v>0</v>
      </c>
      <c r="KO92" s="85">
        <v>0</v>
      </c>
      <c r="KP92" s="85">
        <v>0</v>
      </c>
      <c r="KQ92" s="85">
        <v>0</v>
      </c>
      <c r="KR92" s="85">
        <v>0</v>
      </c>
      <c r="KS92" s="85">
        <v>0</v>
      </c>
      <c r="KT92" s="85">
        <v>0</v>
      </c>
      <c r="KU92" s="85">
        <v>0</v>
      </c>
      <c r="KV92" s="85">
        <v>0</v>
      </c>
      <c r="KW92" s="85">
        <v>0</v>
      </c>
      <c r="KX92" s="85">
        <v>0</v>
      </c>
      <c r="KY92" s="85">
        <v>0</v>
      </c>
      <c r="KZ92" s="85">
        <v>0</v>
      </c>
      <c r="LA92" s="85">
        <v>0</v>
      </c>
      <c r="LB92" s="85">
        <v>0</v>
      </c>
      <c r="LC92" s="85">
        <v>0</v>
      </c>
      <c r="LD92" s="85">
        <v>0</v>
      </c>
      <c r="LE92" s="85">
        <v>0</v>
      </c>
      <c r="LF92" s="85">
        <v>0</v>
      </c>
      <c r="LG92" s="85">
        <v>0</v>
      </c>
      <c r="LH92" s="85">
        <v>0</v>
      </c>
      <c r="LI92" s="85">
        <v>0</v>
      </c>
      <c r="LJ92" s="85">
        <v>0</v>
      </c>
      <c r="LK92" s="85">
        <v>0</v>
      </c>
      <c r="LL92" s="85">
        <v>0</v>
      </c>
      <c r="LM92" s="85">
        <v>0</v>
      </c>
      <c r="LN92" s="85">
        <v>0</v>
      </c>
      <c r="LO92" s="85">
        <v>0</v>
      </c>
      <c r="LP92" s="85">
        <v>0</v>
      </c>
      <c r="LQ92" s="85">
        <v>0</v>
      </c>
      <c r="LR92" s="85">
        <v>0</v>
      </c>
      <c r="LS92" s="85">
        <v>0</v>
      </c>
      <c r="LT92" s="85">
        <v>0</v>
      </c>
      <c r="LU92" s="85">
        <v>0</v>
      </c>
      <c r="LV92" s="85">
        <v>0</v>
      </c>
      <c r="LW92" s="85">
        <v>0</v>
      </c>
      <c r="LX92" s="85">
        <v>0</v>
      </c>
      <c r="LY92" s="85">
        <v>0</v>
      </c>
      <c r="LZ92" s="85">
        <v>0</v>
      </c>
      <c r="MA92" s="85">
        <v>0</v>
      </c>
      <c r="MB92" s="85">
        <v>0</v>
      </c>
      <c r="MC92" s="85">
        <v>0</v>
      </c>
      <c r="MD92" s="85">
        <v>0</v>
      </c>
      <c r="ME92" s="85">
        <v>0</v>
      </c>
      <c r="MF92" s="85">
        <v>0</v>
      </c>
      <c r="MG92" s="85">
        <v>0</v>
      </c>
      <c r="MH92" s="85">
        <v>0</v>
      </c>
      <c r="MI92" s="85">
        <v>0</v>
      </c>
      <c r="MJ92" s="85">
        <v>0</v>
      </c>
      <c r="MK92" s="85">
        <v>0</v>
      </c>
      <c r="ML92" s="85">
        <v>0</v>
      </c>
      <c r="MM92" s="85">
        <v>0</v>
      </c>
      <c r="MN92" s="85">
        <v>0</v>
      </c>
      <c r="MO92" s="85">
        <v>0</v>
      </c>
      <c r="MP92" s="85">
        <v>0</v>
      </c>
      <c r="MQ92" s="85">
        <v>0</v>
      </c>
      <c r="MR92" s="85">
        <v>0</v>
      </c>
      <c r="MS92" s="85">
        <v>0</v>
      </c>
      <c r="MT92" s="85">
        <v>0</v>
      </c>
      <c r="MU92" s="85">
        <v>0</v>
      </c>
      <c r="MV92" s="85">
        <v>0</v>
      </c>
      <c r="MW92" s="85">
        <v>0</v>
      </c>
      <c r="MX92" s="85">
        <v>0</v>
      </c>
      <c r="MY92" s="85">
        <v>0</v>
      </c>
      <c r="MZ92" s="85">
        <v>0</v>
      </c>
      <c r="NA92" s="85">
        <v>0</v>
      </c>
      <c r="NB92" s="85">
        <v>0</v>
      </c>
      <c r="NC92" s="85">
        <v>0</v>
      </c>
      <c r="ND92" s="85">
        <v>0</v>
      </c>
      <c r="NE92" s="85">
        <v>0</v>
      </c>
      <c r="NF92" s="85">
        <v>0</v>
      </c>
      <c r="NG92" s="85">
        <v>0</v>
      </c>
      <c r="NH92" s="85">
        <v>0</v>
      </c>
      <c r="NI92" s="85">
        <v>0</v>
      </c>
      <c r="NJ92" s="85">
        <v>0</v>
      </c>
      <c r="NK92" s="85">
        <v>0</v>
      </c>
      <c r="NL92" s="85">
        <v>0</v>
      </c>
      <c r="NM92" s="85">
        <v>0</v>
      </c>
      <c r="NN92" s="85">
        <v>0</v>
      </c>
      <c r="NO92" s="85">
        <v>0</v>
      </c>
      <c r="NP92" s="85">
        <v>0</v>
      </c>
      <c r="NQ92" s="85">
        <v>0</v>
      </c>
      <c r="NR92" s="85">
        <v>0</v>
      </c>
      <c r="NS92" s="85">
        <v>0</v>
      </c>
      <c r="NT92" s="85">
        <v>0</v>
      </c>
      <c r="NU92" s="85">
        <v>0</v>
      </c>
      <c r="NV92" s="85">
        <v>0</v>
      </c>
      <c r="NW92" s="85">
        <v>0</v>
      </c>
      <c r="NX92" s="85">
        <v>0</v>
      </c>
      <c r="NY92" s="85">
        <v>0</v>
      </c>
      <c r="NZ92" s="85">
        <v>0</v>
      </c>
      <c r="OA92" s="85">
        <v>0</v>
      </c>
      <c r="OB92" s="85">
        <v>0</v>
      </c>
      <c r="OC92" s="85">
        <v>0</v>
      </c>
      <c r="OD92" s="85">
        <v>0</v>
      </c>
      <c r="OE92" s="85">
        <v>0</v>
      </c>
      <c r="OF92" s="85">
        <v>0</v>
      </c>
      <c r="OG92" s="85">
        <v>0</v>
      </c>
      <c r="OH92" s="85">
        <v>0</v>
      </c>
      <c r="OI92" s="85">
        <v>0</v>
      </c>
      <c r="OJ92" s="85">
        <v>0</v>
      </c>
      <c r="OK92" s="85">
        <v>0</v>
      </c>
      <c r="OL92" s="85">
        <v>0</v>
      </c>
      <c r="OM92" s="85">
        <v>0</v>
      </c>
      <c r="ON92" s="85">
        <v>0</v>
      </c>
      <c r="OO92" s="85">
        <v>0</v>
      </c>
      <c r="OP92" s="85">
        <v>0</v>
      </c>
      <c r="OQ92" s="85">
        <v>0</v>
      </c>
      <c r="OR92" s="85">
        <v>0</v>
      </c>
      <c r="OS92" s="85">
        <v>0</v>
      </c>
      <c r="OT92" s="85">
        <v>0</v>
      </c>
      <c r="OU92" s="85">
        <v>0</v>
      </c>
      <c r="OV92" s="85">
        <v>0</v>
      </c>
      <c r="OW92" s="85">
        <v>0</v>
      </c>
      <c r="OX92" s="85">
        <v>0</v>
      </c>
      <c r="OY92" s="85">
        <v>0</v>
      </c>
      <c r="OZ92" s="85">
        <v>0</v>
      </c>
      <c r="PA92" s="85">
        <v>0</v>
      </c>
      <c r="PB92" s="85">
        <v>0</v>
      </c>
      <c r="PC92" s="85">
        <v>0</v>
      </c>
      <c r="PD92" s="85">
        <v>0</v>
      </c>
      <c r="PE92" s="85">
        <v>0</v>
      </c>
      <c r="PF92" s="85">
        <v>0</v>
      </c>
      <c r="PG92" s="85">
        <v>0</v>
      </c>
      <c r="PH92" s="85">
        <v>0</v>
      </c>
      <c r="PI92" s="85">
        <v>0</v>
      </c>
      <c r="PJ92" s="85">
        <v>0</v>
      </c>
      <c r="PK92" s="85">
        <v>0</v>
      </c>
      <c r="PL92" s="85">
        <v>0</v>
      </c>
      <c r="PM92" s="85">
        <v>0</v>
      </c>
      <c r="PN92" s="85">
        <v>0</v>
      </c>
      <c r="PO92" s="85">
        <v>0</v>
      </c>
      <c r="PP92" s="85">
        <v>0</v>
      </c>
      <c r="PQ92" s="85">
        <v>0</v>
      </c>
      <c r="PR92" s="85">
        <v>0</v>
      </c>
      <c r="PS92" s="85">
        <v>0</v>
      </c>
      <c r="PT92" s="85">
        <v>0</v>
      </c>
      <c r="PU92" s="85">
        <v>0</v>
      </c>
      <c r="PV92" s="85">
        <v>0</v>
      </c>
      <c r="PW92" s="85">
        <v>0</v>
      </c>
      <c r="PX92" s="85">
        <v>0</v>
      </c>
      <c r="PY92" s="85">
        <v>0</v>
      </c>
      <c r="PZ92" s="85">
        <v>0</v>
      </c>
      <c r="QA92" s="85">
        <v>0</v>
      </c>
      <c r="QB92" s="85">
        <v>0</v>
      </c>
      <c r="QC92" s="85">
        <v>0</v>
      </c>
      <c r="QD92" s="85">
        <v>0</v>
      </c>
      <c r="QE92" s="85">
        <v>0</v>
      </c>
      <c r="QF92" s="85">
        <v>0</v>
      </c>
      <c r="QG92" s="85">
        <v>0</v>
      </c>
      <c r="QH92" s="85">
        <v>0</v>
      </c>
      <c r="QI92" s="85">
        <v>0</v>
      </c>
      <c r="QJ92" s="85">
        <v>0</v>
      </c>
      <c r="QK92" s="85">
        <v>0</v>
      </c>
      <c r="QL92" s="85">
        <v>0</v>
      </c>
      <c r="QM92" s="85">
        <v>0</v>
      </c>
      <c r="QN92" s="85">
        <v>0</v>
      </c>
      <c r="QO92" s="85">
        <v>0</v>
      </c>
      <c r="QP92" s="85">
        <v>0</v>
      </c>
      <c r="QQ92" s="85">
        <v>0</v>
      </c>
      <c r="QR92" s="85">
        <v>0</v>
      </c>
      <c r="QS92" s="85">
        <v>0</v>
      </c>
      <c r="QT92" s="85">
        <v>0</v>
      </c>
      <c r="QU92" s="85">
        <v>0</v>
      </c>
      <c r="QV92" s="85">
        <v>0</v>
      </c>
      <c r="QW92" s="85">
        <v>0</v>
      </c>
      <c r="QX92" s="85">
        <v>0</v>
      </c>
      <c r="QY92" s="85">
        <v>0</v>
      </c>
      <c r="QZ92" s="85">
        <v>0</v>
      </c>
      <c r="RA92" s="85">
        <v>0</v>
      </c>
      <c r="RB92" s="85">
        <v>0</v>
      </c>
      <c r="RC92" s="85">
        <v>0</v>
      </c>
      <c r="RD92" s="85">
        <v>0</v>
      </c>
      <c r="RE92" s="85">
        <v>0</v>
      </c>
      <c r="RF92" s="85">
        <v>0</v>
      </c>
      <c r="RG92" s="85">
        <v>0</v>
      </c>
      <c r="RH92" s="85">
        <v>0</v>
      </c>
      <c r="RI92" s="85">
        <v>0</v>
      </c>
      <c r="RJ92" s="85">
        <v>0</v>
      </c>
      <c r="RK92" s="85">
        <v>0</v>
      </c>
      <c r="RL92" s="85">
        <v>0</v>
      </c>
      <c r="RM92" s="85">
        <v>0</v>
      </c>
      <c r="RN92" s="85">
        <v>0</v>
      </c>
      <c r="RO92" s="85">
        <v>0</v>
      </c>
      <c r="RP92" s="85">
        <v>0</v>
      </c>
      <c r="RQ92" s="85">
        <v>0</v>
      </c>
    </row>
    <row r="93" spans="1:485" ht="15">
      <c r="B93" s="85" t="s">
        <v>1846</v>
      </c>
      <c r="D93" s="85" t="s">
        <v>2010</v>
      </c>
      <c r="E93" s="87"/>
      <c r="F93" s="87"/>
      <c r="G93" s="87"/>
      <c r="H93" s="86" t="s">
        <v>2011</v>
      </c>
      <c r="I93" s="85" t="s">
        <v>2012</v>
      </c>
      <c r="T93" s="85">
        <v>0</v>
      </c>
      <c r="U93" s="85">
        <v>0</v>
      </c>
      <c r="V93" s="85">
        <v>0</v>
      </c>
      <c r="W93" s="85">
        <v>0</v>
      </c>
      <c r="X93" s="85">
        <v>0</v>
      </c>
      <c r="Y93" s="85">
        <v>0</v>
      </c>
      <c r="Z93" s="85">
        <v>0</v>
      </c>
      <c r="AA93" s="85">
        <v>0</v>
      </c>
      <c r="AB93" s="85">
        <v>0</v>
      </c>
      <c r="AC93" s="85">
        <v>0</v>
      </c>
      <c r="AD93" s="85">
        <v>0</v>
      </c>
      <c r="AE93" s="85">
        <v>0</v>
      </c>
      <c r="AF93" s="85">
        <v>0</v>
      </c>
      <c r="AG93" s="85">
        <v>0</v>
      </c>
      <c r="AH93" s="85">
        <v>0</v>
      </c>
      <c r="AI93" s="85">
        <v>0</v>
      </c>
      <c r="AJ93" s="85">
        <v>0</v>
      </c>
      <c r="AK93" s="85">
        <v>0</v>
      </c>
      <c r="AL93" s="85">
        <v>0</v>
      </c>
      <c r="AM93" s="85">
        <v>0</v>
      </c>
      <c r="AN93" s="85">
        <v>0</v>
      </c>
      <c r="AO93" s="85">
        <v>0</v>
      </c>
      <c r="AP93" s="85">
        <v>0</v>
      </c>
      <c r="AQ93" s="85">
        <v>0</v>
      </c>
      <c r="AR93" s="85">
        <v>0</v>
      </c>
      <c r="AS93" s="85">
        <v>0</v>
      </c>
      <c r="AT93" s="85">
        <v>0</v>
      </c>
      <c r="AU93" s="85">
        <v>0</v>
      </c>
      <c r="AV93" s="85">
        <v>0</v>
      </c>
      <c r="AW93" s="85">
        <v>0</v>
      </c>
      <c r="AX93" s="85">
        <v>0</v>
      </c>
      <c r="AY93" s="85">
        <v>0</v>
      </c>
      <c r="AZ93" s="85">
        <v>0</v>
      </c>
      <c r="BA93" s="85">
        <v>0</v>
      </c>
      <c r="BB93" s="85">
        <v>0</v>
      </c>
      <c r="BC93" s="85">
        <v>0</v>
      </c>
      <c r="BD93" s="85">
        <v>0</v>
      </c>
      <c r="BE93" s="85">
        <v>0</v>
      </c>
      <c r="BF93" s="85">
        <v>0</v>
      </c>
      <c r="BG93" s="85">
        <v>0</v>
      </c>
      <c r="BH93" s="85">
        <v>0</v>
      </c>
      <c r="BI93" s="85">
        <v>0</v>
      </c>
      <c r="BJ93" s="85">
        <v>0</v>
      </c>
      <c r="BK93" s="85">
        <v>0</v>
      </c>
      <c r="BL93" s="85">
        <v>0</v>
      </c>
      <c r="BM93" s="85">
        <v>0</v>
      </c>
      <c r="BN93" s="85">
        <v>0</v>
      </c>
      <c r="BO93" s="85">
        <v>0</v>
      </c>
      <c r="BP93" s="85">
        <v>0</v>
      </c>
      <c r="BQ93" s="85">
        <v>0</v>
      </c>
      <c r="BR93" s="85">
        <v>0</v>
      </c>
      <c r="BS93" s="85">
        <v>0</v>
      </c>
      <c r="BT93" s="85">
        <v>0</v>
      </c>
      <c r="BU93" s="85">
        <v>0</v>
      </c>
      <c r="BV93" s="85">
        <v>0</v>
      </c>
      <c r="BW93" s="85">
        <v>0</v>
      </c>
      <c r="BX93" s="85">
        <v>0</v>
      </c>
      <c r="BY93" s="85">
        <v>0</v>
      </c>
      <c r="BZ93" s="85">
        <v>0</v>
      </c>
      <c r="CA93" s="85">
        <v>0</v>
      </c>
      <c r="CB93" s="85">
        <v>0</v>
      </c>
      <c r="CC93" s="85">
        <v>0</v>
      </c>
      <c r="CD93" s="85">
        <v>0</v>
      </c>
      <c r="CE93" s="85">
        <v>0</v>
      </c>
      <c r="CF93" s="85">
        <v>0</v>
      </c>
      <c r="CG93" s="85">
        <v>0</v>
      </c>
      <c r="CH93" s="85">
        <v>0</v>
      </c>
      <c r="CI93" s="85">
        <v>0</v>
      </c>
      <c r="CJ93" s="85">
        <v>0</v>
      </c>
      <c r="CK93" s="85">
        <v>0</v>
      </c>
      <c r="CL93" s="85">
        <v>0</v>
      </c>
      <c r="CM93" s="85">
        <v>0</v>
      </c>
      <c r="CN93" s="85">
        <v>0</v>
      </c>
      <c r="CO93" s="85">
        <v>0</v>
      </c>
      <c r="CP93" s="85">
        <v>0</v>
      </c>
      <c r="CQ93" s="85">
        <v>0</v>
      </c>
      <c r="CR93" s="85">
        <v>0</v>
      </c>
      <c r="CS93" s="85">
        <v>0</v>
      </c>
      <c r="CT93" s="85">
        <v>0</v>
      </c>
      <c r="CU93" s="85">
        <v>0</v>
      </c>
      <c r="CV93" s="85">
        <v>0</v>
      </c>
      <c r="CW93" s="85">
        <v>0</v>
      </c>
      <c r="CX93" s="85">
        <v>0</v>
      </c>
      <c r="CY93" s="85">
        <v>0</v>
      </c>
      <c r="CZ93" s="85">
        <v>0</v>
      </c>
      <c r="DA93" s="85">
        <v>0</v>
      </c>
      <c r="DB93" s="85">
        <v>0</v>
      </c>
      <c r="DC93" s="85">
        <v>0</v>
      </c>
      <c r="DD93" s="85">
        <v>0</v>
      </c>
      <c r="DE93" s="85">
        <v>0</v>
      </c>
      <c r="DF93" s="85">
        <v>0</v>
      </c>
      <c r="DG93" s="85">
        <v>0</v>
      </c>
      <c r="DH93" s="85">
        <v>0</v>
      </c>
      <c r="DI93" s="85">
        <v>0</v>
      </c>
      <c r="DJ93" s="85">
        <v>0</v>
      </c>
      <c r="DK93" s="85">
        <v>0</v>
      </c>
      <c r="DL93" s="85">
        <v>0</v>
      </c>
      <c r="DM93" s="85">
        <v>0</v>
      </c>
      <c r="DN93" s="85">
        <v>0</v>
      </c>
      <c r="DO93" s="85">
        <v>0</v>
      </c>
      <c r="DP93" s="85">
        <v>0</v>
      </c>
      <c r="DQ93" s="85">
        <v>0</v>
      </c>
      <c r="DR93" s="85">
        <v>0</v>
      </c>
      <c r="DS93" s="85">
        <v>0</v>
      </c>
      <c r="DT93" s="85">
        <v>0</v>
      </c>
      <c r="DU93" s="85">
        <v>0</v>
      </c>
      <c r="DV93" s="85">
        <v>0</v>
      </c>
      <c r="DW93" s="85">
        <v>0</v>
      </c>
      <c r="DX93" s="85">
        <v>0</v>
      </c>
      <c r="DY93" s="85">
        <v>0</v>
      </c>
      <c r="DZ93" s="85">
        <v>0</v>
      </c>
      <c r="EA93" s="85">
        <v>0</v>
      </c>
      <c r="EB93" s="85">
        <v>0</v>
      </c>
      <c r="EC93" s="85">
        <v>0</v>
      </c>
      <c r="ED93" s="85">
        <v>0</v>
      </c>
      <c r="EE93" s="85">
        <v>0</v>
      </c>
      <c r="EF93" s="85">
        <v>0</v>
      </c>
      <c r="EG93" s="85">
        <v>0</v>
      </c>
      <c r="EH93" s="85">
        <v>0</v>
      </c>
      <c r="EI93" s="85">
        <v>0</v>
      </c>
      <c r="EJ93" s="85">
        <v>0</v>
      </c>
      <c r="EK93" s="85">
        <v>0</v>
      </c>
      <c r="EL93" s="85">
        <v>0</v>
      </c>
      <c r="EM93" s="85">
        <v>0</v>
      </c>
      <c r="EN93" s="85">
        <v>0</v>
      </c>
      <c r="EO93" s="85">
        <v>0</v>
      </c>
      <c r="EP93" s="85">
        <v>0</v>
      </c>
      <c r="EQ93" s="85">
        <v>0</v>
      </c>
      <c r="ER93" s="85">
        <v>0</v>
      </c>
      <c r="ES93" s="85">
        <v>0</v>
      </c>
      <c r="ET93" s="85">
        <v>0</v>
      </c>
      <c r="EU93" s="85">
        <v>0</v>
      </c>
      <c r="EV93" s="85">
        <v>0</v>
      </c>
      <c r="EW93" s="85">
        <v>0</v>
      </c>
      <c r="EX93" s="85">
        <v>0</v>
      </c>
      <c r="EY93" s="85">
        <v>0</v>
      </c>
      <c r="EZ93" s="85">
        <v>0</v>
      </c>
      <c r="FA93" s="85">
        <v>0</v>
      </c>
      <c r="FB93" s="85">
        <v>0</v>
      </c>
      <c r="FC93" s="85">
        <v>0</v>
      </c>
      <c r="FD93" s="85">
        <v>0</v>
      </c>
      <c r="FE93" s="85">
        <v>0</v>
      </c>
      <c r="FF93" s="85">
        <v>0</v>
      </c>
      <c r="FG93" s="85">
        <v>0</v>
      </c>
      <c r="FH93" s="85">
        <v>0</v>
      </c>
      <c r="FI93" s="85">
        <v>0</v>
      </c>
      <c r="FJ93" s="85">
        <v>0</v>
      </c>
      <c r="FK93" s="85">
        <v>0</v>
      </c>
      <c r="FL93" s="85">
        <v>0</v>
      </c>
      <c r="FM93" s="85">
        <v>0</v>
      </c>
      <c r="FN93" s="85">
        <v>0</v>
      </c>
      <c r="FO93" s="85">
        <v>0</v>
      </c>
      <c r="FP93" s="85">
        <v>0</v>
      </c>
      <c r="FQ93" s="85">
        <v>0</v>
      </c>
      <c r="FR93" s="85">
        <v>0</v>
      </c>
      <c r="FS93" s="85">
        <v>0</v>
      </c>
      <c r="FT93" s="85">
        <v>0</v>
      </c>
      <c r="FU93" s="85">
        <v>0</v>
      </c>
      <c r="FV93" s="85">
        <v>0</v>
      </c>
      <c r="FW93" s="85">
        <v>0</v>
      </c>
      <c r="FX93" s="85">
        <v>0</v>
      </c>
      <c r="FY93" s="85">
        <v>0</v>
      </c>
      <c r="FZ93" s="85">
        <v>0</v>
      </c>
      <c r="GA93" s="85">
        <v>0</v>
      </c>
      <c r="GB93" s="85">
        <v>0</v>
      </c>
      <c r="GC93" s="85">
        <v>0</v>
      </c>
      <c r="GD93" s="85">
        <v>0</v>
      </c>
      <c r="GE93" s="85">
        <v>0</v>
      </c>
      <c r="GF93" s="85">
        <v>0</v>
      </c>
      <c r="GG93" s="85">
        <v>0</v>
      </c>
      <c r="GH93" s="85">
        <v>0</v>
      </c>
      <c r="GI93" s="85">
        <v>0</v>
      </c>
      <c r="GJ93" s="85">
        <v>0</v>
      </c>
      <c r="GK93" s="85">
        <v>0</v>
      </c>
      <c r="GL93" s="85">
        <v>0</v>
      </c>
      <c r="GM93" s="85">
        <v>0</v>
      </c>
      <c r="GN93" s="85">
        <v>0</v>
      </c>
      <c r="GO93" s="85">
        <v>0</v>
      </c>
      <c r="GP93" s="85">
        <v>0</v>
      </c>
      <c r="GQ93" s="85">
        <v>0</v>
      </c>
      <c r="GR93" s="85">
        <v>0</v>
      </c>
      <c r="GS93" s="85">
        <v>0</v>
      </c>
      <c r="GT93" s="85">
        <v>0</v>
      </c>
      <c r="GU93" s="85">
        <v>0</v>
      </c>
      <c r="GV93" s="85">
        <v>0</v>
      </c>
      <c r="GW93" s="85">
        <v>0</v>
      </c>
      <c r="GX93" s="85">
        <v>0</v>
      </c>
      <c r="GY93" s="85">
        <v>0</v>
      </c>
      <c r="GZ93" s="85">
        <v>0</v>
      </c>
      <c r="HA93" s="85">
        <v>0</v>
      </c>
      <c r="HB93" s="85">
        <v>0</v>
      </c>
      <c r="HC93" s="85">
        <v>0</v>
      </c>
      <c r="HD93" s="85">
        <v>0</v>
      </c>
      <c r="HE93" s="85">
        <v>0</v>
      </c>
      <c r="HF93" s="85">
        <v>0</v>
      </c>
      <c r="HG93" s="85">
        <v>0</v>
      </c>
      <c r="HH93" s="85">
        <v>0</v>
      </c>
      <c r="HI93" s="85">
        <v>0</v>
      </c>
      <c r="HJ93" s="85">
        <v>0</v>
      </c>
      <c r="HK93" s="85">
        <v>0</v>
      </c>
      <c r="HL93" s="85">
        <v>0</v>
      </c>
      <c r="HM93" s="85">
        <v>0</v>
      </c>
      <c r="HN93" s="85">
        <v>0</v>
      </c>
      <c r="HO93" s="85">
        <v>0</v>
      </c>
      <c r="HP93" s="85">
        <v>0</v>
      </c>
      <c r="HQ93" s="85">
        <v>0</v>
      </c>
      <c r="HR93" s="85">
        <v>0</v>
      </c>
      <c r="HS93" s="85">
        <v>0</v>
      </c>
      <c r="HT93" s="85">
        <v>0</v>
      </c>
      <c r="HU93" s="85">
        <v>0</v>
      </c>
      <c r="HV93" s="85">
        <v>0</v>
      </c>
      <c r="HW93" s="85">
        <v>0</v>
      </c>
      <c r="HX93" s="85">
        <v>0</v>
      </c>
      <c r="HY93" s="85">
        <v>0</v>
      </c>
      <c r="HZ93" s="85">
        <v>0</v>
      </c>
      <c r="IA93" s="85">
        <v>0</v>
      </c>
      <c r="IB93" s="85">
        <v>0</v>
      </c>
      <c r="IC93" s="85">
        <v>0</v>
      </c>
      <c r="ID93" s="85">
        <v>0</v>
      </c>
      <c r="IE93" s="85">
        <v>0</v>
      </c>
      <c r="IF93" s="85">
        <v>0</v>
      </c>
      <c r="IG93" s="85">
        <v>0</v>
      </c>
      <c r="IH93" s="85">
        <v>0</v>
      </c>
      <c r="II93" s="85">
        <v>0</v>
      </c>
      <c r="IJ93" s="85">
        <v>0</v>
      </c>
      <c r="IK93" s="85">
        <v>0</v>
      </c>
      <c r="IL93" s="85">
        <v>0</v>
      </c>
      <c r="IM93" s="85">
        <v>0</v>
      </c>
      <c r="IN93" s="85">
        <v>0</v>
      </c>
      <c r="IO93" s="85">
        <v>0</v>
      </c>
      <c r="IP93" s="85">
        <v>0</v>
      </c>
      <c r="IQ93" s="85">
        <v>0</v>
      </c>
      <c r="IR93" s="85">
        <v>0</v>
      </c>
      <c r="IS93" s="85">
        <v>0</v>
      </c>
      <c r="IT93" s="85">
        <v>0</v>
      </c>
      <c r="IU93" s="85">
        <v>0</v>
      </c>
      <c r="IV93" s="85">
        <v>0</v>
      </c>
      <c r="IW93" s="85">
        <v>0</v>
      </c>
      <c r="IX93" s="85">
        <v>0</v>
      </c>
      <c r="IY93" s="85">
        <v>0</v>
      </c>
      <c r="IZ93" s="85">
        <v>0</v>
      </c>
      <c r="JA93" s="85">
        <v>0</v>
      </c>
      <c r="JB93" s="85">
        <v>0</v>
      </c>
      <c r="JC93" s="85">
        <v>0</v>
      </c>
      <c r="JD93" s="85">
        <v>0</v>
      </c>
      <c r="JE93" s="85">
        <v>0</v>
      </c>
      <c r="JF93" s="85">
        <v>0</v>
      </c>
      <c r="JG93" s="85">
        <v>0</v>
      </c>
      <c r="JH93" s="85">
        <v>0</v>
      </c>
      <c r="JI93" s="85">
        <v>0</v>
      </c>
      <c r="JJ93" s="85">
        <v>0</v>
      </c>
      <c r="JK93" s="85">
        <v>0</v>
      </c>
      <c r="JL93" s="85">
        <v>0</v>
      </c>
      <c r="JM93" s="85">
        <v>0</v>
      </c>
      <c r="JN93" s="85">
        <v>0</v>
      </c>
      <c r="JO93" s="85">
        <v>0</v>
      </c>
      <c r="JP93" s="85">
        <v>0</v>
      </c>
      <c r="JQ93" s="85">
        <v>0</v>
      </c>
      <c r="JR93" s="85">
        <v>0</v>
      </c>
      <c r="JS93" s="85">
        <v>0</v>
      </c>
      <c r="JT93" s="85">
        <v>0</v>
      </c>
      <c r="JU93" s="85">
        <v>0</v>
      </c>
      <c r="JV93" s="85">
        <v>0</v>
      </c>
      <c r="JW93" s="85">
        <v>0</v>
      </c>
      <c r="JX93" s="85">
        <v>0</v>
      </c>
      <c r="JY93" s="85">
        <v>0</v>
      </c>
      <c r="JZ93" s="85">
        <v>0</v>
      </c>
      <c r="KA93" s="85">
        <v>0</v>
      </c>
      <c r="KB93" s="85">
        <v>0</v>
      </c>
      <c r="KC93" s="85">
        <v>0</v>
      </c>
      <c r="KD93" s="85">
        <v>0</v>
      </c>
      <c r="KE93" s="85">
        <v>0</v>
      </c>
      <c r="KF93" s="85">
        <v>0</v>
      </c>
      <c r="KG93" s="85">
        <v>0</v>
      </c>
      <c r="KH93" s="85">
        <v>0</v>
      </c>
      <c r="KI93" s="85">
        <v>0</v>
      </c>
      <c r="KJ93" s="85">
        <v>0</v>
      </c>
      <c r="KK93" s="85">
        <v>0</v>
      </c>
      <c r="KL93" s="85">
        <v>0</v>
      </c>
      <c r="KM93" s="85">
        <v>0</v>
      </c>
      <c r="KN93" s="85">
        <v>0</v>
      </c>
      <c r="KO93" s="85">
        <v>0</v>
      </c>
      <c r="KP93" s="85">
        <v>0</v>
      </c>
      <c r="KQ93" s="85">
        <v>0</v>
      </c>
      <c r="KR93" s="85">
        <v>0</v>
      </c>
      <c r="KS93" s="85">
        <v>0</v>
      </c>
      <c r="KT93" s="85">
        <v>0</v>
      </c>
      <c r="KU93" s="85">
        <v>0</v>
      </c>
      <c r="KV93" s="85">
        <v>0</v>
      </c>
      <c r="KW93" s="85">
        <v>0</v>
      </c>
      <c r="KX93" s="85">
        <v>0</v>
      </c>
      <c r="KY93" s="85">
        <v>0</v>
      </c>
      <c r="KZ93" s="85">
        <v>0</v>
      </c>
      <c r="LA93" s="85">
        <v>0</v>
      </c>
      <c r="LB93" s="85">
        <v>0</v>
      </c>
      <c r="LC93" s="85">
        <v>0</v>
      </c>
      <c r="LD93" s="85">
        <v>0</v>
      </c>
      <c r="LE93" s="85">
        <v>0</v>
      </c>
      <c r="LF93" s="85">
        <v>0</v>
      </c>
      <c r="LG93" s="85">
        <v>0</v>
      </c>
      <c r="LH93" s="85">
        <v>0</v>
      </c>
      <c r="LI93" s="85">
        <v>0</v>
      </c>
      <c r="LJ93" s="85">
        <v>0</v>
      </c>
      <c r="LK93" s="85">
        <v>0</v>
      </c>
      <c r="LL93" s="85">
        <v>0</v>
      </c>
      <c r="LM93" s="85">
        <v>0</v>
      </c>
      <c r="LN93" s="85">
        <v>0</v>
      </c>
      <c r="LO93" s="85">
        <v>0</v>
      </c>
      <c r="LP93" s="85">
        <v>0</v>
      </c>
      <c r="LQ93" s="85">
        <v>0</v>
      </c>
      <c r="LR93" s="85">
        <v>0</v>
      </c>
      <c r="LS93" s="85">
        <v>0</v>
      </c>
      <c r="LT93" s="85">
        <v>0</v>
      </c>
      <c r="LU93" s="85">
        <v>0</v>
      </c>
      <c r="LV93" s="85">
        <v>0</v>
      </c>
      <c r="LW93" s="85">
        <v>0</v>
      </c>
      <c r="LX93" s="85">
        <v>0</v>
      </c>
      <c r="LY93" s="85">
        <v>0</v>
      </c>
      <c r="LZ93" s="85">
        <v>0</v>
      </c>
      <c r="MA93" s="85">
        <v>0</v>
      </c>
      <c r="MB93" s="85">
        <v>0</v>
      </c>
      <c r="MC93" s="85">
        <v>0</v>
      </c>
      <c r="MD93" s="85">
        <v>0</v>
      </c>
      <c r="ME93" s="85">
        <v>0</v>
      </c>
      <c r="MF93" s="85">
        <v>0</v>
      </c>
      <c r="MG93" s="85">
        <v>0</v>
      </c>
      <c r="MH93" s="85">
        <v>0</v>
      </c>
      <c r="MI93" s="85">
        <v>0</v>
      </c>
      <c r="MJ93" s="85">
        <v>0</v>
      </c>
      <c r="MK93" s="85">
        <v>0</v>
      </c>
      <c r="ML93" s="85">
        <v>0</v>
      </c>
      <c r="MM93" s="85">
        <v>0</v>
      </c>
      <c r="MN93" s="85">
        <v>0</v>
      </c>
      <c r="MO93" s="85">
        <v>0</v>
      </c>
      <c r="MP93" s="85">
        <v>0</v>
      </c>
      <c r="MQ93" s="85">
        <v>0</v>
      </c>
      <c r="MR93" s="85">
        <v>0</v>
      </c>
      <c r="MS93" s="85">
        <v>0</v>
      </c>
      <c r="MT93" s="85">
        <v>0</v>
      </c>
      <c r="MU93" s="85">
        <v>0</v>
      </c>
      <c r="MV93" s="85">
        <v>0</v>
      </c>
      <c r="MW93" s="85">
        <v>0</v>
      </c>
      <c r="MX93" s="85">
        <v>0</v>
      </c>
      <c r="MY93" s="85">
        <v>0</v>
      </c>
      <c r="MZ93" s="85">
        <v>0</v>
      </c>
      <c r="NA93" s="85">
        <v>0</v>
      </c>
      <c r="NB93" s="85">
        <v>0</v>
      </c>
      <c r="NC93" s="85">
        <v>0</v>
      </c>
      <c r="ND93" s="85">
        <v>0</v>
      </c>
      <c r="NE93" s="85">
        <v>0</v>
      </c>
      <c r="NF93" s="85">
        <v>0</v>
      </c>
      <c r="NG93" s="85">
        <v>0</v>
      </c>
      <c r="NH93" s="85">
        <v>0</v>
      </c>
      <c r="NI93" s="85">
        <v>0</v>
      </c>
      <c r="NJ93" s="85">
        <v>0</v>
      </c>
      <c r="NK93" s="85">
        <v>0</v>
      </c>
      <c r="NL93" s="85">
        <v>0</v>
      </c>
      <c r="NM93" s="85">
        <v>0</v>
      </c>
      <c r="NN93" s="85">
        <v>0</v>
      </c>
      <c r="NO93" s="85">
        <v>0</v>
      </c>
      <c r="NP93" s="85">
        <v>0</v>
      </c>
      <c r="NQ93" s="85">
        <v>0</v>
      </c>
      <c r="NR93" s="85">
        <v>0</v>
      </c>
      <c r="NS93" s="85">
        <v>0</v>
      </c>
      <c r="NT93" s="85">
        <v>0</v>
      </c>
      <c r="NU93" s="85">
        <v>0</v>
      </c>
      <c r="NV93" s="85">
        <v>0</v>
      </c>
      <c r="NW93" s="85">
        <v>0</v>
      </c>
      <c r="NX93" s="85">
        <v>0</v>
      </c>
      <c r="NY93" s="85">
        <v>0</v>
      </c>
      <c r="NZ93" s="85">
        <v>0</v>
      </c>
      <c r="OA93" s="85">
        <v>0</v>
      </c>
      <c r="OB93" s="85">
        <v>0</v>
      </c>
      <c r="OC93" s="85">
        <v>0</v>
      </c>
      <c r="OD93" s="85">
        <v>0</v>
      </c>
      <c r="OE93" s="85">
        <v>0</v>
      </c>
      <c r="OF93" s="85">
        <v>0</v>
      </c>
      <c r="OG93" s="85">
        <v>0</v>
      </c>
      <c r="OH93" s="85">
        <v>0</v>
      </c>
      <c r="OI93" s="85">
        <v>0</v>
      </c>
      <c r="OJ93" s="85">
        <v>0</v>
      </c>
      <c r="OK93" s="85">
        <v>0</v>
      </c>
      <c r="OL93" s="85">
        <v>0</v>
      </c>
      <c r="OM93" s="85">
        <v>0</v>
      </c>
      <c r="ON93" s="85">
        <v>0</v>
      </c>
      <c r="OO93" s="85">
        <v>0</v>
      </c>
      <c r="OP93" s="85">
        <v>0</v>
      </c>
      <c r="OQ93" s="85">
        <v>0</v>
      </c>
      <c r="OR93" s="85">
        <v>0</v>
      </c>
      <c r="OS93" s="85">
        <v>0</v>
      </c>
      <c r="OT93" s="85">
        <v>0</v>
      </c>
      <c r="OU93" s="85">
        <v>0</v>
      </c>
      <c r="OV93" s="85">
        <v>0</v>
      </c>
      <c r="OW93" s="85">
        <v>0</v>
      </c>
      <c r="OX93" s="85">
        <v>0</v>
      </c>
      <c r="OY93" s="85">
        <v>0</v>
      </c>
      <c r="OZ93" s="85">
        <v>0</v>
      </c>
      <c r="PA93" s="85">
        <v>0</v>
      </c>
      <c r="PB93" s="85">
        <v>0</v>
      </c>
      <c r="PC93" s="85">
        <v>0</v>
      </c>
      <c r="PD93" s="85">
        <v>0</v>
      </c>
      <c r="PE93" s="85">
        <v>0</v>
      </c>
      <c r="PF93" s="85">
        <v>0</v>
      </c>
      <c r="PG93" s="85">
        <v>0</v>
      </c>
      <c r="PH93" s="85">
        <v>0</v>
      </c>
      <c r="PI93" s="85">
        <v>0</v>
      </c>
      <c r="PJ93" s="85">
        <v>0</v>
      </c>
      <c r="PK93" s="85">
        <v>0</v>
      </c>
      <c r="PL93" s="85">
        <v>0</v>
      </c>
      <c r="PM93" s="85">
        <v>0</v>
      </c>
      <c r="PN93" s="85">
        <v>0</v>
      </c>
      <c r="PO93" s="85">
        <v>0</v>
      </c>
      <c r="PP93" s="85">
        <v>0</v>
      </c>
      <c r="PQ93" s="85">
        <v>0</v>
      </c>
      <c r="PR93" s="85">
        <v>0</v>
      </c>
      <c r="PS93" s="85">
        <v>0</v>
      </c>
      <c r="PT93" s="85">
        <v>0</v>
      </c>
      <c r="PU93" s="85">
        <v>0</v>
      </c>
      <c r="PV93" s="85">
        <v>0</v>
      </c>
      <c r="PW93" s="85">
        <v>0</v>
      </c>
      <c r="PX93" s="85">
        <v>0</v>
      </c>
      <c r="PY93" s="85">
        <v>0</v>
      </c>
      <c r="PZ93" s="85">
        <v>0</v>
      </c>
      <c r="QA93" s="85">
        <v>0</v>
      </c>
      <c r="QB93" s="85">
        <v>0</v>
      </c>
      <c r="QC93" s="85">
        <v>0</v>
      </c>
      <c r="QD93" s="85">
        <v>0</v>
      </c>
      <c r="QE93" s="85">
        <v>0</v>
      </c>
      <c r="QF93" s="85">
        <v>0</v>
      </c>
      <c r="QG93" s="85">
        <v>0</v>
      </c>
      <c r="QH93" s="85">
        <v>0</v>
      </c>
      <c r="QI93" s="85">
        <v>0</v>
      </c>
      <c r="QJ93" s="85">
        <v>0</v>
      </c>
      <c r="QK93" s="85">
        <v>0</v>
      </c>
      <c r="QL93" s="85">
        <v>0</v>
      </c>
      <c r="QM93" s="85">
        <v>0</v>
      </c>
      <c r="QN93" s="85">
        <v>0</v>
      </c>
      <c r="QO93" s="85">
        <v>0</v>
      </c>
      <c r="QP93" s="85">
        <v>0</v>
      </c>
      <c r="QQ93" s="85">
        <v>0</v>
      </c>
      <c r="QR93" s="85">
        <v>0</v>
      </c>
      <c r="QS93" s="85">
        <v>0</v>
      </c>
      <c r="QT93" s="85">
        <v>0</v>
      </c>
      <c r="QU93" s="85">
        <v>0</v>
      </c>
      <c r="QV93" s="85">
        <v>0</v>
      </c>
      <c r="QW93" s="85">
        <v>0</v>
      </c>
      <c r="QX93" s="85">
        <v>0</v>
      </c>
      <c r="QY93" s="85">
        <v>0</v>
      </c>
      <c r="QZ93" s="85">
        <v>0</v>
      </c>
      <c r="RA93" s="85">
        <v>0</v>
      </c>
      <c r="RB93" s="85">
        <v>0</v>
      </c>
      <c r="RC93" s="85">
        <v>0</v>
      </c>
      <c r="RD93" s="85">
        <v>0</v>
      </c>
      <c r="RE93" s="85">
        <v>0</v>
      </c>
      <c r="RF93" s="85">
        <v>0</v>
      </c>
      <c r="RG93" s="85">
        <v>0</v>
      </c>
      <c r="RH93" s="85">
        <v>0</v>
      </c>
      <c r="RI93" s="85">
        <v>0</v>
      </c>
      <c r="RJ93" s="85">
        <v>0</v>
      </c>
      <c r="RK93" s="85">
        <v>0</v>
      </c>
      <c r="RL93" s="85">
        <v>0</v>
      </c>
      <c r="RM93" s="85">
        <v>0</v>
      </c>
      <c r="RN93" s="85">
        <v>0</v>
      </c>
      <c r="RO93" s="85">
        <v>0</v>
      </c>
      <c r="RP93" s="85">
        <v>0</v>
      </c>
      <c r="RQ93" s="85">
        <v>0</v>
      </c>
    </row>
    <row r="94" spans="1:485" ht="15">
      <c r="B94" s="85" t="s">
        <v>1849</v>
      </c>
      <c r="D94" s="85" t="s">
        <v>2013</v>
      </c>
      <c r="E94" s="87"/>
      <c r="F94" s="87"/>
      <c r="G94" s="87"/>
      <c r="H94" s="86" t="s">
        <v>2014</v>
      </c>
      <c r="I94" s="85" t="s">
        <v>2015</v>
      </c>
      <c r="T94" s="85">
        <v>0</v>
      </c>
      <c r="U94" s="85">
        <v>0</v>
      </c>
      <c r="V94" s="85">
        <v>0</v>
      </c>
      <c r="W94" s="85">
        <v>0</v>
      </c>
      <c r="X94" s="85">
        <v>0</v>
      </c>
      <c r="Y94" s="85">
        <v>0</v>
      </c>
      <c r="Z94" s="85">
        <v>0</v>
      </c>
      <c r="AA94" s="85">
        <v>0</v>
      </c>
      <c r="AB94" s="85">
        <v>0</v>
      </c>
      <c r="AC94" s="85">
        <v>0</v>
      </c>
      <c r="AD94" s="85">
        <v>0</v>
      </c>
      <c r="AE94" s="85">
        <v>0</v>
      </c>
      <c r="AF94" s="85">
        <v>0</v>
      </c>
      <c r="AG94" s="85">
        <v>0</v>
      </c>
      <c r="AH94" s="85">
        <v>0</v>
      </c>
      <c r="AI94" s="85">
        <v>0</v>
      </c>
      <c r="AJ94" s="85">
        <v>0</v>
      </c>
      <c r="AK94" s="85">
        <v>0</v>
      </c>
      <c r="AL94" s="85">
        <v>0</v>
      </c>
      <c r="AM94" s="85">
        <v>0</v>
      </c>
      <c r="AN94" s="85">
        <v>0</v>
      </c>
      <c r="AO94" s="85">
        <v>0</v>
      </c>
      <c r="AP94" s="85">
        <v>0</v>
      </c>
      <c r="AQ94" s="85">
        <v>0</v>
      </c>
      <c r="AR94" s="85">
        <v>0</v>
      </c>
      <c r="AS94" s="85">
        <v>0</v>
      </c>
      <c r="AT94" s="85">
        <v>0</v>
      </c>
      <c r="AU94" s="85">
        <v>0</v>
      </c>
      <c r="AV94" s="85">
        <v>0</v>
      </c>
      <c r="AW94" s="85">
        <v>0</v>
      </c>
      <c r="AX94" s="85">
        <v>0</v>
      </c>
      <c r="AY94" s="85">
        <v>0</v>
      </c>
      <c r="AZ94" s="85">
        <v>0</v>
      </c>
      <c r="BA94" s="85">
        <v>0</v>
      </c>
      <c r="BB94" s="85">
        <v>0</v>
      </c>
      <c r="BC94" s="85">
        <v>0</v>
      </c>
      <c r="BD94" s="85">
        <v>0</v>
      </c>
      <c r="BE94" s="85">
        <v>0</v>
      </c>
      <c r="BF94" s="85">
        <v>0</v>
      </c>
      <c r="BG94" s="85">
        <v>0</v>
      </c>
      <c r="BH94" s="85">
        <v>0</v>
      </c>
      <c r="BI94" s="85">
        <v>0</v>
      </c>
      <c r="BJ94" s="85">
        <v>0</v>
      </c>
      <c r="BK94" s="85">
        <v>0</v>
      </c>
      <c r="BL94" s="85">
        <v>0</v>
      </c>
      <c r="BM94" s="85">
        <v>0</v>
      </c>
      <c r="BN94" s="85">
        <v>0</v>
      </c>
      <c r="BO94" s="85">
        <v>0</v>
      </c>
      <c r="BP94" s="85">
        <v>0</v>
      </c>
      <c r="BQ94" s="85">
        <v>0</v>
      </c>
      <c r="BR94" s="85">
        <v>0</v>
      </c>
      <c r="BS94" s="85">
        <v>0</v>
      </c>
      <c r="BT94" s="85">
        <v>0</v>
      </c>
      <c r="BU94" s="85">
        <v>0</v>
      </c>
      <c r="BV94" s="85">
        <v>0</v>
      </c>
      <c r="BW94" s="85">
        <v>0</v>
      </c>
      <c r="BX94" s="85">
        <v>0</v>
      </c>
      <c r="BY94" s="85">
        <v>0</v>
      </c>
      <c r="BZ94" s="85">
        <v>0</v>
      </c>
      <c r="CA94" s="85">
        <v>0</v>
      </c>
      <c r="CB94" s="85">
        <v>0</v>
      </c>
      <c r="CC94" s="85">
        <v>0</v>
      </c>
      <c r="CD94" s="85">
        <v>0</v>
      </c>
      <c r="CE94" s="85">
        <v>0</v>
      </c>
      <c r="CF94" s="85">
        <v>0</v>
      </c>
      <c r="CG94" s="85">
        <v>0</v>
      </c>
      <c r="CH94" s="85">
        <v>0</v>
      </c>
      <c r="CI94" s="85">
        <v>0</v>
      </c>
      <c r="CJ94" s="85">
        <v>0</v>
      </c>
      <c r="CK94" s="85">
        <v>0</v>
      </c>
      <c r="CL94" s="85">
        <v>0</v>
      </c>
      <c r="CM94" s="85">
        <v>0</v>
      </c>
      <c r="CN94" s="85">
        <v>0</v>
      </c>
      <c r="CO94" s="85">
        <v>0</v>
      </c>
      <c r="CP94" s="85">
        <v>0</v>
      </c>
      <c r="CQ94" s="85">
        <v>0</v>
      </c>
      <c r="CR94" s="85">
        <v>0</v>
      </c>
      <c r="CS94" s="85">
        <v>0</v>
      </c>
      <c r="CT94" s="85">
        <v>0</v>
      </c>
      <c r="CU94" s="85">
        <v>0</v>
      </c>
      <c r="CV94" s="85">
        <v>0</v>
      </c>
      <c r="CW94" s="85">
        <v>0</v>
      </c>
      <c r="CX94" s="85">
        <v>0</v>
      </c>
      <c r="CY94" s="85">
        <v>0</v>
      </c>
      <c r="CZ94" s="85">
        <v>0</v>
      </c>
      <c r="DA94" s="85">
        <v>0</v>
      </c>
      <c r="DB94" s="85">
        <v>0</v>
      </c>
      <c r="DC94" s="85">
        <v>0</v>
      </c>
      <c r="DD94" s="85">
        <v>0</v>
      </c>
      <c r="DE94" s="85">
        <v>0</v>
      </c>
      <c r="DF94" s="85">
        <v>0</v>
      </c>
      <c r="DG94" s="85">
        <v>0</v>
      </c>
      <c r="DH94" s="85">
        <v>0</v>
      </c>
      <c r="DI94" s="85">
        <v>0</v>
      </c>
      <c r="DJ94" s="85">
        <v>0</v>
      </c>
      <c r="DK94" s="85">
        <v>0</v>
      </c>
      <c r="DL94" s="85">
        <v>0</v>
      </c>
      <c r="DM94" s="85">
        <v>0</v>
      </c>
      <c r="DN94" s="85">
        <v>0</v>
      </c>
      <c r="DO94" s="85">
        <v>0</v>
      </c>
      <c r="DP94" s="85">
        <v>0</v>
      </c>
      <c r="DQ94" s="85">
        <v>0</v>
      </c>
      <c r="DR94" s="85">
        <v>0</v>
      </c>
      <c r="DS94" s="85">
        <v>0</v>
      </c>
      <c r="DT94" s="85">
        <v>0</v>
      </c>
      <c r="DU94" s="85">
        <v>0</v>
      </c>
      <c r="DV94" s="85">
        <v>0</v>
      </c>
      <c r="DW94" s="85">
        <v>0</v>
      </c>
      <c r="DX94" s="85">
        <v>0</v>
      </c>
      <c r="DY94" s="85">
        <v>0</v>
      </c>
      <c r="DZ94" s="85">
        <v>0</v>
      </c>
      <c r="EA94" s="85">
        <v>0</v>
      </c>
      <c r="EB94" s="85">
        <v>0</v>
      </c>
      <c r="EC94" s="85">
        <v>0</v>
      </c>
      <c r="ED94" s="85">
        <v>0</v>
      </c>
      <c r="EE94" s="85">
        <v>0</v>
      </c>
      <c r="EF94" s="85">
        <v>0</v>
      </c>
      <c r="EG94" s="85">
        <v>0</v>
      </c>
      <c r="EH94" s="85">
        <v>0</v>
      </c>
      <c r="EI94" s="85">
        <v>0</v>
      </c>
      <c r="EJ94" s="85">
        <v>0</v>
      </c>
      <c r="EK94" s="85">
        <v>0</v>
      </c>
      <c r="EL94" s="85">
        <v>0</v>
      </c>
      <c r="EM94" s="85">
        <v>0</v>
      </c>
      <c r="EN94" s="85">
        <v>0</v>
      </c>
      <c r="EO94" s="85">
        <v>0</v>
      </c>
      <c r="EP94" s="85">
        <v>0</v>
      </c>
      <c r="EQ94" s="85">
        <v>0</v>
      </c>
      <c r="ER94" s="85">
        <v>0</v>
      </c>
      <c r="ES94" s="85">
        <v>0</v>
      </c>
      <c r="ET94" s="85">
        <v>0</v>
      </c>
      <c r="EU94" s="85">
        <v>0</v>
      </c>
      <c r="EV94" s="85">
        <v>0</v>
      </c>
      <c r="EW94" s="85">
        <v>0</v>
      </c>
      <c r="EX94" s="85">
        <v>0</v>
      </c>
      <c r="EY94" s="85">
        <v>0</v>
      </c>
      <c r="EZ94" s="85">
        <v>0</v>
      </c>
      <c r="FA94" s="85">
        <v>0</v>
      </c>
      <c r="FB94" s="85">
        <v>0</v>
      </c>
      <c r="FC94" s="85">
        <v>0</v>
      </c>
      <c r="FD94" s="85">
        <v>0</v>
      </c>
      <c r="FE94" s="85">
        <v>0</v>
      </c>
      <c r="FF94" s="85">
        <v>0</v>
      </c>
      <c r="FG94" s="85">
        <v>0</v>
      </c>
      <c r="FH94" s="85">
        <v>0</v>
      </c>
      <c r="FI94" s="85">
        <v>0</v>
      </c>
      <c r="FJ94" s="85">
        <v>0</v>
      </c>
      <c r="FK94" s="85">
        <v>0</v>
      </c>
      <c r="FL94" s="85">
        <v>0</v>
      </c>
      <c r="FM94" s="85">
        <v>0</v>
      </c>
      <c r="FN94" s="85">
        <v>0</v>
      </c>
      <c r="FO94" s="85">
        <v>0</v>
      </c>
      <c r="FP94" s="85">
        <v>0</v>
      </c>
      <c r="FQ94" s="85">
        <v>0</v>
      </c>
      <c r="FR94" s="85">
        <v>0</v>
      </c>
      <c r="FS94" s="85">
        <v>0</v>
      </c>
      <c r="FT94" s="85">
        <v>0</v>
      </c>
      <c r="FU94" s="85">
        <v>0</v>
      </c>
      <c r="FV94" s="85">
        <v>0</v>
      </c>
      <c r="FW94" s="85">
        <v>0</v>
      </c>
      <c r="FX94" s="85">
        <v>0</v>
      </c>
      <c r="FY94" s="85">
        <v>0</v>
      </c>
      <c r="FZ94" s="85">
        <v>0</v>
      </c>
      <c r="GA94" s="85">
        <v>0</v>
      </c>
      <c r="GB94" s="85">
        <v>0</v>
      </c>
      <c r="GC94" s="85">
        <v>0</v>
      </c>
      <c r="GD94" s="85">
        <v>0</v>
      </c>
      <c r="GE94" s="85">
        <v>0</v>
      </c>
      <c r="GF94" s="85">
        <v>0</v>
      </c>
      <c r="GG94" s="85">
        <v>0</v>
      </c>
      <c r="GH94" s="85">
        <v>0</v>
      </c>
      <c r="GI94" s="85">
        <v>0</v>
      </c>
      <c r="GJ94" s="85">
        <v>0</v>
      </c>
      <c r="GK94" s="85">
        <v>0</v>
      </c>
      <c r="GL94" s="85">
        <v>0</v>
      </c>
      <c r="GM94" s="85">
        <v>0</v>
      </c>
      <c r="GN94" s="85">
        <v>0</v>
      </c>
      <c r="GO94" s="85">
        <v>0</v>
      </c>
      <c r="GP94" s="85">
        <v>0</v>
      </c>
      <c r="GQ94" s="85">
        <v>0</v>
      </c>
      <c r="GR94" s="85">
        <v>0</v>
      </c>
      <c r="GS94" s="85">
        <v>0</v>
      </c>
      <c r="GT94" s="85">
        <v>0</v>
      </c>
      <c r="GU94" s="85">
        <v>0</v>
      </c>
      <c r="GV94" s="85">
        <v>0</v>
      </c>
      <c r="GW94" s="85">
        <v>0</v>
      </c>
      <c r="GX94" s="85">
        <v>0</v>
      </c>
      <c r="GY94" s="85">
        <v>0</v>
      </c>
      <c r="GZ94" s="85">
        <v>0</v>
      </c>
      <c r="HA94" s="85">
        <v>0</v>
      </c>
      <c r="HB94" s="85">
        <v>0</v>
      </c>
      <c r="HC94" s="85">
        <v>0</v>
      </c>
      <c r="HD94" s="85">
        <v>0</v>
      </c>
      <c r="HE94" s="85">
        <v>0</v>
      </c>
      <c r="HF94" s="85">
        <v>0</v>
      </c>
      <c r="HG94" s="85">
        <v>0</v>
      </c>
      <c r="HH94" s="85">
        <v>0</v>
      </c>
      <c r="HI94" s="85">
        <v>0</v>
      </c>
      <c r="HJ94" s="85">
        <v>0</v>
      </c>
      <c r="HK94" s="85">
        <v>0</v>
      </c>
      <c r="HL94" s="85">
        <v>0</v>
      </c>
      <c r="HM94" s="85">
        <v>0</v>
      </c>
      <c r="HN94" s="85">
        <v>0</v>
      </c>
      <c r="HO94" s="85">
        <v>0</v>
      </c>
      <c r="HP94" s="85">
        <v>0</v>
      </c>
      <c r="HQ94" s="85">
        <v>0</v>
      </c>
      <c r="HR94" s="85">
        <v>0</v>
      </c>
      <c r="HS94" s="85">
        <v>0</v>
      </c>
      <c r="HT94" s="85">
        <v>0</v>
      </c>
      <c r="HU94" s="85">
        <v>0</v>
      </c>
      <c r="HV94" s="85">
        <v>0</v>
      </c>
      <c r="HW94" s="85">
        <v>0</v>
      </c>
      <c r="HX94" s="85">
        <v>0</v>
      </c>
      <c r="HY94" s="85">
        <v>0</v>
      </c>
      <c r="HZ94" s="85">
        <v>0</v>
      </c>
      <c r="IA94" s="85">
        <v>0</v>
      </c>
      <c r="IB94" s="85">
        <v>0</v>
      </c>
      <c r="IC94" s="85">
        <v>0</v>
      </c>
      <c r="ID94" s="85">
        <v>0</v>
      </c>
      <c r="IE94" s="85">
        <v>0</v>
      </c>
      <c r="IF94" s="85">
        <v>0</v>
      </c>
      <c r="IG94" s="85">
        <v>0</v>
      </c>
      <c r="IH94" s="85">
        <v>0</v>
      </c>
      <c r="II94" s="85">
        <v>0</v>
      </c>
      <c r="IJ94" s="85">
        <v>0</v>
      </c>
      <c r="IK94" s="85">
        <v>0</v>
      </c>
      <c r="IL94" s="85">
        <v>0</v>
      </c>
      <c r="IM94" s="85">
        <v>0</v>
      </c>
      <c r="IN94" s="85">
        <v>0</v>
      </c>
      <c r="IO94" s="85">
        <v>0</v>
      </c>
      <c r="IP94" s="85">
        <v>0</v>
      </c>
      <c r="IQ94" s="85">
        <v>0</v>
      </c>
      <c r="IR94" s="85">
        <v>0</v>
      </c>
      <c r="IS94" s="85">
        <v>0</v>
      </c>
      <c r="IT94" s="85">
        <v>0</v>
      </c>
      <c r="IU94" s="85">
        <v>0</v>
      </c>
      <c r="IV94" s="85">
        <v>0</v>
      </c>
      <c r="IW94" s="85">
        <v>0</v>
      </c>
      <c r="IX94" s="85">
        <v>0</v>
      </c>
      <c r="IY94" s="85">
        <v>0</v>
      </c>
      <c r="IZ94" s="85">
        <v>0</v>
      </c>
      <c r="JA94" s="85">
        <v>0</v>
      </c>
      <c r="JB94" s="85">
        <v>0</v>
      </c>
      <c r="JC94" s="85">
        <v>0</v>
      </c>
      <c r="JD94" s="85">
        <v>0</v>
      </c>
      <c r="JE94" s="85">
        <v>0</v>
      </c>
      <c r="JF94" s="85">
        <v>0</v>
      </c>
      <c r="JG94" s="85">
        <v>0</v>
      </c>
      <c r="JH94" s="85">
        <v>0</v>
      </c>
      <c r="JI94" s="85">
        <v>0</v>
      </c>
      <c r="JJ94" s="85">
        <v>0</v>
      </c>
      <c r="JK94" s="85">
        <v>0</v>
      </c>
      <c r="JL94" s="85">
        <v>0</v>
      </c>
      <c r="JM94" s="85">
        <v>0</v>
      </c>
      <c r="JN94" s="85">
        <v>0</v>
      </c>
      <c r="JO94" s="85">
        <v>0</v>
      </c>
      <c r="JP94" s="85">
        <v>0</v>
      </c>
      <c r="JQ94" s="85">
        <v>0</v>
      </c>
      <c r="JR94" s="85">
        <v>0</v>
      </c>
      <c r="JS94" s="85">
        <v>0</v>
      </c>
      <c r="JT94" s="85">
        <v>0</v>
      </c>
      <c r="JU94" s="85">
        <v>0</v>
      </c>
      <c r="JV94" s="85">
        <v>0</v>
      </c>
      <c r="JW94" s="85">
        <v>0</v>
      </c>
      <c r="JX94" s="85">
        <v>0</v>
      </c>
      <c r="JY94" s="85">
        <v>0</v>
      </c>
      <c r="JZ94" s="85">
        <v>0</v>
      </c>
      <c r="KA94" s="85">
        <v>0</v>
      </c>
      <c r="KB94" s="85">
        <v>0</v>
      </c>
      <c r="KC94" s="85">
        <v>0</v>
      </c>
      <c r="KD94" s="85">
        <v>0</v>
      </c>
      <c r="KE94" s="85">
        <v>0</v>
      </c>
      <c r="KF94" s="85">
        <v>0</v>
      </c>
      <c r="KG94" s="85">
        <v>0</v>
      </c>
      <c r="KH94" s="85">
        <v>0</v>
      </c>
      <c r="KI94" s="85">
        <v>0</v>
      </c>
      <c r="KJ94" s="85">
        <v>0</v>
      </c>
      <c r="KK94" s="85">
        <v>0</v>
      </c>
      <c r="KL94" s="85">
        <v>0</v>
      </c>
      <c r="KM94" s="85">
        <v>0</v>
      </c>
      <c r="KN94" s="85">
        <v>0</v>
      </c>
      <c r="KO94" s="85">
        <v>0</v>
      </c>
      <c r="KP94" s="85">
        <v>0</v>
      </c>
      <c r="KQ94" s="85">
        <v>0</v>
      </c>
      <c r="KR94" s="85">
        <v>0</v>
      </c>
      <c r="KS94" s="85">
        <v>0</v>
      </c>
      <c r="KT94" s="85">
        <v>0</v>
      </c>
      <c r="KU94" s="85">
        <v>0</v>
      </c>
      <c r="KV94" s="85">
        <v>0</v>
      </c>
      <c r="KW94" s="85">
        <v>0</v>
      </c>
      <c r="KX94" s="85">
        <v>0</v>
      </c>
      <c r="KY94" s="85">
        <v>0</v>
      </c>
      <c r="KZ94" s="85">
        <v>0</v>
      </c>
      <c r="LA94" s="85">
        <v>0</v>
      </c>
      <c r="LB94" s="85">
        <v>0</v>
      </c>
      <c r="LC94" s="85">
        <v>0</v>
      </c>
      <c r="LD94" s="85">
        <v>0</v>
      </c>
      <c r="LE94" s="85">
        <v>0</v>
      </c>
      <c r="LF94" s="85">
        <v>0</v>
      </c>
      <c r="LG94" s="85">
        <v>0</v>
      </c>
      <c r="LH94" s="85">
        <v>0</v>
      </c>
      <c r="LI94" s="85">
        <v>0</v>
      </c>
      <c r="LJ94" s="85">
        <v>0</v>
      </c>
      <c r="LK94" s="85">
        <v>0</v>
      </c>
      <c r="LL94" s="85">
        <v>0</v>
      </c>
      <c r="LM94" s="85">
        <v>0</v>
      </c>
      <c r="LN94" s="85">
        <v>0</v>
      </c>
      <c r="LO94" s="85">
        <v>0</v>
      </c>
      <c r="LP94" s="85">
        <v>0</v>
      </c>
      <c r="LQ94" s="85">
        <v>0</v>
      </c>
      <c r="LR94" s="85">
        <v>0</v>
      </c>
      <c r="LS94" s="85">
        <v>0</v>
      </c>
      <c r="LT94" s="85">
        <v>0</v>
      </c>
      <c r="LU94" s="85">
        <v>0</v>
      </c>
      <c r="LV94" s="85">
        <v>0</v>
      </c>
      <c r="LW94" s="85">
        <v>0</v>
      </c>
      <c r="LX94" s="85">
        <v>0</v>
      </c>
      <c r="LY94" s="85">
        <v>0</v>
      </c>
      <c r="LZ94" s="85">
        <v>0</v>
      </c>
      <c r="MA94" s="85">
        <v>0</v>
      </c>
      <c r="MB94" s="85">
        <v>0</v>
      </c>
      <c r="MC94" s="85">
        <v>0</v>
      </c>
      <c r="MD94" s="85">
        <v>0</v>
      </c>
      <c r="ME94" s="85">
        <v>0</v>
      </c>
      <c r="MF94" s="85">
        <v>0</v>
      </c>
      <c r="MG94" s="85">
        <v>0</v>
      </c>
      <c r="MH94" s="85">
        <v>0</v>
      </c>
      <c r="MI94" s="85">
        <v>0</v>
      </c>
      <c r="MJ94" s="85">
        <v>0</v>
      </c>
      <c r="MK94" s="85">
        <v>0</v>
      </c>
      <c r="ML94" s="85">
        <v>0</v>
      </c>
      <c r="MM94" s="85">
        <v>0</v>
      </c>
      <c r="MN94" s="85">
        <v>0</v>
      </c>
      <c r="MO94" s="85">
        <v>0</v>
      </c>
      <c r="MP94" s="85">
        <v>0</v>
      </c>
      <c r="MQ94" s="85">
        <v>0</v>
      </c>
      <c r="MR94" s="85">
        <v>0</v>
      </c>
      <c r="MS94" s="85">
        <v>0</v>
      </c>
      <c r="MT94" s="85">
        <v>0</v>
      </c>
      <c r="MU94" s="85">
        <v>0</v>
      </c>
      <c r="MV94" s="85">
        <v>0</v>
      </c>
      <c r="MW94" s="85">
        <v>0</v>
      </c>
      <c r="MX94" s="85">
        <v>0</v>
      </c>
      <c r="MY94" s="85">
        <v>0</v>
      </c>
      <c r="MZ94" s="85">
        <v>0</v>
      </c>
      <c r="NA94" s="85">
        <v>0</v>
      </c>
      <c r="NB94" s="85">
        <v>0</v>
      </c>
      <c r="NC94" s="85">
        <v>0</v>
      </c>
      <c r="ND94" s="85">
        <v>0</v>
      </c>
      <c r="NE94" s="85">
        <v>0</v>
      </c>
      <c r="NF94" s="85">
        <v>0</v>
      </c>
      <c r="NG94" s="85">
        <v>0</v>
      </c>
      <c r="NH94" s="85">
        <v>0</v>
      </c>
      <c r="NI94" s="85">
        <v>0</v>
      </c>
      <c r="NJ94" s="85">
        <v>0</v>
      </c>
      <c r="NK94" s="85">
        <v>0</v>
      </c>
      <c r="NL94" s="85">
        <v>0</v>
      </c>
      <c r="NM94" s="85">
        <v>0</v>
      </c>
      <c r="NN94" s="85">
        <v>0</v>
      </c>
      <c r="NO94" s="85">
        <v>0</v>
      </c>
      <c r="NP94" s="85">
        <v>0</v>
      </c>
      <c r="NQ94" s="85">
        <v>0</v>
      </c>
      <c r="NR94" s="85">
        <v>0</v>
      </c>
      <c r="NS94" s="85">
        <v>0</v>
      </c>
      <c r="NT94" s="85">
        <v>0</v>
      </c>
      <c r="NU94" s="85">
        <v>0</v>
      </c>
      <c r="NV94" s="85">
        <v>0</v>
      </c>
      <c r="NW94" s="85">
        <v>0</v>
      </c>
      <c r="NX94" s="85">
        <v>0</v>
      </c>
      <c r="NY94" s="85">
        <v>0</v>
      </c>
      <c r="NZ94" s="85">
        <v>0</v>
      </c>
      <c r="OA94" s="85">
        <v>0</v>
      </c>
      <c r="OB94" s="85">
        <v>0</v>
      </c>
      <c r="OC94" s="85">
        <v>0</v>
      </c>
      <c r="OD94" s="85">
        <v>0</v>
      </c>
      <c r="OE94" s="85">
        <v>0</v>
      </c>
      <c r="OF94" s="85">
        <v>0</v>
      </c>
      <c r="OG94" s="85">
        <v>0</v>
      </c>
      <c r="OH94" s="85">
        <v>0</v>
      </c>
      <c r="OI94" s="85">
        <v>0</v>
      </c>
      <c r="OJ94" s="85">
        <v>0</v>
      </c>
      <c r="OK94" s="85">
        <v>0</v>
      </c>
      <c r="OL94" s="85">
        <v>0</v>
      </c>
      <c r="OM94" s="85">
        <v>0</v>
      </c>
      <c r="ON94" s="85">
        <v>0</v>
      </c>
      <c r="OO94" s="85">
        <v>0</v>
      </c>
      <c r="OP94" s="85">
        <v>0</v>
      </c>
      <c r="OQ94" s="85">
        <v>0</v>
      </c>
      <c r="OR94" s="85">
        <v>0</v>
      </c>
      <c r="OS94" s="85">
        <v>0</v>
      </c>
      <c r="OT94" s="85">
        <v>0</v>
      </c>
      <c r="OU94" s="85">
        <v>0</v>
      </c>
      <c r="OV94" s="85">
        <v>0</v>
      </c>
      <c r="OW94" s="85">
        <v>0</v>
      </c>
      <c r="OX94" s="85">
        <v>0</v>
      </c>
      <c r="OY94" s="85">
        <v>0</v>
      </c>
      <c r="OZ94" s="85">
        <v>0</v>
      </c>
      <c r="PA94" s="85">
        <v>0</v>
      </c>
      <c r="PB94" s="85">
        <v>0</v>
      </c>
      <c r="PC94" s="85">
        <v>0</v>
      </c>
      <c r="PD94" s="85">
        <v>0</v>
      </c>
      <c r="PE94" s="85">
        <v>0</v>
      </c>
      <c r="PF94" s="85">
        <v>0</v>
      </c>
      <c r="PG94" s="85">
        <v>0</v>
      </c>
      <c r="PH94" s="85">
        <v>0</v>
      </c>
      <c r="PI94" s="85">
        <v>0</v>
      </c>
      <c r="PJ94" s="85">
        <v>0</v>
      </c>
      <c r="PK94" s="85">
        <v>0</v>
      </c>
      <c r="PL94" s="85">
        <v>0</v>
      </c>
      <c r="PM94" s="85">
        <v>0</v>
      </c>
      <c r="PN94" s="85">
        <v>0</v>
      </c>
      <c r="PO94" s="85">
        <v>0</v>
      </c>
      <c r="PP94" s="85">
        <v>0</v>
      </c>
      <c r="PQ94" s="85">
        <v>0</v>
      </c>
      <c r="PR94" s="85">
        <v>0</v>
      </c>
      <c r="PS94" s="85">
        <v>0</v>
      </c>
      <c r="PT94" s="85">
        <v>0</v>
      </c>
      <c r="PU94" s="85">
        <v>0</v>
      </c>
      <c r="PV94" s="85">
        <v>0</v>
      </c>
      <c r="PW94" s="85">
        <v>0</v>
      </c>
      <c r="PX94" s="85">
        <v>0</v>
      </c>
      <c r="PY94" s="85">
        <v>0</v>
      </c>
      <c r="PZ94" s="85">
        <v>0</v>
      </c>
      <c r="QA94" s="85">
        <v>0</v>
      </c>
      <c r="QB94" s="85">
        <v>0</v>
      </c>
      <c r="QC94" s="85">
        <v>0</v>
      </c>
      <c r="QD94" s="85">
        <v>0</v>
      </c>
      <c r="QE94" s="85">
        <v>0</v>
      </c>
      <c r="QF94" s="85">
        <v>0</v>
      </c>
      <c r="QG94" s="85">
        <v>0</v>
      </c>
      <c r="QH94" s="85">
        <v>0</v>
      </c>
      <c r="QI94" s="85">
        <v>0</v>
      </c>
      <c r="QJ94" s="85">
        <v>0</v>
      </c>
      <c r="QK94" s="85">
        <v>0</v>
      </c>
      <c r="QL94" s="85">
        <v>0</v>
      </c>
      <c r="QM94" s="85">
        <v>0</v>
      </c>
      <c r="QN94" s="85">
        <v>0</v>
      </c>
      <c r="QO94" s="85">
        <v>0</v>
      </c>
      <c r="QP94" s="85">
        <v>0</v>
      </c>
      <c r="QQ94" s="85">
        <v>0</v>
      </c>
      <c r="QR94" s="85">
        <v>0</v>
      </c>
      <c r="QS94" s="85">
        <v>0</v>
      </c>
      <c r="QT94" s="85">
        <v>0</v>
      </c>
      <c r="QU94" s="85">
        <v>0</v>
      </c>
      <c r="QV94" s="85">
        <v>0</v>
      </c>
      <c r="QW94" s="85">
        <v>0</v>
      </c>
      <c r="QX94" s="85">
        <v>0</v>
      </c>
      <c r="QY94" s="85">
        <v>0</v>
      </c>
      <c r="QZ94" s="85">
        <v>0</v>
      </c>
      <c r="RA94" s="85">
        <v>0</v>
      </c>
      <c r="RB94" s="85">
        <v>0</v>
      </c>
      <c r="RC94" s="85">
        <v>0</v>
      </c>
      <c r="RD94" s="85">
        <v>0</v>
      </c>
      <c r="RE94" s="85">
        <v>0</v>
      </c>
      <c r="RF94" s="85">
        <v>0</v>
      </c>
      <c r="RG94" s="85">
        <v>0</v>
      </c>
      <c r="RH94" s="85">
        <v>0</v>
      </c>
      <c r="RI94" s="85">
        <v>0</v>
      </c>
      <c r="RJ94" s="85">
        <v>0</v>
      </c>
      <c r="RK94" s="85">
        <v>0</v>
      </c>
      <c r="RL94" s="85">
        <v>0</v>
      </c>
      <c r="RM94" s="85">
        <v>0</v>
      </c>
      <c r="RN94" s="85">
        <v>0</v>
      </c>
      <c r="RO94" s="85">
        <v>0</v>
      </c>
      <c r="RP94" s="85">
        <v>0</v>
      </c>
      <c r="RQ94" s="85">
        <v>0</v>
      </c>
    </row>
    <row r="96" spans="1:485" ht="15">
      <c r="A96" s="31" t="s">
        <v>2016</v>
      </c>
      <c r="B96" s="85" t="s">
        <v>1803</v>
      </c>
      <c r="D96" s="85" t="s">
        <v>2017</v>
      </c>
      <c r="E96" s="87"/>
      <c r="F96" s="31" t="s">
        <v>1805</v>
      </c>
      <c r="H96" s="85" t="s">
        <v>1803</v>
      </c>
      <c r="I96" s="85" t="s">
        <v>2018</v>
      </c>
      <c r="L96" s="85">
        <v>0</v>
      </c>
      <c r="M96" s="86" t="s">
        <v>2019</v>
      </c>
      <c r="T96" s="89">
        <v>0</v>
      </c>
      <c r="U96" s="89">
        <v>0</v>
      </c>
      <c r="V96" s="89">
        <v>0</v>
      </c>
      <c r="W96" s="89">
        <v>1285.4870000000001</v>
      </c>
      <c r="X96" s="89">
        <v>0</v>
      </c>
      <c r="Y96" s="89">
        <v>133.60900000000001</v>
      </c>
      <c r="Z96" s="89">
        <v>38.588999999999999</v>
      </c>
      <c r="AA96" s="89">
        <v>488.971</v>
      </c>
      <c r="AB96" s="89">
        <v>5576.56</v>
      </c>
      <c r="AC96" s="89">
        <v>0</v>
      </c>
      <c r="AD96" s="89">
        <v>0</v>
      </c>
      <c r="AE96" s="89">
        <v>0</v>
      </c>
      <c r="AF96" s="89">
        <v>0</v>
      </c>
      <c r="AG96" s="89">
        <v>0</v>
      </c>
      <c r="AH96" s="89">
        <v>633.17999999999995</v>
      </c>
      <c r="AI96" s="89">
        <v>0</v>
      </c>
      <c r="AJ96" s="89">
        <v>0</v>
      </c>
      <c r="AK96" s="89">
        <v>0</v>
      </c>
      <c r="AL96" s="89">
        <v>0</v>
      </c>
      <c r="AM96" s="89">
        <v>359.95800000000003</v>
      </c>
      <c r="AN96" s="89">
        <v>0</v>
      </c>
      <c r="AO96" s="89">
        <v>0</v>
      </c>
      <c r="AP96" s="89">
        <v>6496.3729999999996</v>
      </c>
      <c r="AQ96" s="89">
        <v>0</v>
      </c>
      <c r="AR96" s="89">
        <v>61.326999999999998</v>
      </c>
      <c r="AS96" s="89">
        <v>32.414999999999999</v>
      </c>
      <c r="AT96" s="89">
        <v>622.73</v>
      </c>
      <c r="AU96" s="89">
        <v>0</v>
      </c>
      <c r="AV96" s="89">
        <v>0</v>
      </c>
      <c r="AW96" s="89">
        <v>0</v>
      </c>
      <c r="AX96" s="89">
        <v>1731.9359999999999</v>
      </c>
      <c r="AY96" s="89">
        <v>0</v>
      </c>
      <c r="AZ96" s="89">
        <v>0</v>
      </c>
      <c r="BA96" s="89">
        <v>346.791</v>
      </c>
      <c r="BB96" s="89">
        <v>833.346</v>
      </c>
      <c r="BC96" s="89">
        <v>5238.2150000000001</v>
      </c>
      <c r="BD96" s="89">
        <v>0</v>
      </c>
      <c r="BE96" s="89">
        <v>0</v>
      </c>
      <c r="BF96" s="89">
        <v>0</v>
      </c>
      <c r="BG96" s="89">
        <v>0</v>
      </c>
      <c r="BH96" s="89">
        <v>666.84100000000001</v>
      </c>
      <c r="BI96" s="89">
        <v>0</v>
      </c>
      <c r="BJ96" s="89">
        <v>973.96400000000006</v>
      </c>
      <c r="BK96" s="89">
        <v>285.50900000000001</v>
      </c>
      <c r="BL96" s="89">
        <v>0</v>
      </c>
      <c r="BM96" s="89">
        <v>0</v>
      </c>
      <c r="BN96" s="89">
        <v>1508.7260000000001</v>
      </c>
      <c r="BO96" s="89">
        <v>0</v>
      </c>
      <c r="BP96" s="89">
        <v>0</v>
      </c>
      <c r="BQ96" s="89">
        <v>0</v>
      </c>
      <c r="BR96" s="89">
        <v>474.48899999999998</v>
      </c>
      <c r="BS96" s="89">
        <v>5460.9260000000004</v>
      </c>
      <c r="BT96" s="89">
        <v>0</v>
      </c>
      <c r="BU96" s="89">
        <v>0</v>
      </c>
      <c r="BV96" s="89">
        <v>0</v>
      </c>
      <c r="BW96" s="89">
        <v>1166.2550000000001</v>
      </c>
      <c r="BX96" s="89">
        <v>24.960999999999999</v>
      </c>
      <c r="BY96" s="89">
        <v>1058.9010000000001</v>
      </c>
      <c r="BZ96" s="89">
        <v>0</v>
      </c>
      <c r="CA96" s="89">
        <v>0</v>
      </c>
      <c r="CB96" s="89">
        <v>0</v>
      </c>
      <c r="CC96" s="89">
        <v>1673.1590000000001</v>
      </c>
      <c r="CD96" s="89">
        <v>0</v>
      </c>
      <c r="CE96" s="89">
        <v>198.374</v>
      </c>
      <c r="CF96" s="89">
        <v>0</v>
      </c>
      <c r="CG96" s="89">
        <v>508.43599999999998</v>
      </c>
      <c r="CH96" s="89">
        <v>5845.2669999999998</v>
      </c>
      <c r="CI96" s="89">
        <v>0</v>
      </c>
      <c r="CJ96" s="89">
        <v>0</v>
      </c>
      <c r="CK96" s="89">
        <v>0</v>
      </c>
      <c r="CL96" s="89">
        <v>0</v>
      </c>
      <c r="CM96" s="89">
        <v>0</v>
      </c>
      <c r="CN96" s="89">
        <v>238.55600000000001</v>
      </c>
      <c r="CO96" s="89">
        <v>919.87800000000004</v>
      </c>
      <c r="CP96" s="89">
        <v>0</v>
      </c>
      <c r="CQ96" s="89">
        <v>892.81</v>
      </c>
      <c r="CR96" s="89">
        <v>135.541</v>
      </c>
      <c r="CS96" s="89">
        <v>148.09899999999999</v>
      </c>
      <c r="CT96" s="89">
        <v>0</v>
      </c>
      <c r="CU96" s="89">
        <v>0</v>
      </c>
      <c r="CV96" s="89">
        <v>1414.768</v>
      </c>
      <c r="CW96" s="89">
        <v>0</v>
      </c>
      <c r="CX96" s="89">
        <v>201.035</v>
      </c>
      <c r="CY96" s="89">
        <v>134.96600000000001</v>
      </c>
      <c r="CZ96" s="89">
        <v>192.374</v>
      </c>
      <c r="DA96" s="89">
        <v>5283.9660000000003</v>
      </c>
      <c r="DB96" s="89">
        <v>0</v>
      </c>
      <c r="DC96" s="89">
        <v>0</v>
      </c>
      <c r="DD96" s="89">
        <v>0</v>
      </c>
      <c r="DE96" s="89">
        <v>0</v>
      </c>
      <c r="DF96" s="89">
        <v>0</v>
      </c>
      <c r="DG96" s="89">
        <v>161.43700000000001</v>
      </c>
      <c r="DH96" s="89">
        <v>646.34400000000005</v>
      </c>
      <c r="DI96" s="89">
        <v>133.33099999999999</v>
      </c>
      <c r="DJ96" s="89">
        <v>820.47</v>
      </c>
      <c r="DK96" s="89">
        <v>104.563</v>
      </c>
      <c r="DL96" s="89">
        <v>0</v>
      </c>
      <c r="DM96" s="89">
        <v>0</v>
      </c>
      <c r="DN96" s="89">
        <v>0</v>
      </c>
      <c r="DO96" s="89">
        <v>838.93700000000001</v>
      </c>
      <c r="DP96" s="89">
        <v>0</v>
      </c>
      <c r="DQ96" s="89">
        <v>218.08699999999999</v>
      </c>
      <c r="DR96" s="89">
        <v>200.32300000000001</v>
      </c>
      <c r="DS96" s="89">
        <v>285.07799999999997</v>
      </c>
      <c r="DT96" s="89">
        <v>5199.174</v>
      </c>
      <c r="DU96" s="89">
        <v>0</v>
      </c>
      <c r="DV96" s="89">
        <v>0</v>
      </c>
      <c r="DW96" s="89">
        <v>0</v>
      </c>
      <c r="DX96" s="89">
        <v>0</v>
      </c>
      <c r="DY96" s="89">
        <v>0</v>
      </c>
      <c r="DZ96" s="89">
        <v>0</v>
      </c>
      <c r="EA96" s="89">
        <v>821.47</v>
      </c>
      <c r="EB96" s="89">
        <v>0</v>
      </c>
      <c r="EC96" s="89">
        <v>0</v>
      </c>
      <c r="ED96" s="89">
        <v>0</v>
      </c>
      <c r="EE96" s="89">
        <v>0</v>
      </c>
      <c r="EF96" s="89">
        <v>0</v>
      </c>
      <c r="EG96" s="89">
        <v>0</v>
      </c>
      <c r="EH96" s="89">
        <v>0</v>
      </c>
      <c r="EI96" s="89">
        <v>0</v>
      </c>
      <c r="EJ96" s="89">
        <v>0</v>
      </c>
      <c r="EK96" s="89">
        <v>0</v>
      </c>
      <c r="EL96" s="89">
        <v>317.553</v>
      </c>
      <c r="EM96" s="89">
        <v>593.49400000000003</v>
      </c>
      <c r="EN96" s="89">
        <v>880.19299999999998</v>
      </c>
      <c r="EO96" s="89">
        <v>324.976</v>
      </c>
      <c r="EP96" s="89">
        <v>165.47200000000001</v>
      </c>
      <c r="EQ96" s="89">
        <v>192.58699999999999</v>
      </c>
      <c r="ER96" s="89">
        <v>121.649</v>
      </c>
      <c r="ES96" s="89">
        <v>0</v>
      </c>
      <c r="ET96" s="89">
        <v>0</v>
      </c>
      <c r="EU96" s="89">
        <v>0</v>
      </c>
      <c r="EV96" s="89">
        <v>1782.681</v>
      </c>
      <c r="EW96" s="89">
        <v>33.531999999999996</v>
      </c>
      <c r="EX96" s="89">
        <v>249.45099999999999</v>
      </c>
      <c r="EY96" s="89">
        <v>569.93700000000001</v>
      </c>
      <c r="EZ96" s="89">
        <v>650.02200000000005</v>
      </c>
      <c r="FA96" s="89">
        <v>443.09100000000001</v>
      </c>
      <c r="FB96" s="89">
        <v>147.24799999999999</v>
      </c>
      <c r="FC96" s="89">
        <v>272.03800000000001</v>
      </c>
      <c r="FD96" s="89">
        <v>0</v>
      </c>
      <c r="FE96" s="89">
        <v>0</v>
      </c>
      <c r="FF96" s="89">
        <v>2175.857</v>
      </c>
      <c r="FG96" s="89">
        <v>0</v>
      </c>
      <c r="FH96" s="89">
        <v>271.12299999999999</v>
      </c>
      <c r="FI96" s="89">
        <v>687.846</v>
      </c>
      <c r="FJ96" s="89">
        <v>610.33900000000006</v>
      </c>
      <c r="FK96" s="89">
        <v>652.846</v>
      </c>
      <c r="FL96" s="89">
        <v>124.28</v>
      </c>
      <c r="FM96" s="89">
        <v>378.13200000000001</v>
      </c>
      <c r="FN96" s="89">
        <v>0</v>
      </c>
      <c r="FO96" s="89">
        <v>0</v>
      </c>
      <c r="FP96" s="89">
        <v>1807.6079999999999</v>
      </c>
      <c r="FQ96" s="89">
        <v>61.936</v>
      </c>
      <c r="FR96" s="89">
        <v>280.24900000000002</v>
      </c>
      <c r="FS96" s="89">
        <v>780.01900000000001</v>
      </c>
      <c r="FT96" s="89">
        <v>772.15800000000002</v>
      </c>
      <c r="FU96" s="89">
        <v>540.721</v>
      </c>
      <c r="FV96" s="89">
        <v>203.14500000000001</v>
      </c>
      <c r="FW96" s="89">
        <v>479.92099999999999</v>
      </c>
      <c r="FX96" s="89">
        <v>274.80200000000002</v>
      </c>
      <c r="FY96" s="89">
        <v>0</v>
      </c>
      <c r="FZ96" s="89">
        <v>0</v>
      </c>
      <c r="GA96" s="89">
        <v>1881.5229999999999</v>
      </c>
      <c r="GB96" s="89">
        <v>0</v>
      </c>
      <c r="GC96" s="89">
        <v>214.584</v>
      </c>
      <c r="GD96" s="89">
        <v>760.48800000000006</v>
      </c>
      <c r="GE96" s="89">
        <v>691.06700000000001</v>
      </c>
      <c r="GF96" s="89">
        <v>337.29500000000002</v>
      </c>
      <c r="GG96" s="89">
        <v>118.739</v>
      </c>
      <c r="GH96" s="89">
        <v>118.273</v>
      </c>
      <c r="GI96" s="89">
        <v>204.22800000000001</v>
      </c>
      <c r="GJ96" s="89">
        <v>0</v>
      </c>
      <c r="GK96" s="89">
        <v>0</v>
      </c>
      <c r="GL96" s="89">
        <v>0</v>
      </c>
      <c r="GM96" s="89">
        <v>1480.5319999999999</v>
      </c>
      <c r="GN96" s="89">
        <v>19.445</v>
      </c>
      <c r="GO96" s="89">
        <v>759.06600000000003</v>
      </c>
      <c r="GP96" s="89">
        <v>444.86599999999999</v>
      </c>
      <c r="GQ96" s="89">
        <v>489.85300000000001</v>
      </c>
      <c r="GR96" s="89">
        <v>91.661000000000001</v>
      </c>
      <c r="GS96" s="89">
        <v>197.512</v>
      </c>
      <c r="GT96" s="89">
        <v>225.577</v>
      </c>
      <c r="GU96" s="89">
        <v>0</v>
      </c>
      <c r="GV96" s="89">
        <v>8.1229999999999993</v>
      </c>
      <c r="GW96" s="89">
        <v>0</v>
      </c>
      <c r="GX96" s="89">
        <v>2126.9050000000002</v>
      </c>
      <c r="GY96" s="89">
        <v>0</v>
      </c>
      <c r="GZ96" s="89">
        <v>0</v>
      </c>
      <c r="HA96" s="89">
        <v>0</v>
      </c>
      <c r="HB96" s="89">
        <v>0</v>
      </c>
      <c r="HC96" s="89">
        <v>0</v>
      </c>
      <c r="HD96" s="89">
        <v>0</v>
      </c>
      <c r="HE96" s="89">
        <v>0</v>
      </c>
      <c r="HF96" s="89">
        <v>0</v>
      </c>
      <c r="HG96" s="89">
        <v>0</v>
      </c>
      <c r="HH96" s="89">
        <v>0</v>
      </c>
      <c r="HI96" s="89">
        <v>0</v>
      </c>
      <c r="HJ96" s="89">
        <v>0</v>
      </c>
      <c r="HK96" s="89">
        <v>0</v>
      </c>
      <c r="HL96" s="89">
        <v>0</v>
      </c>
      <c r="HM96" s="89">
        <v>0</v>
      </c>
      <c r="HN96" s="89">
        <v>45.539000000000001</v>
      </c>
      <c r="HO96" s="89">
        <v>0</v>
      </c>
      <c r="HP96" s="89">
        <v>0</v>
      </c>
      <c r="HQ96" s="89">
        <v>0</v>
      </c>
      <c r="HR96" s="89">
        <v>0</v>
      </c>
      <c r="HS96" s="89">
        <v>14.465999999999999</v>
      </c>
      <c r="HT96" s="89">
        <v>0</v>
      </c>
      <c r="HU96" s="89">
        <v>0</v>
      </c>
      <c r="HV96" s="89">
        <v>294.97800000000001</v>
      </c>
      <c r="HW96" s="89">
        <v>0</v>
      </c>
      <c r="HX96" s="89">
        <v>263.41800000000001</v>
      </c>
      <c r="HY96" s="89">
        <v>9.2189999999999994</v>
      </c>
      <c r="HZ96" s="89">
        <v>0</v>
      </c>
      <c r="IA96" s="89">
        <v>230.46299999999999</v>
      </c>
      <c r="IB96" s="89">
        <v>0</v>
      </c>
      <c r="IC96" s="89">
        <v>208.535</v>
      </c>
      <c r="ID96" s="89">
        <v>1405.9680000000001</v>
      </c>
      <c r="IE96" s="89">
        <v>526.09900000000005</v>
      </c>
      <c r="IF96" s="89">
        <v>350.18900000000002</v>
      </c>
      <c r="IG96" s="89">
        <v>190.11</v>
      </c>
      <c r="IH96" s="89">
        <v>216.08799999999999</v>
      </c>
      <c r="II96" s="89">
        <v>149.875</v>
      </c>
      <c r="IJ96" s="89">
        <v>1701.453</v>
      </c>
      <c r="IK96" s="89">
        <v>0</v>
      </c>
      <c r="IL96" s="89">
        <v>0</v>
      </c>
      <c r="IM96" s="89">
        <v>0</v>
      </c>
      <c r="IN96" s="89">
        <v>106.422</v>
      </c>
      <c r="IO96" s="89">
        <v>13.074999999999999</v>
      </c>
      <c r="IP96" s="89">
        <v>476.10300000000001</v>
      </c>
      <c r="IQ96" s="89">
        <v>172.124</v>
      </c>
      <c r="IR96" s="89">
        <v>581.37400000000002</v>
      </c>
      <c r="IS96" s="89">
        <v>0</v>
      </c>
      <c r="IT96" s="89">
        <v>0</v>
      </c>
      <c r="IU96" s="89">
        <v>1160.83</v>
      </c>
      <c r="IV96" s="89">
        <v>0</v>
      </c>
      <c r="IW96" s="89">
        <v>0</v>
      </c>
      <c r="IX96" s="89">
        <v>0</v>
      </c>
      <c r="IY96" s="89">
        <v>219.892</v>
      </c>
      <c r="IZ96" s="89">
        <v>0</v>
      </c>
      <c r="JA96" s="89">
        <v>114.821</v>
      </c>
      <c r="JB96" s="89">
        <v>0</v>
      </c>
      <c r="JC96" s="89">
        <v>0</v>
      </c>
      <c r="JD96" s="89">
        <v>306.85300000000001</v>
      </c>
      <c r="JE96" s="89">
        <v>380.78800000000001</v>
      </c>
      <c r="JF96" s="89">
        <v>1060.2929999999999</v>
      </c>
      <c r="JG96" s="89">
        <v>0</v>
      </c>
      <c r="JH96" s="89">
        <v>0</v>
      </c>
      <c r="JI96" s="89">
        <v>0</v>
      </c>
      <c r="JJ96" s="89">
        <v>0</v>
      </c>
      <c r="JK96" s="89">
        <v>0</v>
      </c>
      <c r="JL96" s="89">
        <v>0</v>
      </c>
      <c r="JM96" s="89">
        <v>1640.989</v>
      </c>
      <c r="JN96" s="89">
        <v>0</v>
      </c>
      <c r="JO96" s="89">
        <v>0</v>
      </c>
      <c r="JP96" s="89">
        <v>0</v>
      </c>
      <c r="JQ96" s="89">
        <v>287.61700000000002</v>
      </c>
      <c r="JR96" s="89">
        <v>0</v>
      </c>
      <c r="JS96" s="89">
        <v>40.572000000000003</v>
      </c>
      <c r="JT96" s="89">
        <v>0</v>
      </c>
      <c r="JU96" s="89">
        <v>253.39</v>
      </c>
      <c r="JV96" s="89">
        <v>648.03200000000004</v>
      </c>
      <c r="JW96" s="89">
        <v>0</v>
      </c>
      <c r="JX96" s="89">
        <v>1132.8240000000001</v>
      </c>
      <c r="JY96" s="89">
        <v>0</v>
      </c>
      <c r="JZ96" s="89">
        <v>0</v>
      </c>
      <c r="KA96" s="89">
        <v>0</v>
      </c>
      <c r="KB96" s="89">
        <v>0</v>
      </c>
      <c r="KC96" s="89">
        <v>1551.4549999999999</v>
      </c>
      <c r="KD96" s="89">
        <v>178.541</v>
      </c>
      <c r="KE96" s="89">
        <v>0</v>
      </c>
      <c r="KF96" s="89">
        <v>0</v>
      </c>
      <c r="KG96" s="89">
        <v>525.81500000000005</v>
      </c>
      <c r="KH96" s="89">
        <v>0</v>
      </c>
      <c r="KI96" s="89">
        <v>304.40100000000001</v>
      </c>
      <c r="KJ96" s="89">
        <v>0</v>
      </c>
      <c r="KK96" s="89">
        <v>0</v>
      </c>
      <c r="KL96" s="89">
        <v>525.66399999999999</v>
      </c>
      <c r="KM96" s="89">
        <v>0</v>
      </c>
      <c r="KN96" s="89">
        <v>1285.26</v>
      </c>
      <c r="KO96" s="89">
        <v>0</v>
      </c>
      <c r="KP96" s="89">
        <v>0</v>
      </c>
      <c r="KQ96" s="89">
        <v>0</v>
      </c>
      <c r="KR96" s="89">
        <v>0</v>
      </c>
      <c r="KS96" s="89">
        <v>0</v>
      </c>
      <c r="KT96" s="89">
        <v>2074.201</v>
      </c>
      <c r="KU96" s="89">
        <v>80.727000000000004</v>
      </c>
      <c r="KV96" s="89">
        <v>0</v>
      </c>
      <c r="KW96" s="89">
        <v>0</v>
      </c>
      <c r="KX96" s="89">
        <v>110.889</v>
      </c>
      <c r="KY96" s="89">
        <v>0</v>
      </c>
      <c r="KZ96" s="89">
        <v>59.491999999999997</v>
      </c>
      <c r="LA96" s="89">
        <v>0</v>
      </c>
      <c r="LB96" s="89">
        <v>0</v>
      </c>
      <c r="LC96" s="89">
        <v>640.67999999999995</v>
      </c>
      <c r="LD96" s="89">
        <v>0</v>
      </c>
      <c r="LE96" s="89">
        <v>2345.2370000000001</v>
      </c>
      <c r="LF96" s="89">
        <v>0</v>
      </c>
      <c r="LG96" s="89">
        <v>0</v>
      </c>
      <c r="LH96" s="89">
        <v>0</v>
      </c>
      <c r="LI96" s="89">
        <v>0</v>
      </c>
      <c r="LJ96" s="89">
        <v>0</v>
      </c>
      <c r="LK96" s="89">
        <v>0</v>
      </c>
      <c r="LL96" s="89">
        <v>1861.7619999999999</v>
      </c>
      <c r="LM96" s="89">
        <v>148.84299999999999</v>
      </c>
      <c r="LN96" s="89">
        <v>0</v>
      </c>
      <c r="LO96" s="89">
        <v>0</v>
      </c>
      <c r="LP96" s="89">
        <v>481.464</v>
      </c>
      <c r="LQ96" s="89">
        <v>0</v>
      </c>
      <c r="LR96" s="89">
        <v>118.71299999999999</v>
      </c>
      <c r="LS96" s="89">
        <v>0</v>
      </c>
      <c r="LT96" s="89">
        <v>118.57</v>
      </c>
      <c r="LU96" s="89">
        <v>0</v>
      </c>
      <c r="LV96" s="89">
        <v>308.40600000000001</v>
      </c>
      <c r="LW96" s="89">
        <v>322.20100000000002</v>
      </c>
      <c r="LX96" s="89">
        <v>2443.5859999999998</v>
      </c>
      <c r="LY96" s="89">
        <v>0</v>
      </c>
      <c r="LZ96" s="89">
        <v>0</v>
      </c>
      <c r="MA96" s="89">
        <v>0</v>
      </c>
      <c r="MB96" s="89">
        <v>190.041</v>
      </c>
      <c r="MC96" s="89">
        <v>0</v>
      </c>
      <c r="MD96" s="89">
        <v>0</v>
      </c>
      <c r="ME96" s="89">
        <v>0</v>
      </c>
      <c r="MF96" s="89">
        <v>1811.8330000000001</v>
      </c>
      <c r="MG96" s="89">
        <v>0</v>
      </c>
      <c r="MH96" s="89">
        <v>305.976</v>
      </c>
      <c r="MI96" s="89">
        <v>0</v>
      </c>
      <c r="MJ96" s="89">
        <v>389.06</v>
      </c>
      <c r="MK96" s="89">
        <v>0</v>
      </c>
      <c r="ML96" s="89">
        <v>64.444000000000003</v>
      </c>
      <c r="MM96" s="89">
        <v>0</v>
      </c>
      <c r="MN96" s="89">
        <v>0</v>
      </c>
      <c r="MO96" s="89">
        <v>532.97900000000004</v>
      </c>
      <c r="MP96" s="89">
        <v>413.83199999999999</v>
      </c>
      <c r="MQ96" s="89">
        <v>2369.1469999999999</v>
      </c>
      <c r="MR96" s="89">
        <v>0</v>
      </c>
      <c r="MS96" s="89">
        <v>0</v>
      </c>
      <c r="MT96" s="89">
        <v>0</v>
      </c>
      <c r="MU96" s="89">
        <v>0</v>
      </c>
      <c r="MV96" s="89">
        <v>0</v>
      </c>
      <c r="MW96" s="89">
        <v>0</v>
      </c>
      <c r="MX96" s="89">
        <v>0</v>
      </c>
      <c r="MY96" s="89">
        <v>0</v>
      </c>
      <c r="MZ96" s="89">
        <v>0</v>
      </c>
      <c r="NA96" s="89">
        <v>0</v>
      </c>
      <c r="NB96" s="89">
        <v>0</v>
      </c>
      <c r="NC96" s="89">
        <v>129.77500000000001</v>
      </c>
      <c r="ND96" s="89">
        <v>0</v>
      </c>
      <c r="NE96" s="89">
        <v>0</v>
      </c>
      <c r="NF96" s="89">
        <v>361.334</v>
      </c>
      <c r="NG96" s="89">
        <v>0</v>
      </c>
      <c r="NH96" s="89">
        <v>186.19399999999999</v>
      </c>
      <c r="NI96" s="89">
        <v>0</v>
      </c>
      <c r="NJ96" s="89">
        <v>0</v>
      </c>
      <c r="NK96" s="89">
        <v>0</v>
      </c>
      <c r="NL96" s="89">
        <v>128.11199999999999</v>
      </c>
      <c r="NM96" s="89">
        <v>0</v>
      </c>
      <c r="NN96" s="89">
        <v>29.640999999999998</v>
      </c>
      <c r="NO96" s="89">
        <v>0</v>
      </c>
      <c r="NP96" s="89">
        <v>0</v>
      </c>
      <c r="NQ96" s="89">
        <v>263.57799999999997</v>
      </c>
      <c r="NR96" s="89">
        <v>0</v>
      </c>
      <c r="NS96" s="89">
        <v>137.494</v>
      </c>
      <c r="NT96" s="89">
        <v>0</v>
      </c>
      <c r="NU96" s="89">
        <v>50.539000000000001</v>
      </c>
      <c r="NV96" s="89">
        <v>0</v>
      </c>
      <c r="NW96" s="89">
        <v>75.375</v>
      </c>
      <c r="NX96" s="89">
        <v>19.427</v>
      </c>
      <c r="NY96" s="89">
        <v>297.48399999999998</v>
      </c>
      <c r="NZ96" s="89">
        <v>0</v>
      </c>
      <c r="OA96" s="89">
        <v>186.977</v>
      </c>
      <c r="OB96" s="89">
        <v>0</v>
      </c>
      <c r="OC96" s="89">
        <v>48.447000000000003</v>
      </c>
      <c r="OD96" s="89">
        <v>0</v>
      </c>
      <c r="OE96" s="89">
        <v>32.369999999999997</v>
      </c>
      <c r="OF96" s="89">
        <v>54.124000000000002</v>
      </c>
      <c r="OG96" s="89">
        <v>0</v>
      </c>
      <c r="OH96" s="89">
        <v>565.81799999999998</v>
      </c>
      <c r="OI96" s="89">
        <v>362.762</v>
      </c>
      <c r="OJ96" s="89">
        <v>0</v>
      </c>
      <c r="OK96" s="89">
        <v>0</v>
      </c>
      <c r="OL96" s="89">
        <v>0</v>
      </c>
      <c r="OM96" s="89">
        <v>67.623999999999995</v>
      </c>
      <c r="ON96" s="89">
        <v>0</v>
      </c>
      <c r="OO96" s="89">
        <v>368.82600000000002</v>
      </c>
      <c r="OP96" s="89">
        <v>190.649</v>
      </c>
      <c r="OQ96" s="89">
        <v>142.87899999999999</v>
      </c>
      <c r="OR96" s="89">
        <v>413.19799999999998</v>
      </c>
      <c r="OS96" s="89">
        <v>0</v>
      </c>
      <c r="OT96" s="89">
        <v>484.09100000000001</v>
      </c>
      <c r="OU96" s="89">
        <v>0</v>
      </c>
      <c r="OV96" s="89">
        <v>0</v>
      </c>
      <c r="OW96" s="89">
        <v>0</v>
      </c>
      <c r="OX96" s="89">
        <v>0</v>
      </c>
      <c r="OY96" s="89">
        <v>87.245000000000005</v>
      </c>
      <c r="OZ96" s="89">
        <v>41.097999999999999</v>
      </c>
      <c r="PA96" s="89">
        <v>0</v>
      </c>
      <c r="PB96" s="89">
        <v>0</v>
      </c>
      <c r="PC96" s="89">
        <v>1262.8330000000001</v>
      </c>
      <c r="PD96" s="89">
        <v>168.61099999999999</v>
      </c>
      <c r="PE96" s="89">
        <v>208.52600000000001</v>
      </c>
      <c r="PF96" s="89">
        <v>227.72800000000001</v>
      </c>
      <c r="PG96" s="89">
        <v>0</v>
      </c>
      <c r="PH96" s="89">
        <v>388.95800000000003</v>
      </c>
      <c r="PI96" s="89">
        <v>0</v>
      </c>
      <c r="PJ96" s="89">
        <v>657.04700000000003</v>
      </c>
      <c r="PK96" s="89">
        <v>0</v>
      </c>
      <c r="PL96" s="89">
        <v>0</v>
      </c>
      <c r="PM96" s="89">
        <v>0</v>
      </c>
      <c r="PN96" s="89">
        <v>0</v>
      </c>
      <c r="PO96" s="89">
        <v>0</v>
      </c>
      <c r="PP96" s="89">
        <v>0</v>
      </c>
      <c r="PQ96" s="89">
        <v>0</v>
      </c>
      <c r="PR96" s="89">
        <v>0</v>
      </c>
      <c r="PS96" s="89">
        <v>0</v>
      </c>
      <c r="PT96" s="89">
        <v>57.819000000000003</v>
      </c>
      <c r="PU96" s="89">
        <v>0</v>
      </c>
      <c r="PV96" s="89">
        <v>713.57899999999995</v>
      </c>
      <c r="PW96" s="89">
        <v>18.701000000000001</v>
      </c>
      <c r="PX96" s="89">
        <v>0</v>
      </c>
      <c r="PY96" s="89">
        <v>47.058999999999997</v>
      </c>
      <c r="PZ96" s="89">
        <v>263.649</v>
      </c>
      <c r="QA96" s="89">
        <v>0</v>
      </c>
      <c r="QB96" s="89">
        <v>572.35599999999999</v>
      </c>
      <c r="QC96" s="89">
        <v>0</v>
      </c>
      <c r="QD96" s="89">
        <v>0</v>
      </c>
      <c r="QE96" s="89">
        <v>0</v>
      </c>
      <c r="QF96" s="89">
        <v>0</v>
      </c>
      <c r="QG96" s="89">
        <v>0</v>
      </c>
      <c r="QH96" s="89">
        <v>0</v>
      </c>
      <c r="QI96" s="89">
        <v>0</v>
      </c>
      <c r="QJ96" s="89">
        <v>59.106999999999999</v>
      </c>
      <c r="QK96" s="89">
        <v>0</v>
      </c>
      <c r="QL96" s="89">
        <v>755.77599999999995</v>
      </c>
      <c r="QM96" s="89">
        <v>0</v>
      </c>
      <c r="QN96" s="89">
        <v>281.70800000000003</v>
      </c>
      <c r="QO96" s="89">
        <v>174.89</v>
      </c>
      <c r="QP96" s="89">
        <v>0</v>
      </c>
      <c r="QQ96" s="89">
        <v>0</v>
      </c>
      <c r="QR96" s="89">
        <v>0</v>
      </c>
      <c r="QS96" s="89">
        <v>0</v>
      </c>
      <c r="QT96" s="89">
        <v>4.2430000000000003</v>
      </c>
      <c r="QU96" s="89">
        <v>113.66</v>
      </c>
      <c r="QV96" s="89">
        <v>0</v>
      </c>
      <c r="QW96" s="89">
        <v>0</v>
      </c>
      <c r="QX96" s="89">
        <v>53.957000000000001</v>
      </c>
      <c r="QY96" s="89">
        <v>0</v>
      </c>
      <c r="QZ96" s="89">
        <v>776.01199999999994</v>
      </c>
      <c r="RA96" s="89">
        <v>209.63300000000001</v>
      </c>
      <c r="RB96" s="89">
        <v>0</v>
      </c>
      <c r="RC96" s="89">
        <v>276.54700000000003</v>
      </c>
      <c r="RD96" s="89">
        <v>0</v>
      </c>
      <c r="RE96" s="89">
        <v>461.52100000000002</v>
      </c>
      <c r="RF96" s="89">
        <v>0</v>
      </c>
      <c r="RG96" s="89">
        <v>0</v>
      </c>
      <c r="RH96" s="89">
        <v>0</v>
      </c>
      <c r="RI96" s="89">
        <v>0</v>
      </c>
      <c r="RJ96" s="89">
        <v>137.77799999999999</v>
      </c>
      <c r="RK96" s="89">
        <v>0</v>
      </c>
      <c r="RL96" s="89">
        <v>0</v>
      </c>
      <c r="RM96" s="89">
        <v>0</v>
      </c>
      <c r="RN96" s="89">
        <v>65.013999999999996</v>
      </c>
      <c r="RO96" s="89">
        <v>0</v>
      </c>
      <c r="RP96" s="89">
        <v>599.995</v>
      </c>
      <c r="RQ96" s="89">
        <v>60.720999999999997</v>
      </c>
    </row>
    <row r="97" spans="2:485" ht="15">
      <c r="B97" s="85" t="s">
        <v>1807</v>
      </c>
      <c r="D97" s="85" t="s">
        <v>2020</v>
      </c>
      <c r="E97" s="87"/>
      <c r="F97" s="31" t="s">
        <v>461</v>
      </c>
      <c r="H97" s="85" t="s">
        <v>1807</v>
      </c>
      <c r="I97" s="85" t="s">
        <v>2021</v>
      </c>
      <c r="L97" s="85">
        <v>0</v>
      </c>
      <c r="M97" s="86" t="s">
        <v>2019</v>
      </c>
      <c r="T97" s="89">
        <v>0</v>
      </c>
      <c r="U97" s="89">
        <v>0</v>
      </c>
      <c r="V97" s="89">
        <v>0</v>
      </c>
      <c r="W97" s="89">
        <v>12.967000000000001</v>
      </c>
      <c r="X97" s="89">
        <v>0</v>
      </c>
      <c r="Y97" s="89">
        <v>4.3970000000000002</v>
      </c>
      <c r="Z97" s="89">
        <v>3.66</v>
      </c>
      <c r="AA97" s="89">
        <v>8.6929999999999996</v>
      </c>
      <c r="AB97" s="89">
        <v>9.1440000000000001</v>
      </c>
      <c r="AC97" s="89">
        <v>0</v>
      </c>
      <c r="AD97" s="89">
        <v>0</v>
      </c>
      <c r="AE97" s="89">
        <v>0</v>
      </c>
      <c r="AF97" s="89">
        <v>0</v>
      </c>
      <c r="AG97" s="89">
        <v>0</v>
      </c>
      <c r="AH97" s="89">
        <v>21.823</v>
      </c>
      <c r="AI97" s="89">
        <v>0</v>
      </c>
      <c r="AJ97" s="89">
        <v>0</v>
      </c>
      <c r="AK97" s="89">
        <v>0</v>
      </c>
      <c r="AL97" s="89">
        <v>0</v>
      </c>
      <c r="AM97" s="89">
        <v>0</v>
      </c>
      <c r="AN97" s="89">
        <v>0</v>
      </c>
      <c r="AO97" s="89">
        <v>0</v>
      </c>
      <c r="AP97" s="89">
        <v>10.545</v>
      </c>
      <c r="AQ97" s="89">
        <v>0</v>
      </c>
      <c r="AR97" s="89">
        <v>10.757999999999999</v>
      </c>
      <c r="AS97" s="89">
        <v>6.5730000000000004</v>
      </c>
      <c r="AT97" s="89">
        <v>16.649999999999999</v>
      </c>
      <c r="AU97" s="89">
        <v>0</v>
      </c>
      <c r="AV97" s="89">
        <v>0</v>
      </c>
      <c r="AW97" s="89">
        <v>0</v>
      </c>
      <c r="AX97" s="89">
        <v>16.931999999999999</v>
      </c>
      <c r="AY97" s="89">
        <v>0</v>
      </c>
      <c r="AZ97" s="89">
        <v>0</v>
      </c>
      <c r="BA97" s="89">
        <v>0</v>
      </c>
      <c r="BB97" s="89">
        <v>0</v>
      </c>
      <c r="BC97" s="89">
        <v>9.6340000000000003</v>
      </c>
      <c r="BD97" s="89">
        <v>0</v>
      </c>
      <c r="BE97" s="89">
        <v>0</v>
      </c>
      <c r="BF97" s="89">
        <v>0</v>
      </c>
      <c r="BG97" s="89">
        <v>0</v>
      </c>
      <c r="BH97" s="89">
        <v>23.731999999999999</v>
      </c>
      <c r="BI97" s="89">
        <v>0</v>
      </c>
      <c r="BJ97" s="89">
        <v>14.598000000000001</v>
      </c>
      <c r="BK97" s="89">
        <v>9.2089999999999996</v>
      </c>
      <c r="BL97" s="89">
        <v>0</v>
      </c>
      <c r="BM97" s="89">
        <v>0</v>
      </c>
      <c r="BN97" s="89">
        <v>11.694000000000001</v>
      </c>
      <c r="BO97" s="89">
        <v>0</v>
      </c>
      <c r="BP97" s="89">
        <v>0</v>
      </c>
      <c r="BQ97" s="89">
        <v>0</v>
      </c>
      <c r="BR97" s="89">
        <v>7.508</v>
      </c>
      <c r="BS97" s="89">
        <v>10.061</v>
      </c>
      <c r="BT97" s="89">
        <v>0</v>
      </c>
      <c r="BU97" s="89">
        <v>0</v>
      </c>
      <c r="BV97" s="89">
        <v>0</v>
      </c>
      <c r="BW97" s="89">
        <v>22.766999999999999</v>
      </c>
      <c r="BX97" s="89">
        <v>4.8570000000000002</v>
      </c>
      <c r="BY97" s="89">
        <v>11.552</v>
      </c>
      <c r="BZ97" s="89">
        <v>0</v>
      </c>
      <c r="CA97" s="89">
        <v>0</v>
      </c>
      <c r="CB97" s="89">
        <v>0</v>
      </c>
      <c r="CC97" s="89">
        <v>10.365</v>
      </c>
      <c r="CD97" s="89">
        <v>0</v>
      </c>
      <c r="CE97" s="89">
        <v>4.7930000000000001</v>
      </c>
      <c r="CF97" s="89">
        <v>0</v>
      </c>
      <c r="CG97" s="89">
        <v>9.6319999999999997</v>
      </c>
      <c r="CH97" s="89">
        <v>13.265000000000001</v>
      </c>
      <c r="CI97" s="89">
        <v>0</v>
      </c>
      <c r="CJ97" s="89">
        <v>0</v>
      </c>
      <c r="CK97" s="89">
        <v>0</v>
      </c>
      <c r="CL97" s="89">
        <v>0</v>
      </c>
      <c r="CM97" s="89">
        <v>0</v>
      </c>
      <c r="CN97" s="89">
        <v>7.8319999999999999</v>
      </c>
      <c r="CO97" s="89">
        <v>21.998000000000001</v>
      </c>
      <c r="CP97" s="89">
        <v>0</v>
      </c>
      <c r="CQ97" s="89">
        <v>12.179</v>
      </c>
      <c r="CR97" s="89">
        <v>7.0220000000000002</v>
      </c>
      <c r="CS97" s="89">
        <v>7.93</v>
      </c>
      <c r="CT97" s="89">
        <v>0</v>
      </c>
      <c r="CU97" s="89">
        <v>0</v>
      </c>
      <c r="CV97" s="89">
        <v>14.718</v>
      </c>
      <c r="CW97" s="89">
        <v>0</v>
      </c>
      <c r="CX97" s="89">
        <v>8.8190000000000008</v>
      </c>
      <c r="CY97" s="89">
        <v>4.2080000000000002</v>
      </c>
      <c r="CZ97" s="89">
        <v>17.434999999999999</v>
      </c>
      <c r="DA97" s="89">
        <v>13.388999999999999</v>
      </c>
      <c r="DB97" s="89">
        <v>0</v>
      </c>
      <c r="DC97" s="89">
        <v>0</v>
      </c>
      <c r="DD97" s="89">
        <v>0</v>
      </c>
      <c r="DE97" s="89">
        <v>0</v>
      </c>
      <c r="DF97" s="89">
        <v>0</v>
      </c>
      <c r="DG97" s="89">
        <v>0</v>
      </c>
      <c r="DH97" s="89">
        <v>19.457000000000001</v>
      </c>
      <c r="DI97" s="89">
        <v>4.5380000000000003</v>
      </c>
      <c r="DJ97" s="89">
        <v>15.368</v>
      </c>
      <c r="DK97" s="89">
        <v>5.09</v>
      </c>
      <c r="DL97" s="89">
        <v>0</v>
      </c>
      <c r="DM97" s="89">
        <v>0</v>
      </c>
      <c r="DN97" s="89">
        <v>0</v>
      </c>
      <c r="DO97" s="89">
        <v>11.951000000000001</v>
      </c>
      <c r="DP97" s="89">
        <v>0</v>
      </c>
      <c r="DQ97" s="89">
        <v>4.8380000000000001</v>
      </c>
      <c r="DR97" s="89">
        <v>5.7629999999999999</v>
      </c>
      <c r="DS97" s="89">
        <v>7.5060000000000002</v>
      </c>
      <c r="DT97" s="89">
        <v>12.815</v>
      </c>
      <c r="DU97" s="89">
        <v>0</v>
      </c>
      <c r="DV97" s="89">
        <v>0</v>
      </c>
      <c r="DW97" s="89">
        <v>0</v>
      </c>
      <c r="DX97" s="89">
        <v>0</v>
      </c>
      <c r="DY97" s="89">
        <v>0</v>
      </c>
      <c r="DZ97" s="89">
        <v>0</v>
      </c>
      <c r="EA97" s="89">
        <v>18.28</v>
      </c>
      <c r="EB97" s="89">
        <v>8.6739999999999995</v>
      </c>
      <c r="EC97" s="89">
        <v>0</v>
      </c>
      <c r="ED97" s="89">
        <v>0</v>
      </c>
      <c r="EE97" s="89">
        <v>0</v>
      </c>
      <c r="EF97" s="89">
        <v>0</v>
      </c>
      <c r="EG97" s="89">
        <v>0</v>
      </c>
      <c r="EH97" s="89">
        <v>0</v>
      </c>
      <c r="EI97" s="89">
        <v>0</v>
      </c>
      <c r="EJ97" s="89">
        <v>0</v>
      </c>
      <c r="EK97" s="89">
        <v>0</v>
      </c>
      <c r="EL97" s="89">
        <v>40.265999999999998</v>
      </c>
      <c r="EM97" s="89">
        <v>6.0469999999999997</v>
      </c>
      <c r="EN97" s="89">
        <v>30.812000000000001</v>
      </c>
      <c r="EO97" s="89">
        <v>8.9359999999999999</v>
      </c>
      <c r="EP97" s="89">
        <v>4.2389999999999999</v>
      </c>
      <c r="EQ97" s="89">
        <v>4.2530000000000001</v>
      </c>
      <c r="ER97" s="89">
        <v>4.5460000000000003</v>
      </c>
      <c r="ES97" s="89">
        <v>0</v>
      </c>
      <c r="ET97" s="89">
        <v>0</v>
      </c>
      <c r="EU97" s="89">
        <v>0</v>
      </c>
      <c r="EV97" s="89">
        <v>8.3930000000000007</v>
      </c>
      <c r="EW97" s="89">
        <v>5.1589999999999998</v>
      </c>
      <c r="EX97" s="89">
        <v>49.002000000000002</v>
      </c>
      <c r="EY97" s="89">
        <v>7.2389999999999999</v>
      </c>
      <c r="EZ97" s="89">
        <v>34.387</v>
      </c>
      <c r="FA97" s="89">
        <v>8.298</v>
      </c>
      <c r="FB97" s="89">
        <v>4.5119999999999996</v>
      </c>
      <c r="FC97" s="89">
        <v>5.7990000000000004</v>
      </c>
      <c r="FD97" s="89">
        <v>0</v>
      </c>
      <c r="FE97" s="89">
        <v>0</v>
      </c>
      <c r="FF97" s="89">
        <v>11.728</v>
      </c>
      <c r="FG97" s="89">
        <v>0</v>
      </c>
      <c r="FH97" s="89">
        <v>45.715000000000003</v>
      </c>
      <c r="FI97" s="89">
        <v>6.97</v>
      </c>
      <c r="FJ97" s="89">
        <v>31.693000000000001</v>
      </c>
      <c r="FK97" s="89">
        <v>9.0269999999999992</v>
      </c>
      <c r="FL97" s="89">
        <v>4.8630000000000004</v>
      </c>
      <c r="FM97" s="89">
        <v>7.1269999999999998</v>
      </c>
      <c r="FN97" s="89">
        <v>0</v>
      </c>
      <c r="FO97" s="89">
        <v>0</v>
      </c>
      <c r="FP97" s="89">
        <v>7.6180000000000003</v>
      </c>
      <c r="FQ97" s="89">
        <v>6.2910000000000004</v>
      </c>
      <c r="FR97" s="89">
        <v>28.57</v>
      </c>
      <c r="FS97" s="89">
        <v>10.359</v>
      </c>
      <c r="FT97" s="89">
        <v>33.432000000000002</v>
      </c>
      <c r="FU97" s="89">
        <v>7.907</v>
      </c>
      <c r="FV97" s="89">
        <v>5.1100000000000003</v>
      </c>
      <c r="FW97" s="89">
        <v>6.9219999999999997</v>
      </c>
      <c r="FX97" s="89">
        <v>4.0410000000000004</v>
      </c>
      <c r="FY97" s="89">
        <v>0</v>
      </c>
      <c r="FZ97" s="89">
        <v>0</v>
      </c>
      <c r="GA97" s="89">
        <v>11.670999999999999</v>
      </c>
      <c r="GB97" s="89">
        <v>0</v>
      </c>
      <c r="GC97" s="89">
        <v>1259.5239999999999</v>
      </c>
      <c r="GD97" s="89">
        <v>7.3680000000000003</v>
      </c>
      <c r="GE97" s="89">
        <v>756.34500000000003</v>
      </c>
      <c r="GF97" s="89">
        <v>3.5129999999999999</v>
      </c>
      <c r="GG97" s="89">
        <v>13.856999999999999</v>
      </c>
      <c r="GH97" s="89">
        <v>5.351</v>
      </c>
      <c r="GI97" s="89">
        <v>4.3680000000000003</v>
      </c>
      <c r="GJ97" s="89">
        <v>0</v>
      </c>
      <c r="GK97" s="89">
        <v>0</v>
      </c>
      <c r="GL97" s="89">
        <v>0</v>
      </c>
      <c r="GM97" s="89">
        <v>0</v>
      </c>
      <c r="GN97" s="89">
        <v>0</v>
      </c>
      <c r="GO97" s="89">
        <v>7.9480000000000004</v>
      </c>
      <c r="GP97" s="89">
        <v>28.26</v>
      </c>
      <c r="GQ97" s="89">
        <v>8.6470000000000002</v>
      </c>
      <c r="GR97" s="89">
        <v>5.5990000000000002</v>
      </c>
      <c r="GS97" s="89">
        <v>6.71</v>
      </c>
      <c r="GT97" s="89">
        <v>9.5640000000000001</v>
      </c>
      <c r="GU97" s="89">
        <v>0</v>
      </c>
      <c r="GV97" s="89">
        <v>8.4160000000000004</v>
      </c>
      <c r="GW97" s="89">
        <v>0</v>
      </c>
      <c r="GX97" s="89">
        <v>8.0269999999999992</v>
      </c>
      <c r="GY97" s="89">
        <v>0</v>
      </c>
      <c r="GZ97" s="89">
        <v>0</v>
      </c>
      <c r="HA97" s="89">
        <v>0</v>
      </c>
      <c r="HB97" s="89">
        <v>0</v>
      </c>
      <c r="HC97" s="89">
        <v>0</v>
      </c>
      <c r="HD97" s="89">
        <v>0</v>
      </c>
      <c r="HE97" s="89">
        <v>0</v>
      </c>
      <c r="HF97" s="89">
        <v>0</v>
      </c>
      <c r="HG97" s="89">
        <v>0</v>
      </c>
      <c r="HH97" s="89">
        <v>0</v>
      </c>
      <c r="HI97" s="89">
        <v>0</v>
      </c>
      <c r="HJ97" s="89">
        <v>0</v>
      </c>
      <c r="HK97" s="89">
        <v>0</v>
      </c>
      <c r="HL97" s="89">
        <v>0</v>
      </c>
      <c r="HM97" s="89">
        <v>0</v>
      </c>
      <c r="HN97" s="89">
        <v>6.984</v>
      </c>
      <c r="HO97" s="89">
        <v>0</v>
      </c>
      <c r="HP97" s="89">
        <v>0</v>
      </c>
      <c r="HQ97" s="89">
        <v>0</v>
      </c>
      <c r="HR97" s="89">
        <v>0</v>
      </c>
      <c r="HS97" s="89">
        <v>0</v>
      </c>
      <c r="HT97" s="89">
        <v>0</v>
      </c>
      <c r="HU97" s="89">
        <v>0</v>
      </c>
      <c r="HV97" s="89">
        <v>7.46</v>
      </c>
      <c r="HW97" s="89">
        <v>0</v>
      </c>
      <c r="HX97" s="89">
        <v>15.567</v>
      </c>
      <c r="HY97" s="89">
        <v>5.6539999999999999</v>
      </c>
      <c r="HZ97" s="89">
        <v>6.359</v>
      </c>
      <c r="IA97" s="89">
        <v>5.2320000000000002</v>
      </c>
      <c r="IB97" s="89">
        <v>0</v>
      </c>
      <c r="IC97" s="89">
        <v>18.387</v>
      </c>
      <c r="ID97" s="89">
        <v>24.199000000000002</v>
      </c>
      <c r="IE97" s="89">
        <v>50.485999999999997</v>
      </c>
      <c r="IF97" s="89">
        <v>23</v>
      </c>
      <c r="IG97" s="89">
        <v>35.048000000000002</v>
      </c>
      <c r="IH97" s="89">
        <v>25.984999999999999</v>
      </c>
      <c r="II97" s="89">
        <v>28.847000000000001</v>
      </c>
      <c r="IJ97" s="89">
        <v>4.9260000000000002</v>
      </c>
      <c r="IK97" s="89">
        <v>0</v>
      </c>
      <c r="IL97" s="89">
        <v>0</v>
      </c>
      <c r="IM97" s="89">
        <v>0</v>
      </c>
      <c r="IN97" s="89">
        <v>0</v>
      </c>
      <c r="IO97" s="89">
        <v>0</v>
      </c>
      <c r="IP97" s="89">
        <v>6.78</v>
      </c>
      <c r="IQ97" s="89">
        <v>0</v>
      </c>
      <c r="IR97" s="89">
        <v>6.1550000000000002</v>
      </c>
      <c r="IS97" s="89">
        <v>0</v>
      </c>
      <c r="IT97" s="89">
        <v>0</v>
      </c>
      <c r="IU97" s="89">
        <v>4.8899999999999997</v>
      </c>
      <c r="IV97" s="89">
        <v>0</v>
      </c>
      <c r="IW97" s="89">
        <v>0</v>
      </c>
      <c r="IX97" s="89">
        <v>0</v>
      </c>
      <c r="IY97" s="89">
        <v>11.725</v>
      </c>
      <c r="IZ97" s="89">
        <v>0</v>
      </c>
      <c r="JA97" s="89">
        <v>11.436</v>
      </c>
      <c r="JB97" s="89">
        <v>0</v>
      </c>
      <c r="JC97" s="89">
        <v>0</v>
      </c>
      <c r="JD97" s="89">
        <v>4.1159999999999997</v>
      </c>
      <c r="JE97" s="89">
        <v>0</v>
      </c>
      <c r="JF97" s="89">
        <v>7.3710000000000004</v>
      </c>
      <c r="JG97" s="89">
        <v>0</v>
      </c>
      <c r="JH97" s="89">
        <v>0</v>
      </c>
      <c r="JI97" s="89">
        <v>0</v>
      </c>
      <c r="JJ97" s="89">
        <v>0</v>
      </c>
      <c r="JK97" s="89">
        <v>0</v>
      </c>
      <c r="JL97" s="89">
        <v>0</v>
      </c>
      <c r="JM97" s="89">
        <v>8.1</v>
      </c>
      <c r="JN97" s="89">
        <v>0</v>
      </c>
      <c r="JO97" s="89">
        <v>0</v>
      </c>
      <c r="JP97" s="89">
        <v>0</v>
      </c>
      <c r="JQ97" s="89">
        <v>9.0050000000000008</v>
      </c>
      <c r="JR97" s="89">
        <v>0</v>
      </c>
      <c r="JS97" s="89">
        <v>3.496</v>
      </c>
      <c r="JT97" s="89">
        <v>0</v>
      </c>
      <c r="JU97" s="89">
        <v>5.4939999999999998</v>
      </c>
      <c r="JV97" s="89">
        <v>11.215</v>
      </c>
      <c r="JW97" s="89">
        <v>0</v>
      </c>
      <c r="JX97" s="89">
        <v>5.6369999999999996</v>
      </c>
      <c r="JY97" s="89">
        <v>0</v>
      </c>
      <c r="JZ97" s="89">
        <v>0</v>
      </c>
      <c r="KA97" s="89">
        <v>0</v>
      </c>
      <c r="KB97" s="89">
        <v>0</v>
      </c>
      <c r="KC97" s="89">
        <v>9.0139999999999993</v>
      </c>
      <c r="KD97" s="89">
        <v>9.7309999999999999</v>
      </c>
      <c r="KE97" s="89">
        <v>0</v>
      </c>
      <c r="KF97" s="89">
        <v>0</v>
      </c>
      <c r="KG97" s="89">
        <v>5.5650000000000004</v>
      </c>
      <c r="KH97" s="89">
        <v>0</v>
      </c>
      <c r="KI97" s="89">
        <v>5.1159999999999997</v>
      </c>
      <c r="KJ97" s="89">
        <v>0</v>
      </c>
      <c r="KK97" s="89">
        <v>0</v>
      </c>
      <c r="KL97" s="89">
        <v>5.3150000000000004</v>
      </c>
      <c r="KM97" s="89">
        <v>0</v>
      </c>
      <c r="KN97" s="89">
        <v>9.4209999999999994</v>
      </c>
      <c r="KO97" s="89">
        <v>0</v>
      </c>
      <c r="KP97" s="89">
        <v>0</v>
      </c>
      <c r="KQ97" s="89">
        <v>0</v>
      </c>
      <c r="KR97" s="89">
        <v>0</v>
      </c>
      <c r="KS97" s="89">
        <v>0</v>
      </c>
      <c r="KT97" s="89">
        <v>10.331</v>
      </c>
      <c r="KU97" s="89">
        <v>0</v>
      </c>
      <c r="KV97" s="89">
        <v>0</v>
      </c>
      <c r="KW97" s="89">
        <v>0</v>
      </c>
      <c r="KX97" s="89">
        <v>11.722</v>
      </c>
      <c r="KY97" s="89">
        <v>0</v>
      </c>
      <c r="KZ97" s="89">
        <v>3.355</v>
      </c>
      <c r="LA97" s="89">
        <v>0</v>
      </c>
      <c r="LB97" s="89">
        <v>0</v>
      </c>
      <c r="LC97" s="89">
        <v>9.1029999999999998</v>
      </c>
      <c r="LD97" s="89">
        <v>0</v>
      </c>
      <c r="LE97" s="89">
        <v>8.4879999999999995</v>
      </c>
      <c r="LF97" s="89">
        <v>0</v>
      </c>
      <c r="LG97" s="89">
        <v>0</v>
      </c>
      <c r="LH97" s="89">
        <v>0</v>
      </c>
      <c r="LI97" s="89">
        <v>0</v>
      </c>
      <c r="LJ97" s="89">
        <v>0</v>
      </c>
      <c r="LK97" s="89">
        <v>0</v>
      </c>
      <c r="LL97" s="89">
        <v>5.5449999999999999</v>
      </c>
      <c r="LM97" s="89">
        <v>0</v>
      </c>
      <c r="LN97" s="89">
        <v>0</v>
      </c>
      <c r="LO97" s="89">
        <v>0</v>
      </c>
      <c r="LP97" s="89">
        <v>11.616</v>
      </c>
      <c r="LQ97" s="89">
        <v>0</v>
      </c>
      <c r="LR97" s="89">
        <v>8.0399999999999991</v>
      </c>
      <c r="LS97" s="89">
        <v>0</v>
      </c>
      <c r="LT97" s="89">
        <v>5.1539999999999999</v>
      </c>
      <c r="LU97" s="89">
        <v>0</v>
      </c>
      <c r="LV97" s="89">
        <v>5.3559999999999999</v>
      </c>
      <c r="LW97" s="89">
        <v>7.0540000000000003</v>
      </c>
      <c r="LX97" s="89">
        <v>13.624000000000001</v>
      </c>
      <c r="LY97" s="89">
        <v>0</v>
      </c>
      <c r="LZ97" s="89">
        <v>0</v>
      </c>
      <c r="MA97" s="89">
        <v>0</v>
      </c>
      <c r="MB97" s="89">
        <v>0</v>
      </c>
      <c r="MC97" s="89">
        <v>0</v>
      </c>
      <c r="MD97" s="89">
        <v>0</v>
      </c>
      <c r="ME97" s="89">
        <v>0</v>
      </c>
      <c r="MF97" s="89">
        <v>5.9279999999999999</v>
      </c>
      <c r="MG97" s="89">
        <v>0</v>
      </c>
      <c r="MH97" s="89">
        <v>0</v>
      </c>
      <c r="MI97" s="89">
        <v>0</v>
      </c>
      <c r="MJ97" s="89">
        <v>11.018000000000001</v>
      </c>
      <c r="MK97" s="89">
        <v>0</v>
      </c>
      <c r="ML97" s="89">
        <v>5.93</v>
      </c>
      <c r="MM97" s="89">
        <v>0</v>
      </c>
      <c r="MN97" s="89">
        <v>4.9859999999999998</v>
      </c>
      <c r="MO97" s="89">
        <v>14.608000000000001</v>
      </c>
      <c r="MP97" s="89">
        <v>8.3559999999999999</v>
      </c>
      <c r="MQ97" s="89">
        <v>9.7149999999999999</v>
      </c>
      <c r="MR97" s="89">
        <v>0</v>
      </c>
      <c r="MS97" s="89">
        <v>0</v>
      </c>
      <c r="MT97" s="89">
        <v>0</v>
      </c>
      <c r="MU97" s="89">
        <v>0</v>
      </c>
      <c r="MV97" s="89">
        <v>0</v>
      </c>
      <c r="MW97" s="89">
        <v>0</v>
      </c>
      <c r="MX97" s="89">
        <v>0</v>
      </c>
      <c r="MY97" s="89">
        <v>0</v>
      </c>
      <c r="MZ97" s="89">
        <v>0</v>
      </c>
      <c r="NA97" s="89">
        <v>0</v>
      </c>
      <c r="NB97" s="89">
        <v>0</v>
      </c>
      <c r="NC97" s="89">
        <v>6.234</v>
      </c>
      <c r="ND97" s="89">
        <v>0</v>
      </c>
      <c r="NE97" s="89">
        <v>0</v>
      </c>
      <c r="NF97" s="89">
        <v>13.063000000000001</v>
      </c>
      <c r="NG97" s="89">
        <v>0</v>
      </c>
      <c r="NH97" s="89">
        <v>1.8069999999999999</v>
      </c>
      <c r="NI97" s="89">
        <v>0</v>
      </c>
      <c r="NJ97" s="89">
        <v>14.595000000000001</v>
      </c>
      <c r="NK97" s="89">
        <v>0</v>
      </c>
      <c r="NL97" s="89">
        <v>16.210999999999999</v>
      </c>
      <c r="NM97" s="89">
        <v>0</v>
      </c>
      <c r="NN97" s="89">
        <v>6.2249999999999996</v>
      </c>
      <c r="NO97" s="89">
        <v>0</v>
      </c>
      <c r="NP97" s="89">
        <v>0</v>
      </c>
      <c r="NQ97" s="89">
        <v>20.358000000000001</v>
      </c>
      <c r="NR97" s="89">
        <v>0</v>
      </c>
      <c r="NS97" s="89">
        <v>7.2539999999999996</v>
      </c>
      <c r="NT97" s="89">
        <v>0</v>
      </c>
      <c r="NU97" s="89">
        <v>145.25200000000001</v>
      </c>
      <c r="NV97" s="89">
        <v>0</v>
      </c>
      <c r="NW97" s="89">
        <v>0</v>
      </c>
      <c r="NX97" s="89">
        <v>20.399999999999999</v>
      </c>
      <c r="NY97" s="89">
        <v>12.188000000000001</v>
      </c>
      <c r="NZ97" s="89">
        <v>0</v>
      </c>
      <c r="OA97" s="89">
        <v>5.0229999999999997</v>
      </c>
      <c r="OB97" s="89">
        <v>0</v>
      </c>
      <c r="OC97" s="89">
        <v>11.845000000000001</v>
      </c>
      <c r="OD97" s="89">
        <v>0</v>
      </c>
      <c r="OE97" s="89">
        <v>20.619</v>
      </c>
      <c r="OF97" s="89">
        <v>14.724</v>
      </c>
      <c r="OG97" s="89">
        <v>0</v>
      </c>
      <c r="OH97" s="89">
        <v>18.638000000000002</v>
      </c>
      <c r="OI97" s="89">
        <v>7.1820000000000004</v>
      </c>
      <c r="OJ97" s="89">
        <v>0</v>
      </c>
      <c r="OK97" s="89">
        <v>0</v>
      </c>
      <c r="OL97" s="89">
        <v>6.0759999999999996</v>
      </c>
      <c r="OM97" s="89">
        <v>17.329000000000001</v>
      </c>
      <c r="ON97" s="89">
        <v>0</v>
      </c>
      <c r="OO97" s="89">
        <v>7.8819999999999997</v>
      </c>
      <c r="OP97" s="89">
        <v>13.401999999999999</v>
      </c>
      <c r="OQ97" s="89">
        <v>11</v>
      </c>
      <c r="OR97" s="89">
        <v>11.058999999999999</v>
      </c>
      <c r="OS97" s="89">
        <v>0</v>
      </c>
      <c r="OT97" s="89">
        <v>0</v>
      </c>
      <c r="OU97" s="89">
        <v>0</v>
      </c>
      <c r="OV97" s="89">
        <v>0</v>
      </c>
      <c r="OW97" s="89">
        <v>0</v>
      </c>
      <c r="OX97" s="89">
        <v>0</v>
      </c>
      <c r="OY97" s="89">
        <v>0</v>
      </c>
      <c r="OZ97" s="89">
        <v>25.936</v>
      </c>
      <c r="PA97" s="89">
        <v>0</v>
      </c>
      <c r="PB97" s="89">
        <v>0</v>
      </c>
      <c r="PC97" s="89">
        <v>8.5410000000000004</v>
      </c>
      <c r="PD97" s="89">
        <v>13.036</v>
      </c>
      <c r="PE97" s="89">
        <v>8.6999999999999993</v>
      </c>
      <c r="PF97" s="89">
        <v>11.287000000000001</v>
      </c>
      <c r="PG97" s="89">
        <v>0</v>
      </c>
      <c r="PH97" s="89">
        <v>12.305</v>
      </c>
      <c r="PI97" s="89">
        <v>0</v>
      </c>
      <c r="PJ97" s="89">
        <v>4.9450000000000003</v>
      </c>
      <c r="PK97" s="89">
        <v>0</v>
      </c>
      <c r="PL97" s="89">
        <v>0</v>
      </c>
      <c r="PM97" s="89">
        <v>0</v>
      </c>
      <c r="PN97" s="89">
        <v>0</v>
      </c>
      <c r="PO97" s="89">
        <v>0</v>
      </c>
      <c r="PP97" s="89">
        <v>0</v>
      </c>
      <c r="PQ97" s="89">
        <v>0</v>
      </c>
      <c r="PR97" s="89">
        <v>0</v>
      </c>
      <c r="PS97" s="89">
        <v>0</v>
      </c>
      <c r="PT97" s="89">
        <v>15.032</v>
      </c>
      <c r="PU97" s="89">
        <v>0</v>
      </c>
      <c r="PV97" s="89">
        <v>11.555999999999999</v>
      </c>
      <c r="PW97" s="89">
        <v>22.952000000000002</v>
      </c>
      <c r="PX97" s="89">
        <v>0</v>
      </c>
      <c r="PY97" s="89">
        <v>11.611000000000001</v>
      </c>
      <c r="PZ97" s="89">
        <v>16.257000000000001</v>
      </c>
      <c r="QA97" s="89">
        <v>0</v>
      </c>
      <c r="QB97" s="89">
        <v>6.8440000000000003</v>
      </c>
      <c r="QC97" s="89">
        <v>0</v>
      </c>
      <c r="QD97" s="89">
        <v>0</v>
      </c>
      <c r="QE97" s="89">
        <v>0</v>
      </c>
      <c r="QF97" s="89">
        <v>0</v>
      </c>
      <c r="QG97" s="89">
        <v>0</v>
      </c>
      <c r="QH97" s="89">
        <v>0</v>
      </c>
      <c r="QI97" s="89">
        <v>0</v>
      </c>
      <c r="QJ97" s="89">
        <v>7.944</v>
      </c>
      <c r="QK97" s="89">
        <v>0</v>
      </c>
      <c r="QL97" s="89">
        <v>7.8010000000000002</v>
      </c>
      <c r="QM97" s="89">
        <v>3.3490000000000002</v>
      </c>
      <c r="QN97" s="89">
        <v>8.5690000000000008</v>
      </c>
      <c r="QO97" s="89">
        <v>20.634</v>
      </c>
      <c r="QP97" s="89">
        <v>0</v>
      </c>
      <c r="QQ97" s="89">
        <v>0</v>
      </c>
      <c r="QR97" s="89">
        <v>0</v>
      </c>
      <c r="QS97" s="89">
        <v>0</v>
      </c>
      <c r="QT97" s="89">
        <v>0</v>
      </c>
      <c r="QU97" s="89">
        <v>7.6260000000000003</v>
      </c>
      <c r="QV97" s="89">
        <v>0</v>
      </c>
      <c r="QW97" s="89">
        <v>0</v>
      </c>
      <c r="QX97" s="89">
        <v>32.151000000000003</v>
      </c>
      <c r="QY97" s="89">
        <v>0</v>
      </c>
      <c r="QZ97" s="89">
        <v>0</v>
      </c>
      <c r="RA97" s="89">
        <v>14.558</v>
      </c>
      <c r="RB97" s="89">
        <v>0</v>
      </c>
      <c r="RC97" s="89">
        <v>12.91</v>
      </c>
      <c r="RD97" s="89">
        <v>0</v>
      </c>
      <c r="RE97" s="89">
        <v>8.1560000000000006</v>
      </c>
      <c r="RF97" s="89">
        <v>0</v>
      </c>
      <c r="RG97" s="89">
        <v>0</v>
      </c>
      <c r="RH97" s="89">
        <v>0</v>
      </c>
      <c r="RI97" s="89">
        <v>0</v>
      </c>
      <c r="RJ97" s="89">
        <v>4.242</v>
      </c>
      <c r="RK97" s="89">
        <v>0</v>
      </c>
      <c r="RL97" s="89">
        <v>0</v>
      </c>
      <c r="RM97" s="89">
        <v>0</v>
      </c>
      <c r="RN97" s="89">
        <v>14.666</v>
      </c>
      <c r="RO97" s="89">
        <v>0</v>
      </c>
      <c r="RP97" s="89">
        <v>15.882999999999999</v>
      </c>
      <c r="RQ97" s="89">
        <v>21.972999999999999</v>
      </c>
    </row>
    <row r="98" spans="2:485" ht="15">
      <c r="B98" s="85" t="s">
        <v>1810</v>
      </c>
      <c r="D98" s="85" t="s">
        <v>2022</v>
      </c>
      <c r="E98" s="87"/>
      <c r="H98" s="85" t="s">
        <v>1810</v>
      </c>
      <c r="I98" s="85" t="s">
        <v>2023</v>
      </c>
      <c r="L98" s="85">
        <v>0</v>
      </c>
      <c r="M98" s="86">
        <v>100</v>
      </c>
      <c r="T98" s="89">
        <v>0</v>
      </c>
      <c r="U98" s="89">
        <v>0</v>
      </c>
      <c r="V98" s="89">
        <v>0</v>
      </c>
      <c r="W98" s="89">
        <v>5.0170000000000003</v>
      </c>
      <c r="X98" s="89">
        <v>0</v>
      </c>
      <c r="Y98" s="89">
        <v>80.951999999999998</v>
      </c>
      <c r="Z98" s="89">
        <v>0</v>
      </c>
      <c r="AA98" s="89">
        <v>0</v>
      </c>
      <c r="AB98" s="89">
        <v>10.808</v>
      </c>
      <c r="AC98" s="89">
        <v>0</v>
      </c>
      <c r="AD98" s="89">
        <v>0</v>
      </c>
      <c r="AE98" s="89">
        <v>0</v>
      </c>
      <c r="AF98" s="89">
        <v>0</v>
      </c>
      <c r="AG98" s="89">
        <v>0</v>
      </c>
      <c r="AH98" s="89">
        <v>0</v>
      </c>
      <c r="AI98" s="89">
        <v>0</v>
      </c>
      <c r="AJ98" s="89">
        <v>0</v>
      </c>
      <c r="AK98" s="89">
        <v>0</v>
      </c>
      <c r="AL98" s="89">
        <v>0</v>
      </c>
      <c r="AM98" s="89">
        <v>0</v>
      </c>
      <c r="AN98" s="89">
        <v>0</v>
      </c>
      <c r="AO98" s="89">
        <v>0</v>
      </c>
      <c r="AP98" s="89">
        <v>16.120999999999999</v>
      </c>
      <c r="AQ98" s="89">
        <v>0</v>
      </c>
      <c r="AR98" s="89">
        <v>69.738</v>
      </c>
      <c r="AS98" s="89">
        <v>0</v>
      </c>
      <c r="AT98" s="89">
        <v>32.33</v>
      </c>
      <c r="AU98" s="89">
        <v>0</v>
      </c>
      <c r="AV98" s="89">
        <v>0</v>
      </c>
      <c r="AW98" s="89">
        <v>0</v>
      </c>
      <c r="AX98" s="89">
        <v>5.1529999999999996</v>
      </c>
      <c r="AY98" s="89">
        <v>0</v>
      </c>
      <c r="AZ98" s="89">
        <v>0</v>
      </c>
      <c r="BA98" s="89">
        <v>0</v>
      </c>
      <c r="BB98" s="89">
        <v>0</v>
      </c>
      <c r="BC98" s="89">
        <v>19.952999999999999</v>
      </c>
      <c r="BD98" s="89">
        <v>0</v>
      </c>
      <c r="BE98" s="89">
        <v>0</v>
      </c>
      <c r="BF98" s="89">
        <v>0</v>
      </c>
      <c r="BG98" s="89">
        <v>0</v>
      </c>
      <c r="BH98" s="89">
        <v>0</v>
      </c>
      <c r="BI98" s="89">
        <v>0</v>
      </c>
      <c r="BJ98" s="89">
        <v>44.17</v>
      </c>
      <c r="BK98" s="89">
        <v>0</v>
      </c>
      <c r="BL98" s="89">
        <v>0</v>
      </c>
      <c r="BM98" s="89">
        <v>0</v>
      </c>
      <c r="BN98" s="89">
        <v>0</v>
      </c>
      <c r="BO98" s="89">
        <v>0</v>
      </c>
      <c r="BP98" s="89">
        <v>0</v>
      </c>
      <c r="BQ98" s="89">
        <v>0</v>
      </c>
      <c r="BR98" s="89">
        <v>0</v>
      </c>
      <c r="BS98" s="89">
        <v>14.016999999999999</v>
      </c>
      <c r="BT98" s="89">
        <v>0</v>
      </c>
      <c r="BU98" s="89">
        <v>0</v>
      </c>
      <c r="BV98" s="89">
        <v>0</v>
      </c>
      <c r="BW98" s="89">
        <v>0</v>
      </c>
      <c r="BX98" s="89">
        <v>0</v>
      </c>
      <c r="BY98" s="89">
        <v>24.97</v>
      </c>
      <c r="BZ98" s="89">
        <v>0</v>
      </c>
      <c r="CA98" s="89">
        <v>0</v>
      </c>
      <c r="CB98" s="89">
        <v>0</v>
      </c>
      <c r="CC98" s="89">
        <v>0</v>
      </c>
      <c r="CD98" s="89">
        <v>0</v>
      </c>
      <c r="CE98" s="89">
        <v>0</v>
      </c>
      <c r="CF98" s="89">
        <v>0</v>
      </c>
      <c r="CG98" s="89">
        <v>0</v>
      </c>
      <c r="CH98" s="89">
        <v>0</v>
      </c>
      <c r="CI98" s="89">
        <v>0</v>
      </c>
      <c r="CJ98" s="89">
        <v>0</v>
      </c>
      <c r="CK98" s="89">
        <v>0</v>
      </c>
      <c r="CL98" s="89">
        <v>0</v>
      </c>
      <c r="CM98" s="89">
        <v>0</v>
      </c>
      <c r="CN98" s="89">
        <v>0</v>
      </c>
      <c r="CO98" s="89">
        <v>9.7739999999999991</v>
      </c>
      <c r="CP98" s="89">
        <v>0</v>
      </c>
      <c r="CQ98" s="89">
        <v>36.924999999999997</v>
      </c>
      <c r="CR98" s="89">
        <v>27.983000000000001</v>
      </c>
      <c r="CS98" s="89">
        <v>0</v>
      </c>
      <c r="CT98" s="89">
        <v>0</v>
      </c>
      <c r="CU98" s="89">
        <v>0</v>
      </c>
      <c r="CV98" s="89">
        <v>0</v>
      </c>
      <c r="CW98" s="89">
        <v>0</v>
      </c>
      <c r="CX98" s="89">
        <v>27.866</v>
      </c>
      <c r="CY98" s="89">
        <v>0</v>
      </c>
      <c r="CZ98" s="89">
        <v>0</v>
      </c>
      <c r="DA98" s="89">
        <v>5.1550000000000002</v>
      </c>
      <c r="DB98" s="89">
        <v>0</v>
      </c>
      <c r="DC98" s="89">
        <v>0</v>
      </c>
      <c r="DD98" s="89">
        <v>0</v>
      </c>
      <c r="DE98" s="89">
        <v>0</v>
      </c>
      <c r="DF98" s="89">
        <v>0</v>
      </c>
      <c r="DG98" s="89">
        <v>0</v>
      </c>
      <c r="DH98" s="89">
        <v>8.4079999999999995</v>
      </c>
      <c r="DI98" s="89">
        <v>0</v>
      </c>
      <c r="DJ98" s="89">
        <v>25.175000000000001</v>
      </c>
      <c r="DK98" s="89">
        <v>42.844000000000001</v>
      </c>
      <c r="DL98" s="89">
        <v>0</v>
      </c>
      <c r="DM98" s="89">
        <v>0</v>
      </c>
      <c r="DN98" s="89">
        <v>0</v>
      </c>
      <c r="DO98" s="89">
        <v>0</v>
      </c>
      <c r="DP98" s="89">
        <v>0</v>
      </c>
      <c r="DQ98" s="89">
        <v>0</v>
      </c>
      <c r="DR98" s="89">
        <v>0</v>
      </c>
      <c r="DS98" s="89">
        <v>0</v>
      </c>
      <c r="DT98" s="89">
        <v>6.7350000000000003</v>
      </c>
      <c r="DU98" s="89">
        <v>0</v>
      </c>
      <c r="DV98" s="89">
        <v>0</v>
      </c>
      <c r="DW98" s="89">
        <v>0</v>
      </c>
      <c r="DX98" s="89">
        <v>0</v>
      </c>
      <c r="DY98" s="89">
        <v>0</v>
      </c>
      <c r="DZ98" s="89">
        <v>0</v>
      </c>
      <c r="EA98" s="89">
        <v>0</v>
      </c>
      <c r="EB98" s="89">
        <v>0</v>
      </c>
      <c r="EC98" s="89">
        <v>0</v>
      </c>
      <c r="ED98" s="89">
        <v>0</v>
      </c>
      <c r="EE98" s="89">
        <v>0</v>
      </c>
      <c r="EF98" s="89">
        <v>0</v>
      </c>
      <c r="EG98" s="89">
        <v>0</v>
      </c>
      <c r="EH98" s="89">
        <v>0</v>
      </c>
      <c r="EI98" s="89">
        <v>0</v>
      </c>
      <c r="EJ98" s="89">
        <v>0</v>
      </c>
      <c r="EK98" s="89">
        <v>0</v>
      </c>
      <c r="EL98" s="89">
        <v>60.417000000000002</v>
      </c>
      <c r="EM98" s="89">
        <v>16.677</v>
      </c>
      <c r="EN98" s="89">
        <v>76.912999999999997</v>
      </c>
      <c r="EO98" s="89">
        <v>39.646999999999998</v>
      </c>
      <c r="EP98" s="89">
        <v>17.155000000000001</v>
      </c>
      <c r="EQ98" s="89">
        <v>0</v>
      </c>
      <c r="ER98" s="89">
        <v>0</v>
      </c>
      <c r="ES98" s="89">
        <v>0</v>
      </c>
      <c r="ET98" s="89">
        <v>0</v>
      </c>
      <c r="EU98" s="89">
        <v>0</v>
      </c>
      <c r="EV98" s="89">
        <v>1.4750000000000001</v>
      </c>
      <c r="EW98" s="89">
        <v>0</v>
      </c>
      <c r="EX98" s="89">
        <v>78.438999999999993</v>
      </c>
      <c r="EY98" s="89">
        <v>0</v>
      </c>
      <c r="EZ98" s="89">
        <v>90.709000000000003</v>
      </c>
      <c r="FA98" s="89">
        <v>24.004000000000001</v>
      </c>
      <c r="FB98" s="89">
        <v>6.4009999999999998</v>
      </c>
      <c r="FC98" s="89">
        <v>0</v>
      </c>
      <c r="FD98" s="89">
        <v>0</v>
      </c>
      <c r="FE98" s="89">
        <v>0</v>
      </c>
      <c r="FF98" s="89">
        <v>0.51200000000000001</v>
      </c>
      <c r="FG98" s="89">
        <v>0</v>
      </c>
      <c r="FH98" s="89">
        <v>78.233999999999995</v>
      </c>
      <c r="FI98" s="89">
        <v>2.3090000000000002</v>
      </c>
      <c r="FJ98" s="89">
        <v>75.337000000000003</v>
      </c>
      <c r="FK98" s="89">
        <v>23.013000000000002</v>
      </c>
      <c r="FL98" s="89">
        <v>21.902000000000001</v>
      </c>
      <c r="FM98" s="89">
        <v>0</v>
      </c>
      <c r="FN98" s="89">
        <v>0</v>
      </c>
      <c r="FO98" s="89">
        <v>0</v>
      </c>
      <c r="FP98" s="89">
        <v>0</v>
      </c>
      <c r="FQ98" s="89">
        <v>70.03</v>
      </c>
      <c r="FR98" s="89">
        <v>68.534000000000006</v>
      </c>
      <c r="FS98" s="89">
        <v>0</v>
      </c>
      <c r="FT98" s="89">
        <v>71.069999999999993</v>
      </c>
      <c r="FU98" s="89">
        <v>44.670999999999999</v>
      </c>
      <c r="FV98" s="89">
        <v>0</v>
      </c>
      <c r="FW98" s="89">
        <v>0</v>
      </c>
      <c r="FX98" s="89">
        <v>0</v>
      </c>
      <c r="FY98" s="89">
        <v>0</v>
      </c>
      <c r="FZ98" s="89">
        <v>0</v>
      </c>
      <c r="GA98" s="89">
        <v>7.5049999999999999</v>
      </c>
      <c r="GB98" s="89">
        <v>0</v>
      </c>
      <c r="GC98" s="89">
        <v>61.892000000000003</v>
      </c>
      <c r="GD98" s="89">
        <v>0</v>
      </c>
      <c r="GE98" s="89">
        <v>56.847000000000001</v>
      </c>
      <c r="GF98" s="89">
        <v>26.859000000000002</v>
      </c>
      <c r="GG98" s="89">
        <v>19.664000000000001</v>
      </c>
      <c r="GH98" s="89">
        <v>0</v>
      </c>
      <c r="GI98" s="89">
        <v>0</v>
      </c>
      <c r="GJ98" s="89">
        <v>0</v>
      </c>
      <c r="GK98" s="89">
        <v>0</v>
      </c>
      <c r="GL98" s="89">
        <v>0</v>
      </c>
      <c r="GM98" s="89">
        <v>0</v>
      </c>
      <c r="GN98" s="89">
        <v>0</v>
      </c>
      <c r="GO98" s="89">
        <v>0</v>
      </c>
      <c r="GP98" s="89">
        <v>45.533999999999999</v>
      </c>
      <c r="GQ98" s="89">
        <v>37.203000000000003</v>
      </c>
      <c r="GR98" s="89">
        <v>0</v>
      </c>
      <c r="GS98" s="89">
        <v>0</v>
      </c>
      <c r="GT98" s="89">
        <v>0</v>
      </c>
      <c r="GU98" s="89">
        <v>0</v>
      </c>
      <c r="GV98" s="89">
        <v>0</v>
      </c>
      <c r="GW98" s="89">
        <v>0</v>
      </c>
      <c r="GX98" s="89">
        <v>2.0649999999999999</v>
      </c>
      <c r="GY98" s="89">
        <v>0</v>
      </c>
      <c r="GZ98" s="89">
        <v>0</v>
      </c>
      <c r="HA98" s="89">
        <v>0</v>
      </c>
      <c r="HB98" s="89">
        <v>0</v>
      </c>
      <c r="HC98" s="89">
        <v>0</v>
      </c>
      <c r="HD98" s="89">
        <v>0</v>
      </c>
      <c r="HE98" s="89">
        <v>0</v>
      </c>
      <c r="HF98" s="89">
        <v>0</v>
      </c>
      <c r="HG98" s="89">
        <v>0</v>
      </c>
      <c r="HH98" s="89">
        <v>0</v>
      </c>
      <c r="HI98" s="89">
        <v>0</v>
      </c>
      <c r="HJ98" s="89">
        <v>0</v>
      </c>
      <c r="HK98" s="89">
        <v>0</v>
      </c>
      <c r="HL98" s="89">
        <v>0</v>
      </c>
      <c r="HM98" s="89">
        <v>0</v>
      </c>
      <c r="HN98" s="89">
        <v>0</v>
      </c>
      <c r="HO98" s="89">
        <v>0</v>
      </c>
      <c r="HP98" s="89">
        <v>0</v>
      </c>
      <c r="HQ98" s="89">
        <v>0</v>
      </c>
      <c r="HR98" s="89">
        <v>0</v>
      </c>
      <c r="HS98" s="89">
        <v>0</v>
      </c>
      <c r="HT98" s="89">
        <v>0</v>
      </c>
      <c r="HU98" s="89">
        <v>0</v>
      </c>
      <c r="HV98" s="89">
        <v>38.088999999999999</v>
      </c>
      <c r="HW98" s="89">
        <v>0</v>
      </c>
      <c r="HX98" s="89">
        <v>3.177</v>
      </c>
      <c r="HY98" s="89">
        <v>0</v>
      </c>
      <c r="HZ98" s="89">
        <v>0</v>
      </c>
      <c r="IA98" s="89">
        <v>24.021999999999998</v>
      </c>
      <c r="IB98" s="89">
        <v>0</v>
      </c>
      <c r="IC98" s="89">
        <v>0</v>
      </c>
      <c r="ID98" s="89">
        <v>8.7409999999999997</v>
      </c>
      <c r="IE98" s="89">
        <v>91.043000000000006</v>
      </c>
      <c r="IF98" s="89">
        <v>20.321999999999999</v>
      </c>
      <c r="IG98" s="89">
        <v>0</v>
      </c>
      <c r="IH98" s="89">
        <v>0</v>
      </c>
      <c r="II98" s="89">
        <v>71.756</v>
      </c>
      <c r="IJ98" s="89">
        <v>23.689</v>
      </c>
      <c r="IK98" s="89">
        <v>0</v>
      </c>
      <c r="IL98" s="89">
        <v>0</v>
      </c>
      <c r="IM98" s="89">
        <v>0</v>
      </c>
      <c r="IN98" s="89">
        <v>0</v>
      </c>
      <c r="IO98" s="89">
        <v>0</v>
      </c>
      <c r="IP98" s="89">
        <v>0</v>
      </c>
      <c r="IQ98" s="89">
        <v>0</v>
      </c>
      <c r="IR98" s="89">
        <v>0</v>
      </c>
      <c r="IS98" s="89">
        <v>0</v>
      </c>
      <c r="IT98" s="89">
        <v>0</v>
      </c>
      <c r="IU98" s="89">
        <v>24.195</v>
      </c>
      <c r="IV98" s="89">
        <v>0</v>
      </c>
      <c r="IW98" s="89">
        <v>0</v>
      </c>
      <c r="IX98" s="89">
        <v>0</v>
      </c>
      <c r="IY98" s="89">
        <v>0</v>
      </c>
      <c r="IZ98" s="89">
        <v>0</v>
      </c>
      <c r="JA98" s="89">
        <v>0</v>
      </c>
      <c r="JB98" s="89">
        <v>0</v>
      </c>
      <c r="JC98" s="89">
        <v>0</v>
      </c>
      <c r="JD98" s="89">
        <v>0</v>
      </c>
      <c r="JE98" s="89">
        <v>0</v>
      </c>
      <c r="JF98" s="89">
        <v>8.9770000000000003</v>
      </c>
      <c r="JG98" s="89">
        <v>0</v>
      </c>
      <c r="JH98" s="89">
        <v>0</v>
      </c>
      <c r="JI98" s="89">
        <v>0</v>
      </c>
      <c r="JJ98" s="89">
        <v>0</v>
      </c>
      <c r="JK98" s="89">
        <v>0</v>
      </c>
      <c r="JL98" s="89">
        <v>0</v>
      </c>
      <c r="JM98" s="89">
        <v>19.434999999999999</v>
      </c>
      <c r="JN98" s="89">
        <v>0</v>
      </c>
      <c r="JO98" s="89">
        <v>0</v>
      </c>
      <c r="JP98" s="89">
        <v>0</v>
      </c>
      <c r="JQ98" s="89">
        <v>0</v>
      </c>
      <c r="JR98" s="89">
        <v>0</v>
      </c>
      <c r="JS98" s="89">
        <v>0</v>
      </c>
      <c r="JT98" s="89">
        <v>0</v>
      </c>
      <c r="JU98" s="89">
        <v>0</v>
      </c>
      <c r="JV98" s="89">
        <v>0</v>
      </c>
      <c r="JW98" s="89">
        <v>0</v>
      </c>
      <c r="JX98" s="89">
        <v>0</v>
      </c>
      <c r="JY98" s="89">
        <v>0</v>
      </c>
      <c r="JZ98" s="89">
        <v>0</v>
      </c>
      <c r="KA98" s="89">
        <v>0</v>
      </c>
      <c r="KB98" s="89">
        <v>0</v>
      </c>
      <c r="KC98" s="89">
        <v>6.8840000000000003</v>
      </c>
      <c r="KD98" s="89">
        <v>0</v>
      </c>
      <c r="KE98" s="89">
        <v>0</v>
      </c>
      <c r="KF98" s="89">
        <v>0</v>
      </c>
      <c r="KG98" s="89">
        <v>0</v>
      </c>
      <c r="KH98" s="89">
        <v>0</v>
      </c>
      <c r="KI98" s="89">
        <v>0</v>
      </c>
      <c r="KJ98" s="89">
        <v>0</v>
      </c>
      <c r="KK98" s="89">
        <v>0</v>
      </c>
      <c r="KL98" s="89">
        <v>0</v>
      </c>
      <c r="KM98" s="89">
        <v>0</v>
      </c>
      <c r="KN98" s="89">
        <v>0</v>
      </c>
      <c r="KO98" s="89">
        <v>0</v>
      </c>
      <c r="KP98" s="89">
        <v>0</v>
      </c>
      <c r="KQ98" s="89">
        <v>0</v>
      </c>
      <c r="KR98" s="89">
        <v>0</v>
      </c>
      <c r="KS98" s="89">
        <v>0</v>
      </c>
      <c r="KT98" s="89">
        <v>12.818</v>
      </c>
      <c r="KU98" s="89">
        <v>0</v>
      </c>
      <c r="KV98" s="89">
        <v>0</v>
      </c>
      <c r="KW98" s="89">
        <v>0</v>
      </c>
      <c r="KX98" s="89">
        <v>0</v>
      </c>
      <c r="KY98" s="89">
        <v>0</v>
      </c>
      <c r="KZ98" s="89">
        <v>0</v>
      </c>
      <c r="LA98" s="89">
        <v>0</v>
      </c>
      <c r="LB98" s="89">
        <v>0</v>
      </c>
      <c r="LC98" s="89">
        <v>0</v>
      </c>
      <c r="LD98" s="89">
        <v>0</v>
      </c>
      <c r="LE98" s="89">
        <v>7.04</v>
      </c>
      <c r="LF98" s="89">
        <v>0</v>
      </c>
      <c r="LG98" s="89">
        <v>0</v>
      </c>
      <c r="LH98" s="89">
        <v>0</v>
      </c>
      <c r="LI98" s="89">
        <v>0</v>
      </c>
      <c r="LJ98" s="89">
        <v>0</v>
      </c>
      <c r="LK98" s="89">
        <v>0</v>
      </c>
      <c r="LL98" s="89">
        <v>7.71</v>
      </c>
      <c r="LM98" s="89">
        <v>0</v>
      </c>
      <c r="LN98" s="89">
        <v>0</v>
      </c>
      <c r="LO98" s="89">
        <v>0</v>
      </c>
      <c r="LP98" s="89">
        <v>0</v>
      </c>
      <c r="LQ98" s="89">
        <v>0</v>
      </c>
      <c r="LR98" s="89">
        <v>0</v>
      </c>
      <c r="LS98" s="89">
        <v>0</v>
      </c>
      <c r="LT98" s="89">
        <v>0</v>
      </c>
      <c r="LU98" s="89">
        <v>0</v>
      </c>
      <c r="LV98" s="89">
        <v>0</v>
      </c>
      <c r="LW98" s="89">
        <v>0</v>
      </c>
      <c r="LX98" s="89">
        <v>0</v>
      </c>
      <c r="LY98" s="89">
        <v>0</v>
      </c>
      <c r="LZ98" s="89">
        <v>0</v>
      </c>
      <c r="MA98" s="89">
        <v>0</v>
      </c>
      <c r="MB98" s="89">
        <v>0</v>
      </c>
      <c r="MC98" s="89">
        <v>0</v>
      </c>
      <c r="MD98" s="89">
        <v>0</v>
      </c>
      <c r="ME98" s="89">
        <v>0</v>
      </c>
      <c r="MF98" s="89">
        <v>0</v>
      </c>
      <c r="MG98" s="89">
        <v>0</v>
      </c>
      <c r="MH98" s="89">
        <v>0</v>
      </c>
      <c r="MI98" s="89">
        <v>0</v>
      </c>
      <c r="MJ98" s="89">
        <v>0</v>
      </c>
      <c r="MK98" s="89">
        <v>0</v>
      </c>
      <c r="ML98" s="89">
        <v>0</v>
      </c>
      <c r="MM98" s="89">
        <v>0</v>
      </c>
      <c r="MN98" s="89">
        <v>0</v>
      </c>
      <c r="MO98" s="89">
        <v>0</v>
      </c>
      <c r="MP98" s="89">
        <v>0</v>
      </c>
      <c r="MQ98" s="89">
        <v>9.5280000000000005</v>
      </c>
      <c r="MR98" s="89">
        <v>0</v>
      </c>
      <c r="MS98" s="89">
        <v>0</v>
      </c>
      <c r="MT98" s="89">
        <v>0</v>
      </c>
      <c r="MU98" s="89">
        <v>0</v>
      </c>
      <c r="MV98" s="89">
        <v>0</v>
      </c>
      <c r="MW98" s="89">
        <v>0</v>
      </c>
      <c r="MX98" s="89">
        <v>0</v>
      </c>
      <c r="MY98" s="89">
        <v>0</v>
      </c>
      <c r="MZ98" s="89">
        <v>0</v>
      </c>
      <c r="NA98" s="89">
        <v>0</v>
      </c>
      <c r="NB98" s="89">
        <v>0</v>
      </c>
      <c r="NC98" s="89">
        <v>95.834000000000003</v>
      </c>
      <c r="ND98" s="89">
        <v>0</v>
      </c>
      <c r="NE98" s="89">
        <v>0</v>
      </c>
      <c r="NF98" s="89">
        <v>34.472000000000001</v>
      </c>
      <c r="NG98" s="89">
        <v>0</v>
      </c>
      <c r="NH98" s="89">
        <v>99.641000000000005</v>
      </c>
      <c r="NI98" s="89">
        <v>0</v>
      </c>
      <c r="NJ98" s="89">
        <v>0</v>
      </c>
      <c r="NK98" s="89">
        <v>0</v>
      </c>
      <c r="NL98" s="89">
        <v>75.591999999999999</v>
      </c>
      <c r="NM98" s="89">
        <v>0</v>
      </c>
      <c r="NN98" s="89">
        <v>100</v>
      </c>
      <c r="NO98" s="89">
        <v>0</v>
      </c>
      <c r="NP98" s="89">
        <v>0</v>
      </c>
      <c r="NQ98" s="89">
        <v>36.834000000000003</v>
      </c>
      <c r="NR98" s="89">
        <v>0</v>
      </c>
      <c r="NS98" s="89">
        <v>53.295999999999999</v>
      </c>
      <c r="NT98" s="89">
        <v>0</v>
      </c>
      <c r="NU98" s="89">
        <v>90.498999999999995</v>
      </c>
      <c r="NV98" s="89">
        <v>0</v>
      </c>
      <c r="NW98" s="89">
        <v>31.86</v>
      </c>
      <c r="NX98" s="89">
        <v>45.113</v>
      </c>
      <c r="NY98" s="89">
        <v>45.414000000000001</v>
      </c>
      <c r="NZ98" s="89">
        <v>0</v>
      </c>
      <c r="OA98" s="89">
        <v>80.736999999999995</v>
      </c>
      <c r="OB98" s="89">
        <v>0</v>
      </c>
      <c r="OC98" s="89">
        <v>65.572000000000003</v>
      </c>
      <c r="OD98" s="89">
        <v>0</v>
      </c>
      <c r="OE98" s="89">
        <v>32.854999999999997</v>
      </c>
      <c r="OF98" s="89">
        <v>42.723999999999997</v>
      </c>
      <c r="OG98" s="89">
        <v>0</v>
      </c>
      <c r="OH98" s="89">
        <v>63.783000000000001</v>
      </c>
      <c r="OI98" s="89">
        <v>0</v>
      </c>
      <c r="OJ98" s="89">
        <v>0</v>
      </c>
      <c r="OK98" s="89">
        <v>0</v>
      </c>
      <c r="OL98" s="89">
        <v>0</v>
      </c>
      <c r="OM98" s="89">
        <v>84.352999999999994</v>
      </c>
      <c r="ON98" s="89">
        <v>0</v>
      </c>
      <c r="OO98" s="89">
        <v>0</v>
      </c>
      <c r="OP98" s="89">
        <v>0</v>
      </c>
      <c r="OQ98" s="89">
        <v>22.227</v>
      </c>
      <c r="OR98" s="89">
        <v>44.732999999999997</v>
      </c>
      <c r="OS98" s="89">
        <v>0</v>
      </c>
      <c r="OT98" s="89">
        <v>0</v>
      </c>
      <c r="OU98" s="89">
        <v>0</v>
      </c>
      <c r="OV98" s="89">
        <v>0</v>
      </c>
      <c r="OW98" s="89">
        <v>0</v>
      </c>
      <c r="OX98" s="89">
        <v>0</v>
      </c>
      <c r="OY98" s="89">
        <v>0</v>
      </c>
      <c r="OZ98" s="89">
        <v>83.272999999999996</v>
      </c>
      <c r="PA98" s="89">
        <v>0</v>
      </c>
      <c r="PB98" s="89">
        <v>0</v>
      </c>
      <c r="PC98" s="89">
        <v>0</v>
      </c>
      <c r="PD98" s="89">
        <v>38.704000000000001</v>
      </c>
      <c r="PE98" s="89">
        <v>82.677999999999997</v>
      </c>
      <c r="PF98" s="89">
        <v>0</v>
      </c>
      <c r="PG98" s="89">
        <v>0</v>
      </c>
      <c r="PH98" s="89">
        <v>69.290000000000006</v>
      </c>
      <c r="PI98" s="89">
        <v>0</v>
      </c>
      <c r="PJ98" s="89">
        <v>0</v>
      </c>
      <c r="PK98" s="89">
        <v>0</v>
      </c>
      <c r="PL98" s="89">
        <v>0</v>
      </c>
      <c r="PM98" s="89">
        <v>0</v>
      </c>
      <c r="PN98" s="89">
        <v>0</v>
      </c>
      <c r="PO98" s="89">
        <v>0</v>
      </c>
      <c r="PP98" s="89">
        <v>0</v>
      </c>
      <c r="PQ98" s="89">
        <v>0</v>
      </c>
      <c r="PR98" s="89">
        <v>0</v>
      </c>
      <c r="PS98" s="89">
        <v>0</v>
      </c>
      <c r="PT98" s="89">
        <v>67.819000000000003</v>
      </c>
      <c r="PU98" s="89">
        <v>0</v>
      </c>
      <c r="PV98" s="89">
        <v>0</v>
      </c>
      <c r="PW98" s="89">
        <v>56.564</v>
      </c>
      <c r="PX98" s="89">
        <v>0</v>
      </c>
      <c r="PY98" s="89">
        <v>62.933</v>
      </c>
      <c r="PZ98" s="89">
        <v>44.951000000000001</v>
      </c>
      <c r="QA98" s="89">
        <v>0</v>
      </c>
      <c r="QB98" s="89">
        <v>0</v>
      </c>
      <c r="QC98" s="89">
        <v>0</v>
      </c>
      <c r="QD98" s="89">
        <v>0</v>
      </c>
      <c r="QE98" s="89">
        <v>0</v>
      </c>
      <c r="QF98" s="89">
        <v>0</v>
      </c>
      <c r="QG98" s="89">
        <v>0</v>
      </c>
      <c r="QH98" s="89">
        <v>0</v>
      </c>
      <c r="QI98" s="89">
        <v>0</v>
      </c>
      <c r="QJ98" s="89">
        <v>52.860999999999997</v>
      </c>
      <c r="QK98" s="89">
        <v>0</v>
      </c>
      <c r="QL98" s="89">
        <v>0</v>
      </c>
      <c r="QM98" s="89">
        <v>22.821999999999999</v>
      </c>
      <c r="QN98" s="89">
        <v>0</v>
      </c>
      <c r="QO98" s="89">
        <v>89.421999999999997</v>
      </c>
      <c r="QP98" s="89">
        <v>0</v>
      </c>
      <c r="QQ98" s="89">
        <v>0</v>
      </c>
      <c r="QR98" s="89">
        <v>0</v>
      </c>
      <c r="QS98" s="89">
        <v>0</v>
      </c>
      <c r="QT98" s="89">
        <v>100</v>
      </c>
      <c r="QU98" s="89">
        <v>0</v>
      </c>
      <c r="QV98" s="89">
        <v>0</v>
      </c>
      <c r="QW98" s="89">
        <v>0</v>
      </c>
      <c r="QX98" s="89">
        <v>78.992999999999995</v>
      </c>
      <c r="QY98" s="89">
        <v>0</v>
      </c>
      <c r="QZ98" s="89">
        <v>0</v>
      </c>
      <c r="RA98" s="89">
        <v>23.759</v>
      </c>
      <c r="RB98" s="89">
        <v>0</v>
      </c>
      <c r="RC98" s="89">
        <v>43.412999999999997</v>
      </c>
      <c r="RD98" s="89">
        <v>0</v>
      </c>
      <c r="RE98" s="89">
        <v>0</v>
      </c>
      <c r="RF98" s="89">
        <v>0</v>
      </c>
      <c r="RG98" s="89">
        <v>0</v>
      </c>
      <c r="RH98" s="89">
        <v>0</v>
      </c>
      <c r="RI98" s="89">
        <v>0</v>
      </c>
      <c r="RJ98" s="89">
        <v>0</v>
      </c>
      <c r="RK98" s="89">
        <v>0</v>
      </c>
      <c r="RL98" s="89">
        <v>0</v>
      </c>
      <c r="RM98" s="89">
        <v>0</v>
      </c>
      <c r="RN98" s="89">
        <v>65.385999999999996</v>
      </c>
      <c r="RO98" s="89">
        <v>0</v>
      </c>
      <c r="RP98" s="89">
        <v>0</v>
      </c>
      <c r="RQ98" s="89">
        <v>92.284999999999997</v>
      </c>
    </row>
    <row r="99" spans="2:485" ht="15">
      <c r="B99" s="85" t="s">
        <v>1813</v>
      </c>
      <c r="D99" s="85" t="s">
        <v>2024</v>
      </c>
      <c r="E99" s="87"/>
      <c r="H99" s="85" t="s">
        <v>1813</v>
      </c>
      <c r="I99" s="85" t="s">
        <v>2025</v>
      </c>
      <c r="L99" s="85">
        <v>0</v>
      </c>
      <c r="M99" s="86">
        <v>100</v>
      </c>
      <c r="T99" s="89">
        <v>0</v>
      </c>
      <c r="U99" s="89">
        <v>0</v>
      </c>
      <c r="V99" s="89">
        <v>0</v>
      </c>
      <c r="W99" s="89">
        <v>89.334000000000003</v>
      </c>
      <c r="X99" s="89">
        <v>0</v>
      </c>
      <c r="Y99" s="89">
        <v>0</v>
      </c>
      <c r="Z99" s="89">
        <v>100</v>
      </c>
      <c r="AA99" s="89">
        <v>83.498000000000005</v>
      </c>
      <c r="AB99" s="89">
        <v>89.061999999999998</v>
      </c>
      <c r="AC99" s="89">
        <v>0</v>
      </c>
      <c r="AD99" s="89">
        <v>0</v>
      </c>
      <c r="AE99" s="89">
        <v>0</v>
      </c>
      <c r="AF99" s="89">
        <v>0</v>
      </c>
      <c r="AG99" s="89">
        <v>0</v>
      </c>
      <c r="AH99" s="89">
        <v>98.066000000000003</v>
      </c>
      <c r="AI99" s="89">
        <v>0</v>
      </c>
      <c r="AJ99" s="89">
        <v>0</v>
      </c>
      <c r="AK99" s="89">
        <v>0</v>
      </c>
      <c r="AL99" s="89">
        <v>0</v>
      </c>
      <c r="AM99" s="89">
        <v>98.918000000000006</v>
      </c>
      <c r="AN99" s="89">
        <v>0</v>
      </c>
      <c r="AO99" s="89">
        <v>0</v>
      </c>
      <c r="AP99" s="89">
        <v>83.879000000000005</v>
      </c>
      <c r="AQ99" s="89">
        <v>0</v>
      </c>
      <c r="AR99" s="89">
        <v>0</v>
      </c>
      <c r="AS99" s="89">
        <v>50.512999999999998</v>
      </c>
      <c r="AT99" s="89">
        <v>67.67</v>
      </c>
      <c r="AU99" s="89">
        <v>0</v>
      </c>
      <c r="AV99" s="89">
        <v>0</v>
      </c>
      <c r="AW99" s="89">
        <v>0</v>
      </c>
      <c r="AX99" s="89">
        <v>93.135999999999996</v>
      </c>
      <c r="AY99" s="89">
        <v>0</v>
      </c>
      <c r="AZ99" s="89">
        <v>0</v>
      </c>
      <c r="BA99" s="89">
        <v>100</v>
      </c>
      <c r="BB99" s="89">
        <v>99.649000000000001</v>
      </c>
      <c r="BC99" s="89">
        <v>80.046999999999997</v>
      </c>
      <c r="BD99" s="89">
        <v>0</v>
      </c>
      <c r="BE99" s="89">
        <v>0</v>
      </c>
      <c r="BF99" s="89">
        <v>0</v>
      </c>
      <c r="BG99" s="89">
        <v>0</v>
      </c>
      <c r="BH99" s="89">
        <v>98.724000000000004</v>
      </c>
      <c r="BI99" s="89">
        <v>0</v>
      </c>
      <c r="BJ99" s="89">
        <v>55.83</v>
      </c>
      <c r="BK99" s="89">
        <v>81.593999999999994</v>
      </c>
      <c r="BL99" s="89">
        <v>0</v>
      </c>
      <c r="BM99" s="89">
        <v>0</v>
      </c>
      <c r="BN99" s="89">
        <v>94.218999999999994</v>
      </c>
      <c r="BO99" s="89">
        <v>0</v>
      </c>
      <c r="BP99" s="89">
        <v>0</v>
      </c>
      <c r="BQ99" s="89">
        <v>0</v>
      </c>
      <c r="BR99" s="89">
        <v>99.468999999999994</v>
      </c>
      <c r="BS99" s="89">
        <v>85.983000000000004</v>
      </c>
      <c r="BT99" s="89">
        <v>0</v>
      </c>
      <c r="BU99" s="89">
        <v>0</v>
      </c>
      <c r="BV99" s="89">
        <v>0</v>
      </c>
      <c r="BW99" s="89">
        <v>76.456000000000003</v>
      </c>
      <c r="BX99" s="89">
        <v>86.763000000000005</v>
      </c>
      <c r="BY99" s="89">
        <v>68.739999999999995</v>
      </c>
      <c r="BZ99" s="89">
        <v>0</v>
      </c>
      <c r="CA99" s="89">
        <v>0</v>
      </c>
      <c r="CB99" s="89">
        <v>0</v>
      </c>
      <c r="CC99" s="89">
        <v>98.989000000000004</v>
      </c>
      <c r="CD99" s="89">
        <v>0</v>
      </c>
      <c r="CE99" s="89">
        <v>0</v>
      </c>
      <c r="CF99" s="89">
        <v>0</v>
      </c>
      <c r="CG99" s="89">
        <v>0</v>
      </c>
      <c r="CH99" s="89">
        <v>83.382999999999996</v>
      </c>
      <c r="CI99" s="89">
        <v>0</v>
      </c>
      <c r="CJ99" s="89">
        <v>0</v>
      </c>
      <c r="CK99" s="89">
        <v>0</v>
      </c>
      <c r="CL99" s="89">
        <v>0</v>
      </c>
      <c r="CM99" s="89">
        <v>0</v>
      </c>
      <c r="CN99" s="89">
        <v>98.438000000000002</v>
      </c>
      <c r="CO99" s="89">
        <v>90.225999999999999</v>
      </c>
      <c r="CP99" s="89">
        <v>0</v>
      </c>
      <c r="CQ99" s="89">
        <v>57.073999999999998</v>
      </c>
      <c r="CR99" s="89">
        <v>69.231999999999999</v>
      </c>
      <c r="CS99" s="89">
        <v>100</v>
      </c>
      <c r="CT99" s="89">
        <v>0</v>
      </c>
      <c r="CU99" s="89">
        <v>0</v>
      </c>
      <c r="CV99" s="89">
        <v>97.772999999999996</v>
      </c>
      <c r="CW99" s="89">
        <v>0</v>
      </c>
      <c r="CX99" s="89">
        <v>0</v>
      </c>
      <c r="CY99" s="89">
        <v>100</v>
      </c>
      <c r="CZ99" s="89">
        <v>91.394999999999996</v>
      </c>
      <c r="DA99" s="89">
        <v>94.844999999999999</v>
      </c>
      <c r="DB99" s="89">
        <v>0</v>
      </c>
      <c r="DC99" s="89">
        <v>0</v>
      </c>
      <c r="DD99" s="89">
        <v>0</v>
      </c>
      <c r="DE99" s="89">
        <v>0</v>
      </c>
      <c r="DF99" s="89">
        <v>0</v>
      </c>
      <c r="DG99" s="89">
        <v>0</v>
      </c>
      <c r="DH99" s="89">
        <v>90.26</v>
      </c>
      <c r="DI99" s="89">
        <v>0</v>
      </c>
      <c r="DJ99" s="89">
        <v>69.207999999999998</v>
      </c>
      <c r="DK99" s="89">
        <v>54.442999999999998</v>
      </c>
      <c r="DL99" s="89">
        <v>0</v>
      </c>
      <c r="DM99" s="89">
        <v>0</v>
      </c>
      <c r="DN99" s="89">
        <v>0</v>
      </c>
      <c r="DO99" s="89">
        <v>94.986999999999995</v>
      </c>
      <c r="DP99" s="89">
        <v>0</v>
      </c>
      <c r="DQ99" s="89">
        <v>72.516000000000005</v>
      </c>
      <c r="DR99" s="89">
        <v>86.933000000000007</v>
      </c>
      <c r="DS99" s="89">
        <v>72.498999999999995</v>
      </c>
      <c r="DT99" s="89">
        <v>93.265000000000001</v>
      </c>
      <c r="DU99" s="89">
        <v>0</v>
      </c>
      <c r="DV99" s="89">
        <v>0</v>
      </c>
      <c r="DW99" s="89">
        <v>0</v>
      </c>
      <c r="DX99" s="89">
        <v>0</v>
      </c>
      <c r="DY99" s="89">
        <v>0</v>
      </c>
      <c r="DZ99" s="89">
        <v>0</v>
      </c>
      <c r="EA99" s="89">
        <v>95.203000000000003</v>
      </c>
      <c r="EB99" s="89">
        <v>0</v>
      </c>
      <c r="EC99" s="89">
        <v>0</v>
      </c>
      <c r="ED99" s="89">
        <v>0</v>
      </c>
      <c r="EE99" s="89">
        <v>0</v>
      </c>
      <c r="EF99" s="89">
        <v>0</v>
      </c>
      <c r="EG99" s="89">
        <v>0</v>
      </c>
      <c r="EH99" s="89">
        <v>0</v>
      </c>
      <c r="EI99" s="89">
        <v>0</v>
      </c>
      <c r="EJ99" s="89">
        <v>0</v>
      </c>
      <c r="EK99" s="89">
        <v>0</v>
      </c>
      <c r="EL99" s="89">
        <v>38.828000000000003</v>
      </c>
      <c r="EM99" s="89">
        <v>82.272999999999996</v>
      </c>
      <c r="EN99" s="89">
        <v>22.396999999999998</v>
      </c>
      <c r="EO99" s="89">
        <v>60.353000000000002</v>
      </c>
      <c r="EP99" s="89">
        <v>82.844999999999999</v>
      </c>
      <c r="EQ99" s="89">
        <v>98.864000000000004</v>
      </c>
      <c r="ER99" s="89">
        <v>100</v>
      </c>
      <c r="ES99" s="89">
        <v>0</v>
      </c>
      <c r="ET99" s="89">
        <v>0</v>
      </c>
      <c r="EU99" s="89">
        <v>0</v>
      </c>
      <c r="EV99" s="89">
        <v>98.525000000000006</v>
      </c>
      <c r="EW99" s="89">
        <v>0</v>
      </c>
      <c r="EX99" s="89">
        <v>21.561</v>
      </c>
      <c r="EY99" s="89">
        <v>99.102000000000004</v>
      </c>
      <c r="EZ99" s="89">
        <v>9.2910000000000004</v>
      </c>
      <c r="FA99" s="89">
        <v>75.995999999999995</v>
      </c>
      <c r="FB99" s="89">
        <v>91.747</v>
      </c>
      <c r="FC99" s="89">
        <v>96.197999999999993</v>
      </c>
      <c r="FD99" s="89">
        <v>0</v>
      </c>
      <c r="FE99" s="89">
        <v>0</v>
      </c>
      <c r="FF99" s="89">
        <v>98.92</v>
      </c>
      <c r="FG99" s="89">
        <v>0</v>
      </c>
      <c r="FH99" s="89">
        <v>21.765999999999998</v>
      </c>
      <c r="FI99" s="89">
        <v>96.498000000000005</v>
      </c>
      <c r="FJ99" s="89">
        <v>23.923999999999999</v>
      </c>
      <c r="FK99" s="89">
        <v>76.986999999999995</v>
      </c>
      <c r="FL99" s="89">
        <v>77.387</v>
      </c>
      <c r="FM99" s="89">
        <v>95.424999999999997</v>
      </c>
      <c r="FN99" s="89">
        <v>0</v>
      </c>
      <c r="FO99" s="89">
        <v>0</v>
      </c>
      <c r="FP99" s="89">
        <v>99.192999999999998</v>
      </c>
      <c r="FQ99" s="89">
        <v>29.97</v>
      </c>
      <c r="FR99" s="89">
        <v>31.466000000000001</v>
      </c>
      <c r="FS99" s="89">
        <v>98.927000000000007</v>
      </c>
      <c r="FT99" s="89">
        <v>28.256</v>
      </c>
      <c r="FU99" s="89">
        <v>55.329000000000001</v>
      </c>
      <c r="FV99" s="89">
        <v>70.251000000000005</v>
      </c>
      <c r="FW99" s="89">
        <v>97.61</v>
      </c>
      <c r="FX99" s="89">
        <v>100</v>
      </c>
      <c r="FY99" s="89">
        <v>0</v>
      </c>
      <c r="FZ99" s="89">
        <v>0</v>
      </c>
      <c r="GA99" s="89">
        <v>92.495000000000005</v>
      </c>
      <c r="GB99" s="89">
        <v>0</v>
      </c>
      <c r="GC99" s="89">
        <v>34.143999999999998</v>
      </c>
      <c r="GD99" s="89">
        <v>97.236000000000004</v>
      </c>
      <c r="GE99" s="89">
        <v>37.402999999999999</v>
      </c>
      <c r="GF99" s="89">
        <v>71.587999999999994</v>
      </c>
      <c r="GG99" s="89">
        <v>80.335999999999999</v>
      </c>
      <c r="GH99" s="89">
        <v>99.688000000000002</v>
      </c>
      <c r="GI99" s="89">
        <v>100</v>
      </c>
      <c r="GJ99" s="89">
        <v>0</v>
      </c>
      <c r="GK99" s="89">
        <v>0</v>
      </c>
      <c r="GL99" s="89">
        <v>0</v>
      </c>
      <c r="GM99" s="89">
        <v>96.119</v>
      </c>
      <c r="GN99" s="89">
        <v>89.194999999999993</v>
      </c>
      <c r="GO99" s="89">
        <v>95.760999999999996</v>
      </c>
      <c r="GP99" s="89">
        <v>52.412999999999997</v>
      </c>
      <c r="GQ99" s="89">
        <v>62.796999999999997</v>
      </c>
      <c r="GR99" s="89">
        <v>96.034000000000006</v>
      </c>
      <c r="GS99" s="89">
        <v>99.843999999999994</v>
      </c>
      <c r="GT99" s="89">
        <v>100</v>
      </c>
      <c r="GU99" s="89">
        <v>0</v>
      </c>
      <c r="GV99" s="89">
        <v>99.662999999999997</v>
      </c>
      <c r="GW99" s="89">
        <v>0</v>
      </c>
      <c r="GX99" s="89">
        <v>97.935000000000002</v>
      </c>
      <c r="GY99" s="89">
        <v>0</v>
      </c>
      <c r="GZ99" s="89">
        <v>0</v>
      </c>
      <c r="HA99" s="89">
        <v>0</v>
      </c>
      <c r="HB99" s="89">
        <v>0</v>
      </c>
      <c r="HC99" s="89">
        <v>0</v>
      </c>
      <c r="HD99" s="89">
        <v>0</v>
      </c>
      <c r="HE99" s="89">
        <v>0</v>
      </c>
      <c r="HF99" s="89">
        <v>0</v>
      </c>
      <c r="HG99" s="89">
        <v>0</v>
      </c>
      <c r="HH99" s="89">
        <v>0</v>
      </c>
      <c r="HI99" s="89">
        <v>0</v>
      </c>
      <c r="HJ99" s="89">
        <v>0</v>
      </c>
      <c r="HK99" s="89">
        <v>0</v>
      </c>
      <c r="HL99" s="89">
        <v>0</v>
      </c>
      <c r="HM99" s="89">
        <v>0</v>
      </c>
      <c r="HN99" s="89">
        <v>100</v>
      </c>
      <c r="HO99" s="89">
        <v>0</v>
      </c>
      <c r="HP99" s="89">
        <v>0</v>
      </c>
      <c r="HQ99" s="89">
        <v>0</v>
      </c>
      <c r="HR99" s="89">
        <v>0</v>
      </c>
      <c r="HS99" s="89">
        <v>0</v>
      </c>
      <c r="HT99" s="89">
        <v>0</v>
      </c>
      <c r="HU99" s="89">
        <v>0</v>
      </c>
      <c r="HV99" s="89">
        <v>61.911000000000001</v>
      </c>
      <c r="HW99" s="89">
        <v>0</v>
      </c>
      <c r="HX99" s="89">
        <v>96.207999999999998</v>
      </c>
      <c r="HY99" s="89">
        <v>0</v>
      </c>
      <c r="HZ99" s="89">
        <v>0</v>
      </c>
      <c r="IA99" s="89">
        <v>72.808000000000007</v>
      </c>
      <c r="IB99" s="89">
        <v>0</v>
      </c>
      <c r="IC99" s="89">
        <v>94.17</v>
      </c>
      <c r="ID99" s="89">
        <v>88.02</v>
      </c>
      <c r="IE99" s="89">
        <v>7.06</v>
      </c>
      <c r="IF99" s="89">
        <v>78.153000000000006</v>
      </c>
      <c r="IG99" s="89">
        <v>95.718000000000004</v>
      </c>
      <c r="IH99" s="89">
        <v>100</v>
      </c>
      <c r="II99" s="89">
        <v>22.902999999999999</v>
      </c>
      <c r="IJ99" s="89">
        <v>72.754999999999995</v>
      </c>
      <c r="IK99" s="89">
        <v>0</v>
      </c>
      <c r="IL99" s="89">
        <v>0</v>
      </c>
      <c r="IM99" s="89">
        <v>0</v>
      </c>
      <c r="IN99" s="89">
        <v>0</v>
      </c>
      <c r="IO99" s="89">
        <v>100</v>
      </c>
      <c r="IP99" s="89">
        <v>97.774000000000001</v>
      </c>
      <c r="IQ99" s="89">
        <v>88.451999999999998</v>
      </c>
      <c r="IR99" s="89">
        <v>98.587000000000003</v>
      </c>
      <c r="IS99" s="89">
        <v>0</v>
      </c>
      <c r="IT99" s="89">
        <v>0</v>
      </c>
      <c r="IU99" s="89">
        <v>75.805000000000007</v>
      </c>
      <c r="IV99" s="89">
        <v>0</v>
      </c>
      <c r="IW99" s="89">
        <v>0</v>
      </c>
      <c r="IX99" s="89">
        <v>0</v>
      </c>
      <c r="IY99" s="89">
        <v>100</v>
      </c>
      <c r="IZ99" s="89">
        <v>0</v>
      </c>
      <c r="JA99" s="89">
        <v>62.387999999999998</v>
      </c>
      <c r="JB99" s="89">
        <v>0</v>
      </c>
      <c r="JC99" s="89">
        <v>0</v>
      </c>
      <c r="JD99" s="89">
        <v>100</v>
      </c>
      <c r="JE99" s="89">
        <v>0</v>
      </c>
      <c r="JF99" s="89">
        <v>91.022999999999996</v>
      </c>
      <c r="JG99" s="89">
        <v>0</v>
      </c>
      <c r="JH99" s="89">
        <v>0</v>
      </c>
      <c r="JI99" s="89">
        <v>0</v>
      </c>
      <c r="JJ99" s="89">
        <v>0</v>
      </c>
      <c r="JK99" s="89">
        <v>0</v>
      </c>
      <c r="JL99" s="89">
        <v>0</v>
      </c>
      <c r="JM99" s="89">
        <v>80.239000000000004</v>
      </c>
      <c r="JN99" s="89">
        <v>0</v>
      </c>
      <c r="JO99" s="89">
        <v>0</v>
      </c>
      <c r="JP99" s="89">
        <v>0</v>
      </c>
      <c r="JQ99" s="89">
        <v>86.322000000000003</v>
      </c>
      <c r="JR99" s="89">
        <v>0</v>
      </c>
      <c r="JS99" s="89">
        <v>45.363999999999997</v>
      </c>
      <c r="JT99" s="89">
        <v>0</v>
      </c>
      <c r="JU99" s="89">
        <v>0</v>
      </c>
      <c r="JV99" s="89">
        <v>98.070999999999998</v>
      </c>
      <c r="JW99" s="89">
        <v>0</v>
      </c>
      <c r="JX99" s="89">
        <v>98.712999999999994</v>
      </c>
      <c r="JY99" s="89">
        <v>0</v>
      </c>
      <c r="JZ99" s="89">
        <v>0</v>
      </c>
      <c r="KA99" s="89">
        <v>0</v>
      </c>
      <c r="KB99" s="89">
        <v>0</v>
      </c>
      <c r="KC99" s="89">
        <v>91.207999999999998</v>
      </c>
      <c r="KD99" s="89">
        <v>0</v>
      </c>
      <c r="KE99" s="89">
        <v>0</v>
      </c>
      <c r="KF99" s="89">
        <v>0</v>
      </c>
      <c r="KG99" s="89">
        <v>99.316000000000003</v>
      </c>
      <c r="KH99" s="89">
        <v>0</v>
      </c>
      <c r="KI99" s="89">
        <v>79.899000000000001</v>
      </c>
      <c r="KJ99" s="89">
        <v>0</v>
      </c>
      <c r="KK99" s="89">
        <v>0</v>
      </c>
      <c r="KL99" s="89">
        <v>98.289000000000001</v>
      </c>
      <c r="KM99" s="89">
        <v>0</v>
      </c>
      <c r="KN99" s="89">
        <v>97.55</v>
      </c>
      <c r="KO99" s="89">
        <v>0</v>
      </c>
      <c r="KP99" s="89">
        <v>0</v>
      </c>
      <c r="KQ99" s="89">
        <v>0</v>
      </c>
      <c r="KR99" s="89">
        <v>0</v>
      </c>
      <c r="KS99" s="89">
        <v>0</v>
      </c>
      <c r="KT99" s="89">
        <v>87.182000000000002</v>
      </c>
      <c r="KU99" s="89">
        <v>0</v>
      </c>
      <c r="KV99" s="89">
        <v>0</v>
      </c>
      <c r="KW99" s="89">
        <v>0</v>
      </c>
      <c r="KX99" s="89">
        <v>89.766000000000005</v>
      </c>
      <c r="KY99" s="89">
        <v>0</v>
      </c>
      <c r="KZ99" s="89">
        <v>96.894000000000005</v>
      </c>
      <c r="LA99" s="89">
        <v>0</v>
      </c>
      <c r="LB99" s="89">
        <v>0</v>
      </c>
      <c r="LC99" s="89">
        <v>99.784000000000006</v>
      </c>
      <c r="LD99" s="89">
        <v>0</v>
      </c>
      <c r="LE99" s="89">
        <v>92.96</v>
      </c>
      <c r="LF99" s="89">
        <v>0</v>
      </c>
      <c r="LG99" s="89">
        <v>0</v>
      </c>
      <c r="LH99" s="89">
        <v>0</v>
      </c>
      <c r="LI99" s="89">
        <v>0</v>
      </c>
      <c r="LJ99" s="89">
        <v>0</v>
      </c>
      <c r="LK99" s="89">
        <v>0</v>
      </c>
      <c r="LL99" s="89">
        <v>90.866</v>
      </c>
      <c r="LM99" s="89">
        <v>100</v>
      </c>
      <c r="LN99" s="89">
        <v>0</v>
      </c>
      <c r="LO99" s="89">
        <v>0</v>
      </c>
      <c r="LP99" s="89">
        <v>96.084000000000003</v>
      </c>
      <c r="LQ99" s="89">
        <v>0</v>
      </c>
      <c r="LR99" s="89">
        <v>91.44</v>
      </c>
      <c r="LS99" s="89">
        <v>0</v>
      </c>
      <c r="LT99" s="89">
        <v>0</v>
      </c>
      <c r="LU99" s="89">
        <v>0</v>
      </c>
      <c r="LV99" s="89">
        <v>98.528999999999996</v>
      </c>
      <c r="LW99" s="89">
        <v>91.802000000000007</v>
      </c>
      <c r="LX99" s="89">
        <v>88.11</v>
      </c>
      <c r="LY99" s="89">
        <v>0</v>
      </c>
      <c r="LZ99" s="89">
        <v>0</v>
      </c>
      <c r="MA99" s="89">
        <v>0</v>
      </c>
      <c r="MB99" s="89">
        <v>0</v>
      </c>
      <c r="MC99" s="89">
        <v>0</v>
      </c>
      <c r="MD99" s="89">
        <v>0</v>
      </c>
      <c r="ME99" s="89">
        <v>0</v>
      </c>
      <c r="MF99" s="89">
        <v>93.22</v>
      </c>
      <c r="MG99" s="89">
        <v>0</v>
      </c>
      <c r="MH99" s="89">
        <v>100</v>
      </c>
      <c r="MI99" s="89">
        <v>0</v>
      </c>
      <c r="MJ99" s="89">
        <v>95.268000000000001</v>
      </c>
      <c r="MK99" s="89">
        <v>0</v>
      </c>
      <c r="ML99" s="89">
        <v>75.653999999999996</v>
      </c>
      <c r="MM99" s="89">
        <v>0</v>
      </c>
      <c r="MN99" s="89">
        <v>0</v>
      </c>
      <c r="MO99" s="89">
        <v>95.911000000000001</v>
      </c>
      <c r="MP99" s="89">
        <v>100</v>
      </c>
      <c r="MQ99" s="89">
        <v>90.471999999999994</v>
      </c>
      <c r="MR99" s="89">
        <v>0</v>
      </c>
      <c r="MS99" s="89">
        <v>0</v>
      </c>
      <c r="MT99" s="89">
        <v>0</v>
      </c>
      <c r="MU99" s="89">
        <v>0</v>
      </c>
      <c r="MV99" s="89">
        <v>0</v>
      </c>
      <c r="MW99" s="89">
        <v>0</v>
      </c>
      <c r="MX99" s="89">
        <v>0</v>
      </c>
      <c r="MY99" s="89">
        <v>0</v>
      </c>
      <c r="MZ99" s="89">
        <v>0</v>
      </c>
      <c r="NA99" s="89">
        <v>0</v>
      </c>
      <c r="NB99" s="89">
        <v>0</v>
      </c>
      <c r="NC99" s="89">
        <v>0</v>
      </c>
      <c r="ND99" s="89">
        <v>0</v>
      </c>
      <c r="NE99" s="89">
        <v>0</v>
      </c>
      <c r="NF99" s="89">
        <v>65.528000000000006</v>
      </c>
      <c r="NG99" s="89">
        <v>0</v>
      </c>
      <c r="NH99" s="89">
        <v>0</v>
      </c>
      <c r="NI99" s="89">
        <v>0</v>
      </c>
      <c r="NJ99" s="89">
        <v>0</v>
      </c>
      <c r="NK99" s="89">
        <v>0</v>
      </c>
      <c r="NL99" s="89">
        <v>0</v>
      </c>
      <c r="NM99" s="89">
        <v>0</v>
      </c>
      <c r="NN99" s="89">
        <v>0</v>
      </c>
      <c r="NO99" s="89">
        <v>0</v>
      </c>
      <c r="NP99" s="89">
        <v>0</v>
      </c>
      <c r="NQ99" s="89">
        <v>63.165999999999997</v>
      </c>
      <c r="NR99" s="89">
        <v>0</v>
      </c>
      <c r="NS99" s="89">
        <v>0</v>
      </c>
      <c r="NT99" s="89">
        <v>0</v>
      </c>
      <c r="NU99" s="89">
        <v>9.5009999999999994</v>
      </c>
      <c r="NV99" s="89">
        <v>0</v>
      </c>
      <c r="NW99" s="89">
        <v>64.194999999999993</v>
      </c>
      <c r="NX99" s="89">
        <v>58.634999999999998</v>
      </c>
      <c r="NY99" s="89">
        <v>52.228000000000002</v>
      </c>
      <c r="NZ99" s="89">
        <v>0</v>
      </c>
      <c r="OA99" s="89">
        <v>0</v>
      </c>
      <c r="OB99" s="89">
        <v>0</v>
      </c>
      <c r="OC99" s="89">
        <v>0</v>
      </c>
      <c r="OD99" s="89">
        <v>0</v>
      </c>
      <c r="OE99" s="89">
        <v>98.995000000000005</v>
      </c>
      <c r="OF99" s="89">
        <v>0</v>
      </c>
      <c r="OG99" s="89">
        <v>0</v>
      </c>
      <c r="OH99" s="89">
        <v>35.692999999999998</v>
      </c>
      <c r="OI99" s="89">
        <v>99.096000000000004</v>
      </c>
      <c r="OJ99" s="89">
        <v>0</v>
      </c>
      <c r="OK99" s="89">
        <v>0</v>
      </c>
      <c r="OL99" s="89">
        <v>0</v>
      </c>
      <c r="OM99" s="89">
        <v>0</v>
      </c>
      <c r="ON99" s="89">
        <v>0</v>
      </c>
      <c r="OO99" s="89">
        <v>98.619</v>
      </c>
      <c r="OP99" s="89">
        <v>0</v>
      </c>
      <c r="OQ99" s="89">
        <v>77.772999999999996</v>
      </c>
      <c r="OR99" s="89">
        <v>55.267000000000003</v>
      </c>
      <c r="OS99" s="89">
        <v>0</v>
      </c>
      <c r="OT99" s="89">
        <v>100</v>
      </c>
      <c r="OU99" s="89">
        <v>0</v>
      </c>
      <c r="OV99" s="89">
        <v>0</v>
      </c>
      <c r="OW99" s="89">
        <v>0</v>
      </c>
      <c r="OX99" s="89">
        <v>0</v>
      </c>
      <c r="OY99" s="89">
        <v>100</v>
      </c>
      <c r="OZ99" s="89">
        <v>16.727</v>
      </c>
      <c r="PA99" s="89">
        <v>0</v>
      </c>
      <c r="PB99" s="89">
        <v>0</v>
      </c>
      <c r="PC99" s="89">
        <v>82.213999999999999</v>
      </c>
      <c r="PD99" s="89">
        <v>0</v>
      </c>
      <c r="PE99" s="89">
        <v>17.321999999999999</v>
      </c>
      <c r="PF99" s="89">
        <v>43.853999999999999</v>
      </c>
      <c r="PG99" s="89">
        <v>0</v>
      </c>
      <c r="PH99" s="89">
        <v>30.71</v>
      </c>
      <c r="PI99" s="89">
        <v>0</v>
      </c>
      <c r="PJ99" s="89">
        <v>100</v>
      </c>
      <c r="PK99" s="89">
        <v>0</v>
      </c>
      <c r="PL99" s="89">
        <v>0</v>
      </c>
      <c r="PM99" s="89">
        <v>0</v>
      </c>
      <c r="PN99" s="89">
        <v>0</v>
      </c>
      <c r="PO99" s="89">
        <v>0</v>
      </c>
      <c r="PP99" s="89">
        <v>0</v>
      </c>
      <c r="PQ99" s="89">
        <v>0</v>
      </c>
      <c r="PR99" s="89">
        <v>0</v>
      </c>
      <c r="PS99" s="89">
        <v>0</v>
      </c>
      <c r="PT99" s="89">
        <v>0</v>
      </c>
      <c r="PU99" s="89">
        <v>0</v>
      </c>
      <c r="PV99" s="89">
        <v>99.215999999999994</v>
      </c>
      <c r="PW99" s="89">
        <v>0</v>
      </c>
      <c r="PX99" s="89">
        <v>0</v>
      </c>
      <c r="PY99" s="89">
        <v>0</v>
      </c>
      <c r="PZ99" s="89">
        <v>55.048999999999999</v>
      </c>
      <c r="QA99" s="89">
        <v>0</v>
      </c>
      <c r="QB99" s="89">
        <v>87.206000000000003</v>
      </c>
      <c r="QC99" s="89">
        <v>0</v>
      </c>
      <c r="QD99" s="89">
        <v>0</v>
      </c>
      <c r="QE99" s="89">
        <v>0</v>
      </c>
      <c r="QF99" s="89">
        <v>0</v>
      </c>
      <c r="QG99" s="89">
        <v>0</v>
      </c>
      <c r="QH99" s="89">
        <v>0</v>
      </c>
      <c r="QI99" s="89">
        <v>0</v>
      </c>
      <c r="QJ99" s="89">
        <v>0</v>
      </c>
      <c r="QK99" s="89">
        <v>0</v>
      </c>
      <c r="QL99" s="89">
        <v>100</v>
      </c>
      <c r="QM99" s="89">
        <v>0</v>
      </c>
      <c r="QN99" s="89">
        <v>56.677999999999997</v>
      </c>
      <c r="QO99" s="89">
        <v>0</v>
      </c>
      <c r="QP99" s="89">
        <v>0</v>
      </c>
      <c r="QQ99" s="89">
        <v>0</v>
      </c>
      <c r="QR99" s="89">
        <v>0</v>
      </c>
      <c r="QS99" s="89">
        <v>0</v>
      </c>
      <c r="QT99" s="89">
        <v>0</v>
      </c>
      <c r="QU99" s="89">
        <v>61.073</v>
      </c>
      <c r="QV99" s="89">
        <v>0</v>
      </c>
      <c r="QW99" s="89">
        <v>0</v>
      </c>
      <c r="QX99" s="89">
        <v>0</v>
      </c>
      <c r="QY99" s="89">
        <v>0</v>
      </c>
      <c r="QZ99" s="89">
        <v>90.266999999999996</v>
      </c>
      <c r="RA99" s="89">
        <v>74.212999999999994</v>
      </c>
      <c r="RB99" s="89">
        <v>0</v>
      </c>
      <c r="RC99" s="89">
        <v>56.587000000000003</v>
      </c>
      <c r="RD99" s="89">
        <v>0</v>
      </c>
      <c r="RE99" s="89">
        <v>100</v>
      </c>
      <c r="RF99" s="89">
        <v>0</v>
      </c>
      <c r="RG99" s="89">
        <v>0</v>
      </c>
      <c r="RH99" s="89">
        <v>0</v>
      </c>
      <c r="RI99" s="89">
        <v>0</v>
      </c>
      <c r="RJ99" s="89">
        <v>100</v>
      </c>
      <c r="RK99" s="89">
        <v>0</v>
      </c>
      <c r="RL99" s="89">
        <v>0</v>
      </c>
      <c r="RM99" s="89">
        <v>0</v>
      </c>
      <c r="RN99" s="89">
        <v>0</v>
      </c>
      <c r="RO99" s="89">
        <v>0</v>
      </c>
      <c r="RP99" s="89">
        <v>0</v>
      </c>
      <c r="RQ99" s="89">
        <v>0</v>
      </c>
    </row>
    <row r="100" spans="2:485" ht="15">
      <c r="B100" s="85" t="s">
        <v>1816</v>
      </c>
      <c r="D100" s="85" t="s">
        <v>2026</v>
      </c>
      <c r="E100" s="87"/>
      <c r="F100" s="31" t="s">
        <v>1805</v>
      </c>
      <c r="H100" s="85" t="s">
        <v>1816</v>
      </c>
      <c r="I100" s="85" t="s">
        <v>2027</v>
      </c>
      <c r="L100" s="85">
        <v>0</v>
      </c>
      <c r="M100" s="86" t="s">
        <v>2019</v>
      </c>
      <c r="T100" s="89">
        <v>0</v>
      </c>
      <c r="U100" s="89">
        <v>0</v>
      </c>
      <c r="V100" s="89">
        <v>0</v>
      </c>
      <c r="W100" s="89">
        <v>0</v>
      </c>
      <c r="X100" s="89">
        <v>0</v>
      </c>
      <c r="Y100" s="89">
        <v>0</v>
      </c>
      <c r="Z100" s="89">
        <v>0</v>
      </c>
      <c r="AA100" s="89">
        <v>113.039</v>
      </c>
      <c r="AB100" s="89">
        <v>777.31100000000004</v>
      </c>
      <c r="AC100" s="89">
        <v>0</v>
      </c>
      <c r="AD100" s="89">
        <v>0</v>
      </c>
      <c r="AE100" s="89">
        <v>0</v>
      </c>
      <c r="AF100" s="89">
        <v>0</v>
      </c>
      <c r="AG100" s="89">
        <v>0</v>
      </c>
      <c r="AH100" s="89">
        <v>144.17500000000001</v>
      </c>
      <c r="AI100" s="89">
        <v>0</v>
      </c>
      <c r="AJ100" s="89">
        <v>0</v>
      </c>
      <c r="AK100" s="89">
        <v>0</v>
      </c>
      <c r="AL100" s="89">
        <v>0</v>
      </c>
      <c r="AM100" s="89">
        <v>0</v>
      </c>
      <c r="AN100" s="89">
        <v>0</v>
      </c>
      <c r="AO100" s="89">
        <v>0</v>
      </c>
      <c r="AP100" s="89">
        <v>2666.5360000000001</v>
      </c>
      <c r="AQ100" s="89">
        <v>0</v>
      </c>
      <c r="AR100" s="89">
        <v>0</v>
      </c>
      <c r="AS100" s="89">
        <v>0</v>
      </c>
      <c r="AT100" s="89">
        <v>274.41500000000002</v>
      </c>
      <c r="AU100" s="89">
        <v>0</v>
      </c>
      <c r="AV100" s="89">
        <v>0</v>
      </c>
      <c r="AW100" s="89">
        <v>0</v>
      </c>
      <c r="AX100" s="89">
        <v>259.03500000000003</v>
      </c>
      <c r="AY100" s="89">
        <v>0</v>
      </c>
      <c r="AZ100" s="89">
        <v>0</v>
      </c>
      <c r="BA100" s="89">
        <v>0</v>
      </c>
      <c r="BB100" s="89">
        <v>179.18799999999999</v>
      </c>
      <c r="BC100" s="89">
        <v>2605.393</v>
      </c>
      <c r="BD100" s="89">
        <v>0</v>
      </c>
      <c r="BE100" s="89">
        <v>0</v>
      </c>
      <c r="BF100" s="89">
        <v>0</v>
      </c>
      <c r="BG100" s="89">
        <v>0</v>
      </c>
      <c r="BH100" s="89">
        <v>128.56</v>
      </c>
      <c r="BI100" s="89">
        <v>0</v>
      </c>
      <c r="BJ100" s="89">
        <v>420.125</v>
      </c>
      <c r="BK100" s="89">
        <v>0</v>
      </c>
      <c r="BL100" s="89">
        <v>0</v>
      </c>
      <c r="BM100" s="89">
        <v>0</v>
      </c>
      <c r="BN100" s="89">
        <v>0</v>
      </c>
      <c r="BO100" s="89">
        <v>0</v>
      </c>
      <c r="BP100" s="89">
        <v>0</v>
      </c>
      <c r="BQ100" s="89">
        <v>0</v>
      </c>
      <c r="BR100" s="89">
        <v>310.81400000000002</v>
      </c>
      <c r="BS100" s="89">
        <v>2784.4569999999999</v>
      </c>
      <c r="BT100" s="89">
        <v>0</v>
      </c>
      <c r="BU100" s="89">
        <v>0</v>
      </c>
      <c r="BV100" s="89">
        <v>0</v>
      </c>
      <c r="BW100" s="89">
        <v>0</v>
      </c>
      <c r="BX100" s="89">
        <v>0</v>
      </c>
      <c r="BY100" s="89">
        <v>344.55099999999999</v>
      </c>
      <c r="BZ100" s="89">
        <v>0</v>
      </c>
      <c r="CA100" s="89">
        <v>0</v>
      </c>
      <c r="CB100" s="89">
        <v>0</v>
      </c>
      <c r="CC100" s="89">
        <v>151.709</v>
      </c>
      <c r="CD100" s="89">
        <v>0</v>
      </c>
      <c r="CE100" s="89">
        <v>0</v>
      </c>
      <c r="CF100" s="89">
        <v>0</v>
      </c>
      <c r="CG100" s="89">
        <v>112.75700000000001</v>
      </c>
      <c r="CH100" s="89">
        <v>2135.2489999999998</v>
      </c>
      <c r="CI100" s="89">
        <v>0</v>
      </c>
      <c r="CJ100" s="89">
        <v>0</v>
      </c>
      <c r="CK100" s="89">
        <v>0</v>
      </c>
      <c r="CL100" s="89">
        <v>0</v>
      </c>
      <c r="CM100" s="89">
        <v>0</v>
      </c>
      <c r="CN100" s="89">
        <v>0</v>
      </c>
      <c r="CO100" s="89">
        <v>144.53800000000001</v>
      </c>
      <c r="CP100" s="89">
        <v>0</v>
      </c>
      <c r="CQ100" s="89">
        <v>339.22</v>
      </c>
      <c r="CR100" s="89">
        <v>0</v>
      </c>
      <c r="CS100" s="89">
        <v>0</v>
      </c>
      <c r="CT100" s="89">
        <v>0</v>
      </c>
      <c r="CU100" s="89">
        <v>0</v>
      </c>
      <c r="CV100" s="89">
        <v>174.04300000000001</v>
      </c>
      <c r="CW100" s="89">
        <v>0</v>
      </c>
      <c r="CX100" s="89">
        <v>0</v>
      </c>
      <c r="CY100" s="89">
        <v>0</v>
      </c>
      <c r="CZ100" s="89">
        <v>122.896</v>
      </c>
      <c r="DA100" s="89">
        <v>2245.627</v>
      </c>
      <c r="DB100" s="89">
        <v>0</v>
      </c>
      <c r="DC100" s="89">
        <v>0</v>
      </c>
      <c r="DD100" s="89">
        <v>0</v>
      </c>
      <c r="DE100" s="89">
        <v>0</v>
      </c>
      <c r="DF100" s="89">
        <v>0</v>
      </c>
      <c r="DG100" s="89">
        <v>0</v>
      </c>
      <c r="DH100" s="89">
        <v>95.070999999999998</v>
      </c>
      <c r="DI100" s="89">
        <v>0</v>
      </c>
      <c r="DJ100" s="89">
        <v>180.26599999999999</v>
      </c>
      <c r="DK100" s="89">
        <v>0</v>
      </c>
      <c r="DL100" s="89">
        <v>0</v>
      </c>
      <c r="DM100" s="89">
        <v>0</v>
      </c>
      <c r="DN100" s="89">
        <v>0</v>
      </c>
      <c r="DO100" s="89">
        <v>0</v>
      </c>
      <c r="DP100" s="89">
        <v>0</v>
      </c>
      <c r="DQ100" s="89">
        <v>0</v>
      </c>
      <c r="DR100" s="89">
        <v>0</v>
      </c>
      <c r="DS100" s="89">
        <v>0</v>
      </c>
      <c r="DT100" s="89">
        <v>1341.3869999999999</v>
      </c>
      <c r="DU100" s="89">
        <v>0</v>
      </c>
      <c r="DV100" s="89">
        <v>0</v>
      </c>
      <c r="DW100" s="89">
        <v>0</v>
      </c>
      <c r="DX100" s="89">
        <v>0</v>
      </c>
      <c r="DY100" s="89">
        <v>0</v>
      </c>
      <c r="DZ100" s="89">
        <v>0</v>
      </c>
      <c r="EA100" s="89">
        <v>124.709</v>
      </c>
      <c r="EB100" s="89">
        <v>0</v>
      </c>
      <c r="EC100" s="89">
        <v>0</v>
      </c>
      <c r="ED100" s="89">
        <v>0</v>
      </c>
      <c r="EE100" s="89">
        <v>0</v>
      </c>
      <c r="EF100" s="89">
        <v>0</v>
      </c>
      <c r="EG100" s="89">
        <v>0</v>
      </c>
      <c r="EH100" s="89">
        <v>0</v>
      </c>
      <c r="EI100" s="89">
        <v>0</v>
      </c>
      <c r="EJ100" s="89">
        <v>0</v>
      </c>
      <c r="EK100" s="89">
        <v>0</v>
      </c>
      <c r="EL100" s="89">
        <v>311.95</v>
      </c>
      <c r="EM100" s="89">
        <v>290.20600000000002</v>
      </c>
      <c r="EN100" s="89">
        <v>723.476</v>
      </c>
      <c r="EO100" s="89">
        <v>0</v>
      </c>
      <c r="EP100" s="89">
        <v>84.453999999999994</v>
      </c>
      <c r="EQ100" s="89">
        <v>93.102999999999994</v>
      </c>
      <c r="ER100" s="89">
        <v>0</v>
      </c>
      <c r="ES100" s="89">
        <v>0</v>
      </c>
      <c r="ET100" s="89">
        <v>0</v>
      </c>
      <c r="EU100" s="89">
        <v>0</v>
      </c>
      <c r="EV100" s="89">
        <v>603.60699999999997</v>
      </c>
      <c r="EW100" s="89">
        <v>0</v>
      </c>
      <c r="EX100" s="89">
        <v>249.11699999999999</v>
      </c>
      <c r="EY100" s="89">
        <v>407.60300000000001</v>
      </c>
      <c r="EZ100" s="89">
        <v>630.38499999999999</v>
      </c>
      <c r="FA100" s="89">
        <v>0</v>
      </c>
      <c r="FB100" s="89">
        <v>107.235</v>
      </c>
      <c r="FC100" s="89">
        <v>147.398</v>
      </c>
      <c r="FD100" s="89">
        <v>0</v>
      </c>
      <c r="FE100" s="89">
        <v>0</v>
      </c>
      <c r="FF100" s="89">
        <v>837.78399999999999</v>
      </c>
      <c r="FG100" s="89">
        <v>0</v>
      </c>
      <c r="FH100" s="89">
        <v>264.84500000000003</v>
      </c>
      <c r="FI100" s="89">
        <v>455.11700000000002</v>
      </c>
      <c r="FJ100" s="89">
        <v>556.69399999999996</v>
      </c>
      <c r="FK100" s="89">
        <v>0</v>
      </c>
      <c r="FL100" s="89">
        <v>78.052999999999997</v>
      </c>
      <c r="FM100" s="89">
        <v>180.297</v>
      </c>
      <c r="FN100" s="89">
        <v>0</v>
      </c>
      <c r="FO100" s="89">
        <v>0</v>
      </c>
      <c r="FP100" s="89">
        <v>530.649</v>
      </c>
      <c r="FQ100" s="89">
        <v>0</v>
      </c>
      <c r="FR100" s="89">
        <v>268.32400000000001</v>
      </c>
      <c r="FS100" s="89">
        <v>606.61699999999996</v>
      </c>
      <c r="FT100" s="89">
        <v>658.97900000000004</v>
      </c>
      <c r="FU100" s="89">
        <v>0</v>
      </c>
      <c r="FV100" s="89">
        <v>123.913</v>
      </c>
      <c r="FW100" s="89">
        <v>209.202</v>
      </c>
      <c r="FX100" s="89">
        <v>0</v>
      </c>
      <c r="FY100" s="89">
        <v>0</v>
      </c>
      <c r="FZ100" s="89">
        <v>0</v>
      </c>
      <c r="GA100" s="89">
        <v>560.88499999999999</v>
      </c>
      <c r="GB100" s="89">
        <v>0</v>
      </c>
      <c r="GC100" s="89">
        <v>198.09</v>
      </c>
      <c r="GD100" s="89">
        <v>414.10599999999999</v>
      </c>
      <c r="GE100" s="89">
        <v>608.19600000000003</v>
      </c>
      <c r="GF100" s="89">
        <v>0</v>
      </c>
      <c r="GG100" s="89">
        <v>85.929000000000002</v>
      </c>
      <c r="GH100" s="89">
        <v>78.760000000000005</v>
      </c>
      <c r="GI100" s="89">
        <v>118.381</v>
      </c>
      <c r="GJ100" s="89">
        <v>0</v>
      </c>
      <c r="GK100" s="89">
        <v>0</v>
      </c>
      <c r="GL100" s="89">
        <v>0</v>
      </c>
      <c r="GM100" s="89">
        <v>386.68700000000001</v>
      </c>
      <c r="GN100" s="89">
        <v>0</v>
      </c>
      <c r="GO100" s="89">
        <v>448.59399999999999</v>
      </c>
      <c r="GP100" s="89">
        <v>380.05200000000002</v>
      </c>
      <c r="GQ100" s="89">
        <v>0</v>
      </c>
      <c r="GR100" s="89">
        <v>42.003</v>
      </c>
      <c r="GS100" s="89">
        <v>116.863</v>
      </c>
      <c r="GT100" s="89">
        <v>164.90100000000001</v>
      </c>
      <c r="GU100" s="89">
        <v>0</v>
      </c>
      <c r="GV100" s="89">
        <v>0</v>
      </c>
      <c r="GW100" s="89">
        <v>0</v>
      </c>
      <c r="GX100" s="89">
        <v>432.40699999999998</v>
      </c>
      <c r="GY100" s="89">
        <v>0</v>
      </c>
      <c r="GZ100" s="89">
        <v>0</v>
      </c>
      <c r="HA100" s="89">
        <v>0</v>
      </c>
      <c r="HB100" s="89">
        <v>0</v>
      </c>
      <c r="HC100" s="89">
        <v>0</v>
      </c>
      <c r="HD100" s="89">
        <v>0</v>
      </c>
      <c r="HE100" s="89">
        <v>0</v>
      </c>
      <c r="HF100" s="89">
        <v>0</v>
      </c>
      <c r="HG100" s="89">
        <v>0</v>
      </c>
      <c r="HH100" s="89">
        <v>0</v>
      </c>
      <c r="HI100" s="89">
        <v>0</v>
      </c>
      <c r="HJ100" s="89">
        <v>0</v>
      </c>
      <c r="HK100" s="89">
        <v>0</v>
      </c>
      <c r="HL100" s="89">
        <v>0</v>
      </c>
      <c r="HM100" s="89">
        <v>0</v>
      </c>
      <c r="HN100" s="89">
        <v>0</v>
      </c>
      <c r="HO100" s="89">
        <v>0</v>
      </c>
      <c r="HP100" s="89">
        <v>0</v>
      </c>
      <c r="HQ100" s="89">
        <v>0</v>
      </c>
      <c r="HR100" s="89">
        <v>0</v>
      </c>
      <c r="HS100" s="89">
        <v>0</v>
      </c>
      <c r="HT100" s="89">
        <v>0</v>
      </c>
      <c r="HU100" s="89">
        <v>0</v>
      </c>
      <c r="HV100" s="89">
        <v>0</v>
      </c>
      <c r="HW100" s="89">
        <v>0</v>
      </c>
      <c r="HX100" s="89">
        <v>0</v>
      </c>
      <c r="HY100" s="89">
        <v>0</v>
      </c>
      <c r="HZ100" s="89">
        <v>0</v>
      </c>
      <c r="IA100" s="89">
        <v>0</v>
      </c>
      <c r="IB100" s="89">
        <v>0</v>
      </c>
      <c r="IC100" s="89">
        <v>0</v>
      </c>
      <c r="ID100" s="89">
        <v>1396.347</v>
      </c>
      <c r="IE100" s="89">
        <v>514.84400000000005</v>
      </c>
      <c r="IF100" s="89">
        <v>345.77</v>
      </c>
      <c r="IG100" s="89">
        <v>190.11</v>
      </c>
      <c r="IH100" s="89">
        <v>213.42</v>
      </c>
      <c r="II100" s="89">
        <v>144.03700000000001</v>
      </c>
      <c r="IJ100" s="89">
        <v>0</v>
      </c>
      <c r="IK100" s="89">
        <v>0</v>
      </c>
      <c r="IL100" s="89">
        <v>0</v>
      </c>
      <c r="IM100" s="89">
        <v>0</v>
      </c>
      <c r="IN100" s="89">
        <v>0</v>
      </c>
      <c r="IO100" s="89">
        <v>0</v>
      </c>
      <c r="IP100" s="89">
        <v>0</v>
      </c>
      <c r="IQ100" s="89">
        <v>0</v>
      </c>
      <c r="IR100" s="89">
        <v>0</v>
      </c>
      <c r="IS100" s="89">
        <v>0</v>
      </c>
      <c r="IT100" s="89">
        <v>0</v>
      </c>
      <c r="IU100" s="89">
        <v>863.19500000000005</v>
      </c>
      <c r="IV100" s="89">
        <v>0</v>
      </c>
      <c r="IW100" s="89">
        <v>0</v>
      </c>
      <c r="IX100" s="89">
        <v>0</v>
      </c>
      <c r="IY100" s="89">
        <v>0</v>
      </c>
      <c r="IZ100" s="89">
        <v>0</v>
      </c>
      <c r="JA100" s="89">
        <v>114.075</v>
      </c>
      <c r="JB100" s="89">
        <v>0</v>
      </c>
      <c r="JC100" s="89">
        <v>0</v>
      </c>
      <c r="JD100" s="89">
        <v>0</v>
      </c>
      <c r="JE100" s="89">
        <v>0</v>
      </c>
      <c r="JF100" s="89">
        <v>187.279</v>
      </c>
      <c r="JG100" s="89">
        <v>0</v>
      </c>
      <c r="JH100" s="89">
        <v>0</v>
      </c>
      <c r="JI100" s="89">
        <v>0</v>
      </c>
      <c r="JJ100" s="89">
        <v>0</v>
      </c>
      <c r="JK100" s="89">
        <v>0</v>
      </c>
      <c r="JL100" s="89">
        <v>0</v>
      </c>
      <c r="JM100" s="89">
        <v>1344.3610000000001</v>
      </c>
      <c r="JN100" s="89">
        <v>0</v>
      </c>
      <c r="JO100" s="89">
        <v>0</v>
      </c>
      <c r="JP100" s="89">
        <v>0</v>
      </c>
      <c r="JQ100" s="89">
        <v>65.494</v>
      </c>
      <c r="JR100" s="89">
        <v>0</v>
      </c>
      <c r="JS100" s="89">
        <v>40.332000000000001</v>
      </c>
      <c r="JT100" s="89">
        <v>0</v>
      </c>
      <c r="JU100" s="89">
        <v>0</v>
      </c>
      <c r="JV100" s="89">
        <v>493.411</v>
      </c>
      <c r="JW100" s="89">
        <v>0</v>
      </c>
      <c r="JX100" s="89">
        <v>231.77600000000001</v>
      </c>
      <c r="JY100" s="89">
        <v>0</v>
      </c>
      <c r="JZ100" s="89">
        <v>0</v>
      </c>
      <c r="KA100" s="89">
        <v>0</v>
      </c>
      <c r="KB100" s="89">
        <v>0</v>
      </c>
      <c r="KC100" s="89">
        <v>1249.491</v>
      </c>
      <c r="KD100" s="89">
        <v>0</v>
      </c>
      <c r="KE100" s="89">
        <v>0</v>
      </c>
      <c r="KF100" s="89">
        <v>0</v>
      </c>
      <c r="KG100" s="89">
        <v>0</v>
      </c>
      <c r="KH100" s="89">
        <v>0</v>
      </c>
      <c r="KI100" s="89">
        <v>89.242000000000004</v>
      </c>
      <c r="KJ100" s="89">
        <v>0</v>
      </c>
      <c r="KK100" s="89">
        <v>0</v>
      </c>
      <c r="KL100" s="89">
        <v>384.15199999999999</v>
      </c>
      <c r="KM100" s="89">
        <v>0</v>
      </c>
      <c r="KN100" s="89">
        <v>282.94600000000003</v>
      </c>
      <c r="KO100" s="89">
        <v>0</v>
      </c>
      <c r="KP100" s="89">
        <v>0</v>
      </c>
      <c r="KQ100" s="89">
        <v>0</v>
      </c>
      <c r="KR100" s="89">
        <v>0</v>
      </c>
      <c r="KS100" s="89">
        <v>0</v>
      </c>
      <c r="KT100" s="89">
        <v>1862.914</v>
      </c>
      <c r="KU100" s="89">
        <v>0</v>
      </c>
      <c r="KV100" s="89">
        <v>0</v>
      </c>
      <c r="KW100" s="89">
        <v>0</v>
      </c>
      <c r="KX100" s="89">
        <v>27.949000000000002</v>
      </c>
      <c r="KY100" s="89">
        <v>0</v>
      </c>
      <c r="KZ100" s="89">
        <v>45.152000000000001</v>
      </c>
      <c r="LA100" s="89">
        <v>0</v>
      </c>
      <c r="LB100" s="89">
        <v>0</v>
      </c>
      <c r="LC100" s="89">
        <v>528.39400000000001</v>
      </c>
      <c r="LD100" s="89">
        <v>0</v>
      </c>
      <c r="LE100" s="89">
        <v>849.21</v>
      </c>
      <c r="LF100" s="89">
        <v>0</v>
      </c>
      <c r="LG100" s="89">
        <v>0</v>
      </c>
      <c r="LH100" s="89">
        <v>0</v>
      </c>
      <c r="LI100" s="89">
        <v>0</v>
      </c>
      <c r="LJ100" s="89">
        <v>0</v>
      </c>
      <c r="LK100" s="89">
        <v>0</v>
      </c>
      <c r="LL100" s="89">
        <v>1408.527</v>
      </c>
      <c r="LM100" s="89">
        <v>0</v>
      </c>
      <c r="LN100" s="89">
        <v>0</v>
      </c>
      <c r="LO100" s="89">
        <v>0</v>
      </c>
      <c r="LP100" s="89">
        <v>0</v>
      </c>
      <c r="LQ100" s="89">
        <v>0</v>
      </c>
      <c r="LR100" s="89">
        <v>61.609000000000002</v>
      </c>
      <c r="LS100" s="89">
        <v>0</v>
      </c>
      <c r="LT100" s="89">
        <v>0</v>
      </c>
      <c r="LU100" s="89">
        <v>0</v>
      </c>
      <c r="LV100" s="89">
        <v>217.49199999999999</v>
      </c>
      <c r="LW100" s="89">
        <v>132.26400000000001</v>
      </c>
      <c r="LX100" s="89">
        <v>993.85299999999995</v>
      </c>
      <c r="LY100" s="89">
        <v>0</v>
      </c>
      <c r="LZ100" s="89">
        <v>0</v>
      </c>
      <c r="MA100" s="89">
        <v>0</v>
      </c>
      <c r="MB100" s="89">
        <v>0</v>
      </c>
      <c r="MC100" s="89">
        <v>0</v>
      </c>
      <c r="MD100" s="89">
        <v>0</v>
      </c>
      <c r="ME100" s="89">
        <v>0</v>
      </c>
      <c r="MF100" s="89">
        <v>1358.028</v>
      </c>
      <c r="MG100" s="89">
        <v>0</v>
      </c>
      <c r="MH100" s="89">
        <v>0</v>
      </c>
      <c r="MI100" s="89">
        <v>0</v>
      </c>
      <c r="MJ100" s="89">
        <v>0</v>
      </c>
      <c r="MK100" s="89">
        <v>0</v>
      </c>
      <c r="ML100" s="89">
        <v>45.94</v>
      </c>
      <c r="MM100" s="89">
        <v>0</v>
      </c>
      <c r="MN100" s="89">
        <v>0</v>
      </c>
      <c r="MO100" s="89">
        <v>449.73599999999999</v>
      </c>
      <c r="MP100" s="89">
        <v>258.48099999999999</v>
      </c>
      <c r="MQ100" s="89">
        <v>698.81500000000005</v>
      </c>
      <c r="MR100" s="89">
        <v>0</v>
      </c>
      <c r="MS100" s="89">
        <v>0</v>
      </c>
      <c r="MT100" s="89">
        <v>0</v>
      </c>
      <c r="MU100" s="89">
        <v>0</v>
      </c>
      <c r="MV100" s="89">
        <v>0</v>
      </c>
      <c r="MW100" s="89">
        <v>0</v>
      </c>
      <c r="MX100" s="89">
        <v>0</v>
      </c>
      <c r="MY100" s="89">
        <v>0</v>
      </c>
      <c r="MZ100" s="89">
        <v>0</v>
      </c>
      <c r="NA100" s="89">
        <v>0</v>
      </c>
      <c r="NB100" s="89">
        <v>0</v>
      </c>
      <c r="NC100" s="89">
        <v>24.050999999999998</v>
      </c>
      <c r="ND100" s="89">
        <v>0</v>
      </c>
      <c r="NE100" s="89">
        <v>0</v>
      </c>
      <c r="NF100" s="89">
        <v>24.408999999999999</v>
      </c>
      <c r="NG100" s="89">
        <v>0</v>
      </c>
      <c r="NH100" s="89">
        <v>0</v>
      </c>
      <c r="NI100" s="89">
        <v>0</v>
      </c>
      <c r="NJ100" s="89">
        <v>0</v>
      </c>
      <c r="NK100" s="89">
        <v>0</v>
      </c>
      <c r="NL100" s="89">
        <v>0</v>
      </c>
      <c r="NM100" s="89">
        <v>0</v>
      </c>
      <c r="NN100" s="89">
        <v>0</v>
      </c>
      <c r="NO100" s="89">
        <v>0</v>
      </c>
      <c r="NP100" s="89">
        <v>0</v>
      </c>
      <c r="NQ100" s="89">
        <v>32.963999999999999</v>
      </c>
      <c r="NR100" s="89">
        <v>0</v>
      </c>
      <c r="NS100" s="89">
        <v>0</v>
      </c>
      <c r="NT100" s="89">
        <v>0</v>
      </c>
      <c r="NU100" s="89">
        <v>0</v>
      </c>
      <c r="NV100" s="89">
        <v>0</v>
      </c>
      <c r="NW100" s="89">
        <v>3.4369999999999998</v>
      </c>
      <c r="NX100" s="89">
        <v>0</v>
      </c>
      <c r="NY100" s="89">
        <v>0</v>
      </c>
      <c r="NZ100" s="89">
        <v>0</v>
      </c>
      <c r="OA100" s="89">
        <v>77.281000000000006</v>
      </c>
      <c r="OB100" s="89">
        <v>0</v>
      </c>
      <c r="OC100" s="89">
        <v>0</v>
      </c>
      <c r="OD100" s="89">
        <v>0</v>
      </c>
      <c r="OE100" s="89">
        <v>0</v>
      </c>
      <c r="OF100" s="89">
        <v>0</v>
      </c>
      <c r="OG100" s="89">
        <v>0</v>
      </c>
      <c r="OH100" s="89">
        <v>0</v>
      </c>
      <c r="OI100" s="89">
        <v>0</v>
      </c>
      <c r="OJ100" s="89">
        <v>0</v>
      </c>
      <c r="OK100" s="89">
        <v>0</v>
      </c>
      <c r="OL100" s="89">
        <v>0</v>
      </c>
      <c r="OM100" s="89">
        <v>0</v>
      </c>
      <c r="ON100" s="89">
        <v>0</v>
      </c>
      <c r="OO100" s="89">
        <v>0</v>
      </c>
      <c r="OP100" s="89">
        <v>0</v>
      </c>
      <c r="OQ100" s="89">
        <v>56.36</v>
      </c>
      <c r="OR100" s="89">
        <v>52.496000000000002</v>
      </c>
      <c r="OS100" s="89">
        <v>0</v>
      </c>
      <c r="OT100" s="89">
        <v>0</v>
      </c>
      <c r="OU100" s="89">
        <v>0</v>
      </c>
      <c r="OV100" s="89">
        <v>0</v>
      </c>
      <c r="OW100" s="89">
        <v>0</v>
      </c>
      <c r="OX100" s="89">
        <v>0</v>
      </c>
      <c r="OY100" s="89">
        <v>0</v>
      </c>
      <c r="OZ100" s="89">
        <v>23.968</v>
      </c>
      <c r="PA100" s="89">
        <v>0</v>
      </c>
      <c r="PB100" s="89">
        <v>0</v>
      </c>
      <c r="PC100" s="89">
        <v>660.08299999999997</v>
      </c>
      <c r="PD100" s="89">
        <v>14.66</v>
      </c>
      <c r="PE100" s="89">
        <v>208.52600000000001</v>
      </c>
      <c r="PF100" s="89">
        <v>170.97499999999999</v>
      </c>
      <c r="PG100" s="89">
        <v>0</v>
      </c>
      <c r="PH100" s="89">
        <v>50.116999999999997</v>
      </c>
      <c r="PI100" s="89">
        <v>0</v>
      </c>
      <c r="PJ100" s="89">
        <v>172.83799999999999</v>
      </c>
      <c r="PK100" s="89">
        <v>0</v>
      </c>
      <c r="PL100" s="89">
        <v>0</v>
      </c>
      <c r="PM100" s="89">
        <v>0</v>
      </c>
      <c r="PN100" s="89">
        <v>0</v>
      </c>
      <c r="PO100" s="89">
        <v>0</v>
      </c>
      <c r="PP100" s="89">
        <v>0</v>
      </c>
      <c r="PQ100" s="89">
        <v>0</v>
      </c>
      <c r="PR100" s="89">
        <v>0</v>
      </c>
      <c r="PS100" s="89">
        <v>0</v>
      </c>
      <c r="PT100" s="89">
        <v>18.265999999999998</v>
      </c>
      <c r="PU100" s="89">
        <v>0</v>
      </c>
      <c r="PV100" s="89">
        <v>132.95400000000001</v>
      </c>
      <c r="PW100" s="89">
        <v>0</v>
      </c>
      <c r="PX100" s="89">
        <v>0</v>
      </c>
      <c r="PY100" s="89">
        <v>31.135000000000002</v>
      </c>
      <c r="PZ100" s="89">
        <v>70.019000000000005</v>
      </c>
      <c r="QA100" s="89">
        <v>0</v>
      </c>
      <c r="QB100" s="89">
        <v>0</v>
      </c>
      <c r="QC100" s="89">
        <v>0</v>
      </c>
      <c r="QD100" s="89">
        <v>0</v>
      </c>
      <c r="QE100" s="89">
        <v>0</v>
      </c>
      <c r="QF100" s="89">
        <v>0</v>
      </c>
      <c r="QG100" s="89">
        <v>0</v>
      </c>
      <c r="QH100" s="89">
        <v>0</v>
      </c>
      <c r="QI100" s="89">
        <v>0</v>
      </c>
      <c r="QJ100" s="89">
        <v>8.0549999999999997</v>
      </c>
      <c r="QK100" s="89">
        <v>0</v>
      </c>
      <c r="QL100" s="89">
        <v>137.083</v>
      </c>
      <c r="QM100" s="89">
        <v>0</v>
      </c>
      <c r="QN100" s="89">
        <v>155.80500000000001</v>
      </c>
      <c r="QO100" s="89">
        <v>73.748000000000005</v>
      </c>
      <c r="QP100" s="89">
        <v>0</v>
      </c>
      <c r="QQ100" s="89">
        <v>0</v>
      </c>
      <c r="QR100" s="89">
        <v>0</v>
      </c>
      <c r="QS100" s="89">
        <v>0</v>
      </c>
      <c r="QT100" s="89">
        <v>0</v>
      </c>
      <c r="QU100" s="89">
        <v>0</v>
      </c>
      <c r="QV100" s="89">
        <v>0</v>
      </c>
      <c r="QW100" s="89">
        <v>0</v>
      </c>
      <c r="QX100" s="89">
        <v>21.33</v>
      </c>
      <c r="QY100" s="89">
        <v>0</v>
      </c>
      <c r="QZ100" s="89">
        <v>0</v>
      </c>
      <c r="RA100" s="89">
        <v>0</v>
      </c>
      <c r="RB100" s="89">
        <v>0</v>
      </c>
      <c r="RC100" s="89">
        <v>0</v>
      </c>
      <c r="RD100" s="89">
        <v>0</v>
      </c>
      <c r="RE100" s="89">
        <v>0</v>
      </c>
      <c r="RF100" s="89">
        <v>0</v>
      </c>
      <c r="RG100" s="89">
        <v>0</v>
      </c>
      <c r="RH100" s="89">
        <v>0</v>
      </c>
      <c r="RI100" s="89">
        <v>0</v>
      </c>
      <c r="RJ100" s="89">
        <v>0</v>
      </c>
      <c r="RK100" s="89">
        <v>0</v>
      </c>
      <c r="RL100" s="89">
        <v>0</v>
      </c>
      <c r="RM100" s="89">
        <v>0</v>
      </c>
      <c r="RN100" s="89">
        <v>0</v>
      </c>
      <c r="RO100" s="89">
        <v>0</v>
      </c>
      <c r="RP100" s="89">
        <v>0</v>
      </c>
      <c r="RQ100" s="89">
        <v>0</v>
      </c>
    </row>
    <row r="101" spans="2:485" ht="15">
      <c r="B101" s="85" t="s">
        <v>1819</v>
      </c>
      <c r="D101" s="85" t="s">
        <v>2028</v>
      </c>
      <c r="E101" s="87"/>
      <c r="F101" s="31" t="s">
        <v>461</v>
      </c>
      <c r="H101" s="85" t="s">
        <v>1819</v>
      </c>
      <c r="I101" s="85" t="s">
        <v>2029</v>
      </c>
      <c r="L101" s="85">
        <v>0</v>
      </c>
      <c r="M101" s="86" t="s">
        <v>2019</v>
      </c>
      <c r="T101" s="89">
        <v>0</v>
      </c>
      <c r="U101" s="89">
        <v>0</v>
      </c>
      <c r="V101" s="89">
        <v>0</v>
      </c>
      <c r="W101" s="89">
        <v>0</v>
      </c>
      <c r="X101" s="89">
        <v>0</v>
      </c>
      <c r="Y101" s="89">
        <v>0</v>
      </c>
      <c r="Z101" s="89">
        <v>0</v>
      </c>
      <c r="AA101" s="89">
        <v>7.0620000000000003</v>
      </c>
      <c r="AB101" s="89">
        <v>11.509</v>
      </c>
      <c r="AC101" s="89">
        <v>0</v>
      </c>
      <c r="AD101" s="89">
        <v>0</v>
      </c>
      <c r="AE101" s="89">
        <v>0</v>
      </c>
      <c r="AF101" s="89">
        <v>0</v>
      </c>
      <c r="AG101" s="89">
        <v>0</v>
      </c>
      <c r="AH101" s="89">
        <v>22.815000000000001</v>
      </c>
      <c r="AI101" s="89">
        <v>0</v>
      </c>
      <c r="AJ101" s="89">
        <v>0</v>
      </c>
      <c r="AK101" s="89">
        <v>0</v>
      </c>
      <c r="AL101" s="89">
        <v>0</v>
      </c>
      <c r="AM101" s="89">
        <v>0</v>
      </c>
      <c r="AN101" s="89">
        <v>0</v>
      </c>
      <c r="AO101" s="89">
        <v>0</v>
      </c>
      <c r="AP101" s="89">
        <v>11.183</v>
      </c>
      <c r="AQ101" s="89">
        <v>0</v>
      </c>
      <c r="AR101" s="89">
        <v>0</v>
      </c>
      <c r="AS101" s="89">
        <v>0</v>
      </c>
      <c r="AT101" s="89">
        <v>15.903</v>
      </c>
      <c r="AU101" s="89">
        <v>0</v>
      </c>
      <c r="AV101" s="89">
        <v>0</v>
      </c>
      <c r="AW101" s="89">
        <v>0</v>
      </c>
      <c r="AX101" s="89">
        <v>11.254</v>
      </c>
      <c r="AY101" s="89">
        <v>0</v>
      </c>
      <c r="AZ101" s="89">
        <v>0</v>
      </c>
      <c r="BA101" s="89">
        <v>0</v>
      </c>
      <c r="BB101" s="89">
        <v>5.9109999999999996</v>
      </c>
      <c r="BC101" s="89">
        <v>11.377000000000001</v>
      </c>
      <c r="BD101" s="89">
        <v>0</v>
      </c>
      <c r="BE101" s="89">
        <v>0</v>
      </c>
      <c r="BF101" s="89">
        <v>0</v>
      </c>
      <c r="BG101" s="89">
        <v>0</v>
      </c>
      <c r="BH101" s="89">
        <v>14.757</v>
      </c>
      <c r="BI101" s="89">
        <v>0</v>
      </c>
      <c r="BJ101" s="89">
        <v>15.691000000000001</v>
      </c>
      <c r="BK101" s="89">
        <v>0</v>
      </c>
      <c r="BL101" s="89">
        <v>0</v>
      </c>
      <c r="BM101" s="89">
        <v>0</v>
      </c>
      <c r="BN101" s="89">
        <v>0</v>
      </c>
      <c r="BO101" s="89">
        <v>0</v>
      </c>
      <c r="BP101" s="89">
        <v>0</v>
      </c>
      <c r="BQ101" s="89">
        <v>0</v>
      </c>
      <c r="BR101" s="89">
        <v>9.1440000000000001</v>
      </c>
      <c r="BS101" s="89">
        <v>10.973000000000001</v>
      </c>
      <c r="BT101" s="89">
        <v>0</v>
      </c>
      <c r="BU101" s="89">
        <v>0</v>
      </c>
      <c r="BV101" s="89">
        <v>0</v>
      </c>
      <c r="BW101" s="89">
        <v>0</v>
      </c>
      <c r="BX101" s="89">
        <v>0</v>
      </c>
      <c r="BY101" s="89">
        <v>12.679</v>
      </c>
      <c r="BZ101" s="89">
        <v>0</v>
      </c>
      <c r="CA101" s="89">
        <v>0</v>
      </c>
      <c r="CB101" s="89">
        <v>0</v>
      </c>
      <c r="CC101" s="89">
        <v>0</v>
      </c>
      <c r="CD101" s="89">
        <v>0</v>
      </c>
      <c r="CE101" s="89">
        <v>0</v>
      </c>
      <c r="CF101" s="89">
        <v>0</v>
      </c>
      <c r="CG101" s="89">
        <v>9.4860000000000007</v>
      </c>
      <c r="CH101" s="89">
        <v>13.561</v>
      </c>
      <c r="CI101" s="89">
        <v>0</v>
      </c>
      <c r="CJ101" s="89">
        <v>0</v>
      </c>
      <c r="CK101" s="89">
        <v>0</v>
      </c>
      <c r="CL101" s="89">
        <v>0</v>
      </c>
      <c r="CM101" s="89">
        <v>0</v>
      </c>
      <c r="CN101" s="89">
        <v>0</v>
      </c>
      <c r="CO101" s="89">
        <v>0</v>
      </c>
      <c r="CP101" s="89">
        <v>0</v>
      </c>
      <c r="CQ101" s="89">
        <v>8.3539999999999992</v>
      </c>
      <c r="CR101" s="89">
        <v>0</v>
      </c>
      <c r="CS101" s="89">
        <v>0</v>
      </c>
      <c r="CT101" s="89">
        <v>0</v>
      </c>
      <c r="CU101" s="89">
        <v>0</v>
      </c>
      <c r="CV101" s="89">
        <v>16.550999999999998</v>
      </c>
      <c r="CW101" s="89">
        <v>0</v>
      </c>
      <c r="CX101" s="89">
        <v>0</v>
      </c>
      <c r="CY101" s="89">
        <v>0</v>
      </c>
      <c r="CZ101" s="89">
        <v>0</v>
      </c>
      <c r="DA101" s="89">
        <v>15.726000000000001</v>
      </c>
      <c r="DB101" s="89">
        <v>0</v>
      </c>
      <c r="DC101" s="89">
        <v>0</v>
      </c>
      <c r="DD101" s="89">
        <v>0</v>
      </c>
      <c r="DE101" s="89">
        <v>0</v>
      </c>
      <c r="DF101" s="89">
        <v>0</v>
      </c>
      <c r="DG101" s="89">
        <v>0</v>
      </c>
      <c r="DH101" s="89">
        <v>15.038</v>
      </c>
      <c r="DI101" s="89">
        <v>0</v>
      </c>
      <c r="DJ101" s="89">
        <v>13.23</v>
      </c>
      <c r="DK101" s="89">
        <v>0</v>
      </c>
      <c r="DL101" s="89">
        <v>0</v>
      </c>
      <c r="DM101" s="89">
        <v>0</v>
      </c>
      <c r="DN101" s="89">
        <v>0</v>
      </c>
      <c r="DO101" s="89">
        <v>0</v>
      </c>
      <c r="DP101" s="89">
        <v>0</v>
      </c>
      <c r="DQ101" s="89">
        <v>0</v>
      </c>
      <c r="DR101" s="89">
        <v>0</v>
      </c>
      <c r="DS101" s="89">
        <v>0</v>
      </c>
      <c r="DT101" s="89">
        <v>14.488</v>
      </c>
      <c r="DU101" s="89">
        <v>0</v>
      </c>
      <c r="DV101" s="89">
        <v>0</v>
      </c>
      <c r="DW101" s="89">
        <v>0</v>
      </c>
      <c r="DX101" s="89">
        <v>0</v>
      </c>
      <c r="DY101" s="89">
        <v>0</v>
      </c>
      <c r="DZ101" s="89">
        <v>0</v>
      </c>
      <c r="EA101" s="89">
        <v>14.967000000000001</v>
      </c>
      <c r="EB101" s="89">
        <v>0</v>
      </c>
      <c r="EC101" s="89">
        <v>0</v>
      </c>
      <c r="ED101" s="89">
        <v>0</v>
      </c>
      <c r="EE101" s="89">
        <v>0</v>
      </c>
      <c r="EF101" s="89">
        <v>0</v>
      </c>
      <c r="EG101" s="89">
        <v>0</v>
      </c>
      <c r="EH101" s="89">
        <v>0</v>
      </c>
      <c r="EI101" s="89">
        <v>0</v>
      </c>
      <c r="EJ101" s="89">
        <v>0</v>
      </c>
      <c r="EK101" s="89">
        <v>0</v>
      </c>
      <c r="EL101" s="89">
        <v>40.256999999999998</v>
      </c>
      <c r="EM101" s="89">
        <v>4.9000000000000004</v>
      </c>
      <c r="EN101" s="89">
        <v>31.721</v>
      </c>
      <c r="EO101" s="89">
        <v>0</v>
      </c>
      <c r="EP101" s="89">
        <v>3.0390000000000001</v>
      </c>
      <c r="EQ101" s="89">
        <v>5.6660000000000004</v>
      </c>
      <c r="ER101" s="89">
        <v>0</v>
      </c>
      <c r="ES101" s="89">
        <v>0</v>
      </c>
      <c r="ET101" s="89">
        <v>0</v>
      </c>
      <c r="EU101" s="89">
        <v>0</v>
      </c>
      <c r="EV101" s="89">
        <v>7.1379999999999999</v>
      </c>
      <c r="EW101" s="89">
        <v>0</v>
      </c>
      <c r="EX101" s="89">
        <v>49.018000000000001</v>
      </c>
      <c r="EY101" s="89">
        <v>7.484</v>
      </c>
      <c r="EZ101" s="89">
        <v>34.585999999999999</v>
      </c>
      <c r="FA101" s="89">
        <v>0</v>
      </c>
      <c r="FB101" s="89">
        <v>4.3209999999999997</v>
      </c>
      <c r="FC101" s="89">
        <v>7.3049999999999997</v>
      </c>
      <c r="FD101" s="89">
        <v>0</v>
      </c>
      <c r="FE101" s="89">
        <v>0</v>
      </c>
      <c r="FF101" s="89">
        <v>10.754</v>
      </c>
      <c r="FG101" s="89">
        <v>0</v>
      </c>
      <c r="FH101" s="89">
        <v>45.776000000000003</v>
      </c>
      <c r="FI101" s="89">
        <v>7.3339999999999996</v>
      </c>
      <c r="FJ101" s="89">
        <v>31.466999999999999</v>
      </c>
      <c r="FK101" s="89">
        <v>0</v>
      </c>
      <c r="FL101" s="89">
        <v>4.4589999999999996</v>
      </c>
      <c r="FM101" s="89">
        <v>8.3759999999999994</v>
      </c>
      <c r="FN101" s="89">
        <v>0</v>
      </c>
      <c r="FO101" s="89">
        <v>0</v>
      </c>
      <c r="FP101" s="89">
        <v>6.62</v>
      </c>
      <c r="FQ101" s="89">
        <v>0</v>
      </c>
      <c r="FR101" s="89">
        <v>29.492000000000001</v>
      </c>
      <c r="FS101" s="89">
        <v>10.46</v>
      </c>
      <c r="FT101" s="89">
        <v>33.741999999999997</v>
      </c>
      <c r="FU101" s="89">
        <v>0</v>
      </c>
      <c r="FV101" s="89">
        <v>5.0570000000000004</v>
      </c>
      <c r="FW101" s="89">
        <v>6.649</v>
      </c>
      <c r="FX101" s="89">
        <v>2.4670000000000001</v>
      </c>
      <c r="FY101" s="89">
        <v>0</v>
      </c>
      <c r="FZ101" s="89">
        <v>0</v>
      </c>
      <c r="GA101" s="89">
        <v>12.673999999999999</v>
      </c>
      <c r="GB101" s="89">
        <v>0</v>
      </c>
      <c r="GC101" s="89">
        <v>1162.201</v>
      </c>
      <c r="GD101" s="89">
        <v>8.0470000000000006</v>
      </c>
      <c r="GE101" s="89">
        <v>841.13699999999994</v>
      </c>
      <c r="GF101" s="89">
        <v>0</v>
      </c>
      <c r="GG101" s="89">
        <v>0</v>
      </c>
      <c r="GH101" s="89">
        <v>6.4850000000000003</v>
      </c>
      <c r="GI101" s="89">
        <v>4.0990000000000002</v>
      </c>
      <c r="GJ101" s="89">
        <v>0</v>
      </c>
      <c r="GK101" s="89">
        <v>0</v>
      </c>
      <c r="GL101" s="89">
        <v>0</v>
      </c>
      <c r="GM101" s="89">
        <v>10.086</v>
      </c>
      <c r="GN101" s="89">
        <v>0</v>
      </c>
      <c r="GO101" s="89">
        <v>8.0630000000000006</v>
      </c>
      <c r="GP101" s="89">
        <v>28.308</v>
      </c>
      <c r="GQ101" s="89">
        <v>0</v>
      </c>
      <c r="GR101" s="89">
        <v>5.1029999999999998</v>
      </c>
      <c r="GS101" s="89">
        <v>6.8769999999999998</v>
      </c>
      <c r="GT101" s="89">
        <v>9.3719999999999999</v>
      </c>
      <c r="GU101" s="89">
        <v>0</v>
      </c>
      <c r="GV101" s="89">
        <v>0</v>
      </c>
      <c r="GW101" s="89">
        <v>0</v>
      </c>
      <c r="GX101" s="89">
        <v>7.4130000000000003</v>
      </c>
      <c r="GY101" s="89">
        <v>0</v>
      </c>
      <c r="GZ101" s="89">
        <v>0</v>
      </c>
      <c r="HA101" s="89">
        <v>0</v>
      </c>
      <c r="HB101" s="89">
        <v>0</v>
      </c>
      <c r="HC101" s="89">
        <v>0</v>
      </c>
      <c r="HD101" s="89">
        <v>0</v>
      </c>
      <c r="HE101" s="89">
        <v>0</v>
      </c>
      <c r="HF101" s="89">
        <v>0</v>
      </c>
      <c r="HG101" s="89">
        <v>0</v>
      </c>
      <c r="HH101" s="89">
        <v>0</v>
      </c>
      <c r="HI101" s="89">
        <v>0</v>
      </c>
      <c r="HJ101" s="89">
        <v>0</v>
      </c>
      <c r="HK101" s="89">
        <v>0</v>
      </c>
      <c r="HL101" s="89">
        <v>0</v>
      </c>
      <c r="HM101" s="89">
        <v>0</v>
      </c>
      <c r="HN101" s="89">
        <v>0</v>
      </c>
      <c r="HO101" s="89">
        <v>0</v>
      </c>
      <c r="HP101" s="89">
        <v>0</v>
      </c>
      <c r="HQ101" s="89">
        <v>0</v>
      </c>
      <c r="HR101" s="89">
        <v>0</v>
      </c>
      <c r="HS101" s="89">
        <v>0</v>
      </c>
      <c r="HT101" s="89">
        <v>0</v>
      </c>
      <c r="HU101" s="89">
        <v>0</v>
      </c>
      <c r="HV101" s="89">
        <v>0</v>
      </c>
      <c r="HW101" s="89">
        <v>0</v>
      </c>
      <c r="HX101" s="89">
        <v>0</v>
      </c>
      <c r="HY101" s="89">
        <v>0</v>
      </c>
      <c r="HZ101" s="89">
        <v>0</v>
      </c>
      <c r="IA101" s="89">
        <v>0</v>
      </c>
      <c r="IB101" s="89">
        <v>0</v>
      </c>
      <c r="IC101" s="89">
        <v>0</v>
      </c>
      <c r="ID101" s="89">
        <v>24.204999999999998</v>
      </c>
      <c r="IE101" s="89">
        <v>50.938000000000002</v>
      </c>
      <c r="IF101" s="89">
        <v>23.277999999999999</v>
      </c>
      <c r="IG101" s="89">
        <v>35.048000000000002</v>
      </c>
      <c r="IH101" s="89">
        <v>25.934999999999999</v>
      </c>
      <c r="II101" s="89">
        <v>29.571000000000002</v>
      </c>
      <c r="IJ101" s="89">
        <v>0</v>
      </c>
      <c r="IK101" s="89">
        <v>0</v>
      </c>
      <c r="IL101" s="89">
        <v>0</v>
      </c>
      <c r="IM101" s="89">
        <v>0</v>
      </c>
      <c r="IN101" s="89">
        <v>0</v>
      </c>
      <c r="IO101" s="89">
        <v>0</v>
      </c>
      <c r="IP101" s="89">
        <v>0</v>
      </c>
      <c r="IQ101" s="89">
        <v>0</v>
      </c>
      <c r="IR101" s="89">
        <v>0</v>
      </c>
      <c r="IS101" s="89">
        <v>0</v>
      </c>
      <c r="IT101" s="89">
        <v>0</v>
      </c>
      <c r="IU101" s="89">
        <v>4.984</v>
      </c>
      <c r="IV101" s="89">
        <v>0</v>
      </c>
      <c r="IW101" s="89">
        <v>0</v>
      </c>
      <c r="IX101" s="89">
        <v>0</v>
      </c>
      <c r="IY101" s="89">
        <v>0</v>
      </c>
      <c r="IZ101" s="89">
        <v>0</v>
      </c>
      <c r="JA101" s="89">
        <v>11.484999999999999</v>
      </c>
      <c r="JB101" s="89">
        <v>0</v>
      </c>
      <c r="JC101" s="89">
        <v>0</v>
      </c>
      <c r="JD101" s="89">
        <v>0</v>
      </c>
      <c r="JE101" s="89">
        <v>0</v>
      </c>
      <c r="JF101" s="89">
        <v>8.42</v>
      </c>
      <c r="JG101" s="89">
        <v>0</v>
      </c>
      <c r="JH101" s="89">
        <v>0</v>
      </c>
      <c r="JI101" s="89">
        <v>0</v>
      </c>
      <c r="JJ101" s="89">
        <v>0</v>
      </c>
      <c r="JK101" s="89">
        <v>0</v>
      </c>
      <c r="JL101" s="89">
        <v>0</v>
      </c>
      <c r="JM101" s="89">
        <v>7.2439999999999998</v>
      </c>
      <c r="JN101" s="89">
        <v>0</v>
      </c>
      <c r="JO101" s="89">
        <v>0</v>
      </c>
      <c r="JP101" s="89">
        <v>0</v>
      </c>
      <c r="JQ101" s="89">
        <v>0</v>
      </c>
      <c r="JR101" s="89">
        <v>0</v>
      </c>
      <c r="JS101" s="89">
        <v>3.4580000000000002</v>
      </c>
      <c r="JT101" s="89">
        <v>0</v>
      </c>
      <c r="JU101" s="89">
        <v>0</v>
      </c>
      <c r="JV101" s="89">
        <v>12.473000000000001</v>
      </c>
      <c r="JW101" s="89">
        <v>0</v>
      </c>
      <c r="JX101" s="89">
        <v>6.9749999999999996</v>
      </c>
      <c r="JY101" s="89">
        <v>0</v>
      </c>
      <c r="JZ101" s="89">
        <v>0</v>
      </c>
      <c r="KA101" s="89">
        <v>0</v>
      </c>
      <c r="KB101" s="89">
        <v>0</v>
      </c>
      <c r="KC101" s="89">
        <v>8.8710000000000004</v>
      </c>
      <c r="KD101" s="89">
        <v>0</v>
      </c>
      <c r="KE101" s="89">
        <v>0</v>
      </c>
      <c r="KF101" s="89">
        <v>0</v>
      </c>
      <c r="KG101" s="89">
        <v>0</v>
      </c>
      <c r="KH101" s="89">
        <v>0</v>
      </c>
      <c r="KI101" s="89">
        <v>6.8230000000000004</v>
      </c>
      <c r="KJ101" s="89">
        <v>0</v>
      </c>
      <c r="KK101" s="89">
        <v>0</v>
      </c>
      <c r="KL101" s="89">
        <v>5.2279999999999998</v>
      </c>
      <c r="KM101" s="89">
        <v>0</v>
      </c>
      <c r="KN101" s="89">
        <v>7.4240000000000004</v>
      </c>
      <c r="KO101" s="89">
        <v>0</v>
      </c>
      <c r="KP101" s="89">
        <v>0</v>
      </c>
      <c r="KQ101" s="89">
        <v>0</v>
      </c>
      <c r="KR101" s="89">
        <v>0</v>
      </c>
      <c r="KS101" s="89">
        <v>0</v>
      </c>
      <c r="KT101" s="89">
        <v>10.571</v>
      </c>
      <c r="KU101" s="89">
        <v>0</v>
      </c>
      <c r="KV101" s="89">
        <v>0</v>
      </c>
      <c r="KW101" s="89">
        <v>0</v>
      </c>
      <c r="KX101" s="89">
        <v>11.061</v>
      </c>
      <c r="KY101" s="89">
        <v>0</v>
      </c>
      <c r="KZ101" s="89">
        <v>2.3759999999999999</v>
      </c>
      <c r="LA101" s="89">
        <v>0</v>
      </c>
      <c r="LB101" s="89">
        <v>0</v>
      </c>
      <c r="LC101" s="89">
        <v>9.4109999999999996</v>
      </c>
      <c r="LD101" s="89">
        <v>0</v>
      </c>
      <c r="LE101" s="89">
        <v>7.9489999999999998</v>
      </c>
      <c r="LF101" s="89">
        <v>0</v>
      </c>
      <c r="LG101" s="89">
        <v>0</v>
      </c>
      <c r="LH101" s="89">
        <v>0</v>
      </c>
      <c r="LI101" s="89">
        <v>0</v>
      </c>
      <c r="LJ101" s="89">
        <v>0</v>
      </c>
      <c r="LK101" s="89">
        <v>0</v>
      </c>
      <c r="LL101" s="89">
        <v>5.58</v>
      </c>
      <c r="LM101" s="89">
        <v>0</v>
      </c>
      <c r="LN101" s="89">
        <v>0</v>
      </c>
      <c r="LO101" s="89">
        <v>0</v>
      </c>
      <c r="LP101" s="89">
        <v>15.555</v>
      </c>
      <c r="LQ101" s="89">
        <v>0</v>
      </c>
      <c r="LR101" s="89">
        <v>7.42</v>
      </c>
      <c r="LS101" s="89">
        <v>0</v>
      </c>
      <c r="LT101" s="89">
        <v>0</v>
      </c>
      <c r="LU101" s="89">
        <v>0</v>
      </c>
      <c r="LV101" s="89">
        <v>5.6379999999999999</v>
      </c>
      <c r="LW101" s="89">
        <v>6.1840000000000002</v>
      </c>
      <c r="LX101" s="89">
        <v>14.417</v>
      </c>
      <c r="LY101" s="89">
        <v>0</v>
      </c>
      <c r="LZ101" s="89">
        <v>0</v>
      </c>
      <c r="MA101" s="89">
        <v>0</v>
      </c>
      <c r="MB101" s="89">
        <v>0</v>
      </c>
      <c r="MC101" s="89">
        <v>0</v>
      </c>
      <c r="MD101" s="89">
        <v>0</v>
      </c>
      <c r="ME101" s="89">
        <v>0</v>
      </c>
      <c r="MF101" s="89">
        <v>5.4379999999999997</v>
      </c>
      <c r="MG101" s="89">
        <v>0</v>
      </c>
      <c r="MH101" s="89">
        <v>0</v>
      </c>
      <c r="MI101" s="89">
        <v>0</v>
      </c>
      <c r="MJ101" s="89">
        <v>0</v>
      </c>
      <c r="MK101" s="89">
        <v>0</v>
      </c>
      <c r="ML101" s="89">
        <v>6.3079999999999998</v>
      </c>
      <c r="MM101" s="89">
        <v>0</v>
      </c>
      <c r="MN101" s="89">
        <v>0</v>
      </c>
      <c r="MO101" s="89">
        <v>14.051</v>
      </c>
      <c r="MP101" s="89">
        <v>9.0489999999999995</v>
      </c>
      <c r="MQ101" s="89">
        <v>10.994</v>
      </c>
      <c r="MR101" s="89">
        <v>0</v>
      </c>
      <c r="MS101" s="89">
        <v>0</v>
      </c>
      <c r="MT101" s="89">
        <v>0</v>
      </c>
      <c r="MU101" s="89">
        <v>0</v>
      </c>
      <c r="MV101" s="89">
        <v>0</v>
      </c>
      <c r="MW101" s="89">
        <v>0</v>
      </c>
      <c r="MX101" s="89">
        <v>0</v>
      </c>
      <c r="MY101" s="89">
        <v>0</v>
      </c>
      <c r="MZ101" s="89">
        <v>0</v>
      </c>
      <c r="NA101" s="89">
        <v>0</v>
      </c>
      <c r="NB101" s="89">
        <v>0</v>
      </c>
      <c r="NC101" s="89">
        <v>8.1620000000000008</v>
      </c>
      <c r="ND101" s="89">
        <v>0</v>
      </c>
      <c r="NE101" s="89">
        <v>0</v>
      </c>
      <c r="NF101" s="89">
        <v>11.172000000000001</v>
      </c>
      <c r="NG101" s="89">
        <v>0</v>
      </c>
      <c r="NH101" s="89">
        <v>3.4319999999999999</v>
      </c>
      <c r="NI101" s="89">
        <v>0</v>
      </c>
      <c r="NJ101" s="89">
        <v>0</v>
      </c>
      <c r="NK101" s="89">
        <v>0</v>
      </c>
      <c r="NL101" s="89">
        <v>0</v>
      </c>
      <c r="NM101" s="89">
        <v>0</v>
      </c>
      <c r="NN101" s="89">
        <v>0</v>
      </c>
      <c r="NO101" s="89">
        <v>0</v>
      </c>
      <c r="NP101" s="89">
        <v>0</v>
      </c>
      <c r="NQ101" s="89">
        <v>13.256</v>
      </c>
      <c r="NR101" s="89">
        <v>0</v>
      </c>
      <c r="NS101" s="89">
        <v>0</v>
      </c>
      <c r="NT101" s="89">
        <v>0</v>
      </c>
      <c r="NU101" s="89">
        <v>0</v>
      </c>
      <c r="NV101" s="89">
        <v>0</v>
      </c>
      <c r="NW101" s="89">
        <v>23.064</v>
      </c>
      <c r="NX101" s="89">
        <v>0</v>
      </c>
      <c r="NY101" s="89">
        <v>0</v>
      </c>
      <c r="NZ101" s="89">
        <v>0</v>
      </c>
      <c r="OA101" s="89">
        <v>3.7879999999999998</v>
      </c>
      <c r="OB101" s="89">
        <v>0</v>
      </c>
      <c r="OC101" s="89">
        <v>0</v>
      </c>
      <c r="OD101" s="89">
        <v>0</v>
      </c>
      <c r="OE101" s="89">
        <v>0</v>
      </c>
      <c r="OF101" s="89">
        <v>0</v>
      </c>
      <c r="OG101" s="89">
        <v>0</v>
      </c>
      <c r="OH101" s="89">
        <v>0</v>
      </c>
      <c r="OI101" s="89">
        <v>0</v>
      </c>
      <c r="OJ101" s="89">
        <v>0</v>
      </c>
      <c r="OK101" s="89">
        <v>0</v>
      </c>
      <c r="OL101" s="89">
        <v>0</v>
      </c>
      <c r="OM101" s="89">
        <v>0</v>
      </c>
      <c r="ON101" s="89">
        <v>0</v>
      </c>
      <c r="OO101" s="89">
        <v>0</v>
      </c>
      <c r="OP101" s="89">
        <v>0</v>
      </c>
      <c r="OQ101" s="89">
        <v>11.743</v>
      </c>
      <c r="OR101" s="89">
        <v>18.076000000000001</v>
      </c>
      <c r="OS101" s="89">
        <v>0</v>
      </c>
      <c r="OT101" s="89">
        <v>0</v>
      </c>
      <c r="OU101" s="89">
        <v>0</v>
      </c>
      <c r="OV101" s="89">
        <v>0</v>
      </c>
      <c r="OW101" s="89">
        <v>0</v>
      </c>
      <c r="OX101" s="89">
        <v>0</v>
      </c>
      <c r="OY101" s="89">
        <v>0</v>
      </c>
      <c r="OZ101" s="89">
        <v>0</v>
      </c>
      <c r="PA101" s="89">
        <v>0</v>
      </c>
      <c r="PB101" s="89">
        <v>0</v>
      </c>
      <c r="PC101" s="89">
        <v>7.4340000000000002</v>
      </c>
      <c r="PD101" s="89">
        <v>0</v>
      </c>
      <c r="PE101" s="89">
        <v>8.6999999999999993</v>
      </c>
      <c r="PF101" s="89">
        <v>13.074999999999999</v>
      </c>
      <c r="PG101" s="89">
        <v>0</v>
      </c>
      <c r="PH101" s="89">
        <v>5.5869999999999997</v>
      </c>
      <c r="PI101" s="89">
        <v>0</v>
      </c>
      <c r="PJ101" s="89">
        <v>4.2510000000000003</v>
      </c>
      <c r="PK101" s="89">
        <v>0</v>
      </c>
      <c r="PL101" s="89">
        <v>0</v>
      </c>
      <c r="PM101" s="89">
        <v>0</v>
      </c>
      <c r="PN101" s="89">
        <v>0</v>
      </c>
      <c r="PO101" s="89">
        <v>0</v>
      </c>
      <c r="PP101" s="89">
        <v>0</v>
      </c>
      <c r="PQ101" s="89">
        <v>0</v>
      </c>
      <c r="PR101" s="89">
        <v>0</v>
      </c>
      <c r="PS101" s="89">
        <v>0</v>
      </c>
      <c r="PT101" s="89">
        <v>18.771999999999998</v>
      </c>
      <c r="PU101" s="89">
        <v>0</v>
      </c>
      <c r="PV101" s="89">
        <v>10.023</v>
      </c>
      <c r="PW101" s="89">
        <v>0</v>
      </c>
      <c r="PX101" s="89">
        <v>0</v>
      </c>
      <c r="PY101" s="89">
        <v>12.961</v>
      </c>
      <c r="PZ101" s="89">
        <v>25.027999999999999</v>
      </c>
      <c r="QA101" s="89">
        <v>0</v>
      </c>
      <c r="QB101" s="89">
        <v>0</v>
      </c>
      <c r="QC101" s="89">
        <v>0</v>
      </c>
      <c r="QD101" s="89">
        <v>0</v>
      </c>
      <c r="QE101" s="89">
        <v>0</v>
      </c>
      <c r="QF101" s="89">
        <v>0</v>
      </c>
      <c r="QG101" s="89">
        <v>0</v>
      </c>
      <c r="QH101" s="89">
        <v>0</v>
      </c>
      <c r="QI101" s="89">
        <v>0</v>
      </c>
      <c r="QJ101" s="89">
        <v>8.718</v>
      </c>
      <c r="QK101" s="89">
        <v>0</v>
      </c>
      <c r="QL101" s="89">
        <v>9.2710000000000008</v>
      </c>
      <c r="QM101" s="89">
        <v>0</v>
      </c>
      <c r="QN101" s="89">
        <v>0</v>
      </c>
      <c r="QO101" s="89">
        <v>27.744</v>
      </c>
      <c r="QP101" s="89">
        <v>0</v>
      </c>
      <c r="QQ101" s="89">
        <v>0</v>
      </c>
      <c r="QR101" s="89">
        <v>0</v>
      </c>
      <c r="QS101" s="89">
        <v>0</v>
      </c>
      <c r="QT101" s="89">
        <v>0</v>
      </c>
      <c r="QU101" s="89">
        <v>0</v>
      </c>
      <c r="QV101" s="89">
        <v>0</v>
      </c>
      <c r="QW101" s="89">
        <v>0</v>
      </c>
      <c r="QX101" s="89">
        <v>52.276000000000003</v>
      </c>
      <c r="QY101" s="89">
        <v>0</v>
      </c>
      <c r="QZ101" s="89">
        <v>0</v>
      </c>
      <c r="RA101" s="89">
        <v>0</v>
      </c>
      <c r="RB101" s="89">
        <v>0</v>
      </c>
      <c r="RC101" s="89">
        <v>0</v>
      </c>
      <c r="RD101" s="89">
        <v>0</v>
      </c>
      <c r="RE101" s="89">
        <v>0</v>
      </c>
      <c r="RF101" s="89">
        <v>0</v>
      </c>
      <c r="RG101" s="89">
        <v>0</v>
      </c>
      <c r="RH101" s="89">
        <v>0</v>
      </c>
      <c r="RI101" s="89">
        <v>0</v>
      </c>
      <c r="RJ101" s="89">
        <v>0</v>
      </c>
      <c r="RK101" s="89">
        <v>0</v>
      </c>
      <c r="RL101" s="89">
        <v>0</v>
      </c>
      <c r="RM101" s="89">
        <v>0</v>
      </c>
      <c r="RN101" s="89">
        <v>0</v>
      </c>
      <c r="RO101" s="89">
        <v>0</v>
      </c>
      <c r="RP101" s="89">
        <v>0</v>
      </c>
      <c r="RQ101" s="89">
        <v>0</v>
      </c>
    </row>
    <row r="102" spans="2:485" ht="15">
      <c r="B102" s="85" t="s">
        <v>1822</v>
      </c>
      <c r="D102" s="85" t="s">
        <v>2030</v>
      </c>
      <c r="E102" s="87"/>
      <c r="H102" s="85" t="s">
        <v>1822</v>
      </c>
      <c r="I102" s="85" t="s">
        <v>2031</v>
      </c>
      <c r="L102" s="85">
        <v>0</v>
      </c>
      <c r="M102" s="86">
        <v>100</v>
      </c>
      <c r="T102" s="89">
        <v>0</v>
      </c>
      <c r="U102" s="89">
        <v>0</v>
      </c>
      <c r="V102" s="89">
        <v>0</v>
      </c>
      <c r="W102" s="89">
        <v>0</v>
      </c>
      <c r="X102" s="89">
        <v>0</v>
      </c>
      <c r="Y102" s="89">
        <v>0</v>
      </c>
      <c r="Z102" s="89">
        <v>0</v>
      </c>
      <c r="AA102" s="89">
        <v>0</v>
      </c>
      <c r="AB102" s="89">
        <v>42.225999999999999</v>
      </c>
      <c r="AC102" s="89">
        <v>0</v>
      </c>
      <c r="AD102" s="89">
        <v>0</v>
      </c>
      <c r="AE102" s="89">
        <v>0</v>
      </c>
      <c r="AF102" s="89">
        <v>0</v>
      </c>
      <c r="AG102" s="89">
        <v>0</v>
      </c>
      <c r="AH102" s="89">
        <v>0</v>
      </c>
      <c r="AI102" s="89">
        <v>0</v>
      </c>
      <c r="AJ102" s="89">
        <v>0</v>
      </c>
      <c r="AK102" s="89">
        <v>0</v>
      </c>
      <c r="AL102" s="89">
        <v>0</v>
      </c>
      <c r="AM102" s="89">
        <v>0</v>
      </c>
      <c r="AN102" s="89">
        <v>0</v>
      </c>
      <c r="AO102" s="89">
        <v>0</v>
      </c>
      <c r="AP102" s="89">
        <v>37.140999999999998</v>
      </c>
      <c r="AQ102" s="89">
        <v>0</v>
      </c>
      <c r="AR102" s="89">
        <v>0</v>
      </c>
      <c r="AS102" s="89">
        <v>0</v>
      </c>
      <c r="AT102" s="89">
        <v>68.88</v>
      </c>
      <c r="AU102" s="89">
        <v>0</v>
      </c>
      <c r="AV102" s="89">
        <v>0</v>
      </c>
      <c r="AW102" s="89">
        <v>0</v>
      </c>
      <c r="AX102" s="89">
        <v>24.218</v>
      </c>
      <c r="AY102" s="89">
        <v>0</v>
      </c>
      <c r="AZ102" s="89">
        <v>0</v>
      </c>
      <c r="BA102" s="89">
        <v>0</v>
      </c>
      <c r="BB102" s="89">
        <v>0</v>
      </c>
      <c r="BC102" s="89">
        <v>0</v>
      </c>
      <c r="BD102" s="89">
        <v>0</v>
      </c>
      <c r="BE102" s="89">
        <v>0</v>
      </c>
      <c r="BF102" s="89">
        <v>0</v>
      </c>
      <c r="BG102" s="89">
        <v>0</v>
      </c>
      <c r="BH102" s="89">
        <v>0</v>
      </c>
      <c r="BI102" s="89">
        <v>0</v>
      </c>
      <c r="BJ102" s="89">
        <v>86.114000000000004</v>
      </c>
      <c r="BK102" s="89">
        <v>0</v>
      </c>
      <c r="BL102" s="89">
        <v>0</v>
      </c>
      <c r="BM102" s="89">
        <v>0</v>
      </c>
      <c r="BN102" s="89">
        <v>0</v>
      </c>
      <c r="BO102" s="89">
        <v>0</v>
      </c>
      <c r="BP102" s="89">
        <v>0</v>
      </c>
      <c r="BQ102" s="89">
        <v>0</v>
      </c>
      <c r="BR102" s="89">
        <v>0</v>
      </c>
      <c r="BS102" s="89">
        <v>20.353000000000002</v>
      </c>
      <c r="BT102" s="89">
        <v>0</v>
      </c>
      <c r="BU102" s="89">
        <v>0</v>
      </c>
      <c r="BV102" s="89">
        <v>0</v>
      </c>
      <c r="BW102" s="89">
        <v>0</v>
      </c>
      <c r="BX102" s="89">
        <v>0</v>
      </c>
      <c r="BY102" s="89">
        <v>67.837000000000003</v>
      </c>
      <c r="BZ102" s="89">
        <v>0</v>
      </c>
      <c r="CA102" s="89">
        <v>0</v>
      </c>
      <c r="CB102" s="89">
        <v>0</v>
      </c>
      <c r="CC102" s="89">
        <v>0</v>
      </c>
      <c r="CD102" s="89">
        <v>0</v>
      </c>
      <c r="CE102" s="89">
        <v>0</v>
      </c>
      <c r="CF102" s="89">
        <v>0</v>
      </c>
      <c r="CG102" s="89">
        <v>0</v>
      </c>
      <c r="CH102" s="89">
        <v>0</v>
      </c>
      <c r="CI102" s="89">
        <v>0</v>
      </c>
      <c r="CJ102" s="89">
        <v>0</v>
      </c>
      <c r="CK102" s="89">
        <v>0</v>
      </c>
      <c r="CL102" s="89">
        <v>0</v>
      </c>
      <c r="CM102" s="89">
        <v>0</v>
      </c>
      <c r="CN102" s="89">
        <v>0</v>
      </c>
      <c r="CO102" s="89">
        <v>0</v>
      </c>
      <c r="CP102" s="89">
        <v>0</v>
      </c>
      <c r="CQ102" s="89">
        <v>77.078999999999994</v>
      </c>
      <c r="CR102" s="89">
        <v>0</v>
      </c>
      <c r="CS102" s="89">
        <v>0</v>
      </c>
      <c r="CT102" s="89">
        <v>0</v>
      </c>
      <c r="CU102" s="89">
        <v>0</v>
      </c>
      <c r="CV102" s="89">
        <v>0</v>
      </c>
      <c r="CW102" s="89">
        <v>0</v>
      </c>
      <c r="CX102" s="89">
        <v>0</v>
      </c>
      <c r="CY102" s="89">
        <v>0</v>
      </c>
      <c r="CZ102" s="89">
        <v>0</v>
      </c>
      <c r="DA102" s="89">
        <v>11.337</v>
      </c>
      <c r="DB102" s="89">
        <v>0</v>
      </c>
      <c r="DC102" s="89">
        <v>0</v>
      </c>
      <c r="DD102" s="89">
        <v>0</v>
      </c>
      <c r="DE102" s="89">
        <v>0</v>
      </c>
      <c r="DF102" s="89">
        <v>0</v>
      </c>
      <c r="DG102" s="89">
        <v>0</v>
      </c>
      <c r="DH102" s="89">
        <v>15.227</v>
      </c>
      <c r="DI102" s="89">
        <v>0</v>
      </c>
      <c r="DJ102" s="89">
        <v>69.742999999999995</v>
      </c>
      <c r="DK102" s="89">
        <v>0</v>
      </c>
      <c r="DL102" s="89">
        <v>0</v>
      </c>
      <c r="DM102" s="89">
        <v>0</v>
      </c>
      <c r="DN102" s="89">
        <v>0</v>
      </c>
      <c r="DO102" s="89">
        <v>0</v>
      </c>
      <c r="DP102" s="89">
        <v>0</v>
      </c>
      <c r="DQ102" s="89">
        <v>0</v>
      </c>
      <c r="DR102" s="89">
        <v>0</v>
      </c>
      <c r="DS102" s="89">
        <v>0</v>
      </c>
      <c r="DT102" s="89">
        <v>18.632999999999999</v>
      </c>
      <c r="DU102" s="89">
        <v>0</v>
      </c>
      <c r="DV102" s="89">
        <v>0</v>
      </c>
      <c r="DW102" s="89">
        <v>0</v>
      </c>
      <c r="DX102" s="89">
        <v>0</v>
      </c>
      <c r="DY102" s="89">
        <v>0</v>
      </c>
      <c r="DZ102" s="89">
        <v>0</v>
      </c>
      <c r="EA102" s="89">
        <v>0</v>
      </c>
      <c r="EB102" s="89">
        <v>0</v>
      </c>
      <c r="EC102" s="89">
        <v>0</v>
      </c>
      <c r="ED102" s="89">
        <v>0</v>
      </c>
      <c r="EE102" s="89">
        <v>0</v>
      </c>
      <c r="EF102" s="89">
        <v>0</v>
      </c>
      <c r="EG102" s="89">
        <v>0</v>
      </c>
      <c r="EH102" s="89">
        <v>0</v>
      </c>
      <c r="EI102" s="89">
        <v>0</v>
      </c>
      <c r="EJ102" s="89">
        <v>0</v>
      </c>
      <c r="EK102" s="89">
        <v>0</v>
      </c>
      <c r="EL102" s="89">
        <v>60.886000000000003</v>
      </c>
      <c r="EM102" s="89">
        <v>0</v>
      </c>
      <c r="EN102" s="89">
        <v>79.099999999999994</v>
      </c>
      <c r="EO102" s="89">
        <v>0</v>
      </c>
      <c r="EP102" s="89">
        <v>0</v>
      </c>
      <c r="EQ102" s="89">
        <v>0</v>
      </c>
      <c r="ER102" s="89">
        <v>0</v>
      </c>
      <c r="ES102" s="89">
        <v>0</v>
      </c>
      <c r="ET102" s="89">
        <v>0</v>
      </c>
      <c r="EU102" s="89">
        <v>0</v>
      </c>
      <c r="EV102" s="89">
        <v>4.3140000000000001</v>
      </c>
      <c r="EW102" s="89">
        <v>0</v>
      </c>
      <c r="EX102" s="89">
        <v>78.543999999999997</v>
      </c>
      <c r="EY102" s="89">
        <v>0</v>
      </c>
      <c r="EZ102" s="89">
        <v>90.838999999999999</v>
      </c>
      <c r="FA102" s="89">
        <v>0</v>
      </c>
      <c r="FB102" s="89">
        <v>8.7889999999999997</v>
      </c>
      <c r="FC102" s="89">
        <v>0</v>
      </c>
      <c r="FD102" s="89">
        <v>0</v>
      </c>
      <c r="FE102" s="89">
        <v>0</v>
      </c>
      <c r="FF102" s="89">
        <v>1.33</v>
      </c>
      <c r="FG102" s="89">
        <v>0</v>
      </c>
      <c r="FH102" s="89">
        <v>79.064999999999998</v>
      </c>
      <c r="FI102" s="89">
        <v>0</v>
      </c>
      <c r="FJ102" s="89">
        <v>76.474999999999994</v>
      </c>
      <c r="FK102" s="89">
        <v>0</v>
      </c>
      <c r="FL102" s="89">
        <v>30.91</v>
      </c>
      <c r="FM102" s="89">
        <v>0</v>
      </c>
      <c r="FN102" s="89">
        <v>0</v>
      </c>
      <c r="FO102" s="89">
        <v>0</v>
      </c>
      <c r="FP102" s="89">
        <v>0</v>
      </c>
      <c r="FQ102" s="89">
        <v>0</v>
      </c>
      <c r="FR102" s="89">
        <v>68.47</v>
      </c>
      <c r="FS102" s="89">
        <v>0</v>
      </c>
      <c r="FT102" s="89">
        <v>66.266999999999996</v>
      </c>
      <c r="FU102" s="89">
        <v>0</v>
      </c>
      <c r="FV102" s="89">
        <v>0</v>
      </c>
      <c r="FW102" s="89">
        <v>0</v>
      </c>
      <c r="FX102" s="89">
        <v>0</v>
      </c>
      <c r="FY102" s="89">
        <v>0</v>
      </c>
      <c r="FZ102" s="89">
        <v>0</v>
      </c>
      <c r="GA102" s="89">
        <v>25.137</v>
      </c>
      <c r="GB102" s="89">
        <v>0</v>
      </c>
      <c r="GC102" s="89">
        <v>63.594999999999999</v>
      </c>
      <c r="GD102" s="89">
        <v>0</v>
      </c>
      <c r="GE102" s="89">
        <v>55.972999999999999</v>
      </c>
      <c r="GF102" s="89">
        <v>0</v>
      </c>
      <c r="GG102" s="89">
        <v>0</v>
      </c>
      <c r="GH102" s="89">
        <v>0</v>
      </c>
      <c r="GI102" s="89">
        <v>0</v>
      </c>
      <c r="GJ102" s="89">
        <v>0</v>
      </c>
      <c r="GK102" s="89">
        <v>0</v>
      </c>
      <c r="GL102" s="89">
        <v>0</v>
      </c>
      <c r="GM102" s="89">
        <v>0</v>
      </c>
      <c r="GN102" s="89">
        <v>0</v>
      </c>
      <c r="GO102" s="89">
        <v>0</v>
      </c>
      <c r="GP102" s="89">
        <v>43.475999999999999</v>
      </c>
      <c r="GQ102" s="89">
        <v>0</v>
      </c>
      <c r="GR102" s="89">
        <v>0</v>
      </c>
      <c r="GS102" s="89">
        <v>0</v>
      </c>
      <c r="GT102" s="89">
        <v>0</v>
      </c>
      <c r="GU102" s="89">
        <v>0</v>
      </c>
      <c r="GV102" s="89">
        <v>0</v>
      </c>
      <c r="GW102" s="89">
        <v>0</v>
      </c>
      <c r="GX102" s="89">
        <v>10.154999999999999</v>
      </c>
      <c r="GY102" s="89">
        <v>0</v>
      </c>
      <c r="GZ102" s="89">
        <v>0</v>
      </c>
      <c r="HA102" s="89">
        <v>0</v>
      </c>
      <c r="HB102" s="89">
        <v>0</v>
      </c>
      <c r="HC102" s="89">
        <v>0</v>
      </c>
      <c r="HD102" s="89">
        <v>0</v>
      </c>
      <c r="HE102" s="89">
        <v>0</v>
      </c>
      <c r="HF102" s="89">
        <v>0</v>
      </c>
      <c r="HG102" s="89">
        <v>0</v>
      </c>
      <c r="HH102" s="89">
        <v>0</v>
      </c>
      <c r="HI102" s="89">
        <v>0</v>
      </c>
      <c r="HJ102" s="89">
        <v>0</v>
      </c>
      <c r="HK102" s="89">
        <v>0</v>
      </c>
      <c r="HL102" s="89">
        <v>0</v>
      </c>
      <c r="HM102" s="89">
        <v>0</v>
      </c>
      <c r="HN102" s="89">
        <v>0</v>
      </c>
      <c r="HO102" s="89">
        <v>0</v>
      </c>
      <c r="HP102" s="89">
        <v>0</v>
      </c>
      <c r="HQ102" s="89">
        <v>0</v>
      </c>
      <c r="HR102" s="89">
        <v>0</v>
      </c>
      <c r="HS102" s="89">
        <v>0</v>
      </c>
      <c r="HT102" s="89">
        <v>0</v>
      </c>
      <c r="HU102" s="89">
        <v>0</v>
      </c>
      <c r="HV102" s="89">
        <v>0</v>
      </c>
      <c r="HW102" s="89">
        <v>0</v>
      </c>
      <c r="HX102" s="89">
        <v>0</v>
      </c>
      <c r="HY102" s="89">
        <v>0</v>
      </c>
      <c r="HZ102" s="89">
        <v>0</v>
      </c>
      <c r="IA102" s="89">
        <v>0</v>
      </c>
      <c r="IB102" s="89">
        <v>0</v>
      </c>
      <c r="IC102" s="89">
        <v>0</v>
      </c>
      <c r="ID102" s="89">
        <v>8.8010000000000002</v>
      </c>
      <c r="IE102" s="89">
        <v>90.954999999999998</v>
      </c>
      <c r="IF102" s="89">
        <v>20.582000000000001</v>
      </c>
      <c r="IG102" s="89">
        <v>0</v>
      </c>
      <c r="IH102" s="89">
        <v>0</v>
      </c>
      <c r="II102" s="89">
        <v>71.584000000000003</v>
      </c>
      <c r="IJ102" s="89">
        <v>0</v>
      </c>
      <c r="IK102" s="89">
        <v>0</v>
      </c>
      <c r="IL102" s="89">
        <v>0</v>
      </c>
      <c r="IM102" s="89">
        <v>0</v>
      </c>
      <c r="IN102" s="89">
        <v>0</v>
      </c>
      <c r="IO102" s="89">
        <v>0</v>
      </c>
      <c r="IP102" s="89">
        <v>0</v>
      </c>
      <c r="IQ102" s="89">
        <v>0</v>
      </c>
      <c r="IR102" s="89">
        <v>0</v>
      </c>
      <c r="IS102" s="89">
        <v>0</v>
      </c>
      <c r="IT102" s="89">
        <v>0</v>
      </c>
      <c r="IU102" s="89">
        <v>18.861000000000001</v>
      </c>
      <c r="IV102" s="89">
        <v>0</v>
      </c>
      <c r="IW102" s="89">
        <v>0</v>
      </c>
      <c r="IX102" s="89">
        <v>0</v>
      </c>
      <c r="IY102" s="89">
        <v>0</v>
      </c>
      <c r="IZ102" s="89">
        <v>0</v>
      </c>
      <c r="JA102" s="89">
        <v>0</v>
      </c>
      <c r="JB102" s="89">
        <v>0</v>
      </c>
      <c r="JC102" s="89">
        <v>0</v>
      </c>
      <c r="JD102" s="89">
        <v>0</v>
      </c>
      <c r="JE102" s="89">
        <v>0</v>
      </c>
      <c r="JF102" s="89">
        <v>43.072000000000003</v>
      </c>
      <c r="JG102" s="89">
        <v>0</v>
      </c>
      <c r="JH102" s="89">
        <v>0</v>
      </c>
      <c r="JI102" s="89">
        <v>0</v>
      </c>
      <c r="JJ102" s="89">
        <v>0</v>
      </c>
      <c r="JK102" s="89">
        <v>0</v>
      </c>
      <c r="JL102" s="89">
        <v>0</v>
      </c>
      <c r="JM102" s="89">
        <v>23.3</v>
      </c>
      <c r="JN102" s="89">
        <v>0</v>
      </c>
      <c r="JO102" s="89">
        <v>0</v>
      </c>
      <c r="JP102" s="89">
        <v>0</v>
      </c>
      <c r="JQ102" s="89">
        <v>0</v>
      </c>
      <c r="JR102" s="89">
        <v>0</v>
      </c>
      <c r="JS102" s="89">
        <v>0</v>
      </c>
      <c r="JT102" s="89">
        <v>0</v>
      </c>
      <c r="JU102" s="89">
        <v>0</v>
      </c>
      <c r="JV102" s="89">
        <v>0</v>
      </c>
      <c r="JW102" s="89">
        <v>0</v>
      </c>
      <c r="JX102" s="89">
        <v>0</v>
      </c>
      <c r="JY102" s="89">
        <v>0</v>
      </c>
      <c r="JZ102" s="89">
        <v>0</v>
      </c>
      <c r="KA102" s="89">
        <v>0</v>
      </c>
      <c r="KB102" s="89">
        <v>0</v>
      </c>
      <c r="KC102" s="89">
        <v>7.12</v>
      </c>
      <c r="KD102" s="89">
        <v>0</v>
      </c>
      <c r="KE102" s="89">
        <v>0</v>
      </c>
      <c r="KF102" s="89">
        <v>0</v>
      </c>
      <c r="KG102" s="89">
        <v>0</v>
      </c>
      <c r="KH102" s="89">
        <v>0</v>
      </c>
      <c r="KI102" s="89">
        <v>0</v>
      </c>
      <c r="KJ102" s="89">
        <v>0</v>
      </c>
      <c r="KK102" s="89">
        <v>0</v>
      </c>
      <c r="KL102" s="89">
        <v>0</v>
      </c>
      <c r="KM102" s="89">
        <v>0</v>
      </c>
      <c r="KN102" s="89">
        <v>0</v>
      </c>
      <c r="KO102" s="89">
        <v>0</v>
      </c>
      <c r="KP102" s="89">
        <v>0</v>
      </c>
      <c r="KQ102" s="89">
        <v>0</v>
      </c>
      <c r="KR102" s="89">
        <v>0</v>
      </c>
      <c r="KS102" s="89">
        <v>0</v>
      </c>
      <c r="KT102" s="89">
        <v>14.271000000000001</v>
      </c>
      <c r="KU102" s="89">
        <v>0</v>
      </c>
      <c r="KV102" s="89">
        <v>0</v>
      </c>
      <c r="KW102" s="89">
        <v>0</v>
      </c>
      <c r="KX102" s="89">
        <v>0</v>
      </c>
      <c r="KY102" s="89">
        <v>0</v>
      </c>
      <c r="KZ102" s="89">
        <v>0</v>
      </c>
      <c r="LA102" s="89">
        <v>0</v>
      </c>
      <c r="LB102" s="89">
        <v>0</v>
      </c>
      <c r="LC102" s="89">
        <v>0</v>
      </c>
      <c r="LD102" s="89">
        <v>0</v>
      </c>
      <c r="LE102" s="89">
        <v>0</v>
      </c>
      <c r="LF102" s="89">
        <v>0</v>
      </c>
      <c r="LG102" s="89">
        <v>0</v>
      </c>
      <c r="LH102" s="89">
        <v>0</v>
      </c>
      <c r="LI102" s="89">
        <v>0</v>
      </c>
      <c r="LJ102" s="89">
        <v>0</v>
      </c>
      <c r="LK102" s="89">
        <v>0</v>
      </c>
      <c r="LL102" s="89">
        <v>10.191000000000001</v>
      </c>
      <c r="LM102" s="89">
        <v>0</v>
      </c>
      <c r="LN102" s="89">
        <v>0</v>
      </c>
      <c r="LO102" s="89">
        <v>0</v>
      </c>
      <c r="LP102" s="89">
        <v>0</v>
      </c>
      <c r="LQ102" s="89">
        <v>0</v>
      </c>
      <c r="LR102" s="89">
        <v>0</v>
      </c>
      <c r="LS102" s="89">
        <v>0</v>
      </c>
      <c r="LT102" s="89">
        <v>0</v>
      </c>
      <c r="LU102" s="89">
        <v>0</v>
      </c>
      <c r="LV102" s="89">
        <v>0</v>
      </c>
      <c r="LW102" s="89">
        <v>0</v>
      </c>
      <c r="LX102" s="89">
        <v>0</v>
      </c>
      <c r="LY102" s="89">
        <v>0</v>
      </c>
      <c r="LZ102" s="89">
        <v>0</v>
      </c>
      <c r="MA102" s="89">
        <v>0</v>
      </c>
      <c r="MB102" s="89">
        <v>0</v>
      </c>
      <c r="MC102" s="89">
        <v>0</v>
      </c>
      <c r="MD102" s="89">
        <v>0</v>
      </c>
      <c r="ME102" s="89">
        <v>0</v>
      </c>
      <c r="MF102" s="89">
        <v>0</v>
      </c>
      <c r="MG102" s="89">
        <v>0</v>
      </c>
      <c r="MH102" s="89">
        <v>0</v>
      </c>
      <c r="MI102" s="89">
        <v>0</v>
      </c>
      <c r="MJ102" s="89">
        <v>0</v>
      </c>
      <c r="MK102" s="89">
        <v>0</v>
      </c>
      <c r="ML102" s="89">
        <v>0</v>
      </c>
      <c r="MM102" s="89">
        <v>0</v>
      </c>
      <c r="MN102" s="89">
        <v>0</v>
      </c>
      <c r="MO102" s="89">
        <v>0</v>
      </c>
      <c r="MP102" s="89">
        <v>0</v>
      </c>
      <c r="MQ102" s="89">
        <v>28.379000000000001</v>
      </c>
      <c r="MR102" s="89">
        <v>0</v>
      </c>
      <c r="MS102" s="89">
        <v>0</v>
      </c>
      <c r="MT102" s="89">
        <v>0</v>
      </c>
      <c r="MU102" s="89">
        <v>0</v>
      </c>
      <c r="MV102" s="89">
        <v>0</v>
      </c>
      <c r="MW102" s="89">
        <v>0</v>
      </c>
      <c r="MX102" s="89">
        <v>0</v>
      </c>
      <c r="MY102" s="89">
        <v>0</v>
      </c>
      <c r="MZ102" s="89">
        <v>0</v>
      </c>
      <c r="NA102" s="89">
        <v>0</v>
      </c>
      <c r="NB102" s="89">
        <v>0</v>
      </c>
      <c r="NC102" s="89">
        <v>100</v>
      </c>
      <c r="ND102" s="89">
        <v>0</v>
      </c>
      <c r="NE102" s="89">
        <v>0</v>
      </c>
      <c r="NF102" s="89">
        <v>53.920999999999999</v>
      </c>
      <c r="NG102" s="89">
        <v>0</v>
      </c>
      <c r="NH102" s="89">
        <v>0</v>
      </c>
      <c r="NI102" s="89">
        <v>0</v>
      </c>
      <c r="NJ102" s="89">
        <v>0</v>
      </c>
      <c r="NK102" s="89">
        <v>0</v>
      </c>
      <c r="NL102" s="89">
        <v>0</v>
      </c>
      <c r="NM102" s="89">
        <v>0</v>
      </c>
      <c r="NN102" s="89">
        <v>0</v>
      </c>
      <c r="NO102" s="89">
        <v>0</v>
      </c>
      <c r="NP102" s="89">
        <v>0</v>
      </c>
      <c r="NQ102" s="89">
        <v>66.896000000000001</v>
      </c>
      <c r="NR102" s="89">
        <v>0</v>
      </c>
      <c r="NS102" s="89">
        <v>0</v>
      </c>
      <c r="NT102" s="89">
        <v>0</v>
      </c>
      <c r="NU102" s="89">
        <v>0</v>
      </c>
      <c r="NV102" s="89">
        <v>0</v>
      </c>
      <c r="NW102" s="89">
        <v>0</v>
      </c>
      <c r="NX102" s="89">
        <v>0</v>
      </c>
      <c r="NY102" s="89">
        <v>0</v>
      </c>
      <c r="NZ102" s="89">
        <v>0</v>
      </c>
      <c r="OA102" s="89">
        <v>60.72</v>
      </c>
      <c r="OB102" s="89">
        <v>0</v>
      </c>
      <c r="OC102" s="89">
        <v>0</v>
      </c>
      <c r="OD102" s="89">
        <v>0</v>
      </c>
      <c r="OE102" s="89">
        <v>0</v>
      </c>
      <c r="OF102" s="89">
        <v>0</v>
      </c>
      <c r="OG102" s="89">
        <v>0</v>
      </c>
      <c r="OH102" s="89">
        <v>0</v>
      </c>
      <c r="OI102" s="89">
        <v>0</v>
      </c>
      <c r="OJ102" s="89">
        <v>0</v>
      </c>
      <c r="OK102" s="89">
        <v>0</v>
      </c>
      <c r="OL102" s="89">
        <v>0</v>
      </c>
      <c r="OM102" s="89">
        <v>0</v>
      </c>
      <c r="ON102" s="89">
        <v>0</v>
      </c>
      <c r="OO102" s="89">
        <v>0</v>
      </c>
      <c r="OP102" s="89">
        <v>0</v>
      </c>
      <c r="OQ102" s="89">
        <v>54.058</v>
      </c>
      <c r="OR102" s="89">
        <v>96.066000000000003</v>
      </c>
      <c r="OS102" s="89">
        <v>0</v>
      </c>
      <c r="OT102" s="89">
        <v>0</v>
      </c>
      <c r="OU102" s="89">
        <v>0</v>
      </c>
      <c r="OV102" s="89">
        <v>0</v>
      </c>
      <c r="OW102" s="89">
        <v>0</v>
      </c>
      <c r="OX102" s="89">
        <v>0</v>
      </c>
      <c r="OY102" s="89">
        <v>0</v>
      </c>
      <c r="OZ102" s="89">
        <v>100</v>
      </c>
      <c r="PA102" s="89">
        <v>0</v>
      </c>
      <c r="PB102" s="89">
        <v>0</v>
      </c>
      <c r="PC102" s="89">
        <v>0</v>
      </c>
      <c r="PD102" s="89">
        <v>100</v>
      </c>
      <c r="PE102" s="89">
        <v>82.677999999999997</v>
      </c>
      <c r="PF102" s="89">
        <v>0</v>
      </c>
      <c r="PG102" s="89">
        <v>0</v>
      </c>
      <c r="PH102" s="89">
        <v>100</v>
      </c>
      <c r="PI102" s="89">
        <v>0</v>
      </c>
      <c r="PJ102" s="89">
        <v>0</v>
      </c>
      <c r="PK102" s="89">
        <v>0</v>
      </c>
      <c r="PL102" s="89">
        <v>0</v>
      </c>
      <c r="PM102" s="89">
        <v>0</v>
      </c>
      <c r="PN102" s="89">
        <v>0</v>
      </c>
      <c r="PO102" s="89">
        <v>0</v>
      </c>
      <c r="PP102" s="89">
        <v>0</v>
      </c>
      <c r="PQ102" s="89">
        <v>0</v>
      </c>
      <c r="PR102" s="89">
        <v>0</v>
      </c>
      <c r="PS102" s="89">
        <v>0</v>
      </c>
      <c r="PT102" s="89">
        <v>100</v>
      </c>
      <c r="PU102" s="89">
        <v>0</v>
      </c>
      <c r="PV102" s="89">
        <v>0</v>
      </c>
      <c r="PW102" s="89">
        <v>0</v>
      </c>
      <c r="PX102" s="89">
        <v>0</v>
      </c>
      <c r="PY102" s="89">
        <v>82.685000000000002</v>
      </c>
      <c r="PZ102" s="89">
        <v>97.52</v>
      </c>
      <c r="QA102" s="89">
        <v>0</v>
      </c>
      <c r="QB102" s="89">
        <v>0</v>
      </c>
      <c r="QC102" s="89">
        <v>0</v>
      </c>
      <c r="QD102" s="89">
        <v>0</v>
      </c>
      <c r="QE102" s="89">
        <v>0</v>
      </c>
      <c r="QF102" s="89">
        <v>0</v>
      </c>
      <c r="QG102" s="89">
        <v>0</v>
      </c>
      <c r="QH102" s="89">
        <v>0</v>
      </c>
      <c r="QI102" s="89">
        <v>0</v>
      </c>
      <c r="QJ102" s="89">
        <v>100</v>
      </c>
      <c r="QK102" s="89">
        <v>0</v>
      </c>
      <c r="QL102" s="89">
        <v>0</v>
      </c>
      <c r="QM102" s="89">
        <v>0</v>
      </c>
      <c r="QN102" s="89">
        <v>0</v>
      </c>
      <c r="QO102" s="89">
        <v>99.472999999999999</v>
      </c>
      <c r="QP102" s="89">
        <v>0</v>
      </c>
      <c r="QQ102" s="89">
        <v>0</v>
      </c>
      <c r="QR102" s="89">
        <v>0</v>
      </c>
      <c r="QS102" s="89">
        <v>0</v>
      </c>
      <c r="QT102" s="89">
        <v>0</v>
      </c>
      <c r="QU102" s="89">
        <v>0</v>
      </c>
      <c r="QV102" s="89">
        <v>0</v>
      </c>
      <c r="QW102" s="89">
        <v>0</v>
      </c>
      <c r="QX102" s="89">
        <v>68.616</v>
      </c>
      <c r="QY102" s="89">
        <v>0</v>
      </c>
      <c r="QZ102" s="89">
        <v>0</v>
      </c>
      <c r="RA102" s="89">
        <v>0</v>
      </c>
      <c r="RB102" s="89">
        <v>0</v>
      </c>
      <c r="RC102" s="89">
        <v>0</v>
      </c>
      <c r="RD102" s="89">
        <v>0</v>
      </c>
      <c r="RE102" s="89">
        <v>0</v>
      </c>
      <c r="RF102" s="89">
        <v>0</v>
      </c>
      <c r="RG102" s="89">
        <v>0</v>
      </c>
      <c r="RH102" s="89">
        <v>0</v>
      </c>
      <c r="RI102" s="89">
        <v>0</v>
      </c>
      <c r="RJ102" s="89">
        <v>0</v>
      </c>
      <c r="RK102" s="89">
        <v>0</v>
      </c>
      <c r="RL102" s="89">
        <v>0</v>
      </c>
      <c r="RM102" s="89">
        <v>0</v>
      </c>
      <c r="RN102" s="89">
        <v>0</v>
      </c>
      <c r="RO102" s="89">
        <v>0</v>
      </c>
      <c r="RP102" s="89">
        <v>0</v>
      </c>
      <c r="RQ102" s="89">
        <v>0</v>
      </c>
    </row>
    <row r="103" spans="2:485" ht="15">
      <c r="B103" s="85" t="s">
        <v>1825</v>
      </c>
      <c r="D103" s="85" t="s">
        <v>2032</v>
      </c>
      <c r="E103" s="87"/>
      <c r="H103" s="85" t="s">
        <v>1825</v>
      </c>
      <c r="I103" s="85" t="s">
        <v>2033</v>
      </c>
      <c r="L103" s="85">
        <v>0</v>
      </c>
      <c r="M103" s="86">
        <v>100</v>
      </c>
      <c r="T103" s="89">
        <v>0</v>
      </c>
      <c r="U103" s="89">
        <v>0</v>
      </c>
      <c r="V103" s="89">
        <v>0</v>
      </c>
      <c r="W103" s="89">
        <v>0</v>
      </c>
      <c r="X103" s="89">
        <v>0</v>
      </c>
      <c r="Y103" s="89">
        <v>0</v>
      </c>
      <c r="Z103" s="89">
        <v>0</v>
      </c>
      <c r="AA103" s="89">
        <v>100</v>
      </c>
      <c r="AB103" s="89">
        <v>57.774000000000001</v>
      </c>
      <c r="AC103" s="89">
        <v>0</v>
      </c>
      <c r="AD103" s="89">
        <v>0</v>
      </c>
      <c r="AE103" s="89">
        <v>0</v>
      </c>
      <c r="AF103" s="89">
        <v>0</v>
      </c>
      <c r="AG103" s="89">
        <v>0</v>
      </c>
      <c r="AH103" s="89">
        <v>91.507000000000005</v>
      </c>
      <c r="AI103" s="89">
        <v>0</v>
      </c>
      <c r="AJ103" s="89">
        <v>0</v>
      </c>
      <c r="AK103" s="89">
        <v>0</v>
      </c>
      <c r="AL103" s="89">
        <v>0</v>
      </c>
      <c r="AM103" s="89">
        <v>0</v>
      </c>
      <c r="AN103" s="89">
        <v>0</v>
      </c>
      <c r="AO103" s="89">
        <v>0</v>
      </c>
      <c r="AP103" s="89">
        <v>62.859000000000002</v>
      </c>
      <c r="AQ103" s="89">
        <v>0</v>
      </c>
      <c r="AR103" s="89">
        <v>0</v>
      </c>
      <c r="AS103" s="89">
        <v>0</v>
      </c>
      <c r="AT103" s="89">
        <v>31.12</v>
      </c>
      <c r="AU103" s="89">
        <v>0</v>
      </c>
      <c r="AV103" s="89">
        <v>0</v>
      </c>
      <c r="AW103" s="89">
        <v>0</v>
      </c>
      <c r="AX103" s="89">
        <v>75.781999999999996</v>
      </c>
      <c r="AY103" s="89">
        <v>0</v>
      </c>
      <c r="AZ103" s="89">
        <v>0</v>
      </c>
      <c r="BA103" s="89">
        <v>0</v>
      </c>
      <c r="BB103" s="89">
        <v>100</v>
      </c>
      <c r="BC103" s="89">
        <v>67.840999999999994</v>
      </c>
      <c r="BD103" s="89">
        <v>0</v>
      </c>
      <c r="BE103" s="89">
        <v>0</v>
      </c>
      <c r="BF103" s="89">
        <v>0</v>
      </c>
      <c r="BG103" s="89">
        <v>0</v>
      </c>
      <c r="BH103" s="89">
        <v>95.602999999999994</v>
      </c>
      <c r="BI103" s="89">
        <v>0</v>
      </c>
      <c r="BJ103" s="89">
        <v>13.885999999999999</v>
      </c>
      <c r="BK103" s="89">
        <v>0</v>
      </c>
      <c r="BL103" s="89">
        <v>0</v>
      </c>
      <c r="BM103" s="89">
        <v>0</v>
      </c>
      <c r="BN103" s="89">
        <v>0</v>
      </c>
      <c r="BO103" s="89">
        <v>0</v>
      </c>
      <c r="BP103" s="89">
        <v>0</v>
      </c>
      <c r="BQ103" s="89">
        <v>0</v>
      </c>
      <c r="BR103" s="89">
        <v>99.19</v>
      </c>
      <c r="BS103" s="89">
        <v>79.647000000000006</v>
      </c>
      <c r="BT103" s="89">
        <v>0</v>
      </c>
      <c r="BU103" s="89">
        <v>0</v>
      </c>
      <c r="BV103" s="89">
        <v>0</v>
      </c>
      <c r="BW103" s="89">
        <v>11.664</v>
      </c>
      <c r="BX103" s="89">
        <v>0</v>
      </c>
      <c r="BY103" s="89">
        <v>32.162999999999997</v>
      </c>
      <c r="BZ103" s="89">
        <v>0</v>
      </c>
      <c r="CA103" s="89">
        <v>0</v>
      </c>
      <c r="CB103" s="89">
        <v>0</v>
      </c>
      <c r="CC103" s="89">
        <v>95.582999999999998</v>
      </c>
      <c r="CD103" s="89">
        <v>0</v>
      </c>
      <c r="CE103" s="89">
        <v>0</v>
      </c>
      <c r="CF103" s="89">
        <v>0</v>
      </c>
      <c r="CG103" s="89">
        <v>80.516000000000005</v>
      </c>
      <c r="CH103" s="89">
        <v>58.457000000000001</v>
      </c>
      <c r="CI103" s="89">
        <v>0</v>
      </c>
      <c r="CJ103" s="89">
        <v>0</v>
      </c>
      <c r="CK103" s="89">
        <v>0</v>
      </c>
      <c r="CL103" s="89">
        <v>0</v>
      </c>
      <c r="CM103" s="89">
        <v>0</v>
      </c>
      <c r="CN103" s="89">
        <v>0</v>
      </c>
      <c r="CO103" s="89">
        <v>81.542000000000002</v>
      </c>
      <c r="CP103" s="89">
        <v>0</v>
      </c>
      <c r="CQ103" s="89">
        <v>19.023</v>
      </c>
      <c r="CR103" s="89">
        <v>0</v>
      </c>
      <c r="CS103" s="89">
        <v>0</v>
      </c>
      <c r="CT103" s="89">
        <v>0</v>
      </c>
      <c r="CU103" s="89">
        <v>0</v>
      </c>
      <c r="CV103" s="89">
        <v>100</v>
      </c>
      <c r="CW103" s="89">
        <v>0</v>
      </c>
      <c r="CX103" s="89">
        <v>0</v>
      </c>
      <c r="CY103" s="89">
        <v>0</v>
      </c>
      <c r="CZ103" s="89">
        <v>100</v>
      </c>
      <c r="DA103" s="89">
        <v>88.662999999999997</v>
      </c>
      <c r="DB103" s="89">
        <v>0</v>
      </c>
      <c r="DC103" s="89">
        <v>0</v>
      </c>
      <c r="DD103" s="89">
        <v>0</v>
      </c>
      <c r="DE103" s="89">
        <v>0</v>
      </c>
      <c r="DF103" s="89">
        <v>0</v>
      </c>
      <c r="DG103" s="89">
        <v>0</v>
      </c>
      <c r="DH103" s="89">
        <v>75.718999999999994</v>
      </c>
      <c r="DI103" s="89">
        <v>0</v>
      </c>
      <c r="DJ103" s="89">
        <v>0</v>
      </c>
      <c r="DK103" s="89">
        <v>0</v>
      </c>
      <c r="DL103" s="89">
        <v>0</v>
      </c>
      <c r="DM103" s="89">
        <v>0</v>
      </c>
      <c r="DN103" s="89">
        <v>0</v>
      </c>
      <c r="DO103" s="89">
        <v>0</v>
      </c>
      <c r="DP103" s="89">
        <v>0</v>
      </c>
      <c r="DQ103" s="89">
        <v>0</v>
      </c>
      <c r="DR103" s="89">
        <v>0</v>
      </c>
      <c r="DS103" s="89">
        <v>0</v>
      </c>
      <c r="DT103" s="89">
        <v>81.367000000000004</v>
      </c>
      <c r="DU103" s="89">
        <v>0</v>
      </c>
      <c r="DV103" s="89">
        <v>0</v>
      </c>
      <c r="DW103" s="89">
        <v>0</v>
      </c>
      <c r="DX103" s="89">
        <v>0</v>
      </c>
      <c r="DY103" s="89">
        <v>0</v>
      </c>
      <c r="DZ103" s="89">
        <v>0</v>
      </c>
      <c r="EA103" s="89">
        <v>76.563000000000002</v>
      </c>
      <c r="EB103" s="89">
        <v>0</v>
      </c>
      <c r="EC103" s="89">
        <v>0</v>
      </c>
      <c r="ED103" s="89">
        <v>0</v>
      </c>
      <c r="EE103" s="89">
        <v>0</v>
      </c>
      <c r="EF103" s="89">
        <v>0</v>
      </c>
      <c r="EG103" s="89">
        <v>0</v>
      </c>
      <c r="EH103" s="89">
        <v>0</v>
      </c>
      <c r="EI103" s="89">
        <v>0</v>
      </c>
      <c r="EJ103" s="89">
        <v>0</v>
      </c>
      <c r="EK103" s="89">
        <v>0</v>
      </c>
      <c r="EL103" s="89">
        <v>38.344999999999999</v>
      </c>
      <c r="EM103" s="89">
        <v>77.260999999999996</v>
      </c>
      <c r="EN103" s="89">
        <v>20.061</v>
      </c>
      <c r="EO103" s="89">
        <v>0</v>
      </c>
      <c r="EP103" s="89">
        <v>93.981999999999999</v>
      </c>
      <c r="EQ103" s="89">
        <v>97.650999999999996</v>
      </c>
      <c r="ER103" s="89">
        <v>0</v>
      </c>
      <c r="ES103" s="89">
        <v>0</v>
      </c>
      <c r="ET103" s="89">
        <v>0</v>
      </c>
      <c r="EU103" s="89">
        <v>0</v>
      </c>
      <c r="EV103" s="89">
        <v>95.686000000000007</v>
      </c>
      <c r="EW103" s="89">
        <v>0</v>
      </c>
      <c r="EX103" s="89">
        <v>21.456</v>
      </c>
      <c r="EY103" s="89">
        <v>98.745000000000005</v>
      </c>
      <c r="EZ103" s="89">
        <v>9.1609999999999996</v>
      </c>
      <c r="FA103" s="89">
        <v>0</v>
      </c>
      <c r="FB103" s="89">
        <v>88.668000000000006</v>
      </c>
      <c r="FC103" s="89">
        <v>98.783000000000001</v>
      </c>
      <c r="FD103" s="89">
        <v>0</v>
      </c>
      <c r="FE103" s="89">
        <v>0</v>
      </c>
      <c r="FF103" s="89">
        <v>98.67</v>
      </c>
      <c r="FG103" s="89">
        <v>0</v>
      </c>
      <c r="FH103" s="89">
        <v>20.934999999999999</v>
      </c>
      <c r="FI103" s="89">
        <v>98.823999999999998</v>
      </c>
      <c r="FJ103" s="89">
        <v>22.715</v>
      </c>
      <c r="FK103" s="89">
        <v>0</v>
      </c>
      <c r="FL103" s="89">
        <v>67.959000000000003</v>
      </c>
      <c r="FM103" s="89">
        <v>93.564999999999998</v>
      </c>
      <c r="FN103" s="89">
        <v>0</v>
      </c>
      <c r="FO103" s="89">
        <v>0</v>
      </c>
      <c r="FP103" s="89">
        <v>98.679000000000002</v>
      </c>
      <c r="FQ103" s="89">
        <v>0</v>
      </c>
      <c r="FR103" s="89">
        <v>31.53</v>
      </c>
      <c r="FS103" s="89">
        <v>98.62</v>
      </c>
      <c r="FT103" s="89">
        <v>32.942999999999998</v>
      </c>
      <c r="FU103" s="89">
        <v>0</v>
      </c>
      <c r="FV103" s="89">
        <v>77.587000000000003</v>
      </c>
      <c r="FW103" s="89">
        <v>99.960999999999999</v>
      </c>
      <c r="FX103" s="89">
        <v>0</v>
      </c>
      <c r="FY103" s="89">
        <v>0</v>
      </c>
      <c r="FZ103" s="89">
        <v>0</v>
      </c>
      <c r="GA103" s="89">
        <v>74.863</v>
      </c>
      <c r="GB103" s="89">
        <v>0</v>
      </c>
      <c r="GC103" s="89">
        <v>32.773000000000003</v>
      </c>
      <c r="GD103" s="89">
        <v>98.537999999999997</v>
      </c>
      <c r="GE103" s="89">
        <v>37.494</v>
      </c>
      <c r="GF103" s="89">
        <v>0</v>
      </c>
      <c r="GG103" s="89">
        <v>89.518000000000001</v>
      </c>
      <c r="GH103" s="89">
        <v>100</v>
      </c>
      <c r="GI103" s="89">
        <v>100</v>
      </c>
      <c r="GJ103" s="89">
        <v>0</v>
      </c>
      <c r="GK103" s="89">
        <v>0</v>
      </c>
      <c r="GL103" s="89">
        <v>0</v>
      </c>
      <c r="GM103" s="89">
        <v>97.491</v>
      </c>
      <c r="GN103" s="89">
        <v>0</v>
      </c>
      <c r="GO103" s="89">
        <v>92.828000000000003</v>
      </c>
      <c r="GP103" s="89">
        <v>55.331000000000003</v>
      </c>
      <c r="GQ103" s="89">
        <v>0</v>
      </c>
      <c r="GR103" s="89">
        <v>99.945999999999998</v>
      </c>
      <c r="GS103" s="89">
        <v>99.736999999999995</v>
      </c>
      <c r="GT103" s="89">
        <v>100</v>
      </c>
      <c r="GU103" s="89">
        <v>0</v>
      </c>
      <c r="GV103" s="89">
        <v>0</v>
      </c>
      <c r="GW103" s="89">
        <v>0</v>
      </c>
      <c r="GX103" s="89">
        <v>89.844999999999999</v>
      </c>
      <c r="GY103" s="89">
        <v>0</v>
      </c>
      <c r="GZ103" s="89">
        <v>0</v>
      </c>
      <c r="HA103" s="89">
        <v>0</v>
      </c>
      <c r="HB103" s="89">
        <v>0</v>
      </c>
      <c r="HC103" s="89">
        <v>0</v>
      </c>
      <c r="HD103" s="89">
        <v>0</v>
      </c>
      <c r="HE103" s="89">
        <v>0</v>
      </c>
      <c r="HF103" s="89">
        <v>0</v>
      </c>
      <c r="HG103" s="89">
        <v>0</v>
      </c>
      <c r="HH103" s="89">
        <v>0</v>
      </c>
      <c r="HI103" s="89">
        <v>0</v>
      </c>
      <c r="HJ103" s="89">
        <v>0</v>
      </c>
      <c r="HK103" s="89">
        <v>0</v>
      </c>
      <c r="HL103" s="89">
        <v>0</v>
      </c>
      <c r="HM103" s="89">
        <v>0</v>
      </c>
      <c r="HN103" s="89">
        <v>0</v>
      </c>
      <c r="HO103" s="89">
        <v>0</v>
      </c>
      <c r="HP103" s="89">
        <v>0</v>
      </c>
      <c r="HQ103" s="89">
        <v>0</v>
      </c>
      <c r="HR103" s="89">
        <v>0</v>
      </c>
      <c r="HS103" s="89">
        <v>0</v>
      </c>
      <c r="HT103" s="89">
        <v>0</v>
      </c>
      <c r="HU103" s="89">
        <v>0</v>
      </c>
      <c r="HV103" s="89">
        <v>0</v>
      </c>
      <c r="HW103" s="89">
        <v>0</v>
      </c>
      <c r="HX103" s="89">
        <v>0</v>
      </c>
      <c r="HY103" s="89">
        <v>0</v>
      </c>
      <c r="HZ103" s="89">
        <v>0</v>
      </c>
      <c r="IA103" s="89">
        <v>0</v>
      </c>
      <c r="IB103" s="89">
        <v>0</v>
      </c>
      <c r="IC103" s="89">
        <v>0</v>
      </c>
      <c r="ID103" s="89">
        <v>87.938000000000002</v>
      </c>
      <c r="IE103" s="89">
        <v>7.1070000000000002</v>
      </c>
      <c r="IF103" s="89">
        <v>78.664000000000001</v>
      </c>
      <c r="IG103" s="89">
        <v>95.718000000000004</v>
      </c>
      <c r="IH103" s="89">
        <v>100</v>
      </c>
      <c r="II103" s="89">
        <v>22.858000000000001</v>
      </c>
      <c r="IJ103" s="89">
        <v>0</v>
      </c>
      <c r="IK103" s="89">
        <v>0</v>
      </c>
      <c r="IL103" s="89">
        <v>0</v>
      </c>
      <c r="IM103" s="89">
        <v>0</v>
      </c>
      <c r="IN103" s="89">
        <v>0</v>
      </c>
      <c r="IO103" s="89">
        <v>0</v>
      </c>
      <c r="IP103" s="89">
        <v>0</v>
      </c>
      <c r="IQ103" s="89">
        <v>0</v>
      </c>
      <c r="IR103" s="89">
        <v>0</v>
      </c>
      <c r="IS103" s="89">
        <v>0</v>
      </c>
      <c r="IT103" s="89">
        <v>0</v>
      </c>
      <c r="IU103" s="89">
        <v>81.138999999999996</v>
      </c>
      <c r="IV103" s="89">
        <v>0</v>
      </c>
      <c r="IW103" s="89">
        <v>0</v>
      </c>
      <c r="IX103" s="89">
        <v>0</v>
      </c>
      <c r="IY103" s="89">
        <v>0</v>
      </c>
      <c r="IZ103" s="89">
        <v>0</v>
      </c>
      <c r="JA103" s="89">
        <v>62.142000000000003</v>
      </c>
      <c r="JB103" s="89">
        <v>0</v>
      </c>
      <c r="JC103" s="89">
        <v>0</v>
      </c>
      <c r="JD103" s="89">
        <v>0</v>
      </c>
      <c r="JE103" s="89">
        <v>0</v>
      </c>
      <c r="JF103" s="89">
        <v>56.927999999999997</v>
      </c>
      <c r="JG103" s="89">
        <v>0</v>
      </c>
      <c r="JH103" s="89">
        <v>0</v>
      </c>
      <c r="JI103" s="89">
        <v>0</v>
      </c>
      <c r="JJ103" s="89">
        <v>0</v>
      </c>
      <c r="JK103" s="89">
        <v>0</v>
      </c>
      <c r="JL103" s="89">
        <v>0</v>
      </c>
      <c r="JM103" s="89">
        <v>76.302000000000007</v>
      </c>
      <c r="JN103" s="89">
        <v>0</v>
      </c>
      <c r="JO103" s="89">
        <v>0</v>
      </c>
      <c r="JP103" s="89">
        <v>0</v>
      </c>
      <c r="JQ103" s="89">
        <v>39.932000000000002</v>
      </c>
      <c r="JR103" s="89">
        <v>0</v>
      </c>
      <c r="JS103" s="89">
        <v>45.039000000000001</v>
      </c>
      <c r="JT103" s="89">
        <v>0</v>
      </c>
      <c r="JU103" s="89">
        <v>0</v>
      </c>
      <c r="JV103" s="89">
        <v>97.465999999999994</v>
      </c>
      <c r="JW103" s="89">
        <v>0</v>
      </c>
      <c r="JX103" s="89">
        <v>93.710999999999999</v>
      </c>
      <c r="JY103" s="89">
        <v>0</v>
      </c>
      <c r="JZ103" s="89">
        <v>0</v>
      </c>
      <c r="KA103" s="89">
        <v>0</v>
      </c>
      <c r="KB103" s="89">
        <v>0</v>
      </c>
      <c r="KC103" s="89">
        <v>90.51</v>
      </c>
      <c r="KD103" s="89">
        <v>0</v>
      </c>
      <c r="KE103" s="89">
        <v>0</v>
      </c>
      <c r="KF103" s="89">
        <v>0</v>
      </c>
      <c r="KG103" s="89">
        <v>0</v>
      </c>
      <c r="KH103" s="89">
        <v>0</v>
      </c>
      <c r="KI103" s="89">
        <v>57.817999999999998</v>
      </c>
      <c r="KJ103" s="89">
        <v>0</v>
      </c>
      <c r="KK103" s="89">
        <v>0</v>
      </c>
      <c r="KL103" s="89">
        <v>99.557000000000002</v>
      </c>
      <c r="KM103" s="89">
        <v>0</v>
      </c>
      <c r="KN103" s="89">
        <v>95.403000000000006</v>
      </c>
      <c r="KO103" s="89">
        <v>0</v>
      </c>
      <c r="KP103" s="89">
        <v>0</v>
      </c>
      <c r="KQ103" s="89">
        <v>0</v>
      </c>
      <c r="KR103" s="89">
        <v>0</v>
      </c>
      <c r="KS103" s="89">
        <v>0</v>
      </c>
      <c r="KT103" s="89">
        <v>85.728999999999999</v>
      </c>
      <c r="KU103" s="89">
        <v>0</v>
      </c>
      <c r="KV103" s="89">
        <v>0</v>
      </c>
      <c r="KW103" s="89">
        <v>0</v>
      </c>
      <c r="KX103" s="89">
        <v>0</v>
      </c>
      <c r="KY103" s="89">
        <v>0</v>
      </c>
      <c r="KZ103" s="89">
        <v>95.906999999999996</v>
      </c>
      <c r="LA103" s="89">
        <v>0</v>
      </c>
      <c r="LB103" s="89">
        <v>0</v>
      </c>
      <c r="LC103" s="89">
        <v>99.738</v>
      </c>
      <c r="LD103" s="89">
        <v>0</v>
      </c>
      <c r="LE103" s="89">
        <v>87.718999999999994</v>
      </c>
      <c r="LF103" s="89">
        <v>0</v>
      </c>
      <c r="LG103" s="89">
        <v>0</v>
      </c>
      <c r="LH103" s="89">
        <v>0</v>
      </c>
      <c r="LI103" s="89">
        <v>0</v>
      </c>
      <c r="LJ103" s="89">
        <v>0</v>
      </c>
      <c r="LK103" s="89">
        <v>0</v>
      </c>
      <c r="LL103" s="89">
        <v>87.926000000000002</v>
      </c>
      <c r="LM103" s="89">
        <v>0</v>
      </c>
      <c r="LN103" s="89">
        <v>0</v>
      </c>
      <c r="LO103" s="89">
        <v>0</v>
      </c>
      <c r="LP103" s="89">
        <v>0</v>
      </c>
      <c r="LQ103" s="89">
        <v>0</v>
      </c>
      <c r="LR103" s="89">
        <v>96.5</v>
      </c>
      <c r="LS103" s="89">
        <v>0</v>
      </c>
      <c r="LT103" s="89">
        <v>0</v>
      </c>
      <c r="LU103" s="89">
        <v>0</v>
      </c>
      <c r="LV103" s="89">
        <v>98.165000000000006</v>
      </c>
      <c r="LW103" s="89">
        <v>100</v>
      </c>
      <c r="LX103" s="89">
        <v>70.766999999999996</v>
      </c>
      <c r="LY103" s="89">
        <v>0</v>
      </c>
      <c r="LZ103" s="89">
        <v>0</v>
      </c>
      <c r="MA103" s="89">
        <v>0</v>
      </c>
      <c r="MB103" s="89">
        <v>0</v>
      </c>
      <c r="MC103" s="89">
        <v>0</v>
      </c>
      <c r="MD103" s="89">
        <v>0</v>
      </c>
      <c r="ME103" s="89">
        <v>0</v>
      </c>
      <c r="MF103" s="89">
        <v>98.44</v>
      </c>
      <c r="MG103" s="89">
        <v>0</v>
      </c>
      <c r="MH103" s="89">
        <v>0</v>
      </c>
      <c r="MI103" s="89">
        <v>0</v>
      </c>
      <c r="MJ103" s="89">
        <v>0</v>
      </c>
      <c r="MK103" s="89">
        <v>0</v>
      </c>
      <c r="ML103" s="89">
        <v>77.933000000000007</v>
      </c>
      <c r="MM103" s="89">
        <v>0</v>
      </c>
      <c r="MN103" s="89">
        <v>0</v>
      </c>
      <c r="MO103" s="89">
        <v>95.153999999999996</v>
      </c>
      <c r="MP103" s="89">
        <v>100</v>
      </c>
      <c r="MQ103" s="89">
        <v>71.620999999999995</v>
      </c>
      <c r="MR103" s="89">
        <v>0</v>
      </c>
      <c r="MS103" s="89">
        <v>0</v>
      </c>
      <c r="MT103" s="89">
        <v>0</v>
      </c>
      <c r="MU103" s="89">
        <v>0</v>
      </c>
      <c r="MV103" s="89">
        <v>0</v>
      </c>
      <c r="MW103" s="89">
        <v>0</v>
      </c>
      <c r="MX103" s="89">
        <v>0</v>
      </c>
      <c r="MY103" s="89">
        <v>0</v>
      </c>
      <c r="MZ103" s="89">
        <v>0</v>
      </c>
      <c r="NA103" s="89">
        <v>0</v>
      </c>
      <c r="NB103" s="89">
        <v>0</v>
      </c>
      <c r="NC103" s="89">
        <v>0</v>
      </c>
      <c r="ND103" s="89">
        <v>0</v>
      </c>
      <c r="NE103" s="89">
        <v>0</v>
      </c>
      <c r="NF103" s="89">
        <v>0</v>
      </c>
      <c r="NG103" s="89">
        <v>0</v>
      </c>
      <c r="NH103" s="89">
        <v>0</v>
      </c>
      <c r="NI103" s="89">
        <v>0</v>
      </c>
      <c r="NJ103" s="89">
        <v>0</v>
      </c>
      <c r="NK103" s="89">
        <v>0</v>
      </c>
      <c r="NL103" s="89">
        <v>0</v>
      </c>
      <c r="NM103" s="89">
        <v>0</v>
      </c>
      <c r="NN103" s="89">
        <v>0</v>
      </c>
      <c r="NO103" s="89">
        <v>0</v>
      </c>
      <c r="NP103" s="89">
        <v>0</v>
      </c>
      <c r="NQ103" s="89">
        <v>0</v>
      </c>
      <c r="NR103" s="89">
        <v>0</v>
      </c>
      <c r="NS103" s="89">
        <v>0</v>
      </c>
      <c r="NT103" s="89">
        <v>0</v>
      </c>
      <c r="NU103" s="89">
        <v>0</v>
      </c>
      <c r="NV103" s="89">
        <v>0</v>
      </c>
      <c r="NW103" s="89">
        <v>0</v>
      </c>
      <c r="NX103" s="89">
        <v>0</v>
      </c>
      <c r="NY103" s="89">
        <v>0</v>
      </c>
      <c r="NZ103" s="89">
        <v>0</v>
      </c>
      <c r="OA103" s="89">
        <v>0</v>
      </c>
      <c r="OB103" s="89">
        <v>0</v>
      </c>
      <c r="OC103" s="89">
        <v>0</v>
      </c>
      <c r="OD103" s="89">
        <v>0</v>
      </c>
      <c r="OE103" s="89">
        <v>0</v>
      </c>
      <c r="OF103" s="89">
        <v>0</v>
      </c>
      <c r="OG103" s="89">
        <v>0</v>
      </c>
      <c r="OH103" s="89">
        <v>0</v>
      </c>
      <c r="OI103" s="89">
        <v>0</v>
      </c>
      <c r="OJ103" s="89">
        <v>0</v>
      </c>
      <c r="OK103" s="89">
        <v>0</v>
      </c>
      <c r="OL103" s="89">
        <v>0</v>
      </c>
      <c r="OM103" s="89">
        <v>0</v>
      </c>
      <c r="ON103" s="89">
        <v>0</v>
      </c>
      <c r="OO103" s="89">
        <v>0</v>
      </c>
      <c r="OP103" s="89">
        <v>0</v>
      </c>
      <c r="OQ103" s="89">
        <v>0</v>
      </c>
      <c r="OR103" s="89">
        <v>0</v>
      </c>
      <c r="OS103" s="89">
        <v>0</v>
      </c>
      <c r="OT103" s="89">
        <v>0</v>
      </c>
      <c r="OU103" s="89">
        <v>0</v>
      </c>
      <c r="OV103" s="89">
        <v>0</v>
      </c>
      <c r="OW103" s="89">
        <v>0</v>
      </c>
      <c r="OX103" s="89">
        <v>0</v>
      </c>
      <c r="OY103" s="89">
        <v>0</v>
      </c>
      <c r="OZ103" s="89">
        <v>0</v>
      </c>
      <c r="PA103" s="89">
        <v>0</v>
      </c>
      <c r="PB103" s="89">
        <v>0</v>
      </c>
      <c r="PC103" s="89">
        <v>65.972999999999999</v>
      </c>
      <c r="PD103" s="89">
        <v>0</v>
      </c>
      <c r="PE103" s="89">
        <v>17.321999999999999</v>
      </c>
      <c r="PF103" s="89">
        <v>0</v>
      </c>
      <c r="PG103" s="89">
        <v>0</v>
      </c>
      <c r="PH103" s="89">
        <v>0</v>
      </c>
      <c r="PI103" s="89">
        <v>0</v>
      </c>
      <c r="PJ103" s="89">
        <v>100</v>
      </c>
      <c r="PK103" s="89">
        <v>0</v>
      </c>
      <c r="PL103" s="89">
        <v>0</v>
      </c>
      <c r="PM103" s="89">
        <v>0</v>
      </c>
      <c r="PN103" s="89">
        <v>0</v>
      </c>
      <c r="PO103" s="89">
        <v>0</v>
      </c>
      <c r="PP103" s="89">
        <v>0</v>
      </c>
      <c r="PQ103" s="89">
        <v>0</v>
      </c>
      <c r="PR103" s="89">
        <v>0</v>
      </c>
      <c r="PS103" s="89">
        <v>0</v>
      </c>
      <c r="PT103" s="89">
        <v>0</v>
      </c>
      <c r="PU103" s="89">
        <v>0</v>
      </c>
      <c r="PV103" s="89">
        <v>100</v>
      </c>
      <c r="PW103" s="89">
        <v>0</v>
      </c>
      <c r="PX103" s="89">
        <v>0</v>
      </c>
      <c r="PY103" s="89">
        <v>0</v>
      </c>
      <c r="PZ103" s="89">
        <v>0</v>
      </c>
      <c r="QA103" s="89">
        <v>0</v>
      </c>
      <c r="QB103" s="89">
        <v>0</v>
      </c>
      <c r="QC103" s="89">
        <v>0</v>
      </c>
      <c r="QD103" s="89">
        <v>0</v>
      </c>
      <c r="QE103" s="89">
        <v>0</v>
      </c>
      <c r="QF103" s="89">
        <v>0</v>
      </c>
      <c r="QG103" s="89">
        <v>0</v>
      </c>
      <c r="QH103" s="89">
        <v>0</v>
      </c>
      <c r="QI103" s="89">
        <v>0</v>
      </c>
      <c r="QJ103" s="89">
        <v>0</v>
      </c>
      <c r="QK103" s="89">
        <v>0</v>
      </c>
      <c r="QL103" s="89">
        <v>100</v>
      </c>
      <c r="QM103" s="89">
        <v>0</v>
      </c>
      <c r="QN103" s="89">
        <v>0</v>
      </c>
      <c r="QO103" s="89">
        <v>0</v>
      </c>
      <c r="QP103" s="89">
        <v>0</v>
      </c>
      <c r="QQ103" s="89">
        <v>0</v>
      </c>
      <c r="QR103" s="89">
        <v>0</v>
      </c>
      <c r="QS103" s="89">
        <v>0</v>
      </c>
      <c r="QT103" s="89">
        <v>0</v>
      </c>
      <c r="QU103" s="89">
        <v>0</v>
      </c>
      <c r="QV103" s="89">
        <v>0</v>
      </c>
      <c r="QW103" s="89">
        <v>0</v>
      </c>
      <c r="QX103" s="89">
        <v>0</v>
      </c>
      <c r="QY103" s="89">
        <v>0</v>
      </c>
      <c r="QZ103" s="89">
        <v>0</v>
      </c>
      <c r="RA103" s="89">
        <v>0</v>
      </c>
      <c r="RB103" s="89">
        <v>0</v>
      </c>
      <c r="RC103" s="89">
        <v>0</v>
      </c>
      <c r="RD103" s="89">
        <v>0</v>
      </c>
      <c r="RE103" s="89">
        <v>0</v>
      </c>
      <c r="RF103" s="89">
        <v>0</v>
      </c>
      <c r="RG103" s="89">
        <v>0</v>
      </c>
      <c r="RH103" s="89">
        <v>0</v>
      </c>
      <c r="RI103" s="89">
        <v>0</v>
      </c>
      <c r="RJ103" s="89">
        <v>0</v>
      </c>
      <c r="RK103" s="89">
        <v>0</v>
      </c>
      <c r="RL103" s="89">
        <v>0</v>
      </c>
      <c r="RM103" s="89">
        <v>0</v>
      </c>
      <c r="RN103" s="89">
        <v>0</v>
      </c>
      <c r="RO103" s="89">
        <v>0</v>
      </c>
      <c r="RP103" s="89">
        <v>0</v>
      </c>
      <c r="RQ103" s="89">
        <v>0</v>
      </c>
    </row>
    <row r="104" spans="2:485" ht="15">
      <c r="B104" s="85" t="s">
        <v>1828</v>
      </c>
      <c r="D104" s="85" t="s">
        <v>2034</v>
      </c>
      <c r="E104" s="87"/>
      <c r="F104" s="31" t="s">
        <v>1805</v>
      </c>
      <c r="H104" s="85" t="s">
        <v>1828</v>
      </c>
      <c r="I104" s="85" t="s">
        <v>2035</v>
      </c>
      <c r="L104" s="85">
        <v>0</v>
      </c>
      <c r="M104" s="86" t="s">
        <v>2019</v>
      </c>
      <c r="T104" s="89">
        <v>0</v>
      </c>
      <c r="U104" s="89">
        <v>0</v>
      </c>
      <c r="V104" s="89">
        <v>0</v>
      </c>
      <c r="W104" s="89">
        <v>426.84100000000001</v>
      </c>
      <c r="X104" s="89">
        <v>0</v>
      </c>
      <c r="Y104" s="89">
        <v>0</v>
      </c>
      <c r="Z104" s="89">
        <v>35.817</v>
      </c>
      <c r="AA104" s="89">
        <v>173.512</v>
      </c>
      <c r="AB104" s="89">
        <v>1295.1690000000001</v>
      </c>
      <c r="AC104" s="89">
        <v>0</v>
      </c>
      <c r="AD104" s="89">
        <v>0</v>
      </c>
      <c r="AE104" s="89">
        <v>0</v>
      </c>
      <c r="AF104" s="89">
        <v>0</v>
      </c>
      <c r="AG104" s="89">
        <v>0</v>
      </c>
      <c r="AH104" s="89">
        <v>489.005</v>
      </c>
      <c r="AI104" s="89">
        <v>0</v>
      </c>
      <c r="AJ104" s="89">
        <v>0</v>
      </c>
      <c r="AK104" s="89">
        <v>0</v>
      </c>
      <c r="AL104" s="89">
        <v>0</v>
      </c>
      <c r="AM104" s="89">
        <v>359.95800000000003</v>
      </c>
      <c r="AN104" s="89">
        <v>0</v>
      </c>
      <c r="AO104" s="89">
        <v>0</v>
      </c>
      <c r="AP104" s="89">
        <v>3829.837</v>
      </c>
      <c r="AQ104" s="89">
        <v>0</v>
      </c>
      <c r="AR104" s="89">
        <v>0</v>
      </c>
      <c r="AS104" s="89">
        <v>32.414999999999999</v>
      </c>
      <c r="AT104" s="89">
        <v>348.315</v>
      </c>
      <c r="AU104" s="89">
        <v>0</v>
      </c>
      <c r="AV104" s="89">
        <v>0</v>
      </c>
      <c r="AW104" s="89">
        <v>0</v>
      </c>
      <c r="AX104" s="89">
        <v>1472.9010000000001</v>
      </c>
      <c r="AY104" s="89">
        <v>0</v>
      </c>
      <c r="AZ104" s="89">
        <v>0</v>
      </c>
      <c r="BA104" s="89">
        <v>346.791</v>
      </c>
      <c r="BB104" s="89">
        <v>0</v>
      </c>
      <c r="BC104" s="89">
        <v>2632.8220000000001</v>
      </c>
      <c r="BD104" s="89">
        <v>0</v>
      </c>
      <c r="BE104" s="89">
        <v>0</v>
      </c>
      <c r="BF104" s="89">
        <v>0</v>
      </c>
      <c r="BG104" s="89">
        <v>0</v>
      </c>
      <c r="BH104" s="89">
        <v>538.28099999999995</v>
      </c>
      <c r="BI104" s="89">
        <v>0</v>
      </c>
      <c r="BJ104" s="89">
        <v>552.39400000000001</v>
      </c>
      <c r="BK104" s="89">
        <v>285.50900000000001</v>
      </c>
      <c r="BL104" s="89">
        <v>0</v>
      </c>
      <c r="BM104" s="89">
        <v>0</v>
      </c>
      <c r="BN104" s="89">
        <v>1251.4839999999999</v>
      </c>
      <c r="BO104" s="89">
        <v>0</v>
      </c>
      <c r="BP104" s="89">
        <v>0</v>
      </c>
      <c r="BQ104" s="89">
        <v>0</v>
      </c>
      <c r="BR104" s="89">
        <v>0</v>
      </c>
      <c r="BS104" s="89">
        <v>2676.4690000000001</v>
      </c>
      <c r="BT104" s="89">
        <v>0</v>
      </c>
      <c r="BU104" s="89">
        <v>0</v>
      </c>
      <c r="BV104" s="89">
        <v>0</v>
      </c>
      <c r="BW104" s="89">
        <v>855.41200000000003</v>
      </c>
      <c r="BX104" s="89">
        <v>24.960999999999999</v>
      </c>
      <c r="BY104" s="89">
        <v>712.56299999999999</v>
      </c>
      <c r="BZ104" s="89">
        <v>0</v>
      </c>
      <c r="CA104" s="89">
        <v>0</v>
      </c>
      <c r="CB104" s="89">
        <v>0</v>
      </c>
      <c r="CC104" s="89">
        <v>1467.501</v>
      </c>
      <c r="CD104" s="89">
        <v>0</v>
      </c>
      <c r="CE104" s="89">
        <v>198.374</v>
      </c>
      <c r="CF104" s="89">
        <v>0</v>
      </c>
      <c r="CG104" s="89">
        <v>0</v>
      </c>
      <c r="CH104" s="89">
        <v>3710.0169999999998</v>
      </c>
      <c r="CI104" s="89">
        <v>0</v>
      </c>
      <c r="CJ104" s="89">
        <v>0</v>
      </c>
      <c r="CK104" s="89">
        <v>0</v>
      </c>
      <c r="CL104" s="89">
        <v>0</v>
      </c>
      <c r="CM104" s="89">
        <v>0</v>
      </c>
      <c r="CN104" s="89">
        <v>234.83</v>
      </c>
      <c r="CO104" s="89">
        <v>775.34</v>
      </c>
      <c r="CP104" s="89">
        <v>0</v>
      </c>
      <c r="CQ104" s="89">
        <v>544.36199999999997</v>
      </c>
      <c r="CR104" s="89">
        <v>135.541</v>
      </c>
      <c r="CS104" s="89">
        <v>148.09899999999999</v>
      </c>
      <c r="CT104" s="89">
        <v>0</v>
      </c>
      <c r="CU104" s="89">
        <v>0</v>
      </c>
      <c r="CV104" s="89">
        <v>1240.7249999999999</v>
      </c>
      <c r="CW104" s="89">
        <v>0</v>
      </c>
      <c r="CX104" s="89">
        <v>201.035</v>
      </c>
      <c r="CY104" s="89">
        <v>134.96600000000001</v>
      </c>
      <c r="CZ104" s="89">
        <v>69.478999999999999</v>
      </c>
      <c r="DA104" s="89">
        <v>3038.3389999999999</v>
      </c>
      <c r="DB104" s="89">
        <v>0</v>
      </c>
      <c r="DC104" s="89">
        <v>0</v>
      </c>
      <c r="DD104" s="89">
        <v>0</v>
      </c>
      <c r="DE104" s="89">
        <v>0</v>
      </c>
      <c r="DF104" s="89">
        <v>0</v>
      </c>
      <c r="DG104" s="89">
        <v>161.43700000000001</v>
      </c>
      <c r="DH104" s="89">
        <v>551.274</v>
      </c>
      <c r="DI104" s="89">
        <v>133.33099999999999</v>
      </c>
      <c r="DJ104" s="89">
        <v>640.20399999999995</v>
      </c>
      <c r="DK104" s="89">
        <v>104.563</v>
      </c>
      <c r="DL104" s="89">
        <v>0</v>
      </c>
      <c r="DM104" s="89">
        <v>0</v>
      </c>
      <c r="DN104" s="89">
        <v>0</v>
      </c>
      <c r="DO104" s="89">
        <v>712.15899999999999</v>
      </c>
      <c r="DP104" s="89">
        <v>0</v>
      </c>
      <c r="DQ104" s="89">
        <v>218.08699999999999</v>
      </c>
      <c r="DR104" s="89">
        <v>200.32300000000001</v>
      </c>
      <c r="DS104" s="89">
        <v>221.18100000000001</v>
      </c>
      <c r="DT104" s="89">
        <v>3857.7869999999998</v>
      </c>
      <c r="DU104" s="89">
        <v>0</v>
      </c>
      <c r="DV104" s="89">
        <v>0</v>
      </c>
      <c r="DW104" s="89">
        <v>0</v>
      </c>
      <c r="DX104" s="89">
        <v>0</v>
      </c>
      <c r="DY104" s="89">
        <v>0</v>
      </c>
      <c r="DZ104" s="89">
        <v>0</v>
      </c>
      <c r="EA104" s="89">
        <v>696.76099999999997</v>
      </c>
      <c r="EB104" s="89">
        <v>0</v>
      </c>
      <c r="EC104" s="89">
        <v>0</v>
      </c>
      <c r="ED104" s="89">
        <v>0</v>
      </c>
      <c r="EE104" s="89">
        <v>0</v>
      </c>
      <c r="EF104" s="89">
        <v>0</v>
      </c>
      <c r="EG104" s="89">
        <v>0</v>
      </c>
      <c r="EH104" s="89">
        <v>0</v>
      </c>
      <c r="EI104" s="89">
        <v>0</v>
      </c>
      <c r="EJ104" s="89">
        <v>0</v>
      </c>
      <c r="EK104" s="89">
        <v>0</v>
      </c>
      <c r="EL104" s="89">
        <v>0</v>
      </c>
      <c r="EM104" s="89">
        <v>303.28800000000001</v>
      </c>
      <c r="EN104" s="89">
        <v>156.71799999999999</v>
      </c>
      <c r="EO104" s="89">
        <v>324.976</v>
      </c>
      <c r="EP104" s="89">
        <v>81.018000000000001</v>
      </c>
      <c r="EQ104" s="89">
        <v>99.483999999999995</v>
      </c>
      <c r="ER104" s="89">
        <v>117.45699999999999</v>
      </c>
      <c r="ES104" s="89">
        <v>0</v>
      </c>
      <c r="ET104" s="89">
        <v>0</v>
      </c>
      <c r="EU104" s="89">
        <v>0</v>
      </c>
      <c r="EV104" s="89">
        <v>1179.0740000000001</v>
      </c>
      <c r="EW104" s="89">
        <v>33.531999999999996</v>
      </c>
      <c r="EX104" s="89">
        <v>0</v>
      </c>
      <c r="EY104" s="89">
        <v>150.50200000000001</v>
      </c>
      <c r="EZ104" s="89">
        <v>19.637</v>
      </c>
      <c r="FA104" s="89">
        <v>443.09100000000001</v>
      </c>
      <c r="FB104" s="89">
        <v>0</v>
      </c>
      <c r="FC104" s="89">
        <v>124.64100000000001</v>
      </c>
      <c r="FD104" s="89">
        <v>0</v>
      </c>
      <c r="FE104" s="89">
        <v>0</v>
      </c>
      <c r="FF104" s="89">
        <v>1338.0740000000001</v>
      </c>
      <c r="FG104" s="89">
        <v>0</v>
      </c>
      <c r="FH104" s="89">
        <v>6.2779999999999996</v>
      </c>
      <c r="FI104" s="89">
        <v>232.72900000000001</v>
      </c>
      <c r="FJ104" s="89">
        <v>53.378999999999998</v>
      </c>
      <c r="FK104" s="89">
        <v>652.846</v>
      </c>
      <c r="FL104" s="89">
        <v>46.226999999999997</v>
      </c>
      <c r="FM104" s="89">
        <v>197.834</v>
      </c>
      <c r="FN104" s="89">
        <v>0</v>
      </c>
      <c r="FO104" s="89">
        <v>0</v>
      </c>
      <c r="FP104" s="89">
        <v>1276.9590000000001</v>
      </c>
      <c r="FQ104" s="89">
        <v>61.936</v>
      </c>
      <c r="FR104" s="89">
        <v>0</v>
      </c>
      <c r="FS104" s="89">
        <v>173.40100000000001</v>
      </c>
      <c r="FT104" s="89">
        <v>113.179</v>
      </c>
      <c r="FU104" s="89">
        <v>540.721</v>
      </c>
      <c r="FV104" s="89">
        <v>79.231999999999999</v>
      </c>
      <c r="FW104" s="89">
        <v>253.376</v>
      </c>
      <c r="FX104" s="89">
        <v>120.71899999999999</v>
      </c>
      <c r="FY104" s="89">
        <v>0</v>
      </c>
      <c r="FZ104" s="89">
        <v>0</v>
      </c>
      <c r="GA104" s="89">
        <v>1320.6379999999999</v>
      </c>
      <c r="GB104" s="89">
        <v>0</v>
      </c>
      <c r="GC104" s="89">
        <v>15.18</v>
      </c>
      <c r="GD104" s="89">
        <v>346.38200000000001</v>
      </c>
      <c r="GE104" s="89">
        <v>82.870999999999995</v>
      </c>
      <c r="GF104" s="89">
        <v>337.29500000000002</v>
      </c>
      <c r="GG104" s="89">
        <v>32.81</v>
      </c>
      <c r="GH104" s="89">
        <v>39.512999999999998</v>
      </c>
      <c r="GI104" s="89">
        <v>85.846999999999994</v>
      </c>
      <c r="GJ104" s="89">
        <v>0</v>
      </c>
      <c r="GK104" s="89">
        <v>0</v>
      </c>
      <c r="GL104" s="89">
        <v>0</v>
      </c>
      <c r="GM104" s="89">
        <v>1093.845</v>
      </c>
      <c r="GN104" s="89">
        <v>14.225</v>
      </c>
      <c r="GO104" s="89">
        <v>310.471</v>
      </c>
      <c r="GP104" s="89">
        <v>42.064</v>
      </c>
      <c r="GQ104" s="89">
        <v>489.85300000000001</v>
      </c>
      <c r="GR104" s="89">
        <v>49.658999999999999</v>
      </c>
      <c r="GS104" s="89">
        <v>80.649000000000001</v>
      </c>
      <c r="GT104" s="89">
        <v>60.674999999999997</v>
      </c>
      <c r="GU104" s="89">
        <v>0</v>
      </c>
      <c r="GV104" s="89">
        <v>8.1229999999999993</v>
      </c>
      <c r="GW104" s="89">
        <v>0</v>
      </c>
      <c r="GX104" s="89">
        <v>1694.498</v>
      </c>
      <c r="GY104" s="89">
        <v>0</v>
      </c>
      <c r="GZ104" s="89">
        <v>0</v>
      </c>
      <c r="HA104" s="89">
        <v>0</v>
      </c>
      <c r="HB104" s="89">
        <v>0</v>
      </c>
      <c r="HC104" s="89">
        <v>0</v>
      </c>
      <c r="HD104" s="89">
        <v>0</v>
      </c>
      <c r="HE104" s="89">
        <v>0</v>
      </c>
      <c r="HF104" s="89">
        <v>0</v>
      </c>
      <c r="HG104" s="89">
        <v>0</v>
      </c>
      <c r="HH104" s="89">
        <v>0</v>
      </c>
      <c r="HI104" s="89">
        <v>0</v>
      </c>
      <c r="HJ104" s="89">
        <v>0</v>
      </c>
      <c r="HK104" s="89">
        <v>0</v>
      </c>
      <c r="HL104" s="89">
        <v>0</v>
      </c>
      <c r="HM104" s="89">
        <v>0</v>
      </c>
      <c r="HN104" s="89">
        <v>45.539000000000001</v>
      </c>
      <c r="HO104" s="89">
        <v>0</v>
      </c>
      <c r="HP104" s="89">
        <v>0</v>
      </c>
      <c r="HQ104" s="89">
        <v>0</v>
      </c>
      <c r="HR104" s="89">
        <v>0</v>
      </c>
      <c r="HS104" s="89">
        <v>0</v>
      </c>
      <c r="HT104" s="89">
        <v>0</v>
      </c>
      <c r="HU104" s="89">
        <v>0</v>
      </c>
      <c r="HV104" s="89">
        <v>294.97800000000001</v>
      </c>
      <c r="HW104" s="89">
        <v>0</v>
      </c>
      <c r="HX104" s="89">
        <v>258.029</v>
      </c>
      <c r="HY104" s="89">
        <v>9.2189999999999994</v>
      </c>
      <c r="HZ104" s="89">
        <v>0</v>
      </c>
      <c r="IA104" s="89">
        <v>230.339</v>
      </c>
      <c r="IB104" s="89">
        <v>0</v>
      </c>
      <c r="IC104" s="89">
        <v>205.64400000000001</v>
      </c>
      <c r="ID104" s="89">
        <v>0</v>
      </c>
      <c r="IE104" s="89">
        <v>0</v>
      </c>
      <c r="IF104" s="89">
        <v>0</v>
      </c>
      <c r="IG104" s="89">
        <v>0</v>
      </c>
      <c r="IH104" s="89">
        <v>0</v>
      </c>
      <c r="II104" s="89">
        <v>0</v>
      </c>
      <c r="IJ104" s="89">
        <v>0</v>
      </c>
      <c r="IK104" s="89">
        <v>0</v>
      </c>
      <c r="IL104" s="89">
        <v>0</v>
      </c>
      <c r="IM104" s="89">
        <v>0</v>
      </c>
      <c r="IN104" s="89">
        <v>0</v>
      </c>
      <c r="IO104" s="89">
        <v>0</v>
      </c>
      <c r="IP104" s="89">
        <v>0</v>
      </c>
      <c r="IQ104" s="89">
        <v>0</v>
      </c>
      <c r="IR104" s="89">
        <v>0</v>
      </c>
      <c r="IS104" s="89">
        <v>0</v>
      </c>
      <c r="IT104" s="89">
        <v>0</v>
      </c>
      <c r="IU104" s="89">
        <v>297.63499999999999</v>
      </c>
      <c r="IV104" s="89">
        <v>0</v>
      </c>
      <c r="IW104" s="89">
        <v>0</v>
      </c>
      <c r="IX104" s="89">
        <v>0</v>
      </c>
      <c r="IY104" s="89">
        <v>161.45099999999999</v>
      </c>
      <c r="IZ104" s="89">
        <v>0</v>
      </c>
      <c r="JA104" s="89">
        <v>0</v>
      </c>
      <c r="JB104" s="89">
        <v>0</v>
      </c>
      <c r="JC104" s="89">
        <v>0</v>
      </c>
      <c r="JD104" s="89">
        <v>92.792000000000002</v>
      </c>
      <c r="JE104" s="89">
        <v>0</v>
      </c>
      <c r="JF104" s="89">
        <v>873.01400000000001</v>
      </c>
      <c r="JG104" s="89">
        <v>0</v>
      </c>
      <c r="JH104" s="89">
        <v>0</v>
      </c>
      <c r="JI104" s="89">
        <v>0</v>
      </c>
      <c r="JJ104" s="89">
        <v>0</v>
      </c>
      <c r="JK104" s="89">
        <v>0</v>
      </c>
      <c r="JL104" s="89">
        <v>0</v>
      </c>
      <c r="JM104" s="89">
        <v>296.62799999999999</v>
      </c>
      <c r="JN104" s="89">
        <v>0</v>
      </c>
      <c r="JO104" s="89">
        <v>0</v>
      </c>
      <c r="JP104" s="89">
        <v>0</v>
      </c>
      <c r="JQ104" s="89">
        <v>222.124</v>
      </c>
      <c r="JR104" s="89">
        <v>0</v>
      </c>
      <c r="JS104" s="89">
        <v>0</v>
      </c>
      <c r="JT104" s="89">
        <v>0</v>
      </c>
      <c r="JU104" s="89">
        <v>253.39</v>
      </c>
      <c r="JV104" s="89">
        <v>154.62100000000001</v>
      </c>
      <c r="JW104" s="89">
        <v>0</v>
      </c>
      <c r="JX104" s="89">
        <v>901.04700000000003</v>
      </c>
      <c r="JY104" s="89">
        <v>0</v>
      </c>
      <c r="JZ104" s="89">
        <v>0</v>
      </c>
      <c r="KA104" s="89">
        <v>0</v>
      </c>
      <c r="KB104" s="89">
        <v>0</v>
      </c>
      <c r="KC104" s="89">
        <v>301.964</v>
      </c>
      <c r="KD104" s="89">
        <v>178.541</v>
      </c>
      <c r="KE104" s="89">
        <v>0</v>
      </c>
      <c r="KF104" s="89">
        <v>0</v>
      </c>
      <c r="KG104" s="89">
        <v>517.13199999999995</v>
      </c>
      <c r="KH104" s="89">
        <v>0</v>
      </c>
      <c r="KI104" s="89">
        <v>215.15899999999999</v>
      </c>
      <c r="KJ104" s="89">
        <v>0</v>
      </c>
      <c r="KK104" s="89">
        <v>0</v>
      </c>
      <c r="KL104" s="89">
        <v>141.511</v>
      </c>
      <c r="KM104" s="89">
        <v>0</v>
      </c>
      <c r="KN104" s="89">
        <v>1002.314</v>
      </c>
      <c r="KO104" s="89">
        <v>0</v>
      </c>
      <c r="KP104" s="89">
        <v>0</v>
      </c>
      <c r="KQ104" s="89">
        <v>0</v>
      </c>
      <c r="KR104" s="89">
        <v>0</v>
      </c>
      <c r="KS104" s="89">
        <v>0</v>
      </c>
      <c r="KT104" s="89">
        <v>211.28700000000001</v>
      </c>
      <c r="KU104" s="89">
        <v>80.727000000000004</v>
      </c>
      <c r="KV104" s="89">
        <v>0</v>
      </c>
      <c r="KW104" s="89">
        <v>0</v>
      </c>
      <c r="KX104" s="89">
        <v>0</v>
      </c>
      <c r="KY104" s="89">
        <v>0</v>
      </c>
      <c r="KZ104" s="89">
        <v>14.34</v>
      </c>
      <c r="LA104" s="89">
        <v>0</v>
      </c>
      <c r="LB104" s="89">
        <v>0</v>
      </c>
      <c r="LC104" s="89">
        <v>112.286</v>
      </c>
      <c r="LD104" s="89">
        <v>0</v>
      </c>
      <c r="LE104" s="89">
        <v>1496.027</v>
      </c>
      <c r="LF104" s="89">
        <v>0</v>
      </c>
      <c r="LG104" s="89">
        <v>0</v>
      </c>
      <c r="LH104" s="89">
        <v>0</v>
      </c>
      <c r="LI104" s="89">
        <v>0</v>
      </c>
      <c r="LJ104" s="89">
        <v>0</v>
      </c>
      <c r="LK104" s="89">
        <v>0</v>
      </c>
      <c r="LL104" s="89">
        <v>432.238</v>
      </c>
      <c r="LM104" s="89">
        <v>148.84299999999999</v>
      </c>
      <c r="LN104" s="89">
        <v>0</v>
      </c>
      <c r="LO104" s="89">
        <v>0</v>
      </c>
      <c r="LP104" s="89">
        <v>386.77600000000001</v>
      </c>
      <c r="LQ104" s="89">
        <v>0</v>
      </c>
      <c r="LR104" s="89">
        <v>0</v>
      </c>
      <c r="LS104" s="89">
        <v>0</v>
      </c>
      <c r="LT104" s="89">
        <v>118.57</v>
      </c>
      <c r="LU104" s="89">
        <v>0</v>
      </c>
      <c r="LV104" s="89">
        <v>90.914000000000001</v>
      </c>
      <c r="LW104" s="89">
        <v>189.93700000000001</v>
      </c>
      <c r="LX104" s="89">
        <v>1449.732</v>
      </c>
      <c r="LY104" s="89">
        <v>0</v>
      </c>
      <c r="LZ104" s="89">
        <v>0</v>
      </c>
      <c r="MA104" s="89">
        <v>0</v>
      </c>
      <c r="MB104" s="89">
        <v>190.041</v>
      </c>
      <c r="MC104" s="89">
        <v>0</v>
      </c>
      <c r="MD104" s="89">
        <v>0</v>
      </c>
      <c r="ME104" s="89">
        <v>0</v>
      </c>
      <c r="MF104" s="89">
        <v>453.80500000000001</v>
      </c>
      <c r="MG104" s="89">
        <v>0</v>
      </c>
      <c r="MH104" s="89">
        <v>305.976</v>
      </c>
      <c r="MI104" s="89">
        <v>0</v>
      </c>
      <c r="MJ104" s="89">
        <v>351.733</v>
      </c>
      <c r="MK104" s="89">
        <v>0</v>
      </c>
      <c r="ML104" s="89">
        <v>0</v>
      </c>
      <c r="MM104" s="89">
        <v>0</v>
      </c>
      <c r="MN104" s="89">
        <v>0</v>
      </c>
      <c r="MO104" s="89">
        <v>0</v>
      </c>
      <c r="MP104" s="89">
        <v>0</v>
      </c>
      <c r="MQ104" s="89">
        <v>1670.3320000000001</v>
      </c>
      <c r="MR104" s="89">
        <v>0</v>
      </c>
      <c r="MS104" s="89">
        <v>0</v>
      </c>
      <c r="MT104" s="89">
        <v>0</v>
      </c>
      <c r="MU104" s="89">
        <v>0</v>
      </c>
      <c r="MV104" s="89">
        <v>0</v>
      </c>
      <c r="MW104" s="89">
        <v>0</v>
      </c>
      <c r="MX104" s="89">
        <v>0</v>
      </c>
      <c r="MY104" s="89">
        <v>0</v>
      </c>
      <c r="MZ104" s="89">
        <v>0</v>
      </c>
      <c r="NA104" s="89">
        <v>0</v>
      </c>
      <c r="NB104" s="89">
        <v>0</v>
      </c>
      <c r="NC104" s="89">
        <v>105.724</v>
      </c>
      <c r="ND104" s="89">
        <v>0</v>
      </c>
      <c r="NE104" s="89">
        <v>0</v>
      </c>
      <c r="NF104" s="89">
        <v>336.92500000000001</v>
      </c>
      <c r="NG104" s="89">
        <v>0</v>
      </c>
      <c r="NH104" s="89">
        <v>0</v>
      </c>
      <c r="NI104" s="89">
        <v>0</v>
      </c>
      <c r="NJ104" s="89">
        <v>0</v>
      </c>
      <c r="NK104" s="89">
        <v>0</v>
      </c>
      <c r="NL104" s="89">
        <v>116.56100000000001</v>
      </c>
      <c r="NM104" s="89">
        <v>0</v>
      </c>
      <c r="NN104" s="89">
        <v>24.97</v>
      </c>
      <c r="NO104" s="89">
        <v>0</v>
      </c>
      <c r="NP104" s="89">
        <v>0</v>
      </c>
      <c r="NQ104" s="89">
        <v>230.614</v>
      </c>
      <c r="NR104" s="89">
        <v>0</v>
      </c>
      <c r="NS104" s="89">
        <v>0</v>
      </c>
      <c r="NT104" s="89">
        <v>0</v>
      </c>
      <c r="NU104" s="89">
        <v>43.793999999999997</v>
      </c>
      <c r="NV104" s="89">
        <v>0</v>
      </c>
      <c r="NW104" s="89">
        <v>71.938000000000002</v>
      </c>
      <c r="NX104" s="89">
        <v>19.427</v>
      </c>
      <c r="NY104" s="89">
        <v>274.00200000000001</v>
      </c>
      <c r="NZ104" s="89">
        <v>0</v>
      </c>
      <c r="OA104" s="89">
        <v>0</v>
      </c>
      <c r="OB104" s="89">
        <v>0</v>
      </c>
      <c r="OC104" s="89">
        <v>40.561999999999998</v>
      </c>
      <c r="OD104" s="89">
        <v>0</v>
      </c>
      <c r="OE104" s="89">
        <v>28.597000000000001</v>
      </c>
      <c r="OF104" s="89">
        <v>0</v>
      </c>
      <c r="OG104" s="89">
        <v>0</v>
      </c>
      <c r="OH104" s="89">
        <v>0</v>
      </c>
      <c r="OI104" s="89">
        <v>0</v>
      </c>
      <c r="OJ104" s="89">
        <v>0</v>
      </c>
      <c r="OK104" s="89">
        <v>0</v>
      </c>
      <c r="OL104" s="89">
        <v>0</v>
      </c>
      <c r="OM104" s="89">
        <v>0</v>
      </c>
      <c r="ON104" s="89">
        <v>0</v>
      </c>
      <c r="OO104" s="89">
        <v>0</v>
      </c>
      <c r="OP104" s="89">
        <v>0</v>
      </c>
      <c r="OQ104" s="89">
        <v>85.228999999999999</v>
      </c>
      <c r="OR104" s="89">
        <v>339.34800000000001</v>
      </c>
      <c r="OS104" s="89">
        <v>0</v>
      </c>
      <c r="OT104" s="89">
        <v>0</v>
      </c>
      <c r="OU104" s="89">
        <v>0</v>
      </c>
      <c r="OV104" s="89">
        <v>0</v>
      </c>
      <c r="OW104" s="89">
        <v>0</v>
      </c>
      <c r="OX104" s="89">
        <v>0</v>
      </c>
      <c r="OY104" s="89">
        <v>87.245000000000005</v>
      </c>
      <c r="OZ104" s="89">
        <v>17.131</v>
      </c>
      <c r="PA104" s="89">
        <v>0</v>
      </c>
      <c r="PB104" s="89">
        <v>0</v>
      </c>
      <c r="PC104" s="89">
        <v>602.75</v>
      </c>
      <c r="PD104" s="89">
        <v>153.95099999999999</v>
      </c>
      <c r="PE104" s="89">
        <v>0</v>
      </c>
      <c r="PF104" s="89">
        <v>0</v>
      </c>
      <c r="PG104" s="89">
        <v>0</v>
      </c>
      <c r="PH104" s="89">
        <v>338.84100000000001</v>
      </c>
      <c r="PI104" s="89">
        <v>0</v>
      </c>
      <c r="PJ104" s="89">
        <v>484.209</v>
      </c>
      <c r="PK104" s="89">
        <v>0</v>
      </c>
      <c r="PL104" s="89">
        <v>0</v>
      </c>
      <c r="PM104" s="89">
        <v>0</v>
      </c>
      <c r="PN104" s="89">
        <v>0</v>
      </c>
      <c r="PO104" s="89">
        <v>0</v>
      </c>
      <c r="PP104" s="89">
        <v>0</v>
      </c>
      <c r="PQ104" s="89">
        <v>0</v>
      </c>
      <c r="PR104" s="89">
        <v>0</v>
      </c>
      <c r="PS104" s="89">
        <v>0</v>
      </c>
      <c r="PT104" s="89">
        <v>39.552999999999997</v>
      </c>
      <c r="PU104" s="89">
        <v>0</v>
      </c>
      <c r="PV104" s="89">
        <v>580.625</v>
      </c>
      <c r="PW104" s="89">
        <v>16.663</v>
      </c>
      <c r="PX104" s="89">
        <v>0</v>
      </c>
      <c r="PY104" s="89">
        <v>0</v>
      </c>
      <c r="PZ104" s="89">
        <v>193.62899999999999</v>
      </c>
      <c r="QA104" s="89">
        <v>0</v>
      </c>
      <c r="QB104" s="89">
        <v>401.85199999999998</v>
      </c>
      <c r="QC104" s="89">
        <v>0</v>
      </c>
      <c r="QD104" s="89">
        <v>0</v>
      </c>
      <c r="QE104" s="89">
        <v>0</v>
      </c>
      <c r="QF104" s="89">
        <v>0</v>
      </c>
      <c r="QG104" s="89">
        <v>0</v>
      </c>
      <c r="QH104" s="89">
        <v>0</v>
      </c>
      <c r="QI104" s="89">
        <v>0</v>
      </c>
      <c r="QJ104" s="89">
        <v>51.052999999999997</v>
      </c>
      <c r="QK104" s="89">
        <v>0</v>
      </c>
      <c r="QL104" s="89">
        <v>618.69399999999996</v>
      </c>
      <c r="QM104" s="89">
        <v>0</v>
      </c>
      <c r="QN104" s="89">
        <v>0</v>
      </c>
      <c r="QO104" s="89">
        <v>101.142</v>
      </c>
      <c r="QP104" s="89">
        <v>0</v>
      </c>
      <c r="QQ104" s="89">
        <v>0</v>
      </c>
      <c r="QR104" s="89">
        <v>0</v>
      </c>
      <c r="QS104" s="89">
        <v>0</v>
      </c>
      <c r="QT104" s="89">
        <v>0</v>
      </c>
      <c r="QU104" s="89">
        <v>69.415000000000006</v>
      </c>
      <c r="QV104" s="89">
        <v>0</v>
      </c>
      <c r="QW104" s="89">
        <v>0</v>
      </c>
      <c r="QX104" s="89">
        <v>32.627000000000002</v>
      </c>
      <c r="QY104" s="89">
        <v>0</v>
      </c>
      <c r="QZ104" s="89">
        <v>0</v>
      </c>
      <c r="RA104" s="89">
        <v>203.04300000000001</v>
      </c>
      <c r="RB104" s="89">
        <v>0</v>
      </c>
      <c r="RC104" s="89">
        <v>266.30700000000002</v>
      </c>
      <c r="RD104" s="89">
        <v>0</v>
      </c>
      <c r="RE104" s="89">
        <v>461.52100000000002</v>
      </c>
      <c r="RF104" s="89">
        <v>0</v>
      </c>
      <c r="RG104" s="89">
        <v>0</v>
      </c>
      <c r="RH104" s="89">
        <v>0</v>
      </c>
      <c r="RI104" s="89">
        <v>0</v>
      </c>
      <c r="RJ104" s="89">
        <v>135.47499999999999</v>
      </c>
      <c r="RK104" s="89">
        <v>0</v>
      </c>
      <c r="RL104" s="89">
        <v>0</v>
      </c>
      <c r="RM104" s="89">
        <v>0</v>
      </c>
      <c r="RN104" s="89">
        <v>47.249000000000002</v>
      </c>
      <c r="RO104" s="89">
        <v>0</v>
      </c>
      <c r="RP104" s="89">
        <v>599.995</v>
      </c>
      <c r="RQ104" s="89">
        <v>101.813</v>
      </c>
    </row>
    <row r="105" spans="2:485" ht="15">
      <c r="B105" s="85" t="s">
        <v>1831</v>
      </c>
      <c r="D105" s="85" t="s">
        <v>2036</v>
      </c>
      <c r="E105" s="87"/>
      <c r="F105" s="31" t="s">
        <v>461</v>
      </c>
      <c r="H105" s="85" t="s">
        <v>1831</v>
      </c>
      <c r="I105" s="85" t="s">
        <v>2037</v>
      </c>
      <c r="L105" s="85">
        <v>0</v>
      </c>
      <c r="M105" s="86" t="s">
        <v>2019</v>
      </c>
      <c r="T105" s="89">
        <v>0</v>
      </c>
      <c r="U105" s="89">
        <v>0</v>
      </c>
      <c r="V105" s="89">
        <v>0</v>
      </c>
      <c r="W105" s="89">
        <v>11.721</v>
      </c>
      <c r="X105" s="89">
        <v>0</v>
      </c>
      <c r="Y105" s="89">
        <v>0</v>
      </c>
      <c r="Z105" s="89">
        <v>3.6230000000000002</v>
      </c>
      <c r="AA105" s="89">
        <v>6.78</v>
      </c>
      <c r="AB105" s="89">
        <v>8.1010000000000009</v>
      </c>
      <c r="AC105" s="89">
        <v>0</v>
      </c>
      <c r="AD105" s="89">
        <v>0</v>
      </c>
      <c r="AE105" s="89">
        <v>0</v>
      </c>
      <c r="AF105" s="89">
        <v>0</v>
      </c>
      <c r="AG105" s="89">
        <v>0</v>
      </c>
      <c r="AH105" s="89">
        <v>21.530999999999999</v>
      </c>
      <c r="AI105" s="89">
        <v>0</v>
      </c>
      <c r="AJ105" s="89">
        <v>0</v>
      </c>
      <c r="AK105" s="89">
        <v>0</v>
      </c>
      <c r="AL105" s="89">
        <v>0</v>
      </c>
      <c r="AM105" s="89">
        <v>0</v>
      </c>
      <c r="AN105" s="89">
        <v>0</v>
      </c>
      <c r="AO105" s="89">
        <v>0</v>
      </c>
      <c r="AP105" s="89">
        <v>10.101000000000001</v>
      </c>
      <c r="AQ105" s="89">
        <v>0</v>
      </c>
      <c r="AR105" s="89">
        <v>0</v>
      </c>
      <c r="AS105" s="89">
        <v>6.5730000000000004</v>
      </c>
      <c r="AT105" s="89">
        <v>17.239000000000001</v>
      </c>
      <c r="AU105" s="89">
        <v>0</v>
      </c>
      <c r="AV105" s="89">
        <v>0</v>
      </c>
      <c r="AW105" s="89">
        <v>0</v>
      </c>
      <c r="AX105" s="89">
        <v>0</v>
      </c>
      <c r="AY105" s="89">
        <v>0</v>
      </c>
      <c r="AZ105" s="89">
        <v>0</v>
      </c>
      <c r="BA105" s="89">
        <v>0</v>
      </c>
      <c r="BB105" s="89">
        <v>0</v>
      </c>
      <c r="BC105" s="89">
        <v>7.9089999999999998</v>
      </c>
      <c r="BD105" s="89">
        <v>0</v>
      </c>
      <c r="BE105" s="89">
        <v>0</v>
      </c>
      <c r="BF105" s="89">
        <v>0</v>
      </c>
      <c r="BG105" s="89">
        <v>0</v>
      </c>
      <c r="BH105" s="89">
        <v>25.876000000000001</v>
      </c>
      <c r="BI105" s="89">
        <v>0</v>
      </c>
      <c r="BJ105" s="89">
        <v>13.805</v>
      </c>
      <c r="BK105" s="89">
        <v>9.2089999999999996</v>
      </c>
      <c r="BL105" s="89">
        <v>0</v>
      </c>
      <c r="BM105" s="89">
        <v>0</v>
      </c>
      <c r="BN105" s="89">
        <v>11.64</v>
      </c>
      <c r="BO105" s="89">
        <v>0</v>
      </c>
      <c r="BP105" s="89">
        <v>0</v>
      </c>
      <c r="BQ105" s="89">
        <v>0</v>
      </c>
      <c r="BR105" s="89">
        <v>0</v>
      </c>
      <c r="BS105" s="89">
        <v>9.1120000000000001</v>
      </c>
      <c r="BT105" s="89">
        <v>0</v>
      </c>
      <c r="BU105" s="89">
        <v>0</v>
      </c>
      <c r="BV105" s="89">
        <v>0</v>
      </c>
      <c r="BW105" s="89">
        <v>18.212</v>
      </c>
      <c r="BX105" s="89">
        <v>4.8570000000000002</v>
      </c>
      <c r="BY105" s="89">
        <v>11.036</v>
      </c>
      <c r="BZ105" s="89">
        <v>0</v>
      </c>
      <c r="CA105" s="89">
        <v>0</v>
      </c>
      <c r="CB105" s="89">
        <v>0</v>
      </c>
      <c r="CC105" s="89">
        <v>9.4250000000000007</v>
      </c>
      <c r="CD105" s="89">
        <v>0</v>
      </c>
      <c r="CE105" s="89">
        <v>4.7930000000000001</v>
      </c>
      <c r="CF105" s="89">
        <v>0</v>
      </c>
      <c r="CG105" s="89">
        <v>0</v>
      </c>
      <c r="CH105" s="89">
        <v>13.095000000000001</v>
      </c>
      <c r="CI105" s="89">
        <v>0</v>
      </c>
      <c r="CJ105" s="89">
        <v>0</v>
      </c>
      <c r="CK105" s="89">
        <v>0</v>
      </c>
      <c r="CL105" s="89">
        <v>0</v>
      </c>
      <c r="CM105" s="89">
        <v>0</v>
      </c>
      <c r="CN105" s="89">
        <v>7.8090000000000002</v>
      </c>
      <c r="CO105" s="89">
        <v>22.061</v>
      </c>
      <c r="CP105" s="89">
        <v>0</v>
      </c>
      <c r="CQ105" s="89">
        <v>14.77</v>
      </c>
      <c r="CR105" s="89">
        <v>7.0220000000000002</v>
      </c>
      <c r="CS105" s="89">
        <v>7.93</v>
      </c>
      <c r="CT105" s="89">
        <v>0</v>
      </c>
      <c r="CU105" s="89">
        <v>0</v>
      </c>
      <c r="CV105" s="89">
        <v>14.46</v>
      </c>
      <c r="CW105" s="89">
        <v>0</v>
      </c>
      <c r="CX105" s="89">
        <v>8.8190000000000008</v>
      </c>
      <c r="CY105" s="89">
        <v>4.2080000000000002</v>
      </c>
      <c r="CZ105" s="89">
        <v>11.093999999999999</v>
      </c>
      <c r="DA105" s="89">
        <v>11.661</v>
      </c>
      <c r="DB105" s="89">
        <v>0</v>
      </c>
      <c r="DC105" s="89">
        <v>0</v>
      </c>
      <c r="DD105" s="89">
        <v>0</v>
      </c>
      <c r="DE105" s="89">
        <v>0</v>
      </c>
      <c r="DF105" s="89">
        <v>0</v>
      </c>
      <c r="DG105" s="89">
        <v>0</v>
      </c>
      <c r="DH105" s="89">
        <v>20.219000000000001</v>
      </c>
      <c r="DI105" s="89">
        <v>4.5380000000000003</v>
      </c>
      <c r="DJ105" s="89">
        <v>15.97</v>
      </c>
      <c r="DK105" s="89">
        <v>5.09</v>
      </c>
      <c r="DL105" s="89">
        <v>0</v>
      </c>
      <c r="DM105" s="89">
        <v>0</v>
      </c>
      <c r="DN105" s="89">
        <v>0</v>
      </c>
      <c r="DO105" s="89">
        <v>12.627000000000001</v>
      </c>
      <c r="DP105" s="89">
        <v>0</v>
      </c>
      <c r="DQ105" s="89">
        <v>4.8380000000000001</v>
      </c>
      <c r="DR105" s="89">
        <v>5.7629999999999999</v>
      </c>
      <c r="DS105" s="89">
        <v>6.6029999999999998</v>
      </c>
      <c r="DT105" s="89">
        <v>12.233000000000001</v>
      </c>
      <c r="DU105" s="89">
        <v>0</v>
      </c>
      <c r="DV105" s="89">
        <v>0</v>
      </c>
      <c r="DW105" s="89">
        <v>0</v>
      </c>
      <c r="DX105" s="89">
        <v>0</v>
      </c>
      <c r="DY105" s="89">
        <v>0</v>
      </c>
      <c r="DZ105" s="89">
        <v>0</v>
      </c>
      <c r="EA105" s="89">
        <v>18.873000000000001</v>
      </c>
      <c r="EB105" s="89">
        <v>8.6739999999999995</v>
      </c>
      <c r="EC105" s="89">
        <v>0</v>
      </c>
      <c r="ED105" s="89">
        <v>0</v>
      </c>
      <c r="EE105" s="89">
        <v>0</v>
      </c>
      <c r="EF105" s="89">
        <v>0</v>
      </c>
      <c r="EG105" s="89">
        <v>0</v>
      </c>
      <c r="EH105" s="89">
        <v>0</v>
      </c>
      <c r="EI105" s="89">
        <v>0</v>
      </c>
      <c r="EJ105" s="89">
        <v>0</v>
      </c>
      <c r="EK105" s="89">
        <v>0</v>
      </c>
      <c r="EL105" s="89">
        <v>0</v>
      </c>
      <c r="EM105" s="89">
        <v>0</v>
      </c>
      <c r="EN105" s="89">
        <v>26.611999999999998</v>
      </c>
      <c r="EO105" s="89">
        <v>8.9359999999999999</v>
      </c>
      <c r="EP105" s="89">
        <v>5.4889999999999999</v>
      </c>
      <c r="EQ105" s="89">
        <v>2.93</v>
      </c>
      <c r="ER105" s="89">
        <v>4.6369999999999996</v>
      </c>
      <c r="ES105" s="89">
        <v>0</v>
      </c>
      <c r="ET105" s="89">
        <v>0</v>
      </c>
      <c r="EU105" s="89">
        <v>0</v>
      </c>
      <c r="EV105" s="89">
        <v>9.0359999999999996</v>
      </c>
      <c r="EW105" s="89">
        <v>5.1589999999999998</v>
      </c>
      <c r="EX105" s="89">
        <v>0</v>
      </c>
      <c r="EY105" s="89">
        <v>7.0640000000000001</v>
      </c>
      <c r="EZ105" s="89">
        <v>28.001000000000001</v>
      </c>
      <c r="FA105" s="89">
        <v>8.298</v>
      </c>
      <c r="FB105" s="89">
        <v>0</v>
      </c>
      <c r="FC105" s="89">
        <v>4.0170000000000003</v>
      </c>
      <c r="FD105" s="89">
        <v>0</v>
      </c>
      <c r="FE105" s="89">
        <v>0</v>
      </c>
      <c r="FF105" s="89">
        <v>12.337999999999999</v>
      </c>
      <c r="FG105" s="89">
        <v>0</v>
      </c>
      <c r="FH105" s="89">
        <v>43.122999999999998</v>
      </c>
      <c r="FI105" s="89">
        <v>6.2590000000000003</v>
      </c>
      <c r="FJ105" s="89">
        <v>34.209000000000003</v>
      </c>
      <c r="FK105" s="89">
        <v>9.0269999999999992</v>
      </c>
      <c r="FL105" s="89">
        <v>0</v>
      </c>
      <c r="FM105" s="89">
        <v>5.99</v>
      </c>
      <c r="FN105" s="89">
        <v>0</v>
      </c>
      <c r="FO105" s="89">
        <v>0</v>
      </c>
      <c r="FP105" s="89">
        <v>8.0329999999999995</v>
      </c>
      <c r="FQ105" s="89">
        <v>6.2910000000000004</v>
      </c>
      <c r="FR105" s="89">
        <v>0</v>
      </c>
      <c r="FS105" s="89">
        <v>10.007999999999999</v>
      </c>
      <c r="FT105" s="89">
        <v>31.63</v>
      </c>
      <c r="FU105" s="89">
        <v>7.907</v>
      </c>
      <c r="FV105" s="89">
        <v>5.1920000000000002</v>
      </c>
      <c r="FW105" s="89">
        <v>6.8289999999999997</v>
      </c>
      <c r="FX105" s="89">
        <v>6.05</v>
      </c>
      <c r="FY105" s="89">
        <v>0</v>
      </c>
      <c r="FZ105" s="89">
        <v>0</v>
      </c>
      <c r="GA105" s="89">
        <v>11.246</v>
      </c>
      <c r="GB105" s="89">
        <v>0</v>
      </c>
      <c r="GC105" s="89">
        <v>0</v>
      </c>
      <c r="GD105" s="89">
        <v>6.5579999999999998</v>
      </c>
      <c r="GE105" s="89">
        <v>0</v>
      </c>
      <c r="GF105" s="89">
        <v>3.5129999999999999</v>
      </c>
      <c r="GG105" s="89">
        <v>5.2489999999999997</v>
      </c>
      <c r="GH105" s="89">
        <v>3.0920000000000001</v>
      </c>
      <c r="GI105" s="89">
        <v>4.7380000000000004</v>
      </c>
      <c r="GJ105" s="89">
        <v>0</v>
      </c>
      <c r="GK105" s="89">
        <v>0</v>
      </c>
      <c r="GL105" s="89">
        <v>0</v>
      </c>
      <c r="GM105" s="89">
        <v>0</v>
      </c>
      <c r="GN105" s="89">
        <v>0</v>
      </c>
      <c r="GO105" s="89">
        <v>7.7809999999999997</v>
      </c>
      <c r="GP105" s="89">
        <v>30.821000000000002</v>
      </c>
      <c r="GQ105" s="89">
        <v>8.6470000000000002</v>
      </c>
      <c r="GR105" s="89">
        <v>0</v>
      </c>
      <c r="GS105" s="89">
        <v>6.468</v>
      </c>
      <c r="GT105" s="89">
        <v>10.084</v>
      </c>
      <c r="GU105" s="89">
        <v>0</v>
      </c>
      <c r="GV105" s="89">
        <v>8.4160000000000004</v>
      </c>
      <c r="GW105" s="89">
        <v>0</v>
      </c>
      <c r="GX105" s="89">
        <v>8.1839999999999993</v>
      </c>
      <c r="GY105" s="89">
        <v>0</v>
      </c>
      <c r="GZ105" s="89">
        <v>0</v>
      </c>
      <c r="HA105" s="89">
        <v>0</v>
      </c>
      <c r="HB105" s="89">
        <v>0</v>
      </c>
      <c r="HC105" s="89">
        <v>0</v>
      </c>
      <c r="HD105" s="89">
        <v>0</v>
      </c>
      <c r="HE105" s="89">
        <v>0</v>
      </c>
      <c r="HF105" s="89">
        <v>0</v>
      </c>
      <c r="HG105" s="89">
        <v>0</v>
      </c>
      <c r="HH105" s="89">
        <v>0</v>
      </c>
      <c r="HI105" s="89">
        <v>0</v>
      </c>
      <c r="HJ105" s="89">
        <v>0</v>
      </c>
      <c r="HK105" s="89">
        <v>0</v>
      </c>
      <c r="HL105" s="89">
        <v>0</v>
      </c>
      <c r="HM105" s="89">
        <v>0</v>
      </c>
      <c r="HN105" s="89">
        <v>6.984</v>
      </c>
      <c r="HO105" s="89">
        <v>0</v>
      </c>
      <c r="HP105" s="89">
        <v>0</v>
      </c>
      <c r="HQ105" s="89">
        <v>0</v>
      </c>
      <c r="HR105" s="89">
        <v>0</v>
      </c>
      <c r="HS105" s="89">
        <v>0</v>
      </c>
      <c r="HT105" s="89">
        <v>0</v>
      </c>
      <c r="HU105" s="89">
        <v>0</v>
      </c>
      <c r="HV105" s="89">
        <v>7.46</v>
      </c>
      <c r="HW105" s="89">
        <v>0</v>
      </c>
      <c r="HX105" s="89">
        <v>15.492000000000001</v>
      </c>
      <c r="HY105" s="89">
        <v>5.6539999999999999</v>
      </c>
      <c r="HZ105" s="89">
        <v>6.359</v>
      </c>
      <c r="IA105" s="89">
        <v>5.2329999999999997</v>
      </c>
      <c r="IB105" s="89">
        <v>0</v>
      </c>
      <c r="IC105" s="89">
        <v>18.645</v>
      </c>
      <c r="ID105" s="89">
        <v>0</v>
      </c>
      <c r="IE105" s="89">
        <v>0</v>
      </c>
      <c r="IF105" s="89">
        <v>0</v>
      </c>
      <c r="IG105" s="89">
        <v>0</v>
      </c>
      <c r="IH105" s="89">
        <v>0</v>
      </c>
      <c r="II105" s="89">
        <v>0</v>
      </c>
      <c r="IJ105" s="89">
        <v>0</v>
      </c>
      <c r="IK105" s="89">
        <v>0</v>
      </c>
      <c r="IL105" s="89">
        <v>0</v>
      </c>
      <c r="IM105" s="89">
        <v>0</v>
      </c>
      <c r="IN105" s="89">
        <v>0</v>
      </c>
      <c r="IO105" s="89">
        <v>0</v>
      </c>
      <c r="IP105" s="89">
        <v>0</v>
      </c>
      <c r="IQ105" s="89">
        <v>0</v>
      </c>
      <c r="IR105" s="89">
        <v>0</v>
      </c>
      <c r="IS105" s="89">
        <v>0</v>
      </c>
      <c r="IT105" s="89">
        <v>0</v>
      </c>
      <c r="IU105" s="89">
        <v>4.6189999999999998</v>
      </c>
      <c r="IV105" s="89">
        <v>0</v>
      </c>
      <c r="IW105" s="89">
        <v>0</v>
      </c>
      <c r="IX105" s="89">
        <v>0</v>
      </c>
      <c r="IY105" s="89">
        <v>10.028</v>
      </c>
      <c r="IZ105" s="89">
        <v>0</v>
      </c>
      <c r="JA105" s="89">
        <v>0</v>
      </c>
      <c r="JB105" s="89">
        <v>0</v>
      </c>
      <c r="JC105" s="89">
        <v>0</v>
      </c>
      <c r="JD105" s="89">
        <v>4.55</v>
      </c>
      <c r="JE105" s="89">
        <v>0</v>
      </c>
      <c r="JF105" s="89">
        <v>7.1459999999999999</v>
      </c>
      <c r="JG105" s="89">
        <v>0</v>
      </c>
      <c r="JH105" s="89">
        <v>0</v>
      </c>
      <c r="JI105" s="89">
        <v>0</v>
      </c>
      <c r="JJ105" s="89">
        <v>0</v>
      </c>
      <c r="JK105" s="89">
        <v>0</v>
      </c>
      <c r="JL105" s="89">
        <v>0</v>
      </c>
      <c r="JM105" s="89">
        <v>0</v>
      </c>
      <c r="JN105" s="89">
        <v>0</v>
      </c>
      <c r="JO105" s="89">
        <v>0</v>
      </c>
      <c r="JP105" s="89">
        <v>0</v>
      </c>
      <c r="JQ105" s="89">
        <v>8.2219999999999995</v>
      </c>
      <c r="JR105" s="89">
        <v>0</v>
      </c>
      <c r="JS105" s="89">
        <v>0</v>
      </c>
      <c r="JT105" s="89">
        <v>0</v>
      </c>
      <c r="JU105" s="89">
        <v>5.4939999999999998</v>
      </c>
      <c r="JV105" s="89">
        <v>7.1989999999999998</v>
      </c>
      <c r="JW105" s="89">
        <v>0</v>
      </c>
      <c r="JX105" s="89">
        <v>5.2930000000000001</v>
      </c>
      <c r="JY105" s="89">
        <v>0</v>
      </c>
      <c r="JZ105" s="89">
        <v>0</v>
      </c>
      <c r="KA105" s="89">
        <v>0</v>
      </c>
      <c r="KB105" s="89">
        <v>0</v>
      </c>
      <c r="KC105" s="89">
        <v>9.6059999999999999</v>
      </c>
      <c r="KD105" s="89">
        <v>9.7309999999999999</v>
      </c>
      <c r="KE105" s="89">
        <v>0</v>
      </c>
      <c r="KF105" s="89">
        <v>0</v>
      </c>
      <c r="KG105" s="89">
        <v>5.4749999999999996</v>
      </c>
      <c r="KH105" s="89">
        <v>0</v>
      </c>
      <c r="KI105" s="89">
        <v>0</v>
      </c>
      <c r="KJ105" s="89">
        <v>0</v>
      </c>
      <c r="KK105" s="89">
        <v>0</v>
      </c>
      <c r="KL105" s="89">
        <v>5.5519999999999996</v>
      </c>
      <c r="KM105" s="89">
        <v>0</v>
      </c>
      <c r="KN105" s="89">
        <v>9.9849999999999994</v>
      </c>
      <c r="KO105" s="89">
        <v>0</v>
      </c>
      <c r="KP105" s="89">
        <v>0</v>
      </c>
      <c r="KQ105" s="89">
        <v>0</v>
      </c>
      <c r="KR105" s="89">
        <v>0</v>
      </c>
      <c r="KS105" s="89">
        <v>0</v>
      </c>
      <c r="KT105" s="89">
        <v>8.2149999999999999</v>
      </c>
      <c r="KU105" s="89">
        <v>0</v>
      </c>
      <c r="KV105" s="89">
        <v>0</v>
      </c>
      <c r="KW105" s="89">
        <v>0</v>
      </c>
      <c r="KX105" s="89">
        <v>0</v>
      </c>
      <c r="KY105" s="89">
        <v>0</v>
      </c>
      <c r="KZ105" s="89">
        <v>6.4390000000000001</v>
      </c>
      <c r="LA105" s="89">
        <v>0</v>
      </c>
      <c r="LB105" s="89">
        <v>0</v>
      </c>
      <c r="LC105" s="89">
        <v>7.6559999999999997</v>
      </c>
      <c r="LD105" s="89">
        <v>0</v>
      </c>
      <c r="LE105" s="89">
        <v>8.7929999999999993</v>
      </c>
      <c r="LF105" s="89">
        <v>0</v>
      </c>
      <c r="LG105" s="89">
        <v>0</v>
      </c>
      <c r="LH105" s="89">
        <v>0</v>
      </c>
      <c r="LI105" s="89">
        <v>0</v>
      </c>
      <c r="LJ105" s="89">
        <v>0</v>
      </c>
      <c r="LK105" s="89">
        <v>0</v>
      </c>
      <c r="LL105" s="89">
        <v>5.5389999999999997</v>
      </c>
      <c r="LM105" s="89">
        <v>0</v>
      </c>
      <c r="LN105" s="89">
        <v>0</v>
      </c>
      <c r="LO105" s="89">
        <v>0</v>
      </c>
      <c r="LP105" s="89">
        <v>10.651999999999999</v>
      </c>
      <c r="LQ105" s="89">
        <v>0</v>
      </c>
      <c r="LR105" s="89">
        <v>0</v>
      </c>
      <c r="LS105" s="89">
        <v>0</v>
      </c>
      <c r="LT105" s="89">
        <v>5.1539999999999999</v>
      </c>
      <c r="LU105" s="89">
        <v>0</v>
      </c>
      <c r="LV105" s="89">
        <v>0</v>
      </c>
      <c r="LW105" s="89">
        <v>0</v>
      </c>
      <c r="LX105" s="89">
        <v>13.08</v>
      </c>
      <c r="LY105" s="89">
        <v>0</v>
      </c>
      <c r="LZ105" s="89">
        <v>0</v>
      </c>
      <c r="MA105" s="89">
        <v>0</v>
      </c>
      <c r="MB105" s="89">
        <v>0</v>
      </c>
      <c r="MC105" s="89">
        <v>0</v>
      </c>
      <c r="MD105" s="89">
        <v>0</v>
      </c>
      <c r="ME105" s="89">
        <v>0</v>
      </c>
      <c r="MF105" s="89">
        <v>7.3929999999999998</v>
      </c>
      <c r="MG105" s="89">
        <v>0</v>
      </c>
      <c r="MH105" s="89">
        <v>0</v>
      </c>
      <c r="MI105" s="89">
        <v>0</v>
      </c>
      <c r="MJ105" s="89">
        <v>10.522</v>
      </c>
      <c r="MK105" s="89">
        <v>0</v>
      </c>
      <c r="ML105" s="89">
        <v>0</v>
      </c>
      <c r="MM105" s="89">
        <v>0</v>
      </c>
      <c r="MN105" s="89">
        <v>4.9859999999999998</v>
      </c>
      <c r="MO105" s="89">
        <v>0</v>
      </c>
      <c r="MP105" s="89">
        <v>0</v>
      </c>
      <c r="MQ105" s="89">
        <v>9.18</v>
      </c>
      <c r="MR105" s="89">
        <v>0</v>
      </c>
      <c r="MS105" s="89">
        <v>0</v>
      </c>
      <c r="MT105" s="89">
        <v>0</v>
      </c>
      <c r="MU105" s="89">
        <v>0</v>
      </c>
      <c r="MV105" s="89">
        <v>0</v>
      </c>
      <c r="MW105" s="89">
        <v>0</v>
      </c>
      <c r="MX105" s="89">
        <v>0</v>
      </c>
      <c r="MY105" s="89">
        <v>0</v>
      </c>
      <c r="MZ105" s="89">
        <v>0</v>
      </c>
      <c r="NA105" s="89">
        <v>0</v>
      </c>
      <c r="NB105" s="89">
        <v>0</v>
      </c>
      <c r="NC105" s="89">
        <v>5.7960000000000003</v>
      </c>
      <c r="ND105" s="89">
        <v>0</v>
      </c>
      <c r="NE105" s="89">
        <v>0</v>
      </c>
      <c r="NF105" s="89">
        <v>13.2</v>
      </c>
      <c r="NG105" s="89">
        <v>0</v>
      </c>
      <c r="NH105" s="89">
        <v>0.65700000000000003</v>
      </c>
      <c r="NI105" s="89">
        <v>0</v>
      </c>
      <c r="NJ105" s="89">
        <v>14.595000000000001</v>
      </c>
      <c r="NK105" s="89">
        <v>0</v>
      </c>
      <c r="NL105" s="89">
        <v>17.247</v>
      </c>
      <c r="NM105" s="89">
        <v>0</v>
      </c>
      <c r="NN105" s="89">
        <v>6.641</v>
      </c>
      <c r="NO105" s="89">
        <v>0</v>
      </c>
      <c r="NP105" s="89">
        <v>0</v>
      </c>
      <c r="NQ105" s="89">
        <v>21.373999999999999</v>
      </c>
      <c r="NR105" s="89">
        <v>0</v>
      </c>
      <c r="NS105" s="89">
        <v>0</v>
      </c>
      <c r="NT105" s="89">
        <v>0</v>
      </c>
      <c r="NU105" s="89">
        <v>146.65199999999999</v>
      </c>
      <c r="NV105" s="89">
        <v>0</v>
      </c>
      <c r="NW105" s="89">
        <v>0</v>
      </c>
      <c r="NX105" s="89">
        <v>19.32</v>
      </c>
      <c r="NY105" s="89">
        <v>11.757</v>
      </c>
      <c r="NZ105" s="89">
        <v>0</v>
      </c>
      <c r="OA105" s="89">
        <v>0</v>
      </c>
      <c r="OB105" s="89">
        <v>0</v>
      </c>
      <c r="OC105" s="89">
        <v>12.096</v>
      </c>
      <c r="OD105" s="89">
        <v>0</v>
      </c>
      <c r="OE105" s="89">
        <v>20.481000000000002</v>
      </c>
      <c r="OF105" s="89">
        <v>0</v>
      </c>
      <c r="OG105" s="89">
        <v>0</v>
      </c>
      <c r="OH105" s="89">
        <v>0</v>
      </c>
      <c r="OI105" s="89">
        <v>0</v>
      </c>
      <c r="OJ105" s="89">
        <v>0</v>
      </c>
      <c r="OK105" s="89">
        <v>0</v>
      </c>
      <c r="OL105" s="89">
        <v>0</v>
      </c>
      <c r="OM105" s="89">
        <v>0</v>
      </c>
      <c r="ON105" s="89">
        <v>0</v>
      </c>
      <c r="OO105" s="89">
        <v>0</v>
      </c>
      <c r="OP105" s="89">
        <v>0</v>
      </c>
      <c r="OQ105" s="89">
        <v>10.523</v>
      </c>
      <c r="OR105" s="89">
        <v>9.9139999999999997</v>
      </c>
      <c r="OS105" s="89">
        <v>0</v>
      </c>
      <c r="OT105" s="89">
        <v>0</v>
      </c>
      <c r="OU105" s="89">
        <v>0</v>
      </c>
      <c r="OV105" s="89">
        <v>0</v>
      </c>
      <c r="OW105" s="89">
        <v>0</v>
      </c>
      <c r="OX105" s="89">
        <v>0</v>
      </c>
      <c r="OY105" s="89">
        <v>0</v>
      </c>
      <c r="OZ105" s="89">
        <v>13.542999999999999</v>
      </c>
      <c r="PA105" s="89">
        <v>0</v>
      </c>
      <c r="PB105" s="89">
        <v>0</v>
      </c>
      <c r="PC105" s="89">
        <v>9.7520000000000007</v>
      </c>
      <c r="PD105" s="89">
        <v>13.628</v>
      </c>
      <c r="PE105" s="89">
        <v>0</v>
      </c>
      <c r="PF105" s="89">
        <v>0</v>
      </c>
      <c r="PG105" s="89">
        <v>0</v>
      </c>
      <c r="PH105" s="89">
        <v>13.298999999999999</v>
      </c>
      <c r="PI105" s="89">
        <v>0</v>
      </c>
      <c r="PJ105" s="89">
        <v>5.1929999999999996</v>
      </c>
      <c r="PK105" s="89">
        <v>0</v>
      </c>
      <c r="PL105" s="89">
        <v>0</v>
      </c>
      <c r="PM105" s="89">
        <v>0</v>
      </c>
      <c r="PN105" s="89">
        <v>0</v>
      </c>
      <c r="PO105" s="89">
        <v>0</v>
      </c>
      <c r="PP105" s="89">
        <v>0</v>
      </c>
      <c r="PQ105" s="89">
        <v>0</v>
      </c>
      <c r="PR105" s="89">
        <v>0</v>
      </c>
      <c r="PS105" s="89">
        <v>0</v>
      </c>
      <c r="PT105" s="89">
        <v>13.304</v>
      </c>
      <c r="PU105" s="89">
        <v>0</v>
      </c>
      <c r="PV105" s="89">
        <v>11.907</v>
      </c>
      <c r="PW105" s="89">
        <v>22.09</v>
      </c>
      <c r="PX105" s="89">
        <v>0</v>
      </c>
      <c r="PY105" s="89">
        <v>0</v>
      </c>
      <c r="PZ105" s="89">
        <v>13.085000000000001</v>
      </c>
      <c r="QA105" s="89">
        <v>0</v>
      </c>
      <c r="QB105" s="89">
        <v>6.407</v>
      </c>
      <c r="QC105" s="89">
        <v>0</v>
      </c>
      <c r="QD105" s="89">
        <v>0</v>
      </c>
      <c r="QE105" s="89">
        <v>0</v>
      </c>
      <c r="QF105" s="89">
        <v>0</v>
      </c>
      <c r="QG105" s="89">
        <v>0</v>
      </c>
      <c r="QH105" s="89">
        <v>0</v>
      </c>
      <c r="QI105" s="89">
        <v>0</v>
      </c>
      <c r="QJ105" s="89">
        <v>7.8220000000000001</v>
      </c>
      <c r="QK105" s="89">
        <v>0</v>
      </c>
      <c r="QL105" s="89">
        <v>7.4749999999999996</v>
      </c>
      <c r="QM105" s="89">
        <v>0</v>
      </c>
      <c r="QN105" s="89">
        <v>0</v>
      </c>
      <c r="QO105" s="89">
        <v>15.45</v>
      </c>
      <c r="QP105" s="89">
        <v>0</v>
      </c>
      <c r="QQ105" s="89">
        <v>0</v>
      </c>
      <c r="QR105" s="89">
        <v>0</v>
      </c>
      <c r="QS105" s="89">
        <v>0</v>
      </c>
      <c r="QT105" s="89">
        <v>0</v>
      </c>
      <c r="QU105" s="89">
        <v>8.6630000000000003</v>
      </c>
      <c r="QV105" s="89">
        <v>0</v>
      </c>
      <c r="QW105" s="89">
        <v>0</v>
      </c>
      <c r="QX105" s="89">
        <v>18.994</v>
      </c>
      <c r="QY105" s="89">
        <v>0</v>
      </c>
      <c r="QZ105" s="89">
        <v>0</v>
      </c>
      <c r="RA105" s="89">
        <v>8.57</v>
      </c>
      <c r="RB105" s="89">
        <v>0</v>
      </c>
      <c r="RC105" s="89">
        <v>12.933999999999999</v>
      </c>
      <c r="RD105" s="89">
        <v>0</v>
      </c>
      <c r="RE105" s="89">
        <v>8.1560000000000006</v>
      </c>
      <c r="RF105" s="89">
        <v>0</v>
      </c>
      <c r="RG105" s="89">
        <v>0</v>
      </c>
      <c r="RH105" s="89">
        <v>0</v>
      </c>
      <c r="RI105" s="89">
        <v>0</v>
      </c>
      <c r="RJ105" s="89">
        <v>4.0759999999999996</v>
      </c>
      <c r="RK105" s="89">
        <v>0</v>
      </c>
      <c r="RL105" s="89">
        <v>0</v>
      </c>
      <c r="RM105" s="89">
        <v>0</v>
      </c>
      <c r="RN105" s="89">
        <v>13.035</v>
      </c>
      <c r="RO105" s="89">
        <v>0</v>
      </c>
      <c r="RP105" s="89">
        <v>15.882999999999999</v>
      </c>
      <c r="RQ105" s="89">
        <v>22.384</v>
      </c>
    </row>
    <row r="106" spans="2:485" ht="15">
      <c r="B106" s="85" t="s">
        <v>1834</v>
      </c>
      <c r="D106" s="85" t="s">
        <v>2038</v>
      </c>
      <c r="E106" s="87"/>
      <c r="H106" s="85" t="s">
        <v>1834</v>
      </c>
      <c r="I106" s="85" t="s">
        <v>2039</v>
      </c>
      <c r="L106" s="85">
        <v>0</v>
      </c>
      <c r="M106" s="86">
        <v>100</v>
      </c>
      <c r="T106" s="89">
        <v>0</v>
      </c>
      <c r="U106" s="89">
        <v>0</v>
      </c>
      <c r="V106" s="89">
        <v>0</v>
      </c>
      <c r="W106" s="89">
        <v>0</v>
      </c>
      <c r="X106" s="89">
        <v>0</v>
      </c>
      <c r="Y106" s="89">
        <v>0</v>
      </c>
      <c r="Z106" s="89">
        <v>0</v>
      </c>
      <c r="AA106" s="89">
        <v>0</v>
      </c>
      <c r="AB106" s="89">
        <v>0</v>
      </c>
      <c r="AC106" s="89">
        <v>0</v>
      </c>
      <c r="AD106" s="89">
        <v>0</v>
      </c>
      <c r="AE106" s="89">
        <v>0</v>
      </c>
      <c r="AF106" s="89">
        <v>0</v>
      </c>
      <c r="AG106" s="89">
        <v>0</v>
      </c>
      <c r="AH106" s="89">
        <v>0</v>
      </c>
      <c r="AI106" s="89">
        <v>0</v>
      </c>
      <c r="AJ106" s="89">
        <v>0</v>
      </c>
      <c r="AK106" s="89">
        <v>0</v>
      </c>
      <c r="AL106" s="89">
        <v>0</v>
      </c>
      <c r="AM106" s="89">
        <v>0</v>
      </c>
      <c r="AN106" s="89">
        <v>0</v>
      </c>
      <c r="AO106" s="89">
        <v>0</v>
      </c>
      <c r="AP106" s="89">
        <v>0</v>
      </c>
      <c r="AQ106" s="89">
        <v>0</v>
      </c>
      <c r="AR106" s="89">
        <v>0</v>
      </c>
      <c r="AS106" s="89">
        <v>0</v>
      </c>
      <c r="AT106" s="89">
        <v>3.5339999999999998</v>
      </c>
      <c r="AU106" s="89">
        <v>0</v>
      </c>
      <c r="AV106" s="89">
        <v>0</v>
      </c>
      <c r="AW106" s="89">
        <v>0</v>
      </c>
      <c r="AX106" s="89">
        <v>0</v>
      </c>
      <c r="AY106" s="89">
        <v>0</v>
      </c>
      <c r="AZ106" s="89">
        <v>0</v>
      </c>
      <c r="BA106" s="89">
        <v>0</v>
      </c>
      <c r="BB106" s="89">
        <v>0</v>
      </c>
      <c r="BC106" s="89">
        <v>0</v>
      </c>
      <c r="BD106" s="89">
        <v>0</v>
      </c>
      <c r="BE106" s="89">
        <v>0</v>
      </c>
      <c r="BF106" s="89">
        <v>0</v>
      </c>
      <c r="BG106" s="89">
        <v>0</v>
      </c>
      <c r="BH106" s="89">
        <v>0</v>
      </c>
      <c r="BI106" s="89">
        <v>0</v>
      </c>
      <c r="BJ106" s="89">
        <v>0</v>
      </c>
      <c r="BK106" s="89">
        <v>0</v>
      </c>
      <c r="BL106" s="89">
        <v>0</v>
      </c>
      <c r="BM106" s="89">
        <v>0</v>
      </c>
      <c r="BN106" s="89">
        <v>0</v>
      </c>
      <c r="BO106" s="89">
        <v>0</v>
      </c>
      <c r="BP106" s="89">
        <v>0</v>
      </c>
      <c r="BQ106" s="89">
        <v>0</v>
      </c>
      <c r="BR106" s="89">
        <v>0</v>
      </c>
      <c r="BS106" s="89">
        <v>0</v>
      </c>
      <c r="BT106" s="89">
        <v>0</v>
      </c>
      <c r="BU106" s="89">
        <v>0</v>
      </c>
      <c r="BV106" s="89">
        <v>0</v>
      </c>
      <c r="BW106" s="89">
        <v>0</v>
      </c>
      <c r="BX106" s="89">
        <v>0</v>
      </c>
      <c r="BY106" s="89">
        <v>0</v>
      </c>
      <c r="BZ106" s="89">
        <v>0</v>
      </c>
      <c r="CA106" s="89">
        <v>0</v>
      </c>
      <c r="CB106" s="89">
        <v>0</v>
      </c>
      <c r="CC106" s="89">
        <v>0</v>
      </c>
      <c r="CD106" s="89">
        <v>0</v>
      </c>
      <c r="CE106" s="89">
        <v>0</v>
      </c>
      <c r="CF106" s="89">
        <v>0</v>
      </c>
      <c r="CG106" s="89">
        <v>0</v>
      </c>
      <c r="CH106" s="89">
        <v>0</v>
      </c>
      <c r="CI106" s="89">
        <v>0</v>
      </c>
      <c r="CJ106" s="89">
        <v>0</v>
      </c>
      <c r="CK106" s="89">
        <v>0</v>
      </c>
      <c r="CL106" s="89">
        <v>0</v>
      </c>
      <c r="CM106" s="89">
        <v>0</v>
      </c>
      <c r="CN106" s="89">
        <v>0</v>
      </c>
      <c r="CO106" s="89">
        <v>0</v>
      </c>
      <c r="CP106" s="89">
        <v>0</v>
      </c>
      <c r="CQ106" s="89">
        <v>12.529</v>
      </c>
      <c r="CR106" s="89">
        <v>27.983000000000001</v>
      </c>
      <c r="CS106" s="89">
        <v>0</v>
      </c>
      <c r="CT106" s="89">
        <v>0</v>
      </c>
      <c r="CU106" s="89">
        <v>0</v>
      </c>
      <c r="CV106" s="89">
        <v>0</v>
      </c>
      <c r="CW106" s="89">
        <v>0</v>
      </c>
      <c r="CX106" s="89">
        <v>27.866</v>
      </c>
      <c r="CY106" s="89">
        <v>0</v>
      </c>
      <c r="CZ106" s="89">
        <v>0</v>
      </c>
      <c r="DA106" s="89">
        <v>0</v>
      </c>
      <c r="DB106" s="89">
        <v>0</v>
      </c>
      <c r="DC106" s="89">
        <v>0</v>
      </c>
      <c r="DD106" s="89">
        <v>0</v>
      </c>
      <c r="DE106" s="89">
        <v>0</v>
      </c>
      <c r="DF106" s="89">
        <v>0</v>
      </c>
      <c r="DG106" s="89">
        <v>0</v>
      </c>
      <c r="DH106" s="89">
        <v>0</v>
      </c>
      <c r="DI106" s="89">
        <v>0</v>
      </c>
      <c r="DJ106" s="89">
        <v>12.625999999999999</v>
      </c>
      <c r="DK106" s="89">
        <v>42.844000000000001</v>
      </c>
      <c r="DL106" s="89">
        <v>0</v>
      </c>
      <c r="DM106" s="89">
        <v>0</v>
      </c>
      <c r="DN106" s="89">
        <v>0</v>
      </c>
      <c r="DO106" s="89">
        <v>0</v>
      </c>
      <c r="DP106" s="89">
        <v>0</v>
      </c>
      <c r="DQ106" s="89">
        <v>0</v>
      </c>
      <c r="DR106" s="89">
        <v>0</v>
      </c>
      <c r="DS106" s="89">
        <v>0</v>
      </c>
      <c r="DT106" s="89">
        <v>0</v>
      </c>
      <c r="DU106" s="89">
        <v>0</v>
      </c>
      <c r="DV106" s="89">
        <v>0</v>
      </c>
      <c r="DW106" s="89">
        <v>0</v>
      </c>
      <c r="DX106" s="89">
        <v>0</v>
      </c>
      <c r="DY106" s="89">
        <v>0</v>
      </c>
      <c r="DZ106" s="89">
        <v>0</v>
      </c>
      <c r="EA106" s="89">
        <v>0</v>
      </c>
      <c r="EB106" s="89">
        <v>0</v>
      </c>
      <c r="EC106" s="89">
        <v>0</v>
      </c>
      <c r="ED106" s="89">
        <v>0</v>
      </c>
      <c r="EE106" s="89">
        <v>0</v>
      </c>
      <c r="EF106" s="89">
        <v>0</v>
      </c>
      <c r="EG106" s="89">
        <v>0</v>
      </c>
      <c r="EH106" s="89">
        <v>0</v>
      </c>
      <c r="EI106" s="89">
        <v>0</v>
      </c>
      <c r="EJ106" s="89">
        <v>0</v>
      </c>
      <c r="EK106" s="89">
        <v>0</v>
      </c>
      <c r="EL106" s="89">
        <v>0</v>
      </c>
      <c r="EM106" s="89">
        <v>0</v>
      </c>
      <c r="EN106" s="89">
        <v>66.819000000000003</v>
      </c>
      <c r="EO106" s="89">
        <v>39.646999999999998</v>
      </c>
      <c r="EP106" s="89">
        <v>0</v>
      </c>
      <c r="EQ106" s="89">
        <v>0</v>
      </c>
      <c r="ER106" s="89">
        <v>0</v>
      </c>
      <c r="ES106" s="89">
        <v>0</v>
      </c>
      <c r="ET106" s="89">
        <v>0</v>
      </c>
      <c r="EU106" s="89">
        <v>0</v>
      </c>
      <c r="EV106" s="89">
        <v>0</v>
      </c>
      <c r="EW106" s="89">
        <v>0</v>
      </c>
      <c r="EX106" s="89">
        <v>0</v>
      </c>
      <c r="EY106" s="89">
        <v>0</v>
      </c>
      <c r="EZ106" s="89">
        <v>86.540999999999997</v>
      </c>
      <c r="FA106" s="89">
        <v>24.004000000000001</v>
      </c>
      <c r="FB106" s="89">
        <v>0</v>
      </c>
      <c r="FC106" s="89">
        <v>0</v>
      </c>
      <c r="FD106" s="89">
        <v>0</v>
      </c>
      <c r="FE106" s="89">
        <v>0</v>
      </c>
      <c r="FF106" s="89">
        <v>0</v>
      </c>
      <c r="FG106" s="89">
        <v>0</v>
      </c>
      <c r="FH106" s="89">
        <v>0</v>
      </c>
      <c r="FI106" s="89">
        <v>0</v>
      </c>
      <c r="FJ106" s="89">
        <v>63.347999999999999</v>
      </c>
      <c r="FK106" s="89">
        <v>23.013000000000002</v>
      </c>
      <c r="FL106" s="89">
        <v>0</v>
      </c>
      <c r="FM106" s="89">
        <v>0</v>
      </c>
      <c r="FN106" s="89">
        <v>0</v>
      </c>
      <c r="FO106" s="89">
        <v>0</v>
      </c>
      <c r="FP106" s="89">
        <v>0</v>
      </c>
      <c r="FQ106" s="89">
        <v>70.03</v>
      </c>
      <c r="FR106" s="89">
        <v>0</v>
      </c>
      <c r="FS106" s="89">
        <v>0</v>
      </c>
      <c r="FT106" s="89">
        <v>0</v>
      </c>
      <c r="FU106" s="89">
        <v>44.670999999999999</v>
      </c>
      <c r="FV106" s="89">
        <v>0</v>
      </c>
      <c r="FW106" s="89">
        <v>0</v>
      </c>
      <c r="FX106" s="89">
        <v>0</v>
      </c>
      <c r="FY106" s="89">
        <v>0</v>
      </c>
      <c r="FZ106" s="89">
        <v>0</v>
      </c>
      <c r="GA106" s="89">
        <v>0</v>
      </c>
      <c r="GB106" s="89">
        <v>0</v>
      </c>
      <c r="GC106" s="89">
        <v>45.023000000000003</v>
      </c>
      <c r="GD106" s="89">
        <v>0</v>
      </c>
      <c r="GE106" s="89">
        <v>63.262999999999998</v>
      </c>
      <c r="GF106" s="89">
        <v>26.859000000000002</v>
      </c>
      <c r="GG106" s="89">
        <v>0</v>
      </c>
      <c r="GH106" s="89">
        <v>0</v>
      </c>
      <c r="GI106" s="89">
        <v>0</v>
      </c>
      <c r="GJ106" s="89">
        <v>0</v>
      </c>
      <c r="GK106" s="89">
        <v>0</v>
      </c>
      <c r="GL106" s="89">
        <v>0</v>
      </c>
      <c r="GM106" s="89">
        <v>0</v>
      </c>
      <c r="GN106" s="89">
        <v>0</v>
      </c>
      <c r="GO106" s="89">
        <v>0</v>
      </c>
      <c r="GP106" s="89">
        <v>41.143000000000001</v>
      </c>
      <c r="GQ106" s="89">
        <v>37.203000000000003</v>
      </c>
      <c r="GR106" s="89">
        <v>0</v>
      </c>
      <c r="GS106" s="89">
        <v>0</v>
      </c>
      <c r="GT106" s="89">
        <v>0</v>
      </c>
      <c r="GU106" s="89">
        <v>0</v>
      </c>
      <c r="GV106" s="89">
        <v>0</v>
      </c>
      <c r="GW106" s="89">
        <v>0</v>
      </c>
      <c r="GX106" s="89">
        <v>0</v>
      </c>
      <c r="GY106" s="89">
        <v>0</v>
      </c>
      <c r="GZ106" s="89">
        <v>0</v>
      </c>
      <c r="HA106" s="89">
        <v>0</v>
      </c>
      <c r="HB106" s="89">
        <v>0</v>
      </c>
      <c r="HC106" s="89">
        <v>0</v>
      </c>
      <c r="HD106" s="89">
        <v>0</v>
      </c>
      <c r="HE106" s="89">
        <v>0</v>
      </c>
      <c r="HF106" s="89">
        <v>0</v>
      </c>
      <c r="HG106" s="89">
        <v>0</v>
      </c>
      <c r="HH106" s="89">
        <v>0</v>
      </c>
      <c r="HI106" s="89">
        <v>0</v>
      </c>
      <c r="HJ106" s="89">
        <v>0</v>
      </c>
      <c r="HK106" s="89">
        <v>0</v>
      </c>
      <c r="HL106" s="89">
        <v>0</v>
      </c>
      <c r="HM106" s="89">
        <v>0</v>
      </c>
      <c r="HN106" s="89">
        <v>0</v>
      </c>
      <c r="HO106" s="89">
        <v>0</v>
      </c>
      <c r="HP106" s="89">
        <v>0</v>
      </c>
      <c r="HQ106" s="89">
        <v>0</v>
      </c>
      <c r="HR106" s="89">
        <v>0</v>
      </c>
      <c r="HS106" s="89">
        <v>0</v>
      </c>
      <c r="HT106" s="89">
        <v>0</v>
      </c>
      <c r="HU106" s="89">
        <v>0</v>
      </c>
      <c r="HV106" s="89">
        <v>38.088999999999999</v>
      </c>
      <c r="HW106" s="89">
        <v>0</v>
      </c>
      <c r="HX106" s="89">
        <v>3.2429999999999999</v>
      </c>
      <c r="HY106" s="89">
        <v>0</v>
      </c>
      <c r="HZ106" s="89">
        <v>0</v>
      </c>
      <c r="IA106" s="89">
        <v>23.981000000000002</v>
      </c>
      <c r="IB106" s="89">
        <v>0</v>
      </c>
      <c r="IC106" s="89">
        <v>0</v>
      </c>
      <c r="ID106" s="89">
        <v>0</v>
      </c>
      <c r="IE106" s="89">
        <v>0</v>
      </c>
      <c r="IF106" s="89">
        <v>0</v>
      </c>
      <c r="IG106" s="89">
        <v>0</v>
      </c>
      <c r="IH106" s="89">
        <v>0</v>
      </c>
      <c r="II106" s="89">
        <v>0</v>
      </c>
      <c r="IJ106" s="89">
        <v>0</v>
      </c>
      <c r="IK106" s="89">
        <v>0</v>
      </c>
      <c r="IL106" s="89">
        <v>0</v>
      </c>
      <c r="IM106" s="89">
        <v>0</v>
      </c>
      <c r="IN106" s="89">
        <v>0</v>
      </c>
      <c r="IO106" s="89">
        <v>0</v>
      </c>
      <c r="IP106" s="89">
        <v>0</v>
      </c>
      <c r="IQ106" s="89">
        <v>0</v>
      </c>
      <c r="IR106" s="89">
        <v>0</v>
      </c>
      <c r="IS106" s="89">
        <v>0</v>
      </c>
      <c r="IT106" s="89">
        <v>0</v>
      </c>
      <c r="IU106" s="89">
        <v>0</v>
      </c>
      <c r="IV106" s="89">
        <v>0</v>
      </c>
      <c r="IW106" s="89">
        <v>0</v>
      </c>
      <c r="IX106" s="89">
        <v>0</v>
      </c>
      <c r="IY106" s="89">
        <v>0</v>
      </c>
      <c r="IZ106" s="89">
        <v>0</v>
      </c>
      <c r="JA106" s="89">
        <v>0</v>
      </c>
      <c r="JB106" s="89">
        <v>0</v>
      </c>
      <c r="JC106" s="89">
        <v>0</v>
      </c>
      <c r="JD106" s="89">
        <v>0</v>
      </c>
      <c r="JE106" s="89">
        <v>0</v>
      </c>
      <c r="JF106" s="89">
        <v>0</v>
      </c>
      <c r="JG106" s="89">
        <v>0</v>
      </c>
      <c r="JH106" s="89">
        <v>0</v>
      </c>
      <c r="JI106" s="89">
        <v>0</v>
      </c>
      <c r="JJ106" s="89">
        <v>0</v>
      </c>
      <c r="JK106" s="89">
        <v>0</v>
      </c>
      <c r="JL106" s="89">
        <v>0</v>
      </c>
      <c r="JM106" s="89">
        <v>0</v>
      </c>
      <c r="JN106" s="89">
        <v>0</v>
      </c>
      <c r="JO106" s="89">
        <v>0</v>
      </c>
      <c r="JP106" s="89">
        <v>0</v>
      </c>
      <c r="JQ106" s="89">
        <v>0</v>
      </c>
      <c r="JR106" s="89">
        <v>0</v>
      </c>
      <c r="JS106" s="89">
        <v>0</v>
      </c>
      <c r="JT106" s="89">
        <v>0</v>
      </c>
      <c r="JU106" s="89">
        <v>0</v>
      </c>
      <c r="JV106" s="89">
        <v>0</v>
      </c>
      <c r="JW106" s="89">
        <v>0</v>
      </c>
      <c r="JX106" s="89">
        <v>0</v>
      </c>
      <c r="JY106" s="89">
        <v>0</v>
      </c>
      <c r="JZ106" s="89">
        <v>0</v>
      </c>
      <c r="KA106" s="89">
        <v>0</v>
      </c>
      <c r="KB106" s="89">
        <v>0</v>
      </c>
      <c r="KC106" s="89">
        <v>0</v>
      </c>
      <c r="KD106" s="89">
        <v>0</v>
      </c>
      <c r="KE106" s="89">
        <v>0</v>
      </c>
      <c r="KF106" s="89">
        <v>0</v>
      </c>
      <c r="KG106" s="89">
        <v>0</v>
      </c>
      <c r="KH106" s="89">
        <v>0</v>
      </c>
      <c r="KI106" s="89">
        <v>0</v>
      </c>
      <c r="KJ106" s="89">
        <v>0</v>
      </c>
      <c r="KK106" s="89">
        <v>0</v>
      </c>
      <c r="KL106" s="89">
        <v>0</v>
      </c>
      <c r="KM106" s="89">
        <v>0</v>
      </c>
      <c r="KN106" s="89">
        <v>0</v>
      </c>
      <c r="KO106" s="89">
        <v>0</v>
      </c>
      <c r="KP106" s="89">
        <v>0</v>
      </c>
      <c r="KQ106" s="89">
        <v>0</v>
      </c>
      <c r="KR106" s="89">
        <v>0</v>
      </c>
      <c r="KS106" s="89">
        <v>0</v>
      </c>
      <c r="KT106" s="89">
        <v>0</v>
      </c>
      <c r="KU106" s="89">
        <v>0</v>
      </c>
      <c r="KV106" s="89">
        <v>0</v>
      </c>
      <c r="KW106" s="89">
        <v>0</v>
      </c>
      <c r="KX106" s="89">
        <v>0</v>
      </c>
      <c r="KY106" s="89">
        <v>0</v>
      </c>
      <c r="KZ106" s="89">
        <v>0</v>
      </c>
      <c r="LA106" s="89">
        <v>0</v>
      </c>
      <c r="LB106" s="89">
        <v>0</v>
      </c>
      <c r="LC106" s="89">
        <v>0</v>
      </c>
      <c r="LD106" s="89">
        <v>0</v>
      </c>
      <c r="LE106" s="89">
        <v>0</v>
      </c>
      <c r="LF106" s="89">
        <v>0</v>
      </c>
      <c r="LG106" s="89">
        <v>0</v>
      </c>
      <c r="LH106" s="89">
        <v>0</v>
      </c>
      <c r="LI106" s="89">
        <v>0</v>
      </c>
      <c r="LJ106" s="89">
        <v>0</v>
      </c>
      <c r="LK106" s="89">
        <v>0</v>
      </c>
      <c r="LL106" s="89">
        <v>0</v>
      </c>
      <c r="LM106" s="89">
        <v>0</v>
      </c>
      <c r="LN106" s="89">
        <v>0</v>
      </c>
      <c r="LO106" s="89">
        <v>0</v>
      </c>
      <c r="LP106" s="89">
        <v>0</v>
      </c>
      <c r="LQ106" s="89">
        <v>0</v>
      </c>
      <c r="LR106" s="89">
        <v>0</v>
      </c>
      <c r="LS106" s="89">
        <v>0</v>
      </c>
      <c r="LT106" s="89">
        <v>0</v>
      </c>
      <c r="LU106" s="89">
        <v>0</v>
      </c>
      <c r="LV106" s="89">
        <v>0</v>
      </c>
      <c r="LW106" s="89">
        <v>0</v>
      </c>
      <c r="LX106" s="89">
        <v>0</v>
      </c>
      <c r="LY106" s="89">
        <v>0</v>
      </c>
      <c r="LZ106" s="89">
        <v>0</v>
      </c>
      <c r="MA106" s="89">
        <v>0</v>
      </c>
      <c r="MB106" s="89">
        <v>0</v>
      </c>
      <c r="MC106" s="89">
        <v>0</v>
      </c>
      <c r="MD106" s="89">
        <v>0</v>
      </c>
      <c r="ME106" s="89">
        <v>0</v>
      </c>
      <c r="MF106" s="89">
        <v>0</v>
      </c>
      <c r="MG106" s="89">
        <v>0</v>
      </c>
      <c r="MH106" s="89">
        <v>0</v>
      </c>
      <c r="MI106" s="89">
        <v>0</v>
      </c>
      <c r="MJ106" s="89">
        <v>0</v>
      </c>
      <c r="MK106" s="89">
        <v>0</v>
      </c>
      <c r="ML106" s="89">
        <v>0</v>
      </c>
      <c r="MM106" s="89">
        <v>0</v>
      </c>
      <c r="MN106" s="89">
        <v>0</v>
      </c>
      <c r="MO106" s="89">
        <v>0</v>
      </c>
      <c r="MP106" s="89">
        <v>0</v>
      </c>
      <c r="MQ106" s="89">
        <v>0</v>
      </c>
      <c r="MR106" s="89">
        <v>0</v>
      </c>
      <c r="MS106" s="89">
        <v>0</v>
      </c>
      <c r="MT106" s="89">
        <v>0</v>
      </c>
      <c r="MU106" s="89">
        <v>0</v>
      </c>
      <c r="MV106" s="89">
        <v>0</v>
      </c>
      <c r="MW106" s="89">
        <v>0</v>
      </c>
      <c r="MX106" s="89">
        <v>0</v>
      </c>
      <c r="MY106" s="89">
        <v>0</v>
      </c>
      <c r="MZ106" s="89">
        <v>0</v>
      </c>
      <c r="NA106" s="89">
        <v>0</v>
      </c>
      <c r="NB106" s="89">
        <v>0</v>
      </c>
      <c r="NC106" s="89">
        <v>94.885999999999996</v>
      </c>
      <c r="ND106" s="89">
        <v>0</v>
      </c>
      <c r="NE106" s="89">
        <v>0</v>
      </c>
      <c r="NF106" s="89">
        <v>33.063000000000002</v>
      </c>
      <c r="NG106" s="89">
        <v>0</v>
      </c>
      <c r="NH106" s="89">
        <v>0</v>
      </c>
      <c r="NI106" s="89">
        <v>0</v>
      </c>
      <c r="NJ106" s="89">
        <v>0</v>
      </c>
      <c r="NK106" s="89">
        <v>0</v>
      </c>
      <c r="NL106" s="89">
        <v>0</v>
      </c>
      <c r="NM106" s="89">
        <v>0</v>
      </c>
      <c r="NN106" s="89">
        <v>100</v>
      </c>
      <c r="NO106" s="89">
        <v>0</v>
      </c>
      <c r="NP106" s="89">
        <v>0</v>
      </c>
      <c r="NQ106" s="89">
        <v>32.536999999999999</v>
      </c>
      <c r="NR106" s="89">
        <v>0</v>
      </c>
      <c r="NS106" s="89">
        <v>0</v>
      </c>
      <c r="NT106" s="89">
        <v>0</v>
      </c>
      <c r="NU106" s="89">
        <v>89.036000000000001</v>
      </c>
      <c r="NV106" s="89">
        <v>0</v>
      </c>
      <c r="NW106" s="89">
        <v>31.829000000000001</v>
      </c>
      <c r="NX106" s="89">
        <v>0</v>
      </c>
      <c r="NY106" s="89">
        <v>40.735999999999997</v>
      </c>
      <c r="NZ106" s="89">
        <v>0</v>
      </c>
      <c r="OA106" s="89">
        <v>0</v>
      </c>
      <c r="OB106" s="89">
        <v>0</v>
      </c>
      <c r="OC106" s="89">
        <v>69.638999999999996</v>
      </c>
      <c r="OD106" s="89">
        <v>0</v>
      </c>
      <c r="OE106" s="89">
        <v>33.517000000000003</v>
      </c>
      <c r="OF106" s="89">
        <v>0</v>
      </c>
      <c r="OG106" s="89">
        <v>0</v>
      </c>
      <c r="OH106" s="89">
        <v>0</v>
      </c>
      <c r="OI106" s="89">
        <v>0</v>
      </c>
      <c r="OJ106" s="89">
        <v>0</v>
      </c>
      <c r="OK106" s="89">
        <v>0</v>
      </c>
      <c r="OL106" s="89">
        <v>0</v>
      </c>
      <c r="OM106" s="89">
        <v>0</v>
      </c>
      <c r="ON106" s="89">
        <v>0</v>
      </c>
      <c r="OO106" s="89">
        <v>0</v>
      </c>
      <c r="OP106" s="89">
        <v>0</v>
      </c>
      <c r="OQ106" s="89">
        <v>0</v>
      </c>
      <c r="OR106" s="89">
        <v>35.454000000000001</v>
      </c>
      <c r="OS106" s="89">
        <v>0</v>
      </c>
      <c r="OT106" s="89">
        <v>0</v>
      </c>
      <c r="OU106" s="89">
        <v>0</v>
      </c>
      <c r="OV106" s="89">
        <v>0</v>
      </c>
      <c r="OW106" s="89">
        <v>0</v>
      </c>
      <c r="OX106" s="89">
        <v>0</v>
      </c>
      <c r="OY106" s="89">
        <v>0</v>
      </c>
      <c r="OZ106" s="89">
        <v>59.87</v>
      </c>
      <c r="PA106" s="89">
        <v>0</v>
      </c>
      <c r="PB106" s="89">
        <v>0</v>
      </c>
      <c r="PC106" s="89">
        <v>0</v>
      </c>
      <c r="PD106" s="89">
        <v>32.866999999999997</v>
      </c>
      <c r="PE106" s="89">
        <v>0</v>
      </c>
      <c r="PF106" s="89">
        <v>0</v>
      </c>
      <c r="PG106" s="89">
        <v>0</v>
      </c>
      <c r="PH106" s="89">
        <v>64.748000000000005</v>
      </c>
      <c r="PI106" s="89">
        <v>0</v>
      </c>
      <c r="PJ106" s="89">
        <v>0</v>
      </c>
      <c r="PK106" s="89">
        <v>0</v>
      </c>
      <c r="PL106" s="89">
        <v>0</v>
      </c>
      <c r="PM106" s="89">
        <v>0</v>
      </c>
      <c r="PN106" s="89">
        <v>0</v>
      </c>
      <c r="PO106" s="89">
        <v>0</v>
      </c>
      <c r="PP106" s="89">
        <v>0</v>
      </c>
      <c r="PQ106" s="89">
        <v>0</v>
      </c>
      <c r="PR106" s="89">
        <v>0</v>
      </c>
      <c r="PS106" s="89">
        <v>0</v>
      </c>
      <c r="PT106" s="89">
        <v>52.957999999999998</v>
      </c>
      <c r="PU106" s="89">
        <v>0</v>
      </c>
      <c r="PV106" s="89">
        <v>0</v>
      </c>
      <c r="PW106" s="89">
        <v>51.250999999999998</v>
      </c>
      <c r="PX106" s="89">
        <v>0</v>
      </c>
      <c r="PY106" s="89">
        <v>0</v>
      </c>
      <c r="PZ106" s="89">
        <v>25.940999999999999</v>
      </c>
      <c r="QA106" s="89">
        <v>0</v>
      </c>
      <c r="QB106" s="89">
        <v>0</v>
      </c>
      <c r="QC106" s="89">
        <v>0</v>
      </c>
      <c r="QD106" s="89">
        <v>0</v>
      </c>
      <c r="QE106" s="89">
        <v>0</v>
      </c>
      <c r="QF106" s="89">
        <v>0</v>
      </c>
      <c r="QG106" s="89">
        <v>0</v>
      </c>
      <c r="QH106" s="89">
        <v>0</v>
      </c>
      <c r="QI106" s="89">
        <v>0</v>
      </c>
      <c r="QJ106" s="89">
        <v>45.423999999999999</v>
      </c>
      <c r="QK106" s="89">
        <v>0</v>
      </c>
      <c r="QL106" s="89">
        <v>0</v>
      </c>
      <c r="QM106" s="89">
        <v>0</v>
      </c>
      <c r="QN106" s="89">
        <v>0</v>
      </c>
      <c r="QO106" s="89">
        <v>82.093999999999994</v>
      </c>
      <c r="QP106" s="89">
        <v>0</v>
      </c>
      <c r="QQ106" s="89">
        <v>0</v>
      </c>
      <c r="QR106" s="89">
        <v>0</v>
      </c>
      <c r="QS106" s="89">
        <v>0</v>
      </c>
      <c r="QT106" s="89">
        <v>0</v>
      </c>
      <c r="QU106" s="89">
        <v>0</v>
      </c>
      <c r="QV106" s="89">
        <v>0</v>
      </c>
      <c r="QW106" s="89">
        <v>0</v>
      </c>
      <c r="QX106" s="89">
        <v>85.778000000000006</v>
      </c>
      <c r="QY106" s="89">
        <v>0</v>
      </c>
      <c r="QZ106" s="89">
        <v>0</v>
      </c>
      <c r="RA106" s="89">
        <v>0</v>
      </c>
      <c r="RB106" s="89">
        <v>0</v>
      </c>
      <c r="RC106" s="89">
        <v>41.237000000000002</v>
      </c>
      <c r="RD106" s="89">
        <v>0</v>
      </c>
      <c r="RE106" s="89">
        <v>0</v>
      </c>
      <c r="RF106" s="89">
        <v>0</v>
      </c>
      <c r="RG106" s="89">
        <v>0</v>
      </c>
      <c r="RH106" s="89">
        <v>0</v>
      </c>
      <c r="RI106" s="89">
        <v>0</v>
      </c>
      <c r="RJ106" s="89">
        <v>0</v>
      </c>
      <c r="RK106" s="89">
        <v>0</v>
      </c>
      <c r="RL106" s="89">
        <v>0</v>
      </c>
      <c r="RM106" s="89">
        <v>0</v>
      </c>
      <c r="RN106" s="89">
        <v>0</v>
      </c>
      <c r="RO106" s="89">
        <v>0</v>
      </c>
      <c r="RP106" s="89">
        <v>0</v>
      </c>
      <c r="RQ106" s="89">
        <v>95.852000000000004</v>
      </c>
    </row>
    <row r="107" spans="2:485" ht="15">
      <c r="B107" s="85" t="s">
        <v>1837</v>
      </c>
      <c r="D107" s="85" t="s">
        <v>2040</v>
      </c>
      <c r="E107" s="87"/>
      <c r="H107" s="85" t="s">
        <v>1837</v>
      </c>
      <c r="I107" s="85" t="s">
        <v>2041</v>
      </c>
      <c r="L107" s="85">
        <v>0</v>
      </c>
      <c r="M107" s="86">
        <v>100</v>
      </c>
      <c r="T107" s="89">
        <v>0</v>
      </c>
      <c r="U107" s="89">
        <v>0</v>
      </c>
      <c r="V107" s="89">
        <v>0</v>
      </c>
      <c r="W107" s="89">
        <v>84.67</v>
      </c>
      <c r="X107" s="89">
        <v>0</v>
      </c>
      <c r="Y107" s="89">
        <v>0</v>
      </c>
      <c r="Z107" s="89">
        <v>100</v>
      </c>
      <c r="AA107" s="89">
        <v>0</v>
      </c>
      <c r="AB107" s="89">
        <v>99.376000000000005</v>
      </c>
      <c r="AC107" s="89">
        <v>0</v>
      </c>
      <c r="AD107" s="89">
        <v>0</v>
      </c>
      <c r="AE107" s="89">
        <v>0</v>
      </c>
      <c r="AF107" s="89">
        <v>0</v>
      </c>
      <c r="AG107" s="89">
        <v>0</v>
      </c>
      <c r="AH107" s="89">
        <v>100</v>
      </c>
      <c r="AI107" s="89">
        <v>0</v>
      </c>
      <c r="AJ107" s="89">
        <v>0</v>
      </c>
      <c r="AK107" s="89">
        <v>0</v>
      </c>
      <c r="AL107" s="89">
        <v>0</v>
      </c>
      <c r="AM107" s="89">
        <v>98.918000000000006</v>
      </c>
      <c r="AN107" s="89">
        <v>0</v>
      </c>
      <c r="AO107" s="89">
        <v>0</v>
      </c>
      <c r="AP107" s="89">
        <v>98.515000000000001</v>
      </c>
      <c r="AQ107" s="89">
        <v>0</v>
      </c>
      <c r="AR107" s="89">
        <v>0</v>
      </c>
      <c r="AS107" s="89">
        <v>50.512999999999998</v>
      </c>
      <c r="AT107" s="89">
        <v>96.465999999999994</v>
      </c>
      <c r="AU107" s="89">
        <v>0</v>
      </c>
      <c r="AV107" s="89">
        <v>0</v>
      </c>
      <c r="AW107" s="89">
        <v>0</v>
      </c>
      <c r="AX107" s="89">
        <v>96.188000000000002</v>
      </c>
      <c r="AY107" s="89">
        <v>0</v>
      </c>
      <c r="AZ107" s="89">
        <v>0</v>
      </c>
      <c r="BA107" s="89">
        <v>100</v>
      </c>
      <c r="BB107" s="89">
        <v>0</v>
      </c>
      <c r="BC107" s="89">
        <v>92.126000000000005</v>
      </c>
      <c r="BD107" s="89">
        <v>0</v>
      </c>
      <c r="BE107" s="89">
        <v>0</v>
      </c>
      <c r="BF107" s="89">
        <v>0</v>
      </c>
      <c r="BG107" s="89">
        <v>0</v>
      </c>
      <c r="BH107" s="89">
        <v>99.47</v>
      </c>
      <c r="BI107" s="89">
        <v>0</v>
      </c>
      <c r="BJ107" s="89">
        <v>87.876999999999995</v>
      </c>
      <c r="BK107" s="89">
        <v>81.593999999999994</v>
      </c>
      <c r="BL107" s="89">
        <v>0</v>
      </c>
      <c r="BM107" s="89">
        <v>0</v>
      </c>
      <c r="BN107" s="89">
        <v>93.03</v>
      </c>
      <c r="BO107" s="89">
        <v>0</v>
      </c>
      <c r="BP107" s="89">
        <v>0</v>
      </c>
      <c r="BQ107" s="89">
        <v>0</v>
      </c>
      <c r="BR107" s="89">
        <v>0</v>
      </c>
      <c r="BS107" s="89">
        <v>92.575000000000003</v>
      </c>
      <c r="BT107" s="89">
        <v>0</v>
      </c>
      <c r="BU107" s="89">
        <v>0</v>
      </c>
      <c r="BV107" s="89">
        <v>0</v>
      </c>
      <c r="BW107" s="89">
        <v>100</v>
      </c>
      <c r="BX107" s="89">
        <v>86.763000000000005</v>
      </c>
      <c r="BY107" s="89">
        <v>86.347999999999999</v>
      </c>
      <c r="BZ107" s="89">
        <v>0</v>
      </c>
      <c r="CA107" s="89">
        <v>0</v>
      </c>
      <c r="CB107" s="89">
        <v>0</v>
      </c>
      <c r="CC107" s="89">
        <v>99.304000000000002</v>
      </c>
      <c r="CD107" s="89">
        <v>0</v>
      </c>
      <c r="CE107" s="89">
        <v>0</v>
      </c>
      <c r="CF107" s="89">
        <v>0</v>
      </c>
      <c r="CG107" s="89">
        <v>0</v>
      </c>
      <c r="CH107" s="89">
        <v>97.728999999999999</v>
      </c>
      <c r="CI107" s="89">
        <v>0</v>
      </c>
      <c r="CJ107" s="89">
        <v>0</v>
      </c>
      <c r="CK107" s="89">
        <v>0</v>
      </c>
      <c r="CL107" s="89">
        <v>0</v>
      </c>
      <c r="CM107" s="89">
        <v>0</v>
      </c>
      <c r="CN107" s="89">
        <v>100</v>
      </c>
      <c r="CO107" s="89">
        <v>91.844999999999999</v>
      </c>
      <c r="CP107" s="89">
        <v>0</v>
      </c>
      <c r="CQ107" s="89">
        <v>80.058000000000007</v>
      </c>
      <c r="CR107" s="89">
        <v>69.231999999999999</v>
      </c>
      <c r="CS107" s="89">
        <v>100</v>
      </c>
      <c r="CT107" s="89">
        <v>0</v>
      </c>
      <c r="CU107" s="89">
        <v>0</v>
      </c>
      <c r="CV107" s="89">
        <v>97.460999999999999</v>
      </c>
      <c r="CW107" s="89">
        <v>0</v>
      </c>
      <c r="CX107" s="89">
        <v>0</v>
      </c>
      <c r="CY107" s="89">
        <v>100</v>
      </c>
      <c r="CZ107" s="89">
        <v>76.174000000000007</v>
      </c>
      <c r="DA107" s="89">
        <v>99.415000000000006</v>
      </c>
      <c r="DB107" s="89">
        <v>0</v>
      </c>
      <c r="DC107" s="89">
        <v>0</v>
      </c>
      <c r="DD107" s="89">
        <v>0</v>
      </c>
      <c r="DE107" s="89">
        <v>0</v>
      </c>
      <c r="DF107" s="89">
        <v>0</v>
      </c>
      <c r="DG107" s="89">
        <v>0</v>
      </c>
      <c r="DH107" s="89">
        <v>92.768000000000001</v>
      </c>
      <c r="DI107" s="89">
        <v>0</v>
      </c>
      <c r="DJ107" s="89">
        <v>80.174999999999997</v>
      </c>
      <c r="DK107" s="89">
        <v>54.442999999999998</v>
      </c>
      <c r="DL107" s="89">
        <v>0</v>
      </c>
      <c r="DM107" s="89">
        <v>0</v>
      </c>
      <c r="DN107" s="89">
        <v>0</v>
      </c>
      <c r="DO107" s="89">
        <v>94.094999999999999</v>
      </c>
      <c r="DP107" s="89">
        <v>0</v>
      </c>
      <c r="DQ107" s="89">
        <v>72.516000000000005</v>
      </c>
      <c r="DR107" s="89">
        <v>86.933000000000007</v>
      </c>
      <c r="DS107" s="89">
        <v>64.554000000000002</v>
      </c>
      <c r="DT107" s="89">
        <v>97.402000000000001</v>
      </c>
      <c r="DU107" s="89">
        <v>0</v>
      </c>
      <c r="DV107" s="89">
        <v>0</v>
      </c>
      <c r="DW107" s="89">
        <v>0</v>
      </c>
      <c r="DX107" s="89">
        <v>0</v>
      </c>
      <c r="DY107" s="89">
        <v>0</v>
      </c>
      <c r="DZ107" s="89">
        <v>0</v>
      </c>
      <c r="EA107" s="89">
        <v>98.539000000000001</v>
      </c>
      <c r="EB107" s="89">
        <v>0</v>
      </c>
      <c r="EC107" s="89">
        <v>0</v>
      </c>
      <c r="ED107" s="89">
        <v>0</v>
      </c>
      <c r="EE107" s="89">
        <v>0</v>
      </c>
      <c r="EF107" s="89">
        <v>0</v>
      </c>
      <c r="EG107" s="89">
        <v>0</v>
      </c>
      <c r="EH107" s="89">
        <v>0</v>
      </c>
      <c r="EI107" s="89">
        <v>0</v>
      </c>
      <c r="EJ107" s="89">
        <v>0</v>
      </c>
      <c r="EK107" s="89">
        <v>0</v>
      </c>
      <c r="EL107" s="89">
        <v>0</v>
      </c>
      <c r="EM107" s="89">
        <v>87.069000000000003</v>
      </c>
      <c r="EN107" s="89">
        <v>0</v>
      </c>
      <c r="EO107" s="89">
        <v>60.353000000000002</v>
      </c>
      <c r="EP107" s="89">
        <v>71.234999999999999</v>
      </c>
      <c r="EQ107" s="89">
        <v>100</v>
      </c>
      <c r="ER107" s="89">
        <v>100</v>
      </c>
      <c r="ES107" s="89">
        <v>0</v>
      </c>
      <c r="ET107" s="89">
        <v>0</v>
      </c>
      <c r="EU107" s="89">
        <v>0</v>
      </c>
      <c r="EV107" s="89">
        <v>99.978999999999999</v>
      </c>
      <c r="EW107" s="89">
        <v>0</v>
      </c>
      <c r="EX107" s="89">
        <v>0</v>
      </c>
      <c r="EY107" s="89">
        <v>100</v>
      </c>
      <c r="EZ107" s="89">
        <v>0</v>
      </c>
      <c r="FA107" s="89">
        <v>75.995999999999995</v>
      </c>
      <c r="FB107" s="89">
        <v>0</v>
      </c>
      <c r="FC107" s="89">
        <v>93.141000000000005</v>
      </c>
      <c r="FD107" s="89">
        <v>0</v>
      </c>
      <c r="FE107" s="89">
        <v>0</v>
      </c>
      <c r="FF107" s="89">
        <v>99.075999999999993</v>
      </c>
      <c r="FG107" s="89">
        <v>0</v>
      </c>
      <c r="FH107" s="89">
        <v>56.817</v>
      </c>
      <c r="FI107" s="89">
        <v>91.948999999999998</v>
      </c>
      <c r="FJ107" s="89">
        <v>36.652000000000001</v>
      </c>
      <c r="FK107" s="89">
        <v>76.986999999999995</v>
      </c>
      <c r="FL107" s="89">
        <v>0</v>
      </c>
      <c r="FM107" s="89">
        <v>97.12</v>
      </c>
      <c r="FN107" s="89">
        <v>0</v>
      </c>
      <c r="FO107" s="89">
        <v>0</v>
      </c>
      <c r="FP107" s="89">
        <v>99.406999999999996</v>
      </c>
      <c r="FQ107" s="89">
        <v>29.97</v>
      </c>
      <c r="FR107" s="89">
        <v>0</v>
      </c>
      <c r="FS107" s="89">
        <v>100</v>
      </c>
      <c r="FT107" s="89">
        <v>0</v>
      </c>
      <c r="FU107" s="89">
        <v>55.329000000000001</v>
      </c>
      <c r="FV107" s="89">
        <v>58.777999999999999</v>
      </c>
      <c r="FW107" s="89">
        <v>99.358999999999995</v>
      </c>
      <c r="FX107" s="89">
        <v>100</v>
      </c>
      <c r="FY107" s="89">
        <v>0</v>
      </c>
      <c r="FZ107" s="89">
        <v>0</v>
      </c>
      <c r="GA107" s="89">
        <v>99.983000000000004</v>
      </c>
      <c r="GB107" s="89">
        <v>0</v>
      </c>
      <c r="GC107" s="89">
        <v>54.976999999999997</v>
      </c>
      <c r="GD107" s="89">
        <v>95.680999999999997</v>
      </c>
      <c r="GE107" s="89">
        <v>36.737000000000002</v>
      </c>
      <c r="GF107" s="89">
        <v>71.587999999999994</v>
      </c>
      <c r="GG107" s="89">
        <v>56.289000000000001</v>
      </c>
      <c r="GH107" s="89">
        <v>99.066000000000003</v>
      </c>
      <c r="GI107" s="89">
        <v>100</v>
      </c>
      <c r="GJ107" s="89">
        <v>0</v>
      </c>
      <c r="GK107" s="89">
        <v>0</v>
      </c>
      <c r="GL107" s="89">
        <v>0</v>
      </c>
      <c r="GM107" s="89">
        <v>95.634</v>
      </c>
      <c r="GN107" s="89">
        <v>0</v>
      </c>
      <c r="GO107" s="89">
        <v>100</v>
      </c>
      <c r="GP107" s="89">
        <v>54.393999999999998</v>
      </c>
      <c r="GQ107" s="89">
        <v>62.796999999999997</v>
      </c>
      <c r="GR107" s="89">
        <v>92.725999999999999</v>
      </c>
      <c r="GS107" s="89">
        <v>100</v>
      </c>
      <c r="GT107" s="89">
        <v>100</v>
      </c>
      <c r="GU107" s="89">
        <v>0</v>
      </c>
      <c r="GV107" s="89">
        <v>99.662999999999997</v>
      </c>
      <c r="GW107" s="89">
        <v>0</v>
      </c>
      <c r="GX107" s="89">
        <v>100</v>
      </c>
      <c r="GY107" s="89">
        <v>0</v>
      </c>
      <c r="GZ107" s="89">
        <v>0</v>
      </c>
      <c r="HA107" s="89">
        <v>0</v>
      </c>
      <c r="HB107" s="89">
        <v>0</v>
      </c>
      <c r="HC107" s="89">
        <v>0</v>
      </c>
      <c r="HD107" s="89">
        <v>0</v>
      </c>
      <c r="HE107" s="89">
        <v>0</v>
      </c>
      <c r="HF107" s="89">
        <v>0</v>
      </c>
      <c r="HG107" s="89">
        <v>0</v>
      </c>
      <c r="HH107" s="89">
        <v>0</v>
      </c>
      <c r="HI107" s="89">
        <v>0</v>
      </c>
      <c r="HJ107" s="89">
        <v>0</v>
      </c>
      <c r="HK107" s="89">
        <v>0</v>
      </c>
      <c r="HL107" s="89">
        <v>0</v>
      </c>
      <c r="HM107" s="89">
        <v>0</v>
      </c>
      <c r="HN107" s="89">
        <v>100</v>
      </c>
      <c r="HO107" s="89">
        <v>0</v>
      </c>
      <c r="HP107" s="89">
        <v>0</v>
      </c>
      <c r="HQ107" s="89">
        <v>0</v>
      </c>
      <c r="HR107" s="89">
        <v>0</v>
      </c>
      <c r="HS107" s="89">
        <v>0</v>
      </c>
      <c r="HT107" s="89">
        <v>0</v>
      </c>
      <c r="HU107" s="89">
        <v>0</v>
      </c>
      <c r="HV107" s="89">
        <v>61.911000000000001</v>
      </c>
      <c r="HW107" s="89">
        <v>0</v>
      </c>
      <c r="HX107" s="89">
        <v>96.129000000000005</v>
      </c>
      <c r="HY107" s="89">
        <v>0</v>
      </c>
      <c r="HZ107" s="89">
        <v>0</v>
      </c>
      <c r="IA107" s="89">
        <v>72.846999999999994</v>
      </c>
      <c r="IB107" s="89">
        <v>0</v>
      </c>
      <c r="IC107" s="89">
        <v>95.494</v>
      </c>
      <c r="ID107" s="89">
        <v>0</v>
      </c>
      <c r="IE107" s="89">
        <v>0</v>
      </c>
      <c r="IF107" s="89">
        <v>0</v>
      </c>
      <c r="IG107" s="89">
        <v>0</v>
      </c>
      <c r="IH107" s="89">
        <v>0</v>
      </c>
      <c r="II107" s="89">
        <v>0</v>
      </c>
      <c r="IJ107" s="89">
        <v>0</v>
      </c>
      <c r="IK107" s="89">
        <v>0</v>
      </c>
      <c r="IL107" s="89">
        <v>0</v>
      </c>
      <c r="IM107" s="89">
        <v>0</v>
      </c>
      <c r="IN107" s="89">
        <v>0</v>
      </c>
      <c r="IO107" s="89">
        <v>0</v>
      </c>
      <c r="IP107" s="89">
        <v>0</v>
      </c>
      <c r="IQ107" s="89">
        <v>0</v>
      </c>
      <c r="IR107" s="89">
        <v>0</v>
      </c>
      <c r="IS107" s="89">
        <v>0</v>
      </c>
      <c r="IT107" s="89">
        <v>0</v>
      </c>
      <c r="IU107" s="89">
        <v>60.335999999999999</v>
      </c>
      <c r="IV107" s="89">
        <v>0</v>
      </c>
      <c r="IW107" s="89">
        <v>0</v>
      </c>
      <c r="IX107" s="89">
        <v>0</v>
      </c>
      <c r="IY107" s="89">
        <v>100</v>
      </c>
      <c r="IZ107" s="89">
        <v>0</v>
      </c>
      <c r="JA107" s="89">
        <v>0</v>
      </c>
      <c r="JB107" s="89">
        <v>0</v>
      </c>
      <c r="JC107" s="89">
        <v>0</v>
      </c>
      <c r="JD107" s="89">
        <v>100</v>
      </c>
      <c r="JE107" s="89">
        <v>0</v>
      </c>
      <c r="JF107" s="89">
        <v>98.337999999999994</v>
      </c>
      <c r="JG107" s="89">
        <v>0</v>
      </c>
      <c r="JH107" s="89">
        <v>0</v>
      </c>
      <c r="JI107" s="89">
        <v>0</v>
      </c>
      <c r="JJ107" s="89">
        <v>0</v>
      </c>
      <c r="JK107" s="89">
        <v>0</v>
      </c>
      <c r="JL107" s="89">
        <v>0</v>
      </c>
      <c r="JM107" s="89">
        <v>98.081999999999994</v>
      </c>
      <c r="JN107" s="89">
        <v>0</v>
      </c>
      <c r="JO107" s="89">
        <v>0</v>
      </c>
      <c r="JP107" s="89">
        <v>0</v>
      </c>
      <c r="JQ107" s="89">
        <v>100</v>
      </c>
      <c r="JR107" s="89">
        <v>0</v>
      </c>
      <c r="JS107" s="89">
        <v>0</v>
      </c>
      <c r="JT107" s="89">
        <v>0</v>
      </c>
      <c r="JU107" s="89">
        <v>0</v>
      </c>
      <c r="JV107" s="89">
        <v>100</v>
      </c>
      <c r="JW107" s="89">
        <v>0</v>
      </c>
      <c r="JX107" s="89">
        <v>100</v>
      </c>
      <c r="JY107" s="89">
        <v>0</v>
      </c>
      <c r="JZ107" s="89">
        <v>0</v>
      </c>
      <c r="KA107" s="89">
        <v>0</v>
      </c>
      <c r="KB107" s="89">
        <v>0</v>
      </c>
      <c r="KC107" s="89">
        <v>94.093000000000004</v>
      </c>
      <c r="KD107" s="89">
        <v>0</v>
      </c>
      <c r="KE107" s="89">
        <v>0</v>
      </c>
      <c r="KF107" s="89">
        <v>0</v>
      </c>
      <c r="KG107" s="89">
        <v>100</v>
      </c>
      <c r="KH107" s="89">
        <v>0</v>
      </c>
      <c r="KI107" s="89">
        <v>89.057000000000002</v>
      </c>
      <c r="KJ107" s="89">
        <v>0</v>
      </c>
      <c r="KK107" s="89">
        <v>0</v>
      </c>
      <c r="KL107" s="89">
        <v>94.849000000000004</v>
      </c>
      <c r="KM107" s="89">
        <v>0</v>
      </c>
      <c r="KN107" s="89">
        <v>98.156000000000006</v>
      </c>
      <c r="KO107" s="89">
        <v>0</v>
      </c>
      <c r="KP107" s="89">
        <v>0</v>
      </c>
      <c r="KQ107" s="89">
        <v>0</v>
      </c>
      <c r="KR107" s="89">
        <v>0</v>
      </c>
      <c r="KS107" s="89">
        <v>0</v>
      </c>
      <c r="KT107" s="89">
        <v>100</v>
      </c>
      <c r="KU107" s="89">
        <v>0</v>
      </c>
      <c r="KV107" s="89">
        <v>0</v>
      </c>
      <c r="KW107" s="89">
        <v>0</v>
      </c>
      <c r="KX107" s="89">
        <v>0</v>
      </c>
      <c r="KY107" s="89">
        <v>0</v>
      </c>
      <c r="KZ107" s="89">
        <v>100</v>
      </c>
      <c r="LA107" s="89">
        <v>0</v>
      </c>
      <c r="LB107" s="89">
        <v>0</v>
      </c>
      <c r="LC107" s="89">
        <v>100</v>
      </c>
      <c r="LD107" s="89">
        <v>0</v>
      </c>
      <c r="LE107" s="89">
        <v>95.935000000000002</v>
      </c>
      <c r="LF107" s="89">
        <v>0</v>
      </c>
      <c r="LG107" s="89">
        <v>0</v>
      </c>
      <c r="LH107" s="89">
        <v>0</v>
      </c>
      <c r="LI107" s="89">
        <v>0</v>
      </c>
      <c r="LJ107" s="89">
        <v>0</v>
      </c>
      <c r="LK107" s="89">
        <v>0</v>
      </c>
      <c r="LL107" s="89">
        <v>100</v>
      </c>
      <c r="LM107" s="89">
        <v>100</v>
      </c>
      <c r="LN107" s="89">
        <v>0</v>
      </c>
      <c r="LO107" s="89">
        <v>0</v>
      </c>
      <c r="LP107" s="89">
        <v>96.497</v>
      </c>
      <c r="LQ107" s="89">
        <v>0</v>
      </c>
      <c r="LR107" s="89">
        <v>0</v>
      </c>
      <c r="LS107" s="89">
        <v>0</v>
      </c>
      <c r="LT107" s="89">
        <v>0</v>
      </c>
      <c r="LU107" s="89">
        <v>0</v>
      </c>
      <c r="LV107" s="89">
        <v>99.402000000000001</v>
      </c>
      <c r="LW107" s="89">
        <v>0</v>
      </c>
      <c r="LX107" s="89">
        <v>100</v>
      </c>
      <c r="LY107" s="89">
        <v>0</v>
      </c>
      <c r="LZ107" s="89">
        <v>0</v>
      </c>
      <c r="MA107" s="89">
        <v>0</v>
      </c>
      <c r="MB107" s="89">
        <v>0</v>
      </c>
      <c r="MC107" s="89">
        <v>0</v>
      </c>
      <c r="MD107" s="89">
        <v>0</v>
      </c>
      <c r="ME107" s="89">
        <v>0</v>
      </c>
      <c r="MF107" s="89">
        <v>77.599999999999994</v>
      </c>
      <c r="MG107" s="89">
        <v>0</v>
      </c>
      <c r="MH107" s="89">
        <v>100</v>
      </c>
      <c r="MI107" s="89">
        <v>0</v>
      </c>
      <c r="MJ107" s="89">
        <v>94.766000000000005</v>
      </c>
      <c r="MK107" s="89">
        <v>0</v>
      </c>
      <c r="ML107" s="89">
        <v>0</v>
      </c>
      <c r="MM107" s="89">
        <v>0</v>
      </c>
      <c r="MN107" s="89">
        <v>0</v>
      </c>
      <c r="MO107" s="89">
        <v>0</v>
      </c>
      <c r="MP107" s="89">
        <v>0</v>
      </c>
      <c r="MQ107" s="89">
        <v>98.358999999999995</v>
      </c>
      <c r="MR107" s="89">
        <v>0</v>
      </c>
      <c r="MS107" s="89">
        <v>0</v>
      </c>
      <c r="MT107" s="89">
        <v>0</v>
      </c>
      <c r="MU107" s="89">
        <v>0</v>
      </c>
      <c r="MV107" s="89">
        <v>0</v>
      </c>
      <c r="MW107" s="89">
        <v>0</v>
      </c>
      <c r="MX107" s="89">
        <v>0</v>
      </c>
      <c r="MY107" s="89">
        <v>0</v>
      </c>
      <c r="MZ107" s="89">
        <v>0</v>
      </c>
      <c r="NA107" s="89">
        <v>0</v>
      </c>
      <c r="NB107" s="89">
        <v>0</v>
      </c>
      <c r="NC107" s="89">
        <v>0</v>
      </c>
      <c r="ND107" s="89">
        <v>0</v>
      </c>
      <c r="NE107" s="89">
        <v>0</v>
      </c>
      <c r="NF107" s="89">
        <v>66.936999999999998</v>
      </c>
      <c r="NG107" s="89">
        <v>0</v>
      </c>
      <c r="NH107" s="89">
        <v>0</v>
      </c>
      <c r="NI107" s="89">
        <v>0</v>
      </c>
      <c r="NJ107" s="89">
        <v>0</v>
      </c>
      <c r="NK107" s="89">
        <v>0</v>
      </c>
      <c r="NL107" s="89">
        <v>0</v>
      </c>
      <c r="NM107" s="89">
        <v>0</v>
      </c>
      <c r="NN107" s="89">
        <v>0</v>
      </c>
      <c r="NO107" s="89">
        <v>0</v>
      </c>
      <c r="NP107" s="89">
        <v>0</v>
      </c>
      <c r="NQ107" s="89">
        <v>67.462999999999994</v>
      </c>
      <c r="NR107" s="89">
        <v>0</v>
      </c>
      <c r="NS107" s="89">
        <v>0</v>
      </c>
      <c r="NT107" s="89">
        <v>0</v>
      </c>
      <c r="NU107" s="89">
        <v>10.964</v>
      </c>
      <c r="NV107" s="89">
        <v>0</v>
      </c>
      <c r="NW107" s="89">
        <v>64.290999999999997</v>
      </c>
      <c r="NX107" s="89">
        <v>58.634999999999998</v>
      </c>
      <c r="NY107" s="89">
        <v>56.704000000000001</v>
      </c>
      <c r="NZ107" s="89">
        <v>0</v>
      </c>
      <c r="OA107" s="89">
        <v>0</v>
      </c>
      <c r="OB107" s="89">
        <v>0</v>
      </c>
      <c r="OC107" s="89">
        <v>0</v>
      </c>
      <c r="OD107" s="89">
        <v>0</v>
      </c>
      <c r="OE107" s="90">
        <v>0</v>
      </c>
      <c r="OF107" s="89">
        <v>0</v>
      </c>
      <c r="OG107" s="89">
        <v>0</v>
      </c>
      <c r="OH107" s="89">
        <v>0</v>
      </c>
      <c r="OI107" s="89">
        <v>0</v>
      </c>
      <c r="OJ107" s="89">
        <v>0</v>
      </c>
      <c r="OK107" s="89">
        <v>0</v>
      </c>
      <c r="OL107" s="89">
        <v>0</v>
      </c>
      <c r="OM107" s="89">
        <v>0</v>
      </c>
      <c r="ON107" s="89">
        <v>0</v>
      </c>
      <c r="OO107" s="89">
        <v>0</v>
      </c>
      <c r="OP107" s="89">
        <v>0</v>
      </c>
      <c r="OQ107" s="89">
        <v>100</v>
      </c>
      <c r="OR107" s="89">
        <v>64.546000000000006</v>
      </c>
      <c r="OS107" s="89">
        <v>0</v>
      </c>
      <c r="OT107" s="89">
        <v>0</v>
      </c>
      <c r="OU107" s="89">
        <v>0</v>
      </c>
      <c r="OV107" s="89">
        <v>0</v>
      </c>
      <c r="OW107" s="89">
        <v>0</v>
      </c>
      <c r="OX107" s="89">
        <v>0</v>
      </c>
      <c r="OY107" s="89">
        <v>100</v>
      </c>
      <c r="OZ107" s="89">
        <v>40.130000000000003</v>
      </c>
      <c r="PA107" s="89">
        <v>0</v>
      </c>
      <c r="PB107" s="89">
        <v>0</v>
      </c>
      <c r="PC107" s="89">
        <v>100</v>
      </c>
      <c r="PD107" s="89">
        <v>0</v>
      </c>
      <c r="PE107" s="89">
        <v>0</v>
      </c>
      <c r="PF107" s="89">
        <v>0</v>
      </c>
      <c r="PG107" s="89">
        <v>0</v>
      </c>
      <c r="PH107" s="89">
        <v>35.252000000000002</v>
      </c>
      <c r="PI107" s="89">
        <v>0</v>
      </c>
      <c r="PJ107" s="89">
        <v>100</v>
      </c>
      <c r="PK107" s="89">
        <v>0</v>
      </c>
      <c r="PL107" s="89">
        <v>0</v>
      </c>
      <c r="PM107" s="89">
        <v>0</v>
      </c>
      <c r="PN107" s="89">
        <v>0</v>
      </c>
      <c r="PO107" s="89">
        <v>0</v>
      </c>
      <c r="PP107" s="89">
        <v>0</v>
      </c>
      <c r="PQ107" s="89">
        <v>0</v>
      </c>
      <c r="PR107" s="89">
        <v>0</v>
      </c>
      <c r="PS107" s="89">
        <v>0</v>
      </c>
      <c r="PT107" s="89">
        <v>0</v>
      </c>
      <c r="PU107" s="89">
        <v>0</v>
      </c>
      <c r="PV107" s="89">
        <v>99.036000000000001</v>
      </c>
      <c r="PW107" s="89">
        <v>0</v>
      </c>
      <c r="PX107" s="89">
        <v>0</v>
      </c>
      <c r="PY107" s="89">
        <v>0</v>
      </c>
      <c r="PZ107" s="89">
        <v>74.058999999999997</v>
      </c>
      <c r="QA107" s="89">
        <v>0</v>
      </c>
      <c r="QB107" s="89">
        <v>81.778000000000006</v>
      </c>
      <c r="QC107" s="89">
        <v>0</v>
      </c>
      <c r="QD107" s="89">
        <v>0</v>
      </c>
      <c r="QE107" s="89">
        <v>0</v>
      </c>
      <c r="QF107" s="89">
        <v>0</v>
      </c>
      <c r="QG107" s="89">
        <v>0</v>
      </c>
      <c r="QH107" s="89">
        <v>0</v>
      </c>
      <c r="QI107" s="89">
        <v>0</v>
      </c>
      <c r="QJ107" s="89">
        <v>0</v>
      </c>
      <c r="QK107" s="89">
        <v>0</v>
      </c>
      <c r="QL107" s="89">
        <v>100</v>
      </c>
      <c r="QM107" s="89">
        <v>0</v>
      </c>
      <c r="QN107" s="89">
        <v>0</v>
      </c>
      <c r="QO107" s="89">
        <v>0</v>
      </c>
      <c r="QP107" s="89">
        <v>0</v>
      </c>
      <c r="QQ107" s="89">
        <v>0</v>
      </c>
      <c r="QR107" s="89">
        <v>0</v>
      </c>
      <c r="QS107" s="89">
        <v>0</v>
      </c>
      <c r="QT107" s="89">
        <v>0</v>
      </c>
      <c r="QU107" s="89">
        <v>100</v>
      </c>
      <c r="QV107" s="89">
        <v>0</v>
      </c>
      <c r="QW107" s="89">
        <v>0</v>
      </c>
      <c r="QX107" s="89">
        <v>0</v>
      </c>
      <c r="QY107" s="89">
        <v>0</v>
      </c>
      <c r="QZ107" s="89">
        <v>0</v>
      </c>
      <c r="RA107" s="89">
        <v>76.622</v>
      </c>
      <c r="RB107" s="89">
        <v>0</v>
      </c>
      <c r="RC107" s="89">
        <v>58.762999999999998</v>
      </c>
      <c r="RD107" s="89">
        <v>0</v>
      </c>
      <c r="RE107" s="89">
        <v>100</v>
      </c>
      <c r="RF107" s="89">
        <v>0</v>
      </c>
      <c r="RG107" s="89">
        <v>0</v>
      </c>
      <c r="RH107" s="89">
        <v>0</v>
      </c>
      <c r="RI107" s="89">
        <v>0</v>
      </c>
      <c r="RJ107" s="89">
        <v>100</v>
      </c>
      <c r="RK107" s="89">
        <v>0</v>
      </c>
      <c r="RL107" s="89">
        <v>0</v>
      </c>
      <c r="RM107" s="89">
        <v>0</v>
      </c>
      <c r="RN107" s="89">
        <v>0</v>
      </c>
      <c r="RO107" s="89">
        <v>0</v>
      </c>
      <c r="RP107" s="90">
        <v>0</v>
      </c>
      <c r="RQ107" s="89">
        <v>0</v>
      </c>
    </row>
    <row r="108" spans="2:485" ht="15">
      <c r="B108" s="85" t="s">
        <v>1840</v>
      </c>
      <c r="D108" s="85" t="s">
        <v>2042</v>
      </c>
      <c r="E108" s="87"/>
      <c r="F108" s="31" t="s">
        <v>1805</v>
      </c>
      <c r="H108" s="85" t="s">
        <v>1840</v>
      </c>
      <c r="I108" s="85" t="s">
        <v>2043</v>
      </c>
      <c r="L108" s="85">
        <v>0</v>
      </c>
      <c r="M108" s="86" t="s">
        <v>2019</v>
      </c>
      <c r="T108" s="89">
        <v>0</v>
      </c>
      <c r="U108" s="89">
        <v>0</v>
      </c>
      <c r="V108" s="89">
        <v>0</v>
      </c>
      <c r="W108" s="89">
        <v>851.64700000000005</v>
      </c>
      <c r="X108" s="89">
        <v>0</v>
      </c>
      <c r="Y108" s="89">
        <v>0</v>
      </c>
      <c r="Z108" s="89">
        <v>0</v>
      </c>
      <c r="AA108" s="89">
        <v>202.42</v>
      </c>
      <c r="AB108" s="89">
        <v>3504.08</v>
      </c>
      <c r="AC108" s="89">
        <v>0</v>
      </c>
      <c r="AD108" s="89">
        <v>0</v>
      </c>
      <c r="AE108" s="89">
        <v>0</v>
      </c>
      <c r="AF108" s="89">
        <v>0</v>
      </c>
      <c r="AG108" s="89">
        <v>0</v>
      </c>
      <c r="AH108" s="89">
        <v>0</v>
      </c>
      <c r="AI108" s="89">
        <v>0</v>
      </c>
      <c r="AJ108" s="89">
        <v>0</v>
      </c>
      <c r="AK108" s="89">
        <v>0</v>
      </c>
      <c r="AL108" s="89">
        <v>0</v>
      </c>
      <c r="AM108" s="89">
        <v>0</v>
      </c>
      <c r="AN108" s="89">
        <v>0</v>
      </c>
      <c r="AO108" s="89">
        <v>0</v>
      </c>
      <c r="AP108" s="89">
        <v>0</v>
      </c>
      <c r="AQ108" s="89">
        <v>0</v>
      </c>
      <c r="AR108" s="89">
        <v>0</v>
      </c>
      <c r="AS108" s="89">
        <v>0</v>
      </c>
      <c r="AT108" s="89">
        <v>0</v>
      </c>
      <c r="AU108" s="89">
        <v>0</v>
      </c>
      <c r="AV108" s="89">
        <v>0</v>
      </c>
      <c r="AW108" s="89">
        <v>0</v>
      </c>
      <c r="AX108" s="89">
        <v>0</v>
      </c>
      <c r="AY108" s="89">
        <v>0</v>
      </c>
      <c r="AZ108" s="89">
        <v>0</v>
      </c>
      <c r="BA108" s="89">
        <v>0</v>
      </c>
      <c r="BB108" s="89">
        <v>0</v>
      </c>
      <c r="BC108" s="89">
        <v>0</v>
      </c>
      <c r="BD108" s="89">
        <v>0</v>
      </c>
      <c r="BE108" s="89">
        <v>0</v>
      </c>
      <c r="BF108" s="89">
        <v>0</v>
      </c>
      <c r="BG108" s="89">
        <v>0</v>
      </c>
      <c r="BH108" s="89">
        <v>0</v>
      </c>
      <c r="BI108" s="89">
        <v>0</v>
      </c>
      <c r="BJ108" s="89">
        <v>0</v>
      </c>
      <c r="BK108" s="89">
        <v>0</v>
      </c>
      <c r="BL108" s="89">
        <v>0</v>
      </c>
      <c r="BM108" s="89">
        <v>0</v>
      </c>
      <c r="BN108" s="89">
        <v>0</v>
      </c>
      <c r="BO108" s="89">
        <v>0</v>
      </c>
      <c r="BP108" s="89">
        <v>0</v>
      </c>
      <c r="BQ108" s="89">
        <v>0</v>
      </c>
      <c r="BR108" s="89">
        <v>0</v>
      </c>
      <c r="BS108" s="89">
        <v>0</v>
      </c>
      <c r="BT108" s="89">
        <v>0</v>
      </c>
      <c r="BU108" s="89">
        <v>0</v>
      </c>
      <c r="BV108" s="89">
        <v>0</v>
      </c>
      <c r="BW108" s="89">
        <v>0</v>
      </c>
      <c r="BX108" s="89">
        <v>0</v>
      </c>
      <c r="BY108" s="89">
        <v>0</v>
      </c>
      <c r="BZ108" s="89">
        <v>0</v>
      </c>
      <c r="CA108" s="89">
        <v>0</v>
      </c>
      <c r="CB108" s="89">
        <v>0</v>
      </c>
      <c r="CC108" s="89">
        <v>0</v>
      </c>
      <c r="CD108" s="89">
        <v>0</v>
      </c>
      <c r="CE108" s="89">
        <v>0</v>
      </c>
      <c r="CF108" s="89">
        <v>0</v>
      </c>
      <c r="CG108" s="89">
        <v>0</v>
      </c>
      <c r="CH108" s="89">
        <v>0</v>
      </c>
      <c r="CI108" s="89">
        <v>0</v>
      </c>
      <c r="CJ108" s="89">
        <v>0</v>
      </c>
      <c r="CK108" s="89">
        <v>0</v>
      </c>
      <c r="CL108" s="89">
        <v>0</v>
      </c>
      <c r="CM108" s="89">
        <v>0</v>
      </c>
      <c r="CN108" s="89">
        <v>0</v>
      </c>
      <c r="CO108" s="89">
        <v>0</v>
      </c>
      <c r="CP108" s="89">
        <v>0</v>
      </c>
      <c r="CQ108" s="89">
        <v>0</v>
      </c>
      <c r="CR108" s="89">
        <v>0</v>
      </c>
      <c r="CS108" s="89">
        <v>0</v>
      </c>
      <c r="CT108" s="89">
        <v>0</v>
      </c>
      <c r="CU108" s="89">
        <v>0</v>
      </c>
      <c r="CV108" s="89">
        <v>0</v>
      </c>
      <c r="CW108" s="89">
        <v>0</v>
      </c>
      <c r="CX108" s="89">
        <v>0</v>
      </c>
      <c r="CY108" s="89">
        <v>0</v>
      </c>
      <c r="CZ108" s="89">
        <v>0</v>
      </c>
      <c r="DA108" s="89">
        <v>0</v>
      </c>
      <c r="DB108" s="89">
        <v>0</v>
      </c>
      <c r="DC108" s="89">
        <v>0</v>
      </c>
      <c r="DD108" s="89">
        <v>0</v>
      </c>
      <c r="DE108" s="89">
        <v>0</v>
      </c>
      <c r="DF108" s="89">
        <v>0</v>
      </c>
      <c r="DG108" s="89">
        <v>0</v>
      </c>
      <c r="DH108" s="89">
        <v>0</v>
      </c>
      <c r="DI108" s="89">
        <v>0</v>
      </c>
      <c r="DJ108" s="89">
        <v>0</v>
      </c>
      <c r="DK108" s="89">
        <v>0</v>
      </c>
      <c r="DL108" s="89">
        <v>0</v>
      </c>
      <c r="DM108" s="89">
        <v>0</v>
      </c>
      <c r="DN108" s="89">
        <v>0</v>
      </c>
      <c r="DO108" s="89">
        <v>0</v>
      </c>
      <c r="DP108" s="89">
        <v>0</v>
      </c>
      <c r="DQ108" s="89">
        <v>0</v>
      </c>
      <c r="DR108" s="89">
        <v>0</v>
      </c>
      <c r="DS108" s="89">
        <v>0</v>
      </c>
      <c r="DT108" s="89">
        <v>0</v>
      </c>
      <c r="DU108" s="89">
        <v>0</v>
      </c>
      <c r="DV108" s="89">
        <v>0</v>
      </c>
      <c r="DW108" s="89">
        <v>0</v>
      </c>
      <c r="DX108" s="89">
        <v>0</v>
      </c>
      <c r="DY108" s="89">
        <v>0</v>
      </c>
      <c r="DZ108" s="89">
        <v>0</v>
      </c>
      <c r="EA108" s="89">
        <v>0</v>
      </c>
      <c r="EB108" s="89">
        <v>0</v>
      </c>
      <c r="EC108" s="89">
        <v>0</v>
      </c>
      <c r="ED108" s="89">
        <v>0</v>
      </c>
      <c r="EE108" s="89">
        <v>0</v>
      </c>
      <c r="EF108" s="89">
        <v>0</v>
      </c>
      <c r="EG108" s="89">
        <v>0</v>
      </c>
      <c r="EH108" s="89">
        <v>0</v>
      </c>
      <c r="EI108" s="89">
        <v>0</v>
      </c>
      <c r="EJ108" s="89">
        <v>0</v>
      </c>
      <c r="EK108" s="89">
        <v>0</v>
      </c>
      <c r="EL108" s="89">
        <v>0</v>
      </c>
      <c r="EM108" s="89">
        <v>0</v>
      </c>
      <c r="EN108" s="89">
        <v>0</v>
      </c>
      <c r="EO108" s="89">
        <v>0</v>
      </c>
      <c r="EP108" s="89">
        <v>0</v>
      </c>
      <c r="EQ108" s="89">
        <v>0</v>
      </c>
      <c r="ER108" s="89">
        <v>0</v>
      </c>
      <c r="ES108" s="89">
        <v>0</v>
      </c>
      <c r="ET108" s="89">
        <v>0</v>
      </c>
      <c r="EU108" s="89">
        <v>0</v>
      </c>
      <c r="EV108" s="89">
        <v>0</v>
      </c>
      <c r="EW108" s="89">
        <v>0</v>
      </c>
      <c r="EX108" s="89">
        <v>0</v>
      </c>
      <c r="EY108" s="89">
        <v>0</v>
      </c>
      <c r="EZ108" s="89">
        <v>0</v>
      </c>
      <c r="FA108" s="89">
        <v>0</v>
      </c>
      <c r="FB108" s="89">
        <v>0</v>
      </c>
      <c r="FC108" s="89">
        <v>0</v>
      </c>
      <c r="FD108" s="89">
        <v>0</v>
      </c>
      <c r="FE108" s="89">
        <v>0</v>
      </c>
      <c r="FF108" s="89">
        <v>0</v>
      </c>
      <c r="FG108" s="89">
        <v>0</v>
      </c>
      <c r="FH108" s="89">
        <v>0</v>
      </c>
      <c r="FI108" s="89">
        <v>0</v>
      </c>
      <c r="FJ108" s="89">
        <v>0</v>
      </c>
      <c r="FK108" s="89">
        <v>0</v>
      </c>
      <c r="FL108" s="89">
        <v>0</v>
      </c>
      <c r="FM108" s="89">
        <v>0</v>
      </c>
      <c r="FN108" s="89">
        <v>0</v>
      </c>
      <c r="FO108" s="89">
        <v>0</v>
      </c>
      <c r="FP108" s="89">
        <v>0</v>
      </c>
      <c r="FQ108" s="89">
        <v>0</v>
      </c>
      <c r="FR108" s="89">
        <v>0</v>
      </c>
      <c r="FS108" s="89">
        <v>0</v>
      </c>
      <c r="FT108" s="89">
        <v>0</v>
      </c>
      <c r="FU108" s="89">
        <v>0</v>
      </c>
      <c r="FV108" s="89">
        <v>0</v>
      </c>
      <c r="FW108" s="89">
        <v>0</v>
      </c>
      <c r="FX108" s="89">
        <v>0</v>
      </c>
      <c r="FY108" s="89">
        <v>0</v>
      </c>
      <c r="FZ108" s="89">
        <v>0</v>
      </c>
      <c r="GA108" s="89">
        <v>0</v>
      </c>
      <c r="GB108" s="89">
        <v>0</v>
      </c>
      <c r="GC108" s="89">
        <v>0</v>
      </c>
      <c r="GD108" s="89">
        <v>0</v>
      </c>
      <c r="GE108" s="89">
        <v>0</v>
      </c>
      <c r="GF108" s="89">
        <v>0</v>
      </c>
      <c r="GG108" s="89">
        <v>0</v>
      </c>
      <c r="GH108" s="89">
        <v>0</v>
      </c>
      <c r="GI108" s="89">
        <v>0</v>
      </c>
      <c r="GJ108" s="89">
        <v>0</v>
      </c>
      <c r="GK108" s="89">
        <v>0</v>
      </c>
      <c r="GL108" s="89">
        <v>0</v>
      </c>
      <c r="GM108" s="89">
        <v>0</v>
      </c>
      <c r="GN108" s="89">
        <v>0</v>
      </c>
      <c r="GO108" s="89">
        <v>0</v>
      </c>
      <c r="GP108" s="89">
        <v>22.751000000000001</v>
      </c>
      <c r="GQ108" s="89">
        <v>0</v>
      </c>
      <c r="GR108" s="89">
        <v>0</v>
      </c>
      <c r="GS108" s="89">
        <v>0</v>
      </c>
      <c r="GT108" s="89">
        <v>0</v>
      </c>
      <c r="GU108" s="89">
        <v>0</v>
      </c>
      <c r="GV108" s="89">
        <v>0</v>
      </c>
      <c r="GW108" s="89">
        <v>0</v>
      </c>
      <c r="GX108" s="89">
        <v>0</v>
      </c>
      <c r="GY108" s="89">
        <v>0</v>
      </c>
      <c r="GZ108" s="89">
        <v>0</v>
      </c>
      <c r="HA108" s="89">
        <v>0</v>
      </c>
      <c r="HB108" s="89">
        <v>0</v>
      </c>
      <c r="HC108" s="89">
        <v>0</v>
      </c>
      <c r="HD108" s="89">
        <v>0</v>
      </c>
      <c r="HE108" s="89">
        <v>0</v>
      </c>
      <c r="HF108" s="89">
        <v>0</v>
      </c>
      <c r="HG108" s="89">
        <v>0</v>
      </c>
      <c r="HH108" s="89">
        <v>0</v>
      </c>
      <c r="HI108" s="89">
        <v>0</v>
      </c>
      <c r="HJ108" s="89">
        <v>0</v>
      </c>
      <c r="HK108" s="89">
        <v>0</v>
      </c>
      <c r="HL108" s="89">
        <v>0</v>
      </c>
      <c r="HM108" s="89">
        <v>0</v>
      </c>
      <c r="HN108" s="89">
        <v>0</v>
      </c>
      <c r="HO108" s="89">
        <v>0</v>
      </c>
      <c r="HP108" s="89">
        <v>0</v>
      </c>
      <c r="HQ108" s="89">
        <v>0</v>
      </c>
      <c r="HR108" s="89">
        <v>0</v>
      </c>
      <c r="HS108" s="89">
        <v>0</v>
      </c>
      <c r="HT108" s="89">
        <v>0</v>
      </c>
      <c r="HU108" s="89">
        <v>0</v>
      </c>
      <c r="HV108" s="89">
        <v>0</v>
      </c>
      <c r="HW108" s="89">
        <v>0</v>
      </c>
      <c r="HX108" s="89">
        <v>0</v>
      </c>
      <c r="HY108" s="89">
        <v>0</v>
      </c>
      <c r="HZ108" s="89">
        <v>0</v>
      </c>
      <c r="IA108" s="89">
        <v>0</v>
      </c>
      <c r="IB108" s="89">
        <v>0</v>
      </c>
      <c r="IC108" s="89">
        <v>0</v>
      </c>
      <c r="ID108" s="89">
        <v>0</v>
      </c>
      <c r="IE108" s="89">
        <v>0</v>
      </c>
      <c r="IF108" s="89">
        <v>0</v>
      </c>
      <c r="IG108" s="89">
        <v>0</v>
      </c>
      <c r="IH108" s="89">
        <v>0</v>
      </c>
      <c r="II108" s="89">
        <v>0</v>
      </c>
      <c r="IJ108" s="89">
        <v>1701.453</v>
      </c>
      <c r="IK108" s="89">
        <v>0</v>
      </c>
      <c r="IL108" s="89">
        <v>0</v>
      </c>
      <c r="IM108" s="89">
        <v>0</v>
      </c>
      <c r="IN108" s="89">
        <v>106.422</v>
      </c>
      <c r="IO108" s="89">
        <v>13.074999999999999</v>
      </c>
      <c r="IP108" s="89">
        <v>476.10300000000001</v>
      </c>
      <c r="IQ108" s="89">
        <v>172.124</v>
      </c>
      <c r="IR108" s="89">
        <v>581.37400000000002</v>
      </c>
      <c r="IS108" s="89">
        <v>0</v>
      </c>
      <c r="IT108" s="89">
        <v>0</v>
      </c>
      <c r="IU108" s="89">
        <v>0</v>
      </c>
      <c r="IV108" s="89">
        <v>0</v>
      </c>
      <c r="IW108" s="89">
        <v>0</v>
      </c>
      <c r="IX108" s="89">
        <v>0</v>
      </c>
      <c r="IY108" s="89">
        <v>0</v>
      </c>
      <c r="IZ108" s="89">
        <v>0</v>
      </c>
      <c r="JA108" s="89">
        <v>0</v>
      </c>
      <c r="JB108" s="89">
        <v>0</v>
      </c>
      <c r="JC108" s="89">
        <v>0</v>
      </c>
      <c r="JD108" s="89">
        <v>0</v>
      </c>
      <c r="JE108" s="89">
        <v>0</v>
      </c>
      <c r="JF108" s="89">
        <v>0</v>
      </c>
      <c r="JG108" s="89">
        <v>0</v>
      </c>
      <c r="JH108" s="89">
        <v>0</v>
      </c>
      <c r="JI108" s="89">
        <v>0</v>
      </c>
      <c r="JJ108" s="89">
        <v>0</v>
      </c>
      <c r="JK108" s="89">
        <v>0</v>
      </c>
      <c r="JL108" s="89">
        <v>0</v>
      </c>
      <c r="JM108" s="89">
        <v>0</v>
      </c>
      <c r="JN108" s="89">
        <v>0</v>
      </c>
      <c r="JO108" s="89">
        <v>0</v>
      </c>
      <c r="JP108" s="89">
        <v>0</v>
      </c>
      <c r="JQ108" s="89">
        <v>0</v>
      </c>
      <c r="JR108" s="89">
        <v>0</v>
      </c>
      <c r="JS108" s="89">
        <v>0</v>
      </c>
      <c r="JT108" s="89">
        <v>0</v>
      </c>
      <c r="JU108" s="89">
        <v>0</v>
      </c>
      <c r="JV108" s="89">
        <v>0</v>
      </c>
      <c r="JW108" s="89">
        <v>0</v>
      </c>
      <c r="JX108" s="89">
        <v>0</v>
      </c>
      <c r="JY108" s="89">
        <v>0</v>
      </c>
      <c r="JZ108" s="89">
        <v>0</v>
      </c>
      <c r="KA108" s="89">
        <v>0</v>
      </c>
      <c r="KB108" s="89">
        <v>0</v>
      </c>
      <c r="KC108" s="89">
        <v>0</v>
      </c>
      <c r="KD108" s="89">
        <v>0</v>
      </c>
      <c r="KE108" s="89">
        <v>0</v>
      </c>
      <c r="KF108" s="89">
        <v>0</v>
      </c>
      <c r="KG108" s="89">
        <v>0</v>
      </c>
      <c r="KH108" s="89">
        <v>0</v>
      </c>
      <c r="KI108" s="89">
        <v>0</v>
      </c>
      <c r="KJ108" s="89">
        <v>0</v>
      </c>
      <c r="KK108" s="89">
        <v>0</v>
      </c>
      <c r="KL108" s="89">
        <v>0</v>
      </c>
      <c r="KM108" s="89">
        <v>0</v>
      </c>
      <c r="KN108" s="89">
        <v>0</v>
      </c>
      <c r="KO108" s="89">
        <v>0</v>
      </c>
      <c r="KP108" s="89">
        <v>0</v>
      </c>
      <c r="KQ108" s="89">
        <v>0</v>
      </c>
      <c r="KR108" s="89">
        <v>0</v>
      </c>
      <c r="KS108" s="89">
        <v>0</v>
      </c>
      <c r="KT108" s="89">
        <v>0</v>
      </c>
      <c r="KU108" s="89">
        <v>0</v>
      </c>
      <c r="KV108" s="89">
        <v>0</v>
      </c>
      <c r="KW108" s="89">
        <v>0</v>
      </c>
      <c r="KX108" s="89">
        <v>0</v>
      </c>
      <c r="KY108" s="89">
        <v>0</v>
      </c>
      <c r="KZ108" s="89">
        <v>0</v>
      </c>
      <c r="LA108" s="89">
        <v>0</v>
      </c>
      <c r="LB108" s="89">
        <v>0</v>
      </c>
      <c r="LC108" s="89">
        <v>0</v>
      </c>
      <c r="LD108" s="89">
        <v>0</v>
      </c>
      <c r="LE108" s="89">
        <v>0</v>
      </c>
      <c r="LF108" s="89">
        <v>0</v>
      </c>
      <c r="LG108" s="89">
        <v>0</v>
      </c>
      <c r="LH108" s="89">
        <v>0</v>
      </c>
      <c r="LI108" s="89">
        <v>0</v>
      </c>
      <c r="LJ108" s="89">
        <v>0</v>
      </c>
      <c r="LK108" s="89">
        <v>0</v>
      </c>
      <c r="LL108" s="89">
        <v>0</v>
      </c>
      <c r="LM108" s="89">
        <v>0</v>
      </c>
      <c r="LN108" s="89">
        <v>0</v>
      </c>
      <c r="LO108" s="89">
        <v>0</v>
      </c>
      <c r="LP108" s="89">
        <v>0</v>
      </c>
      <c r="LQ108" s="89">
        <v>0</v>
      </c>
      <c r="LR108" s="89">
        <v>0</v>
      </c>
      <c r="LS108" s="89">
        <v>0</v>
      </c>
      <c r="LT108" s="89">
        <v>0</v>
      </c>
      <c r="LU108" s="89">
        <v>0</v>
      </c>
      <c r="LV108" s="89">
        <v>0</v>
      </c>
      <c r="LW108" s="89">
        <v>0</v>
      </c>
      <c r="LX108" s="89">
        <v>0</v>
      </c>
      <c r="LY108" s="89">
        <v>0</v>
      </c>
      <c r="LZ108" s="89">
        <v>0</v>
      </c>
      <c r="MA108" s="89">
        <v>0</v>
      </c>
      <c r="MB108" s="89">
        <v>0</v>
      </c>
      <c r="MC108" s="89">
        <v>0</v>
      </c>
      <c r="MD108" s="89">
        <v>0</v>
      </c>
      <c r="ME108" s="89">
        <v>0</v>
      </c>
      <c r="MF108" s="89">
        <v>0</v>
      </c>
      <c r="MG108" s="89">
        <v>0</v>
      </c>
      <c r="MH108" s="89">
        <v>0</v>
      </c>
      <c r="MI108" s="89">
        <v>0</v>
      </c>
      <c r="MJ108" s="89">
        <v>0</v>
      </c>
      <c r="MK108" s="89">
        <v>0</v>
      </c>
      <c r="ML108" s="89">
        <v>0</v>
      </c>
      <c r="MM108" s="89">
        <v>0</v>
      </c>
      <c r="MN108" s="89">
        <v>0</v>
      </c>
      <c r="MO108" s="89">
        <v>0</v>
      </c>
      <c r="MP108" s="89">
        <v>0</v>
      </c>
      <c r="MQ108" s="89">
        <v>0</v>
      </c>
      <c r="MR108" s="89">
        <v>0</v>
      </c>
      <c r="MS108" s="89">
        <v>0</v>
      </c>
      <c r="MT108" s="89">
        <v>0</v>
      </c>
      <c r="MU108" s="89">
        <v>0</v>
      </c>
      <c r="MV108" s="89">
        <v>0</v>
      </c>
      <c r="MW108" s="89">
        <v>0</v>
      </c>
      <c r="MX108" s="89">
        <v>0</v>
      </c>
      <c r="MY108" s="89">
        <v>0</v>
      </c>
      <c r="MZ108" s="89">
        <v>0</v>
      </c>
      <c r="NA108" s="89">
        <v>0</v>
      </c>
      <c r="NB108" s="89">
        <v>0</v>
      </c>
      <c r="NC108" s="89">
        <v>0</v>
      </c>
      <c r="ND108" s="89">
        <v>0</v>
      </c>
      <c r="NE108" s="89">
        <v>0</v>
      </c>
      <c r="NF108" s="89">
        <v>0</v>
      </c>
      <c r="NG108" s="89">
        <v>0</v>
      </c>
      <c r="NH108" s="89">
        <v>0</v>
      </c>
      <c r="NI108" s="89">
        <v>0</v>
      </c>
      <c r="NJ108" s="89">
        <v>0</v>
      </c>
      <c r="NK108" s="89">
        <v>0</v>
      </c>
      <c r="NL108" s="89">
        <v>0</v>
      </c>
      <c r="NM108" s="89">
        <v>0</v>
      </c>
      <c r="NN108" s="89">
        <v>0</v>
      </c>
      <c r="NO108" s="89">
        <v>0</v>
      </c>
      <c r="NP108" s="89">
        <v>0</v>
      </c>
      <c r="NQ108" s="89">
        <v>0</v>
      </c>
      <c r="NR108" s="89">
        <v>0</v>
      </c>
      <c r="NS108" s="89">
        <v>0</v>
      </c>
      <c r="NT108" s="89">
        <v>0</v>
      </c>
      <c r="NU108" s="89">
        <v>0</v>
      </c>
      <c r="NV108" s="89">
        <v>0</v>
      </c>
      <c r="NW108" s="89">
        <v>0</v>
      </c>
      <c r="NX108" s="89">
        <v>0</v>
      </c>
      <c r="NY108" s="89">
        <v>0</v>
      </c>
      <c r="NZ108" s="89">
        <v>0</v>
      </c>
      <c r="OA108" s="89">
        <v>0</v>
      </c>
      <c r="OB108" s="89">
        <v>0</v>
      </c>
      <c r="OC108" s="89">
        <v>0</v>
      </c>
      <c r="OD108" s="89">
        <v>0</v>
      </c>
      <c r="OE108" s="89">
        <v>0</v>
      </c>
      <c r="OF108" s="89">
        <v>54.124000000000002</v>
      </c>
      <c r="OG108" s="89">
        <v>0</v>
      </c>
      <c r="OH108" s="89">
        <v>565.81799999999998</v>
      </c>
      <c r="OI108" s="89">
        <v>362.762</v>
      </c>
      <c r="OJ108" s="89">
        <v>0</v>
      </c>
      <c r="OK108" s="89">
        <v>0</v>
      </c>
      <c r="OL108" s="89">
        <v>0</v>
      </c>
      <c r="OM108" s="89">
        <v>67.623999999999995</v>
      </c>
      <c r="ON108" s="89">
        <v>0</v>
      </c>
      <c r="OO108" s="89">
        <v>368.82600000000002</v>
      </c>
      <c r="OP108" s="89">
        <v>190.649</v>
      </c>
      <c r="OQ108" s="89">
        <v>0</v>
      </c>
      <c r="OR108" s="89">
        <v>0</v>
      </c>
      <c r="OS108" s="89">
        <v>0</v>
      </c>
      <c r="OT108" s="89">
        <v>0</v>
      </c>
      <c r="OU108" s="89">
        <v>0</v>
      </c>
      <c r="OV108" s="89">
        <v>0</v>
      </c>
      <c r="OW108" s="89">
        <v>0</v>
      </c>
      <c r="OX108" s="89">
        <v>0</v>
      </c>
      <c r="OY108" s="89">
        <v>0</v>
      </c>
      <c r="OZ108" s="89">
        <v>0</v>
      </c>
      <c r="PA108" s="89">
        <v>0</v>
      </c>
      <c r="PB108" s="89">
        <v>0</v>
      </c>
      <c r="PC108" s="89">
        <v>0</v>
      </c>
      <c r="PD108" s="89">
        <v>0</v>
      </c>
      <c r="PE108" s="89">
        <v>0</v>
      </c>
      <c r="PF108" s="89">
        <v>0</v>
      </c>
      <c r="PG108" s="89">
        <v>0</v>
      </c>
      <c r="PH108" s="89">
        <v>0</v>
      </c>
      <c r="PI108" s="89">
        <v>0</v>
      </c>
      <c r="PJ108" s="89">
        <v>0</v>
      </c>
      <c r="PK108" s="89">
        <v>0</v>
      </c>
      <c r="PL108" s="89">
        <v>0</v>
      </c>
      <c r="PM108" s="89">
        <v>0</v>
      </c>
      <c r="PN108" s="89">
        <v>0</v>
      </c>
      <c r="PO108" s="89">
        <v>0</v>
      </c>
      <c r="PP108" s="89">
        <v>0</v>
      </c>
      <c r="PQ108" s="89">
        <v>0</v>
      </c>
      <c r="PR108" s="89">
        <v>0</v>
      </c>
      <c r="PS108" s="89">
        <v>0</v>
      </c>
      <c r="PT108" s="89">
        <v>0</v>
      </c>
      <c r="PU108" s="89">
        <v>0</v>
      </c>
      <c r="PV108" s="89">
        <v>0</v>
      </c>
      <c r="PW108" s="89">
        <v>0</v>
      </c>
      <c r="PX108" s="89">
        <v>0</v>
      </c>
      <c r="PY108" s="89">
        <v>0</v>
      </c>
      <c r="PZ108" s="89">
        <v>0</v>
      </c>
      <c r="QA108" s="89">
        <v>0</v>
      </c>
      <c r="QB108" s="89">
        <v>0</v>
      </c>
      <c r="QC108" s="89">
        <v>0</v>
      </c>
      <c r="QD108" s="89">
        <v>0</v>
      </c>
      <c r="QE108" s="89">
        <v>0</v>
      </c>
      <c r="QF108" s="89">
        <v>0</v>
      </c>
      <c r="QG108" s="89">
        <v>0</v>
      </c>
      <c r="QH108" s="89">
        <v>0</v>
      </c>
      <c r="QI108" s="89">
        <v>0</v>
      </c>
      <c r="QJ108" s="89">
        <v>0</v>
      </c>
      <c r="QK108" s="89">
        <v>0</v>
      </c>
      <c r="QL108" s="89">
        <v>0</v>
      </c>
      <c r="QM108" s="89">
        <v>0</v>
      </c>
      <c r="QN108" s="89">
        <v>0</v>
      </c>
      <c r="QO108" s="89">
        <v>0</v>
      </c>
      <c r="QP108" s="89">
        <v>0</v>
      </c>
      <c r="QQ108" s="89">
        <v>0</v>
      </c>
      <c r="QR108" s="89">
        <v>0</v>
      </c>
      <c r="QS108" s="89">
        <v>0</v>
      </c>
      <c r="QT108" s="89">
        <v>0</v>
      </c>
      <c r="QU108" s="89">
        <v>0</v>
      </c>
      <c r="QV108" s="89">
        <v>0</v>
      </c>
      <c r="QW108" s="89">
        <v>0</v>
      </c>
      <c r="QX108" s="89">
        <v>0</v>
      </c>
      <c r="QY108" s="89">
        <v>0</v>
      </c>
      <c r="QZ108" s="89">
        <v>0</v>
      </c>
      <c r="RA108" s="89">
        <v>0</v>
      </c>
      <c r="RB108" s="89">
        <v>0</v>
      </c>
      <c r="RC108" s="89">
        <v>0</v>
      </c>
      <c r="RD108" s="89">
        <v>0</v>
      </c>
      <c r="RE108" s="89">
        <v>0</v>
      </c>
      <c r="RF108" s="89">
        <v>0</v>
      </c>
      <c r="RG108" s="89">
        <v>0</v>
      </c>
      <c r="RH108" s="89">
        <v>0</v>
      </c>
      <c r="RI108" s="89">
        <v>0</v>
      </c>
      <c r="RJ108" s="89">
        <v>0</v>
      </c>
      <c r="RK108" s="89">
        <v>0</v>
      </c>
      <c r="RL108" s="89">
        <v>0</v>
      </c>
      <c r="RM108" s="89">
        <v>0</v>
      </c>
      <c r="RN108" s="89">
        <v>0</v>
      </c>
      <c r="RO108" s="89">
        <v>0</v>
      </c>
      <c r="RP108" s="89">
        <v>0</v>
      </c>
      <c r="RQ108" s="89">
        <v>0</v>
      </c>
    </row>
    <row r="109" spans="2:485" ht="15">
      <c r="B109" s="85" t="s">
        <v>1843</v>
      </c>
      <c r="D109" s="85" t="s">
        <v>2044</v>
      </c>
      <c r="E109" s="87"/>
      <c r="F109" s="31" t="s">
        <v>461</v>
      </c>
      <c r="H109" s="85" t="s">
        <v>1843</v>
      </c>
      <c r="I109" s="85" t="s">
        <v>2045</v>
      </c>
      <c r="L109" s="85">
        <v>0</v>
      </c>
      <c r="M109" s="86" t="s">
        <v>2019</v>
      </c>
      <c r="T109" s="89">
        <v>0</v>
      </c>
      <c r="U109" s="89">
        <v>0</v>
      </c>
      <c r="V109" s="89">
        <v>0</v>
      </c>
      <c r="W109" s="89">
        <v>13.608000000000001</v>
      </c>
      <c r="X109" s="89">
        <v>0</v>
      </c>
      <c r="Y109" s="89">
        <v>0</v>
      </c>
      <c r="Z109" s="89">
        <v>0</v>
      </c>
      <c r="AA109" s="89">
        <v>11.244</v>
      </c>
      <c r="AB109" s="89">
        <v>9.0050000000000008</v>
      </c>
      <c r="AC109" s="89">
        <v>0</v>
      </c>
      <c r="AD109" s="89">
        <v>0</v>
      </c>
      <c r="AE109" s="89">
        <v>0</v>
      </c>
      <c r="AF109" s="89">
        <v>0</v>
      </c>
      <c r="AG109" s="89">
        <v>0</v>
      </c>
      <c r="AH109" s="89">
        <v>0</v>
      </c>
      <c r="AI109" s="89">
        <v>0</v>
      </c>
      <c r="AJ109" s="89">
        <v>0</v>
      </c>
      <c r="AK109" s="89">
        <v>0</v>
      </c>
      <c r="AL109" s="89">
        <v>0</v>
      </c>
      <c r="AM109" s="89">
        <v>0</v>
      </c>
      <c r="AN109" s="89">
        <v>0</v>
      </c>
      <c r="AO109" s="89">
        <v>0</v>
      </c>
      <c r="AP109" s="89">
        <v>0</v>
      </c>
      <c r="AQ109" s="89">
        <v>0</v>
      </c>
      <c r="AR109" s="89">
        <v>0</v>
      </c>
      <c r="AS109" s="89">
        <v>0</v>
      </c>
      <c r="AT109" s="89">
        <v>0</v>
      </c>
      <c r="AU109" s="89">
        <v>0</v>
      </c>
      <c r="AV109" s="89">
        <v>0</v>
      </c>
      <c r="AW109" s="89">
        <v>0</v>
      </c>
      <c r="AX109" s="89">
        <v>0</v>
      </c>
      <c r="AY109" s="89">
        <v>0</v>
      </c>
      <c r="AZ109" s="89">
        <v>0</v>
      </c>
      <c r="BA109" s="89">
        <v>0</v>
      </c>
      <c r="BB109" s="89">
        <v>0</v>
      </c>
      <c r="BC109" s="89">
        <v>0</v>
      </c>
      <c r="BD109" s="89">
        <v>0</v>
      </c>
      <c r="BE109" s="89">
        <v>0</v>
      </c>
      <c r="BF109" s="89">
        <v>0</v>
      </c>
      <c r="BG109" s="89">
        <v>0</v>
      </c>
      <c r="BH109" s="89">
        <v>0</v>
      </c>
      <c r="BI109" s="89">
        <v>0</v>
      </c>
      <c r="BJ109" s="89">
        <v>0</v>
      </c>
      <c r="BK109" s="89">
        <v>0</v>
      </c>
      <c r="BL109" s="89">
        <v>0</v>
      </c>
      <c r="BM109" s="89">
        <v>0</v>
      </c>
      <c r="BN109" s="89">
        <v>0</v>
      </c>
      <c r="BO109" s="89">
        <v>0</v>
      </c>
      <c r="BP109" s="89">
        <v>0</v>
      </c>
      <c r="BQ109" s="89">
        <v>0</v>
      </c>
      <c r="BR109" s="89">
        <v>0</v>
      </c>
      <c r="BS109" s="89">
        <v>0</v>
      </c>
      <c r="BT109" s="89">
        <v>0</v>
      </c>
      <c r="BU109" s="89">
        <v>0</v>
      </c>
      <c r="BV109" s="89">
        <v>0</v>
      </c>
      <c r="BW109" s="89">
        <v>0</v>
      </c>
      <c r="BX109" s="89">
        <v>0</v>
      </c>
      <c r="BY109" s="89">
        <v>0</v>
      </c>
      <c r="BZ109" s="89">
        <v>0</v>
      </c>
      <c r="CA109" s="89">
        <v>0</v>
      </c>
      <c r="CB109" s="89">
        <v>0</v>
      </c>
      <c r="CC109" s="89">
        <v>0</v>
      </c>
      <c r="CD109" s="89">
        <v>0</v>
      </c>
      <c r="CE109" s="89">
        <v>0</v>
      </c>
      <c r="CF109" s="89">
        <v>0</v>
      </c>
      <c r="CG109" s="89">
        <v>0</v>
      </c>
      <c r="CH109" s="89">
        <v>0</v>
      </c>
      <c r="CI109" s="89">
        <v>0</v>
      </c>
      <c r="CJ109" s="89">
        <v>0</v>
      </c>
      <c r="CK109" s="89">
        <v>0</v>
      </c>
      <c r="CL109" s="89">
        <v>0</v>
      </c>
      <c r="CM109" s="89">
        <v>0</v>
      </c>
      <c r="CN109" s="89">
        <v>0</v>
      </c>
      <c r="CO109" s="89">
        <v>0</v>
      </c>
      <c r="CP109" s="89">
        <v>0</v>
      </c>
      <c r="CQ109" s="89">
        <v>0</v>
      </c>
      <c r="CR109" s="89">
        <v>0</v>
      </c>
      <c r="CS109" s="89">
        <v>0</v>
      </c>
      <c r="CT109" s="89">
        <v>0</v>
      </c>
      <c r="CU109" s="89">
        <v>0</v>
      </c>
      <c r="CV109" s="89">
        <v>0</v>
      </c>
      <c r="CW109" s="89">
        <v>0</v>
      </c>
      <c r="CX109" s="89">
        <v>0</v>
      </c>
      <c r="CY109" s="89">
        <v>0</v>
      </c>
      <c r="CZ109" s="89">
        <v>0</v>
      </c>
      <c r="DA109" s="89">
        <v>0</v>
      </c>
      <c r="DB109" s="89">
        <v>0</v>
      </c>
      <c r="DC109" s="89">
        <v>0</v>
      </c>
      <c r="DD109" s="89">
        <v>0</v>
      </c>
      <c r="DE109" s="89">
        <v>0</v>
      </c>
      <c r="DF109" s="89">
        <v>0</v>
      </c>
      <c r="DG109" s="89">
        <v>0</v>
      </c>
      <c r="DH109" s="89">
        <v>0</v>
      </c>
      <c r="DI109" s="89">
        <v>0</v>
      </c>
      <c r="DJ109" s="89">
        <v>0</v>
      </c>
      <c r="DK109" s="89">
        <v>0</v>
      </c>
      <c r="DL109" s="89">
        <v>0</v>
      </c>
      <c r="DM109" s="89">
        <v>0</v>
      </c>
      <c r="DN109" s="89">
        <v>0</v>
      </c>
      <c r="DO109" s="89">
        <v>0</v>
      </c>
      <c r="DP109" s="89">
        <v>0</v>
      </c>
      <c r="DQ109" s="89">
        <v>0</v>
      </c>
      <c r="DR109" s="89">
        <v>0</v>
      </c>
      <c r="DS109" s="89">
        <v>0</v>
      </c>
      <c r="DT109" s="89">
        <v>0</v>
      </c>
      <c r="DU109" s="89">
        <v>0</v>
      </c>
      <c r="DV109" s="89">
        <v>0</v>
      </c>
      <c r="DW109" s="89">
        <v>0</v>
      </c>
      <c r="DX109" s="89">
        <v>0</v>
      </c>
      <c r="DY109" s="89">
        <v>0</v>
      </c>
      <c r="DZ109" s="89">
        <v>0</v>
      </c>
      <c r="EA109" s="89">
        <v>0</v>
      </c>
      <c r="EB109" s="89">
        <v>0</v>
      </c>
      <c r="EC109" s="89">
        <v>0</v>
      </c>
      <c r="ED109" s="89">
        <v>0</v>
      </c>
      <c r="EE109" s="89">
        <v>0</v>
      </c>
      <c r="EF109" s="89">
        <v>0</v>
      </c>
      <c r="EG109" s="89">
        <v>0</v>
      </c>
      <c r="EH109" s="89">
        <v>0</v>
      </c>
      <c r="EI109" s="89">
        <v>0</v>
      </c>
      <c r="EJ109" s="89">
        <v>0</v>
      </c>
      <c r="EK109" s="89">
        <v>0</v>
      </c>
      <c r="EL109" s="89">
        <v>0</v>
      </c>
      <c r="EM109" s="89">
        <v>0</v>
      </c>
      <c r="EN109" s="89">
        <v>0</v>
      </c>
      <c r="EO109" s="89">
        <v>0</v>
      </c>
      <c r="EP109" s="89">
        <v>0</v>
      </c>
      <c r="EQ109" s="89">
        <v>0</v>
      </c>
      <c r="ER109" s="89">
        <v>0</v>
      </c>
      <c r="ES109" s="89">
        <v>0</v>
      </c>
      <c r="ET109" s="89">
        <v>0</v>
      </c>
      <c r="EU109" s="89">
        <v>0</v>
      </c>
      <c r="EV109" s="89">
        <v>0</v>
      </c>
      <c r="EW109" s="89">
        <v>0</v>
      </c>
      <c r="EX109" s="89">
        <v>0</v>
      </c>
      <c r="EY109" s="89">
        <v>0</v>
      </c>
      <c r="EZ109" s="89">
        <v>0</v>
      </c>
      <c r="FA109" s="89">
        <v>0</v>
      </c>
      <c r="FB109" s="89">
        <v>0</v>
      </c>
      <c r="FC109" s="89">
        <v>0</v>
      </c>
      <c r="FD109" s="89">
        <v>0</v>
      </c>
      <c r="FE109" s="89">
        <v>0</v>
      </c>
      <c r="FF109" s="89">
        <v>0</v>
      </c>
      <c r="FG109" s="89">
        <v>0</v>
      </c>
      <c r="FH109" s="89">
        <v>0</v>
      </c>
      <c r="FI109" s="89">
        <v>0</v>
      </c>
      <c r="FJ109" s="89">
        <v>0</v>
      </c>
      <c r="FK109" s="89">
        <v>0</v>
      </c>
      <c r="FL109" s="89">
        <v>0</v>
      </c>
      <c r="FM109" s="89">
        <v>0</v>
      </c>
      <c r="FN109" s="89">
        <v>0</v>
      </c>
      <c r="FO109" s="89">
        <v>0</v>
      </c>
      <c r="FP109" s="89">
        <v>0</v>
      </c>
      <c r="FQ109" s="89">
        <v>0</v>
      </c>
      <c r="FR109" s="89">
        <v>0</v>
      </c>
      <c r="FS109" s="89">
        <v>0</v>
      </c>
      <c r="FT109" s="89">
        <v>0</v>
      </c>
      <c r="FU109" s="89">
        <v>0</v>
      </c>
      <c r="FV109" s="89">
        <v>0</v>
      </c>
      <c r="FW109" s="89">
        <v>0</v>
      </c>
      <c r="FX109" s="89">
        <v>0</v>
      </c>
      <c r="FY109" s="89">
        <v>0</v>
      </c>
      <c r="FZ109" s="89">
        <v>0</v>
      </c>
      <c r="GA109" s="89">
        <v>0</v>
      </c>
      <c r="GB109" s="89">
        <v>0</v>
      </c>
      <c r="GC109" s="89">
        <v>0</v>
      </c>
      <c r="GD109" s="89">
        <v>0</v>
      </c>
      <c r="GE109" s="89">
        <v>0</v>
      </c>
      <c r="GF109" s="89">
        <v>0</v>
      </c>
      <c r="GG109" s="89">
        <v>0</v>
      </c>
      <c r="GH109" s="89">
        <v>0</v>
      </c>
      <c r="GI109" s="89">
        <v>0</v>
      </c>
      <c r="GJ109" s="89">
        <v>0</v>
      </c>
      <c r="GK109" s="89">
        <v>0</v>
      </c>
      <c r="GL109" s="89">
        <v>0</v>
      </c>
      <c r="GM109" s="89">
        <v>0</v>
      </c>
      <c r="GN109" s="89">
        <v>0</v>
      </c>
      <c r="GO109" s="89">
        <v>0</v>
      </c>
      <c r="GP109" s="89">
        <v>0</v>
      </c>
      <c r="GQ109" s="89">
        <v>0</v>
      </c>
      <c r="GR109" s="89">
        <v>0</v>
      </c>
      <c r="GS109" s="89">
        <v>0</v>
      </c>
      <c r="GT109" s="89">
        <v>0</v>
      </c>
      <c r="GU109" s="89">
        <v>0</v>
      </c>
      <c r="GV109" s="89">
        <v>0</v>
      </c>
      <c r="GW109" s="89">
        <v>0</v>
      </c>
      <c r="GX109" s="89">
        <v>0</v>
      </c>
      <c r="GY109" s="89">
        <v>0</v>
      </c>
      <c r="GZ109" s="89">
        <v>0</v>
      </c>
      <c r="HA109" s="89">
        <v>0</v>
      </c>
      <c r="HB109" s="89">
        <v>0</v>
      </c>
      <c r="HC109" s="89">
        <v>0</v>
      </c>
      <c r="HD109" s="89">
        <v>0</v>
      </c>
      <c r="HE109" s="89">
        <v>0</v>
      </c>
      <c r="HF109" s="89">
        <v>0</v>
      </c>
      <c r="HG109" s="89">
        <v>0</v>
      </c>
      <c r="HH109" s="89">
        <v>0</v>
      </c>
      <c r="HI109" s="89">
        <v>0</v>
      </c>
      <c r="HJ109" s="89">
        <v>0</v>
      </c>
      <c r="HK109" s="89">
        <v>0</v>
      </c>
      <c r="HL109" s="89">
        <v>0</v>
      </c>
      <c r="HM109" s="89">
        <v>0</v>
      </c>
      <c r="HN109" s="89">
        <v>0</v>
      </c>
      <c r="HO109" s="89">
        <v>0</v>
      </c>
      <c r="HP109" s="89">
        <v>0</v>
      </c>
      <c r="HQ109" s="89">
        <v>0</v>
      </c>
      <c r="HR109" s="89">
        <v>0</v>
      </c>
      <c r="HS109" s="89">
        <v>0</v>
      </c>
      <c r="HT109" s="89">
        <v>0</v>
      </c>
      <c r="HU109" s="89">
        <v>0</v>
      </c>
      <c r="HV109" s="89">
        <v>0</v>
      </c>
      <c r="HW109" s="89">
        <v>0</v>
      </c>
      <c r="HX109" s="89">
        <v>0</v>
      </c>
      <c r="HY109" s="89">
        <v>0</v>
      </c>
      <c r="HZ109" s="89">
        <v>0</v>
      </c>
      <c r="IA109" s="89">
        <v>0</v>
      </c>
      <c r="IB109" s="89">
        <v>0</v>
      </c>
      <c r="IC109" s="89">
        <v>0</v>
      </c>
      <c r="ID109" s="89">
        <v>0</v>
      </c>
      <c r="IE109" s="89">
        <v>0</v>
      </c>
      <c r="IF109" s="89">
        <v>0</v>
      </c>
      <c r="IG109" s="89">
        <v>0</v>
      </c>
      <c r="IH109" s="89">
        <v>0</v>
      </c>
      <c r="II109" s="89">
        <v>0</v>
      </c>
      <c r="IJ109" s="89">
        <v>4.9260000000000002</v>
      </c>
      <c r="IK109" s="89">
        <v>0</v>
      </c>
      <c r="IL109" s="89">
        <v>0</v>
      </c>
      <c r="IM109" s="89">
        <v>0</v>
      </c>
      <c r="IN109" s="89">
        <v>0</v>
      </c>
      <c r="IO109" s="89">
        <v>0</v>
      </c>
      <c r="IP109" s="89">
        <v>6.78</v>
      </c>
      <c r="IQ109" s="89">
        <v>0</v>
      </c>
      <c r="IR109" s="89">
        <v>6.1550000000000002</v>
      </c>
      <c r="IS109" s="89">
        <v>0</v>
      </c>
      <c r="IT109" s="89">
        <v>0</v>
      </c>
      <c r="IU109" s="89">
        <v>0</v>
      </c>
      <c r="IV109" s="89">
        <v>0</v>
      </c>
      <c r="IW109" s="89">
        <v>0</v>
      </c>
      <c r="IX109" s="89">
        <v>0</v>
      </c>
      <c r="IY109" s="89">
        <v>0</v>
      </c>
      <c r="IZ109" s="89">
        <v>0</v>
      </c>
      <c r="JA109" s="89">
        <v>0</v>
      </c>
      <c r="JB109" s="89">
        <v>0</v>
      </c>
      <c r="JC109" s="89">
        <v>0</v>
      </c>
      <c r="JD109" s="89">
        <v>0</v>
      </c>
      <c r="JE109" s="89">
        <v>0</v>
      </c>
      <c r="JF109" s="89">
        <v>0</v>
      </c>
      <c r="JG109" s="89">
        <v>0</v>
      </c>
      <c r="JH109" s="89">
        <v>0</v>
      </c>
      <c r="JI109" s="89">
        <v>0</v>
      </c>
      <c r="JJ109" s="89">
        <v>0</v>
      </c>
      <c r="JK109" s="89">
        <v>0</v>
      </c>
      <c r="JL109" s="89">
        <v>0</v>
      </c>
      <c r="JM109" s="89">
        <v>0</v>
      </c>
      <c r="JN109" s="89">
        <v>0</v>
      </c>
      <c r="JO109" s="89">
        <v>0</v>
      </c>
      <c r="JP109" s="89">
        <v>0</v>
      </c>
      <c r="JQ109" s="89">
        <v>0</v>
      </c>
      <c r="JR109" s="89">
        <v>0</v>
      </c>
      <c r="JS109" s="89">
        <v>0</v>
      </c>
      <c r="JT109" s="89">
        <v>0</v>
      </c>
      <c r="JU109" s="89">
        <v>0</v>
      </c>
      <c r="JV109" s="89">
        <v>0</v>
      </c>
      <c r="JW109" s="89">
        <v>0</v>
      </c>
      <c r="JX109" s="89">
        <v>0</v>
      </c>
      <c r="JY109" s="89">
        <v>0</v>
      </c>
      <c r="JZ109" s="89">
        <v>0</v>
      </c>
      <c r="KA109" s="89">
        <v>0</v>
      </c>
      <c r="KB109" s="89">
        <v>0</v>
      </c>
      <c r="KC109" s="89">
        <v>0</v>
      </c>
      <c r="KD109" s="89">
        <v>0</v>
      </c>
      <c r="KE109" s="89">
        <v>0</v>
      </c>
      <c r="KF109" s="89">
        <v>0</v>
      </c>
      <c r="KG109" s="89">
        <v>0</v>
      </c>
      <c r="KH109" s="89">
        <v>0</v>
      </c>
      <c r="KI109" s="89">
        <v>0</v>
      </c>
      <c r="KJ109" s="89">
        <v>0</v>
      </c>
      <c r="KK109" s="89">
        <v>0</v>
      </c>
      <c r="KL109" s="89">
        <v>0</v>
      </c>
      <c r="KM109" s="89">
        <v>0</v>
      </c>
      <c r="KN109" s="89">
        <v>0</v>
      </c>
      <c r="KO109" s="89">
        <v>0</v>
      </c>
      <c r="KP109" s="89">
        <v>0</v>
      </c>
      <c r="KQ109" s="89">
        <v>0</v>
      </c>
      <c r="KR109" s="89">
        <v>0</v>
      </c>
      <c r="KS109" s="89">
        <v>0</v>
      </c>
      <c r="KT109" s="89">
        <v>0</v>
      </c>
      <c r="KU109" s="89">
        <v>0</v>
      </c>
      <c r="KV109" s="89">
        <v>0</v>
      </c>
      <c r="KW109" s="89">
        <v>0</v>
      </c>
      <c r="KX109" s="89">
        <v>0</v>
      </c>
      <c r="KY109" s="89">
        <v>0</v>
      </c>
      <c r="KZ109" s="89">
        <v>0</v>
      </c>
      <c r="LA109" s="89">
        <v>0</v>
      </c>
      <c r="LB109" s="89">
        <v>0</v>
      </c>
      <c r="LC109" s="89">
        <v>0</v>
      </c>
      <c r="LD109" s="89">
        <v>0</v>
      </c>
      <c r="LE109" s="89">
        <v>0</v>
      </c>
      <c r="LF109" s="89">
        <v>0</v>
      </c>
      <c r="LG109" s="89">
        <v>0</v>
      </c>
      <c r="LH109" s="89">
        <v>0</v>
      </c>
      <c r="LI109" s="89">
        <v>0</v>
      </c>
      <c r="LJ109" s="89">
        <v>0</v>
      </c>
      <c r="LK109" s="89">
        <v>0</v>
      </c>
      <c r="LL109" s="89">
        <v>0</v>
      </c>
      <c r="LM109" s="89">
        <v>0</v>
      </c>
      <c r="LN109" s="89">
        <v>0</v>
      </c>
      <c r="LO109" s="89">
        <v>0</v>
      </c>
      <c r="LP109" s="89">
        <v>0</v>
      </c>
      <c r="LQ109" s="89">
        <v>0</v>
      </c>
      <c r="LR109" s="89">
        <v>0</v>
      </c>
      <c r="LS109" s="89">
        <v>0</v>
      </c>
      <c r="LT109" s="89">
        <v>0</v>
      </c>
      <c r="LU109" s="89">
        <v>0</v>
      </c>
      <c r="LV109" s="89">
        <v>0</v>
      </c>
      <c r="LW109" s="89">
        <v>0</v>
      </c>
      <c r="LX109" s="89">
        <v>0</v>
      </c>
      <c r="LY109" s="89">
        <v>0</v>
      </c>
      <c r="LZ109" s="89">
        <v>0</v>
      </c>
      <c r="MA109" s="89">
        <v>0</v>
      </c>
      <c r="MB109" s="89">
        <v>0</v>
      </c>
      <c r="MC109" s="89">
        <v>0</v>
      </c>
      <c r="MD109" s="89">
        <v>0</v>
      </c>
      <c r="ME109" s="89">
        <v>0</v>
      </c>
      <c r="MF109" s="89">
        <v>0</v>
      </c>
      <c r="MG109" s="89">
        <v>0</v>
      </c>
      <c r="MH109" s="89">
        <v>0</v>
      </c>
      <c r="MI109" s="89">
        <v>0</v>
      </c>
      <c r="MJ109" s="89">
        <v>0</v>
      </c>
      <c r="MK109" s="89">
        <v>0</v>
      </c>
      <c r="ML109" s="89">
        <v>0</v>
      </c>
      <c r="MM109" s="89">
        <v>0</v>
      </c>
      <c r="MN109" s="89">
        <v>0</v>
      </c>
      <c r="MO109" s="89">
        <v>0</v>
      </c>
      <c r="MP109" s="89">
        <v>0</v>
      </c>
      <c r="MQ109" s="89">
        <v>0</v>
      </c>
      <c r="MR109" s="89">
        <v>0</v>
      </c>
      <c r="MS109" s="89">
        <v>0</v>
      </c>
      <c r="MT109" s="89">
        <v>0</v>
      </c>
      <c r="MU109" s="89">
        <v>0</v>
      </c>
      <c r="MV109" s="89">
        <v>0</v>
      </c>
      <c r="MW109" s="89">
        <v>0</v>
      </c>
      <c r="MX109" s="89">
        <v>0</v>
      </c>
      <c r="MY109" s="89">
        <v>0</v>
      </c>
      <c r="MZ109" s="89">
        <v>0</v>
      </c>
      <c r="NA109" s="89">
        <v>0</v>
      </c>
      <c r="NB109" s="89">
        <v>0</v>
      </c>
      <c r="NC109" s="89">
        <v>0</v>
      </c>
      <c r="ND109" s="89">
        <v>0</v>
      </c>
      <c r="NE109" s="89">
        <v>0</v>
      </c>
      <c r="NF109" s="89">
        <v>0</v>
      </c>
      <c r="NG109" s="89">
        <v>0</v>
      </c>
      <c r="NH109" s="89">
        <v>0</v>
      </c>
      <c r="NI109" s="89">
        <v>0</v>
      </c>
      <c r="NJ109" s="89">
        <v>0</v>
      </c>
      <c r="NK109" s="89">
        <v>0</v>
      </c>
      <c r="NL109" s="89">
        <v>0</v>
      </c>
      <c r="NM109" s="89">
        <v>0</v>
      </c>
      <c r="NN109" s="89">
        <v>0</v>
      </c>
      <c r="NO109" s="89">
        <v>0</v>
      </c>
      <c r="NP109" s="89">
        <v>0</v>
      </c>
      <c r="NQ109" s="89">
        <v>0</v>
      </c>
      <c r="NR109" s="89">
        <v>0</v>
      </c>
      <c r="NS109" s="89">
        <v>0</v>
      </c>
      <c r="NT109" s="89">
        <v>0</v>
      </c>
      <c r="NU109" s="89">
        <v>0</v>
      </c>
      <c r="NV109" s="89">
        <v>0</v>
      </c>
      <c r="NW109" s="89">
        <v>0</v>
      </c>
      <c r="NX109" s="89">
        <v>0</v>
      </c>
      <c r="NY109" s="89">
        <v>0</v>
      </c>
      <c r="NZ109" s="89">
        <v>0</v>
      </c>
      <c r="OA109" s="89">
        <v>0</v>
      </c>
      <c r="OB109" s="89">
        <v>0</v>
      </c>
      <c r="OC109" s="89">
        <v>0</v>
      </c>
      <c r="OD109" s="89">
        <v>0</v>
      </c>
      <c r="OE109" s="89">
        <v>0</v>
      </c>
      <c r="OF109" s="89">
        <v>14.724</v>
      </c>
      <c r="OG109" s="89">
        <v>0</v>
      </c>
      <c r="OH109" s="89">
        <v>18.638000000000002</v>
      </c>
      <c r="OI109" s="89">
        <v>7.1820000000000004</v>
      </c>
      <c r="OJ109" s="89">
        <v>0</v>
      </c>
      <c r="OK109" s="89">
        <v>0</v>
      </c>
      <c r="OL109" s="89">
        <v>6.0759999999999996</v>
      </c>
      <c r="OM109" s="89">
        <v>17.329000000000001</v>
      </c>
      <c r="ON109" s="89">
        <v>0</v>
      </c>
      <c r="OO109" s="89">
        <v>7.8819999999999997</v>
      </c>
      <c r="OP109" s="89">
        <v>13.401999999999999</v>
      </c>
      <c r="OQ109" s="89">
        <v>0</v>
      </c>
      <c r="OR109" s="89">
        <v>0</v>
      </c>
      <c r="OS109" s="89">
        <v>0</v>
      </c>
      <c r="OT109" s="89">
        <v>0</v>
      </c>
      <c r="OU109" s="89">
        <v>0</v>
      </c>
      <c r="OV109" s="89">
        <v>0</v>
      </c>
      <c r="OW109" s="89">
        <v>0</v>
      </c>
      <c r="OX109" s="89">
        <v>0</v>
      </c>
      <c r="OY109" s="89">
        <v>0</v>
      </c>
      <c r="OZ109" s="89">
        <v>0</v>
      </c>
      <c r="PA109" s="89">
        <v>0</v>
      </c>
      <c r="PB109" s="89">
        <v>0</v>
      </c>
      <c r="PC109" s="89">
        <v>0</v>
      </c>
      <c r="PD109" s="89">
        <v>0</v>
      </c>
      <c r="PE109" s="89">
        <v>0</v>
      </c>
      <c r="PF109" s="89">
        <v>0</v>
      </c>
      <c r="PG109" s="89">
        <v>0</v>
      </c>
      <c r="PH109" s="89">
        <v>0</v>
      </c>
      <c r="PI109" s="89">
        <v>0</v>
      </c>
      <c r="PJ109" s="89">
        <v>0</v>
      </c>
      <c r="PK109" s="89">
        <v>0</v>
      </c>
      <c r="PL109" s="89">
        <v>0</v>
      </c>
      <c r="PM109" s="89">
        <v>0</v>
      </c>
      <c r="PN109" s="89">
        <v>0</v>
      </c>
      <c r="PO109" s="89">
        <v>0</v>
      </c>
      <c r="PP109" s="89">
        <v>0</v>
      </c>
      <c r="PQ109" s="89">
        <v>0</v>
      </c>
      <c r="PR109" s="89">
        <v>0</v>
      </c>
      <c r="PS109" s="89">
        <v>0</v>
      </c>
      <c r="PT109" s="89">
        <v>0</v>
      </c>
      <c r="PU109" s="89">
        <v>0</v>
      </c>
      <c r="PV109" s="89">
        <v>0</v>
      </c>
      <c r="PW109" s="89">
        <v>0</v>
      </c>
      <c r="PX109" s="89">
        <v>0</v>
      </c>
      <c r="PY109" s="89">
        <v>0</v>
      </c>
      <c r="PZ109" s="89">
        <v>0</v>
      </c>
      <c r="QA109" s="89">
        <v>0</v>
      </c>
      <c r="QB109" s="89">
        <v>0</v>
      </c>
      <c r="QC109" s="89">
        <v>0</v>
      </c>
      <c r="QD109" s="89">
        <v>0</v>
      </c>
      <c r="QE109" s="89">
        <v>0</v>
      </c>
      <c r="QF109" s="89">
        <v>0</v>
      </c>
      <c r="QG109" s="89">
        <v>0</v>
      </c>
      <c r="QH109" s="89">
        <v>0</v>
      </c>
      <c r="QI109" s="89">
        <v>0</v>
      </c>
      <c r="QJ109" s="89">
        <v>0</v>
      </c>
      <c r="QK109" s="89">
        <v>0</v>
      </c>
      <c r="QL109" s="89">
        <v>0</v>
      </c>
      <c r="QM109" s="89">
        <v>0</v>
      </c>
      <c r="QN109" s="89">
        <v>0</v>
      </c>
      <c r="QO109" s="89">
        <v>0</v>
      </c>
      <c r="QP109" s="89">
        <v>0</v>
      </c>
      <c r="QQ109" s="89">
        <v>0</v>
      </c>
      <c r="QR109" s="89">
        <v>0</v>
      </c>
      <c r="QS109" s="89">
        <v>0</v>
      </c>
      <c r="QT109" s="89">
        <v>0</v>
      </c>
      <c r="QU109" s="89">
        <v>0</v>
      </c>
      <c r="QV109" s="89">
        <v>0</v>
      </c>
      <c r="QW109" s="89">
        <v>0</v>
      </c>
      <c r="QX109" s="89">
        <v>0</v>
      </c>
      <c r="QY109" s="89">
        <v>0</v>
      </c>
      <c r="QZ109" s="89">
        <v>0</v>
      </c>
      <c r="RA109" s="89">
        <v>0</v>
      </c>
      <c r="RB109" s="89">
        <v>0</v>
      </c>
      <c r="RC109" s="89">
        <v>0</v>
      </c>
      <c r="RD109" s="89">
        <v>0</v>
      </c>
      <c r="RE109" s="89">
        <v>0</v>
      </c>
      <c r="RF109" s="89">
        <v>0</v>
      </c>
      <c r="RG109" s="89">
        <v>0</v>
      </c>
      <c r="RH109" s="89">
        <v>0</v>
      </c>
      <c r="RI109" s="89">
        <v>0</v>
      </c>
      <c r="RJ109" s="89">
        <v>0</v>
      </c>
      <c r="RK109" s="89">
        <v>0</v>
      </c>
      <c r="RL109" s="89">
        <v>0</v>
      </c>
      <c r="RM109" s="89">
        <v>0</v>
      </c>
      <c r="RN109" s="89">
        <v>0</v>
      </c>
      <c r="RO109" s="89">
        <v>0</v>
      </c>
      <c r="RP109" s="89">
        <v>0</v>
      </c>
      <c r="RQ109" s="89">
        <v>0</v>
      </c>
    </row>
    <row r="110" spans="2:485" ht="15">
      <c r="B110" s="85" t="s">
        <v>1846</v>
      </c>
      <c r="D110" s="85" t="s">
        <v>2046</v>
      </c>
      <c r="E110" s="87"/>
      <c r="H110" s="85" t="s">
        <v>1846</v>
      </c>
      <c r="I110" s="85" t="s">
        <v>2047</v>
      </c>
      <c r="L110" s="85">
        <v>0</v>
      </c>
      <c r="M110" s="86">
        <v>100</v>
      </c>
      <c r="T110" s="89">
        <v>0</v>
      </c>
      <c r="U110" s="89">
        <v>0</v>
      </c>
      <c r="V110" s="89">
        <v>0</v>
      </c>
      <c r="W110" s="89">
        <v>5.8289999999999997</v>
      </c>
      <c r="X110" s="89">
        <v>0</v>
      </c>
      <c r="Y110" s="89">
        <v>0</v>
      </c>
      <c r="Z110" s="89">
        <v>0</v>
      </c>
      <c r="AA110" s="89">
        <v>0</v>
      </c>
      <c r="AB110" s="89">
        <v>7.8090000000000002</v>
      </c>
      <c r="AC110" s="89">
        <v>0</v>
      </c>
      <c r="AD110" s="89">
        <v>0</v>
      </c>
      <c r="AE110" s="89">
        <v>0</v>
      </c>
      <c r="AF110" s="89">
        <v>0</v>
      </c>
      <c r="AG110" s="89">
        <v>0</v>
      </c>
      <c r="AH110" s="89">
        <v>0</v>
      </c>
      <c r="AI110" s="89">
        <v>0</v>
      </c>
      <c r="AJ110" s="89">
        <v>0</v>
      </c>
      <c r="AK110" s="89">
        <v>0</v>
      </c>
      <c r="AL110" s="89">
        <v>0</v>
      </c>
      <c r="AM110" s="89">
        <v>0</v>
      </c>
      <c r="AN110" s="89">
        <v>0</v>
      </c>
      <c r="AO110" s="89">
        <v>0</v>
      </c>
      <c r="AP110" s="89">
        <v>0</v>
      </c>
      <c r="AQ110" s="89">
        <v>0</v>
      </c>
      <c r="AR110" s="89">
        <v>0</v>
      </c>
      <c r="AS110" s="89">
        <v>0</v>
      </c>
      <c r="AT110" s="89">
        <v>0</v>
      </c>
      <c r="AU110" s="89">
        <v>0</v>
      </c>
      <c r="AV110" s="89">
        <v>0</v>
      </c>
      <c r="AW110" s="89">
        <v>0</v>
      </c>
      <c r="AX110" s="89">
        <v>0</v>
      </c>
      <c r="AY110" s="89">
        <v>0</v>
      </c>
      <c r="AZ110" s="89">
        <v>0</v>
      </c>
      <c r="BA110" s="89">
        <v>0</v>
      </c>
      <c r="BB110" s="89">
        <v>0</v>
      </c>
      <c r="BC110" s="89">
        <v>0</v>
      </c>
      <c r="BD110" s="89">
        <v>0</v>
      </c>
      <c r="BE110" s="89">
        <v>0</v>
      </c>
      <c r="BF110" s="89">
        <v>0</v>
      </c>
      <c r="BG110" s="89">
        <v>0</v>
      </c>
      <c r="BH110" s="89">
        <v>0</v>
      </c>
      <c r="BI110" s="89">
        <v>0</v>
      </c>
      <c r="BJ110" s="89">
        <v>0</v>
      </c>
      <c r="BK110" s="89">
        <v>0</v>
      </c>
      <c r="BL110" s="89">
        <v>0</v>
      </c>
      <c r="BM110" s="89">
        <v>0</v>
      </c>
      <c r="BN110" s="89">
        <v>0</v>
      </c>
      <c r="BO110" s="89">
        <v>0</v>
      </c>
      <c r="BP110" s="89">
        <v>0</v>
      </c>
      <c r="BQ110" s="89">
        <v>0</v>
      </c>
      <c r="BR110" s="89">
        <v>0</v>
      </c>
      <c r="BS110" s="89">
        <v>0</v>
      </c>
      <c r="BT110" s="89">
        <v>0</v>
      </c>
      <c r="BU110" s="89">
        <v>0</v>
      </c>
      <c r="BV110" s="89">
        <v>0</v>
      </c>
      <c r="BW110" s="89">
        <v>0</v>
      </c>
      <c r="BX110" s="89">
        <v>0</v>
      </c>
      <c r="BY110" s="89">
        <v>0</v>
      </c>
      <c r="BZ110" s="89">
        <v>0</v>
      </c>
      <c r="CA110" s="89">
        <v>0</v>
      </c>
      <c r="CB110" s="89">
        <v>0</v>
      </c>
      <c r="CC110" s="89">
        <v>0</v>
      </c>
      <c r="CD110" s="89">
        <v>0</v>
      </c>
      <c r="CE110" s="89">
        <v>0</v>
      </c>
      <c r="CF110" s="89">
        <v>0</v>
      </c>
      <c r="CG110" s="89">
        <v>0</v>
      </c>
      <c r="CH110" s="89">
        <v>0</v>
      </c>
      <c r="CI110" s="89">
        <v>0</v>
      </c>
      <c r="CJ110" s="89">
        <v>0</v>
      </c>
      <c r="CK110" s="89">
        <v>0</v>
      </c>
      <c r="CL110" s="89">
        <v>0</v>
      </c>
      <c r="CM110" s="89">
        <v>0</v>
      </c>
      <c r="CN110" s="89">
        <v>0</v>
      </c>
      <c r="CO110" s="89">
        <v>0</v>
      </c>
      <c r="CP110" s="89">
        <v>0</v>
      </c>
      <c r="CQ110" s="89">
        <v>0</v>
      </c>
      <c r="CR110" s="89">
        <v>0</v>
      </c>
      <c r="CS110" s="89">
        <v>0</v>
      </c>
      <c r="CT110" s="89">
        <v>0</v>
      </c>
      <c r="CU110" s="89">
        <v>0</v>
      </c>
      <c r="CV110" s="89">
        <v>0</v>
      </c>
      <c r="CW110" s="89">
        <v>0</v>
      </c>
      <c r="CX110" s="89">
        <v>0</v>
      </c>
      <c r="CY110" s="89">
        <v>0</v>
      </c>
      <c r="CZ110" s="89">
        <v>0</v>
      </c>
      <c r="DA110" s="89">
        <v>0</v>
      </c>
      <c r="DB110" s="89">
        <v>0</v>
      </c>
      <c r="DC110" s="89">
        <v>0</v>
      </c>
      <c r="DD110" s="89">
        <v>0</v>
      </c>
      <c r="DE110" s="89">
        <v>0</v>
      </c>
      <c r="DF110" s="89">
        <v>0</v>
      </c>
      <c r="DG110" s="89">
        <v>0</v>
      </c>
      <c r="DH110" s="89">
        <v>0</v>
      </c>
      <c r="DI110" s="89">
        <v>0</v>
      </c>
      <c r="DJ110" s="89">
        <v>0</v>
      </c>
      <c r="DK110" s="89">
        <v>0</v>
      </c>
      <c r="DL110" s="89">
        <v>0</v>
      </c>
      <c r="DM110" s="89">
        <v>0</v>
      </c>
      <c r="DN110" s="89">
        <v>0</v>
      </c>
      <c r="DO110" s="89">
        <v>0</v>
      </c>
      <c r="DP110" s="89">
        <v>0</v>
      </c>
      <c r="DQ110" s="89">
        <v>0</v>
      </c>
      <c r="DR110" s="89">
        <v>0</v>
      </c>
      <c r="DS110" s="89">
        <v>0</v>
      </c>
      <c r="DT110" s="89">
        <v>0</v>
      </c>
      <c r="DU110" s="89">
        <v>0</v>
      </c>
      <c r="DV110" s="89">
        <v>0</v>
      </c>
      <c r="DW110" s="89">
        <v>0</v>
      </c>
      <c r="DX110" s="89">
        <v>0</v>
      </c>
      <c r="DY110" s="89">
        <v>0</v>
      </c>
      <c r="DZ110" s="89">
        <v>0</v>
      </c>
      <c r="EA110" s="89">
        <v>0</v>
      </c>
      <c r="EB110" s="89">
        <v>0</v>
      </c>
      <c r="EC110" s="89">
        <v>0</v>
      </c>
      <c r="ED110" s="89">
        <v>0</v>
      </c>
      <c r="EE110" s="89">
        <v>0</v>
      </c>
      <c r="EF110" s="89">
        <v>0</v>
      </c>
      <c r="EG110" s="89">
        <v>0</v>
      </c>
      <c r="EH110" s="89">
        <v>0</v>
      </c>
      <c r="EI110" s="89">
        <v>0</v>
      </c>
      <c r="EJ110" s="89">
        <v>0</v>
      </c>
      <c r="EK110" s="89">
        <v>0</v>
      </c>
      <c r="EL110" s="89">
        <v>0</v>
      </c>
      <c r="EM110" s="89">
        <v>0</v>
      </c>
      <c r="EN110" s="89">
        <v>0</v>
      </c>
      <c r="EO110" s="89">
        <v>0</v>
      </c>
      <c r="EP110" s="89">
        <v>0</v>
      </c>
      <c r="EQ110" s="89">
        <v>0</v>
      </c>
      <c r="ER110" s="89">
        <v>0</v>
      </c>
      <c r="ES110" s="89">
        <v>0</v>
      </c>
      <c r="ET110" s="89">
        <v>0</v>
      </c>
      <c r="EU110" s="89">
        <v>0</v>
      </c>
      <c r="EV110" s="89">
        <v>0</v>
      </c>
      <c r="EW110" s="89">
        <v>0</v>
      </c>
      <c r="EX110" s="89">
        <v>0</v>
      </c>
      <c r="EY110" s="89">
        <v>0</v>
      </c>
      <c r="EZ110" s="89">
        <v>0</v>
      </c>
      <c r="FA110" s="89">
        <v>0</v>
      </c>
      <c r="FB110" s="89">
        <v>0</v>
      </c>
      <c r="FC110" s="89">
        <v>0</v>
      </c>
      <c r="FD110" s="89">
        <v>0</v>
      </c>
      <c r="FE110" s="89">
        <v>0</v>
      </c>
      <c r="FF110" s="89">
        <v>0</v>
      </c>
      <c r="FG110" s="89">
        <v>0</v>
      </c>
      <c r="FH110" s="89">
        <v>0</v>
      </c>
      <c r="FI110" s="89">
        <v>0</v>
      </c>
      <c r="FJ110" s="89">
        <v>0</v>
      </c>
      <c r="FK110" s="89">
        <v>0</v>
      </c>
      <c r="FL110" s="89">
        <v>0</v>
      </c>
      <c r="FM110" s="89">
        <v>0</v>
      </c>
      <c r="FN110" s="89">
        <v>0</v>
      </c>
      <c r="FO110" s="89">
        <v>0</v>
      </c>
      <c r="FP110" s="89">
        <v>0</v>
      </c>
      <c r="FQ110" s="89">
        <v>0</v>
      </c>
      <c r="FR110" s="89">
        <v>0</v>
      </c>
      <c r="FS110" s="89">
        <v>0</v>
      </c>
      <c r="FT110" s="89">
        <v>0</v>
      </c>
      <c r="FU110" s="89">
        <v>0</v>
      </c>
      <c r="FV110" s="89">
        <v>0</v>
      </c>
      <c r="FW110" s="89">
        <v>0</v>
      </c>
      <c r="FX110" s="89">
        <v>0</v>
      </c>
      <c r="FY110" s="89">
        <v>0</v>
      </c>
      <c r="FZ110" s="89">
        <v>0</v>
      </c>
      <c r="GA110" s="89">
        <v>0</v>
      </c>
      <c r="GB110" s="89">
        <v>0</v>
      </c>
      <c r="GC110" s="89">
        <v>0</v>
      </c>
      <c r="GD110" s="89">
        <v>0</v>
      </c>
      <c r="GE110" s="89">
        <v>0</v>
      </c>
      <c r="GF110" s="89">
        <v>0</v>
      </c>
      <c r="GG110" s="89">
        <v>0</v>
      </c>
      <c r="GH110" s="89">
        <v>0</v>
      </c>
      <c r="GI110" s="89">
        <v>0</v>
      </c>
      <c r="GJ110" s="89">
        <v>0</v>
      </c>
      <c r="GK110" s="89">
        <v>0</v>
      </c>
      <c r="GL110" s="89">
        <v>0</v>
      </c>
      <c r="GM110" s="89">
        <v>0</v>
      </c>
      <c r="GN110" s="89">
        <v>0</v>
      </c>
      <c r="GO110" s="89">
        <v>0</v>
      </c>
      <c r="GP110" s="89">
        <v>0</v>
      </c>
      <c r="GQ110" s="89">
        <v>0</v>
      </c>
      <c r="GR110" s="89">
        <v>0</v>
      </c>
      <c r="GS110" s="89">
        <v>0</v>
      </c>
      <c r="GT110" s="89">
        <v>0</v>
      </c>
      <c r="GU110" s="89">
        <v>0</v>
      </c>
      <c r="GV110" s="89">
        <v>0</v>
      </c>
      <c r="GW110" s="89">
        <v>0</v>
      </c>
      <c r="GX110" s="89">
        <v>0</v>
      </c>
      <c r="GY110" s="89">
        <v>0</v>
      </c>
      <c r="GZ110" s="89">
        <v>0</v>
      </c>
      <c r="HA110" s="89">
        <v>0</v>
      </c>
      <c r="HB110" s="89">
        <v>0</v>
      </c>
      <c r="HC110" s="89">
        <v>0</v>
      </c>
      <c r="HD110" s="89">
        <v>0</v>
      </c>
      <c r="HE110" s="89">
        <v>0</v>
      </c>
      <c r="HF110" s="89">
        <v>0</v>
      </c>
      <c r="HG110" s="89">
        <v>0</v>
      </c>
      <c r="HH110" s="89">
        <v>0</v>
      </c>
      <c r="HI110" s="89">
        <v>0</v>
      </c>
      <c r="HJ110" s="89">
        <v>0</v>
      </c>
      <c r="HK110" s="89">
        <v>0</v>
      </c>
      <c r="HL110" s="89">
        <v>0</v>
      </c>
      <c r="HM110" s="89">
        <v>0</v>
      </c>
      <c r="HN110" s="89">
        <v>0</v>
      </c>
      <c r="HO110" s="89">
        <v>0</v>
      </c>
      <c r="HP110" s="89">
        <v>0</v>
      </c>
      <c r="HQ110" s="89">
        <v>0</v>
      </c>
      <c r="HR110" s="89">
        <v>0</v>
      </c>
      <c r="HS110" s="89">
        <v>0</v>
      </c>
      <c r="HT110" s="89">
        <v>0</v>
      </c>
      <c r="HU110" s="89">
        <v>0</v>
      </c>
      <c r="HV110" s="89">
        <v>0</v>
      </c>
      <c r="HW110" s="89">
        <v>0</v>
      </c>
      <c r="HX110" s="89">
        <v>0</v>
      </c>
      <c r="HY110" s="89">
        <v>0</v>
      </c>
      <c r="HZ110" s="89">
        <v>0</v>
      </c>
      <c r="IA110" s="89">
        <v>0</v>
      </c>
      <c r="IB110" s="89">
        <v>0</v>
      </c>
      <c r="IC110" s="89">
        <v>0</v>
      </c>
      <c r="ID110" s="89">
        <v>0</v>
      </c>
      <c r="IE110" s="89">
        <v>0</v>
      </c>
      <c r="IF110" s="89">
        <v>0</v>
      </c>
      <c r="IG110" s="89">
        <v>0</v>
      </c>
      <c r="IH110" s="89">
        <v>0</v>
      </c>
      <c r="II110" s="89">
        <v>0</v>
      </c>
      <c r="IJ110" s="89">
        <v>23.689</v>
      </c>
      <c r="IK110" s="89">
        <v>0</v>
      </c>
      <c r="IL110" s="89">
        <v>0</v>
      </c>
      <c r="IM110" s="89">
        <v>0</v>
      </c>
      <c r="IN110" s="89">
        <v>0</v>
      </c>
      <c r="IO110" s="89">
        <v>0</v>
      </c>
      <c r="IP110" s="89">
        <v>0</v>
      </c>
      <c r="IQ110" s="89">
        <v>0</v>
      </c>
      <c r="IR110" s="89">
        <v>0</v>
      </c>
      <c r="IS110" s="89">
        <v>0</v>
      </c>
      <c r="IT110" s="89">
        <v>0</v>
      </c>
      <c r="IU110" s="89">
        <v>0</v>
      </c>
      <c r="IV110" s="89">
        <v>0</v>
      </c>
      <c r="IW110" s="89">
        <v>0</v>
      </c>
      <c r="IX110" s="89">
        <v>0</v>
      </c>
      <c r="IY110" s="89">
        <v>0</v>
      </c>
      <c r="IZ110" s="89">
        <v>0</v>
      </c>
      <c r="JA110" s="89">
        <v>0</v>
      </c>
      <c r="JB110" s="89">
        <v>0</v>
      </c>
      <c r="JC110" s="89">
        <v>0</v>
      </c>
      <c r="JD110" s="89">
        <v>0</v>
      </c>
      <c r="JE110" s="89">
        <v>0</v>
      </c>
      <c r="JF110" s="89">
        <v>0</v>
      </c>
      <c r="JG110" s="89">
        <v>0</v>
      </c>
      <c r="JH110" s="89">
        <v>0</v>
      </c>
      <c r="JI110" s="89">
        <v>0</v>
      </c>
      <c r="JJ110" s="89">
        <v>0</v>
      </c>
      <c r="JK110" s="89">
        <v>0</v>
      </c>
      <c r="JL110" s="89">
        <v>0</v>
      </c>
      <c r="JM110" s="89">
        <v>0</v>
      </c>
      <c r="JN110" s="89">
        <v>0</v>
      </c>
      <c r="JO110" s="89">
        <v>0</v>
      </c>
      <c r="JP110" s="89">
        <v>0</v>
      </c>
      <c r="JQ110" s="89">
        <v>0</v>
      </c>
      <c r="JR110" s="89">
        <v>0</v>
      </c>
      <c r="JS110" s="89">
        <v>0</v>
      </c>
      <c r="JT110" s="89">
        <v>0</v>
      </c>
      <c r="JU110" s="89">
        <v>0</v>
      </c>
      <c r="JV110" s="89">
        <v>0</v>
      </c>
      <c r="JW110" s="89">
        <v>0</v>
      </c>
      <c r="JX110" s="89">
        <v>0</v>
      </c>
      <c r="JY110" s="89">
        <v>0</v>
      </c>
      <c r="JZ110" s="89">
        <v>0</v>
      </c>
      <c r="KA110" s="89">
        <v>0</v>
      </c>
      <c r="KB110" s="89">
        <v>0</v>
      </c>
      <c r="KC110" s="89">
        <v>0</v>
      </c>
      <c r="KD110" s="89">
        <v>0</v>
      </c>
      <c r="KE110" s="89">
        <v>0</v>
      </c>
      <c r="KF110" s="89">
        <v>0</v>
      </c>
      <c r="KG110" s="89">
        <v>0</v>
      </c>
      <c r="KH110" s="89">
        <v>0</v>
      </c>
      <c r="KI110" s="89">
        <v>0</v>
      </c>
      <c r="KJ110" s="89">
        <v>0</v>
      </c>
      <c r="KK110" s="89">
        <v>0</v>
      </c>
      <c r="KL110" s="89">
        <v>0</v>
      </c>
      <c r="KM110" s="89">
        <v>0</v>
      </c>
      <c r="KN110" s="89">
        <v>0</v>
      </c>
      <c r="KO110" s="89">
        <v>0</v>
      </c>
      <c r="KP110" s="89">
        <v>0</v>
      </c>
      <c r="KQ110" s="89">
        <v>0</v>
      </c>
      <c r="KR110" s="89">
        <v>0</v>
      </c>
      <c r="KS110" s="89">
        <v>0</v>
      </c>
      <c r="KT110" s="89">
        <v>0</v>
      </c>
      <c r="KU110" s="89">
        <v>0</v>
      </c>
      <c r="KV110" s="89">
        <v>0</v>
      </c>
      <c r="KW110" s="89">
        <v>0</v>
      </c>
      <c r="KX110" s="89">
        <v>0</v>
      </c>
      <c r="KY110" s="89">
        <v>0</v>
      </c>
      <c r="KZ110" s="89">
        <v>0</v>
      </c>
      <c r="LA110" s="89">
        <v>0</v>
      </c>
      <c r="LB110" s="89">
        <v>0</v>
      </c>
      <c r="LC110" s="89">
        <v>0</v>
      </c>
      <c r="LD110" s="89">
        <v>0</v>
      </c>
      <c r="LE110" s="89">
        <v>0</v>
      </c>
      <c r="LF110" s="89">
        <v>0</v>
      </c>
      <c r="LG110" s="89">
        <v>0</v>
      </c>
      <c r="LH110" s="89">
        <v>0</v>
      </c>
      <c r="LI110" s="89">
        <v>0</v>
      </c>
      <c r="LJ110" s="89">
        <v>0</v>
      </c>
      <c r="LK110" s="89">
        <v>0</v>
      </c>
      <c r="LL110" s="89">
        <v>0</v>
      </c>
      <c r="LM110" s="89">
        <v>0</v>
      </c>
      <c r="LN110" s="89">
        <v>0</v>
      </c>
      <c r="LO110" s="89">
        <v>0</v>
      </c>
      <c r="LP110" s="89">
        <v>0</v>
      </c>
      <c r="LQ110" s="89">
        <v>0</v>
      </c>
      <c r="LR110" s="89">
        <v>0</v>
      </c>
      <c r="LS110" s="89">
        <v>0</v>
      </c>
      <c r="LT110" s="89">
        <v>0</v>
      </c>
      <c r="LU110" s="89">
        <v>0</v>
      </c>
      <c r="LV110" s="89">
        <v>0</v>
      </c>
      <c r="LW110" s="89">
        <v>0</v>
      </c>
      <c r="LX110" s="89">
        <v>0</v>
      </c>
      <c r="LY110" s="89">
        <v>0</v>
      </c>
      <c r="LZ110" s="89">
        <v>0</v>
      </c>
      <c r="MA110" s="89">
        <v>0</v>
      </c>
      <c r="MB110" s="89">
        <v>0</v>
      </c>
      <c r="MC110" s="89">
        <v>0</v>
      </c>
      <c r="MD110" s="89">
        <v>0</v>
      </c>
      <c r="ME110" s="89">
        <v>0</v>
      </c>
      <c r="MF110" s="89">
        <v>0</v>
      </c>
      <c r="MG110" s="89">
        <v>0</v>
      </c>
      <c r="MH110" s="89">
        <v>0</v>
      </c>
      <c r="MI110" s="89">
        <v>0</v>
      </c>
      <c r="MJ110" s="89">
        <v>0</v>
      </c>
      <c r="MK110" s="89">
        <v>0</v>
      </c>
      <c r="ML110" s="89">
        <v>0</v>
      </c>
      <c r="MM110" s="89">
        <v>0</v>
      </c>
      <c r="MN110" s="89">
        <v>0</v>
      </c>
      <c r="MO110" s="89">
        <v>0</v>
      </c>
      <c r="MP110" s="89">
        <v>0</v>
      </c>
      <c r="MQ110" s="89">
        <v>0</v>
      </c>
      <c r="MR110" s="89">
        <v>0</v>
      </c>
      <c r="MS110" s="89">
        <v>0</v>
      </c>
      <c r="MT110" s="89">
        <v>0</v>
      </c>
      <c r="MU110" s="89">
        <v>0</v>
      </c>
      <c r="MV110" s="89">
        <v>0</v>
      </c>
      <c r="MW110" s="89">
        <v>0</v>
      </c>
      <c r="MX110" s="89">
        <v>0</v>
      </c>
      <c r="MY110" s="89">
        <v>0</v>
      </c>
      <c r="MZ110" s="89">
        <v>0</v>
      </c>
      <c r="NA110" s="89">
        <v>0</v>
      </c>
      <c r="NB110" s="89">
        <v>0</v>
      </c>
      <c r="NC110" s="89">
        <v>0</v>
      </c>
      <c r="ND110" s="89">
        <v>0</v>
      </c>
      <c r="NE110" s="89">
        <v>0</v>
      </c>
      <c r="NF110" s="89">
        <v>0</v>
      </c>
      <c r="NG110" s="89">
        <v>0</v>
      </c>
      <c r="NH110" s="89">
        <v>0</v>
      </c>
      <c r="NI110" s="89">
        <v>0</v>
      </c>
      <c r="NJ110" s="89">
        <v>0</v>
      </c>
      <c r="NK110" s="89">
        <v>0</v>
      </c>
      <c r="NL110" s="89">
        <v>0</v>
      </c>
      <c r="NM110" s="89">
        <v>0</v>
      </c>
      <c r="NN110" s="89">
        <v>0</v>
      </c>
      <c r="NO110" s="89">
        <v>0</v>
      </c>
      <c r="NP110" s="89">
        <v>0</v>
      </c>
      <c r="NQ110" s="89">
        <v>0</v>
      </c>
      <c r="NR110" s="89">
        <v>0</v>
      </c>
      <c r="NS110" s="89">
        <v>0</v>
      </c>
      <c r="NT110" s="89">
        <v>0</v>
      </c>
      <c r="NU110" s="89">
        <v>0</v>
      </c>
      <c r="NV110" s="89">
        <v>0</v>
      </c>
      <c r="NW110" s="89">
        <v>0</v>
      </c>
      <c r="NX110" s="89">
        <v>0</v>
      </c>
      <c r="NY110" s="89">
        <v>0</v>
      </c>
      <c r="NZ110" s="89">
        <v>0</v>
      </c>
      <c r="OA110" s="89">
        <v>0</v>
      </c>
      <c r="OB110" s="89">
        <v>0</v>
      </c>
      <c r="OC110" s="89">
        <v>0</v>
      </c>
      <c r="OD110" s="89">
        <v>0</v>
      </c>
      <c r="OE110" s="89">
        <v>0</v>
      </c>
      <c r="OF110" s="89">
        <v>42.723999999999997</v>
      </c>
      <c r="OG110" s="89">
        <v>0</v>
      </c>
      <c r="OH110" s="89">
        <v>63.783000000000001</v>
      </c>
      <c r="OI110" s="89">
        <v>0</v>
      </c>
      <c r="OJ110" s="89">
        <v>0</v>
      </c>
      <c r="OK110" s="89">
        <v>0</v>
      </c>
      <c r="OL110" s="89">
        <v>0</v>
      </c>
      <c r="OM110" s="89">
        <v>84.352999999999994</v>
      </c>
      <c r="ON110" s="89">
        <v>0</v>
      </c>
      <c r="OO110" s="89">
        <v>0</v>
      </c>
      <c r="OP110" s="89">
        <v>0</v>
      </c>
      <c r="OQ110" s="89">
        <v>0</v>
      </c>
      <c r="OR110" s="89">
        <v>0</v>
      </c>
      <c r="OS110" s="89">
        <v>0</v>
      </c>
      <c r="OT110" s="89">
        <v>0</v>
      </c>
      <c r="OU110" s="89">
        <v>0</v>
      </c>
      <c r="OV110" s="89">
        <v>0</v>
      </c>
      <c r="OW110" s="89">
        <v>0</v>
      </c>
      <c r="OX110" s="89">
        <v>0</v>
      </c>
      <c r="OY110" s="89">
        <v>0</v>
      </c>
      <c r="OZ110" s="89">
        <v>0</v>
      </c>
      <c r="PA110" s="89">
        <v>0</v>
      </c>
      <c r="PB110" s="89">
        <v>0</v>
      </c>
      <c r="PC110" s="89">
        <v>0</v>
      </c>
      <c r="PD110" s="89">
        <v>0</v>
      </c>
      <c r="PE110" s="89">
        <v>0</v>
      </c>
      <c r="PF110" s="89">
        <v>0</v>
      </c>
      <c r="PG110" s="89">
        <v>0</v>
      </c>
      <c r="PH110" s="89">
        <v>0</v>
      </c>
      <c r="PI110" s="89">
        <v>0</v>
      </c>
      <c r="PJ110" s="89">
        <v>0</v>
      </c>
      <c r="PK110" s="89">
        <v>0</v>
      </c>
      <c r="PL110" s="89">
        <v>0</v>
      </c>
      <c r="PM110" s="89">
        <v>0</v>
      </c>
      <c r="PN110" s="89">
        <v>0</v>
      </c>
      <c r="PO110" s="89">
        <v>0</v>
      </c>
      <c r="PP110" s="89">
        <v>0</v>
      </c>
      <c r="PQ110" s="89">
        <v>0</v>
      </c>
      <c r="PR110" s="89">
        <v>0</v>
      </c>
      <c r="PS110" s="89">
        <v>0</v>
      </c>
      <c r="PT110" s="89">
        <v>0</v>
      </c>
      <c r="PU110" s="89">
        <v>0</v>
      </c>
      <c r="PV110" s="89">
        <v>0</v>
      </c>
      <c r="PW110" s="89">
        <v>0</v>
      </c>
      <c r="PX110" s="89">
        <v>0</v>
      </c>
      <c r="PY110" s="89">
        <v>0</v>
      </c>
      <c r="PZ110" s="89">
        <v>0</v>
      </c>
      <c r="QA110" s="89">
        <v>0</v>
      </c>
      <c r="QB110" s="89">
        <v>0</v>
      </c>
      <c r="QC110" s="89">
        <v>0</v>
      </c>
      <c r="QD110" s="89">
        <v>0</v>
      </c>
      <c r="QE110" s="89">
        <v>0</v>
      </c>
      <c r="QF110" s="89">
        <v>0</v>
      </c>
      <c r="QG110" s="89">
        <v>0</v>
      </c>
      <c r="QH110" s="89">
        <v>0</v>
      </c>
      <c r="QI110" s="89">
        <v>0</v>
      </c>
      <c r="QJ110" s="89">
        <v>0</v>
      </c>
      <c r="QK110" s="89">
        <v>0</v>
      </c>
      <c r="QL110" s="89">
        <v>0</v>
      </c>
      <c r="QM110" s="89">
        <v>0</v>
      </c>
      <c r="QN110" s="89">
        <v>0</v>
      </c>
      <c r="QO110" s="89">
        <v>0</v>
      </c>
      <c r="QP110" s="89">
        <v>0</v>
      </c>
      <c r="QQ110" s="89">
        <v>0</v>
      </c>
      <c r="QR110" s="89">
        <v>0</v>
      </c>
      <c r="QS110" s="89">
        <v>0</v>
      </c>
      <c r="QT110" s="89">
        <v>0</v>
      </c>
      <c r="QU110" s="89">
        <v>0</v>
      </c>
      <c r="QV110" s="89">
        <v>0</v>
      </c>
      <c r="QW110" s="89">
        <v>0</v>
      </c>
      <c r="QX110" s="89">
        <v>0</v>
      </c>
      <c r="QY110" s="89">
        <v>0</v>
      </c>
      <c r="QZ110" s="89">
        <v>0</v>
      </c>
      <c r="RA110" s="89">
        <v>0</v>
      </c>
      <c r="RB110" s="89">
        <v>0</v>
      </c>
      <c r="RC110" s="89">
        <v>0</v>
      </c>
      <c r="RD110" s="89">
        <v>0</v>
      </c>
      <c r="RE110" s="89">
        <v>0</v>
      </c>
      <c r="RF110" s="89">
        <v>0</v>
      </c>
      <c r="RG110" s="89">
        <v>0</v>
      </c>
      <c r="RH110" s="89">
        <v>0</v>
      </c>
      <c r="RI110" s="89">
        <v>0</v>
      </c>
      <c r="RJ110" s="89">
        <v>0</v>
      </c>
      <c r="RK110" s="89">
        <v>0</v>
      </c>
      <c r="RL110" s="89">
        <v>0</v>
      </c>
      <c r="RM110" s="89">
        <v>0</v>
      </c>
      <c r="RN110" s="89">
        <v>0</v>
      </c>
      <c r="RO110" s="89">
        <v>0</v>
      </c>
      <c r="RP110" s="89">
        <v>0</v>
      </c>
      <c r="RQ110" s="89">
        <v>0</v>
      </c>
    </row>
    <row r="111" spans="2:485" ht="15">
      <c r="B111" s="85" t="s">
        <v>1849</v>
      </c>
      <c r="D111" s="85" t="s">
        <v>2048</v>
      </c>
      <c r="E111" s="87"/>
      <c r="H111" s="85" t="s">
        <v>1849</v>
      </c>
      <c r="I111" s="85" t="s">
        <v>2049</v>
      </c>
      <c r="L111" s="85">
        <v>0</v>
      </c>
      <c r="M111" s="86">
        <v>100</v>
      </c>
      <c r="T111" s="89">
        <v>0</v>
      </c>
      <c r="U111" s="89">
        <v>0</v>
      </c>
      <c r="V111" s="89">
        <v>0</v>
      </c>
      <c r="W111" s="89">
        <v>91.805999999999997</v>
      </c>
      <c r="X111" s="89">
        <v>0</v>
      </c>
      <c r="Y111" s="89">
        <v>0</v>
      </c>
      <c r="Z111" s="89">
        <v>0</v>
      </c>
      <c r="AA111" s="89">
        <v>85.17</v>
      </c>
      <c r="AB111" s="89">
        <v>92.191000000000003</v>
      </c>
      <c r="AC111" s="89">
        <v>0</v>
      </c>
      <c r="AD111" s="89">
        <v>0</v>
      </c>
      <c r="AE111" s="89">
        <v>0</v>
      </c>
      <c r="AF111" s="89">
        <v>0</v>
      </c>
      <c r="AG111" s="89">
        <v>0</v>
      </c>
      <c r="AH111" s="89">
        <v>0</v>
      </c>
      <c r="AI111" s="89">
        <v>0</v>
      </c>
      <c r="AJ111" s="89">
        <v>0</v>
      </c>
      <c r="AK111" s="89">
        <v>0</v>
      </c>
      <c r="AL111" s="89">
        <v>0</v>
      </c>
      <c r="AM111" s="89">
        <v>0</v>
      </c>
      <c r="AN111" s="89">
        <v>0</v>
      </c>
      <c r="AO111" s="89">
        <v>0</v>
      </c>
      <c r="AP111" s="89">
        <v>0</v>
      </c>
      <c r="AQ111" s="89">
        <v>0</v>
      </c>
      <c r="AR111" s="89">
        <v>0</v>
      </c>
      <c r="AS111" s="89">
        <v>0</v>
      </c>
      <c r="AT111" s="89">
        <v>0</v>
      </c>
      <c r="AU111" s="89">
        <v>0</v>
      </c>
      <c r="AV111" s="89">
        <v>0</v>
      </c>
      <c r="AW111" s="89">
        <v>0</v>
      </c>
      <c r="AX111" s="89">
        <v>0</v>
      </c>
      <c r="AY111" s="89">
        <v>0</v>
      </c>
      <c r="AZ111" s="89">
        <v>0</v>
      </c>
      <c r="BA111" s="89">
        <v>0</v>
      </c>
      <c r="BB111" s="89">
        <v>0</v>
      </c>
      <c r="BC111" s="89">
        <v>0</v>
      </c>
      <c r="BD111" s="89">
        <v>0</v>
      </c>
      <c r="BE111" s="89">
        <v>0</v>
      </c>
      <c r="BF111" s="89">
        <v>0</v>
      </c>
      <c r="BG111" s="89">
        <v>0</v>
      </c>
      <c r="BH111" s="89">
        <v>0</v>
      </c>
      <c r="BI111" s="89">
        <v>0</v>
      </c>
      <c r="BJ111" s="89">
        <v>0</v>
      </c>
      <c r="BK111" s="89">
        <v>0</v>
      </c>
      <c r="BL111" s="89">
        <v>0</v>
      </c>
      <c r="BM111" s="89">
        <v>0</v>
      </c>
      <c r="BN111" s="89">
        <v>0</v>
      </c>
      <c r="BO111" s="89">
        <v>0</v>
      </c>
      <c r="BP111" s="89">
        <v>0</v>
      </c>
      <c r="BQ111" s="89">
        <v>0</v>
      </c>
      <c r="BR111" s="89">
        <v>0</v>
      </c>
      <c r="BS111" s="89">
        <v>0</v>
      </c>
      <c r="BT111" s="89">
        <v>0</v>
      </c>
      <c r="BU111" s="89">
        <v>0</v>
      </c>
      <c r="BV111" s="89">
        <v>0</v>
      </c>
      <c r="BW111" s="89">
        <v>0</v>
      </c>
      <c r="BX111" s="89">
        <v>0</v>
      </c>
      <c r="BY111" s="89">
        <v>0</v>
      </c>
      <c r="BZ111" s="89">
        <v>0</v>
      </c>
      <c r="CA111" s="89">
        <v>0</v>
      </c>
      <c r="CB111" s="89">
        <v>0</v>
      </c>
      <c r="CC111" s="89">
        <v>0</v>
      </c>
      <c r="CD111" s="89">
        <v>0</v>
      </c>
      <c r="CE111" s="89">
        <v>0</v>
      </c>
      <c r="CF111" s="89">
        <v>0</v>
      </c>
      <c r="CG111" s="89">
        <v>0</v>
      </c>
      <c r="CH111" s="89">
        <v>0</v>
      </c>
      <c r="CI111" s="89">
        <v>0</v>
      </c>
      <c r="CJ111" s="89">
        <v>0</v>
      </c>
      <c r="CK111" s="89">
        <v>0</v>
      </c>
      <c r="CL111" s="89">
        <v>0</v>
      </c>
      <c r="CM111" s="89">
        <v>0</v>
      </c>
      <c r="CN111" s="89">
        <v>0</v>
      </c>
      <c r="CO111" s="89">
        <v>0</v>
      </c>
      <c r="CP111" s="89">
        <v>0</v>
      </c>
      <c r="CQ111" s="89">
        <v>0</v>
      </c>
      <c r="CR111" s="89">
        <v>0</v>
      </c>
      <c r="CS111" s="89">
        <v>0</v>
      </c>
      <c r="CT111" s="89">
        <v>0</v>
      </c>
      <c r="CU111" s="89">
        <v>0</v>
      </c>
      <c r="CV111" s="89">
        <v>0</v>
      </c>
      <c r="CW111" s="89">
        <v>0</v>
      </c>
      <c r="CX111" s="89">
        <v>0</v>
      </c>
      <c r="CY111" s="89">
        <v>0</v>
      </c>
      <c r="CZ111" s="89">
        <v>0</v>
      </c>
      <c r="DA111" s="89">
        <v>0</v>
      </c>
      <c r="DB111" s="89">
        <v>0</v>
      </c>
      <c r="DC111" s="89">
        <v>0</v>
      </c>
      <c r="DD111" s="89">
        <v>0</v>
      </c>
      <c r="DE111" s="89">
        <v>0</v>
      </c>
      <c r="DF111" s="89">
        <v>0</v>
      </c>
      <c r="DG111" s="89">
        <v>0</v>
      </c>
      <c r="DH111" s="89">
        <v>0</v>
      </c>
      <c r="DI111" s="89">
        <v>0</v>
      </c>
      <c r="DJ111" s="89">
        <v>0</v>
      </c>
      <c r="DK111" s="89">
        <v>0</v>
      </c>
      <c r="DL111" s="89">
        <v>0</v>
      </c>
      <c r="DM111" s="89">
        <v>0</v>
      </c>
      <c r="DN111" s="89">
        <v>0</v>
      </c>
      <c r="DO111" s="89">
        <v>0</v>
      </c>
      <c r="DP111" s="89">
        <v>0</v>
      </c>
      <c r="DQ111" s="89">
        <v>0</v>
      </c>
      <c r="DR111" s="89">
        <v>0</v>
      </c>
      <c r="DS111" s="89">
        <v>0</v>
      </c>
      <c r="DT111" s="89">
        <v>0</v>
      </c>
      <c r="DU111" s="89">
        <v>0</v>
      </c>
      <c r="DV111" s="89">
        <v>0</v>
      </c>
      <c r="DW111" s="89">
        <v>0</v>
      </c>
      <c r="DX111" s="89">
        <v>0</v>
      </c>
      <c r="DY111" s="89">
        <v>0</v>
      </c>
      <c r="DZ111" s="89">
        <v>0</v>
      </c>
      <c r="EA111" s="89">
        <v>0</v>
      </c>
      <c r="EB111" s="89">
        <v>0</v>
      </c>
      <c r="EC111" s="89">
        <v>0</v>
      </c>
      <c r="ED111" s="89">
        <v>0</v>
      </c>
      <c r="EE111" s="89">
        <v>0</v>
      </c>
      <c r="EF111" s="89">
        <v>0</v>
      </c>
      <c r="EG111" s="89">
        <v>0</v>
      </c>
      <c r="EH111" s="89">
        <v>0</v>
      </c>
      <c r="EI111" s="89">
        <v>0</v>
      </c>
      <c r="EJ111" s="89">
        <v>0</v>
      </c>
      <c r="EK111" s="89">
        <v>0</v>
      </c>
      <c r="EL111" s="89">
        <v>0</v>
      </c>
      <c r="EM111" s="89">
        <v>0</v>
      </c>
      <c r="EN111" s="89">
        <v>0</v>
      </c>
      <c r="EO111" s="89">
        <v>0</v>
      </c>
      <c r="EP111" s="89">
        <v>0</v>
      </c>
      <c r="EQ111" s="89">
        <v>0</v>
      </c>
      <c r="ER111" s="89">
        <v>0</v>
      </c>
      <c r="ES111" s="89">
        <v>0</v>
      </c>
      <c r="ET111" s="89">
        <v>0</v>
      </c>
      <c r="EU111" s="89">
        <v>0</v>
      </c>
      <c r="EV111" s="89">
        <v>0</v>
      </c>
      <c r="EW111" s="89">
        <v>0</v>
      </c>
      <c r="EX111" s="89">
        <v>0</v>
      </c>
      <c r="EY111" s="89">
        <v>0</v>
      </c>
      <c r="EZ111" s="89">
        <v>0</v>
      </c>
      <c r="FA111" s="89">
        <v>0</v>
      </c>
      <c r="FB111" s="89">
        <v>0</v>
      </c>
      <c r="FC111" s="89">
        <v>0</v>
      </c>
      <c r="FD111" s="89">
        <v>0</v>
      </c>
      <c r="FE111" s="89">
        <v>0</v>
      </c>
      <c r="FF111" s="89">
        <v>0</v>
      </c>
      <c r="FG111" s="89">
        <v>0</v>
      </c>
      <c r="FH111" s="89">
        <v>0</v>
      </c>
      <c r="FI111" s="89">
        <v>0</v>
      </c>
      <c r="FJ111" s="89">
        <v>0</v>
      </c>
      <c r="FK111" s="89">
        <v>0</v>
      </c>
      <c r="FL111" s="89">
        <v>0</v>
      </c>
      <c r="FM111" s="89">
        <v>0</v>
      </c>
      <c r="FN111" s="89">
        <v>0</v>
      </c>
      <c r="FO111" s="89">
        <v>0</v>
      </c>
      <c r="FP111" s="89">
        <v>0</v>
      </c>
      <c r="FQ111" s="89">
        <v>0</v>
      </c>
      <c r="FR111" s="89">
        <v>0</v>
      </c>
      <c r="FS111" s="89">
        <v>0</v>
      </c>
      <c r="FT111" s="89">
        <v>0</v>
      </c>
      <c r="FU111" s="89">
        <v>0</v>
      </c>
      <c r="FV111" s="89">
        <v>0</v>
      </c>
      <c r="FW111" s="89">
        <v>0</v>
      </c>
      <c r="FX111" s="89">
        <v>0</v>
      </c>
      <c r="FY111" s="89">
        <v>0</v>
      </c>
      <c r="FZ111" s="89">
        <v>0</v>
      </c>
      <c r="GA111" s="89">
        <v>0</v>
      </c>
      <c r="GB111" s="89">
        <v>0</v>
      </c>
      <c r="GC111" s="89">
        <v>0</v>
      </c>
      <c r="GD111" s="89">
        <v>0</v>
      </c>
      <c r="GE111" s="89">
        <v>0</v>
      </c>
      <c r="GF111" s="89">
        <v>0</v>
      </c>
      <c r="GG111" s="89">
        <v>0</v>
      </c>
      <c r="GH111" s="89">
        <v>0</v>
      </c>
      <c r="GI111" s="89">
        <v>0</v>
      </c>
      <c r="GJ111" s="89">
        <v>0</v>
      </c>
      <c r="GK111" s="89">
        <v>0</v>
      </c>
      <c r="GL111" s="89">
        <v>0</v>
      </c>
      <c r="GM111" s="89">
        <v>0</v>
      </c>
      <c r="GN111" s="89">
        <v>0</v>
      </c>
      <c r="GO111" s="89">
        <v>0</v>
      </c>
      <c r="GP111" s="89">
        <v>0</v>
      </c>
      <c r="GQ111" s="89">
        <v>0</v>
      </c>
      <c r="GR111" s="89">
        <v>0</v>
      </c>
      <c r="GS111" s="89">
        <v>0</v>
      </c>
      <c r="GT111" s="89">
        <v>0</v>
      </c>
      <c r="GU111" s="89">
        <v>0</v>
      </c>
      <c r="GV111" s="89">
        <v>0</v>
      </c>
      <c r="GW111" s="89">
        <v>0</v>
      </c>
      <c r="GX111" s="89">
        <v>0</v>
      </c>
      <c r="GY111" s="89">
        <v>0</v>
      </c>
      <c r="GZ111" s="89">
        <v>0</v>
      </c>
      <c r="HA111" s="89">
        <v>0</v>
      </c>
      <c r="HB111" s="89">
        <v>0</v>
      </c>
      <c r="HC111" s="89">
        <v>0</v>
      </c>
      <c r="HD111" s="89">
        <v>0</v>
      </c>
      <c r="HE111" s="89">
        <v>0</v>
      </c>
      <c r="HF111" s="89">
        <v>0</v>
      </c>
      <c r="HG111" s="89">
        <v>0</v>
      </c>
      <c r="HH111" s="89">
        <v>0</v>
      </c>
      <c r="HI111" s="89">
        <v>0</v>
      </c>
      <c r="HJ111" s="89">
        <v>0</v>
      </c>
      <c r="HK111" s="89">
        <v>0</v>
      </c>
      <c r="HL111" s="89">
        <v>0</v>
      </c>
      <c r="HM111" s="89">
        <v>0</v>
      </c>
      <c r="HN111" s="89">
        <v>0</v>
      </c>
      <c r="HO111" s="89">
        <v>0</v>
      </c>
      <c r="HP111" s="89">
        <v>0</v>
      </c>
      <c r="HQ111" s="89">
        <v>0</v>
      </c>
      <c r="HR111" s="89">
        <v>0</v>
      </c>
      <c r="HS111" s="89">
        <v>0</v>
      </c>
      <c r="HT111" s="89">
        <v>0</v>
      </c>
      <c r="HU111" s="89">
        <v>0</v>
      </c>
      <c r="HV111" s="89">
        <v>0</v>
      </c>
      <c r="HW111" s="89">
        <v>0</v>
      </c>
      <c r="HX111" s="89">
        <v>0</v>
      </c>
      <c r="HY111" s="89">
        <v>0</v>
      </c>
      <c r="HZ111" s="89">
        <v>0</v>
      </c>
      <c r="IA111" s="89">
        <v>0</v>
      </c>
      <c r="IB111" s="89">
        <v>0</v>
      </c>
      <c r="IC111" s="89">
        <v>0</v>
      </c>
      <c r="ID111" s="89">
        <v>0</v>
      </c>
      <c r="IE111" s="89">
        <v>0</v>
      </c>
      <c r="IF111" s="89">
        <v>0</v>
      </c>
      <c r="IG111" s="89">
        <v>0</v>
      </c>
      <c r="IH111" s="89">
        <v>0</v>
      </c>
      <c r="II111" s="89">
        <v>0</v>
      </c>
      <c r="IJ111" s="89">
        <v>72.754999999999995</v>
      </c>
      <c r="IK111" s="89">
        <v>0</v>
      </c>
      <c r="IL111" s="89">
        <v>0</v>
      </c>
      <c r="IM111" s="89">
        <v>0</v>
      </c>
      <c r="IN111" s="89">
        <v>0</v>
      </c>
      <c r="IO111" s="89">
        <v>100</v>
      </c>
      <c r="IP111" s="89">
        <v>97.774000000000001</v>
      </c>
      <c r="IQ111" s="89">
        <v>88.451999999999998</v>
      </c>
      <c r="IR111" s="89">
        <v>98.587000000000003</v>
      </c>
      <c r="IS111" s="89">
        <v>0</v>
      </c>
      <c r="IT111" s="89">
        <v>0</v>
      </c>
      <c r="IU111" s="89">
        <v>0</v>
      </c>
      <c r="IV111" s="89">
        <v>0</v>
      </c>
      <c r="IW111" s="89">
        <v>0</v>
      </c>
      <c r="IX111" s="89">
        <v>0</v>
      </c>
      <c r="IY111" s="89">
        <v>0</v>
      </c>
      <c r="IZ111" s="89">
        <v>0</v>
      </c>
      <c r="JA111" s="89">
        <v>0</v>
      </c>
      <c r="JB111" s="89">
        <v>0</v>
      </c>
      <c r="JC111" s="89">
        <v>0</v>
      </c>
      <c r="JD111" s="89">
        <v>0</v>
      </c>
      <c r="JE111" s="89">
        <v>0</v>
      </c>
      <c r="JF111" s="89">
        <v>0</v>
      </c>
      <c r="JG111" s="89">
        <v>0</v>
      </c>
      <c r="JH111" s="89">
        <v>0</v>
      </c>
      <c r="JI111" s="89">
        <v>0</v>
      </c>
      <c r="JJ111" s="89">
        <v>0</v>
      </c>
      <c r="JK111" s="89">
        <v>0</v>
      </c>
      <c r="JL111" s="89">
        <v>0</v>
      </c>
      <c r="JM111" s="89">
        <v>0</v>
      </c>
      <c r="JN111" s="89">
        <v>0</v>
      </c>
      <c r="JO111" s="89">
        <v>0</v>
      </c>
      <c r="JP111" s="89">
        <v>0</v>
      </c>
      <c r="JQ111" s="89">
        <v>0</v>
      </c>
      <c r="JR111" s="89">
        <v>0</v>
      </c>
      <c r="JS111" s="89">
        <v>0</v>
      </c>
      <c r="JT111" s="89">
        <v>0</v>
      </c>
      <c r="JU111" s="89">
        <v>0</v>
      </c>
      <c r="JV111" s="89">
        <v>0</v>
      </c>
      <c r="JW111" s="89">
        <v>0</v>
      </c>
      <c r="JX111" s="89">
        <v>0</v>
      </c>
      <c r="JY111" s="89">
        <v>0</v>
      </c>
      <c r="JZ111" s="89">
        <v>0</v>
      </c>
      <c r="KA111" s="89">
        <v>0</v>
      </c>
      <c r="KB111" s="89">
        <v>0</v>
      </c>
      <c r="KC111" s="89">
        <v>0</v>
      </c>
      <c r="KD111" s="89">
        <v>0</v>
      </c>
      <c r="KE111" s="89">
        <v>0</v>
      </c>
      <c r="KF111" s="89">
        <v>0</v>
      </c>
      <c r="KG111" s="89">
        <v>0</v>
      </c>
      <c r="KH111" s="89">
        <v>0</v>
      </c>
      <c r="KI111" s="89">
        <v>0</v>
      </c>
      <c r="KJ111" s="89">
        <v>0</v>
      </c>
      <c r="KK111" s="89">
        <v>0</v>
      </c>
      <c r="KL111" s="89">
        <v>0</v>
      </c>
      <c r="KM111" s="89">
        <v>0</v>
      </c>
      <c r="KN111" s="89">
        <v>0</v>
      </c>
      <c r="KO111" s="89">
        <v>0</v>
      </c>
      <c r="KP111" s="89">
        <v>0</v>
      </c>
      <c r="KQ111" s="89">
        <v>0</v>
      </c>
      <c r="KR111" s="89">
        <v>0</v>
      </c>
      <c r="KS111" s="89">
        <v>0</v>
      </c>
      <c r="KT111" s="89">
        <v>0</v>
      </c>
      <c r="KU111" s="89">
        <v>0</v>
      </c>
      <c r="KV111" s="89">
        <v>0</v>
      </c>
      <c r="KW111" s="89">
        <v>0</v>
      </c>
      <c r="KX111" s="89">
        <v>0</v>
      </c>
      <c r="KY111" s="89">
        <v>0</v>
      </c>
      <c r="KZ111" s="89">
        <v>0</v>
      </c>
      <c r="LA111" s="89">
        <v>0</v>
      </c>
      <c r="LB111" s="89">
        <v>0</v>
      </c>
      <c r="LC111" s="89">
        <v>0</v>
      </c>
      <c r="LD111" s="89">
        <v>0</v>
      </c>
      <c r="LE111" s="89">
        <v>0</v>
      </c>
      <c r="LF111" s="89">
        <v>0</v>
      </c>
      <c r="LG111" s="89">
        <v>0</v>
      </c>
      <c r="LH111" s="89">
        <v>0</v>
      </c>
      <c r="LI111" s="89">
        <v>0</v>
      </c>
      <c r="LJ111" s="89">
        <v>0</v>
      </c>
      <c r="LK111" s="89">
        <v>0</v>
      </c>
      <c r="LL111" s="89">
        <v>0</v>
      </c>
      <c r="LM111" s="89">
        <v>0</v>
      </c>
      <c r="LN111" s="89">
        <v>0</v>
      </c>
      <c r="LO111" s="89">
        <v>0</v>
      </c>
      <c r="LP111" s="89">
        <v>0</v>
      </c>
      <c r="LQ111" s="89">
        <v>0</v>
      </c>
      <c r="LR111" s="89">
        <v>0</v>
      </c>
      <c r="LS111" s="89">
        <v>0</v>
      </c>
      <c r="LT111" s="89">
        <v>0</v>
      </c>
      <c r="LU111" s="89">
        <v>0</v>
      </c>
      <c r="LV111" s="89">
        <v>0</v>
      </c>
      <c r="LW111" s="89">
        <v>0</v>
      </c>
      <c r="LX111" s="89">
        <v>0</v>
      </c>
      <c r="LY111" s="89">
        <v>0</v>
      </c>
      <c r="LZ111" s="89">
        <v>0</v>
      </c>
      <c r="MA111" s="89">
        <v>0</v>
      </c>
      <c r="MB111" s="89">
        <v>0</v>
      </c>
      <c r="MC111" s="89">
        <v>0</v>
      </c>
      <c r="MD111" s="89">
        <v>0</v>
      </c>
      <c r="ME111" s="89">
        <v>0</v>
      </c>
      <c r="MF111" s="89">
        <v>0</v>
      </c>
      <c r="MG111" s="89">
        <v>0</v>
      </c>
      <c r="MH111" s="89">
        <v>0</v>
      </c>
      <c r="MI111" s="89">
        <v>0</v>
      </c>
      <c r="MJ111" s="89">
        <v>0</v>
      </c>
      <c r="MK111" s="89">
        <v>0</v>
      </c>
      <c r="ML111" s="89">
        <v>0</v>
      </c>
      <c r="MM111" s="89">
        <v>0</v>
      </c>
      <c r="MN111" s="89">
        <v>0</v>
      </c>
      <c r="MO111" s="89">
        <v>0</v>
      </c>
      <c r="MP111" s="89">
        <v>0</v>
      </c>
      <c r="MQ111" s="89">
        <v>0</v>
      </c>
      <c r="MR111" s="89">
        <v>0</v>
      </c>
      <c r="MS111" s="89">
        <v>0</v>
      </c>
      <c r="MT111" s="89">
        <v>0</v>
      </c>
      <c r="MU111" s="89">
        <v>0</v>
      </c>
      <c r="MV111" s="89">
        <v>0</v>
      </c>
      <c r="MW111" s="89">
        <v>0</v>
      </c>
      <c r="MX111" s="89">
        <v>0</v>
      </c>
      <c r="MY111" s="89">
        <v>0</v>
      </c>
      <c r="MZ111" s="89">
        <v>0</v>
      </c>
      <c r="NA111" s="89">
        <v>0</v>
      </c>
      <c r="NB111" s="89">
        <v>0</v>
      </c>
      <c r="NC111" s="89">
        <v>0</v>
      </c>
      <c r="ND111" s="89">
        <v>0</v>
      </c>
      <c r="NE111" s="89">
        <v>0</v>
      </c>
      <c r="NF111" s="89">
        <v>0</v>
      </c>
      <c r="NG111" s="89">
        <v>0</v>
      </c>
      <c r="NH111" s="89">
        <v>0</v>
      </c>
      <c r="NI111" s="89">
        <v>0</v>
      </c>
      <c r="NJ111" s="89">
        <v>0</v>
      </c>
      <c r="NK111" s="89">
        <v>0</v>
      </c>
      <c r="NL111" s="89">
        <v>0</v>
      </c>
      <c r="NM111" s="89">
        <v>0</v>
      </c>
      <c r="NN111" s="89">
        <v>0</v>
      </c>
      <c r="NO111" s="89">
        <v>0</v>
      </c>
      <c r="NP111" s="89">
        <v>0</v>
      </c>
      <c r="NQ111" s="89">
        <v>0</v>
      </c>
      <c r="NR111" s="89">
        <v>0</v>
      </c>
      <c r="NS111" s="89">
        <v>0</v>
      </c>
      <c r="NT111" s="89">
        <v>0</v>
      </c>
      <c r="NU111" s="89">
        <v>0</v>
      </c>
      <c r="NV111" s="89">
        <v>0</v>
      </c>
      <c r="NW111" s="89">
        <v>0</v>
      </c>
      <c r="NX111" s="89">
        <v>0</v>
      </c>
      <c r="NY111" s="89">
        <v>0</v>
      </c>
      <c r="NZ111" s="89">
        <v>0</v>
      </c>
      <c r="OA111" s="89">
        <v>0</v>
      </c>
      <c r="OB111" s="89">
        <v>0</v>
      </c>
      <c r="OC111" s="89">
        <v>0</v>
      </c>
      <c r="OD111" s="89">
        <v>0</v>
      </c>
      <c r="OE111" s="89">
        <v>0</v>
      </c>
      <c r="OF111" s="89">
        <v>0</v>
      </c>
      <c r="OG111" s="89">
        <v>0</v>
      </c>
      <c r="OH111" s="89">
        <v>35.692999999999998</v>
      </c>
      <c r="OI111" s="89">
        <v>99.096000000000004</v>
      </c>
      <c r="OJ111" s="89">
        <v>0</v>
      </c>
      <c r="OK111" s="89">
        <v>0</v>
      </c>
      <c r="OL111" s="89">
        <v>0</v>
      </c>
      <c r="OM111" s="89">
        <v>0</v>
      </c>
      <c r="ON111" s="89">
        <v>0</v>
      </c>
      <c r="OO111" s="89">
        <v>98.619</v>
      </c>
      <c r="OP111" s="89">
        <v>0</v>
      </c>
      <c r="OQ111" s="89">
        <v>0</v>
      </c>
      <c r="OR111" s="89">
        <v>0</v>
      </c>
      <c r="OS111" s="89">
        <v>0</v>
      </c>
      <c r="OT111" s="89">
        <v>0</v>
      </c>
      <c r="OU111" s="89">
        <v>0</v>
      </c>
      <c r="OV111" s="89">
        <v>0</v>
      </c>
      <c r="OW111" s="89">
        <v>0</v>
      </c>
      <c r="OX111" s="89">
        <v>0</v>
      </c>
      <c r="OY111" s="89">
        <v>0</v>
      </c>
      <c r="OZ111" s="89">
        <v>0</v>
      </c>
      <c r="PA111" s="89">
        <v>0</v>
      </c>
      <c r="PB111" s="89">
        <v>0</v>
      </c>
      <c r="PC111" s="89">
        <v>0</v>
      </c>
      <c r="PD111" s="89">
        <v>0</v>
      </c>
      <c r="PE111" s="89">
        <v>0</v>
      </c>
      <c r="PF111" s="89">
        <v>0</v>
      </c>
      <c r="PG111" s="89">
        <v>0</v>
      </c>
      <c r="PH111" s="89">
        <v>0</v>
      </c>
      <c r="PI111" s="89">
        <v>0</v>
      </c>
      <c r="PJ111" s="89">
        <v>0</v>
      </c>
      <c r="PK111" s="89">
        <v>0</v>
      </c>
      <c r="PL111" s="89">
        <v>0</v>
      </c>
      <c r="PM111" s="89">
        <v>0</v>
      </c>
      <c r="PN111" s="89">
        <v>0</v>
      </c>
      <c r="PO111" s="89">
        <v>0</v>
      </c>
      <c r="PP111" s="89">
        <v>0</v>
      </c>
      <c r="PQ111" s="89">
        <v>0</v>
      </c>
      <c r="PR111" s="89">
        <v>0</v>
      </c>
      <c r="PS111" s="89">
        <v>0</v>
      </c>
      <c r="PT111" s="89">
        <v>0</v>
      </c>
      <c r="PU111" s="89">
        <v>0</v>
      </c>
      <c r="PV111" s="89">
        <v>0</v>
      </c>
      <c r="PW111" s="89">
        <v>0</v>
      </c>
      <c r="PX111" s="89">
        <v>0</v>
      </c>
      <c r="PY111" s="89">
        <v>0</v>
      </c>
      <c r="PZ111" s="89">
        <v>0</v>
      </c>
      <c r="QA111" s="89">
        <v>0</v>
      </c>
      <c r="QB111" s="89">
        <v>0</v>
      </c>
      <c r="QC111" s="89">
        <v>0</v>
      </c>
      <c r="QD111" s="89">
        <v>0</v>
      </c>
      <c r="QE111" s="89">
        <v>0</v>
      </c>
      <c r="QF111" s="89">
        <v>0</v>
      </c>
      <c r="QG111" s="89">
        <v>0</v>
      </c>
      <c r="QH111" s="89">
        <v>0</v>
      </c>
      <c r="QI111" s="89">
        <v>0</v>
      </c>
      <c r="QJ111" s="89">
        <v>0</v>
      </c>
      <c r="QK111" s="89">
        <v>0</v>
      </c>
      <c r="QL111" s="89">
        <v>0</v>
      </c>
      <c r="QM111" s="89">
        <v>0</v>
      </c>
      <c r="QN111" s="89">
        <v>0</v>
      </c>
      <c r="QO111" s="89">
        <v>0</v>
      </c>
      <c r="QP111" s="89">
        <v>0</v>
      </c>
      <c r="QQ111" s="89">
        <v>0</v>
      </c>
      <c r="QR111" s="89">
        <v>0</v>
      </c>
      <c r="QS111" s="89">
        <v>0</v>
      </c>
      <c r="QT111" s="89">
        <v>0</v>
      </c>
      <c r="QU111" s="89">
        <v>0</v>
      </c>
      <c r="QV111" s="89">
        <v>0</v>
      </c>
      <c r="QW111" s="89">
        <v>0</v>
      </c>
      <c r="QX111" s="89">
        <v>0</v>
      </c>
      <c r="QY111" s="89">
        <v>0</v>
      </c>
      <c r="QZ111" s="89">
        <v>0</v>
      </c>
      <c r="RA111" s="89">
        <v>0</v>
      </c>
      <c r="RB111" s="89">
        <v>0</v>
      </c>
      <c r="RC111" s="89">
        <v>0</v>
      </c>
      <c r="RD111" s="89">
        <v>0</v>
      </c>
      <c r="RE111" s="89">
        <v>0</v>
      </c>
      <c r="RF111" s="89">
        <v>0</v>
      </c>
      <c r="RG111" s="89">
        <v>0</v>
      </c>
      <c r="RH111" s="89">
        <v>0</v>
      </c>
      <c r="RI111" s="89">
        <v>0</v>
      </c>
      <c r="RJ111" s="89">
        <v>0</v>
      </c>
      <c r="RK111" s="89">
        <v>0</v>
      </c>
      <c r="RL111" s="89">
        <v>0</v>
      </c>
      <c r="RM111" s="89">
        <v>0</v>
      </c>
      <c r="RN111" s="89">
        <v>0</v>
      </c>
      <c r="RO111" s="89">
        <v>0</v>
      </c>
      <c r="RP111" s="89">
        <v>0</v>
      </c>
      <c r="RQ111" s="89">
        <v>0</v>
      </c>
    </row>
    <row r="113" spans="1:485" s="82" customFormat="1"/>
    <row r="114" spans="1:485" ht="15">
      <c r="A114" s="31" t="s">
        <v>2050</v>
      </c>
      <c r="D114" s="91" t="s">
        <v>2051</v>
      </c>
      <c r="E114" s="92"/>
      <c r="F114" s="92"/>
      <c r="H114" s="91" t="s">
        <v>2052</v>
      </c>
      <c r="I114" s="86" t="s">
        <v>2053</v>
      </c>
      <c r="J114" s="86"/>
      <c r="K114" s="86"/>
      <c r="T114" s="93">
        <v>0</v>
      </c>
      <c r="U114" s="93">
        <v>0</v>
      </c>
      <c r="V114" s="93">
        <v>0</v>
      </c>
      <c r="W114" s="93">
        <v>0</v>
      </c>
      <c r="X114" s="93">
        <v>0</v>
      </c>
      <c r="Y114" s="93">
        <v>0</v>
      </c>
      <c r="Z114" s="93">
        <v>0</v>
      </c>
      <c r="AA114" s="93">
        <v>0.22491952865356379</v>
      </c>
      <c r="AB114" s="93">
        <v>0.11380721625611634</v>
      </c>
      <c r="AC114" s="93">
        <v>0</v>
      </c>
      <c r="AD114" s="93">
        <v>0</v>
      </c>
      <c r="AE114" s="93">
        <v>0</v>
      </c>
      <c r="AF114" s="93">
        <v>0</v>
      </c>
      <c r="AG114" s="93">
        <v>0</v>
      </c>
      <c r="AH114" s="93">
        <v>0.22212868634782817</v>
      </c>
      <c r="AI114" s="93">
        <v>0</v>
      </c>
      <c r="AJ114" s="93">
        <v>0</v>
      </c>
      <c r="AK114" s="93">
        <v>0</v>
      </c>
      <c r="AL114" s="93">
        <v>0</v>
      </c>
      <c r="AM114" s="93">
        <v>0</v>
      </c>
      <c r="AN114" s="93">
        <v>0</v>
      </c>
      <c r="AO114" s="93">
        <v>0</v>
      </c>
      <c r="AP114" s="93">
        <v>0.32621390041717946</v>
      </c>
      <c r="AQ114" s="93">
        <v>0</v>
      </c>
      <c r="AR114" s="93">
        <v>0</v>
      </c>
      <c r="AS114" s="93">
        <v>0</v>
      </c>
      <c r="AT114" s="93">
        <v>0.19356030223270729</v>
      </c>
      <c r="AU114" s="93">
        <v>0</v>
      </c>
      <c r="AV114" s="93">
        <v>0</v>
      </c>
      <c r="AW114" s="93">
        <v>0</v>
      </c>
      <c r="AX114" s="93">
        <v>8.0886071104044485E-2</v>
      </c>
      <c r="AY114" s="93">
        <v>0</v>
      </c>
      <c r="AZ114" s="93">
        <v>0</v>
      </c>
      <c r="BA114" s="93">
        <v>0</v>
      </c>
      <c r="BB114" s="93">
        <v>0</v>
      </c>
      <c r="BC114" s="93">
        <v>0.4978038133030267</v>
      </c>
      <c r="BD114" s="93">
        <v>0</v>
      </c>
      <c r="BE114" s="93">
        <v>0</v>
      </c>
      <c r="BF114" s="93">
        <v>0</v>
      </c>
      <c r="BG114" s="93">
        <v>0</v>
      </c>
      <c r="BH114" s="93">
        <v>0.11609034035326458</v>
      </c>
      <c r="BI114" s="93">
        <v>0</v>
      </c>
      <c r="BJ114" s="93">
        <v>0.11531941138973334</v>
      </c>
      <c r="BK114" s="93">
        <v>0</v>
      </c>
      <c r="BL114" s="93">
        <v>0</v>
      </c>
      <c r="BM114" s="93">
        <v>0</v>
      </c>
      <c r="BN114" s="93">
        <v>0</v>
      </c>
      <c r="BO114" s="93">
        <v>0</v>
      </c>
      <c r="BP114" s="93">
        <v>0</v>
      </c>
      <c r="BQ114" s="93">
        <v>0</v>
      </c>
      <c r="BR114" s="93">
        <v>0.79554823337416081</v>
      </c>
      <c r="BS114" s="93">
        <v>0.51512814919721628</v>
      </c>
      <c r="BT114" s="93">
        <v>0</v>
      </c>
      <c r="BU114" s="93">
        <v>0</v>
      </c>
      <c r="BV114" s="93">
        <v>0</v>
      </c>
      <c r="BW114" s="93">
        <v>0</v>
      </c>
      <c r="BX114" s="93">
        <v>0</v>
      </c>
      <c r="BY114" s="93">
        <v>0.16709867293380454</v>
      </c>
      <c r="BZ114" s="93">
        <v>0</v>
      </c>
      <c r="CA114" s="93">
        <v>0</v>
      </c>
      <c r="CB114" s="93">
        <v>0</v>
      </c>
      <c r="CC114" s="93">
        <v>0</v>
      </c>
      <c r="CD114" s="93">
        <v>0</v>
      </c>
      <c r="CE114" s="93">
        <v>0</v>
      </c>
      <c r="CF114" s="93">
        <v>0</v>
      </c>
      <c r="CG114" s="93">
        <v>0</v>
      </c>
      <c r="CH114" s="93">
        <v>0.26181085109077984</v>
      </c>
      <c r="CI114" s="93">
        <v>0</v>
      </c>
      <c r="CJ114" s="93">
        <v>0</v>
      </c>
      <c r="CK114" s="93">
        <v>0</v>
      </c>
      <c r="CL114" s="93">
        <v>0</v>
      </c>
      <c r="CM114" s="93">
        <v>0</v>
      </c>
      <c r="CN114" s="93">
        <v>0</v>
      </c>
      <c r="CO114" s="93">
        <v>0</v>
      </c>
      <c r="CP114" s="93">
        <v>0</v>
      </c>
      <c r="CQ114" s="93">
        <v>8.6865223477734468E-2</v>
      </c>
      <c r="CR114" s="93">
        <v>0</v>
      </c>
      <c r="CS114" s="93">
        <v>0</v>
      </c>
      <c r="CT114" s="93">
        <v>0</v>
      </c>
      <c r="CU114" s="93">
        <v>0</v>
      </c>
      <c r="CV114" s="93">
        <v>0.14149067929420306</v>
      </c>
      <c r="CW114" s="93">
        <v>0</v>
      </c>
      <c r="CX114" s="93">
        <v>0</v>
      </c>
      <c r="CY114" s="93">
        <v>0</v>
      </c>
      <c r="CZ114" s="93">
        <v>0</v>
      </c>
      <c r="DA114" s="93">
        <v>0.46663328923916658</v>
      </c>
      <c r="DB114" s="93">
        <v>0</v>
      </c>
      <c r="DC114" s="93">
        <v>0</v>
      </c>
      <c r="DD114" s="93">
        <v>0</v>
      </c>
      <c r="DE114" s="93">
        <v>0</v>
      </c>
      <c r="DF114" s="93">
        <v>0</v>
      </c>
      <c r="DG114" s="93">
        <v>0</v>
      </c>
      <c r="DH114" s="93">
        <v>9.5369187475171063E-2</v>
      </c>
      <c r="DI114" s="93">
        <v>0</v>
      </c>
      <c r="DJ114" s="93">
        <v>0</v>
      </c>
      <c r="DK114" s="93">
        <v>0</v>
      </c>
      <c r="DL114" s="93">
        <v>0</v>
      </c>
      <c r="DM114" s="93">
        <v>0</v>
      </c>
      <c r="DN114" s="93">
        <v>0</v>
      </c>
      <c r="DO114" s="93">
        <v>0</v>
      </c>
      <c r="DP114" s="93">
        <v>0</v>
      </c>
      <c r="DQ114" s="93">
        <v>0</v>
      </c>
      <c r="DR114" s="93">
        <v>0</v>
      </c>
      <c r="DS114" s="93">
        <v>0</v>
      </c>
      <c r="DT114" s="93">
        <v>0.25447151594798118</v>
      </c>
      <c r="DU114" s="93">
        <v>0</v>
      </c>
      <c r="DV114" s="93">
        <v>0</v>
      </c>
      <c r="DW114" s="93">
        <v>0</v>
      </c>
      <c r="DX114" s="93">
        <v>0</v>
      </c>
      <c r="DY114" s="93">
        <v>0</v>
      </c>
      <c r="DZ114" s="93">
        <v>0</v>
      </c>
      <c r="EA114" s="93">
        <v>9.9961546094371759E-2</v>
      </c>
      <c r="EB114" s="93">
        <v>0</v>
      </c>
      <c r="EC114" s="93">
        <v>0</v>
      </c>
      <c r="ED114" s="93">
        <v>0</v>
      </c>
      <c r="EE114" s="93">
        <v>0</v>
      </c>
      <c r="EF114" s="93">
        <v>0</v>
      </c>
      <c r="EG114" s="93">
        <v>0</v>
      </c>
      <c r="EH114" s="93">
        <v>0</v>
      </c>
      <c r="EI114" s="93">
        <v>0</v>
      </c>
      <c r="EJ114" s="93">
        <v>0</v>
      </c>
      <c r="EK114" s="93">
        <v>0</v>
      </c>
      <c r="EL114" s="93">
        <v>0.9699188718708196</v>
      </c>
      <c r="EM114" s="93">
        <v>0.37209099278045665</v>
      </c>
      <c r="EN114" s="93">
        <v>0.75794191912863518</v>
      </c>
      <c r="EO114" s="93">
        <v>0</v>
      </c>
      <c r="EP114" s="93">
        <v>0.4150891408193354</v>
      </c>
      <c r="EQ114" s="93">
        <v>0.63614543031864101</v>
      </c>
      <c r="ER114" s="93">
        <v>0</v>
      </c>
      <c r="ES114" s="93">
        <v>0</v>
      </c>
      <c r="ET114" s="93">
        <v>0</v>
      </c>
      <c r="EU114" s="93">
        <v>0</v>
      </c>
      <c r="EV114" s="93">
        <v>0.27966744115865766</v>
      </c>
      <c r="EW114" s="93">
        <v>0</v>
      </c>
      <c r="EX114" s="93">
        <v>0.99412216832361056</v>
      </c>
      <c r="EY114" s="93">
        <v>0.73671314158495849</v>
      </c>
      <c r="EZ114" s="93">
        <v>0.96175463182142817</v>
      </c>
      <c r="FA114" s="93">
        <v>0</v>
      </c>
      <c r="FB114" s="93">
        <v>0.67402711378355706</v>
      </c>
      <c r="FC114" s="93">
        <v>0.70088263068165202</v>
      </c>
      <c r="FD114" s="93">
        <v>0</v>
      </c>
      <c r="FE114" s="93">
        <v>0</v>
      </c>
      <c r="FF114" s="93">
        <v>0.35216712161081809</v>
      </c>
      <c r="FG114" s="93">
        <v>0</v>
      </c>
      <c r="FH114" s="93">
        <v>0.94080339015973535</v>
      </c>
      <c r="FI114" s="93">
        <v>0.71299106190319028</v>
      </c>
      <c r="FJ114" s="93">
        <v>0.85983744778235782</v>
      </c>
      <c r="FK114" s="93">
        <v>0</v>
      </c>
      <c r="FL114" s="93">
        <v>0.50570881849473881</v>
      </c>
      <c r="FM114" s="93">
        <v>0.54944753822855441</v>
      </c>
      <c r="FN114" s="93">
        <v>0</v>
      </c>
      <c r="FO114" s="93">
        <v>0</v>
      </c>
      <c r="FP114" s="93">
        <v>0.25378376203838998</v>
      </c>
      <c r="FQ114" s="93">
        <v>0</v>
      </c>
      <c r="FR114" s="93">
        <v>0.99035720426378793</v>
      </c>
      <c r="FS114" s="93">
        <v>0.78284071681312706</v>
      </c>
      <c r="FT114" s="93">
        <v>1</v>
      </c>
      <c r="FU114" s="93">
        <v>0</v>
      </c>
      <c r="FV114" s="93">
        <v>0.66668277823816879</v>
      </c>
      <c r="FW114" s="93">
        <v>0.42880228959030908</v>
      </c>
      <c r="FX114" s="93">
        <v>0</v>
      </c>
      <c r="FY114" s="93">
        <v>0</v>
      </c>
      <c r="FZ114" s="93">
        <v>0</v>
      </c>
      <c r="GA114" s="93">
        <v>0.26201062178498957</v>
      </c>
      <c r="GB114" s="93">
        <v>0</v>
      </c>
      <c r="GC114" s="93">
        <v>0.81760175141564584</v>
      </c>
      <c r="GD114" s="93">
        <v>0.60267086934369618</v>
      </c>
      <c r="GE114" s="93">
        <v>0.98112770474048538</v>
      </c>
      <c r="GF114" s="93">
        <v>0</v>
      </c>
      <c r="GG114" s="93">
        <v>0</v>
      </c>
      <c r="GH114" s="93">
        <v>0.80956596381718871</v>
      </c>
      <c r="GI114" s="93">
        <v>0.54395379188533155</v>
      </c>
      <c r="GJ114" s="93">
        <v>0</v>
      </c>
      <c r="GK114" s="93">
        <v>0</v>
      </c>
      <c r="GL114" s="93">
        <v>0</v>
      </c>
      <c r="GM114" s="93">
        <v>0</v>
      </c>
      <c r="GN114" s="93">
        <v>0</v>
      </c>
      <c r="GO114" s="93">
        <v>0.58116980725047596</v>
      </c>
      <c r="GP114" s="93">
        <v>0.90340052299894658</v>
      </c>
      <c r="GQ114" s="93">
        <v>0</v>
      </c>
      <c r="GR114" s="93">
        <v>0.43466154501085452</v>
      </c>
      <c r="GS114" s="93">
        <v>0.60575133188364194</v>
      </c>
      <c r="GT114" s="93">
        <v>0.71634327024483913</v>
      </c>
      <c r="GU114" s="93">
        <v>0</v>
      </c>
      <c r="GV114" s="93">
        <v>0</v>
      </c>
      <c r="GW114" s="93">
        <v>0</v>
      </c>
      <c r="GX114" s="93">
        <v>0.17224290683531168</v>
      </c>
      <c r="GY114" s="93">
        <v>0</v>
      </c>
      <c r="GZ114" s="93">
        <v>0</v>
      </c>
      <c r="HA114" s="93">
        <v>0</v>
      </c>
      <c r="HB114" s="93">
        <v>0</v>
      </c>
      <c r="HC114" s="93">
        <v>0</v>
      </c>
      <c r="HD114" s="93">
        <v>0</v>
      </c>
      <c r="HE114" s="93">
        <v>0</v>
      </c>
      <c r="HF114" s="93">
        <v>0</v>
      </c>
      <c r="HG114" s="93">
        <v>0</v>
      </c>
      <c r="HH114" s="93">
        <v>0</v>
      </c>
      <c r="HI114" s="93">
        <v>0</v>
      </c>
      <c r="HJ114" s="93">
        <v>0</v>
      </c>
      <c r="HK114" s="93">
        <v>0</v>
      </c>
      <c r="HL114" s="93">
        <v>0</v>
      </c>
      <c r="HM114" s="93">
        <v>0</v>
      </c>
      <c r="HN114" s="93">
        <v>0</v>
      </c>
      <c r="HO114" s="93">
        <v>0</v>
      </c>
      <c r="HP114" s="93">
        <v>0</v>
      </c>
      <c r="HQ114" s="93">
        <v>0</v>
      </c>
      <c r="HR114" s="93">
        <v>0</v>
      </c>
      <c r="HS114" s="93">
        <v>0</v>
      </c>
      <c r="HT114" s="93">
        <v>0</v>
      </c>
      <c r="HU114" s="93">
        <v>0</v>
      </c>
      <c r="HV114" s="93">
        <v>0</v>
      </c>
      <c r="HW114" s="93">
        <v>0</v>
      </c>
      <c r="HX114" s="93">
        <v>0</v>
      </c>
      <c r="HY114" s="93">
        <v>0</v>
      </c>
      <c r="HZ114" s="93">
        <v>0</v>
      </c>
      <c r="IA114" s="93">
        <v>0</v>
      </c>
      <c r="IB114" s="93">
        <v>0</v>
      </c>
      <c r="IC114" s="93">
        <v>0</v>
      </c>
      <c r="ID114" s="93">
        <v>0.9924778143093933</v>
      </c>
      <c r="IE114" s="93">
        <v>0.99394126194630283</v>
      </c>
      <c r="IF114" s="93">
        <v>1</v>
      </c>
      <c r="IG114" s="93">
        <v>1</v>
      </c>
      <c r="IH114" s="93">
        <v>0.9857527488978951</v>
      </c>
      <c r="II114" s="93">
        <v>0.98323217817176167</v>
      </c>
      <c r="IJ114" s="93">
        <v>0</v>
      </c>
      <c r="IK114" s="93">
        <v>0</v>
      </c>
      <c r="IL114" s="93">
        <v>0</v>
      </c>
      <c r="IM114" s="93">
        <v>0</v>
      </c>
      <c r="IN114" s="93">
        <v>0</v>
      </c>
      <c r="IO114" s="93">
        <v>0</v>
      </c>
      <c r="IP114" s="93">
        <v>0</v>
      </c>
      <c r="IQ114" s="93">
        <v>0</v>
      </c>
      <c r="IR114" s="93">
        <v>0</v>
      </c>
      <c r="IS114" s="93">
        <v>0</v>
      </c>
      <c r="IT114" s="93">
        <v>0</v>
      </c>
      <c r="IU114" s="93">
        <v>0.81122488798170955</v>
      </c>
      <c r="IV114" s="93">
        <v>0</v>
      </c>
      <c r="IW114" s="93">
        <v>0</v>
      </c>
      <c r="IX114" s="93">
        <v>0</v>
      </c>
      <c r="IY114" s="93">
        <v>0</v>
      </c>
      <c r="IZ114" s="93">
        <v>0</v>
      </c>
      <c r="JA114" s="93">
        <v>0.99382557474640243</v>
      </c>
      <c r="JB114" s="93">
        <v>0</v>
      </c>
      <c r="JC114" s="93">
        <v>0</v>
      </c>
      <c r="JD114" s="93">
        <v>0</v>
      </c>
      <c r="JE114" s="93">
        <v>0</v>
      </c>
      <c r="JF114" s="93">
        <v>0.12618962478450294</v>
      </c>
      <c r="JG114" s="93">
        <v>0</v>
      </c>
      <c r="JH114" s="93">
        <v>0</v>
      </c>
      <c r="JI114" s="93">
        <v>0</v>
      </c>
      <c r="JJ114" s="93">
        <v>0</v>
      </c>
      <c r="JK114" s="93">
        <v>0</v>
      </c>
      <c r="JL114" s="93">
        <v>0</v>
      </c>
      <c r="JM114" s="93">
        <v>0.69671325342263146</v>
      </c>
      <c r="JN114" s="93">
        <v>0</v>
      </c>
      <c r="JO114" s="93">
        <v>0</v>
      </c>
      <c r="JP114" s="93">
        <v>0</v>
      </c>
      <c r="JQ114" s="93">
        <v>0</v>
      </c>
      <c r="JR114" s="93">
        <v>0</v>
      </c>
      <c r="JS114" s="93">
        <v>0.97623484330773413</v>
      </c>
      <c r="JT114" s="93">
        <v>0</v>
      </c>
      <c r="JU114" s="93">
        <v>0</v>
      </c>
      <c r="JV114" s="93">
        <v>0.8415822344666033</v>
      </c>
      <c r="JW114" s="93">
        <v>0</v>
      </c>
      <c r="JX114" s="93">
        <v>0.24033577419593763</v>
      </c>
      <c r="JY114" s="93">
        <v>0</v>
      </c>
      <c r="JZ114" s="93">
        <v>0</v>
      </c>
      <c r="KA114" s="93">
        <v>0</v>
      </c>
      <c r="KB114" s="93">
        <v>0</v>
      </c>
      <c r="KC114" s="93">
        <v>0.78652513627397458</v>
      </c>
      <c r="KD114" s="93">
        <v>0</v>
      </c>
      <c r="KE114" s="93">
        <v>0</v>
      </c>
      <c r="KF114" s="93">
        <v>0</v>
      </c>
      <c r="KG114" s="93">
        <v>0</v>
      </c>
      <c r="KH114" s="93">
        <v>0</v>
      </c>
      <c r="KI114" s="93">
        <v>0.28293702081480726</v>
      </c>
      <c r="KJ114" s="93">
        <v>0</v>
      </c>
      <c r="KK114" s="93">
        <v>0</v>
      </c>
      <c r="KL114" s="93">
        <v>0.72810507465674856</v>
      </c>
      <c r="KM114" s="93">
        <v>0</v>
      </c>
      <c r="KN114" s="93">
        <v>0.16966344628327792</v>
      </c>
      <c r="KO114" s="93">
        <v>0</v>
      </c>
      <c r="KP114" s="93">
        <v>0</v>
      </c>
      <c r="KQ114" s="93">
        <v>0</v>
      </c>
      <c r="KR114" s="93">
        <v>0</v>
      </c>
      <c r="KS114" s="93">
        <v>0</v>
      </c>
      <c r="KT114" s="93">
        <v>0.90368403236043515</v>
      </c>
      <c r="KU114" s="93">
        <v>0</v>
      </c>
      <c r="KV114" s="93">
        <v>0</v>
      </c>
      <c r="KW114" s="93">
        <v>0</v>
      </c>
      <c r="KX114" s="93">
        <v>0</v>
      </c>
      <c r="KY114" s="93">
        <v>0</v>
      </c>
      <c r="KZ114" s="93">
        <v>0.53201730151110471</v>
      </c>
      <c r="LA114" s="93">
        <v>0</v>
      </c>
      <c r="LB114" s="93">
        <v>0</v>
      </c>
      <c r="LC114" s="93">
        <v>0.85225132910633161</v>
      </c>
      <c r="LD114" s="93">
        <v>0</v>
      </c>
      <c r="LE114" s="93">
        <v>0.31998752364069072</v>
      </c>
      <c r="LF114" s="93">
        <v>0</v>
      </c>
      <c r="LG114" s="93">
        <v>0</v>
      </c>
      <c r="LH114" s="93">
        <v>0</v>
      </c>
      <c r="LI114" s="93">
        <v>0</v>
      </c>
      <c r="LJ114" s="93">
        <v>0</v>
      </c>
      <c r="LK114" s="93">
        <v>0</v>
      </c>
      <c r="LL114" s="93">
        <v>0.73669813249892779</v>
      </c>
      <c r="LM114" s="93">
        <v>0</v>
      </c>
      <c r="LN114" s="93">
        <v>0</v>
      </c>
      <c r="LO114" s="93">
        <v>0</v>
      </c>
      <c r="LP114" s="93">
        <v>0</v>
      </c>
      <c r="LQ114" s="93">
        <v>0</v>
      </c>
      <c r="LR114" s="93">
        <v>0.50545771756052371</v>
      </c>
      <c r="LS114" s="93">
        <v>0</v>
      </c>
      <c r="LT114" s="93">
        <v>0</v>
      </c>
      <c r="LU114" s="93">
        <v>0</v>
      </c>
      <c r="LV114" s="93">
        <v>0.73960113239013148</v>
      </c>
      <c r="LW114" s="93">
        <v>0.3920095537907522</v>
      </c>
      <c r="LX114" s="93">
        <v>0.34567691073516083</v>
      </c>
      <c r="LY114" s="93">
        <v>0</v>
      </c>
      <c r="LZ114" s="93">
        <v>0</v>
      </c>
      <c r="MA114" s="93">
        <v>0</v>
      </c>
      <c r="MB114" s="93">
        <v>0</v>
      </c>
      <c r="MC114" s="93">
        <v>0</v>
      </c>
      <c r="MD114" s="93">
        <v>0</v>
      </c>
      <c r="ME114" s="93">
        <v>0</v>
      </c>
      <c r="MF114" s="93">
        <v>0.72607933029895655</v>
      </c>
      <c r="MG114" s="93">
        <v>0</v>
      </c>
      <c r="MH114" s="93">
        <v>0</v>
      </c>
      <c r="MI114" s="93">
        <v>0</v>
      </c>
      <c r="MJ114" s="93">
        <v>0</v>
      </c>
      <c r="MK114" s="93">
        <v>0</v>
      </c>
      <c r="ML114" s="93">
        <v>0.78115099919241038</v>
      </c>
      <c r="MM114" s="93">
        <v>0</v>
      </c>
      <c r="MN114" s="93">
        <v>0</v>
      </c>
      <c r="MO114" s="93">
        <v>0.80523502920218026</v>
      </c>
      <c r="MP114" s="93">
        <v>0.67640484882222263</v>
      </c>
      <c r="MQ114" s="93">
        <v>0.2642465507650047</v>
      </c>
      <c r="MR114" s="93">
        <v>0</v>
      </c>
      <c r="MS114" s="93">
        <v>0</v>
      </c>
      <c r="MT114" s="93">
        <v>0</v>
      </c>
      <c r="MU114" s="93">
        <v>0</v>
      </c>
      <c r="MV114" s="93">
        <v>0</v>
      </c>
      <c r="MW114" s="93">
        <v>0</v>
      </c>
      <c r="MX114" s="93">
        <v>0</v>
      </c>
      <c r="MY114" s="93">
        <v>0</v>
      </c>
      <c r="MZ114" s="93">
        <v>0</v>
      </c>
      <c r="NA114" s="93">
        <v>0</v>
      </c>
      <c r="NB114" s="93">
        <v>0</v>
      </c>
      <c r="NC114" s="93">
        <v>0</v>
      </c>
      <c r="ND114" s="93">
        <v>0</v>
      </c>
      <c r="NE114" s="93">
        <v>0</v>
      </c>
      <c r="NF114" s="93">
        <v>0</v>
      </c>
      <c r="NG114" s="93">
        <v>0</v>
      </c>
      <c r="NH114" s="93">
        <v>0</v>
      </c>
      <c r="NI114" s="93">
        <v>0</v>
      </c>
      <c r="NJ114" s="93">
        <v>0</v>
      </c>
      <c r="NK114" s="93">
        <v>0</v>
      </c>
      <c r="NL114" s="93">
        <v>0</v>
      </c>
      <c r="NM114" s="93">
        <v>0</v>
      </c>
      <c r="NN114" s="93">
        <v>0</v>
      </c>
      <c r="NO114" s="93">
        <v>0</v>
      </c>
      <c r="NP114" s="93">
        <v>0</v>
      </c>
      <c r="NQ114" s="93">
        <v>0</v>
      </c>
      <c r="NR114" s="93">
        <v>0</v>
      </c>
      <c r="NS114" s="93">
        <v>0</v>
      </c>
      <c r="NT114" s="93">
        <v>0</v>
      </c>
      <c r="NU114" s="93">
        <v>0</v>
      </c>
      <c r="NV114" s="93">
        <v>0</v>
      </c>
      <c r="NW114" s="93">
        <v>0</v>
      </c>
      <c r="NX114" s="93">
        <v>0</v>
      </c>
      <c r="NY114" s="93">
        <v>0</v>
      </c>
      <c r="NZ114" s="93">
        <v>0</v>
      </c>
      <c r="OA114" s="93">
        <v>0</v>
      </c>
      <c r="OB114" s="93">
        <v>0</v>
      </c>
      <c r="OC114" s="93">
        <v>0</v>
      </c>
      <c r="OD114" s="93">
        <v>0</v>
      </c>
      <c r="OE114" s="93">
        <v>0</v>
      </c>
      <c r="OF114" s="93">
        <v>0</v>
      </c>
      <c r="OG114" s="93">
        <v>0</v>
      </c>
      <c r="OH114" s="93">
        <v>0</v>
      </c>
      <c r="OI114" s="93">
        <v>0</v>
      </c>
      <c r="OJ114" s="93">
        <v>0</v>
      </c>
      <c r="OK114" s="93">
        <v>0</v>
      </c>
      <c r="OL114" s="93">
        <v>0</v>
      </c>
      <c r="OM114" s="93">
        <v>0</v>
      </c>
      <c r="ON114" s="93">
        <v>0</v>
      </c>
      <c r="OO114" s="93">
        <v>0</v>
      </c>
      <c r="OP114" s="93">
        <v>0</v>
      </c>
      <c r="OQ114" s="93">
        <v>0</v>
      </c>
      <c r="OR114" s="93">
        <v>0</v>
      </c>
      <c r="OS114" s="93">
        <v>0</v>
      </c>
      <c r="OT114" s="93">
        <v>0</v>
      </c>
      <c r="OU114" s="93">
        <v>0</v>
      </c>
      <c r="OV114" s="93">
        <v>0</v>
      </c>
      <c r="OW114" s="93">
        <v>0</v>
      </c>
      <c r="OX114" s="93">
        <v>0</v>
      </c>
      <c r="OY114" s="93">
        <v>0</v>
      </c>
      <c r="OZ114" s="93">
        <v>0</v>
      </c>
      <c r="PA114" s="93">
        <v>0</v>
      </c>
      <c r="PB114" s="93">
        <v>0</v>
      </c>
      <c r="PC114" s="93">
        <v>0.36507905288970183</v>
      </c>
      <c r="PD114" s="93">
        <v>0</v>
      </c>
      <c r="PE114" s="93">
        <v>1</v>
      </c>
      <c r="PF114" s="93">
        <v>0</v>
      </c>
      <c r="PG114" s="93">
        <v>0</v>
      </c>
      <c r="PH114" s="93">
        <v>0</v>
      </c>
      <c r="PI114" s="93">
        <v>0</v>
      </c>
      <c r="PJ114" s="93">
        <v>0.22613490583814952</v>
      </c>
      <c r="PK114" s="93">
        <v>0</v>
      </c>
      <c r="PL114" s="93">
        <v>0</v>
      </c>
      <c r="PM114" s="93">
        <v>0</v>
      </c>
      <c r="PN114" s="93">
        <v>0</v>
      </c>
      <c r="PO114" s="93">
        <v>0</v>
      </c>
      <c r="PP114" s="93">
        <v>0</v>
      </c>
      <c r="PQ114" s="93">
        <v>0</v>
      </c>
      <c r="PR114" s="93">
        <v>0</v>
      </c>
      <c r="PS114" s="93">
        <v>0</v>
      </c>
      <c r="PT114" s="93">
        <v>0</v>
      </c>
      <c r="PU114" s="93">
        <v>0</v>
      </c>
      <c r="PV114" s="93">
        <v>0.16288002615734967</v>
      </c>
      <c r="PW114" s="93">
        <v>0</v>
      </c>
      <c r="PX114" s="93">
        <v>0</v>
      </c>
      <c r="PY114" s="93">
        <v>0</v>
      </c>
      <c r="PZ114" s="93">
        <v>0</v>
      </c>
      <c r="QA114" s="93">
        <v>0</v>
      </c>
      <c r="QB114" s="93">
        <v>0</v>
      </c>
      <c r="QC114" s="93">
        <v>0</v>
      </c>
      <c r="QD114" s="93">
        <v>0</v>
      </c>
      <c r="QE114" s="93">
        <v>0</v>
      </c>
      <c r="QF114" s="93">
        <v>0</v>
      </c>
      <c r="QG114" s="93">
        <v>0</v>
      </c>
      <c r="QH114" s="93">
        <v>0</v>
      </c>
      <c r="QI114" s="93">
        <v>0</v>
      </c>
      <c r="QJ114" s="93">
        <v>0</v>
      </c>
      <c r="QK114" s="93">
        <v>0</v>
      </c>
      <c r="QL114" s="93">
        <v>0.21555932093409949</v>
      </c>
      <c r="QM114" s="93">
        <v>0</v>
      </c>
      <c r="QN114" s="93">
        <v>0</v>
      </c>
      <c r="QO114" s="93">
        <v>0</v>
      </c>
      <c r="QP114" s="93">
        <v>0</v>
      </c>
      <c r="QQ114" s="93">
        <v>0</v>
      </c>
      <c r="QR114" s="93">
        <v>0</v>
      </c>
      <c r="QS114" s="93">
        <v>0</v>
      </c>
      <c r="QT114" s="93">
        <v>0</v>
      </c>
      <c r="QU114" s="93">
        <v>0</v>
      </c>
      <c r="QV114" s="93">
        <v>0</v>
      </c>
      <c r="QW114" s="93">
        <v>0</v>
      </c>
      <c r="QX114" s="93">
        <v>0</v>
      </c>
      <c r="QY114" s="93">
        <v>0</v>
      </c>
      <c r="QZ114" s="93">
        <v>0</v>
      </c>
      <c r="RA114" s="93">
        <v>0</v>
      </c>
      <c r="RB114" s="93">
        <v>0</v>
      </c>
      <c r="RC114" s="93">
        <v>0</v>
      </c>
      <c r="RD114" s="93">
        <v>0</v>
      </c>
      <c r="RE114" s="93">
        <v>0</v>
      </c>
      <c r="RF114" s="93">
        <v>0</v>
      </c>
      <c r="RG114" s="93">
        <v>0</v>
      </c>
      <c r="RH114" s="93">
        <v>0</v>
      </c>
      <c r="RI114" s="93">
        <v>0</v>
      </c>
      <c r="RJ114" s="93">
        <v>0</v>
      </c>
      <c r="RK114" s="93">
        <v>0</v>
      </c>
      <c r="RL114" s="93">
        <v>0</v>
      </c>
      <c r="RM114" s="93">
        <v>0</v>
      </c>
      <c r="RN114" s="93">
        <v>0</v>
      </c>
      <c r="RO114" s="93">
        <v>0</v>
      </c>
      <c r="RP114" s="93">
        <v>0</v>
      </c>
      <c r="RQ114" s="93">
        <v>0</v>
      </c>
    </row>
    <row r="115" spans="1:485" ht="15">
      <c r="D115" s="92" t="s">
        <v>2054</v>
      </c>
      <c r="E115" s="92"/>
      <c r="F115" s="92"/>
      <c r="H115" s="92" t="s">
        <v>2055</v>
      </c>
      <c r="I115" s="88" t="s">
        <v>2056</v>
      </c>
      <c r="J115" s="88"/>
      <c r="K115" s="88"/>
      <c r="T115" s="94">
        <v>0</v>
      </c>
      <c r="U115" s="94">
        <v>0</v>
      </c>
      <c r="V115" s="94">
        <v>0</v>
      </c>
      <c r="W115" s="94">
        <v>0.28446993546602362</v>
      </c>
      <c r="X115" s="94">
        <v>0</v>
      </c>
      <c r="Y115" s="94">
        <v>0</v>
      </c>
      <c r="Z115" s="94">
        <v>0.91878295819457589</v>
      </c>
      <c r="AA115" s="94">
        <v>0</v>
      </c>
      <c r="AB115" s="94">
        <v>0.22958924763221722</v>
      </c>
      <c r="AC115" s="94">
        <v>0</v>
      </c>
      <c r="AD115" s="94">
        <v>0</v>
      </c>
      <c r="AE115" s="94">
        <v>0</v>
      </c>
      <c r="AF115" s="94">
        <v>0</v>
      </c>
      <c r="AG115" s="94">
        <v>0</v>
      </c>
      <c r="AH115" s="94">
        <v>0.7769935224131167</v>
      </c>
      <c r="AI115" s="94">
        <v>0</v>
      </c>
      <c r="AJ115" s="94">
        <v>0</v>
      </c>
      <c r="AK115" s="94">
        <v>0</v>
      </c>
      <c r="AL115" s="94">
        <v>0</v>
      </c>
      <c r="AM115" s="94">
        <v>0</v>
      </c>
      <c r="AN115" s="94">
        <v>0</v>
      </c>
      <c r="AO115" s="94">
        <v>0</v>
      </c>
      <c r="AP115" s="94">
        <v>0.66324844795531501</v>
      </c>
      <c r="AQ115" s="94">
        <v>0</v>
      </c>
      <c r="AR115" s="94">
        <v>0</v>
      </c>
      <c r="AS115" s="94">
        <v>1</v>
      </c>
      <c r="AT115" s="94">
        <v>0.82555937810174707</v>
      </c>
      <c r="AU115" s="94">
        <v>0</v>
      </c>
      <c r="AV115" s="94">
        <v>0</v>
      </c>
      <c r="AW115" s="94">
        <v>0</v>
      </c>
      <c r="AX115" s="94">
        <v>0</v>
      </c>
      <c r="AY115" s="94">
        <v>0</v>
      </c>
      <c r="AZ115" s="94">
        <v>0</v>
      </c>
      <c r="BA115" s="94">
        <v>0</v>
      </c>
      <c r="BB115" s="94">
        <v>0</v>
      </c>
      <c r="BC115" s="94">
        <v>0.47488698466588725</v>
      </c>
      <c r="BD115" s="94">
        <v>0</v>
      </c>
      <c r="BE115" s="94">
        <v>0</v>
      </c>
      <c r="BF115" s="94">
        <v>0</v>
      </c>
      <c r="BG115" s="94">
        <v>0</v>
      </c>
      <c r="BH115" s="94">
        <v>0.88678621583589246</v>
      </c>
      <c r="BI115" s="94">
        <v>0</v>
      </c>
      <c r="BJ115" s="94">
        <v>0.84422205581136844</v>
      </c>
      <c r="BK115" s="94">
        <v>1</v>
      </c>
      <c r="BL115" s="94">
        <v>0</v>
      </c>
      <c r="BM115" s="94">
        <v>0</v>
      </c>
      <c r="BN115" s="94">
        <v>0.81524726071545017</v>
      </c>
      <c r="BO115" s="94">
        <v>0</v>
      </c>
      <c r="BP115" s="94">
        <v>0</v>
      </c>
      <c r="BQ115" s="94">
        <v>0</v>
      </c>
      <c r="BR115" s="94">
        <v>0</v>
      </c>
      <c r="BS115" s="94">
        <v>0.47791384820637689</v>
      </c>
      <c r="BT115" s="94">
        <v>0</v>
      </c>
      <c r="BU115" s="94">
        <v>0</v>
      </c>
      <c r="BV115" s="94">
        <v>0</v>
      </c>
      <c r="BW115" s="94">
        <v>0.76740050525434345</v>
      </c>
      <c r="BX115" s="94">
        <v>0.99999999999999978</v>
      </c>
      <c r="BY115" s="94">
        <v>0.80754210569421925</v>
      </c>
      <c r="BZ115" s="94">
        <v>0</v>
      </c>
      <c r="CA115" s="94">
        <v>0</v>
      </c>
      <c r="CB115" s="94">
        <v>0</v>
      </c>
      <c r="CC115" s="94">
        <v>0.80007932867989051</v>
      </c>
      <c r="CD115" s="94">
        <v>0</v>
      </c>
      <c r="CE115" s="94">
        <v>0</v>
      </c>
      <c r="CF115" s="94">
        <v>0</v>
      </c>
      <c r="CG115" s="94">
        <v>0</v>
      </c>
      <c r="CH115" s="94">
        <v>0.73437136283957194</v>
      </c>
      <c r="CI115" s="94">
        <v>0</v>
      </c>
      <c r="CJ115" s="94">
        <v>0</v>
      </c>
      <c r="CK115" s="94">
        <v>0</v>
      </c>
      <c r="CL115" s="94">
        <v>0</v>
      </c>
      <c r="CM115" s="94">
        <v>0</v>
      </c>
      <c r="CN115" s="94">
        <v>0.99706436898480477</v>
      </c>
      <c r="CO115" s="94">
        <v>0.86045421995795968</v>
      </c>
      <c r="CP115" s="94">
        <v>0</v>
      </c>
      <c r="CQ115" s="94">
        <v>1</v>
      </c>
      <c r="CR115" s="94">
        <v>1</v>
      </c>
      <c r="CS115" s="94">
        <v>0.99999999999999978</v>
      </c>
      <c r="CT115" s="94">
        <v>0</v>
      </c>
      <c r="CU115" s="94">
        <v>0</v>
      </c>
      <c r="CV115" s="94">
        <v>0.85885870442488677</v>
      </c>
      <c r="CW115" s="94">
        <v>0</v>
      </c>
      <c r="CX115" s="94">
        <v>0</v>
      </c>
      <c r="CY115" s="94">
        <v>1</v>
      </c>
      <c r="CZ115" s="94">
        <v>0.19153922154816777</v>
      </c>
      <c r="DA115" s="94">
        <v>0.52492993951029254</v>
      </c>
      <c r="DB115" s="94">
        <v>0</v>
      </c>
      <c r="DC115" s="94">
        <v>0</v>
      </c>
      <c r="DD115" s="94">
        <v>0</v>
      </c>
      <c r="DE115" s="94">
        <v>0</v>
      </c>
      <c r="DF115" s="94">
        <v>0</v>
      </c>
      <c r="DG115" s="94">
        <v>0</v>
      </c>
      <c r="DH115" s="94">
        <v>0.91094141310188048</v>
      </c>
      <c r="DI115" s="94">
        <v>0</v>
      </c>
      <c r="DJ115" s="94">
        <v>0.93934669396721882</v>
      </c>
      <c r="DK115" s="94">
        <v>1</v>
      </c>
      <c r="DL115" s="94">
        <v>0</v>
      </c>
      <c r="DM115" s="94">
        <v>0</v>
      </c>
      <c r="DN115" s="94">
        <v>0</v>
      </c>
      <c r="DO115" s="94">
        <v>0.88847646383701229</v>
      </c>
      <c r="DP115" s="94">
        <v>0</v>
      </c>
      <c r="DQ115" s="94">
        <v>1</v>
      </c>
      <c r="DR115" s="94">
        <v>1</v>
      </c>
      <c r="DS115" s="94">
        <v>0.60772624611195969</v>
      </c>
      <c r="DT115" s="94">
        <v>0.73972013168953377</v>
      </c>
      <c r="DU115" s="94">
        <v>0</v>
      </c>
      <c r="DV115" s="94">
        <v>0</v>
      </c>
      <c r="DW115" s="94">
        <v>0</v>
      </c>
      <c r="DX115" s="94">
        <v>0</v>
      </c>
      <c r="DY115" s="94">
        <v>0</v>
      </c>
      <c r="DZ115" s="94">
        <v>0</v>
      </c>
      <c r="EA115" s="94">
        <v>0.90638850970291884</v>
      </c>
      <c r="EB115" s="94">
        <v>0</v>
      </c>
      <c r="EC115" s="94">
        <v>0</v>
      </c>
      <c r="ED115" s="94">
        <v>0</v>
      </c>
      <c r="EE115" s="94">
        <v>0</v>
      </c>
      <c r="EF115" s="94">
        <v>0</v>
      </c>
      <c r="EG115" s="94">
        <v>0</v>
      </c>
      <c r="EH115" s="94">
        <v>0</v>
      </c>
      <c r="EI115" s="94">
        <v>0</v>
      </c>
      <c r="EJ115" s="94">
        <v>0</v>
      </c>
      <c r="EK115" s="94">
        <v>0</v>
      </c>
      <c r="EL115" s="94">
        <v>0</v>
      </c>
      <c r="EM115" s="94">
        <v>0</v>
      </c>
      <c r="EN115" s="94">
        <v>0</v>
      </c>
      <c r="EO115" s="94">
        <v>1</v>
      </c>
      <c r="EP115" s="94">
        <v>0.54514739673402079</v>
      </c>
      <c r="EQ115" s="94">
        <v>0.35996504551383501</v>
      </c>
      <c r="ER115" s="94">
        <v>0.98486799723105434</v>
      </c>
      <c r="ES115" s="94">
        <v>0</v>
      </c>
      <c r="ET115" s="94">
        <v>0</v>
      </c>
      <c r="EU115" s="94">
        <v>0</v>
      </c>
      <c r="EV115" s="94">
        <v>0.72258471597221829</v>
      </c>
      <c r="EW115" s="94">
        <v>0</v>
      </c>
      <c r="EX115" s="94">
        <v>0</v>
      </c>
      <c r="EY115" s="94">
        <v>0.26001901811243328</v>
      </c>
      <c r="EZ115" s="94">
        <v>0</v>
      </c>
      <c r="FA115" s="94">
        <v>1</v>
      </c>
      <c r="FB115" s="94">
        <v>0</v>
      </c>
      <c r="FC115" s="94">
        <v>0.30729459946274468</v>
      </c>
      <c r="FD115" s="94">
        <v>0</v>
      </c>
      <c r="FE115" s="94">
        <v>0</v>
      </c>
      <c r="FF115" s="94">
        <v>0.64797007261067407</v>
      </c>
      <c r="FG115" s="94">
        <v>0</v>
      </c>
      <c r="FH115" s="94">
        <v>5.7017066097969547E-2</v>
      </c>
      <c r="FI115" s="94">
        <v>0.28950772650114698</v>
      </c>
      <c r="FJ115" s="94">
        <v>0.14462395177745221</v>
      </c>
      <c r="FK115" s="94">
        <v>1</v>
      </c>
      <c r="FL115" s="94">
        <v>0</v>
      </c>
      <c r="FM115" s="94">
        <v>0.44753197401489658</v>
      </c>
      <c r="FN115" s="94">
        <v>0</v>
      </c>
      <c r="FO115" s="94">
        <v>0</v>
      </c>
      <c r="FP115" s="94">
        <v>0.74652686201950347</v>
      </c>
      <c r="FQ115" s="94">
        <v>1</v>
      </c>
      <c r="FR115" s="94">
        <v>0</v>
      </c>
      <c r="FS115" s="94">
        <v>0.21710060847838122</v>
      </c>
      <c r="FT115" s="94">
        <v>0</v>
      </c>
      <c r="FU115" s="94">
        <v>1</v>
      </c>
      <c r="FV115" s="94">
        <v>0.33156643416224468</v>
      </c>
      <c r="FW115" s="94">
        <v>0.5301931821430812</v>
      </c>
      <c r="FX115" s="94">
        <v>0.65769155326108475</v>
      </c>
      <c r="FY115" s="94">
        <v>0</v>
      </c>
      <c r="FZ115" s="94">
        <v>0</v>
      </c>
      <c r="GA115" s="94">
        <v>0.73109224128165939</v>
      </c>
      <c r="GB115" s="94">
        <v>0</v>
      </c>
      <c r="GC115" s="94">
        <v>0</v>
      </c>
      <c r="GD115" s="94">
        <v>0.39891775453014128</v>
      </c>
      <c r="GE115" s="94">
        <v>0</v>
      </c>
      <c r="GF115" s="94">
        <v>1</v>
      </c>
      <c r="GG115" s="94">
        <v>7.3338754206099518E-2</v>
      </c>
      <c r="GH115" s="94">
        <v>0.19184066476342077</v>
      </c>
      <c r="GI115" s="94">
        <v>0.45595529687390252</v>
      </c>
      <c r="GJ115" s="94">
        <v>0</v>
      </c>
      <c r="GK115" s="94">
        <v>0</v>
      </c>
      <c r="GL115" s="94">
        <v>0</v>
      </c>
      <c r="GM115" s="94">
        <v>0</v>
      </c>
      <c r="GN115" s="94">
        <v>0</v>
      </c>
      <c r="GO115" s="94">
        <v>0.4181483484146194</v>
      </c>
      <c r="GP115" s="94">
        <v>0.10702072783865865</v>
      </c>
      <c r="GQ115" s="94">
        <v>1</v>
      </c>
      <c r="GR115" s="94">
        <v>0</v>
      </c>
      <c r="GS115" s="94">
        <v>0.39421307043447062</v>
      </c>
      <c r="GT115" s="94">
        <v>0.28360131352321982</v>
      </c>
      <c r="GU115" s="94">
        <v>0</v>
      </c>
      <c r="GV115" s="94">
        <v>1</v>
      </c>
      <c r="GW115" s="94">
        <v>0</v>
      </c>
      <c r="GX115" s="94">
        <v>0.82940643098632605</v>
      </c>
      <c r="GY115" s="94">
        <v>0</v>
      </c>
      <c r="GZ115" s="94">
        <v>0</v>
      </c>
      <c r="HA115" s="94">
        <v>0</v>
      </c>
      <c r="HB115" s="94">
        <v>0</v>
      </c>
      <c r="HC115" s="94">
        <v>0</v>
      </c>
      <c r="HD115" s="94">
        <v>0</v>
      </c>
      <c r="HE115" s="94">
        <v>0</v>
      </c>
      <c r="HF115" s="94">
        <v>0</v>
      </c>
      <c r="HG115" s="94">
        <v>0</v>
      </c>
      <c r="HH115" s="94">
        <v>0</v>
      </c>
      <c r="HI115" s="94">
        <v>0</v>
      </c>
      <c r="HJ115" s="94">
        <v>0</v>
      </c>
      <c r="HK115" s="94">
        <v>0</v>
      </c>
      <c r="HL115" s="94">
        <v>0</v>
      </c>
      <c r="HM115" s="94">
        <v>0</v>
      </c>
      <c r="HN115" s="94">
        <v>1</v>
      </c>
      <c r="HO115" s="94">
        <v>0</v>
      </c>
      <c r="HP115" s="94">
        <v>0</v>
      </c>
      <c r="HQ115" s="94">
        <v>0</v>
      </c>
      <c r="HR115" s="94">
        <v>0</v>
      </c>
      <c r="HS115" s="94">
        <v>0</v>
      </c>
      <c r="HT115" s="94">
        <v>0</v>
      </c>
      <c r="HU115" s="94">
        <v>0</v>
      </c>
      <c r="HV115" s="94">
        <v>1</v>
      </c>
      <c r="HW115" s="94">
        <v>0</v>
      </c>
      <c r="HX115" s="94">
        <v>0.97402223734245008</v>
      </c>
      <c r="HY115" s="94">
        <v>0</v>
      </c>
      <c r="HZ115" s="94">
        <v>0</v>
      </c>
      <c r="IA115" s="94">
        <v>1</v>
      </c>
      <c r="IB115" s="94">
        <v>0</v>
      </c>
      <c r="IC115" s="94">
        <v>1</v>
      </c>
      <c r="ID115" s="94">
        <v>0</v>
      </c>
      <c r="IE115" s="94">
        <v>0</v>
      </c>
      <c r="IF115" s="94">
        <v>0</v>
      </c>
      <c r="IG115" s="94">
        <v>0</v>
      </c>
      <c r="IH115" s="94">
        <v>0</v>
      </c>
      <c r="II115" s="94">
        <v>0</v>
      </c>
      <c r="IJ115" s="94">
        <v>0</v>
      </c>
      <c r="IK115" s="94">
        <v>0</v>
      </c>
      <c r="IL115" s="94">
        <v>0</v>
      </c>
      <c r="IM115" s="94">
        <v>0</v>
      </c>
      <c r="IN115" s="94">
        <v>0</v>
      </c>
      <c r="IO115" s="94">
        <v>0</v>
      </c>
      <c r="IP115" s="94">
        <v>0</v>
      </c>
      <c r="IQ115" s="94">
        <v>0</v>
      </c>
      <c r="IR115" s="94">
        <v>0</v>
      </c>
      <c r="IS115" s="94">
        <v>0</v>
      </c>
      <c r="IT115" s="94">
        <v>0</v>
      </c>
      <c r="IU115" s="94">
        <v>0.19276720169504066</v>
      </c>
      <c r="IV115" s="94">
        <v>0</v>
      </c>
      <c r="IW115" s="94">
        <v>0</v>
      </c>
      <c r="IX115" s="94">
        <v>0</v>
      </c>
      <c r="IY115" s="94">
        <v>0.62796116116238809</v>
      </c>
      <c r="IZ115" s="94">
        <v>0</v>
      </c>
      <c r="JA115" s="94">
        <v>0</v>
      </c>
      <c r="JB115" s="94">
        <v>0</v>
      </c>
      <c r="JC115" s="94">
        <v>0</v>
      </c>
      <c r="JD115" s="94">
        <v>0.33428446349291185</v>
      </c>
      <c r="JE115" s="94">
        <v>0</v>
      </c>
      <c r="JF115" s="94">
        <v>0.8623868803406558</v>
      </c>
      <c r="JG115" s="94">
        <v>0</v>
      </c>
      <c r="JH115" s="94">
        <v>0</v>
      </c>
      <c r="JI115" s="94">
        <v>0</v>
      </c>
      <c r="JJ115" s="94">
        <v>0</v>
      </c>
      <c r="JK115" s="94">
        <v>0</v>
      </c>
      <c r="JL115" s="94">
        <v>0</v>
      </c>
      <c r="JM115" s="94">
        <v>0</v>
      </c>
      <c r="JN115" s="94">
        <v>0</v>
      </c>
      <c r="JO115" s="94">
        <v>0</v>
      </c>
      <c r="JP115" s="94">
        <v>0</v>
      </c>
      <c r="JQ115" s="94">
        <v>0.81687046690921339</v>
      </c>
      <c r="JR115" s="94">
        <v>0</v>
      </c>
      <c r="JS115" s="94">
        <v>0</v>
      </c>
      <c r="JT115" s="94">
        <v>0</v>
      </c>
      <c r="JU115" s="94">
        <v>0</v>
      </c>
      <c r="JV115" s="94">
        <v>0.15617241195902168</v>
      </c>
      <c r="JW115" s="94">
        <v>0</v>
      </c>
      <c r="JX115" s="94">
        <v>0.75659682067985834</v>
      </c>
      <c r="JY115" s="94">
        <v>0</v>
      </c>
      <c r="JZ115" s="94">
        <v>0</v>
      </c>
      <c r="KA115" s="94">
        <v>0</v>
      </c>
      <c r="KB115" s="94">
        <v>0</v>
      </c>
      <c r="KC115" s="94">
        <v>0.2139761640756663</v>
      </c>
      <c r="KD115" s="94">
        <v>0</v>
      </c>
      <c r="KE115" s="94">
        <v>0</v>
      </c>
      <c r="KF115" s="94">
        <v>0</v>
      </c>
      <c r="KG115" s="94">
        <v>0.97424497968562684</v>
      </c>
      <c r="KH115" s="94">
        <v>0</v>
      </c>
      <c r="KI115" s="94">
        <v>0</v>
      </c>
      <c r="KJ115" s="94">
        <v>0</v>
      </c>
      <c r="KK115" s="94">
        <v>0</v>
      </c>
      <c r="KL115" s="94">
        <v>0.27136634984922392</v>
      </c>
      <c r="KM115" s="94">
        <v>0</v>
      </c>
      <c r="KN115" s="94">
        <v>0.83167462017192362</v>
      </c>
      <c r="KO115" s="94">
        <v>0</v>
      </c>
      <c r="KP115" s="94">
        <v>0</v>
      </c>
      <c r="KQ115" s="94">
        <v>0</v>
      </c>
      <c r="KR115" s="94">
        <v>0</v>
      </c>
      <c r="KS115" s="94">
        <v>0</v>
      </c>
      <c r="KT115" s="94">
        <v>9.2909541296181106E-2</v>
      </c>
      <c r="KU115" s="94">
        <v>0</v>
      </c>
      <c r="KV115" s="94">
        <v>0</v>
      </c>
      <c r="KW115" s="94">
        <v>0</v>
      </c>
      <c r="KX115" s="94">
        <v>0</v>
      </c>
      <c r="KY115" s="94">
        <v>0</v>
      </c>
      <c r="KZ115" s="94">
        <v>0.4774408753839039</v>
      </c>
      <c r="LA115" s="94">
        <v>0</v>
      </c>
      <c r="LB115" s="94">
        <v>0</v>
      </c>
      <c r="LC115" s="94">
        <v>0.14772055031560369</v>
      </c>
      <c r="LD115" s="94">
        <v>0</v>
      </c>
      <c r="LE115" s="94">
        <v>0.6819701430745243</v>
      </c>
      <c r="LF115" s="94">
        <v>0</v>
      </c>
      <c r="LG115" s="94">
        <v>0</v>
      </c>
      <c r="LH115" s="94">
        <v>0</v>
      </c>
      <c r="LI115" s="94">
        <v>0</v>
      </c>
      <c r="LJ115" s="94">
        <v>0</v>
      </c>
      <c r="LK115" s="94">
        <v>0</v>
      </c>
      <c r="LL115" s="94">
        <v>0.2552273360088208</v>
      </c>
      <c r="LM115" s="94">
        <v>0</v>
      </c>
      <c r="LN115" s="94">
        <v>0</v>
      </c>
      <c r="LO115" s="94">
        <v>0</v>
      </c>
      <c r="LP115" s="94">
        <v>0.73983179162740942</v>
      </c>
      <c r="LQ115" s="94">
        <v>0</v>
      </c>
      <c r="LR115" s="94">
        <v>0</v>
      </c>
      <c r="LS115" s="94">
        <v>0</v>
      </c>
      <c r="LT115" s="94">
        <v>0</v>
      </c>
      <c r="LU115" s="94">
        <v>0</v>
      </c>
      <c r="LV115" s="94">
        <v>0</v>
      </c>
      <c r="LW115" s="94">
        <v>0</v>
      </c>
      <c r="LX115" s="94">
        <v>0.64645456220645947</v>
      </c>
      <c r="LY115" s="94">
        <v>0</v>
      </c>
      <c r="LZ115" s="94">
        <v>0</v>
      </c>
      <c r="MA115" s="94">
        <v>0</v>
      </c>
      <c r="MB115" s="94">
        <v>0</v>
      </c>
      <c r="MC115" s="94">
        <v>0</v>
      </c>
      <c r="MD115" s="94">
        <v>0</v>
      </c>
      <c r="ME115" s="94">
        <v>0</v>
      </c>
      <c r="MF115" s="94">
        <v>0.26002568254654035</v>
      </c>
      <c r="MG115" s="94">
        <v>0</v>
      </c>
      <c r="MH115" s="94">
        <v>0</v>
      </c>
      <c r="MI115" s="94">
        <v>0</v>
      </c>
      <c r="MJ115" s="94">
        <v>0.85881093390205931</v>
      </c>
      <c r="MK115" s="94">
        <v>0</v>
      </c>
      <c r="ML115" s="94">
        <v>0</v>
      </c>
      <c r="MM115" s="94">
        <v>0</v>
      </c>
      <c r="MN115" s="94">
        <v>0</v>
      </c>
      <c r="MO115" s="94">
        <v>0</v>
      </c>
      <c r="MP115" s="94">
        <v>0</v>
      </c>
      <c r="MQ115" s="94">
        <v>0.72428682067883232</v>
      </c>
      <c r="MR115" s="94">
        <v>0</v>
      </c>
      <c r="MS115" s="94">
        <v>0</v>
      </c>
      <c r="MT115" s="94">
        <v>0</v>
      </c>
      <c r="MU115" s="94">
        <v>0</v>
      </c>
      <c r="MV115" s="94">
        <v>0</v>
      </c>
      <c r="MW115" s="94">
        <v>0</v>
      </c>
      <c r="MX115" s="94">
        <v>0</v>
      </c>
      <c r="MY115" s="94">
        <v>0</v>
      </c>
      <c r="MZ115" s="94">
        <v>0</v>
      </c>
      <c r="NA115" s="94">
        <v>0</v>
      </c>
      <c r="NB115" s="94">
        <v>0</v>
      </c>
      <c r="NC115" s="94">
        <v>0</v>
      </c>
      <c r="ND115" s="94">
        <v>0</v>
      </c>
      <c r="NE115" s="94">
        <v>0</v>
      </c>
      <c r="NF115" s="94">
        <v>0.96248671521173645</v>
      </c>
      <c r="NG115" s="94">
        <v>0</v>
      </c>
      <c r="NH115" s="94">
        <v>0</v>
      </c>
      <c r="NI115" s="94">
        <v>0</v>
      </c>
      <c r="NJ115" s="94">
        <v>0</v>
      </c>
      <c r="NK115" s="94">
        <v>0</v>
      </c>
      <c r="NL115" s="94">
        <v>0</v>
      </c>
      <c r="NM115" s="94">
        <v>0</v>
      </c>
      <c r="NN115" s="94">
        <v>0</v>
      </c>
      <c r="NO115" s="94">
        <v>0</v>
      </c>
      <c r="NP115" s="94">
        <v>0</v>
      </c>
      <c r="NQ115" s="94">
        <v>0.98109142369402824</v>
      </c>
      <c r="NR115" s="94">
        <v>0</v>
      </c>
      <c r="NS115" s="94">
        <v>0</v>
      </c>
      <c r="NT115" s="94">
        <v>0</v>
      </c>
      <c r="NU115" s="94">
        <v>1</v>
      </c>
      <c r="NV115" s="94">
        <v>0</v>
      </c>
      <c r="NW115" s="94">
        <v>0</v>
      </c>
      <c r="NX115" s="94">
        <v>0.94705882352941173</v>
      </c>
      <c r="NY115" s="94">
        <v>0.96463828298545551</v>
      </c>
      <c r="NZ115" s="94">
        <v>0</v>
      </c>
      <c r="OA115" s="94">
        <v>0</v>
      </c>
      <c r="OB115" s="94">
        <v>0</v>
      </c>
      <c r="OC115" s="94">
        <v>0</v>
      </c>
      <c r="OD115" s="94">
        <v>0</v>
      </c>
      <c r="OE115" s="94">
        <v>0</v>
      </c>
      <c r="OF115" s="94">
        <v>0</v>
      </c>
      <c r="OG115" s="94">
        <v>0</v>
      </c>
      <c r="OH115" s="94">
        <v>0</v>
      </c>
      <c r="OI115" s="94">
        <v>0</v>
      </c>
      <c r="OJ115" s="94">
        <v>0</v>
      </c>
      <c r="OK115" s="94">
        <v>0</v>
      </c>
      <c r="OL115" s="94">
        <v>0</v>
      </c>
      <c r="OM115" s="94">
        <v>0</v>
      </c>
      <c r="ON115" s="94">
        <v>0</v>
      </c>
      <c r="OO115" s="94">
        <v>0</v>
      </c>
      <c r="OP115" s="94">
        <v>0</v>
      </c>
      <c r="OQ115" s="94">
        <v>0.73373126380328446</v>
      </c>
      <c r="OR115" s="94">
        <v>0.85985175593083496</v>
      </c>
      <c r="OS115" s="94">
        <v>0</v>
      </c>
      <c r="OT115" s="94">
        <v>0</v>
      </c>
      <c r="OU115" s="94">
        <v>0</v>
      </c>
      <c r="OV115" s="94">
        <v>0</v>
      </c>
      <c r="OW115" s="94">
        <v>0</v>
      </c>
      <c r="OX115" s="94">
        <v>0</v>
      </c>
      <c r="OY115" s="94">
        <v>0</v>
      </c>
      <c r="OZ115" s="94">
        <v>0.52218574391351025</v>
      </c>
      <c r="PA115" s="94">
        <v>0</v>
      </c>
      <c r="PB115" s="94">
        <v>0</v>
      </c>
      <c r="PC115" s="94">
        <v>0.66287324284064442</v>
      </c>
      <c r="PD115" s="94">
        <v>0</v>
      </c>
      <c r="PE115" s="94">
        <v>0</v>
      </c>
      <c r="PF115" s="94">
        <v>0</v>
      </c>
      <c r="PG115" s="94">
        <v>0</v>
      </c>
      <c r="PH115" s="94">
        <v>1</v>
      </c>
      <c r="PI115" s="94">
        <v>0</v>
      </c>
      <c r="PJ115" s="94">
        <v>0.77390641640703151</v>
      </c>
      <c r="PK115" s="94">
        <v>0</v>
      </c>
      <c r="PL115" s="94">
        <v>0</v>
      </c>
      <c r="PM115" s="94">
        <v>0</v>
      </c>
      <c r="PN115" s="94">
        <v>0</v>
      </c>
      <c r="PO115" s="94">
        <v>0</v>
      </c>
      <c r="PP115" s="94">
        <v>0</v>
      </c>
      <c r="PQ115" s="94">
        <v>0</v>
      </c>
      <c r="PR115" s="94">
        <v>0</v>
      </c>
      <c r="PS115" s="94">
        <v>0</v>
      </c>
      <c r="PT115" s="94">
        <v>0</v>
      </c>
      <c r="PU115" s="94">
        <v>0</v>
      </c>
      <c r="PV115" s="94">
        <v>0.83687360089615315</v>
      </c>
      <c r="PW115" s="94">
        <v>0</v>
      </c>
      <c r="PX115" s="94">
        <v>0</v>
      </c>
      <c r="PY115" s="94">
        <v>0</v>
      </c>
      <c r="PZ115" s="94">
        <v>0.79525426109075636</v>
      </c>
      <c r="QA115" s="94">
        <v>0</v>
      </c>
      <c r="QB115" s="94">
        <v>0.61636041068738823</v>
      </c>
      <c r="QC115" s="94">
        <v>0</v>
      </c>
      <c r="QD115" s="94">
        <v>0</v>
      </c>
      <c r="QE115" s="94">
        <v>0</v>
      </c>
      <c r="QF115" s="94">
        <v>0</v>
      </c>
      <c r="QG115" s="94">
        <v>0</v>
      </c>
      <c r="QH115" s="94">
        <v>0</v>
      </c>
      <c r="QI115" s="94">
        <v>0</v>
      </c>
      <c r="QJ115" s="94">
        <v>0</v>
      </c>
      <c r="QK115" s="94">
        <v>0</v>
      </c>
      <c r="QL115" s="94">
        <v>0.78441109313247814</v>
      </c>
      <c r="QM115" s="94">
        <v>0</v>
      </c>
      <c r="QN115" s="94">
        <v>0</v>
      </c>
      <c r="QO115" s="94">
        <v>0</v>
      </c>
      <c r="QP115" s="94">
        <v>0</v>
      </c>
      <c r="QQ115" s="94">
        <v>0</v>
      </c>
      <c r="QR115" s="94">
        <v>0</v>
      </c>
      <c r="QS115" s="94">
        <v>0</v>
      </c>
      <c r="QT115" s="94">
        <v>0</v>
      </c>
      <c r="QU115" s="94">
        <v>1</v>
      </c>
      <c r="QV115" s="94">
        <v>0</v>
      </c>
      <c r="QW115" s="94">
        <v>0</v>
      </c>
      <c r="QX115" s="94">
        <v>0</v>
      </c>
      <c r="QY115" s="94">
        <v>0</v>
      </c>
      <c r="QZ115" s="94">
        <v>0</v>
      </c>
      <c r="RA115" s="94">
        <v>0.58868229577511344</v>
      </c>
      <c r="RB115" s="94">
        <v>0</v>
      </c>
      <c r="RC115" s="94">
        <v>1</v>
      </c>
      <c r="RD115" s="94">
        <v>0</v>
      </c>
      <c r="RE115" s="94">
        <v>1</v>
      </c>
      <c r="RF115" s="94">
        <v>0</v>
      </c>
      <c r="RG115" s="94">
        <v>0</v>
      </c>
      <c r="RH115" s="94">
        <v>0</v>
      </c>
      <c r="RI115" s="94">
        <v>0</v>
      </c>
      <c r="RJ115" s="94">
        <v>0.94480633075221077</v>
      </c>
      <c r="RK115" s="94">
        <v>0</v>
      </c>
      <c r="RL115" s="94">
        <v>0</v>
      </c>
      <c r="RM115" s="94">
        <v>0</v>
      </c>
      <c r="RN115" s="94">
        <v>0</v>
      </c>
      <c r="RO115" s="94">
        <v>0</v>
      </c>
      <c r="RP115" s="94">
        <v>0</v>
      </c>
      <c r="RQ115" s="94">
        <v>0</v>
      </c>
    </row>
    <row r="116" spans="1:485" ht="15">
      <c r="D116" s="92" t="s">
        <v>2057</v>
      </c>
      <c r="E116" s="92"/>
      <c r="F116" s="92"/>
      <c r="H116" s="92" t="s">
        <v>2058</v>
      </c>
      <c r="I116" s="88" t="s">
        <v>2059</v>
      </c>
      <c r="J116" s="88"/>
      <c r="K116" s="88"/>
      <c r="T116" s="92">
        <v>0</v>
      </c>
      <c r="U116" s="92">
        <v>0</v>
      </c>
      <c r="V116" s="92">
        <v>0</v>
      </c>
      <c r="W116" s="92">
        <v>0.71449798259324515</v>
      </c>
      <c r="X116" s="92">
        <v>0</v>
      </c>
      <c r="Y116" s="92">
        <v>0</v>
      </c>
      <c r="Z116" s="92">
        <v>0</v>
      </c>
      <c r="AA116" s="92">
        <v>0.54617529173625134</v>
      </c>
      <c r="AB116" s="92">
        <v>0.640547315685007</v>
      </c>
      <c r="AC116" s="92">
        <v>0</v>
      </c>
      <c r="AD116" s="92">
        <v>0</v>
      </c>
      <c r="AE116" s="92">
        <v>0</v>
      </c>
      <c r="AF116" s="92">
        <v>0</v>
      </c>
      <c r="AG116" s="92">
        <v>0</v>
      </c>
      <c r="AH116" s="92">
        <v>0</v>
      </c>
      <c r="AI116" s="92">
        <v>0</v>
      </c>
      <c r="AJ116" s="92">
        <v>0</v>
      </c>
      <c r="AK116" s="92">
        <v>0</v>
      </c>
      <c r="AL116" s="92">
        <v>0</v>
      </c>
      <c r="AM116" s="92">
        <v>0</v>
      </c>
      <c r="AN116" s="92">
        <v>0</v>
      </c>
      <c r="AO116" s="92">
        <v>0</v>
      </c>
      <c r="AP116" s="92">
        <v>0</v>
      </c>
      <c r="AQ116" s="92">
        <v>0</v>
      </c>
      <c r="AR116" s="92">
        <v>0</v>
      </c>
      <c r="AS116" s="92">
        <v>0</v>
      </c>
      <c r="AT116" s="92">
        <v>0</v>
      </c>
      <c r="AU116" s="92">
        <v>0</v>
      </c>
      <c r="AV116" s="92">
        <v>0</v>
      </c>
      <c r="AW116" s="92">
        <v>0</v>
      </c>
      <c r="AX116" s="92">
        <v>0</v>
      </c>
      <c r="AY116" s="92">
        <v>0</v>
      </c>
      <c r="AZ116" s="92">
        <v>0</v>
      </c>
      <c r="BA116" s="92">
        <v>0</v>
      </c>
      <c r="BB116" s="92">
        <v>0</v>
      </c>
      <c r="BC116" s="92">
        <v>0</v>
      </c>
      <c r="BD116" s="92">
        <v>0</v>
      </c>
      <c r="BE116" s="92">
        <v>0</v>
      </c>
      <c r="BF116" s="92">
        <v>0</v>
      </c>
      <c r="BG116" s="92">
        <v>0</v>
      </c>
      <c r="BH116" s="92">
        <v>0</v>
      </c>
      <c r="BI116" s="92">
        <v>0</v>
      </c>
      <c r="BJ116" s="92">
        <v>0</v>
      </c>
      <c r="BK116" s="92">
        <v>0</v>
      </c>
      <c r="BL116" s="92">
        <v>0</v>
      </c>
      <c r="BM116" s="92">
        <v>0</v>
      </c>
      <c r="BN116" s="92">
        <v>0</v>
      </c>
      <c r="BO116" s="92">
        <v>0</v>
      </c>
      <c r="BP116" s="92">
        <v>0</v>
      </c>
      <c r="BQ116" s="92">
        <v>0</v>
      </c>
      <c r="BR116" s="92">
        <v>0</v>
      </c>
      <c r="BS116" s="92">
        <v>0</v>
      </c>
      <c r="BT116" s="92">
        <v>0</v>
      </c>
      <c r="BU116" s="92">
        <v>0</v>
      </c>
      <c r="BV116" s="92">
        <v>0</v>
      </c>
      <c r="BW116" s="92">
        <v>0</v>
      </c>
      <c r="BX116" s="92">
        <v>0</v>
      </c>
      <c r="BY116" s="92">
        <v>0</v>
      </c>
      <c r="BZ116" s="92">
        <v>0</v>
      </c>
      <c r="CA116" s="92">
        <v>0</v>
      </c>
      <c r="CB116" s="92">
        <v>0</v>
      </c>
      <c r="CC116" s="92">
        <v>0</v>
      </c>
      <c r="CD116" s="92">
        <v>0</v>
      </c>
      <c r="CE116" s="92">
        <v>0</v>
      </c>
      <c r="CF116" s="92">
        <v>0</v>
      </c>
      <c r="CG116" s="92">
        <v>0</v>
      </c>
      <c r="CH116" s="92">
        <v>0</v>
      </c>
      <c r="CI116" s="92">
        <v>0</v>
      </c>
      <c r="CJ116" s="92">
        <v>0</v>
      </c>
      <c r="CK116" s="92">
        <v>0</v>
      </c>
      <c r="CL116" s="92">
        <v>0</v>
      </c>
      <c r="CM116" s="92">
        <v>0</v>
      </c>
      <c r="CN116" s="92">
        <v>0</v>
      </c>
      <c r="CO116" s="92">
        <v>0</v>
      </c>
      <c r="CP116" s="92">
        <v>0</v>
      </c>
      <c r="CQ116" s="92">
        <v>0</v>
      </c>
      <c r="CR116" s="92">
        <v>0</v>
      </c>
      <c r="CS116" s="92">
        <v>0</v>
      </c>
      <c r="CT116" s="92">
        <v>0</v>
      </c>
      <c r="CU116" s="92">
        <v>0</v>
      </c>
      <c r="CV116" s="92">
        <v>0</v>
      </c>
      <c r="CW116" s="92">
        <v>0</v>
      </c>
      <c r="CX116" s="92">
        <v>0</v>
      </c>
      <c r="CY116" s="92">
        <v>0</v>
      </c>
      <c r="CZ116" s="92">
        <v>0</v>
      </c>
      <c r="DA116" s="92">
        <v>0</v>
      </c>
      <c r="DB116" s="92">
        <v>0</v>
      </c>
      <c r="DC116" s="92">
        <v>0</v>
      </c>
      <c r="DD116" s="92">
        <v>0</v>
      </c>
      <c r="DE116" s="92">
        <v>0</v>
      </c>
      <c r="DF116" s="92">
        <v>0</v>
      </c>
      <c r="DG116" s="92">
        <v>0</v>
      </c>
      <c r="DH116" s="92">
        <v>0</v>
      </c>
      <c r="DI116" s="92">
        <v>0</v>
      </c>
      <c r="DJ116" s="92">
        <v>0</v>
      </c>
      <c r="DK116" s="92">
        <v>0</v>
      </c>
      <c r="DL116" s="92">
        <v>0</v>
      </c>
      <c r="DM116" s="92">
        <v>0</v>
      </c>
      <c r="DN116" s="92">
        <v>0</v>
      </c>
      <c r="DO116" s="92">
        <v>0</v>
      </c>
      <c r="DP116" s="92">
        <v>0</v>
      </c>
      <c r="DQ116" s="92">
        <v>0</v>
      </c>
      <c r="DR116" s="92">
        <v>0</v>
      </c>
      <c r="DS116" s="92">
        <v>0</v>
      </c>
      <c r="DT116" s="92">
        <v>0</v>
      </c>
      <c r="DU116" s="92">
        <v>0</v>
      </c>
      <c r="DV116" s="92">
        <v>0</v>
      </c>
      <c r="DW116" s="92">
        <v>0</v>
      </c>
      <c r="DX116" s="92">
        <v>0</v>
      </c>
      <c r="DY116" s="92">
        <v>0</v>
      </c>
      <c r="DZ116" s="92">
        <v>0</v>
      </c>
      <c r="EA116" s="92">
        <v>0</v>
      </c>
      <c r="EB116" s="92">
        <v>0</v>
      </c>
      <c r="EC116" s="92">
        <v>0</v>
      </c>
      <c r="ED116" s="92">
        <v>0</v>
      </c>
      <c r="EE116" s="92">
        <v>0</v>
      </c>
      <c r="EF116" s="92">
        <v>0</v>
      </c>
      <c r="EG116" s="92">
        <v>0</v>
      </c>
      <c r="EH116" s="92">
        <v>0</v>
      </c>
      <c r="EI116" s="92">
        <v>0</v>
      </c>
      <c r="EJ116" s="92">
        <v>0</v>
      </c>
      <c r="EK116" s="92">
        <v>0</v>
      </c>
      <c r="EL116" s="92">
        <v>0</v>
      </c>
      <c r="EM116" s="92">
        <v>0</v>
      </c>
      <c r="EN116" s="92">
        <v>0</v>
      </c>
      <c r="EO116" s="92">
        <v>0</v>
      </c>
      <c r="EP116" s="92">
        <v>0</v>
      </c>
      <c r="EQ116" s="92">
        <v>0</v>
      </c>
      <c r="ER116" s="92">
        <v>0</v>
      </c>
      <c r="ES116" s="92">
        <v>0</v>
      </c>
      <c r="ET116" s="92">
        <v>0</v>
      </c>
      <c r="EU116" s="92">
        <v>0</v>
      </c>
      <c r="EV116" s="92">
        <v>0</v>
      </c>
      <c r="EW116" s="92">
        <v>0</v>
      </c>
      <c r="EX116" s="92">
        <v>0</v>
      </c>
      <c r="EY116" s="92">
        <v>0</v>
      </c>
      <c r="EZ116" s="92">
        <v>0</v>
      </c>
      <c r="FA116" s="92">
        <v>0</v>
      </c>
      <c r="FB116" s="92">
        <v>0</v>
      </c>
      <c r="FC116" s="92">
        <v>0</v>
      </c>
      <c r="FD116" s="92">
        <v>0</v>
      </c>
      <c r="FE116" s="92">
        <v>0</v>
      </c>
      <c r="FF116" s="92">
        <v>0</v>
      </c>
      <c r="FG116" s="92">
        <v>0</v>
      </c>
      <c r="FH116" s="92">
        <v>0</v>
      </c>
      <c r="FI116" s="92">
        <v>0</v>
      </c>
      <c r="FJ116" s="92">
        <v>0</v>
      </c>
      <c r="FK116" s="92">
        <v>0</v>
      </c>
      <c r="FL116" s="92">
        <v>0</v>
      </c>
      <c r="FM116" s="92">
        <v>0</v>
      </c>
      <c r="FN116" s="92">
        <v>0</v>
      </c>
      <c r="FO116" s="92">
        <v>0</v>
      </c>
      <c r="FP116" s="92">
        <v>0</v>
      </c>
      <c r="FQ116" s="92">
        <v>0</v>
      </c>
      <c r="FR116" s="92">
        <v>0</v>
      </c>
      <c r="FS116" s="92">
        <v>0</v>
      </c>
      <c r="FT116" s="92">
        <v>0</v>
      </c>
      <c r="FU116" s="92">
        <v>0</v>
      </c>
      <c r="FV116" s="92">
        <v>0</v>
      </c>
      <c r="FW116" s="92">
        <v>0</v>
      </c>
      <c r="FX116" s="92">
        <v>0</v>
      </c>
      <c r="FY116" s="92">
        <v>0</v>
      </c>
      <c r="FZ116" s="92">
        <v>0</v>
      </c>
      <c r="GA116" s="92">
        <v>0</v>
      </c>
      <c r="GB116" s="92">
        <v>0</v>
      </c>
      <c r="GC116" s="92">
        <v>0</v>
      </c>
      <c r="GD116" s="92">
        <v>0</v>
      </c>
      <c r="GE116" s="92">
        <v>0</v>
      </c>
      <c r="GF116" s="92">
        <v>0</v>
      </c>
      <c r="GG116" s="92">
        <v>0</v>
      </c>
      <c r="GH116" s="92">
        <v>0</v>
      </c>
      <c r="GI116" s="92">
        <v>0</v>
      </c>
      <c r="GJ116" s="92">
        <v>0</v>
      </c>
      <c r="GK116" s="92">
        <v>0</v>
      </c>
      <c r="GL116" s="92">
        <v>0</v>
      </c>
      <c r="GM116" s="92">
        <v>0</v>
      </c>
      <c r="GN116" s="92">
        <v>0</v>
      </c>
      <c r="GO116" s="92">
        <v>0</v>
      </c>
      <c r="GP116" s="92">
        <v>0</v>
      </c>
      <c r="GQ116" s="92">
        <v>0</v>
      </c>
      <c r="GR116" s="92">
        <v>0</v>
      </c>
      <c r="GS116" s="92">
        <v>0</v>
      </c>
      <c r="GT116" s="92">
        <v>0</v>
      </c>
      <c r="GU116" s="92">
        <v>0</v>
      </c>
      <c r="GV116" s="92">
        <v>0</v>
      </c>
      <c r="GW116" s="92">
        <v>0</v>
      </c>
      <c r="GX116" s="92">
        <v>0</v>
      </c>
      <c r="GY116" s="92">
        <v>0</v>
      </c>
      <c r="GZ116" s="92">
        <v>0</v>
      </c>
      <c r="HA116" s="92">
        <v>0</v>
      </c>
      <c r="HB116" s="92">
        <v>0</v>
      </c>
      <c r="HC116" s="92">
        <v>0</v>
      </c>
      <c r="HD116" s="92">
        <v>0</v>
      </c>
      <c r="HE116" s="92">
        <v>0</v>
      </c>
      <c r="HF116" s="92">
        <v>0</v>
      </c>
      <c r="HG116" s="92">
        <v>0</v>
      </c>
      <c r="HH116" s="92">
        <v>0</v>
      </c>
      <c r="HI116" s="92">
        <v>0</v>
      </c>
      <c r="HJ116" s="92">
        <v>0</v>
      </c>
      <c r="HK116" s="92">
        <v>0</v>
      </c>
      <c r="HL116" s="92">
        <v>0</v>
      </c>
      <c r="HM116" s="92">
        <v>0</v>
      </c>
      <c r="HN116" s="92">
        <v>0</v>
      </c>
      <c r="HO116" s="92">
        <v>0</v>
      </c>
      <c r="HP116" s="92">
        <v>0</v>
      </c>
      <c r="HQ116" s="92">
        <v>0</v>
      </c>
      <c r="HR116" s="92">
        <v>0</v>
      </c>
      <c r="HS116" s="92">
        <v>0</v>
      </c>
      <c r="HT116" s="92">
        <v>0</v>
      </c>
      <c r="HU116" s="92">
        <v>0</v>
      </c>
      <c r="HV116" s="92">
        <v>0</v>
      </c>
      <c r="HW116" s="92">
        <v>0</v>
      </c>
      <c r="HX116" s="92">
        <v>0</v>
      </c>
      <c r="HY116" s="92">
        <v>0</v>
      </c>
      <c r="HZ116" s="92">
        <v>0</v>
      </c>
      <c r="IA116" s="92">
        <v>0</v>
      </c>
      <c r="IB116" s="92">
        <v>0</v>
      </c>
      <c r="IC116" s="92">
        <v>0</v>
      </c>
      <c r="ID116" s="92">
        <v>0</v>
      </c>
      <c r="IE116" s="92">
        <v>0</v>
      </c>
      <c r="IF116" s="92">
        <v>0</v>
      </c>
      <c r="IG116" s="92">
        <v>0</v>
      </c>
      <c r="IH116" s="92">
        <v>0</v>
      </c>
      <c r="II116" s="92">
        <v>0</v>
      </c>
      <c r="IJ116" s="92">
        <v>1</v>
      </c>
      <c r="IK116" s="92">
        <v>0</v>
      </c>
      <c r="IL116" s="92">
        <v>0</v>
      </c>
      <c r="IM116" s="92">
        <v>0</v>
      </c>
      <c r="IN116" s="92">
        <v>0</v>
      </c>
      <c r="IO116" s="92">
        <v>0</v>
      </c>
      <c r="IP116" s="92">
        <v>1</v>
      </c>
      <c r="IQ116" s="92">
        <v>0</v>
      </c>
      <c r="IR116" s="92">
        <v>1</v>
      </c>
      <c r="IS116" s="92">
        <v>0</v>
      </c>
      <c r="IT116" s="92">
        <v>0</v>
      </c>
      <c r="IU116" s="92">
        <v>0</v>
      </c>
      <c r="IV116" s="92">
        <v>0</v>
      </c>
      <c r="IW116" s="92">
        <v>0</v>
      </c>
      <c r="IX116" s="92">
        <v>0</v>
      </c>
      <c r="IY116" s="92">
        <v>0</v>
      </c>
      <c r="IZ116" s="92">
        <v>0</v>
      </c>
      <c r="JA116" s="92">
        <v>0</v>
      </c>
      <c r="JB116" s="92">
        <v>0</v>
      </c>
      <c r="JC116" s="92">
        <v>0</v>
      </c>
      <c r="JD116" s="92">
        <v>0</v>
      </c>
      <c r="JE116" s="92">
        <v>0</v>
      </c>
      <c r="JF116" s="92">
        <v>0</v>
      </c>
      <c r="JG116" s="92">
        <v>0</v>
      </c>
      <c r="JH116" s="92">
        <v>0</v>
      </c>
      <c r="JI116" s="92">
        <v>0</v>
      </c>
      <c r="JJ116" s="92">
        <v>0</v>
      </c>
      <c r="JK116" s="92">
        <v>0</v>
      </c>
      <c r="JL116" s="92">
        <v>0</v>
      </c>
      <c r="JM116" s="92">
        <v>0</v>
      </c>
      <c r="JN116" s="92">
        <v>0</v>
      </c>
      <c r="JO116" s="92">
        <v>0</v>
      </c>
      <c r="JP116" s="92">
        <v>0</v>
      </c>
      <c r="JQ116" s="92">
        <v>0</v>
      </c>
      <c r="JR116" s="92">
        <v>0</v>
      </c>
      <c r="JS116" s="92">
        <v>0</v>
      </c>
      <c r="JT116" s="92">
        <v>0</v>
      </c>
      <c r="JU116" s="92">
        <v>0</v>
      </c>
      <c r="JV116" s="92">
        <v>0</v>
      </c>
      <c r="JW116" s="92">
        <v>0</v>
      </c>
      <c r="JX116" s="92">
        <v>0</v>
      </c>
      <c r="JY116" s="92">
        <v>0</v>
      </c>
      <c r="JZ116" s="92">
        <v>0</v>
      </c>
      <c r="KA116" s="92">
        <v>0</v>
      </c>
      <c r="KB116" s="92">
        <v>0</v>
      </c>
      <c r="KC116" s="92">
        <v>0</v>
      </c>
      <c r="KD116" s="92">
        <v>0</v>
      </c>
      <c r="KE116" s="92">
        <v>0</v>
      </c>
      <c r="KF116" s="92">
        <v>0</v>
      </c>
      <c r="KG116" s="92">
        <v>0</v>
      </c>
      <c r="KH116" s="92">
        <v>0</v>
      </c>
      <c r="KI116" s="92">
        <v>0</v>
      </c>
      <c r="KJ116" s="92">
        <v>0</v>
      </c>
      <c r="KK116" s="92">
        <v>0</v>
      </c>
      <c r="KL116" s="92">
        <v>0</v>
      </c>
      <c r="KM116" s="92">
        <v>0</v>
      </c>
      <c r="KN116" s="92">
        <v>0</v>
      </c>
      <c r="KO116" s="92">
        <v>0</v>
      </c>
      <c r="KP116" s="92">
        <v>0</v>
      </c>
      <c r="KQ116" s="92">
        <v>0</v>
      </c>
      <c r="KR116" s="92">
        <v>0</v>
      </c>
      <c r="KS116" s="92">
        <v>0</v>
      </c>
      <c r="KT116" s="92">
        <v>0</v>
      </c>
      <c r="KU116" s="92">
        <v>0</v>
      </c>
      <c r="KV116" s="92">
        <v>0</v>
      </c>
      <c r="KW116" s="92">
        <v>0</v>
      </c>
      <c r="KX116" s="92">
        <v>0</v>
      </c>
      <c r="KY116" s="92">
        <v>0</v>
      </c>
      <c r="KZ116" s="92">
        <v>0</v>
      </c>
      <c r="LA116" s="92">
        <v>0</v>
      </c>
      <c r="LB116" s="92">
        <v>0</v>
      </c>
      <c r="LC116" s="92">
        <v>0</v>
      </c>
      <c r="LD116" s="92">
        <v>0</v>
      </c>
      <c r="LE116" s="92">
        <v>0</v>
      </c>
      <c r="LF116" s="92">
        <v>0</v>
      </c>
      <c r="LG116" s="92">
        <v>0</v>
      </c>
      <c r="LH116" s="92">
        <v>0</v>
      </c>
      <c r="LI116" s="92">
        <v>0</v>
      </c>
      <c r="LJ116" s="92">
        <v>0</v>
      </c>
      <c r="LK116" s="92">
        <v>0</v>
      </c>
      <c r="LL116" s="92">
        <v>0</v>
      </c>
      <c r="LM116" s="92">
        <v>0</v>
      </c>
      <c r="LN116" s="92">
        <v>0</v>
      </c>
      <c r="LO116" s="92">
        <v>0</v>
      </c>
      <c r="LP116" s="92">
        <v>0</v>
      </c>
      <c r="LQ116" s="92">
        <v>0</v>
      </c>
      <c r="LR116" s="92">
        <v>0</v>
      </c>
      <c r="LS116" s="92">
        <v>0</v>
      </c>
      <c r="LT116" s="92">
        <v>0</v>
      </c>
      <c r="LU116" s="92">
        <v>0</v>
      </c>
      <c r="LV116" s="92">
        <v>0</v>
      </c>
      <c r="LW116" s="92">
        <v>0</v>
      </c>
      <c r="LX116" s="92">
        <v>0</v>
      </c>
      <c r="LY116" s="92">
        <v>0</v>
      </c>
      <c r="LZ116" s="92">
        <v>0</v>
      </c>
      <c r="MA116" s="92">
        <v>0</v>
      </c>
      <c r="MB116" s="92">
        <v>0</v>
      </c>
      <c r="MC116" s="92">
        <v>0</v>
      </c>
      <c r="MD116" s="92">
        <v>0</v>
      </c>
      <c r="ME116" s="92">
        <v>0</v>
      </c>
      <c r="MF116" s="92">
        <v>0</v>
      </c>
      <c r="MG116" s="92">
        <v>0</v>
      </c>
      <c r="MH116" s="92">
        <v>0</v>
      </c>
      <c r="MI116" s="92">
        <v>0</v>
      </c>
      <c r="MJ116" s="92">
        <v>0</v>
      </c>
      <c r="MK116" s="92">
        <v>0</v>
      </c>
      <c r="ML116" s="92">
        <v>0</v>
      </c>
      <c r="MM116" s="92">
        <v>0</v>
      </c>
      <c r="MN116" s="92">
        <v>0</v>
      </c>
      <c r="MO116" s="92">
        <v>0</v>
      </c>
      <c r="MP116" s="92">
        <v>0</v>
      </c>
      <c r="MQ116" s="92">
        <v>0</v>
      </c>
      <c r="MR116" s="92">
        <v>0</v>
      </c>
      <c r="MS116" s="92">
        <v>0</v>
      </c>
      <c r="MT116" s="92">
        <v>0</v>
      </c>
      <c r="MU116" s="92">
        <v>0</v>
      </c>
      <c r="MV116" s="92">
        <v>0</v>
      </c>
      <c r="MW116" s="92">
        <v>0</v>
      </c>
      <c r="MX116" s="92">
        <v>0</v>
      </c>
      <c r="MY116" s="92">
        <v>0</v>
      </c>
      <c r="MZ116" s="92">
        <v>0</v>
      </c>
      <c r="NA116" s="92">
        <v>0</v>
      </c>
      <c r="NB116" s="92">
        <v>0</v>
      </c>
      <c r="NC116" s="92">
        <v>0</v>
      </c>
      <c r="ND116" s="92">
        <v>0</v>
      </c>
      <c r="NE116" s="92">
        <v>0</v>
      </c>
      <c r="NF116" s="92">
        <v>0</v>
      </c>
      <c r="NG116" s="92">
        <v>0</v>
      </c>
      <c r="NH116" s="92">
        <v>0</v>
      </c>
      <c r="NI116" s="92">
        <v>0</v>
      </c>
      <c r="NJ116" s="92">
        <v>0</v>
      </c>
      <c r="NK116" s="92">
        <v>0</v>
      </c>
      <c r="NL116" s="92">
        <v>0</v>
      </c>
      <c r="NM116" s="92">
        <v>0</v>
      </c>
      <c r="NN116" s="92">
        <v>0</v>
      </c>
      <c r="NO116" s="92">
        <v>0</v>
      </c>
      <c r="NP116" s="92">
        <v>0</v>
      </c>
      <c r="NQ116" s="92">
        <v>0</v>
      </c>
      <c r="NR116" s="92">
        <v>0</v>
      </c>
      <c r="NS116" s="92">
        <v>0</v>
      </c>
      <c r="NT116" s="92">
        <v>0</v>
      </c>
      <c r="NU116" s="92">
        <v>0</v>
      </c>
      <c r="NV116" s="92">
        <v>0</v>
      </c>
      <c r="NW116" s="92">
        <v>0</v>
      </c>
      <c r="NX116" s="92">
        <v>0</v>
      </c>
      <c r="NY116" s="92">
        <v>0</v>
      </c>
      <c r="NZ116" s="92">
        <v>0</v>
      </c>
      <c r="OA116" s="92">
        <v>0</v>
      </c>
      <c r="OB116" s="92">
        <v>0</v>
      </c>
      <c r="OC116" s="92">
        <v>0</v>
      </c>
      <c r="OD116" s="92">
        <v>0</v>
      </c>
      <c r="OE116" s="92">
        <v>0</v>
      </c>
      <c r="OF116" s="92">
        <v>0</v>
      </c>
      <c r="OG116" s="92">
        <v>0</v>
      </c>
      <c r="OH116" s="92">
        <v>1</v>
      </c>
      <c r="OI116" s="92">
        <v>1</v>
      </c>
      <c r="OJ116" s="92">
        <v>0</v>
      </c>
      <c r="OK116" s="92">
        <v>0</v>
      </c>
      <c r="OL116" s="92">
        <v>0</v>
      </c>
      <c r="OM116" s="92">
        <v>0</v>
      </c>
      <c r="ON116" s="92">
        <v>0</v>
      </c>
      <c r="OO116" s="92">
        <v>1</v>
      </c>
      <c r="OP116" s="92">
        <v>0</v>
      </c>
      <c r="OQ116" s="92">
        <v>0</v>
      </c>
      <c r="OR116" s="92">
        <v>0</v>
      </c>
      <c r="OS116" s="92">
        <v>0</v>
      </c>
      <c r="OT116" s="92">
        <v>0</v>
      </c>
      <c r="OU116" s="92">
        <v>0</v>
      </c>
      <c r="OV116" s="92">
        <v>0</v>
      </c>
      <c r="OW116" s="92">
        <v>0</v>
      </c>
      <c r="OX116" s="92">
        <v>0</v>
      </c>
      <c r="OY116" s="92">
        <v>0</v>
      </c>
      <c r="OZ116" s="92">
        <v>0</v>
      </c>
      <c r="PA116" s="92">
        <v>0</v>
      </c>
      <c r="PB116" s="92">
        <v>0</v>
      </c>
      <c r="PC116" s="92">
        <v>0</v>
      </c>
      <c r="PD116" s="92">
        <v>0</v>
      </c>
      <c r="PE116" s="92">
        <v>0</v>
      </c>
      <c r="PF116" s="92">
        <v>0</v>
      </c>
      <c r="PG116" s="92">
        <v>0</v>
      </c>
      <c r="PH116" s="92">
        <v>0</v>
      </c>
      <c r="PI116" s="92">
        <v>0</v>
      </c>
      <c r="PJ116" s="92">
        <v>0</v>
      </c>
      <c r="PK116" s="92">
        <v>0</v>
      </c>
      <c r="PL116" s="92">
        <v>0</v>
      </c>
      <c r="PM116" s="92">
        <v>0</v>
      </c>
      <c r="PN116" s="92">
        <v>0</v>
      </c>
      <c r="PO116" s="92">
        <v>0</v>
      </c>
      <c r="PP116" s="92">
        <v>0</v>
      </c>
      <c r="PQ116" s="92">
        <v>0</v>
      </c>
      <c r="PR116" s="92">
        <v>0</v>
      </c>
      <c r="PS116" s="92">
        <v>0</v>
      </c>
      <c r="PT116" s="92">
        <v>0</v>
      </c>
      <c r="PU116" s="92">
        <v>0</v>
      </c>
      <c r="PV116" s="92">
        <v>0</v>
      </c>
      <c r="PW116" s="92">
        <v>0</v>
      </c>
      <c r="PX116" s="92">
        <v>0</v>
      </c>
      <c r="PY116" s="92">
        <v>0</v>
      </c>
      <c r="PZ116" s="92">
        <v>0</v>
      </c>
      <c r="QA116" s="92">
        <v>0</v>
      </c>
      <c r="QB116" s="92">
        <v>0</v>
      </c>
      <c r="QC116" s="92">
        <v>0</v>
      </c>
      <c r="QD116" s="92">
        <v>0</v>
      </c>
      <c r="QE116" s="92">
        <v>0</v>
      </c>
      <c r="QF116" s="92">
        <v>0</v>
      </c>
      <c r="QG116" s="92">
        <v>0</v>
      </c>
      <c r="QH116" s="92">
        <v>0</v>
      </c>
      <c r="QI116" s="92">
        <v>0</v>
      </c>
      <c r="QJ116" s="92">
        <v>0</v>
      </c>
      <c r="QK116" s="92">
        <v>0</v>
      </c>
      <c r="QL116" s="92">
        <v>0</v>
      </c>
      <c r="QM116" s="92">
        <v>0</v>
      </c>
      <c r="QN116" s="92">
        <v>0</v>
      </c>
      <c r="QO116" s="92">
        <v>0</v>
      </c>
      <c r="QP116" s="92">
        <v>0</v>
      </c>
      <c r="QQ116" s="92">
        <v>0</v>
      </c>
      <c r="QR116" s="92">
        <v>0</v>
      </c>
      <c r="QS116" s="92">
        <v>0</v>
      </c>
      <c r="QT116" s="92">
        <v>0</v>
      </c>
      <c r="QU116" s="92">
        <v>0</v>
      </c>
      <c r="QV116" s="92">
        <v>0</v>
      </c>
      <c r="QW116" s="92">
        <v>0</v>
      </c>
      <c r="QX116" s="92">
        <v>0</v>
      </c>
      <c r="QY116" s="92">
        <v>0</v>
      </c>
      <c r="QZ116" s="92">
        <v>0</v>
      </c>
      <c r="RA116" s="92">
        <v>0</v>
      </c>
      <c r="RB116" s="92">
        <v>0</v>
      </c>
      <c r="RC116" s="92">
        <v>0</v>
      </c>
      <c r="RD116" s="92">
        <v>0</v>
      </c>
      <c r="RE116" s="92">
        <v>0</v>
      </c>
      <c r="RF116" s="92">
        <v>0</v>
      </c>
      <c r="RG116" s="92">
        <v>0</v>
      </c>
      <c r="RH116" s="92">
        <v>0</v>
      </c>
      <c r="RI116" s="92">
        <v>0</v>
      </c>
      <c r="RJ116" s="92">
        <v>0</v>
      </c>
      <c r="RK116" s="92">
        <v>0</v>
      </c>
      <c r="RL116" s="92">
        <v>0</v>
      </c>
      <c r="RM116" s="92">
        <v>0</v>
      </c>
      <c r="RN116" s="92">
        <v>0</v>
      </c>
      <c r="RO116" s="92">
        <v>0</v>
      </c>
      <c r="RP116" s="92">
        <v>0</v>
      </c>
      <c r="RQ116" s="92">
        <v>0</v>
      </c>
    </row>
    <row r="117" spans="1:485" ht="15">
      <c r="D117" s="85" t="s">
        <v>2060</v>
      </c>
      <c r="E117" s="87"/>
      <c r="F117" s="87"/>
      <c r="H117" s="91" t="s">
        <v>2061</v>
      </c>
      <c r="I117" s="86" t="s">
        <v>2062</v>
      </c>
      <c r="J117" s="86"/>
      <c r="K117" s="86"/>
      <c r="T117" s="91">
        <v>0</v>
      </c>
      <c r="U117" s="91">
        <v>0</v>
      </c>
      <c r="V117" s="91">
        <v>0</v>
      </c>
      <c r="W117" s="91">
        <v>0.28446993546602362</v>
      </c>
      <c r="X117" s="91">
        <v>0</v>
      </c>
      <c r="Y117" s="91">
        <v>0</v>
      </c>
      <c r="Z117" s="91">
        <v>0.91878295819457589</v>
      </c>
      <c r="AA117" s="91">
        <v>0</v>
      </c>
      <c r="AB117" s="91">
        <v>0.22958924763221722</v>
      </c>
      <c r="AC117" s="91">
        <v>0</v>
      </c>
      <c r="AD117" s="91">
        <v>0</v>
      </c>
      <c r="AE117" s="91">
        <v>0</v>
      </c>
      <c r="AF117" s="91">
        <v>0</v>
      </c>
      <c r="AG117" s="91">
        <v>0</v>
      </c>
      <c r="AH117" s="91">
        <v>0.7769935224131167</v>
      </c>
      <c r="AI117" s="91">
        <v>0</v>
      </c>
      <c r="AJ117" s="91">
        <v>0</v>
      </c>
      <c r="AK117" s="91">
        <v>0</v>
      </c>
      <c r="AL117" s="91">
        <v>0</v>
      </c>
      <c r="AM117" s="91">
        <v>0</v>
      </c>
      <c r="AN117" s="91">
        <v>0</v>
      </c>
      <c r="AO117" s="91">
        <v>0</v>
      </c>
      <c r="AP117" s="91">
        <v>0.66324844795531501</v>
      </c>
      <c r="AQ117" s="91">
        <v>0</v>
      </c>
      <c r="AR117" s="91">
        <v>0</v>
      </c>
      <c r="AS117" s="91">
        <v>1</v>
      </c>
      <c r="AT117" s="91">
        <v>0.80643969776729274</v>
      </c>
      <c r="AU117" s="91">
        <v>0</v>
      </c>
      <c r="AV117" s="91">
        <v>0</v>
      </c>
      <c r="AW117" s="91">
        <v>0</v>
      </c>
      <c r="AX117" s="91">
        <v>0</v>
      </c>
      <c r="AY117" s="91">
        <v>0</v>
      </c>
      <c r="AZ117" s="91">
        <v>0</v>
      </c>
      <c r="BA117" s="91">
        <v>0</v>
      </c>
      <c r="BB117" s="91">
        <v>0</v>
      </c>
      <c r="BC117" s="91">
        <v>0.47488698466588725</v>
      </c>
      <c r="BD117" s="91">
        <v>0</v>
      </c>
      <c r="BE117" s="91">
        <v>0</v>
      </c>
      <c r="BF117" s="91">
        <v>0</v>
      </c>
      <c r="BG117" s="91">
        <v>0</v>
      </c>
      <c r="BH117" s="91">
        <v>0.8839096596467354</v>
      </c>
      <c r="BI117" s="91">
        <v>0</v>
      </c>
      <c r="BJ117" s="91">
        <v>0.84422205581136844</v>
      </c>
      <c r="BK117" s="91">
        <v>1</v>
      </c>
      <c r="BL117" s="91">
        <v>0</v>
      </c>
      <c r="BM117" s="91">
        <v>0</v>
      </c>
      <c r="BN117" s="91">
        <v>0.81524726071545017</v>
      </c>
      <c r="BO117" s="91">
        <v>0</v>
      </c>
      <c r="BP117" s="91">
        <v>0</v>
      </c>
      <c r="BQ117" s="91">
        <v>0</v>
      </c>
      <c r="BR117" s="91">
        <v>0</v>
      </c>
      <c r="BS117" s="91">
        <v>0.47791384820637689</v>
      </c>
      <c r="BT117" s="91">
        <v>0</v>
      </c>
      <c r="BU117" s="91">
        <v>0</v>
      </c>
      <c r="BV117" s="91">
        <v>0</v>
      </c>
      <c r="BW117" s="91">
        <v>0.76740050525434345</v>
      </c>
      <c r="BX117" s="91">
        <v>0.99999999999999978</v>
      </c>
      <c r="BY117" s="91">
        <v>0.80754210569421925</v>
      </c>
      <c r="BZ117" s="91">
        <v>0</v>
      </c>
      <c r="CA117" s="91">
        <v>0</v>
      </c>
      <c r="CB117" s="91">
        <v>0</v>
      </c>
      <c r="CC117" s="91">
        <v>0.80007932867989051</v>
      </c>
      <c r="CD117" s="91">
        <v>0</v>
      </c>
      <c r="CE117" s="91">
        <v>0</v>
      </c>
      <c r="CF117" s="91">
        <v>0</v>
      </c>
      <c r="CG117" s="91">
        <v>0</v>
      </c>
      <c r="CH117" s="91">
        <v>0.73437136283957194</v>
      </c>
      <c r="CI117" s="91">
        <v>0</v>
      </c>
      <c r="CJ117" s="91">
        <v>0</v>
      </c>
      <c r="CK117" s="91">
        <v>0</v>
      </c>
      <c r="CL117" s="91">
        <v>0</v>
      </c>
      <c r="CM117" s="91">
        <v>0</v>
      </c>
      <c r="CN117" s="91">
        <v>0.99706436898480477</v>
      </c>
      <c r="CO117" s="91">
        <v>0.86045421995795968</v>
      </c>
      <c r="CP117" s="91">
        <v>0</v>
      </c>
      <c r="CQ117" s="91">
        <v>0.91313477652226549</v>
      </c>
      <c r="CR117" s="91">
        <v>1</v>
      </c>
      <c r="CS117" s="91">
        <v>0.99999999999999978</v>
      </c>
      <c r="CT117" s="91">
        <v>0</v>
      </c>
      <c r="CU117" s="91">
        <v>0</v>
      </c>
      <c r="CV117" s="91">
        <v>0.858509320705797</v>
      </c>
      <c r="CW117" s="91">
        <v>0</v>
      </c>
      <c r="CX117" s="91">
        <v>0</v>
      </c>
      <c r="CY117" s="91">
        <v>1</v>
      </c>
      <c r="CZ117" s="91">
        <v>0.19153922154816777</v>
      </c>
      <c r="DA117" s="91">
        <v>0.52492993951029254</v>
      </c>
      <c r="DB117" s="91">
        <v>0</v>
      </c>
      <c r="DC117" s="91">
        <v>0</v>
      </c>
      <c r="DD117" s="91">
        <v>0</v>
      </c>
      <c r="DE117" s="91">
        <v>0</v>
      </c>
      <c r="DF117" s="91">
        <v>0</v>
      </c>
      <c r="DG117" s="91">
        <v>0</v>
      </c>
      <c r="DH117" s="91">
        <v>0.90463081252482891</v>
      </c>
      <c r="DI117" s="91">
        <v>0</v>
      </c>
      <c r="DJ117" s="91">
        <v>0.93934669396721882</v>
      </c>
      <c r="DK117" s="91">
        <v>1</v>
      </c>
      <c r="DL117" s="91">
        <v>0</v>
      </c>
      <c r="DM117" s="91">
        <v>0</v>
      </c>
      <c r="DN117" s="91">
        <v>0</v>
      </c>
      <c r="DO117" s="91">
        <v>0.88847646383701229</v>
      </c>
      <c r="DP117" s="91">
        <v>0</v>
      </c>
      <c r="DQ117" s="91">
        <v>1</v>
      </c>
      <c r="DR117" s="91">
        <v>1</v>
      </c>
      <c r="DS117" s="91">
        <v>0.60772624611195969</v>
      </c>
      <c r="DT117" s="91">
        <v>0.73972013168953377</v>
      </c>
      <c r="DU117" s="91">
        <v>0</v>
      </c>
      <c r="DV117" s="91">
        <v>0</v>
      </c>
      <c r="DW117" s="91">
        <v>0</v>
      </c>
      <c r="DX117" s="91">
        <v>0</v>
      </c>
      <c r="DY117" s="91">
        <v>0</v>
      </c>
      <c r="DZ117" s="91">
        <v>0</v>
      </c>
      <c r="EA117" s="91">
        <v>0.9000384539056282</v>
      </c>
      <c r="EB117" s="91">
        <v>0</v>
      </c>
      <c r="EC117" s="91">
        <v>0</v>
      </c>
      <c r="ED117" s="91">
        <v>0</v>
      </c>
      <c r="EE117" s="91">
        <v>0</v>
      </c>
      <c r="EF117" s="91">
        <v>0</v>
      </c>
      <c r="EG117" s="91">
        <v>0</v>
      </c>
      <c r="EH117" s="91">
        <v>0</v>
      </c>
      <c r="EI117" s="91">
        <v>0</v>
      </c>
      <c r="EJ117" s="91">
        <v>0</v>
      </c>
      <c r="EK117" s="91">
        <v>0</v>
      </c>
      <c r="EL117" s="91">
        <v>0</v>
      </c>
      <c r="EM117" s="91">
        <v>0</v>
      </c>
      <c r="EN117" s="91">
        <v>0</v>
      </c>
      <c r="EO117" s="91">
        <v>1</v>
      </c>
      <c r="EP117" s="91">
        <v>0.54514739673402079</v>
      </c>
      <c r="EQ117" s="91">
        <v>0.35996504551383501</v>
      </c>
      <c r="ER117" s="91">
        <v>0.98486799723105434</v>
      </c>
      <c r="ES117" s="91">
        <v>0</v>
      </c>
      <c r="ET117" s="91">
        <v>0</v>
      </c>
      <c r="EU117" s="91">
        <v>0</v>
      </c>
      <c r="EV117" s="91">
        <v>0.72033255884134229</v>
      </c>
      <c r="EW117" s="91">
        <v>0</v>
      </c>
      <c r="EX117" s="91">
        <v>0</v>
      </c>
      <c r="EY117" s="91">
        <v>0.26001901811243328</v>
      </c>
      <c r="EZ117" s="91">
        <v>0</v>
      </c>
      <c r="FA117" s="91">
        <v>1</v>
      </c>
      <c r="FB117" s="91">
        <v>0</v>
      </c>
      <c r="FC117" s="91">
        <v>0.29911736931834798</v>
      </c>
      <c r="FD117" s="91">
        <v>0</v>
      </c>
      <c r="FE117" s="91">
        <v>0</v>
      </c>
      <c r="FF117" s="91">
        <v>0.64783287838918191</v>
      </c>
      <c r="FG117" s="91">
        <v>0</v>
      </c>
      <c r="FH117" s="91">
        <v>5.7017066097969547E-2</v>
      </c>
      <c r="FI117" s="91">
        <v>0.28700893809680972</v>
      </c>
      <c r="FJ117" s="91">
        <v>0.14016255221764218</v>
      </c>
      <c r="FK117" s="91">
        <v>1</v>
      </c>
      <c r="FL117" s="91">
        <v>0</v>
      </c>
      <c r="FM117" s="91">
        <v>0.44753197401489658</v>
      </c>
      <c r="FN117" s="91">
        <v>0</v>
      </c>
      <c r="FO117" s="91">
        <v>0</v>
      </c>
      <c r="FP117" s="91">
        <v>0.74621623796160996</v>
      </c>
      <c r="FQ117" s="91">
        <v>1</v>
      </c>
      <c r="FR117" s="91">
        <v>0</v>
      </c>
      <c r="FS117" s="91">
        <v>0.21710060847838122</v>
      </c>
      <c r="FT117" s="91">
        <v>0</v>
      </c>
      <c r="FU117" s="91">
        <v>1</v>
      </c>
      <c r="FV117" s="91">
        <v>0.33156643416224468</v>
      </c>
      <c r="FW117" s="91">
        <v>0.5301931821430812</v>
      </c>
      <c r="FX117" s="91">
        <v>0.65769155326108475</v>
      </c>
      <c r="FY117" s="91">
        <v>0</v>
      </c>
      <c r="FZ117" s="91">
        <v>0</v>
      </c>
      <c r="GA117" s="91">
        <v>0.73109224128165939</v>
      </c>
      <c r="GB117" s="91">
        <v>0</v>
      </c>
      <c r="GC117" s="91">
        <v>0</v>
      </c>
      <c r="GD117" s="91">
        <v>0.39732913065630382</v>
      </c>
      <c r="GE117" s="91">
        <v>0</v>
      </c>
      <c r="GF117" s="91">
        <v>1</v>
      </c>
      <c r="GG117" s="91">
        <v>7.3338754206099518E-2</v>
      </c>
      <c r="GH117" s="91">
        <v>0.19043403618281129</v>
      </c>
      <c r="GI117" s="91">
        <v>0.45595529687390252</v>
      </c>
      <c r="GJ117" s="91">
        <v>0</v>
      </c>
      <c r="GK117" s="91">
        <v>0</v>
      </c>
      <c r="GL117" s="91">
        <v>0</v>
      </c>
      <c r="GM117" s="91">
        <v>0</v>
      </c>
      <c r="GN117" s="91">
        <v>0</v>
      </c>
      <c r="GO117" s="91">
        <v>0.4181483484146194</v>
      </c>
      <c r="GP117" s="91">
        <v>9.6599477001053424E-2</v>
      </c>
      <c r="GQ117" s="91">
        <v>1</v>
      </c>
      <c r="GR117" s="91">
        <v>0</v>
      </c>
      <c r="GS117" s="91">
        <v>0.39421307043447062</v>
      </c>
      <c r="GT117" s="91">
        <v>0.28360131352321982</v>
      </c>
      <c r="GU117" s="91">
        <v>0</v>
      </c>
      <c r="GV117" s="91">
        <v>1</v>
      </c>
      <c r="GW117" s="91">
        <v>0</v>
      </c>
      <c r="GX117" s="91">
        <v>0.82775709316468826</v>
      </c>
      <c r="GY117" s="91">
        <v>0</v>
      </c>
      <c r="GZ117" s="91">
        <v>0</v>
      </c>
      <c r="HA117" s="91">
        <v>0</v>
      </c>
      <c r="HB117" s="91">
        <v>0</v>
      </c>
      <c r="HC117" s="91">
        <v>0</v>
      </c>
      <c r="HD117" s="91">
        <v>0</v>
      </c>
      <c r="HE117" s="91">
        <v>0</v>
      </c>
      <c r="HF117" s="91">
        <v>0</v>
      </c>
      <c r="HG117" s="91">
        <v>0</v>
      </c>
      <c r="HH117" s="91">
        <v>0</v>
      </c>
      <c r="HI117" s="91">
        <v>0</v>
      </c>
      <c r="HJ117" s="91">
        <v>0</v>
      </c>
      <c r="HK117" s="91">
        <v>0</v>
      </c>
      <c r="HL117" s="91">
        <v>0</v>
      </c>
      <c r="HM117" s="91">
        <v>0</v>
      </c>
      <c r="HN117" s="91">
        <v>1</v>
      </c>
      <c r="HO117" s="91">
        <v>0</v>
      </c>
      <c r="HP117" s="91">
        <v>0</v>
      </c>
      <c r="HQ117" s="91">
        <v>0</v>
      </c>
      <c r="HR117" s="91">
        <v>0</v>
      </c>
      <c r="HS117" s="91">
        <v>0</v>
      </c>
      <c r="HT117" s="91">
        <v>0</v>
      </c>
      <c r="HU117" s="91">
        <v>0</v>
      </c>
      <c r="HV117" s="91">
        <v>1</v>
      </c>
      <c r="HW117" s="91">
        <v>0</v>
      </c>
      <c r="HX117" s="91">
        <v>0.97402223734245008</v>
      </c>
      <c r="HY117" s="91">
        <v>0</v>
      </c>
      <c r="HZ117" s="91">
        <v>0</v>
      </c>
      <c r="IA117" s="91">
        <v>1</v>
      </c>
      <c r="IB117" s="91">
        <v>0</v>
      </c>
      <c r="IC117" s="91">
        <v>1</v>
      </c>
      <c r="ID117" s="91">
        <v>0</v>
      </c>
      <c r="IE117" s="91">
        <v>0</v>
      </c>
      <c r="IF117" s="91">
        <v>0</v>
      </c>
      <c r="IG117" s="91">
        <v>0</v>
      </c>
      <c r="IH117" s="91">
        <v>0</v>
      </c>
      <c r="II117" s="91">
        <v>0</v>
      </c>
      <c r="IJ117" s="91">
        <v>0</v>
      </c>
      <c r="IK117" s="91">
        <v>0</v>
      </c>
      <c r="IL117" s="91">
        <v>0</v>
      </c>
      <c r="IM117" s="91">
        <v>0</v>
      </c>
      <c r="IN117" s="91">
        <v>0</v>
      </c>
      <c r="IO117" s="91">
        <v>0</v>
      </c>
      <c r="IP117" s="91">
        <v>0</v>
      </c>
      <c r="IQ117" s="91">
        <v>0</v>
      </c>
      <c r="IR117" s="91">
        <v>0</v>
      </c>
      <c r="IS117" s="91">
        <v>0</v>
      </c>
      <c r="IT117" s="91">
        <v>0</v>
      </c>
      <c r="IU117" s="91">
        <v>0.18877511201829045</v>
      </c>
      <c r="IV117" s="91">
        <v>0</v>
      </c>
      <c r="IW117" s="91">
        <v>0</v>
      </c>
      <c r="IX117" s="91">
        <v>0</v>
      </c>
      <c r="IY117" s="91">
        <v>0.62796116116238809</v>
      </c>
      <c r="IZ117" s="91">
        <v>0</v>
      </c>
      <c r="JA117" s="91">
        <v>0</v>
      </c>
      <c r="JB117" s="91">
        <v>0</v>
      </c>
      <c r="JC117" s="91">
        <v>0</v>
      </c>
      <c r="JD117" s="91">
        <v>0.33428446349291185</v>
      </c>
      <c r="JE117" s="91">
        <v>0</v>
      </c>
      <c r="JF117" s="91">
        <v>0.8623868803406558</v>
      </c>
      <c r="JG117" s="91">
        <v>0</v>
      </c>
      <c r="JH117" s="91">
        <v>0</v>
      </c>
      <c r="JI117" s="91">
        <v>0</v>
      </c>
      <c r="JJ117" s="91">
        <v>0</v>
      </c>
      <c r="JK117" s="91">
        <v>0</v>
      </c>
      <c r="JL117" s="91">
        <v>0</v>
      </c>
      <c r="JM117" s="91">
        <v>0</v>
      </c>
      <c r="JN117" s="91">
        <v>0</v>
      </c>
      <c r="JO117" s="91">
        <v>0</v>
      </c>
      <c r="JP117" s="91">
        <v>0</v>
      </c>
      <c r="JQ117" s="91">
        <v>0.81687046690921339</v>
      </c>
      <c r="JR117" s="91">
        <v>0</v>
      </c>
      <c r="JS117" s="91">
        <v>0</v>
      </c>
      <c r="JT117" s="91">
        <v>0</v>
      </c>
      <c r="JU117" s="91">
        <v>0</v>
      </c>
      <c r="JV117" s="91">
        <v>0.15617241195902168</v>
      </c>
      <c r="JW117" s="91">
        <v>0</v>
      </c>
      <c r="JX117" s="91">
        <v>0.75659682067985834</v>
      </c>
      <c r="JY117" s="91">
        <v>0</v>
      </c>
      <c r="JZ117" s="91">
        <v>0</v>
      </c>
      <c r="KA117" s="91">
        <v>0</v>
      </c>
      <c r="KB117" s="91">
        <v>0</v>
      </c>
      <c r="KC117" s="91">
        <v>0.21347486372602542</v>
      </c>
      <c r="KD117" s="91">
        <v>0</v>
      </c>
      <c r="KE117" s="91">
        <v>0</v>
      </c>
      <c r="KF117" s="91">
        <v>0</v>
      </c>
      <c r="KG117" s="91">
        <v>0.97424497968562684</v>
      </c>
      <c r="KH117" s="91">
        <v>0</v>
      </c>
      <c r="KI117" s="91">
        <v>0</v>
      </c>
      <c r="KJ117" s="91">
        <v>0</v>
      </c>
      <c r="KK117" s="91">
        <v>0</v>
      </c>
      <c r="KL117" s="91">
        <v>0.27136634984922392</v>
      </c>
      <c r="KM117" s="91">
        <v>0</v>
      </c>
      <c r="KN117" s="91">
        <v>0.8303365537167221</v>
      </c>
      <c r="KO117" s="91">
        <v>0</v>
      </c>
      <c r="KP117" s="91">
        <v>0</v>
      </c>
      <c r="KQ117" s="91">
        <v>0</v>
      </c>
      <c r="KR117" s="91">
        <v>0</v>
      </c>
      <c r="KS117" s="91">
        <v>0</v>
      </c>
      <c r="KT117" s="91">
        <v>9.2909541296181106E-2</v>
      </c>
      <c r="KU117" s="91">
        <v>0</v>
      </c>
      <c r="KV117" s="91">
        <v>0</v>
      </c>
      <c r="KW117" s="91">
        <v>0</v>
      </c>
      <c r="KX117" s="91">
        <v>0</v>
      </c>
      <c r="KY117" s="91">
        <v>0</v>
      </c>
      <c r="KZ117" s="91">
        <v>0.46798269848889529</v>
      </c>
      <c r="LA117" s="91">
        <v>0</v>
      </c>
      <c r="LB117" s="91">
        <v>0</v>
      </c>
      <c r="LC117" s="91">
        <v>0.14772055031560369</v>
      </c>
      <c r="LD117" s="91">
        <v>0</v>
      </c>
      <c r="LE117" s="91">
        <v>0.68001247635930928</v>
      </c>
      <c r="LF117" s="91">
        <v>0</v>
      </c>
      <c r="LG117" s="91">
        <v>0</v>
      </c>
      <c r="LH117" s="91">
        <v>0</v>
      </c>
      <c r="LI117" s="91">
        <v>0</v>
      </c>
      <c r="LJ117" s="91">
        <v>0</v>
      </c>
      <c r="LK117" s="91">
        <v>0</v>
      </c>
      <c r="LL117" s="91">
        <v>0.2552273360088208</v>
      </c>
      <c r="LM117" s="91">
        <v>0</v>
      </c>
      <c r="LN117" s="91">
        <v>0</v>
      </c>
      <c r="LO117" s="91">
        <v>0</v>
      </c>
      <c r="LP117" s="91">
        <v>0.73983179162740942</v>
      </c>
      <c r="LQ117" s="91">
        <v>0</v>
      </c>
      <c r="LR117" s="91">
        <v>0</v>
      </c>
      <c r="LS117" s="91">
        <v>0</v>
      </c>
      <c r="LT117" s="91">
        <v>0</v>
      </c>
      <c r="LU117" s="91">
        <v>0</v>
      </c>
      <c r="LV117" s="91">
        <v>0</v>
      </c>
      <c r="LW117" s="91">
        <v>0</v>
      </c>
      <c r="LX117" s="91">
        <v>0.64645456220645947</v>
      </c>
      <c r="LY117" s="91">
        <v>0</v>
      </c>
      <c r="LZ117" s="91">
        <v>0</v>
      </c>
      <c r="MA117" s="91">
        <v>0</v>
      </c>
      <c r="MB117" s="91">
        <v>0</v>
      </c>
      <c r="MC117" s="91">
        <v>0</v>
      </c>
      <c r="MD117" s="91">
        <v>0</v>
      </c>
      <c r="ME117" s="91">
        <v>0</v>
      </c>
      <c r="MF117" s="91">
        <v>0.26002568254654035</v>
      </c>
      <c r="MG117" s="91">
        <v>0</v>
      </c>
      <c r="MH117" s="91">
        <v>0</v>
      </c>
      <c r="MI117" s="91">
        <v>0</v>
      </c>
      <c r="MJ117" s="91">
        <v>0.85881093390205931</v>
      </c>
      <c r="MK117" s="91">
        <v>0</v>
      </c>
      <c r="ML117" s="91">
        <v>0</v>
      </c>
      <c r="MM117" s="91">
        <v>0</v>
      </c>
      <c r="MN117" s="91">
        <v>0</v>
      </c>
      <c r="MO117" s="91">
        <v>0</v>
      </c>
      <c r="MP117" s="91">
        <v>0</v>
      </c>
      <c r="MQ117" s="91">
        <v>0.72428682067883232</v>
      </c>
      <c r="MR117" s="91">
        <v>0</v>
      </c>
      <c r="MS117" s="91">
        <v>0</v>
      </c>
      <c r="MT117" s="91">
        <v>0</v>
      </c>
      <c r="MU117" s="91">
        <v>0</v>
      </c>
      <c r="MV117" s="91">
        <v>0</v>
      </c>
      <c r="MW117" s="91">
        <v>0</v>
      </c>
      <c r="MX117" s="91">
        <v>0</v>
      </c>
      <c r="MY117" s="91">
        <v>0</v>
      </c>
      <c r="MZ117" s="91">
        <v>0</v>
      </c>
      <c r="NA117" s="91">
        <v>0</v>
      </c>
      <c r="NB117" s="91">
        <v>0</v>
      </c>
      <c r="NC117" s="91">
        <v>0</v>
      </c>
      <c r="ND117" s="91">
        <v>0</v>
      </c>
      <c r="NE117" s="91">
        <v>0</v>
      </c>
      <c r="NF117" s="91">
        <v>0.96248671521173645</v>
      </c>
      <c r="NG117" s="91">
        <v>0</v>
      </c>
      <c r="NH117" s="91">
        <v>0</v>
      </c>
      <c r="NI117" s="91">
        <v>0</v>
      </c>
      <c r="NJ117" s="91">
        <v>0</v>
      </c>
      <c r="NK117" s="91">
        <v>0</v>
      </c>
      <c r="NL117" s="91">
        <v>0</v>
      </c>
      <c r="NM117" s="91">
        <v>0</v>
      </c>
      <c r="NN117" s="91">
        <v>0</v>
      </c>
      <c r="NO117" s="91">
        <v>0</v>
      </c>
      <c r="NP117" s="91">
        <v>0</v>
      </c>
      <c r="NQ117" s="91">
        <v>0.98109142369402824</v>
      </c>
      <c r="NR117" s="91">
        <v>0</v>
      </c>
      <c r="NS117" s="91">
        <v>0</v>
      </c>
      <c r="NT117" s="91">
        <v>0</v>
      </c>
      <c r="NU117" s="91">
        <v>1</v>
      </c>
      <c r="NV117" s="91">
        <v>0</v>
      </c>
      <c r="NW117" s="91">
        <v>0</v>
      </c>
      <c r="NX117" s="91">
        <v>0.94705882352941173</v>
      </c>
      <c r="NY117" s="91">
        <v>0.96463828298545551</v>
      </c>
      <c r="NZ117" s="91">
        <v>0</v>
      </c>
      <c r="OA117" s="91">
        <v>0</v>
      </c>
      <c r="OB117" s="91">
        <v>0</v>
      </c>
      <c r="OC117" s="91">
        <v>0</v>
      </c>
      <c r="OD117" s="91">
        <v>0</v>
      </c>
      <c r="OE117" s="91">
        <v>0</v>
      </c>
      <c r="OF117" s="91">
        <v>0</v>
      </c>
      <c r="OG117" s="91">
        <v>0</v>
      </c>
      <c r="OH117" s="91">
        <v>0</v>
      </c>
      <c r="OI117" s="91">
        <v>0</v>
      </c>
      <c r="OJ117" s="91">
        <v>0</v>
      </c>
      <c r="OK117" s="91">
        <v>0</v>
      </c>
      <c r="OL117" s="91">
        <v>0</v>
      </c>
      <c r="OM117" s="91">
        <v>0</v>
      </c>
      <c r="ON117" s="91">
        <v>0</v>
      </c>
      <c r="OO117" s="91">
        <v>0</v>
      </c>
      <c r="OP117" s="91">
        <v>0</v>
      </c>
      <c r="OQ117" s="91">
        <v>0.73373126380328446</v>
      </c>
      <c r="OR117" s="91">
        <v>0.85985175593083496</v>
      </c>
      <c r="OS117" s="91">
        <v>0</v>
      </c>
      <c r="OT117" s="91">
        <v>0</v>
      </c>
      <c r="OU117" s="91">
        <v>0</v>
      </c>
      <c r="OV117" s="91">
        <v>0</v>
      </c>
      <c r="OW117" s="91">
        <v>0</v>
      </c>
      <c r="OX117" s="91">
        <v>0</v>
      </c>
      <c r="OY117" s="91">
        <v>0</v>
      </c>
      <c r="OZ117" s="91">
        <v>0.52218574391351025</v>
      </c>
      <c r="PA117" s="91">
        <v>0</v>
      </c>
      <c r="PB117" s="91">
        <v>0</v>
      </c>
      <c r="PC117" s="91">
        <v>0.63492094711029812</v>
      </c>
      <c r="PD117" s="91">
        <v>0</v>
      </c>
      <c r="PE117" s="91">
        <v>0</v>
      </c>
      <c r="PF117" s="91">
        <v>0</v>
      </c>
      <c r="PG117" s="91">
        <v>0</v>
      </c>
      <c r="PH117" s="91">
        <v>1</v>
      </c>
      <c r="PI117" s="91">
        <v>0</v>
      </c>
      <c r="PJ117" s="91">
        <v>0.77386509416185045</v>
      </c>
      <c r="PK117" s="91">
        <v>0</v>
      </c>
      <c r="PL117" s="91">
        <v>0</v>
      </c>
      <c r="PM117" s="91">
        <v>0</v>
      </c>
      <c r="PN117" s="91">
        <v>0</v>
      </c>
      <c r="PO117" s="91">
        <v>0</v>
      </c>
      <c r="PP117" s="91">
        <v>0</v>
      </c>
      <c r="PQ117" s="91">
        <v>0</v>
      </c>
      <c r="PR117" s="91">
        <v>0</v>
      </c>
      <c r="PS117" s="91">
        <v>0</v>
      </c>
      <c r="PT117" s="91">
        <v>0</v>
      </c>
      <c r="PU117" s="91">
        <v>0</v>
      </c>
      <c r="PV117" s="91">
        <v>0.83687360089615315</v>
      </c>
      <c r="PW117" s="91">
        <v>0</v>
      </c>
      <c r="PX117" s="91">
        <v>0</v>
      </c>
      <c r="PY117" s="91">
        <v>0</v>
      </c>
      <c r="PZ117" s="91">
        <v>0.79525426109075636</v>
      </c>
      <c r="QA117" s="91">
        <v>0</v>
      </c>
      <c r="QB117" s="91">
        <v>0.61636041068738823</v>
      </c>
      <c r="QC117" s="91">
        <v>0</v>
      </c>
      <c r="QD117" s="91">
        <v>0</v>
      </c>
      <c r="QE117" s="91">
        <v>0</v>
      </c>
      <c r="QF117" s="91">
        <v>0</v>
      </c>
      <c r="QG117" s="91">
        <v>0</v>
      </c>
      <c r="QH117" s="91">
        <v>0</v>
      </c>
      <c r="QI117" s="91">
        <v>0</v>
      </c>
      <c r="QJ117" s="91">
        <v>0</v>
      </c>
      <c r="QK117" s="91">
        <v>0</v>
      </c>
      <c r="QL117" s="91">
        <v>0.78441109313247814</v>
      </c>
      <c r="QM117" s="91">
        <v>0</v>
      </c>
      <c r="QN117" s="91">
        <v>0</v>
      </c>
      <c r="QO117" s="91">
        <v>0</v>
      </c>
      <c r="QP117" s="91">
        <v>0</v>
      </c>
      <c r="QQ117" s="91">
        <v>0</v>
      </c>
      <c r="QR117" s="91">
        <v>0</v>
      </c>
      <c r="QS117" s="91">
        <v>0</v>
      </c>
      <c r="QT117" s="91">
        <v>0</v>
      </c>
      <c r="QU117" s="91">
        <v>1</v>
      </c>
      <c r="QV117" s="91">
        <v>0</v>
      </c>
      <c r="QW117" s="91">
        <v>0</v>
      </c>
      <c r="QX117" s="91">
        <v>0</v>
      </c>
      <c r="QY117" s="91">
        <v>0</v>
      </c>
      <c r="QZ117" s="91">
        <v>0</v>
      </c>
      <c r="RA117" s="91">
        <v>0.58868229577511344</v>
      </c>
      <c r="RB117" s="91">
        <v>0</v>
      </c>
      <c r="RC117" s="91">
        <v>1</v>
      </c>
      <c r="RD117" s="91">
        <v>0</v>
      </c>
      <c r="RE117" s="91">
        <v>1</v>
      </c>
      <c r="RF117" s="91">
        <v>0</v>
      </c>
      <c r="RG117" s="91">
        <v>0</v>
      </c>
      <c r="RH117" s="91">
        <v>0</v>
      </c>
      <c r="RI117" s="91">
        <v>0</v>
      </c>
      <c r="RJ117" s="91">
        <v>0.94480633075221077</v>
      </c>
      <c r="RK117" s="91">
        <v>0</v>
      </c>
      <c r="RL117" s="91">
        <v>0</v>
      </c>
      <c r="RM117" s="91">
        <v>0</v>
      </c>
      <c r="RN117" s="91">
        <v>0</v>
      </c>
      <c r="RO117" s="91">
        <v>0</v>
      </c>
      <c r="RP117" s="91">
        <v>0</v>
      </c>
      <c r="RQ117" s="91">
        <v>0</v>
      </c>
    </row>
    <row r="118" spans="1:485" ht="15">
      <c r="D118" s="85" t="s">
        <v>2063</v>
      </c>
      <c r="E118" s="87"/>
      <c r="F118" s="87"/>
      <c r="H118" s="91" t="s">
        <v>2064</v>
      </c>
      <c r="I118" s="86" t="s">
        <v>2065</v>
      </c>
      <c r="J118" s="86"/>
      <c r="K118" s="86"/>
      <c r="T118" s="91">
        <v>0</v>
      </c>
      <c r="U118" s="91">
        <v>0</v>
      </c>
      <c r="V118" s="91">
        <v>0</v>
      </c>
      <c r="W118" s="91">
        <v>0.71449798259324515</v>
      </c>
      <c r="X118" s="91">
        <v>0</v>
      </c>
      <c r="Y118" s="91">
        <v>0</v>
      </c>
      <c r="Z118" s="91">
        <v>0</v>
      </c>
      <c r="AA118" s="91">
        <v>0.54617529173625134</v>
      </c>
      <c r="AB118" s="91">
        <v>0.640547315685007</v>
      </c>
      <c r="AC118" s="91">
        <v>0</v>
      </c>
      <c r="AD118" s="91">
        <v>0</v>
      </c>
      <c r="AE118" s="91">
        <v>0</v>
      </c>
      <c r="AF118" s="91">
        <v>0</v>
      </c>
      <c r="AG118" s="91">
        <v>0</v>
      </c>
      <c r="AH118" s="91">
        <v>0</v>
      </c>
      <c r="AI118" s="91">
        <v>0</v>
      </c>
      <c r="AJ118" s="91">
        <v>0</v>
      </c>
      <c r="AK118" s="91">
        <v>0</v>
      </c>
      <c r="AL118" s="91">
        <v>0</v>
      </c>
      <c r="AM118" s="91">
        <v>0</v>
      </c>
      <c r="AN118" s="91">
        <v>0</v>
      </c>
      <c r="AO118" s="91">
        <v>0</v>
      </c>
      <c r="AP118" s="91">
        <v>0</v>
      </c>
      <c r="AQ118" s="91">
        <v>0</v>
      </c>
      <c r="AR118" s="91">
        <v>0</v>
      </c>
      <c r="AS118" s="91">
        <v>0</v>
      </c>
      <c r="AT118" s="91">
        <v>0</v>
      </c>
      <c r="AU118" s="91">
        <v>0</v>
      </c>
      <c r="AV118" s="91">
        <v>0</v>
      </c>
      <c r="AW118" s="91">
        <v>0</v>
      </c>
      <c r="AX118" s="91">
        <v>0</v>
      </c>
      <c r="AY118" s="91">
        <v>0</v>
      </c>
      <c r="AZ118" s="91">
        <v>0</v>
      </c>
      <c r="BA118" s="91">
        <v>0</v>
      </c>
      <c r="BB118" s="91">
        <v>0</v>
      </c>
      <c r="BC118" s="91">
        <v>0</v>
      </c>
      <c r="BD118" s="91">
        <v>0</v>
      </c>
      <c r="BE118" s="91">
        <v>0</v>
      </c>
      <c r="BF118" s="91">
        <v>0</v>
      </c>
      <c r="BG118" s="91">
        <v>0</v>
      </c>
      <c r="BH118" s="91">
        <v>0</v>
      </c>
      <c r="BI118" s="91">
        <v>0</v>
      </c>
      <c r="BJ118" s="91">
        <v>0</v>
      </c>
      <c r="BK118" s="91">
        <v>0</v>
      </c>
      <c r="BL118" s="91">
        <v>0</v>
      </c>
      <c r="BM118" s="91">
        <v>0</v>
      </c>
      <c r="BN118" s="91">
        <v>0</v>
      </c>
      <c r="BO118" s="91">
        <v>0</v>
      </c>
      <c r="BP118" s="91">
        <v>0</v>
      </c>
      <c r="BQ118" s="91">
        <v>0</v>
      </c>
      <c r="BR118" s="91">
        <v>0</v>
      </c>
      <c r="BS118" s="91">
        <v>0</v>
      </c>
      <c r="BT118" s="91">
        <v>0</v>
      </c>
      <c r="BU118" s="91">
        <v>0</v>
      </c>
      <c r="BV118" s="91">
        <v>0</v>
      </c>
      <c r="BW118" s="91">
        <v>0</v>
      </c>
      <c r="BX118" s="91">
        <v>0</v>
      </c>
      <c r="BY118" s="91">
        <v>0</v>
      </c>
      <c r="BZ118" s="91">
        <v>0</v>
      </c>
      <c r="CA118" s="91">
        <v>0</v>
      </c>
      <c r="CB118" s="91">
        <v>0</v>
      </c>
      <c r="CC118" s="91">
        <v>0</v>
      </c>
      <c r="CD118" s="91">
        <v>0</v>
      </c>
      <c r="CE118" s="91">
        <v>0</v>
      </c>
      <c r="CF118" s="91">
        <v>0</v>
      </c>
      <c r="CG118" s="91">
        <v>0</v>
      </c>
      <c r="CH118" s="91">
        <v>0</v>
      </c>
      <c r="CI118" s="91">
        <v>0</v>
      </c>
      <c r="CJ118" s="91">
        <v>0</v>
      </c>
      <c r="CK118" s="91">
        <v>0</v>
      </c>
      <c r="CL118" s="91">
        <v>0</v>
      </c>
      <c r="CM118" s="91">
        <v>0</v>
      </c>
      <c r="CN118" s="91">
        <v>0</v>
      </c>
      <c r="CO118" s="91">
        <v>0</v>
      </c>
      <c r="CP118" s="91">
        <v>0</v>
      </c>
      <c r="CQ118" s="91">
        <v>0</v>
      </c>
      <c r="CR118" s="91">
        <v>0</v>
      </c>
      <c r="CS118" s="91">
        <v>0</v>
      </c>
      <c r="CT118" s="91">
        <v>0</v>
      </c>
      <c r="CU118" s="91">
        <v>0</v>
      </c>
      <c r="CV118" s="91">
        <v>0</v>
      </c>
      <c r="CW118" s="91">
        <v>0</v>
      </c>
      <c r="CX118" s="91">
        <v>0</v>
      </c>
      <c r="CY118" s="91">
        <v>0</v>
      </c>
      <c r="CZ118" s="91">
        <v>0</v>
      </c>
      <c r="DA118" s="91">
        <v>0</v>
      </c>
      <c r="DB118" s="91">
        <v>0</v>
      </c>
      <c r="DC118" s="91">
        <v>0</v>
      </c>
      <c r="DD118" s="91">
        <v>0</v>
      </c>
      <c r="DE118" s="91">
        <v>0</v>
      </c>
      <c r="DF118" s="91">
        <v>0</v>
      </c>
      <c r="DG118" s="91">
        <v>0</v>
      </c>
      <c r="DH118" s="91">
        <v>0</v>
      </c>
      <c r="DI118" s="91">
        <v>0</v>
      </c>
      <c r="DJ118" s="91">
        <v>0</v>
      </c>
      <c r="DK118" s="91">
        <v>0</v>
      </c>
      <c r="DL118" s="91">
        <v>0</v>
      </c>
      <c r="DM118" s="91">
        <v>0</v>
      </c>
      <c r="DN118" s="91">
        <v>0</v>
      </c>
      <c r="DO118" s="91">
        <v>0</v>
      </c>
      <c r="DP118" s="91">
        <v>0</v>
      </c>
      <c r="DQ118" s="91">
        <v>0</v>
      </c>
      <c r="DR118" s="91">
        <v>0</v>
      </c>
      <c r="DS118" s="91">
        <v>0</v>
      </c>
      <c r="DT118" s="91">
        <v>0</v>
      </c>
      <c r="DU118" s="91">
        <v>0</v>
      </c>
      <c r="DV118" s="91">
        <v>0</v>
      </c>
      <c r="DW118" s="91">
        <v>0</v>
      </c>
      <c r="DX118" s="91">
        <v>0</v>
      </c>
      <c r="DY118" s="91">
        <v>0</v>
      </c>
      <c r="DZ118" s="91">
        <v>0</v>
      </c>
      <c r="EA118" s="91">
        <v>0</v>
      </c>
      <c r="EB118" s="91">
        <v>0</v>
      </c>
      <c r="EC118" s="91">
        <v>0</v>
      </c>
      <c r="ED118" s="91">
        <v>0</v>
      </c>
      <c r="EE118" s="91">
        <v>0</v>
      </c>
      <c r="EF118" s="91">
        <v>0</v>
      </c>
      <c r="EG118" s="91">
        <v>0</v>
      </c>
      <c r="EH118" s="91">
        <v>0</v>
      </c>
      <c r="EI118" s="91">
        <v>0</v>
      </c>
      <c r="EJ118" s="91">
        <v>0</v>
      </c>
      <c r="EK118" s="91">
        <v>0</v>
      </c>
      <c r="EL118" s="91">
        <v>0</v>
      </c>
      <c r="EM118" s="91">
        <v>0</v>
      </c>
      <c r="EN118" s="91">
        <v>0</v>
      </c>
      <c r="EO118" s="91">
        <v>0</v>
      </c>
      <c r="EP118" s="91">
        <v>0</v>
      </c>
      <c r="EQ118" s="91">
        <v>0</v>
      </c>
      <c r="ER118" s="91">
        <v>0</v>
      </c>
      <c r="ES118" s="91">
        <v>0</v>
      </c>
      <c r="ET118" s="91">
        <v>0</v>
      </c>
      <c r="EU118" s="91">
        <v>0</v>
      </c>
      <c r="EV118" s="91">
        <v>0</v>
      </c>
      <c r="EW118" s="91">
        <v>0</v>
      </c>
      <c r="EX118" s="91">
        <v>0</v>
      </c>
      <c r="EY118" s="91">
        <v>0</v>
      </c>
      <c r="EZ118" s="91">
        <v>0</v>
      </c>
      <c r="FA118" s="91">
        <v>0</v>
      </c>
      <c r="FB118" s="91">
        <v>0</v>
      </c>
      <c r="FC118" s="91">
        <v>0</v>
      </c>
      <c r="FD118" s="91">
        <v>0</v>
      </c>
      <c r="FE118" s="91">
        <v>0</v>
      </c>
      <c r="FF118" s="91">
        <v>0</v>
      </c>
      <c r="FG118" s="91">
        <v>0</v>
      </c>
      <c r="FH118" s="91">
        <v>0</v>
      </c>
      <c r="FI118" s="91">
        <v>0</v>
      </c>
      <c r="FJ118" s="91">
        <v>0</v>
      </c>
      <c r="FK118" s="91">
        <v>0</v>
      </c>
      <c r="FL118" s="91">
        <v>0</v>
      </c>
      <c r="FM118" s="91">
        <v>0</v>
      </c>
      <c r="FN118" s="91">
        <v>0</v>
      </c>
      <c r="FO118" s="91">
        <v>0</v>
      </c>
      <c r="FP118" s="91">
        <v>0</v>
      </c>
      <c r="FQ118" s="91">
        <v>0</v>
      </c>
      <c r="FR118" s="91">
        <v>0</v>
      </c>
      <c r="FS118" s="91">
        <v>0</v>
      </c>
      <c r="FT118" s="91">
        <v>0</v>
      </c>
      <c r="FU118" s="91">
        <v>0</v>
      </c>
      <c r="FV118" s="91">
        <v>0</v>
      </c>
      <c r="FW118" s="91">
        <v>0</v>
      </c>
      <c r="FX118" s="91">
        <v>0</v>
      </c>
      <c r="FY118" s="91">
        <v>0</v>
      </c>
      <c r="FZ118" s="91">
        <v>0</v>
      </c>
      <c r="GA118" s="91">
        <v>0</v>
      </c>
      <c r="GB118" s="91">
        <v>0</v>
      </c>
      <c r="GC118" s="91">
        <v>0</v>
      </c>
      <c r="GD118" s="91">
        <v>0</v>
      </c>
      <c r="GE118" s="91">
        <v>0</v>
      </c>
      <c r="GF118" s="91">
        <v>0</v>
      </c>
      <c r="GG118" s="91">
        <v>0</v>
      </c>
      <c r="GH118" s="91">
        <v>0</v>
      </c>
      <c r="GI118" s="91">
        <v>0</v>
      </c>
      <c r="GJ118" s="91">
        <v>0</v>
      </c>
      <c r="GK118" s="91">
        <v>0</v>
      </c>
      <c r="GL118" s="91">
        <v>0</v>
      </c>
      <c r="GM118" s="91">
        <v>0</v>
      </c>
      <c r="GN118" s="91">
        <v>0</v>
      </c>
      <c r="GO118" s="91">
        <v>0</v>
      </c>
      <c r="GP118" s="91">
        <v>0</v>
      </c>
      <c r="GQ118" s="91">
        <v>0</v>
      </c>
      <c r="GR118" s="91">
        <v>0</v>
      </c>
      <c r="GS118" s="91">
        <v>0</v>
      </c>
      <c r="GT118" s="91">
        <v>0</v>
      </c>
      <c r="GU118" s="91">
        <v>0</v>
      </c>
      <c r="GV118" s="91">
        <v>0</v>
      </c>
      <c r="GW118" s="91">
        <v>0</v>
      </c>
      <c r="GX118" s="91">
        <v>0</v>
      </c>
      <c r="GY118" s="91">
        <v>0</v>
      </c>
      <c r="GZ118" s="91">
        <v>0</v>
      </c>
      <c r="HA118" s="91">
        <v>0</v>
      </c>
      <c r="HB118" s="91">
        <v>0</v>
      </c>
      <c r="HC118" s="91">
        <v>0</v>
      </c>
      <c r="HD118" s="91">
        <v>0</v>
      </c>
      <c r="HE118" s="91">
        <v>0</v>
      </c>
      <c r="HF118" s="91">
        <v>0</v>
      </c>
      <c r="HG118" s="91">
        <v>0</v>
      </c>
      <c r="HH118" s="91">
        <v>0</v>
      </c>
      <c r="HI118" s="91">
        <v>0</v>
      </c>
      <c r="HJ118" s="91">
        <v>0</v>
      </c>
      <c r="HK118" s="91">
        <v>0</v>
      </c>
      <c r="HL118" s="91">
        <v>0</v>
      </c>
      <c r="HM118" s="91">
        <v>0</v>
      </c>
      <c r="HN118" s="91">
        <v>0</v>
      </c>
      <c r="HO118" s="91">
        <v>0</v>
      </c>
      <c r="HP118" s="91">
        <v>0</v>
      </c>
      <c r="HQ118" s="91">
        <v>0</v>
      </c>
      <c r="HR118" s="91">
        <v>0</v>
      </c>
      <c r="HS118" s="91">
        <v>0</v>
      </c>
      <c r="HT118" s="91">
        <v>0</v>
      </c>
      <c r="HU118" s="91">
        <v>0</v>
      </c>
      <c r="HV118" s="91">
        <v>0</v>
      </c>
      <c r="HW118" s="91">
        <v>0</v>
      </c>
      <c r="HX118" s="91">
        <v>0</v>
      </c>
      <c r="HY118" s="91">
        <v>0</v>
      </c>
      <c r="HZ118" s="91">
        <v>0</v>
      </c>
      <c r="IA118" s="91">
        <v>0</v>
      </c>
      <c r="IB118" s="91">
        <v>0</v>
      </c>
      <c r="IC118" s="91">
        <v>0</v>
      </c>
      <c r="ID118" s="91">
        <v>0</v>
      </c>
      <c r="IE118" s="91">
        <v>0</v>
      </c>
      <c r="IF118" s="91">
        <v>0</v>
      </c>
      <c r="IG118" s="91">
        <v>0</v>
      </c>
      <c r="IH118" s="91">
        <v>0</v>
      </c>
      <c r="II118" s="91">
        <v>0</v>
      </c>
      <c r="IJ118" s="91">
        <v>1</v>
      </c>
      <c r="IK118" s="91">
        <v>0</v>
      </c>
      <c r="IL118" s="91">
        <v>0</v>
      </c>
      <c r="IM118" s="91">
        <v>0</v>
      </c>
      <c r="IN118" s="91">
        <v>0</v>
      </c>
      <c r="IO118" s="91">
        <v>0</v>
      </c>
      <c r="IP118" s="91">
        <v>1</v>
      </c>
      <c r="IQ118" s="91">
        <v>0</v>
      </c>
      <c r="IR118" s="91">
        <v>1</v>
      </c>
      <c r="IS118" s="91">
        <v>0</v>
      </c>
      <c r="IT118" s="91">
        <v>0</v>
      </c>
      <c r="IU118" s="91">
        <v>0</v>
      </c>
      <c r="IV118" s="91">
        <v>0</v>
      </c>
      <c r="IW118" s="91">
        <v>0</v>
      </c>
      <c r="IX118" s="91">
        <v>0</v>
      </c>
      <c r="IY118" s="91">
        <v>0</v>
      </c>
      <c r="IZ118" s="91">
        <v>0</v>
      </c>
      <c r="JA118" s="91">
        <v>0</v>
      </c>
      <c r="JB118" s="91">
        <v>0</v>
      </c>
      <c r="JC118" s="91">
        <v>0</v>
      </c>
      <c r="JD118" s="91">
        <v>0</v>
      </c>
      <c r="JE118" s="91">
        <v>0</v>
      </c>
      <c r="JF118" s="91">
        <v>0</v>
      </c>
      <c r="JG118" s="91">
        <v>0</v>
      </c>
      <c r="JH118" s="91">
        <v>0</v>
      </c>
      <c r="JI118" s="91">
        <v>0</v>
      </c>
      <c r="JJ118" s="91">
        <v>0</v>
      </c>
      <c r="JK118" s="91">
        <v>0</v>
      </c>
      <c r="JL118" s="91">
        <v>0</v>
      </c>
      <c r="JM118" s="91">
        <v>0</v>
      </c>
      <c r="JN118" s="91">
        <v>0</v>
      </c>
      <c r="JO118" s="91">
        <v>0</v>
      </c>
      <c r="JP118" s="91">
        <v>0</v>
      </c>
      <c r="JQ118" s="91">
        <v>0</v>
      </c>
      <c r="JR118" s="91">
        <v>0</v>
      </c>
      <c r="JS118" s="91">
        <v>0</v>
      </c>
      <c r="JT118" s="91">
        <v>0</v>
      </c>
      <c r="JU118" s="91">
        <v>0</v>
      </c>
      <c r="JV118" s="91">
        <v>0</v>
      </c>
      <c r="JW118" s="91">
        <v>0</v>
      </c>
      <c r="JX118" s="91">
        <v>0</v>
      </c>
      <c r="JY118" s="91">
        <v>0</v>
      </c>
      <c r="JZ118" s="91">
        <v>0</v>
      </c>
      <c r="KA118" s="91">
        <v>0</v>
      </c>
      <c r="KB118" s="91">
        <v>0</v>
      </c>
      <c r="KC118" s="91">
        <v>0</v>
      </c>
      <c r="KD118" s="91">
        <v>0</v>
      </c>
      <c r="KE118" s="91">
        <v>0</v>
      </c>
      <c r="KF118" s="91">
        <v>0</v>
      </c>
      <c r="KG118" s="91">
        <v>0</v>
      </c>
      <c r="KH118" s="91">
        <v>0</v>
      </c>
      <c r="KI118" s="91">
        <v>0</v>
      </c>
      <c r="KJ118" s="91">
        <v>0</v>
      </c>
      <c r="KK118" s="91">
        <v>0</v>
      </c>
      <c r="KL118" s="91">
        <v>0</v>
      </c>
      <c r="KM118" s="91">
        <v>0</v>
      </c>
      <c r="KN118" s="91">
        <v>0</v>
      </c>
      <c r="KO118" s="91">
        <v>0</v>
      </c>
      <c r="KP118" s="91">
        <v>0</v>
      </c>
      <c r="KQ118" s="91">
        <v>0</v>
      </c>
      <c r="KR118" s="91">
        <v>0</v>
      </c>
      <c r="KS118" s="91">
        <v>0</v>
      </c>
      <c r="KT118" s="91">
        <v>0</v>
      </c>
      <c r="KU118" s="91">
        <v>0</v>
      </c>
      <c r="KV118" s="91">
        <v>0</v>
      </c>
      <c r="KW118" s="91">
        <v>0</v>
      </c>
      <c r="KX118" s="91">
        <v>0</v>
      </c>
      <c r="KY118" s="91">
        <v>0</v>
      </c>
      <c r="KZ118" s="91">
        <v>0</v>
      </c>
      <c r="LA118" s="91">
        <v>0</v>
      </c>
      <c r="LB118" s="91">
        <v>0</v>
      </c>
      <c r="LC118" s="91">
        <v>0</v>
      </c>
      <c r="LD118" s="91">
        <v>0</v>
      </c>
      <c r="LE118" s="91">
        <v>0</v>
      </c>
      <c r="LF118" s="91">
        <v>0</v>
      </c>
      <c r="LG118" s="91">
        <v>0</v>
      </c>
      <c r="LH118" s="91">
        <v>0</v>
      </c>
      <c r="LI118" s="91">
        <v>0</v>
      </c>
      <c r="LJ118" s="91">
        <v>0</v>
      </c>
      <c r="LK118" s="91">
        <v>0</v>
      </c>
      <c r="LL118" s="91">
        <v>0</v>
      </c>
      <c r="LM118" s="91">
        <v>0</v>
      </c>
      <c r="LN118" s="91">
        <v>0</v>
      </c>
      <c r="LO118" s="91">
        <v>0</v>
      </c>
      <c r="LP118" s="91">
        <v>0</v>
      </c>
      <c r="LQ118" s="91">
        <v>0</v>
      </c>
      <c r="LR118" s="91">
        <v>0</v>
      </c>
      <c r="LS118" s="91">
        <v>0</v>
      </c>
      <c r="LT118" s="91">
        <v>0</v>
      </c>
      <c r="LU118" s="91">
        <v>0</v>
      </c>
      <c r="LV118" s="91">
        <v>0</v>
      </c>
      <c r="LW118" s="91">
        <v>0</v>
      </c>
      <c r="LX118" s="91">
        <v>0</v>
      </c>
      <c r="LY118" s="91">
        <v>0</v>
      </c>
      <c r="LZ118" s="91">
        <v>0</v>
      </c>
      <c r="MA118" s="91">
        <v>0</v>
      </c>
      <c r="MB118" s="91">
        <v>0</v>
      </c>
      <c r="MC118" s="91">
        <v>0</v>
      </c>
      <c r="MD118" s="91">
        <v>0</v>
      </c>
      <c r="ME118" s="91">
        <v>0</v>
      </c>
      <c r="MF118" s="91">
        <v>0</v>
      </c>
      <c r="MG118" s="91">
        <v>0</v>
      </c>
      <c r="MH118" s="91">
        <v>0</v>
      </c>
      <c r="MI118" s="91">
        <v>0</v>
      </c>
      <c r="MJ118" s="91">
        <v>0</v>
      </c>
      <c r="MK118" s="91">
        <v>0</v>
      </c>
      <c r="ML118" s="91">
        <v>0</v>
      </c>
      <c r="MM118" s="91">
        <v>0</v>
      </c>
      <c r="MN118" s="91">
        <v>0</v>
      </c>
      <c r="MO118" s="91">
        <v>0</v>
      </c>
      <c r="MP118" s="91">
        <v>0</v>
      </c>
      <c r="MQ118" s="91">
        <v>0</v>
      </c>
      <c r="MR118" s="91">
        <v>0</v>
      </c>
      <c r="MS118" s="91">
        <v>0</v>
      </c>
      <c r="MT118" s="91">
        <v>0</v>
      </c>
      <c r="MU118" s="91">
        <v>0</v>
      </c>
      <c r="MV118" s="91">
        <v>0</v>
      </c>
      <c r="MW118" s="91">
        <v>0</v>
      </c>
      <c r="MX118" s="91">
        <v>0</v>
      </c>
      <c r="MY118" s="91">
        <v>0</v>
      </c>
      <c r="MZ118" s="91">
        <v>0</v>
      </c>
      <c r="NA118" s="91">
        <v>0</v>
      </c>
      <c r="NB118" s="91">
        <v>0</v>
      </c>
      <c r="NC118" s="91">
        <v>0</v>
      </c>
      <c r="ND118" s="91">
        <v>0</v>
      </c>
      <c r="NE118" s="91">
        <v>0</v>
      </c>
      <c r="NF118" s="91">
        <v>0</v>
      </c>
      <c r="NG118" s="91">
        <v>0</v>
      </c>
      <c r="NH118" s="91">
        <v>0</v>
      </c>
      <c r="NI118" s="91">
        <v>0</v>
      </c>
      <c r="NJ118" s="91">
        <v>0</v>
      </c>
      <c r="NK118" s="91">
        <v>0</v>
      </c>
      <c r="NL118" s="91">
        <v>0</v>
      </c>
      <c r="NM118" s="91">
        <v>0</v>
      </c>
      <c r="NN118" s="91">
        <v>0</v>
      </c>
      <c r="NO118" s="91">
        <v>0</v>
      </c>
      <c r="NP118" s="91">
        <v>0</v>
      </c>
      <c r="NQ118" s="91">
        <v>0</v>
      </c>
      <c r="NR118" s="91">
        <v>0</v>
      </c>
      <c r="NS118" s="91">
        <v>0</v>
      </c>
      <c r="NT118" s="91">
        <v>0</v>
      </c>
      <c r="NU118" s="91">
        <v>0</v>
      </c>
      <c r="NV118" s="91">
        <v>0</v>
      </c>
      <c r="NW118" s="91">
        <v>0</v>
      </c>
      <c r="NX118" s="91">
        <v>0</v>
      </c>
      <c r="NY118" s="91">
        <v>0</v>
      </c>
      <c r="NZ118" s="91">
        <v>0</v>
      </c>
      <c r="OA118" s="91">
        <v>0</v>
      </c>
      <c r="OB118" s="91">
        <v>0</v>
      </c>
      <c r="OC118" s="91">
        <v>0</v>
      </c>
      <c r="OD118" s="91">
        <v>0</v>
      </c>
      <c r="OE118" s="91">
        <v>0</v>
      </c>
      <c r="OF118" s="91">
        <v>0</v>
      </c>
      <c r="OG118" s="91">
        <v>0</v>
      </c>
      <c r="OH118" s="91">
        <v>1</v>
      </c>
      <c r="OI118" s="91">
        <v>1</v>
      </c>
      <c r="OJ118" s="91">
        <v>0</v>
      </c>
      <c r="OK118" s="91">
        <v>0</v>
      </c>
      <c r="OL118" s="91">
        <v>0</v>
      </c>
      <c r="OM118" s="91">
        <v>0</v>
      </c>
      <c r="ON118" s="91">
        <v>0</v>
      </c>
      <c r="OO118" s="91">
        <v>1</v>
      </c>
      <c r="OP118" s="91">
        <v>0</v>
      </c>
      <c r="OQ118" s="91">
        <v>0</v>
      </c>
      <c r="OR118" s="91">
        <v>0</v>
      </c>
      <c r="OS118" s="91">
        <v>0</v>
      </c>
      <c r="OT118" s="91">
        <v>0</v>
      </c>
      <c r="OU118" s="91">
        <v>0</v>
      </c>
      <c r="OV118" s="91">
        <v>0</v>
      </c>
      <c r="OW118" s="91">
        <v>0</v>
      </c>
      <c r="OX118" s="91">
        <v>0</v>
      </c>
      <c r="OY118" s="91">
        <v>0</v>
      </c>
      <c r="OZ118" s="91">
        <v>0</v>
      </c>
      <c r="PA118" s="91">
        <v>0</v>
      </c>
      <c r="PB118" s="91">
        <v>0</v>
      </c>
      <c r="PC118" s="91">
        <v>0</v>
      </c>
      <c r="PD118" s="91">
        <v>0</v>
      </c>
      <c r="PE118" s="91">
        <v>0</v>
      </c>
      <c r="PF118" s="91">
        <v>0</v>
      </c>
      <c r="PG118" s="91">
        <v>0</v>
      </c>
      <c r="PH118" s="91">
        <v>0</v>
      </c>
      <c r="PI118" s="91">
        <v>0</v>
      </c>
      <c r="PJ118" s="91">
        <v>0</v>
      </c>
      <c r="PK118" s="91">
        <v>0</v>
      </c>
      <c r="PL118" s="91">
        <v>0</v>
      </c>
      <c r="PM118" s="91">
        <v>0</v>
      </c>
      <c r="PN118" s="91">
        <v>0</v>
      </c>
      <c r="PO118" s="91">
        <v>0</v>
      </c>
      <c r="PP118" s="91">
        <v>0</v>
      </c>
      <c r="PQ118" s="91">
        <v>0</v>
      </c>
      <c r="PR118" s="91">
        <v>0</v>
      </c>
      <c r="PS118" s="91">
        <v>0</v>
      </c>
      <c r="PT118" s="91">
        <v>0</v>
      </c>
      <c r="PU118" s="91">
        <v>0</v>
      </c>
      <c r="PV118" s="91">
        <v>0</v>
      </c>
      <c r="PW118" s="91">
        <v>0</v>
      </c>
      <c r="PX118" s="91">
        <v>0</v>
      </c>
      <c r="PY118" s="91">
        <v>0</v>
      </c>
      <c r="PZ118" s="91">
        <v>0</v>
      </c>
      <c r="QA118" s="91">
        <v>0</v>
      </c>
      <c r="QB118" s="91">
        <v>0</v>
      </c>
      <c r="QC118" s="91">
        <v>0</v>
      </c>
      <c r="QD118" s="91">
        <v>0</v>
      </c>
      <c r="QE118" s="91">
        <v>0</v>
      </c>
      <c r="QF118" s="91">
        <v>0</v>
      </c>
      <c r="QG118" s="91">
        <v>0</v>
      </c>
      <c r="QH118" s="91">
        <v>0</v>
      </c>
      <c r="QI118" s="91">
        <v>0</v>
      </c>
      <c r="QJ118" s="91">
        <v>0</v>
      </c>
      <c r="QK118" s="91">
        <v>0</v>
      </c>
      <c r="QL118" s="91">
        <v>0</v>
      </c>
      <c r="QM118" s="91">
        <v>0</v>
      </c>
      <c r="QN118" s="91">
        <v>0</v>
      </c>
      <c r="QO118" s="91">
        <v>0</v>
      </c>
      <c r="QP118" s="91">
        <v>0</v>
      </c>
      <c r="QQ118" s="91">
        <v>0</v>
      </c>
      <c r="QR118" s="91">
        <v>0</v>
      </c>
      <c r="QS118" s="91">
        <v>0</v>
      </c>
      <c r="QT118" s="91">
        <v>0</v>
      </c>
      <c r="QU118" s="91">
        <v>0</v>
      </c>
      <c r="QV118" s="91">
        <v>0</v>
      </c>
      <c r="QW118" s="91">
        <v>0</v>
      </c>
      <c r="QX118" s="91">
        <v>0</v>
      </c>
      <c r="QY118" s="91">
        <v>0</v>
      </c>
      <c r="QZ118" s="91">
        <v>0</v>
      </c>
      <c r="RA118" s="91">
        <v>0</v>
      </c>
      <c r="RB118" s="91">
        <v>0</v>
      </c>
      <c r="RC118" s="91">
        <v>0</v>
      </c>
      <c r="RD118" s="91">
        <v>0</v>
      </c>
      <c r="RE118" s="91">
        <v>0</v>
      </c>
      <c r="RF118" s="91">
        <v>0</v>
      </c>
      <c r="RG118" s="91">
        <v>0</v>
      </c>
      <c r="RH118" s="91">
        <v>0</v>
      </c>
      <c r="RI118" s="91">
        <v>0</v>
      </c>
      <c r="RJ118" s="91">
        <v>0</v>
      </c>
      <c r="RK118" s="91">
        <v>0</v>
      </c>
      <c r="RL118" s="91">
        <v>0</v>
      </c>
      <c r="RM118" s="91">
        <v>0</v>
      </c>
      <c r="RN118" s="91">
        <v>0</v>
      </c>
      <c r="RO118" s="91">
        <v>0</v>
      </c>
      <c r="RP118" s="91">
        <v>0</v>
      </c>
      <c r="RQ118" s="91">
        <v>0</v>
      </c>
    </row>
    <row r="119" spans="1:485" ht="15">
      <c r="D119" s="85" t="s">
        <v>2066</v>
      </c>
      <c r="E119" s="87"/>
      <c r="F119" s="87"/>
      <c r="H119" s="91" t="s">
        <v>2067</v>
      </c>
      <c r="I119" s="86" t="s">
        <v>2068</v>
      </c>
      <c r="J119" s="86"/>
      <c r="K119" s="86"/>
      <c r="T119" s="91">
        <v>0</v>
      </c>
      <c r="U119" s="91">
        <v>0</v>
      </c>
      <c r="V119" s="91">
        <v>0</v>
      </c>
      <c r="W119" s="91">
        <v>1.0320819407312332E-3</v>
      </c>
      <c r="X119" s="91">
        <v>0</v>
      </c>
      <c r="Y119" s="91">
        <v>1</v>
      </c>
      <c r="Z119" s="91">
        <v>8.1217041805424106E-2</v>
      </c>
      <c r="AA119" s="91">
        <v>0.22890517961018486</v>
      </c>
      <c r="AB119" s="91">
        <v>1.605622042665944E-2</v>
      </c>
      <c r="AC119" s="91">
        <v>0</v>
      </c>
      <c r="AD119" s="91">
        <v>0</v>
      </c>
      <c r="AE119" s="91">
        <v>0</v>
      </c>
      <c r="AF119" s="91">
        <v>0</v>
      </c>
      <c r="AG119" s="91">
        <v>0</v>
      </c>
      <c r="AH119" s="91">
        <v>8.7779123905518119E-4</v>
      </c>
      <c r="AI119" s="91">
        <v>0</v>
      </c>
      <c r="AJ119" s="91">
        <v>0</v>
      </c>
      <c r="AK119" s="91">
        <v>0</v>
      </c>
      <c r="AL119" s="91">
        <v>0</v>
      </c>
      <c r="AM119" s="91">
        <v>0</v>
      </c>
      <c r="AN119" s="91">
        <v>0</v>
      </c>
      <c r="AO119" s="91">
        <v>0</v>
      </c>
      <c r="AP119" s="91">
        <v>1.0537651627505529E-2</v>
      </c>
      <c r="AQ119" s="91">
        <v>0</v>
      </c>
      <c r="AR119" s="91">
        <v>1</v>
      </c>
      <c r="AS119" s="91">
        <v>0</v>
      </c>
      <c r="AT119" s="91">
        <v>0</v>
      </c>
      <c r="AU119" s="91">
        <v>0</v>
      </c>
      <c r="AV119" s="91">
        <v>0</v>
      </c>
      <c r="AW119" s="91">
        <v>0</v>
      </c>
      <c r="AX119" s="91">
        <v>0.91911392889595556</v>
      </c>
      <c r="AY119" s="91">
        <v>0</v>
      </c>
      <c r="AZ119" s="91">
        <v>0</v>
      </c>
      <c r="BA119" s="91">
        <v>0</v>
      </c>
      <c r="BB119" s="91">
        <v>1</v>
      </c>
      <c r="BC119" s="91">
        <v>2.7309202031086111E-2</v>
      </c>
      <c r="BD119" s="91">
        <v>0</v>
      </c>
      <c r="BE119" s="91">
        <v>0</v>
      </c>
      <c r="BF119" s="91">
        <v>0</v>
      </c>
      <c r="BG119" s="91">
        <v>0</v>
      </c>
      <c r="BH119" s="91">
        <v>0</v>
      </c>
      <c r="BI119" s="91">
        <v>0</v>
      </c>
      <c r="BJ119" s="91">
        <v>4.0458532798898217E-2</v>
      </c>
      <c r="BK119" s="91">
        <v>0</v>
      </c>
      <c r="BL119" s="91">
        <v>0</v>
      </c>
      <c r="BM119" s="91">
        <v>0</v>
      </c>
      <c r="BN119" s="91">
        <v>0.18475273928454983</v>
      </c>
      <c r="BO119" s="91">
        <v>0</v>
      </c>
      <c r="BP119" s="91">
        <v>0</v>
      </c>
      <c r="BQ119" s="91">
        <v>0</v>
      </c>
      <c r="BR119" s="91">
        <v>0.20445176662583919</v>
      </c>
      <c r="BS119" s="91">
        <v>6.958002596406887E-3</v>
      </c>
      <c r="BT119" s="91">
        <v>0</v>
      </c>
      <c r="BU119" s="91">
        <v>0</v>
      </c>
      <c r="BV119" s="91">
        <v>0</v>
      </c>
      <c r="BW119" s="91">
        <v>0.23259949474565655</v>
      </c>
      <c r="BX119" s="91">
        <v>0</v>
      </c>
      <c r="BY119" s="91">
        <v>2.5359221371976215E-2</v>
      </c>
      <c r="BZ119" s="91">
        <v>0</v>
      </c>
      <c r="CA119" s="91">
        <v>0</v>
      </c>
      <c r="CB119" s="91">
        <v>0</v>
      </c>
      <c r="CC119" s="91">
        <v>0.19992067132010949</v>
      </c>
      <c r="CD119" s="91">
        <v>0</v>
      </c>
      <c r="CE119" s="91">
        <v>1</v>
      </c>
      <c r="CF119" s="91">
        <v>0</v>
      </c>
      <c r="CG119" s="91">
        <v>1</v>
      </c>
      <c r="CH119" s="91">
        <v>3.8177860696482213E-3</v>
      </c>
      <c r="CI119" s="91">
        <v>0</v>
      </c>
      <c r="CJ119" s="91">
        <v>0</v>
      </c>
      <c r="CK119" s="91">
        <v>0</v>
      </c>
      <c r="CL119" s="91">
        <v>0</v>
      </c>
      <c r="CM119" s="91">
        <v>0</v>
      </c>
      <c r="CN119" s="91">
        <v>2.9356310151952281E-3</v>
      </c>
      <c r="CO119" s="91">
        <v>0.13954578004204032</v>
      </c>
      <c r="CP119" s="91">
        <v>0</v>
      </c>
      <c r="CQ119" s="91">
        <v>0</v>
      </c>
      <c r="CR119" s="91">
        <v>0</v>
      </c>
      <c r="CS119" s="91">
        <v>0</v>
      </c>
      <c r="CT119" s="91">
        <v>0</v>
      </c>
      <c r="CU119" s="91">
        <v>0</v>
      </c>
      <c r="CV119" s="91">
        <v>0</v>
      </c>
      <c r="CW119" s="91">
        <v>0</v>
      </c>
      <c r="CX119" s="91">
        <v>1</v>
      </c>
      <c r="CY119" s="91">
        <v>0</v>
      </c>
      <c r="CZ119" s="91">
        <v>0.80846077845183228</v>
      </c>
      <c r="DA119" s="91">
        <v>8.4367712505408754E-3</v>
      </c>
      <c r="DB119" s="91">
        <v>0</v>
      </c>
      <c r="DC119" s="91">
        <v>0</v>
      </c>
      <c r="DD119" s="91">
        <v>0</v>
      </c>
      <c r="DE119" s="91">
        <v>0</v>
      </c>
      <c r="DF119" s="91">
        <v>0</v>
      </c>
      <c r="DG119" s="91">
        <v>0</v>
      </c>
      <c r="DH119" s="91">
        <v>0</v>
      </c>
      <c r="DI119" s="91">
        <v>1</v>
      </c>
      <c r="DJ119" s="91">
        <v>6.0653306032781185E-2</v>
      </c>
      <c r="DK119" s="91">
        <v>0</v>
      </c>
      <c r="DL119" s="91">
        <v>0</v>
      </c>
      <c r="DM119" s="91">
        <v>0</v>
      </c>
      <c r="DN119" s="91">
        <v>0</v>
      </c>
      <c r="DO119" s="91">
        <v>0.11152353616298771</v>
      </c>
      <c r="DP119" s="91">
        <v>0</v>
      </c>
      <c r="DQ119" s="91">
        <v>0</v>
      </c>
      <c r="DR119" s="91">
        <v>0</v>
      </c>
      <c r="DS119" s="91">
        <v>0.39227375388804031</v>
      </c>
      <c r="DT119" s="91">
        <v>5.8083523624850031E-3</v>
      </c>
      <c r="DU119" s="91">
        <v>0</v>
      </c>
      <c r="DV119" s="91">
        <v>0</v>
      </c>
      <c r="DW119" s="91">
        <v>0</v>
      </c>
      <c r="DX119" s="91">
        <v>0</v>
      </c>
      <c r="DY119" s="91">
        <v>0</v>
      </c>
      <c r="DZ119" s="91">
        <v>0</v>
      </c>
      <c r="EA119" s="91">
        <v>0</v>
      </c>
      <c r="EB119" s="91">
        <v>0</v>
      </c>
      <c r="EC119" s="91">
        <v>0</v>
      </c>
      <c r="ED119" s="91">
        <v>0</v>
      </c>
      <c r="EE119" s="91">
        <v>0</v>
      </c>
      <c r="EF119" s="91">
        <v>0</v>
      </c>
      <c r="EG119" s="91">
        <v>0</v>
      </c>
      <c r="EH119" s="91">
        <v>0</v>
      </c>
      <c r="EI119" s="91">
        <v>0</v>
      </c>
      <c r="EJ119" s="91">
        <v>0</v>
      </c>
      <c r="EK119" s="91">
        <v>0</v>
      </c>
      <c r="EL119" s="91">
        <v>3.0081128129180401E-2</v>
      </c>
      <c r="EM119" s="91">
        <v>0.62790900721954335</v>
      </c>
      <c r="EN119" s="91">
        <v>0.24205808087136482</v>
      </c>
      <c r="EO119" s="91">
        <v>0</v>
      </c>
      <c r="EP119" s="91">
        <v>3.976346244664386E-2</v>
      </c>
      <c r="EQ119" s="91">
        <v>3.8895241675239722E-3</v>
      </c>
      <c r="ER119" s="91">
        <v>1.5132002768945663E-2</v>
      </c>
      <c r="ES119" s="91">
        <v>0</v>
      </c>
      <c r="ET119" s="91">
        <v>0</v>
      </c>
      <c r="EU119" s="91">
        <v>0</v>
      </c>
      <c r="EV119" s="91">
        <v>0</v>
      </c>
      <c r="EW119" s="91">
        <v>1</v>
      </c>
      <c r="EX119" s="91">
        <v>5.8778316763894445E-3</v>
      </c>
      <c r="EY119" s="91">
        <v>3.2678403026082936E-3</v>
      </c>
      <c r="EZ119" s="91">
        <v>3.8245368178571826E-2</v>
      </c>
      <c r="FA119" s="91">
        <v>0</v>
      </c>
      <c r="FB119" s="91">
        <v>0.32597288621644294</v>
      </c>
      <c r="FC119" s="91">
        <v>0</v>
      </c>
      <c r="FD119" s="91">
        <v>0</v>
      </c>
      <c r="FE119" s="91">
        <v>0</v>
      </c>
      <c r="FF119" s="91">
        <v>0</v>
      </c>
      <c r="FG119" s="91">
        <v>0</v>
      </c>
      <c r="FH119" s="91">
        <v>2.1795437422951203E-3</v>
      </c>
      <c r="FI119" s="91">
        <v>0</v>
      </c>
      <c r="FJ119" s="91">
        <v>0</v>
      </c>
      <c r="FK119" s="91">
        <v>0</v>
      </c>
      <c r="FL119" s="91">
        <v>0.49429118150526119</v>
      </c>
      <c r="FM119" s="91">
        <v>3.0204877565489507E-3</v>
      </c>
      <c r="FN119" s="91">
        <v>0</v>
      </c>
      <c r="FO119" s="91">
        <v>0</v>
      </c>
      <c r="FP119" s="91">
        <v>0</v>
      </c>
      <c r="FQ119" s="91">
        <v>0</v>
      </c>
      <c r="FR119" s="91">
        <v>9.6427957362120731E-3</v>
      </c>
      <c r="FS119" s="91">
        <v>5.8674708491746053E-5</v>
      </c>
      <c r="FT119" s="91">
        <v>0</v>
      </c>
      <c r="FU119" s="91">
        <v>0</v>
      </c>
      <c r="FV119" s="91">
        <v>1.7507875995865785E-3</v>
      </c>
      <c r="FW119" s="91">
        <v>4.1004528266609719E-2</v>
      </c>
      <c r="FX119" s="91">
        <v>0.34230844673891525</v>
      </c>
      <c r="FY119" s="91">
        <v>0</v>
      </c>
      <c r="FZ119" s="91">
        <v>0</v>
      </c>
      <c r="GA119" s="91">
        <v>6.8971369333510335E-3</v>
      </c>
      <c r="GB119" s="91">
        <v>0</v>
      </c>
      <c r="GC119" s="91">
        <v>0.18239824858435416</v>
      </c>
      <c r="GD119" s="91">
        <v>0</v>
      </c>
      <c r="GE119" s="91">
        <v>1.8872295259514615E-2</v>
      </c>
      <c r="GF119" s="91">
        <v>0</v>
      </c>
      <c r="GG119" s="91">
        <v>0.92666124579390052</v>
      </c>
      <c r="GH119" s="91">
        <v>0</v>
      </c>
      <c r="GI119" s="91">
        <v>9.0911240765878532E-5</v>
      </c>
      <c r="GJ119" s="91">
        <v>0</v>
      </c>
      <c r="GK119" s="91">
        <v>0</v>
      </c>
      <c r="GL119" s="91">
        <v>0</v>
      </c>
      <c r="GM119" s="91">
        <v>1</v>
      </c>
      <c r="GN119" s="91">
        <v>0</v>
      </c>
      <c r="GO119" s="91">
        <v>6.8184433490459107E-4</v>
      </c>
      <c r="GP119" s="91">
        <v>0</v>
      </c>
      <c r="GQ119" s="91">
        <v>0</v>
      </c>
      <c r="GR119" s="91">
        <v>0.56533845498914548</v>
      </c>
      <c r="GS119" s="91">
        <v>3.559768188743373E-5</v>
      </c>
      <c r="GT119" s="91">
        <v>5.5416231941052274E-5</v>
      </c>
      <c r="GU119" s="91">
        <v>0</v>
      </c>
      <c r="GV119" s="91">
        <v>0</v>
      </c>
      <c r="GW119" s="91">
        <v>0</v>
      </c>
      <c r="GX119" s="91">
        <v>0</v>
      </c>
      <c r="GY119" s="91">
        <v>0</v>
      </c>
      <c r="GZ119" s="91">
        <v>0</v>
      </c>
      <c r="HA119" s="91">
        <v>0</v>
      </c>
      <c r="HB119" s="91">
        <v>0</v>
      </c>
      <c r="HC119" s="91">
        <v>0</v>
      </c>
      <c r="HD119" s="91">
        <v>0</v>
      </c>
      <c r="HE119" s="91">
        <v>0</v>
      </c>
      <c r="HF119" s="91">
        <v>0</v>
      </c>
      <c r="HG119" s="91">
        <v>0</v>
      </c>
      <c r="HH119" s="91">
        <v>0</v>
      </c>
      <c r="HI119" s="91">
        <v>0</v>
      </c>
      <c r="HJ119" s="91">
        <v>0</v>
      </c>
      <c r="HK119" s="91">
        <v>0</v>
      </c>
      <c r="HL119" s="91">
        <v>0</v>
      </c>
      <c r="HM119" s="91">
        <v>0</v>
      </c>
      <c r="HN119" s="91">
        <v>0</v>
      </c>
      <c r="HO119" s="91">
        <v>0</v>
      </c>
      <c r="HP119" s="91">
        <v>0</v>
      </c>
      <c r="HQ119" s="91">
        <v>0</v>
      </c>
      <c r="HR119" s="91">
        <v>0</v>
      </c>
      <c r="HS119" s="91">
        <v>0</v>
      </c>
      <c r="HT119" s="91">
        <v>0</v>
      </c>
      <c r="HU119" s="91">
        <v>0</v>
      </c>
      <c r="HV119" s="91">
        <v>0</v>
      </c>
      <c r="HW119" s="91">
        <v>0</v>
      </c>
      <c r="HX119" s="91">
        <v>2.5977762657549919E-2</v>
      </c>
      <c r="HY119" s="91">
        <v>1</v>
      </c>
      <c r="HZ119" s="91">
        <v>0</v>
      </c>
      <c r="IA119" s="91">
        <v>0</v>
      </c>
      <c r="IB119" s="91">
        <v>0</v>
      </c>
      <c r="IC119" s="91">
        <v>0</v>
      </c>
      <c r="ID119" s="91">
        <v>7.5221856906066975E-3</v>
      </c>
      <c r="IE119" s="91">
        <v>6.0587380536971658E-3</v>
      </c>
      <c r="IF119" s="91">
        <v>0</v>
      </c>
      <c r="IG119" s="91">
        <v>0</v>
      </c>
      <c r="IH119" s="91">
        <v>1.4247251102104896E-2</v>
      </c>
      <c r="II119" s="91">
        <v>1.6767821828238327E-2</v>
      </c>
      <c r="IJ119" s="91">
        <v>0</v>
      </c>
      <c r="IK119" s="91">
        <v>0</v>
      </c>
      <c r="IL119" s="91">
        <v>0</v>
      </c>
      <c r="IM119" s="91">
        <v>0</v>
      </c>
      <c r="IN119" s="91">
        <v>0</v>
      </c>
      <c r="IO119" s="91">
        <v>0</v>
      </c>
      <c r="IP119" s="91">
        <v>0</v>
      </c>
      <c r="IQ119" s="91">
        <v>0</v>
      </c>
      <c r="IR119" s="91">
        <v>0</v>
      </c>
      <c r="IS119" s="91">
        <v>0</v>
      </c>
      <c r="IT119" s="91">
        <v>0</v>
      </c>
      <c r="IU119" s="91">
        <v>0</v>
      </c>
      <c r="IV119" s="91">
        <v>0</v>
      </c>
      <c r="IW119" s="91">
        <v>0</v>
      </c>
      <c r="IX119" s="91">
        <v>0</v>
      </c>
      <c r="IY119" s="91">
        <v>0.37203883883761191</v>
      </c>
      <c r="IZ119" s="91">
        <v>0</v>
      </c>
      <c r="JA119" s="91">
        <v>6.1744252535975708E-3</v>
      </c>
      <c r="JB119" s="91">
        <v>0</v>
      </c>
      <c r="JC119" s="91">
        <v>0</v>
      </c>
      <c r="JD119" s="91">
        <v>0.66571553650708815</v>
      </c>
      <c r="JE119" s="91">
        <v>0</v>
      </c>
      <c r="JF119" s="91">
        <v>1.1423494874841289E-2</v>
      </c>
      <c r="JG119" s="91">
        <v>0</v>
      </c>
      <c r="JH119" s="91">
        <v>0</v>
      </c>
      <c r="JI119" s="91">
        <v>0</v>
      </c>
      <c r="JJ119" s="91">
        <v>0</v>
      </c>
      <c r="JK119" s="91">
        <v>0</v>
      </c>
      <c r="JL119" s="91">
        <v>0</v>
      </c>
      <c r="JM119" s="91">
        <v>0.30328674657736854</v>
      </c>
      <c r="JN119" s="91">
        <v>0</v>
      </c>
      <c r="JO119" s="91">
        <v>0</v>
      </c>
      <c r="JP119" s="91">
        <v>0</v>
      </c>
      <c r="JQ119" s="91">
        <v>0.18312953309078661</v>
      </c>
      <c r="JR119" s="91">
        <v>0</v>
      </c>
      <c r="JS119" s="91">
        <v>2.3765156692265865E-2</v>
      </c>
      <c r="JT119" s="91">
        <v>0</v>
      </c>
      <c r="JU119" s="91">
        <v>1</v>
      </c>
      <c r="JV119" s="91">
        <v>2.245353574375053E-3</v>
      </c>
      <c r="JW119" s="91">
        <v>0</v>
      </c>
      <c r="JX119" s="91">
        <v>3.0674051242040035E-3</v>
      </c>
      <c r="JY119" s="91">
        <v>0</v>
      </c>
      <c r="JZ119" s="91">
        <v>0</v>
      </c>
      <c r="KA119" s="91">
        <v>0</v>
      </c>
      <c r="KB119" s="91">
        <v>0</v>
      </c>
      <c r="KC119" s="91">
        <v>0</v>
      </c>
      <c r="KD119" s="91">
        <v>1</v>
      </c>
      <c r="KE119" s="91">
        <v>0</v>
      </c>
      <c r="KF119" s="91">
        <v>0</v>
      </c>
      <c r="KG119" s="91">
        <v>2.5755020314373156E-2</v>
      </c>
      <c r="KH119" s="91">
        <v>0</v>
      </c>
      <c r="KI119" s="91">
        <v>0.71706297918519279</v>
      </c>
      <c r="KJ119" s="91">
        <v>0</v>
      </c>
      <c r="KK119" s="91">
        <v>0</v>
      </c>
      <c r="KL119" s="91">
        <v>5.2857549402751669E-4</v>
      </c>
      <c r="KM119" s="91">
        <v>0</v>
      </c>
      <c r="KN119" s="91">
        <v>0</v>
      </c>
      <c r="KO119" s="91">
        <v>0</v>
      </c>
      <c r="KP119" s="91">
        <v>0</v>
      </c>
      <c r="KQ119" s="91">
        <v>0</v>
      </c>
      <c r="KR119" s="91">
        <v>0</v>
      </c>
      <c r="KS119" s="91">
        <v>0</v>
      </c>
      <c r="KT119" s="91">
        <v>3.4064263433837283E-3</v>
      </c>
      <c r="KU119" s="91">
        <v>0</v>
      </c>
      <c r="KV119" s="91">
        <v>0</v>
      </c>
      <c r="KW119" s="91">
        <v>0</v>
      </c>
      <c r="KX119" s="91">
        <v>1</v>
      </c>
      <c r="KY119" s="91">
        <v>0</v>
      </c>
      <c r="KZ119" s="91">
        <v>0</v>
      </c>
      <c r="LA119" s="91">
        <v>0</v>
      </c>
      <c r="LB119" s="91">
        <v>0</v>
      </c>
      <c r="LC119" s="91">
        <v>2.8120578064672053E-5</v>
      </c>
      <c r="LD119" s="91">
        <v>0</v>
      </c>
      <c r="LE119" s="91">
        <v>0</v>
      </c>
      <c r="LF119" s="91">
        <v>0</v>
      </c>
      <c r="LG119" s="91">
        <v>0</v>
      </c>
      <c r="LH119" s="91">
        <v>0</v>
      </c>
      <c r="LI119" s="91">
        <v>0</v>
      </c>
      <c r="LJ119" s="91">
        <v>0</v>
      </c>
      <c r="LK119" s="91">
        <v>0</v>
      </c>
      <c r="LL119" s="91">
        <v>8.0745314922514577E-3</v>
      </c>
      <c r="LM119" s="91">
        <v>0</v>
      </c>
      <c r="LN119" s="91">
        <v>0</v>
      </c>
      <c r="LO119" s="91">
        <v>0</v>
      </c>
      <c r="LP119" s="91">
        <v>0.26016820837259058</v>
      </c>
      <c r="LQ119" s="91">
        <v>0</v>
      </c>
      <c r="LR119" s="91">
        <v>0.49454228243947629</v>
      </c>
      <c r="LS119" s="91">
        <v>0</v>
      </c>
      <c r="LT119" s="91">
        <v>1</v>
      </c>
      <c r="LU119" s="91">
        <v>0</v>
      </c>
      <c r="LV119" s="91">
        <v>0.26039886760986852</v>
      </c>
      <c r="LW119" s="91">
        <v>0.6079904462092478</v>
      </c>
      <c r="LX119" s="91">
        <v>7.868527058379704E-3</v>
      </c>
      <c r="LY119" s="91">
        <v>0</v>
      </c>
      <c r="LZ119" s="91">
        <v>0</v>
      </c>
      <c r="MA119" s="91">
        <v>0</v>
      </c>
      <c r="MB119" s="91">
        <v>0</v>
      </c>
      <c r="MC119" s="91">
        <v>0</v>
      </c>
      <c r="MD119" s="91">
        <v>0</v>
      </c>
      <c r="ME119" s="91">
        <v>0</v>
      </c>
      <c r="MF119" s="91">
        <v>1.3894987154503102E-2</v>
      </c>
      <c r="MG119" s="91">
        <v>0</v>
      </c>
      <c r="MH119" s="91">
        <v>0</v>
      </c>
      <c r="MI119" s="91">
        <v>0</v>
      </c>
      <c r="MJ119" s="91">
        <v>0.14118906609794069</v>
      </c>
      <c r="MK119" s="91">
        <v>0</v>
      </c>
      <c r="ML119" s="91">
        <v>0.21884900080758962</v>
      </c>
      <c r="MM119" s="91">
        <v>0</v>
      </c>
      <c r="MN119" s="91">
        <v>0</v>
      </c>
      <c r="MO119" s="91">
        <v>0.19476497079781974</v>
      </c>
      <c r="MP119" s="91">
        <v>0.32359515117777737</v>
      </c>
      <c r="MQ119" s="91">
        <v>1.1466628556162983E-2</v>
      </c>
      <c r="MR119" s="91">
        <v>0</v>
      </c>
      <c r="MS119" s="91">
        <v>0</v>
      </c>
      <c r="MT119" s="91">
        <v>0</v>
      </c>
      <c r="MU119" s="91">
        <v>0</v>
      </c>
      <c r="MV119" s="91">
        <v>0</v>
      </c>
      <c r="MW119" s="91">
        <v>0</v>
      </c>
      <c r="MX119" s="91">
        <v>0</v>
      </c>
      <c r="MY119" s="91">
        <v>0</v>
      </c>
      <c r="MZ119" s="91">
        <v>0</v>
      </c>
      <c r="NA119" s="91">
        <v>0</v>
      </c>
      <c r="NB119" s="91">
        <v>0</v>
      </c>
      <c r="NC119" s="91">
        <v>1</v>
      </c>
      <c r="ND119" s="91">
        <v>0</v>
      </c>
      <c r="NE119" s="91">
        <v>0</v>
      </c>
      <c r="NF119" s="91">
        <v>3.7513284788263546E-2</v>
      </c>
      <c r="NG119" s="91">
        <v>0</v>
      </c>
      <c r="NH119" s="91">
        <v>1</v>
      </c>
      <c r="NI119" s="91">
        <v>0</v>
      </c>
      <c r="NJ119" s="91">
        <v>0</v>
      </c>
      <c r="NK119" s="91">
        <v>0</v>
      </c>
      <c r="NL119" s="91">
        <v>1</v>
      </c>
      <c r="NM119" s="91">
        <v>0</v>
      </c>
      <c r="NN119" s="91">
        <v>1</v>
      </c>
      <c r="NO119" s="91">
        <v>0</v>
      </c>
      <c r="NP119" s="91">
        <v>0</v>
      </c>
      <c r="NQ119" s="91">
        <v>1.8908576305971758E-2</v>
      </c>
      <c r="NR119" s="91">
        <v>0</v>
      </c>
      <c r="NS119" s="91">
        <v>1</v>
      </c>
      <c r="NT119" s="91">
        <v>0</v>
      </c>
      <c r="NU119" s="91">
        <v>0</v>
      </c>
      <c r="NV119" s="91">
        <v>0</v>
      </c>
      <c r="NW119" s="91">
        <v>1</v>
      </c>
      <c r="NX119" s="91">
        <v>5.2941176470588269E-2</v>
      </c>
      <c r="NY119" s="91">
        <v>3.5361717014544491E-2</v>
      </c>
      <c r="NZ119" s="91">
        <v>0</v>
      </c>
      <c r="OA119" s="91">
        <v>1</v>
      </c>
      <c r="OB119" s="91">
        <v>0</v>
      </c>
      <c r="OC119" s="91">
        <v>1</v>
      </c>
      <c r="OD119" s="91">
        <v>0</v>
      </c>
      <c r="OE119" s="91">
        <v>1</v>
      </c>
      <c r="OF119" s="91">
        <v>1</v>
      </c>
      <c r="OG119" s="91">
        <v>0</v>
      </c>
      <c r="OH119" s="91">
        <v>0</v>
      </c>
      <c r="OI119" s="91">
        <v>0</v>
      </c>
      <c r="OJ119" s="91">
        <v>0</v>
      </c>
      <c r="OK119" s="91">
        <v>0</v>
      </c>
      <c r="OL119" s="91">
        <v>0</v>
      </c>
      <c r="OM119" s="91">
        <v>1</v>
      </c>
      <c r="ON119" s="91">
        <v>0</v>
      </c>
      <c r="OO119" s="91">
        <v>0</v>
      </c>
      <c r="OP119" s="91">
        <v>1</v>
      </c>
      <c r="OQ119" s="91">
        <v>0.26626873619671554</v>
      </c>
      <c r="OR119" s="91">
        <v>0.14014824406916504</v>
      </c>
      <c r="OS119" s="91">
        <v>0</v>
      </c>
      <c r="OT119" s="91">
        <v>0</v>
      </c>
      <c r="OU119" s="91">
        <v>0</v>
      </c>
      <c r="OV119" s="91">
        <v>0</v>
      </c>
      <c r="OW119" s="91">
        <v>0</v>
      </c>
      <c r="OX119" s="91">
        <v>0</v>
      </c>
      <c r="OY119" s="91">
        <v>0</v>
      </c>
      <c r="OZ119" s="91">
        <v>0.47781425608648975</v>
      </c>
      <c r="PA119" s="91">
        <v>0</v>
      </c>
      <c r="PB119" s="91">
        <v>0</v>
      </c>
      <c r="PC119" s="91">
        <v>0</v>
      </c>
      <c r="PD119" s="91">
        <v>1</v>
      </c>
      <c r="PE119" s="91">
        <v>0</v>
      </c>
      <c r="PF119" s="91">
        <v>1</v>
      </c>
      <c r="PG119" s="91">
        <v>0</v>
      </c>
      <c r="PH119" s="91">
        <v>0</v>
      </c>
      <c r="PI119" s="91">
        <v>0</v>
      </c>
      <c r="PJ119" s="91">
        <v>0</v>
      </c>
      <c r="PK119" s="91">
        <v>0</v>
      </c>
      <c r="PL119" s="91">
        <v>0</v>
      </c>
      <c r="PM119" s="91">
        <v>0</v>
      </c>
      <c r="PN119" s="91">
        <v>0</v>
      </c>
      <c r="PO119" s="91">
        <v>0</v>
      </c>
      <c r="PP119" s="91">
        <v>0</v>
      </c>
      <c r="PQ119" s="91">
        <v>0</v>
      </c>
      <c r="PR119" s="91">
        <v>0</v>
      </c>
      <c r="PS119" s="91">
        <v>0</v>
      </c>
      <c r="PT119" s="91">
        <v>1</v>
      </c>
      <c r="PU119" s="91">
        <v>0</v>
      </c>
      <c r="PV119" s="91">
        <v>2.4637294649720864E-4</v>
      </c>
      <c r="PW119" s="91">
        <v>1</v>
      </c>
      <c r="PX119" s="91">
        <v>0</v>
      </c>
      <c r="PY119" s="91">
        <v>1</v>
      </c>
      <c r="PZ119" s="91">
        <v>0.20474573890924364</v>
      </c>
      <c r="QA119" s="91">
        <v>0</v>
      </c>
      <c r="QB119" s="91">
        <v>0.38363958931261177</v>
      </c>
      <c r="QC119" s="91">
        <v>0</v>
      </c>
      <c r="QD119" s="91">
        <v>0</v>
      </c>
      <c r="QE119" s="91">
        <v>0</v>
      </c>
      <c r="QF119" s="91">
        <v>0</v>
      </c>
      <c r="QG119" s="91">
        <v>0</v>
      </c>
      <c r="QH119" s="91">
        <v>0</v>
      </c>
      <c r="QI119" s="91">
        <v>0</v>
      </c>
      <c r="QJ119" s="91">
        <v>1</v>
      </c>
      <c r="QK119" s="91">
        <v>0</v>
      </c>
      <c r="QL119" s="91">
        <v>2.9585933422393573E-5</v>
      </c>
      <c r="QM119" s="91">
        <v>0</v>
      </c>
      <c r="QN119" s="91">
        <v>1</v>
      </c>
      <c r="QO119" s="91">
        <v>1</v>
      </c>
      <c r="QP119" s="91">
        <v>0</v>
      </c>
      <c r="QQ119" s="91">
        <v>0</v>
      </c>
      <c r="QR119" s="91">
        <v>0</v>
      </c>
      <c r="QS119" s="91">
        <v>0</v>
      </c>
      <c r="QT119" s="91">
        <v>0</v>
      </c>
      <c r="QU119" s="91">
        <v>0</v>
      </c>
      <c r="QV119" s="91">
        <v>0</v>
      </c>
      <c r="QW119" s="91">
        <v>0</v>
      </c>
      <c r="QX119" s="91">
        <v>1</v>
      </c>
      <c r="QY119" s="91">
        <v>0</v>
      </c>
      <c r="QZ119" s="91">
        <v>0</v>
      </c>
      <c r="RA119" s="91">
        <v>0.41131770422488656</v>
      </c>
      <c r="RB119" s="91">
        <v>0</v>
      </c>
      <c r="RC119" s="91">
        <v>0</v>
      </c>
      <c r="RD119" s="91">
        <v>0</v>
      </c>
      <c r="RE119" s="91">
        <v>0</v>
      </c>
      <c r="RF119" s="91">
        <v>0</v>
      </c>
      <c r="RG119" s="91">
        <v>0</v>
      </c>
      <c r="RH119" s="91">
        <v>0</v>
      </c>
      <c r="RI119" s="91">
        <v>0</v>
      </c>
      <c r="RJ119" s="91">
        <v>5.5193669247789234E-2</v>
      </c>
      <c r="RK119" s="91">
        <v>0</v>
      </c>
      <c r="RL119" s="91">
        <v>0</v>
      </c>
      <c r="RM119" s="91">
        <v>0</v>
      </c>
      <c r="RN119" s="91">
        <v>1</v>
      </c>
      <c r="RO119" s="91">
        <v>0</v>
      </c>
      <c r="RP119" s="91">
        <v>1</v>
      </c>
      <c r="RQ119" s="91">
        <v>1</v>
      </c>
    </row>
    <row r="121" spans="1:485" ht="15">
      <c r="D121" s="91" t="s">
        <v>2069</v>
      </c>
      <c r="E121" s="92"/>
      <c r="F121" s="92"/>
      <c r="H121" s="91" t="s">
        <v>2070</v>
      </c>
      <c r="I121" s="86" t="s">
        <v>2071</v>
      </c>
      <c r="J121" s="86"/>
      <c r="K121" s="86"/>
      <c r="T121" s="91">
        <v>0</v>
      </c>
      <c r="U121" s="91">
        <v>0</v>
      </c>
      <c r="V121" s="91">
        <v>0</v>
      </c>
      <c r="W121" s="91">
        <v>0</v>
      </c>
      <c r="X121" s="91">
        <v>0</v>
      </c>
      <c r="Y121" s="91">
        <v>0</v>
      </c>
      <c r="Z121" s="91">
        <v>0</v>
      </c>
      <c r="AA121" s="91">
        <v>0</v>
      </c>
      <c r="AB121" s="91">
        <v>0.68543206055148009</v>
      </c>
      <c r="AC121" s="91">
        <v>0</v>
      </c>
      <c r="AD121" s="91">
        <v>0</v>
      </c>
      <c r="AE121" s="91">
        <v>0</v>
      </c>
      <c r="AF121" s="91">
        <v>0</v>
      </c>
      <c r="AG121" s="91">
        <v>0</v>
      </c>
      <c r="AH121" s="91">
        <v>0</v>
      </c>
      <c r="AI121" s="91">
        <v>0</v>
      </c>
      <c r="AJ121" s="91">
        <v>0</v>
      </c>
      <c r="AK121" s="91">
        <v>0</v>
      </c>
      <c r="AL121" s="91">
        <v>0</v>
      </c>
      <c r="AM121" s="91">
        <v>0</v>
      </c>
      <c r="AN121" s="91">
        <v>0</v>
      </c>
      <c r="AO121" s="91">
        <v>0</v>
      </c>
      <c r="AP121" s="91">
        <v>1</v>
      </c>
      <c r="AQ121" s="91">
        <v>0</v>
      </c>
      <c r="AR121" s="91">
        <v>0</v>
      </c>
      <c r="AS121" s="91">
        <v>0</v>
      </c>
      <c r="AT121" s="91">
        <v>0.89672713878863031</v>
      </c>
      <c r="AU121" s="91">
        <v>0</v>
      </c>
      <c r="AV121" s="91">
        <v>0</v>
      </c>
      <c r="AW121" s="91">
        <v>0</v>
      </c>
      <c r="AX121" s="91">
        <v>0.46720060062002533</v>
      </c>
      <c r="AY121" s="91">
        <v>0</v>
      </c>
      <c r="AZ121" s="91">
        <v>0</v>
      </c>
      <c r="BA121" s="91">
        <v>0</v>
      </c>
      <c r="BB121" s="91">
        <v>0</v>
      </c>
      <c r="BC121" s="91">
        <v>0</v>
      </c>
      <c r="BD121" s="91">
        <v>0</v>
      </c>
      <c r="BE121" s="91">
        <v>0</v>
      </c>
      <c r="BF121" s="91">
        <v>0</v>
      </c>
      <c r="BG121" s="91">
        <v>0</v>
      </c>
      <c r="BH121" s="91">
        <v>0</v>
      </c>
      <c r="BI121" s="91">
        <v>0</v>
      </c>
      <c r="BJ121" s="91">
        <v>0.90393925635241934</v>
      </c>
      <c r="BK121" s="91">
        <v>0</v>
      </c>
      <c r="BL121" s="91">
        <v>0</v>
      </c>
      <c r="BM121" s="91">
        <v>0</v>
      </c>
      <c r="BN121" s="91">
        <v>0</v>
      </c>
      <c r="BO121" s="91">
        <v>0</v>
      </c>
      <c r="BP121" s="91">
        <v>0</v>
      </c>
      <c r="BQ121" s="91">
        <v>0</v>
      </c>
      <c r="BR121" s="91">
        <v>0</v>
      </c>
      <c r="BS121" s="91">
        <v>0.8074800727018977</v>
      </c>
      <c r="BT121" s="91">
        <v>0</v>
      </c>
      <c r="BU121" s="91">
        <v>0</v>
      </c>
      <c r="BV121" s="91">
        <v>0</v>
      </c>
      <c r="BW121" s="91">
        <v>0</v>
      </c>
      <c r="BX121" s="91">
        <v>0</v>
      </c>
      <c r="BY121" s="91">
        <v>0.97022859260881877</v>
      </c>
      <c r="BZ121" s="91">
        <v>0</v>
      </c>
      <c r="CA121" s="91">
        <v>0</v>
      </c>
      <c r="CB121" s="91">
        <v>0</v>
      </c>
      <c r="CC121" s="91">
        <v>0</v>
      </c>
      <c r="CD121" s="91">
        <v>0</v>
      </c>
      <c r="CE121" s="91">
        <v>0</v>
      </c>
      <c r="CF121" s="91">
        <v>0</v>
      </c>
      <c r="CG121" s="91">
        <v>0</v>
      </c>
      <c r="CH121" s="91">
        <v>0</v>
      </c>
      <c r="CI121" s="91">
        <v>0</v>
      </c>
      <c r="CJ121" s="91">
        <v>0</v>
      </c>
      <c r="CK121" s="91">
        <v>0</v>
      </c>
      <c r="CL121" s="91">
        <v>0</v>
      </c>
      <c r="CM121" s="91">
        <v>0</v>
      </c>
      <c r="CN121" s="91">
        <v>0</v>
      </c>
      <c r="CO121" s="91">
        <v>0</v>
      </c>
      <c r="CP121" s="91">
        <v>0</v>
      </c>
      <c r="CQ121" s="91">
        <v>0.54402744808694059</v>
      </c>
      <c r="CR121" s="91">
        <v>0</v>
      </c>
      <c r="CS121" s="91">
        <v>0</v>
      </c>
      <c r="CT121" s="91">
        <v>0</v>
      </c>
      <c r="CU121" s="91">
        <v>0</v>
      </c>
      <c r="CV121" s="91">
        <v>0</v>
      </c>
      <c r="CW121" s="91">
        <v>0</v>
      </c>
      <c r="CX121" s="91">
        <v>0</v>
      </c>
      <c r="CY121" s="91">
        <v>0</v>
      </c>
      <c r="CZ121" s="91">
        <v>0</v>
      </c>
      <c r="DA121" s="91">
        <v>1</v>
      </c>
      <c r="DB121" s="91">
        <v>0</v>
      </c>
      <c r="DC121" s="91">
        <v>0</v>
      </c>
      <c r="DD121" s="91">
        <v>0</v>
      </c>
      <c r="DE121" s="91">
        <v>0</v>
      </c>
      <c r="DF121" s="91">
        <v>0</v>
      </c>
      <c r="DG121" s="91">
        <v>0</v>
      </c>
      <c r="DH121" s="91">
        <v>0.20588285723037314</v>
      </c>
      <c r="DI121" s="91">
        <v>0</v>
      </c>
      <c r="DJ121" s="91">
        <v>0.52399211752619923</v>
      </c>
      <c r="DK121" s="91">
        <v>0</v>
      </c>
      <c r="DL121" s="91">
        <v>0</v>
      </c>
      <c r="DM121" s="91">
        <v>0</v>
      </c>
      <c r="DN121" s="91">
        <v>0</v>
      </c>
      <c r="DO121" s="91">
        <v>0</v>
      </c>
      <c r="DP121" s="91">
        <v>0</v>
      </c>
      <c r="DQ121" s="91">
        <v>0</v>
      </c>
      <c r="DR121" s="91">
        <v>0</v>
      </c>
      <c r="DS121" s="91">
        <v>0</v>
      </c>
      <c r="DT121" s="91">
        <v>0.80696509825764395</v>
      </c>
      <c r="DU121" s="91">
        <v>0</v>
      </c>
      <c r="DV121" s="91">
        <v>0</v>
      </c>
      <c r="DW121" s="91">
        <v>0</v>
      </c>
      <c r="DX121" s="91">
        <v>0</v>
      </c>
      <c r="DY121" s="91">
        <v>0</v>
      </c>
      <c r="DZ121" s="91">
        <v>0</v>
      </c>
      <c r="EA121" s="91">
        <v>0</v>
      </c>
      <c r="EB121" s="91">
        <v>0</v>
      </c>
      <c r="EC121" s="91">
        <v>0</v>
      </c>
      <c r="ED121" s="91">
        <v>0</v>
      </c>
      <c r="EE121" s="91">
        <v>0</v>
      </c>
      <c r="EF121" s="91">
        <v>0</v>
      </c>
      <c r="EG121" s="91">
        <v>0</v>
      </c>
      <c r="EH121" s="91">
        <v>0</v>
      </c>
      <c r="EI121" s="91">
        <v>0</v>
      </c>
      <c r="EJ121" s="91">
        <v>0</v>
      </c>
      <c r="EK121" s="91">
        <v>0</v>
      </c>
      <c r="EL121" s="91">
        <v>0.98976017501674241</v>
      </c>
      <c r="EM121" s="91">
        <v>0</v>
      </c>
      <c r="EN121" s="91">
        <v>0.87026182119848872</v>
      </c>
      <c r="EO121" s="91">
        <v>0</v>
      </c>
      <c r="EP121" s="91">
        <v>0</v>
      </c>
      <c r="EQ121" s="91">
        <v>0</v>
      </c>
      <c r="ER121" s="91">
        <v>0</v>
      </c>
      <c r="ES121" s="91">
        <v>0</v>
      </c>
      <c r="ET121" s="91">
        <v>0</v>
      </c>
      <c r="EU121" s="91">
        <v>0</v>
      </c>
      <c r="EV121" s="91">
        <v>0.84222489192323735</v>
      </c>
      <c r="EW121" s="91">
        <v>0</v>
      </c>
      <c r="EX121" s="91">
        <v>1</v>
      </c>
      <c r="EY121" s="91">
        <v>0</v>
      </c>
      <c r="EZ121" s="91">
        <v>0.97680040036341043</v>
      </c>
      <c r="FA121" s="91">
        <v>0</v>
      </c>
      <c r="FB121" s="91">
        <v>0.95762166757829736</v>
      </c>
      <c r="FC121" s="91">
        <v>0</v>
      </c>
      <c r="FD121" s="91">
        <v>0</v>
      </c>
      <c r="FE121" s="91">
        <v>0</v>
      </c>
      <c r="FF121" s="91">
        <v>0.91712697471600879</v>
      </c>
      <c r="FG121" s="91">
        <v>0</v>
      </c>
      <c r="FH121" s="91">
        <v>0.98853778230109823</v>
      </c>
      <c r="FI121" s="91">
        <v>0</v>
      </c>
      <c r="FJ121" s="91">
        <v>0.9192816089694007</v>
      </c>
      <c r="FK121" s="91">
        <v>0</v>
      </c>
      <c r="FL121" s="91">
        <v>0.81271221768275603</v>
      </c>
      <c r="FM121" s="91">
        <v>0</v>
      </c>
      <c r="FN121" s="91">
        <v>0</v>
      </c>
      <c r="FO121" s="91">
        <v>0</v>
      </c>
      <c r="FP121" s="91">
        <v>0</v>
      </c>
      <c r="FQ121" s="91">
        <v>0</v>
      </c>
      <c r="FR121" s="91">
        <v>0.98742400350843529</v>
      </c>
      <c r="FS121" s="91">
        <v>0</v>
      </c>
      <c r="FT121" s="91">
        <v>0.80312816596882808</v>
      </c>
      <c r="FU121" s="91">
        <v>0</v>
      </c>
      <c r="FV121" s="91">
        <v>0</v>
      </c>
      <c r="FW121" s="91">
        <v>0</v>
      </c>
      <c r="FX121" s="91">
        <v>0</v>
      </c>
      <c r="FY121" s="91">
        <v>0</v>
      </c>
      <c r="FZ121" s="91">
        <v>0</v>
      </c>
      <c r="GA121" s="91">
        <v>1</v>
      </c>
      <c r="GB121" s="91">
        <v>0</v>
      </c>
      <c r="GC121" s="91">
        <v>0.87524264047629663</v>
      </c>
      <c r="GD121" s="91">
        <v>0</v>
      </c>
      <c r="GE121" s="91">
        <v>0.96369861665492451</v>
      </c>
      <c r="GF121" s="91">
        <v>0</v>
      </c>
      <c r="GG121" s="91">
        <v>0</v>
      </c>
      <c r="GH121" s="91">
        <v>0</v>
      </c>
      <c r="GI121" s="91">
        <v>0</v>
      </c>
      <c r="GJ121" s="91">
        <v>0</v>
      </c>
      <c r="GK121" s="91">
        <v>0</v>
      </c>
      <c r="GL121" s="91">
        <v>0</v>
      </c>
      <c r="GM121" s="91">
        <v>0</v>
      </c>
      <c r="GN121" s="91">
        <v>0</v>
      </c>
      <c r="GO121" s="91">
        <v>0</v>
      </c>
      <c r="GP121" s="91">
        <v>0.81708006287208168</v>
      </c>
      <c r="GQ121" s="91">
        <v>0</v>
      </c>
      <c r="GR121" s="91">
        <v>0</v>
      </c>
      <c r="GS121" s="91">
        <v>0</v>
      </c>
      <c r="GT121" s="91">
        <v>0</v>
      </c>
      <c r="GU121" s="91">
        <v>0</v>
      </c>
      <c r="GV121" s="91">
        <v>0</v>
      </c>
      <c r="GW121" s="91">
        <v>0</v>
      </c>
      <c r="GX121" s="91">
        <v>0.92330509601997901</v>
      </c>
      <c r="GY121" s="91">
        <v>0</v>
      </c>
      <c r="GZ121" s="91">
        <v>0</v>
      </c>
      <c r="HA121" s="91">
        <v>0</v>
      </c>
      <c r="HB121" s="91">
        <v>0</v>
      </c>
      <c r="HC121" s="91">
        <v>0</v>
      </c>
      <c r="HD121" s="91">
        <v>0</v>
      </c>
      <c r="HE121" s="91">
        <v>0</v>
      </c>
      <c r="HF121" s="91">
        <v>0</v>
      </c>
      <c r="HG121" s="91">
        <v>0</v>
      </c>
      <c r="HH121" s="91">
        <v>0</v>
      </c>
      <c r="HI121" s="91">
        <v>0</v>
      </c>
      <c r="HJ121" s="91">
        <v>0</v>
      </c>
      <c r="HK121" s="91">
        <v>0</v>
      </c>
      <c r="HL121" s="91">
        <v>0</v>
      </c>
      <c r="HM121" s="91">
        <v>0</v>
      </c>
      <c r="HN121" s="91">
        <v>0</v>
      </c>
      <c r="HO121" s="91">
        <v>0</v>
      </c>
      <c r="HP121" s="91">
        <v>0</v>
      </c>
      <c r="HQ121" s="91">
        <v>0</v>
      </c>
      <c r="HR121" s="91">
        <v>0</v>
      </c>
      <c r="HS121" s="91">
        <v>0</v>
      </c>
      <c r="HT121" s="91">
        <v>0</v>
      </c>
      <c r="HU121" s="91">
        <v>0</v>
      </c>
      <c r="HV121" s="91">
        <v>0</v>
      </c>
      <c r="HW121" s="91">
        <v>0</v>
      </c>
      <c r="HX121" s="91">
        <v>0</v>
      </c>
      <c r="HY121" s="91">
        <v>0</v>
      </c>
      <c r="HZ121" s="91">
        <v>0</v>
      </c>
      <c r="IA121" s="91">
        <v>0</v>
      </c>
      <c r="IB121" s="91">
        <v>0</v>
      </c>
      <c r="IC121" s="91">
        <v>0</v>
      </c>
      <c r="ID121" s="91">
        <v>1</v>
      </c>
      <c r="IE121" s="91">
        <v>0.98641376475781894</v>
      </c>
      <c r="IF121" s="91">
        <v>1</v>
      </c>
      <c r="IG121" s="91">
        <v>0</v>
      </c>
      <c r="IH121" s="91">
        <v>0</v>
      </c>
      <c r="II121" s="91">
        <v>0.98280638469602755</v>
      </c>
      <c r="IJ121" s="91">
        <v>0</v>
      </c>
      <c r="IK121" s="91">
        <v>0</v>
      </c>
      <c r="IL121" s="91">
        <v>0</v>
      </c>
      <c r="IM121" s="91">
        <v>0</v>
      </c>
      <c r="IN121" s="91">
        <v>0</v>
      </c>
      <c r="IO121" s="91">
        <v>0</v>
      </c>
      <c r="IP121" s="91">
        <v>0</v>
      </c>
      <c r="IQ121" s="91">
        <v>0</v>
      </c>
      <c r="IR121" s="91">
        <v>0</v>
      </c>
      <c r="IS121" s="91">
        <v>0</v>
      </c>
      <c r="IT121" s="91">
        <v>0</v>
      </c>
      <c r="IU121" s="91">
        <v>0.59081097727967591</v>
      </c>
      <c r="IV121" s="91">
        <v>0</v>
      </c>
      <c r="IW121" s="91">
        <v>0</v>
      </c>
      <c r="IX121" s="91">
        <v>0</v>
      </c>
      <c r="IY121" s="91">
        <v>0</v>
      </c>
      <c r="IZ121" s="91">
        <v>0</v>
      </c>
      <c r="JA121" s="91">
        <v>0</v>
      </c>
      <c r="JB121" s="91">
        <v>0</v>
      </c>
      <c r="JC121" s="91">
        <v>0</v>
      </c>
      <c r="JD121" s="91">
        <v>0</v>
      </c>
      <c r="JE121" s="91">
        <v>0</v>
      </c>
      <c r="JF121" s="91">
        <v>0.96808319404217902</v>
      </c>
      <c r="JG121" s="91">
        <v>0</v>
      </c>
      <c r="JH121" s="91">
        <v>0</v>
      </c>
      <c r="JI121" s="91">
        <v>0</v>
      </c>
      <c r="JJ121" s="91">
        <v>0</v>
      </c>
      <c r="JK121" s="91">
        <v>0</v>
      </c>
      <c r="JL121" s="91">
        <v>0</v>
      </c>
      <c r="JM121" s="91">
        <v>0.87836502386767079</v>
      </c>
      <c r="JN121" s="91">
        <v>0</v>
      </c>
      <c r="JO121" s="91">
        <v>0</v>
      </c>
      <c r="JP121" s="91">
        <v>0</v>
      </c>
      <c r="JQ121" s="91">
        <v>0</v>
      </c>
      <c r="JR121" s="91">
        <v>0</v>
      </c>
      <c r="JS121" s="91">
        <v>0</v>
      </c>
      <c r="JT121" s="91">
        <v>0</v>
      </c>
      <c r="JU121" s="91">
        <v>0</v>
      </c>
      <c r="JV121" s="91">
        <v>0</v>
      </c>
      <c r="JW121" s="91">
        <v>0</v>
      </c>
      <c r="JX121" s="91">
        <v>0</v>
      </c>
      <c r="JY121" s="91">
        <v>0</v>
      </c>
      <c r="JZ121" s="91">
        <v>0</v>
      </c>
      <c r="KA121" s="91">
        <v>0</v>
      </c>
      <c r="KB121" s="91">
        <v>0</v>
      </c>
      <c r="KC121" s="91">
        <v>0.81976261087816249</v>
      </c>
      <c r="KD121" s="91">
        <v>0</v>
      </c>
      <c r="KE121" s="91">
        <v>0</v>
      </c>
      <c r="KF121" s="91">
        <v>0</v>
      </c>
      <c r="KG121" s="91">
        <v>0</v>
      </c>
      <c r="KH121" s="91">
        <v>0</v>
      </c>
      <c r="KI121" s="91">
        <v>0</v>
      </c>
      <c r="KJ121" s="91">
        <v>0</v>
      </c>
      <c r="KK121" s="91">
        <v>0</v>
      </c>
      <c r="KL121" s="91">
        <v>0</v>
      </c>
      <c r="KM121" s="91">
        <v>0</v>
      </c>
      <c r="KN121" s="91">
        <v>0</v>
      </c>
      <c r="KO121" s="91">
        <v>0</v>
      </c>
      <c r="KP121" s="91">
        <v>0</v>
      </c>
      <c r="KQ121" s="91">
        <v>0</v>
      </c>
      <c r="KR121" s="91">
        <v>0</v>
      </c>
      <c r="KS121" s="91">
        <v>0</v>
      </c>
      <c r="KT121" s="91">
        <v>1</v>
      </c>
      <c r="KU121" s="91">
        <v>0</v>
      </c>
      <c r="KV121" s="91">
        <v>0</v>
      </c>
      <c r="KW121" s="91">
        <v>0</v>
      </c>
      <c r="KX121" s="91">
        <v>0</v>
      </c>
      <c r="KY121" s="91">
        <v>0</v>
      </c>
      <c r="KZ121" s="91">
        <v>0</v>
      </c>
      <c r="LA121" s="91">
        <v>0</v>
      </c>
      <c r="LB121" s="91">
        <v>0</v>
      </c>
      <c r="LC121" s="91">
        <v>0</v>
      </c>
      <c r="LD121" s="91">
        <v>0</v>
      </c>
      <c r="LE121" s="91">
        <v>0</v>
      </c>
      <c r="LF121" s="91">
        <v>0</v>
      </c>
      <c r="LG121" s="91">
        <v>0</v>
      </c>
      <c r="LH121" s="91">
        <v>0</v>
      </c>
      <c r="LI121" s="91">
        <v>0</v>
      </c>
      <c r="LJ121" s="91">
        <v>0</v>
      </c>
      <c r="LK121" s="91">
        <v>0</v>
      </c>
      <c r="LL121" s="91">
        <v>1</v>
      </c>
      <c r="LM121" s="91">
        <v>0</v>
      </c>
      <c r="LN121" s="91">
        <v>0</v>
      </c>
      <c r="LO121" s="91">
        <v>0</v>
      </c>
      <c r="LP121" s="91">
        <v>0</v>
      </c>
      <c r="LQ121" s="91">
        <v>0</v>
      </c>
      <c r="LR121" s="91">
        <v>0</v>
      </c>
      <c r="LS121" s="91">
        <v>0</v>
      </c>
      <c r="LT121" s="91">
        <v>0</v>
      </c>
      <c r="LU121" s="91">
        <v>0</v>
      </c>
      <c r="LV121" s="91">
        <v>0</v>
      </c>
      <c r="LW121" s="91">
        <v>0</v>
      </c>
      <c r="LX121" s="91">
        <v>0</v>
      </c>
      <c r="LY121" s="91">
        <v>0</v>
      </c>
      <c r="LZ121" s="91">
        <v>0</v>
      </c>
      <c r="MA121" s="91">
        <v>0</v>
      </c>
      <c r="MB121" s="91">
        <v>0</v>
      </c>
      <c r="MC121" s="91">
        <v>0</v>
      </c>
      <c r="MD121" s="91">
        <v>0</v>
      </c>
      <c r="ME121" s="91">
        <v>0</v>
      </c>
      <c r="MF121" s="91">
        <v>0</v>
      </c>
      <c r="MG121" s="91">
        <v>0</v>
      </c>
      <c r="MH121" s="91">
        <v>0</v>
      </c>
      <c r="MI121" s="91">
        <v>0</v>
      </c>
      <c r="MJ121" s="91">
        <v>0</v>
      </c>
      <c r="MK121" s="91">
        <v>0</v>
      </c>
      <c r="ML121" s="91">
        <v>0</v>
      </c>
      <c r="MM121" s="91">
        <v>0</v>
      </c>
      <c r="MN121" s="91">
        <v>0</v>
      </c>
      <c r="MO121" s="91">
        <v>0</v>
      </c>
      <c r="MP121" s="91">
        <v>0</v>
      </c>
      <c r="MQ121" s="91">
        <v>0.9942108016176604</v>
      </c>
      <c r="MR121" s="91">
        <v>0</v>
      </c>
      <c r="MS121" s="91">
        <v>0</v>
      </c>
      <c r="MT121" s="91">
        <v>0</v>
      </c>
      <c r="MU121" s="91">
        <v>0</v>
      </c>
      <c r="MV121" s="91">
        <v>0</v>
      </c>
      <c r="MW121" s="91">
        <v>0</v>
      </c>
      <c r="MX121" s="91">
        <v>0</v>
      </c>
      <c r="MY121" s="91">
        <v>0</v>
      </c>
      <c r="MZ121" s="91">
        <v>0</v>
      </c>
      <c r="NA121" s="91">
        <v>0</v>
      </c>
      <c r="NB121" s="91">
        <v>0</v>
      </c>
      <c r="NC121" s="91">
        <v>0.25319333998757915</v>
      </c>
      <c r="ND121" s="91">
        <v>0</v>
      </c>
      <c r="NE121" s="91">
        <v>0</v>
      </c>
      <c r="NF121" s="91">
        <v>9.0369237023768173E-2</v>
      </c>
      <c r="NG121" s="91">
        <v>0</v>
      </c>
      <c r="NH121" s="91">
        <v>0</v>
      </c>
      <c r="NI121" s="91">
        <v>0</v>
      </c>
      <c r="NJ121" s="91">
        <v>0</v>
      </c>
      <c r="NK121" s="91">
        <v>0</v>
      </c>
      <c r="NL121" s="91">
        <v>0</v>
      </c>
      <c r="NM121" s="91">
        <v>0</v>
      </c>
      <c r="NN121" s="91">
        <v>0</v>
      </c>
      <c r="NO121" s="91">
        <v>0</v>
      </c>
      <c r="NP121" s="91">
        <v>0</v>
      </c>
      <c r="NQ121" s="91">
        <v>0.14789701168755751</v>
      </c>
      <c r="NR121" s="91">
        <v>0</v>
      </c>
      <c r="NS121" s="91">
        <v>0</v>
      </c>
      <c r="NT121" s="91">
        <v>0</v>
      </c>
      <c r="NU121" s="91">
        <v>0</v>
      </c>
      <c r="NV121" s="91">
        <v>0</v>
      </c>
      <c r="NW121" s="91">
        <v>0</v>
      </c>
      <c r="NX121" s="91">
        <v>0</v>
      </c>
      <c r="NY121" s="91">
        <v>0</v>
      </c>
      <c r="NZ121" s="91">
        <v>0</v>
      </c>
      <c r="OA121" s="91">
        <v>0.23441774982295335</v>
      </c>
      <c r="OB121" s="91">
        <v>0</v>
      </c>
      <c r="OC121" s="91">
        <v>0</v>
      </c>
      <c r="OD121" s="91">
        <v>0</v>
      </c>
      <c r="OE121" s="91">
        <v>0</v>
      </c>
      <c r="OF121" s="91">
        <v>0</v>
      </c>
      <c r="OG121" s="91">
        <v>0</v>
      </c>
      <c r="OH121" s="91">
        <v>0</v>
      </c>
      <c r="OI121" s="91">
        <v>0</v>
      </c>
      <c r="OJ121" s="91">
        <v>0</v>
      </c>
      <c r="OK121" s="91">
        <v>0</v>
      </c>
      <c r="OL121" s="91">
        <v>0</v>
      </c>
      <c r="OM121" s="91">
        <v>0</v>
      </c>
      <c r="ON121" s="91">
        <v>0</v>
      </c>
      <c r="OO121" s="91">
        <v>0</v>
      </c>
      <c r="OP121" s="91">
        <v>0</v>
      </c>
      <c r="OQ121" s="91">
        <v>1</v>
      </c>
      <c r="OR121" s="91">
        <v>0.44596025989026772</v>
      </c>
      <c r="OS121" s="91">
        <v>0</v>
      </c>
      <c r="OT121" s="91">
        <v>0</v>
      </c>
      <c r="OU121" s="91">
        <v>0</v>
      </c>
      <c r="OV121" s="91">
        <v>0</v>
      </c>
      <c r="OW121" s="91">
        <v>0</v>
      </c>
      <c r="OX121" s="91">
        <v>0</v>
      </c>
      <c r="OY121" s="91">
        <v>0</v>
      </c>
      <c r="OZ121" s="91">
        <v>0</v>
      </c>
      <c r="PA121" s="91">
        <v>0</v>
      </c>
      <c r="PB121" s="91">
        <v>0</v>
      </c>
      <c r="PC121" s="91">
        <v>0</v>
      </c>
      <c r="PD121" s="91">
        <v>0</v>
      </c>
      <c r="PE121" s="91">
        <v>1</v>
      </c>
      <c r="PF121" s="91">
        <v>0</v>
      </c>
      <c r="PG121" s="91">
        <v>0</v>
      </c>
      <c r="PH121" s="91">
        <v>8.4432344699035058E-2</v>
      </c>
      <c r="PI121" s="91">
        <v>0</v>
      </c>
      <c r="PJ121" s="91">
        <v>0</v>
      </c>
      <c r="PK121" s="91">
        <v>0</v>
      </c>
      <c r="PL121" s="91">
        <v>0</v>
      </c>
      <c r="PM121" s="91">
        <v>0</v>
      </c>
      <c r="PN121" s="91">
        <v>0</v>
      </c>
      <c r="PO121" s="91">
        <v>0</v>
      </c>
      <c r="PP121" s="91">
        <v>0</v>
      </c>
      <c r="PQ121" s="91">
        <v>0</v>
      </c>
      <c r="PR121" s="91">
        <v>0</v>
      </c>
      <c r="PS121" s="91">
        <v>0</v>
      </c>
      <c r="PT121" s="91">
        <v>0.58172171240610482</v>
      </c>
      <c r="PU121" s="91">
        <v>0</v>
      </c>
      <c r="PV121" s="91">
        <v>0</v>
      </c>
      <c r="PW121" s="91">
        <v>0</v>
      </c>
      <c r="PX121" s="91">
        <v>0</v>
      </c>
      <c r="PY121" s="91">
        <v>0.97033871006594408</v>
      </c>
      <c r="PZ121" s="91">
        <v>0.88701272663166242</v>
      </c>
      <c r="QA121" s="91">
        <v>0</v>
      </c>
      <c r="QB121" s="91">
        <v>0</v>
      </c>
      <c r="QC121" s="91">
        <v>0</v>
      </c>
      <c r="QD121" s="91">
        <v>0</v>
      </c>
      <c r="QE121" s="91">
        <v>0</v>
      </c>
      <c r="QF121" s="91">
        <v>0</v>
      </c>
      <c r="QG121" s="91">
        <v>0</v>
      </c>
      <c r="QH121" s="91">
        <v>0</v>
      </c>
      <c r="QI121" s="91">
        <v>0</v>
      </c>
      <c r="QJ121" s="91">
        <v>0.2829234088943528</v>
      </c>
      <c r="QK121" s="91">
        <v>0</v>
      </c>
      <c r="QL121" s="91">
        <v>0</v>
      </c>
      <c r="QM121" s="91">
        <v>0</v>
      </c>
      <c r="QN121" s="91">
        <v>0</v>
      </c>
      <c r="QO121" s="91">
        <v>0.63071296115663589</v>
      </c>
      <c r="QP121" s="91">
        <v>0</v>
      </c>
      <c r="QQ121" s="91">
        <v>0</v>
      </c>
      <c r="QR121" s="91">
        <v>0</v>
      </c>
      <c r="QS121" s="91">
        <v>0</v>
      </c>
      <c r="QT121" s="91">
        <v>0</v>
      </c>
      <c r="QU121" s="91">
        <v>0</v>
      </c>
      <c r="QV121" s="91">
        <v>0</v>
      </c>
      <c r="QW121" s="91">
        <v>0</v>
      </c>
      <c r="QX121" s="91">
        <v>0.55832582150935861</v>
      </c>
      <c r="QY121" s="91">
        <v>0</v>
      </c>
      <c r="QZ121" s="91">
        <v>0</v>
      </c>
      <c r="RA121" s="91">
        <v>0</v>
      </c>
      <c r="RB121" s="91">
        <v>0</v>
      </c>
      <c r="RC121" s="91">
        <v>0</v>
      </c>
      <c r="RD121" s="91">
        <v>0</v>
      </c>
      <c r="RE121" s="91">
        <v>0</v>
      </c>
      <c r="RF121" s="91">
        <v>0</v>
      </c>
      <c r="RG121" s="91">
        <v>0</v>
      </c>
      <c r="RH121" s="91">
        <v>0</v>
      </c>
      <c r="RI121" s="91">
        <v>0</v>
      </c>
      <c r="RJ121" s="91">
        <v>0</v>
      </c>
      <c r="RK121" s="91">
        <v>0</v>
      </c>
      <c r="RL121" s="91">
        <v>0</v>
      </c>
      <c r="RM121" s="91">
        <v>0</v>
      </c>
      <c r="RN121" s="91">
        <v>0</v>
      </c>
      <c r="RO121" s="91">
        <v>0</v>
      </c>
      <c r="RP121" s="91">
        <v>0</v>
      </c>
      <c r="RQ121" s="91">
        <v>0</v>
      </c>
    </row>
    <row r="122" spans="1:485" ht="15">
      <c r="D122" s="91" t="s">
        <v>2072</v>
      </c>
      <c r="E122" s="92"/>
      <c r="F122" s="92"/>
      <c r="H122" s="91" t="s">
        <v>2073</v>
      </c>
      <c r="I122" s="86" t="s">
        <v>2074</v>
      </c>
      <c r="J122" s="86"/>
      <c r="K122" s="86"/>
      <c r="T122" s="91">
        <v>0</v>
      </c>
      <c r="U122" s="91">
        <v>0</v>
      </c>
      <c r="V122" s="91">
        <v>0</v>
      </c>
      <c r="W122" s="91">
        <v>0</v>
      </c>
      <c r="X122" s="91">
        <v>0</v>
      </c>
      <c r="Y122" s="91">
        <v>0</v>
      </c>
      <c r="Z122" s="91">
        <v>0</v>
      </c>
      <c r="AA122" s="91">
        <v>0</v>
      </c>
      <c r="AB122" s="91">
        <v>0</v>
      </c>
      <c r="AC122" s="91">
        <v>0</v>
      </c>
      <c r="AD122" s="91">
        <v>0</v>
      </c>
      <c r="AE122" s="91">
        <v>0</v>
      </c>
      <c r="AF122" s="91">
        <v>0</v>
      </c>
      <c r="AG122" s="91">
        <v>0</v>
      </c>
      <c r="AH122" s="91">
        <v>0</v>
      </c>
      <c r="AI122" s="91">
        <v>0</v>
      </c>
      <c r="AJ122" s="91">
        <v>0</v>
      </c>
      <c r="AK122" s="91">
        <v>0</v>
      </c>
      <c r="AL122" s="91">
        <v>0</v>
      </c>
      <c r="AM122" s="91">
        <v>0</v>
      </c>
      <c r="AN122" s="91">
        <v>0</v>
      </c>
      <c r="AO122" s="91">
        <v>0</v>
      </c>
      <c r="AP122" s="91">
        <v>0</v>
      </c>
      <c r="AQ122" s="91">
        <v>0</v>
      </c>
      <c r="AR122" s="91">
        <v>0</v>
      </c>
      <c r="AS122" s="91">
        <v>0</v>
      </c>
      <c r="AT122" s="91">
        <v>6.3303986711112203E-2</v>
      </c>
      <c r="AU122" s="91">
        <v>0</v>
      </c>
      <c r="AV122" s="91">
        <v>0</v>
      </c>
      <c r="AW122" s="91">
        <v>0</v>
      </c>
      <c r="AX122" s="91">
        <v>0</v>
      </c>
      <c r="AY122" s="91">
        <v>0</v>
      </c>
      <c r="AZ122" s="91">
        <v>0</v>
      </c>
      <c r="BA122" s="91">
        <v>0</v>
      </c>
      <c r="BB122" s="91">
        <v>0</v>
      </c>
      <c r="BC122" s="91">
        <v>0</v>
      </c>
      <c r="BD122" s="91">
        <v>0</v>
      </c>
      <c r="BE122" s="91">
        <v>0</v>
      </c>
      <c r="BF122" s="91">
        <v>0</v>
      </c>
      <c r="BG122" s="91">
        <v>0</v>
      </c>
      <c r="BH122" s="91">
        <v>0</v>
      </c>
      <c r="BI122" s="91">
        <v>0</v>
      </c>
      <c r="BJ122" s="91">
        <v>0</v>
      </c>
      <c r="BK122" s="91">
        <v>0</v>
      </c>
      <c r="BL122" s="91">
        <v>0</v>
      </c>
      <c r="BM122" s="91">
        <v>0</v>
      </c>
      <c r="BN122" s="91">
        <v>0</v>
      </c>
      <c r="BO122" s="91">
        <v>0</v>
      </c>
      <c r="BP122" s="91">
        <v>0</v>
      </c>
      <c r="BQ122" s="91">
        <v>0</v>
      </c>
      <c r="BR122" s="91">
        <v>0</v>
      </c>
      <c r="BS122" s="91">
        <v>0</v>
      </c>
      <c r="BT122" s="91">
        <v>0</v>
      </c>
      <c r="BU122" s="91">
        <v>0</v>
      </c>
      <c r="BV122" s="91">
        <v>0</v>
      </c>
      <c r="BW122" s="91">
        <v>0</v>
      </c>
      <c r="BX122" s="91">
        <v>0</v>
      </c>
      <c r="BY122" s="91">
        <v>0</v>
      </c>
      <c r="BZ122" s="91">
        <v>0</v>
      </c>
      <c r="CA122" s="91">
        <v>0</v>
      </c>
      <c r="CB122" s="91">
        <v>0</v>
      </c>
      <c r="CC122" s="91">
        <v>0</v>
      </c>
      <c r="CD122" s="91">
        <v>0</v>
      </c>
      <c r="CE122" s="91">
        <v>0</v>
      </c>
      <c r="CF122" s="91">
        <v>0</v>
      </c>
      <c r="CG122" s="91">
        <v>0</v>
      </c>
      <c r="CH122" s="91">
        <v>0</v>
      </c>
      <c r="CI122" s="91">
        <v>0</v>
      </c>
      <c r="CJ122" s="91">
        <v>0</v>
      </c>
      <c r="CK122" s="91">
        <v>0</v>
      </c>
      <c r="CL122" s="91">
        <v>0</v>
      </c>
      <c r="CM122" s="91">
        <v>0</v>
      </c>
      <c r="CN122" s="91">
        <v>0</v>
      </c>
      <c r="CO122" s="91">
        <v>0</v>
      </c>
      <c r="CP122" s="91">
        <v>0</v>
      </c>
      <c r="CQ122" s="91">
        <v>0.25089587732974722</v>
      </c>
      <c r="CR122" s="91">
        <v>1</v>
      </c>
      <c r="CS122" s="91">
        <v>0</v>
      </c>
      <c r="CT122" s="91">
        <v>0</v>
      </c>
      <c r="CU122" s="91">
        <v>0</v>
      </c>
      <c r="CV122" s="91">
        <v>0</v>
      </c>
      <c r="CW122" s="91">
        <v>0</v>
      </c>
      <c r="CX122" s="91">
        <v>1</v>
      </c>
      <c r="CY122" s="91">
        <v>0</v>
      </c>
      <c r="CZ122" s="91">
        <v>0</v>
      </c>
      <c r="DA122" s="91">
        <v>0</v>
      </c>
      <c r="DB122" s="91">
        <v>0</v>
      </c>
      <c r="DC122" s="91">
        <v>0</v>
      </c>
      <c r="DD122" s="91">
        <v>0</v>
      </c>
      <c r="DE122" s="91">
        <v>0</v>
      </c>
      <c r="DF122" s="91">
        <v>0</v>
      </c>
      <c r="DG122" s="91">
        <v>0</v>
      </c>
      <c r="DH122" s="91">
        <v>0</v>
      </c>
      <c r="DI122" s="91">
        <v>0</v>
      </c>
      <c r="DJ122" s="91">
        <v>0.40666757629876676</v>
      </c>
      <c r="DK122" s="91">
        <v>1</v>
      </c>
      <c r="DL122" s="91">
        <v>0</v>
      </c>
      <c r="DM122" s="91">
        <v>0</v>
      </c>
      <c r="DN122" s="91">
        <v>0</v>
      </c>
      <c r="DO122" s="91">
        <v>0</v>
      </c>
      <c r="DP122" s="91">
        <v>0</v>
      </c>
      <c r="DQ122" s="91">
        <v>0</v>
      </c>
      <c r="DR122" s="91">
        <v>0</v>
      </c>
      <c r="DS122" s="91">
        <v>0</v>
      </c>
      <c r="DT122" s="91">
        <v>0</v>
      </c>
      <c r="DU122" s="91">
        <v>0</v>
      </c>
      <c r="DV122" s="91">
        <v>0</v>
      </c>
      <c r="DW122" s="91">
        <v>0</v>
      </c>
      <c r="DX122" s="91">
        <v>0</v>
      </c>
      <c r="DY122" s="91">
        <v>0</v>
      </c>
      <c r="DZ122" s="91">
        <v>0</v>
      </c>
      <c r="EA122" s="91">
        <v>0</v>
      </c>
      <c r="EB122" s="91">
        <v>0</v>
      </c>
      <c r="EC122" s="91">
        <v>0</v>
      </c>
      <c r="ED122" s="91">
        <v>0</v>
      </c>
      <c r="EE122" s="91">
        <v>0</v>
      </c>
      <c r="EF122" s="91">
        <v>0</v>
      </c>
      <c r="EG122" s="91">
        <v>0</v>
      </c>
      <c r="EH122" s="91">
        <v>0</v>
      </c>
      <c r="EI122" s="91">
        <v>0</v>
      </c>
      <c r="EJ122" s="91">
        <v>0</v>
      </c>
      <c r="EK122" s="91">
        <v>0</v>
      </c>
      <c r="EL122" s="91">
        <v>0</v>
      </c>
      <c r="EM122" s="91">
        <v>0</v>
      </c>
      <c r="EN122" s="91">
        <v>0.13359764918186337</v>
      </c>
      <c r="EO122" s="91">
        <v>1</v>
      </c>
      <c r="EP122" s="91">
        <v>0</v>
      </c>
      <c r="EQ122" s="91">
        <v>0</v>
      </c>
      <c r="ER122" s="91">
        <v>0</v>
      </c>
      <c r="ES122" s="91">
        <v>0</v>
      </c>
      <c r="ET122" s="91">
        <v>0</v>
      </c>
      <c r="EU122" s="91">
        <v>0</v>
      </c>
      <c r="EV122" s="91">
        <v>0</v>
      </c>
      <c r="EW122" s="91">
        <v>0</v>
      </c>
      <c r="EX122" s="91">
        <v>0</v>
      </c>
      <c r="EY122" s="91">
        <v>0</v>
      </c>
      <c r="EZ122" s="91">
        <v>2.34691773890114E-2</v>
      </c>
      <c r="FA122" s="91">
        <v>1</v>
      </c>
      <c r="FB122" s="91">
        <v>0</v>
      </c>
      <c r="FC122" s="91">
        <v>0</v>
      </c>
      <c r="FD122" s="91">
        <v>0</v>
      </c>
      <c r="FE122" s="91">
        <v>0</v>
      </c>
      <c r="FF122" s="91">
        <v>0</v>
      </c>
      <c r="FG122" s="91">
        <v>0</v>
      </c>
      <c r="FH122" s="91">
        <v>0</v>
      </c>
      <c r="FI122" s="91">
        <v>0</v>
      </c>
      <c r="FJ122" s="91">
        <v>7.937814141763698E-2</v>
      </c>
      <c r="FK122" s="91">
        <v>1</v>
      </c>
      <c r="FL122" s="91">
        <v>0</v>
      </c>
      <c r="FM122" s="91">
        <v>0</v>
      </c>
      <c r="FN122" s="91">
        <v>0</v>
      </c>
      <c r="FO122" s="91">
        <v>0</v>
      </c>
      <c r="FP122" s="91">
        <v>0</v>
      </c>
      <c r="FQ122" s="91">
        <v>1</v>
      </c>
      <c r="FR122" s="91">
        <v>0</v>
      </c>
      <c r="FS122" s="91">
        <v>0</v>
      </c>
      <c r="FT122" s="91">
        <v>0</v>
      </c>
      <c r="FU122" s="91">
        <v>1</v>
      </c>
      <c r="FV122" s="91">
        <v>0</v>
      </c>
      <c r="FW122" s="91">
        <v>0</v>
      </c>
      <c r="FX122" s="91">
        <v>0</v>
      </c>
      <c r="FY122" s="91">
        <v>0</v>
      </c>
      <c r="FZ122" s="91">
        <v>0</v>
      </c>
      <c r="GA122" s="91">
        <v>0</v>
      </c>
      <c r="GB122" s="91">
        <v>0</v>
      </c>
      <c r="GC122" s="91">
        <v>0</v>
      </c>
      <c r="GD122" s="91">
        <v>0</v>
      </c>
      <c r="GE122" s="91">
        <v>0</v>
      </c>
      <c r="GF122" s="91">
        <v>1</v>
      </c>
      <c r="GG122" s="91">
        <v>0</v>
      </c>
      <c r="GH122" s="91">
        <v>0</v>
      </c>
      <c r="GI122" s="91">
        <v>0</v>
      </c>
      <c r="GJ122" s="91">
        <v>0</v>
      </c>
      <c r="GK122" s="91">
        <v>0</v>
      </c>
      <c r="GL122" s="91">
        <v>0</v>
      </c>
      <c r="GM122" s="91">
        <v>0</v>
      </c>
      <c r="GN122" s="91">
        <v>0</v>
      </c>
      <c r="GO122" s="91">
        <v>0</v>
      </c>
      <c r="GP122" s="91">
        <v>9.3178577112814936E-2</v>
      </c>
      <c r="GQ122" s="91">
        <v>1</v>
      </c>
      <c r="GR122" s="91">
        <v>0</v>
      </c>
      <c r="GS122" s="91">
        <v>0</v>
      </c>
      <c r="GT122" s="91">
        <v>0</v>
      </c>
      <c r="GU122" s="91">
        <v>0</v>
      </c>
      <c r="GV122" s="91">
        <v>0</v>
      </c>
      <c r="GW122" s="91">
        <v>0</v>
      </c>
      <c r="GX122" s="91">
        <v>0</v>
      </c>
      <c r="GY122" s="91">
        <v>0</v>
      </c>
      <c r="GZ122" s="91">
        <v>0</v>
      </c>
      <c r="HA122" s="91">
        <v>0</v>
      </c>
      <c r="HB122" s="91">
        <v>0</v>
      </c>
      <c r="HC122" s="91">
        <v>0</v>
      </c>
      <c r="HD122" s="91">
        <v>0</v>
      </c>
      <c r="HE122" s="91">
        <v>0</v>
      </c>
      <c r="HF122" s="91">
        <v>0</v>
      </c>
      <c r="HG122" s="91">
        <v>0</v>
      </c>
      <c r="HH122" s="91">
        <v>0</v>
      </c>
      <c r="HI122" s="91">
        <v>0</v>
      </c>
      <c r="HJ122" s="91">
        <v>0</v>
      </c>
      <c r="HK122" s="91">
        <v>0</v>
      </c>
      <c r="HL122" s="91">
        <v>0</v>
      </c>
      <c r="HM122" s="91">
        <v>0</v>
      </c>
      <c r="HN122" s="91">
        <v>0</v>
      </c>
      <c r="HO122" s="91">
        <v>0</v>
      </c>
      <c r="HP122" s="91">
        <v>0</v>
      </c>
      <c r="HQ122" s="91">
        <v>0</v>
      </c>
      <c r="HR122" s="91">
        <v>0</v>
      </c>
      <c r="HS122" s="91">
        <v>0</v>
      </c>
      <c r="HT122" s="91">
        <v>0</v>
      </c>
      <c r="HU122" s="91">
        <v>0</v>
      </c>
      <c r="HV122" s="91">
        <v>1</v>
      </c>
      <c r="HW122" s="91">
        <v>0</v>
      </c>
      <c r="HX122" s="91">
        <v>0.99507397509109319</v>
      </c>
      <c r="HY122" s="91">
        <v>0</v>
      </c>
      <c r="HZ122" s="91">
        <v>0</v>
      </c>
      <c r="IA122" s="91">
        <v>0.99794680482390208</v>
      </c>
      <c r="IB122" s="91">
        <v>0</v>
      </c>
      <c r="IC122" s="91">
        <v>0</v>
      </c>
      <c r="ID122" s="91">
        <v>0</v>
      </c>
      <c r="IE122" s="91">
        <v>0</v>
      </c>
      <c r="IF122" s="91">
        <v>0</v>
      </c>
      <c r="IG122" s="91">
        <v>0</v>
      </c>
      <c r="IH122" s="91">
        <v>0</v>
      </c>
      <c r="II122" s="91">
        <v>0</v>
      </c>
      <c r="IJ122" s="91">
        <v>0</v>
      </c>
      <c r="IK122" s="91">
        <v>0</v>
      </c>
      <c r="IL122" s="91">
        <v>0</v>
      </c>
      <c r="IM122" s="91">
        <v>0</v>
      </c>
      <c r="IN122" s="91">
        <v>0</v>
      </c>
      <c r="IO122" s="91">
        <v>0</v>
      </c>
      <c r="IP122" s="91">
        <v>0</v>
      </c>
      <c r="IQ122" s="91">
        <v>0</v>
      </c>
      <c r="IR122" s="91">
        <v>0</v>
      </c>
      <c r="IS122" s="91">
        <v>0</v>
      </c>
      <c r="IT122" s="91">
        <v>0</v>
      </c>
      <c r="IU122" s="91">
        <v>0</v>
      </c>
      <c r="IV122" s="91">
        <v>0</v>
      </c>
      <c r="IW122" s="91">
        <v>0</v>
      </c>
      <c r="IX122" s="91">
        <v>0</v>
      </c>
      <c r="IY122" s="91">
        <v>0</v>
      </c>
      <c r="IZ122" s="91">
        <v>0</v>
      </c>
      <c r="JA122" s="91">
        <v>0</v>
      </c>
      <c r="JB122" s="91">
        <v>0</v>
      </c>
      <c r="JC122" s="91">
        <v>0</v>
      </c>
      <c r="JD122" s="91">
        <v>0</v>
      </c>
      <c r="JE122" s="91">
        <v>0</v>
      </c>
      <c r="JF122" s="91">
        <v>0</v>
      </c>
      <c r="JG122" s="91">
        <v>0</v>
      </c>
      <c r="JH122" s="91">
        <v>0</v>
      </c>
      <c r="JI122" s="91">
        <v>0</v>
      </c>
      <c r="JJ122" s="91">
        <v>0</v>
      </c>
      <c r="JK122" s="91">
        <v>0</v>
      </c>
      <c r="JL122" s="91">
        <v>0</v>
      </c>
      <c r="JM122" s="91">
        <v>0</v>
      </c>
      <c r="JN122" s="91">
        <v>0</v>
      </c>
      <c r="JO122" s="91">
        <v>0</v>
      </c>
      <c r="JP122" s="91">
        <v>0</v>
      </c>
      <c r="JQ122" s="91">
        <v>0</v>
      </c>
      <c r="JR122" s="91">
        <v>0</v>
      </c>
      <c r="JS122" s="91">
        <v>0</v>
      </c>
      <c r="JT122" s="91">
        <v>0</v>
      </c>
      <c r="JU122" s="91">
        <v>0</v>
      </c>
      <c r="JV122" s="91">
        <v>0</v>
      </c>
      <c r="JW122" s="91">
        <v>0</v>
      </c>
      <c r="JX122" s="91">
        <v>0</v>
      </c>
      <c r="JY122" s="91">
        <v>0</v>
      </c>
      <c r="JZ122" s="91">
        <v>0</v>
      </c>
      <c r="KA122" s="91">
        <v>0</v>
      </c>
      <c r="KB122" s="91">
        <v>0</v>
      </c>
      <c r="KC122" s="91">
        <v>0</v>
      </c>
      <c r="KD122" s="91">
        <v>0</v>
      </c>
      <c r="KE122" s="91">
        <v>0</v>
      </c>
      <c r="KF122" s="91">
        <v>0</v>
      </c>
      <c r="KG122" s="91">
        <v>0</v>
      </c>
      <c r="KH122" s="91">
        <v>0</v>
      </c>
      <c r="KI122" s="91">
        <v>0</v>
      </c>
      <c r="KJ122" s="91">
        <v>0</v>
      </c>
      <c r="KK122" s="91">
        <v>0</v>
      </c>
      <c r="KL122" s="91">
        <v>0</v>
      </c>
      <c r="KM122" s="91">
        <v>0</v>
      </c>
      <c r="KN122" s="91">
        <v>0</v>
      </c>
      <c r="KO122" s="91">
        <v>0</v>
      </c>
      <c r="KP122" s="91">
        <v>0</v>
      </c>
      <c r="KQ122" s="91">
        <v>0</v>
      </c>
      <c r="KR122" s="91">
        <v>0</v>
      </c>
      <c r="KS122" s="91">
        <v>0</v>
      </c>
      <c r="KT122" s="91">
        <v>0</v>
      </c>
      <c r="KU122" s="91">
        <v>0</v>
      </c>
      <c r="KV122" s="91">
        <v>0</v>
      </c>
      <c r="KW122" s="91">
        <v>0</v>
      </c>
      <c r="KX122" s="91">
        <v>0</v>
      </c>
      <c r="KY122" s="91">
        <v>0</v>
      </c>
      <c r="KZ122" s="91">
        <v>0</v>
      </c>
      <c r="LA122" s="91">
        <v>0</v>
      </c>
      <c r="LB122" s="91">
        <v>0</v>
      </c>
      <c r="LC122" s="91">
        <v>0</v>
      </c>
      <c r="LD122" s="91">
        <v>0</v>
      </c>
      <c r="LE122" s="91">
        <v>0</v>
      </c>
      <c r="LF122" s="91">
        <v>0</v>
      </c>
      <c r="LG122" s="91">
        <v>0</v>
      </c>
      <c r="LH122" s="91">
        <v>0</v>
      </c>
      <c r="LI122" s="91">
        <v>0</v>
      </c>
      <c r="LJ122" s="91">
        <v>0</v>
      </c>
      <c r="LK122" s="91">
        <v>0</v>
      </c>
      <c r="LL122" s="91">
        <v>0</v>
      </c>
      <c r="LM122" s="91">
        <v>0</v>
      </c>
      <c r="LN122" s="91">
        <v>0</v>
      </c>
      <c r="LO122" s="91">
        <v>0</v>
      </c>
      <c r="LP122" s="91">
        <v>0</v>
      </c>
      <c r="LQ122" s="91">
        <v>0</v>
      </c>
      <c r="LR122" s="91">
        <v>0</v>
      </c>
      <c r="LS122" s="91">
        <v>0</v>
      </c>
      <c r="LT122" s="91">
        <v>0</v>
      </c>
      <c r="LU122" s="91">
        <v>0</v>
      </c>
      <c r="LV122" s="91">
        <v>0</v>
      </c>
      <c r="LW122" s="91">
        <v>0</v>
      </c>
      <c r="LX122" s="91">
        <v>0</v>
      </c>
      <c r="LY122" s="91">
        <v>0</v>
      </c>
      <c r="LZ122" s="91">
        <v>0</v>
      </c>
      <c r="MA122" s="91">
        <v>0</v>
      </c>
      <c r="MB122" s="91">
        <v>0</v>
      </c>
      <c r="MC122" s="91">
        <v>0</v>
      </c>
      <c r="MD122" s="91">
        <v>0</v>
      </c>
      <c r="ME122" s="91">
        <v>0</v>
      </c>
      <c r="MF122" s="91">
        <v>0</v>
      </c>
      <c r="MG122" s="91">
        <v>0</v>
      </c>
      <c r="MH122" s="91">
        <v>0</v>
      </c>
      <c r="MI122" s="91">
        <v>0</v>
      </c>
      <c r="MJ122" s="91">
        <v>0</v>
      </c>
      <c r="MK122" s="91">
        <v>0</v>
      </c>
      <c r="ML122" s="91">
        <v>0</v>
      </c>
      <c r="MM122" s="91">
        <v>0</v>
      </c>
      <c r="MN122" s="91">
        <v>0</v>
      </c>
      <c r="MO122" s="91">
        <v>0</v>
      </c>
      <c r="MP122" s="91">
        <v>0</v>
      </c>
      <c r="MQ122" s="91">
        <v>0</v>
      </c>
      <c r="MR122" s="91">
        <v>0</v>
      </c>
      <c r="MS122" s="91">
        <v>0</v>
      </c>
      <c r="MT122" s="91">
        <v>0</v>
      </c>
      <c r="MU122" s="91">
        <v>0</v>
      </c>
      <c r="MV122" s="91">
        <v>0</v>
      </c>
      <c r="MW122" s="91">
        <v>0</v>
      </c>
      <c r="MX122" s="91">
        <v>0</v>
      </c>
      <c r="MY122" s="91">
        <v>0</v>
      </c>
      <c r="MZ122" s="91">
        <v>0</v>
      </c>
      <c r="NA122" s="91">
        <v>0</v>
      </c>
      <c r="NB122" s="91">
        <v>0</v>
      </c>
      <c r="NC122" s="91">
        <v>0.7499402285983402</v>
      </c>
      <c r="ND122" s="91">
        <v>0</v>
      </c>
      <c r="NE122" s="91">
        <v>0</v>
      </c>
      <c r="NF122" s="91">
        <v>0.90371437123342857</v>
      </c>
      <c r="NG122" s="91">
        <v>0</v>
      </c>
      <c r="NH122" s="91">
        <v>0</v>
      </c>
      <c r="NI122" s="91">
        <v>0</v>
      </c>
      <c r="NJ122" s="91">
        <v>0</v>
      </c>
      <c r="NK122" s="91">
        <v>0</v>
      </c>
      <c r="NL122" s="91">
        <v>0</v>
      </c>
      <c r="NM122" s="91">
        <v>0</v>
      </c>
      <c r="NN122" s="91">
        <v>0.89871049936394154</v>
      </c>
      <c r="NO122" s="91">
        <v>0</v>
      </c>
      <c r="NP122" s="91">
        <v>0</v>
      </c>
      <c r="NQ122" s="91">
        <v>0.81143890979398314</v>
      </c>
      <c r="NR122" s="91">
        <v>0</v>
      </c>
      <c r="NS122" s="91">
        <v>0</v>
      </c>
      <c r="NT122" s="91">
        <v>0</v>
      </c>
      <c r="NU122" s="91">
        <v>0.86074735978717976</v>
      </c>
      <c r="NV122" s="91">
        <v>0</v>
      </c>
      <c r="NW122" s="91">
        <v>0</v>
      </c>
      <c r="NX122" s="91">
        <v>0</v>
      </c>
      <c r="NY122" s="91">
        <v>0.79697155189452962</v>
      </c>
      <c r="NZ122" s="91">
        <v>0</v>
      </c>
      <c r="OA122" s="91">
        <v>0</v>
      </c>
      <c r="OB122" s="91">
        <v>0</v>
      </c>
      <c r="OC122" s="91">
        <v>0.90801553845854333</v>
      </c>
      <c r="OD122" s="91">
        <v>0</v>
      </c>
      <c r="OE122" s="91">
        <v>1</v>
      </c>
      <c r="OF122" s="91">
        <v>0</v>
      </c>
      <c r="OG122" s="91">
        <v>0</v>
      </c>
      <c r="OH122" s="91">
        <v>0</v>
      </c>
      <c r="OI122" s="91">
        <v>0</v>
      </c>
      <c r="OJ122" s="91">
        <v>0</v>
      </c>
      <c r="OK122" s="91">
        <v>0</v>
      </c>
      <c r="OL122" s="91">
        <v>0</v>
      </c>
      <c r="OM122" s="91">
        <v>0</v>
      </c>
      <c r="ON122" s="91">
        <v>0</v>
      </c>
      <c r="OO122" s="91">
        <v>0</v>
      </c>
      <c r="OP122" s="91">
        <v>0</v>
      </c>
      <c r="OQ122" s="91">
        <v>0</v>
      </c>
      <c r="OR122" s="91">
        <v>0.58352216211550811</v>
      </c>
      <c r="OS122" s="91">
        <v>0</v>
      </c>
      <c r="OT122" s="91">
        <v>0</v>
      </c>
      <c r="OU122" s="91">
        <v>0</v>
      </c>
      <c r="OV122" s="91">
        <v>0</v>
      </c>
      <c r="OW122" s="91">
        <v>0</v>
      </c>
      <c r="OX122" s="91">
        <v>0</v>
      </c>
      <c r="OY122" s="91">
        <v>0</v>
      </c>
      <c r="OZ122" s="91">
        <v>0.15648724887917173</v>
      </c>
      <c r="PA122" s="91">
        <v>0</v>
      </c>
      <c r="PB122" s="91">
        <v>0</v>
      </c>
      <c r="PC122" s="91">
        <v>0</v>
      </c>
      <c r="PD122" s="91">
        <v>0.81056639967827848</v>
      </c>
      <c r="PE122" s="91">
        <v>0</v>
      </c>
      <c r="PF122" s="91">
        <v>0</v>
      </c>
      <c r="PG122" s="91">
        <v>0</v>
      </c>
      <c r="PH122" s="91">
        <v>0.87980497022830884</v>
      </c>
      <c r="PI122" s="91">
        <v>0</v>
      </c>
      <c r="PJ122" s="91">
        <v>0</v>
      </c>
      <c r="PK122" s="91">
        <v>0</v>
      </c>
      <c r="PL122" s="91">
        <v>0</v>
      </c>
      <c r="PM122" s="91">
        <v>0</v>
      </c>
      <c r="PN122" s="91">
        <v>0</v>
      </c>
      <c r="PO122" s="91">
        <v>0</v>
      </c>
      <c r="PP122" s="91">
        <v>0</v>
      </c>
      <c r="PQ122" s="91">
        <v>0</v>
      </c>
      <c r="PR122" s="91">
        <v>0</v>
      </c>
      <c r="PS122" s="91">
        <v>0</v>
      </c>
      <c r="PT122" s="91">
        <v>0.47277501358745905</v>
      </c>
      <c r="PU122" s="91">
        <v>0</v>
      </c>
      <c r="PV122" s="91">
        <v>0</v>
      </c>
      <c r="PW122" s="91">
        <v>0.77700850907856789</v>
      </c>
      <c r="PX122" s="91">
        <v>0</v>
      </c>
      <c r="PY122" s="91">
        <v>0</v>
      </c>
      <c r="PZ122" s="91">
        <v>0.34113395658294693</v>
      </c>
      <c r="QA122" s="91">
        <v>0</v>
      </c>
      <c r="QB122" s="91">
        <v>0</v>
      </c>
      <c r="QC122" s="91">
        <v>0</v>
      </c>
      <c r="QD122" s="91">
        <v>0</v>
      </c>
      <c r="QE122" s="91">
        <v>0</v>
      </c>
      <c r="QF122" s="91">
        <v>0</v>
      </c>
      <c r="QG122" s="91">
        <v>0</v>
      </c>
      <c r="QH122" s="91">
        <v>0</v>
      </c>
      <c r="QI122" s="91">
        <v>0</v>
      </c>
      <c r="QJ122" s="91">
        <v>0.73082084636074596</v>
      </c>
      <c r="QK122" s="91">
        <v>0</v>
      </c>
      <c r="QL122" s="91">
        <v>0</v>
      </c>
      <c r="QM122" s="91">
        <v>0</v>
      </c>
      <c r="QN122" s="91">
        <v>0</v>
      </c>
      <c r="QO122" s="91">
        <v>0.39753800598955014</v>
      </c>
      <c r="QP122" s="91">
        <v>0</v>
      </c>
      <c r="QQ122" s="91">
        <v>0</v>
      </c>
      <c r="QR122" s="91">
        <v>0</v>
      </c>
      <c r="QS122" s="91">
        <v>0</v>
      </c>
      <c r="QT122" s="91">
        <v>0</v>
      </c>
      <c r="QU122" s="91">
        <v>0</v>
      </c>
      <c r="QV122" s="91">
        <v>0</v>
      </c>
      <c r="QW122" s="91">
        <v>0</v>
      </c>
      <c r="QX122" s="91">
        <v>0.38791681418503343</v>
      </c>
      <c r="QY122" s="91">
        <v>0</v>
      </c>
      <c r="QZ122" s="91">
        <v>0</v>
      </c>
      <c r="RA122" s="91">
        <v>0</v>
      </c>
      <c r="RB122" s="91">
        <v>0</v>
      </c>
      <c r="RC122" s="91">
        <v>0.91640512536941565</v>
      </c>
      <c r="RD122" s="91">
        <v>0</v>
      </c>
      <c r="RE122" s="91">
        <v>0</v>
      </c>
      <c r="RF122" s="91">
        <v>0</v>
      </c>
      <c r="RG122" s="91">
        <v>0</v>
      </c>
      <c r="RH122" s="91">
        <v>0</v>
      </c>
      <c r="RI122" s="91">
        <v>0</v>
      </c>
      <c r="RJ122" s="91">
        <v>0</v>
      </c>
      <c r="RK122" s="91">
        <v>0</v>
      </c>
      <c r="RL122" s="91">
        <v>0</v>
      </c>
      <c r="RM122" s="91">
        <v>0</v>
      </c>
      <c r="RN122" s="91">
        <v>0</v>
      </c>
      <c r="RO122" s="91">
        <v>0</v>
      </c>
      <c r="RP122" s="91">
        <v>0</v>
      </c>
      <c r="RQ122" s="91">
        <v>1</v>
      </c>
    </row>
    <row r="123" spans="1:485" ht="15">
      <c r="D123" s="91" t="s">
        <v>2075</v>
      </c>
      <c r="E123" s="92"/>
      <c r="F123" s="92"/>
      <c r="H123" s="91" t="s">
        <v>2076</v>
      </c>
      <c r="I123" s="86" t="s">
        <v>2077</v>
      </c>
      <c r="J123" s="86"/>
      <c r="K123" s="86"/>
      <c r="T123" s="91">
        <v>0</v>
      </c>
      <c r="U123" s="91">
        <v>0</v>
      </c>
      <c r="V123" s="91">
        <v>0</v>
      </c>
      <c r="W123" s="91">
        <v>0.80778665833129504</v>
      </c>
      <c r="X123" s="91">
        <v>0</v>
      </c>
      <c r="Y123" s="91">
        <v>0</v>
      </c>
      <c r="Z123" s="91">
        <v>0</v>
      </c>
      <c r="AA123" s="91">
        <v>0</v>
      </c>
      <c r="AB123" s="91">
        <v>0.44710056644588236</v>
      </c>
      <c r="AC123" s="91">
        <v>0</v>
      </c>
      <c r="AD123" s="91">
        <v>0</v>
      </c>
      <c r="AE123" s="91">
        <v>0</v>
      </c>
      <c r="AF123" s="91">
        <v>0</v>
      </c>
      <c r="AG123" s="91">
        <v>0</v>
      </c>
      <c r="AH123" s="91">
        <v>0</v>
      </c>
      <c r="AI123" s="91">
        <v>0</v>
      </c>
      <c r="AJ123" s="91">
        <v>0</v>
      </c>
      <c r="AK123" s="91">
        <v>0</v>
      </c>
      <c r="AL123" s="91">
        <v>0</v>
      </c>
      <c r="AM123" s="91">
        <v>0</v>
      </c>
      <c r="AN123" s="91">
        <v>0</v>
      </c>
      <c r="AO123" s="91">
        <v>0</v>
      </c>
      <c r="AP123" s="91">
        <v>0</v>
      </c>
      <c r="AQ123" s="91">
        <v>0</v>
      </c>
      <c r="AR123" s="91">
        <v>0</v>
      </c>
      <c r="AS123" s="91">
        <v>0</v>
      </c>
      <c r="AT123" s="91">
        <v>0</v>
      </c>
      <c r="AU123" s="91">
        <v>0</v>
      </c>
      <c r="AV123" s="91">
        <v>0</v>
      </c>
      <c r="AW123" s="91">
        <v>0</v>
      </c>
      <c r="AX123" s="91">
        <v>0</v>
      </c>
      <c r="AY123" s="91">
        <v>0</v>
      </c>
      <c r="AZ123" s="91">
        <v>0</v>
      </c>
      <c r="BA123" s="91">
        <v>0</v>
      </c>
      <c r="BB123" s="91">
        <v>0</v>
      </c>
      <c r="BC123" s="91">
        <v>0</v>
      </c>
      <c r="BD123" s="91">
        <v>0</v>
      </c>
      <c r="BE123" s="91">
        <v>0</v>
      </c>
      <c r="BF123" s="91">
        <v>0</v>
      </c>
      <c r="BG123" s="91">
        <v>0</v>
      </c>
      <c r="BH123" s="91">
        <v>0</v>
      </c>
      <c r="BI123" s="91">
        <v>0</v>
      </c>
      <c r="BJ123" s="91">
        <v>0</v>
      </c>
      <c r="BK123" s="91">
        <v>0</v>
      </c>
      <c r="BL123" s="91">
        <v>0</v>
      </c>
      <c r="BM123" s="91">
        <v>0</v>
      </c>
      <c r="BN123" s="91">
        <v>0</v>
      </c>
      <c r="BO123" s="91">
        <v>0</v>
      </c>
      <c r="BP123" s="91">
        <v>0</v>
      </c>
      <c r="BQ123" s="91">
        <v>0</v>
      </c>
      <c r="BR123" s="91">
        <v>0</v>
      </c>
      <c r="BS123" s="91">
        <v>0</v>
      </c>
      <c r="BT123" s="91">
        <v>0</v>
      </c>
      <c r="BU123" s="91">
        <v>0</v>
      </c>
      <c r="BV123" s="91">
        <v>0</v>
      </c>
      <c r="BW123" s="91">
        <v>0</v>
      </c>
      <c r="BX123" s="91">
        <v>0</v>
      </c>
      <c r="BY123" s="91">
        <v>0</v>
      </c>
      <c r="BZ123" s="91">
        <v>0</v>
      </c>
      <c r="CA123" s="91">
        <v>0</v>
      </c>
      <c r="CB123" s="91">
        <v>0</v>
      </c>
      <c r="CC123" s="91">
        <v>0</v>
      </c>
      <c r="CD123" s="91">
        <v>0</v>
      </c>
      <c r="CE123" s="91">
        <v>0</v>
      </c>
      <c r="CF123" s="91">
        <v>0</v>
      </c>
      <c r="CG123" s="91">
        <v>0</v>
      </c>
      <c r="CH123" s="91">
        <v>0</v>
      </c>
      <c r="CI123" s="91">
        <v>0</v>
      </c>
      <c r="CJ123" s="91">
        <v>0</v>
      </c>
      <c r="CK123" s="91">
        <v>0</v>
      </c>
      <c r="CL123" s="91">
        <v>0</v>
      </c>
      <c r="CM123" s="91">
        <v>0</v>
      </c>
      <c r="CN123" s="91">
        <v>0</v>
      </c>
      <c r="CO123" s="91">
        <v>0</v>
      </c>
      <c r="CP123" s="91">
        <v>0</v>
      </c>
      <c r="CQ123" s="91">
        <v>0</v>
      </c>
      <c r="CR123" s="91">
        <v>0</v>
      </c>
      <c r="CS123" s="91">
        <v>0</v>
      </c>
      <c r="CT123" s="91">
        <v>0</v>
      </c>
      <c r="CU123" s="91">
        <v>0</v>
      </c>
      <c r="CV123" s="91">
        <v>0</v>
      </c>
      <c r="CW123" s="91">
        <v>0</v>
      </c>
      <c r="CX123" s="91">
        <v>0</v>
      </c>
      <c r="CY123" s="91">
        <v>0</v>
      </c>
      <c r="CZ123" s="91">
        <v>0</v>
      </c>
      <c r="DA123" s="91">
        <v>0</v>
      </c>
      <c r="DB123" s="91">
        <v>0</v>
      </c>
      <c r="DC123" s="91">
        <v>0</v>
      </c>
      <c r="DD123" s="91">
        <v>0</v>
      </c>
      <c r="DE123" s="91">
        <v>0</v>
      </c>
      <c r="DF123" s="91">
        <v>0</v>
      </c>
      <c r="DG123" s="91">
        <v>0</v>
      </c>
      <c r="DH123" s="91">
        <v>0</v>
      </c>
      <c r="DI123" s="91">
        <v>0</v>
      </c>
      <c r="DJ123" s="91">
        <v>0</v>
      </c>
      <c r="DK123" s="91">
        <v>0</v>
      </c>
      <c r="DL123" s="91">
        <v>0</v>
      </c>
      <c r="DM123" s="91">
        <v>0</v>
      </c>
      <c r="DN123" s="91">
        <v>0</v>
      </c>
      <c r="DO123" s="91">
        <v>0</v>
      </c>
      <c r="DP123" s="91">
        <v>0</v>
      </c>
      <c r="DQ123" s="91">
        <v>0</v>
      </c>
      <c r="DR123" s="91">
        <v>0</v>
      </c>
      <c r="DS123" s="91">
        <v>0</v>
      </c>
      <c r="DT123" s="91">
        <v>0</v>
      </c>
      <c r="DU123" s="91">
        <v>0</v>
      </c>
      <c r="DV123" s="91">
        <v>0</v>
      </c>
      <c r="DW123" s="91">
        <v>0</v>
      </c>
      <c r="DX123" s="91">
        <v>0</v>
      </c>
      <c r="DY123" s="91">
        <v>0</v>
      </c>
      <c r="DZ123" s="91">
        <v>0</v>
      </c>
      <c r="EA123" s="91">
        <v>0</v>
      </c>
      <c r="EB123" s="91">
        <v>0</v>
      </c>
      <c r="EC123" s="91">
        <v>0</v>
      </c>
      <c r="ED123" s="91">
        <v>0</v>
      </c>
      <c r="EE123" s="91">
        <v>0</v>
      </c>
      <c r="EF123" s="91">
        <v>0</v>
      </c>
      <c r="EG123" s="91">
        <v>0</v>
      </c>
      <c r="EH123" s="91">
        <v>0</v>
      </c>
      <c r="EI123" s="91">
        <v>0</v>
      </c>
      <c r="EJ123" s="91">
        <v>0</v>
      </c>
      <c r="EK123" s="91">
        <v>0</v>
      </c>
      <c r="EL123" s="91">
        <v>0</v>
      </c>
      <c r="EM123" s="91">
        <v>0</v>
      </c>
      <c r="EN123" s="91">
        <v>0</v>
      </c>
      <c r="EO123" s="91">
        <v>0</v>
      </c>
      <c r="EP123" s="91">
        <v>0</v>
      </c>
      <c r="EQ123" s="91">
        <v>0</v>
      </c>
      <c r="ER123" s="91">
        <v>0</v>
      </c>
      <c r="ES123" s="91">
        <v>0</v>
      </c>
      <c r="ET123" s="91">
        <v>0</v>
      </c>
      <c r="EU123" s="91">
        <v>0</v>
      </c>
      <c r="EV123" s="91">
        <v>0</v>
      </c>
      <c r="EW123" s="91">
        <v>0</v>
      </c>
      <c r="EX123" s="91">
        <v>0</v>
      </c>
      <c r="EY123" s="91">
        <v>0</v>
      </c>
      <c r="EZ123" s="91">
        <v>0</v>
      </c>
      <c r="FA123" s="91">
        <v>0</v>
      </c>
      <c r="FB123" s="91">
        <v>0</v>
      </c>
      <c r="FC123" s="91">
        <v>0</v>
      </c>
      <c r="FD123" s="91">
        <v>0</v>
      </c>
      <c r="FE123" s="91">
        <v>0</v>
      </c>
      <c r="FF123" s="91">
        <v>0</v>
      </c>
      <c r="FG123" s="91">
        <v>0</v>
      </c>
      <c r="FH123" s="91">
        <v>0</v>
      </c>
      <c r="FI123" s="91">
        <v>0</v>
      </c>
      <c r="FJ123" s="91">
        <v>0</v>
      </c>
      <c r="FK123" s="91">
        <v>0</v>
      </c>
      <c r="FL123" s="91">
        <v>0</v>
      </c>
      <c r="FM123" s="91">
        <v>0</v>
      </c>
      <c r="FN123" s="91">
        <v>0</v>
      </c>
      <c r="FO123" s="91">
        <v>0</v>
      </c>
      <c r="FP123" s="91">
        <v>0</v>
      </c>
      <c r="FQ123" s="91">
        <v>0</v>
      </c>
      <c r="FR123" s="91">
        <v>0</v>
      </c>
      <c r="FS123" s="91">
        <v>0</v>
      </c>
      <c r="FT123" s="91">
        <v>0</v>
      </c>
      <c r="FU123" s="91">
        <v>0</v>
      </c>
      <c r="FV123" s="91">
        <v>0</v>
      </c>
      <c r="FW123" s="91">
        <v>0</v>
      </c>
      <c r="FX123" s="91">
        <v>0</v>
      </c>
      <c r="FY123" s="91">
        <v>0</v>
      </c>
      <c r="FZ123" s="91">
        <v>0</v>
      </c>
      <c r="GA123" s="91">
        <v>0</v>
      </c>
      <c r="GB123" s="91">
        <v>0</v>
      </c>
      <c r="GC123" s="91">
        <v>0</v>
      </c>
      <c r="GD123" s="91">
        <v>0</v>
      </c>
      <c r="GE123" s="91">
        <v>0</v>
      </c>
      <c r="GF123" s="91">
        <v>0</v>
      </c>
      <c r="GG123" s="91">
        <v>0</v>
      </c>
      <c r="GH123" s="91">
        <v>0</v>
      </c>
      <c r="GI123" s="91">
        <v>0</v>
      </c>
      <c r="GJ123" s="91">
        <v>0</v>
      </c>
      <c r="GK123" s="91">
        <v>0</v>
      </c>
      <c r="GL123" s="91">
        <v>0</v>
      </c>
      <c r="GM123" s="91">
        <v>0</v>
      </c>
      <c r="GN123" s="91">
        <v>0</v>
      </c>
      <c r="GO123" s="91">
        <v>0</v>
      </c>
      <c r="GP123" s="91">
        <v>0</v>
      </c>
      <c r="GQ123" s="91">
        <v>0</v>
      </c>
      <c r="GR123" s="91">
        <v>0</v>
      </c>
      <c r="GS123" s="91">
        <v>0</v>
      </c>
      <c r="GT123" s="91">
        <v>0</v>
      </c>
      <c r="GU123" s="91">
        <v>0</v>
      </c>
      <c r="GV123" s="91">
        <v>0</v>
      </c>
      <c r="GW123" s="91">
        <v>0</v>
      </c>
      <c r="GX123" s="91">
        <v>0</v>
      </c>
      <c r="GY123" s="91">
        <v>0</v>
      </c>
      <c r="GZ123" s="91">
        <v>0</v>
      </c>
      <c r="HA123" s="91">
        <v>0</v>
      </c>
      <c r="HB123" s="91">
        <v>0</v>
      </c>
      <c r="HC123" s="91">
        <v>0</v>
      </c>
      <c r="HD123" s="91">
        <v>0</v>
      </c>
      <c r="HE123" s="91">
        <v>0</v>
      </c>
      <c r="HF123" s="91">
        <v>0</v>
      </c>
      <c r="HG123" s="91">
        <v>0</v>
      </c>
      <c r="HH123" s="91">
        <v>0</v>
      </c>
      <c r="HI123" s="91">
        <v>0</v>
      </c>
      <c r="HJ123" s="91">
        <v>0</v>
      </c>
      <c r="HK123" s="91">
        <v>0</v>
      </c>
      <c r="HL123" s="91">
        <v>0</v>
      </c>
      <c r="HM123" s="91">
        <v>0</v>
      </c>
      <c r="HN123" s="91">
        <v>0</v>
      </c>
      <c r="HO123" s="91">
        <v>0</v>
      </c>
      <c r="HP123" s="91">
        <v>0</v>
      </c>
      <c r="HQ123" s="91">
        <v>0</v>
      </c>
      <c r="HR123" s="91">
        <v>0</v>
      </c>
      <c r="HS123" s="91">
        <v>0</v>
      </c>
      <c r="HT123" s="91">
        <v>0</v>
      </c>
      <c r="HU123" s="91">
        <v>0</v>
      </c>
      <c r="HV123" s="91">
        <v>0</v>
      </c>
      <c r="HW123" s="91">
        <v>0</v>
      </c>
      <c r="HX123" s="91">
        <v>0</v>
      </c>
      <c r="HY123" s="91">
        <v>0</v>
      </c>
      <c r="HZ123" s="91">
        <v>0</v>
      </c>
      <c r="IA123" s="91">
        <v>0</v>
      </c>
      <c r="IB123" s="91">
        <v>0</v>
      </c>
      <c r="IC123" s="91">
        <v>0</v>
      </c>
      <c r="ID123" s="91">
        <v>0</v>
      </c>
      <c r="IE123" s="91">
        <v>0</v>
      </c>
      <c r="IF123" s="91">
        <v>0</v>
      </c>
      <c r="IG123" s="91">
        <v>0</v>
      </c>
      <c r="IH123" s="91">
        <v>0</v>
      </c>
      <c r="II123" s="91">
        <v>0</v>
      </c>
      <c r="IJ123" s="91">
        <v>1</v>
      </c>
      <c r="IK123" s="91">
        <v>0</v>
      </c>
      <c r="IL123" s="91">
        <v>0</v>
      </c>
      <c r="IM123" s="91">
        <v>0</v>
      </c>
      <c r="IN123" s="91">
        <v>0</v>
      </c>
      <c r="IO123" s="91">
        <v>0</v>
      </c>
      <c r="IP123" s="91">
        <v>0</v>
      </c>
      <c r="IQ123" s="91">
        <v>0</v>
      </c>
      <c r="IR123" s="91">
        <v>0</v>
      </c>
      <c r="IS123" s="91">
        <v>0</v>
      </c>
      <c r="IT123" s="91">
        <v>0</v>
      </c>
      <c r="IU123" s="91">
        <v>0</v>
      </c>
      <c r="IV123" s="91">
        <v>0</v>
      </c>
      <c r="IW123" s="91">
        <v>0</v>
      </c>
      <c r="IX123" s="91">
        <v>0</v>
      </c>
      <c r="IY123" s="91">
        <v>0</v>
      </c>
      <c r="IZ123" s="91">
        <v>0</v>
      </c>
      <c r="JA123" s="91">
        <v>0</v>
      </c>
      <c r="JB123" s="91">
        <v>0</v>
      </c>
      <c r="JC123" s="91">
        <v>0</v>
      </c>
      <c r="JD123" s="91">
        <v>0</v>
      </c>
      <c r="JE123" s="91">
        <v>0</v>
      </c>
      <c r="JF123" s="91">
        <v>0</v>
      </c>
      <c r="JG123" s="91">
        <v>0</v>
      </c>
      <c r="JH123" s="91">
        <v>0</v>
      </c>
      <c r="JI123" s="91">
        <v>0</v>
      </c>
      <c r="JJ123" s="91">
        <v>0</v>
      </c>
      <c r="JK123" s="91">
        <v>0</v>
      </c>
      <c r="JL123" s="91">
        <v>0</v>
      </c>
      <c r="JM123" s="91">
        <v>0</v>
      </c>
      <c r="JN123" s="91">
        <v>0</v>
      </c>
      <c r="JO123" s="91">
        <v>0</v>
      </c>
      <c r="JP123" s="91">
        <v>0</v>
      </c>
      <c r="JQ123" s="91">
        <v>0</v>
      </c>
      <c r="JR123" s="91">
        <v>0</v>
      </c>
      <c r="JS123" s="91">
        <v>0</v>
      </c>
      <c r="JT123" s="91">
        <v>0</v>
      </c>
      <c r="JU123" s="91">
        <v>0</v>
      </c>
      <c r="JV123" s="91">
        <v>0</v>
      </c>
      <c r="JW123" s="91">
        <v>0</v>
      </c>
      <c r="JX123" s="91">
        <v>0</v>
      </c>
      <c r="JY123" s="91">
        <v>0</v>
      </c>
      <c r="JZ123" s="91">
        <v>0</v>
      </c>
      <c r="KA123" s="91">
        <v>0</v>
      </c>
      <c r="KB123" s="91">
        <v>0</v>
      </c>
      <c r="KC123" s="91">
        <v>0</v>
      </c>
      <c r="KD123" s="91">
        <v>0</v>
      </c>
      <c r="KE123" s="91">
        <v>0</v>
      </c>
      <c r="KF123" s="91">
        <v>0</v>
      </c>
      <c r="KG123" s="91">
        <v>0</v>
      </c>
      <c r="KH123" s="91">
        <v>0</v>
      </c>
      <c r="KI123" s="91">
        <v>0</v>
      </c>
      <c r="KJ123" s="91">
        <v>0</v>
      </c>
      <c r="KK123" s="91">
        <v>0</v>
      </c>
      <c r="KL123" s="91">
        <v>0</v>
      </c>
      <c r="KM123" s="91">
        <v>0</v>
      </c>
      <c r="KN123" s="91">
        <v>0</v>
      </c>
      <c r="KO123" s="91">
        <v>0</v>
      </c>
      <c r="KP123" s="91">
        <v>0</v>
      </c>
      <c r="KQ123" s="91">
        <v>0</v>
      </c>
      <c r="KR123" s="91">
        <v>0</v>
      </c>
      <c r="KS123" s="91">
        <v>0</v>
      </c>
      <c r="KT123" s="91">
        <v>0</v>
      </c>
      <c r="KU123" s="91">
        <v>0</v>
      </c>
      <c r="KV123" s="91">
        <v>0</v>
      </c>
      <c r="KW123" s="91">
        <v>0</v>
      </c>
      <c r="KX123" s="91">
        <v>0</v>
      </c>
      <c r="KY123" s="91">
        <v>0</v>
      </c>
      <c r="KZ123" s="91">
        <v>0</v>
      </c>
      <c r="LA123" s="91">
        <v>0</v>
      </c>
      <c r="LB123" s="91">
        <v>0</v>
      </c>
      <c r="LC123" s="91">
        <v>0</v>
      </c>
      <c r="LD123" s="91">
        <v>0</v>
      </c>
      <c r="LE123" s="91">
        <v>0</v>
      </c>
      <c r="LF123" s="91">
        <v>0</v>
      </c>
      <c r="LG123" s="91">
        <v>0</v>
      </c>
      <c r="LH123" s="91">
        <v>0</v>
      </c>
      <c r="LI123" s="91">
        <v>0</v>
      </c>
      <c r="LJ123" s="91">
        <v>0</v>
      </c>
      <c r="LK123" s="91">
        <v>0</v>
      </c>
      <c r="LL123" s="91">
        <v>0</v>
      </c>
      <c r="LM123" s="91">
        <v>0</v>
      </c>
      <c r="LN123" s="91">
        <v>0</v>
      </c>
      <c r="LO123" s="91">
        <v>0</v>
      </c>
      <c r="LP123" s="91">
        <v>0</v>
      </c>
      <c r="LQ123" s="91">
        <v>0</v>
      </c>
      <c r="LR123" s="91">
        <v>0</v>
      </c>
      <c r="LS123" s="91">
        <v>0</v>
      </c>
      <c r="LT123" s="91">
        <v>0</v>
      </c>
      <c r="LU123" s="91">
        <v>0</v>
      </c>
      <c r="LV123" s="91">
        <v>0</v>
      </c>
      <c r="LW123" s="91">
        <v>0</v>
      </c>
      <c r="LX123" s="91">
        <v>0</v>
      </c>
      <c r="LY123" s="91">
        <v>0</v>
      </c>
      <c r="LZ123" s="91">
        <v>0</v>
      </c>
      <c r="MA123" s="91">
        <v>0</v>
      </c>
      <c r="MB123" s="91">
        <v>0</v>
      </c>
      <c r="MC123" s="91">
        <v>0</v>
      </c>
      <c r="MD123" s="91">
        <v>0</v>
      </c>
      <c r="ME123" s="91">
        <v>0</v>
      </c>
      <c r="MF123" s="91">
        <v>0</v>
      </c>
      <c r="MG123" s="91">
        <v>0</v>
      </c>
      <c r="MH123" s="91">
        <v>0</v>
      </c>
      <c r="MI123" s="91">
        <v>0</v>
      </c>
      <c r="MJ123" s="91">
        <v>0</v>
      </c>
      <c r="MK123" s="91">
        <v>0</v>
      </c>
      <c r="ML123" s="91">
        <v>0</v>
      </c>
      <c r="MM123" s="91">
        <v>0</v>
      </c>
      <c r="MN123" s="91">
        <v>0</v>
      </c>
      <c r="MO123" s="91">
        <v>0</v>
      </c>
      <c r="MP123" s="91">
        <v>0</v>
      </c>
      <c r="MQ123" s="91">
        <v>0</v>
      </c>
      <c r="MR123" s="91">
        <v>0</v>
      </c>
      <c r="MS123" s="91">
        <v>0</v>
      </c>
      <c r="MT123" s="91">
        <v>0</v>
      </c>
      <c r="MU123" s="91">
        <v>0</v>
      </c>
      <c r="MV123" s="91">
        <v>0</v>
      </c>
      <c r="MW123" s="91">
        <v>0</v>
      </c>
      <c r="MX123" s="91">
        <v>0</v>
      </c>
      <c r="MY123" s="91">
        <v>0</v>
      </c>
      <c r="MZ123" s="91">
        <v>0</v>
      </c>
      <c r="NA123" s="91">
        <v>0</v>
      </c>
      <c r="NB123" s="91">
        <v>0</v>
      </c>
      <c r="NC123" s="91">
        <v>0</v>
      </c>
      <c r="ND123" s="91">
        <v>0</v>
      </c>
      <c r="NE123" s="91">
        <v>0</v>
      </c>
      <c r="NF123" s="91">
        <v>0</v>
      </c>
      <c r="NG123" s="91">
        <v>0</v>
      </c>
      <c r="NH123" s="91">
        <v>0</v>
      </c>
      <c r="NI123" s="91">
        <v>0</v>
      </c>
      <c r="NJ123" s="91">
        <v>0</v>
      </c>
      <c r="NK123" s="91">
        <v>0</v>
      </c>
      <c r="NL123" s="91">
        <v>0</v>
      </c>
      <c r="NM123" s="91">
        <v>0</v>
      </c>
      <c r="NN123" s="91">
        <v>0</v>
      </c>
      <c r="NO123" s="91">
        <v>0</v>
      </c>
      <c r="NP123" s="91">
        <v>0</v>
      </c>
      <c r="NQ123" s="91">
        <v>0</v>
      </c>
      <c r="NR123" s="91">
        <v>0</v>
      </c>
      <c r="NS123" s="91">
        <v>0</v>
      </c>
      <c r="NT123" s="91">
        <v>0</v>
      </c>
      <c r="NU123" s="91">
        <v>0</v>
      </c>
      <c r="NV123" s="91">
        <v>0</v>
      </c>
      <c r="NW123" s="91">
        <v>0</v>
      </c>
      <c r="NX123" s="91">
        <v>0</v>
      </c>
      <c r="NY123" s="91">
        <v>0</v>
      </c>
      <c r="NZ123" s="91">
        <v>0</v>
      </c>
      <c r="OA123" s="91">
        <v>0</v>
      </c>
      <c r="OB123" s="91">
        <v>0</v>
      </c>
      <c r="OC123" s="91">
        <v>0</v>
      </c>
      <c r="OD123" s="91">
        <v>0</v>
      </c>
      <c r="OE123" s="91">
        <v>0</v>
      </c>
      <c r="OF123" s="91">
        <v>1</v>
      </c>
      <c r="OG123" s="91">
        <v>0</v>
      </c>
      <c r="OH123" s="91">
        <v>1</v>
      </c>
      <c r="OI123" s="91">
        <v>0</v>
      </c>
      <c r="OJ123" s="91">
        <v>0</v>
      </c>
      <c r="OK123" s="91">
        <v>0</v>
      </c>
      <c r="OL123" s="91">
        <v>0</v>
      </c>
      <c r="OM123" s="91">
        <v>0.99999999999999967</v>
      </c>
      <c r="ON123" s="91">
        <v>0</v>
      </c>
      <c r="OO123" s="91">
        <v>0</v>
      </c>
      <c r="OP123" s="91">
        <v>0</v>
      </c>
      <c r="OQ123" s="91">
        <v>0</v>
      </c>
      <c r="OR123" s="91">
        <v>0</v>
      </c>
      <c r="OS123" s="91">
        <v>0</v>
      </c>
      <c r="OT123" s="91">
        <v>0</v>
      </c>
      <c r="OU123" s="91">
        <v>0</v>
      </c>
      <c r="OV123" s="91">
        <v>0</v>
      </c>
      <c r="OW123" s="91">
        <v>0</v>
      </c>
      <c r="OX123" s="91">
        <v>0</v>
      </c>
      <c r="OY123" s="91">
        <v>0</v>
      </c>
      <c r="OZ123" s="91">
        <v>0</v>
      </c>
      <c r="PA123" s="91">
        <v>0</v>
      </c>
      <c r="PB123" s="91">
        <v>0</v>
      </c>
      <c r="PC123" s="91">
        <v>0</v>
      </c>
      <c r="PD123" s="91">
        <v>0</v>
      </c>
      <c r="PE123" s="91">
        <v>0</v>
      </c>
      <c r="PF123" s="91">
        <v>0</v>
      </c>
      <c r="PG123" s="91">
        <v>0</v>
      </c>
      <c r="PH123" s="91">
        <v>0</v>
      </c>
      <c r="PI123" s="91">
        <v>0</v>
      </c>
      <c r="PJ123" s="91">
        <v>0</v>
      </c>
      <c r="PK123" s="91">
        <v>0</v>
      </c>
      <c r="PL123" s="91">
        <v>0</v>
      </c>
      <c r="PM123" s="91">
        <v>0</v>
      </c>
      <c r="PN123" s="91">
        <v>0</v>
      </c>
      <c r="PO123" s="91">
        <v>0</v>
      </c>
      <c r="PP123" s="91">
        <v>0</v>
      </c>
      <c r="PQ123" s="91">
        <v>0</v>
      </c>
      <c r="PR123" s="91">
        <v>0</v>
      </c>
      <c r="PS123" s="91">
        <v>0</v>
      </c>
      <c r="PT123" s="91">
        <v>0</v>
      </c>
      <c r="PU123" s="91">
        <v>0</v>
      </c>
      <c r="PV123" s="91">
        <v>0</v>
      </c>
      <c r="PW123" s="91">
        <v>0</v>
      </c>
      <c r="PX123" s="91">
        <v>0</v>
      </c>
      <c r="PY123" s="91">
        <v>0</v>
      </c>
      <c r="PZ123" s="91">
        <v>0</v>
      </c>
      <c r="QA123" s="91">
        <v>0</v>
      </c>
      <c r="QB123" s="91">
        <v>0</v>
      </c>
      <c r="QC123" s="91">
        <v>0</v>
      </c>
      <c r="QD123" s="91">
        <v>0</v>
      </c>
      <c r="QE123" s="91">
        <v>0</v>
      </c>
      <c r="QF123" s="91">
        <v>0</v>
      </c>
      <c r="QG123" s="91">
        <v>0</v>
      </c>
      <c r="QH123" s="91">
        <v>0</v>
      </c>
      <c r="QI123" s="91">
        <v>0</v>
      </c>
      <c r="QJ123" s="91">
        <v>0</v>
      </c>
      <c r="QK123" s="91">
        <v>0</v>
      </c>
      <c r="QL123" s="91">
        <v>0</v>
      </c>
      <c r="QM123" s="91">
        <v>0</v>
      </c>
      <c r="QN123" s="91">
        <v>0</v>
      </c>
      <c r="QO123" s="91">
        <v>0</v>
      </c>
      <c r="QP123" s="91">
        <v>0</v>
      </c>
      <c r="QQ123" s="91">
        <v>0</v>
      </c>
      <c r="QR123" s="91">
        <v>0</v>
      </c>
      <c r="QS123" s="91">
        <v>0</v>
      </c>
      <c r="QT123" s="91">
        <v>0</v>
      </c>
      <c r="QU123" s="91">
        <v>0</v>
      </c>
      <c r="QV123" s="91">
        <v>0</v>
      </c>
      <c r="QW123" s="91">
        <v>0</v>
      </c>
      <c r="QX123" s="91">
        <v>0</v>
      </c>
      <c r="QY123" s="91">
        <v>0</v>
      </c>
      <c r="QZ123" s="91">
        <v>0</v>
      </c>
      <c r="RA123" s="91">
        <v>0</v>
      </c>
      <c r="RB123" s="91">
        <v>0</v>
      </c>
      <c r="RC123" s="91">
        <v>0</v>
      </c>
      <c r="RD123" s="91">
        <v>0</v>
      </c>
      <c r="RE123" s="91">
        <v>0</v>
      </c>
      <c r="RF123" s="91">
        <v>0</v>
      </c>
      <c r="RG123" s="91">
        <v>0</v>
      </c>
      <c r="RH123" s="91">
        <v>0</v>
      </c>
      <c r="RI123" s="91">
        <v>0</v>
      </c>
      <c r="RJ123" s="91">
        <v>0</v>
      </c>
      <c r="RK123" s="91">
        <v>0</v>
      </c>
      <c r="RL123" s="91">
        <v>0</v>
      </c>
      <c r="RM123" s="91">
        <v>0</v>
      </c>
      <c r="RN123" s="91">
        <v>0</v>
      </c>
      <c r="RO123" s="91">
        <v>0</v>
      </c>
      <c r="RP123" s="91">
        <v>0</v>
      </c>
      <c r="RQ123" s="91">
        <v>0</v>
      </c>
    </row>
    <row r="124" spans="1:485" ht="15">
      <c r="D124" s="85" t="s">
        <v>2078</v>
      </c>
      <c r="E124" s="87"/>
      <c r="F124" s="87"/>
      <c r="H124" s="91" t="s">
        <v>2079</v>
      </c>
      <c r="I124" s="86" t="s">
        <v>2080</v>
      </c>
      <c r="J124" s="86"/>
      <c r="K124" s="86"/>
      <c r="T124" s="91">
        <v>0</v>
      </c>
      <c r="U124" s="91">
        <v>0</v>
      </c>
      <c r="V124" s="91">
        <v>0</v>
      </c>
      <c r="W124" s="91">
        <v>0</v>
      </c>
      <c r="X124" s="91">
        <v>0</v>
      </c>
      <c r="Y124" s="91">
        <v>0</v>
      </c>
      <c r="Z124" s="91">
        <v>0</v>
      </c>
      <c r="AA124" s="91">
        <v>0</v>
      </c>
      <c r="AB124" s="91">
        <v>0</v>
      </c>
      <c r="AC124" s="91">
        <v>0</v>
      </c>
      <c r="AD124" s="91">
        <v>0</v>
      </c>
      <c r="AE124" s="91">
        <v>0</v>
      </c>
      <c r="AF124" s="91">
        <v>0</v>
      </c>
      <c r="AG124" s="91">
        <v>0</v>
      </c>
      <c r="AH124" s="91">
        <v>0</v>
      </c>
      <c r="AI124" s="91">
        <v>0</v>
      </c>
      <c r="AJ124" s="91">
        <v>0</v>
      </c>
      <c r="AK124" s="91">
        <v>0</v>
      </c>
      <c r="AL124" s="91">
        <v>0</v>
      </c>
      <c r="AM124" s="91">
        <v>0</v>
      </c>
      <c r="AN124" s="91">
        <v>0</v>
      </c>
      <c r="AO124" s="91">
        <v>0</v>
      </c>
      <c r="AP124" s="91">
        <v>0</v>
      </c>
      <c r="AQ124" s="91">
        <v>0</v>
      </c>
      <c r="AR124" s="91">
        <v>0</v>
      </c>
      <c r="AS124" s="91">
        <v>0</v>
      </c>
      <c r="AT124" s="91">
        <v>6.3303986711112203E-2</v>
      </c>
      <c r="AU124" s="91">
        <v>0</v>
      </c>
      <c r="AV124" s="91">
        <v>0</v>
      </c>
      <c r="AW124" s="91">
        <v>0</v>
      </c>
      <c r="AX124" s="91">
        <v>0</v>
      </c>
      <c r="AY124" s="91">
        <v>0</v>
      </c>
      <c r="AZ124" s="91">
        <v>0</v>
      </c>
      <c r="BA124" s="91">
        <v>0</v>
      </c>
      <c r="BB124" s="91">
        <v>0</v>
      </c>
      <c r="BC124" s="91">
        <v>0</v>
      </c>
      <c r="BD124" s="91">
        <v>0</v>
      </c>
      <c r="BE124" s="91">
        <v>0</v>
      </c>
      <c r="BF124" s="91">
        <v>0</v>
      </c>
      <c r="BG124" s="91">
        <v>0</v>
      </c>
      <c r="BH124" s="91">
        <v>0</v>
      </c>
      <c r="BI124" s="91">
        <v>0</v>
      </c>
      <c r="BJ124" s="91">
        <v>0</v>
      </c>
      <c r="BK124" s="91">
        <v>0</v>
      </c>
      <c r="BL124" s="91">
        <v>0</v>
      </c>
      <c r="BM124" s="91">
        <v>0</v>
      </c>
      <c r="BN124" s="91">
        <v>0</v>
      </c>
      <c r="BO124" s="91">
        <v>0</v>
      </c>
      <c r="BP124" s="91">
        <v>0</v>
      </c>
      <c r="BQ124" s="91">
        <v>0</v>
      </c>
      <c r="BR124" s="91">
        <v>0</v>
      </c>
      <c r="BS124" s="91">
        <v>0</v>
      </c>
      <c r="BT124" s="91">
        <v>0</v>
      </c>
      <c r="BU124" s="91">
        <v>0</v>
      </c>
      <c r="BV124" s="91">
        <v>0</v>
      </c>
      <c r="BW124" s="91">
        <v>0</v>
      </c>
      <c r="BX124" s="91">
        <v>0</v>
      </c>
      <c r="BY124" s="91">
        <v>0</v>
      </c>
      <c r="BZ124" s="91">
        <v>0</v>
      </c>
      <c r="CA124" s="91">
        <v>0</v>
      </c>
      <c r="CB124" s="91">
        <v>0</v>
      </c>
      <c r="CC124" s="91">
        <v>0</v>
      </c>
      <c r="CD124" s="91">
        <v>0</v>
      </c>
      <c r="CE124" s="91">
        <v>0</v>
      </c>
      <c r="CF124" s="91">
        <v>0</v>
      </c>
      <c r="CG124" s="91">
        <v>0</v>
      </c>
      <c r="CH124" s="91">
        <v>0</v>
      </c>
      <c r="CI124" s="91">
        <v>0</v>
      </c>
      <c r="CJ124" s="91">
        <v>0</v>
      </c>
      <c r="CK124" s="91">
        <v>0</v>
      </c>
      <c r="CL124" s="91">
        <v>0</v>
      </c>
      <c r="CM124" s="91">
        <v>0</v>
      </c>
      <c r="CN124" s="91">
        <v>0</v>
      </c>
      <c r="CO124" s="91">
        <v>0</v>
      </c>
      <c r="CP124" s="91">
        <v>0</v>
      </c>
      <c r="CQ124" s="91">
        <v>0.25089587732974722</v>
      </c>
      <c r="CR124" s="91">
        <v>1</v>
      </c>
      <c r="CS124" s="91">
        <v>0</v>
      </c>
      <c r="CT124" s="91">
        <v>0</v>
      </c>
      <c r="CU124" s="91">
        <v>0</v>
      </c>
      <c r="CV124" s="91">
        <v>0</v>
      </c>
      <c r="CW124" s="91">
        <v>0</v>
      </c>
      <c r="CX124" s="91">
        <v>1</v>
      </c>
      <c r="CY124" s="91">
        <v>0</v>
      </c>
      <c r="CZ124" s="91">
        <v>0</v>
      </c>
      <c r="DA124" s="91">
        <v>0</v>
      </c>
      <c r="DB124" s="91">
        <v>0</v>
      </c>
      <c r="DC124" s="91">
        <v>0</v>
      </c>
      <c r="DD124" s="91">
        <v>0</v>
      </c>
      <c r="DE124" s="91">
        <v>0</v>
      </c>
      <c r="DF124" s="91">
        <v>0</v>
      </c>
      <c r="DG124" s="91">
        <v>0</v>
      </c>
      <c r="DH124" s="91">
        <v>0</v>
      </c>
      <c r="DI124" s="91">
        <v>0</v>
      </c>
      <c r="DJ124" s="91">
        <v>0.40666757629876676</v>
      </c>
      <c r="DK124" s="91">
        <v>1</v>
      </c>
      <c r="DL124" s="91">
        <v>0</v>
      </c>
      <c r="DM124" s="91">
        <v>0</v>
      </c>
      <c r="DN124" s="91">
        <v>0</v>
      </c>
      <c r="DO124" s="91">
        <v>0</v>
      </c>
      <c r="DP124" s="91">
        <v>0</v>
      </c>
      <c r="DQ124" s="91">
        <v>0</v>
      </c>
      <c r="DR124" s="91">
        <v>0</v>
      </c>
      <c r="DS124" s="91">
        <v>0</v>
      </c>
      <c r="DT124" s="91">
        <v>0</v>
      </c>
      <c r="DU124" s="91">
        <v>0</v>
      </c>
      <c r="DV124" s="91">
        <v>0</v>
      </c>
      <c r="DW124" s="91">
        <v>0</v>
      </c>
      <c r="DX124" s="91">
        <v>0</v>
      </c>
      <c r="DY124" s="91">
        <v>0</v>
      </c>
      <c r="DZ124" s="91">
        <v>0</v>
      </c>
      <c r="EA124" s="91">
        <v>0</v>
      </c>
      <c r="EB124" s="91">
        <v>0</v>
      </c>
      <c r="EC124" s="91">
        <v>0</v>
      </c>
      <c r="ED124" s="91">
        <v>0</v>
      </c>
      <c r="EE124" s="91">
        <v>0</v>
      </c>
      <c r="EF124" s="91">
        <v>0</v>
      </c>
      <c r="EG124" s="91">
        <v>0</v>
      </c>
      <c r="EH124" s="91">
        <v>0</v>
      </c>
      <c r="EI124" s="91">
        <v>0</v>
      </c>
      <c r="EJ124" s="91">
        <v>0</v>
      </c>
      <c r="EK124" s="91">
        <v>0</v>
      </c>
      <c r="EL124" s="91">
        <v>0</v>
      </c>
      <c r="EM124" s="91">
        <v>0</v>
      </c>
      <c r="EN124" s="91">
        <v>0.12973817880151128</v>
      </c>
      <c r="EO124" s="91">
        <v>1</v>
      </c>
      <c r="EP124" s="91">
        <v>0</v>
      </c>
      <c r="EQ124" s="91">
        <v>0</v>
      </c>
      <c r="ER124" s="91">
        <v>0</v>
      </c>
      <c r="ES124" s="91">
        <v>0</v>
      </c>
      <c r="ET124" s="91">
        <v>0</v>
      </c>
      <c r="EU124" s="91">
        <v>0</v>
      </c>
      <c r="EV124" s="91">
        <v>0</v>
      </c>
      <c r="EW124" s="91">
        <v>0</v>
      </c>
      <c r="EX124" s="91">
        <v>0</v>
      </c>
      <c r="EY124" s="91">
        <v>0</v>
      </c>
      <c r="EZ124" s="91">
        <v>2.3199599636589574E-2</v>
      </c>
      <c r="FA124" s="91">
        <v>1</v>
      </c>
      <c r="FB124" s="91">
        <v>0</v>
      </c>
      <c r="FC124" s="91">
        <v>0</v>
      </c>
      <c r="FD124" s="91">
        <v>0</v>
      </c>
      <c r="FE124" s="91">
        <v>0</v>
      </c>
      <c r="FF124" s="91">
        <v>0</v>
      </c>
      <c r="FG124" s="91">
        <v>0</v>
      </c>
      <c r="FH124" s="91">
        <v>0</v>
      </c>
      <c r="FI124" s="91">
        <v>0</v>
      </c>
      <c r="FJ124" s="91">
        <v>7.937814141763698E-2</v>
      </c>
      <c r="FK124" s="91">
        <v>1</v>
      </c>
      <c r="FL124" s="91">
        <v>0</v>
      </c>
      <c r="FM124" s="91">
        <v>0</v>
      </c>
      <c r="FN124" s="91">
        <v>0</v>
      </c>
      <c r="FO124" s="91">
        <v>0</v>
      </c>
      <c r="FP124" s="91">
        <v>0</v>
      </c>
      <c r="FQ124" s="91">
        <v>1</v>
      </c>
      <c r="FR124" s="91">
        <v>0</v>
      </c>
      <c r="FS124" s="91">
        <v>0</v>
      </c>
      <c r="FT124" s="91">
        <v>0</v>
      </c>
      <c r="FU124" s="91">
        <v>1</v>
      </c>
      <c r="FV124" s="91">
        <v>0</v>
      </c>
      <c r="FW124" s="91">
        <v>0</v>
      </c>
      <c r="FX124" s="91">
        <v>0</v>
      </c>
      <c r="FY124" s="91">
        <v>0</v>
      </c>
      <c r="FZ124" s="91">
        <v>0</v>
      </c>
      <c r="GA124" s="91">
        <v>0</v>
      </c>
      <c r="GB124" s="91">
        <v>0</v>
      </c>
      <c r="GC124" s="91">
        <v>0</v>
      </c>
      <c r="GD124" s="91">
        <v>0</v>
      </c>
      <c r="GE124" s="91">
        <v>0</v>
      </c>
      <c r="GF124" s="91">
        <v>1</v>
      </c>
      <c r="GG124" s="91">
        <v>0</v>
      </c>
      <c r="GH124" s="91">
        <v>0</v>
      </c>
      <c r="GI124" s="91">
        <v>0</v>
      </c>
      <c r="GJ124" s="91">
        <v>0</v>
      </c>
      <c r="GK124" s="91">
        <v>0</v>
      </c>
      <c r="GL124" s="91">
        <v>0</v>
      </c>
      <c r="GM124" s="91">
        <v>0</v>
      </c>
      <c r="GN124" s="91">
        <v>0</v>
      </c>
      <c r="GO124" s="91">
        <v>0</v>
      </c>
      <c r="GP124" s="91">
        <v>9.3178577112814936E-2</v>
      </c>
      <c r="GQ124" s="91">
        <v>1</v>
      </c>
      <c r="GR124" s="91">
        <v>0</v>
      </c>
      <c r="GS124" s="91">
        <v>0</v>
      </c>
      <c r="GT124" s="91">
        <v>0</v>
      </c>
      <c r="GU124" s="91">
        <v>0</v>
      </c>
      <c r="GV124" s="91">
        <v>0</v>
      </c>
      <c r="GW124" s="91">
        <v>0</v>
      </c>
      <c r="GX124" s="91">
        <v>0</v>
      </c>
      <c r="GY124" s="91">
        <v>0</v>
      </c>
      <c r="GZ124" s="91">
        <v>0</v>
      </c>
      <c r="HA124" s="91">
        <v>0</v>
      </c>
      <c r="HB124" s="91">
        <v>0</v>
      </c>
      <c r="HC124" s="91">
        <v>0</v>
      </c>
      <c r="HD124" s="91">
        <v>0</v>
      </c>
      <c r="HE124" s="91">
        <v>0</v>
      </c>
      <c r="HF124" s="91">
        <v>0</v>
      </c>
      <c r="HG124" s="91">
        <v>0</v>
      </c>
      <c r="HH124" s="91">
        <v>0</v>
      </c>
      <c r="HI124" s="91">
        <v>0</v>
      </c>
      <c r="HJ124" s="91">
        <v>0</v>
      </c>
      <c r="HK124" s="91">
        <v>0</v>
      </c>
      <c r="HL124" s="91">
        <v>0</v>
      </c>
      <c r="HM124" s="91">
        <v>0</v>
      </c>
      <c r="HN124" s="91">
        <v>0</v>
      </c>
      <c r="HO124" s="91">
        <v>0</v>
      </c>
      <c r="HP124" s="91">
        <v>0</v>
      </c>
      <c r="HQ124" s="91">
        <v>0</v>
      </c>
      <c r="HR124" s="91">
        <v>0</v>
      </c>
      <c r="HS124" s="91">
        <v>0</v>
      </c>
      <c r="HT124" s="91">
        <v>0</v>
      </c>
      <c r="HU124" s="91">
        <v>0</v>
      </c>
      <c r="HV124" s="91">
        <v>1</v>
      </c>
      <c r="HW124" s="91">
        <v>0</v>
      </c>
      <c r="HX124" s="91">
        <v>0.99507397509109319</v>
      </c>
      <c r="HY124" s="91">
        <v>0</v>
      </c>
      <c r="HZ124" s="91">
        <v>0</v>
      </c>
      <c r="IA124" s="91">
        <v>0.99794680482390208</v>
      </c>
      <c r="IB124" s="91">
        <v>0</v>
      </c>
      <c r="IC124" s="91">
        <v>0</v>
      </c>
      <c r="ID124" s="91">
        <v>0</v>
      </c>
      <c r="IE124" s="91">
        <v>0</v>
      </c>
      <c r="IF124" s="91">
        <v>0</v>
      </c>
      <c r="IG124" s="91">
        <v>0</v>
      </c>
      <c r="IH124" s="91">
        <v>0</v>
      </c>
      <c r="II124" s="91">
        <v>0</v>
      </c>
      <c r="IJ124" s="91">
        <v>0</v>
      </c>
      <c r="IK124" s="91">
        <v>0</v>
      </c>
      <c r="IL124" s="91">
        <v>0</v>
      </c>
      <c r="IM124" s="91">
        <v>0</v>
      </c>
      <c r="IN124" s="91">
        <v>0</v>
      </c>
      <c r="IO124" s="91">
        <v>0</v>
      </c>
      <c r="IP124" s="91">
        <v>0</v>
      </c>
      <c r="IQ124" s="91">
        <v>0</v>
      </c>
      <c r="IR124" s="91">
        <v>0</v>
      </c>
      <c r="IS124" s="91">
        <v>0</v>
      </c>
      <c r="IT124" s="91">
        <v>0</v>
      </c>
      <c r="IU124" s="91">
        <v>0</v>
      </c>
      <c r="IV124" s="91">
        <v>0</v>
      </c>
      <c r="IW124" s="91">
        <v>0</v>
      </c>
      <c r="IX124" s="91">
        <v>0</v>
      </c>
      <c r="IY124" s="91">
        <v>0</v>
      </c>
      <c r="IZ124" s="91">
        <v>0</v>
      </c>
      <c r="JA124" s="91">
        <v>0</v>
      </c>
      <c r="JB124" s="91">
        <v>0</v>
      </c>
      <c r="JC124" s="91">
        <v>0</v>
      </c>
      <c r="JD124" s="91">
        <v>0</v>
      </c>
      <c r="JE124" s="91">
        <v>0</v>
      </c>
      <c r="JF124" s="91">
        <v>0</v>
      </c>
      <c r="JG124" s="91">
        <v>0</v>
      </c>
      <c r="JH124" s="91">
        <v>0</v>
      </c>
      <c r="JI124" s="91">
        <v>0</v>
      </c>
      <c r="JJ124" s="91">
        <v>0</v>
      </c>
      <c r="JK124" s="91">
        <v>0</v>
      </c>
      <c r="JL124" s="91">
        <v>0</v>
      </c>
      <c r="JM124" s="91">
        <v>0</v>
      </c>
      <c r="JN124" s="91">
        <v>0</v>
      </c>
      <c r="JO124" s="91">
        <v>0</v>
      </c>
      <c r="JP124" s="91">
        <v>0</v>
      </c>
      <c r="JQ124" s="91">
        <v>0</v>
      </c>
      <c r="JR124" s="91">
        <v>0</v>
      </c>
      <c r="JS124" s="91">
        <v>0</v>
      </c>
      <c r="JT124" s="91">
        <v>0</v>
      </c>
      <c r="JU124" s="91">
        <v>0</v>
      </c>
      <c r="JV124" s="91">
        <v>0</v>
      </c>
      <c r="JW124" s="91">
        <v>0</v>
      </c>
      <c r="JX124" s="91">
        <v>0</v>
      </c>
      <c r="JY124" s="91">
        <v>0</v>
      </c>
      <c r="JZ124" s="91">
        <v>0</v>
      </c>
      <c r="KA124" s="91">
        <v>0</v>
      </c>
      <c r="KB124" s="91">
        <v>0</v>
      </c>
      <c r="KC124" s="91">
        <v>0</v>
      </c>
      <c r="KD124" s="91">
        <v>0</v>
      </c>
      <c r="KE124" s="91">
        <v>0</v>
      </c>
      <c r="KF124" s="91">
        <v>0</v>
      </c>
      <c r="KG124" s="91">
        <v>0</v>
      </c>
      <c r="KH124" s="91">
        <v>0</v>
      </c>
      <c r="KI124" s="91">
        <v>0</v>
      </c>
      <c r="KJ124" s="91">
        <v>0</v>
      </c>
      <c r="KK124" s="91">
        <v>0</v>
      </c>
      <c r="KL124" s="91">
        <v>0</v>
      </c>
      <c r="KM124" s="91">
        <v>0</v>
      </c>
      <c r="KN124" s="91">
        <v>0</v>
      </c>
      <c r="KO124" s="91">
        <v>0</v>
      </c>
      <c r="KP124" s="91">
        <v>0</v>
      </c>
      <c r="KQ124" s="91">
        <v>0</v>
      </c>
      <c r="KR124" s="91">
        <v>0</v>
      </c>
      <c r="KS124" s="91">
        <v>0</v>
      </c>
      <c r="KT124" s="91">
        <v>0</v>
      </c>
      <c r="KU124" s="91">
        <v>0</v>
      </c>
      <c r="KV124" s="91">
        <v>0</v>
      </c>
      <c r="KW124" s="91">
        <v>0</v>
      </c>
      <c r="KX124" s="91">
        <v>0</v>
      </c>
      <c r="KY124" s="91">
        <v>0</v>
      </c>
      <c r="KZ124" s="91">
        <v>0</v>
      </c>
      <c r="LA124" s="91">
        <v>0</v>
      </c>
      <c r="LB124" s="91">
        <v>0</v>
      </c>
      <c r="LC124" s="91">
        <v>0</v>
      </c>
      <c r="LD124" s="91">
        <v>0</v>
      </c>
      <c r="LE124" s="91">
        <v>0</v>
      </c>
      <c r="LF124" s="91">
        <v>0</v>
      </c>
      <c r="LG124" s="91">
        <v>0</v>
      </c>
      <c r="LH124" s="91">
        <v>0</v>
      </c>
      <c r="LI124" s="91">
        <v>0</v>
      </c>
      <c r="LJ124" s="91">
        <v>0</v>
      </c>
      <c r="LK124" s="91">
        <v>0</v>
      </c>
      <c r="LL124" s="91">
        <v>0</v>
      </c>
      <c r="LM124" s="91">
        <v>0</v>
      </c>
      <c r="LN124" s="91">
        <v>0</v>
      </c>
      <c r="LO124" s="91">
        <v>0</v>
      </c>
      <c r="LP124" s="91">
        <v>0</v>
      </c>
      <c r="LQ124" s="91">
        <v>0</v>
      </c>
      <c r="LR124" s="91">
        <v>0</v>
      </c>
      <c r="LS124" s="91">
        <v>0</v>
      </c>
      <c r="LT124" s="91">
        <v>0</v>
      </c>
      <c r="LU124" s="91">
        <v>0</v>
      </c>
      <c r="LV124" s="91">
        <v>0</v>
      </c>
      <c r="LW124" s="91">
        <v>0</v>
      </c>
      <c r="LX124" s="91">
        <v>0</v>
      </c>
      <c r="LY124" s="91">
        <v>0</v>
      </c>
      <c r="LZ124" s="91">
        <v>0</v>
      </c>
      <c r="MA124" s="91">
        <v>0</v>
      </c>
      <c r="MB124" s="91">
        <v>0</v>
      </c>
      <c r="MC124" s="91">
        <v>0</v>
      </c>
      <c r="MD124" s="91">
        <v>0</v>
      </c>
      <c r="ME124" s="91">
        <v>0</v>
      </c>
      <c r="MF124" s="91">
        <v>0</v>
      </c>
      <c r="MG124" s="91">
        <v>0</v>
      </c>
      <c r="MH124" s="91">
        <v>0</v>
      </c>
      <c r="MI124" s="91">
        <v>0</v>
      </c>
      <c r="MJ124" s="91">
        <v>0</v>
      </c>
      <c r="MK124" s="91">
        <v>0</v>
      </c>
      <c r="ML124" s="91">
        <v>0</v>
      </c>
      <c r="MM124" s="91">
        <v>0</v>
      </c>
      <c r="MN124" s="91">
        <v>0</v>
      </c>
      <c r="MO124" s="91">
        <v>0</v>
      </c>
      <c r="MP124" s="91">
        <v>0</v>
      </c>
      <c r="MQ124" s="91">
        <v>0</v>
      </c>
      <c r="MR124" s="91">
        <v>0</v>
      </c>
      <c r="MS124" s="91">
        <v>0</v>
      </c>
      <c r="MT124" s="91">
        <v>0</v>
      </c>
      <c r="MU124" s="91">
        <v>0</v>
      </c>
      <c r="MV124" s="91">
        <v>0</v>
      </c>
      <c r="MW124" s="91">
        <v>0</v>
      </c>
      <c r="MX124" s="91">
        <v>0</v>
      </c>
      <c r="MY124" s="91">
        <v>0</v>
      </c>
      <c r="MZ124" s="91">
        <v>0</v>
      </c>
      <c r="NA124" s="91">
        <v>0</v>
      </c>
      <c r="NB124" s="91">
        <v>0</v>
      </c>
      <c r="NC124" s="91">
        <v>0.7468066600124208</v>
      </c>
      <c r="ND124" s="91">
        <v>0</v>
      </c>
      <c r="NE124" s="91">
        <v>0</v>
      </c>
      <c r="NF124" s="91">
        <v>0.90371437123342857</v>
      </c>
      <c r="NG124" s="91">
        <v>0</v>
      </c>
      <c r="NH124" s="91">
        <v>0</v>
      </c>
      <c r="NI124" s="91">
        <v>0</v>
      </c>
      <c r="NJ124" s="91">
        <v>0</v>
      </c>
      <c r="NK124" s="91">
        <v>0</v>
      </c>
      <c r="NL124" s="91">
        <v>0</v>
      </c>
      <c r="NM124" s="91">
        <v>0</v>
      </c>
      <c r="NN124" s="91">
        <v>0.89871049936394154</v>
      </c>
      <c r="NO124" s="91">
        <v>0</v>
      </c>
      <c r="NP124" s="91">
        <v>0</v>
      </c>
      <c r="NQ124" s="91">
        <v>0.81143890979398314</v>
      </c>
      <c r="NR124" s="91">
        <v>0</v>
      </c>
      <c r="NS124" s="91">
        <v>0</v>
      </c>
      <c r="NT124" s="91">
        <v>0</v>
      </c>
      <c r="NU124" s="91">
        <v>0.86074735978717976</v>
      </c>
      <c r="NV124" s="91">
        <v>0</v>
      </c>
      <c r="NW124" s="91">
        <v>0</v>
      </c>
      <c r="NX124" s="91">
        <v>0</v>
      </c>
      <c r="NY124" s="91">
        <v>0.79697155189452962</v>
      </c>
      <c r="NZ124" s="91">
        <v>0</v>
      </c>
      <c r="OA124" s="91">
        <v>0</v>
      </c>
      <c r="OB124" s="91">
        <v>0</v>
      </c>
      <c r="OC124" s="91">
        <v>0.90801553845854333</v>
      </c>
      <c r="OD124" s="91">
        <v>0</v>
      </c>
      <c r="OE124" s="91">
        <v>1</v>
      </c>
      <c r="OF124" s="91">
        <v>0</v>
      </c>
      <c r="OG124" s="91">
        <v>0</v>
      </c>
      <c r="OH124" s="91">
        <v>0</v>
      </c>
      <c r="OI124" s="91">
        <v>0</v>
      </c>
      <c r="OJ124" s="91">
        <v>0</v>
      </c>
      <c r="OK124" s="91">
        <v>0</v>
      </c>
      <c r="OL124" s="91">
        <v>0</v>
      </c>
      <c r="OM124" s="91">
        <v>0</v>
      </c>
      <c r="ON124" s="91">
        <v>0</v>
      </c>
      <c r="OO124" s="91">
        <v>0</v>
      </c>
      <c r="OP124" s="91">
        <v>0</v>
      </c>
      <c r="OQ124" s="91">
        <v>0</v>
      </c>
      <c r="OR124" s="91">
        <v>0.55403974010973234</v>
      </c>
      <c r="OS124" s="91">
        <v>0</v>
      </c>
      <c r="OT124" s="91">
        <v>0</v>
      </c>
      <c r="OU124" s="91">
        <v>0</v>
      </c>
      <c r="OV124" s="91">
        <v>0</v>
      </c>
      <c r="OW124" s="91">
        <v>0</v>
      </c>
      <c r="OX124" s="91">
        <v>0</v>
      </c>
      <c r="OY124" s="91">
        <v>0</v>
      </c>
      <c r="OZ124" s="91">
        <v>0.15648724887917173</v>
      </c>
      <c r="PA124" s="91">
        <v>0</v>
      </c>
      <c r="PB124" s="91">
        <v>0</v>
      </c>
      <c r="PC124" s="91">
        <v>0</v>
      </c>
      <c r="PD124" s="91">
        <v>0.81056639967827848</v>
      </c>
      <c r="PE124" s="91">
        <v>0</v>
      </c>
      <c r="PF124" s="91">
        <v>0</v>
      </c>
      <c r="PG124" s="91">
        <v>0</v>
      </c>
      <c r="PH124" s="91">
        <v>0.87980497022830884</v>
      </c>
      <c r="PI124" s="91">
        <v>0</v>
      </c>
      <c r="PJ124" s="91">
        <v>0</v>
      </c>
      <c r="PK124" s="91">
        <v>0</v>
      </c>
      <c r="PL124" s="91">
        <v>0</v>
      </c>
      <c r="PM124" s="91">
        <v>0</v>
      </c>
      <c r="PN124" s="91">
        <v>0</v>
      </c>
      <c r="PO124" s="91">
        <v>0</v>
      </c>
      <c r="PP124" s="91">
        <v>0</v>
      </c>
      <c r="PQ124" s="91">
        <v>0</v>
      </c>
      <c r="PR124" s="91">
        <v>0</v>
      </c>
      <c r="PS124" s="91">
        <v>0</v>
      </c>
      <c r="PT124" s="91">
        <v>0.41827828759389518</v>
      </c>
      <c r="PU124" s="91">
        <v>0</v>
      </c>
      <c r="PV124" s="91">
        <v>0</v>
      </c>
      <c r="PW124" s="91">
        <v>0.77700850907856789</v>
      </c>
      <c r="PX124" s="91">
        <v>0</v>
      </c>
      <c r="PY124" s="91">
        <v>0</v>
      </c>
      <c r="PZ124" s="91">
        <v>0.11298727336833758</v>
      </c>
      <c r="QA124" s="91">
        <v>0</v>
      </c>
      <c r="QB124" s="91">
        <v>0</v>
      </c>
      <c r="QC124" s="91">
        <v>0</v>
      </c>
      <c r="QD124" s="91">
        <v>0</v>
      </c>
      <c r="QE124" s="91">
        <v>0</v>
      </c>
      <c r="QF124" s="91">
        <v>0</v>
      </c>
      <c r="QG124" s="91">
        <v>0</v>
      </c>
      <c r="QH124" s="91">
        <v>0</v>
      </c>
      <c r="QI124" s="91">
        <v>0</v>
      </c>
      <c r="QJ124" s="91">
        <v>0.71707659110564714</v>
      </c>
      <c r="QK124" s="91">
        <v>0</v>
      </c>
      <c r="QL124" s="91">
        <v>0</v>
      </c>
      <c r="QM124" s="91">
        <v>0</v>
      </c>
      <c r="QN124" s="91">
        <v>0</v>
      </c>
      <c r="QO124" s="91">
        <v>0.36928703884336411</v>
      </c>
      <c r="QP124" s="91">
        <v>0</v>
      </c>
      <c r="QQ124" s="91">
        <v>0</v>
      </c>
      <c r="QR124" s="91">
        <v>0</v>
      </c>
      <c r="QS124" s="91">
        <v>0</v>
      </c>
      <c r="QT124" s="91">
        <v>0</v>
      </c>
      <c r="QU124" s="91">
        <v>0</v>
      </c>
      <c r="QV124" s="91">
        <v>0</v>
      </c>
      <c r="QW124" s="91">
        <v>0</v>
      </c>
      <c r="QX124" s="91">
        <v>0.38791681418503343</v>
      </c>
      <c r="QY124" s="91">
        <v>0</v>
      </c>
      <c r="QZ124" s="91">
        <v>0</v>
      </c>
      <c r="RA124" s="91">
        <v>0</v>
      </c>
      <c r="RB124" s="91">
        <v>0</v>
      </c>
      <c r="RC124" s="91">
        <v>0.91640512536941565</v>
      </c>
      <c r="RD124" s="91">
        <v>0</v>
      </c>
      <c r="RE124" s="91">
        <v>0</v>
      </c>
      <c r="RF124" s="91">
        <v>0</v>
      </c>
      <c r="RG124" s="91">
        <v>0</v>
      </c>
      <c r="RH124" s="91">
        <v>0</v>
      </c>
      <c r="RI124" s="91">
        <v>0</v>
      </c>
      <c r="RJ124" s="91">
        <v>0</v>
      </c>
      <c r="RK124" s="91">
        <v>0</v>
      </c>
      <c r="RL124" s="91">
        <v>0</v>
      </c>
      <c r="RM124" s="91">
        <v>0</v>
      </c>
      <c r="RN124" s="91">
        <v>0</v>
      </c>
      <c r="RO124" s="91">
        <v>0</v>
      </c>
      <c r="RP124" s="91">
        <v>0</v>
      </c>
      <c r="RQ124" s="91">
        <v>1</v>
      </c>
    </row>
    <row r="125" spans="1:485" ht="15">
      <c r="D125" s="85" t="s">
        <v>2081</v>
      </c>
      <c r="E125" s="87"/>
      <c r="F125" s="87"/>
      <c r="H125" s="91" t="s">
        <v>2082</v>
      </c>
      <c r="I125" s="86" t="s">
        <v>2083</v>
      </c>
      <c r="J125" s="86"/>
      <c r="K125" s="86"/>
      <c r="T125" s="91">
        <v>0</v>
      </c>
      <c r="U125" s="91">
        <v>0</v>
      </c>
      <c r="V125" s="91">
        <v>0</v>
      </c>
      <c r="W125" s="91">
        <v>0.80778665833129504</v>
      </c>
      <c r="X125" s="91">
        <v>0</v>
      </c>
      <c r="Y125" s="91">
        <v>0</v>
      </c>
      <c r="Z125" s="91">
        <v>0</v>
      </c>
      <c r="AA125" s="91">
        <v>0</v>
      </c>
      <c r="AB125" s="91">
        <v>0.31456793944851991</v>
      </c>
      <c r="AC125" s="91">
        <v>0</v>
      </c>
      <c r="AD125" s="91">
        <v>0</v>
      </c>
      <c r="AE125" s="91">
        <v>0</v>
      </c>
      <c r="AF125" s="91">
        <v>0</v>
      </c>
      <c r="AG125" s="91">
        <v>0</v>
      </c>
      <c r="AH125" s="91">
        <v>0</v>
      </c>
      <c r="AI125" s="91">
        <v>0</v>
      </c>
      <c r="AJ125" s="91">
        <v>0</v>
      </c>
      <c r="AK125" s="91">
        <v>0</v>
      </c>
      <c r="AL125" s="91">
        <v>0</v>
      </c>
      <c r="AM125" s="91">
        <v>0</v>
      </c>
      <c r="AN125" s="91">
        <v>0</v>
      </c>
      <c r="AO125" s="91">
        <v>0</v>
      </c>
      <c r="AP125" s="91">
        <v>0</v>
      </c>
      <c r="AQ125" s="91">
        <v>0</v>
      </c>
      <c r="AR125" s="91">
        <v>0</v>
      </c>
      <c r="AS125" s="91">
        <v>0</v>
      </c>
      <c r="AT125" s="91">
        <v>0</v>
      </c>
      <c r="AU125" s="91">
        <v>0</v>
      </c>
      <c r="AV125" s="91">
        <v>0</v>
      </c>
      <c r="AW125" s="91">
        <v>0</v>
      </c>
      <c r="AX125" s="91">
        <v>0</v>
      </c>
      <c r="AY125" s="91">
        <v>0</v>
      </c>
      <c r="AZ125" s="91">
        <v>0</v>
      </c>
      <c r="BA125" s="91">
        <v>0</v>
      </c>
      <c r="BB125" s="91">
        <v>0</v>
      </c>
      <c r="BC125" s="91">
        <v>0</v>
      </c>
      <c r="BD125" s="91">
        <v>0</v>
      </c>
      <c r="BE125" s="91">
        <v>0</v>
      </c>
      <c r="BF125" s="91">
        <v>0</v>
      </c>
      <c r="BG125" s="91">
        <v>0</v>
      </c>
      <c r="BH125" s="91">
        <v>0</v>
      </c>
      <c r="BI125" s="91">
        <v>0</v>
      </c>
      <c r="BJ125" s="91">
        <v>0</v>
      </c>
      <c r="BK125" s="91">
        <v>0</v>
      </c>
      <c r="BL125" s="91">
        <v>0</v>
      </c>
      <c r="BM125" s="91">
        <v>0</v>
      </c>
      <c r="BN125" s="91">
        <v>0</v>
      </c>
      <c r="BO125" s="91">
        <v>0</v>
      </c>
      <c r="BP125" s="91">
        <v>0</v>
      </c>
      <c r="BQ125" s="91">
        <v>0</v>
      </c>
      <c r="BR125" s="91">
        <v>0</v>
      </c>
      <c r="BS125" s="91">
        <v>0</v>
      </c>
      <c r="BT125" s="91">
        <v>0</v>
      </c>
      <c r="BU125" s="91">
        <v>0</v>
      </c>
      <c r="BV125" s="91">
        <v>0</v>
      </c>
      <c r="BW125" s="91">
        <v>0</v>
      </c>
      <c r="BX125" s="91">
        <v>0</v>
      </c>
      <c r="BY125" s="91">
        <v>0</v>
      </c>
      <c r="BZ125" s="91">
        <v>0</v>
      </c>
      <c r="CA125" s="91">
        <v>0</v>
      </c>
      <c r="CB125" s="91">
        <v>0</v>
      </c>
      <c r="CC125" s="91">
        <v>0</v>
      </c>
      <c r="CD125" s="91">
        <v>0</v>
      </c>
      <c r="CE125" s="91">
        <v>0</v>
      </c>
      <c r="CF125" s="91">
        <v>0</v>
      </c>
      <c r="CG125" s="91">
        <v>0</v>
      </c>
      <c r="CH125" s="91">
        <v>0</v>
      </c>
      <c r="CI125" s="91">
        <v>0</v>
      </c>
      <c r="CJ125" s="91">
        <v>0</v>
      </c>
      <c r="CK125" s="91">
        <v>0</v>
      </c>
      <c r="CL125" s="91">
        <v>0</v>
      </c>
      <c r="CM125" s="91">
        <v>0</v>
      </c>
      <c r="CN125" s="91">
        <v>0</v>
      </c>
      <c r="CO125" s="91">
        <v>0</v>
      </c>
      <c r="CP125" s="91">
        <v>0</v>
      </c>
      <c r="CQ125" s="91">
        <v>0</v>
      </c>
      <c r="CR125" s="91">
        <v>0</v>
      </c>
      <c r="CS125" s="91">
        <v>0</v>
      </c>
      <c r="CT125" s="91">
        <v>0</v>
      </c>
      <c r="CU125" s="91">
        <v>0</v>
      </c>
      <c r="CV125" s="91">
        <v>0</v>
      </c>
      <c r="CW125" s="91">
        <v>0</v>
      </c>
      <c r="CX125" s="91">
        <v>0</v>
      </c>
      <c r="CY125" s="91">
        <v>0</v>
      </c>
      <c r="CZ125" s="91">
        <v>0</v>
      </c>
      <c r="DA125" s="91">
        <v>0</v>
      </c>
      <c r="DB125" s="91">
        <v>0</v>
      </c>
      <c r="DC125" s="91">
        <v>0</v>
      </c>
      <c r="DD125" s="91">
        <v>0</v>
      </c>
      <c r="DE125" s="91">
        <v>0</v>
      </c>
      <c r="DF125" s="91">
        <v>0</v>
      </c>
      <c r="DG125" s="91">
        <v>0</v>
      </c>
      <c r="DH125" s="91">
        <v>0</v>
      </c>
      <c r="DI125" s="91">
        <v>0</v>
      </c>
      <c r="DJ125" s="91">
        <v>0</v>
      </c>
      <c r="DK125" s="91">
        <v>0</v>
      </c>
      <c r="DL125" s="91">
        <v>0</v>
      </c>
      <c r="DM125" s="91">
        <v>0</v>
      </c>
      <c r="DN125" s="91">
        <v>0</v>
      </c>
      <c r="DO125" s="91">
        <v>0</v>
      </c>
      <c r="DP125" s="91">
        <v>0</v>
      </c>
      <c r="DQ125" s="91">
        <v>0</v>
      </c>
      <c r="DR125" s="91">
        <v>0</v>
      </c>
      <c r="DS125" s="91">
        <v>0</v>
      </c>
      <c r="DT125" s="91">
        <v>0</v>
      </c>
      <c r="DU125" s="91">
        <v>0</v>
      </c>
      <c r="DV125" s="91">
        <v>0</v>
      </c>
      <c r="DW125" s="91">
        <v>0</v>
      </c>
      <c r="DX125" s="91">
        <v>0</v>
      </c>
      <c r="DY125" s="91">
        <v>0</v>
      </c>
      <c r="DZ125" s="91">
        <v>0</v>
      </c>
      <c r="EA125" s="91">
        <v>0</v>
      </c>
      <c r="EB125" s="91">
        <v>0</v>
      </c>
      <c r="EC125" s="91">
        <v>0</v>
      </c>
      <c r="ED125" s="91">
        <v>0</v>
      </c>
      <c r="EE125" s="91">
        <v>0</v>
      </c>
      <c r="EF125" s="91">
        <v>0</v>
      </c>
      <c r="EG125" s="91">
        <v>0</v>
      </c>
      <c r="EH125" s="91">
        <v>0</v>
      </c>
      <c r="EI125" s="91">
        <v>0</v>
      </c>
      <c r="EJ125" s="91">
        <v>0</v>
      </c>
      <c r="EK125" s="91">
        <v>0</v>
      </c>
      <c r="EL125" s="91">
        <v>0</v>
      </c>
      <c r="EM125" s="91">
        <v>0</v>
      </c>
      <c r="EN125" s="91">
        <v>0</v>
      </c>
      <c r="EO125" s="91">
        <v>0</v>
      </c>
      <c r="EP125" s="91">
        <v>0</v>
      </c>
      <c r="EQ125" s="91">
        <v>0</v>
      </c>
      <c r="ER125" s="91">
        <v>0</v>
      </c>
      <c r="ES125" s="91">
        <v>0</v>
      </c>
      <c r="ET125" s="91">
        <v>0</v>
      </c>
      <c r="EU125" s="91">
        <v>0</v>
      </c>
      <c r="EV125" s="91">
        <v>0</v>
      </c>
      <c r="EW125" s="91">
        <v>0</v>
      </c>
      <c r="EX125" s="91">
        <v>0</v>
      </c>
      <c r="EY125" s="91">
        <v>0</v>
      </c>
      <c r="EZ125" s="91">
        <v>0</v>
      </c>
      <c r="FA125" s="91">
        <v>0</v>
      </c>
      <c r="FB125" s="91">
        <v>0</v>
      </c>
      <c r="FC125" s="91">
        <v>0</v>
      </c>
      <c r="FD125" s="91">
        <v>0</v>
      </c>
      <c r="FE125" s="91">
        <v>0</v>
      </c>
      <c r="FF125" s="91">
        <v>0</v>
      </c>
      <c r="FG125" s="91">
        <v>0</v>
      </c>
      <c r="FH125" s="91">
        <v>0</v>
      </c>
      <c r="FI125" s="91">
        <v>0</v>
      </c>
      <c r="FJ125" s="91">
        <v>0</v>
      </c>
      <c r="FK125" s="91">
        <v>0</v>
      </c>
      <c r="FL125" s="91">
        <v>0</v>
      </c>
      <c r="FM125" s="91">
        <v>0</v>
      </c>
      <c r="FN125" s="91">
        <v>0</v>
      </c>
      <c r="FO125" s="91">
        <v>0</v>
      </c>
      <c r="FP125" s="91">
        <v>0</v>
      </c>
      <c r="FQ125" s="91">
        <v>0</v>
      </c>
      <c r="FR125" s="91">
        <v>0</v>
      </c>
      <c r="FS125" s="91">
        <v>0</v>
      </c>
      <c r="FT125" s="91">
        <v>0</v>
      </c>
      <c r="FU125" s="91">
        <v>0</v>
      </c>
      <c r="FV125" s="91">
        <v>0</v>
      </c>
      <c r="FW125" s="91">
        <v>0</v>
      </c>
      <c r="FX125" s="91">
        <v>0</v>
      </c>
      <c r="FY125" s="91">
        <v>0</v>
      </c>
      <c r="FZ125" s="91">
        <v>0</v>
      </c>
      <c r="GA125" s="91">
        <v>0</v>
      </c>
      <c r="GB125" s="91">
        <v>0</v>
      </c>
      <c r="GC125" s="91">
        <v>0</v>
      </c>
      <c r="GD125" s="91">
        <v>0</v>
      </c>
      <c r="GE125" s="91">
        <v>0</v>
      </c>
      <c r="GF125" s="91">
        <v>0</v>
      </c>
      <c r="GG125" s="91">
        <v>0</v>
      </c>
      <c r="GH125" s="91">
        <v>0</v>
      </c>
      <c r="GI125" s="91">
        <v>0</v>
      </c>
      <c r="GJ125" s="91">
        <v>0</v>
      </c>
      <c r="GK125" s="91">
        <v>0</v>
      </c>
      <c r="GL125" s="91">
        <v>0</v>
      </c>
      <c r="GM125" s="91">
        <v>0</v>
      </c>
      <c r="GN125" s="91">
        <v>0</v>
      </c>
      <c r="GO125" s="91">
        <v>0</v>
      </c>
      <c r="GP125" s="91">
        <v>0</v>
      </c>
      <c r="GQ125" s="91">
        <v>0</v>
      </c>
      <c r="GR125" s="91">
        <v>0</v>
      </c>
      <c r="GS125" s="91">
        <v>0</v>
      </c>
      <c r="GT125" s="91">
        <v>0</v>
      </c>
      <c r="GU125" s="91">
        <v>0</v>
      </c>
      <c r="GV125" s="91">
        <v>0</v>
      </c>
      <c r="GW125" s="91">
        <v>0</v>
      </c>
      <c r="GX125" s="91">
        <v>0</v>
      </c>
      <c r="GY125" s="91">
        <v>0</v>
      </c>
      <c r="GZ125" s="91">
        <v>0</v>
      </c>
      <c r="HA125" s="91">
        <v>0</v>
      </c>
      <c r="HB125" s="91">
        <v>0</v>
      </c>
      <c r="HC125" s="91">
        <v>0</v>
      </c>
      <c r="HD125" s="91">
        <v>0</v>
      </c>
      <c r="HE125" s="91">
        <v>0</v>
      </c>
      <c r="HF125" s="91">
        <v>0</v>
      </c>
      <c r="HG125" s="91">
        <v>0</v>
      </c>
      <c r="HH125" s="91">
        <v>0</v>
      </c>
      <c r="HI125" s="91">
        <v>0</v>
      </c>
      <c r="HJ125" s="91">
        <v>0</v>
      </c>
      <c r="HK125" s="91">
        <v>0</v>
      </c>
      <c r="HL125" s="91">
        <v>0</v>
      </c>
      <c r="HM125" s="91">
        <v>0</v>
      </c>
      <c r="HN125" s="91">
        <v>0</v>
      </c>
      <c r="HO125" s="91">
        <v>0</v>
      </c>
      <c r="HP125" s="91">
        <v>0</v>
      </c>
      <c r="HQ125" s="91">
        <v>0</v>
      </c>
      <c r="HR125" s="91">
        <v>0</v>
      </c>
      <c r="HS125" s="91">
        <v>0</v>
      </c>
      <c r="HT125" s="91">
        <v>0</v>
      </c>
      <c r="HU125" s="91">
        <v>0</v>
      </c>
      <c r="HV125" s="91">
        <v>0</v>
      </c>
      <c r="HW125" s="91">
        <v>0</v>
      </c>
      <c r="HX125" s="91">
        <v>0</v>
      </c>
      <c r="HY125" s="91">
        <v>0</v>
      </c>
      <c r="HZ125" s="91">
        <v>0</v>
      </c>
      <c r="IA125" s="91">
        <v>0</v>
      </c>
      <c r="IB125" s="91">
        <v>0</v>
      </c>
      <c r="IC125" s="91">
        <v>0</v>
      </c>
      <c r="ID125" s="91">
        <v>0</v>
      </c>
      <c r="IE125" s="91">
        <v>0</v>
      </c>
      <c r="IF125" s="91">
        <v>0</v>
      </c>
      <c r="IG125" s="91">
        <v>0</v>
      </c>
      <c r="IH125" s="91">
        <v>0</v>
      </c>
      <c r="II125" s="91">
        <v>0</v>
      </c>
      <c r="IJ125" s="91">
        <v>1</v>
      </c>
      <c r="IK125" s="91">
        <v>0</v>
      </c>
      <c r="IL125" s="91">
        <v>0</v>
      </c>
      <c r="IM125" s="91">
        <v>0</v>
      </c>
      <c r="IN125" s="91">
        <v>0</v>
      </c>
      <c r="IO125" s="91">
        <v>0</v>
      </c>
      <c r="IP125" s="91">
        <v>0</v>
      </c>
      <c r="IQ125" s="91">
        <v>0</v>
      </c>
      <c r="IR125" s="91">
        <v>0</v>
      </c>
      <c r="IS125" s="91">
        <v>0</v>
      </c>
      <c r="IT125" s="91">
        <v>0</v>
      </c>
      <c r="IU125" s="91">
        <v>0</v>
      </c>
      <c r="IV125" s="91">
        <v>0</v>
      </c>
      <c r="IW125" s="91">
        <v>0</v>
      </c>
      <c r="IX125" s="91">
        <v>0</v>
      </c>
      <c r="IY125" s="91">
        <v>0</v>
      </c>
      <c r="IZ125" s="91">
        <v>0</v>
      </c>
      <c r="JA125" s="91">
        <v>0</v>
      </c>
      <c r="JB125" s="91">
        <v>0</v>
      </c>
      <c r="JC125" s="91">
        <v>0</v>
      </c>
      <c r="JD125" s="91">
        <v>0</v>
      </c>
      <c r="JE125" s="91">
        <v>0</v>
      </c>
      <c r="JF125" s="91">
        <v>0</v>
      </c>
      <c r="JG125" s="91">
        <v>0</v>
      </c>
      <c r="JH125" s="91">
        <v>0</v>
      </c>
      <c r="JI125" s="91">
        <v>0</v>
      </c>
      <c r="JJ125" s="91">
        <v>0</v>
      </c>
      <c r="JK125" s="91">
        <v>0</v>
      </c>
      <c r="JL125" s="91">
        <v>0</v>
      </c>
      <c r="JM125" s="91">
        <v>0</v>
      </c>
      <c r="JN125" s="91">
        <v>0</v>
      </c>
      <c r="JO125" s="91">
        <v>0</v>
      </c>
      <c r="JP125" s="91">
        <v>0</v>
      </c>
      <c r="JQ125" s="91">
        <v>0</v>
      </c>
      <c r="JR125" s="91">
        <v>0</v>
      </c>
      <c r="JS125" s="91">
        <v>0</v>
      </c>
      <c r="JT125" s="91">
        <v>0</v>
      </c>
      <c r="JU125" s="91">
        <v>0</v>
      </c>
      <c r="JV125" s="91">
        <v>0</v>
      </c>
      <c r="JW125" s="91">
        <v>0</v>
      </c>
      <c r="JX125" s="91">
        <v>0</v>
      </c>
      <c r="JY125" s="91">
        <v>0</v>
      </c>
      <c r="JZ125" s="91">
        <v>0</v>
      </c>
      <c r="KA125" s="91">
        <v>0</v>
      </c>
      <c r="KB125" s="91">
        <v>0</v>
      </c>
      <c r="KC125" s="91">
        <v>0</v>
      </c>
      <c r="KD125" s="91">
        <v>0</v>
      </c>
      <c r="KE125" s="91">
        <v>0</v>
      </c>
      <c r="KF125" s="91">
        <v>0</v>
      </c>
      <c r="KG125" s="91">
        <v>0</v>
      </c>
      <c r="KH125" s="91">
        <v>0</v>
      </c>
      <c r="KI125" s="91">
        <v>0</v>
      </c>
      <c r="KJ125" s="91">
        <v>0</v>
      </c>
      <c r="KK125" s="91">
        <v>0</v>
      </c>
      <c r="KL125" s="91">
        <v>0</v>
      </c>
      <c r="KM125" s="91">
        <v>0</v>
      </c>
      <c r="KN125" s="91">
        <v>0</v>
      </c>
      <c r="KO125" s="91">
        <v>0</v>
      </c>
      <c r="KP125" s="91">
        <v>0</v>
      </c>
      <c r="KQ125" s="91">
        <v>0</v>
      </c>
      <c r="KR125" s="91">
        <v>0</v>
      </c>
      <c r="KS125" s="91">
        <v>0</v>
      </c>
      <c r="KT125" s="91">
        <v>0</v>
      </c>
      <c r="KU125" s="91">
        <v>0</v>
      </c>
      <c r="KV125" s="91">
        <v>0</v>
      </c>
      <c r="KW125" s="91">
        <v>0</v>
      </c>
      <c r="KX125" s="91">
        <v>0</v>
      </c>
      <c r="KY125" s="91">
        <v>0</v>
      </c>
      <c r="KZ125" s="91">
        <v>0</v>
      </c>
      <c r="LA125" s="91">
        <v>0</v>
      </c>
      <c r="LB125" s="91">
        <v>0</v>
      </c>
      <c r="LC125" s="91">
        <v>0</v>
      </c>
      <c r="LD125" s="91">
        <v>0</v>
      </c>
      <c r="LE125" s="91">
        <v>0</v>
      </c>
      <c r="LF125" s="91">
        <v>0</v>
      </c>
      <c r="LG125" s="91">
        <v>0</v>
      </c>
      <c r="LH125" s="91">
        <v>0</v>
      </c>
      <c r="LI125" s="91">
        <v>0</v>
      </c>
      <c r="LJ125" s="91">
        <v>0</v>
      </c>
      <c r="LK125" s="91">
        <v>0</v>
      </c>
      <c r="LL125" s="91">
        <v>0</v>
      </c>
      <c r="LM125" s="91">
        <v>0</v>
      </c>
      <c r="LN125" s="91">
        <v>0</v>
      </c>
      <c r="LO125" s="91">
        <v>0</v>
      </c>
      <c r="LP125" s="91">
        <v>0</v>
      </c>
      <c r="LQ125" s="91">
        <v>0</v>
      </c>
      <c r="LR125" s="91">
        <v>0</v>
      </c>
      <c r="LS125" s="91">
        <v>0</v>
      </c>
      <c r="LT125" s="91">
        <v>0</v>
      </c>
      <c r="LU125" s="91">
        <v>0</v>
      </c>
      <c r="LV125" s="91">
        <v>0</v>
      </c>
      <c r="LW125" s="91">
        <v>0</v>
      </c>
      <c r="LX125" s="91">
        <v>0</v>
      </c>
      <c r="LY125" s="91">
        <v>0</v>
      </c>
      <c r="LZ125" s="91">
        <v>0</v>
      </c>
      <c r="MA125" s="91">
        <v>0</v>
      </c>
      <c r="MB125" s="91">
        <v>0</v>
      </c>
      <c r="MC125" s="91">
        <v>0</v>
      </c>
      <c r="MD125" s="91">
        <v>0</v>
      </c>
      <c r="ME125" s="91">
        <v>0</v>
      </c>
      <c r="MF125" s="91">
        <v>0</v>
      </c>
      <c r="MG125" s="91">
        <v>0</v>
      </c>
      <c r="MH125" s="91">
        <v>0</v>
      </c>
      <c r="MI125" s="91">
        <v>0</v>
      </c>
      <c r="MJ125" s="91">
        <v>0</v>
      </c>
      <c r="MK125" s="91">
        <v>0</v>
      </c>
      <c r="ML125" s="91">
        <v>0</v>
      </c>
      <c r="MM125" s="91">
        <v>0</v>
      </c>
      <c r="MN125" s="91">
        <v>0</v>
      </c>
      <c r="MO125" s="91">
        <v>0</v>
      </c>
      <c r="MP125" s="91">
        <v>0</v>
      </c>
      <c r="MQ125" s="91">
        <v>0</v>
      </c>
      <c r="MR125" s="91">
        <v>0</v>
      </c>
      <c r="MS125" s="91">
        <v>0</v>
      </c>
      <c r="MT125" s="91">
        <v>0</v>
      </c>
      <c r="MU125" s="91">
        <v>0</v>
      </c>
      <c r="MV125" s="91">
        <v>0</v>
      </c>
      <c r="MW125" s="91">
        <v>0</v>
      </c>
      <c r="MX125" s="91">
        <v>0</v>
      </c>
      <c r="MY125" s="91">
        <v>0</v>
      </c>
      <c r="MZ125" s="91">
        <v>0</v>
      </c>
      <c r="NA125" s="91">
        <v>0</v>
      </c>
      <c r="NB125" s="91">
        <v>0</v>
      </c>
      <c r="NC125" s="91">
        <v>0</v>
      </c>
      <c r="ND125" s="91">
        <v>0</v>
      </c>
      <c r="NE125" s="91">
        <v>0</v>
      </c>
      <c r="NF125" s="91">
        <v>0</v>
      </c>
      <c r="NG125" s="91">
        <v>0</v>
      </c>
      <c r="NH125" s="91">
        <v>0</v>
      </c>
      <c r="NI125" s="91">
        <v>0</v>
      </c>
      <c r="NJ125" s="91">
        <v>0</v>
      </c>
      <c r="NK125" s="91">
        <v>0</v>
      </c>
      <c r="NL125" s="91">
        <v>0</v>
      </c>
      <c r="NM125" s="91">
        <v>0</v>
      </c>
      <c r="NN125" s="91">
        <v>0</v>
      </c>
      <c r="NO125" s="91">
        <v>0</v>
      </c>
      <c r="NP125" s="91">
        <v>0</v>
      </c>
      <c r="NQ125" s="91">
        <v>0</v>
      </c>
      <c r="NR125" s="91">
        <v>0</v>
      </c>
      <c r="NS125" s="91">
        <v>0</v>
      </c>
      <c r="NT125" s="91">
        <v>0</v>
      </c>
      <c r="NU125" s="91">
        <v>0</v>
      </c>
      <c r="NV125" s="91">
        <v>0</v>
      </c>
      <c r="NW125" s="91">
        <v>0</v>
      </c>
      <c r="NX125" s="91">
        <v>0</v>
      </c>
      <c r="NY125" s="91">
        <v>0</v>
      </c>
      <c r="NZ125" s="91">
        <v>0</v>
      </c>
      <c r="OA125" s="91">
        <v>0</v>
      </c>
      <c r="OB125" s="91">
        <v>0</v>
      </c>
      <c r="OC125" s="91">
        <v>0</v>
      </c>
      <c r="OD125" s="91">
        <v>0</v>
      </c>
      <c r="OE125" s="91">
        <v>0</v>
      </c>
      <c r="OF125" s="91">
        <v>1</v>
      </c>
      <c r="OG125" s="91">
        <v>0</v>
      </c>
      <c r="OH125" s="91">
        <v>1</v>
      </c>
      <c r="OI125" s="91">
        <v>0</v>
      </c>
      <c r="OJ125" s="91">
        <v>0</v>
      </c>
      <c r="OK125" s="91">
        <v>0</v>
      </c>
      <c r="OL125" s="91">
        <v>0</v>
      </c>
      <c r="OM125" s="91">
        <v>0.99999999999999967</v>
      </c>
      <c r="ON125" s="91">
        <v>0</v>
      </c>
      <c r="OO125" s="91">
        <v>0</v>
      </c>
      <c r="OP125" s="91">
        <v>0</v>
      </c>
      <c r="OQ125" s="91">
        <v>0</v>
      </c>
      <c r="OR125" s="91">
        <v>0</v>
      </c>
      <c r="OS125" s="91">
        <v>0</v>
      </c>
      <c r="OT125" s="91">
        <v>0</v>
      </c>
      <c r="OU125" s="91">
        <v>0</v>
      </c>
      <c r="OV125" s="91">
        <v>0</v>
      </c>
      <c r="OW125" s="91">
        <v>0</v>
      </c>
      <c r="OX125" s="91">
        <v>0</v>
      </c>
      <c r="OY125" s="91">
        <v>0</v>
      </c>
      <c r="OZ125" s="91">
        <v>0</v>
      </c>
      <c r="PA125" s="91">
        <v>0</v>
      </c>
      <c r="PB125" s="91">
        <v>0</v>
      </c>
      <c r="PC125" s="91">
        <v>0</v>
      </c>
      <c r="PD125" s="91">
        <v>0</v>
      </c>
      <c r="PE125" s="91">
        <v>0</v>
      </c>
      <c r="PF125" s="91">
        <v>0</v>
      </c>
      <c r="PG125" s="91">
        <v>0</v>
      </c>
      <c r="PH125" s="91">
        <v>0</v>
      </c>
      <c r="PI125" s="91">
        <v>0</v>
      </c>
      <c r="PJ125" s="91">
        <v>0</v>
      </c>
      <c r="PK125" s="91">
        <v>0</v>
      </c>
      <c r="PL125" s="91">
        <v>0</v>
      </c>
      <c r="PM125" s="91">
        <v>0</v>
      </c>
      <c r="PN125" s="91">
        <v>0</v>
      </c>
      <c r="PO125" s="91">
        <v>0</v>
      </c>
      <c r="PP125" s="91">
        <v>0</v>
      </c>
      <c r="PQ125" s="91">
        <v>0</v>
      </c>
      <c r="PR125" s="91">
        <v>0</v>
      </c>
      <c r="PS125" s="91">
        <v>0</v>
      </c>
      <c r="PT125" s="91">
        <v>0</v>
      </c>
      <c r="PU125" s="91">
        <v>0</v>
      </c>
      <c r="PV125" s="91">
        <v>0</v>
      </c>
      <c r="PW125" s="91">
        <v>0</v>
      </c>
      <c r="PX125" s="91">
        <v>0</v>
      </c>
      <c r="PY125" s="91">
        <v>0</v>
      </c>
      <c r="PZ125" s="91">
        <v>0</v>
      </c>
      <c r="QA125" s="91">
        <v>0</v>
      </c>
      <c r="QB125" s="91">
        <v>0</v>
      </c>
      <c r="QC125" s="91">
        <v>0</v>
      </c>
      <c r="QD125" s="91">
        <v>0</v>
      </c>
      <c r="QE125" s="91">
        <v>0</v>
      </c>
      <c r="QF125" s="91">
        <v>0</v>
      </c>
      <c r="QG125" s="91">
        <v>0</v>
      </c>
      <c r="QH125" s="91">
        <v>0</v>
      </c>
      <c r="QI125" s="91">
        <v>0</v>
      </c>
      <c r="QJ125" s="91">
        <v>0</v>
      </c>
      <c r="QK125" s="91">
        <v>0</v>
      </c>
      <c r="QL125" s="91">
        <v>0</v>
      </c>
      <c r="QM125" s="91">
        <v>0</v>
      </c>
      <c r="QN125" s="91">
        <v>0</v>
      </c>
      <c r="QO125" s="91">
        <v>0</v>
      </c>
      <c r="QP125" s="91">
        <v>0</v>
      </c>
      <c r="QQ125" s="91">
        <v>0</v>
      </c>
      <c r="QR125" s="91">
        <v>0</v>
      </c>
      <c r="QS125" s="91">
        <v>0</v>
      </c>
      <c r="QT125" s="91">
        <v>0</v>
      </c>
      <c r="QU125" s="91">
        <v>0</v>
      </c>
      <c r="QV125" s="91">
        <v>0</v>
      </c>
      <c r="QW125" s="91">
        <v>0</v>
      </c>
      <c r="QX125" s="91">
        <v>0</v>
      </c>
      <c r="QY125" s="91">
        <v>0</v>
      </c>
      <c r="QZ125" s="91">
        <v>0</v>
      </c>
      <c r="RA125" s="91">
        <v>0</v>
      </c>
      <c r="RB125" s="91">
        <v>0</v>
      </c>
      <c r="RC125" s="91">
        <v>0</v>
      </c>
      <c r="RD125" s="91">
        <v>0</v>
      </c>
      <c r="RE125" s="91">
        <v>0</v>
      </c>
      <c r="RF125" s="91">
        <v>0</v>
      </c>
      <c r="RG125" s="91">
        <v>0</v>
      </c>
      <c r="RH125" s="91">
        <v>0</v>
      </c>
      <c r="RI125" s="91">
        <v>0</v>
      </c>
      <c r="RJ125" s="91">
        <v>0</v>
      </c>
      <c r="RK125" s="91">
        <v>0</v>
      </c>
      <c r="RL125" s="91">
        <v>0</v>
      </c>
      <c r="RM125" s="91">
        <v>0</v>
      </c>
      <c r="RN125" s="91">
        <v>0</v>
      </c>
      <c r="RO125" s="91">
        <v>0</v>
      </c>
      <c r="RP125" s="91">
        <v>0</v>
      </c>
      <c r="RQ125" s="91">
        <v>0</v>
      </c>
    </row>
    <row r="126" spans="1:485" ht="15">
      <c r="D126" s="85" t="s">
        <v>2084</v>
      </c>
      <c r="E126" s="87"/>
      <c r="F126" s="87"/>
      <c r="H126" s="91" t="s">
        <v>2085</v>
      </c>
      <c r="I126" s="86" t="s">
        <v>2086</v>
      </c>
      <c r="J126" s="86"/>
      <c r="K126" s="86"/>
      <c r="T126" s="91">
        <v>0</v>
      </c>
      <c r="U126" s="91">
        <v>0</v>
      </c>
      <c r="V126" s="91">
        <v>0</v>
      </c>
      <c r="W126" s="91">
        <v>0.19221334166870496</v>
      </c>
      <c r="X126" s="91">
        <v>0</v>
      </c>
      <c r="Y126" s="91">
        <v>1</v>
      </c>
      <c r="Z126" s="91">
        <v>1</v>
      </c>
      <c r="AA126" s="91">
        <v>1</v>
      </c>
      <c r="AB126" s="91">
        <v>0</v>
      </c>
      <c r="AC126" s="91">
        <v>0</v>
      </c>
      <c r="AD126" s="91">
        <v>0</v>
      </c>
      <c r="AE126" s="91">
        <v>0</v>
      </c>
      <c r="AF126" s="91">
        <v>0</v>
      </c>
      <c r="AG126" s="91">
        <v>0</v>
      </c>
      <c r="AH126" s="91">
        <v>1</v>
      </c>
      <c r="AI126" s="91">
        <v>0</v>
      </c>
      <c r="AJ126" s="91">
        <v>0</v>
      </c>
      <c r="AK126" s="91">
        <v>0</v>
      </c>
      <c r="AL126" s="91">
        <v>0</v>
      </c>
      <c r="AM126" s="91">
        <v>0</v>
      </c>
      <c r="AN126" s="91">
        <v>0</v>
      </c>
      <c r="AO126" s="91">
        <v>0</v>
      </c>
      <c r="AP126" s="91">
        <v>0</v>
      </c>
      <c r="AQ126" s="91">
        <v>0</v>
      </c>
      <c r="AR126" s="91">
        <v>1</v>
      </c>
      <c r="AS126" s="91">
        <v>1</v>
      </c>
      <c r="AT126" s="91">
        <v>3.9968874500257545E-2</v>
      </c>
      <c r="AU126" s="91">
        <v>0</v>
      </c>
      <c r="AV126" s="91">
        <v>0</v>
      </c>
      <c r="AW126" s="91">
        <v>0</v>
      </c>
      <c r="AX126" s="91">
        <v>0.53279939937997467</v>
      </c>
      <c r="AY126" s="91">
        <v>0</v>
      </c>
      <c r="AZ126" s="91">
        <v>0</v>
      </c>
      <c r="BA126" s="91">
        <v>0</v>
      </c>
      <c r="BB126" s="91">
        <v>1</v>
      </c>
      <c r="BC126" s="91">
        <v>1</v>
      </c>
      <c r="BD126" s="91">
        <v>0</v>
      </c>
      <c r="BE126" s="91">
        <v>0</v>
      </c>
      <c r="BF126" s="91">
        <v>0</v>
      </c>
      <c r="BG126" s="91">
        <v>0</v>
      </c>
      <c r="BH126" s="91">
        <v>1</v>
      </c>
      <c r="BI126" s="91">
        <v>0</v>
      </c>
      <c r="BJ126" s="91">
        <v>9.606074364758066E-2</v>
      </c>
      <c r="BK126" s="91">
        <v>1</v>
      </c>
      <c r="BL126" s="91">
        <v>0</v>
      </c>
      <c r="BM126" s="91">
        <v>0</v>
      </c>
      <c r="BN126" s="91">
        <v>1</v>
      </c>
      <c r="BO126" s="91">
        <v>0</v>
      </c>
      <c r="BP126" s="91">
        <v>0</v>
      </c>
      <c r="BQ126" s="91">
        <v>0</v>
      </c>
      <c r="BR126" s="91">
        <v>1</v>
      </c>
      <c r="BS126" s="91">
        <v>0.1925199272981023</v>
      </c>
      <c r="BT126" s="91">
        <v>0</v>
      </c>
      <c r="BU126" s="91">
        <v>0</v>
      </c>
      <c r="BV126" s="91">
        <v>0</v>
      </c>
      <c r="BW126" s="91">
        <v>1</v>
      </c>
      <c r="BX126" s="91">
        <v>1</v>
      </c>
      <c r="BY126" s="91">
        <v>2.9771407391181226E-2</v>
      </c>
      <c r="BZ126" s="91">
        <v>0</v>
      </c>
      <c r="CA126" s="91">
        <v>0</v>
      </c>
      <c r="CB126" s="91">
        <v>0</v>
      </c>
      <c r="CC126" s="91">
        <v>1</v>
      </c>
      <c r="CD126" s="91">
        <v>0</v>
      </c>
      <c r="CE126" s="91">
        <v>1</v>
      </c>
      <c r="CF126" s="91">
        <v>0</v>
      </c>
      <c r="CG126" s="91">
        <v>1</v>
      </c>
      <c r="CH126" s="91">
        <v>1</v>
      </c>
      <c r="CI126" s="91">
        <v>0</v>
      </c>
      <c r="CJ126" s="91">
        <v>0</v>
      </c>
      <c r="CK126" s="91">
        <v>0</v>
      </c>
      <c r="CL126" s="91">
        <v>0</v>
      </c>
      <c r="CM126" s="91">
        <v>0</v>
      </c>
      <c r="CN126" s="91">
        <v>1</v>
      </c>
      <c r="CO126" s="91">
        <v>1</v>
      </c>
      <c r="CP126" s="91">
        <v>0</v>
      </c>
      <c r="CQ126" s="91">
        <v>0.20507667458331214</v>
      </c>
      <c r="CR126" s="91">
        <v>0</v>
      </c>
      <c r="CS126" s="91">
        <v>1</v>
      </c>
      <c r="CT126" s="91">
        <v>0</v>
      </c>
      <c r="CU126" s="91">
        <v>0</v>
      </c>
      <c r="CV126" s="91">
        <v>1</v>
      </c>
      <c r="CW126" s="91">
        <v>0</v>
      </c>
      <c r="CX126" s="91">
        <v>0</v>
      </c>
      <c r="CY126" s="91">
        <v>1</v>
      </c>
      <c r="CZ126" s="91">
        <v>1</v>
      </c>
      <c r="DA126" s="91">
        <v>0</v>
      </c>
      <c r="DB126" s="91">
        <v>0</v>
      </c>
      <c r="DC126" s="91">
        <v>0</v>
      </c>
      <c r="DD126" s="91">
        <v>0</v>
      </c>
      <c r="DE126" s="91">
        <v>0</v>
      </c>
      <c r="DF126" s="91">
        <v>0</v>
      </c>
      <c r="DG126" s="91">
        <v>0</v>
      </c>
      <c r="DH126" s="91">
        <v>0.79411714276962686</v>
      </c>
      <c r="DI126" s="91">
        <v>1</v>
      </c>
      <c r="DJ126" s="91">
        <v>6.934030617503395E-2</v>
      </c>
      <c r="DK126" s="91">
        <v>0</v>
      </c>
      <c r="DL126" s="91">
        <v>0</v>
      </c>
      <c r="DM126" s="91">
        <v>0</v>
      </c>
      <c r="DN126" s="91">
        <v>0</v>
      </c>
      <c r="DO126" s="91">
        <v>1</v>
      </c>
      <c r="DP126" s="91">
        <v>0</v>
      </c>
      <c r="DQ126" s="91">
        <v>1</v>
      </c>
      <c r="DR126" s="91">
        <v>1</v>
      </c>
      <c r="DS126" s="91">
        <v>1</v>
      </c>
      <c r="DT126" s="91">
        <v>0.19303490174235605</v>
      </c>
      <c r="DU126" s="91">
        <v>0</v>
      </c>
      <c r="DV126" s="91">
        <v>0</v>
      </c>
      <c r="DW126" s="91">
        <v>0</v>
      </c>
      <c r="DX126" s="91">
        <v>0</v>
      </c>
      <c r="DY126" s="91">
        <v>0</v>
      </c>
      <c r="DZ126" s="91">
        <v>0</v>
      </c>
      <c r="EA126" s="91">
        <v>1</v>
      </c>
      <c r="EB126" s="91">
        <v>0</v>
      </c>
      <c r="EC126" s="91">
        <v>0</v>
      </c>
      <c r="ED126" s="91">
        <v>0</v>
      </c>
      <c r="EE126" s="91">
        <v>0</v>
      </c>
      <c r="EF126" s="91">
        <v>0</v>
      </c>
      <c r="EG126" s="91">
        <v>0</v>
      </c>
      <c r="EH126" s="91">
        <v>0</v>
      </c>
      <c r="EI126" s="91">
        <v>0</v>
      </c>
      <c r="EJ126" s="91">
        <v>0</v>
      </c>
      <c r="EK126" s="91">
        <v>0</v>
      </c>
      <c r="EL126" s="91">
        <v>1.0239824983257595E-2</v>
      </c>
      <c r="EM126" s="91">
        <v>1</v>
      </c>
      <c r="EN126" s="91">
        <v>0</v>
      </c>
      <c r="EO126" s="91">
        <v>0</v>
      </c>
      <c r="EP126" s="91">
        <v>1</v>
      </c>
      <c r="EQ126" s="91">
        <v>1</v>
      </c>
      <c r="ER126" s="91">
        <v>1</v>
      </c>
      <c r="ES126" s="91">
        <v>0</v>
      </c>
      <c r="ET126" s="91">
        <v>0</v>
      </c>
      <c r="EU126" s="91">
        <v>0</v>
      </c>
      <c r="EV126" s="91">
        <v>0.15777510807676265</v>
      </c>
      <c r="EW126" s="91">
        <v>1</v>
      </c>
      <c r="EX126" s="91">
        <v>0</v>
      </c>
      <c r="EY126" s="91">
        <v>1</v>
      </c>
      <c r="EZ126" s="91">
        <v>0</v>
      </c>
      <c r="FA126" s="91">
        <v>0</v>
      </c>
      <c r="FB126" s="91">
        <v>4.2378332421702636E-2</v>
      </c>
      <c r="FC126" s="91">
        <v>1</v>
      </c>
      <c r="FD126" s="91">
        <v>0</v>
      </c>
      <c r="FE126" s="91">
        <v>0</v>
      </c>
      <c r="FF126" s="91">
        <v>8.2873025283991208E-2</v>
      </c>
      <c r="FG126" s="91">
        <v>0</v>
      </c>
      <c r="FH126" s="91">
        <v>1.1462217698901767E-2</v>
      </c>
      <c r="FI126" s="91">
        <v>1</v>
      </c>
      <c r="FJ126" s="91">
        <v>1.3402496129623076E-3</v>
      </c>
      <c r="FK126" s="91">
        <v>0</v>
      </c>
      <c r="FL126" s="91">
        <v>0.18728778231724397</v>
      </c>
      <c r="FM126" s="91">
        <v>1</v>
      </c>
      <c r="FN126" s="91">
        <v>0</v>
      </c>
      <c r="FO126" s="91">
        <v>0</v>
      </c>
      <c r="FP126" s="91">
        <v>1</v>
      </c>
      <c r="FQ126" s="91">
        <v>0</v>
      </c>
      <c r="FR126" s="91">
        <v>1.2575996491564712E-2</v>
      </c>
      <c r="FS126" s="91">
        <v>1</v>
      </c>
      <c r="FT126" s="91">
        <v>0.19687183403117192</v>
      </c>
      <c r="FU126" s="91">
        <v>0</v>
      </c>
      <c r="FV126" s="91">
        <v>1</v>
      </c>
      <c r="FW126" s="91">
        <v>1</v>
      </c>
      <c r="FX126" s="91">
        <v>1</v>
      </c>
      <c r="FY126" s="91">
        <v>0</v>
      </c>
      <c r="FZ126" s="91">
        <v>0</v>
      </c>
      <c r="GA126" s="91">
        <v>0</v>
      </c>
      <c r="GB126" s="91">
        <v>0</v>
      </c>
      <c r="GC126" s="91">
        <v>0.12475735952370337</v>
      </c>
      <c r="GD126" s="91">
        <v>1</v>
      </c>
      <c r="GE126" s="91">
        <v>3.6301383345075489E-2</v>
      </c>
      <c r="GF126" s="91">
        <v>0</v>
      </c>
      <c r="GG126" s="91">
        <v>1</v>
      </c>
      <c r="GH126" s="91">
        <v>1</v>
      </c>
      <c r="GI126" s="91">
        <v>1</v>
      </c>
      <c r="GJ126" s="91">
        <v>0</v>
      </c>
      <c r="GK126" s="91">
        <v>0</v>
      </c>
      <c r="GL126" s="91">
        <v>0</v>
      </c>
      <c r="GM126" s="91">
        <v>1</v>
      </c>
      <c r="GN126" s="91">
        <v>0</v>
      </c>
      <c r="GO126" s="91">
        <v>1</v>
      </c>
      <c r="GP126" s="91">
        <v>8.9741360015103355E-2</v>
      </c>
      <c r="GQ126" s="91">
        <v>0</v>
      </c>
      <c r="GR126" s="91">
        <v>1</v>
      </c>
      <c r="GS126" s="91">
        <v>1</v>
      </c>
      <c r="GT126" s="91">
        <v>1</v>
      </c>
      <c r="GU126" s="91">
        <v>0</v>
      </c>
      <c r="GV126" s="91">
        <v>1</v>
      </c>
      <c r="GW126" s="91">
        <v>0</v>
      </c>
      <c r="GX126" s="91">
        <v>7.669490398002099E-2</v>
      </c>
      <c r="GY126" s="91">
        <v>0</v>
      </c>
      <c r="GZ126" s="91">
        <v>0</v>
      </c>
      <c r="HA126" s="91">
        <v>0</v>
      </c>
      <c r="HB126" s="91">
        <v>0</v>
      </c>
      <c r="HC126" s="91">
        <v>0</v>
      </c>
      <c r="HD126" s="91">
        <v>0</v>
      </c>
      <c r="HE126" s="91">
        <v>0</v>
      </c>
      <c r="HF126" s="91">
        <v>0</v>
      </c>
      <c r="HG126" s="91">
        <v>0</v>
      </c>
      <c r="HH126" s="91">
        <v>0</v>
      </c>
      <c r="HI126" s="91">
        <v>0</v>
      </c>
      <c r="HJ126" s="91">
        <v>0</v>
      </c>
      <c r="HK126" s="91">
        <v>0</v>
      </c>
      <c r="HL126" s="91">
        <v>0</v>
      </c>
      <c r="HM126" s="91">
        <v>0</v>
      </c>
      <c r="HN126" s="91">
        <v>1</v>
      </c>
      <c r="HO126" s="91">
        <v>0</v>
      </c>
      <c r="HP126" s="91">
        <v>0</v>
      </c>
      <c r="HQ126" s="91">
        <v>0</v>
      </c>
      <c r="HR126" s="91">
        <v>0</v>
      </c>
      <c r="HS126" s="91">
        <v>0</v>
      </c>
      <c r="HT126" s="91">
        <v>0</v>
      </c>
      <c r="HU126" s="91">
        <v>0</v>
      </c>
      <c r="HV126" s="91">
        <v>0</v>
      </c>
      <c r="HW126" s="91">
        <v>0</v>
      </c>
      <c r="HX126" s="91">
        <v>4.926024908906812E-3</v>
      </c>
      <c r="HY126" s="91">
        <v>1</v>
      </c>
      <c r="HZ126" s="91">
        <v>0</v>
      </c>
      <c r="IA126" s="91">
        <v>2.0531951760979217E-3</v>
      </c>
      <c r="IB126" s="91">
        <v>0</v>
      </c>
      <c r="IC126" s="91">
        <v>1</v>
      </c>
      <c r="ID126" s="91">
        <v>0</v>
      </c>
      <c r="IE126" s="91">
        <v>1.3586235242181055E-2</v>
      </c>
      <c r="IF126" s="91">
        <v>0</v>
      </c>
      <c r="IG126" s="91">
        <v>1</v>
      </c>
      <c r="IH126" s="91">
        <v>1</v>
      </c>
      <c r="II126" s="91">
        <v>1.7193615303972454E-2</v>
      </c>
      <c r="IJ126" s="91">
        <v>0</v>
      </c>
      <c r="IK126" s="91">
        <v>0</v>
      </c>
      <c r="IL126" s="91">
        <v>0</v>
      </c>
      <c r="IM126" s="91">
        <v>0</v>
      </c>
      <c r="IN126" s="91">
        <v>0</v>
      </c>
      <c r="IO126" s="91">
        <v>0</v>
      </c>
      <c r="IP126" s="91">
        <v>1</v>
      </c>
      <c r="IQ126" s="91">
        <v>0</v>
      </c>
      <c r="IR126" s="91">
        <v>1</v>
      </c>
      <c r="IS126" s="91">
        <v>0</v>
      </c>
      <c r="IT126" s="91">
        <v>0</v>
      </c>
      <c r="IU126" s="91">
        <v>0.40918902272032409</v>
      </c>
      <c r="IV126" s="91">
        <v>0</v>
      </c>
      <c r="IW126" s="91">
        <v>0</v>
      </c>
      <c r="IX126" s="91">
        <v>0</v>
      </c>
      <c r="IY126" s="91">
        <v>1</v>
      </c>
      <c r="IZ126" s="91">
        <v>0</v>
      </c>
      <c r="JA126" s="91">
        <v>1</v>
      </c>
      <c r="JB126" s="91">
        <v>0</v>
      </c>
      <c r="JC126" s="91">
        <v>0</v>
      </c>
      <c r="JD126" s="91">
        <v>1</v>
      </c>
      <c r="JE126" s="91">
        <v>0</v>
      </c>
      <c r="JF126" s="91">
        <v>3.1916805957820982E-2</v>
      </c>
      <c r="JG126" s="91">
        <v>0</v>
      </c>
      <c r="JH126" s="91">
        <v>0</v>
      </c>
      <c r="JI126" s="91">
        <v>0</v>
      </c>
      <c r="JJ126" s="91">
        <v>0</v>
      </c>
      <c r="JK126" s="91">
        <v>0</v>
      </c>
      <c r="JL126" s="91">
        <v>0</v>
      </c>
      <c r="JM126" s="91">
        <v>0.12163497613232921</v>
      </c>
      <c r="JN126" s="91">
        <v>0</v>
      </c>
      <c r="JO126" s="91">
        <v>0</v>
      </c>
      <c r="JP126" s="91">
        <v>0</v>
      </c>
      <c r="JQ126" s="91">
        <v>1</v>
      </c>
      <c r="JR126" s="91">
        <v>0</v>
      </c>
      <c r="JS126" s="91">
        <v>1</v>
      </c>
      <c r="JT126" s="91">
        <v>0</v>
      </c>
      <c r="JU126" s="91">
        <v>1</v>
      </c>
      <c r="JV126" s="91">
        <v>1</v>
      </c>
      <c r="JW126" s="91">
        <v>0</v>
      </c>
      <c r="JX126" s="91">
        <v>1</v>
      </c>
      <c r="JY126" s="91">
        <v>0</v>
      </c>
      <c r="JZ126" s="91">
        <v>0</v>
      </c>
      <c r="KA126" s="91">
        <v>0</v>
      </c>
      <c r="KB126" s="91">
        <v>0</v>
      </c>
      <c r="KC126" s="91">
        <v>0.18023738912183751</v>
      </c>
      <c r="KD126" s="91">
        <v>1</v>
      </c>
      <c r="KE126" s="91">
        <v>0</v>
      </c>
      <c r="KF126" s="91">
        <v>0</v>
      </c>
      <c r="KG126" s="91">
        <v>1</v>
      </c>
      <c r="KH126" s="91">
        <v>0</v>
      </c>
      <c r="KI126" s="91">
        <v>1</v>
      </c>
      <c r="KJ126" s="91">
        <v>0</v>
      </c>
      <c r="KK126" s="91">
        <v>0</v>
      </c>
      <c r="KL126" s="91">
        <v>1</v>
      </c>
      <c r="KM126" s="91">
        <v>0</v>
      </c>
      <c r="KN126" s="91">
        <v>1</v>
      </c>
      <c r="KO126" s="91">
        <v>0</v>
      </c>
      <c r="KP126" s="91">
        <v>0</v>
      </c>
      <c r="KQ126" s="91">
        <v>0</v>
      </c>
      <c r="KR126" s="91">
        <v>0</v>
      </c>
      <c r="KS126" s="91">
        <v>0</v>
      </c>
      <c r="KT126" s="91">
        <v>0</v>
      </c>
      <c r="KU126" s="91">
        <v>0</v>
      </c>
      <c r="KV126" s="91">
        <v>0</v>
      </c>
      <c r="KW126" s="91">
        <v>0</v>
      </c>
      <c r="KX126" s="91">
        <v>1</v>
      </c>
      <c r="KY126" s="91">
        <v>0</v>
      </c>
      <c r="KZ126" s="91">
        <v>1</v>
      </c>
      <c r="LA126" s="91">
        <v>0</v>
      </c>
      <c r="LB126" s="91">
        <v>0</v>
      </c>
      <c r="LC126" s="91">
        <v>1</v>
      </c>
      <c r="LD126" s="91">
        <v>0</v>
      </c>
      <c r="LE126" s="91">
        <v>1</v>
      </c>
      <c r="LF126" s="91">
        <v>0</v>
      </c>
      <c r="LG126" s="91">
        <v>0</v>
      </c>
      <c r="LH126" s="91">
        <v>0</v>
      </c>
      <c r="LI126" s="91">
        <v>0</v>
      </c>
      <c r="LJ126" s="91">
        <v>0</v>
      </c>
      <c r="LK126" s="91">
        <v>0</v>
      </c>
      <c r="LL126" s="91">
        <v>0</v>
      </c>
      <c r="LM126" s="91">
        <v>0</v>
      </c>
      <c r="LN126" s="91">
        <v>0</v>
      </c>
      <c r="LO126" s="91">
        <v>0</v>
      </c>
      <c r="LP126" s="91">
        <v>1</v>
      </c>
      <c r="LQ126" s="91">
        <v>0</v>
      </c>
      <c r="LR126" s="91">
        <v>1</v>
      </c>
      <c r="LS126" s="91">
        <v>0</v>
      </c>
      <c r="LT126" s="91">
        <v>1</v>
      </c>
      <c r="LU126" s="91">
        <v>0</v>
      </c>
      <c r="LV126" s="91">
        <v>1</v>
      </c>
      <c r="LW126" s="91">
        <v>1</v>
      </c>
      <c r="LX126" s="91">
        <v>1</v>
      </c>
      <c r="LY126" s="91">
        <v>0</v>
      </c>
      <c r="LZ126" s="91">
        <v>0</v>
      </c>
      <c r="MA126" s="91">
        <v>0</v>
      </c>
      <c r="MB126" s="91">
        <v>0</v>
      </c>
      <c r="MC126" s="91">
        <v>0</v>
      </c>
      <c r="MD126" s="91">
        <v>0</v>
      </c>
      <c r="ME126" s="91">
        <v>0</v>
      </c>
      <c r="MF126" s="91">
        <v>1</v>
      </c>
      <c r="MG126" s="91">
        <v>0</v>
      </c>
      <c r="MH126" s="91">
        <v>0</v>
      </c>
      <c r="MI126" s="91">
        <v>0</v>
      </c>
      <c r="MJ126" s="91">
        <v>1</v>
      </c>
      <c r="MK126" s="91">
        <v>0</v>
      </c>
      <c r="ML126" s="91">
        <v>1</v>
      </c>
      <c r="MM126" s="91">
        <v>0</v>
      </c>
      <c r="MN126" s="91">
        <v>0</v>
      </c>
      <c r="MO126" s="91">
        <v>1</v>
      </c>
      <c r="MP126" s="91">
        <v>1</v>
      </c>
      <c r="MQ126" s="91">
        <v>5.7891983823395998E-3</v>
      </c>
      <c r="MR126" s="91">
        <v>0</v>
      </c>
      <c r="MS126" s="91">
        <v>0</v>
      </c>
      <c r="MT126" s="91">
        <v>0</v>
      </c>
      <c r="MU126" s="91">
        <v>0</v>
      </c>
      <c r="MV126" s="91">
        <v>0</v>
      </c>
      <c r="MW126" s="91">
        <v>0</v>
      </c>
      <c r="MX126" s="91">
        <v>0</v>
      </c>
      <c r="MY126" s="91">
        <v>0</v>
      </c>
      <c r="MZ126" s="91">
        <v>0</v>
      </c>
      <c r="NA126" s="91">
        <v>0</v>
      </c>
      <c r="NB126" s="91">
        <v>0</v>
      </c>
      <c r="NC126" s="91">
        <v>0</v>
      </c>
      <c r="ND126" s="91">
        <v>0</v>
      </c>
      <c r="NE126" s="91">
        <v>0</v>
      </c>
      <c r="NF126" s="91">
        <v>5.9163917428032287E-3</v>
      </c>
      <c r="NG126" s="91">
        <v>0</v>
      </c>
      <c r="NH126" s="91">
        <v>1</v>
      </c>
      <c r="NI126" s="91">
        <v>0</v>
      </c>
      <c r="NJ126" s="91">
        <v>0</v>
      </c>
      <c r="NK126" s="91">
        <v>0</v>
      </c>
      <c r="NL126" s="91">
        <v>1</v>
      </c>
      <c r="NM126" s="91">
        <v>0</v>
      </c>
      <c r="NN126" s="91">
        <v>0.10128950063605846</v>
      </c>
      <c r="NO126" s="91">
        <v>0</v>
      </c>
      <c r="NP126" s="91">
        <v>0</v>
      </c>
      <c r="NQ126" s="91">
        <v>4.0664078518459323E-2</v>
      </c>
      <c r="NR126" s="91">
        <v>0</v>
      </c>
      <c r="NS126" s="91">
        <v>1</v>
      </c>
      <c r="NT126" s="91">
        <v>0</v>
      </c>
      <c r="NU126" s="91">
        <v>0.13925264021282024</v>
      </c>
      <c r="NV126" s="91">
        <v>0</v>
      </c>
      <c r="NW126" s="91">
        <v>1</v>
      </c>
      <c r="NX126" s="91">
        <v>1</v>
      </c>
      <c r="NY126" s="91">
        <v>0.20302844810547038</v>
      </c>
      <c r="NZ126" s="91">
        <v>0</v>
      </c>
      <c r="OA126" s="91">
        <v>0.76558225017704662</v>
      </c>
      <c r="OB126" s="91">
        <v>0</v>
      </c>
      <c r="OC126" s="91">
        <v>9.1984461541456675E-2</v>
      </c>
      <c r="OD126" s="91">
        <v>0</v>
      </c>
      <c r="OE126" s="91">
        <v>0</v>
      </c>
      <c r="OF126" s="91">
        <v>0</v>
      </c>
      <c r="OG126" s="91">
        <v>0</v>
      </c>
      <c r="OH126" s="91">
        <v>0</v>
      </c>
      <c r="OI126" s="91">
        <v>1</v>
      </c>
      <c r="OJ126" s="91">
        <v>0</v>
      </c>
      <c r="OK126" s="91">
        <v>0</v>
      </c>
      <c r="OL126" s="91">
        <v>0</v>
      </c>
      <c r="OM126" s="91">
        <v>0</v>
      </c>
      <c r="ON126" s="91">
        <v>0</v>
      </c>
      <c r="OO126" s="91">
        <v>1</v>
      </c>
      <c r="OP126" s="91">
        <v>1</v>
      </c>
      <c r="OQ126" s="91">
        <v>0</v>
      </c>
      <c r="OR126" s="91">
        <v>0</v>
      </c>
      <c r="OS126" s="91">
        <v>0</v>
      </c>
      <c r="OT126" s="91">
        <v>0</v>
      </c>
      <c r="OU126" s="91">
        <v>0</v>
      </c>
      <c r="OV126" s="91">
        <v>0</v>
      </c>
      <c r="OW126" s="91">
        <v>0</v>
      </c>
      <c r="OX126" s="91">
        <v>0</v>
      </c>
      <c r="OY126" s="91">
        <v>0</v>
      </c>
      <c r="OZ126" s="91">
        <v>0.84351275112082824</v>
      </c>
      <c r="PA126" s="91">
        <v>0</v>
      </c>
      <c r="PB126" s="91">
        <v>0</v>
      </c>
      <c r="PC126" s="91">
        <v>1</v>
      </c>
      <c r="PD126" s="91">
        <v>0.18943360032172152</v>
      </c>
      <c r="PE126" s="91">
        <v>0</v>
      </c>
      <c r="PF126" s="91">
        <v>1</v>
      </c>
      <c r="PG126" s="91">
        <v>0</v>
      </c>
      <c r="PH126" s="91">
        <v>3.576268507265612E-2</v>
      </c>
      <c r="PI126" s="91">
        <v>0</v>
      </c>
      <c r="PJ126" s="91">
        <v>1</v>
      </c>
      <c r="PK126" s="91">
        <v>0</v>
      </c>
      <c r="PL126" s="91">
        <v>0</v>
      </c>
      <c r="PM126" s="91">
        <v>0</v>
      </c>
      <c r="PN126" s="91">
        <v>0</v>
      </c>
      <c r="PO126" s="91">
        <v>0</v>
      </c>
      <c r="PP126" s="91">
        <v>0</v>
      </c>
      <c r="PQ126" s="91">
        <v>0</v>
      </c>
      <c r="PR126" s="91">
        <v>0</v>
      </c>
      <c r="PS126" s="91">
        <v>0</v>
      </c>
      <c r="PT126" s="91">
        <v>0</v>
      </c>
      <c r="PU126" s="91">
        <v>0</v>
      </c>
      <c r="PV126" s="91">
        <v>1</v>
      </c>
      <c r="PW126" s="91">
        <v>0.22299149092143211</v>
      </c>
      <c r="PX126" s="91">
        <v>0</v>
      </c>
      <c r="PY126" s="91">
        <v>2.9661289934055923E-2</v>
      </c>
      <c r="PZ126" s="91">
        <v>0</v>
      </c>
      <c r="QA126" s="91">
        <v>0</v>
      </c>
      <c r="QB126" s="91">
        <v>1</v>
      </c>
      <c r="QC126" s="91">
        <v>0</v>
      </c>
      <c r="QD126" s="91">
        <v>0</v>
      </c>
      <c r="QE126" s="91">
        <v>0</v>
      </c>
      <c r="QF126" s="91">
        <v>0</v>
      </c>
      <c r="QG126" s="91">
        <v>0</v>
      </c>
      <c r="QH126" s="91">
        <v>0</v>
      </c>
      <c r="QI126" s="91">
        <v>0</v>
      </c>
      <c r="QJ126" s="91">
        <v>0</v>
      </c>
      <c r="QK126" s="91">
        <v>0</v>
      </c>
      <c r="QL126" s="91">
        <v>1</v>
      </c>
      <c r="QM126" s="91">
        <v>0</v>
      </c>
      <c r="QN126" s="91">
        <v>1</v>
      </c>
      <c r="QO126" s="91">
        <v>0</v>
      </c>
      <c r="QP126" s="91">
        <v>0</v>
      </c>
      <c r="QQ126" s="91">
        <v>0</v>
      </c>
      <c r="QR126" s="91">
        <v>0</v>
      </c>
      <c r="QS126" s="91">
        <v>0</v>
      </c>
      <c r="QT126" s="91">
        <v>0</v>
      </c>
      <c r="QU126" s="91">
        <v>1</v>
      </c>
      <c r="QV126" s="91">
        <v>0</v>
      </c>
      <c r="QW126" s="91">
        <v>0</v>
      </c>
      <c r="QX126" s="91">
        <v>5.3757364305607958E-2</v>
      </c>
      <c r="QY126" s="91">
        <v>0</v>
      </c>
      <c r="QZ126" s="91">
        <v>0</v>
      </c>
      <c r="RA126" s="91">
        <v>1</v>
      </c>
      <c r="RB126" s="91">
        <v>0</v>
      </c>
      <c r="RC126" s="91">
        <v>8.3594874630584348E-2</v>
      </c>
      <c r="RD126" s="91">
        <v>0</v>
      </c>
      <c r="RE126" s="91">
        <v>1</v>
      </c>
      <c r="RF126" s="91">
        <v>0</v>
      </c>
      <c r="RG126" s="91">
        <v>0</v>
      </c>
      <c r="RH126" s="91">
        <v>0</v>
      </c>
      <c r="RI126" s="91">
        <v>0</v>
      </c>
      <c r="RJ126" s="91">
        <v>1</v>
      </c>
      <c r="RK126" s="91">
        <v>0</v>
      </c>
      <c r="RL126" s="91">
        <v>0</v>
      </c>
      <c r="RM126" s="91">
        <v>0</v>
      </c>
      <c r="RN126" s="91">
        <v>1</v>
      </c>
      <c r="RO126" s="91">
        <v>0</v>
      </c>
      <c r="RP126" s="91">
        <v>1</v>
      </c>
      <c r="RQ126" s="91">
        <v>0</v>
      </c>
    </row>
    <row r="128" spans="1:485" ht="15">
      <c r="D128" s="88" t="s">
        <v>2087</v>
      </c>
      <c r="F128" s="88"/>
      <c r="G128" s="88"/>
      <c r="H128" s="88" t="s">
        <v>2088</v>
      </c>
      <c r="I128" s="88" t="s">
        <v>2089</v>
      </c>
      <c r="T128" s="31" t="s">
        <v>2019</v>
      </c>
      <c r="U128" s="31" t="s">
        <v>2019</v>
      </c>
      <c r="V128" s="31" t="s">
        <v>2019</v>
      </c>
      <c r="W128" s="31">
        <v>5.0170000000000003</v>
      </c>
      <c r="X128" s="31" t="s">
        <v>2019</v>
      </c>
      <c r="Y128" s="31">
        <v>80.951999999999998</v>
      </c>
      <c r="Z128" s="31" t="s">
        <v>2019</v>
      </c>
      <c r="AA128" s="31" t="s">
        <v>2019</v>
      </c>
      <c r="AB128" s="31">
        <v>10.808</v>
      </c>
      <c r="AC128" s="31" t="s">
        <v>2019</v>
      </c>
      <c r="AD128" s="31" t="s">
        <v>2019</v>
      </c>
      <c r="AE128" s="31" t="s">
        <v>2019</v>
      </c>
      <c r="AF128" s="31" t="s">
        <v>2019</v>
      </c>
      <c r="AG128" s="31" t="s">
        <v>2019</v>
      </c>
      <c r="AH128" s="31" t="s">
        <v>2019</v>
      </c>
      <c r="AI128" s="31" t="s">
        <v>2019</v>
      </c>
      <c r="AJ128" s="31" t="s">
        <v>2019</v>
      </c>
      <c r="AK128" s="31" t="s">
        <v>2019</v>
      </c>
      <c r="AL128" s="31" t="s">
        <v>2019</v>
      </c>
      <c r="AM128" s="31" t="s">
        <v>2019</v>
      </c>
      <c r="AN128" s="31" t="s">
        <v>2019</v>
      </c>
      <c r="AO128" s="31" t="s">
        <v>2019</v>
      </c>
      <c r="AP128" s="31">
        <v>16.120999999999999</v>
      </c>
      <c r="AQ128" s="31" t="s">
        <v>2019</v>
      </c>
      <c r="AR128" s="31">
        <v>69.738</v>
      </c>
      <c r="AS128" s="31" t="s">
        <v>2019</v>
      </c>
      <c r="AT128" s="31">
        <v>32.33</v>
      </c>
      <c r="AU128" s="31" t="s">
        <v>2019</v>
      </c>
      <c r="AV128" s="31" t="s">
        <v>2019</v>
      </c>
      <c r="AW128" s="31" t="s">
        <v>2019</v>
      </c>
      <c r="AX128" s="31">
        <v>5.1529999999999996</v>
      </c>
      <c r="AY128" s="31" t="s">
        <v>2019</v>
      </c>
      <c r="AZ128" s="31" t="s">
        <v>2019</v>
      </c>
      <c r="BA128" s="31" t="s">
        <v>2019</v>
      </c>
      <c r="BB128" s="31" t="s">
        <v>2019</v>
      </c>
      <c r="BC128" s="31">
        <v>19.952999999999999</v>
      </c>
      <c r="BD128" s="31" t="s">
        <v>2019</v>
      </c>
      <c r="BE128" s="31" t="s">
        <v>2019</v>
      </c>
      <c r="BF128" s="31" t="s">
        <v>2019</v>
      </c>
      <c r="BG128" s="31" t="s">
        <v>2019</v>
      </c>
      <c r="BH128" s="31" t="s">
        <v>2019</v>
      </c>
      <c r="BI128" s="31" t="s">
        <v>2019</v>
      </c>
      <c r="BJ128" s="31">
        <v>44.17</v>
      </c>
      <c r="BK128" s="31" t="s">
        <v>2019</v>
      </c>
      <c r="BL128" s="31" t="s">
        <v>2019</v>
      </c>
      <c r="BM128" s="31" t="s">
        <v>2019</v>
      </c>
      <c r="BN128" s="31" t="s">
        <v>2019</v>
      </c>
      <c r="BO128" s="31" t="s">
        <v>2019</v>
      </c>
      <c r="BP128" s="31" t="s">
        <v>2019</v>
      </c>
      <c r="BQ128" s="31" t="s">
        <v>2019</v>
      </c>
      <c r="BR128" s="31" t="s">
        <v>2019</v>
      </c>
      <c r="BS128" s="31">
        <v>14.016999999999999</v>
      </c>
      <c r="BT128" s="31" t="s">
        <v>2019</v>
      </c>
      <c r="BU128" s="31" t="s">
        <v>2019</v>
      </c>
      <c r="BV128" s="31" t="s">
        <v>2019</v>
      </c>
      <c r="BW128" s="31" t="s">
        <v>2019</v>
      </c>
      <c r="BX128" s="31" t="s">
        <v>2019</v>
      </c>
      <c r="BY128" s="31">
        <v>24.97</v>
      </c>
      <c r="BZ128" s="31" t="s">
        <v>2019</v>
      </c>
      <c r="CA128" s="31" t="s">
        <v>2019</v>
      </c>
      <c r="CB128" s="31" t="s">
        <v>2019</v>
      </c>
      <c r="CC128" s="31" t="s">
        <v>2019</v>
      </c>
      <c r="CD128" s="31" t="s">
        <v>2019</v>
      </c>
      <c r="CE128" s="31" t="s">
        <v>2019</v>
      </c>
      <c r="CF128" s="31" t="s">
        <v>2019</v>
      </c>
      <c r="CG128" s="31" t="s">
        <v>2019</v>
      </c>
      <c r="CH128" s="31" t="s">
        <v>2019</v>
      </c>
      <c r="CI128" s="31" t="s">
        <v>2019</v>
      </c>
      <c r="CJ128" s="31" t="s">
        <v>2019</v>
      </c>
      <c r="CK128" s="31" t="s">
        <v>2019</v>
      </c>
      <c r="CL128" s="31" t="s">
        <v>2019</v>
      </c>
      <c r="CM128" s="31" t="s">
        <v>2019</v>
      </c>
      <c r="CN128" s="31" t="s">
        <v>2019</v>
      </c>
      <c r="CO128" s="31">
        <v>9.7739999999999991</v>
      </c>
      <c r="CP128" s="31" t="s">
        <v>2019</v>
      </c>
      <c r="CQ128" s="31">
        <v>36.924999999999997</v>
      </c>
      <c r="CR128" s="31">
        <v>27.983000000000001</v>
      </c>
      <c r="CS128" s="31" t="s">
        <v>2019</v>
      </c>
      <c r="CT128" s="31" t="s">
        <v>2019</v>
      </c>
      <c r="CU128" s="31" t="s">
        <v>2019</v>
      </c>
      <c r="CV128" s="31" t="s">
        <v>2019</v>
      </c>
      <c r="CW128" s="31" t="s">
        <v>2019</v>
      </c>
      <c r="CX128" s="31">
        <v>27.866</v>
      </c>
      <c r="CY128" s="31" t="s">
        <v>2019</v>
      </c>
      <c r="CZ128" s="31" t="s">
        <v>2019</v>
      </c>
      <c r="DA128" s="31">
        <v>5.1550000000000002</v>
      </c>
      <c r="DB128" s="31" t="s">
        <v>2019</v>
      </c>
      <c r="DC128" s="31" t="s">
        <v>2019</v>
      </c>
      <c r="DD128" s="31" t="s">
        <v>2019</v>
      </c>
      <c r="DE128" s="31" t="s">
        <v>2019</v>
      </c>
      <c r="DF128" s="31" t="s">
        <v>2019</v>
      </c>
      <c r="DG128" s="31" t="s">
        <v>2019</v>
      </c>
      <c r="DH128" s="31">
        <v>8.4079999999999995</v>
      </c>
      <c r="DI128" s="31" t="s">
        <v>2019</v>
      </c>
      <c r="DJ128" s="31">
        <v>25.175000000000001</v>
      </c>
      <c r="DK128" s="31">
        <v>42.844000000000001</v>
      </c>
      <c r="DL128" s="31" t="s">
        <v>2019</v>
      </c>
      <c r="DM128" s="31" t="s">
        <v>2019</v>
      </c>
      <c r="DN128" s="31" t="s">
        <v>2019</v>
      </c>
      <c r="DO128" s="31" t="s">
        <v>2019</v>
      </c>
      <c r="DP128" s="31" t="s">
        <v>2019</v>
      </c>
      <c r="DQ128" s="31" t="s">
        <v>2019</v>
      </c>
      <c r="DR128" s="31" t="s">
        <v>2019</v>
      </c>
      <c r="DS128" s="31" t="s">
        <v>2019</v>
      </c>
      <c r="DT128" s="31">
        <v>6.7350000000000003</v>
      </c>
      <c r="DU128" s="31" t="s">
        <v>2019</v>
      </c>
      <c r="DV128" s="31" t="s">
        <v>2019</v>
      </c>
      <c r="DW128" s="31" t="s">
        <v>2019</v>
      </c>
      <c r="DX128" s="31" t="s">
        <v>2019</v>
      </c>
      <c r="DY128" s="31" t="s">
        <v>2019</v>
      </c>
      <c r="DZ128" s="31" t="s">
        <v>2019</v>
      </c>
      <c r="EA128" s="31" t="s">
        <v>2019</v>
      </c>
      <c r="EB128" s="31" t="s">
        <v>2019</v>
      </c>
      <c r="EC128" s="31" t="s">
        <v>2019</v>
      </c>
      <c r="ED128" s="31" t="s">
        <v>2019</v>
      </c>
      <c r="EE128" s="31" t="s">
        <v>2019</v>
      </c>
      <c r="EF128" s="31" t="s">
        <v>2019</v>
      </c>
      <c r="EG128" s="31" t="s">
        <v>2019</v>
      </c>
      <c r="EH128" s="31" t="s">
        <v>2019</v>
      </c>
      <c r="EI128" s="31" t="s">
        <v>2019</v>
      </c>
      <c r="EJ128" s="31" t="s">
        <v>2019</v>
      </c>
      <c r="EK128" s="31" t="s">
        <v>2019</v>
      </c>
      <c r="EL128" s="31">
        <v>60.417000000000002</v>
      </c>
      <c r="EM128" s="31">
        <v>16.677</v>
      </c>
      <c r="EN128" s="31">
        <v>76.912999999999997</v>
      </c>
      <c r="EO128" s="31">
        <v>39.646999999999998</v>
      </c>
      <c r="EP128" s="31">
        <v>17.155000000000001</v>
      </c>
      <c r="EQ128" s="31" t="s">
        <v>2019</v>
      </c>
      <c r="ER128" s="31" t="s">
        <v>2019</v>
      </c>
      <c r="ES128" s="31" t="s">
        <v>2019</v>
      </c>
      <c r="ET128" s="31" t="s">
        <v>2019</v>
      </c>
      <c r="EU128" s="31" t="s">
        <v>2019</v>
      </c>
      <c r="EV128" s="31">
        <v>1.4750000000000001</v>
      </c>
      <c r="EW128" s="31" t="s">
        <v>2019</v>
      </c>
      <c r="EX128" s="31">
        <v>78.438999999999993</v>
      </c>
      <c r="EY128" s="31" t="s">
        <v>2019</v>
      </c>
      <c r="EZ128" s="31">
        <v>90.709000000000003</v>
      </c>
      <c r="FA128" s="31">
        <v>24.004000000000001</v>
      </c>
      <c r="FB128" s="31">
        <v>6.4009999999999998</v>
      </c>
      <c r="FC128" s="31" t="s">
        <v>2019</v>
      </c>
      <c r="FD128" s="31" t="s">
        <v>2019</v>
      </c>
      <c r="FE128" s="31" t="s">
        <v>2019</v>
      </c>
      <c r="FF128" s="31">
        <v>0.51200000000000001</v>
      </c>
      <c r="FG128" s="31" t="s">
        <v>2019</v>
      </c>
      <c r="FH128" s="31">
        <v>78.233999999999995</v>
      </c>
      <c r="FI128" s="31">
        <v>2.3090000000000002</v>
      </c>
      <c r="FJ128" s="31">
        <v>75.337000000000003</v>
      </c>
      <c r="FK128" s="31">
        <v>23.013000000000002</v>
      </c>
      <c r="FL128" s="31">
        <v>21.902000000000001</v>
      </c>
      <c r="FM128" s="31" t="s">
        <v>2019</v>
      </c>
      <c r="FN128" s="31" t="s">
        <v>2019</v>
      </c>
      <c r="FO128" s="31" t="s">
        <v>2019</v>
      </c>
      <c r="FP128" s="31" t="s">
        <v>2019</v>
      </c>
      <c r="FQ128" s="31">
        <v>70.03</v>
      </c>
      <c r="FR128" s="31">
        <v>68.534000000000006</v>
      </c>
      <c r="FS128" s="31" t="s">
        <v>2019</v>
      </c>
      <c r="FT128" s="31">
        <v>71.069999999999993</v>
      </c>
      <c r="FU128" s="31">
        <v>44.670999999999999</v>
      </c>
      <c r="FV128" s="31" t="s">
        <v>2019</v>
      </c>
      <c r="FW128" s="31" t="s">
        <v>2019</v>
      </c>
      <c r="FX128" s="31" t="s">
        <v>2019</v>
      </c>
      <c r="FY128" s="31" t="s">
        <v>2019</v>
      </c>
      <c r="FZ128" s="31" t="s">
        <v>2019</v>
      </c>
      <c r="GA128" s="31">
        <v>7.5049999999999999</v>
      </c>
      <c r="GB128" s="31" t="s">
        <v>2019</v>
      </c>
      <c r="GC128" s="31">
        <v>61.892000000000003</v>
      </c>
      <c r="GD128" s="31" t="s">
        <v>2019</v>
      </c>
      <c r="GE128" s="31">
        <v>56.847000000000001</v>
      </c>
      <c r="GF128" s="31">
        <v>26.859000000000002</v>
      </c>
      <c r="GG128" s="31">
        <v>19.664000000000001</v>
      </c>
      <c r="GH128" s="31" t="s">
        <v>2019</v>
      </c>
      <c r="GI128" s="31" t="s">
        <v>2019</v>
      </c>
      <c r="GJ128" s="31" t="s">
        <v>2019</v>
      </c>
      <c r="GK128" s="31" t="s">
        <v>2019</v>
      </c>
      <c r="GL128" s="31" t="s">
        <v>2019</v>
      </c>
      <c r="GM128" s="31" t="s">
        <v>2019</v>
      </c>
      <c r="GN128" s="31" t="s">
        <v>2019</v>
      </c>
      <c r="GO128" s="31" t="s">
        <v>2019</v>
      </c>
      <c r="GP128" s="31">
        <v>45.533999999999999</v>
      </c>
      <c r="GQ128" s="31">
        <v>37.203000000000003</v>
      </c>
      <c r="GR128" s="31" t="s">
        <v>2019</v>
      </c>
      <c r="GS128" s="31" t="s">
        <v>2019</v>
      </c>
      <c r="GT128" s="31" t="s">
        <v>2019</v>
      </c>
      <c r="GU128" s="31" t="s">
        <v>2019</v>
      </c>
      <c r="GV128" s="31" t="s">
        <v>2019</v>
      </c>
      <c r="GW128" s="31" t="s">
        <v>2019</v>
      </c>
      <c r="GX128" s="31">
        <v>2.0649999999999999</v>
      </c>
      <c r="GY128" s="31" t="s">
        <v>2019</v>
      </c>
      <c r="GZ128" s="31" t="s">
        <v>2019</v>
      </c>
      <c r="HA128" s="31" t="s">
        <v>2019</v>
      </c>
      <c r="HB128" s="31" t="s">
        <v>2019</v>
      </c>
      <c r="HC128" s="31" t="s">
        <v>2019</v>
      </c>
      <c r="HD128" s="31" t="s">
        <v>2019</v>
      </c>
      <c r="HE128" s="31" t="s">
        <v>2019</v>
      </c>
      <c r="HF128" s="31" t="s">
        <v>2019</v>
      </c>
      <c r="HG128" s="31" t="s">
        <v>2019</v>
      </c>
      <c r="HH128" s="31" t="s">
        <v>2019</v>
      </c>
      <c r="HI128" s="31" t="s">
        <v>2019</v>
      </c>
      <c r="HJ128" s="31" t="s">
        <v>2019</v>
      </c>
      <c r="HK128" s="31" t="s">
        <v>2019</v>
      </c>
      <c r="HL128" s="31" t="s">
        <v>2019</v>
      </c>
      <c r="HM128" s="31" t="s">
        <v>2019</v>
      </c>
      <c r="HN128" s="31" t="s">
        <v>2019</v>
      </c>
      <c r="HO128" s="31" t="s">
        <v>2019</v>
      </c>
      <c r="HP128" s="31" t="s">
        <v>2019</v>
      </c>
      <c r="HQ128" s="31" t="s">
        <v>2019</v>
      </c>
      <c r="HR128" s="31" t="s">
        <v>2019</v>
      </c>
      <c r="HS128" s="31" t="s">
        <v>2019</v>
      </c>
      <c r="HT128" s="31" t="s">
        <v>2019</v>
      </c>
      <c r="HU128" s="31" t="s">
        <v>2019</v>
      </c>
      <c r="HV128" s="31">
        <v>38.088999999999999</v>
      </c>
      <c r="HW128" s="31" t="s">
        <v>2019</v>
      </c>
      <c r="HX128" s="31">
        <v>3.177</v>
      </c>
      <c r="HY128" s="31" t="s">
        <v>2019</v>
      </c>
      <c r="HZ128" s="31" t="s">
        <v>2019</v>
      </c>
      <c r="IA128" s="31">
        <v>24.021999999999998</v>
      </c>
      <c r="IB128" s="31" t="s">
        <v>2019</v>
      </c>
      <c r="IC128" s="31" t="s">
        <v>2019</v>
      </c>
      <c r="ID128" s="31">
        <v>8.7409999999999997</v>
      </c>
      <c r="IE128" s="31">
        <v>91.043000000000006</v>
      </c>
      <c r="IF128" s="31">
        <v>20.321999999999999</v>
      </c>
      <c r="IG128" s="31" t="s">
        <v>2019</v>
      </c>
      <c r="IH128" s="31" t="s">
        <v>2019</v>
      </c>
      <c r="II128" s="31">
        <v>71.756</v>
      </c>
      <c r="IJ128" s="31">
        <v>23.689</v>
      </c>
      <c r="IK128" s="31" t="s">
        <v>2019</v>
      </c>
      <c r="IL128" s="31" t="s">
        <v>2019</v>
      </c>
      <c r="IM128" s="31" t="s">
        <v>2019</v>
      </c>
      <c r="IN128" s="31" t="s">
        <v>2019</v>
      </c>
      <c r="IO128" s="31" t="s">
        <v>2019</v>
      </c>
      <c r="IP128" s="31" t="s">
        <v>2019</v>
      </c>
      <c r="IQ128" s="31" t="s">
        <v>2019</v>
      </c>
      <c r="IR128" s="31" t="s">
        <v>2019</v>
      </c>
      <c r="IS128" s="31" t="s">
        <v>2019</v>
      </c>
      <c r="IT128" s="31" t="s">
        <v>2019</v>
      </c>
      <c r="IU128" s="31">
        <v>24.195</v>
      </c>
      <c r="IV128" s="31" t="s">
        <v>2019</v>
      </c>
      <c r="IW128" s="31" t="s">
        <v>2019</v>
      </c>
      <c r="IX128" s="31" t="s">
        <v>2019</v>
      </c>
      <c r="IY128" s="31" t="s">
        <v>2019</v>
      </c>
      <c r="IZ128" s="31" t="s">
        <v>2019</v>
      </c>
      <c r="JA128" s="31" t="s">
        <v>2019</v>
      </c>
      <c r="JB128" s="31" t="s">
        <v>2019</v>
      </c>
      <c r="JC128" s="31" t="s">
        <v>2019</v>
      </c>
      <c r="JD128" s="31" t="s">
        <v>2019</v>
      </c>
      <c r="JE128" s="31" t="s">
        <v>2019</v>
      </c>
      <c r="JF128" s="31">
        <v>8.9770000000000003</v>
      </c>
      <c r="JG128" s="31" t="s">
        <v>2019</v>
      </c>
      <c r="JH128" s="31" t="s">
        <v>2019</v>
      </c>
      <c r="JI128" s="31" t="s">
        <v>2019</v>
      </c>
      <c r="JJ128" s="31" t="s">
        <v>2019</v>
      </c>
      <c r="JK128" s="31" t="s">
        <v>2019</v>
      </c>
      <c r="JL128" s="31" t="s">
        <v>2019</v>
      </c>
      <c r="JM128" s="31">
        <v>19.434999999999999</v>
      </c>
      <c r="JN128" s="31" t="s">
        <v>2019</v>
      </c>
      <c r="JO128" s="31" t="s">
        <v>2019</v>
      </c>
      <c r="JP128" s="31" t="s">
        <v>2019</v>
      </c>
      <c r="JQ128" s="31" t="s">
        <v>2019</v>
      </c>
      <c r="JR128" s="31" t="s">
        <v>2019</v>
      </c>
      <c r="JS128" s="31" t="s">
        <v>2019</v>
      </c>
      <c r="JT128" s="31" t="s">
        <v>2019</v>
      </c>
      <c r="JU128" s="31" t="s">
        <v>2019</v>
      </c>
      <c r="JV128" s="31" t="s">
        <v>2019</v>
      </c>
      <c r="JW128" s="31" t="s">
        <v>2019</v>
      </c>
      <c r="JX128" s="31" t="s">
        <v>2019</v>
      </c>
      <c r="JY128" s="31" t="s">
        <v>2019</v>
      </c>
      <c r="JZ128" s="31" t="s">
        <v>2019</v>
      </c>
      <c r="KA128" s="31" t="s">
        <v>2019</v>
      </c>
      <c r="KB128" s="31" t="s">
        <v>2019</v>
      </c>
      <c r="KC128" s="31">
        <v>6.8840000000000003</v>
      </c>
      <c r="KD128" s="31" t="s">
        <v>2019</v>
      </c>
      <c r="KE128" s="31" t="s">
        <v>2019</v>
      </c>
      <c r="KF128" s="31" t="s">
        <v>2019</v>
      </c>
      <c r="KG128" s="31" t="s">
        <v>2019</v>
      </c>
      <c r="KH128" s="31" t="s">
        <v>2019</v>
      </c>
      <c r="KI128" s="31" t="s">
        <v>2019</v>
      </c>
      <c r="KJ128" s="31" t="s">
        <v>2019</v>
      </c>
      <c r="KK128" s="31" t="s">
        <v>2019</v>
      </c>
      <c r="KL128" s="31" t="s">
        <v>2019</v>
      </c>
      <c r="KM128" s="31" t="s">
        <v>2019</v>
      </c>
      <c r="KN128" s="31" t="s">
        <v>2019</v>
      </c>
      <c r="KO128" s="31" t="s">
        <v>2019</v>
      </c>
      <c r="KP128" s="31" t="s">
        <v>2019</v>
      </c>
      <c r="KQ128" s="31" t="s">
        <v>2019</v>
      </c>
      <c r="KR128" s="31" t="s">
        <v>2019</v>
      </c>
      <c r="KS128" s="31" t="s">
        <v>2019</v>
      </c>
      <c r="KT128" s="31">
        <v>12.818</v>
      </c>
      <c r="KU128" s="31" t="s">
        <v>2019</v>
      </c>
      <c r="KV128" s="31" t="s">
        <v>2019</v>
      </c>
      <c r="KW128" s="31" t="s">
        <v>2019</v>
      </c>
      <c r="KX128" s="31" t="s">
        <v>2019</v>
      </c>
      <c r="KY128" s="31" t="s">
        <v>2019</v>
      </c>
      <c r="KZ128" s="31" t="s">
        <v>2019</v>
      </c>
      <c r="LA128" s="31" t="s">
        <v>2019</v>
      </c>
      <c r="LB128" s="31" t="s">
        <v>2019</v>
      </c>
      <c r="LC128" s="31" t="s">
        <v>2019</v>
      </c>
      <c r="LD128" s="31" t="s">
        <v>2019</v>
      </c>
      <c r="LE128" s="31">
        <v>7.04</v>
      </c>
      <c r="LF128" s="31" t="s">
        <v>2019</v>
      </c>
      <c r="LG128" s="31" t="s">
        <v>2019</v>
      </c>
      <c r="LH128" s="31" t="s">
        <v>2019</v>
      </c>
      <c r="LI128" s="31" t="s">
        <v>2019</v>
      </c>
      <c r="LJ128" s="31" t="s">
        <v>2019</v>
      </c>
      <c r="LK128" s="31" t="s">
        <v>2019</v>
      </c>
      <c r="LL128" s="31">
        <v>7.71</v>
      </c>
      <c r="LM128" s="31" t="s">
        <v>2019</v>
      </c>
      <c r="LN128" s="31" t="s">
        <v>2019</v>
      </c>
      <c r="LO128" s="31" t="s">
        <v>2019</v>
      </c>
      <c r="LP128" s="31" t="s">
        <v>2019</v>
      </c>
      <c r="LQ128" s="31" t="s">
        <v>2019</v>
      </c>
      <c r="LR128" s="31" t="s">
        <v>2019</v>
      </c>
      <c r="LS128" s="31" t="s">
        <v>2019</v>
      </c>
      <c r="LT128" s="31" t="s">
        <v>2019</v>
      </c>
      <c r="LU128" s="31" t="s">
        <v>2019</v>
      </c>
      <c r="LV128" s="31" t="s">
        <v>2019</v>
      </c>
      <c r="LW128" s="31" t="s">
        <v>2019</v>
      </c>
      <c r="LX128" s="31" t="s">
        <v>2019</v>
      </c>
      <c r="LY128" s="31" t="s">
        <v>2019</v>
      </c>
      <c r="LZ128" s="31" t="s">
        <v>2019</v>
      </c>
      <c r="MA128" s="31" t="s">
        <v>2019</v>
      </c>
      <c r="MB128" s="31" t="s">
        <v>2019</v>
      </c>
      <c r="MC128" s="31" t="s">
        <v>2019</v>
      </c>
      <c r="MD128" s="31" t="s">
        <v>2019</v>
      </c>
      <c r="ME128" s="31" t="s">
        <v>2019</v>
      </c>
      <c r="MF128" s="31" t="s">
        <v>2019</v>
      </c>
      <c r="MG128" s="31" t="s">
        <v>2019</v>
      </c>
      <c r="MH128" s="31" t="s">
        <v>2019</v>
      </c>
      <c r="MI128" s="31" t="s">
        <v>2019</v>
      </c>
      <c r="MJ128" s="31" t="s">
        <v>2019</v>
      </c>
      <c r="MK128" s="31" t="s">
        <v>2019</v>
      </c>
      <c r="ML128" s="31" t="s">
        <v>2019</v>
      </c>
      <c r="MM128" s="31" t="s">
        <v>2019</v>
      </c>
      <c r="MN128" s="31" t="s">
        <v>2019</v>
      </c>
      <c r="MO128" s="31" t="s">
        <v>2019</v>
      </c>
      <c r="MP128" s="31" t="s">
        <v>2019</v>
      </c>
      <c r="MQ128" s="31">
        <v>9.5280000000000005</v>
      </c>
      <c r="MR128" s="31" t="s">
        <v>2019</v>
      </c>
      <c r="MS128" s="31" t="s">
        <v>2019</v>
      </c>
      <c r="MT128" s="31" t="s">
        <v>2019</v>
      </c>
      <c r="MU128" s="31" t="s">
        <v>2019</v>
      </c>
      <c r="MV128" s="31" t="s">
        <v>2019</v>
      </c>
      <c r="MW128" s="31" t="s">
        <v>2019</v>
      </c>
      <c r="MX128" s="31" t="s">
        <v>2019</v>
      </c>
      <c r="MY128" s="31" t="s">
        <v>2019</v>
      </c>
      <c r="MZ128" s="31" t="s">
        <v>2019</v>
      </c>
      <c r="NA128" s="31" t="s">
        <v>2019</v>
      </c>
      <c r="NB128" s="31" t="s">
        <v>2019</v>
      </c>
      <c r="NC128" s="31">
        <v>95.834000000000003</v>
      </c>
      <c r="ND128" s="31" t="s">
        <v>2019</v>
      </c>
      <c r="NE128" s="31" t="s">
        <v>2019</v>
      </c>
      <c r="NF128" s="31">
        <v>34.472000000000001</v>
      </c>
      <c r="NG128" s="31" t="s">
        <v>2019</v>
      </c>
      <c r="NH128" s="31">
        <v>99.641000000000005</v>
      </c>
      <c r="NI128" s="31" t="s">
        <v>2019</v>
      </c>
      <c r="NJ128" s="31" t="s">
        <v>2019</v>
      </c>
      <c r="NK128" s="31" t="s">
        <v>2019</v>
      </c>
      <c r="NL128" s="31">
        <v>75.591999999999999</v>
      </c>
      <c r="NM128" s="31" t="s">
        <v>2019</v>
      </c>
      <c r="NN128" s="31">
        <v>100</v>
      </c>
      <c r="NO128" s="31" t="s">
        <v>2019</v>
      </c>
      <c r="NP128" s="31" t="s">
        <v>2019</v>
      </c>
      <c r="NQ128" s="31">
        <v>36.834000000000003</v>
      </c>
      <c r="NR128" s="31" t="s">
        <v>2019</v>
      </c>
      <c r="NS128" s="31">
        <v>53.295999999999999</v>
      </c>
      <c r="NT128" s="31" t="s">
        <v>2019</v>
      </c>
      <c r="NU128" s="31">
        <v>90.498999999999995</v>
      </c>
      <c r="NV128" s="31" t="s">
        <v>2019</v>
      </c>
      <c r="NW128" s="31">
        <v>31.86</v>
      </c>
      <c r="NX128" s="31">
        <v>41.365000000000002</v>
      </c>
      <c r="NY128" s="31">
        <v>45.414000000000001</v>
      </c>
      <c r="NZ128" s="31" t="s">
        <v>2019</v>
      </c>
      <c r="OA128" s="31">
        <v>80.736999999999995</v>
      </c>
      <c r="OB128" s="31" t="s">
        <v>2019</v>
      </c>
      <c r="OC128" s="31">
        <v>65.572000000000003</v>
      </c>
      <c r="OD128" s="31" t="s">
        <v>2019</v>
      </c>
      <c r="OE128" s="31">
        <v>1.0049999999999955</v>
      </c>
      <c r="OF128" s="31">
        <v>42.723999999999997</v>
      </c>
      <c r="OG128" s="31" t="s">
        <v>2019</v>
      </c>
      <c r="OH128" s="31">
        <v>63.783000000000001</v>
      </c>
      <c r="OI128" s="31" t="s">
        <v>2019</v>
      </c>
      <c r="OJ128" s="31" t="s">
        <v>2019</v>
      </c>
      <c r="OK128" s="31" t="s">
        <v>2019</v>
      </c>
      <c r="OL128" s="31" t="s">
        <v>2019</v>
      </c>
      <c r="OM128" s="31">
        <v>84.352999999999994</v>
      </c>
      <c r="ON128" s="31" t="s">
        <v>2019</v>
      </c>
      <c r="OO128" s="31" t="s">
        <v>2019</v>
      </c>
      <c r="OP128" s="31" t="s">
        <v>2019</v>
      </c>
      <c r="OQ128" s="31">
        <v>22.227</v>
      </c>
      <c r="OR128" s="31">
        <v>44.732999999999997</v>
      </c>
      <c r="OS128" s="31" t="s">
        <v>2019</v>
      </c>
      <c r="OT128" s="31" t="s">
        <v>2019</v>
      </c>
      <c r="OU128" s="31" t="s">
        <v>2019</v>
      </c>
      <c r="OV128" s="31" t="s">
        <v>2019</v>
      </c>
      <c r="OW128" s="31" t="s">
        <v>2019</v>
      </c>
      <c r="OX128" s="31" t="s">
        <v>2019</v>
      </c>
      <c r="OY128" s="31" t="s">
        <v>2019</v>
      </c>
      <c r="OZ128" s="31">
        <v>83.272999999999996</v>
      </c>
      <c r="PA128" s="31" t="s">
        <v>2019</v>
      </c>
      <c r="PB128" s="31" t="s">
        <v>2019</v>
      </c>
      <c r="PC128" s="31" t="s">
        <v>2019</v>
      </c>
      <c r="PD128" s="31">
        <v>38.704000000000001</v>
      </c>
      <c r="PE128" s="31">
        <v>82.677999999999997</v>
      </c>
      <c r="PF128" s="31" t="s">
        <v>2019</v>
      </c>
      <c r="PG128" s="31" t="s">
        <v>2019</v>
      </c>
      <c r="PH128" s="31">
        <v>69.290000000000006</v>
      </c>
      <c r="PI128" s="31" t="s">
        <v>2019</v>
      </c>
      <c r="PJ128" s="31" t="s">
        <v>2019</v>
      </c>
      <c r="PK128" s="31" t="s">
        <v>2019</v>
      </c>
      <c r="PL128" s="31" t="s">
        <v>2019</v>
      </c>
      <c r="PM128" s="31" t="s">
        <v>2019</v>
      </c>
      <c r="PN128" s="31" t="s">
        <v>2019</v>
      </c>
      <c r="PO128" s="31" t="s">
        <v>2019</v>
      </c>
      <c r="PP128" s="31" t="s">
        <v>2019</v>
      </c>
      <c r="PQ128" s="31" t="s">
        <v>2019</v>
      </c>
      <c r="PR128" s="31" t="s">
        <v>2019</v>
      </c>
      <c r="PS128" s="31" t="s">
        <v>2019</v>
      </c>
      <c r="PT128" s="31">
        <v>67.819000000000003</v>
      </c>
      <c r="PU128" s="31" t="s">
        <v>2019</v>
      </c>
      <c r="PV128" s="31" t="s">
        <v>2019</v>
      </c>
      <c r="PW128" s="31">
        <v>56.564</v>
      </c>
      <c r="PX128" s="31" t="s">
        <v>2019</v>
      </c>
      <c r="PY128" s="31">
        <v>62.933</v>
      </c>
      <c r="PZ128" s="31">
        <v>44.951000000000001</v>
      </c>
      <c r="QA128" s="31" t="s">
        <v>2019</v>
      </c>
      <c r="QB128" s="31" t="s">
        <v>2019</v>
      </c>
      <c r="QC128" s="31" t="s">
        <v>2019</v>
      </c>
      <c r="QD128" s="31" t="s">
        <v>2019</v>
      </c>
      <c r="QE128" s="31" t="s">
        <v>2019</v>
      </c>
      <c r="QF128" s="31" t="s">
        <v>2019</v>
      </c>
      <c r="QG128" s="31" t="s">
        <v>2019</v>
      </c>
      <c r="QH128" s="31" t="s">
        <v>2019</v>
      </c>
      <c r="QI128" s="31" t="s">
        <v>2019</v>
      </c>
      <c r="QJ128" s="31">
        <v>52.860999999999997</v>
      </c>
      <c r="QK128" s="31" t="s">
        <v>2019</v>
      </c>
      <c r="QL128" s="31" t="s">
        <v>2019</v>
      </c>
      <c r="QM128" s="31">
        <v>22.821999999999999</v>
      </c>
      <c r="QN128" s="31" t="s">
        <v>2019</v>
      </c>
      <c r="QO128" s="31">
        <v>89.421999999999997</v>
      </c>
      <c r="QP128" s="31" t="s">
        <v>2019</v>
      </c>
      <c r="QQ128" s="31" t="s">
        <v>2019</v>
      </c>
      <c r="QR128" s="31" t="s">
        <v>2019</v>
      </c>
      <c r="QS128" s="31" t="s">
        <v>2019</v>
      </c>
      <c r="QT128" s="31">
        <v>100</v>
      </c>
      <c r="QU128" s="31" t="s">
        <v>2019</v>
      </c>
      <c r="QV128" s="31" t="s">
        <v>2019</v>
      </c>
      <c r="QW128" s="31" t="s">
        <v>2019</v>
      </c>
      <c r="QX128" s="31">
        <v>78.992999999999995</v>
      </c>
      <c r="QY128" s="31" t="s">
        <v>2019</v>
      </c>
      <c r="QZ128" s="31" t="s">
        <v>2019</v>
      </c>
      <c r="RA128" s="31">
        <v>23.759</v>
      </c>
      <c r="RB128" s="31" t="s">
        <v>2019</v>
      </c>
      <c r="RC128" s="31">
        <v>43.412999999999997</v>
      </c>
      <c r="RD128" s="31" t="s">
        <v>2019</v>
      </c>
      <c r="RE128" s="31" t="s">
        <v>2019</v>
      </c>
      <c r="RF128" s="31" t="s">
        <v>2019</v>
      </c>
      <c r="RG128" s="31" t="s">
        <v>2019</v>
      </c>
      <c r="RH128" s="31" t="s">
        <v>2019</v>
      </c>
      <c r="RI128" s="31" t="s">
        <v>2019</v>
      </c>
      <c r="RJ128" s="31" t="s">
        <v>2019</v>
      </c>
      <c r="RK128" s="31" t="s">
        <v>2019</v>
      </c>
      <c r="RL128" s="31" t="s">
        <v>2019</v>
      </c>
      <c r="RM128" s="31" t="s">
        <v>2019</v>
      </c>
      <c r="RN128" s="31">
        <v>65.385999999999996</v>
      </c>
      <c r="RO128" s="31" t="s">
        <v>2019</v>
      </c>
      <c r="RP128" s="31" t="s">
        <v>2019</v>
      </c>
      <c r="RQ128" s="31">
        <v>92.284999999999997</v>
      </c>
    </row>
    <row r="129" spans="1:485" ht="15">
      <c r="D129" s="88" t="s">
        <v>2090</v>
      </c>
      <c r="F129" s="88"/>
      <c r="G129" s="88"/>
      <c r="H129" s="88" t="s">
        <v>2091</v>
      </c>
      <c r="I129" s="88" t="s">
        <v>2092</v>
      </c>
      <c r="T129" s="31">
        <v>100</v>
      </c>
      <c r="U129" s="31">
        <v>100</v>
      </c>
      <c r="V129" s="31">
        <v>100</v>
      </c>
      <c r="W129" s="31">
        <v>5.6490000000000009</v>
      </c>
      <c r="X129" s="31">
        <v>100</v>
      </c>
      <c r="Y129" s="31">
        <v>19.048000000000002</v>
      </c>
      <c r="Z129" s="31">
        <v>0</v>
      </c>
      <c r="AA129" s="31">
        <v>16.501999999999995</v>
      </c>
      <c r="AB129" s="31">
        <v>0.12999999999999545</v>
      </c>
      <c r="AC129" s="31">
        <v>100</v>
      </c>
      <c r="AD129" s="31">
        <v>100</v>
      </c>
      <c r="AE129" s="31">
        <v>100</v>
      </c>
      <c r="AF129" s="31">
        <v>100</v>
      </c>
      <c r="AG129" s="31">
        <v>100</v>
      </c>
      <c r="AH129" s="31">
        <v>1.9339999999999975</v>
      </c>
      <c r="AI129" s="31">
        <v>100</v>
      </c>
      <c r="AJ129" s="31">
        <v>100</v>
      </c>
      <c r="AK129" s="31">
        <v>100</v>
      </c>
      <c r="AL129" s="31">
        <v>100</v>
      </c>
      <c r="AM129" s="31">
        <v>1.0819999999999936</v>
      </c>
      <c r="AN129" s="31">
        <v>100</v>
      </c>
      <c r="AO129" s="31">
        <v>100</v>
      </c>
      <c r="AP129" s="31">
        <v>0</v>
      </c>
      <c r="AQ129" s="31">
        <v>100</v>
      </c>
      <c r="AR129" s="31">
        <v>30.262</v>
      </c>
      <c r="AS129" s="31">
        <v>49.487000000000002</v>
      </c>
      <c r="AT129" s="31">
        <v>0</v>
      </c>
      <c r="AU129" s="31">
        <v>100</v>
      </c>
      <c r="AV129" s="31">
        <v>100</v>
      </c>
      <c r="AW129" s="31">
        <v>100</v>
      </c>
      <c r="AX129" s="31">
        <v>1.7109999999999985</v>
      </c>
      <c r="AY129" s="31">
        <v>100</v>
      </c>
      <c r="AZ129" s="31">
        <v>100</v>
      </c>
      <c r="BA129" s="31">
        <v>0</v>
      </c>
      <c r="BB129" s="31">
        <v>0.35099999999999909</v>
      </c>
      <c r="BC129" s="31">
        <v>0</v>
      </c>
      <c r="BD129" s="31">
        <v>100</v>
      </c>
      <c r="BE129" s="31">
        <v>100</v>
      </c>
      <c r="BF129" s="31">
        <v>100</v>
      </c>
      <c r="BG129" s="31">
        <v>100</v>
      </c>
      <c r="BH129" s="31">
        <v>1.2759999999999962</v>
      </c>
      <c r="BI129" s="31">
        <v>100</v>
      </c>
      <c r="BJ129" s="31">
        <v>0</v>
      </c>
      <c r="BK129" s="31">
        <v>18.406000000000006</v>
      </c>
      <c r="BL129" s="31">
        <v>100</v>
      </c>
      <c r="BM129" s="31">
        <v>100</v>
      </c>
      <c r="BN129" s="31">
        <v>5.7810000000000059</v>
      </c>
      <c r="BO129" s="31">
        <v>100</v>
      </c>
      <c r="BP129" s="31">
        <v>100</v>
      </c>
      <c r="BQ129" s="31">
        <v>100</v>
      </c>
      <c r="BR129" s="31">
        <v>0.53100000000000591</v>
      </c>
      <c r="BS129" s="31">
        <v>0</v>
      </c>
      <c r="BT129" s="31">
        <v>100</v>
      </c>
      <c r="BU129" s="31">
        <v>100</v>
      </c>
      <c r="BV129" s="31">
        <v>100</v>
      </c>
      <c r="BW129" s="31">
        <v>23.543999999999997</v>
      </c>
      <c r="BX129" s="31">
        <v>13.236999999999995</v>
      </c>
      <c r="BY129" s="31">
        <v>6.2900000000000063</v>
      </c>
      <c r="BZ129" s="31">
        <v>100</v>
      </c>
      <c r="CA129" s="31">
        <v>100</v>
      </c>
      <c r="CB129" s="31">
        <v>100</v>
      </c>
      <c r="CC129" s="31">
        <v>1.0109999999999957</v>
      </c>
      <c r="CD129" s="31">
        <v>100</v>
      </c>
      <c r="CE129" s="31">
        <v>100</v>
      </c>
      <c r="CF129" s="31">
        <v>100</v>
      </c>
      <c r="CG129" s="31">
        <v>100</v>
      </c>
      <c r="CH129" s="31">
        <v>16.617000000000004</v>
      </c>
      <c r="CI129" s="31">
        <v>100</v>
      </c>
      <c r="CJ129" s="31">
        <v>100</v>
      </c>
      <c r="CK129" s="31">
        <v>100</v>
      </c>
      <c r="CL129" s="31">
        <v>100</v>
      </c>
      <c r="CM129" s="31">
        <v>100</v>
      </c>
      <c r="CN129" s="31">
        <v>1.5619999999999976</v>
      </c>
      <c r="CO129" s="31">
        <v>0</v>
      </c>
      <c r="CP129" s="31">
        <v>100</v>
      </c>
      <c r="CQ129" s="31">
        <v>6.0010000000000048</v>
      </c>
      <c r="CR129" s="31">
        <v>2.7849999999999966</v>
      </c>
      <c r="CS129" s="31">
        <v>0</v>
      </c>
      <c r="CT129" s="31">
        <v>100</v>
      </c>
      <c r="CU129" s="31">
        <v>100</v>
      </c>
      <c r="CV129" s="31">
        <v>2.2270000000000039</v>
      </c>
      <c r="CW129" s="31">
        <v>100</v>
      </c>
      <c r="CX129" s="31">
        <v>72.134</v>
      </c>
      <c r="CY129" s="31">
        <v>0</v>
      </c>
      <c r="CZ129" s="31">
        <v>8.605000000000004</v>
      </c>
      <c r="DA129" s="31">
        <v>0</v>
      </c>
      <c r="DB129" s="31">
        <v>100</v>
      </c>
      <c r="DC129" s="31">
        <v>100</v>
      </c>
      <c r="DD129" s="31">
        <v>100</v>
      </c>
      <c r="DE129" s="31">
        <v>100</v>
      </c>
      <c r="DF129" s="31">
        <v>100</v>
      </c>
      <c r="DG129" s="31">
        <v>100</v>
      </c>
      <c r="DH129" s="31">
        <v>1.3319999999999936</v>
      </c>
      <c r="DI129" s="31">
        <v>100</v>
      </c>
      <c r="DJ129" s="31">
        <v>5.6170000000000044</v>
      </c>
      <c r="DK129" s="31">
        <v>2.7129999999999939</v>
      </c>
      <c r="DL129" s="31">
        <v>100</v>
      </c>
      <c r="DM129" s="31">
        <v>100</v>
      </c>
      <c r="DN129" s="31">
        <v>100</v>
      </c>
      <c r="DO129" s="31">
        <v>5.0130000000000052</v>
      </c>
      <c r="DP129" s="31">
        <v>100</v>
      </c>
      <c r="DQ129" s="31">
        <v>27.483999999999995</v>
      </c>
      <c r="DR129" s="31">
        <v>13.066999999999993</v>
      </c>
      <c r="DS129" s="31">
        <v>27.501000000000005</v>
      </c>
      <c r="DT129" s="31">
        <v>0</v>
      </c>
      <c r="DU129" s="31">
        <v>100</v>
      </c>
      <c r="DV129" s="31">
        <v>100</v>
      </c>
      <c r="DW129" s="31">
        <v>100</v>
      </c>
      <c r="DX129" s="31">
        <v>100</v>
      </c>
      <c r="DY129" s="31">
        <v>100</v>
      </c>
      <c r="DZ129" s="31">
        <v>100</v>
      </c>
      <c r="EA129" s="31">
        <v>4.796999999999997</v>
      </c>
      <c r="EB129" s="31">
        <v>100</v>
      </c>
      <c r="EC129" s="31">
        <v>100</v>
      </c>
      <c r="ED129" s="31">
        <v>100</v>
      </c>
      <c r="EE129" s="31">
        <v>100</v>
      </c>
      <c r="EF129" s="31">
        <v>100</v>
      </c>
      <c r="EG129" s="31">
        <v>100</v>
      </c>
      <c r="EH129" s="31">
        <v>100</v>
      </c>
      <c r="EI129" s="31">
        <v>100</v>
      </c>
      <c r="EJ129" s="31">
        <v>100</v>
      </c>
      <c r="EK129" s="31">
        <v>100</v>
      </c>
      <c r="EL129" s="31">
        <v>0.75499999999999545</v>
      </c>
      <c r="EM129" s="31">
        <v>1.0500000000000114</v>
      </c>
      <c r="EN129" s="31">
        <v>0.68999999999999773</v>
      </c>
      <c r="EO129" s="31">
        <v>0</v>
      </c>
      <c r="EP129" s="31">
        <v>0</v>
      </c>
      <c r="EQ129" s="31">
        <v>1.1359999999999957</v>
      </c>
      <c r="ER129" s="31">
        <v>0</v>
      </c>
      <c r="ES129" s="31">
        <v>100</v>
      </c>
      <c r="ET129" s="31">
        <v>100</v>
      </c>
      <c r="EU129" s="31">
        <v>100</v>
      </c>
      <c r="EV129" s="31">
        <v>0</v>
      </c>
      <c r="EW129" s="31">
        <v>100</v>
      </c>
      <c r="EX129" s="31">
        <v>0</v>
      </c>
      <c r="EY129" s="31">
        <v>0.89799999999999613</v>
      </c>
      <c r="EZ129" s="31">
        <v>0</v>
      </c>
      <c r="FA129" s="31">
        <v>0</v>
      </c>
      <c r="FB129" s="31">
        <v>1.8520000000000039</v>
      </c>
      <c r="FC129" s="31">
        <v>3.8020000000000067</v>
      </c>
      <c r="FD129" s="31">
        <v>100</v>
      </c>
      <c r="FE129" s="31">
        <v>100</v>
      </c>
      <c r="FF129" s="31">
        <v>0.56799999999999784</v>
      </c>
      <c r="FG129" s="31">
        <v>100</v>
      </c>
      <c r="FH129" s="31">
        <v>0</v>
      </c>
      <c r="FI129" s="31">
        <v>1.1929999999999978</v>
      </c>
      <c r="FJ129" s="31">
        <v>0.73900000000000432</v>
      </c>
      <c r="FK129" s="31">
        <v>0</v>
      </c>
      <c r="FL129" s="31">
        <v>0.71099999999999852</v>
      </c>
      <c r="FM129" s="31">
        <v>4.5750000000000028</v>
      </c>
      <c r="FN129" s="31">
        <v>100</v>
      </c>
      <c r="FO129" s="31">
        <v>100</v>
      </c>
      <c r="FP129" s="31">
        <v>0.80700000000000216</v>
      </c>
      <c r="FQ129" s="31">
        <v>0</v>
      </c>
      <c r="FR129" s="31">
        <v>0</v>
      </c>
      <c r="FS129" s="31">
        <v>1.0729999999999933</v>
      </c>
      <c r="FT129" s="31">
        <v>0.67400000000000659</v>
      </c>
      <c r="FU129" s="31">
        <v>0</v>
      </c>
      <c r="FV129" s="31">
        <v>29.748999999999995</v>
      </c>
      <c r="FW129" s="31">
        <v>2.3900000000000006</v>
      </c>
      <c r="FX129" s="31">
        <v>0</v>
      </c>
      <c r="FY129" s="31">
        <v>100</v>
      </c>
      <c r="FZ129" s="31">
        <v>100</v>
      </c>
      <c r="GA129" s="31">
        <v>0</v>
      </c>
      <c r="GB129" s="31">
        <v>100</v>
      </c>
      <c r="GC129" s="31">
        <v>3.9639999999999986</v>
      </c>
      <c r="GD129" s="31">
        <v>2.7639999999999958</v>
      </c>
      <c r="GE129" s="31">
        <v>5.75</v>
      </c>
      <c r="GF129" s="31">
        <v>1.5529999999999973</v>
      </c>
      <c r="GG129" s="31">
        <v>0</v>
      </c>
      <c r="GH129" s="31">
        <v>0.31199999999999761</v>
      </c>
      <c r="GI129" s="31">
        <v>0</v>
      </c>
      <c r="GJ129" s="31">
        <v>100</v>
      </c>
      <c r="GK129" s="31">
        <v>100</v>
      </c>
      <c r="GL129" s="31">
        <v>100</v>
      </c>
      <c r="GM129" s="31">
        <v>3.8810000000000002</v>
      </c>
      <c r="GN129" s="31">
        <v>10.805000000000007</v>
      </c>
      <c r="GO129" s="31">
        <v>4.2390000000000043</v>
      </c>
      <c r="GP129" s="31">
        <v>2.0529999999999973</v>
      </c>
      <c r="GQ129" s="31">
        <v>0</v>
      </c>
      <c r="GR129" s="31">
        <v>3.965999999999994</v>
      </c>
      <c r="GS129" s="31">
        <v>0.15600000000000591</v>
      </c>
      <c r="GT129" s="31">
        <v>0</v>
      </c>
      <c r="GU129" s="31">
        <v>100</v>
      </c>
      <c r="GV129" s="31">
        <v>0.3370000000000033</v>
      </c>
      <c r="GW129" s="31">
        <v>100</v>
      </c>
      <c r="GX129" s="31">
        <v>0</v>
      </c>
      <c r="GY129" s="31">
        <v>100</v>
      </c>
      <c r="GZ129" s="31">
        <v>100</v>
      </c>
      <c r="HA129" s="31">
        <v>100</v>
      </c>
      <c r="HB129" s="31">
        <v>100</v>
      </c>
      <c r="HC129" s="31">
        <v>100</v>
      </c>
      <c r="HD129" s="31">
        <v>100</v>
      </c>
      <c r="HE129" s="31">
        <v>100</v>
      </c>
      <c r="HF129" s="31">
        <v>100</v>
      </c>
      <c r="HG129" s="31">
        <v>100</v>
      </c>
      <c r="HH129" s="31">
        <v>100</v>
      </c>
      <c r="HI129" s="31">
        <v>100</v>
      </c>
      <c r="HJ129" s="31">
        <v>100</v>
      </c>
      <c r="HK129" s="31">
        <v>100</v>
      </c>
      <c r="HL129" s="31">
        <v>100</v>
      </c>
      <c r="HM129" s="31">
        <v>100</v>
      </c>
      <c r="HN129" s="31">
        <v>0</v>
      </c>
      <c r="HO129" s="31">
        <v>100</v>
      </c>
      <c r="HP129" s="31">
        <v>100</v>
      </c>
      <c r="HQ129" s="31">
        <v>100</v>
      </c>
      <c r="HR129" s="31">
        <v>100</v>
      </c>
      <c r="HS129" s="31">
        <v>100</v>
      </c>
      <c r="HT129" s="31">
        <v>100</v>
      </c>
      <c r="HU129" s="31">
        <v>100</v>
      </c>
      <c r="HV129" s="31">
        <v>0</v>
      </c>
      <c r="HW129" s="31">
        <v>100</v>
      </c>
      <c r="HX129" s="31">
        <v>0.61499999999999488</v>
      </c>
      <c r="HY129" s="31">
        <v>100</v>
      </c>
      <c r="HZ129" s="31">
        <v>100</v>
      </c>
      <c r="IA129" s="31">
        <v>3.1699999999999875</v>
      </c>
      <c r="IB129" s="31">
        <v>100</v>
      </c>
      <c r="IC129" s="31">
        <v>5.8299999999999983</v>
      </c>
      <c r="ID129" s="31">
        <v>3.2390000000000043</v>
      </c>
      <c r="IE129" s="31">
        <v>1.8969999999999914</v>
      </c>
      <c r="IF129" s="31">
        <v>1.5249999999999915</v>
      </c>
      <c r="IG129" s="31">
        <v>4.2819999999999965</v>
      </c>
      <c r="IH129" s="31">
        <v>0</v>
      </c>
      <c r="II129" s="31">
        <v>5.3410000000000082</v>
      </c>
      <c r="IJ129" s="31">
        <v>3.5560000000000116</v>
      </c>
      <c r="IK129" s="31">
        <v>100</v>
      </c>
      <c r="IL129" s="31">
        <v>100</v>
      </c>
      <c r="IM129" s="31">
        <v>100</v>
      </c>
      <c r="IN129" s="31">
        <v>100</v>
      </c>
      <c r="IO129" s="31">
        <v>0</v>
      </c>
      <c r="IP129" s="31">
        <v>2.2259999999999991</v>
      </c>
      <c r="IQ129" s="31">
        <v>11.548000000000002</v>
      </c>
      <c r="IR129" s="31">
        <v>1.4129999999999967</v>
      </c>
      <c r="IS129" s="31">
        <v>100</v>
      </c>
      <c r="IT129" s="31">
        <v>100</v>
      </c>
      <c r="IU129" s="31">
        <v>0</v>
      </c>
      <c r="IV129" s="31">
        <v>100</v>
      </c>
      <c r="IW129" s="31">
        <v>100</v>
      </c>
      <c r="IX129" s="31">
        <v>100</v>
      </c>
      <c r="IY129" s="31">
        <v>0</v>
      </c>
      <c r="IZ129" s="31">
        <v>100</v>
      </c>
      <c r="JA129" s="31">
        <v>37.612000000000002</v>
      </c>
      <c r="JB129" s="31">
        <v>100</v>
      </c>
      <c r="JC129" s="31">
        <v>100</v>
      </c>
      <c r="JD129" s="31">
        <v>0</v>
      </c>
      <c r="JE129" s="31">
        <v>100</v>
      </c>
      <c r="JF129" s="31">
        <v>0</v>
      </c>
      <c r="JG129" s="31">
        <v>100</v>
      </c>
      <c r="JH129" s="31">
        <v>100</v>
      </c>
      <c r="JI129" s="31">
        <v>100</v>
      </c>
      <c r="JJ129" s="31">
        <v>100</v>
      </c>
      <c r="JK129" s="31">
        <v>100</v>
      </c>
      <c r="JL129" s="31">
        <v>100</v>
      </c>
      <c r="JM129" s="31">
        <v>0.32599999999999341</v>
      </c>
      <c r="JN129" s="31">
        <v>100</v>
      </c>
      <c r="JO129" s="31">
        <v>100</v>
      </c>
      <c r="JP129" s="31">
        <v>100</v>
      </c>
      <c r="JQ129" s="31">
        <v>13.677999999999997</v>
      </c>
      <c r="JR129" s="31">
        <v>100</v>
      </c>
      <c r="JS129" s="31">
        <v>54.636000000000003</v>
      </c>
      <c r="JT129" s="31">
        <v>100</v>
      </c>
      <c r="JU129" s="31">
        <v>100</v>
      </c>
      <c r="JV129" s="31">
        <v>1.929000000000002</v>
      </c>
      <c r="JW129" s="31">
        <v>100</v>
      </c>
      <c r="JX129" s="31">
        <v>1.2870000000000061</v>
      </c>
      <c r="JY129" s="31">
        <v>100</v>
      </c>
      <c r="JZ129" s="31">
        <v>100</v>
      </c>
      <c r="KA129" s="31">
        <v>100</v>
      </c>
      <c r="KB129" s="31">
        <v>100</v>
      </c>
      <c r="KC129" s="31">
        <v>1.9080000000000013</v>
      </c>
      <c r="KD129" s="31">
        <v>100</v>
      </c>
      <c r="KE129" s="31">
        <v>100</v>
      </c>
      <c r="KF129" s="31">
        <v>100</v>
      </c>
      <c r="KG129" s="31">
        <v>0.6839999999999975</v>
      </c>
      <c r="KH129" s="31">
        <v>100</v>
      </c>
      <c r="KI129" s="31">
        <v>20.100999999999999</v>
      </c>
      <c r="KJ129" s="31">
        <v>100</v>
      </c>
      <c r="KK129" s="31">
        <v>100</v>
      </c>
      <c r="KL129" s="31">
        <v>1.7109999999999985</v>
      </c>
      <c r="KM129" s="31">
        <v>100</v>
      </c>
      <c r="KN129" s="31">
        <v>2.4500000000000028</v>
      </c>
      <c r="KO129" s="31">
        <v>100</v>
      </c>
      <c r="KP129" s="31">
        <v>100</v>
      </c>
      <c r="KQ129" s="31">
        <v>100</v>
      </c>
      <c r="KR129" s="31">
        <v>100</v>
      </c>
      <c r="KS129" s="31">
        <v>100</v>
      </c>
      <c r="KT129" s="31">
        <v>0</v>
      </c>
      <c r="KU129" s="31">
        <v>100</v>
      </c>
      <c r="KV129" s="31">
        <v>100</v>
      </c>
      <c r="KW129" s="31">
        <v>100</v>
      </c>
      <c r="KX129" s="31">
        <v>10.233999999999995</v>
      </c>
      <c r="KY129" s="31">
        <v>100</v>
      </c>
      <c r="KZ129" s="31">
        <v>3.1059999999999945</v>
      </c>
      <c r="LA129" s="31">
        <v>100</v>
      </c>
      <c r="LB129" s="31">
        <v>100</v>
      </c>
      <c r="LC129" s="31">
        <v>0.21599999999999397</v>
      </c>
      <c r="LD129" s="31">
        <v>100</v>
      </c>
      <c r="LE129" s="31">
        <v>0</v>
      </c>
      <c r="LF129" s="31">
        <v>100</v>
      </c>
      <c r="LG129" s="31">
        <v>100</v>
      </c>
      <c r="LH129" s="31">
        <v>100</v>
      </c>
      <c r="LI129" s="31">
        <v>100</v>
      </c>
      <c r="LJ129" s="31">
        <v>100</v>
      </c>
      <c r="LK129" s="31">
        <v>100</v>
      </c>
      <c r="LL129" s="31">
        <v>1.4240000000000066</v>
      </c>
      <c r="LM129" s="31">
        <v>0</v>
      </c>
      <c r="LN129" s="31">
        <v>100</v>
      </c>
      <c r="LO129" s="31">
        <v>100</v>
      </c>
      <c r="LP129" s="31">
        <v>3.9159999999999968</v>
      </c>
      <c r="LQ129" s="31">
        <v>100</v>
      </c>
      <c r="LR129" s="31">
        <v>8.5600000000000023</v>
      </c>
      <c r="LS129" s="31">
        <v>100</v>
      </c>
      <c r="LT129" s="31">
        <v>100</v>
      </c>
      <c r="LU129" s="31">
        <v>100</v>
      </c>
      <c r="LV129" s="31">
        <v>1.4710000000000036</v>
      </c>
      <c r="LW129" s="31">
        <v>8.1979999999999933</v>
      </c>
      <c r="LX129" s="31">
        <v>11.89</v>
      </c>
      <c r="LY129" s="31">
        <v>100</v>
      </c>
      <c r="LZ129" s="31">
        <v>100</v>
      </c>
      <c r="MA129" s="31">
        <v>100</v>
      </c>
      <c r="MB129" s="31">
        <v>100</v>
      </c>
      <c r="MC129" s="31">
        <v>100</v>
      </c>
      <c r="MD129" s="31">
        <v>100</v>
      </c>
      <c r="ME129" s="31">
        <v>100</v>
      </c>
      <c r="MF129" s="31">
        <v>6.7800000000000011</v>
      </c>
      <c r="MG129" s="31">
        <v>100</v>
      </c>
      <c r="MH129" s="31">
        <v>0</v>
      </c>
      <c r="MI129" s="31">
        <v>100</v>
      </c>
      <c r="MJ129" s="31">
        <v>4.7319999999999993</v>
      </c>
      <c r="MK129" s="31">
        <v>100</v>
      </c>
      <c r="ML129" s="31">
        <v>24.346000000000004</v>
      </c>
      <c r="MM129" s="31">
        <v>100</v>
      </c>
      <c r="MN129" s="31">
        <v>100</v>
      </c>
      <c r="MO129" s="31">
        <v>4.0889999999999986</v>
      </c>
      <c r="MP129" s="31">
        <v>0</v>
      </c>
      <c r="MQ129" s="31">
        <v>0</v>
      </c>
      <c r="MR129" s="31">
        <v>100</v>
      </c>
      <c r="MS129" s="31">
        <v>100</v>
      </c>
      <c r="MT129" s="31">
        <v>100</v>
      </c>
      <c r="MU129" s="31">
        <v>100</v>
      </c>
      <c r="MV129" s="31">
        <v>100</v>
      </c>
      <c r="MW129" s="31">
        <v>100</v>
      </c>
      <c r="MX129" s="31">
        <v>100</v>
      </c>
      <c r="MY129" s="31">
        <v>100</v>
      </c>
      <c r="MZ129" s="31">
        <v>100</v>
      </c>
      <c r="NA129" s="31">
        <v>100</v>
      </c>
      <c r="NB129" s="31">
        <v>100</v>
      </c>
      <c r="NC129" s="31">
        <v>4.1659999999999968</v>
      </c>
      <c r="ND129" s="31">
        <v>100</v>
      </c>
      <c r="NE129" s="31">
        <v>100</v>
      </c>
      <c r="NF129" s="31">
        <v>0</v>
      </c>
      <c r="NG129" s="31">
        <v>100</v>
      </c>
      <c r="NH129" s="31">
        <v>0.35899999999999466</v>
      </c>
      <c r="NI129" s="31">
        <v>100</v>
      </c>
      <c r="NJ129" s="31">
        <v>100</v>
      </c>
      <c r="NK129" s="31">
        <v>100</v>
      </c>
      <c r="NL129" s="31">
        <v>24.408000000000001</v>
      </c>
      <c r="NM129" s="31">
        <v>100</v>
      </c>
      <c r="NN129" s="31">
        <v>0</v>
      </c>
      <c r="NO129" s="31">
        <v>100</v>
      </c>
      <c r="NP129" s="31">
        <v>100</v>
      </c>
      <c r="NQ129" s="31">
        <v>0</v>
      </c>
      <c r="NR129" s="31">
        <v>100</v>
      </c>
      <c r="NS129" s="31">
        <v>46.704000000000001</v>
      </c>
      <c r="NT129" s="31">
        <v>100</v>
      </c>
      <c r="NU129" s="31">
        <v>0</v>
      </c>
      <c r="NV129" s="31">
        <v>100</v>
      </c>
      <c r="NW129" s="31">
        <v>3.9450000000000074</v>
      </c>
      <c r="NX129" s="31">
        <v>0</v>
      </c>
      <c r="NY129" s="31">
        <v>2.3580000000000041</v>
      </c>
      <c r="NZ129" s="31">
        <v>100</v>
      </c>
      <c r="OA129" s="31">
        <v>19.263000000000005</v>
      </c>
      <c r="OB129" s="31">
        <v>100</v>
      </c>
      <c r="OC129" s="31">
        <v>34.427999999999997</v>
      </c>
      <c r="OD129" s="31">
        <v>100</v>
      </c>
      <c r="OE129" s="31">
        <v>0</v>
      </c>
      <c r="OF129" s="31">
        <v>57.276000000000003</v>
      </c>
      <c r="OG129" s="31">
        <v>100</v>
      </c>
      <c r="OH129" s="31">
        <v>0.52400000000000091</v>
      </c>
      <c r="OI129" s="31">
        <v>0.90399999999999636</v>
      </c>
      <c r="OJ129" s="31">
        <v>100</v>
      </c>
      <c r="OK129" s="31">
        <v>100</v>
      </c>
      <c r="OL129" s="31">
        <v>100</v>
      </c>
      <c r="OM129" s="31">
        <v>15.647000000000006</v>
      </c>
      <c r="ON129" s="31">
        <v>100</v>
      </c>
      <c r="OO129" s="31">
        <v>1.3810000000000002</v>
      </c>
      <c r="OP129" s="31">
        <v>100</v>
      </c>
      <c r="OQ129" s="31">
        <v>0</v>
      </c>
      <c r="OR129" s="31">
        <v>0</v>
      </c>
      <c r="OS129" s="31">
        <v>100</v>
      </c>
      <c r="OT129" s="31">
        <v>0</v>
      </c>
      <c r="OU129" s="31">
        <v>100</v>
      </c>
      <c r="OV129" s="31">
        <v>100</v>
      </c>
      <c r="OW129" s="31">
        <v>100</v>
      </c>
      <c r="OX129" s="31">
        <v>100</v>
      </c>
      <c r="OY129" s="31">
        <v>0</v>
      </c>
      <c r="OZ129" s="31">
        <v>0</v>
      </c>
      <c r="PA129" s="31">
        <v>100</v>
      </c>
      <c r="PB129" s="31">
        <v>100</v>
      </c>
      <c r="PC129" s="31">
        <v>17.786000000000001</v>
      </c>
      <c r="PD129" s="31">
        <v>61.295999999999999</v>
      </c>
      <c r="PE129" s="31">
        <v>0</v>
      </c>
      <c r="PF129" s="31">
        <v>56.146000000000001</v>
      </c>
      <c r="PG129" s="31">
        <v>100</v>
      </c>
      <c r="PH129" s="31">
        <v>0</v>
      </c>
      <c r="PI129" s="31">
        <v>100</v>
      </c>
      <c r="PJ129" s="31">
        <v>0</v>
      </c>
      <c r="PK129" s="31">
        <v>100</v>
      </c>
      <c r="PL129" s="31">
        <v>100</v>
      </c>
      <c r="PM129" s="31">
        <v>100</v>
      </c>
      <c r="PN129" s="31">
        <v>100</v>
      </c>
      <c r="PO129" s="31">
        <v>100</v>
      </c>
      <c r="PP129" s="31">
        <v>100</v>
      </c>
      <c r="PQ129" s="31">
        <v>100</v>
      </c>
      <c r="PR129" s="31">
        <v>100</v>
      </c>
      <c r="PS129" s="31">
        <v>100</v>
      </c>
      <c r="PT129" s="31">
        <v>32.180999999999997</v>
      </c>
      <c r="PU129" s="31">
        <v>100</v>
      </c>
      <c r="PV129" s="31">
        <v>0.78400000000000603</v>
      </c>
      <c r="PW129" s="31">
        <v>43.436</v>
      </c>
      <c r="PX129" s="31">
        <v>100</v>
      </c>
      <c r="PY129" s="31">
        <v>37.067</v>
      </c>
      <c r="PZ129" s="31">
        <v>0</v>
      </c>
      <c r="QA129" s="31">
        <v>100</v>
      </c>
      <c r="QB129" s="31">
        <v>12.793999999999997</v>
      </c>
      <c r="QC129" s="31">
        <v>100</v>
      </c>
      <c r="QD129" s="31">
        <v>100</v>
      </c>
      <c r="QE129" s="31">
        <v>100</v>
      </c>
      <c r="QF129" s="31">
        <v>100</v>
      </c>
      <c r="QG129" s="31">
        <v>100</v>
      </c>
      <c r="QH129" s="31">
        <v>100</v>
      </c>
      <c r="QI129" s="31">
        <v>100</v>
      </c>
      <c r="QJ129" s="31">
        <v>47.139000000000003</v>
      </c>
      <c r="QK129" s="31">
        <v>100</v>
      </c>
      <c r="QL129" s="31">
        <v>0</v>
      </c>
      <c r="QM129" s="31">
        <v>77.177999999999997</v>
      </c>
      <c r="QN129" s="31">
        <v>43.322000000000003</v>
      </c>
      <c r="QO129" s="31">
        <v>10.578000000000003</v>
      </c>
      <c r="QP129" s="31">
        <v>100</v>
      </c>
      <c r="QQ129" s="31">
        <v>100</v>
      </c>
      <c r="QR129" s="31">
        <v>100</v>
      </c>
      <c r="QS129" s="31">
        <v>100</v>
      </c>
      <c r="QT129" s="31">
        <v>0</v>
      </c>
      <c r="QU129" s="31">
        <v>38.927</v>
      </c>
      <c r="QV129" s="31">
        <v>100</v>
      </c>
      <c r="QW129" s="31">
        <v>100</v>
      </c>
      <c r="QX129" s="31">
        <v>21.007000000000005</v>
      </c>
      <c r="QY129" s="31">
        <v>100</v>
      </c>
      <c r="QZ129" s="31">
        <v>9.7330000000000041</v>
      </c>
      <c r="RA129" s="31">
        <v>2.0280000000000058</v>
      </c>
      <c r="RB129" s="31">
        <v>100</v>
      </c>
      <c r="RC129" s="31">
        <v>0</v>
      </c>
      <c r="RD129" s="31">
        <v>100</v>
      </c>
      <c r="RE129" s="31">
        <v>0</v>
      </c>
      <c r="RF129" s="31">
        <v>100</v>
      </c>
      <c r="RG129" s="31">
        <v>100</v>
      </c>
      <c r="RH129" s="31">
        <v>100</v>
      </c>
      <c r="RI129" s="31">
        <v>100</v>
      </c>
      <c r="RJ129" s="31">
        <v>0</v>
      </c>
      <c r="RK129" s="31">
        <v>100</v>
      </c>
      <c r="RL129" s="31">
        <v>100</v>
      </c>
      <c r="RM129" s="31">
        <v>100</v>
      </c>
      <c r="RN129" s="31">
        <v>34.614000000000004</v>
      </c>
      <c r="RO129" s="31">
        <v>100</v>
      </c>
      <c r="RP129" s="31">
        <v>100</v>
      </c>
      <c r="RQ129" s="31">
        <v>7.7150000000000034</v>
      </c>
    </row>
    <row r="131" spans="1:485" ht="15">
      <c r="D131" s="88" t="s">
        <v>2093</v>
      </c>
      <c r="F131" s="88" t="s">
        <v>2094</v>
      </c>
      <c r="G131" s="88"/>
      <c r="H131" s="88" t="s">
        <v>1792</v>
      </c>
      <c r="I131" s="88" t="s">
        <v>2095</v>
      </c>
      <c r="T131" s="31" t="s">
        <v>2019</v>
      </c>
      <c r="U131" s="31" t="s">
        <v>2019</v>
      </c>
      <c r="V131" s="31" t="s">
        <v>2019</v>
      </c>
      <c r="W131" s="31">
        <v>14891003.995972862</v>
      </c>
      <c r="X131" s="31" t="s">
        <v>2019</v>
      </c>
      <c r="Y131" s="31" t="s">
        <v>2019</v>
      </c>
      <c r="Z131" s="31">
        <v>141235.74000000002</v>
      </c>
      <c r="AA131" s="31">
        <v>3549186.7815069403</v>
      </c>
      <c r="AB131" s="31">
        <v>45414552.609676801</v>
      </c>
      <c r="AC131" s="31" t="s">
        <v>2019</v>
      </c>
      <c r="AD131" s="31" t="s">
        <v>2019</v>
      </c>
      <c r="AE131" s="31" t="s">
        <v>2019</v>
      </c>
      <c r="AF131" s="31" t="s">
        <v>2019</v>
      </c>
      <c r="AG131" s="31" t="s">
        <v>2019</v>
      </c>
      <c r="AH131" s="31">
        <v>13550649.2027124</v>
      </c>
      <c r="AI131" s="31" t="s">
        <v>2019</v>
      </c>
      <c r="AJ131" s="31" t="s">
        <v>2019</v>
      </c>
      <c r="AK131" s="31" t="s">
        <v>2019</v>
      </c>
      <c r="AL131" s="31" t="s">
        <v>2019</v>
      </c>
      <c r="AM131" s="31" t="s">
        <v>2019</v>
      </c>
      <c r="AN131" s="31" t="s">
        <v>2019</v>
      </c>
      <c r="AO131" s="31" t="s">
        <v>2019</v>
      </c>
      <c r="AP131" s="31">
        <v>57460682.61292515</v>
      </c>
      <c r="AQ131" s="31" t="s">
        <v>2019</v>
      </c>
      <c r="AR131" s="31" t="s">
        <v>2019</v>
      </c>
      <c r="AS131" s="31">
        <v>107624.91476834999</v>
      </c>
      <c r="AT131" s="31">
        <v>7016333.1601499999</v>
      </c>
      <c r="AU131" s="31" t="s">
        <v>2019</v>
      </c>
      <c r="AV131" s="31" t="s">
        <v>2019</v>
      </c>
      <c r="AW131" s="31" t="s">
        <v>2019</v>
      </c>
      <c r="AX131" s="31">
        <v>27312262.718238715</v>
      </c>
      <c r="AY131" s="31" t="s">
        <v>2019</v>
      </c>
      <c r="AZ131" s="31" t="s">
        <v>2019</v>
      </c>
      <c r="BA131" s="31" t="s">
        <v>2019</v>
      </c>
      <c r="BB131" s="31" t="s">
        <v>2019</v>
      </c>
      <c r="BC131" s="31">
        <v>40395689.180755705</v>
      </c>
      <c r="BD131" s="31" t="s">
        <v>2019</v>
      </c>
      <c r="BE131" s="31" t="s">
        <v>2019</v>
      </c>
      <c r="BF131" s="31" t="s">
        <v>2019</v>
      </c>
      <c r="BG131" s="31" t="s">
        <v>2019</v>
      </c>
      <c r="BH131" s="31">
        <v>15623537.606990881</v>
      </c>
      <c r="BI131" s="31" t="s">
        <v>2019</v>
      </c>
      <c r="BJ131" s="31">
        <v>7937868.349317601</v>
      </c>
      <c r="BK131" s="31">
        <v>2145312.18775314</v>
      </c>
      <c r="BL131" s="31" t="s">
        <v>2019</v>
      </c>
      <c r="BM131" s="31" t="s">
        <v>2019</v>
      </c>
      <c r="BN131" s="31">
        <v>16623097.59499836</v>
      </c>
      <c r="BO131" s="31" t="s">
        <v>2019</v>
      </c>
      <c r="BP131" s="31" t="s">
        <v>2019</v>
      </c>
      <c r="BQ131" s="31" t="s">
        <v>2019</v>
      </c>
      <c r="BR131" s="31">
        <v>3543546.7312822803</v>
      </c>
      <c r="BS131" s="31">
        <v>47241103.573957384</v>
      </c>
      <c r="BT131" s="31" t="s">
        <v>2019</v>
      </c>
      <c r="BU131" s="31" t="s">
        <v>2019</v>
      </c>
      <c r="BV131" s="31" t="s">
        <v>2019</v>
      </c>
      <c r="BW131" s="31">
        <v>20300694.666387603</v>
      </c>
      <c r="BX131" s="31">
        <v>105187.62367251002</v>
      </c>
      <c r="BY131" s="31">
        <v>8408568.4995647985</v>
      </c>
      <c r="BZ131" s="31" t="s">
        <v>2019</v>
      </c>
      <c r="CA131" s="31" t="s">
        <v>2019</v>
      </c>
      <c r="CB131" s="31" t="s">
        <v>2019</v>
      </c>
      <c r="CC131" s="31">
        <v>17166962.452416152</v>
      </c>
      <c r="CD131" s="31" t="s">
        <v>2019</v>
      </c>
      <c r="CE131" s="31" t="s">
        <v>2019</v>
      </c>
      <c r="CF131" s="31" t="s">
        <v>2019</v>
      </c>
      <c r="CG131" s="31" t="s">
        <v>2019</v>
      </c>
      <c r="CH131" s="31">
        <v>64653065.904321648</v>
      </c>
      <c r="CI131" s="31" t="s">
        <v>2019</v>
      </c>
      <c r="CJ131" s="31" t="s">
        <v>2019</v>
      </c>
      <c r="CK131" s="31" t="s">
        <v>2019</v>
      </c>
      <c r="CL131" s="31" t="s">
        <v>2019</v>
      </c>
      <c r="CM131" s="31" t="s">
        <v>2019</v>
      </c>
      <c r="CN131" s="31">
        <v>1839186.64335296</v>
      </c>
      <c r="CO131" s="31">
        <v>18257660.795911442</v>
      </c>
      <c r="CP131" s="31" t="s">
        <v>2019</v>
      </c>
      <c r="CQ131" s="31">
        <v>6205960.2187126009</v>
      </c>
      <c r="CR131" s="31">
        <v>658928.64623264002</v>
      </c>
      <c r="CS131" s="31">
        <v>1174425.07</v>
      </c>
      <c r="CT131" s="31" t="s">
        <v>2019</v>
      </c>
      <c r="CU131" s="31" t="s">
        <v>2019</v>
      </c>
      <c r="CV131" s="31">
        <v>20358837.114707518</v>
      </c>
      <c r="CW131" s="31" t="s">
        <v>2019</v>
      </c>
      <c r="CX131" s="31" t="s">
        <v>2019</v>
      </c>
      <c r="CY131" s="31">
        <v>567936.92800000007</v>
      </c>
      <c r="CZ131" s="31">
        <v>3065425.4886254994</v>
      </c>
      <c r="DA131" s="31">
        <v>67100011.8531003</v>
      </c>
      <c r="DB131" s="31" t="s">
        <v>2019</v>
      </c>
      <c r="DC131" s="31" t="s">
        <v>2019</v>
      </c>
      <c r="DD131" s="31" t="s">
        <v>2019</v>
      </c>
      <c r="DE131" s="31" t="s">
        <v>2019</v>
      </c>
      <c r="DF131" s="31" t="s">
        <v>2019</v>
      </c>
      <c r="DG131" s="31" t="s">
        <v>2019</v>
      </c>
      <c r="DH131" s="31">
        <v>11351021.066740802</v>
      </c>
      <c r="DI131" s="31" t="s">
        <v>2019</v>
      </c>
      <c r="DJ131" s="31">
        <v>8726424.9269568007</v>
      </c>
      <c r="DK131" s="31">
        <v>289759.62151810003</v>
      </c>
      <c r="DL131" s="31" t="s">
        <v>2019</v>
      </c>
      <c r="DM131" s="31" t="s">
        <v>2019</v>
      </c>
      <c r="DN131" s="31" t="s">
        <v>2019</v>
      </c>
      <c r="DO131" s="31">
        <v>9523525.88495869</v>
      </c>
      <c r="DP131" s="31" t="s">
        <v>2019</v>
      </c>
      <c r="DQ131" s="31">
        <v>765119.87363496004</v>
      </c>
      <c r="DR131" s="31">
        <v>1003607.9714591701</v>
      </c>
      <c r="DS131" s="31">
        <v>1551330.3163453199</v>
      </c>
      <c r="DT131" s="31">
        <v>62140058.422546491</v>
      </c>
      <c r="DU131" s="31" t="s">
        <v>2019</v>
      </c>
      <c r="DV131" s="31" t="s">
        <v>2019</v>
      </c>
      <c r="DW131" s="31" t="s">
        <v>2019</v>
      </c>
      <c r="DX131" s="31" t="s">
        <v>2019</v>
      </c>
      <c r="DY131" s="31" t="s">
        <v>2019</v>
      </c>
      <c r="DZ131" s="31" t="s">
        <v>2019</v>
      </c>
      <c r="EA131" s="31">
        <v>14296131.457348</v>
      </c>
      <c r="EB131" s="31" t="s">
        <v>2019</v>
      </c>
      <c r="EC131" s="31" t="s">
        <v>2019</v>
      </c>
      <c r="ED131" s="31" t="s">
        <v>2019</v>
      </c>
      <c r="EE131" s="31" t="s">
        <v>2019</v>
      </c>
      <c r="EF131" s="31" t="s">
        <v>2019</v>
      </c>
      <c r="EG131" s="31" t="s">
        <v>2019</v>
      </c>
      <c r="EH131" s="31" t="s">
        <v>2019</v>
      </c>
      <c r="EI131" s="31" t="s">
        <v>2019</v>
      </c>
      <c r="EJ131" s="31" t="s">
        <v>2019</v>
      </c>
      <c r="EK131" s="31" t="s">
        <v>2019</v>
      </c>
      <c r="EL131" s="31">
        <v>4964776.8149714395</v>
      </c>
      <c r="EM131" s="31">
        <v>2952661.3216951401</v>
      </c>
      <c r="EN131" s="31">
        <v>6074179.8891825201</v>
      </c>
      <c r="EO131" s="31">
        <v>1752642.3905420797</v>
      </c>
      <c r="EP131" s="31">
        <v>581104.49513759988</v>
      </c>
      <c r="EQ131" s="31">
        <v>809767.84727504011</v>
      </c>
      <c r="ER131" s="31">
        <v>553016.35400000005</v>
      </c>
      <c r="ES131" s="31" t="s">
        <v>2019</v>
      </c>
      <c r="ET131" s="31" t="s">
        <v>2019</v>
      </c>
      <c r="EU131" s="31" t="s">
        <v>2019</v>
      </c>
      <c r="EV131" s="31">
        <v>14741351.518913252</v>
      </c>
      <c r="EW131" s="31" t="s">
        <v>2019</v>
      </c>
      <c r="EX131" s="31">
        <v>2635529.9436502201</v>
      </c>
      <c r="EY131" s="31">
        <v>4088724.49299186</v>
      </c>
      <c r="EZ131" s="31">
        <v>2076752.7982157401</v>
      </c>
      <c r="FA131" s="31">
        <v>2794197.4589152802</v>
      </c>
      <c r="FB131" s="31">
        <v>609551.44899071986</v>
      </c>
      <c r="FC131" s="31">
        <v>1517569.97327676</v>
      </c>
      <c r="FD131" s="31" t="s">
        <v>2019</v>
      </c>
      <c r="FE131" s="31" t="s">
        <v>2019</v>
      </c>
      <c r="FF131" s="31">
        <v>25242851.626323201</v>
      </c>
      <c r="FG131" s="31" t="s">
        <v>2019</v>
      </c>
      <c r="FH131" s="31">
        <v>2697762.4801086998</v>
      </c>
      <c r="FI131" s="31">
        <v>4626390.7025676006</v>
      </c>
      <c r="FJ131" s="31">
        <v>4627732.7022954803</v>
      </c>
      <c r="FK131" s="31">
        <v>4537029.3270305386</v>
      </c>
      <c r="FL131" s="31">
        <v>467706.62878679996</v>
      </c>
      <c r="FM131" s="31">
        <v>2571652.9495469998</v>
      </c>
      <c r="FN131" s="31" t="s">
        <v>2019</v>
      </c>
      <c r="FO131" s="31" t="s">
        <v>2019</v>
      </c>
      <c r="FP131" s="31">
        <v>13659230.95700592</v>
      </c>
      <c r="FQ131" s="31">
        <v>116774.92098720001</v>
      </c>
      <c r="FR131" s="31">
        <v>2519392.6052138</v>
      </c>
      <c r="FS131" s="31">
        <v>7993516.0945106698</v>
      </c>
      <c r="FT131" s="31">
        <v>7294226.0044953609</v>
      </c>
      <c r="FU131" s="31">
        <v>2365580.8531656298</v>
      </c>
      <c r="FV131" s="31">
        <v>729255.22308450018</v>
      </c>
      <c r="FW131" s="31">
        <v>3242617.0474282</v>
      </c>
      <c r="FX131" s="31">
        <v>1110474.8820000002</v>
      </c>
      <c r="FY131" s="31" t="s">
        <v>2019</v>
      </c>
      <c r="FZ131" s="31" t="s">
        <v>2019</v>
      </c>
      <c r="GA131" s="31">
        <v>20311212.850278348</v>
      </c>
      <c r="GB131" s="31" t="s">
        <v>2019</v>
      </c>
      <c r="GC131" s="31">
        <v>92282251.450583026</v>
      </c>
      <c r="GD131" s="31">
        <v>5448401.0468582399</v>
      </c>
      <c r="GE131" s="31">
        <v>195499896.77511346</v>
      </c>
      <c r="GF131" s="31">
        <v>848258.62177979993</v>
      </c>
      <c r="GG131" s="31">
        <v>1321821.4892452799</v>
      </c>
      <c r="GH131" s="31">
        <v>630904.24107224005</v>
      </c>
      <c r="GI131" s="31">
        <v>892067.9040000001</v>
      </c>
      <c r="GJ131" s="31" t="s">
        <v>2019</v>
      </c>
      <c r="GK131" s="31" t="s">
        <v>2019</v>
      </c>
      <c r="GL131" s="31" t="s">
        <v>2019</v>
      </c>
      <c r="GM131" s="31" t="s">
        <v>2019</v>
      </c>
      <c r="GN131" s="31" t="s">
        <v>2019</v>
      </c>
      <c r="GO131" s="31">
        <v>5777315.3000824796</v>
      </c>
      <c r="GP131" s="31">
        <v>6589316.8445507996</v>
      </c>
      <c r="GQ131" s="31">
        <v>2659929.5107812695</v>
      </c>
      <c r="GR131" s="31">
        <v>492856.03281926009</v>
      </c>
      <c r="GS131" s="31">
        <v>1323238.0433887998</v>
      </c>
      <c r="GT131" s="31">
        <v>2157418.4279999998</v>
      </c>
      <c r="GU131" s="31" t="s">
        <v>2019</v>
      </c>
      <c r="GV131" s="31">
        <v>68132.784123839985</v>
      </c>
      <c r="GW131" s="31" t="s">
        <v>2019</v>
      </c>
      <c r="GX131" s="31">
        <v>16720115.873117249</v>
      </c>
      <c r="GY131" s="31" t="s">
        <v>2019</v>
      </c>
      <c r="GZ131" s="31" t="s">
        <v>2019</v>
      </c>
      <c r="HA131" s="31" t="s">
        <v>2019</v>
      </c>
      <c r="HB131" s="31" t="s">
        <v>2019</v>
      </c>
      <c r="HC131" s="31" t="s">
        <v>2019</v>
      </c>
      <c r="HD131" s="31" t="s">
        <v>2019</v>
      </c>
      <c r="HE131" s="31" t="s">
        <v>2019</v>
      </c>
      <c r="HF131" s="31" t="s">
        <v>2019</v>
      </c>
      <c r="HG131" s="31" t="s">
        <v>2019</v>
      </c>
      <c r="HH131" s="31" t="s">
        <v>2019</v>
      </c>
      <c r="HI131" s="31" t="s">
        <v>2019</v>
      </c>
      <c r="HJ131" s="31" t="s">
        <v>2019</v>
      </c>
      <c r="HK131" s="31" t="s">
        <v>2019</v>
      </c>
      <c r="HL131" s="31" t="s">
        <v>2019</v>
      </c>
      <c r="HM131" s="31" t="s">
        <v>2019</v>
      </c>
      <c r="HN131" s="31">
        <v>318044.37599999999</v>
      </c>
      <c r="HO131" s="31" t="s">
        <v>2019</v>
      </c>
      <c r="HP131" s="31" t="s">
        <v>2019</v>
      </c>
      <c r="HQ131" s="31" t="s">
        <v>2019</v>
      </c>
      <c r="HR131" s="31" t="s">
        <v>2019</v>
      </c>
      <c r="HS131" s="31" t="s">
        <v>2019</v>
      </c>
      <c r="HT131" s="31" t="s">
        <v>2019</v>
      </c>
      <c r="HU131" s="31" t="s">
        <v>2019</v>
      </c>
      <c r="HV131" s="31">
        <v>1362373.7686667999</v>
      </c>
      <c r="HW131" s="31" t="s">
        <v>2019</v>
      </c>
      <c r="HX131" s="31">
        <v>3945132.19201248</v>
      </c>
      <c r="HY131" s="31" t="s">
        <v>2019</v>
      </c>
      <c r="HZ131" s="31" t="s">
        <v>2019</v>
      </c>
      <c r="IA131" s="31">
        <v>877906.06144128006</v>
      </c>
      <c r="IB131" s="31" t="s">
        <v>2019</v>
      </c>
      <c r="IC131" s="31">
        <v>3610791.4284764999</v>
      </c>
      <c r="ID131" s="31">
        <v>29947061.8800864</v>
      </c>
      <c r="IE131" s="31">
        <v>1875180.7684483998</v>
      </c>
      <c r="IF131" s="31">
        <v>6294713.8109100005</v>
      </c>
      <c r="IG131" s="31">
        <v>6377666.6785104005</v>
      </c>
      <c r="IH131" s="31">
        <v>5615046.6799999997</v>
      </c>
      <c r="II131" s="31">
        <v>990198.40794874995</v>
      </c>
      <c r="IJ131" s="31">
        <v>6097856.6331189005</v>
      </c>
      <c r="IK131" s="31" t="s">
        <v>2019</v>
      </c>
      <c r="IL131" s="31" t="s">
        <v>2019</v>
      </c>
      <c r="IM131" s="31" t="s">
        <v>2019</v>
      </c>
      <c r="IN131" s="31" t="s">
        <v>2019</v>
      </c>
      <c r="IO131" s="31" t="s">
        <v>2019</v>
      </c>
      <c r="IP131" s="31">
        <v>3156123.5421516001</v>
      </c>
      <c r="IQ131" s="31" t="s">
        <v>2019</v>
      </c>
      <c r="IR131" s="31">
        <v>3527794.7860138998</v>
      </c>
      <c r="IS131" s="31" t="s">
        <v>2019</v>
      </c>
      <c r="IT131" s="31" t="s">
        <v>2019</v>
      </c>
      <c r="IU131" s="31">
        <v>4303039.5175350001</v>
      </c>
      <c r="IV131" s="31" t="s">
        <v>2019</v>
      </c>
      <c r="IW131" s="31" t="s">
        <v>2019</v>
      </c>
      <c r="IX131" s="31" t="s">
        <v>2019</v>
      </c>
      <c r="IY131" s="31">
        <v>2578233.6999999997</v>
      </c>
      <c r="IZ131" s="31" t="s">
        <v>2019</v>
      </c>
      <c r="JA131" s="31">
        <v>819212.43338927999</v>
      </c>
      <c r="JB131" s="31" t="s">
        <v>2019</v>
      </c>
      <c r="JC131" s="31" t="s">
        <v>2019</v>
      </c>
      <c r="JD131" s="31">
        <v>1263006.9479999999</v>
      </c>
      <c r="JE131" s="31" t="s">
        <v>2019</v>
      </c>
      <c r="JF131" s="31">
        <v>7113829.4762616912</v>
      </c>
      <c r="JG131" s="31" t="s">
        <v>2019</v>
      </c>
      <c r="JH131" s="31" t="s">
        <v>2019</v>
      </c>
      <c r="JI131" s="31" t="s">
        <v>2019</v>
      </c>
      <c r="JJ131" s="31" t="s">
        <v>2019</v>
      </c>
      <c r="JK131" s="31" t="s">
        <v>2019</v>
      </c>
      <c r="JL131" s="31" t="s">
        <v>2019</v>
      </c>
      <c r="JM131" s="31">
        <v>10665376.626050999</v>
      </c>
      <c r="JN131" s="31" t="s">
        <v>2019</v>
      </c>
      <c r="JO131" s="31" t="s">
        <v>2019</v>
      </c>
      <c r="JP131" s="31" t="s">
        <v>2019</v>
      </c>
      <c r="JQ131" s="31">
        <v>2235732.1043937001</v>
      </c>
      <c r="JR131" s="31" t="s">
        <v>2019</v>
      </c>
      <c r="JS131" s="31">
        <v>64344.166951679996</v>
      </c>
      <c r="JT131" s="31" t="s">
        <v>2019</v>
      </c>
      <c r="JU131" s="31" t="s">
        <v>2019</v>
      </c>
      <c r="JV131" s="31">
        <v>7127485.3544047996</v>
      </c>
      <c r="JW131" s="31" t="s">
        <v>2019</v>
      </c>
      <c r="JX131" s="31">
        <v>6303544.5572114382</v>
      </c>
      <c r="JY131" s="31" t="s">
        <v>2019</v>
      </c>
      <c r="JZ131" s="31" t="s">
        <v>2019</v>
      </c>
      <c r="KA131" s="31" t="s">
        <v>2019</v>
      </c>
      <c r="KB131" s="31" t="s">
        <v>2019</v>
      </c>
      <c r="KC131" s="31">
        <v>12755270.402669599</v>
      </c>
      <c r="KD131" s="31" t="s">
        <v>2019</v>
      </c>
      <c r="KE131" s="31" t="s">
        <v>2019</v>
      </c>
      <c r="KF131" s="31" t="s">
        <v>2019</v>
      </c>
      <c r="KG131" s="31">
        <v>2906145.5373510001</v>
      </c>
      <c r="KH131" s="31" t="s">
        <v>2019</v>
      </c>
      <c r="KI131" s="31">
        <v>1244279.5241288398</v>
      </c>
      <c r="KJ131" s="31" t="s">
        <v>2019</v>
      </c>
      <c r="KK131" s="31" t="s">
        <v>2019</v>
      </c>
      <c r="KL131" s="31">
        <v>2746100.4598224</v>
      </c>
      <c r="KM131" s="31" t="s">
        <v>2019</v>
      </c>
      <c r="KN131" s="31">
        <v>11811777.81573</v>
      </c>
      <c r="KO131" s="31" t="s">
        <v>2019</v>
      </c>
      <c r="KP131" s="31" t="s">
        <v>2019</v>
      </c>
      <c r="KQ131" s="31" t="s">
        <v>2019</v>
      </c>
      <c r="KR131" s="31" t="s">
        <v>2019</v>
      </c>
      <c r="KS131" s="31" t="s">
        <v>2019</v>
      </c>
      <c r="KT131" s="31">
        <v>18681856.360336419</v>
      </c>
      <c r="KU131" s="31" t="s">
        <v>2019</v>
      </c>
      <c r="KV131" s="31" t="s">
        <v>2019</v>
      </c>
      <c r="KW131" s="31" t="s">
        <v>2019</v>
      </c>
      <c r="KX131" s="31">
        <v>1166815.14459228</v>
      </c>
      <c r="KY131" s="31" t="s">
        <v>2019</v>
      </c>
      <c r="KZ131" s="31">
        <v>193396.21880040001</v>
      </c>
      <c r="LA131" s="31" t="s">
        <v>2019</v>
      </c>
      <c r="LB131" s="31" t="s">
        <v>2019</v>
      </c>
      <c r="LC131" s="31">
        <v>5819512.6823136006</v>
      </c>
      <c r="LD131" s="31" t="s">
        <v>2019</v>
      </c>
      <c r="LE131" s="31">
        <v>18504963.091417599</v>
      </c>
      <c r="LF131" s="31" t="s">
        <v>2019</v>
      </c>
      <c r="LG131" s="31" t="s">
        <v>2019</v>
      </c>
      <c r="LH131" s="31" t="s">
        <v>2019</v>
      </c>
      <c r="LI131" s="31" t="s">
        <v>2019</v>
      </c>
      <c r="LJ131" s="31" t="s">
        <v>2019</v>
      </c>
      <c r="LK131" s="31" t="s">
        <v>2019</v>
      </c>
      <c r="LL131" s="31">
        <v>9380524.5137113985</v>
      </c>
      <c r="LM131" s="31" t="s">
        <v>2019</v>
      </c>
      <c r="LN131" s="31" t="s">
        <v>2019</v>
      </c>
      <c r="LO131" s="31" t="s">
        <v>2019</v>
      </c>
      <c r="LP131" s="31">
        <v>5373676.2471321607</v>
      </c>
      <c r="LQ131" s="31" t="s">
        <v>2019</v>
      </c>
      <c r="LR131" s="31">
        <v>872751.38428799983</v>
      </c>
      <c r="LS131" s="31" t="s">
        <v>2019</v>
      </c>
      <c r="LT131" s="31" t="s">
        <v>2019</v>
      </c>
      <c r="LU131" s="31" t="s">
        <v>2019</v>
      </c>
      <c r="LV131" s="31">
        <v>1627524.2264954397</v>
      </c>
      <c r="LW131" s="31">
        <v>2086481.2300890803</v>
      </c>
      <c r="LX131" s="31">
        <v>29333066.341550402</v>
      </c>
      <c r="LY131" s="31" t="s">
        <v>2019</v>
      </c>
      <c r="LZ131" s="31" t="s">
        <v>2019</v>
      </c>
      <c r="MA131" s="31" t="s">
        <v>2019</v>
      </c>
      <c r="MB131" s="31" t="s">
        <v>2019</v>
      </c>
      <c r="MC131" s="31" t="s">
        <v>2019</v>
      </c>
      <c r="MD131" s="31" t="s">
        <v>2019</v>
      </c>
      <c r="ME131" s="31" t="s">
        <v>2019</v>
      </c>
      <c r="MF131" s="31">
        <v>10012337.003572799</v>
      </c>
      <c r="MG131" s="31" t="s">
        <v>2019</v>
      </c>
      <c r="MH131" s="31" t="s">
        <v>2019</v>
      </c>
      <c r="MI131" s="31" t="s">
        <v>2019</v>
      </c>
      <c r="MJ131" s="31">
        <v>4083818.1830544001</v>
      </c>
      <c r="MK131" s="31" t="s">
        <v>2019</v>
      </c>
      <c r="ML131" s="31">
        <v>289113.97009680001</v>
      </c>
      <c r="MM131" s="31" t="s">
        <v>2019</v>
      </c>
      <c r="MN131" s="31" t="s">
        <v>2019</v>
      </c>
      <c r="MO131" s="31">
        <v>7467397.6187835205</v>
      </c>
      <c r="MP131" s="31">
        <v>3457980.1919999998</v>
      </c>
      <c r="MQ131" s="31">
        <v>20823273.556355599</v>
      </c>
      <c r="MR131" s="31" t="s">
        <v>2019</v>
      </c>
      <c r="MS131" s="31" t="s">
        <v>2019</v>
      </c>
      <c r="MT131" s="31" t="s">
        <v>2019</v>
      </c>
      <c r="MU131" s="31" t="s">
        <v>2019</v>
      </c>
      <c r="MV131" s="31" t="s">
        <v>2019</v>
      </c>
      <c r="MW131" s="31" t="s">
        <v>2019</v>
      </c>
      <c r="MX131" s="31" t="s">
        <v>2019</v>
      </c>
      <c r="MY131" s="31" t="s">
        <v>2019</v>
      </c>
      <c r="MZ131" s="31" t="s">
        <v>2019</v>
      </c>
      <c r="NA131" s="31" t="s">
        <v>2019</v>
      </c>
      <c r="NB131" s="31" t="s">
        <v>2019</v>
      </c>
      <c r="NC131" s="31" t="s">
        <v>2019</v>
      </c>
      <c r="ND131" s="31" t="s">
        <v>2019</v>
      </c>
      <c r="NE131" s="31" t="s">
        <v>2019</v>
      </c>
      <c r="NF131" s="31">
        <v>3092991.0872017606</v>
      </c>
      <c r="NG131" s="31" t="s">
        <v>2019</v>
      </c>
      <c r="NH131" s="31" t="s">
        <v>2019</v>
      </c>
      <c r="NI131" s="31" t="s">
        <v>2019</v>
      </c>
      <c r="NJ131" s="31" t="s">
        <v>2019</v>
      </c>
      <c r="NK131" s="31" t="s">
        <v>2019</v>
      </c>
      <c r="NL131" s="31" t="s">
        <v>2019</v>
      </c>
      <c r="NM131" s="31" t="s">
        <v>2019</v>
      </c>
      <c r="NN131" s="31" t="s">
        <v>2019</v>
      </c>
      <c r="NO131" s="31" t="s">
        <v>2019</v>
      </c>
      <c r="NP131" s="31" t="s">
        <v>2019</v>
      </c>
      <c r="NQ131" s="31">
        <v>3389437.6108538401</v>
      </c>
      <c r="NR131" s="31" t="s">
        <v>2019</v>
      </c>
      <c r="NS131" s="31" t="s">
        <v>2019</v>
      </c>
      <c r="NT131" s="31" t="s">
        <v>2019</v>
      </c>
      <c r="NU131" s="31">
        <v>697458.03756828001</v>
      </c>
      <c r="NV131" s="31" t="s">
        <v>2019</v>
      </c>
      <c r="NW131" s="31" t="s">
        <v>2019</v>
      </c>
      <c r="NX131" s="31">
        <v>232376.83757999996</v>
      </c>
      <c r="NY131" s="31">
        <v>1893648.8716217601</v>
      </c>
      <c r="NZ131" s="31" t="s">
        <v>2019</v>
      </c>
      <c r="OA131" s="31" t="s">
        <v>2019</v>
      </c>
      <c r="OB131" s="31" t="s">
        <v>2019</v>
      </c>
      <c r="OC131" s="31" t="s">
        <v>2019</v>
      </c>
      <c r="OD131" s="31" t="s">
        <v>2019</v>
      </c>
      <c r="OE131" s="31">
        <v>660729.28784849995</v>
      </c>
      <c r="OF131" s="31" t="s">
        <v>2019</v>
      </c>
      <c r="OG131" s="31" t="s">
        <v>2019</v>
      </c>
      <c r="OH131" s="31">
        <v>3764082.3704761202</v>
      </c>
      <c r="OI131" s="31">
        <v>2581804.2595766406</v>
      </c>
      <c r="OJ131" s="31" t="s">
        <v>2019</v>
      </c>
      <c r="OK131" s="31" t="s">
        <v>2019</v>
      </c>
      <c r="OL131" s="31" t="s">
        <v>2019</v>
      </c>
      <c r="OM131" s="31" t="s">
        <v>2019</v>
      </c>
      <c r="ON131" s="31" t="s">
        <v>2019</v>
      </c>
      <c r="OO131" s="31">
        <v>2866939.6669930797</v>
      </c>
      <c r="OP131" s="31" t="s">
        <v>2019</v>
      </c>
      <c r="OQ131" s="31">
        <v>1222334.1313699998</v>
      </c>
      <c r="OR131" s="31">
        <v>2525456.8914409401</v>
      </c>
      <c r="OS131" s="31" t="s">
        <v>2019</v>
      </c>
      <c r="OT131" s="31" t="s">
        <v>2019</v>
      </c>
      <c r="OU131" s="31" t="s">
        <v>2019</v>
      </c>
      <c r="OV131" s="31" t="s">
        <v>2019</v>
      </c>
      <c r="OW131" s="31" t="s">
        <v>2019</v>
      </c>
      <c r="OX131" s="31" t="s">
        <v>2019</v>
      </c>
      <c r="OY131" s="31" t="s">
        <v>2019</v>
      </c>
      <c r="OZ131" s="31">
        <v>178296.05836255997</v>
      </c>
      <c r="PA131" s="31" t="s">
        <v>2019</v>
      </c>
      <c r="PB131" s="31" t="s">
        <v>2019</v>
      </c>
      <c r="PC131" s="31">
        <v>8867484.1886974201</v>
      </c>
      <c r="PD131" s="31" t="s">
        <v>2019</v>
      </c>
      <c r="PE131" s="31">
        <v>314251.601364</v>
      </c>
      <c r="PF131" s="31">
        <v>1127208.27757344</v>
      </c>
      <c r="PG131" s="31" t="s">
        <v>2019</v>
      </c>
      <c r="PH131" s="31">
        <v>1469819.9671489999</v>
      </c>
      <c r="PI131" s="31" t="s">
        <v>2019</v>
      </c>
      <c r="PJ131" s="31">
        <v>3249097.415</v>
      </c>
      <c r="PK131" s="31" t="s">
        <v>2019</v>
      </c>
      <c r="PL131" s="31" t="s">
        <v>2019</v>
      </c>
      <c r="PM131" s="31" t="s">
        <v>2019</v>
      </c>
      <c r="PN131" s="31" t="s">
        <v>2019</v>
      </c>
      <c r="PO131" s="31" t="s">
        <v>2019</v>
      </c>
      <c r="PP131" s="31" t="s">
        <v>2019</v>
      </c>
      <c r="PQ131" s="31" t="s">
        <v>2019</v>
      </c>
      <c r="PR131" s="31" t="s">
        <v>2019</v>
      </c>
      <c r="PS131" s="31" t="s">
        <v>2019</v>
      </c>
      <c r="PT131" s="31" t="s">
        <v>2019</v>
      </c>
      <c r="PU131" s="31" t="s">
        <v>2019</v>
      </c>
      <c r="PV131" s="31">
        <v>8181469.3516358389</v>
      </c>
      <c r="PW131" s="31" t="s">
        <v>2019</v>
      </c>
      <c r="PX131" s="31" t="s">
        <v>2019</v>
      </c>
      <c r="PY131" s="31" t="s">
        <v>2019</v>
      </c>
      <c r="PZ131" s="31">
        <v>2359478.1956285704</v>
      </c>
      <c r="QA131" s="31" t="s">
        <v>2019</v>
      </c>
      <c r="QB131" s="31">
        <v>3416037.3248758405</v>
      </c>
      <c r="QC131" s="31" t="s">
        <v>2019</v>
      </c>
      <c r="QD131" s="31" t="s">
        <v>2019</v>
      </c>
      <c r="QE131" s="31" t="s">
        <v>2019</v>
      </c>
      <c r="QF131" s="31" t="s">
        <v>2019</v>
      </c>
      <c r="QG131" s="31" t="s">
        <v>2019</v>
      </c>
      <c r="QH131" s="31" t="s">
        <v>2019</v>
      </c>
      <c r="QI131" s="31" t="s">
        <v>2019</v>
      </c>
      <c r="QJ131" s="31" t="s">
        <v>2019</v>
      </c>
      <c r="QK131" s="31" t="s">
        <v>2019</v>
      </c>
      <c r="QL131" s="31">
        <v>5895808.5760000004</v>
      </c>
      <c r="QM131" s="31" t="s">
        <v>2019</v>
      </c>
      <c r="QN131" s="31">
        <v>1368181.8977965603</v>
      </c>
      <c r="QO131" s="31" t="s">
        <v>2019</v>
      </c>
      <c r="QP131" s="31" t="s">
        <v>2019</v>
      </c>
      <c r="QQ131" s="31" t="s">
        <v>2019</v>
      </c>
      <c r="QR131" s="31" t="s">
        <v>2019</v>
      </c>
      <c r="QS131" s="31" t="s">
        <v>2019</v>
      </c>
      <c r="QT131" s="31" t="s">
        <v>2019</v>
      </c>
      <c r="QU131" s="31">
        <v>529363.1505468</v>
      </c>
      <c r="QV131" s="31" t="s">
        <v>2019</v>
      </c>
      <c r="QW131" s="31" t="s">
        <v>2019</v>
      </c>
      <c r="QX131" s="31" t="s">
        <v>2019</v>
      </c>
      <c r="QY131" s="31" t="s">
        <v>2019</v>
      </c>
      <c r="QZ131" s="31" t="s">
        <v>2019</v>
      </c>
      <c r="RA131" s="31">
        <v>2264859.9516258198</v>
      </c>
      <c r="RB131" s="31" t="s">
        <v>2019</v>
      </c>
      <c r="RC131" s="31">
        <v>2020281.3929899002</v>
      </c>
      <c r="RD131" s="31" t="s">
        <v>2019</v>
      </c>
      <c r="RE131" s="31">
        <v>3764165.2760000001</v>
      </c>
      <c r="RF131" s="31" t="s">
        <v>2019</v>
      </c>
      <c r="RG131" s="31" t="s">
        <v>2019</v>
      </c>
      <c r="RH131" s="31" t="s">
        <v>2019</v>
      </c>
      <c r="RI131" s="31" t="s">
        <v>2019</v>
      </c>
      <c r="RJ131" s="31">
        <v>584454.27599999995</v>
      </c>
      <c r="RK131" s="31" t="s">
        <v>2019</v>
      </c>
      <c r="RL131" s="31" t="s">
        <v>2019</v>
      </c>
      <c r="RM131" s="31" t="s">
        <v>2019</v>
      </c>
      <c r="RN131" s="31" t="s">
        <v>2019</v>
      </c>
      <c r="RO131" s="31" t="s">
        <v>2019</v>
      </c>
      <c r="RP131" s="31" t="s">
        <v>2019</v>
      </c>
      <c r="RQ131" s="31" t="s">
        <v>2019</v>
      </c>
    </row>
    <row r="132" spans="1:485" ht="15">
      <c r="D132" s="88" t="s">
        <v>2096</v>
      </c>
      <c r="F132" s="88" t="s">
        <v>2094</v>
      </c>
      <c r="G132" s="88"/>
      <c r="H132" s="88" t="s">
        <v>2097</v>
      </c>
      <c r="I132" s="88" t="s">
        <v>2098</v>
      </c>
      <c r="T132" s="31" t="s">
        <v>2019</v>
      </c>
      <c r="U132" s="31" t="s">
        <v>2019</v>
      </c>
      <c r="V132" s="31" t="s">
        <v>2019</v>
      </c>
      <c r="W132" s="31">
        <v>836279.21113793016</v>
      </c>
      <c r="X132" s="31" t="s">
        <v>2019</v>
      </c>
      <c r="Y132" s="31">
        <v>475575.81631896005</v>
      </c>
      <c r="Z132" s="31">
        <v>0</v>
      </c>
      <c r="AA132" s="31">
        <v>0</v>
      </c>
      <c r="AB132" s="31">
        <v>5511222.3462912003</v>
      </c>
      <c r="AC132" s="31" t="s">
        <v>2019</v>
      </c>
      <c r="AD132" s="31" t="s">
        <v>2019</v>
      </c>
      <c r="AE132" s="31" t="s">
        <v>2019</v>
      </c>
      <c r="AF132" s="31" t="s">
        <v>2019</v>
      </c>
      <c r="AG132" s="31" t="s">
        <v>2019</v>
      </c>
      <c r="AH132" s="31">
        <v>0</v>
      </c>
      <c r="AI132" s="31" t="s">
        <v>2019</v>
      </c>
      <c r="AJ132" s="31" t="s">
        <v>2019</v>
      </c>
      <c r="AK132" s="31" t="s">
        <v>2019</v>
      </c>
      <c r="AL132" s="31" t="s">
        <v>2019</v>
      </c>
      <c r="AM132" s="31" t="s">
        <v>2019</v>
      </c>
      <c r="AN132" s="31" t="s">
        <v>2019</v>
      </c>
      <c r="AO132" s="31" t="s">
        <v>2019</v>
      </c>
      <c r="AP132" s="31">
        <v>11043570.672074849</v>
      </c>
      <c r="AQ132" s="31" t="s">
        <v>2019</v>
      </c>
      <c r="AR132" s="31">
        <v>460100.54583107994</v>
      </c>
      <c r="AS132" s="31">
        <v>0</v>
      </c>
      <c r="AT132" s="31">
        <v>3352121.3398499996</v>
      </c>
      <c r="AU132" s="31" t="s">
        <v>2019</v>
      </c>
      <c r="AV132" s="31" t="s">
        <v>2019</v>
      </c>
      <c r="AW132" s="31" t="s">
        <v>2019</v>
      </c>
      <c r="AX132" s="31">
        <v>1511124.4823385598</v>
      </c>
      <c r="AY132" s="31" t="s">
        <v>2019</v>
      </c>
      <c r="AZ132" s="31" t="s">
        <v>2019</v>
      </c>
      <c r="BA132" s="31" t="s">
        <v>2019</v>
      </c>
      <c r="BB132" s="31" t="s">
        <v>2019</v>
      </c>
      <c r="BC132" s="31">
        <v>10069274.1292443</v>
      </c>
      <c r="BD132" s="31" t="s">
        <v>2019</v>
      </c>
      <c r="BE132" s="31" t="s">
        <v>2019</v>
      </c>
      <c r="BF132" s="31" t="s">
        <v>2019</v>
      </c>
      <c r="BG132" s="31" t="s">
        <v>2019</v>
      </c>
      <c r="BH132" s="31">
        <v>0</v>
      </c>
      <c r="BI132" s="31" t="s">
        <v>2019</v>
      </c>
      <c r="BJ132" s="31">
        <v>6280058.122682401</v>
      </c>
      <c r="BK132" s="31">
        <v>0</v>
      </c>
      <c r="BL132" s="31" t="s">
        <v>2019</v>
      </c>
      <c r="BM132" s="31" t="s">
        <v>2019</v>
      </c>
      <c r="BN132" s="31">
        <v>0</v>
      </c>
      <c r="BO132" s="31" t="s">
        <v>2019</v>
      </c>
      <c r="BP132" s="31" t="s">
        <v>2019</v>
      </c>
      <c r="BQ132" s="31" t="s">
        <v>2019</v>
      </c>
      <c r="BR132" s="31">
        <v>0</v>
      </c>
      <c r="BS132" s="31">
        <v>7701272.9120426206</v>
      </c>
      <c r="BT132" s="31" t="s">
        <v>2019</v>
      </c>
      <c r="BU132" s="31" t="s">
        <v>2019</v>
      </c>
      <c r="BV132" s="31" t="s">
        <v>2019</v>
      </c>
      <c r="BW132" s="31">
        <v>0</v>
      </c>
      <c r="BX132" s="31">
        <v>0</v>
      </c>
      <c r="BY132" s="31">
        <v>3054436.3606944</v>
      </c>
      <c r="BZ132" s="31" t="s">
        <v>2019</v>
      </c>
      <c r="CA132" s="31" t="s">
        <v>2019</v>
      </c>
      <c r="CB132" s="31" t="s">
        <v>2019</v>
      </c>
      <c r="CC132" s="31">
        <v>0</v>
      </c>
      <c r="CD132" s="31" t="s">
        <v>2019</v>
      </c>
      <c r="CE132" s="31">
        <v>0</v>
      </c>
      <c r="CF132" s="31" t="s">
        <v>2019</v>
      </c>
      <c r="CG132" s="31">
        <v>0</v>
      </c>
      <c r="CH132" s="31">
        <v>0</v>
      </c>
      <c r="CI132" s="31" t="s">
        <v>2019</v>
      </c>
      <c r="CJ132" s="31" t="s">
        <v>2019</v>
      </c>
      <c r="CK132" s="31" t="s">
        <v>2019</v>
      </c>
      <c r="CL132" s="31" t="s">
        <v>2019</v>
      </c>
      <c r="CM132" s="31" t="s">
        <v>2019</v>
      </c>
      <c r="CN132" s="31">
        <v>0</v>
      </c>
      <c r="CO132" s="31">
        <v>1977815.44808856</v>
      </c>
      <c r="CP132" s="31" t="s">
        <v>2019</v>
      </c>
      <c r="CQ132" s="31">
        <v>4015052.0565574998</v>
      </c>
      <c r="CR132" s="31">
        <v>266333.49184665998</v>
      </c>
      <c r="CS132" s="31">
        <v>0</v>
      </c>
      <c r="CT132" s="31" t="s">
        <v>2019</v>
      </c>
      <c r="CU132" s="31" t="s">
        <v>2019</v>
      </c>
      <c r="CV132" s="31">
        <v>0</v>
      </c>
      <c r="CW132" s="31" t="s">
        <v>2019</v>
      </c>
      <c r="CX132" s="31">
        <v>494044.02312890009</v>
      </c>
      <c r="CY132" s="31">
        <v>0</v>
      </c>
      <c r="CZ132" s="31">
        <v>0</v>
      </c>
      <c r="DA132" s="31">
        <v>3647008.9208997004</v>
      </c>
      <c r="DB132" s="31" t="s">
        <v>2019</v>
      </c>
      <c r="DC132" s="31" t="s">
        <v>2019</v>
      </c>
      <c r="DD132" s="31" t="s">
        <v>2019</v>
      </c>
      <c r="DE132" s="31" t="s">
        <v>2019</v>
      </c>
      <c r="DF132" s="31" t="s">
        <v>2019</v>
      </c>
      <c r="DG132" s="31" t="s">
        <v>2019</v>
      </c>
      <c r="DH132" s="31">
        <v>1057382.9506886401</v>
      </c>
      <c r="DI132" s="31">
        <v>0</v>
      </c>
      <c r="DJ132" s="31">
        <v>3174311.4601799999</v>
      </c>
      <c r="DK132" s="31">
        <v>228026.76605480004</v>
      </c>
      <c r="DL132" s="31" t="s">
        <v>2019</v>
      </c>
      <c r="DM132" s="31" t="s">
        <v>2019</v>
      </c>
      <c r="DN132" s="31" t="s">
        <v>2019</v>
      </c>
      <c r="DO132" s="31">
        <v>0</v>
      </c>
      <c r="DP132" s="31" t="s">
        <v>2019</v>
      </c>
      <c r="DQ132" s="31">
        <v>0</v>
      </c>
      <c r="DR132" s="31">
        <v>0</v>
      </c>
      <c r="DS132" s="31">
        <v>0</v>
      </c>
      <c r="DT132" s="31">
        <v>4487356.3874535002</v>
      </c>
      <c r="DU132" s="31" t="s">
        <v>2019</v>
      </c>
      <c r="DV132" s="31" t="s">
        <v>2019</v>
      </c>
      <c r="DW132" s="31" t="s">
        <v>2019</v>
      </c>
      <c r="DX132" s="31" t="s">
        <v>2019</v>
      </c>
      <c r="DY132" s="31" t="s">
        <v>2019</v>
      </c>
      <c r="DZ132" s="31" t="s">
        <v>2019</v>
      </c>
      <c r="EA132" s="31">
        <v>0</v>
      </c>
      <c r="EB132" s="31" t="s">
        <v>2019</v>
      </c>
      <c r="EC132" s="31" t="s">
        <v>2019</v>
      </c>
      <c r="ED132" s="31" t="s">
        <v>2019</v>
      </c>
      <c r="EE132" s="31" t="s">
        <v>2019</v>
      </c>
      <c r="EF132" s="31" t="s">
        <v>2019</v>
      </c>
      <c r="EG132" s="31" t="s">
        <v>2019</v>
      </c>
      <c r="EH132" s="31" t="s">
        <v>2019</v>
      </c>
      <c r="EI132" s="31" t="s">
        <v>2019</v>
      </c>
      <c r="EJ132" s="31" t="s">
        <v>2019</v>
      </c>
      <c r="EK132" s="31" t="s">
        <v>2019</v>
      </c>
      <c r="EL132" s="31">
        <v>7725273.5353386588</v>
      </c>
      <c r="EM132" s="31">
        <v>598513.88501585997</v>
      </c>
      <c r="EN132" s="31">
        <v>20859195.330477081</v>
      </c>
      <c r="EO132" s="31">
        <v>1151343.1454579199</v>
      </c>
      <c r="EP132" s="31">
        <v>120331.31286240001</v>
      </c>
      <c r="EQ132" s="31">
        <v>0</v>
      </c>
      <c r="ER132" s="31">
        <v>0</v>
      </c>
      <c r="ES132" s="31" t="s">
        <v>2019</v>
      </c>
      <c r="ET132" s="31" t="s">
        <v>2019</v>
      </c>
      <c r="EU132" s="31" t="s">
        <v>2019</v>
      </c>
      <c r="EV132" s="31">
        <v>220690.11408675005</v>
      </c>
      <c r="EW132" s="31">
        <v>0</v>
      </c>
      <c r="EX132" s="31">
        <v>9588067.9583497792</v>
      </c>
      <c r="EY132" s="31">
        <v>0</v>
      </c>
      <c r="EZ132" s="31">
        <v>20275553.715784259</v>
      </c>
      <c r="FA132" s="31">
        <v>882571.65908472019</v>
      </c>
      <c r="FB132" s="31">
        <v>42527.154293759995</v>
      </c>
      <c r="FC132" s="31">
        <v>0</v>
      </c>
      <c r="FD132" s="31" t="s">
        <v>2019</v>
      </c>
      <c r="FE132" s="31" t="s">
        <v>2019</v>
      </c>
      <c r="FF132" s="31">
        <v>130654.46858751999</v>
      </c>
      <c r="FG132" s="31" t="s">
        <v>2019</v>
      </c>
      <c r="FH132" s="31">
        <v>9696625.4648912996</v>
      </c>
      <c r="FI132" s="31">
        <v>110700.07805580001</v>
      </c>
      <c r="FJ132" s="31">
        <v>14572792.952383989</v>
      </c>
      <c r="FK132" s="31">
        <v>1356211.51496946</v>
      </c>
      <c r="FL132" s="31">
        <v>132369.91463280001</v>
      </c>
      <c r="FM132" s="31">
        <v>0</v>
      </c>
      <c r="FN132" s="31" t="s">
        <v>2019</v>
      </c>
      <c r="FO132" s="31" t="s">
        <v>2019</v>
      </c>
      <c r="FP132" s="31">
        <v>0</v>
      </c>
      <c r="FQ132" s="31">
        <v>272864.4550128</v>
      </c>
      <c r="FR132" s="31">
        <v>5487321.3247862002</v>
      </c>
      <c r="FS132" s="31">
        <v>0</v>
      </c>
      <c r="FT132" s="31">
        <v>18346568.592139199</v>
      </c>
      <c r="FU132" s="31">
        <v>1909900.0938343697</v>
      </c>
      <c r="FV132" s="31">
        <v>0</v>
      </c>
      <c r="FW132" s="31">
        <v>0</v>
      </c>
      <c r="FX132" s="31">
        <v>0</v>
      </c>
      <c r="FY132" s="31" t="s">
        <v>2019</v>
      </c>
      <c r="FZ132" s="31" t="s">
        <v>2019</v>
      </c>
      <c r="GA132" s="31">
        <v>1648042.0827216497</v>
      </c>
      <c r="GB132" s="31" t="s">
        <v>2019</v>
      </c>
      <c r="GC132" s="31">
        <v>167277797.1760627</v>
      </c>
      <c r="GD132" s="31">
        <v>0</v>
      </c>
      <c r="GE132" s="31">
        <v>297130781.80827409</v>
      </c>
      <c r="GF132" s="31">
        <v>318256.94700765004</v>
      </c>
      <c r="GG132" s="31">
        <v>323544.83375471999</v>
      </c>
      <c r="GH132" s="31">
        <v>0</v>
      </c>
      <c r="GI132" s="31">
        <v>0</v>
      </c>
      <c r="GJ132" s="31" t="s">
        <v>2019</v>
      </c>
      <c r="GK132" s="31" t="s">
        <v>2019</v>
      </c>
      <c r="GL132" s="31" t="s">
        <v>2019</v>
      </c>
      <c r="GM132" s="31" t="s">
        <v>2019</v>
      </c>
      <c r="GN132" s="31" t="s">
        <v>2019</v>
      </c>
      <c r="GO132" s="31">
        <v>0</v>
      </c>
      <c r="GP132" s="31">
        <v>5724494.9382744003</v>
      </c>
      <c r="GQ132" s="31">
        <v>1575829.3802187301</v>
      </c>
      <c r="GR132" s="31">
        <v>0</v>
      </c>
      <c r="GS132" s="31">
        <v>0</v>
      </c>
      <c r="GT132" s="31">
        <v>0</v>
      </c>
      <c r="GU132" s="31" t="s">
        <v>2019</v>
      </c>
      <c r="GV132" s="31">
        <v>0</v>
      </c>
      <c r="GW132" s="31" t="s">
        <v>2019</v>
      </c>
      <c r="GX132" s="31">
        <v>352550.56188274996</v>
      </c>
      <c r="GY132" s="31" t="s">
        <v>2019</v>
      </c>
      <c r="GZ132" s="31" t="s">
        <v>2019</v>
      </c>
      <c r="HA132" s="31" t="s">
        <v>2019</v>
      </c>
      <c r="HB132" s="31" t="s">
        <v>2019</v>
      </c>
      <c r="HC132" s="31" t="s">
        <v>2019</v>
      </c>
      <c r="HD132" s="31" t="s">
        <v>2019</v>
      </c>
      <c r="HE132" s="31" t="s">
        <v>2019</v>
      </c>
      <c r="HF132" s="31" t="s">
        <v>2019</v>
      </c>
      <c r="HG132" s="31" t="s">
        <v>2019</v>
      </c>
      <c r="HH132" s="31" t="s">
        <v>2019</v>
      </c>
      <c r="HI132" s="31" t="s">
        <v>2019</v>
      </c>
      <c r="HJ132" s="31" t="s">
        <v>2019</v>
      </c>
      <c r="HK132" s="31" t="s">
        <v>2019</v>
      </c>
      <c r="HL132" s="31" t="s">
        <v>2019</v>
      </c>
      <c r="HM132" s="31" t="s">
        <v>2019</v>
      </c>
      <c r="HN132" s="31">
        <v>0</v>
      </c>
      <c r="HO132" s="31" t="s">
        <v>2019</v>
      </c>
      <c r="HP132" s="31" t="s">
        <v>2019</v>
      </c>
      <c r="HQ132" s="31" t="s">
        <v>2019</v>
      </c>
      <c r="HR132" s="31" t="s">
        <v>2019</v>
      </c>
      <c r="HS132" s="31" t="s">
        <v>2019</v>
      </c>
      <c r="HT132" s="31" t="s">
        <v>2019</v>
      </c>
      <c r="HU132" s="31" t="s">
        <v>2019</v>
      </c>
      <c r="HV132" s="31">
        <v>838162.11133319989</v>
      </c>
      <c r="HW132" s="31" t="s">
        <v>2019</v>
      </c>
      <c r="HX132" s="31">
        <v>130276.95175062001</v>
      </c>
      <c r="HY132" s="31">
        <v>0</v>
      </c>
      <c r="HZ132" s="31" t="s">
        <v>2019</v>
      </c>
      <c r="IA132" s="31">
        <v>289653.05197151995</v>
      </c>
      <c r="IB132" s="31" t="s">
        <v>2019</v>
      </c>
      <c r="IC132" s="31">
        <v>0</v>
      </c>
      <c r="ID132" s="31">
        <v>2973952.1460331194</v>
      </c>
      <c r="IE132" s="31">
        <v>24181598.116409019</v>
      </c>
      <c r="IF132" s="31">
        <v>1636804.3973399999</v>
      </c>
      <c r="IG132" s="31">
        <v>0</v>
      </c>
      <c r="IH132" s="31">
        <v>0</v>
      </c>
      <c r="II132" s="31">
        <v>3102330.5663349996</v>
      </c>
      <c r="IJ132" s="31">
        <v>1985459.7729634203</v>
      </c>
      <c r="IK132" s="31" t="s">
        <v>2019</v>
      </c>
      <c r="IL132" s="31" t="s">
        <v>2019</v>
      </c>
      <c r="IM132" s="31" t="s">
        <v>2019</v>
      </c>
      <c r="IN132" s="31" t="s">
        <v>2019</v>
      </c>
      <c r="IO132" s="31" t="s">
        <v>2019</v>
      </c>
      <c r="IP132" s="31">
        <v>0</v>
      </c>
      <c r="IQ132" s="31" t="s">
        <v>2019</v>
      </c>
      <c r="IR132" s="31">
        <v>0</v>
      </c>
      <c r="IS132" s="31" t="s">
        <v>2019</v>
      </c>
      <c r="IT132" s="31" t="s">
        <v>2019</v>
      </c>
      <c r="IU132" s="31">
        <v>1373419.1824649998</v>
      </c>
      <c r="IV132" s="31" t="s">
        <v>2019</v>
      </c>
      <c r="IW132" s="31" t="s">
        <v>2019</v>
      </c>
      <c r="IX132" s="31" t="s">
        <v>2019</v>
      </c>
      <c r="IY132" s="31">
        <v>0</v>
      </c>
      <c r="IZ132" s="31" t="s">
        <v>2019</v>
      </c>
      <c r="JA132" s="31">
        <v>0</v>
      </c>
      <c r="JB132" s="31" t="s">
        <v>2019</v>
      </c>
      <c r="JC132" s="31" t="s">
        <v>2019</v>
      </c>
      <c r="JD132" s="31">
        <v>0</v>
      </c>
      <c r="JE132" s="31" t="s">
        <v>2019</v>
      </c>
      <c r="JF132" s="31">
        <v>701590.22673831019</v>
      </c>
      <c r="JG132" s="31" t="s">
        <v>2019</v>
      </c>
      <c r="JH132" s="31" t="s">
        <v>2019</v>
      </c>
      <c r="JI132" s="31" t="s">
        <v>2019</v>
      </c>
      <c r="JJ132" s="31" t="s">
        <v>2019</v>
      </c>
      <c r="JK132" s="31" t="s">
        <v>2019</v>
      </c>
      <c r="JL132" s="31" t="s">
        <v>2019</v>
      </c>
      <c r="JM132" s="31">
        <v>2583302.3184149996</v>
      </c>
      <c r="JN132" s="31" t="s">
        <v>2019</v>
      </c>
      <c r="JO132" s="31" t="s">
        <v>2019</v>
      </c>
      <c r="JP132" s="31" t="s">
        <v>2019</v>
      </c>
      <c r="JQ132" s="31">
        <v>0</v>
      </c>
      <c r="JR132" s="31" t="s">
        <v>2019</v>
      </c>
      <c r="JS132" s="31">
        <v>0</v>
      </c>
      <c r="JT132" s="31" t="s">
        <v>2019</v>
      </c>
      <c r="JU132" s="31">
        <v>0</v>
      </c>
      <c r="JV132" s="31">
        <v>0</v>
      </c>
      <c r="JW132" s="31" t="s">
        <v>2019</v>
      </c>
      <c r="JX132" s="31">
        <v>0</v>
      </c>
      <c r="JY132" s="31" t="s">
        <v>2019</v>
      </c>
      <c r="JZ132" s="31" t="s">
        <v>2019</v>
      </c>
      <c r="KA132" s="31" t="s">
        <v>2019</v>
      </c>
      <c r="KB132" s="31" t="s">
        <v>2019</v>
      </c>
      <c r="KC132" s="31">
        <v>962714.69007080002</v>
      </c>
      <c r="KD132" s="31">
        <v>0</v>
      </c>
      <c r="KE132" s="31" t="s">
        <v>2019</v>
      </c>
      <c r="KF132" s="31" t="s">
        <v>2019</v>
      </c>
      <c r="KG132" s="31">
        <v>0</v>
      </c>
      <c r="KH132" s="31" t="s">
        <v>2019</v>
      </c>
      <c r="KI132" s="31">
        <v>0</v>
      </c>
      <c r="KJ132" s="31" t="s">
        <v>2019</v>
      </c>
      <c r="KK132" s="31" t="s">
        <v>2019</v>
      </c>
      <c r="KL132" s="31">
        <v>0</v>
      </c>
      <c r="KM132" s="31" t="s">
        <v>2019</v>
      </c>
      <c r="KN132" s="31">
        <v>0</v>
      </c>
      <c r="KO132" s="31" t="s">
        <v>2019</v>
      </c>
      <c r="KP132" s="31" t="s">
        <v>2019</v>
      </c>
      <c r="KQ132" s="31" t="s">
        <v>2019</v>
      </c>
      <c r="KR132" s="31" t="s">
        <v>2019</v>
      </c>
      <c r="KS132" s="31" t="s">
        <v>2019</v>
      </c>
      <c r="KT132" s="31">
        <v>2746714.1706635798</v>
      </c>
      <c r="KU132" s="31" t="s">
        <v>2019</v>
      </c>
      <c r="KV132" s="31" t="s">
        <v>2019</v>
      </c>
      <c r="KW132" s="31" t="s">
        <v>2019</v>
      </c>
      <c r="KX132" s="31">
        <v>0</v>
      </c>
      <c r="KY132" s="31" t="s">
        <v>2019</v>
      </c>
      <c r="KZ132" s="31">
        <v>0</v>
      </c>
      <c r="LA132" s="31" t="s">
        <v>2019</v>
      </c>
      <c r="LB132" s="31" t="s">
        <v>2019</v>
      </c>
      <c r="LC132" s="31">
        <v>0</v>
      </c>
      <c r="LD132" s="31" t="s">
        <v>2019</v>
      </c>
      <c r="LE132" s="31">
        <v>1401408.5645824</v>
      </c>
      <c r="LF132" s="31" t="s">
        <v>2019</v>
      </c>
      <c r="LG132" s="31" t="s">
        <v>2019</v>
      </c>
      <c r="LH132" s="31" t="s">
        <v>2019</v>
      </c>
      <c r="LI132" s="31" t="s">
        <v>2019</v>
      </c>
      <c r="LJ132" s="31" t="s">
        <v>2019</v>
      </c>
      <c r="LK132" s="31" t="s">
        <v>2019</v>
      </c>
      <c r="LL132" s="31">
        <v>795939.55935899983</v>
      </c>
      <c r="LM132" s="31" t="s">
        <v>2019</v>
      </c>
      <c r="LN132" s="31" t="s">
        <v>2019</v>
      </c>
      <c r="LO132" s="31" t="s">
        <v>2019</v>
      </c>
      <c r="LP132" s="31">
        <v>0</v>
      </c>
      <c r="LQ132" s="31" t="s">
        <v>2019</v>
      </c>
      <c r="LR132" s="31">
        <v>0</v>
      </c>
      <c r="LS132" s="31" t="s">
        <v>2019</v>
      </c>
      <c r="LT132" s="31">
        <v>0</v>
      </c>
      <c r="LU132" s="31" t="s">
        <v>2019</v>
      </c>
      <c r="LV132" s="31">
        <v>0</v>
      </c>
      <c r="LW132" s="31">
        <v>0</v>
      </c>
      <c r="LX132" s="31">
        <v>0</v>
      </c>
      <c r="LY132" s="31" t="s">
        <v>2019</v>
      </c>
      <c r="LZ132" s="31" t="s">
        <v>2019</v>
      </c>
      <c r="MA132" s="31" t="s">
        <v>2019</v>
      </c>
      <c r="MB132" s="31" t="s">
        <v>2019</v>
      </c>
      <c r="MC132" s="31" t="s">
        <v>2019</v>
      </c>
      <c r="MD132" s="31" t="s">
        <v>2019</v>
      </c>
      <c r="ME132" s="31" t="s">
        <v>2019</v>
      </c>
      <c r="MF132" s="31">
        <v>0</v>
      </c>
      <c r="MG132" s="31" t="s">
        <v>2019</v>
      </c>
      <c r="MH132" s="31" t="s">
        <v>2019</v>
      </c>
      <c r="MI132" s="31" t="s">
        <v>2019</v>
      </c>
      <c r="MJ132" s="31">
        <v>0</v>
      </c>
      <c r="MK132" s="31" t="s">
        <v>2019</v>
      </c>
      <c r="ML132" s="31">
        <v>0</v>
      </c>
      <c r="MM132" s="31" t="s">
        <v>2019</v>
      </c>
      <c r="MN132" s="31" t="s">
        <v>2019</v>
      </c>
      <c r="MO132" s="31">
        <v>0</v>
      </c>
      <c r="MP132" s="31">
        <v>0</v>
      </c>
      <c r="MQ132" s="31">
        <v>2192989.5486444002</v>
      </c>
      <c r="MR132" s="31" t="s">
        <v>2019</v>
      </c>
      <c r="MS132" s="31" t="s">
        <v>2019</v>
      </c>
      <c r="MT132" s="31" t="s">
        <v>2019</v>
      </c>
      <c r="MU132" s="31" t="s">
        <v>2019</v>
      </c>
      <c r="MV132" s="31" t="s">
        <v>2019</v>
      </c>
      <c r="MW132" s="31" t="s">
        <v>2019</v>
      </c>
      <c r="MX132" s="31" t="s">
        <v>2019</v>
      </c>
      <c r="MY132" s="31" t="s">
        <v>2019</v>
      </c>
      <c r="MZ132" s="31" t="s">
        <v>2019</v>
      </c>
      <c r="NA132" s="31" t="s">
        <v>2019</v>
      </c>
      <c r="NB132" s="31" t="s">
        <v>2019</v>
      </c>
      <c r="NC132" s="31">
        <v>775313.68719899992</v>
      </c>
      <c r="ND132" s="31" t="s">
        <v>2019</v>
      </c>
      <c r="NE132" s="31" t="s">
        <v>2019</v>
      </c>
      <c r="NF132" s="31">
        <v>1627114.95479824</v>
      </c>
      <c r="NG132" s="31" t="s">
        <v>2019</v>
      </c>
      <c r="NH132" s="31">
        <v>335244.69331677997</v>
      </c>
      <c r="NI132" s="31" t="s">
        <v>2019</v>
      </c>
      <c r="NJ132" s="31" t="s">
        <v>2019</v>
      </c>
      <c r="NK132" s="31" t="s">
        <v>2019</v>
      </c>
      <c r="NL132" s="31">
        <v>1569912.5199014398</v>
      </c>
      <c r="NM132" s="31" t="s">
        <v>2019</v>
      </c>
      <c r="NN132" s="31">
        <v>184515.22499999998</v>
      </c>
      <c r="NO132" s="31" t="s">
        <v>2019</v>
      </c>
      <c r="NP132" s="31" t="s">
        <v>2019</v>
      </c>
      <c r="NQ132" s="31">
        <v>1976483.3131461602</v>
      </c>
      <c r="NR132" s="31" t="s">
        <v>2019</v>
      </c>
      <c r="NS132" s="31">
        <v>531564.43144895998</v>
      </c>
      <c r="NT132" s="31" t="s">
        <v>2019</v>
      </c>
      <c r="NU132" s="31">
        <v>6643432.7904317202</v>
      </c>
      <c r="NV132" s="31" t="s">
        <v>2019</v>
      </c>
      <c r="NW132" s="31" t="s">
        <v>2019</v>
      </c>
      <c r="NX132" s="31">
        <v>163933.96242</v>
      </c>
      <c r="NY132" s="31">
        <v>1646591.2892668801</v>
      </c>
      <c r="NZ132" s="31" t="s">
        <v>2019</v>
      </c>
      <c r="OA132" s="31">
        <v>758270.17372126982</v>
      </c>
      <c r="OB132" s="31" t="s">
        <v>2019</v>
      </c>
      <c r="OC132" s="31">
        <v>376288.01371980004</v>
      </c>
      <c r="OD132" s="31" t="s">
        <v>2019</v>
      </c>
      <c r="OE132" s="31">
        <v>6707.7421514999696</v>
      </c>
      <c r="OF132" s="31">
        <v>340476.85957823991</v>
      </c>
      <c r="OG132" s="31" t="s">
        <v>2019</v>
      </c>
      <c r="OH132" s="31">
        <v>6726373.9622917213</v>
      </c>
      <c r="OI132" s="31">
        <v>0</v>
      </c>
      <c r="OJ132" s="31" t="s">
        <v>2019</v>
      </c>
      <c r="OK132" s="31" t="s">
        <v>2019</v>
      </c>
      <c r="OL132" s="31" t="s">
        <v>2019</v>
      </c>
      <c r="OM132" s="31">
        <v>988495.94136488007</v>
      </c>
      <c r="ON132" s="31" t="s">
        <v>2019</v>
      </c>
      <c r="OO132" s="31">
        <v>0</v>
      </c>
      <c r="OP132" s="31">
        <v>0</v>
      </c>
      <c r="OQ132" s="31">
        <v>349334.86862999998</v>
      </c>
      <c r="OR132" s="31">
        <v>2044099.7905590599</v>
      </c>
      <c r="OS132" s="31" t="s">
        <v>2019</v>
      </c>
      <c r="OT132" s="31" t="s">
        <v>2019</v>
      </c>
      <c r="OU132" s="31" t="s">
        <v>2019</v>
      </c>
      <c r="OV132" s="31" t="s">
        <v>2019</v>
      </c>
      <c r="OW132" s="31" t="s">
        <v>2019</v>
      </c>
      <c r="OX132" s="31" t="s">
        <v>2019</v>
      </c>
      <c r="OY132" s="31" t="s">
        <v>2019</v>
      </c>
      <c r="OZ132" s="31">
        <v>887621.66963743989</v>
      </c>
      <c r="PA132" s="31" t="s">
        <v>2019</v>
      </c>
      <c r="PB132" s="31" t="s">
        <v>2019</v>
      </c>
      <c r="PC132" s="31">
        <v>0</v>
      </c>
      <c r="PD132" s="31">
        <v>850718.9499718399</v>
      </c>
      <c r="PE132" s="31">
        <v>1499924.598636</v>
      </c>
      <c r="PF132" s="31">
        <v>0</v>
      </c>
      <c r="PG132" s="31" t="s">
        <v>2019</v>
      </c>
      <c r="PH132" s="31">
        <v>3316308.2228509998</v>
      </c>
      <c r="PI132" s="31" t="s">
        <v>2019</v>
      </c>
      <c r="PJ132" s="31">
        <v>0</v>
      </c>
      <c r="PK132" s="31" t="s">
        <v>2019</v>
      </c>
      <c r="PL132" s="31" t="s">
        <v>2019</v>
      </c>
      <c r="PM132" s="31" t="s">
        <v>2019</v>
      </c>
      <c r="PN132" s="31" t="s">
        <v>2019</v>
      </c>
      <c r="PO132" s="31" t="s">
        <v>2019</v>
      </c>
      <c r="PP132" s="31" t="s">
        <v>2019</v>
      </c>
      <c r="PQ132" s="31" t="s">
        <v>2019</v>
      </c>
      <c r="PR132" s="31" t="s">
        <v>2019</v>
      </c>
      <c r="PS132" s="31" t="s">
        <v>2019</v>
      </c>
      <c r="PT132" s="31">
        <v>589438.80671351997</v>
      </c>
      <c r="PU132" s="31" t="s">
        <v>2019</v>
      </c>
      <c r="PV132" s="31">
        <v>0</v>
      </c>
      <c r="PW132" s="31">
        <v>242787.02810527998</v>
      </c>
      <c r="PX132" s="31" t="s">
        <v>2019</v>
      </c>
      <c r="PY132" s="31">
        <v>343867.20149717003</v>
      </c>
      <c r="PZ132" s="31">
        <v>1926663.5973714304</v>
      </c>
      <c r="QA132" s="31" t="s">
        <v>2019</v>
      </c>
      <c r="QB132" s="31">
        <v>0</v>
      </c>
      <c r="QC132" s="31" t="s">
        <v>2019</v>
      </c>
      <c r="QD132" s="31" t="s">
        <v>2019</v>
      </c>
      <c r="QE132" s="31" t="s">
        <v>2019</v>
      </c>
      <c r="QF132" s="31" t="s">
        <v>2019</v>
      </c>
      <c r="QG132" s="31" t="s">
        <v>2019</v>
      </c>
      <c r="QH132" s="31" t="s">
        <v>2019</v>
      </c>
      <c r="QI132" s="31" t="s">
        <v>2019</v>
      </c>
      <c r="QJ132" s="31">
        <v>248206.71528887999</v>
      </c>
      <c r="QK132" s="31" t="s">
        <v>2019</v>
      </c>
      <c r="QL132" s="31">
        <v>0</v>
      </c>
      <c r="QM132" s="31" t="s">
        <v>2019</v>
      </c>
      <c r="QN132" s="31">
        <v>0</v>
      </c>
      <c r="QO132" s="31">
        <v>3226954.0620972002</v>
      </c>
      <c r="QP132" s="31" t="s">
        <v>2019</v>
      </c>
      <c r="QQ132" s="31" t="s">
        <v>2019</v>
      </c>
      <c r="QR132" s="31" t="s">
        <v>2019</v>
      </c>
      <c r="QS132" s="31" t="s">
        <v>2019</v>
      </c>
      <c r="QT132" s="31" t="s">
        <v>2019</v>
      </c>
      <c r="QU132" s="31">
        <v>0</v>
      </c>
      <c r="QV132" s="31" t="s">
        <v>2019</v>
      </c>
      <c r="QW132" s="31" t="s">
        <v>2019</v>
      </c>
      <c r="QX132" s="31">
        <v>1370348.05652451</v>
      </c>
      <c r="QY132" s="31" t="s">
        <v>2019</v>
      </c>
      <c r="QZ132" s="31" t="s">
        <v>2019</v>
      </c>
      <c r="RA132" s="31">
        <v>725086.00367426011</v>
      </c>
      <c r="RB132" s="31" t="s">
        <v>2019</v>
      </c>
      <c r="RC132" s="31">
        <v>1549940.3770100998</v>
      </c>
      <c r="RD132" s="31" t="s">
        <v>2019</v>
      </c>
      <c r="RE132" s="31">
        <v>0</v>
      </c>
      <c r="RF132" s="31" t="s">
        <v>2019</v>
      </c>
      <c r="RG132" s="31" t="s">
        <v>2019</v>
      </c>
      <c r="RH132" s="31" t="s">
        <v>2019</v>
      </c>
      <c r="RI132" s="31" t="s">
        <v>2019</v>
      </c>
      <c r="RJ132" s="31">
        <v>0</v>
      </c>
      <c r="RK132" s="31" t="s">
        <v>2019</v>
      </c>
      <c r="RL132" s="31" t="s">
        <v>2019</v>
      </c>
      <c r="RM132" s="31" t="s">
        <v>2019</v>
      </c>
      <c r="RN132" s="31">
        <v>623452.45255063986</v>
      </c>
      <c r="RO132" s="31" t="s">
        <v>2019</v>
      </c>
      <c r="RP132" s="31">
        <v>0</v>
      </c>
      <c r="RQ132" s="31">
        <v>1231287.26457905</v>
      </c>
    </row>
    <row r="133" spans="1:485" ht="15">
      <c r="D133" s="88" t="s">
        <v>2099</v>
      </c>
      <c r="F133" s="88" t="s">
        <v>2094</v>
      </c>
      <c r="G133" s="88"/>
      <c r="H133" s="88" t="s">
        <v>2100</v>
      </c>
      <c r="I133" s="88" t="s">
        <v>2101</v>
      </c>
      <c r="T133" s="31" t="s">
        <v>2019</v>
      </c>
      <c r="U133" s="31" t="s">
        <v>2019</v>
      </c>
      <c r="V133" s="31" t="s">
        <v>2019</v>
      </c>
      <c r="W133" s="31">
        <v>941626.72188921017</v>
      </c>
      <c r="X133" s="31" t="s">
        <v>2019</v>
      </c>
      <c r="Y133" s="31">
        <v>111902.95668104003</v>
      </c>
      <c r="Z133" s="31">
        <v>0</v>
      </c>
      <c r="AA133" s="31">
        <v>701438.12149305979</v>
      </c>
      <c r="AB133" s="31">
        <v>66289.684031997691</v>
      </c>
      <c r="AC133" s="31" t="s">
        <v>2019</v>
      </c>
      <c r="AD133" s="31" t="s">
        <v>2019</v>
      </c>
      <c r="AE133" s="31" t="s">
        <v>2019</v>
      </c>
      <c r="AF133" s="31" t="s">
        <v>2019</v>
      </c>
      <c r="AG133" s="31" t="s">
        <v>2019</v>
      </c>
      <c r="AH133" s="31">
        <v>267237.93728759966</v>
      </c>
      <c r="AI133" s="31" t="s">
        <v>2019</v>
      </c>
      <c r="AJ133" s="31" t="s">
        <v>2019</v>
      </c>
      <c r="AK133" s="31" t="s">
        <v>2019</v>
      </c>
      <c r="AL133" s="31" t="s">
        <v>2019</v>
      </c>
      <c r="AM133" s="31" t="s">
        <v>2019</v>
      </c>
      <c r="AN133" s="31" t="s">
        <v>2019</v>
      </c>
      <c r="AO133" s="31" t="s">
        <v>2019</v>
      </c>
      <c r="AP133" s="31">
        <v>0</v>
      </c>
      <c r="AQ133" s="31" t="s">
        <v>2019</v>
      </c>
      <c r="AR133" s="31">
        <v>199655.32016891998</v>
      </c>
      <c r="AS133" s="31">
        <v>105438.88023165001</v>
      </c>
      <c r="AT133" s="31">
        <v>0</v>
      </c>
      <c r="AU133" s="31" t="s">
        <v>2019</v>
      </c>
      <c r="AV133" s="31" t="s">
        <v>2019</v>
      </c>
      <c r="AW133" s="31" t="s">
        <v>2019</v>
      </c>
      <c r="AX133" s="31">
        <v>501753.15142271953</v>
      </c>
      <c r="AY133" s="31" t="s">
        <v>2019</v>
      </c>
      <c r="AZ133" s="31" t="s">
        <v>2019</v>
      </c>
      <c r="BA133" s="31" t="s">
        <v>2019</v>
      </c>
      <c r="BB133" s="31" t="s">
        <v>2019</v>
      </c>
      <c r="BC133" s="31">
        <v>0</v>
      </c>
      <c r="BD133" s="31" t="s">
        <v>2019</v>
      </c>
      <c r="BE133" s="31" t="s">
        <v>2019</v>
      </c>
      <c r="BF133" s="31" t="s">
        <v>2019</v>
      </c>
      <c r="BG133" s="31" t="s">
        <v>2019</v>
      </c>
      <c r="BH133" s="31">
        <v>201933.0050091194</v>
      </c>
      <c r="BI133" s="31" t="s">
        <v>2019</v>
      </c>
      <c r="BJ133" s="31">
        <v>0</v>
      </c>
      <c r="BK133" s="31">
        <v>483940.19324686012</v>
      </c>
      <c r="BL133" s="31" t="s">
        <v>2019</v>
      </c>
      <c r="BM133" s="31" t="s">
        <v>2019</v>
      </c>
      <c r="BN133" s="31">
        <v>1019944.2490016412</v>
      </c>
      <c r="BO133" s="31" t="s">
        <v>2019</v>
      </c>
      <c r="BP133" s="31" t="s">
        <v>2019</v>
      </c>
      <c r="BQ133" s="31" t="s">
        <v>2019</v>
      </c>
      <c r="BR133" s="31">
        <v>18916.68071772021</v>
      </c>
      <c r="BS133" s="31">
        <v>0</v>
      </c>
      <c r="BT133" s="31" t="s">
        <v>2019</v>
      </c>
      <c r="BU133" s="31" t="s">
        <v>2019</v>
      </c>
      <c r="BV133" s="31" t="s">
        <v>2019</v>
      </c>
      <c r="BW133" s="31">
        <v>6251432.9186123991</v>
      </c>
      <c r="BX133" s="31">
        <v>16047.953327489993</v>
      </c>
      <c r="BY133" s="31">
        <v>769419.49174080079</v>
      </c>
      <c r="BZ133" s="31" t="s">
        <v>2019</v>
      </c>
      <c r="CA133" s="31" t="s">
        <v>2019</v>
      </c>
      <c r="CB133" s="31" t="s">
        <v>2019</v>
      </c>
      <c r="CC133" s="31">
        <v>175330.58258384923</v>
      </c>
      <c r="CD133" s="31" t="s">
        <v>2019</v>
      </c>
      <c r="CE133" s="31">
        <v>950806.58200000005</v>
      </c>
      <c r="CF133" s="31" t="s">
        <v>2019</v>
      </c>
      <c r="CG133" s="31">
        <v>4897255.5520000001</v>
      </c>
      <c r="CH133" s="31">
        <v>12884400.850678356</v>
      </c>
      <c r="CI133" s="31" t="s">
        <v>2019</v>
      </c>
      <c r="CJ133" s="31" t="s">
        <v>2019</v>
      </c>
      <c r="CK133" s="31" t="s">
        <v>2019</v>
      </c>
      <c r="CL133" s="31" t="s">
        <v>2019</v>
      </c>
      <c r="CM133" s="31" t="s">
        <v>2019</v>
      </c>
      <c r="CN133" s="31">
        <v>29183.948647039957</v>
      </c>
      <c r="CO133" s="31">
        <v>0</v>
      </c>
      <c r="CP133" s="31" t="s">
        <v>2019</v>
      </c>
      <c r="CQ133" s="31">
        <v>652520.71472990047</v>
      </c>
      <c r="CR133" s="31">
        <v>26506.763920699967</v>
      </c>
      <c r="CS133" s="31">
        <v>0</v>
      </c>
      <c r="CT133" s="31" t="s">
        <v>2019</v>
      </c>
      <c r="CU133" s="31" t="s">
        <v>2019</v>
      </c>
      <c r="CV133" s="31">
        <v>463718.30929248082</v>
      </c>
      <c r="CW133" s="31" t="s">
        <v>2019</v>
      </c>
      <c r="CX133" s="31">
        <v>1278883.6418711003</v>
      </c>
      <c r="CY133" s="31">
        <v>0</v>
      </c>
      <c r="CZ133" s="31">
        <v>288615.20137450012</v>
      </c>
      <c r="DA133" s="31">
        <v>0</v>
      </c>
      <c r="DB133" s="31" t="s">
        <v>2019</v>
      </c>
      <c r="DC133" s="31" t="s">
        <v>2019</v>
      </c>
      <c r="DD133" s="31" t="s">
        <v>2019</v>
      </c>
      <c r="DE133" s="31" t="s">
        <v>2019</v>
      </c>
      <c r="DF133" s="31" t="s">
        <v>2019</v>
      </c>
      <c r="DG133" s="31" t="s">
        <v>2019</v>
      </c>
      <c r="DH133" s="31">
        <v>167511.19057055921</v>
      </c>
      <c r="DI133" s="31">
        <v>605056.07799999998</v>
      </c>
      <c r="DJ133" s="31">
        <v>708246.57286320056</v>
      </c>
      <c r="DK133" s="31">
        <v>14439.282427099968</v>
      </c>
      <c r="DL133" s="31" t="s">
        <v>2019</v>
      </c>
      <c r="DM133" s="31" t="s">
        <v>2019</v>
      </c>
      <c r="DN133" s="31" t="s">
        <v>2019</v>
      </c>
      <c r="DO133" s="31">
        <v>502610.20204131061</v>
      </c>
      <c r="DP133" s="31" t="s">
        <v>2019</v>
      </c>
      <c r="DQ133" s="31">
        <v>289985.03236503992</v>
      </c>
      <c r="DR133" s="31">
        <v>150853.47754082992</v>
      </c>
      <c r="DS133" s="31">
        <v>588465.15165468003</v>
      </c>
      <c r="DT133" s="31">
        <v>0</v>
      </c>
      <c r="DU133" s="31" t="s">
        <v>2019</v>
      </c>
      <c r="DV133" s="31" t="s">
        <v>2019</v>
      </c>
      <c r="DW133" s="31" t="s">
        <v>2019</v>
      </c>
      <c r="DX133" s="31" t="s">
        <v>2019</v>
      </c>
      <c r="DY133" s="31" t="s">
        <v>2019</v>
      </c>
      <c r="DZ133" s="31" t="s">
        <v>2019</v>
      </c>
      <c r="EA133" s="31">
        <v>720340.1426519996</v>
      </c>
      <c r="EB133" s="31" t="s">
        <v>2019</v>
      </c>
      <c r="EC133" s="31" t="s">
        <v>2019</v>
      </c>
      <c r="ED133" s="31" t="s">
        <v>2019</v>
      </c>
      <c r="EE133" s="31" t="s">
        <v>2019</v>
      </c>
      <c r="EF133" s="31" t="s">
        <v>2019</v>
      </c>
      <c r="EG133" s="31" t="s">
        <v>2019</v>
      </c>
      <c r="EH133" s="31" t="s">
        <v>2019</v>
      </c>
      <c r="EI133" s="31" t="s">
        <v>2019</v>
      </c>
      <c r="EJ133" s="31" t="s">
        <v>2019</v>
      </c>
      <c r="EK133" s="31" t="s">
        <v>2019</v>
      </c>
      <c r="EL133" s="31">
        <v>96538.747689899406</v>
      </c>
      <c r="EM133" s="31">
        <v>37683.011289000409</v>
      </c>
      <c r="EN133" s="31">
        <v>187131.49634039938</v>
      </c>
      <c r="EO133" s="31">
        <v>0</v>
      </c>
      <c r="EP133" s="31">
        <v>0</v>
      </c>
      <c r="EQ133" s="31">
        <v>9304.6637249599662</v>
      </c>
      <c r="ER133" s="31">
        <v>0</v>
      </c>
      <c r="ES133" s="31" t="s">
        <v>2019</v>
      </c>
      <c r="ET133" s="31" t="s">
        <v>2019</v>
      </c>
      <c r="EU133" s="31" t="s">
        <v>2019</v>
      </c>
      <c r="EV133" s="31">
        <v>0</v>
      </c>
      <c r="EW133" s="31">
        <v>172991.58799999996</v>
      </c>
      <c r="EX133" s="31">
        <v>0</v>
      </c>
      <c r="EY133" s="31">
        <v>37049.450008139836</v>
      </c>
      <c r="EZ133" s="31">
        <v>0</v>
      </c>
      <c r="FA133" s="31">
        <v>0</v>
      </c>
      <c r="FB133" s="31">
        <v>12304.372715520023</v>
      </c>
      <c r="FC133" s="31">
        <v>59978.38872324011</v>
      </c>
      <c r="FD133" s="31" t="s">
        <v>2019</v>
      </c>
      <c r="FE133" s="31" t="s">
        <v>2019</v>
      </c>
      <c r="FF133" s="31">
        <v>144944.80108927944</v>
      </c>
      <c r="FG133" s="31" t="s">
        <v>2019</v>
      </c>
      <c r="FH133" s="31">
        <v>0</v>
      </c>
      <c r="FI133" s="31">
        <v>57195.839376599899</v>
      </c>
      <c r="FJ133" s="31">
        <v>142948.27232053084</v>
      </c>
      <c r="FK133" s="31">
        <v>0</v>
      </c>
      <c r="FL133" s="31">
        <v>4297.0965803999916</v>
      </c>
      <c r="FM133" s="31">
        <v>123293.81445300007</v>
      </c>
      <c r="FN133" s="31" t="s">
        <v>2019</v>
      </c>
      <c r="FO133" s="31" t="s">
        <v>2019</v>
      </c>
      <c r="FP133" s="31">
        <v>111126.78699408031</v>
      </c>
      <c r="FQ133" s="31">
        <v>0</v>
      </c>
      <c r="FR133" s="31">
        <v>0</v>
      </c>
      <c r="FS133" s="31">
        <v>86700.726489329449</v>
      </c>
      <c r="FT133" s="31">
        <v>173991.65936544174</v>
      </c>
      <c r="FU133" s="31">
        <v>0</v>
      </c>
      <c r="FV133" s="31">
        <v>308815.72691549995</v>
      </c>
      <c r="FW133" s="31">
        <v>79396.114571800019</v>
      </c>
      <c r="FX133" s="31">
        <v>0</v>
      </c>
      <c r="FY133" s="31" t="s">
        <v>2019</v>
      </c>
      <c r="FZ133" s="31" t="s">
        <v>2019</v>
      </c>
      <c r="GA133" s="31">
        <v>0</v>
      </c>
      <c r="GB133" s="31" t="s">
        <v>2019</v>
      </c>
      <c r="GC133" s="31">
        <v>10713649.389354235</v>
      </c>
      <c r="GD133" s="31">
        <v>154874.53714175976</v>
      </c>
      <c r="GE133" s="31">
        <v>30054391.531612501</v>
      </c>
      <c r="GF133" s="31">
        <v>18401.766212549966</v>
      </c>
      <c r="GG133" s="31">
        <v>0</v>
      </c>
      <c r="GH133" s="31">
        <v>1974.5819277599846</v>
      </c>
      <c r="GI133" s="31">
        <v>0</v>
      </c>
      <c r="GJ133" s="31" t="s">
        <v>2019</v>
      </c>
      <c r="GK133" s="31" t="s">
        <v>2019</v>
      </c>
      <c r="GL133" s="31" t="s">
        <v>2019</v>
      </c>
      <c r="GM133" s="31" t="s">
        <v>2019</v>
      </c>
      <c r="GN133" s="31" t="s">
        <v>2019</v>
      </c>
      <c r="GO133" s="31">
        <v>255741.26791752025</v>
      </c>
      <c r="GP133" s="31">
        <v>258101.37717479968</v>
      </c>
      <c r="GQ133" s="31">
        <v>0</v>
      </c>
      <c r="GR133" s="31">
        <v>20353.90618073997</v>
      </c>
      <c r="GS133" s="31">
        <v>2067.4766112000784</v>
      </c>
      <c r="GT133" s="31">
        <v>0</v>
      </c>
      <c r="GU133" s="31" t="s">
        <v>2019</v>
      </c>
      <c r="GV133" s="31">
        <v>230.38387616000222</v>
      </c>
      <c r="GW133" s="31" t="s">
        <v>2019</v>
      </c>
      <c r="GX133" s="31">
        <v>0</v>
      </c>
      <c r="GY133" s="31" t="s">
        <v>2019</v>
      </c>
      <c r="GZ133" s="31" t="s">
        <v>2019</v>
      </c>
      <c r="HA133" s="31" t="s">
        <v>2019</v>
      </c>
      <c r="HB133" s="31" t="s">
        <v>2019</v>
      </c>
      <c r="HC133" s="31" t="s">
        <v>2019</v>
      </c>
      <c r="HD133" s="31" t="s">
        <v>2019</v>
      </c>
      <c r="HE133" s="31" t="s">
        <v>2019</v>
      </c>
      <c r="HF133" s="31" t="s">
        <v>2019</v>
      </c>
      <c r="HG133" s="31" t="s">
        <v>2019</v>
      </c>
      <c r="HH133" s="31" t="s">
        <v>2019</v>
      </c>
      <c r="HI133" s="31" t="s">
        <v>2019</v>
      </c>
      <c r="HJ133" s="31" t="s">
        <v>2019</v>
      </c>
      <c r="HK133" s="31" t="s">
        <v>2019</v>
      </c>
      <c r="HL133" s="31" t="s">
        <v>2019</v>
      </c>
      <c r="HM133" s="31" t="s">
        <v>2019</v>
      </c>
      <c r="HN133" s="31">
        <v>0</v>
      </c>
      <c r="HO133" s="31" t="s">
        <v>2019</v>
      </c>
      <c r="HP133" s="31" t="s">
        <v>2019</v>
      </c>
      <c r="HQ133" s="31" t="s">
        <v>2019</v>
      </c>
      <c r="HR133" s="31" t="s">
        <v>2019</v>
      </c>
      <c r="HS133" s="31" t="s">
        <v>2019</v>
      </c>
      <c r="HT133" s="31" t="s">
        <v>2019</v>
      </c>
      <c r="HU133" s="31" t="s">
        <v>2019</v>
      </c>
      <c r="HV133" s="31">
        <v>0</v>
      </c>
      <c r="HW133" s="31" t="s">
        <v>2019</v>
      </c>
      <c r="HX133" s="31">
        <v>25218.862236899789</v>
      </c>
      <c r="HY133" s="31">
        <v>52124.226000000002</v>
      </c>
      <c r="HZ133" s="31" t="s">
        <v>2019</v>
      </c>
      <c r="IA133" s="31">
        <v>38223.302587199847</v>
      </c>
      <c r="IB133" s="31" t="s">
        <v>2019</v>
      </c>
      <c r="IC133" s="31">
        <v>223541.61652349995</v>
      </c>
      <c r="ID133" s="31">
        <v>1102005.6058804814</v>
      </c>
      <c r="IE133" s="31">
        <v>503855.22914257774</v>
      </c>
      <c r="IF133" s="31">
        <v>122828.79174999932</v>
      </c>
      <c r="IG133" s="31">
        <v>285308.60148959979</v>
      </c>
      <c r="IH133" s="31">
        <v>0</v>
      </c>
      <c r="II133" s="31">
        <v>230915.15071625035</v>
      </c>
      <c r="IJ133" s="31">
        <v>298041.07191768097</v>
      </c>
      <c r="IK133" s="31" t="s">
        <v>2019</v>
      </c>
      <c r="IL133" s="31" t="s">
        <v>2019</v>
      </c>
      <c r="IM133" s="31" t="s">
        <v>2019</v>
      </c>
      <c r="IN133" s="31" t="s">
        <v>2019</v>
      </c>
      <c r="IO133" s="31" t="s">
        <v>2019</v>
      </c>
      <c r="IP133" s="31">
        <v>71854.797848399976</v>
      </c>
      <c r="IQ133" s="31" t="s">
        <v>2019</v>
      </c>
      <c r="IR133" s="31">
        <v>50562.183986099881</v>
      </c>
      <c r="IS133" s="31" t="s">
        <v>2019</v>
      </c>
      <c r="IT133" s="31" t="s">
        <v>2019</v>
      </c>
      <c r="IU133" s="31">
        <v>0</v>
      </c>
      <c r="IV133" s="31" t="s">
        <v>2019</v>
      </c>
      <c r="IW133" s="31" t="s">
        <v>2019</v>
      </c>
      <c r="IX133" s="31" t="s">
        <v>2019</v>
      </c>
      <c r="IY133" s="31">
        <v>0</v>
      </c>
      <c r="IZ133" s="31" t="s">
        <v>2019</v>
      </c>
      <c r="JA133" s="31">
        <v>493880.52261072001</v>
      </c>
      <c r="JB133" s="31" t="s">
        <v>2019</v>
      </c>
      <c r="JC133" s="31" t="s">
        <v>2019</v>
      </c>
      <c r="JD133" s="31">
        <v>0</v>
      </c>
      <c r="JE133" s="31" t="s">
        <v>2019</v>
      </c>
      <c r="JF133" s="31">
        <v>0</v>
      </c>
      <c r="JG133" s="31" t="s">
        <v>2019</v>
      </c>
      <c r="JH133" s="31" t="s">
        <v>2019</v>
      </c>
      <c r="JI133" s="31" t="s">
        <v>2019</v>
      </c>
      <c r="JJ133" s="31" t="s">
        <v>2019</v>
      </c>
      <c r="JK133" s="31" t="s">
        <v>2019</v>
      </c>
      <c r="JL133" s="31" t="s">
        <v>2019</v>
      </c>
      <c r="JM133" s="31">
        <v>43331.95553399912</v>
      </c>
      <c r="JN133" s="31" t="s">
        <v>2019</v>
      </c>
      <c r="JO133" s="31" t="s">
        <v>2019</v>
      </c>
      <c r="JP133" s="31" t="s">
        <v>2019</v>
      </c>
      <c r="JQ133" s="31">
        <v>354258.9806063</v>
      </c>
      <c r="JR133" s="31" t="s">
        <v>2019</v>
      </c>
      <c r="JS133" s="31">
        <v>77495.545048320011</v>
      </c>
      <c r="JT133" s="31" t="s">
        <v>2019</v>
      </c>
      <c r="JU133" s="31">
        <v>1392124.66</v>
      </c>
      <c r="JV133" s="31">
        <v>140193.52559520016</v>
      </c>
      <c r="JW133" s="31" t="s">
        <v>2019</v>
      </c>
      <c r="JX133" s="31">
        <v>82184.330788560386</v>
      </c>
      <c r="JY133" s="31" t="s">
        <v>2019</v>
      </c>
      <c r="JZ133" s="31" t="s">
        <v>2019</v>
      </c>
      <c r="KA133" s="31" t="s">
        <v>2019</v>
      </c>
      <c r="KB133" s="31" t="s">
        <v>2019</v>
      </c>
      <c r="KC133" s="31">
        <v>266830.27725960017</v>
      </c>
      <c r="KD133" s="31">
        <v>1737382.4709999999</v>
      </c>
      <c r="KE133" s="31" t="s">
        <v>2019</v>
      </c>
      <c r="KF133" s="31" t="s">
        <v>2019</v>
      </c>
      <c r="KG133" s="31">
        <v>20014.937648999927</v>
      </c>
      <c r="KH133" s="31" t="s">
        <v>2019</v>
      </c>
      <c r="KI133" s="31">
        <v>313035.99187115993</v>
      </c>
      <c r="KJ133" s="31" t="s">
        <v>2019</v>
      </c>
      <c r="KK133" s="31" t="s">
        <v>2019</v>
      </c>
      <c r="KL133" s="31">
        <v>47803.700177599967</v>
      </c>
      <c r="KM133" s="31" t="s">
        <v>2019</v>
      </c>
      <c r="KN133" s="31">
        <v>296656.64427000028</v>
      </c>
      <c r="KO133" s="31" t="s">
        <v>2019</v>
      </c>
      <c r="KP133" s="31" t="s">
        <v>2019</v>
      </c>
      <c r="KQ133" s="31" t="s">
        <v>2019</v>
      </c>
      <c r="KR133" s="31" t="s">
        <v>2019</v>
      </c>
      <c r="KS133" s="31" t="s">
        <v>2019</v>
      </c>
      <c r="KT133" s="31">
        <v>0</v>
      </c>
      <c r="KU133" s="31" t="s">
        <v>2019</v>
      </c>
      <c r="KV133" s="31" t="s">
        <v>2019</v>
      </c>
      <c r="KW133" s="31" t="s">
        <v>2019</v>
      </c>
      <c r="KX133" s="31">
        <v>133025.71340771994</v>
      </c>
      <c r="KY133" s="31" t="s">
        <v>2019</v>
      </c>
      <c r="KZ133" s="31">
        <v>6199.441199599989</v>
      </c>
      <c r="LA133" s="31" t="s">
        <v>2019</v>
      </c>
      <c r="LB133" s="31" t="s">
        <v>2019</v>
      </c>
      <c r="LC133" s="31">
        <v>12597.35768639965</v>
      </c>
      <c r="LD133" s="31" t="s">
        <v>2019</v>
      </c>
      <c r="LE133" s="31">
        <v>0</v>
      </c>
      <c r="LF133" s="31" t="s">
        <v>2019</v>
      </c>
      <c r="LG133" s="31" t="s">
        <v>2019</v>
      </c>
      <c r="LH133" s="31" t="s">
        <v>2019</v>
      </c>
      <c r="LI133" s="31" t="s">
        <v>2019</v>
      </c>
      <c r="LJ133" s="31" t="s">
        <v>2019</v>
      </c>
      <c r="LK133" s="31" t="s">
        <v>2019</v>
      </c>
      <c r="LL133" s="31">
        <v>147006.21692960066</v>
      </c>
      <c r="LM133" s="31" t="s">
        <v>2019</v>
      </c>
      <c r="LN133" s="31" t="s">
        <v>2019</v>
      </c>
      <c r="LO133" s="31" t="s">
        <v>2019</v>
      </c>
      <c r="LP133" s="31">
        <v>219009.57686783982</v>
      </c>
      <c r="LQ133" s="31" t="s">
        <v>2019</v>
      </c>
      <c r="LR133" s="31">
        <v>81701.135712000018</v>
      </c>
      <c r="LS133" s="31" t="s">
        <v>2019</v>
      </c>
      <c r="LT133" s="31">
        <v>611109.78</v>
      </c>
      <c r="LU133" s="31" t="s">
        <v>2019</v>
      </c>
      <c r="LV133" s="31">
        <v>24298.30950456006</v>
      </c>
      <c r="LW133" s="31">
        <v>186324.62391091988</v>
      </c>
      <c r="LX133" s="31">
        <v>3958349.3224496003</v>
      </c>
      <c r="LY133" s="31" t="s">
        <v>2019</v>
      </c>
      <c r="LZ133" s="31" t="s">
        <v>2019</v>
      </c>
      <c r="MA133" s="31" t="s">
        <v>2019</v>
      </c>
      <c r="MB133" s="31" t="s">
        <v>2019</v>
      </c>
      <c r="MC133" s="31" t="s">
        <v>2019</v>
      </c>
      <c r="MD133" s="31" t="s">
        <v>2019</v>
      </c>
      <c r="ME133" s="31" t="s">
        <v>2019</v>
      </c>
      <c r="MF133" s="31">
        <v>728209.02042720024</v>
      </c>
      <c r="MG133" s="31" t="s">
        <v>2019</v>
      </c>
      <c r="MH133" s="31" t="s">
        <v>2019</v>
      </c>
      <c r="MI133" s="31" t="s">
        <v>2019</v>
      </c>
      <c r="MJ133" s="31">
        <v>202844.89694559999</v>
      </c>
      <c r="MK133" s="31" t="s">
        <v>2019</v>
      </c>
      <c r="ML133" s="31">
        <v>93038.949903200002</v>
      </c>
      <c r="MM133" s="31" t="s">
        <v>2019</v>
      </c>
      <c r="MN133" s="31" t="s">
        <v>2019</v>
      </c>
      <c r="MO133" s="31">
        <v>318359.61321647989</v>
      </c>
      <c r="MP133" s="31">
        <v>0</v>
      </c>
      <c r="MQ133" s="31">
        <v>0</v>
      </c>
      <c r="MR133" s="31" t="s">
        <v>2019</v>
      </c>
      <c r="MS133" s="31" t="s">
        <v>2019</v>
      </c>
      <c r="MT133" s="31" t="s">
        <v>2019</v>
      </c>
      <c r="MU133" s="31" t="s">
        <v>2019</v>
      </c>
      <c r="MV133" s="31" t="s">
        <v>2019</v>
      </c>
      <c r="MW133" s="31" t="s">
        <v>2019</v>
      </c>
      <c r="MX133" s="31" t="s">
        <v>2019</v>
      </c>
      <c r="MY133" s="31" t="s">
        <v>2019</v>
      </c>
      <c r="MZ133" s="31" t="s">
        <v>2019</v>
      </c>
      <c r="NA133" s="31" t="s">
        <v>2019</v>
      </c>
      <c r="NB133" s="31" t="s">
        <v>2019</v>
      </c>
      <c r="NC133" s="31">
        <v>33703.662800999969</v>
      </c>
      <c r="ND133" s="31" t="s">
        <v>2019</v>
      </c>
      <c r="NE133" s="31" t="s">
        <v>2019</v>
      </c>
      <c r="NF133" s="31">
        <v>0</v>
      </c>
      <c r="NG133" s="31" t="s">
        <v>2019</v>
      </c>
      <c r="NH133" s="31">
        <v>1207.8646832199818</v>
      </c>
      <c r="NI133" s="31" t="s">
        <v>2019</v>
      </c>
      <c r="NJ133" s="31" t="s">
        <v>2019</v>
      </c>
      <c r="NK133" s="31" t="s">
        <v>2019</v>
      </c>
      <c r="NL133" s="31">
        <v>506911.11209855997</v>
      </c>
      <c r="NM133" s="31" t="s">
        <v>2019</v>
      </c>
      <c r="NN133" s="31">
        <v>0</v>
      </c>
      <c r="NO133" s="31" t="s">
        <v>2019</v>
      </c>
      <c r="NP133" s="31" t="s">
        <v>2019</v>
      </c>
      <c r="NQ133" s="31">
        <v>0</v>
      </c>
      <c r="NR133" s="31" t="s">
        <v>2019</v>
      </c>
      <c r="NS133" s="31">
        <v>465817.04455103993</v>
      </c>
      <c r="NT133" s="31" t="s">
        <v>2019</v>
      </c>
      <c r="NU133" s="31">
        <v>0</v>
      </c>
      <c r="NV133" s="31" t="s">
        <v>2019</v>
      </c>
      <c r="NW133" s="31" t="s">
        <v>2019</v>
      </c>
      <c r="NX133" s="31">
        <v>0</v>
      </c>
      <c r="NY133" s="31">
        <v>85494.831111360152</v>
      </c>
      <c r="NZ133" s="31" t="s">
        <v>2019</v>
      </c>
      <c r="OA133" s="31">
        <v>180915.29727873002</v>
      </c>
      <c r="OB133" s="31" t="s">
        <v>2019</v>
      </c>
      <c r="OC133" s="31">
        <v>197566.70128020001</v>
      </c>
      <c r="OD133" s="31" t="s">
        <v>2019</v>
      </c>
      <c r="OE133" s="31">
        <v>0</v>
      </c>
      <c r="OF133" s="31">
        <v>456444.91642176005</v>
      </c>
      <c r="OG133" s="31" t="s">
        <v>2019</v>
      </c>
      <c r="OH133" s="31">
        <v>55259.551232160105</v>
      </c>
      <c r="OI133" s="31">
        <v>23552.424423359906</v>
      </c>
      <c r="OJ133" s="31" t="s">
        <v>2019</v>
      </c>
      <c r="OK133" s="31" t="s">
        <v>2019</v>
      </c>
      <c r="OL133" s="31" t="s">
        <v>2019</v>
      </c>
      <c r="OM133" s="31">
        <v>183360.35463512008</v>
      </c>
      <c r="ON133" s="31" t="s">
        <v>2019</v>
      </c>
      <c r="OO133" s="31">
        <v>40146.865006920001</v>
      </c>
      <c r="OP133" s="31">
        <v>2555077.898</v>
      </c>
      <c r="OQ133" s="31">
        <v>0</v>
      </c>
      <c r="OR133" s="31">
        <v>0</v>
      </c>
      <c r="OS133" s="31" t="s">
        <v>2019</v>
      </c>
      <c r="OT133" s="31" t="s">
        <v>2019</v>
      </c>
      <c r="OU133" s="31" t="s">
        <v>2019</v>
      </c>
      <c r="OV133" s="31" t="s">
        <v>2019</v>
      </c>
      <c r="OW133" s="31" t="s">
        <v>2019</v>
      </c>
      <c r="OX133" s="31" t="s">
        <v>2019</v>
      </c>
      <c r="OY133" s="31" t="s">
        <v>2019</v>
      </c>
      <c r="OZ133" s="31">
        <v>0</v>
      </c>
      <c r="PA133" s="31" t="s">
        <v>2019</v>
      </c>
      <c r="PB133" s="31" t="s">
        <v>2019</v>
      </c>
      <c r="PC133" s="31">
        <v>1918372.4643025803</v>
      </c>
      <c r="PD133" s="31">
        <v>1347294.0460281598</v>
      </c>
      <c r="PE133" s="31">
        <v>0</v>
      </c>
      <c r="PF133" s="31">
        <v>1443157.6584265602</v>
      </c>
      <c r="PG133" s="31" t="s">
        <v>2019</v>
      </c>
      <c r="PH133" s="31">
        <v>0</v>
      </c>
      <c r="PI133" s="31" t="s">
        <v>2019</v>
      </c>
      <c r="PJ133" s="31">
        <v>0</v>
      </c>
      <c r="PK133" s="31" t="s">
        <v>2019</v>
      </c>
      <c r="PL133" s="31" t="s">
        <v>2019</v>
      </c>
      <c r="PM133" s="31" t="s">
        <v>2019</v>
      </c>
      <c r="PN133" s="31" t="s">
        <v>2019</v>
      </c>
      <c r="PO133" s="31" t="s">
        <v>2019</v>
      </c>
      <c r="PP133" s="31" t="s">
        <v>2019</v>
      </c>
      <c r="PQ133" s="31" t="s">
        <v>2019</v>
      </c>
      <c r="PR133" s="31" t="s">
        <v>2019</v>
      </c>
      <c r="PS133" s="31" t="s">
        <v>2019</v>
      </c>
      <c r="PT133" s="31">
        <v>279696.40128647996</v>
      </c>
      <c r="PU133" s="31" t="s">
        <v>2019</v>
      </c>
      <c r="PV133" s="31">
        <v>64649.572364160493</v>
      </c>
      <c r="PW133" s="31">
        <v>186438.32389472</v>
      </c>
      <c r="PX133" s="31" t="s">
        <v>2019</v>
      </c>
      <c r="PY133" s="31">
        <v>202534.84750283</v>
      </c>
      <c r="PZ133" s="31">
        <v>0</v>
      </c>
      <c r="QA133" s="31" t="s">
        <v>2019</v>
      </c>
      <c r="QB133" s="31">
        <v>501167.13912415988</v>
      </c>
      <c r="QC133" s="31" t="s">
        <v>2019</v>
      </c>
      <c r="QD133" s="31" t="s">
        <v>2019</v>
      </c>
      <c r="QE133" s="31" t="s">
        <v>2019</v>
      </c>
      <c r="QF133" s="31" t="s">
        <v>2019</v>
      </c>
      <c r="QG133" s="31" t="s">
        <v>2019</v>
      </c>
      <c r="QH133" s="31" t="s">
        <v>2019</v>
      </c>
      <c r="QI133" s="31" t="s">
        <v>2019</v>
      </c>
      <c r="QJ133" s="31">
        <v>221339.29271111998</v>
      </c>
      <c r="QK133" s="31" t="s">
        <v>2019</v>
      </c>
      <c r="QL133" s="31">
        <v>0</v>
      </c>
      <c r="QM133" s="31" t="s">
        <v>2019</v>
      </c>
      <c r="QN133" s="31">
        <v>1045773.9542034402</v>
      </c>
      <c r="QO133" s="31">
        <v>381726.19790280017</v>
      </c>
      <c r="QP133" s="31" t="s">
        <v>2019</v>
      </c>
      <c r="QQ133" s="31" t="s">
        <v>2019</v>
      </c>
      <c r="QR133" s="31" t="s">
        <v>2019</v>
      </c>
      <c r="QS133" s="31" t="s">
        <v>2019</v>
      </c>
      <c r="QT133" s="31" t="s">
        <v>2019</v>
      </c>
      <c r="QU133" s="31">
        <v>337408.00945320004</v>
      </c>
      <c r="QV133" s="31" t="s">
        <v>2019</v>
      </c>
      <c r="QW133" s="31" t="s">
        <v>2019</v>
      </c>
      <c r="QX133" s="31">
        <v>364423.45047549019</v>
      </c>
      <c r="QY133" s="31" t="s">
        <v>2019</v>
      </c>
      <c r="QZ133" s="31" t="s">
        <v>2019</v>
      </c>
      <c r="RA133" s="31">
        <v>61891.258699920174</v>
      </c>
      <c r="RB133" s="31" t="s">
        <v>2019</v>
      </c>
      <c r="RC133" s="31">
        <v>0</v>
      </c>
      <c r="RD133" s="31" t="s">
        <v>2019</v>
      </c>
      <c r="RE133" s="31">
        <v>0</v>
      </c>
      <c r="RF133" s="31" t="s">
        <v>2019</v>
      </c>
      <c r="RG133" s="31" t="s">
        <v>2019</v>
      </c>
      <c r="RH133" s="31" t="s">
        <v>2019</v>
      </c>
      <c r="RI133" s="31" t="s">
        <v>2019</v>
      </c>
      <c r="RJ133" s="31">
        <v>0</v>
      </c>
      <c r="RK133" s="31" t="s">
        <v>2019</v>
      </c>
      <c r="RL133" s="31" t="s">
        <v>2019</v>
      </c>
      <c r="RM133" s="31" t="s">
        <v>2019</v>
      </c>
      <c r="RN133" s="31">
        <v>330042.87144935998</v>
      </c>
      <c r="RO133" s="31" t="s">
        <v>2019</v>
      </c>
      <c r="RP133" s="31">
        <v>9529720.584999999</v>
      </c>
      <c r="RQ133" s="31">
        <v>102935.26842095004</v>
      </c>
    </row>
    <row r="134" spans="1:485" ht="15">
      <c r="D134" s="88"/>
      <c r="F134" s="88"/>
      <c r="G134" s="88"/>
      <c r="H134" s="88"/>
      <c r="I134" s="88"/>
    </row>
    <row r="135" spans="1:485" s="82" customFormat="1">
      <c r="A135" s="82" t="s">
        <v>2102</v>
      </c>
      <c r="D135" s="95"/>
      <c r="F135" s="95"/>
      <c r="G135" s="95"/>
      <c r="H135" s="95"/>
      <c r="I135" s="95"/>
    </row>
    <row r="136" spans="1:485" s="39" customFormat="1">
      <c r="D136" s="88"/>
      <c r="F136" s="88"/>
      <c r="G136" s="88"/>
      <c r="H136" s="88"/>
      <c r="I136" s="88"/>
      <c r="S136" s="96" t="s">
        <v>2103</v>
      </c>
      <c r="T136" s="97" t="str">
        <f>IF(AND('[7]Param-ARMS Data'!O339="",ISNUMBER('[7]Param-ARMS Data'!O340)=TRUE)=TRUE,('[7]Param-ARMS Data'!O340/100)*'[7]Param-ARMS Data'!O338*1000,"")</f>
        <v/>
      </c>
      <c r="U136" s="97" t="str">
        <f>IF(AND('[7]Param-ARMS Data'!P339="",ISNUMBER('[7]Param-ARMS Data'!P340)=TRUE)=TRUE,('[7]Param-ARMS Data'!P340/100)*'[7]Param-ARMS Data'!P338*1000,"")</f>
        <v/>
      </c>
      <c r="V136" s="97" t="str">
        <f>IF(AND('[7]Param-ARMS Data'!Q339="",ISNUMBER('[7]Param-ARMS Data'!Q340)=TRUE)=TRUE,('[7]Param-ARMS Data'!Q340/100)*'[7]Param-ARMS Data'!Q338*1000,"")</f>
        <v/>
      </c>
      <c r="W136" s="97" t="str">
        <f>IF(AND('[7]Param-ARMS Data'!R339="",ISNUMBER('[7]Param-ARMS Data'!R340)=TRUE)=TRUE,('[7]Param-ARMS Data'!R340/100)*'[7]Param-ARMS Data'!R338*1000,"")</f>
        <v/>
      </c>
      <c r="X136" s="97" t="str">
        <f>IF(AND('[7]Param-ARMS Data'!S339="",ISNUMBER('[7]Param-ARMS Data'!S340)=TRUE)=TRUE,('[7]Param-ARMS Data'!S340/100)*'[7]Param-ARMS Data'!S338*1000,"")</f>
        <v/>
      </c>
      <c r="Y136" s="97" t="str">
        <f>IF(AND('[7]Param-ARMS Data'!T339="",ISNUMBER('[7]Param-ARMS Data'!T340)=TRUE)=TRUE,('[7]Param-ARMS Data'!T340/100)*'[7]Param-ARMS Data'!T338*1000,"")</f>
        <v/>
      </c>
      <c r="Z136" s="97" t="str">
        <f>IF(AND('[7]Param-ARMS Data'!U339="",ISNUMBER('[7]Param-ARMS Data'!U340)=TRUE)=TRUE,('[7]Param-ARMS Data'!U340/100)*'[7]Param-ARMS Data'!U338*1000,"")</f>
        <v/>
      </c>
      <c r="AA136" s="97" t="str">
        <f>IF(AND('[7]Param-ARMS Data'!V339="",ISNUMBER('[7]Param-ARMS Data'!V340)=TRUE)=TRUE,('[7]Param-ARMS Data'!V340/100)*'[7]Param-ARMS Data'!V338*1000,"")</f>
        <v/>
      </c>
      <c r="AB136" s="97" t="str">
        <f>IF(AND('[7]Param-ARMS Data'!W339="",ISNUMBER('[7]Param-ARMS Data'!W340)=TRUE)=TRUE,('[7]Param-ARMS Data'!W340/100)*'[7]Param-ARMS Data'!W338*1000,"")</f>
        <v/>
      </c>
      <c r="AC136" s="97" t="str">
        <f>IF(AND('[7]Param-ARMS Data'!X339="",ISNUMBER('[7]Param-ARMS Data'!X340)=TRUE)=TRUE,('[7]Param-ARMS Data'!X340/100)*'[7]Param-ARMS Data'!X338*1000,"")</f>
        <v/>
      </c>
      <c r="AD136" s="97" t="str">
        <f>IF(AND('[7]Param-ARMS Data'!Y339="",ISNUMBER('[7]Param-ARMS Data'!Y340)=TRUE)=TRUE,('[7]Param-ARMS Data'!Y340/100)*'[7]Param-ARMS Data'!Y338*1000,"")</f>
        <v/>
      </c>
      <c r="AE136" s="97" t="str">
        <f>IF(AND('[7]Param-ARMS Data'!Z339="",ISNUMBER('[7]Param-ARMS Data'!Z340)=TRUE)=TRUE,('[7]Param-ARMS Data'!Z340/100)*'[7]Param-ARMS Data'!Z338*1000,"")</f>
        <v/>
      </c>
      <c r="AF136" s="97" t="str">
        <f>IF(AND('[7]Param-ARMS Data'!AA339="",ISNUMBER('[7]Param-ARMS Data'!AA340)=TRUE)=TRUE,('[7]Param-ARMS Data'!AA340/100)*'[7]Param-ARMS Data'!AA338*1000,"")</f>
        <v/>
      </c>
      <c r="AG136" s="97" t="str">
        <f>IF(AND('[7]Param-ARMS Data'!AB339="",ISNUMBER('[7]Param-ARMS Data'!AB340)=TRUE)=TRUE,('[7]Param-ARMS Data'!AB340/100)*'[7]Param-ARMS Data'!AB338*1000,"")</f>
        <v/>
      </c>
      <c r="AH136" s="97" t="str">
        <f>IF(AND('[7]Param-ARMS Data'!AC339="",ISNUMBER('[7]Param-ARMS Data'!AC340)=TRUE)=TRUE,('[7]Param-ARMS Data'!AC340/100)*'[7]Param-ARMS Data'!AC338*1000,"")</f>
        <v/>
      </c>
      <c r="AI136" s="97" t="str">
        <f>IF(AND('[7]Param-ARMS Data'!AD339="",ISNUMBER('[7]Param-ARMS Data'!AD340)=TRUE)=TRUE,('[7]Param-ARMS Data'!AD340/100)*'[7]Param-ARMS Data'!AD338*1000,"")</f>
        <v/>
      </c>
      <c r="AJ136" s="97" t="str">
        <f>IF(AND('[7]Param-ARMS Data'!AE339="",ISNUMBER('[7]Param-ARMS Data'!AE340)=TRUE)=TRUE,('[7]Param-ARMS Data'!AE340/100)*'[7]Param-ARMS Data'!AE338*1000,"")</f>
        <v/>
      </c>
      <c r="AK136" s="97" t="str">
        <f>IF(AND('[7]Param-ARMS Data'!AF339="",ISNUMBER('[7]Param-ARMS Data'!AF340)=TRUE)=TRUE,('[7]Param-ARMS Data'!AF340/100)*'[7]Param-ARMS Data'!AF338*1000,"")</f>
        <v/>
      </c>
      <c r="AL136" s="97" t="str">
        <f>IF(AND('[7]Param-ARMS Data'!AG339="",ISNUMBER('[7]Param-ARMS Data'!AG340)=TRUE)=TRUE,('[7]Param-ARMS Data'!AG340/100)*'[7]Param-ARMS Data'!AG338*1000,"")</f>
        <v/>
      </c>
      <c r="AM136" s="97" t="str">
        <f>IF(AND('[7]Param-ARMS Data'!AH339="",ISNUMBER('[7]Param-ARMS Data'!AH340)=TRUE)=TRUE,('[7]Param-ARMS Data'!AH340/100)*'[7]Param-ARMS Data'!AH338*1000,"")</f>
        <v/>
      </c>
      <c r="AN136" s="97" t="str">
        <f>IF(AND('[7]Param-ARMS Data'!AI339="",ISNUMBER('[7]Param-ARMS Data'!AI340)=TRUE)=TRUE,('[7]Param-ARMS Data'!AI340/100)*'[7]Param-ARMS Data'!AI338*1000,"")</f>
        <v/>
      </c>
      <c r="AO136" s="97" t="str">
        <f>IF(AND('[7]Param-ARMS Data'!AJ339="",ISNUMBER('[7]Param-ARMS Data'!AJ340)=TRUE)=TRUE,('[7]Param-ARMS Data'!AJ340/100)*'[7]Param-ARMS Data'!AJ338*1000,"")</f>
        <v/>
      </c>
      <c r="AP136" s="97" t="str">
        <f>IF(AND('[7]Param-ARMS Data'!AK339="",ISNUMBER('[7]Param-ARMS Data'!AK340)=TRUE)=TRUE,('[7]Param-ARMS Data'!AK340/100)*'[7]Param-ARMS Data'!AK338*1000,"")</f>
        <v/>
      </c>
      <c r="AQ136" s="97" t="str">
        <f>IF(AND('[7]Param-ARMS Data'!AL339="",ISNUMBER('[7]Param-ARMS Data'!AL340)=TRUE)=TRUE,('[7]Param-ARMS Data'!AL340/100)*'[7]Param-ARMS Data'!AL338*1000,"")</f>
        <v/>
      </c>
      <c r="AR136" s="97" t="str">
        <f>IF(AND('[7]Param-ARMS Data'!AM339="",ISNUMBER('[7]Param-ARMS Data'!AM340)=TRUE)=TRUE,('[7]Param-ARMS Data'!AM340/100)*'[7]Param-ARMS Data'!AM338*1000,"")</f>
        <v/>
      </c>
      <c r="AS136" s="97" t="str">
        <f>IF(AND('[7]Param-ARMS Data'!AN339="",ISNUMBER('[7]Param-ARMS Data'!AN340)=TRUE)=TRUE,('[7]Param-ARMS Data'!AN340/100)*'[7]Param-ARMS Data'!AN338*1000,"")</f>
        <v/>
      </c>
      <c r="AT136" s="97" t="str">
        <f>IF(AND('[7]Param-ARMS Data'!AO339="",ISNUMBER('[7]Param-ARMS Data'!AO340)=TRUE)=TRUE,('[7]Param-ARMS Data'!AO340/100)*'[7]Param-ARMS Data'!AO338*1000,"")</f>
        <v/>
      </c>
      <c r="AU136" s="97" t="str">
        <f>IF(AND('[7]Param-ARMS Data'!AP339="",ISNUMBER('[7]Param-ARMS Data'!AP340)=TRUE)=TRUE,('[7]Param-ARMS Data'!AP340/100)*'[7]Param-ARMS Data'!AP338*1000,"")</f>
        <v/>
      </c>
      <c r="AV136" s="97" t="str">
        <f>IF(AND('[7]Param-ARMS Data'!AQ339="",ISNUMBER('[7]Param-ARMS Data'!AQ340)=TRUE)=TRUE,('[7]Param-ARMS Data'!AQ340/100)*'[7]Param-ARMS Data'!AQ338*1000,"")</f>
        <v/>
      </c>
      <c r="AW136" s="97" t="str">
        <f>IF(AND('[7]Param-ARMS Data'!AR339="",ISNUMBER('[7]Param-ARMS Data'!AR340)=TRUE)=TRUE,('[7]Param-ARMS Data'!AR340/100)*'[7]Param-ARMS Data'!AR338*1000,"")</f>
        <v/>
      </c>
      <c r="AX136" s="97" t="str">
        <f>IF(AND('[7]Param-ARMS Data'!AS339="",ISNUMBER('[7]Param-ARMS Data'!AS340)=TRUE)=TRUE,('[7]Param-ARMS Data'!AS340/100)*'[7]Param-ARMS Data'!AS338*1000,"")</f>
        <v/>
      </c>
      <c r="AY136" s="97" t="str">
        <f>IF(AND('[7]Param-ARMS Data'!AT339="",ISNUMBER('[7]Param-ARMS Data'!AT340)=TRUE)=TRUE,('[7]Param-ARMS Data'!AT340/100)*'[7]Param-ARMS Data'!AT338*1000,"")</f>
        <v/>
      </c>
      <c r="AZ136" s="97" t="str">
        <f>IF(AND('[7]Param-ARMS Data'!AU339="",ISNUMBER('[7]Param-ARMS Data'!AU340)=TRUE)=TRUE,('[7]Param-ARMS Data'!AU340/100)*'[7]Param-ARMS Data'!AU338*1000,"")</f>
        <v/>
      </c>
      <c r="BA136" s="97" t="str">
        <f>IF(AND('[7]Param-ARMS Data'!AV339="",ISNUMBER('[7]Param-ARMS Data'!AV340)=TRUE)=TRUE,('[7]Param-ARMS Data'!AV340/100)*'[7]Param-ARMS Data'!AV338*1000,"")</f>
        <v/>
      </c>
      <c r="BB136" s="97" t="str">
        <f>IF(AND('[7]Param-ARMS Data'!AW339="",ISNUMBER('[7]Param-ARMS Data'!AW340)=TRUE)=TRUE,('[7]Param-ARMS Data'!AW340/100)*'[7]Param-ARMS Data'!AW338*1000,"")</f>
        <v/>
      </c>
      <c r="BC136" s="97" t="str">
        <f>IF(AND('[7]Param-ARMS Data'!AX339="",ISNUMBER('[7]Param-ARMS Data'!AX340)=TRUE)=TRUE,('[7]Param-ARMS Data'!AX340/100)*'[7]Param-ARMS Data'!AX338*1000,"")</f>
        <v/>
      </c>
      <c r="BD136" s="97" t="str">
        <f>IF(AND('[7]Param-ARMS Data'!AY339="",ISNUMBER('[7]Param-ARMS Data'!AY340)=TRUE)=TRUE,('[7]Param-ARMS Data'!AY340/100)*'[7]Param-ARMS Data'!AY338*1000,"")</f>
        <v/>
      </c>
      <c r="BE136" s="97" t="str">
        <f>IF(AND('[7]Param-ARMS Data'!AZ339="",ISNUMBER('[7]Param-ARMS Data'!AZ340)=TRUE)=TRUE,('[7]Param-ARMS Data'!AZ340/100)*'[7]Param-ARMS Data'!AZ338*1000,"")</f>
        <v/>
      </c>
      <c r="BF136" s="97" t="str">
        <f>IF(AND('[7]Param-ARMS Data'!BA339="",ISNUMBER('[7]Param-ARMS Data'!BA340)=TRUE)=TRUE,('[7]Param-ARMS Data'!BA340/100)*'[7]Param-ARMS Data'!BA338*1000,"")</f>
        <v/>
      </c>
      <c r="BG136" s="97" t="str">
        <f>IF(AND('[7]Param-ARMS Data'!BB339="",ISNUMBER('[7]Param-ARMS Data'!BB340)=TRUE)=TRUE,('[7]Param-ARMS Data'!BB340/100)*'[7]Param-ARMS Data'!BB338*1000,"")</f>
        <v/>
      </c>
      <c r="BH136" s="97" t="str">
        <f>IF(AND('[7]Param-ARMS Data'!BC339="",ISNUMBER('[7]Param-ARMS Data'!BC340)=TRUE)=TRUE,('[7]Param-ARMS Data'!BC340/100)*'[7]Param-ARMS Data'!BC338*1000,"")</f>
        <v/>
      </c>
      <c r="BI136" s="97" t="str">
        <f>IF(AND('[7]Param-ARMS Data'!BD339="",ISNUMBER('[7]Param-ARMS Data'!BD340)=TRUE)=TRUE,('[7]Param-ARMS Data'!BD340/100)*'[7]Param-ARMS Data'!BD338*1000,"")</f>
        <v/>
      </c>
      <c r="BJ136" s="97" t="str">
        <f>IF(AND('[7]Param-ARMS Data'!BE339="",ISNUMBER('[7]Param-ARMS Data'!BE340)=TRUE)=TRUE,('[7]Param-ARMS Data'!BE340/100)*'[7]Param-ARMS Data'!BE338*1000,"")</f>
        <v/>
      </c>
      <c r="BK136" s="97" t="str">
        <f>IF(AND('[7]Param-ARMS Data'!BF339="",ISNUMBER('[7]Param-ARMS Data'!BF340)=TRUE)=TRUE,('[7]Param-ARMS Data'!BF340/100)*'[7]Param-ARMS Data'!BF338*1000,"")</f>
        <v/>
      </c>
      <c r="BL136" s="97" t="str">
        <f>IF(AND('[7]Param-ARMS Data'!BG339="",ISNUMBER('[7]Param-ARMS Data'!BG340)=TRUE)=TRUE,('[7]Param-ARMS Data'!BG340/100)*'[7]Param-ARMS Data'!BG338*1000,"")</f>
        <v/>
      </c>
      <c r="BM136" s="97" t="str">
        <f>IF(AND('[7]Param-ARMS Data'!BH339="",ISNUMBER('[7]Param-ARMS Data'!BH340)=TRUE)=TRUE,('[7]Param-ARMS Data'!BH340/100)*'[7]Param-ARMS Data'!BH338*1000,"")</f>
        <v/>
      </c>
      <c r="BN136" s="97" t="str">
        <f>IF(AND('[7]Param-ARMS Data'!BI339="",ISNUMBER('[7]Param-ARMS Data'!BI340)=TRUE)=TRUE,('[7]Param-ARMS Data'!BI340/100)*'[7]Param-ARMS Data'!BI338*1000,"")</f>
        <v/>
      </c>
      <c r="BO136" s="97" t="str">
        <f>IF(AND('[7]Param-ARMS Data'!BJ339="",ISNUMBER('[7]Param-ARMS Data'!BJ340)=TRUE)=TRUE,('[7]Param-ARMS Data'!BJ340/100)*'[7]Param-ARMS Data'!BJ338*1000,"")</f>
        <v/>
      </c>
      <c r="BP136" s="97" t="str">
        <f>IF(AND('[7]Param-ARMS Data'!BK339="",ISNUMBER('[7]Param-ARMS Data'!BK340)=TRUE)=TRUE,('[7]Param-ARMS Data'!BK340/100)*'[7]Param-ARMS Data'!BK338*1000,"")</f>
        <v/>
      </c>
      <c r="BQ136" s="97" t="str">
        <f>IF(AND('[7]Param-ARMS Data'!BL339="",ISNUMBER('[7]Param-ARMS Data'!BL340)=TRUE)=TRUE,('[7]Param-ARMS Data'!BL340/100)*'[7]Param-ARMS Data'!BL338*1000,"")</f>
        <v/>
      </c>
      <c r="BR136" s="97" t="str">
        <f>IF(AND('[7]Param-ARMS Data'!BM339="",ISNUMBER('[7]Param-ARMS Data'!BM340)=TRUE)=TRUE,('[7]Param-ARMS Data'!BM340/100)*'[7]Param-ARMS Data'!BM338*1000,"")</f>
        <v/>
      </c>
      <c r="BS136" s="97" t="str">
        <f>IF(AND('[7]Param-ARMS Data'!BN339="",ISNUMBER('[7]Param-ARMS Data'!BN340)=TRUE)=TRUE,('[7]Param-ARMS Data'!BN340/100)*'[7]Param-ARMS Data'!BN338*1000,"")</f>
        <v/>
      </c>
      <c r="BT136" s="97" t="str">
        <f>IF(AND('[7]Param-ARMS Data'!BO339="",ISNUMBER('[7]Param-ARMS Data'!BO340)=TRUE)=TRUE,('[7]Param-ARMS Data'!BO340/100)*'[7]Param-ARMS Data'!BO338*1000,"")</f>
        <v/>
      </c>
      <c r="BU136" s="97" t="str">
        <f>IF(AND('[7]Param-ARMS Data'!BP339="",ISNUMBER('[7]Param-ARMS Data'!BP340)=TRUE)=TRUE,('[7]Param-ARMS Data'!BP340/100)*'[7]Param-ARMS Data'!BP338*1000,"")</f>
        <v/>
      </c>
      <c r="BV136" s="97" t="str">
        <f>IF(AND('[7]Param-ARMS Data'!BQ339="",ISNUMBER('[7]Param-ARMS Data'!BQ340)=TRUE)=TRUE,('[7]Param-ARMS Data'!BQ340/100)*'[7]Param-ARMS Data'!BQ338*1000,"")</f>
        <v/>
      </c>
      <c r="BW136" s="97" t="str">
        <f>IF(AND('[7]Param-ARMS Data'!BR339="",ISNUMBER('[7]Param-ARMS Data'!BR340)=TRUE)=TRUE,('[7]Param-ARMS Data'!BR340/100)*'[7]Param-ARMS Data'!BR338*1000,"")</f>
        <v/>
      </c>
      <c r="BX136" s="97" t="str">
        <f>IF(AND('[7]Param-ARMS Data'!BS339="",ISNUMBER('[7]Param-ARMS Data'!BS340)=TRUE)=TRUE,('[7]Param-ARMS Data'!BS340/100)*'[7]Param-ARMS Data'!BS338*1000,"")</f>
        <v/>
      </c>
      <c r="BY136" s="97" t="str">
        <f>IF(AND('[7]Param-ARMS Data'!BT339="",ISNUMBER('[7]Param-ARMS Data'!BT340)=TRUE)=TRUE,('[7]Param-ARMS Data'!BT340/100)*'[7]Param-ARMS Data'!BT338*1000,"")</f>
        <v/>
      </c>
      <c r="BZ136" s="97" t="str">
        <f>IF(AND('[7]Param-ARMS Data'!BU339="",ISNUMBER('[7]Param-ARMS Data'!BU340)=TRUE)=TRUE,('[7]Param-ARMS Data'!BU340/100)*'[7]Param-ARMS Data'!BU338*1000,"")</f>
        <v/>
      </c>
      <c r="CA136" s="97" t="str">
        <f>IF(AND('[7]Param-ARMS Data'!BV339="",ISNUMBER('[7]Param-ARMS Data'!BV340)=TRUE)=TRUE,('[7]Param-ARMS Data'!BV340/100)*'[7]Param-ARMS Data'!BV338*1000,"")</f>
        <v/>
      </c>
      <c r="CB136" s="97" t="str">
        <f>IF(AND('[7]Param-ARMS Data'!BW339="",ISNUMBER('[7]Param-ARMS Data'!BW340)=TRUE)=TRUE,('[7]Param-ARMS Data'!BW340/100)*'[7]Param-ARMS Data'!BW338*1000,"")</f>
        <v/>
      </c>
      <c r="CC136" s="97" t="str">
        <f>IF(AND('[7]Param-ARMS Data'!BX339="",ISNUMBER('[7]Param-ARMS Data'!BX340)=TRUE)=TRUE,('[7]Param-ARMS Data'!BX340/100)*'[7]Param-ARMS Data'!BX338*1000,"")</f>
        <v/>
      </c>
      <c r="CD136" s="97" t="str">
        <f>IF(AND('[7]Param-ARMS Data'!BY339="",ISNUMBER('[7]Param-ARMS Data'!BY340)=TRUE)=TRUE,('[7]Param-ARMS Data'!BY340/100)*'[7]Param-ARMS Data'!BY338*1000,"")</f>
        <v/>
      </c>
      <c r="CE136" s="97" t="str">
        <f>IF(AND('[7]Param-ARMS Data'!BZ339="",ISNUMBER('[7]Param-ARMS Data'!BZ340)=TRUE)=TRUE,('[7]Param-ARMS Data'!BZ340/100)*'[7]Param-ARMS Data'!BZ338*1000,"")</f>
        <v/>
      </c>
      <c r="CF136" s="97" t="str">
        <f>IF(AND('[7]Param-ARMS Data'!CA339="",ISNUMBER('[7]Param-ARMS Data'!CA340)=TRUE)=TRUE,('[7]Param-ARMS Data'!CA340/100)*'[7]Param-ARMS Data'!CA338*1000,"")</f>
        <v/>
      </c>
      <c r="CG136" s="97" t="str">
        <f>IF(AND('[7]Param-ARMS Data'!CB339="",ISNUMBER('[7]Param-ARMS Data'!CB340)=TRUE)=TRUE,('[7]Param-ARMS Data'!CB340/100)*'[7]Param-ARMS Data'!CB338*1000,"")</f>
        <v/>
      </c>
      <c r="CH136" s="97" t="str">
        <f>IF(AND('[7]Param-ARMS Data'!CC339="",ISNUMBER('[7]Param-ARMS Data'!CC340)=TRUE)=TRUE,('[7]Param-ARMS Data'!CC340/100)*'[7]Param-ARMS Data'!CC338*1000,"")</f>
        <v/>
      </c>
      <c r="CI136" s="97" t="str">
        <f>IF(AND('[7]Param-ARMS Data'!CD339="",ISNUMBER('[7]Param-ARMS Data'!CD340)=TRUE)=TRUE,('[7]Param-ARMS Data'!CD340/100)*'[7]Param-ARMS Data'!CD338*1000,"")</f>
        <v/>
      </c>
      <c r="CJ136" s="97" t="str">
        <f>IF(AND('[7]Param-ARMS Data'!CE339="",ISNUMBER('[7]Param-ARMS Data'!CE340)=TRUE)=TRUE,('[7]Param-ARMS Data'!CE340/100)*'[7]Param-ARMS Data'!CE338*1000,"")</f>
        <v/>
      </c>
      <c r="CK136" s="97" t="str">
        <f>IF(AND('[7]Param-ARMS Data'!CF339="",ISNUMBER('[7]Param-ARMS Data'!CF340)=TRUE)=TRUE,('[7]Param-ARMS Data'!CF340/100)*'[7]Param-ARMS Data'!CF338*1000,"")</f>
        <v/>
      </c>
      <c r="CL136" s="97" t="str">
        <f>IF(AND('[7]Param-ARMS Data'!CG339="",ISNUMBER('[7]Param-ARMS Data'!CG340)=TRUE)=TRUE,('[7]Param-ARMS Data'!CG340/100)*'[7]Param-ARMS Data'!CG338*1000,"")</f>
        <v/>
      </c>
      <c r="CM136" s="97" t="str">
        <f>IF(AND('[7]Param-ARMS Data'!CH339="",ISNUMBER('[7]Param-ARMS Data'!CH340)=TRUE)=TRUE,('[7]Param-ARMS Data'!CH340/100)*'[7]Param-ARMS Data'!CH338*1000,"")</f>
        <v/>
      </c>
      <c r="CN136" s="97" t="str">
        <f>IF(AND('[7]Param-ARMS Data'!CI339="",ISNUMBER('[7]Param-ARMS Data'!CI340)=TRUE)=TRUE,('[7]Param-ARMS Data'!CI340/100)*'[7]Param-ARMS Data'!CI338*1000,"")</f>
        <v/>
      </c>
      <c r="CO136" s="97" t="str">
        <f>IF(AND('[7]Param-ARMS Data'!CJ339="",ISNUMBER('[7]Param-ARMS Data'!CJ340)=TRUE)=TRUE,('[7]Param-ARMS Data'!CJ340/100)*'[7]Param-ARMS Data'!CJ338*1000,"")</f>
        <v/>
      </c>
      <c r="CP136" s="97" t="str">
        <f>IF(AND('[7]Param-ARMS Data'!CK339="",ISNUMBER('[7]Param-ARMS Data'!CK340)=TRUE)=TRUE,('[7]Param-ARMS Data'!CK340/100)*'[7]Param-ARMS Data'!CK338*1000,"")</f>
        <v/>
      </c>
      <c r="CQ136" s="97" t="str">
        <f>IF(AND('[7]Param-ARMS Data'!CL339="",ISNUMBER('[7]Param-ARMS Data'!CL340)=TRUE)=TRUE,('[7]Param-ARMS Data'!CL340/100)*'[7]Param-ARMS Data'!CL338*1000,"")</f>
        <v/>
      </c>
      <c r="CR136" s="97" t="str">
        <f>IF(AND('[7]Param-ARMS Data'!CM339="",ISNUMBER('[7]Param-ARMS Data'!CM340)=TRUE)=TRUE,('[7]Param-ARMS Data'!CM340/100)*'[7]Param-ARMS Data'!CM338*1000,"")</f>
        <v/>
      </c>
      <c r="CS136" s="97" t="str">
        <f>IF(AND('[7]Param-ARMS Data'!CN339="",ISNUMBER('[7]Param-ARMS Data'!CN340)=TRUE)=TRUE,('[7]Param-ARMS Data'!CN340/100)*'[7]Param-ARMS Data'!CN338*1000,"")</f>
        <v/>
      </c>
      <c r="CT136" s="97" t="str">
        <f>IF(AND('[7]Param-ARMS Data'!CO339="",ISNUMBER('[7]Param-ARMS Data'!CO340)=TRUE)=TRUE,('[7]Param-ARMS Data'!CO340/100)*'[7]Param-ARMS Data'!CO338*1000,"")</f>
        <v/>
      </c>
      <c r="CU136" s="97" t="str">
        <f>IF(AND('[7]Param-ARMS Data'!CP339="",ISNUMBER('[7]Param-ARMS Data'!CP340)=TRUE)=TRUE,('[7]Param-ARMS Data'!CP340/100)*'[7]Param-ARMS Data'!CP338*1000,"")</f>
        <v/>
      </c>
      <c r="CV136" s="97" t="str">
        <f>IF(AND('[7]Param-ARMS Data'!CQ339="",ISNUMBER('[7]Param-ARMS Data'!CQ340)=TRUE)=TRUE,('[7]Param-ARMS Data'!CQ340/100)*'[7]Param-ARMS Data'!CQ338*1000,"")</f>
        <v/>
      </c>
      <c r="CW136" s="97" t="str">
        <f>IF(AND('[7]Param-ARMS Data'!CR339="",ISNUMBER('[7]Param-ARMS Data'!CR340)=TRUE)=TRUE,('[7]Param-ARMS Data'!CR340/100)*'[7]Param-ARMS Data'!CR338*1000,"")</f>
        <v/>
      </c>
      <c r="CX136" s="97" t="str">
        <f>IF(AND('[7]Param-ARMS Data'!CS339="",ISNUMBER('[7]Param-ARMS Data'!CS340)=TRUE)=TRUE,('[7]Param-ARMS Data'!CS340/100)*'[7]Param-ARMS Data'!CS338*1000,"")</f>
        <v/>
      </c>
      <c r="CY136" s="97" t="str">
        <f>IF(AND('[7]Param-ARMS Data'!CT339="",ISNUMBER('[7]Param-ARMS Data'!CT340)=TRUE)=TRUE,('[7]Param-ARMS Data'!CT340/100)*'[7]Param-ARMS Data'!CT338*1000,"")</f>
        <v/>
      </c>
      <c r="CZ136" s="97" t="str">
        <f>IF(AND('[7]Param-ARMS Data'!CU339="",ISNUMBER('[7]Param-ARMS Data'!CU340)=TRUE)=TRUE,('[7]Param-ARMS Data'!CU340/100)*'[7]Param-ARMS Data'!CU338*1000,"")</f>
        <v/>
      </c>
      <c r="DA136" s="97" t="str">
        <f>IF(AND('[7]Param-ARMS Data'!CV339="",ISNUMBER('[7]Param-ARMS Data'!CV340)=TRUE)=TRUE,('[7]Param-ARMS Data'!CV340/100)*'[7]Param-ARMS Data'!CV338*1000,"")</f>
        <v/>
      </c>
      <c r="DB136" s="97" t="str">
        <f>IF(AND('[7]Param-ARMS Data'!CW339="",ISNUMBER('[7]Param-ARMS Data'!CW340)=TRUE)=TRUE,('[7]Param-ARMS Data'!CW340/100)*'[7]Param-ARMS Data'!CW338*1000,"")</f>
        <v/>
      </c>
      <c r="DC136" s="97" t="str">
        <f>IF(AND('[7]Param-ARMS Data'!CX339="",ISNUMBER('[7]Param-ARMS Data'!CX340)=TRUE)=TRUE,('[7]Param-ARMS Data'!CX340/100)*'[7]Param-ARMS Data'!CX338*1000,"")</f>
        <v/>
      </c>
      <c r="DD136" s="97" t="str">
        <f>IF(AND('[7]Param-ARMS Data'!CY339="",ISNUMBER('[7]Param-ARMS Data'!CY340)=TRUE)=TRUE,('[7]Param-ARMS Data'!CY340/100)*'[7]Param-ARMS Data'!CY338*1000,"")</f>
        <v/>
      </c>
      <c r="DE136" s="97" t="str">
        <f>IF(AND('[7]Param-ARMS Data'!CZ339="",ISNUMBER('[7]Param-ARMS Data'!CZ340)=TRUE)=TRUE,('[7]Param-ARMS Data'!CZ340/100)*'[7]Param-ARMS Data'!CZ338*1000,"")</f>
        <v/>
      </c>
      <c r="DF136" s="97" t="str">
        <f>IF(AND('[7]Param-ARMS Data'!DA339="",ISNUMBER('[7]Param-ARMS Data'!DA340)=TRUE)=TRUE,('[7]Param-ARMS Data'!DA340/100)*'[7]Param-ARMS Data'!DA338*1000,"")</f>
        <v/>
      </c>
      <c r="DG136" s="97" t="str">
        <f>IF(AND('[7]Param-ARMS Data'!DB339="",ISNUMBER('[7]Param-ARMS Data'!DB340)=TRUE)=TRUE,('[7]Param-ARMS Data'!DB340/100)*'[7]Param-ARMS Data'!DB338*1000,"")</f>
        <v/>
      </c>
      <c r="DH136" s="97" t="str">
        <f>IF(AND('[7]Param-ARMS Data'!DC339="",ISNUMBER('[7]Param-ARMS Data'!DC340)=TRUE)=TRUE,('[7]Param-ARMS Data'!DC340/100)*'[7]Param-ARMS Data'!DC338*1000,"")</f>
        <v/>
      </c>
      <c r="DI136" s="97" t="str">
        <f>IF(AND('[7]Param-ARMS Data'!DD339="",ISNUMBER('[7]Param-ARMS Data'!DD340)=TRUE)=TRUE,('[7]Param-ARMS Data'!DD340/100)*'[7]Param-ARMS Data'!DD338*1000,"")</f>
        <v/>
      </c>
      <c r="DJ136" s="97" t="str">
        <f>IF(AND('[7]Param-ARMS Data'!DE339="",ISNUMBER('[7]Param-ARMS Data'!DE340)=TRUE)=TRUE,('[7]Param-ARMS Data'!DE340/100)*'[7]Param-ARMS Data'!DE338*1000,"")</f>
        <v/>
      </c>
      <c r="DK136" s="97" t="str">
        <f>IF(AND('[7]Param-ARMS Data'!DF339="",ISNUMBER('[7]Param-ARMS Data'!DF340)=TRUE)=TRUE,('[7]Param-ARMS Data'!DF340/100)*'[7]Param-ARMS Data'!DF338*1000,"")</f>
        <v/>
      </c>
      <c r="DL136" s="97" t="str">
        <f>IF(AND('[7]Param-ARMS Data'!DG339="",ISNUMBER('[7]Param-ARMS Data'!DG340)=TRUE)=TRUE,('[7]Param-ARMS Data'!DG340/100)*'[7]Param-ARMS Data'!DG338*1000,"")</f>
        <v/>
      </c>
      <c r="DM136" s="97" t="str">
        <f>IF(AND('[7]Param-ARMS Data'!DH339="",ISNUMBER('[7]Param-ARMS Data'!DH340)=TRUE)=TRUE,('[7]Param-ARMS Data'!DH340/100)*'[7]Param-ARMS Data'!DH338*1000,"")</f>
        <v/>
      </c>
      <c r="DN136" s="97" t="str">
        <f>IF(AND('[7]Param-ARMS Data'!DI339="",ISNUMBER('[7]Param-ARMS Data'!DI340)=TRUE)=TRUE,('[7]Param-ARMS Data'!DI340/100)*'[7]Param-ARMS Data'!DI338*1000,"")</f>
        <v/>
      </c>
      <c r="DO136" s="97" t="str">
        <f>IF(AND('[7]Param-ARMS Data'!DJ339="",ISNUMBER('[7]Param-ARMS Data'!DJ340)=TRUE)=TRUE,('[7]Param-ARMS Data'!DJ340/100)*'[7]Param-ARMS Data'!DJ338*1000,"")</f>
        <v/>
      </c>
      <c r="DP136" s="97" t="str">
        <f>IF(AND('[7]Param-ARMS Data'!DK339="",ISNUMBER('[7]Param-ARMS Data'!DK340)=TRUE)=TRUE,('[7]Param-ARMS Data'!DK340/100)*'[7]Param-ARMS Data'!DK338*1000,"")</f>
        <v/>
      </c>
      <c r="DQ136" s="97" t="str">
        <f>IF(AND('[7]Param-ARMS Data'!DL339="",ISNUMBER('[7]Param-ARMS Data'!DL340)=TRUE)=TRUE,('[7]Param-ARMS Data'!DL340/100)*'[7]Param-ARMS Data'!DL338*1000,"")</f>
        <v/>
      </c>
      <c r="DR136" s="97" t="str">
        <f>IF(AND('[7]Param-ARMS Data'!DM339="",ISNUMBER('[7]Param-ARMS Data'!DM340)=TRUE)=TRUE,('[7]Param-ARMS Data'!DM340/100)*'[7]Param-ARMS Data'!DM338*1000,"")</f>
        <v/>
      </c>
      <c r="DS136" s="97" t="str">
        <f>IF(AND('[7]Param-ARMS Data'!DN339="",ISNUMBER('[7]Param-ARMS Data'!DN340)=TRUE)=TRUE,('[7]Param-ARMS Data'!DN340/100)*'[7]Param-ARMS Data'!DN338*1000,"")</f>
        <v/>
      </c>
      <c r="DT136" s="97" t="str">
        <f>IF(AND('[7]Param-ARMS Data'!DO339="",ISNUMBER('[7]Param-ARMS Data'!DO340)=TRUE)=TRUE,('[7]Param-ARMS Data'!DO340/100)*'[7]Param-ARMS Data'!DO338*1000,"")</f>
        <v/>
      </c>
      <c r="DU136" s="97" t="str">
        <f>IF(AND('[7]Param-ARMS Data'!DP339="",ISNUMBER('[7]Param-ARMS Data'!DP340)=TRUE)=TRUE,('[7]Param-ARMS Data'!DP340/100)*'[7]Param-ARMS Data'!DP338*1000,"")</f>
        <v/>
      </c>
      <c r="DV136" s="97" t="str">
        <f>IF(AND('[7]Param-ARMS Data'!DQ339="",ISNUMBER('[7]Param-ARMS Data'!DQ340)=TRUE)=TRUE,('[7]Param-ARMS Data'!DQ340/100)*'[7]Param-ARMS Data'!DQ338*1000,"")</f>
        <v/>
      </c>
      <c r="DW136" s="97" t="str">
        <f>IF(AND('[7]Param-ARMS Data'!DR339="",ISNUMBER('[7]Param-ARMS Data'!DR340)=TRUE)=TRUE,('[7]Param-ARMS Data'!DR340/100)*'[7]Param-ARMS Data'!DR338*1000,"")</f>
        <v/>
      </c>
      <c r="DX136" s="97" t="str">
        <f>IF(AND('[7]Param-ARMS Data'!DS339="",ISNUMBER('[7]Param-ARMS Data'!DS340)=TRUE)=TRUE,('[7]Param-ARMS Data'!DS340/100)*'[7]Param-ARMS Data'!DS338*1000,"")</f>
        <v/>
      </c>
      <c r="DY136" s="97" t="str">
        <f>IF(AND('[7]Param-ARMS Data'!DT339="",ISNUMBER('[7]Param-ARMS Data'!DT340)=TRUE)=TRUE,('[7]Param-ARMS Data'!DT340/100)*'[7]Param-ARMS Data'!DT338*1000,"")</f>
        <v/>
      </c>
      <c r="DZ136" s="97" t="str">
        <f>IF(AND('[7]Param-ARMS Data'!DU339="",ISNUMBER('[7]Param-ARMS Data'!DU340)=TRUE)=TRUE,('[7]Param-ARMS Data'!DU340/100)*'[7]Param-ARMS Data'!DU338*1000,"")</f>
        <v/>
      </c>
      <c r="EA136" s="97" t="str">
        <f>IF(AND('[7]Param-ARMS Data'!DV339="",ISNUMBER('[7]Param-ARMS Data'!DV340)=TRUE)=TRUE,('[7]Param-ARMS Data'!DV340/100)*'[7]Param-ARMS Data'!DV338*1000,"")</f>
        <v/>
      </c>
      <c r="EB136" s="97" t="str">
        <f>IF(AND('[7]Param-ARMS Data'!DW339="",ISNUMBER('[7]Param-ARMS Data'!DW340)=TRUE)=TRUE,('[7]Param-ARMS Data'!DW340/100)*'[7]Param-ARMS Data'!DW338*1000,"")</f>
        <v/>
      </c>
      <c r="EC136" s="97" t="str">
        <f>IF(AND('[7]Param-ARMS Data'!DX339="",ISNUMBER('[7]Param-ARMS Data'!DX340)=TRUE)=TRUE,('[7]Param-ARMS Data'!DX340/100)*'[7]Param-ARMS Data'!DX338*1000,"")</f>
        <v/>
      </c>
      <c r="ED136" s="97" t="str">
        <f>IF(AND('[7]Param-ARMS Data'!DY339="",ISNUMBER('[7]Param-ARMS Data'!DY340)=TRUE)=TRUE,('[7]Param-ARMS Data'!DY340/100)*'[7]Param-ARMS Data'!DY338*1000,"")</f>
        <v/>
      </c>
      <c r="EE136" s="97" t="str">
        <f>IF(AND('[7]Param-ARMS Data'!DZ339="",ISNUMBER('[7]Param-ARMS Data'!DZ340)=TRUE)=TRUE,('[7]Param-ARMS Data'!DZ340/100)*'[7]Param-ARMS Data'!DZ338*1000,"")</f>
        <v/>
      </c>
      <c r="EF136" s="97" t="str">
        <f>IF(AND('[7]Param-ARMS Data'!EA339="",ISNUMBER('[7]Param-ARMS Data'!EA340)=TRUE)=TRUE,('[7]Param-ARMS Data'!EA340/100)*'[7]Param-ARMS Data'!EA338*1000,"")</f>
        <v/>
      </c>
      <c r="EG136" s="97" t="str">
        <f>IF(AND('[7]Param-ARMS Data'!EB339="",ISNUMBER('[7]Param-ARMS Data'!EB340)=TRUE)=TRUE,('[7]Param-ARMS Data'!EB340/100)*'[7]Param-ARMS Data'!EB338*1000,"")</f>
        <v/>
      </c>
      <c r="EH136" s="97" t="str">
        <f>IF(AND('[7]Param-ARMS Data'!EC339="",ISNUMBER('[7]Param-ARMS Data'!EC340)=TRUE)=TRUE,('[7]Param-ARMS Data'!EC340/100)*'[7]Param-ARMS Data'!EC338*1000,"")</f>
        <v/>
      </c>
      <c r="EI136" s="97" t="str">
        <f>IF(AND('[7]Param-ARMS Data'!ED339="",ISNUMBER('[7]Param-ARMS Data'!ED340)=TRUE)=TRUE,('[7]Param-ARMS Data'!ED340/100)*'[7]Param-ARMS Data'!ED338*1000,"")</f>
        <v/>
      </c>
      <c r="EJ136" s="97" t="str">
        <f>IF(AND('[7]Param-ARMS Data'!EE339="",ISNUMBER('[7]Param-ARMS Data'!EE340)=TRUE)=TRUE,('[7]Param-ARMS Data'!EE340/100)*'[7]Param-ARMS Data'!EE338*1000,"")</f>
        <v/>
      </c>
      <c r="EK136" s="97" t="str">
        <f>IF(AND('[7]Param-ARMS Data'!EF339="",ISNUMBER('[7]Param-ARMS Data'!EF340)=TRUE)=TRUE,('[7]Param-ARMS Data'!EF340/100)*'[7]Param-ARMS Data'!EF338*1000,"")</f>
        <v/>
      </c>
      <c r="EL136" s="97" t="str">
        <f>IF(AND('[7]Param-ARMS Data'!EG339="",ISNUMBER('[7]Param-ARMS Data'!EG340)=TRUE)=TRUE,('[7]Param-ARMS Data'!EG340/100)*'[7]Param-ARMS Data'!EG338*1000,"")</f>
        <v/>
      </c>
      <c r="EM136" s="97" t="str">
        <f>IF(AND('[7]Param-ARMS Data'!EH339="",ISNUMBER('[7]Param-ARMS Data'!EH340)=TRUE)=TRUE,('[7]Param-ARMS Data'!EH340/100)*'[7]Param-ARMS Data'!EH338*1000,"")</f>
        <v/>
      </c>
      <c r="EN136" s="97" t="str">
        <f>IF(AND('[7]Param-ARMS Data'!EI339="",ISNUMBER('[7]Param-ARMS Data'!EI340)=TRUE)=TRUE,('[7]Param-ARMS Data'!EI340/100)*'[7]Param-ARMS Data'!EI338*1000,"")</f>
        <v/>
      </c>
      <c r="EO136" s="97" t="str">
        <f>IF(AND('[7]Param-ARMS Data'!EJ339="",ISNUMBER('[7]Param-ARMS Data'!EJ340)=TRUE)=TRUE,('[7]Param-ARMS Data'!EJ340/100)*'[7]Param-ARMS Data'!EJ338*1000,"")</f>
        <v/>
      </c>
      <c r="EP136" s="97" t="str">
        <f>IF(AND('[7]Param-ARMS Data'!EK339="",ISNUMBER('[7]Param-ARMS Data'!EK340)=TRUE)=TRUE,('[7]Param-ARMS Data'!EK340/100)*'[7]Param-ARMS Data'!EK338*1000,"")</f>
        <v/>
      </c>
      <c r="EQ136" s="97" t="str">
        <f>IF(AND('[7]Param-ARMS Data'!EL339="",ISNUMBER('[7]Param-ARMS Data'!EL340)=TRUE)=TRUE,('[7]Param-ARMS Data'!EL340/100)*'[7]Param-ARMS Data'!EL338*1000,"")</f>
        <v/>
      </c>
      <c r="ER136" s="97" t="str">
        <f>IF(AND('[7]Param-ARMS Data'!EM339="",ISNUMBER('[7]Param-ARMS Data'!EM340)=TRUE)=TRUE,('[7]Param-ARMS Data'!EM340/100)*'[7]Param-ARMS Data'!EM338*1000,"")</f>
        <v/>
      </c>
      <c r="ES136" s="97" t="str">
        <f>IF(AND('[7]Param-ARMS Data'!EN339="",ISNUMBER('[7]Param-ARMS Data'!EN340)=TRUE)=TRUE,('[7]Param-ARMS Data'!EN340/100)*'[7]Param-ARMS Data'!EN338*1000,"")</f>
        <v/>
      </c>
      <c r="ET136" s="97" t="str">
        <f>IF(AND('[7]Param-ARMS Data'!EO339="",ISNUMBER('[7]Param-ARMS Data'!EO340)=TRUE)=TRUE,('[7]Param-ARMS Data'!EO340/100)*'[7]Param-ARMS Data'!EO338*1000,"")</f>
        <v/>
      </c>
      <c r="EU136" s="97" t="str">
        <f>IF(AND('[7]Param-ARMS Data'!EP339="",ISNUMBER('[7]Param-ARMS Data'!EP340)=TRUE)=TRUE,('[7]Param-ARMS Data'!EP340/100)*'[7]Param-ARMS Data'!EP338*1000,"")</f>
        <v/>
      </c>
      <c r="EV136" s="97" t="str">
        <f>IF(AND('[7]Param-ARMS Data'!EQ339="",ISNUMBER('[7]Param-ARMS Data'!EQ340)=TRUE)=TRUE,('[7]Param-ARMS Data'!EQ340/100)*'[7]Param-ARMS Data'!EQ338*1000,"")</f>
        <v/>
      </c>
      <c r="EW136" s="97" t="str">
        <f>IF(AND('[7]Param-ARMS Data'!ER339="",ISNUMBER('[7]Param-ARMS Data'!ER340)=TRUE)=TRUE,('[7]Param-ARMS Data'!ER340/100)*'[7]Param-ARMS Data'!ER338*1000,"")</f>
        <v/>
      </c>
      <c r="EX136" s="97" t="str">
        <f>IF(AND('[7]Param-ARMS Data'!ES339="",ISNUMBER('[7]Param-ARMS Data'!ES340)=TRUE)=TRUE,('[7]Param-ARMS Data'!ES340/100)*'[7]Param-ARMS Data'!ES338*1000,"")</f>
        <v/>
      </c>
      <c r="EY136" s="97" t="str">
        <f>IF(AND('[7]Param-ARMS Data'!ET339="",ISNUMBER('[7]Param-ARMS Data'!ET340)=TRUE)=TRUE,('[7]Param-ARMS Data'!ET340/100)*'[7]Param-ARMS Data'!ET338*1000,"")</f>
        <v/>
      </c>
      <c r="EZ136" s="97" t="str">
        <f>IF(AND('[7]Param-ARMS Data'!EU339="",ISNUMBER('[7]Param-ARMS Data'!EU340)=TRUE)=TRUE,('[7]Param-ARMS Data'!EU340/100)*'[7]Param-ARMS Data'!EU338*1000,"")</f>
        <v/>
      </c>
      <c r="FA136" s="97" t="str">
        <f>IF(AND('[7]Param-ARMS Data'!EV339="",ISNUMBER('[7]Param-ARMS Data'!EV340)=TRUE)=TRUE,('[7]Param-ARMS Data'!EV340/100)*'[7]Param-ARMS Data'!EV338*1000,"")</f>
        <v/>
      </c>
      <c r="FB136" s="97" t="str">
        <f>IF(AND('[7]Param-ARMS Data'!EW339="",ISNUMBER('[7]Param-ARMS Data'!EW340)=TRUE)=TRUE,('[7]Param-ARMS Data'!EW340/100)*'[7]Param-ARMS Data'!EW338*1000,"")</f>
        <v/>
      </c>
      <c r="FC136" s="97" t="str">
        <f>IF(AND('[7]Param-ARMS Data'!EX339="",ISNUMBER('[7]Param-ARMS Data'!EX340)=TRUE)=TRUE,('[7]Param-ARMS Data'!EX340/100)*'[7]Param-ARMS Data'!EX338*1000,"")</f>
        <v/>
      </c>
      <c r="FD136" s="97" t="str">
        <f>IF(AND('[7]Param-ARMS Data'!EY339="",ISNUMBER('[7]Param-ARMS Data'!EY340)=TRUE)=TRUE,('[7]Param-ARMS Data'!EY340/100)*'[7]Param-ARMS Data'!EY338*1000,"")</f>
        <v/>
      </c>
      <c r="FE136" s="97" t="str">
        <f>IF(AND('[7]Param-ARMS Data'!EZ339="",ISNUMBER('[7]Param-ARMS Data'!EZ340)=TRUE)=TRUE,('[7]Param-ARMS Data'!EZ340/100)*'[7]Param-ARMS Data'!EZ338*1000,"")</f>
        <v/>
      </c>
      <c r="FF136" s="97" t="str">
        <f>IF(AND('[7]Param-ARMS Data'!FA339="",ISNUMBER('[7]Param-ARMS Data'!FA340)=TRUE)=TRUE,('[7]Param-ARMS Data'!FA340/100)*'[7]Param-ARMS Data'!FA338*1000,"")</f>
        <v/>
      </c>
      <c r="FG136" s="97" t="str">
        <f>IF(AND('[7]Param-ARMS Data'!FB339="",ISNUMBER('[7]Param-ARMS Data'!FB340)=TRUE)=TRUE,('[7]Param-ARMS Data'!FB340/100)*'[7]Param-ARMS Data'!FB338*1000,"")</f>
        <v/>
      </c>
      <c r="FH136" s="97" t="str">
        <f>IF(AND('[7]Param-ARMS Data'!FC339="",ISNUMBER('[7]Param-ARMS Data'!FC340)=TRUE)=TRUE,('[7]Param-ARMS Data'!FC340/100)*'[7]Param-ARMS Data'!FC338*1000,"")</f>
        <v/>
      </c>
      <c r="FI136" s="97" t="str">
        <f>IF(AND('[7]Param-ARMS Data'!FD339="",ISNUMBER('[7]Param-ARMS Data'!FD340)=TRUE)=TRUE,('[7]Param-ARMS Data'!FD340/100)*'[7]Param-ARMS Data'!FD338*1000,"")</f>
        <v/>
      </c>
      <c r="FJ136" s="97" t="str">
        <f>IF(AND('[7]Param-ARMS Data'!FE339="",ISNUMBER('[7]Param-ARMS Data'!FE340)=TRUE)=TRUE,('[7]Param-ARMS Data'!FE340/100)*'[7]Param-ARMS Data'!FE338*1000,"")</f>
        <v/>
      </c>
      <c r="FK136" s="97" t="str">
        <f>IF(AND('[7]Param-ARMS Data'!FF339="",ISNUMBER('[7]Param-ARMS Data'!FF340)=TRUE)=TRUE,('[7]Param-ARMS Data'!FF340/100)*'[7]Param-ARMS Data'!FF338*1000,"")</f>
        <v/>
      </c>
      <c r="FL136" s="97" t="str">
        <f>IF(AND('[7]Param-ARMS Data'!FG339="",ISNUMBER('[7]Param-ARMS Data'!FG340)=TRUE)=TRUE,('[7]Param-ARMS Data'!FG340/100)*'[7]Param-ARMS Data'!FG338*1000,"")</f>
        <v/>
      </c>
      <c r="FM136" s="97" t="str">
        <f>IF(AND('[7]Param-ARMS Data'!FH339="",ISNUMBER('[7]Param-ARMS Data'!FH340)=TRUE)=TRUE,('[7]Param-ARMS Data'!FH340/100)*'[7]Param-ARMS Data'!FH338*1000,"")</f>
        <v/>
      </c>
      <c r="FN136" s="97" t="str">
        <f>IF(AND('[7]Param-ARMS Data'!FI339="",ISNUMBER('[7]Param-ARMS Data'!FI340)=TRUE)=TRUE,('[7]Param-ARMS Data'!FI340/100)*'[7]Param-ARMS Data'!FI338*1000,"")</f>
        <v/>
      </c>
      <c r="FO136" s="97" t="str">
        <f>IF(AND('[7]Param-ARMS Data'!FJ339="",ISNUMBER('[7]Param-ARMS Data'!FJ340)=TRUE)=TRUE,('[7]Param-ARMS Data'!FJ340/100)*'[7]Param-ARMS Data'!FJ338*1000,"")</f>
        <v/>
      </c>
      <c r="FP136" s="97" t="str">
        <f>IF(AND('[7]Param-ARMS Data'!FK339="",ISNUMBER('[7]Param-ARMS Data'!FK340)=TRUE)=TRUE,('[7]Param-ARMS Data'!FK340/100)*'[7]Param-ARMS Data'!FK338*1000,"")</f>
        <v/>
      </c>
      <c r="FQ136" s="97" t="str">
        <f>IF(AND('[7]Param-ARMS Data'!FL339="",ISNUMBER('[7]Param-ARMS Data'!FL340)=TRUE)=TRUE,('[7]Param-ARMS Data'!FL340/100)*'[7]Param-ARMS Data'!FL338*1000,"")</f>
        <v/>
      </c>
      <c r="FR136" s="97" t="str">
        <f>IF(AND('[7]Param-ARMS Data'!FM339="",ISNUMBER('[7]Param-ARMS Data'!FM340)=TRUE)=TRUE,('[7]Param-ARMS Data'!FM340/100)*'[7]Param-ARMS Data'!FM338*1000,"")</f>
        <v/>
      </c>
      <c r="FS136" s="97" t="str">
        <f>IF(AND('[7]Param-ARMS Data'!FN339="",ISNUMBER('[7]Param-ARMS Data'!FN340)=TRUE)=TRUE,('[7]Param-ARMS Data'!FN340/100)*'[7]Param-ARMS Data'!FN338*1000,"")</f>
        <v/>
      </c>
      <c r="FT136" s="97" t="str">
        <f>IF(AND('[7]Param-ARMS Data'!FO339="",ISNUMBER('[7]Param-ARMS Data'!FO340)=TRUE)=TRUE,('[7]Param-ARMS Data'!FO340/100)*'[7]Param-ARMS Data'!FO338*1000,"")</f>
        <v/>
      </c>
      <c r="FU136" s="97" t="str">
        <f>IF(AND('[7]Param-ARMS Data'!FP339="",ISNUMBER('[7]Param-ARMS Data'!FP340)=TRUE)=TRUE,('[7]Param-ARMS Data'!FP340/100)*'[7]Param-ARMS Data'!FP338*1000,"")</f>
        <v/>
      </c>
      <c r="FV136" s="97" t="str">
        <f>IF(AND('[7]Param-ARMS Data'!FQ339="",ISNUMBER('[7]Param-ARMS Data'!FQ340)=TRUE)=TRUE,('[7]Param-ARMS Data'!FQ340/100)*'[7]Param-ARMS Data'!FQ338*1000,"")</f>
        <v/>
      </c>
      <c r="FW136" s="97" t="str">
        <f>IF(AND('[7]Param-ARMS Data'!FR339="",ISNUMBER('[7]Param-ARMS Data'!FR340)=TRUE)=TRUE,('[7]Param-ARMS Data'!FR340/100)*'[7]Param-ARMS Data'!FR338*1000,"")</f>
        <v/>
      </c>
      <c r="FX136" s="97" t="str">
        <f>IF(AND('[7]Param-ARMS Data'!FS339="",ISNUMBER('[7]Param-ARMS Data'!FS340)=TRUE)=TRUE,('[7]Param-ARMS Data'!FS340/100)*'[7]Param-ARMS Data'!FS338*1000,"")</f>
        <v/>
      </c>
      <c r="FY136" s="97" t="str">
        <f>IF(AND('[7]Param-ARMS Data'!FT339="",ISNUMBER('[7]Param-ARMS Data'!FT340)=TRUE)=TRUE,('[7]Param-ARMS Data'!FT340/100)*'[7]Param-ARMS Data'!FT338*1000,"")</f>
        <v/>
      </c>
      <c r="FZ136" s="97" t="str">
        <f>IF(AND('[7]Param-ARMS Data'!FU339="",ISNUMBER('[7]Param-ARMS Data'!FU340)=TRUE)=TRUE,('[7]Param-ARMS Data'!FU340/100)*'[7]Param-ARMS Data'!FU338*1000,"")</f>
        <v/>
      </c>
      <c r="GA136" s="97" t="str">
        <f>IF(AND('[7]Param-ARMS Data'!FV339="",ISNUMBER('[7]Param-ARMS Data'!FV340)=TRUE)=TRUE,('[7]Param-ARMS Data'!FV340/100)*'[7]Param-ARMS Data'!FV338*1000,"")</f>
        <v/>
      </c>
      <c r="GB136" s="97" t="str">
        <f>IF(AND('[7]Param-ARMS Data'!FW339="",ISNUMBER('[7]Param-ARMS Data'!FW340)=TRUE)=TRUE,('[7]Param-ARMS Data'!FW340/100)*'[7]Param-ARMS Data'!FW338*1000,"")</f>
        <v/>
      </c>
      <c r="GC136" s="97" t="str">
        <f>IF(AND('[7]Param-ARMS Data'!FX339="",ISNUMBER('[7]Param-ARMS Data'!FX340)=TRUE)=TRUE,('[7]Param-ARMS Data'!FX340/100)*'[7]Param-ARMS Data'!FX338*1000,"")</f>
        <v/>
      </c>
      <c r="GD136" s="97" t="str">
        <f>IF(AND('[7]Param-ARMS Data'!FY339="",ISNUMBER('[7]Param-ARMS Data'!FY340)=TRUE)=TRUE,('[7]Param-ARMS Data'!FY340/100)*'[7]Param-ARMS Data'!FY338*1000,"")</f>
        <v/>
      </c>
      <c r="GE136" s="97" t="str">
        <f>IF(AND('[7]Param-ARMS Data'!FZ339="",ISNUMBER('[7]Param-ARMS Data'!FZ340)=TRUE)=TRUE,('[7]Param-ARMS Data'!FZ340/100)*'[7]Param-ARMS Data'!FZ338*1000,"")</f>
        <v/>
      </c>
      <c r="GF136" s="97" t="str">
        <f>IF(AND('[7]Param-ARMS Data'!GA339="",ISNUMBER('[7]Param-ARMS Data'!GA340)=TRUE)=TRUE,('[7]Param-ARMS Data'!GA340/100)*'[7]Param-ARMS Data'!GA338*1000,"")</f>
        <v/>
      </c>
      <c r="GG136" s="97" t="str">
        <f>IF(AND('[7]Param-ARMS Data'!GB339="",ISNUMBER('[7]Param-ARMS Data'!GB340)=TRUE)=TRUE,('[7]Param-ARMS Data'!GB340/100)*'[7]Param-ARMS Data'!GB338*1000,"")</f>
        <v/>
      </c>
      <c r="GH136" s="97" t="str">
        <f>IF(AND('[7]Param-ARMS Data'!GC339="",ISNUMBER('[7]Param-ARMS Data'!GC340)=TRUE)=TRUE,('[7]Param-ARMS Data'!GC340/100)*'[7]Param-ARMS Data'!GC338*1000,"")</f>
        <v/>
      </c>
      <c r="GI136" s="97" t="str">
        <f>IF(AND('[7]Param-ARMS Data'!GD339="",ISNUMBER('[7]Param-ARMS Data'!GD340)=TRUE)=TRUE,('[7]Param-ARMS Data'!GD340/100)*'[7]Param-ARMS Data'!GD338*1000,"")</f>
        <v/>
      </c>
      <c r="GJ136" s="97" t="str">
        <f>IF(AND('[7]Param-ARMS Data'!GE339="",ISNUMBER('[7]Param-ARMS Data'!GE340)=TRUE)=TRUE,('[7]Param-ARMS Data'!GE340/100)*'[7]Param-ARMS Data'!GE338*1000,"")</f>
        <v/>
      </c>
      <c r="GK136" s="97" t="str">
        <f>IF(AND('[7]Param-ARMS Data'!GF339="",ISNUMBER('[7]Param-ARMS Data'!GF340)=TRUE)=TRUE,('[7]Param-ARMS Data'!GF340/100)*'[7]Param-ARMS Data'!GF338*1000,"")</f>
        <v/>
      </c>
      <c r="GL136" s="97" t="str">
        <f>IF(AND('[7]Param-ARMS Data'!GG339="",ISNUMBER('[7]Param-ARMS Data'!GG340)=TRUE)=TRUE,('[7]Param-ARMS Data'!GG340/100)*'[7]Param-ARMS Data'!GG338*1000,"")</f>
        <v/>
      </c>
      <c r="GM136" s="97" t="str">
        <f>IF(AND('[7]Param-ARMS Data'!GH339="",ISNUMBER('[7]Param-ARMS Data'!GH340)=TRUE)=TRUE,('[7]Param-ARMS Data'!GH340/100)*'[7]Param-ARMS Data'!GH338*1000,"")</f>
        <v/>
      </c>
      <c r="GN136" s="97" t="str">
        <f>IF(AND('[7]Param-ARMS Data'!GI339="",ISNUMBER('[7]Param-ARMS Data'!GI340)=TRUE)=TRUE,('[7]Param-ARMS Data'!GI340/100)*'[7]Param-ARMS Data'!GI338*1000,"")</f>
        <v/>
      </c>
      <c r="GO136" s="97" t="str">
        <f>IF(AND('[7]Param-ARMS Data'!GJ339="",ISNUMBER('[7]Param-ARMS Data'!GJ340)=TRUE)=TRUE,('[7]Param-ARMS Data'!GJ340/100)*'[7]Param-ARMS Data'!GJ338*1000,"")</f>
        <v/>
      </c>
      <c r="GP136" s="97" t="str">
        <f>IF(AND('[7]Param-ARMS Data'!GK339="",ISNUMBER('[7]Param-ARMS Data'!GK340)=TRUE)=TRUE,('[7]Param-ARMS Data'!GK340/100)*'[7]Param-ARMS Data'!GK338*1000,"")</f>
        <v/>
      </c>
      <c r="GQ136" s="97" t="str">
        <f>IF(AND('[7]Param-ARMS Data'!GL339="",ISNUMBER('[7]Param-ARMS Data'!GL340)=TRUE)=TRUE,('[7]Param-ARMS Data'!GL340/100)*'[7]Param-ARMS Data'!GL338*1000,"")</f>
        <v/>
      </c>
      <c r="GR136" s="97" t="str">
        <f>IF(AND('[7]Param-ARMS Data'!GM339="",ISNUMBER('[7]Param-ARMS Data'!GM340)=TRUE)=TRUE,('[7]Param-ARMS Data'!GM340/100)*'[7]Param-ARMS Data'!GM338*1000,"")</f>
        <v/>
      </c>
      <c r="GS136" s="97" t="str">
        <f>IF(AND('[7]Param-ARMS Data'!GN339="",ISNUMBER('[7]Param-ARMS Data'!GN340)=TRUE)=TRUE,('[7]Param-ARMS Data'!GN340/100)*'[7]Param-ARMS Data'!GN338*1000,"")</f>
        <v/>
      </c>
      <c r="GT136" s="97" t="str">
        <f>IF(AND('[7]Param-ARMS Data'!GO339="",ISNUMBER('[7]Param-ARMS Data'!GO340)=TRUE)=TRUE,('[7]Param-ARMS Data'!GO340/100)*'[7]Param-ARMS Data'!GO338*1000,"")</f>
        <v/>
      </c>
      <c r="GU136" s="97" t="str">
        <f>IF(AND('[7]Param-ARMS Data'!GP339="",ISNUMBER('[7]Param-ARMS Data'!GP340)=TRUE)=TRUE,('[7]Param-ARMS Data'!GP340/100)*'[7]Param-ARMS Data'!GP338*1000,"")</f>
        <v/>
      </c>
      <c r="GV136" s="97" t="str">
        <f>IF(AND('[7]Param-ARMS Data'!GQ339="",ISNUMBER('[7]Param-ARMS Data'!GQ340)=TRUE)=TRUE,('[7]Param-ARMS Data'!GQ340/100)*'[7]Param-ARMS Data'!GQ338*1000,"")</f>
        <v/>
      </c>
      <c r="GW136" s="97" t="str">
        <f>IF(AND('[7]Param-ARMS Data'!GR339="",ISNUMBER('[7]Param-ARMS Data'!GR340)=TRUE)=TRUE,('[7]Param-ARMS Data'!GR340/100)*'[7]Param-ARMS Data'!GR338*1000,"")</f>
        <v/>
      </c>
      <c r="GX136" s="97" t="str">
        <f>IF(AND('[7]Param-ARMS Data'!GS339="",ISNUMBER('[7]Param-ARMS Data'!GS340)=TRUE)=TRUE,('[7]Param-ARMS Data'!GS340/100)*'[7]Param-ARMS Data'!GS338*1000,"")</f>
        <v/>
      </c>
      <c r="GY136" s="97" t="str">
        <f>IF(AND('[7]Param-ARMS Data'!GT339="",ISNUMBER('[7]Param-ARMS Data'!GT340)=TRUE)=TRUE,('[7]Param-ARMS Data'!GT340/100)*'[7]Param-ARMS Data'!GT338*1000,"")</f>
        <v/>
      </c>
      <c r="GZ136" s="97" t="str">
        <f>IF(AND('[7]Param-ARMS Data'!GU339="",ISNUMBER('[7]Param-ARMS Data'!GU340)=TRUE)=TRUE,('[7]Param-ARMS Data'!GU340/100)*'[7]Param-ARMS Data'!GU338*1000,"")</f>
        <v/>
      </c>
      <c r="HA136" s="97" t="str">
        <f>IF(AND('[7]Param-ARMS Data'!GV339="",ISNUMBER('[7]Param-ARMS Data'!GV340)=TRUE)=TRUE,('[7]Param-ARMS Data'!GV340/100)*'[7]Param-ARMS Data'!GV338*1000,"")</f>
        <v/>
      </c>
      <c r="HB136" s="97" t="str">
        <f>IF(AND('[7]Param-ARMS Data'!GW339="",ISNUMBER('[7]Param-ARMS Data'!GW340)=TRUE)=TRUE,('[7]Param-ARMS Data'!GW340/100)*'[7]Param-ARMS Data'!GW338*1000,"")</f>
        <v/>
      </c>
      <c r="HC136" s="97" t="str">
        <f>IF(AND('[7]Param-ARMS Data'!GX339="",ISNUMBER('[7]Param-ARMS Data'!GX340)=TRUE)=TRUE,('[7]Param-ARMS Data'!GX340/100)*'[7]Param-ARMS Data'!GX338*1000,"")</f>
        <v/>
      </c>
      <c r="HD136" s="97" t="str">
        <f>IF(AND('[7]Param-ARMS Data'!GY339="",ISNUMBER('[7]Param-ARMS Data'!GY340)=TRUE)=TRUE,('[7]Param-ARMS Data'!GY340/100)*'[7]Param-ARMS Data'!GY338*1000,"")</f>
        <v/>
      </c>
      <c r="HE136" s="97" t="str">
        <f>IF(AND('[7]Param-ARMS Data'!GZ339="",ISNUMBER('[7]Param-ARMS Data'!GZ340)=TRUE)=TRUE,('[7]Param-ARMS Data'!GZ340/100)*'[7]Param-ARMS Data'!GZ338*1000,"")</f>
        <v/>
      </c>
      <c r="HF136" s="97" t="str">
        <f>IF(AND('[7]Param-ARMS Data'!HA339="",ISNUMBER('[7]Param-ARMS Data'!HA340)=TRUE)=TRUE,('[7]Param-ARMS Data'!HA340/100)*'[7]Param-ARMS Data'!HA338*1000,"")</f>
        <v/>
      </c>
      <c r="HG136" s="97" t="str">
        <f>IF(AND('[7]Param-ARMS Data'!HB339="",ISNUMBER('[7]Param-ARMS Data'!HB340)=TRUE)=TRUE,('[7]Param-ARMS Data'!HB340/100)*'[7]Param-ARMS Data'!HB338*1000,"")</f>
        <v/>
      </c>
      <c r="HH136" s="97" t="str">
        <f>IF(AND('[7]Param-ARMS Data'!HC339="",ISNUMBER('[7]Param-ARMS Data'!HC340)=TRUE)=TRUE,('[7]Param-ARMS Data'!HC340/100)*'[7]Param-ARMS Data'!HC338*1000,"")</f>
        <v/>
      </c>
      <c r="HI136" s="97" t="str">
        <f>IF(AND('[7]Param-ARMS Data'!HD339="",ISNUMBER('[7]Param-ARMS Data'!HD340)=TRUE)=TRUE,('[7]Param-ARMS Data'!HD340/100)*'[7]Param-ARMS Data'!HD338*1000,"")</f>
        <v/>
      </c>
      <c r="HJ136" s="97" t="str">
        <f>IF(AND('[7]Param-ARMS Data'!HE339="",ISNUMBER('[7]Param-ARMS Data'!HE340)=TRUE)=TRUE,('[7]Param-ARMS Data'!HE340/100)*'[7]Param-ARMS Data'!HE338*1000,"")</f>
        <v/>
      </c>
      <c r="HK136" s="97" t="str">
        <f>IF(AND('[7]Param-ARMS Data'!HF339="",ISNUMBER('[7]Param-ARMS Data'!HF340)=TRUE)=TRUE,('[7]Param-ARMS Data'!HF340/100)*'[7]Param-ARMS Data'!HF338*1000,"")</f>
        <v/>
      </c>
      <c r="HL136" s="97" t="str">
        <f>IF(AND('[7]Param-ARMS Data'!HG339="",ISNUMBER('[7]Param-ARMS Data'!HG340)=TRUE)=TRUE,('[7]Param-ARMS Data'!HG340/100)*'[7]Param-ARMS Data'!HG338*1000,"")</f>
        <v/>
      </c>
      <c r="HM136" s="97" t="str">
        <f>IF(AND('[7]Param-ARMS Data'!HH339="",ISNUMBER('[7]Param-ARMS Data'!HH340)=TRUE)=TRUE,('[7]Param-ARMS Data'!HH340/100)*'[7]Param-ARMS Data'!HH338*1000,"")</f>
        <v/>
      </c>
      <c r="HN136" s="97" t="str">
        <f>IF(AND('[7]Param-ARMS Data'!HI339="",ISNUMBER('[7]Param-ARMS Data'!HI340)=TRUE)=TRUE,('[7]Param-ARMS Data'!HI340/100)*'[7]Param-ARMS Data'!HI338*1000,"")</f>
        <v/>
      </c>
      <c r="HO136" s="97" t="str">
        <f>IF(AND('[7]Param-ARMS Data'!HJ339="",ISNUMBER('[7]Param-ARMS Data'!HJ340)=TRUE)=TRUE,('[7]Param-ARMS Data'!HJ340/100)*'[7]Param-ARMS Data'!HJ338*1000,"")</f>
        <v/>
      </c>
      <c r="HP136" s="97" t="str">
        <f>IF(AND('[7]Param-ARMS Data'!HK339="",ISNUMBER('[7]Param-ARMS Data'!HK340)=TRUE)=TRUE,('[7]Param-ARMS Data'!HK340/100)*'[7]Param-ARMS Data'!HK338*1000,"")</f>
        <v/>
      </c>
      <c r="HQ136" s="97" t="str">
        <f>IF(AND('[7]Param-ARMS Data'!HL339="",ISNUMBER('[7]Param-ARMS Data'!HL340)=TRUE)=TRUE,('[7]Param-ARMS Data'!HL340/100)*'[7]Param-ARMS Data'!HL338*1000,"")</f>
        <v/>
      </c>
      <c r="HR136" s="97" t="str">
        <f>IF(AND('[7]Param-ARMS Data'!HM339="",ISNUMBER('[7]Param-ARMS Data'!HM340)=TRUE)=TRUE,('[7]Param-ARMS Data'!HM340/100)*'[7]Param-ARMS Data'!HM338*1000,"")</f>
        <v/>
      </c>
      <c r="HS136" s="97" t="str">
        <f>IF(AND('[7]Param-ARMS Data'!HN339="",ISNUMBER('[7]Param-ARMS Data'!HN340)=TRUE)=TRUE,('[7]Param-ARMS Data'!HN340/100)*'[7]Param-ARMS Data'!HN338*1000,"")</f>
        <v/>
      </c>
      <c r="HT136" s="97" t="str">
        <f>IF(AND('[7]Param-ARMS Data'!HO339="",ISNUMBER('[7]Param-ARMS Data'!HO340)=TRUE)=TRUE,('[7]Param-ARMS Data'!HO340/100)*'[7]Param-ARMS Data'!HO338*1000,"")</f>
        <v/>
      </c>
      <c r="HU136" s="97" t="str">
        <f>IF(AND('[7]Param-ARMS Data'!HP339="",ISNUMBER('[7]Param-ARMS Data'!HP340)=TRUE)=TRUE,('[7]Param-ARMS Data'!HP340/100)*'[7]Param-ARMS Data'!HP338*1000,"")</f>
        <v/>
      </c>
      <c r="HV136" s="97" t="str">
        <f>IF(AND('[7]Param-ARMS Data'!HQ339="",ISNUMBER('[7]Param-ARMS Data'!HQ340)=TRUE)=TRUE,('[7]Param-ARMS Data'!HQ340/100)*'[7]Param-ARMS Data'!HQ338*1000,"")</f>
        <v/>
      </c>
      <c r="HW136" s="97" t="str">
        <f>IF(AND('[7]Param-ARMS Data'!HR339="",ISNUMBER('[7]Param-ARMS Data'!HR340)=TRUE)=TRUE,('[7]Param-ARMS Data'!HR340/100)*'[7]Param-ARMS Data'!HR338*1000,"")</f>
        <v/>
      </c>
      <c r="HX136" s="97" t="str">
        <f>IF(AND('[7]Param-ARMS Data'!HS339="",ISNUMBER('[7]Param-ARMS Data'!HS340)=TRUE)=TRUE,('[7]Param-ARMS Data'!HS340/100)*'[7]Param-ARMS Data'!HS338*1000,"")</f>
        <v/>
      </c>
      <c r="HY136" s="97" t="str">
        <f>IF(AND('[7]Param-ARMS Data'!HT339="",ISNUMBER('[7]Param-ARMS Data'!HT340)=TRUE)=TRUE,('[7]Param-ARMS Data'!HT340/100)*'[7]Param-ARMS Data'!HT338*1000,"")</f>
        <v/>
      </c>
      <c r="HZ136" s="97" t="str">
        <f>IF(AND('[7]Param-ARMS Data'!HU339="",ISNUMBER('[7]Param-ARMS Data'!HU340)=TRUE)=TRUE,('[7]Param-ARMS Data'!HU340/100)*'[7]Param-ARMS Data'!HU338*1000,"")</f>
        <v/>
      </c>
      <c r="IA136" s="97" t="str">
        <f>IF(AND('[7]Param-ARMS Data'!HV339="",ISNUMBER('[7]Param-ARMS Data'!HV340)=TRUE)=TRUE,('[7]Param-ARMS Data'!HV340/100)*'[7]Param-ARMS Data'!HV338*1000,"")</f>
        <v/>
      </c>
      <c r="IB136" s="97" t="str">
        <f>IF(AND('[7]Param-ARMS Data'!HW339="",ISNUMBER('[7]Param-ARMS Data'!HW340)=TRUE)=TRUE,('[7]Param-ARMS Data'!HW340/100)*'[7]Param-ARMS Data'!HW338*1000,"")</f>
        <v/>
      </c>
      <c r="IC136" s="97" t="str">
        <f>IF(AND('[7]Param-ARMS Data'!HX339="",ISNUMBER('[7]Param-ARMS Data'!HX340)=TRUE)=TRUE,('[7]Param-ARMS Data'!HX340/100)*'[7]Param-ARMS Data'!HX338*1000,"")</f>
        <v/>
      </c>
      <c r="ID136" s="97" t="str">
        <f>IF(AND('[7]Param-ARMS Data'!HY339="",ISNUMBER('[7]Param-ARMS Data'!HY340)=TRUE)=TRUE,('[7]Param-ARMS Data'!HY340/100)*'[7]Param-ARMS Data'!HY338*1000,"")</f>
        <v/>
      </c>
      <c r="IE136" s="97" t="str">
        <f>IF(AND('[7]Param-ARMS Data'!HZ339="",ISNUMBER('[7]Param-ARMS Data'!HZ340)=TRUE)=TRUE,('[7]Param-ARMS Data'!HZ340/100)*'[7]Param-ARMS Data'!HZ338*1000,"")</f>
        <v/>
      </c>
      <c r="IF136" s="97" t="str">
        <f>IF(AND('[7]Param-ARMS Data'!IA339="",ISNUMBER('[7]Param-ARMS Data'!IA340)=TRUE)=TRUE,('[7]Param-ARMS Data'!IA340/100)*'[7]Param-ARMS Data'!IA338*1000,"")</f>
        <v/>
      </c>
      <c r="IG136" s="97" t="str">
        <f>IF(AND('[7]Param-ARMS Data'!IB339="",ISNUMBER('[7]Param-ARMS Data'!IB340)=TRUE)=TRUE,('[7]Param-ARMS Data'!IB340/100)*'[7]Param-ARMS Data'!IB338*1000,"")</f>
        <v/>
      </c>
      <c r="IH136" s="97" t="str">
        <f>IF(AND('[7]Param-ARMS Data'!IC339="",ISNUMBER('[7]Param-ARMS Data'!IC340)=TRUE)=TRUE,('[7]Param-ARMS Data'!IC340/100)*'[7]Param-ARMS Data'!IC338*1000,"")</f>
        <v/>
      </c>
      <c r="II136" s="97" t="str">
        <f>IF(AND('[7]Param-ARMS Data'!ID339="",ISNUMBER('[7]Param-ARMS Data'!ID340)=TRUE)=TRUE,('[7]Param-ARMS Data'!ID340/100)*'[7]Param-ARMS Data'!ID338*1000,"")</f>
        <v/>
      </c>
      <c r="IJ136" s="97" t="str">
        <f>IF(AND('[7]Param-ARMS Data'!IE339="",ISNUMBER('[7]Param-ARMS Data'!IE340)=TRUE)=TRUE,('[7]Param-ARMS Data'!IE340/100)*'[7]Param-ARMS Data'!IE338*1000,"")</f>
        <v/>
      </c>
      <c r="IK136" s="97" t="str">
        <f>IF(AND('[7]Param-ARMS Data'!IF339="",ISNUMBER('[7]Param-ARMS Data'!IF340)=TRUE)=TRUE,('[7]Param-ARMS Data'!IF340/100)*'[7]Param-ARMS Data'!IF338*1000,"")</f>
        <v/>
      </c>
      <c r="IL136" s="97" t="str">
        <f>IF(AND('[7]Param-ARMS Data'!IG339="",ISNUMBER('[7]Param-ARMS Data'!IG340)=TRUE)=TRUE,('[7]Param-ARMS Data'!IG340/100)*'[7]Param-ARMS Data'!IG338*1000,"")</f>
        <v/>
      </c>
      <c r="IM136" s="97" t="str">
        <f>IF(AND('[7]Param-ARMS Data'!IH339="",ISNUMBER('[7]Param-ARMS Data'!IH340)=TRUE)=TRUE,('[7]Param-ARMS Data'!IH340/100)*'[7]Param-ARMS Data'!IH338*1000,"")</f>
        <v/>
      </c>
      <c r="IN136" s="97" t="str">
        <f>IF(AND('[7]Param-ARMS Data'!II339="",ISNUMBER('[7]Param-ARMS Data'!II340)=TRUE)=TRUE,('[7]Param-ARMS Data'!II340/100)*'[7]Param-ARMS Data'!II338*1000,"")</f>
        <v/>
      </c>
      <c r="IO136" s="97" t="str">
        <f>IF(AND('[7]Param-ARMS Data'!IJ339="",ISNUMBER('[7]Param-ARMS Data'!IJ340)=TRUE)=TRUE,('[7]Param-ARMS Data'!IJ340/100)*'[7]Param-ARMS Data'!IJ338*1000,"")</f>
        <v/>
      </c>
      <c r="IP136" s="97" t="str">
        <f>IF(AND('[7]Param-ARMS Data'!IK339="",ISNUMBER('[7]Param-ARMS Data'!IK340)=TRUE)=TRUE,('[7]Param-ARMS Data'!IK340/100)*'[7]Param-ARMS Data'!IK338*1000,"")</f>
        <v/>
      </c>
      <c r="IQ136" s="97" t="str">
        <f>IF(AND('[7]Param-ARMS Data'!IL339="",ISNUMBER('[7]Param-ARMS Data'!IL340)=TRUE)=TRUE,('[7]Param-ARMS Data'!IL340/100)*'[7]Param-ARMS Data'!IL338*1000,"")</f>
        <v/>
      </c>
      <c r="IR136" s="97" t="str">
        <f>IF(AND('[7]Param-ARMS Data'!IM339="",ISNUMBER('[7]Param-ARMS Data'!IM340)=TRUE)=TRUE,('[7]Param-ARMS Data'!IM340/100)*'[7]Param-ARMS Data'!IM338*1000,"")</f>
        <v/>
      </c>
      <c r="IS136" s="97" t="str">
        <f>IF(AND('[7]Param-ARMS Data'!IN339="",ISNUMBER('[7]Param-ARMS Data'!IN340)=TRUE)=TRUE,('[7]Param-ARMS Data'!IN340/100)*'[7]Param-ARMS Data'!IN338*1000,"")</f>
        <v/>
      </c>
      <c r="IT136" s="97" t="str">
        <f>IF(AND('[7]Param-ARMS Data'!IO339="",ISNUMBER('[7]Param-ARMS Data'!IO340)=TRUE)=TRUE,('[7]Param-ARMS Data'!IO340/100)*'[7]Param-ARMS Data'!IO338*1000,"")</f>
        <v/>
      </c>
      <c r="IU136" s="97" t="str">
        <f>IF(AND('[7]Param-ARMS Data'!IP339="",ISNUMBER('[7]Param-ARMS Data'!IP340)=TRUE)=TRUE,('[7]Param-ARMS Data'!IP340/100)*'[7]Param-ARMS Data'!IP338*1000,"")</f>
        <v/>
      </c>
      <c r="IV136" s="97" t="str">
        <f>IF(AND('[7]Param-ARMS Data'!IQ339="",ISNUMBER('[7]Param-ARMS Data'!IQ340)=TRUE)=TRUE,('[7]Param-ARMS Data'!IQ340/100)*'[7]Param-ARMS Data'!IQ338*1000,"")</f>
        <v/>
      </c>
      <c r="IW136" s="97" t="str">
        <f>IF(AND('[7]Param-ARMS Data'!IR339="",ISNUMBER('[7]Param-ARMS Data'!IR340)=TRUE)=TRUE,('[7]Param-ARMS Data'!IR340/100)*'[7]Param-ARMS Data'!IR338*1000,"")</f>
        <v/>
      </c>
      <c r="IX136" s="97" t="str">
        <f>IF(AND('[7]Param-ARMS Data'!IS339="",ISNUMBER('[7]Param-ARMS Data'!IS340)=TRUE)=TRUE,('[7]Param-ARMS Data'!IS340/100)*'[7]Param-ARMS Data'!IS338*1000,"")</f>
        <v/>
      </c>
      <c r="IY136" s="97" t="str">
        <f>IF(AND('[7]Param-ARMS Data'!IT339="",ISNUMBER('[7]Param-ARMS Data'!IT340)=TRUE)=TRUE,('[7]Param-ARMS Data'!IT340/100)*'[7]Param-ARMS Data'!IT338*1000,"")</f>
        <v/>
      </c>
      <c r="IZ136" s="97" t="str">
        <f>IF(AND('[7]Param-ARMS Data'!IU339="",ISNUMBER('[7]Param-ARMS Data'!IU340)=TRUE)=TRUE,('[7]Param-ARMS Data'!IU340/100)*'[7]Param-ARMS Data'!IU338*1000,"")</f>
        <v/>
      </c>
      <c r="JA136" s="97" t="str">
        <f>IF(AND('[7]Param-ARMS Data'!IV339="",ISNUMBER('[7]Param-ARMS Data'!IV340)=TRUE)=TRUE,('[7]Param-ARMS Data'!IV340/100)*'[7]Param-ARMS Data'!IV338*1000,"")</f>
        <v/>
      </c>
      <c r="JB136" s="97" t="str">
        <f>IF(AND('[7]Param-ARMS Data'!IW339="",ISNUMBER('[7]Param-ARMS Data'!IW340)=TRUE)=TRUE,('[7]Param-ARMS Data'!IW340/100)*'[7]Param-ARMS Data'!IW338*1000,"")</f>
        <v/>
      </c>
      <c r="JC136" s="97" t="str">
        <f>IF(AND('[7]Param-ARMS Data'!IX339="",ISNUMBER('[7]Param-ARMS Data'!IX340)=TRUE)=TRUE,('[7]Param-ARMS Data'!IX340/100)*'[7]Param-ARMS Data'!IX338*1000,"")</f>
        <v/>
      </c>
      <c r="JD136" s="97" t="str">
        <f>IF(AND('[7]Param-ARMS Data'!IY339="",ISNUMBER('[7]Param-ARMS Data'!IY340)=TRUE)=TRUE,('[7]Param-ARMS Data'!IY340/100)*'[7]Param-ARMS Data'!IY338*1000,"")</f>
        <v/>
      </c>
      <c r="JE136" s="97" t="str">
        <f>IF(AND('[7]Param-ARMS Data'!IZ339="",ISNUMBER('[7]Param-ARMS Data'!IZ340)=TRUE)=TRUE,('[7]Param-ARMS Data'!IZ340/100)*'[7]Param-ARMS Data'!IZ338*1000,"")</f>
        <v/>
      </c>
      <c r="JF136" s="97" t="str">
        <f>IF(AND('[7]Param-ARMS Data'!JA339="",ISNUMBER('[7]Param-ARMS Data'!JA340)=TRUE)=TRUE,('[7]Param-ARMS Data'!JA340/100)*'[7]Param-ARMS Data'!JA338*1000,"")</f>
        <v/>
      </c>
      <c r="JG136" s="97" t="str">
        <f>IF(AND('[7]Param-ARMS Data'!JB339="",ISNUMBER('[7]Param-ARMS Data'!JB340)=TRUE)=TRUE,('[7]Param-ARMS Data'!JB340/100)*'[7]Param-ARMS Data'!JB338*1000,"")</f>
        <v/>
      </c>
      <c r="JH136" s="97" t="str">
        <f>IF(AND('[7]Param-ARMS Data'!JC339="",ISNUMBER('[7]Param-ARMS Data'!JC340)=TRUE)=TRUE,('[7]Param-ARMS Data'!JC340/100)*'[7]Param-ARMS Data'!JC338*1000,"")</f>
        <v/>
      </c>
      <c r="JI136" s="97" t="str">
        <f>IF(AND('[7]Param-ARMS Data'!JD339="",ISNUMBER('[7]Param-ARMS Data'!JD340)=TRUE)=TRUE,('[7]Param-ARMS Data'!JD340/100)*'[7]Param-ARMS Data'!JD338*1000,"")</f>
        <v/>
      </c>
      <c r="JJ136" s="97" t="str">
        <f>IF(AND('[7]Param-ARMS Data'!JE339="",ISNUMBER('[7]Param-ARMS Data'!JE340)=TRUE)=TRUE,('[7]Param-ARMS Data'!JE340/100)*'[7]Param-ARMS Data'!JE338*1000,"")</f>
        <v/>
      </c>
      <c r="JK136" s="97" t="str">
        <f>IF(AND('[7]Param-ARMS Data'!JF339="",ISNUMBER('[7]Param-ARMS Data'!JF340)=TRUE)=TRUE,('[7]Param-ARMS Data'!JF340/100)*'[7]Param-ARMS Data'!JF338*1000,"")</f>
        <v/>
      </c>
      <c r="JL136" s="97" t="str">
        <f>IF(AND('[7]Param-ARMS Data'!JG339="",ISNUMBER('[7]Param-ARMS Data'!JG340)=TRUE)=TRUE,('[7]Param-ARMS Data'!JG340/100)*'[7]Param-ARMS Data'!JG338*1000,"")</f>
        <v/>
      </c>
      <c r="JM136" s="97" t="str">
        <f>IF(AND('[7]Param-ARMS Data'!JH339="",ISNUMBER('[7]Param-ARMS Data'!JH340)=TRUE)=TRUE,('[7]Param-ARMS Data'!JH340/100)*'[7]Param-ARMS Data'!JH338*1000,"")</f>
        <v/>
      </c>
      <c r="JN136" s="97" t="str">
        <f>IF(AND('[7]Param-ARMS Data'!JI339="",ISNUMBER('[7]Param-ARMS Data'!JI340)=TRUE)=TRUE,('[7]Param-ARMS Data'!JI340/100)*'[7]Param-ARMS Data'!JI338*1000,"")</f>
        <v/>
      </c>
      <c r="JO136" s="97" t="str">
        <f>IF(AND('[7]Param-ARMS Data'!JJ339="",ISNUMBER('[7]Param-ARMS Data'!JJ340)=TRUE)=TRUE,('[7]Param-ARMS Data'!JJ340/100)*'[7]Param-ARMS Data'!JJ338*1000,"")</f>
        <v/>
      </c>
      <c r="JP136" s="97" t="str">
        <f>IF(AND('[7]Param-ARMS Data'!JK339="",ISNUMBER('[7]Param-ARMS Data'!JK340)=TRUE)=TRUE,('[7]Param-ARMS Data'!JK340/100)*'[7]Param-ARMS Data'!JK338*1000,"")</f>
        <v/>
      </c>
      <c r="JQ136" s="97" t="str">
        <f>IF(AND('[7]Param-ARMS Data'!JL339="",ISNUMBER('[7]Param-ARMS Data'!JL340)=TRUE)=TRUE,('[7]Param-ARMS Data'!JL340/100)*'[7]Param-ARMS Data'!JL338*1000,"")</f>
        <v/>
      </c>
      <c r="JR136" s="97" t="str">
        <f>IF(AND('[7]Param-ARMS Data'!JM339="",ISNUMBER('[7]Param-ARMS Data'!JM340)=TRUE)=TRUE,('[7]Param-ARMS Data'!JM340/100)*'[7]Param-ARMS Data'!JM338*1000,"")</f>
        <v/>
      </c>
      <c r="JS136" s="97" t="str">
        <f>IF(AND('[7]Param-ARMS Data'!JN339="",ISNUMBER('[7]Param-ARMS Data'!JN340)=TRUE)=TRUE,('[7]Param-ARMS Data'!JN340/100)*'[7]Param-ARMS Data'!JN338*1000,"")</f>
        <v/>
      </c>
      <c r="JT136" s="97" t="str">
        <f>IF(AND('[7]Param-ARMS Data'!JO339="",ISNUMBER('[7]Param-ARMS Data'!JO340)=TRUE)=TRUE,('[7]Param-ARMS Data'!JO340/100)*'[7]Param-ARMS Data'!JO338*1000,"")</f>
        <v/>
      </c>
      <c r="JU136" s="97" t="str">
        <f>IF(AND('[7]Param-ARMS Data'!JP339="",ISNUMBER('[7]Param-ARMS Data'!JP340)=TRUE)=TRUE,('[7]Param-ARMS Data'!JP340/100)*'[7]Param-ARMS Data'!JP338*1000,"")</f>
        <v/>
      </c>
      <c r="JV136" s="97" t="str">
        <f>IF(AND('[7]Param-ARMS Data'!JQ339="",ISNUMBER('[7]Param-ARMS Data'!JQ340)=TRUE)=TRUE,('[7]Param-ARMS Data'!JQ340/100)*'[7]Param-ARMS Data'!JQ338*1000,"")</f>
        <v/>
      </c>
      <c r="JW136" s="97" t="str">
        <f>IF(AND('[7]Param-ARMS Data'!JR339="",ISNUMBER('[7]Param-ARMS Data'!JR340)=TRUE)=TRUE,('[7]Param-ARMS Data'!JR340/100)*'[7]Param-ARMS Data'!JR338*1000,"")</f>
        <v/>
      </c>
      <c r="JX136" s="97" t="str">
        <f>IF(AND('[7]Param-ARMS Data'!JS339="",ISNUMBER('[7]Param-ARMS Data'!JS340)=TRUE)=TRUE,('[7]Param-ARMS Data'!JS340/100)*'[7]Param-ARMS Data'!JS338*1000,"")</f>
        <v/>
      </c>
      <c r="JY136" s="97" t="str">
        <f>IF(AND('[7]Param-ARMS Data'!JT339="",ISNUMBER('[7]Param-ARMS Data'!JT340)=TRUE)=TRUE,('[7]Param-ARMS Data'!JT340/100)*'[7]Param-ARMS Data'!JT338*1000,"")</f>
        <v/>
      </c>
      <c r="JZ136" s="97" t="str">
        <f>IF(AND('[7]Param-ARMS Data'!JU339="",ISNUMBER('[7]Param-ARMS Data'!JU340)=TRUE)=TRUE,('[7]Param-ARMS Data'!JU340/100)*'[7]Param-ARMS Data'!JU338*1000,"")</f>
        <v/>
      </c>
      <c r="KA136" s="97" t="str">
        <f>IF(AND('[7]Param-ARMS Data'!JV339="",ISNUMBER('[7]Param-ARMS Data'!JV340)=TRUE)=TRUE,('[7]Param-ARMS Data'!JV340/100)*'[7]Param-ARMS Data'!JV338*1000,"")</f>
        <v/>
      </c>
      <c r="KB136" s="97" t="str">
        <f>IF(AND('[7]Param-ARMS Data'!JW339="",ISNUMBER('[7]Param-ARMS Data'!JW340)=TRUE)=TRUE,('[7]Param-ARMS Data'!JW340/100)*'[7]Param-ARMS Data'!JW338*1000,"")</f>
        <v/>
      </c>
      <c r="KC136" s="97" t="str">
        <f>IF(AND('[7]Param-ARMS Data'!JX339="",ISNUMBER('[7]Param-ARMS Data'!JX340)=TRUE)=TRUE,('[7]Param-ARMS Data'!JX340/100)*'[7]Param-ARMS Data'!JX338*1000,"")</f>
        <v/>
      </c>
      <c r="KD136" s="97" t="str">
        <f>IF(AND('[7]Param-ARMS Data'!JY339="",ISNUMBER('[7]Param-ARMS Data'!JY340)=TRUE)=TRUE,('[7]Param-ARMS Data'!JY340/100)*'[7]Param-ARMS Data'!JY338*1000,"")</f>
        <v/>
      </c>
      <c r="KE136" s="97" t="str">
        <f>IF(AND('[7]Param-ARMS Data'!JZ339="",ISNUMBER('[7]Param-ARMS Data'!JZ340)=TRUE)=TRUE,('[7]Param-ARMS Data'!JZ340/100)*'[7]Param-ARMS Data'!JZ338*1000,"")</f>
        <v/>
      </c>
      <c r="KF136" s="97" t="str">
        <f>IF(AND('[7]Param-ARMS Data'!KA339="",ISNUMBER('[7]Param-ARMS Data'!KA340)=TRUE)=TRUE,('[7]Param-ARMS Data'!KA340/100)*'[7]Param-ARMS Data'!KA338*1000,"")</f>
        <v/>
      </c>
      <c r="KG136" s="97" t="str">
        <f>IF(AND('[7]Param-ARMS Data'!KB339="",ISNUMBER('[7]Param-ARMS Data'!KB340)=TRUE)=TRUE,('[7]Param-ARMS Data'!KB340/100)*'[7]Param-ARMS Data'!KB338*1000,"")</f>
        <v/>
      </c>
      <c r="KH136" s="97" t="str">
        <f>IF(AND('[7]Param-ARMS Data'!KC339="",ISNUMBER('[7]Param-ARMS Data'!KC340)=TRUE)=TRUE,('[7]Param-ARMS Data'!KC340/100)*'[7]Param-ARMS Data'!KC338*1000,"")</f>
        <v/>
      </c>
      <c r="KI136" s="97" t="str">
        <f>IF(AND('[7]Param-ARMS Data'!KD339="",ISNUMBER('[7]Param-ARMS Data'!KD340)=TRUE)=TRUE,('[7]Param-ARMS Data'!KD340/100)*'[7]Param-ARMS Data'!KD338*1000,"")</f>
        <v/>
      </c>
      <c r="KJ136" s="97" t="str">
        <f>IF(AND('[7]Param-ARMS Data'!KE339="",ISNUMBER('[7]Param-ARMS Data'!KE340)=TRUE)=TRUE,('[7]Param-ARMS Data'!KE340/100)*'[7]Param-ARMS Data'!KE338*1000,"")</f>
        <v/>
      </c>
      <c r="KK136" s="97" t="str">
        <f>IF(AND('[7]Param-ARMS Data'!KF339="",ISNUMBER('[7]Param-ARMS Data'!KF340)=TRUE)=TRUE,('[7]Param-ARMS Data'!KF340/100)*'[7]Param-ARMS Data'!KF338*1000,"")</f>
        <v/>
      </c>
      <c r="KL136" s="97" t="str">
        <f>IF(AND('[7]Param-ARMS Data'!KG339="",ISNUMBER('[7]Param-ARMS Data'!KG340)=TRUE)=TRUE,('[7]Param-ARMS Data'!KG340/100)*'[7]Param-ARMS Data'!KG338*1000,"")</f>
        <v/>
      </c>
      <c r="KM136" s="97" t="str">
        <f>IF(AND('[7]Param-ARMS Data'!KH339="",ISNUMBER('[7]Param-ARMS Data'!KH340)=TRUE)=TRUE,('[7]Param-ARMS Data'!KH340/100)*'[7]Param-ARMS Data'!KH338*1000,"")</f>
        <v/>
      </c>
      <c r="KN136" s="97" t="str">
        <f>IF(AND('[7]Param-ARMS Data'!KI339="",ISNUMBER('[7]Param-ARMS Data'!KI340)=TRUE)=TRUE,('[7]Param-ARMS Data'!KI340/100)*'[7]Param-ARMS Data'!KI338*1000,"")</f>
        <v/>
      </c>
      <c r="KO136" s="97" t="str">
        <f>IF(AND('[7]Param-ARMS Data'!KJ339="",ISNUMBER('[7]Param-ARMS Data'!KJ340)=TRUE)=TRUE,('[7]Param-ARMS Data'!KJ340/100)*'[7]Param-ARMS Data'!KJ338*1000,"")</f>
        <v/>
      </c>
      <c r="KP136" s="97" t="str">
        <f>IF(AND('[7]Param-ARMS Data'!KK339="",ISNUMBER('[7]Param-ARMS Data'!KK340)=TRUE)=TRUE,('[7]Param-ARMS Data'!KK340/100)*'[7]Param-ARMS Data'!KK338*1000,"")</f>
        <v/>
      </c>
      <c r="KQ136" s="97" t="str">
        <f>IF(AND('[7]Param-ARMS Data'!KL339="",ISNUMBER('[7]Param-ARMS Data'!KL340)=TRUE)=TRUE,('[7]Param-ARMS Data'!KL340/100)*'[7]Param-ARMS Data'!KL338*1000,"")</f>
        <v/>
      </c>
      <c r="KR136" s="97" t="str">
        <f>IF(AND('[7]Param-ARMS Data'!KM339="",ISNUMBER('[7]Param-ARMS Data'!KM340)=TRUE)=TRUE,('[7]Param-ARMS Data'!KM340/100)*'[7]Param-ARMS Data'!KM338*1000,"")</f>
        <v/>
      </c>
      <c r="KS136" s="97" t="str">
        <f>IF(AND('[7]Param-ARMS Data'!KN339="",ISNUMBER('[7]Param-ARMS Data'!KN340)=TRUE)=TRUE,('[7]Param-ARMS Data'!KN340/100)*'[7]Param-ARMS Data'!KN338*1000,"")</f>
        <v/>
      </c>
      <c r="KT136" s="97" t="str">
        <f>IF(AND('[7]Param-ARMS Data'!KO339="",ISNUMBER('[7]Param-ARMS Data'!KO340)=TRUE)=TRUE,('[7]Param-ARMS Data'!KO340/100)*'[7]Param-ARMS Data'!KO338*1000,"")</f>
        <v/>
      </c>
      <c r="KU136" s="97" t="str">
        <f>IF(AND('[7]Param-ARMS Data'!KP339="",ISNUMBER('[7]Param-ARMS Data'!KP340)=TRUE)=TRUE,('[7]Param-ARMS Data'!KP340/100)*'[7]Param-ARMS Data'!KP338*1000,"")</f>
        <v/>
      </c>
      <c r="KV136" s="97" t="str">
        <f>IF(AND('[7]Param-ARMS Data'!KQ339="",ISNUMBER('[7]Param-ARMS Data'!KQ340)=TRUE)=TRUE,('[7]Param-ARMS Data'!KQ340/100)*'[7]Param-ARMS Data'!KQ338*1000,"")</f>
        <v/>
      </c>
      <c r="KW136" s="97" t="str">
        <f>IF(AND('[7]Param-ARMS Data'!KR339="",ISNUMBER('[7]Param-ARMS Data'!KR340)=TRUE)=TRUE,('[7]Param-ARMS Data'!KR340/100)*'[7]Param-ARMS Data'!KR338*1000,"")</f>
        <v/>
      </c>
      <c r="KX136" s="97" t="str">
        <f>IF(AND('[7]Param-ARMS Data'!KS339="",ISNUMBER('[7]Param-ARMS Data'!KS340)=TRUE)=TRUE,('[7]Param-ARMS Data'!KS340/100)*'[7]Param-ARMS Data'!KS338*1000,"")</f>
        <v/>
      </c>
      <c r="KY136" s="97" t="str">
        <f>IF(AND('[7]Param-ARMS Data'!KT339="",ISNUMBER('[7]Param-ARMS Data'!KT340)=TRUE)=TRUE,('[7]Param-ARMS Data'!KT340/100)*'[7]Param-ARMS Data'!KT338*1000,"")</f>
        <v/>
      </c>
      <c r="KZ136" s="97" t="str">
        <f>IF(AND('[7]Param-ARMS Data'!KU339="",ISNUMBER('[7]Param-ARMS Data'!KU340)=TRUE)=TRUE,('[7]Param-ARMS Data'!KU340/100)*'[7]Param-ARMS Data'!KU338*1000,"")</f>
        <v/>
      </c>
      <c r="LA136" s="97" t="str">
        <f>IF(AND('[7]Param-ARMS Data'!KV339="",ISNUMBER('[7]Param-ARMS Data'!KV340)=TRUE)=TRUE,('[7]Param-ARMS Data'!KV340/100)*'[7]Param-ARMS Data'!KV338*1000,"")</f>
        <v/>
      </c>
      <c r="LB136" s="97" t="str">
        <f>IF(AND('[7]Param-ARMS Data'!KW339="",ISNUMBER('[7]Param-ARMS Data'!KW340)=TRUE)=TRUE,('[7]Param-ARMS Data'!KW340/100)*'[7]Param-ARMS Data'!KW338*1000,"")</f>
        <v/>
      </c>
      <c r="LC136" s="97" t="str">
        <f>IF(AND('[7]Param-ARMS Data'!KX339="",ISNUMBER('[7]Param-ARMS Data'!KX340)=TRUE)=TRUE,('[7]Param-ARMS Data'!KX340/100)*'[7]Param-ARMS Data'!KX338*1000,"")</f>
        <v/>
      </c>
      <c r="LD136" s="97" t="str">
        <f>IF(AND('[7]Param-ARMS Data'!KY339="",ISNUMBER('[7]Param-ARMS Data'!KY340)=TRUE)=TRUE,('[7]Param-ARMS Data'!KY340/100)*'[7]Param-ARMS Data'!KY338*1000,"")</f>
        <v/>
      </c>
      <c r="LE136" s="97" t="str">
        <f>IF(AND('[7]Param-ARMS Data'!KZ339="",ISNUMBER('[7]Param-ARMS Data'!KZ340)=TRUE)=TRUE,('[7]Param-ARMS Data'!KZ340/100)*'[7]Param-ARMS Data'!KZ338*1000,"")</f>
        <v/>
      </c>
      <c r="LF136" s="97" t="str">
        <f>IF(AND('[7]Param-ARMS Data'!LA339="",ISNUMBER('[7]Param-ARMS Data'!LA340)=TRUE)=TRUE,('[7]Param-ARMS Data'!LA340/100)*'[7]Param-ARMS Data'!LA338*1000,"")</f>
        <v/>
      </c>
      <c r="LG136" s="97" t="str">
        <f>IF(AND('[7]Param-ARMS Data'!LB339="",ISNUMBER('[7]Param-ARMS Data'!LB340)=TRUE)=TRUE,('[7]Param-ARMS Data'!LB340/100)*'[7]Param-ARMS Data'!LB338*1000,"")</f>
        <v/>
      </c>
      <c r="LH136" s="97" t="str">
        <f>IF(AND('[7]Param-ARMS Data'!LC339="",ISNUMBER('[7]Param-ARMS Data'!LC340)=TRUE)=TRUE,('[7]Param-ARMS Data'!LC340/100)*'[7]Param-ARMS Data'!LC338*1000,"")</f>
        <v/>
      </c>
      <c r="LI136" s="97" t="str">
        <f>IF(AND('[7]Param-ARMS Data'!LD339="",ISNUMBER('[7]Param-ARMS Data'!LD340)=TRUE)=TRUE,('[7]Param-ARMS Data'!LD340/100)*'[7]Param-ARMS Data'!LD338*1000,"")</f>
        <v/>
      </c>
      <c r="LJ136" s="97" t="str">
        <f>IF(AND('[7]Param-ARMS Data'!LE339="",ISNUMBER('[7]Param-ARMS Data'!LE340)=TRUE)=TRUE,('[7]Param-ARMS Data'!LE340/100)*'[7]Param-ARMS Data'!LE338*1000,"")</f>
        <v/>
      </c>
      <c r="LK136" s="97" t="str">
        <f>IF(AND('[7]Param-ARMS Data'!LF339="",ISNUMBER('[7]Param-ARMS Data'!LF340)=TRUE)=TRUE,('[7]Param-ARMS Data'!LF340/100)*'[7]Param-ARMS Data'!LF338*1000,"")</f>
        <v/>
      </c>
      <c r="LL136" s="97" t="str">
        <f>IF(AND('[7]Param-ARMS Data'!LG339="",ISNUMBER('[7]Param-ARMS Data'!LG340)=TRUE)=TRUE,('[7]Param-ARMS Data'!LG340/100)*'[7]Param-ARMS Data'!LG338*1000,"")</f>
        <v/>
      </c>
      <c r="LM136" s="97" t="str">
        <f>IF(AND('[7]Param-ARMS Data'!LH339="",ISNUMBER('[7]Param-ARMS Data'!LH340)=TRUE)=TRUE,('[7]Param-ARMS Data'!LH340/100)*'[7]Param-ARMS Data'!LH338*1000,"")</f>
        <v/>
      </c>
      <c r="LN136" s="97" t="str">
        <f>IF(AND('[7]Param-ARMS Data'!LI339="",ISNUMBER('[7]Param-ARMS Data'!LI340)=TRUE)=TRUE,('[7]Param-ARMS Data'!LI340/100)*'[7]Param-ARMS Data'!LI338*1000,"")</f>
        <v/>
      </c>
      <c r="LO136" s="97" t="str">
        <f>IF(AND('[7]Param-ARMS Data'!LJ339="",ISNUMBER('[7]Param-ARMS Data'!LJ340)=TRUE)=TRUE,('[7]Param-ARMS Data'!LJ340/100)*'[7]Param-ARMS Data'!LJ338*1000,"")</f>
        <v/>
      </c>
      <c r="LP136" s="97" t="str">
        <f>IF(AND('[7]Param-ARMS Data'!LK339="",ISNUMBER('[7]Param-ARMS Data'!LK340)=TRUE)=TRUE,('[7]Param-ARMS Data'!LK340/100)*'[7]Param-ARMS Data'!LK338*1000,"")</f>
        <v/>
      </c>
      <c r="LQ136" s="97" t="str">
        <f>IF(AND('[7]Param-ARMS Data'!LL339="",ISNUMBER('[7]Param-ARMS Data'!LL340)=TRUE)=TRUE,('[7]Param-ARMS Data'!LL340/100)*'[7]Param-ARMS Data'!LL338*1000,"")</f>
        <v/>
      </c>
      <c r="LR136" s="97" t="str">
        <f>IF(AND('[7]Param-ARMS Data'!LM339="",ISNUMBER('[7]Param-ARMS Data'!LM340)=TRUE)=TRUE,('[7]Param-ARMS Data'!LM340/100)*'[7]Param-ARMS Data'!LM338*1000,"")</f>
        <v/>
      </c>
      <c r="LS136" s="97" t="str">
        <f>IF(AND('[7]Param-ARMS Data'!LN339="",ISNUMBER('[7]Param-ARMS Data'!LN340)=TRUE)=TRUE,('[7]Param-ARMS Data'!LN340/100)*'[7]Param-ARMS Data'!LN338*1000,"")</f>
        <v/>
      </c>
      <c r="LT136" s="97" t="str">
        <f>IF(AND('[7]Param-ARMS Data'!LO339="",ISNUMBER('[7]Param-ARMS Data'!LO340)=TRUE)=TRUE,('[7]Param-ARMS Data'!LO340/100)*'[7]Param-ARMS Data'!LO338*1000,"")</f>
        <v/>
      </c>
      <c r="LU136" s="97" t="str">
        <f>IF(AND('[7]Param-ARMS Data'!LP339="",ISNUMBER('[7]Param-ARMS Data'!LP340)=TRUE)=TRUE,('[7]Param-ARMS Data'!LP340/100)*'[7]Param-ARMS Data'!LP338*1000,"")</f>
        <v/>
      </c>
      <c r="LV136" s="97" t="str">
        <f>IF(AND('[7]Param-ARMS Data'!LQ339="",ISNUMBER('[7]Param-ARMS Data'!LQ340)=TRUE)=TRUE,('[7]Param-ARMS Data'!LQ340/100)*'[7]Param-ARMS Data'!LQ338*1000,"")</f>
        <v/>
      </c>
      <c r="LW136" s="97" t="str">
        <f>IF(AND('[7]Param-ARMS Data'!LR339="",ISNUMBER('[7]Param-ARMS Data'!LR340)=TRUE)=TRUE,('[7]Param-ARMS Data'!LR340/100)*'[7]Param-ARMS Data'!LR338*1000,"")</f>
        <v/>
      </c>
      <c r="LX136" s="97" t="str">
        <f>IF(AND('[7]Param-ARMS Data'!LS339="",ISNUMBER('[7]Param-ARMS Data'!LS340)=TRUE)=TRUE,('[7]Param-ARMS Data'!LS340/100)*'[7]Param-ARMS Data'!LS338*1000,"")</f>
        <v/>
      </c>
      <c r="LY136" s="97" t="str">
        <f>IF(AND('[7]Param-ARMS Data'!LT339="",ISNUMBER('[7]Param-ARMS Data'!LT340)=TRUE)=TRUE,('[7]Param-ARMS Data'!LT340/100)*'[7]Param-ARMS Data'!LT338*1000,"")</f>
        <v/>
      </c>
      <c r="LZ136" s="97" t="str">
        <f>IF(AND('[7]Param-ARMS Data'!LU339="",ISNUMBER('[7]Param-ARMS Data'!LU340)=TRUE)=TRUE,('[7]Param-ARMS Data'!LU340/100)*'[7]Param-ARMS Data'!LU338*1000,"")</f>
        <v/>
      </c>
      <c r="MA136" s="97" t="str">
        <f>IF(AND('[7]Param-ARMS Data'!LV339="",ISNUMBER('[7]Param-ARMS Data'!LV340)=TRUE)=TRUE,('[7]Param-ARMS Data'!LV340/100)*'[7]Param-ARMS Data'!LV338*1000,"")</f>
        <v/>
      </c>
      <c r="MB136" s="97" t="str">
        <f>IF(AND('[7]Param-ARMS Data'!LW339="",ISNUMBER('[7]Param-ARMS Data'!LW340)=TRUE)=TRUE,('[7]Param-ARMS Data'!LW340/100)*'[7]Param-ARMS Data'!LW338*1000,"")</f>
        <v/>
      </c>
      <c r="MC136" s="97" t="str">
        <f>IF(AND('[7]Param-ARMS Data'!LX339="",ISNUMBER('[7]Param-ARMS Data'!LX340)=TRUE)=TRUE,('[7]Param-ARMS Data'!LX340/100)*'[7]Param-ARMS Data'!LX338*1000,"")</f>
        <v/>
      </c>
      <c r="MD136" s="97" t="str">
        <f>IF(AND('[7]Param-ARMS Data'!LY339="",ISNUMBER('[7]Param-ARMS Data'!LY340)=TRUE)=TRUE,('[7]Param-ARMS Data'!LY340/100)*'[7]Param-ARMS Data'!LY338*1000,"")</f>
        <v/>
      </c>
      <c r="ME136" s="97" t="str">
        <f>IF(AND('[7]Param-ARMS Data'!LZ339="",ISNUMBER('[7]Param-ARMS Data'!LZ340)=TRUE)=TRUE,('[7]Param-ARMS Data'!LZ340/100)*'[7]Param-ARMS Data'!LZ338*1000,"")</f>
        <v/>
      </c>
      <c r="MF136" s="97" t="str">
        <f>IF(AND('[7]Param-ARMS Data'!MA339="",ISNUMBER('[7]Param-ARMS Data'!MA340)=TRUE)=TRUE,('[7]Param-ARMS Data'!MA340/100)*'[7]Param-ARMS Data'!MA338*1000,"")</f>
        <v/>
      </c>
      <c r="MG136" s="97" t="str">
        <f>IF(AND('[7]Param-ARMS Data'!MB339="",ISNUMBER('[7]Param-ARMS Data'!MB340)=TRUE)=TRUE,('[7]Param-ARMS Data'!MB340/100)*'[7]Param-ARMS Data'!MB338*1000,"")</f>
        <v/>
      </c>
      <c r="MH136" s="97" t="str">
        <f>IF(AND('[7]Param-ARMS Data'!MC339="",ISNUMBER('[7]Param-ARMS Data'!MC340)=TRUE)=TRUE,('[7]Param-ARMS Data'!MC340/100)*'[7]Param-ARMS Data'!MC338*1000,"")</f>
        <v/>
      </c>
      <c r="MI136" s="97" t="str">
        <f>IF(AND('[7]Param-ARMS Data'!MD339="",ISNUMBER('[7]Param-ARMS Data'!MD340)=TRUE)=TRUE,('[7]Param-ARMS Data'!MD340/100)*'[7]Param-ARMS Data'!MD338*1000,"")</f>
        <v/>
      </c>
      <c r="MJ136" s="97" t="str">
        <f>IF(AND('[7]Param-ARMS Data'!ME339="",ISNUMBER('[7]Param-ARMS Data'!ME340)=TRUE)=TRUE,('[7]Param-ARMS Data'!ME340/100)*'[7]Param-ARMS Data'!ME338*1000,"")</f>
        <v/>
      </c>
      <c r="MK136" s="97" t="str">
        <f>IF(AND('[7]Param-ARMS Data'!MF339="",ISNUMBER('[7]Param-ARMS Data'!MF340)=TRUE)=TRUE,('[7]Param-ARMS Data'!MF340/100)*'[7]Param-ARMS Data'!MF338*1000,"")</f>
        <v/>
      </c>
      <c r="ML136" s="97" t="str">
        <f>IF(AND('[7]Param-ARMS Data'!MG339="",ISNUMBER('[7]Param-ARMS Data'!MG340)=TRUE)=TRUE,('[7]Param-ARMS Data'!MG340/100)*'[7]Param-ARMS Data'!MG338*1000,"")</f>
        <v/>
      </c>
      <c r="MM136" s="97" t="str">
        <f>IF(AND('[7]Param-ARMS Data'!MH339="",ISNUMBER('[7]Param-ARMS Data'!MH340)=TRUE)=TRUE,('[7]Param-ARMS Data'!MH340/100)*'[7]Param-ARMS Data'!MH338*1000,"")</f>
        <v/>
      </c>
      <c r="MN136" s="97" t="str">
        <f>IF(AND('[7]Param-ARMS Data'!MI339="",ISNUMBER('[7]Param-ARMS Data'!MI340)=TRUE)=TRUE,('[7]Param-ARMS Data'!MI340/100)*'[7]Param-ARMS Data'!MI338*1000,"")</f>
        <v/>
      </c>
      <c r="MO136" s="97" t="str">
        <f>IF(AND('[7]Param-ARMS Data'!MJ339="",ISNUMBER('[7]Param-ARMS Data'!MJ340)=TRUE)=TRUE,('[7]Param-ARMS Data'!MJ340/100)*'[7]Param-ARMS Data'!MJ338*1000,"")</f>
        <v/>
      </c>
      <c r="MP136" s="97" t="str">
        <f>IF(AND('[7]Param-ARMS Data'!MK339="",ISNUMBER('[7]Param-ARMS Data'!MK340)=TRUE)=TRUE,('[7]Param-ARMS Data'!MK340/100)*'[7]Param-ARMS Data'!MK338*1000,"")</f>
        <v/>
      </c>
      <c r="MQ136" s="97" t="str">
        <f>IF(AND('[7]Param-ARMS Data'!ML339="",ISNUMBER('[7]Param-ARMS Data'!ML340)=TRUE)=TRUE,('[7]Param-ARMS Data'!ML340/100)*'[7]Param-ARMS Data'!ML338*1000,"")</f>
        <v/>
      </c>
      <c r="MR136" s="97" t="str">
        <f>IF(AND('[7]Param-ARMS Data'!MM339="",ISNUMBER('[7]Param-ARMS Data'!MM340)=TRUE)=TRUE,('[7]Param-ARMS Data'!MM340/100)*'[7]Param-ARMS Data'!MM338*1000,"")</f>
        <v/>
      </c>
      <c r="MS136" s="97" t="str">
        <f>IF(AND('[7]Param-ARMS Data'!MN339="",ISNUMBER('[7]Param-ARMS Data'!MN340)=TRUE)=TRUE,('[7]Param-ARMS Data'!MN340/100)*'[7]Param-ARMS Data'!MN338*1000,"")</f>
        <v/>
      </c>
      <c r="MT136" s="97" t="str">
        <f>IF(AND('[7]Param-ARMS Data'!MO339="",ISNUMBER('[7]Param-ARMS Data'!MO340)=TRUE)=TRUE,('[7]Param-ARMS Data'!MO340/100)*'[7]Param-ARMS Data'!MO338*1000,"")</f>
        <v/>
      </c>
      <c r="MU136" s="97" t="str">
        <f>IF(AND('[7]Param-ARMS Data'!MP339="",ISNUMBER('[7]Param-ARMS Data'!MP340)=TRUE)=TRUE,('[7]Param-ARMS Data'!MP340/100)*'[7]Param-ARMS Data'!MP338*1000,"")</f>
        <v/>
      </c>
      <c r="MV136" s="97" t="str">
        <f>IF(AND('[7]Param-ARMS Data'!MQ339="",ISNUMBER('[7]Param-ARMS Data'!MQ340)=TRUE)=TRUE,('[7]Param-ARMS Data'!MQ340/100)*'[7]Param-ARMS Data'!MQ338*1000,"")</f>
        <v/>
      </c>
      <c r="MW136" s="97" t="str">
        <f>IF(AND('[7]Param-ARMS Data'!MR339="",ISNUMBER('[7]Param-ARMS Data'!MR340)=TRUE)=TRUE,('[7]Param-ARMS Data'!MR340/100)*'[7]Param-ARMS Data'!MR338*1000,"")</f>
        <v/>
      </c>
      <c r="MX136" s="97" t="str">
        <f>IF(AND('[7]Param-ARMS Data'!MS339="",ISNUMBER('[7]Param-ARMS Data'!MS340)=TRUE)=TRUE,('[7]Param-ARMS Data'!MS340/100)*'[7]Param-ARMS Data'!MS338*1000,"")</f>
        <v/>
      </c>
      <c r="MY136" s="97" t="str">
        <f>IF(AND('[7]Param-ARMS Data'!MT339="",ISNUMBER('[7]Param-ARMS Data'!MT340)=TRUE)=TRUE,('[7]Param-ARMS Data'!MT340/100)*'[7]Param-ARMS Data'!MT338*1000,"")</f>
        <v/>
      </c>
      <c r="MZ136" s="97" t="str">
        <f>IF(AND('[7]Param-ARMS Data'!MU339="",ISNUMBER('[7]Param-ARMS Data'!MU340)=TRUE)=TRUE,('[7]Param-ARMS Data'!MU340/100)*'[7]Param-ARMS Data'!MU338*1000,"")</f>
        <v/>
      </c>
      <c r="NA136" s="97" t="str">
        <f>IF(AND('[7]Param-ARMS Data'!MV339="",ISNUMBER('[7]Param-ARMS Data'!MV340)=TRUE)=TRUE,('[7]Param-ARMS Data'!MV340/100)*'[7]Param-ARMS Data'!MV338*1000,"")</f>
        <v/>
      </c>
      <c r="NB136" s="97" t="str">
        <f>IF(AND('[7]Param-ARMS Data'!MW339="",ISNUMBER('[7]Param-ARMS Data'!MW340)=TRUE)=TRUE,('[7]Param-ARMS Data'!MW340/100)*'[7]Param-ARMS Data'!MW338*1000,"")</f>
        <v/>
      </c>
      <c r="NC136" s="97" t="str">
        <f>IF(AND('[7]Param-ARMS Data'!MX339="",ISNUMBER('[7]Param-ARMS Data'!MX340)=TRUE)=TRUE,('[7]Param-ARMS Data'!MX340/100)*'[7]Param-ARMS Data'!MX338*1000,"")</f>
        <v/>
      </c>
      <c r="ND136" s="97" t="str">
        <f>IF(AND('[7]Param-ARMS Data'!MY339="",ISNUMBER('[7]Param-ARMS Data'!MY340)=TRUE)=TRUE,('[7]Param-ARMS Data'!MY340/100)*'[7]Param-ARMS Data'!MY338*1000,"")</f>
        <v/>
      </c>
      <c r="NE136" s="97" t="str">
        <f>IF(AND('[7]Param-ARMS Data'!MZ339="",ISNUMBER('[7]Param-ARMS Data'!MZ340)=TRUE)=TRUE,('[7]Param-ARMS Data'!MZ340/100)*'[7]Param-ARMS Data'!MZ338*1000,"")</f>
        <v/>
      </c>
      <c r="NF136" s="97" t="str">
        <f>IF(AND('[7]Param-ARMS Data'!NA339="",ISNUMBER('[7]Param-ARMS Data'!NA340)=TRUE)=TRUE,('[7]Param-ARMS Data'!NA340/100)*'[7]Param-ARMS Data'!NA338*1000,"")</f>
        <v/>
      </c>
      <c r="NG136" s="97" t="str">
        <f>IF(AND('[7]Param-ARMS Data'!NB339="",ISNUMBER('[7]Param-ARMS Data'!NB340)=TRUE)=TRUE,('[7]Param-ARMS Data'!NB340/100)*'[7]Param-ARMS Data'!NB338*1000,"")</f>
        <v/>
      </c>
      <c r="NH136" s="97" t="str">
        <f>IF(AND('[7]Param-ARMS Data'!NC339="",ISNUMBER('[7]Param-ARMS Data'!NC340)=TRUE)=TRUE,('[7]Param-ARMS Data'!NC340/100)*'[7]Param-ARMS Data'!NC338*1000,"")</f>
        <v/>
      </c>
      <c r="NI136" s="97" t="str">
        <f>IF(AND('[7]Param-ARMS Data'!ND339="",ISNUMBER('[7]Param-ARMS Data'!ND340)=TRUE)=TRUE,('[7]Param-ARMS Data'!ND340/100)*'[7]Param-ARMS Data'!ND338*1000,"")</f>
        <v/>
      </c>
      <c r="NJ136" s="97" t="str">
        <f>IF(AND('[7]Param-ARMS Data'!NE339="",ISNUMBER('[7]Param-ARMS Data'!NE340)=TRUE)=TRUE,('[7]Param-ARMS Data'!NE340/100)*'[7]Param-ARMS Data'!NE338*1000,"")</f>
        <v/>
      </c>
      <c r="NK136" s="97" t="str">
        <f>IF(AND('[7]Param-ARMS Data'!NF339="",ISNUMBER('[7]Param-ARMS Data'!NF340)=TRUE)=TRUE,('[7]Param-ARMS Data'!NF340/100)*'[7]Param-ARMS Data'!NF338*1000,"")</f>
        <v/>
      </c>
      <c r="NL136" s="97" t="str">
        <f>IF(AND('[7]Param-ARMS Data'!NG339="",ISNUMBER('[7]Param-ARMS Data'!NG340)=TRUE)=TRUE,('[7]Param-ARMS Data'!NG340/100)*'[7]Param-ARMS Data'!NG338*1000,"")</f>
        <v/>
      </c>
      <c r="NM136" s="97" t="str">
        <f>IF(AND('[7]Param-ARMS Data'!NH339="",ISNUMBER('[7]Param-ARMS Data'!NH340)=TRUE)=TRUE,('[7]Param-ARMS Data'!NH340/100)*'[7]Param-ARMS Data'!NH338*1000,"")</f>
        <v/>
      </c>
      <c r="NN136" s="97" t="str">
        <f>IF(AND('[7]Param-ARMS Data'!NI339="",ISNUMBER('[7]Param-ARMS Data'!NI340)=TRUE)=TRUE,('[7]Param-ARMS Data'!NI340/100)*'[7]Param-ARMS Data'!NI338*1000,"")</f>
        <v/>
      </c>
      <c r="NO136" s="97" t="str">
        <f>IF(AND('[7]Param-ARMS Data'!NJ339="",ISNUMBER('[7]Param-ARMS Data'!NJ340)=TRUE)=TRUE,('[7]Param-ARMS Data'!NJ340/100)*'[7]Param-ARMS Data'!NJ338*1000,"")</f>
        <v/>
      </c>
      <c r="NP136" s="97" t="str">
        <f>IF(AND('[7]Param-ARMS Data'!NK339="",ISNUMBER('[7]Param-ARMS Data'!NK340)=TRUE)=TRUE,('[7]Param-ARMS Data'!NK340/100)*'[7]Param-ARMS Data'!NK338*1000,"")</f>
        <v/>
      </c>
      <c r="NQ136" s="97" t="str">
        <f>IF(AND('[7]Param-ARMS Data'!NL339="",ISNUMBER('[7]Param-ARMS Data'!NL340)=TRUE)=TRUE,('[7]Param-ARMS Data'!NL340/100)*'[7]Param-ARMS Data'!NL338*1000,"")</f>
        <v/>
      </c>
      <c r="NR136" s="97" t="str">
        <f>IF(AND('[7]Param-ARMS Data'!NM339="",ISNUMBER('[7]Param-ARMS Data'!NM340)=TRUE)=TRUE,('[7]Param-ARMS Data'!NM340/100)*'[7]Param-ARMS Data'!NM338*1000,"")</f>
        <v/>
      </c>
      <c r="NS136" s="97" t="str">
        <f>IF(AND('[7]Param-ARMS Data'!NN339="",ISNUMBER('[7]Param-ARMS Data'!NN340)=TRUE)=TRUE,('[7]Param-ARMS Data'!NN340/100)*'[7]Param-ARMS Data'!NN338*1000,"")</f>
        <v/>
      </c>
      <c r="NT136" s="97" t="str">
        <f>IF(AND('[7]Param-ARMS Data'!NO339="",ISNUMBER('[7]Param-ARMS Data'!NO340)=TRUE)=TRUE,('[7]Param-ARMS Data'!NO340/100)*'[7]Param-ARMS Data'!NO338*1000,"")</f>
        <v/>
      </c>
      <c r="NU136" s="97" t="str">
        <f>IF(AND('[7]Param-ARMS Data'!NP339="",ISNUMBER('[7]Param-ARMS Data'!NP340)=TRUE)=TRUE,('[7]Param-ARMS Data'!NP340/100)*'[7]Param-ARMS Data'!NP338*1000,"")</f>
        <v/>
      </c>
      <c r="NV136" s="97" t="str">
        <f>IF(AND('[7]Param-ARMS Data'!NQ339="",ISNUMBER('[7]Param-ARMS Data'!NQ340)=TRUE)=TRUE,('[7]Param-ARMS Data'!NQ340/100)*'[7]Param-ARMS Data'!NQ338*1000,"")</f>
        <v/>
      </c>
      <c r="NW136" s="97" t="str">
        <f>IF(AND('[7]Param-ARMS Data'!NR339="",ISNUMBER('[7]Param-ARMS Data'!NR340)=TRUE)=TRUE,('[7]Param-ARMS Data'!NR340/100)*'[7]Param-ARMS Data'!NR338*1000,"")</f>
        <v/>
      </c>
      <c r="NX136" s="97" t="str">
        <f>IF(AND('[7]Param-ARMS Data'!NS339="",ISNUMBER('[7]Param-ARMS Data'!NS340)=TRUE)=TRUE,('[7]Param-ARMS Data'!NS340/100)*'[7]Param-ARMS Data'!NS338*1000,"")</f>
        <v/>
      </c>
      <c r="NY136" s="97" t="str">
        <f>IF(AND('[7]Param-ARMS Data'!NT339="",ISNUMBER('[7]Param-ARMS Data'!NT340)=TRUE)=TRUE,('[7]Param-ARMS Data'!NT340/100)*'[7]Param-ARMS Data'!NT338*1000,"")</f>
        <v/>
      </c>
      <c r="NZ136" s="97" t="str">
        <f>IF(AND('[7]Param-ARMS Data'!NU339="",ISNUMBER('[7]Param-ARMS Data'!NU340)=TRUE)=TRUE,('[7]Param-ARMS Data'!NU340/100)*'[7]Param-ARMS Data'!NU338*1000,"")</f>
        <v/>
      </c>
      <c r="OA136" s="97" t="str">
        <f>IF(AND('[7]Param-ARMS Data'!NV339="",ISNUMBER('[7]Param-ARMS Data'!NV340)=TRUE)=TRUE,('[7]Param-ARMS Data'!NV340/100)*'[7]Param-ARMS Data'!NV338*1000,"")</f>
        <v/>
      </c>
      <c r="OB136" s="97" t="str">
        <f>IF(AND('[7]Param-ARMS Data'!NW339="",ISNUMBER('[7]Param-ARMS Data'!NW340)=TRUE)=TRUE,('[7]Param-ARMS Data'!NW340/100)*'[7]Param-ARMS Data'!NW338*1000,"")</f>
        <v/>
      </c>
      <c r="OC136" s="97" t="str">
        <f>IF(AND('[7]Param-ARMS Data'!NX339="",ISNUMBER('[7]Param-ARMS Data'!NX340)=TRUE)=TRUE,('[7]Param-ARMS Data'!NX340/100)*'[7]Param-ARMS Data'!NX338*1000,"")</f>
        <v/>
      </c>
      <c r="OD136" s="97" t="str">
        <f>IF(AND('[7]Param-ARMS Data'!NY339="",ISNUMBER('[7]Param-ARMS Data'!NY340)=TRUE)=TRUE,('[7]Param-ARMS Data'!NY340/100)*'[7]Param-ARMS Data'!NY338*1000,"")</f>
        <v/>
      </c>
      <c r="OE136" s="97" t="str">
        <f>IF(AND('[7]Param-ARMS Data'!NZ339="",ISNUMBER('[7]Param-ARMS Data'!NZ340)=TRUE)=TRUE,('[7]Param-ARMS Data'!NZ340/100)*'[7]Param-ARMS Data'!NZ338*1000,"")</f>
        <v/>
      </c>
      <c r="OF136" s="97" t="str">
        <f>IF(AND('[7]Param-ARMS Data'!OA339="",ISNUMBER('[7]Param-ARMS Data'!OA340)=TRUE)=TRUE,('[7]Param-ARMS Data'!OA340/100)*'[7]Param-ARMS Data'!OA338*1000,"")</f>
        <v/>
      </c>
      <c r="OG136" s="97" t="str">
        <f>IF(AND('[7]Param-ARMS Data'!OB339="",ISNUMBER('[7]Param-ARMS Data'!OB340)=TRUE)=TRUE,('[7]Param-ARMS Data'!OB340/100)*'[7]Param-ARMS Data'!OB338*1000,"")</f>
        <v/>
      </c>
      <c r="OH136" s="97" t="str">
        <f>IF(AND('[7]Param-ARMS Data'!OC339="",ISNUMBER('[7]Param-ARMS Data'!OC340)=TRUE)=TRUE,('[7]Param-ARMS Data'!OC340/100)*'[7]Param-ARMS Data'!OC338*1000,"")</f>
        <v/>
      </c>
      <c r="OI136" s="97" t="str">
        <f>IF(AND('[7]Param-ARMS Data'!OD339="",ISNUMBER('[7]Param-ARMS Data'!OD340)=TRUE)=TRUE,('[7]Param-ARMS Data'!OD340/100)*'[7]Param-ARMS Data'!OD338*1000,"")</f>
        <v/>
      </c>
      <c r="OJ136" s="97" t="str">
        <f>IF(AND('[7]Param-ARMS Data'!OE339="",ISNUMBER('[7]Param-ARMS Data'!OE340)=TRUE)=TRUE,('[7]Param-ARMS Data'!OE340/100)*'[7]Param-ARMS Data'!OE338*1000,"")</f>
        <v/>
      </c>
      <c r="OK136" s="97" t="str">
        <f>IF(AND('[7]Param-ARMS Data'!OF339="",ISNUMBER('[7]Param-ARMS Data'!OF340)=TRUE)=TRUE,('[7]Param-ARMS Data'!OF340/100)*'[7]Param-ARMS Data'!OF338*1000,"")</f>
        <v/>
      </c>
      <c r="OL136" s="97" t="str">
        <f>IF(AND('[7]Param-ARMS Data'!OG339="",ISNUMBER('[7]Param-ARMS Data'!OG340)=TRUE)=TRUE,('[7]Param-ARMS Data'!OG340/100)*'[7]Param-ARMS Data'!OG338*1000,"")</f>
        <v/>
      </c>
      <c r="OM136" s="97" t="str">
        <f>IF(AND('[7]Param-ARMS Data'!OH339="",ISNUMBER('[7]Param-ARMS Data'!OH340)=TRUE)=TRUE,('[7]Param-ARMS Data'!OH340/100)*'[7]Param-ARMS Data'!OH338*1000,"")</f>
        <v/>
      </c>
      <c r="ON136" s="97" t="str">
        <f>IF(AND('[7]Param-ARMS Data'!OI339="",ISNUMBER('[7]Param-ARMS Data'!OI340)=TRUE)=TRUE,('[7]Param-ARMS Data'!OI340/100)*'[7]Param-ARMS Data'!OI338*1000,"")</f>
        <v/>
      </c>
      <c r="OO136" s="97" t="str">
        <f>IF(AND('[7]Param-ARMS Data'!OJ339="",ISNUMBER('[7]Param-ARMS Data'!OJ340)=TRUE)=TRUE,('[7]Param-ARMS Data'!OJ340/100)*'[7]Param-ARMS Data'!OJ338*1000,"")</f>
        <v/>
      </c>
      <c r="OP136" s="97" t="str">
        <f>IF(AND('[7]Param-ARMS Data'!OK339="",ISNUMBER('[7]Param-ARMS Data'!OK340)=TRUE)=TRUE,('[7]Param-ARMS Data'!OK340/100)*'[7]Param-ARMS Data'!OK338*1000,"")</f>
        <v/>
      </c>
      <c r="OQ136" s="97" t="str">
        <f>IF(AND('[7]Param-ARMS Data'!OL339="",ISNUMBER('[7]Param-ARMS Data'!OL340)=TRUE)=TRUE,('[7]Param-ARMS Data'!OL340/100)*'[7]Param-ARMS Data'!OL338*1000,"")</f>
        <v/>
      </c>
      <c r="OR136" s="97" t="str">
        <f>IF(AND('[7]Param-ARMS Data'!OM339="",ISNUMBER('[7]Param-ARMS Data'!OM340)=TRUE)=TRUE,('[7]Param-ARMS Data'!OM340/100)*'[7]Param-ARMS Data'!OM338*1000,"")</f>
        <v/>
      </c>
      <c r="OS136" s="97" t="str">
        <f>IF(AND('[7]Param-ARMS Data'!ON339="",ISNUMBER('[7]Param-ARMS Data'!ON340)=TRUE)=TRUE,('[7]Param-ARMS Data'!ON340/100)*'[7]Param-ARMS Data'!ON338*1000,"")</f>
        <v/>
      </c>
      <c r="OT136" s="97" t="str">
        <f>IF(AND('[7]Param-ARMS Data'!OO339="",ISNUMBER('[7]Param-ARMS Data'!OO340)=TRUE)=TRUE,('[7]Param-ARMS Data'!OO340/100)*'[7]Param-ARMS Data'!OO338*1000,"")</f>
        <v/>
      </c>
      <c r="OU136" s="97" t="str">
        <f>IF(AND('[7]Param-ARMS Data'!OP339="",ISNUMBER('[7]Param-ARMS Data'!OP340)=TRUE)=TRUE,('[7]Param-ARMS Data'!OP340/100)*'[7]Param-ARMS Data'!OP338*1000,"")</f>
        <v/>
      </c>
      <c r="OV136" s="97" t="str">
        <f>IF(AND('[7]Param-ARMS Data'!OQ339="",ISNUMBER('[7]Param-ARMS Data'!OQ340)=TRUE)=TRUE,('[7]Param-ARMS Data'!OQ340/100)*'[7]Param-ARMS Data'!OQ338*1000,"")</f>
        <v/>
      </c>
      <c r="OW136" s="97" t="str">
        <f>IF(AND('[7]Param-ARMS Data'!OR339="",ISNUMBER('[7]Param-ARMS Data'!OR340)=TRUE)=TRUE,('[7]Param-ARMS Data'!OR340/100)*'[7]Param-ARMS Data'!OR338*1000,"")</f>
        <v/>
      </c>
      <c r="OX136" s="97" t="str">
        <f>IF(AND('[7]Param-ARMS Data'!OS339="",ISNUMBER('[7]Param-ARMS Data'!OS340)=TRUE)=TRUE,('[7]Param-ARMS Data'!OS340/100)*'[7]Param-ARMS Data'!OS338*1000,"")</f>
        <v/>
      </c>
      <c r="OY136" s="97" t="str">
        <f>IF(AND('[7]Param-ARMS Data'!OT339="",ISNUMBER('[7]Param-ARMS Data'!OT340)=TRUE)=TRUE,('[7]Param-ARMS Data'!OT340/100)*'[7]Param-ARMS Data'!OT338*1000,"")</f>
        <v/>
      </c>
      <c r="OZ136" s="97" t="str">
        <f>IF(AND('[7]Param-ARMS Data'!OU339="",ISNUMBER('[7]Param-ARMS Data'!OU340)=TRUE)=TRUE,('[7]Param-ARMS Data'!OU340/100)*'[7]Param-ARMS Data'!OU338*1000,"")</f>
        <v/>
      </c>
      <c r="PA136" s="97" t="str">
        <f>IF(AND('[7]Param-ARMS Data'!OV339="",ISNUMBER('[7]Param-ARMS Data'!OV340)=TRUE)=TRUE,('[7]Param-ARMS Data'!OV340/100)*'[7]Param-ARMS Data'!OV338*1000,"")</f>
        <v/>
      </c>
      <c r="PB136" s="97" t="str">
        <f>IF(AND('[7]Param-ARMS Data'!OW339="",ISNUMBER('[7]Param-ARMS Data'!OW340)=TRUE)=TRUE,('[7]Param-ARMS Data'!OW340/100)*'[7]Param-ARMS Data'!OW338*1000,"")</f>
        <v/>
      </c>
      <c r="PC136" s="97" t="str">
        <f>IF(AND('[7]Param-ARMS Data'!OX339="",ISNUMBER('[7]Param-ARMS Data'!OX340)=TRUE)=TRUE,('[7]Param-ARMS Data'!OX340/100)*'[7]Param-ARMS Data'!OX338*1000,"")</f>
        <v/>
      </c>
      <c r="PD136" s="97" t="str">
        <f>IF(AND('[7]Param-ARMS Data'!OY339="",ISNUMBER('[7]Param-ARMS Data'!OY340)=TRUE)=TRUE,('[7]Param-ARMS Data'!OY340/100)*'[7]Param-ARMS Data'!OY338*1000,"")</f>
        <v/>
      </c>
      <c r="PE136" s="97" t="str">
        <f>IF(AND('[7]Param-ARMS Data'!OZ339="",ISNUMBER('[7]Param-ARMS Data'!OZ340)=TRUE)=TRUE,('[7]Param-ARMS Data'!OZ340/100)*'[7]Param-ARMS Data'!OZ338*1000,"")</f>
        <v/>
      </c>
      <c r="PF136" s="97" t="str">
        <f>IF(AND('[7]Param-ARMS Data'!PA339="",ISNUMBER('[7]Param-ARMS Data'!PA340)=TRUE)=TRUE,('[7]Param-ARMS Data'!PA340/100)*'[7]Param-ARMS Data'!PA338*1000,"")</f>
        <v/>
      </c>
      <c r="PG136" s="97" t="str">
        <f>IF(AND('[7]Param-ARMS Data'!PB339="",ISNUMBER('[7]Param-ARMS Data'!PB340)=TRUE)=TRUE,('[7]Param-ARMS Data'!PB340/100)*'[7]Param-ARMS Data'!PB338*1000,"")</f>
        <v/>
      </c>
      <c r="PH136" s="97" t="str">
        <f>IF(AND('[7]Param-ARMS Data'!PC339="",ISNUMBER('[7]Param-ARMS Data'!PC340)=TRUE)=TRUE,('[7]Param-ARMS Data'!PC340/100)*'[7]Param-ARMS Data'!PC338*1000,"")</f>
        <v/>
      </c>
      <c r="PI136" s="97" t="str">
        <f>IF(AND('[7]Param-ARMS Data'!PD339="",ISNUMBER('[7]Param-ARMS Data'!PD340)=TRUE)=TRUE,('[7]Param-ARMS Data'!PD340/100)*'[7]Param-ARMS Data'!PD338*1000,"")</f>
        <v/>
      </c>
      <c r="PJ136" s="97" t="str">
        <f>IF(AND('[7]Param-ARMS Data'!PE339="",ISNUMBER('[7]Param-ARMS Data'!PE340)=TRUE)=TRUE,('[7]Param-ARMS Data'!PE340/100)*'[7]Param-ARMS Data'!PE338*1000,"")</f>
        <v/>
      </c>
      <c r="PK136" s="97" t="str">
        <f>IF(AND('[7]Param-ARMS Data'!PF339="",ISNUMBER('[7]Param-ARMS Data'!PF340)=TRUE)=TRUE,('[7]Param-ARMS Data'!PF340/100)*'[7]Param-ARMS Data'!PF338*1000,"")</f>
        <v/>
      </c>
      <c r="PL136" s="97" t="str">
        <f>IF(AND('[7]Param-ARMS Data'!PG339="",ISNUMBER('[7]Param-ARMS Data'!PG340)=TRUE)=TRUE,('[7]Param-ARMS Data'!PG340/100)*'[7]Param-ARMS Data'!PG338*1000,"")</f>
        <v/>
      </c>
      <c r="PM136" s="97" t="str">
        <f>IF(AND('[7]Param-ARMS Data'!PH339="",ISNUMBER('[7]Param-ARMS Data'!PH340)=TRUE)=TRUE,('[7]Param-ARMS Data'!PH340/100)*'[7]Param-ARMS Data'!PH338*1000,"")</f>
        <v/>
      </c>
      <c r="PN136" s="97" t="str">
        <f>IF(AND('[7]Param-ARMS Data'!PI339="",ISNUMBER('[7]Param-ARMS Data'!PI340)=TRUE)=TRUE,('[7]Param-ARMS Data'!PI340/100)*'[7]Param-ARMS Data'!PI338*1000,"")</f>
        <v/>
      </c>
      <c r="PO136" s="97" t="str">
        <f>IF(AND('[7]Param-ARMS Data'!PJ339="",ISNUMBER('[7]Param-ARMS Data'!PJ340)=TRUE)=TRUE,('[7]Param-ARMS Data'!PJ340/100)*'[7]Param-ARMS Data'!PJ338*1000,"")</f>
        <v/>
      </c>
      <c r="PP136" s="97" t="str">
        <f>IF(AND('[7]Param-ARMS Data'!PK339="",ISNUMBER('[7]Param-ARMS Data'!PK340)=TRUE)=TRUE,('[7]Param-ARMS Data'!PK340/100)*'[7]Param-ARMS Data'!PK338*1000,"")</f>
        <v/>
      </c>
      <c r="PQ136" s="97" t="str">
        <f>IF(AND('[7]Param-ARMS Data'!PL339="",ISNUMBER('[7]Param-ARMS Data'!PL340)=TRUE)=TRUE,('[7]Param-ARMS Data'!PL340/100)*'[7]Param-ARMS Data'!PL338*1000,"")</f>
        <v/>
      </c>
      <c r="PR136" s="97" t="str">
        <f>IF(AND('[7]Param-ARMS Data'!PM339="",ISNUMBER('[7]Param-ARMS Data'!PM340)=TRUE)=TRUE,('[7]Param-ARMS Data'!PM340/100)*'[7]Param-ARMS Data'!PM338*1000,"")</f>
        <v/>
      </c>
      <c r="PS136" s="97" t="str">
        <f>IF(AND('[7]Param-ARMS Data'!PN339="",ISNUMBER('[7]Param-ARMS Data'!PN340)=TRUE)=TRUE,('[7]Param-ARMS Data'!PN340/100)*'[7]Param-ARMS Data'!PN338*1000,"")</f>
        <v/>
      </c>
      <c r="PT136" s="97" t="str">
        <f>IF(AND('[7]Param-ARMS Data'!PO339="",ISNUMBER('[7]Param-ARMS Data'!PO340)=TRUE)=TRUE,('[7]Param-ARMS Data'!PO340/100)*'[7]Param-ARMS Data'!PO338*1000,"")</f>
        <v/>
      </c>
      <c r="PU136" s="97" t="str">
        <f>IF(AND('[7]Param-ARMS Data'!PP339="",ISNUMBER('[7]Param-ARMS Data'!PP340)=TRUE)=TRUE,('[7]Param-ARMS Data'!PP340/100)*'[7]Param-ARMS Data'!PP338*1000,"")</f>
        <v/>
      </c>
      <c r="PV136" s="97" t="str">
        <f>IF(AND('[7]Param-ARMS Data'!PQ339="",ISNUMBER('[7]Param-ARMS Data'!PQ340)=TRUE)=TRUE,('[7]Param-ARMS Data'!PQ340/100)*'[7]Param-ARMS Data'!PQ338*1000,"")</f>
        <v/>
      </c>
      <c r="PW136" s="97" t="str">
        <f>IF(AND('[7]Param-ARMS Data'!PR339="",ISNUMBER('[7]Param-ARMS Data'!PR340)=TRUE)=TRUE,('[7]Param-ARMS Data'!PR340/100)*'[7]Param-ARMS Data'!PR338*1000,"")</f>
        <v/>
      </c>
      <c r="PX136" s="97" t="str">
        <f>IF(AND('[7]Param-ARMS Data'!PS339="",ISNUMBER('[7]Param-ARMS Data'!PS340)=TRUE)=TRUE,('[7]Param-ARMS Data'!PS340/100)*'[7]Param-ARMS Data'!PS338*1000,"")</f>
        <v/>
      </c>
      <c r="PY136" s="97" t="str">
        <f>IF(AND('[7]Param-ARMS Data'!PT339="",ISNUMBER('[7]Param-ARMS Data'!PT340)=TRUE)=TRUE,('[7]Param-ARMS Data'!PT340/100)*'[7]Param-ARMS Data'!PT338*1000,"")</f>
        <v/>
      </c>
      <c r="PZ136" s="97" t="str">
        <f>IF(AND('[7]Param-ARMS Data'!PU339="",ISNUMBER('[7]Param-ARMS Data'!PU340)=TRUE)=TRUE,('[7]Param-ARMS Data'!PU340/100)*'[7]Param-ARMS Data'!PU338*1000,"")</f>
        <v/>
      </c>
      <c r="QA136" s="97" t="str">
        <f>IF(AND('[7]Param-ARMS Data'!PV339="",ISNUMBER('[7]Param-ARMS Data'!PV340)=TRUE)=TRUE,('[7]Param-ARMS Data'!PV340/100)*'[7]Param-ARMS Data'!PV338*1000,"")</f>
        <v/>
      </c>
      <c r="QB136" s="97" t="str">
        <f>IF(AND('[7]Param-ARMS Data'!PW339="",ISNUMBER('[7]Param-ARMS Data'!PW340)=TRUE)=TRUE,('[7]Param-ARMS Data'!PW340/100)*'[7]Param-ARMS Data'!PW338*1000,"")</f>
        <v/>
      </c>
      <c r="QC136" s="97" t="str">
        <f>IF(AND('[7]Param-ARMS Data'!PX339="",ISNUMBER('[7]Param-ARMS Data'!PX340)=TRUE)=TRUE,('[7]Param-ARMS Data'!PX340/100)*'[7]Param-ARMS Data'!PX338*1000,"")</f>
        <v/>
      </c>
      <c r="QD136" s="97" t="str">
        <f>IF(AND('[7]Param-ARMS Data'!PY339="",ISNUMBER('[7]Param-ARMS Data'!PY340)=TRUE)=TRUE,('[7]Param-ARMS Data'!PY340/100)*'[7]Param-ARMS Data'!PY338*1000,"")</f>
        <v/>
      </c>
      <c r="QE136" s="97" t="str">
        <f>IF(AND('[7]Param-ARMS Data'!PZ339="",ISNUMBER('[7]Param-ARMS Data'!PZ340)=TRUE)=TRUE,('[7]Param-ARMS Data'!PZ340/100)*'[7]Param-ARMS Data'!PZ338*1000,"")</f>
        <v/>
      </c>
      <c r="QF136" s="97" t="str">
        <f>IF(AND('[7]Param-ARMS Data'!QA339="",ISNUMBER('[7]Param-ARMS Data'!QA340)=TRUE)=TRUE,('[7]Param-ARMS Data'!QA340/100)*'[7]Param-ARMS Data'!QA338*1000,"")</f>
        <v/>
      </c>
      <c r="QG136" s="97" t="str">
        <f>IF(AND('[7]Param-ARMS Data'!QB339="",ISNUMBER('[7]Param-ARMS Data'!QB340)=TRUE)=TRUE,('[7]Param-ARMS Data'!QB340/100)*'[7]Param-ARMS Data'!QB338*1000,"")</f>
        <v/>
      </c>
      <c r="QH136" s="97" t="str">
        <f>IF(AND('[7]Param-ARMS Data'!QC339="",ISNUMBER('[7]Param-ARMS Data'!QC340)=TRUE)=TRUE,('[7]Param-ARMS Data'!QC340/100)*'[7]Param-ARMS Data'!QC338*1000,"")</f>
        <v/>
      </c>
      <c r="QI136" s="97" t="str">
        <f>IF(AND('[7]Param-ARMS Data'!QD339="",ISNUMBER('[7]Param-ARMS Data'!QD340)=TRUE)=TRUE,('[7]Param-ARMS Data'!QD340/100)*'[7]Param-ARMS Data'!QD338*1000,"")</f>
        <v/>
      </c>
      <c r="QJ136" s="97" t="str">
        <f>IF(AND('[7]Param-ARMS Data'!QE339="",ISNUMBER('[7]Param-ARMS Data'!QE340)=TRUE)=TRUE,('[7]Param-ARMS Data'!QE340/100)*'[7]Param-ARMS Data'!QE338*1000,"")</f>
        <v/>
      </c>
      <c r="QK136" s="97" t="str">
        <f>IF(AND('[7]Param-ARMS Data'!QF339="",ISNUMBER('[7]Param-ARMS Data'!QF340)=TRUE)=TRUE,('[7]Param-ARMS Data'!QF340/100)*'[7]Param-ARMS Data'!QF338*1000,"")</f>
        <v/>
      </c>
      <c r="QL136" s="97" t="str">
        <f>IF(AND('[7]Param-ARMS Data'!QG339="",ISNUMBER('[7]Param-ARMS Data'!QG340)=TRUE)=TRUE,('[7]Param-ARMS Data'!QG340/100)*'[7]Param-ARMS Data'!QG338*1000,"")</f>
        <v/>
      </c>
      <c r="QM136" s="97" t="str">
        <f>IF(AND('[7]Param-ARMS Data'!QH339="",ISNUMBER('[7]Param-ARMS Data'!QH340)=TRUE)=TRUE,('[7]Param-ARMS Data'!QH340/100)*'[7]Param-ARMS Data'!QH338*1000,"")</f>
        <v/>
      </c>
      <c r="QN136" s="97" t="str">
        <f>IF(AND('[7]Param-ARMS Data'!QI339="",ISNUMBER('[7]Param-ARMS Data'!QI340)=TRUE)=TRUE,('[7]Param-ARMS Data'!QI340/100)*'[7]Param-ARMS Data'!QI338*1000,"")</f>
        <v/>
      </c>
      <c r="QO136" s="97" t="str">
        <f>IF(AND('[7]Param-ARMS Data'!QJ339="",ISNUMBER('[7]Param-ARMS Data'!QJ340)=TRUE)=TRUE,('[7]Param-ARMS Data'!QJ340/100)*'[7]Param-ARMS Data'!QJ338*1000,"")</f>
        <v/>
      </c>
      <c r="QP136" s="97" t="str">
        <f>IF(AND('[7]Param-ARMS Data'!QK339="",ISNUMBER('[7]Param-ARMS Data'!QK340)=TRUE)=TRUE,('[7]Param-ARMS Data'!QK340/100)*'[7]Param-ARMS Data'!QK338*1000,"")</f>
        <v/>
      </c>
      <c r="QQ136" s="97" t="str">
        <f>IF(AND('[7]Param-ARMS Data'!QL339="",ISNUMBER('[7]Param-ARMS Data'!QL340)=TRUE)=TRUE,('[7]Param-ARMS Data'!QL340/100)*'[7]Param-ARMS Data'!QL338*1000,"")</f>
        <v/>
      </c>
      <c r="QR136" s="97" t="str">
        <f>IF(AND('[7]Param-ARMS Data'!QM339="",ISNUMBER('[7]Param-ARMS Data'!QM340)=TRUE)=TRUE,('[7]Param-ARMS Data'!QM340/100)*'[7]Param-ARMS Data'!QM338*1000,"")</f>
        <v/>
      </c>
      <c r="QS136" s="97" t="str">
        <f>IF(AND('[7]Param-ARMS Data'!QN339="",ISNUMBER('[7]Param-ARMS Data'!QN340)=TRUE)=TRUE,('[7]Param-ARMS Data'!QN340/100)*'[7]Param-ARMS Data'!QN338*1000,"")</f>
        <v/>
      </c>
      <c r="QT136" s="97" t="str">
        <f>IF(AND('[7]Param-ARMS Data'!QO339="",ISNUMBER('[7]Param-ARMS Data'!QO340)=TRUE)=TRUE,('[7]Param-ARMS Data'!QO340/100)*'[7]Param-ARMS Data'!QO338*1000,"")</f>
        <v/>
      </c>
      <c r="QU136" s="97" t="str">
        <f>IF(AND('[7]Param-ARMS Data'!QP339="",ISNUMBER('[7]Param-ARMS Data'!QP340)=TRUE)=TRUE,('[7]Param-ARMS Data'!QP340/100)*'[7]Param-ARMS Data'!QP338*1000,"")</f>
        <v/>
      </c>
      <c r="QV136" s="97" t="str">
        <f>IF(AND('[7]Param-ARMS Data'!QQ339="",ISNUMBER('[7]Param-ARMS Data'!QQ340)=TRUE)=TRUE,('[7]Param-ARMS Data'!QQ340/100)*'[7]Param-ARMS Data'!QQ338*1000,"")</f>
        <v/>
      </c>
      <c r="QW136" s="97" t="str">
        <f>IF(AND('[7]Param-ARMS Data'!QR339="",ISNUMBER('[7]Param-ARMS Data'!QR340)=TRUE)=TRUE,('[7]Param-ARMS Data'!QR340/100)*'[7]Param-ARMS Data'!QR338*1000,"")</f>
        <v/>
      </c>
      <c r="QX136" s="97" t="str">
        <f>IF(AND('[7]Param-ARMS Data'!QS339="",ISNUMBER('[7]Param-ARMS Data'!QS340)=TRUE)=TRUE,('[7]Param-ARMS Data'!QS340/100)*'[7]Param-ARMS Data'!QS338*1000,"")</f>
        <v/>
      </c>
      <c r="QY136" s="97" t="str">
        <f>IF(AND('[7]Param-ARMS Data'!QT339="",ISNUMBER('[7]Param-ARMS Data'!QT340)=TRUE)=TRUE,('[7]Param-ARMS Data'!QT340/100)*'[7]Param-ARMS Data'!QT338*1000,"")</f>
        <v/>
      </c>
      <c r="QZ136" s="97" t="str">
        <f>IF(AND('[7]Param-ARMS Data'!QU339="",ISNUMBER('[7]Param-ARMS Data'!QU340)=TRUE)=TRUE,('[7]Param-ARMS Data'!QU340/100)*'[7]Param-ARMS Data'!QU338*1000,"")</f>
        <v/>
      </c>
      <c r="RA136" s="97" t="str">
        <f>IF(AND('[7]Param-ARMS Data'!QV339="",ISNUMBER('[7]Param-ARMS Data'!QV340)=TRUE)=TRUE,('[7]Param-ARMS Data'!QV340/100)*'[7]Param-ARMS Data'!QV338*1000,"")</f>
        <v/>
      </c>
      <c r="RB136" s="97" t="str">
        <f>IF(AND('[7]Param-ARMS Data'!QW339="",ISNUMBER('[7]Param-ARMS Data'!QW340)=TRUE)=TRUE,('[7]Param-ARMS Data'!QW340/100)*'[7]Param-ARMS Data'!QW338*1000,"")</f>
        <v/>
      </c>
      <c r="RC136" s="97" t="str">
        <f>IF(AND('[7]Param-ARMS Data'!QX339="",ISNUMBER('[7]Param-ARMS Data'!QX340)=TRUE)=TRUE,('[7]Param-ARMS Data'!QX340/100)*'[7]Param-ARMS Data'!QX338*1000,"")</f>
        <v/>
      </c>
      <c r="RD136" s="97" t="str">
        <f>IF(AND('[7]Param-ARMS Data'!QY339="",ISNUMBER('[7]Param-ARMS Data'!QY340)=TRUE)=TRUE,('[7]Param-ARMS Data'!QY340/100)*'[7]Param-ARMS Data'!QY338*1000,"")</f>
        <v/>
      </c>
      <c r="RE136" s="97" t="str">
        <f>IF(AND('[7]Param-ARMS Data'!QZ339="",ISNUMBER('[7]Param-ARMS Data'!QZ340)=TRUE)=TRUE,('[7]Param-ARMS Data'!QZ340/100)*'[7]Param-ARMS Data'!QZ338*1000,"")</f>
        <v/>
      </c>
      <c r="RF136" s="97" t="str">
        <f>IF(AND('[7]Param-ARMS Data'!RA339="",ISNUMBER('[7]Param-ARMS Data'!RA340)=TRUE)=TRUE,('[7]Param-ARMS Data'!RA340/100)*'[7]Param-ARMS Data'!RA338*1000,"")</f>
        <v/>
      </c>
      <c r="RG136" s="97" t="str">
        <f>IF(AND('[7]Param-ARMS Data'!RB339="",ISNUMBER('[7]Param-ARMS Data'!RB340)=TRUE)=TRUE,('[7]Param-ARMS Data'!RB340/100)*'[7]Param-ARMS Data'!RB338*1000,"")</f>
        <v/>
      </c>
      <c r="RH136" s="97" t="str">
        <f>IF(AND('[7]Param-ARMS Data'!RC339="",ISNUMBER('[7]Param-ARMS Data'!RC340)=TRUE)=TRUE,('[7]Param-ARMS Data'!RC340/100)*'[7]Param-ARMS Data'!RC338*1000,"")</f>
        <v/>
      </c>
      <c r="RI136" s="97" t="str">
        <f>IF(AND('[7]Param-ARMS Data'!RD339="",ISNUMBER('[7]Param-ARMS Data'!RD340)=TRUE)=TRUE,('[7]Param-ARMS Data'!RD340/100)*'[7]Param-ARMS Data'!RD338*1000,"")</f>
        <v/>
      </c>
      <c r="RJ136" s="97" t="str">
        <f>IF(AND('[7]Param-ARMS Data'!RE339="",ISNUMBER('[7]Param-ARMS Data'!RE340)=TRUE)=TRUE,('[7]Param-ARMS Data'!RE340/100)*'[7]Param-ARMS Data'!RE338*1000,"")</f>
        <v/>
      </c>
      <c r="RK136" s="97" t="str">
        <f>IF(AND('[7]Param-ARMS Data'!RF339="",ISNUMBER('[7]Param-ARMS Data'!RF340)=TRUE)=TRUE,('[7]Param-ARMS Data'!RF340/100)*'[7]Param-ARMS Data'!RF338*1000,"")</f>
        <v/>
      </c>
      <c r="RL136" s="97" t="str">
        <f>IF(AND('[7]Param-ARMS Data'!RG339="",ISNUMBER('[7]Param-ARMS Data'!RG340)=TRUE)=TRUE,('[7]Param-ARMS Data'!RG340/100)*'[7]Param-ARMS Data'!RG338*1000,"")</f>
        <v/>
      </c>
      <c r="RM136" s="97" t="str">
        <f>IF(AND('[7]Param-ARMS Data'!RH339="",ISNUMBER('[7]Param-ARMS Data'!RH340)=TRUE)=TRUE,('[7]Param-ARMS Data'!RH340/100)*'[7]Param-ARMS Data'!RH338*1000,"")</f>
        <v/>
      </c>
      <c r="RN136" s="97" t="str">
        <f>IF(AND('[7]Param-ARMS Data'!RI339="",ISNUMBER('[7]Param-ARMS Data'!RI340)=TRUE)=TRUE,('[7]Param-ARMS Data'!RI340/100)*'[7]Param-ARMS Data'!RI338*1000,"")</f>
        <v/>
      </c>
      <c r="RO136" s="97" t="str">
        <f>IF(AND('[7]Param-ARMS Data'!RJ339="",ISNUMBER('[7]Param-ARMS Data'!RJ340)=TRUE)=TRUE,('[7]Param-ARMS Data'!RJ340/100)*'[7]Param-ARMS Data'!RJ338*1000,"")</f>
        <v/>
      </c>
      <c r="RP136" s="97" t="str">
        <f>IF(AND('[7]Param-ARMS Data'!RK339="",ISNUMBER('[7]Param-ARMS Data'!RK340)=TRUE)=TRUE,('[7]Param-ARMS Data'!RK340/100)*'[7]Param-ARMS Data'!RK338*1000,"")</f>
        <v/>
      </c>
      <c r="RQ136" s="97" t="str">
        <f>IF(AND('[7]Param-ARMS Data'!RL339="",ISNUMBER('[7]Param-ARMS Data'!RL340)=TRUE)=TRUE,('[7]Param-ARMS Data'!RL340/100)*'[7]Param-ARMS Data'!RL338*1000,"")</f>
        <v/>
      </c>
    </row>
    <row r="137" spans="1:485" s="39" customFormat="1">
      <c r="D137" s="88"/>
      <c r="F137" s="88"/>
      <c r="G137" s="88"/>
      <c r="H137" s="88"/>
      <c r="I137" s="88"/>
      <c r="S137" s="92" t="s">
        <v>2104</v>
      </c>
      <c r="T137" s="87" t="str">
        <f>IF(ISNUMBER(T136)=TRUE,"",IF(OR('[7]Param-ARMS Data'!O339="",'[7]Param-ARMS Data'!O340="")=TRUE,'[7]Param-Production'!R$9,""))</f>
        <v/>
      </c>
      <c r="U137" s="87" t="str">
        <f>IF(ISNUMBER(U136)=TRUE,"",IF(OR('[7]Param-ARMS Data'!P339="",'[7]Param-ARMS Data'!P340="")=TRUE,'[7]Param-Production'!S$9,""))</f>
        <v/>
      </c>
      <c r="V137" s="87" t="str">
        <f>IF(ISNUMBER(V136)=TRUE,"",IF(OR('[7]Param-ARMS Data'!Q339="",'[7]Param-ARMS Data'!Q340="")=TRUE,'[7]Param-Production'!T$9,""))</f>
        <v/>
      </c>
      <c r="W137" s="87" t="str">
        <f>IF(ISNUMBER(W136)=TRUE,"",IF(OR('[7]Param-ARMS Data'!R339="",'[7]Param-ARMS Data'!R340="")=TRUE,'[7]Param-Production'!U$9,""))</f>
        <v/>
      </c>
      <c r="X137" s="87" t="str">
        <f>IF(ISNUMBER(X136)=TRUE,"",IF(OR('[7]Param-ARMS Data'!S339="",'[7]Param-ARMS Data'!S340="")=TRUE,'[7]Param-Production'!V$9,""))</f>
        <v/>
      </c>
      <c r="Y137" s="87" t="str">
        <f>IF(ISNUMBER(Y136)=TRUE,"",IF(OR('[7]Param-ARMS Data'!T339="",'[7]Param-ARMS Data'!T340="")=TRUE,'[7]Param-Production'!W$9,""))</f>
        <v/>
      </c>
      <c r="Z137" s="87" t="str">
        <f>IF(ISNUMBER(Z136)=TRUE,"",IF(OR('[7]Param-ARMS Data'!U339="",'[7]Param-ARMS Data'!U340="")=TRUE,'[7]Param-Production'!X$9,""))</f>
        <v/>
      </c>
      <c r="AA137" s="87" t="str">
        <f>IF(ISNUMBER(AA136)=TRUE,"",IF(OR('[7]Param-ARMS Data'!V339="",'[7]Param-ARMS Data'!V340="")=TRUE,'[7]Param-Production'!Y$9,""))</f>
        <v/>
      </c>
      <c r="AB137" s="87" t="str">
        <f>IF(ISNUMBER(AB136)=TRUE,"",IF(OR('[7]Param-ARMS Data'!W339="",'[7]Param-ARMS Data'!W340="")=TRUE,'[7]Param-Production'!Z$9,""))</f>
        <v/>
      </c>
      <c r="AC137" s="87" t="str">
        <f>IF(ISNUMBER(AC136)=TRUE,"",IF(OR('[7]Param-ARMS Data'!X339="",'[7]Param-ARMS Data'!X340="")=TRUE,'[7]Param-Production'!AA$9,""))</f>
        <v/>
      </c>
      <c r="AD137" s="87" t="str">
        <f>IF(ISNUMBER(AD136)=TRUE,"",IF(OR('[7]Param-ARMS Data'!Y339="",'[7]Param-ARMS Data'!Y340="")=TRUE,'[7]Param-Production'!AB$9,""))</f>
        <v/>
      </c>
      <c r="AE137" s="87" t="str">
        <f>IF(ISNUMBER(AE136)=TRUE,"",IF(OR('[7]Param-ARMS Data'!Z339="",'[7]Param-ARMS Data'!Z340="")=TRUE,'[7]Param-Production'!AC$9,""))</f>
        <v/>
      </c>
      <c r="AF137" s="87" t="str">
        <f>IF(ISNUMBER(AF136)=TRUE,"",IF(OR('[7]Param-ARMS Data'!AA339="",'[7]Param-ARMS Data'!AA340="")=TRUE,'[7]Param-Production'!AD$9,""))</f>
        <v/>
      </c>
      <c r="AG137" s="87" t="str">
        <f>IF(ISNUMBER(AG136)=TRUE,"",IF(OR('[7]Param-ARMS Data'!AB339="",'[7]Param-ARMS Data'!AB340="")=TRUE,'[7]Param-Production'!AE$9,""))</f>
        <v/>
      </c>
      <c r="AH137" s="87" t="str">
        <f>IF(ISNUMBER(AH136)=TRUE,"",IF(OR('[7]Param-ARMS Data'!AC339="",'[7]Param-ARMS Data'!AC340="")=TRUE,'[7]Param-Production'!AF$9,""))</f>
        <v/>
      </c>
      <c r="AI137" s="87" t="str">
        <f>IF(ISNUMBER(AI136)=TRUE,"",IF(OR('[7]Param-ARMS Data'!AD339="",'[7]Param-ARMS Data'!AD340="")=TRUE,'[7]Param-Production'!AG$9,""))</f>
        <v/>
      </c>
      <c r="AJ137" s="87" t="str">
        <f>IF(ISNUMBER(AJ136)=TRUE,"",IF(OR('[7]Param-ARMS Data'!AE339="",'[7]Param-ARMS Data'!AE340="")=TRUE,'[7]Param-Production'!AH$9,""))</f>
        <v/>
      </c>
      <c r="AK137" s="87" t="str">
        <f>IF(ISNUMBER(AK136)=TRUE,"",IF(OR('[7]Param-ARMS Data'!AF339="",'[7]Param-ARMS Data'!AF340="")=TRUE,'[7]Param-Production'!AI$9,""))</f>
        <v/>
      </c>
      <c r="AL137" s="87" t="str">
        <f>IF(ISNUMBER(AL136)=TRUE,"",IF(OR('[7]Param-ARMS Data'!AG339="",'[7]Param-ARMS Data'!AG340="")=TRUE,'[7]Param-Production'!AJ$9,""))</f>
        <v/>
      </c>
      <c r="AM137" s="87" t="str">
        <f>IF(ISNUMBER(AM136)=TRUE,"",IF(OR('[7]Param-ARMS Data'!AH339="",'[7]Param-ARMS Data'!AH340="")=TRUE,'[7]Param-Production'!AK$9,""))</f>
        <v/>
      </c>
      <c r="AN137" s="87" t="str">
        <f>IF(ISNUMBER(AN136)=TRUE,"",IF(OR('[7]Param-ARMS Data'!AI339="",'[7]Param-ARMS Data'!AI340="")=TRUE,'[7]Param-Production'!AL$9,""))</f>
        <v/>
      </c>
      <c r="AO137" s="87" t="str">
        <f>IF(ISNUMBER(AO136)=TRUE,"",IF(OR('[7]Param-ARMS Data'!AJ339="",'[7]Param-ARMS Data'!AJ340="")=TRUE,'[7]Param-Production'!AM$9,""))</f>
        <v/>
      </c>
      <c r="AP137" s="87" t="str">
        <f>IF(ISNUMBER(AP136)=TRUE,"",IF(OR('[7]Param-ARMS Data'!AK339="",'[7]Param-ARMS Data'!AK340="")=TRUE,'[7]Param-Production'!AN$9,""))</f>
        <v/>
      </c>
      <c r="AQ137" s="87" t="str">
        <f>IF(ISNUMBER(AQ136)=TRUE,"",IF(OR('[7]Param-ARMS Data'!AL339="",'[7]Param-ARMS Data'!AL340="")=TRUE,'[7]Param-Production'!AO$9,""))</f>
        <v/>
      </c>
      <c r="AR137" s="87" t="str">
        <f>IF(ISNUMBER(AR136)=TRUE,"",IF(OR('[7]Param-ARMS Data'!AM339="",'[7]Param-ARMS Data'!AM340="")=TRUE,'[7]Param-Production'!AP$9,""))</f>
        <v/>
      </c>
      <c r="AS137" s="87" t="str">
        <f>IF(ISNUMBER(AS136)=TRUE,"",IF(OR('[7]Param-ARMS Data'!AN339="",'[7]Param-ARMS Data'!AN340="")=TRUE,'[7]Param-Production'!AQ$9,""))</f>
        <v/>
      </c>
      <c r="AT137" s="87" t="str">
        <f>IF(ISNUMBER(AT136)=TRUE,"",IF(OR('[7]Param-ARMS Data'!AO339="",'[7]Param-ARMS Data'!AO340="")=TRUE,'[7]Param-Production'!AR$9,""))</f>
        <v/>
      </c>
      <c r="AU137" s="87" t="str">
        <f>IF(ISNUMBER(AU136)=TRUE,"",IF(OR('[7]Param-ARMS Data'!AP339="",'[7]Param-ARMS Data'!AP340="")=TRUE,'[7]Param-Production'!AS$9,""))</f>
        <v/>
      </c>
      <c r="AV137" s="87" t="str">
        <f>IF(ISNUMBER(AV136)=TRUE,"",IF(OR('[7]Param-ARMS Data'!AQ339="",'[7]Param-ARMS Data'!AQ340="")=TRUE,'[7]Param-Production'!AT$9,""))</f>
        <v/>
      </c>
      <c r="AW137" s="87" t="str">
        <f>IF(ISNUMBER(AW136)=TRUE,"",IF(OR('[7]Param-ARMS Data'!AR339="",'[7]Param-ARMS Data'!AR340="")=TRUE,'[7]Param-Production'!AU$9,""))</f>
        <v/>
      </c>
      <c r="AX137" s="87" t="str">
        <f>IF(ISNUMBER(AX136)=TRUE,"",IF(OR('[7]Param-ARMS Data'!AS339="",'[7]Param-ARMS Data'!AS340="")=TRUE,'[7]Param-Production'!AV$9,""))</f>
        <v/>
      </c>
      <c r="AY137" s="87" t="str">
        <f>IF(ISNUMBER(AY136)=TRUE,"",IF(OR('[7]Param-ARMS Data'!AT339="",'[7]Param-ARMS Data'!AT340="")=TRUE,'[7]Param-Production'!AW$9,""))</f>
        <v/>
      </c>
      <c r="AZ137" s="87" t="str">
        <f>IF(ISNUMBER(AZ136)=TRUE,"",IF(OR('[7]Param-ARMS Data'!AU339="",'[7]Param-ARMS Data'!AU340="")=TRUE,'[7]Param-Production'!AX$9,""))</f>
        <v/>
      </c>
      <c r="BA137" s="87" t="str">
        <f>IF(ISNUMBER(BA136)=TRUE,"",IF(OR('[7]Param-ARMS Data'!AV339="",'[7]Param-ARMS Data'!AV340="")=TRUE,'[7]Param-Production'!AY$9,""))</f>
        <v/>
      </c>
      <c r="BB137" s="87" t="str">
        <f>IF(ISNUMBER(BB136)=TRUE,"",IF(OR('[7]Param-ARMS Data'!AW339="",'[7]Param-ARMS Data'!AW340="")=TRUE,'[7]Param-Production'!AZ$9,""))</f>
        <v/>
      </c>
      <c r="BC137" s="87" t="str">
        <f>IF(ISNUMBER(BC136)=TRUE,"",IF(OR('[7]Param-ARMS Data'!AX339="",'[7]Param-ARMS Data'!AX340="")=TRUE,'[7]Param-Production'!BA$9,""))</f>
        <v/>
      </c>
      <c r="BD137" s="87" t="str">
        <f>IF(ISNUMBER(BD136)=TRUE,"",IF(OR('[7]Param-ARMS Data'!AY339="",'[7]Param-ARMS Data'!AY340="")=TRUE,'[7]Param-Production'!BB$9,""))</f>
        <v/>
      </c>
      <c r="BE137" s="87" t="str">
        <f>IF(ISNUMBER(BE136)=TRUE,"",IF(OR('[7]Param-ARMS Data'!AZ339="",'[7]Param-ARMS Data'!AZ340="")=TRUE,'[7]Param-Production'!BC$9,""))</f>
        <v/>
      </c>
      <c r="BF137" s="87" t="str">
        <f>IF(ISNUMBER(BF136)=TRUE,"",IF(OR('[7]Param-ARMS Data'!BA339="",'[7]Param-ARMS Data'!BA340="")=TRUE,'[7]Param-Production'!BD$9,""))</f>
        <v/>
      </c>
      <c r="BG137" s="87" t="str">
        <f>IF(ISNUMBER(BG136)=TRUE,"",IF(OR('[7]Param-ARMS Data'!BB339="",'[7]Param-ARMS Data'!BB340="")=TRUE,'[7]Param-Production'!BE$9,""))</f>
        <v/>
      </c>
      <c r="BH137" s="87" t="str">
        <f>IF(ISNUMBER(BH136)=TRUE,"",IF(OR('[7]Param-ARMS Data'!BC339="",'[7]Param-ARMS Data'!BC340="")=TRUE,'[7]Param-Production'!BF$9,""))</f>
        <v/>
      </c>
      <c r="BI137" s="87" t="str">
        <f>IF(ISNUMBER(BI136)=TRUE,"",IF(OR('[7]Param-ARMS Data'!BD339="",'[7]Param-ARMS Data'!BD340="")=TRUE,'[7]Param-Production'!BG$9,""))</f>
        <v/>
      </c>
      <c r="BJ137" s="87" t="str">
        <f>IF(ISNUMBER(BJ136)=TRUE,"",IF(OR('[7]Param-ARMS Data'!BE339="",'[7]Param-ARMS Data'!BE340="")=TRUE,'[7]Param-Production'!BH$9,""))</f>
        <v/>
      </c>
      <c r="BK137" s="87" t="str">
        <f>IF(ISNUMBER(BK136)=TRUE,"",IF(OR('[7]Param-ARMS Data'!BF339="",'[7]Param-ARMS Data'!BF340="")=TRUE,'[7]Param-Production'!BI$9,""))</f>
        <v/>
      </c>
      <c r="BL137" s="87" t="str">
        <f>IF(ISNUMBER(BL136)=TRUE,"",IF(OR('[7]Param-ARMS Data'!BG339="",'[7]Param-ARMS Data'!BG340="")=TRUE,'[7]Param-Production'!BJ$9,""))</f>
        <v/>
      </c>
      <c r="BM137" s="87" t="str">
        <f>IF(ISNUMBER(BM136)=TRUE,"",IF(OR('[7]Param-ARMS Data'!BH339="",'[7]Param-ARMS Data'!BH340="")=TRUE,'[7]Param-Production'!BK$9,""))</f>
        <v/>
      </c>
      <c r="BN137" s="87" t="str">
        <f>IF(ISNUMBER(BN136)=TRUE,"",IF(OR('[7]Param-ARMS Data'!BI339="",'[7]Param-ARMS Data'!BI340="")=TRUE,'[7]Param-Production'!BL$9,""))</f>
        <v/>
      </c>
      <c r="BO137" s="87" t="str">
        <f>IF(ISNUMBER(BO136)=TRUE,"",IF(OR('[7]Param-ARMS Data'!BJ339="",'[7]Param-ARMS Data'!BJ340="")=TRUE,'[7]Param-Production'!BM$9,""))</f>
        <v/>
      </c>
      <c r="BP137" s="87" t="str">
        <f>IF(ISNUMBER(BP136)=TRUE,"",IF(OR('[7]Param-ARMS Data'!BK339="",'[7]Param-ARMS Data'!BK340="")=TRUE,'[7]Param-Production'!BN$9,""))</f>
        <v/>
      </c>
      <c r="BQ137" s="87" t="str">
        <f>IF(ISNUMBER(BQ136)=TRUE,"",IF(OR('[7]Param-ARMS Data'!BL339="",'[7]Param-ARMS Data'!BL340="")=TRUE,'[7]Param-Production'!BO$9,""))</f>
        <v/>
      </c>
      <c r="BR137" s="87" t="str">
        <f>IF(ISNUMBER(BR136)=TRUE,"",IF(OR('[7]Param-ARMS Data'!BM339="",'[7]Param-ARMS Data'!BM340="")=TRUE,'[7]Param-Production'!BP$9,""))</f>
        <v/>
      </c>
      <c r="BS137" s="87" t="str">
        <f>IF(ISNUMBER(BS136)=TRUE,"",IF(OR('[7]Param-ARMS Data'!BN339="",'[7]Param-ARMS Data'!BN340="")=TRUE,'[7]Param-Production'!BQ$9,""))</f>
        <v/>
      </c>
      <c r="BT137" s="87" t="str">
        <f>IF(ISNUMBER(BT136)=TRUE,"",IF(OR('[7]Param-ARMS Data'!BO339="",'[7]Param-ARMS Data'!BO340="")=TRUE,'[7]Param-Production'!BR$9,""))</f>
        <v/>
      </c>
      <c r="BU137" s="87" t="str">
        <f>IF(ISNUMBER(BU136)=TRUE,"",IF(OR('[7]Param-ARMS Data'!BP339="",'[7]Param-ARMS Data'!BP340="")=TRUE,'[7]Param-Production'!BS$9,""))</f>
        <v/>
      </c>
      <c r="BV137" s="87" t="str">
        <f>IF(ISNUMBER(BV136)=TRUE,"",IF(OR('[7]Param-ARMS Data'!BQ339="",'[7]Param-ARMS Data'!BQ340="")=TRUE,'[7]Param-Production'!BT$9,""))</f>
        <v/>
      </c>
      <c r="BW137" s="87" t="str">
        <f>IF(ISNUMBER(BW136)=TRUE,"",IF(OR('[7]Param-ARMS Data'!BR339="",'[7]Param-ARMS Data'!BR340="")=TRUE,'[7]Param-Production'!BU$9,""))</f>
        <v/>
      </c>
      <c r="BX137" s="87" t="str">
        <f>IF(ISNUMBER(BX136)=TRUE,"",IF(OR('[7]Param-ARMS Data'!BS339="",'[7]Param-ARMS Data'!BS340="")=TRUE,'[7]Param-Production'!BV$9,""))</f>
        <v/>
      </c>
      <c r="BY137" s="87" t="str">
        <f>IF(ISNUMBER(BY136)=TRUE,"",IF(OR('[7]Param-ARMS Data'!BT339="",'[7]Param-ARMS Data'!BT340="")=TRUE,'[7]Param-Production'!BW$9,""))</f>
        <v/>
      </c>
      <c r="BZ137" s="87" t="str">
        <f>IF(ISNUMBER(BZ136)=TRUE,"",IF(OR('[7]Param-ARMS Data'!BU339="",'[7]Param-ARMS Data'!BU340="")=TRUE,'[7]Param-Production'!BX$9,""))</f>
        <v/>
      </c>
      <c r="CA137" s="87" t="str">
        <f>IF(ISNUMBER(CA136)=TRUE,"",IF(OR('[7]Param-ARMS Data'!BV339="",'[7]Param-ARMS Data'!BV340="")=TRUE,'[7]Param-Production'!BY$9,""))</f>
        <v/>
      </c>
      <c r="CB137" s="87" t="str">
        <f>IF(ISNUMBER(CB136)=TRUE,"",IF(OR('[7]Param-ARMS Data'!BW339="",'[7]Param-ARMS Data'!BW340="")=TRUE,'[7]Param-Production'!BZ$9,""))</f>
        <v/>
      </c>
      <c r="CC137" s="87" t="str">
        <f>IF(ISNUMBER(CC136)=TRUE,"",IF(OR('[7]Param-ARMS Data'!BX339="",'[7]Param-ARMS Data'!BX340="")=TRUE,'[7]Param-Production'!CA$9,""))</f>
        <v/>
      </c>
      <c r="CD137" s="87" t="str">
        <f>IF(ISNUMBER(CD136)=TRUE,"",IF(OR('[7]Param-ARMS Data'!BY339="",'[7]Param-ARMS Data'!BY340="")=TRUE,'[7]Param-Production'!CB$9,""))</f>
        <v/>
      </c>
      <c r="CE137" s="87" t="str">
        <f>IF(ISNUMBER(CE136)=TRUE,"",IF(OR('[7]Param-ARMS Data'!BZ339="",'[7]Param-ARMS Data'!BZ340="")=TRUE,'[7]Param-Production'!CC$9,""))</f>
        <v/>
      </c>
      <c r="CF137" s="87" t="str">
        <f>IF(ISNUMBER(CF136)=TRUE,"",IF(OR('[7]Param-ARMS Data'!CA339="",'[7]Param-ARMS Data'!CA340="")=TRUE,'[7]Param-Production'!CD$9,""))</f>
        <v/>
      </c>
      <c r="CG137" s="87" t="str">
        <f>IF(ISNUMBER(CG136)=TRUE,"",IF(OR('[7]Param-ARMS Data'!CB339="",'[7]Param-ARMS Data'!CB340="")=TRUE,'[7]Param-Production'!CE$9,""))</f>
        <v/>
      </c>
      <c r="CH137" s="87" t="str">
        <f>IF(ISNUMBER(CH136)=TRUE,"",IF(OR('[7]Param-ARMS Data'!CC339="",'[7]Param-ARMS Data'!CC340="")=TRUE,'[7]Param-Production'!CF$9,""))</f>
        <v/>
      </c>
      <c r="CI137" s="87" t="str">
        <f>IF(ISNUMBER(CI136)=TRUE,"",IF(OR('[7]Param-ARMS Data'!CD339="",'[7]Param-ARMS Data'!CD340="")=TRUE,'[7]Param-Production'!CG$9,""))</f>
        <v/>
      </c>
      <c r="CJ137" s="87" t="str">
        <f>IF(ISNUMBER(CJ136)=TRUE,"",IF(OR('[7]Param-ARMS Data'!CE339="",'[7]Param-ARMS Data'!CE340="")=TRUE,'[7]Param-Production'!CH$9,""))</f>
        <v/>
      </c>
      <c r="CK137" s="87" t="str">
        <f>IF(ISNUMBER(CK136)=TRUE,"",IF(OR('[7]Param-ARMS Data'!CF339="",'[7]Param-ARMS Data'!CF340="")=TRUE,'[7]Param-Production'!CI$9,""))</f>
        <v/>
      </c>
      <c r="CL137" s="87" t="str">
        <f>IF(ISNUMBER(CL136)=TRUE,"",IF(OR('[7]Param-ARMS Data'!CG339="",'[7]Param-ARMS Data'!CG340="")=TRUE,'[7]Param-Production'!CJ$9,""))</f>
        <v/>
      </c>
      <c r="CM137" s="87" t="str">
        <f>IF(ISNUMBER(CM136)=TRUE,"",IF(OR('[7]Param-ARMS Data'!CH339="",'[7]Param-ARMS Data'!CH340="")=TRUE,'[7]Param-Production'!CK$9,""))</f>
        <v/>
      </c>
      <c r="CN137" s="87" t="str">
        <f>IF(ISNUMBER(CN136)=TRUE,"",IF(OR('[7]Param-ARMS Data'!CI339="",'[7]Param-ARMS Data'!CI340="")=TRUE,'[7]Param-Production'!CL$9,""))</f>
        <v/>
      </c>
      <c r="CO137" s="87" t="str">
        <f>IF(ISNUMBER(CO136)=TRUE,"",IF(OR('[7]Param-ARMS Data'!CJ339="",'[7]Param-ARMS Data'!CJ340="")=TRUE,'[7]Param-Production'!CM$9,""))</f>
        <v/>
      </c>
      <c r="CP137" s="87" t="str">
        <f>IF(ISNUMBER(CP136)=TRUE,"",IF(OR('[7]Param-ARMS Data'!CK339="",'[7]Param-ARMS Data'!CK340="")=TRUE,'[7]Param-Production'!CN$9,""))</f>
        <v/>
      </c>
      <c r="CQ137" s="87" t="str">
        <f>IF(ISNUMBER(CQ136)=TRUE,"",IF(OR('[7]Param-ARMS Data'!CL339="",'[7]Param-ARMS Data'!CL340="")=TRUE,'[7]Param-Production'!CO$9,""))</f>
        <v/>
      </c>
      <c r="CR137" s="87" t="str">
        <f>IF(ISNUMBER(CR136)=TRUE,"",IF(OR('[7]Param-ARMS Data'!CM339="",'[7]Param-ARMS Data'!CM340="")=TRUE,'[7]Param-Production'!CP$9,""))</f>
        <v/>
      </c>
      <c r="CS137" s="87" t="str">
        <f>IF(ISNUMBER(CS136)=TRUE,"",IF(OR('[7]Param-ARMS Data'!CN339="",'[7]Param-ARMS Data'!CN340="")=TRUE,'[7]Param-Production'!CQ$9,""))</f>
        <v/>
      </c>
      <c r="CT137" s="87" t="str">
        <f>IF(ISNUMBER(CT136)=TRUE,"",IF(OR('[7]Param-ARMS Data'!CO339="",'[7]Param-ARMS Data'!CO340="")=TRUE,'[7]Param-Production'!CR$9,""))</f>
        <v/>
      </c>
      <c r="CU137" s="87" t="str">
        <f>IF(ISNUMBER(CU136)=TRUE,"",IF(OR('[7]Param-ARMS Data'!CP339="",'[7]Param-ARMS Data'!CP340="")=TRUE,'[7]Param-Production'!CS$9,""))</f>
        <v/>
      </c>
      <c r="CV137" s="87" t="str">
        <f>IF(ISNUMBER(CV136)=TRUE,"",IF(OR('[7]Param-ARMS Data'!CQ339="",'[7]Param-ARMS Data'!CQ340="")=TRUE,'[7]Param-Production'!CT$9,""))</f>
        <v/>
      </c>
      <c r="CW137" s="87" t="str">
        <f>IF(ISNUMBER(CW136)=TRUE,"",IF(OR('[7]Param-ARMS Data'!CR339="",'[7]Param-ARMS Data'!CR340="")=TRUE,'[7]Param-Production'!CU$9,""))</f>
        <v/>
      </c>
      <c r="CX137" s="87" t="str">
        <f>IF(ISNUMBER(CX136)=TRUE,"",IF(OR('[7]Param-ARMS Data'!CS339="",'[7]Param-ARMS Data'!CS340="")=TRUE,'[7]Param-Production'!CV$9,""))</f>
        <v/>
      </c>
      <c r="CY137" s="87" t="str">
        <f>IF(ISNUMBER(CY136)=TRUE,"",IF(OR('[7]Param-ARMS Data'!CT339="",'[7]Param-ARMS Data'!CT340="")=TRUE,'[7]Param-Production'!CW$9,""))</f>
        <v/>
      </c>
      <c r="CZ137" s="87" t="str">
        <f>IF(ISNUMBER(CZ136)=TRUE,"",IF(OR('[7]Param-ARMS Data'!CU339="",'[7]Param-ARMS Data'!CU340="")=TRUE,'[7]Param-Production'!CX$9,""))</f>
        <v/>
      </c>
      <c r="DA137" s="87" t="str">
        <f>IF(ISNUMBER(DA136)=TRUE,"",IF(OR('[7]Param-ARMS Data'!CV339="",'[7]Param-ARMS Data'!CV340="")=TRUE,'[7]Param-Production'!CY$9,""))</f>
        <v/>
      </c>
      <c r="DB137" s="87" t="str">
        <f>IF(ISNUMBER(DB136)=TRUE,"",IF(OR('[7]Param-ARMS Data'!CW339="",'[7]Param-ARMS Data'!CW340="")=TRUE,'[7]Param-Production'!CZ$9,""))</f>
        <v/>
      </c>
      <c r="DC137" s="87" t="str">
        <f>IF(ISNUMBER(DC136)=TRUE,"",IF(OR('[7]Param-ARMS Data'!CX339="",'[7]Param-ARMS Data'!CX340="")=TRUE,'[7]Param-Production'!DA$9,""))</f>
        <v/>
      </c>
      <c r="DD137" s="87" t="str">
        <f>IF(ISNUMBER(DD136)=TRUE,"",IF(OR('[7]Param-ARMS Data'!CY339="",'[7]Param-ARMS Data'!CY340="")=TRUE,'[7]Param-Production'!DB$9,""))</f>
        <v/>
      </c>
      <c r="DE137" s="87" t="str">
        <f>IF(ISNUMBER(DE136)=TRUE,"",IF(OR('[7]Param-ARMS Data'!CZ339="",'[7]Param-ARMS Data'!CZ340="")=TRUE,'[7]Param-Production'!DC$9,""))</f>
        <v/>
      </c>
      <c r="DF137" s="87" t="str">
        <f>IF(ISNUMBER(DF136)=TRUE,"",IF(OR('[7]Param-ARMS Data'!DA339="",'[7]Param-ARMS Data'!DA340="")=TRUE,'[7]Param-Production'!DD$9,""))</f>
        <v/>
      </c>
      <c r="DG137" s="87" t="str">
        <f>IF(ISNUMBER(DG136)=TRUE,"",IF(OR('[7]Param-ARMS Data'!DB339="",'[7]Param-ARMS Data'!DB340="")=TRUE,'[7]Param-Production'!DE$9,""))</f>
        <v/>
      </c>
      <c r="DH137" s="87" t="str">
        <f>IF(ISNUMBER(DH136)=TRUE,"",IF(OR('[7]Param-ARMS Data'!DC339="",'[7]Param-ARMS Data'!DC340="")=TRUE,'[7]Param-Production'!DF$9,""))</f>
        <v/>
      </c>
      <c r="DI137" s="87" t="str">
        <f>IF(ISNUMBER(DI136)=TRUE,"",IF(OR('[7]Param-ARMS Data'!DD339="",'[7]Param-ARMS Data'!DD340="")=TRUE,'[7]Param-Production'!DG$9,""))</f>
        <v/>
      </c>
      <c r="DJ137" s="87" t="str">
        <f>IF(ISNUMBER(DJ136)=TRUE,"",IF(OR('[7]Param-ARMS Data'!DE339="",'[7]Param-ARMS Data'!DE340="")=TRUE,'[7]Param-Production'!DH$9,""))</f>
        <v/>
      </c>
      <c r="DK137" s="87" t="str">
        <f>IF(ISNUMBER(DK136)=TRUE,"",IF(OR('[7]Param-ARMS Data'!DF339="",'[7]Param-ARMS Data'!DF340="")=TRUE,'[7]Param-Production'!DI$9,""))</f>
        <v/>
      </c>
      <c r="DL137" s="87" t="str">
        <f>IF(ISNUMBER(DL136)=TRUE,"",IF(OR('[7]Param-ARMS Data'!DG339="",'[7]Param-ARMS Data'!DG340="")=TRUE,'[7]Param-Production'!DJ$9,""))</f>
        <v/>
      </c>
      <c r="DM137" s="87" t="str">
        <f>IF(ISNUMBER(DM136)=TRUE,"",IF(OR('[7]Param-ARMS Data'!DH339="",'[7]Param-ARMS Data'!DH340="")=TRUE,'[7]Param-Production'!DK$9,""))</f>
        <v/>
      </c>
      <c r="DN137" s="87" t="str">
        <f>IF(ISNUMBER(DN136)=TRUE,"",IF(OR('[7]Param-ARMS Data'!DI339="",'[7]Param-ARMS Data'!DI340="")=TRUE,'[7]Param-Production'!DL$9,""))</f>
        <v/>
      </c>
      <c r="DO137" s="87" t="str">
        <f>IF(ISNUMBER(DO136)=TRUE,"",IF(OR('[7]Param-ARMS Data'!DJ339="",'[7]Param-ARMS Data'!DJ340="")=TRUE,'[7]Param-Production'!DM$9,""))</f>
        <v/>
      </c>
      <c r="DP137" s="87" t="str">
        <f>IF(ISNUMBER(DP136)=TRUE,"",IF(OR('[7]Param-ARMS Data'!DK339="",'[7]Param-ARMS Data'!DK340="")=TRUE,'[7]Param-Production'!DN$9,""))</f>
        <v/>
      </c>
      <c r="DQ137" s="87" t="str">
        <f>IF(ISNUMBER(DQ136)=TRUE,"",IF(OR('[7]Param-ARMS Data'!DL339="",'[7]Param-ARMS Data'!DL340="")=TRUE,'[7]Param-Production'!DO$9,""))</f>
        <v/>
      </c>
      <c r="DR137" s="87" t="str">
        <f>IF(ISNUMBER(DR136)=TRUE,"",IF(OR('[7]Param-ARMS Data'!DM339="",'[7]Param-ARMS Data'!DM340="")=TRUE,'[7]Param-Production'!DP$9,""))</f>
        <v/>
      </c>
      <c r="DS137" s="87" t="str">
        <f>IF(ISNUMBER(DS136)=TRUE,"",IF(OR('[7]Param-ARMS Data'!DN339="",'[7]Param-ARMS Data'!DN340="")=TRUE,'[7]Param-Production'!DQ$9,""))</f>
        <v/>
      </c>
      <c r="DT137" s="87" t="str">
        <f>IF(ISNUMBER(DT136)=TRUE,"",IF(OR('[7]Param-ARMS Data'!DO339="",'[7]Param-ARMS Data'!DO340="")=TRUE,'[7]Param-Production'!DR$9,""))</f>
        <v/>
      </c>
      <c r="DU137" s="87" t="str">
        <f>IF(ISNUMBER(DU136)=TRUE,"",IF(OR('[7]Param-ARMS Data'!DP339="",'[7]Param-ARMS Data'!DP340="")=TRUE,'[7]Param-Production'!DS$9,""))</f>
        <v/>
      </c>
      <c r="DV137" s="87" t="str">
        <f>IF(ISNUMBER(DV136)=TRUE,"",IF(OR('[7]Param-ARMS Data'!DQ339="",'[7]Param-ARMS Data'!DQ340="")=TRUE,'[7]Param-Production'!DT$9,""))</f>
        <v/>
      </c>
      <c r="DW137" s="87" t="str">
        <f>IF(ISNUMBER(DW136)=TRUE,"",IF(OR('[7]Param-ARMS Data'!DR339="",'[7]Param-ARMS Data'!DR340="")=TRUE,'[7]Param-Production'!DU$9,""))</f>
        <v/>
      </c>
      <c r="DX137" s="87" t="str">
        <f>IF(ISNUMBER(DX136)=TRUE,"",IF(OR('[7]Param-ARMS Data'!DS339="",'[7]Param-ARMS Data'!DS340="")=TRUE,'[7]Param-Production'!DV$9,""))</f>
        <v/>
      </c>
      <c r="DY137" s="87" t="str">
        <f>IF(ISNUMBER(DY136)=TRUE,"",IF(OR('[7]Param-ARMS Data'!DT339="",'[7]Param-ARMS Data'!DT340="")=TRUE,'[7]Param-Production'!DW$9,""))</f>
        <v/>
      </c>
      <c r="DZ137" s="87" t="str">
        <f>IF(ISNUMBER(DZ136)=TRUE,"",IF(OR('[7]Param-ARMS Data'!DU339="",'[7]Param-ARMS Data'!DU340="")=TRUE,'[7]Param-Production'!DX$9,""))</f>
        <v/>
      </c>
      <c r="EA137" s="87" t="str">
        <f>IF(ISNUMBER(EA136)=TRUE,"",IF(OR('[7]Param-ARMS Data'!DV339="",'[7]Param-ARMS Data'!DV340="")=TRUE,'[7]Param-Production'!DY$9,""))</f>
        <v/>
      </c>
      <c r="EB137" s="87" t="str">
        <f>IF(ISNUMBER(EB136)=TRUE,"",IF(OR('[7]Param-ARMS Data'!DW339="",'[7]Param-ARMS Data'!DW340="")=TRUE,'[7]Param-Production'!DZ$9,""))</f>
        <v/>
      </c>
      <c r="EC137" s="87" t="str">
        <f>IF(ISNUMBER(EC136)=TRUE,"",IF(OR('[7]Param-ARMS Data'!DX339="",'[7]Param-ARMS Data'!DX340="")=TRUE,'[7]Param-Production'!EA$9,""))</f>
        <v/>
      </c>
      <c r="ED137" s="87" t="str">
        <f>IF(ISNUMBER(ED136)=TRUE,"",IF(OR('[7]Param-ARMS Data'!DY339="",'[7]Param-ARMS Data'!DY340="")=TRUE,'[7]Param-Production'!EB$9,""))</f>
        <v/>
      </c>
      <c r="EE137" s="87" t="str">
        <f>IF(ISNUMBER(EE136)=TRUE,"",IF(OR('[7]Param-ARMS Data'!DZ339="",'[7]Param-ARMS Data'!DZ340="")=TRUE,'[7]Param-Production'!EC$9,""))</f>
        <v/>
      </c>
      <c r="EF137" s="87" t="str">
        <f>IF(ISNUMBER(EF136)=TRUE,"",IF(OR('[7]Param-ARMS Data'!EA339="",'[7]Param-ARMS Data'!EA340="")=TRUE,'[7]Param-Production'!ED$9,""))</f>
        <v/>
      </c>
      <c r="EG137" s="87" t="str">
        <f>IF(ISNUMBER(EG136)=TRUE,"",IF(OR('[7]Param-ARMS Data'!EB339="",'[7]Param-ARMS Data'!EB340="")=TRUE,'[7]Param-Production'!EE$9,""))</f>
        <v/>
      </c>
      <c r="EH137" s="87" t="str">
        <f>IF(ISNUMBER(EH136)=TRUE,"",IF(OR('[7]Param-ARMS Data'!EC339="",'[7]Param-ARMS Data'!EC340="")=TRUE,'[7]Param-Production'!EF$9,""))</f>
        <v/>
      </c>
      <c r="EI137" s="87" t="str">
        <f>IF(ISNUMBER(EI136)=TRUE,"",IF(OR('[7]Param-ARMS Data'!ED339="",'[7]Param-ARMS Data'!ED340="")=TRUE,'[7]Param-Production'!EG$9,""))</f>
        <v/>
      </c>
      <c r="EJ137" s="87" t="str">
        <f>IF(ISNUMBER(EJ136)=TRUE,"",IF(OR('[7]Param-ARMS Data'!EE339="",'[7]Param-ARMS Data'!EE340="")=TRUE,'[7]Param-Production'!EH$9,""))</f>
        <v/>
      </c>
      <c r="EK137" s="87" t="str">
        <f>IF(ISNUMBER(EK136)=TRUE,"",IF(OR('[7]Param-ARMS Data'!EF339="",'[7]Param-ARMS Data'!EF340="")=TRUE,'[7]Param-Production'!EI$9,""))</f>
        <v/>
      </c>
      <c r="EL137" s="87" t="str">
        <f>IF(ISNUMBER(EL136)=TRUE,"",IF(OR('[7]Param-ARMS Data'!EG339="",'[7]Param-ARMS Data'!EG340="")=TRUE,'[7]Param-Production'!EJ$9,""))</f>
        <v/>
      </c>
      <c r="EM137" s="87" t="str">
        <f>IF(ISNUMBER(EM136)=TRUE,"",IF(OR('[7]Param-ARMS Data'!EH339="",'[7]Param-ARMS Data'!EH340="")=TRUE,'[7]Param-Production'!EK$9,""))</f>
        <v/>
      </c>
      <c r="EN137" s="87" t="str">
        <f>IF(ISNUMBER(EN136)=TRUE,"",IF(OR('[7]Param-ARMS Data'!EI339="",'[7]Param-ARMS Data'!EI340="")=TRUE,'[7]Param-Production'!EL$9,""))</f>
        <v/>
      </c>
      <c r="EO137" s="87" t="str">
        <f>IF(ISNUMBER(EO136)=TRUE,"",IF(OR('[7]Param-ARMS Data'!EJ339="",'[7]Param-ARMS Data'!EJ340="")=TRUE,'[7]Param-Production'!EM$9,""))</f>
        <v/>
      </c>
      <c r="EP137" s="87" t="str">
        <f>IF(ISNUMBER(EP136)=TRUE,"",IF(OR('[7]Param-ARMS Data'!EK339="",'[7]Param-ARMS Data'!EK340="")=TRUE,'[7]Param-Production'!EN$9,""))</f>
        <v/>
      </c>
      <c r="EQ137" s="87" t="str">
        <f>IF(ISNUMBER(EQ136)=TRUE,"",IF(OR('[7]Param-ARMS Data'!EL339="",'[7]Param-ARMS Data'!EL340="")=TRUE,'[7]Param-Production'!EO$9,""))</f>
        <v/>
      </c>
      <c r="ER137" s="87" t="str">
        <f>IF(ISNUMBER(ER136)=TRUE,"",IF(OR('[7]Param-ARMS Data'!EM339="",'[7]Param-ARMS Data'!EM340="")=TRUE,'[7]Param-Production'!EP$9,""))</f>
        <v/>
      </c>
      <c r="ES137" s="87" t="str">
        <f>IF(ISNUMBER(ES136)=TRUE,"",IF(OR('[7]Param-ARMS Data'!EN339="",'[7]Param-ARMS Data'!EN340="")=TRUE,'[7]Param-Production'!EQ$9,""))</f>
        <v/>
      </c>
      <c r="ET137" s="87" t="str">
        <f>IF(ISNUMBER(ET136)=TRUE,"",IF(OR('[7]Param-ARMS Data'!EO339="",'[7]Param-ARMS Data'!EO340="")=TRUE,'[7]Param-Production'!ER$9,""))</f>
        <v/>
      </c>
      <c r="EU137" s="87" t="str">
        <f>IF(ISNUMBER(EU136)=TRUE,"",IF(OR('[7]Param-ARMS Data'!EP339="",'[7]Param-ARMS Data'!EP340="")=TRUE,'[7]Param-Production'!ES$9,""))</f>
        <v/>
      </c>
      <c r="EV137" s="87" t="str">
        <f>IF(ISNUMBER(EV136)=TRUE,"",IF(OR('[7]Param-ARMS Data'!EQ339="",'[7]Param-ARMS Data'!EQ340="")=TRUE,'[7]Param-Production'!ET$9,""))</f>
        <v/>
      </c>
      <c r="EW137" s="87" t="str">
        <f>IF(ISNUMBER(EW136)=TRUE,"",IF(OR('[7]Param-ARMS Data'!ER339="",'[7]Param-ARMS Data'!ER340="")=TRUE,'[7]Param-Production'!EU$9,""))</f>
        <v/>
      </c>
      <c r="EX137" s="87" t="str">
        <f>IF(ISNUMBER(EX136)=TRUE,"",IF(OR('[7]Param-ARMS Data'!ES339="",'[7]Param-ARMS Data'!ES340="")=TRUE,'[7]Param-Production'!EV$9,""))</f>
        <v/>
      </c>
      <c r="EY137" s="87" t="str">
        <f>IF(ISNUMBER(EY136)=TRUE,"",IF(OR('[7]Param-ARMS Data'!ET339="",'[7]Param-ARMS Data'!ET340="")=TRUE,'[7]Param-Production'!EW$9,""))</f>
        <v/>
      </c>
      <c r="EZ137" s="87" t="str">
        <f>IF(ISNUMBER(EZ136)=TRUE,"",IF(OR('[7]Param-ARMS Data'!EU339="",'[7]Param-ARMS Data'!EU340="")=TRUE,'[7]Param-Production'!EX$9,""))</f>
        <v/>
      </c>
      <c r="FA137" s="87" t="str">
        <f>IF(ISNUMBER(FA136)=TRUE,"",IF(OR('[7]Param-ARMS Data'!EV339="",'[7]Param-ARMS Data'!EV340="")=TRUE,'[7]Param-Production'!EY$9,""))</f>
        <v/>
      </c>
      <c r="FB137" s="87" t="str">
        <f>IF(ISNUMBER(FB136)=TRUE,"",IF(OR('[7]Param-ARMS Data'!EW339="",'[7]Param-ARMS Data'!EW340="")=TRUE,'[7]Param-Production'!EZ$9,""))</f>
        <v/>
      </c>
      <c r="FC137" s="87" t="str">
        <f>IF(ISNUMBER(FC136)=TRUE,"",IF(OR('[7]Param-ARMS Data'!EX339="",'[7]Param-ARMS Data'!EX340="")=TRUE,'[7]Param-Production'!FA$9,""))</f>
        <v/>
      </c>
      <c r="FD137" s="87" t="str">
        <f>IF(ISNUMBER(FD136)=TRUE,"",IF(OR('[7]Param-ARMS Data'!EY339="",'[7]Param-ARMS Data'!EY340="")=TRUE,'[7]Param-Production'!FB$9,""))</f>
        <v/>
      </c>
      <c r="FE137" s="87" t="str">
        <f>IF(ISNUMBER(FE136)=TRUE,"",IF(OR('[7]Param-ARMS Data'!EZ339="",'[7]Param-ARMS Data'!EZ340="")=TRUE,'[7]Param-Production'!FC$9,""))</f>
        <v/>
      </c>
      <c r="FF137" s="87" t="str">
        <f>IF(ISNUMBER(FF136)=TRUE,"",IF(OR('[7]Param-ARMS Data'!FA339="",'[7]Param-ARMS Data'!FA340="")=TRUE,'[7]Param-Production'!FD$9,""))</f>
        <v/>
      </c>
      <c r="FG137" s="87" t="str">
        <f>IF(ISNUMBER(FG136)=TRUE,"",IF(OR('[7]Param-ARMS Data'!FB339="",'[7]Param-ARMS Data'!FB340="")=TRUE,'[7]Param-Production'!FE$9,""))</f>
        <v/>
      </c>
      <c r="FH137" s="87" t="str">
        <f>IF(ISNUMBER(FH136)=TRUE,"",IF(OR('[7]Param-ARMS Data'!FC339="",'[7]Param-ARMS Data'!FC340="")=TRUE,'[7]Param-Production'!FF$9,""))</f>
        <v/>
      </c>
      <c r="FI137" s="87" t="str">
        <f>IF(ISNUMBER(FI136)=TRUE,"",IF(OR('[7]Param-ARMS Data'!FD339="",'[7]Param-ARMS Data'!FD340="")=TRUE,'[7]Param-Production'!FG$9,""))</f>
        <v/>
      </c>
      <c r="FJ137" s="87" t="str">
        <f>IF(ISNUMBER(FJ136)=TRUE,"",IF(OR('[7]Param-ARMS Data'!FE339="",'[7]Param-ARMS Data'!FE340="")=TRUE,'[7]Param-Production'!FH$9,""))</f>
        <v/>
      </c>
      <c r="FK137" s="87" t="str">
        <f>IF(ISNUMBER(FK136)=TRUE,"",IF(OR('[7]Param-ARMS Data'!FF339="",'[7]Param-ARMS Data'!FF340="")=TRUE,'[7]Param-Production'!FI$9,""))</f>
        <v/>
      </c>
      <c r="FL137" s="87" t="str">
        <f>IF(ISNUMBER(FL136)=TRUE,"",IF(OR('[7]Param-ARMS Data'!FG339="",'[7]Param-ARMS Data'!FG340="")=TRUE,'[7]Param-Production'!FJ$9,""))</f>
        <v/>
      </c>
      <c r="FM137" s="87" t="str">
        <f>IF(ISNUMBER(FM136)=TRUE,"",IF(OR('[7]Param-ARMS Data'!FH339="",'[7]Param-ARMS Data'!FH340="")=TRUE,'[7]Param-Production'!FK$9,""))</f>
        <v/>
      </c>
      <c r="FN137" s="87" t="str">
        <f>IF(ISNUMBER(FN136)=TRUE,"",IF(OR('[7]Param-ARMS Data'!FI339="",'[7]Param-ARMS Data'!FI340="")=TRUE,'[7]Param-Production'!FL$9,""))</f>
        <v/>
      </c>
      <c r="FO137" s="87" t="str">
        <f>IF(ISNUMBER(FO136)=TRUE,"",IF(OR('[7]Param-ARMS Data'!FJ339="",'[7]Param-ARMS Data'!FJ340="")=TRUE,'[7]Param-Production'!FM$9,""))</f>
        <v/>
      </c>
      <c r="FP137" s="87" t="str">
        <f>IF(ISNUMBER(FP136)=TRUE,"",IF(OR('[7]Param-ARMS Data'!FK339="",'[7]Param-ARMS Data'!FK340="")=TRUE,'[7]Param-Production'!FN$9,""))</f>
        <v/>
      </c>
      <c r="FQ137" s="87" t="str">
        <f>IF(ISNUMBER(FQ136)=TRUE,"",IF(OR('[7]Param-ARMS Data'!FL339="",'[7]Param-ARMS Data'!FL340="")=TRUE,'[7]Param-Production'!FO$9,""))</f>
        <v/>
      </c>
      <c r="FR137" s="87" t="str">
        <f>IF(ISNUMBER(FR136)=TRUE,"",IF(OR('[7]Param-ARMS Data'!FM339="",'[7]Param-ARMS Data'!FM340="")=TRUE,'[7]Param-Production'!FP$9,""))</f>
        <v/>
      </c>
      <c r="FS137" s="87" t="str">
        <f>IF(ISNUMBER(FS136)=TRUE,"",IF(OR('[7]Param-ARMS Data'!FN339="",'[7]Param-ARMS Data'!FN340="")=TRUE,'[7]Param-Production'!FQ$9,""))</f>
        <v/>
      </c>
      <c r="FT137" s="87" t="str">
        <f>IF(ISNUMBER(FT136)=TRUE,"",IF(OR('[7]Param-ARMS Data'!FO339="",'[7]Param-ARMS Data'!FO340="")=TRUE,'[7]Param-Production'!FR$9,""))</f>
        <v/>
      </c>
      <c r="FU137" s="87" t="str">
        <f>IF(ISNUMBER(FU136)=TRUE,"",IF(OR('[7]Param-ARMS Data'!FP339="",'[7]Param-ARMS Data'!FP340="")=TRUE,'[7]Param-Production'!FS$9,""))</f>
        <v/>
      </c>
      <c r="FV137" s="87" t="str">
        <f>IF(ISNUMBER(FV136)=TRUE,"",IF(OR('[7]Param-ARMS Data'!FQ339="",'[7]Param-ARMS Data'!FQ340="")=TRUE,'[7]Param-Production'!FT$9,""))</f>
        <v/>
      </c>
      <c r="FW137" s="87" t="str">
        <f>IF(ISNUMBER(FW136)=TRUE,"",IF(OR('[7]Param-ARMS Data'!FR339="",'[7]Param-ARMS Data'!FR340="")=TRUE,'[7]Param-Production'!FU$9,""))</f>
        <v/>
      </c>
      <c r="FX137" s="87" t="str">
        <f>IF(ISNUMBER(FX136)=TRUE,"",IF(OR('[7]Param-ARMS Data'!FS339="",'[7]Param-ARMS Data'!FS340="")=TRUE,'[7]Param-Production'!FV$9,""))</f>
        <v/>
      </c>
      <c r="FY137" s="87" t="str">
        <f>IF(ISNUMBER(FY136)=TRUE,"",IF(OR('[7]Param-ARMS Data'!FT339="",'[7]Param-ARMS Data'!FT340="")=TRUE,'[7]Param-Production'!FW$9,""))</f>
        <v/>
      </c>
      <c r="FZ137" s="87" t="str">
        <f>IF(ISNUMBER(FZ136)=TRUE,"",IF(OR('[7]Param-ARMS Data'!FU339="",'[7]Param-ARMS Data'!FU340="")=TRUE,'[7]Param-Production'!FX$9,""))</f>
        <v/>
      </c>
      <c r="GA137" s="87" t="str">
        <f>IF(ISNUMBER(GA136)=TRUE,"",IF(OR('[7]Param-ARMS Data'!FV339="",'[7]Param-ARMS Data'!FV340="")=TRUE,'[7]Param-Production'!FY$9,""))</f>
        <v/>
      </c>
      <c r="GB137" s="87" t="str">
        <f>IF(ISNUMBER(GB136)=TRUE,"",IF(OR('[7]Param-ARMS Data'!FW339="",'[7]Param-ARMS Data'!FW340="")=TRUE,'[7]Param-Production'!FZ$9,""))</f>
        <v/>
      </c>
      <c r="GC137" s="87" t="str">
        <f>IF(ISNUMBER(GC136)=TRUE,"",IF(OR('[7]Param-ARMS Data'!FX339="",'[7]Param-ARMS Data'!FX340="")=TRUE,'[7]Param-Production'!GA$9,""))</f>
        <v/>
      </c>
      <c r="GD137" s="87" t="str">
        <f>IF(ISNUMBER(GD136)=TRUE,"",IF(OR('[7]Param-ARMS Data'!FY339="",'[7]Param-ARMS Data'!FY340="")=TRUE,'[7]Param-Production'!GB$9,""))</f>
        <v/>
      </c>
      <c r="GE137" s="87" t="str">
        <f>IF(ISNUMBER(GE136)=TRUE,"",IF(OR('[7]Param-ARMS Data'!FZ339="",'[7]Param-ARMS Data'!FZ340="")=TRUE,'[7]Param-Production'!GC$9,""))</f>
        <v/>
      </c>
      <c r="GF137" s="87" t="str">
        <f>IF(ISNUMBER(GF136)=TRUE,"",IF(OR('[7]Param-ARMS Data'!GA339="",'[7]Param-ARMS Data'!GA340="")=TRUE,'[7]Param-Production'!GD$9,""))</f>
        <v/>
      </c>
      <c r="GG137" s="87" t="str">
        <f>IF(ISNUMBER(GG136)=TRUE,"",IF(OR('[7]Param-ARMS Data'!GB339="",'[7]Param-ARMS Data'!GB340="")=TRUE,'[7]Param-Production'!GE$9,""))</f>
        <v/>
      </c>
      <c r="GH137" s="87" t="str">
        <f>IF(ISNUMBER(GH136)=TRUE,"",IF(OR('[7]Param-ARMS Data'!GC339="",'[7]Param-ARMS Data'!GC340="")=TRUE,'[7]Param-Production'!GF$9,""))</f>
        <v/>
      </c>
      <c r="GI137" s="87" t="str">
        <f>IF(ISNUMBER(GI136)=TRUE,"",IF(OR('[7]Param-ARMS Data'!GD339="",'[7]Param-ARMS Data'!GD340="")=TRUE,'[7]Param-Production'!GG$9,""))</f>
        <v/>
      </c>
      <c r="GJ137" s="87" t="str">
        <f>IF(ISNUMBER(GJ136)=TRUE,"",IF(OR('[7]Param-ARMS Data'!GE339="",'[7]Param-ARMS Data'!GE340="")=TRUE,'[7]Param-Production'!GH$9,""))</f>
        <v/>
      </c>
      <c r="GK137" s="87" t="str">
        <f>IF(ISNUMBER(GK136)=TRUE,"",IF(OR('[7]Param-ARMS Data'!GF339="",'[7]Param-ARMS Data'!GF340="")=TRUE,'[7]Param-Production'!GI$9,""))</f>
        <v/>
      </c>
      <c r="GL137" s="87" t="str">
        <f>IF(ISNUMBER(GL136)=TRUE,"",IF(OR('[7]Param-ARMS Data'!GG339="",'[7]Param-ARMS Data'!GG340="")=TRUE,'[7]Param-Production'!GJ$9,""))</f>
        <v/>
      </c>
      <c r="GM137" s="87" t="str">
        <f>IF(ISNUMBER(GM136)=TRUE,"",IF(OR('[7]Param-ARMS Data'!GH339="",'[7]Param-ARMS Data'!GH340="")=TRUE,'[7]Param-Production'!GK$9,""))</f>
        <v/>
      </c>
      <c r="GN137" s="87" t="str">
        <f>IF(ISNUMBER(GN136)=TRUE,"",IF(OR('[7]Param-ARMS Data'!GI339="",'[7]Param-ARMS Data'!GI340="")=TRUE,'[7]Param-Production'!GL$9,""))</f>
        <v/>
      </c>
      <c r="GO137" s="87" t="str">
        <f>IF(ISNUMBER(GO136)=TRUE,"",IF(OR('[7]Param-ARMS Data'!GJ339="",'[7]Param-ARMS Data'!GJ340="")=TRUE,'[7]Param-Production'!GM$9,""))</f>
        <v/>
      </c>
      <c r="GP137" s="87" t="str">
        <f>IF(ISNUMBER(GP136)=TRUE,"",IF(OR('[7]Param-ARMS Data'!GK339="",'[7]Param-ARMS Data'!GK340="")=TRUE,'[7]Param-Production'!GN$9,""))</f>
        <v/>
      </c>
      <c r="GQ137" s="87" t="str">
        <f>IF(ISNUMBER(GQ136)=TRUE,"",IF(OR('[7]Param-ARMS Data'!GL339="",'[7]Param-ARMS Data'!GL340="")=TRUE,'[7]Param-Production'!GO$9,""))</f>
        <v/>
      </c>
      <c r="GR137" s="87" t="str">
        <f>IF(ISNUMBER(GR136)=TRUE,"",IF(OR('[7]Param-ARMS Data'!GM339="",'[7]Param-ARMS Data'!GM340="")=TRUE,'[7]Param-Production'!GP$9,""))</f>
        <v/>
      </c>
      <c r="GS137" s="87" t="str">
        <f>IF(ISNUMBER(GS136)=TRUE,"",IF(OR('[7]Param-ARMS Data'!GN339="",'[7]Param-ARMS Data'!GN340="")=TRUE,'[7]Param-Production'!GQ$9,""))</f>
        <v/>
      </c>
      <c r="GT137" s="87" t="str">
        <f>IF(ISNUMBER(GT136)=TRUE,"",IF(OR('[7]Param-ARMS Data'!GO339="",'[7]Param-ARMS Data'!GO340="")=TRUE,'[7]Param-Production'!GR$9,""))</f>
        <v/>
      </c>
      <c r="GU137" s="87" t="str">
        <f>IF(ISNUMBER(GU136)=TRUE,"",IF(OR('[7]Param-ARMS Data'!GP339="",'[7]Param-ARMS Data'!GP340="")=TRUE,'[7]Param-Production'!GS$9,""))</f>
        <v/>
      </c>
      <c r="GV137" s="87" t="str">
        <f>IF(ISNUMBER(GV136)=TRUE,"",IF(OR('[7]Param-ARMS Data'!GQ339="",'[7]Param-ARMS Data'!GQ340="")=TRUE,'[7]Param-Production'!GT$9,""))</f>
        <v/>
      </c>
      <c r="GW137" s="87" t="str">
        <f>IF(ISNUMBER(GW136)=TRUE,"",IF(OR('[7]Param-ARMS Data'!GR339="",'[7]Param-ARMS Data'!GR340="")=TRUE,'[7]Param-Production'!GU$9,""))</f>
        <v/>
      </c>
      <c r="GX137" s="87" t="str">
        <f>IF(ISNUMBER(GX136)=TRUE,"",IF(OR('[7]Param-ARMS Data'!GS339="",'[7]Param-ARMS Data'!GS340="")=TRUE,'[7]Param-Production'!GV$9,""))</f>
        <v/>
      </c>
      <c r="GY137" s="87" t="str">
        <f>IF(ISNUMBER(GY136)=TRUE,"",IF(OR('[7]Param-ARMS Data'!GT339="",'[7]Param-ARMS Data'!GT340="")=TRUE,'[7]Param-Production'!GW$9,""))</f>
        <v/>
      </c>
      <c r="GZ137" s="87" t="str">
        <f>IF(ISNUMBER(GZ136)=TRUE,"",IF(OR('[7]Param-ARMS Data'!GU339="",'[7]Param-ARMS Data'!GU340="")=TRUE,'[7]Param-Production'!GX$9,""))</f>
        <v/>
      </c>
      <c r="HA137" s="87" t="str">
        <f>IF(ISNUMBER(HA136)=TRUE,"",IF(OR('[7]Param-ARMS Data'!GV339="",'[7]Param-ARMS Data'!GV340="")=TRUE,'[7]Param-Production'!GY$9,""))</f>
        <v/>
      </c>
      <c r="HB137" s="87" t="str">
        <f>IF(ISNUMBER(HB136)=TRUE,"",IF(OR('[7]Param-ARMS Data'!GW339="",'[7]Param-ARMS Data'!GW340="")=TRUE,'[7]Param-Production'!GZ$9,""))</f>
        <v/>
      </c>
      <c r="HC137" s="87" t="str">
        <f>IF(ISNUMBER(HC136)=TRUE,"",IF(OR('[7]Param-ARMS Data'!GX339="",'[7]Param-ARMS Data'!GX340="")=TRUE,'[7]Param-Production'!HA$9,""))</f>
        <v/>
      </c>
      <c r="HD137" s="87" t="str">
        <f>IF(ISNUMBER(HD136)=TRUE,"",IF(OR('[7]Param-ARMS Data'!GY339="",'[7]Param-ARMS Data'!GY340="")=TRUE,'[7]Param-Production'!HB$9,""))</f>
        <v/>
      </c>
      <c r="HE137" s="87" t="str">
        <f>IF(ISNUMBER(HE136)=TRUE,"",IF(OR('[7]Param-ARMS Data'!GZ339="",'[7]Param-ARMS Data'!GZ340="")=TRUE,'[7]Param-Production'!HC$9,""))</f>
        <v/>
      </c>
      <c r="HF137" s="87" t="str">
        <f>IF(ISNUMBER(HF136)=TRUE,"",IF(OR('[7]Param-ARMS Data'!HA339="",'[7]Param-ARMS Data'!HA340="")=TRUE,'[7]Param-Production'!HD$9,""))</f>
        <v/>
      </c>
      <c r="HG137" s="87" t="str">
        <f>IF(ISNUMBER(HG136)=TRUE,"",IF(OR('[7]Param-ARMS Data'!HB339="",'[7]Param-ARMS Data'!HB340="")=TRUE,'[7]Param-Production'!HE$9,""))</f>
        <v/>
      </c>
      <c r="HH137" s="87" t="str">
        <f>IF(ISNUMBER(HH136)=TRUE,"",IF(OR('[7]Param-ARMS Data'!HC339="",'[7]Param-ARMS Data'!HC340="")=TRUE,'[7]Param-Production'!HF$9,""))</f>
        <v/>
      </c>
      <c r="HI137" s="87" t="str">
        <f>IF(ISNUMBER(HI136)=TRUE,"",IF(OR('[7]Param-ARMS Data'!HD339="",'[7]Param-ARMS Data'!HD340="")=TRUE,'[7]Param-Production'!HG$9,""))</f>
        <v/>
      </c>
      <c r="HJ137" s="87" t="str">
        <f>IF(ISNUMBER(HJ136)=TRUE,"",IF(OR('[7]Param-ARMS Data'!HE339="",'[7]Param-ARMS Data'!HE340="")=TRUE,'[7]Param-Production'!HH$9,""))</f>
        <v/>
      </c>
      <c r="HK137" s="87" t="str">
        <f>IF(ISNUMBER(HK136)=TRUE,"",IF(OR('[7]Param-ARMS Data'!HF339="",'[7]Param-ARMS Data'!HF340="")=TRUE,'[7]Param-Production'!HI$9,""))</f>
        <v/>
      </c>
      <c r="HL137" s="87" t="str">
        <f>IF(ISNUMBER(HL136)=TRUE,"",IF(OR('[7]Param-ARMS Data'!HG339="",'[7]Param-ARMS Data'!HG340="")=TRUE,'[7]Param-Production'!HJ$9,""))</f>
        <v/>
      </c>
      <c r="HM137" s="87" t="str">
        <f>IF(ISNUMBER(HM136)=TRUE,"",IF(OR('[7]Param-ARMS Data'!HH339="",'[7]Param-ARMS Data'!HH340="")=TRUE,'[7]Param-Production'!HK$9,""))</f>
        <v/>
      </c>
      <c r="HN137" s="87" t="str">
        <f>IF(ISNUMBER(HN136)=TRUE,"",IF(OR('[7]Param-ARMS Data'!HI339="",'[7]Param-ARMS Data'!HI340="")=TRUE,'[7]Param-Production'!HL$9,""))</f>
        <v/>
      </c>
      <c r="HO137" s="87" t="str">
        <f>IF(ISNUMBER(HO136)=TRUE,"",IF(OR('[7]Param-ARMS Data'!HJ339="",'[7]Param-ARMS Data'!HJ340="")=TRUE,'[7]Param-Production'!HM$9,""))</f>
        <v/>
      </c>
      <c r="HP137" s="87" t="str">
        <f>IF(ISNUMBER(HP136)=TRUE,"",IF(OR('[7]Param-ARMS Data'!HK339="",'[7]Param-ARMS Data'!HK340="")=TRUE,'[7]Param-Production'!HN$9,""))</f>
        <v/>
      </c>
      <c r="HQ137" s="87" t="str">
        <f>IF(ISNUMBER(HQ136)=TRUE,"",IF(OR('[7]Param-ARMS Data'!HL339="",'[7]Param-ARMS Data'!HL340="")=TRUE,'[7]Param-Production'!HO$9,""))</f>
        <v/>
      </c>
      <c r="HR137" s="87" t="str">
        <f>IF(ISNUMBER(HR136)=TRUE,"",IF(OR('[7]Param-ARMS Data'!HM339="",'[7]Param-ARMS Data'!HM340="")=TRUE,'[7]Param-Production'!HP$9,""))</f>
        <v/>
      </c>
      <c r="HS137" s="87" t="str">
        <f>IF(ISNUMBER(HS136)=TRUE,"",IF(OR('[7]Param-ARMS Data'!HN339="",'[7]Param-ARMS Data'!HN340="")=TRUE,'[7]Param-Production'!HQ$9,""))</f>
        <v/>
      </c>
      <c r="HT137" s="87" t="str">
        <f>IF(ISNUMBER(HT136)=TRUE,"",IF(OR('[7]Param-ARMS Data'!HO339="",'[7]Param-ARMS Data'!HO340="")=TRUE,'[7]Param-Production'!HR$9,""))</f>
        <v/>
      </c>
      <c r="HU137" s="87" t="str">
        <f>IF(ISNUMBER(HU136)=TRUE,"",IF(OR('[7]Param-ARMS Data'!HP339="",'[7]Param-ARMS Data'!HP340="")=TRUE,'[7]Param-Production'!HS$9,""))</f>
        <v/>
      </c>
      <c r="HV137" s="87" t="str">
        <f>IF(ISNUMBER(HV136)=TRUE,"",IF(OR('[7]Param-ARMS Data'!HQ339="",'[7]Param-ARMS Data'!HQ340="")=TRUE,'[7]Param-Production'!HT$9,""))</f>
        <v/>
      </c>
      <c r="HW137" s="87" t="str">
        <f>IF(ISNUMBER(HW136)=TRUE,"",IF(OR('[7]Param-ARMS Data'!HR339="",'[7]Param-ARMS Data'!HR340="")=TRUE,'[7]Param-Production'!HU$9,""))</f>
        <v/>
      </c>
      <c r="HX137" s="87" t="str">
        <f>IF(ISNUMBER(HX136)=TRUE,"",IF(OR('[7]Param-ARMS Data'!HS339="",'[7]Param-ARMS Data'!HS340="")=TRUE,'[7]Param-Production'!HV$9,""))</f>
        <v/>
      </c>
      <c r="HY137" s="87" t="str">
        <f>IF(ISNUMBER(HY136)=TRUE,"",IF(OR('[7]Param-ARMS Data'!HT339="",'[7]Param-ARMS Data'!HT340="")=TRUE,'[7]Param-Production'!HW$9,""))</f>
        <v/>
      </c>
      <c r="HZ137" s="87" t="str">
        <f>IF(ISNUMBER(HZ136)=TRUE,"",IF(OR('[7]Param-ARMS Data'!HU339="",'[7]Param-ARMS Data'!HU340="")=TRUE,'[7]Param-Production'!HX$9,""))</f>
        <v/>
      </c>
      <c r="IA137" s="87" t="str">
        <f>IF(ISNUMBER(IA136)=TRUE,"",IF(OR('[7]Param-ARMS Data'!HV339="",'[7]Param-ARMS Data'!HV340="")=TRUE,'[7]Param-Production'!HY$9,""))</f>
        <v/>
      </c>
      <c r="IB137" s="87" t="str">
        <f>IF(ISNUMBER(IB136)=TRUE,"",IF(OR('[7]Param-ARMS Data'!HW339="",'[7]Param-ARMS Data'!HW340="")=TRUE,'[7]Param-Production'!HZ$9,""))</f>
        <v/>
      </c>
      <c r="IC137" s="87" t="str">
        <f>IF(ISNUMBER(IC136)=TRUE,"",IF(OR('[7]Param-ARMS Data'!HX339="",'[7]Param-ARMS Data'!HX340="")=TRUE,'[7]Param-Production'!IA$9,""))</f>
        <v/>
      </c>
      <c r="ID137" s="87" t="str">
        <f>IF(ISNUMBER(ID136)=TRUE,"",IF(OR('[7]Param-ARMS Data'!HY339="",'[7]Param-ARMS Data'!HY340="")=TRUE,'[7]Param-Production'!IB$9,""))</f>
        <v/>
      </c>
      <c r="IE137" s="87" t="str">
        <f>IF(ISNUMBER(IE136)=TRUE,"",IF(OR('[7]Param-ARMS Data'!HZ339="",'[7]Param-ARMS Data'!HZ340="")=TRUE,'[7]Param-Production'!IC$9,""))</f>
        <v/>
      </c>
      <c r="IF137" s="87" t="str">
        <f>IF(ISNUMBER(IF136)=TRUE,"",IF(OR('[7]Param-ARMS Data'!IA339="",'[7]Param-ARMS Data'!IA340="")=TRUE,'[7]Param-Production'!ID$9,""))</f>
        <v/>
      </c>
      <c r="IG137" s="87" t="str">
        <f>IF(ISNUMBER(IG136)=TRUE,"",IF(OR('[7]Param-ARMS Data'!IB339="",'[7]Param-ARMS Data'!IB340="")=TRUE,'[7]Param-Production'!IE$9,""))</f>
        <v/>
      </c>
      <c r="IH137" s="87" t="str">
        <f>IF(ISNUMBER(IH136)=TRUE,"",IF(OR('[7]Param-ARMS Data'!IC339="",'[7]Param-ARMS Data'!IC340="")=TRUE,'[7]Param-Production'!IF$9,""))</f>
        <v/>
      </c>
      <c r="II137" s="87" t="str">
        <f>IF(ISNUMBER(II136)=TRUE,"",IF(OR('[7]Param-ARMS Data'!ID339="",'[7]Param-ARMS Data'!ID340="")=TRUE,'[7]Param-Production'!IG$9,""))</f>
        <v/>
      </c>
      <c r="IJ137" s="87" t="str">
        <f>IF(ISNUMBER(IJ136)=TRUE,"",IF(OR('[7]Param-ARMS Data'!IE339="",'[7]Param-ARMS Data'!IE340="")=TRUE,'[7]Param-Production'!IH$9,""))</f>
        <v/>
      </c>
      <c r="IK137" s="87" t="str">
        <f>IF(ISNUMBER(IK136)=TRUE,"",IF(OR('[7]Param-ARMS Data'!IF339="",'[7]Param-ARMS Data'!IF340="")=TRUE,'[7]Param-Production'!II$9,""))</f>
        <v/>
      </c>
      <c r="IL137" s="87" t="str">
        <f>IF(ISNUMBER(IL136)=TRUE,"",IF(OR('[7]Param-ARMS Data'!IG339="",'[7]Param-ARMS Data'!IG340="")=TRUE,'[7]Param-Production'!IJ$9,""))</f>
        <v/>
      </c>
      <c r="IM137" s="87" t="str">
        <f>IF(ISNUMBER(IM136)=TRUE,"",IF(OR('[7]Param-ARMS Data'!IH339="",'[7]Param-ARMS Data'!IH340="")=TRUE,'[7]Param-Production'!IK$9,""))</f>
        <v/>
      </c>
      <c r="IN137" s="87" t="str">
        <f>IF(ISNUMBER(IN136)=TRUE,"",IF(OR('[7]Param-ARMS Data'!II339="",'[7]Param-ARMS Data'!II340="")=TRUE,'[7]Param-Production'!IL$9,""))</f>
        <v/>
      </c>
      <c r="IO137" s="87" t="str">
        <f>IF(ISNUMBER(IO136)=TRUE,"",IF(OR('[7]Param-ARMS Data'!IJ339="",'[7]Param-ARMS Data'!IJ340="")=TRUE,'[7]Param-Production'!IM$9,""))</f>
        <v/>
      </c>
      <c r="IP137" s="87" t="str">
        <f>IF(ISNUMBER(IP136)=TRUE,"",IF(OR('[7]Param-ARMS Data'!IK339="",'[7]Param-ARMS Data'!IK340="")=TRUE,'[7]Param-Production'!IN$9,""))</f>
        <v/>
      </c>
      <c r="IQ137" s="87" t="str">
        <f>IF(ISNUMBER(IQ136)=TRUE,"",IF(OR('[7]Param-ARMS Data'!IL339="",'[7]Param-ARMS Data'!IL340="")=TRUE,'[7]Param-Production'!IO$9,""))</f>
        <v/>
      </c>
      <c r="IR137" s="87" t="str">
        <f>IF(ISNUMBER(IR136)=TRUE,"",IF(OR('[7]Param-ARMS Data'!IM339="",'[7]Param-ARMS Data'!IM340="")=TRUE,'[7]Param-Production'!IP$9,""))</f>
        <v/>
      </c>
      <c r="IS137" s="87" t="str">
        <f>IF(ISNUMBER(IS136)=TRUE,"",IF(OR('[7]Param-ARMS Data'!IN339="",'[7]Param-ARMS Data'!IN340="")=TRUE,'[7]Param-Production'!IQ$9,""))</f>
        <v/>
      </c>
      <c r="IT137" s="87" t="str">
        <f>IF(ISNUMBER(IT136)=TRUE,"",IF(OR('[7]Param-ARMS Data'!IO339="",'[7]Param-ARMS Data'!IO340="")=TRUE,'[7]Param-Production'!IR$9,""))</f>
        <v/>
      </c>
      <c r="IU137" s="87" t="str">
        <f>IF(ISNUMBER(IU136)=TRUE,"",IF(OR('[7]Param-ARMS Data'!IP339="",'[7]Param-ARMS Data'!IP340="")=TRUE,'[7]Param-Production'!IS$9,""))</f>
        <v/>
      </c>
      <c r="IV137" s="87" t="str">
        <f>IF(ISNUMBER(IV136)=TRUE,"",IF(OR('[7]Param-ARMS Data'!IQ339="",'[7]Param-ARMS Data'!IQ340="")=TRUE,'[7]Param-Production'!IT$9,""))</f>
        <v/>
      </c>
      <c r="IW137" s="87" t="str">
        <f>IF(ISNUMBER(IW136)=TRUE,"",IF(OR('[7]Param-ARMS Data'!IR339="",'[7]Param-ARMS Data'!IR340="")=TRUE,'[7]Param-Production'!IU$9,""))</f>
        <v/>
      </c>
      <c r="IX137" s="87" t="str">
        <f>IF(ISNUMBER(IX136)=TRUE,"",IF(OR('[7]Param-ARMS Data'!IS339="",'[7]Param-ARMS Data'!IS340="")=TRUE,'[7]Param-Production'!IV$9,""))</f>
        <v/>
      </c>
      <c r="IY137" s="87" t="str">
        <f>IF(ISNUMBER(IY136)=TRUE,"",IF(OR('[7]Param-ARMS Data'!IT339="",'[7]Param-ARMS Data'!IT340="")=TRUE,'[7]Param-Production'!IW$9,""))</f>
        <v/>
      </c>
      <c r="IZ137" s="87" t="str">
        <f>IF(ISNUMBER(IZ136)=TRUE,"",IF(OR('[7]Param-ARMS Data'!IU339="",'[7]Param-ARMS Data'!IU340="")=TRUE,'[7]Param-Production'!IX$9,""))</f>
        <v/>
      </c>
      <c r="JA137" s="87" t="str">
        <f>IF(ISNUMBER(JA136)=TRUE,"",IF(OR('[7]Param-ARMS Data'!IV339="",'[7]Param-ARMS Data'!IV340="")=TRUE,'[7]Param-Production'!IY$9,""))</f>
        <v/>
      </c>
      <c r="JB137" s="87" t="str">
        <f>IF(ISNUMBER(JB136)=TRUE,"",IF(OR('[7]Param-ARMS Data'!IW339="",'[7]Param-ARMS Data'!IW340="")=TRUE,'[7]Param-Production'!IZ$9,""))</f>
        <v/>
      </c>
      <c r="JC137" s="87" t="str">
        <f>IF(ISNUMBER(JC136)=TRUE,"",IF(OR('[7]Param-ARMS Data'!IX339="",'[7]Param-ARMS Data'!IX340="")=TRUE,'[7]Param-Production'!JA$9,""))</f>
        <v/>
      </c>
      <c r="JD137" s="87" t="str">
        <f>IF(ISNUMBER(JD136)=TRUE,"",IF(OR('[7]Param-ARMS Data'!IY339="",'[7]Param-ARMS Data'!IY340="")=TRUE,'[7]Param-Production'!JB$9,""))</f>
        <v/>
      </c>
      <c r="JE137" s="87" t="str">
        <f>IF(ISNUMBER(JE136)=TRUE,"",IF(OR('[7]Param-ARMS Data'!IZ339="",'[7]Param-ARMS Data'!IZ340="")=TRUE,'[7]Param-Production'!JC$9,""))</f>
        <v/>
      </c>
      <c r="JF137" s="87" t="str">
        <f>IF(ISNUMBER(JF136)=TRUE,"",IF(OR('[7]Param-ARMS Data'!JA339="",'[7]Param-ARMS Data'!JA340="")=TRUE,'[7]Param-Production'!JD$9,""))</f>
        <v/>
      </c>
      <c r="JG137" s="87" t="str">
        <f>IF(ISNUMBER(JG136)=TRUE,"",IF(OR('[7]Param-ARMS Data'!JB339="",'[7]Param-ARMS Data'!JB340="")=TRUE,'[7]Param-Production'!JE$9,""))</f>
        <v/>
      </c>
      <c r="JH137" s="87" t="str">
        <f>IF(ISNUMBER(JH136)=TRUE,"",IF(OR('[7]Param-ARMS Data'!JC339="",'[7]Param-ARMS Data'!JC340="")=TRUE,'[7]Param-Production'!JF$9,""))</f>
        <v/>
      </c>
      <c r="JI137" s="87" t="str">
        <f>IF(ISNUMBER(JI136)=TRUE,"",IF(OR('[7]Param-ARMS Data'!JD339="",'[7]Param-ARMS Data'!JD340="")=TRUE,'[7]Param-Production'!JG$9,""))</f>
        <v/>
      </c>
      <c r="JJ137" s="87" t="str">
        <f>IF(ISNUMBER(JJ136)=TRUE,"",IF(OR('[7]Param-ARMS Data'!JE339="",'[7]Param-ARMS Data'!JE340="")=TRUE,'[7]Param-Production'!JH$9,""))</f>
        <v/>
      </c>
      <c r="JK137" s="87" t="str">
        <f>IF(ISNUMBER(JK136)=TRUE,"",IF(OR('[7]Param-ARMS Data'!JF339="",'[7]Param-ARMS Data'!JF340="")=TRUE,'[7]Param-Production'!JI$9,""))</f>
        <v/>
      </c>
      <c r="JL137" s="87" t="str">
        <f>IF(ISNUMBER(JL136)=TRUE,"",IF(OR('[7]Param-ARMS Data'!JG339="",'[7]Param-ARMS Data'!JG340="")=TRUE,'[7]Param-Production'!JJ$9,""))</f>
        <v/>
      </c>
      <c r="JM137" s="87" t="str">
        <f>IF(ISNUMBER(JM136)=TRUE,"",IF(OR('[7]Param-ARMS Data'!JH339="",'[7]Param-ARMS Data'!JH340="")=TRUE,'[7]Param-Production'!JK$9,""))</f>
        <v/>
      </c>
      <c r="JN137" s="87" t="str">
        <f>IF(ISNUMBER(JN136)=TRUE,"",IF(OR('[7]Param-ARMS Data'!JI339="",'[7]Param-ARMS Data'!JI340="")=TRUE,'[7]Param-Production'!JL$9,""))</f>
        <v/>
      </c>
      <c r="JO137" s="87" t="str">
        <f>IF(ISNUMBER(JO136)=TRUE,"",IF(OR('[7]Param-ARMS Data'!JJ339="",'[7]Param-ARMS Data'!JJ340="")=TRUE,'[7]Param-Production'!JM$9,""))</f>
        <v/>
      </c>
      <c r="JP137" s="87" t="str">
        <f>IF(ISNUMBER(JP136)=TRUE,"",IF(OR('[7]Param-ARMS Data'!JK339="",'[7]Param-ARMS Data'!JK340="")=TRUE,'[7]Param-Production'!JN$9,""))</f>
        <v/>
      </c>
      <c r="JQ137" s="87" t="str">
        <f>IF(ISNUMBER(JQ136)=TRUE,"",IF(OR('[7]Param-ARMS Data'!JL339="",'[7]Param-ARMS Data'!JL340="")=TRUE,'[7]Param-Production'!JO$9,""))</f>
        <v/>
      </c>
      <c r="JR137" s="87" t="str">
        <f>IF(ISNUMBER(JR136)=TRUE,"",IF(OR('[7]Param-ARMS Data'!JM339="",'[7]Param-ARMS Data'!JM340="")=TRUE,'[7]Param-Production'!JP$9,""))</f>
        <v/>
      </c>
      <c r="JS137" s="87" t="str">
        <f>IF(ISNUMBER(JS136)=TRUE,"",IF(OR('[7]Param-ARMS Data'!JN339="",'[7]Param-ARMS Data'!JN340="")=TRUE,'[7]Param-Production'!JQ$9,""))</f>
        <v/>
      </c>
      <c r="JT137" s="87" t="str">
        <f>IF(ISNUMBER(JT136)=TRUE,"",IF(OR('[7]Param-ARMS Data'!JO339="",'[7]Param-ARMS Data'!JO340="")=TRUE,'[7]Param-Production'!JR$9,""))</f>
        <v/>
      </c>
      <c r="JU137" s="87" t="str">
        <f>IF(ISNUMBER(JU136)=TRUE,"",IF(OR('[7]Param-ARMS Data'!JP339="",'[7]Param-ARMS Data'!JP340="")=TRUE,'[7]Param-Production'!JS$9,""))</f>
        <v/>
      </c>
      <c r="JV137" s="87" t="str">
        <f>IF(ISNUMBER(JV136)=TRUE,"",IF(OR('[7]Param-ARMS Data'!JQ339="",'[7]Param-ARMS Data'!JQ340="")=TRUE,'[7]Param-Production'!JT$9,""))</f>
        <v/>
      </c>
      <c r="JW137" s="87" t="str">
        <f>IF(ISNUMBER(JW136)=TRUE,"",IF(OR('[7]Param-ARMS Data'!JR339="",'[7]Param-ARMS Data'!JR340="")=TRUE,'[7]Param-Production'!JU$9,""))</f>
        <v/>
      </c>
      <c r="JX137" s="87" t="str">
        <f>IF(ISNUMBER(JX136)=TRUE,"",IF(OR('[7]Param-ARMS Data'!JS339="",'[7]Param-ARMS Data'!JS340="")=TRUE,'[7]Param-Production'!JV$9,""))</f>
        <v/>
      </c>
      <c r="JY137" s="87" t="str">
        <f>IF(ISNUMBER(JY136)=TRUE,"",IF(OR('[7]Param-ARMS Data'!JT339="",'[7]Param-ARMS Data'!JT340="")=TRUE,'[7]Param-Production'!JW$9,""))</f>
        <v/>
      </c>
      <c r="JZ137" s="87" t="str">
        <f>IF(ISNUMBER(JZ136)=TRUE,"",IF(OR('[7]Param-ARMS Data'!JU339="",'[7]Param-ARMS Data'!JU340="")=TRUE,'[7]Param-Production'!JX$9,""))</f>
        <v/>
      </c>
      <c r="KA137" s="87" t="str">
        <f>IF(ISNUMBER(KA136)=TRUE,"",IF(OR('[7]Param-ARMS Data'!JV339="",'[7]Param-ARMS Data'!JV340="")=TRUE,'[7]Param-Production'!JY$9,""))</f>
        <v/>
      </c>
      <c r="KB137" s="87" t="str">
        <f>IF(ISNUMBER(KB136)=TRUE,"",IF(OR('[7]Param-ARMS Data'!JW339="",'[7]Param-ARMS Data'!JW340="")=TRUE,'[7]Param-Production'!JZ$9,""))</f>
        <v/>
      </c>
      <c r="KC137" s="87" t="str">
        <f>IF(ISNUMBER(KC136)=TRUE,"",IF(OR('[7]Param-ARMS Data'!JX339="",'[7]Param-ARMS Data'!JX340="")=TRUE,'[7]Param-Production'!KA$9,""))</f>
        <v/>
      </c>
      <c r="KD137" s="87" t="str">
        <f>IF(ISNUMBER(KD136)=TRUE,"",IF(OR('[7]Param-ARMS Data'!JY339="",'[7]Param-ARMS Data'!JY340="")=TRUE,'[7]Param-Production'!KB$9,""))</f>
        <v/>
      </c>
      <c r="KE137" s="87" t="str">
        <f>IF(ISNUMBER(KE136)=TRUE,"",IF(OR('[7]Param-ARMS Data'!JZ339="",'[7]Param-ARMS Data'!JZ340="")=TRUE,'[7]Param-Production'!KC$9,""))</f>
        <v/>
      </c>
      <c r="KF137" s="87" t="str">
        <f>IF(ISNUMBER(KF136)=TRUE,"",IF(OR('[7]Param-ARMS Data'!KA339="",'[7]Param-ARMS Data'!KA340="")=TRUE,'[7]Param-Production'!KD$9,""))</f>
        <v/>
      </c>
      <c r="KG137" s="87" t="str">
        <f>IF(ISNUMBER(KG136)=TRUE,"",IF(OR('[7]Param-ARMS Data'!KB339="",'[7]Param-ARMS Data'!KB340="")=TRUE,'[7]Param-Production'!KE$9,""))</f>
        <v/>
      </c>
      <c r="KH137" s="87" t="str">
        <f>IF(ISNUMBER(KH136)=TRUE,"",IF(OR('[7]Param-ARMS Data'!KC339="",'[7]Param-ARMS Data'!KC340="")=TRUE,'[7]Param-Production'!KF$9,""))</f>
        <v/>
      </c>
      <c r="KI137" s="87" t="str">
        <f>IF(ISNUMBER(KI136)=TRUE,"",IF(OR('[7]Param-ARMS Data'!KD339="",'[7]Param-ARMS Data'!KD340="")=TRUE,'[7]Param-Production'!KG$9,""))</f>
        <v/>
      </c>
      <c r="KJ137" s="87" t="str">
        <f>IF(ISNUMBER(KJ136)=TRUE,"",IF(OR('[7]Param-ARMS Data'!KE339="",'[7]Param-ARMS Data'!KE340="")=TRUE,'[7]Param-Production'!KH$9,""))</f>
        <v/>
      </c>
      <c r="KK137" s="87" t="str">
        <f>IF(ISNUMBER(KK136)=TRUE,"",IF(OR('[7]Param-ARMS Data'!KF339="",'[7]Param-ARMS Data'!KF340="")=TRUE,'[7]Param-Production'!KI$9,""))</f>
        <v/>
      </c>
      <c r="KL137" s="87" t="str">
        <f>IF(ISNUMBER(KL136)=TRUE,"",IF(OR('[7]Param-ARMS Data'!KG339="",'[7]Param-ARMS Data'!KG340="")=TRUE,'[7]Param-Production'!KJ$9,""))</f>
        <v/>
      </c>
      <c r="KM137" s="87" t="str">
        <f>IF(ISNUMBER(KM136)=TRUE,"",IF(OR('[7]Param-ARMS Data'!KH339="",'[7]Param-ARMS Data'!KH340="")=TRUE,'[7]Param-Production'!KK$9,""))</f>
        <v/>
      </c>
      <c r="KN137" s="87" t="str">
        <f>IF(ISNUMBER(KN136)=TRUE,"",IF(OR('[7]Param-ARMS Data'!KI339="",'[7]Param-ARMS Data'!KI340="")=TRUE,'[7]Param-Production'!KL$9,""))</f>
        <v/>
      </c>
      <c r="KO137" s="87" t="str">
        <f>IF(ISNUMBER(KO136)=TRUE,"",IF(OR('[7]Param-ARMS Data'!KJ339="",'[7]Param-ARMS Data'!KJ340="")=TRUE,'[7]Param-Production'!KM$9,""))</f>
        <v/>
      </c>
      <c r="KP137" s="87" t="str">
        <f>IF(ISNUMBER(KP136)=TRUE,"",IF(OR('[7]Param-ARMS Data'!KK339="",'[7]Param-ARMS Data'!KK340="")=TRUE,'[7]Param-Production'!KN$9,""))</f>
        <v/>
      </c>
      <c r="KQ137" s="87" t="str">
        <f>IF(ISNUMBER(KQ136)=TRUE,"",IF(OR('[7]Param-ARMS Data'!KL339="",'[7]Param-ARMS Data'!KL340="")=TRUE,'[7]Param-Production'!KO$9,""))</f>
        <v/>
      </c>
      <c r="KR137" s="87" t="str">
        <f>IF(ISNUMBER(KR136)=TRUE,"",IF(OR('[7]Param-ARMS Data'!KM339="",'[7]Param-ARMS Data'!KM340="")=TRUE,'[7]Param-Production'!KP$9,""))</f>
        <v/>
      </c>
      <c r="KS137" s="87" t="str">
        <f>IF(ISNUMBER(KS136)=TRUE,"",IF(OR('[7]Param-ARMS Data'!KN339="",'[7]Param-ARMS Data'!KN340="")=TRUE,'[7]Param-Production'!KQ$9,""))</f>
        <v/>
      </c>
      <c r="KT137" s="87" t="str">
        <f>IF(ISNUMBER(KT136)=TRUE,"",IF(OR('[7]Param-ARMS Data'!KO339="",'[7]Param-ARMS Data'!KO340="")=TRUE,'[7]Param-Production'!KR$9,""))</f>
        <v/>
      </c>
      <c r="KU137" s="87" t="str">
        <f>IF(ISNUMBER(KU136)=TRUE,"",IF(OR('[7]Param-ARMS Data'!KP339="",'[7]Param-ARMS Data'!KP340="")=TRUE,'[7]Param-Production'!KS$9,""))</f>
        <v/>
      </c>
      <c r="KV137" s="87" t="str">
        <f>IF(ISNUMBER(KV136)=TRUE,"",IF(OR('[7]Param-ARMS Data'!KQ339="",'[7]Param-ARMS Data'!KQ340="")=TRUE,'[7]Param-Production'!KT$9,""))</f>
        <v/>
      </c>
      <c r="KW137" s="87" t="str">
        <f>IF(ISNUMBER(KW136)=TRUE,"",IF(OR('[7]Param-ARMS Data'!KR339="",'[7]Param-ARMS Data'!KR340="")=TRUE,'[7]Param-Production'!KU$9,""))</f>
        <v/>
      </c>
      <c r="KX137" s="87" t="str">
        <f>IF(ISNUMBER(KX136)=TRUE,"",IF(OR('[7]Param-ARMS Data'!KS339="",'[7]Param-ARMS Data'!KS340="")=TRUE,'[7]Param-Production'!KV$9,""))</f>
        <v/>
      </c>
      <c r="KY137" s="87" t="str">
        <f>IF(ISNUMBER(KY136)=TRUE,"",IF(OR('[7]Param-ARMS Data'!KT339="",'[7]Param-ARMS Data'!KT340="")=TRUE,'[7]Param-Production'!KW$9,""))</f>
        <v/>
      </c>
      <c r="KZ137" s="87" t="str">
        <f>IF(ISNUMBER(KZ136)=TRUE,"",IF(OR('[7]Param-ARMS Data'!KU339="",'[7]Param-ARMS Data'!KU340="")=TRUE,'[7]Param-Production'!KX$9,""))</f>
        <v/>
      </c>
      <c r="LA137" s="87" t="str">
        <f>IF(ISNUMBER(LA136)=TRUE,"",IF(OR('[7]Param-ARMS Data'!KV339="",'[7]Param-ARMS Data'!KV340="")=TRUE,'[7]Param-Production'!KY$9,""))</f>
        <v/>
      </c>
      <c r="LB137" s="87" t="str">
        <f>IF(ISNUMBER(LB136)=TRUE,"",IF(OR('[7]Param-ARMS Data'!KW339="",'[7]Param-ARMS Data'!KW340="")=TRUE,'[7]Param-Production'!KZ$9,""))</f>
        <v/>
      </c>
      <c r="LC137" s="87" t="str">
        <f>IF(ISNUMBER(LC136)=TRUE,"",IF(OR('[7]Param-ARMS Data'!KX339="",'[7]Param-ARMS Data'!KX340="")=TRUE,'[7]Param-Production'!LA$9,""))</f>
        <v/>
      </c>
      <c r="LD137" s="87" t="str">
        <f>IF(ISNUMBER(LD136)=TRUE,"",IF(OR('[7]Param-ARMS Data'!KY339="",'[7]Param-ARMS Data'!KY340="")=TRUE,'[7]Param-Production'!LB$9,""))</f>
        <v/>
      </c>
      <c r="LE137" s="87" t="str">
        <f>IF(ISNUMBER(LE136)=TRUE,"",IF(OR('[7]Param-ARMS Data'!KZ339="",'[7]Param-ARMS Data'!KZ340="")=TRUE,'[7]Param-Production'!LC$9,""))</f>
        <v/>
      </c>
      <c r="LF137" s="87" t="str">
        <f>IF(ISNUMBER(LF136)=TRUE,"",IF(OR('[7]Param-ARMS Data'!LA339="",'[7]Param-ARMS Data'!LA340="")=TRUE,'[7]Param-Production'!LD$9,""))</f>
        <v/>
      </c>
      <c r="LG137" s="87" t="str">
        <f>IF(ISNUMBER(LG136)=TRUE,"",IF(OR('[7]Param-ARMS Data'!LB339="",'[7]Param-ARMS Data'!LB340="")=TRUE,'[7]Param-Production'!LE$9,""))</f>
        <v/>
      </c>
      <c r="LH137" s="87" t="str">
        <f>IF(ISNUMBER(LH136)=TRUE,"",IF(OR('[7]Param-ARMS Data'!LC339="",'[7]Param-ARMS Data'!LC340="")=TRUE,'[7]Param-Production'!LF$9,""))</f>
        <v/>
      </c>
      <c r="LI137" s="87" t="str">
        <f>IF(ISNUMBER(LI136)=TRUE,"",IF(OR('[7]Param-ARMS Data'!LD339="",'[7]Param-ARMS Data'!LD340="")=TRUE,'[7]Param-Production'!LG$9,""))</f>
        <v/>
      </c>
      <c r="LJ137" s="87" t="str">
        <f>IF(ISNUMBER(LJ136)=TRUE,"",IF(OR('[7]Param-ARMS Data'!LE339="",'[7]Param-ARMS Data'!LE340="")=TRUE,'[7]Param-Production'!LH$9,""))</f>
        <v/>
      </c>
      <c r="LK137" s="87" t="str">
        <f>IF(ISNUMBER(LK136)=TRUE,"",IF(OR('[7]Param-ARMS Data'!LF339="",'[7]Param-ARMS Data'!LF340="")=TRUE,'[7]Param-Production'!LI$9,""))</f>
        <v/>
      </c>
      <c r="LL137" s="87" t="str">
        <f>IF(ISNUMBER(LL136)=TRUE,"",IF(OR('[7]Param-ARMS Data'!LG339="",'[7]Param-ARMS Data'!LG340="")=TRUE,'[7]Param-Production'!LJ$9,""))</f>
        <v/>
      </c>
      <c r="LM137" s="87" t="str">
        <f>IF(ISNUMBER(LM136)=TRUE,"",IF(OR('[7]Param-ARMS Data'!LH339="",'[7]Param-ARMS Data'!LH340="")=TRUE,'[7]Param-Production'!LK$9,""))</f>
        <v/>
      </c>
      <c r="LN137" s="87" t="str">
        <f>IF(ISNUMBER(LN136)=TRUE,"",IF(OR('[7]Param-ARMS Data'!LI339="",'[7]Param-ARMS Data'!LI340="")=TRUE,'[7]Param-Production'!LL$9,""))</f>
        <v/>
      </c>
      <c r="LO137" s="87" t="str">
        <f>IF(ISNUMBER(LO136)=TRUE,"",IF(OR('[7]Param-ARMS Data'!LJ339="",'[7]Param-ARMS Data'!LJ340="")=TRUE,'[7]Param-Production'!LM$9,""))</f>
        <v/>
      </c>
      <c r="LP137" s="87" t="str">
        <f>IF(ISNUMBER(LP136)=TRUE,"",IF(OR('[7]Param-ARMS Data'!LK339="",'[7]Param-ARMS Data'!LK340="")=TRUE,'[7]Param-Production'!LN$9,""))</f>
        <v/>
      </c>
      <c r="LQ137" s="87" t="str">
        <f>IF(ISNUMBER(LQ136)=TRUE,"",IF(OR('[7]Param-ARMS Data'!LL339="",'[7]Param-ARMS Data'!LL340="")=TRUE,'[7]Param-Production'!LO$9,""))</f>
        <v/>
      </c>
      <c r="LR137" s="87" t="str">
        <f>IF(ISNUMBER(LR136)=TRUE,"",IF(OR('[7]Param-ARMS Data'!LM339="",'[7]Param-ARMS Data'!LM340="")=TRUE,'[7]Param-Production'!LP$9,""))</f>
        <v/>
      </c>
      <c r="LS137" s="87" t="str">
        <f>IF(ISNUMBER(LS136)=TRUE,"",IF(OR('[7]Param-ARMS Data'!LN339="",'[7]Param-ARMS Data'!LN340="")=TRUE,'[7]Param-Production'!LQ$9,""))</f>
        <v/>
      </c>
      <c r="LT137" s="87" t="str">
        <f>IF(ISNUMBER(LT136)=TRUE,"",IF(OR('[7]Param-ARMS Data'!LO339="",'[7]Param-ARMS Data'!LO340="")=TRUE,'[7]Param-Production'!LR$9,""))</f>
        <v/>
      </c>
      <c r="LU137" s="87" t="str">
        <f>IF(ISNUMBER(LU136)=TRUE,"",IF(OR('[7]Param-ARMS Data'!LP339="",'[7]Param-ARMS Data'!LP340="")=TRUE,'[7]Param-Production'!LS$9,""))</f>
        <v/>
      </c>
      <c r="LV137" s="87" t="str">
        <f>IF(ISNUMBER(LV136)=TRUE,"",IF(OR('[7]Param-ARMS Data'!LQ339="",'[7]Param-ARMS Data'!LQ340="")=TRUE,'[7]Param-Production'!LT$9,""))</f>
        <v/>
      </c>
      <c r="LW137" s="87" t="str">
        <f>IF(ISNUMBER(LW136)=TRUE,"",IF(OR('[7]Param-ARMS Data'!LR339="",'[7]Param-ARMS Data'!LR340="")=TRUE,'[7]Param-Production'!LU$9,""))</f>
        <v/>
      </c>
      <c r="LX137" s="87" t="str">
        <f>IF(ISNUMBER(LX136)=TRUE,"",IF(OR('[7]Param-ARMS Data'!LS339="",'[7]Param-ARMS Data'!LS340="")=TRUE,'[7]Param-Production'!LV$9,""))</f>
        <v/>
      </c>
      <c r="LY137" s="87" t="str">
        <f>IF(ISNUMBER(LY136)=TRUE,"",IF(OR('[7]Param-ARMS Data'!LT339="",'[7]Param-ARMS Data'!LT340="")=TRUE,'[7]Param-Production'!LW$9,""))</f>
        <v/>
      </c>
      <c r="LZ137" s="87" t="str">
        <f>IF(ISNUMBER(LZ136)=TRUE,"",IF(OR('[7]Param-ARMS Data'!LU339="",'[7]Param-ARMS Data'!LU340="")=TRUE,'[7]Param-Production'!LX$9,""))</f>
        <v/>
      </c>
      <c r="MA137" s="87" t="str">
        <f>IF(ISNUMBER(MA136)=TRUE,"",IF(OR('[7]Param-ARMS Data'!LV339="",'[7]Param-ARMS Data'!LV340="")=TRUE,'[7]Param-Production'!LY$9,""))</f>
        <v/>
      </c>
      <c r="MB137" s="87" t="str">
        <f>IF(ISNUMBER(MB136)=TRUE,"",IF(OR('[7]Param-ARMS Data'!LW339="",'[7]Param-ARMS Data'!LW340="")=TRUE,'[7]Param-Production'!LZ$9,""))</f>
        <v/>
      </c>
      <c r="MC137" s="87" t="str">
        <f>IF(ISNUMBER(MC136)=TRUE,"",IF(OR('[7]Param-ARMS Data'!LX339="",'[7]Param-ARMS Data'!LX340="")=TRUE,'[7]Param-Production'!MA$9,""))</f>
        <v/>
      </c>
      <c r="MD137" s="87" t="str">
        <f>IF(ISNUMBER(MD136)=TRUE,"",IF(OR('[7]Param-ARMS Data'!LY339="",'[7]Param-ARMS Data'!LY340="")=TRUE,'[7]Param-Production'!MB$9,""))</f>
        <v/>
      </c>
      <c r="ME137" s="87" t="str">
        <f>IF(ISNUMBER(ME136)=TRUE,"",IF(OR('[7]Param-ARMS Data'!LZ339="",'[7]Param-ARMS Data'!LZ340="")=TRUE,'[7]Param-Production'!MC$9,""))</f>
        <v/>
      </c>
      <c r="MF137" s="87" t="str">
        <f>IF(ISNUMBER(MF136)=TRUE,"",IF(OR('[7]Param-ARMS Data'!MA339="",'[7]Param-ARMS Data'!MA340="")=TRUE,'[7]Param-Production'!MD$9,""))</f>
        <v/>
      </c>
      <c r="MG137" s="87" t="str">
        <f>IF(ISNUMBER(MG136)=TRUE,"",IF(OR('[7]Param-ARMS Data'!MB339="",'[7]Param-ARMS Data'!MB340="")=TRUE,'[7]Param-Production'!ME$9,""))</f>
        <v/>
      </c>
      <c r="MH137" s="87" t="str">
        <f>IF(ISNUMBER(MH136)=TRUE,"",IF(OR('[7]Param-ARMS Data'!MC339="",'[7]Param-ARMS Data'!MC340="")=TRUE,'[7]Param-Production'!MF$9,""))</f>
        <v/>
      </c>
      <c r="MI137" s="87" t="str">
        <f>IF(ISNUMBER(MI136)=TRUE,"",IF(OR('[7]Param-ARMS Data'!MD339="",'[7]Param-ARMS Data'!MD340="")=TRUE,'[7]Param-Production'!MG$9,""))</f>
        <v/>
      </c>
      <c r="MJ137" s="87" t="str">
        <f>IF(ISNUMBER(MJ136)=TRUE,"",IF(OR('[7]Param-ARMS Data'!ME339="",'[7]Param-ARMS Data'!ME340="")=TRUE,'[7]Param-Production'!MH$9,""))</f>
        <v/>
      </c>
      <c r="MK137" s="87" t="str">
        <f>IF(ISNUMBER(MK136)=TRUE,"",IF(OR('[7]Param-ARMS Data'!MF339="",'[7]Param-ARMS Data'!MF340="")=TRUE,'[7]Param-Production'!MI$9,""))</f>
        <v/>
      </c>
      <c r="ML137" s="87" t="str">
        <f>IF(ISNUMBER(ML136)=TRUE,"",IF(OR('[7]Param-ARMS Data'!MG339="",'[7]Param-ARMS Data'!MG340="")=TRUE,'[7]Param-Production'!MJ$9,""))</f>
        <v/>
      </c>
      <c r="MM137" s="87" t="str">
        <f>IF(ISNUMBER(MM136)=TRUE,"",IF(OR('[7]Param-ARMS Data'!MH339="",'[7]Param-ARMS Data'!MH340="")=TRUE,'[7]Param-Production'!MK$9,""))</f>
        <v/>
      </c>
      <c r="MN137" s="87" t="str">
        <f>IF(ISNUMBER(MN136)=TRUE,"",IF(OR('[7]Param-ARMS Data'!MI339="",'[7]Param-ARMS Data'!MI340="")=TRUE,'[7]Param-Production'!ML$9,""))</f>
        <v/>
      </c>
      <c r="MO137" s="87" t="str">
        <f>IF(ISNUMBER(MO136)=TRUE,"",IF(OR('[7]Param-ARMS Data'!MJ339="",'[7]Param-ARMS Data'!MJ340="")=TRUE,'[7]Param-Production'!MM$9,""))</f>
        <v/>
      </c>
      <c r="MP137" s="87" t="str">
        <f>IF(ISNUMBER(MP136)=TRUE,"",IF(OR('[7]Param-ARMS Data'!MK339="",'[7]Param-ARMS Data'!MK340="")=TRUE,'[7]Param-Production'!MN$9,""))</f>
        <v/>
      </c>
      <c r="MQ137" s="87" t="str">
        <f>IF(ISNUMBER(MQ136)=TRUE,"",IF(OR('[7]Param-ARMS Data'!ML339="",'[7]Param-ARMS Data'!ML340="")=TRUE,'[7]Param-Production'!MO$9,""))</f>
        <v/>
      </c>
      <c r="MR137" s="87" t="str">
        <f>IF(ISNUMBER(MR136)=TRUE,"",IF(OR('[7]Param-ARMS Data'!MM339="",'[7]Param-ARMS Data'!MM340="")=TRUE,'[7]Param-Production'!MP$9,""))</f>
        <v/>
      </c>
      <c r="MS137" s="87" t="str">
        <f>IF(ISNUMBER(MS136)=TRUE,"",IF(OR('[7]Param-ARMS Data'!MN339="",'[7]Param-ARMS Data'!MN340="")=TRUE,'[7]Param-Production'!MQ$9,""))</f>
        <v/>
      </c>
      <c r="MT137" s="87" t="str">
        <f>IF(ISNUMBER(MT136)=TRUE,"",IF(OR('[7]Param-ARMS Data'!MO339="",'[7]Param-ARMS Data'!MO340="")=TRUE,'[7]Param-Production'!MR$9,""))</f>
        <v/>
      </c>
      <c r="MU137" s="87" t="str">
        <f>IF(ISNUMBER(MU136)=TRUE,"",IF(OR('[7]Param-ARMS Data'!MP339="",'[7]Param-ARMS Data'!MP340="")=TRUE,'[7]Param-Production'!MS$9,""))</f>
        <v/>
      </c>
      <c r="MV137" s="87" t="str">
        <f>IF(ISNUMBER(MV136)=TRUE,"",IF(OR('[7]Param-ARMS Data'!MQ339="",'[7]Param-ARMS Data'!MQ340="")=TRUE,'[7]Param-Production'!MT$9,""))</f>
        <v/>
      </c>
      <c r="MW137" s="87" t="str">
        <f>IF(ISNUMBER(MW136)=TRUE,"",IF(OR('[7]Param-ARMS Data'!MR339="",'[7]Param-ARMS Data'!MR340="")=TRUE,'[7]Param-Production'!MU$9,""))</f>
        <v/>
      </c>
      <c r="MX137" s="87" t="str">
        <f>IF(ISNUMBER(MX136)=TRUE,"",IF(OR('[7]Param-ARMS Data'!MS339="",'[7]Param-ARMS Data'!MS340="")=TRUE,'[7]Param-Production'!MV$9,""))</f>
        <v/>
      </c>
      <c r="MY137" s="87" t="str">
        <f>IF(ISNUMBER(MY136)=TRUE,"",IF(OR('[7]Param-ARMS Data'!MT339="",'[7]Param-ARMS Data'!MT340="")=TRUE,'[7]Param-Production'!MW$9,""))</f>
        <v/>
      </c>
      <c r="MZ137" s="87" t="str">
        <f>IF(ISNUMBER(MZ136)=TRUE,"",IF(OR('[7]Param-ARMS Data'!MU339="",'[7]Param-ARMS Data'!MU340="")=TRUE,'[7]Param-Production'!MX$9,""))</f>
        <v/>
      </c>
      <c r="NA137" s="87" t="str">
        <f>IF(ISNUMBER(NA136)=TRUE,"",IF(OR('[7]Param-ARMS Data'!MV339="",'[7]Param-ARMS Data'!MV340="")=TRUE,'[7]Param-Production'!MY$9,""))</f>
        <v/>
      </c>
      <c r="NB137" s="87" t="str">
        <f>IF(ISNUMBER(NB136)=TRUE,"",IF(OR('[7]Param-ARMS Data'!MW339="",'[7]Param-ARMS Data'!MW340="")=TRUE,'[7]Param-Production'!MZ$9,""))</f>
        <v/>
      </c>
      <c r="NC137" s="87" t="str">
        <f>IF(ISNUMBER(NC136)=TRUE,"",IF(OR('[7]Param-ARMS Data'!MX339="",'[7]Param-ARMS Data'!MX340="")=TRUE,'[7]Param-Production'!NA$9,""))</f>
        <v/>
      </c>
      <c r="ND137" s="87" t="str">
        <f>IF(ISNUMBER(ND136)=TRUE,"",IF(OR('[7]Param-ARMS Data'!MY339="",'[7]Param-ARMS Data'!MY340="")=TRUE,'[7]Param-Production'!NB$9,""))</f>
        <v/>
      </c>
      <c r="NE137" s="87" t="str">
        <f>IF(ISNUMBER(NE136)=TRUE,"",IF(OR('[7]Param-ARMS Data'!MZ339="",'[7]Param-ARMS Data'!MZ340="")=TRUE,'[7]Param-Production'!NC$9,""))</f>
        <v/>
      </c>
      <c r="NF137" s="87" t="str">
        <f>IF(ISNUMBER(NF136)=TRUE,"",IF(OR('[7]Param-ARMS Data'!NA339="",'[7]Param-ARMS Data'!NA340="")=TRUE,'[7]Param-Production'!ND$9,""))</f>
        <v/>
      </c>
      <c r="NG137" s="87" t="str">
        <f>IF(ISNUMBER(NG136)=TRUE,"",IF(OR('[7]Param-ARMS Data'!NB339="",'[7]Param-ARMS Data'!NB340="")=TRUE,'[7]Param-Production'!NE$9,""))</f>
        <v/>
      </c>
      <c r="NH137" s="87" t="str">
        <f>IF(ISNUMBER(NH136)=TRUE,"",IF(OR('[7]Param-ARMS Data'!NC339="",'[7]Param-ARMS Data'!NC340="")=TRUE,'[7]Param-Production'!NF$9,""))</f>
        <v/>
      </c>
      <c r="NI137" s="87" t="str">
        <f>IF(ISNUMBER(NI136)=TRUE,"",IF(OR('[7]Param-ARMS Data'!ND339="",'[7]Param-ARMS Data'!ND340="")=TRUE,'[7]Param-Production'!NG$9,""))</f>
        <v/>
      </c>
      <c r="NJ137" s="87" t="str">
        <f>IF(ISNUMBER(NJ136)=TRUE,"",IF(OR('[7]Param-ARMS Data'!NE339="",'[7]Param-ARMS Data'!NE340="")=TRUE,'[7]Param-Production'!NH$9,""))</f>
        <v/>
      </c>
      <c r="NK137" s="87" t="str">
        <f>IF(ISNUMBER(NK136)=TRUE,"",IF(OR('[7]Param-ARMS Data'!NF339="",'[7]Param-ARMS Data'!NF340="")=TRUE,'[7]Param-Production'!NI$9,""))</f>
        <v/>
      </c>
      <c r="NL137" s="87" t="str">
        <f>IF(ISNUMBER(NL136)=TRUE,"",IF(OR('[7]Param-ARMS Data'!NG339="",'[7]Param-ARMS Data'!NG340="")=TRUE,'[7]Param-Production'!NJ$9,""))</f>
        <v/>
      </c>
      <c r="NM137" s="87" t="str">
        <f>IF(ISNUMBER(NM136)=TRUE,"",IF(OR('[7]Param-ARMS Data'!NH339="",'[7]Param-ARMS Data'!NH340="")=TRUE,'[7]Param-Production'!NK$9,""))</f>
        <v/>
      </c>
      <c r="NN137" s="87" t="str">
        <f>IF(ISNUMBER(NN136)=TRUE,"",IF(OR('[7]Param-ARMS Data'!NI339="",'[7]Param-ARMS Data'!NI340="")=TRUE,'[7]Param-Production'!NL$9,""))</f>
        <v/>
      </c>
      <c r="NO137" s="87" t="str">
        <f>IF(ISNUMBER(NO136)=TRUE,"",IF(OR('[7]Param-ARMS Data'!NJ339="",'[7]Param-ARMS Data'!NJ340="")=TRUE,'[7]Param-Production'!NM$9,""))</f>
        <v/>
      </c>
      <c r="NP137" s="87" t="str">
        <f>IF(ISNUMBER(NP136)=TRUE,"",IF(OR('[7]Param-ARMS Data'!NK339="",'[7]Param-ARMS Data'!NK340="")=TRUE,'[7]Param-Production'!NN$9,""))</f>
        <v/>
      </c>
      <c r="NQ137" s="87" t="str">
        <f>IF(ISNUMBER(NQ136)=TRUE,"",IF(OR('[7]Param-ARMS Data'!NL339="",'[7]Param-ARMS Data'!NL340="")=TRUE,'[7]Param-Production'!NO$9,""))</f>
        <v/>
      </c>
      <c r="NR137" s="87" t="str">
        <f>IF(ISNUMBER(NR136)=TRUE,"",IF(OR('[7]Param-ARMS Data'!NM339="",'[7]Param-ARMS Data'!NM340="")=TRUE,'[7]Param-Production'!NP$9,""))</f>
        <v/>
      </c>
      <c r="NS137" s="87" t="str">
        <f>IF(ISNUMBER(NS136)=TRUE,"",IF(OR('[7]Param-ARMS Data'!NN339="",'[7]Param-ARMS Data'!NN340="")=TRUE,'[7]Param-Production'!NQ$9,""))</f>
        <v/>
      </c>
      <c r="NT137" s="87" t="str">
        <f>IF(ISNUMBER(NT136)=TRUE,"",IF(OR('[7]Param-ARMS Data'!NO339="",'[7]Param-ARMS Data'!NO340="")=TRUE,'[7]Param-Production'!NR$9,""))</f>
        <v/>
      </c>
      <c r="NU137" s="87" t="str">
        <f>IF(ISNUMBER(NU136)=TRUE,"",IF(OR('[7]Param-ARMS Data'!NP339="",'[7]Param-ARMS Data'!NP340="")=TRUE,'[7]Param-Production'!NS$9,""))</f>
        <v/>
      </c>
      <c r="NV137" s="87" t="str">
        <f>IF(ISNUMBER(NV136)=TRUE,"",IF(OR('[7]Param-ARMS Data'!NQ339="",'[7]Param-ARMS Data'!NQ340="")=TRUE,'[7]Param-Production'!NT$9,""))</f>
        <v/>
      </c>
      <c r="NW137" s="87" t="str">
        <f>IF(ISNUMBER(NW136)=TRUE,"",IF(OR('[7]Param-ARMS Data'!NR339="",'[7]Param-ARMS Data'!NR340="")=TRUE,'[7]Param-Production'!NU$9,""))</f>
        <v/>
      </c>
      <c r="NX137" s="87" t="str">
        <f>IF(ISNUMBER(NX136)=TRUE,"",IF(OR('[7]Param-ARMS Data'!NS339="",'[7]Param-ARMS Data'!NS340="")=TRUE,'[7]Param-Production'!NV$9,""))</f>
        <v/>
      </c>
      <c r="NY137" s="87" t="str">
        <f>IF(ISNUMBER(NY136)=TRUE,"",IF(OR('[7]Param-ARMS Data'!NT339="",'[7]Param-ARMS Data'!NT340="")=TRUE,'[7]Param-Production'!NW$9,""))</f>
        <v/>
      </c>
      <c r="NZ137" s="87" t="str">
        <f>IF(ISNUMBER(NZ136)=TRUE,"",IF(OR('[7]Param-ARMS Data'!NU339="",'[7]Param-ARMS Data'!NU340="")=TRUE,'[7]Param-Production'!NX$9,""))</f>
        <v/>
      </c>
      <c r="OA137" s="87" t="str">
        <f>IF(ISNUMBER(OA136)=TRUE,"",IF(OR('[7]Param-ARMS Data'!NV339="",'[7]Param-ARMS Data'!NV340="")=TRUE,'[7]Param-Production'!NY$9,""))</f>
        <v/>
      </c>
      <c r="OB137" s="87" t="str">
        <f>IF(ISNUMBER(OB136)=TRUE,"",IF(OR('[7]Param-ARMS Data'!NW339="",'[7]Param-ARMS Data'!NW340="")=TRUE,'[7]Param-Production'!NZ$9,""))</f>
        <v/>
      </c>
      <c r="OC137" s="87" t="str">
        <f>IF(ISNUMBER(OC136)=TRUE,"",IF(OR('[7]Param-ARMS Data'!NX339="",'[7]Param-ARMS Data'!NX340="")=TRUE,'[7]Param-Production'!OA$9,""))</f>
        <v/>
      </c>
      <c r="OD137" s="87" t="str">
        <f>IF(ISNUMBER(OD136)=TRUE,"",IF(OR('[7]Param-ARMS Data'!NY339="",'[7]Param-ARMS Data'!NY340="")=TRUE,'[7]Param-Production'!OB$9,""))</f>
        <v/>
      </c>
      <c r="OE137" s="87" t="str">
        <f>IF(ISNUMBER(OE136)=TRUE,"",IF(OR('[7]Param-ARMS Data'!NZ339="",'[7]Param-ARMS Data'!NZ340="")=TRUE,'[7]Param-Production'!OC$9,""))</f>
        <v/>
      </c>
      <c r="OF137" s="87" t="str">
        <f>IF(ISNUMBER(OF136)=TRUE,"",IF(OR('[7]Param-ARMS Data'!OA339="",'[7]Param-ARMS Data'!OA340="")=TRUE,'[7]Param-Production'!OD$9,""))</f>
        <v/>
      </c>
      <c r="OG137" s="87" t="str">
        <f>IF(ISNUMBER(OG136)=TRUE,"",IF(OR('[7]Param-ARMS Data'!OB339="",'[7]Param-ARMS Data'!OB340="")=TRUE,'[7]Param-Production'!OE$9,""))</f>
        <v/>
      </c>
      <c r="OH137" s="87" t="str">
        <f>IF(ISNUMBER(OH136)=TRUE,"",IF(OR('[7]Param-ARMS Data'!OC339="",'[7]Param-ARMS Data'!OC340="")=TRUE,'[7]Param-Production'!OF$9,""))</f>
        <v/>
      </c>
      <c r="OI137" s="87" t="str">
        <f>IF(ISNUMBER(OI136)=TRUE,"",IF(OR('[7]Param-ARMS Data'!OD339="",'[7]Param-ARMS Data'!OD340="")=TRUE,'[7]Param-Production'!OG$9,""))</f>
        <v/>
      </c>
      <c r="OJ137" s="87" t="str">
        <f>IF(ISNUMBER(OJ136)=TRUE,"",IF(OR('[7]Param-ARMS Data'!OE339="",'[7]Param-ARMS Data'!OE340="")=TRUE,'[7]Param-Production'!OH$9,""))</f>
        <v/>
      </c>
      <c r="OK137" s="87" t="str">
        <f>IF(ISNUMBER(OK136)=TRUE,"",IF(OR('[7]Param-ARMS Data'!OF339="",'[7]Param-ARMS Data'!OF340="")=TRUE,'[7]Param-Production'!OI$9,""))</f>
        <v/>
      </c>
      <c r="OL137" s="87" t="str">
        <f>IF(ISNUMBER(OL136)=TRUE,"",IF(OR('[7]Param-ARMS Data'!OG339="",'[7]Param-ARMS Data'!OG340="")=TRUE,'[7]Param-Production'!OJ$9,""))</f>
        <v/>
      </c>
      <c r="OM137" s="87" t="str">
        <f>IF(ISNUMBER(OM136)=TRUE,"",IF(OR('[7]Param-ARMS Data'!OH339="",'[7]Param-ARMS Data'!OH340="")=TRUE,'[7]Param-Production'!OK$9,""))</f>
        <v/>
      </c>
      <c r="ON137" s="87" t="str">
        <f>IF(ISNUMBER(ON136)=TRUE,"",IF(OR('[7]Param-ARMS Data'!OI339="",'[7]Param-ARMS Data'!OI340="")=TRUE,'[7]Param-Production'!OL$9,""))</f>
        <v/>
      </c>
      <c r="OO137" s="87" t="str">
        <f>IF(ISNUMBER(OO136)=TRUE,"",IF(OR('[7]Param-ARMS Data'!OJ339="",'[7]Param-ARMS Data'!OJ340="")=TRUE,'[7]Param-Production'!OM$9,""))</f>
        <v/>
      </c>
      <c r="OP137" s="87" t="str">
        <f>IF(ISNUMBER(OP136)=TRUE,"",IF(OR('[7]Param-ARMS Data'!OK339="",'[7]Param-ARMS Data'!OK340="")=TRUE,'[7]Param-Production'!ON$9,""))</f>
        <v/>
      </c>
      <c r="OQ137" s="87" t="str">
        <f>IF(ISNUMBER(OQ136)=TRUE,"",IF(OR('[7]Param-ARMS Data'!OL339="",'[7]Param-ARMS Data'!OL340="")=TRUE,'[7]Param-Production'!OO$9,""))</f>
        <v/>
      </c>
      <c r="OR137" s="87" t="str">
        <f>IF(ISNUMBER(OR136)=TRUE,"",IF(OR('[7]Param-ARMS Data'!OM339="",'[7]Param-ARMS Data'!OM340="")=TRUE,'[7]Param-Production'!OP$9,""))</f>
        <v/>
      </c>
      <c r="OS137" s="87" t="str">
        <f>IF(ISNUMBER(OS136)=TRUE,"",IF(OR('[7]Param-ARMS Data'!ON339="",'[7]Param-ARMS Data'!ON340="")=TRUE,'[7]Param-Production'!OQ$9,""))</f>
        <v/>
      </c>
      <c r="OT137" s="87" t="str">
        <f>IF(ISNUMBER(OT136)=TRUE,"",IF(OR('[7]Param-ARMS Data'!OO339="",'[7]Param-ARMS Data'!OO340="")=TRUE,'[7]Param-Production'!OR$9,""))</f>
        <v/>
      </c>
      <c r="OU137" s="87" t="str">
        <f>IF(ISNUMBER(OU136)=TRUE,"",IF(OR('[7]Param-ARMS Data'!OP339="",'[7]Param-ARMS Data'!OP340="")=TRUE,'[7]Param-Production'!OS$9,""))</f>
        <v/>
      </c>
      <c r="OV137" s="87" t="str">
        <f>IF(ISNUMBER(OV136)=TRUE,"",IF(OR('[7]Param-ARMS Data'!OQ339="",'[7]Param-ARMS Data'!OQ340="")=TRUE,'[7]Param-Production'!OT$9,""))</f>
        <v/>
      </c>
      <c r="OW137" s="87" t="str">
        <f>IF(ISNUMBER(OW136)=TRUE,"",IF(OR('[7]Param-ARMS Data'!OR339="",'[7]Param-ARMS Data'!OR340="")=TRUE,'[7]Param-Production'!OU$9,""))</f>
        <v/>
      </c>
      <c r="OX137" s="87" t="str">
        <f>IF(ISNUMBER(OX136)=TRUE,"",IF(OR('[7]Param-ARMS Data'!OS339="",'[7]Param-ARMS Data'!OS340="")=TRUE,'[7]Param-Production'!OV$9,""))</f>
        <v/>
      </c>
      <c r="OY137" s="87" t="str">
        <f>IF(ISNUMBER(OY136)=TRUE,"",IF(OR('[7]Param-ARMS Data'!OT339="",'[7]Param-ARMS Data'!OT340="")=TRUE,'[7]Param-Production'!OW$9,""))</f>
        <v/>
      </c>
      <c r="OZ137" s="87" t="str">
        <f>IF(ISNUMBER(OZ136)=TRUE,"",IF(OR('[7]Param-ARMS Data'!OU339="",'[7]Param-ARMS Data'!OU340="")=TRUE,'[7]Param-Production'!OX$9,""))</f>
        <v/>
      </c>
      <c r="PA137" s="87" t="str">
        <f>IF(ISNUMBER(PA136)=TRUE,"",IF(OR('[7]Param-ARMS Data'!OV339="",'[7]Param-ARMS Data'!OV340="")=TRUE,'[7]Param-Production'!OY$9,""))</f>
        <v/>
      </c>
      <c r="PB137" s="87" t="str">
        <f>IF(ISNUMBER(PB136)=TRUE,"",IF(OR('[7]Param-ARMS Data'!OW339="",'[7]Param-ARMS Data'!OW340="")=TRUE,'[7]Param-Production'!OZ$9,""))</f>
        <v/>
      </c>
      <c r="PC137" s="87" t="str">
        <f>IF(ISNUMBER(PC136)=TRUE,"",IF(OR('[7]Param-ARMS Data'!OX339="",'[7]Param-ARMS Data'!OX340="")=TRUE,'[7]Param-Production'!PA$9,""))</f>
        <v/>
      </c>
      <c r="PD137" s="87" t="str">
        <f>IF(ISNUMBER(PD136)=TRUE,"",IF(OR('[7]Param-ARMS Data'!OY339="",'[7]Param-ARMS Data'!OY340="")=TRUE,'[7]Param-Production'!PB$9,""))</f>
        <v/>
      </c>
      <c r="PE137" s="87" t="str">
        <f>IF(ISNUMBER(PE136)=TRUE,"",IF(OR('[7]Param-ARMS Data'!OZ339="",'[7]Param-ARMS Data'!OZ340="")=TRUE,'[7]Param-Production'!PC$9,""))</f>
        <v/>
      </c>
      <c r="PF137" s="87" t="str">
        <f>IF(ISNUMBER(PF136)=TRUE,"",IF(OR('[7]Param-ARMS Data'!PA339="",'[7]Param-ARMS Data'!PA340="")=TRUE,'[7]Param-Production'!PD$9,""))</f>
        <v/>
      </c>
      <c r="PG137" s="87" t="str">
        <f>IF(ISNUMBER(PG136)=TRUE,"",IF(OR('[7]Param-ARMS Data'!PB339="",'[7]Param-ARMS Data'!PB340="")=TRUE,'[7]Param-Production'!PE$9,""))</f>
        <v/>
      </c>
      <c r="PH137" s="87" t="str">
        <f>IF(ISNUMBER(PH136)=TRUE,"",IF(OR('[7]Param-ARMS Data'!PC339="",'[7]Param-ARMS Data'!PC340="")=TRUE,'[7]Param-Production'!PF$9,""))</f>
        <v/>
      </c>
      <c r="PI137" s="87" t="str">
        <f>IF(ISNUMBER(PI136)=TRUE,"",IF(OR('[7]Param-ARMS Data'!PD339="",'[7]Param-ARMS Data'!PD340="")=TRUE,'[7]Param-Production'!PG$9,""))</f>
        <v/>
      </c>
      <c r="PJ137" s="87" t="str">
        <f>IF(ISNUMBER(PJ136)=TRUE,"",IF(OR('[7]Param-ARMS Data'!PE339="",'[7]Param-ARMS Data'!PE340="")=TRUE,'[7]Param-Production'!PH$9,""))</f>
        <v/>
      </c>
      <c r="PK137" s="87" t="str">
        <f>IF(ISNUMBER(PK136)=TRUE,"",IF(OR('[7]Param-ARMS Data'!PF339="",'[7]Param-ARMS Data'!PF340="")=TRUE,'[7]Param-Production'!PI$9,""))</f>
        <v/>
      </c>
      <c r="PL137" s="87" t="str">
        <f>IF(ISNUMBER(PL136)=TRUE,"",IF(OR('[7]Param-ARMS Data'!PG339="",'[7]Param-ARMS Data'!PG340="")=TRUE,'[7]Param-Production'!PJ$9,""))</f>
        <v/>
      </c>
      <c r="PM137" s="87" t="str">
        <f>IF(ISNUMBER(PM136)=TRUE,"",IF(OR('[7]Param-ARMS Data'!PH339="",'[7]Param-ARMS Data'!PH340="")=TRUE,'[7]Param-Production'!PK$9,""))</f>
        <v/>
      </c>
      <c r="PN137" s="87" t="str">
        <f>IF(ISNUMBER(PN136)=TRUE,"",IF(OR('[7]Param-ARMS Data'!PI339="",'[7]Param-ARMS Data'!PI340="")=TRUE,'[7]Param-Production'!PL$9,""))</f>
        <v/>
      </c>
      <c r="PO137" s="87" t="str">
        <f>IF(ISNUMBER(PO136)=TRUE,"",IF(OR('[7]Param-ARMS Data'!PJ339="",'[7]Param-ARMS Data'!PJ340="")=TRUE,'[7]Param-Production'!PM$9,""))</f>
        <v/>
      </c>
      <c r="PP137" s="87" t="str">
        <f>IF(ISNUMBER(PP136)=TRUE,"",IF(OR('[7]Param-ARMS Data'!PK339="",'[7]Param-ARMS Data'!PK340="")=TRUE,'[7]Param-Production'!PN$9,""))</f>
        <v/>
      </c>
      <c r="PQ137" s="87" t="str">
        <f>IF(ISNUMBER(PQ136)=TRUE,"",IF(OR('[7]Param-ARMS Data'!PL339="",'[7]Param-ARMS Data'!PL340="")=TRUE,'[7]Param-Production'!PO$9,""))</f>
        <v/>
      </c>
      <c r="PR137" s="87" t="str">
        <f>IF(ISNUMBER(PR136)=TRUE,"",IF(OR('[7]Param-ARMS Data'!PM339="",'[7]Param-ARMS Data'!PM340="")=TRUE,'[7]Param-Production'!PP$9,""))</f>
        <v/>
      </c>
      <c r="PS137" s="87" t="str">
        <f>IF(ISNUMBER(PS136)=TRUE,"",IF(OR('[7]Param-ARMS Data'!PN339="",'[7]Param-ARMS Data'!PN340="")=TRUE,'[7]Param-Production'!PQ$9,""))</f>
        <v/>
      </c>
      <c r="PT137" s="87" t="str">
        <f>IF(ISNUMBER(PT136)=TRUE,"",IF(OR('[7]Param-ARMS Data'!PO339="",'[7]Param-ARMS Data'!PO340="")=TRUE,'[7]Param-Production'!PR$9,""))</f>
        <v/>
      </c>
      <c r="PU137" s="87" t="str">
        <f>IF(ISNUMBER(PU136)=TRUE,"",IF(OR('[7]Param-ARMS Data'!PP339="",'[7]Param-ARMS Data'!PP340="")=TRUE,'[7]Param-Production'!PS$9,""))</f>
        <v/>
      </c>
      <c r="PV137" s="87" t="str">
        <f>IF(ISNUMBER(PV136)=TRUE,"",IF(OR('[7]Param-ARMS Data'!PQ339="",'[7]Param-ARMS Data'!PQ340="")=TRUE,'[7]Param-Production'!PT$9,""))</f>
        <v/>
      </c>
      <c r="PW137" s="87" t="str">
        <f>IF(ISNUMBER(PW136)=TRUE,"",IF(OR('[7]Param-ARMS Data'!PR339="",'[7]Param-ARMS Data'!PR340="")=TRUE,'[7]Param-Production'!PU$9,""))</f>
        <v/>
      </c>
      <c r="PX137" s="87" t="str">
        <f>IF(ISNUMBER(PX136)=TRUE,"",IF(OR('[7]Param-ARMS Data'!PS339="",'[7]Param-ARMS Data'!PS340="")=TRUE,'[7]Param-Production'!PV$9,""))</f>
        <v/>
      </c>
      <c r="PY137" s="87" t="str">
        <f>IF(ISNUMBER(PY136)=TRUE,"",IF(OR('[7]Param-ARMS Data'!PT339="",'[7]Param-ARMS Data'!PT340="")=TRUE,'[7]Param-Production'!PW$9,""))</f>
        <v/>
      </c>
      <c r="PZ137" s="87" t="str">
        <f>IF(ISNUMBER(PZ136)=TRUE,"",IF(OR('[7]Param-ARMS Data'!PU339="",'[7]Param-ARMS Data'!PU340="")=TRUE,'[7]Param-Production'!PX$9,""))</f>
        <v/>
      </c>
      <c r="QA137" s="87" t="str">
        <f>IF(ISNUMBER(QA136)=TRUE,"",IF(OR('[7]Param-ARMS Data'!PV339="",'[7]Param-ARMS Data'!PV340="")=TRUE,'[7]Param-Production'!PY$9,""))</f>
        <v/>
      </c>
      <c r="QB137" s="87" t="str">
        <f>IF(ISNUMBER(QB136)=TRUE,"",IF(OR('[7]Param-ARMS Data'!PW339="",'[7]Param-ARMS Data'!PW340="")=TRUE,'[7]Param-Production'!PZ$9,""))</f>
        <v/>
      </c>
      <c r="QC137" s="87" t="str">
        <f>IF(ISNUMBER(QC136)=TRUE,"",IF(OR('[7]Param-ARMS Data'!PX339="",'[7]Param-ARMS Data'!PX340="")=TRUE,'[7]Param-Production'!QA$9,""))</f>
        <v/>
      </c>
      <c r="QD137" s="87" t="str">
        <f>IF(ISNUMBER(QD136)=TRUE,"",IF(OR('[7]Param-ARMS Data'!PY339="",'[7]Param-ARMS Data'!PY340="")=TRUE,'[7]Param-Production'!QB$9,""))</f>
        <v/>
      </c>
      <c r="QE137" s="87" t="str">
        <f>IF(ISNUMBER(QE136)=TRUE,"",IF(OR('[7]Param-ARMS Data'!PZ339="",'[7]Param-ARMS Data'!PZ340="")=TRUE,'[7]Param-Production'!QC$9,""))</f>
        <v/>
      </c>
      <c r="QF137" s="87" t="str">
        <f>IF(ISNUMBER(QF136)=TRUE,"",IF(OR('[7]Param-ARMS Data'!QA339="",'[7]Param-ARMS Data'!QA340="")=TRUE,'[7]Param-Production'!QD$9,""))</f>
        <v/>
      </c>
      <c r="QG137" s="87" t="str">
        <f>IF(ISNUMBER(QG136)=TRUE,"",IF(OR('[7]Param-ARMS Data'!QB339="",'[7]Param-ARMS Data'!QB340="")=TRUE,'[7]Param-Production'!QE$9,""))</f>
        <v/>
      </c>
      <c r="QH137" s="87" t="str">
        <f>IF(ISNUMBER(QH136)=TRUE,"",IF(OR('[7]Param-ARMS Data'!QC339="",'[7]Param-ARMS Data'!QC340="")=TRUE,'[7]Param-Production'!QF$9,""))</f>
        <v/>
      </c>
      <c r="QI137" s="87" t="str">
        <f>IF(ISNUMBER(QI136)=TRUE,"",IF(OR('[7]Param-ARMS Data'!QD339="",'[7]Param-ARMS Data'!QD340="")=TRUE,'[7]Param-Production'!QG$9,""))</f>
        <v/>
      </c>
      <c r="QJ137" s="87" t="str">
        <f>IF(ISNUMBER(QJ136)=TRUE,"",IF(OR('[7]Param-ARMS Data'!QE339="",'[7]Param-ARMS Data'!QE340="")=TRUE,'[7]Param-Production'!QH$9,""))</f>
        <v/>
      </c>
      <c r="QK137" s="87" t="str">
        <f>IF(ISNUMBER(QK136)=TRUE,"",IF(OR('[7]Param-ARMS Data'!QF339="",'[7]Param-ARMS Data'!QF340="")=TRUE,'[7]Param-Production'!QI$9,""))</f>
        <v/>
      </c>
      <c r="QL137" s="87" t="str">
        <f>IF(ISNUMBER(QL136)=TRUE,"",IF(OR('[7]Param-ARMS Data'!QG339="",'[7]Param-ARMS Data'!QG340="")=TRUE,'[7]Param-Production'!QJ$9,""))</f>
        <v/>
      </c>
      <c r="QM137" s="87" t="str">
        <f>IF(ISNUMBER(QM136)=TRUE,"",IF(OR('[7]Param-ARMS Data'!QH339="",'[7]Param-ARMS Data'!QH340="")=TRUE,'[7]Param-Production'!QK$9,""))</f>
        <v/>
      </c>
      <c r="QN137" s="87" t="str">
        <f>IF(ISNUMBER(QN136)=TRUE,"",IF(OR('[7]Param-ARMS Data'!QI339="",'[7]Param-ARMS Data'!QI340="")=TRUE,'[7]Param-Production'!QL$9,""))</f>
        <v/>
      </c>
      <c r="QO137" s="87" t="str">
        <f>IF(ISNUMBER(QO136)=TRUE,"",IF(OR('[7]Param-ARMS Data'!QJ339="",'[7]Param-ARMS Data'!QJ340="")=TRUE,'[7]Param-Production'!QM$9,""))</f>
        <v/>
      </c>
      <c r="QP137" s="87" t="str">
        <f>IF(ISNUMBER(QP136)=TRUE,"",IF(OR('[7]Param-ARMS Data'!QK339="",'[7]Param-ARMS Data'!QK340="")=TRUE,'[7]Param-Production'!QN$9,""))</f>
        <v/>
      </c>
      <c r="QQ137" s="87" t="str">
        <f>IF(ISNUMBER(QQ136)=TRUE,"",IF(OR('[7]Param-ARMS Data'!QL339="",'[7]Param-ARMS Data'!QL340="")=TRUE,'[7]Param-Production'!QO$9,""))</f>
        <v/>
      </c>
      <c r="QR137" s="87" t="str">
        <f>IF(ISNUMBER(QR136)=TRUE,"",IF(OR('[7]Param-ARMS Data'!QM339="",'[7]Param-ARMS Data'!QM340="")=TRUE,'[7]Param-Production'!QP$9,""))</f>
        <v/>
      </c>
      <c r="QS137" s="87" t="str">
        <f>IF(ISNUMBER(QS136)=TRUE,"",IF(OR('[7]Param-ARMS Data'!QN339="",'[7]Param-ARMS Data'!QN340="")=TRUE,'[7]Param-Production'!QQ$9,""))</f>
        <v/>
      </c>
      <c r="QT137" s="87" t="str">
        <f>IF(ISNUMBER(QT136)=TRUE,"",IF(OR('[7]Param-ARMS Data'!QO339="",'[7]Param-ARMS Data'!QO340="")=TRUE,'[7]Param-Production'!QR$9,""))</f>
        <v/>
      </c>
      <c r="QU137" s="87" t="str">
        <f>IF(ISNUMBER(QU136)=TRUE,"",IF(OR('[7]Param-ARMS Data'!QP339="",'[7]Param-ARMS Data'!QP340="")=TRUE,'[7]Param-Production'!QS$9,""))</f>
        <v/>
      </c>
      <c r="QV137" s="87" t="str">
        <f>IF(ISNUMBER(QV136)=TRUE,"",IF(OR('[7]Param-ARMS Data'!QQ339="",'[7]Param-ARMS Data'!QQ340="")=TRUE,'[7]Param-Production'!QT$9,""))</f>
        <v/>
      </c>
      <c r="QW137" s="87" t="str">
        <f>IF(ISNUMBER(QW136)=TRUE,"",IF(OR('[7]Param-ARMS Data'!QR339="",'[7]Param-ARMS Data'!QR340="")=TRUE,'[7]Param-Production'!QU$9,""))</f>
        <v/>
      </c>
      <c r="QX137" s="87" t="str">
        <f>IF(ISNUMBER(QX136)=TRUE,"",IF(OR('[7]Param-ARMS Data'!QS339="",'[7]Param-ARMS Data'!QS340="")=TRUE,'[7]Param-Production'!QV$9,""))</f>
        <v/>
      </c>
      <c r="QY137" s="87" t="str">
        <f>IF(ISNUMBER(QY136)=TRUE,"",IF(OR('[7]Param-ARMS Data'!QT339="",'[7]Param-ARMS Data'!QT340="")=TRUE,'[7]Param-Production'!QW$9,""))</f>
        <v/>
      </c>
      <c r="QZ137" s="87" t="str">
        <f>IF(ISNUMBER(QZ136)=TRUE,"",IF(OR('[7]Param-ARMS Data'!QU339="",'[7]Param-ARMS Data'!QU340="")=TRUE,'[7]Param-Production'!QX$9,""))</f>
        <v/>
      </c>
      <c r="RA137" s="87" t="str">
        <f>IF(ISNUMBER(RA136)=TRUE,"",IF(OR('[7]Param-ARMS Data'!QV339="",'[7]Param-ARMS Data'!QV340="")=TRUE,'[7]Param-Production'!QY$9,""))</f>
        <v/>
      </c>
      <c r="RB137" s="87" t="str">
        <f>IF(ISNUMBER(RB136)=TRUE,"",IF(OR('[7]Param-ARMS Data'!QW339="",'[7]Param-ARMS Data'!QW340="")=TRUE,'[7]Param-Production'!QZ$9,""))</f>
        <v/>
      </c>
      <c r="RC137" s="87" t="str">
        <f>IF(ISNUMBER(RC136)=TRUE,"",IF(OR('[7]Param-ARMS Data'!QX339="",'[7]Param-ARMS Data'!QX340="")=TRUE,'[7]Param-Production'!RA$9,""))</f>
        <v/>
      </c>
      <c r="RD137" s="87" t="str">
        <f>IF(ISNUMBER(RD136)=TRUE,"",IF(OR('[7]Param-ARMS Data'!QY339="",'[7]Param-ARMS Data'!QY340="")=TRUE,'[7]Param-Production'!RB$9,""))</f>
        <v/>
      </c>
      <c r="RE137" s="87" t="str">
        <f>IF(ISNUMBER(RE136)=TRUE,"",IF(OR('[7]Param-ARMS Data'!QZ339="",'[7]Param-ARMS Data'!QZ340="")=TRUE,'[7]Param-Production'!RC$9,""))</f>
        <v/>
      </c>
      <c r="RF137" s="87" t="str">
        <f>IF(ISNUMBER(RF136)=TRUE,"",IF(OR('[7]Param-ARMS Data'!RA339="",'[7]Param-ARMS Data'!RA340="")=TRUE,'[7]Param-Production'!RD$9,""))</f>
        <v/>
      </c>
      <c r="RG137" s="87" t="str">
        <f>IF(ISNUMBER(RG136)=TRUE,"",IF(OR('[7]Param-ARMS Data'!RB339="",'[7]Param-ARMS Data'!RB340="")=TRUE,'[7]Param-Production'!RE$9,""))</f>
        <v/>
      </c>
      <c r="RH137" s="87" t="str">
        <f>IF(ISNUMBER(RH136)=TRUE,"",IF(OR('[7]Param-ARMS Data'!RC339="",'[7]Param-ARMS Data'!RC340="")=TRUE,'[7]Param-Production'!RF$9,""))</f>
        <v/>
      </c>
      <c r="RI137" s="87" t="str">
        <f>IF(ISNUMBER(RI136)=TRUE,"",IF(OR('[7]Param-ARMS Data'!RD339="",'[7]Param-ARMS Data'!RD340="")=TRUE,'[7]Param-Production'!RG$9,""))</f>
        <v/>
      </c>
      <c r="RJ137" s="87" t="str">
        <f>IF(ISNUMBER(RJ136)=TRUE,"",IF(OR('[7]Param-ARMS Data'!RE339="",'[7]Param-ARMS Data'!RE340="")=TRUE,'[7]Param-Production'!RH$9,""))</f>
        <v/>
      </c>
      <c r="RK137" s="87" t="str">
        <f>IF(ISNUMBER(RK136)=TRUE,"",IF(OR('[7]Param-ARMS Data'!RF339="",'[7]Param-ARMS Data'!RF340="")=TRUE,'[7]Param-Production'!RI$9,""))</f>
        <v/>
      </c>
      <c r="RL137" s="87" t="str">
        <f>IF(ISNUMBER(RL136)=TRUE,"",IF(OR('[7]Param-ARMS Data'!RG339="",'[7]Param-ARMS Data'!RG340="")=TRUE,'[7]Param-Production'!RJ$9,""))</f>
        <v/>
      </c>
      <c r="RM137" s="87">
        <f>IF(ISNUMBER(RM136)=TRUE,"",IF(OR('[7]Param-ARMS Data'!RH339="",'[7]Param-ARMS Data'!RH340="")=TRUE,'[7]Param-Production'!RK$9,""))</f>
        <v>0</v>
      </c>
      <c r="RN137" s="87">
        <f>IF(ISNUMBER(RN136)=TRUE,"",IF(OR('[7]Param-ARMS Data'!RI339="",'[7]Param-ARMS Data'!RI340="")=TRUE,'[7]Param-Production'!RL$9,""))</f>
        <v>0</v>
      </c>
      <c r="RO137" s="87">
        <f>IF(ISNUMBER(RO136)=TRUE,"",IF(OR('[7]Param-ARMS Data'!RJ339="",'[7]Param-ARMS Data'!RJ340="")=TRUE,'[7]Param-Production'!RM$9,""))</f>
        <v>0</v>
      </c>
      <c r="RP137" s="87">
        <f>IF(ISNUMBER(RP136)=TRUE,"",IF(OR('[7]Param-ARMS Data'!RK339="",'[7]Param-ARMS Data'!RK340="")=TRUE,'[7]Param-Production'!RN$9,""))</f>
        <v>0</v>
      </c>
      <c r="RQ137" s="87">
        <f>IF(ISNUMBER(RQ136)=TRUE,"",IF(OR('[7]Param-ARMS Data'!RL339="",'[7]Param-ARMS Data'!RL340="")=TRUE,'[7]Param-Production'!RO$9,""))</f>
        <v>0</v>
      </c>
    </row>
    <row r="138" spans="1:485" s="39" customFormat="1">
      <c r="D138" s="88"/>
      <c r="F138" s="88"/>
      <c r="G138" s="88"/>
      <c r="H138" s="88"/>
      <c r="I138" s="88"/>
      <c r="S138" s="98" t="s">
        <v>2105</v>
      </c>
      <c r="T138" s="98" t="str">
        <f>IF(SUM(T136:T137)=0,"",SUM(T136:T137)*T$7/('[7]Param-Production'!R$42*T$8))</f>
        <v/>
      </c>
      <c r="U138" s="98" t="str">
        <f>IF(SUM(U136:U137)=0,"",SUM(U136:U137)*U$7/('[7]Param-Production'!S$42*U$8))</f>
        <v/>
      </c>
      <c r="V138" s="98" t="str">
        <f>IF(SUM(V136:V137)=0,"",SUM(V136:V137)*V$7/('[7]Param-Production'!T$42*V$8))</f>
        <v/>
      </c>
      <c r="W138" s="98" t="str">
        <f>IF(SUM(W136:W137)=0,"",SUM(W136:W137)*W$7/('[7]Param-Production'!U$42*W$8))</f>
        <v/>
      </c>
      <c r="X138" s="98" t="str">
        <f>IF(SUM(X136:X137)=0,"",SUM(X136:X137)*X$7/('[7]Param-Production'!V$42*X$8))</f>
        <v/>
      </c>
      <c r="Y138" s="98" t="str">
        <f>IF(SUM(Y136:Y137)=0,"",SUM(Y136:Y137)*Y$7/('[7]Param-Production'!W$42*Y$8))</f>
        <v/>
      </c>
      <c r="Z138" s="98" t="str">
        <f>IF(SUM(Z136:Z137)=0,"",SUM(Z136:Z137)*Z$7/('[7]Param-Production'!X$42*Z$8))</f>
        <v/>
      </c>
      <c r="AA138" s="98" t="str">
        <f>IF(SUM(AA136:AA137)=0,"",SUM(AA136:AA137)*AA$7/('[7]Param-Production'!Y$42*AA$8))</f>
        <v/>
      </c>
      <c r="AB138" s="98" t="str">
        <f>IF(SUM(AB136:AB137)=0,"",SUM(AB136:AB137)*AB$7/('[7]Param-Production'!Z$42*AB$8))</f>
        <v/>
      </c>
      <c r="AC138" s="98" t="str">
        <f>IF(SUM(AC136:AC137)=0,"",SUM(AC136:AC137)*AC$7/('[7]Param-Production'!AA$42*AC$8))</f>
        <v/>
      </c>
      <c r="AD138" s="98" t="str">
        <f>IF(SUM(AD136:AD137)=0,"",SUM(AD136:AD137)*AD$7/('[7]Param-Production'!AB$42*AD$8))</f>
        <v/>
      </c>
      <c r="AE138" s="98" t="str">
        <f>IF(SUM(AE136:AE137)=0,"",SUM(AE136:AE137)*AE$7/('[7]Param-Production'!AC$42*AE$8))</f>
        <v/>
      </c>
      <c r="AF138" s="98" t="str">
        <f>IF(SUM(AF136:AF137)=0,"",SUM(AF136:AF137)*AF$7/('[7]Param-Production'!AD$42*AF$8))</f>
        <v/>
      </c>
      <c r="AG138" s="98" t="str">
        <f>IF(SUM(AG136:AG137)=0,"",SUM(AG136:AG137)*AG$7/('[7]Param-Production'!AE$42*AG$8))</f>
        <v/>
      </c>
      <c r="AH138" s="98" t="str">
        <f>IF(SUM(AH136:AH137)=0,"",SUM(AH136:AH137)*AH$7/('[7]Param-Production'!AF$42*AH$8))</f>
        <v/>
      </c>
      <c r="AI138" s="98" t="str">
        <f>IF(SUM(AI136:AI137)=0,"",SUM(AI136:AI137)*AI$7/('[7]Param-Production'!AG$42*AI$8))</f>
        <v/>
      </c>
      <c r="AJ138" s="98" t="str">
        <f>IF(SUM(AJ136:AJ137)=0,"",SUM(AJ136:AJ137)*AJ$7/('[7]Param-Production'!AH$42*AJ$8))</f>
        <v/>
      </c>
      <c r="AK138" s="98" t="str">
        <f>IF(SUM(AK136:AK137)=0,"",SUM(AK136:AK137)*AK$7/('[7]Param-Production'!AI$42*AK$8))</f>
        <v/>
      </c>
      <c r="AL138" s="98" t="str">
        <f>IF(SUM(AL136:AL137)=0,"",SUM(AL136:AL137)*AL$7/('[7]Param-Production'!AJ$42*AL$8))</f>
        <v/>
      </c>
      <c r="AM138" s="98" t="str">
        <f>IF(SUM(AM136:AM137)=0,"",SUM(AM136:AM137)*AM$7/('[7]Param-Production'!AK$42*AM$8))</f>
        <v/>
      </c>
      <c r="AN138" s="98" t="str">
        <f>IF(SUM(AN136:AN137)=0,"",SUM(AN136:AN137)*AN$7/('[7]Param-Production'!AL$42*AN$8))</f>
        <v/>
      </c>
      <c r="AO138" s="98" t="str">
        <f>IF(SUM(AO136:AO137)=0,"",SUM(AO136:AO137)*AO$7/('[7]Param-Production'!AM$42*AO$8))</f>
        <v/>
      </c>
      <c r="AP138" s="98" t="str">
        <f>IF(SUM(AP136:AP137)=0,"",SUM(AP136:AP137)*AP$7/('[7]Param-Production'!AN$42*AP$8))</f>
        <v/>
      </c>
      <c r="AQ138" s="98" t="str">
        <f>IF(SUM(AQ136:AQ137)=0,"",SUM(AQ136:AQ137)*AQ$7/('[7]Param-Production'!AO$42*AQ$8))</f>
        <v/>
      </c>
      <c r="AR138" s="98" t="str">
        <f>IF(SUM(AR136:AR137)=0,"",SUM(AR136:AR137)*AR$7/('[7]Param-Production'!AP$42*AR$8))</f>
        <v/>
      </c>
      <c r="AS138" s="98" t="str">
        <f>IF(SUM(AS136:AS137)=0,"",SUM(AS136:AS137)*AS$7/('[7]Param-Production'!AQ$42*AS$8))</f>
        <v/>
      </c>
      <c r="AT138" s="98" t="str">
        <f>IF(SUM(AT136:AT137)=0,"",SUM(AT136:AT137)*AT$7/('[7]Param-Production'!AR$42*AT$8))</f>
        <v/>
      </c>
      <c r="AU138" s="98" t="str">
        <f>IF(SUM(AU136:AU137)=0,"",SUM(AU136:AU137)*AU$7/('[7]Param-Production'!AS$42*AU$8))</f>
        <v/>
      </c>
      <c r="AV138" s="98" t="str">
        <f>IF(SUM(AV136:AV137)=0,"",SUM(AV136:AV137)*AV$7/('[7]Param-Production'!AT$42*AV$8))</f>
        <v/>
      </c>
      <c r="AW138" s="98" t="str">
        <f>IF(SUM(AW136:AW137)=0,"",SUM(AW136:AW137)*AW$7/('[7]Param-Production'!AU$42*AW$8))</f>
        <v/>
      </c>
      <c r="AX138" s="98" t="str">
        <f>IF(SUM(AX136:AX137)=0,"",SUM(AX136:AX137)*AX$7/('[7]Param-Production'!AV$42*AX$8))</f>
        <v/>
      </c>
      <c r="AY138" s="98" t="str">
        <f>IF(SUM(AY136:AY137)=0,"",SUM(AY136:AY137)*AY$7/('[7]Param-Production'!AW$42*AY$8))</f>
        <v/>
      </c>
      <c r="AZ138" s="98" t="str">
        <f>IF(SUM(AZ136:AZ137)=0,"",SUM(AZ136:AZ137)*AZ$7/('[7]Param-Production'!AX$42*AZ$8))</f>
        <v/>
      </c>
      <c r="BA138" s="98" t="str">
        <f>IF(SUM(BA136:BA137)=0,"",SUM(BA136:BA137)*BA$7/('[7]Param-Production'!AY$42*BA$8))</f>
        <v/>
      </c>
      <c r="BB138" s="98" t="str">
        <f>IF(SUM(BB136:BB137)=0,"",SUM(BB136:BB137)*BB$7/('[7]Param-Production'!AZ$42*BB$8))</f>
        <v/>
      </c>
      <c r="BC138" s="98" t="str">
        <f>IF(SUM(BC136:BC137)=0,"",SUM(BC136:BC137)*BC$7/('[7]Param-Production'!BA$42*BC$8))</f>
        <v/>
      </c>
      <c r="BD138" s="98" t="str">
        <f>IF(SUM(BD136:BD137)=0,"",SUM(BD136:BD137)*BD$7/('[7]Param-Production'!BB$42*BD$8))</f>
        <v/>
      </c>
      <c r="BE138" s="98" t="str">
        <f>IF(SUM(BE136:BE137)=0,"",SUM(BE136:BE137)*BE$7/('[7]Param-Production'!BC$42*BE$8))</f>
        <v/>
      </c>
      <c r="BF138" s="98" t="str">
        <f>IF(SUM(BF136:BF137)=0,"",SUM(BF136:BF137)*BF$7/('[7]Param-Production'!BD$42*BF$8))</f>
        <v/>
      </c>
      <c r="BG138" s="98" t="str">
        <f>IF(SUM(BG136:BG137)=0,"",SUM(BG136:BG137)*BG$7/('[7]Param-Production'!BE$42*BG$8))</f>
        <v/>
      </c>
      <c r="BH138" s="98" t="str">
        <f>IF(SUM(BH136:BH137)=0,"",SUM(BH136:BH137)*BH$7/('[7]Param-Production'!BF$42*BH$8))</f>
        <v/>
      </c>
      <c r="BI138" s="98" t="str">
        <f>IF(SUM(BI136:BI137)=0,"",SUM(BI136:BI137)*BI$7/('[7]Param-Production'!BG$42*BI$8))</f>
        <v/>
      </c>
      <c r="BJ138" s="98" t="str">
        <f>IF(SUM(BJ136:BJ137)=0,"",SUM(BJ136:BJ137)*BJ$7/('[7]Param-Production'!BH$42*BJ$8))</f>
        <v/>
      </c>
      <c r="BK138" s="98" t="str">
        <f>IF(SUM(BK136:BK137)=0,"",SUM(BK136:BK137)*BK$7/('[7]Param-Production'!BI$42*BK$8))</f>
        <v/>
      </c>
      <c r="BL138" s="98" t="str">
        <f>IF(SUM(BL136:BL137)=0,"",SUM(BL136:BL137)*BL$7/('[7]Param-Production'!BJ$42*BL$8))</f>
        <v/>
      </c>
      <c r="BM138" s="98" t="str">
        <f>IF(SUM(BM136:BM137)=0,"",SUM(BM136:BM137)*BM$7/('[7]Param-Production'!BK$42*BM$8))</f>
        <v/>
      </c>
      <c r="BN138" s="98" t="str">
        <f>IF(SUM(BN136:BN137)=0,"",SUM(BN136:BN137)*BN$7/('[7]Param-Production'!BL$42*BN$8))</f>
        <v/>
      </c>
      <c r="BO138" s="98" t="str">
        <f>IF(SUM(BO136:BO137)=0,"",SUM(BO136:BO137)*BO$7/('[7]Param-Production'!BM$42*BO$8))</f>
        <v/>
      </c>
      <c r="BP138" s="98" t="str">
        <f>IF(SUM(BP136:BP137)=0,"",SUM(BP136:BP137)*BP$7/('[7]Param-Production'!BN$42*BP$8))</f>
        <v/>
      </c>
      <c r="BQ138" s="98" t="str">
        <f>IF(SUM(BQ136:BQ137)=0,"",SUM(BQ136:BQ137)*BQ$7/('[7]Param-Production'!BO$42*BQ$8))</f>
        <v/>
      </c>
      <c r="BR138" s="98" t="str">
        <f>IF(SUM(BR136:BR137)=0,"",SUM(BR136:BR137)*BR$7/('[7]Param-Production'!BP$42*BR$8))</f>
        <v/>
      </c>
      <c r="BS138" s="98" t="str">
        <f>IF(SUM(BS136:BS137)=0,"",SUM(BS136:BS137)*BS$7/('[7]Param-Production'!BQ$42*BS$8))</f>
        <v/>
      </c>
      <c r="BT138" s="98" t="str">
        <f>IF(SUM(BT136:BT137)=0,"",SUM(BT136:BT137)*BT$7/('[7]Param-Production'!BR$42*BT$8))</f>
        <v/>
      </c>
      <c r="BU138" s="98" t="str">
        <f>IF(SUM(BU136:BU137)=0,"",SUM(BU136:BU137)*BU$7/('[7]Param-Production'!BS$42*BU$8))</f>
        <v/>
      </c>
      <c r="BV138" s="98" t="str">
        <f>IF(SUM(BV136:BV137)=0,"",SUM(BV136:BV137)*BV$7/('[7]Param-Production'!BT$42*BV$8))</f>
        <v/>
      </c>
      <c r="BW138" s="98" t="str">
        <f>IF(SUM(BW136:BW137)=0,"",SUM(BW136:BW137)*BW$7/('[7]Param-Production'!BU$42*BW$8))</f>
        <v/>
      </c>
      <c r="BX138" s="98" t="str">
        <f>IF(SUM(BX136:BX137)=0,"",SUM(BX136:BX137)*BX$7/('[7]Param-Production'!BV$42*BX$8))</f>
        <v/>
      </c>
      <c r="BY138" s="98" t="str">
        <f>IF(SUM(BY136:BY137)=0,"",SUM(BY136:BY137)*BY$7/('[7]Param-Production'!BW$42*BY$8))</f>
        <v/>
      </c>
      <c r="BZ138" s="98" t="str">
        <f>IF(SUM(BZ136:BZ137)=0,"",SUM(BZ136:BZ137)*BZ$7/('[7]Param-Production'!BX$42*BZ$8))</f>
        <v/>
      </c>
      <c r="CA138" s="98" t="str">
        <f>IF(SUM(CA136:CA137)=0,"",SUM(CA136:CA137)*CA$7/('[7]Param-Production'!BY$42*CA$8))</f>
        <v/>
      </c>
      <c r="CB138" s="98" t="str">
        <f>IF(SUM(CB136:CB137)=0,"",SUM(CB136:CB137)*CB$7/('[7]Param-Production'!BZ$42*CB$8))</f>
        <v/>
      </c>
      <c r="CC138" s="98" t="str">
        <f>IF(SUM(CC136:CC137)=0,"",SUM(CC136:CC137)*CC$7/('[7]Param-Production'!CA$42*CC$8))</f>
        <v/>
      </c>
      <c r="CD138" s="98" t="str">
        <f>IF(SUM(CD136:CD137)=0,"",SUM(CD136:CD137)*CD$7/('[7]Param-Production'!CB$42*CD$8))</f>
        <v/>
      </c>
      <c r="CE138" s="98" t="str">
        <f>IF(SUM(CE136:CE137)=0,"",SUM(CE136:CE137)*CE$7/('[7]Param-Production'!CC$42*CE$8))</f>
        <v/>
      </c>
      <c r="CF138" s="98" t="str">
        <f>IF(SUM(CF136:CF137)=0,"",SUM(CF136:CF137)*CF$7/('[7]Param-Production'!CD$42*CF$8))</f>
        <v/>
      </c>
      <c r="CG138" s="98" t="str">
        <f>IF(SUM(CG136:CG137)=0,"",SUM(CG136:CG137)*CG$7/('[7]Param-Production'!CE$42*CG$8))</f>
        <v/>
      </c>
      <c r="CH138" s="98" t="str">
        <f>IF(SUM(CH136:CH137)=0,"",SUM(CH136:CH137)*CH$7/('[7]Param-Production'!CF$42*CH$8))</f>
        <v/>
      </c>
      <c r="CI138" s="98" t="str">
        <f>IF(SUM(CI136:CI137)=0,"",SUM(CI136:CI137)*CI$7/('[7]Param-Production'!CG$42*CI$8))</f>
        <v/>
      </c>
      <c r="CJ138" s="98" t="str">
        <f>IF(SUM(CJ136:CJ137)=0,"",SUM(CJ136:CJ137)*CJ$7/('[7]Param-Production'!CH$42*CJ$8))</f>
        <v/>
      </c>
      <c r="CK138" s="98" t="str">
        <f>IF(SUM(CK136:CK137)=0,"",SUM(CK136:CK137)*CK$7/('[7]Param-Production'!CI$42*CK$8))</f>
        <v/>
      </c>
      <c r="CL138" s="98" t="str">
        <f>IF(SUM(CL136:CL137)=0,"",SUM(CL136:CL137)*CL$7/('[7]Param-Production'!CJ$42*CL$8))</f>
        <v/>
      </c>
      <c r="CM138" s="98" t="str">
        <f>IF(SUM(CM136:CM137)=0,"",SUM(CM136:CM137)*CM$7/('[7]Param-Production'!CK$42*CM$8))</f>
        <v/>
      </c>
      <c r="CN138" s="98" t="str">
        <f>IF(SUM(CN136:CN137)=0,"",SUM(CN136:CN137)*CN$7/('[7]Param-Production'!CL$42*CN$8))</f>
        <v/>
      </c>
      <c r="CO138" s="98" t="str">
        <f>IF(SUM(CO136:CO137)=0,"",SUM(CO136:CO137)*CO$7/('[7]Param-Production'!CM$42*CO$8))</f>
        <v/>
      </c>
      <c r="CP138" s="98" t="str">
        <f>IF(SUM(CP136:CP137)=0,"",SUM(CP136:CP137)*CP$7/('[7]Param-Production'!CN$42*CP$8))</f>
        <v/>
      </c>
      <c r="CQ138" s="98" t="str">
        <f>IF(SUM(CQ136:CQ137)=0,"",SUM(CQ136:CQ137)*CQ$7/('[7]Param-Production'!CO$42*CQ$8))</f>
        <v/>
      </c>
      <c r="CR138" s="98" t="str">
        <f>IF(SUM(CR136:CR137)=0,"",SUM(CR136:CR137)*CR$7/('[7]Param-Production'!CP$42*CR$8))</f>
        <v/>
      </c>
      <c r="CS138" s="98" t="str">
        <f>IF(SUM(CS136:CS137)=0,"",SUM(CS136:CS137)*CS$7/('[7]Param-Production'!CQ$42*CS$8))</f>
        <v/>
      </c>
      <c r="CT138" s="98" t="str">
        <f>IF(SUM(CT136:CT137)=0,"",SUM(CT136:CT137)*CT$7/('[7]Param-Production'!CR$42*CT$8))</f>
        <v/>
      </c>
      <c r="CU138" s="98" t="str">
        <f>IF(SUM(CU136:CU137)=0,"",SUM(CU136:CU137)*CU$7/('[7]Param-Production'!CS$42*CU$8))</f>
        <v/>
      </c>
      <c r="CV138" s="98" t="str">
        <f>IF(SUM(CV136:CV137)=0,"",SUM(CV136:CV137)*CV$7/('[7]Param-Production'!CT$42*CV$8))</f>
        <v/>
      </c>
      <c r="CW138" s="98" t="str">
        <f>IF(SUM(CW136:CW137)=0,"",SUM(CW136:CW137)*CW$7/('[7]Param-Production'!CU$42*CW$8))</f>
        <v/>
      </c>
      <c r="CX138" s="98" t="str">
        <f>IF(SUM(CX136:CX137)=0,"",SUM(CX136:CX137)*CX$7/('[7]Param-Production'!CV$42*CX$8))</f>
        <v/>
      </c>
      <c r="CY138" s="98" t="str">
        <f>IF(SUM(CY136:CY137)=0,"",SUM(CY136:CY137)*CY$7/('[7]Param-Production'!CW$42*CY$8))</f>
        <v/>
      </c>
      <c r="CZ138" s="98" t="str">
        <f>IF(SUM(CZ136:CZ137)=0,"",SUM(CZ136:CZ137)*CZ$7/('[7]Param-Production'!CX$42*CZ$8))</f>
        <v/>
      </c>
      <c r="DA138" s="98" t="str">
        <f>IF(SUM(DA136:DA137)=0,"",SUM(DA136:DA137)*DA$7/('[7]Param-Production'!CY$42*DA$8))</f>
        <v/>
      </c>
      <c r="DB138" s="98" t="str">
        <f>IF(SUM(DB136:DB137)=0,"",SUM(DB136:DB137)*DB$7/('[7]Param-Production'!CZ$42*DB$8))</f>
        <v/>
      </c>
      <c r="DC138" s="98" t="str">
        <f>IF(SUM(DC136:DC137)=0,"",SUM(DC136:DC137)*DC$7/('[7]Param-Production'!DA$42*DC$8))</f>
        <v/>
      </c>
      <c r="DD138" s="98" t="str">
        <f>IF(SUM(DD136:DD137)=0,"",SUM(DD136:DD137)*DD$7/('[7]Param-Production'!DB$42*DD$8))</f>
        <v/>
      </c>
      <c r="DE138" s="98" t="str">
        <f>IF(SUM(DE136:DE137)=0,"",SUM(DE136:DE137)*DE$7/('[7]Param-Production'!DC$42*DE$8))</f>
        <v/>
      </c>
      <c r="DF138" s="98" t="str">
        <f>IF(SUM(DF136:DF137)=0,"",SUM(DF136:DF137)*DF$7/('[7]Param-Production'!DD$42*DF$8))</f>
        <v/>
      </c>
      <c r="DG138" s="98" t="str">
        <f>IF(SUM(DG136:DG137)=0,"",SUM(DG136:DG137)*DG$7/('[7]Param-Production'!DE$42*DG$8))</f>
        <v/>
      </c>
      <c r="DH138" s="98" t="str">
        <f>IF(SUM(DH136:DH137)=0,"",SUM(DH136:DH137)*DH$7/('[7]Param-Production'!DF$42*DH$8))</f>
        <v/>
      </c>
      <c r="DI138" s="98" t="str">
        <f>IF(SUM(DI136:DI137)=0,"",SUM(DI136:DI137)*DI$7/('[7]Param-Production'!DG$42*DI$8))</f>
        <v/>
      </c>
      <c r="DJ138" s="98" t="str">
        <f>IF(SUM(DJ136:DJ137)=0,"",SUM(DJ136:DJ137)*DJ$7/('[7]Param-Production'!DH$42*DJ$8))</f>
        <v/>
      </c>
      <c r="DK138" s="98" t="str">
        <f>IF(SUM(DK136:DK137)=0,"",SUM(DK136:DK137)*DK$7/('[7]Param-Production'!DI$42*DK$8))</f>
        <v/>
      </c>
      <c r="DL138" s="98" t="str">
        <f>IF(SUM(DL136:DL137)=0,"",SUM(DL136:DL137)*DL$7/('[7]Param-Production'!DJ$42*DL$8))</f>
        <v/>
      </c>
      <c r="DM138" s="98" t="str">
        <f>IF(SUM(DM136:DM137)=0,"",SUM(DM136:DM137)*DM$7/('[7]Param-Production'!DK$42*DM$8))</f>
        <v/>
      </c>
      <c r="DN138" s="98" t="str">
        <f>IF(SUM(DN136:DN137)=0,"",SUM(DN136:DN137)*DN$7/('[7]Param-Production'!DL$42*DN$8))</f>
        <v/>
      </c>
      <c r="DO138" s="98" t="str">
        <f>IF(SUM(DO136:DO137)=0,"",SUM(DO136:DO137)*DO$7/('[7]Param-Production'!DM$42*DO$8))</f>
        <v/>
      </c>
      <c r="DP138" s="98" t="str">
        <f>IF(SUM(DP136:DP137)=0,"",SUM(DP136:DP137)*DP$7/('[7]Param-Production'!DN$42*DP$8))</f>
        <v/>
      </c>
      <c r="DQ138" s="98" t="str">
        <f>IF(SUM(DQ136:DQ137)=0,"",SUM(DQ136:DQ137)*DQ$7/('[7]Param-Production'!DO$42*DQ$8))</f>
        <v/>
      </c>
      <c r="DR138" s="98" t="str">
        <f>IF(SUM(DR136:DR137)=0,"",SUM(DR136:DR137)*DR$7/('[7]Param-Production'!DP$42*DR$8))</f>
        <v/>
      </c>
      <c r="DS138" s="98" t="str">
        <f>IF(SUM(DS136:DS137)=0,"",SUM(DS136:DS137)*DS$7/('[7]Param-Production'!DQ$42*DS$8))</f>
        <v/>
      </c>
      <c r="DT138" s="98" t="str">
        <f>IF(SUM(DT136:DT137)=0,"",SUM(DT136:DT137)*DT$7/('[7]Param-Production'!DR$42*DT$8))</f>
        <v/>
      </c>
      <c r="DU138" s="98" t="str">
        <f>IF(SUM(DU136:DU137)=0,"",SUM(DU136:DU137)*DU$7/('[7]Param-Production'!DS$42*DU$8))</f>
        <v/>
      </c>
      <c r="DV138" s="98" t="str">
        <f>IF(SUM(DV136:DV137)=0,"",SUM(DV136:DV137)*DV$7/('[7]Param-Production'!DT$42*DV$8))</f>
        <v/>
      </c>
      <c r="DW138" s="98" t="str">
        <f>IF(SUM(DW136:DW137)=0,"",SUM(DW136:DW137)*DW$7/('[7]Param-Production'!DU$42*DW$8))</f>
        <v/>
      </c>
      <c r="DX138" s="98" t="str">
        <f>IF(SUM(DX136:DX137)=0,"",SUM(DX136:DX137)*DX$7/('[7]Param-Production'!DV$42*DX$8))</f>
        <v/>
      </c>
      <c r="DY138" s="98" t="str">
        <f>IF(SUM(DY136:DY137)=0,"",SUM(DY136:DY137)*DY$7/('[7]Param-Production'!DW$42*DY$8))</f>
        <v/>
      </c>
      <c r="DZ138" s="98" t="str">
        <f>IF(SUM(DZ136:DZ137)=0,"",SUM(DZ136:DZ137)*DZ$7/('[7]Param-Production'!DX$42*DZ$8))</f>
        <v/>
      </c>
      <c r="EA138" s="98" t="str">
        <f>IF(SUM(EA136:EA137)=0,"",SUM(EA136:EA137)*EA$7/('[7]Param-Production'!DY$42*EA$8))</f>
        <v/>
      </c>
      <c r="EB138" s="98" t="str">
        <f>IF(SUM(EB136:EB137)=0,"",SUM(EB136:EB137)*EB$7/('[7]Param-Production'!DZ$42*EB$8))</f>
        <v/>
      </c>
      <c r="EC138" s="98" t="str">
        <f>IF(SUM(EC136:EC137)=0,"",SUM(EC136:EC137)*EC$7/('[7]Param-Production'!EA$42*EC$8))</f>
        <v/>
      </c>
      <c r="ED138" s="98" t="str">
        <f>IF(SUM(ED136:ED137)=0,"",SUM(ED136:ED137)*ED$7/('[7]Param-Production'!EB$42*ED$8))</f>
        <v/>
      </c>
      <c r="EE138" s="98" t="str">
        <f>IF(SUM(EE136:EE137)=0,"",SUM(EE136:EE137)*EE$7/('[7]Param-Production'!EC$42*EE$8))</f>
        <v/>
      </c>
      <c r="EF138" s="98" t="str">
        <f>IF(SUM(EF136:EF137)=0,"",SUM(EF136:EF137)*EF$7/('[7]Param-Production'!ED$42*EF$8))</f>
        <v/>
      </c>
      <c r="EG138" s="98" t="str">
        <f>IF(SUM(EG136:EG137)=0,"",SUM(EG136:EG137)*EG$7/('[7]Param-Production'!EE$42*EG$8))</f>
        <v/>
      </c>
      <c r="EH138" s="98" t="str">
        <f>IF(SUM(EH136:EH137)=0,"",SUM(EH136:EH137)*EH$7/('[7]Param-Production'!EF$42*EH$8))</f>
        <v/>
      </c>
      <c r="EI138" s="98" t="str">
        <f>IF(SUM(EI136:EI137)=0,"",SUM(EI136:EI137)*EI$7/('[7]Param-Production'!EG$42*EI$8))</f>
        <v/>
      </c>
      <c r="EJ138" s="98" t="str">
        <f>IF(SUM(EJ136:EJ137)=0,"",SUM(EJ136:EJ137)*EJ$7/('[7]Param-Production'!EH$42*EJ$8))</f>
        <v/>
      </c>
      <c r="EK138" s="98" t="str">
        <f>IF(SUM(EK136:EK137)=0,"",SUM(EK136:EK137)*EK$7/('[7]Param-Production'!EI$42*EK$8))</f>
        <v/>
      </c>
      <c r="EL138" s="98" t="str">
        <f>IF(SUM(EL136:EL137)=0,"",SUM(EL136:EL137)*EL$7/('[7]Param-Production'!EJ$42*EL$8))</f>
        <v/>
      </c>
      <c r="EM138" s="98" t="str">
        <f>IF(SUM(EM136:EM137)=0,"",SUM(EM136:EM137)*EM$7/('[7]Param-Production'!EK$42*EM$8))</f>
        <v/>
      </c>
      <c r="EN138" s="98" t="str">
        <f>IF(SUM(EN136:EN137)=0,"",SUM(EN136:EN137)*EN$7/('[7]Param-Production'!EL$42*EN$8))</f>
        <v/>
      </c>
      <c r="EO138" s="98" t="str">
        <f>IF(SUM(EO136:EO137)=0,"",SUM(EO136:EO137)*EO$7/('[7]Param-Production'!EM$42*EO$8))</f>
        <v/>
      </c>
      <c r="EP138" s="98" t="str">
        <f>IF(SUM(EP136:EP137)=0,"",SUM(EP136:EP137)*EP$7/('[7]Param-Production'!EN$42*EP$8))</f>
        <v/>
      </c>
      <c r="EQ138" s="98" t="str">
        <f>IF(SUM(EQ136:EQ137)=0,"",SUM(EQ136:EQ137)*EQ$7/('[7]Param-Production'!EO$42*EQ$8))</f>
        <v/>
      </c>
      <c r="ER138" s="98" t="str">
        <f>IF(SUM(ER136:ER137)=0,"",SUM(ER136:ER137)*ER$7/('[7]Param-Production'!EP$42*ER$8))</f>
        <v/>
      </c>
      <c r="ES138" s="98" t="str">
        <f>IF(SUM(ES136:ES137)=0,"",SUM(ES136:ES137)*ES$7/('[7]Param-Production'!EQ$42*ES$8))</f>
        <v/>
      </c>
      <c r="ET138" s="98" t="str">
        <f>IF(SUM(ET136:ET137)=0,"",SUM(ET136:ET137)*ET$7/('[7]Param-Production'!ER$42*ET$8))</f>
        <v/>
      </c>
      <c r="EU138" s="98" t="str">
        <f>IF(SUM(EU136:EU137)=0,"",SUM(EU136:EU137)*EU$7/('[7]Param-Production'!ES$42*EU$8))</f>
        <v/>
      </c>
      <c r="EV138" s="98" t="str">
        <f>IF(SUM(EV136:EV137)=0,"",SUM(EV136:EV137)*EV$7/('[7]Param-Production'!ET$42*EV$8))</f>
        <v/>
      </c>
      <c r="EW138" s="98" t="str">
        <f>IF(SUM(EW136:EW137)=0,"",SUM(EW136:EW137)*EW$7/('[7]Param-Production'!EU$42*EW$8))</f>
        <v/>
      </c>
      <c r="EX138" s="98" t="str">
        <f>IF(SUM(EX136:EX137)=0,"",SUM(EX136:EX137)*EX$7/('[7]Param-Production'!EV$42*EX$8))</f>
        <v/>
      </c>
      <c r="EY138" s="98" t="str">
        <f>IF(SUM(EY136:EY137)=0,"",SUM(EY136:EY137)*EY$7/('[7]Param-Production'!EW$42*EY$8))</f>
        <v/>
      </c>
      <c r="EZ138" s="98" t="str">
        <f>IF(SUM(EZ136:EZ137)=0,"",SUM(EZ136:EZ137)*EZ$7/('[7]Param-Production'!EX$42*EZ$8))</f>
        <v/>
      </c>
      <c r="FA138" s="98" t="str">
        <f>IF(SUM(FA136:FA137)=0,"",SUM(FA136:FA137)*FA$7/('[7]Param-Production'!EY$42*FA$8))</f>
        <v/>
      </c>
      <c r="FB138" s="98" t="str">
        <f>IF(SUM(FB136:FB137)=0,"",SUM(FB136:FB137)*FB$7/('[7]Param-Production'!EZ$42*FB$8))</f>
        <v/>
      </c>
      <c r="FC138" s="98" t="str">
        <f>IF(SUM(FC136:FC137)=0,"",SUM(FC136:FC137)*FC$7/('[7]Param-Production'!FA$42*FC$8))</f>
        <v/>
      </c>
      <c r="FD138" s="98" t="str">
        <f>IF(SUM(FD136:FD137)=0,"",SUM(FD136:FD137)*FD$7/('[7]Param-Production'!FB$42*FD$8))</f>
        <v/>
      </c>
      <c r="FE138" s="98" t="str">
        <f>IF(SUM(FE136:FE137)=0,"",SUM(FE136:FE137)*FE$7/('[7]Param-Production'!FC$42*FE$8))</f>
        <v/>
      </c>
      <c r="FF138" s="98" t="str">
        <f>IF(SUM(FF136:FF137)=0,"",SUM(FF136:FF137)*FF$7/('[7]Param-Production'!FD$42*FF$8))</f>
        <v/>
      </c>
      <c r="FG138" s="98" t="str">
        <f>IF(SUM(FG136:FG137)=0,"",SUM(FG136:FG137)*FG$7/('[7]Param-Production'!FE$42*FG$8))</f>
        <v/>
      </c>
      <c r="FH138" s="98" t="str">
        <f>IF(SUM(FH136:FH137)=0,"",SUM(FH136:FH137)*FH$7/('[7]Param-Production'!FF$42*FH$8))</f>
        <v/>
      </c>
      <c r="FI138" s="98" t="str">
        <f>IF(SUM(FI136:FI137)=0,"",SUM(FI136:FI137)*FI$7/('[7]Param-Production'!FG$42*FI$8))</f>
        <v/>
      </c>
      <c r="FJ138" s="98" t="str">
        <f>IF(SUM(FJ136:FJ137)=0,"",SUM(FJ136:FJ137)*FJ$7/('[7]Param-Production'!FH$42*FJ$8))</f>
        <v/>
      </c>
      <c r="FK138" s="98" t="str">
        <f>IF(SUM(FK136:FK137)=0,"",SUM(FK136:FK137)*FK$7/('[7]Param-Production'!FI$42*FK$8))</f>
        <v/>
      </c>
      <c r="FL138" s="98" t="str">
        <f>IF(SUM(FL136:FL137)=0,"",SUM(FL136:FL137)*FL$7/('[7]Param-Production'!FJ$42*FL$8))</f>
        <v/>
      </c>
      <c r="FM138" s="98" t="str">
        <f>IF(SUM(FM136:FM137)=0,"",SUM(FM136:FM137)*FM$7/('[7]Param-Production'!FK$42*FM$8))</f>
        <v/>
      </c>
      <c r="FN138" s="98" t="str">
        <f>IF(SUM(FN136:FN137)=0,"",SUM(FN136:FN137)*FN$7/('[7]Param-Production'!FL$42*FN$8))</f>
        <v/>
      </c>
      <c r="FO138" s="98" t="str">
        <f>IF(SUM(FO136:FO137)=0,"",SUM(FO136:FO137)*FO$7/('[7]Param-Production'!FM$42*FO$8))</f>
        <v/>
      </c>
      <c r="FP138" s="98" t="str">
        <f>IF(SUM(FP136:FP137)=0,"",SUM(FP136:FP137)*FP$7/('[7]Param-Production'!FN$42*FP$8))</f>
        <v/>
      </c>
      <c r="FQ138" s="98" t="str">
        <f>IF(SUM(FQ136:FQ137)=0,"",SUM(FQ136:FQ137)*FQ$7/('[7]Param-Production'!FO$42*FQ$8))</f>
        <v/>
      </c>
      <c r="FR138" s="98" t="str">
        <f>IF(SUM(FR136:FR137)=0,"",SUM(FR136:FR137)*FR$7/('[7]Param-Production'!FP$42*FR$8))</f>
        <v/>
      </c>
      <c r="FS138" s="98" t="str">
        <f>IF(SUM(FS136:FS137)=0,"",SUM(FS136:FS137)*FS$7/('[7]Param-Production'!FQ$42*FS$8))</f>
        <v/>
      </c>
      <c r="FT138" s="98" t="str">
        <f>IF(SUM(FT136:FT137)=0,"",SUM(FT136:FT137)*FT$7/('[7]Param-Production'!FR$42*FT$8))</f>
        <v/>
      </c>
      <c r="FU138" s="98" t="str">
        <f>IF(SUM(FU136:FU137)=0,"",SUM(FU136:FU137)*FU$7/('[7]Param-Production'!FS$42*FU$8))</f>
        <v/>
      </c>
      <c r="FV138" s="98" t="str">
        <f>IF(SUM(FV136:FV137)=0,"",SUM(FV136:FV137)*FV$7/('[7]Param-Production'!FT$42*FV$8))</f>
        <v/>
      </c>
      <c r="FW138" s="98" t="str">
        <f>IF(SUM(FW136:FW137)=0,"",SUM(FW136:FW137)*FW$7/('[7]Param-Production'!FU$42*FW$8))</f>
        <v/>
      </c>
      <c r="FX138" s="98" t="str">
        <f>IF(SUM(FX136:FX137)=0,"",SUM(FX136:FX137)*FX$7/('[7]Param-Production'!FV$42*FX$8))</f>
        <v/>
      </c>
      <c r="FY138" s="98" t="str">
        <f>IF(SUM(FY136:FY137)=0,"",SUM(FY136:FY137)*FY$7/('[7]Param-Production'!FW$42*FY$8))</f>
        <v/>
      </c>
      <c r="FZ138" s="98" t="str">
        <f>IF(SUM(FZ136:FZ137)=0,"",SUM(FZ136:FZ137)*FZ$7/('[7]Param-Production'!FX$42*FZ$8))</f>
        <v/>
      </c>
      <c r="GA138" s="98" t="str">
        <f>IF(SUM(GA136:GA137)=0,"",SUM(GA136:GA137)*GA$7/('[7]Param-Production'!FY$42*GA$8))</f>
        <v/>
      </c>
      <c r="GB138" s="98" t="str">
        <f>IF(SUM(GB136:GB137)=0,"",SUM(GB136:GB137)*GB$7/('[7]Param-Production'!FZ$42*GB$8))</f>
        <v/>
      </c>
      <c r="GC138" s="98" t="str">
        <f>IF(SUM(GC136:GC137)=0,"",SUM(GC136:GC137)*GC$7/('[7]Param-Production'!GA$42*GC$8))</f>
        <v/>
      </c>
      <c r="GD138" s="98" t="str">
        <f>IF(SUM(GD136:GD137)=0,"",SUM(GD136:GD137)*GD$7/('[7]Param-Production'!GB$42*GD$8))</f>
        <v/>
      </c>
      <c r="GE138" s="98" t="str">
        <f>IF(SUM(GE136:GE137)=0,"",SUM(GE136:GE137)*GE$7/('[7]Param-Production'!GC$42*GE$8))</f>
        <v/>
      </c>
      <c r="GF138" s="98" t="str">
        <f>IF(SUM(GF136:GF137)=0,"",SUM(GF136:GF137)*GF$7/('[7]Param-Production'!GD$42*GF$8))</f>
        <v/>
      </c>
      <c r="GG138" s="98" t="str">
        <f>IF(SUM(GG136:GG137)=0,"",SUM(GG136:GG137)*GG$7/('[7]Param-Production'!GE$42*GG$8))</f>
        <v/>
      </c>
      <c r="GH138" s="98" t="str">
        <f>IF(SUM(GH136:GH137)=0,"",SUM(GH136:GH137)*GH$7/('[7]Param-Production'!GF$42*GH$8))</f>
        <v/>
      </c>
      <c r="GI138" s="98" t="str">
        <f>IF(SUM(GI136:GI137)=0,"",SUM(GI136:GI137)*GI$7/('[7]Param-Production'!GG$42*GI$8))</f>
        <v/>
      </c>
      <c r="GJ138" s="98" t="str">
        <f>IF(SUM(GJ136:GJ137)=0,"",SUM(GJ136:GJ137)*GJ$7/('[7]Param-Production'!GH$42*GJ$8))</f>
        <v/>
      </c>
      <c r="GK138" s="98" t="str">
        <f>IF(SUM(GK136:GK137)=0,"",SUM(GK136:GK137)*GK$7/('[7]Param-Production'!GI$42*GK$8))</f>
        <v/>
      </c>
      <c r="GL138" s="98" t="str">
        <f>IF(SUM(GL136:GL137)=0,"",SUM(GL136:GL137)*GL$7/('[7]Param-Production'!GJ$42*GL$8))</f>
        <v/>
      </c>
      <c r="GM138" s="98" t="str">
        <f>IF(SUM(GM136:GM137)=0,"",SUM(GM136:GM137)*GM$7/('[7]Param-Production'!GK$42*GM$8))</f>
        <v/>
      </c>
      <c r="GN138" s="98" t="str">
        <f>IF(SUM(GN136:GN137)=0,"",SUM(GN136:GN137)*GN$7/('[7]Param-Production'!GL$42*GN$8))</f>
        <v/>
      </c>
      <c r="GO138" s="98" t="str">
        <f>IF(SUM(GO136:GO137)=0,"",SUM(GO136:GO137)*GO$7/('[7]Param-Production'!GM$42*GO$8))</f>
        <v/>
      </c>
      <c r="GP138" s="98" t="str">
        <f>IF(SUM(GP136:GP137)=0,"",SUM(GP136:GP137)*GP$7/('[7]Param-Production'!GN$42*GP$8))</f>
        <v/>
      </c>
      <c r="GQ138" s="98" t="str">
        <f>IF(SUM(GQ136:GQ137)=0,"",SUM(GQ136:GQ137)*GQ$7/('[7]Param-Production'!GO$42*GQ$8))</f>
        <v/>
      </c>
      <c r="GR138" s="98" t="str">
        <f>IF(SUM(GR136:GR137)=0,"",SUM(GR136:GR137)*GR$7/('[7]Param-Production'!GP$42*GR$8))</f>
        <v/>
      </c>
      <c r="GS138" s="98" t="str">
        <f>IF(SUM(GS136:GS137)=0,"",SUM(GS136:GS137)*GS$7/('[7]Param-Production'!GQ$42*GS$8))</f>
        <v/>
      </c>
      <c r="GT138" s="98" t="str">
        <f>IF(SUM(GT136:GT137)=0,"",SUM(GT136:GT137)*GT$7/('[7]Param-Production'!GR$42*GT$8))</f>
        <v/>
      </c>
      <c r="GU138" s="98" t="str">
        <f>IF(SUM(GU136:GU137)=0,"",SUM(GU136:GU137)*GU$7/('[7]Param-Production'!GS$42*GU$8))</f>
        <v/>
      </c>
      <c r="GV138" s="98" t="str">
        <f>IF(SUM(GV136:GV137)=0,"",SUM(GV136:GV137)*GV$7/('[7]Param-Production'!GT$42*GV$8))</f>
        <v/>
      </c>
      <c r="GW138" s="98" t="str">
        <f>IF(SUM(GW136:GW137)=0,"",SUM(GW136:GW137)*GW$7/('[7]Param-Production'!GU$42*GW$8))</f>
        <v/>
      </c>
      <c r="GX138" s="98" t="str">
        <f>IF(SUM(GX136:GX137)=0,"",SUM(GX136:GX137)*GX$7/('[7]Param-Production'!GV$42*GX$8))</f>
        <v/>
      </c>
      <c r="GY138" s="98" t="str">
        <f>IF(SUM(GY136:GY137)=0,"",SUM(GY136:GY137)*GY$7/('[7]Param-Production'!GW$42*GY$8))</f>
        <v/>
      </c>
      <c r="GZ138" s="98" t="str">
        <f>IF(SUM(GZ136:GZ137)=0,"",SUM(GZ136:GZ137)*GZ$7/('[7]Param-Production'!GX$42*GZ$8))</f>
        <v/>
      </c>
      <c r="HA138" s="98" t="str">
        <f>IF(SUM(HA136:HA137)=0,"",SUM(HA136:HA137)*HA$7/('[7]Param-Production'!GY$42*HA$8))</f>
        <v/>
      </c>
      <c r="HB138" s="98" t="str">
        <f>IF(SUM(HB136:HB137)=0,"",SUM(HB136:HB137)*HB$7/('[7]Param-Production'!GZ$42*HB$8))</f>
        <v/>
      </c>
      <c r="HC138" s="98" t="str">
        <f>IF(SUM(HC136:HC137)=0,"",SUM(HC136:HC137)*HC$7/('[7]Param-Production'!HA$42*HC$8))</f>
        <v/>
      </c>
      <c r="HD138" s="98" t="str">
        <f>IF(SUM(HD136:HD137)=0,"",SUM(HD136:HD137)*HD$7/('[7]Param-Production'!HB$42*HD$8))</f>
        <v/>
      </c>
      <c r="HE138" s="98" t="str">
        <f>IF(SUM(HE136:HE137)=0,"",SUM(HE136:HE137)*HE$7/('[7]Param-Production'!HC$42*HE$8))</f>
        <v/>
      </c>
      <c r="HF138" s="98" t="str">
        <f>IF(SUM(HF136:HF137)=0,"",SUM(HF136:HF137)*HF$7/('[7]Param-Production'!HD$42*HF$8))</f>
        <v/>
      </c>
      <c r="HG138" s="98" t="str">
        <f>IF(SUM(HG136:HG137)=0,"",SUM(HG136:HG137)*HG$7/('[7]Param-Production'!HE$42*HG$8))</f>
        <v/>
      </c>
      <c r="HH138" s="98" t="str">
        <f>IF(SUM(HH136:HH137)=0,"",SUM(HH136:HH137)*HH$7/('[7]Param-Production'!HF$42*HH$8))</f>
        <v/>
      </c>
      <c r="HI138" s="98" t="str">
        <f>IF(SUM(HI136:HI137)=0,"",SUM(HI136:HI137)*HI$7/('[7]Param-Production'!HG$42*HI$8))</f>
        <v/>
      </c>
      <c r="HJ138" s="98" t="str">
        <f>IF(SUM(HJ136:HJ137)=0,"",SUM(HJ136:HJ137)*HJ$7/('[7]Param-Production'!HH$42*HJ$8))</f>
        <v/>
      </c>
      <c r="HK138" s="98" t="str">
        <f>IF(SUM(HK136:HK137)=0,"",SUM(HK136:HK137)*HK$7/('[7]Param-Production'!HI$42*HK$8))</f>
        <v/>
      </c>
      <c r="HL138" s="98" t="str">
        <f>IF(SUM(HL136:HL137)=0,"",SUM(HL136:HL137)*HL$7/('[7]Param-Production'!HJ$42*HL$8))</f>
        <v/>
      </c>
      <c r="HM138" s="98" t="str">
        <f>IF(SUM(HM136:HM137)=0,"",SUM(HM136:HM137)*HM$7/('[7]Param-Production'!HK$42*HM$8))</f>
        <v/>
      </c>
      <c r="HN138" s="98" t="str">
        <f>IF(SUM(HN136:HN137)=0,"",SUM(HN136:HN137)*HN$7/('[7]Param-Production'!HL$42*HN$8))</f>
        <v/>
      </c>
      <c r="HO138" s="98" t="str">
        <f>IF(SUM(HO136:HO137)=0,"",SUM(HO136:HO137)*HO$7/('[7]Param-Production'!HM$42*HO$8))</f>
        <v/>
      </c>
      <c r="HP138" s="98" t="str">
        <f>IF(SUM(HP136:HP137)=0,"",SUM(HP136:HP137)*HP$7/('[7]Param-Production'!HN$42*HP$8))</f>
        <v/>
      </c>
      <c r="HQ138" s="98" t="str">
        <f>IF(SUM(HQ136:HQ137)=0,"",SUM(HQ136:HQ137)*HQ$7/('[7]Param-Production'!HO$42*HQ$8))</f>
        <v/>
      </c>
      <c r="HR138" s="98" t="str">
        <f>IF(SUM(HR136:HR137)=0,"",SUM(HR136:HR137)*HR$7/('[7]Param-Production'!HP$42*HR$8))</f>
        <v/>
      </c>
      <c r="HS138" s="98" t="str">
        <f>IF(SUM(HS136:HS137)=0,"",SUM(HS136:HS137)*HS$7/('[7]Param-Production'!HQ$42*HS$8))</f>
        <v/>
      </c>
      <c r="HT138" s="98" t="str">
        <f>IF(SUM(HT136:HT137)=0,"",SUM(HT136:HT137)*HT$7/('[7]Param-Production'!HR$42*HT$8))</f>
        <v/>
      </c>
      <c r="HU138" s="98" t="str">
        <f>IF(SUM(HU136:HU137)=0,"",SUM(HU136:HU137)*HU$7/('[7]Param-Production'!HS$42*HU$8))</f>
        <v/>
      </c>
      <c r="HV138" s="98" t="str">
        <f>IF(SUM(HV136:HV137)=0,"",SUM(HV136:HV137)*HV$7/('[7]Param-Production'!HT$42*HV$8))</f>
        <v/>
      </c>
      <c r="HW138" s="98" t="str">
        <f>IF(SUM(HW136:HW137)=0,"",SUM(HW136:HW137)*HW$7/('[7]Param-Production'!HU$42*HW$8))</f>
        <v/>
      </c>
      <c r="HX138" s="98" t="str">
        <f>IF(SUM(HX136:HX137)=0,"",SUM(HX136:HX137)*HX$7/('[7]Param-Production'!HV$42*HX$8))</f>
        <v/>
      </c>
      <c r="HY138" s="98" t="str">
        <f>IF(SUM(HY136:HY137)=0,"",SUM(HY136:HY137)*HY$7/('[7]Param-Production'!HW$42*HY$8))</f>
        <v/>
      </c>
      <c r="HZ138" s="98" t="str">
        <f>IF(SUM(HZ136:HZ137)=0,"",SUM(HZ136:HZ137)*HZ$7/('[7]Param-Production'!HX$42*HZ$8))</f>
        <v/>
      </c>
      <c r="IA138" s="98" t="str">
        <f>IF(SUM(IA136:IA137)=0,"",SUM(IA136:IA137)*IA$7/('[7]Param-Production'!HY$42*IA$8))</f>
        <v/>
      </c>
      <c r="IB138" s="98" t="str">
        <f>IF(SUM(IB136:IB137)=0,"",SUM(IB136:IB137)*IB$7/('[7]Param-Production'!HZ$42*IB$8))</f>
        <v/>
      </c>
      <c r="IC138" s="98" t="str">
        <f>IF(SUM(IC136:IC137)=0,"",SUM(IC136:IC137)*IC$7/('[7]Param-Production'!IA$42*IC$8))</f>
        <v/>
      </c>
      <c r="ID138" s="98" t="str">
        <f>IF(SUM(ID136:ID137)=0,"",SUM(ID136:ID137)*ID$7/('[7]Param-Production'!IB$42*ID$8))</f>
        <v/>
      </c>
      <c r="IE138" s="98" t="str">
        <f>IF(SUM(IE136:IE137)=0,"",SUM(IE136:IE137)*IE$7/('[7]Param-Production'!IC$42*IE$8))</f>
        <v/>
      </c>
      <c r="IF138" s="98" t="str">
        <f>IF(SUM(IF136:IF137)=0,"",SUM(IF136:IF137)*IF$7/('[7]Param-Production'!ID$42*IF$8))</f>
        <v/>
      </c>
      <c r="IG138" s="98" t="str">
        <f>IF(SUM(IG136:IG137)=0,"",SUM(IG136:IG137)*IG$7/('[7]Param-Production'!IE$42*IG$8))</f>
        <v/>
      </c>
      <c r="IH138" s="98" t="str">
        <f>IF(SUM(IH136:IH137)=0,"",SUM(IH136:IH137)*IH$7/('[7]Param-Production'!IF$42*IH$8))</f>
        <v/>
      </c>
      <c r="II138" s="98" t="str">
        <f>IF(SUM(II136:II137)=0,"",SUM(II136:II137)*II$7/('[7]Param-Production'!IG$42*II$8))</f>
        <v/>
      </c>
      <c r="IJ138" s="98" t="str">
        <f>IF(SUM(IJ136:IJ137)=0,"",SUM(IJ136:IJ137)*IJ$7/('[7]Param-Production'!IH$42*IJ$8))</f>
        <v/>
      </c>
      <c r="IK138" s="98" t="str">
        <f>IF(SUM(IK136:IK137)=0,"",SUM(IK136:IK137)*IK$7/('[7]Param-Production'!II$42*IK$8))</f>
        <v/>
      </c>
      <c r="IL138" s="98" t="str">
        <f>IF(SUM(IL136:IL137)=0,"",SUM(IL136:IL137)*IL$7/('[7]Param-Production'!IJ$42*IL$8))</f>
        <v/>
      </c>
      <c r="IM138" s="98" t="str">
        <f>IF(SUM(IM136:IM137)=0,"",SUM(IM136:IM137)*IM$7/('[7]Param-Production'!IK$42*IM$8))</f>
        <v/>
      </c>
      <c r="IN138" s="98" t="str">
        <f>IF(SUM(IN136:IN137)=0,"",SUM(IN136:IN137)*IN$7/('[7]Param-Production'!IL$42*IN$8))</f>
        <v/>
      </c>
      <c r="IO138" s="98" t="str">
        <f>IF(SUM(IO136:IO137)=0,"",SUM(IO136:IO137)*IO$7/('[7]Param-Production'!IM$42*IO$8))</f>
        <v/>
      </c>
      <c r="IP138" s="98" t="str">
        <f>IF(SUM(IP136:IP137)=0,"",SUM(IP136:IP137)*IP$7/('[7]Param-Production'!IN$42*IP$8))</f>
        <v/>
      </c>
      <c r="IQ138" s="98" t="str">
        <f>IF(SUM(IQ136:IQ137)=0,"",SUM(IQ136:IQ137)*IQ$7/('[7]Param-Production'!IO$42*IQ$8))</f>
        <v/>
      </c>
      <c r="IR138" s="98" t="str">
        <f>IF(SUM(IR136:IR137)=0,"",SUM(IR136:IR137)*IR$7/('[7]Param-Production'!IP$42*IR$8))</f>
        <v/>
      </c>
      <c r="IS138" s="98" t="str">
        <f>IF(SUM(IS136:IS137)=0,"",SUM(IS136:IS137)*IS$7/('[7]Param-Production'!IQ$42*IS$8))</f>
        <v/>
      </c>
      <c r="IT138" s="98" t="str">
        <f>IF(SUM(IT136:IT137)=0,"",SUM(IT136:IT137)*IT$7/('[7]Param-Production'!IR$42*IT$8))</f>
        <v/>
      </c>
      <c r="IU138" s="98" t="str">
        <f>IF(SUM(IU136:IU137)=0,"",SUM(IU136:IU137)*IU$7/('[7]Param-Production'!IS$42*IU$8))</f>
        <v/>
      </c>
      <c r="IV138" s="98" t="str">
        <f>IF(SUM(IV136:IV137)=0,"",SUM(IV136:IV137)*IV$7/('[7]Param-Production'!IT$42*IV$8))</f>
        <v/>
      </c>
      <c r="IW138" s="98" t="str">
        <f>IF(SUM(IW136:IW137)=0,"",SUM(IW136:IW137)*IW$7/('[7]Param-Production'!IU$42*IW$8))</f>
        <v/>
      </c>
      <c r="IX138" s="98" t="str">
        <f>IF(SUM(IX136:IX137)=0,"",SUM(IX136:IX137)*IX$7/('[7]Param-Production'!IV$42*IX$8))</f>
        <v/>
      </c>
      <c r="IY138" s="98" t="str">
        <f>IF(SUM(IY136:IY137)=0,"",SUM(IY136:IY137)*IY$7/('[7]Param-Production'!IW$42*IY$8))</f>
        <v/>
      </c>
      <c r="IZ138" s="98" t="str">
        <f>IF(SUM(IZ136:IZ137)=0,"",SUM(IZ136:IZ137)*IZ$7/('[7]Param-Production'!IX$42*IZ$8))</f>
        <v/>
      </c>
      <c r="JA138" s="98" t="str">
        <f>IF(SUM(JA136:JA137)=0,"",SUM(JA136:JA137)*JA$7/('[7]Param-Production'!IY$42*JA$8))</f>
        <v/>
      </c>
      <c r="JB138" s="98" t="str">
        <f>IF(SUM(JB136:JB137)=0,"",SUM(JB136:JB137)*JB$7/('[7]Param-Production'!IZ$42*JB$8))</f>
        <v/>
      </c>
      <c r="JC138" s="98" t="str">
        <f>IF(SUM(JC136:JC137)=0,"",SUM(JC136:JC137)*JC$7/('[7]Param-Production'!JA$42*JC$8))</f>
        <v/>
      </c>
      <c r="JD138" s="98" t="str">
        <f>IF(SUM(JD136:JD137)=0,"",SUM(JD136:JD137)*JD$7/('[7]Param-Production'!JB$42*JD$8))</f>
        <v/>
      </c>
      <c r="JE138" s="98" t="str">
        <f>IF(SUM(JE136:JE137)=0,"",SUM(JE136:JE137)*JE$7/('[7]Param-Production'!JC$42*JE$8))</f>
        <v/>
      </c>
      <c r="JF138" s="98" t="str">
        <f>IF(SUM(JF136:JF137)=0,"",SUM(JF136:JF137)*JF$7/('[7]Param-Production'!JD$42*JF$8))</f>
        <v/>
      </c>
      <c r="JG138" s="98" t="str">
        <f>IF(SUM(JG136:JG137)=0,"",SUM(JG136:JG137)*JG$7/('[7]Param-Production'!JE$42*JG$8))</f>
        <v/>
      </c>
      <c r="JH138" s="98" t="str">
        <f>IF(SUM(JH136:JH137)=0,"",SUM(JH136:JH137)*JH$7/('[7]Param-Production'!JF$42*JH$8))</f>
        <v/>
      </c>
      <c r="JI138" s="98" t="str">
        <f>IF(SUM(JI136:JI137)=0,"",SUM(JI136:JI137)*JI$7/('[7]Param-Production'!JG$42*JI$8))</f>
        <v/>
      </c>
      <c r="JJ138" s="98" t="str">
        <f>IF(SUM(JJ136:JJ137)=0,"",SUM(JJ136:JJ137)*JJ$7/('[7]Param-Production'!JH$42*JJ$8))</f>
        <v/>
      </c>
      <c r="JK138" s="98" t="str">
        <f>IF(SUM(JK136:JK137)=0,"",SUM(JK136:JK137)*JK$7/('[7]Param-Production'!JI$42*JK$8))</f>
        <v/>
      </c>
      <c r="JL138" s="98" t="str">
        <f>IF(SUM(JL136:JL137)=0,"",SUM(JL136:JL137)*JL$7/('[7]Param-Production'!JJ$42*JL$8))</f>
        <v/>
      </c>
      <c r="JM138" s="98" t="str">
        <f>IF(SUM(JM136:JM137)=0,"",SUM(JM136:JM137)*JM$7/('[7]Param-Production'!JK$42*JM$8))</f>
        <v/>
      </c>
      <c r="JN138" s="98" t="str">
        <f>IF(SUM(JN136:JN137)=0,"",SUM(JN136:JN137)*JN$7/('[7]Param-Production'!JL$42*JN$8))</f>
        <v/>
      </c>
      <c r="JO138" s="98" t="str">
        <f>IF(SUM(JO136:JO137)=0,"",SUM(JO136:JO137)*JO$7/('[7]Param-Production'!JM$42*JO$8))</f>
        <v/>
      </c>
      <c r="JP138" s="98" t="str">
        <f>IF(SUM(JP136:JP137)=0,"",SUM(JP136:JP137)*JP$7/('[7]Param-Production'!JN$42*JP$8))</f>
        <v/>
      </c>
      <c r="JQ138" s="98" t="str">
        <f>IF(SUM(JQ136:JQ137)=0,"",SUM(JQ136:JQ137)*JQ$7/('[7]Param-Production'!JO$42*JQ$8))</f>
        <v/>
      </c>
      <c r="JR138" s="98" t="str">
        <f>IF(SUM(JR136:JR137)=0,"",SUM(JR136:JR137)*JR$7/('[7]Param-Production'!JP$42*JR$8))</f>
        <v/>
      </c>
      <c r="JS138" s="98" t="str">
        <f>IF(SUM(JS136:JS137)=0,"",SUM(JS136:JS137)*JS$7/('[7]Param-Production'!JQ$42*JS$8))</f>
        <v/>
      </c>
      <c r="JT138" s="98" t="str">
        <f>IF(SUM(JT136:JT137)=0,"",SUM(JT136:JT137)*JT$7/('[7]Param-Production'!JR$42*JT$8))</f>
        <v/>
      </c>
      <c r="JU138" s="98" t="str">
        <f>IF(SUM(JU136:JU137)=0,"",SUM(JU136:JU137)*JU$7/('[7]Param-Production'!JS$42*JU$8))</f>
        <v/>
      </c>
      <c r="JV138" s="98" t="str">
        <f>IF(SUM(JV136:JV137)=0,"",SUM(JV136:JV137)*JV$7/('[7]Param-Production'!JT$42*JV$8))</f>
        <v/>
      </c>
      <c r="JW138" s="98" t="str">
        <f>IF(SUM(JW136:JW137)=0,"",SUM(JW136:JW137)*JW$7/('[7]Param-Production'!JU$42*JW$8))</f>
        <v/>
      </c>
      <c r="JX138" s="98" t="str">
        <f>IF(SUM(JX136:JX137)=0,"",SUM(JX136:JX137)*JX$7/('[7]Param-Production'!JV$42*JX$8))</f>
        <v/>
      </c>
      <c r="JY138" s="98" t="str">
        <f>IF(SUM(JY136:JY137)=0,"",SUM(JY136:JY137)*JY$7/('[7]Param-Production'!JW$42*JY$8))</f>
        <v/>
      </c>
      <c r="JZ138" s="98" t="str">
        <f>IF(SUM(JZ136:JZ137)=0,"",SUM(JZ136:JZ137)*JZ$7/('[7]Param-Production'!JX$42*JZ$8))</f>
        <v/>
      </c>
      <c r="KA138" s="98" t="str">
        <f>IF(SUM(KA136:KA137)=0,"",SUM(KA136:KA137)*KA$7/('[7]Param-Production'!JY$42*KA$8))</f>
        <v/>
      </c>
      <c r="KB138" s="98" t="str">
        <f>IF(SUM(KB136:KB137)=0,"",SUM(KB136:KB137)*KB$7/('[7]Param-Production'!JZ$42*KB$8))</f>
        <v/>
      </c>
      <c r="KC138" s="98" t="str">
        <f>IF(SUM(KC136:KC137)=0,"",SUM(KC136:KC137)*KC$7/('[7]Param-Production'!KA$42*KC$8))</f>
        <v/>
      </c>
      <c r="KD138" s="98" t="str">
        <f>IF(SUM(KD136:KD137)=0,"",SUM(KD136:KD137)*KD$7/('[7]Param-Production'!KB$42*KD$8))</f>
        <v/>
      </c>
      <c r="KE138" s="98" t="str">
        <f>IF(SUM(KE136:KE137)=0,"",SUM(KE136:KE137)*KE$7/('[7]Param-Production'!KC$42*KE$8))</f>
        <v/>
      </c>
      <c r="KF138" s="98" t="str">
        <f>IF(SUM(KF136:KF137)=0,"",SUM(KF136:KF137)*KF$7/('[7]Param-Production'!KD$42*KF$8))</f>
        <v/>
      </c>
      <c r="KG138" s="98" t="str">
        <f>IF(SUM(KG136:KG137)=0,"",SUM(KG136:KG137)*KG$7/('[7]Param-Production'!KE$42*KG$8))</f>
        <v/>
      </c>
      <c r="KH138" s="98" t="str">
        <f>IF(SUM(KH136:KH137)=0,"",SUM(KH136:KH137)*KH$7/('[7]Param-Production'!KF$42*KH$8))</f>
        <v/>
      </c>
      <c r="KI138" s="98" t="str">
        <f>IF(SUM(KI136:KI137)=0,"",SUM(KI136:KI137)*KI$7/('[7]Param-Production'!KG$42*KI$8))</f>
        <v/>
      </c>
      <c r="KJ138" s="98" t="str">
        <f>IF(SUM(KJ136:KJ137)=0,"",SUM(KJ136:KJ137)*KJ$7/('[7]Param-Production'!KH$42*KJ$8))</f>
        <v/>
      </c>
      <c r="KK138" s="98" t="str">
        <f>IF(SUM(KK136:KK137)=0,"",SUM(KK136:KK137)*KK$7/('[7]Param-Production'!KI$42*KK$8))</f>
        <v/>
      </c>
      <c r="KL138" s="98" t="str">
        <f>IF(SUM(KL136:KL137)=0,"",SUM(KL136:KL137)*KL$7/('[7]Param-Production'!KJ$42*KL$8))</f>
        <v/>
      </c>
      <c r="KM138" s="98" t="str">
        <f>IF(SUM(KM136:KM137)=0,"",SUM(KM136:KM137)*KM$7/('[7]Param-Production'!KK$42*KM$8))</f>
        <v/>
      </c>
      <c r="KN138" s="98" t="str">
        <f>IF(SUM(KN136:KN137)=0,"",SUM(KN136:KN137)*KN$7/('[7]Param-Production'!KL$42*KN$8))</f>
        <v/>
      </c>
      <c r="KO138" s="98" t="str">
        <f>IF(SUM(KO136:KO137)=0,"",SUM(KO136:KO137)*KO$7/('[7]Param-Production'!KM$42*KO$8))</f>
        <v/>
      </c>
      <c r="KP138" s="98" t="str">
        <f>IF(SUM(KP136:KP137)=0,"",SUM(KP136:KP137)*KP$7/('[7]Param-Production'!KN$42*KP$8))</f>
        <v/>
      </c>
      <c r="KQ138" s="98" t="str">
        <f>IF(SUM(KQ136:KQ137)=0,"",SUM(KQ136:KQ137)*KQ$7/('[7]Param-Production'!KO$42*KQ$8))</f>
        <v/>
      </c>
      <c r="KR138" s="98" t="str">
        <f>IF(SUM(KR136:KR137)=0,"",SUM(KR136:KR137)*KR$7/('[7]Param-Production'!KP$42*KR$8))</f>
        <v/>
      </c>
      <c r="KS138" s="98" t="str">
        <f>IF(SUM(KS136:KS137)=0,"",SUM(KS136:KS137)*KS$7/('[7]Param-Production'!KQ$42*KS$8))</f>
        <v/>
      </c>
      <c r="KT138" s="98" t="str">
        <f>IF(SUM(KT136:KT137)=0,"",SUM(KT136:KT137)*KT$7/('[7]Param-Production'!KR$42*KT$8))</f>
        <v/>
      </c>
      <c r="KU138" s="98" t="str">
        <f>IF(SUM(KU136:KU137)=0,"",SUM(KU136:KU137)*KU$7/('[7]Param-Production'!KS$42*KU$8))</f>
        <v/>
      </c>
      <c r="KV138" s="98" t="str">
        <f>IF(SUM(KV136:KV137)=0,"",SUM(KV136:KV137)*KV$7/('[7]Param-Production'!KT$42*KV$8))</f>
        <v/>
      </c>
      <c r="KW138" s="98" t="str">
        <f>IF(SUM(KW136:KW137)=0,"",SUM(KW136:KW137)*KW$7/('[7]Param-Production'!KU$42*KW$8))</f>
        <v/>
      </c>
      <c r="KX138" s="98" t="str">
        <f>IF(SUM(KX136:KX137)=0,"",SUM(KX136:KX137)*KX$7/('[7]Param-Production'!KV$42*KX$8))</f>
        <v/>
      </c>
      <c r="KY138" s="98" t="str">
        <f>IF(SUM(KY136:KY137)=0,"",SUM(KY136:KY137)*KY$7/('[7]Param-Production'!KW$42*KY$8))</f>
        <v/>
      </c>
      <c r="KZ138" s="98" t="str">
        <f>IF(SUM(KZ136:KZ137)=0,"",SUM(KZ136:KZ137)*KZ$7/('[7]Param-Production'!KX$42*KZ$8))</f>
        <v/>
      </c>
      <c r="LA138" s="98" t="str">
        <f>IF(SUM(LA136:LA137)=0,"",SUM(LA136:LA137)*LA$7/('[7]Param-Production'!KY$42*LA$8))</f>
        <v/>
      </c>
      <c r="LB138" s="98" t="str">
        <f>IF(SUM(LB136:LB137)=0,"",SUM(LB136:LB137)*LB$7/('[7]Param-Production'!KZ$42*LB$8))</f>
        <v/>
      </c>
      <c r="LC138" s="98" t="str">
        <f>IF(SUM(LC136:LC137)=0,"",SUM(LC136:LC137)*LC$7/('[7]Param-Production'!LA$42*LC$8))</f>
        <v/>
      </c>
      <c r="LD138" s="98" t="str">
        <f>IF(SUM(LD136:LD137)=0,"",SUM(LD136:LD137)*LD$7/('[7]Param-Production'!LB$42*LD$8))</f>
        <v/>
      </c>
      <c r="LE138" s="98" t="str">
        <f>IF(SUM(LE136:LE137)=0,"",SUM(LE136:LE137)*LE$7/('[7]Param-Production'!LC$42*LE$8))</f>
        <v/>
      </c>
      <c r="LF138" s="98" t="str">
        <f>IF(SUM(LF136:LF137)=0,"",SUM(LF136:LF137)*LF$7/('[7]Param-Production'!LD$42*LF$8))</f>
        <v/>
      </c>
      <c r="LG138" s="98" t="str">
        <f>IF(SUM(LG136:LG137)=0,"",SUM(LG136:LG137)*LG$7/('[7]Param-Production'!LE$42*LG$8))</f>
        <v/>
      </c>
      <c r="LH138" s="98" t="str">
        <f>IF(SUM(LH136:LH137)=0,"",SUM(LH136:LH137)*LH$7/('[7]Param-Production'!LF$42*LH$8))</f>
        <v/>
      </c>
      <c r="LI138" s="98" t="str">
        <f>IF(SUM(LI136:LI137)=0,"",SUM(LI136:LI137)*LI$7/('[7]Param-Production'!LG$42*LI$8))</f>
        <v/>
      </c>
      <c r="LJ138" s="98" t="str">
        <f>IF(SUM(LJ136:LJ137)=0,"",SUM(LJ136:LJ137)*LJ$7/('[7]Param-Production'!LH$42*LJ$8))</f>
        <v/>
      </c>
      <c r="LK138" s="98" t="str">
        <f>IF(SUM(LK136:LK137)=0,"",SUM(LK136:LK137)*LK$7/('[7]Param-Production'!LI$42*LK$8))</f>
        <v/>
      </c>
      <c r="LL138" s="98" t="str">
        <f>IF(SUM(LL136:LL137)=0,"",SUM(LL136:LL137)*LL$7/('[7]Param-Production'!LJ$42*LL$8))</f>
        <v/>
      </c>
      <c r="LM138" s="98" t="str">
        <f>IF(SUM(LM136:LM137)=0,"",SUM(LM136:LM137)*LM$7/('[7]Param-Production'!LK$42*LM$8))</f>
        <v/>
      </c>
      <c r="LN138" s="98" t="str">
        <f>IF(SUM(LN136:LN137)=0,"",SUM(LN136:LN137)*LN$7/('[7]Param-Production'!LL$42*LN$8))</f>
        <v/>
      </c>
      <c r="LO138" s="98" t="str">
        <f>IF(SUM(LO136:LO137)=0,"",SUM(LO136:LO137)*LO$7/('[7]Param-Production'!LM$42*LO$8))</f>
        <v/>
      </c>
      <c r="LP138" s="98" t="str">
        <f>IF(SUM(LP136:LP137)=0,"",SUM(LP136:LP137)*LP$7/('[7]Param-Production'!LN$42*LP$8))</f>
        <v/>
      </c>
      <c r="LQ138" s="98" t="str">
        <f>IF(SUM(LQ136:LQ137)=0,"",SUM(LQ136:LQ137)*LQ$7/('[7]Param-Production'!LO$42*LQ$8))</f>
        <v/>
      </c>
      <c r="LR138" s="98" t="str">
        <f>IF(SUM(LR136:LR137)=0,"",SUM(LR136:LR137)*LR$7/('[7]Param-Production'!LP$42*LR$8))</f>
        <v/>
      </c>
      <c r="LS138" s="98" t="str">
        <f>IF(SUM(LS136:LS137)=0,"",SUM(LS136:LS137)*LS$7/('[7]Param-Production'!LQ$42*LS$8))</f>
        <v/>
      </c>
      <c r="LT138" s="98" t="str">
        <f>IF(SUM(LT136:LT137)=0,"",SUM(LT136:LT137)*LT$7/('[7]Param-Production'!LR$42*LT$8))</f>
        <v/>
      </c>
      <c r="LU138" s="98" t="str">
        <f>IF(SUM(LU136:LU137)=0,"",SUM(LU136:LU137)*LU$7/('[7]Param-Production'!LS$42*LU$8))</f>
        <v/>
      </c>
      <c r="LV138" s="98" t="str">
        <f>IF(SUM(LV136:LV137)=0,"",SUM(LV136:LV137)*LV$7/('[7]Param-Production'!LT$42*LV$8))</f>
        <v/>
      </c>
      <c r="LW138" s="98" t="str">
        <f>IF(SUM(LW136:LW137)=0,"",SUM(LW136:LW137)*LW$7/('[7]Param-Production'!LU$42*LW$8))</f>
        <v/>
      </c>
      <c r="LX138" s="98" t="str">
        <f>IF(SUM(LX136:LX137)=0,"",SUM(LX136:LX137)*LX$7/('[7]Param-Production'!LV$42*LX$8))</f>
        <v/>
      </c>
      <c r="LY138" s="98" t="str">
        <f>IF(SUM(LY136:LY137)=0,"",SUM(LY136:LY137)*LY$7/('[7]Param-Production'!LW$42*LY$8))</f>
        <v/>
      </c>
      <c r="LZ138" s="98" t="str">
        <f>IF(SUM(LZ136:LZ137)=0,"",SUM(LZ136:LZ137)*LZ$7/('[7]Param-Production'!LX$42*LZ$8))</f>
        <v/>
      </c>
      <c r="MA138" s="98" t="str">
        <f>IF(SUM(MA136:MA137)=0,"",SUM(MA136:MA137)*MA$7/('[7]Param-Production'!LY$42*MA$8))</f>
        <v/>
      </c>
      <c r="MB138" s="98" t="str">
        <f>IF(SUM(MB136:MB137)=0,"",SUM(MB136:MB137)*MB$7/('[7]Param-Production'!LZ$42*MB$8))</f>
        <v/>
      </c>
      <c r="MC138" s="98" t="str">
        <f>IF(SUM(MC136:MC137)=0,"",SUM(MC136:MC137)*MC$7/('[7]Param-Production'!MA$42*MC$8))</f>
        <v/>
      </c>
      <c r="MD138" s="98" t="str">
        <f>IF(SUM(MD136:MD137)=0,"",SUM(MD136:MD137)*MD$7/('[7]Param-Production'!MB$42*MD$8))</f>
        <v/>
      </c>
      <c r="ME138" s="98" t="str">
        <f>IF(SUM(ME136:ME137)=0,"",SUM(ME136:ME137)*ME$7/('[7]Param-Production'!MC$42*ME$8))</f>
        <v/>
      </c>
      <c r="MF138" s="98" t="str">
        <f>IF(SUM(MF136:MF137)=0,"",SUM(MF136:MF137)*MF$7/('[7]Param-Production'!MD$42*MF$8))</f>
        <v/>
      </c>
      <c r="MG138" s="98" t="str">
        <f>IF(SUM(MG136:MG137)=0,"",SUM(MG136:MG137)*MG$7/('[7]Param-Production'!ME$42*MG$8))</f>
        <v/>
      </c>
      <c r="MH138" s="98" t="str">
        <f>IF(SUM(MH136:MH137)=0,"",SUM(MH136:MH137)*MH$7/('[7]Param-Production'!MF$42*MH$8))</f>
        <v/>
      </c>
      <c r="MI138" s="98" t="str">
        <f>IF(SUM(MI136:MI137)=0,"",SUM(MI136:MI137)*MI$7/('[7]Param-Production'!MG$42*MI$8))</f>
        <v/>
      </c>
      <c r="MJ138" s="98" t="str">
        <f>IF(SUM(MJ136:MJ137)=0,"",SUM(MJ136:MJ137)*MJ$7/('[7]Param-Production'!MH$42*MJ$8))</f>
        <v/>
      </c>
      <c r="MK138" s="98" t="str">
        <f>IF(SUM(MK136:MK137)=0,"",SUM(MK136:MK137)*MK$7/('[7]Param-Production'!MI$42*MK$8))</f>
        <v/>
      </c>
      <c r="ML138" s="98" t="str">
        <f>IF(SUM(ML136:ML137)=0,"",SUM(ML136:ML137)*ML$7/('[7]Param-Production'!MJ$42*ML$8))</f>
        <v/>
      </c>
      <c r="MM138" s="98" t="str">
        <f>IF(SUM(MM136:MM137)=0,"",SUM(MM136:MM137)*MM$7/('[7]Param-Production'!MK$42*MM$8))</f>
        <v/>
      </c>
      <c r="MN138" s="98" t="str">
        <f>IF(SUM(MN136:MN137)=0,"",SUM(MN136:MN137)*MN$7/('[7]Param-Production'!ML$42*MN$8))</f>
        <v/>
      </c>
      <c r="MO138" s="98" t="str">
        <f>IF(SUM(MO136:MO137)=0,"",SUM(MO136:MO137)*MO$7/('[7]Param-Production'!MM$42*MO$8))</f>
        <v/>
      </c>
      <c r="MP138" s="98" t="str">
        <f>IF(SUM(MP136:MP137)=0,"",SUM(MP136:MP137)*MP$7/('[7]Param-Production'!MN$42*MP$8))</f>
        <v/>
      </c>
      <c r="MQ138" s="98" t="str">
        <f>IF(SUM(MQ136:MQ137)=0,"",SUM(MQ136:MQ137)*MQ$7/('[7]Param-Production'!MO$42*MQ$8))</f>
        <v/>
      </c>
      <c r="MR138" s="98" t="str">
        <f>IF(SUM(MR136:MR137)=0,"",SUM(MR136:MR137)*MR$7/('[7]Param-Production'!MP$42*MR$8))</f>
        <v/>
      </c>
      <c r="MS138" s="98" t="str">
        <f>IF(SUM(MS136:MS137)=0,"",SUM(MS136:MS137)*MS$7/('[7]Param-Production'!MQ$42*MS$8))</f>
        <v/>
      </c>
      <c r="MT138" s="98" t="str">
        <f>IF(SUM(MT136:MT137)=0,"",SUM(MT136:MT137)*MT$7/('[7]Param-Production'!MR$42*MT$8))</f>
        <v/>
      </c>
      <c r="MU138" s="98" t="str">
        <f>IF(SUM(MU136:MU137)=0,"",SUM(MU136:MU137)*MU$7/('[7]Param-Production'!MS$42*MU$8))</f>
        <v/>
      </c>
      <c r="MV138" s="98" t="str">
        <f>IF(SUM(MV136:MV137)=0,"",SUM(MV136:MV137)*MV$7/('[7]Param-Production'!MT$42*MV$8))</f>
        <v/>
      </c>
      <c r="MW138" s="98" t="str">
        <f>IF(SUM(MW136:MW137)=0,"",SUM(MW136:MW137)*MW$7/('[7]Param-Production'!MU$42*MW$8))</f>
        <v/>
      </c>
      <c r="MX138" s="98" t="str">
        <f>IF(SUM(MX136:MX137)=0,"",SUM(MX136:MX137)*MX$7/('[7]Param-Production'!MV$42*MX$8))</f>
        <v/>
      </c>
      <c r="MY138" s="98" t="str">
        <f>IF(SUM(MY136:MY137)=0,"",SUM(MY136:MY137)*MY$7/('[7]Param-Production'!MW$42*MY$8))</f>
        <v/>
      </c>
      <c r="MZ138" s="98" t="str">
        <f>IF(SUM(MZ136:MZ137)=0,"",SUM(MZ136:MZ137)*MZ$7/('[7]Param-Production'!MX$42*MZ$8))</f>
        <v/>
      </c>
      <c r="NA138" s="98" t="str">
        <f>IF(SUM(NA136:NA137)=0,"",SUM(NA136:NA137)*NA$7/('[7]Param-Production'!MY$42*NA$8))</f>
        <v/>
      </c>
      <c r="NB138" s="98" t="str">
        <f>IF(SUM(NB136:NB137)=0,"",SUM(NB136:NB137)*NB$7/('[7]Param-Production'!MZ$42*NB$8))</f>
        <v/>
      </c>
      <c r="NC138" s="98" t="str">
        <f>IF(SUM(NC136:NC137)=0,"",SUM(NC136:NC137)*NC$7/('[7]Param-Production'!NA$42*NC$8))</f>
        <v/>
      </c>
      <c r="ND138" s="98" t="str">
        <f>IF(SUM(ND136:ND137)=0,"",SUM(ND136:ND137)*ND$7/('[7]Param-Production'!NB$42*ND$8))</f>
        <v/>
      </c>
      <c r="NE138" s="98" t="str">
        <f>IF(SUM(NE136:NE137)=0,"",SUM(NE136:NE137)*NE$7/('[7]Param-Production'!NC$42*NE$8))</f>
        <v/>
      </c>
      <c r="NF138" s="98" t="str">
        <f>IF(SUM(NF136:NF137)=0,"",SUM(NF136:NF137)*NF$7/('[7]Param-Production'!ND$42*NF$8))</f>
        <v/>
      </c>
      <c r="NG138" s="98" t="str">
        <f>IF(SUM(NG136:NG137)=0,"",SUM(NG136:NG137)*NG$7/('[7]Param-Production'!NE$42*NG$8))</f>
        <v/>
      </c>
      <c r="NH138" s="98" t="str">
        <f>IF(SUM(NH136:NH137)=0,"",SUM(NH136:NH137)*NH$7/('[7]Param-Production'!NF$42*NH$8))</f>
        <v/>
      </c>
      <c r="NI138" s="98" t="str">
        <f>IF(SUM(NI136:NI137)=0,"",SUM(NI136:NI137)*NI$7/('[7]Param-Production'!NG$42*NI$8))</f>
        <v/>
      </c>
      <c r="NJ138" s="98" t="str">
        <f>IF(SUM(NJ136:NJ137)=0,"",SUM(NJ136:NJ137)*NJ$7/('[7]Param-Production'!NH$42*NJ$8))</f>
        <v/>
      </c>
      <c r="NK138" s="98" t="str">
        <f>IF(SUM(NK136:NK137)=0,"",SUM(NK136:NK137)*NK$7/('[7]Param-Production'!NI$42*NK$8))</f>
        <v/>
      </c>
      <c r="NL138" s="98" t="str">
        <f>IF(SUM(NL136:NL137)=0,"",SUM(NL136:NL137)*NL$7/('[7]Param-Production'!NJ$42*NL$8))</f>
        <v/>
      </c>
      <c r="NM138" s="98" t="str">
        <f>IF(SUM(NM136:NM137)=0,"",SUM(NM136:NM137)*NM$7/('[7]Param-Production'!NK$42*NM$8))</f>
        <v/>
      </c>
      <c r="NN138" s="98" t="str">
        <f>IF(SUM(NN136:NN137)=0,"",SUM(NN136:NN137)*NN$7/('[7]Param-Production'!NL$42*NN$8))</f>
        <v/>
      </c>
      <c r="NO138" s="98" t="str">
        <f>IF(SUM(NO136:NO137)=0,"",SUM(NO136:NO137)*NO$7/('[7]Param-Production'!NM$42*NO$8))</f>
        <v/>
      </c>
      <c r="NP138" s="98" t="str">
        <f>IF(SUM(NP136:NP137)=0,"",SUM(NP136:NP137)*NP$7/('[7]Param-Production'!NN$42*NP$8))</f>
        <v/>
      </c>
      <c r="NQ138" s="98" t="str">
        <f>IF(SUM(NQ136:NQ137)=0,"",SUM(NQ136:NQ137)*NQ$7/('[7]Param-Production'!NO$42*NQ$8))</f>
        <v/>
      </c>
      <c r="NR138" s="98" t="str">
        <f>IF(SUM(NR136:NR137)=0,"",SUM(NR136:NR137)*NR$7/('[7]Param-Production'!NP$42*NR$8))</f>
        <v/>
      </c>
      <c r="NS138" s="98" t="str">
        <f>IF(SUM(NS136:NS137)=0,"",SUM(NS136:NS137)*NS$7/('[7]Param-Production'!NQ$42*NS$8))</f>
        <v/>
      </c>
      <c r="NT138" s="98" t="str">
        <f>IF(SUM(NT136:NT137)=0,"",SUM(NT136:NT137)*NT$7/('[7]Param-Production'!NR$42*NT$8))</f>
        <v/>
      </c>
      <c r="NU138" s="98" t="str">
        <f>IF(SUM(NU136:NU137)=0,"",SUM(NU136:NU137)*NU$7/('[7]Param-Production'!NS$42*NU$8))</f>
        <v/>
      </c>
      <c r="NV138" s="98" t="str">
        <f>IF(SUM(NV136:NV137)=0,"",SUM(NV136:NV137)*NV$7/('[7]Param-Production'!NT$42*NV$8))</f>
        <v/>
      </c>
      <c r="NW138" s="98" t="str">
        <f>IF(SUM(NW136:NW137)=0,"",SUM(NW136:NW137)*NW$7/('[7]Param-Production'!NU$42*NW$8))</f>
        <v/>
      </c>
      <c r="NX138" s="98" t="str">
        <f>IF(SUM(NX136:NX137)=0,"",SUM(NX136:NX137)*NX$7/('[7]Param-Production'!NV$42*NX$8))</f>
        <v/>
      </c>
      <c r="NY138" s="98" t="str">
        <f>IF(SUM(NY136:NY137)=0,"",SUM(NY136:NY137)*NY$7/('[7]Param-Production'!NW$42*NY$8))</f>
        <v/>
      </c>
      <c r="NZ138" s="98" t="str">
        <f>IF(SUM(NZ136:NZ137)=0,"",SUM(NZ136:NZ137)*NZ$7/('[7]Param-Production'!NX$42*NZ$8))</f>
        <v/>
      </c>
      <c r="OA138" s="98" t="str">
        <f>IF(SUM(OA136:OA137)=0,"",SUM(OA136:OA137)*OA$7/('[7]Param-Production'!NY$42*OA$8))</f>
        <v/>
      </c>
      <c r="OB138" s="98" t="str">
        <f>IF(SUM(OB136:OB137)=0,"",SUM(OB136:OB137)*OB$7/('[7]Param-Production'!NZ$42*OB$8))</f>
        <v/>
      </c>
      <c r="OC138" s="98" t="str">
        <f>IF(SUM(OC136:OC137)=0,"",SUM(OC136:OC137)*OC$7/('[7]Param-Production'!OA$42*OC$8))</f>
        <v/>
      </c>
      <c r="OD138" s="98" t="str">
        <f>IF(SUM(OD136:OD137)=0,"",SUM(OD136:OD137)*OD$7/('[7]Param-Production'!OB$42*OD$8))</f>
        <v/>
      </c>
      <c r="OE138" s="98" t="str">
        <f>IF(SUM(OE136:OE137)=0,"",SUM(OE136:OE137)*OE$7/('[7]Param-Production'!OC$42*OE$8))</f>
        <v/>
      </c>
      <c r="OF138" s="98" t="str">
        <f>IF(SUM(OF136:OF137)=0,"",SUM(OF136:OF137)*OF$7/('[7]Param-Production'!OD$42*OF$8))</f>
        <v/>
      </c>
      <c r="OG138" s="98" t="str">
        <f>IF(SUM(OG136:OG137)=0,"",SUM(OG136:OG137)*OG$7/('[7]Param-Production'!OE$42*OG$8))</f>
        <v/>
      </c>
      <c r="OH138" s="98" t="str">
        <f>IF(SUM(OH136:OH137)=0,"",SUM(OH136:OH137)*OH$7/('[7]Param-Production'!OF$42*OH$8))</f>
        <v/>
      </c>
      <c r="OI138" s="98" t="str">
        <f>IF(SUM(OI136:OI137)=0,"",SUM(OI136:OI137)*OI$7/('[7]Param-Production'!OG$42*OI$8))</f>
        <v/>
      </c>
      <c r="OJ138" s="98" t="str">
        <f>IF(SUM(OJ136:OJ137)=0,"",SUM(OJ136:OJ137)*OJ$7/('[7]Param-Production'!OH$42*OJ$8))</f>
        <v/>
      </c>
      <c r="OK138" s="98" t="str">
        <f>IF(SUM(OK136:OK137)=0,"",SUM(OK136:OK137)*OK$7/('[7]Param-Production'!OI$42*OK$8))</f>
        <v/>
      </c>
      <c r="OL138" s="98" t="str">
        <f>IF(SUM(OL136:OL137)=0,"",SUM(OL136:OL137)*OL$7/('[7]Param-Production'!OJ$42*OL$8))</f>
        <v/>
      </c>
      <c r="OM138" s="98" t="str">
        <f>IF(SUM(OM136:OM137)=0,"",SUM(OM136:OM137)*OM$7/('[7]Param-Production'!OK$42*OM$8))</f>
        <v/>
      </c>
      <c r="ON138" s="98" t="str">
        <f>IF(SUM(ON136:ON137)=0,"",SUM(ON136:ON137)*ON$7/('[7]Param-Production'!OL$42*ON$8))</f>
        <v/>
      </c>
      <c r="OO138" s="98" t="str">
        <f>IF(SUM(OO136:OO137)=0,"",SUM(OO136:OO137)*OO$7/('[7]Param-Production'!OM$42*OO$8))</f>
        <v/>
      </c>
      <c r="OP138" s="98" t="str">
        <f>IF(SUM(OP136:OP137)=0,"",SUM(OP136:OP137)*OP$7/('[7]Param-Production'!ON$42*OP$8))</f>
        <v/>
      </c>
      <c r="OQ138" s="98" t="str">
        <f>IF(SUM(OQ136:OQ137)=0,"",SUM(OQ136:OQ137)*OQ$7/('[7]Param-Production'!OO$42*OQ$8))</f>
        <v/>
      </c>
      <c r="OR138" s="98" t="str">
        <f>IF(SUM(OR136:OR137)=0,"",SUM(OR136:OR137)*OR$7/('[7]Param-Production'!OP$42*OR$8))</f>
        <v/>
      </c>
      <c r="OS138" s="98" t="str">
        <f>IF(SUM(OS136:OS137)=0,"",SUM(OS136:OS137)*OS$7/('[7]Param-Production'!OQ$42*OS$8))</f>
        <v/>
      </c>
      <c r="OT138" s="98" t="str">
        <f>IF(SUM(OT136:OT137)=0,"",SUM(OT136:OT137)*OT$7/('[7]Param-Production'!OR$42*OT$8))</f>
        <v/>
      </c>
      <c r="OU138" s="98" t="str">
        <f>IF(SUM(OU136:OU137)=0,"",SUM(OU136:OU137)*OU$7/('[7]Param-Production'!OS$42*OU$8))</f>
        <v/>
      </c>
      <c r="OV138" s="98" t="str">
        <f>IF(SUM(OV136:OV137)=0,"",SUM(OV136:OV137)*OV$7/('[7]Param-Production'!OT$42*OV$8))</f>
        <v/>
      </c>
      <c r="OW138" s="98" t="str">
        <f>IF(SUM(OW136:OW137)=0,"",SUM(OW136:OW137)*OW$7/('[7]Param-Production'!OU$42*OW$8))</f>
        <v/>
      </c>
      <c r="OX138" s="98" t="str">
        <f>IF(SUM(OX136:OX137)=0,"",SUM(OX136:OX137)*OX$7/('[7]Param-Production'!OV$42*OX$8))</f>
        <v/>
      </c>
      <c r="OY138" s="98" t="str">
        <f>IF(SUM(OY136:OY137)=0,"",SUM(OY136:OY137)*OY$7/('[7]Param-Production'!OW$42*OY$8))</f>
        <v/>
      </c>
      <c r="OZ138" s="98" t="str">
        <f>IF(SUM(OZ136:OZ137)=0,"",SUM(OZ136:OZ137)*OZ$7/('[7]Param-Production'!OX$42*OZ$8))</f>
        <v/>
      </c>
      <c r="PA138" s="98" t="str">
        <f>IF(SUM(PA136:PA137)=0,"",SUM(PA136:PA137)*PA$7/('[7]Param-Production'!OY$42*PA$8))</f>
        <v/>
      </c>
      <c r="PB138" s="98" t="str">
        <f>IF(SUM(PB136:PB137)=0,"",SUM(PB136:PB137)*PB$7/('[7]Param-Production'!OZ$42*PB$8))</f>
        <v/>
      </c>
      <c r="PC138" s="98" t="str">
        <f>IF(SUM(PC136:PC137)=0,"",SUM(PC136:PC137)*PC$7/('[7]Param-Production'!PA$42*PC$8))</f>
        <v/>
      </c>
      <c r="PD138" s="98" t="str">
        <f>IF(SUM(PD136:PD137)=0,"",SUM(PD136:PD137)*PD$7/('[7]Param-Production'!PB$42*PD$8))</f>
        <v/>
      </c>
      <c r="PE138" s="98" t="str">
        <f>IF(SUM(PE136:PE137)=0,"",SUM(PE136:PE137)*PE$7/('[7]Param-Production'!PC$42*PE$8))</f>
        <v/>
      </c>
      <c r="PF138" s="98" t="str">
        <f>IF(SUM(PF136:PF137)=0,"",SUM(PF136:PF137)*PF$7/('[7]Param-Production'!PD$42*PF$8))</f>
        <v/>
      </c>
      <c r="PG138" s="98" t="str">
        <f>IF(SUM(PG136:PG137)=0,"",SUM(PG136:PG137)*PG$7/('[7]Param-Production'!PE$42*PG$8))</f>
        <v/>
      </c>
      <c r="PH138" s="98" t="str">
        <f>IF(SUM(PH136:PH137)=0,"",SUM(PH136:PH137)*PH$7/('[7]Param-Production'!PF$42*PH$8))</f>
        <v/>
      </c>
      <c r="PI138" s="98" t="str">
        <f>IF(SUM(PI136:PI137)=0,"",SUM(PI136:PI137)*PI$7/('[7]Param-Production'!PG$42*PI$8))</f>
        <v/>
      </c>
      <c r="PJ138" s="98" t="str">
        <f>IF(SUM(PJ136:PJ137)=0,"",SUM(PJ136:PJ137)*PJ$7/('[7]Param-Production'!PH$42*PJ$8))</f>
        <v/>
      </c>
      <c r="PK138" s="98" t="str">
        <f>IF(SUM(PK136:PK137)=0,"",SUM(PK136:PK137)*PK$7/('[7]Param-Production'!PI$42*PK$8))</f>
        <v/>
      </c>
      <c r="PL138" s="98" t="str">
        <f>IF(SUM(PL136:PL137)=0,"",SUM(PL136:PL137)*PL$7/('[7]Param-Production'!PJ$42*PL$8))</f>
        <v/>
      </c>
      <c r="PM138" s="98" t="str">
        <f>IF(SUM(PM136:PM137)=0,"",SUM(PM136:PM137)*PM$7/('[7]Param-Production'!PK$42*PM$8))</f>
        <v/>
      </c>
      <c r="PN138" s="98" t="str">
        <f>IF(SUM(PN136:PN137)=0,"",SUM(PN136:PN137)*PN$7/('[7]Param-Production'!PL$42*PN$8))</f>
        <v/>
      </c>
      <c r="PO138" s="98" t="str">
        <f>IF(SUM(PO136:PO137)=0,"",SUM(PO136:PO137)*PO$7/('[7]Param-Production'!PM$42*PO$8))</f>
        <v/>
      </c>
      <c r="PP138" s="98" t="str">
        <f>IF(SUM(PP136:PP137)=0,"",SUM(PP136:PP137)*PP$7/('[7]Param-Production'!PN$42*PP$8))</f>
        <v/>
      </c>
      <c r="PQ138" s="98" t="str">
        <f>IF(SUM(PQ136:PQ137)=0,"",SUM(PQ136:PQ137)*PQ$7/('[7]Param-Production'!PO$42*PQ$8))</f>
        <v/>
      </c>
      <c r="PR138" s="98" t="str">
        <f>IF(SUM(PR136:PR137)=0,"",SUM(PR136:PR137)*PR$7/('[7]Param-Production'!PP$42*PR$8))</f>
        <v/>
      </c>
      <c r="PS138" s="98" t="str">
        <f>IF(SUM(PS136:PS137)=0,"",SUM(PS136:PS137)*PS$7/('[7]Param-Production'!PQ$42*PS$8))</f>
        <v/>
      </c>
      <c r="PT138" s="98" t="str">
        <f>IF(SUM(PT136:PT137)=0,"",SUM(PT136:PT137)*PT$7/('[7]Param-Production'!PR$42*PT$8))</f>
        <v/>
      </c>
      <c r="PU138" s="98" t="str">
        <f>IF(SUM(PU136:PU137)=0,"",SUM(PU136:PU137)*PU$7/('[7]Param-Production'!PS$42*PU$8))</f>
        <v/>
      </c>
      <c r="PV138" s="98" t="str">
        <f>IF(SUM(PV136:PV137)=0,"",SUM(PV136:PV137)*PV$7/('[7]Param-Production'!PT$42*PV$8))</f>
        <v/>
      </c>
      <c r="PW138" s="98" t="str">
        <f>IF(SUM(PW136:PW137)=0,"",SUM(PW136:PW137)*PW$7/('[7]Param-Production'!PU$42*PW$8))</f>
        <v/>
      </c>
      <c r="PX138" s="98" t="str">
        <f>IF(SUM(PX136:PX137)=0,"",SUM(PX136:PX137)*PX$7/('[7]Param-Production'!PV$42*PX$8))</f>
        <v/>
      </c>
      <c r="PY138" s="98" t="str">
        <f>IF(SUM(PY136:PY137)=0,"",SUM(PY136:PY137)*PY$7/('[7]Param-Production'!PW$42*PY$8))</f>
        <v/>
      </c>
      <c r="PZ138" s="98" t="str">
        <f>IF(SUM(PZ136:PZ137)=0,"",SUM(PZ136:PZ137)*PZ$7/('[7]Param-Production'!PX$42*PZ$8))</f>
        <v/>
      </c>
      <c r="QA138" s="98" t="str">
        <f>IF(SUM(QA136:QA137)=0,"",SUM(QA136:QA137)*QA$7/('[7]Param-Production'!PY$42*QA$8))</f>
        <v/>
      </c>
      <c r="QB138" s="98" t="str">
        <f>IF(SUM(QB136:QB137)=0,"",SUM(QB136:QB137)*QB$7/('[7]Param-Production'!PZ$42*QB$8))</f>
        <v/>
      </c>
      <c r="QC138" s="98" t="str">
        <f>IF(SUM(QC136:QC137)=0,"",SUM(QC136:QC137)*QC$7/('[7]Param-Production'!QA$42*QC$8))</f>
        <v/>
      </c>
      <c r="QD138" s="98" t="str">
        <f>IF(SUM(QD136:QD137)=0,"",SUM(QD136:QD137)*QD$7/('[7]Param-Production'!QB$42*QD$8))</f>
        <v/>
      </c>
      <c r="QE138" s="98" t="str">
        <f>IF(SUM(QE136:QE137)=0,"",SUM(QE136:QE137)*QE$7/('[7]Param-Production'!QC$42*QE$8))</f>
        <v/>
      </c>
      <c r="QF138" s="98" t="str">
        <f>IF(SUM(QF136:QF137)=0,"",SUM(QF136:QF137)*QF$7/('[7]Param-Production'!QD$42*QF$8))</f>
        <v/>
      </c>
      <c r="QG138" s="98" t="str">
        <f>IF(SUM(QG136:QG137)=0,"",SUM(QG136:QG137)*QG$7/('[7]Param-Production'!QE$42*QG$8))</f>
        <v/>
      </c>
      <c r="QH138" s="98" t="str">
        <f>IF(SUM(QH136:QH137)=0,"",SUM(QH136:QH137)*QH$7/('[7]Param-Production'!QF$42*QH$8))</f>
        <v/>
      </c>
      <c r="QI138" s="98" t="str">
        <f>IF(SUM(QI136:QI137)=0,"",SUM(QI136:QI137)*QI$7/('[7]Param-Production'!QG$42*QI$8))</f>
        <v/>
      </c>
      <c r="QJ138" s="98" t="str">
        <f>IF(SUM(QJ136:QJ137)=0,"",SUM(QJ136:QJ137)*QJ$7/('[7]Param-Production'!QH$42*QJ$8))</f>
        <v/>
      </c>
      <c r="QK138" s="98" t="str">
        <f>IF(SUM(QK136:QK137)=0,"",SUM(QK136:QK137)*QK$7/('[7]Param-Production'!QI$42*QK$8))</f>
        <v/>
      </c>
      <c r="QL138" s="98" t="str">
        <f>IF(SUM(QL136:QL137)=0,"",SUM(QL136:QL137)*QL$7/('[7]Param-Production'!QJ$42*QL$8))</f>
        <v/>
      </c>
      <c r="QM138" s="98" t="str">
        <f>IF(SUM(QM136:QM137)=0,"",SUM(QM136:QM137)*QM$7/('[7]Param-Production'!QK$42*QM$8))</f>
        <v/>
      </c>
      <c r="QN138" s="98" t="str">
        <f>IF(SUM(QN136:QN137)=0,"",SUM(QN136:QN137)*QN$7/('[7]Param-Production'!QL$42*QN$8))</f>
        <v/>
      </c>
      <c r="QO138" s="98" t="str">
        <f>IF(SUM(QO136:QO137)=0,"",SUM(QO136:QO137)*QO$7/('[7]Param-Production'!QM$42*QO$8))</f>
        <v/>
      </c>
      <c r="QP138" s="98" t="str">
        <f>IF(SUM(QP136:QP137)=0,"",SUM(QP136:QP137)*QP$7/('[7]Param-Production'!QN$42*QP$8))</f>
        <v/>
      </c>
      <c r="QQ138" s="98" t="str">
        <f>IF(SUM(QQ136:QQ137)=0,"",SUM(QQ136:QQ137)*QQ$7/('[7]Param-Production'!QO$42*QQ$8))</f>
        <v/>
      </c>
      <c r="QR138" s="98" t="str">
        <f>IF(SUM(QR136:QR137)=0,"",SUM(QR136:QR137)*QR$7/('[7]Param-Production'!QP$42*QR$8))</f>
        <v/>
      </c>
      <c r="QS138" s="98" t="str">
        <f>IF(SUM(QS136:QS137)=0,"",SUM(QS136:QS137)*QS$7/('[7]Param-Production'!QQ$42*QS$8))</f>
        <v/>
      </c>
      <c r="QT138" s="98" t="str">
        <f>IF(SUM(QT136:QT137)=0,"",SUM(QT136:QT137)*QT$7/('[7]Param-Production'!QR$42*QT$8))</f>
        <v/>
      </c>
      <c r="QU138" s="98" t="str">
        <f>IF(SUM(QU136:QU137)=0,"",SUM(QU136:QU137)*QU$7/('[7]Param-Production'!QS$42*QU$8))</f>
        <v/>
      </c>
      <c r="QV138" s="98" t="str">
        <f>IF(SUM(QV136:QV137)=0,"",SUM(QV136:QV137)*QV$7/('[7]Param-Production'!QT$42*QV$8))</f>
        <v/>
      </c>
      <c r="QW138" s="98" t="str">
        <f>IF(SUM(QW136:QW137)=0,"",SUM(QW136:QW137)*QW$7/('[7]Param-Production'!QU$42*QW$8))</f>
        <v/>
      </c>
      <c r="QX138" s="98" t="str">
        <f>IF(SUM(QX136:QX137)=0,"",SUM(QX136:QX137)*QX$7/('[7]Param-Production'!QV$42*QX$8))</f>
        <v/>
      </c>
      <c r="QY138" s="98" t="str">
        <f>IF(SUM(QY136:QY137)=0,"",SUM(QY136:QY137)*QY$7/('[7]Param-Production'!QW$42*QY$8))</f>
        <v/>
      </c>
      <c r="QZ138" s="98" t="str">
        <f>IF(SUM(QZ136:QZ137)=0,"",SUM(QZ136:QZ137)*QZ$7/('[7]Param-Production'!QX$42*QZ$8))</f>
        <v/>
      </c>
      <c r="RA138" s="98" t="str">
        <f>IF(SUM(RA136:RA137)=0,"",SUM(RA136:RA137)*RA$7/('[7]Param-Production'!QY$42*RA$8))</f>
        <v/>
      </c>
      <c r="RB138" s="98" t="str">
        <f>IF(SUM(RB136:RB137)=0,"",SUM(RB136:RB137)*RB$7/('[7]Param-Production'!QZ$42*RB$8))</f>
        <v/>
      </c>
      <c r="RC138" s="98" t="str">
        <f>IF(SUM(RC136:RC137)=0,"",SUM(RC136:RC137)*RC$7/('[7]Param-Production'!RA$42*RC$8))</f>
        <v/>
      </c>
      <c r="RD138" s="98" t="str">
        <f>IF(SUM(RD136:RD137)=0,"",SUM(RD136:RD137)*RD$7/('[7]Param-Production'!RB$42*RD$8))</f>
        <v/>
      </c>
      <c r="RE138" s="98" t="str">
        <f>IF(SUM(RE136:RE137)=0,"",SUM(RE136:RE137)*RE$7/('[7]Param-Production'!RC$42*RE$8))</f>
        <v/>
      </c>
      <c r="RF138" s="98" t="str">
        <f>IF(SUM(RF136:RF137)=0,"",SUM(RF136:RF137)*RF$7/('[7]Param-Production'!RD$42*RF$8))</f>
        <v/>
      </c>
      <c r="RG138" s="98" t="str">
        <f>IF(SUM(RG136:RG137)=0,"",SUM(RG136:RG137)*RG$7/('[7]Param-Production'!RE$42*RG$8))</f>
        <v/>
      </c>
      <c r="RH138" s="98" t="str">
        <f>IF(SUM(RH136:RH137)=0,"",SUM(RH136:RH137)*RH$7/('[7]Param-Production'!RF$42*RH$8))</f>
        <v/>
      </c>
      <c r="RI138" s="98" t="str">
        <f>IF(SUM(RI136:RI137)=0,"",SUM(RI136:RI137)*RI$7/('[7]Param-Production'!RG$42*RI$8))</f>
        <v/>
      </c>
      <c r="RJ138" s="98" t="str">
        <f>IF(SUM(RJ136:RJ137)=0,"",SUM(RJ136:RJ137)*RJ$7/('[7]Param-Production'!RH$42*RJ$8))</f>
        <v/>
      </c>
      <c r="RK138" s="98" t="str">
        <f>IF(SUM(RK136:RK137)=0,"",SUM(RK136:RK137)*RK$7/('[7]Param-Production'!RI$42*RK$8))</f>
        <v/>
      </c>
      <c r="RL138" s="98" t="str">
        <f>IF(SUM(RL136:RL137)=0,"",SUM(RL136:RL137)*RL$7/('[7]Param-Production'!RJ$42*RL$8))</f>
        <v/>
      </c>
      <c r="RM138" s="98" t="str">
        <f>IF(SUM(RM136:RM137)=0,"",SUM(RM136:RM137)*RM$7/('[7]Param-Production'!RK$42*RM$8))</f>
        <v/>
      </c>
      <c r="RN138" s="98" t="str">
        <f>IF(SUM(RN136:RN137)=0,"",SUM(RN136:RN137)*RN$7/('[7]Param-Production'!RL$42*RN$8))</f>
        <v/>
      </c>
      <c r="RO138" s="98" t="str">
        <f>IF(SUM(RO136:RO137)=0,"",SUM(RO136:RO137)*RO$7/('[7]Param-Production'!RM$42*RO$8))</f>
        <v/>
      </c>
      <c r="RP138" s="98" t="str">
        <f>IF(SUM(RP136:RP137)=0,"",SUM(RP136:RP137)*RP$7/('[7]Param-Production'!RN$42*RP$8))</f>
        <v/>
      </c>
      <c r="RQ138" s="98" t="str">
        <f>IF(SUM(RQ136:RQ137)=0,"",SUM(RQ136:RQ137)*RQ$7/('[7]Param-Production'!RO$42*RQ$8))</f>
        <v/>
      </c>
    </row>
    <row r="139" spans="1:485" s="39" customFormat="1">
      <c r="D139" s="88"/>
      <c r="F139" s="88"/>
      <c r="G139" s="88"/>
      <c r="H139" s="88"/>
      <c r="I139" s="88"/>
      <c r="S139" s="92" t="s">
        <v>2106</v>
      </c>
      <c r="T139" s="88">
        <f>IF(SUM(T$522:T$523)=0,IF('[7]Param-ARMS Data'!O341="","",'[7]Param-ARMS Data'!O341/100),"")</f>
        <v>5.0000000000000001E-3</v>
      </c>
      <c r="U139" s="88">
        <f>IF(SUM(U$522:U$523)=0,IF('[7]Param-ARMS Data'!P341="","",'[7]Param-ARMS Data'!P341/100),"")</f>
        <v>5.0000000000000001E-3</v>
      </c>
      <c r="V139" s="88">
        <f>IF(SUM(V$522:V$523)=0,IF('[7]Param-ARMS Data'!Q341="","",'[7]Param-ARMS Data'!Q341/100),"")</f>
        <v>5.0000000000000001E-3</v>
      </c>
      <c r="W139" s="88">
        <f>IF(SUM(W$522:W$523)=0,IF('[7]Param-ARMS Data'!R341="","",'[7]Param-ARMS Data'!R341/100),"")</f>
        <v>5.0000000000000001E-3</v>
      </c>
      <c r="X139" s="88">
        <f>IF(SUM(X$522:X$523)=0,IF('[7]Param-ARMS Data'!S341="","",'[7]Param-ARMS Data'!S341/100),"")</f>
        <v>5.0000000000000001E-3</v>
      </c>
      <c r="Y139" s="88">
        <f>IF(SUM(Y$522:Y$523)=0,IF('[7]Param-ARMS Data'!T341="","",'[7]Param-ARMS Data'!T341/100),"")</f>
        <v>5.0000000000000001E-3</v>
      </c>
      <c r="Z139" s="88">
        <f>IF(SUM(Z$522:Z$523)=0,IF('[7]Param-ARMS Data'!U341="","",'[7]Param-ARMS Data'!U341/100),"")</f>
        <v>5.0000000000000001E-3</v>
      </c>
      <c r="AA139" s="88">
        <f>IF(SUM(AA$522:AA$523)=0,IF('[7]Param-ARMS Data'!V341="","",'[7]Param-ARMS Data'!V341/100),"")</f>
        <v>5.0000000000000001E-3</v>
      </c>
      <c r="AB139" s="88">
        <f>IF(SUM(AB$522:AB$523)=0,IF('[7]Param-ARMS Data'!W341="","",'[7]Param-ARMS Data'!W341/100),"")</f>
        <v>5.0000000000000001E-3</v>
      </c>
      <c r="AC139" s="88">
        <f>IF(SUM(AC$522:AC$523)=0,IF('[7]Param-ARMS Data'!X341="","",'[7]Param-ARMS Data'!X341/100),"")</f>
        <v>5.0000000000000001E-3</v>
      </c>
      <c r="AD139" s="88">
        <f>IF(SUM(AD$522:AD$523)=0,IF('[7]Param-ARMS Data'!Y341="","",'[7]Param-ARMS Data'!Y341/100),"")</f>
        <v>5.0000000000000001E-3</v>
      </c>
      <c r="AE139" s="88">
        <f>IF(SUM(AE$522:AE$523)=0,IF('[7]Param-ARMS Data'!Z341="","",'[7]Param-ARMS Data'!Z341/100),"")</f>
        <v>5.0000000000000001E-3</v>
      </c>
      <c r="AF139" s="88">
        <f>IF(SUM(AF$522:AF$523)=0,IF('[7]Param-ARMS Data'!AA341="","",'[7]Param-ARMS Data'!AA341/100),"")</f>
        <v>5.0000000000000001E-3</v>
      </c>
      <c r="AG139" s="88">
        <f>IF(SUM(AG$522:AG$523)=0,IF('[7]Param-ARMS Data'!AB341="","",'[7]Param-ARMS Data'!AB341/100),"")</f>
        <v>5.0000000000000001E-3</v>
      </c>
      <c r="AH139" s="88">
        <f>IF(SUM(AH$522:AH$523)=0,IF('[7]Param-ARMS Data'!AC341="","",'[7]Param-ARMS Data'!AC341/100),"")</f>
        <v>5.0000000000000001E-3</v>
      </c>
      <c r="AI139" s="88">
        <f>IF(SUM(AI$522:AI$523)=0,IF('[7]Param-ARMS Data'!AD341="","",'[7]Param-ARMS Data'!AD341/100),"")</f>
        <v>5.0000000000000001E-3</v>
      </c>
      <c r="AJ139" s="88">
        <f>IF(SUM(AJ$522:AJ$523)=0,IF('[7]Param-ARMS Data'!AE341="","",'[7]Param-ARMS Data'!AE341/100),"")</f>
        <v>5.0000000000000001E-3</v>
      </c>
      <c r="AK139" s="88">
        <f>IF(SUM(AK$522:AK$523)=0,IF('[7]Param-ARMS Data'!AF341="","",'[7]Param-ARMS Data'!AF341/100),"")</f>
        <v>5.0000000000000001E-3</v>
      </c>
      <c r="AL139" s="88">
        <f>IF(SUM(AL$522:AL$523)=0,IF('[7]Param-ARMS Data'!AG341="","",'[7]Param-ARMS Data'!AG341/100),"")</f>
        <v>5.0000000000000001E-3</v>
      </c>
      <c r="AM139" s="88">
        <f>IF(SUM(AM$522:AM$523)=0,IF('[7]Param-ARMS Data'!AH341="","",'[7]Param-ARMS Data'!AH341/100),"")</f>
        <v>5.0000000000000001E-3</v>
      </c>
      <c r="AN139" s="88">
        <f>IF(SUM(AN$522:AN$523)=0,IF('[7]Param-ARMS Data'!AI341="","",'[7]Param-ARMS Data'!AI341/100),"")</f>
        <v>5.0000000000000001E-3</v>
      </c>
      <c r="AO139" s="88">
        <f>IF(SUM(AO$522:AO$523)=0,IF('[7]Param-ARMS Data'!AJ341="","",'[7]Param-ARMS Data'!AJ341/100),"")</f>
        <v>5.0000000000000001E-3</v>
      </c>
      <c r="AP139" s="88">
        <f>IF(SUM(AP$522:AP$523)=0,IF('[7]Param-ARMS Data'!AK341="","",'[7]Param-ARMS Data'!AK341/100),"")</f>
        <v>5.0000000000000001E-3</v>
      </c>
      <c r="AQ139" s="88">
        <f>IF(SUM(AQ$522:AQ$523)=0,IF('[7]Param-ARMS Data'!AL341="","",'[7]Param-ARMS Data'!AL341/100),"")</f>
        <v>5.0000000000000001E-3</v>
      </c>
      <c r="AR139" s="88">
        <f>IF(SUM(AR$522:AR$523)=0,IF('[7]Param-ARMS Data'!AM341="","",'[7]Param-ARMS Data'!AM341/100),"")</f>
        <v>5.0000000000000001E-3</v>
      </c>
      <c r="AS139" s="88">
        <f>IF(SUM(AS$522:AS$523)=0,IF('[7]Param-ARMS Data'!AN341="","",'[7]Param-ARMS Data'!AN341/100),"")</f>
        <v>5.0000000000000001E-3</v>
      </c>
      <c r="AT139" s="88">
        <f>IF(SUM(AT$522:AT$523)=0,IF('[7]Param-ARMS Data'!AO341="","",'[7]Param-ARMS Data'!AO341/100),"")</f>
        <v>5.0000000000000001E-3</v>
      </c>
      <c r="AU139" s="88">
        <f>IF(SUM(AU$522:AU$523)=0,IF('[7]Param-ARMS Data'!AP341="","",'[7]Param-ARMS Data'!AP341/100),"")</f>
        <v>5.0000000000000001E-3</v>
      </c>
      <c r="AV139" s="88">
        <f>IF(SUM(AV$522:AV$523)=0,IF('[7]Param-ARMS Data'!AQ341="","",'[7]Param-ARMS Data'!AQ341/100),"")</f>
        <v>5.0000000000000001E-3</v>
      </c>
      <c r="AW139" s="88">
        <f>IF(SUM(AW$522:AW$523)=0,IF('[7]Param-ARMS Data'!AR341="","",'[7]Param-ARMS Data'!AR341/100),"")</f>
        <v>5.0000000000000001E-3</v>
      </c>
      <c r="AX139" s="88">
        <f>IF(SUM(AX$522:AX$523)=0,IF('[7]Param-ARMS Data'!AS341="","",'[7]Param-ARMS Data'!AS341/100),"")</f>
        <v>5.0000000000000001E-3</v>
      </c>
      <c r="AY139" s="88">
        <f>IF(SUM(AY$522:AY$523)=0,IF('[7]Param-ARMS Data'!AT341="","",'[7]Param-ARMS Data'!AT341/100),"")</f>
        <v>5.0000000000000001E-3</v>
      </c>
      <c r="AZ139" s="88">
        <f>IF(SUM(AZ$522:AZ$523)=0,IF('[7]Param-ARMS Data'!AU341="","",'[7]Param-ARMS Data'!AU341/100),"")</f>
        <v>5.0000000000000001E-3</v>
      </c>
      <c r="BA139" s="88">
        <f>IF(SUM(BA$522:BA$523)=0,IF('[7]Param-ARMS Data'!AV341="","",'[7]Param-ARMS Data'!AV341/100),"")</f>
        <v>5.0000000000000001E-3</v>
      </c>
      <c r="BB139" s="88">
        <f>IF(SUM(BB$522:BB$523)=0,IF('[7]Param-ARMS Data'!AW341="","",'[7]Param-ARMS Data'!AW341/100),"")</f>
        <v>5.0000000000000001E-3</v>
      </c>
      <c r="BC139" s="88">
        <f>IF(SUM(BC$522:BC$523)=0,IF('[7]Param-ARMS Data'!AX341="","",'[7]Param-ARMS Data'!AX341/100),"")</f>
        <v>5.0000000000000001E-3</v>
      </c>
      <c r="BD139" s="88">
        <f>IF(SUM(BD$522:BD$523)=0,IF('[7]Param-ARMS Data'!AY341="","",'[7]Param-ARMS Data'!AY341/100),"")</f>
        <v>5.0000000000000001E-3</v>
      </c>
      <c r="BE139" s="88">
        <f>IF(SUM(BE$522:BE$523)=0,IF('[7]Param-ARMS Data'!AZ341="","",'[7]Param-ARMS Data'!AZ341/100),"")</f>
        <v>5.0000000000000001E-3</v>
      </c>
      <c r="BF139" s="88">
        <f>IF(SUM(BF$522:BF$523)=0,IF('[7]Param-ARMS Data'!BA341="","",'[7]Param-ARMS Data'!BA341/100),"")</f>
        <v>5.0000000000000001E-3</v>
      </c>
      <c r="BG139" s="88">
        <f>IF(SUM(BG$522:BG$523)=0,IF('[7]Param-ARMS Data'!BB341="","",'[7]Param-ARMS Data'!BB341/100),"")</f>
        <v>5.0000000000000001E-3</v>
      </c>
      <c r="BH139" s="88">
        <f>IF(SUM(BH$522:BH$523)=0,IF('[7]Param-ARMS Data'!BC341="","",'[7]Param-ARMS Data'!BC341/100),"")</f>
        <v>5.0000000000000001E-3</v>
      </c>
      <c r="BI139" s="88">
        <f>IF(SUM(BI$522:BI$523)=0,IF('[7]Param-ARMS Data'!BD341="","",'[7]Param-ARMS Data'!BD341/100),"")</f>
        <v>5.0000000000000001E-3</v>
      </c>
      <c r="BJ139" s="88">
        <f>IF(SUM(BJ$522:BJ$523)=0,IF('[7]Param-ARMS Data'!BE341="","",'[7]Param-ARMS Data'!BE341/100),"")</f>
        <v>5.0000000000000001E-3</v>
      </c>
      <c r="BK139" s="88">
        <f>IF(SUM(BK$522:BK$523)=0,IF('[7]Param-ARMS Data'!BF341="","",'[7]Param-ARMS Data'!BF341/100),"")</f>
        <v>5.0000000000000001E-3</v>
      </c>
      <c r="BL139" s="88">
        <f>IF(SUM(BL$522:BL$523)=0,IF('[7]Param-ARMS Data'!BG341="","",'[7]Param-ARMS Data'!BG341/100),"")</f>
        <v>5.0000000000000001E-3</v>
      </c>
      <c r="BM139" s="88">
        <f>IF(SUM(BM$522:BM$523)=0,IF('[7]Param-ARMS Data'!BH341="","",'[7]Param-ARMS Data'!BH341/100),"")</f>
        <v>5.0000000000000001E-3</v>
      </c>
      <c r="BN139" s="88">
        <f>IF(SUM(BN$522:BN$523)=0,IF('[7]Param-ARMS Data'!BI341="","",'[7]Param-ARMS Data'!BI341/100),"")</f>
        <v>5.0000000000000001E-3</v>
      </c>
      <c r="BO139" s="88">
        <f>IF(SUM(BO$522:BO$523)=0,IF('[7]Param-ARMS Data'!BJ341="","",'[7]Param-ARMS Data'!BJ341/100),"")</f>
        <v>5.0000000000000001E-3</v>
      </c>
      <c r="BP139" s="88">
        <f>IF(SUM(BP$522:BP$523)=0,IF('[7]Param-ARMS Data'!BK341="","",'[7]Param-ARMS Data'!BK341/100),"")</f>
        <v>5.0000000000000001E-3</v>
      </c>
      <c r="BQ139" s="88">
        <f>IF(SUM(BQ$522:BQ$523)=0,IF('[7]Param-ARMS Data'!BL341="","",'[7]Param-ARMS Data'!BL341/100),"")</f>
        <v>5.0000000000000001E-3</v>
      </c>
      <c r="BR139" s="88">
        <f>IF(SUM(BR$522:BR$523)=0,IF('[7]Param-ARMS Data'!BM341="","",'[7]Param-ARMS Data'!BM341/100),"")</f>
        <v>5.0000000000000001E-3</v>
      </c>
      <c r="BS139" s="88">
        <f>IF(SUM(BS$522:BS$523)=0,IF('[7]Param-ARMS Data'!BN341="","",'[7]Param-ARMS Data'!BN341/100),"")</f>
        <v>5.0000000000000001E-3</v>
      </c>
      <c r="BT139" s="88">
        <f>IF(SUM(BT$522:BT$523)=0,IF('[7]Param-ARMS Data'!BO341="","",'[7]Param-ARMS Data'!BO341/100),"")</f>
        <v>5.0000000000000001E-3</v>
      </c>
      <c r="BU139" s="88">
        <f>IF(SUM(BU$522:BU$523)=0,IF('[7]Param-ARMS Data'!BP341="","",'[7]Param-ARMS Data'!BP341/100),"")</f>
        <v>5.0000000000000001E-3</v>
      </c>
      <c r="BV139" s="88">
        <f>IF(SUM(BV$522:BV$523)=0,IF('[7]Param-ARMS Data'!BQ341="","",'[7]Param-ARMS Data'!BQ341/100),"")</f>
        <v>5.0000000000000001E-3</v>
      </c>
      <c r="BW139" s="88">
        <f>IF(SUM(BW$522:BW$523)=0,IF('[7]Param-ARMS Data'!BR341="","",'[7]Param-ARMS Data'!BR341/100),"")</f>
        <v>5.0000000000000001E-3</v>
      </c>
      <c r="BX139" s="88">
        <f>IF(SUM(BX$522:BX$523)=0,IF('[7]Param-ARMS Data'!BS341="","",'[7]Param-ARMS Data'!BS341/100),"")</f>
        <v>5.0000000000000001E-3</v>
      </c>
      <c r="BY139" s="88">
        <f>IF(SUM(BY$522:BY$523)=0,IF('[7]Param-ARMS Data'!BT341="","",'[7]Param-ARMS Data'!BT341/100),"")</f>
        <v>5.0000000000000001E-3</v>
      </c>
      <c r="BZ139" s="88">
        <f>IF(SUM(BZ$522:BZ$523)=0,IF('[7]Param-ARMS Data'!BU341="","",'[7]Param-ARMS Data'!BU341/100),"")</f>
        <v>5.0000000000000001E-3</v>
      </c>
      <c r="CA139" s="88">
        <f>IF(SUM(CA$522:CA$523)=0,IF('[7]Param-ARMS Data'!BV341="","",'[7]Param-ARMS Data'!BV341/100),"")</f>
        <v>5.0000000000000001E-3</v>
      </c>
      <c r="CB139" s="88">
        <f>IF(SUM(CB$522:CB$523)=0,IF('[7]Param-ARMS Data'!BW341="","",'[7]Param-ARMS Data'!BW341/100),"")</f>
        <v>5.0000000000000001E-3</v>
      </c>
      <c r="CC139" s="88">
        <f>IF(SUM(CC$522:CC$523)=0,IF('[7]Param-ARMS Data'!BX341="","",'[7]Param-ARMS Data'!BX341/100),"")</f>
        <v>5.0000000000000001E-3</v>
      </c>
      <c r="CD139" s="88">
        <f>IF(SUM(CD$522:CD$523)=0,IF('[7]Param-ARMS Data'!BY341="","",'[7]Param-ARMS Data'!BY341/100),"")</f>
        <v>5.0000000000000001E-3</v>
      </c>
      <c r="CE139" s="88">
        <f>IF(SUM(CE$522:CE$523)=0,IF('[7]Param-ARMS Data'!BZ341="","",'[7]Param-ARMS Data'!BZ341/100),"")</f>
        <v>5.0000000000000001E-3</v>
      </c>
      <c r="CF139" s="88">
        <f>IF(SUM(CF$522:CF$523)=0,IF('[7]Param-ARMS Data'!CA341="","",'[7]Param-ARMS Data'!CA341/100),"")</f>
        <v>5.0000000000000001E-3</v>
      </c>
      <c r="CG139" s="88">
        <f>IF(SUM(CG$522:CG$523)=0,IF('[7]Param-ARMS Data'!CB341="","",'[7]Param-ARMS Data'!CB341/100),"")</f>
        <v>5.0000000000000001E-3</v>
      </c>
      <c r="CH139" s="88">
        <f>IF(SUM(CH$522:CH$523)=0,IF('[7]Param-ARMS Data'!CC341="","",'[7]Param-ARMS Data'!CC341/100),"")</f>
        <v>5.0000000000000001E-3</v>
      </c>
      <c r="CI139" s="88">
        <f>IF(SUM(CI$522:CI$523)=0,IF('[7]Param-ARMS Data'!CD341="","",'[7]Param-ARMS Data'!CD341/100),"")</f>
        <v>5.0000000000000001E-3</v>
      </c>
      <c r="CJ139" s="88">
        <f>IF(SUM(CJ$522:CJ$523)=0,IF('[7]Param-ARMS Data'!CE341="","",'[7]Param-ARMS Data'!CE341/100),"")</f>
        <v>5.0000000000000001E-3</v>
      </c>
      <c r="CK139" s="88">
        <f>IF(SUM(CK$522:CK$523)=0,IF('[7]Param-ARMS Data'!CF341="","",'[7]Param-ARMS Data'!CF341/100),"")</f>
        <v>5.0000000000000001E-3</v>
      </c>
      <c r="CL139" s="88">
        <f>IF(SUM(CL$522:CL$523)=0,IF('[7]Param-ARMS Data'!CG341="","",'[7]Param-ARMS Data'!CG341/100),"")</f>
        <v>5.0000000000000001E-3</v>
      </c>
      <c r="CM139" s="88">
        <f>IF(SUM(CM$522:CM$523)=0,IF('[7]Param-ARMS Data'!CH341="","",'[7]Param-ARMS Data'!CH341/100),"")</f>
        <v>5.0000000000000001E-3</v>
      </c>
      <c r="CN139" s="88">
        <f>IF(SUM(CN$522:CN$523)=0,IF('[7]Param-ARMS Data'!CI341="","",'[7]Param-ARMS Data'!CI341/100),"")</f>
        <v>5.0000000000000001E-3</v>
      </c>
      <c r="CO139" s="88">
        <f>IF(SUM(CO$522:CO$523)=0,IF('[7]Param-ARMS Data'!CJ341="","",'[7]Param-ARMS Data'!CJ341/100),"")</f>
        <v>5.0000000000000001E-3</v>
      </c>
      <c r="CP139" s="88">
        <f>IF(SUM(CP$522:CP$523)=0,IF('[7]Param-ARMS Data'!CK341="","",'[7]Param-ARMS Data'!CK341/100),"")</f>
        <v>5.0000000000000001E-3</v>
      </c>
      <c r="CQ139" s="88">
        <f>IF(SUM(CQ$522:CQ$523)=0,IF('[7]Param-ARMS Data'!CL341="","",'[7]Param-ARMS Data'!CL341/100),"")</f>
        <v>5.0000000000000001E-3</v>
      </c>
      <c r="CR139" s="88">
        <f>IF(SUM(CR$522:CR$523)=0,IF('[7]Param-ARMS Data'!CM341="","",'[7]Param-ARMS Data'!CM341/100),"")</f>
        <v>5.0000000000000001E-3</v>
      </c>
      <c r="CS139" s="88">
        <f>IF(SUM(CS$522:CS$523)=0,IF('[7]Param-ARMS Data'!CN341="","",'[7]Param-ARMS Data'!CN341/100),"")</f>
        <v>5.0000000000000001E-3</v>
      </c>
      <c r="CT139" s="88">
        <f>IF(SUM(CT$522:CT$523)=0,IF('[7]Param-ARMS Data'!CO341="","",'[7]Param-ARMS Data'!CO341/100),"")</f>
        <v>5.0000000000000001E-3</v>
      </c>
      <c r="CU139" s="88">
        <f>IF(SUM(CU$522:CU$523)=0,IF('[7]Param-ARMS Data'!CP341="","",'[7]Param-ARMS Data'!CP341/100),"")</f>
        <v>5.0000000000000001E-3</v>
      </c>
      <c r="CV139" s="88">
        <f>IF(SUM(CV$522:CV$523)=0,IF('[7]Param-ARMS Data'!CQ341="","",'[7]Param-ARMS Data'!CQ341/100),"")</f>
        <v>5.0000000000000001E-3</v>
      </c>
      <c r="CW139" s="88">
        <f>IF(SUM(CW$522:CW$523)=0,IF('[7]Param-ARMS Data'!CR341="","",'[7]Param-ARMS Data'!CR341/100),"")</f>
        <v>5.0000000000000001E-3</v>
      </c>
      <c r="CX139" s="88">
        <f>IF(SUM(CX$522:CX$523)=0,IF('[7]Param-ARMS Data'!CS341="","",'[7]Param-ARMS Data'!CS341/100),"")</f>
        <v>5.0000000000000001E-3</v>
      </c>
      <c r="CY139" s="88">
        <f>IF(SUM(CY$522:CY$523)=0,IF('[7]Param-ARMS Data'!CT341="","",'[7]Param-ARMS Data'!CT341/100),"")</f>
        <v>5.0000000000000001E-3</v>
      </c>
      <c r="CZ139" s="88">
        <f>IF(SUM(CZ$522:CZ$523)=0,IF('[7]Param-ARMS Data'!CU341="","",'[7]Param-ARMS Data'!CU341/100),"")</f>
        <v>5.0000000000000001E-3</v>
      </c>
      <c r="DA139" s="88">
        <f>IF(SUM(DA$522:DA$523)=0,IF('[7]Param-ARMS Data'!CV341="","",'[7]Param-ARMS Data'!CV341/100),"")</f>
        <v>5.0000000000000001E-3</v>
      </c>
      <c r="DB139" s="88">
        <f>IF(SUM(DB$522:DB$523)=0,IF('[7]Param-ARMS Data'!CW341="","",'[7]Param-ARMS Data'!CW341/100),"")</f>
        <v>5.0000000000000001E-3</v>
      </c>
      <c r="DC139" s="88">
        <f>IF(SUM(DC$522:DC$523)=0,IF('[7]Param-ARMS Data'!CX341="","",'[7]Param-ARMS Data'!CX341/100),"")</f>
        <v>5.0000000000000001E-3</v>
      </c>
      <c r="DD139" s="88">
        <f>IF(SUM(DD$522:DD$523)=0,IF('[7]Param-ARMS Data'!CY341="","",'[7]Param-ARMS Data'!CY341/100),"")</f>
        <v>5.0000000000000001E-3</v>
      </c>
      <c r="DE139" s="88">
        <f>IF(SUM(DE$522:DE$523)=0,IF('[7]Param-ARMS Data'!CZ341="","",'[7]Param-ARMS Data'!CZ341/100),"")</f>
        <v>5.0000000000000001E-3</v>
      </c>
      <c r="DF139" s="88">
        <f>IF(SUM(DF$522:DF$523)=0,IF('[7]Param-ARMS Data'!DA341="","",'[7]Param-ARMS Data'!DA341/100),"")</f>
        <v>5.0000000000000001E-3</v>
      </c>
      <c r="DG139" s="88">
        <f>IF(SUM(DG$522:DG$523)=0,IF('[7]Param-ARMS Data'!DB341="","",'[7]Param-ARMS Data'!DB341/100),"")</f>
        <v>5.0000000000000001E-3</v>
      </c>
      <c r="DH139" s="88">
        <f>IF(SUM(DH$522:DH$523)=0,IF('[7]Param-ARMS Data'!DC341="","",'[7]Param-ARMS Data'!DC341/100),"")</f>
        <v>5.0000000000000001E-3</v>
      </c>
      <c r="DI139" s="88">
        <f>IF(SUM(DI$522:DI$523)=0,IF('[7]Param-ARMS Data'!DD341="","",'[7]Param-ARMS Data'!DD341/100),"")</f>
        <v>5.0000000000000001E-3</v>
      </c>
      <c r="DJ139" s="88">
        <f>IF(SUM(DJ$522:DJ$523)=0,IF('[7]Param-ARMS Data'!DE341="","",'[7]Param-ARMS Data'!DE341/100),"")</f>
        <v>5.0000000000000001E-3</v>
      </c>
      <c r="DK139" s="88">
        <f>IF(SUM(DK$522:DK$523)=0,IF('[7]Param-ARMS Data'!DF341="","",'[7]Param-ARMS Data'!DF341/100),"")</f>
        <v>5.0000000000000001E-3</v>
      </c>
      <c r="DL139" s="88">
        <f>IF(SUM(DL$522:DL$523)=0,IF('[7]Param-ARMS Data'!DG341="","",'[7]Param-ARMS Data'!DG341/100),"")</f>
        <v>5.0000000000000001E-3</v>
      </c>
      <c r="DM139" s="88">
        <f>IF(SUM(DM$522:DM$523)=0,IF('[7]Param-ARMS Data'!DH341="","",'[7]Param-ARMS Data'!DH341/100),"")</f>
        <v>5.0000000000000001E-3</v>
      </c>
      <c r="DN139" s="88">
        <f>IF(SUM(DN$522:DN$523)=0,IF('[7]Param-ARMS Data'!DI341="","",'[7]Param-ARMS Data'!DI341/100),"")</f>
        <v>5.0000000000000001E-3</v>
      </c>
      <c r="DO139" s="88">
        <f>IF(SUM(DO$522:DO$523)=0,IF('[7]Param-ARMS Data'!DJ341="","",'[7]Param-ARMS Data'!DJ341/100),"")</f>
        <v>5.0000000000000001E-3</v>
      </c>
      <c r="DP139" s="88">
        <f>IF(SUM(DP$522:DP$523)=0,IF('[7]Param-ARMS Data'!DK341="","",'[7]Param-ARMS Data'!DK341/100),"")</f>
        <v>5.0000000000000001E-3</v>
      </c>
      <c r="DQ139" s="88">
        <f>IF(SUM(DQ$522:DQ$523)=0,IF('[7]Param-ARMS Data'!DL341="","",'[7]Param-ARMS Data'!DL341/100),"")</f>
        <v>5.0000000000000001E-3</v>
      </c>
      <c r="DR139" s="88">
        <f>IF(SUM(DR$522:DR$523)=0,IF('[7]Param-ARMS Data'!DM341="","",'[7]Param-ARMS Data'!DM341/100),"")</f>
        <v>5.0000000000000001E-3</v>
      </c>
      <c r="DS139" s="88">
        <f>IF(SUM(DS$522:DS$523)=0,IF('[7]Param-ARMS Data'!DN341="","",'[7]Param-ARMS Data'!DN341/100),"")</f>
        <v>5.0000000000000001E-3</v>
      </c>
      <c r="DT139" s="88">
        <f>IF(SUM(DT$522:DT$523)=0,IF('[7]Param-ARMS Data'!DO341="","",'[7]Param-ARMS Data'!DO341/100),"")</f>
        <v>5.0000000000000001E-3</v>
      </c>
      <c r="DU139" s="88">
        <f>IF(SUM(DU$522:DU$523)=0,IF('[7]Param-ARMS Data'!DP341="","",'[7]Param-ARMS Data'!DP341/100),"")</f>
        <v>5.0000000000000001E-3</v>
      </c>
      <c r="DV139" s="88">
        <f>IF(SUM(DV$522:DV$523)=0,IF('[7]Param-ARMS Data'!DQ341="","",'[7]Param-ARMS Data'!DQ341/100),"")</f>
        <v>5.0000000000000001E-3</v>
      </c>
      <c r="DW139" s="88">
        <f>IF(SUM(DW$522:DW$523)=0,IF('[7]Param-ARMS Data'!DR341="","",'[7]Param-ARMS Data'!DR341/100),"")</f>
        <v>5.0000000000000001E-3</v>
      </c>
      <c r="DX139" s="88">
        <f>IF(SUM(DX$522:DX$523)=0,IF('[7]Param-ARMS Data'!DS341="","",'[7]Param-ARMS Data'!DS341/100),"")</f>
        <v>5.0000000000000001E-3</v>
      </c>
      <c r="DY139" s="88">
        <f>IF(SUM(DY$522:DY$523)=0,IF('[7]Param-ARMS Data'!DT341="","",'[7]Param-ARMS Data'!DT341/100),"")</f>
        <v>5.0000000000000001E-3</v>
      </c>
      <c r="DZ139" s="88">
        <f>IF(SUM(DZ$522:DZ$523)=0,IF('[7]Param-ARMS Data'!DU341="","",'[7]Param-ARMS Data'!DU341/100),"")</f>
        <v>5.0000000000000001E-3</v>
      </c>
      <c r="EA139" s="88">
        <f>IF(SUM(EA$522:EA$523)=0,IF('[7]Param-ARMS Data'!DV341="","",'[7]Param-ARMS Data'!DV341/100),"")</f>
        <v>5.0000000000000001E-3</v>
      </c>
      <c r="EB139" s="88">
        <f>IF(SUM(EB$522:EB$523)=0,IF('[7]Param-ARMS Data'!DW341="","",'[7]Param-ARMS Data'!DW341/100),"")</f>
        <v>5.0000000000000001E-3</v>
      </c>
      <c r="EC139" s="88">
        <f>IF(SUM(EC$522:EC$523)=0,IF('[7]Param-ARMS Data'!DX341="","",'[7]Param-ARMS Data'!DX341/100),"")</f>
        <v>5.0000000000000001E-3</v>
      </c>
      <c r="ED139" s="88">
        <f>IF(SUM(ED$522:ED$523)=0,IF('[7]Param-ARMS Data'!DY341="","",'[7]Param-ARMS Data'!DY341/100),"")</f>
        <v>5.0000000000000001E-3</v>
      </c>
      <c r="EE139" s="88">
        <f>IF(SUM(EE$522:EE$523)=0,IF('[7]Param-ARMS Data'!DZ341="","",'[7]Param-ARMS Data'!DZ341/100),"")</f>
        <v>5.0000000000000001E-3</v>
      </c>
      <c r="EF139" s="88">
        <f>IF(SUM(EF$522:EF$523)=0,IF('[7]Param-ARMS Data'!EA341="","",'[7]Param-ARMS Data'!EA341/100),"")</f>
        <v>5.0000000000000001E-3</v>
      </c>
      <c r="EG139" s="88">
        <f>IF(SUM(EG$522:EG$523)=0,IF('[7]Param-ARMS Data'!EB341="","",'[7]Param-ARMS Data'!EB341/100),"")</f>
        <v>5.0000000000000001E-3</v>
      </c>
      <c r="EH139" s="88">
        <f>IF(SUM(EH$522:EH$523)=0,IF('[7]Param-ARMS Data'!EC341="","",'[7]Param-ARMS Data'!EC341/100),"")</f>
        <v>5.0000000000000001E-3</v>
      </c>
      <c r="EI139" s="88">
        <f>IF(SUM(EI$522:EI$523)=0,IF('[7]Param-ARMS Data'!ED341="","",'[7]Param-ARMS Data'!ED341/100),"")</f>
        <v>5.0000000000000001E-3</v>
      </c>
      <c r="EJ139" s="88">
        <f>IF(SUM(EJ$522:EJ$523)=0,IF('[7]Param-ARMS Data'!EE341="","",'[7]Param-ARMS Data'!EE341/100),"")</f>
        <v>5.0000000000000001E-3</v>
      </c>
      <c r="EK139" s="88">
        <f>IF(SUM(EK$522:EK$523)=0,IF('[7]Param-ARMS Data'!EF341="","",'[7]Param-ARMS Data'!EF341/100),"")</f>
        <v>5.0000000000000001E-3</v>
      </c>
      <c r="EL139" s="88">
        <f>IF(SUM(EL$522:EL$523)=0,IF('[7]Param-ARMS Data'!EG341="","",'[7]Param-ARMS Data'!EG341/100),"")</f>
        <v>5.0000000000000001E-3</v>
      </c>
      <c r="EM139" s="88">
        <f>IF(SUM(EM$522:EM$523)=0,IF('[7]Param-ARMS Data'!EH341="","",'[7]Param-ARMS Data'!EH341/100),"")</f>
        <v>5.0000000000000001E-3</v>
      </c>
      <c r="EN139" s="88">
        <f>IF(SUM(EN$522:EN$523)=0,IF('[7]Param-ARMS Data'!EI341="","",'[7]Param-ARMS Data'!EI341/100),"")</f>
        <v>5.0000000000000001E-3</v>
      </c>
      <c r="EO139" s="88">
        <f>IF(SUM(EO$522:EO$523)=0,IF('[7]Param-ARMS Data'!EJ341="","",'[7]Param-ARMS Data'!EJ341/100),"")</f>
        <v>5.0000000000000001E-3</v>
      </c>
      <c r="EP139" s="88">
        <f>IF(SUM(EP$522:EP$523)=0,IF('[7]Param-ARMS Data'!EK341="","",'[7]Param-ARMS Data'!EK341/100),"")</f>
        <v>5.0000000000000001E-3</v>
      </c>
      <c r="EQ139" s="88">
        <f>IF(SUM(EQ$522:EQ$523)=0,IF('[7]Param-ARMS Data'!EL341="","",'[7]Param-ARMS Data'!EL341/100),"")</f>
        <v>5.0000000000000001E-3</v>
      </c>
      <c r="ER139" s="88">
        <f>IF(SUM(ER$522:ER$523)=0,IF('[7]Param-ARMS Data'!EM341="","",'[7]Param-ARMS Data'!EM341/100),"")</f>
        <v>5.0000000000000001E-3</v>
      </c>
      <c r="ES139" s="88">
        <f>IF(SUM(ES$522:ES$523)=0,IF('[7]Param-ARMS Data'!EN341="","",'[7]Param-ARMS Data'!EN341/100),"")</f>
        <v>5.0000000000000001E-3</v>
      </c>
      <c r="ET139" s="88">
        <f>IF(SUM(ET$522:ET$523)=0,IF('[7]Param-ARMS Data'!EO341="","",'[7]Param-ARMS Data'!EO341/100),"")</f>
        <v>5.0000000000000001E-3</v>
      </c>
      <c r="EU139" s="88">
        <f>IF(SUM(EU$522:EU$523)=0,IF('[7]Param-ARMS Data'!EP341="","",'[7]Param-ARMS Data'!EP341/100),"")</f>
        <v>5.0000000000000001E-3</v>
      </c>
      <c r="EV139" s="88">
        <f>IF(SUM(EV$522:EV$523)=0,IF('[7]Param-ARMS Data'!EQ341="","",'[7]Param-ARMS Data'!EQ341/100),"")</f>
        <v>5.0000000000000001E-3</v>
      </c>
      <c r="EW139" s="88">
        <f>IF(SUM(EW$522:EW$523)=0,IF('[7]Param-ARMS Data'!ER341="","",'[7]Param-ARMS Data'!ER341/100),"")</f>
        <v>5.0000000000000001E-3</v>
      </c>
      <c r="EX139" s="88">
        <f>IF(SUM(EX$522:EX$523)=0,IF('[7]Param-ARMS Data'!ES341="","",'[7]Param-ARMS Data'!ES341/100),"")</f>
        <v>5.0000000000000001E-3</v>
      </c>
      <c r="EY139" s="88">
        <f>IF(SUM(EY$522:EY$523)=0,IF('[7]Param-ARMS Data'!ET341="","",'[7]Param-ARMS Data'!ET341/100),"")</f>
        <v>5.0000000000000001E-3</v>
      </c>
      <c r="EZ139" s="88">
        <f>IF(SUM(EZ$522:EZ$523)=0,IF('[7]Param-ARMS Data'!EU341="","",'[7]Param-ARMS Data'!EU341/100),"")</f>
        <v>5.0000000000000001E-3</v>
      </c>
      <c r="FA139" s="88">
        <f>IF(SUM(FA$522:FA$523)=0,IF('[7]Param-ARMS Data'!EV341="","",'[7]Param-ARMS Data'!EV341/100),"")</f>
        <v>5.0000000000000001E-3</v>
      </c>
      <c r="FB139" s="88">
        <f>IF(SUM(FB$522:FB$523)=0,IF('[7]Param-ARMS Data'!EW341="","",'[7]Param-ARMS Data'!EW341/100),"")</f>
        <v>5.0000000000000001E-3</v>
      </c>
      <c r="FC139" s="88">
        <f>IF(SUM(FC$522:FC$523)=0,IF('[7]Param-ARMS Data'!EX341="","",'[7]Param-ARMS Data'!EX341/100),"")</f>
        <v>5.0000000000000001E-3</v>
      </c>
      <c r="FD139" s="88">
        <f>IF(SUM(FD$522:FD$523)=0,IF('[7]Param-ARMS Data'!EY341="","",'[7]Param-ARMS Data'!EY341/100),"")</f>
        <v>5.0000000000000001E-3</v>
      </c>
      <c r="FE139" s="88">
        <f>IF(SUM(FE$522:FE$523)=0,IF('[7]Param-ARMS Data'!EZ341="","",'[7]Param-ARMS Data'!EZ341/100),"")</f>
        <v>5.0000000000000001E-3</v>
      </c>
      <c r="FF139" s="88">
        <f>IF(SUM(FF$522:FF$523)=0,IF('[7]Param-ARMS Data'!FA341="","",'[7]Param-ARMS Data'!FA341/100),"")</f>
        <v>5.0000000000000001E-3</v>
      </c>
      <c r="FG139" s="88">
        <f>IF(SUM(FG$522:FG$523)=0,IF('[7]Param-ARMS Data'!FB341="","",'[7]Param-ARMS Data'!FB341/100),"")</f>
        <v>5.0000000000000001E-3</v>
      </c>
      <c r="FH139" s="88">
        <f>IF(SUM(FH$522:FH$523)=0,IF('[7]Param-ARMS Data'!FC341="","",'[7]Param-ARMS Data'!FC341/100),"")</f>
        <v>5.0000000000000001E-3</v>
      </c>
      <c r="FI139" s="88">
        <f>IF(SUM(FI$522:FI$523)=0,IF('[7]Param-ARMS Data'!FD341="","",'[7]Param-ARMS Data'!FD341/100),"")</f>
        <v>5.0000000000000001E-3</v>
      </c>
      <c r="FJ139" s="88">
        <f>IF(SUM(FJ$522:FJ$523)=0,IF('[7]Param-ARMS Data'!FE341="","",'[7]Param-ARMS Data'!FE341/100),"")</f>
        <v>5.0000000000000001E-3</v>
      </c>
      <c r="FK139" s="88">
        <f>IF(SUM(FK$522:FK$523)=0,IF('[7]Param-ARMS Data'!FF341="","",'[7]Param-ARMS Data'!FF341/100),"")</f>
        <v>5.0000000000000001E-3</v>
      </c>
      <c r="FL139" s="88">
        <f>IF(SUM(FL$522:FL$523)=0,IF('[7]Param-ARMS Data'!FG341="","",'[7]Param-ARMS Data'!FG341/100),"")</f>
        <v>5.0000000000000001E-3</v>
      </c>
      <c r="FM139" s="88">
        <f>IF(SUM(FM$522:FM$523)=0,IF('[7]Param-ARMS Data'!FH341="","",'[7]Param-ARMS Data'!FH341/100),"")</f>
        <v>5.0000000000000001E-3</v>
      </c>
      <c r="FN139" s="88">
        <f>IF(SUM(FN$522:FN$523)=0,IF('[7]Param-ARMS Data'!FI341="","",'[7]Param-ARMS Data'!FI341/100),"")</f>
        <v>5.0000000000000001E-3</v>
      </c>
      <c r="FO139" s="88">
        <f>IF(SUM(FO$522:FO$523)=0,IF('[7]Param-ARMS Data'!FJ341="","",'[7]Param-ARMS Data'!FJ341/100),"")</f>
        <v>5.0000000000000001E-3</v>
      </c>
      <c r="FP139" s="88">
        <f>IF(SUM(FP$522:FP$523)=0,IF('[7]Param-ARMS Data'!FK341="","",'[7]Param-ARMS Data'!FK341/100),"")</f>
        <v>5.0000000000000001E-3</v>
      </c>
      <c r="FQ139" s="88">
        <f>IF(SUM(FQ$522:FQ$523)=0,IF('[7]Param-ARMS Data'!FL341="","",'[7]Param-ARMS Data'!FL341/100),"")</f>
        <v>5.0000000000000001E-3</v>
      </c>
      <c r="FR139" s="88">
        <f>IF(SUM(FR$522:FR$523)=0,IF('[7]Param-ARMS Data'!FM341="","",'[7]Param-ARMS Data'!FM341/100),"")</f>
        <v>5.0000000000000001E-3</v>
      </c>
      <c r="FS139" s="88">
        <f>IF(SUM(FS$522:FS$523)=0,IF('[7]Param-ARMS Data'!FN341="","",'[7]Param-ARMS Data'!FN341/100),"")</f>
        <v>5.0000000000000001E-3</v>
      </c>
      <c r="FT139" s="88">
        <f>IF(SUM(FT$522:FT$523)=0,IF('[7]Param-ARMS Data'!FO341="","",'[7]Param-ARMS Data'!FO341/100),"")</f>
        <v>5.0000000000000001E-3</v>
      </c>
      <c r="FU139" s="88">
        <f>IF(SUM(FU$522:FU$523)=0,IF('[7]Param-ARMS Data'!FP341="","",'[7]Param-ARMS Data'!FP341/100),"")</f>
        <v>5.0000000000000001E-3</v>
      </c>
      <c r="FV139" s="88">
        <f>IF(SUM(FV$522:FV$523)=0,IF('[7]Param-ARMS Data'!FQ341="","",'[7]Param-ARMS Data'!FQ341/100),"")</f>
        <v>5.0000000000000001E-3</v>
      </c>
      <c r="FW139" s="88">
        <f>IF(SUM(FW$522:FW$523)=0,IF('[7]Param-ARMS Data'!FR341="","",'[7]Param-ARMS Data'!FR341/100),"")</f>
        <v>5.0000000000000001E-3</v>
      </c>
      <c r="FX139" s="88">
        <f>IF(SUM(FX$522:FX$523)=0,IF('[7]Param-ARMS Data'!FS341="","",'[7]Param-ARMS Data'!FS341/100),"")</f>
        <v>5.0000000000000001E-3</v>
      </c>
      <c r="FY139" s="88">
        <f>IF(SUM(FY$522:FY$523)=0,IF('[7]Param-ARMS Data'!FT341="","",'[7]Param-ARMS Data'!FT341/100),"")</f>
        <v>5.0000000000000001E-3</v>
      </c>
      <c r="FZ139" s="88">
        <f>IF(SUM(FZ$522:FZ$523)=0,IF('[7]Param-ARMS Data'!FU341="","",'[7]Param-ARMS Data'!FU341/100),"")</f>
        <v>5.0000000000000001E-3</v>
      </c>
      <c r="GA139" s="88">
        <f>IF(SUM(GA$522:GA$523)=0,IF('[7]Param-ARMS Data'!FV341="","",'[7]Param-ARMS Data'!FV341/100),"")</f>
        <v>5.0000000000000001E-3</v>
      </c>
      <c r="GB139" s="88">
        <f>IF(SUM(GB$522:GB$523)=0,IF('[7]Param-ARMS Data'!FW341="","",'[7]Param-ARMS Data'!FW341/100),"")</f>
        <v>5.0000000000000001E-3</v>
      </c>
      <c r="GC139" s="88">
        <f>IF(SUM(GC$522:GC$523)=0,IF('[7]Param-ARMS Data'!FX341="","",'[7]Param-ARMS Data'!FX341/100),"")</f>
        <v>5.0000000000000001E-3</v>
      </c>
      <c r="GD139" s="88">
        <f>IF(SUM(GD$522:GD$523)=0,IF('[7]Param-ARMS Data'!FY341="","",'[7]Param-ARMS Data'!FY341/100),"")</f>
        <v>5.0000000000000001E-3</v>
      </c>
      <c r="GE139" s="88">
        <f>IF(SUM(GE$522:GE$523)=0,IF('[7]Param-ARMS Data'!FZ341="","",'[7]Param-ARMS Data'!FZ341/100),"")</f>
        <v>5.0000000000000001E-3</v>
      </c>
      <c r="GF139" s="88">
        <f>IF(SUM(GF$522:GF$523)=0,IF('[7]Param-ARMS Data'!GA341="","",'[7]Param-ARMS Data'!GA341/100),"")</f>
        <v>5.0000000000000001E-3</v>
      </c>
      <c r="GG139" s="88">
        <f>IF(SUM(GG$522:GG$523)=0,IF('[7]Param-ARMS Data'!GB341="","",'[7]Param-ARMS Data'!GB341/100),"")</f>
        <v>5.0000000000000001E-3</v>
      </c>
      <c r="GH139" s="88">
        <f>IF(SUM(GH$522:GH$523)=0,IF('[7]Param-ARMS Data'!GC341="","",'[7]Param-ARMS Data'!GC341/100),"")</f>
        <v>5.0000000000000001E-3</v>
      </c>
      <c r="GI139" s="88">
        <f>IF(SUM(GI$522:GI$523)=0,IF('[7]Param-ARMS Data'!GD341="","",'[7]Param-ARMS Data'!GD341/100),"")</f>
        <v>5.0000000000000001E-3</v>
      </c>
      <c r="GJ139" s="88">
        <f>IF(SUM(GJ$522:GJ$523)=0,IF('[7]Param-ARMS Data'!GE341="","",'[7]Param-ARMS Data'!GE341/100),"")</f>
        <v>5.0000000000000001E-3</v>
      </c>
      <c r="GK139" s="88">
        <f>IF(SUM(GK$522:GK$523)=0,IF('[7]Param-ARMS Data'!GF341="","",'[7]Param-ARMS Data'!GF341/100),"")</f>
        <v>5.0000000000000001E-3</v>
      </c>
      <c r="GL139" s="88">
        <f>IF(SUM(GL$522:GL$523)=0,IF('[7]Param-ARMS Data'!GG341="","",'[7]Param-ARMS Data'!GG341/100),"")</f>
        <v>5.0000000000000001E-3</v>
      </c>
      <c r="GM139" s="88">
        <f>IF(SUM(GM$522:GM$523)=0,IF('[7]Param-ARMS Data'!GH341="","",'[7]Param-ARMS Data'!GH341/100),"")</f>
        <v>5.0000000000000001E-3</v>
      </c>
      <c r="GN139" s="88">
        <f>IF(SUM(GN$522:GN$523)=0,IF('[7]Param-ARMS Data'!GI341="","",'[7]Param-ARMS Data'!GI341/100),"")</f>
        <v>5.0000000000000001E-3</v>
      </c>
      <c r="GO139" s="88">
        <f>IF(SUM(GO$522:GO$523)=0,IF('[7]Param-ARMS Data'!GJ341="","",'[7]Param-ARMS Data'!GJ341/100),"")</f>
        <v>5.0000000000000001E-3</v>
      </c>
      <c r="GP139" s="88">
        <f>IF(SUM(GP$522:GP$523)=0,IF('[7]Param-ARMS Data'!GK341="","",'[7]Param-ARMS Data'!GK341/100),"")</f>
        <v>5.0000000000000001E-3</v>
      </c>
      <c r="GQ139" s="88">
        <f>IF(SUM(GQ$522:GQ$523)=0,IF('[7]Param-ARMS Data'!GL341="","",'[7]Param-ARMS Data'!GL341/100),"")</f>
        <v>5.0000000000000001E-3</v>
      </c>
      <c r="GR139" s="88">
        <f>IF(SUM(GR$522:GR$523)=0,IF('[7]Param-ARMS Data'!GM341="","",'[7]Param-ARMS Data'!GM341/100),"")</f>
        <v>5.0000000000000001E-3</v>
      </c>
      <c r="GS139" s="88">
        <f>IF(SUM(GS$522:GS$523)=0,IF('[7]Param-ARMS Data'!GN341="","",'[7]Param-ARMS Data'!GN341/100),"")</f>
        <v>5.0000000000000001E-3</v>
      </c>
      <c r="GT139" s="88">
        <f>IF(SUM(GT$522:GT$523)=0,IF('[7]Param-ARMS Data'!GO341="","",'[7]Param-ARMS Data'!GO341/100),"")</f>
        <v>5.0000000000000001E-3</v>
      </c>
      <c r="GU139" s="88">
        <f>IF(SUM(GU$522:GU$523)=0,IF('[7]Param-ARMS Data'!GP341="","",'[7]Param-ARMS Data'!GP341/100),"")</f>
        <v>5.0000000000000001E-3</v>
      </c>
      <c r="GV139" s="88">
        <f>IF(SUM(GV$522:GV$523)=0,IF('[7]Param-ARMS Data'!GQ341="","",'[7]Param-ARMS Data'!GQ341/100),"")</f>
        <v>5.0000000000000001E-3</v>
      </c>
      <c r="GW139" s="88">
        <f>IF(SUM(GW$522:GW$523)=0,IF('[7]Param-ARMS Data'!GR341="","",'[7]Param-ARMS Data'!GR341/100),"")</f>
        <v>5.0000000000000001E-3</v>
      </c>
      <c r="GX139" s="88">
        <f>IF(SUM(GX$522:GX$523)=0,IF('[7]Param-ARMS Data'!GS341="","",'[7]Param-ARMS Data'!GS341/100),"")</f>
        <v>5.0000000000000001E-3</v>
      </c>
      <c r="GY139" s="88">
        <f>IF(SUM(GY$522:GY$523)=0,IF('[7]Param-ARMS Data'!GT341="","",'[7]Param-ARMS Data'!GT341/100),"")</f>
        <v>5.0000000000000001E-3</v>
      </c>
      <c r="GZ139" s="88">
        <f>IF(SUM(GZ$522:GZ$523)=0,IF('[7]Param-ARMS Data'!GU341="","",'[7]Param-ARMS Data'!GU341/100),"")</f>
        <v>5.0000000000000001E-3</v>
      </c>
      <c r="HA139" s="88">
        <f>IF(SUM(HA$522:HA$523)=0,IF('[7]Param-ARMS Data'!GV341="","",'[7]Param-ARMS Data'!GV341/100),"")</f>
        <v>5.0000000000000001E-3</v>
      </c>
      <c r="HB139" s="88">
        <f>IF(SUM(HB$522:HB$523)=0,IF('[7]Param-ARMS Data'!GW341="","",'[7]Param-ARMS Data'!GW341/100),"")</f>
        <v>5.0000000000000001E-3</v>
      </c>
      <c r="HC139" s="88">
        <f>IF(SUM(HC$522:HC$523)=0,IF('[7]Param-ARMS Data'!GX341="","",'[7]Param-ARMS Data'!GX341/100),"")</f>
        <v>5.0000000000000001E-3</v>
      </c>
      <c r="HD139" s="88">
        <f>IF(SUM(HD$522:HD$523)=0,IF('[7]Param-ARMS Data'!GY341="","",'[7]Param-ARMS Data'!GY341/100),"")</f>
        <v>5.0000000000000001E-3</v>
      </c>
      <c r="HE139" s="88">
        <f>IF(SUM(HE$522:HE$523)=0,IF('[7]Param-ARMS Data'!GZ341="","",'[7]Param-ARMS Data'!GZ341/100),"")</f>
        <v>5.0000000000000001E-3</v>
      </c>
      <c r="HF139" s="88">
        <f>IF(SUM(HF$522:HF$523)=0,IF('[7]Param-ARMS Data'!HA341="","",'[7]Param-ARMS Data'!HA341/100),"")</f>
        <v>5.0000000000000001E-3</v>
      </c>
      <c r="HG139" s="88">
        <f>IF(SUM(HG$522:HG$523)=0,IF('[7]Param-ARMS Data'!HB341="","",'[7]Param-ARMS Data'!HB341/100),"")</f>
        <v>5.0000000000000001E-3</v>
      </c>
      <c r="HH139" s="88">
        <f>IF(SUM(HH$522:HH$523)=0,IF('[7]Param-ARMS Data'!HC341="","",'[7]Param-ARMS Data'!HC341/100),"")</f>
        <v>5.0000000000000001E-3</v>
      </c>
      <c r="HI139" s="88">
        <f>IF(SUM(HI$522:HI$523)=0,IF('[7]Param-ARMS Data'!HD341="","",'[7]Param-ARMS Data'!HD341/100),"")</f>
        <v>5.0000000000000001E-3</v>
      </c>
      <c r="HJ139" s="88">
        <f>IF(SUM(HJ$522:HJ$523)=0,IF('[7]Param-ARMS Data'!HE341="","",'[7]Param-ARMS Data'!HE341/100),"")</f>
        <v>5.0000000000000001E-3</v>
      </c>
      <c r="HK139" s="88">
        <f>IF(SUM(HK$522:HK$523)=0,IF('[7]Param-ARMS Data'!HF341="","",'[7]Param-ARMS Data'!HF341/100),"")</f>
        <v>5.0000000000000001E-3</v>
      </c>
      <c r="HL139" s="88">
        <f>IF(SUM(HL$522:HL$523)=0,IF('[7]Param-ARMS Data'!HG341="","",'[7]Param-ARMS Data'!HG341/100),"")</f>
        <v>5.0000000000000001E-3</v>
      </c>
      <c r="HM139" s="88">
        <f>IF(SUM(HM$522:HM$523)=0,IF('[7]Param-ARMS Data'!HH341="","",'[7]Param-ARMS Data'!HH341/100),"")</f>
        <v>5.0000000000000001E-3</v>
      </c>
      <c r="HN139" s="88">
        <f>IF(SUM(HN$522:HN$523)=0,IF('[7]Param-ARMS Data'!HI341="","",'[7]Param-ARMS Data'!HI341/100),"")</f>
        <v>5.0000000000000001E-3</v>
      </c>
      <c r="HO139" s="88">
        <f>IF(SUM(HO$522:HO$523)=0,IF('[7]Param-ARMS Data'!HJ341="","",'[7]Param-ARMS Data'!HJ341/100),"")</f>
        <v>5.0000000000000001E-3</v>
      </c>
      <c r="HP139" s="88">
        <f>IF(SUM(HP$522:HP$523)=0,IF('[7]Param-ARMS Data'!HK341="","",'[7]Param-ARMS Data'!HK341/100),"")</f>
        <v>5.0000000000000001E-3</v>
      </c>
      <c r="HQ139" s="88">
        <f>IF(SUM(HQ$522:HQ$523)=0,IF('[7]Param-ARMS Data'!HL341="","",'[7]Param-ARMS Data'!HL341/100),"")</f>
        <v>5.0000000000000001E-3</v>
      </c>
      <c r="HR139" s="88">
        <f>IF(SUM(HR$522:HR$523)=0,IF('[7]Param-ARMS Data'!HM341="","",'[7]Param-ARMS Data'!HM341/100),"")</f>
        <v>5.0000000000000001E-3</v>
      </c>
      <c r="HS139" s="88">
        <f>IF(SUM(HS$522:HS$523)=0,IF('[7]Param-ARMS Data'!HN341="","",'[7]Param-ARMS Data'!HN341/100),"")</f>
        <v>5.0000000000000001E-3</v>
      </c>
      <c r="HT139" s="88">
        <f>IF(SUM(HT$522:HT$523)=0,IF('[7]Param-ARMS Data'!HO341="","",'[7]Param-ARMS Data'!HO341/100),"")</f>
        <v>5.0000000000000001E-3</v>
      </c>
      <c r="HU139" s="88">
        <f>IF(SUM(HU$522:HU$523)=0,IF('[7]Param-ARMS Data'!HP341="","",'[7]Param-ARMS Data'!HP341/100),"")</f>
        <v>5.0000000000000001E-3</v>
      </c>
      <c r="HV139" s="88">
        <f>IF(SUM(HV$522:HV$523)=0,IF('[7]Param-ARMS Data'!HQ341="","",'[7]Param-ARMS Data'!HQ341/100),"")</f>
        <v>5.0000000000000001E-3</v>
      </c>
      <c r="HW139" s="88">
        <f>IF(SUM(HW$522:HW$523)=0,IF('[7]Param-ARMS Data'!HR341="","",'[7]Param-ARMS Data'!HR341/100),"")</f>
        <v>5.0000000000000001E-3</v>
      </c>
      <c r="HX139" s="88">
        <f>IF(SUM(HX$522:HX$523)=0,IF('[7]Param-ARMS Data'!HS341="","",'[7]Param-ARMS Data'!HS341/100),"")</f>
        <v>5.0000000000000001E-3</v>
      </c>
      <c r="HY139" s="88">
        <f>IF(SUM(HY$522:HY$523)=0,IF('[7]Param-ARMS Data'!HT341="","",'[7]Param-ARMS Data'!HT341/100),"")</f>
        <v>5.0000000000000001E-3</v>
      </c>
      <c r="HZ139" s="88">
        <f>IF(SUM(HZ$522:HZ$523)=0,IF('[7]Param-ARMS Data'!HU341="","",'[7]Param-ARMS Data'!HU341/100),"")</f>
        <v>5.0000000000000001E-3</v>
      </c>
      <c r="IA139" s="88">
        <f>IF(SUM(IA$522:IA$523)=0,IF('[7]Param-ARMS Data'!HV341="","",'[7]Param-ARMS Data'!HV341/100),"")</f>
        <v>5.0000000000000001E-3</v>
      </c>
      <c r="IB139" s="88">
        <f>IF(SUM(IB$522:IB$523)=0,IF('[7]Param-ARMS Data'!HW341="","",'[7]Param-ARMS Data'!HW341/100),"")</f>
        <v>5.0000000000000001E-3</v>
      </c>
      <c r="IC139" s="88">
        <f>IF(SUM(IC$522:IC$523)=0,IF('[7]Param-ARMS Data'!HX341="","",'[7]Param-ARMS Data'!HX341/100),"")</f>
        <v>5.0000000000000001E-3</v>
      </c>
      <c r="ID139" s="88">
        <f>IF(SUM(ID$522:ID$523)=0,IF('[7]Param-ARMS Data'!HY341="","",'[7]Param-ARMS Data'!HY341/100),"")</f>
        <v>5.0000000000000001E-3</v>
      </c>
      <c r="IE139" s="88">
        <f>IF(SUM(IE$522:IE$523)=0,IF('[7]Param-ARMS Data'!HZ341="","",'[7]Param-ARMS Data'!HZ341/100),"")</f>
        <v>5.0000000000000001E-3</v>
      </c>
      <c r="IF139" s="88">
        <f>IF(SUM(IF$522:IF$523)=0,IF('[7]Param-ARMS Data'!IA341="","",'[7]Param-ARMS Data'!IA341/100),"")</f>
        <v>5.0000000000000001E-3</v>
      </c>
      <c r="IG139" s="88">
        <f>IF(SUM(IG$522:IG$523)=0,IF('[7]Param-ARMS Data'!IB341="","",'[7]Param-ARMS Data'!IB341/100),"")</f>
        <v>5.0000000000000001E-3</v>
      </c>
      <c r="IH139" s="88">
        <f>IF(SUM(IH$522:IH$523)=0,IF('[7]Param-ARMS Data'!IC341="","",'[7]Param-ARMS Data'!IC341/100),"")</f>
        <v>5.0000000000000001E-3</v>
      </c>
      <c r="II139" s="88">
        <f>IF(SUM(II$522:II$523)=0,IF('[7]Param-ARMS Data'!ID341="","",'[7]Param-ARMS Data'!ID341/100),"")</f>
        <v>5.0000000000000001E-3</v>
      </c>
      <c r="IJ139" s="88">
        <f>IF(SUM(IJ$522:IJ$523)=0,IF('[7]Param-ARMS Data'!IE341="","",'[7]Param-ARMS Data'!IE341/100),"")</f>
        <v>5.0000000000000001E-3</v>
      </c>
      <c r="IK139" s="88">
        <f>IF(SUM(IK$522:IK$523)=0,IF('[7]Param-ARMS Data'!IF341="","",'[7]Param-ARMS Data'!IF341/100),"")</f>
        <v>5.0000000000000001E-3</v>
      </c>
      <c r="IL139" s="88">
        <f>IF(SUM(IL$522:IL$523)=0,IF('[7]Param-ARMS Data'!IG341="","",'[7]Param-ARMS Data'!IG341/100),"")</f>
        <v>5.0000000000000001E-3</v>
      </c>
      <c r="IM139" s="88">
        <f>IF(SUM(IM$522:IM$523)=0,IF('[7]Param-ARMS Data'!IH341="","",'[7]Param-ARMS Data'!IH341/100),"")</f>
        <v>5.0000000000000001E-3</v>
      </c>
      <c r="IN139" s="88">
        <f>IF(SUM(IN$522:IN$523)=0,IF('[7]Param-ARMS Data'!II341="","",'[7]Param-ARMS Data'!II341/100),"")</f>
        <v>5.0000000000000001E-3</v>
      </c>
      <c r="IO139" s="88">
        <f>IF(SUM(IO$522:IO$523)=0,IF('[7]Param-ARMS Data'!IJ341="","",'[7]Param-ARMS Data'!IJ341/100),"")</f>
        <v>5.0000000000000001E-3</v>
      </c>
      <c r="IP139" s="88">
        <f>IF(SUM(IP$522:IP$523)=0,IF('[7]Param-ARMS Data'!IK341="","",'[7]Param-ARMS Data'!IK341/100),"")</f>
        <v>5.0000000000000001E-3</v>
      </c>
      <c r="IQ139" s="88">
        <f>IF(SUM(IQ$522:IQ$523)=0,IF('[7]Param-ARMS Data'!IL341="","",'[7]Param-ARMS Data'!IL341/100),"")</f>
        <v>5.0000000000000001E-3</v>
      </c>
      <c r="IR139" s="88">
        <f>IF(SUM(IR$522:IR$523)=0,IF('[7]Param-ARMS Data'!IM341="","",'[7]Param-ARMS Data'!IM341/100),"")</f>
        <v>5.0000000000000001E-3</v>
      </c>
      <c r="IS139" s="88">
        <f>IF(SUM(IS$522:IS$523)=0,IF('[7]Param-ARMS Data'!IN341="","",'[7]Param-ARMS Data'!IN341/100),"")</f>
        <v>5.0000000000000001E-3</v>
      </c>
      <c r="IT139" s="88">
        <f>IF(SUM(IT$522:IT$523)=0,IF('[7]Param-ARMS Data'!IO341="","",'[7]Param-ARMS Data'!IO341/100),"")</f>
        <v>5.0000000000000001E-3</v>
      </c>
      <c r="IU139" s="88">
        <f>IF(SUM(IU$522:IU$523)=0,IF('[7]Param-ARMS Data'!IP341="","",'[7]Param-ARMS Data'!IP341/100),"")</f>
        <v>5.0000000000000001E-3</v>
      </c>
      <c r="IV139" s="88">
        <f>IF(SUM(IV$522:IV$523)=0,IF('[7]Param-ARMS Data'!IQ341="","",'[7]Param-ARMS Data'!IQ341/100),"")</f>
        <v>5.0000000000000001E-3</v>
      </c>
      <c r="IW139" s="88">
        <f>IF(SUM(IW$522:IW$523)=0,IF('[7]Param-ARMS Data'!IR341="","",'[7]Param-ARMS Data'!IR341/100),"")</f>
        <v>5.0000000000000001E-3</v>
      </c>
      <c r="IX139" s="88">
        <f>IF(SUM(IX$522:IX$523)=0,IF('[7]Param-ARMS Data'!IS341="","",'[7]Param-ARMS Data'!IS341/100),"")</f>
        <v>5.0000000000000001E-3</v>
      </c>
      <c r="IY139" s="88">
        <f>IF(SUM(IY$522:IY$523)=0,IF('[7]Param-ARMS Data'!IT341="","",'[7]Param-ARMS Data'!IT341/100),"")</f>
        <v>5.0000000000000001E-3</v>
      </c>
      <c r="IZ139" s="88">
        <f>IF(SUM(IZ$522:IZ$523)=0,IF('[7]Param-ARMS Data'!IU341="","",'[7]Param-ARMS Data'!IU341/100),"")</f>
        <v>5.0000000000000001E-3</v>
      </c>
      <c r="JA139" s="88">
        <f>IF(SUM(JA$522:JA$523)=0,IF('[7]Param-ARMS Data'!IV341="","",'[7]Param-ARMS Data'!IV341/100),"")</f>
        <v>5.0000000000000001E-3</v>
      </c>
      <c r="JB139" s="88">
        <f>IF(SUM(JB$522:JB$523)=0,IF('[7]Param-ARMS Data'!IW341="","",'[7]Param-ARMS Data'!IW341/100),"")</f>
        <v>5.0000000000000001E-3</v>
      </c>
      <c r="JC139" s="88">
        <f>IF(SUM(JC$522:JC$523)=0,IF('[7]Param-ARMS Data'!IX341="","",'[7]Param-ARMS Data'!IX341/100),"")</f>
        <v>5.0000000000000001E-3</v>
      </c>
      <c r="JD139" s="88">
        <f>IF(SUM(JD$522:JD$523)=0,IF('[7]Param-ARMS Data'!IY341="","",'[7]Param-ARMS Data'!IY341/100),"")</f>
        <v>5.0000000000000001E-3</v>
      </c>
      <c r="JE139" s="88">
        <f>IF(SUM(JE$522:JE$523)=0,IF('[7]Param-ARMS Data'!IZ341="","",'[7]Param-ARMS Data'!IZ341/100),"")</f>
        <v>5.0000000000000001E-3</v>
      </c>
      <c r="JF139" s="88">
        <f>IF(SUM(JF$522:JF$523)=0,IF('[7]Param-ARMS Data'!JA341="","",'[7]Param-ARMS Data'!JA341/100),"")</f>
        <v>5.0000000000000001E-3</v>
      </c>
      <c r="JG139" s="88">
        <f>IF(SUM(JG$522:JG$523)=0,IF('[7]Param-ARMS Data'!JB341="","",'[7]Param-ARMS Data'!JB341/100),"")</f>
        <v>5.0000000000000001E-3</v>
      </c>
      <c r="JH139" s="88">
        <f>IF(SUM(JH$522:JH$523)=0,IF('[7]Param-ARMS Data'!JC341="","",'[7]Param-ARMS Data'!JC341/100),"")</f>
        <v>5.0000000000000001E-3</v>
      </c>
      <c r="JI139" s="88">
        <f>IF(SUM(JI$522:JI$523)=0,IF('[7]Param-ARMS Data'!JD341="","",'[7]Param-ARMS Data'!JD341/100),"")</f>
        <v>5.0000000000000001E-3</v>
      </c>
      <c r="JJ139" s="88">
        <f>IF(SUM(JJ$522:JJ$523)=0,IF('[7]Param-ARMS Data'!JE341="","",'[7]Param-ARMS Data'!JE341/100),"")</f>
        <v>5.0000000000000001E-3</v>
      </c>
      <c r="JK139" s="88">
        <f>IF(SUM(JK$522:JK$523)=0,IF('[7]Param-ARMS Data'!JF341="","",'[7]Param-ARMS Data'!JF341/100),"")</f>
        <v>5.0000000000000001E-3</v>
      </c>
      <c r="JL139" s="88">
        <f>IF(SUM(JL$522:JL$523)=0,IF('[7]Param-ARMS Data'!JG341="","",'[7]Param-ARMS Data'!JG341/100),"")</f>
        <v>5.0000000000000001E-3</v>
      </c>
      <c r="JM139" s="88">
        <f>IF(SUM(JM$522:JM$523)=0,IF('[7]Param-ARMS Data'!JH341="","",'[7]Param-ARMS Data'!JH341/100),"")</f>
        <v>5.0000000000000001E-3</v>
      </c>
      <c r="JN139" s="88">
        <f>IF(SUM(JN$522:JN$523)=0,IF('[7]Param-ARMS Data'!JI341="","",'[7]Param-ARMS Data'!JI341/100),"")</f>
        <v>5.0000000000000001E-3</v>
      </c>
      <c r="JO139" s="88">
        <f>IF(SUM(JO$522:JO$523)=0,IF('[7]Param-ARMS Data'!JJ341="","",'[7]Param-ARMS Data'!JJ341/100),"")</f>
        <v>5.0000000000000001E-3</v>
      </c>
      <c r="JP139" s="88">
        <f>IF(SUM(JP$522:JP$523)=0,IF('[7]Param-ARMS Data'!JK341="","",'[7]Param-ARMS Data'!JK341/100),"")</f>
        <v>5.0000000000000001E-3</v>
      </c>
      <c r="JQ139" s="88">
        <f>IF(SUM(JQ$522:JQ$523)=0,IF('[7]Param-ARMS Data'!JL341="","",'[7]Param-ARMS Data'!JL341/100),"")</f>
        <v>5.0000000000000001E-3</v>
      </c>
      <c r="JR139" s="88">
        <f>IF(SUM(JR$522:JR$523)=0,IF('[7]Param-ARMS Data'!JM341="","",'[7]Param-ARMS Data'!JM341/100),"")</f>
        <v>5.0000000000000001E-3</v>
      </c>
      <c r="JS139" s="88">
        <f>IF(SUM(JS$522:JS$523)=0,IF('[7]Param-ARMS Data'!JN341="","",'[7]Param-ARMS Data'!JN341/100),"")</f>
        <v>5.0000000000000001E-3</v>
      </c>
      <c r="JT139" s="88">
        <f>IF(SUM(JT$522:JT$523)=0,IF('[7]Param-ARMS Data'!JO341="","",'[7]Param-ARMS Data'!JO341/100),"")</f>
        <v>5.0000000000000001E-3</v>
      </c>
      <c r="JU139" s="88">
        <f>IF(SUM(JU$522:JU$523)=0,IF('[7]Param-ARMS Data'!JP341="","",'[7]Param-ARMS Data'!JP341/100),"")</f>
        <v>5.0000000000000001E-3</v>
      </c>
      <c r="JV139" s="88">
        <f>IF(SUM(JV$522:JV$523)=0,IF('[7]Param-ARMS Data'!JQ341="","",'[7]Param-ARMS Data'!JQ341/100),"")</f>
        <v>5.0000000000000001E-3</v>
      </c>
      <c r="JW139" s="88">
        <f>IF(SUM(JW$522:JW$523)=0,IF('[7]Param-ARMS Data'!JR341="","",'[7]Param-ARMS Data'!JR341/100),"")</f>
        <v>5.0000000000000001E-3</v>
      </c>
      <c r="JX139" s="88">
        <f>IF(SUM(JX$522:JX$523)=0,IF('[7]Param-ARMS Data'!JS341="","",'[7]Param-ARMS Data'!JS341/100),"")</f>
        <v>5.0000000000000001E-3</v>
      </c>
      <c r="JY139" s="88">
        <f>IF(SUM(JY$522:JY$523)=0,IF('[7]Param-ARMS Data'!JT341="","",'[7]Param-ARMS Data'!JT341/100),"")</f>
        <v>5.0000000000000001E-3</v>
      </c>
      <c r="JZ139" s="88">
        <f>IF(SUM(JZ$522:JZ$523)=0,IF('[7]Param-ARMS Data'!JU341="","",'[7]Param-ARMS Data'!JU341/100),"")</f>
        <v>5.0000000000000001E-3</v>
      </c>
      <c r="KA139" s="88">
        <f>IF(SUM(KA$522:KA$523)=0,IF('[7]Param-ARMS Data'!JV341="","",'[7]Param-ARMS Data'!JV341/100),"")</f>
        <v>5.0000000000000001E-3</v>
      </c>
      <c r="KB139" s="88">
        <f>IF(SUM(KB$522:KB$523)=0,IF('[7]Param-ARMS Data'!JW341="","",'[7]Param-ARMS Data'!JW341/100),"")</f>
        <v>5.0000000000000001E-3</v>
      </c>
      <c r="KC139" s="88">
        <f>IF(SUM(KC$522:KC$523)=0,IF('[7]Param-ARMS Data'!JX341="","",'[7]Param-ARMS Data'!JX341/100),"")</f>
        <v>5.0000000000000001E-3</v>
      </c>
      <c r="KD139" s="88">
        <f>IF(SUM(KD$522:KD$523)=0,IF('[7]Param-ARMS Data'!JY341="","",'[7]Param-ARMS Data'!JY341/100),"")</f>
        <v>5.0000000000000001E-3</v>
      </c>
      <c r="KE139" s="88">
        <f>IF(SUM(KE$522:KE$523)=0,IF('[7]Param-ARMS Data'!JZ341="","",'[7]Param-ARMS Data'!JZ341/100),"")</f>
        <v>5.0000000000000001E-3</v>
      </c>
      <c r="KF139" s="88">
        <f>IF(SUM(KF$522:KF$523)=0,IF('[7]Param-ARMS Data'!KA341="","",'[7]Param-ARMS Data'!KA341/100),"")</f>
        <v>5.0000000000000001E-3</v>
      </c>
      <c r="KG139" s="88">
        <f>IF(SUM(KG$522:KG$523)=0,IF('[7]Param-ARMS Data'!KB341="","",'[7]Param-ARMS Data'!KB341/100),"")</f>
        <v>5.0000000000000001E-3</v>
      </c>
      <c r="KH139" s="88">
        <f>IF(SUM(KH$522:KH$523)=0,IF('[7]Param-ARMS Data'!KC341="","",'[7]Param-ARMS Data'!KC341/100),"")</f>
        <v>5.0000000000000001E-3</v>
      </c>
      <c r="KI139" s="88">
        <f>IF(SUM(KI$522:KI$523)=0,IF('[7]Param-ARMS Data'!KD341="","",'[7]Param-ARMS Data'!KD341/100),"")</f>
        <v>5.0000000000000001E-3</v>
      </c>
      <c r="KJ139" s="88">
        <f>IF(SUM(KJ$522:KJ$523)=0,IF('[7]Param-ARMS Data'!KE341="","",'[7]Param-ARMS Data'!KE341/100),"")</f>
        <v>5.0000000000000001E-3</v>
      </c>
      <c r="KK139" s="88">
        <f>IF(SUM(KK$522:KK$523)=0,IF('[7]Param-ARMS Data'!KF341="","",'[7]Param-ARMS Data'!KF341/100),"")</f>
        <v>5.0000000000000001E-3</v>
      </c>
      <c r="KL139" s="88">
        <f>IF(SUM(KL$522:KL$523)=0,IF('[7]Param-ARMS Data'!KG341="","",'[7]Param-ARMS Data'!KG341/100),"")</f>
        <v>5.0000000000000001E-3</v>
      </c>
      <c r="KM139" s="88">
        <f>IF(SUM(KM$522:KM$523)=0,IF('[7]Param-ARMS Data'!KH341="","",'[7]Param-ARMS Data'!KH341/100),"")</f>
        <v>5.0000000000000001E-3</v>
      </c>
      <c r="KN139" s="88">
        <f>IF(SUM(KN$522:KN$523)=0,IF('[7]Param-ARMS Data'!KI341="","",'[7]Param-ARMS Data'!KI341/100),"")</f>
        <v>5.0000000000000001E-3</v>
      </c>
      <c r="KO139" s="88">
        <f>IF(SUM(KO$522:KO$523)=0,IF('[7]Param-ARMS Data'!KJ341="","",'[7]Param-ARMS Data'!KJ341/100),"")</f>
        <v>5.0000000000000001E-3</v>
      </c>
      <c r="KP139" s="88">
        <f>IF(SUM(KP$522:KP$523)=0,IF('[7]Param-ARMS Data'!KK341="","",'[7]Param-ARMS Data'!KK341/100),"")</f>
        <v>5.0000000000000001E-3</v>
      </c>
      <c r="KQ139" s="88">
        <f>IF(SUM(KQ$522:KQ$523)=0,IF('[7]Param-ARMS Data'!KL341="","",'[7]Param-ARMS Data'!KL341/100),"")</f>
        <v>5.0000000000000001E-3</v>
      </c>
      <c r="KR139" s="88">
        <f>IF(SUM(KR$522:KR$523)=0,IF('[7]Param-ARMS Data'!KM341="","",'[7]Param-ARMS Data'!KM341/100),"")</f>
        <v>5.0000000000000001E-3</v>
      </c>
      <c r="KS139" s="88">
        <f>IF(SUM(KS$522:KS$523)=0,IF('[7]Param-ARMS Data'!KN341="","",'[7]Param-ARMS Data'!KN341/100),"")</f>
        <v>5.0000000000000001E-3</v>
      </c>
      <c r="KT139" s="88">
        <f>IF(SUM(KT$522:KT$523)=0,IF('[7]Param-ARMS Data'!KO341="","",'[7]Param-ARMS Data'!KO341/100),"")</f>
        <v>5.0000000000000001E-3</v>
      </c>
      <c r="KU139" s="88">
        <f>IF(SUM(KU$522:KU$523)=0,IF('[7]Param-ARMS Data'!KP341="","",'[7]Param-ARMS Data'!KP341/100),"")</f>
        <v>5.0000000000000001E-3</v>
      </c>
      <c r="KV139" s="88">
        <f>IF(SUM(KV$522:KV$523)=0,IF('[7]Param-ARMS Data'!KQ341="","",'[7]Param-ARMS Data'!KQ341/100),"")</f>
        <v>5.0000000000000001E-3</v>
      </c>
      <c r="KW139" s="88">
        <f>IF(SUM(KW$522:KW$523)=0,IF('[7]Param-ARMS Data'!KR341="","",'[7]Param-ARMS Data'!KR341/100),"")</f>
        <v>5.0000000000000001E-3</v>
      </c>
      <c r="KX139" s="88">
        <f>IF(SUM(KX$522:KX$523)=0,IF('[7]Param-ARMS Data'!KS341="","",'[7]Param-ARMS Data'!KS341/100),"")</f>
        <v>5.0000000000000001E-3</v>
      </c>
      <c r="KY139" s="88">
        <f>IF(SUM(KY$522:KY$523)=0,IF('[7]Param-ARMS Data'!KT341="","",'[7]Param-ARMS Data'!KT341/100),"")</f>
        <v>5.0000000000000001E-3</v>
      </c>
      <c r="KZ139" s="88">
        <f>IF(SUM(KZ$522:KZ$523)=0,IF('[7]Param-ARMS Data'!KU341="","",'[7]Param-ARMS Data'!KU341/100),"")</f>
        <v>5.0000000000000001E-3</v>
      </c>
      <c r="LA139" s="88">
        <f>IF(SUM(LA$522:LA$523)=0,IF('[7]Param-ARMS Data'!KV341="","",'[7]Param-ARMS Data'!KV341/100),"")</f>
        <v>5.0000000000000001E-3</v>
      </c>
      <c r="LB139" s="88">
        <f>IF(SUM(LB$522:LB$523)=0,IF('[7]Param-ARMS Data'!KW341="","",'[7]Param-ARMS Data'!KW341/100),"")</f>
        <v>5.0000000000000001E-3</v>
      </c>
      <c r="LC139" s="88">
        <f>IF(SUM(LC$522:LC$523)=0,IF('[7]Param-ARMS Data'!KX341="","",'[7]Param-ARMS Data'!KX341/100),"")</f>
        <v>5.0000000000000001E-3</v>
      </c>
      <c r="LD139" s="88">
        <f>IF(SUM(LD$522:LD$523)=0,IF('[7]Param-ARMS Data'!KY341="","",'[7]Param-ARMS Data'!KY341/100),"")</f>
        <v>5.0000000000000001E-3</v>
      </c>
      <c r="LE139" s="88">
        <f>IF(SUM(LE$522:LE$523)=0,IF('[7]Param-ARMS Data'!KZ341="","",'[7]Param-ARMS Data'!KZ341/100),"")</f>
        <v>5.0000000000000001E-3</v>
      </c>
      <c r="LF139" s="88">
        <f>IF(SUM(LF$522:LF$523)=0,IF('[7]Param-ARMS Data'!LA341="","",'[7]Param-ARMS Data'!LA341/100),"")</f>
        <v>5.0000000000000001E-3</v>
      </c>
      <c r="LG139" s="88">
        <f>IF(SUM(LG$522:LG$523)=0,IF('[7]Param-ARMS Data'!LB341="","",'[7]Param-ARMS Data'!LB341/100),"")</f>
        <v>5.0000000000000001E-3</v>
      </c>
      <c r="LH139" s="88">
        <f>IF(SUM(LH$522:LH$523)=0,IF('[7]Param-ARMS Data'!LC341="","",'[7]Param-ARMS Data'!LC341/100),"")</f>
        <v>5.0000000000000001E-3</v>
      </c>
      <c r="LI139" s="88">
        <f>IF(SUM(LI$522:LI$523)=0,IF('[7]Param-ARMS Data'!LD341="","",'[7]Param-ARMS Data'!LD341/100),"")</f>
        <v>5.0000000000000001E-3</v>
      </c>
      <c r="LJ139" s="88">
        <f>IF(SUM(LJ$522:LJ$523)=0,IF('[7]Param-ARMS Data'!LE341="","",'[7]Param-ARMS Data'!LE341/100),"")</f>
        <v>5.0000000000000001E-3</v>
      </c>
      <c r="LK139" s="88">
        <f>IF(SUM(LK$522:LK$523)=0,IF('[7]Param-ARMS Data'!LF341="","",'[7]Param-ARMS Data'!LF341/100),"")</f>
        <v>5.0000000000000001E-3</v>
      </c>
      <c r="LL139" s="88">
        <f>IF(SUM(LL$522:LL$523)=0,IF('[7]Param-ARMS Data'!LG341="","",'[7]Param-ARMS Data'!LG341/100),"")</f>
        <v>5.0000000000000001E-3</v>
      </c>
      <c r="LM139" s="88">
        <f>IF(SUM(LM$522:LM$523)=0,IF('[7]Param-ARMS Data'!LH341="","",'[7]Param-ARMS Data'!LH341/100),"")</f>
        <v>5.0000000000000001E-3</v>
      </c>
      <c r="LN139" s="88">
        <f>IF(SUM(LN$522:LN$523)=0,IF('[7]Param-ARMS Data'!LI341="","",'[7]Param-ARMS Data'!LI341/100),"")</f>
        <v>5.0000000000000001E-3</v>
      </c>
      <c r="LO139" s="88">
        <f>IF(SUM(LO$522:LO$523)=0,IF('[7]Param-ARMS Data'!LJ341="","",'[7]Param-ARMS Data'!LJ341/100),"")</f>
        <v>5.0000000000000001E-3</v>
      </c>
      <c r="LP139" s="88">
        <f>IF(SUM(LP$522:LP$523)=0,IF('[7]Param-ARMS Data'!LK341="","",'[7]Param-ARMS Data'!LK341/100),"")</f>
        <v>5.0000000000000001E-3</v>
      </c>
      <c r="LQ139" s="88">
        <f>IF(SUM(LQ$522:LQ$523)=0,IF('[7]Param-ARMS Data'!LL341="","",'[7]Param-ARMS Data'!LL341/100),"")</f>
        <v>5.0000000000000001E-3</v>
      </c>
      <c r="LR139" s="88">
        <f>IF(SUM(LR$522:LR$523)=0,IF('[7]Param-ARMS Data'!LM341="","",'[7]Param-ARMS Data'!LM341/100),"")</f>
        <v>5.0000000000000001E-3</v>
      </c>
      <c r="LS139" s="88">
        <f>IF(SUM(LS$522:LS$523)=0,IF('[7]Param-ARMS Data'!LN341="","",'[7]Param-ARMS Data'!LN341/100),"")</f>
        <v>5.0000000000000001E-3</v>
      </c>
      <c r="LT139" s="88">
        <f>IF(SUM(LT$522:LT$523)=0,IF('[7]Param-ARMS Data'!LO341="","",'[7]Param-ARMS Data'!LO341/100),"")</f>
        <v>5.0000000000000001E-3</v>
      </c>
      <c r="LU139" s="88">
        <f>IF(SUM(LU$522:LU$523)=0,IF('[7]Param-ARMS Data'!LP341="","",'[7]Param-ARMS Data'!LP341/100),"")</f>
        <v>5.0000000000000001E-3</v>
      </c>
      <c r="LV139" s="88">
        <f>IF(SUM(LV$522:LV$523)=0,IF('[7]Param-ARMS Data'!LQ341="","",'[7]Param-ARMS Data'!LQ341/100),"")</f>
        <v>5.0000000000000001E-3</v>
      </c>
      <c r="LW139" s="88">
        <f>IF(SUM(LW$522:LW$523)=0,IF('[7]Param-ARMS Data'!LR341="","",'[7]Param-ARMS Data'!LR341/100),"")</f>
        <v>5.0000000000000001E-3</v>
      </c>
      <c r="LX139" s="88">
        <f>IF(SUM(LX$522:LX$523)=0,IF('[7]Param-ARMS Data'!LS341="","",'[7]Param-ARMS Data'!LS341/100),"")</f>
        <v>5.0000000000000001E-3</v>
      </c>
      <c r="LY139" s="88">
        <f>IF(SUM(LY$522:LY$523)=0,IF('[7]Param-ARMS Data'!LT341="","",'[7]Param-ARMS Data'!LT341/100),"")</f>
        <v>5.0000000000000001E-3</v>
      </c>
      <c r="LZ139" s="88">
        <f>IF(SUM(LZ$522:LZ$523)=0,IF('[7]Param-ARMS Data'!LU341="","",'[7]Param-ARMS Data'!LU341/100),"")</f>
        <v>5.0000000000000001E-3</v>
      </c>
      <c r="MA139" s="88">
        <f>IF(SUM(MA$522:MA$523)=0,IF('[7]Param-ARMS Data'!LV341="","",'[7]Param-ARMS Data'!LV341/100),"")</f>
        <v>5.0000000000000001E-3</v>
      </c>
      <c r="MB139" s="88">
        <f>IF(SUM(MB$522:MB$523)=0,IF('[7]Param-ARMS Data'!LW341="","",'[7]Param-ARMS Data'!LW341/100),"")</f>
        <v>5.0000000000000001E-3</v>
      </c>
      <c r="MC139" s="88">
        <f>IF(SUM(MC$522:MC$523)=0,IF('[7]Param-ARMS Data'!LX341="","",'[7]Param-ARMS Data'!LX341/100),"")</f>
        <v>5.0000000000000001E-3</v>
      </c>
      <c r="MD139" s="88">
        <f>IF(SUM(MD$522:MD$523)=0,IF('[7]Param-ARMS Data'!LY341="","",'[7]Param-ARMS Data'!LY341/100),"")</f>
        <v>5.0000000000000001E-3</v>
      </c>
      <c r="ME139" s="88">
        <f>IF(SUM(ME$522:ME$523)=0,IF('[7]Param-ARMS Data'!LZ341="","",'[7]Param-ARMS Data'!LZ341/100),"")</f>
        <v>5.0000000000000001E-3</v>
      </c>
      <c r="MF139" s="88">
        <f>IF(SUM(MF$522:MF$523)=0,IF('[7]Param-ARMS Data'!MA341="","",'[7]Param-ARMS Data'!MA341/100),"")</f>
        <v>5.0000000000000001E-3</v>
      </c>
      <c r="MG139" s="88">
        <f>IF(SUM(MG$522:MG$523)=0,IF('[7]Param-ARMS Data'!MB341="","",'[7]Param-ARMS Data'!MB341/100),"")</f>
        <v>5.0000000000000001E-3</v>
      </c>
      <c r="MH139" s="88">
        <f>IF(SUM(MH$522:MH$523)=0,IF('[7]Param-ARMS Data'!MC341="","",'[7]Param-ARMS Data'!MC341/100),"")</f>
        <v>5.0000000000000001E-3</v>
      </c>
      <c r="MI139" s="88">
        <f>IF(SUM(MI$522:MI$523)=0,IF('[7]Param-ARMS Data'!MD341="","",'[7]Param-ARMS Data'!MD341/100),"")</f>
        <v>5.0000000000000001E-3</v>
      </c>
      <c r="MJ139" s="88">
        <f>IF(SUM(MJ$522:MJ$523)=0,IF('[7]Param-ARMS Data'!ME341="","",'[7]Param-ARMS Data'!ME341/100),"")</f>
        <v>5.0000000000000001E-3</v>
      </c>
      <c r="MK139" s="88">
        <f>IF(SUM(MK$522:MK$523)=0,IF('[7]Param-ARMS Data'!MF341="","",'[7]Param-ARMS Data'!MF341/100),"")</f>
        <v>5.0000000000000001E-3</v>
      </c>
      <c r="ML139" s="88">
        <f>IF(SUM(ML$522:ML$523)=0,IF('[7]Param-ARMS Data'!MG341="","",'[7]Param-ARMS Data'!MG341/100),"")</f>
        <v>5.0000000000000001E-3</v>
      </c>
      <c r="MM139" s="88">
        <f>IF(SUM(MM$522:MM$523)=0,IF('[7]Param-ARMS Data'!MH341="","",'[7]Param-ARMS Data'!MH341/100),"")</f>
        <v>5.0000000000000001E-3</v>
      </c>
      <c r="MN139" s="88">
        <f>IF(SUM(MN$522:MN$523)=0,IF('[7]Param-ARMS Data'!MI341="","",'[7]Param-ARMS Data'!MI341/100),"")</f>
        <v>5.0000000000000001E-3</v>
      </c>
      <c r="MO139" s="88">
        <f>IF(SUM(MO$522:MO$523)=0,IF('[7]Param-ARMS Data'!MJ341="","",'[7]Param-ARMS Data'!MJ341/100),"")</f>
        <v>5.0000000000000001E-3</v>
      </c>
      <c r="MP139" s="88">
        <f>IF(SUM(MP$522:MP$523)=0,IF('[7]Param-ARMS Data'!MK341="","",'[7]Param-ARMS Data'!MK341/100),"")</f>
        <v>5.0000000000000001E-3</v>
      </c>
      <c r="MQ139" s="88">
        <f>IF(SUM(MQ$522:MQ$523)=0,IF('[7]Param-ARMS Data'!ML341="","",'[7]Param-ARMS Data'!ML341/100),"")</f>
        <v>5.0000000000000001E-3</v>
      </c>
      <c r="MR139" s="88">
        <f>IF(SUM(MR$522:MR$523)=0,IF('[7]Param-ARMS Data'!MM341="","",'[7]Param-ARMS Data'!MM341/100),"")</f>
        <v>5.0000000000000001E-3</v>
      </c>
      <c r="MS139" s="88">
        <f>IF(SUM(MS$522:MS$523)=0,IF('[7]Param-ARMS Data'!MN341="","",'[7]Param-ARMS Data'!MN341/100),"")</f>
        <v>5.0000000000000001E-3</v>
      </c>
      <c r="MT139" s="88">
        <f>IF(SUM(MT$522:MT$523)=0,IF('[7]Param-ARMS Data'!MO341="","",'[7]Param-ARMS Data'!MO341/100),"")</f>
        <v>5.0000000000000001E-3</v>
      </c>
      <c r="MU139" s="88">
        <f>IF(SUM(MU$522:MU$523)=0,IF('[7]Param-ARMS Data'!MP341="","",'[7]Param-ARMS Data'!MP341/100),"")</f>
        <v>5.0000000000000001E-3</v>
      </c>
      <c r="MV139" s="88">
        <f>IF(SUM(MV$522:MV$523)=0,IF('[7]Param-ARMS Data'!MQ341="","",'[7]Param-ARMS Data'!MQ341/100),"")</f>
        <v>5.0000000000000001E-3</v>
      </c>
      <c r="MW139" s="88">
        <f>IF(SUM(MW$522:MW$523)=0,IF('[7]Param-ARMS Data'!MR341="","",'[7]Param-ARMS Data'!MR341/100),"")</f>
        <v>5.0000000000000001E-3</v>
      </c>
      <c r="MX139" s="88">
        <f>IF(SUM(MX$522:MX$523)=0,IF('[7]Param-ARMS Data'!MS341="","",'[7]Param-ARMS Data'!MS341/100),"")</f>
        <v>5.0000000000000001E-3</v>
      </c>
      <c r="MY139" s="88">
        <f>IF(SUM(MY$522:MY$523)=0,IF('[7]Param-ARMS Data'!MT341="","",'[7]Param-ARMS Data'!MT341/100),"")</f>
        <v>5.0000000000000001E-3</v>
      </c>
      <c r="MZ139" s="88">
        <f>IF(SUM(MZ$522:MZ$523)=0,IF('[7]Param-ARMS Data'!MU341="","",'[7]Param-ARMS Data'!MU341/100),"")</f>
        <v>5.0000000000000001E-3</v>
      </c>
      <c r="NA139" s="88">
        <f>IF(SUM(NA$522:NA$523)=0,IF('[7]Param-ARMS Data'!MV341="","",'[7]Param-ARMS Data'!MV341/100),"")</f>
        <v>5.0000000000000001E-3</v>
      </c>
      <c r="NB139" s="88">
        <f>IF(SUM(NB$522:NB$523)=0,IF('[7]Param-ARMS Data'!MW341="","",'[7]Param-ARMS Data'!MW341/100),"")</f>
        <v>5.0000000000000001E-3</v>
      </c>
      <c r="NC139" s="88">
        <f>IF(SUM(NC$522:NC$523)=0,IF('[7]Param-ARMS Data'!MX341="","",'[7]Param-ARMS Data'!MX341/100),"")</f>
        <v>5.0000000000000001E-3</v>
      </c>
      <c r="ND139" s="88">
        <f>IF(SUM(ND$522:ND$523)=0,IF('[7]Param-ARMS Data'!MY341="","",'[7]Param-ARMS Data'!MY341/100),"")</f>
        <v>5.0000000000000001E-3</v>
      </c>
      <c r="NE139" s="88">
        <f>IF(SUM(NE$522:NE$523)=0,IF('[7]Param-ARMS Data'!MZ341="","",'[7]Param-ARMS Data'!MZ341/100),"")</f>
        <v>5.0000000000000001E-3</v>
      </c>
      <c r="NF139" s="88">
        <f>IF(SUM(NF$522:NF$523)=0,IF('[7]Param-ARMS Data'!NA341="","",'[7]Param-ARMS Data'!NA341/100),"")</f>
        <v>5.0000000000000001E-3</v>
      </c>
      <c r="NG139" s="88">
        <f>IF(SUM(NG$522:NG$523)=0,IF('[7]Param-ARMS Data'!NB341="","",'[7]Param-ARMS Data'!NB341/100),"")</f>
        <v>5.0000000000000001E-3</v>
      </c>
      <c r="NH139" s="88">
        <f>IF(SUM(NH$522:NH$523)=0,IF('[7]Param-ARMS Data'!NC341="","",'[7]Param-ARMS Data'!NC341/100),"")</f>
        <v>5.0000000000000001E-3</v>
      </c>
      <c r="NI139" s="88">
        <f>IF(SUM(NI$522:NI$523)=0,IF('[7]Param-ARMS Data'!ND341="","",'[7]Param-ARMS Data'!ND341/100),"")</f>
        <v>5.0000000000000001E-3</v>
      </c>
      <c r="NJ139" s="88">
        <f>IF(SUM(NJ$522:NJ$523)=0,IF('[7]Param-ARMS Data'!NE341="","",'[7]Param-ARMS Data'!NE341/100),"")</f>
        <v>5.0000000000000001E-3</v>
      </c>
      <c r="NK139" s="88">
        <f>IF(SUM(NK$522:NK$523)=0,IF('[7]Param-ARMS Data'!NF341="","",'[7]Param-ARMS Data'!NF341/100),"")</f>
        <v>5.0000000000000001E-3</v>
      </c>
      <c r="NL139" s="88">
        <f>IF(SUM(NL$522:NL$523)=0,IF('[7]Param-ARMS Data'!NG341="","",'[7]Param-ARMS Data'!NG341/100),"")</f>
        <v>5.0000000000000001E-3</v>
      </c>
      <c r="NM139" s="88">
        <f>IF(SUM(NM$522:NM$523)=0,IF('[7]Param-ARMS Data'!NH341="","",'[7]Param-ARMS Data'!NH341/100),"")</f>
        <v>5.0000000000000001E-3</v>
      </c>
      <c r="NN139" s="88">
        <f>IF(SUM(NN$522:NN$523)=0,IF('[7]Param-ARMS Data'!NI341="","",'[7]Param-ARMS Data'!NI341/100),"")</f>
        <v>5.0000000000000001E-3</v>
      </c>
      <c r="NO139" s="88">
        <f>IF(SUM(NO$522:NO$523)=0,IF('[7]Param-ARMS Data'!NJ341="","",'[7]Param-ARMS Data'!NJ341/100),"")</f>
        <v>5.0000000000000001E-3</v>
      </c>
      <c r="NP139" s="88">
        <f>IF(SUM(NP$522:NP$523)=0,IF('[7]Param-ARMS Data'!NK341="","",'[7]Param-ARMS Data'!NK341/100),"")</f>
        <v>5.0000000000000001E-3</v>
      </c>
      <c r="NQ139" s="88">
        <f>IF(SUM(NQ$522:NQ$523)=0,IF('[7]Param-ARMS Data'!NL341="","",'[7]Param-ARMS Data'!NL341/100),"")</f>
        <v>5.0000000000000001E-3</v>
      </c>
      <c r="NR139" s="88">
        <f>IF(SUM(NR$522:NR$523)=0,IF('[7]Param-ARMS Data'!NM341="","",'[7]Param-ARMS Data'!NM341/100),"")</f>
        <v>5.0000000000000001E-3</v>
      </c>
      <c r="NS139" s="88">
        <f>IF(SUM(NS$522:NS$523)=0,IF('[7]Param-ARMS Data'!NN341="","",'[7]Param-ARMS Data'!NN341/100),"")</f>
        <v>5.0000000000000001E-3</v>
      </c>
      <c r="NT139" s="88">
        <f>IF(SUM(NT$522:NT$523)=0,IF('[7]Param-ARMS Data'!NO341="","",'[7]Param-ARMS Data'!NO341/100),"")</f>
        <v>5.0000000000000001E-3</v>
      </c>
      <c r="NU139" s="88">
        <f>IF(SUM(NU$522:NU$523)=0,IF('[7]Param-ARMS Data'!NP341="","",'[7]Param-ARMS Data'!NP341/100),"")</f>
        <v>5.0000000000000001E-3</v>
      </c>
      <c r="NV139" s="88">
        <f>IF(SUM(NV$522:NV$523)=0,IF('[7]Param-ARMS Data'!NQ341="","",'[7]Param-ARMS Data'!NQ341/100),"")</f>
        <v>5.0000000000000001E-3</v>
      </c>
      <c r="NW139" s="88">
        <f>IF(SUM(NW$522:NW$523)=0,IF('[7]Param-ARMS Data'!NR341="","",'[7]Param-ARMS Data'!NR341/100),"")</f>
        <v>5.0000000000000001E-3</v>
      </c>
      <c r="NX139" s="88">
        <f>IF(SUM(NX$522:NX$523)=0,IF('[7]Param-ARMS Data'!NS341="","",'[7]Param-ARMS Data'!NS341/100),"")</f>
        <v>5.0000000000000001E-3</v>
      </c>
      <c r="NY139" s="88">
        <f>IF(SUM(NY$522:NY$523)=0,IF('[7]Param-ARMS Data'!NT341="","",'[7]Param-ARMS Data'!NT341/100),"")</f>
        <v>5.0000000000000001E-3</v>
      </c>
      <c r="NZ139" s="88">
        <f>IF(SUM(NZ$522:NZ$523)=0,IF('[7]Param-ARMS Data'!NU341="","",'[7]Param-ARMS Data'!NU341/100),"")</f>
        <v>5.0000000000000001E-3</v>
      </c>
      <c r="OA139" s="88">
        <f>IF(SUM(OA$522:OA$523)=0,IF('[7]Param-ARMS Data'!NV341="","",'[7]Param-ARMS Data'!NV341/100),"")</f>
        <v>5.0000000000000001E-3</v>
      </c>
      <c r="OB139" s="88">
        <f>IF(SUM(OB$522:OB$523)=0,IF('[7]Param-ARMS Data'!NW341="","",'[7]Param-ARMS Data'!NW341/100),"")</f>
        <v>5.0000000000000001E-3</v>
      </c>
      <c r="OC139" s="88">
        <f>IF(SUM(OC$522:OC$523)=0,IF('[7]Param-ARMS Data'!NX341="","",'[7]Param-ARMS Data'!NX341/100),"")</f>
        <v>5.0000000000000001E-3</v>
      </c>
      <c r="OD139" s="88">
        <f>IF(SUM(OD$522:OD$523)=0,IF('[7]Param-ARMS Data'!NY341="","",'[7]Param-ARMS Data'!NY341/100),"")</f>
        <v>5.0000000000000001E-3</v>
      </c>
      <c r="OE139" s="88">
        <f>IF(SUM(OE$522:OE$523)=0,IF('[7]Param-ARMS Data'!NZ341="","",'[7]Param-ARMS Data'!NZ341/100),"")</f>
        <v>5.0000000000000001E-3</v>
      </c>
      <c r="OF139" s="88">
        <f>IF(SUM(OF$522:OF$523)=0,IF('[7]Param-ARMS Data'!OA341="","",'[7]Param-ARMS Data'!OA341/100),"")</f>
        <v>5.0000000000000001E-3</v>
      </c>
      <c r="OG139" s="88">
        <f>IF(SUM(OG$522:OG$523)=0,IF('[7]Param-ARMS Data'!OB341="","",'[7]Param-ARMS Data'!OB341/100),"")</f>
        <v>5.0000000000000001E-3</v>
      </c>
      <c r="OH139" s="88">
        <f>IF(SUM(OH$522:OH$523)=0,IF('[7]Param-ARMS Data'!OC341="","",'[7]Param-ARMS Data'!OC341/100),"")</f>
        <v>5.0000000000000001E-3</v>
      </c>
      <c r="OI139" s="88">
        <f>IF(SUM(OI$522:OI$523)=0,IF('[7]Param-ARMS Data'!OD341="","",'[7]Param-ARMS Data'!OD341/100),"")</f>
        <v>5.0000000000000001E-3</v>
      </c>
      <c r="OJ139" s="88">
        <f>IF(SUM(OJ$522:OJ$523)=0,IF('[7]Param-ARMS Data'!OE341="","",'[7]Param-ARMS Data'!OE341/100),"")</f>
        <v>5.0000000000000001E-3</v>
      </c>
      <c r="OK139" s="88">
        <f>IF(SUM(OK$522:OK$523)=0,IF('[7]Param-ARMS Data'!OF341="","",'[7]Param-ARMS Data'!OF341/100),"")</f>
        <v>5.0000000000000001E-3</v>
      </c>
      <c r="OL139" s="88">
        <f>IF(SUM(OL$522:OL$523)=0,IF('[7]Param-ARMS Data'!OG341="","",'[7]Param-ARMS Data'!OG341/100),"")</f>
        <v>5.0000000000000001E-3</v>
      </c>
      <c r="OM139" s="88">
        <f>IF(SUM(OM$522:OM$523)=0,IF('[7]Param-ARMS Data'!OH341="","",'[7]Param-ARMS Data'!OH341/100),"")</f>
        <v>5.0000000000000001E-3</v>
      </c>
      <c r="ON139" s="88">
        <f>IF(SUM(ON$522:ON$523)=0,IF('[7]Param-ARMS Data'!OI341="","",'[7]Param-ARMS Data'!OI341/100),"")</f>
        <v>5.0000000000000001E-3</v>
      </c>
      <c r="OO139" s="88">
        <f>IF(SUM(OO$522:OO$523)=0,IF('[7]Param-ARMS Data'!OJ341="","",'[7]Param-ARMS Data'!OJ341/100),"")</f>
        <v>5.0000000000000001E-3</v>
      </c>
      <c r="OP139" s="88">
        <f>IF(SUM(OP$522:OP$523)=0,IF('[7]Param-ARMS Data'!OK341="","",'[7]Param-ARMS Data'!OK341/100),"")</f>
        <v>5.0000000000000001E-3</v>
      </c>
      <c r="OQ139" s="88">
        <f>IF(SUM(OQ$522:OQ$523)=0,IF('[7]Param-ARMS Data'!OL341="","",'[7]Param-ARMS Data'!OL341/100),"")</f>
        <v>5.0000000000000001E-3</v>
      </c>
      <c r="OR139" s="88">
        <f>IF(SUM(OR$522:OR$523)=0,IF('[7]Param-ARMS Data'!OM341="","",'[7]Param-ARMS Data'!OM341/100),"")</f>
        <v>5.0000000000000001E-3</v>
      </c>
      <c r="OS139" s="88">
        <f>IF(SUM(OS$522:OS$523)=0,IF('[7]Param-ARMS Data'!ON341="","",'[7]Param-ARMS Data'!ON341/100),"")</f>
        <v>5.0000000000000001E-3</v>
      </c>
      <c r="OT139" s="88">
        <f>IF(SUM(OT$522:OT$523)=0,IF('[7]Param-ARMS Data'!OO341="","",'[7]Param-ARMS Data'!OO341/100),"")</f>
        <v>5.0000000000000001E-3</v>
      </c>
      <c r="OU139" s="88">
        <f>IF(SUM(OU$522:OU$523)=0,IF('[7]Param-ARMS Data'!OP341="","",'[7]Param-ARMS Data'!OP341/100),"")</f>
        <v>5.0000000000000001E-3</v>
      </c>
      <c r="OV139" s="88">
        <f>IF(SUM(OV$522:OV$523)=0,IF('[7]Param-ARMS Data'!OQ341="","",'[7]Param-ARMS Data'!OQ341/100),"")</f>
        <v>5.0000000000000001E-3</v>
      </c>
      <c r="OW139" s="88">
        <f>IF(SUM(OW$522:OW$523)=0,IF('[7]Param-ARMS Data'!OR341="","",'[7]Param-ARMS Data'!OR341/100),"")</f>
        <v>5.0000000000000001E-3</v>
      </c>
      <c r="OX139" s="88">
        <f>IF(SUM(OX$522:OX$523)=0,IF('[7]Param-ARMS Data'!OS341="","",'[7]Param-ARMS Data'!OS341/100),"")</f>
        <v>5.0000000000000001E-3</v>
      </c>
      <c r="OY139" s="88">
        <f>IF(SUM(OY$522:OY$523)=0,IF('[7]Param-ARMS Data'!OT341="","",'[7]Param-ARMS Data'!OT341/100),"")</f>
        <v>5.0000000000000001E-3</v>
      </c>
      <c r="OZ139" s="88">
        <f>IF(SUM(OZ$522:OZ$523)=0,IF('[7]Param-ARMS Data'!OU341="","",'[7]Param-ARMS Data'!OU341/100),"")</f>
        <v>5.0000000000000001E-3</v>
      </c>
      <c r="PA139" s="88">
        <f>IF(SUM(PA$522:PA$523)=0,IF('[7]Param-ARMS Data'!OV341="","",'[7]Param-ARMS Data'!OV341/100),"")</f>
        <v>5.0000000000000001E-3</v>
      </c>
      <c r="PB139" s="88">
        <f>IF(SUM(PB$522:PB$523)=0,IF('[7]Param-ARMS Data'!OW341="","",'[7]Param-ARMS Data'!OW341/100),"")</f>
        <v>5.0000000000000001E-3</v>
      </c>
      <c r="PC139" s="88">
        <f>IF(SUM(PC$522:PC$523)=0,IF('[7]Param-ARMS Data'!OX341="","",'[7]Param-ARMS Data'!OX341/100),"")</f>
        <v>5.0000000000000001E-3</v>
      </c>
      <c r="PD139" s="88">
        <f>IF(SUM(PD$522:PD$523)=0,IF('[7]Param-ARMS Data'!OY341="","",'[7]Param-ARMS Data'!OY341/100),"")</f>
        <v>5.0000000000000001E-3</v>
      </c>
      <c r="PE139" s="88">
        <f>IF(SUM(PE$522:PE$523)=0,IF('[7]Param-ARMS Data'!OZ341="","",'[7]Param-ARMS Data'!OZ341/100),"")</f>
        <v>5.0000000000000001E-3</v>
      </c>
      <c r="PF139" s="88">
        <f>IF(SUM(PF$522:PF$523)=0,IF('[7]Param-ARMS Data'!PA341="","",'[7]Param-ARMS Data'!PA341/100),"")</f>
        <v>5.0000000000000001E-3</v>
      </c>
      <c r="PG139" s="88">
        <f>IF(SUM(PG$522:PG$523)=0,IF('[7]Param-ARMS Data'!PB341="","",'[7]Param-ARMS Data'!PB341/100),"")</f>
        <v>5.0000000000000001E-3</v>
      </c>
      <c r="PH139" s="88">
        <f>IF(SUM(PH$522:PH$523)=0,IF('[7]Param-ARMS Data'!PC341="","",'[7]Param-ARMS Data'!PC341/100),"")</f>
        <v>5.0000000000000001E-3</v>
      </c>
      <c r="PI139" s="88">
        <f>IF(SUM(PI$522:PI$523)=0,IF('[7]Param-ARMS Data'!PD341="","",'[7]Param-ARMS Data'!PD341/100),"")</f>
        <v>5.0000000000000001E-3</v>
      </c>
      <c r="PJ139" s="88">
        <f>IF(SUM(PJ$522:PJ$523)=0,IF('[7]Param-ARMS Data'!PE341="","",'[7]Param-ARMS Data'!PE341/100),"")</f>
        <v>5.0000000000000001E-3</v>
      </c>
      <c r="PK139" s="88">
        <f>IF(SUM(PK$522:PK$523)=0,IF('[7]Param-ARMS Data'!PF341="","",'[7]Param-ARMS Data'!PF341/100),"")</f>
        <v>5.0000000000000001E-3</v>
      </c>
      <c r="PL139" s="88">
        <f>IF(SUM(PL$522:PL$523)=0,IF('[7]Param-ARMS Data'!PG341="","",'[7]Param-ARMS Data'!PG341/100),"")</f>
        <v>5.0000000000000001E-3</v>
      </c>
      <c r="PM139" s="88">
        <f>IF(SUM(PM$522:PM$523)=0,IF('[7]Param-ARMS Data'!PH341="","",'[7]Param-ARMS Data'!PH341/100),"")</f>
        <v>5.0000000000000001E-3</v>
      </c>
      <c r="PN139" s="88">
        <f>IF(SUM(PN$522:PN$523)=0,IF('[7]Param-ARMS Data'!PI341="","",'[7]Param-ARMS Data'!PI341/100),"")</f>
        <v>5.0000000000000001E-3</v>
      </c>
      <c r="PO139" s="88">
        <f>IF(SUM(PO$522:PO$523)=0,IF('[7]Param-ARMS Data'!PJ341="","",'[7]Param-ARMS Data'!PJ341/100),"")</f>
        <v>5.0000000000000001E-3</v>
      </c>
      <c r="PP139" s="88">
        <f>IF(SUM(PP$522:PP$523)=0,IF('[7]Param-ARMS Data'!PK341="","",'[7]Param-ARMS Data'!PK341/100),"")</f>
        <v>5.0000000000000001E-3</v>
      </c>
      <c r="PQ139" s="88">
        <f>IF(SUM(PQ$522:PQ$523)=0,IF('[7]Param-ARMS Data'!PL341="","",'[7]Param-ARMS Data'!PL341/100),"")</f>
        <v>5.0000000000000001E-3</v>
      </c>
      <c r="PR139" s="88">
        <f>IF(SUM(PR$522:PR$523)=0,IF('[7]Param-ARMS Data'!PM341="","",'[7]Param-ARMS Data'!PM341/100),"")</f>
        <v>5.0000000000000001E-3</v>
      </c>
      <c r="PS139" s="88">
        <f>IF(SUM(PS$522:PS$523)=0,IF('[7]Param-ARMS Data'!PN341="","",'[7]Param-ARMS Data'!PN341/100),"")</f>
        <v>5.0000000000000001E-3</v>
      </c>
      <c r="PT139" s="88">
        <f>IF(SUM(PT$522:PT$523)=0,IF('[7]Param-ARMS Data'!PO341="","",'[7]Param-ARMS Data'!PO341/100),"")</f>
        <v>5.0000000000000001E-3</v>
      </c>
      <c r="PU139" s="88">
        <f>IF(SUM(PU$522:PU$523)=0,IF('[7]Param-ARMS Data'!PP341="","",'[7]Param-ARMS Data'!PP341/100),"")</f>
        <v>5.0000000000000001E-3</v>
      </c>
      <c r="PV139" s="88">
        <f>IF(SUM(PV$522:PV$523)=0,IF('[7]Param-ARMS Data'!PQ341="","",'[7]Param-ARMS Data'!PQ341/100),"")</f>
        <v>5.0000000000000001E-3</v>
      </c>
      <c r="PW139" s="88">
        <f>IF(SUM(PW$522:PW$523)=0,IF('[7]Param-ARMS Data'!PR341="","",'[7]Param-ARMS Data'!PR341/100),"")</f>
        <v>5.0000000000000001E-3</v>
      </c>
      <c r="PX139" s="88">
        <f>IF(SUM(PX$522:PX$523)=0,IF('[7]Param-ARMS Data'!PS341="","",'[7]Param-ARMS Data'!PS341/100),"")</f>
        <v>5.0000000000000001E-3</v>
      </c>
      <c r="PY139" s="88">
        <f>IF(SUM(PY$522:PY$523)=0,IF('[7]Param-ARMS Data'!PT341="","",'[7]Param-ARMS Data'!PT341/100),"")</f>
        <v>5.0000000000000001E-3</v>
      </c>
      <c r="PZ139" s="88">
        <f>IF(SUM(PZ$522:PZ$523)=0,IF('[7]Param-ARMS Data'!PU341="","",'[7]Param-ARMS Data'!PU341/100),"")</f>
        <v>5.0000000000000001E-3</v>
      </c>
      <c r="QA139" s="88">
        <f>IF(SUM(QA$522:QA$523)=0,IF('[7]Param-ARMS Data'!PV341="","",'[7]Param-ARMS Data'!PV341/100),"")</f>
        <v>5.0000000000000001E-3</v>
      </c>
      <c r="QB139" s="88">
        <f>IF(SUM(QB$522:QB$523)=0,IF('[7]Param-ARMS Data'!PW341="","",'[7]Param-ARMS Data'!PW341/100),"")</f>
        <v>5.0000000000000001E-3</v>
      </c>
      <c r="QC139" s="88">
        <f>IF(SUM(QC$522:QC$523)=0,IF('[7]Param-ARMS Data'!PX341="","",'[7]Param-ARMS Data'!PX341/100),"")</f>
        <v>5.0000000000000001E-3</v>
      </c>
      <c r="QD139" s="88">
        <f>IF(SUM(QD$522:QD$523)=0,IF('[7]Param-ARMS Data'!PY341="","",'[7]Param-ARMS Data'!PY341/100),"")</f>
        <v>5.0000000000000001E-3</v>
      </c>
      <c r="QE139" s="88">
        <f>IF(SUM(QE$522:QE$523)=0,IF('[7]Param-ARMS Data'!PZ341="","",'[7]Param-ARMS Data'!PZ341/100),"")</f>
        <v>5.0000000000000001E-3</v>
      </c>
      <c r="QF139" s="88">
        <f>IF(SUM(QF$522:QF$523)=0,IF('[7]Param-ARMS Data'!QA341="","",'[7]Param-ARMS Data'!QA341/100),"")</f>
        <v>5.0000000000000001E-3</v>
      </c>
      <c r="QG139" s="88">
        <f>IF(SUM(QG$522:QG$523)=0,IF('[7]Param-ARMS Data'!QB341="","",'[7]Param-ARMS Data'!QB341/100),"")</f>
        <v>5.0000000000000001E-3</v>
      </c>
      <c r="QH139" s="88">
        <f>IF(SUM(QH$522:QH$523)=0,IF('[7]Param-ARMS Data'!QC341="","",'[7]Param-ARMS Data'!QC341/100),"")</f>
        <v>5.0000000000000001E-3</v>
      </c>
      <c r="QI139" s="88">
        <f>IF(SUM(QI$522:QI$523)=0,IF('[7]Param-ARMS Data'!QD341="","",'[7]Param-ARMS Data'!QD341/100),"")</f>
        <v>5.0000000000000001E-3</v>
      </c>
      <c r="QJ139" s="88">
        <f>IF(SUM(QJ$522:QJ$523)=0,IF('[7]Param-ARMS Data'!QE341="","",'[7]Param-ARMS Data'!QE341/100),"")</f>
        <v>5.0000000000000001E-3</v>
      </c>
      <c r="QK139" s="88">
        <f>IF(SUM(QK$522:QK$523)=0,IF('[7]Param-ARMS Data'!QF341="","",'[7]Param-ARMS Data'!QF341/100),"")</f>
        <v>5.0000000000000001E-3</v>
      </c>
      <c r="QL139" s="88">
        <f>IF(SUM(QL$522:QL$523)=0,IF('[7]Param-ARMS Data'!QG341="","",'[7]Param-ARMS Data'!QG341/100),"")</f>
        <v>5.0000000000000001E-3</v>
      </c>
      <c r="QM139" s="88">
        <f>IF(SUM(QM$522:QM$523)=0,IF('[7]Param-ARMS Data'!QH341="","",'[7]Param-ARMS Data'!QH341/100),"")</f>
        <v>5.0000000000000001E-3</v>
      </c>
      <c r="QN139" s="88">
        <f>IF(SUM(QN$522:QN$523)=0,IF('[7]Param-ARMS Data'!QI341="","",'[7]Param-ARMS Data'!QI341/100),"")</f>
        <v>5.0000000000000001E-3</v>
      </c>
      <c r="QO139" s="88">
        <f>IF(SUM(QO$522:QO$523)=0,IF('[7]Param-ARMS Data'!QJ341="","",'[7]Param-ARMS Data'!QJ341/100),"")</f>
        <v>5.0000000000000001E-3</v>
      </c>
      <c r="QP139" s="88">
        <f>IF(SUM(QP$522:QP$523)=0,IF('[7]Param-ARMS Data'!QK341="","",'[7]Param-ARMS Data'!QK341/100),"")</f>
        <v>5.0000000000000001E-3</v>
      </c>
      <c r="QQ139" s="88">
        <f>IF(SUM(QQ$522:QQ$523)=0,IF('[7]Param-ARMS Data'!QL341="","",'[7]Param-ARMS Data'!QL341/100),"")</f>
        <v>5.0000000000000001E-3</v>
      </c>
      <c r="QR139" s="88">
        <f>IF(SUM(QR$522:QR$523)=0,IF('[7]Param-ARMS Data'!QM341="","",'[7]Param-ARMS Data'!QM341/100),"")</f>
        <v>5.0000000000000001E-3</v>
      </c>
      <c r="QS139" s="88">
        <f>IF(SUM(QS$522:QS$523)=0,IF('[7]Param-ARMS Data'!QN341="","",'[7]Param-ARMS Data'!QN341/100),"")</f>
        <v>5.0000000000000001E-3</v>
      </c>
      <c r="QT139" s="88">
        <f>IF(SUM(QT$522:QT$523)=0,IF('[7]Param-ARMS Data'!QO341="","",'[7]Param-ARMS Data'!QO341/100),"")</f>
        <v>5.0000000000000001E-3</v>
      </c>
      <c r="QU139" s="88">
        <f>IF(SUM(QU$522:QU$523)=0,IF('[7]Param-ARMS Data'!QP341="","",'[7]Param-ARMS Data'!QP341/100),"")</f>
        <v>5.0000000000000001E-3</v>
      </c>
      <c r="QV139" s="88">
        <f>IF(SUM(QV$522:QV$523)=0,IF('[7]Param-ARMS Data'!QQ341="","",'[7]Param-ARMS Data'!QQ341/100),"")</f>
        <v>5.0000000000000001E-3</v>
      </c>
      <c r="QW139" s="88">
        <f>IF(SUM(QW$522:QW$523)=0,IF('[7]Param-ARMS Data'!QR341="","",'[7]Param-ARMS Data'!QR341/100),"")</f>
        <v>5.0000000000000001E-3</v>
      </c>
      <c r="QX139" s="88">
        <f>IF(SUM(QX$522:QX$523)=0,IF('[7]Param-ARMS Data'!QS341="","",'[7]Param-ARMS Data'!QS341/100),"")</f>
        <v>5.0000000000000001E-3</v>
      </c>
      <c r="QY139" s="88">
        <f>IF(SUM(QY$522:QY$523)=0,IF('[7]Param-ARMS Data'!QT341="","",'[7]Param-ARMS Data'!QT341/100),"")</f>
        <v>5.0000000000000001E-3</v>
      </c>
      <c r="QZ139" s="88">
        <f>IF(SUM(QZ$522:QZ$523)=0,IF('[7]Param-ARMS Data'!QU341="","",'[7]Param-ARMS Data'!QU341/100),"")</f>
        <v>5.0000000000000001E-3</v>
      </c>
      <c r="RA139" s="88">
        <f>IF(SUM(RA$522:RA$523)=0,IF('[7]Param-ARMS Data'!QV341="","",'[7]Param-ARMS Data'!QV341/100),"")</f>
        <v>5.0000000000000001E-3</v>
      </c>
      <c r="RB139" s="88">
        <f>IF(SUM(RB$522:RB$523)=0,IF('[7]Param-ARMS Data'!QW341="","",'[7]Param-ARMS Data'!QW341/100),"")</f>
        <v>5.0000000000000001E-3</v>
      </c>
      <c r="RC139" s="88">
        <f>IF(SUM(RC$522:RC$523)=0,IF('[7]Param-ARMS Data'!QX341="","",'[7]Param-ARMS Data'!QX341/100),"")</f>
        <v>5.0000000000000001E-3</v>
      </c>
      <c r="RD139" s="88">
        <f>IF(SUM(RD$522:RD$523)=0,IF('[7]Param-ARMS Data'!QY341="","",'[7]Param-ARMS Data'!QY341/100),"")</f>
        <v>5.0000000000000001E-3</v>
      </c>
      <c r="RE139" s="88">
        <f>IF(SUM(RE$522:RE$523)=0,IF('[7]Param-ARMS Data'!QZ341="","",'[7]Param-ARMS Data'!QZ341/100),"")</f>
        <v>5.0000000000000001E-3</v>
      </c>
      <c r="RF139" s="88">
        <f>IF(SUM(RF$522:RF$523)=0,IF('[7]Param-ARMS Data'!RA341="","",'[7]Param-ARMS Data'!RA341/100),"")</f>
        <v>5.0000000000000001E-3</v>
      </c>
      <c r="RG139" s="88">
        <f>IF(SUM(RG$522:RG$523)=0,IF('[7]Param-ARMS Data'!RB341="","",'[7]Param-ARMS Data'!RB341/100),"")</f>
        <v>5.0000000000000001E-3</v>
      </c>
      <c r="RH139" s="88">
        <f>IF(SUM(RH$522:RH$523)=0,IF('[7]Param-ARMS Data'!RC341="","",'[7]Param-ARMS Data'!RC341/100),"")</f>
        <v>5.0000000000000001E-3</v>
      </c>
      <c r="RI139" s="88">
        <f>IF(SUM(RI$522:RI$523)=0,IF('[7]Param-ARMS Data'!RD341="","",'[7]Param-ARMS Data'!RD341/100),"")</f>
        <v>5.0000000000000001E-3</v>
      </c>
      <c r="RJ139" s="88">
        <f>IF(SUM(RJ$522:RJ$523)=0,IF('[7]Param-ARMS Data'!RE341="","",'[7]Param-ARMS Data'!RE341/100),"")</f>
        <v>5.0000000000000001E-3</v>
      </c>
      <c r="RK139" s="88">
        <f>IF(SUM(RK$522:RK$523)=0,IF('[7]Param-ARMS Data'!RF341="","",'[7]Param-ARMS Data'!RF341/100),"")</f>
        <v>5.0000000000000001E-3</v>
      </c>
      <c r="RL139" s="88">
        <f>IF(SUM(RL$522:RL$523)=0,IF('[7]Param-ARMS Data'!RG341="","",'[7]Param-ARMS Data'!RG341/100),"")</f>
        <v>5.0000000000000001E-3</v>
      </c>
      <c r="RM139" s="88" t="str">
        <f>IF(SUM(RM$522:RM$523)=0,IF('[7]Param-ARMS Data'!RH341="","",'[7]Param-ARMS Data'!RH341/100),"")</f>
        <v/>
      </c>
      <c r="RN139" s="88" t="str">
        <f>IF(SUM(RN$522:RN$523)=0,IF('[7]Param-ARMS Data'!RI341="","",'[7]Param-ARMS Data'!RI341/100),"")</f>
        <v/>
      </c>
      <c r="RO139" s="88" t="str">
        <f>IF(SUM(RO$522:RO$523)=0,IF('[7]Param-ARMS Data'!RJ341="","",'[7]Param-ARMS Data'!RJ341/100),"")</f>
        <v/>
      </c>
      <c r="RP139" s="88" t="str">
        <f>IF(SUM(RP$522:RP$523)=0,IF('[7]Param-ARMS Data'!RK341="","",'[7]Param-ARMS Data'!RK341/100),"")</f>
        <v/>
      </c>
      <c r="RQ139" s="88" t="str">
        <f>IF(SUM(RQ$522:RQ$523)=0,IF('[7]Param-ARMS Data'!RL341="","",'[7]Param-ARMS Data'!RL341/100),"")</f>
        <v/>
      </c>
    </row>
    <row r="140" spans="1:485" s="39" customFormat="1">
      <c r="D140" s="88"/>
      <c r="F140" s="88"/>
      <c r="G140" s="88"/>
      <c r="H140" s="88"/>
      <c r="I140" s="88"/>
      <c r="S140" s="92" t="s">
        <v>2107</v>
      </c>
      <c r="T140" s="88">
        <f>IF(SUM(T$522:T$523)=0,IF('[7]Param-ARMS Data'!O342="","",'[7]Param-ARMS Data'!O342/100),"")</f>
        <v>5.0000000000000001E-3</v>
      </c>
      <c r="U140" s="88">
        <f>IF(SUM(U$522:U$523)=0,IF('[7]Param-ARMS Data'!P342="","",'[7]Param-ARMS Data'!P342/100),"")</f>
        <v>5.0000000000000001E-3</v>
      </c>
      <c r="V140" s="88">
        <f>IF(SUM(V$522:V$523)=0,IF('[7]Param-ARMS Data'!Q342="","",'[7]Param-ARMS Data'!Q342/100),"")</f>
        <v>5.0000000000000001E-3</v>
      </c>
      <c r="W140" s="88">
        <f>IF(SUM(W$522:W$523)=0,IF('[7]Param-ARMS Data'!R342="","",'[7]Param-ARMS Data'!R342/100),"")</f>
        <v>5.0000000000000001E-3</v>
      </c>
      <c r="X140" s="88">
        <f>IF(SUM(X$522:X$523)=0,IF('[7]Param-ARMS Data'!S342="","",'[7]Param-ARMS Data'!S342/100),"")</f>
        <v>5.0000000000000001E-3</v>
      </c>
      <c r="Y140" s="88">
        <f>IF(SUM(Y$522:Y$523)=0,IF('[7]Param-ARMS Data'!T342="","",'[7]Param-ARMS Data'!T342/100),"")</f>
        <v>5.0000000000000001E-3</v>
      </c>
      <c r="Z140" s="88">
        <f>IF(SUM(Z$522:Z$523)=0,IF('[7]Param-ARMS Data'!U342="","",'[7]Param-ARMS Data'!U342/100),"")</f>
        <v>5.0000000000000001E-3</v>
      </c>
      <c r="AA140" s="88">
        <f>IF(SUM(AA$522:AA$523)=0,IF('[7]Param-ARMS Data'!V342="","",'[7]Param-ARMS Data'!V342/100),"")</f>
        <v>5.0000000000000001E-3</v>
      </c>
      <c r="AB140" s="88">
        <f>IF(SUM(AB$522:AB$523)=0,IF('[7]Param-ARMS Data'!W342="","",'[7]Param-ARMS Data'!W342/100),"")</f>
        <v>5.0000000000000001E-3</v>
      </c>
      <c r="AC140" s="88">
        <f>IF(SUM(AC$522:AC$523)=0,IF('[7]Param-ARMS Data'!X342="","",'[7]Param-ARMS Data'!X342/100),"")</f>
        <v>5.0000000000000001E-3</v>
      </c>
      <c r="AD140" s="88">
        <f>IF(SUM(AD$522:AD$523)=0,IF('[7]Param-ARMS Data'!Y342="","",'[7]Param-ARMS Data'!Y342/100),"")</f>
        <v>5.0000000000000001E-3</v>
      </c>
      <c r="AE140" s="88">
        <f>IF(SUM(AE$522:AE$523)=0,IF('[7]Param-ARMS Data'!Z342="","",'[7]Param-ARMS Data'!Z342/100),"")</f>
        <v>5.0000000000000001E-3</v>
      </c>
      <c r="AF140" s="88">
        <f>IF(SUM(AF$522:AF$523)=0,IF('[7]Param-ARMS Data'!AA342="","",'[7]Param-ARMS Data'!AA342/100),"")</f>
        <v>5.0000000000000001E-3</v>
      </c>
      <c r="AG140" s="88">
        <f>IF(SUM(AG$522:AG$523)=0,IF('[7]Param-ARMS Data'!AB342="","",'[7]Param-ARMS Data'!AB342/100),"")</f>
        <v>5.0000000000000001E-3</v>
      </c>
      <c r="AH140" s="88">
        <f>IF(SUM(AH$522:AH$523)=0,IF('[7]Param-ARMS Data'!AC342="","",'[7]Param-ARMS Data'!AC342/100),"")</f>
        <v>5.0000000000000001E-3</v>
      </c>
      <c r="AI140" s="88">
        <f>IF(SUM(AI$522:AI$523)=0,IF('[7]Param-ARMS Data'!AD342="","",'[7]Param-ARMS Data'!AD342/100),"")</f>
        <v>5.0000000000000001E-3</v>
      </c>
      <c r="AJ140" s="88">
        <f>IF(SUM(AJ$522:AJ$523)=0,IF('[7]Param-ARMS Data'!AE342="","",'[7]Param-ARMS Data'!AE342/100),"")</f>
        <v>5.0000000000000001E-3</v>
      </c>
      <c r="AK140" s="88">
        <f>IF(SUM(AK$522:AK$523)=0,IF('[7]Param-ARMS Data'!AF342="","",'[7]Param-ARMS Data'!AF342/100),"")</f>
        <v>5.0000000000000001E-3</v>
      </c>
      <c r="AL140" s="88">
        <f>IF(SUM(AL$522:AL$523)=0,IF('[7]Param-ARMS Data'!AG342="","",'[7]Param-ARMS Data'!AG342/100),"")</f>
        <v>5.0000000000000001E-3</v>
      </c>
      <c r="AM140" s="88">
        <f>IF(SUM(AM$522:AM$523)=0,IF('[7]Param-ARMS Data'!AH342="","",'[7]Param-ARMS Data'!AH342/100),"")</f>
        <v>5.0000000000000001E-3</v>
      </c>
      <c r="AN140" s="88">
        <f>IF(SUM(AN$522:AN$523)=0,IF('[7]Param-ARMS Data'!AI342="","",'[7]Param-ARMS Data'!AI342/100),"")</f>
        <v>5.0000000000000001E-3</v>
      </c>
      <c r="AO140" s="88">
        <f>IF(SUM(AO$522:AO$523)=0,IF('[7]Param-ARMS Data'!AJ342="","",'[7]Param-ARMS Data'!AJ342/100),"")</f>
        <v>5.0000000000000001E-3</v>
      </c>
      <c r="AP140" s="88">
        <f>IF(SUM(AP$522:AP$523)=0,IF('[7]Param-ARMS Data'!AK342="","",'[7]Param-ARMS Data'!AK342/100),"")</f>
        <v>5.0000000000000001E-3</v>
      </c>
      <c r="AQ140" s="88">
        <f>IF(SUM(AQ$522:AQ$523)=0,IF('[7]Param-ARMS Data'!AL342="","",'[7]Param-ARMS Data'!AL342/100),"")</f>
        <v>5.0000000000000001E-3</v>
      </c>
      <c r="AR140" s="88">
        <f>IF(SUM(AR$522:AR$523)=0,IF('[7]Param-ARMS Data'!AM342="","",'[7]Param-ARMS Data'!AM342/100),"")</f>
        <v>5.0000000000000001E-3</v>
      </c>
      <c r="AS140" s="88">
        <f>IF(SUM(AS$522:AS$523)=0,IF('[7]Param-ARMS Data'!AN342="","",'[7]Param-ARMS Data'!AN342/100),"")</f>
        <v>5.0000000000000001E-3</v>
      </c>
      <c r="AT140" s="88">
        <f>IF(SUM(AT$522:AT$523)=0,IF('[7]Param-ARMS Data'!AO342="","",'[7]Param-ARMS Data'!AO342/100),"")</f>
        <v>5.0000000000000001E-3</v>
      </c>
      <c r="AU140" s="88">
        <f>IF(SUM(AU$522:AU$523)=0,IF('[7]Param-ARMS Data'!AP342="","",'[7]Param-ARMS Data'!AP342/100),"")</f>
        <v>5.0000000000000001E-3</v>
      </c>
      <c r="AV140" s="88">
        <f>IF(SUM(AV$522:AV$523)=0,IF('[7]Param-ARMS Data'!AQ342="","",'[7]Param-ARMS Data'!AQ342/100),"")</f>
        <v>5.0000000000000001E-3</v>
      </c>
      <c r="AW140" s="88">
        <f>IF(SUM(AW$522:AW$523)=0,IF('[7]Param-ARMS Data'!AR342="","",'[7]Param-ARMS Data'!AR342/100),"")</f>
        <v>5.0000000000000001E-3</v>
      </c>
      <c r="AX140" s="88">
        <f>IF(SUM(AX$522:AX$523)=0,IF('[7]Param-ARMS Data'!AS342="","",'[7]Param-ARMS Data'!AS342/100),"")</f>
        <v>5.0000000000000001E-3</v>
      </c>
      <c r="AY140" s="88">
        <f>IF(SUM(AY$522:AY$523)=0,IF('[7]Param-ARMS Data'!AT342="","",'[7]Param-ARMS Data'!AT342/100),"")</f>
        <v>5.0000000000000001E-3</v>
      </c>
      <c r="AZ140" s="88">
        <f>IF(SUM(AZ$522:AZ$523)=0,IF('[7]Param-ARMS Data'!AU342="","",'[7]Param-ARMS Data'!AU342/100),"")</f>
        <v>5.0000000000000001E-3</v>
      </c>
      <c r="BA140" s="88">
        <f>IF(SUM(BA$522:BA$523)=0,IF('[7]Param-ARMS Data'!AV342="","",'[7]Param-ARMS Data'!AV342/100),"")</f>
        <v>5.0000000000000001E-3</v>
      </c>
      <c r="BB140" s="88">
        <f>IF(SUM(BB$522:BB$523)=0,IF('[7]Param-ARMS Data'!AW342="","",'[7]Param-ARMS Data'!AW342/100),"")</f>
        <v>5.0000000000000001E-3</v>
      </c>
      <c r="BC140" s="88">
        <f>IF(SUM(BC$522:BC$523)=0,IF('[7]Param-ARMS Data'!AX342="","",'[7]Param-ARMS Data'!AX342/100),"")</f>
        <v>5.0000000000000001E-3</v>
      </c>
      <c r="BD140" s="88">
        <f>IF(SUM(BD$522:BD$523)=0,IF('[7]Param-ARMS Data'!AY342="","",'[7]Param-ARMS Data'!AY342/100),"")</f>
        <v>5.0000000000000001E-3</v>
      </c>
      <c r="BE140" s="88">
        <f>IF(SUM(BE$522:BE$523)=0,IF('[7]Param-ARMS Data'!AZ342="","",'[7]Param-ARMS Data'!AZ342/100),"")</f>
        <v>5.0000000000000001E-3</v>
      </c>
      <c r="BF140" s="88">
        <f>IF(SUM(BF$522:BF$523)=0,IF('[7]Param-ARMS Data'!BA342="","",'[7]Param-ARMS Data'!BA342/100),"")</f>
        <v>5.0000000000000001E-3</v>
      </c>
      <c r="BG140" s="88">
        <f>IF(SUM(BG$522:BG$523)=0,IF('[7]Param-ARMS Data'!BB342="","",'[7]Param-ARMS Data'!BB342/100),"")</f>
        <v>5.0000000000000001E-3</v>
      </c>
      <c r="BH140" s="88">
        <f>IF(SUM(BH$522:BH$523)=0,IF('[7]Param-ARMS Data'!BC342="","",'[7]Param-ARMS Data'!BC342/100),"")</f>
        <v>5.0000000000000001E-3</v>
      </c>
      <c r="BI140" s="88">
        <f>IF(SUM(BI$522:BI$523)=0,IF('[7]Param-ARMS Data'!BD342="","",'[7]Param-ARMS Data'!BD342/100),"")</f>
        <v>5.0000000000000001E-3</v>
      </c>
      <c r="BJ140" s="88">
        <f>IF(SUM(BJ$522:BJ$523)=0,IF('[7]Param-ARMS Data'!BE342="","",'[7]Param-ARMS Data'!BE342/100),"")</f>
        <v>5.0000000000000001E-3</v>
      </c>
      <c r="BK140" s="88">
        <f>IF(SUM(BK$522:BK$523)=0,IF('[7]Param-ARMS Data'!BF342="","",'[7]Param-ARMS Data'!BF342/100),"")</f>
        <v>5.0000000000000001E-3</v>
      </c>
      <c r="BL140" s="88">
        <f>IF(SUM(BL$522:BL$523)=0,IF('[7]Param-ARMS Data'!BG342="","",'[7]Param-ARMS Data'!BG342/100),"")</f>
        <v>5.0000000000000001E-3</v>
      </c>
      <c r="BM140" s="88">
        <f>IF(SUM(BM$522:BM$523)=0,IF('[7]Param-ARMS Data'!BH342="","",'[7]Param-ARMS Data'!BH342/100),"")</f>
        <v>5.0000000000000001E-3</v>
      </c>
      <c r="BN140" s="88">
        <f>IF(SUM(BN$522:BN$523)=0,IF('[7]Param-ARMS Data'!BI342="","",'[7]Param-ARMS Data'!BI342/100),"")</f>
        <v>5.0000000000000001E-3</v>
      </c>
      <c r="BO140" s="88">
        <f>IF(SUM(BO$522:BO$523)=0,IF('[7]Param-ARMS Data'!BJ342="","",'[7]Param-ARMS Data'!BJ342/100),"")</f>
        <v>5.0000000000000001E-3</v>
      </c>
      <c r="BP140" s="88">
        <f>IF(SUM(BP$522:BP$523)=0,IF('[7]Param-ARMS Data'!BK342="","",'[7]Param-ARMS Data'!BK342/100),"")</f>
        <v>5.0000000000000001E-3</v>
      </c>
      <c r="BQ140" s="88">
        <f>IF(SUM(BQ$522:BQ$523)=0,IF('[7]Param-ARMS Data'!BL342="","",'[7]Param-ARMS Data'!BL342/100),"")</f>
        <v>5.0000000000000001E-3</v>
      </c>
      <c r="BR140" s="88">
        <f>IF(SUM(BR$522:BR$523)=0,IF('[7]Param-ARMS Data'!BM342="","",'[7]Param-ARMS Data'!BM342/100),"")</f>
        <v>5.0000000000000001E-3</v>
      </c>
      <c r="BS140" s="88">
        <f>IF(SUM(BS$522:BS$523)=0,IF('[7]Param-ARMS Data'!BN342="","",'[7]Param-ARMS Data'!BN342/100),"")</f>
        <v>5.0000000000000001E-3</v>
      </c>
      <c r="BT140" s="88">
        <f>IF(SUM(BT$522:BT$523)=0,IF('[7]Param-ARMS Data'!BO342="","",'[7]Param-ARMS Data'!BO342/100),"")</f>
        <v>5.0000000000000001E-3</v>
      </c>
      <c r="BU140" s="88">
        <f>IF(SUM(BU$522:BU$523)=0,IF('[7]Param-ARMS Data'!BP342="","",'[7]Param-ARMS Data'!BP342/100),"")</f>
        <v>5.0000000000000001E-3</v>
      </c>
      <c r="BV140" s="88">
        <f>IF(SUM(BV$522:BV$523)=0,IF('[7]Param-ARMS Data'!BQ342="","",'[7]Param-ARMS Data'!BQ342/100),"")</f>
        <v>5.0000000000000001E-3</v>
      </c>
      <c r="BW140" s="88">
        <f>IF(SUM(BW$522:BW$523)=0,IF('[7]Param-ARMS Data'!BR342="","",'[7]Param-ARMS Data'!BR342/100),"")</f>
        <v>5.0000000000000001E-3</v>
      </c>
      <c r="BX140" s="88">
        <f>IF(SUM(BX$522:BX$523)=0,IF('[7]Param-ARMS Data'!BS342="","",'[7]Param-ARMS Data'!BS342/100),"")</f>
        <v>5.0000000000000001E-3</v>
      </c>
      <c r="BY140" s="88">
        <f>IF(SUM(BY$522:BY$523)=0,IF('[7]Param-ARMS Data'!BT342="","",'[7]Param-ARMS Data'!BT342/100),"")</f>
        <v>5.0000000000000001E-3</v>
      </c>
      <c r="BZ140" s="88">
        <f>IF(SUM(BZ$522:BZ$523)=0,IF('[7]Param-ARMS Data'!BU342="","",'[7]Param-ARMS Data'!BU342/100),"")</f>
        <v>5.0000000000000001E-3</v>
      </c>
      <c r="CA140" s="88">
        <f>IF(SUM(CA$522:CA$523)=0,IF('[7]Param-ARMS Data'!BV342="","",'[7]Param-ARMS Data'!BV342/100),"")</f>
        <v>5.0000000000000001E-3</v>
      </c>
      <c r="CB140" s="88">
        <f>IF(SUM(CB$522:CB$523)=0,IF('[7]Param-ARMS Data'!BW342="","",'[7]Param-ARMS Data'!BW342/100),"")</f>
        <v>5.0000000000000001E-3</v>
      </c>
      <c r="CC140" s="88">
        <f>IF(SUM(CC$522:CC$523)=0,IF('[7]Param-ARMS Data'!BX342="","",'[7]Param-ARMS Data'!BX342/100),"")</f>
        <v>5.0000000000000001E-3</v>
      </c>
      <c r="CD140" s="88">
        <f>IF(SUM(CD$522:CD$523)=0,IF('[7]Param-ARMS Data'!BY342="","",'[7]Param-ARMS Data'!BY342/100),"")</f>
        <v>5.0000000000000001E-3</v>
      </c>
      <c r="CE140" s="88">
        <f>IF(SUM(CE$522:CE$523)=0,IF('[7]Param-ARMS Data'!BZ342="","",'[7]Param-ARMS Data'!BZ342/100),"")</f>
        <v>5.0000000000000001E-3</v>
      </c>
      <c r="CF140" s="88">
        <f>IF(SUM(CF$522:CF$523)=0,IF('[7]Param-ARMS Data'!CA342="","",'[7]Param-ARMS Data'!CA342/100),"")</f>
        <v>5.0000000000000001E-3</v>
      </c>
      <c r="CG140" s="88">
        <f>IF(SUM(CG$522:CG$523)=0,IF('[7]Param-ARMS Data'!CB342="","",'[7]Param-ARMS Data'!CB342/100),"")</f>
        <v>5.0000000000000001E-3</v>
      </c>
      <c r="CH140" s="88">
        <f>IF(SUM(CH$522:CH$523)=0,IF('[7]Param-ARMS Data'!CC342="","",'[7]Param-ARMS Data'!CC342/100),"")</f>
        <v>5.0000000000000001E-3</v>
      </c>
      <c r="CI140" s="88">
        <f>IF(SUM(CI$522:CI$523)=0,IF('[7]Param-ARMS Data'!CD342="","",'[7]Param-ARMS Data'!CD342/100),"")</f>
        <v>5.0000000000000001E-3</v>
      </c>
      <c r="CJ140" s="88">
        <f>IF(SUM(CJ$522:CJ$523)=0,IF('[7]Param-ARMS Data'!CE342="","",'[7]Param-ARMS Data'!CE342/100),"")</f>
        <v>5.0000000000000001E-3</v>
      </c>
      <c r="CK140" s="88">
        <f>IF(SUM(CK$522:CK$523)=0,IF('[7]Param-ARMS Data'!CF342="","",'[7]Param-ARMS Data'!CF342/100),"")</f>
        <v>5.0000000000000001E-3</v>
      </c>
      <c r="CL140" s="88">
        <f>IF(SUM(CL$522:CL$523)=0,IF('[7]Param-ARMS Data'!CG342="","",'[7]Param-ARMS Data'!CG342/100),"")</f>
        <v>5.0000000000000001E-3</v>
      </c>
      <c r="CM140" s="88">
        <f>IF(SUM(CM$522:CM$523)=0,IF('[7]Param-ARMS Data'!CH342="","",'[7]Param-ARMS Data'!CH342/100),"")</f>
        <v>5.0000000000000001E-3</v>
      </c>
      <c r="CN140" s="88">
        <f>IF(SUM(CN$522:CN$523)=0,IF('[7]Param-ARMS Data'!CI342="","",'[7]Param-ARMS Data'!CI342/100),"")</f>
        <v>5.0000000000000001E-3</v>
      </c>
      <c r="CO140" s="88">
        <f>IF(SUM(CO$522:CO$523)=0,IF('[7]Param-ARMS Data'!CJ342="","",'[7]Param-ARMS Data'!CJ342/100),"")</f>
        <v>5.0000000000000001E-3</v>
      </c>
      <c r="CP140" s="88">
        <f>IF(SUM(CP$522:CP$523)=0,IF('[7]Param-ARMS Data'!CK342="","",'[7]Param-ARMS Data'!CK342/100),"")</f>
        <v>5.0000000000000001E-3</v>
      </c>
      <c r="CQ140" s="88">
        <f>IF(SUM(CQ$522:CQ$523)=0,IF('[7]Param-ARMS Data'!CL342="","",'[7]Param-ARMS Data'!CL342/100),"")</f>
        <v>5.0000000000000001E-3</v>
      </c>
      <c r="CR140" s="88">
        <f>IF(SUM(CR$522:CR$523)=0,IF('[7]Param-ARMS Data'!CM342="","",'[7]Param-ARMS Data'!CM342/100),"")</f>
        <v>5.0000000000000001E-3</v>
      </c>
      <c r="CS140" s="88">
        <f>IF(SUM(CS$522:CS$523)=0,IF('[7]Param-ARMS Data'!CN342="","",'[7]Param-ARMS Data'!CN342/100),"")</f>
        <v>5.0000000000000001E-3</v>
      </c>
      <c r="CT140" s="88">
        <f>IF(SUM(CT$522:CT$523)=0,IF('[7]Param-ARMS Data'!CO342="","",'[7]Param-ARMS Data'!CO342/100),"")</f>
        <v>5.0000000000000001E-3</v>
      </c>
      <c r="CU140" s="88">
        <f>IF(SUM(CU$522:CU$523)=0,IF('[7]Param-ARMS Data'!CP342="","",'[7]Param-ARMS Data'!CP342/100),"")</f>
        <v>5.0000000000000001E-3</v>
      </c>
      <c r="CV140" s="88">
        <f>IF(SUM(CV$522:CV$523)=0,IF('[7]Param-ARMS Data'!CQ342="","",'[7]Param-ARMS Data'!CQ342/100),"")</f>
        <v>5.0000000000000001E-3</v>
      </c>
      <c r="CW140" s="88">
        <f>IF(SUM(CW$522:CW$523)=0,IF('[7]Param-ARMS Data'!CR342="","",'[7]Param-ARMS Data'!CR342/100),"")</f>
        <v>5.0000000000000001E-3</v>
      </c>
      <c r="CX140" s="88">
        <f>IF(SUM(CX$522:CX$523)=0,IF('[7]Param-ARMS Data'!CS342="","",'[7]Param-ARMS Data'!CS342/100),"")</f>
        <v>5.0000000000000001E-3</v>
      </c>
      <c r="CY140" s="88">
        <f>IF(SUM(CY$522:CY$523)=0,IF('[7]Param-ARMS Data'!CT342="","",'[7]Param-ARMS Data'!CT342/100),"")</f>
        <v>5.0000000000000001E-3</v>
      </c>
      <c r="CZ140" s="88">
        <f>IF(SUM(CZ$522:CZ$523)=0,IF('[7]Param-ARMS Data'!CU342="","",'[7]Param-ARMS Data'!CU342/100),"")</f>
        <v>5.0000000000000001E-3</v>
      </c>
      <c r="DA140" s="88">
        <f>IF(SUM(DA$522:DA$523)=0,IF('[7]Param-ARMS Data'!CV342="","",'[7]Param-ARMS Data'!CV342/100),"")</f>
        <v>5.0000000000000001E-3</v>
      </c>
      <c r="DB140" s="88">
        <f>IF(SUM(DB$522:DB$523)=0,IF('[7]Param-ARMS Data'!CW342="","",'[7]Param-ARMS Data'!CW342/100),"")</f>
        <v>5.0000000000000001E-3</v>
      </c>
      <c r="DC140" s="88">
        <f>IF(SUM(DC$522:DC$523)=0,IF('[7]Param-ARMS Data'!CX342="","",'[7]Param-ARMS Data'!CX342/100),"")</f>
        <v>5.0000000000000001E-3</v>
      </c>
      <c r="DD140" s="88">
        <f>IF(SUM(DD$522:DD$523)=0,IF('[7]Param-ARMS Data'!CY342="","",'[7]Param-ARMS Data'!CY342/100),"")</f>
        <v>5.0000000000000001E-3</v>
      </c>
      <c r="DE140" s="88">
        <f>IF(SUM(DE$522:DE$523)=0,IF('[7]Param-ARMS Data'!CZ342="","",'[7]Param-ARMS Data'!CZ342/100),"")</f>
        <v>5.0000000000000001E-3</v>
      </c>
      <c r="DF140" s="88">
        <f>IF(SUM(DF$522:DF$523)=0,IF('[7]Param-ARMS Data'!DA342="","",'[7]Param-ARMS Data'!DA342/100),"")</f>
        <v>5.0000000000000001E-3</v>
      </c>
      <c r="DG140" s="88">
        <f>IF(SUM(DG$522:DG$523)=0,IF('[7]Param-ARMS Data'!DB342="","",'[7]Param-ARMS Data'!DB342/100),"")</f>
        <v>5.0000000000000001E-3</v>
      </c>
      <c r="DH140" s="88">
        <f>IF(SUM(DH$522:DH$523)=0,IF('[7]Param-ARMS Data'!DC342="","",'[7]Param-ARMS Data'!DC342/100),"")</f>
        <v>5.0000000000000001E-3</v>
      </c>
      <c r="DI140" s="88">
        <f>IF(SUM(DI$522:DI$523)=0,IF('[7]Param-ARMS Data'!DD342="","",'[7]Param-ARMS Data'!DD342/100),"")</f>
        <v>5.0000000000000001E-3</v>
      </c>
      <c r="DJ140" s="88">
        <f>IF(SUM(DJ$522:DJ$523)=0,IF('[7]Param-ARMS Data'!DE342="","",'[7]Param-ARMS Data'!DE342/100),"")</f>
        <v>5.0000000000000001E-3</v>
      </c>
      <c r="DK140" s="88">
        <f>IF(SUM(DK$522:DK$523)=0,IF('[7]Param-ARMS Data'!DF342="","",'[7]Param-ARMS Data'!DF342/100),"")</f>
        <v>5.0000000000000001E-3</v>
      </c>
      <c r="DL140" s="88">
        <f>IF(SUM(DL$522:DL$523)=0,IF('[7]Param-ARMS Data'!DG342="","",'[7]Param-ARMS Data'!DG342/100),"")</f>
        <v>5.0000000000000001E-3</v>
      </c>
      <c r="DM140" s="88">
        <f>IF(SUM(DM$522:DM$523)=0,IF('[7]Param-ARMS Data'!DH342="","",'[7]Param-ARMS Data'!DH342/100),"")</f>
        <v>5.0000000000000001E-3</v>
      </c>
      <c r="DN140" s="88">
        <f>IF(SUM(DN$522:DN$523)=0,IF('[7]Param-ARMS Data'!DI342="","",'[7]Param-ARMS Data'!DI342/100),"")</f>
        <v>5.0000000000000001E-3</v>
      </c>
      <c r="DO140" s="88">
        <f>IF(SUM(DO$522:DO$523)=0,IF('[7]Param-ARMS Data'!DJ342="","",'[7]Param-ARMS Data'!DJ342/100),"")</f>
        <v>5.0000000000000001E-3</v>
      </c>
      <c r="DP140" s="88">
        <f>IF(SUM(DP$522:DP$523)=0,IF('[7]Param-ARMS Data'!DK342="","",'[7]Param-ARMS Data'!DK342/100),"")</f>
        <v>5.0000000000000001E-3</v>
      </c>
      <c r="DQ140" s="88">
        <f>IF(SUM(DQ$522:DQ$523)=0,IF('[7]Param-ARMS Data'!DL342="","",'[7]Param-ARMS Data'!DL342/100),"")</f>
        <v>5.0000000000000001E-3</v>
      </c>
      <c r="DR140" s="88">
        <f>IF(SUM(DR$522:DR$523)=0,IF('[7]Param-ARMS Data'!DM342="","",'[7]Param-ARMS Data'!DM342/100),"")</f>
        <v>5.0000000000000001E-3</v>
      </c>
      <c r="DS140" s="88">
        <f>IF(SUM(DS$522:DS$523)=0,IF('[7]Param-ARMS Data'!DN342="","",'[7]Param-ARMS Data'!DN342/100),"")</f>
        <v>5.0000000000000001E-3</v>
      </c>
      <c r="DT140" s="88">
        <f>IF(SUM(DT$522:DT$523)=0,IF('[7]Param-ARMS Data'!DO342="","",'[7]Param-ARMS Data'!DO342/100),"")</f>
        <v>5.0000000000000001E-3</v>
      </c>
      <c r="DU140" s="88">
        <f>IF(SUM(DU$522:DU$523)=0,IF('[7]Param-ARMS Data'!DP342="","",'[7]Param-ARMS Data'!DP342/100),"")</f>
        <v>5.0000000000000001E-3</v>
      </c>
      <c r="DV140" s="88">
        <f>IF(SUM(DV$522:DV$523)=0,IF('[7]Param-ARMS Data'!DQ342="","",'[7]Param-ARMS Data'!DQ342/100),"")</f>
        <v>5.0000000000000001E-3</v>
      </c>
      <c r="DW140" s="88">
        <f>IF(SUM(DW$522:DW$523)=0,IF('[7]Param-ARMS Data'!DR342="","",'[7]Param-ARMS Data'!DR342/100),"")</f>
        <v>5.0000000000000001E-3</v>
      </c>
      <c r="DX140" s="88">
        <f>IF(SUM(DX$522:DX$523)=0,IF('[7]Param-ARMS Data'!DS342="","",'[7]Param-ARMS Data'!DS342/100),"")</f>
        <v>5.0000000000000001E-3</v>
      </c>
      <c r="DY140" s="88">
        <f>IF(SUM(DY$522:DY$523)=0,IF('[7]Param-ARMS Data'!DT342="","",'[7]Param-ARMS Data'!DT342/100),"")</f>
        <v>5.0000000000000001E-3</v>
      </c>
      <c r="DZ140" s="88">
        <f>IF(SUM(DZ$522:DZ$523)=0,IF('[7]Param-ARMS Data'!DU342="","",'[7]Param-ARMS Data'!DU342/100),"")</f>
        <v>5.0000000000000001E-3</v>
      </c>
      <c r="EA140" s="88">
        <f>IF(SUM(EA$522:EA$523)=0,IF('[7]Param-ARMS Data'!DV342="","",'[7]Param-ARMS Data'!DV342/100),"")</f>
        <v>5.0000000000000001E-3</v>
      </c>
      <c r="EB140" s="88">
        <f>IF(SUM(EB$522:EB$523)=0,IF('[7]Param-ARMS Data'!DW342="","",'[7]Param-ARMS Data'!DW342/100),"")</f>
        <v>5.0000000000000001E-3</v>
      </c>
      <c r="EC140" s="88">
        <f>IF(SUM(EC$522:EC$523)=0,IF('[7]Param-ARMS Data'!DX342="","",'[7]Param-ARMS Data'!DX342/100),"")</f>
        <v>5.0000000000000001E-3</v>
      </c>
      <c r="ED140" s="88">
        <f>IF(SUM(ED$522:ED$523)=0,IF('[7]Param-ARMS Data'!DY342="","",'[7]Param-ARMS Data'!DY342/100),"")</f>
        <v>5.0000000000000001E-3</v>
      </c>
      <c r="EE140" s="88">
        <f>IF(SUM(EE$522:EE$523)=0,IF('[7]Param-ARMS Data'!DZ342="","",'[7]Param-ARMS Data'!DZ342/100),"")</f>
        <v>5.0000000000000001E-3</v>
      </c>
      <c r="EF140" s="88">
        <f>IF(SUM(EF$522:EF$523)=0,IF('[7]Param-ARMS Data'!EA342="","",'[7]Param-ARMS Data'!EA342/100),"")</f>
        <v>5.0000000000000001E-3</v>
      </c>
      <c r="EG140" s="88">
        <f>IF(SUM(EG$522:EG$523)=0,IF('[7]Param-ARMS Data'!EB342="","",'[7]Param-ARMS Data'!EB342/100),"")</f>
        <v>5.0000000000000001E-3</v>
      </c>
      <c r="EH140" s="88">
        <f>IF(SUM(EH$522:EH$523)=0,IF('[7]Param-ARMS Data'!EC342="","",'[7]Param-ARMS Data'!EC342/100),"")</f>
        <v>5.0000000000000001E-3</v>
      </c>
      <c r="EI140" s="88">
        <f>IF(SUM(EI$522:EI$523)=0,IF('[7]Param-ARMS Data'!ED342="","",'[7]Param-ARMS Data'!ED342/100),"")</f>
        <v>5.0000000000000001E-3</v>
      </c>
      <c r="EJ140" s="88">
        <f>IF(SUM(EJ$522:EJ$523)=0,IF('[7]Param-ARMS Data'!EE342="","",'[7]Param-ARMS Data'!EE342/100),"")</f>
        <v>5.0000000000000001E-3</v>
      </c>
      <c r="EK140" s="88">
        <f>IF(SUM(EK$522:EK$523)=0,IF('[7]Param-ARMS Data'!EF342="","",'[7]Param-ARMS Data'!EF342/100),"")</f>
        <v>5.0000000000000001E-3</v>
      </c>
      <c r="EL140" s="88">
        <f>IF(SUM(EL$522:EL$523)=0,IF('[7]Param-ARMS Data'!EG342="","",'[7]Param-ARMS Data'!EG342/100),"")</f>
        <v>5.0000000000000001E-3</v>
      </c>
      <c r="EM140" s="88">
        <f>IF(SUM(EM$522:EM$523)=0,IF('[7]Param-ARMS Data'!EH342="","",'[7]Param-ARMS Data'!EH342/100),"")</f>
        <v>5.0000000000000001E-3</v>
      </c>
      <c r="EN140" s="88">
        <f>IF(SUM(EN$522:EN$523)=0,IF('[7]Param-ARMS Data'!EI342="","",'[7]Param-ARMS Data'!EI342/100),"")</f>
        <v>5.0000000000000001E-3</v>
      </c>
      <c r="EO140" s="88">
        <f>IF(SUM(EO$522:EO$523)=0,IF('[7]Param-ARMS Data'!EJ342="","",'[7]Param-ARMS Data'!EJ342/100),"")</f>
        <v>5.0000000000000001E-3</v>
      </c>
      <c r="EP140" s="88">
        <f>IF(SUM(EP$522:EP$523)=0,IF('[7]Param-ARMS Data'!EK342="","",'[7]Param-ARMS Data'!EK342/100),"")</f>
        <v>5.0000000000000001E-3</v>
      </c>
      <c r="EQ140" s="88">
        <f>IF(SUM(EQ$522:EQ$523)=0,IF('[7]Param-ARMS Data'!EL342="","",'[7]Param-ARMS Data'!EL342/100),"")</f>
        <v>5.0000000000000001E-3</v>
      </c>
      <c r="ER140" s="88">
        <f>IF(SUM(ER$522:ER$523)=0,IF('[7]Param-ARMS Data'!EM342="","",'[7]Param-ARMS Data'!EM342/100),"")</f>
        <v>5.0000000000000001E-3</v>
      </c>
      <c r="ES140" s="88">
        <f>IF(SUM(ES$522:ES$523)=0,IF('[7]Param-ARMS Data'!EN342="","",'[7]Param-ARMS Data'!EN342/100),"")</f>
        <v>5.0000000000000001E-3</v>
      </c>
      <c r="ET140" s="88">
        <f>IF(SUM(ET$522:ET$523)=0,IF('[7]Param-ARMS Data'!EO342="","",'[7]Param-ARMS Data'!EO342/100),"")</f>
        <v>5.0000000000000001E-3</v>
      </c>
      <c r="EU140" s="88">
        <f>IF(SUM(EU$522:EU$523)=0,IF('[7]Param-ARMS Data'!EP342="","",'[7]Param-ARMS Data'!EP342/100),"")</f>
        <v>5.0000000000000001E-3</v>
      </c>
      <c r="EV140" s="88">
        <f>IF(SUM(EV$522:EV$523)=0,IF('[7]Param-ARMS Data'!EQ342="","",'[7]Param-ARMS Data'!EQ342/100),"")</f>
        <v>5.0000000000000001E-3</v>
      </c>
      <c r="EW140" s="88">
        <f>IF(SUM(EW$522:EW$523)=0,IF('[7]Param-ARMS Data'!ER342="","",'[7]Param-ARMS Data'!ER342/100),"")</f>
        <v>5.0000000000000001E-3</v>
      </c>
      <c r="EX140" s="88">
        <f>IF(SUM(EX$522:EX$523)=0,IF('[7]Param-ARMS Data'!ES342="","",'[7]Param-ARMS Data'!ES342/100),"")</f>
        <v>5.0000000000000001E-3</v>
      </c>
      <c r="EY140" s="88">
        <f>IF(SUM(EY$522:EY$523)=0,IF('[7]Param-ARMS Data'!ET342="","",'[7]Param-ARMS Data'!ET342/100),"")</f>
        <v>5.0000000000000001E-3</v>
      </c>
      <c r="EZ140" s="88">
        <f>IF(SUM(EZ$522:EZ$523)=0,IF('[7]Param-ARMS Data'!EU342="","",'[7]Param-ARMS Data'!EU342/100),"")</f>
        <v>5.0000000000000001E-3</v>
      </c>
      <c r="FA140" s="88">
        <f>IF(SUM(FA$522:FA$523)=0,IF('[7]Param-ARMS Data'!EV342="","",'[7]Param-ARMS Data'!EV342/100),"")</f>
        <v>5.0000000000000001E-3</v>
      </c>
      <c r="FB140" s="88">
        <f>IF(SUM(FB$522:FB$523)=0,IF('[7]Param-ARMS Data'!EW342="","",'[7]Param-ARMS Data'!EW342/100),"")</f>
        <v>5.0000000000000001E-3</v>
      </c>
      <c r="FC140" s="88">
        <f>IF(SUM(FC$522:FC$523)=0,IF('[7]Param-ARMS Data'!EX342="","",'[7]Param-ARMS Data'!EX342/100),"")</f>
        <v>5.0000000000000001E-3</v>
      </c>
      <c r="FD140" s="88">
        <f>IF(SUM(FD$522:FD$523)=0,IF('[7]Param-ARMS Data'!EY342="","",'[7]Param-ARMS Data'!EY342/100),"")</f>
        <v>5.0000000000000001E-3</v>
      </c>
      <c r="FE140" s="88">
        <f>IF(SUM(FE$522:FE$523)=0,IF('[7]Param-ARMS Data'!EZ342="","",'[7]Param-ARMS Data'!EZ342/100),"")</f>
        <v>5.0000000000000001E-3</v>
      </c>
      <c r="FF140" s="88">
        <f>IF(SUM(FF$522:FF$523)=0,IF('[7]Param-ARMS Data'!FA342="","",'[7]Param-ARMS Data'!FA342/100),"")</f>
        <v>5.0000000000000001E-3</v>
      </c>
      <c r="FG140" s="88">
        <f>IF(SUM(FG$522:FG$523)=0,IF('[7]Param-ARMS Data'!FB342="","",'[7]Param-ARMS Data'!FB342/100),"")</f>
        <v>5.0000000000000001E-3</v>
      </c>
      <c r="FH140" s="88">
        <f>IF(SUM(FH$522:FH$523)=0,IF('[7]Param-ARMS Data'!FC342="","",'[7]Param-ARMS Data'!FC342/100),"")</f>
        <v>5.0000000000000001E-3</v>
      </c>
      <c r="FI140" s="88">
        <f>IF(SUM(FI$522:FI$523)=0,IF('[7]Param-ARMS Data'!FD342="","",'[7]Param-ARMS Data'!FD342/100),"")</f>
        <v>5.0000000000000001E-3</v>
      </c>
      <c r="FJ140" s="88">
        <f>IF(SUM(FJ$522:FJ$523)=0,IF('[7]Param-ARMS Data'!FE342="","",'[7]Param-ARMS Data'!FE342/100),"")</f>
        <v>5.0000000000000001E-3</v>
      </c>
      <c r="FK140" s="88">
        <f>IF(SUM(FK$522:FK$523)=0,IF('[7]Param-ARMS Data'!FF342="","",'[7]Param-ARMS Data'!FF342/100),"")</f>
        <v>5.0000000000000001E-3</v>
      </c>
      <c r="FL140" s="88">
        <f>IF(SUM(FL$522:FL$523)=0,IF('[7]Param-ARMS Data'!FG342="","",'[7]Param-ARMS Data'!FG342/100),"")</f>
        <v>5.0000000000000001E-3</v>
      </c>
      <c r="FM140" s="88">
        <f>IF(SUM(FM$522:FM$523)=0,IF('[7]Param-ARMS Data'!FH342="","",'[7]Param-ARMS Data'!FH342/100),"")</f>
        <v>5.0000000000000001E-3</v>
      </c>
      <c r="FN140" s="88">
        <f>IF(SUM(FN$522:FN$523)=0,IF('[7]Param-ARMS Data'!FI342="","",'[7]Param-ARMS Data'!FI342/100),"")</f>
        <v>5.0000000000000001E-3</v>
      </c>
      <c r="FO140" s="88">
        <f>IF(SUM(FO$522:FO$523)=0,IF('[7]Param-ARMS Data'!FJ342="","",'[7]Param-ARMS Data'!FJ342/100),"")</f>
        <v>5.0000000000000001E-3</v>
      </c>
      <c r="FP140" s="88">
        <f>IF(SUM(FP$522:FP$523)=0,IF('[7]Param-ARMS Data'!FK342="","",'[7]Param-ARMS Data'!FK342/100),"")</f>
        <v>5.0000000000000001E-3</v>
      </c>
      <c r="FQ140" s="88">
        <f>IF(SUM(FQ$522:FQ$523)=0,IF('[7]Param-ARMS Data'!FL342="","",'[7]Param-ARMS Data'!FL342/100),"")</f>
        <v>5.0000000000000001E-3</v>
      </c>
      <c r="FR140" s="88">
        <f>IF(SUM(FR$522:FR$523)=0,IF('[7]Param-ARMS Data'!FM342="","",'[7]Param-ARMS Data'!FM342/100),"")</f>
        <v>5.0000000000000001E-3</v>
      </c>
      <c r="FS140" s="88">
        <f>IF(SUM(FS$522:FS$523)=0,IF('[7]Param-ARMS Data'!FN342="","",'[7]Param-ARMS Data'!FN342/100),"")</f>
        <v>5.0000000000000001E-3</v>
      </c>
      <c r="FT140" s="88">
        <f>IF(SUM(FT$522:FT$523)=0,IF('[7]Param-ARMS Data'!FO342="","",'[7]Param-ARMS Data'!FO342/100),"")</f>
        <v>5.0000000000000001E-3</v>
      </c>
      <c r="FU140" s="88">
        <f>IF(SUM(FU$522:FU$523)=0,IF('[7]Param-ARMS Data'!FP342="","",'[7]Param-ARMS Data'!FP342/100),"")</f>
        <v>5.0000000000000001E-3</v>
      </c>
      <c r="FV140" s="88">
        <f>IF(SUM(FV$522:FV$523)=0,IF('[7]Param-ARMS Data'!FQ342="","",'[7]Param-ARMS Data'!FQ342/100),"")</f>
        <v>5.0000000000000001E-3</v>
      </c>
      <c r="FW140" s="88">
        <f>IF(SUM(FW$522:FW$523)=0,IF('[7]Param-ARMS Data'!FR342="","",'[7]Param-ARMS Data'!FR342/100),"")</f>
        <v>5.0000000000000001E-3</v>
      </c>
      <c r="FX140" s="88">
        <f>IF(SUM(FX$522:FX$523)=0,IF('[7]Param-ARMS Data'!FS342="","",'[7]Param-ARMS Data'!FS342/100),"")</f>
        <v>5.0000000000000001E-3</v>
      </c>
      <c r="FY140" s="88">
        <f>IF(SUM(FY$522:FY$523)=0,IF('[7]Param-ARMS Data'!FT342="","",'[7]Param-ARMS Data'!FT342/100),"")</f>
        <v>5.0000000000000001E-3</v>
      </c>
      <c r="FZ140" s="88">
        <f>IF(SUM(FZ$522:FZ$523)=0,IF('[7]Param-ARMS Data'!FU342="","",'[7]Param-ARMS Data'!FU342/100),"")</f>
        <v>5.0000000000000001E-3</v>
      </c>
      <c r="GA140" s="88">
        <f>IF(SUM(GA$522:GA$523)=0,IF('[7]Param-ARMS Data'!FV342="","",'[7]Param-ARMS Data'!FV342/100),"")</f>
        <v>5.0000000000000001E-3</v>
      </c>
      <c r="GB140" s="88">
        <f>IF(SUM(GB$522:GB$523)=0,IF('[7]Param-ARMS Data'!FW342="","",'[7]Param-ARMS Data'!FW342/100),"")</f>
        <v>5.0000000000000001E-3</v>
      </c>
      <c r="GC140" s="88">
        <f>IF(SUM(GC$522:GC$523)=0,IF('[7]Param-ARMS Data'!FX342="","",'[7]Param-ARMS Data'!FX342/100),"")</f>
        <v>5.0000000000000001E-3</v>
      </c>
      <c r="GD140" s="88">
        <f>IF(SUM(GD$522:GD$523)=0,IF('[7]Param-ARMS Data'!FY342="","",'[7]Param-ARMS Data'!FY342/100),"")</f>
        <v>5.0000000000000001E-3</v>
      </c>
      <c r="GE140" s="88">
        <f>IF(SUM(GE$522:GE$523)=0,IF('[7]Param-ARMS Data'!FZ342="","",'[7]Param-ARMS Data'!FZ342/100),"")</f>
        <v>5.0000000000000001E-3</v>
      </c>
      <c r="GF140" s="88">
        <f>IF(SUM(GF$522:GF$523)=0,IF('[7]Param-ARMS Data'!GA342="","",'[7]Param-ARMS Data'!GA342/100),"")</f>
        <v>5.0000000000000001E-3</v>
      </c>
      <c r="GG140" s="88">
        <f>IF(SUM(GG$522:GG$523)=0,IF('[7]Param-ARMS Data'!GB342="","",'[7]Param-ARMS Data'!GB342/100),"")</f>
        <v>5.0000000000000001E-3</v>
      </c>
      <c r="GH140" s="88">
        <f>IF(SUM(GH$522:GH$523)=0,IF('[7]Param-ARMS Data'!GC342="","",'[7]Param-ARMS Data'!GC342/100),"")</f>
        <v>5.0000000000000001E-3</v>
      </c>
      <c r="GI140" s="88">
        <f>IF(SUM(GI$522:GI$523)=0,IF('[7]Param-ARMS Data'!GD342="","",'[7]Param-ARMS Data'!GD342/100),"")</f>
        <v>5.0000000000000001E-3</v>
      </c>
      <c r="GJ140" s="88">
        <f>IF(SUM(GJ$522:GJ$523)=0,IF('[7]Param-ARMS Data'!GE342="","",'[7]Param-ARMS Data'!GE342/100),"")</f>
        <v>5.0000000000000001E-3</v>
      </c>
      <c r="GK140" s="88">
        <f>IF(SUM(GK$522:GK$523)=0,IF('[7]Param-ARMS Data'!GF342="","",'[7]Param-ARMS Data'!GF342/100),"")</f>
        <v>5.0000000000000001E-3</v>
      </c>
      <c r="GL140" s="88">
        <f>IF(SUM(GL$522:GL$523)=0,IF('[7]Param-ARMS Data'!GG342="","",'[7]Param-ARMS Data'!GG342/100),"")</f>
        <v>5.0000000000000001E-3</v>
      </c>
      <c r="GM140" s="88">
        <f>IF(SUM(GM$522:GM$523)=0,IF('[7]Param-ARMS Data'!GH342="","",'[7]Param-ARMS Data'!GH342/100),"")</f>
        <v>5.0000000000000001E-3</v>
      </c>
      <c r="GN140" s="88">
        <f>IF(SUM(GN$522:GN$523)=0,IF('[7]Param-ARMS Data'!GI342="","",'[7]Param-ARMS Data'!GI342/100),"")</f>
        <v>5.0000000000000001E-3</v>
      </c>
      <c r="GO140" s="88">
        <f>IF(SUM(GO$522:GO$523)=0,IF('[7]Param-ARMS Data'!GJ342="","",'[7]Param-ARMS Data'!GJ342/100),"")</f>
        <v>5.0000000000000001E-3</v>
      </c>
      <c r="GP140" s="88">
        <f>IF(SUM(GP$522:GP$523)=0,IF('[7]Param-ARMS Data'!GK342="","",'[7]Param-ARMS Data'!GK342/100),"")</f>
        <v>5.0000000000000001E-3</v>
      </c>
      <c r="GQ140" s="88">
        <f>IF(SUM(GQ$522:GQ$523)=0,IF('[7]Param-ARMS Data'!GL342="","",'[7]Param-ARMS Data'!GL342/100),"")</f>
        <v>5.0000000000000001E-3</v>
      </c>
      <c r="GR140" s="88">
        <f>IF(SUM(GR$522:GR$523)=0,IF('[7]Param-ARMS Data'!GM342="","",'[7]Param-ARMS Data'!GM342/100),"")</f>
        <v>5.0000000000000001E-3</v>
      </c>
      <c r="GS140" s="88">
        <f>IF(SUM(GS$522:GS$523)=0,IF('[7]Param-ARMS Data'!GN342="","",'[7]Param-ARMS Data'!GN342/100),"")</f>
        <v>5.0000000000000001E-3</v>
      </c>
      <c r="GT140" s="88">
        <f>IF(SUM(GT$522:GT$523)=0,IF('[7]Param-ARMS Data'!GO342="","",'[7]Param-ARMS Data'!GO342/100),"")</f>
        <v>5.0000000000000001E-3</v>
      </c>
      <c r="GU140" s="88">
        <f>IF(SUM(GU$522:GU$523)=0,IF('[7]Param-ARMS Data'!GP342="","",'[7]Param-ARMS Data'!GP342/100),"")</f>
        <v>5.0000000000000001E-3</v>
      </c>
      <c r="GV140" s="88">
        <f>IF(SUM(GV$522:GV$523)=0,IF('[7]Param-ARMS Data'!GQ342="","",'[7]Param-ARMS Data'!GQ342/100),"")</f>
        <v>5.0000000000000001E-3</v>
      </c>
      <c r="GW140" s="88">
        <f>IF(SUM(GW$522:GW$523)=0,IF('[7]Param-ARMS Data'!GR342="","",'[7]Param-ARMS Data'!GR342/100),"")</f>
        <v>5.0000000000000001E-3</v>
      </c>
      <c r="GX140" s="88">
        <f>IF(SUM(GX$522:GX$523)=0,IF('[7]Param-ARMS Data'!GS342="","",'[7]Param-ARMS Data'!GS342/100),"")</f>
        <v>5.0000000000000001E-3</v>
      </c>
      <c r="GY140" s="88">
        <f>IF(SUM(GY$522:GY$523)=0,IF('[7]Param-ARMS Data'!GT342="","",'[7]Param-ARMS Data'!GT342/100),"")</f>
        <v>5.0000000000000001E-3</v>
      </c>
      <c r="GZ140" s="88">
        <f>IF(SUM(GZ$522:GZ$523)=0,IF('[7]Param-ARMS Data'!GU342="","",'[7]Param-ARMS Data'!GU342/100),"")</f>
        <v>5.0000000000000001E-3</v>
      </c>
      <c r="HA140" s="88">
        <f>IF(SUM(HA$522:HA$523)=0,IF('[7]Param-ARMS Data'!GV342="","",'[7]Param-ARMS Data'!GV342/100),"")</f>
        <v>5.0000000000000001E-3</v>
      </c>
      <c r="HB140" s="88">
        <f>IF(SUM(HB$522:HB$523)=0,IF('[7]Param-ARMS Data'!GW342="","",'[7]Param-ARMS Data'!GW342/100),"")</f>
        <v>5.0000000000000001E-3</v>
      </c>
      <c r="HC140" s="88">
        <f>IF(SUM(HC$522:HC$523)=0,IF('[7]Param-ARMS Data'!GX342="","",'[7]Param-ARMS Data'!GX342/100),"")</f>
        <v>5.0000000000000001E-3</v>
      </c>
      <c r="HD140" s="88">
        <f>IF(SUM(HD$522:HD$523)=0,IF('[7]Param-ARMS Data'!GY342="","",'[7]Param-ARMS Data'!GY342/100),"")</f>
        <v>5.0000000000000001E-3</v>
      </c>
      <c r="HE140" s="88">
        <f>IF(SUM(HE$522:HE$523)=0,IF('[7]Param-ARMS Data'!GZ342="","",'[7]Param-ARMS Data'!GZ342/100),"")</f>
        <v>5.0000000000000001E-3</v>
      </c>
      <c r="HF140" s="88">
        <f>IF(SUM(HF$522:HF$523)=0,IF('[7]Param-ARMS Data'!HA342="","",'[7]Param-ARMS Data'!HA342/100),"")</f>
        <v>5.0000000000000001E-3</v>
      </c>
      <c r="HG140" s="88">
        <f>IF(SUM(HG$522:HG$523)=0,IF('[7]Param-ARMS Data'!HB342="","",'[7]Param-ARMS Data'!HB342/100),"")</f>
        <v>5.0000000000000001E-3</v>
      </c>
      <c r="HH140" s="88">
        <f>IF(SUM(HH$522:HH$523)=0,IF('[7]Param-ARMS Data'!HC342="","",'[7]Param-ARMS Data'!HC342/100),"")</f>
        <v>5.0000000000000001E-3</v>
      </c>
      <c r="HI140" s="88">
        <f>IF(SUM(HI$522:HI$523)=0,IF('[7]Param-ARMS Data'!HD342="","",'[7]Param-ARMS Data'!HD342/100),"")</f>
        <v>5.0000000000000001E-3</v>
      </c>
      <c r="HJ140" s="88">
        <f>IF(SUM(HJ$522:HJ$523)=0,IF('[7]Param-ARMS Data'!HE342="","",'[7]Param-ARMS Data'!HE342/100),"")</f>
        <v>5.0000000000000001E-3</v>
      </c>
      <c r="HK140" s="88">
        <f>IF(SUM(HK$522:HK$523)=0,IF('[7]Param-ARMS Data'!HF342="","",'[7]Param-ARMS Data'!HF342/100),"")</f>
        <v>5.0000000000000001E-3</v>
      </c>
      <c r="HL140" s="88">
        <f>IF(SUM(HL$522:HL$523)=0,IF('[7]Param-ARMS Data'!HG342="","",'[7]Param-ARMS Data'!HG342/100),"")</f>
        <v>5.0000000000000001E-3</v>
      </c>
      <c r="HM140" s="88">
        <f>IF(SUM(HM$522:HM$523)=0,IF('[7]Param-ARMS Data'!HH342="","",'[7]Param-ARMS Data'!HH342/100),"")</f>
        <v>5.0000000000000001E-3</v>
      </c>
      <c r="HN140" s="88">
        <f>IF(SUM(HN$522:HN$523)=0,IF('[7]Param-ARMS Data'!HI342="","",'[7]Param-ARMS Data'!HI342/100),"")</f>
        <v>5.0000000000000001E-3</v>
      </c>
      <c r="HO140" s="88">
        <f>IF(SUM(HO$522:HO$523)=0,IF('[7]Param-ARMS Data'!HJ342="","",'[7]Param-ARMS Data'!HJ342/100),"")</f>
        <v>5.0000000000000001E-3</v>
      </c>
      <c r="HP140" s="88">
        <f>IF(SUM(HP$522:HP$523)=0,IF('[7]Param-ARMS Data'!HK342="","",'[7]Param-ARMS Data'!HK342/100),"")</f>
        <v>5.0000000000000001E-3</v>
      </c>
      <c r="HQ140" s="88">
        <f>IF(SUM(HQ$522:HQ$523)=0,IF('[7]Param-ARMS Data'!HL342="","",'[7]Param-ARMS Data'!HL342/100),"")</f>
        <v>5.0000000000000001E-3</v>
      </c>
      <c r="HR140" s="88">
        <f>IF(SUM(HR$522:HR$523)=0,IF('[7]Param-ARMS Data'!HM342="","",'[7]Param-ARMS Data'!HM342/100),"")</f>
        <v>5.0000000000000001E-3</v>
      </c>
      <c r="HS140" s="88">
        <f>IF(SUM(HS$522:HS$523)=0,IF('[7]Param-ARMS Data'!HN342="","",'[7]Param-ARMS Data'!HN342/100),"")</f>
        <v>5.0000000000000001E-3</v>
      </c>
      <c r="HT140" s="88">
        <f>IF(SUM(HT$522:HT$523)=0,IF('[7]Param-ARMS Data'!HO342="","",'[7]Param-ARMS Data'!HO342/100),"")</f>
        <v>5.0000000000000001E-3</v>
      </c>
      <c r="HU140" s="88">
        <f>IF(SUM(HU$522:HU$523)=0,IF('[7]Param-ARMS Data'!HP342="","",'[7]Param-ARMS Data'!HP342/100),"")</f>
        <v>5.0000000000000001E-3</v>
      </c>
      <c r="HV140" s="88">
        <f>IF(SUM(HV$522:HV$523)=0,IF('[7]Param-ARMS Data'!HQ342="","",'[7]Param-ARMS Data'!HQ342/100),"")</f>
        <v>5.0000000000000001E-3</v>
      </c>
      <c r="HW140" s="88">
        <f>IF(SUM(HW$522:HW$523)=0,IF('[7]Param-ARMS Data'!HR342="","",'[7]Param-ARMS Data'!HR342/100),"")</f>
        <v>5.0000000000000001E-3</v>
      </c>
      <c r="HX140" s="88">
        <f>IF(SUM(HX$522:HX$523)=0,IF('[7]Param-ARMS Data'!HS342="","",'[7]Param-ARMS Data'!HS342/100),"")</f>
        <v>5.0000000000000001E-3</v>
      </c>
      <c r="HY140" s="88">
        <f>IF(SUM(HY$522:HY$523)=0,IF('[7]Param-ARMS Data'!HT342="","",'[7]Param-ARMS Data'!HT342/100),"")</f>
        <v>5.0000000000000001E-3</v>
      </c>
      <c r="HZ140" s="88">
        <f>IF(SUM(HZ$522:HZ$523)=0,IF('[7]Param-ARMS Data'!HU342="","",'[7]Param-ARMS Data'!HU342/100),"")</f>
        <v>5.0000000000000001E-3</v>
      </c>
      <c r="IA140" s="88">
        <f>IF(SUM(IA$522:IA$523)=0,IF('[7]Param-ARMS Data'!HV342="","",'[7]Param-ARMS Data'!HV342/100),"")</f>
        <v>5.0000000000000001E-3</v>
      </c>
      <c r="IB140" s="88">
        <f>IF(SUM(IB$522:IB$523)=0,IF('[7]Param-ARMS Data'!HW342="","",'[7]Param-ARMS Data'!HW342/100),"")</f>
        <v>5.0000000000000001E-3</v>
      </c>
      <c r="IC140" s="88">
        <f>IF(SUM(IC$522:IC$523)=0,IF('[7]Param-ARMS Data'!HX342="","",'[7]Param-ARMS Data'!HX342/100),"")</f>
        <v>5.0000000000000001E-3</v>
      </c>
      <c r="ID140" s="88">
        <f>IF(SUM(ID$522:ID$523)=0,IF('[7]Param-ARMS Data'!HY342="","",'[7]Param-ARMS Data'!HY342/100),"")</f>
        <v>5.0000000000000001E-3</v>
      </c>
      <c r="IE140" s="88">
        <f>IF(SUM(IE$522:IE$523)=0,IF('[7]Param-ARMS Data'!HZ342="","",'[7]Param-ARMS Data'!HZ342/100),"")</f>
        <v>5.0000000000000001E-3</v>
      </c>
      <c r="IF140" s="88">
        <f>IF(SUM(IF$522:IF$523)=0,IF('[7]Param-ARMS Data'!IA342="","",'[7]Param-ARMS Data'!IA342/100),"")</f>
        <v>5.0000000000000001E-3</v>
      </c>
      <c r="IG140" s="88">
        <f>IF(SUM(IG$522:IG$523)=0,IF('[7]Param-ARMS Data'!IB342="","",'[7]Param-ARMS Data'!IB342/100),"")</f>
        <v>5.0000000000000001E-3</v>
      </c>
      <c r="IH140" s="88">
        <f>IF(SUM(IH$522:IH$523)=0,IF('[7]Param-ARMS Data'!IC342="","",'[7]Param-ARMS Data'!IC342/100),"")</f>
        <v>5.0000000000000001E-3</v>
      </c>
      <c r="II140" s="88">
        <f>IF(SUM(II$522:II$523)=0,IF('[7]Param-ARMS Data'!ID342="","",'[7]Param-ARMS Data'!ID342/100),"")</f>
        <v>5.0000000000000001E-3</v>
      </c>
      <c r="IJ140" s="88">
        <f>IF(SUM(IJ$522:IJ$523)=0,IF('[7]Param-ARMS Data'!IE342="","",'[7]Param-ARMS Data'!IE342/100),"")</f>
        <v>5.0000000000000001E-3</v>
      </c>
      <c r="IK140" s="88">
        <f>IF(SUM(IK$522:IK$523)=0,IF('[7]Param-ARMS Data'!IF342="","",'[7]Param-ARMS Data'!IF342/100),"")</f>
        <v>5.0000000000000001E-3</v>
      </c>
      <c r="IL140" s="88">
        <f>IF(SUM(IL$522:IL$523)=0,IF('[7]Param-ARMS Data'!IG342="","",'[7]Param-ARMS Data'!IG342/100),"")</f>
        <v>5.0000000000000001E-3</v>
      </c>
      <c r="IM140" s="88">
        <f>IF(SUM(IM$522:IM$523)=0,IF('[7]Param-ARMS Data'!IH342="","",'[7]Param-ARMS Data'!IH342/100),"")</f>
        <v>5.0000000000000001E-3</v>
      </c>
      <c r="IN140" s="88">
        <f>IF(SUM(IN$522:IN$523)=0,IF('[7]Param-ARMS Data'!II342="","",'[7]Param-ARMS Data'!II342/100),"")</f>
        <v>5.0000000000000001E-3</v>
      </c>
      <c r="IO140" s="88">
        <f>IF(SUM(IO$522:IO$523)=0,IF('[7]Param-ARMS Data'!IJ342="","",'[7]Param-ARMS Data'!IJ342/100),"")</f>
        <v>5.0000000000000001E-3</v>
      </c>
      <c r="IP140" s="88">
        <f>IF(SUM(IP$522:IP$523)=0,IF('[7]Param-ARMS Data'!IK342="","",'[7]Param-ARMS Data'!IK342/100),"")</f>
        <v>5.0000000000000001E-3</v>
      </c>
      <c r="IQ140" s="88">
        <f>IF(SUM(IQ$522:IQ$523)=0,IF('[7]Param-ARMS Data'!IL342="","",'[7]Param-ARMS Data'!IL342/100),"")</f>
        <v>5.0000000000000001E-3</v>
      </c>
      <c r="IR140" s="88">
        <f>IF(SUM(IR$522:IR$523)=0,IF('[7]Param-ARMS Data'!IM342="","",'[7]Param-ARMS Data'!IM342/100),"")</f>
        <v>5.0000000000000001E-3</v>
      </c>
      <c r="IS140" s="88">
        <f>IF(SUM(IS$522:IS$523)=0,IF('[7]Param-ARMS Data'!IN342="","",'[7]Param-ARMS Data'!IN342/100),"")</f>
        <v>5.0000000000000001E-3</v>
      </c>
      <c r="IT140" s="88">
        <f>IF(SUM(IT$522:IT$523)=0,IF('[7]Param-ARMS Data'!IO342="","",'[7]Param-ARMS Data'!IO342/100),"")</f>
        <v>5.0000000000000001E-3</v>
      </c>
      <c r="IU140" s="88">
        <f>IF(SUM(IU$522:IU$523)=0,IF('[7]Param-ARMS Data'!IP342="","",'[7]Param-ARMS Data'!IP342/100),"")</f>
        <v>5.0000000000000001E-3</v>
      </c>
      <c r="IV140" s="88">
        <f>IF(SUM(IV$522:IV$523)=0,IF('[7]Param-ARMS Data'!IQ342="","",'[7]Param-ARMS Data'!IQ342/100),"")</f>
        <v>5.0000000000000001E-3</v>
      </c>
      <c r="IW140" s="88">
        <f>IF(SUM(IW$522:IW$523)=0,IF('[7]Param-ARMS Data'!IR342="","",'[7]Param-ARMS Data'!IR342/100),"")</f>
        <v>5.0000000000000001E-3</v>
      </c>
      <c r="IX140" s="88">
        <f>IF(SUM(IX$522:IX$523)=0,IF('[7]Param-ARMS Data'!IS342="","",'[7]Param-ARMS Data'!IS342/100),"")</f>
        <v>5.0000000000000001E-3</v>
      </c>
      <c r="IY140" s="88">
        <f>IF(SUM(IY$522:IY$523)=0,IF('[7]Param-ARMS Data'!IT342="","",'[7]Param-ARMS Data'!IT342/100),"")</f>
        <v>5.0000000000000001E-3</v>
      </c>
      <c r="IZ140" s="88">
        <f>IF(SUM(IZ$522:IZ$523)=0,IF('[7]Param-ARMS Data'!IU342="","",'[7]Param-ARMS Data'!IU342/100),"")</f>
        <v>5.0000000000000001E-3</v>
      </c>
      <c r="JA140" s="88">
        <f>IF(SUM(JA$522:JA$523)=0,IF('[7]Param-ARMS Data'!IV342="","",'[7]Param-ARMS Data'!IV342/100),"")</f>
        <v>5.0000000000000001E-3</v>
      </c>
      <c r="JB140" s="88">
        <f>IF(SUM(JB$522:JB$523)=0,IF('[7]Param-ARMS Data'!IW342="","",'[7]Param-ARMS Data'!IW342/100),"")</f>
        <v>5.0000000000000001E-3</v>
      </c>
      <c r="JC140" s="88">
        <f>IF(SUM(JC$522:JC$523)=0,IF('[7]Param-ARMS Data'!IX342="","",'[7]Param-ARMS Data'!IX342/100),"")</f>
        <v>5.0000000000000001E-3</v>
      </c>
      <c r="JD140" s="88">
        <f>IF(SUM(JD$522:JD$523)=0,IF('[7]Param-ARMS Data'!IY342="","",'[7]Param-ARMS Data'!IY342/100),"")</f>
        <v>5.0000000000000001E-3</v>
      </c>
      <c r="JE140" s="88">
        <f>IF(SUM(JE$522:JE$523)=0,IF('[7]Param-ARMS Data'!IZ342="","",'[7]Param-ARMS Data'!IZ342/100),"")</f>
        <v>5.0000000000000001E-3</v>
      </c>
      <c r="JF140" s="88">
        <f>IF(SUM(JF$522:JF$523)=0,IF('[7]Param-ARMS Data'!JA342="","",'[7]Param-ARMS Data'!JA342/100),"")</f>
        <v>5.0000000000000001E-3</v>
      </c>
      <c r="JG140" s="88">
        <f>IF(SUM(JG$522:JG$523)=0,IF('[7]Param-ARMS Data'!JB342="","",'[7]Param-ARMS Data'!JB342/100),"")</f>
        <v>5.0000000000000001E-3</v>
      </c>
      <c r="JH140" s="88">
        <f>IF(SUM(JH$522:JH$523)=0,IF('[7]Param-ARMS Data'!JC342="","",'[7]Param-ARMS Data'!JC342/100),"")</f>
        <v>5.0000000000000001E-3</v>
      </c>
      <c r="JI140" s="88">
        <f>IF(SUM(JI$522:JI$523)=0,IF('[7]Param-ARMS Data'!JD342="","",'[7]Param-ARMS Data'!JD342/100),"")</f>
        <v>5.0000000000000001E-3</v>
      </c>
      <c r="JJ140" s="88">
        <f>IF(SUM(JJ$522:JJ$523)=0,IF('[7]Param-ARMS Data'!JE342="","",'[7]Param-ARMS Data'!JE342/100),"")</f>
        <v>5.0000000000000001E-3</v>
      </c>
      <c r="JK140" s="88">
        <f>IF(SUM(JK$522:JK$523)=0,IF('[7]Param-ARMS Data'!JF342="","",'[7]Param-ARMS Data'!JF342/100),"")</f>
        <v>5.0000000000000001E-3</v>
      </c>
      <c r="JL140" s="88">
        <f>IF(SUM(JL$522:JL$523)=0,IF('[7]Param-ARMS Data'!JG342="","",'[7]Param-ARMS Data'!JG342/100),"")</f>
        <v>5.0000000000000001E-3</v>
      </c>
      <c r="JM140" s="88">
        <f>IF(SUM(JM$522:JM$523)=0,IF('[7]Param-ARMS Data'!JH342="","",'[7]Param-ARMS Data'!JH342/100),"")</f>
        <v>5.0000000000000001E-3</v>
      </c>
      <c r="JN140" s="88">
        <f>IF(SUM(JN$522:JN$523)=0,IF('[7]Param-ARMS Data'!JI342="","",'[7]Param-ARMS Data'!JI342/100),"")</f>
        <v>5.0000000000000001E-3</v>
      </c>
      <c r="JO140" s="88">
        <f>IF(SUM(JO$522:JO$523)=0,IF('[7]Param-ARMS Data'!JJ342="","",'[7]Param-ARMS Data'!JJ342/100),"")</f>
        <v>5.0000000000000001E-3</v>
      </c>
      <c r="JP140" s="88">
        <f>IF(SUM(JP$522:JP$523)=0,IF('[7]Param-ARMS Data'!JK342="","",'[7]Param-ARMS Data'!JK342/100),"")</f>
        <v>5.0000000000000001E-3</v>
      </c>
      <c r="JQ140" s="88">
        <f>IF(SUM(JQ$522:JQ$523)=0,IF('[7]Param-ARMS Data'!JL342="","",'[7]Param-ARMS Data'!JL342/100),"")</f>
        <v>5.0000000000000001E-3</v>
      </c>
      <c r="JR140" s="88">
        <f>IF(SUM(JR$522:JR$523)=0,IF('[7]Param-ARMS Data'!JM342="","",'[7]Param-ARMS Data'!JM342/100),"")</f>
        <v>5.0000000000000001E-3</v>
      </c>
      <c r="JS140" s="88">
        <f>IF(SUM(JS$522:JS$523)=0,IF('[7]Param-ARMS Data'!JN342="","",'[7]Param-ARMS Data'!JN342/100),"")</f>
        <v>5.0000000000000001E-3</v>
      </c>
      <c r="JT140" s="88">
        <f>IF(SUM(JT$522:JT$523)=0,IF('[7]Param-ARMS Data'!JO342="","",'[7]Param-ARMS Data'!JO342/100),"")</f>
        <v>5.0000000000000001E-3</v>
      </c>
      <c r="JU140" s="88">
        <f>IF(SUM(JU$522:JU$523)=0,IF('[7]Param-ARMS Data'!JP342="","",'[7]Param-ARMS Data'!JP342/100),"")</f>
        <v>5.0000000000000001E-3</v>
      </c>
      <c r="JV140" s="88">
        <f>IF(SUM(JV$522:JV$523)=0,IF('[7]Param-ARMS Data'!JQ342="","",'[7]Param-ARMS Data'!JQ342/100),"")</f>
        <v>5.0000000000000001E-3</v>
      </c>
      <c r="JW140" s="88">
        <f>IF(SUM(JW$522:JW$523)=0,IF('[7]Param-ARMS Data'!JR342="","",'[7]Param-ARMS Data'!JR342/100),"")</f>
        <v>5.0000000000000001E-3</v>
      </c>
      <c r="JX140" s="88">
        <f>IF(SUM(JX$522:JX$523)=0,IF('[7]Param-ARMS Data'!JS342="","",'[7]Param-ARMS Data'!JS342/100),"")</f>
        <v>5.0000000000000001E-3</v>
      </c>
      <c r="JY140" s="88">
        <f>IF(SUM(JY$522:JY$523)=0,IF('[7]Param-ARMS Data'!JT342="","",'[7]Param-ARMS Data'!JT342/100),"")</f>
        <v>5.0000000000000001E-3</v>
      </c>
      <c r="JZ140" s="88">
        <f>IF(SUM(JZ$522:JZ$523)=0,IF('[7]Param-ARMS Data'!JU342="","",'[7]Param-ARMS Data'!JU342/100),"")</f>
        <v>5.0000000000000001E-3</v>
      </c>
      <c r="KA140" s="88">
        <f>IF(SUM(KA$522:KA$523)=0,IF('[7]Param-ARMS Data'!JV342="","",'[7]Param-ARMS Data'!JV342/100),"")</f>
        <v>5.0000000000000001E-3</v>
      </c>
      <c r="KB140" s="88">
        <f>IF(SUM(KB$522:KB$523)=0,IF('[7]Param-ARMS Data'!JW342="","",'[7]Param-ARMS Data'!JW342/100),"")</f>
        <v>5.0000000000000001E-3</v>
      </c>
      <c r="KC140" s="88">
        <f>IF(SUM(KC$522:KC$523)=0,IF('[7]Param-ARMS Data'!JX342="","",'[7]Param-ARMS Data'!JX342/100),"")</f>
        <v>5.0000000000000001E-3</v>
      </c>
      <c r="KD140" s="88">
        <f>IF(SUM(KD$522:KD$523)=0,IF('[7]Param-ARMS Data'!JY342="","",'[7]Param-ARMS Data'!JY342/100),"")</f>
        <v>5.0000000000000001E-3</v>
      </c>
      <c r="KE140" s="88">
        <f>IF(SUM(KE$522:KE$523)=0,IF('[7]Param-ARMS Data'!JZ342="","",'[7]Param-ARMS Data'!JZ342/100),"")</f>
        <v>5.0000000000000001E-3</v>
      </c>
      <c r="KF140" s="88">
        <f>IF(SUM(KF$522:KF$523)=0,IF('[7]Param-ARMS Data'!KA342="","",'[7]Param-ARMS Data'!KA342/100),"")</f>
        <v>5.0000000000000001E-3</v>
      </c>
      <c r="KG140" s="88">
        <f>IF(SUM(KG$522:KG$523)=0,IF('[7]Param-ARMS Data'!KB342="","",'[7]Param-ARMS Data'!KB342/100),"")</f>
        <v>5.0000000000000001E-3</v>
      </c>
      <c r="KH140" s="88">
        <f>IF(SUM(KH$522:KH$523)=0,IF('[7]Param-ARMS Data'!KC342="","",'[7]Param-ARMS Data'!KC342/100),"")</f>
        <v>5.0000000000000001E-3</v>
      </c>
      <c r="KI140" s="88">
        <f>IF(SUM(KI$522:KI$523)=0,IF('[7]Param-ARMS Data'!KD342="","",'[7]Param-ARMS Data'!KD342/100),"")</f>
        <v>5.0000000000000001E-3</v>
      </c>
      <c r="KJ140" s="88">
        <f>IF(SUM(KJ$522:KJ$523)=0,IF('[7]Param-ARMS Data'!KE342="","",'[7]Param-ARMS Data'!KE342/100),"")</f>
        <v>5.0000000000000001E-3</v>
      </c>
      <c r="KK140" s="88">
        <f>IF(SUM(KK$522:KK$523)=0,IF('[7]Param-ARMS Data'!KF342="","",'[7]Param-ARMS Data'!KF342/100),"")</f>
        <v>5.0000000000000001E-3</v>
      </c>
      <c r="KL140" s="88">
        <f>IF(SUM(KL$522:KL$523)=0,IF('[7]Param-ARMS Data'!KG342="","",'[7]Param-ARMS Data'!KG342/100),"")</f>
        <v>5.0000000000000001E-3</v>
      </c>
      <c r="KM140" s="88">
        <f>IF(SUM(KM$522:KM$523)=0,IF('[7]Param-ARMS Data'!KH342="","",'[7]Param-ARMS Data'!KH342/100),"")</f>
        <v>5.0000000000000001E-3</v>
      </c>
      <c r="KN140" s="88">
        <f>IF(SUM(KN$522:KN$523)=0,IF('[7]Param-ARMS Data'!KI342="","",'[7]Param-ARMS Data'!KI342/100),"")</f>
        <v>5.0000000000000001E-3</v>
      </c>
      <c r="KO140" s="88">
        <f>IF(SUM(KO$522:KO$523)=0,IF('[7]Param-ARMS Data'!KJ342="","",'[7]Param-ARMS Data'!KJ342/100),"")</f>
        <v>5.0000000000000001E-3</v>
      </c>
      <c r="KP140" s="88">
        <f>IF(SUM(KP$522:KP$523)=0,IF('[7]Param-ARMS Data'!KK342="","",'[7]Param-ARMS Data'!KK342/100),"")</f>
        <v>5.0000000000000001E-3</v>
      </c>
      <c r="KQ140" s="88">
        <f>IF(SUM(KQ$522:KQ$523)=0,IF('[7]Param-ARMS Data'!KL342="","",'[7]Param-ARMS Data'!KL342/100),"")</f>
        <v>5.0000000000000001E-3</v>
      </c>
      <c r="KR140" s="88">
        <f>IF(SUM(KR$522:KR$523)=0,IF('[7]Param-ARMS Data'!KM342="","",'[7]Param-ARMS Data'!KM342/100),"")</f>
        <v>5.0000000000000001E-3</v>
      </c>
      <c r="KS140" s="88">
        <f>IF(SUM(KS$522:KS$523)=0,IF('[7]Param-ARMS Data'!KN342="","",'[7]Param-ARMS Data'!KN342/100),"")</f>
        <v>5.0000000000000001E-3</v>
      </c>
      <c r="KT140" s="88">
        <f>IF(SUM(KT$522:KT$523)=0,IF('[7]Param-ARMS Data'!KO342="","",'[7]Param-ARMS Data'!KO342/100),"")</f>
        <v>5.0000000000000001E-3</v>
      </c>
      <c r="KU140" s="88">
        <f>IF(SUM(KU$522:KU$523)=0,IF('[7]Param-ARMS Data'!KP342="","",'[7]Param-ARMS Data'!KP342/100),"")</f>
        <v>5.0000000000000001E-3</v>
      </c>
      <c r="KV140" s="88">
        <f>IF(SUM(KV$522:KV$523)=0,IF('[7]Param-ARMS Data'!KQ342="","",'[7]Param-ARMS Data'!KQ342/100),"")</f>
        <v>5.0000000000000001E-3</v>
      </c>
      <c r="KW140" s="88">
        <f>IF(SUM(KW$522:KW$523)=0,IF('[7]Param-ARMS Data'!KR342="","",'[7]Param-ARMS Data'!KR342/100),"")</f>
        <v>5.0000000000000001E-3</v>
      </c>
      <c r="KX140" s="88">
        <f>IF(SUM(KX$522:KX$523)=0,IF('[7]Param-ARMS Data'!KS342="","",'[7]Param-ARMS Data'!KS342/100),"")</f>
        <v>5.0000000000000001E-3</v>
      </c>
      <c r="KY140" s="88">
        <f>IF(SUM(KY$522:KY$523)=0,IF('[7]Param-ARMS Data'!KT342="","",'[7]Param-ARMS Data'!KT342/100),"")</f>
        <v>5.0000000000000001E-3</v>
      </c>
      <c r="KZ140" s="88">
        <f>IF(SUM(KZ$522:KZ$523)=0,IF('[7]Param-ARMS Data'!KU342="","",'[7]Param-ARMS Data'!KU342/100),"")</f>
        <v>5.0000000000000001E-3</v>
      </c>
      <c r="LA140" s="88">
        <f>IF(SUM(LA$522:LA$523)=0,IF('[7]Param-ARMS Data'!KV342="","",'[7]Param-ARMS Data'!KV342/100),"")</f>
        <v>5.0000000000000001E-3</v>
      </c>
      <c r="LB140" s="88">
        <f>IF(SUM(LB$522:LB$523)=0,IF('[7]Param-ARMS Data'!KW342="","",'[7]Param-ARMS Data'!KW342/100),"")</f>
        <v>5.0000000000000001E-3</v>
      </c>
      <c r="LC140" s="88">
        <f>IF(SUM(LC$522:LC$523)=0,IF('[7]Param-ARMS Data'!KX342="","",'[7]Param-ARMS Data'!KX342/100),"")</f>
        <v>5.0000000000000001E-3</v>
      </c>
      <c r="LD140" s="88">
        <f>IF(SUM(LD$522:LD$523)=0,IF('[7]Param-ARMS Data'!KY342="","",'[7]Param-ARMS Data'!KY342/100),"")</f>
        <v>5.0000000000000001E-3</v>
      </c>
      <c r="LE140" s="88">
        <f>IF(SUM(LE$522:LE$523)=0,IF('[7]Param-ARMS Data'!KZ342="","",'[7]Param-ARMS Data'!KZ342/100),"")</f>
        <v>5.0000000000000001E-3</v>
      </c>
      <c r="LF140" s="88">
        <f>IF(SUM(LF$522:LF$523)=0,IF('[7]Param-ARMS Data'!LA342="","",'[7]Param-ARMS Data'!LA342/100),"")</f>
        <v>5.0000000000000001E-3</v>
      </c>
      <c r="LG140" s="88">
        <f>IF(SUM(LG$522:LG$523)=0,IF('[7]Param-ARMS Data'!LB342="","",'[7]Param-ARMS Data'!LB342/100),"")</f>
        <v>5.0000000000000001E-3</v>
      </c>
      <c r="LH140" s="88">
        <f>IF(SUM(LH$522:LH$523)=0,IF('[7]Param-ARMS Data'!LC342="","",'[7]Param-ARMS Data'!LC342/100),"")</f>
        <v>5.0000000000000001E-3</v>
      </c>
      <c r="LI140" s="88">
        <f>IF(SUM(LI$522:LI$523)=0,IF('[7]Param-ARMS Data'!LD342="","",'[7]Param-ARMS Data'!LD342/100),"")</f>
        <v>5.0000000000000001E-3</v>
      </c>
      <c r="LJ140" s="88">
        <f>IF(SUM(LJ$522:LJ$523)=0,IF('[7]Param-ARMS Data'!LE342="","",'[7]Param-ARMS Data'!LE342/100),"")</f>
        <v>5.0000000000000001E-3</v>
      </c>
      <c r="LK140" s="88">
        <f>IF(SUM(LK$522:LK$523)=0,IF('[7]Param-ARMS Data'!LF342="","",'[7]Param-ARMS Data'!LF342/100),"")</f>
        <v>5.0000000000000001E-3</v>
      </c>
      <c r="LL140" s="88">
        <f>IF(SUM(LL$522:LL$523)=0,IF('[7]Param-ARMS Data'!LG342="","",'[7]Param-ARMS Data'!LG342/100),"")</f>
        <v>5.0000000000000001E-3</v>
      </c>
      <c r="LM140" s="88">
        <f>IF(SUM(LM$522:LM$523)=0,IF('[7]Param-ARMS Data'!LH342="","",'[7]Param-ARMS Data'!LH342/100),"")</f>
        <v>5.0000000000000001E-3</v>
      </c>
      <c r="LN140" s="88">
        <f>IF(SUM(LN$522:LN$523)=0,IF('[7]Param-ARMS Data'!LI342="","",'[7]Param-ARMS Data'!LI342/100),"")</f>
        <v>5.0000000000000001E-3</v>
      </c>
      <c r="LO140" s="88">
        <f>IF(SUM(LO$522:LO$523)=0,IF('[7]Param-ARMS Data'!LJ342="","",'[7]Param-ARMS Data'!LJ342/100),"")</f>
        <v>5.0000000000000001E-3</v>
      </c>
      <c r="LP140" s="88">
        <f>IF(SUM(LP$522:LP$523)=0,IF('[7]Param-ARMS Data'!LK342="","",'[7]Param-ARMS Data'!LK342/100),"")</f>
        <v>5.0000000000000001E-3</v>
      </c>
      <c r="LQ140" s="88">
        <f>IF(SUM(LQ$522:LQ$523)=0,IF('[7]Param-ARMS Data'!LL342="","",'[7]Param-ARMS Data'!LL342/100),"")</f>
        <v>5.0000000000000001E-3</v>
      </c>
      <c r="LR140" s="88">
        <f>IF(SUM(LR$522:LR$523)=0,IF('[7]Param-ARMS Data'!LM342="","",'[7]Param-ARMS Data'!LM342/100),"")</f>
        <v>5.0000000000000001E-3</v>
      </c>
      <c r="LS140" s="88">
        <f>IF(SUM(LS$522:LS$523)=0,IF('[7]Param-ARMS Data'!LN342="","",'[7]Param-ARMS Data'!LN342/100),"")</f>
        <v>5.0000000000000001E-3</v>
      </c>
      <c r="LT140" s="88">
        <f>IF(SUM(LT$522:LT$523)=0,IF('[7]Param-ARMS Data'!LO342="","",'[7]Param-ARMS Data'!LO342/100),"")</f>
        <v>5.0000000000000001E-3</v>
      </c>
      <c r="LU140" s="88">
        <f>IF(SUM(LU$522:LU$523)=0,IF('[7]Param-ARMS Data'!LP342="","",'[7]Param-ARMS Data'!LP342/100),"")</f>
        <v>5.0000000000000001E-3</v>
      </c>
      <c r="LV140" s="88">
        <f>IF(SUM(LV$522:LV$523)=0,IF('[7]Param-ARMS Data'!LQ342="","",'[7]Param-ARMS Data'!LQ342/100),"")</f>
        <v>5.0000000000000001E-3</v>
      </c>
      <c r="LW140" s="88">
        <f>IF(SUM(LW$522:LW$523)=0,IF('[7]Param-ARMS Data'!LR342="","",'[7]Param-ARMS Data'!LR342/100),"")</f>
        <v>5.0000000000000001E-3</v>
      </c>
      <c r="LX140" s="88">
        <f>IF(SUM(LX$522:LX$523)=0,IF('[7]Param-ARMS Data'!LS342="","",'[7]Param-ARMS Data'!LS342/100),"")</f>
        <v>5.0000000000000001E-3</v>
      </c>
      <c r="LY140" s="88">
        <f>IF(SUM(LY$522:LY$523)=0,IF('[7]Param-ARMS Data'!LT342="","",'[7]Param-ARMS Data'!LT342/100),"")</f>
        <v>5.0000000000000001E-3</v>
      </c>
      <c r="LZ140" s="88">
        <f>IF(SUM(LZ$522:LZ$523)=0,IF('[7]Param-ARMS Data'!LU342="","",'[7]Param-ARMS Data'!LU342/100),"")</f>
        <v>5.0000000000000001E-3</v>
      </c>
      <c r="MA140" s="88">
        <f>IF(SUM(MA$522:MA$523)=0,IF('[7]Param-ARMS Data'!LV342="","",'[7]Param-ARMS Data'!LV342/100),"")</f>
        <v>5.0000000000000001E-3</v>
      </c>
      <c r="MB140" s="88">
        <f>IF(SUM(MB$522:MB$523)=0,IF('[7]Param-ARMS Data'!LW342="","",'[7]Param-ARMS Data'!LW342/100),"")</f>
        <v>5.0000000000000001E-3</v>
      </c>
      <c r="MC140" s="88">
        <f>IF(SUM(MC$522:MC$523)=0,IF('[7]Param-ARMS Data'!LX342="","",'[7]Param-ARMS Data'!LX342/100),"")</f>
        <v>5.0000000000000001E-3</v>
      </c>
      <c r="MD140" s="88">
        <f>IF(SUM(MD$522:MD$523)=0,IF('[7]Param-ARMS Data'!LY342="","",'[7]Param-ARMS Data'!LY342/100),"")</f>
        <v>5.0000000000000001E-3</v>
      </c>
      <c r="ME140" s="88">
        <f>IF(SUM(ME$522:ME$523)=0,IF('[7]Param-ARMS Data'!LZ342="","",'[7]Param-ARMS Data'!LZ342/100),"")</f>
        <v>5.0000000000000001E-3</v>
      </c>
      <c r="MF140" s="88">
        <f>IF(SUM(MF$522:MF$523)=0,IF('[7]Param-ARMS Data'!MA342="","",'[7]Param-ARMS Data'!MA342/100),"")</f>
        <v>5.0000000000000001E-3</v>
      </c>
      <c r="MG140" s="88">
        <f>IF(SUM(MG$522:MG$523)=0,IF('[7]Param-ARMS Data'!MB342="","",'[7]Param-ARMS Data'!MB342/100),"")</f>
        <v>5.0000000000000001E-3</v>
      </c>
      <c r="MH140" s="88">
        <f>IF(SUM(MH$522:MH$523)=0,IF('[7]Param-ARMS Data'!MC342="","",'[7]Param-ARMS Data'!MC342/100),"")</f>
        <v>5.0000000000000001E-3</v>
      </c>
      <c r="MI140" s="88">
        <f>IF(SUM(MI$522:MI$523)=0,IF('[7]Param-ARMS Data'!MD342="","",'[7]Param-ARMS Data'!MD342/100),"")</f>
        <v>5.0000000000000001E-3</v>
      </c>
      <c r="MJ140" s="88">
        <f>IF(SUM(MJ$522:MJ$523)=0,IF('[7]Param-ARMS Data'!ME342="","",'[7]Param-ARMS Data'!ME342/100),"")</f>
        <v>5.0000000000000001E-3</v>
      </c>
      <c r="MK140" s="88">
        <f>IF(SUM(MK$522:MK$523)=0,IF('[7]Param-ARMS Data'!MF342="","",'[7]Param-ARMS Data'!MF342/100),"")</f>
        <v>5.0000000000000001E-3</v>
      </c>
      <c r="ML140" s="88">
        <f>IF(SUM(ML$522:ML$523)=0,IF('[7]Param-ARMS Data'!MG342="","",'[7]Param-ARMS Data'!MG342/100),"")</f>
        <v>5.0000000000000001E-3</v>
      </c>
      <c r="MM140" s="88">
        <f>IF(SUM(MM$522:MM$523)=0,IF('[7]Param-ARMS Data'!MH342="","",'[7]Param-ARMS Data'!MH342/100),"")</f>
        <v>5.0000000000000001E-3</v>
      </c>
      <c r="MN140" s="88">
        <f>IF(SUM(MN$522:MN$523)=0,IF('[7]Param-ARMS Data'!MI342="","",'[7]Param-ARMS Data'!MI342/100),"")</f>
        <v>5.0000000000000001E-3</v>
      </c>
      <c r="MO140" s="88">
        <f>IF(SUM(MO$522:MO$523)=0,IF('[7]Param-ARMS Data'!MJ342="","",'[7]Param-ARMS Data'!MJ342/100),"")</f>
        <v>5.0000000000000001E-3</v>
      </c>
      <c r="MP140" s="88">
        <f>IF(SUM(MP$522:MP$523)=0,IF('[7]Param-ARMS Data'!MK342="","",'[7]Param-ARMS Data'!MK342/100),"")</f>
        <v>5.0000000000000001E-3</v>
      </c>
      <c r="MQ140" s="88">
        <f>IF(SUM(MQ$522:MQ$523)=0,IF('[7]Param-ARMS Data'!ML342="","",'[7]Param-ARMS Data'!ML342/100),"")</f>
        <v>5.0000000000000001E-3</v>
      </c>
      <c r="MR140" s="88">
        <f>IF(SUM(MR$522:MR$523)=0,IF('[7]Param-ARMS Data'!MM342="","",'[7]Param-ARMS Data'!MM342/100),"")</f>
        <v>5.0000000000000001E-3</v>
      </c>
      <c r="MS140" s="88">
        <f>IF(SUM(MS$522:MS$523)=0,IF('[7]Param-ARMS Data'!MN342="","",'[7]Param-ARMS Data'!MN342/100),"")</f>
        <v>5.0000000000000001E-3</v>
      </c>
      <c r="MT140" s="88">
        <f>IF(SUM(MT$522:MT$523)=0,IF('[7]Param-ARMS Data'!MO342="","",'[7]Param-ARMS Data'!MO342/100),"")</f>
        <v>5.0000000000000001E-3</v>
      </c>
      <c r="MU140" s="88">
        <f>IF(SUM(MU$522:MU$523)=0,IF('[7]Param-ARMS Data'!MP342="","",'[7]Param-ARMS Data'!MP342/100),"")</f>
        <v>5.0000000000000001E-3</v>
      </c>
      <c r="MV140" s="88">
        <f>IF(SUM(MV$522:MV$523)=0,IF('[7]Param-ARMS Data'!MQ342="","",'[7]Param-ARMS Data'!MQ342/100),"")</f>
        <v>5.0000000000000001E-3</v>
      </c>
      <c r="MW140" s="88">
        <f>IF(SUM(MW$522:MW$523)=0,IF('[7]Param-ARMS Data'!MR342="","",'[7]Param-ARMS Data'!MR342/100),"")</f>
        <v>5.0000000000000001E-3</v>
      </c>
      <c r="MX140" s="88">
        <f>IF(SUM(MX$522:MX$523)=0,IF('[7]Param-ARMS Data'!MS342="","",'[7]Param-ARMS Data'!MS342/100),"")</f>
        <v>5.0000000000000001E-3</v>
      </c>
      <c r="MY140" s="88">
        <f>IF(SUM(MY$522:MY$523)=0,IF('[7]Param-ARMS Data'!MT342="","",'[7]Param-ARMS Data'!MT342/100),"")</f>
        <v>5.0000000000000001E-3</v>
      </c>
      <c r="MZ140" s="88">
        <f>IF(SUM(MZ$522:MZ$523)=0,IF('[7]Param-ARMS Data'!MU342="","",'[7]Param-ARMS Data'!MU342/100),"")</f>
        <v>5.0000000000000001E-3</v>
      </c>
      <c r="NA140" s="88">
        <f>IF(SUM(NA$522:NA$523)=0,IF('[7]Param-ARMS Data'!MV342="","",'[7]Param-ARMS Data'!MV342/100),"")</f>
        <v>5.0000000000000001E-3</v>
      </c>
      <c r="NB140" s="88">
        <f>IF(SUM(NB$522:NB$523)=0,IF('[7]Param-ARMS Data'!MW342="","",'[7]Param-ARMS Data'!MW342/100),"")</f>
        <v>5.0000000000000001E-3</v>
      </c>
      <c r="NC140" s="88">
        <f>IF(SUM(NC$522:NC$523)=0,IF('[7]Param-ARMS Data'!MX342="","",'[7]Param-ARMS Data'!MX342/100),"")</f>
        <v>5.0000000000000001E-3</v>
      </c>
      <c r="ND140" s="88">
        <f>IF(SUM(ND$522:ND$523)=0,IF('[7]Param-ARMS Data'!MY342="","",'[7]Param-ARMS Data'!MY342/100),"")</f>
        <v>5.0000000000000001E-3</v>
      </c>
      <c r="NE140" s="88">
        <f>IF(SUM(NE$522:NE$523)=0,IF('[7]Param-ARMS Data'!MZ342="","",'[7]Param-ARMS Data'!MZ342/100),"")</f>
        <v>5.0000000000000001E-3</v>
      </c>
      <c r="NF140" s="88">
        <f>IF(SUM(NF$522:NF$523)=0,IF('[7]Param-ARMS Data'!NA342="","",'[7]Param-ARMS Data'!NA342/100),"")</f>
        <v>5.0000000000000001E-3</v>
      </c>
      <c r="NG140" s="88">
        <f>IF(SUM(NG$522:NG$523)=0,IF('[7]Param-ARMS Data'!NB342="","",'[7]Param-ARMS Data'!NB342/100),"")</f>
        <v>5.0000000000000001E-3</v>
      </c>
      <c r="NH140" s="88">
        <f>IF(SUM(NH$522:NH$523)=0,IF('[7]Param-ARMS Data'!NC342="","",'[7]Param-ARMS Data'!NC342/100),"")</f>
        <v>5.0000000000000001E-3</v>
      </c>
      <c r="NI140" s="88">
        <f>IF(SUM(NI$522:NI$523)=0,IF('[7]Param-ARMS Data'!ND342="","",'[7]Param-ARMS Data'!ND342/100),"")</f>
        <v>5.0000000000000001E-3</v>
      </c>
      <c r="NJ140" s="88">
        <f>IF(SUM(NJ$522:NJ$523)=0,IF('[7]Param-ARMS Data'!NE342="","",'[7]Param-ARMS Data'!NE342/100),"")</f>
        <v>5.0000000000000001E-3</v>
      </c>
      <c r="NK140" s="88">
        <f>IF(SUM(NK$522:NK$523)=0,IF('[7]Param-ARMS Data'!NF342="","",'[7]Param-ARMS Data'!NF342/100),"")</f>
        <v>5.0000000000000001E-3</v>
      </c>
      <c r="NL140" s="88">
        <f>IF(SUM(NL$522:NL$523)=0,IF('[7]Param-ARMS Data'!NG342="","",'[7]Param-ARMS Data'!NG342/100),"")</f>
        <v>5.0000000000000001E-3</v>
      </c>
      <c r="NM140" s="88">
        <f>IF(SUM(NM$522:NM$523)=0,IF('[7]Param-ARMS Data'!NH342="","",'[7]Param-ARMS Data'!NH342/100),"")</f>
        <v>5.0000000000000001E-3</v>
      </c>
      <c r="NN140" s="88">
        <f>IF(SUM(NN$522:NN$523)=0,IF('[7]Param-ARMS Data'!NI342="","",'[7]Param-ARMS Data'!NI342/100),"")</f>
        <v>5.0000000000000001E-3</v>
      </c>
      <c r="NO140" s="88">
        <f>IF(SUM(NO$522:NO$523)=0,IF('[7]Param-ARMS Data'!NJ342="","",'[7]Param-ARMS Data'!NJ342/100),"")</f>
        <v>5.0000000000000001E-3</v>
      </c>
      <c r="NP140" s="88">
        <f>IF(SUM(NP$522:NP$523)=0,IF('[7]Param-ARMS Data'!NK342="","",'[7]Param-ARMS Data'!NK342/100),"")</f>
        <v>5.0000000000000001E-3</v>
      </c>
      <c r="NQ140" s="88">
        <f>IF(SUM(NQ$522:NQ$523)=0,IF('[7]Param-ARMS Data'!NL342="","",'[7]Param-ARMS Data'!NL342/100),"")</f>
        <v>5.0000000000000001E-3</v>
      </c>
      <c r="NR140" s="88">
        <f>IF(SUM(NR$522:NR$523)=0,IF('[7]Param-ARMS Data'!NM342="","",'[7]Param-ARMS Data'!NM342/100),"")</f>
        <v>5.0000000000000001E-3</v>
      </c>
      <c r="NS140" s="88">
        <f>IF(SUM(NS$522:NS$523)=0,IF('[7]Param-ARMS Data'!NN342="","",'[7]Param-ARMS Data'!NN342/100),"")</f>
        <v>5.0000000000000001E-3</v>
      </c>
      <c r="NT140" s="88">
        <f>IF(SUM(NT$522:NT$523)=0,IF('[7]Param-ARMS Data'!NO342="","",'[7]Param-ARMS Data'!NO342/100),"")</f>
        <v>5.0000000000000001E-3</v>
      </c>
      <c r="NU140" s="88">
        <f>IF(SUM(NU$522:NU$523)=0,IF('[7]Param-ARMS Data'!NP342="","",'[7]Param-ARMS Data'!NP342/100),"")</f>
        <v>5.0000000000000001E-3</v>
      </c>
      <c r="NV140" s="88">
        <f>IF(SUM(NV$522:NV$523)=0,IF('[7]Param-ARMS Data'!NQ342="","",'[7]Param-ARMS Data'!NQ342/100),"")</f>
        <v>5.0000000000000001E-3</v>
      </c>
      <c r="NW140" s="88">
        <f>IF(SUM(NW$522:NW$523)=0,IF('[7]Param-ARMS Data'!NR342="","",'[7]Param-ARMS Data'!NR342/100),"")</f>
        <v>5.0000000000000001E-3</v>
      </c>
      <c r="NX140" s="88">
        <f>IF(SUM(NX$522:NX$523)=0,IF('[7]Param-ARMS Data'!NS342="","",'[7]Param-ARMS Data'!NS342/100),"")</f>
        <v>5.0000000000000001E-3</v>
      </c>
      <c r="NY140" s="88">
        <f>IF(SUM(NY$522:NY$523)=0,IF('[7]Param-ARMS Data'!NT342="","",'[7]Param-ARMS Data'!NT342/100),"")</f>
        <v>5.0000000000000001E-3</v>
      </c>
      <c r="NZ140" s="88">
        <f>IF(SUM(NZ$522:NZ$523)=0,IF('[7]Param-ARMS Data'!NU342="","",'[7]Param-ARMS Data'!NU342/100),"")</f>
        <v>5.0000000000000001E-3</v>
      </c>
      <c r="OA140" s="88">
        <f>IF(SUM(OA$522:OA$523)=0,IF('[7]Param-ARMS Data'!NV342="","",'[7]Param-ARMS Data'!NV342/100),"")</f>
        <v>5.0000000000000001E-3</v>
      </c>
      <c r="OB140" s="88">
        <f>IF(SUM(OB$522:OB$523)=0,IF('[7]Param-ARMS Data'!NW342="","",'[7]Param-ARMS Data'!NW342/100),"")</f>
        <v>5.0000000000000001E-3</v>
      </c>
      <c r="OC140" s="88">
        <f>IF(SUM(OC$522:OC$523)=0,IF('[7]Param-ARMS Data'!NX342="","",'[7]Param-ARMS Data'!NX342/100),"")</f>
        <v>5.0000000000000001E-3</v>
      </c>
      <c r="OD140" s="88">
        <f>IF(SUM(OD$522:OD$523)=0,IF('[7]Param-ARMS Data'!NY342="","",'[7]Param-ARMS Data'!NY342/100),"")</f>
        <v>5.0000000000000001E-3</v>
      </c>
      <c r="OE140" s="88">
        <f>IF(SUM(OE$522:OE$523)=0,IF('[7]Param-ARMS Data'!NZ342="","",'[7]Param-ARMS Data'!NZ342/100),"")</f>
        <v>5.0000000000000001E-3</v>
      </c>
      <c r="OF140" s="88">
        <f>IF(SUM(OF$522:OF$523)=0,IF('[7]Param-ARMS Data'!OA342="","",'[7]Param-ARMS Data'!OA342/100),"")</f>
        <v>5.0000000000000001E-3</v>
      </c>
      <c r="OG140" s="88">
        <f>IF(SUM(OG$522:OG$523)=0,IF('[7]Param-ARMS Data'!OB342="","",'[7]Param-ARMS Data'!OB342/100),"")</f>
        <v>5.0000000000000001E-3</v>
      </c>
      <c r="OH140" s="88">
        <f>IF(SUM(OH$522:OH$523)=0,IF('[7]Param-ARMS Data'!OC342="","",'[7]Param-ARMS Data'!OC342/100),"")</f>
        <v>5.0000000000000001E-3</v>
      </c>
      <c r="OI140" s="88">
        <f>IF(SUM(OI$522:OI$523)=0,IF('[7]Param-ARMS Data'!OD342="","",'[7]Param-ARMS Data'!OD342/100),"")</f>
        <v>5.0000000000000001E-3</v>
      </c>
      <c r="OJ140" s="88">
        <f>IF(SUM(OJ$522:OJ$523)=0,IF('[7]Param-ARMS Data'!OE342="","",'[7]Param-ARMS Data'!OE342/100),"")</f>
        <v>5.0000000000000001E-3</v>
      </c>
      <c r="OK140" s="88">
        <f>IF(SUM(OK$522:OK$523)=0,IF('[7]Param-ARMS Data'!OF342="","",'[7]Param-ARMS Data'!OF342/100),"")</f>
        <v>5.0000000000000001E-3</v>
      </c>
      <c r="OL140" s="88">
        <f>IF(SUM(OL$522:OL$523)=0,IF('[7]Param-ARMS Data'!OG342="","",'[7]Param-ARMS Data'!OG342/100),"")</f>
        <v>5.0000000000000001E-3</v>
      </c>
      <c r="OM140" s="88">
        <f>IF(SUM(OM$522:OM$523)=0,IF('[7]Param-ARMS Data'!OH342="","",'[7]Param-ARMS Data'!OH342/100),"")</f>
        <v>5.0000000000000001E-3</v>
      </c>
      <c r="ON140" s="88">
        <f>IF(SUM(ON$522:ON$523)=0,IF('[7]Param-ARMS Data'!OI342="","",'[7]Param-ARMS Data'!OI342/100),"")</f>
        <v>5.0000000000000001E-3</v>
      </c>
      <c r="OO140" s="88">
        <f>IF(SUM(OO$522:OO$523)=0,IF('[7]Param-ARMS Data'!OJ342="","",'[7]Param-ARMS Data'!OJ342/100),"")</f>
        <v>5.0000000000000001E-3</v>
      </c>
      <c r="OP140" s="88">
        <f>IF(SUM(OP$522:OP$523)=0,IF('[7]Param-ARMS Data'!OK342="","",'[7]Param-ARMS Data'!OK342/100),"")</f>
        <v>5.0000000000000001E-3</v>
      </c>
      <c r="OQ140" s="88">
        <f>IF(SUM(OQ$522:OQ$523)=0,IF('[7]Param-ARMS Data'!OL342="","",'[7]Param-ARMS Data'!OL342/100),"")</f>
        <v>5.0000000000000001E-3</v>
      </c>
      <c r="OR140" s="88">
        <f>IF(SUM(OR$522:OR$523)=0,IF('[7]Param-ARMS Data'!OM342="","",'[7]Param-ARMS Data'!OM342/100),"")</f>
        <v>5.0000000000000001E-3</v>
      </c>
      <c r="OS140" s="88">
        <f>IF(SUM(OS$522:OS$523)=0,IF('[7]Param-ARMS Data'!ON342="","",'[7]Param-ARMS Data'!ON342/100),"")</f>
        <v>5.0000000000000001E-3</v>
      </c>
      <c r="OT140" s="88">
        <f>IF(SUM(OT$522:OT$523)=0,IF('[7]Param-ARMS Data'!OO342="","",'[7]Param-ARMS Data'!OO342/100),"")</f>
        <v>5.0000000000000001E-3</v>
      </c>
      <c r="OU140" s="88">
        <f>IF(SUM(OU$522:OU$523)=0,IF('[7]Param-ARMS Data'!OP342="","",'[7]Param-ARMS Data'!OP342/100),"")</f>
        <v>5.0000000000000001E-3</v>
      </c>
      <c r="OV140" s="88">
        <f>IF(SUM(OV$522:OV$523)=0,IF('[7]Param-ARMS Data'!OQ342="","",'[7]Param-ARMS Data'!OQ342/100),"")</f>
        <v>5.0000000000000001E-3</v>
      </c>
      <c r="OW140" s="88">
        <f>IF(SUM(OW$522:OW$523)=0,IF('[7]Param-ARMS Data'!OR342="","",'[7]Param-ARMS Data'!OR342/100),"")</f>
        <v>5.0000000000000001E-3</v>
      </c>
      <c r="OX140" s="88">
        <f>IF(SUM(OX$522:OX$523)=0,IF('[7]Param-ARMS Data'!OS342="","",'[7]Param-ARMS Data'!OS342/100),"")</f>
        <v>5.0000000000000001E-3</v>
      </c>
      <c r="OY140" s="88">
        <f>IF(SUM(OY$522:OY$523)=0,IF('[7]Param-ARMS Data'!OT342="","",'[7]Param-ARMS Data'!OT342/100),"")</f>
        <v>5.0000000000000001E-3</v>
      </c>
      <c r="OZ140" s="88">
        <f>IF(SUM(OZ$522:OZ$523)=0,IF('[7]Param-ARMS Data'!OU342="","",'[7]Param-ARMS Data'!OU342/100),"")</f>
        <v>5.0000000000000001E-3</v>
      </c>
      <c r="PA140" s="88">
        <f>IF(SUM(PA$522:PA$523)=0,IF('[7]Param-ARMS Data'!OV342="","",'[7]Param-ARMS Data'!OV342/100),"")</f>
        <v>5.0000000000000001E-3</v>
      </c>
      <c r="PB140" s="88">
        <f>IF(SUM(PB$522:PB$523)=0,IF('[7]Param-ARMS Data'!OW342="","",'[7]Param-ARMS Data'!OW342/100),"")</f>
        <v>5.0000000000000001E-3</v>
      </c>
      <c r="PC140" s="88">
        <f>IF(SUM(PC$522:PC$523)=0,IF('[7]Param-ARMS Data'!OX342="","",'[7]Param-ARMS Data'!OX342/100),"")</f>
        <v>5.0000000000000001E-3</v>
      </c>
      <c r="PD140" s="88">
        <f>IF(SUM(PD$522:PD$523)=0,IF('[7]Param-ARMS Data'!OY342="","",'[7]Param-ARMS Data'!OY342/100),"")</f>
        <v>5.0000000000000001E-3</v>
      </c>
      <c r="PE140" s="88">
        <f>IF(SUM(PE$522:PE$523)=0,IF('[7]Param-ARMS Data'!OZ342="","",'[7]Param-ARMS Data'!OZ342/100),"")</f>
        <v>5.0000000000000001E-3</v>
      </c>
      <c r="PF140" s="88">
        <f>IF(SUM(PF$522:PF$523)=0,IF('[7]Param-ARMS Data'!PA342="","",'[7]Param-ARMS Data'!PA342/100),"")</f>
        <v>5.0000000000000001E-3</v>
      </c>
      <c r="PG140" s="88">
        <f>IF(SUM(PG$522:PG$523)=0,IF('[7]Param-ARMS Data'!PB342="","",'[7]Param-ARMS Data'!PB342/100),"")</f>
        <v>5.0000000000000001E-3</v>
      </c>
      <c r="PH140" s="88">
        <f>IF(SUM(PH$522:PH$523)=0,IF('[7]Param-ARMS Data'!PC342="","",'[7]Param-ARMS Data'!PC342/100),"")</f>
        <v>5.0000000000000001E-3</v>
      </c>
      <c r="PI140" s="88">
        <f>IF(SUM(PI$522:PI$523)=0,IF('[7]Param-ARMS Data'!PD342="","",'[7]Param-ARMS Data'!PD342/100),"")</f>
        <v>5.0000000000000001E-3</v>
      </c>
      <c r="PJ140" s="88">
        <f>IF(SUM(PJ$522:PJ$523)=0,IF('[7]Param-ARMS Data'!PE342="","",'[7]Param-ARMS Data'!PE342/100),"")</f>
        <v>5.0000000000000001E-3</v>
      </c>
      <c r="PK140" s="88">
        <f>IF(SUM(PK$522:PK$523)=0,IF('[7]Param-ARMS Data'!PF342="","",'[7]Param-ARMS Data'!PF342/100),"")</f>
        <v>5.0000000000000001E-3</v>
      </c>
      <c r="PL140" s="88">
        <f>IF(SUM(PL$522:PL$523)=0,IF('[7]Param-ARMS Data'!PG342="","",'[7]Param-ARMS Data'!PG342/100),"")</f>
        <v>5.0000000000000001E-3</v>
      </c>
      <c r="PM140" s="88">
        <f>IF(SUM(PM$522:PM$523)=0,IF('[7]Param-ARMS Data'!PH342="","",'[7]Param-ARMS Data'!PH342/100),"")</f>
        <v>5.0000000000000001E-3</v>
      </c>
      <c r="PN140" s="88">
        <f>IF(SUM(PN$522:PN$523)=0,IF('[7]Param-ARMS Data'!PI342="","",'[7]Param-ARMS Data'!PI342/100),"")</f>
        <v>5.0000000000000001E-3</v>
      </c>
      <c r="PO140" s="88">
        <f>IF(SUM(PO$522:PO$523)=0,IF('[7]Param-ARMS Data'!PJ342="","",'[7]Param-ARMS Data'!PJ342/100),"")</f>
        <v>5.0000000000000001E-3</v>
      </c>
      <c r="PP140" s="88">
        <f>IF(SUM(PP$522:PP$523)=0,IF('[7]Param-ARMS Data'!PK342="","",'[7]Param-ARMS Data'!PK342/100),"")</f>
        <v>5.0000000000000001E-3</v>
      </c>
      <c r="PQ140" s="88">
        <f>IF(SUM(PQ$522:PQ$523)=0,IF('[7]Param-ARMS Data'!PL342="","",'[7]Param-ARMS Data'!PL342/100),"")</f>
        <v>5.0000000000000001E-3</v>
      </c>
      <c r="PR140" s="88">
        <f>IF(SUM(PR$522:PR$523)=0,IF('[7]Param-ARMS Data'!PM342="","",'[7]Param-ARMS Data'!PM342/100),"")</f>
        <v>5.0000000000000001E-3</v>
      </c>
      <c r="PS140" s="88">
        <f>IF(SUM(PS$522:PS$523)=0,IF('[7]Param-ARMS Data'!PN342="","",'[7]Param-ARMS Data'!PN342/100),"")</f>
        <v>5.0000000000000001E-3</v>
      </c>
      <c r="PT140" s="88">
        <f>IF(SUM(PT$522:PT$523)=0,IF('[7]Param-ARMS Data'!PO342="","",'[7]Param-ARMS Data'!PO342/100),"")</f>
        <v>5.0000000000000001E-3</v>
      </c>
      <c r="PU140" s="88">
        <f>IF(SUM(PU$522:PU$523)=0,IF('[7]Param-ARMS Data'!PP342="","",'[7]Param-ARMS Data'!PP342/100),"")</f>
        <v>5.0000000000000001E-3</v>
      </c>
      <c r="PV140" s="88">
        <f>IF(SUM(PV$522:PV$523)=0,IF('[7]Param-ARMS Data'!PQ342="","",'[7]Param-ARMS Data'!PQ342/100),"")</f>
        <v>5.0000000000000001E-3</v>
      </c>
      <c r="PW140" s="88">
        <f>IF(SUM(PW$522:PW$523)=0,IF('[7]Param-ARMS Data'!PR342="","",'[7]Param-ARMS Data'!PR342/100),"")</f>
        <v>5.0000000000000001E-3</v>
      </c>
      <c r="PX140" s="88">
        <f>IF(SUM(PX$522:PX$523)=0,IF('[7]Param-ARMS Data'!PS342="","",'[7]Param-ARMS Data'!PS342/100),"")</f>
        <v>5.0000000000000001E-3</v>
      </c>
      <c r="PY140" s="88">
        <f>IF(SUM(PY$522:PY$523)=0,IF('[7]Param-ARMS Data'!PT342="","",'[7]Param-ARMS Data'!PT342/100),"")</f>
        <v>5.0000000000000001E-3</v>
      </c>
      <c r="PZ140" s="88">
        <f>IF(SUM(PZ$522:PZ$523)=0,IF('[7]Param-ARMS Data'!PU342="","",'[7]Param-ARMS Data'!PU342/100),"")</f>
        <v>5.0000000000000001E-3</v>
      </c>
      <c r="QA140" s="88">
        <f>IF(SUM(QA$522:QA$523)=0,IF('[7]Param-ARMS Data'!PV342="","",'[7]Param-ARMS Data'!PV342/100),"")</f>
        <v>5.0000000000000001E-3</v>
      </c>
      <c r="QB140" s="88">
        <f>IF(SUM(QB$522:QB$523)=0,IF('[7]Param-ARMS Data'!PW342="","",'[7]Param-ARMS Data'!PW342/100),"")</f>
        <v>5.0000000000000001E-3</v>
      </c>
      <c r="QC140" s="88">
        <f>IF(SUM(QC$522:QC$523)=0,IF('[7]Param-ARMS Data'!PX342="","",'[7]Param-ARMS Data'!PX342/100),"")</f>
        <v>5.0000000000000001E-3</v>
      </c>
      <c r="QD140" s="88">
        <f>IF(SUM(QD$522:QD$523)=0,IF('[7]Param-ARMS Data'!PY342="","",'[7]Param-ARMS Data'!PY342/100),"")</f>
        <v>5.0000000000000001E-3</v>
      </c>
      <c r="QE140" s="88">
        <f>IF(SUM(QE$522:QE$523)=0,IF('[7]Param-ARMS Data'!PZ342="","",'[7]Param-ARMS Data'!PZ342/100),"")</f>
        <v>5.0000000000000001E-3</v>
      </c>
      <c r="QF140" s="88">
        <f>IF(SUM(QF$522:QF$523)=0,IF('[7]Param-ARMS Data'!QA342="","",'[7]Param-ARMS Data'!QA342/100),"")</f>
        <v>5.0000000000000001E-3</v>
      </c>
      <c r="QG140" s="88">
        <f>IF(SUM(QG$522:QG$523)=0,IF('[7]Param-ARMS Data'!QB342="","",'[7]Param-ARMS Data'!QB342/100),"")</f>
        <v>5.0000000000000001E-3</v>
      </c>
      <c r="QH140" s="88">
        <f>IF(SUM(QH$522:QH$523)=0,IF('[7]Param-ARMS Data'!QC342="","",'[7]Param-ARMS Data'!QC342/100),"")</f>
        <v>5.0000000000000001E-3</v>
      </c>
      <c r="QI140" s="88">
        <f>IF(SUM(QI$522:QI$523)=0,IF('[7]Param-ARMS Data'!QD342="","",'[7]Param-ARMS Data'!QD342/100),"")</f>
        <v>5.0000000000000001E-3</v>
      </c>
      <c r="QJ140" s="88">
        <f>IF(SUM(QJ$522:QJ$523)=0,IF('[7]Param-ARMS Data'!QE342="","",'[7]Param-ARMS Data'!QE342/100),"")</f>
        <v>5.0000000000000001E-3</v>
      </c>
      <c r="QK140" s="88">
        <f>IF(SUM(QK$522:QK$523)=0,IF('[7]Param-ARMS Data'!QF342="","",'[7]Param-ARMS Data'!QF342/100),"")</f>
        <v>5.0000000000000001E-3</v>
      </c>
      <c r="QL140" s="88">
        <f>IF(SUM(QL$522:QL$523)=0,IF('[7]Param-ARMS Data'!QG342="","",'[7]Param-ARMS Data'!QG342/100),"")</f>
        <v>5.0000000000000001E-3</v>
      </c>
      <c r="QM140" s="88">
        <f>IF(SUM(QM$522:QM$523)=0,IF('[7]Param-ARMS Data'!QH342="","",'[7]Param-ARMS Data'!QH342/100),"")</f>
        <v>5.0000000000000001E-3</v>
      </c>
      <c r="QN140" s="88">
        <f>IF(SUM(QN$522:QN$523)=0,IF('[7]Param-ARMS Data'!QI342="","",'[7]Param-ARMS Data'!QI342/100),"")</f>
        <v>5.0000000000000001E-3</v>
      </c>
      <c r="QO140" s="88">
        <f>IF(SUM(QO$522:QO$523)=0,IF('[7]Param-ARMS Data'!QJ342="","",'[7]Param-ARMS Data'!QJ342/100),"")</f>
        <v>5.0000000000000001E-3</v>
      </c>
      <c r="QP140" s="88">
        <f>IF(SUM(QP$522:QP$523)=0,IF('[7]Param-ARMS Data'!QK342="","",'[7]Param-ARMS Data'!QK342/100),"")</f>
        <v>5.0000000000000001E-3</v>
      </c>
      <c r="QQ140" s="88">
        <f>IF(SUM(QQ$522:QQ$523)=0,IF('[7]Param-ARMS Data'!QL342="","",'[7]Param-ARMS Data'!QL342/100),"")</f>
        <v>5.0000000000000001E-3</v>
      </c>
      <c r="QR140" s="88">
        <f>IF(SUM(QR$522:QR$523)=0,IF('[7]Param-ARMS Data'!QM342="","",'[7]Param-ARMS Data'!QM342/100),"")</f>
        <v>5.0000000000000001E-3</v>
      </c>
      <c r="QS140" s="88">
        <f>IF(SUM(QS$522:QS$523)=0,IF('[7]Param-ARMS Data'!QN342="","",'[7]Param-ARMS Data'!QN342/100),"")</f>
        <v>5.0000000000000001E-3</v>
      </c>
      <c r="QT140" s="88">
        <f>IF(SUM(QT$522:QT$523)=0,IF('[7]Param-ARMS Data'!QO342="","",'[7]Param-ARMS Data'!QO342/100),"")</f>
        <v>5.0000000000000001E-3</v>
      </c>
      <c r="QU140" s="88">
        <f>IF(SUM(QU$522:QU$523)=0,IF('[7]Param-ARMS Data'!QP342="","",'[7]Param-ARMS Data'!QP342/100),"")</f>
        <v>5.0000000000000001E-3</v>
      </c>
      <c r="QV140" s="88">
        <f>IF(SUM(QV$522:QV$523)=0,IF('[7]Param-ARMS Data'!QQ342="","",'[7]Param-ARMS Data'!QQ342/100),"")</f>
        <v>5.0000000000000001E-3</v>
      </c>
      <c r="QW140" s="88">
        <f>IF(SUM(QW$522:QW$523)=0,IF('[7]Param-ARMS Data'!QR342="","",'[7]Param-ARMS Data'!QR342/100),"")</f>
        <v>5.0000000000000001E-3</v>
      </c>
      <c r="QX140" s="88">
        <f>IF(SUM(QX$522:QX$523)=0,IF('[7]Param-ARMS Data'!QS342="","",'[7]Param-ARMS Data'!QS342/100),"")</f>
        <v>5.0000000000000001E-3</v>
      </c>
      <c r="QY140" s="88">
        <f>IF(SUM(QY$522:QY$523)=0,IF('[7]Param-ARMS Data'!QT342="","",'[7]Param-ARMS Data'!QT342/100),"")</f>
        <v>5.0000000000000001E-3</v>
      </c>
      <c r="QZ140" s="88">
        <f>IF(SUM(QZ$522:QZ$523)=0,IF('[7]Param-ARMS Data'!QU342="","",'[7]Param-ARMS Data'!QU342/100),"")</f>
        <v>5.0000000000000001E-3</v>
      </c>
      <c r="RA140" s="88">
        <f>IF(SUM(RA$522:RA$523)=0,IF('[7]Param-ARMS Data'!QV342="","",'[7]Param-ARMS Data'!QV342/100),"")</f>
        <v>5.0000000000000001E-3</v>
      </c>
      <c r="RB140" s="88">
        <f>IF(SUM(RB$522:RB$523)=0,IF('[7]Param-ARMS Data'!QW342="","",'[7]Param-ARMS Data'!QW342/100),"")</f>
        <v>5.0000000000000001E-3</v>
      </c>
      <c r="RC140" s="88">
        <f>IF(SUM(RC$522:RC$523)=0,IF('[7]Param-ARMS Data'!QX342="","",'[7]Param-ARMS Data'!QX342/100),"")</f>
        <v>5.0000000000000001E-3</v>
      </c>
      <c r="RD140" s="88">
        <f>IF(SUM(RD$522:RD$523)=0,IF('[7]Param-ARMS Data'!QY342="","",'[7]Param-ARMS Data'!QY342/100),"")</f>
        <v>5.0000000000000001E-3</v>
      </c>
      <c r="RE140" s="88">
        <f>IF(SUM(RE$522:RE$523)=0,IF('[7]Param-ARMS Data'!QZ342="","",'[7]Param-ARMS Data'!QZ342/100),"")</f>
        <v>5.0000000000000001E-3</v>
      </c>
      <c r="RF140" s="88">
        <f>IF(SUM(RF$522:RF$523)=0,IF('[7]Param-ARMS Data'!RA342="","",'[7]Param-ARMS Data'!RA342/100),"")</f>
        <v>5.0000000000000001E-3</v>
      </c>
      <c r="RG140" s="88">
        <f>IF(SUM(RG$522:RG$523)=0,IF('[7]Param-ARMS Data'!RB342="","",'[7]Param-ARMS Data'!RB342/100),"")</f>
        <v>5.0000000000000001E-3</v>
      </c>
      <c r="RH140" s="88">
        <f>IF(SUM(RH$522:RH$523)=0,IF('[7]Param-ARMS Data'!RC342="","",'[7]Param-ARMS Data'!RC342/100),"")</f>
        <v>5.0000000000000001E-3</v>
      </c>
      <c r="RI140" s="88">
        <f>IF(SUM(RI$522:RI$523)=0,IF('[7]Param-ARMS Data'!RD342="","",'[7]Param-ARMS Data'!RD342/100),"")</f>
        <v>5.0000000000000001E-3</v>
      </c>
      <c r="RJ140" s="88">
        <f>IF(SUM(RJ$522:RJ$523)=0,IF('[7]Param-ARMS Data'!RE342="","",'[7]Param-ARMS Data'!RE342/100),"")</f>
        <v>5.0000000000000001E-3</v>
      </c>
      <c r="RK140" s="88">
        <f>IF(SUM(RK$522:RK$523)=0,IF('[7]Param-ARMS Data'!RF342="","",'[7]Param-ARMS Data'!RF342/100),"")</f>
        <v>5.0000000000000001E-3</v>
      </c>
      <c r="RL140" s="88">
        <f>IF(SUM(RL$522:RL$523)=0,IF('[7]Param-ARMS Data'!RG342="","",'[7]Param-ARMS Data'!RG342/100),"")</f>
        <v>5.0000000000000001E-3</v>
      </c>
      <c r="RM140" s="88" t="str">
        <f>IF(SUM(RM$522:RM$523)=0,IF('[7]Param-ARMS Data'!RH342="","",'[7]Param-ARMS Data'!RH342/100),"")</f>
        <v/>
      </c>
      <c r="RN140" s="88" t="str">
        <f>IF(SUM(RN$522:RN$523)=0,IF('[7]Param-ARMS Data'!RI342="","",'[7]Param-ARMS Data'!RI342/100),"")</f>
        <v/>
      </c>
      <c r="RO140" s="88" t="str">
        <f>IF(SUM(RO$522:RO$523)=0,IF('[7]Param-ARMS Data'!RJ342="","",'[7]Param-ARMS Data'!RJ342/100),"")</f>
        <v/>
      </c>
      <c r="RP140" s="88" t="str">
        <f>IF(SUM(RP$522:RP$523)=0,IF('[7]Param-ARMS Data'!RK342="","",'[7]Param-ARMS Data'!RK342/100),"")</f>
        <v/>
      </c>
      <c r="RQ140" s="88" t="str">
        <f>IF(SUM(RQ$522:RQ$523)=0,IF('[7]Param-ARMS Data'!RL342="","",'[7]Param-ARMS Data'!RL342/100),"")</f>
        <v/>
      </c>
    </row>
    <row r="141" spans="1:485" s="39" customFormat="1">
      <c r="D141" s="88"/>
      <c r="F141" s="88"/>
      <c r="G141" s="88"/>
      <c r="H141" s="88"/>
      <c r="I141" s="88"/>
      <c r="S141" s="92" t="s">
        <v>2108</v>
      </c>
      <c r="T141" s="88">
        <f>IF(SUM(T$522:T$523)=0,IF('[7]Param-ARMS Data'!O343="","",'[7]Param-ARMS Data'!O343/100),"")</f>
        <v>5.0000000000000001E-3</v>
      </c>
      <c r="U141" s="88">
        <f>IF(SUM(U$522:U$523)=0,IF('[7]Param-ARMS Data'!P343="","",'[7]Param-ARMS Data'!P343/100),"")</f>
        <v>5.0000000000000001E-3</v>
      </c>
      <c r="V141" s="88">
        <f>IF(SUM(V$522:V$523)=0,IF('[7]Param-ARMS Data'!Q343="","",'[7]Param-ARMS Data'!Q343/100),"")</f>
        <v>5.0000000000000001E-3</v>
      </c>
      <c r="W141" s="88">
        <f>IF(SUM(W$522:W$523)=0,IF('[7]Param-ARMS Data'!R343="","",'[7]Param-ARMS Data'!R343/100),"")</f>
        <v>5.0000000000000001E-3</v>
      </c>
      <c r="X141" s="88">
        <f>IF(SUM(X$522:X$523)=0,IF('[7]Param-ARMS Data'!S343="","",'[7]Param-ARMS Data'!S343/100),"")</f>
        <v>5.0000000000000001E-3</v>
      </c>
      <c r="Y141" s="88">
        <f>IF(SUM(Y$522:Y$523)=0,IF('[7]Param-ARMS Data'!T343="","",'[7]Param-ARMS Data'!T343/100),"")</f>
        <v>5.0000000000000001E-3</v>
      </c>
      <c r="Z141" s="88">
        <f>IF(SUM(Z$522:Z$523)=0,IF('[7]Param-ARMS Data'!U343="","",'[7]Param-ARMS Data'!U343/100),"")</f>
        <v>5.0000000000000001E-3</v>
      </c>
      <c r="AA141" s="88">
        <f>IF(SUM(AA$522:AA$523)=0,IF('[7]Param-ARMS Data'!V343="","",'[7]Param-ARMS Data'!V343/100),"")</f>
        <v>5.0000000000000001E-3</v>
      </c>
      <c r="AB141" s="88">
        <f>IF(SUM(AB$522:AB$523)=0,IF('[7]Param-ARMS Data'!W343="","",'[7]Param-ARMS Data'!W343/100),"")</f>
        <v>5.0000000000000001E-3</v>
      </c>
      <c r="AC141" s="88">
        <f>IF(SUM(AC$522:AC$523)=0,IF('[7]Param-ARMS Data'!X343="","",'[7]Param-ARMS Data'!X343/100),"")</f>
        <v>5.0000000000000001E-3</v>
      </c>
      <c r="AD141" s="88">
        <f>IF(SUM(AD$522:AD$523)=0,IF('[7]Param-ARMS Data'!Y343="","",'[7]Param-ARMS Data'!Y343/100),"")</f>
        <v>5.0000000000000001E-3</v>
      </c>
      <c r="AE141" s="88">
        <f>IF(SUM(AE$522:AE$523)=0,IF('[7]Param-ARMS Data'!Z343="","",'[7]Param-ARMS Data'!Z343/100),"")</f>
        <v>5.0000000000000001E-3</v>
      </c>
      <c r="AF141" s="88">
        <f>IF(SUM(AF$522:AF$523)=0,IF('[7]Param-ARMS Data'!AA343="","",'[7]Param-ARMS Data'!AA343/100),"")</f>
        <v>5.0000000000000001E-3</v>
      </c>
      <c r="AG141" s="88">
        <f>IF(SUM(AG$522:AG$523)=0,IF('[7]Param-ARMS Data'!AB343="","",'[7]Param-ARMS Data'!AB343/100),"")</f>
        <v>5.0000000000000001E-3</v>
      </c>
      <c r="AH141" s="88">
        <f>IF(SUM(AH$522:AH$523)=0,IF('[7]Param-ARMS Data'!AC343="","",'[7]Param-ARMS Data'!AC343/100),"")</f>
        <v>5.0000000000000001E-3</v>
      </c>
      <c r="AI141" s="88">
        <f>IF(SUM(AI$522:AI$523)=0,IF('[7]Param-ARMS Data'!AD343="","",'[7]Param-ARMS Data'!AD343/100),"")</f>
        <v>5.0000000000000001E-3</v>
      </c>
      <c r="AJ141" s="88">
        <f>IF(SUM(AJ$522:AJ$523)=0,IF('[7]Param-ARMS Data'!AE343="","",'[7]Param-ARMS Data'!AE343/100),"")</f>
        <v>5.0000000000000001E-3</v>
      </c>
      <c r="AK141" s="88">
        <f>IF(SUM(AK$522:AK$523)=0,IF('[7]Param-ARMS Data'!AF343="","",'[7]Param-ARMS Data'!AF343/100),"")</f>
        <v>5.0000000000000001E-3</v>
      </c>
      <c r="AL141" s="88">
        <f>IF(SUM(AL$522:AL$523)=0,IF('[7]Param-ARMS Data'!AG343="","",'[7]Param-ARMS Data'!AG343/100),"")</f>
        <v>5.0000000000000001E-3</v>
      </c>
      <c r="AM141" s="88">
        <f>IF(SUM(AM$522:AM$523)=0,IF('[7]Param-ARMS Data'!AH343="","",'[7]Param-ARMS Data'!AH343/100),"")</f>
        <v>5.0000000000000001E-3</v>
      </c>
      <c r="AN141" s="88">
        <f>IF(SUM(AN$522:AN$523)=0,IF('[7]Param-ARMS Data'!AI343="","",'[7]Param-ARMS Data'!AI343/100),"")</f>
        <v>5.0000000000000001E-3</v>
      </c>
      <c r="AO141" s="88">
        <f>IF(SUM(AO$522:AO$523)=0,IF('[7]Param-ARMS Data'!AJ343="","",'[7]Param-ARMS Data'!AJ343/100),"")</f>
        <v>5.0000000000000001E-3</v>
      </c>
      <c r="AP141" s="88">
        <f>IF(SUM(AP$522:AP$523)=0,IF('[7]Param-ARMS Data'!AK343="","",'[7]Param-ARMS Data'!AK343/100),"")</f>
        <v>5.0000000000000001E-3</v>
      </c>
      <c r="AQ141" s="88">
        <f>IF(SUM(AQ$522:AQ$523)=0,IF('[7]Param-ARMS Data'!AL343="","",'[7]Param-ARMS Data'!AL343/100),"")</f>
        <v>5.0000000000000001E-3</v>
      </c>
      <c r="AR141" s="88">
        <f>IF(SUM(AR$522:AR$523)=0,IF('[7]Param-ARMS Data'!AM343="","",'[7]Param-ARMS Data'!AM343/100),"")</f>
        <v>5.0000000000000001E-3</v>
      </c>
      <c r="AS141" s="88">
        <f>IF(SUM(AS$522:AS$523)=0,IF('[7]Param-ARMS Data'!AN343="","",'[7]Param-ARMS Data'!AN343/100),"")</f>
        <v>5.0000000000000001E-3</v>
      </c>
      <c r="AT141" s="88">
        <f>IF(SUM(AT$522:AT$523)=0,IF('[7]Param-ARMS Data'!AO343="","",'[7]Param-ARMS Data'!AO343/100),"")</f>
        <v>5.0000000000000001E-3</v>
      </c>
      <c r="AU141" s="88">
        <f>IF(SUM(AU$522:AU$523)=0,IF('[7]Param-ARMS Data'!AP343="","",'[7]Param-ARMS Data'!AP343/100),"")</f>
        <v>5.0000000000000001E-3</v>
      </c>
      <c r="AV141" s="88">
        <f>IF(SUM(AV$522:AV$523)=0,IF('[7]Param-ARMS Data'!AQ343="","",'[7]Param-ARMS Data'!AQ343/100),"")</f>
        <v>5.0000000000000001E-3</v>
      </c>
      <c r="AW141" s="88">
        <f>IF(SUM(AW$522:AW$523)=0,IF('[7]Param-ARMS Data'!AR343="","",'[7]Param-ARMS Data'!AR343/100),"")</f>
        <v>5.0000000000000001E-3</v>
      </c>
      <c r="AX141" s="88">
        <f>IF(SUM(AX$522:AX$523)=0,IF('[7]Param-ARMS Data'!AS343="","",'[7]Param-ARMS Data'!AS343/100),"")</f>
        <v>5.0000000000000001E-3</v>
      </c>
      <c r="AY141" s="88">
        <f>IF(SUM(AY$522:AY$523)=0,IF('[7]Param-ARMS Data'!AT343="","",'[7]Param-ARMS Data'!AT343/100),"")</f>
        <v>5.0000000000000001E-3</v>
      </c>
      <c r="AZ141" s="88">
        <f>IF(SUM(AZ$522:AZ$523)=0,IF('[7]Param-ARMS Data'!AU343="","",'[7]Param-ARMS Data'!AU343/100),"")</f>
        <v>5.0000000000000001E-3</v>
      </c>
      <c r="BA141" s="88">
        <f>IF(SUM(BA$522:BA$523)=0,IF('[7]Param-ARMS Data'!AV343="","",'[7]Param-ARMS Data'!AV343/100),"")</f>
        <v>5.0000000000000001E-3</v>
      </c>
      <c r="BB141" s="88">
        <f>IF(SUM(BB$522:BB$523)=0,IF('[7]Param-ARMS Data'!AW343="","",'[7]Param-ARMS Data'!AW343/100),"")</f>
        <v>5.0000000000000001E-3</v>
      </c>
      <c r="BC141" s="88">
        <f>IF(SUM(BC$522:BC$523)=0,IF('[7]Param-ARMS Data'!AX343="","",'[7]Param-ARMS Data'!AX343/100),"")</f>
        <v>5.0000000000000001E-3</v>
      </c>
      <c r="BD141" s="88">
        <f>IF(SUM(BD$522:BD$523)=0,IF('[7]Param-ARMS Data'!AY343="","",'[7]Param-ARMS Data'!AY343/100),"")</f>
        <v>5.0000000000000001E-3</v>
      </c>
      <c r="BE141" s="88">
        <f>IF(SUM(BE$522:BE$523)=0,IF('[7]Param-ARMS Data'!AZ343="","",'[7]Param-ARMS Data'!AZ343/100),"")</f>
        <v>5.0000000000000001E-3</v>
      </c>
      <c r="BF141" s="88">
        <f>IF(SUM(BF$522:BF$523)=0,IF('[7]Param-ARMS Data'!BA343="","",'[7]Param-ARMS Data'!BA343/100),"")</f>
        <v>5.0000000000000001E-3</v>
      </c>
      <c r="BG141" s="88">
        <f>IF(SUM(BG$522:BG$523)=0,IF('[7]Param-ARMS Data'!BB343="","",'[7]Param-ARMS Data'!BB343/100),"")</f>
        <v>5.0000000000000001E-3</v>
      </c>
      <c r="BH141" s="88">
        <f>IF(SUM(BH$522:BH$523)=0,IF('[7]Param-ARMS Data'!BC343="","",'[7]Param-ARMS Data'!BC343/100),"")</f>
        <v>5.0000000000000001E-3</v>
      </c>
      <c r="BI141" s="88">
        <f>IF(SUM(BI$522:BI$523)=0,IF('[7]Param-ARMS Data'!BD343="","",'[7]Param-ARMS Data'!BD343/100),"")</f>
        <v>5.0000000000000001E-3</v>
      </c>
      <c r="BJ141" s="88">
        <f>IF(SUM(BJ$522:BJ$523)=0,IF('[7]Param-ARMS Data'!BE343="","",'[7]Param-ARMS Data'!BE343/100),"")</f>
        <v>5.0000000000000001E-3</v>
      </c>
      <c r="BK141" s="88">
        <f>IF(SUM(BK$522:BK$523)=0,IF('[7]Param-ARMS Data'!BF343="","",'[7]Param-ARMS Data'!BF343/100),"")</f>
        <v>5.0000000000000001E-3</v>
      </c>
      <c r="BL141" s="88">
        <f>IF(SUM(BL$522:BL$523)=0,IF('[7]Param-ARMS Data'!BG343="","",'[7]Param-ARMS Data'!BG343/100),"")</f>
        <v>5.0000000000000001E-3</v>
      </c>
      <c r="BM141" s="88">
        <f>IF(SUM(BM$522:BM$523)=0,IF('[7]Param-ARMS Data'!BH343="","",'[7]Param-ARMS Data'!BH343/100),"")</f>
        <v>5.0000000000000001E-3</v>
      </c>
      <c r="BN141" s="88">
        <f>IF(SUM(BN$522:BN$523)=0,IF('[7]Param-ARMS Data'!BI343="","",'[7]Param-ARMS Data'!BI343/100),"")</f>
        <v>5.0000000000000001E-3</v>
      </c>
      <c r="BO141" s="88">
        <f>IF(SUM(BO$522:BO$523)=0,IF('[7]Param-ARMS Data'!BJ343="","",'[7]Param-ARMS Data'!BJ343/100),"")</f>
        <v>5.0000000000000001E-3</v>
      </c>
      <c r="BP141" s="88">
        <f>IF(SUM(BP$522:BP$523)=0,IF('[7]Param-ARMS Data'!BK343="","",'[7]Param-ARMS Data'!BK343/100),"")</f>
        <v>5.0000000000000001E-3</v>
      </c>
      <c r="BQ141" s="88">
        <f>IF(SUM(BQ$522:BQ$523)=0,IF('[7]Param-ARMS Data'!BL343="","",'[7]Param-ARMS Data'!BL343/100),"")</f>
        <v>5.0000000000000001E-3</v>
      </c>
      <c r="BR141" s="88">
        <f>IF(SUM(BR$522:BR$523)=0,IF('[7]Param-ARMS Data'!BM343="","",'[7]Param-ARMS Data'!BM343/100),"")</f>
        <v>5.0000000000000001E-3</v>
      </c>
      <c r="BS141" s="88">
        <f>IF(SUM(BS$522:BS$523)=0,IF('[7]Param-ARMS Data'!BN343="","",'[7]Param-ARMS Data'!BN343/100),"")</f>
        <v>5.0000000000000001E-3</v>
      </c>
      <c r="BT141" s="88">
        <f>IF(SUM(BT$522:BT$523)=0,IF('[7]Param-ARMS Data'!BO343="","",'[7]Param-ARMS Data'!BO343/100),"")</f>
        <v>5.0000000000000001E-3</v>
      </c>
      <c r="BU141" s="88">
        <f>IF(SUM(BU$522:BU$523)=0,IF('[7]Param-ARMS Data'!BP343="","",'[7]Param-ARMS Data'!BP343/100),"")</f>
        <v>5.0000000000000001E-3</v>
      </c>
      <c r="BV141" s="88">
        <f>IF(SUM(BV$522:BV$523)=0,IF('[7]Param-ARMS Data'!BQ343="","",'[7]Param-ARMS Data'!BQ343/100),"")</f>
        <v>5.0000000000000001E-3</v>
      </c>
      <c r="BW141" s="88">
        <f>IF(SUM(BW$522:BW$523)=0,IF('[7]Param-ARMS Data'!BR343="","",'[7]Param-ARMS Data'!BR343/100),"")</f>
        <v>5.0000000000000001E-3</v>
      </c>
      <c r="BX141" s="88">
        <f>IF(SUM(BX$522:BX$523)=0,IF('[7]Param-ARMS Data'!BS343="","",'[7]Param-ARMS Data'!BS343/100),"")</f>
        <v>5.0000000000000001E-3</v>
      </c>
      <c r="BY141" s="88">
        <f>IF(SUM(BY$522:BY$523)=0,IF('[7]Param-ARMS Data'!BT343="","",'[7]Param-ARMS Data'!BT343/100),"")</f>
        <v>5.0000000000000001E-3</v>
      </c>
      <c r="BZ141" s="88">
        <f>IF(SUM(BZ$522:BZ$523)=0,IF('[7]Param-ARMS Data'!BU343="","",'[7]Param-ARMS Data'!BU343/100),"")</f>
        <v>5.0000000000000001E-3</v>
      </c>
      <c r="CA141" s="88">
        <f>IF(SUM(CA$522:CA$523)=0,IF('[7]Param-ARMS Data'!BV343="","",'[7]Param-ARMS Data'!BV343/100),"")</f>
        <v>5.0000000000000001E-3</v>
      </c>
      <c r="CB141" s="88">
        <f>IF(SUM(CB$522:CB$523)=0,IF('[7]Param-ARMS Data'!BW343="","",'[7]Param-ARMS Data'!BW343/100),"")</f>
        <v>5.0000000000000001E-3</v>
      </c>
      <c r="CC141" s="88">
        <f>IF(SUM(CC$522:CC$523)=0,IF('[7]Param-ARMS Data'!BX343="","",'[7]Param-ARMS Data'!BX343/100),"")</f>
        <v>5.0000000000000001E-3</v>
      </c>
      <c r="CD141" s="88">
        <f>IF(SUM(CD$522:CD$523)=0,IF('[7]Param-ARMS Data'!BY343="","",'[7]Param-ARMS Data'!BY343/100),"")</f>
        <v>5.0000000000000001E-3</v>
      </c>
      <c r="CE141" s="88">
        <f>IF(SUM(CE$522:CE$523)=0,IF('[7]Param-ARMS Data'!BZ343="","",'[7]Param-ARMS Data'!BZ343/100),"")</f>
        <v>5.0000000000000001E-3</v>
      </c>
      <c r="CF141" s="88">
        <f>IF(SUM(CF$522:CF$523)=0,IF('[7]Param-ARMS Data'!CA343="","",'[7]Param-ARMS Data'!CA343/100),"")</f>
        <v>5.0000000000000001E-3</v>
      </c>
      <c r="CG141" s="88">
        <f>IF(SUM(CG$522:CG$523)=0,IF('[7]Param-ARMS Data'!CB343="","",'[7]Param-ARMS Data'!CB343/100),"")</f>
        <v>5.0000000000000001E-3</v>
      </c>
      <c r="CH141" s="88">
        <f>IF(SUM(CH$522:CH$523)=0,IF('[7]Param-ARMS Data'!CC343="","",'[7]Param-ARMS Data'!CC343/100),"")</f>
        <v>5.0000000000000001E-3</v>
      </c>
      <c r="CI141" s="88">
        <f>IF(SUM(CI$522:CI$523)=0,IF('[7]Param-ARMS Data'!CD343="","",'[7]Param-ARMS Data'!CD343/100),"")</f>
        <v>5.0000000000000001E-3</v>
      </c>
      <c r="CJ141" s="88">
        <f>IF(SUM(CJ$522:CJ$523)=0,IF('[7]Param-ARMS Data'!CE343="","",'[7]Param-ARMS Data'!CE343/100),"")</f>
        <v>5.0000000000000001E-3</v>
      </c>
      <c r="CK141" s="88">
        <f>IF(SUM(CK$522:CK$523)=0,IF('[7]Param-ARMS Data'!CF343="","",'[7]Param-ARMS Data'!CF343/100),"")</f>
        <v>5.0000000000000001E-3</v>
      </c>
      <c r="CL141" s="88">
        <f>IF(SUM(CL$522:CL$523)=0,IF('[7]Param-ARMS Data'!CG343="","",'[7]Param-ARMS Data'!CG343/100),"")</f>
        <v>5.0000000000000001E-3</v>
      </c>
      <c r="CM141" s="88">
        <f>IF(SUM(CM$522:CM$523)=0,IF('[7]Param-ARMS Data'!CH343="","",'[7]Param-ARMS Data'!CH343/100),"")</f>
        <v>5.0000000000000001E-3</v>
      </c>
      <c r="CN141" s="88">
        <f>IF(SUM(CN$522:CN$523)=0,IF('[7]Param-ARMS Data'!CI343="","",'[7]Param-ARMS Data'!CI343/100),"")</f>
        <v>5.0000000000000001E-3</v>
      </c>
      <c r="CO141" s="88">
        <f>IF(SUM(CO$522:CO$523)=0,IF('[7]Param-ARMS Data'!CJ343="","",'[7]Param-ARMS Data'!CJ343/100),"")</f>
        <v>5.0000000000000001E-3</v>
      </c>
      <c r="CP141" s="88">
        <f>IF(SUM(CP$522:CP$523)=0,IF('[7]Param-ARMS Data'!CK343="","",'[7]Param-ARMS Data'!CK343/100),"")</f>
        <v>5.0000000000000001E-3</v>
      </c>
      <c r="CQ141" s="88">
        <f>IF(SUM(CQ$522:CQ$523)=0,IF('[7]Param-ARMS Data'!CL343="","",'[7]Param-ARMS Data'!CL343/100),"")</f>
        <v>5.0000000000000001E-3</v>
      </c>
      <c r="CR141" s="88">
        <f>IF(SUM(CR$522:CR$523)=0,IF('[7]Param-ARMS Data'!CM343="","",'[7]Param-ARMS Data'!CM343/100),"")</f>
        <v>5.0000000000000001E-3</v>
      </c>
      <c r="CS141" s="88">
        <f>IF(SUM(CS$522:CS$523)=0,IF('[7]Param-ARMS Data'!CN343="","",'[7]Param-ARMS Data'!CN343/100),"")</f>
        <v>5.0000000000000001E-3</v>
      </c>
      <c r="CT141" s="88">
        <f>IF(SUM(CT$522:CT$523)=0,IF('[7]Param-ARMS Data'!CO343="","",'[7]Param-ARMS Data'!CO343/100),"")</f>
        <v>5.0000000000000001E-3</v>
      </c>
      <c r="CU141" s="88">
        <f>IF(SUM(CU$522:CU$523)=0,IF('[7]Param-ARMS Data'!CP343="","",'[7]Param-ARMS Data'!CP343/100),"")</f>
        <v>5.0000000000000001E-3</v>
      </c>
      <c r="CV141" s="88">
        <f>IF(SUM(CV$522:CV$523)=0,IF('[7]Param-ARMS Data'!CQ343="","",'[7]Param-ARMS Data'!CQ343/100),"")</f>
        <v>5.0000000000000001E-3</v>
      </c>
      <c r="CW141" s="88">
        <f>IF(SUM(CW$522:CW$523)=0,IF('[7]Param-ARMS Data'!CR343="","",'[7]Param-ARMS Data'!CR343/100),"")</f>
        <v>5.0000000000000001E-3</v>
      </c>
      <c r="CX141" s="88">
        <f>IF(SUM(CX$522:CX$523)=0,IF('[7]Param-ARMS Data'!CS343="","",'[7]Param-ARMS Data'!CS343/100),"")</f>
        <v>5.0000000000000001E-3</v>
      </c>
      <c r="CY141" s="88">
        <f>IF(SUM(CY$522:CY$523)=0,IF('[7]Param-ARMS Data'!CT343="","",'[7]Param-ARMS Data'!CT343/100),"")</f>
        <v>5.0000000000000001E-3</v>
      </c>
      <c r="CZ141" s="88">
        <f>IF(SUM(CZ$522:CZ$523)=0,IF('[7]Param-ARMS Data'!CU343="","",'[7]Param-ARMS Data'!CU343/100),"")</f>
        <v>5.0000000000000001E-3</v>
      </c>
      <c r="DA141" s="88">
        <f>IF(SUM(DA$522:DA$523)=0,IF('[7]Param-ARMS Data'!CV343="","",'[7]Param-ARMS Data'!CV343/100),"")</f>
        <v>5.0000000000000001E-3</v>
      </c>
      <c r="DB141" s="88">
        <f>IF(SUM(DB$522:DB$523)=0,IF('[7]Param-ARMS Data'!CW343="","",'[7]Param-ARMS Data'!CW343/100),"")</f>
        <v>5.0000000000000001E-3</v>
      </c>
      <c r="DC141" s="88">
        <f>IF(SUM(DC$522:DC$523)=0,IF('[7]Param-ARMS Data'!CX343="","",'[7]Param-ARMS Data'!CX343/100),"")</f>
        <v>5.0000000000000001E-3</v>
      </c>
      <c r="DD141" s="88">
        <f>IF(SUM(DD$522:DD$523)=0,IF('[7]Param-ARMS Data'!CY343="","",'[7]Param-ARMS Data'!CY343/100),"")</f>
        <v>5.0000000000000001E-3</v>
      </c>
      <c r="DE141" s="88">
        <f>IF(SUM(DE$522:DE$523)=0,IF('[7]Param-ARMS Data'!CZ343="","",'[7]Param-ARMS Data'!CZ343/100),"")</f>
        <v>5.0000000000000001E-3</v>
      </c>
      <c r="DF141" s="88">
        <f>IF(SUM(DF$522:DF$523)=0,IF('[7]Param-ARMS Data'!DA343="","",'[7]Param-ARMS Data'!DA343/100),"")</f>
        <v>5.0000000000000001E-3</v>
      </c>
      <c r="DG141" s="88">
        <f>IF(SUM(DG$522:DG$523)=0,IF('[7]Param-ARMS Data'!DB343="","",'[7]Param-ARMS Data'!DB343/100),"")</f>
        <v>5.0000000000000001E-3</v>
      </c>
      <c r="DH141" s="88">
        <f>IF(SUM(DH$522:DH$523)=0,IF('[7]Param-ARMS Data'!DC343="","",'[7]Param-ARMS Data'!DC343/100),"")</f>
        <v>5.0000000000000001E-3</v>
      </c>
      <c r="DI141" s="88">
        <f>IF(SUM(DI$522:DI$523)=0,IF('[7]Param-ARMS Data'!DD343="","",'[7]Param-ARMS Data'!DD343/100),"")</f>
        <v>5.0000000000000001E-3</v>
      </c>
      <c r="DJ141" s="88">
        <f>IF(SUM(DJ$522:DJ$523)=0,IF('[7]Param-ARMS Data'!DE343="","",'[7]Param-ARMS Data'!DE343/100),"")</f>
        <v>5.0000000000000001E-3</v>
      </c>
      <c r="DK141" s="88">
        <f>IF(SUM(DK$522:DK$523)=0,IF('[7]Param-ARMS Data'!DF343="","",'[7]Param-ARMS Data'!DF343/100),"")</f>
        <v>5.0000000000000001E-3</v>
      </c>
      <c r="DL141" s="88">
        <f>IF(SUM(DL$522:DL$523)=0,IF('[7]Param-ARMS Data'!DG343="","",'[7]Param-ARMS Data'!DG343/100),"")</f>
        <v>5.0000000000000001E-3</v>
      </c>
      <c r="DM141" s="88">
        <f>IF(SUM(DM$522:DM$523)=0,IF('[7]Param-ARMS Data'!DH343="","",'[7]Param-ARMS Data'!DH343/100),"")</f>
        <v>5.0000000000000001E-3</v>
      </c>
      <c r="DN141" s="88">
        <f>IF(SUM(DN$522:DN$523)=0,IF('[7]Param-ARMS Data'!DI343="","",'[7]Param-ARMS Data'!DI343/100),"")</f>
        <v>5.0000000000000001E-3</v>
      </c>
      <c r="DO141" s="88">
        <f>IF(SUM(DO$522:DO$523)=0,IF('[7]Param-ARMS Data'!DJ343="","",'[7]Param-ARMS Data'!DJ343/100),"")</f>
        <v>5.0000000000000001E-3</v>
      </c>
      <c r="DP141" s="88">
        <f>IF(SUM(DP$522:DP$523)=0,IF('[7]Param-ARMS Data'!DK343="","",'[7]Param-ARMS Data'!DK343/100),"")</f>
        <v>5.0000000000000001E-3</v>
      </c>
      <c r="DQ141" s="88">
        <f>IF(SUM(DQ$522:DQ$523)=0,IF('[7]Param-ARMS Data'!DL343="","",'[7]Param-ARMS Data'!DL343/100),"")</f>
        <v>5.0000000000000001E-3</v>
      </c>
      <c r="DR141" s="88">
        <f>IF(SUM(DR$522:DR$523)=0,IF('[7]Param-ARMS Data'!DM343="","",'[7]Param-ARMS Data'!DM343/100),"")</f>
        <v>5.0000000000000001E-3</v>
      </c>
      <c r="DS141" s="88">
        <f>IF(SUM(DS$522:DS$523)=0,IF('[7]Param-ARMS Data'!DN343="","",'[7]Param-ARMS Data'!DN343/100),"")</f>
        <v>5.0000000000000001E-3</v>
      </c>
      <c r="DT141" s="88">
        <f>IF(SUM(DT$522:DT$523)=0,IF('[7]Param-ARMS Data'!DO343="","",'[7]Param-ARMS Data'!DO343/100),"")</f>
        <v>5.0000000000000001E-3</v>
      </c>
      <c r="DU141" s="88">
        <f>IF(SUM(DU$522:DU$523)=0,IF('[7]Param-ARMS Data'!DP343="","",'[7]Param-ARMS Data'!DP343/100),"")</f>
        <v>5.0000000000000001E-3</v>
      </c>
      <c r="DV141" s="88">
        <f>IF(SUM(DV$522:DV$523)=0,IF('[7]Param-ARMS Data'!DQ343="","",'[7]Param-ARMS Data'!DQ343/100),"")</f>
        <v>5.0000000000000001E-3</v>
      </c>
      <c r="DW141" s="88">
        <f>IF(SUM(DW$522:DW$523)=0,IF('[7]Param-ARMS Data'!DR343="","",'[7]Param-ARMS Data'!DR343/100),"")</f>
        <v>5.0000000000000001E-3</v>
      </c>
      <c r="DX141" s="88">
        <f>IF(SUM(DX$522:DX$523)=0,IF('[7]Param-ARMS Data'!DS343="","",'[7]Param-ARMS Data'!DS343/100),"")</f>
        <v>5.0000000000000001E-3</v>
      </c>
      <c r="DY141" s="88">
        <f>IF(SUM(DY$522:DY$523)=0,IF('[7]Param-ARMS Data'!DT343="","",'[7]Param-ARMS Data'!DT343/100),"")</f>
        <v>5.0000000000000001E-3</v>
      </c>
      <c r="DZ141" s="88">
        <f>IF(SUM(DZ$522:DZ$523)=0,IF('[7]Param-ARMS Data'!DU343="","",'[7]Param-ARMS Data'!DU343/100),"")</f>
        <v>5.0000000000000001E-3</v>
      </c>
      <c r="EA141" s="88">
        <f>IF(SUM(EA$522:EA$523)=0,IF('[7]Param-ARMS Data'!DV343="","",'[7]Param-ARMS Data'!DV343/100),"")</f>
        <v>5.0000000000000001E-3</v>
      </c>
      <c r="EB141" s="88">
        <f>IF(SUM(EB$522:EB$523)=0,IF('[7]Param-ARMS Data'!DW343="","",'[7]Param-ARMS Data'!DW343/100),"")</f>
        <v>5.0000000000000001E-3</v>
      </c>
      <c r="EC141" s="88">
        <f>IF(SUM(EC$522:EC$523)=0,IF('[7]Param-ARMS Data'!DX343="","",'[7]Param-ARMS Data'!DX343/100),"")</f>
        <v>5.0000000000000001E-3</v>
      </c>
      <c r="ED141" s="88">
        <f>IF(SUM(ED$522:ED$523)=0,IF('[7]Param-ARMS Data'!DY343="","",'[7]Param-ARMS Data'!DY343/100),"")</f>
        <v>5.0000000000000001E-3</v>
      </c>
      <c r="EE141" s="88">
        <f>IF(SUM(EE$522:EE$523)=0,IF('[7]Param-ARMS Data'!DZ343="","",'[7]Param-ARMS Data'!DZ343/100),"")</f>
        <v>5.0000000000000001E-3</v>
      </c>
      <c r="EF141" s="88">
        <f>IF(SUM(EF$522:EF$523)=0,IF('[7]Param-ARMS Data'!EA343="","",'[7]Param-ARMS Data'!EA343/100),"")</f>
        <v>5.0000000000000001E-3</v>
      </c>
      <c r="EG141" s="88">
        <f>IF(SUM(EG$522:EG$523)=0,IF('[7]Param-ARMS Data'!EB343="","",'[7]Param-ARMS Data'!EB343/100),"")</f>
        <v>5.0000000000000001E-3</v>
      </c>
      <c r="EH141" s="88">
        <f>IF(SUM(EH$522:EH$523)=0,IF('[7]Param-ARMS Data'!EC343="","",'[7]Param-ARMS Data'!EC343/100),"")</f>
        <v>5.0000000000000001E-3</v>
      </c>
      <c r="EI141" s="88">
        <f>IF(SUM(EI$522:EI$523)=0,IF('[7]Param-ARMS Data'!ED343="","",'[7]Param-ARMS Data'!ED343/100),"")</f>
        <v>5.0000000000000001E-3</v>
      </c>
      <c r="EJ141" s="88">
        <f>IF(SUM(EJ$522:EJ$523)=0,IF('[7]Param-ARMS Data'!EE343="","",'[7]Param-ARMS Data'!EE343/100),"")</f>
        <v>5.0000000000000001E-3</v>
      </c>
      <c r="EK141" s="88">
        <f>IF(SUM(EK$522:EK$523)=0,IF('[7]Param-ARMS Data'!EF343="","",'[7]Param-ARMS Data'!EF343/100),"")</f>
        <v>5.0000000000000001E-3</v>
      </c>
      <c r="EL141" s="88">
        <f>IF(SUM(EL$522:EL$523)=0,IF('[7]Param-ARMS Data'!EG343="","",'[7]Param-ARMS Data'!EG343/100),"")</f>
        <v>5.0000000000000001E-3</v>
      </c>
      <c r="EM141" s="88">
        <f>IF(SUM(EM$522:EM$523)=0,IF('[7]Param-ARMS Data'!EH343="","",'[7]Param-ARMS Data'!EH343/100),"")</f>
        <v>5.0000000000000001E-3</v>
      </c>
      <c r="EN141" s="88">
        <f>IF(SUM(EN$522:EN$523)=0,IF('[7]Param-ARMS Data'!EI343="","",'[7]Param-ARMS Data'!EI343/100),"")</f>
        <v>5.0000000000000001E-3</v>
      </c>
      <c r="EO141" s="88">
        <f>IF(SUM(EO$522:EO$523)=0,IF('[7]Param-ARMS Data'!EJ343="","",'[7]Param-ARMS Data'!EJ343/100),"")</f>
        <v>5.0000000000000001E-3</v>
      </c>
      <c r="EP141" s="88">
        <f>IF(SUM(EP$522:EP$523)=0,IF('[7]Param-ARMS Data'!EK343="","",'[7]Param-ARMS Data'!EK343/100),"")</f>
        <v>5.0000000000000001E-3</v>
      </c>
      <c r="EQ141" s="88">
        <f>IF(SUM(EQ$522:EQ$523)=0,IF('[7]Param-ARMS Data'!EL343="","",'[7]Param-ARMS Data'!EL343/100),"")</f>
        <v>5.0000000000000001E-3</v>
      </c>
      <c r="ER141" s="88">
        <f>IF(SUM(ER$522:ER$523)=0,IF('[7]Param-ARMS Data'!EM343="","",'[7]Param-ARMS Data'!EM343/100),"")</f>
        <v>5.0000000000000001E-3</v>
      </c>
      <c r="ES141" s="88">
        <f>IF(SUM(ES$522:ES$523)=0,IF('[7]Param-ARMS Data'!EN343="","",'[7]Param-ARMS Data'!EN343/100),"")</f>
        <v>5.0000000000000001E-3</v>
      </c>
      <c r="ET141" s="88">
        <f>IF(SUM(ET$522:ET$523)=0,IF('[7]Param-ARMS Data'!EO343="","",'[7]Param-ARMS Data'!EO343/100),"")</f>
        <v>5.0000000000000001E-3</v>
      </c>
      <c r="EU141" s="88">
        <f>IF(SUM(EU$522:EU$523)=0,IF('[7]Param-ARMS Data'!EP343="","",'[7]Param-ARMS Data'!EP343/100),"")</f>
        <v>5.0000000000000001E-3</v>
      </c>
      <c r="EV141" s="88">
        <f>IF(SUM(EV$522:EV$523)=0,IF('[7]Param-ARMS Data'!EQ343="","",'[7]Param-ARMS Data'!EQ343/100),"")</f>
        <v>5.0000000000000001E-3</v>
      </c>
      <c r="EW141" s="88">
        <f>IF(SUM(EW$522:EW$523)=0,IF('[7]Param-ARMS Data'!ER343="","",'[7]Param-ARMS Data'!ER343/100),"")</f>
        <v>5.0000000000000001E-3</v>
      </c>
      <c r="EX141" s="88">
        <f>IF(SUM(EX$522:EX$523)=0,IF('[7]Param-ARMS Data'!ES343="","",'[7]Param-ARMS Data'!ES343/100),"")</f>
        <v>5.0000000000000001E-3</v>
      </c>
      <c r="EY141" s="88">
        <f>IF(SUM(EY$522:EY$523)=0,IF('[7]Param-ARMS Data'!ET343="","",'[7]Param-ARMS Data'!ET343/100),"")</f>
        <v>5.0000000000000001E-3</v>
      </c>
      <c r="EZ141" s="88">
        <f>IF(SUM(EZ$522:EZ$523)=0,IF('[7]Param-ARMS Data'!EU343="","",'[7]Param-ARMS Data'!EU343/100),"")</f>
        <v>5.0000000000000001E-3</v>
      </c>
      <c r="FA141" s="88">
        <f>IF(SUM(FA$522:FA$523)=0,IF('[7]Param-ARMS Data'!EV343="","",'[7]Param-ARMS Data'!EV343/100),"")</f>
        <v>5.0000000000000001E-3</v>
      </c>
      <c r="FB141" s="88">
        <f>IF(SUM(FB$522:FB$523)=0,IF('[7]Param-ARMS Data'!EW343="","",'[7]Param-ARMS Data'!EW343/100),"")</f>
        <v>5.0000000000000001E-3</v>
      </c>
      <c r="FC141" s="88">
        <f>IF(SUM(FC$522:FC$523)=0,IF('[7]Param-ARMS Data'!EX343="","",'[7]Param-ARMS Data'!EX343/100),"")</f>
        <v>5.0000000000000001E-3</v>
      </c>
      <c r="FD141" s="88">
        <f>IF(SUM(FD$522:FD$523)=0,IF('[7]Param-ARMS Data'!EY343="","",'[7]Param-ARMS Data'!EY343/100),"")</f>
        <v>5.0000000000000001E-3</v>
      </c>
      <c r="FE141" s="88">
        <f>IF(SUM(FE$522:FE$523)=0,IF('[7]Param-ARMS Data'!EZ343="","",'[7]Param-ARMS Data'!EZ343/100),"")</f>
        <v>5.0000000000000001E-3</v>
      </c>
      <c r="FF141" s="88">
        <f>IF(SUM(FF$522:FF$523)=0,IF('[7]Param-ARMS Data'!FA343="","",'[7]Param-ARMS Data'!FA343/100),"")</f>
        <v>5.0000000000000001E-3</v>
      </c>
      <c r="FG141" s="88">
        <f>IF(SUM(FG$522:FG$523)=0,IF('[7]Param-ARMS Data'!FB343="","",'[7]Param-ARMS Data'!FB343/100),"")</f>
        <v>5.0000000000000001E-3</v>
      </c>
      <c r="FH141" s="88">
        <f>IF(SUM(FH$522:FH$523)=0,IF('[7]Param-ARMS Data'!FC343="","",'[7]Param-ARMS Data'!FC343/100),"")</f>
        <v>5.0000000000000001E-3</v>
      </c>
      <c r="FI141" s="88">
        <f>IF(SUM(FI$522:FI$523)=0,IF('[7]Param-ARMS Data'!FD343="","",'[7]Param-ARMS Data'!FD343/100),"")</f>
        <v>5.0000000000000001E-3</v>
      </c>
      <c r="FJ141" s="88">
        <f>IF(SUM(FJ$522:FJ$523)=0,IF('[7]Param-ARMS Data'!FE343="","",'[7]Param-ARMS Data'!FE343/100),"")</f>
        <v>5.0000000000000001E-3</v>
      </c>
      <c r="FK141" s="88">
        <f>IF(SUM(FK$522:FK$523)=0,IF('[7]Param-ARMS Data'!FF343="","",'[7]Param-ARMS Data'!FF343/100),"")</f>
        <v>5.0000000000000001E-3</v>
      </c>
      <c r="FL141" s="88">
        <f>IF(SUM(FL$522:FL$523)=0,IF('[7]Param-ARMS Data'!FG343="","",'[7]Param-ARMS Data'!FG343/100),"")</f>
        <v>5.0000000000000001E-3</v>
      </c>
      <c r="FM141" s="88">
        <f>IF(SUM(FM$522:FM$523)=0,IF('[7]Param-ARMS Data'!FH343="","",'[7]Param-ARMS Data'!FH343/100),"")</f>
        <v>5.0000000000000001E-3</v>
      </c>
      <c r="FN141" s="88">
        <f>IF(SUM(FN$522:FN$523)=0,IF('[7]Param-ARMS Data'!FI343="","",'[7]Param-ARMS Data'!FI343/100),"")</f>
        <v>5.0000000000000001E-3</v>
      </c>
      <c r="FO141" s="88">
        <f>IF(SUM(FO$522:FO$523)=0,IF('[7]Param-ARMS Data'!FJ343="","",'[7]Param-ARMS Data'!FJ343/100),"")</f>
        <v>5.0000000000000001E-3</v>
      </c>
      <c r="FP141" s="88">
        <f>IF(SUM(FP$522:FP$523)=0,IF('[7]Param-ARMS Data'!FK343="","",'[7]Param-ARMS Data'!FK343/100),"")</f>
        <v>5.0000000000000001E-3</v>
      </c>
      <c r="FQ141" s="88">
        <f>IF(SUM(FQ$522:FQ$523)=0,IF('[7]Param-ARMS Data'!FL343="","",'[7]Param-ARMS Data'!FL343/100),"")</f>
        <v>5.0000000000000001E-3</v>
      </c>
      <c r="FR141" s="88">
        <f>IF(SUM(FR$522:FR$523)=0,IF('[7]Param-ARMS Data'!FM343="","",'[7]Param-ARMS Data'!FM343/100),"")</f>
        <v>5.0000000000000001E-3</v>
      </c>
      <c r="FS141" s="88">
        <f>IF(SUM(FS$522:FS$523)=0,IF('[7]Param-ARMS Data'!FN343="","",'[7]Param-ARMS Data'!FN343/100),"")</f>
        <v>5.0000000000000001E-3</v>
      </c>
      <c r="FT141" s="88">
        <f>IF(SUM(FT$522:FT$523)=0,IF('[7]Param-ARMS Data'!FO343="","",'[7]Param-ARMS Data'!FO343/100),"")</f>
        <v>5.0000000000000001E-3</v>
      </c>
      <c r="FU141" s="88">
        <f>IF(SUM(FU$522:FU$523)=0,IF('[7]Param-ARMS Data'!FP343="","",'[7]Param-ARMS Data'!FP343/100),"")</f>
        <v>5.0000000000000001E-3</v>
      </c>
      <c r="FV141" s="88">
        <f>IF(SUM(FV$522:FV$523)=0,IF('[7]Param-ARMS Data'!FQ343="","",'[7]Param-ARMS Data'!FQ343/100),"")</f>
        <v>5.0000000000000001E-3</v>
      </c>
      <c r="FW141" s="88">
        <f>IF(SUM(FW$522:FW$523)=0,IF('[7]Param-ARMS Data'!FR343="","",'[7]Param-ARMS Data'!FR343/100),"")</f>
        <v>5.0000000000000001E-3</v>
      </c>
      <c r="FX141" s="88">
        <f>IF(SUM(FX$522:FX$523)=0,IF('[7]Param-ARMS Data'!FS343="","",'[7]Param-ARMS Data'!FS343/100),"")</f>
        <v>5.0000000000000001E-3</v>
      </c>
      <c r="FY141" s="88">
        <f>IF(SUM(FY$522:FY$523)=0,IF('[7]Param-ARMS Data'!FT343="","",'[7]Param-ARMS Data'!FT343/100),"")</f>
        <v>5.0000000000000001E-3</v>
      </c>
      <c r="FZ141" s="88">
        <f>IF(SUM(FZ$522:FZ$523)=0,IF('[7]Param-ARMS Data'!FU343="","",'[7]Param-ARMS Data'!FU343/100),"")</f>
        <v>5.0000000000000001E-3</v>
      </c>
      <c r="GA141" s="88">
        <f>IF(SUM(GA$522:GA$523)=0,IF('[7]Param-ARMS Data'!FV343="","",'[7]Param-ARMS Data'!FV343/100),"")</f>
        <v>5.0000000000000001E-3</v>
      </c>
      <c r="GB141" s="88">
        <f>IF(SUM(GB$522:GB$523)=0,IF('[7]Param-ARMS Data'!FW343="","",'[7]Param-ARMS Data'!FW343/100),"")</f>
        <v>5.0000000000000001E-3</v>
      </c>
      <c r="GC141" s="88">
        <f>IF(SUM(GC$522:GC$523)=0,IF('[7]Param-ARMS Data'!FX343="","",'[7]Param-ARMS Data'!FX343/100),"")</f>
        <v>5.0000000000000001E-3</v>
      </c>
      <c r="GD141" s="88">
        <f>IF(SUM(GD$522:GD$523)=0,IF('[7]Param-ARMS Data'!FY343="","",'[7]Param-ARMS Data'!FY343/100),"")</f>
        <v>5.0000000000000001E-3</v>
      </c>
      <c r="GE141" s="88">
        <f>IF(SUM(GE$522:GE$523)=0,IF('[7]Param-ARMS Data'!FZ343="","",'[7]Param-ARMS Data'!FZ343/100),"")</f>
        <v>5.0000000000000001E-3</v>
      </c>
      <c r="GF141" s="88">
        <f>IF(SUM(GF$522:GF$523)=0,IF('[7]Param-ARMS Data'!GA343="","",'[7]Param-ARMS Data'!GA343/100),"")</f>
        <v>5.0000000000000001E-3</v>
      </c>
      <c r="GG141" s="88">
        <f>IF(SUM(GG$522:GG$523)=0,IF('[7]Param-ARMS Data'!GB343="","",'[7]Param-ARMS Data'!GB343/100),"")</f>
        <v>5.0000000000000001E-3</v>
      </c>
      <c r="GH141" s="88">
        <f>IF(SUM(GH$522:GH$523)=0,IF('[7]Param-ARMS Data'!GC343="","",'[7]Param-ARMS Data'!GC343/100),"")</f>
        <v>5.0000000000000001E-3</v>
      </c>
      <c r="GI141" s="88">
        <f>IF(SUM(GI$522:GI$523)=0,IF('[7]Param-ARMS Data'!GD343="","",'[7]Param-ARMS Data'!GD343/100),"")</f>
        <v>5.0000000000000001E-3</v>
      </c>
      <c r="GJ141" s="88">
        <f>IF(SUM(GJ$522:GJ$523)=0,IF('[7]Param-ARMS Data'!GE343="","",'[7]Param-ARMS Data'!GE343/100),"")</f>
        <v>5.0000000000000001E-3</v>
      </c>
      <c r="GK141" s="88">
        <f>IF(SUM(GK$522:GK$523)=0,IF('[7]Param-ARMS Data'!GF343="","",'[7]Param-ARMS Data'!GF343/100),"")</f>
        <v>5.0000000000000001E-3</v>
      </c>
      <c r="GL141" s="88">
        <f>IF(SUM(GL$522:GL$523)=0,IF('[7]Param-ARMS Data'!GG343="","",'[7]Param-ARMS Data'!GG343/100),"")</f>
        <v>5.0000000000000001E-3</v>
      </c>
      <c r="GM141" s="88">
        <f>IF(SUM(GM$522:GM$523)=0,IF('[7]Param-ARMS Data'!GH343="","",'[7]Param-ARMS Data'!GH343/100),"")</f>
        <v>5.0000000000000001E-3</v>
      </c>
      <c r="GN141" s="88">
        <f>IF(SUM(GN$522:GN$523)=0,IF('[7]Param-ARMS Data'!GI343="","",'[7]Param-ARMS Data'!GI343/100),"")</f>
        <v>5.0000000000000001E-3</v>
      </c>
      <c r="GO141" s="88">
        <f>IF(SUM(GO$522:GO$523)=0,IF('[7]Param-ARMS Data'!GJ343="","",'[7]Param-ARMS Data'!GJ343/100),"")</f>
        <v>5.0000000000000001E-3</v>
      </c>
      <c r="GP141" s="88">
        <f>IF(SUM(GP$522:GP$523)=0,IF('[7]Param-ARMS Data'!GK343="","",'[7]Param-ARMS Data'!GK343/100),"")</f>
        <v>5.0000000000000001E-3</v>
      </c>
      <c r="GQ141" s="88">
        <f>IF(SUM(GQ$522:GQ$523)=0,IF('[7]Param-ARMS Data'!GL343="","",'[7]Param-ARMS Data'!GL343/100),"")</f>
        <v>5.0000000000000001E-3</v>
      </c>
      <c r="GR141" s="88">
        <f>IF(SUM(GR$522:GR$523)=0,IF('[7]Param-ARMS Data'!GM343="","",'[7]Param-ARMS Data'!GM343/100),"")</f>
        <v>5.0000000000000001E-3</v>
      </c>
      <c r="GS141" s="88">
        <f>IF(SUM(GS$522:GS$523)=0,IF('[7]Param-ARMS Data'!GN343="","",'[7]Param-ARMS Data'!GN343/100),"")</f>
        <v>5.0000000000000001E-3</v>
      </c>
      <c r="GT141" s="88">
        <f>IF(SUM(GT$522:GT$523)=0,IF('[7]Param-ARMS Data'!GO343="","",'[7]Param-ARMS Data'!GO343/100),"")</f>
        <v>5.0000000000000001E-3</v>
      </c>
      <c r="GU141" s="88">
        <f>IF(SUM(GU$522:GU$523)=0,IF('[7]Param-ARMS Data'!GP343="","",'[7]Param-ARMS Data'!GP343/100),"")</f>
        <v>5.0000000000000001E-3</v>
      </c>
      <c r="GV141" s="88">
        <f>IF(SUM(GV$522:GV$523)=0,IF('[7]Param-ARMS Data'!GQ343="","",'[7]Param-ARMS Data'!GQ343/100),"")</f>
        <v>5.0000000000000001E-3</v>
      </c>
      <c r="GW141" s="88">
        <f>IF(SUM(GW$522:GW$523)=0,IF('[7]Param-ARMS Data'!GR343="","",'[7]Param-ARMS Data'!GR343/100),"")</f>
        <v>5.0000000000000001E-3</v>
      </c>
      <c r="GX141" s="88">
        <f>IF(SUM(GX$522:GX$523)=0,IF('[7]Param-ARMS Data'!GS343="","",'[7]Param-ARMS Data'!GS343/100),"")</f>
        <v>5.0000000000000001E-3</v>
      </c>
      <c r="GY141" s="88">
        <f>IF(SUM(GY$522:GY$523)=0,IF('[7]Param-ARMS Data'!GT343="","",'[7]Param-ARMS Data'!GT343/100),"")</f>
        <v>5.0000000000000001E-3</v>
      </c>
      <c r="GZ141" s="88">
        <f>IF(SUM(GZ$522:GZ$523)=0,IF('[7]Param-ARMS Data'!GU343="","",'[7]Param-ARMS Data'!GU343/100),"")</f>
        <v>5.0000000000000001E-3</v>
      </c>
      <c r="HA141" s="88">
        <f>IF(SUM(HA$522:HA$523)=0,IF('[7]Param-ARMS Data'!GV343="","",'[7]Param-ARMS Data'!GV343/100),"")</f>
        <v>5.0000000000000001E-3</v>
      </c>
      <c r="HB141" s="88">
        <f>IF(SUM(HB$522:HB$523)=0,IF('[7]Param-ARMS Data'!GW343="","",'[7]Param-ARMS Data'!GW343/100),"")</f>
        <v>5.0000000000000001E-3</v>
      </c>
      <c r="HC141" s="88">
        <f>IF(SUM(HC$522:HC$523)=0,IF('[7]Param-ARMS Data'!GX343="","",'[7]Param-ARMS Data'!GX343/100),"")</f>
        <v>5.0000000000000001E-3</v>
      </c>
      <c r="HD141" s="88">
        <f>IF(SUM(HD$522:HD$523)=0,IF('[7]Param-ARMS Data'!GY343="","",'[7]Param-ARMS Data'!GY343/100),"")</f>
        <v>5.0000000000000001E-3</v>
      </c>
      <c r="HE141" s="88">
        <f>IF(SUM(HE$522:HE$523)=0,IF('[7]Param-ARMS Data'!GZ343="","",'[7]Param-ARMS Data'!GZ343/100),"")</f>
        <v>5.0000000000000001E-3</v>
      </c>
      <c r="HF141" s="88">
        <f>IF(SUM(HF$522:HF$523)=0,IF('[7]Param-ARMS Data'!HA343="","",'[7]Param-ARMS Data'!HA343/100),"")</f>
        <v>5.0000000000000001E-3</v>
      </c>
      <c r="HG141" s="88">
        <f>IF(SUM(HG$522:HG$523)=0,IF('[7]Param-ARMS Data'!HB343="","",'[7]Param-ARMS Data'!HB343/100),"")</f>
        <v>5.0000000000000001E-3</v>
      </c>
      <c r="HH141" s="88">
        <f>IF(SUM(HH$522:HH$523)=0,IF('[7]Param-ARMS Data'!HC343="","",'[7]Param-ARMS Data'!HC343/100),"")</f>
        <v>5.0000000000000001E-3</v>
      </c>
      <c r="HI141" s="88">
        <f>IF(SUM(HI$522:HI$523)=0,IF('[7]Param-ARMS Data'!HD343="","",'[7]Param-ARMS Data'!HD343/100),"")</f>
        <v>5.0000000000000001E-3</v>
      </c>
      <c r="HJ141" s="88">
        <f>IF(SUM(HJ$522:HJ$523)=0,IF('[7]Param-ARMS Data'!HE343="","",'[7]Param-ARMS Data'!HE343/100),"")</f>
        <v>5.0000000000000001E-3</v>
      </c>
      <c r="HK141" s="88">
        <f>IF(SUM(HK$522:HK$523)=0,IF('[7]Param-ARMS Data'!HF343="","",'[7]Param-ARMS Data'!HF343/100),"")</f>
        <v>5.0000000000000001E-3</v>
      </c>
      <c r="HL141" s="88">
        <f>IF(SUM(HL$522:HL$523)=0,IF('[7]Param-ARMS Data'!HG343="","",'[7]Param-ARMS Data'!HG343/100),"")</f>
        <v>5.0000000000000001E-3</v>
      </c>
      <c r="HM141" s="88">
        <f>IF(SUM(HM$522:HM$523)=0,IF('[7]Param-ARMS Data'!HH343="","",'[7]Param-ARMS Data'!HH343/100),"")</f>
        <v>5.0000000000000001E-3</v>
      </c>
      <c r="HN141" s="88">
        <f>IF(SUM(HN$522:HN$523)=0,IF('[7]Param-ARMS Data'!HI343="","",'[7]Param-ARMS Data'!HI343/100),"")</f>
        <v>5.0000000000000001E-3</v>
      </c>
      <c r="HO141" s="88">
        <f>IF(SUM(HO$522:HO$523)=0,IF('[7]Param-ARMS Data'!HJ343="","",'[7]Param-ARMS Data'!HJ343/100),"")</f>
        <v>5.0000000000000001E-3</v>
      </c>
      <c r="HP141" s="88">
        <f>IF(SUM(HP$522:HP$523)=0,IF('[7]Param-ARMS Data'!HK343="","",'[7]Param-ARMS Data'!HK343/100),"")</f>
        <v>5.0000000000000001E-3</v>
      </c>
      <c r="HQ141" s="88">
        <f>IF(SUM(HQ$522:HQ$523)=0,IF('[7]Param-ARMS Data'!HL343="","",'[7]Param-ARMS Data'!HL343/100),"")</f>
        <v>5.0000000000000001E-3</v>
      </c>
      <c r="HR141" s="88">
        <f>IF(SUM(HR$522:HR$523)=0,IF('[7]Param-ARMS Data'!HM343="","",'[7]Param-ARMS Data'!HM343/100),"")</f>
        <v>5.0000000000000001E-3</v>
      </c>
      <c r="HS141" s="88">
        <f>IF(SUM(HS$522:HS$523)=0,IF('[7]Param-ARMS Data'!HN343="","",'[7]Param-ARMS Data'!HN343/100),"")</f>
        <v>5.0000000000000001E-3</v>
      </c>
      <c r="HT141" s="88">
        <f>IF(SUM(HT$522:HT$523)=0,IF('[7]Param-ARMS Data'!HO343="","",'[7]Param-ARMS Data'!HO343/100),"")</f>
        <v>5.0000000000000001E-3</v>
      </c>
      <c r="HU141" s="88">
        <f>IF(SUM(HU$522:HU$523)=0,IF('[7]Param-ARMS Data'!HP343="","",'[7]Param-ARMS Data'!HP343/100),"")</f>
        <v>5.0000000000000001E-3</v>
      </c>
      <c r="HV141" s="88">
        <f>IF(SUM(HV$522:HV$523)=0,IF('[7]Param-ARMS Data'!HQ343="","",'[7]Param-ARMS Data'!HQ343/100),"")</f>
        <v>5.0000000000000001E-3</v>
      </c>
      <c r="HW141" s="88">
        <f>IF(SUM(HW$522:HW$523)=0,IF('[7]Param-ARMS Data'!HR343="","",'[7]Param-ARMS Data'!HR343/100),"")</f>
        <v>5.0000000000000001E-3</v>
      </c>
      <c r="HX141" s="88">
        <f>IF(SUM(HX$522:HX$523)=0,IF('[7]Param-ARMS Data'!HS343="","",'[7]Param-ARMS Data'!HS343/100),"")</f>
        <v>5.0000000000000001E-3</v>
      </c>
      <c r="HY141" s="88">
        <f>IF(SUM(HY$522:HY$523)=0,IF('[7]Param-ARMS Data'!HT343="","",'[7]Param-ARMS Data'!HT343/100),"")</f>
        <v>5.0000000000000001E-3</v>
      </c>
      <c r="HZ141" s="88">
        <f>IF(SUM(HZ$522:HZ$523)=0,IF('[7]Param-ARMS Data'!HU343="","",'[7]Param-ARMS Data'!HU343/100),"")</f>
        <v>5.0000000000000001E-3</v>
      </c>
      <c r="IA141" s="88">
        <f>IF(SUM(IA$522:IA$523)=0,IF('[7]Param-ARMS Data'!HV343="","",'[7]Param-ARMS Data'!HV343/100),"")</f>
        <v>5.0000000000000001E-3</v>
      </c>
      <c r="IB141" s="88">
        <f>IF(SUM(IB$522:IB$523)=0,IF('[7]Param-ARMS Data'!HW343="","",'[7]Param-ARMS Data'!HW343/100),"")</f>
        <v>5.0000000000000001E-3</v>
      </c>
      <c r="IC141" s="88">
        <f>IF(SUM(IC$522:IC$523)=0,IF('[7]Param-ARMS Data'!HX343="","",'[7]Param-ARMS Data'!HX343/100),"")</f>
        <v>5.0000000000000001E-3</v>
      </c>
      <c r="ID141" s="88">
        <f>IF(SUM(ID$522:ID$523)=0,IF('[7]Param-ARMS Data'!HY343="","",'[7]Param-ARMS Data'!HY343/100),"")</f>
        <v>5.0000000000000001E-3</v>
      </c>
      <c r="IE141" s="88">
        <f>IF(SUM(IE$522:IE$523)=0,IF('[7]Param-ARMS Data'!HZ343="","",'[7]Param-ARMS Data'!HZ343/100),"")</f>
        <v>5.0000000000000001E-3</v>
      </c>
      <c r="IF141" s="88">
        <f>IF(SUM(IF$522:IF$523)=0,IF('[7]Param-ARMS Data'!IA343="","",'[7]Param-ARMS Data'!IA343/100),"")</f>
        <v>5.0000000000000001E-3</v>
      </c>
      <c r="IG141" s="88">
        <f>IF(SUM(IG$522:IG$523)=0,IF('[7]Param-ARMS Data'!IB343="","",'[7]Param-ARMS Data'!IB343/100),"")</f>
        <v>5.0000000000000001E-3</v>
      </c>
      <c r="IH141" s="88">
        <f>IF(SUM(IH$522:IH$523)=0,IF('[7]Param-ARMS Data'!IC343="","",'[7]Param-ARMS Data'!IC343/100),"")</f>
        <v>5.0000000000000001E-3</v>
      </c>
      <c r="II141" s="88">
        <f>IF(SUM(II$522:II$523)=0,IF('[7]Param-ARMS Data'!ID343="","",'[7]Param-ARMS Data'!ID343/100),"")</f>
        <v>5.0000000000000001E-3</v>
      </c>
      <c r="IJ141" s="88">
        <f>IF(SUM(IJ$522:IJ$523)=0,IF('[7]Param-ARMS Data'!IE343="","",'[7]Param-ARMS Data'!IE343/100),"")</f>
        <v>5.0000000000000001E-3</v>
      </c>
      <c r="IK141" s="88">
        <f>IF(SUM(IK$522:IK$523)=0,IF('[7]Param-ARMS Data'!IF343="","",'[7]Param-ARMS Data'!IF343/100),"")</f>
        <v>5.0000000000000001E-3</v>
      </c>
      <c r="IL141" s="88">
        <f>IF(SUM(IL$522:IL$523)=0,IF('[7]Param-ARMS Data'!IG343="","",'[7]Param-ARMS Data'!IG343/100),"")</f>
        <v>5.0000000000000001E-3</v>
      </c>
      <c r="IM141" s="88">
        <f>IF(SUM(IM$522:IM$523)=0,IF('[7]Param-ARMS Data'!IH343="","",'[7]Param-ARMS Data'!IH343/100),"")</f>
        <v>5.0000000000000001E-3</v>
      </c>
      <c r="IN141" s="88">
        <f>IF(SUM(IN$522:IN$523)=0,IF('[7]Param-ARMS Data'!II343="","",'[7]Param-ARMS Data'!II343/100),"")</f>
        <v>5.0000000000000001E-3</v>
      </c>
      <c r="IO141" s="88">
        <f>IF(SUM(IO$522:IO$523)=0,IF('[7]Param-ARMS Data'!IJ343="","",'[7]Param-ARMS Data'!IJ343/100),"")</f>
        <v>5.0000000000000001E-3</v>
      </c>
      <c r="IP141" s="88">
        <f>IF(SUM(IP$522:IP$523)=0,IF('[7]Param-ARMS Data'!IK343="","",'[7]Param-ARMS Data'!IK343/100),"")</f>
        <v>5.0000000000000001E-3</v>
      </c>
      <c r="IQ141" s="88">
        <f>IF(SUM(IQ$522:IQ$523)=0,IF('[7]Param-ARMS Data'!IL343="","",'[7]Param-ARMS Data'!IL343/100),"")</f>
        <v>5.0000000000000001E-3</v>
      </c>
      <c r="IR141" s="88">
        <f>IF(SUM(IR$522:IR$523)=0,IF('[7]Param-ARMS Data'!IM343="","",'[7]Param-ARMS Data'!IM343/100),"")</f>
        <v>5.0000000000000001E-3</v>
      </c>
      <c r="IS141" s="88">
        <f>IF(SUM(IS$522:IS$523)=0,IF('[7]Param-ARMS Data'!IN343="","",'[7]Param-ARMS Data'!IN343/100),"")</f>
        <v>5.0000000000000001E-3</v>
      </c>
      <c r="IT141" s="88">
        <f>IF(SUM(IT$522:IT$523)=0,IF('[7]Param-ARMS Data'!IO343="","",'[7]Param-ARMS Data'!IO343/100),"")</f>
        <v>5.0000000000000001E-3</v>
      </c>
      <c r="IU141" s="88">
        <f>IF(SUM(IU$522:IU$523)=0,IF('[7]Param-ARMS Data'!IP343="","",'[7]Param-ARMS Data'!IP343/100),"")</f>
        <v>5.0000000000000001E-3</v>
      </c>
      <c r="IV141" s="88">
        <f>IF(SUM(IV$522:IV$523)=0,IF('[7]Param-ARMS Data'!IQ343="","",'[7]Param-ARMS Data'!IQ343/100),"")</f>
        <v>5.0000000000000001E-3</v>
      </c>
      <c r="IW141" s="88">
        <f>IF(SUM(IW$522:IW$523)=0,IF('[7]Param-ARMS Data'!IR343="","",'[7]Param-ARMS Data'!IR343/100),"")</f>
        <v>5.0000000000000001E-3</v>
      </c>
      <c r="IX141" s="88">
        <f>IF(SUM(IX$522:IX$523)=0,IF('[7]Param-ARMS Data'!IS343="","",'[7]Param-ARMS Data'!IS343/100),"")</f>
        <v>5.0000000000000001E-3</v>
      </c>
      <c r="IY141" s="88">
        <f>IF(SUM(IY$522:IY$523)=0,IF('[7]Param-ARMS Data'!IT343="","",'[7]Param-ARMS Data'!IT343/100),"")</f>
        <v>5.0000000000000001E-3</v>
      </c>
      <c r="IZ141" s="88">
        <f>IF(SUM(IZ$522:IZ$523)=0,IF('[7]Param-ARMS Data'!IU343="","",'[7]Param-ARMS Data'!IU343/100),"")</f>
        <v>5.0000000000000001E-3</v>
      </c>
      <c r="JA141" s="88">
        <f>IF(SUM(JA$522:JA$523)=0,IF('[7]Param-ARMS Data'!IV343="","",'[7]Param-ARMS Data'!IV343/100),"")</f>
        <v>5.0000000000000001E-3</v>
      </c>
      <c r="JB141" s="88">
        <f>IF(SUM(JB$522:JB$523)=0,IF('[7]Param-ARMS Data'!IW343="","",'[7]Param-ARMS Data'!IW343/100),"")</f>
        <v>5.0000000000000001E-3</v>
      </c>
      <c r="JC141" s="88">
        <f>IF(SUM(JC$522:JC$523)=0,IF('[7]Param-ARMS Data'!IX343="","",'[7]Param-ARMS Data'!IX343/100),"")</f>
        <v>5.0000000000000001E-3</v>
      </c>
      <c r="JD141" s="88">
        <f>IF(SUM(JD$522:JD$523)=0,IF('[7]Param-ARMS Data'!IY343="","",'[7]Param-ARMS Data'!IY343/100),"")</f>
        <v>5.0000000000000001E-3</v>
      </c>
      <c r="JE141" s="88">
        <f>IF(SUM(JE$522:JE$523)=0,IF('[7]Param-ARMS Data'!IZ343="","",'[7]Param-ARMS Data'!IZ343/100),"")</f>
        <v>5.0000000000000001E-3</v>
      </c>
      <c r="JF141" s="88">
        <f>IF(SUM(JF$522:JF$523)=0,IF('[7]Param-ARMS Data'!JA343="","",'[7]Param-ARMS Data'!JA343/100),"")</f>
        <v>5.0000000000000001E-3</v>
      </c>
      <c r="JG141" s="88">
        <f>IF(SUM(JG$522:JG$523)=0,IF('[7]Param-ARMS Data'!JB343="","",'[7]Param-ARMS Data'!JB343/100),"")</f>
        <v>5.0000000000000001E-3</v>
      </c>
      <c r="JH141" s="88">
        <f>IF(SUM(JH$522:JH$523)=0,IF('[7]Param-ARMS Data'!JC343="","",'[7]Param-ARMS Data'!JC343/100),"")</f>
        <v>5.0000000000000001E-3</v>
      </c>
      <c r="JI141" s="88">
        <f>IF(SUM(JI$522:JI$523)=0,IF('[7]Param-ARMS Data'!JD343="","",'[7]Param-ARMS Data'!JD343/100),"")</f>
        <v>5.0000000000000001E-3</v>
      </c>
      <c r="JJ141" s="88">
        <f>IF(SUM(JJ$522:JJ$523)=0,IF('[7]Param-ARMS Data'!JE343="","",'[7]Param-ARMS Data'!JE343/100),"")</f>
        <v>5.0000000000000001E-3</v>
      </c>
      <c r="JK141" s="88">
        <f>IF(SUM(JK$522:JK$523)=0,IF('[7]Param-ARMS Data'!JF343="","",'[7]Param-ARMS Data'!JF343/100),"")</f>
        <v>5.0000000000000001E-3</v>
      </c>
      <c r="JL141" s="88">
        <f>IF(SUM(JL$522:JL$523)=0,IF('[7]Param-ARMS Data'!JG343="","",'[7]Param-ARMS Data'!JG343/100),"")</f>
        <v>5.0000000000000001E-3</v>
      </c>
      <c r="JM141" s="88">
        <f>IF(SUM(JM$522:JM$523)=0,IF('[7]Param-ARMS Data'!JH343="","",'[7]Param-ARMS Data'!JH343/100),"")</f>
        <v>5.0000000000000001E-3</v>
      </c>
      <c r="JN141" s="88">
        <f>IF(SUM(JN$522:JN$523)=0,IF('[7]Param-ARMS Data'!JI343="","",'[7]Param-ARMS Data'!JI343/100),"")</f>
        <v>5.0000000000000001E-3</v>
      </c>
      <c r="JO141" s="88">
        <f>IF(SUM(JO$522:JO$523)=0,IF('[7]Param-ARMS Data'!JJ343="","",'[7]Param-ARMS Data'!JJ343/100),"")</f>
        <v>5.0000000000000001E-3</v>
      </c>
      <c r="JP141" s="88">
        <f>IF(SUM(JP$522:JP$523)=0,IF('[7]Param-ARMS Data'!JK343="","",'[7]Param-ARMS Data'!JK343/100),"")</f>
        <v>5.0000000000000001E-3</v>
      </c>
      <c r="JQ141" s="88">
        <f>IF(SUM(JQ$522:JQ$523)=0,IF('[7]Param-ARMS Data'!JL343="","",'[7]Param-ARMS Data'!JL343/100),"")</f>
        <v>5.0000000000000001E-3</v>
      </c>
      <c r="JR141" s="88">
        <f>IF(SUM(JR$522:JR$523)=0,IF('[7]Param-ARMS Data'!JM343="","",'[7]Param-ARMS Data'!JM343/100),"")</f>
        <v>5.0000000000000001E-3</v>
      </c>
      <c r="JS141" s="88">
        <f>IF(SUM(JS$522:JS$523)=0,IF('[7]Param-ARMS Data'!JN343="","",'[7]Param-ARMS Data'!JN343/100),"")</f>
        <v>5.0000000000000001E-3</v>
      </c>
      <c r="JT141" s="88">
        <f>IF(SUM(JT$522:JT$523)=0,IF('[7]Param-ARMS Data'!JO343="","",'[7]Param-ARMS Data'!JO343/100),"")</f>
        <v>5.0000000000000001E-3</v>
      </c>
      <c r="JU141" s="88">
        <f>IF(SUM(JU$522:JU$523)=0,IF('[7]Param-ARMS Data'!JP343="","",'[7]Param-ARMS Data'!JP343/100),"")</f>
        <v>5.0000000000000001E-3</v>
      </c>
      <c r="JV141" s="88">
        <f>IF(SUM(JV$522:JV$523)=0,IF('[7]Param-ARMS Data'!JQ343="","",'[7]Param-ARMS Data'!JQ343/100),"")</f>
        <v>5.0000000000000001E-3</v>
      </c>
      <c r="JW141" s="88">
        <f>IF(SUM(JW$522:JW$523)=0,IF('[7]Param-ARMS Data'!JR343="","",'[7]Param-ARMS Data'!JR343/100),"")</f>
        <v>5.0000000000000001E-3</v>
      </c>
      <c r="JX141" s="88">
        <f>IF(SUM(JX$522:JX$523)=0,IF('[7]Param-ARMS Data'!JS343="","",'[7]Param-ARMS Data'!JS343/100),"")</f>
        <v>5.0000000000000001E-3</v>
      </c>
      <c r="JY141" s="88">
        <f>IF(SUM(JY$522:JY$523)=0,IF('[7]Param-ARMS Data'!JT343="","",'[7]Param-ARMS Data'!JT343/100),"")</f>
        <v>5.0000000000000001E-3</v>
      </c>
      <c r="JZ141" s="88">
        <f>IF(SUM(JZ$522:JZ$523)=0,IF('[7]Param-ARMS Data'!JU343="","",'[7]Param-ARMS Data'!JU343/100),"")</f>
        <v>5.0000000000000001E-3</v>
      </c>
      <c r="KA141" s="88">
        <f>IF(SUM(KA$522:KA$523)=0,IF('[7]Param-ARMS Data'!JV343="","",'[7]Param-ARMS Data'!JV343/100),"")</f>
        <v>5.0000000000000001E-3</v>
      </c>
      <c r="KB141" s="88">
        <f>IF(SUM(KB$522:KB$523)=0,IF('[7]Param-ARMS Data'!JW343="","",'[7]Param-ARMS Data'!JW343/100),"")</f>
        <v>5.0000000000000001E-3</v>
      </c>
      <c r="KC141" s="88">
        <f>IF(SUM(KC$522:KC$523)=0,IF('[7]Param-ARMS Data'!JX343="","",'[7]Param-ARMS Data'!JX343/100),"")</f>
        <v>5.0000000000000001E-3</v>
      </c>
      <c r="KD141" s="88">
        <f>IF(SUM(KD$522:KD$523)=0,IF('[7]Param-ARMS Data'!JY343="","",'[7]Param-ARMS Data'!JY343/100),"")</f>
        <v>5.0000000000000001E-3</v>
      </c>
      <c r="KE141" s="88">
        <f>IF(SUM(KE$522:KE$523)=0,IF('[7]Param-ARMS Data'!JZ343="","",'[7]Param-ARMS Data'!JZ343/100),"")</f>
        <v>5.0000000000000001E-3</v>
      </c>
      <c r="KF141" s="88">
        <f>IF(SUM(KF$522:KF$523)=0,IF('[7]Param-ARMS Data'!KA343="","",'[7]Param-ARMS Data'!KA343/100),"")</f>
        <v>5.0000000000000001E-3</v>
      </c>
      <c r="KG141" s="88">
        <f>IF(SUM(KG$522:KG$523)=0,IF('[7]Param-ARMS Data'!KB343="","",'[7]Param-ARMS Data'!KB343/100),"")</f>
        <v>5.0000000000000001E-3</v>
      </c>
      <c r="KH141" s="88">
        <f>IF(SUM(KH$522:KH$523)=0,IF('[7]Param-ARMS Data'!KC343="","",'[7]Param-ARMS Data'!KC343/100),"")</f>
        <v>5.0000000000000001E-3</v>
      </c>
      <c r="KI141" s="88">
        <f>IF(SUM(KI$522:KI$523)=0,IF('[7]Param-ARMS Data'!KD343="","",'[7]Param-ARMS Data'!KD343/100),"")</f>
        <v>5.0000000000000001E-3</v>
      </c>
      <c r="KJ141" s="88">
        <f>IF(SUM(KJ$522:KJ$523)=0,IF('[7]Param-ARMS Data'!KE343="","",'[7]Param-ARMS Data'!KE343/100),"")</f>
        <v>5.0000000000000001E-3</v>
      </c>
      <c r="KK141" s="88">
        <f>IF(SUM(KK$522:KK$523)=0,IF('[7]Param-ARMS Data'!KF343="","",'[7]Param-ARMS Data'!KF343/100),"")</f>
        <v>5.0000000000000001E-3</v>
      </c>
      <c r="KL141" s="88">
        <f>IF(SUM(KL$522:KL$523)=0,IF('[7]Param-ARMS Data'!KG343="","",'[7]Param-ARMS Data'!KG343/100),"")</f>
        <v>5.0000000000000001E-3</v>
      </c>
      <c r="KM141" s="88">
        <f>IF(SUM(KM$522:KM$523)=0,IF('[7]Param-ARMS Data'!KH343="","",'[7]Param-ARMS Data'!KH343/100),"")</f>
        <v>5.0000000000000001E-3</v>
      </c>
      <c r="KN141" s="88">
        <f>IF(SUM(KN$522:KN$523)=0,IF('[7]Param-ARMS Data'!KI343="","",'[7]Param-ARMS Data'!KI343/100),"")</f>
        <v>5.0000000000000001E-3</v>
      </c>
      <c r="KO141" s="88">
        <f>IF(SUM(KO$522:KO$523)=0,IF('[7]Param-ARMS Data'!KJ343="","",'[7]Param-ARMS Data'!KJ343/100),"")</f>
        <v>5.0000000000000001E-3</v>
      </c>
      <c r="KP141" s="88">
        <f>IF(SUM(KP$522:KP$523)=0,IF('[7]Param-ARMS Data'!KK343="","",'[7]Param-ARMS Data'!KK343/100),"")</f>
        <v>5.0000000000000001E-3</v>
      </c>
      <c r="KQ141" s="88">
        <f>IF(SUM(KQ$522:KQ$523)=0,IF('[7]Param-ARMS Data'!KL343="","",'[7]Param-ARMS Data'!KL343/100),"")</f>
        <v>5.0000000000000001E-3</v>
      </c>
      <c r="KR141" s="88">
        <f>IF(SUM(KR$522:KR$523)=0,IF('[7]Param-ARMS Data'!KM343="","",'[7]Param-ARMS Data'!KM343/100),"")</f>
        <v>5.0000000000000001E-3</v>
      </c>
      <c r="KS141" s="88">
        <f>IF(SUM(KS$522:KS$523)=0,IF('[7]Param-ARMS Data'!KN343="","",'[7]Param-ARMS Data'!KN343/100),"")</f>
        <v>5.0000000000000001E-3</v>
      </c>
      <c r="KT141" s="88">
        <f>IF(SUM(KT$522:KT$523)=0,IF('[7]Param-ARMS Data'!KO343="","",'[7]Param-ARMS Data'!KO343/100),"")</f>
        <v>5.0000000000000001E-3</v>
      </c>
      <c r="KU141" s="88">
        <f>IF(SUM(KU$522:KU$523)=0,IF('[7]Param-ARMS Data'!KP343="","",'[7]Param-ARMS Data'!KP343/100),"")</f>
        <v>5.0000000000000001E-3</v>
      </c>
      <c r="KV141" s="88">
        <f>IF(SUM(KV$522:KV$523)=0,IF('[7]Param-ARMS Data'!KQ343="","",'[7]Param-ARMS Data'!KQ343/100),"")</f>
        <v>5.0000000000000001E-3</v>
      </c>
      <c r="KW141" s="88">
        <f>IF(SUM(KW$522:KW$523)=0,IF('[7]Param-ARMS Data'!KR343="","",'[7]Param-ARMS Data'!KR343/100),"")</f>
        <v>5.0000000000000001E-3</v>
      </c>
      <c r="KX141" s="88">
        <f>IF(SUM(KX$522:KX$523)=0,IF('[7]Param-ARMS Data'!KS343="","",'[7]Param-ARMS Data'!KS343/100),"")</f>
        <v>5.0000000000000001E-3</v>
      </c>
      <c r="KY141" s="88">
        <f>IF(SUM(KY$522:KY$523)=0,IF('[7]Param-ARMS Data'!KT343="","",'[7]Param-ARMS Data'!KT343/100),"")</f>
        <v>5.0000000000000001E-3</v>
      </c>
      <c r="KZ141" s="88">
        <f>IF(SUM(KZ$522:KZ$523)=0,IF('[7]Param-ARMS Data'!KU343="","",'[7]Param-ARMS Data'!KU343/100),"")</f>
        <v>5.0000000000000001E-3</v>
      </c>
      <c r="LA141" s="88">
        <f>IF(SUM(LA$522:LA$523)=0,IF('[7]Param-ARMS Data'!KV343="","",'[7]Param-ARMS Data'!KV343/100),"")</f>
        <v>5.0000000000000001E-3</v>
      </c>
      <c r="LB141" s="88">
        <f>IF(SUM(LB$522:LB$523)=0,IF('[7]Param-ARMS Data'!KW343="","",'[7]Param-ARMS Data'!KW343/100),"")</f>
        <v>5.0000000000000001E-3</v>
      </c>
      <c r="LC141" s="88">
        <f>IF(SUM(LC$522:LC$523)=0,IF('[7]Param-ARMS Data'!KX343="","",'[7]Param-ARMS Data'!KX343/100),"")</f>
        <v>5.0000000000000001E-3</v>
      </c>
      <c r="LD141" s="88">
        <f>IF(SUM(LD$522:LD$523)=0,IF('[7]Param-ARMS Data'!KY343="","",'[7]Param-ARMS Data'!KY343/100),"")</f>
        <v>5.0000000000000001E-3</v>
      </c>
      <c r="LE141" s="88">
        <f>IF(SUM(LE$522:LE$523)=0,IF('[7]Param-ARMS Data'!KZ343="","",'[7]Param-ARMS Data'!KZ343/100),"")</f>
        <v>5.0000000000000001E-3</v>
      </c>
      <c r="LF141" s="88">
        <f>IF(SUM(LF$522:LF$523)=0,IF('[7]Param-ARMS Data'!LA343="","",'[7]Param-ARMS Data'!LA343/100),"")</f>
        <v>5.0000000000000001E-3</v>
      </c>
      <c r="LG141" s="88">
        <f>IF(SUM(LG$522:LG$523)=0,IF('[7]Param-ARMS Data'!LB343="","",'[7]Param-ARMS Data'!LB343/100),"")</f>
        <v>5.0000000000000001E-3</v>
      </c>
      <c r="LH141" s="88">
        <f>IF(SUM(LH$522:LH$523)=0,IF('[7]Param-ARMS Data'!LC343="","",'[7]Param-ARMS Data'!LC343/100),"")</f>
        <v>5.0000000000000001E-3</v>
      </c>
      <c r="LI141" s="88">
        <f>IF(SUM(LI$522:LI$523)=0,IF('[7]Param-ARMS Data'!LD343="","",'[7]Param-ARMS Data'!LD343/100),"")</f>
        <v>5.0000000000000001E-3</v>
      </c>
      <c r="LJ141" s="88">
        <f>IF(SUM(LJ$522:LJ$523)=0,IF('[7]Param-ARMS Data'!LE343="","",'[7]Param-ARMS Data'!LE343/100),"")</f>
        <v>5.0000000000000001E-3</v>
      </c>
      <c r="LK141" s="88">
        <f>IF(SUM(LK$522:LK$523)=0,IF('[7]Param-ARMS Data'!LF343="","",'[7]Param-ARMS Data'!LF343/100),"")</f>
        <v>5.0000000000000001E-3</v>
      </c>
      <c r="LL141" s="88">
        <f>IF(SUM(LL$522:LL$523)=0,IF('[7]Param-ARMS Data'!LG343="","",'[7]Param-ARMS Data'!LG343/100),"")</f>
        <v>5.0000000000000001E-3</v>
      </c>
      <c r="LM141" s="88">
        <f>IF(SUM(LM$522:LM$523)=0,IF('[7]Param-ARMS Data'!LH343="","",'[7]Param-ARMS Data'!LH343/100),"")</f>
        <v>5.0000000000000001E-3</v>
      </c>
      <c r="LN141" s="88">
        <f>IF(SUM(LN$522:LN$523)=0,IF('[7]Param-ARMS Data'!LI343="","",'[7]Param-ARMS Data'!LI343/100),"")</f>
        <v>5.0000000000000001E-3</v>
      </c>
      <c r="LO141" s="88">
        <f>IF(SUM(LO$522:LO$523)=0,IF('[7]Param-ARMS Data'!LJ343="","",'[7]Param-ARMS Data'!LJ343/100),"")</f>
        <v>5.0000000000000001E-3</v>
      </c>
      <c r="LP141" s="88">
        <f>IF(SUM(LP$522:LP$523)=0,IF('[7]Param-ARMS Data'!LK343="","",'[7]Param-ARMS Data'!LK343/100),"")</f>
        <v>5.0000000000000001E-3</v>
      </c>
      <c r="LQ141" s="88">
        <f>IF(SUM(LQ$522:LQ$523)=0,IF('[7]Param-ARMS Data'!LL343="","",'[7]Param-ARMS Data'!LL343/100),"")</f>
        <v>5.0000000000000001E-3</v>
      </c>
      <c r="LR141" s="88">
        <f>IF(SUM(LR$522:LR$523)=0,IF('[7]Param-ARMS Data'!LM343="","",'[7]Param-ARMS Data'!LM343/100),"")</f>
        <v>5.0000000000000001E-3</v>
      </c>
      <c r="LS141" s="88">
        <f>IF(SUM(LS$522:LS$523)=0,IF('[7]Param-ARMS Data'!LN343="","",'[7]Param-ARMS Data'!LN343/100),"")</f>
        <v>5.0000000000000001E-3</v>
      </c>
      <c r="LT141" s="88">
        <f>IF(SUM(LT$522:LT$523)=0,IF('[7]Param-ARMS Data'!LO343="","",'[7]Param-ARMS Data'!LO343/100),"")</f>
        <v>5.0000000000000001E-3</v>
      </c>
      <c r="LU141" s="88">
        <f>IF(SUM(LU$522:LU$523)=0,IF('[7]Param-ARMS Data'!LP343="","",'[7]Param-ARMS Data'!LP343/100),"")</f>
        <v>5.0000000000000001E-3</v>
      </c>
      <c r="LV141" s="88">
        <f>IF(SUM(LV$522:LV$523)=0,IF('[7]Param-ARMS Data'!LQ343="","",'[7]Param-ARMS Data'!LQ343/100),"")</f>
        <v>5.0000000000000001E-3</v>
      </c>
      <c r="LW141" s="88">
        <f>IF(SUM(LW$522:LW$523)=0,IF('[7]Param-ARMS Data'!LR343="","",'[7]Param-ARMS Data'!LR343/100),"")</f>
        <v>5.0000000000000001E-3</v>
      </c>
      <c r="LX141" s="88">
        <f>IF(SUM(LX$522:LX$523)=0,IF('[7]Param-ARMS Data'!LS343="","",'[7]Param-ARMS Data'!LS343/100),"")</f>
        <v>5.0000000000000001E-3</v>
      </c>
      <c r="LY141" s="88">
        <f>IF(SUM(LY$522:LY$523)=0,IF('[7]Param-ARMS Data'!LT343="","",'[7]Param-ARMS Data'!LT343/100),"")</f>
        <v>5.0000000000000001E-3</v>
      </c>
      <c r="LZ141" s="88">
        <f>IF(SUM(LZ$522:LZ$523)=0,IF('[7]Param-ARMS Data'!LU343="","",'[7]Param-ARMS Data'!LU343/100),"")</f>
        <v>5.0000000000000001E-3</v>
      </c>
      <c r="MA141" s="88">
        <f>IF(SUM(MA$522:MA$523)=0,IF('[7]Param-ARMS Data'!LV343="","",'[7]Param-ARMS Data'!LV343/100),"")</f>
        <v>5.0000000000000001E-3</v>
      </c>
      <c r="MB141" s="88">
        <f>IF(SUM(MB$522:MB$523)=0,IF('[7]Param-ARMS Data'!LW343="","",'[7]Param-ARMS Data'!LW343/100),"")</f>
        <v>5.0000000000000001E-3</v>
      </c>
      <c r="MC141" s="88">
        <f>IF(SUM(MC$522:MC$523)=0,IF('[7]Param-ARMS Data'!LX343="","",'[7]Param-ARMS Data'!LX343/100),"")</f>
        <v>5.0000000000000001E-3</v>
      </c>
      <c r="MD141" s="88">
        <f>IF(SUM(MD$522:MD$523)=0,IF('[7]Param-ARMS Data'!LY343="","",'[7]Param-ARMS Data'!LY343/100),"")</f>
        <v>5.0000000000000001E-3</v>
      </c>
      <c r="ME141" s="88">
        <f>IF(SUM(ME$522:ME$523)=0,IF('[7]Param-ARMS Data'!LZ343="","",'[7]Param-ARMS Data'!LZ343/100),"")</f>
        <v>5.0000000000000001E-3</v>
      </c>
      <c r="MF141" s="88">
        <f>IF(SUM(MF$522:MF$523)=0,IF('[7]Param-ARMS Data'!MA343="","",'[7]Param-ARMS Data'!MA343/100),"")</f>
        <v>5.0000000000000001E-3</v>
      </c>
      <c r="MG141" s="88">
        <f>IF(SUM(MG$522:MG$523)=0,IF('[7]Param-ARMS Data'!MB343="","",'[7]Param-ARMS Data'!MB343/100),"")</f>
        <v>5.0000000000000001E-3</v>
      </c>
      <c r="MH141" s="88">
        <f>IF(SUM(MH$522:MH$523)=0,IF('[7]Param-ARMS Data'!MC343="","",'[7]Param-ARMS Data'!MC343/100),"")</f>
        <v>5.0000000000000001E-3</v>
      </c>
      <c r="MI141" s="88">
        <f>IF(SUM(MI$522:MI$523)=0,IF('[7]Param-ARMS Data'!MD343="","",'[7]Param-ARMS Data'!MD343/100),"")</f>
        <v>5.0000000000000001E-3</v>
      </c>
      <c r="MJ141" s="88">
        <f>IF(SUM(MJ$522:MJ$523)=0,IF('[7]Param-ARMS Data'!ME343="","",'[7]Param-ARMS Data'!ME343/100),"")</f>
        <v>5.0000000000000001E-3</v>
      </c>
      <c r="MK141" s="88">
        <f>IF(SUM(MK$522:MK$523)=0,IF('[7]Param-ARMS Data'!MF343="","",'[7]Param-ARMS Data'!MF343/100),"")</f>
        <v>5.0000000000000001E-3</v>
      </c>
      <c r="ML141" s="88">
        <f>IF(SUM(ML$522:ML$523)=0,IF('[7]Param-ARMS Data'!MG343="","",'[7]Param-ARMS Data'!MG343/100),"")</f>
        <v>5.0000000000000001E-3</v>
      </c>
      <c r="MM141" s="88">
        <f>IF(SUM(MM$522:MM$523)=0,IF('[7]Param-ARMS Data'!MH343="","",'[7]Param-ARMS Data'!MH343/100),"")</f>
        <v>5.0000000000000001E-3</v>
      </c>
      <c r="MN141" s="88">
        <f>IF(SUM(MN$522:MN$523)=0,IF('[7]Param-ARMS Data'!MI343="","",'[7]Param-ARMS Data'!MI343/100),"")</f>
        <v>5.0000000000000001E-3</v>
      </c>
      <c r="MO141" s="88">
        <f>IF(SUM(MO$522:MO$523)=0,IF('[7]Param-ARMS Data'!MJ343="","",'[7]Param-ARMS Data'!MJ343/100),"")</f>
        <v>5.0000000000000001E-3</v>
      </c>
      <c r="MP141" s="88">
        <f>IF(SUM(MP$522:MP$523)=0,IF('[7]Param-ARMS Data'!MK343="","",'[7]Param-ARMS Data'!MK343/100),"")</f>
        <v>5.0000000000000001E-3</v>
      </c>
      <c r="MQ141" s="88">
        <f>IF(SUM(MQ$522:MQ$523)=0,IF('[7]Param-ARMS Data'!ML343="","",'[7]Param-ARMS Data'!ML343/100),"")</f>
        <v>5.0000000000000001E-3</v>
      </c>
      <c r="MR141" s="88">
        <f>IF(SUM(MR$522:MR$523)=0,IF('[7]Param-ARMS Data'!MM343="","",'[7]Param-ARMS Data'!MM343/100),"")</f>
        <v>5.0000000000000001E-3</v>
      </c>
      <c r="MS141" s="88">
        <f>IF(SUM(MS$522:MS$523)=0,IF('[7]Param-ARMS Data'!MN343="","",'[7]Param-ARMS Data'!MN343/100),"")</f>
        <v>5.0000000000000001E-3</v>
      </c>
      <c r="MT141" s="88">
        <f>IF(SUM(MT$522:MT$523)=0,IF('[7]Param-ARMS Data'!MO343="","",'[7]Param-ARMS Data'!MO343/100),"")</f>
        <v>5.0000000000000001E-3</v>
      </c>
      <c r="MU141" s="88">
        <f>IF(SUM(MU$522:MU$523)=0,IF('[7]Param-ARMS Data'!MP343="","",'[7]Param-ARMS Data'!MP343/100),"")</f>
        <v>5.0000000000000001E-3</v>
      </c>
      <c r="MV141" s="88">
        <f>IF(SUM(MV$522:MV$523)=0,IF('[7]Param-ARMS Data'!MQ343="","",'[7]Param-ARMS Data'!MQ343/100),"")</f>
        <v>5.0000000000000001E-3</v>
      </c>
      <c r="MW141" s="88">
        <f>IF(SUM(MW$522:MW$523)=0,IF('[7]Param-ARMS Data'!MR343="","",'[7]Param-ARMS Data'!MR343/100),"")</f>
        <v>5.0000000000000001E-3</v>
      </c>
      <c r="MX141" s="88">
        <f>IF(SUM(MX$522:MX$523)=0,IF('[7]Param-ARMS Data'!MS343="","",'[7]Param-ARMS Data'!MS343/100),"")</f>
        <v>5.0000000000000001E-3</v>
      </c>
      <c r="MY141" s="88">
        <f>IF(SUM(MY$522:MY$523)=0,IF('[7]Param-ARMS Data'!MT343="","",'[7]Param-ARMS Data'!MT343/100),"")</f>
        <v>5.0000000000000001E-3</v>
      </c>
      <c r="MZ141" s="88">
        <f>IF(SUM(MZ$522:MZ$523)=0,IF('[7]Param-ARMS Data'!MU343="","",'[7]Param-ARMS Data'!MU343/100),"")</f>
        <v>5.0000000000000001E-3</v>
      </c>
      <c r="NA141" s="88">
        <f>IF(SUM(NA$522:NA$523)=0,IF('[7]Param-ARMS Data'!MV343="","",'[7]Param-ARMS Data'!MV343/100),"")</f>
        <v>5.0000000000000001E-3</v>
      </c>
      <c r="NB141" s="88">
        <f>IF(SUM(NB$522:NB$523)=0,IF('[7]Param-ARMS Data'!MW343="","",'[7]Param-ARMS Data'!MW343/100),"")</f>
        <v>5.0000000000000001E-3</v>
      </c>
      <c r="NC141" s="88">
        <f>IF(SUM(NC$522:NC$523)=0,IF('[7]Param-ARMS Data'!MX343="","",'[7]Param-ARMS Data'!MX343/100),"")</f>
        <v>5.0000000000000001E-3</v>
      </c>
      <c r="ND141" s="88">
        <f>IF(SUM(ND$522:ND$523)=0,IF('[7]Param-ARMS Data'!MY343="","",'[7]Param-ARMS Data'!MY343/100),"")</f>
        <v>5.0000000000000001E-3</v>
      </c>
      <c r="NE141" s="88">
        <f>IF(SUM(NE$522:NE$523)=0,IF('[7]Param-ARMS Data'!MZ343="","",'[7]Param-ARMS Data'!MZ343/100),"")</f>
        <v>5.0000000000000001E-3</v>
      </c>
      <c r="NF141" s="88">
        <f>IF(SUM(NF$522:NF$523)=0,IF('[7]Param-ARMS Data'!NA343="","",'[7]Param-ARMS Data'!NA343/100),"")</f>
        <v>5.0000000000000001E-3</v>
      </c>
      <c r="NG141" s="88">
        <f>IF(SUM(NG$522:NG$523)=0,IF('[7]Param-ARMS Data'!NB343="","",'[7]Param-ARMS Data'!NB343/100),"")</f>
        <v>5.0000000000000001E-3</v>
      </c>
      <c r="NH141" s="88">
        <f>IF(SUM(NH$522:NH$523)=0,IF('[7]Param-ARMS Data'!NC343="","",'[7]Param-ARMS Data'!NC343/100),"")</f>
        <v>5.0000000000000001E-3</v>
      </c>
      <c r="NI141" s="88">
        <f>IF(SUM(NI$522:NI$523)=0,IF('[7]Param-ARMS Data'!ND343="","",'[7]Param-ARMS Data'!ND343/100),"")</f>
        <v>5.0000000000000001E-3</v>
      </c>
      <c r="NJ141" s="88">
        <f>IF(SUM(NJ$522:NJ$523)=0,IF('[7]Param-ARMS Data'!NE343="","",'[7]Param-ARMS Data'!NE343/100),"")</f>
        <v>5.0000000000000001E-3</v>
      </c>
      <c r="NK141" s="88">
        <f>IF(SUM(NK$522:NK$523)=0,IF('[7]Param-ARMS Data'!NF343="","",'[7]Param-ARMS Data'!NF343/100),"")</f>
        <v>5.0000000000000001E-3</v>
      </c>
      <c r="NL141" s="88">
        <f>IF(SUM(NL$522:NL$523)=0,IF('[7]Param-ARMS Data'!NG343="","",'[7]Param-ARMS Data'!NG343/100),"")</f>
        <v>5.0000000000000001E-3</v>
      </c>
      <c r="NM141" s="88">
        <f>IF(SUM(NM$522:NM$523)=0,IF('[7]Param-ARMS Data'!NH343="","",'[7]Param-ARMS Data'!NH343/100),"")</f>
        <v>5.0000000000000001E-3</v>
      </c>
      <c r="NN141" s="88">
        <f>IF(SUM(NN$522:NN$523)=0,IF('[7]Param-ARMS Data'!NI343="","",'[7]Param-ARMS Data'!NI343/100),"")</f>
        <v>5.0000000000000001E-3</v>
      </c>
      <c r="NO141" s="88">
        <f>IF(SUM(NO$522:NO$523)=0,IF('[7]Param-ARMS Data'!NJ343="","",'[7]Param-ARMS Data'!NJ343/100),"")</f>
        <v>5.0000000000000001E-3</v>
      </c>
      <c r="NP141" s="88">
        <f>IF(SUM(NP$522:NP$523)=0,IF('[7]Param-ARMS Data'!NK343="","",'[7]Param-ARMS Data'!NK343/100),"")</f>
        <v>5.0000000000000001E-3</v>
      </c>
      <c r="NQ141" s="88">
        <f>IF(SUM(NQ$522:NQ$523)=0,IF('[7]Param-ARMS Data'!NL343="","",'[7]Param-ARMS Data'!NL343/100),"")</f>
        <v>5.0000000000000001E-3</v>
      </c>
      <c r="NR141" s="88">
        <f>IF(SUM(NR$522:NR$523)=0,IF('[7]Param-ARMS Data'!NM343="","",'[7]Param-ARMS Data'!NM343/100),"")</f>
        <v>5.0000000000000001E-3</v>
      </c>
      <c r="NS141" s="88">
        <f>IF(SUM(NS$522:NS$523)=0,IF('[7]Param-ARMS Data'!NN343="","",'[7]Param-ARMS Data'!NN343/100),"")</f>
        <v>5.0000000000000001E-3</v>
      </c>
      <c r="NT141" s="88">
        <f>IF(SUM(NT$522:NT$523)=0,IF('[7]Param-ARMS Data'!NO343="","",'[7]Param-ARMS Data'!NO343/100),"")</f>
        <v>5.0000000000000001E-3</v>
      </c>
      <c r="NU141" s="88">
        <f>IF(SUM(NU$522:NU$523)=0,IF('[7]Param-ARMS Data'!NP343="","",'[7]Param-ARMS Data'!NP343/100),"")</f>
        <v>5.0000000000000001E-3</v>
      </c>
      <c r="NV141" s="88">
        <f>IF(SUM(NV$522:NV$523)=0,IF('[7]Param-ARMS Data'!NQ343="","",'[7]Param-ARMS Data'!NQ343/100),"")</f>
        <v>5.0000000000000001E-3</v>
      </c>
      <c r="NW141" s="88">
        <f>IF(SUM(NW$522:NW$523)=0,IF('[7]Param-ARMS Data'!NR343="","",'[7]Param-ARMS Data'!NR343/100),"")</f>
        <v>5.0000000000000001E-3</v>
      </c>
      <c r="NX141" s="88">
        <f>IF(SUM(NX$522:NX$523)=0,IF('[7]Param-ARMS Data'!NS343="","",'[7]Param-ARMS Data'!NS343/100),"")</f>
        <v>5.0000000000000001E-3</v>
      </c>
      <c r="NY141" s="88">
        <f>IF(SUM(NY$522:NY$523)=0,IF('[7]Param-ARMS Data'!NT343="","",'[7]Param-ARMS Data'!NT343/100),"")</f>
        <v>5.0000000000000001E-3</v>
      </c>
      <c r="NZ141" s="88">
        <f>IF(SUM(NZ$522:NZ$523)=0,IF('[7]Param-ARMS Data'!NU343="","",'[7]Param-ARMS Data'!NU343/100),"")</f>
        <v>5.0000000000000001E-3</v>
      </c>
      <c r="OA141" s="88">
        <f>IF(SUM(OA$522:OA$523)=0,IF('[7]Param-ARMS Data'!NV343="","",'[7]Param-ARMS Data'!NV343/100),"")</f>
        <v>5.0000000000000001E-3</v>
      </c>
      <c r="OB141" s="88">
        <f>IF(SUM(OB$522:OB$523)=0,IF('[7]Param-ARMS Data'!NW343="","",'[7]Param-ARMS Data'!NW343/100),"")</f>
        <v>5.0000000000000001E-3</v>
      </c>
      <c r="OC141" s="88">
        <f>IF(SUM(OC$522:OC$523)=0,IF('[7]Param-ARMS Data'!NX343="","",'[7]Param-ARMS Data'!NX343/100),"")</f>
        <v>5.0000000000000001E-3</v>
      </c>
      <c r="OD141" s="88">
        <f>IF(SUM(OD$522:OD$523)=0,IF('[7]Param-ARMS Data'!NY343="","",'[7]Param-ARMS Data'!NY343/100),"")</f>
        <v>5.0000000000000001E-3</v>
      </c>
      <c r="OE141" s="88">
        <f>IF(SUM(OE$522:OE$523)=0,IF('[7]Param-ARMS Data'!NZ343="","",'[7]Param-ARMS Data'!NZ343/100),"")</f>
        <v>5.0000000000000001E-3</v>
      </c>
      <c r="OF141" s="88">
        <f>IF(SUM(OF$522:OF$523)=0,IF('[7]Param-ARMS Data'!OA343="","",'[7]Param-ARMS Data'!OA343/100),"")</f>
        <v>5.0000000000000001E-3</v>
      </c>
      <c r="OG141" s="88">
        <f>IF(SUM(OG$522:OG$523)=0,IF('[7]Param-ARMS Data'!OB343="","",'[7]Param-ARMS Data'!OB343/100),"")</f>
        <v>5.0000000000000001E-3</v>
      </c>
      <c r="OH141" s="88">
        <f>IF(SUM(OH$522:OH$523)=0,IF('[7]Param-ARMS Data'!OC343="","",'[7]Param-ARMS Data'!OC343/100),"")</f>
        <v>5.0000000000000001E-3</v>
      </c>
      <c r="OI141" s="88">
        <f>IF(SUM(OI$522:OI$523)=0,IF('[7]Param-ARMS Data'!OD343="","",'[7]Param-ARMS Data'!OD343/100),"")</f>
        <v>5.0000000000000001E-3</v>
      </c>
      <c r="OJ141" s="88">
        <f>IF(SUM(OJ$522:OJ$523)=0,IF('[7]Param-ARMS Data'!OE343="","",'[7]Param-ARMS Data'!OE343/100),"")</f>
        <v>5.0000000000000001E-3</v>
      </c>
      <c r="OK141" s="88">
        <f>IF(SUM(OK$522:OK$523)=0,IF('[7]Param-ARMS Data'!OF343="","",'[7]Param-ARMS Data'!OF343/100),"")</f>
        <v>5.0000000000000001E-3</v>
      </c>
      <c r="OL141" s="88">
        <f>IF(SUM(OL$522:OL$523)=0,IF('[7]Param-ARMS Data'!OG343="","",'[7]Param-ARMS Data'!OG343/100),"")</f>
        <v>5.0000000000000001E-3</v>
      </c>
      <c r="OM141" s="88">
        <f>IF(SUM(OM$522:OM$523)=0,IF('[7]Param-ARMS Data'!OH343="","",'[7]Param-ARMS Data'!OH343/100),"")</f>
        <v>5.0000000000000001E-3</v>
      </c>
      <c r="ON141" s="88">
        <f>IF(SUM(ON$522:ON$523)=0,IF('[7]Param-ARMS Data'!OI343="","",'[7]Param-ARMS Data'!OI343/100),"")</f>
        <v>5.0000000000000001E-3</v>
      </c>
      <c r="OO141" s="88">
        <f>IF(SUM(OO$522:OO$523)=0,IF('[7]Param-ARMS Data'!OJ343="","",'[7]Param-ARMS Data'!OJ343/100),"")</f>
        <v>5.0000000000000001E-3</v>
      </c>
      <c r="OP141" s="88">
        <f>IF(SUM(OP$522:OP$523)=0,IF('[7]Param-ARMS Data'!OK343="","",'[7]Param-ARMS Data'!OK343/100),"")</f>
        <v>5.0000000000000001E-3</v>
      </c>
      <c r="OQ141" s="88">
        <f>IF(SUM(OQ$522:OQ$523)=0,IF('[7]Param-ARMS Data'!OL343="","",'[7]Param-ARMS Data'!OL343/100),"")</f>
        <v>5.0000000000000001E-3</v>
      </c>
      <c r="OR141" s="88">
        <f>IF(SUM(OR$522:OR$523)=0,IF('[7]Param-ARMS Data'!OM343="","",'[7]Param-ARMS Data'!OM343/100),"")</f>
        <v>5.0000000000000001E-3</v>
      </c>
      <c r="OS141" s="88">
        <f>IF(SUM(OS$522:OS$523)=0,IF('[7]Param-ARMS Data'!ON343="","",'[7]Param-ARMS Data'!ON343/100),"")</f>
        <v>5.0000000000000001E-3</v>
      </c>
      <c r="OT141" s="88">
        <f>IF(SUM(OT$522:OT$523)=0,IF('[7]Param-ARMS Data'!OO343="","",'[7]Param-ARMS Data'!OO343/100),"")</f>
        <v>5.0000000000000001E-3</v>
      </c>
      <c r="OU141" s="88">
        <f>IF(SUM(OU$522:OU$523)=0,IF('[7]Param-ARMS Data'!OP343="","",'[7]Param-ARMS Data'!OP343/100),"")</f>
        <v>5.0000000000000001E-3</v>
      </c>
      <c r="OV141" s="88">
        <f>IF(SUM(OV$522:OV$523)=0,IF('[7]Param-ARMS Data'!OQ343="","",'[7]Param-ARMS Data'!OQ343/100),"")</f>
        <v>5.0000000000000001E-3</v>
      </c>
      <c r="OW141" s="88">
        <f>IF(SUM(OW$522:OW$523)=0,IF('[7]Param-ARMS Data'!OR343="","",'[7]Param-ARMS Data'!OR343/100),"")</f>
        <v>5.0000000000000001E-3</v>
      </c>
      <c r="OX141" s="88">
        <f>IF(SUM(OX$522:OX$523)=0,IF('[7]Param-ARMS Data'!OS343="","",'[7]Param-ARMS Data'!OS343/100),"")</f>
        <v>5.0000000000000001E-3</v>
      </c>
      <c r="OY141" s="88">
        <f>IF(SUM(OY$522:OY$523)=0,IF('[7]Param-ARMS Data'!OT343="","",'[7]Param-ARMS Data'!OT343/100),"")</f>
        <v>5.0000000000000001E-3</v>
      </c>
      <c r="OZ141" s="88">
        <f>IF(SUM(OZ$522:OZ$523)=0,IF('[7]Param-ARMS Data'!OU343="","",'[7]Param-ARMS Data'!OU343/100),"")</f>
        <v>5.0000000000000001E-3</v>
      </c>
      <c r="PA141" s="88">
        <f>IF(SUM(PA$522:PA$523)=0,IF('[7]Param-ARMS Data'!OV343="","",'[7]Param-ARMS Data'!OV343/100),"")</f>
        <v>5.0000000000000001E-3</v>
      </c>
      <c r="PB141" s="88">
        <f>IF(SUM(PB$522:PB$523)=0,IF('[7]Param-ARMS Data'!OW343="","",'[7]Param-ARMS Data'!OW343/100),"")</f>
        <v>5.0000000000000001E-3</v>
      </c>
      <c r="PC141" s="88">
        <f>IF(SUM(PC$522:PC$523)=0,IF('[7]Param-ARMS Data'!OX343="","",'[7]Param-ARMS Data'!OX343/100),"")</f>
        <v>5.0000000000000001E-3</v>
      </c>
      <c r="PD141" s="88">
        <f>IF(SUM(PD$522:PD$523)=0,IF('[7]Param-ARMS Data'!OY343="","",'[7]Param-ARMS Data'!OY343/100),"")</f>
        <v>5.0000000000000001E-3</v>
      </c>
      <c r="PE141" s="88">
        <f>IF(SUM(PE$522:PE$523)=0,IF('[7]Param-ARMS Data'!OZ343="","",'[7]Param-ARMS Data'!OZ343/100),"")</f>
        <v>5.0000000000000001E-3</v>
      </c>
      <c r="PF141" s="88">
        <f>IF(SUM(PF$522:PF$523)=0,IF('[7]Param-ARMS Data'!PA343="","",'[7]Param-ARMS Data'!PA343/100),"")</f>
        <v>5.0000000000000001E-3</v>
      </c>
      <c r="PG141" s="88">
        <f>IF(SUM(PG$522:PG$523)=0,IF('[7]Param-ARMS Data'!PB343="","",'[7]Param-ARMS Data'!PB343/100),"")</f>
        <v>5.0000000000000001E-3</v>
      </c>
      <c r="PH141" s="88">
        <f>IF(SUM(PH$522:PH$523)=0,IF('[7]Param-ARMS Data'!PC343="","",'[7]Param-ARMS Data'!PC343/100),"")</f>
        <v>5.0000000000000001E-3</v>
      </c>
      <c r="PI141" s="88">
        <f>IF(SUM(PI$522:PI$523)=0,IF('[7]Param-ARMS Data'!PD343="","",'[7]Param-ARMS Data'!PD343/100),"")</f>
        <v>5.0000000000000001E-3</v>
      </c>
      <c r="PJ141" s="88">
        <f>IF(SUM(PJ$522:PJ$523)=0,IF('[7]Param-ARMS Data'!PE343="","",'[7]Param-ARMS Data'!PE343/100),"")</f>
        <v>5.0000000000000001E-3</v>
      </c>
      <c r="PK141" s="88">
        <f>IF(SUM(PK$522:PK$523)=0,IF('[7]Param-ARMS Data'!PF343="","",'[7]Param-ARMS Data'!PF343/100),"")</f>
        <v>5.0000000000000001E-3</v>
      </c>
      <c r="PL141" s="88">
        <f>IF(SUM(PL$522:PL$523)=0,IF('[7]Param-ARMS Data'!PG343="","",'[7]Param-ARMS Data'!PG343/100),"")</f>
        <v>5.0000000000000001E-3</v>
      </c>
      <c r="PM141" s="88">
        <f>IF(SUM(PM$522:PM$523)=0,IF('[7]Param-ARMS Data'!PH343="","",'[7]Param-ARMS Data'!PH343/100),"")</f>
        <v>5.0000000000000001E-3</v>
      </c>
      <c r="PN141" s="88">
        <f>IF(SUM(PN$522:PN$523)=0,IF('[7]Param-ARMS Data'!PI343="","",'[7]Param-ARMS Data'!PI343/100),"")</f>
        <v>5.0000000000000001E-3</v>
      </c>
      <c r="PO141" s="88">
        <f>IF(SUM(PO$522:PO$523)=0,IF('[7]Param-ARMS Data'!PJ343="","",'[7]Param-ARMS Data'!PJ343/100),"")</f>
        <v>5.0000000000000001E-3</v>
      </c>
      <c r="PP141" s="88">
        <f>IF(SUM(PP$522:PP$523)=0,IF('[7]Param-ARMS Data'!PK343="","",'[7]Param-ARMS Data'!PK343/100),"")</f>
        <v>5.0000000000000001E-3</v>
      </c>
      <c r="PQ141" s="88">
        <f>IF(SUM(PQ$522:PQ$523)=0,IF('[7]Param-ARMS Data'!PL343="","",'[7]Param-ARMS Data'!PL343/100),"")</f>
        <v>5.0000000000000001E-3</v>
      </c>
      <c r="PR141" s="88">
        <f>IF(SUM(PR$522:PR$523)=0,IF('[7]Param-ARMS Data'!PM343="","",'[7]Param-ARMS Data'!PM343/100),"")</f>
        <v>5.0000000000000001E-3</v>
      </c>
      <c r="PS141" s="88">
        <f>IF(SUM(PS$522:PS$523)=0,IF('[7]Param-ARMS Data'!PN343="","",'[7]Param-ARMS Data'!PN343/100),"")</f>
        <v>5.0000000000000001E-3</v>
      </c>
      <c r="PT141" s="88">
        <f>IF(SUM(PT$522:PT$523)=0,IF('[7]Param-ARMS Data'!PO343="","",'[7]Param-ARMS Data'!PO343/100),"")</f>
        <v>5.0000000000000001E-3</v>
      </c>
      <c r="PU141" s="88">
        <f>IF(SUM(PU$522:PU$523)=0,IF('[7]Param-ARMS Data'!PP343="","",'[7]Param-ARMS Data'!PP343/100),"")</f>
        <v>5.0000000000000001E-3</v>
      </c>
      <c r="PV141" s="88">
        <f>IF(SUM(PV$522:PV$523)=0,IF('[7]Param-ARMS Data'!PQ343="","",'[7]Param-ARMS Data'!PQ343/100),"")</f>
        <v>5.0000000000000001E-3</v>
      </c>
      <c r="PW141" s="88">
        <f>IF(SUM(PW$522:PW$523)=0,IF('[7]Param-ARMS Data'!PR343="","",'[7]Param-ARMS Data'!PR343/100),"")</f>
        <v>5.0000000000000001E-3</v>
      </c>
      <c r="PX141" s="88">
        <f>IF(SUM(PX$522:PX$523)=0,IF('[7]Param-ARMS Data'!PS343="","",'[7]Param-ARMS Data'!PS343/100),"")</f>
        <v>5.0000000000000001E-3</v>
      </c>
      <c r="PY141" s="88">
        <f>IF(SUM(PY$522:PY$523)=0,IF('[7]Param-ARMS Data'!PT343="","",'[7]Param-ARMS Data'!PT343/100),"")</f>
        <v>5.0000000000000001E-3</v>
      </c>
      <c r="PZ141" s="88">
        <f>IF(SUM(PZ$522:PZ$523)=0,IF('[7]Param-ARMS Data'!PU343="","",'[7]Param-ARMS Data'!PU343/100),"")</f>
        <v>5.0000000000000001E-3</v>
      </c>
      <c r="QA141" s="88">
        <f>IF(SUM(QA$522:QA$523)=0,IF('[7]Param-ARMS Data'!PV343="","",'[7]Param-ARMS Data'!PV343/100),"")</f>
        <v>5.0000000000000001E-3</v>
      </c>
      <c r="QB141" s="88">
        <f>IF(SUM(QB$522:QB$523)=0,IF('[7]Param-ARMS Data'!PW343="","",'[7]Param-ARMS Data'!PW343/100),"")</f>
        <v>5.0000000000000001E-3</v>
      </c>
      <c r="QC141" s="88">
        <f>IF(SUM(QC$522:QC$523)=0,IF('[7]Param-ARMS Data'!PX343="","",'[7]Param-ARMS Data'!PX343/100),"")</f>
        <v>5.0000000000000001E-3</v>
      </c>
      <c r="QD141" s="88">
        <f>IF(SUM(QD$522:QD$523)=0,IF('[7]Param-ARMS Data'!PY343="","",'[7]Param-ARMS Data'!PY343/100),"")</f>
        <v>5.0000000000000001E-3</v>
      </c>
      <c r="QE141" s="88">
        <f>IF(SUM(QE$522:QE$523)=0,IF('[7]Param-ARMS Data'!PZ343="","",'[7]Param-ARMS Data'!PZ343/100),"")</f>
        <v>5.0000000000000001E-3</v>
      </c>
      <c r="QF141" s="88">
        <f>IF(SUM(QF$522:QF$523)=0,IF('[7]Param-ARMS Data'!QA343="","",'[7]Param-ARMS Data'!QA343/100),"")</f>
        <v>5.0000000000000001E-3</v>
      </c>
      <c r="QG141" s="88">
        <f>IF(SUM(QG$522:QG$523)=0,IF('[7]Param-ARMS Data'!QB343="","",'[7]Param-ARMS Data'!QB343/100),"")</f>
        <v>5.0000000000000001E-3</v>
      </c>
      <c r="QH141" s="88">
        <f>IF(SUM(QH$522:QH$523)=0,IF('[7]Param-ARMS Data'!QC343="","",'[7]Param-ARMS Data'!QC343/100),"")</f>
        <v>5.0000000000000001E-3</v>
      </c>
      <c r="QI141" s="88">
        <f>IF(SUM(QI$522:QI$523)=0,IF('[7]Param-ARMS Data'!QD343="","",'[7]Param-ARMS Data'!QD343/100),"")</f>
        <v>5.0000000000000001E-3</v>
      </c>
      <c r="QJ141" s="88">
        <f>IF(SUM(QJ$522:QJ$523)=0,IF('[7]Param-ARMS Data'!QE343="","",'[7]Param-ARMS Data'!QE343/100),"")</f>
        <v>5.0000000000000001E-3</v>
      </c>
      <c r="QK141" s="88">
        <f>IF(SUM(QK$522:QK$523)=0,IF('[7]Param-ARMS Data'!QF343="","",'[7]Param-ARMS Data'!QF343/100),"")</f>
        <v>5.0000000000000001E-3</v>
      </c>
      <c r="QL141" s="88">
        <f>IF(SUM(QL$522:QL$523)=0,IF('[7]Param-ARMS Data'!QG343="","",'[7]Param-ARMS Data'!QG343/100),"")</f>
        <v>5.0000000000000001E-3</v>
      </c>
      <c r="QM141" s="88">
        <f>IF(SUM(QM$522:QM$523)=0,IF('[7]Param-ARMS Data'!QH343="","",'[7]Param-ARMS Data'!QH343/100),"")</f>
        <v>5.0000000000000001E-3</v>
      </c>
      <c r="QN141" s="88">
        <f>IF(SUM(QN$522:QN$523)=0,IF('[7]Param-ARMS Data'!QI343="","",'[7]Param-ARMS Data'!QI343/100),"")</f>
        <v>5.0000000000000001E-3</v>
      </c>
      <c r="QO141" s="88">
        <f>IF(SUM(QO$522:QO$523)=0,IF('[7]Param-ARMS Data'!QJ343="","",'[7]Param-ARMS Data'!QJ343/100),"")</f>
        <v>5.0000000000000001E-3</v>
      </c>
      <c r="QP141" s="88">
        <f>IF(SUM(QP$522:QP$523)=0,IF('[7]Param-ARMS Data'!QK343="","",'[7]Param-ARMS Data'!QK343/100),"")</f>
        <v>5.0000000000000001E-3</v>
      </c>
      <c r="QQ141" s="88">
        <f>IF(SUM(QQ$522:QQ$523)=0,IF('[7]Param-ARMS Data'!QL343="","",'[7]Param-ARMS Data'!QL343/100),"")</f>
        <v>5.0000000000000001E-3</v>
      </c>
      <c r="QR141" s="88">
        <f>IF(SUM(QR$522:QR$523)=0,IF('[7]Param-ARMS Data'!QM343="","",'[7]Param-ARMS Data'!QM343/100),"")</f>
        <v>5.0000000000000001E-3</v>
      </c>
      <c r="QS141" s="88">
        <f>IF(SUM(QS$522:QS$523)=0,IF('[7]Param-ARMS Data'!QN343="","",'[7]Param-ARMS Data'!QN343/100),"")</f>
        <v>5.0000000000000001E-3</v>
      </c>
      <c r="QT141" s="88">
        <f>IF(SUM(QT$522:QT$523)=0,IF('[7]Param-ARMS Data'!QO343="","",'[7]Param-ARMS Data'!QO343/100),"")</f>
        <v>5.0000000000000001E-3</v>
      </c>
      <c r="QU141" s="88">
        <f>IF(SUM(QU$522:QU$523)=0,IF('[7]Param-ARMS Data'!QP343="","",'[7]Param-ARMS Data'!QP343/100),"")</f>
        <v>5.0000000000000001E-3</v>
      </c>
      <c r="QV141" s="88">
        <f>IF(SUM(QV$522:QV$523)=0,IF('[7]Param-ARMS Data'!QQ343="","",'[7]Param-ARMS Data'!QQ343/100),"")</f>
        <v>5.0000000000000001E-3</v>
      </c>
      <c r="QW141" s="88">
        <f>IF(SUM(QW$522:QW$523)=0,IF('[7]Param-ARMS Data'!QR343="","",'[7]Param-ARMS Data'!QR343/100),"")</f>
        <v>5.0000000000000001E-3</v>
      </c>
      <c r="QX141" s="88">
        <f>IF(SUM(QX$522:QX$523)=0,IF('[7]Param-ARMS Data'!QS343="","",'[7]Param-ARMS Data'!QS343/100),"")</f>
        <v>5.0000000000000001E-3</v>
      </c>
      <c r="QY141" s="88">
        <f>IF(SUM(QY$522:QY$523)=0,IF('[7]Param-ARMS Data'!QT343="","",'[7]Param-ARMS Data'!QT343/100),"")</f>
        <v>5.0000000000000001E-3</v>
      </c>
      <c r="QZ141" s="88">
        <f>IF(SUM(QZ$522:QZ$523)=0,IF('[7]Param-ARMS Data'!QU343="","",'[7]Param-ARMS Data'!QU343/100),"")</f>
        <v>5.0000000000000001E-3</v>
      </c>
      <c r="RA141" s="88">
        <f>IF(SUM(RA$522:RA$523)=0,IF('[7]Param-ARMS Data'!QV343="","",'[7]Param-ARMS Data'!QV343/100),"")</f>
        <v>5.0000000000000001E-3</v>
      </c>
      <c r="RB141" s="88">
        <f>IF(SUM(RB$522:RB$523)=0,IF('[7]Param-ARMS Data'!QW343="","",'[7]Param-ARMS Data'!QW343/100),"")</f>
        <v>5.0000000000000001E-3</v>
      </c>
      <c r="RC141" s="88">
        <f>IF(SUM(RC$522:RC$523)=0,IF('[7]Param-ARMS Data'!QX343="","",'[7]Param-ARMS Data'!QX343/100),"")</f>
        <v>5.0000000000000001E-3</v>
      </c>
      <c r="RD141" s="88">
        <f>IF(SUM(RD$522:RD$523)=0,IF('[7]Param-ARMS Data'!QY343="","",'[7]Param-ARMS Data'!QY343/100),"")</f>
        <v>5.0000000000000001E-3</v>
      </c>
      <c r="RE141" s="88">
        <f>IF(SUM(RE$522:RE$523)=0,IF('[7]Param-ARMS Data'!QZ343="","",'[7]Param-ARMS Data'!QZ343/100),"")</f>
        <v>5.0000000000000001E-3</v>
      </c>
      <c r="RF141" s="88">
        <f>IF(SUM(RF$522:RF$523)=0,IF('[7]Param-ARMS Data'!RA343="","",'[7]Param-ARMS Data'!RA343/100),"")</f>
        <v>5.0000000000000001E-3</v>
      </c>
      <c r="RG141" s="88">
        <f>IF(SUM(RG$522:RG$523)=0,IF('[7]Param-ARMS Data'!RB343="","",'[7]Param-ARMS Data'!RB343/100),"")</f>
        <v>5.0000000000000001E-3</v>
      </c>
      <c r="RH141" s="88">
        <f>IF(SUM(RH$522:RH$523)=0,IF('[7]Param-ARMS Data'!RC343="","",'[7]Param-ARMS Data'!RC343/100),"")</f>
        <v>5.0000000000000001E-3</v>
      </c>
      <c r="RI141" s="88">
        <f>IF(SUM(RI$522:RI$523)=0,IF('[7]Param-ARMS Data'!RD343="","",'[7]Param-ARMS Data'!RD343/100),"")</f>
        <v>5.0000000000000001E-3</v>
      </c>
      <c r="RJ141" s="88">
        <f>IF(SUM(RJ$522:RJ$523)=0,IF('[7]Param-ARMS Data'!RE343="","",'[7]Param-ARMS Data'!RE343/100),"")</f>
        <v>5.0000000000000001E-3</v>
      </c>
      <c r="RK141" s="88">
        <f>IF(SUM(RK$522:RK$523)=0,IF('[7]Param-ARMS Data'!RF343="","",'[7]Param-ARMS Data'!RF343/100),"")</f>
        <v>5.0000000000000001E-3</v>
      </c>
      <c r="RL141" s="88">
        <f>IF(SUM(RL$522:RL$523)=0,IF('[7]Param-ARMS Data'!RG343="","",'[7]Param-ARMS Data'!RG343/100),"")</f>
        <v>5.0000000000000001E-3</v>
      </c>
      <c r="RM141" s="88" t="str">
        <f>IF(SUM(RM$522:RM$523)=0,IF('[7]Param-ARMS Data'!RH343="","",'[7]Param-ARMS Data'!RH343/100),"")</f>
        <v/>
      </c>
      <c r="RN141" s="88" t="str">
        <f>IF(SUM(RN$522:RN$523)=0,IF('[7]Param-ARMS Data'!RI343="","",'[7]Param-ARMS Data'!RI343/100),"")</f>
        <v/>
      </c>
      <c r="RO141" s="88" t="str">
        <f>IF(SUM(RO$522:RO$523)=0,IF('[7]Param-ARMS Data'!RJ343="","",'[7]Param-ARMS Data'!RJ343/100),"")</f>
        <v/>
      </c>
      <c r="RP141" s="88" t="str">
        <f>IF(SUM(RP$522:RP$523)=0,IF('[7]Param-ARMS Data'!RK343="","",'[7]Param-ARMS Data'!RK343/100),"")</f>
        <v/>
      </c>
      <c r="RQ141" s="88" t="str">
        <f>IF(SUM(RQ$522:RQ$523)=0,IF('[7]Param-ARMS Data'!RL343="","",'[7]Param-ARMS Data'!RL343/100),"")</f>
        <v/>
      </c>
    </row>
    <row r="142" spans="1:485" s="39" customFormat="1">
      <c r="D142" s="88"/>
      <c r="F142" s="88"/>
      <c r="G142" s="88"/>
      <c r="H142" s="88"/>
      <c r="I142" s="88"/>
      <c r="S142" s="92" t="s">
        <v>2109</v>
      </c>
      <c r="T142" s="88">
        <f>IF(SUM(T$522:T$523)=0,IF('[7]Param-ARMS Data'!O344="","",'[7]Param-ARMS Data'!O344/100),"")</f>
        <v>5.0000000000000001E-3</v>
      </c>
      <c r="U142" s="88">
        <f>IF(SUM(U$522:U$523)=0,IF('[7]Param-ARMS Data'!P344="","",'[7]Param-ARMS Data'!P344/100),"")</f>
        <v>5.0000000000000001E-3</v>
      </c>
      <c r="V142" s="88">
        <f>IF(SUM(V$522:V$523)=0,IF('[7]Param-ARMS Data'!Q344="","",'[7]Param-ARMS Data'!Q344/100),"")</f>
        <v>5.0000000000000001E-3</v>
      </c>
      <c r="W142" s="88">
        <f>IF(SUM(W$522:W$523)=0,IF('[7]Param-ARMS Data'!R344="","",'[7]Param-ARMS Data'!R344/100),"")</f>
        <v>5.0000000000000001E-3</v>
      </c>
      <c r="X142" s="88">
        <f>IF(SUM(X$522:X$523)=0,IF('[7]Param-ARMS Data'!S344="","",'[7]Param-ARMS Data'!S344/100),"")</f>
        <v>5.0000000000000001E-3</v>
      </c>
      <c r="Y142" s="88">
        <f>IF(SUM(Y$522:Y$523)=0,IF('[7]Param-ARMS Data'!T344="","",'[7]Param-ARMS Data'!T344/100),"")</f>
        <v>5.0000000000000001E-3</v>
      </c>
      <c r="Z142" s="88">
        <f>IF(SUM(Z$522:Z$523)=0,IF('[7]Param-ARMS Data'!U344="","",'[7]Param-ARMS Data'!U344/100),"")</f>
        <v>5.0000000000000001E-3</v>
      </c>
      <c r="AA142" s="88">
        <f>IF(SUM(AA$522:AA$523)=0,IF('[7]Param-ARMS Data'!V344="","",'[7]Param-ARMS Data'!V344/100),"")</f>
        <v>5.0000000000000001E-3</v>
      </c>
      <c r="AB142" s="88">
        <f>IF(SUM(AB$522:AB$523)=0,IF('[7]Param-ARMS Data'!W344="","",'[7]Param-ARMS Data'!W344/100),"")</f>
        <v>5.0000000000000001E-3</v>
      </c>
      <c r="AC142" s="88">
        <f>IF(SUM(AC$522:AC$523)=0,IF('[7]Param-ARMS Data'!X344="","",'[7]Param-ARMS Data'!X344/100),"")</f>
        <v>5.0000000000000001E-3</v>
      </c>
      <c r="AD142" s="88">
        <f>IF(SUM(AD$522:AD$523)=0,IF('[7]Param-ARMS Data'!Y344="","",'[7]Param-ARMS Data'!Y344/100),"")</f>
        <v>5.0000000000000001E-3</v>
      </c>
      <c r="AE142" s="88">
        <f>IF(SUM(AE$522:AE$523)=0,IF('[7]Param-ARMS Data'!Z344="","",'[7]Param-ARMS Data'!Z344/100),"")</f>
        <v>5.0000000000000001E-3</v>
      </c>
      <c r="AF142" s="88">
        <f>IF(SUM(AF$522:AF$523)=0,IF('[7]Param-ARMS Data'!AA344="","",'[7]Param-ARMS Data'!AA344/100),"")</f>
        <v>5.0000000000000001E-3</v>
      </c>
      <c r="AG142" s="88">
        <f>IF(SUM(AG$522:AG$523)=0,IF('[7]Param-ARMS Data'!AB344="","",'[7]Param-ARMS Data'!AB344/100),"")</f>
        <v>5.0000000000000001E-3</v>
      </c>
      <c r="AH142" s="88">
        <f>IF(SUM(AH$522:AH$523)=0,IF('[7]Param-ARMS Data'!AC344="","",'[7]Param-ARMS Data'!AC344/100),"")</f>
        <v>5.0000000000000001E-3</v>
      </c>
      <c r="AI142" s="88">
        <f>IF(SUM(AI$522:AI$523)=0,IF('[7]Param-ARMS Data'!AD344="","",'[7]Param-ARMS Data'!AD344/100),"")</f>
        <v>5.0000000000000001E-3</v>
      </c>
      <c r="AJ142" s="88">
        <f>IF(SUM(AJ$522:AJ$523)=0,IF('[7]Param-ARMS Data'!AE344="","",'[7]Param-ARMS Data'!AE344/100),"")</f>
        <v>5.0000000000000001E-3</v>
      </c>
      <c r="AK142" s="88">
        <f>IF(SUM(AK$522:AK$523)=0,IF('[7]Param-ARMS Data'!AF344="","",'[7]Param-ARMS Data'!AF344/100),"")</f>
        <v>5.0000000000000001E-3</v>
      </c>
      <c r="AL142" s="88">
        <f>IF(SUM(AL$522:AL$523)=0,IF('[7]Param-ARMS Data'!AG344="","",'[7]Param-ARMS Data'!AG344/100),"")</f>
        <v>5.0000000000000001E-3</v>
      </c>
      <c r="AM142" s="88">
        <f>IF(SUM(AM$522:AM$523)=0,IF('[7]Param-ARMS Data'!AH344="","",'[7]Param-ARMS Data'!AH344/100),"")</f>
        <v>5.0000000000000001E-3</v>
      </c>
      <c r="AN142" s="88">
        <f>IF(SUM(AN$522:AN$523)=0,IF('[7]Param-ARMS Data'!AI344="","",'[7]Param-ARMS Data'!AI344/100),"")</f>
        <v>5.0000000000000001E-3</v>
      </c>
      <c r="AO142" s="88">
        <f>IF(SUM(AO$522:AO$523)=0,IF('[7]Param-ARMS Data'!AJ344="","",'[7]Param-ARMS Data'!AJ344/100),"")</f>
        <v>5.0000000000000001E-3</v>
      </c>
      <c r="AP142" s="88">
        <f>IF(SUM(AP$522:AP$523)=0,IF('[7]Param-ARMS Data'!AK344="","",'[7]Param-ARMS Data'!AK344/100),"")</f>
        <v>5.0000000000000001E-3</v>
      </c>
      <c r="AQ142" s="88">
        <f>IF(SUM(AQ$522:AQ$523)=0,IF('[7]Param-ARMS Data'!AL344="","",'[7]Param-ARMS Data'!AL344/100),"")</f>
        <v>5.0000000000000001E-3</v>
      </c>
      <c r="AR142" s="88">
        <f>IF(SUM(AR$522:AR$523)=0,IF('[7]Param-ARMS Data'!AM344="","",'[7]Param-ARMS Data'!AM344/100),"")</f>
        <v>5.0000000000000001E-3</v>
      </c>
      <c r="AS142" s="88">
        <f>IF(SUM(AS$522:AS$523)=0,IF('[7]Param-ARMS Data'!AN344="","",'[7]Param-ARMS Data'!AN344/100),"")</f>
        <v>5.0000000000000001E-3</v>
      </c>
      <c r="AT142" s="88">
        <f>IF(SUM(AT$522:AT$523)=0,IF('[7]Param-ARMS Data'!AO344="","",'[7]Param-ARMS Data'!AO344/100),"")</f>
        <v>5.0000000000000001E-3</v>
      </c>
      <c r="AU142" s="88">
        <f>IF(SUM(AU$522:AU$523)=0,IF('[7]Param-ARMS Data'!AP344="","",'[7]Param-ARMS Data'!AP344/100),"")</f>
        <v>5.0000000000000001E-3</v>
      </c>
      <c r="AV142" s="88">
        <f>IF(SUM(AV$522:AV$523)=0,IF('[7]Param-ARMS Data'!AQ344="","",'[7]Param-ARMS Data'!AQ344/100),"")</f>
        <v>5.0000000000000001E-3</v>
      </c>
      <c r="AW142" s="88">
        <f>IF(SUM(AW$522:AW$523)=0,IF('[7]Param-ARMS Data'!AR344="","",'[7]Param-ARMS Data'!AR344/100),"")</f>
        <v>5.0000000000000001E-3</v>
      </c>
      <c r="AX142" s="88">
        <f>IF(SUM(AX$522:AX$523)=0,IF('[7]Param-ARMS Data'!AS344="","",'[7]Param-ARMS Data'!AS344/100),"")</f>
        <v>5.0000000000000001E-3</v>
      </c>
      <c r="AY142" s="88">
        <f>IF(SUM(AY$522:AY$523)=0,IF('[7]Param-ARMS Data'!AT344="","",'[7]Param-ARMS Data'!AT344/100),"")</f>
        <v>5.0000000000000001E-3</v>
      </c>
      <c r="AZ142" s="88">
        <f>IF(SUM(AZ$522:AZ$523)=0,IF('[7]Param-ARMS Data'!AU344="","",'[7]Param-ARMS Data'!AU344/100),"")</f>
        <v>5.0000000000000001E-3</v>
      </c>
      <c r="BA142" s="88">
        <f>IF(SUM(BA$522:BA$523)=0,IF('[7]Param-ARMS Data'!AV344="","",'[7]Param-ARMS Data'!AV344/100),"")</f>
        <v>5.0000000000000001E-3</v>
      </c>
      <c r="BB142" s="88">
        <f>IF(SUM(BB$522:BB$523)=0,IF('[7]Param-ARMS Data'!AW344="","",'[7]Param-ARMS Data'!AW344/100),"")</f>
        <v>5.0000000000000001E-3</v>
      </c>
      <c r="BC142" s="88">
        <f>IF(SUM(BC$522:BC$523)=0,IF('[7]Param-ARMS Data'!AX344="","",'[7]Param-ARMS Data'!AX344/100),"")</f>
        <v>5.0000000000000001E-3</v>
      </c>
      <c r="BD142" s="88">
        <f>IF(SUM(BD$522:BD$523)=0,IF('[7]Param-ARMS Data'!AY344="","",'[7]Param-ARMS Data'!AY344/100),"")</f>
        <v>5.0000000000000001E-3</v>
      </c>
      <c r="BE142" s="88">
        <f>IF(SUM(BE$522:BE$523)=0,IF('[7]Param-ARMS Data'!AZ344="","",'[7]Param-ARMS Data'!AZ344/100),"")</f>
        <v>5.0000000000000001E-3</v>
      </c>
      <c r="BF142" s="88">
        <f>IF(SUM(BF$522:BF$523)=0,IF('[7]Param-ARMS Data'!BA344="","",'[7]Param-ARMS Data'!BA344/100),"")</f>
        <v>5.0000000000000001E-3</v>
      </c>
      <c r="BG142" s="88">
        <f>IF(SUM(BG$522:BG$523)=0,IF('[7]Param-ARMS Data'!BB344="","",'[7]Param-ARMS Data'!BB344/100),"")</f>
        <v>5.0000000000000001E-3</v>
      </c>
      <c r="BH142" s="88">
        <f>IF(SUM(BH$522:BH$523)=0,IF('[7]Param-ARMS Data'!BC344="","",'[7]Param-ARMS Data'!BC344/100),"")</f>
        <v>5.0000000000000001E-3</v>
      </c>
      <c r="BI142" s="88">
        <f>IF(SUM(BI$522:BI$523)=0,IF('[7]Param-ARMS Data'!BD344="","",'[7]Param-ARMS Data'!BD344/100),"")</f>
        <v>5.0000000000000001E-3</v>
      </c>
      <c r="BJ142" s="88">
        <f>IF(SUM(BJ$522:BJ$523)=0,IF('[7]Param-ARMS Data'!BE344="","",'[7]Param-ARMS Data'!BE344/100),"")</f>
        <v>5.0000000000000001E-3</v>
      </c>
      <c r="BK142" s="88">
        <f>IF(SUM(BK$522:BK$523)=0,IF('[7]Param-ARMS Data'!BF344="","",'[7]Param-ARMS Data'!BF344/100),"")</f>
        <v>5.0000000000000001E-3</v>
      </c>
      <c r="BL142" s="88">
        <f>IF(SUM(BL$522:BL$523)=0,IF('[7]Param-ARMS Data'!BG344="","",'[7]Param-ARMS Data'!BG344/100),"")</f>
        <v>5.0000000000000001E-3</v>
      </c>
      <c r="BM142" s="88">
        <f>IF(SUM(BM$522:BM$523)=0,IF('[7]Param-ARMS Data'!BH344="","",'[7]Param-ARMS Data'!BH344/100),"")</f>
        <v>5.0000000000000001E-3</v>
      </c>
      <c r="BN142" s="88">
        <f>IF(SUM(BN$522:BN$523)=0,IF('[7]Param-ARMS Data'!BI344="","",'[7]Param-ARMS Data'!BI344/100),"")</f>
        <v>5.0000000000000001E-3</v>
      </c>
      <c r="BO142" s="88">
        <f>IF(SUM(BO$522:BO$523)=0,IF('[7]Param-ARMS Data'!BJ344="","",'[7]Param-ARMS Data'!BJ344/100),"")</f>
        <v>5.0000000000000001E-3</v>
      </c>
      <c r="BP142" s="88">
        <f>IF(SUM(BP$522:BP$523)=0,IF('[7]Param-ARMS Data'!BK344="","",'[7]Param-ARMS Data'!BK344/100),"")</f>
        <v>5.0000000000000001E-3</v>
      </c>
      <c r="BQ142" s="88">
        <f>IF(SUM(BQ$522:BQ$523)=0,IF('[7]Param-ARMS Data'!BL344="","",'[7]Param-ARMS Data'!BL344/100),"")</f>
        <v>5.0000000000000001E-3</v>
      </c>
      <c r="BR142" s="88">
        <f>IF(SUM(BR$522:BR$523)=0,IF('[7]Param-ARMS Data'!BM344="","",'[7]Param-ARMS Data'!BM344/100),"")</f>
        <v>5.0000000000000001E-3</v>
      </c>
      <c r="BS142" s="88">
        <f>IF(SUM(BS$522:BS$523)=0,IF('[7]Param-ARMS Data'!BN344="","",'[7]Param-ARMS Data'!BN344/100),"")</f>
        <v>5.0000000000000001E-3</v>
      </c>
      <c r="BT142" s="88">
        <f>IF(SUM(BT$522:BT$523)=0,IF('[7]Param-ARMS Data'!BO344="","",'[7]Param-ARMS Data'!BO344/100),"")</f>
        <v>5.0000000000000001E-3</v>
      </c>
      <c r="BU142" s="88">
        <f>IF(SUM(BU$522:BU$523)=0,IF('[7]Param-ARMS Data'!BP344="","",'[7]Param-ARMS Data'!BP344/100),"")</f>
        <v>5.0000000000000001E-3</v>
      </c>
      <c r="BV142" s="88">
        <f>IF(SUM(BV$522:BV$523)=0,IF('[7]Param-ARMS Data'!BQ344="","",'[7]Param-ARMS Data'!BQ344/100),"")</f>
        <v>5.0000000000000001E-3</v>
      </c>
      <c r="BW142" s="88">
        <f>IF(SUM(BW$522:BW$523)=0,IF('[7]Param-ARMS Data'!BR344="","",'[7]Param-ARMS Data'!BR344/100),"")</f>
        <v>5.0000000000000001E-3</v>
      </c>
      <c r="BX142" s="88">
        <f>IF(SUM(BX$522:BX$523)=0,IF('[7]Param-ARMS Data'!BS344="","",'[7]Param-ARMS Data'!BS344/100),"")</f>
        <v>5.0000000000000001E-3</v>
      </c>
      <c r="BY142" s="88">
        <f>IF(SUM(BY$522:BY$523)=0,IF('[7]Param-ARMS Data'!BT344="","",'[7]Param-ARMS Data'!BT344/100),"")</f>
        <v>5.0000000000000001E-3</v>
      </c>
      <c r="BZ142" s="88">
        <f>IF(SUM(BZ$522:BZ$523)=0,IF('[7]Param-ARMS Data'!BU344="","",'[7]Param-ARMS Data'!BU344/100),"")</f>
        <v>5.0000000000000001E-3</v>
      </c>
      <c r="CA142" s="88">
        <f>IF(SUM(CA$522:CA$523)=0,IF('[7]Param-ARMS Data'!BV344="","",'[7]Param-ARMS Data'!BV344/100),"")</f>
        <v>5.0000000000000001E-3</v>
      </c>
      <c r="CB142" s="88">
        <f>IF(SUM(CB$522:CB$523)=0,IF('[7]Param-ARMS Data'!BW344="","",'[7]Param-ARMS Data'!BW344/100),"")</f>
        <v>5.0000000000000001E-3</v>
      </c>
      <c r="CC142" s="88">
        <f>IF(SUM(CC$522:CC$523)=0,IF('[7]Param-ARMS Data'!BX344="","",'[7]Param-ARMS Data'!BX344/100),"")</f>
        <v>5.0000000000000001E-3</v>
      </c>
      <c r="CD142" s="88">
        <f>IF(SUM(CD$522:CD$523)=0,IF('[7]Param-ARMS Data'!BY344="","",'[7]Param-ARMS Data'!BY344/100),"")</f>
        <v>5.0000000000000001E-3</v>
      </c>
      <c r="CE142" s="88">
        <f>IF(SUM(CE$522:CE$523)=0,IF('[7]Param-ARMS Data'!BZ344="","",'[7]Param-ARMS Data'!BZ344/100),"")</f>
        <v>5.0000000000000001E-3</v>
      </c>
      <c r="CF142" s="88">
        <f>IF(SUM(CF$522:CF$523)=0,IF('[7]Param-ARMS Data'!CA344="","",'[7]Param-ARMS Data'!CA344/100),"")</f>
        <v>5.0000000000000001E-3</v>
      </c>
      <c r="CG142" s="88">
        <f>IF(SUM(CG$522:CG$523)=0,IF('[7]Param-ARMS Data'!CB344="","",'[7]Param-ARMS Data'!CB344/100),"")</f>
        <v>5.0000000000000001E-3</v>
      </c>
      <c r="CH142" s="88">
        <f>IF(SUM(CH$522:CH$523)=0,IF('[7]Param-ARMS Data'!CC344="","",'[7]Param-ARMS Data'!CC344/100),"")</f>
        <v>5.0000000000000001E-3</v>
      </c>
      <c r="CI142" s="88">
        <f>IF(SUM(CI$522:CI$523)=0,IF('[7]Param-ARMS Data'!CD344="","",'[7]Param-ARMS Data'!CD344/100),"")</f>
        <v>5.0000000000000001E-3</v>
      </c>
      <c r="CJ142" s="88">
        <f>IF(SUM(CJ$522:CJ$523)=0,IF('[7]Param-ARMS Data'!CE344="","",'[7]Param-ARMS Data'!CE344/100),"")</f>
        <v>5.0000000000000001E-3</v>
      </c>
      <c r="CK142" s="88">
        <f>IF(SUM(CK$522:CK$523)=0,IF('[7]Param-ARMS Data'!CF344="","",'[7]Param-ARMS Data'!CF344/100),"")</f>
        <v>5.0000000000000001E-3</v>
      </c>
      <c r="CL142" s="88">
        <f>IF(SUM(CL$522:CL$523)=0,IF('[7]Param-ARMS Data'!CG344="","",'[7]Param-ARMS Data'!CG344/100),"")</f>
        <v>5.0000000000000001E-3</v>
      </c>
      <c r="CM142" s="88">
        <f>IF(SUM(CM$522:CM$523)=0,IF('[7]Param-ARMS Data'!CH344="","",'[7]Param-ARMS Data'!CH344/100),"")</f>
        <v>5.0000000000000001E-3</v>
      </c>
      <c r="CN142" s="88">
        <f>IF(SUM(CN$522:CN$523)=0,IF('[7]Param-ARMS Data'!CI344="","",'[7]Param-ARMS Data'!CI344/100),"")</f>
        <v>5.0000000000000001E-3</v>
      </c>
      <c r="CO142" s="88">
        <f>IF(SUM(CO$522:CO$523)=0,IF('[7]Param-ARMS Data'!CJ344="","",'[7]Param-ARMS Data'!CJ344/100),"")</f>
        <v>5.0000000000000001E-3</v>
      </c>
      <c r="CP142" s="88">
        <f>IF(SUM(CP$522:CP$523)=0,IF('[7]Param-ARMS Data'!CK344="","",'[7]Param-ARMS Data'!CK344/100),"")</f>
        <v>5.0000000000000001E-3</v>
      </c>
      <c r="CQ142" s="88">
        <f>IF(SUM(CQ$522:CQ$523)=0,IF('[7]Param-ARMS Data'!CL344="","",'[7]Param-ARMS Data'!CL344/100),"")</f>
        <v>5.0000000000000001E-3</v>
      </c>
      <c r="CR142" s="88">
        <f>IF(SUM(CR$522:CR$523)=0,IF('[7]Param-ARMS Data'!CM344="","",'[7]Param-ARMS Data'!CM344/100),"")</f>
        <v>5.0000000000000001E-3</v>
      </c>
      <c r="CS142" s="88">
        <f>IF(SUM(CS$522:CS$523)=0,IF('[7]Param-ARMS Data'!CN344="","",'[7]Param-ARMS Data'!CN344/100),"")</f>
        <v>5.0000000000000001E-3</v>
      </c>
      <c r="CT142" s="88">
        <f>IF(SUM(CT$522:CT$523)=0,IF('[7]Param-ARMS Data'!CO344="","",'[7]Param-ARMS Data'!CO344/100),"")</f>
        <v>5.0000000000000001E-3</v>
      </c>
      <c r="CU142" s="88">
        <f>IF(SUM(CU$522:CU$523)=0,IF('[7]Param-ARMS Data'!CP344="","",'[7]Param-ARMS Data'!CP344/100),"")</f>
        <v>5.0000000000000001E-3</v>
      </c>
      <c r="CV142" s="88">
        <f>IF(SUM(CV$522:CV$523)=0,IF('[7]Param-ARMS Data'!CQ344="","",'[7]Param-ARMS Data'!CQ344/100),"")</f>
        <v>5.0000000000000001E-3</v>
      </c>
      <c r="CW142" s="88">
        <f>IF(SUM(CW$522:CW$523)=0,IF('[7]Param-ARMS Data'!CR344="","",'[7]Param-ARMS Data'!CR344/100),"")</f>
        <v>5.0000000000000001E-3</v>
      </c>
      <c r="CX142" s="88">
        <f>IF(SUM(CX$522:CX$523)=0,IF('[7]Param-ARMS Data'!CS344="","",'[7]Param-ARMS Data'!CS344/100),"")</f>
        <v>5.0000000000000001E-3</v>
      </c>
      <c r="CY142" s="88">
        <f>IF(SUM(CY$522:CY$523)=0,IF('[7]Param-ARMS Data'!CT344="","",'[7]Param-ARMS Data'!CT344/100),"")</f>
        <v>5.0000000000000001E-3</v>
      </c>
      <c r="CZ142" s="88">
        <f>IF(SUM(CZ$522:CZ$523)=0,IF('[7]Param-ARMS Data'!CU344="","",'[7]Param-ARMS Data'!CU344/100),"")</f>
        <v>5.0000000000000001E-3</v>
      </c>
      <c r="DA142" s="88">
        <f>IF(SUM(DA$522:DA$523)=0,IF('[7]Param-ARMS Data'!CV344="","",'[7]Param-ARMS Data'!CV344/100),"")</f>
        <v>5.0000000000000001E-3</v>
      </c>
      <c r="DB142" s="88">
        <f>IF(SUM(DB$522:DB$523)=0,IF('[7]Param-ARMS Data'!CW344="","",'[7]Param-ARMS Data'!CW344/100),"")</f>
        <v>5.0000000000000001E-3</v>
      </c>
      <c r="DC142" s="88">
        <f>IF(SUM(DC$522:DC$523)=0,IF('[7]Param-ARMS Data'!CX344="","",'[7]Param-ARMS Data'!CX344/100),"")</f>
        <v>5.0000000000000001E-3</v>
      </c>
      <c r="DD142" s="88">
        <f>IF(SUM(DD$522:DD$523)=0,IF('[7]Param-ARMS Data'!CY344="","",'[7]Param-ARMS Data'!CY344/100),"")</f>
        <v>5.0000000000000001E-3</v>
      </c>
      <c r="DE142" s="88">
        <f>IF(SUM(DE$522:DE$523)=0,IF('[7]Param-ARMS Data'!CZ344="","",'[7]Param-ARMS Data'!CZ344/100),"")</f>
        <v>5.0000000000000001E-3</v>
      </c>
      <c r="DF142" s="88">
        <f>IF(SUM(DF$522:DF$523)=0,IF('[7]Param-ARMS Data'!DA344="","",'[7]Param-ARMS Data'!DA344/100),"")</f>
        <v>5.0000000000000001E-3</v>
      </c>
      <c r="DG142" s="88">
        <f>IF(SUM(DG$522:DG$523)=0,IF('[7]Param-ARMS Data'!DB344="","",'[7]Param-ARMS Data'!DB344/100),"")</f>
        <v>5.0000000000000001E-3</v>
      </c>
      <c r="DH142" s="88">
        <f>IF(SUM(DH$522:DH$523)=0,IF('[7]Param-ARMS Data'!DC344="","",'[7]Param-ARMS Data'!DC344/100),"")</f>
        <v>5.0000000000000001E-3</v>
      </c>
      <c r="DI142" s="88">
        <f>IF(SUM(DI$522:DI$523)=0,IF('[7]Param-ARMS Data'!DD344="","",'[7]Param-ARMS Data'!DD344/100),"")</f>
        <v>5.0000000000000001E-3</v>
      </c>
      <c r="DJ142" s="88">
        <f>IF(SUM(DJ$522:DJ$523)=0,IF('[7]Param-ARMS Data'!DE344="","",'[7]Param-ARMS Data'!DE344/100),"")</f>
        <v>5.0000000000000001E-3</v>
      </c>
      <c r="DK142" s="88">
        <f>IF(SUM(DK$522:DK$523)=0,IF('[7]Param-ARMS Data'!DF344="","",'[7]Param-ARMS Data'!DF344/100),"")</f>
        <v>5.0000000000000001E-3</v>
      </c>
      <c r="DL142" s="88">
        <f>IF(SUM(DL$522:DL$523)=0,IF('[7]Param-ARMS Data'!DG344="","",'[7]Param-ARMS Data'!DG344/100),"")</f>
        <v>5.0000000000000001E-3</v>
      </c>
      <c r="DM142" s="88">
        <f>IF(SUM(DM$522:DM$523)=0,IF('[7]Param-ARMS Data'!DH344="","",'[7]Param-ARMS Data'!DH344/100),"")</f>
        <v>5.0000000000000001E-3</v>
      </c>
      <c r="DN142" s="88">
        <f>IF(SUM(DN$522:DN$523)=0,IF('[7]Param-ARMS Data'!DI344="","",'[7]Param-ARMS Data'!DI344/100),"")</f>
        <v>5.0000000000000001E-3</v>
      </c>
      <c r="DO142" s="88">
        <f>IF(SUM(DO$522:DO$523)=0,IF('[7]Param-ARMS Data'!DJ344="","",'[7]Param-ARMS Data'!DJ344/100),"")</f>
        <v>5.0000000000000001E-3</v>
      </c>
      <c r="DP142" s="88">
        <f>IF(SUM(DP$522:DP$523)=0,IF('[7]Param-ARMS Data'!DK344="","",'[7]Param-ARMS Data'!DK344/100),"")</f>
        <v>5.0000000000000001E-3</v>
      </c>
      <c r="DQ142" s="88">
        <f>IF(SUM(DQ$522:DQ$523)=0,IF('[7]Param-ARMS Data'!DL344="","",'[7]Param-ARMS Data'!DL344/100),"")</f>
        <v>5.0000000000000001E-3</v>
      </c>
      <c r="DR142" s="88">
        <f>IF(SUM(DR$522:DR$523)=0,IF('[7]Param-ARMS Data'!DM344="","",'[7]Param-ARMS Data'!DM344/100),"")</f>
        <v>5.0000000000000001E-3</v>
      </c>
      <c r="DS142" s="88">
        <f>IF(SUM(DS$522:DS$523)=0,IF('[7]Param-ARMS Data'!DN344="","",'[7]Param-ARMS Data'!DN344/100),"")</f>
        <v>5.0000000000000001E-3</v>
      </c>
      <c r="DT142" s="88">
        <f>IF(SUM(DT$522:DT$523)=0,IF('[7]Param-ARMS Data'!DO344="","",'[7]Param-ARMS Data'!DO344/100),"")</f>
        <v>5.0000000000000001E-3</v>
      </c>
      <c r="DU142" s="88">
        <f>IF(SUM(DU$522:DU$523)=0,IF('[7]Param-ARMS Data'!DP344="","",'[7]Param-ARMS Data'!DP344/100),"")</f>
        <v>5.0000000000000001E-3</v>
      </c>
      <c r="DV142" s="88">
        <f>IF(SUM(DV$522:DV$523)=0,IF('[7]Param-ARMS Data'!DQ344="","",'[7]Param-ARMS Data'!DQ344/100),"")</f>
        <v>5.0000000000000001E-3</v>
      </c>
      <c r="DW142" s="88">
        <f>IF(SUM(DW$522:DW$523)=0,IF('[7]Param-ARMS Data'!DR344="","",'[7]Param-ARMS Data'!DR344/100),"")</f>
        <v>5.0000000000000001E-3</v>
      </c>
      <c r="DX142" s="88">
        <f>IF(SUM(DX$522:DX$523)=0,IF('[7]Param-ARMS Data'!DS344="","",'[7]Param-ARMS Data'!DS344/100),"")</f>
        <v>5.0000000000000001E-3</v>
      </c>
      <c r="DY142" s="88">
        <f>IF(SUM(DY$522:DY$523)=0,IF('[7]Param-ARMS Data'!DT344="","",'[7]Param-ARMS Data'!DT344/100),"")</f>
        <v>5.0000000000000001E-3</v>
      </c>
      <c r="DZ142" s="88">
        <f>IF(SUM(DZ$522:DZ$523)=0,IF('[7]Param-ARMS Data'!DU344="","",'[7]Param-ARMS Data'!DU344/100),"")</f>
        <v>5.0000000000000001E-3</v>
      </c>
      <c r="EA142" s="88">
        <f>IF(SUM(EA$522:EA$523)=0,IF('[7]Param-ARMS Data'!DV344="","",'[7]Param-ARMS Data'!DV344/100),"")</f>
        <v>5.0000000000000001E-3</v>
      </c>
      <c r="EB142" s="88">
        <f>IF(SUM(EB$522:EB$523)=0,IF('[7]Param-ARMS Data'!DW344="","",'[7]Param-ARMS Data'!DW344/100),"")</f>
        <v>5.0000000000000001E-3</v>
      </c>
      <c r="EC142" s="88">
        <f>IF(SUM(EC$522:EC$523)=0,IF('[7]Param-ARMS Data'!DX344="","",'[7]Param-ARMS Data'!DX344/100),"")</f>
        <v>5.0000000000000001E-3</v>
      </c>
      <c r="ED142" s="88">
        <f>IF(SUM(ED$522:ED$523)=0,IF('[7]Param-ARMS Data'!DY344="","",'[7]Param-ARMS Data'!DY344/100),"")</f>
        <v>5.0000000000000001E-3</v>
      </c>
      <c r="EE142" s="88">
        <f>IF(SUM(EE$522:EE$523)=0,IF('[7]Param-ARMS Data'!DZ344="","",'[7]Param-ARMS Data'!DZ344/100),"")</f>
        <v>5.0000000000000001E-3</v>
      </c>
      <c r="EF142" s="88">
        <f>IF(SUM(EF$522:EF$523)=0,IF('[7]Param-ARMS Data'!EA344="","",'[7]Param-ARMS Data'!EA344/100),"")</f>
        <v>5.0000000000000001E-3</v>
      </c>
      <c r="EG142" s="88">
        <f>IF(SUM(EG$522:EG$523)=0,IF('[7]Param-ARMS Data'!EB344="","",'[7]Param-ARMS Data'!EB344/100),"")</f>
        <v>5.0000000000000001E-3</v>
      </c>
      <c r="EH142" s="88">
        <f>IF(SUM(EH$522:EH$523)=0,IF('[7]Param-ARMS Data'!EC344="","",'[7]Param-ARMS Data'!EC344/100),"")</f>
        <v>5.0000000000000001E-3</v>
      </c>
      <c r="EI142" s="88">
        <f>IF(SUM(EI$522:EI$523)=0,IF('[7]Param-ARMS Data'!ED344="","",'[7]Param-ARMS Data'!ED344/100),"")</f>
        <v>5.0000000000000001E-3</v>
      </c>
      <c r="EJ142" s="88">
        <f>IF(SUM(EJ$522:EJ$523)=0,IF('[7]Param-ARMS Data'!EE344="","",'[7]Param-ARMS Data'!EE344/100),"")</f>
        <v>5.0000000000000001E-3</v>
      </c>
      <c r="EK142" s="88">
        <f>IF(SUM(EK$522:EK$523)=0,IF('[7]Param-ARMS Data'!EF344="","",'[7]Param-ARMS Data'!EF344/100),"")</f>
        <v>5.0000000000000001E-3</v>
      </c>
      <c r="EL142" s="88">
        <f>IF(SUM(EL$522:EL$523)=0,IF('[7]Param-ARMS Data'!EG344="","",'[7]Param-ARMS Data'!EG344/100),"")</f>
        <v>5.0000000000000001E-3</v>
      </c>
      <c r="EM142" s="88">
        <f>IF(SUM(EM$522:EM$523)=0,IF('[7]Param-ARMS Data'!EH344="","",'[7]Param-ARMS Data'!EH344/100),"")</f>
        <v>5.0000000000000001E-3</v>
      </c>
      <c r="EN142" s="88">
        <f>IF(SUM(EN$522:EN$523)=0,IF('[7]Param-ARMS Data'!EI344="","",'[7]Param-ARMS Data'!EI344/100),"")</f>
        <v>5.0000000000000001E-3</v>
      </c>
      <c r="EO142" s="88">
        <f>IF(SUM(EO$522:EO$523)=0,IF('[7]Param-ARMS Data'!EJ344="","",'[7]Param-ARMS Data'!EJ344/100),"")</f>
        <v>5.0000000000000001E-3</v>
      </c>
      <c r="EP142" s="88">
        <f>IF(SUM(EP$522:EP$523)=0,IF('[7]Param-ARMS Data'!EK344="","",'[7]Param-ARMS Data'!EK344/100),"")</f>
        <v>5.0000000000000001E-3</v>
      </c>
      <c r="EQ142" s="88">
        <f>IF(SUM(EQ$522:EQ$523)=0,IF('[7]Param-ARMS Data'!EL344="","",'[7]Param-ARMS Data'!EL344/100),"")</f>
        <v>5.0000000000000001E-3</v>
      </c>
      <c r="ER142" s="88">
        <f>IF(SUM(ER$522:ER$523)=0,IF('[7]Param-ARMS Data'!EM344="","",'[7]Param-ARMS Data'!EM344/100),"")</f>
        <v>5.0000000000000001E-3</v>
      </c>
      <c r="ES142" s="88">
        <f>IF(SUM(ES$522:ES$523)=0,IF('[7]Param-ARMS Data'!EN344="","",'[7]Param-ARMS Data'!EN344/100),"")</f>
        <v>5.0000000000000001E-3</v>
      </c>
      <c r="ET142" s="88">
        <f>IF(SUM(ET$522:ET$523)=0,IF('[7]Param-ARMS Data'!EO344="","",'[7]Param-ARMS Data'!EO344/100),"")</f>
        <v>5.0000000000000001E-3</v>
      </c>
      <c r="EU142" s="88">
        <f>IF(SUM(EU$522:EU$523)=0,IF('[7]Param-ARMS Data'!EP344="","",'[7]Param-ARMS Data'!EP344/100),"")</f>
        <v>5.0000000000000001E-3</v>
      </c>
      <c r="EV142" s="88">
        <f>IF(SUM(EV$522:EV$523)=0,IF('[7]Param-ARMS Data'!EQ344="","",'[7]Param-ARMS Data'!EQ344/100),"")</f>
        <v>5.0000000000000001E-3</v>
      </c>
      <c r="EW142" s="88">
        <f>IF(SUM(EW$522:EW$523)=0,IF('[7]Param-ARMS Data'!ER344="","",'[7]Param-ARMS Data'!ER344/100),"")</f>
        <v>5.0000000000000001E-3</v>
      </c>
      <c r="EX142" s="88">
        <f>IF(SUM(EX$522:EX$523)=0,IF('[7]Param-ARMS Data'!ES344="","",'[7]Param-ARMS Data'!ES344/100),"")</f>
        <v>5.0000000000000001E-3</v>
      </c>
      <c r="EY142" s="88">
        <f>IF(SUM(EY$522:EY$523)=0,IF('[7]Param-ARMS Data'!ET344="","",'[7]Param-ARMS Data'!ET344/100),"")</f>
        <v>5.0000000000000001E-3</v>
      </c>
      <c r="EZ142" s="88">
        <f>IF(SUM(EZ$522:EZ$523)=0,IF('[7]Param-ARMS Data'!EU344="","",'[7]Param-ARMS Data'!EU344/100),"")</f>
        <v>5.0000000000000001E-3</v>
      </c>
      <c r="FA142" s="88">
        <f>IF(SUM(FA$522:FA$523)=0,IF('[7]Param-ARMS Data'!EV344="","",'[7]Param-ARMS Data'!EV344/100),"")</f>
        <v>5.0000000000000001E-3</v>
      </c>
      <c r="FB142" s="88">
        <f>IF(SUM(FB$522:FB$523)=0,IF('[7]Param-ARMS Data'!EW344="","",'[7]Param-ARMS Data'!EW344/100),"")</f>
        <v>5.0000000000000001E-3</v>
      </c>
      <c r="FC142" s="88">
        <f>IF(SUM(FC$522:FC$523)=0,IF('[7]Param-ARMS Data'!EX344="","",'[7]Param-ARMS Data'!EX344/100),"")</f>
        <v>5.0000000000000001E-3</v>
      </c>
      <c r="FD142" s="88">
        <f>IF(SUM(FD$522:FD$523)=0,IF('[7]Param-ARMS Data'!EY344="","",'[7]Param-ARMS Data'!EY344/100),"")</f>
        <v>5.0000000000000001E-3</v>
      </c>
      <c r="FE142" s="88">
        <f>IF(SUM(FE$522:FE$523)=0,IF('[7]Param-ARMS Data'!EZ344="","",'[7]Param-ARMS Data'!EZ344/100),"")</f>
        <v>5.0000000000000001E-3</v>
      </c>
      <c r="FF142" s="88">
        <f>IF(SUM(FF$522:FF$523)=0,IF('[7]Param-ARMS Data'!FA344="","",'[7]Param-ARMS Data'!FA344/100),"")</f>
        <v>5.0000000000000001E-3</v>
      </c>
      <c r="FG142" s="88">
        <f>IF(SUM(FG$522:FG$523)=0,IF('[7]Param-ARMS Data'!FB344="","",'[7]Param-ARMS Data'!FB344/100),"")</f>
        <v>5.0000000000000001E-3</v>
      </c>
      <c r="FH142" s="88">
        <f>IF(SUM(FH$522:FH$523)=0,IF('[7]Param-ARMS Data'!FC344="","",'[7]Param-ARMS Data'!FC344/100),"")</f>
        <v>5.0000000000000001E-3</v>
      </c>
      <c r="FI142" s="88">
        <f>IF(SUM(FI$522:FI$523)=0,IF('[7]Param-ARMS Data'!FD344="","",'[7]Param-ARMS Data'!FD344/100),"")</f>
        <v>5.0000000000000001E-3</v>
      </c>
      <c r="FJ142" s="88">
        <f>IF(SUM(FJ$522:FJ$523)=0,IF('[7]Param-ARMS Data'!FE344="","",'[7]Param-ARMS Data'!FE344/100),"")</f>
        <v>5.0000000000000001E-3</v>
      </c>
      <c r="FK142" s="88">
        <f>IF(SUM(FK$522:FK$523)=0,IF('[7]Param-ARMS Data'!FF344="","",'[7]Param-ARMS Data'!FF344/100),"")</f>
        <v>5.0000000000000001E-3</v>
      </c>
      <c r="FL142" s="88">
        <f>IF(SUM(FL$522:FL$523)=0,IF('[7]Param-ARMS Data'!FG344="","",'[7]Param-ARMS Data'!FG344/100),"")</f>
        <v>5.0000000000000001E-3</v>
      </c>
      <c r="FM142" s="88">
        <f>IF(SUM(FM$522:FM$523)=0,IF('[7]Param-ARMS Data'!FH344="","",'[7]Param-ARMS Data'!FH344/100),"")</f>
        <v>5.0000000000000001E-3</v>
      </c>
      <c r="FN142" s="88">
        <f>IF(SUM(FN$522:FN$523)=0,IF('[7]Param-ARMS Data'!FI344="","",'[7]Param-ARMS Data'!FI344/100),"")</f>
        <v>5.0000000000000001E-3</v>
      </c>
      <c r="FO142" s="88">
        <f>IF(SUM(FO$522:FO$523)=0,IF('[7]Param-ARMS Data'!FJ344="","",'[7]Param-ARMS Data'!FJ344/100),"")</f>
        <v>5.0000000000000001E-3</v>
      </c>
      <c r="FP142" s="88">
        <f>IF(SUM(FP$522:FP$523)=0,IF('[7]Param-ARMS Data'!FK344="","",'[7]Param-ARMS Data'!FK344/100),"")</f>
        <v>5.0000000000000001E-3</v>
      </c>
      <c r="FQ142" s="88">
        <f>IF(SUM(FQ$522:FQ$523)=0,IF('[7]Param-ARMS Data'!FL344="","",'[7]Param-ARMS Data'!FL344/100),"")</f>
        <v>5.0000000000000001E-3</v>
      </c>
      <c r="FR142" s="88">
        <f>IF(SUM(FR$522:FR$523)=0,IF('[7]Param-ARMS Data'!FM344="","",'[7]Param-ARMS Data'!FM344/100),"")</f>
        <v>5.0000000000000001E-3</v>
      </c>
      <c r="FS142" s="88">
        <f>IF(SUM(FS$522:FS$523)=0,IF('[7]Param-ARMS Data'!FN344="","",'[7]Param-ARMS Data'!FN344/100),"")</f>
        <v>5.0000000000000001E-3</v>
      </c>
      <c r="FT142" s="88">
        <f>IF(SUM(FT$522:FT$523)=0,IF('[7]Param-ARMS Data'!FO344="","",'[7]Param-ARMS Data'!FO344/100),"")</f>
        <v>5.0000000000000001E-3</v>
      </c>
      <c r="FU142" s="88">
        <f>IF(SUM(FU$522:FU$523)=0,IF('[7]Param-ARMS Data'!FP344="","",'[7]Param-ARMS Data'!FP344/100),"")</f>
        <v>5.0000000000000001E-3</v>
      </c>
      <c r="FV142" s="88">
        <f>IF(SUM(FV$522:FV$523)=0,IF('[7]Param-ARMS Data'!FQ344="","",'[7]Param-ARMS Data'!FQ344/100),"")</f>
        <v>5.0000000000000001E-3</v>
      </c>
      <c r="FW142" s="88">
        <f>IF(SUM(FW$522:FW$523)=0,IF('[7]Param-ARMS Data'!FR344="","",'[7]Param-ARMS Data'!FR344/100),"")</f>
        <v>5.0000000000000001E-3</v>
      </c>
      <c r="FX142" s="88">
        <f>IF(SUM(FX$522:FX$523)=0,IF('[7]Param-ARMS Data'!FS344="","",'[7]Param-ARMS Data'!FS344/100),"")</f>
        <v>5.0000000000000001E-3</v>
      </c>
      <c r="FY142" s="88">
        <f>IF(SUM(FY$522:FY$523)=0,IF('[7]Param-ARMS Data'!FT344="","",'[7]Param-ARMS Data'!FT344/100),"")</f>
        <v>5.0000000000000001E-3</v>
      </c>
      <c r="FZ142" s="88">
        <f>IF(SUM(FZ$522:FZ$523)=0,IF('[7]Param-ARMS Data'!FU344="","",'[7]Param-ARMS Data'!FU344/100),"")</f>
        <v>5.0000000000000001E-3</v>
      </c>
      <c r="GA142" s="88">
        <f>IF(SUM(GA$522:GA$523)=0,IF('[7]Param-ARMS Data'!FV344="","",'[7]Param-ARMS Data'!FV344/100),"")</f>
        <v>5.0000000000000001E-3</v>
      </c>
      <c r="GB142" s="88">
        <f>IF(SUM(GB$522:GB$523)=0,IF('[7]Param-ARMS Data'!FW344="","",'[7]Param-ARMS Data'!FW344/100),"")</f>
        <v>5.0000000000000001E-3</v>
      </c>
      <c r="GC142" s="88">
        <f>IF(SUM(GC$522:GC$523)=0,IF('[7]Param-ARMS Data'!FX344="","",'[7]Param-ARMS Data'!FX344/100),"")</f>
        <v>5.0000000000000001E-3</v>
      </c>
      <c r="GD142" s="88">
        <f>IF(SUM(GD$522:GD$523)=0,IF('[7]Param-ARMS Data'!FY344="","",'[7]Param-ARMS Data'!FY344/100),"")</f>
        <v>5.0000000000000001E-3</v>
      </c>
      <c r="GE142" s="88">
        <f>IF(SUM(GE$522:GE$523)=0,IF('[7]Param-ARMS Data'!FZ344="","",'[7]Param-ARMS Data'!FZ344/100),"")</f>
        <v>5.0000000000000001E-3</v>
      </c>
      <c r="GF142" s="88">
        <f>IF(SUM(GF$522:GF$523)=0,IF('[7]Param-ARMS Data'!GA344="","",'[7]Param-ARMS Data'!GA344/100),"")</f>
        <v>5.0000000000000001E-3</v>
      </c>
      <c r="GG142" s="88">
        <f>IF(SUM(GG$522:GG$523)=0,IF('[7]Param-ARMS Data'!GB344="","",'[7]Param-ARMS Data'!GB344/100),"")</f>
        <v>5.0000000000000001E-3</v>
      </c>
      <c r="GH142" s="88">
        <f>IF(SUM(GH$522:GH$523)=0,IF('[7]Param-ARMS Data'!GC344="","",'[7]Param-ARMS Data'!GC344/100),"")</f>
        <v>5.0000000000000001E-3</v>
      </c>
      <c r="GI142" s="88">
        <f>IF(SUM(GI$522:GI$523)=0,IF('[7]Param-ARMS Data'!GD344="","",'[7]Param-ARMS Data'!GD344/100),"")</f>
        <v>5.0000000000000001E-3</v>
      </c>
      <c r="GJ142" s="88">
        <f>IF(SUM(GJ$522:GJ$523)=0,IF('[7]Param-ARMS Data'!GE344="","",'[7]Param-ARMS Data'!GE344/100),"")</f>
        <v>5.0000000000000001E-3</v>
      </c>
      <c r="GK142" s="88">
        <f>IF(SUM(GK$522:GK$523)=0,IF('[7]Param-ARMS Data'!GF344="","",'[7]Param-ARMS Data'!GF344/100),"")</f>
        <v>5.0000000000000001E-3</v>
      </c>
      <c r="GL142" s="88">
        <f>IF(SUM(GL$522:GL$523)=0,IF('[7]Param-ARMS Data'!GG344="","",'[7]Param-ARMS Data'!GG344/100),"")</f>
        <v>5.0000000000000001E-3</v>
      </c>
      <c r="GM142" s="88">
        <f>IF(SUM(GM$522:GM$523)=0,IF('[7]Param-ARMS Data'!GH344="","",'[7]Param-ARMS Data'!GH344/100),"")</f>
        <v>5.0000000000000001E-3</v>
      </c>
      <c r="GN142" s="88">
        <f>IF(SUM(GN$522:GN$523)=0,IF('[7]Param-ARMS Data'!GI344="","",'[7]Param-ARMS Data'!GI344/100),"")</f>
        <v>5.0000000000000001E-3</v>
      </c>
      <c r="GO142" s="88">
        <f>IF(SUM(GO$522:GO$523)=0,IF('[7]Param-ARMS Data'!GJ344="","",'[7]Param-ARMS Data'!GJ344/100),"")</f>
        <v>5.0000000000000001E-3</v>
      </c>
      <c r="GP142" s="88">
        <f>IF(SUM(GP$522:GP$523)=0,IF('[7]Param-ARMS Data'!GK344="","",'[7]Param-ARMS Data'!GK344/100),"")</f>
        <v>5.0000000000000001E-3</v>
      </c>
      <c r="GQ142" s="88">
        <f>IF(SUM(GQ$522:GQ$523)=0,IF('[7]Param-ARMS Data'!GL344="","",'[7]Param-ARMS Data'!GL344/100),"")</f>
        <v>5.0000000000000001E-3</v>
      </c>
      <c r="GR142" s="88">
        <f>IF(SUM(GR$522:GR$523)=0,IF('[7]Param-ARMS Data'!GM344="","",'[7]Param-ARMS Data'!GM344/100),"")</f>
        <v>5.0000000000000001E-3</v>
      </c>
      <c r="GS142" s="88">
        <f>IF(SUM(GS$522:GS$523)=0,IF('[7]Param-ARMS Data'!GN344="","",'[7]Param-ARMS Data'!GN344/100),"")</f>
        <v>5.0000000000000001E-3</v>
      </c>
      <c r="GT142" s="88">
        <f>IF(SUM(GT$522:GT$523)=0,IF('[7]Param-ARMS Data'!GO344="","",'[7]Param-ARMS Data'!GO344/100),"")</f>
        <v>5.0000000000000001E-3</v>
      </c>
      <c r="GU142" s="88">
        <f>IF(SUM(GU$522:GU$523)=0,IF('[7]Param-ARMS Data'!GP344="","",'[7]Param-ARMS Data'!GP344/100),"")</f>
        <v>5.0000000000000001E-3</v>
      </c>
      <c r="GV142" s="88">
        <f>IF(SUM(GV$522:GV$523)=0,IF('[7]Param-ARMS Data'!GQ344="","",'[7]Param-ARMS Data'!GQ344/100),"")</f>
        <v>5.0000000000000001E-3</v>
      </c>
      <c r="GW142" s="88">
        <f>IF(SUM(GW$522:GW$523)=0,IF('[7]Param-ARMS Data'!GR344="","",'[7]Param-ARMS Data'!GR344/100),"")</f>
        <v>5.0000000000000001E-3</v>
      </c>
      <c r="GX142" s="88">
        <f>IF(SUM(GX$522:GX$523)=0,IF('[7]Param-ARMS Data'!GS344="","",'[7]Param-ARMS Data'!GS344/100),"")</f>
        <v>5.0000000000000001E-3</v>
      </c>
      <c r="GY142" s="88">
        <f>IF(SUM(GY$522:GY$523)=0,IF('[7]Param-ARMS Data'!GT344="","",'[7]Param-ARMS Data'!GT344/100),"")</f>
        <v>5.0000000000000001E-3</v>
      </c>
      <c r="GZ142" s="88">
        <f>IF(SUM(GZ$522:GZ$523)=0,IF('[7]Param-ARMS Data'!GU344="","",'[7]Param-ARMS Data'!GU344/100),"")</f>
        <v>5.0000000000000001E-3</v>
      </c>
      <c r="HA142" s="88">
        <f>IF(SUM(HA$522:HA$523)=0,IF('[7]Param-ARMS Data'!GV344="","",'[7]Param-ARMS Data'!GV344/100),"")</f>
        <v>5.0000000000000001E-3</v>
      </c>
      <c r="HB142" s="88">
        <f>IF(SUM(HB$522:HB$523)=0,IF('[7]Param-ARMS Data'!GW344="","",'[7]Param-ARMS Data'!GW344/100),"")</f>
        <v>5.0000000000000001E-3</v>
      </c>
      <c r="HC142" s="88">
        <f>IF(SUM(HC$522:HC$523)=0,IF('[7]Param-ARMS Data'!GX344="","",'[7]Param-ARMS Data'!GX344/100),"")</f>
        <v>5.0000000000000001E-3</v>
      </c>
      <c r="HD142" s="88">
        <f>IF(SUM(HD$522:HD$523)=0,IF('[7]Param-ARMS Data'!GY344="","",'[7]Param-ARMS Data'!GY344/100),"")</f>
        <v>5.0000000000000001E-3</v>
      </c>
      <c r="HE142" s="88">
        <f>IF(SUM(HE$522:HE$523)=0,IF('[7]Param-ARMS Data'!GZ344="","",'[7]Param-ARMS Data'!GZ344/100),"")</f>
        <v>5.0000000000000001E-3</v>
      </c>
      <c r="HF142" s="88">
        <f>IF(SUM(HF$522:HF$523)=0,IF('[7]Param-ARMS Data'!HA344="","",'[7]Param-ARMS Data'!HA344/100),"")</f>
        <v>5.0000000000000001E-3</v>
      </c>
      <c r="HG142" s="88">
        <f>IF(SUM(HG$522:HG$523)=0,IF('[7]Param-ARMS Data'!HB344="","",'[7]Param-ARMS Data'!HB344/100),"")</f>
        <v>5.0000000000000001E-3</v>
      </c>
      <c r="HH142" s="88">
        <f>IF(SUM(HH$522:HH$523)=0,IF('[7]Param-ARMS Data'!HC344="","",'[7]Param-ARMS Data'!HC344/100),"")</f>
        <v>5.0000000000000001E-3</v>
      </c>
      <c r="HI142" s="88">
        <f>IF(SUM(HI$522:HI$523)=0,IF('[7]Param-ARMS Data'!HD344="","",'[7]Param-ARMS Data'!HD344/100),"")</f>
        <v>5.0000000000000001E-3</v>
      </c>
      <c r="HJ142" s="88">
        <f>IF(SUM(HJ$522:HJ$523)=0,IF('[7]Param-ARMS Data'!HE344="","",'[7]Param-ARMS Data'!HE344/100),"")</f>
        <v>5.0000000000000001E-3</v>
      </c>
      <c r="HK142" s="88">
        <f>IF(SUM(HK$522:HK$523)=0,IF('[7]Param-ARMS Data'!HF344="","",'[7]Param-ARMS Data'!HF344/100),"")</f>
        <v>5.0000000000000001E-3</v>
      </c>
      <c r="HL142" s="88">
        <f>IF(SUM(HL$522:HL$523)=0,IF('[7]Param-ARMS Data'!HG344="","",'[7]Param-ARMS Data'!HG344/100),"")</f>
        <v>5.0000000000000001E-3</v>
      </c>
      <c r="HM142" s="88">
        <f>IF(SUM(HM$522:HM$523)=0,IF('[7]Param-ARMS Data'!HH344="","",'[7]Param-ARMS Data'!HH344/100),"")</f>
        <v>5.0000000000000001E-3</v>
      </c>
      <c r="HN142" s="88">
        <f>IF(SUM(HN$522:HN$523)=0,IF('[7]Param-ARMS Data'!HI344="","",'[7]Param-ARMS Data'!HI344/100),"")</f>
        <v>5.0000000000000001E-3</v>
      </c>
      <c r="HO142" s="88">
        <f>IF(SUM(HO$522:HO$523)=0,IF('[7]Param-ARMS Data'!HJ344="","",'[7]Param-ARMS Data'!HJ344/100),"")</f>
        <v>5.0000000000000001E-3</v>
      </c>
      <c r="HP142" s="88">
        <f>IF(SUM(HP$522:HP$523)=0,IF('[7]Param-ARMS Data'!HK344="","",'[7]Param-ARMS Data'!HK344/100),"")</f>
        <v>5.0000000000000001E-3</v>
      </c>
      <c r="HQ142" s="88">
        <f>IF(SUM(HQ$522:HQ$523)=0,IF('[7]Param-ARMS Data'!HL344="","",'[7]Param-ARMS Data'!HL344/100),"")</f>
        <v>5.0000000000000001E-3</v>
      </c>
      <c r="HR142" s="88">
        <f>IF(SUM(HR$522:HR$523)=0,IF('[7]Param-ARMS Data'!HM344="","",'[7]Param-ARMS Data'!HM344/100),"")</f>
        <v>5.0000000000000001E-3</v>
      </c>
      <c r="HS142" s="88">
        <f>IF(SUM(HS$522:HS$523)=0,IF('[7]Param-ARMS Data'!HN344="","",'[7]Param-ARMS Data'!HN344/100),"")</f>
        <v>5.0000000000000001E-3</v>
      </c>
      <c r="HT142" s="88">
        <f>IF(SUM(HT$522:HT$523)=0,IF('[7]Param-ARMS Data'!HO344="","",'[7]Param-ARMS Data'!HO344/100),"")</f>
        <v>5.0000000000000001E-3</v>
      </c>
      <c r="HU142" s="88">
        <f>IF(SUM(HU$522:HU$523)=0,IF('[7]Param-ARMS Data'!HP344="","",'[7]Param-ARMS Data'!HP344/100),"")</f>
        <v>5.0000000000000001E-3</v>
      </c>
      <c r="HV142" s="88">
        <f>IF(SUM(HV$522:HV$523)=0,IF('[7]Param-ARMS Data'!HQ344="","",'[7]Param-ARMS Data'!HQ344/100),"")</f>
        <v>5.0000000000000001E-3</v>
      </c>
      <c r="HW142" s="88">
        <f>IF(SUM(HW$522:HW$523)=0,IF('[7]Param-ARMS Data'!HR344="","",'[7]Param-ARMS Data'!HR344/100),"")</f>
        <v>5.0000000000000001E-3</v>
      </c>
      <c r="HX142" s="88">
        <f>IF(SUM(HX$522:HX$523)=0,IF('[7]Param-ARMS Data'!HS344="","",'[7]Param-ARMS Data'!HS344/100),"")</f>
        <v>5.0000000000000001E-3</v>
      </c>
      <c r="HY142" s="88">
        <f>IF(SUM(HY$522:HY$523)=0,IF('[7]Param-ARMS Data'!HT344="","",'[7]Param-ARMS Data'!HT344/100),"")</f>
        <v>5.0000000000000001E-3</v>
      </c>
      <c r="HZ142" s="88">
        <f>IF(SUM(HZ$522:HZ$523)=0,IF('[7]Param-ARMS Data'!HU344="","",'[7]Param-ARMS Data'!HU344/100),"")</f>
        <v>5.0000000000000001E-3</v>
      </c>
      <c r="IA142" s="88">
        <f>IF(SUM(IA$522:IA$523)=0,IF('[7]Param-ARMS Data'!HV344="","",'[7]Param-ARMS Data'!HV344/100),"")</f>
        <v>5.0000000000000001E-3</v>
      </c>
      <c r="IB142" s="88">
        <f>IF(SUM(IB$522:IB$523)=0,IF('[7]Param-ARMS Data'!HW344="","",'[7]Param-ARMS Data'!HW344/100),"")</f>
        <v>5.0000000000000001E-3</v>
      </c>
      <c r="IC142" s="88">
        <f>IF(SUM(IC$522:IC$523)=0,IF('[7]Param-ARMS Data'!HX344="","",'[7]Param-ARMS Data'!HX344/100),"")</f>
        <v>5.0000000000000001E-3</v>
      </c>
      <c r="ID142" s="88">
        <f>IF(SUM(ID$522:ID$523)=0,IF('[7]Param-ARMS Data'!HY344="","",'[7]Param-ARMS Data'!HY344/100),"")</f>
        <v>5.0000000000000001E-3</v>
      </c>
      <c r="IE142" s="88">
        <f>IF(SUM(IE$522:IE$523)=0,IF('[7]Param-ARMS Data'!HZ344="","",'[7]Param-ARMS Data'!HZ344/100),"")</f>
        <v>5.0000000000000001E-3</v>
      </c>
      <c r="IF142" s="88">
        <f>IF(SUM(IF$522:IF$523)=0,IF('[7]Param-ARMS Data'!IA344="","",'[7]Param-ARMS Data'!IA344/100),"")</f>
        <v>5.0000000000000001E-3</v>
      </c>
      <c r="IG142" s="88">
        <f>IF(SUM(IG$522:IG$523)=0,IF('[7]Param-ARMS Data'!IB344="","",'[7]Param-ARMS Data'!IB344/100),"")</f>
        <v>5.0000000000000001E-3</v>
      </c>
      <c r="IH142" s="88">
        <f>IF(SUM(IH$522:IH$523)=0,IF('[7]Param-ARMS Data'!IC344="","",'[7]Param-ARMS Data'!IC344/100),"")</f>
        <v>5.0000000000000001E-3</v>
      </c>
      <c r="II142" s="88">
        <f>IF(SUM(II$522:II$523)=0,IF('[7]Param-ARMS Data'!ID344="","",'[7]Param-ARMS Data'!ID344/100),"")</f>
        <v>5.0000000000000001E-3</v>
      </c>
      <c r="IJ142" s="88">
        <f>IF(SUM(IJ$522:IJ$523)=0,IF('[7]Param-ARMS Data'!IE344="","",'[7]Param-ARMS Data'!IE344/100),"")</f>
        <v>5.0000000000000001E-3</v>
      </c>
      <c r="IK142" s="88">
        <f>IF(SUM(IK$522:IK$523)=0,IF('[7]Param-ARMS Data'!IF344="","",'[7]Param-ARMS Data'!IF344/100),"")</f>
        <v>5.0000000000000001E-3</v>
      </c>
      <c r="IL142" s="88">
        <f>IF(SUM(IL$522:IL$523)=0,IF('[7]Param-ARMS Data'!IG344="","",'[7]Param-ARMS Data'!IG344/100),"")</f>
        <v>5.0000000000000001E-3</v>
      </c>
      <c r="IM142" s="88">
        <f>IF(SUM(IM$522:IM$523)=0,IF('[7]Param-ARMS Data'!IH344="","",'[7]Param-ARMS Data'!IH344/100),"")</f>
        <v>5.0000000000000001E-3</v>
      </c>
      <c r="IN142" s="88">
        <f>IF(SUM(IN$522:IN$523)=0,IF('[7]Param-ARMS Data'!II344="","",'[7]Param-ARMS Data'!II344/100),"")</f>
        <v>5.0000000000000001E-3</v>
      </c>
      <c r="IO142" s="88">
        <f>IF(SUM(IO$522:IO$523)=0,IF('[7]Param-ARMS Data'!IJ344="","",'[7]Param-ARMS Data'!IJ344/100),"")</f>
        <v>5.0000000000000001E-3</v>
      </c>
      <c r="IP142" s="88">
        <f>IF(SUM(IP$522:IP$523)=0,IF('[7]Param-ARMS Data'!IK344="","",'[7]Param-ARMS Data'!IK344/100),"")</f>
        <v>5.0000000000000001E-3</v>
      </c>
      <c r="IQ142" s="88">
        <f>IF(SUM(IQ$522:IQ$523)=0,IF('[7]Param-ARMS Data'!IL344="","",'[7]Param-ARMS Data'!IL344/100),"")</f>
        <v>5.0000000000000001E-3</v>
      </c>
      <c r="IR142" s="88">
        <f>IF(SUM(IR$522:IR$523)=0,IF('[7]Param-ARMS Data'!IM344="","",'[7]Param-ARMS Data'!IM344/100),"")</f>
        <v>5.0000000000000001E-3</v>
      </c>
      <c r="IS142" s="88">
        <f>IF(SUM(IS$522:IS$523)=0,IF('[7]Param-ARMS Data'!IN344="","",'[7]Param-ARMS Data'!IN344/100),"")</f>
        <v>5.0000000000000001E-3</v>
      </c>
      <c r="IT142" s="88">
        <f>IF(SUM(IT$522:IT$523)=0,IF('[7]Param-ARMS Data'!IO344="","",'[7]Param-ARMS Data'!IO344/100),"")</f>
        <v>5.0000000000000001E-3</v>
      </c>
      <c r="IU142" s="88">
        <f>IF(SUM(IU$522:IU$523)=0,IF('[7]Param-ARMS Data'!IP344="","",'[7]Param-ARMS Data'!IP344/100),"")</f>
        <v>5.0000000000000001E-3</v>
      </c>
      <c r="IV142" s="88">
        <f>IF(SUM(IV$522:IV$523)=0,IF('[7]Param-ARMS Data'!IQ344="","",'[7]Param-ARMS Data'!IQ344/100),"")</f>
        <v>5.0000000000000001E-3</v>
      </c>
      <c r="IW142" s="88">
        <f>IF(SUM(IW$522:IW$523)=0,IF('[7]Param-ARMS Data'!IR344="","",'[7]Param-ARMS Data'!IR344/100),"")</f>
        <v>5.0000000000000001E-3</v>
      </c>
      <c r="IX142" s="88">
        <f>IF(SUM(IX$522:IX$523)=0,IF('[7]Param-ARMS Data'!IS344="","",'[7]Param-ARMS Data'!IS344/100),"")</f>
        <v>5.0000000000000001E-3</v>
      </c>
      <c r="IY142" s="88">
        <f>IF(SUM(IY$522:IY$523)=0,IF('[7]Param-ARMS Data'!IT344="","",'[7]Param-ARMS Data'!IT344/100),"")</f>
        <v>5.0000000000000001E-3</v>
      </c>
      <c r="IZ142" s="88">
        <f>IF(SUM(IZ$522:IZ$523)=0,IF('[7]Param-ARMS Data'!IU344="","",'[7]Param-ARMS Data'!IU344/100),"")</f>
        <v>5.0000000000000001E-3</v>
      </c>
      <c r="JA142" s="88">
        <f>IF(SUM(JA$522:JA$523)=0,IF('[7]Param-ARMS Data'!IV344="","",'[7]Param-ARMS Data'!IV344/100),"")</f>
        <v>5.0000000000000001E-3</v>
      </c>
      <c r="JB142" s="88">
        <f>IF(SUM(JB$522:JB$523)=0,IF('[7]Param-ARMS Data'!IW344="","",'[7]Param-ARMS Data'!IW344/100),"")</f>
        <v>5.0000000000000001E-3</v>
      </c>
      <c r="JC142" s="88">
        <f>IF(SUM(JC$522:JC$523)=0,IF('[7]Param-ARMS Data'!IX344="","",'[7]Param-ARMS Data'!IX344/100),"")</f>
        <v>5.0000000000000001E-3</v>
      </c>
      <c r="JD142" s="88">
        <f>IF(SUM(JD$522:JD$523)=0,IF('[7]Param-ARMS Data'!IY344="","",'[7]Param-ARMS Data'!IY344/100),"")</f>
        <v>5.0000000000000001E-3</v>
      </c>
      <c r="JE142" s="88">
        <f>IF(SUM(JE$522:JE$523)=0,IF('[7]Param-ARMS Data'!IZ344="","",'[7]Param-ARMS Data'!IZ344/100),"")</f>
        <v>5.0000000000000001E-3</v>
      </c>
      <c r="JF142" s="88">
        <f>IF(SUM(JF$522:JF$523)=0,IF('[7]Param-ARMS Data'!JA344="","",'[7]Param-ARMS Data'!JA344/100),"")</f>
        <v>5.0000000000000001E-3</v>
      </c>
      <c r="JG142" s="88">
        <f>IF(SUM(JG$522:JG$523)=0,IF('[7]Param-ARMS Data'!JB344="","",'[7]Param-ARMS Data'!JB344/100),"")</f>
        <v>5.0000000000000001E-3</v>
      </c>
      <c r="JH142" s="88">
        <f>IF(SUM(JH$522:JH$523)=0,IF('[7]Param-ARMS Data'!JC344="","",'[7]Param-ARMS Data'!JC344/100),"")</f>
        <v>5.0000000000000001E-3</v>
      </c>
      <c r="JI142" s="88">
        <f>IF(SUM(JI$522:JI$523)=0,IF('[7]Param-ARMS Data'!JD344="","",'[7]Param-ARMS Data'!JD344/100),"")</f>
        <v>5.0000000000000001E-3</v>
      </c>
      <c r="JJ142" s="88">
        <f>IF(SUM(JJ$522:JJ$523)=0,IF('[7]Param-ARMS Data'!JE344="","",'[7]Param-ARMS Data'!JE344/100),"")</f>
        <v>5.0000000000000001E-3</v>
      </c>
      <c r="JK142" s="88">
        <f>IF(SUM(JK$522:JK$523)=0,IF('[7]Param-ARMS Data'!JF344="","",'[7]Param-ARMS Data'!JF344/100),"")</f>
        <v>5.0000000000000001E-3</v>
      </c>
      <c r="JL142" s="88">
        <f>IF(SUM(JL$522:JL$523)=0,IF('[7]Param-ARMS Data'!JG344="","",'[7]Param-ARMS Data'!JG344/100),"")</f>
        <v>5.0000000000000001E-3</v>
      </c>
      <c r="JM142" s="88">
        <f>IF(SUM(JM$522:JM$523)=0,IF('[7]Param-ARMS Data'!JH344="","",'[7]Param-ARMS Data'!JH344/100),"")</f>
        <v>5.0000000000000001E-3</v>
      </c>
      <c r="JN142" s="88">
        <f>IF(SUM(JN$522:JN$523)=0,IF('[7]Param-ARMS Data'!JI344="","",'[7]Param-ARMS Data'!JI344/100),"")</f>
        <v>5.0000000000000001E-3</v>
      </c>
      <c r="JO142" s="88">
        <f>IF(SUM(JO$522:JO$523)=0,IF('[7]Param-ARMS Data'!JJ344="","",'[7]Param-ARMS Data'!JJ344/100),"")</f>
        <v>5.0000000000000001E-3</v>
      </c>
      <c r="JP142" s="88">
        <f>IF(SUM(JP$522:JP$523)=0,IF('[7]Param-ARMS Data'!JK344="","",'[7]Param-ARMS Data'!JK344/100),"")</f>
        <v>5.0000000000000001E-3</v>
      </c>
      <c r="JQ142" s="88">
        <f>IF(SUM(JQ$522:JQ$523)=0,IF('[7]Param-ARMS Data'!JL344="","",'[7]Param-ARMS Data'!JL344/100),"")</f>
        <v>5.0000000000000001E-3</v>
      </c>
      <c r="JR142" s="88">
        <f>IF(SUM(JR$522:JR$523)=0,IF('[7]Param-ARMS Data'!JM344="","",'[7]Param-ARMS Data'!JM344/100),"")</f>
        <v>5.0000000000000001E-3</v>
      </c>
      <c r="JS142" s="88">
        <f>IF(SUM(JS$522:JS$523)=0,IF('[7]Param-ARMS Data'!JN344="","",'[7]Param-ARMS Data'!JN344/100),"")</f>
        <v>5.0000000000000001E-3</v>
      </c>
      <c r="JT142" s="88">
        <f>IF(SUM(JT$522:JT$523)=0,IF('[7]Param-ARMS Data'!JO344="","",'[7]Param-ARMS Data'!JO344/100),"")</f>
        <v>5.0000000000000001E-3</v>
      </c>
      <c r="JU142" s="88">
        <f>IF(SUM(JU$522:JU$523)=0,IF('[7]Param-ARMS Data'!JP344="","",'[7]Param-ARMS Data'!JP344/100),"")</f>
        <v>5.0000000000000001E-3</v>
      </c>
      <c r="JV142" s="88">
        <f>IF(SUM(JV$522:JV$523)=0,IF('[7]Param-ARMS Data'!JQ344="","",'[7]Param-ARMS Data'!JQ344/100),"")</f>
        <v>5.0000000000000001E-3</v>
      </c>
      <c r="JW142" s="88">
        <f>IF(SUM(JW$522:JW$523)=0,IF('[7]Param-ARMS Data'!JR344="","",'[7]Param-ARMS Data'!JR344/100),"")</f>
        <v>5.0000000000000001E-3</v>
      </c>
      <c r="JX142" s="88">
        <f>IF(SUM(JX$522:JX$523)=0,IF('[7]Param-ARMS Data'!JS344="","",'[7]Param-ARMS Data'!JS344/100),"")</f>
        <v>5.0000000000000001E-3</v>
      </c>
      <c r="JY142" s="88">
        <f>IF(SUM(JY$522:JY$523)=0,IF('[7]Param-ARMS Data'!JT344="","",'[7]Param-ARMS Data'!JT344/100),"")</f>
        <v>5.0000000000000001E-3</v>
      </c>
      <c r="JZ142" s="88">
        <f>IF(SUM(JZ$522:JZ$523)=0,IF('[7]Param-ARMS Data'!JU344="","",'[7]Param-ARMS Data'!JU344/100),"")</f>
        <v>5.0000000000000001E-3</v>
      </c>
      <c r="KA142" s="88">
        <f>IF(SUM(KA$522:KA$523)=0,IF('[7]Param-ARMS Data'!JV344="","",'[7]Param-ARMS Data'!JV344/100),"")</f>
        <v>5.0000000000000001E-3</v>
      </c>
      <c r="KB142" s="88">
        <f>IF(SUM(KB$522:KB$523)=0,IF('[7]Param-ARMS Data'!JW344="","",'[7]Param-ARMS Data'!JW344/100),"")</f>
        <v>5.0000000000000001E-3</v>
      </c>
      <c r="KC142" s="88">
        <f>IF(SUM(KC$522:KC$523)=0,IF('[7]Param-ARMS Data'!JX344="","",'[7]Param-ARMS Data'!JX344/100),"")</f>
        <v>5.0000000000000001E-3</v>
      </c>
      <c r="KD142" s="88">
        <f>IF(SUM(KD$522:KD$523)=0,IF('[7]Param-ARMS Data'!JY344="","",'[7]Param-ARMS Data'!JY344/100),"")</f>
        <v>5.0000000000000001E-3</v>
      </c>
      <c r="KE142" s="88">
        <f>IF(SUM(KE$522:KE$523)=0,IF('[7]Param-ARMS Data'!JZ344="","",'[7]Param-ARMS Data'!JZ344/100),"")</f>
        <v>5.0000000000000001E-3</v>
      </c>
      <c r="KF142" s="88">
        <f>IF(SUM(KF$522:KF$523)=0,IF('[7]Param-ARMS Data'!KA344="","",'[7]Param-ARMS Data'!KA344/100),"")</f>
        <v>5.0000000000000001E-3</v>
      </c>
      <c r="KG142" s="88">
        <f>IF(SUM(KG$522:KG$523)=0,IF('[7]Param-ARMS Data'!KB344="","",'[7]Param-ARMS Data'!KB344/100),"")</f>
        <v>5.0000000000000001E-3</v>
      </c>
      <c r="KH142" s="88">
        <f>IF(SUM(KH$522:KH$523)=0,IF('[7]Param-ARMS Data'!KC344="","",'[7]Param-ARMS Data'!KC344/100),"")</f>
        <v>5.0000000000000001E-3</v>
      </c>
      <c r="KI142" s="88">
        <f>IF(SUM(KI$522:KI$523)=0,IF('[7]Param-ARMS Data'!KD344="","",'[7]Param-ARMS Data'!KD344/100),"")</f>
        <v>5.0000000000000001E-3</v>
      </c>
      <c r="KJ142" s="88">
        <f>IF(SUM(KJ$522:KJ$523)=0,IF('[7]Param-ARMS Data'!KE344="","",'[7]Param-ARMS Data'!KE344/100),"")</f>
        <v>5.0000000000000001E-3</v>
      </c>
      <c r="KK142" s="88">
        <f>IF(SUM(KK$522:KK$523)=0,IF('[7]Param-ARMS Data'!KF344="","",'[7]Param-ARMS Data'!KF344/100),"")</f>
        <v>5.0000000000000001E-3</v>
      </c>
      <c r="KL142" s="88">
        <f>IF(SUM(KL$522:KL$523)=0,IF('[7]Param-ARMS Data'!KG344="","",'[7]Param-ARMS Data'!KG344/100),"")</f>
        <v>5.0000000000000001E-3</v>
      </c>
      <c r="KM142" s="88">
        <f>IF(SUM(KM$522:KM$523)=0,IF('[7]Param-ARMS Data'!KH344="","",'[7]Param-ARMS Data'!KH344/100),"")</f>
        <v>5.0000000000000001E-3</v>
      </c>
      <c r="KN142" s="88">
        <f>IF(SUM(KN$522:KN$523)=0,IF('[7]Param-ARMS Data'!KI344="","",'[7]Param-ARMS Data'!KI344/100),"")</f>
        <v>5.0000000000000001E-3</v>
      </c>
      <c r="KO142" s="88">
        <f>IF(SUM(KO$522:KO$523)=0,IF('[7]Param-ARMS Data'!KJ344="","",'[7]Param-ARMS Data'!KJ344/100),"")</f>
        <v>5.0000000000000001E-3</v>
      </c>
      <c r="KP142" s="88">
        <f>IF(SUM(KP$522:KP$523)=0,IF('[7]Param-ARMS Data'!KK344="","",'[7]Param-ARMS Data'!KK344/100),"")</f>
        <v>5.0000000000000001E-3</v>
      </c>
      <c r="KQ142" s="88">
        <f>IF(SUM(KQ$522:KQ$523)=0,IF('[7]Param-ARMS Data'!KL344="","",'[7]Param-ARMS Data'!KL344/100),"")</f>
        <v>5.0000000000000001E-3</v>
      </c>
      <c r="KR142" s="88">
        <f>IF(SUM(KR$522:KR$523)=0,IF('[7]Param-ARMS Data'!KM344="","",'[7]Param-ARMS Data'!KM344/100),"")</f>
        <v>5.0000000000000001E-3</v>
      </c>
      <c r="KS142" s="88">
        <f>IF(SUM(KS$522:KS$523)=0,IF('[7]Param-ARMS Data'!KN344="","",'[7]Param-ARMS Data'!KN344/100),"")</f>
        <v>5.0000000000000001E-3</v>
      </c>
      <c r="KT142" s="88">
        <f>IF(SUM(KT$522:KT$523)=0,IF('[7]Param-ARMS Data'!KO344="","",'[7]Param-ARMS Data'!KO344/100),"")</f>
        <v>5.0000000000000001E-3</v>
      </c>
      <c r="KU142" s="88">
        <f>IF(SUM(KU$522:KU$523)=0,IF('[7]Param-ARMS Data'!KP344="","",'[7]Param-ARMS Data'!KP344/100),"")</f>
        <v>5.0000000000000001E-3</v>
      </c>
      <c r="KV142" s="88">
        <f>IF(SUM(KV$522:KV$523)=0,IF('[7]Param-ARMS Data'!KQ344="","",'[7]Param-ARMS Data'!KQ344/100),"")</f>
        <v>5.0000000000000001E-3</v>
      </c>
      <c r="KW142" s="88">
        <f>IF(SUM(KW$522:KW$523)=0,IF('[7]Param-ARMS Data'!KR344="","",'[7]Param-ARMS Data'!KR344/100),"")</f>
        <v>5.0000000000000001E-3</v>
      </c>
      <c r="KX142" s="88">
        <f>IF(SUM(KX$522:KX$523)=0,IF('[7]Param-ARMS Data'!KS344="","",'[7]Param-ARMS Data'!KS344/100),"")</f>
        <v>5.0000000000000001E-3</v>
      </c>
      <c r="KY142" s="88">
        <f>IF(SUM(KY$522:KY$523)=0,IF('[7]Param-ARMS Data'!KT344="","",'[7]Param-ARMS Data'!KT344/100),"")</f>
        <v>5.0000000000000001E-3</v>
      </c>
      <c r="KZ142" s="88">
        <f>IF(SUM(KZ$522:KZ$523)=0,IF('[7]Param-ARMS Data'!KU344="","",'[7]Param-ARMS Data'!KU344/100),"")</f>
        <v>5.0000000000000001E-3</v>
      </c>
      <c r="LA142" s="88">
        <f>IF(SUM(LA$522:LA$523)=0,IF('[7]Param-ARMS Data'!KV344="","",'[7]Param-ARMS Data'!KV344/100),"")</f>
        <v>5.0000000000000001E-3</v>
      </c>
      <c r="LB142" s="88">
        <f>IF(SUM(LB$522:LB$523)=0,IF('[7]Param-ARMS Data'!KW344="","",'[7]Param-ARMS Data'!KW344/100),"")</f>
        <v>5.0000000000000001E-3</v>
      </c>
      <c r="LC142" s="88">
        <f>IF(SUM(LC$522:LC$523)=0,IF('[7]Param-ARMS Data'!KX344="","",'[7]Param-ARMS Data'!KX344/100),"")</f>
        <v>5.0000000000000001E-3</v>
      </c>
      <c r="LD142" s="88">
        <f>IF(SUM(LD$522:LD$523)=0,IF('[7]Param-ARMS Data'!KY344="","",'[7]Param-ARMS Data'!KY344/100),"")</f>
        <v>5.0000000000000001E-3</v>
      </c>
      <c r="LE142" s="88">
        <f>IF(SUM(LE$522:LE$523)=0,IF('[7]Param-ARMS Data'!KZ344="","",'[7]Param-ARMS Data'!KZ344/100),"")</f>
        <v>5.0000000000000001E-3</v>
      </c>
      <c r="LF142" s="88">
        <f>IF(SUM(LF$522:LF$523)=0,IF('[7]Param-ARMS Data'!LA344="","",'[7]Param-ARMS Data'!LA344/100),"")</f>
        <v>5.0000000000000001E-3</v>
      </c>
      <c r="LG142" s="88">
        <f>IF(SUM(LG$522:LG$523)=0,IF('[7]Param-ARMS Data'!LB344="","",'[7]Param-ARMS Data'!LB344/100),"")</f>
        <v>5.0000000000000001E-3</v>
      </c>
      <c r="LH142" s="88">
        <f>IF(SUM(LH$522:LH$523)=0,IF('[7]Param-ARMS Data'!LC344="","",'[7]Param-ARMS Data'!LC344/100),"")</f>
        <v>5.0000000000000001E-3</v>
      </c>
      <c r="LI142" s="88">
        <f>IF(SUM(LI$522:LI$523)=0,IF('[7]Param-ARMS Data'!LD344="","",'[7]Param-ARMS Data'!LD344/100),"")</f>
        <v>5.0000000000000001E-3</v>
      </c>
      <c r="LJ142" s="88">
        <f>IF(SUM(LJ$522:LJ$523)=0,IF('[7]Param-ARMS Data'!LE344="","",'[7]Param-ARMS Data'!LE344/100),"")</f>
        <v>5.0000000000000001E-3</v>
      </c>
      <c r="LK142" s="88">
        <f>IF(SUM(LK$522:LK$523)=0,IF('[7]Param-ARMS Data'!LF344="","",'[7]Param-ARMS Data'!LF344/100),"")</f>
        <v>5.0000000000000001E-3</v>
      </c>
      <c r="LL142" s="88">
        <f>IF(SUM(LL$522:LL$523)=0,IF('[7]Param-ARMS Data'!LG344="","",'[7]Param-ARMS Data'!LG344/100),"")</f>
        <v>5.0000000000000001E-3</v>
      </c>
      <c r="LM142" s="88">
        <f>IF(SUM(LM$522:LM$523)=0,IF('[7]Param-ARMS Data'!LH344="","",'[7]Param-ARMS Data'!LH344/100),"")</f>
        <v>5.0000000000000001E-3</v>
      </c>
      <c r="LN142" s="88">
        <f>IF(SUM(LN$522:LN$523)=0,IF('[7]Param-ARMS Data'!LI344="","",'[7]Param-ARMS Data'!LI344/100),"")</f>
        <v>5.0000000000000001E-3</v>
      </c>
      <c r="LO142" s="88">
        <f>IF(SUM(LO$522:LO$523)=0,IF('[7]Param-ARMS Data'!LJ344="","",'[7]Param-ARMS Data'!LJ344/100),"")</f>
        <v>5.0000000000000001E-3</v>
      </c>
      <c r="LP142" s="88">
        <f>IF(SUM(LP$522:LP$523)=0,IF('[7]Param-ARMS Data'!LK344="","",'[7]Param-ARMS Data'!LK344/100),"")</f>
        <v>5.0000000000000001E-3</v>
      </c>
      <c r="LQ142" s="88">
        <f>IF(SUM(LQ$522:LQ$523)=0,IF('[7]Param-ARMS Data'!LL344="","",'[7]Param-ARMS Data'!LL344/100),"")</f>
        <v>5.0000000000000001E-3</v>
      </c>
      <c r="LR142" s="88">
        <f>IF(SUM(LR$522:LR$523)=0,IF('[7]Param-ARMS Data'!LM344="","",'[7]Param-ARMS Data'!LM344/100),"")</f>
        <v>5.0000000000000001E-3</v>
      </c>
      <c r="LS142" s="88">
        <f>IF(SUM(LS$522:LS$523)=0,IF('[7]Param-ARMS Data'!LN344="","",'[7]Param-ARMS Data'!LN344/100),"")</f>
        <v>5.0000000000000001E-3</v>
      </c>
      <c r="LT142" s="88">
        <f>IF(SUM(LT$522:LT$523)=0,IF('[7]Param-ARMS Data'!LO344="","",'[7]Param-ARMS Data'!LO344/100),"")</f>
        <v>5.0000000000000001E-3</v>
      </c>
      <c r="LU142" s="88">
        <f>IF(SUM(LU$522:LU$523)=0,IF('[7]Param-ARMS Data'!LP344="","",'[7]Param-ARMS Data'!LP344/100),"")</f>
        <v>5.0000000000000001E-3</v>
      </c>
      <c r="LV142" s="88">
        <f>IF(SUM(LV$522:LV$523)=0,IF('[7]Param-ARMS Data'!LQ344="","",'[7]Param-ARMS Data'!LQ344/100),"")</f>
        <v>5.0000000000000001E-3</v>
      </c>
      <c r="LW142" s="88">
        <f>IF(SUM(LW$522:LW$523)=0,IF('[7]Param-ARMS Data'!LR344="","",'[7]Param-ARMS Data'!LR344/100),"")</f>
        <v>5.0000000000000001E-3</v>
      </c>
      <c r="LX142" s="88">
        <f>IF(SUM(LX$522:LX$523)=0,IF('[7]Param-ARMS Data'!LS344="","",'[7]Param-ARMS Data'!LS344/100),"")</f>
        <v>5.0000000000000001E-3</v>
      </c>
      <c r="LY142" s="88">
        <f>IF(SUM(LY$522:LY$523)=0,IF('[7]Param-ARMS Data'!LT344="","",'[7]Param-ARMS Data'!LT344/100),"")</f>
        <v>5.0000000000000001E-3</v>
      </c>
      <c r="LZ142" s="88">
        <f>IF(SUM(LZ$522:LZ$523)=0,IF('[7]Param-ARMS Data'!LU344="","",'[7]Param-ARMS Data'!LU344/100),"")</f>
        <v>5.0000000000000001E-3</v>
      </c>
      <c r="MA142" s="88">
        <f>IF(SUM(MA$522:MA$523)=0,IF('[7]Param-ARMS Data'!LV344="","",'[7]Param-ARMS Data'!LV344/100),"")</f>
        <v>5.0000000000000001E-3</v>
      </c>
      <c r="MB142" s="88">
        <f>IF(SUM(MB$522:MB$523)=0,IF('[7]Param-ARMS Data'!LW344="","",'[7]Param-ARMS Data'!LW344/100),"")</f>
        <v>5.0000000000000001E-3</v>
      </c>
      <c r="MC142" s="88">
        <f>IF(SUM(MC$522:MC$523)=0,IF('[7]Param-ARMS Data'!LX344="","",'[7]Param-ARMS Data'!LX344/100),"")</f>
        <v>5.0000000000000001E-3</v>
      </c>
      <c r="MD142" s="88">
        <f>IF(SUM(MD$522:MD$523)=0,IF('[7]Param-ARMS Data'!LY344="","",'[7]Param-ARMS Data'!LY344/100),"")</f>
        <v>5.0000000000000001E-3</v>
      </c>
      <c r="ME142" s="88">
        <f>IF(SUM(ME$522:ME$523)=0,IF('[7]Param-ARMS Data'!LZ344="","",'[7]Param-ARMS Data'!LZ344/100),"")</f>
        <v>5.0000000000000001E-3</v>
      </c>
      <c r="MF142" s="88">
        <f>IF(SUM(MF$522:MF$523)=0,IF('[7]Param-ARMS Data'!MA344="","",'[7]Param-ARMS Data'!MA344/100),"")</f>
        <v>5.0000000000000001E-3</v>
      </c>
      <c r="MG142" s="88">
        <f>IF(SUM(MG$522:MG$523)=0,IF('[7]Param-ARMS Data'!MB344="","",'[7]Param-ARMS Data'!MB344/100),"")</f>
        <v>5.0000000000000001E-3</v>
      </c>
      <c r="MH142" s="88">
        <f>IF(SUM(MH$522:MH$523)=0,IF('[7]Param-ARMS Data'!MC344="","",'[7]Param-ARMS Data'!MC344/100),"")</f>
        <v>5.0000000000000001E-3</v>
      </c>
      <c r="MI142" s="88">
        <f>IF(SUM(MI$522:MI$523)=0,IF('[7]Param-ARMS Data'!MD344="","",'[7]Param-ARMS Data'!MD344/100),"")</f>
        <v>5.0000000000000001E-3</v>
      </c>
      <c r="MJ142" s="88">
        <f>IF(SUM(MJ$522:MJ$523)=0,IF('[7]Param-ARMS Data'!ME344="","",'[7]Param-ARMS Data'!ME344/100),"")</f>
        <v>5.0000000000000001E-3</v>
      </c>
      <c r="MK142" s="88">
        <f>IF(SUM(MK$522:MK$523)=0,IF('[7]Param-ARMS Data'!MF344="","",'[7]Param-ARMS Data'!MF344/100),"")</f>
        <v>5.0000000000000001E-3</v>
      </c>
      <c r="ML142" s="88">
        <f>IF(SUM(ML$522:ML$523)=0,IF('[7]Param-ARMS Data'!MG344="","",'[7]Param-ARMS Data'!MG344/100),"")</f>
        <v>5.0000000000000001E-3</v>
      </c>
      <c r="MM142" s="88">
        <f>IF(SUM(MM$522:MM$523)=0,IF('[7]Param-ARMS Data'!MH344="","",'[7]Param-ARMS Data'!MH344/100),"")</f>
        <v>5.0000000000000001E-3</v>
      </c>
      <c r="MN142" s="88">
        <f>IF(SUM(MN$522:MN$523)=0,IF('[7]Param-ARMS Data'!MI344="","",'[7]Param-ARMS Data'!MI344/100),"")</f>
        <v>5.0000000000000001E-3</v>
      </c>
      <c r="MO142" s="88">
        <f>IF(SUM(MO$522:MO$523)=0,IF('[7]Param-ARMS Data'!MJ344="","",'[7]Param-ARMS Data'!MJ344/100),"")</f>
        <v>5.0000000000000001E-3</v>
      </c>
      <c r="MP142" s="88">
        <f>IF(SUM(MP$522:MP$523)=0,IF('[7]Param-ARMS Data'!MK344="","",'[7]Param-ARMS Data'!MK344/100),"")</f>
        <v>5.0000000000000001E-3</v>
      </c>
      <c r="MQ142" s="88">
        <f>IF(SUM(MQ$522:MQ$523)=0,IF('[7]Param-ARMS Data'!ML344="","",'[7]Param-ARMS Data'!ML344/100),"")</f>
        <v>5.0000000000000001E-3</v>
      </c>
      <c r="MR142" s="88">
        <f>IF(SUM(MR$522:MR$523)=0,IF('[7]Param-ARMS Data'!MM344="","",'[7]Param-ARMS Data'!MM344/100),"")</f>
        <v>5.0000000000000001E-3</v>
      </c>
      <c r="MS142" s="88">
        <f>IF(SUM(MS$522:MS$523)=0,IF('[7]Param-ARMS Data'!MN344="","",'[7]Param-ARMS Data'!MN344/100),"")</f>
        <v>5.0000000000000001E-3</v>
      </c>
      <c r="MT142" s="88">
        <f>IF(SUM(MT$522:MT$523)=0,IF('[7]Param-ARMS Data'!MO344="","",'[7]Param-ARMS Data'!MO344/100),"")</f>
        <v>5.0000000000000001E-3</v>
      </c>
      <c r="MU142" s="88">
        <f>IF(SUM(MU$522:MU$523)=0,IF('[7]Param-ARMS Data'!MP344="","",'[7]Param-ARMS Data'!MP344/100),"")</f>
        <v>5.0000000000000001E-3</v>
      </c>
      <c r="MV142" s="88">
        <f>IF(SUM(MV$522:MV$523)=0,IF('[7]Param-ARMS Data'!MQ344="","",'[7]Param-ARMS Data'!MQ344/100),"")</f>
        <v>5.0000000000000001E-3</v>
      </c>
      <c r="MW142" s="88">
        <f>IF(SUM(MW$522:MW$523)=0,IF('[7]Param-ARMS Data'!MR344="","",'[7]Param-ARMS Data'!MR344/100),"")</f>
        <v>5.0000000000000001E-3</v>
      </c>
      <c r="MX142" s="88">
        <f>IF(SUM(MX$522:MX$523)=0,IF('[7]Param-ARMS Data'!MS344="","",'[7]Param-ARMS Data'!MS344/100),"")</f>
        <v>5.0000000000000001E-3</v>
      </c>
      <c r="MY142" s="88">
        <f>IF(SUM(MY$522:MY$523)=0,IF('[7]Param-ARMS Data'!MT344="","",'[7]Param-ARMS Data'!MT344/100),"")</f>
        <v>5.0000000000000001E-3</v>
      </c>
      <c r="MZ142" s="88">
        <f>IF(SUM(MZ$522:MZ$523)=0,IF('[7]Param-ARMS Data'!MU344="","",'[7]Param-ARMS Data'!MU344/100),"")</f>
        <v>5.0000000000000001E-3</v>
      </c>
      <c r="NA142" s="88">
        <f>IF(SUM(NA$522:NA$523)=0,IF('[7]Param-ARMS Data'!MV344="","",'[7]Param-ARMS Data'!MV344/100),"")</f>
        <v>5.0000000000000001E-3</v>
      </c>
      <c r="NB142" s="88">
        <f>IF(SUM(NB$522:NB$523)=0,IF('[7]Param-ARMS Data'!MW344="","",'[7]Param-ARMS Data'!MW344/100),"")</f>
        <v>5.0000000000000001E-3</v>
      </c>
      <c r="NC142" s="88">
        <f>IF(SUM(NC$522:NC$523)=0,IF('[7]Param-ARMS Data'!MX344="","",'[7]Param-ARMS Data'!MX344/100),"")</f>
        <v>5.0000000000000001E-3</v>
      </c>
      <c r="ND142" s="88">
        <f>IF(SUM(ND$522:ND$523)=0,IF('[7]Param-ARMS Data'!MY344="","",'[7]Param-ARMS Data'!MY344/100),"")</f>
        <v>5.0000000000000001E-3</v>
      </c>
      <c r="NE142" s="88">
        <f>IF(SUM(NE$522:NE$523)=0,IF('[7]Param-ARMS Data'!MZ344="","",'[7]Param-ARMS Data'!MZ344/100),"")</f>
        <v>5.0000000000000001E-3</v>
      </c>
      <c r="NF142" s="88">
        <f>IF(SUM(NF$522:NF$523)=0,IF('[7]Param-ARMS Data'!NA344="","",'[7]Param-ARMS Data'!NA344/100),"")</f>
        <v>5.0000000000000001E-3</v>
      </c>
      <c r="NG142" s="88">
        <f>IF(SUM(NG$522:NG$523)=0,IF('[7]Param-ARMS Data'!NB344="","",'[7]Param-ARMS Data'!NB344/100),"")</f>
        <v>5.0000000000000001E-3</v>
      </c>
      <c r="NH142" s="88">
        <f>IF(SUM(NH$522:NH$523)=0,IF('[7]Param-ARMS Data'!NC344="","",'[7]Param-ARMS Data'!NC344/100),"")</f>
        <v>5.0000000000000001E-3</v>
      </c>
      <c r="NI142" s="88">
        <f>IF(SUM(NI$522:NI$523)=0,IF('[7]Param-ARMS Data'!ND344="","",'[7]Param-ARMS Data'!ND344/100),"")</f>
        <v>5.0000000000000001E-3</v>
      </c>
      <c r="NJ142" s="88">
        <f>IF(SUM(NJ$522:NJ$523)=0,IF('[7]Param-ARMS Data'!NE344="","",'[7]Param-ARMS Data'!NE344/100),"")</f>
        <v>5.0000000000000001E-3</v>
      </c>
      <c r="NK142" s="88">
        <f>IF(SUM(NK$522:NK$523)=0,IF('[7]Param-ARMS Data'!NF344="","",'[7]Param-ARMS Data'!NF344/100),"")</f>
        <v>5.0000000000000001E-3</v>
      </c>
      <c r="NL142" s="88">
        <f>IF(SUM(NL$522:NL$523)=0,IF('[7]Param-ARMS Data'!NG344="","",'[7]Param-ARMS Data'!NG344/100),"")</f>
        <v>5.0000000000000001E-3</v>
      </c>
      <c r="NM142" s="88">
        <f>IF(SUM(NM$522:NM$523)=0,IF('[7]Param-ARMS Data'!NH344="","",'[7]Param-ARMS Data'!NH344/100),"")</f>
        <v>5.0000000000000001E-3</v>
      </c>
      <c r="NN142" s="88">
        <f>IF(SUM(NN$522:NN$523)=0,IF('[7]Param-ARMS Data'!NI344="","",'[7]Param-ARMS Data'!NI344/100),"")</f>
        <v>5.0000000000000001E-3</v>
      </c>
      <c r="NO142" s="88">
        <f>IF(SUM(NO$522:NO$523)=0,IF('[7]Param-ARMS Data'!NJ344="","",'[7]Param-ARMS Data'!NJ344/100),"")</f>
        <v>5.0000000000000001E-3</v>
      </c>
      <c r="NP142" s="88">
        <f>IF(SUM(NP$522:NP$523)=0,IF('[7]Param-ARMS Data'!NK344="","",'[7]Param-ARMS Data'!NK344/100),"")</f>
        <v>5.0000000000000001E-3</v>
      </c>
      <c r="NQ142" s="88">
        <f>IF(SUM(NQ$522:NQ$523)=0,IF('[7]Param-ARMS Data'!NL344="","",'[7]Param-ARMS Data'!NL344/100),"")</f>
        <v>5.0000000000000001E-3</v>
      </c>
      <c r="NR142" s="88">
        <f>IF(SUM(NR$522:NR$523)=0,IF('[7]Param-ARMS Data'!NM344="","",'[7]Param-ARMS Data'!NM344/100),"")</f>
        <v>5.0000000000000001E-3</v>
      </c>
      <c r="NS142" s="88">
        <f>IF(SUM(NS$522:NS$523)=0,IF('[7]Param-ARMS Data'!NN344="","",'[7]Param-ARMS Data'!NN344/100),"")</f>
        <v>5.0000000000000001E-3</v>
      </c>
      <c r="NT142" s="88">
        <f>IF(SUM(NT$522:NT$523)=0,IF('[7]Param-ARMS Data'!NO344="","",'[7]Param-ARMS Data'!NO344/100),"")</f>
        <v>5.0000000000000001E-3</v>
      </c>
      <c r="NU142" s="88">
        <f>IF(SUM(NU$522:NU$523)=0,IF('[7]Param-ARMS Data'!NP344="","",'[7]Param-ARMS Data'!NP344/100),"")</f>
        <v>5.0000000000000001E-3</v>
      </c>
      <c r="NV142" s="88">
        <f>IF(SUM(NV$522:NV$523)=0,IF('[7]Param-ARMS Data'!NQ344="","",'[7]Param-ARMS Data'!NQ344/100),"")</f>
        <v>5.0000000000000001E-3</v>
      </c>
      <c r="NW142" s="88">
        <f>IF(SUM(NW$522:NW$523)=0,IF('[7]Param-ARMS Data'!NR344="","",'[7]Param-ARMS Data'!NR344/100),"")</f>
        <v>5.0000000000000001E-3</v>
      </c>
      <c r="NX142" s="88">
        <f>IF(SUM(NX$522:NX$523)=0,IF('[7]Param-ARMS Data'!NS344="","",'[7]Param-ARMS Data'!NS344/100),"")</f>
        <v>5.0000000000000001E-3</v>
      </c>
      <c r="NY142" s="88">
        <f>IF(SUM(NY$522:NY$523)=0,IF('[7]Param-ARMS Data'!NT344="","",'[7]Param-ARMS Data'!NT344/100),"")</f>
        <v>5.0000000000000001E-3</v>
      </c>
      <c r="NZ142" s="88">
        <f>IF(SUM(NZ$522:NZ$523)=0,IF('[7]Param-ARMS Data'!NU344="","",'[7]Param-ARMS Data'!NU344/100),"")</f>
        <v>5.0000000000000001E-3</v>
      </c>
      <c r="OA142" s="88">
        <f>IF(SUM(OA$522:OA$523)=0,IF('[7]Param-ARMS Data'!NV344="","",'[7]Param-ARMS Data'!NV344/100),"")</f>
        <v>5.0000000000000001E-3</v>
      </c>
      <c r="OB142" s="88">
        <f>IF(SUM(OB$522:OB$523)=0,IF('[7]Param-ARMS Data'!NW344="","",'[7]Param-ARMS Data'!NW344/100),"")</f>
        <v>5.0000000000000001E-3</v>
      </c>
      <c r="OC142" s="88">
        <f>IF(SUM(OC$522:OC$523)=0,IF('[7]Param-ARMS Data'!NX344="","",'[7]Param-ARMS Data'!NX344/100),"")</f>
        <v>5.0000000000000001E-3</v>
      </c>
      <c r="OD142" s="88">
        <f>IF(SUM(OD$522:OD$523)=0,IF('[7]Param-ARMS Data'!NY344="","",'[7]Param-ARMS Data'!NY344/100),"")</f>
        <v>5.0000000000000001E-3</v>
      </c>
      <c r="OE142" s="88">
        <f>IF(SUM(OE$522:OE$523)=0,IF('[7]Param-ARMS Data'!NZ344="","",'[7]Param-ARMS Data'!NZ344/100),"")</f>
        <v>5.0000000000000001E-3</v>
      </c>
      <c r="OF142" s="88">
        <f>IF(SUM(OF$522:OF$523)=0,IF('[7]Param-ARMS Data'!OA344="","",'[7]Param-ARMS Data'!OA344/100),"")</f>
        <v>5.0000000000000001E-3</v>
      </c>
      <c r="OG142" s="88">
        <f>IF(SUM(OG$522:OG$523)=0,IF('[7]Param-ARMS Data'!OB344="","",'[7]Param-ARMS Data'!OB344/100),"")</f>
        <v>5.0000000000000001E-3</v>
      </c>
      <c r="OH142" s="88">
        <f>IF(SUM(OH$522:OH$523)=0,IF('[7]Param-ARMS Data'!OC344="","",'[7]Param-ARMS Data'!OC344/100),"")</f>
        <v>5.0000000000000001E-3</v>
      </c>
      <c r="OI142" s="88">
        <f>IF(SUM(OI$522:OI$523)=0,IF('[7]Param-ARMS Data'!OD344="","",'[7]Param-ARMS Data'!OD344/100),"")</f>
        <v>5.0000000000000001E-3</v>
      </c>
      <c r="OJ142" s="88">
        <f>IF(SUM(OJ$522:OJ$523)=0,IF('[7]Param-ARMS Data'!OE344="","",'[7]Param-ARMS Data'!OE344/100),"")</f>
        <v>5.0000000000000001E-3</v>
      </c>
      <c r="OK142" s="88">
        <f>IF(SUM(OK$522:OK$523)=0,IF('[7]Param-ARMS Data'!OF344="","",'[7]Param-ARMS Data'!OF344/100),"")</f>
        <v>5.0000000000000001E-3</v>
      </c>
      <c r="OL142" s="88">
        <f>IF(SUM(OL$522:OL$523)=0,IF('[7]Param-ARMS Data'!OG344="","",'[7]Param-ARMS Data'!OG344/100),"")</f>
        <v>5.0000000000000001E-3</v>
      </c>
      <c r="OM142" s="88">
        <f>IF(SUM(OM$522:OM$523)=0,IF('[7]Param-ARMS Data'!OH344="","",'[7]Param-ARMS Data'!OH344/100),"")</f>
        <v>5.0000000000000001E-3</v>
      </c>
      <c r="ON142" s="88">
        <f>IF(SUM(ON$522:ON$523)=0,IF('[7]Param-ARMS Data'!OI344="","",'[7]Param-ARMS Data'!OI344/100),"")</f>
        <v>5.0000000000000001E-3</v>
      </c>
      <c r="OO142" s="88">
        <f>IF(SUM(OO$522:OO$523)=0,IF('[7]Param-ARMS Data'!OJ344="","",'[7]Param-ARMS Data'!OJ344/100),"")</f>
        <v>5.0000000000000001E-3</v>
      </c>
      <c r="OP142" s="88">
        <f>IF(SUM(OP$522:OP$523)=0,IF('[7]Param-ARMS Data'!OK344="","",'[7]Param-ARMS Data'!OK344/100),"")</f>
        <v>5.0000000000000001E-3</v>
      </c>
      <c r="OQ142" s="88">
        <f>IF(SUM(OQ$522:OQ$523)=0,IF('[7]Param-ARMS Data'!OL344="","",'[7]Param-ARMS Data'!OL344/100),"")</f>
        <v>5.0000000000000001E-3</v>
      </c>
      <c r="OR142" s="88">
        <f>IF(SUM(OR$522:OR$523)=0,IF('[7]Param-ARMS Data'!OM344="","",'[7]Param-ARMS Data'!OM344/100),"")</f>
        <v>5.0000000000000001E-3</v>
      </c>
      <c r="OS142" s="88">
        <f>IF(SUM(OS$522:OS$523)=0,IF('[7]Param-ARMS Data'!ON344="","",'[7]Param-ARMS Data'!ON344/100),"")</f>
        <v>5.0000000000000001E-3</v>
      </c>
      <c r="OT142" s="88">
        <f>IF(SUM(OT$522:OT$523)=0,IF('[7]Param-ARMS Data'!OO344="","",'[7]Param-ARMS Data'!OO344/100),"")</f>
        <v>5.0000000000000001E-3</v>
      </c>
      <c r="OU142" s="88">
        <f>IF(SUM(OU$522:OU$523)=0,IF('[7]Param-ARMS Data'!OP344="","",'[7]Param-ARMS Data'!OP344/100),"")</f>
        <v>5.0000000000000001E-3</v>
      </c>
      <c r="OV142" s="88">
        <f>IF(SUM(OV$522:OV$523)=0,IF('[7]Param-ARMS Data'!OQ344="","",'[7]Param-ARMS Data'!OQ344/100),"")</f>
        <v>5.0000000000000001E-3</v>
      </c>
      <c r="OW142" s="88">
        <f>IF(SUM(OW$522:OW$523)=0,IF('[7]Param-ARMS Data'!OR344="","",'[7]Param-ARMS Data'!OR344/100),"")</f>
        <v>5.0000000000000001E-3</v>
      </c>
      <c r="OX142" s="88">
        <f>IF(SUM(OX$522:OX$523)=0,IF('[7]Param-ARMS Data'!OS344="","",'[7]Param-ARMS Data'!OS344/100),"")</f>
        <v>5.0000000000000001E-3</v>
      </c>
      <c r="OY142" s="88">
        <f>IF(SUM(OY$522:OY$523)=0,IF('[7]Param-ARMS Data'!OT344="","",'[7]Param-ARMS Data'!OT344/100),"")</f>
        <v>5.0000000000000001E-3</v>
      </c>
      <c r="OZ142" s="88">
        <f>IF(SUM(OZ$522:OZ$523)=0,IF('[7]Param-ARMS Data'!OU344="","",'[7]Param-ARMS Data'!OU344/100),"")</f>
        <v>5.0000000000000001E-3</v>
      </c>
      <c r="PA142" s="88">
        <f>IF(SUM(PA$522:PA$523)=0,IF('[7]Param-ARMS Data'!OV344="","",'[7]Param-ARMS Data'!OV344/100),"")</f>
        <v>5.0000000000000001E-3</v>
      </c>
      <c r="PB142" s="88">
        <f>IF(SUM(PB$522:PB$523)=0,IF('[7]Param-ARMS Data'!OW344="","",'[7]Param-ARMS Data'!OW344/100),"")</f>
        <v>5.0000000000000001E-3</v>
      </c>
      <c r="PC142" s="88">
        <f>IF(SUM(PC$522:PC$523)=0,IF('[7]Param-ARMS Data'!OX344="","",'[7]Param-ARMS Data'!OX344/100),"")</f>
        <v>5.0000000000000001E-3</v>
      </c>
      <c r="PD142" s="88">
        <f>IF(SUM(PD$522:PD$523)=0,IF('[7]Param-ARMS Data'!OY344="","",'[7]Param-ARMS Data'!OY344/100),"")</f>
        <v>5.0000000000000001E-3</v>
      </c>
      <c r="PE142" s="88">
        <f>IF(SUM(PE$522:PE$523)=0,IF('[7]Param-ARMS Data'!OZ344="","",'[7]Param-ARMS Data'!OZ344/100),"")</f>
        <v>5.0000000000000001E-3</v>
      </c>
      <c r="PF142" s="88">
        <f>IF(SUM(PF$522:PF$523)=0,IF('[7]Param-ARMS Data'!PA344="","",'[7]Param-ARMS Data'!PA344/100),"")</f>
        <v>5.0000000000000001E-3</v>
      </c>
      <c r="PG142" s="88">
        <f>IF(SUM(PG$522:PG$523)=0,IF('[7]Param-ARMS Data'!PB344="","",'[7]Param-ARMS Data'!PB344/100),"")</f>
        <v>5.0000000000000001E-3</v>
      </c>
      <c r="PH142" s="88">
        <f>IF(SUM(PH$522:PH$523)=0,IF('[7]Param-ARMS Data'!PC344="","",'[7]Param-ARMS Data'!PC344/100),"")</f>
        <v>5.0000000000000001E-3</v>
      </c>
      <c r="PI142" s="88">
        <f>IF(SUM(PI$522:PI$523)=0,IF('[7]Param-ARMS Data'!PD344="","",'[7]Param-ARMS Data'!PD344/100),"")</f>
        <v>5.0000000000000001E-3</v>
      </c>
      <c r="PJ142" s="88">
        <f>IF(SUM(PJ$522:PJ$523)=0,IF('[7]Param-ARMS Data'!PE344="","",'[7]Param-ARMS Data'!PE344/100),"")</f>
        <v>5.0000000000000001E-3</v>
      </c>
      <c r="PK142" s="88">
        <f>IF(SUM(PK$522:PK$523)=0,IF('[7]Param-ARMS Data'!PF344="","",'[7]Param-ARMS Data'!PF344/100),"")</f>
        <v>5.0000000000000001E-3</v>
      </c>
      <c r="PL142" s="88">
        <f>IF(SUM(PL$522:PL$523)=0,IF('[7]Param-ARMS Data'!PG344="","",'[7]Param-ARMS Data'!PG344/100),"")</f>
        <v>5.0000000000000001E-3</v>
      </c>
      <c r="PM142" s="88">
        <f>IF(SUM(PM$522:PM$523)=0,IF('[7]Param-ARMS Data'!PH344="","",'[7]Param-ARMS Data'!PH344/100),"")</f>
        <v>5.0000000000000001E-3</v>
      </c>
      <c r="PN142" s="88">
        <f>IF(SUM(PN$522:PN$523)=0,IF('[7]Param-ARMS Data'!PI344="","",'[7]Param-ARMS Data'!PI344/100),"")</f>
        <v>5.0000000000000001E-3</v>
      </c>
      <c r="PO142" s="88">
        <f>IF(SUM(PO$522:PO$523)=0,IF('[7]Param-ARMS Data'!PJ344="","",'[7]Param-ARMS Data'!PJ344/100),"")</f>
        <v>5.0000000000000001E-3</v>
      </c>
      <c r="PP142" s="88">
        <f>IF(SUM(PP$522:PP$523)=0,IF('[7]Param-ARMS Data'!PK344="","",'[7]Param-ARMS Data'!PK344/100),"")</f>
        <v>5.0000000000000001E-3</v>
      </c>
      <c r="PQ142" s="88">
        <f>IF(SUM(PQ$522:PQ$523)=0,IF('[7]Param-ARMS Data'!PL344="","",'[7]Param-ARMS Data'!PL344/100),"")</f>
        <v>5.0000000000000001E-3</v>
      </c>
      <c r="PR142" s="88">
        <f>IF(SUM(PR$522:PR$523)=0,IF('[7]Param-ARMS Data'!PM344="","",'[7]Param-ARMS Data'!PM344/100),"")</f>
        <v>5.0000000000000001E-3</v>
      </c>
      <c r="PS142" s="88">
        <f>IF(SUM(PS$522:PS$523)=0,IF('[7]Param-ARMS Data'!PN344="","",'[7]Param-ARMS Data'!PN344/100),"")</f>
        <v>5.0000000000000001E-3</v>
      </c>
      <c r="PT142" s="88">
        <f>IF(SUM(PT$522:PT$523)=0,IF('[7]Param-ARMS Data'!PO344="","",'[7]Param-ARMS Data'!PO344/100),"")</f>
        <v>5.0000000000000001E-3</v>
      </c>
      <c r="PU142" s="88">
        <f>IF(SUM(PU$522:PU$523)=0,IF('[7]Param-ARMS Data'!PP344="","",'[7]Param-ARMS Data'!PP344/100),"")</f>
        <v>5.0000000000000001E-3</v>
      </c>
      <c r="PV142" s="88">
        <f>IF(SUM(PV$522:PV$523)=0,IF('[7]Param-ARMS Data'!PQ344="","",'[7]Param-ARMS Data'!PQ344/100),"")</f>
        <v>5.0000000000000001E-3</v>
      </c>
      <c r="PW142" s="88">
        <f>IF(SUM(PW$522:PW$523)=0,IF('[7]Param-ARMS Data'!PR344="","",'[7]Param-ARMS Data'!PR344/100),"")</f>
        <v>5.0000000000000001E-3</v>
      </c>
      <c r="PX142" s="88">
        <f>IF(SUM(PX$522:PX$523)=0,IF('[7]Param-ARMS Data'!PS344="","",'[7]Param-ARMS Data'!PS344/100),"")</f>
        <v>5.0000000000000001E-3</v>
      </c>
      <c r="PY142" s="88">
        <f>IF(SUM(PY$522:PY$523)=0,IF('[7]Param-ARMS Data'!PT344="","",'[7]Param-ARMS Data'!PT344/100),"")</f>
        <v>5.0000000000000001E-3</v>
      </c>
      <c r="PZ142" s="88">
        <f>IF(SUM(PZ$522:PZ$523)=0,IF('[7]Param-ARMS Data'!PU344="","",'[7]Param-ARMS Data'!PU344/100),"")</f>
        <v>5.0000000000000001E-3</v>
      </c>
      <c r="QA142" s="88">
        <f>IF(SUM(QA$522:QA$523)=0,IF('[7]Param-ARMS Data'!PV344="","",'[7]Param-ARMS Data'!PV344/100),"")</f>
        <v>5.0000000000000001E-3</v>
      </c>
      <c r="QB142" s="88">
        <f>IF(SUM(QB$522:QB$523)=0,IF('[7]Param-ARMS Data'!PW344="","",'[7]Param-ARMS Data'!PW344/100),"")</f>
        <v>5.0000000000000001E-3</v>
      </c>
      <c r="QC142" s="88">
        <f>IF(SUM(QC$522:QC$523)=0,IF('[7]Param-ARMS Data'!PX344="","",'[7]Param-ARMS Data'!PX344/100),"")</f>
        <v>5.0000000000000001E-3</v>
      </c>
      <c r="QD142" s="88">
        <f>IF(SUM(QD$522:QD$523)=0,IF('[7]Param-ARMS Data'!PY344="","",'[7]Param-ARMS Data'!PY344/100),"")</f>
        <v>5.0000000000000001E-3</v>
      </c>
      <c r="QE142" s="88">
        <f>IF(SUM(QE$522:QE$523)=0,IF('[7]Param-ARMS Data'!PZ344="","",'[7]Param-ARMS Data'!PZ344/100),"")</f>
        <v>5.0000000000000001E-3</v>
      </c>
      <c r="QF142" s="88">
        <f>IF(SUM(QF$522:QF$523)=0,IF('[7]Param-ARMS Data'!QA344="","",'[7]Param-ARMS Data'!QA344/100),"")</f>
        <v>5.0000000000000001E-3</v>
      </c>
      <c r="QG142" s="88">
        <f>IF(SUM(QG$522:QG$523)=0,IF('[7]Param-ARMS Data'!QB344="","",'[7]Param-ARMS Data'!QB344/100),"")</f>
        <v>5.0000000000000001E-3</v>
      </c>
      <c r="QH142" s="88">
        <f>IF(SUM(QH$522:QH$523)=0,IF('[7]Param-ARMS Data'!QC344="","",'[7]Param-ARMS Data'!QC344/100),"")</f>
        <v>5.0000000000000001E-3</v>
      </c>
      <c r="QI142" s="88">
        <f>IF(SUM(QI$522:QI$523)=0,IF('[7]Param-ARMS Data'!QD344="","",'[7]Param-ARMS Data'!QD344/100),"")</f>
        <v>5.0000000000000001E-3</v>
      </c>
      <c r="QJ142" s="88">
        <f>IF(SUM(QJ$522:QJ$523)=0,IF('[7]Param-ARMS Data'!QE344="","",'[7]Param-ARMS Data'!QE344/100),"")</f>
        <v>5.0000000000000001E-3</v>
      </c>
      <c r="QK142" s="88">
        <f>IF(SUM(QK$522:QK$523)=0,IF('[7]Param-ARMS Data'!QF344="","",'[7]Param-ARMS Data'!QF344/100),"")</f>
        <v>5.0000000000000001E-3</v>
      </c>
      <c r="QL142" s="88">
        <f>IF(SUM(QL$522:QL$523)=0,IF('[7]Param-ARMS Data'!QG344="","",'[7]Param-ARMS Data'!QG344/100),"")</f>
        <v>5.0000000000000001E-3</v>
      </c>
      <c r="QM142" s="88">
        <f>IF(SUM(QM$522:QM$523)=0,IF('[7]Param-ARMS Data'!QH344="","",'[7]Param-ARMS Data'!QH344/100),"")</f>
        <v>5.0000000000000001E-3</v>
      </c>
      <c r="QN142" s="88">
        <f>IF(SUM(QN$522:QN$523)=0,IF('[7]Param-ARMS Data'!QI344="","",'[7]Param-ARMS Data'!QI344/100),"")</f>
        <v>5.0000000000000001E-3</v>
      </c>
      <c r="QO142" s="88">
        <f>IF(SUM(QO$522:QO$523)=0,IF('[7]Param-ARMS Data'!QJ344="","",'[7]Param-ARMS Data'!QJ344/100),"")</f>
        <v>5.0000000000000001E-3</v>
      </c>
      <c r="QP142" s="88">
        <f>IF(SUM(QP$522:QP$523)=0,IF('[7]Param-ARMS Data'!QK344="","",'[7]Param-ARMS Data'!QK344/100),"")</f>
        <v>5.0000000000000001E-3</v>
      </c>
      <c r="QQ142" s="88">
        <f>IF(SUM(QQ$522:QQ$523)=0,IF('[7]Param-ARMS Data'!QL344="","",'[7]Param-ARMS Data'!QL344/100),"")</f>
        <v>5.0000000000000001E-3</v>
      </c>
      <c r="QR142" s="88">
        <f>IF(SUM(QR$522:QR$523)=0,IF('[7]Param-ARMS Data'!QM344="","",'[7]Param-ARMS Data'!QM344/100),"")</f>
        <v>5.0000000000000001E-3</v>
      </c>
      <c r="QS142" s="88">
        <f>IF(SUM(QS$522:QS$523)=0,IF('[7]Param-ARMS Data'!QN344="","",'[7]Param-ARMS Data'!QN344/100),"")</f>
        <v>5.0000000000000001E-3</v>
      </c>
      <c r="QT142" s="88">
        <f>IF(SUM(QT$522:QT$523)=0,IF('[7]Param-ARMS Data'!QO344="","",'[7]Param-ARMS Data'!QO344/100),"")</f>
        <v>5.0000000000000001E-3</v>
      </c>
      <c r="QU142" s="88">
        <f>IF(SUM(QU$522:QU$523)=0,IF('[7]Param-ARMS Data'!QP344="","",'[7]Param-ARMS Data'!QP344/100),"")</f>
        <v>5.0000000000000001E-3</v>
      </c>
      <c r="QV142" s="88">
        <f>IF(SUM(QV$522:QV$523)=0,IF('[7]Param-ARMS Data'!QQ344="","",'[7]Param-ARMS Data'!QQ344/100),"")</f>
        <v>5.0000000000000001E-3</v>
      </c>
      <c r="QW142" s="88">
        <f>IF(SUM(QW$522:QW$523)=0,IF('[7]Param-ARMS Data'!QR344="","",'[7]Param-ARMS Data'!QR344/100),"")</f>
        <v>5.0000000000000001E-3</v>
      </c>
      <c r="QX142" s="88">
        <f>IF(SUM(QX$522:QX$523)=0,IF('[7]Param-ARMS Data'!QS344="","",'[7]Param-ARMS Data'!QS344/100),"")</f>
        <v>5.0000000000000001E-3</v>
      </c>
      <c r="QY142" s="88">
        <f>IF(SUM(QY$522:QY$523)=0,IF('[7]Param-ARMS Data'!QT344="","",'[7]Param-ARMS Data'!QT344/100),"")</f>
        <v>5.0000000000000001E-3</v>
      </c>
      <c r="QZ142" s="88">
        <f>IF(SUM(QZ$522:QZ$523)=0,IF('[7]Param-ARMS Data'!QU344="","",'[7]Param-ARMS Data'!QU344/100),"")</f>
        <v>5.0000000000000001E-3</v>
      </c>
      <c r="RA142" s="88">
        <f>IF(SUM(RA$522:RA$523)=0,IF('[7]Param-ARMS Data'!QV344="","",'[7]Param-ARMS Data'!QV344/100),"")</f>
        <v>5.0000000000000001E-3</v>
      </c>
      <c r="RB142" s="88">
        <f>IF(SUM(RB$522:RB$523)=0,IF('[7]Param-ARMS Data'!QW344="","",'[7]Param-ARMS Data'!QW344/100),"")</f>
        <v>5.0000000000000001E-3</v>
      </c>
      <c r="RC142" s="88">
        <f>IF(SUM(RC$522:RC$523)=0,IF('[7]Param-ARMS Data'!QX344="","",'[7]Param-ARMS Data'!QX344/100),"")</f>
        <v>5.0000000000000001E-3</v>
      </c>
      <c r="RD142" s="88">
        <f>IF(SUM(RD$522:RD$523)=0,IF('[7]Param-ARMS Data'!QY344="","",'[7]Param-ARMS Data'!QY344/100),"")</f>
        <v>5.0000000000000001E-3</v>
      </c>
      <c r="RE142" s="88">
        <f>IF(SUM(RE$522:RE$523)=0,IF('[7]Param-ARMS Data'!QZ344="","",'[7]Param-ARMS Data'!QZ344/100),"")</f>
        <v>5.0000000000000001E-3</v>
      </c>
      <c r="RF142" s="88">
        <f>IF(SUM(RF$522:RF$523)=0,IF('[7]Param-ARMS Data'!RA344="","",'[7]Param-ARMS Data'!RA344/100),"")</f>
        <v>5.0000000000000001E-3</v>
      </c>
      <c r="RG142" s="88">
        <f>IF(SUM(RG$522:RG$523)=0,IF('[7]Param-ARMS Data'!RB344="","",'[7]Param-ARMS Data'!RB344/100),"")</f>
        <v>5.0000000000000001E-3</v>
      </c>
      <c r="RH142" s="88">
        <f>IF(SUM(RH$522:RH$523)=0,IF('[7]Param-ARMS Data'!RC344="","",'[7]Param-ARMS Data'!RC344/100),"")</f>
        <v>5.0000000000000001E-3</v>
      </c>
      <c r="RI142" s="88">
        <f>IF(SUM(RI$522:RI$523)=0,IF('[7]Param-ARMS Data'!RD344="","",'[7]Param-ARMS Data'!RD344/100),"")</f>
        <v>5.0000000000000001E-3</v>
      </c>
      <c r="RJ142" s="88">
        <f>IF(SUM(RJ$522:RJ$523)=0,IF('[7]Param-ARMS Data'!RE344="","",'[7]Param-ARMS Data'!RE344/100),"")</f>
        <v>5.0000000000000001E-3</v>
      </c>
      <c r="RK142" s="88">
        <f>IF(SUM(RK$522:RK$523)=0,IF('[7]Param-ARMS Data'!RF344="","",'[7]Param-ARMS Data'!RF344/100),"")</f>
        <v>5.0000000000000001E-3</v>
      </c>
      <c r="RL142" s="88">
        <f>IF(SUM(RL$522:RL$523)=0,IF('[7]Param-ARMS Data'!RG344="","",'[7]Param-ARMS Data'!RG344/100),"")</f>
        <v>5.0000000000000001E-3</v>
      </c>
      <c r="RM142" s="88" t="str">
        <f>IF(SUM(RM$522:RM$523)=0,IF('[7]Param-ARMS Data'!RH344="","",'[7]Param-ARMS Data'!RH344/100),"")</f>
        <v/>
      </c>
      <c r="RN142" s="88" t="str">
        <f>IF(SUM(RN$522:RN$523)=0,IF('[7]Param-ARMS Data'!RI344="","",'[7]Param-ARMS Data'!RI344/100),"")</f>
        <v/>
      </c>
      <c r="RO142" s="88" t="str">
        <f>IF(SUM(RO$522:RO$523)=0,IF('[7]Param-ARMS Data'!RJ344="","",'[7]Param-ARMS Data'!RJ344/100),"")</f>
        <v/>
      </c>
      <c r="RP142" s="88" t="str">
        <f>IF(SUM(RP$522:RP$523)=0,IF('[7]Param-ARMS Data'!RK344="","",'[7]Param-ARMS Data'!RK344/100),"")</f>
        <v/>
      </c>
      <c r="RQ142" s="88" t="str">
        <f>IF(SUM(RQ$522:RQ$523)=0,IF('[7]Param-ARMS Data'!RL344="","",'[7]Param-ARMS Data'!RL344/100),"")</f>
        <v/>
      </c>
    </row>
    <row r="143" spans="1:485" s="39" customFormat="1">
      <c r="D143" s="88"/>
      <c r="F143" s="88"/>
      <c r="G143" s="88"/>
      <c r="H143" s="88"/>
      <c r="I143" s="88"/>
      <c r="S143" s="88" t="s">
        <v>2110</v>
      </c>
      <c r="T143" s="88">
        <f t="shared" ref="T143:CE145" si="16">IF(SUM(T$522:T$523)=0,T140,"")</f>
        <v>5.0000000000000001E-3</v>
      </c>
      <c r="U143" s="88">
        <f t="shared" si="16"/>
        <v>5.0000000000000001E-3</v>
      </c>
      <c r="V143" s="88">
        <f t="shared" si="16"/>
        <v>5.0000000000000001E-3</v>
      </c>
      <c r="W143" s="88">
        <f t="shared" si="16"/>
        <v>5.0000000000000001E-3</v>
      </c>
      <c r="X143" s="88">
        <f t="shared" si="16"/>
        <v>5.0000000000000001E-3</v>
      </c>
      <c r="Y143" s="88">
        <f t="shared" si="16"/>
        <v>5.0000000000000001E-3</v>
      </c>
      <c r="Z143" s="88">
        <f t="shared" si="16"/>
        <v>5.0000000000000001E-3</v>
      </c>
      <c r="AA143" s="88">
        <f t="shared" si="16"/>
        <v>5.0000000000000001E-3</v>
      </c>
      <c r="AB143" s="88">
        <f t="shared" si="16"/>
        <v>5.0000000000000001E-3</v>
      </c>
      <c r="AC143" s="88">
        <f t="shared" si="16"/>
        <v>5.0000000000000001E-3</v>
      </c>
      <c r="AD143" s="88">
        <f t="shared" si="16"/>
        <v>5.0000000000000001E-3</v>
      </c>
      <c r="AE143" s="88">
        <f t="shared" si="16"/>
        <v>5.0000000000000001E-3</v>
      </c>
      <c r="AF143" s="88">
        <f t="shared" si="16"/>
        <v>5.0000000000000001E-3</v>
      </c>
      <c r="AG143" s="88">
        <f t="shared" si="16"/>
        <v>5.0000000000000001E-3</v>
      </c>
      <c r="AH143" s="88">
        <f t="shared" si="16"/>
        <v>5.0000000000000001E-3</v>
      </c>
      <c r="AI143" s="88">
        <f t="shared" si="16"/>
        <v>5.0000000000000001E-3</v>
      </c>
      <c r="AJ143" s="88">
        <f t="shared" si="16"/>
        <v>5.0000000000000001E-3</v>
      </c>
      <c r="AK143" s="88">
        <f t="shared" si="16"/>
        <v>5.0000000000000001E-3</v>
      </c>
      <c r="AL143" s="88">
        <f t="shared" si="16"/>
        <v>5.0000000000000001E-3</v>
      </c>
      <c r="AM143" s="88">
        <f t="shared" si="16"/>
        <v>5.0000000000000001E-3</v>
      </c>
      <c r="AN143" s="88">
        <f t="shared" si="16"/>
        <v>5.0000000000000001E-3</v>
      </c>
      <c r="AO143" s="88">
        <f t="shared" si="16"/>
        <v>5.0000000000000001E-3</v>
      </c>
      <c r="AP143" s="88">
        <f t="shared" si="16"/>
        <v>5.0000000000000001E-3</v>
      </c>
      <c r="AQ143" s="88">
        <f t="shared" si="16"/>
        <v>5.0000000000000001E-3</v>
      </c>
      <c r="AR143" s="88">
        <f t="shared" si="16"/>
        <v>5.0000000000000001E-3</v>
      </c>
      <c r="AS143" s="88">
        <f t="shared" si="16"/>
        <v>5.0000000000000001E-3</v>
      </c>
      <c r="AT143" s="88">
        <f t="shared" si="16"/>
        <v>5.0000000000000001E-3</v>
      </c>
      <c r="AU143" s="88">
        <f t="shared" si="16"/>
        <v>5.0000000000000001E-3</v>
      </c>
      <c r="AV143" s="88">
        <f t="shared" si="16"/>
        <v>5.0000000000000001E-3</v>
      </c>
      <c r="AW143" s="88">
        <f t="shared" si="16"/>
        <v>5.0000000000000001E-3</v>
      </c>
      <c r="AX143" s="88">
        <f t="shared" si="16"/>
        <v>5.0000000000000001E-3</v>
      </c>
      <c r="AY143" s="88">
        <f t="shared" si="16"/>
        <v>5.0000000000000001E-3</v>
      </c>
      <c r="AZ143" s="88">
        <f t="shared" si="16"/>
        <v>5.0000000000000001E-3</v>
      </c>
      <c r="BA143" s="88">
        <f t="shared" si="16"/>
        <v>5.0000000000000001E-3</v>
      </c>
      <c r="BB143" s="88">
        <f t="shared" si="16"/>
        <v>5.0000000000000001E-3</v>
      </c>
      <c r="BC143" s="88">
        <f t="shared" si="16"/>
        <v>5.0000000000000001E-3</v>
      </c>
      <c r="BD143" s="88">
        <f t="shared" si="16"/>
        <v>5.0000000000000001E-3</v>
      </c>
      <c r="BE143" s="88">
        <f t="shared" si="16"/>
        <v>5.0000000000000001E-3</v>
      </c>
      <c r="BF143" s="88">
        <f t="shared" si="16"/>
        <v>5.0000000000000001E-3</v>
      </c>
      <c r="BG143" s="88">
        <f t="shared" si="16"/>
        <v>5.0000000000000001E-3</v>
      </c>
      <c r="BH143" s="88">
        <f t="shared" si="16"/>
        <v>5.0000000000000001E-3</v>
      </c>
      <c r="BI143" s="88">
        <f t="shared" si="16"/>
        <v>5.0000000000000001E-3</v>
      </c>
      <c r="BJ143" s="88">
        <f t="shared" si="16"/>
        <v>5.0000000000000001E-3</v>
      </c>
      <c r="BK143" s="88">
        <f t="shared" si="16"/>
        <v>5.0000000000000001E-3</v>
      </c>
      <c r="BL143" s="88">
        <f t="shared" si="16"/>
        <v>5.0000000000000001E-3</v>
      </c>
      <c r="BM143" s="88">
        <f t="shared" si="16"/>
        <v>5.0000000000000001E-3</v>
      </c>
      <c r="BN143" s="88">
        <f t="shared" si="16"/>
        <v>5.0000000000000001E-3</v>
      </c>
      <c r="BO143" s="88">
        <f t="shared" si="16"/>
        <v>5.0000000000000001E-3</v>
      </c>
      <c r="BP143" s="88">
        <f t="shared" si="16"/>
        <v>5.0000000000000001E-3</v>
      </c>
      <c r="BQ143" s="88">
        <f t="shared" si="16"/>
        <v>5.0000000000000001E-3</v>
      </c>
      <c r="BR143" s="88">
        <f t="shared" si="16"/>
        <v>5.0000000000000001E-3</v>
      </c>
      <c r="BS143" s="88">
        <f t="shared" si="16"/>
        <v>5.0000000000000001E-3</v>
      </c>
      <c r="BT143" s="88">
        <f t="shared" si="16"/>
        <v>5.0000000000000001E-3</v>
      </c>
      <c r="BU143" s="88">
        <f t="shared" si="16"/>
        <v>5.0000000000000001E-3</v>
      </c>
      <c r="BV143" s="88">
        <f t="shared" si="16"/>
        <v>5.0000000000000001E-3</v>
      </c>
      <c r="BW143" s="88">
        <f t="shared" si="16"/>
        <v>5.0000000000000001E-3</v>
      </c>
      <c r="BX143" s="88">
        <f t="shared" si="16"/>
        <v>5.0000000000000001E-3</v>
      </c>
      <c r="BY143" s="88">
        <f t="shared" si="16"/>
        <v>5.0000000000000001E-3</v>
      </c>
      <c r="BZ143" s="88">
        <f t="shared" si="16"/>
        <v>5.0000000000000001E-3</v>
      </c>
      <c r="CA143" s="88">
        <f t="shared" si="16"/>
        <v>5.0000000000000001E-3</v>
      </c>
      <c r="CB143" s="88">
        <f t="shared" si="16"/>
        <v>5.0000000000000001E-3</v>
      </c>
      <c r="CC143" s="88">
        <f t="shared" si="16"/>
        <v>5.0000000000000001E-3</v>
      </c>
      <c r="CD143" s="88">
        <f t="shared" si="16"/>
        <v>5.0000000000000001E-3</v>
      </c>
      <c r="CE143" s="88">
        <f t="shared" si="16"/>
        <v>5.0000000000000001E-3</v>
      </c>
      <c r="CF143" s="88">
        <f t="shared" ref="CF143:EQ145" si="17">IF(SUM(CF$522:CF$523)=0,CF140,"")</f>
        <v>5.0000000000000001E-3</v>
      </c>
      <c r="CG143" s="88">
        <f t="shared" si="17"/>
        <v>5.0000000000000001E-3</v>
      </c>
      <c r="CH143" s="88">
        <f t="shared" si="17"/>
        <v>5.0000000000000001E-3</v>
      </c>
      <c r="CI143" s="88">
        <f t="shared" si="17"/>
        <v>5.0000000000000001E-3</v>
      </c>
      <c r="CJ143" s="88">
        <f t="shared" si="17"/>
        <v>5.0000000000000001E-3</v>
      </c>
      <c r="CK143" s="88">
        <f t="shared" si="17"/>
        <v>5.0000000000000001E-3</v>
      </c>
      <c r="CL143" s="88">
        <f t="shared" si="17"/>
        <v>5.0000000000000001E-3</v>
      </c>
      <c r="CM143" s="88">
        <f t="shared" si="17"/>
        <v>5.0000000000000001E-3</v>
      </c>
      <c r="CN143" s="88">
        <f t="shared" si="17"/>
        <v>5.0000000000000001E-3</v>
      </c>
      <c r="CO143" s="88">
        <f t="shared" si="17"/>
        <v>5.0000000000000001E-3</v>
      </c>
      <c r="CP143" s="88">
        <f t="shared" si="17"/>
        <v>5.0000000000000001E-3</v>
      </c>
      <c r="CQ143" s="88">
        <f t="shared" si="17"/>
        <v>5.0000000000000001E-3</v>
      </c>
      <c r="CR143" s="88">
        <f t="shared" si="17"/>
        <v>5.0000000000000001E-3</v>
      </c>
      <c r="CS143" s="88">
        <f t="shared" si="17"/>
        <v>5.0000000000000001E-3</v>
      </c>
      <c r="CT143" s="88">
        <f t="shared" si="17"/>
        <v>5.0000000000000001E-3</v>
      </c>
      <c r="CU143" s="88">
        <f t="shared" si="17"/>
        <v>5.0000000000000001E-3</v>
      </c>
      <c r="CV143" s="88">
        <f t="shared" si="17"/>
        <v>5.0000000000000001E-3</v>
      </c>
      <c r="CW143" s="88">
        <f t="shared" si="17"/>
        <v>5.0000000000000001E-3</v>
      </c>
      <c r="CX143" s="88">
        <f t="shared" si="17"/>
        <v>5.0000000000000001E-3</v>
      </c>
      <c r="CY143" s="88">
        <f t="shared" si="17"/>
        <v>5.0000000000000001E-3</v>
      </c>
      <c r="CZ143" s="88">
        <f t="shared" si="17"/>
        <v>5.0000000000000001E-3</v>
      </c>
      <c r="DA143" s="88">
        <f t="shared" si="17"/>
        <v>5.0000000000000001E-3</v>
      </c>
      <c r="DB143" s="88">
        <f t="shared" si="17"/>
        <v>5.0000000000000001E-3</v>
      </c>
      <c r="DC143" s="88">
        <f t="shared" si="17"/>
        <v>5.0000000000000001E-3</v>
      </c>
      <c r="DD143" s="88">
        <f t="shared" si="17"/>
        <v>5.0000000000000001E-3</v>
      </c>
      <c r="DE143" s="88">
        <f t="shared" si="17"/>
        <v>5.0000000000000001E-3</v>
      </c>
      <c r="DF143" s="88">
        <f t="shared" si="17"/>
        <v>5.0000000000000001E-3</v>
      </c>
      <c r="DG143" s="88">
        <f t="shared" si="17"/>
        <v>5.0000000000000001E-3</v>
      </c>
      <c r="DH143" s="88">
        <f t="shared" si="17"/>
        <v>5.0000000000000001E-3</v>
      </c>
      <c r="DI143" s="88">
        <f t="shared" si="17"/>
        <v>5.0000000000000001E-3</v>
      </c>
      <c r="DJ143" s="88">
        <f t="shared" si="17"/>
        <v>5.0000000000000001E-3</v>
      </c>
      <c r="DK143" s="88">
        <f t="shared" si="17"/>
        <v>5.0000000000000001E-3</v>
      </c>
      <c r="DL143" s="88">
        <f t="shared" si="17"/>
        <v>5.0000000000000001E-3</v>
      </c>
      <c r="DM143" s="88">
        <f t="shared" si="17"/>
        <v>5.0000000000000001E-3</v>
      </c>
      <c r="DN143" s="88">
        <f t="shared" si="17"/>
        <v>5.0000000000000001E-3</v>
      </c>
      <c r="DO143" s="88">
        <f t="shared" si="17"/>
        <v>5.0000000000000001E-3</v>
      </c>
      <c r="DP143" s="88">
        <f t="shared" si="17"/>
        <v>5.0000000000000001E-3</v>
      </c>
      <c r="DQ143" s="88">
        <f t="shared" si="17"/>
        <v>5.0000000000000001E-3</v>
      </c>
      <c r="DR143" s="88">
        <f t="shared" si="17"/>
        <v>5.0000000000000001E-3</v>
      </c>
      <c r="DS143" s="88">
        <f t="shared" si="17"/>
        <v>5.0000000000000001E-3</v>
      </c>
      <c r="DT143" s="88">
        <f t="shared" si="17"/>
        <v>5.0000000000000001E-3</v>
      </c>
      <c r="DU143" s="88">
        <f t="shared" si="17"/>
        <v>5.0000000000000001E-3</v>
      </c>
      <c r="DV143" s="88">
        <f t="shared" si="17"/>
        <v>5.0000000000000001E-3</v>
      </c>
      <c r="DW143" s="88">
        <f t="shared" si="17"/>
        <v>5.0000000000000001E-3</v>
      </c>
      <c r="DX143" s="88">
        <f t="shared" si="17"/>
        <v>5.0000000000000001E-3</v>
      </c>
      <c r="DY143" s="88">
        <f t="shared" si="17"/>
        <v>5.0000000000000001E-3</v>
      </c>
      <c r="DZ143" s="88">
        <f t="shared" si="17"/>
        <v>5.0000000000000001E-3</v>
      </c>
      <c r="EA143" s="88">
        <f t="shared" si="17"/>
        <v>5.0000000000000001E-3</v>
      </c>
      <c r="EB143" s="88">
        <f t="shared" si="17"/>
        <v>5.0000000000000001E-3</v>
      </c>
      <c r="EC143" s="88">
        <f t="shared" si="17"/>
        <v>5.0000000000000001E-3</v>
      </c>
      <c r="ED143" s="88">
        <f t="shared" si="17"/>
        <v>5.0000000000000001E-3</v>
      </c>
      <c r="EE143" s="88">
        <f t="shared" si="17"/>
        <v>5.0000000000000001E-3</v>
      </c>
      <c r="EF143" s="88">
        <f t="shared" si="17"/>
        <v>5.0000000000000001E-3</v>
      </c>
      <c r="EG143" s="88">
        <f t="shared" si="17"/>
        <v>5.0000000000000001E-3</v>
      </c>
      <c r="EH143" s="88">
        <f t="shared" si="17"/>
        <v>5.0000000000000001E-3</v>
      </c>
      <c r="EI143" s="88">
        <f t="shared" si="17"/>
        <v>5.0000000000000001E-3</v>
      </c>
      <c r="EJ143" s="88">
        <f t="shared" si="17"/>
        <v>5.0000000000000001E-3</v>
      </c>
      <c r="EK143" s="88">
        <f t="shared" si="17"/>
        <v>5.0000000000000001E-3</v>
      </c>
      <c r="EL143" s="88">
        <f t="shared" si="17"/>
        <v>5.0000000000000001E-3</v>
      </c>
      <c r="EM143" s="88">
        <f t="shared" si="17"/>
        <v>5.0000000000000001E-3</v>
      </c>
      <c r="EN143" s="88">
        <f t="shared" si="17"/>
        <v>5.0000000000000001E-3</v>
      </c>
      <c r="EO143" s="88">
        <f t="shared" si="17"/>
        <v>5.0000000000000001E-3</v>
      </c>
      <c r="EP143" s="88">
        <f t="shared" si="17"/>
        <v>5.0000000000000001E-3</v>
      </c>
      <c r="EQ143" s="88">
        <f t="shared" si="17"/>
        <v>5.0000000000000001E-3</v>
      </c>
      <c r="ER143" s="88">
        <f t="shared" ref="ER143:HC145" si="18">IF(SUM(ER$522:ER$523)=0,ER140,"")</f>
        <v>5.0000000000000001E-3</v>
      </c>
      <c r="ES143" s="88">
        <f t="shared" si="18"/>
        <v>5.0000000000000001E-3</v>
      </c>
      <c r="ET143" s="88">
        <f t="shared" si="18"/>
        <v>5.0000000000000001E-3</v>
      </c>
      <c r="EU143" s="88">
        <f t="shared" si="18"/>
        <v>5.0000000000000001E-3</v>
      </c>
      <c r="EV143" s="88">
        <f t="shared" si="18"/>
        <v>5.0000000000000001E-3</v>
      </c>
      <c r="EW143" s="88">
        <f t="shared" si="18"/>
        <v>5.0000000000000001E-3</v>
      </c>
      <c r="EX143" s="88">
        <f t="shared" si="18"/>
        <v>5.0000000000000001E-3</v>
      </c>
      <c r="EY143" s="88">
        <f t="shared" si="18"/>
        <v>5.0000000000000001E-3</v>
      </c>
      <c r="EZ143" s="88">
        <f t="shared" si="18"/>
        <v>5.0000000000000001E-3</v>
      </c>
      <c r="FA143" s="88">
        <f t="shared" si="18"/>
        <v>5.0000000000000001E-3</v>
      </c>
      <c r="FB143" s="88">
        <f t="shared" si="18"/>
        <v>5.0000000000000001E-3</v>
      </c>
      <c r="FC143" s="88">
        <f t="shared" si="18"/>
        <v>5.0000000000000001E-3</v>
      </c>
      <c r="FD143" s="88">
        <f t="shared" si="18"/>
        <v>5.0000000000000001E-3</v>
      </c>
      <c r="FE143" s="88">
        <f t="shared" si="18"/>
        <v>5.0000000000000001E-3</v>
      </c>
      <c r="FF143" s="88">
        <f t="shared" si="18"/>
        <v>5.0000000000000001E-3</v>
      </c>
      <c r="FG143" s="88">
        <f t="shared" si="18"/>
        <v>5.0000000000000001E-3</v>
      </c>
      <c r="FH143" s="88">
        <f t="shared" si="18"/>
        <v>5.0000000000000001E-3</v>
      </c>
      <c r="FI143" s="88">
        <f t="shared" si="18"/>
        <v>5.0000000000000001E-3</v>
      </c>
      <c r="FJ143" s="88">
        <f t="shared" si="18"/>
        <v>5.0000000000000001E-3</v>
      </c>
      <c r="FK143" s="88">
        <f t="shared" si="18"/>
        <v>5.0000000000000001E-3</v>
      </c>
      <c r="FL143" s="88">
        <f t="shared" si="18"/>
        <v>5.0000000000000001E-3</v>
      </c>
      <c r="FM143" s="88">
        <f t="shared" si="18"/>
        <v>5.0000000000000001E-3</v>
      </c>
      <c r="FN143" s="88">
        <f t="shared" si="18"/>
        <v>5.0000000000000001E-3</v>
      </c>
      <c r="FO143" s="88">
        <f t="shared" si="18"/>
        <v>5.0000000000000001E-3</v>
      </c>
      <c r="FP143" s="88">
        <f t="shared" si="18"/>
        <v>5.0000000000000001E-3</v>
      </c>
      <c r="FQ143" s="88">
        <f t="shared" si="18"/>
        <v>5.0000000000000001E-3</v>
      </c>
      <c r="FR143" s="88">
        <f t="shared" si="18"/>
        <v>5.0000000000000001E-3</v>
      </c>
      <c r="FS143" s="88">
        <f t="shared" si="18"/>
        <v>5.0000000000000001E-3</v>
      </c>
      <c r="FT143" s="88">
        <f t="shared" si="18"/>
        <v>5.0000000000000001E-3</v>
      </c>
      <c r="FU143" s="88">
        <f t="shared" si="18"/>
        <v>5.0000000000000001E-3</v>
      </c>
      <c r="FV143" s="88">
        <f t="shared" si="18"/>
        <v>5.0000000000000001E-3</v>
      </c>
      <c r="FW143" s="88">
        <f t="shared" si="18"/>
        <v>5.0000000000000001E-3</v>
      </c>
      <c r="FX143" s="88">
        <f t="shared" si="18"/>
        <v>5.0000000000000001E-3</v>
      </c>
      <c r="FY143" s="88">
        <f t="shared" si="18"/>
        <v>5.0000000000000001E-3</v>
      </c>
      <c r="FZ143" s="88">
        <f t="shared" si="18"/>
        <v>5.0000000000000001E-3</v>
      </c>
      <c r="GA143" s="88">
        <f t="shared" si="18"/>
        <v>5.0000000000000001E-3</v>
      </c>
      <c r="GB143" s="88">
        <f t="shared" si="18"/>
        <v>5.0000000000000001E-3</v>
      </c>
      <c r="GC143" s="88">
        <f t="shared" si="18"/>
        <v>5.0000000000000001E-3</v>
      </c>
      <c r="GD143" s="88">
        <f t="shared" si="18"/>
        <v>5.0000000000000001E-3</v>
      </c>
      <c r="GE143" s="88">
        <f t="shared" si="18"/>
        <v>5.0000000000000001E-3</v>
      </c>
      <c r="GF143" s="88">
        <f t="shared" si="18"/>
        <v>5.0000000000000001E-3</v>
      </c>
      <c r="GG143" s="88">
        <f t="shared" si="18"/>
        <v>5.0000000000000001E-3</v>
      </c>
      <c r="GH143" s="88">
        <f t="shared" si="18"/>
        <v>5.0000000000000001E-3</v>
      </c>
      <c r="GI143" s="88">
        <f t="shared" si="18"/>
        <v>5.0000000000000001E-3</v>
      </c>
      <c r="GJ143" s="88">
        <f t="shared" si="18"/>
        <v>5.0000000000000001E-3</v>
      </c>
      <c r="GK143" s="88">
        <f t="shared" si="18"/>
        <v>5.0000000000000001E-3</v>
      </c>
      <c r="GL143" s="88">
        <f t="shared" si="18"/>
        <v>5.0000000000000001E-3</v>
      </c>
      <c r="GM143" s="88">
        <f t="shared" si="18"/>
        <v>5.0000000000000001E-3</v>
      </c>
      <c r="GN143" s="88">
        <f t="shared" si="18"/>
        <v>5.0000000000000001E-3</v>
      </c>
      <c r="GO143" s="88">
        <f t="shared" si="18"/>
        <v>5.0000000000000001E-3</v>
      </c>
      <c r="GP143" s="88">
        <f t="shared" si="18"/>
        <v>5.0000000000000001E-3</v>
      </c>
      <c r="GQ143" s="88">
        <f t="shared" si="18"/>
        <v>5.0000000000000001E-3</v>
      </c>
      <c r="GR143" s="88">
        <f t="shared" si="18"/>
        <v>5.0000000000000001E-3</v>
      </c>
      <c r="GS143" s="88">
        <f t="shared" si="18"/>
        <v>5.0000000000000001E-3</v>
      </c>
      <c r="GT143" s="88">
        <f t="shared" si="18"/>
        <v>5.0000000000000001E-3</v>
      </c>
      <c r="GU143" s="88">
        <f t="shared" si="18"/>
        <v>5.0000000000000001E-3</v>
      </c>
      <c r="GV143" s="88">
        <f t="shared" si="18"/>
        <v>5.0000000000000001E-3</v>
      </c>
      <c r="GW143" s="88">
        <f t="shared" si="18"/>
        <v>5.0000000000000001E-3</v>
      </c>
      <c r="GX143" s="88">
        <f t="shared" si="18"/>
        <v>5.0000000000000001E-3</v>
      </c>
      <c r="GY143" s="88">
        <f t="shared" si="18"/>
        <v>5.0000000000000001E-3</v>
      </c>
      <c r="GZ143" s="88">
        <f t="shared" si="18"/>
        <v>5.0000000000000001E-3</v>
      </c>
      <c r="HA143" s="88">
        <f t="shared" si="18"/>
        <v>5.0000000000000001E-3</v>
      </c>
      <c r="HB143" s="88">
        <f t="shared" si="18"/>
        <v>5.0000000000000001E-3</v>
      </c>
      <c r="HC143" s="88">
        <f t="shared" si="18"/>
        <v>5.0000000000000001E-3</v>
      </c>
      <c r="HD143" s="88">
        <f t="shared" ref="HD143:JO145" si="19">IF(SUM(HD$522:HD$523)=0,HD140,"")</f>
        <v>5.0000000000000001E-3</v>
      </c>
      <c r="HE143" s="88">
        <f t="shared" si="19"/>
        <v>5.0000000000000001E-3</v>
      </c>
      <c r="HF143" s="88">
        <f t="shared" si="19"/>
        <v>5.0000000000000001E-3</v>
      </c>
      <c r="HG143" s="88">
        <f t="shared" si="19"/>
        <v>5.0000000000000001E-3</v>
      </c>
      <c r="HH143" s="88">
        <f t="shared" si="19"/>
        <v>5.0000000000000001E-3</v>
      </c>
      <c r="HI143" s="88">
        <f t="shared" si="19"/>
        <v>5.0000000000000001E-3</v>
      </c>
      <c r="HJ143" s="88">
        <f t="shared" si="19"/>
        <v>5.0000000000000001E-3</v>
      </c>
      <c r="HK143" s="88">
        <f t="shared" si="19"/>
        <v>5.0000000000000001E-3</v>
      </c>
      <c r="HL143" s="88">
        <f t="shared" si="19"/>
        <v>5.0000000000000001E-3</v>
      </c>
      <c r="HM143" s="88">
        <f t="shared" si="19"/>
        <v>5.0000000000000001E-3</v>
      </c>
      <c r="HN143" s="88">
        <f t="shared" si="19"/>
        <v>5.0000000000000001E-3</v>
      </c>
      <c r="HO143" s="88">
        <f t="shared" si="19"/>
        <v>5.0000000000000001E-3</v>
      </c>
      <c r="HP143" s="88">
        <f t="shared" si="19"/>
        <v>5.0000000000000001E-3</v>
      </c>
      <c r="HQ143" s="88">
        <f t="shared" si="19"/>
        <v>5.0000000000000001E-3</v>
      </c>
      <c r="HR143" s="88">
        <f t="shared" si="19"/>
        <v>5.0000000000000001E-3</v>
      </c>
      <c r="HS143" s="88">
        <f t="shared" si="19"/>
        <v>5.0000000000000001E-3</v>
      </c>
      <c r="HT143" s="88">
        <f t="shared" si="19"/>
        <v>5.0000000000000001E-3</v>
      </c>
      <c r="HU143" s="88">
        <f t="shared" si="19"/>
        <v>5.0000000000000001E-3</v>
      </c>
      <c r="HV143" s="88">
        <f t="shared" si="19"/>
        <v>5.0000000000000001E-3</v>
      </c>
      <c r="HW143" s="88">
        <f t="shared" si="19"/>
        <v>5.0000000000000001E-3</v>
      </c>
      <c r="HX143" s="88">
        <f t="shared" si="19"/>
        <v>5.0000000000000001E-3</v>
      </c>
      <c r="HY143" s="88">
        <f t="shared" si="19"/>
        <v>5.0000000000000001E-3</v>
      </c>
      <c r="HZ143" s="88">
        <f t="shared" si="19"/>
        <v>5.0000000000000001E-3</v>
      </c>
      <c r="IA143" s="88">
        <f t="shared" si="19"/>
        <v>5.0000000000000001E-3</v>
      </c>
      <c r="IB143" s="88">
        <f t="shared" si="19"/>
        <v>5.0000000000000001E-3</v>
      </c>
      <c r="IC143" s="88">
        <f t="shared" si="19"/>
        <v>5.0000000000000001E-3</v>
      </c>
      <c r="ID143" s="88">
        <f t="shared" si="19"/>
        <v>5.0000000000000001E-3</v>
      </c>
      <c r="IE143" s="88">
        <f t="shared" si="19"/>
        <v>5.0000000000000001E-3</v>
      </c>
      <c r="IF143" s="88">
        <f t="shared" si="19"/>
        <v>5.0000000000000001E-3</v>
      </c>
      <c r="IG143" s="88">
        <f t="shared" si="19"/>
        <v>5.0000000000000001E-3</v>
      </c>
      <c r="IH143" s="88">
        <f t="shared" si="19"/>
        <v>5.0000000000000001E-3</v>
      </c>
      <c r="II143" s="88">
        <f t="shared" si="19"/>
        <v>5.0000000000000001E-3</v>
      </c>
      <c r="IJ143" s="88">
        <f t="shared" si="19"/>
        <v>5.0000000000000001E-3</v>
      </c>
      <c r="IK143" s="88">
        <f t="shared" si="19"/>
        <v>5.0000000000000001E-3</v>
      </c>
      <c r="IL143" s="88">
        <f t="shared" si="19"/>
        <v>5.0000000000000001E-3</v>
      </c>
      <c r="IM143" s="88">
        <f t="shared" si="19"/>
        <v>5.0000000000000001E-3</v>
      </c>
      <c r="IN143" s="88">
        <f t="shared" si="19"/>
        <v>5.0000000000000001E-3</v>
      </c>
      <c r="IO143" s="88">
        <f t="shared" si="19"/>
        <v>5.0000000000000001E-3</v>
      </c>
      <c r="IP143" s="88">
        <f t="shared" si="19"/>
        <v>5.0000000000000001E-3</v>
      </c>
      <c r="IQ143" s="88">
        <f t="shared" si="19"/>
        <v>5.0000000000000001E-3</v>
      </c>
      <c r="IR143" s="88">
        <f t="shared" si="19"/>
        <v>5.0000000000000001E-3</v>
      </c>
      <c r="IS143" s="88">
        <f t="shared" si="19"/>
        <v>5.0000000000000001E-3</v>
      </c>
      <c r="IT143" s="88">
        <f t="shared" si="19"/>
        <v>5.0000000000000001E-3</v>
      </c>
      <c r="IU143" s="88">
        <f t="shared" si="19"/>
        <v>5.0000000000000001E-3</v>
      </c>
      <c r="IV143" s="88">
        <f t="shared" si="19"/>
        <v>5.0000000000000001E-3</v>
      </c>
      <c r="IW143" s="88">
        <f t="shared" si="19"/>
        <v>5.0000000000000001E-3</v>
      </c>
      <c r="IX143" s="88">
        <f t="shared" si="19"/>
        <v>5.0000000000000001E-3</v>
      </c>
      <c r="IY143" s="88">
        <f t="shared" si="19"/>
        <v>5.0000000000000001E-3</v>
      </c>
      <c r="IZ143" s="88">
        <f t="shared" si="19"/>
        <v>5.0000000000000001E-3</v>
      </c>
      <c r="JA143" s="88">
        <f t="shared" si="19"/>
        <v>5.0000000000000001E-3</v>
      </c>
      <c r="JB143" s="88">
        <f t="shared" si="19"/>
        <v>5.0000000000000001E-3</v>
      </c>
      <c r="JC143" s="88">
        <f t="shared" si="19"/>
        <v>5.0000000000000001E-3</v>
      </c>
      <c r="JD143" s="88">
        <f t="shared" si="19"/>
        <v>5.0000000000000001E-3</v>
      </c>
      <c r="JE143" s="88">
        <f t="shared" si="19"/>
        <v>5.0000000000000001E-3</v>
      </c>
      <c r="JF143" s="88">
        <f t="shared" si="19"/>
        <v>5.0000000000000001E-3</v>
      </c>
      <c r="JG143" s="88">
        <f t="shared" si="19"/>
        <v>5.0000000000000001E-3</v>
      </c>
      <c r="JH143" s="88">
        <f t="shared" si="19"/>
        <v>5.0000000000000001E-3</v>
      </c>
      <c r="JI143" s="88">
        <f t="shared" si="19"/>
        <v>5.0000000000000001E-3</v>
      </c>
      <c r="JJ143" s="88">
        <f t="shared" si="19"/>
        <v>5.0000000000000001E-3</v>
      </c>
      <c r="JK143" s="88">
        <f t="shared" si="19"/>
        <v>5.0000000000000001E-3</v>
      </c>
      <c r="JL143" s="88">
        <f t="shared" si="19"/>
        <v>5.0000000000000001E-3</v>
      </c>
      <c r="JM143" s="88">
        <f t="shared" si="19"/>
        <v>5.0000000000000001E-3</v>
      </c>
      <c r="JN143" s="88">
        <f t="shared" si="19"/>
        <v>5.0000000000000001E-3</v>
      </c>
      <c r="JO143" s="88">
        <f t="shared" si="19"/>
        <v>5.0000000000000001E-3</v>
      </c>
      <c r="JP143" s="88">
        <f t="shared" ref="JP143:MA145" si="20">IF(SUM(JP$522:JP$523)=0,JP140,"")</f>
        <v>5.0000000000000001E-3</v>
      </c>
      <c r="JQ143" s="88">
        <f t="shared" si="20"/>
        <v>5.0000000000000001E-3</v>
      </c>
      <c r="JR143" s="88">
        <f t="shared" si="20"/>
        <v>5.0000000000000001E-3</v>
      </c>
      <c r="JS143" s="88">
        <f t="shared" si="20"/>
        <v>5.0000000000000001E-3</v>
      </c>
      <c r="JT143" s="88">
        <f t="shared" si="20"/>
        <v>5.0000000000000001E-3</v>
      </c>
      <c r="JU143" s="88">
        <f t="shared" si="20"/>
        <v>5.0000000000000001E-3</v>
      </c>
      <c r="JV143" s="88">
        <f t="shared" si="20"/>
        <v>5.0000000000000001E-3</v>
      </c>
      <c r="JW143" s="88">
        <f t="shared" si="20"/>
        <v>5.0000000000000001E-3</v>
      </c>
      <c r="JX143" s="88">
        <f t="shared" si="20"/>
        <v>5.0000000000000001E-3</v>
      </c>
      <c r="JY143" s="88">
        <f t="shared" si="20"/>
        <v>5.0000000000000001E-3</v>
      </c>
      <c r="JZ143" s="88">
        <f t="shared" si="20"/>
        <v>5.0000000000000001E-3</v>
      </c>
      <c r="KA143" s="88">
        <f t="shared" si="20"/>
        <v>5.0000000000000001E-3</v>
      </c>
      <c r="KB143" s="88">
        <f t="shared" si="20"/>
        <v>5.0000000000000001E-3</v>
      </c>
      <c r="KC143" s="88">
        <f t="shared" si="20"/>
        <v>5.0000000000000001E-3</v>
      </c>
      <c r="KD143" s="88">
        <f t="shared" si="20"/>
        <v>5.0000000000000001E-3</v>
      </c>
      <c r="KE143" s="88">
        <f t="shared" si="20"/>
        <v>5.0000000000000001E-3</v>
      </c>
      <c r="KF143" s="88">
        <f t="shared" si="20"/>
        <v>5.0000000000000001E-3</v>
      </c>
      <c r="KG143" s="88">
        <f t="shared" si="20"/>
        <v>5.0000000000000001E-3</v>
      </c>
      <c r="KH143" s="88">
        <f t="shared" si="20"/>
        <v>5.0000000000000001E-3</v>
      </c>
      <c r="KI143" s="88">
        <f t="shared" si="20"/>
        <v>5.0000000000000001E-3</v>
      </c>
      <c r="KJ143" s="88">
        <f t="shared" si="20"/>
        <v>5.0000000000000001E-3</v>
      </c>
      <c r="KK143" s="88">
        <f t="shared" si="20"/>
        <v>5.0000000000000001E-3</v>
      </c>
      <c r="KL143" s="88">
        <f t="shared" si="20"/>
        <v>5.0000000000000001E-3</v>
      </c>
      <c r="KM143" s="88">
        <f t="shared" si="20"/>
        <v>5.0000000000000001E-3</v>
      </c>
      <c r="KN143" s="88">
        <f t="shared" si="20"/>
        <v>5.0000000000000001E-3</v>
      </c>
      <c r="KO143" s="88">
        <f t="shared" si="20"/>
        <v>5.0000000000000001E-3</v>
      </c>
      <c r="KP143" s="88">
        <f t="shared" si="20"/>
        <v>5.0000000000000001E-3</v>
      </c>
      <c r="KQ143" s="88">
        <f t="shared" si="20"/>
        <v>5.0000000000000001E-3</v>
      </c>
      <c r="KR143" s="88">
        <f t="shared" si="20"/>
        <v>5.0000000000000001E-3</v>
      </c>
      <c r="KS143" s="88">
        <f t="shared" si="20"/>
        <v>5.0000000000000001E-3</v>
      </c>
      <c r="KT143" s="88">
        <f t="shared" si="20"/>
        <v>5.0000000000000001E-3</v>
      </c>
      <c r="KU143" s="88">
        <f t="shared" si="20"/>
        <v>5.0000000000000001E-3</v>
      </c>
      <c r="KV143" s="88">
        <f t="shared" si="20"/>
        <v>5.0000000000000001E-3</v>
      </c>
      <c r="KW143" s="88">
        <f t="shared" si="20"/>
        <v>5.0000000000000001E-3</v>
      </c>
      <c r="KX143" s="88">
        <f t="shared" si="20"/>
        <v>5.0000000000000001E-3</v>
      </c>
      <c r="KY143" s="88">
        <f t="shared" si="20"/>
        <v>5.0000000000000001E-3</v>
      </c>
      <c r="KZ143" s="88">
        <f t="shared" si="20"/>
        <v>5.0000000000000001E-3</v>
      </c>
      <c r="LA143" s="88">
        <f t="shared" si="20"/>
        <v>5.0000000000000001E-3</v>
      </c>
      <c r="LB143" s="88">
        <f t="shared" si="20"/>
        <v>5.0000000000000001E-3</v>
      </c>
      <c r="LC143" s="88">
        <f t="shared" si="20"/>
        <v>5.0000000000000001E-3</v>
      </c>
      <c r="LD143" s="88">
        <f t="shared" si="20"/>
        <v>5.0000000000000001E-3</v>
      </c>
      <c r="LE143" s="88">
        <f t="shared" si="20"/>
        <v>5.0000000000000001E-3</v>
      </c>
      <c r="LF143" s="88">
        <f t="shared" si="20"/>
        <v>5.0000000000000001E-3</v>
      </c>
      <c r="LG143" s="88">
        <f t="shared" si="20"/>
        <v>5.0000000000000001E-3</v>
      </c>
      <c r="LH143" s="88">
        <f t="shared" si="20"/>
        <v>5.0000000000000001E-3</v>
      </c>
      <c r="LI143" s="88">
        <f t="shared" si="20"/>
        <v>5.0000000000000001E-3</v>
      </c>
      <c r="LJ143" s="88">
        <f t="shared" si="20"/>
        <v>5.0000000000000001E-3</v>
      </c>
      <c r="LK143" s="88">
        <f t="shared" si="20"/>
        <v>5.0000000000000001E-3</v>
      </c>
      <c r="LL143" s="88">
        <f t="shared" si="20"/>
        <v>5.0000000000000001E-3</v>
      </c>
      <c r="LM143" s="88">
        <f t="shared" si="20"/>
        <v>5.0000000000000001E-3</v>
      </c>
      <c r="LN143" s="88">
        <f t="shared" si="20"/>
        <v>5.0000000000000001E-3</v>
      </c>
      <c r="LO143" s="88">
        <f t="shared" si="20"/>
        <v>5.0000000000000001E-3</v>
      </c>
      <c r="LP143" s="88">
        <f t="shared" si="20"/>
        <v>5.0000000000000001E-3</v>
      </c>
      <c r="LQ143" s="88">
        <f t="shared" si="20"/>
        <v>5.0000000000000001E-3</v>
      </c>
      <c r="LR143" s="88">
        <f t="shared" si="20"/>
        <v>5.0000000000000001E-3</v>
      </c>
      <c r="LS143" s="88">
        <f t="shared" si="20"/>
        <v>5.0000000000000001E-3</v>
      </c>
      <c r="LT143" s="88">
        <f t="shared" si="20"/>
        <v>5.0000000000000001E-3</v>
      </c>
      <c r="LU143" s="88">
        <f t="shared" si="20"/>
        <v>5.0000000000000001E-3</v>
      </c>
      <c r="LV143" s="88">
        <f t="shared" si="20"/>
        <v>5.0000000000000001E-3</v>
      </c>
      <c r="LW143" s="88">
        <f t="shared" si="20"/>
        <v>5.0000000000000001E-3</v>
      </c>
      <c r="LX143" s="88">
        <f t="shared" si="20"/>
        <v>5.0000000000000001E-3</v>
      </c>
      <c r="LY143" s="88">
        <f t="shared" si="20"/>
        <v>5.0000000000000001E-3</v>
      </c>
      <c r="LZ143" s="88">
        <f t="shared" si="20"/>
        <v>5.0000000000000001E-3</v>
      </c>
      <c r="MA143" s="88">
        <f t="shared" si="20"/>
        <v>5.0000000000000001E-3</v>
      </c>
      <c r="MB143" s="88">
        <f t="shared" ref="MB143:OM145" si="21">IF(SUM(MB$522:MB$523)=0,MB140,"")</f>
        <v>5.0000000000000001E-3</v>
      </c>
      <c r="MC143" s="88">
        <f t="shared" si="21"/>
        <v>5.0000000000000001E-3</v>
      </c>
      <c r="MD143" s="88">
        <f t="shared" si="21"/>
        <v>5.0000000000000001E-3</v>
      </c>
      <c r="ME143" s="88">
        <f t="shared" si="21"/>
        <v>5.0000000000000001E-3</v>
      </c>
      <c r="MF143" s="88">
        <f t="shared" si="21"/>
        <v>5.0000000000000001E-3</v>
      </c>
      <c r="MG143" s="88">
        <f t="shared" si="21"/>
        <v>5.0000000000000001E-3</v>
      </c>
      <c r="MH143" s="88">
        <f t="shared" si="21"/>
        <v>5.0000000000000001E-3</v>
      </c>
      <c r="MI143" s="88">
        <f t="shared" si="21"/>
        <v>5.0000000000000001E-3</v>
      </c>
      <c r="MJ143" s="88">
        <f t="shared" si="21"/>
        <v>5.0000000000000001E-3</v>
      </c>
      <c r="MK143" s="88">
        <f t="shared" si="21"/>
        <v>5.0000000000000001E-3</v>
      </c>
      <c r="ML143" s="88">
        <f t="shared" si="21"/>
        <v>5.0000000000000001E-3</v>
      </c>
      <c r="MM143" s="88">
        <f t="shared" si="21"/>
        <v>5.0000000000000001E-3</v>
      </c>
      <c r="MN143" s="88">
        <f t="shared" si="21"/>
        <v>5.0000000000000001E-3</v>
      </c>
      <c r="MO143" s="88">
        <f t="shared" si="21"/>
        <v>5.0000000000000001E-3</v>
      </c>
      <c r="MP143" s="88">
        <f t="shared" si="21"/>
        <v>5.0000000000000001E-3</v>
      </c>
      <c r="MQ143" s="88">
        <f t="shared" si="21"/>
        <v>5.0000000000000001E-3</v>
      </c>
      <c r="MR143" s="88">
        <f t="shared" si="21"/>
        <v>5.0000000000000001E-3</v>
      </c>
      <c r="MS143" s="88">
        <f t="shared" si="21"/>
        <v>5.0000000000000001E-3</v>
      </c>
      <c r="MT143" s="88">
        <f t="shared" si="21"/>
        <v>5.0000000000000001E-3</v>
      </c>
      <c r="MU143" s="88">
        <f t="shared" si="21"/>
        <v>5.0000000000000001E-3</v>
      </c>
      <c r="MV143" s="88">
        <f t="shared" si="21"/>
        <v>5.0000000000000001E-3</v>
      </c>
      <c r="MW143" s="88">
        <f t="shared" si="21"/>
        <v>5.0000000000000001E-3</v>
      </c>
      <c r="MX143" s="88">
        <f t="shared" si="21"/>
        <v>5.0000000000000001E-3</v>
      </c>
      <c r="MY143" s="88">
        <f t="shared" si="21"/>
        <v>5.0000000000000001E-3</v>
      </c>
      <c r="MZ143" s="88">
        <f t="shared" si="21"/>
        <v>5.0000000000000001E-3</v>
      </c>
      <c r="NA143" s="88">
        <f t="shared" si="21"/>
        <v>5.0000000000000001E-3</v>
      </c>
      <c r="NB143" s="88">
        <f t="shared" si="21"/>
        <v>5.0000000000000001E-3</v>
      </c>
      <c r="NC143" s="88">
        <f t="shared" si="21"/>
        <v>5.0000000000000001E-3</v>
      </c>
      <c r="ND143" s="88">
        <f t="shared" si="21"/>
        <v>5.0000000000000001E-3</v>
      </c>
      <c r="NE143" s="88">
        <f t="shared" si="21"/>
        <v>5.0000000000000001E-3</v>
      </c>
      <c r="NF143" s="88">
        <f t="shared" si="21"/>
        <v>5.0000000000000001E-3</v>
      </c>
      <c r="NG143" s="88">
        <f t="shared" si="21"/>
        <v>5.0000000000000001E-3</v>
      </c>
      <c r="NH143" s="88">
        <f t="shared" si="21"/>
        <v>5.0000000000000001E-3</v>
      </c>
      <c r="NI143" s="88">
        <f t="shared" si="21"/>
        <v>5.0000000000000001E-3</v>
      </c>
      <c r="NJ143" s="88">
        <f t="shared" si="21"/>
        <v>5.0000000000000001E-3</v>
      </c>
      <c r="NK143" s="88">
        <f t="shared" si="21"/>
        <v>5.0000000000000001E-3</v>
      </c>
      <c r="NL143" s="88">
        <f t="shared" si="21"/>
        <v>5.0000000000000001E-3</v>
      </c>
      <c r="NM143" s="88">
        <f t="shared" si="21"/>
        <v>5.0000000000000001E-3</v>
      </c>
      <c r="NN143" s="88">
        <f t="shared" si="21"/>
        <v>5.0000000000000001E-3</v>
      </c>
      <c r="NO143" s="88">
        <f t="shared" si="21"/>
        <v>5.0000000000000001E-3</v>
      </c>
      <c r="NP143" s="88">
        <f t="shared" si="21"/>
        <v>5.0000000000000001E-3</v>
      </c>
      <c r="NQ143" s="88">
        <f t="shared" si="21"/>
        <v>5.0000000000000001E-3</v>
      </c>
      <c r="NR143" s="88">
        <f t="shared" si="21"/>
        <v>5.0000000000000001E-3</v>
      </c>
      <c r="NS143" s="88">
        <f t="shared" si="21"/>
        <v>5.0000000000000001E-3</v>
      </c>
      <c r="NT143" s="88">
        <f t="shared" si="21"/>
        <v>5.0000000000000001E-3</v>
      </c>
      <c r="NU143" s="88">
        <f t="shared" si="21"/>
        <v>5.0000000000000001E-3</v>
      </c>
      <c r="NV143" s="88">
        <f t="shared" si="21"/>
        <v>5.0000000000000001E-3</v>
      </c>
      <c r="NW143" s="88">
        <f t="shared" si="21"/>
        <v>5.0000000000000001E-3</v>
      </c>
      <c r="NX143" s="88">
        <f t="shared" si="21"/>
        <v>5.0000000000000001E-3</v>
      </c>
      <c r="NY143" s="88">
        <f t="shared" si="21"/>
        <v>5.0000000000000001E-3</v>
      </c>
      <c r="NZ143" s="88">
        <f t="shared" si="21"/>
        <v>5.0000000000000001E-3</v>
      </c>
      <c r="OA143" s="88">
        <f t="shared" si="21"/>
        <v>5.0000000000000001E-3</v>
      </c>
      <c r="OB143" s="88">
        <f t="shared" si="21"/>
        <v>5.0000000000000001E-3</v>
      </c>
      <c r="OC143" s="88">
        <f t="shared" si="21"/>
        <v>5.0000000000000001E-3</v>
      </c>
      <c r="OD143" s="88">
        <f t="shared" si="21"/>
        <v>5.0000000000000001E-3</v>
      </c>
      <c r="OE143" s="88">
        <f t="shared" si="21"/>
        <v>5.0000000000000001E-3</v>
      </c>
      <c r="OF143" s="88">
        <f t="shared" si="21"/>
        <v>5.0000000000000001E-3</v>
      </c>
      <c r="OG143" s="88">
        <f t="shared" si="21"/>
        <v>5.0000000000000001E-3</v>
      </c>
      <c r="OH143" s="88">
        <f t="shared" si="21"/>
        <v>5.0000000000000001E-3</v>
      </c>
      <c r="OI143" s="88">
        <f t="shared" si="21"/>
        <v>5.0000000000000001E-3</v>
      </c>
      <c r="OJ143" s="88">
        <f t="shared" si="21"/>
        <v>5.0000000000000001E-3</v>
      </c>
      <c r="OK143" s="88">
        <f t="shared" si="21"/>
        <v>5.0000000000000001E-3</v>
      </c>
      <c r="OL143" s="88">
        <f t="shared" si="21"/>
        <v>5.0000000000000001E-3</v>
      </c>
      <c r="OM143" s="88">
        <f t="shared" si="21"/>
        <v>5.0000000000000001E-3</v>
      </c>
      <c r="ON143" s="88">
        <f t="shared" ref="ON143:QY145" si="22">IF(SUM(ON$522:ON$523)=0,ON140,"")</f>
        <v>5.0000000000000001E-3</v>
      </c>
      <c r="OO143" s="88">
        <f t="shared" si="22"/>
        <v>5.0000000000000001E-3</v>
      </c>
      <c r="OP143" s="88">
        <f t="shared" si="22"/>
        <v>5.0000000000000001E-3</v>
      </c>
      <c r="OQ143" s="88">
        <f t="shared" si="22"/>
        <v>5.0000000000000001E-3</v>
      </c>
      <c r="OR143" s="88">
        <f t="shared" si="22"/>
        <v>5.0000000000000001E-3</v>
      </c>
      <c r="OS143" s="88">
        <f t="shared" si="22"/>
        <v>5.0000000000000001E-3</v>
      </c>
      <c r="OT143" s="88">
        <f t="shared" si="22"/>
        <v>5.0000000000000001E-3</v>
      </c>
      <c r="OU143" s="88">
        <f t="shared" si="22"/>
        <v>5.0000000000000001E-3</v>
      </c>
      <c r="OV143" s="88">
        <f t="shared" si="22"/>
        <v>5.0000000000000001E-3</v>
      </c>
      <c r="OW143" s="88">
        <f t="shared" si="22"/>
        <v>5.0000000000000001E-3</v>
      </c>
      <c r="OX143" s="88">
        <f t="shared" si="22"/>
        <v>5.0000000000000001E-3</v>
      </c>
      <c r="OY143" s="88">
        <f t="shared" si="22"/>
        <v>5.0000000000000001E-3</v>
      </c>
      <c r="OZ143" s="88">
        <f t="shared" si="22"/>
        <v>5.0000000000000001E-3</v>
      </c>
      <c r="PA143" s="88">
        <f t="shared" si="22"/>
        <v>5.0000000000000001E-3</v>
      </c>
      <c r="PB143" s="88">
        <f t="shared" si="22"/>
        <v>5.0000000000000001E-3</v>
      </c>
      <c r="PC143" s="88">
        <f t="shared" si="22"/>
        <v>5.0000000000000001E-3</v>
      </c>
      <c r="PD143" s="88">
        <f t="shared" si="22"/>
        <v>5.0000000000000001E-3</v>
      </c>
      <c r="PE143" s="88">
        <f t="shared" si="22"/>
        <v>5.0000000000000001E-3</v>
      </c>
      <c r="PF143" s="88">
        <f t="shared" si="22"/>
        <v>5.0000000000000001E-3</v>
      </c>
      <c r="PG143" s="88">
        <f t="shared" si="22"/>
        <v>5.0000000000000001E-3</v>
      </c>
      <c r="PH143" s="88">
        <f t="shared" si="22"/>
        <v>5.0000000000000001E-3</v>
      </c>
      <c r="PI143" s="88">
        <f t="shared" si="22"/>
        <v>5.0000000000000001E-3</v>
      </c>
      <c r="PJ143" s="88">
        <f t="shared" si="22"/>
        <v>5.0000000000000001E-3</v>
      </c>
      <c r="PK143" s="88">
        <f t="shared" si="22"/>
        <v>5.0000000000000001E-3</v>
      </c>
      <c r="PL143" s="88">
        <f t="shared" si="22"/>
        <v>5.0000000000000001E-3</v>
      </c>
      <c r="PM143" s="88">
        <f t="shared" si="22"/>
        <v>5.0000000000000001E-3</v>
      </c>
      <c r="PN143" s="88">
        <f t="shared" si="22"/>
        <v>5.0000000000000001E-3</v>
      </c>
      <c r="PO143" s="88">
        <f t="shared" si="22"/>
        <v>5.0000000000000001E-3</v>
      </c>
      <c r="PP143" s="88">
        <f t="shared" si="22"/>
        <v>5.0000000000000001E-3</v>
      </c>
      <c r="PQ143" s="88">
        <f t="shared" si="22"/>
        <v>5.0000000000000001E-3</v>
      </c>
      <c r="PR143" s="88">
        <f t="shared" si="22"/>
        <v>5.0000000000000001E-3</v>
      </c>
      <c r="PS143" s="88">
        <f t="shared" si="22"/>
        <v>5.0000000000000001E-3</v>
      </c>
      <c r="PT143" s="88">
        <f t="shared" si="22"/>
        <v>5.0000000000000001E-3</v>
      </c>
      <c r="PU143" s="88">
        <f t="shared" si="22"/>
        <v>5.0000000000000001E-3</v>
      </c>
      <c r="PV143" s="88">
        <f t="shared" si="22"/>
        <v>5.0000000000000001E-3</v>
      </c>
      <c r="PW143" s="88">
        <f t="shared" si="22"/>
        <v>5.0000000000000001E-3</v>
      </c>
      <c r="PX143" s="88">
        <f t="shared" si="22"/>
        <v>5.0000000000000001E-3</v>
      </c>
      <c r="PY143" s="88">
        <f t="shared" si="22"/>
        <v>5.0000000000000001E-3</v>
      </c>
      <c r="PZ143" s="88">
        <f t="shared" si="22"/>
        <v>5.0000000000000001E-3</v>
      </c>
      <c r="QA143" s="88">
        <f t="shared" si="22"/>
        <v>5.0000000000000001E-3</v>
      </c>
      <c r="QB143" s="88">
        <f t="shared" si="22"/>
        <v>5.0000000000000001E-3</v>
      </c>
      <c r="QC143" s="88">
        <f t="shared" si="22"/>
        <v>5.0000000000000001E-3</v>
      </c>
      <c r="QD143" s="88">
        <f t="shared" si="22"/>
        <v>5.0000000000000001E-3</v>
      </c>
      <c r="QE143" s="88">
        <f t="shared" si="22"/>
        <v>5.0000000000000001E-3</v>
      </c>
      <c r="QF143" s="88">
        <f t="shared" si="22"/>
        <v>5.0000000000000001E-3</v>
      </c>
      <c r="QG143" s="88">
        <f t="shared" si="22"/>
        <v>5.0000000000000001E-3</v>
      </c>
      <c r="QH143" s="88">
        <f t="shared" si="22"/>
        <v>5.0000000000000001E-3</v>
      </c>
      <c r="QI143" s="88">
        <f t="shared" si="22"/>
        <v>5.0000000000000001E-3</v>
      </c>
      <c r="QJ143" s="88">
        <f t="shared" si="22"/>
        <v>5.0000000000000001E-3</v>
      </c>
      <c r="QK143" s="88">
        <f t="shared" si="22"/>
        <v>5.0000000000000001E-3</v>
      </c>
      <c r="QL143" s="88">
        <f t="shared" si="22"/>
        <v>5.0000000000000001E-3</v>
      </c>
      <c r="QM143" s="88">
        <f t="shared" si="22"/>
        <v>5.0000000000000001E-3</v>
      </c>
      <c r="QN143" s="88">
        <f t="shared" si="22"/>
        <v>5.0000000000000001E-3</v>
      </c>
      <c r="QO143" s="88">
        <f t="shared" si="22"/>
        <v>5.0000000000000001E-3</v>
      </c>
      <c r="QP143" s="88">
        <f t="shared" si="22"/>
        <v>5.0000000000000001E-3</v>
      </c>
      <c r="QQ143" s="88">
        <f t="shared" si="22"/>
        <v>5.0000000000000001E-3</v>
      </c>
      <c r="QR143" s="88">
        <f t="shared" si="22"/>
        <v>5.0000000000000001E-3</v>
      </c>
      <c r="QS143" s="88">
        <f t="shared" si="22"/>
        <v>5.0000000000000001E-3</v>
      </c>
      <c r="QT143" s="88">
        <f t="shared" si="22"/>
        <v>5.0000000000000001E-3</v>
      </c>
      <c r="QU143" s="88">
        <f t="shared" si="22"/>
        <v>5.0000000000000001E-3</v>
      </c>
      <c r="QV143" s="88">
        <f t="shared" si="22"/>
        <v>5.0000000000000001E-3</v>
      </c>
      <c r="QW143" s="88">
        <f t="shared" si="22"/>
        <v>5.0000000000000001E-3</v>
      </c>
      <c r="QX143" s="88">
        <f t="shared" si="22"/>
        <v>5.0000000000000001E-3</v>
      </c>
      <c r="QY143" s="88">
        <f t="shared" si="22"/>
        <v>5.0000000000000001E-3</v>
      </c>
      <c r="QZ143" s="88">
        <f t="shared" ref="QZ143:RQ145" si="23">IF(SUM(QZ$522:QZ$523)=0,QZ140,"")</f>
        <v>5.0000000000000001E-3</v>
      </c>
      <c r="RA143" s="88">
        <f t="shared" si="23"/>
        <v>5.0000000000000001E-3</v>
      </c>
      <c r="RB143" s="88">
        <f t="shared" si="23"/>
        <v>5.0000000000000001E-3</v>
      </c>
      <c r="RC143" s="88">
        <f t="shared" si="23"/>
        <v>5.0000000000000001E-3</v>
      </c>
      <c r="RD143" s="88">
        <f t="shared" si="23"/>
        <v>5.0000000000000001E-3</v>
      </c>
      <c r="RE143" s="88">
        <f t="shared" si="23"/>
        <v>5.0000000000000001E-3</v>
      </c>
      <c r="RF143" s="88">
        <f t="shared" si="23"/>
        <v>5.0000000000000001E-3</v>
      </c>
      <c r="RG143" s="88">
        <f t="shared" si="23"/>
        <v>5.0000000000000001E-3</v>
      </c>
      <c r="RH143" s="88">
        <f t="shared" si="23"/>
        <v>5.0000000000000001E-3</v>
      </c>
      <c r="RI143" s="88">
        <f t="shared" si="23"/>
        <v>5.0000000000000001E-3</v>
      </c>
      <c r="RJ143" s="88">
        <f t="shared" si="23"/>
        <v>5.0000000000000001E-3</v>
      </c>
      <c r="RK143" s="88">
        <f t="shared" si="23"/>
        <v>5.0000000000000001E-3</v>
      </c>
      <c r="RL143" s="88">
        <f t="shared" si="23"/>
        <v>5.0000000000000001E-3</v>
      </c>
      <c r="RM143" s="88" t="str">
        <f t="shared" si="23"/>
        <v/>
      </c>
      <c r="RN143" s="88" t="str">
        <f t="shared" si="23"/>
        <v/>
      </c>
      <c r="RO143" s="88" t="str">
        <f t="shared" si="23"/>
        <v/>
      </c>
      <c r="RP143" s="88" t="str">
        <f t="shared" si="23"/>
        <v/>
      </c>
      <c r="RQ143" s="88" t="str">
        <f t="shared" si="23"/>
        <v/>
      </c>
    </row>
    <row r="144" spans="1:485" s="39" customFormat="1">
      <c r="D144" s="88"/>
      <c r="F144" s="88"/>
      <c r="G144" s="88"/>
      <c r="H144" s="88"/>
      <c r="I144" s="88"/>
      <c r="S144" s="88" t="s">
        <v>2111</v>
      </c>
      <c r="T144" s="88">
        <f t="shared" si="16"/>
        <v>5.0000000000000001E-3</v>
      </c>
      <c r="U144" s="88">
        <f t="shared" si="16"/>
        <v>5.0000000000000001E-3</v>
      </c>
      <c r="V144" s="88">
        <f t="shared" si="16"/>
        <v>5.0000000000000001E-3</v>
      </c>
      <c r="W144" s="88">
        <f t="shared" si="16"/>
        <v>5.0000000000000001E-3</v>
      </c>
      <c r="X144" s="88">
        <f t="shared" si="16"/>
        <v>5.0000000000000001E-3</v>
      </c>
      <c r="Y144" s="88">
        <f t="shared" si="16"/>
        <v>5.0000000000000001E-3</v>
      </c>
      <c r="Z144" s="88">
        <f t="shared" si="16"/>
        <v>5.0000000000000001E-3</v>
      </c>
      <c r="AA144" s="88">
        <f t="shared" si="16"/>
        <v>5.0000000000000001E-3</v>
      </c>
      <c r="AB144" s="88">
        <f t="shared" si="16"/>
        <v>5.0000000000000001E-3</v>
      </c>
      <c r="AC144" s="88">
        <f t="shared" si="16"/>
        <v>5.0000000000000001E-3</v>
      </c>
      <c r="AD144" s="88">
        <f t="shared" si="16"/>
        <v>5.0000000000000001E-3</v>
      </c>
      <c r="AE144" s="88">
        <f t="shared" si="16"/>
        <v>5.0000000000000001E-3</v>
      </c>
      <c r="AF144" s="88">
        <f t="shared" si="16"/>
        <v>5.0000000000000001E-3</v>
      </c>
      <c r="AG144" s="88">
        <f t="shared" si="16"/>
        <v>5.0000000000000001E-3</v>
      </c>
      <c r="AH144" s="88">
        <f t="shared" si="16"/>
        <v>5.0000000000000001E-3</v>
      </c>
      <c r="AI144" s="88">
        <f t="shared" si="16"/>
        <v>5.0000000000000001E-3</v>
      </c>
      <c r="AJ144" s="88">
        <f t="shared" si="16"/>
        <v>5.0000000000000001E-3</v>
      </c>
      <c r="AK144" s="88">
        <f t="shared" si="16"/>
        <v>5.0000000000000001E-3</v>
      </c>
      <c r="AL144" s="88">
        <f t="shared" si="16"/>
        <v>5.0000000000000001E-3</v>
      </c>
      <c r="AM144" s="88">
        <f t="shared" si="16"/>
        <v>5.0000000000000001E-3</v>
      </c>
      <c r="AN144" s="88">
        <f t="shared" si="16"/>
        <v>5.0000000000000001E-3</v>
      </c>
      <c r="AO144" s="88">
        <f t="shared" si="16"/>
        <v>5.0000000000000001E-3</v>
      </c>
      <c r="AP144" s="88">
        <f t="shared" si="16"/>
        <v>5.0000000000000001E-3</v>
      </c>
      <c r="AQ144" s="88">
        <f t="shared" si="16"/>
        <v>5.0000000000000001E-3</v>
      </c>
      <c r="AR144" s="88">
        <f t="shared" si="16"/>
        <v>5.0000000000000001E-3</v>
      </c>
      <c r="AS144" s="88">
        <f t="shared" si="16"/>
        <v>5.0000000000000001E-3</v>
      </c>
      <c r="AT144" s="88">
        <f t="shared" si="16"/>
        <v>5.0000000000000001E-3</v>
      </c>
      <c r="AU144" s="88">
        <f t="shared" si="16"/>
        <v>5.0000000000000001E-3</v>
      </c>
      <c r="AV144" s="88">
        <f t="shared" si="16"/>
        <v>5.0000000000000001E-3</v>
      </c>
      <c r="AW144" s="88">
        <f t="shared" si="16"/>
        <v>5.0000000000000001E-3</v>
      </c>
      <c r="AX144" s="88">
        <f t="shared" si="16"/>
        <v>5.0000000000000001E-3</v>
      </c>
      <c r="AY144" s="88">
        <f t="shared" si="16"/>
        <v>5.0000000000000001E-3</v>
      </c>
      <c r="AZ144" s="88">
        <f t="shared" si="16"/>
        <v>5.0000000000000001E-3</v>
      </c>
      <c r="BA144" s="88">
        <f t="shared" si="16"/>
        <v>5.0000000000000001E-3</v>
      </c>
      <c r="BB144" s="88">
        <f t="shared" si="16"/>
        <v>5.0000000000000001E-3</v>
      </c>
      <c r="BC144" s="88">
        <f t="shared" si="16"/>
        <v>5.0000000000000001E-3</v>
      </c>
      <c r="BD144" s="88">
        <f t="shared" si="16"/>
        <v>5.0000000000000001E-3</v>
      </c>
      <c r="BE144" s="88">
        <f t="shared" si="16"/>
        <v>5.0000000000000001E-3</v>
      </c>
      <c r="BF144" s="88">
        <f t="shared" si="16"/>
        <v>5.0000000000000001E-3</v>
      </c>
      <c r="BG144" s="88">
        <f t="shared" si="16"/>
        <v>5.0000000000000001E-3</v>
      </c>
      <c r="BH144" s="88">
        <f t="shared" si="16"/>
        <v>5.0000000000000001E-3</v>
      </c>
      <c r="BI144" s="88">
        <f t="shared" si="16"/>
        <v>5.0000000000000001E-3</v>
      </c>
      <c r="BJ144" s="88">
        <f t="shared" si="16"/>
        <v>5.0000000000000001E-3</v>
      </c>
      <c r="BK144" s="88">
        <f t="shared" si="16"/>
        <v>5.0000000000000001E-3</v>
      </c>
      <c r="BL144" s="88">
        <f t="shared" si="16"/>
        <v>5.0000000000000001E-3</v>
      </c>
      <c r="BM144" s="88">
        <f t="shared" si="16"/>
        <v>5.0000000000000001E-3</v>
      </c>
      <c r="BN144" s="88">
        <f t="shared" si="16"/>
        <v>5.0000000000000001E-3</v>
      </c>
      <c r="BO144" s="88">
        <f t="shared" si="16"/>
        <v>5.0000000000000001E-3</v>
      </c>
      <c r="BP144" s="88">
        <f t="shared" si="16"/>
        <v>5.0000000000000001E-3</v>
      </c>
      <c r="BQ144" s="88">
        <f t="shared" si="16"/>
        <v>5.0000000000000001E-3</v>
      </c>
      <c r="BR144" s="88">
        <f t="shared" si="16"/>
        <v>5.0000000000000001E-3</v>
      </c>
      <c r="BS144" s="88">
        <f t="shared" si="16"/>
        <v>5.0000000000000001E-3</v>
      </c>
      <c r="BT144" s="88">
        <f t="shared" si="16"/>
        <v>5.0000000000000001E-3</v>
      </c>
      <c r="BU144" s="88">
        <f t="shared" si="16"/>
        <v>5.0000000000000001E-3</v>
      </c>
      <c r="BV144" s="88">
        <f t="shared" si="16"/>
        <v>5.0000000000000001E-3</v>
      </c>
      <c r="BW144" s="88">
        <f t="shared" si="16"/>
        <v>5.0000000000000001E-3</v>
      </c>
      <c r="BX144" s="88">
        <f t="shared" si="16"/>
        <v>5.0000000000000001E-3</v>
      </c>
      <c r="BY144" s="88">
        <f t="shared" si="16"/>
        <v>5.0000000000000001E-3</v>
      </c>
      <c r="BZ144" s="88">
        <f t="shared" si="16"/>
        <v>5.0000000000000001E-3</v>
      </c>
      <c r="CA144" s="88">
        <f t="shared" si="16"/>
        <v>5.0000000000000001E-3</v>
      </c>
      <c r="CB144" s="88">
        <f t="shared" si="16"/>
        <v>5.0000000000000001E-3</v>
      </c>
      <c r="CC144" s="88">
        <f t="shared" si="16"/>
        <v>5.0000000000000001E-3</v>
      </c>
      <c r="CD144" s="88">
        <f t="shared" si="16"/>
        <v>5.0000000000000001E-3</v>
      </c>
      <c r="CE144" s="88">
        <f t="shared" si="16"/>
        <v>5.0000000000000001E-3</v>
      </c>
      <c r="CF144" s="88">
        <f t="shared" si="17"/>
        <v>5.0000000000000001E-3</v>
      </c>
      <c r="CG144" s="88">
        <f t="shared" si="17"/>
        <v>5.0000000000000001E-3</v>
      </c>
      <c r="CH144" s="88">
        <f t="shared" si="17"/>
        <v>5.0000000000000001E-3</v>
      </c>
      <c r="CI144" s="88">
        <f t="shared" si="17"/>
        <v>5.0000000000000001E-3</v>
      </c>
      <c r="CJ144" s="88">
        <f t="shared" si="17"/>
        <v>5.0000000000000001E-3</v>
      </c>
      <c r="CK144" s="88">
        <f t="shared" si="17"/>
        <v>5.0000000000000001E-3</v>
      </c>
      <c r="CL144" s="88">
        <f t="shared" si="17"/>
        <v>5.0000000000000001E-3</v>
      </c>
      <c r="CM144" s="88">
        <f t="shared" si="17"/>
        <v>5.0000000000000001E-3</v>
      </c>
      <c r="CN144" s="88">
        <f t="shared" si="17"/>
        <v>5.0000000000000001E-3</v>
      </c>
      <c r="CO144" s="88">
        <f t="shared" si="17"/>
        <v>5.0000000000000001E-3</v>
      </c>
      <c r="CP144" s="88">
        <f t="shared" si="17"/>
        <v>5.0000000000000001E-3</v>
      </c>
      <c r="CQ144" s="88">
        <f t="shared" si="17"/>
        <v>5.0000000000000001E-3</v>
      </c>
      <c r="CR144" s="88">
        <f t="shared" si="17"/>
        <v>5.0000000000000001E-3</v>
      </c>
      <c r="CS144" s="88">
        <f t="shared" si="17"/>
        <v>5.0000000000000001E-3</v>
      </c>
      <c r="CT144" s="88">
        <f t="shared" si="17"/>
        <v>5.0000000000000001E-3</v>
      </c>
      <c r="CU144" s="88">
        <f t="shared" si="17"/>
        <v>5.0000000000000001E-3</v>
      </c>
      <c r="CV144" s="88">
        <f t="shared" si="17"/>
        <v>5.0000000000000001E-3</v>
      </c>
      <c r="CW144" s="88">
        <f t="shared" si="17"/>
        <v>5.0000000000000001E-3</v>
      </c>
      <c r="CX144" s="88">
        <f t="shared" si="17"/>
        <v>5.0000000000000001E-3</v>
      </c>
      <c r="CY144" s="88">
        <f t="shared" si="17"/>
        <v>5.0000000000000001E-3</v>
      </c>
      <c r="CZ144" s="88">
        <f t="shared" si="17"/>
        <v>5.0000000000000001E-3</v>
      </c>
      <c r="DA144" s="88">
        <f t="shared" si="17"/>
        <v>5.0000000000000001E-3</v>
      </c>
      <c r="DB144" s="88">
        <f t="shared" si="17"/>
        <v>5.0000000000000001E-3</v>
      </c>
      <c r="DC144" s="88">
        <f t="shared" si="17"/>
        <v>5.0000000000000001E-3</v>
      </c>
      <c r="DD144" s="88">
        <f t="shared" si="17"/>
        <v>5.0000000000000001E-3</v>
      </c>
      <c r="DE144" s="88">
        <f t="shared" si="17"/>
        <v>5.0000000000000001E-3</v>
      </c>
      <c r="DF144" s="88">
        <f t="shared" si="17"/>
        <v>5.0000000000000001E-3</v>
      </c>
      <c r="DG144" s="88">
        <f t="shared" si="17"/>
        <v>5.0000000000000001E-3</v>
      </c>
      <c r="DH144" s="88">
        <f t="shared" si="17"/>
        <v>5.0000000000000001E-3</v>
      </c>
      <c r="DI144" s="88">
        <f t="shared" si="17"/>
        <v>5.0000000000000001E-3</v>
      </c>
      <c r="DJ144" s="88">
        <f t="shared" si="17"/>
        <v>5.0000000000000001E-3</v>
      </c>
      <c r="DK144" s="88">
        <f t="shared" si="17"/>
        <v>5.0000000000000001E-3</v>
      </c>
      <c r="DL144" s="88">
        <f t="shared" si="17"/>
        <v>5.0000000000000001E-3</v>
      </c>
      <c r="DM144" s="88">
        <f t="shared" si="17"/>
        <v>5.0000000000000001E-3</v>
      </c>
      <c r="DN144" s="88">
        <f t="shared" si="17"/>
        <v>5.0000000000000001E-3</v>
      </c>
      <c r="DO144" s="88">
        <f t="shared" si="17"/>
        <v>5.0000000000000001E-3</v>
      </c>
      <c r="DP144" s="88">
        <f t="shared" si="17"/>
        <v>5.0000000000000001E-3</v>
      </c>
      <c r="DQ144" s="88">
        <f t="shared" si="17"/>
        <v>5.0000000000000001E-3</v>
      </c>
      <c r="DR144" s="88">
        <f t="shared" si="17"/>
        <v>5.0000000000000001E-3</v>
      </c>
      <c r="DS144" s="88">
        <f t="shared" si="17"/>
        <v>5.0000000000000001E-3</v>
      </c>
      <c r="DT144" s="88">
        <f t="shared" si="17"/>
        <v>5.0000000000000001E-3</v>
      </c>
      <c r="DU144" s="88">
        <f t="shared" si="17"/>
        <v>5.0000000000000001E-3</v>
      </c>
      <c r="DV144" s="88">
        <f t="shared" si="17"/>
        <v>5.0000000000000001E-3</v>
      </c>
      <c r="DW144" s="88">
        <f t="shared" si="17"/>
        <v>5.0000000000000001E-3</v>
      </c>
      <c r="DX144" s="88">
        <f t="shared" si="17"/>
        <v>5.0000000000000001E-3</v>
      </c>
      <c r="DY144" s="88">
        <f t="shared" si="17"/>
        <v>5.0000000000000001E-3</v>
      </c>
      <c r="DZ144" s="88">
        <f t="shared" si="17"/>
        <v>5.0000000000000001E-3</v>
      </c>
      <c r="EA144" s="88">
        <f t="shared" si="17"/>
        <v>5.0000000000000001E-3</v>
      </c>
      <c r="EB144" s="88">
        <f t="shared" si="17"/>
        <v>5.0000000000000001E-3</v>
      </c>
      <c r="EC144" s="88">
        <f t="shared" si="17"/>
        <v>5.0000000000000001E-3</v>
      </c>
      <c r="ED144" s="88">
        <f t="shared" si="17"/>
        <v>5.0000000000000001E-3</v>
      </c>
      <c r="EE144" s="88">
        <f t="shared" si="17"/>
        <v>5.0000000000000001E-3</v>
      </c>
      <c r="EF144" s="88">
        <f t="shared" si="17"/>
        <v>5.0000000000000001E-3</v>
      </c>
      <c r="EG144" s="88">
        <f t="shared" si="17"/>
        <v>5.0000000000000001E-3</v>
      </c>
      <c r="EH144" s="88">
        <f t="shared" si="17"/>
        <v>5.0000000000000001E-3</v>
      </c>
      <c r="EI144" s="88">
        <f t="shared" si="17"/>
        <v>5.0000000000000001E-3</v>
      </c>
      <c r="EJ144" s="88">
        <f t="shared" si="17"/>
        <v>5.0000000000000001E-3</v>
      </c>
      <c r="EK144" s="88">
        <f t="shared" si="17"/>
        <v>5.0000000000000001E-3</v>
      </c>
      <c r="EL144" s="88">
        <f t="shared" si="17"/>
        <v>5.0000000000000001E-3</v>
      </c>
      <c r="EM144" s="88">
        <f t="shared" si="17"/>
        <v>5.0000000000000001E-3</v>
      </c>
      <c r="EN144" s="88">
        <f t="shared" si="17"/>
        <v>5.0000000000000001E-3</v>
      </c>
      <c r="EO144" s="88">
        <f t="shared" si="17"/>
        <v>5.0000000000000001E-3</v>
      </c>
      <c r="EP144" s="88">
        <f t="shared" si="17"/>
        <v>5.0000000000000001E-3</v>
      </c>
      <c r="EQ144" s="88">
        <f t="shared" si="17"/>
        <v>5.0000000000000001E-3</v>
      </c>
      <c r="ER144" s="88">
        <f t="shared" si="18"/>
        <v>5.0000000000000001E-3</v>
      </c>
      <c r="ES144" s="88">
        <f t="shared" si="18"/>
        <v>5.0000000000000001E-3</v>
      </c>
      <c r="ET144" s="88">
        <f t="shared" si="18"/>
        <v>5.0000000000000001E-3</v>
      </c>
      <c r="EU144" s="88">
        <f t="shared" si="18"/>
        <v>5.0000000000000001E-3</v>
      </c>
      <c r="EV144" s="88">
        <f t="shared" si="18"/>
        <v>5.0000000000000001E-3</v>
      </c>
      <c r="EW144" s="88">
        <f t="shared" si="18"/>
        <v>5.0000000000000001E-3</v>
      </c>
      <c r="EX144" s="88">
        <f t="shared" si="18"/>
        <v>5.0000000000000001E-3</v>
      </c>
      <c r="EY144" s="88">
        <f t="shared" si="18"/>
        <v>5.0000000000000001E-3</v>
      </c>
      <c r="EZ144" s="88">
        <f t="shared" si="18"/>
        <v>5.0000000000000001E-3</v>
      </c>
      <c r="FA144" s="88">
        <f t="shared" si="18"/>
        <v>5.0000000000000001E-3</v>
      </c>
      <c r="FB144" s="88">
        <f t="shared" si="18"/>
        <v>5.0000000000000001E-3</v>
      </c>
      <c r="FC144" s="88">
        <f t="shared" si="18"/>
        <v>5.0000000000000001E-3</v>
      </c>
      <c r="FD144" s="88">
        <f t="shared" si="18"/>
        <v>5.0000000000000001E-3</v>
      </c>
      <c r="FE144" s="88">
        <f t="shared" si="18"/>
        <v>5.0000000000000001E-3</v>
      </c>
      <c r="FF144" s="88">
        <f t="shared" si="18"/>
        <v>5.0000000000000001E-3</v>
      </c>
      <c r="FG144" s="88">
        <f t="shared" si="18"/>
        <v>5.0000000000000001E-3</v>
      </c>
      <c r="FH144" s="88">
        <f t="shared" si="18"/>
        <v>5.0000000000000001E-3</v>
      </c>
      <c r="FI144" s="88">
        <f t="shared" si="18"/>
        <v>5.0000000000000001E-3</v>
      </c>
      <c r="FJ144" s="88">
        <f t="shared" si="18"/>
        <v>5.0000000000000001E-3</v>
      </c>
      <c r="FK144" s="88">
        <f t="shared" si="18"/>
        <v>5.0000000000000001E-3</v>
      </c>
      <c r="FL144" s="88">
        <f t="shared" si="18"/>
        <v>5.0000000000000001E-3</v>
      </c>
      <c r="FM144" s="88">
        <f t="shared" si="18"/>
        <v>5.0000000000000001E-3</v>
      </c>
      <c r="FN144" s="88">
        <f t="shared" si="18"/>
        <v>5.0000000000000001E-3</v>
      </c>
      <c r="FO144" s="88">
        <f t="shared" si="18"/>
        <v>5.0000000000000001E-3</v>
      </c>
      <c r="FP144" s="88">
        <f t="shared" si="18"/>
        <v>5.0000000000000001E-3</v>
      </c>
      <c r="FQ144" s="88">
        <f t="shared" si="18"/>
        <v>5.0000000000000001E-3</v>
      </c>
      <c r="FR144" s="88">
        <f t="shared" si="18"/>
        <v>5.0000000000000001E-3</v>
      </c>
      <c r="FS144" s="88">
        <f t="shared" si="18"/>
        <v>5.0000000000000001E-3</v>
      </c>
      <c r="FT144" s="88">
        <f t="shared" si="18"/>
        <v>5.0000000000000001E-3</v>
      </c>
      <c r="FU144" s="88">
        <f t="shared" si="18"/>
        <v>5.0000000000000001E-3</v>
      </c>
      <c r="FV144" s="88">
        <f t="shared" si="18"/>
        <v>5.0000000000000001E-3</v>
      </c>
      <c r="FW144" s="88">
        <f t="shared" si="18"/>
        <v>5.0000000000000001E-3</v>
      </c>
      <c r="FX144" s="88">
        <f t="shared" si="18"/>
        <v>5.0000000000000001E-3</v>
      </c>
      <c r="FY144" s="88">
        <f t="shared" si="18"/>
        <v>5.0000000000000001E-3</v>
      </c>
      <c r="FZ144" s="88">
        <f t="shared" si="18"/>
        <v>5.0000000000000001E-3</v>
      </c>
      <c r="GA144" s="88">
        <f t="shared" si="18"/>
        <v>5.0000000000000001E-3</v>
      </c>
      <c r="GB144" s="88">
        <f t="shared" si="18"/>
        <v>5.0000000000000001E-3</v>
      </c>
      <c r="GC144" s="88">
        <f t="shared" si="18"/>
        <v>5.0000000000000001E-3</v>
      </c>
      <c r="GD144" s="88">
        <f t="shared" si="18"/>
        <v>5.0000000000000001E-3</v>
      </c>
      <c r="GE144" s="88">
        <f t="shared" si="18"/>
        <v>5.0000000000000001E-3</v>
      </c>
      <c r="GF144" s="88">
        <f t="shared" si="18"/>
        <v>5.0000000000000001E-3</v>
      </c>
      <c r="GG144" s="88">
        <f t="shared" si="18"/>
        <v>5.0000000000000001E-3</v>
      </c>
      <c r="GH144" s="88">
        <f t="shared" si="18"/>
        <v>5.0000000000000001E-3</v>
      </c>
      <c r="GI144" s="88">
        <f t="shared" si="18"/>
        <v>5.0000000000000001E-3</v>
      </c>
      <c r="GJ144" s="88">
        <f t="shared" si="18"/>
        <v>5.0000000000000001E-3</v>
      </c>
      <c r="GK144" s="88">
        <f t="shared" si="18"/>
        <v>5.0000000000000001E-3</v>
      </c>
      <c r="GL144" s="88">
        <f t="shared" si="18"/>
        <v>5.0000000000000001E-3</v>
      </c>
      <c r="GM144" s="88">
        <f t="shared" si="18"/>
        <v>5.0000000000000001E-3</v>
      </c>
      <c r="GN144" s="88">
        <f t="shared" si="18"/>
        <v>5.0000000000000001E-3</v>
      </c>
      <c r="GO144" s="88">
        <f t="shared" si="18"/>
        <v>5.0000000000000001E-3</v>
      </c>
      <c r="GP144" s="88">
        <f t="shared" si="18"/>
        <v>5.0000000000000001E-3</v>
      </c>
      <c r="GQ144" s="88">
        <f t="shared" si="18"/>
        <v>5.0000000000000001E-3</v>
      </c>
      <c r="GR144" s="88">
        <f t="shared" si="18"/>
        <v>5.0000000000000001E-3</v>
      </c>
      <c r="GS144" s="88">
        <f t="shared" si="18"/>
        <v>5.0000000000000001E-3</v>
      </c>
      <c r="GT144" s="88">
        <f t="shared" si="18"/>
        <v>5.0000000000000001E-3</v>
      </c>
      <c r="GU144" s="88">
        <f t="shared" si="18"/>
        <v>5.0000000000000001E-3</v>
      </c>
      <c r="GV144" s="88">
        <f t="shared" si="18"/>
        <v>5.0000000000000001E-3</v>
      </c>
      <c r="GW144" s="88">
        <f t="shared" si="18"/>
        <v>5.0000000000000001E-3</v>
      </c>
      <c r="GX144" s="88">
        <f t="shared" si="18"/>
        <v>5.0000000000000001E-3</v>
      </c>
      <c r="GY144" s="88">
        <f t="shared" si="18"/>
        <v>5.0000000000000001E-3</v>
      </c>
      <c r="GZ144" s="88">
        <f t="shared" si="18"/>
        <v>5.0000000000000001E-3</v>
      </c>
      <c r="HA144" s="88">
        <f t="shared" si="18"/>
        <v>5.0000000000000001E-3</v>
      </c>
      <c r="HB144" s="88">
        <f t="shared" si="18"/>
        <v>5.0000000000000001E-3</v>
      </c>
      <c r="HC144" s="88">
        <f t="shared" si="18"/>
        <v>5.0000000000000001E-3</v>
      </c>
      <c r="HD144" s="88">
        <f t="shared" si="19"/>
        <v>5.0000000000000001E-3</v>
      </c>
      <c r="HE144" s="88">
        <f t="shared" si="19"/>
        <v>5.0000000000000001E-3</v>
      </c>
      <c r="HF144" s="88">
        <f t="shared" si="19"/>
        <v>5.0000000000000001E-3</v>
      </c>
      <c r="HG144" s="88">
        <f t="shared" si="19"/>
        <v>5.0000000000000001E-3</v>
      </c>
      <c r="HH144" s="88">
        <f t="shared" si="19"/>
        <v>5.0000000000000001E-3</v>
      </c>
      <c r="HI144" s="88">
        <f t="shared" si="19"/>
        <v>5.0000000000000001E-3</v>
      </c>
      <c r="HJ144" s="88">
        <f t="shared" si="19"/>
        <v>5.0000000000000001E-3</v>
      </c>
      <c r="HK144" s="88">
        <f t="shared" si="19"/>
        <v>5.0000000000000001E-3</v>
      </c>
      <c r="HL144" s="88">
        <f t="shared" si="19"/>
        <v>5.0000000000000001E-3</v>
      </c>
      <c r="HM144" s="88">
        <f t="shared" si="19"/>
        <v>5.0000000000000001E-3</v>
      </c>
      <c r="HN144" s="88">
        <f t="shared" si="19"/>
        <v>5.0000000000000001E-3</v>
      </c>
      <c r="HO144" s="88">
        <f t="shared" si="19"/>
        <v>5.0000000000000001E-3</v>
      </c>
      <c r="HP144" s="88">
        <f t="shared" si="19"/>
        <v>5.0000000000000001E-3</v>
      </c>
      <c r="HQ144" s="88">
        <f t="shared" si="19"/>
        <v>5.0000000000000001E-3</v>
      </c>
      <c r="HR144" s="88">
        <f t="shared" si="19"/>
        <v>5.0000000000000001E-3</v>
      </c>
      <c r="HS144" s="88">
        <f t="shared" si="19"/>
        <v>5.0000000000000001E-3</v>
      </c>
      <c r="HT144" s="88">
        <f t="shared" si="19"/>
        <v>5.0000000000000001E-3</v>
      </c>
      <c r="HU144" s="88">
        <f t="shared" si="19"/>
        <v>5.0000000000000001E-3</v>
      </c>
      <c r="HV144" s="88">
        <f t="shared" si="19"/>
        <v>5.0000000000000001E-3</v>
      </c>
      <c r="HW144" s="88">
        <f t="shared" si="19"/>
        <v>5.0000000000000001E-3</v>
      </c>
      <c r="HX144" s="88">
        <f t="shared" si="19"/>
        <v>5.0000000000000001E-3</v>
      </c>
      <c r="HY144" s="88">
        <f t="shared" si="19"/>
        <v>5.0000000000000001E-3</v>
      </c>
      <c r="HZ144" s="88">
        <f t="shared" si="19"/>
        <v>5.0000000000000001E-3</v>
      </c>
      <c r="IA144" s="88">
        <f t="shared" si="19"/>
        <v>5.0000000000000001E-3</v>
      </c>
      <c r="IB144" s="88">
        <f t="shared" si="19"/>
        <v>5.0000000000000001E-3</v>
      </c>
      <c r="IC144" s="88">
        <f t="shared" si="19"/>
        <v>5.0000000000000001E-3</v>
      </c>
      <c r="ID144" s="88">
        <f t="shared" si="19"/>
        <v>5.0000000000000001E-3</v>
      </c>
      <c r="IE144" s="88">
        <f t="shared" si="19"/>
        <v>5.0000000000000001E-3</v>
      </c>
      <c r="IF144" s="88">
        <f t="shared" si="19"/>
        <v>5.0000000000000001E-3</v>
      </c>
      <c r="IG144" s="88">
        <f t="shared" si="19"/>
        <v>5.0000000000000001E-3</v>
      </c>
      <c r="IH144" s="88">
        <f t="shared" si="19"/>
        <v>5.0000000000000001E-3</v>
      </c>
      <c r="II144" s="88">
        <f t="shared" si="19"/>
        <v>5.0000000000000001E-3</v>
      </c>
      <c r="IJ144" s="88">
        <f t="shared" si="19"/>
        <v>5.0000000000000001E-3</v>
      </c>
      <c r="IK144" s="88">
        <f t="shared" si="19"/>
        <v>5.0000000000000001E-3</v>
      </c>
      <c r="IL144" s="88">
        <f t="shared" si="19"/>
        <v>5.0000000000000001E-3</v>
      </c>
      <c r="IM144" s="88">
        <f t="shared" si="19"/>
        <v>5.0000000000000001E-3</v>
      </c>
      <c r="IN144" s="88">
        <f t="shared" si="19"/>
        <v>5.0000000000000001E-3</v>
      </c>
      <c r="IO144" s="88">
        <f t="shared" si="19"/>
        <v>5.0000000000000001E-3</v>
      </c>
      <c r="IP144" s="88">
        <f t="shared" si="19"/>
        <v>5.0000000000000001E-3</v>
      </c>
      <c r="IQ144" s="88">
        <f t="shared" si="19"/>
        <v>5.0000000000000001E-3</v>
      </c>
      <c r="IR144" s="88">
        <f t="shared" si="19"/>
        <v>5.0000000000000001E-3</v>
      </c>
      <c r="IS144" s="88">
        <f t="shared" si="19"/>
        <v>5.0000000000000001E-3</v>
      </c>
      <c r="IT144" s="88">
        <f t="shared" si="19"/>
        <v>5.0000000000000001E-3</v>
      </c>
      <c r="IU144" s="88">
        <f t="shared" si="19"/>
        <v>5.0000000000000001E-3</v>
      </c>
      <c r="IV144" s="88">
        <f t="shared" si="19"/>
        <v>5.0000000000000001E-3</v>
      </c>
      <c r="IW144" s="88">
        <f t="shared" si="19"/>
        <v>5.0000000000000001E-3</v>
      </c>
      <c r="IX144" s="88">
        <f t="shared" si="19"/>
        <v>5.0000000000000001E-3</v>
      </c>
      <c r="IY144" s="88">
        <f t="shared" si="19"/>
        <v>5.0000000000000001E-3</v>
      </c>
      <c r="IZ144" s="88">
        <f t="shared" si="19"/>
        <v>5.0000000000000001E-3</v>
      </c>
      <c r="JA144" s="88">
        <f t="shared" si="19"/>
        <v>5.0000000000000001E-3</v>
      </c>
      <c r="JB144" s="88">
        <f t="shared" si="19"/>
        <v>5.0000000000000001E-3</v>
      </c>
      <c r="JC144" s="88">
        <f t="shared" si="19"/>
        <v>5.0000000000000001E-3</v>
      </c>
      <c r="JD144" s="88">
        <f t="shared" si="19"/>
        <v>5.0000000000000001E-3</v>
      </c>
      <c r="JE144" s="88">
        <f t="shared" si="19"/>
        <v>5.0000000000000001E-3</v>
      </c>
      <c r="JF144" s="88">
        <f t="shared" si="19"/>
        <v>5.0000000000000001E-3</v>
      </c>
      <c r="JG144" s="88">
        <f t="shared" si="19"/>
        <v>5.0000000000000001E-3</v>
      </c>
      <c r="JH144" s="88">
        <f t="shared" si="19"/>
        <v>5.0000000000000001E-3</v>
      </c>
      <c r="JI144" s="88">
        <f t="shared" si="19"/>
        <v>5.0000000000000001E-3</v>
      </c>
      <c r="JJ144" s="88">
        <f t="shared" si="19"/>
        <v>5.0000000000000001E-3</v>
      </c>
      <c r="JK144" s="88">
        <f t="shared" si="19"/>
        <v>5.0000000000000001E-3</v>
      </c>
      <c r="JL144" s="88">
        <f t="shared" si="19"/>
        <v>5.0000000000000001E-3</v>
      </c>
      <c r="JM144" s="88">
        <f t="shared" si="19"/>
        <v>5.0000000000000001E-3</v>
      </c>
      <c r="JN144" s="88">
        <f t="shared" si="19"/>
        <v>5.0000000000000001E-3</v>
      </c>
      <c r="JO144" s="88">
        <f t="shared" si="19"/>
        <v>5.0000000000000001E-3</v>
      </c>
      <c r="JP144" s="88">
        <f t="shared" si="20"/>
        <v>5.0000000000000001E-3</v>
      </c>
      <c r="JQ144" s="88">
        <f t="shared" si="20"/>
        <v>5.0000000000000001E-3</v>
      </c>
      <c r="JR144" s="88">
        <f t="shared" si="20"/>
        <v>5.0000000000000001E-3</v>
      </c>
      <c r="JS144" s="88">
        <f t="shared" si="20"/>
        <v>5.0000000000000001E-3</v>
      </c>
      <c r="JT144" s="88">
        <f t="shared" si="20"/>
        <v>5.0000000000000001E-3</v>
      </c>
      <c r="JU144" s="88">
        <f t="shared" si="20"/>
        <v>5.0000000000000001E-3</v>
      </c>
      <c r="JV144" s="88">
        <f t="shared" si="20"/>
        <v>5.0000000000000001E-3</v>
      </c>
      <c r="JW144" s="88">
        <f t="shared" si="20"/>
        <v>5.0000000000000001E-3</v>
      </c>
      <c r="JX144" s="88">
        <f t="shared" si="20"/>
        <v>5.0000000000000001E-3</v>
      </c>
      <c r="JY144" s="88">
        <f t="shared" si="20"/>
        <v>5.0000000000000001E-3</v>
      </c>
      <c r="JZ144" s="88">
        <f t="shared" si="20"/>
        <v>5.0000000000000001E-3</v>
      </c>
      <c r="KA144" s="88">
        <f t="shared" si="20"/>
        <v>5.0000000000000001E-3</v>
      </c>
      <c r="KB144" s="88">
        <f t="shared" si="20"/>
        <v>5.0000000000000001E-3</v>
      </c>
      <c r="KC144" s="88">
        <f t="shared" si="20"/>
        <v>5.0000000000000001E-3</v>
      </c>
      <c r="KD144" s="88">
        <f t="shared" si="20"/>
        <v>5.0000000000000001E-3</v>
      </c>
      <c r="KE144" s="88">
        <f t="shared" si="20"/>
        <v>5.0000000000000001E-3</v>
      </c>
      <c r="KF144" s="88">
        <f t="shared" si="20"/>
        <v>5.0000000000000001E-3</v>
      </c>
      <c r="KG144" s="88">
        <f t="shared" si="20"/>
        <v>5.0000000000000001E-3</v>
      </c>
      <c r="KH144" s="88">
        <f t="shared" si="20"/>
        <v>5.0000000000000001E-3</v>
      </c>
      <c r="KI144" s="88">
        <f t="shared" si="20"/>
        <v>5.0000000000000001E-3</v>
      </c>
      <c r="KJ144" s="88">
        <f t="shared" si="20"/>
        <v>5.0000000000000001E-3</v>
      </c>
      <c r="KK144" s="88">
        <f t="shared" si="20"/>
        <v>5.0000000000000001E-3</v>
      </c>
      <c r="KL144" s="88">
        <f t="shared" si="20"/>
        <v>5.0000000000000001E-3</v>
      </c>
      <c r="KM144" s="88">
        <f t="shared" si="20"/>
        <v>5.0000000000000001E-3</v>
      </c>
      <c r="KN144" s="88">
        <f t="shared" si="20"/>
        <v>5.0000000000000001E-3</v>
      </c>
      <c r="KO144" s="88">
        <f t="shared" si="20"/>
        <v>5.0000000000000001E-3</v>
      </c>
      <c r="KP144" s="88">
        <f t="shared" si="20"/>
        <v>5.0000000000000001E-3</v>
      </c>
      <c r="KQ144" s="88">
        <f t="shared" si="20"/>
        <v>5.0000000000000001E-3</v>
      </c>
      <c r="KR144" s="88">
        <f t="shared" si="20"/>
        <v>5.0000000000000001E-3</v>
      </c>
      <c r="KS144" s="88">
        <f t="shared" si="20"/>
        <v>5.0000000000000001E-3</v>
      </c>
      <c r="KT144" s="88">
        <f t="shared" si="20"/>
        <v>5.0000000000000001E-3</v>
      </c>
      <c r="KU144" s="88">
        <f t="shared" si="20"/>
        <v>5.0000000000000001E-3</v>
      </c>
      <c r="KV144" s="88">
        <f t="shared" si="20"/>
        <v>5.0000000000000001E-3</v>
      </c>
      <c r="KW144" s="88">
        <f t="shared" si="20"/>
        <v>5.0000000000000001E-3</v>
      </c>
      <c r="KX144" s="88">
        <f t="shared" si="20"/>
        <v>5.0000000000000001E-3</v>
      </c>
      <c r="KY144" s="88">
        <f t="shared" si="20"/>
        <v>5.0000000000000001E-3</v>
      </c>
      <c r="KZ144" s="88">
        <f t="shared" si="20"/>
        <v>5.0000000000000001E-3</v>
      </c>
      <c r="LA144" s="88">
        <f t="shared" si="20"/>
        <v>5.0000000000000001E-3</v>
      </c>
      <c r="LB144" s="88">
        <f t="shared" si="20"/>
        <v>5.0000000000000001E-3</v>
      </c>
      <c r="LC144" s="88">
        <f t="shared" si="20"/>
        <v>5.0000000000000001E-3</v>
      </c>
      <c r="LD144" s="88">
        <f t="shared" si="20"/>
        <v>5.0000000000000001E-3</v>
      </c>
      <c r="LE144" s="88">
        <f t="shared" si="20"/>
        <v>5.0000000000000001E-3</v>
      </c>
      <c r="LF144" s="88">
        <f t="shared" si="20"/>
        <v>5.0000000000000001E-3</v>
      </c>
      <c r="LG144" s="88">
        <f t="shared" si="20"/>
        <v>5.0000000000000001E-3</v>
      </c>
      <c r="LH144" s="88">
        <f t="shared" si="20"/>
        <v>5.0000000000000001E-3</v>
      </c>
      <c r="LI144" s="88">
        <f t="shared" si="20"/>
        <v>5.0000000000000001E-3</v>
      </c>
      <c r="LJ144" s="88">
        <f t="shared" si="20"/>
        <v>5.0000000000000001E-3</v>
      </c>
      <c r="LK144" s="88">
        <f t="shared" si="20"/>
        <v>5.0000000000000001E-3</v>
      </c>
      <c r="LL144" s="88">
        <f t="shared" si="20"/>
        <v>5.0000000000000001E-3</v>
      </c>
      <c r="LM144" s="88">
        <f t="shared" si="20"/>
        <v>5.0000000000000001E-3</v>
      </c>
      <c r="LN144" s="88">
        <f t="shared" si="20"/>
        <v>5.0000000000000001E-3</v>
      </c>
      <c r="LO144" s="88">
        <f t="shared" si="20"/>
        <v>5.0000000000000001E-3</v>
      </c>
      <c r="LP144" s="88">
        <f t="shared" si="20"/>
        <v>5.0000000000000001E-3</v>
      </c>
      <c r="LQ144" s="88">
        <f t="shared" si="20"/>
        <v>5.0000000000000001E-3</v>
      </c>
      <c r="LR144" s="88">
        <f t="shared" si="20"/>
        <v>5.0000000000000001E-3</v>
      </c>
      <c r="LS144" s="88">
        <f t="shared" si="20"/>
        <v>5.0000000000000001E-3</v>
      </c>
      <c r="LT144" s="88">
        <f t="shared" si="20"/>
        <v>5.0000000000000001E-3</v>
      </c>
      <c r="LU144" s="88">
        <f t="shared" si="20"/>
        <v>5.0000000000000001E-3</v>
      </c>
      <c r="LV144" s="88">
        <f t="shared" si="20"/>
        <v>5.0000000000000001E-3</v>
      </c>
      <c r="LW144" s="88">
        <f t="shared" si="20"/>
        <v>5.0000000000000001E-3</v>
      </c>
      <c r="LX144" s="88">
        <f t="shared" si="20"/>
        <v>5.0000000000000001E-3</v>
      </c>
      <c r="LY144" s="88">
        <f t="shared" si="20"/>
        <v>5.0000000000000001E-3</v>
      </c>
      <c r="LZ144" s="88">
        <f t="shared" si="20"/>
        <v>5.0000000000000001E-3</v>
      </c>
      <c r="MA144" s="88">
        <f t="shared" si="20"/>
        <v>5.0000000000000001E-3</v>
      </c>
      <c r="MB144" s="88">
        <f t="shared" si="21"/>
        <v>5.0000000000000001E-3</v>
      </c>
      <c r="MC144" s="88">
        <f t="shared" si="21"/>
        <v>5.0000000000000001E-3</v>
      </c>
      <c r="MD144" s="88">
        <f t="shared" si="21"/>
        <v>5.0000000000000001E-3</v>
      </c>
      <c r="ME144" s="88">
        <f t="shared" si="21"/>
        <v>5.0000000000000001E-3</v>
      </c>
      <c r="MF144" s="88">
        <f t="shared" si="21"/>
        <v>5.0000000000000001E-3</v>
      </c>
      <c r="MG144" s="88">
        <f t="shared" si="21"/>
        <v>5.0000000000000001E-3</v>
      </c>
      <c r="MH144" s="88">
        <f t="shared" si="21"/>
        <v>5.0000000000000001E-3</v>
      </c>
      <c r="MI144" s="88">
        <f t="shared" si="21"/>
        <v>5.0000000000000001E-3</v>
      </c>
      <c r="MJ144" s="88">
        <f t="shared" si="21"/>
        <v>5.0000000000000001E-3</v>
      </c>
      <c r="MK144" s="88">
        <f t="shared" si="21"/>
        <v>5.0000000000000001E-3</v>
      </c>
      <c r="ML144" s="88">
        <f t="shared" si="21"/>
        <v>5.0000000000000001E-3</v>
      </c>
      <c r="MM144" s="88">
        <f t="shared" si="21"/>
        <v>5.0000000000000001E-3</v>
      </c>
      <c r="MN144" s="88">
        <f t="shared" si="21"/>
        <v>5.0000000000000001E-3</v>
      </c>
      <c r="MO144" s="88">
        <f t="shared" si="21"/>
        <v>5.0000000000000001E-3</v>
      </c>
      <c r="MP144" s="88">
        <f t="shared" si="21"/>
        <v>5.0000000000000001E-3</v>
      </c>
      <c r="MQ144" s="88">
        <f t="shared" si="21"/>
        <v>5.0000000000000001E-3</v>
      </c>
      <c r="MR144" s="88">
        <f t="shared" si="21"/>
        <v>5.0000000000000001E-3</v>
      </c>
      <c r="MS144" s="88">
        <f t="shared" si="21"/>
        <v>5.0000000000000001E-3</v>
      </c>
      <c r="MT144" s="88">
        <f t="shared" si="21"/>
        <v>5.0000000000000001E-3</v>
      </c>
      <c r="MU144" s="88">
        <f t="shared" si="21"/>
        <v>5.0000000000000001E-3</v>
      </c>
      <c r="MV144" s="88">
        <f t="shared" si="21"/>
        <v>5.0000000000000001E-3</v>
      </c>
      <c r="MW144" s="88">
        <f t="shared" si="21"/>
        <v>5.0000000000000001E-3</v>
      </c>
      <c r="MX144" s="88">
        <f t="shared" si="21"/>
        <v>5.0000000000000001E-3</v>
      </c>
      <c r="MY144" s="88">
        <f t="shared" si="21"/>
        <v>5.0000000000000001E-3</v>
      </c>
      <c r="MZ144" s="88">
        <f t="shared" si="21"/>
        <v>5.0000000000000001E-3</v>
      </c>
      <c r="NA144" s="88">
        <f t="shared" si="21"/>
        <v>5.0000000000000001E-3</v>
      </c>
      <c r="NB144" s="88">
        <f t="shared" si="21"/>
        <v>5.0000000000000001E-3</v>
      </c>
      <c r="NC144" s="88">
        <f t="shared" si="21"/>
        <v>5.0000000000000001E-3</v>
      </c>
      <c r="ND144" s="88">
        <f t="shared" si="21"/>
        <v>5.0000000000000001E-3</v>
      </c>
      <c r="NE144" s="88">
        <f t="shared" si="21"/>
        <v>5.0000000000000001E-3</v>
      </c>
      <c r="NF144" s="88">
        <f t="shared" si="21"/>
        <v>5.0000000000000001E-3</v>
      </c>
      <c r="NG144" s="88">
        <f t="shared" si="21"/>
        <v>5.0000000000000001E-3</v>
      </c>
      <c r="NH144" s="88">
        <f t="shared" si="21"/>
        <v>5.0000000000000001E-3</v>
      </c>
      <c r="NI144" s="88">
        <f t="shared" si="21"/>
        <v>5.0000000000000001E-3</v>
      </c>
      <c r="NJ144" s="88">
        <f t="shared" si="21"/>
        <v>5.0000000000000001E-3</v>
      </c>
      <c r="NK144" s="88">
        <f t="shared" si="21"/>
        <v>5.0000000000000001E-3</v>
      </c>
      <c r="NL144" s="88">
        <f t="shared" si="21"/>
        <v>5.0000000000000001E-3</v>
      </c>
      <c r="NM144" s="88">
        <f t="shared" si="21"/>
        <v>5.0000000000000001E-3</v>
      </c>
      <c r="NN144" s="88">
        <f t="shared" si="21"/>
        <v>5.0000000000000001E-3</v>
      </c>
      <c r="NO144" s="88">
        <f t="shared" si="21"/>
        <v>5.0000000000000001E-3</v>
      </c>
      <c r="NP144" s="88">
        <f t="shared" si="21"/>
        <v>5.0000000000000001E-3</v>
      </c>
      <c r="NQ144" s="88">
        <f t="shared" si="21"/>
        <v>5.0000000000000001E-3</v>
      </c>
      <c r="NR144" s="88">
        <f t="shared" si="21"/>
        <v>5.0000000000000001E-3</v>
      </c>
      <c r="NS144" s="88">
        <f t="shared" si="21"/>
        <v>5.0000000000000001E-3</v>
      </c>
      <c r="NT144" s="88">
        <f t="shared" si="21"/>
        <v>5.0000000000000001E-3</v>
      </c>
      <c r="NU144" s="88">
        <f t="shared" si="21"/>
        <v>5.0000000000000001E-3</v>
      </c>
      <c r="NV144" s="88">
        <f t="shared" si="21"/>
        <v>5.0000000000000001E-3</v>
      </c>
      <c r="NW144" s="88">
        <f t="shared" si="21"/>
        <v>5.0000000000000001E-3</v>
      </c>
      <c r="NX144" s="88">
        <f t="shared" si="21"/>
        <v>5.0000000000000001E-3</v>
      </c>
      <c r="NY144" s="88">
        <f t="shared" si="21"/>
        <v>5.0000000000000001E-3</v>
      </c>
      <c r="NZ144" s="88">
        <f t="shared" si="21"/>
        <v>5.0000000000000001E-3</v>
      </c>
      <c r="OA144" s="88">
        <f t="shared" si="21"/>
        <v>5.0000000000000001E-3</v>
      </c>
      <c r="OB144" s="88">
        <f t="shared" si="21"/>
        <v>5.0000000000000001E-3</v>
      </c>
      <c r="OC144" s="88">
        <f t="shared" si="21"/>
        <v>5.0000000000000001E-3</v>
      </c>
      <c r="OD144" s="88">
        <f t="shared" si="21"/>
        <v>5.0000000000000001E-3</v>
      </c>
      <c r="OE144" s="88">
        <f t="shared" si="21"/>
        <v>5.0000000000000001E-3</v>
      </c>
      <c r="OF144" s="88">
        <f t="shared" si="21"/>
        <v>5.0000000000000001E-3</v>
      </c>
      <c r="OG144" s="88">
        <f t="shared" si="21"/>
        <v>5.0000000000000001E-3</v>
      </c>
      <c r="OH144" s="88">
        <f t="shared" si="21"/>
        <v>5.0000000000000001E-3</v>
      </c>
      <c r="OI144" s="88">
        <f t="shared" si="21"/>
        <v>5.0000000000000001E-3</v>
      </c>
      <c r="OJ144" s="88">
        <f t="shared" si="21"/>
        <v>5.0000000000000001E-3</v>
      </c>
      <c r="OK144" s="88">
        <f t="shared" si="21"/>
        <v>5.0000000000000001E-3</v>
      </c>
      <c r="OL144" s="88">
        <f t="shared" si="21"/>
        <v>5.0000000000000001E-3</v>
      </c>
      <c r="OM144" s="88">
        <f t="shared" si="21"/>
        <v>5.0000000000000001E-3</v>
      </c>
      <c r="ON144" s="88">
        <f t="shared" si="22"/>
        <v>5.0000000000000001E-3</v>
      </c>
      <c r="OO144" s="88">
        <f t="shared" si="22"/>
        <v>5.0000000000000001E-3</v>
      </c>
      <c r="OP144" s="88">
        <f t="shared" si="22"/>
        <v>5.0000000000000001E-3</v>
      </c>
      <c r="OQ144" s="88">
        <f t="shared" si="22"/>
        <v>5.0000000000000001E-3</v>
      </c>
      <c r="OR144" s="88">
        <f t="shared" si="22"/>
        <v>5.0000000000000001E-3</v>
      </c>
      <c r="OS144" s="88">
        <f t="shared" si="22"/>
        <v>5.0000000000000001E-3</v>
      </c>
      <c r="OT144" s="88">
        <f t="shared" si="22"/>
        <v>5.0000000000000001E-3</v>
      </c>
      <c r="OU144" s="88">
        <f t="shared" si="22"/>
        <v>5.0000000000000001E-3</v>
      </c>
      <c r="OV144" s="88">
        <f t="shared" si="22"/>
        <v>5.0000000000000001E-3</v>
      </c>
      <c r="OW144" s="88">
        <f t="shared" si="22"/>
        <v>5.0000000000000001E-3</v>
      </c>
      <c r="OX144" s="88">
        <f t="shared" si="22"/>
        <v>5.0000000000000001E-3</v>
      </c>
      <c r="OY144" s="88">
        <f t="shared" si="22"/>
        <v>5.0000000000000001E-3</v>
      </c>
      <c r="OZ144" s="88">
        <f t="shared" si="22"/>
        <v>5.0000000000000001E-3</v>
      </c>
      <c r="PA144" s="88">
        <f t="shared" si="22"/>
        <v>5.0000000000000001E-3</v>
      </c>
      <c r="PB144" s="88">
        <f t="shared" si="22"/>
        <v>5.0000000000000001E-3</v>
      </c>
      <c r="PC144" s="88">
        <f t="shared" si="22"/>
        <v>5.0000000000000001E-3</v>
      </c>
      <c r="PD144" s="88">
        <f t="shared" si="22"/>
        <v>5.0000000000000001E-3</v>
      </c>
      <c r="PE144" s="88">
        <f t="shared" si="22"/>
        <v>5.0000000000000001E-3</v>
      </c>
      <c r="PF144" s="88">
        <f t="shared" si="22"/>
        <v>5.0000000000000001E-3</v>
      </c>
      <c r="PG144" s="88">
        <f t="shared" si="22"/>
        <v>5.0000000000000001E-3</v>
      </c>
      <c r="PH144" s="88">
        <f t="shared" si="22"/>
        <v>5.0000000000000001E-3</v>
      </c>
      <c r="PI144" s="88">
        <f t="shared" si="22"/>
        <v>5.0000000000000001E-3</v>
      </c>
      <c r="PJ144" s="88">
        <f t="shared" si="22"/>
        <v>5.0000000000000001E-3</v>
      </c>
      <c r="PK144" s="88">
        <f t="shared" si="22"/>
        <v>5.0000000000000001E-3</v>
      </c>
      <c r="PL144" s="88">
        <f t="shared" si="22"/>
        <v>5.0000000000000001E-3</v>
      </c>
      <c r="PM144" s="88">
        <f t="shared" si="22"/>
        <v>5.0000000000000001E-3</v>
      </c>
      <c r="PN144" s="88">
        <f t="shared" si="22"/>
        <v>5.0000000000000001E-3</v>
      </c>
      <c r="PO144" s="88">
        <f t="shared" si="22"/>
        <v>5.0000000000000001E-3</v>
      </c>
      <c r="PP144" s="88">
        <f t="shared" si="22"/>
        <v>5.0000000000000001E-3</v>
      </c>
      <c r="PQ144" s="88">
        <f t="shared" si="22"/>
        <v>5.0000000000000001E-3</v>
      </c>
      <c r="PR144" s="88">
        <f t="shared" si="22"/>
        <v>5.0000000000000001E-3</v>
      </c>
      <c r="PS144" s="88">
        <f t="shared" si="22"/>
        <v>5.0000000000000001E-3</v>
      </c>
      <c r="PT144" s="88">
        <f t="shared" si="22"/>
        <v>5.0000000000000001E-3</v>
      </c>
      <c r="PU144" s="88">
        <f t="shared" si="22"/>
        <v>5.0000000000000001E-3</v>
      </c>
      <c r="PV144" s="88">
        <f t="shared" si="22"/>
        <v>5.0000000000000001E-3</v>
      </c>
      <c r="PW144" s="88">
        <f t="shared" si="22"/>
        <v>5.0000000000000001E-3</v>
      </c>
      <c r="PX144" s="88">
        <f t="shared" si="22"/>
        <v>5.0000000000000001E-3</v>
      </c>
      <c r="PY144" s="88">
        <f t="shared" si="22"/>
        <v>5.0000000000000001E-3</v>
      </c>
      <c r="PZ144" s="88">
        <f t="shared" si="22"/>
        <v>5.0000000000000001E-3</v>
      </c>
      <c r="QA144" s="88">
        <f t="shared" si="22"/>
        <v>5.0000000000000001E-3</v>
      </c>
      <c r="QB144" s="88">
        <f t="shared" si="22"/>
        <v>5.0000000000000001E-3</v>
      </c>
      <c r="QC144" s="88">
        <f t="shared" si="22"/>
        <v>5.0000000000000001E-3</v>
      </c>
      <c r="QD144" s="88">
        <f t="shared" si="22"/>
        <v>5.0000000000000001E-3</v>
      </c>
      <c r="QE144" s="88">
        <f t="shared" si="22"/>
        <v>5.0000000000000001E-3</v>
      </c>
      <c r="QF144" s="88">
        <f t="shared" si="22"/>
        <v>5.0000000000000001E-3</v>
      </c>
      <c r="QG144" s="88">
        <f t="shared" si="22"/>
        <v>5.0000000000000001E-3</v>
      </c>
      <c r="QH144" s="88">
        <f t="shared" si="22"/>
        <v>5.0000000000000001E-3</v>
      </c>
      <c r="QI144" s="88">
        <f t="shared" si="22"/>
        <v>5.0000000000000001E-3</v>
      </c>
      <c r="QJ144" s="88">
        <f t="shared" si="22"/>
        <v>5.0000000000000001E-3</v>
      </c>
      <c r="QK144" s="88">
        <f t="shared" si="22"/>
        <v>5.0000000000000001E-3</v>
      </c>
      <c r="QL144" s="88">
        <f t="shared" si="22"/>
        <v>5.0000000000000001E-3</v>
      </c>
      <c r="QM144" s="88">
        <f t="shared" si="22"/>
        <v>5.0000000000000001E-3</v>
      </c>
      <c r="QN144" s="88">
        <f t="shared" si="22"/>
        <v>5.0000000000000001E-3</v>
      </c>
      <c r="QO144" s="88">
        <f t="shared" si="22"/>
        <v>5.0000000000000001E-3</v>
      </c>
      <c r="QP144" s="88">
        <f t="shared" si="22"/>
        <v>5.0000000000000001E-3</v>
      </c>
      <c r="QQ144" s="88">
        <f t="shared" si="22"/>
        <v>5.0000000000000001E-3</v>
      </c>
      <c r="QR144" s="88">
        <f t="shared" si="22"/>
        <v>5.0000000000000001E-3</v>
      </c>
      <c r="QS144" s="88">
        <f t="shared" si="22"/>
        <v>5.0000000000000001E-3</v>
      </c>
      <c r="QT144" s="88">
        <f t="shared" si="22"/>
        <v>5.0000000000000001E-3</v>
      </c>
      <c r="QU144" s="88">
        <f t="shared" si="22"/>
        <v>5.0000000000000001E-3</v>
      </c>
      <c r="QV144" s="88">
        <f t="shared" si="22"/>
        <v>5.0000000000000001E-3</v>
      </c>
      <c r="QW144" s="88">
        <f t="shared" si="22"/>
        <v>5.0000000000000001E-3</v>
      </c>
      <c r="QX144" s="88">
        <f t="shared" si="22"/>
        <v>5.0000000000000001E-3</v>
      </c>
      <c r="QY144" s="88">
        <f t="shared" si="22"/>
        <v>5.0000000000000001E-3</v>
      </c>
      <c r="QZ144" s="88">
        <f t="shared" si="23"/>
        <v>5.0000000000000001E-3</v>
      </c>
      <c r="RA144" s="88">
        <f t="shared" si="23"/>
        <v>5.0000000000000001E-3</v>
      </c>
      <c r="RB144" s="88">
        <f t="shared" si="23"/>
        <v>5.0000000000000001E-3</v>
      </c>
      <c r="RC144" s="88">
        <f t="shared" si="23"/>
        <v>5.0000000000000001E-3</v>
      </c>
      <c r="RD144" s="88">
        <f t="shared" si="23"/>
        <v>5.0000000000000001E-3</v>
      </c>
      <c r="RE144" s="88">
        <f t="shared" si="23"/>
        <v>5.0000000000000001E-3</v>
      </c>
      <c r="RF144" s="88">
        <f t="shared" si="23"/>
        <v>5.0000000000000001E-3</v>
      </c>
      <c r="RG144" s="88">
        <f t="shared" si="23"/>
        <v>5.0000000000000001E-3</v>
      </c>
      <c r="RH144" s="88">
        <f t="shared" si="23"/>
        <v>5.0000000000000001E-3</v>
      </c>
      <c r="RI144" s="88">
        <f t="shared" si="23"/>
        <v>5.0000000000000001E-3</v>
      </c>
      <c r="RJ144" s="88">
        <f t="shared" si="23"/>
        <v>5.0000000000000001E-3</v>
      </c>
      <c r="RK144" s="88">
        <f t="shared" si="23"/>
        <v>5.0000000000000001E-3</v>
      </c>
      <c r="RL144" s="88">
        <f t="shared" si="23"/>
        <v>5.0000000000000001E-3</v>
      </c>
      <c r="RM144" s="88" t="str">
        <f t="shared" si="23"/>
        <v/>
      </c>
      <c r="RN144" s="88" t="str">
        <f t="shared" si="23"/>
        <v/>
      </c>
      <c r="RO144" s="88" t="str">
        <f t="shared" si="23"/>
        <v/>
      </c>
      <c r="RP144" s="88" t="str">
        <f t="shared" si="23"/>
        <v/>
      </c>
      <c r="RQ144" s="88" t="str">
        <f t="shared" si="23"/>
        <v/>
      </c>
    </row>
    <row r="145" spans="4:485" s="39" customFormat="1">
      <c r="D145" s="88"/>
      <c r="F145" s="88"/>
      <c r="G145" s="88"/>
      <c r="H145" s="88"/>
      <c r="I145" s="88"/>
      <c r="S145" s="88" t="s">
        <v>2112</v>
      </c>
      <c r="T145" s="88">
        <f t="shared" si="16"/>
        <v>5.0000000000000001E-3</v>
      </c>
      <c r="U145" s="88">
        <f t="shared" si="16"/>
        <v>5.0000000000000001E-3</v>
      </c>
      <c r="V145" s="88">
        <f t="shared" si="16"/>
        <v>5.0000000000000001E-3</v>
      </c>
      <c r="W145" s="88">
        <f t="shared" si="16"/>
        <v>5.0000000000000001E-3</v>
      </c>
      <c r="X145" s="88">
        <f t="shared" si="16"/>
        <v>5.0000000000000001E-3</v>
      </c>
      <c r="Y145" s="88">
        <f t="shared" si="16"/>
        <v>5.0000000000000001E-3</v>
      </c>
      <c r="Z145" s="88">
        <f t="shared" si="16"/>
        <v>5.0000000000000001E-3</v>
      </c>
      <c r="AA145" s="88">
        <f t="shared" si="16"/>
        <v>5.0000000000000001E-3</v>
      </c>
      <c r="AB145" s="88">
        <f t="shared" si="16"/>
        <v>5.0000000000000001E-3</v>
      </c>
      <c r="AC145" s="88">
        <f t="shared" si="16"/>
        <v>5.0000000000000001E-3</v>
      </c>
      <c r="AD145" s="88">
        <f t="shared" si="16"/>
        <v>5.0000000000000001E-3</v>
      </c>
      <c r="AE145" s="88">
        <f t="shared" si="16"/>
        <v>5.0000000000000001E-3</v>
      </c>
      <c r="AF145" s="88">
        <f t="shared" si="16"/>
        <v>5.0000000000000001E-3</v>
      </c>
      <c r="AG145" s="88">
        <f t="shared" si="16"/>
        <v>5.0000000000000001E-3</v>
      </c>
      <c r="AH145" s="88">
        <f t="shared" si="16"/>
        <v>5.0000000000000001E-3</v>
      </c>
      <c r="AI145" s="88">
        <f t="shared" si="16"/>
        <v>5.0000000000000001E-3</v>
      </c>
      <c r="AJ145" s="88">
        <f t="shared" si="16"/>
        <v>5.0000000000000001E-3</v>
      </c>
      <c r="AK145" s="88">
        <f t="shared" si="16"/>
        <v>5.0000000000000001E-3</v>
      </c>
      <c r="AL145" s="88">
        <f t="shared" si="16"/>
        <v>5.0000000000000001E-3</v>
      </c>
      <c r="AM145" s="88">
        <f t="shared" si="16"/>
        <v>5.0000000000000001E-3</v>
      </c>
      <c r="AN145" s="88">
        <f t="shared" si="16"/>
        <v>5.0000000000000001E-3</v>
      </c>
      <c r="AO145" s="88">
        <f t="shared" si="16"/>
        <v>5.0000000000000001E-3</v>
      </c>
      <c r="AP145" s="88">
        <f t="shared" si="16"/>
        <v>5.0000000000000001E-3</v>
      </c>
      <c r="AQ145" s="88">
        <f t="shared" si="16"/>
        <v>5.0000000000000001E-3</v>
      </c>
      <c r="AR145" s="88">
        <f t="shared" si="16"/>
        <v>5.0000000000000001E-3</v>
      </c>
      <c r="AS145" s="88">
        <f t="shared" si="16"/>
        <v>5.0000000000000001E-3</v>
      </c>
      <c r="AT145" s="88">
        <f t="shared" si="16"/>
        <v>5.0000000000000001E-3</v>
      </c>
      <c r="AU145" s="88">
        <f t="shared" si="16"/>
        <v>5.0000000000000001E-3</v>
      </c>
      <c r="AV145" s="88">
        <f t="shared" si="16"/>
        <v>5.0000000000000001E-3</v>
      </c>
      <c r="AW145" s="88">
        <f t="shared" si="16"/>
        <v>5.0000000000000001E-3</v>
      </c>
      <c r="AX145" s="88">
        <f t="shared" si="16"/>
        <v>5.0000000000000001E-3</v>
      </c>
      <c r="AY145" s="88">
        <f t="shared" si="16"/>
        <v>5.0000000000000001E-3</v>
      </c>
      <c r="AZ145" s="88">
        <f t="shared" si="16"/>
        <v>5.0000000000000001E-3</v>
      </c>
      <c r="BA145" s="88">
        <f t="shared" si="16"/>
        <v>5.0000000000000001E-3</v>
      </c>
      <c r="BB145" s="88">
        <f t="shared" si="16"/>
        <v>5.0000000000000001E-3</v>
      </c>
      <c r="BC145" s="88">
        <f t="shared" si="16"/>
        <v>5.0000000000000001E-3</v>
      </c>
      <c r="BD145" s="88">
        <f t="shared" si="16"/>
        <v>5.0000000000000001E-3</v>
      </c>
      <c r="BE145" s="88">
        <f t="shared" si="16"/>
        <v>5.0000000000000001E-3</v>
      </c>
      <c r="BF145" s="88">
        <f t="shared" si="16"/>
        <v>5.0000000000000001E-3</v>
      </c>
      <c r="BG145" s="88">
        <f t="shared" si="16"/>
        <v>5.0000000000000001E-3</v>
      </c>
      <c r="BH145" s="88">
        <f t="shared" si="16"/>
        <v>5.0000000000000001E-3</v>
      </c>
      <c r="BI145" s="88">
        <f t="shared" si="16"/>
        <v>5.0000000000000001E-3</v>
      </c>
      <c r="BJ145" s="88">
        <f t="shared" si="16"/>
        <v>5.0000000000000001E-3</v>
      </c>
      <c r="BK145" s="88">
        <f t="shared" si="16"/>
        <v>5.0000000000000001E-3</v>
      </c>
      <c r="BL145" s="88">
        <f t="shared" si="16"/>
        <v>5.0000000000000001E-3</v>
      </c>
      <c r="BM145" s="88">
        <f t="shared" si="16"/>
        <v>5.0000000000000001E-3</v>
      </c>
      <c r="BN145" s="88">
        <f t="shared" si="16"/>
        <v>5.0000000000000001E-3</v>
      </c>
      <c r="BO145" s="88">
        <f t="shared" si="16"/>
        <v>5.0000000000000001E-3</v>
      </c>
      <c r="BP145" s="88">
        <f t="shared" si="16"/>
        <v>5.0000000000000001E-3</v>
      </c>
      <c r="BQ145" s="88">
        <f t="shared" si="16"/>
        <v>5.0000000000000001E-3</v>
      </c>
      <c r="BR145" s="88">
        <f t="shared" si="16"/>
        <v>5.0000000000000001E-3</v>
      </c>
      <c r="BS145" s="88">
        <f t="shared" si="16"/>
        <v>5.0000000000000001E-3</v>
      </c>
      <c r="BT145" s="88">
        <f t="shared" si="16"/>
        <v>5.0000000000000001E-3</v>
      </c>
      <c r="BU145" s="88">
        <f t="shared" si="16"/>
        <v>5.0000000000000001E-3</v>
      </c>
      <c r="BV145" s="88">
        <f t="shared" si="16"/>
        <v>5.0000000000000001E-3</v>
      </c>
      <c r="BW145" s="88">
        <f t="shared" si="16"/>
        <v>5.0000000000000001E-3</v>
      </c>
      <c r="BX145" s="88">
        <f t="shared" si="16"/>
        <v>5.0000000000000001E-3</v>
      </c>
      <c r="BY145" s="88">
        <f t="shared" si="16"/>
        <v>5.0000000000000001E-3</v>
      </c>
      <c r="BZ145" s="88">
        <f t="shared" si="16"/>
        <v>5.0000000000000001E-3</v>
      </c>
      <c r="CA145" s="88">
        <f t="shared" si="16"/>
        <v>5.0000000000000001E-3</v>
      </c>
      <c r="CB145" s="88">
        <f t="shared" si="16"/>
        <v>5.0000000000000001E-3</v>
      </c>
      <c r="CC145" s="88">
        <f t="shared" si="16"/>
        <v>5.0000000000000001E-3</v>
      </c>
      <c r="CD145" s="88">
        <f t="shared" si="16"/>
        <v>5.0000000000000001E-3</v>
      </c>
      <c r="CE145" s="88">
        <f t="shared" si="16"/>
        <v>5.0000000000000001E-3</v>
      </c>
      <c r="CF145" s="88">
        <f t="shared" si="17"/>
        <v>5.0000000000000001E-3</v>
      </c>
      <c r="CG145" s="88">
        <f t="shared" si="17"/>
        <v>5.0000000000000001E-3</v>
      </c>
      <c r="CH145" s="88">
        <f t="shared" si="17"/>
        <v>5.0000000000000001E-3</v>
      </c>
      <c r="CI145" s="88">
        <f t="shared" si="17"/>
        <v>5.0000000000000001E-3</v>
      </c>
      <c r="CJ145" s="88">
        <f t="shared" si="17"/>
        <v>5.0000000000000001E-3</v>
      </c>
      <c r="CK145" s="88">
        <f t="shared" si="17"/>
        <v>5.0000000000000001E-3</v>
      </c>
      <c r="CL145" s="88">
        <f t="shared" si="17"/>
        <v>5.0000000000000001E-3</v>
      </c>
      <c r="CM145" s="88">
        <f t="shared" si="17"/>
        <v>5.0000000000000001E-3</v>
      </c>
      <c r="CN145" s="88">
        <f t="shared" si="17"/>
        <v>5.0000000000000001E-3</v>
      </c>
      <c r="CO145" s="88">
        <f t="shared" si="17"/>
        <v>5.0000000000000001E-3</v>
      </c>
      <c r="CP145" s="88">
        <f t="shared" si="17"/>
        <v>5.0000000000000001E-3</v>
      </c>
      <c r="CQ145" s="88">
        <f t="shared" si="17"/>
        <v>5.0000000000000001E-3</v>
      </c>
      <c r="CR145" s="88">
        <f t="shared" si="17"/>
        <v>5.0000000000000001E-3</v>
      </c>
      <c r="CS145" s="88">
        <f t="shared" si="17"/>
        <v>5.0000000000000001E-3</v>
      </c>
      <c r="CT145" s="88">
        <f t="shared" si="17"/>
        <v>5.0000000000000001E-3</v>
      </c>
      <c r="CU145" s="88">
        <f t="shared" si="17"/>
        <v>5.0000000000000001E-3</v>
      </c>
      <c r="CV145" s="88">
        <f t="shared" si="17"/>
        <v>5.0000000000000001E-3</v>
      </c>
      <c r="CW145" s="88">
        <f t="shared" si="17"/>
        <v>5.0000000000000001E-3</v>
      </c>
      <c r="CX145" s="88">
        <f t="shared" si="17"/>
        <v>5.0000000000000001E-3</v>
      </c>
      <c r="CY145" s="88">
        <f t="shared" si="17"/>
        <v>5.0000000000000001E-3</v>
      </c>
      <c r="CZ145" s="88">
        <f t="shared" si="17"/>
        <v>5.0000000000000001E-3</v>
      </c>
      <c r="DA145" s="88">
        <f t="shared" si="17"/>
        <v>5.0000000000000001E-3</v>
      </c>
      <c r="DB145" s="88">
        <f t="shared" si="17"/>
        <v>5.0000000000000001E-3</v>
      </c>
      <c r="DC145" s="88">
        <f t="shared" si="17"/>
        <v>5.0000000000000001E-3</v>
      </c>
      <c r="DD145" s="88">
        <f t="shared" si="17"/>
        <v>5.0000000000000001E-3</v>
      </c>
      <c r="DE145" s="88">
        <f t="shared" si="17"/>
        <v>5.0000000000000001E-3</v>
      </c>
      <c r="DF145" s="88">
        <f t="shared" si="17"/>
        <v>5.0000000000000001E-3</v>
      </c>
      <c r="DG145" s="88">
        <f t="shared" si="17"/>
        <v>5.0000000000000001E-3</v>
      </c>
      <c r="DH145" s="88">
        <f t="shared" si="17"/>
        <v>5.0000000000000001E-3</v>
      </c>
      <c r="DI145" s="88">
        <f t="shared" si="17"/>
        <v>5.0000000000000001E-3</v>
      </c>
      <c r="DJ145" s="88">
        <f t="shared" si="17"/>
        <v>5.0000000000000001E-3</v>
      </c>
      <c r="DK145" s="88">
        <f t="shared" si="17"/>
        <v>5.0000000000000001E-3</v>
      </c>
      <c r="DL145" s="88">
        <f t="shared" si="17"/>
        <v>5.0000000000000001E-3</v>
      </c>
      <c r="DM145" s="88">
        <f t="shared" si="17"/>
        <v>5.0000000000000001E-3</v>
      </c>
      <c r="DN145" s="88">
        <f t="shared" si="17"/>
        <v>5.0000000000000001E-3</v>
      </c>
      <c r="DO145" s="88">
        <f t="shared" si="17"/>
        <v>5.0000000000000001E-3</v>
      </c>
      <c r="DP145" s="88">
        <f t="shared" si="17"/>
        <v>5.0000000000000001E-3</v>
      </c>
      <c r="DQ145" s="88">
        <f t="shared" si="17"/>
        <v>5.0000000000000001E-3</v>
      </c>
      <c r="DR145" s="88">
        <f t="shared" si="17"/>
        <v>5.0000000000000001E-3</v>
      </c>
      <c r="DS145" s="88">
        <f t="shared" si="17"/>
        <v>5.0000000000000001E-3</v>
      </c>
      <c r="DT145" s="88">
        <f t="shared" si="17"/>
        <v>5.0000000000000001E-3</v>
      </c>
      <c r="DU145" s="88">
        <f t="shared" si="17"/>
        <v>5.0000000000000001E-3</v>
      </c>
      <c r="DV145" s="88">
        <f t="shared" si="17"/>
        <v>5.0000000000000001E-3</v>
      </c>
      <c r="DW145" s="88">
        <f t="shared" si="17"/>
        <v>5.0000000000000001E-3</v>
      </c>
      <c r="DX145" s="88">
        <f t="shared" si="17"/>
        <v>5.0000000000000001E-3</v>
      </c>
      <c r="DY145" s="88">
        <f t="shared" si="17"/>
        <v>5.0000000000000001E-3</v>
      </c>
      <c r="DZ145" s="88">
        <f t="shared" si="17"/>
        <v>5.0000000000000001E-3</v>
      </c>
      <c r="EA145" s="88">
        <f t="shared" si="17"/>
        <v>5.0000000000000001E-3</v>
      </c>
      <c r="EB145" s="88">
        <f t="shared" si="17"/>
        <v>5.0000000000000001E-3</v>
      </c>
      <c r="EC145" s="88">
        <f t="shared" si="17"/>
        <v>5.0000000000000001E-3</v>
      </c>
      <c r="ED145" s="88">
        <f t="shared" si="17"/>
        <v>5.0000000000000001E-3</v>
      </c>
      <c r="EE145" s="88">
        <f t="shared" si="17"/>
        <v>5.0000000000000001E-3</v>
      </c>
      <c r="EF145" s="88">
        <f t="shared" si="17"/>
        <v>5.0000000000000001E-3</v>
      </c>
      <c r="EG145" s="88">
        <f t="shared" si="17"/>
        <v>5.0000000000000001E-3</v>
      </c>
      <c r="EH145" s="88">
        <f t="shared" si="17"/>
        <v>5.0000000000000001E-3</v>
      </c>
      <c r="EI145" s="88">
        <f t="shared" si="17"/>
        <v>5.0000000000000001E-3</v>
      </c>
      <c r="EJ145" s="88">
        <f t="shared" si="17"/>
        <v>5.0000000000000001E-3</v>
      </c>
      <c r="EK145" s="88">
        <f t="shared" si="17"/>
        <v>5.0000000000000001E-3</v>
      </c>
      <c r="EL145" s="88">
        <f t="shared" si="17"/>
        <v>5.0000000000000001E-3</v>
      </c>
      <c r="EM145" s="88">
        <f t="shared" si="17"/>
        <v>5.0000000000000001E-3</v>
      </c>
      <c r="EN145" s="88">
        <f t="shared" si="17"/>
        <v>5.0000000000000001E-3</v>
      </c>
      <c r="EO145" s="88">
        <f t="shared" si="17"/>
        <v>5.0000000000000001E-3</v>
      </c>
      <c r="EP145" s="88">
        <f t="shared" si="17"/>
        <v>5.0000000000000001E-3</v>
      </c>
      <c r="EQ145" s="88">
        <f t="shared" si="17"/>
        <v>5.0000000000000001E-3</v>
      </c>
      <c r="ER145" s="88">
        <f t="shared" si="18"/>
        <v>5.0000000000000001E-3</v>
      </c>
      <c r="ES145" s="88">
        <f t="shared" si="18"/>
        <v>5.0000000000000001E-3</v>
      </c>
      <c r="ET145" s="88">
        <f t="shared" si="18"/>
        <v>5.0000000000000001E-3</v>
      </c>
      <c r="EU145" s="88">
        <f t="shared" si="18"/>
        <v>5.0000000000000001E-3</v>
      </c>
      <c r="EV145" s="88">
        <f t="shared" si="18"/>
        <v>5.0000000000000001E-3</v>
      </c>
      <c r="EW145" s="88">
        <f t="shared" si="18"/>
        <v>5.0000000000000001E-3</v>
      </c>
      <c r="EX145" s="88">
        <f t="shared" si="18"/>
        <v>5.0000000000000001E-3</v>
      </c>
      <c r="EY145" s="88">
        <f t="shared" si="18"/>
        <v>5.0000000000000001E-3</v>
      </c>
      <c r="EZ145" s="88">
        <f t="shared" si="18"/>
        <v>5.0000000000000001E-3</v>
      </c>
      <c r="FA145" s="88">
        <f t="shared" si="18"/>
        <v>5.0000000000000001E-3</v>
      </c>
      <c r="FB145" s="88">
        <f t="shared" si="18"/>
        <v>5.0000000000000001E-3</v>
      </c>
      <c r="FC145" s="88">
        <f t="shared" si="18"/>
        <v>5.0000000000000001E-3</v>
      </c>
      <c r="FD145" s="88">
        <f t="shared" si="18"/>
        <v>5.0000000000000001E-3</v>
      </c>
      <c r="FE145" s="88">
        <f t="shared" si="18"/>
        <v>5.0000000000000001E-3</v>
      </c>
      <c r="FF145" s="88">
        <f t="shared" si="18"/>
        <v>5.0000000000000001E-3</v>
      </c>
      <c r="FG145" s="88">
        <f t="shared" si="18"/>
        <v>5.0000000000000001E-3</v>
      </c>
      <c r="FH145" s="88">
        <f t="shared" si="18"/>
        <v>5.0000000000000001E-3</v>
      </c>
      <c r="FI145" s="88">
        <f t="shared" si="18"/>
        <v>5.0000000000000001E-3</v>
      </c>
      <c r="FJ145" s="88">
        <f t="shared" si="18"/>
        <v>5.0000000000000001E-3</v>
      </c>
      <c r="FK145" s="88">
        <f t="shared" si="18"/>
        <v>5.0000000000000001E-3</v>
      </c>
      <c r="FL145" s="88">
        <f t="shared" si="18"/>
        <v>5.0000000000000001E-3</v>
      </c>
      <c r="FM145" s="88">
        <f t="shared" si="18"/>
        <v>5.0000000000000001E-3</v>
      </c>
      <c r="FN145" s="88">
        <f t="shared" si="18"/>
        <v>5.0000000000000001E-3</v>
      </c>
      <c r="FO145" s="88">
        <f t="shared" si="18"/>
        <v>5.0000000000000001E-3</v>
      </c>
      <c r="FP145" s="88">
        <f t="shared" si="18"/>
        <v>5.0000000000000001E-3</v>
      </c>
      <c r="FQ145" s="88">
        <f t="shared" si="18"/>
        <v>5.0000000000000001E-3</v>
      </c>
      <c r="FR145" s="88">
        <f t="shared" si="18"/>
        <v>5.0000000000000001E-3</v>
      </c>
      <c r="FS145" s="88">
        <f t="shared" si="18"/>
        <v>5.0000000000000001E-3</v>
      </c>
      <c r="FT145" s="88">
        <f t="shared" si="18"/>
        <v>5.0000000000000001E-3</v>
      </c>
      <c r="FU145" s="88">
        <f t="shared" si="18"/>
        <v>5.0000000000000001E-3</v>
      </c>
      <c r="FV145" s="88">
        <f t="shared" si="18"/>
        <v>5.0000000000000001E-3</v>
      </c>
      <c r="FW145" s="88">
        <f t="shared" si="18"/>
        <v>5.0000000000000001E-3</v>
      </c>
      <c r="FX145" s="88">
        <f t="shared" si="18"/>
        <v>5.0000000000000001E-3</v>
      </c>
      <c r="FY145" s="88">
        <f t="shared" si="18"/>
        <v>5.0000000000000001E-3</v>
      </c>
      <c r="FZ145" s="88">
        <f t="shared" si="18"/>
        <v>5.0000000000000001E-3</v>
      </c>
      <c r="GA145" s="88">
        <f t="shared" si="18"/>
        <v>5.0000000000000001E-3</v>
      </c>
      <c r="GB145" s="88">
        <f t="shared" si="18"/>
        <v>5.0000000000000001E-3</v>
      </c>
      <c r="GC145" s="88">
        <f t="shared" si="18"/>
        <v>5.0000000000000001E-3</v>
      </c>
      <c r="GD145" s="88">
        <f t="shared" si="18"/>
        <v>5.0000000000000001E-3</v>
      </c>
      <c r="GE145" s="88">
        <f t="shared" si="18"/>
        <v>5.0000000000000001E-3</v>
      </c>
      <c r="GF145" s="88">
        <f t="shared" si="18"/>
        <v>5.0000000000000001E-3</v>
      </c>
      <c r="GG145" s="88">
        <f t="shared" si="18"/>
        <v>5.0000000000000001E-3</v>
      </c>
      <c r="GH145" s="88">
        <f t="shared" si="18"/>
        <v>5.0000000000000001E-3</v>
      </c>
      <c r="GI145" s="88">
        <f t="shared" si="18"/>
        <v>5.0000000000000001E-3</v>
      </c>
      <c r="GJ145" s="88">
        <f t="shared" si="18"/>
        <v>5.0000000000000001E-3</v>
      </c>
      <c r="GK145" s="88">
        <f t="shared" si="18"/>
        <v>5.0000000000000001E-3</v>
      </c>
      <c r="GL145" s="88">
        <f t="shared" si="18"/>
        <v>5.0000000000000001E-3</v>
      </c>
      <c r="GM145" s="88">
        <f t="shared" si="18"/>
        <v>5.0000000000000001E-3</v>
      </c>
      <c r="GN145" s="88">
        <f t="shared" si="18"/>
        <v>5.0000000000000001E-3</v>
      </c>
      <c r="GO145" s="88">
        <f t="shared" si="18"/>
        <v>5.0000000000000001E-3</v>
      </c>
      <c r="GP145" s="88">
        <f t="shared" si="18"/>
        <v>5.0000000000000001E-3</v>
      </c>
      <c r="GQ145" s="88">
        <f t="shared" si="18"/>
        <v>5.0000000000000001E-3</v>
      </c>
      <c r="GR145" s="88">
        <f t="shared" si="18"/>
        <v>5.0000000000000001E-3</v>
      </c>
      <c r="GS145" s="88">
        <f t="shared" si="18"/>
        <v>5.0000000000000001E-3</v>
      </c>
      <c r="GT145" s="88">
        <f t="shared" si="18"/>
        <v>5.0000000000000001E-3</v>
      </c>
      <c r="GU145" s="88">
        <f t="shared" si="18"/>
        <v>5.0000000000000001E-3</v>
      </c>
      <c r="GV145" s="88">
        <f t="shared" si="18"/>
        <v>5.0000000000000001E-3</v>
      </c>
      <c r="GW145" s="88">
        <f t="shared" si="18"/>
        <v>5.0000000000000001E-3</v>
      </c>
      <c r="GX145" s="88">
        <f t="shared" si="18"/>
        <v>5.0000000000000001E-3</v>
      </c>
      <c r="GY145" s="88">
        <f t="shared" si="18"/>
        <v>5.0000000000000001E-3</v>
      </c>
      <c r="GZ145" s="88">
        <f t="shared" si="18"/>
        <v>5.0000000000000001E-3</v>
      </c>
      <c r="HA145" s="88">
        <f t="shared" si="18"/>
        <v>5.0000000000000001E-3</v>
      </c>
      <c r="HB145" s="88">
        <f t="shared" si="18"/>
        <v>5.0000000000000001E-3</v>
      </c>
      <c r="HC145" s="88">
        <f t="shared" si="18"/>
        <v>5.0000000000000001E-3</v>
      </c>
      <c r="HD145" s="88">
        <f t="shared" si="19"/>
        <v>5.0000000000000001E-3</v>
      </c>
      <c r="HE145" s="88">
        <f t="shared" si="19"/>
        <v>5.0000000000000001E-3</v>
      </c>
      <c r="HF145" s="88">
        <f t="shared" si="19"/>
        <v>5.0000000000000001E-3</v>
      </c>
      <c r="HG145" s="88">
        <f t="shared" si="19"/>
        <v>5.0000000000000001E-3</v>
      </c>
      <c r="HH145" s="88">
        <f t="shared" si="19"/>
        <v>5.0000000000000001E-3</v>
      </c>
      <c r="HI145" s="88">
        <f t="shared" si="19"/>
        <v>5.0000000000000001E-3</v>
      </c>
      <c r="HJ145" s="88">
        <f t="shared" si="19"/>
        <v>5.0000000000000001E-3</v>
      </c>
      <c r="HK145" s="88">
        <f t="shared" si="19"/>
        <v>5.0000000000000001E-3</v>
      </c>
      <c r="HL145" s="88">
        <f t="shared" si="19"/>
        <v>5.0000000000000001E-3</v>
      </c>
      <c r="HM145" s="88">
        <f t="shared" si="19"/>
        <v>5.0000000000000001E-3</v>
      </c>
      <c r="HN145" s="88">
        <f t="shared" si="19"/>
        <v>5.0000000000000001E-3</v>
      </c>
      <c r="HO145" s="88">
        <f t="shared" si="19"/>
        <v>5.0000000000000001E-3</v>
      </c>
      <c r="HP145" s="88">
        <f t="shared" si="19"/>
        <v>5.0000000000000001E-3</v>
      </c>
      <c r="HQ145" s="88">
        <f t="shared" si="19"/>
        <v>5.0000000000000001E-3</v>
      </c>
      <c r="HR145" s="88">
        <f t="shared" si="19"/>
        <v>5.0000000000000001E-3</v>
      </c>
      <c r="HS145" s="88">
        <f t="shared" si="19"/>
        <v>5.0000000000000001E-3</v>
      </c>
      <c r="HT145" s="88">
        <f t="shared" si="19"/>
        <v>5.0000000000000001E-3</v>
      </c>
      <c r="HU145" s="88">
        <f t="shared" si="19"/>
        <v>5.0000000000000001E-3</v>
      </c>
      <c r="HV145" s="88">
        <f t="shared" si="19"/>
        <v>5.0000000000000001E-3</v>
      </c>
      <c r="HW145" s="88">
        <f t="shared" si="19"/>
        <v>5.0000000000000001E-3</v>
      </c>
      <c r="HX145" s="88">
        <f t="shared" si="19"/>
        <v>5.0000000000000001E-3</v>
      </c>
      <c r="HY145" s="88">
        <f t="shared" si="19"/>
        <v>5.0000000000000001E-3</v>
      </c>
      <c r="HZ145" s="88">
        <f t="shared" si="19"/>
        <v>5.0000000000000001E-3</v>
      </c>
      <c r="IA145" s="88">
        <f t="shared" si="19"/>
        <v>5.0000000000000001E-3</v>
      </c>
      <c r="IB145" s="88">
        <f t="shared" si="19"/>
        <v>5.0000000000000001E-3</v>
      </c>
      <c r="IC145" s="88">
        <f t="shared" si="19"/>
        <v>5.0000000000000001E-3</v>
      </c>
      <c r="ID145" s="88">
        <f t="shared" si="19"/>
        <v>5.0000000000000001E-3</v>
      </c>
      <c r="IE145" s="88">
        <f t="shared" si="19"/>
        <v>5.0000000000000001E-3</v>
      </c>
      <c r="IF145" s="88">
        <f t="shared" si="19"/>
        <v>5.0000000000000001E-3</v>
      </c>
      <c r="IG145" s="88">
        <f t="shared" si="19"/>
        <v>5.0000000000000001E-3</v>
      </c>
      <c r="IH145" s="88">
        <f t="shared" si="19"/>
        <v>5.0000000000000001E-3</v>
      </c>
      <c r="II145" s="88">
        <f t="shared" si="19"/>
        <v>5.0000000000000001E-3</v>
      </c>
      <c r="IJ145" s="88">
        <f t="shared" si="19"/>
        <v>5.0000000000000001E-3</v>
      </c>
      <c r="IK145" s="88">
        <f t="shared" si="19"/>
        <v>5.0000000000000001E-3</v>
      </c>
      <c r="IL145" s="88">
        <f t="shared" si="19"/>
        <v>5.0000000000000001E-3</v>
      </c>
      <c r="IM145" s="88">
        <f t="shared" si="19"/>
        <v>5.0000000000000001E-3</v>
      </c>
      <c r="IN145" s="88">
        <f t="shared" si="19"/>
        <v>5.0000000000000001E-3</v>
      </c>
      <c r="IO145" s="88">
        <f t="shared" si="19"/>
        <v>5.0000000000000001E-3</v>
      </c>
      <c r="IP145" s="88">
        <f t="shared" si="19"/>
        <v>5.0000000000000001E-3</v>
      </c>
      <c r="IQ145" s="88">
        <f t="shared" si="19"/>
        <v>5.0000000000000001E-3</v>
      </c>
      <c r="IR145" s="88">
        <f t="shared" si="19"/>
        <v>5.0000000000000001E-3</v>
      </c>
      <c r="IS145" s="88">
        <f t="shared" si="19"/>
        <v>5.0000000000000001E-3</v>
      </c>
      <c r="IT145" s="88">
        <f t="shared" si="19"/>
        <v>5.0000000000000001E-3</v>
      </c>
      <c r="IU145" s="88">
        <f t="shared" si="19"/>
        <v>5.0000000000000001E-3</v>
      </c>
      <c r="IV145" s="88">
        <f t="shared" si="19"/>
        <v>5.0000000000000001E-3</v>
      </c>
      <c r="IW145" s="88">
        <f t="shared" si="19"/>
        <v>5.0000000000000001E-3</v>
      </c>
      <c r="IX145" s="88">
        <f t="shared" si="19"/>
        <v>5.0000000000000001E-3</v>
      </c>
      <c r="IY145" s="88">
        <f t="shared" si="19"/>
        <v>5.0000000000000001E-3</v>
      </c>
      <c r="IZ145" s="88">
        <f t="shared" si="19"/>
        <v>5.0000000000000001E-3</v>
      </c>
      <c r="JA145" s="88">
        <f t="shared" si="19"/>
        <v>5.0000000000000001E-3</v>
      </c>
      <c r="JB145" s="88">
        <f t="shared" si="19"/>
        <v>5.0000000000000001E-3</v>
      </c>
      <c r="JC145" s="88">
        <f t="shared" si="19"/>
        <v>5.0000000000000001E-3</v>
      </c>
      <c r="JD145" s="88">
        <f t="shared" si="19"/>
        <v>5.0000000000000001E-3</v>
      </c>
      <c r="JE145" s="88">
        <f t="shared" si="19"/>
        <v>5.0000000000000001E-3</v>
      </c>
      <c r="JF145" s="88">
        <f t="shared" si="19"/>
        <v>5.0000000000000001E-3</v>
      </c>
      <c r="JG145" s="88">
        <f t="shared" si="19"/>
        <v>5.0000000000000001E-3</v>
      </c>
      <c r="JH145" s="88">
        <f t="shared" si="19"/>
        <v>5.0000000000000001E-3</v>
      </c>
      <c r="JI145" s="88">
        <f t="shared" si="19"/>
        <v>5.0000000000000001E-3</v>
      </c>
      <c r="JJ145" s="88">
        <f t="shared" si="19"/>
        <v>5.0000000000000001E-3</v>
      </c>
      <c r="JK145" s="88">
        <f t="shared" si="19"/>
        <v>5.0000000000000001E-3</v>
      </c>
      <c r="JL145" s="88">
        <f t="shared" si="19"/>
        <v>5.0000000000000001E-3</v>
      </c>
      <c r="JM145" s="88">
        <f t="shared" si="19"/>
        <v>5.0000000000000001E-3</v>
      </c>
      <c r="JN145" s="88">
        <f t="shared" si="19"/>
        <v>5.0000000000000001E-3</v>
      </c>
      <c r="JO145" s="88">
        <f t="shared" si="19"/>
        <v>5.0000000000000001E-3</v>
      </c>
      <c r="JP145" s="88">
        <f t="shared" si="20"/>
        <v>5.0000000000000001E-3</v>
      </c>
      <c r="JQ145" s="88">
        <f t="shared" si="20"/>
        <v>5.0000000000000001E-3</v>
      </c>
      <c r="JR145" s="88">
        <f t="shared" si="20"/>
        <v>5.0000000000000001E-3</v>
      </c>
      <c r="JS145" s="88">
        <f t="shared" si="20"/>
        <v>5.0000000000000001E-3</v>
      </c>
      <c r="JT145" s="88">
        <f t="shared" si="20"/>
        <v>5.0000000000000001E-3</v>
      </c>
      <c r="JU145" s="88">
        <f t="shared" si="20"/>
        <v>5.0000000000000001E-3</v>
      </c>
      <c r="JV145" s="88">
        <f t="shared" si="20"/>
        <v>5.0000000000000001E-3</v>
      </c>
      <c r="JW145" s="88">
        <f t="shared" si="20"/>
        <v>5.0000000000000001E-3</v>
      </c>
      <c r="JX145" s="88">
        <f t="shared" si="20"/>
        <v>5.0000000000000001E-3</v>
      </c>
      <c r="JY145" s="88">
        <f t="shared" si="20"/>
        <v>5.0000000000000001E-3</v>
      </c>
      <c r="JZ145" s="88">
        <f t="shared" si="20"/>
        <v>5.0000000000000001E-3</v>
      </c>
      <c r="KA145" s="88">
        <f t="shared" si="20"/>
        <v>5.0000000000000001E-3</v>
      </c>
      <c r="KB145" s="88">
        <f t="shared" si="20"/>
        <v>5.0000000000000001E-3</v>
      </c>
      <c r="KC145" s="88">
        <f t="shared" si="20"/>
        <v>5.0000000000000001E-3</v>
      </c>
      <c r="KD145" s="88">
        <f t="shared" si="20"/>
        <v>5.0000000000000001E-3</v>
      </c>
      <c r="KE145" s="88">
        <f t="shared" si="20"/>
        <v>5.0000000000000001E-3</v>
      </c>
      <c r="KF145" s="88">
        <f t="shared" si="20"/>
        <v>5.0000000000000001E-3</v>
      </c>
      <c r="KG145" s="88">
        <f t="shared" si="20"/>
        <v>5.0000000000000001E-3</v>
      </c>
      <c r="KH145" s="88">
        <f t="shared" si="20"/>
        <v>5.0000000000000001E-3</v>
      </c>
      <c r="KI145" s="88">
        <f t="shared" si="20"/>
        <v>5.0000000000000001E-3</v>
      </c>
      <c r="KJ145" s="88">
        <f t="shared" si="20"/>
        <v>5.0000000000000001E-3</v>
      </c>
      <c r="KK145" s="88">
        <f t="shared" si="20"/>
        <v>5.0000000000000001E-3</v>
      </c>
      <c r="KL145" s="88">
        <f t="shared" si="20"/>
        <v>5.0000000000000001E-3</v>
      </c>
      <c r="KM145" s="88">
        <f t="shared" si="20"/>
        <v>5.0000000000000001E-3</v>
      </c>
      <c r="KN145" s="88">
        <f t="shared" si="20"/>
        <v>5.0000000000000001E-3</v>
      </c>
      <c r="KO145" s="88">
        <f t="shared" si="20"/>
        <v>5.0000000000000001E-3</v>
      </c>
      <c r="KP145" s="88">
        <f t="shared" si="20"/>
        <v>5.0000000000000001E-3</v>
      </c>
      <c r="KQ145" s="88">
        <f t="shared" si="20"/>
        <v>5.0000000000000001E-3</v>
      </c>
      <c r="KR145" s="88">
        <f t="shared" si="20"/>
        <v>5.0000000000000001E-3</v>
      </c>
      <c r="KS145" s="88">
        <f t="shared" si="20"/>
        <v>5.0000000000000001E-3</v>
      </c>
      <c r="KT145" s="88">
        <f t="shared" si="20"/>
        <v>5.0000000000000001E-3</v>
      </c>
      <c r="KU145" s="88">
        <f t="shared" si="20"/>
        <v>5.0000000000000001E-3</v>
      </c>
      <c r="KV145" s="88">
        <f t="shared" si="20"/>
        <v>5.0000000000000001E-3</v>
      </c>
      <c r="KW145" s="88">
        <f t="shared" si="20"/>
        <v>5.0000000000000001E-3</v>
      </c>
      <c r="KX145" s="88">
        <f t="shared" si="20"/>
        <v>5.0000000000000001E-3</v>
      </c>
      <c r="KY145" s="88">
        <f t="shared" si="20"/>
        <v>5.0000000000000001E-3</v>
      </c>
      <c r="KZ145" s="88">
        <f t="shared" si="20"/>
        <v>5.0000000000000001E-3</v>
      </c>
      <c r="LA145" s="88">
        <f t="shared" si="20"/>
        <v>5.0000000000000001E-3</v>
      </c>
      <c r="LB145" s="88">
        <f t="shared" si="20"/>
        <v>5.0000000000000001E-3</v>
      </c>
      <c r="LC145" s="88">
        <f t="shared" si="20"/>
        <v>5.0000000000000001E-3</v>
      </c>
      <c r="LD145" s="88">
        <f t="shared" si="20"/>
        <v>5.0000000000000001E-3</v>
      </c>
      <c r="LE145" s="88">
        <f t="shared" si="20"/>
        <v>5.0000000000000001E-3</v>
      </c>
      <c r="LF145" s="88">
        <f t="shared" si="20"/>
        <v>5.0000000000000001E-3</v>
      </c>
      <c r="LG145" s="88">
        <f t="shared" si="20"/>
        <v>5.0000000000000001E-3</v>
      </c>
      <c r="LH145" s="88">
        <f t="shared" si="20"/>
        <v>5.0000000000000001E-3</v>
      </c>
      <c r="LI145" s="88">
        <f t="shared" si="20"/>
        <v>5.0000000000000001E-3</v>
      </c>
      <c r="LJ145" s="88">
        <f t="shared" si="20"/>
        <v>5.0000000000000001E-3</v>
      </c>
      <c r="LK145" s="88">
        <f t="shared" si="20"/>
        <v>5.0000000000000001E-3</v>
      </c>
      <c r="LL145" s="88">
        <f t="shared" si="20"/>
        <v>5.0000000000000001E-3</v>
      </c>
      <c r="LM145" s="88">
        <f t="shared" si="20"/>
        <v>5.0000000000000001E-3</v>
      </c>
      <c r="LN145" s="88">
        <f t="shared" si="20"/>
        <v>5.0000000000000001E-3</v>
      </c>
      <c r="LO145" s="88">
        <f t="shared" si="20"/>
        <v>5.0000000000000001E-3</v>
      </c>
      <c r="LP145" s="88">
        <f t="shared" si="20"/>
        <v>5.0000000000000001E-3</v>
      </c>
      <c r="LQ145" s="88">
        <f t="shared" si="20"/>
        <v>5.0000000000000001E-3</v>
      </c>
      <c r="LR145" s="88">
        <f t="shared" si="20"/>
        <v>5.0000000000000001E-3</v>
      </c>
      <c r="LS145" s="88">
        <f t="shared" si="20"/>
        <v>5.0000000000000001E-3</v>
      </c>
      <c r="LT145" s="88">
        <f t="shared" si="20"/>
        <v>5.0000000000000001E-3</v>
      </c>
      <c r="LU145" s="88">
        <f t="shared" si="20"/>
        <v>5.0000000000000001E-3</v>
      </c>
      <c r="LV145" s="88">
        <f t="shared" si="20"/>
        <v>5.0000000000000001E-3</v>
      </c>
      <c r="LW145" s="88">
        <f t="shared" si="20"/>
        <v>5.0000000000000001E-3</v>
      </c>
      <c r="LX145" s="88">
        <f t="shared" si="20"/>
        <v>5.0000000000000001E-3</v>
      </c>
      <c r="LY145" s="88">
        <f t="shared" si="20"/>
        <v>5.0000000000000001E-3</v>
      </c>
      <c r="LZ145" s="88">
        <f t="shared" si="20"/>
        <v>5.0000000000000001E-3</v>
      </c>
      <c r="MA145" s="88">
        <f t="shared" si="20"/>
        <v>5.0000000000000001E-3</v>
      </c>
      <c r="MB145" s="88">
        <f t="shared" si="21"/>
        <v>5.0000000000000001E-3</v>
      </c>
      <c r="MC145" s="88">
        <f t="shared" si="21"/>
        <v>5.0000000000000001E-3</v>
      </c>
      <c r="MD145" s="88">
        <f t="shared" si="21"/>
        <v>5.0000000000000001E-3</v>
      </c>
      <c r="ME145" s="88">
        <f t="shared" si="21"/>
        <v>5.0000000000000001E-3</v>
      </c>
      <c r="MF145" s="88">
        <f t="shared" si="21"/>
        <v>5.0000000000000001E-3</v>
      </c>
      <c r="MG145" s="88">
        <f t="shared" si="21"/>
        <v>5.0000000000000001E-3</v>
      </c>
      <c r="MH145" s="88">
        <f t="shared" si="21"/>
        <v>5.0000000000000001E-3</v>
      </c>
      <c r="MI145" s="88">
        <f t="shared" si="21"/>
        <v>5.0000000000000001E-3</v>
      </c>
      <c r="MJ145" s="88">
        <f t="shared" si="21"/>
        <v>5.0000000000000001E-3</v>
      </c>
      <c r="MK145" s="88">
        <f t="shared" si="21"/>
        <v>5.0000000000000001E-3</v>
      </c>
      <c r="ML145" s="88">
        <f t="shared" si="21"/>
        <v>5.0000000000000001E-3</v>
      </c>
      <c r="MM145" s="88">
        <f t="shared" si="21"/>
        <v>5.0000000000000001E-3</v>
      </c>
      <c r="MN145" s="88">
        <f t="shared" si="21"/>
        <v>5.0000000000000001E-3</v>
      </c>
      <c r="MO145" s="88">
        <f t="shared" si="21"/>
        <v>5.0000000000000001E-3</v>
      </c>
      <c r="MP145" s="88">
        <f t="shared" si="21"/>
        <v>5.0000000000000001E-3</v>
      </c>
      <c r="MQ145" s="88">
        <f t="shared" si="21"/>
        <v>5.0000000000000001E-3</v>
      </c>
      <c r="MR145" s="88">
        <f t="shared" si="21"/>
        <v>5.0000000000000001E-3</v>
      </c>
      <c r="MS145" s="88">
        <f t="shared" si="21"/>
        <v>5.0000000000000001E-3</v>
      </c>
      <c r="MT145" s="88">
        <f t="shared" si="21"/>
        <v>5.0000000000000001E-3</v>
      </c>
      <c r="MU145" s="88">
        <f t="shared" si="21"/>
        <v>5.0000000000000001E-3</v>
      </c>
      <c r="MV145" s="88">
        <f t="shared" si="21"/>
        <v>5.0000000000000001E-3</v>
      </c>
      <c r="MW145" s="88">
        <f t="shared" si="21"/>
        <v>5.0000000000000001E-3</v>
      </c>
      <c r="MX145" s="88">
        <f t="shared" si="21"/>
        <v>5.0000000000000001E-3</v>
      </c>
      <c r="MY145" s="88">
        <f t="shared" si="21"/>
        <v>5.0000000000000001E-3</v>
      </c>
      <c r="MZ145" s="88">
        <f t="shared" si="21"/>
        <v>5.0000000000000001E-3</v>
      </c>
      <c r="NA145" s="88">
        <f t="shared" si="21"/>
        <v>5.0000000000000001E-3</v>
      </c>
      <c r="NB145" s="88">
        <f t="shared" si="21"/>
        <v>5.0000000000000001E-3</v>
      </c>
      <c r="NC145" s="88">
        <f t="shared" si="21"/>
        <v>5.0000000000000001E-3</v>
      </c>
      <c r="ND145" s="88">
        <f t="shared" si="21"/>
        <v>5.0000000000000001E-3</v>
      </c>
      <c r="NE145" s="88">
        <f t="shared" si="21"/>
        <v>5.0000000000000001E-3</v>
      </c>
      <c r="NF145" s="88">
        <f t="shared" si="21"/>
        <v>5.0000000000000001E-3</v>
      </c>
      <c r="NG145" s="88">
        <f t="shared" si="21"/>
        <v>5.0000000000000001E-3</v>
      </c>
      <c r="NH145" s="88">
        <f t="shared" si="21"/>
        <v>5.0000000000000001E-3</v>
      </c>
      <c r="NI145" s="88">
        <f t="shared" si="21"/>
        <v>5.0000000000000001E-3</v>
      </c>
      <c r="NJ145" s="88">
        <f t="shared" si="21"/>
        <v>5.0000000000000001E-3</v>
      </c>
      <c r="NK145" s="88">
        <f t="shared" si="21"/>
        <v>5.0000000000000001E-3</v>
      </c>
      <c r="NL145" s="88">
        <f t="shared" si="21"/>
        <v>5.0000000000000001E-3</v>
      </c>
      <c r="NM145" s="88">
        <f t="shared" si="21"/>
        <v>5.0000000000000001E-3</v>
      </c>
      <c r="NN145" s="88">
        <f t="shared" si="21"/>
        <v>5.0000000000000001E-3</v>
      </c>
      <c r="NO145" s="88">
        <f t="shared" si="21"/>
        <v>5.0000000000000001E-3</v>
      </c>
      <c r="NP145" s="88">
        <f t="shared" si="21"/>
        <v>5.0000000000000001E-3</v>
      </c>
      <c r="NQ145" s="88">
        <f t="shared" si="21"/>
        <v>5.0000000000000001E-3</v>
      </c>
      <c r="NR145" s="88">
        <f t="shared" si="21"/>
        <v>5.0000000000000001E-3</v>
      </c>
      <c r="NS145" s="88">
        <f t="shared" si="21"/>
        <v>5.0000000000000001E-3</v>
      </c>
      <c r="NT145" s="88">
        <f t="shared" si="21"/>
        <v>5.0000000000000001E-3</v>
      </c>
      <c r="NU145" s="88">
        <f t="shared" si="21"/>
        <v>5.0000000000000001E-3</v>
      </c>
      <c r="NV145" s="88">
        <f t="shared" si="21"/>
        <v>5.0000000000000001E-3</v>
      </c>
      <c r="NW145" s="88">
        <f t="shared" si="21"/>
        <v>5.0000000000000001E-3</v>
      </c>
      <c r="NX145" s="88">
        <f t="shared" si="21"/>
        <v>5.0000000000000001E-3</v>
      </c>
      <c r="NY145" s="88">
        <f t="shared" si="21"/>
        <v>5.0000000000000001E-3</v>
      </c>
      <c r="NZ145" s="88">
        <f t="shared" si="21"/>
        <v>5.0000000000000001E-3</v>
      </c>
      <c r="OA145" s="88">
        <f t="shared" si="21"/>
        <v>5.0000000000000001E-3</v>
      </c>
      <c r="OB145" s="88">
        <f t="shared" si="21"/>
        <v>5.0000000000000001E-3</v>
      </c>
      <c r="OC145" s="88">
        <f t="shared" si="21"/>
        <v>5.0000000000000001E-3</v>
      </c>
      <c r="OD145" s="88">
        <f t="shared" si="21"/>
        <v>5.0000000000000001E-3</v>
      </c>
      <c r="OE145" s="88">
        <f t="shared" si="21"/>
        <v>5.0000000000000001E-3</v>
      </c>
      <c r="OF145" s="88">
        <f t="shared" si="21"/>
        <v>5.0000000000000001E-3</v>
      </c>
      <c r="OG145" s="88">
        <f t="shared" si="21"/>
        <v>5.0000000000000001E-3</v>
      </c>
      <c r="OH145" s="88">
        <f t="shared" si="21"/>
        <v>5.0000000000000001E-3</v>
      </c>
      <c r="OI145" s="88">
        <f t="shared" si="21"/>
        <v>5.0000000000000001E-3</v>
      </c>
      <c r="OJ145" s="88">
        <f t="shared" si="21"/>
        <v>5.0000000000000001E-3</v>
      </c>
      <c r="OK145" s="88">
        <f t="shared" si="21"/>
        <v>5.0000000000000001E-3</v>
      </c>
      <c r="OL145" s="88">
        <f t="shared" si="21"/>
        <v>5.0000000000000001E-3</v>
      </c>
      <c r="OM145" s="88">
        <f t="shared" si="21"/>
        <v>5.0000000000000001E-3</v>
      </c>
      <c r="ON145" s="88">
        <f t="shared" si="22"/>
        <v>5.0000000000000001E-3</v>
      </c>
      <c r="OO145" s="88">
        <f t="shared" si="22"/>
        <v>5.0000000000000001E-3</v>
      </c>
      <c r="OP145" s="88">
        <f t="shared" si="22"/>
        <v>5.0000000000000001E-3</v>
      </c>
      <c r="OQ145" s="88">
        <f t="shared" si="22"/>
        <v>5.0000000000000001E-3</v>
      </c>
      <c r="OR145" s="88">
        <f t="shared" si="22"/>
        <v>5.0000000000000001E-3</v>
      </c>
      <c r="OS145" s="88">
        <f t="shared" si="22"/>
        <v>5.0000000000000001E-3</v>
      </c>
      <c r="OT145" s="88">
        <f t="shared" si="22"/>
        <v>5.0000000000000001E-3</v>
      </c>
      <c r="OU145" s="88">
        <f t="shared" si="22"/>
        <v>5.0000000000000001E-3</v>
      </c>
      <c r="OV145" s="88">
        <f t="shared" si="22"/>
        <v>5.0000000000000001E-3</v>
      </c>
      <c r="OW145" s="88">
        <f t="shared" si="22"/>
        <v>5.0000000000000001E-3</v>
      </c>
      <c r="OX145" s="88">
        <f t="shared" si="22"/>
        <v>5.0000000000000001E-3</v>
      </c>
      <c r="OY145" s="88">
        <f t="shared" si="22"/>
        <v>5.0000000000000001E-3</v>
      </c>
      <c r="OZ145" s="88">
        <f t="shared" si="22"/>
        <v>5.0000000000000001E-3</v>
      </c>
      <c r="PA145" s="88">
        <f t="shared" si="22"/>
        <v>5.0000000000000001E-3</v>
      </c>
      <c r="PB145" s="88">
        <f t="shared" si="22"/>
        <v>5.0000000000000001E-3</v>
      </c>
      <c r="PC145" s="88">
        <f t="shared" si="22"/>
        <v>5.0000000000000001E-3</v>
      </c>
      <c r="PD145" s="88">
        <f t="shared" si="22"/>
        <v>5.0000000000000001E-3</v>
      </c>
      <c r="PE145" s="88">
        <f t="shared" si="22"/>
        <v>5.0000000000000001E-3</v>
      </c>
      <c r="PF145" s="88">
        <f t="shared" si="22"/>
        <v>5.0000000000000001E-3</v>
      </c>
      <c r="PG145" s="88">
        <f t="shared" si="22"/>
        <v>5.0000000000000001E-3</v>
      </c>
      <c r="PH145" s="88">
        <f t="shared" si="22"/>
        <v>5.0000000000000001E-3</v>
      </c>
      <c r="PI145" s="88">
        <f t="shared" si="22"/>
        <v>5.0000000000000001E-3</v>
      </c>
      <c r="PJ145" s="88">
        <f t="shared" si="22"/>
        <v>5.0000000000000001E-3</v>
      </c>
      <c r="PK145" s="88">
        <f t="shared" si="22"/>
        <v>5.0000000000000001E-3</v>
      </c>
      <c r="PL145" s="88">
        <f t="shared" si="22"/>
        <v>5.0000000000000001E-3</v>
      </c>
      <c r="PM145" s="88">
        <f t="shared" si="22"/>
        <v>5.0000000000000001E-3</v>
      </c>
      <c r="PN145" s="88">
        <f t="shared" si="22"/>
        <v>5.0000000000000001E-3</v>
      </c>
      <c r="PO145" s="88">
        <f t="shared" si="22"/>
        <v>5.0000000000000001E-3</v>
      </c>
      <c r="PP145" s="88">
        <f t="shared" si="22"/>
        <v>5.0000000000000001E-3</v>
      </c>
      <c r="PQ145" s="88">
        <f t="shared" si="22"/>
        <v>5.0000000000000001E-3</v>
      </c>
      <c r="PR145" s="88">
        <f t="shared" si="22"/>
        <v>5.0000000000000001E-3</v>
      </c>
      <c r="PS145" s="88">
        <f t="shared" si="22"/>
        <v>5.0000000000000001E-3</v>
      </c>
      <c r="PT145" s="88">
        <f t="shared" si="22"/>
        <v>5.0000000000000001E-3</v>
      </c>
      <c r="PU145" s="88">
        <f t="shared" si="22"/>
        <v>5.0000000000000001E-3</v>
      </c>
      <c r="PV145" s="88">
        <f t="shared" si="22"/>
        <v>5.0000000000000001E-3</v>
      </c>
      <c r="PW145" s="88">
        <f t="shared" si="22"/>
        <v>5.0000000000000001E-3</v>
      </c>
      <c r="PX145" s="88">
        <f t="shared" si="22"/>
        <v>5.0000000000000001E-3</v>
      </c>
      <c r="PY145" s="88">
        <f t="shared" si="22"/>
        <v>5.0000000000000001E-3</v>
      </c>
      <c r="PZ145" s="88">
        <f t="shared" si="22"/>
        <v>5.0000000000000001E-3</v>
      </c>
      <c r="QA145" s="88">
        <f t="shared" si="22"/>
        <v>5.0000000000000001E-3</v>
      </c>
      <c r="QB145" s="88">
        <f t="shared" si="22"/>
        <v>5.0000000000000001E-3</v>
      </c>
      <c r="QC145" s="88">
        <f t="shared" si="22"/>
        <v>5.0000000000000001E-3</v>
      </c>
      <c r="QD145" s="88">
        <f t="shared" si="22"/>
        <v>5.0000000000000001E-3</v>
      </c>
      <c r="QE145" s="88">
        <f t="shared" si="22"/>
        <v>5.0000000000000001E-3</v>
      </c>
      <c r="QF145" s="88">
        <f t="shared" si="22"/>
        <v>5.0000000000000001E-3</v>
      </c>
      <c r="QG145" s="88">
        <f t="shared" si="22"/>
        <v>5.0000000000000001E-3</v>
      </c>
      <c r="QH145" s="88">
        <f t="shared" si="22"/>
        <v>5.0000000000000001E-3</v>
      </c>
      <c r="QI145" s="88">
        <f t="shared" si="22"/>
        <v>5.0000000000000001E-3</v>
      </c>
      <c r="QJ145" s="88">
        <f t="shared" si="22"/>
        <v>5.0000000000000001E-3</v>
      </c>
      <c r="QK145" s="88">
        <f t="shared" si="22"/>
        <v>5.0000000000000001E-3</v>
      </c>
      <c r="QL145" s="88">
        <f t="shared" si="22"/>
        <v>5.0000000000000001E-3</v>
      </c>
      <c r="QM145" s="88">
        <f t="shared" si="22"/>
        <v>5.0000000000000001E-3</v>
      </c>
      <c r="QN145" s="88">
        <f t="shared" si="22"/>
        <v>5.0000000000000001E-3</v>
      </c>
      <c r="QO145" s="88">
        <f t="shared" si="22"/>
        <v>5.0000000000000001E-3</v>
      </c>
      <c r="QP145" s="88">
        <f t="shared" si="22"/>
        <v>5.0000000000000001E-3</v>
      </c>
      <c r="QQ145" s="88">
        <f t="shared" si="22"/>
        <v>5.0000000000000001E-3</v>
      </c>
      <c r="QR145" s="88">
        <f t="shared" si="22"/>
        <v>5.0000000000000001E-3</v>
      </c>
      <c r="QS145" s="88">
        <f t="shared" si="22"/>
        <v>5.0000000000000001E-3</v>
      </c>
      <c r="QT145" s="88">
        <f t="shared" si="22"/>
        <v>5.0000000000000001E-3</v>
      </c>
      <c r="QU145" s="88">
        <f t="shared" si="22"/>
        <v>5.0000000000000001E-3</v>
      </c>
      <c r="QV145" s="88">
        <f t="shared" si="22"/>
        <v>5.0000000000000001E-3</v>
      </c>
      <c r="QW145" s="88">
        <f t="shared" si="22"/>
        <v>5.0000000000000001E-3</v>
      </c>
      <c r="QX145" s="88">
        <f t="shared" si="22"/>
        <v>5.0000000000000001E-3</v>
      </c>
      <c r="QY145" s="88">
        <f t="shared" si="22"/>
        <v>5.0000000000000001E-3</v>
      </c>
      <c r="QZ145" s="88">
        <f t="shared" si="23"/>
        <v>5.0000000000000001E-3</v>
      </c>
      <c r="RA145" s="88">
        <f t="shared" si="23"/>
        <v>5.0000000000000001E-3</v>
      </c>
      <c r="RB145" s="88">
        <f t="shared" si="23"/>
        <v>5.0000000000000001E-3</v>
      </c>
      <c r="RC145" s="88">
        <f t="shared" si="23"/>
        <v>5.0000000000000001E-3</v>
      </c>
      <c r="RD145" s="88">
        <f t="shared" si="23"/>
        <v>5.0000000000000001E-3</v>
      </c>
      <c r="RE145" s="88">
        <f t="shared" si="23"/>
        <v>5.0000000000000001E-3</v>
      </c>
      <c r="RF145" s="88">
        <f t="shared" si="23"/>
        <v>5.0000000000000001E-3</v>
      </c>
      <c r="RG145" s="88">
        <f t="shared" si="23"/>
        <v>5.0000000000000001E-3</v>
      </c>
      <c r="RH145" s="88">
        <f t="shared" si="23"/>
        <v>5.0000000000000001E-3</v>
      </c>
      <c r="RI145" s="88">
        <f t="shared" si="23"/>
        <v>5.0000000000000001E-3</v>
      </c>
      <c r="RJ145" s="88">
        <f t="shared" si="23"/>
        <v>5.0000000000000001E-3</v>
      </c>
      <c r="RK145" s="88">
        <f t="shared" si="23"/>
        <v>5.0000000000000001E-3</v>
      </c>
      <c r="RL145" s="88">
        <f t="shared" si="23"/>
        <v>5.0000000000000001E-3</v>
      </c>
      <c r="RM145" s="88" t="str">
        <f t="shared" si="23"/>
        <v/>
      </c>
      <c r="RN145" s="88" t="str">
        <f t="shared" si="23"/>
        <v/>
      </c>
      <c r="RO145" s="88" t="str">
        <f t="shared" si="23"/>
        <v/>
      </c>
      <c r="RP145" s="88" t="str">
        <f t="shared" si="23"/>
        <v/>
      </c>
      <c r="RQ145" s="88" t="str">
        <f t="shared" si="23"/>
        <v/>
      </c>
    </row>
    <row r="146" spans="4:485" s="39" customFormat="1">
      <c r="D146" s="88"/>
      <c r="F146" s="88"/>
      <c r="G146" s="88"/>
      <c r="H146" s="88"/>
      <c r="I146" s="88"/>
      <c r="S146" s="88" t="s">
        <v>2113</v>
      </c>
      <c r="T146" s="88">
        <f t="shared" ref="T146:CE146" si="24">IF(SUM(T$522:T$523)=0,1-SUM(T139,T140:T142),"")</f>
        <v>0.98</v>
      </c>
      <c r="U146" s="88">
        <f t="shared" si="24"/>
        <v>0.98</v>
      </c>
      <c r="V146" s="88">
        <f t="shared" si="24"/>
        <v>0.98</v>
      </c>
      <c r="W146" s="88">
        <f t="shared" si="24"/>
        <v>0.98</v>
      </c>
      <c r="X146" s="88">
        <f t="shared" si="24"/>
        <v>0.98</v>
      </c>
      <c r="Y146" s="88">
        <f t="shared" si="24"/>
        <v>0.98</v>
      </c>
      <c r="Z146" s="88">
        <f t="shared" si="24"/>
        <v>0.98</v>
      </c>
      <c r="AA146" s="88">
        <f t="shared" si="24"/>
        <v>0.98</v>
      </c>
      <c r="AB146" s="88">
        <f t="shared" si="24"/>
        <v>0.98</v>
      </c>
      <c r="AC146" s="88">
        <f t="shared" si="24"/>
        <v>0.98</v>
      </c>
      <c r="AD146" s="88">
        <f t="shared" si="24"/>
        <v>0.98</v>
      </c>
      <c r="AE146" s="88">
        <f t="shared" si="24"/>
        <v>0.98</v>
      </c>
      <c r="AF146" s="88">
        <f t="shared" si="24"/>
        <v>0.98</v>
      </c>
      <c r="AG146" s="88">
        <f t="shared" si="24"/>
        <v>0.98</v>
      </c>
      <c r="AH146" s="88">
        <f t="shared" si="24"/>
        <v>0.98</v>
      </c>
      <c r="AI146" s="88">
        <f t="shared" si="24"/>
        <v>0.98</v>
      </c>
      <c r="AJ146" s="88">
        <f t="shared" si="24"/>
        <v>0.98</v>
      </c>
      <c r="AK146" s="88">
        <f t="shared" si="24"/>
        <v>0.98</v>
      </c>
      <c r="AL146" s="88">
        <f t="shared" si="24"/>
        <v>0.98</v>
      </c>
      <c r="AM146" s="88">
        <f t="shared" si="24"/>
        <v>0.98</v>
      </c>
      <c r="AN146" s="88">
        <f t="shared" si="24"/>
        <v>0.98</v>
      </c>
      <c r="AO146" s="88">
        <f t="shared" si="24"/>
        <v>0.98</v>
      </c>
      <c r="AP146" s="88">
        <f t="shared" si="24"/>
        <v>0.98</v>
      </c>
      <c r="AQ146" s="88">
        <f t="shared" si="24"/>
        <v>0.98</v>
      </c>
      <c r="AR146" s="88">
        <f t="shared" si="24"/>
        <v>0.98</v>
      </c>
      <c r="AS146" s="88">
        <f t="shared" si="24"/>
        <v>0.98</v>
      </c>
      <c r="AT146" s="88">
        <f t="shared" si="24"/>
        <v>0.98</v>
      </c>
      <c r="AU146" s="88">
        <f t="shared" si="24"/>
        <v>0.98</v>
      </c>
      <c r="AV146" s="88">
        <f t="shared" si="24"/>
        <v>0.98</v>
      </c>
      <c r="AW146" s="88">
        <f t="shared" si="24"/>
        <v>0.98</v>
      </c>
      <c r="AX146" s="88">
        <f t="shared" si="24"/>
        <v>0.98</v>
      </c>
      <c r="AY146" s="88">
        <f t="shared" si="24"/>
        <v>0.98</v>
      </c>
      <c r="AZ146" s="88">
        <f t="shared" si="24"/>
        <v>0.98</v>
      </c>
      <c r="BA146" s="88">
        <f t="shared" si="24"/>
        <v>0.98</v>
      </c>
      <c r="BB146" s="88">
        <f t="shared" si="24"/>
        <v>0.98</v>
      </c>
      <c r="BC146" s="88">
        <f t="shared" si="24"/>
        <v>0.98</v>
      </c>
      <c r="BD146" s="88">
        <f t="shared" si="24"/>
        <v>0.98</v>
      </c>
      <c r="BE146" s="88">
        <f t="shared" si="24"/>
        <v>0.98</v>
      </c>
      <c r="BF146" s="88">
        <f t="shared" si="24"/>
        <v>0.98</v>
      </c>
      <c r="BG146" s="88">
        <f t="shared" si="24"/>
        <v>0.98</v>
      </c>
      <c r="BH146" s="88">
        <f t="shared" si="24"/>
        <v>0.98</v>
      </c>
      <c r="BI146" s="88">
        <f t="shared" si="24"/>
        <v>0.98</v>
      </c>
      <c r="BJ146" s="88">
        <f t="shared" si="24"/>
        <v>0.98</v>
      </c>
      <c r="BK146" s="88">
        <f t="shared" si="24"/>
        <v>0.98</v>
      </c>
      <c r="BL146" s="88">
        <f t="shared" si="24"/>
        <v>0.98</v>
      </c>
      <c r="BM146" s="88">
        <f t="shared" si="24"/>
        <v>0.98</v>
      </c>
      <c r="BN146" s="88">
        <f t="shared" si="24"/>
        <v>0.98</v>
      </c>
      <c r="BO146" s="88">
        <f t="shared" si="24"/>
        <v>0.98</v>
      </c>
      <c r="BP146" s="88">
        <f t="shared" si="24"/>
        <v>0.98</v>
      </c>
      <c r="BQ146" s="88">
        <f t="shared" si="24"/>
        <v>0.98</v>
      </c>
      <c r="BR146" s="88">
        <f t="shared" si="24"/>
        <v>0.98</v>
      </c>
      <c r="BS146" s="88">
        <f t="shared" si="24"/>
        <v>0.98</v>
      </c>
      <c r="BT146" s="88">
        <f t="shared" si="24"/>
        <v>0.98</v>
      </c>
      <c r="BU146" s="88">
        <f t="shared" si="24"/>
        <v>0.98</v>
      </c>
      <c r="BV146" s="88">
        <f t="shared" si="24"/>
        <v>0.98</v>
      </c>
      <c r="BW146" s="88">
        <f t="shared" si="24"/>
        <v>0.98</v>
      </c>
      <c r="BX146" s="88">
        <f t="shared" si="24"/>
        <v>0.98</v>
      </c>
      <c r="BY146" s="88">
        <f t="shared" si="24"/>
        <v>0.98</v>
      </c>
      <c r="BZ146" s="88">
        <f t="shared" si="24"/>
        <v>0.98</v>
      </c>
      <c r="CA146" s="88">
        <f t="shared" si="24"/>
        <v>0.98</v>
      </c>
      <c r="CB146" s="88">
        <f t="shared" si="24"/>
        <v>0.98</v>
      </c>
      <c r="CC146" s="88">
        <f t="shared" si="24"/>
        <v>0.98</v>
      </c>
      <c r="CD146" s="88">
        <f t="shared" si="24"/>
        <v>0.98</v>
      </c>
      <c r="CE146" s="88">
        <f t="shared" si="24"/>
        <v>0.98</v>
      </c>
      <c r="CF146" s="88">
        <f t="shared" ref="CF146:EQ146" si="25">IF(SUM(CF$522:CF$523)=0,1-SUM(CF139,CF140:CF142),"")</f>
        <v>0.98</v>
      </c>
      <c r="CG146" s="88">
        <f t="shared" si="25"/>
        <v>0.98</v>
      </c>
      <c r="CH146" s="88">
        <f t="shared" si="25"/>
        <v>0.98</v>
      </c>
      <c r="CI146" s="88">
        <f t="shared" si="25"/>
        <v>0.98</v>
      </c>
      <c r="CJ146" s="88">
        <f t="shared" si="25"/>
        <v>0.98</v>
      </c>
      <c r="CK146" s="88">
        <f t="shared" si="25"/>
        <v>0.98</v>
      </c>
      <c r="CL146" s="88">
        <f t="shared" si="25"/>
        <v>0.98</v>
      </c>
      <c r="CM146" s="88">
        <f t="shared" si="25"/>
        <v>0.98</v>
      </c>
      <c r="CN146" s="88">
        <f t="shared" si="25"/>
        <v>0.98</v>
      </c>
      <c r="CO146" s="88">
        <f t="shared" si="25"/>
        <v>0.98</v>
      </c>
      <c r="CP146" s="88">
        <f t="shared" si="25"/>
        <v>0.98</v>
      </c>
      <c r="CQ146" s="88">
        <f t="shared" si="25"/>
        <v>0.98</v>
      </c>
      <c r="CR146" s="88">
        <f t="shared" si="25"/>
        <v>0.98</v>
      </c>
      <c r="CS146" s="88">
        <f t="shared" si="25"/>
        <v>0.98</v>
      </c>
      <c r="CT146" s="88">
        <f t="shared" si="25"/>
        <v>0.98</v>
      </c>
      <c r="CU146" s="88">
        <f t="shared" si="25"/>
        <v>0.98</v>
      </c>
      <c r="CV146" s="88">
        <f t="shared" si="25"/>
        <v>0.98</v>
      </c>
      <c r="CW146" s="88">
        <f t="shared" si="25"/>
        <v>0.98</v>
      </c>
      <c r="CX146" s="88">
        <f t="shared" si="25"/>
        <v>0.98</v>
      </c>
      <c r="CY146" s="88">
        <f t="shared" si="25"/>
        <v>0.98</v>
      </c>
      <c r="CZ146" s="88">
        <f t="shared" si="25"/>
        <v>0.98</v>
      </c>
      <c r="DA146" s="88">
        <f t="shared" si="25"/>
        <v>0.98</v>
      </c>
      <c r="DB146" s="88">
        <f t="shared" si="25"/>
        <v>0.98</v>
      </c>
      <c r="DC146" s="88">
        <f t="shared" si="25"/>
        <v>0.98</v>
      </c>
      <c r="DD146" s="88">
        <f t="shared" si="25"/>
        <v>0.98</v>
      </c>
      <c r="DE146" s="88">
        <f t="shared" si="25"/>
        <v>0.98</v>
      </c>
      <c r="DF146" s="88">
        <f t="shared" si="25"/>
        <v>0.98</v>
      </c>
      <c r="DG146" s="88">
        <f t="shared" si="25"/>
        <v>0.98</v>
      </c>
      <c r="DH146" s="88">
        <f t="shared" si="25"/>
        <v>0.98</v>
      </c>
      <c r="DI146" s="88">
        <f t="shared" si="25"/>
        <v>0.98</v>
      </c>
      <c r="DJ146" s="88">
        <f t="shared" si="25"/>
        <v>0.98</v>
      </c>
      <c r="DK146" s="88">
        <f t="shared" si="25"/>
        <v>0.98</v>
      </c>
      <c r="DL146" s="88">
        <f t="shared" si="25"/>
        <v>0.98</v>
      </c>
      <c r="DM146" s="88">
        <f t="shared" si="25"/>
        <v>0.98</v>
      </c>
      <c r="DN146" s="88">
        <f t="shared" si="25"/>
        <v>0.98</v>
      </c>
      <c r="DO146" s="88">
        <f t="shared" si="25"/>
        <v>0.98</v>
      </c>
      <c r="DP146" s="88">
        <f t="shared" si="25"/>
        <v>0.98</v>
      </c>
      <c r="DQ146" s="88">
        <f t="shared" si="25"/>
        <v>0.98</v>
      </c>
      <c r="DR146" s="88">
        <f t="shared" si="25"/>
        <v>0.98</v>
      </c>
      <c r="DS146" s="88">
        <f t="shared" si="25"/>
        <v>0.98</v>
      </c>
      <c r="DT146" s="88">
        <f t="shared" si="25"/>
        <v>0.98</v>
      </c>
      <c r="DU146" s="88">
        <f t="shared" si="25"/>
        <v>0.98</v>
      </c>
      <c r="DV146" s="88">
        <f t="shared" si="25"/>
        <v>0.98</v>
      </c>
      <c r="DW146" s="88">
        <f t="shared" si="25"/>
        <v>0.98</v>
      </c>
      <c r="DX146" s="88">
        <f t="shared" si="25"/>
        <v>0.98</v>
      </c>
      <c r="DY146" s="88">
        <f t="shared" si="25"/>
        <v>0.98</v>
      </c>
      <c r="DZ146" s="88">
        <f t="shared" si="25"/>
        <v>0.98</v>
      </c>
      <c r="EA146" s="88">
        <f t="shared" si="25"/>
        <v>0.98</v>
      </c>
      <c r="EB146" s="88">
        <f t="shared" si="25"/>
        <v>0.98</v>
      </c>
      <c r="EC146" s="88">
        <f t="shared" si="25"/>
        <v>0.98</v>
      </c>
      <c r="ED146" s="88">
        <f t="shared" si="25"/>
        <v>0.98</v>
      </c>
      <c r="EE146" s="88">
        <f t="shared" si="25"/>
        <v>0.98</v>
      </c>
      <c r="EF146" s="88">
        <f t="shared" si="25"/>
        <v>0.98</v>
      </c>
      <c r="EG146" s="88">
        <f t="shared" si="25"/>
        <v>0.98</v>
      </c>
      <c r="EH146" s="88">
        <f t="shared" si="25"/>
        <v>0.98</v>
      </c>
      <c r="EI146" s="88">
        <f t="shared" si="25"/>
        <v>0.98</v>
      </c>
      <c r="EJ146" s="88">
        <f t="shared" si="25"/>
        <v>0.98</v>
      </c>
      <c r="EK146" s="88">
        <f t="shared" si="25"/>
        <v>0.98</v>
      </c>
      <c r="EL146" s="88">
        <f t="shared" si="25"/>
        <v>0.98</v>
      </c>
      <c r="EM146" s="88">
        <f t="shared" si="25"/>
        <v>0.98</v>
      </c>
      <c r="EN146" s="88">
        <f t="shared" si="25"/>
        <v>0.98</v>
      </c>
      <c r="EO146" s="88">
        <f t="shared" si="25"/>
        <v>0.98</v>
      </c>
      <c r="EP146" s="88">
        <f t="shared" si="25"/>
        <v>0.98</v>
      </c>
      <c r="EQ146" s="88">
        <f t="shared" si="25"/>
        <v>0.98</v>
      </c>
      <c r="ER146" s="88">
        <f t="shared" ref="ER146:HC146" si="26">IF(SUM(ER$522:ER$523)=0,1-SUM(ER139,ER140:ER142),"")</f>
        <v>0.98</v>
      </c>
      <c r="ES146" s="88">
        <f t="shared" si="26"/>
        <v>0.98</v>
      </c>
      <c r="ET146" s="88">
        <f t="shared" si="26"/>
        <v>0.98</v>
      </c>
      <c r="EU146" s="88">
        <f t="shared" si="26"/>
        <v>0.98</v>
      </c>
      <c r="EV146" s="88">
        <f t="shared" si="26"/>
        <v>0.98</v>
      </c>
      <c r="EW146" s="88">
        <f t="shared" si="26"/>
        <v>0.98</v>
      </c>
      <c r="EX146" s="88">
        <f t="shared" si="26"/>
        <v>0.98</v>
      </c>
      <c r="EY146" s="88">
        <f t="shared" si="26"/>
        <v>0.98</v>
      </c>
      <c r="EZ146" s="88">
        <f t="shared" si="26"/>
        <v>0.98</v>
      </c>
      <c r="FA146" s="88">
        <f t="shared" si="26"/>
        <v>0.98</v>
      </c>
      <c r="FB146" s="88">
        <f t="shared" si="26"/>
        <v>0.98</v>
      </c>
      <c r="FC146" s="88">
        <f t="shared" si="26"/>
        <v>0.98</v>
      </c>
      <c r="FD146" s="88">
        <f t="shared" si="26"/>
        <v>0.98</v>
      </c>
      <c r="FE146" s="88">
        <f t="shared" si="26"/>
        <v>0.98</v>
      </c>
      <c r="FF146" s="88">
        <f t="shared" si="26"/>
        <v>0.98</v>
      </c>
      <c r="FG146" s="88">
        <f t="shared" si="26"/>
        <v>0.98</v>
      </c>
      <c r="FH146" s="88">
        <f t="shared" si="26"/>
        <v>0.98</v>
      </c>
      <c r="FI146" s="88">
        <f t="shared" si="26"/>
        <v>0.98</v>
      </c>
      <c r="FJ146" s="88">
        <f t="shared" si="26"/>
        <v>0.98</v>
      </c>
      <c r="FK146" s="88">
        <f t="shared" si="26"/>
        <v>0.98</v>
      </c>
      <c r="FL146" s="88">
        <f t="shared" si="26"/>
        <v>0.98</v>
      </c>
      <c r="FM146" s="88">
        <f t="shared" si="26"/>
        <v>0.98</v>
      </c>
      <c r="FN146" s="88">
        <f t="shared" si="26"/>
        <v>0.98</v>
      </c>
      <c r="FO146" s="88">
        <f t="shared" si="26"/>
        <v>0.98</v>
      </c>
      <c r="FP146" s="88">
        <f t="shared" si="26"/>
        <v>0.98</v>
      </c>
      <c r="FQ146" s="88">
        <f t="shared" si="26"/>
        <v>0.98</v>
      </c>
      <c r="FR146" s="88">
        <f t="shared" si="26"/>
        <v>0.98</v>
      </c>
      <c r="FS146" s="88">
        <f t="shared" si="26"/>
        <v>0.98</v>
      </c>
      <c r="FT146" s="88">
        <f t="shared" si="26"/>
        <v>0.98</v>
      </c>
      <c r="FU146" s="88">
        <f t="shared" si="26"/>
        <v>0.98</v>
      </c>
      <c r="FV146" s="88">
        <f t="shared" si="26"/>
        <v>0.98</v>
      </c>
      <c r="FW146" s="88">
        <f t="shared" si="26"/>
        <v>0.98</v>
      </c>
      <c r="FX146" s="88">
        <f t="shared" si="26"/>
        <v>0.98</v>
      </c>
      <c r="FY146" s="88">
        <f t="shared" si="26"/>
        <v>0.98</v>
      </c>
      <c r="FZ146" s="88">
        <f t="shared" si="26"/>
        <v>0.98</v>
      </c>
      <c r="GA146" s="88">
        <f t="shared" si="26"/>
        <v>0.98</v>
      </c>
      <c r="GB146" s="88">
        <f t="shared" si="26"/>
        <v>0.98</v>
      </c>
      <c r="GC146" s="88">
        <f t="shared" si="26"/>
        <v>0.98</v>
      </c>
      <c r="GD146" s="88">
        <f t="shared" si="26"/>
        <v>0.98</v>
      </c>
      <c r="GE146" s="88">
        <f t="shared" si="26"/>
        <v>0.98</v>
      </c>
      <c r="GF146" s="88">
        <f t="shared" si="26"/>
        <v>0.98</v>
      </c>
      <c r="GG146" s="88">
        <f t="shared" si="26"/>
        <v>0.98</v>
      </c>
      <c r="GH146" s="88">
        <f t="shared" si="26"/>
        <v>0.98</v>
      </c>
      <c r="GI146" s="88">
        <f t="shared" si="26"/>
        <v>0.98</v>
      </c>
      <c r="GJ146" s="88">
        <f t="shared" si="26"/>
        <v>0.98</v>
      </c>
      <c r="GK146" s="88">
        <f t="shared" si="26"/>
        <v>0.98</v>
      </c>
      <c r="GL146" s="88">
        <f t="shared" si="26"/>
        <v>0.98</v>
      </c>
      <c r="GM146" s="88">
        <f t="shared" si="26"/>
        <v>0.98</v>
      </c>
      <c r="GN146" s="88">
        <f t="shared" si="26"/>
        <v>0.98</v>
      </c>
      <c r="GO146" s="88">
        <f t="shared" si="26"/>
        <v>0.98</v>
      </c>
      <c r="GP146" s="88">
        <f t="shared" si="26"/>
        <v>0.98</v>
      </c>
      <c r="GQ146" s="88">
        <f t="shared" si="26"/>
        <v>0.98</v>
      </c>
      <c r="GR146" s="88">
        <f t="shared" si="26"/>
        <v>0.98</v>
      </c>
      <c r="GS146" s="88">
        <f t="shared" si="26"/>
        <v>0.98</v>
      </c>
      <c r="GT146" s="88">
        <f t="shared" si="26"/>
        <v>0.98</v>
      </c>
      <c r="GU146" s="88">
        <f t="shared" si="26"/>
        <v>0.98</v>
      </c>
      <c r="GV146" s="88">
        <f t="shared" si="26"/>
        <v>0.98</v>
      </c>
      <c r="GW146" s="88">
        <f t="shared" si="26"/>
        <v>0.98</v>
      </c>
      <c r="GX146" s="88">
        <f t="shared" si="26"/>
        <v>0.98</v>
      </c>
      <c r="GY146" s="88">
        <f t="shared" si="26"/>
        <v>0.98</v>
      </c>
      <c r="GZ146" s="88">
        <f t="shared" si="26"/>
        <v>0.98</v>
      </c>
      <c r="HA146" s="88">
        <f t="shared" si="26"/>
        <v>0.98</v>
      </c>
      <c r="HB146" s="88">
        <f t="shared" si="26"/>
        <v>0.98</v>
      </c>
      <c r="HC146" s="88">
        <f t="shared" si="26"/>
        <v>0.98</v>
      </c>
      <c r="HD146" s="88">
        <f t="shared" ref="HD146:JO146" si="27">IF(SUM(HD$522:HD$523)=0,1-SUM(HD139,HD140:HD142),"")</f>
        <v>0.98</v>
      </c>
      <c r="HE146" s="88">
        <f t="shared" si="27"/>
        <v>0.98</v>
      </c>
      <c r="HF146" s="88">
        <f t="shared" si="27"/>
        <v>0.98</v>
      </c>
      <c r="HG146" s="88">
        <f t="shared" si="27"/>
        <v>0.98</v>
      </c>
      <c r="HH146" s="88">
        <f t="shared" si="27"/>
        <v>0.98</v>
      </c>
      <c r="HI146" s="88">
        <f t="shared" si="27"/>
        <v>0.98</v>
      </c>
      <c r="HJ146" s="88">
        <f t="shared" si="27"/>
        <v>0.98</v>
      </c>
      <c r="HK146" s="88">
        <f t="shared" si="27"/>
        <v>0.98</v>
      </c>
      <c r="HL146" s="88">
        <f t="shared" si="27"/>
        <v>0.98</v>
      </c>
      <c r="HM146" s="88">
        <f t="shared" si="27"/>
        <v>0.98</v>
      </c>
      <c r="HN146" s="88">
        <f t="shared" si="27"/>
        <v>0.98</v>
      </c>
      <c r="HO146" s="88">
        <f t="shared" si="27"/>
        <v>0.98</v>
      </c>
      <c r="HP146" s="88">
        <f t="shared" si="27"/>
        <v>0.98</v>
      </c>
      <c r="HQ146" s="88">
        <f t="shared" si="27"/>
        <v>0.98</v>
      </c>
      <c r="HR146" s="88">
        <f t="shared" si="27"/>
        <v>0.98</v>
      </c>
      <c r="HS146" s="88">
        <f t="shared" si="27"/>
        <v>0.98</v>
      </c>
      <c r="HT146" s="88">
        <f t="shared" si="27"/>
        <v>0.98</v>
      </c>
      <c r="HU146" s="88">
        <f t="shared" si="27"/>
        <v>0.98</v>
      </c>
      <c r="HV146" s="88">
        <f t="shared" si="27"/>
        <v>0.98</v>
      </c>
      <c r="HW146" s="88">
        <f t="shared" si="27"/>
        <v>0.98</v>
      </c>
      <c r="HX146" s="88">
        <f t="shared" si="27"/>
        <v>0.98</v>
      </c>
      <c r="HY146" s="88">
        <f t="shared" si="27"/>
        <v>0.98</v>
      </c>
      <c r="HZ146" s="88">
        <f t="shared" si="27"/>
        <v>0.98</v>
      </c>
      <c r="IA146" s="88">
        <f t="shared" si="27"/>
        <v>0.98</v>
      </c>
      <c r="IB146" s="88">
        <f t="shared" si="27"/>
        <v>0.98</v>
      </c>
      <c r="IC146" s="88">
        <f t="shared" si="27"/>
        <v>0.98</v>
      </c>
      <c r="ID146" s="88">
        <f t="shared" si="27"/>
        <v>0.98</v>
      </c>
      <c r="IE146" s="88">
        <f t="shared" si="27"/>
        <v>0.98</v>
      </c>
      <c r="IF146" s="88">
        <f t="shared" si="27"/>
        <v>0.98</v>
      </c>
      <c r="IG146" s="88">
        <f t="shared" si="27"/>
        <v>0.98</v>
      </c>
      <c r="IH146" s="88">
        <f t="shared" si="27"/>
        <v>0.98</v>
      </c>
      <c r="II146" s="88">
        <f t="shared" si="27"/>
        <v>0.98</v>
      </c>
      <c r="IJ146" s="88">
        <f t="shared" si="27"/>
        <v>0.98</v>
      </c>
      <c r="IK146" s="88">
        <f t="shared" si="27"/>
        <v>0.98</v>
      </c>
      <c r="IL146" s="88">
        <f t="shared" si="27"/>
        <v>0.98</v>
      </c>
      <c r="IM146" s="88">
        <f t="shared" si="27"/>
        <v>0.98</v>
      </c>
      <c r="IN146" s="88">
        <f t="shared" si="27"/>
        <v>0.98</v>
      </c>
      <c r="IO146" s="88">
        <f t="shared" si="27"/>
        <v>0.98</v>
      </c>
      <c r="IP146" s="88">
        <f t="shared" si="27"/>
        <v>0.98</v>
      </c>
      <c r="IQ146" s="88">
        <f t="shared" si="27"/>
        <v>0.98</v>
      </c>
      <c r="IR146" s="88">
        <f t="shared" si="27"/>
        <v>0.98</v>
      </c>
      <c r="IS146" s="88">
        <f t="shared" si="27"/>
        <v>0.98</v>
      </c>
      <c r="IT146" s="88">
        <f t="shared" si="27"/>
        <v>0.98</v>
      </c>
      <c r="IU146" s="88">
        <f t="shared" si="27"/>
        <v>0.98</v>
      </c>
      <c r="IV146" s="88">
        <f t="shared" si="27"/>
        <v>0.98</v>
      </c>
      <c r="IW146" s="88">
        <f t="shared" si="27"/>
        <v>0.98</v>
      </c>
      <c r="IX146" s="88">
        <f t="shared" si="27"/>
        <v>0.98</v>
      </c>
      <c r="IY146" s="88">
        <f t="shared" si="27"/>
        <v>0.98</v>
      </c>
      <c r="IZ146" s="88">
        <f t="shared" si="27"/>
        <v>0.98</v>
      </c>
      <c r="JA146" s="88">
        <f t="shared" si="27"/>
        <v>0.98</v>
      </c>
      <c r="JB146" s="88">
        <f t="shared" si="27"/>
        <v>0.98</v>
      </c>
      <c r="JC146" s="88">
        <f t="shared" si="27"/>
        <v>0.98</v>
      </c>
      <c r="JD146" s="88">
        <f t="shared" si="27"/>
        <v>0.98</v>
      </c>
      <c r="JE146" s="88">
        <f t="shared" si="27"/>
        <v>0.98</v>
      </c>
      <c r="JF146" s="88">
        <f t="shared" si="27"/>
        <v>0.98</v>
      </c>
      <c r="JG146" s="88">
        <f t="shared" si="27"/>
        <v>0.98</v>
      </c>
      <c r="JH146" s="88">
        <f t="shared" si="27"/>
        <v>0.98</v>
      </c>
      <c r="JI146" s="88">
        <f t="shared" si="27"/>
        <v>0.98</v>
      </c>
      <c r="JJ146" s="88">
        <f t="shared" si="27"/>
        <v>0.98</v>
      </c>
      <c r="JK146" s="88">
        <f t="shared" si="27"/>
        <v>0.98</v>
      </c>
      <c r="JL146" s="88">
        <f t="shared" si="27"/>
        <v>0.98</v>
      </c>
      <c r="JM146" s="88">
        <f t="shared" si="27"/>
        <v>0.98</v>
      </c>
      <c r="JN146" s="88">
        <f t="shared" si="27"/>
        <v>0.98</v>
      </c>
      <c r="JO146" s="88">
        <f t="shared" si="27"/>
        <v>0.98</v>
      </c>
      <c r="JP146" s="88">
        <f t="shared" ref="JP146:MA146" si="28">IF(SUM(JP$522:JP$523)=0,1-SUM(JP139,JP140:JP142),"")</f>
        <v>0.98</v>
      </c>
      <c r="JQ146" s="88">
        <f t="shared" si="28"/>
        <v>0.98</v>
      </c>
      <c r="JR146" s="88">
        <f t="shared" si="28"/>
        <v>0.98</v>
      </c>
      <c r="JS146" s="88">
        <f t="shared" si="28"/>
        <v>0.98</v>
      </c>
      <c r="JT146" s="88">
        <f t="shared" si="28"/>
        <v>0.98</v>
      </c>
      <c r="JU146" s="88">
        <f t="shared" si="28"/>
        <v>0.98</v>
      </c>
      <c r="JV146" s="88">
        <f t="shared" si="28"/>
        <v>0.98</v>
      </c>
      <c r="JW146" s="88">
        <f t="shared" si="28"/>
        <v>0.98</v>
      </c>
      <c r="JX146" s="88">
        <f t="shared" si="28"/>
        <v>0.98</v>
      </c>
      <c r="JY146" s="88">
        <f t="shared" si="28"/>
        <v>0.98</v>
      </c>
      <c r="JZ146" s="88">
        <f t="shared" si="28"/>
        <v>0.98</v>
      </c>
      <c r="KA146" s="88">
        <f t="shared" si="28"/>
        <v>0.98</v>
      </c>
      <c r="KB146" s="88">
        <f t="shared" si="28"/>
        <v>0.98</v>
      </c>
      <c r="KC146" s="88">
        <f t="shared" si="28"/>
        <v>0.98</v>
      </c>
      <c r="KD146" s="88">
        <f t="shared" si="28"/>
        <v>0.98</v>
      </c>
      <c r="KE146" s="88">
        <f t="shared" si="28"/>
        <v>0.98</v>
      </c>
      <c r="KF146" s="88">
        <f t="shared" si="28"/>
        <v>0.98</v>
      </c>
      <c r="KG146" s="88">
        <f t="shared" si="28"/>
        <v>0.98</v>
      </c>
      <c r="KH146" s="88">
        <f t="shared" si="28"/>
        <v>0.98</v>
      </c>
      <c r="KI146" s="88">
        <f t="shared" si="28"/>
        <v>0.98</v>
      </c>
      <c r="KJ146" s="88">
        <f t="shared" si="28"/>
        <v>0.98</v>
      </c>
      <c r="KK146" s="88">
        <f t="shared" si="28"/>
        <v>0.98</v>
      </c>
      <c r="KL146" s="88">
        <f t="shared" si="28"/>
        <v>0.98</v>
      </c>
      <c r="KM146" s="88">
        <f t="shared" si="28"/>
        <v>0.98</v>
      </c>
      <c r="KN146" s="88">
        <f t="shared" si="28"/>
        <v>0.98</v>
      </c>
      <c r="KO146" s="88">
        <f t="shared" si="28"/>
        <v>0.98</v>
      </c>
      <c r="KP146" s="88">
        <f t="shared" si="28"/>
        <v>0.98</v>
      </c>
      <c r="KQ146" s="88">
        <f t="shared" si="28"/>
        <v>0.98</v>
      </c>
      <c r="KR146" s="88">
        <f t="shared" si="28"/>
        <v>0.98</v>
      </c>
      <c r="KS146" s="88">
        <f t="shared" si="28"/>
        <v>0.98</v>
      </c>
      <c r="KT146" s="88">
        <f t="shared" si="28"/>
        <v>0.98</v>
      </c>
      <c r="KU146" s="88">
        <f t="shared" si="28"/>
        <v>0.98</v>
      </c>
      <c r="KV146" s="88">
        <f t="shared" si="28"/>
        <v>0.98</v>
      </c>
      <c r="KW146" s="88">
        <f t="shared" si="28"/>
        <v>0.98</v>
      </c>
      <c r="KX146" s="88">
        <f t="shared" si="28"/>
        <v>0.98</v>
      </c>
      <c r="KY146" s="88">
        <f t="shared" si="28"/>
        <v>0.98</v>
      </c>
      <c r="KZ146" s="88">
        <f t="shared" si="28"/>
        <v>0.98</v>
      </c>
      <c r="LA146" s="88">
        <f t="shared" si="28"/>
        <v>0.98</v>
      </c>
      <c r="LB146" s="88">
        <f t="shared" si="28"/>
        <v>0.98</v>
      </c>
      <c r="LC146" s="88">
        <f t="shared" si="28"/>
        <v>0.98</v>
      </c>
      <c r="LD146" s="88">
        <f t="shared" si="28"/>
        <v>0.98</v>
      </c>
      <c r="LE146" s="88">
        <f t="shared" si="28"/>
        <v>0.98</v>
      </c>
      <c r="LF146" s="88">
        <f t="shared" si="28"/>
        <v>0.98</v>
      </c>
      <c r="LG146" s="88">
        <f t="shared" si="28"/>
        <v>0.98</v>
      </c>
      <c r="LH146" s="88">
        <f t="shared" si="28"/>
        <v>0.98</v>
      </c>
      <c r="LI146" s="88">
        <f t="shared" si="28"/>
        <v>0.98</v>
      </c>
      <c r="LJ146" s="88">
        <f t="shared" si="28"/>
        <v>0.98</v>
      </c>
      <c r="LK146" s="88">
        <f t="shared" si="28"/>
        <v>0.98</v>
      </c>
      <c r="LL146" s="88">
        <f t="shared" si="28"/>
        <v>0.98</v>
      </c>
      <c r="LM146" s="88">
        <f t="shared" si="28"/>
        <v>0.98</v>
      </c>
      <c r="LN146" s="88">
        <f t="shared" si="28"/>
        <v>0.98</v>
      </c>
      <c r="LO146" s="88">
        <f t="shared" si="28"/>
        <v>0.98</v>
      </c>
      <c r="LP146" s="88">
        <f t="shared" si="28"/>
        <v>0.98</v>
      </c>
      <c r="LQ146" s="88">
        <f t="shared" si="28"/>
        <v>0.98</v>
      </c>
      <c r="LR146" s="88">
        <f t="shared" si="28"/>
        <v>0.98</v>
      </c>
      <c r="LS146" s="88">
        <f t="shared" si="28"/>
        <v>0.98</v>
      </c>
      <c r="LT146" s="88">
        <f t="shared" si="28"/>
        <v>0.98</v>
      </c>
      <c r="LU146" s="88">
        <f t="shared" si="28"/>
        <v>0.98</v>
      </c>
      <c r="LV146" s="88">
        <f t="shared" si="28"/>
        <v>0.98</v>
      </c>
      <c r="LW146" s="88">
        <f t="shared" si="28"/>
        <v>0.98</v>
      </c>
      <c r="LX146" s="88">
        <f t="shared" si="28"/>
        <v>0.98</v>
      </c>
      <c r="LY146" s="88">
        <f t="shared" si="28"/>
        <v>0.98</v>
      </c>
      <c r="LZ146" s="88">
        <f t="shared" si="28"/>
        <v>0.98</v>
      </c>
      <c r="MA146" s="88">
        <f t="shared" si="28"/>
        <v>0.98</v>
      </c>
      <c r="MB146" s="88">
        <f t="shared" ref="MB146:OM146" si="29">IF(SUM(MB$522:MB$523)=0,1-SUM(MB139,MB140:MB142),"")</f>
        <v>0.98</v>
      </c>
      <c r="MC146" s="88">
        <f t="shared" si="29"/>
        <v>0.98</v>
      </c>
      <c r="MD146" s="88">
        <f t="shared" si="29"/>
        <v>0.98</v>
      </c>
      <c r="ME146" s="88">
        <f t="shared" si="29"/>
        <v>0.98</v>
      </c>
      <c r="MF146" s="88">
        <f t="shared" si="29"/>
        <v>0.98</v>
      </c>
      <c r="MG146" s="88">
        <f t="shared" si="29"/>
        <v>0.98</v>
      </c>
      <c r="MH146" s="88">
        <f t="shared" si="29"/>
        <v>0.98</v>
      </c>
      <c r="MI146" s="88">
        <f t="shared" si="29"/>
        <v>0.98</v>
      </c>
      <c r="MJ146" s="88">
        <f t="shared" si="29"/>
        <v>0.98</v>
      </c>
      <c r="MK146" s="88">
        <f t="shared" si="29"/>
        <v>0.98</v>
      </c>
      <c r="ML146" s="88">
        <f t="shared" si="29"/>
        <v>0.98</v>
      </c>
      <c r="MM146" s="88">
        <f t="shared" si="29"/>
        <v>0.98</v>
      </c>
      <c r="MN146" s="88">
        <f t="shared" si="29"/>
        <v>0.98</v>
      </c>
      <c r="MO146" s="88">
        <f t="shared" si="29"/>
        <v>0.98</v>
      </c>
      <c r="MP146" s="88">
        <f t="shared" si="29"/>
        <v>0.98</v>
      </c>
      <c r="MQ146" s="88">
        <f t="shared" si="29"/>
        <v>0.98</v>
      </c>
      <c r="MR146" s="88">
        <f t="shared" si="29"/>
        <v>0.98</v>
      </c>
      <c r="MS146" s="88">
        <f t="shared" si="29"/>
        <v>0.98</v>
      </c>
      <c r="MT146" s="88">
        <f t="shared" si="29"/>
        <v>0.98</v>
      </c>
      <c r="MU146" s="88">
        <f t="shared" si="29"/>
        <v>0.98</v>
      </c>
      <c r="MV146" s="88">
        <f t="shared" si="29"/>
        <v>0.98</v>
      </c>
      <c r="MW146" s="88">
        <f t="shared" si="29"/>
        <v>0.98</v>
      </c>
      <c r="MX146" s="88">
        <f t="shared" si="29"/>
        <v>0.98</v>
      </c>
      <c r="MY146" s="88">
        <f t="shared" si="29"/>
        <v>0.98</v>
      </c>
      <c r="MZ146" s="88">
        <f t="shared" si="29"/>
        <v>0.98</v>
      </c>
      <c r="NA146" s="88">
        <f t="shared" si="29"/>
        <v>0.98</v>
      </c>
      <c r="NB146" s="88">
        <f t="shared" si="29"/>
        <v>0.98</v>
      </c>
      <c r="NC146" s="88">
        <f t="shared" si="29"/>
        <v>0.98</v>
      </c>
      <c r="ND146" s="88">
        <f t="shared" si="29"/>
        <v>0.98</v>
      </c>
      <c r="NE146" s="88">
        <f t="shared" si="29"/>
        <v>0.98</v>
      </c>
      <c r="NF146" s="88">
        <f t="shared" si="29"/>
        <v>0.98</v>
      </c>
      <c r="NG146" s="88">
        <f t="shared" si="29"/>
        <v>0.98</v>
      </c>
      <c r="NH146" s="88">
        <f t="shared" si="29"/>
        <v>0.98</v>
      </c>
      <c r="NI146" s="88">
        <f t="shared" si="29"/>
        <v>0.98</v>
      </c>
      <c r="NJ146" s="88">
        <f t="shared" si="29"/>
        <v>0.98</v>
      </c>
      <c r="NK146" s="88">
        <f t="shared" si="29"/>
        <v>0.98</v>
      </c>
      <c r="NL146" s="88">
        <f t="shared" si="29"/>
        <v>0.98</v>
      </c>
      <c r="NM146" s="88">
        <f t="shared" si="29"/>
        <v>0.98</v>
      </c>
      <c r="NN146" s="88">
        <f t="shared" si="29"/>
        <v>0.98</v>
      </c>
      <c r="NO146" s="88">
        <f t="shared" si="29"/>
        <v>0.98</v>
      </c>
      <c r="NP146" s="88">
        <f t="shared" si="29"/>
        <v>0.98</v>
      </c>
      <c r="NQ146" s="88">
        <f t="shared" si="29"/>
        <v>0.98</v>
      </c>
      <c r="NR146" s="88">
        <f t="shared" si="29"/>
        <v>0.98</v>
      </c>
      <c r="NS146" s="88">
        <f t="shared" si="29"/>
        <v>0.98</v>
      </c>
      <c r="NT146" s="88">
        <f t="shared" si="29"/>
        <v>0.98</v>
      </c>
      <c r="NU146" s="88">
        <f t="shared" si="29"/>
        <v>0.98</v>
      </c>
      <c r="NV146" s="88">
        <f t="shared" si="29"/>
        <v>0.98</v>
      </c>
      <c r="NW146" s="88">
        <f t="shared" si="29"/>
        <v>0.98</v>
      </c>
      <c r="NX146" s="88">
        <f t="shared" si="29"/>
        <v>0.98</v>
      </c>
      <c r="NY146" s="88">
        <f t="shared" si="29"/>
        <v>0.98</v>
      </c>
      <c r="NZ146" s="88">
        <f t="shared" si="29"/>
        <v>0.98</v>
      </c>
      <c r="OA146" s="88">
        <f t="shared" si="29"/>
        <v>0.98</v>
      </c>
      <c r="OB146" s="88">
        <f t="shared" si="29"/>
        <v>0.98</v>
      </c>
      <c r="OC146" s="88">
        <f t="shared" si="29"/>
        <v>0.98</v>
      </c>
      <c r="OD146" s="88">
        <f t="shared" si="29"/>
        <v>0.98</v>
      </c>
      <c r="OE146" s="88">
        <f t="shared" si="29"/>
        <v>0.98</v>
      </c>
      <c r="OF146" s="88">
        <f t="shared" si="29"/>
        <v>0.98</v>
      </c>
      <c r="OG146" s="88">
        <f t="shared" si="29"/>
        <v>0.98</v>
      </c>
      <c r="OH146" s="88">
        <f t="shared" si="29"/>
        <v>0.98</v>
      </c>
      <c r="OI146" s="88">
        <f t="shared" si="29"/>
        <v>0.98</v>
      </c>
      <c r="OJ146" s="88">
        <f t="shared" si="29"/>
        <v>0.98</v>
      </c>
      <c r="OK146" s="88">
        <f t="shared" si="29"/>
        <v>0.98</v>
      </c>
      <c r="OL146" s="88">
        <f t="shared" si="29"/>
        <v>0.98</v>
      </c>
      <c r="OM146" s="88">
        <f t="shared" si="29"/>
        <v>0.98</v>
      </c>
      <c r="ON146" s="88">
        <f t="shared" ref="ON146:QY146" si="30">IF(SUM(ON$522:ON$523)=0,1-SUM(ON139,ON140:ON142),"")</f>
        <v>0.98</v>
      </c>
      <c r="OO146" s="88">
        <f t="shared" si="30"/>
        <v>0.98</v>
      </c>
      <c r="OP146" s="88">
        <f t="shared" si="30"/>
        <v>0.98</v>
      </c>
      <c r="OQ146" s="88">
        <f t="shared" si="30"/>
        <v>0.98</v>
      </c>
      <c r="OR146" s="88">
        <f t="shared" si="30"/>
        <v>0.98</v>
      </c>
      <c r="OS146" s="88">
        <f t="shared" si="30"/>
        <v>0.98</v>
      </c>
      <c r="OT146" s="88">
        <f t="shared" si="30"/>
        <v>0.98</v>
      </c>
      <c r="OU146" s="88">
        <f t="shared" si="30"/>
        <v>0.98</v>
      </c>
      <c r="OV146" s="88">
        <f t="shared" si="30"/>
        <v>0.98</v>
      </c>
      <c r="OW146" s="88">
        <f t="shared" si="30"/>
        <v>0.98</v>
      </c>
      <c r="OX146" s="88">
        <f t="shared" si="30"/>
        <v>0.98</v>
      </c>
      <c r="OY146" s="88">
        <f t="shared" si="30"/>
        <v>0.98</v>
      </c>
      <c r="OZ146" s="88">
        <f t="shared" si="30"/>
        <v>0.98</v>
      </c>
      <c r="PA146" s="88">
        <f t="shared" si="30"/>
        <v>0.98</v>
      </c>
      <c r="PB146" s="88">
        <f t="shared" si="30"/>
        <v>0.98</v>
      </c>
      <c r="PC146" s="88">
        <f t="shared" si="30"/>
        <v>0.98</v>
      </c>
      <c r="PD146" s="88">
        <f t="shared" si="30"/>
        <v>0.98</v>
      </c>
      <c r="PE146" s="88">
        <f t="shared" si="30"/>
        <v>0.98</v>
      </c>
      <c r="PF146" s="88">
        <f t="shared" si="30"/>
        <v>0.98</v>
      </c>
      <c r="PG146" s="88">
        <f t="shared" si="30"/>
        <v>0.98</v>
      </c>
      <c r="PH146" s="88">
        <f t="shared" si="30"/>
        <v>0.98</v>
      </c>
      <c r="PI146" s="88">
        <f t="shared" si="30"/>
        <v>0.98</v>
      </c>
      <c r="PJ146" s="88">
        <f t="shared" si="30"/>
        <v>0.98</v>
      </c>
      <c r="PK146" s="88">
        <f t="shared" si="30"/>
        <v>0.98</v>
      </c>
      <c r="PL146" s="88">
        <f t="shared" si="30"/>
        <v>0.98</v>
      </c>
      <c r="PM146" s="88">
        <f t="shared" si="30"/>
        <v>0.98</v>
      </c>
      <c r="PN146" s="88">
        <f t="shared" si="30"/>
        <v>0.98</v>
      </c>
      <c r="PO146" s="88">
        <f t="shared" si="30"/>
        <v>0.98</v>
      </c>
      <c r="PP146" s="88">
        <f t="shared" si="30"/>
        <v>0.98</v>
      </c>
      <c r="PQ146" s="88">
        <f t="shared" si="30"/>
        <v>0.98</v>
      </c>
      <c r="PR146" s="88">
        <f t="shared" si="30"/>
        <v>0.98</v>
      </c>
      <c r="PS146" s="88">
        <f t="shared" si="30"/>
        <v>0.98</v>
      </c>
      <c r="PT146" s="88">
        <f t="shared" si="30"/>
        <v>0.98</v>
      </c>
      <c r="PU146" s="88">
        <f t="shared" si="30"/>
        <v>0.98</v>
      </c>
      <c r="PV146" s="88">
        <f t="shared" si="30"/>
        <v>0.98</v>
      </c>
      <c r="PW146" s="88">
        <f t="shared" si="30"/>
        <v>0.98</v>
      </c>
      <c r="PX146" s="88">
        <f t="shared" si="30"/>
        <v>0.98</v>
      </c>
      <c r="PY146" s="88">
        <f t="shared" si="30"/>
        <v>0.98</v>
      </c>
      <c r="PZ146" s="88">
        <f t="shared" si="30"/>
        <v>0.98</v>
      </c>
      <c r="QA146" s="88">
        <f t="shared" si="30"/>
        <v>0.98</v>
      </c>
      <c r="QB146" s="88">
        <f t="shared" si="30"/>
        <v>0.98</v>
      </c>
      <c r="QC146" s="88">
        <f t="shared" si="30"/>
        <v>0.98</v>
      </c>
      <c r="QD146" s="88">
        <f t="shared" si="30"/>
        <v>0.98</v>
      </c>
      <c r="QE146" s="88">
        <f t="shared" si="30"/>
        <v>0.98</v>
      </c>
      <c r="QF146" s="88">
        <f t="shared" si="30"/>
        <v>0.98</v>
      </c>
      <c r="QG146" s="88">
        <f t="shared" si="30"/>
        <v>0.98</v>
      </c>
      <c r="QH146" s="88">
        <f t="shared" si="30"/>
        <v>0.98</v>
      </c>
      <c r="QI146" s="88">
        <f t="shared" si="30"/>
        <v>0.98</v>
      </c>
      <c r="QJ146" s="88">
        <f t="shared" si="30"/>
        <v>0.98</v>
      </c>
      <c r="QK146" s="88">
        <f t="shared" si="30"/>
        <v>0.98</v>
      </c>
      <c r="QL146" s="88">
        <f t="shared" si="30"/>
        <v>0.98</v>
      </c>
      <c r="QM146" s="88">
        <f t="shared" si="30"/>
        <v>0.98</v>
      </c>
      <c r="QN146" s="88">
        <f t="shared" si="30"/>
        <v>0.98</v>
      </c>
      <c r="QO146" s="88">
        <f t="shared" si="30"/>
        <v>0.98</v>
      </c>
      <c r="QP146" s="88">
        <f t="shared" si="30"/>
        <v>0.98</v>
      </c>
      <c r="QQ146" s="88">
        <f t="shared" si="30"/>
        <v>0.98</v>
      </c>
      <c r="QR146" s="88">
        <f t="shared" si="30"/>
        <v>0.98</v>
      </c>
      <c r="QS146" s="88">
        <f t="shared" si="30"/>
        <v>0.98</v>
      </c>
      <c r="QT146" s="88">
        <f t="shared" si="30"/>
        <v>0.98</v>
      </c>
      <c r="QU146" s="88">
        <f t="shared" si="30"/>
        <v>0.98</v>
      </c>
      <c r="QV146" s="88">
        <f t="shared" si="30"/>
        <v>0.98</v>
      </c>
      <c r="QW146" s="88">
        <f t="shared" si="30"/>
        <v>0.98</v>
      </c>
      <c r="QX146" s="88">
        <f t="shared" si="30"/>
        <v>0.98</v>
      </c>
      <c r="QY146" s="88">
        <f t="shared" si="30"/>
        <v>0.98</v>
      </c>
      <c r="QZ146" s="88">
        <f t="shared" ref="QZ146:RQ146" si="31">IF(SUM(QZ$522:QZ$523)=0,1-SUM(QZ139,QZ140:QZ142),"")</f>
        <v>0.98</v>
      </c>
      <c r="RA146" s="88">
        <f t="shared" si="31"/>
        <v>0.98</v>
      </c>
      <c r="RB146" s="88">
        <f t="shared" si="31"/>
        <v>0.98</v>
      </c>
      <c r="RC146" s="88">
        <f t="shared" si="31"/>
        <v>0.98</v>
      </c>
      <c r="RD146" s="88">
        <f t="shared" si="31"/>
        <v>0.98</v>
      </c>
      <c r="RE146" s="88">
        <f t="shared" si="31"/>
        <v>0.98</v>
      </c>
      <c r="RF146" s="88">
        <f t="shared" si="31"/>
        <v>0.98</v>
      </c>
      <c r="RG146" s="88">
        <f t="shared" si="31"/>
        <v>0.98</v>
      </c>
      <c r="RH146" s="88">
        <f t="shared" si="31"/>
        <v>0.98</v>
      </c>
      <c r="RI146" s="88">
        <f t="shared" si="31"/>
        <v>0.98</v>
      </c>
      <c r="RJ146" s="88">
        <f t="shared" si="31"/>
        <v>0.98</v>
      </c>
      <c r="RK146" s="88">
        <f t="shared" si="31"/>
        <v>0.98</v>
      </c>
      <c r="RL146" s="88">
        <f t="shared" si="31"/>
        <v>0.98</v>
      </c>
      <c r="RM146" s="88">
        <f t="shared" si="31"/>
        <v>1</v>
      </c>
      <c r="RN146" s="88">
        <f t="shared" si="31"/>
        <v>1</v>
      </c>
      <c r="RO146" s="88">
        <f t="shared" si="31"/>
        <v>1</v>
      </c>
      <c r="RP146" s="88">
        <f t="shared" si="31"/>
        <v>1</v>
      </c>
      <c r="RQ146" s="88">
        <f t="shared" si="31"/>
        <v>1</v>
      </c>
    </row>
    <row r="147" spans="4:485" s="39" customFormat="1">
      <c r="D147" s="88"/>
      <c r="F147" s="88"/>
      <c r="G147" s="88"/>
      <c r="H147" s="88"/>
      <c r="I147" s="88"/>
      <c r="S147" s="88" t="s">
        <v>2114</v>
      </c>
      <c r="T147" s="88">
        <f>IF(SUM(T$522:T$523)=0,IF(T139="","",T139*('[7]Param-ARMS Data'!O$726/100)*'[7]Param-ARMS Data'!O$724*1000),"")</f>
        <v>3389.0250900000001</v>
      </c>
      <c r="U147" s="88">
        <f>IF(SUM(U$522:U$523)=0,IF(U139="","",U139*('[7]Param-ARMS Data'!P$726/100)*'[7]Param-ARMS Data'!P$724*1000),"")</f>
        <v>9536.7993679500014</v>
      </c>
      <c r="V147" s="88">
        <f>IF(SUM(V$522:V$523)=0,IF(V139="","",V139*('[7]Param-ARMS Data'!Q$726/100)*'[7]Param-ARMS Data'!Q$724*1000),"")</f>
        <v>730.30464960000006</v>
      </c>
      <c r="W147" s="88">
        <f>IF(SUM(W$522:W$523)=0,IF(W139="","",W139*('[7]Param-ARMS Data'!R$726/100)*'[7]Param-ARMS Data'!R$724*1000),"")</f>
        <v>1853.2088440000002</v>
      </c>
      <c r="X147" s="88">
        <f>IF(SUM(X$522:X$523)=0,IF(X139="","",X139*('[7]Param-ARMS Data'!S$726/100)*'[7]Param-ARMS Data'!S$724*1000),"")</f>
        <v>287.50644240000003</v>
      </c>
      <c r="Y147" s="88">
        <f>IF(SUM(Y$522:Y$523)=0,IF(Y139="","",Y139*('[7]Param-ARMS Data'!T$726/100)*'[7]Param-ARMS Data'!T$724*1000),"")</f>
        <v>1333.8401517000002</v>
      </c>
      <c r="Z147" s="88">
        <f>IF(SUM(Z$522:Z$523)=0,IF(Z139="","",Z139*('[7]Param-ARMS Data'!U$726/100)*'[7]Param-ARMS Data'!U$724*1000),"")</f>
        <v>4180.8549575000006</v>
      </c>
      <c r="AA147" s="88" t="e">
        <f>IF(SUM(AA$522:AA$523)=0,IF(AA139="","",AA139*('[7]Param-ARMS Data'!V$726/100)*'[7]Param-ARMS Data'!V$724*1000),"")</f>
        <v>#VALUE!</v>
      </c>
      <c r="AB147" s="88">
        <f>IF(SUM(AB$522:AB$523)=0,IF(AB139="","",AB139*('[7]Param-ARMS Data'!W$726/100)*'[7]Param-ARMS Data'!W$724*1000),"")</f>
        <v>2143.0662864000001</v>
      </c>
      <c r="AC147" s="88">
        <f>IF(SUM(AC$522:AC$523)=0,IF(AC139="","",AC139*('[7]Param-ARMS Data'!X$726/100)*'[7]Param-ARMS Data'!X$724*1000),"")</f>
        <v>488.2974992</v>
      </c>
      <c r="AD147" s="88">
        <f>IF(SUM(AD$522:AD$523)=0,IF(AD139="","",AD139*('[7]Param-ARMS Data'!Y$726/100)*'[7]Param-ARMS Data'!Y$724*1000),"")</f>
        <v>10164.4067624</v>
      </c>
      <c r="AE147" s="88" t="e">
        <f>IF(SUM(AE$522:AE$523)=0,IF(AE139="","",AE139*('[7]Param-ARMS Data'!Z$726/100)*'[7]Param-ARMS Data'!Z$724*1000),"")</f>
        <v>#VALUE!</v>
      </c>
      <c r="AF147" s="88" t="e">
        <f>IF(SUM(AF$522:AF$523)=0,IF(AF139="","",AF139*('[7]Param-ARMS Data'!AA$726/100)*'[7]Param-ARMS Data'!AA$724*1000),"")</f>
        <v>#VALUE!</v>
      </c>
      <c r="AG147" s="88" t="e">
        <f>IF(SUM(AG$522:AG$523)=0,IF(AG139="","",AG139*('[7]Param-ARMS Data'!AB$726/100)*'[7]Param-ARMS Data'!AB$724*1000),"")</f>
        <v>#VALUE!</v>
      </c>
      <c r="AH147" s="88" t="e">
        <f>IF(SUM(AH$522:AH$523)=0,IF(AH139="","",AH139*('[7]Param-ARMS Data'!AC$726/100)*'[7]Param-ARMS Data'!AC$724*1000),"")</f>
        <v>#VALUE!</v>
      </c>
      <c r="AI147" s="88" t="e">
        <f>IF(SUM(AI$522:AI$523)=0,IF(AI139="","",AI139*('[7]Param-ARMS Data'!AD$726/100)*'[7]Param-ARMS Data'!AD$724*1000),"")</f>
        <v>#VALUE!</v>
      </c>
      <c r="AJ147" s="88" t="e">
        <f>IF(SUM(AJ$522:AJ$523)=0,IF(AJ139="","",AJ139*('[7]Param-ARMS Data'!AE$726/100)*'[7]Param-ARMS Data'!AE$724*1000),"")</f>
        <v>#VALUE!</v>
      </c>
      <c r="AK147" s="88" t="e">
        <f>IF(SUM(AK$522:AK$523)=0,IF(AK139="","",AK139*('[7]Param-ARMS Data'!AF$726/100)*'[7]Param-ARMS Data'!AF$724*1000),"")</f>
        <v>#VALUE!</v>
      </c>
      <c r="AL147" s="88" t="e">
        <f>IF(SUM(AL$522:AL$523)=0,IF(AL139="","",AL139*('[7]Param-ARMS Data'!AG$726/100)*'[7]Param-ARMS Data'!AG$724*1000),"")</f>
        <v>#VALUE!</v>
      </c>
      <c r="AM147" s="88" t="e">
        <f>IF(SUM(AM$522:AM$523)=0,IF(AM139="","",AM139*('[7]Param-ARMS Data'!AH$726/100)*'[7]Param-ARMS Data'!AH$724*1000),"")</f>
        <v>#VALUE!</v>
      </c>
      <c r="AN147" s="88" t="e">
        <f>IF(SUM(AN$522:AN$523)=0,IF(AN139="","",AN139*('[7]Param-ARMS Data'!AI$726/100)*'[7]Param-ARMS Data'!AI$724*1000),"")</f>
        <v>#VALUE!</v>
      </c>
      <c r="AO147" s="88">
        <f>IF(SUM(AO$522:AO$523)=0,IF(AO139="","",AO139*('[7]Param-ARMS Data'!AJ$726/100)*'[7]Param-ARMS Data'!AJ$724*1000),"")</f>
        <v>344.91943620000001</v>
      </c>
      <c r="AP147" s="88">
        <f>IF(SUM(AP$522:AP$523)=0,IF(AP139="","",AP139*('[7]Param-ARMS Data'!AK$726/100)*'[7]Param-ARMS Data'!AK$724*1000),"")</f>
        <v>2292.9629897999994</v>
      </c>
      <c r="AQ147" s="88">
        <f>IF(SUM(AQ$522:AQ$523)=0,IF(AQ139="","",AQ139*('[7]Param-ARMS Data'!AL$726/100)*'[7]Param-ARMS Data'!AL$724*1000),"")</f>
        <v>2000.7164100000002</v>
      </c>
      <c r="AR147" s="88">
        <f>IF(SUM(AR$522:AR$523)=0,IF(AR139="","",AR139*('[7]Param-ARMS Data'!AM$726/100)*'[7]Param-ARMS Data'!AM$724*1000),"")</f>
        <v>10604.201655599998</v>
      </c>
      <c r="AS147" s="88" t="e">
        <f>IF(SUM(AS$522:AS$523)=0,IF(AS139="","",AS139*('[7]Param-ARMS Data'!AN$726/100)*'[7]Param-ARMS Data'!AN$724*1000),"")</f>
        <v>#VALUE!</v>
      </c>
      <c r="AT147" s="88">
        <f>IF(SUM(AT$522:AT$523)=0,IF(AT139="","",AT139*('[7]Param-ARMS Data'!AO$726/100)*'[7]Param-ARMS Data'!AO$724*1000),"")</f>
        <v>228.05069499999999</v>
      </c>
      <c r="AU147" s="88">
        <f>IF(SUM(AU$522:AU$523)=0,IF(AU139="","",AU139*('[7]Param-ARMS Data'!AP$726/100)*'[7]Param-ARMS Data'!AP$724*1000),"")</f>
        <v>3178.2677465000011</v>
      </c>
      <c r="AV147" s="88">
        <f>IF(SUM(AV$522:AV$523)=0,IF(AV139="","",AV139*('[7]Param-ARMS Data'!AQ$726/100)*'[7]Param-ARMS Data'!AQ$724*1000),"")</f>
        <v>10277.3516447</v>
      </c>
      <c r="AW147" s="88">
        <f>IF(SUM(AW$522:AW$523)=0,IF(AW139="","",AW139*('[7]Param-ARMS Data'!AR$726/100)*'[7]Param-ARMS Data'!AR$724*1000),"")</f>
        <v>431.3576452499999</v>
      </c>
      <c r="AX147" s="88">
        <f>IF(SUM(AX$522:AX$523)=0,IF(AX139="","",AX139*('[7]Param-ARMS Data'!AS$726/100)*'[7]Param-ARMS Data'!AS$724*1000),"")</f>
        <v>3252.7267039000003</v>
      </c>
      <c r="AY147" s="88">
        <f>IF(SUM(AY$522:AY$523)=0,IF(AY139="","",AY139*('[7]Param-ARMS Data'!AT$726/100)*'[7]Param-ARMS Data'!AT$724*1000),"")</f>
        <v>1275.2221107999999</v>
      </c>
      <c r="AZ147" s="88">
        <f>IF(SUM(AZ$522:AZ$523)=0,IF(AZ139="","",AZ139*('[7]Param-ARMS Data'!AU$726/100)*'[7]Param-ARMS Data'!AU$724*1000),"")</f>
        <v>2281.0078033499999</v>
      </c>
      <c r="BA147" s="88">
        <f>IF(SUM(BA$522:BA$523)=0,IF(BA139="","",BA139*('[7]Param-ARMS Data'!AV$726/100)*'[7]Param-ARMS Data'!AV$724*1000),"")</f>
        <v>4130.7966224000002</v>
      </c>
      <c r="BB147" s="88">
        <f>IF(SUM(BB$522:BB$523)=0,IF(BB139="","",BB139*('[7]Param-ARMS Data'!AW$726/100)*'[7]Param-ARMS Data'!AW$724*1000),"")</f>
        <v>1495.1829365999999</v>
      </c>
      <c r="BC147" s="88" t="e">
        <f>IF(SUM(BC$522:BC$523)=0,IF(BC139="","",BC139*('[7]Param-ARMS Data'!AX$726/100)*'[7]Param-ARMS Data'!AX$724*1000),"")</f>
        <v>#VALUE!</v>
      </c>
      <c r="BD147" s="88">
        <f>IF(SUM(BD$522:BD$523)=0,IF(BD139="","",BD139*('[7]Param-ARMS Data'!AY$726/100)*'[7]Param-ARMS Data'!AY$724*1000),"")</f>
        <v>8480.9723531</v>
      </c>
      <c r="BE147" s="88">
        <f>IF(SUM(BE$522:BE$523)=0,IF(BE139="","",BE139*('[7]Param-ARMS Data'!AZ$726/100)*'[7]Param-ARMS Data'!AZ$724*1000),"")</f>
        <v>352.99412475000008</v>
      </c>
      <c r="BF147" s="88">
        <f>IF(SUM(BF$522:BF$523)=0,IF(BF139="","",BF139*('[7]Param-ARMS Data'!BA$726/100)*'[7]Param-ARMS Data'!BA$724*1000),"")</f>
        <v>4777.9104771000002</v>
      </c>
      <c r="BG147" s="88">
        <f>IF(SUM(BG$522:BG$523)=0,IF(BG139="","",BG139*('[7]Param-ARMS Data'!BB$726/100)*'[7]Param-ARMS Data'!BB$724*1000),"")</f>
        <v>4193.4697050000004</v>
      </c>
      <c r="BH147" s="88">
        <f>IF(SUM(BH$522:BH$523)=0,IF(BH139="","",BH139*('[7]Param-ARMS Data'!BC$726/100)*'[7]Param-ARMS Data'!BC$724*1000),"")</f>
        <v>10809.961761500001</v>
      </c>
      <c r="BI147" s="88">
        <f>IF(SUM(BI$522:BI$523)=0,IF(BI139="","",BI139*('[7]Param-ARMS Data'!BD$726/100)*'[7]Param-ARMS Data'!BD$724*1000),"")</f>
        <v>882.48614889999988</v>
      </c>
      <c r="BJ147" s="88">
        <f>IF(SUM(BJ$522:BJ$523)=0,IF(BJ139="","",BJ139*('[7]Param-ARMS Data'!BE$726/100)*'[7]Param-ARMS Data'!BE$724*1000),"")</f>
        <v>307.378716</v>
      </c>
      <c r="BK147" s="88">
        <f>IF(SUM(BK$522:BK$523)=0,IF(BK139="","",BK139*('[7]Param-ARMS Data'!BF$726/100)*'[7]Param-ARMS Data'!BF$724*1000),"")</f>
        <v>1249.5902463000002</v>
      </c>
      <c r="BL147" s="88">
        <f>IF(SUM(BL$522:BL$523)=0,IF(BL139="","",BL139*('[7]Param-ARMS Data'!BG$726/100)*'[7]Param-ARMS Data'!BG$724*1000),"")</f>
        <v>8623.1793207999981</v>
      </c>
      <c r="BM147" s="88">
        <f>IF(SUM(BM$522:BM$523)=0,IF(BM139="","",BM139*('[7]Param-ARMS Data'!BH$726/100)*'[7]Param-ARMS Data'!BH$724*1000),"")</f>
        <v>646.66740919999995</v>
      </c>
      <c r="BN147" s="88">
        <f>IF(SUM(BN$522:BN$523)=0,IF(BN139="","",BN139*('[7]Param-ARMS Data'!BI$726/100)*'[7]Param-ARMS Data'!BI$724*1000),"")</f>
        <v>2276.6574359000001</v>
      </c>
      <c r="BO147" s="88" t="e">
        <f>IF(SUM(BO$522:BO$523)=0,IF(BO139="","",BO139*('[7]Param-ARMS Data'!BJ$726/100)*'[7]Param-ARMS Data'!BJ$724*1000),"")</f>
        <v>#VALUE!</v>
      </c>
      <c r="BP147" s="88">
        <f>IF(SUM(BP$522:BP$523)=0,IF(BP139="","",BP139*('[7]Param-ARMS Data'!BK$726/100)*'[7]Param-ARMS Data'!BK$724*1000),"")</f>
        <v>2916.3085921500001</v>
      </c>
      <c r="BQ147" s="88">
        <f>IF(SUM(BQ$522:BQ$523)=0,IF(BQ139="","",BQ139*('[7]Param-ARMS Data'!BL$726/100)*'[7]Param-ARMS Data'!BL$724*1000),"")</f>
        <v>1382.98648215</v>
      </c>
      <c r="BR147" s="88">
        <f>IF(SUM(BR$522:BR$523)=0,IF(BR139="","",BR139*('[7]Param-ARMS Data'!BM$726/100)*'[7]Param-ARMS Data'!BM$724*1000),"")</f>
        <v>421.15238445</v>
      </c>
      <c r="BS147" s="88">
        <f>IF(SUM(BS$522:BS$523)=0,IF(BS139="","",BS139*('[7]Param-ARMS Data'!BN$726/100)*'[7]Param-ARMS Data'!BN$724*1000),"")</f>
        <v>8225.5202910000025</v>
      </c>
      <c r="BT147" s="88">
        <f>IF(SUM(BT$522:BT$523)=0,IF(BT139="","",BT139*('[7]Param-ARMS Data'!BO$726/100)*'[7]Param-ARMS Data'!BO$724*1000),"")</f>
        <v>425.40379399999995</v>
      </c>
      <c r="BU147" s="88">
        <f>IF(SUM(BU$522:BU$523)=0,IF(BU139="","",BU139*('[7]Param-ARMS Data'!BP$726/100)*'[7]Param-ARMS Data'!BP$724*1000),"")</f>
        <v>1766.129878</v>
      </c>
      <c r="BV147" s="88">
        <f>IF(SUM(BV$522:BV$523)=0,IF(BV139="","",BV139*('[7]Param-ARMS Data'!BQ$726/100)*'[7]Param-ARMS Data'!BQ$724*1000),"")</f>
        <v>2576.7577654000006</v>
      </c>
      <c r="BW147" s="88">
        <f>IF(SUM(BW$522:BW$523)=0,IF(BW139="","",BW139*('[7]Param-ARMS Data'!BR$726/100)*'[7]Param-ARMS Data'!BR$724*1000),"")</f>
        <v>12983.762090699998</v>
      </c>
      <c r="BX147" s="88" t="e">
        <f>IF(SUM(BX$522:BX$523)=0,IF(BX139="","",BX139*('[7]Param-ARMS Data'!BS$726/100)*'[7]Param-ARMS Data'!BS$724*1000),"")</f>
        <v>#VALUE!</v>
      </c>
      <c r="BY147" s="88">
        <f>IF(SUM(BY$522:BY$523)=0,IF(BY139="","",BY139*('[7]Param-ARMS Data'!BT$726/100)*'[7]Param-ARMS Data'!BT$724*1000),"")</f>
        <v>172.21160685000001</v>
      </c>
      <c r="BZ147" s="88">
        <f>IF(SUM(BZ$522:BZ$523)=0,IF(BZ139="","",BZ139*('[7]Param-ARMS Data'!BU$726/100)*'[7]Param-ARMS Data'!BU$724*1000),"")</f>
        <v>2165.19116205</v>
      </c>
      <c r="CA147" s="88">
        <f>IF(SUM(CA$522:CA$523)=0,IF(CA139="","",CA139*('[7]Param-ARMS Data'!BV$726/100)*'[7]Param-ARMS Data'!BV$724*1000),"")</f>
        <v>4482.214217499999</v>
      </c>
      <c r="CB147" s="88">
        <f>IF(SUM(CB$522:CB$523)=0,IF(CB139="","",CB139*('[7]Param-ARMS Data'!BW$726/100)*'[7]Param-ARMS Data'!BW$724*1000),"")</f>
        <v>985.61024699999996</v>
      </c>
      <c r="CC147" s="88">
        <f>IF(SUM(CC$522:CC$523)=0,IF(CC139="","",CC139*('[7]Param-ARMS Data'!BX$726/100)*'[7]Param-ARMS Data'!BX$724*1000),"")</f>
        <v>1186.8588165000001</v>
      </c>
      <c r="CD147" s="88">
        <f>IF(SUM(CD$522:CD$523)=0,IF(CD139="","",CD139*('[7]Param-ARMS Data'!BY$726/100)*'[7]Param-ARMS Data'!BY$724*1000),"")</f>
        <v>3681.5294240999997</v>
      </c>
      <c r="CE147" s="88">
        <f>IF(SUM(CE$522:CE$523)=0,IF(CE139="","",CE139*('[7]Param-ARMS Data'!BZ$726/100)*'[7]Param-ARMS Data'!BZ$724*1000),"")</f>
        <v>587.4968070000001</v>
      </c>
      <c r="CF147" s="88">
        <f>IF(SUM(CF$522:CF$523)=0,IF(CF139="","",CF139*('[7]Param-ARMS Data'!CA$726/100)*'[7]Param-ARMS Data'!CA$724*1000),"")</f>
        <v>408.2083872</v>
      </c>
      <c r="CG147" s="88">
        <f>IF(SUM(CG$522:CG$523)=0,IF(CG139="","",CG139*('[7]Param-ARMS Data'!CB$726/100)*'[7]Param-ARMS Data'!CB$724*1000),"")</f>
        <v>3622.9200862500002</v>
      </c>
      <c r="CH147" s="88">
        <f>IF(SUM(CH$522:CH$523)=0,IF(CH139="","",CH139*('[7]Param-ARMS Data'!CC$726/100)*'[7]Param-ARMS Data'!CC$724*1000),"")</f>
        <v>5845.5741689999995</v>
      </c>
      <c r="CI147" s="88">
        <f>IF(SUM(CI$522:CI$523)=0,IF(CI139="","",CI139*('[7]Param-ARMS Data'!CD$726/100)*'[7]Param-ARMS Data'!CD$724*1000),"")</f>
        <v>403.25503125</v>
      </c>
      <c r="CJ147" s="88" t="e">
        <f>IF(SUM(CJ$522:CJ$523)=0,IF(CJ139="","",CJ139*('[7]Param-ARMS Data'!CE$726/100)*'[7]Param-ARMS Data'!CE$724*1000),"")</f>
        <v>#VALUE!</v>
      </c>
      <c r="CK147" s="88">
        <f>IF(SUM(CK$522:CK$523)=0,IF(CK139="","",CK139*('[7]Param-ARMS Data'!CF$726/100)*'[7]Param-ARMS Data'!CF$724*1000),"")</f>
        <v>6243.5893473999995</v>
      </c>
      <c r="CL147" s="88">
        <f>IF(SUM(CL$522:CL$523)=0,IF(CL139="","",CL139*('[7]Param-ARMS Data'!CG$726/100)*'[7]Param-ARMS Data'!CG$724*1000),"")</f>
        <v>1221.7095000499999</v>
      </c>
      <c r="CM147" s="88">
        <f>IF(SUM(CM$522:CM$523)=0,IF(CM139="","",CM139*('[7]Param-ARMS Data'!CH$726/100)*'[7]Param-ARMS Data'!CH$724*1000),"")</f>
        <v>340.53278940000001</v>
      </c>
      <c r="CN147" s="88">
        <f>IF(SUM(CN$522:CN$523)=0,IF(CN139="","",CN139*('[7]Param-ARMS Data'!CI$726/100)*'[7]Param-ARMS Data'!CI$724*1000),"")</f>
        <v>3368.7120343499996</v>
      </c>
      <c r="CO147" s="88">
        <f>IF(SUM(CO$522:CO$523)=0,IF(CO139="","",CO139*('[7]Param-ARMS Data'!CJ$726/100)*'[7]Param-ARMS Data'!CJ$724*1000),"")</f>
        <v>2246.5216704999998</v>
      </c>
      <c r="CP147" s="88">
        <f>IF(SUM(CP$522:CP$523)=0,IF(CP139="","",CP139*('[7]Param-ARMS Data'!CK$726/100)*'[7]Param-ARMS Data'!CK$724*1000),"")</f>
        <v>9114.400998000001</v>
      </c>
      <c r="CQ147" s="88">
        <f>IF(SUM(CQ$522:CQ$523)=0,IF(CQ139="","",CQ139*('[7]Param-ARMS Data'!CL$726/100)*'[7]Param-ARMS Data'!CL$724*1000),"")</f>
        <v>543.95256465</v>
      </c>
      <c r="CR147" s="88">
        <f>IF(SUM(CR$522:CR$523)=0,IF(CR139="","",CR139*('[7]Param-ARMS Data'!CM$726/100)*'[7]Param-ARMS Data'!CM$724*1000),"")</f>
        <v>795.95527819999984</v>
      </c>
      <c r="CS147" s="88">
        <f>IF(SUM(CS$522:CS$523)=0,IF(CS139="","",CS139*('[7]Param-ARMS Data'!CN$726/100)*'[7]Param-ARMS Data'!CN$724*1000),"")</f>
        <v>2466.2323228000005</v>
      </c>
      <c r="CT147" s="88">
        <f>IF(SUM(CT$522:CT$523)=0,IF(CT139="","",CT139*('[7]Param-ARMS Data'!CO$726/100)*'[7]Param-ARMS Data'!CO$724*1000),"")</f>
        <v>8642.0341828000001</v>
      </c>
      <c r="CU147" s="88">
        <f>IF(SUM(CU$522:CU$523)=0,IF(CU139="","",CU139*('[7]Param-ARMS Data'!CP$726/100)*'[7]Param-ARMS Data'!CP$724*1000),"")</f>
        <v>1557.8611716500002</v>
      </c>
      <c r="CV147" s="88">
        <f>IF(SUM(CV$522:CV$523)=0,IF(CV139="","",CV139*('[7]Param-ARMS Data'!CQ$726/100)*'[7]Param-ARMS Data'!CQ$724*1000),"")</f>
        <v>1397.6269466000001</v>
      </c>
      <c r="CW147" s="88">
        <f>IF(SUM(CW$522:CW$523)=0,IF(CW139="","",CW139*('[7]Param-ARMS Data'!CR$726/100)*'[7]Param-ARMS Data'!CR$724*1000),"")</f>
        <v>3614.4360549000003</v>
      </c>
      <c r="CX147" s="88">
        <f>IF(SUM(CX$522:CX$523)=0,IF(CX139="","",CX139*('[7]Param-ARMS Data'!CS$726/100)*'[7]Param-ARMS Data'!CS$724*1000),"")</f>
        <v>498.45488159999996</v>
      </c>
      <c r="CY147" s="88">
        <f>IF(SUM(CY$522:CY$523)=0,IF(CY139="","",CY139*('[7]Param-ARMS Data'!CT$726/100)*'[7]Param-ARMS Data'!CT$724*1000),"")</f>
        <v>409.14940459999991</v>
      </c>
      <c r="CZ147" s="88">
        <f>IF(SUM(CZ$522:CZ$523)=0,IF(CZ139="","",CZ139*('[7]Param-ARMS Data'!CU$726/100)*'[7]Param-ARMS Data'!CU$724*1000),"")</f>
        <v>2260.7015034999999</v>
      </c>
      <c r="DA147" s="88">
        <f>IF(SUM(DA$522:DA$523)=0,IF(DA139="","",DA139*('[7]Param-ARMS Data'!CV$726/100)*'[7]Param-ARMS Data'!CV$724*1000),"")</f>
        <v>4560.0831360000002</v>
      </c>
      <c r="DB147" s="88">
        <f>IF(SUM(DB$522:DB$523)=0,IF(DB139="","",DB139*('[7]Param-ARMS Data'!CW$726/100)*'[7]Param-ARMS Data'!CW$724*1000),"")</f>
        <v>1077.6156228</v>
      </c>
      <c r="DC147" s="88" t="e">
        <f>IF(SUM(DC$522:DC$523)=0,IF(DC139="","",DC139*('[7]Param-ARMS Data'!CX$726/100)*'[7]Param-ARMS Data'!CX$724*1000),"")</f>
        <v>#VALUE!</v>
      </c>
      <c r="DD147" s="88">
        <f>IF(SUM(DD$522:DD$523)=0,IF(DD139="","",DD139*('[7]Param-ARMS Data'!CY$726/100)*'[7]Param-ARMS Data'!CY$724*1000),"")</f>
        <v>7810.2881885000015</v>
      </c>
      <c r="DE147" s="88">
        <f>IF(SUM(DE$522:DE$523)=0,IF(DE139="","",DE139*('[7]Param-ARMS Data'!CZ$726/100)*'[7]Param-ARMS Data'!CZ$724*1000),"")</f>
        <v>673.80499999999995</v>
      </c>
      <c r="DF147" s="88">
        <f>IF(SUM(DF$522:DF$523)=0,IF(DF139="","",DF139*('[7]Param-ARMS Data'!DA$726/100)*'[7]Param-ARMS Data'!DA$724*1000),"")</f>
        <v>341.77950000000004</v>
      </c>
      <c r="DG147" s="88">
        <f>IF(SUM(DG$522:DG$523)=0,IF(DG139="","",DG139*('[7]Param-ARMS Data'!DB$726/100)*'[7]Param-ARMS Data'!DB$724*1000),"")</f>
        <v>3417.0399999999995</v>
      </c>
      <c r="DH147" s="88">
        <f>IF(SUM(DH$522:DH$523)=0,IF(DH139="","",DH139*('[7]Param-ARMS Data'!DC$726/100)*'[7]Param-ARMS Data'!DC$724*1000),"")</f>
        <v>3347.6600000000003</v>
      </c>
      <c r="DI147" s="88">
        <f>IF(SUM(DI$522:DI$523)=0,IF(DI139="","",DI139*('[7]Param-ARMS Data'!DD$726/100)*'[7]Param-ARMS Data'!DD$724*1000),"")</f>
        <v>9091.2000000000007</v>
      </c>
      <c r="DJ147" s="88">
        <f>IF(SUM(DJ$522:DJ$523)=0,IF(DJ139="","",DJ139*('[7]Param-ARMS Data'!DE$726/100)*'[7]Param-ARMS Data'!DE$724*1000),"")</f>
        <v>1165.4450000000002</v>
      </c>
      <c r="DK147" s="88">
        <f>IF(SUM(DK$522:DK$523)=0,IF(DK139="","",DK139*('[7]Param-ARMS Data'!DF$726/100)*'[7]Param-ARMS Data'!DF$724*1000),"")</f>
        <v>680.3125</v>
      </c>
      <c r="DL147" s="88">
        <f>IF(SUM(DL$522:DL$523)=0,IF(DL139="","",DL139*('[7]Param-ARMS Data'!DG$726/100)*'[7]Param-ARMS Data'!DG$724*1000),"")</f>
        <v>2412.4499999999998</v>
      </c>
      <c r="DM147" s="88">
        <f>IF(SUM(DM$522:DM$523)=0,IF(DM139="","",DM139*('[7]Param-ARMS Data'!DH$726/100)*'[7]Param-ARMS Data'!DH$724*1000),"")</f>
        <v>5639.25</v>
      </c>
      <c r="DN147" s="88">
        <f>IF(SUM(DN$522:DN$523)=0,IF(DN139="","",DN139*('[7]Param-ARMS Data'!DI$726/100)*'[7]Param-ARMS Data'!DI$724*1000),"")</f>
        <v>1054.9299999999998</v>
      </c>
      <c r="DO147" s="88">
        <f>IF(SUM(DO$522:DO$523)=0,IF(DO139="","",DO139*('[7]Param-ARMS Data'!DJ$726/100)*'[7]Param-ARMS Data'!DJ$724*1000),"")</f>
        <v>1962.2250000000004</v>
      </c>
      <c r="DP147" s="88">
        <f>IF(SUM(DP$522:DP$523)=0,IF(DP139="","",DP139*('[7]Param-ARMS Data'!DK$726/100)*'[7]Param-ARMS Data'!DK$724*1000),"")</f>
        <v>3237.201</v>
      </c>
      <c r="DQ147" s="88">
        <f>IF(SUM(DQ$522:DQ$523)=0,IF(DQ139="","",DQ139*('[7]Param-ARMS Data'!DL$726/100)*'[7]Param-ARMS Data'!DL$724*1000),"")</f>
        <v>633.71249999999998</v>
      </c>
      <c r="DR147" s="88" t="e">
        <f>IF(SUM(DR$522:DR$523)=0,IF(DR139="","",DR139*('[7]Param-ARMS Data'!DM$726/100)*'[7]Param-ARMS Data'!DM$724*1000),"")</f>
        <v>#VALUE!</v>
      </c>
      <c r="DS147" s="88">
        <f>IF(SUM(DS$522:DS$523)=0,IF(DS139="","",DS139*('[7]Param-ARMS Data'!DN$726/100)*'[7]Param-ARMS Data'!DN$724*1000),"")</f>
        <v>2531.4375000000005</v>
      </c>
      <c r="DT147" s="88">
        <f>IF(SUM(DT$522:DT$523)=0,IF(DT139="","",DT139*('[7]Param-ARMS Data'!DO$726/100)*'[7]Param-ARMS Data'!DO$724*1000),"")</f>
        <v>3632.9175</v>
      </c>
      <c r="DU147" s="88">
        <f>IF(SUM(DU$522:DU$523)=0,IF(DU139="","",DU139*('[7]Param-ARMS Data'!DP$726/100)*'[7]Param-ARMS Data'!DP$724*1000),"")</f>
        <v>1298.0650000000001</v>
      </c>
      <c r="DV147" s="88" t="e">
        <f>IF(SUM(DV$522:DV$523)=0,IF(DV139="","",DV139*('[7]Param-ARMS Data'!DQ$726/100)*'[7]Param-ARMS Data'!DQ$724*1000),"")</f>
        <v>#VALUE!</v>
      </c>
      <c r="DW147" s="88">
        <f>IF(SUM(DW$522:DW$523)=0,IF(DW139="","",DW139*('[7]Param-ARMS Data'!DR$726/100)*'[7]Param-ARMS Data'!DR$724*1000),"")</f>
        <v>9170.7300000000014</v>
      </c>
      <c r="DX147" s="88" t="e">
        <f>IF(SUM(DX$522:DX$523)=0,IF(DX139="","",DX139*('[7]Param-ARMS Data'!DS$726/100)*'[7]Param-ARMS Data'!DS$724*1000),"")</f>
        <v>#VALUE!</v>
      </c>
      <c r="DY147" s="88" t="e">
        <f>IF(SUM(DY$522:DY$523)=0,IF(DY139="","",DY139*('[7]Param-ARMS Data'!DT$726/100)*'[7]Param-ARMS Data'!DT$724*1000),"")</f>
        <v>#VALUE!</v>
      </c>
      <c r="DZ147" s="88" t="e">
        <f>IF(SUM(DZ$522:DZ$523)=0,IF(DZ139="","",DZ139*('[7]Param-ARMS Data'!DU$726/100)*'[7]Param-ARMS Data'!DU$724*1000),"")</f>
        <v>#VALUE!</v>
      </c>
      <c r="EA147" s="88" t="e">
        <f>IF(SUM(EA$522:EA$523)=0,IF(EA139="","",EA139*('[7]Param-ARMS Data'!DV$726/100)*'[7]Param-ARMS Data'!DV$724*1000),"")</f>
        <v>#VALUE!</v>
      </c>
      <c r="EB147" s="88" t="e">
        <f>IF(SUM(EB$522:EB$523)=0,IF(EB139="","",EB139*('[7]Param-ARMS Data'!DW$726/100)*'[7]Param-ARMS Data'!DW$724*1000),"")</f>
        <v>#VALUE!</v>
      </c>
      <c r="EC147" s="88" t="e">
        <f>IF(SUM(EC$522:EC$523)=0,IF(EC139="","",EC139*('[7]Param-ARMS Data'!DX$726/100)*'[7]Param-ARMS Data'!DX$724*1000),"")</f>
        <v>#VALUE!</v>
      </c>
      <c r="ED147" s="88" t="e">
        <f>IF(SUM(ED$522:ED$523)=0,IF(ED139="","",ED139*('[7]Param-ARMS Data'!DY$726/100)*'[7]Param-ARMS Data'!DY$724*1000),"")</f>
        <v>#VALUE!</v>
      </c>
      <c r="EE147" s="88" t="e">
        <f>IF(SUM(EE$522:EE$523)=0,IF(EE139="","",EE139*('[7]Param-ARMS Data'!DZ$726/100)*'[7]Param-ARMS Data'!DZ$724*1000),"")</f>
        <v>#VALUE!</v>
      </c>
      <c r="EF147" s="88">
        <f>IF(SUM(EF$522:EF$523)=0,IF(EF139="","",EF139*('[7]Param-ARMS Data'!EA$726/100)*'[7]Param-ARMS Data'!EA$724*1000),"")</f>
        <v>393.42223245000008</v>
      </c>
      <c r="EG147" s="88">
        <f>IF(SUM(EG$522:EG$523)=0,IF(EG139="","",EG139*('[7]Param-ARMS Data'!EB$726/100)*'[7]Param-ARMS Data'!EB$724*1000),"")</f>
        <v>154.80403049999998</v>
      </c>
      <c r="EH147" s="88" t="e">
        <f>IF(SUM(EH$522:EH$523)=0,IF(EH139="","",EH139*('[7]Param-ARMS Data'!EC$726/100)*'[7]Param-ARMS Data'!EC$724*1000),"")</f>
        <v>#VALUE!</v>
      </c>
      <c r="EI147" s="88">
        <f>IF(SUM(EI$522:EI$523)=0,IF(EI139="","",EI139*('[7]Param-ARMS Data'!ED$726/100)*'[7]Param-ARMS Data'!ED$724*1000),"")</f>
        <v>1147.1052375000002</v>
      </c>
      <c r="EJ147" s="88">
        <f>IF(SUM(EJ$522:EJ$523)=0,IF(EJ139="","",EJ139*('[7]Param-ARMS Data'!EE$726/100)*'[7]Param-ARMS Data'!EE$724*1000),"")</f>
        <v>686.00977199999988</v>
      </c>
      <c r="EK147" s="88" t="e">
        <f>IF(SUM(EK$522:EK$523)=0,IF(EK139="","",EK139*('[7]Param-ARMS Data'!EF$726/100)*'[7]Param-ARMS Data'!EF$724*1000),"")</f>
        <v>#VALUE!</v>
      </c>
      <c r="EL147" s="88" t="e">
        <f>IF(SUM(EL$522:EL$523)=0,IF(EL139="","",EL139*('[7]Param-ARMS Data'!EG$726/100)*'[7]Param-ARMS Data'!EG$724*1000),"")</f>
        <v>#VALUE!</v>
      </c>
      <c r="EM147" s="88" t="e">
        <f>IF(SUM(EM$522:EM$523)=0,IF(EM139="","",EM139*('[7]Param-ARMS Data'!EH$726/100)*'[7]Param-ARMS Data'!EH$724*1000),"")</f>
        <v>#VALUE!</v>
      </c>
      <c r="EN147" s="88" t="e">
        <f>IF(SUM(EN$522:EN$523)=0,IF(EN139="","",EN139*('[7]Param-ARMS Data'!EI$726/100)*'[7]Param-ARMS Data'!EI$724*1000),"")</f>
        <v>#VALUE!</v>
      </c>
      <c r="EO147" s="88" t="e">
        <f>IF(SUM(EO$522:EO$523)=0,IF(EO139="","",EO139*('[7]Param-ARMS Data'!EJ$726/100)*'[7]Param-ARMS Data'!EJ$724*1000),"")</f>
        <v>#VALUE!</v>
      </c>
      <c r="EP147" s="88" t="e">
        <f>IF(SUM(EP$522:EP$523)=0,IF(EP139="","",EP139*('[7]Param-ARMS Data'!EK$726/100)*'[7]Param-ARMS Data'!EK$724*1000),"")</f>
        <v>#VALUE!</v>
      </c>
      <c r="EQ147" s="88">
        <f>IF(SUM(EQ$522:EQ$523)=0,IF(EQ139="","",EQ139*('[7]Param-ARMS Data'!EL$726/100)*'[7]Param-ARMS Data'!EL$724*1000),"")</f>
        <v>357.22504620000007</v>
      </c>
      <c r="ER147" s="88">
        <f>IF(SUM(ER$522:ER$523)=0,IF(ER139="","",ER139*('[7]Param-ARMS Data'!EM$726/100)*'[7]Param-ARMS Data'!EM$724*1000),"")</f>
        <v>147.37823280000001</v>
      </c>
      <c r="ES147" s="88">
        <f>IF(SUM(ES$522:ES$523)=0,IF(ES139="","",ES139*('[7]Param-ARMS Data'!EN$726/100)*'[7]Param-ARMS Data'!EN$724*1000),"")</f>
        <v>98.545617549999989</v>
      </c>
      <c r="ET147" s="88" t="e">
        <f>IF(SUM(ET$522:ET$523)=0,IF(ET139="","",ET139*('[7]Param-ARMS Data'!EO$726/100)*'[7]Param-ARMS Data'!EO$724*1000),"")</f>
        <v>#VALUE!</v>
      </c>
      <c r="EU147" s="88">
        <f>IF(SUM(EU$522:EU$523)=0,IF(EU139="","",EU139*('[7]Param-ARMS Data'!EP$726/100)*'[7]Param-ARMS Data'!EP$724*1000),"")</f>
        <v>426.15442320000005</v>
      </c>
      <c r="EV147" s="88">
        <f>IF(SUM(EV$522:EV$523)=0,IF(EV139="","",EV139*('[7]Param-ARMS Data'!EQ$726/100)*'[7]Param-ARMS Data'!EQ$724*1000),"")</f>
        <v>546.37469599999997</v>
      </c>
      <c r="EW147" s="88" t="e">
        <f>IF(SUM(EW$522:EW$523)=0,IF(EW139="","",EW139*('[7]Param-ARMS Data'!ER$726/100)*'[7]Param-ARMS Data'!ER$724*1000),"")</f>
        <v>#VALUE!</v>
      </c>
      <c r="EX147" s="88" t="e">
        <f>IF(SUM(EX$522:EX$523)=0,IF(EX139="","",EX139*('[7]Param-ARMS Data'!ES$726/100)*'[7]Param-ARMS Data'!ES$724*1000),"")</f>
        <v>#VALUE!</v>
      </c>
      <c r="EY147" s="88" t="e">
        <f>IF(SUM(EY$522:EY$523)=0,IF(EY139="","",EY139*('[7]Param-ARMS Data'!ET$726/100)*'[7]Param-ARMS Data'!ET$724*1000),"")</f>
        <v>#VALUE!</v>
      </c>
      <c r="EZ147" s="88" t="e">
        <f>IF(SUM(EZ$522:EZ$523)=0,IF(EZ139="","",EZ139*('[7]Param-ARMS Data'!EU$726/100)*'[7]Param-ARMS Data'!EU$724*1000),"")</f>
        <v>#VALUE!</v>
      </c>
      <c r="FA147" s="88">
        <f>IF(SUM(FA$522:FA$523)=0,IF(FA139="","",FA139*('[7]Param-ARMS Data'!EV$726/100)*'[7]Param-ARMS Data'!EV$724*1000),"")</f>
        <v>203.54122004999996</v>
      </c>
      <c r="FB147" s="88">
        <f>IF(SUM(FB$522:FB$523)=0,IF(FB139="","",FB139*('[7]Param-ARMS Data'!EW$726/100)*'[7]Param-ARMS Data'!EW$724*1000),"")</f>
        <v>140.04846075000003</v>
      </c>
      <c r="FC147" s="88">
        <f>IF(SUM(FC$522:FC$523)=0,IF(FC139="","",FC139*('[7]Param-ARMS Data'!EX$726/100)*'[7]Param-ARMS Data'!EX$724*1000),"")</f>
        <v>115.16292610000001</v>
      </c>
      <c r="FD147" s="88" t="e">
        <f>IF(SUM(FD$522:FD$523)=0,IF(FD139="","",FD139*('[7]Param-ARMS Data'!EY$726/100)*'[7]Param-ARMS Data'!EY$724*1000),"")</f>
        <v>#VALUE!</v>
      </c>
      <c r="FE147" s="88">
        <f>IF(SUM(FE$522:FE$523)=0,IF(FE139="","",FE139*('[7]Param-ARMS Data'!EZ$726/100)*'[7]Param-ARMS Data'!EZ$724*1000),"")</f>
        <v>213.10005760000001</v>
      </c>
      <c r="FF147" s="88">
        <f>IF(SUM(FF$522:FF$523)=0,IF(FF139="","",FF139*('[7]Param-ARMS Data'!FA$726/100)*'[7]Param-ARMS Data'!FA$724*1000),"")</f>
        <v>290.2635641</v>
      </c>
      <c r="FG147" s="88" t="e">
        <f>IF(SUM(FG$522:FG$523)=0,IF(FG139="","",FG139*('[7]Param-ARMS Data'!FB$726/100)*'[7]Param-ARMS Data'!FB$724*1000),"")</f>
        <v>#VALUE!</v>
      </c>
      <c r="FH147" s="88" t="e">
        <f>IF(SUM(FH$522:FH$523)=0,IF(FH139="","",FH139*('[7]Param-ARMS Data'!FC$726/100)*'[7]Param-ARMS Data'!FC$724*1000),"")</f>
        <v>#VALUE!</v>
      </c>
      <c r="FI147" s="88">
        <f>IF(SUM(FI$522:FI$523)=0,IF(FI139="","",FI139*('[7]Param-ARMS Data'!FD$726/100)*'[7]Param-ARMS Data'!FD$724*1000),"")</f>
        <v>203.51694209999999</v>
      </c>
      <c r="FJ147" s="88" t="e">
        <f>IF(SUM(FJ$522:FJ$523)=0,IF(FJ139="","",FJ139*('[7]Param-ARMS Data'!FE$726/100)*'[7]Param-ARMS Data'!FE$724*1000),"")</f>
        <v>#VALUE!</v>
      </c>
      <c r="FK147" s="88">
        <f>IF(SUM(FK$522:FK$523)=0,IF(FK139="","",FK139*('[7]Param-ARMS Data'!FF$726/100)*'[7]Param-ARMS Data'!FF$724*1000),"")</f>
        <v>343.48416824999998</v>
      </c>
      <c r="FL147" s="88">
        <f>IF(SUM(FL$522:FL$523)=0,IF(FL139="","",FL139*('[7]Param-ARMS Data'!FG$726/100)*'[7]Param-ARMS Data'!FG$724*1000),"")</f>
        <v>108.2007478</v>
      </c>
      <c r="FM147" s="88">
        <f>IF(SUM(FM$522:FM$523)=0,IF(FM139="","",FM139*('[7]Param-ARMS Data'!FH$726/100)*'[7]Param-ARMS Data'!FH$724*1000),"")</f>
        <v>107.75705160000001</v>
      </c>
      <c r="FN147" s="88" t="e">
        <f>IF(SUM(FN$522:FN$523)=0,IF(FN139="","",FN139*('[7]Param-ARMS Data'!FI$726/100)*'[7]Param-ARMS Data'!FI$724*1000),"")</f>
        <v>#VALUE!</v>
      </c>
      <c r="FO147" s="88">
        <f>IF(SUM(FO$522:FO$523)=0,IF(FO139="","",FO139*('[7]Param-ARMS Data'!FJ$726/100)*'[7]Param-ARMS Data'!FJ$724*1000),"")</f>
        <v>365.59244830000006</v>
      </c>
      <c r="FP147" s="88">
        <f>IF(SUM(FP$522:FP$523)=0,IF(FP139="","",FP139*('[7]Param-ARMS Data'!FK$726/100)*'[7]Param-ARMS Data'!FK$724*1000),"")</f>
        <v>440.95560600000005</v>
      </c>
      <c r="FQ147" s="88" t="e">
        <f>IF(SUM(FQ$522:FQ$523)=0,IF(FQ139="","",FQ139*('[7]Param-ARMS Data'!FL$726/100)*'[7]Param-ARMS Data'!FL$724*1000),"")</f>
        <v>#VALUE!</v>
      </c>
      <c r="FR147" s="88" t="e">
        <f>IF(SUM(FR$522:FR$523)=0,IF(FR139="","",FR139*('[7]Param-ARMS Data'!FM$726/100)*'[7]Param-ARMS Data'!FM$724*1000),"")</f>
        <v>#VALUE!</v>
      </c>
      <c r="FS147" s="88" t="e">
        <f>IF(SUM(FS$522:FS$523)=0,IF(FS139="","",FS139*('[7]Param-ARMS Data'!FN$726/100)*'[7]Param-ARMS Data'!FN$724*1000),"")</f>
        <v>#VALUE!</v>
      </c>
      <c r="FT147" s="88">
        <f>IF(SUM(FT$522:FT$523)=0,IF(FT139="","",FT139*('[7]Param-ARMS Data'!FO$726/100)*'[7]Param-ARMS Data'!FO$724*1000),"")</f>
        <v>278.66198800000001</v>
      </c>
      <c r="FU147" s="88" t="e">
        <f>IF(SUM(FU$522:FU$523)=0,IF(FU139="","",FU139*('[7]Param-ARMS Data'!FP$726/100)*'[7]Param-ARMS Data'!FP$724*1000),"")</f>
        <v>#VALUE!</v>
      </c>
      <c r="FV147" s="88">
        <f>IF(SUM(FV$522:FV$523)=0,IF(FV139="","",FV139*('[7]Param-ARMS Data'!FQ$726/100)*'[7]Param-ARMS Data'!FQ$724*1000),"")</f>
        <v>415.37512470000001</v>
      </c>
      <c r="FW147" s="88">
        <f>IF(SUM(FW$522:FW$523)=0,IF(FW139="","",FW139*('[7]Param-ARMS Data'!FR$726/100)*'[7]Param-ARMS Data'!FR$724*1000),"")</f>
        <v>139.28415689999997</v>
      </c>
      <c r="FX147" s="88">
        <f>IF(SUM(FX$522:FX$523)=0,IF(FX139="","",FX139*('[7]Param-ARMS Data'!FS$726/100)*'[7]Param-ARMS Data'!FS$724*1000),"")</f>
        <v>210.15938430000003</v>
      </c>
      <c r="FY147" s="88" t="e">
        <f>IF(SUM(FY$522:FY$523)=0,IF(FY139="","",FY139*('[7]Param-ARMS Data'!FT$726/100)*'[7]Param-ARMS Data'!FT$724*1000),"")</f>
        <v>#VALUE!</v>
      </c>
      <c r="FZ147" s="88">
        <f>IF(SUM(FZ$522:FZ$523)=0,IF(FZ139="","",FZ139*('[7]Param-ARMS Data'!FU$726/100)*'[7]Param-ARMS Data'!FU$724*1000),"")</f>
        <v>638.19197585000006</v>
      </c>
      <c r="GA147" s="88">
        <f>IF(SUM(GA$522:GA$523)=0,IF(GA139="","",GA139*('[7]Param-ARMS Data'!FV$726/100)*'[7]Param-ARMS Data'!FV$724*1000),"")</f>
        <v>537.70983975000001</v>
      </c>
      <c r="GB147" s="88" t="e">
        <f>IF(SUM(GB$522:GB$523)=0,IF(GB139="","",GB139*('[7]Param-ARMS Data'!FW$726/100)*'[7]Param-ARMS Data'!FW$724*1000),"")</f>
        <v>#VALUE!</v>
      </c>
      <c r="GC147" s="88" t="e">
        <f>IF(SUM(GC$522:GC$523)=0,IF(GC139="","",GC139*('[7]Param-ARMS Data'!FX$726/100)*'[7]Param-ARMS Data'!FX$724*1000),"")</f>
        <v>#VALUE!</v>
      </c>
      <c r="GD147" s="88" t="e">
        <f>IF(SUM(GD$522:GD$523)=0,IF(GD139="","",GD139*('[7]Param-ARMS Data'!FY$726/100)*'[7]Param-ARMS Data'!FY$724*1000),"")</f>
        <v>#VALUE!</v>
      </c>
      <c r="GE147" s="88">
        <f>IF(SUM(GE$522:GE$523)=0,IF(GE139="","",GE139*('[7]Param-ARMS Data'!FZ$726/100)*'[7]Param-ARMS Data'!FZ$724*1000),"")</f>
        <v>122.26277250000001</v>
      </c>
      <c r="GF147" s="88">
        <f>IF(SUM(GF$522:GF$523)=0,IF(GF139="","",GF139*('[7]Param-ARMS Data'!GA$726/100)*'[7]Param-ARMS Data'!GA$724*1000),"")</f>
        <v>59.387770200000006</v>
      </c>
      <c r="GG147" s="88" t="e">
        <f>IF(SUM(GG$522:GG$523)=0,IF(GG139="","",GG139*('[7]Param-ARMS Data'!GB$726/100)*'[7]Param-ARMS Data'!GB$724*1000),"")</f>
        <v>#VALUE!</v>
      </c>
      <c r="GH147" s="88" t="e">
        <f>IF(SUM(GH$522:GH$523)=0,IF(GH139="","",GH139*('[7]Param-ARMS Data'!GC$726/100)*'[7]Param-ARMS Data'!GC$724*1000),"")</f>
        <v>#VALUE!</v>
      </c>
      <c r="GI147" s="88">
        <f>IF(SUM(GI$522:GI$523)=0,IF(GI139="","",GI139*('[7]Param-ARMS Data'!GD$726/100)*'[7]Param-ARMS Data'!GD$724*1000),"")</f>
        <v>191.22629000000003</v>
      </c>
      <c r="GJ147" s="88" t="e">
        <f>IF(SUM(GJ$522:GJ$523)=0,IF(GJ139="","",GJ139*('[7]Param-ARMS Data'!GE$726/100)*'[7]Param-ARMS Data'!GE$724*1000),"")</f>
        <v>#VALUE!</v>
      </c>
      <c r="GK147" s="88">
        <f>IF(SUM(GK$522:GK$523)=0,IF(GK139="","",GK139*('[7]Param-ARMS Data'!GF$726/100)*'[7]Param-ARMS Data'!GF$724*1000),"")</f>
        <v>346.68461299999996</v>
      </c>
      <c r="GL147" s="88">
        <f>IF(SUM(GL$522:GL$523)=0,IF(GL139="","",GL139*('[7]Param-ARMS Data'!GG$726/100)*'[7]Param-ARMS Data'!GG$724*1000),"")</f>
        <v>365.20785899999998</v>
      </c>
      <c r="GM147" s="88" t="e">
        <f>IF(SUM(GM$522:GM$523)=0,IF(GM139="","",GM139*('[7]Param-ARMS Data'!GH$726/100)*'[7]Param-ARMS Data'!GH$724*1000),"")</f>
        <v>#VALUE!</v>
      </c>
      <c r="GN147" s="88" t="e">
        <f>IF(SUM(GN$522:GN$523)=0,IF(GN139="","",GN139*('[7]Param-ARMS Data'!GI$726/100)*'[7]Param-ARMS Data'!GI$724*1000),"")</f>
        <v>#VALUE!</v>
      </c>
      <c r="GO147" s="88" t="e">
        <f>IF(SUM(GO$522:GO$523)=0,IF(GO139="","",GO139*('[7]Param-ARMS Data'!GJ$726/100)*'[7]Param-ARMS Data'!GJ$724*1000),"")</f>
        <v>#VALUE!</v>
      </c>
      <c r="GP147" s="88">
        <f>IF(SUM(GP$522:GP$523)=0,IF(GP139="","",GP139*('[7]Param-ARMS Data'!GK$726/100)*'[7]Param-ARMS Data'!GK$724*1000),"")</f>
        <v>376.18460579999999</v>
      </c>
      <c r="GQ147" s="88">
        <f>IF(SUM(GQ$522:GQ$523)=0,IF(GQ139="","",GQ139*('[7]Param-ARMS Data'!GL$726/100)*'[7]Param-ARMS Data'!GL$724*1000),"")</f>
        <v>132.18845804999998</v>
      </c>
      <c r="GR147" s="88" t="e">
        <f>IF(SUM(GR$522:GR$523)=0,IF(GR139="","",GR139*('[7]Param-ARMS Data'!GM$726/100)*'[7]Param-ARMS Data'!GM$724*1000),"")</f>
        <v>#VALUE!</v>
      </c>
      <c r="GS147" s="88" t="e">
        <f>IF(SUM(GS$522:GS$523)=0,IF(GS139="","",GS139*('[7]Param-ARMS Data'!GN$726/100)*'[7]Param-ARMS Data'!GN$724*1000),"")</f>
        <v>#VALUE!</v>
      </c>
      <c r="GT147" s="88" t="e">
        <f>IF(SUM(GT$522:GT$523)=0,IF(GT139="","",GT139*('[7]Param-ARMS Data'!GO$726/100)*'[7]Param-ARMS Data'!GO$724*1000),"")</f>
        <v>#VALUE!</v>
      </c>
      <c r="GU147" s="88" t="e">
        <f>IF(SUM(GU$522:GU$523)=0,IF(GU139="","",GU139*('[7]Param-ARMS Data'!GP$726/100)*'[7]Param-ARMS Data'!GP$724*1000),"")</f>
        <v>#VALUE!</v>
      </c>
      <c r="GV147" s="88" t="e">
        <f>IF(SUM(GV$522:GV$523)=0,IF(GV139="","",GV139*('[7]Param-ARMS Data'!GQ$726/100)*'[7]Param-ARMS Data'!GQ$724*1000),"")</f>
        <v>#VALUE!</v>
      </c>
      <c r="GW147" s="88" t="e">
        <f>IF(SUM(GW$522:GW$523)=0,IF(GW139="","",GW139*('[7]Param-ARMS Data'!GR$726/100)*'[7]Param-ARMS Data'!GR$724*1000),"")</f>
        <v>#VALUE!</v>
      </c>
      <c r="GX147" s="88">
        <f>IF(SUM(GX$522:GX$523)=0,IF(GX139="","",GX139*('[7]Param-ARMS Data'!GS$726/100)*'[7]Param-ARMS Data'!GS$724*1000),"")</f>
        <v>248.90322199999997</v>
      </c>
      <c r="GY147" s="88" t="e">
        <f>IF(SUM(GY$522:GY$523)=0,IF(GY139="","",GY139*('[7]Param-ARMS Data'!GT$726/100)*'[7]Param-ARMS Data'!GT$724*1000),"")</f>
        <v>#VALUE!</v>
      </c>
      <c r="GZ147" s="88" t="e">
        <f>IF(SUM(GZ$522:GZ$523)=0,IF(GZ139="","",GZ139*('[7]Param-ARMS Data'!GU$726/100)*'[7]Param-ARMS Data'!GU$724*1000),"")</f>
        <v>#VALUE!</v>
      </c>
      <c r="HA147" s="88" t="e">
        <f>IF(SUM(HA$522:HA$523)=0,IF(HA139="","",HA139*('[7]Param-ARMS Data'!GV$726/100)*'[7]Param-ARMS Data'!GV$724*1000),"")</f>
        <v>#VALUE!</v>
      </c>
      <c r="HB147" s="88" t="e">
        <f>IF(SUM(HB$522:HB$523)=0,IF(HB139="","",HB139*('[7]Param-ARMS Data'!GW$726/100)*'[7]Param-ARMS Data'!GW$724*1000),"")</f>
        <v>#VALUE!</v>
      </c>
      <c r="HC147" s="88">
        <f>IF(SUM(HC$522:HC$523)=0,IF(HC139="","",HC139*('[7]Param-ARMS Data'!GX$726/100)*'[7]Param-ARMS Data'!GX$724*1000),"")</f>
        <v>129.2093936</v>
      </c>
      <c r="HD147" s="88">
        <f>IF(SUM(HD$522:HD$523)=0,IF(HD139="","",HD139*('[7]Param-ARMS Data'!GY$726/100)*'[7]Param-ARMS Data'!GY$724*1000),"")</f>
        <v>64.073999999999998</v>
      </c>
      <c r="HE147" s="88">
        <f>IF(SUM(HE$522:HE$523)=0,IF(HE139="","",HE139*('[7]Param-ARMS Data'!GZ$726/100)*'[7]Param-ARMS Data'!GZ$724*1000),"")</f>
        <v>223.12500000000003</v>
      </c>
      <c r="HF147" s="88">
        <f>IF(SUM(HF$522:HF$523)=0,IF(HF139="","",HF139*('[7]Param-ARMS Data'!HA$726/100)*'[7]Param-ARMS Data'!HA$724*1000),"")</f>
        <v>52.79</v>
      </c>
      <c r="HG147" s="88">
        <f>IF(SUM(HG$522:HG$523)=0,IF(HG139="","",HG139*('[7]Param-ARMS Data'!HB$726/100)*'[7]Param-ARMS Data'!HB$724*1000),"")</f>
        <v>118.86300000000001</v>
      </c>
      <c r="HH147" s="88">
        <f>IF(SUM(HH$522:HH$523)=0,IF(HH139="","",HH139*('[7]Param-ARMS Data'!HC$726/100)*'[7]Param-ARMS Data'!HC$724*1000),"")</f>
        <v>302.63749999999993</v>
      </c>
      <c r="HI147" s="88">
        <f>IF(SUM(HI$522:HI$523)=0,IF(HI139="","",HI139*('[7]Param-ARMS Data'!HD$726/100)*'[7]Param-ARMS Data'!HD$724*1000),"")</f>
        <v>96.960000000000008</v>
      </c>
      <c r="HJ147" s="88">
        <f>IF(SUM(HJ$522:HJ$523)=0,IF(HJ139="","",HJ139*('[7]Param-ARMS Data'!HE$726/100)*'[7]Param-ARMS Data'!HE$724*1000),"")</f>
        <v>205.08125000000001</v>
      </c>
      <c r="HK147" s="88">
        <f>IF(SUM(HK$522:HK$523)=0,IF(HK139="","",HK139*('[7]Param-ARMS Data'!HF$726/100)*'[7]Param-ARMS Data'!HF$724*1000),"")</f>
        <v>157.90250000000003</v>
      </c>
      <c r="HL147" s="88">
        <f>IF(SUM(HL$522:HL$523)=0,IF(HL139="","",HL139*('[7]Param-ARMS Data'!HG$726/100)*'[7]Param-ARMS Data'!HG$724*1000),"")</f>
        <v>321.14600000000002</v>
      </c>
      <c r="HM147" s="88">
        <f>IF(SUM(HM$522:HM$523)=0,IF(HM139="","",HM139*('[7]Param-ARMS Data'!HH$726/100)*'[7]Param-ARMS Data'!HH$724*1000),"")</f>
        <v>135.50799999999998</v>
      </c>
      <c r="HN147" s="88" t="e">
        <f>IF(SUM(HN$522:HN$523)=0,IF(HN139="","",HN139*('[7]Param-ARMS Data'!HI$726/100)*'[7]Param-ARMS Data'!HI$724*1000),"")</f>
        <v>#VALUE!</v>
      </c>
      <c r="HO147" s="88">
        <f>IF(SUM(HO$522:HO$523)=0,IF(HO139="","",HO139*('[7]Param-ARMS Data'!HJ$726/100)*'[7]Param-ARMS Data'!HJ$724*1000),"")</f>
        <v>428</v>
      </c>
      <c r="HP147" s="88">
        <f>IF(SUM(HP$522:HP$523)=0,IF(HP139="","",HP139*('[7]Param-ARMS Data'!HK$726/100)*'[7]Param-ARMS Data'!HK$724*1000),"")</f>
        <v>88.853969500000019</v>
      </c>
      <c r="HQ147" s="88" t="e">
        <f>IF(SUM(HQ$522:HQ$523)=0,IF(HQ139="","",HQ139*('[7]Param-ARMS Data'!HL$726/100)*'[7]Param-ARMS Data'!HL$724*1000),"")</f>
        <v>#VALUE!</v>
      </c>
      <c r="HR147" s="88" t="e">
        <f>IF(SUM(HR$522:HR$523)=0,IF(HR139="","",HR139*('[7]Param-ARMS Data'!HM$726/100)*'[7]Param-ARMS Data'!HM$724*1000),"")</f>
        <v>#VALUE!</v>
      </c>
      <c r="HS147" s="88" t="e">
        <f>IF(SUM(HS$522:HS$523)=0,IF(HS139="","",HS139*('[7]Param-ARMS Data'!HN$726/100)*'[7]Param-ARMS Data'!HN$724*1000),"")</f>
        <v>#VALUE!</v>
      </c>
      <c r="HT147" s="88">
        <f>IF(SUM(HT$522:HT$523)=0,IF(HT139="","",HT139*('[7]Param-ARMS Data'!HO$726/100)*'[7]Param-ARMS Data'!HO$724*1000),"")</f>
        <v>46.660000000000004</v>
      </c>
      <c r="HU147" s="88" t="e">
        <f>IF(SUM(HU$522:HU$523)=0,IF(HU139="","",HU139*('[7]Param-ARMS Data'!HP$726/100)*'[7]Param-ARMS Data'!HP$724*1000),"")</f>
        <v>#VALUE!</v>
      </c>
      <c r="HV147" s="88" t="e">
        <f>IF(SUM(HV$522:HV$523)=0,IF(HV139="","",HV139*('[7]Param-ARMS Data'!HQ$726/100)*'[7]Param-ARMS Data'!HQ$724*1000),"")</f>
        <v>#VALUE!</v>
      </c>
      <c r="HW147" s="88" t="e">
        <f>IF(SUM(HW$522:HW$523)=0,IF(HW139="","",HW139*('[7]Param-ARMS Data'!HR$726/100)*'[7]Param-ARMS Data'!HR$724*1000),"")</f>
        <v>#VALUE!</v>
      </c>
      <c r="HX147" s="88" t="e">
        <f>IF(SUM(HX$522:HX$523)=0,IF(HX139="","",HX139*('[7]Param-ARMS Data'!HS$726/100)*'[7]Param-ARMS Data'!HS$724*1000),"")</f>
        <v>#VALUE!</v>
      </c>
      <c r="HY147" s="88" t="e">
        <f>IF(SUM(HY$522:HY$523)=0,IF(HY139="","",HY139*('[7]Param-ARMS Data'!HT$726/100)*'[7]Param-ARMS Data'!HT$724*1000),"")</f>
        <v>#VALUE!</v>
      </c>
      <c r="HZ147" s="88" t="e">
        <f>IF(SUM(HZ$522:HZ$523)=0,IF(HZ139="","",HZ139*('[7]Param-ARMS Data'!HU$726/100)*'[7]Param-ARMS Data'!HU$724*1000),"")</f>
        <v>#VALUE!</v>
      </c>
      <c r="IA147" s="88" t="e">
        <f>IF(SUM(IA$522:IA$523)=0,IF(IA139="","",IA139*('[7]Param-ARMS Data'!HV$726/100)*'[7]Param-ARMS Data'!HV$724*1000),"")</f>
        <v>#VALUE!</v>
      </c>
      <c r="IB147" s="88" t="e">
        <f>IF(SUM(IB$522:IB$523)=0,IF(IB139="","",IB139*('[7]Param-ARMS Data'!HW$726/100)*'[7]Param-ARMS Data'!HW$724*1000),"")</f>
        <v>#VALUE!</v>
      </c>
      <c r="IC147" s="88" t="e">
        <f>IF(SUM(IC$522:IC$523)=0,IF(IC139="","",IC139*('[7]Param-ARMS Data'!HX$726/100)*'[7]Param-ARMS Data'!HX$724*1000),"")</f>
        <v>#VALUE!</v>
      </c>
      <c r="ID147" s="88" t="e">
        <f>IF(SUM(ID$522:ID$523)=0,IF(ID139="","",ID139*('[7]Param-ARMS Data'!HY$726/100)*'[7]Param-ARMS Data'!HY$724*1000),"")</f>
        <v>#VALUE!</v>
      </c>
      <c r="IE147" s="88" t="e">
        <f>IF(SUM(IE$522:IE$523)=0,IF(IE139="","",IE139*('[7]Param-ARMS Data'!HZ$726/100)*'[7]Param-ARMS Data'!HZ$724*1000),"")</f>
        <v>#VALUE!</v>
      </c>
      <c r="IF147" s="88" t="e">
        <f>IF(SUM(IF$522:IF$523)=0,IF(IF139="","",IF139*('[7]Param-ARMS Data'!IA$726/100)*'[7]Param-ARMS Data'!IA$724*1000),"")</f>
        <v>#VALUE!</v>
      </c>
      <c r="IG147" s="88" t="e">
        <f>IF(SUM(IG$522:IG$523)=0,IF(IG139="","",IG139*('[7]Param-ARMS Data'!IB$726/100)*'[7]Param-ARMS Data'!IB$724*1000),"")</f>
        <v>#VALUE!</v>
      </c>
      <c r="IH147" s="88" t="e">
        <f>IF(SUM(IH$522:IH$523)=0,IF(IH139="","",IH139*('[7]Param-ARMS Data'!IC$726/100)*'[7]Param-ARMS Data'!IC$724*1000),"")</f>
        <v>#VALUE!</v>
      </c>
      <c r="II147" s="88" t="e">
        <f>IF(SUM(II$522:II$523)=0,IF(II139="","",II139*('[7]Param-ARMS Data'!ID$726/100)*'[7]Param-ARMS Data'!ID$724*1000),"")</f>
        <v>#VALUE!</v>
      </c>
      <c r="IJ147" s="88" t="e">
        <f>IF(SUM(IJ$522:IJ$523)=0,IF(IJ139="","",IJ139*('[7]Param-ARMS Data'!IE$726/100)*'[7]Param-ARMS Data'!IE$724*1000),"")</f>
        <v>#VALUE!</v>
      </c>
      <c r="IK147" s="88" t="e">
        <f>IF(SUM(IK$522:IK$523)=0,IF(IK139="","",IK139*('[7]Param-ARMS Data'!IF$726/100)*'[7]Param-ARMS Data'!IF$724*1000),"")</f>
        <v>#VALUE!</v>
      </c>
      <c r="IL147" s="88" t="e">
        <f>IF(SUM(IL$522:IL$523)=0,IF(IL139="","",IL139*('[7]Param-ARMS Data'!IG$726/100)*'[7]Param-ARMS Data'!IG$724*1000),"")</f>
        <v>#VALUE!</v>
      </c>
      <c r="IM147" s="88" t="e">
        <f>IF(SUM(IM$522:IM$523)=0,IF(IM139="","",IM139*('[7]Param-ARMS Data'!IH$726/100)*'[7]Param-ARMS Data'!IH$724*1000),"")</f>
        <v>#VALUE!</v>
      </c>
      <c r="IN147" s="88" t="e">
        <f>IF(SUM(IN$522:IN$523)=0,IF(IN139="","",IN139*('[7]Param-ARMS Data'!II$726/100)*'[7]Param-ARMS Data'!II$724*1000),"")</f>
        <v>#VALUE!</v>
      </c>
      <c r="IO147" s="88" t="e">
        <f>IF(SUM(IO$522:IO$523)=0,IF(IO139="","",IO139*('[7]Param-ARMS Data'!IJ$726/100)*'[7]Param-ARMS Data'!IJ$724*1000),"")</f>
        <v>#VALUE!</v>
      </c>
      <c r="IP147" s="88" t="e">
        <f>IF(SUM(IP$522:IP$523)=0,IF(IP139="","",IP139*('[7]Param-ARMS Data'!IK$726/100)*'[7]Param-ARMS Data'!IK$724*1000),"")</f>
        <v>#VALUE!</v>
      </c>
      <c r="IQ147" s="88">
        <f>IF(SUM(IQ$522:IQ$523)=0,IF(IQ139="","",IQ139*('[7]Param-ARMS Data'!IL$726/100)*'[7]Param-ARMS Data'!IL$724*1000),"")</f>
        <v>1299.2728474</v>
      </c>
      <c r="IR147" s="88">
        <f>IF(SUM(IR$522:IR$523)=0,IF(IR139="","",IR139*('[7]Param-ARMS Data'!IM$726/100)*'[7]Param-ARMS Data'!IM$724*1000),"")</f>
        <v>1305.3005239500001</v>
      </c>
      <c r="IS147" s="88">
        <f>IF(SUM(IS$522:IS$523)=0,IF(IS139="","",IS139*('[7]Param-ARMS Data'!IN$726/100)*'[7]Param-ARMS Data'!IN$724*1000),"")</f>
        <v>3581.3200985999997</v>
      </c>
      <c r="IT147" s="88" t="e">
        <f>IF(SUM(IT$522:IT$523)=0,IF(IT139="","",IT139*('[7]Param-ARMS Data'!IO$726/100)*'[7]Param-ARMS Data'!IO$724*1000),"")</f>
        <v>#VALUE!</v>
      </c>
      <c r="IU147" s="88" t="e">
        <f>IF(SUM(IU$522:IU$523)=0,IF(IU139="","",IU139*('[7]Param-ARMS Data'!IP$726/100)*'[7]Param-ARMS Data'!IP$724*1000),"")</f>
        <v>#VALUE!</v>
      </c>
      <c r="IV147" s="88" t="e">
        <f>IF(SUM(IV$522:IV$523)=0,IF(IV139="","",IV139*('[7]Param-ARMS Data'!IQ$726/100)*'[7]Param-ARMS Data'!IQ$724*1000),"")</f>
        <v>#VALUE!</v>
      </c>
      <c r="IW147" s="88">
        <f>IF(SUM(IW$522:IW$523)=0,IF(IW139="","",IW139*('[7]Param-ARMS Data'!IR$726/100)*'[7]Param-ARMS Data'!IR$724*1000),"")</f>
        <v>529.38081499999998</v>
      </c>
      <c r="IX147" s="88">
        <f>IF(SUM(IX$522:IX$523)=0,IF(IX139="","",IX139*('[7]Param-ARMS Data'!IS$726/100)*'[7]Param-ARMS Data'!IS$724*1000),"")</f>
        <v>1140.2191682000002</v>
      </c>
      <c r="IY147" s="88" t="e">
        <f>IF(SUM(IY$522:IY$523)=0,IF(IY139="","",IY139*('[7]Param-ARMS Data'!IT$726/100)*'[7]Param-ARMS Data'!IT$724*1000),"")</f>
        <v>#VALUE!</v>
      </c>
      <c r="IZ147" s="88" t="e">
        <f>IF(SUM(IZ$522:IZ$523)=0,IF(IZ139="","",IZ139*('[7]Param-ARMS Data'!IU$726/100)*'[7]Param-ARMS Data'!IU$724*1000),"")</f>
        <v>#VALUE!</v>
      </c>
      <c r="JA147" s="88" t="e">
        <f>IF(SUM(JA$522:JA$523)=0,IF(JA139="","",JA139*('[7]Param-ARMS Data'!IV$726/100)*'[7]Param-ARMS Data'!IV$724*1000),"")</f>
        <v>#VALUE!</v>
      </c>
      <c r="JB147" s="88">
        <f>IF(SUM(JB$522:JB$523)=0,IF(JB139="","",JB139*('[7]Param-ARMS Data'!IW$726/100)*'[7]Param-ARMS Data'!IW$724*1000),"")</f>
        <v>208.67804870000001</v>
      </c>
      <c r="JC147" s="88">
        <f>IF(SUM(JC$522:JC$523)=0,IF(JC139="","",JC139*('[7]Param-ARMS Data'!IX$726/100)*'[7]Param-ARMS Data'!IX$724*1000),"")</f>
        <v>3108.0219735999999</v>
      </c>
      <c r="JD147" s="88">
        <f>IF(SUM(JD$522:JD$523)=0,IF(JD139="","",JD139*('[7]Param-ARMS Data'!IY$726/100)*'[7]Param-ARMS Data'!IY$724*1000),"")</f>
        <v>379.01826900000003</v>
      </c>
      <c r="JE147" s="88">
        <f>IF(SUM(JE$522:JE$523)=0,IF(JE139="","",JE139*('[7]Param-ARMS Data'!IZ$726/100)*'[7]Param-ARMS Data'!IZ$724*1000),"")</f>
        <v>684.85775215000012</v>
      </c>
      <c r="JF147" s="88" t="e">
        <f>IF(SUM(JF$522:JF$523)=0,IF(JF139="","",JF139*('[7]Param-ARMS Data'!JA$726/100)*'[7]Param-ARMS Data'!JA$724*1000),"")</f>
        <v>#VALUE!</v>
      </c>
      <c r="JG147" s="88">
        <f>IF(SUM(JG$522:JG$523)=0,IF(JG139="","",JG139*('[7]Param-ARMS Data'!JB$726/100)*'[7]Param-ARMS Data'!JB$724*1000),"")</f>
        <v>911.75301645000002</v>
      </c>
      <c r="JH147" s="88" t="e">
        <f>IF(SUM(JH$522:JH$523)=0,IF(JH139="","",JH139*('[7]Param-ARMS Data'!JC$726/100)*'[7]Param-ARMS Data'!JC$724*1000),"")</f>
        <v>#VALUE!</v>
      </c>
      <c r="JI147" s="88">
        <f>IF(SUM(JI$522:JI$523)=0,IF(JI139="","",JI139*('[7]Param-ARMS Data'!JD$726/100)*'[7]Param-ARMS Data'!JD$724*1000),"")</f>
        <v>595.38933299999997</v>
      </c>
      <c r="JJ147" s="88">
        <f>IF(SUM(JJ$522:JJ$523)=0,IF(JJ139="","",JJ139*('[7]Param-ARMS Data'!JE$726/100)*'[7]Param-ARMS Data'!JE$724*1000),"")</f>
        <v>1028.7830345</v>
      </c>
      <c r="JK147" s="88">
        <f>IF(SUM(JK$522:JK$523)=0,IF(JK139="","",JK139*('[7]Param-ARMS Data'!JF$726/100)*'[7]Param-ARMS Data'!JF$724*1000),"")</f>
        <v>3851.0044627499997</v>
      </c>
      <c r="JL147" s="88" t="e">
        <f>IF(SUM(JL$522:JL$523)=0,IF(JL139="","",JL139*('[7]Param-ARMS Data'!JG$726/100)*'[7]Param-ARMS Data'!JG$724*1000),"")</f>
        <v>#VALUE!</v>
      </c>
      <c r="JM147" s="88" t="e">
        <f>IF(SUM(JM$522:JM$523)=0,IF(JM139="","",JM139*('[7]Param-ARMS Data'!JH$726/100)*'[7]Param-ARMS Data'!JH$724*1000),"")</f>
        <v>#VALUE!</v>
      </c>
      <c r="JN147" s="88" t="e">
        <f>IF(SUM(JN$522:JN$523)=0,IF(JN139="","",JN139*('[7]Param-ARMS Data'!JI$726/100)*'[7]Param-ARMS Data'!JI$724*1000),"")</f>
        <v>#VALUE!</v>
      </c>
      <c r="JO147" s="88">
        <f>IF(SUM(JO$522:JO$523)=0,IF(JO139="","",JO139*('[7]Param-ARMS Data'!JJ$726/100)*'[7]Param-ARMS Data'!JJ$724*1000),"")</f>
        <v>349.57330319999994</v>
      </c>
      <c r="JP147" s="88">
        <f>IF(SUM(JP$522:JP$523)=0,IF(JP139="","",JP139*('[7]Param-ARMS Data'!JK$726/100)*'[7]Param-ARMS Data'!JK$724*1000),"")</f>
        <v>1143.8900128</v>
      </c>
      <c r="JQ147" s="88" t="e">
        <f>IF(SUM(JQ$522:JQ$523)=0,IF(JQ139="","",JQ139*('[7]Param-ARMS Data'!JL$726/100)*'[7]Param-ARMS Data'!JL$724*1000),"")</f>
        <v>#VALUE!</v>
      </c>
      <c r="JR147" s="88" t="e">
        <f>IF(SUM(JR$522:JR$523)=0,IF(JR139="","",JR139*('[7]Param-ARMS Data'!JM$726/100)*'[7]Param-ARMS Data'!JM$724*1000),"")</f>
        <v>#VALUE!</v>
      </c>
      <c r="JS147" s="88">
        <f>IF(SUM(JS$522:JS$523)=0,IF(JS139="","",JS139*('[7]Param-ARMS Data'!JN$726/100)*'[7]Param-ARMS Data'!JN$724*1000),"")</f>
        <v>417.13569000000001</v>
      </c>
      <c r="JT147" s="88">
        <f>IF(SUM(JT$522:JT$523)=0,IF(JT139="","",JT139*('[7]Param-ARMS Data'!JO$726/100)*'[7]Param-ARMS Data'!JO$724*1000),"")</f>
        <v>367.51733640000003</v>
      </c>
      <c r="JU147" s="88">
        <f>IF(SUM(JU$522:JU$523)=0,IF(JU139="","",JU139*('[7]Param-ARMS Data'!JP$726/100)*'[7]Param-ARMS Data'!JP$724*1000),"")</f>
        <v>556.51606019999997</v>
      </c>
      <c r="JV147" s="88">
        <f>IF(SUM(JV$522:JV$523)=0,IF(JV139="","",JV139*('[7]Param-ARMS Data'!JQ$726/100)*'[7]Param-ARMS Data'!JQ$724*1000),"")</f>
        <v>842.22431549999999</v>
      </c>
      <c r="JW147" s="88" t="e">
        <f>IF(SUM(JW$522:JW$523)=0,IF(JW139="","",JW139*('[7]Param-ARMS Data'!JR$726/100)*'[7]Param-ARMS Data'!JR$724*1000),"")</f>
        <v>#VALUE!</v>
      </c>
      <c r="JX147" s="88" t="e">
        <f>IF(SUM(JX$522:JX$523)=0,IF(JX139="","",JX139*('[7]Param-ARMS Data'!JS$726/100)*'[7]Param-ARMS Data'!JS$724*1000),"")</f>
        <v>#VALUE!</v>
      </c>
      <c r="JY147" s="88">
        <f>IF(SUM(JY$522:JY$523)=0,IF(JY139="","",JY139*('[7]Param-ARMS Data'!JT$726/100)*'[7]Param-ARMS Data'!JT$724*1000),"")</f>
        <v>712.40601600000014</v>
      </c>
      <c r="JZ147" s="88">
        <f>IF(SUM(JZ$522:JZ$523)=0,IF(JZ139="","",JZ139*('[7]Param-ARMS Data'!JU$726/100)*'[7]Param-ARMS Data'!JU$724*1000),"")</f>
        <v>852.55554299999994</v>
      </c>
      <c r="KA147" s="88">
        <f>IF(SUM(KA$522:KA$523)=0,IF(KA139="","",KA139*('[7]Param-ARMS Data'!JV$726/100)*'[7]Param-ARMS Data'!JV$724*1000),"")</f>
        <v>3747.9279150000007</v>
      </c>
      <c r="KB147" s="88" t="e">
        <f>IF(SUM(KB$522:KB$523)=0,IF(KB139="","",KB139*('[7]Param-ARMS Data'!JW$726/100)*'[7]Param-ARMS Data'!JW$724*1000),"")</f>
        <v>#VALUE!</v>
      </c>
      <c r="KC147" s="88" t="e">
        <f>IF(SUM(KC$522:KC$523)=0,IF(KC139="","",KC139*('[7]Param-ARMS Data'!JX$726/100)*'[7]Param-ARMS Data'!JX$724*1000),"")</f>
        <v>#VALUE!</v>
      </c>
      <c r="KD147" s="88" t="e">
        <f>IF(SUM(KD$522:KD$523)=0,IF(KD139="","",KD139*('[7]Param-ARMS Data'!JY$726/100)*'[7]Param-ARMS Data'!JY$724*1000),"")</f>
        <v>#VALUE!</v>
      </c>
      <c r="KE147" s="88">
        <f>IF(SUM(KE$522:KE$523)=0,IF(KE139="","",KE139*('[7]Param-ARMS Data'!JZ$726/100)*'[7]Param-ARMS Data'!JZ$724*1000),"")</f>
        <v>549.27262719999987</v>
      </c>
      <c r="KF147" s="88">
        <f>IF(SUM(KF$522:KF$523)=0,IF(KF139="","",KF139*('[7]Param-ARMS Data'!KA$726/100)*'[7]Param-ARMS Data'!KA$724*1000),"")</f>
        <v>1327.82176845</v>
      </c>
      <c r="KG147" s="88" t="e">
        <f>IF(SUM(KG$522:KG$523)=0,IF(KG139="","",KG139*('[7]Param-ARMS Data'!KB$726/100)*'[7]Param-ARMS Data'!KB$724*1000),"")</f>
        <v>#VALUE!</v>
      </c>
      <c r="KH147" s="88">
        <f>IF(SUM(KH$522:KH$523)=0,IF(KH139="","",KH139*('[7]Param-ARMS Data'!KC$726/100)*'[7]Param-ARMS Data'!KC$724*1000),"")</f>
        <v>240.90471460000003</v>
      </c>
      <c r="KI147" s="88">
        <f>IF(SUM(KI$522:KI$523)=0,IF(KI139="","",KI139*('[7]Param-ARMS Data'!KD$726/100)*'[7]Param-ARMS Data'!KD$724*1000),"")</f>
        <v>1039.9724940000001</v>
      </c>
      <c r="KJ147" s="88">
        <f>IF(SUM(KJ$522:KJ$523)=0,IF(KJ139="","",KJ139*('[7]Param-ARMS Data'!KE$726/100)*'[7]Param-ARMS Data'!KE$724*1000),"")</f>
        <v>545.82134800000006</v>
      </c>
      <c r="KK147" s="88">
        <f>IF(SUM(KK$522:KK$523)=0,IF(KK139="","",KK139*('[7]Param-ARMS Data'!KF$726/100)*'[7]Param-ARMS Data'!KF$724*1000),"")</f>
        <v>391.8915432</v>
      </c>
      <c r="KL147" s="88">
        <f>IF(SUM(KL$522:KL$523)=0,IF(KL139="","",KL139*('[7]Param-ARMS Data'!KG$726/100)*'[7]Param-ARMS Data'!KG$724*1000),"")</f>
        <v>619.15219149999996</v>
      </c>
      <c r="KM147" s="88" t="e">
        <f>IF(SUM(KM$522:KM$523)=0,IF(KM139="","",KM139*('[7]Param-ARMS Data'!KH$726/100)*'[7]Param-ARMS Data'!KH$724*1000),"")</f>
        <v>#VALUE!</v>
      </c>
      <c r="KN147" s="88" t="e">
        <f>IF(SUM(KN$522:KN$523)=0,IF(KN139="","",KN139*('[7]Param-ARMS Data'!KI$726/100)*'[7]Param-ARMS Data'!KI$724*1000),"")</f>
        <v>#VALUE!</v>
      </c>
      <c r="KO147" s="88" t="e">
        <f>IF(SUM(KO$522:KO$523)=0,IF(KO139="","",KO139*('[7]Param-ARMS Data'!KJ$726/100)*'[7]Param-ARMS Data'!KJ$724*1000),"")</f>
        <v>#VALUE!</v>
      </c>
      <c r="KP147" s="88">
        <f>IF(SUM(KP$522:KP$523)=0,IF(KP139="","",KP139*('[7]Param-ARMS Data'!KK$726/100)*'[7]Param-ARMS Data'!KK$724*1000),"")</f>
        <v>1178.4526446</v>
      </c>
      <c r="KQ147" s="88">
        <f>IF(SUM(KQ$522:KQ$523)=0,IF(KQ139="","",KQ139*('[7]Param-ARMS Data'!KL$726/100)*'[7]Param-ARMS Data'!KL$724*1000),"")</f>
        <v>416.94985259999999</v>
      </c>
      <c r="KR147" s="88">
        <f>IF(SUM(KR$522:KR$523)=0,IF(KR139="","",KR139*('[7]Param-ARMS Data'!KM$726/100)*'[7]Param-ARMS Data'!KM$724*1000),"")</f>
        <v>4443.2342079999999</v>
      </c>
      <c r="KS147" s="88" t="e">
        <f>IF(SUM(KS$522:KS$523)=0,IF(KS139="","",KS139*('[7]Param-ARMS Data'!KN$726/100)*'[7]Param-ARMS Data'!KN$724*1000),"")</f>
        <v>#VALUE!</v>
      </c>
      <c r="KT147" s="88" t="e">
        <f>IF(SUM(KT$522:KT$523)=0,IF(KT139="","",KT139*('[7]Param-ARMS Data'!KO$726/100)*'[7]Param-ARMS Data'!KO$724*1000),"")</f>
        <v>#VALUE!</v>
      </c>
      <c r="KU147" s="88" t="e">
        <f>IF(SUM(KU$522:KU$523)=0,IF(KU139="","",KU139*('[7]Param-ARMS Data'!KP$726/100)*'[7]Param-ARMS Data'!KP$724*1000),"")</f>
        <v>#VALUE!</v>
      </c>
      <c r="KV147" s="88">
        <f>IF(SUM(KV$522:KV$523)=0,IF(KV139="","",KV139*('[7]Param-ARMS Data'!KQ$726/100)*'[7]Param-ARMS Data'!KQ$724*1000),"")</f>
        <v>727.47709650000013</v>
      </c>
      <c r="KW147" s="88" t="e">
        <f>IF(SUM(KW$522:KW$523)=0,IF(KW139="","",KW139*('[7]Param-ARMS Data'!KR$726/100)*'[7]Param-ARMS Data'!KR$724*1000),"")</f>
        <v>#VALUE!</v>
      </c>
      <c r="KX147" s="88" t="e">
        <f>IF(SUM(KX$522:KX$523)=0,IF(KX139="","",KX139*('[7]Param-ARMS Data'!KS$726/100)*'[7]Param-ARMS Data'!KS$724*1000),"")</f>
        <v>#VALUE!</v>
      </c>
      <c r="KY147" s="88" t="e">
        <f>IF(SUM(KY$522:KY$523)=0,IF(KY139="","",KY139*('[7]Param-ARMS Data'!KT$726/100)*'[7]Param-ARMS Data'!KT$724*1000),"")</f>
        <v>#VALUE!</v>
      </c>
      <c r="KZ147" s="88">
        <f>IF(SUM(KZ$522:KZ$523)=0,IF(KZ139="","",KZ139*('[7]Param-ARMS Data'!KU$726/100)*'[7]Param-ARMS Data'!KU$724*1000),"")</f>
        <v>1416.95956675</v>
      </c>
      <c r="LA147" s="88">
        <f>IF(SUM(LA$522:LA$523)=0,IF(LA139="","",LA139*('[7]Param-ARMS Data'!KV$726/100)*'[7]Param-ARMS Data'!KV$724*1000),"")</f>
        <v>309.90552300000002</v>
      </c>
      <c r="LB147" s="88" t="e">
        <f>IF(SUM(LB$522:LB$523)=0,IF(LB139="","",LB139*('[7]Param-ARMS Data'!KW$726/100)*'[7]Param-ARMS Data'!KW$724*1000),"")</f>
        <v>#VALUE!</v>
      </c>
      <c r="LC147" s="88">
        <f>IF(SUM(LC$522:LC$523)=0,IF(LC139="","",LC139*('[7]Param-ARMS Data'!KX$726/100)*'[7]Param-ARMS Data'!KX$724*1000),"")</f>
        <v>754.68947199999991</v>
      </c>
      <c r="LD147" s="88">
        <f>IF(SUM(LD$522:LD$523)=0,IF(LD139="","",LD139*('[7]Param-ARMS Data'!KY$726/100)*'[7]Param-ARMS Data'!KY$724*1000),"")</f>
        <v>616.56496919999995</v>
      </c>
      <c r="LE147" s="88" t="e">
        <f>IF(SUM(LE$522:LE$523)=0,IF(LE139="","",LE139*('[7]Param-ARMS Data'!KZ$726/100)*'[7]Param-ARMS Data'!KZ$724*1000),"")</f>
        <v>#VALUE!</v>
      </c>
      <c r="LF147" s="88">
        <f>IF(SUM(LF$522:LF$523)=0,IF(LF139="","",LF139*('[7]Param-ARMS Data'!LA$726/100)*'[7]Param-ARMS Data'!LA$724*1000),"")</f>
        <v>1079.7253782</v>
      </c>
      <c r="LG147" s="88" t="e">
        <f>IF(SUM(LG$522:LG$523)=0,IF(LG139="","",LG139*('[7]Param-ARMS Data'!LB$726/100)*'[7]Param-ARMS Data'!LB$724*1000),"")</f>
        <v>#VALUE!</v>
      </c>
      <c r="LH147" s="88">
        <f>IF(SUM(LH$522:LH$523)=0,IF(LH139="","",LH139*('[7]Param-ARMS Data'!LC$726/100)*'[7]Param-ARMS Data'!LC$724*1000),"")</f>
        <v>2355.5345352000004</v>
      </c>
      <c r="LI147" s="88">
        <f>IF(SUM(LI$522:LI$523)=0,IF(LI139="","",LI139*('[7]Param-ARMS Data'!LD$726/100)*'[7]Param-ARMS Data'!LD$724*1000),"")</f>
        <v>1354.7602579500003</v>
      </c>
      <c r="LJ147" s="88">
        <f>IF(SUM(LJ$522:LJ$523)=0,IF(LJ139="","",LJ139*('[7]Param-ARMS Data'!LE$726/100)*'[7]Param-ARMS Data'!LE$724*1000),"")</f>
        <v>3423.6783808000005</v>
      </c>
      <c r="LK147" s="88" t="e">
        <f>IF(SUM(LK$522:LK$523)=0,IF(LK139="","",LK139*('[7]Param-ARMS Data'!LF$726/100)*'[7]Param-ARMS Data'!LF$724*1000),"")</f>
        <v>#VALUE!</v>
      </c>
      <c r="LL147" s="88" t="e">
        <f>IF(SUM(LL$522:LL$523)=0,IF(LL139="","",LL139*('[7]Param-ARMS Data'!LG$726/100)*'[7]Param-ARMS Data'!LG$724*1000),"")</f>
        <v>#VALUE!</v>
      </c>
      <c r="LM147" s="88" t="e">
        <f>IF(SUM(LM$522:LM$523)=0,IF(LM139="","",LM139*('[7]Param-ARMS Data'!LH$726/100)*'[7]Param-ARMS Data'!LH$724*1000),"")</f>
        <v>#VALUE!</v>
      </c>
      <c r="LN147" s="88">
        <f>IF(SUM(LN$522:LN$523)=0,IF(LN139="","",LN139*('[7]Param-ARMS Data'!LI$726/100)*'[7]Param-ARMS Data'!LI$724*1000),"")</f>
        <v>441.43971284999998</v>
      </c>
      <c r="LO147" s="88">
        <f>IF(SUM(LO$522:LO$523)=0,IF(LO139="","",LO139*('[7]Param-ARMS Data'!LJ$726/100)*'[7]Param-ARMS Data'!LJ$724*1000),"")</f>
        <v>660.98606314999995</v>
      </c>
      <c r="LP147" s="88">
        <f>IF(SUM(LP$522:LP$523)=0,IF(LP139="","",LP139*('[7]Param-ARMS Data'!LK$726/100)*'[7]Param-ARMS Data'!LK$724*1000),"")</f>
        <v>1968.83755445</v>
      </c>
      <c r="LQ147" s="88" t="e">
        <f>IF(SUM(LQ$522:LQ$523)=0,IF(LQ139="","",LQ139*('[7]Param-ARMS Data'!LL$726/100)*'[7]Param-ARMS Data'!LL$724*1000),"")</f>
        <v>#VALUE!</v>
      </c>
      <c r="LR147" s="88" t="e">
        <f>IF(SUM(LR$522:LR$523)=0,IF(LR139="","",LR139*('[7]Param-ARMS Data'!LM$726/100)*'[7]Param-ARMS Data'!LM$724*1000),"")</f>
        <v>#VALUE!</v>
      </c>
      <c r="LS147" s="88">
        <f>IF(SUM(LS$522:LS$523)=0,IF(LS139="","",LS139*('[7]Param-ARMS Data'!LN$726/100)*'[7]Param-ARMS Data'!LN$724*1000),"")</f>
        <v>809.11670620000007</v>
      </c>
      <c r="LT147" s="88">
        <f>IF(SUM(LT$522:LT$523)=0,IF(LT139="","",LT139*('[7]Param-ARMS Data'!LO$726/100)*'[7]Param-ARMS Data'!LO$724*1000),"")</f>
        <v>1056.1270801999999</v>
      </c>
      <c r="LU147" s="88" t="e">
        <f>IF(SUM(LU$522:LU$523)=0,IF(LU139="","",LU139*('[7]Param-ARMS Data'!LP$726/100)*'[7]Param-ARMS Data'!LP$724*1000),"")</f>
        <v>#VALUE!</v>
      </c>
      <c r="LV147" s="88">
        <f>IF(SUM(LV$522:LV$523)=0,IF(LV139="","",LV139*('[7]Param-ARMS Data'!LQ$726/100)*'[7]Param-ARMS Data'!LQ$724*1000),"")</f>
        <v>1232.1749621999998</v>
      </c>
      <c r="LW147" s="88">
        <f>IF(SUM(LW$522:LW$523)=0,IF(LW139="","",LW139*('[7]Param-ARMS Data'!LR$726/100)*'[7]Param-ARMS Data'!LR$724*1000),"")</f>
        <v>450.25815184999999</v>
      </c>
      <c r="LX147" s="88" t="e">
        <f>IF(SUM(LX$522:LX$523)=0,IF(LX139="","",LX139*('[7]Param-ARMS Data'!LS$726/100)*'[7]Param-ARMS Data'!LS$724*1000),"")</f>
        <v>#VALUE!</v>
      </c>
      <c r="LY147" s="88">
        <f>IF(SUM(LY$522:LY$523)=0,IF(LY139="","",LY139*('[7]Param-ARMS Data'!LT$726/100)*'[7]Param-ARMS Data'!LT$724*1000),"")</f>
        <v>87.716910400000017</v>
      </c>
      <c r="LZ147" s="88">
        <f>IF(SUM(LZ$522:LZ$523)=0,IF(LZ139="","",LZ139*('[7]Param-ARMS Data'!LU$726/100)*'[7]Param-ARMS Data'!LU$724*1000),"")</f>
        <v>2068.5160832999995</v>
      </c>
      <c r="MA147" s="88" t="e">
        <f>IF(SUM(MA$522:MA$523)=0,IF(MA139="","",MA139*('[7]Param-ARMS Data'!LV$726/100)*'[7]Param-ARMS Data'!LV$724*1000),"")</f>
        <v>#VALUE!</v>
      </c>
      <c r="MB147" s="88" t="e">
        <f>IF(SUM(MB$522:MB$523)=0,IF(MB139="","",MB139*('[7]Param-ARMS Data'!LW$726/100)*'[7]Param-ARMS Data'!LW$724*1000),"")</f>
        <v>#VALUE!</v>
      </c>
      <c r="MC147" s="88">
        <f>IF(SUM(MC$522:MC$523)=0,IF(MC139="","",MC139*('[7]Param-ARMS Data'!LX$726/100)*'[7]Param-ARMS Data'!LX$724*1000),"")</f>
        <v>564.58708005000005</v>
      </c>
      <c r="MD147" s="88">
        <f>IF(SUM(MD$522:MD$523)=0,IF(MD139="","",MD139*('[7]Param-ARMS Data'!LY$726/100)*'[7]Param-ARMS Data'!LY$724*1000),"")</f>
        <v>1846.8037809</v>
      </c>
      <c r="ME147" s="88">
        <f>IF(SUM(ME$522:ME$523)=0,IF(ME139="","",ME139*('[7]Param-ARMS Data'!LZ$726/100)*'[7]Param-ARMS Data'!LZ$724*1000),"")</f>
        <v>87.416218499999999</v>
      </c>
      <c r="MF147" s="88">
        <f>IF(SUM(MF$522:MF$523)=0,IF(MF139="","",MF139*('[7]Param-ARMS Data'!MA$726/100)*'[7]Param-ARMS Data'!MA$724*1000),"")</f>
        <v>308.08700924999999</v>
      </c>
      <c r="MG147" s="88" t="e">
        <f>IF(SUM(MG$522:MG$523)=0,IF(MG139="","",MG139*('[7]Param-ARMS Data'!MB$726/100)*'[7]Param-ARMS Data'!MB$724*1000),"")</f>
        <v>#VALUE!</v>
      </c>
      <c r="MH147" s="88">
        <f>IF(SUM(MH$522:MH$523)=0,IF(MH139="","",MH139*('[7]Param-ARMS Data'!MC$726/100)*'[7]Param-ARMS Data'!MC$724*1000),"")</f>
        <v>456.70251185000006</v>
      </c>
      <c r="MI147" s="88">
        <f>IF(SUM(MI$522:MI$523)=0,IF(MI139="","",MI139*('[7]Param-ARMS Data'!MD$726/100)*'[7]Param-ARMS Data'!MD$724*1000),"")</f>
        <v>815.83956599999999</v>
      </c>
      <c r="MJ147" s="88" t="e">
        <f>IF(SUM(MJ$522:MJ$523)=0,IF(MJ139="","",MJ139*('[7]Param-ARMS Data'!ME$726/100)*'[7]Param-ARMS Data'!ME$724*1000),"")</f>
        <v>#VALUE!</v>
      </c>
      <c r="MK147" s="88">
        <f>IF(SUM(MK$522:MK$523)=0,IF(MK139="","",MK139*('[7]Param-ARMS Data'!MF$726/100)*'[7]Param-ARMS Data'!MF$724*1000),"")</f>
        <v>490.53607125000002</v>
      </c>
      <c r="ML147" s="88">
        <f>IF(SUM(ML$522:ML$523)=0,IF(ML139="","",ML139*('[7]Param-ARMS Data'!MG$726/100)*'[7]Param-ARMS Data'!MG$724*1000),"")</f>
        <v>278.76601680000005</v>
      </c>
      <c r="MM147" s="88">
        <f>IF(SUM(MM$522:MM$523)=0,IF(MM139="","",MM139*('[7]Param-ARMS Data'!MH$726/100)*'[7]Param-ARMS Data'!MH$724*1000),"")</f>
        <v>579.57084199999997</v>
      </c>
      <c r="MN147" s="88" t="e">
        <f>IF(SUM(MN$522:MN$523)=0,IF(MN139="","",MN139*('[7]Param-ARMS Data'!MI$726/100)*'[7]Param-ARMS Data'!MI$724*1000),"")</f>
        <v>#VALUE!</v>
      </c>
      <c r="MO147" s="88">
        <f>IF(SUM(MO$522:MO$523)=0,IF(MO139="","",MO139*('[7]Param-ARMS Data'!MJ$726/100)*'[7]Param-ARMS Data'!MJ$724*1000),"")</f>
        <v>716.09892200000002</v>
      </c>
      <c r="MP147" s="88">
        <f>IF(SUM(MP$522:MP$523)=0,IF(MP139="","",MP139*('[7]Param-ARMS Data'!MK$726/100)*'[7]Param-ARMS Data'!MK$724*1000),"")</f>
        <v>750.29091304999997</v>
      </c>
      <c r="MQ147" s="88" t="e">
        <f>IF(SUM(MQ$522:MQ$523)=0,IF(MQ139="","",MQ139*('[7]Param-ARMS Data'!ML$726/100)*'[7]Param-ARMS Data'!ML$724*1000),"")</f>
        <v>#VALUE!</v>
      </c>
      <c r="MR147" s="88" t="e">
        <f>IF(SUM(MR$522:MR$523)=0,IF(MR139="","",MR139*('[7]Param-ARMS Data'!MM$726/100)*'[7]Param-ARMS Data'!MM$724*1000),"")</f>
        <v>#VALUE!</v>
      </c>
      <c r="MS147" s="88">
        <f>IF(SUM(MS$522:MS$523)=0,IF(MS139="","",MS139*('[7]Param-ARMS Data'!MN$726/100)*'[7]Param-ARMS Data'!MN$724*1000),"")</f>
        <v>784.06004160000009</v>
      </c>
      <c r="MT147" s="88" t="e">
        <f>IF(SUM(MT$522:MT$523)=0,IF(MT139="","",MT139*('[7]Param-ARMS Data'!MO$726/100)*'[7]Param-ARMS Data'!MO$724*1000),"")</f>
        <v>#VALUE!</v>
      </c>
      <c r="MU147" s="88" t="e">
        <f>IF(SUM(MU$522:MU$523)=0,IF(MU139="","",MU139*('[7]Param-ARMS Data'!MP$726/100)*'[7]Param-ARMS Data'!MP$724*1000),"")</f>
        <v>#VALUE!</v>
      </c>
      <c r="MV147" s="88" t="e">
        <f>IF(SUM(MV$522:MV$523)=0,IF(MV139="","",MV139*('[7]Param-ARMS Data'!MQ$726/100)*'[7]Param-ARMS Data'!MQ$724*1000),"")</f>
        <v>#VALUE!</v>
      </c>
      <c r="MW147" s="88" t="e">
        <f>IF(SUM(MW$522:MW$523)=0,IF(MW139="","",MW139*('[7]Param-ARMS Data'!MR$726/100)*'[7]Param-ARMS Data'!MR$724*1000),"")</f>
        <v>#VALUE!</v>
      </c>
      <c r="MX147" s="88" t="e">
        <f>IF(SUM(MX$522:MX$523)=0,IF(MX139="","",MX139*('[7]Param-ARMS Data'!MS$726/100)*'[7]Param-ARMS Data'!MS$724*1000),"")</f>
        <v>#VALUE!</v>
      </c>
      <c r="MY147" s="88" t="e">
        <f>IF(SUM(MY$522:MY$523)=0,IF(MY139="","",MY139*('[7]Param-ARMS Data'!MT$726/100)*'[7]Param-ARMS Data'!MT$724*1000),"")</f>
        <v>#VALUE!</v>
      </c>
      <c r="MZ147" s="88" t="e">
        <f>IF(SUM(MZ$522:MZ$523)=0,IF(MZ139="","",MZ139*('[7]Param-ARMS Data'!MU$726/100)*'[7]Param-ARMS Data'!MU$724*1000),"")</f>
        <v>#VALUE!</v>
      </c>
      <c r="NA147" s="88" t="e">
        <f>IF(SUM(NA$522:NA$523)=0,IF(NA139="","",NA139*('[7]Param-ARMS Data'!MV$726/100)*'[7]Param-ARMS Data'!MV$724*1000),"")</f>
        <v>#VALUE!</v>
      </c>
      <c r="NB147" s="88">
        <f>IF(SUM(NB$522:NB$523)=0,IF(NB139="","",NB139*('[7]Param-ARMS Data'!MW$726/100)*'[7]Param-ARMS Data'!MW$724*1000),"")</f>
        <v>105.88468640000001</v>
      </c>
      <c r="NC147" s="88" t="e">
        <f>IF(SUM(NC$522:NC$523)=0,IF(NC139="","",NC139*('[7]Param-ARMS Data'!MX$726/100)*'[7]Param-ARMS Data'!MX$724*1000),"")</f>
        <v>#VALUE!</v>
      </c>
      <c r="ND147" s="88">
        <f>IF(SUM(ND$522:ND$523)=0,IF(ND139="","",ND139*('[7]Param-ARMS Data'!MY$726/100)*'[7]Param-ARMS Data'!MY$724*1000),"")</f>
        <v>377.87492399999996</v>
      </c>
      <c r="NE147" s="88" t="e">
        <f>IF(SUM(NE$522:NE$523)=0,IF(NE139="","",NE139*('[7]Param-ARMS Data'!MZ$726/100)*'[7]Param-ARMS Data'!MZ$724*1000),"")</f>
        <v>#VALUE!</v>
      </c>
      <c r="NF147" s="88">
        <f>IF(SUM(NF$522:NF$523)=0,IF(NF139="","",NF139*('[7]Param-ARMS Data'!NA$726/100)*'[7]Param-ARMS Data'!NA$724*1000),"")</f>
        <v>178.69858499999998</v>
      </c>
      <c r="NG147" s="88" t="e">
        <f>IF(SUM(NG$522:NG$523)=0,IF(NG139="","",NG139*('[7]Param-ARMS Data'!NB$726/100)*'[7]Param-ARMS Data'!NB$724*1000),"")</f>
        <v>#VALUE!</v>
      </c>
      <c r="NH147" s="88">
        <f>IF(SUM(NH$522:NH$523)=0,IF(NH139="","",NH139*('[7]Param-ARMS Data'!NC$726/100)*'[7]Param-ARMS Data'!NC$724*1000),"")</f>
        <v>95.025552700000006</v>
      </c>
      <c r="NI147" s="88" t="e">
        <f>IF(SUM(NI$522:NI$523)=0,IF(NI139="","",NI139*('[7]Param-ARMS Data'!ND$726/100)*'[7]Param-ARMS Data'!ND$724*1000),"")</f>
        <v>#VALUE!</v>
      </c>
      <c r="NJ147" s="88" t="e">
        <f>IF(SUM(NJ$522:NJ$523)=0,IF(NJ139="","",NJ139*('[7]Param-ARMS Data'!NE$726/100)*'[7]Param-ARMS Data'!NE$724*1000),"")</f>
        <v>#VALUE!</v>
      </c>
      <c r="NK147" s="88" t="e">
        <f>IF(SUM(NK$522:NK$523)=0,IF(NK139="","",NK139*('[7]Param-ARMS Data'!NF$726/100)*'[7]Param-ARMS Data'!NF$724*1000),"")</f>
        <v>#VALUE!</v>
      </c>
      <c r="NL147" s="88">
        <f>IF(SUM(NL$522:NL$523)=0,IF(NL139="","",NL139*('[7]Param-ARMS Data'!NG$726/100)*'[7]Param-ARMS Data'!NG$724*1000),"")</f>
        <v>79.5</v>
      </c>
      <c r="NM147" s="88">
        <f>IF(SUM(NM$522:NM$523)=0,IF(NM139="","",NM139*('[7]Param-ARMS Data'!NH$726/100)*'[7]Param-ARMS Data'!NH$724*1000),"")</f>
        <v>110.84000000000002</v>
      </c>
      <c r="NN147" s="88" t="e">
        <f>IF(SUM(NN$522:NN$523)=0,IF(NN139="","",NN139*('[7]Param-ARMS Data'!NI$726/100)*'[7]Param-ARMS Data'!NI$724*1000),"")</f>
        <v>#VALUE!</v>
      </c>
      <c r="NO147" s="88">
        <f>IF(SUM(NO$522:NO$523)=0,IF(NO139="","",NO139*('[7]Param-ARMS Data'!NJ$726/100)*'[7]Param-ARMS Data'!NJ$724*1000),"")</f>
        <v>51.46</v>
      </c>
      <c r="NP147" s="88" t="e">
        <f>IF(SUM(NP$522:NP$523)=0,IF(NP139="","",NP139*('[7]Param-ARMS Data'!NK$726/100)*'[7]Param-ARMS Data'!NK$724*1000),"")</f>
        <v>#VALUE!</v>
      </c>
      <c r="NQ147" s="88" t="e">
        <f>IF(SUM(NQ$522:NQ$523)=0,IF(NQ139="","",NQ139*('[7]Param-ARMS Data'!NL$726/100)*'[7]Param-ARMS Data'!NL$724*1000),"")</f>
        <v>#VALUE!</v>
      </c>
      <c r="NR147" s="88" t="e">
        <f>IF(SUM(NR$522:NR$523)=0,IF(NR139="","",NR139*('[7]Param-ARMS Data'!NM$726/100)*'[7]Param-ARMS Data'!NM$724*1000),"")</f>
        <v>#VALUE!</v>
      </c>
      <c r="NS147" s="88" t="e">
        <f>IF(SUM(NS$522:NS$523)=0,IF(NS139="","",NS139*('[7]Param-ARMS Data'!NN$726/100)*'[7]Param-ARMS Data'!NN$724*1000),"")</f>
        <v>#VALUE!</v>
      </c>
      <c r="NT147" s="88" t="e">
        <f>IF(SUM(NT$522:NT$523)=0,IF(NT139="","",NT139*('[7]Param-ARMS Data'!NO$726/100)*'[7]Param-ARMS Data'!NO$724*1000),"")</f>
        <v>#VALUE!</v>
      </c>
      <c r="NU147" s="88">
        <f>IF(SUM(NU$522:NU$523)=0,IF(NU139="","",NU139*('[7]Param-ARMS Data'!NP$726/100)*'[7]Param-ARMS Data'!NP$724*1000),"")</f>
        <v>381.55824960000007</v>
      </c>
      <c r="NV147" s="88" t="e">
        <f>IF(SUM(NV$522:NV$523)=0,IF(NV139="","",NV139*('[7]Param-ARMS Data'!NQ$726/100)*'[7]Param-ARMS Data'!NQ$724*1000),"")</f>
        <v>#VALUE!</v>
      </c>
      <c r="NW147" s="88" t="e">
        <f>IF(SUM(NW$522:NW$523)=0,IF(NW139="","",NW139*('[7]Param-ARMS Data'!NR$726/100)*'[7]Param-ARMS Data'!NR$724*1000),"")</f>
        <v>#VALUE!</v>
      </c>
      <c r="NX147" s="88" t="e">
        <f>IF(SUM(NX$522:NX$523)=0,IF(NX139="","",NX139*('[7]Param-ARMS Data'!NS$726/100)*'[7]Param-ARMS Data'!NS$724*1000),"")</f>
        <v>#VALUE!</v>
      </c>
      <c r="NY147" s="88">
        <f>IF(SUM(NY$522:NY$523)=0,IF(NY139="","",NY139*('[7]Param-ARMS Data'!NT$726/100)*'[7]Param-ARMS Data'!NT$724*1000),"")</f>
        <v>132.72761109999999</v>
      </c>
      <c r="NZ147" s="88" t="e">
        <f>IF(SUM(NZ$522:NZ$523)=0,IF(NZ139="","",NZ139*('[7]Param-ARMS Data'!NU$726/100)*'[7]Param-ARMS Data'!NU$724*1000),"")</f>
        <v>#VALUE!</v>
      </c>
      <c r="OA147" s="88" t="e">
        <f>IF(SUM(OA$522:OA$523)=0,IF(OA139="","",OA139*('[7]Param-ARMS Data'!NV$726/100)*'[7]Param-ARMS Data'!NV$724*1000),"")</f>
        <v>#VALUE!</v>
      </c>
      <c r="OB147" s="88" t="e">
        <f>IF(SUM(OB$522:OB$523)=0,IF(OB139="","",OB139*('[7]Param-ARMS Data'!NW$726/100)*'[7]Param-ARMS Data'!NW$724*1000),"")</f>
        <v>#VALUE!</v>
      </c>
      <c r="OC147" s="88" t="e">
        <f>IF(SUM(OC$522:OC$523)=0,IF(OC139="","",OC139*('[7]Param-ARMS Data'!NX$726/100)*'[7]Param-ARMS Data'!NX$724*1000),"")</f>
        <v>#VALUE!</v>
      </c>
      <c r="OD147" s="88" t="e">
        <f>IF(SUM(OD$522:OD$523)=0,IF(OD139="","",OD139*('[7]Param-ARMS Data'!NY$726/100)*'[7]Param-ARMS Data'!NY$724*1000),"")</f>
        <v>#VALUE!</v>
      </c>
      <c r="OE147" s="88" t="e">
        <f>IF(SUM(OE$522:OE$523)=0,IF(OE139="","",OE139*('[7]Param-ARMS Data'!NZ$726/100)*'[7]Param-ARMS Data'!NZ$724*1000),"")</f>
        <v>#VALUE!</v>
      </c>
      <c r="OF147" s="88" t="e">
        <f>IF(SUM(OF$522:OF$523)=0,IF(OF139="","",OF139*('[7]Param-ARMS Data'!OA$726/100)*'[7]Param-ARMS Data'!OA$724*1000),"")</f>
        <v>#VALUE!</v>
      </c>
      <c r="OG147" s="88" t="e">
        <f>IF(SUM(OG$522:OG$523)=0,IF(OG139="","",OG139*('[7]Param-ARMS Data'!OB$726/100)*'[7]Param-ARMS Data'!OB$724*1000),"")</f>
        <v>#VALUE!</v>
      </c>
      <c r="OH147" s="88" t="e">
        <f>IF(SUM(OH$522:OH$523)=0,IF(OH139="","",OH139*('[7]Param-ARMS Data'!OC$726/100)*'[7]Param-ARMS Data'!OC$724*1000),"")</f>
        <v>#VALUE!</v>
      </c>
      <c r="OI147" s="88" t="e">
        <f>IF(SUM(OI$522:OI$523)=0,IF(OI139="","",OI139*('[7]Param-ARMS Data'!OD$726/100)*'[7]Param-ARMS Data'!OD$724*1000),"")</f>
        <v>#VALUE!</v>
      </c>
      <c r="OJ147" s="88" t="e">
        <f>IF(SUM(OJ$522:OJ$523)=0,IF(OJ139="","",OJ139*('[7]Param-ARMS Data'!OE$726/100)*'[7]Param-ARMS Data'!OE$724*1000),"")</f>
        <v>#VALUE!</v>
      </c>
      <c r="OK147" s="88" t="e">
        <f>IF(SUM(OK$522:OK$523)=0,IF(OK139="","",OK139*('[7]Param-ARMS Data'!OF$726/100)*'[7]Param-ARMS Data'!OF$724*1000),"")</f>
        <v>#VALUE!</v>
      </c>
      <c r="OL147" s="88" t="e">
        <f>IF(SUM(OL$522:OL$523)=0,IF(OL139="","",OL139*('[7]Param-ARMS Data'!OG$726/100)*'[7]Param-ARMS Data'!OG$724*1000),"")</f>
        <v>#VALUE!</v>
      </c>
      <c r="OM147" s="88" t="e">
        <f>IF(SUM(OM$522:OM$523)=0,IF(OM139="","",OM139*('[7]Param-ARMS Data'!OH$726/100)*'[7]Param-ARMS Data'!OH$724*1000),"")</f>
        <v>#VALUE!</v>
      </c>
      <c r="ON147" s="88" t="e">
        <f>IF(SUM(ON$522:ON$523)=0,IF(ON139="","",ON139*('[7]Param-ARMS Data'!OI$726/100)*'[7]Param-ARMS Data'!OI$724*1000),"")</f>
        <v>#VALUE!</v>
      </c>
      <c r="OO147" s="88" t="e">
        <f>IF(SUM(OO$522:OO$523)=0,IF(OO139="","",OO139*('[7]Param-ARMS Data'!OJ$726/100)*'[7]Param-ARMS Data'!OJ$724*1000),"")</f>
        <v>#VALUE!</v>
      </c>
      <c r="OP147" s="88" t="e">
        <f>IF(SUM(OP$522:OP$523)=0,IF(OP139="","",OP139*('[7]Param-ARMS Data'!OK$726/100)*'[7]Param-ARMS Data'!OK$724*1000),"")</f>
        <v>#VALUE!</v>
      </c>
      <c r="OQ147" s="88" t="e">
        <f>IF(SUM(OQ$522:OQ$523)=0,IF(OQ139="","",OQ139*('[7]Param-ARMS Data'!OL$726/100)*'[7]Param-ARMS Data'!OL$724*1000),"")</f>
        <v>#VALUE!</v>
      </c>
      <c r="OR147" s="88" t="e">
        <f>IF(SUM(OR$522:OR$523)=0,IF(OR139="","",OR139*('[7]Param-ARMS Data'!OM$726/100)*'[7]Param-ARMS Data'!OM$724*1000),"")</f>
        <v>#VALUE!</v>
      </c>
      <c r="OS147" s="88" t="e">
        <f>IF(SUM(OS$522:OS$523)=0,IF(OS139="","",OS139*('[7]Param-ARMS Data'!ON$726/100)*'[7]Param-ARMS Data'!ON$724*1000),"")</f>
        <v>#VALUE!</v>
      </c>
      <c r="OT147" s="88" t="e">
        <f>IF(SUM(OT$522:OT$523)=0,IF(OT139="","",OT139*('[7]Param-ARMS Data'!OO$726/100)*'[7]Param-ARMS Data'!OO$724*1000),"")</f>
        <v>#VALUE!</v>
      </c>
      <c r="OU147" s="88" t="e">
        <f>IF(SUM(OU$522:OU$523)=0,IF(OU139="","",OU139*('[7]Param-ARMS Data'!OP$726/100)*'[7]Param-ARMS Data'!OP$724*1000),"")</f>
        <v>#VALUE!</v>
      </c>
      <c r="OV147" s="88" t="e">
        <f>IF(SUM(OV$522:OV$523)=0,IF(OV139="","",OV139*('[7]Param-ARMS Data'!OQ$726/100)*'[7]Param-ARMS Data'!OQ$724*1000),"")</f>
        <v>#VALUE!</v>
      </c>
      <c r="OW147" s="88" t="e">
        <f>IF(SUM(OW$522:OW$523)=0,IF(OW139="","",OW139*('[7]Param-ARMS Data'!OR$726/100)*'[7]Param-ARMS Data'!OR$724*1000),"")</f>
        <v>#VALUE!</v>
      </c>
      <c r="OX147" s="88" t="e">
        <f>IF(SUM(OX$522:OX$523)=0,IF(OX139="","",OX139*('[7]Param-ARMS Data'!OS$726/100)*'[7]Param-ARMS Data'!OS$724*1000),"")</f>
        <v>#VALUE!</v>
      </c>
      <c r="OY147" s="88" t="e">
        <f>IF(SUM(OY$522:OY$523)=0,IF(OY139="","",OY139*('[7]Param-ARMS Data'!OT$726/100)*'[7]Param-ARMS Data'!OT$724*1000),"")</f>
        <v>#VALUE!</v>
      </c>
      <c r="OZ147" s="88">
        <f>IF(SUM(OZ$522:OZ$523)=0,IF(OZ139="","",OZ139*('[7]Param-ARMS Data'!OU$726/100)*'[7]Param-ARMS Data'!OU$724*1000),"")</f>
        <v>417.00667199999998</v>
      </c>
      <c r="PA147" s="88">
        <f>IF(SUM(PA$522:PA$523)=0,IF(PA139="","",PA139*('[7]Param-ARMS Data'!OV$726/100)*'[7]Param-ARMS Data'!OV$724*1000),"")</f>
        <v>381.37588125000002</v>
      </c>
      <c r="PB147" s="88">
        <f>IF(SUM(PB$522:PB$523)=0,IF(PB139="","",PB139*('[7]Param-ARMS Data'!OW$726/100)*'[7]Param-ARMS Data'!OW$724*1000),"")</f>
        <v>24.098568750000002</v>
      </c>
      <c r="PC147" s="88">
        <f>IF(SUM(PC$522:PC$523)=0,IF(PC139="","",PC139*('[7]Param-ARMS Data'!OX$726/100)*'[7]Param-ARMS Data'!OX$724*1000),"")</f>
        <v>20.103134950000005</v>
      </c>
      <c r="PD147" s="88">
        <f>IF(SUM(PD$522:PD$523)=0,IF(PD139="","",PD139*('[7]Param-ARMS Data'!OY$726/100)*'[7]Param-ARMS Data'!OY$724*1000),"")</f>
        <v>158.04150930000003</v>
      </c>
      <c r="PE147" s="88">
        <f>IF(SUM(PE$522:PE$523)=0,IF(PE139="","",PE139*('[7]Param-ARMS Data'!OZ$726/100)*'[7]Param-ARMS Data'!OZ$724*1000),"")</f>
        <v>895.07357030000014</v>
      </c>
      <c r="PF147" s="88" t="e">
        <f>IF(SUM(PF$522:PF$523)=0,IF(PF139="","",PF139*('[7]Param-ARMS Data'!PA$726/100)*'[7]Param-ARMS Data'!PA$724*1000),"")</f>
        <v>#VALUE!</v>
      </c>
      <c r="PG147" s="88" t="e">
        <f>IF(SUM(PG$522:PG$523)=0,IF(PG139="","",PG139*('[7]Param-ARMS Data'!PB$726/100)*'[7]Param-ARMS Data'!PB$724*1000),"")</f>
        <v>#VALUE!</v>
      </c>
      <c r="PH147" s="88" t="e">
        <f>IF(SUM(PH$522:PH$523)=0,IF(PH139="","",PH139*('[7]Param-ARMS Data'!PC$726/100)*'[7]Param-ARMS Data'!PC$724*1000),"")</f>
        <v>#VALUE!</v>
      </c>
      <c r="PI147" s="88">
        <f>IF(SUM(PI$522:PI$523)=0,IF(PI139="","",PI139*('[7]Param-ARMS Data'!PD$726/100)*'[7]Param-ARMS Data'!PD$724*1000),"")</f>
        <v>475.20042634999993</v>
      </c>
      <c r="PJ147" s="88" t="e">
        <f>IF(SUM(PJ$522:PJ$523)=0,IF(PJ139="","",PJ139*('[7]Param-ARMS Data'!PE$726/100)*'[7]Param-ARMS Data'!PE$724*1000),"")</f>
        <v>#VALUE!</v>
      </c>
      <c r="PK147" s="88" t="e">
        <f>IF(SUM(PK$522:PK$523)=0,IF(PK139="","",PK139*('[7]Param-ARMS Data'!PF$726/100)*'[7]Param-ARMS Data'!PF$724*1000),"")</f>
        <v>#VALUE!</v>
      </c>
      <c r="PL147" s="88">
        <f>IF(SUM(PL$522:PL$523)=0,IF(PL139="","",PL139*('[7]Param-ARMS Data'!PG$726/100)*'[7]Param-ARMS Data'!PG$724*1000),"")</f>
        <v>364.10253165</v>
      </c>
      <c r="PM147" s="88">
        <f>IF(SUM(PM$522:PM$523)=0,IF(PM139="","",PM139*('[7]Param-ARMS Data'!PH$726/100)*'[7]Param-ARMS Data'!PH$724*1000),"")</f>
        <v>430.51849499999997</v>
      </c>
      <c r="PN147" s="88" t="e">
        <f>IF(SUM(PN$522:PN$523)=0,IF(PN139="","",PN139*('[7]Param-ARMS Data'!PI$726/100)*'[7]Param-ARMS Data'!PI$724*1000),"")</f>
        <v>#VALUE!</v>
      </c>
      <c r="PO147" s="88" t="e">
        <f>IF(SUM(PO$522:PO$523)=0,IF(PO139="","",PO139*('[7]Param-ARMS Data'!PJ$726/100)*'[7]Param-ARMS Data'!PJ$724*1000),"")</f>
        <v>#VALUE!</v>
      </c>
      <c r="PP147" s="88" t="e">
        <f>IF(SUM(PP$522:PP$523)=0,IF(PP139="","",PP139*('[7]Param-ARMS Data'!PK$726/100)*'[7]Param-ARMS Data'!PK$724*1000),"")</f>
        <v>#VALUE!</v>
      </c>
      <c r="PQ147" s="88" t="e">
        <f>IF(SUM(PQ$522:PQ$523)=0,IF(PQ139="","",PQ139*('[7]Param-ARMS Data'!PL$726/100)*'[7]Param-ARMS Data'!PL$724*1000),"")</f>
        <v>#VALUE!</v>
      </c>
      <c r="PR147" s="88" t="e">
        <f>IF(SUM(PR$522:PR$523)=0,IF(PR139="","",PR139*('[7]Param-ARMS Data'!PM$726/100)*'[7]Param-ARMS Data'!PM$724*1000),"")</f>
        <v>#VALUE!</v>
      </c>
      <c r="PS147" s="88" t="e">
        <f>IF(SUM(PS$522:PS$523)=0,IF(PS139="","",PS139*('[7]Param-ARMS Data'!PN$726/100)*'[7]Param-ARMS Data'!PN$724*1000),"")</f>
        <v>#VALUE!</v>
      </c>
      <c r="PT147" s="88" t="e">
        <f>IF(SUM(PT$522:PT$523)=0,IF(PT139="","",PT139*('[7]Param-ARMS Data'!PO$726/100)*'[7]Param-ARMS Data'!PO$724*1000),"")</f>
        <v>#VALUE!</v>
      </c>
      <c r="PU147" s="88" t="e">
        <f>IF(SUM(PU$522:PU$523)=0,IF(PU139="","",PU139*('[7]Param-ARMS Data'!PP$726/100)*'[7]Param-ARMS Data'!PP$724*1000),"")</f>
        <v>#VALUE!</v>
      </c>
      <c r="PV147" s="88" t="e">
        <f>IF(SUM(PV$522:PV$523)=0,IF(PV139="","",PV139*('[7]Param-ARMS Data'!PQ$726/100)*'[7]Param-ARMS Data'!PQ$724*1000),"")</f>
        <v>#VALUE!</v>
      </c>
      <c r="PW147" s="88" t="e">
        <f>IF(SUM(PW$522:PW$523)=0,IF(PW139="","",PW139*('[7]Param-ARMS Data'!PR$726/100)*'[7]Param-ARMS Data'!PR$724*1000),"")</f>
        <v>#VALUE!</v>
      </c>
      <c r="PX147" s="88" t="e">
        <f>IF(SUM(PX$522:PX$523)=0,IF(PX139="","",PX139*('[7]Param-ARMS Data'!PS$726/100)*'[7]Param-ARMS Data'!PS$724*1000),"")</f>
        <v>#VALUE!</v>
      </c>
      <c r="PY147" s="88" t="e">
        <f>IF(SUM(PY$522:PY$523)=0,IF(PY139="","",PY139*('[7]Param-ARMS Data'!PT$726/100)*'[7]Param-ARMS Data'!PT$724*1000),"")</f>
        <v>#VALUE!</v>
      </c>
      <c r="PZ147" s="88" t="e">
        <f>IF(SUM(PZ$522:PZ$523)=0,IF(PZ139="","",PZ139*('[7]Param-ARMS Data'!PU$726/100)*'[7]Param-ARMS Data'!PU$724*1000),"")</f>
        <v>#VALUE!</v>
      </c>
      <c r="QA147" s="88" t="e">
        <f>IF(SUM(QA$522:QA$523)=0,IF(QA139="","",QA139*('[7]Param-ARMS Data'!PV$726/100)*'[7]Param-ARMS Data'!PV$724*1000),"")</f>
        <v>#VALUE!</v>
      </c>
      <c r="QB147" s="88">
        <f>IF(SUM(QB$522:QB$523)=0,IF(QB139="","",QB139*('[7]Param-ARMS Data'!PW$726/100)*'[7]Param-ARMS Data'!PW$724*1000),"")</f>
        <v>465.83877600000005</v>
      </c>
      <c r="QC147" s="88">
        <f>IF(SUM(QC$522:QC$523)=0,IF(QC139="","",QC139*('[7]Param-ARMS Data'!PX$726/100)*'[7]Param-ARMS Data'!PX$724*1000),"")</f>
        <v>290.78159440000002</v>
      </c>
      <c r="QD147" s="88" t="e">
        <f>IF(SUM(QD$522:QD$523)=0,IF(QD139="","",QD139*('[7]Param-ARMS Data'!PY$726/100)*'[7]Param-ARMS Data'!PY$724*1000),"")</f>
        <v>#VALUE!</v>
      </c>
      <c r="QE147" s="88" t="e">
        <f>IF(SUM(QE$522:QE$523)=0,IF(QE139="","",QE139*('[7]Param-ARMS Data'!PZ$726/100)*'[7]Param-ARMS Data'!PZ$724*1000),"")</f>
        <v>#VALUE!</v>
      </c>
      <c r="QF147" s="88" t="e">
        <f>IF(SUM(QF$522:QF$523)=0,IF(QF139="","",QF139*('[7]Param-ARMS Data'!QA$726/100)*'[7]Param-ARMS Data'!QA$724*1000),"")</f>
        <v>#VALUE!</v>
      </c>
      <c r="QG147" s="88" t="e">
        <f>IF(SUM(QG$522:QG$523)=0,IF(QG139="","",QG139*('[7]Param-ARMS Data'!QB$726/100)*'[7]Param-ARMS Data'!QB$724*1000),"")</f>
        <v>#VALUE!</v>
      </c>
      <c r="QH147" s="88" t="e">
        <f>IF(SUM(QH$522:QH$523)=0,IF(QH139="","",QH139*('[7]Param-ARMS Data'!QC$726/100)*'[7]Param-ARMS Data'!QC$724*1000),"")</f>
        <v>#VALUE!</v>
      </c>
      <c r="QI147" s="88" t="e">
        <f>IF(SUM(QI$522:QI$523)=0,IF(QI139="","",QI139*('[7]Param-ARMS Data'!QD$726/100)*'[7]Param-ARMS Data'!QD$724*1000),"")</f>
        <v>#VALUE!</v>
      </c>
      <c r="QJ147" s="88" t="e">
        <f>IF(SUM(QJ$522:QJ$523)=0,IF(QJ139="","",QJ139*('[7]Param-ARMS Data'!QE$726/100)*'[7]Param-ARMS Data'!QE$724*1000),"")</f>
        <v>#VALUE!</v>
      </c>
      <c r="QK147" s="88" t="e">
        <f>IF(SUM(QK$522:QK$523)=0,IF(QK139="","",QK139*('[7]Param-ARMS Data'!QF$726/100)*'[7]Param-ARMS Data'!QF$724*1000),"")</f>
        <v>#VALUE!</v>
      </c>
      <c r="QL147" s="88">
        <f>IF(SUM(QL$522:QL$523)=0,IF(QL139="","",QL139*('[7]Param-ARMS Data'!QG$726/100)*'[7]Param-ARMS Data'!QG$724*1000),"")</f>
        <v>100</v>
      </c>
      <c r="QM147" s="88">
        <f>IF(SUM(QM$522:QM$523)=0,IF(QM139="","",QM139*('[7]Param-ARMS Data'!QH$726/100)*'[7]Param-ARMS Data'!QH$724*1000),"")</f>
        <v>102.49799999999999</v>
      </c>
      <c r="QN147" s="88" t="e">
        <f>IF(SUM(QN$522:QN$523)=0,IF(QN139="","",QN139*('[7]Param-ARMS Data'!QI$726/100)*'[7]Param-ARMS Data'!QI$724*1000),"")</f>
        <v>#VALUE!</v>
      </c>
      <c r="QO147" s="88" t="e">
        <f>IF(SUM(QO$522:QO$523)=0,IF(QO139="","",QO139*('[7]Param-ARMS Data'!QJ$726/100)*'[7]Param-ARMS Data'!QJ$724*1000),"")</f>
        <v>#VALUE!</v>
      </c>
      <c r="QP147" s="88" t="e">
        <f>IF(SUM(QP$522:QP$523)=0,IF(QP139="","",QP139*('[7]Param-ARMS Data'!QK$726/100)*'[7]Param-ARMS Data'!QK$724*1000),"")</f>
        <v>#VALUE!</v>
      </c>
      <c r="QQ147" s="88" t="e">
        <f>IF(SUM(QQ$522:QQ$523)=0,IF(QQ139="","",QQ139*('[7]Param-ARMS Data'!QL$726/100)*'[7]Param-ARMS Data'!QL$724*1000),"")</f>
        <v>#VALUE!</v>
      </c>
      <c r="QR147" s="88" t="e">
        <f>IF(SUM(QR$522:QR$523)=0,IF(QR139="","",QR139*('[7]Param-ARMS Data'!QM$726/100)*'[7]Param-ARMS Data'!QM$724*1000),"")</f>
        <v>#VALUE!</v>
      </c>
      <c r="QS147" s="88" t="e">
        <f>IF(SUM(QS$522:QS$523)=0,IF(QS139="","",QS139*('[7]Param-ARMS Data'!QN$726/100)*'[7]Param-ARMS Data'!QN$724*1000),"")</f>
        <v>#VALUE!</v>
      </c>
      <c r="QT147" s="88">
        <f>IF(SUM(QT$522:QT$523)=0,IF(QT139="","",QT139*('[7]Param-ARMS Data'!QO$726/100)*'[7]Param-ARMS Data'!QO$724*1000),"")</f>
        <v>100.32</v>
      </c>
      <c r="QU147" s="88" t="e">
        <f>IF(SUM(QU$522:QU$523)=0,IF(QU139="","",QU139*('[7]Param-ARMS Data'!QP$726/100)*'[7]Param-ARMS Data'!QP$724*1000),"")</f>
        <v>#VALUE!</v>
      </c>
      <c r="QV147" s="88" t="e">
        <f>IF(SUM(QV$522:QV$523)=0,IF(QV139="","",QV139*('[7]Param-ARMS Data'!QQ$726/100)*'[7]Param-ARMS Data'!QQ$724*1000),"")</f>
        <v>#VALUE!</v>
      </c>
      <c r="QW147" s="88">
        <f>IF(SUM(QW$522:QW$523)=0,IF(QW139="","",QW139*('[7]Param-ARMS Data'!QR$726/100)*'[7]Param-ARMS Data'!QR$724*1000),"")</f>
        <v>189.95872350000002</v>
      </c>
      <c r="QX147" s="88" t="e">
        <f>IF(SUM(QX$522:QX$523)=0,IF(QX139="","",QX139*('[7]Param-ARMS Data'!QS$726/100)*'[7]Param-ARMS Data'!QS$724*1000),"")</f>
        <v>#VALUE!</v>
      </c>
      <c r="QY147" s="88">
        <f>IF(SUM(QY$522:QY$523)=0,IF(QY139="","",QY139*('[7]Param-ARMS Data'!QT$726/100)*'[7]Param-ARMS Data'!QT$724*1000),"")</f>
        <v>52.87230120000001</v>
      </c>
      <c r="QZ147" s="88" t="e">
        <f>IF(SUM(QZ$522:QZ$523)=0,IF(QZ139="","",QZ139*('[7]Param-ARMS Data'!QU$726/100)*'[7]Param-ARMS Data'!QU$724*1000),"")</f>
        <v>#VALUE!</v>
      </c>
      <c r="RA147" s="88" t="e">
        <f>IF(SUM(RA$522:RA$523)=0,IF(RA139="","",RA139*('[7]Param-ARMS Data'!QV$726/100)*'[7]Param-ARMS Data'!QV$724*1000),"")</f>
        <v>#VALUE!</v>
      </c>
      <c r="RB147" s="88" t="e">
        <f>IF(SUM(RB$522:RB$523)=0,IF(RB139="","",RB139*('[7]Param-ARMS Data'!QW$726/100)*'[7]Param-ARMS Data'!QW$724*1000),"")</f>
        <v>#VALUE!</v>
      </c>
      <c r="RC147" s="88">
        <f>IF(SUM(RC$522:RC$523)=0,IF(RC139="","",RC139*('[7]Param-ARMS Data'!QX$726/100)*'[7]Param-ARMS Data'!QX$724*1000),"")</f>
        <v>332.81727720000004</v>
      </c>
      <c r="RD147" s="88" t="e">
        <f>IF(SUM(RD$522:RD$523)=0,IF(RD139="","",RD139*('[7]Param-ARMS Data'!QY$726/100)*'[7]Param-ARMS Data'!QY$724*1000),"")</f>
        <v>#VALUE!</v>
      </c>
      <c r="RE147" s="88">
        <f>IF(SUM(RE$522:RE$523)=0,IF(RE139="","",RE139*('[7]Param-ARMS Data'!QZ$726/100)*'[7]Param-ARMS Data'!QZ$724*1000),"")</f>
        <v>371.69209439999997</v>
      </c>
      <c r="RF147" s="88" t="e">
        <f>IF(SUM(RF$522:RF$523)=0,IF(RF139="","",RF139*('[7]Param-ARMS Data'!RA$726/100)*'[7]Param-ARMS Data'!RA$724*1000),"")</f>
        <v>#VALUE!</v>
      </c>
      <c r="RG147" s="88">
        <f>IF(SUM(RG$522:RG$523)=0,IF(RG139="","",RG139*('[7]Param-ARMS Data'!RB$726/100)*'[7]Param-ARMS Data'!RB$724*1000),"")</f>
        <v>246.88443624999996</v>
      </c>
      <c r="RH147" s="88" t="e">
        <f>IF(SUM(RH$522:RH$523)=0,IF(RH139="","",RH139*('[7]Param-ARMS Data'!RC$726/100)*'[7]Param-ARMS Data'!RC$724*1000),"")</f>
        <v>#VALUE!</v>
      </c>
      <c r="RI147" s="88" t="e">
        <f>IF(SUM(RI$522:RI$523)=0,IF(RI139="","",RI139*('[7]Param-ARMS Data'!RD$726/100)*'[7]Param-ARMS Data'!RD$724*1000),"")</f>
        <v>#VALUE!</v>
      </c>
      <c r="RJ147" s="88" t="e">
        <f>IF(SUM(RJ$522:RJ$523)=0,IF(RJ139="","",RJ139*('[7]Param-ARMS Data'!RE$726/100)*'[7]Param-ARMS Data'!RE$724*1000),"")</f>
        <v>#VALUE!</v>
      </c>
      <c r="RK147" s="88">
        <f>IF(SUM(RK$522:RK$523)=0,IF(RK139="","",RK139*('[7]Param-ARMS Data'!RF$726/100)*'[7]Param-ARMS Data'!RF$724*1000),"")</f>
        <v>1444.3232387500002</v>
      </c>
      <c r="RL147" s="88" t="e">
        <f>IF(SUM(RL$522:RL$523)=0,IF(RL139="","",RL139*('[7]Param-ARMS Data'!RG$726/100)*'[7]Param-ARMS Data'!RG$724*1000),"")</f>
        <v>#VALUE!</v>
      </c>
      <c r="RM147" s="88" t="str">
        <f>IF(SUM(RM$522:RM$523)=0,IF(RM139="","",RM139*('[7]Param-ARMS Data'!RH$726/100)*'[7]Param-ARMS Data'!RH$724*1000),"")</f>
        <v/>
      </c>
      <c r="RN147" s="88" t="str">
        <f>IF(SUM(RN$522:RN$523)=0,IF(RN139="","",RN139*('[7]Param-ARMS Data'!RI$726/100)*'[7]Param-ARMS Data'!RI$724*1000),"")</f>
        <v/>
      </c>
      <c r="RO147" s="88" t="str">
        <f>IF(SUM(RO$522:RO$523)=0,IF(RO139="","",RO139*('[7]Param-ARMS Data'!RJ$726/100)*'[7]Param-ARMS Data'!RJ$724*1000),"")</f>
        <v/>
      </c>
      <c r="RP147" s="88" t="str">
        <f>IF(SUM(RP$522:RP$523)=0,IF(RP139="","",RP139*('[7]Param-ARMS Data'!RK$726/100)*'[7]Param-ARMS Data'!RK$724*1000),"")</f>
        <v/>
      </c>
      <c r="RQ147" s="88" t="str">
        <f>IF(SUM(RQ$522:RQ$523)=0,IF(RQ139="","",RQ139*('[7]Param-ARMS Data'!RL$726/100)*'[7]Param-ARMS Data'!RL$724*1000),"")</f>
        <v/>
      </c>
    </row>
    <row r="148" spans="4:485" s="39" customFormat="1">
      <c r="D148" s="88"/>
      <c r="F148" s="88"/>
      <c r="G148" s="88"/>
      <c r="H148" s="88"/>
      <c r="I148" s="88"/>
      <c r="S148" s="88" t="s">
        <v>2115</v>
      </c>
      <c r="T148" s="88">
        <f>IF(SUM(T$522:T$523)=0,IF(T143="","",T143*('[7]Param-ARMS Data'!O$726/100)*'[7]Param-ARMS Data'!O$724*1000),"")</f>
        <v>3389.0250900000001</v>
      </c>
      <c r="U148" s="88">
        <f>IF(SUM(U$522:U$523)=0,IF(U143="","",U143*('[7]Param-ARMS Data'!P$726/100)*'[7]Param-ARMS Data'!P$724*1000),"")</f>
        <v>9536.7993679500014</v>
      </c>
      <c r="V148" s="88">
        <f>IF(SUM(V$522:V$523)=0,IF(V143="","",V143*('[7]Param-ARMS Data'!Q$726/100)*'[7]Param-ARMS Data'!Q$724*1000),"")</f>
        <v>730.30464960000006</v>
      </c>
      <c r="W148" s="88">
        <f>IF(SUM(W$522:W$523)=0,IF(W143="","",W143*('[7]Param-ARMS Data'!R$726/100)*'[7]Param-ARMS Data'!R$724*1000),"")</f>
        <v>1853.2088440000002</v>
      </c>
      <c r="X148" s="88">
        <f>IF(SUM(X$522:X$523)=0,IF(X143="","",X143*('[7]Param-ARMS Data'!S$726/100)*'[7]Param-ARMS Data'!S$724*1000),"")</f>
        <v>287.50644240000003</v>
      </c>
      <c r="Y148" s="88">
        <f>IF(SUM(Y$522:Y$523)=0,IF(Y143="","",Y143*('[7]Param-ARMS Data'!T$726/100)*'[7]Param-ARMS Data'!T$724*1000),"")</f>
        <v>1333.8401517000002</v>
      </c>
      <c r="Z148" s="88">
        <f>IF(SUM(Z$522:Z$523)=0,IF(Z143="","",Z143*('[7]Param-ARMS Data'!U$726/100)*'[7]Param-ARMS Data'!U$724*1000),"")</f>
        <v>4180.8549575000006</v>
      </c>
      <c r="AA148" s="88" t="e">
        <f>IF(SUM(AA$522:AA$523)=0,IF(AA143="","",AA143*('[7]Param-ARMS Data'!V$726/100)*'[7]Param-ARMS Data'!V$724*1000),"")</f>
        <v>#VALUE!</v>
      </c>
      <c r="AB148" s="88">
        <f>IF(SUM(AB$522:AB$523)=0,IF(AB143="","",AB143*('[7]Param-ARMS Data'!W$726/100)*'[7]Param-ARMS Data'!W$724*1000),"")</f>
        <v>2143.0662864000001</v>
      </c>
      <c r="AC148" s="88">
        <f>IF(SUM(AC$522:AC$523)=0,IF(AC143="","",AC143*('[7]Param-ARMS Data'!X$726/100)*'[7]Param-ARMS Data'!X$724*1000),"")</f>
        <v>488.2974992</v>
      </c>
      <c r="AD148" s="88">
        <f>IF(SUM(AD$522:AD$523)=0,IF(AD143="","",AD143*('[7]Param-ARMS Data'!Y$726/100)*'[7]Param-ARMS Data'!Y$724*1000),"")</f>
        <v>10164.4067624</v>
      </c>
      <c r="AE148" s="88" t="e">
        <f>IF(SUM(AE$522:AE$523)=0,IF(AE143="","",AE143*('[7]Param-ARMS Data'!Z$726/100)*'[7]Param-ARMS Data'!Z$724*1000),"")</f>
        <v>#VALUE!</v>
      </c>
      <c r="AF148" s="88" t="e">
        <f>IF(SUM(AF$522:AF$523)=0,IF(AF143="","",AF143*('[7]Param-ARMS Data'!AA$726/100)*'[7]Param-ARMS Data'!AA$724*1000),"")</f>
        <v>#VALUE!</v>
      </c>
      <c r="AG148" s="88" t="e">
        <f>IF(SUM(AG$522:AG$523)=0,IF(AG143="","",AG143*('[7]Param-ARMS Data'!AB$726/100)*'[7]Param-ARMS Data'!AB$724*1000),"")</f>
        <v>#VALUE!</v>
      </c>
      <c r="AH148" s="88" t="e">
        <f>IF(SUM(AH$522:AH$523)=0,IF(AH143="","",AH143*('[7]Param-ARMS Data'!AC$726/100)*'[7]Param-ARMS Data'!AC$724*1000),"")</f>
        <v>#VALUE!</v>
      </c>
      <c r="AI148" s="88" t="e">
        <f>IF(SUM(AI$522:AI$523)=0,IF(AI143="","",AI143*('[7]Param-ARMS Data'!AD$726/100)*'[7]Param-ARMS Data'!AD$724*1000),"")</f>
        <v>#VALUE!</v>
      </c>
      <c r="AJ148" s="88" t="e">
        <f>IF(SUM(AJ$522:AJ$523)=0,IF(AJ143="","",AJ143*('[7]Param-ARMS Data'!AE$726/100)*'[7]Param-ARMS Data'!AE$724*1000),"")</f>
        <v>#VALUE!</v>
      </c>
      <c r="AK148" s="88" t="e">
        <f>IF(SUM(AK$522:AK$523)=0,IF(AK143="","",AK143*('[7]Param-ARMS Data'!AF$726/100)*'[7]Param-ARMS Data'!AF$724*1000),"")</f>
        <v>#VALUE!</v>
      </c>
      <c r="AL148" s="88" t="e">
        <f>IF(SUM(AL$522:AL$523)=0,IF(AL143="","",AL143*('[7]Param-ARMS Data'!AG$726/100)*'[7]Param-ARMS Data'!AG$724*1000),"")</f>
        <v>#VALUE!</v>
      </c>
      <c r="AM148" s="88" t="e">
        <f>IF(SUM(AM$522:AM$523)=0,IF(AM143="","",AM143*('[7]Param-ARMS Data'!AH$726/100)*'[7]Param-ARMS Data'!AH$724*1000),"")</f>
        <v>#VALUE!</v>
      </c>
      <c r="AN148" s="88" t="e">
        <f>IF(SUM(AN$522:AN$523)=0,IF(AN143="","",AN143*('[7]Param-ARMS Data'!AI$726/100)*'[7]Param-ARMS Data'!AI$724*1000),"")</f>
        <v>#VALUE!</v>
      </c>
      <c r="AO148" s="88">
        <f>IF(SUM(AO$522:AO$523)=0,IF(AO143="","",AO143*('[7]Param-ARMS Data'!AJ$726/100)*'[7]Param-ARMS Data'!AJ$724*1000),"")</f>
        <v>344.91943620000001</v>
      </c>
      <c r="AP148" s="88">
        <f>IF(SUM(AP$522:AP$523)=0,IF(AP143="","",AP143*('[7]Param-ARMS Data'!AK$726/100)*'[7]Param-ARMS Data'!AK$724*1000),"")</f>
        <v>2292.9629897999994</v>
      </c>
      <c r="AQ148" s="88">
        <f>IF(SUM(AQ$522:AQ$523)=0,IF(AQ143="","",AQ143*('[7]Param-ARMS Data'!AL$726/100)*'[7]Param-ARMS Data'!AL$724*1000),"")</f>
        <v>2000.7164100000002</v>
      </c>
      <c r="AR148" s="88">
        <f>IF(SUM(AR$522:AR$523)=0,IF(AR143="","",AR143*('[7]Param-ARMS Data'!AM$726/100)*'[7]Param-ARMS Data'!AM$724*1000),"")</f>
        <v>10604.201655599998</v>
      </c>
      <c r="AS148" s="88" t="e">
        <f>IF(SUM(AS$522:AS$523)=0,IF(AS143="","",AS143*('[7]Param-ARMS Data'!AN$726/100)*'[7]Param-ARMS Data'!AN$724*1000),"")</f>
        <v>#VALUE!</v>
      </c>
      <c r="AT148" s="88">
        <f>IF(SUM(AT$522:AT$523)=0,IF(AT143="","",AT143*('[7]Param-ARMS Data'!AO$726/100)*'[7]Param-ARMS Data'!AO$724*1000),"")</f>
        <v>228.05069499999999</v>
      </c>
      <c r="AU148" s="88">
        <f>IF(SUM(AU$522:AU$523)=0,IF(AU143="","",AU143*('[7]Param-ARMS Data'!AP$726/100)*'[7]Param-ARMS Data'!AP$724*1000),"")</f>
        <v>3178.2677465000011</v>
      </c>
      <c r="AV148" s="88">
        <f>IF(SUM(AV$522:AV$523)=0,IF(AV143="","",AV143*('[7]Param-ARMS Data'!AQ$726/100)*'[7]Param-ARMS Data'!AQ$724*1000),"")</f>
        <v>10277.3516447</v>
      </c>
      <c r="AW148" s="88">
        <f>IF(SUM(AW$522:AW$523)=0,IF(AW143="","",AW143*('[7]Param-ARMS Data'!AR$726/100)*'[7]Param-ARMS Data'!AR$724*1000),"")</f>
        <v>431.3576452499999</v>
      </c>
      <c r="AX148" s="88">
        <f>IF(SUM(AX$522:AX$523)=0,IF(AX143="","",AX143*('[7]Param-ARMS Data'!AS$726/100)*'[7]Param-ARMS Data'!AS$724*1000),"")</f>
        <v>3252.7267039000003</v>
      </c>
      <c r="AY148" s="88">
        <f>IF(SUM(AY$522:AY$523)=0,IF(AY143="","",AY143*('[7]Param-ARMS Data'!AT$726/100)*'[7]Param-ARMS Data'!AT$724*1000),"")</f>
        <v>1275.2221107999999</v>
      </c>
      <c r="AZ148" s="88">
        <f>IF(SUM(AZ$522:AZ$523)=0,IF(AZ143="","",AZ143*('[7]Param-ARMS Data'!AU$726/100)*'[7]Param-ARMS Data'!AU$724*1000),"")</f>
        <v>2281.0078033499999</v>
      </c>
      <c r="BA148" s="88">
        <f>IF(SUM(BA$522:BA$523)=0,IF(BA143="","",BA143*('[7]Param-ARMS Data'!AV$726/100)*'[7]Param-ARMS Data'!AV$724*1000),"")</f>
        <v>4130.7966224000002</v>
      </c>
      <c r="BB148" s="88">
        <f>IF(SUM(BB$522:BB$523)=0,IF(BB143="","",BB143*('[7]Param-ARMS Data'!AW$726/100)*'[7]Param-ARMS Data'!AW$724*1000),"")</f>
        <v>1495.1829365999999</v>
      </c>
      <c r="BC148" s="88" t="e">
        <f>IF(SUM(BC$522:BC$523)=0,IF(BC143="","",BC143*('[7]Param-ARMS Data'!AX$726/100)*'[7]Param-ARMS Data'!AX$724*1000),"")</f>
        <v>#VALUE!</v>
      </c>
      <c r="BD148" s="88">
        <f>IF(SUM(BD$522:BD$523)=0,IF(BD143="","",BD143*('[7]Param-ARMS Data'!AY$726/100)*'[7]Param-ARMS Data'!AY$724*1000),"")</f>
        <v>8480.9723531</v>
      </c>
      <c r="BE148" s="88">
        <f>IF(SUM(BE$522:BE$523)=0,IF(BE143="","",BE143*('[7]Param-ARMS Data'!AZ$726/100)*'[7]Param-ARMS Data'!AZ$724*1000),"")</f>
        <v>352.99412475000008</v>
      </c>
      <c r="BF148" s="88">
        <f>IF(SUM(BF$522:BF$523)=0,IF(BF143="","",BF143*('[7]Param-ARMS Data'!BA$726/100)*'[7]Param-ARMS Data'!BA$724*1000),"")</f>
        <v>4777.9104771000002</v>
      </c>
      <c r="BG148" s="88">
        <f>IF(SUM(BG$522:BG$523)=0,IF(BG143="","",BG143*('[7]Param-ARMS Data'!BB$726/100)*'[7]Param-ARMS Data'!BB$724*1000),"")</f>
        <v>4193.4697050000004</v>
      </c>
      <c r="BH148" s="88">
        <f>IF(SUM(BH$522:BH$523)=0,IF(BH143="","",BH143*('[7]Param-ARMS Data'!BC$726/100)*'[7]Param-ARMS Data'!BC$724*1000),"")</f>
        <v>10809.961761500001</v>
      </c>
      <c r="BI148" s="88">
        <f>IF(SUM(BI$522:BI$523)=0,IF(BI143="","",BI143*('[7]Param-ARMS Data'!BD$726/100)*'[7]Param-ARMS Data'!BD$724*1000),"")</f>
        <v>882.48614889999988</v>
      </c>
      <c r="BJ148" s="88">
        <f>IF(SUM(BJ$522:BJ$523)=0,IF(BJ143="","",BJ143*('[7]Param-ARMS Data'!BE$726/100)*'[7]Param-ARMS Data'!BE$724*1000),"")</f>
        <v>307.378716</v>
      </c>
      <c r="BK148" s="88">
        <f>IF(SUM(BK$522:BK$523)=0,IF(BK143="","",BK143*('[7]Param-ARMS Data'!BF$726/100)*'[7]Param-ARMS Data'!BF$724*1000),"")</f>
        <v>1249.5902463000002</v>
      </c>
      <c r="BL148" s="88">
        <f>IF(SUM(BL$522:BL$523)=0,IF(BL143="","",BL143*('[7]Param-ARMS Data'!BG$726/100)*'[7]Param-ARMS Data'!BG$724*1000),"")</f>
        <v>8623.1793207999981</v>
      </c>
      <c r="BM148" s="88">
        <f>IF(SUM(BM$522:BM$523)=0,IF(BM143="","",BM143*('[7]Param-ARMS Data'!BH$726/100)*'[7]Param-ARMS Data'!BH$724*1000),"")</f>
        <v>646.66740919999995</v>
      </c>
      <c r="BN148" s="88">
        <f>IF(SUM(BN$522:BN$523)=0,IF(BN143="","",BN143*('[7]Param-ARMS Data'!BI$726/100)*'[7]Param-ARMS Data'!BI$724*1000),"")</f>
        <v>2276.6574359000001</v>
      </c>
      <c r="BO148" s="88" t="e">
        <f>IF(SUM(BO$522:BO$523)=0,IF(BO143="","",BO143*('[7]Param-ARMS Data'!BJ$726/100)*'[7]Param-ARMS Data'!BJ$724*1000),"")</f>
        <v>#VALUE!</v>
      </c>
      <c r="BP148" s="88">
        <f>IF(SUM(BP$522:BP$523)=0,IF(BP143="","",BP143*('[7]Param-ARMS Data'!BK$726/100)*'[7]Param-ARMS Data'!BK$724*1000),"")</f>
        <v>2916.3085921500001</v>
      </c>
      <c r="BQ148" s="88">
        <f>IF(SUM(BQ$522:BQ$523)=0,IF(BQ143="","",BQ143*('[7]Param-ARMS Data'!BL$726/100)*'[7]Param-ARMS Data'!BL$724*1000),"")</f>
        <v>1382.98648215</v>
      </c>
      <c r="BR148" s="88">
        <f>IF(SUM(BR$522:BR$523)=0,IF(BR143="","",BR143*('[7]Param-ARMS Data'!BM$726/100)*'[7]Param-ARMS Data'!BM$724*1000),"")</f>
        <v>421.15238445</v>
      </c>
      <c r="BS148" s="88">
        <f>IF(SUM(BS$522:BS$523)=0,IF(BS143="","",BS143*('[7]Param-ARMS Data'!BN$726/100)*'[7]Param-ARMS Data'!BN$724*1000),"")</f>
        <v>8225.5202910000025</v>
      </c>
      <c r="BT148" s="88">
        <f>IF(SUM(BT$522:BT$523)=0,IF(BT143="","",BT143*('[7]Param-ARMS Data'!BO$726/100)*'[7]Param-ARMS Data'!BO$724*1000),"")</f>
        <v>425.40379399999995</v>
      </c>
      <c r="BU148" s="88">
        <f>IF(SUM(BU$522:BU$523)=0,IF(BU143="","",BU143*('[7]Param-ARMS Data'!BP$726/100)*'[7]Param-ARMS Data'!BP$724*1000),"")</f>
        <v>1766.129878</v>
      </c>
      <c r="BV148" s="88">
        <f>IF(SUM(BV$522:BV$523)=0,IF(BV143="","",BV143*('[7]Param-ARMS Data'!BQ$726/100)*'[7]Param-ARMS Data'!BQ$724*1000),"")</f>
        <v>2576.7577654000006</v>
      </c>
      <c r="BW148" s="88">
        <f>IF(SUM(BW$522:BW$523)=0,IF(BW143="","",BW143*('[7]Param-ARMS Data'!BR$726/100)*'[7]Param-ARMS Data'!BR$724*1000),"")</f>
        <v>12983.762090699998</v>
      </c>
      <c r="BX148" s="88" t="e">
        <f>IF(SUM(BX$522:BX$523)=0,IF(BX143="","",BX143*('[7]Param-ARMS Data'!BS$726/100)*'[7]Param-ARMS Data'!BS$724*1000),"")</f>
        <v>#VALUE!</v>
      </c>
      <c r="BY148" s="88">
        <f>IF(SUM(BY$522:BY$523)=0,IF(BY143="","",BY143*('[7]Param-ARMS Data'!BT$726/100)*'[7]Param-ARMS Data'!BT$724*1000),"")</f>
        <v>172.21160685000001</v>
      </c>
      <c r="BZ148" s="88">
        <f>IF(SUM(BZ$522:BZ$523)=0,IF(BZ143="","",BZ143*('[7]Param-ARMS Data'!BU$726/100)*'[7]Param-ARMS Data'!BU$724*1000),"")</f>
        <v>2165.19116205</v>
      </c>
      <c r="CA148" s="88">
        <f>IF(SUM(CA$522:CA$523)=0,IF(CA143="","",CA143*('[7]Param-ARMS Data'!BV$726/100)*'[7]Param-ARMS Data'!BV$724*1000),"")</f>
        <v>4482.214217499999</v>
      </c>
      <c r="CB148" s="88">
        <f>IF(SUM(CB$522:CB$523)=0,IF(CB143="","",CB143*('[7]Param-ARMS Data'!BW$726/100)*'[7]Param-ARMS Data'!BW$724*1000),"")</f>
        <v>985.61024699999996</v>
      </c>
      <c r="CC148" s="88">
        <f>IF(SUM(CC$522:CC$523)=0,IF(CC143="","",CC143*('[7]Param-ARMS Data'!BX$726/100)*'[7]Param-ARMS Data'!BX$724*1000),"")</f>
        <v>1186.8588165000001</v>
      </c>
      <c r="CD148" s="88">
        <f>IF(SUM(CD$522:CD$523)=0,IF(CD143="","",CD143*('[7]Param-ARMS Data'!BY$726/100)*'[7]Param-ARMS Data'!BY$724*1000),"")</f>
        <v>3681.5294240999997</v>
      </c>
      <c r="CE148" s="88">
        <f>IF(SUM(CE$522:CE$523)=0,IF(CE143="","",CE143*('[7]Param-ARMS Data'!BZ$726/100)*'[7]Param-ARMS Data'!BZ$724*1000),"")</f>
        <v>587.4968070000001</v>
      </c>
      <c r="CF148" s="88">
        <f>IF(SUM(CF$522:CF$523)=0,IF(CF143="","",CF143*('[7]Param-ARMS Data'!CA$726/100)*'[7]Param-ARMS Data'!CA$724*1000),"")</f>
        <v>408.2083872</v>
      </c>
      <c r="CG148" s="88">
        <f>IF(SUM(CG$522:CG$523)=0,IF(CG143="","",CG143*('[7]Param-ARMS Data'!CB$726/100)*'[7]Param-ARMS Data'!CB$724*1000),"")</f>
        <v>3622.9200862500002</v>
      </c>
      <c r="CH148" s="88">
        <f>IF(SUM(CH$522:CH$523)=0,IF(CH143="","",CH143*('[7]Param-ARMS Data'!CC$726/100)*'[7]Param-ARMS Data'!CC$724*1000),"")</f>
        <v>5845.5741689999995</v>
      </c>
      <c r="CI148" s="88">
        <f>IF(SUM(CI$522:CI$523)=0,IF(CI143="","",CI143*('[7]Param-ARMS Data'!CD$726/100)*'[7]Param-ARMS Data'!CD$724*1000),"")</f>
        <v>403.25503125</v>
      </c>
      <c r="CJ148" s="88" t="e">
        <f>IF(SUM(CJ$522:CJ$523)=0,IF(CJ143="","",CJ143*('[7]Param-ARMS Data'!CE$726/100)*'[7]Param-ARMS Data'!CE$724*1000),"")</f>
        <v>#VALUE!</v>
      </c>
      <c r="CK148" s="88">
        <f>IF(SUM(CK$522:CK$523)=0,IF(CK143="","",CK143*('[7]Param-ARMS Data'!CF$726/100)*'[7]Param-ARMS Data'!CF$724*1000),"")</f>
        <v>6243.5893473999995</v>
      </c>
      <c r="CL148" s="88">
        <f>IF(SUM(CL$522:CL$523)=0,IF(CL143="","",CL143*('[7]Param-ARMS Data'!CG$726/100)*'[7]Param-ARMS Data'!CG$724*1000),"")</f>
        <v>1221.7095000499999</v>
      </c>
      <c r="CM148" s="88">
        <f>IF(SUM(CM$522:CM$523)=0,IF(CM143="","",CM143*('[7]Param-ARMS Data'!CH$726/100)*'[7]Param-ARMS Data'!CH$724*1000),"")</f>
        <v>340.53278940000001</v>
      </c>
      <c r="CN148" s="88">
        <f>IF(SUM(CN$522:CN$523)=0,IF(CN143="","",CN143*('[7]Param-ARMS Data'!CI$726/100)*'[7]Param-ARMS Data'!CI$724*1000),"")</f>
        <v>3368.7120343499996</v>
      </c>
      <c r="CO148" s="88">
        <f>IF(SUM(CO$522:CO$523)=0,IF(CO143="","",CO143*('[7]Param-ARMS Data'!CJ$726/100)*'[7]Param-ARMS Data'!CJ$724*1000),"")</f>
        <v>2246.5216704999998</v>
      </c>
      <c r="CP148" s="88">
        <f>IF(SUM(CP$522:CP$523)=0,IF(CP143="","",CP143*('[7]Param-ARMS Data'!CK$726/100)*'[7]Param-ARMS Data'!CK$724*1000),"")</f>
        <v>9114.400998000001</v>
      </c>
      <c r="CQ148" s="88">
        <f>IF(SUM(CQ$522:CQ$523)=0,IF(CQ143="","",CQ143*('[7]Param-ARMS Data'!CL$726/100)*'[7]Param-ARMS Data'!CL$724*1000),"")</f>
        <v>543.95256465</v>
      </c>
      <c r="CR148" s="88">
        <f>IF(SUM(CR$522:CR$523)=0,IF(CR143="","",CR143*('[7]Param-ARMS Data'!CM$726/100)*'[7]Param-ARMS Data'!CM$724*1000),"")</f>
        <v>795.95527819999984</v>
      </c>
      <c r="CS148" s="88">
        <f>IF(SUM(CS$522:CS$523)=0,IF(CS143="","",CS143*('[7]Param-ARMS Data'!CN$726/100)*'[7]Param-ARMS Data'!CN$724*1000),"")</f>
        <v>2466.2323228000005</v>
      </c>
      <c r="CT148" s="88">
        <f>IF(SUM(CT$522:CT$523)=0,IF(CT143="","",CT143*('[7]Param-ARMS Data'!CO$726/100)*'[7]Param-ARMS Data'!CO$724*1000),"")</f>
        <v>8642.0341828000001</v>
      </c>
      <c r="CU148" s="88">
        <f>IF(SUM(CU$522:CU$523)=0,IF(CU143="","",CU143*('[7]Param-ARMS Data'!CP$726/100)*'[7]Param-ARMS Data'!CP$724*1000),"")</f>
        <v>1557.8611716500002</v>
      </c>
      <c r="CV148" s="88">
        <f>IF(SUM(CV$522:CV$523)=0,IF(CV143="","",CV143*('[7]Param-ARMS Data'!CQ$726/100)*'[7]Param-ARMS Data'!CQ$724*1000),"")</f>
        <v>1397.6269466000001</v>
      </c>
      <c r="CW148" s="88">
        <f>IF(SUM(CW$522:CW$523)=0,IF(CW143="","",CW143*('[7]Param-ARMS Data'!CR$726/100)*'[7]Param-ARMS Data'!CR$724*1000),"")</f>
        <v>3614.4360549000003</v>
      </c>
      <c r="CX148" s="88">
        <f>IF(SUM(CX$522:CX$523)=0,IF(CX143="","",CX143*('[7]Param-ARMS Data'!CS$726/100)*'[7]Param-ARMS Data'!CS$724*1000),"")</f>
        <v>498.45488159999996</v>
      </c>
      <c r="CY148" s="88">
        <f>IF(SUM(CY$522:CY$523)=0,IF(CY143="","",CY143*('[7]Param-ARMS Data'!CT$726/100)*'[7]Param-ARMS Data'!CT$724*1000),"")</f>
        <v>409.14940459999991</v>
      </c>
      <c r="CZ148" s="88">
        <f>IF(SUM(CZ$522:CZ$523)=0,IF(CZ143="","",CZ143*('[7]Param-ARMS Data'!CU$726/100)*'[7]Param-ARMS Data'!CU$724*1000),"")</f>
        <v>2260.7015034999999</v>
      </c>
      <c r="DA148" s="88">
        <f>IF(SUM(DA$522:DA$523)=0,IF(DA143="","",DA143*('[7]Param-ARMS Data'!CV$726/100)*'[7]Param-ARMS Data'!CV$724*1000),"")</f>
        <v>4560.0831360000002</v>
      </c>
      <c r="DB148" s="88">
        <f>IF(SUM(DB$522:DB$523)=0,IF(DB143="","",DB143*('[7]Param-ARMS Data'!CW$726/100)*'[7]Param-ARMS Data'!CW$724*1000),"")</f>
        <v>1077.6156228</v>
      </c>
      <c r="DC148" s="88" t="e">
        <f>IF(SUM(DC$522:DC$523)=0,IF(DC143="","",DC143*('[7]Param-ARMS Data'!CX$726/100)*'[7]Param-ARMS Data'!CX$724*1000),"")</f>
        <v>#VALUE!</v>
      </c>
      <c r="DD148" s="88">
        <f>IF(SUM(DD$522:DD$523)=0,IF(DD143="","",DD143*('[7]Param-ARMS Data'!CY$726/100)*'[7]Param-ARMS Data'!CY$724*1000),"")</f>
        <v>7810.2881885000015</v>
      </c>
      <c r="DE148" s="88">
        <f>IF(SUM(DE$522:DE$523)=0,IF(DE143="","",DE143*('[7]Param-ARMS Data'!CZ$726/100)*'[7]Param-ARMS Data'!CZ$724*1000),"")</f>
        <v>673.80499999999995</v>
      </c>
      <c r="DF148" s="88">
        <f>IF(SUM(DF$522:DF$523)=0,IF(DF143="","",DF143*('[7]Param-ARMS Data'!DA$726/100)*'[7]Param-ARMS Data'!DA$724*1000),"")</f>
        <v>341.77950000000004</v>
      </c>
      <c r="DG148" s="88">
        <f>IF(SUM(DG$522:DG$523)=0,IF(DG143="","",DG143*('[7]Param-ARMS Data'!DB$726/100)*'[7]Param-ARMS Data'!DB$724*1000),"")</f>
        <v>3417.0399999999995</v>
      </c>
      <c r="DH148" s="88">
        <f>IF(SUM(DH$522:DH$523)=0,IF(DH143="","",DH143*('[7]Param-ARMS Data'!DC$726/100)*'[7]Param-ARMS Data'!DC$724*1000),"")</f>
        <v>3347.6600000000003</v>
      </c>
      <c r="DI148" s="88">
        <f>IF(SUM(DI$522:DI$523)=0,IF(DI143="","",DI143*('[7]Param-ARMS Data'!DD$726/100)*'[7]Param-ARMS Data'!DD$724*1000),"")</f>
        <v>9091.2000000000007</v>
      </c>
      <c r="DJ148" s="88">
        <f>IF(SUM(DJ$522:DJ$523)=0,IF(DJ143="","",DJ143*('[7]Param-ARMS Data'!DE$726/100)*'[7]Param-ARMS Data'!DE$724*1000),"")</f>
        <v>1165.4450000000002</v>
      </c>
      <c r="DK148" s="88">
        <f>IF(SUM(DK$522:DK$523)=0,IF(DK143="","",DK143*('[7]Param-ARMS Data'!DF$726/100)*'[7]Param-ARMS Data'!DF$724*1000),"")</f>
        <v>680.3125</v>
      </c>
      <c r="DL148" s="88">
        <f>IF(SUM(DL$522:DL$523)=0,IF(DL143="","",DL143*('[7]Param-ARMS Data'!DG$726/100)*'[7]Param-ARMS Data'!DG$724*1000),"")</f>
        <v>2412.4499999999998</v>
      </c>
      <c r="DM148" s="88">
        <f>IF(SUM(DM$522:DM$523)=0,IF(DM143="","",DM143*('[7]Param-ARMS Data'!DH$726/100)*'[7]Param-ARMS Data'!DH$724*1000),"")</f>
        <v>5639.25</v>
      </c>
      <c r="DN148" s="88">
        <f>IF(SUM(DN$522:DN$523)=0,IF(DN143="","",DN143*('[7]Param-ARMS Data'!DI$726/100)*'[7]Param-ARMS Data'!DI$724*1000),"")</f>
        <v>1054.9299999999998</v>
      </c>
      <c r="DO148" s="88">
        <f>IF(SUM(DO$522:DO$523)=0,IF(DO143="","",DO143*('[7]Param-ARMS Data'!DJ$726/100)*'[7]Param-ARMS Data'!DJ$724*1000),"")</f>
        <v>1962.2250000000004</v>
      </c>
      <c r="DP148" s="88">
        <f>IF(SUM(DP$522:DP$523)=0,IF(DP143="","",DP143*('[7]Param-ARMS Data'!DK$726/100)*'[7]Param-ARMS Data'!DK$724*1000),"")</f>
        <v>3237.201</v>
      </c>
      <c r="DQ148" s="88">
        <f>IF(SUM(DQ$522:DQ$523)=0,IF(DQ143="","",DQ143*('[7]Param-ARMS Data'!DL$726/100)*'[7]Param-ARMS Data'!DL$724*1000),"")</f>
        <v>633.71249999999998</v>
      </c>
      <c r="DR148" s="88" t="e">
        <f>IF(SUM(DR$522:DR$523)=0,IF(DR143="","",DR143*('[7]Param-ARMS Data'!DM$726/100)*'[7]Param-ARMS Data'!DM$724*1000),"")</f>
        <v>#VALUE!</v>
      </c>
      <c r="DS148" s="88">
        <f>IF(SUM(DS$522:DS$523)=0,IF(DS143="","",DS143*('[7]Param-ARMS Data'!DN$726/100)*'[7]Param-ARMS Data'!DN$724*1000),"")</f>
        <v>2531.4375000000005</v>
      </c>
      <c r="DT148" s="88">
        <f>IF(SUM(DT$522:DT$523)=0,IF(DT143="","",DT143*('[7]Param-ARMS Data'!DO$726/100)*'[7]Param-ARMS Data'!DO$724*1000),"")</f>
        <v>3632.9175</v>
      </c>
      <c r="DU148" s="88">
        <f>IF(SUM(DU$522:DU$523)=0,IF(DU143="","",DU143*('[7]Param-ARMS Data'!DP$726/100)*'[7]Param-ARMS Data'!DP$724*1000),"")</f>
        <v>1298.0650000000001</v>
      </c>
      <c r="DV148" s="88" t="e">
        <f>IF(SUM(DV$522:DV$523)=0,IF(DV143="","",DV143*('[7]Param-ARMS Data'!DQ$726/100)*'[7]Param-ARMS Data'!DQ$724*1000),"")</f>
        <v>#VALUE!</v>
      </c>
      <c r="DW148" s="88">
        <f>IF(SUM(DW$522:DW$523)=0,IF(DW143="","",DW143*('[7]Param-ARMS Data'!DR$726/100)*'[7]Param-ARMS Data'!DR$724*1000),"")</f>
        <v>9170.7300000000014</v>
      </c>
      <c r="DX148" s="88" t="e">
        <f>IF(SUM(DX$522:DX$523)=0,IF(DX143="","",DX143*('[7]Param-ARMS Data'!DS$726/100)*'[7]Param-ARMS Data'!DS$724*1000),"")</f>
        <v>#VALUE!</v>
      </c>
      <c r="DY148" s="88" t="e">
        <f>IF(SUM(DY$522:DY$523)=0,IF(DY143="","",DY143*('[7]Param-ARMS Data'!DT$726/100)*'[7]Param-ARMS Data'!DT$724*1000),"")</f>
        <v>#VALUE!</v>
      </c>
      <c r="DZ148" s="88" t="e">
        <f>IF(SUM(DZ$522:DZ$523)=0,IF(DZ143="","",DZ143*('[7]Param-ARMS Data'!DU$726/100)*'[7]Param-ARMS Data'!DU$724*1000),"")</f>
        <v>#VALUE!</v>
      </c>
      <c r="EA148" s="88" t="e">
        <f>IF(SUM(EA$522:EA$523)=0,IF(EA143="","",EA143*('[7]Param-ARMS Data'!DV$726/100)*'[7]Param-ARMS Data'!DV$724*1000),"")</f>
        <v>#VALUE!</v>
      </c>
      <c r="EB148" s="88" t="e">
        <f>IF(SUM(EB$522:EB$523)=0,IF(EB143="","",EB143*('[7]Param-ARMS Data'!DW$726/100)*'[7]Param-ARMS Data'!DW$724*1000),"")</f>
        <v>#VALUE!</v>
      </c>
      <c r="EC148" s="88" t="e">
        <f>IF(SUM(EC$522:EC$523)=0,IF(EC143="","",EC143*('[7]Param-ARMS Data'!DX$726/100)*'[7]Param-ARMS Data'!DX$724*1000),"")</f>
        <v>#VALUE!</v>
      </c>
      <c r="ED148" s="88" t="e">
        <f>IF(SUM(ED$522:ED$523)=0,IF(ED143="","",ED143*('[7]Param-ARMS Data'!DY$726/100)*'[7]Param-ARMS Data'!DY$724*1000),"")</f>
        <v>#VALUE!</v>
      </c>
      <c r="EE148" s="88" t="e">
        <f>IF(SUM(EE$522:EE$523)=0,IF(EE143="","",EE143*('[7]Param-ARMS Data'!DZ$726/100)*'[7]Param-ARMS Data'!DZ$724*1000),"")</f>
        <v>#VALUE!</v>
      </c>
      <c r="EF148" s="88">
        <f>IF(SUM(EF$522:EF$523)=0,IF(EF143="","",EF143*('[7]Param-ARMS Data'!EA$726/100)*'[7]Param-ARMS Data'!EA$724*1000),"")</f>
        <v>393.42223245000008</v>
      </c>
      <c r="EG148" s="88">
        <f>IF(SUM(EG$522:EG$523)=0,IF(EG143="","",EG143*('[7]Param-ARMS Data'!EB$726/100)*'[7]Param-ARMS Data'!EB$724*1000),"")</f>
        <v>154.80403049999998</v>
      </c>
      <c r="EH148" s="88" t="e">
        <f>IF(SUM(EH$522:EH$523)=0,IF(EH143="","",EH143*('[7]Param-ARMS Data'!EC$726/100)*'[7]Param-ARMS Data'!EC$724*1000),"")</f>
        <v>#VALUE!</v>
      </c>
      <c r="EI148" s="88">
        <f>IF(SUM(EI$522:EI$523)=0,IF(EI143="","",EI143*('[7]Param-ARMS Data'!ED$726/100)*'[7]Param-ARMS Data'!ED$724*1000),"")</f>
        <v>1147.1052375000002</v>
      </c>
      <c r="EJ148" s="88">
        <f>IF(SUM(EJ$522:EJ$523)=0,IF(EJ143="","",EJ143*('[7]Param-ARMS Data'!EE$726/100)*'[7]Param-ARMS Data'!EE$724*1000),"")</f>
        <v>686.00977199999988</v>
      </c>
      <c r="EK148" s="88" t="e">
        <f>IF(SUM(EK$522:EK$523)=0,IF(EK143="","",EK143*('[7]Param-ARMS Data'!EF$726/100)*'[7]Param-ARMS Data'!EF$724*1000),"")</f>
        <v>#VALUE!</v>
      </c>
      <c r="EL148" s="88" t="e">
        <f>IF(SUM(EL$522:EL$523)=0,IF(EL143="","",EL143*('[7]Param-ARMS Data'!EG$726/100)*'[7]Param-ARMS Data'!EG$724*1000),"")</f>
        <v>#VALUE!</v>
      </c>
      <c r="EM148" s="88" t="e">
        <f>IF(SUM(EM$522:EM$523)=0,IF(EM143="","",EM143*('[7]Param-ARMS Data'!EH$726/100)*'[7]Param-ARMS Data'!EH$724*1000),"")</f>
        <v>#VALUE!</v>
      </c>
      <c r="EN148" s="88" t="e">
        <f>IF(SUM(EN$522:EN$523)=0,IF(EN143="","",EN143*('[7]Param-ARMS Data'!EI$726/100)*'[7]Param-ARMS Data'!EI$724*1000),"")</f>
        <v>#VALUE!</v>
      </c>
      <c r="EO148" s="88" t="e">
        <f>IF(SUM(EO$522:EO$523)=0,IF(EO143="","",EO143*('[7]Param-ARMS Data'!EJ$726/100)*'[7]Param-ARMS Data'!EJ$724*1000),"")</f>
        <v>#VALUE!</v>
      </c>
      <c r="EP148" s="88" t="e">
        <f>IF(SUM(EP$522:EP$523)=0,IF(EP143="","",EP143*('[7]Param-ARMS Data'!EK$726/100)*'[7]Param-ARMS Data'!EK$724*1000),"")</f>
        <v>#VALUE!</v>
      </c>
      <c r="EQ148" s="88">
        <f>IF(SUM(EQ$522:EQ$523)=0,IF(EQ143="","",EQ143*('[7]Param-ARMS Data'!EL$726/100)*'[7]Param-ARMS Data'!EL$724*1000),"")</f>
        <v>357.22504620000007</v>
      </c>
      <c r="ER148" s="88">
        <f>IF(SUM(ER$522:ER$523)=0,IF(ER143="","",ER143*('[7]Param-ARMS Data'!EM$726/100)*'[7]Param-ARMS Data'!EM$724*1000),"")</f>
        <v>147.37823280000001</v>
      </c>
      <c r="ES148" s="88">
        <f>IF(SUM(ES$522:ES$523)=0,IF(ES143="","",ES143*('[7]Param-ARMS Data'!EN$726/100)*'[7]Param-ARMS Data'!EN$724*1000),"")</f>
        <v>98.545617549999989</v>
      </c>
      <c r="ET148" s="88" t="e">
        <f>IF(SUM(ET$522:ET$523)=0,IF(ET143="","",ET143*('[7]Param-ARMS Data'!EO$726/100)*'[7]Param-ARMS Data'!EO$724*1000),"")</f>
        <v>#VALUE!</v>
      </c>
      <c r="EU148" s="88">
        <f>IF(SUM(EU$522:EU$523)=0,IF(EU143="","",EU143*('[7]Param-ARMS Data'!EP$726/100)*'[7]Param-ARMS Data'!EP$724*1000),"")</f>
        <v>426.15442320000005</v>
      </c>
      <c r="EV148" s="88">
        <f>IF(SUM(EV$522:EV$523)=0,IF(EV143="","",EV143*('[7]Param-ARMS Data'!EQ$726/100)*'[7]Param-ARMS Data'!EQ$724*1000),"")</f>
        <v>546.37469599999997</v>
      </c>
      <c r="EW148" s="88" t="e">
        <f>IF(SUM(EW$522:EW$523)=0,IF(EW143="","",EW143*('[7]Param-ARMS Data'!ER$726/100)*'[7]Param-ARMS Data'!ER$724*1000),"")</f>
        <v>#VALUE!</v>
      </c>
      <c r="EX148" s="88" t="e">
        <f>IF(SUM(EX$522:EX$523)=0,IF(EX143="","",EX143*('[7]Param-ARMS Data'!ES$726/100)*'[7]Param-ARMS Data'!ES$724*1000),"")</f>
        <v>#VALUE!</v>
      </c>
      <c r="EY148" s="88" t="e">
        <f>IF(SUM(EY$522:EY$523)=0,IF(EY143="","",EY143*('[7]Param-ARMS Data'!ET$726/100)*'[7]Param-ARMS Data'!ET$724*1000),"")</f>
        <v>#VALUE!</v>
      </c>
      <c r="EZ148" s="88" t="e">
        <f>IF(SUM(EZ$522:EZ$523)=0,IF(EZ143="","",EZ143*('[7]Param-ARMS Data'!EU$726/100)*'[7]Param-ARMS Data'!EU$724*1000),"")</f>
        <v>#VALUE!</v>
      </c>
      <c r="FA148" s="88">
        <f>IF(SUM(FA$522:FA$523)=0,IF(FA143="","",FA143*('[7]Param-ARMS Data'!EV$726/100)*'[7]Param-ARMS Data'!EV$724*1000),"")</f>
        <v>203.54122004999996</v>
      </c>
      <c r="FB148" s="88">
        <f>IF(SUM(FB$522:FB$523)=0,IF(FB143="","",FB143*('[7]Param-ARMS Data'!EW$726/100)*'[7]Param-ARMS Data'!EW$724*1000),"")</f>
        <v>140.04846075000003</v>
      </c>
      <c r="FC148" s="88">
        <f>IF(SUM(FC$522:FC$523)=0,IF(FC143="","",FC143*('[7]Param-ARMS Data'!EX$726/100)*'[7]Param-ARMS Data'!EX$724*1000),"")</f>
        <v>115.16292610000001</v>
      </c>
      <c r="FD148" s="88" t="e">
        <f>IF(SUM(FD$522:FD$523)=0,IF(FD143="","",FD143*('[7]Param-ARMS Data'!EY$726/100)*'[7]Param-ARMS Data'!EY$724*1000),"")</f>
        <v>#VALUE!</v>
      </c>
      <c r="FE148" s="88">
        <f>IF(SUM(FE$522:FE$523)=0,IF(FE143="","",FE143*('[7]Param-ARMS Data'!EZ$726/100)*'[7]Param-ARMS Data'!EZ$724*1000),"")</f>
        <v>213.10005760000001</v>
      </c>
      <c r="FF148" s="88">
        <f>IF(SUM(FF$522:FF$523)=0,IF(FF143="","",FF143*('[7]Param-ARMS Data'!FA$726/100)*'[7]Param-ARMS Data'!FA$724*1000),"")</f>
        <v>290.2635641</v>
      </c>
      <c r="FG148" s="88" t="e">
        <f>IF(SUM(FG$522:FG$523)=0,IF(FG143="","",FG143*('[7]Param-ARMS Data'!FB$726/100)*'[7]Param-ARMS Data'!FB$724*1000),"")</f>
        <v>#VALUE!</v>
      </c>
      <c r="FH148" s="88" t="e">
        <f>IF(SUM(FH$522:FH$523)=0,IF(FH143="","",FH143*('[7]Param-ARMS Data'!FC$726/100)*'[7]Param-ARMS Data'!FC$724*1000),"")</f>
        <v>#VALUE!</v>
      </c>
      <c r="FI148" s="88">
        <f>IF(SUM(FI$522:FI$523)=0,IF(FI143="","",FI143*('[7]Param-ARMS Data'!FD$726/100)*'[7]Param-ARMS Data'!FD$724*1000),"")</f>
        <v>203.51694209999999</v>
      </c>
      <c r="FJ148" s="88" t="e">
        <f>IF(SUM(FJ$522:FJ$523)=0,IF(FJ143="","",FJ143*('[7]Param-ARMS Data'!FE$726/100)*'[7]Param-ARMS Data'!FE$724*1000),"")</f>
        <v>#VALUE!</v>
      </c>
      <c r="FK148" s="88">
        <f>IF(SUM(FK$522:FK$523)=0,IF(FK143="","",FK143*('[7]Param-ARMS Data'!FF$726/100)*'[7]Param-ARMS Data'!FF$724*1000),"")</f>
        <v>343.48416824999998</v>
      </c>
      <c r="FL148" s="88">
        <f>IF(SUM(FL$522:FL$523)=0,IF(FL143="","",FL143*('[7]Param-ARMS Data'!FG$726/100)*'[7]Param-ARMS Data'!FG$724*1000),"")</f>
        <v>108.2007478</v>
      </c>
      <c r="FM148" s="88">
        <f>IF(SUM(FM$522:FM$523)=0,IF(FM143="","",FM143*('[7]Param-ARMS Data'!FH$726/100)*'[7]Param-ARMS Data'!FH$724*1000),"")</f>
        <v>107.75705160000001</v>
      </c>
      <c r="FN148" s="88" t="e">
        <f>IF(SUM(FN$522:FN$523)=0,IF(FN143="","",FN143*('[7]Param-ARMS Data'!FI$726/100)*'[7]Param-ARMS Data'!FI$724*1000),"")</f>
        <v>#VALUE!</v>
      </c>
      <c r="FO148" s="88">
        <f>IF(SUM(FO$522:FO$523)=0,IF(FO143="","",FO143*('[7]Param-ARMS Data'!FJ$726/100)*'[7]Param-ARMS Data'!FJ$724*1000),"")</f>
        <v>365.59244830000006</v>
      </c>
      <c r="FP148" s="88">
        <f>IF(SUM(FP$522:FP$523)=0,IF(FP143="","",FP143*('[7]Param-ARMS Data'!FK$726/100)*'[7]Param-ARMS Data'!FK$724*1000),"")</f>
        <v>440.95560600000005</v>
      </c>
      <c r="FQ148" s="88" t="e">
        <f>IF(SUM(FQ$522:FQ$523)=0,IF(FQ143="","",FQ143*('[7]Param-ARMS Data'!FL$726/100)*'[7]Param-ARMS Data'!FL$724*1000),"")</f>
        <v>#VALUE!</v>
      </c>
      <c r="FR148" s="88" t="e">
        <f>IF(SUM(FR$522:FR$523)=0,IF(FR143="","",FR143*('[7]Param-ARMS Data'!FM$726/100)*'[7]Param-ARMS Data'!FM$724*1000),"")</f>
        <v>#VALUE!</v>
      </c>
      <c r="FS148" s="88" t="e">
        <f>IF(SUM(FS$522:FS$523)=0,IF(FS143="","",FS143*('[7]Param-ARMS Data'!FN$726/100)*'[7]Param-ARMS Data'!FN$724*1000),"")</f>
        <v>#VALUE!</v>
      </c>
      <c r="FT148" s="88">
        <f>IF(SUM(FT$522:FT$523)=0,IF(FT143="","",FT143*('[7]Param-ARMS Data'!FO$726/100)*'[7]Param-ARMS Data'!FO$724*1000),"")</f>
        <v>278.66198800000001</v>
      </c>
      <c r="FU148" s="88" t="e">
        <f>IF(SUM(FU$522:FU$523)=0,IF(FU143="","",FU143*('[7]Param-ARMS Data'!FP$726/100)*'[7]Param-ARMS Data'!FP$724*1000),"")</f>
        <v>#VALUE!</v>
      </c>
      <c r="FV148" s="88">
        <f>IF(SUM(FV$522:FV$523)=0,IF(FV143="","",FV143*('[7]Param-ARMS Data'!FQ$726/100)*'[7]Param-ARMS Data'!FQ$724*1000),"")</f>
        <v>415.37512470000001</v>
      </c>
      <c r="FW148" s="88">
        <f>IF(SUM(FW$522:FW$523)=0,IF(FW143="","",FW143*('[7]Param-ARMS Data'!FR$726/100)*'[7]Param-ARMS Data'!FR$724*1000),"")</f>
        <v>139.28415689999997</v>
      </c>
      <c r="FX148" s="88">
        <f>IF(SUM(FX$522:FX$523)=0,IF(FX143="","",FX143*('[7]Param-ARMS Data'!FS$726/100)*'[7]Param-ARMS Data'!FS$724*1000),"")</f>
        <v>210.15938430000003</v>
      </c>
      <c r="FY148" s="88" t="e">
        <f>IF(SUM(FY$522:FY$523)=0,IF(FY143="","",FY143*('[7]Param-ARMS Data'!FT$726/100)*'[7]Param-ARMS Data'!FT$724*1000),"")</f>
        <v>#VALUE!</v>
      </c>
      <c r="FZ148" s="88">
        <f>IF(SUM(FZ$522:FZ$523)=0,IF(FZ143="","",FZ143*('[7]Param-ARMS Data'!FU$726/100)*'[7]Param-ARMS Data'!FU$724*1000),"")</f>
        <v>638.19197585000006</v>
      </c>
      <c r="GA148" s="88">
        <f>IF(SUM(GA$522:GA$523)=0,IF(GA143="","",GA143*('[7]Param-ARMS Data'!FV$726/100)*'[7]Param-ARMS Data'!FV$724*1000),"")</f>
        <v>537.70983975000001</v>
      </c>
      <c r="GB148" s="88" t="e">
        <f>IF(SUM(GB$522:GB$523)=0,IF(GB143="","",GB143*('[7]Param-ARMS Data'!FW$726/100)*'[7]Param-ARMS Data'!FW$724*1000),"")</f>
        <v>#VALUE!</v>
      </c>
      <c r="GC148" s="88" t="e">
        <f>IF(SUM(GC$522:GC$523)=0,IF(GC143="","",GC143*('[7]Param-ARMS Data'!FX$726/100)*'[7]Param-ARMS Data'!FX$724*1000),"")</f>
        <v>#VALUE!</v>
      </c>
      <c r="GD148" s="88" t="e">
        <f>IF(SUM(GD$522:GD$523)=0,IF(GD143="","",GD143*('[7]Param-ARMS Data'!FY$726/100)*'[7]Param-ARMS Data'!FY$724*1000),"")</f>
        <v>#VALUE!</v>
      </c>
      <c r="GE148" s="88">
        <f>IF(SUM(GE$522:GE$523)=0,IF(GE143="","",GE143*('[7]Param-ARMS Data'!FZ$726/100)*'[7]Param-ARMS Data'!FZ$724*1000),"")</f>
        <v>122.26277250000001</v>
      </c>
      <c r="GF148" s="88">
        <f>IF(SUM(GF$522:GF$523)=0,IF(GF143="","",GF143*('[7]Param-ARMS Data'!GA$726/100)*'[7]Param-ARMS Data'!GA$724*1000),"")</f>
        <v>59.387770200000006</v>
      </c>
      <c r="GG148" s="88" t="e">
        <f>IF(SUM(GG$522:GG$523)=0,IF(GG143="","",GG143*('[7]Param-ARMS Data'!GB$726/100)*'[7]Param-ARMS Data'!GB$724*1000),"")</f>
        <v>#VALUE!</v>
      </c>
      <c r="GH148" s="88" t="e">
        <f>IF(SUM(GH$522:GH$523)=0,IF(GH143="","",GH143*('[7]Param-ARMS Data'!GC$726/100)*'[7]Param-ARMS Data'!GC$724*1000),"")</f>
        <v>#VALUE!</v>
      </c>
      <c r="GI148" s="88">
        <f>IF(SUM(GI$522:GI$523)=0,IF(GI143="","",GI143*('[7]Param-ARMS Data'!GD$726/100)*'[7]Param-ARMS Data'!GD$724*1000),"")</f>
        <v>191.22629000000003</v>
      </c>
      <c r="GJ148" s="88" t="e">
        <f>IF(SUM(GJ$522:GJ$523)=0,IF(GJ143="","",GJ143*('[7]Param-ARMS Data'!GE$726/100)*'[7]Param-ARMS Data'!GE$724*1000),"")</f>
        <v>#VALUE!</v>
      </c>
      <c r="GK148" s="88">
        <f>IF(SUM(GK$522:GK$523)=0,IF(GK143="","",GK143*('[7]Param-ARMS Data'!GF$726/100)*'[7]Param-ARMS Data'!GF$724*1000),"")</f>
        <v>346.68461299999996</v>
      </c>
      <c r="GL148" s="88">
        <f>IF(SUM(GL$522:GL$523)=0,IF(GL143="","",GL143*('[7]Param-ARMS Data'!GG$726/100)*'[7]Param-ARMS Data'!GG$724*1000),"")</f>
        <v>365.20785899999998</v>
      </c>
      <c r="GM148" s="88" t="e">
        <f>IF(SUM(GM$522:GM$523)=0,IF(GM143="","",GM143*('[7]Param-ARMS Data'!GH$726/100)*'[7]Param-ARMS Data'!GH$724*1000),"")</f>
        <v>#VALUE!</v>
      </c>
      <c r="GN148" s="88" t="e">
        <f>IF(SUM(GN$522:GN$523)=0,IF(GN143="","",GN143*('[7]Param-ARMS Data'!GI$726/100)*'[7]Param-ARMS Data'!GI$724*1000),"")</f>
        <v>#VALUE!</v>
      </c>
      <c r="GO148" s="88" t="e">
        <f>IF(SUM(GO$522:GO$523)=0,IF(GO143="","",GO143*('[7]Param-ARMS Data'!GJ$726/100)*'[7]Param-ARMS Data'!GJ$724*1000),"")</f>
        <v>#VALUE!</v>
      </c>
      <c r="GP148" s="88">
        <f>IF(SUM(GP$522:GP$523)=0,IF(GP143="","",GP143*('[7]Param-ARMS Data'!GK$726/100)*'[7]Param-ARMS Data'!GK$724*1000),"")</f>
        <v>376.18460579999999</v>
      </c>
      <c r="GQ148" s="88">
        <f>IF(SUM(GQ$522:GQ$523)=0,IF(GQ143="","",GQ143*('[7]Param-ARMS Data'!GL$726/100)*'[7]Param-ARMS Data'!GL$724*1000),"")</f>
        <v>132.18845804999998</v>
      </c>
      <c r="GR148" s="88" t="e">
        <f>IF(SUM(GR$522:GR$523)=0,IF(GR143="","",GR143*('[7]Param-ARMS Data'!GM$726/100)*'[7]Param-ARMS Data'!GM$724*1000),"")</f>
        <v>#VALUE!</v>
      </c>
      <c r="GS148" s="88" t="e">
        <f>IF(SUM(GS$522:GS$523)=0,IF(GS143="","",GS143*('[7]Param-ARMS Data'!GN$726/100)*'[7]Param-ARMS Data'!GN$724*1000),"")</f>
        <v>#VALUE!</v>
      </c>
      <c r="GT148" s="88" t="e">
        <f>IF(SUM(GT$522:GT$523)=0,IF(GT143="","",GT143*('[7]Param-ARMS Data'!GO$726/100)*'[7]Param-ARMS Data'!GO$724*1000),"")</f>
        <v>#VALUE!</v>
      </c>
      <c r="GU148" s="88" t="e">
        <f>IF(SUM(GU$522:GU$523)=0,IF(GU143="","",GU143*('[7]Param-ARMS Data'!GP$726/100)*'[7]Param-ARMS Data'!GP$724*1000),"")</f>
        <v>#VALUE!</v>
      </c>
      <c r="GV148" s="88" t="e">
        <f>IF(SUM(GV$522:GV$523)=0,IF(GV143="","",GV143*('[7]Param-ARMS Data'!GQ$726/100)*'[7]Param-ARMS Data'!GQ$724*1000),"")</f>
        <v>#VALUE!</v>
      </c>
      <c r="GW148" s="88" t="e">
        <f>IF(SUM(GW$522:GW$523)=0,IF(GW143="","",GW143*('[7]Param-ARMS Data'!GR$726/100)*'[7]Param-ARMS Data'!GR$724*1000),"")</f>
        <v>#VALUE!</v>
      </c>
      <c r="GX148" s="88">
        <f>IF(SUM(GX$522:GX$523)=0,IF(GX143="","",GX143*('[7]Param-ARMS Data'!GS$726/100)*'[7]Param-ARMS Data'!GS$724*1000),"")</f>
        <v>248.90322199999997</v>
      </c>
      <c r="GY148" s="88" t="e">
        <f>IF(SUM(GY$522:GY$523)=0,IF(GY143="","",GY143*('[7]Param-ARMS Data'!GT$726/100)*'[7]Param-ARMS Data'!GT$724*1000),"")</f>
        <v>#VALUE!</v>
      </c>
      <c r="GZ148" s="88" t="e">
        <f>IF(SUM(GZ$522:GZ$523)=0,IF(GZ143="","",GZ143*('[7]Param-ARMS Data'!GU$726/100)*'[7]Param-ARMS Data'!GU$724*1000),"")</f>
        <v>#VALUE!</v>
      </c>
      <c r="HA148" s="88" t="e">
        <f>IF(SUM(HA$522:HA$523)=0,IF(HA143="","",HA143*('[7]Param-ARMS Data'!GV$726/100)*'[7]Param-ARMS Data'!GV$724*1000),"")</f>
        <v>#VALUE!</v>
      </c>
      <c r="HB148" s="88" t="e">
        <f>IF(SUM(HB$522:HB$523)=0,IF(HB143="","",HB143*('[7]Param-ARMS Data'!GW$726/100)*'[7]Param-ARMS Data'!GW$724*1000),"")</f>
        <v>#VALUE!</v>
      </c>
      <c r="HC148" s="88">
        <f>IF(SUM(HC$522:HC$523)=0,IF(HC143="","",HC143*('[7]Param-ARMS Data'!GX$726/100)*'[7]Param-ARMS Data'!GX$724*1000),"")</f>
        <v>129.2093936</v>
      </c>
      <c r="HD148" s="88">
        <f>IF(SUM(HD$522:HD$523)=0,IF(HD143="","",HD143*('[7]Param-ARMS Data'!GY$726/100)*'[7]Param-ARMS Data'!GY$724*1000),"")</f>
        <v>64.073999999999998</v>
      </c>
      <c r="HE148" s="88">
        <f>IF(SUM(HE$522:HE$523)=0,IF(HE143="","",HE143*('[7]Param-ARMS Data'!GZ$726/100)*'[7]Param-ARMS Data'!GZ$724*1000),"")</f>
        <v>223.12500000000003</v>
      </c>
      <c r="HF148" s="88">
        <f>IF(SUM(HF$522:HF$523)=0,IF(HF143="","",HF143*('[7]Param-ARMS Data'!HA$726/100)*'[7]Param-ARMS Data'!HA$724*1000),"")</f>
        <v>52.79</v>
      </c>
      <c r="HG148" s="88">
        <f>IF(SUM(HG$522:HG$523)=0,IF(HG143="","",HG143*('[7]Param-ARMS Data'!HB$726/100)*'[7]Param-ARMS Data'!HB$724*1000),"")</f>
        <v>118.86300000000001</v>
      </c>
      <c r="HH148" s="88">
        <f>IF(SUM(HH$522:HH$523)=0,IF(HH143="","",HH143*('[7]Param-ARMS Data'!HC$726/100)*'[7]Param-ARMS Data'!HC$724*1000),"")</f>
        <v>302.63749999999993</v>
      </c>
      <c r="HI148" s="88">
        <f>IF(SUM(HI$522:HI$523)=0,IF(HI143="","",HI143*('[7]Param-ARMS Data'!HD$726/100)*'[7]Param-ARMS Data'!HD$724*1000),"")</f>
        <v>96.960000000000008</v>
      </c>
      <c r="HJ148" s="88">
        <f>IF(SUM(HJ$522:HJ$523)=0,IF(HJ143="","",HJ143*('[7]Param-ARMS Data'!HE$726/100)*'[7]Param-ARMS Data'!HE$724*1000),"")</f>
        <v>205.08125000000001</v>
      </c>
      <c r="HK148" s="88">
        <f>IF(SUM(HK$522:HK$523)=0,IF(HK143="","",HK143*('[7]Param-ARMS Data'!HF$726/100)*'[7]Param-ARMS Data'!HF$724*1000),"")</f>
        <v>157.90250000000003</v>
      </c>
      <c r="HL148" s="88">
        <f>IF(SUM(HL$522:HL$523)=0,IF(HL143="","",HL143*('[7]Param-ARMS Data'!HG$726/100)*'[7]Param-ARMS Data'!HG$724*1000),"")</f>
        <v>321.14600000000002</v>
      </c>
      <c r="HM148" s="88">
        <f>IF(SUM(HM$522:HM$523)=0,IF(HM143="","",HM143*('[7]Param-ARMS Data'!HH$726/100)*'[7]Param-ARMS Data'!HH$724*1000),"")</f>
        <v>135.50799999999998</v>
      </c>
      <c r="HN148" s="88" t="e">
        <f>IF(SUM(HN$522:HN$523)=0,IF(HN143="","",HN143*('[7]Param-ARMS Data'!HI$726/100)*'[7]Param-ARMS Data'!HI$724*1000),"")</f>
        <v>#VALUE!</v>
      </c>
      <c r="HO148" s="88">
        <f>IF(SUM(HO$522:HO$523)=0,IF(HO143="","",HO143*('[7]Param-ARMS Data'!HJ$726/100)*'[7]Param-ARMS Data'!HJ$724*1000),"")</f>
        <v>428</v>
      </c>
      <c r="HP148" s="88">
        <f>IF(SUM(HP$522:HP$523)=0,IF(HP143="","",HP143*('[7]Param-ARMS Data'!HK$726/100)*'[7]Param-ARMS Data'!HK$724*1000),"")</f>
        <v>88.853969500000019</v>
      </c>
      <c r="HQ148" s="88" t="e">
        <f>IF(SUM(HQ$522:HQ$523)=0,IF(HQ143="","",HQ143*('[7]Param-ARMS Data'!HL$726/100)*'[7]Param-ARMS Data'!HL$724*1000),"")</f>
        <v>#VALUE!</v>
      </c>
      <c r="HR148" s="88" t="e">
        <f>IF(SUM(HR$522:HR$523)=0,IF(HR143="","",HR143*('[7]Param-ARMS Data'!HM$726/100)*'[7]Param-ARMS Data'!HM$724*1000),"")</f>
        <v>#VALUE!</v>
      </c>
      <c r="HS148" s="88" t="e">
        <f>IF(SUM(HS$522:HS$523)=0,IF(HS143="","",HS143*('[7]Param-ARMS Data'!HN$726/100)*'[7]Param-ARMS Data'!HN$724*1000),"")</f>
        <v>#VALUE!</v>
      </c>
      <c r="HT148" s="88">
        <f>IF(SUM(HT$522:HT$523)=0,IF(HT143="","",HT143*('[7]Param-ARMS Data'!HO$726/100)*'[7]Param-ARMS Data'!HO$724*1000),"")</f>
        <v>46.660000000000004</v>
      </c>
      <c r="HU148" s="88" t="e">
        <f>IF(SUM(HU$522:HU$523)=0,IF(HU143="","",HU143*('[7]Param-ARMS Data'!HP$726/100)*'[7]Param-ARMS Data'!HP$724*1000),"")</f>
        <v>#VALUE!</v>
      </c>
      <c r="HV148" s="88" t="e">
        <f>IF(SUM(HV$522:HV$523)=0,IF(HV143="","",HV143*('[7]Param-ARMS Data'!HQ$726/100)*'[7]Param-ARMS Data'!HQ$724*1000),"")</f>
        <v>#VALUE!</v>
      </c>
      <c r="HW148" s="88" t="e">
        <f>IF(SUM(HW$522:HW$523)=0,IF(HW143="","",HW143*('[7]Param-ARMS Data'!HR$726/100)*'[7]Param-ARMS Data'!HR$724*1000),"")</f>
        <v>#VALUE!</v>
      </c>
      <c r="HX148" s="88" t="e">
        <f>IF(SUM(HX$522:HX$523)=0,IF(HX143="","",HX143*('[7]Param-ARMS Data'!HS$726/100)*'[7]Param-ARMS Data'!HS$724*1000),"")</f>
        <v>#VALUE!</v>
      </c>
      <c r="HY148" s="88" t="e">
        <f>IF(SUM(HY$522:HY$523)=0,IF(HY143="","",HY143*('[7]Param-ARMS Data'!HT$726/100)*'[7]Param-ARMS Data'!HT$724*1000),"")</f>
        <v>#VALUE!</v>
      </c>
      <c r="HZ148" s="88" t="e">
        <f>IF(SUM(HZ$522:HZ$523)=0,IF(HZ143="","",HZ143*('[7]Param-ARMS Data'!HU$726/100)*'[7]Param-ARMS Data'!HU$724*1000),"")</f>
        <v>#VALUE!</v>
      </c>
      <c r="IA148" s="88" t="e">
        <f>IF(SUM(IA$522:IA$523)=0,IF(IA143="","",IA143*('[7]Param-ARMS Data'!HV$726/100)*'[7]Param-ARMS Data'!HV$724*1000),"")</f>
        <v>#VALUE!</v>
      </c>
      <c r="IB148" s="88" t="e">
        <f>IF(SUM(IB$522:IB$523)=0,IF(IB143="","",IB143*('[7]Param-ARMS Data'!HW$726/100)*'[7]Param-ARMS Data'!HW$724*1000),"")</f>
        <v>#VALUE!</v>
      </c>
      <c r="IC148" s="88" t="e">
        <f>IF(SUM(IC$522:IC$523)=0,IF(IC143="","",IC143*('[7]Param-ARMS Data'!HX$726/100)*'[7]Param-ARMS Data'!HX$724*1000),"")</f>
        <v>#VALUE!</v>
      </c>
      <c r="ID148" s="88" t="e">
        <f>IF(SUM(ID$522:ID$523)=0,IF(ID143="","",ID143*('[7]Param-ARMS Data'!HY$726/100)*'[7]Param-ARMS Data'!HY$724*1000),"")</f>
        <v>#VALUE!</v>
      </c>
      <c r="IE148" s="88" t="e">
        <f>IF(SUM(IE$522:IE$523)=0,IF(IE143="","",IE143*('[7]Param-ARMS Data'!HZ$726/100)*'[7]Param-ARMS Data'!HZ$724*1000),"")</f>
        <v>#VALUE!</v>
      </c>
      <c r="IF148" s="88" t="e">
        <f>IF(SUM(IF$522:IF$523)=0,IF(IF143="","",IF143*('[7]Param-ARMS Data'!IA$726/100)*'[7]Param-ARMS Data'!IA$724*1000),"")</f>
        <v>#VALUE!</v>
      </c>
      <c r="IG148" s="88" t="e">
        <f>IF(SUM(IG$522:IG$523)=0,IF(IG143="","",IG143*('[7]Param-ARMS Data'!IB$726/100)*'[7]Param-ARMS Data'!IB$724*1000),"")</f>
        <v>#VALUE!</v>
      </c>
      <c r="IH148" s="88" t="e">
        <f>IF(SUM(IH$522:IH$523)=0,IF(IH143="","",IH143*('[7]Param-ARMS Data'!IC$726/100)*'[7]Param-ARMS Data'!IC$724*1000),"")</f>
        <v>#VALUE!</v>
      </c>
      <c r="II148" s="88" t="e">
        <f>IF(SUM(II$522:II$523)=0,IF(II143="","",II143*('[7]Param-ARMS Data'!ID$726/100)*'[7]Param-ARMS Data'!ID$724*1000),"")</f>
        <v>#VALUE!</v>
      </c>
      <c r="IJ148" s="88" t="e">
        <f>IF(SUM(IJ$522:IJ$523)=0,IF(IJ143="","",IJ143*('[7]Param-ARMS Data'!IE$726/100)*'[7]Param-ARMS Data'!IE$724*1000),"")</f>
        <v>#VALUE!</v>
      </c>
      <c r="IK148" s="88" t="e">
        <f>IF(SUM(IK$522:IK$523)=0,IF(IK143="","",IK143*('[7]Param-ARMS Data'!IF$726/100)*'[7]Param-ARMS Data'!IF$724*1000),"")</f>
        <v>#VALUE!</v>
      </c>
      <c r="IL148" s="88" t="e">
        <f>IF(SUM(IL$522:IL$523)=0,IF(IL143="","",IL143*('[7]Param-ARMS Data'!IG$726/100)*'[7]Param-ARMS Data'!IG$724*1000),"")</f>
        <v>#VALUE!</v>
      </c>
      <c r="IM148" s="88" t="e">
        <f>IF(SUM(IM$522:IM$523)=0,IF(IM143="","",IM143*('[7]Param-ARMS Data'!IH$726/100)*'[7]Param-ARMS Data'!IH$724*1000),"")</f>
        <v>#VALUE!</v>
      </c>
      <c r="IN148" s="88" t="e">
        <f>IF(SUM(IN$522:IN$523)=0,IF(IN143="","",IN143*('[7]Param-ARMS Data'!II$726/100)*'[7]Param-ARMS Data'!II$724*1000),"")</f>
        <v>#VALUE!</v>
      </c>
      <c r="IO148" s="88" t="e">
        <f>IF(SUM(IO$522:IO$523)=0,IF(IO143="","",IO143*('[7]Param-ARMS Data'!IJ$726/100)*'[7]Param-ARMS Data'!IJ$724*1000),"")</f>
        <v>#VALUE!</v>
      </c>
      <c r="IP148" s="88" t="e">
        <f>IF(SUM(IP$522:IP$523)=0,IF(IP143="","",IP143*('[7]Param-ARMS Data'!IK$726/100)*'[7]Param-ARMS Data'!IK$724*1000),"")</f>
        <v>#VALUE!</v>
      </c>
      <c r="IQ148" s="88">
        <f>IF(SUM(IQ$522:IQ$523)=0,IF(IQ143="","",IQ143*('[7]Param-ARMS Data'!IL$726/100)*'[7]Param-ARMS Data'!IL$724*1000),"")</f>
        <v>1299.2728474</v>
      </c>
      <c r="IR148" s="88">
        <f>IF(SUM(IR$522:IR$523)=0,IF(IR143="","",IR143*('[7]Param-ARMS Data'!IM$726/100)*'[7]Param-ARMS Data'!IM$724*1000),"")</f>
        <v>1305.3005239500001</v>
      </c>
      <c r="IS148" s="88">
        <f>IF(SUM(IS$522:IS$523)=0,IF(IS143="","",IS143*('[7]Param-ARMS Data'!IN$726/100)*'[7]Param-ARMS Data'!IN$724*1000),"")</f>
        <v>3581.3200985999997</v>
      </c>
      <c r="IT148" s="88" t="e">
        <f>IF(SUM(IT$522:IT$523)=0,IF(IT143="","",IT143*('[7]Param-ARMS Data'!IO$726/100)*'[7]Param-ARMS Data'!IO$724*1000),"")</f>
        <v>#VALUE!</v>
      </c>
      <c r="IU148" s="88" t="e">
        <f>IF(SUM(IU$522:IU$523)=0,IF(IU143="","",IU143*('[7]Param-ARMS Data'!IP$726/100)*'[7]Param-ARMS Data'!IP$724*1000),"")</f>
        <v>#VALUE!</v>
      </c>
      <c r="IV148" s="88" t="e">
        <f>IF(SUM(IV$522:IV$523)=0,IF(IV143="","",IV143*('[7]Param-ARMS Data'!IQ$726/100)*'[7]Param-ARMS Data'!IQ$724*1000),"")</f>
        <v>#VALUE!</v>
      </c>
      <c r="IW148" s="88">
        <f>IF(SUM(IW$522:IW$523)=0,IF(IW143="","",IW143*('[7]Param-ARMS Data'!IR$726/100)*'[7]Param-ARMS Data'!IR$724*1000),"")</f>
        <v>529.38081499999998</v>
      </c>
      <c r="IX148" s="88">
        <f>IF(SUM(IX$522:IX$523)=0,IF(IX143="","",IX143*('[7]Param-ARMS Data'!IS$726/100)*'[7]Param-ARMS Data'!IS$724*1000),"")</f>
        <v>1140.2191682000002</v>
      </c>
      <c r="IY148" s="88" t="e">
        <f>IF(SUM(IY$522:IY$523)=0,IF(IY143="","",IY143*('[7]Param-ARMS Data'!IT$726/100)*'[7]Param-ARMS Data'!IT$724*1000),"")</f>
        <v>#VALUE!</v>
      </c>
      <c r="IZ148" s="88" t="e">
        <f>IF(SUM(IZ$522:IZ$523)=0,IF(IZ143="","",IZ143*('[7]Param-ARMS Data'!IU$726/100)*'[7]Param-ARMS Data'!IU$724*1000),"")</f>
        <v>#VALUE!</v>
      </c>
      <c r="JA148" s="88" t="e">
        <f>IF(SUM(JA$522:JA$523)=0,IF(JA143="","",JA143*('[7]Param-ARMS Data'!IV$726/100)*'[7]Param-ARMS Data'!IV$724*1000),"")</f>
        <v>#VALUE!</v>
      </c>
      <c r="JB148" s="88">
        <f>IF(SUM(JB$522:JB$523)=0,IF(JB143="","",JB143*('[7]Param-ARMS Data'!IW$726/100)*'[7]Param-ARMS Data'!IW$724*1000),"")</f>
        <v>208.67804870000001</v>
      </c>
      <c r="JC148" s="88">
        <f>IF(SUM(JC$522:JC$523)=0,IF(JC143="","",JC143*('[7]Param-ARMS Data'!IX$726/100)*'[7]Param-ARMS Data'!IX$724*1000),"")</f>
        <v>3108.0219735999999</v>
      </c>
      <c r="JD148" s="88">
        <f>IF(SUM(JD$522:JD$523)=0,IF(JD143="","",JD143*('[7]Param-ARMS Data'!IY$726/100)*'[7]Param-ARMS Data'!IY$724*1000),"")</f>
        <v>379.01826900000003</v>
      </c>
      <c r="JE148" s="88">
        <f>IF(SUM(JE$522:JE$523)=0,IF(JE143="","",JE143*('[7]Param-ARMS Data'!IZ$726/100)*'[7]Param-ARMS Data'!IZ$724*1000),"")</f>
        <v>684.85775215000012</v>
      </c>
      <c r="JF148" s="88" t="e">
        <f>IF(SUM(JF$522:JF$523)=0,IF(JF143="","",JF143*('[7]Param-ARMS Data'!JA$726/100)*'[7]Param-ARMS Data'!JA$724*1000),"")</f>
        <v>#VALUE!</v>
      </c>
      <c r="JG148" s="88">
        <f>IF(SUM(JG$522:JG$523)=0,IF(JG143="","",JG143*('[7]Param-ARMS Data'!JB$726/100)*'[7]Param-ARMS Data'!JB$724*1000),"")</f>
        <v>911.75301645000002</v>
      </c>
      <c r="JH148" s="88" t="e">
        <f>IF(SUM(JH$522:JH$523)=0,IF(JH143="","",JH143*('[7]Param-ARMS Data'!JC$726/100)*'[7]Param-ARMS Data'!JC$724*1000),"")</f>
        <v>#VALUE!</v>
      </c>
      <c r="JI148" s="88">
        <f>IF(SUM(JI$522:JI$523)=0,IF(JI143="","",JI143*('[7]Param-ARMS Data'!JD$726/100)*'[7]Param-ARMS Data'!JD$724*1000),"")</f>
        <v>595.38933299999997</v>
      </c>
      <c r="JJ148" s="88">
        <f>IF(SUM(JJ$522:JJ$523)=0,IF(JJ143="","",JJ143*('[7]Param-ARMS Data'!JE$726/100)*'[7]Param-ARMS Data'!JE$724*1000),"")</f>
        <v>1028.7830345</v>
      </c>
      <c r="JK148" s="88">
        <f>IF(SUM(JK$522:JK$523)=0,IF(JK143="","",JK143*('[7]Param-ARMS Data'!JF$726/100)*'[7]Param-ARMS Data'!JF$724*1000),"")</f>
        <v>3851.0044627499997</v>
      </c>
      <c r="JL148" s="88" t="e">
        <f>IF(SUM(JL$522:JL$523)=0,IF(JL143="","",JL143*('[7]Param-ARMS Data'!JG$726/100)*'[7]Param-ARMS Data'!JG$724*1000),"")</f>
        <v>#VALUE!</v>
      </c>
      <c r="JM148" s="88" t="e">
        <f>IF(SUM(JM$522:JM$523)=0,IF(JM143="","",JM143*('[7]Param-ARMS Data'!JH$726/100)*'[7]Param-ARMS Data'!JH$724*1000),"")</f>
        <v>#VALUE!</v>
      </c>
      <c r="JN148" s="88" t="e">
        <f>IF(SUM(JN$522:JN$523)=0,IF(JN143="","",JN143*('[7]Param-ARMS Data'!JI$726/100)*'[7]Param-ARMS Data'!JI$724*1000),"")</f>
        <v>#VALUE!</v>
      </c>
      <c r="JO148" s="88">
        <f>IF(SUM(JO$522:JO$523)=0,IF(JO143="","",JO143*('[7]Param-ARMS Data'!JJ$726/100)*'[7]Param-ARMS Data'!JJ$724*1000),"")</f>
        <v>349.57330319999994</v>
      </c>
      <c r="JP148" s="88">
        <f>IF(SUM(JP$522:JP$523)=0,IF(JP143="","",JP143*('[7]Param-ARMS Data'!JK$726/100)*'[7]Param-ARMS Data'!JK$724*1000),"")</f>
        <v>1143.8900128</v>
      </c>
      <c r="JQ148" s="88" t="e">
        <f>IF(SUM(JQ$522:JQ$523)=0,IF(JQ143="","",JQ143*('[7]Param-ARMS Data'!JL$726/100)*'[7]Param-ARMS Data'!JL$724*1000),"")</f>
        <v>#VALUE!</v>
      </c>
      <c r="JR148" s="88" t="e">
        <f>IF(SUM(JR$522:JR$523)=0,IF(JR143="","",JR143*('[7]Param-ARMS Data'!JM$726/100)*'[7]Param-ARMS Data'!JM$724*1000),"")</f>
        <v>#VALUE!</v>
      </c>
      <c r="JS148" s="88">
        <f>IF(SUM(JS$522:JS$523)=0,IF(JS143="","",JS143*('[7]Param-ARMS Data'!JN$726/100)*'[7]Param-ARMS Data'!JN$724*1000),"")</f>
        <v>417.13569000000001</v>
      </c>
      <c r="JT148" s="88">
        <f>IF(SUM(JT$522:JT$523)=0,IF(JT143="","",JT143*('[7]Param-ARMS Data'!JO$726/100)*'[7]Param-ARMS Data'!JO$724*1000),"")</f>
        <v>367.51733640000003</v>
      </c>
      <c r="JU148" s="88">
        <f>IF(SUM(JU$522:JU$523)=0,IF(JU143="","",JU143*('[7]Param-ARMS Data'!JP$726/100)*'[7]Param-ARMS Data'!JP$724*1000),"")</f>
        <v>556.51606019999997</v>
      </c>
      <c r="JV148" s="88">
        <f>IF(SUM(JV$522:JV$523)=0,IF(JV143="","",JV143*('[7]Param-ARMS Data'!JQ$726/100)*'[7]Param-ARMS Data'!JQ$724*1000),"")</f>
        <v>842.22431549999999</v>
      </c>
      <c r="JW148" s="88" t="e">
        <f>IF(SUM(JW$522:JW$523)=0,IF(JW143="","",JW143*('[7]Param-ARMS Data'!JR$726/100)*'[7]Param-ARMS Data'!JR$724*1000),"")</f>
        <v>#VALUE!</v>
      </c>
      <c r="JX148" s="88" t="e">
        <f>IF(SUM(JX$522:JX$523)=0,IF(JX143="","",JX143*('[7]Param-ARMS Data'!JS$726/100)*'[7]Param-ARMS Data'!JS$724*1000),"")</f>
        <v>#VALUE!</v>
      </c>
      <c r="JY148" s="88">
        <f>IF(SUM(JY$522:JY$523)=0,IF(JY143="","",JY143*('[7]Param-ARMS Data'!JT$726/100)*'[7]Param-ARMS Data'!JT$724*1000),"")</f>
        <v>712.40601600000014</v>
      </c>
      <c r="JZ148" s="88">
        <f>IF(SUM(JZ$522:JZ$523)=0,IF(JZ143="","",JZ143*('[7]Param-ARMS Data'!JU$726/100)*'[7]Param-ARMS Data'!JU$724*1000),"")</f>
        <v>852.55554299999994</v>
      </c>
      <c r="KA148" s="88">
        <f>IF(SUM(KA$522:KA$523)=0,IF(KA143="","",KA143*('[7]Param-ARMS Data'!JV$726/100)*'[7]Param-ARMS Data'!JV$724*1000),"")</f>
        <v>3747.9279150000007</v>
      </c>
      <c r="KB148" s="88" t="e">
        <f>IF(SUM(KB$522:KB$523)=0,IF(KB143="","",KB143*('[7]Param-ARMS Data'!JW$726/100)*'[7]Param-ARMS Data'!JW$724*1000),"")</f>
        <v>#VALUE!</v>
      </c>
      <c r="KC148" s="88" t="e">
        <f>IF(SUM(KC$522:KC$523)=0,IF(KC143="","",KC143*('[7]Param-ARMS Data'!JX$726/100)*'[7]Param-ARMS Data'!JX$724*1000),"")</f>
        <v>#VALUE!</v>
      </c>
      <c r="KD148" s="88" t="e">
        <f>IF(SUM(KD$522:KD$523)=0,IF(KD143="","",KD143*('[7]Param-ARMS Data'!JY$726/100)*'[7]Param-ARMS Data'!JY$724*1000),"")</f>
        <v>#VALUE!</v>
      </c>
      <c r="KE148" s="88">
        <f>IF(SUM(KE$522:KE$523)=0,IF(KE143="","",KE143*('[7]Param-ARMS Data'!JZ$726/100)*'[7]Param-ARMS Data'!JZ$724*1000),"")</f>
        <v>549.27262719999987</v>
      </c>
      <c r="KF148" s="88">
        <f>IF(SUM(KF$522:KF$523)=0,IF(KF143="","",KF143*('[7]Param-ARMS Data'!KA$726/100)*'[7]Param-ARMS Data'!KA$724*1000),"")</f>
        <v>1327.82176845</v>
      </c>
      <c r="KG148" s="88" t="e">
        <f>IF(SUM(KG$522:KG$523)=0,IF(KG143="","",KG143*('[7]Param-ARMS Data'!KB$726/100)*'[7]Param-ARMS Data'!KB$724*1000),"")</f>
        <v>#VALUE!</v>
      </c>
      <c r="KH148" s="88">
        <f>IF(SUM(KH$522:KH$523)=0,IF(KH143="","",KH143*('[7]Param-ARMS Data'!KC$726/100)*'[7]Param-ARMS Data'!KC$724*1000),"")</f>
        <v>240.90471460000003</v>
      </c>
      <c r="KI148" s="88">
        <f>IF(SUM(KI$522:KI$523)=0,IF(KI143="","",KI143*('[7]Param-ARMS Data'!KD$726/100)*'[7]Param-ARMS Data'!KD$724*1000),"")</f>
        <v>1039.9724940000001</v>
      </c>
      <c r="KJ148" s="88">
        <f>IF(SUM(KJ$522:KJ$523)=0,IF(KJ143="","",KJ143*('[7]Param-ARMS Data'!KE$726/100)*'[7]Param-ARMS Data'!KE$724*1000),"")</f>
        <v>545.82134800000006</v>
      </c>
      <c r="KK148" s="88">
        <f>IF(SUM(KK$522:KK$523)=0,IF(KK143="","",KK143*('[7]Param-ARMS Data'!KF$726/100)*'[7]Param-ARMS Data'!KF$724*1000),"")</f>
        <v>391.8915432</v>
      </c>
      <c r="KL148" s="88">
        <f>IF(SUM(KL$522:KL$523)=0,IF(KL143="","",KL143*('[7]Param-ARMS Data'!KG$726/100)*'[7]Param-ARMS Data'!KG$724*1000),"")</f>
        <v>619.15219149999996</v>
      </c>
      <c r="KM148" s="88" t="e">
        <f>IF(SUM(KM$522:KM$523)=0,IF(KM143="","",KM143*('[7]Param-ARMS Data'!KH$726/100)*'[7]Param-ARMS Data'!KH$724*1000),"")</f>
        <v>#VALUE!</v>
      </c>
      <c r="KN148" s="88" t="e">
        <f>IF(SUM(KN$522:KN$523)=0,IF(KN143="","",KN143*('[7]Param-ARMS Data'!KI$726/100)*'[7]Param-ARMS Data'!KI$724*1000),"")</f>
        <v>#VALUE!</v>
      </c>
      <c r="KO148" s="88" t="e">
        <f>IF(SUM(KO$522:KO$523)=0,IF(KO143="","",KO143*('[7]Param-ARMS Data'!KJ$726/100)*'[7]Param-ARMS Data'!KJ$724*1000),"")</f>
        <v>#VALUE!</v>
      </c>
      <c r="KP148" s="88">
        <f>IF(SUM(KP$522:KP$523)=0,IF(KP143="","",KP143*('[7]Param-ARMS Data'!KK$726/100)*'[7]Param-ARMS Data'!KK$724*1000),"")</f>
        <v>1178.4526446</v>
      </c>
      <c r="KQ148" s="88">
        <f>IF(SUM(KQ$522:KQ$523)=0,IF(KQ143="","",KQ143*('[7]Param-ARMS Data'!KL$726/100)*'[7]Param-ARMS Data'!KL$724*1000),"")</f>
        <v>416.94985259999999</v>
      </c>
      <c r="KR148" s="88">
        <f>IF(SUM(KR$522:KR$523)=0,IF(KR143="","",KR143*('[7]Param-ARMS Data'!KM$726/100)*'[7]Param-ARMS Data'!KM$724*1000),"")</f>
        <v>4443.2342079999999</v>
      </c>
      <c r="KS148" s="88" t="e">
        <f>IF(SUM(KS$522:KS$523)=0,IF(KS143="","",KS143*('[7]Param-ARMS Data'!KN$726/100)*'[7]Param-ARMS Data'!KN$724*1000),"")</f>
        <v>#VALUE!</v>
      </c>
      <c r="KT148" s="88" t="e">
        <f>IF(SUM(KT$522:KT$523)=0,IF(KT143="","",KT143*('[7]Param-ARMS Data'!KO$726/100)*'[7]Param-ARMS Data'!KO$724*1000),"")</f>
        <v>#VALUE!</v>
      </c>
      <c r="KU148" s="88" t="e">
        <f>IF(SUM(KU$522:KU$523)=0,IF(KU143="","",KU143*('[7]Param-ARMS Data'!KP$726/100)*'[7]Param-ARMS Data'!KP$724*1000),"")</f>
        <v>#VALUE!</v>
      </c>
      <c r="KV148" s="88">
        <f>IF(SUM(KV$522:KV$523)=0,IF(KV143="","",KV143*('[7]Param-ARMS Data'!KQ$726/100)*'[7]Param-ARMS Data'!KQ$724*1000),"")</f>
        <v>727.47709650000013</v>
      </c>
      <c r="KW148" s="88" t="e">
        <f>IF(SUM(KW$522:KW$523)=0,IF(KW143="","",KW143*('[7]Param-ARMS Data'!KR$726/100)*'[7]Param-ARMS Data'!KR$724*1000),"")</f>
        <v>#VALUE!</v>
      </c>
      <c r="KX148" s="88" t="e">
        <f>IF(SUM(KX$522:KX$523)=0,IF(KX143="","",KX143*('[7]Param-ARMS Data'!KS$726/100)*'[7]Param-ARMS Data'!KS$724*1000),"")</f>
        <v>#VALUE!</v>
      </c>
      <c r="KY148" s="88" t="e">
        <f>IF(SUM(KY$522:KY$523)=0,IF(KY143="","",KY143*('[7]Param-ARMS Data'!KT$726/100)*'[7]Param-ARMS Data'!KT$724*1000),"")</f>
        <v>#VALUE!</v>
      </c>
      <c r="KZ148" s="88">
        <f>IF(SUM(KZ$522:KZ$523)=0,IF(KZ143="","",KZ143*('[7]Param-ARMS Data'!KU$726/100)*'[7]Param-ARMS Data'!KU$724*1000),"")</f>
        <v>1416.95956675</v>
      </c>
      <c r="LA148" s="88">
        <f>IF(SUM(LA$522:LA$523)=0,IF(LA143="","",LA143*('[7]Param-ARMS Data'!KV$726/100)*'[7]Param-ARMS Data'!KV$724*1000),"")</f>
        <v>309.90552300000002</v>
      </c>
      <c r="LB148" s="88" t="e">
        <f>IF(SUM(LB$522:LB$523)=0,IF(LB143="","",LB143*('[7]Param-ARMS Data'!KW$726/100)*'[7]Param-ARMS Data'!KW$724*1000),"")</f>
        <v>#VALUE!</v>
      </c>
      <c r="LC148" s="88">
        <f>IF(SUM(LC$522:LC$523)=0,IF(LC143="","",LC143*('[7]Param-ARMS Data'!KX$726/100)*'[7]Param-ARMS Data'!KX$724*1000),"")</f>
        <v>754.68947199999991</v>
      </c>
      <c r="LD148" s="88">
        <f>IF(SUM(LD$522:LD$523)=0,IF(LD143="","",LD143*('[7]Param-ARMS Data'!KY$726/100)*'[7]Param-ARMS Data'!KY$724*1000),"")</f>
        <v>616.56496919999995</v>
      </c>
      <c r="LE148" s="88" t="e">
        <f>IF(SUM(LE$522:LE$523)=0,IF(LE143="","",LE143*('[7]Param-ARMS Data'!KZ$726/100)*'[7]Param-ARMS Data'!KZ$724*1000),"")</f>
        <v>#VALUE!</v>
      </c>
      <c r="LF148" s="88">
        <f>IF(SUM(LF$522:LF$523)=0,IF(LF143="","",LF143*('[7]Param-ARMS Data'!LA$726/100)*'[7]Param-ARMS Data'!LA$724*1000),"")</f>
        <v>1079.7253782</v>
      </c>
      <c r="LG148" s="88" t="e">
        <f>IF(SUM(LG$522:LG$523)=0,IF(LG143="","",LG143*('[7]Param-ARMS Data'!LB$726/100)*'[7]Param-ARMS Data'!LB$724*1000),"")</f>
        <v>#VALUE!</v>
      </c>
      <c r="LH148" s="88">
        <f>IF(SUM(LH$522:LH$523)=0,IF(LH143="","",LH143*('[7]Param-ARMS Data'!LC$726/100)*'[7]Param-ARMS Data'!LC$724*1000),"")</f>
        <v>2355.5345352000004</v>
      </c>
      <c r="LI148" s="88">
        <f>IF(SUM(LI$522:LI$523)=0,IF(LI143="","",LI143*('[7]Param-ARMS Data'!LD$726/100)*'[7]Param-ARMS Data'!LD$724*1000),"")</f>
        <v>1354.7602579500003</v>
      </c>
      <c r="LJ148" s="88">
        <f>IF(SUM(LJ$522:LJ$523)=0,IF(LJ143="","",LJ143*('[7]Param-ARMS Data'!LE$726/100)*'[7]Param-ARMS Data'!LE$724*1000),"")</f>
        <v>3423.6783808000005</v>
      </c>
      <c r="LK148" s="88" t="e">
        <f>IF(SUM(LK$522:LK$523)=0,IF(LK143="","",LK143*('[7]Param-ARMS Data'!LF$726/100)*'[7]Param-ARMS Data'!LF$724*1000),"")</f>
        <v>#VALUE!</v>
      </c>
      <c r="LL148" s="88" t="e">
        <f>IF(SUM(LL$522:LL$523)=0,IF(LL143="","",LL143*('[7]Param-ARMS Data'!LG$726/100)*'[7]Param-ARMS Data'!LG$724*1000),"")</f>
        <v>#VALUE!</v>
      </c>
      <c r="LM148" s="88" t="e">
        <f>IF(SUM(LM$522:LM$523)=0,IF(LM143="","",LM143*('[7]Param-ARMS Data'!LH$726/100)*'[7]Param-ARMS Data'!LH$724*1000),"")</f>
        <v>#VALUE!</v>
      </c>
      <c r="LN148" s="88">
        <f>IF(SUM(LN$522:LN$523)=0,IF(LN143="","",LN143*('[7]Param-ARMS Data'!LI$726/100)*'[7]Param-ARMS Data'!LI$724*1000),"")</f>
        <v>441.43971284999998</v>
      </c>
      <c r="LO148" s="88">
        <f>IF(SUM(LO$522:LO$523)=0,IF(LO143="","",LO143*('[7]Param-ARMS Data'!LJ$726/100)*'[7]Param-ARMS Data'!LJ$724*1000),"")</f>
        <v>660.98606314999995</v>
      </c>
      <c r="LP148" s="88">
        <f>IF(SUM(LP$522:LP$523)=0,IF(LP143="","",LP143*('[7]Param-ARMS Data'!LK$726/100)*'[7]Param-ARMS Data'!LK$724*1000),"")</f>
        <v>1968.83755445</v>
      </c>
      <c r="LQ148" s="88" t="e">
        <f>IF(SUM(LQ$522:LQ$523)=0,IF(LQ143="","",LQ143*('[7]Param-ARMS Data'!LL$726/100)*'[7]Param-ARMS Data'!LL$724*1000),"")</f>
        <v>#VALUE!</v>
      </c>
      <c r="LR148" s="88" t="e">
        <f>IF(SUM(LR$522:LR$523)=0,IF(LR143="","",LR143*('[7]Param-ARMS Data'!LM$726/100)*'[7]Param-ARMS Data'!LM$724*1000),"")</f>
        <v>#VALUE!</v>
      </c>
      <c r="LS148" s="88">
        <f>IF(SUM(LS$522:LS$523)=0,IF(LS143="","",LS143*('[7]Param-ARMS Data'!LN$726/100)*'[7]Param-ARMS Data'!LN$724*1000),"")</f>
        <v>809.11670620000007</v>
      </c>
      <c r="LT148" s="88">
        <f>IF(SUM(LT$522:LT$523)=0,IF(LT143="","",LT143*('[7]Param-ARMS Data'!LO$726/100)*'[7]Param-ARMS Data'!LO$724*1000),"")</f>
        <v>1056.1270801999999</v>
      </c>
      <c r="LU148" s="88" t="e">
        <f>IF(SUM(LU$522:LU$523)=0,IF(LU143="","",LU143*('[7]Param-ARMS Data'!LP$726/100)*'[7]Param-ARMS Data'!LP$724*1000),"")</f>
        <v>#VALUE!</v>
      </c>
      <c r="LV148" s="88">
        <f>IF(SUM(LV$522:LV$523)=0,IF(LV143="","",LV143*('[7]Param-ARMS Data'!LQ$726/100)*'[7]Param-ARMS Data'!LQ$724*1000),"")</f>
        <v>1232.1749621999998</v>
      </c>
      <c r="LW148" s="88">
        <f>IF(SUM(LW$522:LW$523)=0,IF(LW143="","",LW143*('[7]Param-ARMS Data'!LR$726/100)*'[7]Param-ARMS Data'!LR$724*1000),"")</f>
        <v>450.25815184999999</v>
      </c>
      <c r="LX148" s="88" t="e">
        <f>IF(SUM(LX$522:LX$523)=0,IF(LX143="","",LX143*('[7]Param-ARMS Data'!LS$726/100)*'[7]Param-ARMS Data'!LS$724*1000),"")</f>
        <v>#VALUE!</v>
      </c>
      <c r="LY148" s="88">
        <f>IF(SUM(LY$522:LY$523)=0,IF(LY143="","",LY143*('[7]Param-ARMS Data'!LT$726/100)*'[7]Param-ARMS Data'!LT$724*1000),"")</f>
        <v>87.716910400000017</v>
      </c>
      <c r="LZ148" s="88">
        <f>IF(SUM(LZ$522:LZ$523)=0,IF(LZ143="","",LZ143*('[7]Param-ARMS Data'!LU$726/100)*'[7]Param-ARMS Data'!LU$724*1000),"")</f>
        <v>2068.5160832999995</v>
      </c>
      <c r="MA148" s="88" t="e">
        <f>IF(SUM(MA$522:MA$523)=0,IF(MA143="","",MA143*('[7]Param-ARMS Data'!LV$726/100)*'[7]Param-ARMS Data'!LV$724*1000),"")</f>
        <v>#VALUE!</v>
      </c>
      <c r="MB148" s="88" t="e">
        <f>IF(SUM(MB$522:MB$523)=0,IF(MB143="","",MB143*('[7]Param-ARMS Data'!LW$726/100)*'[7]Param-ARMS Data'!LW$724*1000),"")</f>
        <v>#VALUE!</v>
      </c>
      <c r="MC148" s="88">
        <f>IF(SUM(MC$522:MC$523)=0,IF(MC143="","",MC143*('[7]Param-ARMS Data'!LX$726/100)*'[7]Param-ARMS Data'!LX$724*1000),"")</f>
        <v>564.58708005000005</v>
      </c>
      <c r="MD148" s="88">
        <f>IF(SUM(MD$522:MD$523)=0,IF(MD143="","",MD143*('[7]Param-ARMS Data'!LY$726/100)*'[7]Param-ARMS Data'!LY$724*1000),"")</f>
        <v>1846.8037809</v>
      </c>
      <c r="ME148" s="88">
        <f>IF(SUM(ME$522:ME$523)=0,IF(ME143="","",ME143*('[7]Param-ARMS Data'!LZ$726/100)*'[7]Param-ARMS Data'!LZ$724*1000),"")</f>
        <v>87.416218499999999</v>
      </c>
      <c r="MF148" s="88">
        <f>IF(SUM(MF$522:MF$523)=0,IF(MF143="","",MF143*('[7]Param-ARMS Data'!MA$726/100)*'[7]Param-ARMS Data'!MA$724*1000),"")</f>
        <v>308.08700924999999</v>
      </c>
      <c r="MG148" s="88" t="e">
        <f>IF(SUM(MG$522:MG$523)=0,IF(MG143="","",MG143*('[7]Param-ARMS Data'!MB$726/100)*'[7]Param-ARMS Data'!MB$724*1000),"")</f>
        <v>#VALUE!</v>
      </c>
      <c r="MH148" s="88">
        <f>IF(SUM(MH$522:MH$523)=0,IF(MH143="","",MH143*('[7]Param-ARMS Data'!MC$726/100)*'[7]Param-ARMS Data'!MC$724*1000),"")</f>
        <v>456.70251185000006</v>
      </c>
      <c r="MI148" s="88">
        <f>IF(SUM(MI$522:MI$523)=0,IF(MI143="","",MI143*('[7]Param-ARMS Data'!MD$726/100)*'[7]Param-ARMS Data'!MD$724*1000),"")</f>
        <v>815.83956599999999</v>
      </c>
      <c r="MJ148" s="88" t="e">
        <f>IF(SUM(MJ$522:MJ$523)=0,IF(MJ143="","",MJ143*('[7]Param-ARMS Data'!ME$726/100)*'[7]Param-ARMS Data'!ME$724*1000),"")</f>
        <v>#VALUE!</v>
      </c>
      <c r="MK148" s="88">
        <f>IF(SUM(MK$522:MK$523)=0,IF(MK143="","",MK143*('[7]Param-ARMS Data'!MF$726/100)*'[7]Param-ARMS Data'!MF$724*1000),"")</f>
        <v>490.53607125000002</v>
      </c>
      <c r="ML148" s="88">
        <f>IF(SUM(ML$522:ML$523)=0,IF(ML143="","",ML143*('[7]Param-ARMS Data'!MG$726/100)*'[7]Param-ARMS Data'!MG$724*1000),"")</f>
        <v>278.76601680000005</v>
      </c>
      <c r="MM148" s="88">
        <f>IF(SUM(MM$522:MM$523)=0,IF(MM143="","",MM143*('[7]Param-ARMS Data'!MH$726/100)*'[7]Param-ARMS Data'!MH$724*1000),"")</f>
        <v>579.57084199999997</v>
      </c>
      <c r="MN148" s="88" t="e">
        <f>IF(SUM(MN$522:MN$523)=0,IF(MN143="","",MN143*('[7]Param-ARMS Data'!MI$726/100)*'[7]Param-ARMS Data'!MI$724*1000),"")</f>
        <v>#VALUE!</v>
      </c>
      <c r="MO148" s="88">
        <f>IF(SUM(MO$522:MO$523)=0,IF(MO143="","",MO143*('[7]Param-ARMS Data'!MJ$726/100)*'[7]Param-ARMS Data'!MJ$724*1000),"")</f>
        <v>716.09892200000002</v>
      </c>
      <c r="MP148" s="88">
        <f>IF(SUM(MP$522:MP$523)=0,IF(MP143="","",MP143*('[7]Param-ARMS Data'!MK$726/100)*'[7]Param-ARMS Data'!MK$724*1000),"")</f>
        <v>750.29091304999997</v>
      </c>
      <c r="MQ148" s="88" t="e">
        <f>IF(SUM(MQ$522:MQ$523)=0,IF(MQ143="","",MQ143*('[7]Param-ARMS Data'!ML$726/100)*'[7]Param-ARMS Data'!ML$724*1000),"")</f>
        <v>#VALUE!</v>
      </c>
      <c r="MR148" s="88" t="e">
        <f>IF(SUM(MR$522:MR$523)=0,IF(MR143="","",MR143*('[7]Param-ARMS Data'!MM$726/100)*'[7]Param-ARMS Data'!MM$724*1000),"")</f>
        <v>#VALUE!</v>
      </c>
      <c r="MS148" s="88">
        <f>IF(SUM(MS$522:MS$523)=0,IF(MS143="","",MS143*('[7]Param-ARMS Data'!MN$726/100)*'[7]Param-ARMS Data'!MN$724*1000),"")</f>
        <v>784.06004160000009</v>
      </c>
      <c r="MT148" s="88" t="e">
        <f>IF(SUM(MT$522:MT$523)=0,IF(MT143="","",MT143*('[7]Param-ARMS Data'!MO$726/100)*'[7]Param-ARMS Data'!MO$724*1000),"")</f>
        <v>#VALUE!</v>
      </c>
      <c r="MU148" s="88" t="e">
        <f>IF(SUM(MU$522:MU$523)=0,IF(MU143="","",MU143*('[7]Param-ARMS Data'!MP$726/100)*'[7]Param-ARMS Data'!MP$724*1000),"")</f>
        <v>#VALUE!</v>
      </c>
      <c r="MV148" s="88" t="e">
        <f>IF(SUM(MV$522:MV$523)=0,IF(MV143="","",MV143*('[7]Param-ARMS Data'!MQ$726/100)*'[7]Param-ARMS Data'!MQ$724*1000),"")</f>
        <v>#VALUE!</v>
      </c>
      <c r="MW148" s="88" t="e">
        <f>IF(SUM(MW$522:MW$523)=0,IF(MW143="","",MW143*('[7]Param-ARMS Data'!MR$726/100)*'[7]Param-ARMS Data'!MR$724*1000),"")</f>
        <v>#VALUE!</v>
      </c>
      <c r="MX148" s="88" t="e">
        <f>IF(SUM(MX$522:MX$523)=0,IF(MX143="","",MX143*('[7]Param-ARMS Data'!MS$726/100)*'[7]Param-ARMS Data'!MS$724*1000),"")</f>
        <v>#VALUE!</v>
      </c>
      <c r="MY148" s="88" t="e">
        <f>IF(SUM(MY$522:MY$523)=0,IF(MY143="","",MY143*('[7]Param-ARMS Data'!MT$726/100)*'[7]Param-ARMS Data'!MT$724*1000),"")</f>
        <v>#VALUE!</v>
      </c>
      <c r="MZ148" s="88" t="e">
        <f>IF(SUM(MZ$522:MZ$523)=0,IF(MZ143="","",MZ143*('[7]Param-ARMS Data'!MU$726/100)*'[7]Param-ARMS Data'!MU$724*1000),"")</f>
        <v>#VALUE!</v>
      </c>
      <c r="NA148" s="88" t="e">
        <f>IF(SUM(NA$522:NA$523)=0,IF(NA143="","",NA143*('[7]Param-ARMS Data'!MV$726/100)*'[7]Param-ARMS Data'!MV$724*1000),"")</f>
        <v>#VALUE!</v>
      </c>
      <c r="NB148" s="88">
        <f>IF(SUM(NB$522:NB$523)=0,IF(NB143="","",NB143*('[7]Param-ARMS Data'!MW$726/100)*'[7]Param-ARMS Data'!MW$724*1000),"")</f>
        <v>105.88468640000001</v>
      </c>
      <c r="NC148" s="88" t="e">
        <f>IF(SUM(NC$522:NC$523)=0,IF(NC143="","",NC143*('[7]Param-ARMS Data'!MX$726/100)*'[7]Param-ARMS Data'!MX$724*1000),"")</f>
        <v>#VALUE!</v>
      </c>
      <c r="ND148" s="88">
        <f>IF(SUM(ND$522:ND$523)=0,IF(ND143="","",ND143*('[7]Param-ARMS Data'!MY$726/100)*'[7]Param-ARMS Data'!MY$724*1000),"")</f>
        <v>377.87492399999996</v>
      </c>
      <c r="NE148" s="88" t="e">
        <f>IF(SUM(NE$522:NE$523)=0,IF(NE143="","",NE143*('[7]Param-ARMS Data'!MZ$726/100)*'[7]Param-ARMS Data'!MZ$724*1000),"")</f>
        <v>#VALUE!</v>
      </c>
      <c r="NF148" s="88">
        <f>IF(SUM(NF$522:NF$523)=0,IF(NF143="","",NF143*('[7]Param-ARMS Data'!NA$726/100)*'[7]Param-ARMS Data'!NA$724*1000),"")</f>
        <v>178.69858499999998</v>
      </c>
      <c r="NG148" s="88" t="e">
        <f>IF(SUM(NG$522:NG$523)=0,IF(NG143="","",NG143*('[7]Param-ARMS Data'!NB$726/100)*'[7]Param-ARMS Data'!NB$724*1000),"")</f>
        <v>#VALUE!</v>
      </c>
      <c r="NH148" s="88">
        <f>IF(SUM(NH$522:NH$523)=0,IF(NH143="","",NH143*('[7]Param-ARMS Data'!NC$726/100)*'[7]Param-ARMS Data'!NC$724*1000),"")</f>
        <v>95.025552700000006</v>
      </c>
      <c r="NI148" s="88" t="e">
        <f>IF(SUM(NI$522:NI$523)=0,IF(NI143="","",NI143*('[7]Param-ARMS Data'!ND$726/100)*'[7]Param-ARMS Data'!ND$724*1000),"")</f>
        <v>#VALUE!</v>
      </c>
      <c r="NJ148" s="88" t="e">
        <f>IF(SUM(NJ$522:NJ$523)=0,IF(NJ143="","",NJ143*('[7]Param-ARMS Data'!NE$726/100)*'[7]Param-ARMS Data'!NE$724*1000),"")</f>
        <v>#VALUE!</v>
      </c>
      <c r="NK148" s="88" t="e">
        <f>IF(SUM(NK$522:NK$523)=0,IF(NK143="","",NK143*('[7]Param-ARMS Data'!NF$726/100)*'[7]Param-ARMS Data'!NF$724*1000),"")</f>
        <v>#VALUE!</v>
      </c>
      <c r="NL148" s="88">
        <f>IF(SUM(NL$522:NL$523)=0,IF(NL143="","",NL143*('[7]Param-ARMS Data'!NG$726/100)*'[7]Param-ARMS Data'!NG$724*1000),"")</f>
        <v>79.5</v>
      </c>
      <c r="NM148" s="88">
        <f>IF(SUM(NM$522:NM$523)=0,IF(NM143="","",NM143*('[7]Param-ARMS Data'!NH$726/100)*'[7]Param-ARMS Data'!NH$724*1000),"")</f>
        <v>110.84000000000002</v>
      </c>
      <c r="NN148" s="88" t="e">
        <f>IF(SUM(NN$522:NN$523)=0,IF(NN143="","",NN143*('[7]Param-ARMS Data'!NI$726/100)*'[7]Param-ARMS Data'!NI$724*1000),"")</f>
        <v>#VALUE!</v>
      </c>
      <c r="NO148" s="88">
        <f>IF(SUM(NO$522:NO$523)=0,IF(NO143="","",NO143*('[7]Param-ARMS Data'!NJ$726/100)*'[7]Param-ARMS Data'!NJ$724*1000),"")</f>
        <v>51.46</v>
      </c>
      <c r="NP148" s="88" t="e">
        <f>IF(SUM(NP$522:NP$523)=0,IF(NP143="","",NP143*('[7]Param-ARMS Data'!NK$726/100)*'[7]Param-ARMS Data'!NK$724*1000),"")</f>
        <v>#VALUE!</v>
      </c>
      <c r="NQ148" s="88" t="e">
        <f>IF(SUM(NQ$522:NQ$523)=0,IF(NQ143="","",NQ143*('[7]Param-ARMS Data'!NL$726/100)*'[7]Param-ARMS Data'!NL$724*1000),"")</f>
        <v>#VALUE!</v>
      </c>
      <c r="NR148" s="88" t="e">
        <f>IF(SUM(NR$522:NR$523)=0,IF(NR143="","",NR143*('[7]Param-ARMS Data'!NM$726/100)*'[7]Param-ARMS Data'!NM$724*1000),"")</f>
        <v>#VALUE!</v>
      </c>
      <c r="NS148" s="88" t="e">
        <f>IF(SUM(NS$522:NS$523)=0,IF(NS143="","",NS143*('[7]Param-ARMS Data'!NN$726/100)*'[7]Param-ARMS Data'!NN$724*1000),"")</f>
        <v>#VALUE!</v>
      </c>
      <c r="NT148" s="88" t="e">
        <f>IF(SUM(NT$522:NT$523)=0,IF(NT143="","",NT143*('[7]Param-ARMS Data'!NO$726/100)*'[7]Param-ARMS Data'!NO$724*1000),"")</f>
        <v>#VALUE!</v>
      </c>
      <c r="NU148" s="88">
        <f>IF(SUM(NU$522:NU$523)=0,IF(NU143="","",NU143*('[7]Param-ARMS Data'!NP$726/100)*'[7]Param-ARMS Data'!NP$724*1000),"")</f>
        <v>381.55824960000007</v>
      </c>
      <c r="NV148" s="88" t="e">
        <f>IF(SUM(NV$522:NV$523)=0,IF(NV143="","",NV143*('[7]Param-ARMS Data'!NQ$726/100)*'[7]Param-ARMS Data'!NQ$724*1000),"")</f>
        <v>#VALUE!</v>
      </c>
      <c r="NW148" s="88" t="e">
        <f>IF(SUM(NW$522:NW$523)=0,IF(NW143="","",NW143*('[7]Param-ARMS Data'!NR$726/100)*'[7]Param-ARMS Data'!NR$724*1000),"")</f>
        <v>#VALUE!</v>
      </c>
      <c r="NX148" s="88" t="e">
        <f>IF(SUM(NX$522:NX$523)=0,IF(NX143="","",NX143*('[7]Param-ARMS Data'!NS$726/100)*'[7]Param-ARMS Data'!NS$724*1000),"")</f>
        <v>#VALUE!</v>
      </c>
      <c r="NY148" s="88">
        <f>IF(SUM(NY$522:NY$523)=0,IF(NY143="","",NY143*('[7]Param-ARMS Data'!NT$726/100)*'[7]Param-ARMS Data'!NT$724*1000),"")</f>
        <v>132.72761109999999</v>
      </c>
      <c r="NZ148" s="88" t="e">
        <f>IF(SUM(NZ$522:NZ$523)=0,IF(NZ143="","",NZ143*('[7]Param-ARMS Data'!NU$726/100)*'[7]Param-ARMS Data'!NU$724*1000),"")</f>
        <v>#VALUE!</v>
      </c>
      <c r="OA148" s="88" t="e">
        <f>IF(SUM(OA$522:OA$523)=0,IF(OA143="","",OA143*('[7]Param-ARMS Data'!NV$726/100)*'[7]Param-ARMS Data'!NV$724*1000),"")</f>
        <v>#VALUE!</v>
      </c>
      <c r="OB148" s="88" t="e">
        <f>IF(SUM(OB$522:OB$523)=0,IF(OB143="","",OB143*('[7]Param-ARMS Data'!NW$726/100)*'[7]Param-ARMS Data'!NW$724*1000),"")</f>
        <v>#VALUE!</v>
      </c>
      <c r="OC148" s="88" t="e">
        <f>IF(SUM(OC$522:OC$523)=0,IF(OC143="","",OC143*('[7]Param-ARMS Data'!NX$726/100)*'[7]Param-ARMS Data'!NX$724*1000),"")</f>
        <v>#VALUE!</v>
      </c>
      <c r="OD148" s="88" t="e">
        <f>IF(SUM(OD$522:OD$523)=0,IF(OD143="","",OD143*('[7]Param-ARMS Data'!NY$726/100)*'[7]Param-ARMS Data'!NY$724*1000),"")</f>
        <v>#VALUE!</v>
      </c>
      <c r="OE148" s="88" t="e">
        <f>IF(SUM(OE$522:OE$523)=0,IF(OE143="","",OE143*('[7]Param-ARMS Data'!NZ$726/100)*'[7]Param-ARMS Data'!NZ$724*1000),"")</f>
        <v>#VALUE!</v>
      </c>
      <c r="OF148" s="88" t="e">
        <f>IF(SUM(OF$522:OF$523)=0,IF(OF143="","",OF143*('[7]Param-ARMS Data'!OA$726/100)*'[7]Param-ARMS Data'!OA$724*1000),"")</f>
        <v>#VALUE!</v>
      </c>
      <c r="OG148" s="88" t="e">
        <f>IF(SUM(OG$522:OG$523)=0,IF(OG143="","",OG143*('[7]Param-ARMS Data'!OB$726/100)*'[7]Param-ARMS Data'!OB$724*1000),"")</f>
        <v>#VALUE!</v>
      </c>
      <c r="OH148" s="88" t="e">
        <f>IF(SUM(OH$522:OH$523)=0,IF(OH143="","",OH143*('[7]Param-ARMS Data'!OC$726/100)*'[7]Param-ARMS Data'!OC$724*1000),"")</f>
        <v>#VALUE!</v>
      </c>
      <c r="OI148" s="88" t="e">
        <f>IF(SUM(OI$522:OI$523)=0,IF(OI143="","",OI143*('[7]Param-ARMS Data'!OD$726/100)*'[7]Param-ARMS Data'!OD$724*1000),"")</f>
        <v>#VALUE!</v>
      </c>
      <c r="OJ148" s="88" t="e">
        <f>IF(SUM(OJ$522:OJ$523)=0,IF(OJ143="","",OJ143*('[7]Param-ARMS Data'!OE$726/100)*'[7]Param-ARMS Data'!OE$724*1000),"")</f>
        <v>#VALUE!</v>
      </c>
      <c r="OK148" s="88" t="e">
        <f>IF(SUM(OK$522:OK$523)=0,IF(OK143="","",OK143*('[7]Param-ARMS Data'!OF$726/100)*'[7]Param-ARMS Data'!OF$724*1000),"")</f>
        <v>#VALUE!</v>
      </c>
      <c r="OL148" s="88" t="e">
        <f>IF(SUM(OL$522:OL$523)=0,IF(OL143="","",OL143*('[7]Param-ARMS Data'!OG$726/100)*'[7]Param-ARMS Data'!OG$724*1000),"")</f>
        <v>#VALUE!</v>
      </c>
      <c r="OM148" s="88" t="e">
        <f>IF(SUM(OM$522:OM$523)=0,IF(OM143="","",OM143*('[7]Param-ARMS Data'!OH$726/100)*'[7]Param-ARMS Data'!OH$724*1000),"")</f>
        <v>#VALUE!</v>
      </c>
      <c r="ON148" s="88" t="e">
        <f>IF(SUM(ON$522:ON$523)=0,IF(ON143="","",ON143*('[7]Param-ARMS Data'!OI$726/100)*'[7]Param-ARMS Data'!OI$724*1000),"")</f>
        <v>#VALUE!</v>
      </c>
      <c r="OO148" s="88" t="e">
        <f>IF(SUM(OO$522:OO$523)=0,IF(OO143="","",OO143*('[7]Param-ARMS Data'!OJ$726/100)*'[7]Param-ARMS Data'!OJ$724*1000),"")</f>
        <v>#VALUE!</v>
      </c>
      <c r="OP148" s="88" t="e">
        <f>IF(SUM(OP$522:OP$523)=0,IF(OP143="","",OP143*('[7]Param-ARMS Data'!OK$726/100)*'[7]Param-ARMS Data'!OK$724*1000),"")</f>
        <v>#VALUE!</v>
      </c>
      <c r="OQ148" s="88" t="e">
        <f>IF(SUM(OQ$522:OQ$523)=0,IF(OQ143="","",OQ143*('[7]Param-ARMS Data'!OL$726/100)*'[7]Param-ARMS Data'!OL$724*1000),"")</f>
        <v>#VALUE!</v>
      </c>
      <c r="OR148" s="88" t="e">
        <f>IF(SUM(OR$522:OR$523)=0,IF(OR143="","",OR143*('[7]Param-ARMS Data'!OM$726/100)*'[7]Param-ARMS Data'!OM$724*1000),"")</f>
        <v>#VALUE!</v>
      </c>
      <c r="OS148" s="88" t="e">
        <f>IF(SUM(OS$522:OS$523)=0,IF(OS143="","",OS143*('[7]Param-ARMS Data'!ON$726/100)*'[7]Param-ARMS Data'!ON$724*1000),"")</f>
        <v>#VALUE!</v>
      </c>
      <c r="OT148" s="88" t="e">
        <f>IF(SUM(OT$522:OT$523)=0,IF(OT143="","",OT143*('[7]Param-ARMS Data'!OO$726/100)*'[7]Param-ARMS Data'!OO$724*1000),"")</f>
        <v>#VALUE!</v>
      </c>
      <c r="OU148" s="88" t="e">
        <f>IF(SUM(OU$522:OU$523)=0,IF(OU143="","",OU143*('[7]Param-ARMS Data'!OP$726/100)*'[7]Param-ARMS Data'!OP$724*1000),"")</f>
        <v>#VALUE!</v>
      </c>
      <c r="OV148" s="88" t="e">
        <f>IF(SUM(OV$522:OV$523)=0,IF(OV143="","",OV143*('[7]Param-ARMS Data'!OQ$726/100)*'[7]Param-ARMS Data'!OQ$724*1000),"")</f>
        <v>#VALUE!</v>
      </c>
      <c r="OW148" s="88" t="e">
        <f>IF(SUM(OW$522:OW$523)=0,IF(OW143="","",OW143*('[7]Param-ARMS Data'!OR$726/100)*'[7]Param-ARMS Data'!OR$724*1000),"")</f>
        <v>#VALUE!</v>
      </c>
      <c r="OX148" s="88" t="e">
        <f>IF(SUM(OX$522:OX$523)=0,IF(OX143="","",OX143*('[7]Param-ARMS Data'!OS$726/100)*'[7]Param-ARMS Data'!OS$724*1000),"")</f>
        <v>#VALUE!</v>
      </c>
      <c r="OY148" s="88" t="e">
        <f>IF(SUM(OY$522:OY$523)=0,IF(OY143="","",OY143*('[7]Param-ARMS Data'!OT$726/100)*'[7]Param-ARMS Data'!OT$724*1000),"")</f>
        <v>#VALUE!</v>
      </c>
      <c r="OZ148" s="88">
        <f>IF(SUM(OZ$522:OZ$523)=0,IF(OZ143="","",OZ143*('[7]Param-ARMS Data'!OU$726/100)*'[7]Param-ARMS Data'!OU$724*1000),"")</f>
        <v>417.00667199999998</v>
      </c>
      <c r="PA148" s="88">
        <f>IF(SUM(PA$522:PA$523)=0,IF(PA143="","",PA143*('[7]Param-ARMS Data'!OV$726/100)*'[7]Param-ARMS Data'!OV$724*1000),"")</f>
        <v>381.37588125000002</v>
      </c>
      <c r="PB148" s="88">
        <f>IF(SUM(PB$522:PB$523)=0,IF(PB143="","",PB143*('[7]Param-ARMS Data'!OW$726/100)*'[7]Param-ARMS Data'!OW$724*1000),"")</f>
        <v>24.098568750000002</v>
      </c>
      <c r="PC148" s="88">
        <f>IF(SUM(PC$522:PC$523)=0,IF(PC143="","",PC143*('[7]Param-ARMS Data'!OX$726/100)*'[7]Param-ARMS Data'!OX$724*1000),"")</f>
        <v>20.103134950000005</v>
      </c>
      <c r="PD148" s="88">
        <f>IF(SUM(PD$522:PD$523)=0,IF(PD143="","",PD143*('[7]Param-ARMS Data'!OY$726/100)*'[7]Param-ARMS Data'!OY$724*1000),"")</f>
        <v>158.04150930000003</v>
      </c>
      <c r="PE148" s="88">
        <f>IF(SUM(PE$522:PE$523)=0,IF(PE143="","",PE143*('[7]Param-ARMS Data'!OZ$726/100)*'[7]Param-ARMS Data'!OZ$724*1000),"")</f>
        <v>895.07357030000014</v>
      </c>
      <c r="PF148" s="88" t="e">
        <f>IF(SUM(PF$522:PF$523)=0,IF(PF143="","",PF143*('[7]Param-ARMS Data'!PA$726/100)*'[7]Param-ARMS Data'!PA$724*1000),"")</f>
        <v>#VALUE!</v>
      </c>
      <c r="PG148" s="88" t="e">
        <f>IF(SUM(PG$522:PG$523)=0,IF(PG143="","",PG143*('[7]Param-ARMS Data'!PB$726/100)*'[7]Param-ARMS Data'!PB$724*1000),"")</f>
        <v>#VALUE!</v>
      </c>
      <c r="PH148" s="88" t="e">
        <f>IF(SUM(PH$522:PH$523)=0,IF(PH143="","",PH143*('[7]Param-ARMS Data'!PC$726/100)*'[7]Param-ARMS Data'!PC$724*1000),"")</f>
        <v>#VALUE!</v>
      </c>
      <c r="PI148" s="88">
        <f>IF(SUM(PI$522:PI$523)=0,IF(PI143="","",PI143*('[7]Param-ARMS Data'!PD$726/100)*'[7]Param-ARMS Data'!PD$724*1000),"")</f>
        <v>475.20042634999993</v>
      </c>
      <c r="PJ148" s="88" t="e">
        <f>IF(SUM(PJ$522:PJ$523)=0,IF(PJ143="","",PJ143*('[7]Param-ARMS Data'!PE$726/100)*'[7]Param-ARMS Data'!PE$724*1000),"")</f>
        <v>#VALUE!</v>
      </c>
      <c r="PK148" s="88" t="e">
        <f>IF(SUM(PK$522:PK$523)=0,IF(PK143="","",PK143*('[7]Param-ARMS Data'!PF$726/100)*'[7]Param-ARMS Data'!PF$724*1000),"")</f>
        <v>#VALUE!</v>
      </c>
      <c r="PL148" s="88">
        <f>IF(SUM(PL$522:PL$523)=0,IF(PL143="","",PL143*('[7]Param-ARMS Data'!PG$726/100)*'[7]Param-ARMS Data'!PG$724*1000),"")</f>
        <v>364.10253165</v>
      </c>
      <c r="PM148" s="88">
        <f>IF(SUM(PM$522:PM$523)=0,IF(PM143="","",PM143*('[7]Param-ARMS Data'!PH$726/100)*'[7]Param-ARMS Data'!PH$724*1000),"")</f>
        <v>430.51849499999997</v>
      </c>
      <c r="PN148" s="88" t="e">
        <f>IF(SUM(PN$522:PN$523)=0,IF(PN143="","",PN143*('[7]Param-ARMS Data'!PI$726/100)*'[7]Param-ARMS Data'!PI$724*1000),"")</f>
        <v>#VALUE!</v>
      </c>
      <c r="PO148" s="88" t="e">
        <f>IF(SUM(PO$522:PO$523)=0,IF(PO143="","",PO143*('[7]Param-ARMS Data'!PJ$726/100)*'[7]Param-ARMS Data'!PJ$724*1000),"")</f>
        <v>#VALUE!</v>
      </c>
      <c r="PP148" s="88" t="e">
        <f>IF(SUM(PP$522:PP$523)=0,IF(PP143="","",PP143*('[7]Param-ARMS Data'!PK$726/100)*'[7]Param-ARMS Data'!PK$724*1000),"")</f>
        <v>#VALUE!</v>
      </c>
      <c r="PQ148" s="88" t="e">
        <f>IF(SUM(PQ$522:PQ$523)=0,IF(PQ143="","",PQ143*('[7]Param-ARMS Data'!PL$726/100)*'[7]Param-ARMS Data'!PL$724*1000),"")</f>
        <v>#VALUE!</v>
      </c>
      <c r="PR148" s="88" t="e">
        <f>IF(SUM(PR$522:PR$523)=0,IF(PR143="","",PR143*('[7]Param-ARMS Data'!PM$726/100)*'[7]Param-ARMS Data'!PM$724*1000),"")</f>
        <v>#VALUE!</v>
      </c>
      <c r="PS148" s="88" t="e">
        <f>IF(SUM(PS$522:PS$523)=0,IF(PS143="","",PS143*('[7]Param-ARMS Data'!PN$726/100)*'[7]Param-ARMS Data'!PN$724*1000),"")</f>
        <v>#VALUE!</v>
      </c>
      <c r="PT148" s="88" t="e">
        <f>IF(SUM(PT$522:PT$523)=0,IF(PT143="","",PT143*('[7]Param-ARMS Data'!PO$726/100)*'[7]Param-ARMS Data'!PO$724*1000),"")</f>
        <v>#VALUE!</v>
      </c>
      <c r="PU148" s="88" t="e">
        <f>IF(SUM(PU$522:PU$523)=0,IF(PU143="","",PU143*('[7]Param-ARMS Data'!PP$726/100)*'[7]Param-ARMS Data'!PP$724*1000),"")</f>
        <v>#VALUE!</v>
      </c>
      <c r="PV148" s="88" t="e">
        <f>IF(SUM(PV$522:PV$523)=0,IF(PV143="","",PV143*('[7]Param-ARMS Data'!PQ$726/100)*'[7]Param-ARMS Data'!PQ$724*1000),"")</f>
        <v>#VALUE!</v>
      </c>
      <c r="PW148" s="88" t="e">
        <f>IF(SUM(PW$522:PW$523)=0,IF(PW143="","",PW143*('[7]Param-ARMS Data'!PR$726/100)*'[7]Param-ARMS Data'!PR$724*1000),"")</f>
        <v>#VALUE!</v>
      </c>
      <c r="PX148" s="88" t="e">
        <f>IF(SUM(PX$522:PX$523)=0,IF(PX143="","",PX143*('[7]Param-ARMS Data'!PS$726/100)*'[7]Param-ARMS Data'!PS$724*1000),"")</f>
        <v>#VALUE!</v>
      </c>
      <c r="PY148" s="88" t="e">
        <f>IF(SUM(PY$522:PY$523)=0,IF(PY143="","",PY143*('[7]Param-ARMS Data'!PT$726/100)*'[7]Param-ARMS Data'!PT$724*1000),"")</f>
        <v>#VALUE!</v>
      </c>
      <c r="PZ148" s="88" t="e">
        <f>IF(SUM(PZ$522:PZ$523)=0,IF(PZ143="","",PZ143*('[7]Param-ARMS Data'!PU$726/100)*'[7]Param-ARMS Data'!PU$724*1000),"")</f>
        <v>#VALUE!</v>
      </c>
      <c r="QA148" s="88" t="e">
        <f>IF(SUM(QA$522:QA$523)=0,IF(QA143="","",QA143*('[7]Param-ARMS Data'!PV$726/100)*'[7]Param-ARMS Data'!PV$724*1000),"")</f>
        <v>#VALUE!</v>
      </c>
      <c r="QB148" s="88">
        <f>IF(SUM(QB$522:QB$523)=0,IF(QB143="","",QB143*('[7]Param-ARMS Data'!PW$726/100)*'[7]Param-ARMS Data'!PW$724*1000),"")</f>
        <v>465.83877600000005</v>
      </c>
      <c r="QC148" s="88">
        <f>IF(SUM(QC$522:QC$523)=0,IF(QC143="","",QC143*('[7]Param-ARMS Data'!PX$726/100)*'[7]Param-ARMS Data'!PX$724*1000),"")</f>
        <v>290.78159440000002</v>
      </c>
      <c r="QD148" s="88" t="e">
        <f>IF(SUM(QD$522:QD$523)=0,IF(QD143="","",QD143*('[7]Param-ARMS Data'!PY$726/100)*'[7]Param-ARMS Data'!PY$724*1000),"")</f>
        <v>#VALUE!</v>
      </c>
      <c r="QE148" s="88" t="e">
        <f>IF(SUM(QE$522:QE$523)=0,IF(QE143="","",QE143*('[7]Param-ARMS Data'!PZ$726/100)*'[7]Param-ARMS Data'!PZ$724*1000),"")</f>
        <v>#VALUE!</v>
      </c>
      <c r="QF148" s="88" t="e">
        <f>IF(SUM(QF$522:QF$523)=0,IF(QF143="","",QF143*('[7]Param-ARMS Data'!QA$726/100)*'[7]Param-ARMS Data'!QA$724*1000),"")</f>
        <v>#VALUE!</v>
      </c>
      <c r="QG148" s="88" t="e">
        <f>IF(SUM(QG$522:QG$523)=0,IF(QG143="","",QG143*('[7]Param-ARMS Data'!QB$726/100)*'[7]Param-ARMS Data'!QB$724*1000),"")</f>
        <v>#VALUE!</v>
      </c>
      <c r="QH148" s="88" t="e">
        <f>IF(SUM(QH$522:QH$523)=0,IF(QH143="","",QH143*('[7]Param-ARMS Data'!QC$726/100)*'[7]Param-ARMS Data'!QC$724*1000),"")</f>
        <v>#VALUE!</v>
      </c>
      <c r="QI148" s="88" t="e">
        <f>IF(SUM(QI$522:QI$523)=0,IF(QI143="","",QI143*('[7]Param-ARMS Data'!QD$726/100)*'[7]Param-ARMS Data'!QD$724*1000),"")</f>
        <v>#VALUE!</v>
      </c>
      <c r="QJ148" s="88" t="e">
        <f>IF(SUM(QJ$522:QJ$523)=0,IF(QJ143="","",QJ143*('[7]Param-ARMS Data'!QE$726/100)*'[7]Param-ARMS Data'!QE$724*1000),"")</f>
        <v>#VALUE!</v>
      </c>
      <c r="QK148" s="88" t="e">
        <f>IF(SUM(QK$522:QK$523)=0,IF(QK143="","",QK143*('[7]Param-ARMS Data'!QF$726/100)*'[7]Param-ARMS Data'!QF$724*1000),"")</f>
        <v>#VALUE!</v>
      </c>
      <c r="QL148" s="88">
        <f>IF(SUM(QL$522:QL$523)=0,IF(QL143="","",QL143*('[7]Param-ARMS Data'!QG$726/100)*'[7]Param-ARMS Data'!QG$724*1000),"")</f>
        <v>100</v>
      </c>
      <c r="QM148" s="88">
        <f>IF(SUM(QM$522:QM$523)=0,IF(QM143="","",QM143*('[7]Param-ARMS Data'!QH$726/100)*'[7]Param-ARMS Data'!QH$724*1000),"")</f>
        <v>102.49799999999999</v>
      </c>
      <c r="QN148" s="88" t="e">
        <f>IF(SUM(QN$522:QN$523)=0,IF(QN143="","",QN143*('[7]Param-ARMS Data'!QI$726/100)*'[7]Param-ARMS Data'!QI$724*1000),"")</f>
        <v>#VALUE!</v>
      </c>
      <c r="QO148" s="88" t="e">
        <f>IF(SUM(QO$522:QO$523)=0,IF(QO143="","",QO143*('[7]Param-ARMS Data'!QJ$726/100)*'[7]Param-ARMS Data'!QJ$724*1000),"")</f>
        <v>#VALUE!</v>
      </c>
      <c r="QP148" s="88" t="e">
        <f>IF(SUM(QP$522:QP$523)=0,IF(QP143="","",QP143*('[7]Param-ARMS Data'!QK$726/100)*'[7]Param-ARMS Data'!QK$724*1000),"")</f>
        <v>#VALUE!</v>
      </c>
      <c r="QQ148" s="88" t="e">
        <f>IF(SUM(QQ$522:QQ$523)=0,IF(QQ143="","",QQ143*('[7]Param-ARMS Data'!QL$726/100)*'[7]Param-ARMS Data'!QL$724*1000),"")</f>
        <v>#VALUE!</v>
      </c>
      <c r="QR148" s="88" t="e">
        <f>IF(SUM(QR$522:QR$523)=0,IF(QR143="","",QR143*('[7]Param-ARMS Data'!QM$726/100)*'[7]Param-ARMS Data'!QM$724*1000),"")</f>
        <v>#VALUE!</v>
      </c>
      <c r="QS148" s="88" t="e">
        <f>IF(SUM(QS$522:QS$523)=0,IF(QS143="","",QS143*('[7]Param-ARMS Data'!QN$726/100)*'[7]Param-ARMS Data'!QN$724*1000),"")</f>
        <v>#VALUE!</v>
      </c>
      <c r="QT148" s="88">
        <f>IF(SUM(QT$522:QT$523)=0,IF(QT143="","",QT143*('[7]Param-ARMS Data'!QO$726/100)*'[7]Param-ARMS Data'!QO$724*1000),"")</f>
        <v>100.32</v>
      </c>
      <c r="QU148" s="88" t="e">
        <f>IF(SUM(QU$522:QU$523)=0,IF(QU143="","",QU143*('[7]Param-ARMS Data'!QP$726/100)*'[7]Param-ARMS Data'!QP$724*1000),"")</f>
        <v>#VALUE!</v>
      </c>
      <c r="QV148" s="88" t="e">
        <f>IF(SUM(QV$522:QV$523)=0,IF(QV143="","",QV143*('[7]Param-ARMS Data'!QQ$726/100)*'[7]Param-ARMS Data'!QQ$724*1000),"")</f>
        <v>#VALUE!</v>
      </c>
      <c r="QW148" s="88">
        <f>IF(SUM(QW$522:QW$523)=0,IF(QW143="","",QW143*('[7]Param-ARMS Data'!QR$726/100)*'[7]Param-ARMS Data'!QR$724*1000),"")</f>
        <v>189.95872350000002</v>
      </c>
      <c r="QX148" s="88" t="e">
        <f>IF(SUM(QX$522:QX$523)=0,IF(QX143="","",QX143*('[7]Param-ARMS Data'!QS$726/100)*'[7]Param-ARMS Data'!QS$724*1000),"")</f>
        <v>#VALUE!</v>
      </c>
      <c r="QY148" s="88">
        <f>IF(SUM(QY$522:QY$523)=0,IF(QY143="","",QY143*('[7]Param-ARMS Data'!QT$726/100)*'[7]Param-ARMS Data'!QT$724*1000),"")</f>
        <v>52.87230120000001</v>
      </c>
      <c r="QZ148" s="88" t="e">
        <f>IF(SUM(QZ$522:QZ$523)=0,IF(QZ143="","",QZ143*('[7]Param-ARMS Data'!QU$726/100)*'[7]Param-ARMS Data'!QU$724*1000),"")</f>
        <v>#VALUE!</v>
      </c>
      <c r="RA148" s="88" t="e">
        <f>IF(SUM(RA$522:RA$523)=0,IF(RA143="","",RA143*('[7]Param-ARMS Data'!QV$726/100)*'[7]Param-ARMS Data'!QV$724*1000),"")</f>
        <v>#VALUE!</v>
      </c>
      <c r="RB148" s="88" t="e">
        <f>IF(SUM(RB$522:RB$523)=0,IF(RB143="","",RB143*('[7]Param-ARMS Data'!QW$726/100)*'[7]Param-ARMS Data'!QW$724*1000),"")</f>
        <v>#VALUE!</v>
      </c>
      <c r="RC148" s="88">
        <f>IF(SUM(RC$522:RC$523)=0,IF(RC143="","",RC143*('[7]Param-ARMS Data'!QX$726/100)*'[7]Param-ARMS Data'!QX$724*1000),"")</f>
        <v>332.81727720000004</v>
      </c>
      <c r="RD148" s="88" t="e">
        <f>IF(SUM(RD$522:RD$523)=0,IF(RD143="","",RD143*('[7]Param-ARMS Data'!QY$726/100)*'[7]Param-ARMS Data'!QY$724*1000),"")</f>
        <v>#VALUE!</v>
      </c>
      <c r="RE148" s="88">
        <f>IF(SUM(RE$522:RE$523)=0,IF(RE143="","",RE143*('[7]Param-ARMS Data'!QZ$726/100)*'[7]Param-ARMS Data'!QZ$724*1000),"")</f>
        <v>371.69209439999997</v>
      </c>
      <c r="RF148" s="88" t="e">
        <f>IF(SUM(RF$522:RF$523)=0,IF(RF143="","",RF143*('[7]Param-ARMS Data'!RA$726/100)*'[7]Param-ARMS Data'!RA$724*1000),"")</f>
        <v>#VALUE!</v>
      </c>
      <c r="RG148" s="88">
        <f>IF(SUM(RG$522:RG$523)=0,IF(RG143="","",RG143*('[7]Param-ARMS Data'!RB$726/100)*'[7]Param-ARMS Data'!RB$724*1000),"")</f>
        <v>246.88443624999996</v>
      </c>
      <c r="RH148" s="88" t="e">
        <f>IF(SUM(RH$522:RH$523)=0,IF(RH143="","",RH143*('[7]Param-ARMS Data'!RC$726/100)*'[7]Param-ARMS Data'!RC$724*1000),"")</f>
        <v>#VALUE!</v>
      </c>
      <c r="RI148" s="88" t="e">
        <f>IF(SUM(RI$522:RI$523)=0,IF(RI143="","",RI143*('[7]Param-ARMS Data'!RD$726/100)*'[7]Param-ARMS Data'!RD$724*1000),"")</f>
        <v>#VALUE!</v>
      </c>
      <c r="RJ148" s="88" t="e">
        <f>IF(SUM(RJ$522:RJ$523)=0,IF(RJ143="","",RJ143*('[7]Param-ARMS Data'!RE$726/100)*'[7]Param-ARMS Data'!RE$724*1000),"")</f>
        <v>#VALUE!</v>
      </c>
      <c r="RK148" s="88">
        <f>IF(SUM(RK$522:RK$523)=0,IF(RK143="","",RK143*('[7]Param-ARMS Data'!RF$726/100)*'[7]Param-ARMS Data'!RF$724*1000),"")</f>
        <v>1444.3232387500002</v>
      </c>
      <c r="RL148" s="88" t="e">
        <f>IF(SUM(RL$522:RL$523)=0,IF(RL143="","",RL143*('[7]Param-ARMS Data'!RG$726/100)*'[7]Param-ARMS Data'!RG$724*1000),"")</f>
        <v>#VALUE!</v>
      </c>
      <c r="RM148" s="88" t="str">
        <f>IF(SUM(RM$522:RM$523)=0,IF(RM143="","",RM143*('[7]Param-ARMS Data'!RH$726/100)*'[7]Param-ARMS Data'!RH$724*1000),"")</f>
        <v/>
      </c>
      <c r="RN148" s="88" t="str">
        <f>IF(SUM(RN$522:RN$523)=0,IF(RN143="","",RN143*('[7]Param-ARMS Data'!RI$726/100)*'[7]Param-ARMS Data'!RI$724*1000),"")</f>
        <v/>
      </c>
      <c r="RO148" s="88" t="str">
        <f>IF(SUM(RO$522:RO$523)=0,IF(RO143="","",RO143*('[7]Param-ARMS Data'!RJ$726/100)*'[7]Param-ARMS Data'!RJ$724*1000),"")</f>
        <v/>
      </c>
      <c r="RP148" s="88" t="str">
        <f>IF(SUM(RP$522:RP$523)=0,IF(RP143="","",RP143*('[7]Param-ARMS Data'!RK$726/100)*'[7]Param-ARMS Data'!RK$724*1000),"")</f>
        <v/>
      </c>
      <c r="RQ148" s="88" t="str">
        <f>IF(SUM(RQ$522:RQ$523)=0,IF(RQ143="","",RQ143*('[7]Param-ARMS Data'!RL$726/100)*'[7]Param-ARMS Data'!RL$724*1000),"")</f>
        <v/>
      </c>
    </row>
    <row r="149" spans="4:485" s="39" customFormat="1">
      <c r="D149" s="88"/>
      <c r="F149" s="88"/>
      <c r="G149" s="88"/>
      <c r="H149" s="88"/>
      <c r="I149" s="88"/>
      <c r="S149" s="88" t="s">
        <v>2116</v>
      </c>
      <c r="T149" s="88">
        <f>IF(SUM(T$522:T$523)=0,IF(T144="","",T144*('[7]Param-ARMS Data'!O$726/100)*'[7]Param-ARMS Data'!O$724*1000),"")</f>
        <v>3389.0250900000001</v>
      </c>
      <c r="U149" s="88">
        <f>IF(SUM(U$522:U$523)=0,IF(U144="","",U144*('[7]Param-ARMS Data'!P$726/100)*'[7]Param-ARMS Data'!P$724*1000),"")</f>
        <v>9536.7993679500014</v>
      </c>
      <c r="V149" s="88">
        <f>IF(SUM(V$522:V$523)=0,IF(V144="","",V144*('[7]Param-ARMS Data'!Q$726/100)*'[7]Param-ARMS Data'!Q$724*1000),"")</f>
        <v>730.30464960000006</v>
      </c>
      <c r="W149" s="88">
        <f>IF(SUM(W$522:W$523)=0,IF(W144="","",W144*('[7]Param-ARMS Data'!R$726/100)*'[7]Param-ARMS Data'!R$724*1000),"")</f>
        <v>1853.2088440000002</v>
      </c>
      <c r="X149" s="88">
        <f>IF(SUM(X$522:X$523)=0,IF(X144="","",X144*('[7]Param-ARMS Data'!S$726/100)*'[7]Param-ARMS Data'!S$724*1000),"")</f>
        <v>287.50644240000003</v>
      </c>
      <c r="Y149" s="88">
        <f>IF(SUM(Y$522:Y$523)=0,IF(Y144="","",Y144*('[7]Param-ARMS Data'!T$726/100)*'[7]Param-ARMS Data'!T$724*1000),"")</f>
        <v>1333.8401517000002</v>
      </c>
      <c r="Z149" s="88">
        <f>IF(SUM(Z$522:Z$523)=0,IF(Z144="","",Z144*('[7]Param-ARMS Data'!U$726/100)*'[7]Param-ARMS Data'!U$724*1000),"")</f>
        <v>4180.8549575000006</v>
      </c>
      <c r="AA149" s="88" t="e">
        <f>IF(SUM(AA$522:AA$523)=0,IF(AA144="","",AA144*('[7]Param-ARMS Data'!V$726/100)*'[7]Param-ARMS Data'!V$724*1000),"")</f>
        <v>#VALUE!</v>
      </c>
      <c r="AB149" s="88">
        <f>IF(SUM(AB$522:AB$523)=0,IF(AB144="","",AB144*('[7]Param-ARMS Data'!W$726/100)*'[7]Param-ARMS Data'!W$724*1000),"")</f>
        <v>2143.0662864000001</v>
      </c>
      <c r="AC149" s="88">
        <f>IF(SUM(AC$522:AC$523)=0,IF(AC144="","",AC144*('[7]Param-ARMS Data'!X$726/100)*'[7]Param-ARMS Data'!X$724*1000),"")</f>
        <v>488.2974992</v>
      </c>
      <c r="AD149" s="88">
        <f>IF(SUM(AD$522:AD$523)=0,IF(AD144="","",AD144*('[7]Param-ARMS Data'!Y$726/100)*'[7]Param-ARMS Data'!Y$724*1000),"")</f>
        <v>10164.4067624</v>
      </c>
      <c r="AE149" s="88" t="e">
        <f>IF(SUM(AE$522:AE$523)=0,IF(AE144="","",AE144*('[7]Param-ARMS Data'!Z$726/100)*'[7]Param-ARMS Data'!Z$724*1000),"")</f>
        <v>#VALUE!</v>
      </c>
      <c r="AF149" s="88" t="e">
        <f>IF(SUM(AF$522:AF$523)=0,IF(AF144="","",AF144*('[7]Param-ARMS Data'!AA$726/100)*'[7]Param-ARMS Data'!AA$724*1000),"")</f>
        <v>#VALUE!</v>
      </c>
      <c r="AG149" s="88" t="e">
        <f>IF(SUM(AG$522:AG$523)=0,IF(AG144="","",AG144*('[7]Param-ARMS Data'!AB$726/100)*'[7]Param-ARMS Data'!AB$724*1000),"")</f>
        <v>#VALUE!</v>
      </c>
      <c r="AH149" s="88" t="e">
        <f>IF(SUM(AH$522:AH$523)=0,IF(AH144="","",AH144*('[7]Param-ARMS Data'!AC$726/100)*'[7]Param-ARMS Data'!AC$724*1000),"")</f>
        <v>#VALUE!</v>
      </c>
      <c r="AI149" s="88" t="e">
        <f>IF(SUM(AI$522:AI$523)=0,IF(AI144="","",AI144*('[7]Param-ARMS Data'!AD$726/100)*'[7]Param-ARMS Data'!AD$724*1000),"")</f>
        <v>#VALUE!</v>
      </c>
      <c r="AJ149" s="88" t="e">
        <f>IF(SUM(AJ$522:AJ$523)=0,IF(AJ144="","",AJ144*('[7]Param-ARMS Data'!AE$726/100)*'[7]Param-ARMS Data'!AE$724*1000),"")</f>
        <v>#VALUE!</v>
      </c>
      <c r="AK149" s="88" t="e">
        <f>IF(SUM(AK$522:AK$523)=0,IF(AK144="","",AK144*('[7]Param-ARMS Data'!AF$726/100)*'[7]Param-ARMS Data'!AF$724*1000),"")</f>
        <v>#VALUE!</v>
      </c>
      <c r="AL149" s="88" t="e">
        <f>IF(SUM(AL$522:AL$523)=0,IF(AL144="","",AL144*('[7]Param-ARMS Data'!AG$726/100)*'[7]Param-ARMS Data'!AG$724*1000),"")</f>
        <v>#VALUE!</v>
      </c>
      <c r="AM149" s="88" t="e">
        <f>IF(SUM(AM$522:AM$523)=0,IF(AM144="","",AM144*('[7]Param-ARMS Data'!AH$726/100)*'[7]Param-ARMS Data'!AH$724*1000),"")</f>
        <v>#VALUE!</v>
      </c>
      <c r="AN149" s="88" t="e">
        <f>IF(SUM(AN$522:AN$523)=0,IF(AN144="","",AN144*('[7]Param-ARMS Data'!AI$726/100)*'[7]Param-ARMS Data'!AI$724*1000),"")</f>
        <v>#VALUE!</v>
      </c>
      <c r="AO149" s="88">
        <f>IF(SUM(AO$522:AO$523)=0,IF(AO144="","",AO144*('[7]Param-ARMS Data'!AJ$726/100)*'[7]Param-ARMS Data'!AJ$724*1000),"")</f>
        <v>344.91943620000001</v>
      </c>
      <c r="AP149" s="88">
        <f>IF(SUM(AP$522:AP$523)=0,IF(AP144="","",AP144*('[7]Param-ARMS Data'!AK$726/100)*'[7]Param-ARMS Data'!AK$724*1000),"")</f>
        <v>2292.9629897999994</v>
      </c>
      <c r="AQ149" s="88">
        <f>IF(SUM(AQ$522:AQ$523)=0,IF(AQ144="","",AQ144*('[7]Param-ARMS Data'!AL$726/100)*'[7]Param-ARMS Data'!AL$724*1000),"")</f>
        <v>2000.7164100000002</v>
      </c>
      <c r="AR149" s="88">
        <f>IF(SUM(AR$522:AR$523)=0,IF(AR144="","",AR144*('[7]Param-ARMS Data'!AM$726/100)*'[7]Param-ARMS Data'!AM$724*1000),"")</f>
        <v>10604.201655599998</v>
      </c>
      <c r="AS149" s="88" t="e">
        <f>IF(SUM(AS$522:AS$523)=0,IF(AS144="","",AS144*('[7]Param-ARMS Data'!AN$726/100)*'[7]Param-ARMS Data'!AN$724*1000),"")</f>
        <v>#VALUE!</v>
      </c>
      <c r="AT149" s="88">
        <f>IF(SUM(AT$522:AT$523)=0,IF(AT144="","",AT144*('[7]Param-ARMS Data'!AO$726/100)*'[7]Param-ARMS Data'!AO$724*1000),"")</f>
        <v>228.05069499999999</v>
      </c>
      <c r="AU149" s="88">
        <f>IF(SUM(AU$522:AU$523)=0,IF(AU144="","",AU144*('[7]Param-ARMS Data'!AP$726/100)*'[7]Param-ARMS Data'!AP$724*1000),"")</f>
        <v>3178.2677465000011</v>
      </c>
      <c r="AV149" s="88">
        <f>IF(SUM(AV$522:AV$523)=0,IF(AV144="","",AV144*('[7]Param-ARMS Data'!AQ$726/100)*'[7]Param-ARMS Data'!AQ$724*1000),"")</f>
        <v>10277.3516447</v>
      </c>
      <c r="AW149" s="88">
        <f>IF(SUM(AW$522:AW$523)=0,IF(AW144="","",AW144*('[7]Param-ARMS Data'!AR$726/100)*'[7]Param-ARMS Data'!AR$724*1000),"")</f>
        <v>431.3576452499999</v>
      </c>
      <c r="AX149" s="88">
        <f>IF(SUM(AX$522:AX$523)=0,IF(AX144="","",AX144*('[7]Param-ARMS Data'!AS$726/100)*'[7]Param-ARMS Data'!AS$724*1000),"")</f>
        <v>3252.7267039000003</v>
      </c>
      <c r="AY149" s="88">
        <f>IF(SUM(AY$522:AY$523)=0,IF(AY144="","",AY144*('[7]Param-ARMS Data'!AT$726/100)*'[7]Param-ARMS Data'!AT$724*1000),"")</f>
        <v>1275.2221107999999</v>
      </c>
      <c r="AZ149" s="88">
        <f>IF(SUM(AZ$522:AZ$523)=0,IF(AZ144="","",AZ144*('[7]Param-ARMS Data'!AU$726/100)*'[7]Param-ARMS Data'!AU$724*1000),"")</f>
        <v>2281.0078033499999</v>
      </c>
      <c r="BA149" s="88">
        <f>IF(SUM(BA$522:BA$523)=0,IF(BA144="","",BA144*('[7]Param-ARMS Data'!AV$726/100)*'[7]Param-ARMS Data'!AV$724*1000),"")</f>
        <v>4130.7966224000002</v>
      </c>
      <c r="BB149" s="88">
        <f>IF(SUM(BB$522:BB$523)=0,IF(BB144="","",BB144*('[7]Param-ARMS Data'!AW$726/100)*'[7]Param-ARMS Data'!AW$724*1000),"")</f>
        <v>1495.1829365999999</v>
      </c>
      <c r="BC149" s="88" t="e">
        <f>IF(SUM(BC$522:BC$523)=0,IF(BC144="","",BC144*('[7]Param-ARMS Data'!AX$726/100)*'[7]Param-ARMS Data'!AX$724*1000),"")</f>
        <v>#VALUE!</v>
      </c>
      <c r="BD149" s="88">
        <f>IF(SUM(BD$522:BD$523)=0,IF(BD144="","",BD144*('[7]Param-ARMS Data'!AY$726/100)*'[7]Param-ARMS Data'!AY$724*1000),"")</f>
        <v>8480.9723531</v>
      </c>
      <c r="BE149" s="88">
        <f>IF(SUM(BE$522:BE$523)=0,IF(BE144="","",BE144*('[7]Param-ARMS Data'!AZ$726/100)*'[7]Param-ARMS Data'!AZ$724*1000),"")</f>
        <v>352.99412475000008</v>
      </c>
      <c r="BF149" s="88">
        <f>IF(SUM(BF$522:BF$523)=0,IF(BF144="","",BF144*('[7]Param-ARMS Data'!BA$726/100)*'[7]Param-ARMS Data'!BA$724*1000),"")</f>
        <v>4777.9104771000002</v>
      </c>
      <c r="BG149" s="88">
        <f>IF(SUM(BG$522:BG$523)=0,IF(BG144="","",BG144*('[7]Param-ARMS Data'!BB$726/100)*'[7]Param-ARMS Data'!BB$724*1000),"")</f>
        <v>4193.4697050000004</v>
      </c>
      <c r="BH149" s="88">
        <f>IF(SUM(BH$522:BH$523)=0,IF(BH144="","",BH144*('[7]Param-ARMS Data'!BC$726/100)*'[7]Param-ARMS Data'!BC$724*1000),"")</f>
        <v>10809.961761500001</v>
      </c>
      <c r="BI149" s="88">
        <f>IF(SUM(BI$522:BI$523)=0,IF(BI144="","",BI144*('[7]Param-ARMS Data'!BD$726/100)*'[7]Param-ARMS Data'!BD$724*1000),"")</f>
        <v>882.48614889999988</v>
      </c>
      <c r="BJ149" s="88">
        <f>IF(SUM(BJ$522:BJ$523)=0,IF(BJ144="","",BJ144*('[7]Param-ARMS Data'!BE$726/100)*'[7]Param-ARMS Data'!BE$724*1000),"")</f>
        <v>307.378716</v>
      </c>
      <c r="BK149" s="88">
        <f>IF(SUM(BK$522:BK$523)=0,IF(BK144="","",BK144*('[7]Param-ARMS Data'!BF$726/100)*'[7]Param-ARMS Data'!BF$724*1000),"")</f>
        <v>1249.5902463000002</v>
      </c>
      <c r="BL149" s="88">
        <f>IF(SUM(BL$522:BL$523)=0,IF(BL144="","",BL144*('[7]Param-ARMS Data'!BG$726/100)*'[7]Param-ARMS Data'!BG$724*1000),"")</f>
        <v>8623.1793207999981</v>
      </c>
      <c r="BM149" s="88">
        <f>IF(SUM(BM$522:BM$523)=0,IF(BM144="","",BM144*('[7]Param-ARMS Data'!BH$726/100)*'[7]Param-ARMS Data'!BH$724*1000),"")</f>
        <v>646.66740919999995</v>
      </c>
      <c r="BN149" s="88">
        <f>IF(SUM(BN$522:BN$523)=0,IF(BN144="","",BN144*('[7]Param-ARMS Data'!BI$726/100)*'[7]Param-ARMS Data'!BI$724*1000),"")</f>
        <v>2276.6574359000001</v>
      </c>
      <c r="BO149" s="88" t="e">
        <f>IF(SUM(BO$522:BO$523)=0,IF(BO144="","",BO144*('[7]Param-ARMS Data'!BJ$726/100)*'[7]Param-ARMS Data'!BJ$724*1000),"")</f>
        <v>#VALUE!</v>
      </c>
      <c r="BP149" s="88">
        <f>IF(SUM(BP$522:BP$523)=0,IF(BP144="","",BP144*('[7]Param-ARMS Data'!BK$726/100)*'[7]Param-ARMS Data'!BK$724*1000),"")</f>
        <v>2916.3085921500001</v>
      </c>
      <c r="BQ149" s="88">
        <f>IF(SUM(BQ$522:BQ$523)=0,IF(BQ144="","",BQ144*('[7]Param-ARMS Data'!BL$726/100)*'[7]Param-ARMS Data'!BL$724*1000),"")</f>
        <v>1382.98648215</v>
      </c>
      <c r="BR149" s="88">
        <f>IF(SUM(BR$522:BR$523)=0,IF(BR144="","",BR144*('[7]Param-ARMS Data'!BM$726/100)*'[7]Param-ARMS Data'!BM$724*1000),"")</f>
        <v>421.15238445</v>
      </c>
      <c r="BS149" s="88">
        <f>IF(SUM(BS$522:BS$523)=0,IF(BS144="","",BS144*('[7]Param-ARMS Data'!BN$726/100)*'[7]Param-ARMS Data'!BN$724*1000),"")</f>
        <v>8225.5202910000025</v>
      </c>
      <c r="BT149" s="88">
        <f>IF(SUM(BT$522:BT$523)=0,IF(BT144="","",BT144*('[7]Param-ARMS Data'!BO$726/100)*'[7]Param-ARMS Data'!BO$724*1000),"")</f>
        <v>425.40379399999995</v>
      </c>
      <c r="BU149" s="88">
        <f>IF(SUM(BU$522:BU$523)=0,IF(BU144="","",BU144*('[7]Param-ARMS Data'!BP$726/100)*'[7]Param-ARMS Data'!BP$724*1000),"")</f>
        <v>1766.129878</v>
      </c>
      <c r="BV149" s="88">
        <f>IF(SUM(BV$522:BV$523)=0,IF(BV144="","",BV144*('[7]Param-ARMS Data'!BQ$726/100)*'[7]Param-ARMS Data'!BQ$724*1000),"")</f>
        <v>2576.7577654000006</v>
      </c>
      <c r="BW149" s="88">
        <f>IF(SUM(BW$522:BW$523)=0,IF(BW144="","",BW144*('[7]Param-ARMS Data'!BR$726/100)*'[7]Param-ARMS Data'!BR$724*1000),"")</f>
        <v>12983.762090699998</v>
      </c>
      <c r="BX149" s="88" t="e">
        <f>IF(SUM(BX$522:BX$523)=0,IF(BX144="","",BX144*('[7]Param-ARMS Data'!BS$726/100)*'[7]Param-ARMS Data'!BS$724*1000),"")</f>
        <v>#VALUE!</v>
      </c>
      <c r="BY149" s="88">
        <f>IF(SUM(BY$522:BY$523)=0,IF(BY144="","",BY144*('[7]Param-ARMS Data'!BT$726/100)*'[7]Param-ARMS Data'!BT$724*1000),"")</f>
        <v>172.21160685000001</v>
      </c>
      <c r="BZ149" s="88">
        <f>IF(SUM(BZ$522:BZ$523)=0,IF(BZ144="","",BZ144*('[7]Param-ARMS Data'!BU$726/100)*'[7]Param-ARMS Data'!BU$724*1000),"")</f>
        <v>2165.19116205</v>
      </c>
      <c r="CA149" s="88">
        <f>IF(SUM(CA$522:CA$523)=0,IF(CA144="","",CA144*('[7]Param-ARMS Data'!BV$726/100)*'[7]Param-ARMS Data'!BV$724*1000),"")</f>
        <v>4482.214217499999</v>
      </c>
      <c r="CB149" s="88">
        <f>IF(SUM(CB$522:CB$523)=0,IF(CB144="","",CB144*('[7]Param-ARMS Data'!BW$726/100)*'[7]Param-ARMS Data'!BW$724*1000),"")</f>
        <v>985.61024699999996</v>
      </c>
      <c r="CC149" s="88">
        <f>IF(SUM(CC$522:CC$523)=0,IF(CC144="","",CC144*('[7]Param-ARMS Data'!BX$726/100)*'[7]Param-ARMS Data'!BX$724*1000),"")</f>
        <v>1186.8588165000001</v>
      </c>
      <c r="CD149" s="88">
        <f>IF(SUM(CD$522:CD$523)=0,IF(CD144="","",CD144*('[7]Param-ARMS Data'!BY$726/100)*'[7]Param-ARMS Data'!BY$724*1000),"")</f>
        <v>3681.5294240999997</v>
      </c>
      <c r="CE149" s="88">
        <f>IF(SUM(CE$522:CE$523)=0,IF(CE144="","",CE144*('[7]Param-ARMS Data'!BZ$726/100)*'[7]Param-ARMS Data'!BZ$724*1000),"")</f>
        <v>587.4968070000001</v>
      </c>
      <c r="CF149" s="88">
        <f>IF(SUM(CF$522:CF$523)=0,IF(CF144="","",CF144*('[7]Param-ARMS Data'!CA$726/100)*'[7]Param-ARMS Data'!CA$724*1000),"")</f>
        <v>408.2083872</v>
      </c>
      <c r="CG149" s="88">
        <f>IF(SUM(CG$522:CG$523)=0,IF(CG144="","",CG144*('[7]Param-ARMS Data'!CB$726/100)*'[7]Param-ARMS Data'!CB$724*1000),"")</f>
        <v>3622.9200862500002</v>
      </c>
      <c r="CH149" s="88">
        <f>IF(SUM(CH$522:CH$523)=0,IF(CH144="","",CH144*('[7]Param-ARMS Data'!CC$726/100)*'[7]Param-ARMS Data'!CC$724*1000),"")</f>
        <v>5845.5741689999995</v>
      </c>
      <c r="CI149" s="88">
        <f>IF(SUM(CI$522:CI$523)=0,IF(CI144="","",CI144*('[7]Param-ARMS Data'!CD$726/100)*'[7]Param-ARMS Data'!CD$724*1000),"")</f>
        <v>403.25503125</v>
      </c>
      <c r="CJ149" s="88" t="e">
        <f>IF(SUM(CJ$522:CJ$523)=0,IF(CJ144="","",CJ144*('[7]Param-ARMS Data'!CE$726/100)*'[7]Param-ARMS Data'!CE$724*1000),"")</f>
        <v>#VALUE!</v>
      </c>
      <c r="CK149" s="88">
        <f>IF(SUM(CK$522:CK$523)=0,IF(CK144="","",CK144*('[7]Param-ARMS Data'!CF$726/100)*'[7]Param-ARMS Data'!CF$724*1000),"")</f>
        <v>6243.5893473999995</v>
      </c>
      <c r="CL149" s="88">
        <f>IF(SUM(CL$522:CL$523)=0,IF(CL144="","",CL144*('[7]Param-ARMS Data'!CG$726/100)*'[7]Param-ARMS Data'!CG$724*1000),"")</f>
        <v>1221.7095000499999</v>
      </c>
      <c r="CM149" s="88">
        <f>IF(SUM(CM$522:CM$523)=0,IF(CM144="","",CM144*('[7]Param-ARMS Data'!CH$726/100)*'[7]Param-ARMS Data'!CH$724*1000),"")</f>
        <v>340.53278940000001</v>
      </c>
      <c r="CN149" s="88">
        <f>IF(SUM(CN$522:CN$523)=0,IF(CN144="","",CN144*('[7]Param-ARMS Data'!CI$726/100)*'[7]Param-ARMS Data'!CI$724*1000),"")</f>
        <v>3368.7120343499996</v>
      </c>
      <c r="CO149" s="88">
        <f>IF(SUM(CO$522:CO$523)=0,IF(CO144="","",CO144*('[7]Param-ARMS Data'!CJ$726/100)*'[7]Param-ARMS Data'!CJ$724*1000),"")</f>
        <v>2246.5216704999998</v>
      </c>
      <c r="CP149" s="88">
        <f>IF(SUM(CP$522:CP$523)=0,IF(CP144="","",CP144*('[7]Param-ARMS Data'!CK$726/100)*'[7]Param-ARMS Data'!CK$724*1000),"")</f>
        <v>9114.400998000001</v>
      </c>
      <c r="CQ149" s="88">
        <f>IF(SUM(CQ$522:CQ$523)=0,IF(CQ144="","",CQ144*('[7]Param-ARMS Data'!CL$726/100)*'[7]Param-ARMS Data'!CL$724*1000),"")</f>
        <v>543.95256465</v>
      </c>
      <c r="CR149" s="88">
        <f>IF(SUM(CR$522:CR$523)=0,IF(CR144="","",CR144*('[7]Param-ARMS Data'!CM$726/100)*'[7]Param-ARMS Data'!CM$724*1000),"")</f>
        <v>795.95527819999984</v>
      </c>
      <c r="CS149" s="88">
        <f>IF(SUM(CS$522:CS$523)=0,IF(CS144="","",CS144*('[7]Param-ARMS Data'!CN$726/100)*'[7]Param-ARMS Data'!CN$724*1000),"")</f>
        <v>2466.2323228000005</v>
      </c>
      <c r="CT149" s="88">
        <f>IF(SUM(CT$522:CT$523)=0,IF(CT144="","",CT144*('[7]Param-ARMS Data'!CO$726/100)*'[7]Param-ARMS Data'!CO$724*1000),"")</f>
        <v>8642.0341828000001</v>
      </c>
      <c r="CU149" s="88">
        <f>IF(SUM(CU$522:CU$523)=0,IF(CU144="","",CU144*('[7]Param-ARMS Data'!CP$726/100)*'[7]Param-ARMS Data'!CP$724*1000),"")</f>
        <v>1557.8611716500002</v>
      </c>
      <c r="CV149" s="88">
        <f>IF(SUM(CV$522:CV$523)=0,IF(CV144="","",CV144*('[7]Param-ARMS Data'!CQ$726/100)*'[7]Param-ARMS Data'!CQ$724*1000),"")</f>
        <v>1397.6269466000001</v>
      </c>
      <c r="CW149" s="88">
        <f>IF(SUM(CW$522:CW$523)=0,IF(CW144="","",CW144*('[7]Param-ARMS Data'!CR$726/100)*'[7]Param-ARMS Data'!CR$724*1000),"")</f>
        <v>3614.4360549000003</v>
      </c>
      <c r="CX149" s="88">
        <f>IF(SUM(CX$522:CX$523)=0,IF(CX144="","",CX144*('[7]Param-ARMS Data'!CS$726/100)*'[7]Param-ARMS Data'!CS$724*1000),"")</f>
        <v>498.45488159999996</v>
      </c>
      <c r="CY149" s="88">
        <f>IF(SUM(CY$522:CY$523)=0,IF(CY144="","",CY144*('[7]Param-ARMS Data'!CT$726/100)*'[7]Param-ARMS Data'!CT$724*1000),"")</f>
        <v>409.14940459999991</v>
      </c>
      <c r="CZ149" s="88">
        <f>IF(SUM(CZ$522:CZ$523)=0,IF(CZ144="","",CZ144*('[7]Param-ARMS Data'!CU$726/100)*'[7]Param-ARMS Data'!CU$724*1000),"")</f>
        <v>2260.7015034999999</v>
      </c>
      <c r="DA149" s="88">
        <f>IF(SUM(DA$522:DA$523)=0,IF(DA144="","",DA144*('[7]Param-ARMS Data'!CV$726/100)*'[7]Param-ARMS Data'!CV$724*1000),"")</f>
        <v>4560.0831360000002</v>
      </c>
      <c r="DB149" s="88">
        <f>IF(SUM(DB$522:DB$523)=0,IF(DB144="","",DB144*('[7]Param-ARMS Data'!CW$726/100)*'[7]Param-ARMS Data'!CW$724*1000),"")</f>
        <v>1077.6156228</v>
      </c>
      <c r="DC149" s="88" t="e">
        <f>IF(SUM(DC$522:DC$523)=0,IF(DC144="","",DC144*('[7]Param-ARMS Data'!CX$726/100)*'[7]Param-ARMS Data'!CX$724*1000),"")</f>
        <v>#VALUE!</v>
      </c>
      <c r="DD149" s="88">
        <f>IF(SUM(DD$522:DD$523)=0,IF(DD144="","",DD144*('[7]Param-ARMS Data'!CY$726/100)*'[7]Param-ARMS Data'!CY$724*1000),"")</f>
        <v>7810.2881885000015</v>
      </c>
      <c r="DE149" s="88">
        <f>IF(SUM(DE$522:DE$523)=0,IF(DE144="","",DE144*('[7]Param-ARMS Data'!CZ$726/100)*'[7]Param-ARMS Data'!CZ$724*1000),"")</f>
        <v>673.80499999999995</v>
      </c>
      <c r="DF149" s="88">
        <f>IF(SUM(DF$522:DF$523)=0,IF(DF144="","",DF144*('[7]Param-ARMS Data'!DA$726/100)*'[7]Param-ARMS Data'!DA$724*1000),"")</f>
        <v>341.77950000000004</v>
      </c>
      <c r="DG149" s="88">
        <f>IF(SUM(DG$522:DG$523)=0,IF(DG144="","",DG144*('[7]Param-ARMS Data'!DB$726/100)*'[7]Param-ARMS Data'!DB$724*1000),"")</f>
        <v>3417.0399999999995</v>
      </c>
      <c r="DH149" s="88">
        <f>IF(SUM(DH$522:DH$523)=0,IF(DH144="","",DH144*('[7]Param-ARMS Data'!DC$726/100)*'[7]Param-ARMS Data'!DC$724*1000),"")</f>
        <v>3347.6600000000003</v>
      </c>
      <c r="DI149" s="88">
        <f>IF(SUM(DI$522:DI$523)=0,IF(DI144="","",DI144*('[7]Param-ARMS Data'!DD$726/100)*'[7]Param-ARMS Data'!DD$724*1000),"")</f>
        <v>9091.2000000000007</v>
      </c>
      <c r="DJ149" s="88">
        <f>IF(SUM(DJ$522:DJ$523)=0,IF(DJ144="","",DJ144*('[7]Param-ARMS Data'!DE$726/100)*'[7]Param-ARMS Data'!DE$724*1000),"")</f>
        <v>1165.4450000000002</v>
      </c>
      <c r="DK149" s="88">
        <f>IF(SUM(DK$522:DK$523)=0,IF(DK144="","",DK144*('[7]Param-ARMS Data'!DF$726/100)*'[7]Param-ARMS Data'!DF$724*1000),"")</f>
        <v>680.3125</v>
      </c>
      <c r="DL149" s="88">
        <f>IF(SUM(DL$522:DL$523)=0,IF(DL144="","",DL144*('[7]Param-ARMS Data'!DG$726/100)*'[7]Param-ARMS Data'!DG$724*1000),"")</f>
        <v>2412.4499999999998</v>
      </c>
      <c r="DM149" s="88">
        <f>IF(SUM(DM$522:DM$523)=0,IF(DM144="","",DM144*('[7]Param-ARMS Data'!DH$726/100)*'[7]Param-ARMS Data'!DH$724*1000),"")</f>
        <v>5639.25</v>
      </c>
      <c r="DN149" s="88">
        <f>IF(SUM(DN$522:DN$523)=0,IF(DN144="","",DN144*('[7]Param-ARMS Data'!DI$726/100)*'[7]Param-ARMS Data'!DI$724*1000),"")</f>
        <v>1054.9299999999998</v>
      </c>
      <c r="DO149" s="88">
        <f>IF(SUM(DO$522:DO$523)=0,IF(DO144="","",DO144*('[7]Param-ARMS Data'!DJ$726/100)*'[7]Param-ARMS Data'!DJ$724*1000),"")</f>
        <v>1962.2250000000004</v>
      </c>
      <c r="DP149" s="88">
        <f>IF(SUM(DP$522:DP$523)=0,IF(DP144="","",DP144*('[7]Param-ARMS Data'!DK$726/100)*'[7]Param-ARMS Data'!DK$724*1000),"")</f>
        <v>3237.201</v>
      </c>
      <c r="DQ149" s="88">
        <f>IF(SUM(DQ$522:DQ$523)=0,IF(DQ144="","",DQ144*('[7]Param-ARMS Data'!DL$726/100)*'[7]Param-ARMS Data'!DL$724*1000),"")</f>
        <v>633.71249999999998</v>
      </c>
      <c r="DR149" s="88" t="e">
        <f>IF(SUM(DR$522:DR$523)=0,IF(DR144="","",DR144*('[7]Param-ARMS Data'!DM$726/100)*'[7]Param-ARMS Data'!DM$724*1000),"")</f>
        <v>#VALUE!</v>
      </c>
      <c r="DS149" s="88">
        <f>IF(SUM(DS$522:DS$523)=0,IF(DS144="","",DS144*('[7]Param-ARMS Data'!DN$726/100)*'[7]Param-ARMS Data'!DN$724*1000),"")</f>
        <v>2531.4375000000005</v>
      </c>
      <c r="DT149" s="88">
        <f>IF(SUM(DT$522:DT$523)=0,IF(DT144="","",DT144*('[7]Param-ARMS Data'!DO$726/100)*'[7]Param-ARMS Data'!DO$724*1000),"")</f>
        <v>3632.9175</v>
      </c>
      <c r="DU149" s="88">
        <f>IF(SUM(DU$522:DU$523)=0,IF(DU144="","",DU144*('[7]Param-ARMS Data'!DP$726/100)*'[7]Param-ARMS Data'!DP$724*1000),"")</f>
        <v>1298.0650000000001</v>
      </c>
      <c r="DV149" s="88" t="e">
        <f>IF(SUM(DV$522:DV$523)=0,IF(DV144="","",DV144*('[7]Param-ARMS Data'!DQ$726/100)*'[7]Param-ARMS Data'!DQ$724*1000),"")</f>
        <v>#VALUE!</v>
      </c>
      <c r="DW149" s="88">
        <f>IF(SUM(DW$522:DW$523)=0,IF(DW144="","",DW144*('[7]Param-ARMS Data'!DR$726/100)*'[7]Param-ARMS Data'!DR$724*1000),"")</f>
        <v>9170.7300000000014</v>
      </c>
      <c r="DX149" s="88" t="e">
        <f>IF(SUM(DX$522:DX$523)=0,IF(DX144="","",DX144*('[7]Param-ARMS Data'!DS$726/100)*'[7]Param-ARMS Data'!DS$724*1000),"")</f>
        <v>#VALUE!</v>
      </c>
      <c r="DY149" s="88" t="e">
        <f>IF(SUM(DY$522:DY$523)=0,IF(DY144="","",DY144*('[7]Param-ARMS Data'!DT$726/100)*'[7]Param-ARMS Data'!DT$724*1000),"")</f>
        <v>#VALUE!</v>
      </c>
      <c r="DZ149" s="88" t="e">
        <f>IF(SUM(DZ$522:DZ$523)=0,IF(DZ144="","",DZ144*('[7]Param-ARMS Data'!DU$726/100)*'[7]Param-ARMS Data'!DU$724*1000),"")</f>
        <v>#VALUE!</v>
      </c>
      <c r="EA149" s="88" t="e">
        <f>IF(SUM(EA$522:EA$523)=0,IF(EA144="","",EA144*('[7]Param-ARMS Data'!DV$726/100)*'[7]Param-ARMS Data'!DV$724*1000),"")</f>
        <v>#VALUE!</v>
      </c>
      <c r="EB149" s="88" t="e">
        <f>IF(SUM(EB$522:EB$523)=0,IF(EB144="","",EB144*('[7]Param-ARMS Data'!DW$726/100)*'[7]Param-ARMS Data'!DW$724*1000),"")</f>
        <v>#VALUE!</v>
      </c>
      <c r="EC149" s="88" t="e">
        <f>IF(SUM(EC$522:EC$523)=0,IF(EC144="","",EC144*('[7]Param-ARMS Data'!DX$726/100)*'[7]Param-ARMS Data'!DX$724*1000),"")</f>
        <v>#VALUE!</v>
      </c>
      <c r="ED149" s="88" t="e">
        <f>IF(SUM(ED$522:ED$523)=0,IF(ED144="","",ED144*('[7]Param-ARMS Data'!DY$726/100)*'[7]Param-ARMS Data'!DY$724*1000),"")</f>
        <v>#VALUE!</v>
      </c>
      <c r="EE149" s="88" t="e">
        <f>IF(SUM(EE$522:EE$523)=0,IF(EE144="","",EE144*('[7]Param-ARMS Data'!DZ$726/100)*'[7]Param-ARMS Data'!DZ$724*1000),"")</f>
        <v>#VALUE!</v>
      </c>
      <c r="EF149" s="88">
        <f>IF(SUM(EF$522:EF$523)=0,IF(EF144="","",EF144*('[7]Param-ARMS Data'!EA$726/100)*'[7]Param-ARMS Data'!EA$724*1000),"")</f>
        <v>393.42223245000008</v>
      </c>
      <c r="EG149" s="88">
        <f>IF(SUM(EG$522:EG$523)=0,IF(EG144="","",EG144*('[7]Param-ARMS Data'!EB$726/100)*'[7]Param-ARMS Data'!EB$724*1000),"")</f>
        <v>154.80403049999998</v>
      </c>
      <c r="EH149" s="88" t="e">
        <f>IF(SUM(EH$522:EH$523)=0,IF(EH144="","",EH144*('[7]Param-ARMS Data'!EC$726/100)*'[7]Param-ARMS Data'!EC$724*1000),"")</f>
        <v>#VALUE!</v>
      </c>
      <c r="EI149" s="88">
        <f>IF(SUM(EI$522:EI$523)=0,IF(EI144="","",EI144*('[7]Param-ARMS Data'!ED$726/100)*'[7]Param-ARMS Data'!ED$724*1000),"")</f>
        <v>1147.1052375000002</v>
      </c>
      <c r="EJ149" s="88">
        <f>IF(SUM(EJ$522:EJ$523)=0,IF(EJ144="","",EJ144*('[7]Param-ARMS Data'!EE$726/100)*'[7]Param-ARMS Data'!EE$724*1000),"")</f>
        <v>686.00977199999988</v>
      </c>
      <c r="EK149" s="88" t="e">
        <f>IF(SUM(EK$522:EK$523)=0,IF(EK144="","",EK144*('[7]Param-ARMS Data'!EF$726/100)*'[7]Param-ARMS Data'!EF$724*1000),"")</f>
        <v>#VALUE!</v>
      </c>
      <c r="EL149" s="88" t="e">
        <f>IF(SUM(EL$522:EL$523)=0,IF(EL144="","",EL144*('[7]Param-ARMS Data'!EG$726/100)*'[7]Param-ARMS Data'!EG$724*1000),"")</f>
        <v>#VALUE!</v>
      </c>
      <c r="EM149" s="88" t="e">
        <f>IF(SUM(EM$522:EM$523)=0,IF(EM144="","",EM144*('[7]Param-ARMS Data'!EH$726/100)*'[7]Param-ARMS Data'!EH$724*1000),"")</f>
        <v>#VALUE!</v>
      </c>
      <c r="EN149" s="88" t="e">
        <f>IF(SUM(EN$522:EN$523)=0,IF(EN144="","",EN144*('[7]Param-ARMS Data'!EI$726/100)*'[7]Param-ARMS Data'!EI$724*1000),"")</f>
        <v>#VALUE!</v>
      </c>
      <c r="EO149" s="88" t="e">
        <f>IF(SUM(EO$522:EO$523)=0,IF(EO144="","",EO144*('[7]Param-ARMS Data'!EJ$726/100)*'[7]Param-ARMS Data'!EJ$724*1000),"")</f>
        <v>#VALUE!</v>
      </c>
      <c r="EP149" s="88" t="e">
        <f>IF(SUM(EP$522:EP$523)=0,IF(EP144="","",EP144*('[7]Param-ARMS Data'!EK$726/100)*'[7]Param-ARMS Data'!EK$724*1000),"")</f>
        <v>#VALUE!</v>
      </c>
      <c r="EQ149" s="88">
        <f>IF(SUM(EQ$522:EQ$523)=0,IF(EQ144="","",EQ144*('[7]Param-ARMS Data'!EL$726/100)*'[7]Param-ARMS Data'!EL$724*1000),"")</f>
        <v>357.22504620000007</v>
      </c>
      <c r="ER149" s="88">
        <f>IF(SUM(ER$522:ER$523)=0,IF(ER144="","",ER144*('[7]Param-ARMS Data'!EM$726/100)*'[7]Param-ARMS Data'!EM$724*1000),"")</f>
        <v>147.37823280000001</v>
      </c>
      <c r="ES149" s="88">
        <f>IF(SUM(ES$522:ES$523)=0,IF(ES144="","",ES144*('[7]Param-ARMS Data'!EN$726/100)*'[7]Param-ARMS Data'!EN$724*1000),"")</f>
        <v>98.545617549999989</v>
      </c>
      <c r="ET149" s="88" t="e">
        <f>IF(SUM(ET$522:ET$523)=0,IF(ET144="","",ET144*('[7]Param-ARMS Data'!EO$726/100)*'[7]Param-ARMS Data'!EO$724*1000),"")</f>
        <v>#VALUE!</v>
      </c>
      <c r="EU149" s="88">
        <f>IF(SUM(EU$522:EU$523)=0,IF(EU144="","",EU144*('[7]Param-ARMS Data'!EP$726/100)*'[7]Param-ARMS Data'!EP$724*1000),"")</f>
        <v>426.15442320000005</v>
      </c>
      <c r="EV149" s="88">
        <f>IF(SUM(EV$522:EV$523)=0,IF(EV144="","",EV144*('[7]Param-ARMS Data'!EQ$726/100)*'[7]Param-ARMS Data'!EQ$724*1000),"")</f>
        <v>546.37469599999997</v>
      </c>
      <c r="EW149" s="88" t="e">
        <f>IF(SUM(EW$522:EW$523)=0,IF(EW144="","",EW144*('[7]Param-ARMS Data'!ER$726/100)*'[7]Param-ARMS Data'!ER$724*1000),"")</f>
        <v>#VALUE!</v>
      </c>
      <c r="EX149" s="88" t="e">
        <f>IF(SUM(EX$522:EX$523)=0,IF(EX144="","",EX144*('[7]Param-ARMS Data'!ES$726/100)*'[7]Param-ARMS Data'!ES$724*1000),"")</f>
        <v>#VALUE!</v>
      </c>
      <c r="EY149" s="88" t="e">
        <f>IF(SUM(EY$522:EY$523)=0,IF(EY144="","",EY144*('[7]Param-ARMS Data'!ET$726/100)*'[7]Param-ARMS Data'!ET$724*1000),"")</f>
        <v>#VALUE!</v>
      </c>
      <c r="EZ149" s="88" t="e">
        <f>IF(SUM(EZ$522:EZ$523)=0,IF(EZ144="","",EZ144*('[7]Param-ARMS Data'!EU$726/100)*'[7]Param-ARMS Data'!EU$724*1000),"")</f>
        <v>#VALUE!</v>
      </c>
      <c r="FA149" s="88">
        <f>IF(SUM(FA$522:FA$523)=0,IF(FA144="","",FA144*('[7]Param-ARMS Data'!EV$726/100)*'[7]Param-ARMS Data'!EV$724*1000),"")</f>
        <v>203.54122004999996</v>
      </c>
      <c r="FB149" s="88">
        <f>IF(SUM(FB$522:FB$523)=0,IF(FB144="","",FB144*('[7]Param-ARMS Data'!EW$726/100)*'[7]Param-ARMS Data'!EW$724*1000),"")</f>
        <v>140.04846075000003</v>
      </c>
      <c r="FC149" s="88">
        <f>IF(SUM(FC$522:FC$523)=0,IF(FC144="","",FC144*('[7]Param-ARMS Data'!EX$726/100)*'[7]Param-ARMS Data'!EX$724*1000),"")</f>
        <v>115.16292610000001</v>
      </c>
      <c r="FD149" s="88" t="e">
        <f>IF(SUM(FD$522:FD$523)=0,IF(FD144="","",FD144*('[7]Param-ARMS Data'!EY$726/100)*'[7]Param-ARMS Data'!EY$724*1000),"")</f>
        <v>#VALUE!</v>
      </c>
      <c r="FE149" s="88">
        <f>IF(SUM(FE$522:FE$523)=0,IF(FE144="","",FE144*('[7]Param-ARMS Data'!EZ$726/100)*'[7]Param-ARMS Data'!EZ$724*1000),"")</f>
        <v>213.10005760000001</v>
      </c>
      <c r="FF149" s="88">
        <f>IF(SUM(FF$522:FF$523)=0,IF(FF144="","",FF144*('[7]Param-ARMS Data'!FA$726/100)*'[7]Param-ARMS Data'!FA$724*1000),"")</f>
        <v>290.2635641</v>
      </c>
      <c r="FG149" s="88" t="e">
        <f>IF(SUM(FG$522:FG$523)=0,IF(FG144="","",FG144*('[7]Param-ARMS Data'!FB$726/100)*'[7]Param-ARMS Data'!FB$724*1000),"")</f>
        <v>#VALUE!</v>
      </c>
      <c r="FH149" s="88" t="e">
        <f>IF(SUM(FH$522:FH$523)=0,IF(FH144="","",FH144*('[7]Param-ARMS Data'!FC$726/100)*'[7]Param-ARMS Data'!FC$724*1000),"")</f>
        <v>#VALUE!</v>
      </c>
      <c r="FI149" s="88">
        <f>IF(SUM(FI$522:FI$523)=0,IF(FI144="","",FI144*('[7]Param-ARMS Data'!FD$726/100)*'[7]Param-ARMS Data'!FD$724*1000),"")</f>
        <v>203.51694209999999</v>
      </c>
      <c r="FJ149" s="88" t="e">
        <f>IF(SUM(FJ$522:FJ$523)=0,IF(FJ144="","",FJ144*('[7]Param-ARMS Data'!FE$726/100)*'[7]Param-ARMS Data'!FE$724*1000),"")</f>
        <v>#VALUE!</v>
      </c>
      <c r="FK149" s="88">
        <f>IF(SUM(FK$522:FK$523)=0,IF(FK144="","",FK144*('[7]Param-ARMS Data'!FF$726/100)*'[7]Param-ARMS Data'!FF$724*1000),"")</f>
        <v>343.48416824999998</v>
      </c>
      <c r="FL149" s="88">
        <f>IF(SUM(FL$522:FL$523)=0,IF(FL144="","",FL144*('[7]Param-ARMS Data'!FG$726/100)*'[7]Param-ARMS Data'!FG$724*1000),"")</f>
        <v>108.2007478</v>
      </c>
      <c r="FM149" s="88">
        <f>IF(SUM(FM$522:FM$523)=0,IF(FM144="","",FM144*('[7]Param-ARMS Data'!FH$726/100)*'[7]Param-ARMS Data'!FH$724*1000),"")</f>
        <v>107.75705160000001</v>
      </c>
      <c r="FN149" s="88" t="e">
        <f>IF(SUM(FN$522:FN$523)=0,IF(FN144="","",FN144*('[7]Param-ARMS Data'!FI$726/100)*'[7]Param-ARMS Data'!FI$724*1000),"")</f>
        <v>#VALUE!</v>
      </c>
      <c r="FO149" s="88">
        <f>IF(SUM(FO$522:FO$523)=0,IF(FO144="","",FO144*('[7]Param-ARMS Data'!FJ$726/100)*'[7]Param-ARMS Data'!FJ$724*1000),"")</f>
        <v>365.59244830000006</v>
      </c>
      <c r="FP149" s="88">
        <f>IF(SUM(FP$522:FP$523)=0,IF(FP144="","",FP144*('[7]Param-ARMS Data'!FK$726/100)*'[7]Param-ARMS Data'!FK$724*1000),"")</f>
        <v>440.95560600000005</v>
      </c>
      <c r="FQ149" s="88" t="e">
        <f>IF(SUM(FQ$522:FQ$523)=0,IF(FQ144="","",FQ144*('[7]Param-ARMS Data'!FL$726/100)*'[7]Param-ARMS Data'!FL$724*1000),"")</f>
        <v>#VALUE!</v>
      </c>
      <c r="FR149" s="88" t="e">
        <f>IF(SUM(FR$522:FR$523)=0,IF(FR144="","",FR144*('[7]Param-ARMS Data'!FM$726/100)*'[7]Param-ARMS Data'!FM$724*1000),"")</f>
        <v>#VALUE!</v>
      </c>
      <c r="FS149" s="88" t="e">
        <f>IF(SUM(FS$522:FS$523)=0,IF(FS144="","",FS144*('[7]Param-ARMS Data'!FN$726/100)*'[7]Param-ARMS Data'!FN$724*1000),"")</f>
        <v>#VALUE!</v>
      </c>
      <c r="FT149" s="88">
        <f>IF(SUM(FT$522:FT$523)=0,IF(FT144="","",FT144*('[7]Param-ARMS Data'!FO$726/100)*'[7]Param-ARMS Data'!FO$724*1000),"")</f>
        <v>278.66198800000001</v>
      </c>
      <c r="FU149" s="88" t="e">
        <f>IF(SUM(FU$522:FU$523)=0,IF(FU144="","",FU144*('[7]Param-ARMS Data'!FP$726/100)*'[7]Param-ARMS Data'!FP$724*1000),"")</f>
        <v>#VALUE!</v>
      </c>
      <c r="FV149" s="88">
        <f>IF(SUM(FV$522:FV$523)=0,IF(FV144="","",FV144*('[7]Param-ARMS Data'!FQ$726/100)*'[7]Param-ARMS Data'!FQ$724*1000),"")</f>
        <v>415.37512470000001</v>
      </c>
      <c r="FW149" s="88">
        <f>IF(SUM(FW$522:FW$523)=0,IF(FW144="","",FW144*('[7]Param-ARMS Data'!FR$726/100)*'[7]Param-ARMS Data'!FR$724*1000),"")</f>
        <v>139.28415689999997</v>
      </c>
      <c r="FX149" s="88">
        <f>IF(SUM(FX$522:FX$523)=0,IF(FX144="","",FX144*('[7]Param-ARMS Data'!FS$726/100)*'[7]Param-ARMS Data'!FS$724*1000),"")</f>
        <v>210.15938430000003</v>
      </c>
      <c r="FY149" s="88" t="e">
        <f>IF(SUM(FY$522:FY$523)=0,IF(FY144="","",FY144*('[7]Param-ARMS Data'!FT$726/100)*'[7]Param-ARMS Data'!FT$724*1000),"")</f>
        <v>#VALUE!</v>
      </c>
      <c r="FZ149" s="88">
        <f>IF(SUM(FZ$522:FZ$523)=0,IF(FZ144="","",FZ144*('[7]Param-ARMS Data'!FU$726/100)*'[7]Param-ARMS Data'!FU$724*1000),"")</f>
        <v>638.19197585000006</v>
      </c>
      <c r="GA149" s="88">
        <f>IF(SUM(GA$522:GA$523)=0,IF(GA144="","",GA144*('[7]Param-ARMS Data'!FV$726/100)*'[7]Param-ARMS Data'!FV$724*1000),"")</f>
        <v>537.70983975000001</v>
      </c>
      <c r="GB149" s="88" t="e">
        <f>IF(SUM(GB$522:GB$523)=0,IF(GB144="","",GB144*('[7]Param-ARMS Data'!FW$726/100)*'[7]Param-ARMS Data'!FW$724*1000),"")</f>
        <v>#VALUE!</v>
      </c>
      <c r="GC149" s="88" t="e">
        <f>IF(SUM(GC$522:GC$523)=0,IF(GC144="","",GC144*('[7]Param-ARMS Data'!FX$726/100)*'[7]Param-ARMS Data'!FX$724*1000),"")</f>
        <v>#VALUE!</v>
      </c>
      <c r="GD149" s="88" t="e">
        <f>IF(SUM(GD$522:GD$523)=0,IF(GD144="","",GD144*('[7]Param-ARMS Data'!FY$726/100)*'[7]Param-ARMS Data'!FY$724*1000),"")</f>
        <v>#VALUE!</v>
      </c>
      <c r="GE149" s="88">
        <f>IF(SUM(GE$522:GE$523)=0,IF(GE144="","",GE144*('[7]Param-ARMS Data'!FZ$726/100)*'[7]Param-ARMS Data'!FZ$724*1000),"")</f>
        <v>122.26277250000001</v>
      </c>
      <c r="GF149" s="88">
        <f>IF(SUM(GF$522:GF$523)=0,IF(GF144="","",GF144*('[7]Param-ARMS Data'!GA$726/100)*'[7]Param-ARMS Data'!GA$724*1000),"")</f>
        <v>59.387770200000006</v>
      </c>
      <c r="GG149" s="88" t="e">
        <f>IF(SUM(GG$522:GG$523)=0,IF(GG144="","",GG144*('[7]Param-ARMS Data'!GB$726/100)*'[7]Param-ARMS Data'!GB$724*1000),"")</f>
        <v>#VALUE!</v>
      </c>
      <c r="GH149" s="88" t="e">
        <f>IF(SUM(GH$522:GH$523)=0,IF(GH144="","",GH144*('[7]Param-ARMS Data'!GC$726/100)*'[7]Param-ARMS Data'!GC$724*1000),"")</f>
        <v>#VALUE!</v>
      </c>
      <c r="GI149" s="88">
        <f>IF(SUM(GI$522:GI$523)=0,IF(GI144="","",GI144*('[7]Param-ARMS Data'!GD$726/100)*'[7]Param-ARMS Data'!GD$724*1000),"")</f>
        <v>191.22629000000003</v>
      </c>
      <c r="GJ149" s="88" t="e">
        <f>IF(SUM(GJ$522:GJ$523)=0,IF(GJ144="","",GJ144*('[7]Param-ARMS Data'!GE$726/100)*'[7]Param-ARMS Data'!GE$724*1000),"")</f>
        <v>#VALUE!</v>
      </c>
      <c r="GK149" s="88">
        <f>IF(SUM(GK$522:GK$523)=0,IF(GK144="","",GK144*('[7]Param-ARMS Data'!GF$726/100)*'[7]Param-ARMS Data'!GF$724*1000),"")</f>
        <v>346.68461299999996</v>
      </c>
      <c r="GL149" s="88">
        <f>IF(SUM(GL$522:GL$523)=0,IF(GL144="","",GL144*('[7]Param-ARMS Data'!GG$726/100)*'[7]Param-ARMS Data'!GG$724*1000),"")</f>
        <v>365.20785899999998</v>
      </c>
      <c r="GM149" s="88" t="e">
        <f>IF(SUM(GM$522:GM$523)=0,IF(GM144="","",GM144*('[7]Param-ARMS Data'!GH$726/100)*'[7]Param-ARMS Data'!GH$724*1000),"")</f>
        <v>#VALUE!</v>
      </c>
      <c r="GN149" s="88" t="e">
        <f>IF(SUM(GN$522:GN$523)=0,IF(GN144="","",GN144*('[7]Param-ARMS Data'!GI$726/100)*'[7]Param-ARMS Data'!GI$724*1000),"")</f>
        <v>#VALUE!</v>
      </c>
      <c r="GO149" s="88" t="e">
        <f>IF(SUM(GO$522:GO$523)=0,IF(GO144="","",GO144*('[7]Param-ARMS Data'!GJ$726/100)*'[7]Param-ARMS Data'!GJ$724*1000),"")</f>
        <v>#VALUE!</v>
      </c>
      <c r="GP149" s="88">
        <f>IF(SUM(GP$522:GP$523)=0,IF(GP144="","",GP144*('[7]Param-ARMS Data'!GK$726/100)*'[7]Param-ARMS Data'!GK$724*1000),"")</f>
        <v>376.18460579999999</v>
      </c>
      <c r="GQ149" s="88">
        <f>IF(SUM(GQ$522:GQ$523)=0,IF(GQ144="","",GQ144*('[7]Param-ARMS Data'!GL$726/100)*'[7]Param-ARMS Data'!GL$724*1000),"")</f>
        <v>132.18845804999998</v>
      </c>
      <c r="GR149" s="88" t="e">
        <f>IF(SUM(GR$522:GR$523)=0,IF(GR144="","",GR144*('[7]Param-ARMS Data'!GM$726/100)*'[7]Param-ARMS Data'!GM$724*1000),"")</f>
        <v>#VALUE!</v>
      </c>
      <c r="GS149" s="88" t="e">
        <f>IF(SUM(GS$522:GS$523)=0,IF(GS144="","",GS144*('[7]Param-ARMS Data'!GN$726/100)*'[7]Param-ARMS Data'!GN$724*1000),"")</f>
        <v>#VALUE!</v>
      </c>
      <c r="GT149" s="88" t="e">
        <f>IF(SUM(GT$522:GT$523)=0,IF(GT144="","",GT144*('[7]Param-ARMS Data'!GO$726/100)*'[7]Param-ARMS Data'!GO$724*1000),"")</f>
        <v>#VALUE!</v>
      </c>
      <c r="GU149" s="88" t="e">
        <f>IF(SUM(GU$522:GU$523)=0,IF(GU144="","",GU144*('[7]Param-ARMS Data'!GP$726/100)*'[7]Param-ARMS Data'!GP$724*1000),"")</f>
        <v>#VALUE!</v>
      </c>
      <c r="GV149" s="88" t="e">
        <f>IF(SUM(GV$522:GV$523)=0,IF(GV144="","",GV144*('[7]Param-ARMS Data'!GQ$726/100)*'[7]Param-ARMS Data'!GQ$724*1000),"")</f>
        <v>#VALUE!</v>
      </c>
      <c r="GW149" s="88" t="e">
        <f>IF(SUM(GW$522:GW$523)=0,IF(GW144="","",GW144*('[7]Param-ARMS Data'!GR$726/100)*'[7]Param-ARMS Data'!GR$724*1000),"")</f>
        <v>#VALUE!</v>
      </c>
      <c r="GX149" s="88">
        <f>IF(SUM(GX$522:GX$523)=0,IF(GX144="","",GX144*('[7]Param-ARMS Data'!GS$726/100)*'[7]Param-ARMS Data'!GS$724*1000),"")</f>
        <v>248.90322199999997</v>
      </c>
      <c r="GY149" s="88" t="e">
        <f>IF(SUM(GY$522:GY$523)=0,IF(GY144="","",GY144*('[7]Param-ARMS Data'!GT$726/100)*'[7]Param-ARMS Data'!GT$724*1000),"")</f>
        <v>#VALUE!</v>
      </c>
      <c r="GZ149" s="88" t="e">
        <f>IF(SUM(GZ$522:GZ$523)=0,IF(GZ144="","",GZ144*('[7]Param-ARMS Data'!GU$726/100)*'[7]Param-ARMS Data'!GU$724*1000),"")</f>
        <v>#VALUE!</v>
      </c>
      <c r="HA149" s="88" t="e">
        <f>IF(SUM(HA$522:HA$523)=0,IF(HA144="","",HA144*('[7]Param-ARMS Data'!GV$726/100)*'[7]Param-ARMS Data'!GV$724*1000),"")</f>
        <v>#VALUE!</v>
      </c>
      <c r="HB149" s="88" t="e">
        <f>IF(SUM(HB$522:HB$523)=0,IF(HB144="","",HB144*('[7]Param-ARMS Data'!GW$726/100)*'[7]Param-ARMS Data'!GW$724*1000),"")</f>
        <v>#VALUE!</v>
      </c>
      <c r="HC149" s="88">
        <f>IF(SUM(HC$522:HC$523)=0,IF(HC144="","",HC144*('[7]Param-ARMS Data'!GX$726/100)*'[7]Param-ARMS Data'!GX$724*1000),"")</f>
        <v>129.2093936</v>
      </c>
      <c r="HD149" s="88">
        <f>IF(SUM(HD$522:HD$523)=0,IF(HD144="","",HD144*('[7]Param-ARMS Data'!GY$726/100)*'[7]Param-ARMS Data'!GY$724*1000),"")</f>
        <v>64.073999999999998</v>
      </c>
      <c r="HE149" s="88">
        <f>IF(SUM(HE$522:HE$523)=0,IF(HE144="","",HE144*('[7]Param-ARMS Data'!GZ$726/100)*'[7]Param-ARMS Data'!GZ$724*1000),"")</f>
        <v>223.12500000000003</v>
      </c>
      <c r="HF149" s="88">
        <f>IF(SUM(HF$522:HF$523)=0,IF(HF144="","",HF144*('[7]Param-ARMS Data'!HA$726/100)*'[7]Param-ARMS Data'!HA$724*1000),"")</f>
        <v>52.79</v>
      </c>
      <c r="HG149" s="88">
        <f>IF(SUM(HG$522:HG$523)=0,IF(HG144="","",HG144*('[7]Param-ARMS Data'!HB$726/100)*'[7]Param-ARMS Data'!HB$724*1000),"")</f>
        <v>118.86300000000001</v>
      </c>
      <c r="HH149" s="88">
        <f>IF(SUM(HH$522:HH$523)=0,IF(HH144="","",HH144*('[7]Param-ARMS Data'!HC$726/100)*'[7]Param-ARMS Data'!HC$724*1000),"")</f>
        <v>302.63749999999993</v>
      </c>
      <c r="HI149" s="88">
        <f>IF(SUM(HI$522:HI$523)=0,IF(HI144="","",HI144*('[7]Param-ARMS Data'!HD$726/100)*'[7]Param-ARMS Data'!HD$724*1000),"")</f>
        <v>96.960000000000008</v>
      </c>
      <c r="HJ149" s="88">
        <f>IF(SUM(HJ$522:HJ$523)=0,IF(HJ144="","",HJ144*('[7]Param-ARMS Data'!HE$726/100)*'[7]Param-ARMS Data'!HE$724*1000),"")</f>
        <v>205.08125000000001</v>
      </c>
      <c r="HK149" s="88">
        <f>IF(SUM(HK$522:HK$523)=0,IF(HK144="","",HK144*('[7]Param-ARMS Data'!HF$726/100)*'[7]Param-ARMS Data'!HF$724*1000),"")</f>
        <v>157.90250000000003</v>
      </c>
      <c r="HL149" s="88">
        <f>IF(SUM(HL$522:HL$523)=0,IF(HL144="","",HL144*('[7]Param-ARMS Data'!HG$726/100)*'[7]Param-ARMS Data'!HG$724*1000),"")</f>
        <v>321.14600000000002</v>
      </c>
      <c r="HM149" s="88">
        <f>IF(SUM(HM$522:HM$523)=0,IF(HM144="","",HM144*('[7]Param-ARMS Data'!HH$726/100)*'[7]Param-ARMS Data'!HH$724*1000),"")</f>
        <v>135.50799999999998</v>
      </c>
      <c r="HN149" s="88" t="e">
        <f>IF(SUM(HN$522:HN$523)=0,IF(HN144="","",HN144*('[7]Param-ARMS Data'!HI$726/100)*'[7]Param-ARMS Data'!HI$724*1000),"")</f>
        <v>#VALUE!</v>
      </c>
      <c r="HO149" s="88">
        <f>IF(SUM(HO$522:HO$523)=0,IF(HO144="","",HO144*('[7]Param-ARMS Data'!HJ$726/100)*'[7]Param-ARMS Data'!HJ$724*1000),"")</f>
        <v>428</v>
      </c>
      <c r="HP149" s="88">
        <f>IF(SUM(HP$522:HP$523)=0,IF(HP144="","",HP144*('[7]Param-ARMS Data'!HK$726/100)*'[7]Param-ARMS Data'!HK$724*1000),"")</f>
        <v>88.853969500000019</v>
      </c>
      <c r="HQ149" s="88" t="e">
        <f>IF(SUM(HQ$522:HQ$523)=0,IF(HQ144="","",HQ144*('[7]Param-ARMS Data'!HL$726/100)*'[7]Param-ARMS Data'!HL$724*1000),"")</f>
        <v>#VALUE!</v>
      </c>
      <c r="HR149" s="88" t="e">
        <f>IF(SUM(HR$522:HR$523)=0,IF(HR144="","",HR144*('[7]Param-ARMS Data'!HM$726/100)*'[7]Param-ARMS Data'!HM$724*1000),"")</f>
        <v>#VALUE!</v>
      </c>
      <c r="HS149" s="88" t="e">
        <f>IF(SUM(HS$522:HS$523)=0,IF(HS144="","",HS144*('[7]Param-ARMS Data'!HN$726/100)*'[7]Param-ARMS Data'!HN$724*1000),"")</f>
        <v>#VALUE!</v>
      </c>
      <c r="HT149" s="88">
        <f>IF(SUM(HT$522:HT$523)=0,IF(HT144="","",HT144*('[7]Param-ARMS Data'!HO$726/100)*'[7]Param-ARMS Data'!HO$724*1000),"")</f>
        <v>46.660000000000004</v>
      </c>
      <c r="HU149" s="88" t="e">
        <f>IF(SUM(HU$522:HU$523)=0,IF(HU144="","",HU144*('[7]Param-ARMS Data'!HP$726/100)*'[7]Param-ARMS Data'!HP$724*1000),"")</f>
        <v>#VALUE!</v>
      </c>
      <c r="HV149" s="88" t="e">
        <f>IF(SUM(HV$522:HV$523)=0,IF(HV144="","",HV144*('[7]Param-ARMS Data'!HQ$726/100)*'[7]Param-ARMS Data'!HQ$724*1000),"")</f>
        <v>#VALUE!</v>
      </c>
      <c r="HW149" s="88" t="e">
        <f>IF(SUM(HW$522:HW$523)=0,IF(HW144="","",HW144*('[7]Param-ARMS Data'!HR$726/100)*'[7]Param-ARMS Data'!HR$724*1000),"")</f>
        <v>#VALUE!</v>
      </c>
      <c r="HX149" s="88" t="e">
        <f>IF(SUM(HX$522:HX$523)=0,IF(HX144="","",HX144*('[7]Param-ARMS Data'!HS$726/100)*'[7]Param-ARMS Data'!HS$724*1000),"")</f>
        <v>#VALUE!</v>
      </c>
      <c r="HY149" s="88" t="e">
        <f>IF(SUM(HY$522:HY$523)=0,IF(HY144="","",HY144*('[7]Param-ARMS Data'!HT$726/100)*'[7]Param-ARMS Data'!HT$724*1000),"")</f>
        <v>#VALUE!</v>
      </c>
      <c r="HZ149" s="88" t="e">
        <f>IF(SUM(HZ$522:HZ$523)=0,IF(HZ144="","",HZ144*('[7]Param-ARMS Data'!HU$726/100)*'[7]Param-ARMS Data'!HU$724*1000),"")</f>
        <v>#VALUE!</v>
      </c>
      <c r="IA149" s="88" t="e">
        <f>IF(SUM(IA$522:IA$523)=0,IF(IA144="","",IA144*('[7]Param-ARMS Data'!HV$726/100)*'[7]Param-ARMS Data'!HV$724*1000),"")</f>
        <v>#VALUE!</v>
      </c>
      <c r="IB149" s="88" t="e">
        <f>IF(SUM(IB$522:IB$523)=0,IF(IB144="","",IB144*('[7]Param-ARMS Data'!HW$726/100)*'[7]Param-ARMS Data'!HW$724*1000),"")</f>
        <v>#VALUE!</v>
      </c>
      <c r="IC149" s="88" t="e">
        <f>IF(SUM(IC$522:IC$523)=0,IF(IC144="","",IC144*('[7]Param-ARMS Data'!HX$726/100)*'[7]Param-ARMS Data'!HX$724*1000),"")</f>
        <v>#VALUE!</v>
      </c>
      <c r="ID149" s="88" t="e">
        <f>IF(SUM(ID$522:ID$523)=0,IF(ID144="","",ID144*('[7]Param-ARMS Data'!HY$726/100)*'[7]Param-ARMS Data'!HY$724*1000),"")</f>
        <v>#VALUE!</v>
      </c>
      <c r="IE149" s="88" t="e">
        <f>IF(SUM(IE$522:IE$523)=0,IF(IE144="","",IE144*('[7]Param-ARMS Data'!HZ$726/100)*'[7]Param-ARMS Data'!HZ$724*1000),"")</f>
        <v>#VALUE!</v>
      </c>
      <c r="IF149" s="88" t="e">
        <f>IF(SUM(IF$522:IF$523)=0,IF(IF144="","",IF144*('[7]Param-ARMS Data'!IA$726/100)*'[7]Param-ARMS Data'!IA$724*1000),"")</f>
        <v>#VALUE!</v>
      </c>
      <c r="IG149" s="88" t="e">
        <f>IF(SUM(IG$522:IG$523)=0,IF(IG144="","",IG144*('[7]Param-ARMS Data'!IB$726/100)*'[7]Param-ARMS Data'!IB$724*1000),"")</f>
        <v>#VALUE!</v>
      </c>
      <c r="IH149" s="88" t="e">
        <f>IF(SUM(IH$522:IH$523)=0,IF(IH144="","",IH144*('[7]Param-ARMS Data'!IC$726/100)*'[7]Param-ARMS Data'!IC$724*1000),"")</f>
        <v>#VALUE!</v>
      </c>
      <c r="II149" s="88" t="e">
        <f>IF(SUM(II$522:II$523)=0,IF(II144="","",II144*('[7]Param-ARMS Data'!ID$726/100)*'[7]Param-ARMS Data'!ID$724*1000),"")</f>
        <v>#VALUE!</v>
      </c>
      <c r="IJ149" s="88" t="e">
        <f>IF(SUM(IJ$522:IJ$523)=0,IF(IJ144="","",IJ144*('[7]Param-ARMS Data'!IE$726/100)*'[7]Param-ARMS Data'!IE$724*1000),"")</f>
        <v>#VALUE!</v>
      </c>
      <c r="IK149" s="88" t="e">
        <f>IF(SUM(IK$522:IK$523)=0,IF(IK144="","",IK144*('[7]Param-ARMS Data'!IF$726/100)*'[7]Param-ARMS Data'!IF$724*1000),"")</f>
        <v>#VALUE!</v>
      </c>
      <c r="IL149" s="88" t="e">
        <f>IF(SUM(IL$522:IL$523)=0,IF(IL144="","",IL144*('[7]Param-ARMS Data'!IG$726/100)*'[7]Param-ARMS Data'!IG$724*1000),"")</f>
        <v>#VALUE!</v>
      </c>
      <c r="IM149" s="88" t="e">
        <f>IF(SUM(IM$522:IM$523)=0,IF(IM144="","",IM144*('[7]Param-ARMS Data'!IH$726/100)*'[7]Param-ARMS Data'!IH$724*1000),"")</f>
        <v>#VALUE!</v>
      </c>
      <c r="IN149" s="88" t="e">
        <f>IF(SUM(IN$522:IN$523)=0,IF(IN144="","",IN144*('[7]Param-ARMS Data'!II$726/100)*'[7]Param-ARMS Data'!II$724*1000),"")</f>
        <v>#VALUE!</v>
      </c>
      <c r="IO149" s="88" t="e">
        <f>IF(SUM(IO$522:IO$523)=0,IF(IO144="","",IO144*('[7]Param-ARMS Data'!IJ$726/100)*'[7]Param-ARMS Data'!IJ$724*1000),"")</f>
        <v>#VALUE!</v>
      </c>
      <c r="IP149" s="88" t="e">
        <f>IF(SUM(IP$522:IP$523)=0,IF(IP144="","",IP144*('[7]Param-ARMS Data'!IK$726/100)*'[7]Param-ARMS Data'!IK$724*1000),"")</f>
        <v>#VALUE!</v>
      </c>
      <c r="IQ149" s="88">
        <f>IF(SUM(IQ$522:IQ$523)=0,IF(IQ144="","",IQ144*('[7]Param-ARMS Data'!IL$726/100)*'[7]Param-ARMS Data'!IL$724*1000),"")</f>
        <v>1299.2728474</v>
      </c>
      <c r="IR149" s="88">
        <f>IF(SUM(IR$522:IR$523)=0,IF(IR144="","",IR144*('[7]Param-ARMS Data'!IM$726/100)*'[7]Param-ARMS Data'!IM$724*1000),"")</f>
        <v>1305.3005239500001</v>
      </c>
      <c r="IS149" s="88">
        <f>IF(SUM(IS$522:IS$523)=0,IF(IS144="","",IS144*('[7]Param-ARMS Data'!IN$726/100)*'[7]Param-ARMS Data'!IN$724*1000),"")</f>
        <v>3581.3200985999997</v>
      </c>
      <c r="IT149" s="88" t="e">
        <f>IF(SUM(IT$522:IT$523)=0,IF(IT144="","",IT144*('[7]Param-ARMS Data'!IO$726/100)*'[7]Param-ARMS Data'!IO$724*1000),"")</f>
        <v>#VALUE!</v>
      </c>
      <c r="IU149" s="88" t="e">
        <f>IF(SUM(IU$522:IU$523)=0,IF(IU144="","",IU144*('[7]Param-ARMS Data'!IP$726/100)*'[7]Param-ARMS Data'!IP$724*1000),"")</f>
        <v>#VALUE!</v>
      </c>
      <c r="IV149" s="88" t="e">
        <f>IF(SUM(IV$522:IV$523)=0,IF(IV144="","",IV144*('[7]Param-ARMS Data'!IQ$726/100)*'[7]Param-ARMS Data'!IQ$724*1000),"")</f>
        <v>#VALUE!</v>
      </c>
      <c r="IW149" s="88">
        <f>IF(SUM(IW$522:IW$523)=0,IF(IW144="","",IW144*('[7]Param-ARMS Data'!IR$726/100)*'[7]Param-ARMS Data'!IR$724*1000),"")</f>
        <v>529.38081499999998</v>
      </c>
      <c r="IX149" s="88">
        <f>IF(SUM(IX$522:IX$523)=0,IF(IX144="","",IX144*('[7]Param-ARMS Data'!IS$726/100)*'[7]Param-ARMS Data'!IS$724*1000),"")</f>
        <v>1140.2191682000002</v>
      </c>
      <c r="IY149" s="88" t="e">
        <f>IF(SUM(IY$522:IY$523)=0,IF(IY144="","",IY144*('[7]Param-ARMS Data'!IT$726/100)*'[7]Param-ARMS Data'!IT$724*1000),"")</f>
        <v>#VALUE!</v>
      </c>
      <c r="IZ149" s="88" t="e">
        <f>IF(SUM(IZ$522:IZ$523)=0,IF(IZ144="","",IZ144*('[7]Param-ARMS Data'!IU$726/100)*'[7]Param-ARMS Data'!IU$724*1000),"")</f>
        <v>#VALUE!</v>
      </c>
      <c r="JA149" s="88" t="e">
        <f>IF(SUM(JA$522:JA$523)=0,IF(JA144="","",JA144*('[7]Param-ARMS Data'!IV$726/100)*'[7]Param-ARMS Data'!IV$724*1000),"")</f>
        <v>#VALUE!</v>
      </c>
      <c r="JB149" s="88">
        <f>IF(SUM(JB$522:JB$523)=0,IF(JB144="","",JB144*('[7]Param-ARMS Data'!IW$726/100)*'[7]Param-ARMS Data'!IW$724*1000),"")</f>
        <v>208.67804870000001</v>
      </c>
      <c r="JC149" s="88">
        <f>IF(SUM(JC$522:JC$523)=0,IF(JC144="","",JC144*('[7]Param-ARMS Data'!IX$726/100)*'[7]Param-ARMS Data'!IX$724*1000),"")</f>
        <v>3108.0219735999999</v>
      </c>
      <c r="JD149" s="88">
        <f>IF(SUM(JD$522:JD$523)=0,IF(JD144="","",JD144*('[7]Param-ARMS Data'!IY$726/100)*'[7]Param-ARMS Data'!IY$724*1000),"")</f>
        <v>379.01826900000003</v>
      </c>
      <c r="JE149" s="88">
        <f>IF(SUM(JE$522:JE$523)=0,IF(JE144="","",JE144*('[7]Param-ARMS Data'!IZ$726/100)*'[7]Param-ARMS Data'!IZ$724*1000),"")</f>
        <v>684.85775215000012</v>
      </c>
      <c r="JF149" s="88" t="e">
        <f>IF(SUM(JF$522:JF$523)=0,IF(JF144="","",JF144*('[7]Param-ARMS Data'!JA$726/100)*'[7]Param-ARMS Data'!JA$724*1000),"")</f>
        <v>#VALUE!</v>
      </c>
      <c r="JG149" s="88">
        <f>IF(SUM(JG$522:JG$523)=0,IF(JG144="","",JG144*('[7]Param-ARMS Data'!JB$726/100)*'[7]Param-ARMS Data'!JB$724*1000),"")</f>
        <v>911.75301645000002</v>
      </c>
      <c r="JH149" s="88" t="e">
        <f>IF(SUM(JH$522:JH$523)=0,IF(JH144="","",JH144*('[7]Param-ARMS Data'!JC$726/100)*'[7]Param-ARMS Data'!JC$724*1000),"")</f>
        <v>#VALUE!</v>
      </c>
      <c r="JI149" s="88">
        <f>IF(SUM(JI$522:JI$523)=0,IF(JI144="","",JI144*('[7]Param-ARMS Data'!JD$726/100)*'[7]Param-ARMS Data'!JD$724*1000),"")</f>
        <v>595.38933299999997</v>
      </c>
      <c r="JJ149" s="88">
        <f>IF(SUM(JJ$522:JJ$523)=0,IF(JJ144="","",JJ144*('[7]Param-ARMS Data'!JE$726/100)*'[7]Param-ARMS Data'!JE$724*1000),"")</f>
        <v>1028.7830345</v>
      </c>
      <c r="JK149" s="88">
        <f>IF(SUM(JK$522:JK$523)=0,IF(JK144="","",JK144*('[7]Param-ARMS Data'!JF$726/100)*'[7]Param-ARMS Data'!JF$724*1000),"")</f>
        <v>3851.0044627499997</v>
      </c>
      <c r="JL149" s="88" t="e">
        <f>IF(SUM(JL$522:JL$523)=0,IF(JL144="","",JL144*('[7]Param-ARMS Data'!JG$726/100)*'[7]Param-ARMS Data'!JG$724*1000),"")</f>
        <v>#VALUE!</v>
      </c>
      <c r="JM149" s="88" t="e">
        <f>IF(SUM(JM$522:JM$523)=0,IF(JM144="","",JM144*('[7]Param-ARMS Data'!JH$726/100)*'[7]Param-ARMS Data'!JH$724*1000),"")</f>
        <v>#VALUE!</v>
      </c>
      <c r="JN149" s="88" t="e">
        <f>IF(SUM(JN$522:JN$523)=0,IF(JN144="","",JN144*('[7]Param-ARMS Data'!JI$726/100)*'[7]Param-ARMS Data'!JI$724*1000),"")</f>
        <v>#VALUE!</v>
      </c>
      <c r="JO149" s="88">
        <f>IF(SUM(JO$522:JO$523)=0,IF(JO144="","",JO144*('[7]Param-ARMS Data'!JJ$726/100)*'[7]Param-ARMS Data'!JJ$724*1000),"")</f>
        <v>349.57330319999994</v>
      </c>
      <c r="JP149" s="88">
        <f>IF(SUM(JP$522:JP$523)=0,IF(JP144="","",JP144*('[7]Param-ARMS Data'!JK$726/100)*'[7]Param-ARMS Data'!JK$724*1000),"")</f>
        <v>1143.8900128</v>
      </c>
      <c r="JQ149" s="88" t="e">
        <f>IF(SUM(JQ$522:JQ$523)=0,IF(JQ144="","",JQ144*('[7]Param-ARMS Data'!JL$726/100)*'[7]Param-ARMS Data'!JL$724*1000),"")</f>
        <v>#VALUE!</v>
      </c>
      <c r="JR149" s="88" t="e">
        <f>IF(SUM(JR$522:JR$523)=0,IF(JR144="","",JR144*('[7]Param-ARMS Data'!JM$726/100)*'[7]Param-ARMS Data'!JM$724*1000),"")</f>
        <v>#VALUE!</v>
      </c>
      <c r="JS149" s="88">
        <f>IF(SUM(JS$522:JS$523)=0,IF(JS144="","",JS144*('[7]Param-ARMS Data'!JN$726/100)*'[7]Param-ARMS Data'!JN$724*1000),"")</f>
        <v>417.13569000000001</v>
      </c>
      <c r="JT149" s="88">
        <f>IF(SUM(JT$522:JT$523)=0,IF(JT144="","",JT144*('[7]Param-ARMS Data'!JO$726/100)*'[7]Param-ARMS Data'!JO$724*1000),"")</f>
        <v>367.51733640000003</v>
      </c>
      <c r="JU149" s="88">
        <f>IF(SUM(JU$522:JU$523)=0,IF(JU144="","",JU144*('[7]Param-ARMS Data'!JP$726/100)*'[7]Param-ARMS Data'!JP$724*1000),"")</f>
        <v>556.51606019999997</v>
      </c>
      <c r="JV149" s="88">
        <f>IF(SUM(JV$522:JV$523)=0,IF(JV144="","",JV144*('[7]Param-ARMS Data'!JQ$726/100)*'[7]Param-ARMS Data'!JQ$724*1000),"")</f>
        <v>842.22431549999999</v>
      </c>
      <c r="JW149" s="88" t="e">
        <f>IF(SUM(JW$522:JW$523)=0,IF(JW144="","",JW144*('[7]Param-ARMS Data'!JR$726/100)*'[7]Param-ARMS Data'!JR$724*1000),"")</f>
        <v>#VALUE!</v>
      </c>
      <c r="JX149" s="88" t="e">
        <f>IF(SUM(JX$522:JX$523)=0,IF(JX144="","",JX144*('[7]Param-ARMS Data'!JS$726/100)*'[7]Param-ARMS Data'!JS$724*1000),"")</f>
        <v>#VALUE!</v>
      </c>
      <c r="JY149" s="88">
        <f>IF(SUM(JY$522:JY$523)=0,IF(JY144="","",JY144*('[7]Param-ARMS Data'!JT$726/100)*'[7]Param-ARMS Data'!JT$724*1000),"")</f>
        <v>712.40601600000014</v>
      </c>
      <c r="JZ149" s="88">
        <f>IF(SUM(JZ$522:JZ$523)=0,IF(JZ144="","",JZ144*('[7]Param-ARMS Data'!JU$726/100)*'[7]Param-ARMS Data'!JU$724*1000),"")</f>
        <v>852.55554299999994</v>
      </c>
      <c r="KA149" s="88">
        <f>IF(SUM(KA$522:KA$523)=0,IF(KA144="","",KA144*('[7]Param-ARMS Data'!JV$726/100)*'[7]Param-ARMS Data'!JV$724*1000),"")</f>
        <v>3747.9279150000007</v>
      </c>
      <c r="KB149" s="88" t="e">
        <f>IF(SUM(KB$522:KB$523)=0,IF(KB144="","",KB144*('[7]Param-ARMS Data'!JW$726/100)*'[7]Param-ARMS Data'!JW$724*1000),"")</f>
        <v>#VALUE!</v>
      </c>
      <c r="KC149" s="88" t="e">
        <f>IF(SUM(KC$522:KC$523)=0,IF(KC144="","",KC144*('[7]Param-ARMS Data'!JX$726/100)*'[7]Param-ARMS Data'!JX$724*1000),"")</f>
        <v>#VALUE!</v>
      </c>
      <c r="KD149" s="88" t="e">
        <f>IF(SUM(KD$522:KD$523)=0,IF(KD144="","",KD144*('[7]Param-ARMS Data'!JY$726/100)*'[7]Param-ARMS Data'!JY$724*1000),"")</f>
        <v>#VALUE!</v>
      </c>
      <c r="KE149" s="88">
        <f>IF(SUM(KE$522:KE$523)=0,IF(KE144="","",KE144*('[7]Param-ARMS Data'!JZ$726/100)*'[7]Param-ARMS Data'!JZ$724*1000),"")</f>
        <v>549.27262719999987</v>
      </c>
      <c r="KF149" s="88">
        <f>IF(SUM(KF$522:KF$523)=0,IF(KF144="","",KF144*('[7]Param-ARMS Data'!KA$726/100)*'[7]Param-ARMS Data'!KA$724*1000),"")</f>
        <v>1327.82176845</v>
      </c>
      <c r="KG149" s="88" t="e">
        <f>IF(SUM(KG$522:KG$523)=0,IF(KG144="","",KG144*('[7]Param-ARMS Data'!KB$726/100)*'[7]Param-ARMS Data'!KB$724*1000),"")</f>
        <v>#VALUE!</v>
      </c>
      <c r="KH149" s="88">
        <f>IF(SUM(KH$522:KH$523)=0,IF(KH144="","",KH144*('[7]Param-ARMS Data'!KC$726/100)*'[7]Param-ARMS Data'!KC$724*1000),"")</f>
        <v>240.90471460000003</v>
      </c>
      <c r="KI149" s="88">
        <f>IF(SUM(KI$522:KI$523)=0,IF(KI144="","",KI144*('[7]Param-ARMS Data'!KD$726/100)*'[7]Param-ARMS Data'!KD$724*1000),"")</f>
        <v>1039.9724940000001</v>
      </c>
      <c r="KJ149" s="88">
        <f>IF(SUM(KJ$522:KJ$523)=0,IF(KJ144="","",KJ144*('[7]Param-ARMS Data'!KE$726/100)*'[7]Param-ARMS Data'!KE$724*1000),"")</f>
        <v>545.82134800000006</v>
      </c>
      <c r="KK149" s="88">
        <f>IF(SUM(KK$522:KK$523)=0,IF(KK144="","",KK144*('[7]Param-ARMS Data'!KF$726/100)*'[7]Param-ARMS Data'!KF$724*1000),"")</f>
        <v>391.8915432</v>
      </c>
      <c r="KL149" s="88">
        <f>IF(SUM(KL$522:KL$523)=0,IF(KL144="","",KL144*('[7]Param-ARMS Data'!KG$726/100)*'[7]Param-ARMS Data'!KG$724*1000),"")</f>
        <v>619.15219149999996</v>
      </c>
      <c r="KM149" s="88" t="e">
        <f>IF(SUM(KM$522:KM$523)=0,IF(KM144="","",KM144*('[7]Param-ARMS Data'!KH$726/100)*'[7]Param-ARMS Data'!KH$724*1000),"")</f>
        <v>#VALUE!</v>
      </c>
      <c r="KN149" s="88" t="e">
        <f>IF(SUM(KN$522:KN$523)=0,IF(KN144="","",KN144*('[7]Param-ARMS Data'!KI$726/100)*'[7]Param-ARMS Data'!KI$724*1000),"")</f>
        <v>#VALUE!</v>
      </c>
      <c r="KO149" s="88" t="e">
        <f>IF(SUM(KO$522:KO$523)=0,IF(KO144="","",KO144*('[7]Param-ARMS Data'!KJ$726/100)*'[7]Param-ARMS Data'!KJ$724*1000),"")</f>
        <v>#VALUE!</v>
      </c>
      <c r="KP149" s="88">
        <f>IF(SUM(KP$522:KP$523)=0,IF(KP144="","",KP144*('[7]Param-ARMS Data'!KK$726/100)*'[7]Param-ARMS Data'!KK$724*1000),"")</f>
        <v>1178.4526446</v>
      </c>
      <c r="KQ149" s="88">
        <f>IF(SUM(KQ$522:KQ$523)=0,IF(KQ144="","",KQ144*('[7]Param-ARMS Data'!KL$726/100)*'[7]Param-ARMS Data'!KL$724*1000),"")</f>
        <v>416.94985259999999</v>
      </c>
      <c r="KR149" s="88">
        <f>IF(SUM(KR$522:KR$523)=0,IF(KR144="","",KR144*('[7]Param-ARMS Data'!KM$726/100)*'[7]Param-ARMS Data'!KM$724*1000),"")</f>
        <v>4443.2342079999999</v>
      </c>
      <c r="KS149" s="88" t="e">
        <f>IF(SUM(KS$522:KS$523)=0,IF(KS144="","",KS144*('[7]Param-ARMS Data'!KN$726/100)*'[7]Param-ARMS Data'!KN$724*1000),"")</f>
        <v>#VALUE!</v>
      </c>
      <c r="KT149" s="88" t="e">
        <f>IF(SUM(KT$522:KT$523)=0,IF(KT144="","",KT144*('[7]Param-ARMS Data'!KO$726/100)*'[7]Param-ARMS Data'!KO$724*1000),"")</f>
        <v>#VALUE!</v>
      </c>
      <c r="KU149" s="88" t="e">
        <f>IF(SUM(KU$522:KU$523)=0,IF(KU144="","",KU144*('[7]Param-ARMS Data'!KP$726/100)*'[7]Param-ARMS Data'!KP$724*1000),"")</f>
        <v>#VALUE!</v>
      </c>
      <c r="KV149" s="88">
        <f>IF(SUM(KV$522:KV$523)=0,IF(KV144="","",KV144*('[7]Param-ARMS Data'!KQ$726/100)*'[7]Param-ARMS Data'!KQ$724*1000),"")</f>
        <v>727.47709650000013</v>
      </c>
      <c r="KW149" s="88" t="e">
        <f>IF(SUM(KW$522:KW$523)=0,IF(KW144="","",KW144*('[7]Param-ARMS Data'!KR$726/100)*'[7]Param-ARMS Data'!KR$724*1000),"")</f>
        <v>#VALUE!</v>
      </c>
      <c r="KX149" s="88" t="e">
        <f>IF(SUM(KX$522:KX$523)=0,IF(KX144="","",KX144*('[7]Param-ARMS Data'!KS$726/100)*'[7]Param-ARMS Data'!KS$724*1000),"")</f>
        <v>#VALUE!</v>
      </c>
      <c r="KY149" s="88" t="e">
        <f>IF(SUM(KY$522:KY$523)=0,IF(KY144="","",KY144*('[7]Param-ARMS Data'!KT$726/100)*'[7]Param-ARMS Data'!KT$724*1000),"")</f>
        <v>#VALUE!</v>
      </c>
      <c r="KZ149" s="88">
        <f>IF(SUM(KZ$522:KZ$523)=0,IF(KZ144="","",KZ144*('[7]Param-ARMS Data'!KU$726/100)*'[7]Param-ARMS Data'!KU$724*1000),"")</f>
        <v>1416.95956675</v>
      </c>
      <c r="LA149" s="88">
        <f>IF(SUM(LA$522:LA$523)=0,IF(LA144="","",LA144*('[7]Param-ARMS Data'!KV$726/100)*'[7]Param-ARMS Data'!KV$724*1000),"")</f>
        <v>309.90552300000002</v>
      </c>
      <c r="LB149" s="88" t="e">
        <f>IF(SUM(LB$522:LB$523)=0,IF(LB144="","",LB144*('[7]Param-ARMS Data'!KW$726/100)*'[7]Param-ARMS Data'!KW$724*1000),"")</f>
        <v>#VALUE!</v>
      </c>
      <c r="LC149" s="88">
        <f>IF(SUM(LC$522:LC$523)=0,IF(LC144="","",LC144*('[7]Param-ARMS Data'!KX$726/100)*'[7]Param-ARMS Data'!KX$724*1000),"")</f>
        <v>754.68947199999991</v>
      </c>
      <c r="LD149" s="88">
        <f>IF(SUM(LD$522:LD$523)=0,IF(LD144="","",LD144*('[7]Param-ARMS Data'!KY$726/100)*'[7]Param-ARMS Data'!KY$724*1000),"")</f>
        <v>616.56496919999995</v>
      </c>
      <c r="LE149" s="88" t="e">
        <f>IF(SUM(LE$522:LE$523)=0,IF(LE144="","",LE144*('[7]Param-ARMS Data'!KZ$726/100)*'[7]Param-ARMS Data'!KZ$724*1000),"")</f>
        <v>#VALUE!</v>
      </c>
      <c r="LF149" s="88">
        <f>IF(SUM(LF$522:LF$523)=0,IF(LF144="","",LF144*('[7]Param-ARMS Data'!LA$726/100)*'[7]Param-ARMS Data'!LA$724*1000),"")</f>
        <v>1079.7253782</v>
      </c>
      <c r="LG149" s="88" t="e">
        <f>IF(SUM(LG$522:LG$523)=0,IF(LG144="","",LG144*('[7]Param-ARMS Data'!LB$726/100)*'[7]Param-ARMS Data'!LB$724*1000),"")</f>
        <v>#VALUE!</v>
      </c>
      <c r="LH149" s="88">
        <f>IF(SUM(LH$522:LH$523)=0,IF(LH144="","",LH144*('[7]Param-ARMS Data'!LC$726/100)*'[7]Param-ARMS Data'!LC$724*1000),"")</f>
        <v>2355.5345352000004</v>
      </c>
      <c r="LI149" s="88">
        <f>IF(SUM(LI$522:LI$523)=0,IF(LI144="","",LI144*('[7]Param-ARMS Data'!LD$726/100)*'[7]Param-ARMS Data'!LD$724*1000),"")</f>
        <v>1354.7602579500003</v>
      </c>
      <c r="LJ149" s="88">
        <f>IF(SUM(LJ$522:LJ$523)=0,IF(LJ144="","",LJ144*('[7]Param-ARMS Data'!LE$726/100)*'[7]Param-ARMS Data'!LE$724*1000),"")</f>
        <v>3423.6783808000005</v>
      </c>
      <c r="LK149" s="88" t="e">
        <f>IF(SUM(LK$522:LK$523)=0,IF(LK144="","",LK144*('[7]Param-ARMS Data'!LF$726/100)*'[7]Param-ARMS Data'!LF$724*1000),"")</f>
        <v>#VALUE!</v>
      </c>
      <c r="LL149" s="88" t="e">
        <f>IF(SUM(LL$522:LL$523)=0,IF(LL144="","",LL144*('[7]Param-ARMS Data'!LG$726/100)*'[7]Param-ARMS Data'!LG$724*1000),"")</f>
        <v>#VALUE!</v>
      </c>
      <c r="LM149" s="88" t="e">
        <f>IF(SUM(LM$522:LM$523)=0,IF(LM144="","",LM144*('[7]Param-ARMS Data'!LH$726/100)*'[7]Param-ARMS Data'!LH$724*1000),"")</f>
        <v>#VALUE!</v>
      </c>
      <c r="LN149" s="88">
        <f>IF(SUM(LN$522:LN$523)=0,IF(LN144="","",LN144*('[7]Param-ARMS Data'!LI$726/100)*'[7]Param-ARMS Data'!LI$724*1000),"")</f>
        <v>441.43971284999998</v>
      </c>
      <c r="LO149" s="88">
        <f>IF(SUM(LO$522:LO$523)=0,IF(LO144="","",LO144*('[7]Param-ARMS Data'!LJ$726/100)*'[7]Param-ARMS Data'!LJ$724*1000),"")</f>
        <v>660.98606314999995</v>
      </c>
      <c r="LP149" s="88">
        <f>IF(SUM(LP$522:LP$523)=0,IF(LP144="","",LP144*('[7]Param-ARMS Data'!LK$726/100)*'[7]Param-ARMS Data'!LK$724*1000),"")</f>
        <v>1968.83755445</v>
      </c>
      <c r="LQ149" s="88" t="e">
        <f>IF(SUM(LQ$522:LQ$523)=0,IF(LQ144="","",LQ144*('[7]Param-ARMS Data'!LL$726/100)*'[7]Param-ARMS Data'!LL$724*1000),"")</f>
        <v>#VALUE!</v>
      </c>
      <c r="LR149" s="88" t="e">
        <f>IF(SUM(LR$522:LR$523)=0,IF(LR144="","",LR144*('[7]Param-ARMS Data'!LM$726/100)*'[7]Param-ARMS Data'!LM$724*1000),"")</f>
        <v>#VALUE!</v>
      </c>
      <c r="LS149" s="88">
        <f>IF(SUM(LS$522:LS$523)=0,IF(LS144="","",LS144*('[7]Param-ARMS Data'!LN$726/100)*'[7]Param-ARMS Data'!LN$724*1000),"")</f>
        <v>809.11670620000007</v>
      </c>
      <c r="LT149" s="88">
        <f>IF(SUM(LT$522:LT$523)=0,IF(LT144="","",LT144*('[7]Param-ARMS Data'!LO$726/100)*'[7]Param-ARMS Data'!LO$724*1000),"")</f>
        <v>1056.1270801999999</v>
      </c>
      <c r="LU149" s="88" t="e">
        <f>IF(SUM(LU$522:LU$523)=0,IF(LU144="","",LU144*('[7]Param-ARMS Data'!LP$726/100)*'[7]Param-ARMS Data'!LP$724*1000),"")</f>
        <v>#VALUE!</v>
      </c>
      <c r="LV149" s="88">
        <f>IF(SUM(LV$522:LV$523)=0,IF(LV144="","",LV144*('[7]Param-ARMS Data'!LQ$726/100)*'[7]Param-ARMS Data'!LQ$724*1000),"")</f>
        <v>1232.1749621999998</v>
      </c>
      <c r="LW149" s="88">
        <f>IF(SUM(LW$522:LW$523)=0,IF(LW144="","",LW144*('[7]Param-ARMS Data'!LR$726/100)*'[7]Param-ARMS Data'!LR$724*1000),"")</f>
        <v>450.25815184999999</v>
      </c>
      <c r="LX149" s="88" t="e">
        <f>IF(SUM(LX$522:LX$523)=0,IF(LX144="","",LX144*('[7]Param-ARMS Data'!LS$726/100)*'[7]Param-ARMS Data'!LS$724*1000),"")</f>
        <v>#VALUE!</v>
      </c>
      <c r="LY149" s="88">
        <f>IF(SUM(LY$522:LY$523)=0,IF(LY144="","",LY144*('[7]Param-ARMS Data'!LT$726/100)*'[7]Param-ARMS Data'!LT$724*1000),"")</f>
        <v>87.716910400000017</v>
      </c>
      <c r="LZ149" s="88">
        <f>IF(SUM(LZ$522:LZ$523)=0,IF(LZ144="","",LZ144*('[7]Param-ARMS Data'!LU$726/100)*'[7]Param-ARMS Data'!LU$724*1000),"")</f>
        <v>2068.5160832999995</v>
      </c>
      <c r="MA149" s="88" t="e">
        <f>IF(SUM(MA$522:MA$523)=0,IF(MA144="","",MA144*('[7]Param-ARMS Data'!LV$726/100)*'[7]Param-ARMS Data'!LV$724*1000),"")</f>
        <v>#VALUE!</v>
      </c>
      <c r="MB149" s="88" t="e">
        <f>IF(SUM(MB$522:MB$523)=0,IF(MB144="","",MB144*('[7]Param-ARMS Data'!LW$726/100)*'[7]Param-ARMS Data'!LW$724*1000),"")</f>
        <v>#VALUE!</v>
      </c>
      <c r="MC149" s="88">
        <f>IF(SUM(MC$522:MC$523)=0,IF(MC144="","",MC144*('[7]Param-ARMS Data'!LX$726/100)*'[7]Param-ARMS Data'!LX$724*1000),"")</f>
        <v>564.58708005000005</v>
      </c>
      <c r="MD149" s="88">
        <f>IF(SUM(MD$522:MD$523)=0,IF(MD144="","",MD144*('[7]Param-ARMS Data'!LY$726/100)*'[7]Param-ARMS Data'!LY$724*1000),"")</f>
        <v>1846.8037809</v>
      </c>
      <c r="ME149" s="88">
        <f>IF(SUM(ME$522:ME$523)=0,IF(ME144="","",ME144*('[7]Param-ARMS Data'!LZ$726/100)*'[7]Param-ARMS Data'!LZ$724*1000),"")</f>
        <v>87.416218499999999</v>
      </c>
      <c r="MF149" s="88">
        <f>IF(SUM(MF$522:MF$523)=0,IF(MF144="","",MF144*('[7]Param-ARMS Data'!MA$726/100)*'[7]Param-ARMS Data'!MA$724*1000),"")</f>
        <v>308.08700924999999</v>
      </c>
      <c r="MG149" s="88" t="e">
        <f>IF(SUM(MG$522:MG$523)=0,IF(MG144="","",MG144*('[7]Param-ARMS Data'!MB$726/100)*'[7]Param-ARMS Data'!MB$724*1000),"")</f>
        <v>#VALUE!</v>
      </c>
      <c r="MH149" s="88">
        <f>IF(SUM(MH$522:MH$523)=0,IF(MH144="","",MH144*('[7]Param-ARMS Data'!MC$726/100)*'[7]Param-ARMS Data'!MC$724*1000),"")</f>
        <v>456.70251185000006</v>
      </c>
      <c r="MI149" s="88">
        <f>IF(SUM(MI$522:MI$523)=0,IF(MI144="","",MI144*('[7]Param-ARMS Data'!MD$726/100)*'[7]Param-ARMS Data'!MD$724*1000),"")</f>
        <v>815.83956599999999</v>
      </c>
      <c r="MJ149" s="88" t="e">
        <f>IF(SUM(MJ$522:MJ$523)=0,IF(MJ144="","",MJ144*('[7]Param-ARMS Data'!ME$726/100)*'[7]Param-ARMS Data'!ME$724*1000),"")</f>
        <v>#VALUE!</v>
      </c>
      <c r="MK149" s="88">
        <f>IF(SUM(MK$522:MK$523)=0,IF(MK144="","",MK144*('[7]Param-ARMS Data'!MF$726/100)*'[7]Param-ARMS Data'!MF$724*1000),"")</f>
        <v>490.53607125000002</v>
      </c>
      <c r="ML149" s="88">
        <f>IF(SUM(ML$522:ML$523)=0,IF(ML144="","",ML144*('[7]Param-ARMS Data'!MG$726/100)*'[7]Param-ARMS Data'!MG$724*1000),"")</f>
        <v>278.76601680000005</v>
      </c>
      <c r="MM149" s="88">
        <f>IF(SUM(MM$522:MM$523)=0,IF(MM144="","",MM144*('[7]Param-ARMS Data'!MH$726/100)*'[7]Param-ARMS Data'!MH$724*1000),"")</f>
        <v>579.57084199999997</v>
      </c>
      <c r="MN149" s="88" t="e">
        <f>IF(SUM(MN$522:MN$523)=0,IF(MN144="","",MN144*('[7]Param-ARMS Data'!MI$726/100)*'[7]Param-ARMS Data'!MI$724*1000),"")</f>
        <v>#VALUE!</v>
      </c>
      <c r="MO149" s="88">
        <f>IF(SUM(MO$522:MO$523)=0,IF(MO144="","",MO144*('[7]Param-ARMS Data'!MJ$726/100)*'[7]Param-ARMS Data'!MJ$724*1000),"")</f>
        <v>716.09892200000002</v>
      </c>
      <c r="MP149" s="88">
        <f>IF(SUM(MP$522:MP$523)=0,IF(MP144="","",MP144*('[7]Param-ARMS Data'!MK$726/100)*'[7]Param-ARMS Data'!MK$724*1000),"")</f>
        <v>750.29091304999997</v>
      </c>
      <c r="MQ149" s="88" t="e">
        <f>IF(SUM(MQ$522:MQ$523)=0,IF(MQ144="","",MQ144*('[7]Param-ARMS Data'!ML$726/100)*'[7]Param-ARMS Data'!ML$724*1000),"")</f>
        <v>#VALUE!</v>
      </c>
      <c r="MR149" s="88" t="e">
        <f>IF(SUM(MR$522:MR$523)=0,IF(MR144="","",MR144*('[7]Param-ARMS Data'!MM$726/100)*'[7]Param-ARMS Data'!MM$724*1000),"")</f>
        <v>#VALUE!</v>
      </c>
      <c r="MS149" s="88">
        <f>IF(SUM(MS$522:MS$523)=0,IF(MS144="","",MS144*('[7]Param-ARMS Data'!MN$726/100)*'[7]Param-ARMS Data'!MN$724*1000),"")</f>
        <v>784.06004160000009</v>
      </c>
      <c r="MT149" s="88" t="e">
        <f>IF(SUM(MT$522:MT$523)=0,IF(MT144="","",MT144*('[7]Param-ARMS Data'!MO$726/100)*'[7]Param-ARMS Data'!MO$724*1000),"")</f>
        <v>#VALUE!</v>
      </c>
      <c r="MU149" s="88" t="e">
        <f>IF(SUM(MU$522:MU$523)=0,IF(MU144="","",MU144*('[7]Param-ARMS Data'!MP$726/100)*'[7]Param-ARMS Data'!MP$724*1000),"")</f>
        <v>#VALUE!</v>
      </c>
      <c r="MV149" s="88" t="e">
        <f>IF(SUM(MV$522:MV$523)=0,IF(MV144="","",MV144*('[7]Param-ARMS Data'!MQ$726/100)*'[7]Param-ARMS Data'!MQ$724*1000),"")</f>
        <v>#VALUE!</v>
      </c>
      <c r="MW149" s="88" t="e">
        <f>IF(SUM(MW$522:MW$523)=0,IF(MW144="","",MW144*('[7]Param-ARMS Data'!MR$726/100)*'[7]Param-ARMS Data'!MR$724*1000),"")</f>
        <v>#VALUE!</v>
      </c>
      <c r="MX149" s="88" t="e">
        <f>IF(SUM(MX$522:MX$523)=0,IF(MX144="","",MX144*('[7]Param-ARMS Data'!MS$726/100)*'[7]Param-ARMS Data'!MS$724*1000),"")</f>
        <v>#VALUE!</v>
      </c>
      <c r="MY149" s="88" t="e">
        <f>IF(SUM(MY$522:MY$523)=0,IF(MY144="","",MY144*('[7]Param-ARMS Data'!MT$726/100)*'[7]Param-ARMS Data'!MT$724*1000),"")</f>
        <v>#VALUE!</v>
      </c>
      <c r="MZ149" s="88" t="e">
        <f>IF(SUM(MZ$522:MZ$523)=0,IF(MZ144="","",MZ144*('[7]Param-ARMS Data'!MU$726/100)*'[7]Param-ARMS Data'!MU$724*1000),"")</f>
        <v>#VALUE!</v>
      </c>
      <c r="NA149" s="88" t="e">
        <f>IF(SUM(NA$522:NA$523)=0,IF(NA144="","",NA144*('[7]Param-ARMS Data'!MV$726/100)*'[7]Param-ARMS Data'!MV$724*1000),"")</f>
        <v>#VALUE!</v>
      </c>
      <c r="NB149" s="88">
        <f>IF(SUM(NB$522:NB$523)=0,IF(NB144="","",NB144*('[7]Param-ARMS Data'!MW$726/100)*'[7]Param-ARMS Data'!MW$724*1000),"")</f>
        <v>105.88468640000001</v>
      </c>
      <c r="NC149" s="88" t="e">
        <f>IF(SUM(NC$522:NC$523)=0,IF(NC144="","",NC144*('[7]Param-ARMS Data'!MX$726/100)*'[7]Param-ARMS Data'!MX$724*1000),"")</f>
        <v>#VALUE!</v>
      </c>
      <c r="ND149" s="88">
        <f>IF(SUM(ND$522:ND$523)=0,IF(ND144="","",ND144*('[7]Param-ARMS Data'!MY$726/100)*'[7]Param-ARMS Data'!MY$724*1000),"")</f>
        <v>377.87492399999996</v>
      </c>
      <c r="NE149" s="88" t="e">
        <f>IF(SUM(NE$522:NE$523)=0,IF(NE144="","",NE144*('[7]Param-ARMS Data'!MZ$726/100)*'[7]Param-ARMS Data'!MZ$724*1000),"")</f>
        <v>#VALUE!</v>
      </c>
      <c r="NF149" s="88">
        <f>IF(SUM(NF$522:NF$523)=0,IF(NF144="","",NF144*('[7]Param-ARMS Data'!NA$726/100)*'[7]Param-ARMS Data'!NA$724*1000),"")</f>
        <v>178.69858499999998</v>
      </c>
      <c r="NG149" s="88" t="e">
        <f>IF(SUM(NG$522:NG$523)=0,IF(NG144="","",NG144*('[7]Param-ARMS Data'!NB$726/100)*'[7]Param-ARMS Data'!NB$724*1000),"")</f>
        <v>#VALUE!</v>
      </c>
      <c r="NH149" s="88">
        <f>IF(SUM(NH$522:NH$523)=0,IF(NH144="","",NH144*('[7]Param-ARMS Data'!NC$726/100)*'[7]Param-ARMS Data'!NC$724*1000),"")</f>
        <v>95.025552700000006</v>
      </c>
      <c r="NI149" s="88" t="e">
        <f>IF(SUM(NI$522:NI$523)=0,IF(NI144="","",NI144*('[7]Param-ARMS Data'!ND$726/100)*'[7]Param-ARMS Data'!ND$724*1000),"")</f>
        <v>#VALUE!</v>
      </c>
      <c r="NJ149" s="88" t="e">
        <f>IF(SUM(NJ$522:NJ$523)=0,IF(NJ144="","",NJ144*('[7]Param-ARMS Data'!NE$726/100)*'[7]Param-ARMS Data'!NE$724*1000),"")</f>
        <v>#VALUE!</v>
      </c>
      <c r="NK149" s="88" t="e">
        <f>IF(SUM(NK$522:NK$523)=0,IF(NK144="","",NK144*('[7]Param-ARMS Data'!NF$726/100)*'[7]Param-ARMS Data'!NF$724*1000),"")</f>
        <v>#VALUE!</v>
      </c>
      <c r="NL149" s="88">
        <f>IF(SUM(NL$522:NL$523)=0,IF(NL144="","",NL144*('[7]Param-ARMS Data'!NG$726/100)*'[7]Param-ARMS Data'!NG$724*1000),"")</f>
        <v>79.5</v>
      </c>
      <c r="NM149" s="88">
        <f>IF(SUM(NM$522:NM$523)=0,IF(NM144="","",NM144*('[7]Param-ARMS Data'!NH$726/100)*'[7]Param-ARMS Data'!NH$724*1000),"")</f>
        <v>110.84000000000002</v>
      </c>
      <c r="NN149" s="88" t="e">
        <f>IF(SUM(NN$522:NN$523)=0,IF(NN144="","",NN144*('[7]Param-ARMS Data'!NI$726/100)*'[7]Param-ARMS Data'!NI$724*1000),"")</f>
        <v>#VALUE!</v>
      </c>
      <c r="NO149" s="88">
        <f>IF(SUM(NO$522:NO$523)=0,IF(NO144="","",NO144*('[7]Param-ARMS Data'!NJ$726/100)*'[7]Param-ARMS Data'!NJ$724*1000),"")</f>
        <v>51.46</v>
      </c>
      <c r="NP149" s="88" t="e">
        <f>IF(SUM(NP$522:NP$523)=0,IF(NP144="","",NP144*('[7]Param-ARMS Data'!NK$726/100)*'[7]Param-ARMS Data'!NK$724*1000),"")</f>
        <v>#VALUE!</v>
      </c>
      <c r="NQ149" s="88" t="e">
        <f>IF(SUM(NQ$522:NQ$523)=0,IF(NQ144="","",NQ144*('[7]Param-ARMS Data'!NL$726/100)*'[7]Param-ARMS Data'!NL$724*1000),"")</f>
        <v>#VALUE!</v>
      </c>
      <c r="NR149" s="88" t="e">
        <f>IF(SUM(NR$522:NR$523)=0,IF(NR144="","",NR144*('[7]Param-ARMS Data'!NM$726/100)*'[7]Param-ARMS Data'!NM$724*1000),"")</f>
        <v>#VALUE!</v>
      </c>
      <c r="NS149" s="88" t="e">
        <f>IF(SUM(NS$522:NS$523)=0,IF(NS144="","",NS144*('[7]Param-ARMS Data'!NN$726/100)*'[7]Param-ARMS Data'!NN$724*1000),"")</f>
        <v>#VALUE!</v>
      </c>
      <c r="NT149" s="88" t="e">
        <f>IF(SUM(NT$522:NT$523)=0,IF(NT144="","",NT144*('[7]Param-ARMS Data'!NO$726/100)*'[7]Param-ARMS Data'!NO$724*1000),"")</f>
        <v>#VALUE!</v>
      </c>
      <c r="NU149" s="88">
        <f>IF(SUM(NU$522:NU$523)=0,IF(NU144="","",NU144*('[7]Param-ARMS Data'!NP$726/100)*'[7]Param-ARMS Data'!NP$724*1000),"")</f>
        <v>381.55824960000007</v>
      </c>
      <c r="NV149" s="88" t="e">
        <f>IF(SUM(NV$522:NV$523)=0,IF(NV144="","",NV144*('[7]Param-ARMS Data'!NQ$726/100)*'[7]Param-ARMS Data'!NQ$724*1000),"")</f>
        <v>#VALUE!</v>
      </c>
      <c r="NW149" s="88" t="e">
        <f>IF(SUM(NW$522:NW$523)=0,IF(NW144="","",NW144*('[7]Param-ARMS Data'!NR$726/100)*'[7]Param-ARMS Data'!NR$724*1000),"")</f>
        <v>#VALUE!</v>
      </c>
      <c r="NX149" s="88" t="e">
        <f>IF(SUM(NX$522:NX$523)=0,IF(NX144="","",NX144*('[7]Param-ARMS Data'!NS$726/100)*'[7]Param-ARMS Data'!NS$724*1000),"")</f>
        <v>#VALUE!</v>
      </c>
      <c r="NY149" s="88">
        <f>IF(SUM(NY$522:NY$523)=0,IF(NY144="","",NY144*('[7]Param-ARMS Data'!NT$726/100)*'[7]Param-ARMS Data'!NT$724*1000),"")</f>
        <v>132.72761109999999</v>
      </c>
      <c r="NZ149" s="88" t="e">
        <f>IF(SUM(NZ$522:NZ$523)=0,IF(NZ144="","",NZ144*('[7]Param-ARMS Data'!NU$726/100)*'[7]Param-ARMS Data'!NU$724*1000),"")</f>
        <v>#VALUE!</v>
      </c>
      <c r="OA149" s="88" t="e">
        <f>IF(SUM(OA$522:OA$523)=0,IF(OA144="","",OA144*('[7]Param-ARMS Data'!NV$726/100)*'[7]Param-ARMS Data'!NV$724*1000),"")</f>
        <v>#VALUE!</v>
      </c>
      <c r="OB149" s="88" t="e">
        <f>IF(SUM(OB$522:OB$523)=0,IF(OB144="","",OB144*('[7]Param-ARMS Data'!NW$726/100)*'[7]Param-ARMS Data'!NW$724*1000),"")</f>
        <v>#VALUE!</v>
      </c>
      <c r="OC149" s="88" t="e">
        <f>IF(SUM(OC$522:OC$523)=0,IF(OC144="","",OC144*('[7]Param-ARMS Data'!NX$726/100)*'[7]Param-ARMS Data'!NX$724*1000),"")</f>
        <v>#VALUE!</v>
      </c>
      <c r="OD149" s="88" t="e">
        <f>IF(SUM(OD$522:OD$523)=0,IF(OD144="","",OD144*('[7]Param-ARMS Data'!NY$726/100)*'[7]Param-ARMS Data'!NY$724*1000),"")</f>
        <v>#VALUE!</v>
      </c>
      <c r="OE149" s="88" t="e">
        <f>IF(SUM(OE$522:OE$523)=0,IF(OE144="","",OE144*('[7]Param-ARMS Data'!NZ$726/100)*'[7]Param-ARMS Data'!NZ$724*1000),"")</f>
        <v>#VALUE!</v>
      </c>
      <c r="OF149" s="88" t="e">
        <f>IF(SUM(OF$522:OF$523)=0,IF(OF144="","",OF144*('[7]Param-ARMS Data'!OA$726/100)*'[7]Param-ARMS Data'!OA$724*1000),"")</f>
        <v>#VALUE!</v>
      </c>
      <c r="OG149" s="88" t="e">
        <f>IF(SUM(OG$522:OG$523)=0,IF(OG144="","",OG144*('[7]Param-ARMS Data'!OB$726/100)*'[7]Param-ARMS Data'!OB$724*1000),"")</f>
        <v>#VALUE!</v>
      </c>
      <c r="OH149" s="88" t="e">
        <f>IF(SUM(OH$522:OH$523)=0,IF(OH144="","",OH144*('[7]Param-ARMS Data'!OC$726/100)*'[7]Param-ARMS Data'!OC$724*1000),"")</f>
        <v>#VALUE!</v>
      </c>
      <c r="OI149" s="88" t="e">
        <f>IF(SUM(OI$522:OI$523)=0,IF(OI144="","",OI144*('[7]Param-ARMS Data'!OD$726/100)*'[7]Param-ARMS Data'!OD$724*1000),"")</f>
        <v>#VALUE!</v>
      </c>
      <c r="OJ149" s="88" t="e">
        <f>IF(SUM(OJ$522:OJ$523)=0,IF(OJ144="","",OJ144*('[7]Param-ARMS Data'!OE$726/100)*'[7]Param-ARMS Data'!OE$724*1000),"")</f>
        <v>#VALUE!</v>
      </c>
      <c r="OK149" s="88" t="e">
        <f>IF(SUM(OK$522:OK$523)=0,IF(OK144="","",OK144*('[7]Param-ARMS Data'!OF$726/100)*'[7]Param-ARMS Data'!OF$724*1000),"")</f>
        <v>#VALUE!</v>
      </c>
      <c r="OL149" s="88" t="e">
        <f>IF(SUM(OL$522:OL$523)=0,IF(OL144="","",OL144*('[7]Param-ARMS Data'!OG$726/100)*'[7]Param-ARMS Data'!OG$724*1000),"")</f>
        <v>#VALUE!</v>
      </c>
      <c r="OM149" s="88" t="e">
        <f>IF(SUM(OM$522:OM$523)=0,IF(OM144="","",OM144*('[7]Param-ARMS Data'!OH$726/100)*'[7]Param-ARMS Data'!OH$724*1000),"")</f>
        <v>#VALUE!</v>
      </c>
      <c r="ON149" s="88" t="e">
        <f>IF(SUM(ON$522:ON$523)=0,IF(ON144="","",ON144*('[7]Param-ARMS Data'!OI$726/100)*'[7]Param-ARMS Data'!OI$724*1000),"")</f>
        <v>#VALUE!</v>
      </c>
      <c r="OO149" s="88" t="e">
        <f>IF(SUM(OO$522:OO$523)=0,IF(OO144="","",OO144*('[7]Param-ARMS Data'!OJ$726/100)*'[7]Param-ARMS Data'!OJ$724*1000),"")</f>
        <v>#VALUE!</v>
      </c>
      <c r="OP149" s="88" t="e">
        <f>IF(SUM(OP$522:OP$523)=0,IF(OP144="","",OP144*('[7]Param-ARMS Data'!OK$726/100)*'[7]Param-ARMS Data'!OK$724*1000),"")</f>
        <v>#VALUE!</v>
      </c>
      <c r="OQ149" s="88" t="e">
        <f>IF(SUM(OQ$522:OQ$523)=0,IF(OQ144="","",OQ144*('[7]Param-ARMS Data'!OL$726/100)*'[7]Param-ARMS Data'!OL$724*1000),"")</f>
        <v>#VALUE!</v>
      </c>
      <c r="OR149" s="88" t="e">
        <f>IF(SUM(OR$522:OR$523)=0,IF(OR144="","",OR144*('[7]Param-ARMS Data'!OM$726/100)*'[7]Param-ARMS Data'!OM$724*1000),"")</f>
        <v>#VALUE!</v>
      </c>
      <c r="OS149" s="88" t="e">
        <f>IF(SUM(OS$522:OS$523)=0,IF(OS144="","",OS144*('[7]Param-ARMS Data'!ON$726/100)*'[7]Param-ARMS Data'!ON$724*1000),"")</f>
        <v>#VALUE!</v>
      </c>
      <c r="OT149" s="88" t="e">
        <f>IF(SUM(OT$522:OT$523)=0,IF(OT144="","",OT144*('[7]Param-ARMS Data'!OO$726/100)*'[7]Param-ARMS Data'!OO$724*1000),"")</f>
        <v>#VALUE!</v>
      </c>
      <c r="OU149" s="88" t="e">
        <f>IF(SUM(OU$522:OU$523)=0,IF(OU144="","",OU144*('[7]Param-ARMS Data'!OP$726/100)*'[7]Param-ARMS Data'!OP$724*1000),"")</f>
        <v>#VALUE!</v>
      </c>
      <c r="OV149" s="88" t="e">
        <f>IF(SUM(OV$522:OV$523)=0,IF(OV144="","",OV144*('[7]Param-ARMS Data'!OQ$726/100)*'[7]Param-ARMS Data'!OQ$724*1000),"")</f>
        <v>#VALUE!</v>
      </c>
      <c r="OW149" s="88" t="e">
        <f>IF(SUM(OW$522:OW$523)=0,IF(OW144="","",OW144*('[7]Param-ARMS Data'!OR$726/100)*'[7]Param-ARMS Data'!OR$724*1000),"")</f>
        <v>#VALUE!</v>
      </c>
      <c r="OX149" s="88" t="e">
        <f>IF(SUM(OX$522:OX$523)=0,IF(OX144="","",OX144*('[7]Param-ARMS Data'!OS$726/100)*'[7]Param-ARMS Data'!OS$724*1000),"")</f>
        <v>#VALUE!</v>
      </c>
      <c r="OY149" s="88" t="e">
        <f>IF(SUM(OY$522:OY$523)=0,IF(OY144="","",OY144*('[7]Param-ARMS Data'!OT$726/100)*'[7]Param-ARMS Data'!OT$724*1000),"")</f>
        <v>#VALUE!</v>
      </c>
      <c r="OZ149" s="88">
        <f>IF(SUM(OZ$522:OZ$523)=0,IF(OZ144="","",OZ144*('[7]Param-ARMS Data'!OU$726/100)*'[7]Param-ARMS Data'!OU$724*1000),"")</f>
        <v>417.00667199999998</v>
      </c>
      <c r="PA149" s="88">
        <f>IF(SUM(PA$522:PA$523)=0,IF(PA144="","",PA144*('[7]Param-ARMS Data'!OV$726/100)*'[7]Param-ARMS Data'!OV$724*1000),"")</f>
        <v>381.37588125000002</v>
      </c>
      <c r="PB149" s="88">
        <f>IF(SUM(PB$522:PB$523)=0,IF(PB144="","",PB144*('[7]Param-ARMS Data'!OW$726/100)*'[7]Param-ARMS Data'!OW$724*1000),"")</f>
        <v>24.098568750000002</v>
      </c>
      <c r="PC149" s="88">
        <f>IF(SUM(PC$522:PC$523)=0,IF(PC144="","",PC144*('[7]Param-ARMS Data'!OX$726/100)*'[7]Param-ARMS Data'!OX$724*1000),"")</f>
        <v>20.103134950000005</v>
      </c>
      <c r="PD149" s="88">
        <f>IF(SUM(PD$522:PD$523)=0,IF(PD144="","",PD144*('[7]Param-ARMS Data'!OY$726/100)*'[7]Param-ARMS Data'!OY$724*1000),"")</f>
        <v>158.04150930000003</v>
      </c>
      <c r="PE149" s="88">
        <f>IF(SUM(PE$522:PE$523)=0,IF(PE144="","",PE144*('[7]Param-ARMS Data'!OZ$726/100)*'[7]Param-ARMS Data'!OZ$724*1000),"")</f>
        <v>895.07357030000014</v>
      </c>
      <c r="PF149" s="88" t="e">
        <f>IF(SUM(PF$522:PF$523)=0,IF(PF144="","",PF144*('[7]Param-ARMS Data'!PA$726/100)*'[7]Param-ARMS Data'!PA$724*1000),"")</f>
        <v>#VALUE!</v>
      </c>
      <c r="PG149" s="88" t="e">
        <f>IF(SUM(PG$522:PG$523)=0,IF(PG144="","",PG144*('[7]Param-ARMS Data'!PB$726/100)*'[7]Param-ARMS Data'!PB$724*1000),"")</f>
        <v>#VALUE!</v>
      </c>
      <c r="PH149" s="88" t="e">
        <f>IF(SUM(PH$522:PH$523)=0,IF(PH144="","",PH144*('[7]Param-ARMS Data'!PC$726/100)*'[7]Param-ARMS Data'!PC$724*1000),"")</f>
        <v>#VALUE!</v>
      </c>
      <c r="PI149" s="88">
        <f>IF(SUM(PI$522:PI$523)=0,IF(PI144="","",PI144*('[7]Param-ARMS Data'!PD$726/100)*'[7]Param-ARMS Data'!PD$724*1000),"")</f>
        <v>475.20042634999993</v>
      </c>
      <c r="PJ149" s="88" t="e">
        <f>IF(SUM(PJ$522:PJ$523)=0,IF(PJ144="","",PJ144*('[7]Param-ARMS Data'!PE$726/100)*'[7]Param-ARMS Data'!PE$724*1000),"")</f>
        <v>#VALUE!</v>
      </c>
      <c r="PK149" s="88" t="e">
        <f>IF(SUM(PK$522:PK$523)=0,IF(PK144="","",PK144*('[7]Param-ARMS Data'!PF$726/100)*'[7]Param-ARMS Data'!PF$724*1000),"")</f>
        <v>#VALUE!</v>
      </c>
      <c r="PL149" s="88">
        <f>IF(SUM(PL$522:PL$523)=0,IF(PL144="","",PL144*('[7]Param-ARMS Data'!PG$726/100)*'[7]Param-ARMS Data'!PG$724*1000),"")</f>
        <v>364.10253165</v>
      </c>
      <c r="PM149" s="88">
        <f>IF(SUM(PM$522:PM$523)=0,IF(PM144="","",PM144*('[7]Param-ARMS Data'!PH$726/100)*'[7]Param-ARMS Data'!PH$724*1000),"")</f>
        <v>430.51849499999997</v>
      </c>
      <c r="PN149" s="88" t="e">
        <f>IF(SUM(PN$522:PN$523)=0,IF(PN144="","",PN144*('[7]Param-ARMS Data'!PI$726/100)*'[7]Param-ARMS Data'!PI$724*1000),"")</f>
        <v>#VALUE!</v>
      </c>
      <c r="PO149" s="88" t="e">
        <f>IF(SUM(PO$522:PO$523)=0,IF(PO144="","",PO144*('[7]Param-ARMS Data'!PJ$726/100)*'[7]Param-ARMS Data'!PJ$724*1000),"")</f>
        <v>#VALUE!</v>
      </c>
      <c r="PP149" s="88" t="e">
        <f>IF(SUM(PP$522:PP$523)=0,IF(PP144="","",PP144*('[7]Param-ARMS Data'!PK$726/100)*'[7]Param-ARMS Data'!PK$724*1000),"")</f>
        <v>#VALUE!</v>
      </c>
      <c r="PQ149" s="88" t="e">
        <f>IF(SUM(PQ$522:PQ$523)=0,IF(PQ144="","",PQ144*('[7]Param-ARMS Data'!PL$726/100)*'[7]Param-ARMS Data'!PL$724*1000),"")</f>
        <v>#VALUE!</v>
      </c>
      <c r="PR149" s="88" t="e">
        <f>IF(SUM(PR$522:PR$523)=0,IF(PR144="","",PR144*('[7]Param-ARMS Data'!PM$726/100)*'[7]Param-ARMS Data'!PM$724*1000),"")</f>
        <v>#VALUE!</v>
      </c>
      <c r="PS149" s="88" t="e">
        <f>IF(SUM(PS$522:PS$523)=0,IF(PS144="","",PS144*('[7]Param-ARMS Data'!PN$726/100)*'[7]Param-ARMS Data'!PN$724*1000),"")</f>
        <v>#VALUE!</v>
      </c>
      <c r="PT149" s="88" t="e">
        <f>IF(SUM(PT$522:PT$523)=0,IF(PT144="","",PT144*('[7]Param-ARMS Data'!PO$726/100)*'[7]Param-ARMS Data'!PO$724*1000),"")</f>
        <v>#VALUE!</v>
      </c>
      <c r="PU149" s="88" t="e">
        <f>IF(SUM(PU$522:PU$523)=0,IF(PU144="","",PU144*('[7]Param-ARMS Data'!PP$726/100)*'[7]Param-ARMS Data'!PP$724*1000),"")</f>
        <v>#VALUE!</v>
      </c>
      <c r="PV149" s="88" t="e">
        <f>IF(SUM(PV$522:PV$523)=0,IF(PV144="","",PV144*('[7]Param-ARMS Data'!PQ$726/100)*'[7]Param-ARMS Data'!PQ$724*1000),"")</f>
        <v>#VALUE!</v>
      </c>
      <c r="PW149" s="88" t="e">
        <f>IF(SUM(PW$522:PW$523)=0,IF(PW144="","",PW144*('[7]Param-ARMS Data'!PR$726/100)*'[7]Param-ARMS Data'!PR$724*1000),"")</f>
        <v>#VALUE!</v>
      </c>
      <c r="PX149" s="88" t="e">
        <f>IF(SUM(PX$522:PX$523)=0,IF(PX144="","",PX144*('[7]Param-ARMS Data'!PS$726/100)*'[7]Param-ARMS Data'!PS$724*1000),"")</f>
        <v>#VALUE!</v>
      </c>
      <c r="PY149" s="88" t="e">
        <f>IF(SUM(PY$522:PY$523)=0,IF(PY144="","",PY144*('[7]Param-ARMS Data'!PT$726/100)*'[7]Param-ARMS Data'!PT$724*1000),"")</f>
        <v>#VALUE!</v>
      </c>
      <c r="PZ149" s="88" t="e">
        <f>IF(SUM(PZ$522:PZ$523)=0,IF(PZ144="","",PZ144*('[7]Param-ARMS Data'!PU$726/100)*'[7]Param-ARMS Data'!PU$724*1000),"")</f>
        <v>#VALUE!</v>
      </c>
      <c r="QA149" s="88" t="e">
        <f>IF(SUM(QA$522:QA$523)=0,IF(QA144="","",QA144*('[7]Param-ARMS Data'!PV$726/100)*'[7]Param-ARMS Data'!PV$724*1000),"")</f>
        <v>#VALUE!</v>
      </c>
      <c r="QB149" s="88">
        <f>IF(SUM(QB$522:QB$523)=0,IF(QB144="","",QB144*('[7]Param-ARMS Data'!PW$726/100)*'[7]Param-ARMS Data'!PW$724*1000),"")</f>
        <v>465.83877600000005</v>
      </c>
      <c r="QC149" s="88">
        <f>IF(SUM(QC$522:QC$523)=0,IF(QC144="","",QC144*('[7]Param-ARMS Data'!PX$726/100)*'[7]Param-ARMS Data'!PX$724*1000),"")</f>
        <v>290.78159440000002</v>
      </c>
      <c r="QD149" s="88" t="e">
        <f>IF(SUM(QD$522:QD$523)=0,IF(QD144="","",QD144*('[7]Param-ARMS Data'!PY$726/100)*'[7]Param-ARMS Data'!PY$724*1000),"")</f>
        <v>#VALUE!</v>
      </c>
      <c r="QE149" s="88" t="e">
        <f>IF(SUM(QE$522:QE$523)=0,IF(QE144="","",QE144*('[7]Param-ARMS Data'!PZ$726/100)*'[7]Param-ARMS Data'!PZ$724*1000),"")</f>
        <v>#VALUE!</v>
      </c>
      <c r="QF149" s="88" t="e">
        <f>IF(SUM(QF$522:QF$523)=0,IF(QF144="","",QF144*('[7]Param-ARMS Data'!QA$726/100)*'[7]Param-ARMS Data'!QA$724*1000),"")</f>
        <v>#VALUE!</v>
      </c>
      <c r="QG149" s="88" t="e">
        <f>IF(SUM(QG$522:QG$523)=0,IF(QG144="","",QG144*('[7]Param-ARMS Data'!QB$726/100)*'[7]Param-ARMS Data'!QB$724*1000),"")</f>
        <v>#VALUE!</v>
      </c>
      <c r="QH149" s="88" t="e">
        <f>IF(SUM(QH$522:QH$523)=0,IF(QH144="","",QH144*('[7]Param-ARMS Data'!QC$726/100)*'[7]Param-ARMS Data'!QC$724*1000),"")</f>
        <v>#VALUE!</v>
      </c>
      <c r="QI149" s="88" t="e">
        <f>IF(SUM(QI$522:QI$523)=0,IF(QI144="","",QI144*('[7]Param-ARMS Data'!QD$726/100)*'[7]Param-ARMS Data'!QD$724*1000),"")</f>
        <v>#VALUE!</v>
      </c>
      <c r="QJ149" s="88" t="e">
        <f>IF(SUM(QJ$522:QJ$523)=0,IF(QJ144="","",QJ144*('[7]Param-ARMS Data'!QE$726/100)*'[7]Param-ARMS Data'!QE$724*1000),"")</f>
        <v>#VALUE!</v>
      </c>
      <c r="QK149" s="88" t="e">
        <f>IF(SUM(QK$522:QK$523)=0,IF(QK144="","",QK144*('[7]Param-ARMS Data'!QF$726/100)*'[7]Param-ARMS Data'!QF$724*1000),"")</f>
        <v>#VALUE!</v>
      </c>
      <c r="QL149" s="88">
        <f>IF(SUM(QL$522:QL$523)=0,IF(QL144="","",QL144*('[7]Param-ARMS Data'!QG$726/100)*'[7]Param-ARMS Data'!QG$724*1000),"")</f>
        <v>100</v>
      </c>
      <c r="QM149" s="88">
        <f>IF(SUM(QM$522:QM$523)=0,IF(QM144="","",QM144*('[7]Param-ARMS Data'!QH$726/100)*'[7]Param-ARMS Data'!QH$724*1000),"")</f>
        <v>102.49799999999999</v>
      </c>
      <c r="QN149" s="88" t="e">
        <f>IF(SUM(QN$522:QN$523)=0,IF(QN144="","",QN144*('[7]Param-ARMS Data'!QI$726/100)*'[7]Param-ARMS Data'!QI$724*1000),"")</f>
        <v>#VALUE!</v>
      </c>
      <c r="QO149" s="88" t="e">
        <f>IF(SUM(QO$522:QO$523)=0,IF(QO144="","",QO144*('[7]Param-ARMS Data'!QJ$726/100)*'[7]Param-ARMS Data'!QJ$724*1000),"")</f>
        <v>#VALUE!</v>
      </c>
      <c r="QP149" s="88" t="e">
        <f>IF(SUM(QP$522:QP$523)=0,IF(QP144="","",QP144*('[7]Param-ARMS Data'!QK$726/100)*'[7]Param-ARMS Data'!QK$724*1000),"")</f>
        <v>#VALUE!</v>
      </c>
      <c r="QQ149" s="88" t="e">
        <f>IF(SUM(QQ$522:QQ$523)=0,IF(QQ144="","",QQ144*('[7]Param-ARMS Data'!QL$726/100)*'[7]Param-ARMS Data'!QL$724*1000),"")</f>
        <v>#VALUE!</v>
      </c>
      <c r="QR149" s="88" t="e">
        <f>IF(SUM(QR$522:QR$523)=0,IF(QR144="","",QR144*('[7]Param-ARMS Data'!QM$726/100)*'[7]Param-ARMS Data'!QM$724*1000),"")</f>
        <v>#VALUE!</v>
      </c>
      <c r="QS149" s="88" t="e">
        <f>IF(SUM(QS$522:QS$523)=0,IF(QS144="","",QS144*('[7]Param-ARMS Data'!QN$726/100)*'[7]Param-ARMS Data'!QN$724*1000),"")</f>
        <v>#VALUE!</v>
      </c>
      <c r="QT149" s="88">
        <f>IF(SUM(QT$522:QT$523)=0,IF(QT144="","",QT144*('[7]Param-ARMS Data'!QO$726/100)*'[7]Param-ARMS Data'!QO$724*1000),"")</f>
        <v>100.32</v>
      </c>
      <c r="QU149" s="88" t="e">
        <f>IF(SUM(QU$522:QU$523)=0,IF(QU144="","",QU144*('[7]Param-ARMS Data'!QP$726/100)*'[7]Param-ARMS Data'!QP$724*1000),"")</f>
        <v>#VALUE!</v>
      </c>
      <c r="QV149" s="88" t="e">
        <f>IF(SUM(QV$522:QV$523)=0,IF(QV144="","",QV144*('[7]Param-ARMS Data'!QQ$726/100)*'[7]Param-ARMS Data'!QQ$724*1000),"")</f>
        <v>#VALUE!</v>
      </c>
      <c r="QW149" s="88">
        <f>IF(SUM(QW$522:QW$523)=0,IF(QW144="","",QW144*('[7]Param-ARMS Data'!QR$726/100)*'[7]Param-ARMS Data'!QR$724*1000),"")</f>
        <v>189.95872350000002</v>
      </c>
      <c r="QX149" s="88" t="e">
        <f>IF(SUM(QX$522:QX$523)=0,IF(QX144="","",QX144*('[7]Param-ARMS Data'!QS$726/100)*'[7]Param-ARMS Data'!QS$724*1000),"")</f>
        <v>#VALUE!</v>
      </c>
      <c r="QY149" s="88">
        <f>IF(SUM(QY$522:QY$523)=0,IF(QY144="","",QY144*('[7]Param-ARMS Data'!QT$726/100)*'[7]Param-ARMS Data'!QT$724*1000),"")</f>
        <v>52.87230120000001</v>
      </c>
      <c r="QZ149" s="88" t="e">
        <f>IF(SUM(QZ$522:QZ$523)=0,IF(QZ144="","",QZ144*('[7]Param-ARMS Data'!QU$726/100)*'[7]Param-ARMS Data'!QU$724*1000),"")</f>
        <v>#VALUE!</v>
      </c>
      <c r="RA149" s="88" t="e">
        <f>IF(SUM(RA$522:RA$523)=0,IF(RA144="","",RA144*('[7]Param-ARMS Data'!QV$726/100)*'[7]Param-ARMS Data'!QV$724*1000),"")</f>
        <v>#VALUE!</v>
      </c>
      <c r="RB149" s="88" t="e">
        <f>IF(SUM(RB$522:RB$523)=0,IF(RB144="","",RB144*('[7]Param-ARMS Data'!QW$726/100)*'[7]Param-ARMS Data'!QW$724*1000),"")</f>
        <v>#VALUE!</v>
      </c>
      <c r="RC149" s="88">
        <f>IF(SUM(RC$522:RC$523)=0,IF(RC144="","",RC144*('[7]Param-ARMS Data'!QX$726/100)*'[7]Param-ARMS Data'!QX$724*1000),"")</f>
        <v>332.81727720000004</v>
      </c>
      <c r="RD149" s="88" t="e">
        <f>IF(SUM(RD$522:RD$523)=0,IF(RD144="","",RD144*('[7]Param-ARMS Data'!QY$726/100)*'[7]Param-ARMS Data'!QY$724*1000),"")</f>
        <v>#VALUE!</v>
      </c>
      <c r="RE149" s="88">
        <f>IF(SUM(RE$522:RE$523)=0,IF(RE144="","",RE144*('[7]Param-ARMS Data'!QZ$726/100)*'[7]Param-ARMS Data'!QZ$724*1000),"")</f>
        <v>371.69209439999997</v>
      </c>
      <c r="RF149" s="88" t="e">
        <f>IF(SUM(RF$522:RF$523)=0,IF(RF144="","",RF144*('[7]Param-ARMS Data'!RA$726/100)*'[7]Param-ARMS Data'!RA$724*1000),"")</f>
        <v>#VALUE!</v>
      </c>
      <c r="RG149" s="88">
        <f>IF(SUM(RG$522:RG$523)=0,IF(RG144="","",RG144*('[7]Param-ARMS Data'!RB$726/100)*'[7]Param-ARMS Data'!RB$724*1000),"")</f>
        <v>246.88443624999996</v>
      </c>
      <c r="RH149" s="88" t="e">
        <f>IF(SUM(RH$522:RH$523)=0,IF(RH144="","",RH144*('[7]Param-ARMS Data'!RC$726/100)*'[7]Param-ARMS Data'!RC$724*1000),"")</f>
        <v>#VALUE!</v>
      </c>
      <c r="RI149" s="88" t="e">
        <f>IF(SUM(RI$522:RI$523)=0,IF(RI144="","",RI144*('[7]Param-ARMS Data'!RD$726/100)*'[7]Param-ARMS Data'!RD$724*1000),"")</f>
        <v>#VALUE!</v>
      </c>
      <c r="RJ149" s="88" t="e">
        <f>IF(SUM(RJ$522:RJ$523)=0,IF(RJ144="","",RJ144*('[7]Param-ARMS Data'!RE$726/100)*'[7]Param-ARMS Data'!RE$724*1000),"")</f>
        <v>#VALUE!</v>
      </c>
      <c r="RK149" s="88">
        <f>IF(SUM(RK$522:RK$523)=0,IF(RK144="","",RK144*('[7]Param-ARMS Data'!RF$726/100)*'[7]Param-ARMS Data'!RF$724*1000),"")</f>
        <v>1444.3232387500002</v>
      </c>
      <c r="RL149" s="88" t="e">
        <f>IF(SUM(RL$522:RL$523)=0,IF(RL144="","",RL144*('[7]Param-ARMS Data'!RG$726/100)*'[7]Param-ARMS Data'!RG$724*1000),"")</f>
        <v>#VALUE!</v>
      </c>
      <c r="RM149" s="88" t="str">
        <f>IF(SUM(RM$522:RM$523)=0,IF(RM144="","",RM144*('[7]Param-ARMS Data'!RH$726/100)*'[7]Param-ARMS Data'!RH$724*1000),"")</f>
        <v/>
      </c>
      <c r="RN149" s="88" t="str">
        <f>IF(SUM(RN$522:RN$523)=0,IF(RN144="","",RN144*('[7]Param-ARMS Data'!RI$726/100)*'[7]Param-ARMS Data'!RI$724*1000),"")</f>
        <v/>
      </c>
      <c r="RO149" s="88" t="str">
        <f>IF(SUM(RO$522:RO$523)=0,IF(RO144="","",RO144*('[7]Param-ARMS Data'!RJ$726/100)*'[7]Param-ARMS Data'!RJ$724*1000),"")</f>
        <v/>
      </c>
      <c r="RP149" s="88" t="str">
        <f>IF(SUM(RP$522:RP$523)=0,IF(RP144="","",RP144*('[7]Param-ARMS Data'!RK$726/100)*'[7]Param-ARMS Data'!RK$724*1000),"")</f>
        <v/>
      </c>
      <c r="RQ149" s="88" t="str">
        <f>IF(SUM(RQ$522:RQ$523)=0,IF(RQ144="","",RQ144*('[7]Param-ARMS Data'!RL$726/100)*'[7]Param-ARMS Data'!RL$724*1000),"")</f>
        <v/>
      </c>
    </row>
    <row r="150" spans="4:485" s="39" customFormat="1">
      <c r="D150" s="88"/>
      <c r="F150" s="88"/>
      <c r="G150" s="88"/>
      <c r="H150" s="88"/>
      <c r="I150" s="88"/>
      <c r="S150" s="88" t="s">
        <v>2117</v>
      </c>
      <c r="T150" s="88">
        <f>IF(SUM(T$522:T$523)=0,IF(T145="","",T145*('[7]Param-ARMS Data'!O$726/100)*'[7]Param-ARMS Data'!O$724*1000),"")</f>
        <v>3389.0250900000001</v>
      </c>
      <c r="U150" s="88">
        <f>IF(SUM(U$522:U$523)=0,IF(U145="","",U145*('[7]Param-ARMS Data'!P$726/100)*'[7]Param-ARMS Data'!P$724*1000),"")</f>
        <v>9536.7993679500014</v>
      </c>
      <c r="V150" s="88">
        <f>IF(SUM(V$522:V$523)=0,IF(V145="","",V145*('[7]Param-ARMS Data'!Q$726/100)*'[7]Param-ARMS Data'!Q$724*1000),"")</f>
        <v>730.30464960000006</v>
      </c>
      <c r="W150" s="88">
        <f>IF(SUM(W$522:W$523)=0,IF(W145="","",W145*('[7]Param-ARMS Data'!R$726/100)*'[7]Param-ARMS Data'!R$724*1000),"")</f>
        <v>1853.2088440000002</v>
      </c>
      <c r="X150" s="88">
        <f>IF(SUM(X$522:X$523)=0,IF(X145="","",X145*('[7]Param-ARMS Data'!S$726/100)*'[7]Param-ARMS Data'!S$724*1000),"")</f>
        <v>287.50644240000003</v>
      </c>
      <c r="Y150" s="88">
        <f>IF(SUM(Y$522:Y$523)=0,IF(Y145="","",Y145*('[7]Param-ARMS Data'!T$726/100)*'[7]Param-ARMS Data'!T$724*1000),"")</f>
        <v>1333.8401517000002</v>
      </c>
      <c r="Z150" s="88">
        <f>IF(SUM(Z$522:Z$523)=0,IF(Z145="","",Z145*('[7]Param-ARMS Data'!U$726/100)*'[7]Param-ARMS Data'!U$724*1000),"")</f>
        <v>4180.8549575000006</v>
      </c>
      <c r="AA150" s="88" t="e">
        <f>IF(SUM(AA$522:AA$523)=0,IF(AA145="","",AA145*('[7]Param-ARMS Data'!V$726/100)*'[7]Param-ARMS Data'!V$724*1000),"")</f>
        <v>#VALUE!</v>
      </c>
      <c r="AB150" s="88">
        <f>IF(SUM(AB$522:AB$523)=0,IF(AB145="","",AB145*('[7]Param-ARMS Data'!W$726/100)*'[7]Param-ARMS Data'!W$724*1000),"")</f>
        <v>2143.0662864000001</v>
      </c>
      <c r="AC150" s="88">
        <f>IF(SUM(AC$522:AC$523)=0,IF(AC145="","",AC145*('[7]Param-ARMS Data'!X$726/100)*'[7]Param-ARMS Data'!X$724*1000),"")</f>
        <v>488.2974992</v>
      </c>
      <c r="AD150" s="88">
        <f>IF(SUM(AD$522:AD$523)=0,IF(AD145="","",AD145*('[7]Param-ARMS Data'!Y$726/100)*'[7]Param-ARMS Data'!Y$724*1000),"")</f>
        <v>10164.4067624</v>
      </c>
      <c r="AE150" s="88" t="e">
        <f>IF(SUM(AE$522:AE$523)=0,IF(AE145="","",AE145*('[7]Param-ARMS Data'!Z$726/100)*'[7]Param-ARMS Data'!Z$724*1000),"")</f>
        <v>#VALUE!</v>
      </c>
      <c r="AF150" s="88" t="e">
        <f>IF(SUM(AF$522:AF$523)=0,IF(AF145="","",AF145*('[7]Param-ARMS Data'!AA$726/100)*'[7]Param-ARMS Data'!AA$724*1000),"")</f>
        <v>#VALUE!</v>
      </c>
      <c r="AG150" s="88" t="e">
        <f>IF(SUM(AG$522:AG$523)=0,IF(AG145="","",AG145*('[7]Param-ARMS Data'!AB$726/100)*'[7]Param-ARMS Data'!AB$724*1000),"")</f>
        <v>#VALUE!</v>
      </c>
      <c r="AH150" s="88" t="e">
        <f>IF(SUM(AH$522:AH$523)=0,IF(AH145="","",AH145*('[7]Param-ARMS Data'!AC$726/100)*'[7]Param-ARMS Data'!AC$724*1000),"")</f>
        <v>#VALUE!</v>
      </c>
      <c r="AI150" s="88" t="e">
        <f>IF(SUM(AI$522:AI$523)=0,IF(AI145="","",AI145*('[7]Param-ARMS Data'!AD$726/100)*'[7]Param-ARMS Data'!AD$724*1000),"")</f>
        <v>#VALUE!</v>
      </c>
      <c r="AJ150" s="88" t="e">
        <f>IF(SUM(AJ$522:AJ$523)=0,IF(AJ145="","",AJ145*('[7]Param-ARMS Data'!AE$726/100)*'[7]Param-ARMS Data'!AE$724*1000),"")</f>
        <v>#VALUE!</v>
      </c>
      <c r="AK150" s="88" t="e">
        <f>IF(SUM(AK$522:AK$523)=0,IF(AK145="","",AK145*('[7]Param-ARMS Data'!AF$726/100)*'[7]Param-ARMS Data'!AF$724*1000),"")</f>
        <v>#VALUE!</v>
      </c>
      <c r="AL150" s="88" t="e">
        <f>IF(SUM(AL$522:AL$523)=0,IF(AL145="","",AL145*('[7]Param-ARMS Data'!AG$726/100)*'[7]Param-ARMS Data'!AG$724*1000),"")</f>
        <v>#VALUE!</v>
      </c>
      <c r="AM150" s="88" t="e">
        <f>IF(SUM(AM$522:AM$523)=0,IF(AM145="","",AM145*('[7]Param-ARMS Data'!AH$726/100)*'[7]Param-ARMS Data'!AH$724*1000),"")</f>
        <v>#VALUE!</v>
      </c>
      <c r="AN150" s="88" t="e">
        <f>IF(SUM(AN$522:AN$523)=0,IF(AN145="","",AN145*('[7]Param-ARMS Data'!AI$726/100)*'[7]Param-ARMS Data'!AI$724*1000),"")</f>
        <v>#VALUE!</v>
      </c>
      <c r="AO150" s="88">
        <f>IF(SUM(AO$522:AO$523)=0,IF(AO145="","",AO145*('[7]Param-ARMS Data'!AJ$726/100)*'[7]Param-ARMS Data'!AJ$724*1000),"")</f>
        <v>344.91943620000001</v>
      </c>
      <c r="AP150" s="88">
        <f>IF(SUM(AP$522:AP$523)=0,IF(AP145="","",AP145*('[7]Param-ARMS Data'!AK$726/100)*'[7]Param-ARMS Data'!AK$724*1000),"")</f>
        <v>2292.9629897999994</v>
      </c>
      <c r="AQ150" s="88">
        <f>IF(SUM(AQ$522:AQ$523)=0,IF(AQ145="","",AQ145*('[7]Param-ARMS Data'!AL$726/100)*'[7]Param-ARMS Data'!AL$724*1000),"")</f>
        <v>2000.7164100000002</v>
      </c>
      <c r="AR150" s="88">
        <f>IF(SUM(AR$522:AR$523)=0,IF(AR145="","",AR145*('[7]Param-ARMS Data'!AM$726/100)*'[7]Param-ARMS Data'!AM$724*1000),"")</f>
        <v>10604.201655599998</v>
      </c>
      <c r="AS150" s="88" t="e">
        <f>IF(SUM(AS$522:AS$523)=0,IF(AS145="","",AS145*('[7]Param-ARMS Data'!AN$726/100)*'[7]Param-ARMS Data'!AN$724*1000),"")</f>
        <v>#VALUE!</v>
      </c>
      <c r="AT150" s="88">
        <f>IF(SUM(AT$522:AT$523)=0,IF(AT145="","",AT145*('[7]Param-ARMS Data'!AO$726/100)*'[7]Param-ARMS Data'!AO$724*1000),"")</f>
        <v>228.05069499999999</v>
      </c>
      <c r="AU150" s="88">
        <f>IF(SUM(AU$522:AU$523)=0,IF(AU145="","",AU145*('[7]Param-ARMS Data'!AP$726/100)*'[7]Param-ARMS Data'!AP$724*1000),"")</f>
        <v>3178.2677465000011</v>
      </c>
      <c r="AV150" s="88">
        <f>IF(SUM(AV$522:AV$523)=0,IF(AV145="","",AV145*('[7]Param-ARMS Data'!AQ$726/100)*'[7]Param-ARMS Data'!AQ$724*1000),"")</f>
        <v>10277.3516447</v>
      </c>
      <c r="AW150" s="88">
        <f>IF(SUM(AW$522:AW$523)=0,IF(AW145="","",AW145*('[7]Param-ARMS Data'!AR$726/100)*'[7]Param-ARMS Data'!AR$724*1000),"")</f>
        <v>431.3576452499999</v>
      </c>
      <c r="AX150" s="88">
        <f>IF(SUM(AX$522:AX$523)=0,IF(AX145="","",AX145*('[7]Param-ARMS Data'!AS$726/100)*'[7]Param-ARMS Data'!AS$724*1000),"")</f>
        <v>3252.7267039000003</v>
      </c>
      <c r="AY150" s="88">
        <f>IF(SUM(AY$522:AY$523)=0,IF(AY145="","",AY145*('[7]Param-ARMS Data'!AT$726/100)*'[7]Param-ARMS Data'!AT$724*1000),"")</f>
        <v>1275.2221107999999</v>
      </c>
      <c r="AZ150" s="88">
        <f>IF(SUM(AZ$522:AZ$523)=0,IF(AZ145="","",AZ145*('[7]Param-ARMS Data'!AU$726/100)*'[7]Param-ARMS Data'!AU$724*1000),"")</f>
        <v>2281.0078033499999</v>
      </c>
      <c r="BA150" s="88">
        <f>IF(SUM(BA$522:BA$523)=0,IF(BA145="","",BA145*('[7]Param-ARMS Data'!AV$726/100)*'[7]Param-ARMS Data'!AV$724*1000),"")</f>
        <v>4130.7966224000002</v>
      </c>
      <c r="BB150" s="88">
        <f>IF(SUM(BB$522:BB$523)=0,IF(BB145="","",BB145*('[7]Param-ARMS Data'!AW$726/100)*'[7]Param-ARMS Data'!AW$724*1000),"")</f>
        <v>1495.1829365999999</v>
      </c>
      <c r="BC150" s="88" t="e">
        <f>IF(SUM(BC$522:BC$523)=0,IF(BC145="","",BC145*('[7]Param-ARMS Data'!AX$726/100)*'[7]Param-ARMS Data'!AX$724*1000),"")</f>
        <v>#VALUE!</v>
      </c>
      <c r="BD150" s="88">
        <f>IF(SUM(BD$522:BD$523)=0,IF(BD145="","",BD145*('[7]Param-ARMS Data'!AY$726/100)*'[7]Param-ARMS Data'!AY$724*1000),"")</f>
        <v>8480.9723531</v>
      </c>
      <c r="BE150" s="88">
        <f>IF(SUM(BE$522:BE$523)=0,IF(BE145="","",BE145*('[7]Param-ARMS Data'!AZ$726/100)*'[7]Param-ARMS Data'!AZ$724*1000),"")</f>
        <v>352.99412475000008</v>
      </c>
      <c r="BF150" s="88">
        <f>IF(SUM(BF$522:BF$523)=0,IF(BF145="","",BF145*('[7]Param-ARMS Data'!BA$726/100)*'[7]Param-ARMS Data'!BA$724*1000),"")</f>
        <v>4777.9104771000002</v>
      </c>
      <c r="BG150" s="88">
        <f>IF(SUM(BG$522:BG$523)=0,IF(BG145="","",BG145*('[7]Param-ARMS Data'!BB$726/100)*'[7]Param-ARMS Data'!BB$724*1000),"")</f>
        <v>4193.4697050000004</v>
      </c>
      <c r="BH150" s="88">
        <f>IF(SUM(BH$522:BH$523)=0,IF(BH145="","",BH145*('[7]Param-ARMS Data'!BC$726/100)*'[7]Param-ARMS Data'!BC$724*1000),"")</f>
        <v>10809.961761500001</v>
      </c>
      <c r="BI150" s="88">
        <f>IF(SUM(BI$522:BI$523)=0,IF(BI145="","",BI145*('[7]Param-ARMS Data'!BD$726/100)*'[7]Param-ARMS Data'!BD$724*1000),"")</f>
        <v>882.48614889999988</v>
      </c>
      <c r="BJ150" s="88">
        <f>IF(SUM(BJ$522:BJ$523)=0,IF(BJ145="","",BJ145*('[7]Param-ARMS Data'!BE$726/100)*'[7]Param-ARMS Data'!BE$724*1000),"")</f>
        <v>307.378716</v>
      </c>
      <c r="BK150" s="88">
        <f>IF(SUM(BK$522:BK$523)=0,IF(BK145="","",BK145*('[7]Param-ARMS Data'!BF$726/100)*'[7]Param-ARMS Data'!BF$724*1000),"")</f>
        <v>1249.5902463000002</v>
      </c>
      <c r="BL150" s="88">
        <f>IF(SUM(BL$522:BL$523)=0,IF(BL145="","",BL145*('[7]Param-ARMS Data'!BG$726/100)*'[7]Param-ARMS Data'!BG$724*1000),"")</f>
        <v>8623.1793207999981</v>
      </c>
      <c r="BM150" s="88">
        <f>IF(SUM(BM$522:BM$523)=0,IF(BM145="","",BM145*('[7]Param-ARMS Data'!BH$726/100)*'[7]Param-ARMS Data'!BH$724*1000),"")</f>
        <v>646.66740919999995</v>
      </c>
      <c r="BN150" s="88">
        <f>IF(SUM(BN$522:BN$523)=0,IF(BN145="","",BN145*('[7]Param-ARMS Data'!BI$726/100)*'[7]Param-ARMS Data'!BI$724*1000),"")</f>
        <v>2276.6574359000001</v>
      </c>
      <c r="BO150" s="88" t="e">
        <f>IF(SUM(BO$522:BO$523)=0,IF(BO145="","",BO145*('[7]Param-ARMS Data'!BJ$726/100)*'[7]Param-ARMS Data'!BJ$724*1000),"")</f>
        <v>#VALUE!</v>
      </c>
      <c r="BP150" s="88">
        <f>IF(SUM(BP$522:BP$523)=0,IF(BP145="","",BP145*('[7]Param-ARMS Data'!BK$726/100)*'[7]Param-ARMS Data'!BK$724*1000),"")</f>
        <v>2916.3085921500001</v>
      </c>
      <c r="BQ150" s="88">
        <f>IF(SUM(BQ$522:BQ$523)=0,IF(BQ145="","",BQ145*('[7]Param-ARMS Data'!BL$726/100)*'[7]Param-ARMS Data'!BL$724*1000),"")</f>
        <v>1382.98648215</v>
      </c>
      <c r="BR150" s="88">
        <f>IF(SUM(BR$522:BR$523)=0,IF(BR145="","",BR145*('[7]Param-ARMS Data'!BM$726/100)*'[7]Param-ARMS Data'!BM$724*1000),"")</f>
        <v>421.15238445</v>
      </c>
      <c r="BS150" s="88">
        <f>IF(SUM(BS$522:BS$523)=0,IF(BS145="","",BS145*('[7]Param-ARMS Data'!BN$726/100)*'[7]Param-ARMS Data'!BN$724*1000),"")</f>
        <v>8225.5202910000025</v>
      </c>
      <c r="BT150" s="88">
        <f>IF(SUM(BT$522:BT$523)=0,IF(BT145="","",BT145*('[7]Param-ARMS Data'!BO$726/100)*'[7]Param-ARMS Data'!BO$724*1000),"")</f>
        <v>425.40379399999995</v>
      </c>
      <c r="BU150" s="88">
        <f>IF(SUM(BU$522:BU$523)=0,IF(BU145="","",BU145*('[7]Param-ARMS Data'!BP$726/100)*'[7]Param-ARMS Data'!BP$724*1000),"")</f>
        <v>1766.129878</v>
      </c>
      <c r="BV150" s="88">
        <f>IF(SUM(BV$522:BV$523)=0,IF(BV145="","",BV145*('[7]Param-ARMS Data'!BQ$726/100)*'[7]Param-ARMS Data'!BQ$724*1000),"")</f>
        <v>2576.7577654000006</v>
      </c>
      <c r="BW150" s="88">
        <f>IF(SUM(BW$522:BW$523)=0,IF(BW145="","",BW145*('[7]Param-ARMS Data'!BR$726/100)*'[7]Param-ARMS Data'!BR$724*1000),"")</f>
        <v>12983.762090699998</v>
      </c>
      <c r="BX150" s="88" t="e">
        <f>IF(SUM(BX$522:BX$523)=0,IF(BX145="","",BX145*('[7]Param-ARMS Data'!BS$726/100)*'[7]Param-ARMS Data'!BS$724*1000),"")</f>
        <v>#VALUE!</v>
      </c>
      <c r="BY150" s="88">
        <f>IF(SUM(BY$522:BY$523)=0,IF(BY145="","",BY145*('[7]Param-ARMS Data'!BT$726/100)*'[7]Param-ARMS Data'!BT$724*1000),"")</f>
        <v>172.21160685000001</v>
      </c>
      <c r="BZ150" s="88">
        <f>IF(SUM(BZ$522:BZ$523)=0,IF(BZ145="","",BZ145*('[7]Param-ARMS Data'!BU$726/100)*'[7]Param-ARMS Data'!BU$724*1000),"")</f>
        <v>2165.19116205</v>
      </c>
      <c r="CA150" s="88">
        <f>IF(SUM(CA$522:CA$523)=0,IF(CA145="","",CA145*('[7]Param-ARMS Data'!BV$726/100)*'[7]Param-ARMS Data'!BV$724*1000),"")</f>
        <v>4482.214217499999</v>
      </c>
      <c r="CB150" s="88">
        <f>IF(SUM(CB$522:CB$523)=0,IF(CB145="","",CB145*('[7]Param-ARMS Data'!BW$726/100)*'[7]Param-ARMS Data'!BW$724*1000),"")</f>
        <v>985.61024699999996</v>
      </c>
      <c r="CC150" s="88">
        <f>IF(SUM(CC$522:CC$523)=0,IF(CC145="","",CC145*('[7]Param-ARMS Data'!BX$726/100)*'[7]Param-ARMS Data'!BX$724*1000),"")</f>
        <v>1186.8588165000001</v>
      </c>
      <c r="CD150" s="88">
        <f>IF(SUM(CD$522:CD$523)=0,IF(CD145="","",CD145*('[7]Param-ARMS Data'!BY$726/100)*'[7]Param-ARMS Data'!BY$724*1000),"")</f>
        <v>3681.5294240999997</v>
      </c>
      <c r="CE150" s="88">
        <f>IF(SUM(CE$522:CE$523)=0,IF(CE145="","",CE145*('[7]Param-ARMS Data'!BZ$726/100)*'[7]Param-ARMS Data'!BZ$724*1000),"")</f>
        <v>587.4968070000001</v>
      </c>
      <c r="CF150" s="88">
        <f>IF(SUM(CF$522:CF$523)=0,IF(CF145="","",CF145*('[7]Param-ARMS Data'!CA$726/100)*'[7]Param-ARMS Data'!CA$724*1000),"")</f>
        <v>408.2083872</v>
      </c>
      <c r="CG150" s="88">
        <f>IF(SUM(CG$522:CG$523)=0,IF(CG145="","",CG145*('[7]Param-ARMS Data'!CB$726/100)*'[7]Param-ARMS Data'!CB$724*1000),"")</f>
        <v>3622.9200862500002</v>
      </c>
      <c r="CH150" s="88">
        <f>IF(SUM(CH$522:CH$523)=0,IF(CH145="","",CH145*('[7]Param-ARMS Data'!CC$726/100)*'[7]Param-ARMS Data'!CC$724*1000),"")</f>
        <v>5845.5741689999995</v>
      </c>
      <c r="CI150" s="88">
        <f>IF(SUM(CI$522:CI$523)=0,IF(CI145="","",CI145*('[7]Param-ARMS Data'!CD$726/100)*'[7]Param-ARMS Data'!CD$724*1000),"")</f>
        <v>403.25503125</v>
      </c>
      <c r="CJ150" s="88" t="e">
        <f>IF(SUM(CJ$522:CJ$523)=0,IF(CJ145="","",CJ145*('[7]Param-ARMS Data'!CE$726/100)*'[7]Param-ARMS Data'!CE$724*1000),"")</f>
        <v>#VALUE!</v>
      </c>
      <c r="CK150" s="88">
        <f>IF(SUM(CK$522:CK$523)=0,IF(CK145="","",CK145*('[7]Param-ARMS Data'!CF$726/100)*'[7]Param-ARMS Data'!CF$724*1000),"")</f>
        <v>6243.5893473999995</v>
      </c>
      <c r="CL150" s="88">
        <f>IF(SUM(CL$522:CL$523)=0,IF(CL145="","",CL145*('[7]Param-ARMS Data'!CG$726/100)*'[7]Param-ARMS Data'!CG$724*1000),"")</f>
        <v>1221.7095000499999</v>
      </c>
      <c r="CM150" s="88">
        <f>IF(SUM(CM$522:CM$523)=0,IF(CM145="","",CM145*('[7]Param-ARMS Data'!CH$726/100)*'[7]Param-ARMS Data'!CH$724*1000),"")</f>
        <v>340.53278940000001</v>
      </c>
      <c r="CN150" s="88">
        <f>IF(SUM(CN$522:CN$523)=0,IF(CN145="","",CN145*('[7]Param-ARMS Data'!CI$726/100)*'[7]Param-ARMS Data'!CI$724*1000),"")</f>
        <v>3368.7120343499996</v>
      </c>
      <c r="CO150" s="88">
        <f>IF(SUM(CO$522:CO$523)=0,IF(CO145="","",CO145*('[7]Param-ARMS Data'!CJ$726/100)*'[7]Param-ARMS Data'!CJ$724*1000),"")</f>
        <v>2246.5216704999998</v>
      </c>
      <c r="CP150" s="88">
        <f>IF(SUM(CP$522:CP$523)=0,IF(CP145="","",CP145*('[7]Param-ARMS Data'!CK$726/100)*'[7]Param-ARMS Data'!CK$724*1000),"")</f>
        <v>9114.400998000001</v>
      </c>
      <c r="CQ150" s="88">
        <f>IF(SUM(CQ$522:CQ$523)=0,IF(CQ145="","",CQ145*('[7]Param-ARMS Data'!CL$726/100)*'[7]Param-ARMS Data'!CL$724*1000),"")</f>
        <v>543.95256465</v>
      </c>
      <c r="CR150" s="88">
        <f>IF(SUM(CR$522:CR$523)=0,IF(CR145="","",CR145*('[7]Param-ARMS Data'!CM$726/100)*'[7]Param-ARMS Data'!CM$724*1000),"")</f>
        <v>795.95527819999984</v>
      </c>
      <c r="CS150" s="88">
        <f>IF(SUM(CS$522:CS$523)=0,IF(CS145="","",CS145*('[7]Param-ARMS Data'!CN$726/100)*'[7]Param-ARMS Data'!CN$724*1000),"")</f>
        <v>2466.2323228000005</v>
      </c>
      <c r="CT150" s="88">
        <f>IF(SUM(CT$522:CT$523)=0,IF(CT145="","",CT145*('[7]Param-ARMS Data'!CO$726/100)*'[7]Param-ARMS Data'!CO$724*1000),"")</f>
        <v>8642.0341828000001</v>
      </c>
      <c r="CU150" s="88">
        <f>IF(SUM(CU$522:CU$523)=0,IF(CU145="","",CU145*('[7]Param-ARMS Data'!CP$726/100)*'[7]Param-ARMS Data'!CP$724*1000),"")</f>
        <v>1557.8611716500002</v>
      </c>
      <c r="CV150" s="88">
        <f>IF(SUM(CV$522:CV$523)=0,IF(CV145="","",CV145*('[7]Param-ARMS Data'!CQ$726/100)*'[7]Param-ARMS Data'!CQ$724*1000),"")</f>
        <v>1397.6269466000001</v>
      </c>
      <c r="CW150" s="88">
        <f>IF(SUM(CW$522:CW$523)=0,IF(CW145="","",CW145*('[7]Param-ARMS Data'!CR$726/100)*'[7]Param-ARMS Data'!CR$724*1000),"")</f>
        <v>3614.4360549000003</v>
      </c>
      <c r="CX150" s="88">
        <f>IF(SUM(CX$522:CX$523)=0,IF(CX145="","",CX145*('[7]Param-ARMS Data'!CS$726/100)*'[7]Param-ARMS Data'!CS$724*1000),"")</f>
        <v>498.45488159999996</v>
      </c>
      <c r="CY150" s="88">
        <f>IF(SUM(CY$522:CY$523)=0,IF(CY145="","",CY145*('[7]Param-ARMS Data'!CT$726/100)*'[7]Param-ARMS Data'!CT$724*1000),"")</f>
        <v>409.14940459999991</v>
      </c>
      <c r="CZ150" s="88">
        <f>IF(SUM(CZ$522:CZ$523)=0,IF(CZ145="","",CZ145*('[7]Param-ARMS Data'!CU$726/100)*'[7]Param-ARMS Data'!CU$724*1000),"")</f>
        <v>2260.7015034999999</v>
      </c>
      <c r="DA150" s="88">
        <f>IF(SUM(DA$522:DA$523)=0,IF(DA145="","",DA145*('[7]Param-ARMS Data'!CV$726/100)*'[7]Param-ARMS Data'!CV$724*1000),"")</f>
        <v>4560.0831360000002</v>
      </c>
      <c r="DB150" s="88">
        <f>IF(SUM(DB$522:DB$523)=0,IF(DB145="","",DB145*('[7]Param-ARMS Data'!CW$726/100)*'[7]Param-ARMS Data'!CW$724*1000),"")</f>
        <v>1077.6156228</v>
      </c>
      <c r="DC150" s="88" t="e">
        <f>IF(SUM(DC$522:DC$523)=0,IF(DC145="","",DC145*('[7]Param-ARMS Data'!CX$726/100)*'[7]Param-ARMS Data'!CX$724*1000),"")</f>
        <v>#VALUE!</v>
      </c>
      <c r="DD150" s="88">
        <f>IF(SUM(DD$522:DD$523)=0,IF(DD145="","",DD145*('[7]Param-ARMS Data'!CY$726/100)*'[7]Param-ARMS Data'!CY$724*1000),"")</f>
        <v>7810.2881885000015</v>
      </c>
      <c r="DE150" s="88">
        <f>IF(SUM(DE$522:DE$523)=0,IF(DE145="","",DE145*('[7]Param-ARMS Data'!CZ$726/100)*'[7]Param-ARMS Data'!CZ$724*1000),"")</f>
        <v>673.80499999999995</v>
      </c>
      <c r="DF150" s="88">
        <f>IF(SUM(DF$522:DF$523)=0,IF(DF145="","",DF145*('[7]Param-ARMS Data'!DA$726/100)*'[7]Param-ARMS Data'!DA$724*1000),"")</f>
        <v>341.77950000000004</v>
      </c>
      <c r="DG150" s="88">
        <f>IF(SUM(DG$522:DG$523)=0,IF(DG145="","",DG145*('[7]Param-ARMS Data'!DB$726/100)*'[7]Param-ARMS Data'!DB$724*1000),"")</f>
        <v>3417.0399999999995</v>
      </c>
      <c r="DH150" s="88">
        <f>IF(SUM(DH$522:DH$523)=0,IF(DH145="","",DH145*('[7]Param-ARMS Data'!DC$726/100)*'[7]Param-ARMS Data'!DC$724*1000),"")</f>
        <v>3347.6600000000003</v>
      </c>
      <c r="DI150" s="88">
        <f>IF(SUM(DI$522:DI$523)=0,IF(DI145="","",DI145*('[7]Param-ARMS Data'!DD$726/100)*'[7]Param-ARMS Data'!DD$724*1000),"")</f>
        <v>9091.2000000000007</v>
      </c>
      <c r="DJ150" s="88">
        <f>IF(SUM(DJ$522:DJ$523)=0,IF(DJ145="","",DJ145*('[7]Param-ARMS Data'!DE$726/100)*'[7]Param-ARMS Data'!DE$724*1000),"")</f>
        <v>1165.4450000000002</v>
      </c>
      <c r="DK150" s="88">
        <f>IF(SUM(DK$522:DK$523)=0,IF(DK145="","",DK145*('[7]Param-ARMS Data'!DF$726/100)*'[7]Param-ARMS Data'!DF$724*1000),"")</f>
        <v>680.3125</v>
      </c>
      <c r="DL150" s="88">
        <f>IF(SUM(DL$522:DL$523)=0,IF(DL145="","",DL145*('[7]Param-ARMS Data'!DG$726/100)*'[7]Param-ARMS Data'!DG$724*1000),"")</f>
        <v>2412.4499999999998</v>
      </c>
      <c r="DM150" s="88">
        <f>IF(SUM(DM$522:DM$523)=0,IF(DM145="","",DM145*('[7]Param-ARMS Data'!DH$726/100)*'[7]Param-ARMS Data'!DH$724*1000),"")</f>
        <v>5639.25</v>
      </c>
      <c r="DN150" s="88">
        <f>IF(SUM(DN$522:DN$523)=0,IF(DN145="","",DN145*('[7]Param-ARMS Data'!DI$726/100)*'[7]Param-ARMS Data'!DI$724*1000),"")</f>
        <v>1054.9299999999998</v>
      </c>
      <c r="DO150" s="88">
        <f>IF(SUM(DO$522:DO$523)=0,IF(DO145="","",DO145*('[7]Param-ARMS Data'!DJ$726/100)*'[7]Param-ARMS Data'!DJ$724*1000),"")</f>
        <v>1962.2250000000004</v>
      </c>
      <c r="DP150" s="88">
        <f>IF(SUM(DP$522:DP$523)=0,IF(DP145="","",DP145*('[7]Param-ARMS Data'!DK$726/100)*'[7]Param-ARMS Data'!DK$724*1000),"")</f>
        <v>3237.201</v>
      </c>
      <c r="DQ150" s="88">
        <f>IF(SUM(DQ$522:DQ$523)=0,IF(DQ145="","",DQ145*('[7]Param-ARMS Data'!DL$726/100)*'[7]Param-ARMS Data'!DL$724*1000),"")</f>
        <v>633.71249999999998</v>
      </c>
      <c r="DR150" s="88" t="e">
        <f>IF(SUM(DR$522:DR$523)=0,IF(DR145="","",DR145*('[7]Param-ARMS Data'!DM$726/100)*'[7]Param-ARMS Data'!DM$724*1000),"")</f>
        <v>#VALUE!</v>
      </c>
      <c r="DS150" s="88">
        <f>IF(SUM(DS$522:DS$523)=0,IF(DS145="","",DS145*('[7]Param-ARMS Data'!DN$726/100)*'[7]Param-ARMS Data'!DN$724*1000),"")</f>
        <v>2531.4375000000005</v>
      </c>
      <c r="DT150" s="88">
        <f>IF(SUM(DT$522:DT$523)=0,IF(DT145="","",DT145*('[7]Param-ARMS Data'!DO$726/100)*'[7]Param-ARMS Data'!DO$724*1000),"")</f>
        <v>3632.9175</v>
      </c>
      <c r="DU150" s="88">
        <f>IF(SUM(DU$522:DU$523)=0,IF(DU145="","",DU145*('[7]Param-ARMS Data'!DP$726/100)*'[7]Param-ARMS Data'!DP$724*1000),"")</f>
        <v>1298.0650000000001</v>
      </c>
      <c r="DV150" s="88" t="e">
        <f>IF(SUM(DV$522:DV$523)=0,IF(DV145="","",DV145*('[7]Param-ARMS Data'!DQ$726/100)*'[7]Param-ARMS Data'!DQ$724*1000),"")</f>
        <v>#VALUE!</v>
      </c>
      <c r="DW150" s="88">
        <f>IF(SUM(DW$522:DW$523)=0,IF(DW145="","",DW145*('[7]Param-ARMS Data'!DR$726/100)*'[7]Param-ARMS Data'!DR$724*1000),"")</f>
        <v>9170.7300000000014</v>
      </c>
      <c r="DX150" s="88" t="e">
        <f>IF(SUM(DX$522:DX$523)=0,IF(DX145="","",DX145*('[7]Param-ARMS Data'!DS$726/100)*'[7]Param-ARMS Data'!DS$724*1000),"")</f>
        <v>#VALUE!</v>
      </c>
      <c r="DY150" s="88" t="e">
        <f>IF(SUM(DY$522:DY$523)=0,IF(DY145="","",DY145*('[7]Param-ARMS Data'!DT$726/100)*'[7]Param-ARMS Data'!DT$724*1000),"")</f>
        <v>#VALUE!</v>
      </c>
      <c r="DZ150" s="88" t="e">
        <f>IF(SUM(DZ$522:DZ$523)=0,IF(DZ145="","",DZ145*('[7]Param-ARMS Data'!DU$726/100)*'[7]Param-ARMS Data'!DU$724*1000),"")</f>
        <v>#VALUE!</v>
      </c>
      <c r="EA150" s="88" t="e">
        <f>IF(SUM(EA$522:EA$523)=0,IF(EA145="","",EA145*('[7]Param-ARMS Data'!DV$726/100)*'[7]Param-ARMS Data'!DV$724*1000),"")</f>
        <v>#VALUE!</v>
      </c>
      <c r="EB150" s="88" t="e">
        <f>IF(SUM(EB$522:EB$523)=0,IF(EB145="","",EB145*('[7]Param-ARMS Data'!DW$726/100)*'[7]Param-ARMS Data'!DW$724*1000),"")</f>
        <v>#VALUE!</v>
      </c>
      <c r="EC150" s="88" t="e">
        <f>IF(SUM(EC$522:EC$523)=0,IF(EC145="","",EC145*('[7]Param-ARMS Data'!DX$726/100)*'[7]Param-ARMS Data'!DX$724*1000),"")</f>
        <v>#VALUE!</v>
      </c>
      <c r="ED150" s="88" t="e">
        <f>IF(SUM(ED$522:ED$523)=0,IF(ED145="","",ED145*('[7]Param-ARMS Data'!DY$726/100)*'[7]Param-ARMS Data'!DY$724*1000),"")</f>
        <v>#VALUE!</v>
      </c>
      <c r="EE150" s="88" t="e">
        <f>IF(SUM(EE$522:EE$523)=0,IF(EE145="","",EE145*('[7]Param-ARMS Data'!DZ$726/100)*'[7]Param-ARMS Data'!DZ$724*1000),"")</f>
        <v>#VALUE!</v>
      </c>
      <c r="EF150" s="88">
        <f>IF(SUM(EF$522:EF$523)=0,IF(EF145="","",EF145*('[7]Param-ARMS Data'!EA$726/100)*'[7]Param-ARMS Data'!EA$724*1000),"")</f>
        <v>393.42223245000008</v>
      </c>
      <c r="EG150" s="88">
        <f>IF(SUM(EG$522:EG$523)=0,IF(EG145="","",EG145*('[7]Param-ARMS Data'!EB$726/100)*'[7]Param-ARMS Data'!EB$724*1000),"")</f>
        <v>154.80403049999998</v>
      </c>
      <c r="EH150" s="88" t="e">
        <f>IF(SUM(EH$522:EH$523)=0,IF(EH145="","",EH145*('[7]Param-ARMS Data'!EC$726/100)*'[7]Param-ARMS Data'!EC$724*1000),"")</f>
        <v>#VALUE!</v>
      </c>
      <c r="EI150" s="88">
        <f>IF(SUM(EI$522:EI$523)=0,IF(EI145="","",EI145*('[7]Param-ARMS Data'!ED$726/100)*'[7]Param-ARMS Data'!ED$724*1000),"")</f>
        <v>1147.1052375000002</v>
      </c>
      <c r="EJ150" s="88">
        <f>IF(SUM(EJ$522:EJ$523)=0,IF(EJ145="","",EJ145*('[7]Param-ARMS Data'!EE$726/100)*'[7]Param-ARMS Data'!EE$724*1000),"")</f>
        <v>686.00977199999988</v>
      </c>
      <c r="EK150" s="88" t="e">
        <f>IF(SUM(EK$522:EK$523)=0,IF(EK145="","",EK145*('[7]Param-ARMS Data'!EF$726/100)*'[7]Param-ARMS Data'!EF$724*1000),"")</f>
        <v>#VALUE!</v>
      </c>
      <c r="EL150" s="88" t="e">
        <f>IF(SUM(EL$522:EL$523)=0,IF(EL145="","",EL145*('[7]Param-ARMS Data'!EG$726/100)*'[7]Param-ARMS Data'!EG$724*1000),"")</f>
        <v>#VALUE!</v>
      </c>
      <c r="EM150" s="88" t="e">
        <f>IF(SUM(EM$522:EM$523)=0,IF(EM145="","",EM145*('[7]Param-ARMS Data'!EH$726/100)*'[7]Param-ARMS Data'!EH$724*1000),"")</f>
        <v>#VALUE!</v>
      </c>
      <c r="EN150" s="88" t="e">
        <f>IF(SUM(EN$522:EN$523)=0,IF(EN145="","",EN145*('[7]Param-ARMS Data'!EI$726/100)*'[7]Param-ARMS Data'!EI$724*1000),"")</f>
        <v>#VALUE!</v>
      </c>
      <c r="EO150" s="88" t="e">
        <f>IF(SUM(EO$522:EO$523)=0,IF(EO145="","",EO145*('[7]Param-ARMS Data'!EJ$726/100)*'[7]Param-ARMS Data'!EJ$724*1000),"")</f>
        <v>#VALUE!</v>
      </c>
      <c r="EP150" s="88" t="e">
        <f>IF(SUM(EP$522:EP$523)=0,IF(EP145="","",EP145*('[7]Param-ARMS Data'!EK$726/100)*'[7]Param-ARMS Data'!EK$724*1000),"")</f>
        <v>#VALUE!</v>
      </c>
      <c r="EQ150" s="88">
        <f>IF(SUM(EQ$522:EQ$523)=0,IF(EQ145="","",EQ145*('[7]Param-ARMS Data'!EL$726/100)*'[7]Param-ARMS Data'!EL$724*1000),"")</f>
        <v>357.22504620000007</v>
      </c>
      <c r="ER150" s="88">
        <f>IF(SUM(ER$522:ER$523)=0,IF(ER145="","",ER145*('[7]Param-ARMS Data'!EM$726/100)*'[7]Param-ARMS Data'!EM$724*1000),"")</f>
        <v>147.37823280000001</v>
      </c>
      <c r="ES150" s="88">
        <f>IF(SUM(ES$522:ES$523)=0,IF(ES145="","",ES145*('[7]Param-ARMS Data'!EN$726/100)*'[7]Param-ARMS Data'!EN$724*1000),"")</f>
        <v>98.545617549999989</v>
      </c>
      <c r="ET150" s="88" t="e">
        <f>IF(SUM(ET$522:ET$523)=0,IF(ET145="","",ET145*('[7]Param-ARMS Data'!EO$726/100)*'[7]Param-ARMS Data'!EO$724*1000),"")</f>
        <v>#VALUE!</v>
      </c>
      <c r="EU150" s="88">
        <f>IF(SUM(EU$522:EU$523)=0,IF(EU145="","",EU145*('[7]Param-ARMS Data'!EP$726/100)*'[7]Param-ARMS Data'!EP$724*1000),"")</f>
        <v>426.15442320000005</v>
      </c>
      <c r="EV150" s="88">
        <f>IF(SUM(EV$522:EV$523)=0,IF(EV145="","",EV145*('[7]Param-ARMS Data'!EQ$726/100)*'[7]Param-ARMS Data'!EQ$724*1000),"")</f>
        <v>546.37469599999997</v>
      </c>
      <c r="EW150" s="88" t="e">
        <f>IF(SUM(EW$522:EW$523)=0,IF(EW145="","",EW145*('[7]Param-ARMS Data'!ER$726/100)*'[7]Param-ARMS Data'!ER$724*1000),"")</f>
        <v>#VALUE!</v>
      </c>
      <c r="EX150" s="88" t="e">
        <f>IF(SUM(EX$522:EX$523)=0,IF(EX145="","",EX145*('[7]Param-ARMS Data'!ES$726/100)*'[7]Param-ARMS Data'!ES$724*1000),"")</f>
        <v>#VALUE!</v>
      </c>
      <c r="EY150" s="88" t="e">
        <f>IF(SUM(EY$522:EY$523)=0,IF(EY145="","",EY145*('[7]Param-ARMS Data'!ET$726/100)*'[7]Param-ARMS Data'!ET$724*1000),"")</f>
        <v>#VALUE!</v>
      </c>
      <c r="EZ150" s="88" t="e">
        <f>IF(SUM(EZ$522:EZ$523)=0,IF(EZ145="","",EZ145*('[7]Param-ARMS Data'!EU$726/100)*'[7]Param-ARMS Data'!EU$724*1000),"")</f>
        <v>#VALUE!</v>
      </c>
      <c r="FA150" s="88">
        <f>IF(SUM(FA$522:FA$523)=0,IF(FA145="","",FA145*('[7]Param-ARMS Data'!EV$726/100)*'[7]Param-ARMS Data'!EV$724*1000),"")</f>
        <v>203.54122004999996</v>
      </c>
      <c r="FB150" s="88">
        <f>IF(SUM(FB$522:FB$523)=0,IF(FB145="","",FB145*('[7]Param-ARMS Data'!EW$726/100)*'[7]Param-ARMS Data'!EW$724*1000),"")</f>
        <v>140.04846075000003</v>
      </c>
      <c r="FC150" s="88">
        <f>IF(SUM(FC$522:FC$523)=0,IF(FC145="","",FC145*('[7]Param-ARMS Data'!EX$726/100)*'[7]Param-ARMS Data'!EX$724*1000),"")</f>
        <v>115.16292610000001</v>
      </c>
      <c r="FD150" s="88" t="e">
        <f>IF(SUM(FD$522:FD$523)=0,IF(FD145="","",FD145*('[7]Param-ARMS Data'!EY$726/100)*'[7]Param-ARMS Data'!EY$724*1000),"")</f>
        <v>#VALUE!</v>
      </c>
      <c r="FE150" s="88">
        <f>IF(SUM(FE$522:FE$523)=0,IF(FE145="","",FE145*('[7]Param-ARMS Data'!EZ$726/100)*'[7]Param-ARMS Data'!EZ$724*1000),"")</f>
        <v>213.10005760000001</v>
      </c>
      <c r="FF150" s="88">
        <f>IF(SUM(FF$522:FF$523)=0,IF(FF145="","",FF145*('[7]Param-ARMS Data'!FA$726/100)*'[7]Param-ARMS Data'!FA$724*1000),"")</f>
        <v>290.2635641</v>
      </c>
      <c r="FG150" s="88" t="e">
        <f>IF(SUM(FG$522:FG$523)=0,IF(FG145="","",FG145*('[7]Param-ARMS Data'!FB$726/100)*'[7]Param-ARMS Data'!FB$724*1000),"")</f>
        <v>#VALUE!</v>
      </c>
      <c r="FH150" s="88" t="e">
        <f>IF(SUM(FH$522:FH$523)=0,IF(FH145="","",FH145*('[7]Param-ARMS Data'!FC$726/100)*'[7]Param-ARMS Data'!FC$724*1000),"")</f>
        <v>#VALUE!</v>
      </c>
      <c r="FI150" s="88">
        <f>IF(SUM(FI$522:FI$523)=0,IF(FI145="","",FI145*('[7]Param-ARMS Data'!FD$726/100)*'[7]Param-ARMS Data'!FD$724*1000),"")</f>
        <v>203.51694209999999</v>
      </c>
      <c r="FJ150" s="88" t="e">
        <f>IF(SUM(FJ$522:FJ$523)=0,IF(FJ145="","",FJ145*('[7]Param-ARMS Data'!FE$726/100)*'[7]Param-ARMS Data'!FE$724*1000),"")</f>
        <v>#VALUE!</v>
      </c>
      <c r="FK150" s="88">
        <f>IF(SUM(FK$522:FK$523)=0,IF(FK145="","",FK145*('[7]Param-ARMS Data'!FF$726/100)*'[7]Param-ARMS Data'!FF$724*1000),"")</f>
        <v>343.48416824999998</v>
      </c>
      <c r="FL150" s="88">
        <f>IF(SUM(FL$522:FL$523)=0,IF(FL145="","",FL145*('[7]Param-ARMS Data'!FG$726/100)*'[7]Param-ARMS Data'!FG$724*1000),"")</f>
        <v>108.2007478</v>
      </c>
      <c r="FM150" s="88">
        <f>IF(SUM(FM$522:FM$523)=0,IF(FM145="","",FM145*('[7]Param-ARMS Data'!FH$726/100)*'[7]Param-ARMS Data'!FH$724*1000),"")</f>
        <v>107.75705160000001</v>
      </c>
      <c r="FN150" s="88" t="e">
        <f>IF(SUM(FN$522:FN$523)=0,IF(FN145="","",FN145*('[7]Param-ARMS Data'!FI$726/100)*'[7]Param-ARMS Data'!FI$724*1000),"")</f>
        <v>#VALUE!</v>
      </c>
      <c r="FO150" s="88">
        <f>IF(SUM(FO$522:FO$523)=0,IF(FO145="","",FO145*('[7]Param-ARMS Data'!FJ$726/100)*'[7]Param-ARMS Data'!FJ$724*1000),"")</f>
        <v>365.59244830000006</v>
      </c>
      <c r="FP150" s="88">
        <f>IF(SUM(FP$522:FP$523)=0,IF(FP145="","",FP145*('[7]Param-ARMS Data'!FK$726/100)*'[7]Param-ARMS Data'!FK$724*1000),"")</f>
        <v>440.95560600000005</v>
      </c>
      <c r="FQ150" s="88" t="e">
        <f>IF(SUM(FQ$522:FQ$523)=0,IF(FQ145="","",FQ145*('[7]Param-ARMS Data'!FL$726/100)*'[7]Param-ARMS Data'!FL$724*1000),"")</f>
        <v>#VALUE!</v>
      </c>
      <c r="FR150" s="88" t="e">
        <f>IF(SUM(FR$522:FR$523)=0,IF(FR145="","",FR145*('[7]Param-ARMS Data'!FM$726/100)*'[7]Param-ARMS Data'!FM$724*1000),"")</f>
        <v>#VALUE!</v>
      </c>
      <c r="FS150" s="88" t="e">
        <f>IF(SUM(FS$522:FS$523)=0,IF(FS145="","",FS145*('[7]Param-ARMS Data'!FN$726/100)*'[7]Param-ARMS Data'!FN$724*1000),"")</f>
        <v>#VALUE!</v>
      </c>
      <c r="FT150" s="88">
        <f>IF(SUM(FT$522:FT$523)=0,IF(FT145="","",FT145*('[7]Param-ARMS Data'!FO$726/100)*'[7]Param-ARMS Data'!FO$724*1000),"")</f>
        <v>278.66198800000001</v>
      </c>
      <c r="FU150" s="88" t="e">
        <f>IF(SUM(FU$522:FU$523)=0,IF(FU145="","",FU145*('[7]Param-ARMS Data'!FP$726/100)*'[7]Param-ARMS Data'!FP$724*1000),"")</f>
        <v>#VALUE!</v>
      </c>
      <c r="FV150" s="88">
        <f>IF(SUM(FV$522:FV$523)=0,IF(FV145="","",FV145*('[7]Param-ARMS Data'!FQ$726/100)*'[7]Param-ARMS Data'!FQ$724*1000),"")</f>
        <v>415.37512470000001</v>
      </c>
      <c r="FW150" s="88">
        <f>IF(SUM(FW$522:FW$523)=0,IF(FW145="","",FW145*('[7]Param-ARMS Data'!FR$726/100)*'[7]Param-ARMS Data'!FR$724*1000),"")</f>
        <v>139.28415689999997</v>
      </c>
      <c r="FX150" s="88">
        <f>IF(SUM(FX$522:FX$523)=0,IF(FX145="","",FX145*('[7]Param-ARMS Data'!FS$726/100)*'[7]Param-ARMS Data'!FS$724*1000),"")</f>
        <v>210.15938430000003</v>
      </c>
      <c r="FY150" s="88" t="e">
        <f>IF(SUM(FY$522:FY$523)=0,IF(FY145="","",FY145*('[7]Param-ARMS Data'!FT$726/100)*'[7]Param-ARMS Data'!FT$724*1000),"")</f>
        <v>#VALUE!</v>
      </c>
      <c r="FZ150" s="88">
        <f>IF(SUM(FZ$522:FZ$523)=0,IF(FZ145="","",FZ145*('[7]Param-ARMS Data'!FU$726/100)*'[7]Param-ARMS Data'!FU$724*1000),"")</f>
        <v>638.19197585000006</v>
      </c>
      <c r="GA150" s="88">
        <f>IF(SUM(GA$522:GA$523)=0,IF(GA145="","",GA145*('[7]Param-ARMS Data'!FV$726/100)*'[7]Param-ARMS Data'!FV$724*1000),"")</f>
        <v>537.70983975000001</v>
      </c>
      <c r="GB150" s="88" t="e">
        <f>IF(SUM(GB$522:GB$523)=0,IF(GB145="","",GB145*('[7]Param-ARMS Data'!FW$726/100)*'[7]Param-ARMS Data'!FW$724*1000),"")</f>
        <v>#VALUE!</v>
      </c>
      <c r="GC150" s="88" t="e">
        <f>IF(SUM(GC$522:GC$523)=0,IF(GC145="","",GC145*('[7]Param-ARMS Data'!FX$726/100)*'[7]Param-ARMS Data'!FX$724*1000),"")</f>
        <v>#VALUE!</v>
      </c>
      <c r="GD150" s="88" t="e">
        <f>IF(SUM(GD$522:GD$523)=0,IF(GD145="","",GD145*('[7]Param-ARMS Data'!FY$726/100)*'[7]Param-ARMS Data'!FY$724*1000),"")</f>
        <v>#VALUE!</v>
      </c>
      <c r="GE150" s="88">
        <f>IF(SUM(GE$522:GE$523)=0,IF(GE145="","",GE145*('[7]Param-ARMS Data'!FZ$726/100)*'[7]Param-ARMS Data'!FZ$724*1000),"")</f>
        <v>122.26277250000001</v>
      </c>
      <c r="GF150" s="88">
        <f>IF(SUM(GF$522:GF$523)=0,IF(GF145="","",GF145*('[7]Param-ARMS Data'!GA$726/100)*'[7]Param-ARMS Data'!GA$724*1000),"")</f>
        <v>59.387770200000006</v>
      </c>
      <c r="GG150" s="88" t="e">
        <f>IF(SUM(GG$522:GG$523)=0,IF(GG145="","",GG145*('[7]Param-ARMS Data'!GB$726/100)*'[7]Param-ARMS Data'!GB$724*1000),"")</f>
        <v>#VALUE!</v>
      </c>
      <c r="GH150" s="88" t="e">
        <f>IF(SUM(GH$522:GH$523)=0,IF(GH145="","",GH145*('[7]Param-ARMS Data'!GC$726/100)*'[7]Param-ARMS Data'!GC$724*1000),"")</f>
        <v>#VALUE!</v>
      </c>
      <c r="GI150" s="88">
        <f>IF(SUM(GI$522:GI$523)=0,IF(GI145="","",GI145*('[7]Param-ARMS Data'!GD$726/100)*'[7]Param-ARMS Data'!GD$724*1000),"")</f>
        <v>191.22629000000003</v>
      </c>
      <c r="GJ150" s="88" t="e">
        <f>IF(SUM(GJ$522:GJ$523)=0,IF(GJ145="","",GJ145*('[7]Param-ARMS Data'!GE$726/100)*'[7]Param-ARMS Data'!GE$724*1000),"")</f>
        <v>#VALUE!</v>
      </c>
      <c r="GK150" s="88">
        <f>IF(SUM(GK$522:GK$523)=0,IF(GK145="","",GK145*('[7]Param-ARMS Data'!GF$726/100)*'[7]Param-ARMS Data'!GF$724*1000),"")</f>
        <v>346.68461299999996</v>
      </c>
      <c r="GL150" s="88">
        <f>IF(SUM(GL$522:GL$523)=0,IF(GL145="","",GL145*('[7]Param-ARMS Data'!GG$726/100)*'[7]Param-ARMS Data'!GG$724*1000),"")</f>
        <v>365.20785899999998</v>
      </c>
      <c r="GM150" s="88" t="e">
        <f>IF(SUM(GM$522:GM$523)=0,IF(GM145="","",GM145*('[7]Param-ARMS Data'!GH$726/100)*'[7]Param-ARMS Data'!GH$724*1000),"")</f>
        <v>#VALUE!</v>
      </c>
      <c r="GN150" s="88" t="e">
        <f>IF(SUM(GN$522:GN$523)=0,IF(GN145="","",GN145*('[7]Param-ARMS Data'!GI$726/100)*'[7]Param-ARMS Data'!GI$724*1000),"")</f>
        <v>#VALUE!</v>
      </c>
      <c r="GO150" s="88" t="e">
        <f>IF(SUM(GO$522:GO$523)=0,IF(GO145="","",GO145*('[7]Param-ARMS Data'!GJ$726/100)*'[7]Param-ARMS Data'!GJ$724*1000),"")</f>
        <v>#VALUE!</v>
      </c>
      <c r="GP150" s="88">
        <f>IF(SUM(GP$522:GP$523)=0,IF(GP145="","",GP145*('[7]Param-ARMS Data'!GK$726/100)*'[7]Param-ARMS Data'!GK$724*1000),"")</f>
        <v>376.18460579999999</v>
      </c>
      <c r="GQ150" s="88">
        <f>IF(SUM(GQ$522:GQ$523)=0,IF(GQ145="","",GQ145*('[7]Param-ARMS Data'!GL$726/100)*'[7]Param-ARMS Data'!GL$724*1000),"")</f>
        <v>132.18845804999998</v>
      </c>
      <c r="GR150" s="88" t="e">
        <f>IF(SUM(GR$522:GR$523)=0,IF(GR145="","",GR145*('[7]Param-ARMS Data'!GM$726/100)*'[7]Param-ARMS Data'!GM$724*1000),"")</f>
        <v>#VALUE!</v>
      </c>
      <c r="GS150" s="88" t="e">
        <f>IF(SUM(GS$522:GS$523)=0,IF(GS145="","",GS145*('[7]Param-ARMS Data'!GN$726/100)*'[7]Param-ARMS Data'!GN$724*1000),"")</f>
        <v>#VALUE!</v>
      </c>
      <c r="GT150" s="88" t="e">
        <f>IF(SUM(GT$522:GT$523)=0,IF(GT145="","",GT145*('[7]Param-ARMS Data'!GO$726/100)*'[7]Param-ARMS Data'!GO$724*1000),"")</f>
        <v>#VALUE!</v>
      </c>
      <c r="GU150" s="88" t="e">
        <f>IF(SUM(GU$522:GU$523)=0,IF(GU145="","",GU145*('[7]Param-ARMS Data'!GP$726/100)*'[7]Param-ARMS Data'!GP$724*1000),"")</f>
        <v>#VALUE!</v>
      </c>
      <c r="GV150" s="88" t="e">
        <f>IF(SUM(GV$522:GV$523)=0,IF(GV145="","",GV145*('[7]Param-ARMS Data'!GQ$726/100)*'[7]Param-ARMS Data'!GQ$724*1000),"")</f>
        <v>#VALUE!</v>
      </c>
      <c r="GW150" s="88" t="e">
        <f>IF(SUM(GW$522:GW$523)=0,IF(GW145="","",GW145*('[7]Param-ARMS Data'!GR$726/100)*'[7]Param-ARMS Data'!GR$724*1000),"")</f>
        <v>#VALUE!</v>
      </c>
      <c r="GX150" s="88">
        <f>IF(SUM(GX$522:GX$523)=0,IF(GX145="","",GX145*('[7]Param-ARMS Data'!GS$726/100)*'[7]Param-ARMS Data'!GS$724*1000),"")</f>
        <v>248.90322199999997</v>
      </c>
      <c r="GY150" s="88" t="e">
        <f>IF(SUM(GY$522:GY$523)=0,IF(GY145="","",GY145*('[7]Param-ARMS Data'!GT$726/100)*'[7]Param-ARMS Data'!GT$724*1000),"")</f>
        <v>#VALUE!</v>
      </c>
      <c r="GZ150" s="88" t="e">
        <f>IF(SUM(GZ$522:GZ$523)=0,IF(GZ145="","",GZ145*('[7]Param-ARMS Data'!GU$726/100)*'[7]Param-ARMS Data'!GU$724*1000),"")</f>
        <v>#VALUE!</v>
      </c>
      <c r="HA150" s="88" t="e">
        <f>IF(SUM(HA$522:HA$523)=0,IF(HA145="","",HA145*('[7]Param-ARMS Data'!GV$726/100)*'[7]Param-ARMS Data'!GV$724*1000),"")</f>
        <v>#VALUE!</v>
      </c>
      <c r="HB150" s="88" t="e">
        <f>IF(SUM(HB$522:HB$523)=0,IF(HB145="","",HB145*('[7]Param-ARMS Data'!GW$726/100)*'[7]Param-ARMS Data'!GW$724*1000),"")</f>
        <v>#VALUE!</v>
      </c>
      <c r="HC150" s="88">
        <f>IF(SUM(HC$522:HC$523)=0,IF(HC145="","",HC145*('[7]Param-ARMS Data'!GX$726/100)*'[7]Param-ARMS Data'!GX$724*1000),"")</f>
        <v>129.2093936</v>
      </c>
      <c r="HD150" s="88">
        <f>IF(SUM(HD$522:HD$523)=0,IF(HD145="","",HD145*('[7]Param-ARMS Data'!GY$726/100)*'[7]Param-ARMS Data'!GY$724*1000),"")</f>
        <v>64.073999999999998</v>
      </c>
      <c r="HE150" s="88">
        <f>IF(SUM(HE$522:HE$523)=0,IF(HE145="","",HE145*('[7]Param-ARMS Data'!GZ$726/100)*'[7]Param-ARMS Data'!GZ$724*1000),"")</f>
        <v>223.12500000000003</v>
      </c>
      <c r="HF150" s="88">
        <f>IF(SUM(HF$522:HF$523)=0,IF(HF145="","",HF145*('[7]Param-ARMS Data'!HA$726/100)*'[7]Param-ARMS Data'!HA$724*1000),"")</f>
        <v>52.79</v>
      </c>
      <c r="HG150" s="88">
        <f>IF(SUM(HG$522:HG$523)=0,IF(HG145="","",HG145*('[7]Param-ARMS Data'!HB$726/100)*'[7]Param-ARMS Data'!HB$724*1000),"")</f>
        <v>118.86300000000001</v>
      </c>
      <c r="HH150" s="88">
        <f>IF(SUM(HH$522:HH$523)=0,IF(HH145="","",HH145*('[7]Param-ARMS Data'!HC$726/100)*'[7]Param-ARMS Data'!HC$724*1000),"")</f>
        <v>302.63749999999993</v>
      </c>
      <c r="HI150" s="88">
        <f>IF(SUM(HI$522:HI$523)=0,IF(HI145="","",HI145*('[7]Param-ARMS Data'!HD$726/100)*'[7]Param-ARMS Data'!HD$724*1000),"")</f>
        <v>96.960000000000008</v>
      </c>
      <c r="HJ150" s="88">
        <f>IF(SUM(HJ$522:HJ$523)=0,IF(HJ145="","",HJ145*('[7]Param-ARMS Data'!HE$726/100)*'[7]Param-ARMS Data'!HE$724*1000),"")</f>
        <v>205.08125000000001</v>
      </c>
      <c r="HK150" s="88">
        <f>IF(SUM(HK$522:HK$523)=0,IF(HK145="","",HK145*('[7]Param-ARMS Data'!HF$726/100)*'[7]Param-ARMS Data'!HF$724*1000),"")</f>
        <v>157.90250000000003</v>
      </c>
      <c r="HL150" s="88">
        <f>IF(SUM(HL$522:HL$523)=0,IF(HL145="","",HL145*('[7]Param-ARMS Data'!HG$726/100)*'[7]Param-ARMS Data'!HG$724*1000),"")</f>
        <v>321.14600000000002</v>
      </c>
      <c r="HM150" s="88">
        <f>IF(SUM(HM$522:HM$523)=0,IF(HM145="","",HM145*('[7]Param-ARMS Data'!HH$726/100)*'[7]Param-ARMS Data'!HH$724*1000),"")</f>
        <v>135.50799999999998</v>
      </c>
      <c r="HN150" s="88" t="e">
        <f>IF(SUM(HN$522:HN$523)=0,IF(HN145="","",HN145*('[7]Param-ARMS Data'!HI$726/100)*'[7]Param-ARMS Data'!HI$724*1000),"")</f>
        <v>#VALUE!</v>
      </c>
      <c r="HO150" s="88">
        <f>IF(SUM(HO$522:HO$523)=0,IF(HO145="","",HO145*('[7]Param-ARMS Data'!HJ$726/100)*'[7]Param-ARMS Data'!HJ$724*1000),"")</f>
        <v>428</v>
      </c>
      <c r="HP150" s="88">
        <f>IF(SUM(HP$522:HP$523)=0,IF(HP145="","",HP145*('[7]Param-ARMS Data'!HK$726/100)*'[7]Param-ARMS Data'!HK$724*1000),"")</f>
        <v>88.853969500000019</v>
      </c>
      <c r="HQ150" s="88" t="e">
        <f>IF(SUM(HQ$522:HQ$523)=0,IF(HQ145="","",HQ145*('[7]Param-ARMS Data'!HL$726/100)*'[7]Param-ARMS Data'!HL$724*1000),"")</f>
        <v>#VALUE!</v>
      </c>
      <c r="HR150" s="88" t="e">
        <f>IF(SUM(HR$522:HR$523)=0,IF(HR145="","",HR145*('[7]Param-ARMS Data'!HM$726/100)*'[7]Param-ARMS Data'!HM$724*1000),"")</f>
        <v>#VALUE!</v>
      </c>
      <c r="HS150" s="88" t="e">
        <f>IF(SUM(HS$522:HS$523)=0,IF(HS145="","",HS145*('[7]Param-ARMS Data'!HN$726/100)*'[7]Param-ARMS Data'!HN$724*1000),"")</f>
        <v>#VALUE!</v>
      </c>
      <c r="HT150" s="88">
        <f>IF(SUM(HT$522:HT$523)=0,IF(HT145="","",HT145*('[7]Param-ARMS Data'!HO$726/100)*'[7]Param-ARMS Data'!HO$724*1000),"")</f>
        <v>46.660000000000004</v>
      </c>
      <c r="HU150" s="88" t="e">
        <f>IF(SUM(HU$522:HU$523)=0,IF(HU145="","",HU145*('[7]Param-ARMS Data'!HP$726/100)*'[7]Param-ARMS Data'!HP$724*1000),"")</f>
        <v>#VALUE!</v>
      </c>
      <c r="HV150" s="88" t="e">
        <f>IF(SUM(HV$522:HV$523)=0,IF(HV145="","",HV145*('[7]Param-ARMS Data'!HQ$726/100)*'[7]Param-ARMS Data'!HQ$724*1000),"")</f>
        <v>#VALUE!</v>
      </c>
      <c r="HW150" s="88" t="e">
        <f>IF(SUM(HW$522:HW$523)=0,IF(HW145="","",HW145*('[7]Param-ARMS Data'!HR$726/100)*'[7]Param-ARMS Data'!HR$724*1000),"")</f>
        <v>#VALUE!</v>
      </c>
      <c r="HX150" s="88" t="e">
        <f>IF(SUM(HX$522:HX$523)=0,IF(HX145="","",HX145*('[7]Param-ARMS Data'!HS$726/100)*'[7]Param-ARMS Data'!HS$724*1000),"")</f>
        <v>#VALUE!</v>
      </c>
      <c r="HY150" s="88" t="e">
        <f>IF(SUM(HY$522:HY$523)=0,IF(HY145="","",HY145*('[7]Param-ARMS Data'!HT$726/100)*'[7]Param-ARMS Data'!HT$724*1000),"")</f>
        <v>#VALUE!</v>
      </c>
      <c r="HZ150" s="88" t="e">
        <f>IF(SUM(HZ$522:HZ$523)=0,IF(HZ145="","",HZ145*('[7]Param-ARMS Data'!HU$726/100)*'[7]Param-ARMS Data'!HU$724*1000),"")</f>
        <v>#VALUE!</v>
      </c>
      <c r="IA150" s="88" t="e">
        <f>IF(SUM(IA$522:IA$523)=0,IF(IA145="","",IA145*('[7]Param-ARMS Data'!HV$726/100)*'[7]Param-ARMS Data'!HV$724*1000),"")</f>
        <v>#VALUE!</v>
      </c>
      <c r="IB150" s="88" t="e">
        <f>IF(SUM(IB$522:IB$523)=0,IF(IB145="","",IB145*('[7]Param-ARMS Data'!HW$726/100)*'[7]Param-ARMS Data'!HW$724*1000),"")</f>
        <v>#VALUE!</v>
      </c>
      <c r="IC150" s="88" t="e">
        <f>IF(SUM(IC$522:IC$523)=0,IF(IC145="","",IC145*('[7]Param-ARMS Data'!HX$726/100)*'[7]Param-ARMS Data'!HX$724*1000),"")</f>
        <v>#VALUE!</v>
      </c>
      <c r="ID150" s="88" t="e">
        <f>IF(SUM(ID$522:ID$523)=0,IF(ID145="","",ID145*('[7]Param-ARMS Data'!HY$726/100)*'[7]Param-ARMS Data'!HY$724*1000),"")</f>
        <v>#VALUE!</v>
      </c>
      <c r="IE150" s="88" t="e">
        <f>IF(SUM(IE$522:IE$523)=0,IF(IE145="","",IE145*('[7]Param-ARMS Data'!HZ$726/100)*'[7]Param-ARMS Data'!HZ$724*1000),"")</f>
        <v>#VALUE!</v>
      </c>
      <c r="IF150" s="88" t="e">
        <f>IF(SUM(IF$522:IF$523)=0,IF(IF145="","",IF145*('[7]Param-ARMS Data'!IA$726/100)*'[7]Param-ARMS Data'!IA$724*1000),"")</f>
        <v>#VALUE!</v>
      </c>
      <c r="IG150" s="88" t="e">
        <f>IF(SUM(IG$522:IG$523)=0,IF(IG145="","",IG145*('[7]Param-ARMS Data'!IB$726/100)*'[7]Param-ARMS Data'!IB$724*1000),"")</f>
        <v>#VALUE!</v>
      </c>
      <c r="IH150" s="88" t="e">
        <f>IF(SUM(IH$522:IH$523)=0,IF(IH145="","",IH145*('[7]Param-ARMS Data'!IC$726/100)*'[7]Param-ARMS Data'!IC$724*1000),"")</f>
        <v>#VALUE!</v>
      </c>
      <c r="II150" s="88" t="e">
        <f>IF(SUM(II$522:II$523)=0,IF(II145="","",II145*('[7]Param-ARMS Data'!ID$726/100)*'[7]Param-ARMS Data'!ID$724*1000),"")</f>
        <v>#VALUE!</v>
      </c>
      <c r="IJ150" s="88" t="e">
        <f>IF(SUM(IJ$522:IJ$523)=0,IF(IJ145="","",IJ145*('[7]Param-ARMS Data'!IE$726/100)*'[7]Param-ARMS Data'!IE$724*1000),"")</f>
        <v>#VALUE!</v>
      </c>
      <c r="IK150" s="88" t="e">
        <f>IF(SUM(IK$522:IK$523)=0,IF(IK145="","",IK145*('[7]Param-ARMS Data'!IF$726/100)*'[7]Param-ARMS Data'!IF$724*1000),"")</f>
        <v>#VALUE!</v>
      </c>
      <c r="IL150" s="88" t="e">
        <f>IF(SUM(IL$522:IL$523)=0,IF(IL145="","",IL145*('[7]Param-ARMS Data'!IG$726/100)*'[7]Param-ARMS Data'!IG$724*1000),"")</f>
        <v>#VALUE!</v>
      </c>
      <c r="IM150" s="88" t="e">
        <f>IF(SUM(IM$522:IM$523)=0,IF(IM145="","",IM145*('[7]Param-ARMS Data'!IH$726/100)*'[7]Param-ARMS Data'!IH$724*1000),"")</f>
        <v>#VALUE!</v>
      </c>
      <c r="IN150" s="88" t="e">
        <f>IF(SUM(IN$522:IN$523)=0,IF(IN145="","",IN145*('[7]Param-ARMS Data'!II$726/100)*'[7]Param-ARMS Data'!II$724*1000),"")</f>
        <v>#VALUE!</v>
      </c>
      <c r="IO150" s="88" t="e">
        <f>IF(SUM(IO$522:IO$523)=0,IF(IO145="","",IO145*('[7]Param-ARMS Data'!IJ$726/100)*'[7]Param-ARMS Data'!IJ$724*1000),"")</f>
        <v>#VALUE!</v>
      </c>
      <c r="IP150" s="88" t="e">
        <f>IF(SUM(IP$522:IP$523)=0,IF(IP145="","",IP145*('[7]Param-ARMS Data'!IK$726/100)*'[7]Param-ARMS Data'!IK$724*1000),"")</f>
        <v>#VALUE!</v>
      </c>
      <c r="IQ150" s="88">
        <f>IF(SUM(IQ$522:IQ$523)=0,IF(IQ145="","",IQ145*('[7]Param-ARMS Data'!IL$726/100)*'[7]Param-ARMS Data'!IL$724*1000),"")</f>
        <v>1299.2728474</v>
      </c>
      <c r="IR150" s="88">
        <f>IF(SUM(IR$522:IR$523)=0,IF(IR145="","",IR145*('[7]Param-ARMS Data'!IM$726/100)*'[7]Param-ARMS Data'!IM$724*1000),"")</f>
        <v>1305.3005239500001</v>
      </c>
      <c r="IS150" s="88">
        <f>IF(SUM(IS$522:IS$523)=0,IF(IS145="","",IS145*('[7]Param-ARMS Data'!IN$726/100)*'[7]Param-ARMS Data'!IN$724*1000),"")</f>
        <v>3581.3200985999997</v>
      </c>
      <c r="IT150" s="88" t="e">
        <f>IF(SUM(IT$522:IT$523)=0,IF(IT145="","",IT145*('[7]Param-ARMS Data'!IO$726/100)*'[7]Param-ARMS Data'!IO$724*1000),"")</f>
        <v>#VALUE!</v>
      </c>
      <c r="IU150" s="88" t="e">
        <f>IF(SUM(IU$522:IU$523)=0,IF(IU145="","",IU145*('[7]Param-ARMS Data'!IP$726/100)*'[7]Param-ARMS Data'!IP$724*1000),"")</f>
        <v>#VALUE!</v>
      </c>
      <c r="IV150" s="88" t="e">
        <f>IF(SUM(IV$522:IV$523)=0,IF(IV145="","",IV145*('[7]Param-ARMS Data'!IQ$726/100)*'[7]Param-ARMS Data'!IQ$724*1000),"")</f>
        <v>#VALUE!</v>
      </c>
      <c r="IW150" s="88">
        <f>IF(SUM(IW$522:IW$523)=0,IF(IW145="","",IW145*('[7]Param-ARMS Data'!IR$726/100)*'[7]Param-ARMS Data'!IR$724*1000),"")</f>
        <v>529.38081499999998</v>
      </c>
      <c r="IX150" s="88">
        <f>IF(SUM(IX$522:IX$523)=0,IF(IX145="","",IX145*('[7]Param-ARMS Data'!IS$726/100)*'[7]Param-ARMS Data'!IS$724*1000),"")</f>
        <v>1140.2191682000002</v>
      </c>
      <c r="IY150" s="88" t="e">
        <f>IF(SUM(IY$522:IY$523)=0,IF(IY145="","",IY145*('[7]Param-ARMS Data'!IT$726/100)*'[7]Param-ARMS Data'!IT$724*1000),"")</f>
        <v>#VALUE!</v>
      </c>
      <c r="IZ150" s="88" t="e">
        <f>IF(SUM(IZ$522:IZ$523)=0,IF(IZ145="","",IZ145*('[7]Param-ARMS Data'!IU$726/100)*'[7]Param-ARMS Data'!IU$724*1000),"")</f>
        <v>#VALUE!</v>
      </c>
      <c r="JA150" s="88" t="e">
        <f>IF(SUM(JA$522:JA$523)=0,IF(JA145="","",JA145*('[7]Param-ARMS Data'!IV$726/100)*'[7]Param-ARMS Data'!IV$724*1000),"")</f>
        <v>#VALUE!</v>
      </c>
      <c r="JB150" s="88">
        <f>IF(SUM(JB$522:JB$523)=0,IF(JB145="","",JB145*('[7]Param-ARMS Data'!IW$726/100)*'[7]Param-ARMS Data'!IW$724*1000),"")</f>
        <v>208.67804870000001</v>
      </c>
      <c r="JC150" s="88">
        <f>IF(SUM(JC$522:JC$523)=0,IF(JC145="","",JC145*('[7]Param-ARMS Data'!IX$726/100)*'[7]Param-ARMS Data'!IX$724*1000),"")</f>
        <v>3108.0219735999999</v>
      </c>
      <c r="JD150" s="88">
        <f>IF(SUM(JD$522:JD$523)=0,IF(JD145="","",JD145*('[7]Param-ARMS Data'!IY$726/100)*'[7]Param-ARMS Data'!IY$724*1000),"")</f>
        <v>379.01826900000003</v>
      </c>
      <c r="JE150" s="88">
        <f>IF(SUM(JE$522:JE$523)=0,IF(JE145="","",JE145*('[7]Param-ARMS Data'!IZ$726/100)*'[7]Param-ARMS Data'!IZ$724*1000),"")</f>
        <v>684.85775215000012</v>
      </c>
      <c r="JF150" s="88" t="e">
        <f>IF(SUM(JF$522:JF$523)=0,IF(JF145="","",JF145*('[7]Param-ARMS Data'!JA$726/100)*'[7]Param-ARMS Data'!JA$724*1000),"")</f>
        <v>#VALUE!</v>
      </c>
      <c r="JG150" s="88">
        <f>IF(SUM(JG$522:JG$523)=0,IF(JG145="","",JG145*('[7]Param-ARMS Data'!JB$726/100)*'[7]Param-ARMS Data'!JB$724*1000),"")</f>
        <v>911.75301645000002</v>
      </c>
      <c r="JH150" s="88" t="e">
        <f>IF(SUM(JH$522:JH$523)=0,IF(JH145="","",JH145*('[7]Param-ARMS Data'!JC$726/100)*'[7]Param-ARMS Data'!JC$724*1000),"")</f>
        <v>#VALUE!</v>
      </c>
      <c r="JI150" s="88">
        <f>IF(SUM(JI$522:JI$523)=0,IF(JI145="","",JI145*('[7]Param-ARMS Data'!JD$726/100)*'[7]Param-ARMS Data'!JD$724*1000),"")</f>
        <v>595.38933299999997</v>
      </c>
      <c r="JJ150" s="88">
        <f>IF(SUM(JJ$522:JJ$523)=0,IF(JJ145="","",JJ145*('[7]Param-ARMS Data'!JE$726/100)*'[7]Param-ARMS Data'!JE$724*1000),"")</f>
        <v>1028.7830345</v>
      </c>
      <c r="JK150" s="88">
        <f>IF(SUM(JK$522:JK$523)=0,IF(JK145="","",JK145*('[7]Param-ARMS Data'!JF$726/100)*'[7]Param-ARMS Data'!JF$724*1000),"")</f>
        <v>3851.0044627499997</v>
      </c>
      <c r="JL150" s="88" t="e">
        <f>IF(SUM(JL$522:JL$523)=0,IF(JL145="","",JL145*('[7]Param-ARMS Data'!JG$726/100)*'[7]Param-ARMS Data'!JG$724*1000),"")</f>
        <v>#VALUE!</v>
      </c>
      <c r="JM150" s="88" t="e">
        <f>IF(SUM(JM$522:JM$523)=0,IF(JM145="","",JM145*('[7]Param-ARMS Data'!JH$726/100)*'[7]Param-ARMS Data'!JH$724*1000),"")</f>
        <v>#VALUE!</v>
      </c>
      <c r="JN150" s="88" t="e">
        <f>IF(SUM(JN$522:JN$523)=0,IF(JN145="","",JN145*('[7]Param-ARMS Data'!JI$726/100)*'[7]Param-ARMS Data'!JI$724*1000),"")</f>
        <v>#VALUE!</v>
      </c>
      <c r="JO150" s="88">
        <f>IF(SUM(JO$522:JO$523)=0,IF(JO145="","",JO145*('[7]Param-ARMS Data'!JJ$726/100)*'[7]Param-ARMS Data'!JJ$724*1000),"")</f>
        <v>349.57330319999994</v>
      </c>
      <c r="JP150" s="88">
        <f>IF(SUM(JP$522:JP$523)=0,IF(JP145="","",JP145*('[7]Param-ARMS Data'!JK$726/100)*'[7]Param-ARMS Data'!JK$724*1000),"")</f>
        <v>1143.8900128</v>
      </c>
      <c r="JQ150" s="88" t="e">
        <f>IF(SUM(JQ$522:JQ$523)=0,IF(JQ145="","",JQ145*('[7]Param-ARMS Data'!JL$726/100)*'[7]Param-ARMS Data'!JL$724*1000),"")</f>
        <v>#VALUE!</v>
      </c>
      <c r="JR150" s="88" t="e">
        <f>IF(SUM(JR$522:JR$523)=0,IF(JR145="","",JR145*('[7]Param-ARMS Data'!JM$726/100)*'[7]Param-ARMS Data'!JM$724*1000),"")</f>
        <v>#VALUE!</v>
      </c>
      <c r="JS150" s="88">
        <f>IF(SUM(JS$522:JS$523)=0,IF(JS145="","",JS145*('[7]Param-ARMS Data'!JN$726/100)*'[7]Param-ARMS Data'!JN$724*1000),"")</f>
        <v>417.13569000000001</v>
      </c>
      <c r="JT150" s="88">
        <f>IF(SUM(JT$522:JT$523)=0,IF(JT145="","",JT145*('[7]Param-ARMS Data'!JO$726/100)*'[7]Param-ARMS Data'!JO$724*1000),"")</f>
        <v>367.51733640000003</v>
      </c>
      <c r="JU150" s="88">
        <f>IF(SUM(JU$522:JU$523)=0,IF(JU145="","",JU145*('[7]Param-ARMS Data'!JP$726/100)*'[7]Param-ARMS Data'!JP$724*1000),"")</f>
        <v>556.51606019999997</v>
      </c>
      <c r="JV150" s="88">
        <f>IF(SUM(JV$522:JV$523)=0,IF(JV145="","",JV145*('[7]Param-ARMS Data'!JQ$726/100)*'[7]Param-ARMS Data'!JQ$724*1000),"")</f>
        <v>842.22431549999999</v>
      </c>
      <c r="JW150" s="88" t="e">
        <f>IF(SUM(JW$522:JW$523)=0,IF(JW145="","",JW145*('[7]Param-ARMS Data'!JR$726/100)*'[7]Param-ARMS Data'!JR$724*1000),"")</f>
        <v>#VALUE!</v>
      </c>
      <c r="JX150" s="88" t="e">
        <f>IF(SUM(JX$522:JX$523)=0,IF(JX145="","",JX145*('[7]Param-ARMS Data'!JS$726/100)*'[7]Param-ARMS Data'!JS$724*1000),"")</f>
        <v>#VALUE!</v>
      </c>
      <c r="JY150" s="88">
        <f>IF(SUM(JY$522:JY$523)=0,IF(JY145="","",JY145*('[7]Param-ARMS Data'!JT$726/100)*'[7]Param-ARMS Data'!JT$724*1000),"")</f>
        <v>712.40601600000014</v>
      </c>
      <c r="JZ150" s="88">
        <f>IF(SUM(JZ$522:JZ$523)=0,IF(JZ145="","",JZ145*('[7]Param-ARMS Data'!JU$726/100)*'[7]Param-ARMS Data'!JU$724*1000),"")</f>
        <v>852.55554299999994</v>
      </c>
      <c r="KA150" s="88">
        <f>IF(SUM(KA$522:KA$523)=0,IF(KA145="","",KA145*('[7]Param-ARMS Data'!JV$726/100)*'[7]Param-ARMS Data'!JV$724*1000),"")</f>
        <v>3747.9279150000007</v>
      </c>
      <c r="KB150" s="88" t="e">
        <f>IF(SUM(KB$522:KB$523)=0,IF(KB145="","",KB145*('[7]Param-ARMS Data'!JW$726/100)*'[7]Param-ARMS Data'!JW$724*1000),"")</f>
        <v>#VALUE!</v>
      </c>
      <c r="KC150" s="88" t="e">
        <f>IF(SUM(KC$522:KC$523)=0,IF(KC145="","",KC145*('[7]Param-ARMS Data'!JX$726/100)*'[7]Param-ARMS Data'!JX$724*1000),"")</f>
        <v>#VALUE!</v>
      </c>
      <c r="KD150" s="88" t="e">
        <f>IF(SUM(KD$522:KD$523)=0,IF(KD145="","",KD145*('[7]Param-ARMS Data'!JY$726/100)*'[7]Param-ARMS Data'!JY$724*1000),"")</f>
        <v>#VALUE!</v>
      </c>
      <c r="KE150" s="88">
        <f>IF(SUM(KE$522:KE$523)=0,IF(KE145="","",KE145*('[7]Param-ARMS Data'!JZ$726/100)*'[7]Param-ARMS Data'!JZ$724*1000),"")</f>
        <v>549.27262719999987</v>
      </c>
      <c r="KF150" s="88">
        <f>IF(SUM(KF$522:KF$523)=0,IF(KF145="","",KF145*('[7]Param-ARMS Data'!KA$726/100)*'[7]Param-ARMS Data'!KA$724*1000),"")</f>
        <v>1327.82176845</v>
      </c>
      <c r="KG150" s="88" t="e">
        <f>IF(SUM(KG$522:KG$523)=0,IF(KG145="","",KG145*('[7]Param-ARMS Data'!KB$726/100)*'[7]Param-ARMS Data'!KB$724*1000),"")</f>
        <v>#VALUE!</v>
      </c>
      <c r="KH150" s="88">
        <f>IF(SUM(KH$522:KH$523)=0,IF(KH145="","",KH145*('[7]Param-ARMS Data'!KC$726/100)*'[7]Param-ARMS Data'!KC$724*1000),"")</f>
        <v>240.90471460000003</v>
      </c>
      <c r="KI150" s="88">
        <f>IF(SUM(KI$522:KI$523)=0,IF(KI145="","",KI145*('[7]Param-ARMS Data'!KD$726/100)*'[7]Param-ARMS Data'!KD$724*1000),"")</f>
        <v>1039.9724940000001</v>
      </c>
      <c r="KJ150" s="88">
        <f>IF(SUM(KJ$522:KJ$523)=0,IF(KJ145="","",KJ145*('[7]Param-ARMS Data'!KE$726/100)*'[7]Param-ARMS Data'!KE$724*1000),"")</f>
        <v>545.82134800000006</v>
      </c>
      <c r="KK150" s="88">
        <f>IF(SUM(KK$522:KK$523)=0,IF(KK145="","",KK145*('[7]Param-ARMS Data'!KF$726/100)*'[7]Param-ARMS Data'!KF$724*1000),"")</f>
        <v>391.8915432</v>
      </c>
      <c r="KL150" s="88">
        <f>IF(SUM(KL$522:KL$523)=0,IF(KL145="","",KL145*('[7]Param-ARMS Data'!KG$726/100)*'[7]Param-ARMS Data'!KG$724*1000),"")</f>
        <v>619.15219149999996</v>
      </c>
      <c r="KM150" s="88" t="e">
        <f>IF(SUM(KM$522:KM$523)=0,IF(KM145="","",KM145*('[7]Param-ARMS Data'!KH$726/100)*'[7]Param-ARMS Data'!KH$724*1000),"")</f>
        <v>#VALUE!</v>
      </c>
      <c r="KN150" s="88" t="e">
        <f>IF(SUM(KN$522:KN$523)=0,IF(KN145="","",KN145*('[7]Param-ARMS Data'!KI$726/100)*'[7]Param-ARMS Data'!KI$724*1000),"")</f>
        <v>#VALUE!</v>
      </c>
      <c r="KO150" s="88" t="e">
        <f>IF(SUM(KO$522:KO$523)=0,IF(KO145="","",KO145*('[7]Param-ARMS Data'!KJ$726/100)*'[7]Param-ARMS Data'!KJ$724*1000),"")</f>
        <v>#VALUE!</v>
      </c>
      <c r="KP150" s="88">
        <f>IF(SUM(KP$522:KP$523)=0,IF(KP145="","",KP145*('[7]Param-ARMS Data'!KK$726/100)*'[7]Param-ARMS Data'!KK$724*1000),"")</f>
        <v>1178.4526446</v>
      </c>
      <c r="KQ150" s="88">
        <f>IF(SUM(KQ$522:KQ$523)=0,IF(KQ145="","",KQ145*('[7]Param-ARMS Data'!KL$726/100)*'[7]Param-ARMS Data'!KL$724*1000),"")</f>
        <v>416.94985259999999</v>
      </c>
      <c r="KR150" s="88">
        <f>IF(SUM(KR$522:KR$523)=0,IF(KR145="","",KR145*('[7]Param-ARMS Data'!KM$726/100)*'[7]Param-ARMS Data'!KM$724*1000),"")</f>
        <v>4443.2342079999999</v>
      </c>
      <c r="KS150" s="88" t="e">
        <f>IF(SUM(KS$522:KS$523)=0,IF(KS145="","",KS145*('[7]Param-ARMS Data'!KN$726/100)*'[7]Param-ARMS Data'!KN$724*1000),"")</f>
        <v>#VALUE!</v>
      </c>
      <c r="KT150" s="88" t="e">
        <f>IF(SUM(KT$522:KT$523)=0,IF(KT145="","",KT145*('[7]Param-ARMS Data'!KO$726/100)*'[7]Param-ARMS Data'!KO$724*1000),"")</f>
        <v>#VALUE!</v>
      </c>
      <c r="KU150" s="88" t="e">
        <f>IF(SUM(KU$522:KU$523)=0,IF(KU145="","",KU145*('[7]Param-ARMS Data'!KP$726/100)*'[7]Param-ARMS Data'!KP$724*1000),"")</f>
        <v>#VALUE!</v>
      </c>
      <c r="KV150" s="88">
        <f>IF(SUM(KV$522:KV$523)=0,IF(KV145="","",KV145*('[7]Param-ARMS Data'!KQ$726/100)*'[7]Param-ARMS Data'!KQ$724*1000),"")</f>
        <v>727.47709650000013</v>
      </c>
      <c r="KW150" s="88" t="e">
        <f>IF(SUM(KW$522:KW$523)=0,IF(KW145="","",KW145*('[7]Param-ARMS Data'!KR$726/100)*'[7]Param-ARMS Data'!KR$724*1000),"")</f>
        <v>#VALUE!</v>
      </c>
      <c r="KX150" s="88" t="e">
        <f>IF(SUM(KX$522:KX$523)=0,IF(KX145="","",KX145*('[7]Param-ARMS Data'!KS$726/100)*'[7]Param-ARMS Data'!KS$724*1000),"")</f>
        <v>#VALUE!</v>
      </c>
      <c r="KY150" s="88" t="e">
        <f>IF(SUM(KY$522:KY$523)=0,IF(KY145="","",KY145*('[7]Param-ARMS Data'!KT$726/100)*'[7]Param-ARMS Data'!KT$724*1000),"")</f>
        <v>#VALUE!</v>
      </c>
      <c r="KZ150" s="88">
        <f>IF(SUM(KZ$522:KZ$523)=0,IF(KZ145="","",KZ145*('[7]Param-ARMS Data'!KU$726/100)*'[7]Param-ARMS Data'!KU$724*1000),"")</f>
        <v>1416.95956675</v>
      </c>
      <c r="LA150" s="88">
        <f>IF(SUM(LA$522:LA$523)=0,IF(LA145="","",LA145*('[7]Param-ARMS Data'!KV$726/100)*'[7]Param-ARMS Data'!KV$724*1000),"")</f>
        <v>309.90552300000002</v>
      </c>
      <c r="LB150" s="88" t="e">
        <f>IF(SUM(LB$522:LB$523)=0,IF(LB145="","",LB145*('[7]Param-ARMS Data'!KW$726/100)*'[7]Param-ARMS Data'!KW$724*1000),"")</f>
        <v>#VALUE!</v>
      </c>
      <c r="LC150" s="88">
        <f>IF(SUM(LC$522:LC$523)=0,IF(LC145="","",LC145*('[7]Param-ARMS Data'!KX$726/100)*'[7]Param-ARMS Data'!KX$724*1000),"")</f>
        <v>754.68947199999991</v>
      </c>
      <c r="LD150" s="88">
        <f>IF(SUM(LD$522:LD$523)=0,IF(LD145="","",LD145*('[7]Param-ARMS Data'!KY$726/100)*'[7]Param-ARMS Data'!KY$724*1000),"")</f>
        <v>616.56496919999995</v>
      </c>
      <c r="LE150" s="88" t="e">
        <f>IF(SUM(LE$522:LE$523)=0,IF(LE145="","",LE145*('[7]Param-ARMS Data'!KZ$726/100)*'[7]Param-ARMS Data'!KZ$724*1000),"")</f>
        <v>#VALUE!</v>
      </c>
      <c r="LF150" s="88">
        <f>IF(SUM(LF$522:LF$523)=0,IF(LF145="","",LF145*('[7]Param-ARMS Data'!LA$726/100)*'[7]Param-ARMS Data'!LA$724*1000),"")</f>
        <v>1079.7253782</v>
      </c>
      <c r="LG150" s="88" t="e">
        <f>IF(SUM(LG$522:LG$523)=0,IF(LG145="","",LG145*('[7]Param-ARMS Data'!LB$726/100)*'[7]Param-ARMS Data'!LB$724*1000),"")</f>
        <v>#VALUE!</v>
      </c>
      <c r="LH150" s="88">
        <f>IF(SUM(LH$522:LH$523)=0,IF(LH145="","",LH145*('[7]Param-ARMS Data'!LC$726/100)*'[7]Param-ARMS Data'!LC$724*1000),"")</f>
        <v>2355.5345352000004</v>
      </c>
      <c r="LI150" s="88">
        <f>IF(SUM(LI$522:LI$523)=0,IF(LI145="","",LI145*('[7]Param-ARMS Data'!LD$726/100)*'[7]Param-ARMS Data'!LD$724*1000),"")</f>
        <v>1354.7602579500003</v>
      </c>
      <c r="LJ150" s="88">
        <f>IF(SUM(LJ$522:LJ$523)=0,IF(LJ145="","",LJ145*('[7]Param-ARMS Data'!LE$726/100)*'[7]Param-ARMS Data'!LE$724*1000),"")</f>
        <v>3423.6783808000005</v>
      </c>
      <c r="LK150" s="88" t="e">
        <f>IF(SUM(LK$522:LK$523)=0,IF(LK145="","",LK145*('[7]Param-ARMS Data'!LF$726/100)*'[7]Param-ARMS Data'!LF$724*1000),"")</f>
        <v>#VALUE!</v>
      </c>
      <c r="LL150" s="88" t="e">
        <f>IF(SUM(LL$522:LL$523)=0,IF(LL145="","",LL145*('[7]Param-ARMS Data'!LG$726/100)*'[7]Param-ARMS Data'!LG$724*1000),"")</f>
        <v>#VALUE!</v>
      </c>
      <c r="LM150" s="88" t="e">
        <f>IF(SUM(LM$522:LM$523)=0,IF(LM145="","",LM145*('[7]Param-ARMS Data'!LH$726/100)*'[7]Param-ARMS Data'!LH$724*1000),"")</f>
        <v>#VALUE!</v>
      </c>
      <c r="LN150" s="88">
        <f>IF(SUM(LN$522:LN$523)=0,IF(LN145="","",LN145*('[7]Param-ARMS Data'!LI$726/100)*'[7]Param-ARMS Data'!LI$724*1000),"")</f>
        <v>441.43971284999998</v>
      </c>
      <c r="LO150" s="88">
        <f>IF(SUM(LO$522:LO$523)=0,IF(LO145="","",LO145*('[7]Param-ARMS Data'!LJ$726/100)*'[7]Param-ARMS Data'!LJ$724*1000),"")</f>
        <v>660.98606314999995</v>
      </c>
      <c r="LP150" s="88">
        <f>IF(SUM(LP$522:LP$523)=0,IF(LP145="","",LP145*('[7]Param-ARMS Data'!LK$726/100)*'[7]Param-ARMS Data'!LK$724*1000),"")</f>
        <v>1968.83755445</v>
      </c>
      <c r="LQ150" s="88" t="e">
        <f>IF(SUM(LQ$522:LQ$523)=0,IF(LQ145="","",LQ145*('[7]Param-ARMS Data'!LL$726/100)*'[7]Param-ARMS Data'!LL$724*1000),"")</f>
        <v>#VALUE!</v>
      </c>
      <c r="LR150" s="88" t="e">
        <f>IF(SUM(LR$522:LR$523)=0,IF(LR145="","",LR145*('[7]Param-ARMS Data'!LM$726/100)*'[7]Param-ARMS Data'!LM$724*1000),"")</f>
        <v>#VALUE!</v>
      </c>
      <c r="LS150" s="88">
        <f>IF(SUM(LS$522:LS$523)=0,IF(LS145="","",LS145*('[7]Param-ARMS Data'!LN$726/100)*'[7]Param-ARMS Data'!LN$724*1000),"")</f>
        <v>809.11670620000007</v>
      </c>
      <c r="LT150" s="88">
        <f>IF(SUM(LT$522:LT$523)=0,IF(LT145="","",LT145*('[7]Param-ARMS Data'!LO$726/100)*'[7]Param-ARMS Data'!LO$724*1000),"")</f>
        <v>1056.1270801999999</v>
      </c>
      <c r="LU150" s="88" t="e">
        <f>IF(SUM(LU$522:LU$523)=0,IF(LU145="","",LU145*('[7]Param-ARMS Data'!LP$726/100)*'[7]Param-ARMS Data'!LP$724*1000),"")</f>
        <v>#VALUE!</v>
      </c>
      <c r="LV150" s="88">
        <f>IF(SUM(LV$522:LV$523)=0,IF(LV145="","",LV145*('[7]Param-ARMS Data'!LQ$726/100)*'[7]Param-ARMS Data'!LQ$724*1000),"")</f>
        <v>1232.1749621999998</v>
      </c>
      <c r="LW150" s="88">
        <f>IF(SUM(LW$522:LW$523)=0,IF(LW145="","",LW145*('[7]Param-ARMS Data'!LR$726/100)*'[7]Param-ARMS Data'!LR$724*1000),"")</f>
        <v>450.25815184999999</v>
      </c>
      <c r="LX150" s="88" t="e">
        <f>IF(SUM(LX$522:LX$523)=0,IF(LX145="","",LX145*('[7]Param-ARMS Data'!LS$726/100)*'[7]Param-ARMS Data'!LS$724*1000),"")</f>
        <v>#VALUE!</v>
      </c>
      <c r="LY150" s="88">
        <f>IF(SUM(LY$522:LY$523)=0,IF(LY145="","",LY145*('[7]Param-ARMS Data'!LT$726/100)*'[7]Param-ARMS Data'!LT$724*1000),"")</f>
        <v>87.716910400000017</v>
      </c>
      <c r="LZ150" s="88">
        <f>IF(SUM(LZ$522:LZ$523)=0,IF(LZ145="","",LZ145*('[7]Param-ARMS Data'!LU$726/100)*'[7]Param-ARMS Data'!LU$724*1000),"")</f>
        <v>2068.5160832999995</v>
      </c>
      <c r="MA150" s="88" t="e">
        <f>IF(SUM(MA$522:MA$523)=0,IF(MA145="","",MA145*('[7]Param-ARMS Data'!LV$726/100)*'[7]Param-ARMS Data'!LV$724*1000),"")</f>
        <v>#VALUE!</v>
      </c>
      <c r="MB150" s="88" t="e">
        <f>IF(SUM(MB$522:MB$523)=0,IF(MB145="","",MB145*('[7]Param-ARMS Data'!LW$726/100)*'[7]Param-ARMS Data'!LW$724*1000),"")</f>
        <v>#VALUE!</v>
      </c>
      <c r="MC150" s="88">
        <f>IF(SUM(MC$522:MC$523)=0,IF(MC145="","",MC145*('[7]Param-ARMS Data'!LX$726/100)*'[7]Param-ARMS Data'!LX$724*1000),"")</f>
        <v>564.58708005000005</v>
      </c>
      <c r="MD150" s="88">
        <f>IF(SUM(MD$522:MD$523)=0,IF(MD145="","",MD145*('[7]Param-ARMS Data'!LY$726/100)*'[7]Param-ARMS Data'!LY$724*1000),"")</f>
        <v>1846.8037809</v>
      </c>
      <c r="ME150" s="88">
        <f>IF(SUM(ME$522:ME$523)=0,IF(ME145="","",ME145*('[7]Param-ARMS Data'!LZ$726/100)*'[7]Param-ARMS Data'!LZ$724*1000),"")</f>
        <v>87.416218499999999</v>
      </c>
      <c r="MF150" s="88">
        <f>IF(SUM(MF$522:MF$523)=0,IF(MF145="","",MF145*('[7]Param-ARMS Data'!MA$726/100)*'[7]Param-ARMS Data'!MA$724*1000),"")</f>
        <v>308.08700924999999</v>
      </c>
      <c r="MG150" s="88" t="e">
        <f>IF(SUM(MG$522:MG$523)=0,IF(MG145="","",MG145*('[7]Param-ARMS Data'!MB$726/100)*'[7]Param-ARMS Data'!MB$724*1000),"")</f>
        <v>#VALUE!</v>
      </c>
      <c r="MH150" s="88">
        <f>IF(SUM(MH$522:MH$523)=0,IF(MH145="","",MH145*('[7]Param-ARMS Data'!MC$726/100)*'[7]Param-ARMS Data'!MC$724*1000),"")</f>
        <v>456.70251185000006</v>
      </c>
      <c r="MI150" s="88">
        <f>IF(SUM(MI$522:MI$523)=0,IF(MI145="","",MI145*('[7]Param-ARMS Data'!MD$726/100)*'[7]Param-ARMS Data'!MD$724*1000),"")</f>
        <v>815.83956599999999</v>
      </c>
      <c r="MJ150" s="88" t="e">
        <f>IF(SUM(MJ$522:MJ$523)=0,IF(MJ145="","",MJ145*('[7]Param-ARMS Data'!ME$726/100)*'[7]Param-ARMS Data'!ME$724*1000),"")</f>
        <v>#VALUE!</v>
      </c>
      <c r="MK150" s="88">
        <f>IF(SUM(MK$522:MK$523)=0,IF(MK145="","",MK145*('[7]Param-ARMS Data'!MF$726/100)*'[7]Param-ARMS Data'!MF$724*1000),"")</f>
        <v>490.53607125000002</v>
      </c>
      <c r="ML150" s="88">
        <f>IF(SUM(ML$522:ML$523)=0,IF(ML145="","",ML145*('[7]Param-ARMS Data'!MG$726/100)*'[7]Param-ARMS Data'!MG$724*1000),"")</f>
        <v>278.76601680000005</v>
      </c>
      <c r="MM150" s="88">
        <f>IF(SUM(MM$522:MM$523)=0,IF(MM145="","",MM145*('[7]Param-ARMS Data'!MH$726/100)*'[7]Param-ARMS Data'!MH$724*1000),"")</f>
        <v>579.57084199999997</v>
      </c>
      <c r="MN150" s="88" t="e">
        <f>IF(SUM(MN$522:MN$523)=0,IF(MN145="","",MN145*('[7]Param-ARMS Data'!MI$726/100)*'[7]Param-ARMS Data'!MI$724*1000),"")</f>
        <v>#VALUE!</v>
      </c>
      <c r="MO150" s="88">
        <f>IF(SUM(MO$522:MO$523)=0,IF(MO145="","",MO145*('[7]Param-ARMS Data'!MJ$726/100)*'[7]Param-ARMS Data'!MJ$724*1000),"")</f>
        <v>716.09892200000002</v>
      </c>
      <c r="MP150" s="88">
        <f>IF(SUM(MP$522:MP$523)=0,IF(MP145="","",MP145*('[7]Param-ARMS Data'!MK$726/100)*'[7]Param-ARMS Data'!MK$724*1000),"")</f>
        <v>750.29091304999997</v>
      </c>
      <c r="MQ150" s="88" t="e">
        <f>IF(SUM(MQ$522:MQ$523)=0,IF(MQ145="","",MQ145*('[7]Param-ARMS Data'!ML$726/100)*'[7]Param-ARMS Data'!ML$724*1000),"")</f>
        <v>#VALUE!</v>
      </c>
      <c r="MR150" s="88" t="e">
        <f>IF(SUM(MR$522:MR$523)=0,IF(MR145="","",MR145*('[7]Param-ARMS Data'!MM$726/100)*'[7]Param-ARMS Data'!MM$724*1000),"")</f>
        <v>#VALUE!</v>
      </c>
      <c r="MS150" s="88">
        <f>IF(SUM(MS$522:MS$523)=0,IF(MS145="","",MS145*('[7]Param-ARMS Data'!MN$726/100)*'[7]Param-ARMS Data'!MN$724*1000),"")</f>
        <v>784.06004160000009</v>
      </c>
      <c r="MT150" s="88" t="e">
        <f>IF(SUM(MT$522:MT$523)=0,IF(MT145="","",MT145*('[7]Param-ARMS Data'!MO$726/100)*'[7]Param-ARMS Data'!MO$724*1000),"")</f>
        <v>#VALUE!</v>
      </c>
      <c r="MU150" s="88" t="e">
        <f>IF(SUM(MU$522:MU$523)=0,IF(MU145="","",MU145*('[7]Param-ARMS Data'!MP$726/100)*'[7]Param-ARMS Data'!MP$724*1000),"")</f>
        <v>#VALUE!</v>
      </c>
      <c r="MV150" s="88" t="e">
        <f>IF(SUM(MV$522:MV$523)=0,IF(MV145="","",MV145*('[7]Param-ARMS Data'!MQ$726/100)*'[7]Param-ARMS Data'!MQ$724*1000),"")</f>
        <v>#VALUE!</v>
      </c>
      <c r="MW150" s="88" t="e">
        <f>IF(SUM(MW$522:MW$523)=0,IF(MW145="","",MW145*('[7]Param-ARMS Data'!MR$726/100)*'[7]Param-ARMS Data'!MR$724*1000),"")</f>
        <v>#VALUE!</v>
      </c>
      <c r="MX150" s="88" t="e">
        <f>IF(SUM(MX$522:MX$523)=0,IF(MX145="","",MX145*('[7]Param-ARMS Data'!MS$726/100)*'[7]Param-ARMS Data'!MS$724*1000),"")</f>
        <v>#VALUE!</v>
      </c>
      <c r="MY150" s="88" t="e">
        <f>IF(SUM(MY$522:MY$523)=0,IF(MY145="","",MY145*('[7]Param-ARMS Data'!MT$726/100)*'[7]Param-ARMS Data'!MT$724*1000),"")</f>
        <v>#VALUE!</v>
      </c>
      <c r="MZ150" s="88" t="e">
        <f>IF(SUM(MZ$522:MZ$523)=0,IF(MZ145="","",MZ145*('[7]Param-ARMS Data'!MU$726/100)*'[7]Param-ARMS Data'!MU$724*1000),"")</f>
        <v>#VALUE!</v>
      </c>
      <c r="NA150" s="88" t="e">
        <f>IF(SUM(NA$522:NA$523)=0,IF(NA145="","",NA145*('[7]Param-ARMS Data'!MV$726/100)*'[7]Param-ARMS Data'!MV$724*1000),"")</f>
        <v>#VALUE!</v>
      </c>
      <c r="NB150" s="88">
        <f>IF(SUM(NB$522:NB$523)=0,IF(NB145="","",NB145*('[7]Param-ARMS Data'!MW$726/100)*'[7]Param-ARMS Data'!MW$724*1000),"")</f>
        <v>105.88468640000001</v>
      </c>
      <c r="NC150" s="88" t="e">
        <f>IF(SUM(NC$522:NC$523)=0,IF(NC145="","",NC145*('[7]Param-ARMS Data'!MX$726/100)*'[7]Param-ARMS Data'!MX$724*1000),"")</f>
        <v>#VALUE!</v>
      </c>
      <c r="ND150" s="88">
        <f>IF(SUM(ND$522:ND$523)=0,IF(ND145="","",ND145*('[7]Param-ARMS Data'!MY$726/100)*'[7]Param-ARMS Data'!MY$724*1000),"")</f>
        <v>377.87492399999996</v>
      </c>
      <c r="NE150" s="88" t="e">
        <f>IF(SUM(NE$522:NE$523)=0,IF(NE145="","",NE145*('[7]Param-ARMS Data'!MZ$726/100)*'[7]Param-ARMS Data'!MZ$724*1000),"")</f>
        <v>#VALUE!</v>
      </c>
      <c r="NF150" s="88">
        <f>IF(SUM(NF$522:NF$523)=0,IF(NF145="","",NF145*('[7]Param-ARMS Data'!NA$726/100)*'[7]Param-ARMS Data'!NA$724*1000),"")</f>
        <v>178.69858499999998</v>
      </c>
      <c r="NG150" s="88" t="e">
        <f>IF(SUM(NG$522:NG$523)=0,IF(NG145="","",NG145*('[7]Param-ARMS Data'!NB$726/100)*'[7]Param-ARMS Data'!NB$724*1000),"")</f>
        <v>#VALUE!</v>
      </c>
      <c r="NH150" s="88">
        <f>IF(SUM(NH$522:NH$523)=0,IF(NH145="","",NH145*('[7]Param-ARMS Data'!NC$726/100)*'[7]Param-ARMS Data'!NC$724*1000),"")</f>
        <v>95.025552700000006</v>
      </c>
      <c r="NI150" s="88" t="e">
        <f>IF(SUM(NI$522:NI$523)=0,IF(NI145="","",NI145*('[7]Param-ARMS Data'!ND$726/100)*'[7]Param-ARMS Data'!ND$724*1000),"")</f>
        <v>#VALUE!</v>
      </c>
      <c r="NJ150" s="88" t="e">
        <f>IF(SUM(NJ$522:NJ$523)=0,IF(NJ145="","",NJ145*('[7]Param-ARMS Data'!NE$726/100)*'[7]Param-ARMS Data'!NE$724*1000),"")</f>
        <v>#VALUE!</v>
      </c>
      <c r="NK150" s="88" t="e">
        <f>IF(SUM(NK$522:NK$523)=0,IF(NK145="","",NK145*('[7]Param-ARMS Data'!NF$726/100)*'[7]Param-ARMS Data'!NF$724*1000),"")</f>
        <v>#VALUE!</v>
      </c>
      <c r="NL150" s="88">
        <f>IF(SUM(NL$522:NL$523)=0,IF(NL145="","",NL145*('[7]Param-ARMS Data'!NG$726/100)*'[7]Param-ARMS Data'!NG$724*1000),"")</f>
        <v>79.5</v>
      </c>
      <c r="NM150" s="88">
        <f>IF(SUM(NM$522:NM$523)=0,IF(NM145="","",NM145*('[7]Param-ARMS Data'!NH$726/100)*'[7]Param-ARMS Data'!NH$724*1000),"")</f>
        <v>110.84000000000002</v>
      </c>
      <c r="NN150" s="88" t="e">
        <f>IF(SUM(NN$522:NN$523)=0,IF(NN145="","",NN145*('[7]Param-ARMS Data'!NI$726/100)*'[7]Param-ARMS Data'!NI$724*1000),"")</f>
        <v>#VALUE!</v>
      </c>
      <c r="NO150" s="88">
        <f>IF(SUM(NO$522:NO$523)=0,IF(NO145="","",NO145*('[7]Param-ARMS Data'!NJ$726/100)*'[7]Param-ARMS Data'!NJ$724*1000),"")</f>
        <v>51.46</v>
      </c>
      <c r="NP150" s="88" t="e">
        <f>IF(SUM(NP$522:NP$523)=0,IF(NP145="","",NP145*('[7]Param-ARMS Data'!NK$726/100)*'[7]Param-ARMS Data'!NK$724*1000),"")</f>
        <v>#VALUE!</v>
      </c>
      <c r="NQ150" s="88" t="e">
        <f>IF(SUM(NQ$522:NQ$523)=0,IF(NQ145="","",NQ145*('[7]Param-ARMS Data'!NL$726/100)*'[7]Param-ARMS Data'!NL$724*1000),"")</f>
        <v>#VALUE!</v>
      </c>
      <c r="NR150" s="88" t="e">
        <f>IF(SUM(NR$522:NR$523)=0,IF(NR145="","",NR145*('[7]Param-ARMS Data'!NM$726/100)*'[7]Param-ARMS Data'!NM$724*1000),"")</f>
        <v>#VALUE!</v>
      </c>
      <c r="NS150" s="88" t="e">
        <f>IF(SUM(NS$522:NS$523)=0,IF(NS145="","",NS145*('[7]Param-ARMS Data'!NN$726/100)*'[7]Param-ARMS Data'!NN$724*1000),"")</f>
        <v>#VALUE!</v>
      </c>
      <c r="NT150" s="88" t="e">
        <f>IF(SUM(NT$522:NT$523)=0,IF(NT145="","",NT145*('[7]Param-ARMS Data'!NO$726/100)*'[7]Param-ARMS Data'!NO$724*1000),"")</f>
        <v>#VALUE!</v>
      </c>
      <c r="NU150" s="88">
        <f>IF(SUM(NU$522:NU$523)=0,IF(NU145="","",NU145*('[7]Param-ARMS Data'!NP$726/100)*'[7]Param-ARMS Data'!NP$724*1000),"")</f>
        <v>381.55824960000007</v>
      </c>
      <c r="NV150" s="88" t="e">
        <f>IF(SUM(NV$522:NV$523)=0,IF(NV145="","",NV145*('[7]Param-ARMS Data'!NQ$726/100)*'[7]Param-ARMS Data'!NQ$724*1000),"")</f>
        <v>#VALUE!</v>
      </c>
      <c r="NW150" s="88" t="e">
        <f>IF(SUM(NW$522:NW$523)=0,IF(NW145="","",NW145*('[7]Param-ARMS Data'!NR$726/100)*'[7]Param-ARMS Data'!NR$724*1000),"")</f>
        <v>#VALUE!</v>
      </c>
      <c r="NX150" s="88" t="e">
        <f>IF(SUM(NX$522:NX$523)=0,IF(NX145="","",NX145*('[7]Param-ARMS Data'!NS$726/100)*'[7]Param-ARMS Data'!NS$724*1000),"")</f>
        <v>#VALUE!</v>
      </c>
      <c r="NY150" s="88">
        <f>IF(SUM(NY$522:NY$523)=0,IF(NY145="","",NY145*('[7]Param-ARMS Data'!NT$726/100)*'[7]Param-ARMS Data'!NT$724*1000),"")</f>
        <v>132.72761109999999</v>
      </c>
      <c r="NZ150" s="88" t="e">
        <f>IF(SUM(NZ$522:NZ$523)=0,IF(NZ145="","",NZ145*('[7]Param-ARMS Data'!NU$726/100)*'[7]Param-ARMS Data'!NU$724*1000),"")</f>
        <v>#VALUE!</v>
      </c>
      <c r="OA150" s="88" t="e">
        <f>IF(SUM(OA$522:OA$523)=0,IF(OA145="","",OA145*('[7]Param-ARMS Data'!NV$726/100)*'[7]Param-ARMS Data'!NV$724*1000),"")</f>
        <v>#VALUE!</v>
      </c>
      <c r="OB150" s="88" t="e">
        <f>IF(SUM(OB$522:OB$523)=0,IF(OB145="","",OB145*('[7]Param-ARMS Data'!NW$726/100)*'[7]Param-ARMS Data'!NW$724*1000),"")</f>
        <v>#VALUE!</v>
      </c>
      <c r="OC150" s="88" t="e">
        <f>IF(SUM(OC$522:OC$523)=0,IF(OC145="","",OC145*('[7]Param-ARMS Data'!NX$726/100)*'[7]Param-ARMS Data'!NX$724*1000),"")</f>
        <v>#VALUE!</v>
      </c>
      <c r="OD150" s="88" t="e">
        <f>IF(SUM(OD$522:OD$523)=0,IF(OD145="","",OD145*('[7]Param-ARMS Data'!NY$726/100)*'[7]Param-ARMS Data'!NY$724*1000),"")</f>
        <v>#VALUE!</v>
      </c>
      <c r="OE150" s="88" t="e">
        <f>IF(SUM(OE$522:OE$523)=0,IF(OE145="","",OE145*('[7]Param-ARMS Data'!NZ$726/100)*'[7]Param-ARMS Data'!NZ$724*1000),"")</f>
        <v>#VALUE!</v>
      </c>
      <c r="OF150" s="88" t="e">
        <f>IF(SUM(OF$522:OF$523)=0,IF(OF145="","",OF145*('[7]Param-ARMS Data'!OA$726/100)*'[7]Param-ARMS Data'!OA$724*1000),"")</f>
        <v>#VALUE!</v>
      </c>
      <c r="OG150" s="88" t="e">
        <f>IF(SUM(OG$522:OG$523)=0,IF(OG145="","",OG145*('[7]Param-ARMS Data'!OB$726/100)*'[7]Param-ARMS Data'!OB$724*1000),"")</f>
        <v>#VALUE!</v>
      </c>
      <c r="OH150" s="88" t="e">
        <f>IF(SUM(OH$522:OH$523)=0,IF(OH145="","",OH145*('[7]Param-ARMS Data'!OC$726/100)*'[7]Param-ARMS Data'!OC$724*1000),"")</f>
        <v>#VALUE!</v>
      </c>
      <c r="OI150" s="88" t="e">
        <f>IF(SUM(OI$522:OI$523)=0,IF(OI145="","",OI145*('[7]Param-ARMS Data'!OD$726/100)*'[7]Param-ARMS Data'!OD$724*1000),"")</f>
        <v>#VALUE!</v>
      </c>
      <c r="OJ150" s="88" t="e">
        <f>IF(SUM(OJ$522:OJ$523)=0,IF(OJ145="","",OJ145*('[7]Param-ARMS Data'!OE$726/100)*'[7]Param-ARMS Data'!OE$724*1000),"")</f>
        <v>#VALUE!</v>
      </c>
      <c r="OK150" s="88" t="e">
        <f>IF(SUM(OK$522:OK$523)=0,IF(OK145="","",OK145*('[7]Param-ARMS Data'!OF$726/100)*'[7]Param-ARMS Data'!OF$724*1000),"")</f>
        <v>#VALUE!</v>
      </c>
      <c r="OL150" s="88" t="e">
        <f>IF(SUM(OL$522:OL$523)=0,IF(OL145="","",OL145*('[7]Param-ARMS Data'!OG$726/100)*'[7]Param-ARMS Data'!OG$724*1000),"")</f>
        <v>#VALUE!</v>
      </c>
      <c r="OM150" s="88" t="e">
        <f>IF(SUM(OM$522:OM$523)=0,IF(OM145="","",OM145*('[7]Param-ARMS Data'!OH$726/100)*'[7]Param-ARMS Data'!OH$724*1000),"")</f>
        <v>#VALUE!</v>
      </c>
      <c r="ON150" s="88" t="e">
        <f>IF(SUM(ON$522:ON$523)=0,IF(ON145="","",ON145*('[7]Param-ARMS Data'!OI$726/100)*'[7]Param-ARMS Data'!OI$724*1000),"")</f>
        <v>#VALUE!</v>
      </c>
      <c r="OO150" s="88" t="e">
        <f>IF(SUM(OO$522:OO$523)=0,IF(OO145="","",OO145*('[7]Param-ARMS Data'!OJ$726/100)*'[7]Param-ARMS Data'!OJ$724*1000),"")</f>
        <v>#VALUE!</v>
      </c>
      <c r="OP150" s="88" t="e">
        <f>IF(SUM(OP$522:OP$523)=0,IF(OP145="","",OP145*('[7]Param-ARMS Data'!OK$726/100)*'[7]Param-ARMS Data'!OK$724*1000),"")</f>
        <v>#VALUE!</v>
      </c>
      <c r="OQ150" s="88" t="e">
        <f>IF(SUM(OQ$522:OQ$523)=0,IF(OQ145="","",OQ145*('[7]Param-ARMS Data'!OL$726/100)*'[7]Param-ARMS Data'!OL$724*1000),"")</f>
        <v>#VALUE!</v>
      </c>
      <c r="OR150" s="88" t="e">
        <f>IF(SUM(OR$522:OR$523)=0,IF(OR145="","",OR145*('[7]Param-ARMS Data'!OM$726/100)*'[7]Param-ARMS Data'!OM$724*1000),"")</f>
        <v>#VALUE!</v>
      </c>
      <c r="OS150" s="88" t="e">
        <f>IF(SUM(OS$522:OS$523)=0,IF(OS145="","",OS145*('[7]Param-ARMS Data'!ON$726/100)*'[7]Param-ARMS Data'!ON$724*1000),"")</f>
        <v>#VALUE!</v>
      </c>
      <c r="OT150" s="88" t="e">
        <f>IF(SUM(OT$522:OT$523)=0,IF(OT145="","",OT145*('[7]Param-ARMS Data'!OO$726/100)*'[7]Param-ARMS Data'!OO$724*1000),"")</f>
        <v>#VALUE!</v>
      </c>
      <c r="OU150" s="88" t="e">
        <f>IF(SUM(OU$522:OU$523)=0,IF(OU145="","",OU145*('[7]Param-ARMS Data'!OP$726/100)*'[7]Param-ARMS Data'!OP$724*1000),"")</f>
        <v>#VALUE!</v>
      </c>
      <c r="OV150" s="88" t="e">
        <f>IF(SUM(OV$522:OV$523)=0,IF(OV145="","",OV145*('[7]Param-ARMS Data'!OQ$726/100)*'[7]Param-ARMS Data'!OQ$724*1000),"")</f>
        <v>#VALUE!</v>
      </c>
      <c r="OW150" s="88" t="e">
        <f>IF(SUM(OW$522:OW$523)=0,IF(OW145="","",OW145*('[7]Param-ARMS Data'!OR$726/100)*'[7]Param-ARMS Data'!OR$724*1000),"")</f>
        <v>#VALUE!</v>
      </c>
      <c r="OX150" s="88" t="e">
        <f>IF(SUM(OX$522:OX$523)=0,IF(OX145="","",OX145*('[7]Param-ARMS Data'!OS$726/100)*'[7]Param-ARMS Data'!OS$724*1000),"")</f>
        <v>#VALUE!</v>
      </c>
      <c r="OY150" s="88" t="e">
        <f>IF(SUM(OY$522:OY$523)=0,IF(OY145="","",OY145*('[7]Param-ARMS Data'!OT$726/100)*'[7]Param-ARMS Data'!OT$724*1000),"")</f>
        <v>#VALUE!</v>
      </c>
      <c r="OZ150" s="88">
        <f>IF(SUM(OZ$522:OZ$523)=0,IF(OZ145="","",OZ145*('[7]Param-ARMS Data'!OU$726/100)*'[7]Param-ARMS Data'!OU$724*1000),"")</f>
        <v>417.00667199999998</v>
      </c>
      <c r="PA150" s="88">
        <f>IF(SUM(PA$522:PA$523)=0,IF(PA145="","",PA145*('[7]Param-ARMS Data'!OV$726/100)*'[7]Param-ARMS Data'!OV$724*1000),"")</f>
        <v>381.37588125000002</v>
      </c>
      <c r="PB150" s="88">
        <f>IF(SUM(PB$522:PB$523)=0,IF(PB145="","",PB145*('[7]Param-ARMS Data'!OW$726/100)*'[7]Param-ARMS Data'!OW$724*1000),"")</f>
        <v>24.098568750000002</v>
      </c>
      <c r="PC150" s="88">
        <f>IF(SUM(PC$522:PC$523)=0,IF(PC145="","",PC145*('[7]Param-ARMS Data'!OX$726/100)*'[7]Param-ARMS Data'!OX$724*1000),"")</f>
        <v>20.103134950000005</v>
      </c>
      <c r="PD150" s="88">
        <f>IF(SUM(PD$522:PD$523)=0,IF(PD145="","",PD145*('[7]Param-ARMS Data'!OY$726/100)*'[7]Param-ARMS Data'!OY$724*1000),"")</f>
        <v>158.04150930000003</v>
      </c>
      <c r="PE150" s="88">
        <f>IF(SUM(PE$522:PE$523)=0,IF(PE145="","",PE145*('[7]Param-ARMS Data'!OZ$726/100)*'[7]Param-ARMS Data'!OZ$724*1000),"")</f>
        <v>895.07357030000014</v>
      </c>
      <c r="PF150" s="88" t="e">
        <f>IF(SUM(PF$522:PF$523)=0,IF(PF145="","",PF145*('[7]Param-ARMS Data'!PA$726/100)*'[7]Param-ARMS Data'!PA$724*1000),"")</f>
        <v>#VALUE!</v>
      </c>
      <c r="PG150" s="88" t="e">
        <f>IF(SUM(PG$522:PG$523)=0,IF(PG145="","",PG145*('[7]Param-ARMS Data'!PB$726/100)*'[7]Param-ARMS Data'!PB$724*1000),"")</f>
        <v>#VALUE!</v>
      </c>
      <c r="PH150" s="88" t="e">
        <f>IF(SUM(PH$522:PH$523)=0,IF(PH145="","",PH145*('[7]Param-ARMS Data'!PC$726/100)*'[7]Param-ARMS Data'!PC$724*1000),"")</f>
        <v>#VALUE!</v>
      </c>
      <c r="PI150" s="88">
        <f>IF(SUM(PI$522:PI$523)=0,IF(PI145="","",PI145*('[7]Param-ARMS Data'!PD$726/100)*'[7]Param-ARMS Data'!PD$724*1000),"")</f>
        <v>475.20042634999993</v>
      </c>
      <c r="PJ150" s="88" t="e">
        <f>IF(SUM(PJ$522:PJ$523)=0,IF(PJ145="","",PJ145*('[7]Param-ARMS Data'!PE$726/100)*'[7]Param-ARMS Data'!PE$724*1000),"")</f>
        <v>#VALUE!</v>
      </c>
      <c r="PK150" s="88" t="e">
        <f>IF(SUM(PK$522:PK$523)=0,IF(PK145="","",PK145*('[7]Param-ARMS Data'!PF$726/100)*'[7]Param-ARMS Data'!PF$724*1000),"")</f>
        <v>#VALUE!</v>
      </c>
      <c r="PL150" s="88">
        <f>IF(SUM(PL$522:PL$523)=0,IF(PL145="","",PL145*('[7]Param-ARMS Data'!PG$726/100)*'[7]Param-ARMS Data'!PG$724*1000),"")</f>
        <v>364.10253165</v>
      </c>
      <c r="PM150" s="88">
        <f>IF(SUM(PM$522:PM$523)=0,IF(PM145="","",PM145*('[7]Param-ARMS Data'!PH$726/100)*'[7]Param-ARMS Data'!PH$724*1000),"")</f>
        <v>430.51849499999997</v>
      </c>
      <c r="PN150" s="88" t="e">
        <f>IF(SUM(PN$522:PN$523)=0,IF(PN145="","",PN145*('[7]Param-ARMS Data'!PI$726/100)*'[7]Param-ARMS Data'!PI$724*1000),"")</f>
        <v>#VALUE!</v>
      </c>
      <c r="PO150" s="88" t="e">
        <f>IF(SUM(PO$522:PO$523)=0,IF(PO145="","",PO145*('[7]Param-ARMS Data'!PJ$726/100)*'[7]Param-ARMS Data'!PJ$724*1000),"")</f>
        <v>#VALUE!</v>
      </c>
      <c r="PP150" s="88" t="e">
        <f>IF(SUM(PP$522:PP$523)=0,IF(PP145="","",PP145*('[7]Param-ARMS Data'!PK$726/100)*'[7]Param-ARMS Data'!PK$724*1000),"")</f>
        <v>#VALUE!</v>
      </c>
      <c r="PQ150" s="88" t="e">
        <f>IF(SUM(PQ$522:PQ$523)=0,IF(PQ145="","",PQ145*('[7]Param-ARMS Data'!PL$726/100)*'[7]Param-ARMS Data'!PL$724*1000),"")</f>
        <v>#VALUE!</v>
      </c>
      <c r="PR150" s="88" t="e">
        <f>IF(SUM(PR$522:PR$523)=0,IF(PR145="","",PR145*('[7]Param-ARMS Data'!PM$726/100)*'[7]Param-ARMS Data'!PM$724*1000),"")</f>
        <v>#VALUE!</v>
      </c>
      <c r="PS150" s="88" t="e">
        <f>IF(SUM(PS$522:PS$523)=0,IF(PS145="","",PS145*('[7]Param-ARMS Data'!PN$726/100)*'[7]Param-ARMS Data'!PN$724*1000),"")</f>
        <v>#VALUE!</v>
      </c>
      <c r="PT150" s="88" t="e">
        <f>IF(SUM(PT$522:PT$523)=0,IF(PT145="","",PT145*('[7]Param-ARMS Data'!PO$726/100)*'[7]Param-ARMS Data'!PO$724*1000),"")</f>
        <v>#VALUE!</v>
      </c>
      <c r="PU150" s="88" t="e">
        <f>IF(SUM(PU$522:PU$523)=0,IF(PU145="","",PU145*('[7]Param-ARMS Data'!PP$726/100)*'[7]Param-ARMS Data'!PP$724*1000),"")</f>
        <v>#VALUE!</v>
      </c>
      <c r="PV150" s="88" t="e">
        <f>IF(SUM(PV$522:PV$523)=0,IF(PV145="","",PV145*('[7]Param-ARMS Data'!PQ$726/100)*'[7]Param-ARMS Data'!PQ$724*1000),"")</f>
        <v>#VALUE!</v>
      </c>
      <c r="PW150" s="88" t="e">
        <f>IF(SUM(PW$522:PW$523)=0,IF(PW145="","",PW145*('[7]Param-ARMS Data'!PR$726/100)*'[7]Param-ARMS Data'!PR$724*1000),"")</f>
        <v>#VALUE!</v>
      </c>
      <c r="PX150" s="88" t="e">
        <f>IF(SUM(PX$522:PX$523)=0,IF(PX145="","",PX145*('[7]Param-ARMS Data'!PS$726/100)*'[7]Param-ARMS Data'!PS$724*1000),"")</f>
        <v>#VALUE!</v>
      </c>
      <c r="PY150" s="88" t="e">
        <f>IF(SUM(PY$522:PY$523)=0,IF(PY145="","",PY145*('[7]Param-ARMS Data'!PT$726/100)*'[7]Param-ARMS Data'!PT$724*1000),"")</f>
        <v>#VALUE!</v>
      </c>
      <c r="PZ150" s="88" t="e">
        <f>IF(SUM(PZ$522:PZ$523)=0,IF(PZ145="","",PZ145*('[7]Param-ARMS Data'!PU$726/100)*'[7]Param-ARMS Data'!PU$724*1000),"")</f>
        <v>#VALUE!</v>
      </c>
      <c r="QA150" s="88" t="e">
        <f>IF(SUM(QA$522:QA$523)=0,IF(QA145="","",QA145*('[7]Param-ARMS Data'!PV$726/100)*'[7]Param-ARMS Data'!PV$724*1000),"")</f>
        <v>#VALUE!</v>
      </c>
      <c r="QB150" s="88">
        <f>IF(SUM(QB$522:QB$523)=0,IF(QB145="","",QB145*('[7]Param-ARMS Data'!PW$726/100)*'[7]Param-ARMS Data'!PW$724*1000),"")</f>
        <v>465.83877600000005</v>
      </c>
      <c r="QC150" s="88">
        <f>IF(SUM(QC$522:QC$523)=0,IF(QC145="","",QC145*('[7]Param-ARMS Data'!PX$726/100)*'[7]Param-ARMS Data'!PX$724*1000),"")</f>
        <v>290.78159440000002</v>
      </c>
      <c r="QD150" s="88" t="e">
        <f>IF(SUM(QD$522:QD$523)=0,IF(QD145="","",QD145*('[7]Param-ARMS Data'!PY$726/100)*'[7]Param-ARMS Data'!PY$724*1000),"")</f>
        <v>#VALUE!</v>
      </c>
      <c r="QE150" s="88" t="e">
        <f>IF(SUM(QE$522:QE$523)=0,IF(QE145="","",QE145*('[7]Param-ARMS Data'!PZ$726/100)*'[7]Param-ARMS Data'!PZ$724*1000),"")</f>
        <v>#VALUE!</v>
      </c>
      <c r="QF150" s="88" t="e">
        <f>IF(SUM(QF$522:QF$523)=0,IF(QF145="","",QF145*('[7]Param-ARMS Data'!QA$726/100)*'[7]Param-ARMS Data'!QA$724*1000),"")</f>
        <v>#VALUE!</v>
      </c>
      <c r="QG150" s="88" t="e">
        <f>IF(SUM(QG$522:QG$523)=0,IF(QG145="","",QG145*('[7]Param-ARMS Data'!QB$726/100)*'[7]Param-ARMS Data'!QB$724*1000),"")</f>
        <v>#VALUE!</v>
      </c>
      <c r="QH150" s="88" t="e">
        <f>IF(SUM(QH$522:QH$523)=0,IF(QH145="","",QH145*('[7]Param-ARMS Data'!QC$726/100)*'[7]Param-ARMS Data'!QC$724*1000),"")</f>
        <v>#VALUE!</v>
      </c>
      <c r="QI150" s="88" t="e">
        <f>IF(SUM(QI$522:QI$523)=0,IF(QI145="","",QI145*('[7]Param-ARMS Data'!QD$726/100)*'[7]Param-ARMS Data'!QD$724*1000),"")</f>
        <v>#VALUE!</v>
      </c>
      <c r="QJ150" s="88" t="e">
        <f>IF(SUM(QJ$522:QJ$523)=0,IF(QJ145="","",QJ145*('[7]Param-ARMS Data'!QE$726/100)*'[7]Param-ARMS Data'!QE$724*1000),"")</f>
        <v>#VALUE!</v>
      </c>
      <c r="QK150" s="88" t="e">
        <f>IF(SUM(QK$522:QK$523)=0,IF(QK145="","",QK145*('[7]Param-ARMS Data'!QF$726/100)*'[7]Param-ARMS Data'!QF$724*1000),"")</f>
        <v>#VALUE!</v>
      </c>
      <c r="QL150" s="88">
        <f>IF(SUM(QL$522:QL$523)=0,IF(QL145="","",QL145*('[7]Param-ARMS Data'!QG$726/100)*'[7]Param-ARMS Data'!QG$724*1000),"")</f>
        <v>100</v>
      </c>
      <c r="QM150" s="88">
        <f>IF(SUM(QM$522:QM$523)=0,IF(QM145="","",QM145*('[7]Param-ARMS Data'!QH$726/100)*'[7]Param-ARMS Data'!QH$724*1000),"")</f>
        <v>102.49799999999999</v>
      </c>
      <c r="QN150" s="88" t="e">
        <f>IF(SUM(QN$522:QN$523)=0,IF(QN145="","",QN145*('[7]Param-ARMS Data'!QI$726/100)*'[7]Param-ARMS Data'!QI$724*1000),"")</f>
        <v>#VALUE!</v>
      </c>
      <c r="QO150" s="88" t="e">
        <f>IF(SUM(QO$522:QO$523)=0,IF(QO145="","",QO145*('[7]Param-ARMS Data'!QJ$726/100)*'[7]Param-ARMS Data'!QJ$724*1000),"")</f>
        <v>#VALUE!</v>
      </c>
      <c r="QP150" s="88" t="e">
        <f>IF(SUM(QP$522:QP$523)=0,IF(QP145="","",QP145*('[7]Param-ARMS Data'!QK$726/100)*'[7]Param-ARMS Data'!QK$724*1000),"")</f>
        <v>#VALUE!</v>
      </c>
      <c r="QQ150" s="88" t="e">
        <f>IF(SUM(QQ$522:QQ$523)=0,IF(QQ145="","",QQ145*('[7]Param-ARMS Data'!QL$726/100)*'[7]Param-ARMS Data'!QL$724*1000),"")</f>
        <v>#VALUE!</v>
      </c>
      <c r="QR150" s="88" t="e">
        <f>IF(SUM(QR$522:QR$523)=0,IF(QR145="","",QR145*('[7]Param-ARMS Data'!QM$726/100)*'[7]Param-ARMS Data'!QM$724*1000),"")</f>
        <v>#VALUE!</v>
      </c>
      <c r="QS150" s="88" t="e">
        <f>IF(SUM(QS$522:QS$523)=0,IF(QS145="","",QS145*('[7]Param-ARMS Data'!QN$726/100)*'[7]Param-ARMS Data'!QN$724*1000),"")</f>
        <v>#VALUE!</v>
      </c>
      <c r="QT150" s="88">
        <f>IF(SUM(QT$522:QT$523)=0,IF(QT145="","",QT145*('[7]Param-ARMS Data'!QO$726/100)*'[7]Param-ARMS Data'!QO$724*1000),"")</f>
        <v>100.32</v>
      </c>
      <c r="QU150" s="88" t="e">
        <f>IF(SUM(QU$522:QU$523)=0,IF(QU145="","",QU145*('[7]Param-ARMS Data'!QP$726/100)*'[7]Param-ARMS Data'!QP$724*1000),"")</f>
        <v>#VALUE!</v>
      </c>
      <c r="QV150" s="88" t="e">
        <f>IF(SUM(QV$522:QV$523)=0,IF(QV145="","",QV145*('[7]Param-ARMS Data'!QQ$726/100)*'[7]Param-ARMS Data'!QQ$724*1000),"")</f>
        <v>#VALUE!</v>
      </c>
      <c r="QW150" s="88">
        <f>IF(SUM(QW$522:QW$523)=0,IF(QW145="","",QW145*('[7]Param-ARMS Data'!QR$726/100)*'[7]Param-ARMS Data'!QR$724*1000),"")</f>
        <v>189.95872350000002</v>
      </c>
      <c r="QX150" s="88" t="e">
        <f>IF(SUM(QX$522:QX$523)=0,IF(QX145="","",QX145*('[7]Param-ARMS Data'!QS$726/100)*'[7]Param-ARMS Data'!QS$724*1000),"")</f>
        <v>#VALUE!</v>
      </c>
      <c r="QY150" s="88">
        <f>IF(SUM(QY$522:QY$523)=0,IF(QY145="","",QY145*('[7]Param-ARMS Data'!QT$726/100)*'[7]Param-ARMS Data'!QT$724*1000),"")</f>
        <v>52.87230120000001</v>
      </c>
      <c r="QZ150" s="88" t="e">
        <f>IF(SUM(QZ$522:QZ$523)=0,IF(QZ145="","",QZ145*('[7]Param-ARMS Data'!QU$726/100)*'[7]Param-ARMS Data'!QU$724*1000),"")</f>
        <v>#VALUE!</v>
      </c>
      <c r="RA150" s="88" t="e">
        <f>IF(SUM(RA$522:RA$523)=0,IF(RA145="","",RA145*('[7]Param-ARMS Data'!QV$726/100)*'[7]Param-ARMS Data'!QV$724*1000),"")</f>
        <v>#VALUE!</v>
      </c>
      <c r="RB150" s="88" t="e">
        <f>IF(SUM(RB$522:RB$523)=0,IF(RB145="","",RB145*('[7]Param-ARMS Data'!QW$726/100)*'[7]Param-ARMS Data'!QW$724*1000),"")</f>
        <v>#VALUE!</v>
      </c>
      <c r="RC150" s="88">
        <f>IF(SUM(RC$522:RC$523)=0,IF(RC145="","",RC145*('[7]Param-ARMS Data'!QX$726/100)*'[7]Param-ARMS Data'!QX$724*1000),"")</f>
        <v>332.81727720000004</v>
      </c>
      <c r="RD150" s="88" t="e">
        <f>IF(SUM(RD$522:RD$523)=0,IF(RD145="","",RD145*('[7]Param-ARMS Data'!QY$726/100)*'[7]Param-ARMS Data'!QY$724*1000),"")</f>
        <v>#VALUE!</v>
      </c>
      <c r="RE150" s="88">
        <f>IF(SUM(RE$522:RE$523)=0,IF(RE145="","",RE145*('[7]Param-ARMS Data'!QZ$726/100)*'[7]Param-ARMS Data'!QZ$724*1000),"")</f>
        <v>371.69209439999997</v>
      </c>
      <c r="RF150" s="88" t="e">
        <f>IF(SUM(RF$522:RF$523)=0,IF(RF145="","",RF145*('[7]Param-ARMS Data'!RA$726/100)*'[7]Param-ARMS Data'!RA$724*1000),"")</f>
        <v>#VALUE!</v>
      </c>
      <c r="RG150" s="88">
        <f>IF(SUM(RG$522:RG$523)=0,IF(RG145="","",RG145*('[7]Param-ARMS Data'!RB$726/100)*'[7]Param-ARMS Data'!RB$724*1000),"")</f>
        <v>246.88443624999996</v>
      </c>
      <c r="RH150" s="88" t="e">
        <f>IF(SUM(RH$522:RH$523)=0,IF(RH145="","",RH145*('[7]Param-ARMS Data'!RC$726/100)*'[7]Param-ARMS Data'!RC$724*1000),"")</f>
        <v>#VALUE!</v>
      </c>
      <c r="RI150" s="88" t="e">
        <f>IF(SUM(RI$522:RI$523)=0,IF(RI145="","",RI145*('[7]Param-ARMS Data'!RD$726/100)*'[7]Param-ARMS Data'!RD$724*1000),"")</f>
        <v>#VALUE!</v>
      </c>
      <c r="RJ150" s="88" t="e">
        <f>IF(SUM(RJ$522:RJ$523)=0,IF(RJ145="","",RJ145*('[7]Param-ARMS Data'!RE$726/100)*'[7]Param-ARMS Data'!RE$724*1000),"")</f>
        <v>#VALUE!</v>
      </c>
      <c r="RK150" s="88">
        <f>IF(SUM(RK$522:RK$523)=0,IF(RK145="","",RK145*('[7]Param-ARMS Data'!RF$726/100)*'[7]Param-ARMS Data'!RF$724*1000),"")</f>
        <v>1444.3232387500002</v>
      </c>
      <c r="RL150" s="88" t="e">
        <f>IF(SUM(RL$522:RL$523)=0,IF(RL145="","",RL145*('[7]Param-ARMS Data'!RG$726/100)*'[7]Param-ARMS Data'!RG$724*1000),"")</f>
        <v>#VALUE!</v>
      </c>
      <c r="RM150" s="88" t="str">
        <f>IF(SUM(RM$522:RM$523)=0,IF(RM145="","",RM145*('[7]Param-ARMS Data'!RH$726/100)*'[7]Param-ARMS Data'!RH$724*1000),"")</f>
        <v/>
      </c>
      <c r="RN150" s="88" t="str">
        <f>IF(SUM(RN$522:RN$523)=0,IF(RN145="","",RN145*('[7]Param-ARMS Data'!RI$726/100)*'[7]Param-ARMS Data'!RI$724*1000),"")</f>
        <v/>
      </c>
      <c r="RO150" s="88" t="str">
        <f>IF(SUM(RO$522:RO$523)=0,IF(RO145="","",RO145*('[7]Param-ARMS Data'!RJ$726/100)*'[7]Param-ARMS Data'!RJ$724*1000),"")</f>
        <v/>
      </c>
      <c r="RP150" s="88" t="str">
        <f>IF(SUM(RP$522:RP$523)=0,IF(RP145="","",RP145*('[7]Param-ARMS Data'!RK$726/100)*'[7]Param-ARMS Data'!RK$724*1000),"")</f>
        <v/>
      </c>
      <c r="RQ150" s="88" t="str">
        <f>IF(SUM(RQ$522:RQ$523)=0,IF(RQ145="","",RQ145*('[7]Param-ARMS Data'!RL$726/100)*'[7]Param-ARMS Data'!RL$724*1000),"")</f>
        <v/>
      </c>
    </row>
    <row r="151" spans="4:485" s="39" customFormat="1">
      <c r="D151" s="88"/>
      <c r="F151" s="88"/>
      <c r="G151" s="88"/>
      <c r="H151" s="88"/>
      <c r="I151" s="88"/>
      <c r="S151" s="88" t="s">
        <v>2118</v>
      </c>
      <c r="T151" s="88">
        <f>IF(SUM(T$522:T$523)=0,IF(T146="","",T146*('[7]Param-ARMS Data'!O$726/100)*'[7]Param-ARMS Data'!O$724*1000),"")</f>
        <v>664248.91764000012</v>
      </c>
      <c r="U151" s="88">
        <f>IF(SUM(U$522:U$523)=0,IF(U146="","",U146*('[7]Param-ARMS Data'!P$726/100)*'[7]Param-ARMS Data'!P$724*1000),"")</f>
        <v>1869212.6761181999</v>
      </c>
      <c r="V151" s="88">
        <f>IF(SUM(V$522:V$523)=0,IF(V146="","",V146*('[7]Param-ARMS Data'!Q$726/100)*'[7]Param-ARMS Data'!Q$724*1000),"")</f>
        <v>143139.71132160001</v>
      </c>
      <c r="W151" s="88">
        <f>IF(SUM(W$522:W$523)=0,IF(W146="","",W146*('[7]Param-ARMS Data'!R$726/100)*'[7]Param-ARMS Data'!R$724*1000),"")</f>
        <v>363228.93342400005</v>
      </c>
      <c r="X151" s="88">
        <f>IF(SUM(X$522:X$523)=0,IF(X146="","",X146*('[7]Param-ARMS Data'!S$726/100)*'[7]Param-ARMS Data'!S$724*1000),"")</f>
        <v>56351.262710399998</v>
      </c>
      <c r="Y151" s="88">
        <f>IF(SUM(Y$522:Y$523)=0,IF(Y146="","",Y146*('[7]Param-ARMS Data'!T$726/100)*'[7]Param-ARMS Data'!T$724*1000),"")</f>
        <v>261432.66973320005</v>
      </c>
      <c r="Z151" s="88">
        <f>IF(SUM(Z$522:Z$523)=0,IF(Z146="","",Z146*('[7]Param-ARMS Data'!U$726/100)*'[7]Param-ARMS Data'!U$724*1000),"")</f>
        <v>819447.57167000009</v>
      </c>
      <c r="AA151" s="88" t="e">
        <f>IF(SUM(AA$522:AA$523)=0,IF(AA146="","",AA146*('[7]Param-ARMS Data'!V$726/100)*'[7]Param-ARMS Data'!V$724*1000),"")</f>
        <v>#VALUE!</v>
      </c>
      <c r="AB151" s="88">
        <f>IF(SUM(AB$522:AB$523)=0,IF(AB146="","",AB146*('[7]Param-ARMS Data'!W$726/100)*'[7]Param-ARMS Data'!W$724*1000),"")</f>
        <v>420040.99213439994</v>
      </c>
      <c r="AC151" s="88">
        <f>IF(SUM(AC$522:AC$523)=0,IF(AC146="","",AC146*('[7]Param-ARMS Data'!X$726/100)*'[7]Param-ARMS Data'!X$724*1000),"")</f>
        <v>95706.309843199982</v>
      </c>
      <c r="AD151" s="88">
        <f>IF(SUM(AD$522:AD$523)=0,IF(AD146="","",AD146*('[7]Param-ARMS Data'!Y$726/100)*'[7]Param-ARMS Data'!Y$724*1000),"")</f>
        <v>1992223.7254304001</v>
      </c>
      <c r="AE151" s="88" t="e">
        <f>IF(SUM(AE$522:AE$523)=0,IF(AE146="","",AE146*('[7]Param-ARMS Data'!Z$726/100)*'[7]Param-ARMS Data'!Z$724*1000),"")</f>
        <v>#VALUE!</v>
      </c>
      <c r="AF151" s="88" t="e">
        <f>IF(SUM(AF$522:AF$523)=0,IF(AF146="","",AF146*('[7]Param-ARMS Data'!AA$726/100)*'[7]Param-ARMS Data'!AA$724*1000),"")</f>
        <v>#VALUE!</v>
      </c>
      <c r="AG151" s="88" t="e">
        <f>IF(SUM(AG$522:AG$523)=0,IF(AG146="","",AG146*('[7]Param-ARMS Data'!AB$726/100)*'[7]Param-ARMS Data'!AB$724*1000),"")</f>
        <v>#VALUE!</v>
      </c>
      <c r="AH151" s="88" t="e">
        <f>IF(SUM(AH$522:AH$523)=0,IF(AH146="","",AH146*('[7]Param-ARMS Data'!AC$726/100)*'[7]Param-ARMS Data'!AC$724*1000),"")</f>
        <v>#VALUE!</v>
      </c>
      <c r="AI151" s="88" t="e">
        <f>IF(SUM(AI$522:AI$523)=0,IF(AI146="","",AI146*('[7]Param-ARMS Data'!AD$726/100)*'[7]Param-ARMS Data'!AD$724*1000),"")</f>
        <v>#VALUE!</v>
      </c>
      <c r="AJ151" s="88" t="e">
        <f>IF(SUM(AJ$522:AJ$523)=0,IF(AJ146="","",AJ146*('[7]Param-ARMS Data'!AE$726/100)*'[7]Param-ARMS Data'!AE$724*1000),"")</f>
        <v>#VALUE!</v>
      </c>
      <c r="AK151" s="88" t="e">
        <f>IF(SUM(AK$522:AK$523)=0,IF(AK146="","",AK146*('[7]Param-ARMS Data'!AF$726/100)*'[7]Param-ARMS Data'!AF$724*1000),"")</f>
        <v>#VALUE!</v>
      </c>
      <c r="AL151" s="88" t="e">
        <f>IF(SUM(AL$522:AL$523)=0,IF(AL146="","",AL146*('[7]Param-ARMS Data'!AG$726/100)*'[7]Param-ARMS Data'!AG$724*1000),"")</f>
        <v>#VALUE!</v>
      </c>
      <c r="AM151" s="88" t="e">
        <f>IF(SUM(AM$522:AM$523)=0,IF(AM146="","",AM146*('[7]Param-ARMS Data'!AH$726/100)*'[7]Param-ARMS Data'!AH$724*1000),"")</f>
        <v>#VALUE!</v>
      </c>
      <c r="AN151" s="88" t="e">
        <f>IF(SUM(AN$522:AN$523)=0,IF(AN146="","",AN146*('[7]Param-ARMS Data'!AI$726/100)*'[7]Param-ARMS Data'!AI$724*1000),"")</f>
        <v>#VALUE!</v>
      </c>
      <c r="AO151" s="88">
        <f>IF(SUM(AO$522:AO$523)=0,IF(AO146="","",AO146*('[7]Param-ARMS Data'!AJ$726/100)*'[7]Param-ARMS Data'!AJ$724*1000),"")</f>
        <v>67604.20949519999</v>
      </c>
      <c r="AP151" s="88">
        <f>IF(SUM(AP$522:AP$523)=0,IF(AP146="","",AP146*('[7]Param-ARMS Data'!AK$726/100)*'[7]Param-ARMS Data'!AK$724*1000),"")</f>
        <v>449420.74600079987</v>
      </c>
      <c r="AQ151" s="88">
        <f>IF(SUM(AQ$522:AQ$523)=0,IF(AQ146="","",AQ146*('[7]Param-ARMS Data'!AL$726/100)*'[7]Param-ARMS Data'!AL$724*1000),"")</f>
        <v>392140.41636000003</v>
      </c>
      <c r="AR151" s="88">
        <f>IF(SUM(AR$522:AR$523)=0,IF(AR146="","",AR146*('[7]Param-ARMS Data'!AM$726/100)*'[7]Param-ARMS Data'!AM$724*1000),"")</f>
        <v>2078423.5244975998</v>
      </c>
      <c r="AS151" s="88" t="e">
        <f>IF(SUM(AS$522:AS$523)=0,IF(AS146="","",AS146*('[7]Param-ARMS Data'!AN$726/100)*'[7]Param-ARMS Data'!AN$724*1000),"")</f>
        <v>#VALUE!</v>
      </c>
      <c r="AT151" s="88">
        <f>IF(SUM(AT$522:AT$523)=0,IF(AT146="","",AT146*('[7]Param-ARMS Data'!AO$726/100)*'[7]Param-ARMS Data'!AO$724*1000),"")</f>
        <v>44697.936219999996</v>
      </c>
      <c r="AU151" s="88">
        <f>IF(SUM(AU$522:AU$523)=0,IF(AU146="","",AU146*('[7]Param-ARMS Data'!AP$726/100)*'[7]Param-ARMS Data'!AP$724*1000),"")</f>
        <v>622940.47831400007</v>
      </c>
      <c r="AV151" s="88">
        <f>IF(SUM(AV$522:AV$523)=0,IF(AV146="","",AV146*('[7]Param-ARMS Data'!AQ$726/100)*'[7]Param-ARMS Data'!AQ$724*1000),"")</f>
        <v>2014360.9223612</v>
      </c>
      <c r="AW151" s="88">
        <f>IF(SUM(AW$522:AW$523)=0,IF(AW146="","",AW146*('[7]Param-ARMS Data'!AR$726/100)*'[7]Param-ARMS Data'!AR$724*1000),"")</f>
        <v>84546.09846899999</v>
      </c>
      <c r="AX151" s="88">
        <f>IF(SUM(AX$522:AX$523)=0,IF(AX146="","",AX146*('[7]Param-ARMS Data'!AS$726/100)*'[7]Param-ARMS Data'!AS$724*1000),"")</f>
        <v>637534.43396439997</v>
      </c>
      <c r="AY151" s="88">
        <f>IF(SUM(AY$522:AY$523)=0,IF(AY146="","",AY146*('[7]Param-ARMS Data'!AT$726/100)*'[7]Param-ARMS Data'!AT$724*1000),"")</f>
        <v>249943.53371679998</v>
      </c>
      <c r="AZ151" s="88">
        <f>IF(SUM(AZ$522:AZ$523)=0,IF(AZ146="","",AZ146*('[7]Param-ARMS Data'!AU$726/100)*'[7]Param-ARMS Data'!AU$724*1000),"")</f>
        <v>447077.52945659996</v>
      </c>
      <c r="BA151" s="88">
        <f>IF(SUM(BA$522:BA$523)=0,IF(BA146="","",BA146*('[7]Param-ARMS Data'!AV$726/100)*'[7]Param-ARMS Data'!AV$724*1000),"")</f>
        <v>809636.13799039996</v>
      </c>
      <c r="BB151" s="88">
        <f>IF(SUM(BB$522:BB$523)=0,IF(BB146="","",BB146*('[7]Param-ARMS Data'!AW$726/100)*'[7]Param-ARMS Data'!AW$724*1000),"")</f>
        <v>293055.85557360004</v>
      </c>
      <c r="BC151" s="88" t="e">
        <f>IF(SUM(BC$522:BC$523)=0,IF(BC146="","",BC146*('[7]Param-ARMS Data'!AX$726/100)*'[7]Param-ARMS Data'!AX$724*1000),"")</f>
        <v>#VALUE!</v>
      </c>
      <c r="BD151" s="88">
        <f>IF(SUM(BD$522:BD$523)=0,IF(BD146="","",BD146*('[7]Param-ARMS Data'!AY$726/100)*'[7]Param-ARMS Data'!AY$724*1000),"")</f>
        <v>1662270.5812076</v>
      </c>
      <c r="BE151" s="88">
        <f>IF(SUM(BE$522:BE$523)=0,IF(BE146="","",BE146*('[7]Param-ARMS Data'!AZ$726/100)*'[7]Param-ARMS Data'!AZ$724*1000),"")</f>
        <v>69186.848450999998</v>
      </c>
      <c r="BF151" s="88">
        <f>IF(SUM(BF$522:BF$523)=0,IF(BF146="","",BF146*('[7]Param-ARMS Data'!BA$726/100)*'[7]Param-ARMS Data'!BA$724*1000),"")</f>
        <v>936470.45351160003</v>
      </c>
      <c r="BG151" s="88">
        <f>IF(SUM(BG$522:BG$523)=0,IF(BG146="","",BG146*('[7]Param-ARMS Data'!BB$726/100)*'[7]Param-ARMS Data'!BB$724*1000),"")</f>
        <v>821920.06217999989</v>
      </c>
      <c r="BH151" s="88">
        <f>IF(SUM(BH$522:BH$523)=0,IF(BH146="","",BH146*('[7]Param-ARMS Data'!BC$726/100)*'[7]Param-ARMS Data'!BC$724*1000),"")</f>
        <v>2118752.505254</v>
      </c>
      <c r="BI151" s="88">
        <f>IF(SUM(BI$522:BI$523)=0,IF(BI146="","",BI146*('[7]Param-ARMS Data'!BD$726/100)*'[7]Param-ARMS Data'!BD$724*1000),"")</f>
        <v>172967.28518439998</v>
      </c>
      <c r="BJ151" s="88">
        <f>IF(SUM(BJ$522:BJ$523)=0,IF(BJ146="","",BJ146*('[7]Param-ARMS Data'!BE$726/100)*'[7]Param-ARMS Data'!BE$724*1000),"")</f>
        <v>60246.228335999993</v>
      </c>
      <c r="BK151" s="88">
        <f>IF(SUM(BK$522:BK$523)=0,IF(BK146="","",BK146*('[7]Param-ARMS Data'!BF$726/100)*'[7]Param-ARMS Data'!BF$724*1000),"")</f>
        <v>244919.68827479999</v>
      </c>
      <c r="BL151" s="88">
        <f>IF(SUM(BL$522:BL$523)=0,IF(BL146="","",BL146*('[7]Param-ARMS Data'!BG$726/100)*'[7]Param-ARMS Data'!BG$724*1000),"")</f>
        <v>1690143.1468767999</v>
      </c>
      <c r="BM151" s="88">
        <f>IF(SUM(BM$522:BM$523)=0,IF(BM146="","",BM146*('[7]Param-ARMS Data'!BH$726/100)*'[7]Param-ARMS Data'!BH$724*1000),"")</f>
        <v>126746.8122032</v>
      </c>
      <c r="BN151" s="88">
        <f>IF(SUM(BN$522:BN$523)=0,IF(BN146="","",BN146*('[7]Param-ARMS Data'!BI$726/100)*'[7]Param-ARMS Data'!BI$724*1000),"")</f>
        <v>446224.85743639997</v>
      </c>
      <c r="BO151" s="88" t="e">
        <f>IF(SUM(BO$522:BO$523)=0,IF(BO146="","",BO146*('[7]Param-ARMS Data'!BJ$726/100)*'[7]Param-ARMS Data'!BJ$724*1000),"")</f>
        <v>#VALUE!</v>
      </c>
      <c r="BP151" s="88">
        <f>IF(SUM(BP$522:BP$523)=0,IF(BP146="","",BP146*('[7]Param-ARMS Data'!BK$726/100)*'[7]Param-ARMS Data'!BK$724*1000),"")</f>
        <v>571596.48406139994</v>
      </c>
      <c r="BQ151" s="88">
        <f>IF(SUM(BQ$522:BQ$523)=0,IF(BQ146="","",BQ146*('[7]Param-ARMS Data'!BL$726/100)*'[7]Param-ARMS Data'!BL$724*1000),"")</f>
        <v>271065.35050140001</v>
      </c>
      <c r="BR151" s="88">
        <f>IF(SUM(BR$522:BR$523)=0,IF(BR146="","",BR146*('[7]Param-ARMS Data'!BM$726/100)*'[7]Param-ARMS Data'!BM$724*1000),"")</f>
        <v>82545.867352200003</v>
      </c>
      <c r="BS151" s="88">
        <f>IF(SUM(BS$522:BS$523)=0,IF(BS146="","",BS146*('[7]Param-ARMS Data'!BN$726/100)*'[7]Param-ARMS Data'!BN$724*1000),"")</f>
        <v>1612201.9770360002</v>
      </c>
      <c r="BT151" s="88">
        <f>IF(SUM(BT$522:BT$523)=0,IF(BT146="","",BT146*('[7]Param-ARMS Data'!BO$726/100)*'[7]Param-ARMS Data'!BO$724*1000),"")</f>
        <v>83379.143623999975</v>
      </c>
      <c r="BU151" s="88">
        <f>IF(SUM(BU$522:BU$523)=0,IF(BU146="","",BU146*('[7]Param-ARMS Data'!BP$726/100)*'[7]Param-ARMS Data'!BP$724*1000),"")</f>
        <v>346161.45608799998</v>
      </c>
      <c r="BV151" s="88">
        <f>IF(SUM(BV$522:BV$523)=0,IF(BV146="","",BV146*('[7]Param-ARMS Data'!BQ$726/100)*'[7]Param-ARMS Data'!BQ$724*1000),"")</f>
        <v>505044.52201840008</v>
      </c>
      <c r="BW151" s="88">
        <f>IF(SUM(BW$522:BW$523)=0,IF(BW146="","",BW146*('[7]Param-ARMS Data'!BR$726/100)*'[7]Param-ARMS Data'!BR$724*1000),"")</f>
        <v>2544817.3697771993</v>
      </c>
      <c r="BX151" s="88" t="e">
        <f>IF(SUM(BX$522:BX$523)=0,IF(BX146="","",BX146*('[7]Param-ARMS Data'!BS$726/100)*'[7]Param-ARMS Data'!BS$724*1000),"")</f>
        <v>#VALUE!</v>
      </c>
      <c r="BY151" s="88">
        <f>IF(SUM(BY$522:BY$523)=0,IF(BY146="","",BY146*('[7]Param-ARMS Data'!BT$726/100)*'[7]Param-ARMS Data'!BT$724*1000),"")</f>
        <v>33753.474942599998</v>
      </c>
      <c r="BZ151" s="88">
        <f>IF(SUM(BZ$522:BZ$523)=0,IF(BZ146="","",BZ146*('[7]Param-ARMS Data'!BU$726/100)*'[7]Param-ARMS Data'!BU$724*1000),"")</f>
        <v>424377.46776179998</v>
      </c>
      <c r="CA151" s="88">
        <f>IF(SUM(CA$522:CA$523)=0,IF(CA146="","",CA146*('[7]Param-ARMS Data'!BV$726/100)*'[7]Param-ARMS Data'!BV$724*1000),"")</f>
        <v>878513.98662999982</v>
      </c>
      <c r="CB151" s="88">
        <f>IF(SUM(CB$522:CB$523)=0,IF(CB146="","",CB146*('[7]Param-ARMS Data'!BW$726/100)*'[7]Param-ARMS Data'!BW$724*1000),"")</f>
        <v>193179.60841199997</v>
      </c>
      <c r="CC151" s="88">
        <f>IF(SUM(CC$522:CC$523)=0,IF(CC146="","",CC146*('[7]Param-ARMS Data'!BX$726/100)*'[7]Param-ARMS Data'!BX$724*1000),"")</f>
        <v>232624.32803400001</v>
      </c>
      <c r="CD151" s="88">
        <f>IF(SUM(CD$522:CD$523)=0,IF(CD146="","",CD146*('[7]Param-ARMS Data'!BY$726/100)*'[7]Param-ARMS Data'!BY$724*1000),"")</f>
        <v>721579.76712359989</v>
      </c>
      <c r="CE151" s="88">
        <f>IF(SUM(CE$522:CE$523)=0,IF(CE146="","",CE146*('[7]Param-ARMS Data'!BZ$726/100)*'[7]Param-ARMS Data'!BZ$724*1000),"")</f>
        <v>115149.374172</v>
      </c>
      <c r="CF151" s="88">
        <f>IF(SUM(CF$522:CF$523)=0,IF(CF146="","",CF146*('[7]Param-ARMS Data'!CA$726/100)*'[7]Param-ARMS Data'!CA$724*1000),"")</f>
        <v>80008.843891199998</v>
      </c>
      <c r="CG151" s="88">
        <f>IF(SUM(CG$522:CG$523)=0,IF(CG146="","",CG146*('[7]Param-ARMS Data'!CB$726/100)*'[7]Param-ARMS Data'!CB$724*1000),"")</f>
        <v>710092.33690500003</v>
      </c>
      <c r="CH151" s="88">
        <f>IF(SUM(CH$522:CH$523)=0,IF(CH146="","",CH146*('[7]Param-ARMS Data'!CC$726/100)*'[7]Param-ARMS Data'!CC$724*1000),"")</f>
        <v>1145732.537124</v>
      </c>
      <c r="CI151" s="88">
        <f>IF(SUM(CI$522:CI$523)=0,IF(CI146="","",CI146*('[7]Param-ARMS Data'!CD$726/100)*'[7]Param-ARMS Data'!CD$724*1000),"")</f>
        <v>79037.986124999996</v>
      </c>
      <c r="CJ151" s="88" t="e">
        <f>IF(SUM(CJ$522:CJ$523)=0,IF(CJ146="","",CJ146*('[7]Param-ARMS Data'!CE$726/100)*'[7]Param-ARMS Data'!CE$724*1000),"")</f>
        <v>#VALUE!</v>
      </c>
      <c r="CK151" s="88">
        <f>IF(SUM(CK$522:CK$523)=0,IF(CK146="","",CK146*('[7]Param-ARMS Data'!CF$726/100)*'[7]Param-ARMS Data'!CF$724*1000),"")</f>
        <v>1223743.5120903999</v>
      </c>
      <c r="CL151" s="88">
        <f>IF(SUM(CL$522:CL$523)=0,IF(CL146="","",CL146*('[7]Param-ARMS Data'!CG$726/100)*'[7]Param-ARMS Data'!CG$724*1000),"")</f>
        <v>239455.06200979999</v>
      </c>
      <c r="CM151" s="88">
        <f>IF(SUM(CM$522:CM$523)=0,IF(CM146="","",CM146*('[7]Param-ARMS Data'!CH$726/100)*'[7]Param-ARMS Data'!CH$724*1000),"")</f>
        <v>66744.426722400007</v>
      </c>
      <c r="CN151" s="88">
        <f>IF(SUM(CN$522:CN$523)=0,IF(CN146="","",CN146*('[7]Param-ARMS Data'!CI$726/100)*'[7]Param-ARMS Data'!CI$724*1000),"")</f>
        <v>660267.55873259995</v>
      </c>
      <c r="CO151" s="88">
        <f>IF(SUM(CO$522:CO$523)=0,IF(CO146="","",CO146*('[7]Param-ARMS Data'!CJ$726/100)*'[7]Param-ARMS Data'!CJ$724*1000),"")</f>
        <v>440318.24741800007</v>
      </c>
      <c r="CP151" s="88">
        <f>IF(SUM(CP$522:CP$523)=0,IF(CP146="","",CP146*('[7]Param-ARMS Data'!CK$726/100)*'[7]Param-ARMS Data'!CK$724*1000),"")</f>
        <v>1786422.5956080002</v>
      </c>
      <c r="CQ151" s="88">
        <f>IF(SUM(CQ$522:CQ$523)=0,IF(CQ146="","",CQ146*('[7]Param-ARMS Data'!CL$726/100)*'[7]Param-ARMS Data'!CL$724*1000),"")</f>
        <v>106614.70267139999</v>
      </c>
      <c r="CR151" s="88">
        <f>IF(SUM(CR$522:CR$523)=0,IF(CR146="","",CR146*('[7]Param-ARMS Data'!CM$726/100)*'[7]Param-ARMS Data'!CM$724*1000),"")</f>
        <v>156007.23452719999</v>
      </c>
      <c r="CS151" s="88">
        <f>IF(SUM(CS$522:CS$523)=0,IF(CS146="","",CS146*('[7]Param-ARMS Data'!CN$726/100)*'[7]Param-ARMS Data'!CN$724*1000),"")</f>
        <v>483381.53526879993</v>
      </c>
      <c r="CT151" s="88">
        <f>IF(SUM(CT$522:CT$523)=0,IF(CT146="","",CT146*('[7]Param-ARMS Data'!CO$726/100)*'[7]Param-ARMS Data'!CO$724*1000),"")</f>
        <v>1693838.6998287998</v>
      </c>
      <c r="CU151" s="88">
        <f>IF(SUM(CU$522:CU$523)=0,IF(CU146="","",CU146*('[7]Param-ARMS Data'!CP$726/100)*'[7]Param-ARMS Data'!CP$724*1000),"")</f>
        <v>305340.7896434</v>
      </c>
      <c r="CV151" s="88">
        <f>IF(SUM(CV$522:CV$523)=0,IF(CV146="","",CV146*('[7]Param-ARMS Data'!CQ$726/100)*'[7]Param-ARMS Data'!CQ$724*1000),"")</f>
        <v>273934.88153359998</v>
      </c>
      <c r="CW151" s="88">
        <f>IF(SUM(CW$522:CW$523)=0,IF(CW146="","",CW146*('[7]Param-ARMS Data'!CR$726/100)*'[7]Param-ARMS Data'!CR$724*1000),"")</f>
        <v>708429.46676039987</v>
      </c>
      <c r="CX151" s="88">
        <f>IF(SUM(CX$522:CX$523)=0,IF(CX146="","",CX146*('[7]Param-ARMS Data'!CS$726/100)*'[7]Param-ARMS Data'!CS$724*1000),"")</f>
        <v>97697.156793599992</v>
      </c>
      <c r="CY151" s="88">
        <f>IF(SUM(CY$522:CY$523)=0,IF(CY146="","",CY146*('[7]Param-ARMS Data'!CT$726/100)*'[7]Param-ARMS Data'!CT$724*1000),"")</f>
        <v>80193.283301599979</v>
      </c>
      <c r="CZ151" s="88">
        <f>IF(SUM(CZ$522:CZ$523)=0,IF(CZ146="","",CZ146*('[7]Param-ARMS Data'!CU$726/100)*'[7]Param-ARMS Data'!CU$724*1000),"")</f>
        <v>443097.49468599993</v>
      </c>
      <c r="DA151" s="88">
        <f>IF(SUM(DA$522:DA$523)=0,IF(DA146="","",DA146*('[7]Param-ARMS Data'!CV$726/100)*'[7]Param-ARMS Data'!CV$724*1000),"")</f>
        <v>893776.29465599998</v>
      </c>
      <c r="DB151" s="88">
        <f>IF(SUM(DB$522:DB$523)=0,IF(DB146="","",DB146*('[7]Param-ARMS Data'!CW$726/100)*'[7]Param-ARMS Data'!CW$724*1000),"")</f>
        <v>211212.66206880001</v>
      </c>
      <c r="DC151" s="88" t="e">
        <f>IF(SUM(DC$522:DC$523)=0,IF(DC146="","",DC146*('[7]Param-ARMS Data'!CX$726/100)*'[7]Param-ARMS Data'!CX$724*1000),"")</f>
        <v>#VALUE!</v>
      </c>
      <c r="DD151" s="88">
        <f>IF(SUM(DD$522:DD$523)=0,IF(DD146="","",DD146*('[7]Param-ARMS Data'!CY$726/100)*'[7]Param-ARMS Data'!CY$724*1000),"")</f>
        <v>1530816.4849460002</v>
      </c>
      <c r="DE151" s="88">
        <f>IF(SUM(DE$522:DE$523)=0,IF(DE146="","",DE146*('[7]Param-ARMS Data'!CZ$726/100)*'[7]Param-ARMS Data'!CZ$724*1000),"")</f>
        <v>132065.78</v>
      </c>
      <c r="DF151" s="88">
        <f>IF(SUM(DF$522:DF$523)=0,IF(DF146="","",DF146*('[7]Param-ARMS Data'!DA$726/100)*'[7]Param-ARMS Data'!DA$724*1000),"")</f>
        <v>66988.782000000007</v>
      </c>
      <c r="DG151" s="88">
        <f>IF(SUM(DG$522:DG$523)=0,IF(DG146="","",DG146*('[7]Param-ARMS Data'!DB$726/100)*'[7]Param-ARMS Data'!DB$724*1000),"")</f>
        <v>669739.84</v>
      </c>
      <c r="DH151" s="88">
        <f>IF(SUM(DH$522:DH$523)=0,IF(DH146="","",DH146*('[7]Param-ARMS Data'!DC$726/100)*'[7]Param-ARMS Data'!DC$724*1000),"")</f>
        <v>656141.3600000001</v>
      </c>
      <c r="DI151" s="88">
        <f>IF(SUM(DI$522:DI$523)=0,IF(DI146="","",DI146*('[7]Param-ARMS Data'!DD$726/100)*'[7]Param-ARMS Data'!DD$724*1000),"")</f>
        <v>1781875.2</v>
      </c>
      <c r="DJ151" s="88">
        <f>IF(SUM(DJ$522:DJ$523)=0,IF(DJ146="","",DJ146*('[7]Param-ARMS Data'!DE$726/100)*'[7]Param-ARMS Data'!DE$724*1000),"")</f>
        <v>228427.21999999997</v>
      </c>
      <c r="DK151" s="88">
        <f>IF(SUM(DK$522:DK$523)=0,IF(DK146="","",DK146*('[7]Param-ARMS Data'!DF$726/100)*'[7]Param-ARMS Data'!DF$724*1000),"")</f>
        <v>133341.25</v>
      </c>
      <c r="DL151" s="88">
        <f>IF(SUM(DL$522:DL$523)=0,IF(DL146="","",DL146*('[7]Param-ARMS Data'!DG$726/100)*'[7]Param-ARMS Data'!DG$724*1000),"")</f>
        <v>472840.19999999995</v>
      </c>
      <c r="DM151" s="88">
        <f>IF(SUM(DM$522:DM$523)=0,IF(DM146="","",DM146*('[7]Param-ARMS Data'!DH$726/100)*'[7]Param-ARMS Data'!DH$724*1000),"")</f>
        <v>1105293</v>
      </c>
      <c r="DN151" s="88">
        <f>IF(SUM(DN$522:DN$523)=0,IF(DN146="","",DN146*('[7]Param-ARMS Data'!DI$726/100)*'[7]Param-ARMS Data'!DI$724*1000),"")</f>
        <v>206766.27999999997</v>
      </c>
      <c r="DO151" s="88">
        <f>IF(SUM(DO$522:DO$523)=0,IF(DO146="","",DO146*('[7]Param-ARMS Data'!DJ$726/100)*'[7]Param-ARMS Data'!DJ$724*1000),"")</f>
        <v>384596.10000000003</v>
      </c>
      <c r="DP151" s="88">
        <f>IF(SUM(DP$522:DP$523)=0,IF(DP146="","",DP146*('[7]Param-ARMS Data'!DK$726/100)*'[7]Param-ARMS Data'!DK$724*1000),"")</f>
        <v>634491.39600000007</v>
      </c>
      <c r="DQ151" s="88">
        <f>IF(SUM(DQ$522:DQ$523)=0,IF(DQ146="","",DQ146*('[7]Param-ARMS Data'!DL$726/100)*'[7]Param-ARMS Data'!DL$724*1000),"")</f>
        <v>124207.64999999998</v>
      </c>
      <c r="DR151" s="88" t="e">
        <f>IF(SUM(DR$522:DR$523)=0,IF(DR146="","",DR146*('[7]Param-ARMS Data'!DM$726/100)*'[7]Param-ARMS Data'!DM$724*1000),"")</f>
        <v>#VALUE!</v>
      </c>
      <c r="DS151" s="88">
        <f>IF(SUM(DS$522:DS$523)=0,IF(DS146="","",DS146*('[7]Param-ARMS Data'!DN$726/100)*'[7]Param-ARMS Data'!DN$724*1000),"")</f>
        <v>496161.75000000012</v>
      </c>
      <c r="DT151" s="88">
        <f>IF(SUM(DT$522:DT$523)=0,IF(DT146="","",DT146*('[7]Param-ARMS Data'!DO$726/100)*'[7]Param-ARMS Data'!DO$724*1000),"")</f>
        <v>712051.83</v>
      </c>
      <c r="DU151" s="88">
        <f>IF(SUM(DU$522:DU$523)=0,IF(DU146="","",DU146*('[7]Param-ARMS Data'!DP$726/100)*'[7]Param-ARMS Data'!DP$724*1000),"")</f>
        <v>254420.73999999996</v>
      </c>
      <c r="DV151" s="88" t="e">
        <f>IF(SUM(DV$522:DV$523)=0,IF(DV146="","",DV146*('[7]Param-ARMS Data'!DQ$726/100)*'[7]Param-ARMS Data'!DQ$724*1000),"")</f>
        <v>#VALUE!</v>
      </c>
      <c r="DW151" s="88">
        <f>IF(SUM(DW$522:DW$523)=0,IF(DW146="","",DW146*('[7]Param-ARMS Data'!DR$726/100)*'[7]Param-ARMS Data'!DR$724*1000),"")</f>
        <v>1797463.08</v>
      </c>
      <c r="DX151" s="88" t="e">
        <f>IF(SUM(DX$522:DX$523)=0,IF(DX146="","",DX146*('[7]Param-ARMS Data'!DS$726/100)*'[7]Param-ARMS Data'!DS$724*1000),"")</f>
        <v>#VALUE!</v>
      </c>
      <c r="DY151" s="88" t="e">
        <f>IF(SUM(DY$522:DY$523)=0,IF(DY146="","",DY146*('[7]Param-ARMS Data'!DT$726/100)*'[7]Param-ARMS Data'!DT$724*1000),"")</f>
        <v>#VALUE!</v>
      </c>
      <c r="DZ151" s="88" t="e">
        <f>IF(SUM(DZ$522:DZ$523)=0,IF(DZ146="","",DZ146*('[7]Param-ARMS Data'!DU$726/100)*'[7]Param-ARMS Data'!DU$724*1000),"")</f>
        <v>#VALUE!</v>
      </c>
      <c r="EA151" s="88" t="e">
        <f>IF(SUM(EA$522:EA$523)=0,IF(EA146="","",EA146*('[7]Param-ARMS Data'!DV$726/100)*'[7]Param-ARMS Data'!DV$724*1000),"")</f>
        <v>#VALUE!</v>
      </c>
      <c r="EB151" s="88" t="e">
        <f>IF(SUM(EB$522:EB$523)=0,IF(EB146="","",EB146*('[7]Param-ARMS Data'!DW$726/100)*'[7]Param-ARMS Data'!DW$724*1000),"")</f>
        <v>#VALUE!</v>
      </c>
      <c r="EC151" s="88" t="e">
        <f>IF(SUM(EC$522:EC$523)=0,IF(EC146="","",EC146*('[7]Param-ARMS Data'!DX$726/100)*'[7]Param-ARMS Data'!DX$724*1000),"")</f>
        <v>#VALUE!</v>
      </c>
      <c r="ED151" s="88" t="e">
        <f>IF(SUM(ED$522:ED$523)=0,IF(ED146="","",ED146*('[7]Param-ARMS Data'!DY$726/100)*'[7]Param-ARMS Data'!DY$724*1000),"")</f>
        <v>#VALUE!</v>
      </c>
      <c r="EE151" s="88" t="e">
        <f>IF(SUM(EE$522:EE$523)=0,IF(EE146="","",EE146*('[7]Param-ARMS Data'!DZ$726/100)*'[7]Param-ARMS Data'!DZ$724*1000),"")</f>
        <v>#VALUE!</v>
      </c>
      <c r="EF151" s="88">
        <f>IF(SUM(EF$522:EF$523)=0,IF(EF146="","",EF146*('[7]Param-ARMS Data'!EA$726/100)*'[7]Param-ARMS Data'!EA$724*1000),"")</f>
        <v>77110.7575602</v>
      </c>
      <c r="EG151" s="88">
        <f>IF(SUM(EG$522:EG$523)=0,IF(EG146="","",EG146*('[7]Param-ARMS Data'!EB$726/100)*'[7]Param-ARMS Data'!EB$724*1000),"")</f>
        <v>30341.589978</v>
      </c>
      <c r="EH151" s="88" t="e">
        <f>IF(SUM(EH$522:EH$523)=0,IF(EH146="","",EH146*('[7]Param-ARMS Data'!EC$726/100)*'[7]Param-ARMS Data'!EC$724*1000),"")</f>
        <v>#VALUE!</v>
      </c>
      <c r="EI151" s="88">
        <f>IF(SUM(EI$522:EI$523)=0,IF(EI146="","",EI146*('[7]Param-ARMS Data'!ED$726/100)*'[7]Param-ARMS Data'!ED$724*1000),"")</f>
        <v>224832.62655000002</v>
      </c>
      <c r="EJ151" s="88">
        <f>IF(SUM(EJ$522:EJ$523)=0,IF(EJ146="","",EJ146*('[7]Param-ARMS Data'!EE$726/100)*'[7]Param-ARMS Data'!EE$724*1000),"")</f>
        <v>134457.915312</v>
      </c>
      <c r="EK151" s="88" t="e">
        <f>IF(SUM(EK$522:EK$523)=0,IF(EK146="","",EK146*('[7]Param-ARMS Data'!EF$726/100)*'[7]Param-ARMS Data'!EF$724*1000),"")</f>
        <v>#VALUE!</v>
      </c>
      <c r="EL151" s="88" t="e">
        <f>IF(SUM(EL$522:EL$523)=0,IF(EL146="","",EL146*('[7]Param-ARMS Data'!EG$726/100)*'[7]Param-ARMS Data'!EG$724*1000),"")</f>
        <v>#VALUE!</v>
      </c>
      <c r="EM151" s="88" t="e">
        <f>IF(SUM(EM$522:EM$523)=0,IF(EM146="","",EM146*('[7]Param-ARMS Data'!EH$726/100)*'[7]Param-ARMS Data'!EH$724*1000),"")</f>
        <v>#VALUE!</v>
      </c>
      <c r="EN151" s="88" t="e">
        <f>IF(SUM(EN$522:EN$523)=0,IF(EN146="","",EN146*('[7]Param-ARMS Data'!EI$726/100)*'[7]Param-ARMS Data'!EI$724*1000),"")</f>
        <v>#VALUE!</v>
      </c>
      <c r="EO151" s="88" t="e">
        <f>IF(SUM(EO$522:EO$523)=0,IF(EO146="","",EO146*('[7]Param-ARMS Data'!EJ$726/100)*'[7]Param-ARMS Data'!EJ$724*1000),"")</f>
        <v>#VALUE!</v>
      </c>
      <c r="EP151" s="88" t="e">
        <f>IF(SUM(EP$522:EP$523)=0,IF(EP146="","",EP146*('[7]Param-ARMS Data'!EK$726/100)*'[7]Param-ARMS Data'!EK$724*1000),"")</f>
        <v>#VALUE!</v>
      </c>
      <c r="EQ151" s="88">
        <f>IF(SUM(EQ$522:EQ$523)=0,IF(EQ146="","",EQ146*('[7]Param-ARMS Data'!EL$726/100)*'[7]Param-ARMS Data'!EL$724*1000),"")</f>
        <v>70016.10905520001</v>
      </c>
      <c r="ER151" s="88">
        <f>IF(SUM(ER$522:ER$523)=0,IF(ER146="","",ER146*('[7]Param-ARMS Data'!EM$726/100)*'[7]Param-ARMS Data'!EM$724*1000),"")</f>
        <v>28886.133628800002</v>
      </c>
      <c r="ES151" s="88">
        <f>IF(SUM(ES$522:ES$523)=0,IF(ES146="","",ES146*('[7]Param-ARMS Data'!EN$726/100)*'[7]Param-ARMS Data'!EN$724*1000),"")</f>
        <v>19314.941039799996</v>
      </c>
      <c r="ET151" s="88" t="e">
        <f>IF(SUM(ET$522:ET$523)=0,IF(ET146="","",ET146*('[7]Param-ARMS Data'!EO$726/100)*'[7]Param-ARMS Data'!EO$724*1000),"")</f>
        <v>#VALUE!</v>
      </c>
      <c r="EU151" s="88">
        <f>IF(SUM(EU$522:EU$523)=0,IF(EU146="","",EU146*('[7]Param-ARMS Data'!EP$726/100)*'[7]Param-ARMS Data'!EP$724*1000),"")</f>
        <v>83526.266947200013</v>
      </c>
      <c r="EV151" s="88">
        <f>IF(SUM(EV$522:EV$523)=0,IF(EV146="","",EV146*('[7]Param-ARMS Data'!EQ$726/100)*'[7]Param-ARMS Data'!EQ$724*1000),"")</f>
        <v>107089.440416</v>
      </c>
      <c r="EW151" s="88" t="e">
        <f>IF(SUM(EW$522:EW$523)=0,IF(EW146="","",EW146*('[7]Param-ARMS Data'!ER$726/100)*'[7]Param-ARMS Data'!ER$724*1000),"")</f>
        <v>#VALUE!</v>
      </c>
      <c r="EX151" s="88" t="e">
        <f>IF(SUM(EX$522:EX$523)=0,IF(EX146="","",EX146*('[7]Param-ARMS Data'!ES$726/100)*'[7]Param-ARMS Data'!ES$724*1000),"")</f>
        <v>#VALUE!</v>
      </c>
      <c r="EY151" s="88" t="e">
        <f>IF(SUM(EY$522:EY$523)=0,IF(EY146="","",EY146*('[7]Param-ARMS Data'!ET$726/100)*'[7]Param-ARMS Data'!ET$724*1000),"")</f>
        <v>#VALUE!</v>
      </c>
      <c r="EZ151" s="88" t="e">
        <f>IF(SUM(EZ$522:EZ$523)=0,IF(EZ146="","",EZ146*('[7]Param-ARMS Data'!EU$726/100)*'[7]Param-ARMS Data'!EU$724*1000),"")</f>
        <v>#VALUE!</v>
      </c>
      <c r="FA151" s="88">
        <f>IF(SUM(FA$522:FA$523)=0,IF(FA146="","",FA146*('[7]Param-ARMS Data'!EV$726/100)*'[7]Param-ARMS Data'!EV$724*1000),"")</f>
        <v>39894.079129799997</v>
      </c>
      <c r="FB151" s="88">
        <f>IF(SUM(FB$522:FB$523)=0,IF(FB146="","",FB146*('[7]Param-ARMS Data'!EW$726/100)*'[7]Param-ARMS Data'!EW$724*1000),"")</f>
        <v>27449.498306999998</v>
      </c>
      <c r="FC151" s="88">
        <f>IF(SUM(FC$522:FC$523)=0,IF(FC146="","",FC146*('[7]Param-ARMS Data'!EX$726/100)*'[7]Param-ARMS Data'!EX$724*1000),"")</f>
        <v>22571.933515600002</v>
      </c>
      <c r="FD151" s="88" t="e">
        <f>IF(SUM(FD$522:FD$523)=0,IF(FD146="","",FD146*('[7]Param-ARMS Data'!EY$726/100)*'[7]Param-ARMS Data'!EY$724*1000),"")</f>
        <v>#VALUE!</v>
      </c>
      <c r="FE151" s="88">
        <f>IF(SUM(FE$522:FE$523)=0,IF(FE146="","",FE146*('[7]Param-ARMS Data'!EZ$726/100)*'[7]Param-ARMS Data'!EZ$724*1000),"")</f>
        <v>41767.611289600005</v>
      </c>
      <c r="FF151" s="88">
        <f>IF(SUM(FF$522:FF$523)=0,IF(FF146="","",FF146*('[7]Param-ARMS Data'!FA$726/100)*'[7]Param-ARMS Data'!FA$724*1000),"")</f>
        <v>56891.658563599995</v>
      </c>
      <c r="FG151" s="88" t="e">
        <f>IF(SUM(FG$522:FG$523)=0,IF(FG146="","",FG146*('[7]Param-ARMS Data'!FB$726/100)*'[7]Param-ARMS Data'!FB$724*1000),"")</f>
        <v>#VALUE!</v>
      </c>
      <c r="FH151" s="88" t="e">
        <f>IF(SUM(FH$522:FH$523)=0,IF(FH146="","",FH146*('[7]Param-ARMS Data'!FC$726/100)*'[7]Param-ARMS Data'!FC$724*1000),"")</f>
        <v>#VALUE!</v>
      </c>
      <c r="FI151" s="88">
        <f>IF(SUM(FI$522:FI$523)=0,IF(FI146="","",FI146*('[7]Param-ARMS Data'!FD$726/100)*'[7]Param-ARMS Data'!FD$724*1000),"")</f>
        <v>39889.320651599999</v>
      </c>
      <c r="FJ151" s="88" t="e">
        <f>IF(SUM(FJ$522:FJ$523)=0,IF(FJ146="","",FJ146*('[7]Param-ARMS Data'!FE$726/100)*'[7]Param-ARMS Data'!FE$724*1000),"")</f>
        <v>#VALUE!</v>
      </c>
      <c r="FK151" s="88">
        <f>IF(SUM(FK$522:FK$523)=0,IF(FK146="","",FK146*('[7]Param-ARMS Data'!FF$726/100)*'[7]Param-ARMS Data'!FF$724*1000),"")</f>
        <v>67322.896976999997</v>
      </c>
      <c r="FL151" s="88">
        <f>IF(SUM(FL$522:FL$523)=0,IF(FL146="","",FL146*('[7]Param-ARMS Data'!FG$726/100)*'[7]Param-ARMS Data'!FG$724*1000),"")</f>
        <v>21207.3465688</v>
      </c>
      <c r="FM151" s="88">
        <f>IF(SUM(FM$522:FM$523)=0,IF(FM146="","",FM146*('[7]Param-ARMS Data'!FH$726/100)*'[7]Param-ARMS Data'!FH$724*1000),"")</f>
        <v>21120.382113600001</v>
      </c>
      <c r="FN151" s="88" t="e">
        <f>IF(SUM(FN$522:FN$523)=0,IF(FN146="","",FN146*('[7]Param-ARMS Data'!FI$726/100)*'[7]Param-ARMS Data'!FI$724*1000),"")</f>
        <v>#VALUE!</v>
      </c>
      <c r="FO151" s="88">
        <f>IF(SUM(FO$522:FO$523)=0,IF(FO146="","",FO146*('[7]Param-ARMS Data'!FJ$726/100)*'[7]Param-ARMS Data'!FJ$724*1000),"")</f>
        <v>71656.119866800014</v>
      </c>
      <c r="FP151" s="88">
        <f>IF(SUM(FP$522:FP$523)=0,IF(FP146="","",FP146*('[7]Param-ARMS Data'!FK$726/100)*'[7]Param-ARMS Data'!FK$724*1000),"")</f>
        <v>86427.298775999996</v>
      </c>
      <c r="FQ151" s="88" t="e">
        <f>IF(SUM(FQ$522:FQ$523)=0,IF(FQ146="","",FQ146*('[7]Param-ARMS Data'!FL$726/100)*'[7]Param-ARMS Data'!FL$724*1000),"")</f>
        <v>#VALUE!</v>
      </c>
      <c r="FR151" s="88" t="e">
        <f>IF(SUM(FR$522:FR$523)=0,IF(FR146="","",FR146*('[7]Param-ARMS Data'!FM$726/100)*'[7]Param-ARMS Data'!FM$724*1000),"")</f>
        <v>#VALUE!</v>
      </c>
      <c r="FS151" s="88" t="e">
        <f>IF(SUM(FS$522:FS$523)=0,IF(FS146="","",FS146*('[7]Param-ARMS Data'!FN$726/100)*'[7]Param-ARMS Data'!FN$724*1000),"")</f>
        <v>#VALUE!</v>
      </c>
      <c r="FT151" s="88">
        <f>IF(SUM(FT$522:FT$523)=0,IF(FT146="","",FT146*('[7]Param-ARMS Data'!FO$726/100)*'[7]Param-ARMS Data'!FO$724*1000),"")</f>
        <v>54617.749648000005</v>
      </c>
      <c r="FU151" s="88" t="e">
        <f>IF(SUM(FU$522:FU$523)=0,IF(FU146="","",FU146*('[7]Param-ARMS Data'!FP$726/100)*'[7]Param-ARMS Data'!FP$724*1000),"")</f>
        <v>#VALUE!</v>
      </c>
      <c r="FV151" s="88">
        <f>IF(SUM(FV$522:FV$523)=0,IF(FV146="","",FV146*('[7]Param-ARMS Data'!FQ$726/100)*'[7]Param-ARMS Data'!FQ$724*1000),"")</f>
        <v>81413.524441199988</v>
      </c>
      <c r="FW151" s="88">
        <f>IF(SUM(FW$522:FW$523)=0,IF(FW146="","",FW146*('[7]Param-ARMS Data'!FR$726/100)*'[7]Param-ARMS Data'!FR$724*1000),"")</f>
        <v>27299.694752399999</v>
      </c>
      <c r="FX151" s="88">
        <f>IF(SUM(FX$522:FX$523)=0,IF(FX146="","",FX146*('[7]Param-ARMS Data'!FS$726/100)*'[7]Param-ARMS Data'!FS$724*1000),"")</f>
        <v>41191.2393228</v>
      </c>
      <c r="FY151" s="88" t="e">
        <f>IF(SUM(FY$522:FY$523)=0,IF(FY146="","",FY146*('[7]Param-ARMS Data'!FT$726/100)*'[7]Param-ARMS Data'!FT$724*1000),"")</f>
        <v>#VALUE!</v>
      </c>
      <c r="FZ151" s="88">
        <f>IF(SUM(FZ$522:FZ$523)=0,IF(FZ146="","",FZ146*('[7]Param-ARMS Data'!FU$726/100)*'[7]Param-ARMS Data'!FU$724*1000),"")</f>
        <v>125085.62726660001</v>
      </c>
      <c r="GA151" s="88">
        <f>IF(SUM(GA$522:GA$523)=0,IF(GA146="","",GA146*('[7]Param-ARMS Data'!FV$726/100)*'[7]Param-ARMS Data'!FV$724*1000),"")</f>
        <v>105391.12859099999</v>
      </c>
      <c r="GB151" s="88" t="e">
        <f>IF(SUM(GB$522:GB$523)=0,IF(GB146="","",GB146*('[7]Param-ARMS Data'!FW$726/100)*'[7]Param-ARMS Data'!FW$724*1000),"")</f>
        <v>#VALUE!</v>
      </c>
      <c r="GC151" s="88" t="e">
        <f>IF(SUM(GC$522:GC$523)=0,IF(GC146="","",GC146*('[7]Param-ARMS Data'!FX$726/100)*'[7]Param-ARMS Data'!FX$724*1000),"")</f>
        <v>#VALUE!</v>
      </c>
      <c r="GD151" s="88" t="e">
        <f>IF(SUM(GD$522:GD$523)=0,IF(GD146="","",GD146*('[7]Param-ARMS Data'!FY$726/100)*'[7]Param-ARMS Data'!FY$724*1000),"")</f>
        <v>#VALUE!</v>
      </c>
      <c r="GE151" s="88">
        <f>IF(SUM(GE$522:GE$523)=0,IF(GE146="","",GE146*('[7]Param-ARMS Data'!FZ$726/100)*'[7]Param-ARMS Data'!FZ$724*1000),"")</f>
        <v>23963.503409999998</v>
      </c>
      <c r="GF151" s="88">
        <f>IF(SUM(GF$522:GF$523)=0,IF(GF146="","",GF146*('[7]Param-ARMS Data'!GA$726/100)*'[7]Param-ARMS Data'!GA$724*1000),"")</f>
        <v>11640.002959200001</v>
      </c>
      <c r="GG151" s="88" t="e">
        <f>IF(SUM(GG$522:GG$523)=0,IF(GG146="","",GG146*('[7]Param-ARMS Data'!GB$726/100)*'[7]Param-ARMS Data'!GB$724*1000),"")</f>
        <v>#VALUE!</v>
      </c>
      <c r="GH151" s="88" t="e">
        <f>IF(SUM(GH$522:GH$523)=0,IF(GH146="","",GH146*('[7]Param-ARMS Data'!GC$726/100)*'[7]Param-ARMS Data'!GC$724*1000),"")</f>
        <v>#VALUE!</v>
      </c>
      <c r="GI151" s="88">
        <f>IF(SUM(GI$522:GI$523)=0,IF(GI146="","",GI146*('[7]Param-ARMS Data'!GD$726/100)*'[7]Param-ARMS Data'!GD$724*1000),"")</f>
        <v>37480.35284</v>
      </c>
      <c r="GJ151" s="88" t="e">
        <f>IF(SUM(GJ$522:GJ$523)=0,IF(GJ146="","",GJ146*('[7]Param-ARMS Data'!GE$726/100)*'[7]Param-ARMS Data'!GE$724*1000),"")</f>
        <v>#VALUE!</v>
      </c>
      <c r="GK151" s="88">
        <f>IF(SUM(GK$522:GK$523)=0,IF(GK146="","",GK146*('[7]Param-ARMS Data'!GF$726/100)*'[7]Param-ARMS Data'!GF$724*1000),"")</f>
        <v>67950.184147999986</v>
      </c>
      <c r="GL151" s="88">
        <f>IF(SUM(GL$522:GL$523)=0,IF(GL146="","",GL146*('[7]Param-ARMS Data'!GG$726/100)*'[7]Param-ARMS Data'!GG$724*1000),"")</f>
        <v>71580.740363999997</v>
      </c>
      <c r="GM151" s="88" t="e">
        <f>IF(SUM(GM$522:GM$523)=0,IF(GM146="","",GM146*('[7]Param-ARMS Data'!GH$726/100)*'[7]Param-ARMS Data'!GH$724*1000),"")</f>
        <v>#VALUE!</v>
      </c>
      <c r="GN151" s="88" t="e">
        <f>IF(SUM(GN$522:GN$523)=0,IF(GN146="","",GN146*('[7]Param-ARMS Data'!GI$726/100)*'[7]Param-ARMS Data'!GI$724*1000),"")</f>
        <v>#VALUE!</v>
      </c>
      <c r="GO151" s="88" t="e">
        <f>IF(SUM(GO$522:GO$523)=0,IF(GO146="","",GO146*('[7]Param-ARMS Data'!GJ$726/100)*'[7]Param-ARMS Data'!GJ$724*1000),"")</f>
        <v>#VALUE!</v>
      </c>
      <c r="GP151" s="88">
        <f>IF(SUM(GP$522:GP$523)=0,IF(GP146="","",GP146*('[7]Param-ARMS Data'!GK$726/100)*'[7]Param-ARMS Data'!GK$724*1000),"")</f>
        <v>73732.182736799994</v>
      </c>
      <c r="GQ151" s="88">
        <f>IF(SUM(GQ$522:GQ$523)=0,IF(GQ146="","",GQ146*('[7]Param-ARMS Data'!GL$726/100)*'[7]Param-ARMS Data'!GL$724*1000),"")</f>
        <v>25908.937777799998</v>
      </c>
      <c r="GR151" s="88" t="e">
        <f>IF(SUM(GR$522:GR$523)=0,IF(GR146="","",GR146*('[7]Param-ARMS Data'!GM$726/100)*'[7]Param-ARMS Data'!GM$724*1000),"")</f>
        <v>#VALUE!</v>
      </c>
      <c r="GS151" s="88" t="e">
        <f>IF(SUM(GS$522:GS$523)=0,IF(GS146="","",GS146*('[7]Param-ARMS Data'!GN$726/100)*'[7]Param-ARMS Data'!GN$724*1000),"")</f>
        <v>#VALUE!</v>
      </c>
      <c r="GT151" s="88" t="e">
        <f>IF(SUM(GT$522:GT$523)=0,IF(GT146="","",GT146*('[7]Param-ARMS Data'!GO$726/100)*'[7]Param-ARMS Data'!GO$724*1000),"")</f>
        <v>#VALUE!</v>
      </c>
      <c r="GU151" s="88" t="e">
        <f>IF(SUM(GU$522:GU$523)=0,IF(GU146="","",GU146*('[7]Param-ARMS Data'!GP$726/100)*'[7]Param-ARMS Data'!GP$724*1000),"")</f>
        <v>#VALUE!</v>
      </c>
      <c r="GV151" s="88" t="e">
        <f>IF(SUM(GV$522:GV$523)=0,IF(GV146="","",GV146*('[7]Param-ARMS Data'!GQ$726/100)*'[7]Param-ARMS Data'!GQ$724*1000),"")</f>
        <v>#VALUE!</v>
      </c>
      <c r="GW151" s="88" t="e">
        <f>IF(SUM(GW$522:GW$523)=0,IF(GW146="","",GW146*('[7]Param-ARMS Data'!GR$726/100)*'[7]Param-ARMS Data'!GR$724*1000),"")</f>
        <v>#VALUE!</v>
      </c>
      <c r="GX151" s="88">
        <f>IF(SUM(GX$522:GX$523)=0,IF(GX146="","",GX146*('[7]Param-ARMS Data'!GS$726/100)*'[7]Param-ARMS Data'!GS$724*1000),"")</f>
        <v>48785.031512000001</v>
      </c>
      <c r="GY151" s="88" t="e">
        <f>IF(SUM(GY$522:GY$523)=0,IF(GY146="","",GY146*('[7]Param-ARMS Data'!GT$726/100)*'[7]Param-ARMS Data'!GT$724*1000),"")</f>
        <v>#VALUE!</v>
      </c>
      <c r="GZ151" s="88" t="e">
        <f>IF(SUM(GZ$522:GZ$523)=0,IF(GZ146="","",GZ146*('[7]Param-ARMS Data'!GU$726/100)*'[7]Param-ARMS Data'!GU$724*1000),"")</f>
        <v>#VALUE!</v>
      </c>
      <c r="HA151" s="88" t="e">
        <f>IF(SUM(HA$522:HA$523)=0,IF(HA146="","",HA146*('[7]Param-ARMS Data'!GV$726/100)*'[7]Param-ARMS Data'!GV$724*1000),"")</f>
        <v>#VALUE!</v>
      </c>
      <c r="HB151" s="88" t="e">
        <f>IF(SUM(HB$522:HB$523)=0,IF(HB146="","",HB146*('[7]Param-ARMS Data'!GW$726/100)*'[7]Param-ARMS Data'!GW$724*1000),"")</f>
        <v>#VALUE!</v>
      </c>
      <c r="HC151" s="88">
        <f>IF(SUM(HC$522:HC$523)=0,IF(HC146="","",HC146*('[7]Param-ARMS Data'!GX$726/100)*'[7]Param-ARMS Data'!GX$724*1000),"")</f>
        <v>25325.041145599997</v>
      </c>
      <c r="HD151" s="88">
        <f>IF(SUM(HD$522:HD$523)=0,IF(HD146="","",HD146*('[7]Param-ARMS Data'!GY$726/100)*'[7]Param-ARMS Data'!GY$724*1000),"")</f>
        <v>12558.503999999999</v>
      </c>
      <c r="HE151" s="88">
        <f>IF(SUM(HE$522:HE$523)=0,IF(HE146="","",HE146*('[7]Param-ARMS Data'!GZ$726/100)*'[7]Param-ARMS Data'!GZ$724*1000),"")</f>
        <v>43732.499999999993</v>
      </c>
      <c r="HF151" s="88">
        <f>IF(SUM(HF$522:HF$523)=0,IF(HF146="","",HF146*('[7]Param-ARMS Data'!HA$726/100)*'[7]Param-ARMS Data'!HA$724*1000),"")</f>
        <v>10346.839999999998</v>
      </c>
      <c r="HG151" s="88">
        <f>IF(SUM(HG$522:HG$523)=0,IF(HG146="","",HG146*('[7]Param-ARMS Data'!HB$726/100)*'[7]Param-ARMS Data'!HB$724*1000),"")</f>
        <v>23297.148000000001</v>
      </c>
      <c r="HH151" s="88">
        <f>IF(SUM(HH$522:HH$523)=0,IF(HH146="","",HH146*('[7]Param-ARMS Data'!HC$726/100)*'[7]Param-ARMS Data'!HC$724*1000),"")</f>
        <v>59316.95</v>
      </c>
      <c r="HI151" s="88">
        <f>IF(SUM(HI$522:HI$523)=0,IF(HI146="","",HI146*('[7]Param-ARMS Data'!HD$726/100)*'[7]Param-ARMS Data'!HD$724*1000),"")</f>
        <v>19004.160000000003</v>
      </c>
      <c r="HJ151" s="88">
        <f>IF(SUM(HJ$522:HJ$523)=0,IF(HJ146="","",HJ146*('[7]Param-ARMS Data'!HE$726/100)*'[7]Param-ARMS Data'!HE$724*1000),"")</f>
        <v>40195.924999999996</v>
      </c>
      <c r="HK151" s="88">
        <f>IF(SUM(HK$522:HK$523)=0,IF(HK146="","",HK146*('[7]Param-ARMS Data'!HF$726/100)*'[7]Param-ARMS Data'!HF$724*1000),"")</f>
        <v>30948.890000000007</v>
      </c>
      <c r="HL151" s="88">
        <f>IF(SUM(HL$522:HL$523)=0,IF(HL146="","",HL146*('[7]Param-ARMS Data'!HG$726/100)*'[7]Param-ARMS Data'!HG$724*1000),"")</f>
        <v>62944.616000000002</v>
      </c>
      <c r="HM151" s="88">
        <f>IF(SUM(HM$522:HM$523)=0,IF(HM146="","",HM146*('[7]Param-ARMS Data'!HH$726/100)*'[7]Param-ARMS Data'!HH$724*1000),"")</f>
        <v>26559.567999999999</v>
      </c>
      <c r="HN151" s="88" t="e">
        <f>IF(SUM(HN$522:HN$523)=0,IF(HN146="","",HN146*('[7]Param-ARMS Data'!HI$726/100)*'[7]Param-ARMS Data'!HI$724*1000),"")</f>
        <v>#VALUE!</v>
      </c>
      <c r="HO151" s="88">
        <f>IF(SUM(HO$522:HO$523)=0,IF(HO146="","",HO146*('[7]Param-ARMS Data'!HJ$726/100)*'[7]Param-ARMS Data'!HJ$724*1000),"")</f>
        <v>83887.999999999985</v>
      </c>
      <c r="HP151" s="88">
        <f>IF(SUM(HP$522:HP$523)=0,IF(HP146="","",HP146*('[7]Param-ARMS Data'!HK$726/100)*'[7]Param-ARMS Data'!HK$724*1000),"")</f>
        <v>17415.378022000001</v>
      </c>
      <c r="HQ151" s="88" t="e">
        <f>IF(SUM(HQ$522:HQ$523)=0,IF(HQ146="","",HQ146*('[7]Param-ARMS Data'!HL$726/100)*'[7]Param-ARMS Data'!HL$724*1000),"")</f>
        <v>#VALUE!</v>
      </c>
      <c r="HR151" s="88" t="e">
        <f>IF(SUM(HR$522:HR$523)=0,IF(HR146="","",HR146*('[7]Param-ARMS Data'!HM$726/100)*'[7]Param-ARMS Data'!HM$724*1000),"")</f>
        <v>#VALUE!</v>
      </c>
      <c r="HS151" s="88" t="e">
        <f>IF(SUM(HS$522:HS$523)=0,IF(HS146="","",HS146*('[7]Param-ARMS Data'!HN$726/100)*'[7]Param-ARMS Data'!HN$724*1000),"")</f>
        <v>#VALUE!</v>
      </c>
      <c r="HT151" s="88">
        <f>IF(SUM(HT$522:HT$523)=0,IF(HT146="","",HT146*('[7]Param-ARMS Data'!HO$726/100)*'[7]Param-ARMS Data'!HO$724*1000),"")</f>
        <v>9145.36</v>
      </c>
      <c r="HU151" s="88" t="e">
        <f>IF(SUM(HU$522:HU$523)=0,IF(HU146="","",HU146*('[7]Param-ARMS Data'!HP$726/100)*'[7]Param-ARMS Data'!HP$724*1000),"")</f>
        <v>#VALUE!</v>
      </c>
      <c r="HV151" s="88" t="e">
        <f>IF(SUM(HV$522:HV$523)=0,IF(HV146="","",HV146*('[7]Param-ARMS Data'!HQ$726/100)*'[7]Param-ARMS Data'!HQ$724*1000),"")</f>
        <v>#VALUE!</v>
      </c>
      <c r="HW151" s="88" t="e">
        <f>IF(SUM(HW$522:HW$523)=0,IF(HW146="","",HW146*('[7]Param-ARMS Data'!HR$726/100)*'[7]Param-ARMS Data'!HR$724*1000),"")</f>
        <v>#VALUE!</v>
      </c>
      <c r="HX151" s="88" t="e">
        <f>IF(SUM(HX$522:HX$523)=0,IF(HX146="","",HX146*('[7]Param-ARMS Data'!HS$726/100)*'[7]Param-ARMS Data'!HS$724*1000),"")</f>
        <v>#VALUE!</v>
      </c>
      <c r="HY151" s="88" t="e">
        <f>IF(SUM(HY$522:HY$523)=0,IF(HY146="","",HY146*('[7]Param-ARMS Data'!HT$726/100)*'[7]Param-ARMS Data'!HT$724*1000),"")</f>
        <v>#VALUE!</v>
      </c>
      <c r="HZ151" s="88" t="e">
        <f>IF(SUM(HZ$522:HZ$523)=0,IF(HZ146="","",HZ146*('[7]Param-ARMS Data'!HU$726/100)*'[7]Param-ARMS Data'!HU$724*1000),"")</f>
        <v>#VALUE!</v>
      </c>
      <c r="IA151" s="88" t="e">
        <f>IF(SUM(IA$522:IA$523)=0,IF(IA146="","",IA146*('[7]Param-ARMS Data'!HV$726/100)*'[7]Param-ARMS Data'!HV$724*1000),"")</f>
        <v>#VALUE!</v>
      </c>
      <c r="IB151" s="88" t="e">
        <f>IF(SUM(IB$522:IB$523)=0,IF(IB146="","",IB146*('[7]Param-ARMS Data'!HW$726/100)*'[7]Param-ARMS Data'!HW$724*1000),"")</f>
        <v>#VALUE!</v>
      </c>
      <c r="IC151" s="88" t="e">
        <f>IF(SUM(IC$522:IC$523)=0,IF(IC146="","",IC146*('[7]Param-ARMS Data'!HX$726/100)*'[7]Param-ARMS Data'!HX$724*1000),"")</f>
        <v>#VALUE!</v>
      </c>
      <c r="ID151" s="88" t="e">
        <f>IF(SUM(ID$522:ID$523)=0,IF(ID146="","",ID146*('[7]Param-ARMS Data'!HY$726/100)*'[7]Param-ARMS Data'!HY$724*1000),"")</f>
        <v>#VALUE!</v>
      </c>
      <c r="IE151" s="88" t="e">
        <f>IF(SUM(IE$522:IE$523)=0,IF(IE146="","",IE146*('[7]Param-ARMS Data'!HZ$726/100)*'[7]Param-ARMS Data'!HZ$724*1000),"")</f>
        <v>#VALUE!</v>
      </c>
      <c r="IF151" s="88" t="e">
        <f>IF(SUM(IF$522:IF$523)=0,IF(IF146="","",IF146*('[7]Param-ARMS Data'!IA$726/100)*'[7]Param-ARMS Data'!IA$724*1000),"")</f>
        <v>#VALUE!</v>
      </c>
      <c r="IG151" s="88" t="e">
        <f>IF(SUM(IG$522:IG$523)=0,IF(IG146="","",IG146*('[7]Param-ARMS Data'!IB$726/100)*'[7]Param-ARMS Data'!IB$724*1000),"")</f>
        <v>#VALUE!</v>
      </c>
      <c r="IH151" s="88" t="e">
        <f>IF(SUM(IH$522:IH$523)=0,IF(IH146="","",IH146*('[7]Param-ARMS Data'!IC$726/100)*'[7]Param-ARMS Data'!IC$724*1000),"")</f>
        <v>#VALUE!</v>
      </c>
      <c r="II151" s="88" t="e">
        <f>IF(SUM(II$522:II$523)=0,IF(II146="","",II146*('[7]Param-ARMS Data'!ID$726/100)*'[7]Param-ARMS Data'!ID$724*1000),"")</f>
        <v>#VALUE!</v>
      </c>
      <c r="IJ151" s="88" t="e">
        <f>IF(SUM(IJ$522:IJ$523)=0,IF(IJ146="","",IJ146*('[7]Param-ARMS Data'!IE$726/100)*'[7]Param-ARMS Data'!IE$724*1000),"")</f>
        <v>#VALUE!</v>
      </c>
      <c r="IK151" s="88" t="e">
        <f>IF(SUM(IK$522:IK$523)=0,IF(IK146="","",IK146*('[7]Param-ARMS Data'!IF$726/100)*'[7]Param-ARMS Data'!IF$724*1000),"")</f>
        <v>#VALUE!</v>
      </c>
      <c r="IL151" s="88" t="e">
        <f>IF(SUM(IL$522:IL$523)=0,IF(IL146="","",IL146*('[7]Param-ARMS Data'!IG$726/100)*'[7]Param-ARMS Data'!IG$724*1000),"")</f>
        <v>#VALUE!</v>
      </c>
      <c r="IM151" s="88" t="e">
        <f>IF(SUM(IM$522:IM$523)=0,IF(IM146="","",IM146*('[7]Param-ARMS Data'!IH$726/100)*'[7]Param-ARMS Data'!IH$724*1000),"")</f>
        <v>#VALUE!</v>
      </c>
      <c r="IN151" s="88" t="e">
        <f>IF(SUM(IN$522:IN$523)=0,IF(IN146="","",IN146*('[7]Param-ARMS Data'!II$726/100)*'[7]Param-ARMS Data'!II$724*1000),"")</f>
        <v>#VALUE!</v>
      </c>
      <c r="IO151" s="88" t="e">
        <f>IF(SUM(IO$522:IO$523)=0,IF(IO146="","",IO146*('[7]Param-ARMS Data'!IJ$726/100)*'[7]Param-ARMS Data'!IJ$724*1000),"")</f>
        <v>#VALUE!</v>
      </c>
      <c r="IP151" s="88" t="e">
        <f>IF(SUM(IP$522:IP$523)=0,IF(IP146="","",IP146*('[7]Param-ARMS Data'!IK$726/100)*'[7]Param-ARMS Data'!IK$724*1000),"")</f>
        <v>#VALUE!</v>
      </c>
      <c r="IQ151" s="88">
        <f>IF(SUM(IQ$522:IQ$523)=0,IF(IQ146="","",IQ146*('[7]Param-ARMS Data'!IL$726/100)*'[7]Param-ARMS Data'!IL$724*1000),"")</f>
        <v>254657.47809040002</v>
      </c>
      <c r="IR151" s="88">
        <f>IF(SUM(IR$522:IR$523)=0,IF(IR146="","",IR146*('[7]Param-ARMS Data'!IM$726/100)*'[7]Param-ARMS Data'!IM$724*1000),"")</f>
        <v>255838.90269420002</v>
      </c>
      <c r="IS151" s="88">
        <f>IF(SUM(IS$522:IS$523)=0,IF(IS146="","",IS146*('[7]Param-ARMS Data'!IN$726/100)*'[7]Param-ARMS Data'!IN$724*1000),"")</f>
        <v>701938.73932559998</v>
      </c>
      <c r="IT151" s="88" t="e">
        <f>IF(SUM(IT$522:IT$523)=0,IF(IT146="","",IT146*('[7]Param-ARMS Data'!IO$726/100)*'[7]Param-ARMS Data'!IO$724*1000),"")</f>
        <v>#VALUE!</v>
      </c>
      <c r="IU151" s="88" t="e">
        <f>IF(SUM(IU$522:IU$523)=0,IF(IU146="","",IU146*('[7]Param-ARMS Data'!IP$726/100)*'[7]Param-ARMS Data'!IP$724*1000),"")</f>
        <v>#VALUE!</v>
      </c>
      <c r="IV151" s="88" t="e">
        <f>IF(SUM(IV$522:IV$523)=0,IF(IV146="","",IV146*('[7]Param-ARMS Data'!IQ$726/100)*'[7]Param-ARMS Data'!IQ$724*1000),"")</f>
        <v>#VALUE!</v>
      </c>
      <c r="IW151" s="88">
        <f>IF(SUM(IW$522:IW$523)=0,IF(IW146="","",IW146*('[7]Param-ARMS Data'!IR$726/100)*'[7]Param-ARMS Data'!IR$724*1000),"")</f>
        <v>103758.63974000001</v>
      </c>
      <c r="IX151" s="88">
        <f>IF(SUM(IX$522:IX$523)=0,IF(IX146="","",IX146*('[7]Param-ARMS Data'!IS$726/100)*'[7]Param-ARMS Data'!IS$724*1000),"")</f>
        <v>223482.95696720004</v>
      </c>
      <c r="IY151" s="88" t="e">
        <f>IF(SUM(IY$522:IY$523)=0,IF(IY146="","",IY146*('[7]Param-ARMS Data'!IT$726/100)*'[7]Param-ARMS Data'!IT$724*1000),"")</f>
        <v>#VALUE!</v>
      </c>
      <c r="IZ151" s="88" t="e">
        <f>IF(SUM(IZ$522:IZ$523)=0,IF(IZ146="","",IZ146*('[7]Param-ARMS Data'!IU$726/100)*'[7]Param-ARMS Data'!IU$724*1000),"")</f>
        <v>#VALUE!</v>
      </c>
      <c r="JA151" s="88" t="e">
        <f>IF(SUM(JA$522:JA$523)=0,IF(JA146="","",JA146*('[7]Param-ARMS Data'!IV$726/100)*'[7]Param-ARMS Data'!IV$724*1000),"")</f>
        <v>#VALUE!</v>
      </c>
      <c r="JB151" s="88">
        <f>IF(SUM(JB$522:JB$523)=0,IF(JB146="","",JB146*('[7]Param-ARMS Data'!IW$726/100)*'[7]Param-ARMS Data'!IW$724*1000),"")</f>
        <v>40900.897545200001</v>
      </c>
      <c r="JC151" s="88">
        <f>IF(SUM(JC$522:JC$523)=0,IF(JC146="","",JC146*('[7]Param-ARMS Data'!IX$726/100)*'[7]Param-ARMS Data'!IX$724*1000),"")</f>
        <v>609172.30682559987</v>
      </c>
      <c r="JD151" s="88">
        <f>IF(SUM(JD$522:JD$523)=0,IF(JD146="","",JD146*('[7]Param-ARMS Data'!IY$726/100)*'[7]Param-ARMS Data'!IY$724*1000),"")</f>
        <v>74287.580724000014</v>
      </c>
      <c r="JE151" s="88">
        <f>IF(SUM(JE$522:JE$523)=0,IF(JE146="","",JE146*('[7]Param-ARMS Data'!IZ$726/100)*'[7]Param-ARMS Data'!IZ$724*1000),"")</f>
        <v>134232.11942140001</v>
      </c>
      <c r="JF151" s="88" t="e">
        <f>IF(SUM(JF$522:JF$523)=0,IF(JF146="","",JF146*('[7]Param-ARMS Data'!JA$726/100)*'[7]Param-ARMS Data'!JA$724*1000),"")</f>
        <v>#VALUE!</v>
      </c>
      <c r="JG151" s="88">
        <f>IF(SUM(JG$522:JG$523)=0,IF(JG146="","",JG146*('[7]Param-ARMS Data'!JB$726/100)*'[7]Param-ARMS Data'!JB$724*1000),"")</f>
        <v>178703.5912242</v>
      </c>
      <c r="JH151" s="88" t="e">
        <f>IF(SUM(JH$522:JH$523)=0,IF(JH146="","",JH146*('[7]Param-ARMS Data'!JC$726/100)*'[7]Param-ARMS Data'!JC$724*1000),"")</f>
        <v>#VALUE!</v>
      </c>
      <c r="JI151" s="88">
        <f>IF(SUM(JI$522:JI$523)=0,IF(JI146="","",JI146*('[7]Param-ARMS Data'!JD$726/100)*'[7]Param-ARMS Data'!JD$724*1000),"")</f>
        <v>116696.309268</v>
      </c>
      <c r="JJ151" s="88">
        <f>IF(SUM(JJ$522:JJ$523)=0,IF(JJ146="","",JJ146*('[7]Param-ARMS Data'!JE$726/100)*'[7]Param-ARMS Data'!JE$724*1000),"")</f>
        <v>201641.474762</v>
      </c>
      <c r="JK151" s="88">
        <f>IF(SUM(JK$522:JK$523)=0,IF(JK146="","",JK146*('[7]Param-ARMS Data'!JF$726/100)*'[7]Param-ARMS Data'!JF$724*1000),"")</f>
        <v>754796.87469900004</v>
      </c>
      <c r="JL151" s="88" t="e">
        <f>IF(SUM(JL$522:JL$523)=0,IF(JL146="","",JL146*('[7]Param-ARMS Data'!JG$726/100)*'[7]Param-ARMS Data'!JG$724*1000),"")</f>
        <v>#VALUE!</v>
      </c>
      <c r="JM151" s="88" t="e">
        <f>IF(SUM(JM$522:JM$523)=0,IF(JM146="","",JM146*('[7]Param-ARMS Data'!JH$726/100)*'[7]Param-ARMS Data'!JH$724*1000),"")</f>
        <v>#VALUE!</v>
      </c>
      <c r="JN151" s="88" t="e">
        <f>IF(SUM(JN$522:JN$523)=0,IF(JN146="","",JN146*('[7]Param-ARMS Data'!JI$726/100)*'[7]Param-ARMS Data'!JI$724*1000),"")</f>
        <v>#VALUE!</v>
      </c>
      <c r="JO151" s="88">
        <f>IF(SUM(JO$522:JO$523)=0,IF(JO146="","",JO146*('[7]Param-ARMS Data'!JJ$726/100)*'[7]Param-ARMS Data'!JJ$724*1000),"")</f>
        <v>68516.367427199992</v>
      </c>
      <c r="JP151" s="88">
        <f>IF(SUM(JP$522:JP$523)=0,IF(JP146="","",JP146*('[7]Param-ARMS Data'!JK$726/100)*'[7]Param-ARMS Data'!JK$724*1000),"")</f>
        <v>224202.44250879996</v>
      </c>
      <c r="JQ151" s="88" t="e">
        <f>IF(SUM(JQ$522:JQ$523)=0,IF(JQ146="","",JQ146*('[7]Param-ARMS Data'!JL$726/100)*'[7]Param-ARMS Data'!JL$724*1000),"")</f>
        <v>#VALUE!</v>
      </c>
      <c r="JR151" s="88" t="e">
        <f>IF(SUM(JR$522:JR$523)=0,IF(JR146="","",JR146*('[7]Param-ARMS Data'!JM$726/100)*'[7]Param-ARMS Data'!JM$724*1000),"")</f>
        <v>#VALUE!</v>
      </c>
      <c r="JS151" s="88">
        <f>IF(SUM(JS$522:JS$523)=0,IF(JS146="","",JS146*('[7]Param-ARMS Data'!JN$726/100)*'[7]Param-ARMS Data'!JN$724*1000),"")</f>
        <v>81758.59524000001</v>
      </c>
      <c r="JT151" s="88">
        <f>IF(SUM(JT$522:JT$523)=0,IF(JT146="","",JT146*('[7]Param-ARMS Data'!JO$726/100)*'[7]Param-ARMS Data'!JO$724*1000),"")</f>
        <v>72033.397934400011</v>
      </c>
      <c r="JU151" s="88">
        <f>IF(SUM(JU$522:JU$523)=0,IF(JU146="","",JU146*('[7]Param-ARMS Data'!JP$726/100)*'[7]Param-ARMS Data'!JP$724*1000),"")</f>
        <v>109077.14779919999</v>
      </c>
      <c r="JV151" s="88">
        <f>IF(SUM(JV$522:JV$523)=0,IF(JV146="","",JV146*('[7]Param-ARMS Data'!JQ$726/100)*'[7]Param-ARMS Data'!JQ$724*1000),"")</f>
        <v>165075.965838</v>
      </c>
      <c r="JW151" s="88" t="e">
        <f>IF(SUM(JW$522:JW$523)=0,IF(JW146="","",JW146*('[7]Param-ARMS Data'!JR$726/100)*'[7]Param-ARMS Data'!JR$724*1000),"")</f>
        <v>#VALUE!</v>
      </c>
      <c r="JX151" s="88" t="e">
        <f>IF(SUM(JX$522:JX$523)=0,IF(JX146="","",JX146*('[7]Param-ARMS Data'!JS$726/100)*'[7]Param-ARMS Data'!JS$724*1000),"")</f>
        <v>#VALUE!</v>
      </c>
      <c r="JY151" s="88">
        <f>IF(SUM(JY$522:JY$523)=0,IF(JY146="","",JY146*('[7]Param-ARMS Data'!JT$726/100)*'[7]Param-ARMS Data'!JT$724*1000),"")</f>
        <v>139631.57913600001</v>
      </c>
      <c r="JZ151" s="88">
        <f>IF(SUM(JZ$522:JZ$523)=0,IF(JZ146="","",JZ146*('[7]Param-ARMS Data'!JU$726/100)*'[7]Param-ARMS Data'!JU$724*1000),"")</f>
        <v>167100.88642799997</v>
      </c>
      <c r="KA151" s="88">
        <f>IF(SUM(KA$522:KA$523)=0,IF(KA146="","",KA146*('[7]Param-ARMS Data'!JV$726/100)*'[7]Param-ARMS Data'!JV$724*1000),"")</f>
        <v>734593.87133999995</v>
      </c>
      <c r="KB151" s="88" t="e">
        <f>IF(SUM(KB$522:KB$523)=0,IF(KB146="","",KB146*('[7]Param-ARMS Data'!JW$726/100)*'[7]Param-ARMS Data'!JW$724*1000),"")</f>
        <v>#VALUE!</v>
      </c>
      <c r="KC151" s="88" t="e">
        <f>IF(SUM(KC$522:KC$523)=0,IF(KC146="","",KC146*('[7]Param-ARMS Data'!JX$726/100)*'[7]Param-ARMS Data'!JX$724*1000),"")</f>
        <v>#VALUE!</v>
      </c>
      <c r="KD151" s="88" t="e">
        <f>IF(SUM(KD$522:KD$523)=0,IF(KD146="","",KD146*('[7]Param-ARMS Data'!JY$726/100)*'[7]Param-ARMS Data'!JY$724*1000),"")</f>
        <v>#VALUE!</v>
      </c>
      <c r="KE151" s="88">
        <f>IF(SUM(KE$522:KE$523)=0,IF(KE146="","",KE146*('[7]Param-ARMS Data'!JZ$726/100)*'[7]Param-ARMS Data'!JZ$724*1000),"")</f>
        <v>107657.43493119998</v>
      </c>
      <c r="KF151" s="88">
        <f>IF(SUM(KF$522:KF$523)=0,IF(KF146="","",KF146*('[7]Param-ARMS Data'!KA$726/100)*'[7]Param-ARMS Data'!KA$724*1000),"")</f>
        <v>260253.0666162</v>
      </c>
      <c r="KG151" s="88" t="e">
        <f>IF(SUM(KG$522:KG$523)=0,IF(KG146="","",KG146*('[7]Param-ARMS Data'!KB$726/100)*'[7]Param-ARMS Data'!KB$724*1000),"")</f>
        <v>#VALUE!</v>
      </c>
      <c r="KH151" s="88">
        <f>IF(SUM(KH$522:KH$523)=0,IF(KH146="","",KH146*('[7]Param-ARMS Data'!KC$726/100)*'[7]Param-ARMS Data'!KC$724*1000),"")</f>
        <v>47217.324061600004</v>
      </c>
      <c r="KI151" s="88">
        <f>IF(SUM(KI$522:KI$523)=0,IF(KI146="","",KI146*('[7]Param-ARMS Data'!KD$726/100)*'[7]Param-ARMS Data'!KD$724*1000),"")</f>
        <v>203834.608824</v>
      </c>
      <c r="KJ151" s="88">
        <f>IF(SUM(KJ$522:KJ$523)=0,IF(KJ146="","",KJ146*('[7]Param-ARMS Data'!KE$726/100)*'[7]Param-ARMS Data'!KE$724*1000),"")</f>
        <v>106980.98420800001</v>
      </c>
      <c r="KK151" s="88">
        <f>IF(SUM(KK$522:KK$523)=0,IF(KK146="","",KK146*('[7]Param-ARMS Data'!KF$726/100)*'[7]Param-ARMS Data'!KF$724*1000),"")</f>
        <v>76810.742467200005</v>
      </c>
      <c r="KL151" s="88">
        <f>IF(SUM(KL$522:KL$523)=0,IF(KL146="","",KL146*('[7]Param-ARMS Data'!KG$726/100)*'[7]Param-ARMS Data'!KG$724*1000),"")</f>
        <v>121353.829534</v>
      </c>
      <c r="KM151" s="88" t="e">
        <f>IF(SUM(KM$522:KM$523)=0,IF(KM146="","",KM146*('[7]Param-ARMS Data'!KH$726/100)*'[7]Param-ARMS Data'!KH$724*1000),"")</f>
        <v>#VALUE!</v>
      </c>
      <c r="KN151" s="88" t="e">
        <f>IF(SUM(KN$522:KN$523)=0,IF(KN146="","",KN146*('[7]Param-ARMS Data'!KI$726/100)*'[7]Param-ARMS Data'!KI$724*1000),"")</f>
        <v>#VALUE!</v>
      </c>
      <c r="KO151" s="88" t="e">
        <f>IF(SUM(KO$522:KO$523)=0,IF(KO146="","",KO146*('[7]Param-ARMS Data'!KJ$726/100)*'[7]Param-ARMS Data'!KJ$724*1000),"")</f>
        <v>#VALUE!</v>
      </c>
      <c r="KP151" s="88">
        <f>IF(SUM(KP$522:KP$523)=0,IF(KP146="","",KP146*('[7]Param-ARMS Data'!KK$726/100)*'[7]Param-ARMS Data'!KK$724*1000),"")</f>
        <v>230976.71834160003</v>
      </c>
      <c r="KQ151" s="88">
        <f>IF(SUM(KQ$522:KQ$523)=0,IF(KQ146="","",KQ146*('[7]Param-ARMS Data'!KL$726/100)*'[7]Param-ARMS Data'!KL$724*1000),"")</f>
        <v>81722.171109599993</v>
      </c>
      <c r="KR151" s="88">
        <f>IF(SUM(KR$522:KR$523)=0,IF(KR146="","",KR146*('[7]Param-ARMS Data'!KM$726/100)*'[7]Param-ARMS Data'!KM$724*1000),"")</f>
        <v>870873.90476800001</v>
      </c>
      <c r="KS151" s="88" t="e">
        <f>IF(SUM(KS$522:KS$523)=0,IF(KS146="","",KS146*('[7]Param-ARMS Data'!KN$726/100)*'[7]Param-ARMS Data'!KN$724*1000),"")</f>
        <v>#VALUE!</v>
      </c>
      <c r="KT151" s="88" t="e">
        <f>IF(SUM(KT$522:KT$523)=0,IF(KT146="","",KT146*('[7]Param-ARMS Data'!KO$726/100)*'[7]Param-ARMS Data'!KO$724*1000),"")</f>
        <v>#VALUE!</v>
      </c>
      <c r="KU151" s="88" t="e">
        <f>IF(SUM(KU$522:KU$523)=0,IF(KU146="","",KU146*('[7]Param-ARMS Data'!KP$726/100)*'[7]Param-ARMS Data'!KP$724*1000),"")</f>
        <v>#VALUE!</v>
      </c>
      <c r="KV151" s="88">
        <f>IF(SUM(KV$522:KV$523)=0,IF(KV146="","",KV146*('[7]Param-ARMS Data'!KQ$726/100)*'[7]Param-ARMS Data'!KQ$724*1000),"")</f>
        <v>142585.51091400001</v>
      </c>
      <c r="KW151" s="88" t="e">
        <f>IF(SUM(KW$522:KW$523)=0,IF(KW146="","",KW146*('[7]Param-ARMS Data'!KR$726/100)*'[7]Param-ARMS Data'!KR$724*1000),"")</f>
        <v>#VALUE!</v>
      </c>
      <c r="KX151" s="88" t="e">
        <f>IF(SUM(KX$522:KX$523)=0,IF(KX146="","",KX146*('[7]Param-ARMS Data'!KS$726/100)*'[7]Param-ARMS Data'!KS$724*1000),"")</f>
        <v>#VALUE!</v>
      </c>
      <c r="KY151" s="88" t="e">
        <f>IF(SUM(KY$522:KY$523)=0,IF(KY146="","",KY146*('[7]Param-ARMS Data'!KT$726/100)*'[7]Param-ARMS Data'!KT$724*1000),"")</f>
        <v>#VALUE!</v>
      </c>
      <c r="KZ151" s="88">
        <f>IF(SUM(KZ$522:KZ$523)=0,IF(KZ146="","",KZ146*('[7]Param-ARMS Data'!KU$726/100)*'[7]Param-ARMS Data'!KU$724*1000),"")</f>
        <v>277724.075083</v>
      </c>
      <c r="LA151" s="88">
        <f>IF(SUM(LA$522:LA$523)=0,IF(LA146="","",LA146*('[7]Param-ARMS Data'!KV$726/100)*'[7]Param-ARMS Data'!KV$724*1000),"")</f>
        <v>60741.482508000001</v>
      </c>
      <c r="LB151" s="88" t="e">
        <f>IF(SUM(LB$522:LB$523)=0,IF(LB146="","",LB146*('[7]Param-ARMS Data'!KW$726/100)*'[7]Param-ARMS Data'!KW$724*1000),"")</f>
        <v>#VALUE!</v>
      </c>
      <c r="LC151" s="88">
        <f>IF(SUM(LC$522:LC$523)=0,IF(LC146="","",LC146*('[7]Param-ARMS Data'!KX$726/100)*'[7]Param-ARMS Data'!KX$724*1000),"")</f>
        <v>147919.13651199997</v>
      </c>
      <c r="LD151" s="88">
        <f>IF(SUM(LD$522:LD$523)=0,IF(LD146="","",LD146*('[7]Param-ARMS Data'!KY$726/100)*'[7]Param-ARMS Data'!KY$724*1000),"")</f>
        <v>120846.73396319999</v>
      </c>
      <c r="LE151" s="88" t="e">
        <f>IF(SUM(LE$522:LE$523)=0,IF(LE146="","",LE146*('[7]Param-ARMS Data'!KZ$726/100)*'[7]Param-ARMS Data'!KZ$724*1000),"")</f>
        <v>#VALUE!</v>
      </c>
      <c r="LF151" s="88">
        <f>IF(SUM(LF$522:LF$523)=0,IF(LF146="","",LF146*('[7]Param-ARMS Data'!LA$726/100)*'[7]Param-ARMS Data'!LA$724*1000),"")</f>
        <v>211626.17412719998</v>
      </c>
      <c r="LG151" s="88" t="e">
        <f>IF(SUM(LG$522:LG$523)=0,IF(LG146="","",LG146*('[7]Param-ARMS Data'!LB$726/100)*'[7]Param-ARMS Data'!LB$724*1000),"")</f>
        <v>#VALUE!</v>
      </c>
      <c r="LH151" s="88">
        <f>IF(SUM(LH$522:LH$523)=0,IF(LH146="","",LH146*('[7]Param-ARMS Data'!LC$726/100)*'[7]Param-ARMS Data'!LC$724*1000),"")</f>
        <v>461684.76889920002</v>
      </c>
      <c r="LI151" s="88">
        <f>IF(SUM(LI$522:LI$523)=0,IF(LI146="","",LI146*('[7]Param-ARMS Data'!LD$726/100)*'[7]Param-ARMS Data'!LD$724*1000),"")</f>
        <v>265533.01055819995</v>
      </c>
      <c r="LJ151" s="88">
        <f>IF(SUM(LJ$522:LJ$523)=0,IF(LJ146="","",LJ146*('[7]Param-ARMS Data'!LE$726/100)*'[7]Param-ARMS Data'!LE$724*1000),"")</f>
        <v>671040.96263680013</v>
      </c>
      <c r="LK151" s="88" t="e">
        <f>IF(SUM(LK$522:LK$523)=0,IF(LK146="","",LK146*('[7]Param-ARMS Data'!LF$726/100)*'[7]Param-ARMS Data'!LF$724*1000),"")</f>
        <v>#VALUE!</v>
      </c>
      <c r="LL151" s="88" t="e">
        <f>IF(SUM(LL$522:LL$523)=0,IF(LL146="","",LL146*('[7]Param-ARMS Data'!LG$726/100)*'[7]Param-ARMS Data'!LG$724*1000),"")</f>
        <v>#VALUE!</v>
      </c>
      <c r="LM151" s="88" t="e">
        <f>IF(SUM(LM$522:LM$523)=0,IF(LM146="","",LM146*('[7]Param-ARMS Data'!LH$726/100)*'[7]Param-ARMS Data'!LH$724*1000),"")</f>
        <v>#VALUE!</v>
      </c>
      <c r="LN151" s="88">
        <f>IF(SUM(LN$522:LN$523)=0,IF(LN146="","",LN146*('[7]Param-ARMS Data'!LI$726/100)*'[7]Param-ARMS Data'!LI$724*1000),"")</f>
        <v>86522.183718600005</v>
      </c>
      <c r="LO151" s="88">
        <f>IF(SUM(LO$522:LO$523)=0,IF(LO146="","",LO146*('[7]Param-ARMS Data'!LJ$726/100)*'[7]Param-ARMS Data'!LJ$724*1000),"")</f>
        <v>129553.26837739997</v>
      </c>
      <c r="LP151" s="88">
        <f>IF(SUM(LP$522:LP$523)=0,IF(LP146="","",LP146*('[7]Param-ARMS Data'!LK$726/100)*'[7]Param-ARMS Data'!LK$724*1000),"")</f>
        <v>385892.16067220003</v>
      </c>
      <c r="LQ151" s="88" t="e">
        <f>IF(SUM(LQ$522:LQ$523)=0,IF(LQ146="","",LQ146*('[7]Param-ARMS Data'!LL$726/100)*'[7]Param-ARMS Data'!LL$724*1000),"")</f>
        <v>#VALUE!</v>
      </c>
      <c r="LR151" s="88" t="e">
        <f>IF(SUM(LR$522:LR$523)=0,IF(LR146="","",LR146*('[7]Param-ARMS Data'!LM$726/100)*'[7]Param-ARMS Data'!LM$724*1000),"")</f>
        <v>#VALUE!</v>
      </c>
      <c r="LS151" s="88">
        <f>IF(SUM(LS$522:LS$523)=0,IF(LS146="","",LS146*('[7]Param-ARMS Data'!LN$726/100)*'[7]Param-ARMS Data'!LN$724*1000),"")</f>
        <v>158586.87441520003</v>
      </c>
      <c r="LT151" s="88">
        <f>IF(SUM(LT$522:LT$523)=0,IF(LT146="","",LT146*('[7]Param-ARMS Data'!LO$726/100)*'[7]Param-ARMS Data'!LO$724*1000),"")</f>
        <v>207000.90771919998</v>
      </c>
      <c r="LU151" s="88" t="e">
        <f>IF(SUM(LU$522:LU$523)=0,IF(LU146="","",LU146*('[7]Param-ARMS Data'!LP$726/100)*'[7]Param-ARMS Data'!LP$724*1000),"")</f>
        <v>#VALUE!</v>
      </c>
      <c r="LV151" s="88">
        <f>IF(SUM(LV$522:LV$523)=0,IF(LV146="","",LV146*('[7]Param-ARMS Data'!LQ$726/100)*'[7]Param-ARMS Data'!LQ$724*1000),"")</f>
        <v>241506.29259119998</v>
      </c>
      <c r="LW151" s="88">
        <f>IF(SUM(LW$522:LW$523)=0,IF(LW146="","",LW146*('[7]Param-ARMS Data'!LR$726/100)*'[7]Param-ARMS Data'!LR$724*1000),"")</f>
        <v>88250.597762599995</v>
      </c>
      <c r="LX151" s="88" t="e">
        <f>IF(SUM(LX$522:LX$523)=0,IF(LX146="","",LX146*('[7]Param-ARMS Data'!LS$726/100)*'[7]Param-ARMS Data'!LS$724*1000),"")</f>
        <v>#VALUE!</v>
      </c>
      <c r="LY151" s="88">
        <f>IF(SUM(LY$522:LY$523)=0,IF(LY146="","",LY146*('[7]Param-ARMS Data'!LT$726/100)*'[7]Param-ARMS Data'!LT$724*1000),"")</f>
        <v>17192.514438400001</v>
      </c>
      <c r="LZ151" s="88">
        <f>IF(SUM(LZ$522:LZ$523)=0,IF(LZ146="","",LZ146*('[7]Param-ARMS Data'!LU$726/100)*'[7]Param-ARMS Data'!LU$724*1000),"")</f>
        <v>405429.15232679999</v>
      </c>
      <c r="MA151" s="88" t="e">
        <f>IF(SUM(MA$522:MA$523)=0,IF(MA146="","",MA146*('[7]Param-ARMS Data'!LV$726/100)*'[7]Param-ARMS Data'!LV$724*1000),"")</f>
        <v>#VALUE!</v>
      </c>
      <c r="MB151" s="88" t="e">
        <f>IF(SUM(MB$522:MB$523)=0,IF(MB146="","",MB146*('[7]Param-ARMS Data'!LW$726/100)*'[7]Param-ARMS Data'!LW$724*1000),"")</f>
        <v>#VALUE!</v>
      </c>
      <c r="MC151" s="88">
        <f>IF(SUM(MC$522:MC$523)=0,IF(MC146="","",MC146*('[7]Param-ARMS Data'!LX$726/100)*'[7]Param-ARMS Data'!LX$724*1000),"")</f>
        <v>110659.06768980001</v>
      </c>
      <c r="MD151" s="88">
        <f>IF(SUM(MD$522:MD$523)=0,IF(MD146="","",MD146*('[7]Param-ARMS Data'!LY$726/100)*'[7]Param-ARMS Data'!LY$724*1000),"")</f>
        <v>361973.54105639999</v>
      </c>
      <c r="ME151" s="88">
        <f>IF(SUM(ME$522:ME$523)=0,IF(ME146="","",ME146*('[7]Param-ARMS Data'!LZ$726/100)*'[7]Param-ARMS Data'!LZ$724*1000),"")</f>
        <v>17133.578826000001</v>
      </c>
      <c r="MF151" s="88">
        <f>IF(SUM(MF$522:MF$523)=0,IF(MF146="","",MF146*('[7]Param-ARMS Data'!MA$726/100)*'[7]Param-ARMS Data'!MA$724*1000),"")</f>
        <v>60385.053812999999</v>
      </c>
      <c r="MG151" s="88" t="e">
        <f>IF(SUM(MG$522:MG$523)=0,IF(MG146="","",MG146*('[7]Param-ARMS Data'!MB$726/100)*'[7]Param-ARMS Data'!MB$724*1000),"")</f>
        <v>#VALUE!</v>
      </c>
      <c r="MH151" s="88">
        <f>IF(SUM(MH$522:MH$523)=0,IF(MH146="","",MH146*('[7]Param-ARMS Data'!MC$726/100)*'[7]Param-ARMS Data'!MC$724*1000),"")</f>
        <v>89513.692322599993</v>
      </c>
      <c r="MI151" s="88">
        <f>IF(SUM(MI$522:MI$523)=0,IF(MI146="","",MI146*('[7]Param-ARMS Data'!MD$726/100)*'[7]Param-ARMS Data'!MD$724*1000),"")</f>
        <v>159904.554936</v>
      </c>
      <c r="MJ151" s="88" t="e">
        <f>IF(SUM(MJ$522:MJ$523)=0,IF(MJ146="","",MJ146*('[7]Param-ARMS Data'!ME$726/100)*'[7]Param-ARMS Data'!ME$724*1000),"")</f>
        <v>#VALUE!</v>
      </c>
      <c r="MK151" s="88">
        <f>IF(SUM(MK$522:MK$523)=0,IF(MK146="","",MK146*('[7]Param-ARMS Data'!MF$726/100)*'[7]Param-ARMS Data'!MF$724*1000),"")</f>
        <v>96145.069965000002</v>
      </c>
      <c r="ML151" s="88">
        <f>IF(SUM(ML$522:ML$523)=0,IF(ML146="","",ML146*('[7]Param-ARMS Data'!MG$726/100)*'[7]Param-ARMS Data'!MG$724*1000),"")</f>
        <v>54638.139292800013</v>
      </c>
      <c r="MM151" s="88">
        <f>IF(SUM(MM$522:MM$523)=0,IF(MM146="","",MM146*('[7]Param-ARMS Data'!MH$726/100)*'[7]Param-ARMS Data'!MH$724*1000),"")</f>
        <v>113595.88503199999</v>
      </c>
      <c r="MN151" s="88" t="e">
        <f>IF(SUM(MN$522:MN$523)=0,IF(MN146="","",MN146*('[7]Param-ARMS Data'!MI$726/100)*'[7]Param-ARMS Data'!MI$724*1000),"")</f>
        <v>#VALUE!</v>
      </c>
      <c r="MO151" s="88">
        <f>IF(SUM(MO$522:MO$523)=0,IF(MO146="","",MO146*('[7]Param-ARMS Data'!MJ$726/100)*'[7]Param-ARMS Data'!MJ$724*1000),"")</f>
        <v>140355.38871200001</v>
      </c>
      <c r="MP151" s="88">
        <f>IF(SUM(MP$522:MP$523)=0,IF(MP146="","",MP146*('[7]Param-ARMS Data'!MK$726/100)*'[7]Param-ARMS Data'!MK$724*1000),"")</f>
        <v>147057.01895779997</v>
      </c>
      <c r="MQ151" s="88" t="e">
        <f>IF(SUM(MQ$522:MQ$523)=0,IF(MQ146="","",MQ146*('[7]Param-ARMS Data'!ML$726/100)*'[7]Param-ARMS Data'!ML$724*1000),"")</f>
        <v>#VALUE!</v>
      </c>
      <c r="MR151" s="88" t="e">
        <f>IF(SUM(MR$522:MR$523)=0,IF(MR146="","",MR146*('[7]Param-ARMS Data'!MM$726/100)*'[7]Param-ARMS Data'!MM$724*1000),"")</f>
        <v>#VALUE!</v>
      </c>
      <c r="MS151" s="88">
        <f>IF(SUM(MS$522:MS$523)=0,IF(MS146="","",MS146*('[7]Param-ARMS Data'!MN$726/100)*'[7]Param-ARMS Data'!MN$724*1000),"")</f>
        <v>153675.76815359999</v>
      </c>
      <c r="MT151" s="88" t="e">
        <f>IF(SUM(MT$522:MT$523)=0,IF(MT146="","",MT146*('[7]Param-ARMS Data'!MO$726/100)*'[7]Param-ARMS Data'!MO$724*1000),"")</f>
        <v>#VALUE!</v>
      </c>
      <c r="MU151" s="88" t="e">
        <f>IF(SUM(MU$522:MU$523)=0,IF(MU146="","",MU146*('[7]Param-ARMS Data'!MP$726/100)*'[7]Param-ARMS Data'!MP$724*1000),"")</f>
        <v>#VALUE!</v>
      </c>
      <c r="MV151" s="88" t="e">
        <f>IF(SUM(MV$522:MV$523)=0,IF(MV146="","",MV146*('[7]Param-ARMS Data'!MQ$726/100)*'[7]Param-ARMS Data'!MQ$724*1000),"")</f>
        <v>#VALUE!</v>
      </c>
      <c r="MW151" s="88" t="e">
        <f>IF(SUM(MW$522:MW$523)=0,IF(MW146="","",MW146*('[7]Param-ARMS Data'!MR$726/100)*'[7]Param-ARMS Data'!MR$724*1000),"")</f>
        <v>#VALUE!</v>
      </c>
      <c r="MX151" s="88" t="e">
        <f>IF(SUM(MX$522:MX$523)=0,IF(MX146="","",MX146*('[7]Param-ARMS Data'!MS$726/100)*'[7]Param-ARMS Data'!MS$724*1000),"")</f>
        <v>#VALUE!</v>
      </c>
      <c r="MY151" s="88" t="e">
        <f>IF(SUM(MY$522:MY$523)=0,IF(MY146="","",MY146*('[7]Param-ARMS Data'!MT$726/100)*'[7]Param-ARMS Data'!MT$724*1000),"")</f>
        <v>#VALUE!</v>
      </c>
      <c r="MZ151" s="88" t="e">
        <f>IF(SUM(MZ$522:MZ$523)=0,IF(MZ146="","",MZ146*('[7]Param-ARMS Data'!MU$726/100)*'[7]Param-ARMS Data'!MU$724*1000),"")</f>
        <v>#VALUE!</v>
      </c>
      <c r="NA151" s="88" t="e">
        <f>IF(SUM(NA$522:NA$523)=0,IF(NA146="","",NA146*('[7]Param-ARMS Data'!MV$726/100)*'[7]Param-ARMS Data'!MV$724*1000),"")</f>
        <v>#VALUE!</v>
      </c>
      <c r="NB151" s="88">
        <f>IF(SUM(NB$522:NB$523)=0,IF(NB146="","",NB146*('[7]Param-ARMS Data'!MW$726/100)*'[7]Param-ARMS Data'!MW$724*1000),"")</f>
        <v>20753.398534400003</v>
      </c>
      <c r="NC151" s="88" t="e">
        <f>IF(SUM(NC$522:NC$523)=0,IF(NC146="","",NC146*('[7]Param-ARMS Data'!MX$726/100)*'[7]Param-ARMS Data'!MX$724*1000),"")</f>
        <v>#VALUE!</v>
      </c>
      <c r="ND151" s="88">
        <f>IF(SUM(ND$522:ND$523)=0,IF(ND146="","",ND146*('[7]Param-ARMS Data'!MY$726/100)*'[7]Param-ARMS Data'!MY$724*1000),"")</f>
        <v>74063.485103999992</v>
      </c>
      <c r="NE151" s="88" t="e">
        <f>IF(SUM(NE$522:NE$523)=0,IF(NE146="","",NE146*('[7]Param-ARMS Data'!MZ$726/100)*'[7]Param-ARMS Data'!MZ$724*1000),"")</f>
        <v>#VALUE!</v>
      </c>
      <c r="NF151" s="88">
        <f>IF(SUM(NF$522:NF$523)=0,IF(NF146="","",NF146*('[7]Param-ARMS Data'!NA$726/100)*'[7]Param-ARMS Data'!NA$724*1000),"")</f>
        <v>35024.922659999997</v>
      </c>
      <c r="NG151" s="88" t="e">
        <f>IF(SUM(NG$522:NG$523)=0,IF(NG146="","",NG146*('[7]Param-ARMS Data'!NB$726/100)*'[7]Param-ARMS Data'!NB$724*1000),"")</f>
        <v>#VALUE!</v>
      </c>
      <c r="NH151" s="88">
        <f>IF(SUM(NH$522:NH$523)=0,IF(NH146="","",NH146*('[7]Param-ARMS Data'!NC$726/100)*'[7]Param-ARMS Data'!NC$724*1000),"")</f>
        <v>18625.008329199998</v>
      </c>
      <c r="NI151" s="88" t="e">
        <f>IF(SUM(NI$522:NI$523)=0,IF(NI146="","",NI146*('[7]Param-ARMS Data'!ND$726/100)*'[7]Param-ARMS Data'!ND$724*1000),"")</f>
        <v>#VALUE!</v>
      </c>
      <c r="NJ151" s="88" t="e">
        <f>IF(SUM(NJ$522:NJ$523)=0,IF(NJ146="","",NJ146*('[7]Param-ARMS Data'!NE$726/100)*'[7]Param-ARMS Data'!NE$724*1000),"")</f>
        <v>#VALUE!</v>
      </c>
      <c r="NK151" s="88" t="e">
        <f>IF(SUM(NK$522:NK$523)=0,IF(NK146="","",NK146*('[7]Param-ARMS Data'!NF$726/100)*'[7]Param-ARMS Data'!NF$724*1000),"")</f>
        <v>#VALUE!</v>
      </c>
      <c r="NL151" s="88">
        <f>IF(SUM(NL$522:NL$523)=0,IF(NL146="","",NL146*('[7]Param-ARMS Data'!NG$726/100)*'[7]Param-ARMS Data'!NG$724*1000),"")</f>
        <v>15582</v>
      </c>
      <c r="NM151" s="88">
        <f>IF(SUM(NM$522:NM$523)=0,IF(NM146="","",NM146*('[7]Param-ARMS Data'!NH$726/100)*'[7]Param-ARMS Data'!NH$724*1000),"")</f>
        <v>21724.639999999999</v>
      </c>
      <c r="NN151" s="88" t="e">
        <f>IF(SUM(NN$522:NN$523)=0,IF(NN146="","",NN146*('[7]Param-ARMS Data'!NI$726/100)*'[7]Param-ARMS Data'!NI$724*1000),"")</f>
        <v>#VALUE!</v>
      </c>
      <c r="NO151" s="88">
        <f>IF(SUM(NO$522:NO$523)=0,IF(NO146="","",NO146*('[7]Param-ARMS Data'!NJ$726/100)*'[7]Param-ARMS Data'!NJ$724*1000),"")</f>
        <v>10086.160000000002</v>
      </c>
      <c r="NP151" s="88" t="e">
        <f>IF(SUM(NP$522:NP$523)=0,IF(NP146="","",NP146*('[7]Param-ARMS Data'!NK$726/100)*'[7]Param-ARMS Data'!NK$724*1000),"")</f>
        <v>#VALUE!</v>
      </c>
      <c r="NQ151" s="88" t="e">
        <f>IF(SUM(NQ$522:NQ$523)=0,IF(NQ146="","",NQ146*('[7]Param-ARMS Data'!NL$726/100)*'[7]Param-ARMS Data'!NL$724*1000),"")</f>
        <v>#VALUE!</v>
      </c>
      <c r="NR151" s="88" t="e">
        <f>IF(SUM(NR$522:NR$523)=0,IF(NR146="","",NR146*('[7]Param-ARMS Data'!NM$726/100)*'[7]Param-ARMS Data'!NM$724*1000),"")</f>
        <v>#VALUE!</v>
      </c>
      <c r="NS151" s="88" t="e">
        <f>IF(SUM(NS$522:NS$523)=0,IF(NS146="","",NS146*('[7]Param-ARMS Data'!NN$726/100)*'[7]Param-ARMS Data'!NN$724*1000),"")</f>
        <v>#VALUE!</v>
      </c>
      <c r="NT151" s="88" t="e">
        <f>IF(SUM(NT$522:NT$523)=0,IF(NT146="","",NT146*('[7]Param-ARMS Data'!NO$726/100)*'[7]Param-ARMS Data'!NO$724*1000),"")</f>
        <v>#VALUE!</v>
      </c>
      <c r="NU151" s="88">
        <f>IF(SUM(NU$522:NU$523)=0,IF(NU146="","",NU146*('[7]Param-ARMS Data'!NP$726/100)*'[7]Param-ARMS Data'!NP$724*1000),"")</f>
        <v>74785.416921600001</v>
      </c>
      <c r="NV151" s="88" t="e">
        <f>IF(SUM(NV$522:NV$523)=0,IF(NV146="","",NV146*('[7]Param-ARMS Data'!NQ$726/100)*'[7]Param-ARMS Data'!NQ$724*1000),"")</f>
        <v>#VALUE!</v>
      </c>
      <c r="NW151" s="88" t="e">
        <f>IF(SUM(NW$522:NW$523)=0,IF(NW146="","",NW146*('[7]Param-ARMS Data'!NR$726/100)*'[7]Param-ARMS Data'!NR$724*1000),"")</f>
        <v>#VALUE!</v>
      </c>
      <c r="NX151" s="88" t="e">
        <f>IF(SUM(NX$522:NX$523)=0,IF(NX146="","",NX146*('[7]Param-ARMS Data'!NS$726/100)*'[7]Param-ARMS Data'!NS$724*1000),"")</f>
        <v>#VALUE!</v>
      </c>
      <c r="NY151" s="88">
        <f>IF(SUM(NY$522:NY$523)=0,IF(NY146="","",NY146*('[7]Param-ARMS Data'!NT$726/100)*'[7]Param-ARMS Data'!NT$724*1000),"")</f>
        <v>26014.611775599999</v>
      </c>
      <c r="NZ151" s="88" t="e">
        <f>IF(SUM(NZ$522:NZ$523)=0,IF(NZ146="","",NZ146*('[7]Param-ARMS Data'!NU$726/100)*'[7]Param-ARMS Data'!NU$724*1000),"")</f>
        <v>#VALUE!</v>
      </c>
      <c r="OA151" s="88" t="e">
        <f>IF(SUM(OA$522:OA$523)=0,IF(OA146="","",OA146*('[7]Param-ARMS Data'!NV$726/100)*'[7]Param-ARMS Data'!NV$724*1000),"")</f>
        <v>#VALUE!</v>
      </c>
      <c r="OB151" s="88" t="e">
        <f>IF(SUM(OB$522:OB$523)=0,IF(OB146="","",OB146*('[7]Param-ARMS Data'!NW$726/100)*'[7]Param-ARMS Data'!NW$724*1000),"")</f>
        <v>#VALUE!</v>
      </c>
      <c r="OC151" s="88" t="e">
        <f>IF(SUM(OC$522:OC$523)=0,IF(OC146="","",OC146*('[7]Param-ARMS Data'!NX$726/100)*'[7]Param-ARMS Data'!NX$724*1000),"")</f>
        <v>#VALUE!</v>
      </c>
      <c r="OD151" s="88" t="e">
        <f>IF(SUM(OD$522:OD$523)=0,IF(OD146="","",OD146*('[7]Param-ARMS Data'!NY$726/100)*'[7]Param-ARMS Data'!NY$724*1000),"")</f>
        <v>#VALUE!</v>
      </c>
      <c r="OE151" s="88" t="e">
        <f>IF(SUM(OE$522:OE$523)=0,IF(OE146="","",OE146*('[7]Param-ARMS Data'!NZ$726/100)*'[7]Param-ARMS Data'!NZ$724*1000),"")</f>
        <v>#VALUE!</v>
      </c>
      <c r="OF151" s="88" t="e">
        <f>IF(SUM(OF$522:OF$523)=0,IF(OF146="","",OF146*('[7]Param-ARMS Data'!OA$726/100)*'[7]Param-ARMS Data'!OA$724*1000),"")</f>
        <v>#VALUE!</v>
      </c>
      <c r="OG151" s="88" t="e">
        <f>IF(SUM(OG$522:OG$523)=0,IF(OG146="","",OG146*('[7]Param-ARMS Data'!OB$726/100)*'[7]Param-ARMS Data'!OB$724*1000),"")</f>
        <v>#VALUE!</v>
      </c>
      <c r="OH151" s="88" t="e">
        <f>IF(SUM(OH$522:OH$523)=0,IF(OH146="","",OH146*('[7]Param-ARMS Data'!OC$726/100)*'[7]Param-ARMS Data'!OC$724*1000),"")</f>
        <v>#VALUE!</v>
      </c>
      <c r="OI151" s="88" t="e">
        <f>IF(SUM(OI$522:OI$523)=0,IF(OI146="","",OI146*('[7]Param-ARMS Data'!OD$726/100)*'[7]Param-ARMS Data'!OD$724*1000),"")</f>
        <v>#VALUE!</v>
      </c>
      <c r="OJ151" s="88" t="e">
        <f>IF(SUM(OJ$522:OJ$523)=0,IF(OJ146="","",OJ146*('[7]Param-ARMS Data'!OE$726/100)*'[7]Param-ARMS Data'!OE$724*1000),"")</f>
        <v>#VALUE!</v>
      </c>
      <c r="OK151" s="88" t="e">
        <f>IF(SUM(OK$522:OK$523)=0,IF(OK146="","",OK146*('[7]Param-ARMS Data'!OF$726/100)*'[7]Param-ARMS Data'!OF$724*1000),"")</f>
        <v>#VALUE!</v>
      </c>
      <c r="OL151" s="88" t="e">
        <f>IF(SUM(OL$522:OL$523)=0,IF(OL146="","",OL146*('[7]Param-ARMS Data'!OG$726/100)*'[7]Param-ARMS Data'!OG$724*1000),"")</f>
        <v>#VALUE!</v>
      </c>
      <c r="OM151" s="88" t="e">
        <f>IF(SUM(OM$522:OM$523)=0,IF(OM146="","",OM146*('[7]Param-ARMS Data'!OH$726/100)*'[7]Param-ARMS Data'!OH$724*1000),"")</f>
        <v>#VALUE!</v>
      </c>
      <c r="ON151" s="88" t="e">
        <f>IF(SUM(ON$522:ON$523)=0,IF(ON146="","",ON146*('[7]Param-ARMS Data'!OI$726/100)*'[7]Param-ARMS Data'!OI$724*1000),"")</f>
        <v>#VALUE!</v>
      </c>
      <c r="OO151" s="88" t="e">
        <f>IF(SUM(OO$522:OO$523)=0,IF(OO146="","",OO146*('[7]Param-ARMS Data'!OJ$726/100)*'[7]Param-ARMS Data'!OJ$724*1000),"")</f>
        <v>#VALUE!</v>
      </c>
      <c r="OP151" s="88" t="e">
        <f>IF(SUM(OP$522:OP$523)=0,IF(OP146="","",OP146*('[7]Param-ARMS Data'!OK$726/100)*'[7]Param-ARMS Data'!OK$724*1000),"")</f>
        <v>#VALUE!</v>
      </c>
      <c r="OQ151" s="88" t="e">
        <f>IF(SUM(OQ$522:OQ$523)=0,IF(OQ146="","",OQ146*('[7]Param-ARMS Data'!OL$726/100)*'[7]Param-ARMS Data'!OL$724*1000),"")</f>
        <v>#VALUE!</v>
      </c>
      <c r="OR151" s="88" t="e">
        <f>IF(SUM(OR$522:OR$523)=0,IF(OR146="","",OR146*('[7]Param-ARMS Data'!OM$726/100)*'[7]Param-ARMS Data'!OM$724*1000),"")</f>
        <v>#VALUE!</v>
      </c>
      <c r="OS151" s="88" t="e">
        <f>IF(SUM(OS$522:OS$523)=0,IF(OS146="","",OS146*('[7]Param-ARMS Data'!ON$726/100)*'[7]Param-ARMS Data'!ON$724*1000),"")</f>
        <v>#VALUE!</v>
      </c>
      <c r="OT151" s="88" t="e">
        <f>IF(SUM(OT$522:OT$523)=0,IF(OT146="","",OT146*('[7]Param-ARMS Data'!OO$726/100)*'[7]Param-ARMS Data'!OO$724*1000),"")</f>
        <v>#VALUE!</v>
      </c>
      <c r="OU151" s="88" t="e">
        <f>IF(SUM(OU$522:OU$523)=0,IF(OU146="","",OU146*('[7]Param-ARMS Data'!OP$726/100)*'[7]Param-ARMS Data'!OP$724*1000),"")</f>
        <v>#VALUE!</v>
      </c>
      <c r="OV151" s="88" t="e">
        <f>IF(SUM(OV$522:OV$523)=0,IF(OV146="","",OV146*('[7]Param-ARMS Data'!OQ$726/100)*'[7]Param-ARMS Data'!OQ$724*1000),"")</f>
        <v>#VALUE!</v>
      </c>
      <c r="OW151" s="88" t="e">
        <f>IF(SUM(OW$522:OW$523)=0,IF(OW146="","",OW146*('[7]Param-ARMS Data'!OR$726/100)*'[7]Param-ARMS Data'!OR$724*1000),"")</f>
        <v>#VALUE!</v>
      </c>
      <c r="OX151" s="88" t="e">
        <f>IF(SUM(OX$522:OX$523)=0,IF(OX146="","",OX146*('[7]Param-ARMS Data'!OS$726/100)*'[7]Param-ARMS Data'!OS$724*1000),"")</f>
        <v>#VALUE!</v>
      </c>
      <c r="OY151" s="88" t="e">
        <f>IF(SUM(OY$522:OY$523)=0,IF(OY146="","",OY146*('[7]Param-ARMS Data'!OT$726/100)*'[7]Param-ARMS Data'!OT$724*1000),"")</f>
        <v>#VALUE!</v>
      </c>
      <c r="OZ151" s="88">
        <f>IF(SUM(OZ$522:OZ$523)=0,IF(OZ146="","",OZ146*('[7]Param-ARMS Data'!OU$726/100)*'[7]Param-ARMS Data'!OU$724*1000),"")</f>
        <v>81733.307711999994</v>
      </c>
      <c r="PA151" s="88">
        <f>IF(SUM(PA$522:PA$523)=0,IF(PA146="","",PA146*('[7]Param-ARMS Data'!OV$726/100)*'[7]Param-ARMS Data'!OV$724*1000),"")</f>
        <v>74749.672725000011</v>
      </c>
      <c r="PB151" s="88">
        <f>IF(SUM(PB$522:PB$523)=0,IF(PB146="","",PB146*('[7]Param-ARMS Data'!OW$726/100)*'[7]Param-ARMS Data'!OW$724*1000),"")</f>
        <v>4723.3194750000002</v>
      </c>
      <c r="PC151" s="88">
        <f>IF(SUM(PC$522:PC$523)=0,IF(PC146="","",PC146*('[7]Param-ARMS Data'!OX$726/100)*'[7]Param-ARMS Data'!OX$724*1000),"")</f>
        <v>3940.2144502000006</v>
      </c>
      <c r="PD151" s="88">
        <f>IF(SUM(PD$522:PD$523)=0,IF(PD146="","",PD146*('[7]Param-ARMS Data'!OY$726/100)*'[7]Param-ARMS Data'!OY$724*1000),"")</f>
        <v>30976.135822799999</v>
      </c>
      <c r="PE151" s="88">
        <f>IF(SUM(PE$522:PE$523)=0,IF(PE146="","",PE146*('[7]Param-ARMS Data'!OZ$726/100)*'[7]Param-ARMS Data'!OZ$724*1000),"")</f>
        <v>175434.41977880002</v>
      </c>
      <c r="PF151" s="88" t="e">
        <f>IF(SUM(PF$522:PF$523)=0,IF(PF146="","",PF146*('[7]Param-ARMS Data'!PA$726/100)*'[7]Param-ARMS Data'!PA$724*1000),"")</f>
        <v>#VALUE!</v>
      </c>
      <c r="PG151" s="88" t="e">
        <f>IF(SUM(PG$522:PG$523)=0,IF(PG146="","",PG146*('[7]Param-ARMS Data'!PB$726/100)*'[7]Param-ARMS Data'!PB$724*1000),"")</f>
        <v>#VALUE!</v>
      </c>
      <c r="PH151" s="88" t="e">
        <f>IF(SUM(PH$522:PH$523)=0,IF(PH146="","",PH146*('[7]Param-ARMS Data'!PC$726/100)*'[7]Param-ARMS Data'!PC$724*1000),"")</f>
        <v>#VALUE!</v>
      </c>
      <c r="PI151" s="88">
        <f>IF(SUM(PI$522:PI$523)=0,IF(PI146="","",PI146*('[7]Param-ARMS Data'!PD$726/100)*'[7]Param-ARMS Data'!PD$724*1000),"")</f>
        <v>93139.283564599988</v>
      </c>
      <c r="PJ151" s="88" t="e">
        <f>IF(SUM(PJ$522:PJ$523)=0,IF(PJ146="","",PJ146*('[7]Param-ARMS Data'!PE$726/100)*'[7]Param-ARMS Data'!PE$724*1000),"")</f>
        <v>#VALUE!</v>
      </c>
      <c r="PK151" s="88" t="e">
        <f>IF(SUM(PK$522:PK$523)=0,IF(PK146="","",PK146*('[7]Param-ARMS Data'!PF$726/100)*'[7]Param-ARMS Data'!PF$724*1000),"")</f>
        <v>#VALUE!</v>
      </c>
      <c r="PL151" s="88">
        <f>IF(SUM(PL$522:PL$523)=0,IF(PL146="","",PL146*('[7]Param-ARMS Data'!PG$726/100)*'[7]Param-ARMS Data'!PG$724*1000),"")</f>
        <v>71364.096203399997</v>
      </c>
      <c r="PM151" s="88">
        <f>IF(SUM(PM$522:PM$523)=0,IF(PM146="","",PM146*('[7]Param-ARMS Data'!PH$726/100)*'[7]Param-ARMS Data'!PH$724*1000),"")</f>
        <v>84381.625020000007</v>
      </c>
      <c r="PN151" s="88" t="e">
        <f>IF(SUM(PN$522:PN$523)=0,IF(PN146="","",PN146*('[7]Param-ARMS Data'!PI$726/100)*'[7]Param-ARMS Data'!PI$724*1000),"")</f>
        <v>#VALUE!</v>
      </c>
      <c r="PO151" s="88" t="e">
        <f>IF(SUM(PO$522:PO$523)=0,IF(PO146="","",PO146*('[7]Param-ARMS Data'!PJ$726/100)*'[7]Param-ARMS Data'!PJ$724*1000),"")</f>
        <v>#VALUE!</v>
      </c>
      <c r="PP151" s="88" t="e">
        <f>IF(SUM(PP$522:PP$523)=0,IF(PP146="","",PP146*('[7]Param-ARMS Data'!PK$726/100)*'[7]Param-ARMS Data'!PK$724*1000),"")</f>
        <v>#VALUE!</v>
      </c>
      <c r="PQ151" s="88" t="e">
        <f>IF(SUM(PQ$522:PQ$523)=0,IF(PQ146="","",PQ146*('[7]Param-ARMS Data'!PL$726/100)*'[7]Param-ARMS Data'!PL$724*1000),"")</f>
        <v>#VALUE!</v>
      </c>
      <c r="PR151" s="88" t="e">
        <f>IF(SUM(PR$522:PR$523)=0,IF(PR146="","",PR146*('[7]Param-ARMS Data'!PM$726/100)*'[7]Param-ARMS Data'!PM$724*1000),"")</f>
        <v>#VALUE!</v>
      </c>
      <c r="PS151" s="88" t="e">
        <f>IF(SUM(PS$522:PS$523)=0,IF(PS146="","",PS146*('[7]Param-ARMS Data'!PN$726/100)*'[7]Param-ARMS Data'!PN$724*1000),"")</f>
        <v>#VALUE!</v>
      </c>
      <c r="PT151" s="88" t="e">
        <f>IF(SUM(PT$522:PT$523)=0,IF(PT146="","",PT146*('[7]Param-ARMS Data'!PO$726/100)*'[7]Param-ARMS Data'!PO$724*1000),"")</f>
        <v>#VALUE!</v>
      </c>
      <c r="PU151" s="88" t="e">
        <f>IF(SUM(PU$522:PU$523)=0,IF(PU146="","",PU146*('[7]Param-ARMS Data'!PP$726/100)*'[7]Param-ARMS Data'!PP$724*1000),"")</f>
        <v>#VALUE!</v>
      </c>
      <c r="PV151" s="88" t="e">
        <f>IF(SUM(PV$522:PV$523)=0,IF(PV146="","",PV146*('[7]Param-ARMS Data'!PQ$726/100)*'[7]Param-ARMS Data'!PQ$724*1000),"")</f>
        <v>#VALUE!</v>
      </c>
      <c r="PW151" s="88" t="e">
        <f>IF(SUM(PW$522:PW$523)=0,IF(PW146="","",PW146*('[7]Param-ARMS Data'!PR$726/100)*'[7]Param-ARMS Data'!PR$724*1000),"")</f>
        <v>#VALUE!</v>
      </c>
      <c r="PX151" s="88" t="e">
        <f>IF(SUM(PX$522:PX$523)=0,IF(PX146="","",PX146*('[7]Param-ARMS Data'!PS$726/100)*'[7]Param-ARMS Data'!PS$724*1000),"")</f>
        <v>#VALUE!</v>
      </c>
      <c r="PY151" s="88" t="e">
        <f>IF(SUM(PY$522:PY$523)=0,IF(PY146="","",PY146*('[7]Param-ARMS Data'!PT$726/100)*'[7]Param-ARMS Data'!PT$724*1000),"")</f>
        <v>#VALUE!</v>
      </c>
      <c r="PZ151" s="88" t="e">
        <f>IF(SUM(PZ$522:PZ$523)=0,IF(PZ146="","",PZ146*('[7]Param-ARMS Data'!PU$726/100)*'[7]Param-ARMS Data'!PU$724*1000),"")</f>
        <v>#VALUE!</v>
      </c>
      <c r="QA151" s="88" t="e">
        <f>IF(SUM(QA$522:QA$523)=0,IF(QA146="","",QA146*('[7]Param-ARMS Data'!PV$726/100)*'[7]Param-ARMS Data'!PV$724*1000),"")</f>
        <v>#VALUE!</v>
      </c>
      <c r="QB151" s="88">
        <f>IF(SUM(QB$522:QB$523)=0,IF(QB146="","",QB146*('[7]Param-ARMS Data'!PW$726/100)*'[7]Param-ARMS Data'!PW$724*1000),"")</f>
        <v>91304.400095999998</v>
      </c>
      <c r="QC151" s="88">
        <f>IF(SUM(QC$522:QC$523)=0,IF(QC146="","",QC146*('[7]Param-ARMS Data'!PX$726/100)*'[7]Param-ARMS Data'!PX$724*1000),"")</f>
        <v>56993.192502400001</v>
      </c>
      <c r="QD151" s="88" t="e">
        <f>IF(SUM(QD$522:QD$523)=0,IF(QD146="","",QD146*('[7]Param-ARMS Data'!PY$726/100)*'[7]Param-ARMS Data'!PY$724*1000),"")</f>
        <v>#VALUE!</v>
      </c>
      <c r="QE151" s="88" t="e">
        <f>IF(SUM(QE$522:QE$523)=0,IF(QE146="","",QE146*('[7]Param-ARMS Data'!PZ$726/100)*'[7]Param-ARMS Data'!PZ$724*1000),"")</f>
        <v>#VALUE!</v>
      </c>
      <c r="QF151" s="88" t="e">
        <f>IF(SUM(QF$522:QF$523)=0,IF(QF146="","",QF146*('[7]Param-ARMS Data'!QA$726/100)*'[7]Param-ARMS Data'!QA$724*1000),"")</f>
        <v>#VALUE!</v>
      </c>
      <c r="QG151" s="88" t="e">
        <f>IF(SUM(QG$522:QG$523)=0,IF(QG146="","",QG146*('[7]Param-ARMS Data'!QB$726/100)*'[7]Param-ARMS Data'!QB$724*1000),"")</f>
        <v>#VALUE!</v>
      </c>
      <c r="QH151" s="88" t="e">
        <f>IF(SUM(QH$522:QH$523)=0,IF(QH146="","",QH146*('[7]Param-ARMS Data'!QC$726/100)*'[7]Param-ARMS Data'!QC$724*1000),"")</f>
        <v>#VALUE!</v>
      </c>
      <c r="QI151" s="88" t="e">
        <f>IF(SUM(QI$522:QI$523)=0,IF(QI146="","",QI146*('[7]Param-ARMS Data'!QD$726/100)*'[7]Param-ARMS Data'!QD$724*1000),"")</f>
        <v>#VALUE!</v>
      </c>
      <c r="QJ151" s="88" t="e">
        <f>IF(SUM(QJ$522:QJ$523)=0,IF(QJ146="","",QJ146*('[7]Param-ARMS Data'!QE$726/100)*'[7]Param-ARMS Data'!QE$724*1000),"")</f>
        <v>#VALUE!</v>
      </c>
      <c r="QK151" s="88" t="e">
        <f>IF(SUM(QK$522:QK$523)=0,IF(QK146="","",QK146*('[7]Param-ARMS Data'!QF$726/100)*'[7]Param-ARMS Data'!QF$724*1000),"")</f>
        <v>#VALUE!</v>
      </c>
      <c r="QL151" s="88">
        <f>IF(SUM(QL$522:QL$523)=0,IF(QL146="","",QL146*('[7]Param-ARMS Data'!QG$726/100)*'[7]Param-ARMS Data'!QG$724*1000),"")</f>
        <v>19599.999999999996</v>
      </c>
      <c r="QM151" s="88">
        <f>IF(SUM(QM$522:QM$523)=0,IF(QM146="","",QM146*('[7]Param-ARMS Data'!QH$726/100)*'[7]Param-ARMS Data'!QH$724*1000),"")</f>
        <v>20089.608</v>
      </c>
      <c r="QN151" s="88" t="e">
        <f>IF(SUM(QN$522:QN$523)=0,IF(QN146="","",QN146*('[7]Param-ARMS Data'!QI$726/100)*'[7]Param-ARMS Data'!QI$724*1000),"")</f>
        <v>#VALUE!</v>
      </c>
      <c r="QO151" s="88" t="e">
        <f>IF(SUM(QO$522:QO$523)=0,IF(QO146="","",QO146*('[7]Param-ARMS Data'!QJ$726/100)*'[7]Param-ARMS Data'!QJ$724*1000),"")</f>
        <v>#VALUE!</v>
      </c>
      <c r="QP151" s="88" t="e">
        <f>IF(SUM(QP$522:QP$523)=0,IF(QP146="","",QP146*('[7]Param-ARMS Data'!QK$726/100)*'[7]Param-ARMS Data'!QK$724*1000),"")</f>
        <v>#VALUE!</v>
      </c>
      <c r="QQ151" s="88" t="e">
        <f>IF(SUM(QQ$522:QQ$523)=0,IF(QQ146="","",QQ146*('[7]Param-ARMS Data'!QL$726/100)*'[7]Param-ARMS Data'!QL$724*1000),"")</f>
        <v>#VALUE!</v>
      </c>
      <c r="QR151" s="88" t="e">
        <f>IF(SUM(QR$522:QR$523)=0,IF(QR146="","",QR146*('[7]Param-ARMS Data'!QM$726/100)*'[7]Param-ARMS Data'!QM$724*1000),"")</f>
        <v>#VALUE!</v>
      </c>
      <c r="QS151" s="88" t="e">
        <f>IF(SUM(QS$522:QS$523)=0,IF(QS146="","",QS146*('[7]Param-ARMS Data'!QN$726/100)*'[7]Param-ARMS Data'!QN$724*1000),"")</f>
        <v>#VALUE!</v>
      </c>
      <c r="QT151" s="88">
        <f>IF(SUM(QT$522:QT$523)=0,IF(QT146="","",QT146*('[7]Param-ARMS Data'!QO$726/100)*'[7]Param-ARMS Data'!QO$724*1000),"")</f>
        <v>19662.719999999998</v>
      </c>
      <c r="QU151" s="88" t="e">
        <f>IF(SUM(QU$522:QU$523)=0,IF(QU146="","",QU146*('[7]Param-ARMS Data'!QP$726/100)*'[7]Param-ARMS Data'!QP$724*1000),"")</f>
        <v>#VALUE!</v>
      </c>
      <c r="QV151" s="88" t="e">
        <f>IF(SUM(QV$522:QV$523)=0,IF(QV146="","",QV146*('[7]Param-ARMS Data'!QQ$726/100)*'[7]Param-ARMS Data'!QQ$724*1000),"")</f>
        <v>#VALUE!</v>
      </c>
      <c r="QW151" s="88">
        <f>IF(SUM(QW$522:QW$523)=0,IF(QW146="","",QW146*('[7]Param-ARMS Data'!QR$726/100)*'[7]Param-ARMS Data'!QR$724*1000),"")</f>
        <v>37231.909805999996</v>
      </c>
      <c r="QX151" s="88" t="e">
        <f>IF(SUM(QX$522:QX$523)=0,IF(QX146="","",QX146*('[7]Param-ARMS Data'!QS$726/100)*'[7]Param-ARMS Data'!QS$724*1000),"")</f>
        <v>#VALUE!</v>
      </c>
      <c r="QY151" s="88">
        <f>IF(SUM(QY$522:QY$523)=0,IF(QY146="","",QY146*('[7]Param-ARMS Data'!QT$726/100)*'[7]Param-ARMS Data'!QT$724*1000),"")</f>
        <v>10362.9710352</v>
      </c>
      <c r="QZ151" s="88" t="e">
        <f>IF(SUM(QZ$522:QZ$523)=0,IF(QZ146="","",QZ146*('[7]Param-ARMS Data'!QU$726/100)*'[7]Param-ARMS Data'!QU$724*1000),"")</f>
        <v>#VALUE!</v>
      </c>
      <c r="RA151" s="88" t="e">
        <f>IF(SUM(RA$522:RA$523)=0,IF(RA146="","",RA146*('[7]Param-ARMS Data'!QV$726/100)*'[7]Param-ARMS Data'!QV$724*1000),"")</f>
        <v>#VALUE!</v>
      </c>
      <c r="RB151" s="88" t="e">
        <f>IF(SUM(RB$522:RB$523)=0,IF(RB146="","",RB146*('[7]Param-ARMS Data'!QW$726/100)*'[7]Param-ARMS Data'!QW$724*1000),"")</f>
        <v>#VALUE!</v>
      </c>
      <c r="RC151" s="88">
        <f>IF(SUM(RC$522:RC$523)=0,IF(RC146="","",RC146*('[7]Param-ARMS Data'!QX$726/100)*'[7]Param-ARMS Data'!QX$724*1000),"")</f>
        <v>65232.186331199999</v>
      </c>
      <c r="RD151" s="88" t="e">
        <f>IF(SUM(RD$522:RD$523)=0,IF(RD146="","",RD146*('[7]Param-ARMS Data'!QY$726/100)*'[7]Param-ARMS Data'!QY$724*1000),"")</f>
        <v>#VALUE!</v>
      </c>
      <c r="RE151" s="88">
        <f>IF(SUM(RE$522:RE$523)=0,IF(RE146="","",RE146*('[7]Param-ARMS Data'!QZ$726/100)*'[7]Param-ARMS Data'!QZ$724*1000),"")</f>
        <v>72851.650502399993</v>
      </c>
      <c r="RF151" s="88" t="e">
        <f>IF(SUM(RF$522:RF$523)=0,IF(RF146="","",RF146*('[7]Param-ARMS Data'!RA$726/100)*'[7]Param-ARMS Data'!RA$724*1000),"")</f>
        <v>#VALUE!</v>
      </c>
      <c r="RG151" s="88">
        <f>IF(SUM(RG$522:RG$523)=0,IF(RG146="","",RG146*('[7]Param-ARMS Data'!RB$726/100)*'[7]Param-ARMS Data'!RB$724*1000),"")</f>
        <v>48389.349504999998</v>
      </c>
      <c r="RH151" s="88" t="e">
        <f>IF(SUM(RH$522:RH$523)=0,IF(RH146="","",RH146*('[7]Param-ARMS Data'!RC$726/100)*'[7]Param-ARMS Data'!RC$724*1000),"")</f>
        <v>#VALUE!</v>
      </c>
      <c r="RI151" s="88" t="e">
        <f>IF(SUM(RI$522:RI$523)=0,IF(RI146="","",RI146*('[7]Param-ARMS Data'!RD$726/100)*'[7]Param-ARMS Data'!RD$724*1000),"")</f>
        <v>#VALUE!</v>
      </c>
      <c r="RJ151" s="88" t="e">
        <f>IF(SUM(RJ$522:RJ$523)=0,IF(RJ146="","",RJ146*('[7]Param-ARMS Data'!RE$726/100)*'[7]Param-ARMS Data'!RE$724*1000),"")</f>
        <v>#VALUE!</v>
      </c>
      <c r="RK151" s="88">
        <f>IF(SUM(RK$522:RK$523)=0,IF(RK146="","",RK146*('[7]Param-ARMS Data'!RF$726/100)*'[7]Param-ARMS Data'!RF$724*1000),"")</f>
        <v>283087.35479499999</v>
      </c>
      <c r="RL151" s="88" t="e">
        <f>IF(SUM(RL$522:RL$523)=0,IF(RL146="","",RL146*('[7]Param-ARMS Data'!RG$726/100)*'[7]Param-ARMS Data'!RG$724*1000),"")</f>
        <v>#VALUE!</v>
      </c>
      <c r="RM151" s="88">
        <f>IF(SUM(RM$522:RM$523)=0,IF(RM146="","",RM146*('[7]Param-ARMS Data'!RH$726/100)*'[7]Param-ARMS Data'!RH$724*1000),"")</f>
        <v>0</v>
      </c>
      <c r="RN151" s="88">
        <f>IF(SUM(RN$522:RN$523)=0,IF(RN146="","",RN146*('[7]Param-ARMS Data'!RI$726/100)*'[7]Param-ARMS Data'!RI$724*1000),"")</f>
        <v>0</v>
      </c>
      <c r="RO151" s="88">
        <f>IF(SUM(RO$522:RO$523)=0,IF(RO146="","",RO146*('[7]Param-ARMS Data'!RJ$726/100)*'[7]Param-ARMS Data'!RJ$724*1000),"")</f>
        <v>0</v>
      </c>
      <c r="RP151" s="88">
        <f>IF(SUM(RP$522:RP$523)=0,IF(RP146="","",RP146*('[7]Param-ARMS Data'!RK$726/100)*'[7]Param-ARMS Data'!RK$724*1000),"")</f>
        <v>0</v>
      </c>
      <c r="RQ151" s="88">
        <f>IF(SUM(RQ$522:RQ$523)=0,IF(RQ146="","",RQ146*('[7]Param-ARMS Data'!RL$726/100)*'[7]Param-ARMS Data'!RL$724*1000),"")</f>
        <v>0</v>
      </c>
    </row>
    <row r="152" spans="4:485" s="39" customFormat="1">
      <c r="D152" s="88"/>
      <c r="F152" s="88"/>
      <c r="G152" s="88"/>
      <c r="H152" s="88"/>
      <c r="I152" s="88"/>
      <c r="S152" s="98" t="s">
        <v>2119</v>
      </c>
      <c r="T152" s="99" t="e">
        <f>IF(SUM(T$522:T$523)=0,IF(OR(T147="",T147=0)=TRUE,"",T147*T$7/('[7]Param-Production'!R$42*T$8)),"")</f>
        <v>#VALUE!</v>
      </c>
      <c r="U152" s="99" t="e">
        <f>IF(SUM(U$522:U$523)=0,IF(OR(U147="",U147=0)=TRUE,"",U147*U$7/('[7]Param-Production'!S$42*U$8)),"")</f>
        <v>#VALUE!</v>
      </c>
      <c r="V152" s="99" t="e">
        <f>IF(SUM(V$522:V$523)=0,IF(OR(V147="",V147=0)=TRUE,"",V147*V$7/('[7]Param-Production'!T$42*V$8)),"")</f>
        <v>#VALUE!</v>
      </c>
      <c r="W152" s="99" t="e">
        <f>IF(SUM(W$522:W$523)=0,IF(OR(W147="",W147=0)=TRUE,"",W147*W$7/('[7]Param-Production'!U$42*W$8)),"")</f>
        <v>#VALUE!</v>
      </c>
      <c r="X152" s="99" t="e">
        <f>IF(SUM(X$522:X$523)=0,IF(OR(X147="",X147=0)=TRUE,"",X147*X$7/('[7]Param-Production'!V$42*X$8)),"")</f>
        <v>#VALUE!</v>
      </c>
      <c r="Y152" s="99" t="e">
        <f>IF(SUM(Y$522:Y$523)=0,IF(OR(Y147="",Y147=0)=TRUE,"",Y147*Y$7/('[7]Param-Production'!W$42*Y$8)),"")</f>
        <v>#VALUE!</v>
      </c>
      <c r="Z152" s="99" t="e">
        <f>IF(SUM(Z$522:Z$523)=0,IF(OR(Z147="",Z147=0)=TRUE,"",Z147*Z$7/('[7]Param-Production'!X$42*Z$8)),"")</f>
        <v>#VALUE!</v>
      </c>
      <c r="AA152" s="99" t="e">
        <f>IF(SUM(AA$522:AA$523)=0,IF(OR(AA147="",AA147=0)=TRUE,"",AA147*AA$7/('[7]Param-Production'!Y$42*AA$8)),"")</f>
        <v>#VALUE!</v>
      </c>
      <c r="AB152" s="99" t="e">
        <f>IF(SUM(AB$522:AB$523)=0,IF(OR(AB147="",AB147=0)=TRUE,"",AB147*AB$7/('[7]Param-Production'!Z$42*AB$8)),"")</f>
        <v>#VALUE!</v>
      </c>
      <c r="AC152" s="99" t="e">
        <f>IF(SUM(AC$522:AC$523)=0,IF(OR(AC147="",AC147=0)=TRUE,"",AC147*AC$7/('[7]Param-Production'!AA$42*AC$8)),"")</f>
        <v>#VALUE!</v>
      </c>
      <c r="AD152" s="99" t="e">
        <f>IF(SUM(AD$522:AD$523)=0,IF(OR(AD147="",AD147=0)=TRUE,"",AD147*AD$7/('[7]Param-Production'!AB$42*AD$8)),"")</f>
        <v>#VALUE!</v>
      </c>
      <c r="AE152" s="99" t="e">
        <f>IF(SUM(AE$522:AE$523)=0,IF(OR(AE147="",AE147=0)=TRUE,"",AE147*AE$7/('[7]Param-Production'!AC$42*AE$8)),"")</f>
        <v>#VALUE!</v>
      </c>
      <c r="AF152" s="99" t="e">
        <f>IF(SUM(AF$522:AF$523)=0,IF(OR(AF147="",AF147=0)=TRUE,"",AF147*AF$7/('[7]Param-Production'!AD$42*AF$8)),"")</f>
        <v>#VALUE!</v>
      </c>
      <c r="AG152" s="99" t="e">
        <f>IF(SUM(AG$522:AG$523)=0,IF(OR(AG147="",AG147=0)=TRUE,"",AG147*AG$7/('[7]Param-Production'!AE$42*AG$8)),"")</f>
        <v>#VALUE!</v>
      </c>
      <c r="AH152" s="99" t="e">
        <f>IF(SUM(AH$522:AH$523)=0,IF(OR(AH147="",AH147=0)=TRUE,"",AH147*AH$7/('[7]Param-Production'!AF$42*AH$8)),"")</f>
        <v>#VALUE!</v>
      </c>
      <c r="AI152" s="99" t="e">
        <f>IF(SUM(AI$522:AI$523)=0,IF(OR(AI147="",AI147=0)=TRUE,"",AI147*AI$7/('[7]Param-Production'!AG$42*AI$8)),"")</f>
        <v>#VALUE!</v>
      </c>
      <c r="AJ152" s="99" t="e">
        <f>IF(SUM(AJ$522:AJ$523)=0,IF(OR(AJ147="",AJ147=0)=TRUE,"",AJ147*AJ$7/('[7]Param-Production'!AH$42*AJ$8)),"")</f>
        <v>#VALUE!</v>
      </c>
      <c r="AK152" s="99" t="e">
        <f>IF(SUM(AK$522:AK$523)=0,IF(OR(AK147="",AK147=0)=TRUE,"",AK147*AK$7/('[7]Param-Production'!AI$42*AK$8)),"")</f>
        <v>#VALUE!</v>
      </c>
      <c r="AL152" s="99" t="e">
        <f>IF(SUM(AL$522:AL$523)=0,IF(OR(AL147="",AL147=0)=TRUE,"",AL147*AL$7/('[7]Param-Production'!AJ$42*AL$8)),"")</f>
        <v>#VALUE!</v>
      </c>
      <c r="AM152" s="99" t="e">
        <f>IF(SUM(AM$522:AM$523)=0,IF(OR(AM147="",AM147=0)=TRUE,"",AM147*AM$7/('[7]Param-Production'!AK$42*AM$8)),"")</f>
        <v>#VALUE!</v>
      </c>
      <c r="AN152" s="99" t="e">
        <f>IF(SUM(AN$522:AN$523)=0,IF(OR(AN147="",AN147=0)=TRUE,"",AN147*AN$7/('[7]Param-Production'!AL$42*AN$8)),"")</f>
        <v>#VALUE!</v>
      </c>
      <c r="AO152" s="99" t="e">
        <f>IF(SUM(AO$522:AO$523)=0,IF(OR(AO147="",AO147=0)=TRUE,"",AO147*AO$7/('[7]Param-Production'!AM$42*AO$8)),"")</f>
        <v>#VALUE!</v>
      </c>
      <c r="AP152" s="99" t="e">
        <f>IF(SUM(AP$522:AP$523)=0,IF(OR(AP147="",AP147=0)=TRUE,"",AP147*AP$7/('[7]Param-Production'!AN$42*AP$8)),"")</f>
        <v>#VALUE!</v>
      </c>
      <c r="AQ152" s="99" t="e">
        <f>IF(SUM(AQ$522:AQ$523)=0,IF(OR(AQ147="",AQ147=0)=TRUE,"",AQ147*AQ$7/('[7]Param-Production'!AO$42*AQ$8)),"")</f>
        <v>#VALUE!</v>
      </c>
      <c r="AR152" s="99" t="e">
        <f>IF(SUM(AR$522:AR$523)=0,IF(OR(AR147="",AR147=0)=TRUE,"",AR147*AR$7/('[7]Param-Production'!AP$42*AR$8)),"")</f>
        <v>#VALUE!</v>
      </c>
      <c r="AS152" s="99" t="e">
        <f>IF(SUM(AS$522:AS$523)=0,IF(OR(AS147="",AS147=0)=TRUE,"",AS147*AS$7/('[7]Param-Production'!AQ$42*AS$8)),"")</f>
        <v>#VALUE!</v>
      </c>
      <c r="AT152" s="99" t="e">
        <f>IF(SUM(AT$522:AT$523)=0,IF(OR(AT147="",AT147=0)=TRUE,"",AT147*AT$7/('[7]Param-Production'!AR$42*AT$8)),"")</f>
        <v>#VALUE!</v>
      </c>
      <c r="AU152" s="99" t="e">
        <f>IF(SUM(AU$522:AU$523)=0,IF(OR(AU147="",AU147=0)=TRUE,"",AU147*AU$7/('[7]Param-Production'!AS$42*AU$8)),"")</f>
        <v>#VALUE!</v>
      </c>
      <c r="AV152" s="99" t="e">
        <f>IF(SUM(AV$522:AV$523)=0,IF(OR(AV147="",AV147=0)=TRUE,"",AV147*AV$7/('[7]Param-Production'!AT$42*AV$8)),"")</f>
        <v>#VALUE!</v>
      </c>
      <c r="AW152" s="99" t="e">
        <f>IF(SUM(AW$522:AW$523)=0,IF(OR(AW147="",AW147=0)=TRUE,"",AW147*AW$7/('[7]Param-Production'!AU$42*AW$8)),"")</f>
        <v>#VALUE!</v>
      </c>
      <c r="AX152" s="99" t="e">
        <f>IF(SUM(AX$522:AX$523)=0,IF(OR(AX147="",AX147=0)=TRUE,"",AX147*AX$7/('[7]Param-Production'!AV$42*AX$8)),"")</f>
        <v>#VALUE!</v>
      </c>
      <c r="AY152" s="99" t="e">
        <f>IF(SUM(AY$522:AY$523)=0,IF(OR(AY147="",AY147=0)=TRUE,"",AY147*AY$7/('[7]Param-Production'!AW$42*AY$8)),"")</f>
        <v>#VALUE!</v>
      </c>
      <c r="AZ152" s="99" t="e">
        <f>IF(SUM(AZ$522:AZ$523)=0,IF(OR(AZ147="",AZ147=0)=TRUE,"",AZ147*AZ$7/('[7]Param-Production'!AX$42*AZ$8)),"")</f>
        <v>#VALUE!</v>
      </c>
      <c r="BA152" s="99" t="e">
        <f>IF(SUM(BA$522:BA$523)=0,IF(OR(BA147="",BA147=0)=TRUE,"",BA147*BA$7/('[7]Param-Production'!AY$42*BA$8)),"")</f>
        <v>#VALUE!</v>
      </c>
      <c r="BB152" s="99" t="e">
        <f>IF(SUM(BB$522:BB$523)=0,IF(OR(BB147="",BB147=0)=TRUE,"",BB147*BB$7/('[7]Param-Production'!AZ$42*BB$8)),"")</f>
        <v>#VALUE!</v>
      </c>
      <c r="BC152" s="99" t="e">
        <f>IF(SUM(BC$522:BC$523)=0,IF(OR(BC147="",BC147=0)=TRUE,"",BC147*BC$7/('[7]Param-Production'!BA$42*BC$8)),"")</f>
        <v>#VALUE!</v>
      </c>
      <c r="BD152" s="99" t="e">
        <f>IF(SUM(BD$522:BD$523)=0,IF(OR(BD147="",BD147=0)=TRUE,"",BD147*BD$7/('[7]Param-Production'!BB$42*BD$8)),"")</f>
        <v>#VALUE!</v>
      </c>
      <c r="BE152" s="99" t="e">
        <f>IF(SUM(BE$522:BE$523)=0,IF(OR(BE147="",BE147=0)=TRUE,"",BE147*BE$7/('[7]Param-Production'!BC$42*BE$8)),"")</f>
        <v>#VALUE!</v>
      </c>
      <c r="BF152" s="99" t="e">
        <f>IF(SUM(BF$522:BF$523)=0,IF(OR(BF147="",BF147=0)=TRUE,"",BF147*BF$7/('[7]Param-Production'!BD$42*BF$8)),"")</f>
        <v>#VALUE!</v>
      </c>
      <c r="BG152" s="99" t="e">
        <f>IF(SUM(BG$522:BG$523)=0,IF(OR(BG147="",BG147=0)=TRUE,"",BG147*BG$7/('[7]Param-Production'!BE$42*BG$8)),"")</f>
        <v>#VALUE!</v>
      </c>
      <c r="BH152" s="99" t="e">
        <f>IF(SUM(BH$522:BH$523)=0,IF(OR(BH147="",BH147=0)=TRUE,"",BH147*BH$7/('[7]Param-Production'!BF$42*BH$8)),"")</f>
        <v>#VALUE!</v>
      </c>
      <c r="BI152" s="99" t="e">
        <f>IF(SUM(BI$522:BI$523)=0,IF(OR(BI147="",BI147=0)=TRUE,"",BI147*BI$7/('[7]Param-Production'!BG$42*BI$8)),"")</f>
        <v>#VALUE!</v>
      </c>
      <c r="BJ152" s="99" t="e">
        <f>IF(SUM(BJ$522:BJ$523)=0,IF(OR(BJ147="",BJ147=0)=TRUE,"",BJ147*BJ$7/('[7]Param-Production'!BH$42*BJ$8)),"")</f>
        <v>#VALUE!</v>
      </c>
      <c r="BK152" s="99" t="e">
        <f>IF(SUM(BK$522:BK$523)=0,IF(OR(BK147="",BK147=0)=TRUE,"",BK147*BK$7/('[7]Param-Production'!BI$42*BK$8)),"")</f>
        <v>#VALUE!</v>
      </c>
      <c r="BL152" s="99" t="e">
        <f>IF(SUM(BL$522:BL$523)=0,IF(OR(BL147="",BL147=0)=TRUE,"",BL147*BL$7/('[7]Param-Production'!BJ$42*BL$8)),"")</f>
        <v>#VALUE!</v>
      </c>
      <c r="BM152" s="99" t="e">
        <f>IF(SUM(BM$522:BM$523)=0,IF(OR(BM147="",BM147=0)=TRUE,"",BM147*BM$7/('[7]Param-Production'!BK$42*BM$8)),"")</f>
        <v>#VALUE!</v>
      </c>
      <c r="BN152" s="99" t="e">
        <f>IF(SUM(BN$522:BN$523)=0,IF(OR(BN147="",BN147=0)=TRUE,"",BN147*BN$7/('[7]Param-Production'!BL$42*BN$8)),"")</f>
        <v>#VALUE!</v>
      </c>
      <c r="BO152" s="99" t="e">
        <f>IF(SUM(BO$522:BO$523)=0,IF(OR(BO147="",BO147=0)=TRUE,"",BO147*BO$7/('[7]Param-Production'!BM$42*BO$8)),"")</f>
        <v>#VALUE!</v>
      </c>
      <c r="BP152" s="99" t="e">
        <f>IF(SUM(BP$522:BP$523)=0,IF(OR(BP147="",BP147=0)=TRUE,"",BP147*BP$7/('[7]Param-Production'!BN$42*BP$8)),"")</f>
        <v>#VALUE!</v>
      </c>
      <c r="BQ152" s="99" t="e">
        <f>IF(SUM(BQ$522:BQ$523)=0,IF(OR(BQ147="",BQ147=0)=TRUE,"",BQ147*BQ$7/('[7]Param-Production'!BO$42*BQ$8)),"")</f>
        <v>#VALUE!</v>
      </c>
      <c r="BR152" s="99" t="e">
        <f>IF(SUM(BR$522:BR$523)=0,IF(OR(BR147="",BR147=0)=TRUE,"",BR147*BR$7/('[7]Param-Production'!BP$42*BR$8)),"")</f>
        <v>#VALUE!</v>
      </c>
      <c r="BS152" s="99" t="e">
        <f>IF(SUM(BS$522:BS$523)=0,IF(OR(BS147="",BS147=0)=TRUE,"",BS147*BS$7/('[7]Param-Production'!BQ$42*BS$8)),"")</f>
        <v>#VALUE!</v>
      </c>
      <c r="BT152" s="99" t="e">
        <f>IF(SUM(BT$522:BT$523)=0,IF(OR(BT147="",BT147=0)=TRUE,"",BT147*BT$7/('[7]Param-Production'!BR$42*BT$8)),"")</f>
        <v>#VALUE!</v>
      </c>
      <c r="BU152" s="99" t="e">
        <f>IF(SUM(BU$522:BU$523)=0,IF(OR(BU147="",BU147=0)=TRUE,"",BU147*BU$7/('[7]Param-Production'!BS$42*BU$8)),"")</f>
        <v>#VALUE!</v>
      </c>
      <c r="BV152" s="99" t="e">
        <f>IF(SUM(BV$522:BV$523)=0,IF(OR(BV147="",BV147=0)=TRUE,"",BV147*BV$7/('[7]Param-Production'!BT$42*BV$8)),"")</f>
        <v>#VALUE!</v>
      </c>
      <c r="BW152" s="99" t="e">
        <f>IF(SUM(BW$522:BW$523)=0,IF(OR(BW147="",BW147=0)=TRUE,"",BW147*BW$7/('[7]Param-Production'!BU$42*BW$8)),"")</f>
        <v>#VALUE!</v>
      </c>
      <c r="BX152" s="99" t="e">
        <f>IF(SUM(BX$522:BX$523)=0,IF(OR(BX147="",BX147=0)=TRUE,"",BX147*BX$7/('[7]Param-Production'!BV$42*BX$8)),"")</f>
        <v>#VALUE!</v>
      </c>
      <c r="BY152" s="99" t="e">
        <f>IF(SUM(BY$522:BY$523)=0,IF(OR(BY147="",BY147=0)=TRUE,"",BY147*BY$7/('[7]Param-Production'!BW$42*BY$8)),"")</f>
        <v>#VALUE!</v>
      </c>
      <c r="BZ152" s="99" t="e">
        <f>IF(SUM(BZ$522:BZ$523)=0,IF(OR(BZ147="",BZ147=0)=TRUE,"",BZ147*BZ$7/('[7]Param-Production'!BX$42*BZ$8)),"")</f>
        <v>#VALUE!</v>
      </c>
      <c r="CA152" s="99" t="e">
        <f>IF(SUM(CA$522:CA$523)=0,IF(OR(CA147="",CA147=0)=TRUE,"",CA147*CA$7/('[7]Param-Production'!BY$42*CA$8)),"")</f>
        <v>#VALUE!</v>
      </c>
      <c r="CB152" s="99" t="e">
        <f>IF(SUM(CB$522:CB$523)=0,IF(OR(CB147="",CB147=0)=TRUE,"",CB147*CB$7/('[7]Param-Production'!BZ$42*CB$8)),"")</f>
        <v>#VALUE!</v>
      </c>
      <c r="CC152" s="99" t="e">
        <f>IF(SUM(CC$522:CC$523)=0,IF(OR(CC147="",CC147=0)=TRUE,"",CC147*CC$7/('[7]Param-Production'!CA$42*CC$8)),"")</f>
        <v>#VALUE!</v>
      </c>
      <c r="CD152" s="99" t="e">
        <f>IF(SUM(CD$522:CD$523)=0,IF(OR(CD147="",CD147=0)=TRUE,"",CD147*CD$7/('[7]Param-Production'!CB$42*CD$8)),"")</f>
        <v>#VALUE!</v>
      </c>
      <c r="CE152" s="99" t="e">
        <f>IF(SUM(CE$522:CE$523)=0,IF(OR(CE147="",CE147=0)=TRUE,"",CE147*CE$7/('[7]Param-Production'!CC$42*CE$8)),"")</f>
        <v>#VALUE!</v>
      </c>
      <c r="CF152" s="99" t="e">
        <f>IF(SUM(CF$522:CF$523)=0,IF(OR(CF147="",CF147=0)=TRUE,"",CF147*CF$7/('[7]Param-Production'!CD$42*CF$8)),"")</f>
        <v>#VALUE!</v>
      </c>
      <c r="CG152" s="99" t="e">
        <f>IF(SUM(CG$522:CG$523)=0,IF(OR(CG147="",CG147=0)=TRUE,"",CG147*CG$7/('[7]Param-Production'!CE$42*CG$8)),"")</f>
        <v>#VALUE!</v>
      </c>
      <c r="CH152" s="99" t="e">
        <f>IF(SUM(CH$522:CH$523)=0,IF(OR(CH147="",CH147=0)=TRUE,"",CH147*CH$7/('[7]Param-Production'!CF$42*CH$8)),"")</f>
        <v>#VALUE!</v>
      </c>
      <c r="CI152" s="99" t="e">
        <f>IF(SUM(CI$522:CI$523)=0,IF(OR(CI147="",CI147=0)=TRUE,"",CI147*CI$7/('[7]Param-Production'!CG$42*CI$8)),"")</f>
        <v>#VALUE!</v>
      </c>
      <c r="CJ152" s="99" t="e">
        <f>IF(SUM(CJ$522:CJ$523)=0,IF(OR(CJ147="",CJ147=0)=TRUE,"",CJ147*CJ$7/('[7]Param-Production'!CH$42*CJ$8)),"")</f>
        <v>#VALUE!</v>
      </c>
      <c r="CK152" s="99" t="e">
        <f>IF(SUM(CK$522:CK$523)=0,IF(OR(CK147="",CK147=0)=TRUE,"",CK147*CK$7/('[7]Param-Production'!CI$42*CK$8)),"")</f>
        <v>#VALUE!</v>
      </c>
      <c r="CL152" s="99" t="e">
        <f>IF(SUM(CL$522:CL$523)=0,IF(OR(CL147="",CL147=0)=TRUE,"",CL147*CL$7/('[7]Param-Production'!CJ$42*CL$8)),"")</f>
        <v>#VALUE!</v>
      </c>
      <c r="CM152" s="99" t="e">
        <f>IF(SUM(CM$522:CM$523)=0,IF(OR(CM147="",CM147=0)=TRUE,"",CM147*CM$7/('[7]Param-Production'!CK$42*CM$8)),"")</f>
        <v>#VALUE!</v>
      </c>
      <c r="CN152" s="99" t="e">
        <f>IF(SUM(CN$522:CN$523)=0,IF(OR(CN147="",CN147=0)=TRUE,"",CN147*CN$7/('[7]Param-Production'!CL$42*CN$8)),"")</f>
        <v>#VALUE!</v>
      </c>
      <c r="CO152" s="99" t="e">
        <f>IF(SUM(CO$522:CO$523)=0,IF(OR(CO147="",CO147=0)=TRUE,"",CO147*CO$7/('[7]Param-Production'!CM$42*CO$8)),"")</f>
        <v>#VALUE!</v>
      </c>
      <c r="CP152" s="99" t="e">
        <f>IF(SUM(CP$522:CP$523)=0,IF(OR(CP147="",CP147=0)=TRUE,"",CP147*CP$7/('[7]Param-Production'!CN$42*CP$8)),"")</f>
        <v>#VALUE!</v>
      </c>
      <c r="CQ152" s="99" t="e">
        <f>IF(SUM(CQ$522:CQ$523)=0,IF(OR(CQ147="",CQ147=0)=TRUE,"",CQ147*CQ$7/('[7]Param-Production'!CO$42*CQ$8)),"")</f>
        <v>#VALUE!</v>
      </c>
      <c r="CR152" s="99" t="e">
        <f>IF(SUM(CR$522:CR$523)=0,IF(OR(CR147="",CR147=0)=TRUE,"",CR147*CR$7/('[7]Param-Production'!CP$42*CR$8)),"")</f>
        <v>#VALUE!</v>
      </c>
      <c r="CS152" s="99" t="e">
        <f>IF(SUM(CS$522:CS$523)=0,IF(OR(CS147="",CS147=0)=TRUE,"",CS147*CS$7/('[7]Param-Production'!CQ$42*CS$8)),"")</f>
        <v>#VALUE!</v>
      </c>
      <c r="CT152" s="99" t="e">
        <f>IF(SUM(CT$522:CT$523)=0,IF(OR(CT147="",CT147=0)=TRUE,"",CT147*CT$7/('[7]Param-Production'!CR$42*CT$8)),"")</f>
        <v>#VALUE!</v>
      </c>
      <c r="CU152" s="99" t="e">
        <f>IF(SUM(CU$522:CU$523)=0,IF(OR(CU147="",CU147=0)=TRUE,"",CU147*CU$7/('[7]Param-Production'!CS$42*CU$8)),"")</f>
        <v>#VALUE!</v>
      </c>
      <c r="CV152" s="99" t="e">
        <f>IF(SUM(CV$522:CV$523)=0,IF(OR(CV147="",CV147=0)=TRUE,"",CV147*CV$7/('[7]Param-Production'!CT$42*CV$8)),"")</f>
        <v>#VALUE!</v>
      </c>
      <c r="CW152" s="99" t="e">
        <f>IF(SUM(CW$522:CW$523)=0,IF(OR(CW147="",CW147=0)=TRUE,"",CW147*CW$7/('[7]Param-Production'!CU$42*CW$8)),"")</f>
        <v>#VALUE!</v>
      </c>
      <c r="CX152" s="99" t="e">
        <f>IF(SUM(CX$522:CX$523)=0,IF(OR(CX147="",CX147=0)=TRUE,"",CX147*CX$7/('[7]Param-Production'!CV$42*CX$8)),"")</f>
        <v>#VALUE!</v>
      </c>
      <c r="CY152" s="99" t="e">
        <f>IF(SUM(CY$522:CY$523)=0,IF(OR(CY147="",CY147=0)=TRUE,"",CY147*CY$7/('[7]Param-Production'!CW$42*CY$8)),"")</f>
        <v>#VALUE!</v>
      </c>
      <c r="CZ152" s="99" t="e">
        <f>IF(SUM(CZ$522:CZ$523)=0,IF(OR(CZ147="",CZ147=0)=TRUE,"",CZ147*CZ$7/('[7]Param-Production'!CX$42*CZ$8)),"")</f>
        <v>#VALUE!</v>
      </c>
      <c r="DA152" s="99" t="e">
        <f>IF(SUM(DA$522:DA$523)=0,IF(OR(DA147="",DA147=0)=TRUE,"",DA147*DA$7/('[7]Param-Production'!CY$42*DA$8)),"")</f>
        <v>#VALUE!</v>
      </c>
      <c r="DB152" s="99" t="e">
        <f>IF(SUM(DB$522:DB$523)=0,IF(OR(DB147="",DB147=0)=TRUE,"",DB147*DB$7/('[7]Param-Production'!CZ$42*DB$8)),"")</f>
        <v>#VALUE!</v>
      </c>
      <c r="DC152" s="99" t="e">
        <f>IF(SUM(DC$522:DC$523)=0,IF(OR(DC147="",DC147=0)=TRUE,"",DC147*DC$7/('[7]Param-Production'!DA$42*DC$8)),"")</f>
        <v>#VALUE!</v>
      </c>
      <c r="DD152" s="99" t="e">
        <f>IF(SUM(DD$522:DD$523)=0,IF(OR(DD147="",DD147=0)=TRUE,"",DD147*DD$7/('[7]Param-Production'!DB$42*DD$8)),"")</f>
        <v>#VALUE!</v>
      </c>
      <c r="DE152" s="99" t="e">
        <f>IF(SUM(DE$522:DE$523)=0,IF(OR(DE147="",DE147=0)=TRUE,"",DE147*DE$7/('[7]Param-Production'!DC$42*DE$8)),"")</f>
        <v>#VALUE!</v>
      </c>
      <c r="DF152" s="99" t="e">
        <f>IF(SUM(DF$522:DF$523)=0,IF(OR(DF147="",DF147=0)=TRUE,"",DF147*DF$7/('[7]Param-Production'!DD$42*DF$8)),"")</f>
        <v>#VALUE!</v>
      </c>
      <c r="DG152" s="99" t="e">
        <f>IF(SUM(DG$522:DG$523)=0,IF(OR(DG147="",DG147=0)=TRUE,"",DG147*DG$7/('[7]Param-Production'!DE$42*DG$8)),"")</f>
        <v>#VALUE!</v>
      </c>
      <c r="DH152" s="99" t="e">
        <f>IF(SUM(DH$522:DH$523)=0,IF(OR(DH147="",DH147=0)=TRUE,"",DH147*DH$7/('[7]Param-Production'!DF$42*DH$8)),"")</f>
        <v>#VALUE!</v>
      </c>
      <c r="DI152" s="99" t="e">
        <f>IF(SUM(DI$522:DI$523)=0,IF(OR(DI147="",DI147=0)=TRUE,"",DI147*DI$7/('[7]Param-Production'!DG$42*DI$8)),"")</f>
        <v>#VALUE!</v>
      </c>
      <c r="DJ152" s="99" t="e">
        <f>IF(SUM(DJ$522:DJ$523)=0,IF(OR(DJ147="",DJ147=0)=TRUE,"",DJ147*DJ$7/('[7]Param-Production'!DH$42*DJ$8)),"")</f>
        <v>#VALUE!</v>
      </c>
      <c r="DK152" s="99" t="e">
        <f>IF(SUM(DK$522:DK$523)=0,IF(OR(DK147="",DK147=0)=TRUE,"",DK147*DK$7/('[7]Param-Production'!DI$42*DK$8)),"")</f>
        <v>#VALUE!</v>
      </c>
      <c r="DL152" s="99" t="e">
        <f>IF(SUM(DL$522:DL$523)=0,IF(OR(DL147="",DL147=0)=TRUE,"",DL147*DL$7/('[7]Param-Production'!DJ$42*DL$8)),"")</f>
        <v>#VALUE!</v>
      </c>
      <c r="DM152" s="99" t="e">
        <f>IF(SUM(DM$522:DM$523)=0,IF(OR(DM147="",DM147=0)=TRUE,"",DM147*DM$7/('[7]Param-Production'!DK$42*DM$8)),"")</f>
        <v>#VALUE!</v>
      </c>
      <c r="DN152" s="99" t="e">
        <f>IF(SUM(DN$522:DN$523)=0,IF(OR(DN147="",DN147=0)=TRUE,"",DN147*DN$7/('[7]Param-Production'!DL$42*DN$8)),"")</f>
        <v>#VALUE!</v>
      </c>
      <c r="DO152" s="99" t="e">
        <f>IF(SUM(DO$522:DO$523)=0,IF(OR(DO147="",DO147=0)=TRUE,"",DO147*DO$7/('[7]Param-Production'!DM$42*DO$8)),"")</f>
        <v>#VALUE!</v>
      </c>
      <c r="DP152" s="99" t="e">
        <f>IF(SUM(DP$522:DP$523)=0,IF(OR(DP147="",DP147=0)=TRUE,"",DP147*DP$7/('[7]Param-Production'!DN$42*DP$8)),"")</f>
        <v>#VALUE!</v>
      </c>
      <c r="DQ152" s="99" t="e">
        <f>IF(SUM(DQ$522:DQ$523)=0,IF(OR(DQ147="",DQ147=0)=TRUE,"",DQ147*DQ$7/('[7]Param-Production'!DO$42*DQ$8)),"")</f>
        <v>#VALUE!</v>
      </c>
      <c r="DR152" s="99" t="e">
        <f>IF(SUM(DR$522:DR$523)=0,IF(OR(DR147="",DR147=0)=TRUE,"",DR147*DR$7/('[7]Param-Production'!DP$42*DR$8)),"")</f>
        <v>#VALUE!</v>
      </c>
      <c r="DS152" s="99" t="e">
        <f>IF(SUM(DS$522:DS$523)=0,IF(OR(DS147="",DS147=0)=TRUE,"",DS147*DS$7/('[7]Param-Production'!DQ$42*DS$8)),"")</f>
        <v>#VALUE!</v>
      </c>
      <c r="DT152" s="99" t="e">
        <f>IF(SUM(DT$522:DT$523)=0,IF(OR(DT147="",DT147=0)=TRUE,"",DT147*DT$7/('[7]Param-Production'!DR$42*DT$8)),"")</f>
        <v>#VALUE!</v>
      </c>
      <c r="DU152" s="99" t="e">
        <f>IF(SUM(DU$522:DU$523)=0,IF(OR(DU147="",DU147=0)=TRUE,"",DU147*DU$7/('[7]Param-Production'!DS$42*DU$8)),"")</f>
        <v>#VALUE!</v>
      </c>
      <c r="DV152" s="99" t="e">
        <f>IF(SUM(DV$522:DV$523)=0,IF(OR(DV147="",DV147=0)=TRUE,"",DV147*DV$7/('[7]Param-Production'!DT$42*DV$8)),"")</f>
        <v>#VALUE!</v>
      </c>
      <c r="DW152" s="99" t="e">
        <f>IF(SUM(DW$522:DW$523)=0,IF(OR(DW147="",DW147=0)=TRUE,"",DW147*DW$7/('[7]Param-Production'!DU$42*DW$8)),"")</f>
        <v>#VALUE!</v>
      </c>
      <c r="DX152" s="99" t="e">
        <f>IF(SUM(DX$522:DX$523)=0,IF(OR(DX147="",DX147=0)=TRUE,"",DX147*DX$7/('[7]Param-Production'!DV$42*DX$8)),"")</f>
        <v>#VALUE!</v>
      </c>
      <c r="DY152" s="99" t="e">
        <f>IF(SUM(DY$522:DY$523)=0,IF(OR(DY147="",DY147=0)=TRUE,"",DY147*DY$7/('[7]Param-Production'!DW$42*DY$8)),"")</f>
        <v>#VALUE!</v>
      </c>
      <c r="DZ152" s="99" t="e">
        <f>IF(SUM(DZ$522:DZ$523)=0,IF(OR(DZ147="",DZ147=0)=TRUE,"",DZ147*DZ$7/('[7]Param-Production'!DX$42*DZ$8)),"")</f>
        <v>#VALUE!</v>
      </c>
      <c r="EA152" s="99" t="e">
        <f>IF(SUM(EA$522:EA$523)=0,IF(OR(EA147="",EA147=0)=TRUE,"",EA147*EA$7/('[7]Param-Production'!DY$42*EA$8)),"")</f>
        <v>#VALUE!</v>
      </c>
      <c r="EB152" s="99" t="e">
        <f>IF(SUM(EB$522:EB$523)=0,IF(OR(EB147="",EB147=0)=TRUE,"",EB147*EB$7/('[7]Param-Production'!DZ$42*EB$8)),"")</f>
        <v>#VALUE!</v>
      </c>
      <c r="EC152" s="99" t="e">
        <f>IF(SUM(EC$522:EC$523)=0,IF(OR(EC147="",EC147=0)=TRUE,"",EC147*EC$7/('[7]Param-Production'!EA$42*EC$8)),"")</f>
        <v>#VALUE!</v>
      </c>
      <c r="ED152" s="99" t="e">
        <f>IF(SUM(ED$522:ED$523)=0,IF(OR(ED147="",ED147=0)=TRUE,"",ED147*ED$7/('[7]Param-Production'!EB$42*ED$8)),"")</f>
        <v>#VALUE!</v>
      </c>
      <c r="EE152" s="99" t="e">
        <f>IF(SUM(EE$522:EE$523)=0,IF(OR(EE147="",EE147=0)=TRUE,"",EE147*EE$7/('[7]Param-Production'!EC$42*EE$8)),"")</f>
        <v>#VALUE!</v>
      </c>
      <c r="EF152" s="99" t="e">
        <f>IF(SUM(EF$522:EF$523)=0,IF(OR(EF147="",EF147=0)=TRUE,"",EF147*EF$7/('[7]Param-Production'!ED$42*EF$8)),"")</f>
        <v>#VALUE!</v>
      </c>
      <c r="EG152" s="99" t="e">
        <f>IF(SUM(EG$522:EG$523)=0,IF(OR(EG147="",EG147=0)=TRUE,"",EG147*EG$7/('[7]Param-Production'!EE$42*EG$8)),"")</f>
        <v>#VALUE!</v>
      </c>
      <c r="EH152" s="99" t="e">
        <f>IF(SUM(EH$522:EH$523)=0,IF(OR(EH147="",EH147=0)=TRUE,"",EH147*EH$7/('[7]Param-Production'!EF$42*EH$8)),"")</f>
        <v>#VALUE!</v>
      </c>
      <c r="EI152" s="99" t="e">
        <f>IF(SUM(EI$522:EI$523)=0,IF(OR(EI147="",EI147=0)=TRUE,"",EI147*EI$7/('[7]Param-Production'!EG$42*EI$8)),"")</f>
        <v>#VALUE!</v>
      </c>
      <c r="EJ152" s="99" t="e">
        <f>IF(SUM(EJ$522:EJ$523)=0,IF(OR(EJ147="",EJ147=0)=TRUE,"",EJ147*EJ$7/('[7]Param-Production'!EH$42*EJ$8)),"")</f>
        <v>#VALUE!</v>
      </c>
      <c r="EK152" s="99" t="e">
        <f>IF(SUM(EK$522:EK$523)=0,IF(OR(EK147="",EK147=0)=TRUE,"",EK147*EK$7/('[7]Param-Production'!EI$42*EK$8)),"")</f>
        <v>#VALUE!</v>
      </c>
      <c r="EL152" s="99" t="e">
        <f>IF(SUM(EL$522:EL$523)=0,IF(OR(EL147="",EL147=0)=TRUE,"",EL147*EL$7/('[7]Param-Production'!EJ$42*EL$8)),"")</f>
        <v>#VALUE!</v>
      </c>
      <c r="EM152" s="99" t="e">
        <f>IF(SUM(EM$522:EM$523)=0,IF(OR(EM147="",EM147=0)=TRUE,"",EM147*EM$7/('[7]Param-Production'!EK$42*EM$8)),"")</f>
        <v>#VALUE!</v>
      </c>
      <c r="EN152" s="99" t="e">
        <f>IF(SUM(EN$522:EN$523)=0,IF(OR(EN147="",EN147=0)=TRUE,"",EN147*EN$7/('[7]Param-Production'!EL$42*EN$8)),"")</f>
        <v>#VALUE!</v>
      </c>
      <c r="EO152" s="99" t="e">
        <f>IF(SUM(EO$522:EO$523)=0,IF(OR(EO147="",EO147=0)=TRUE,"",EO147*EO$7/('[7]Param-Production'!EM$42*EO$8)),"")</f>
        <v>#VALUE!</v>
      </c>
      <c r="EP152" s="99" t="e">
        <f>IF(SUM(EP$522:EP$523)=0,IF(OR(EP147="",EP147=0)=TRUE,"",EP147*EP$7/('[7]Param-Production'!EN$42*EP$8)),"")</f>
        <v>#VALUE!</v>
      </c>
      <c r="EQ152" s="99" t="e">
        <f>IF(SUM(EQ$522:EQ$523)=0,IF(OR(EQ147="",EQ147=0)=TRUE,"",EQ147*EQ$7/('[7]Param-Production'!EO$42*EQ$8)),"")</f>
        <v>#VALUE!</v>
      </c>
      <c r="ER152" s="99" t="e">
        <f>IF(SUM(ER$522:ER$523)=0,IF(OR(ER147="",ER147=0)=TRUE,"",ER147*ER$7/('[7]Param-Production'!EP$42*ER$8)),"")</f>
        <v>#VALUE!</v>
      </c>
      <c r="ES152" s="99" t="e">
        <f>IF(SUM(ES$522:ES$523)=0,IF(OR(ES147="",ES147=0)=TRUE,"",ES147*ES$7/('[7]Param-Production'!EQ$42*ES$8)),"")</f>
        <v>#VALUE!</v>
      </c>
      <c r="ET152" s="99" t="e">
        <f>IF(SUM(ET$522:ET$523)=0,IF(OR(ET147="",ET147=0)=TRUE,"",ET147*ET$7/('[7]Param-Production'!ER$42*ET$8)),"")</f>
        <v>#VALUE!</v>
      </c>
      <c r="EU152" s="99" t="e">
        <f>IF(SUM(EU$522:EU$523)=0,IF(OR(EU147="",EU147=0)=TRUE,"",EU147*EU$7/('[7]Param-Production'!ES$42*EU$8)),"")</f>
        <v>#VALUE!</v>
      </c>
      <c r="EV152" s="99" t="e">
        <f>IF(SUM(EV$522:EV$523)=0,IF(OR(EV147="",EV147=0)=TRUE,"",EV147*EV$7/('[7]Param-Production'!ET$42*EV$8)),"")</f>
        <v>#VALUE!</v>
      </c>
      <c r="EW152" s="99" t="e">
        <f>IF(SUM(EW$522:EW$523)=0,IF(OR(EW147="",EW147=0)=TRUE,"",EW147*EW$7/('[7]Param-Production'!EU$42*EW$8)),"")</f>
        <v>#VALUE!</v>
      </c>
      <c r="EX152" s="99" t="e">
        <f>IF(SUM(EX$522:EX$523)=0,IF(OR(EX147="",EX147=0)=TRUE,"",EX147*EX$7/('[7]Param-Production'!EV$42*EX$8)),"")</f>
        <v>#VALUE!</v>
      </c>
      <c r="EY152" s="99" t="e">
        <f>IF(SUM(EY$522:EY$523)=0,IF(OR(EY147="",EY147=0)=TRUE,"",EY147*EY$7/('[7]Param-Production'!EW$42*EY$8)),"")</f>
        <v>#VALUE!</v>
      </c>
      <c r="EZ152" s="99" t="e">
        <f>IF(SUM(EZ$522:EZ$523)=0,IF(OR(EZ147="",EZ147=0)=TRUE,"",EZ147*EZ$7/('[7]Param-Production'!EX$42*EZ$8)),"")</f>
        <v>#VALUE!</v>
      </c>
      <c r="FA152" s="99" t="e">
        <f>IF(SUM(FA$522:FA$523)=0,IF(OR(FA147="",FA147=0)=TRUE,"",FA147*FA$7/('[7]Param-Production'!EY$42*FA$8)),"")</f>
        <v>#VALUE!</v>
      </c>
      <c r="FB152" s="99" t="e">
        <f>IF(SUM(FB$522:FB$523)=0,IF(OR(FB147="",FB147=0)=TRUE,"",FB147*FB$7/('[7]Param-Production'!EZ$42*FB$8)),"")</f>
        <v>#VALUE!</v>
      </c>
      <c r="FC152" s="99" t="e">
        <f>IF(SUM(FC$522:FC$523)=0,IF(OR(FC147="",FC147=0)=TRUE,"",FC147*FC$7/('[7]Param-Production'!FA$42*FC$8)),"")</f>
        <v>#VALUE!</v>
      </c>
      <c r="FD152" s="99" t="e">
        <f>IF(SUM(FD$522:FD$523)=0,IF(OR(FD147="",FD147=0)=TRUE,"",FD147*FD$7/('[7]Param-Production'!FB$42*FD$8)),"")</f>
        <v>#VALUE!</v>
      </c>
      <c r="FE152" s="99" t="e">
        <f>IF(SUM(FE$522:FE$523)=0,IF(OR(FE147="",FE147=0)=TRUE,"",FE147*FE$7/('[7]Param-Production'!FC$42*FE$8)),"")</f>
        <v>#VALUE!</v>
      </c>
      <c r="FF152" s="99" t="e">
        <f>IF(SUM(FF$522:FF$523)=0,IF(OR(FF147="",FF147=0)=TRUE,"",FF147*FF$7/('[7]Param-Production'!FD$42*FF$8)),"")</f>
        <v>#VALUE!</v>
      </c>
      <c r="FG152" s="99" t="e">
        <f>IF(SUM(FG$522:FG$523)=0,IF(OR(FG147="",FG147=0)=TRUE,"",FG147*FG$7/('[7]Param-Production'!FE$42*FG$8)),"")</f>
        <v>#VALUE!</v>
      </c>
      <c r="FH152" s="99" t="e">
        <f>IF(SUM(FH$522:FH$523)=0,IF(OR(FH147="",FH147=0)=TRUE,"",FH147*FH$7/('[7]Param-Production'!FF$42*FH$8)),"")</f>
        <v>#VALUE!</v>
      </c>
      <c r="FI152" s="99" t="e">
        <f>IF(SUM(FI$522:FI$523)=0,IF(OR(FI147="",FI147=0)=TRUE,"",FI147*FI$7/('[7]Param-Production'!FG$42*FI$8)),"")</f>
        <v>#VALUE!</v>
      </c>
      <c r="FJ152" s="99" t="e">
        <f>IF(SUM(FJ$522:FJ$523)=0,IF(OR(FJ147="",FJ147=0)=TRUE,"",FJ147*FJ$7/('[7]Param-Production'!FH$42*FJ$8)),"")</f>
        <v>#VALUE!</v>
      </c>
      <c r="FK152" s="99" t="e">
        <f>IF(SUM(FK$522:FK$523)=0,IF(OR(FK147="",FK147=0)=TRUE,"",FK147*FK$7/('[7]Param-Production'!FI$42*FK$8)),"")</f>
        <v>#VALUE!</v>
      </c>
      <c r="FL152" s="99" t="e">
        <f>IF(SUM(FL$522:FL$523)=0,IF(OR(FL147="",FL147=0)=TRUE,"",FL147*FL$7/('[7]Param-Production'!FJ$42*FL$8)),"")</f>
        <v>#VALUE!</v>
      </c>
      <c r="FM152" s="99" t="e">
        <f>IF(SUM(FM$522:FM$523)=0,IF(OR(FM147="",FM147=0)=TRUE,"",FM147*FM$7/('[7]Param-Production'!FK$42*FM$8)),"")</f>
        <v>#VALUE!</v>
      </c>
      <c r="FN152" s="99" t="e">
        <f>IF(SUM(FN$522:FN$523)=0,IF(OR(FN147="",FN147=0)=TRUE,"",FN147*FN$7/('[7]Param-Production'!FL$42*FN$8)),"")</f>
        <v>#VALUE!</v>
      </c>
      <c r="FO152" s="99" t="e">
        <f>IF(SUM(FO$522:FO$523)=0,IF(OR(FO147="",FO147=0)=TRUE,"",FO147*FO$7/('[7]Param-Production'!FM$42*FO$8)),"")</f>
        <v>#VALUE!</v>
      </c>
      <c r="FP152" s="99" t="e">
        <f>IF(SUM(FP$522:FP$523)=0,IF(OR(FP147="",FP147=0)=TRUE,"",FP147*FP$7/('[7]Param-Production'!FN$42*FP$8)),"")</f>
        <v>#VALUE!</v>
      </c>
      <c r="FQ152" s="99" t="e">
        <f>IF(SUM(FQ$522:FQ$523)=0,IF(OR(FQ147="",FQ147=0)=TRUE,"",FQ147*FQ$7/('[7]Param-Production'!FO$42*FQ$8)),"")</f>
        <v>#VALUE!</v>
      </c>
      <c r="FR152" s="99" t="e">
        <f>IF(SUM(FR$522:FR$523)=0,IF(OR(FR147="",FR147=0)=TRUE,"",FR147*FR$7/('[7]Param-Production'!FP$42*FR$8)),"")</f>
        <v>#VALUE!</v>
      </c>
      <c r="FS152" s="99" t="e">
        <f>IF(SUM(FS$522:FS$523)=0,IF(OR(FS147="",FS147=0)=TRUE,"",FS147*FS$7/('[7]Param-Production'!FQ$42*FS$8)),"")</f>
        <v>#VALUE!</v>
      </c>
      <c r="FT152" s="99" t="e">
        <f>IF(SUM(FT$522:FT$523)=0,IF(OR(FT147="",FT147=0)=TRUE,"",FT147*FT$7/('[7]Param-Production'!FR$42*FT$8)),"")</f>
        <v>#VALUE!</v>
      </c>
      <c r="FU152" s="99" t="e">
        <f>IF(SUM(FU$522:FU$523)=0,IF(OR(FU147="",FU147=0)=TRUE,"",FU147*FU$7/('[7]Param-Production'!FS$42*FU$8)),"")</f>
        <v>#VALUE!</v>
      </c>
      <c r="FV152" s="99" t="e">
        <f>IF(SUM(FV$522:FV$523)=0,IF(OR(FV147="",FV147=0)=TRUE,"",FV147*FV$7/('[7]Param-Production'!FT$42*FV$8)),"")</f>
        <v>#VALUE!</v>
      </c>
      <c r="FW152" s="99" t="e">
        <f>IF(SUM(FW$522:FW$523)=0,IF(OR(FW147="",FW147=0)=TRUE,"",FW147*FW$7/('[7]Param-Production'!FU$42*FW$8)),"")</f>
        <v>#VALUE!</v>
      </c>
      <c r="FX152" s="99" t="e">
        <f>IF(SUM(FX$522:FX$523)=0,IF(OR(FX147="",FX147=0)=TRUE,"",FX147*FX$7/('[7]Param-Production'!FV$42*FX$8)),"")</f>
        <v>#VALUE!</v>
      </c>
      <c r="FY152" s="99" t="e">
        <f>IF(SUM(FY$522:FY$523)=0,IF(OR(FY147="",FY147=0)=TRUE,"",FY147*FY$7/('[7]Param-Production'!FW$42*FY$8)),"")</f>
        <v>#VALUE!</v>
      </c>
      <c r="FZ152" s="99" t="e">
        <f>IF(SUM(FZ$522:FZ$523)=0,IF(OR(FZ147="",FZ147=0)=TRUE,"",FZ147*FZ$7/('[7]Param-Production'!FX$42*FZ$8)),"")</f>
        <v>#VALUE!</v>
      </c>
      <c r="GA152" s="99" t="e">
        <f>IF(SUM(GA$522:GA$523)=0,IF(OR(GA147="",GA147=0)=TRUE,"",GA147*GA$7/('[7]Param-Production'!FY$42*GA$8)),"")</f>
        <v>#VALUE!</v>
      </c>
      <c r="GB152" s="99" t="e">
        <f>IF(SUM(GB$522:GB$523)=0,IF(OR(GB147="",GB147=0)=TRUE,"",GB147*GB$7/('[7]Param-Production'!FZ$42*GB$8)),"")</f>
        <v>#VALUE!</v>
      </c>
      <c r="GC152" s="99" t="e">
        <f>IF(SUM(GC$522:GC$523)=0,IF(OR(GC147="",GC147=0)=TRUE,"",GC147*GC$7/('[7]Param-Production'!GA$42*GC$8)),"")</f>
        <v>#VALUE!</v>
      </c>
      <c r="GD152" s="99" t="e">
        <f>IF(SUM(GD$522:GD$523)=0,IF(OR(GD147="",GD147=0)=TRUE,"",GD147*GD$7/('[7]Param-Production'!GB$42*GD$8)),"")</f>
        <v>#VALUE!</v>
      </c>
      <c r="GE152" s="99" t="e">
        <f>IF(SUM(GE$522:GE$523)=0,IF(OR(GE147="",GE147=0)=TRUE,"",GE147*GE$7/('[7]Param-Production'!GC$42*GE$8)),"")</f>
        <v>#VALUE!</v>
      </c>
      <c r="GF152" s="99" t="e">
        <f>IF(SUM(GF$522:GF$523)=0,IF(OR(GF147="",GF147=0)=TRUE,"",GF147*GF$7/('[7]Param-Production'!GD$42*GF$8)),"")</f>
        <v>#VALUE!</v>
      </c>
      <c r="GG152" s="99" t="e">
        <f>IF(SUM(GG$522:GG$523)=0,IF(OR(GG147="",GG147=0)=TRUE,"",GG147*GG$7/('[7]Param-Production'!GE$42*GG$8)),"")</f>
        <v>#VALUE!</v>
      </c>
      <c r="GH152" s="99" t="e">
        <f>IF(SUM(GH$522:GH$523)=0,IF(OR(GH147="",GH147=0)=TRUE,"",GH147*GH$7/('[7]Param-Production'!GF$42*GH$8)),"")</f>
        <v>#VALUE!</v>
      </c>
      <c r="GI152" s="99" t="e">
        <f>IF(SUM(GI$522:GI$523)=0,IF(OR(GI147="",GI147=0)=TRUE,"",GI147*GI$7/('[7]Param-Production'!GG$42*GI$8)),"")</f>
        <v>#VALUE!</v>
      </c>
      <c r="GJ152" s="99" t="e">
        <f>IF(SUM(GJ$522:GJ$523)=0,IF(OR(GJ147="",GJ147=0)=TRUE,"",GJ147*GJ$7/('[7]Param-Production'!GH$42*GJ$8)),"")</f>
        <v>#VALUE!</v>
      </c>
      <c r="GK152" s="99" t="e">
        <f>IF(SUM(GK$522:GK$523)=0,IF(OR(GK147="",GK147=0)=TRUE,"",GK147*GK$7/('[7]Param-Production'!GI$42*GK$8)),"")</f>
        <v>#VALUE!</v>
      </c>
      <c r="GL152" s="99" t="e">
        <f>IF(SUM(GL$522:GL$523)=0,IF(OR(GL147="",GL147=0)=TRUE,"",GL147*GL$7/('[7]Param-Production'!GJ$42*GL$8)),"")</f>
        <v>#VALUE!</v>
      </c>
      <c r="GM152" s="99" t="e">
        <f>IF(SUM(GM$522:GM$523)=0,IF(OR(GM147="",GM147=0)=TRUE,"",GM147*GM$7/('[7]Param-Production'!GK$42*GM$8)),"")</f>
        <v>#VALUE!</v>
      </c>
      <c r="GN152" s="99" t="e">
        <f>IF(SUM(GN$522:GN$523)=0,IF(OR(GN147="",GN147=0)=TRUE,"",GN147*GN$7/('[7]Param-Production'!GL$42*GN$8)),"")</f>
        <v>#VALUE!</v>
      </c>
      <c r="GO152" s="99" t="e">
        <f>IF(SUM(GO$522:GO$523)=0,IF(OR(GO147="",GO147=0)=TRUE,"",GO147*GO$7/('[7]Param-Production'!GM$42*GO$8)),"")</f>
        <v>#VALUE!</v>
      </c>
      <c r="GP152" s="99" t="e">
        <f>IF(SUM(GP$522:GP$523)=0,IF(OR(GP147="",GP147=0)=TRUE,"",GP147*GP$7/('[7]Param-Production'!GN$42*GP$8)),"")</f>
        <v>#VALUE!</v>
      </c>
      <c r="GQ152" s="99" t="e">
        <f>IF(SUM(GQ$522:GQ$523)=0,IF(OR(GQ147="",GQ147=0)=TRUE,"",GQ147*GQ$7/('[7]Param-Production'!GO$42*GQ$8)),"")</f>
        <v>#VALUE!</v>
      </c>
      <c r="GR152" s="99" t="e">
        <f>IF(SUM(GR$522:GR$523)=0,IF(OR(GR147="",GR147=0)=TRUE,"",GR147*GR$7/('[7]Param-Production'!GP$42*GR$8)),"")</f>
        <v>#VALUE!</v>
      </c>
      <c r="GS152" s="99" t="e">
        <f>IF(SUM(GS$522:GS$523)=0,IF(OR(GS147="",GS147=0)=TRUE,"",GS147*GS$7/('[7]Param-Production'!GQ$42*GS$8)),"")</f>
        <v>#VALUE!</v>
      </c>
      <c r="GT152" s="99" t="e">
        <f>IF(SUM(GT$522:GT$523)=0,IF(OR(GT147="",GT147=0)=TRUE,"",GT147*GT$7/('[7]Param-Production'!GR$42*GT$8)),"")</f>
        <v>#VALUE!</v>
      </c>
      <c r="GU152" s="99" t="e">
        <f>IF(SUM(GU$522:GU$523)=0,IF(OR(GU147="",GU147=0)=TRUE,"",GU147*GU$7/('[7]Param-Production'!GS$42*GU$8)),"")</f>
        <v>#VALUE!</v>
      </c>
      <c r="GV152" s="99" t="e">
        <f>IF(SUM(GV$522:GV$523)=0,IF(OR(GV147="",GV147=0)=TRUE,"",GV147*GV$7/('[7]Param-Production'!GT$42*GV$8)),"")</f>
        <v>#VALUE!</v>
      </c>
      <c r="GW152" s="99" t="e">
        <f>IF(SUM(GW$522:GW$523)=0,IF(OR(GW147="",GW147=0)=TRUE,"",GW147*GW$7/('[7]Param-Production'!GU$42*GW$8)),"")</f>
        <v>#VALUE!</v>
      </c>
      <c r="GX152" s="99" t="e">
        <f>IF(SUM(GX$522:GX$523)=0,IF(OR(GX147="",GX147=0)=TRUE,"",GX147*GX$7/('[7]Param-Production'!GV$42*GX$8)),"")</f>
        <v>#VALUE!</v>
      </c>
      <c r="GY152" s="99" t="e">
        <f>IF(SUM(GY$522:GY$523)=0,IF(OR(GY147="",GY147=0)=TRUE,"",GY147*GY$7/('[7]Param-Production'!GW$42*GY$8)),"")</f>
        <v>#VALUE!</v>
      </c>
      <c r="GZ152" s="99" t="e">
        <f>IF(SUM(GZ$522:GZ$523)=0,IF(OR(GZ147="",GZ147=0)=TRUE,"",GZ147*GZ$7/('[7]Param-Production'!GX$42*GZ$8)),"")</f>
        <v>#VALUE!</v>
      </c>
      <c r="HA152" s="99" t="e">
        <f>IF(SUM(HA$522:HA$523)=0,IF(OR(HA147="",HA147=0)=TRUE,"",HA147*HA$7/('[7]Param-Production'!GY$42*HA$8)),"")</f>
        <v>#VALUE!</v>
      </c>
      <c r="HB152" s="99" t="e">
        <f>IF(SUM(HB$522:HB$523)=0,IF(OR(HB147="",HB147=0)=TRUE,"",HB147*HB$7/('[7]Param-Production'!GZ$42*HB$8)),"")</f>
        <v>#VALUE!</v>
      </c>
      <c r="HC152" s="99" t="e">
        <f>IF(SUM(HC$522:HC$523)=0,IF(OR(HC147="",HC147=0)=TRUE,"",HC147*HC$7/('[7]Param-Production'!HA$42*HC$8)),"")</f>
        <v>#VALUE!</v>
      </c>
      <c r="HD152" s="99" t="e">
        <f>IF(SUM(HD$522:HD$523)=0,IF(OR(HD147="",HD147=0)=TRUE,"",HD147*HD$7/('[7]Param-Production'!HB$42*HD$8)),"")</f>
        <v>#VALUE!</v>
      </c>
      <c r="HE152" s="99" t="e">
        <f>IF(SUM(HE$522:HE$523)=0,IF(OR(HE147="",HE147=0)=TRUE,"",HE147*HE$7/('[7]Param-Production'!HC$42*HE$8)),"")</f>
        <v>#VALUE!</v>
      </c>
      <c r="HF152" s="99" t="e">
        <f>IF(SUM(HF$522:HF$523)=0,IF(OR(HF147="",HF147=0)=TRUE,"",HF147*HF$7/('[7]Param-Production'!HD$42*HF$8)),"")</f>
        <v>#VALUE!</v>
      </c>
      <c r="HG152" s="99" t="e">
        <f>IF(SUM(HG$522:HG$523)=0,IF(OR(HG147="",HG147=0)=TRUE,"",HG147*HG$7/('[7]Param-Production'!HE$42*HG$8)),"")</f>
        <v>#VALUE!</v>
      </c>
      <c r="HH152" s="99" t="e">
        <f>IF(SUM(HH$522:HH$523)=0,IF(OR(HH147="",HH147=0)=TRUE,"",HH147*HH$7/('[7]Param-Production'!HF$42*HH$8)),"")</f>
        <v>#VALUE!</v>
      </c>
      <c r="HI152" s="99" t="e">
        <f>IF(SUM(HI$522:HI$523)=0,IF(OR(HI147="",HI147=0)=TRUE,"",HI147*HI$7/('[7]Param-Production'!HG$42*HI$8)),"")</f>
        <v>#VALUE!</v>
      </c>
      <c r="HJ152" s="99" t="e">
        <f>IF(SUM(HJ$522:HJ$523)=0,IF(OR(HJ147="",HJ147=0)=TRUE,"",HJ147*HJ$7/('[7]Param-Production'!HH$42*HJ$8)),"")</f>
        <v>#VALUE!</v>
      </c>
      <c r="HK152" s="99" t="e">
        <f>IF(SUM(HK$522:HK$523)=0,IF(OR(HK147="",HK147=0)=TRUE,"",HK147*HK$7/('[7]Param-Production'!HI$42*HK$8)),"")</f>
        <v>#VALUE!</v>
      </c>
      <c r="HL152" s="99" t="e">
        <f>IF(SUM(HL$522:HL$523)=0,IF(OR(HL147="",HL147=0)=TRUE,"",HL147*HL$7/('[7]Param-Production'!HJ$42*HL$8)),"")</f>
        <v>#VALUE!</v>
      </c>
      <c r="HM152" s="99" t="e">
        <f>IF(SUM(HM$522:HM$523)=0,IF(OR(HM147="",HM147=0)=TRUE,"",HM147*HM$7/('[7]Param-Production'!HK$42*HM$8)),"")</f>
        <v>#VALUE!</v>
      </c>
      <c r="HN152" s="99" t="e">
        <f>IF(SUM(HN$522:HN$523)=0,IF(OR(HN147="",HN147=0)=TRUE,"",HN147*HN$7/('[7]Param-Production'!HL$42*HN$8)),"")</f>
        <v>#VALUE!</v>
      </c>
      <c r="HO152" s="99" t="e">
        <f>IF(SUM(HO$522:HO$523)=0,IF(OR(HO147="",HO147=0)=TRUE,"",HO147*HO$7/('[7]Param-Production'!HM$42*HO$8)),"")</f>
        <v>#VALUE!</v>
      </c>
      <c r="HP152" s="99" t="e">
        <f>IF(SUM(HP$522:HP$523)=0,IF(OR(HP147="",HP147=0)=TRUE,"",HP147*HP$7/('[7]Param-Production'!HN$42*HP$8)),"")</f>
        <v>#VALUE!</v>
      </c>
      <c r="HQ152" s="99" t="e">
        <f>IF(SUM(HQ$522:HQ$523)=0,IF(OR(HQ147="",HQ147=0)=TRUE,"",HQ147*HQ$7/('[7]Param-Production'!HO$42*HQ$8)),"")</f>
        <v>#VALUE!</v>
      </c>
      <c r="HR152" s="99" t="e">
        <f>IF(SUM(HR$522:HR$523)=0,IF(OR(HR147="",HR147=0)=TRUE,"",HR147*HR$7/('[7]Param-Production'!HP$42*HR$8)),"")</f>
        <v>#VALUE!</v>
      </c>
      <c r="HS152" s="99" t="e">
        <f>IF(SUM(HS$522:HS$523)=0,IF(OR(HS147="",HS147=0)=TRUE,"",HS147*HS$7/('[7]Param-Production'!HQ$42*HS$8)),"")</f>
        <v>#VALUE!</v>
      </c>
      <c r="HT152" s="99" t="e">
        <f>IF(SUM(HT$522:HT$523)=0,IF(OR(HT147="",HT147=0)=TRUE,"",HT147*HT$7/('[7]Param-Production'!HR$42*HT$8)),"")</f>
        <v>#VALUE!</v>
      </c>
      <c r="HU152" s="99" t="e">
        <f>IF(SUM(HU$522:HU$523)=0,IF(OR(HU147="",HU147=0)=TRUE,"",HU147*HU$7/('[7]Param-Production'!HS$42*HU$8)),"")</f>
        <v>#VALUE!</v>
      </c>
      <c r="HV152" s="99" t="e">
        <f>IF(SUM(HV$522:HV$523)=0,IF(OR(HV147="",HV147=0)=TRUE,"",HV147*HV$7/('[7]Param-Production'!HT$42*HV$8)),"")</f>
        <v>#VALUE!</v>
      </c>
      <c r="HW152" s="99" t="e">
        <f>IF(SUM(HW$522:HW$523)=0,IF(OR(HW147="",HW147=0)=TRUE,"",HW147*HW$7/('[7]Param-Production'!HU$42*HW$8)),"")</f>
        <v>#VALUE!</v>
      </c>
      <c r="HX152" s="99" t="e">
        <f>IF(SUM(HX$522:HX$523)=0,IF(OR(HX147="",HX147=0)=TRUE,"",HX147*HX$7/('[7]Param-Production'!HV$42*HX$8)),"")</f>
        <v>#VALUE!</v>
      </c>
      <c r="HY152" s="99" t="e">
        <f>IF(SUM(HY$522:HY$523)=0,IF(OR(HY147="",HY147=0)=TRUE,"",HY147*HY$7/('[7]Param-Production'!HW$42*HY$8)),"")</f>
        <v>#VALUE!</v>
      </c>
      <c r="HZ152" s="99" t="e">
        <f>IF(SUM(HZ$522:HZ$523)=0,IF(OR(HZ147="",HZ147=0)=TRUE,"",HZ147*HZ$7/('[7]Param-Production'!HX$42*HZ$8)),"")</f>
        <v>#VALUE!</v>
      </c>
      <c r="IA152" s="99" t="e">
        <f>IF(SUM(IA$522:IA$523)=0,IF(OR(IA147="",IA147=0)=TRUE,"",IA147*IA$7/('[7]Param-Production'!HY$42*IA$8)),"")</f>
        <v>#VALUE!</v>
      </c>
      <c r="IB152" s="99" t="e">
        <f>IF(SUM(IB$522:IB$523)=0,IF(OR(IB147="",IB147=0)=TRUE,"",IB147*IB$7/('[7]Param-Production'!HZ$42*IB$8)),"")</f>
        <v>#VALUE!</v>
      </c>
      <c r="IC152" s="99" t="e">
        <f>IF(SUM(IC$522:IC$523)=0,IF(OR(IC147="",IC147=0)=TRUE,"",IC147*IC$7/('[7]Param-Production'!IA$42*IC$8)),"")</f>
        <v>#VALUE!</v>
      </c>
      <c r="ID152" s="99" t="e">
        <f>IF(SUM(ID$522:ID$523)=0,IF(OR(ID147="",ID147=0)=TRUE,"",ID147*ID$7/('[7]Param-Production'!IB$42*ID$8)),"")</f>
        <v>#VALUE!</v>
      </c>
      <c r="IE152" s="99" t="e">
        <f>IF(SUM(IE$522:IE$523)=0,IF(OR(IE147="",IE147=0)=TRUE,"",IE147*IE$7/('[7]Param-Production'!IC$42*IE$8)),"")</f>
        <v>#VALUE!</v>
      </c>
      <c r="IF152" s="99" t="e">
        <f>IF(SUM(IF$522:IF$523)=0,IF(OR(IF147="",IF147=0)=TRUE,"",IF147*IF$7/('[7]Param-Production'!ID$42*IF$8)),"")</f>
        <v>#VALUE!</v>
      </c>
      <c r="IG152" s="99" t="e">
        <f>IF(SUM(IG$522:IG$523)=0,IF(OR(IG147="",IG147=0)=TRUE,"",IG147*IG$7/('[7]Param-Production'!IE$42*IG$8)),"")</f>
        <v>#VALUE!</v>
      </c>
      <c r="IH152" s="99" t="e">
        <f>IF(SUM(IH$522:IH$523)=0,IF(OR(IH147="",IH147=0)=TRUE,"",IH147*IH$7/('[7]Param-Production'!IF$42*IH$8)),"")</f>
        <v>#VALUE!</v>
      </c>
      <c r="II152" s="99" t="e">
        <f>IF(SUM(II$522:II$523)=0,IF(OR(II147="",II147=0)=TRUE,"",II147*II$7/('[7]Param-Production'!IG$42*II$8)),"")</f>
        <v>#VALUE!</v>
      </c>
      <c r="IJ152" s="99" t="e">
        <f>IF(SUM(IJ$522:IJ$523)=0,IF(OR(IJ147="",IJ147=0)=TRUE,"",IJ147*IJ$7/('[7]Param-Production'!IH$42*IJ$8)),"")</f>
        <v>#VALUE!</v>
      </c>
      <c r="IK152" s="99" t="e">
        <f>IF(SUM(IK$522:IK$523)=0,IF(OR(IK147="",IK147=0)=TRUE,"",IK147*IK$7/('[7]Param-Production'!II$42*IK$8)),"")</f>
        <v>#VALUE!</v>
      </c>
      <c r="IL152" s="99" t="e">
        <f>IF(SUM(IL$522:IL$523)=0,IF(OR(IL147="",IL147=0)=TRUE,"",IL147*IL$7/('[7]Param-Production'!IJ$42*IL$8)),"")</f>
        <v>#VALUE!</v>
      </c>
      <c r="IM152" s="99" t="e">
        <f>IF(SUM(IM$522:IM$523)=0,IF(OR(IM147="",IM147=0)=TRUE,"",IM147*IM$7/('[7]Param-Production'!IK$42*IM$8)),"")</f>
        <v>#VALUE!</v>
      </c>
      <c r="IN152" s="99" t="e">
        <f>IF(SUM(IN$522:IN$523)=0,IF(OR(IN147="",IN147=0)=TRUE,"",IN147*IN$7/('[7]Param-Production'!IL$42*IN$8)),"")</f>
        <v>#VALUE!</v>
      </c>
      <c r="IO152" s="99" t="e">
        <f>IF(SUM(IO$522:IO$523)=0,IF(OR(IO147="",IO147=0)=TRUE,"",IO147*IO$7/('[7]Param-Production'!IM$42*IO$8)),"")</f>
        <v>#VALUE!</v>
      </c>
      <c r="IP152" s="99" t="e">
        <f>IF(SUM(IP$522:IP$523)=0,IF(OR(IP147="",IP147=0)=TRUE,"",IP147*IP$7/('[7]Param-Production'!IN$42*IP$8)),"")</f>
        <v>#VALUE!</v>
      </c>
      <c r="IQ152" s="99" t="e">
        <f>IF(SUM(IQ$522:IQ$523)=0,IF(OR(IQ147="",IQ147=0)=TRUE,"",IQ147*IQ$7/('[7]Param-Production'!IO$42*IQ$8)),"")</f>
        <v>#VALUE!</v>
      </c>
      <c r="IR152" s="99" t="e">
        <f>IF(SUM(IR$522:IR$523)=0,IF(OR(IR147="",IR147=0)=TRUE,"",IR147*IR$7/('[7]Param-Production'!IP$42*IR$8)),"")</f>
        <v>#VALUE!</v>
      </c>
      <c r="IS152" s="99" t="e">
        <f>IF(SUM(IS$522:IS$523)=0,IF(OR(IS147="",IS147=0)=TRUE,"",IS147*IS$7/('[7]Param-Production'!IQ$42*IS$8)),"")</f>
        <v>#VALUE!</v>
      </c>
      <c r="IT152" s="99" t="e">
        <f>IF(SUM(IT$522:IT$523)=0,IF(OR(IT147="",IT147=0)=TRUE,"",IT147*IT$7/('[7]Param-Production'!IR$42*IT$8)),"")</f>
        <v>#VALUE!</v>
      </c>
      <c r="IU152" s="99" t="e">
        <f>IF(SUM(IU$522:IU$523)=0,IF(OR(IU147="",IU147=0)=TRUE,"",IU147*IU$7/('[7]Param-Production'!IS$42*IU$8)),"")</f>
        <v>#VALUE!</v>
      </c>
      <c r="IV152" s="99" t="e">
        <f>IF(SUM(IV$522:IV$523)=0,IF(OR(IV147="",IV147=0)=TRUE,"",IV147*IV$7/('[7]Param-Production'!IT$42*IV$8)),"")</f>
        <v>#VALUE!</v>
      </c>
      <c r="IW152" s="99" t="e">
        <f>IF(SUM(IW$522:IW$523)=0,IF(OR(IW147="",IW147=0)=TRUE,"",IW147*IW$7/('[7]Param-Production'!IU$42*IW$8)),"")</f>
        <v>#VALUE!</v>
      </c>
      <c r="IX152" s="99" t="e">
        <f>IF(SUM(IX$522:IX$523)=0,IF(OR(IX147="",IX147=0)=TRUE,"",IX147*IX$7/('[7]Param-Production'!IV$42*IX$8)),"")</f>
        <v>#VALUE!</v>
      </c>
      <c r="IY152" s="99" t="e">
        <f>IF(SUM(IY$522:IY$523)=0,IF(OR(IY147="",IY147=0)=TRUE,"",IY147*IY$7/('[7]Param-Production'!IW$42*IY$8)),"")</f>
        <v>#VALUE!</v>
      </c>
      <c r="IZ152" s="99" t="e">
        <f>IF(SUM(IZ$522:IZ$523)=0,IF(OR(IZ147="",IZ147=0)=TRUE,"",IZ147*IZ$7/('[7]Param-Production'!IX$42*IZ$8)),"")</f>
        <v>#VALUE!</v>
      </c>
      <c r="JA152" s="99" t="e">
        <f>IF(SUM(JA$522:JA$523)=0,IF(OR(JA147="",JA147=0)=TRUE,"",JA147*JA$7/('[7]Param-Production'!IY$42*JA$8)),"")</f>
        <v>#VALUE!</v>
      </c>
      <c r="JB152" s="99" t="e">
        <f>IF(SUM(JB$522:JB$523)=0,IF(OR(JB147="",JB147=0)=TRUE,"",JB147*JB$7/('[7]Param-Production'!IZ$42*JB$8)),"")</f>
        <v>#VALUE!</v>
      </c>
      <c r="JC152" s="99" t="e">
        <f>IF(SUM(JC$522:JC$523)=0,IF(OR(JC147="",JC147=0)=TRUE,"",JC147*JC$7/('[7]Param-Production'!JA$42*JC$8)),"")</f>
        <v>#VALUE!</v>
      </c>
      <c r="JD152" s="99" t="e">
        <f>IF(SUM(JD$522:JD$523)=0,IF(OR(JD147="",JD147=0)=TRUE,"",JD147*JD$7/('[7]Param-Production'!JB$42*JD$8)),"")</f>
        <v>#VALUE!</v>
      </c>
      <c r="JE152" s="99" t="e">
        <f>IF(SUM(JE$522:JE$523)=0,IF(OR(JE147="",JE147=0)=TRUE,"",JE147*JE$7/('[7]Param-Production'!JC$42*JE$8)),"")</f>
        <v>#VALUE!</v>
      </c>
      <c r="JF152" s="99" t="e">
        <f>IF(SUM(JF$522:JF$523)=0,IF(OR(JF147="",JF147=0)=TRUE,"",JF147*JF$7/('[7]Param-Production'!JD$42*JF$8)),"")</f>
        <v>#VALUE!</v>
      </c>
      <c r="JG152" s="99" t="e">
        <f>IF(SUM(JG$522:JG$523)=0,IF(OR(JG147="",JG147=0)=TRUE,"",JG147*JG$7/('[7]Param-Production'!JE$42*JG$8)),"")</f>
        <v>#VALUE!</v>
      </c>
      <c r="JH152" s="99" t="e">
        <f>IF(SUM(JH$522:JH$523)=0,IF(OR(JH147="",JH147=0)=TRUE,"",JH147*JH$7/('[7]Param-Production'!JF$42*JH$8)),"")</f>
        <v>#VALUE!</v>
      </c>
      <c r="JI152" s="99" t="e">
        <f>IF(SUM(JI$522:JI$523)=0,IF(OR(JI147="",JI147=0)=TRUE,"",JI147*JI$7/('[7]Param-Production'!JG$42*JI$8)),"")</f>
        <v>#VALUE!</v>
      </c>
      <c r="JJ152" s="99" t="e">
        <f>IF(SUM(JJ$522:JJ$523)=0,IF(OR(JJ147="",JJ147=0)=TRUE,"",JJ147*JJ$7/('[7]Param-Production'!JH$42*JJ$8)),"")</f>
        <v>#VALUE!</v>
      </c>
      <c r="JK152" s="99" t="e">
        <f>IF(SUM(JK$522:JK$523)=0,IF(OR(JK147="",JK147=0)=TRUE,"",JK147*JK$7/('[7]Param-Production'!JI$42*JK$8)),"")</f>
        <v>#VALUE!</v>
      </c>
      <c r="JL152" s="99" t="e">
        <f>IF(SUM(JL$522:JL$523)=0,IF(OR(JL147="",JL147=0)=TRUE,"",JL147*JL$7/('[7]Param-Production'!JJ$42*JL$8)),"")</f>
        <v>#VALUE!</v>
      </c>
      <c r="JM152" s="99" t="e">
        <f>IF(SUM(JM$522:JM$523)=0,IF(OR(JM147="",JM147=0)=TRUE,"",JM147*JM$7/('[7]Param-Production'!JK$42*JM$8)),"")</f>
        <v>#VALUE!</v>
      </c>
      <c r="JN152" s="99" t="e">
        <f>IF(SUM(JN$522:JN$523)=0,IF(OR(JN147="",JN147=0)=TRUE,"",JN147*JN$7/('[7]Param-Production'!JL$42*JN$8)),"")</f>
        <v>#VALUE!</v>
      </c>
      <c r="JO152" s="99" t="e">
        <f>IF(SUM(JO$522:JO$523)=0,IF(OR(JO147="",JO147=0)=TRUE,"",JO147*JO$7/('[7]Param-Production'!JM$42*JO$8)),"")</f>
        <v>#VALUE!</v>
      </c>
      <c r="JP152" s="99" t="e">
        <f>IF(SUM(JP$522:JP$523)=0,IF(OR(JP147="",JP147=0)=TRUE,"",JP147*JP$7/('[7]Param-Production'!JN$42*JP$8)),"")</f>
        <v>#VALUE!</v>
      </c>
      <c r="JQ152" s="99" t="e">
        <f>IF(SUM(JQ$522:JQ$523)=0,IF(OR(JQ147="",JQ147=0)=TRUE,"",JQ147*JQ$7/('[7]Param-Production'!JO$42*JQ$8)),"")</f>
        <v>#VALUE!</v>
      </c>
      <c r="JR152" s="99" t="e">
        <f>IF(SUM(JR$522:JR$523)=0,IF(OR(JR147="",JR147=0)=TRUE,"",JR147*JR$7/('[7]Param-Production'!JP$42*JR$8)),"")</f>
        <v>#VALUE!</v>
      </c>
      <c r="JS152" s="99" t="e">
        <f>IF(SUM(JS$522:JS$523)=0,IF(OR(JS147="",JS147=0)=TRUE,"",JS147*JS$7/('[7]Param-Production'!JQ$42*JS$8)),"")</f>
        <v>#VALUE!</v>
      </c>
      <c r="JT152" s="99" t="e">
        <f>IF(SUM(JT$522:JT$523)=0,IF(OR(JT147="",JT147=0)=TRUE,"",JT147*JT$7/('[7]Param-Production'!JR$42*JT$8)),"")</f>
        <v>#VALUE!</v>
      </c>
      <c r="JU152" s="99" t="e">
        <f>IF(SUM(JU$522:JU$523)=0,IF(OR(JU147="",JU147=0)=TRUE,"",JU147*JU$7/('[7]Param-Production'!JS$42*JU$8)),"")</f>
        <v>#VALUE!</v>
      </c>
      <c r="JV152" s="99" t="e">
        <f>IF(SUM(JV$522:JV$523)=0,IF(OR(JV147="",JV147=0)=TRUE,"",JV147*JV$7/('[7]Param-Production'!JT$42*JV$8)),"")</f>
        <v>#VALUE!</v>
      </c>
      <c r="JW152" s="99" t="e">
        <f>IF(SUM(JW$522:JW$523)=0,IF(OR(JW147="",JW147=0)=TRUE,"",JW147*JW$7/('[7]Param-Production'!JU$42*JW$8)),"")</f>
        <v>#VALUE!</v>
      </c>
      <c r="JX152" s="99" t="e">
        <f>IF(SUM(JX$522:JX$523)=0,IF(OR(JX147="",JX147=0)=TRUE,"",JX147*JX$7/('[7]Param-Production'!JV$42*JX$8)),"")</f>
        <v>#VALUE!</v>
      </c>
      <c r="JY152" s="99" t="e">
        <f>IF(SUM(JY$522:JY$523)=0,IF(OR(JY147="",JY147=0)=TRUE,"",JY147*JY$7/('[7]Param-Production'!JW$42*JY$8)),"")</f>
        <v>#VALUE!</v>
      </c>
      <c r="JZ152" s="99" t="e">
        <f>IF(SUM(JZ$522:JZ$523)=0,IF(OR(JZ147="",JZ147=0)=TRUE,"",JZ147*JZ$7/('[7]Param-Production'!JX$42*JZ$8)),"")</f>
        <v>#VALUE!</v>
      </c>
      <c r="KA152" s="99" t="e">
        <f>IF(SUM(KA$522:KA$523)=0,IF(OR(KA147="",KA147=0)=TRUE,"",KA147*KA$7/('[7]Param-Production'!JY$42*KA$8)),"")</f>
        <v>#VALUE!</v>
      </c>
      <c r="KB152" s="99" t="e">
        <f>IF(SUM(KB$522:KB$523)=0,IF(OR(KB147="",KB147=0)=TRUE,"",KB147*KB$7/('[7]Param-Production'!JZ$42*KB$8)),"")</f>
        <v>#VALUE!</v>
      </c>
      <c r="KC152" s="99" t="e">
        <f>IF(SUM(KC$522:KC$523)=0,IF(OR(KC147="",KC147=0)=TRUE,"",KC147*KC$7/('[7]Param-Production'!KA$42*KC$8)),"")</f>
        <v>#VALUE!</v>
      </c>
      <c r="KD152" s="99" t="e">
        <f>IF(SUM(KD$522:KD$523)=0,IF(OR(KD147="",KD147=0)=TRUE,"",KD147*KD$7/('[7]Param-Production'!KB$42*KD$8)),"")</f>
        <v>#VALUE!</v>
      </c>
      <c r="KE152" s="99" t="e">
        <f>IF(SUM(KE$522:KE$523)=0,IF(OR(KE147="",KE147=0)=TRUE,"",KE147*KE$7/('[7]Param-Production'!KC$42*KE$8)),"")</f>
        <v>#VALUE!</v>
      </c>
      <c r="KF152" s="99" t="e">
        <f>IF(SUM(KF$522:KF$523)=0,IF(OR(KF147="",KF147=0)=TRUE,"",KF147*KF$7/('[7]Param-Production'!KD$42*KF$8)),"")</f>
        <v>#VALUE!</v>
      </c>
      <c r="KG152" s="99" t="e">
        <f>IF(SUM(KG$522:KG$523)=0,IF(OR(KG147="",KG147=0)=TRUE,"",KG147*KG$7/('[7]Param-Production'!KE$42*KG$8)),"")</f>
        <v>#VALUE!</v>
      </c>
      <c r="KH152" s="99" t="e">
        <f>IF(SUM(KH$522:KH$523)=0,IF(OR(KH147="",KH147=0)=TRUE,"",KH147*KH$7/('[7]Param-Production'!KF$42*KH$8)),"")</f>
        <v>#VALUE!</v>
      </c>
      <c r="KI152" s="99" t="e">
        <f>IF(SUM(KI$522:KI$523)=0,IF(OR(KI147="",KI147=0)=TRUE,"",KI147*KI$7/('[7]Param-Production'!KG$42*KI$8)),"")</f>
        <v>#VALUE!</v>
      </c>
      <c r="KJ152" s="99" t="e">
        <f>IF(SUM(KJ$522:KJ$523)=0,IF(OR(KJ147="",KJ147=0)=TRUE,"",KJ147*KJ$7/('[7]Param-Production'!KH$42*KJ$8)),"")</f>
        <v>#VALUE!</v>
      </c>
      <c r="KK152" s="99" t="e">
        <f>IF(SUM(KK$522:KK$523)=0,IF(OR(KK147="",KK147=0)=TRUE,"",KK147*KK$7/('[7]Param-Production'!KI$42*KK$8)),"")</f>
        <v>#VALUE!</v>
      </c>
      <c r="KL152" s="99" t="e">
        <f>IF(SUM(KL$522:KL$523)=0,IF(OR(KL147="",KL147=0)=TRUE,"",KL147*KL$7/('[7]Param-Production'!KJ$42*KL$8)),"")</f>
        <v>#VALUE!</v>
      </c>
      <c r="KM152" s="99" t="e">
        <f>IF(SUM(KM$522:KM$523)=0,IF(OR(KM147="",KM147=0)=TRUE,"",KM147*KM$7/('[7]Param-Production'!KK$42*KM$8)),"")</f>
        <v>#VALUE!</v>
      </c>
      <c r="KN152" s="99" t="e">
        <f>IF(SUM(KN$522:KN$523)=0,IF(OR(KN147="",KN147=0)=TRUE,"",KN147*KN$7/('[7]Param-Production'!KL$42*KN$8)),"")</f>
        <v>#VALUE!</v>
      </c>
      <c r="KO152" s="99" t="e">
        <f>IF(SUM(KO$522:KO$523)=0,IF(OR(KO147="",KO147=0)=TRUE,"",KO147*KO$7/('[7]Param-Production'!KM$42*KO$8)),"")</f>
        <v>#VALUE!</v>
      </c>
      <c r="KP152" s="99" t="e">
        <f>IF(SUM(KP$522:KP$523)=0,IF(OR(KP147="",KP147=0)=TRUE,"",KP147*KP$7/('[7]Param-Production'!KN$42*KP$8)),"")</f>
        <v>#VALUE!</v>
      </c>
      <c r="KQ152" s="99" t="e">
        <f>IF(SUM(KQ$522:KQ$523)=0,IF(OR(KQ147="",KQ147=0)=TRUE,"",KQ147*KQ$7/('[7]Param-Production'!KO$42*KQ$8)),"")</f>
        <v>#VALUE!</v>
      </c>
      <c r="KR152" s="99" t="e">
        <f>IF(SUM(KR$522:KR$523)=0,IF(OR(KR147="",KR147=0)=TRUE,"",KR147*KR$7/('[7]Param-Production'!KP$42*KR$8)),"")</f>
        <v>#VALUE!</v>
      </c>
      <c r="KS152" s="99" t="e">
        <f>IF(SUM(KS$522:KS$523)=0,IF(OR(KS147="",KS147=0)=TRUE,"",KS147*KS$7/('[7]Param-Production'!KQ$42*KS$8)),"")</f>
        <v>#VALUE!</v>
      </c>
      <c r="KT152" s="99" t="e">
        <f>IF(SUM(KT$522:KT$523)=0,IF(OR(KT147="",KT147=0)=TRUE,"",KT147*KT$7/('[7]Param-Production'!KR$42*KT$8)),"")</f>
        <v>#VALUE!</v>
      </c>
      <c r="KU152" s="99" t="e">
        <f>IF(SUM(KU$522:KU$523)=0,IF(OR(KU147="",KU147=0)=TRUE,"",KU147*KU$7/('[7]Param-Production'!KS$42*KU$8)),"")</f>
        <v>#VALUE!</v>
      </c>
      <c r="KV152" s="99" t="e">
        <f>IF(SUM(KV$522:KV$523)=0,IF(OR(KV147="",KV147=0)=TRUE,"",KV147*KV$7/('[7]Param-Production'!KT$42*KV$8)),"")</f>
        <v>#VALUE!</v>
      </c>
      <c r="KW152" s="99" t="e">
        <f>IF(SUM(KW$522:KW$523)=0,IF(OR(KW147="",KW147=0)=TRUE,"",KW147*KW$7/('[7]Param-Production'!KU$42*KW$8)),"")</f>
        <v>#VALUE!</v>
      </c>
      <c r="KX152" s="99" t="e">
        <f>IF(SUM(KX$522:KX$523)=0,IF(OR(KX147="",KX147=0)=TRUE,"",KX147*KX$7/('[7]Param-Production'!KV$42*KX$8)),"")</f>
        <v>#VALUE!</v>
      </c>
      <c r="KY152" s="99" t="e">
        <f>IF(SUM(KY$522:KY$523)=0,IF(OR(KY147="",KY147=0)=TRUE,"",KY147*KY$7/('[7]Param-Production'!KW$42*KY$8)),"")</f>
        <v>#VALUE!</v>
      </c>
      <c r="KZ152" s="99" t="e">
        <f>IF(SUM(KZ$522:KZ$523)=0,IF(OR(KZ147="",KZ147=0)=TRUE,"",KZ147*KZ$7/('[7]Param-Production'!KX$42*KZ$8)),"")</f>
        <v>#VALUE!</v>
      </c>
      <c r="LA152" s="99" t="e">
        <f>IF(SUM(LA$522:LA$523)=0,IF(OR(LA147="",LA147=0)=TRUE,"",LA147*LA$7/('[7]Param-Production'!KY$42*LA$8)),"")</f>
        <v>#VALUE!</v>
      </c>
      <c r="LB152" s="99" t="e">
        <f>IF(SUM(LB$522:LB$523)=0,IF(OR(LB147="",LB147=0)=TRUE,"",LB147*LB$7/('[7]Param-Production'!KZ$42*LB$8)),"")</f>
        <v>#VALUE!</v>
      </c>
      <c r="LC152" s="99" t="e">
        <f>IF(SUM(LC$522:LC$523)=0,IF(OR(LC147="",LC147=0)=TRUE,"",LC147*LC$7/('[7]Param-Production'!LA$42*LC$8)),"")</f>
        <v>#VALUE!</v>
      </c>
      <c r="LD152" s="99" t="e">
        <f>IF(SUM(LD$522:LD$523)=0,IF(OR(LD147="",LD147=0)=TRUE,"",LD147*LD$7/('[7]Param-Production'!LB$42*LD$8)),"")</f>
        <v>#VALUE!</v>
      </c>
      <c r="LE152" s="99" t="e">
        <f>IF(SUM(LE$522:LE$523)=0,IF(OR(LE147="",LE147=0)=TRUE,"",LE147*LE$7/('[7]Param-Production'!LC$42*LE$8)),"")</f>
        <v>#VALUE!</v>
      </c>
      <c r="LF152" s="99" t="e">
        <f>IF(SUM(LF$522:LF$523)=0,IF(OR(LF147="",LF147=0)=TRUE,"",LF147*LF$7/('[7]Param-Production'!LD$42*LF$8)),"")</f>
        <v>#VALUE!</v>
      </c>
      <c r="LG152" s="99" t="e">
        <f>IF(SUM(LG$522:LG$523)=0,IF(OR(LG147="",LG147=0)=TRUE,"",LG147*LG$7/('[7]Param-Production'!LE$42*LG$8)),"")</f>
        <v>#VALUE!</v>
      </c>
      <c r="LH152" s="99" t="e">
        <f>IF(SUM(LH$522:LH$523)=0,IF(OR(LH147="",LH147=0)=TRUE,"",LH147*LH$7/('[7]Param-Production'!LF$42*LH$8)),"")</f>
        <v>#VALUE!</v>
      </c>
      <c r="LI152" s="99" t="e">
        <f>IF(SUM(LI$522:LI$523)=0,IF(OR(LI147="",LI147=0)=TRUE,"",LI147*LI$7/('[7]Param-Production'!LG$42*LI$8)),"")</f>
        <v>#VALUE!</v>
      </c>
      <c r="LJ152" s="99" t="e">
        <f>IF(SUM(LJ$522:LJ$523)=0,IF(OR(LJ147="",LJ147=0)=TRUE,"",LJ147*LJ$7/('[7]Param-Production'!LH$42*LJ$8)),"")</f>
        <v>#VALUE!</v>
      </c>
      <c r="LK152" s="99" t="e">
        <f>IF(SUM(LK$522:LK$523)=0,IF(OR(LK147="",LK147=0)=TRUE,"",LK147*LK$7/('[7]Param-Production'!LI$42*LK$8)),"")</f>
        <v>#VALUE!</v>
      </c>
      <c r="LL152" s="99" t="e">
        <f>IF(SUM(LL$522:LL$523)=0,IF(OR(LL147="",LL147=0)=TRUE,"",LL147*LL$7/('[7]Param-Production'!LJ$42*LL$8)),"")</f>
        <v>#VALUE!</v>
      </c>
      <c r="LM152" s="99" t="e">
        <f>IF(SUM(LM$522:LM$523)=0,IF(OR(LM147="",LM147=0)=TRUE,"",LM147*LM$7/('[7]Param-Production'!LK$42*LM$8)),"")</f>
        <v>#VALUE!</v>
      </c>
      <c r="LN152" s="99" t="e">
        <f>IF(SUM(LN$522:LN$523)=0,IF(OR(LN147="",LN147=0)=TRUE,"",LN147*LN$7/('[7]Param-Production'!LL$42*LN$8)),"")</f>
        <v>#VALUE!</v>
      </c>
      <c r="LO152" s="99" t="e">
        <f>IF(SUM(LO$522:LO$523)=0,IF(OR(LO147="",LO147=0)=TRUE,"",LO147*LO$7/('[7]Param-Production'!LM$42*LO$8)),"")</f>
        <v>#VALUE!</v>
      </c>
      <c r="LP152" s="99" t="e">
        <f>IF(SUM(LP$522:LP$523)=0,IF(OR(LP147="",LP147=0)=TRUE,"",LP147*LP$7/('[7]Param-Production'!LN$42*LP$8)),"")</f>
        <v>#VALUE!</v>
      </c>
      <c r="LQ152" s="99" t="e">
        <f>IF(SUM(LQ$522:LQ$523)=0,IF(OR(LQ147="",LQ147=0)=TRUE,"",LQ147*LQ$7/('[7]Param-Production'!LO$42*LQ$8)),"")</f>
        <v>#VALUE!</v>
      </c>
      <c r="LR152" s="99" t="e">
        <f>IF(SUM(LR$522:LR$523)=0,IF(OR(LR147="",LR147=0)=TRUE,"",LR147*LR$7/('[7]Param-Production'!LP$42*LR$8)),"")</f>
        <v>#VALUE!</v>
      </c>
      <c r="LS152" s="99" t="e">
        <f>IF(SUM(LS$522:LS$523)=0,IF(OR(LS147="",LS147=0)=TRUE,"",LS147*LS$7/('[7]Param-Production'!LQ$42*LS$8)),"")</f>
        <v>#VALUE!</v>
      </c>
      <c r="LT152" s="99" t="e">
        <f>IF(SUM(LT$522:LT$523)=0,IF(OR(LT147="",LT147=0)=TRUE,"",LT147*LT$7/('[7]Param-Production'!LR$42*LT$8)),"")</f>
        <v>#VALUE!</v>
      </c>
      <c r="LU152" s="99" t="e">
        <f>IF(SUM(LU$522:LU$523)=0,IF(OR(LU147="",LU147=0)=TRUE,"",LU147*LU$7/('[7]Param-Production'!LS$42*LU$8)),"")</f>
        <v>#VALUE!</v>
      </c>
      <c r="LV152" s="99" t="e">
        <f>IF(SUM(LV$522:LV$523)=0,IF(OR(LV147="",LV147=0)=TRUE,"",LV147*LV$7/('[7]Param-Production'!LT$42*LV$8)),"")</f>
        <v>#VALUE!</v>
      </c>
      <c r="LW152" s="99" t="e">
        <f>IF(SUM(LW$522:LW$523)=0,IF(OR(LW147="",LW147=0)=TRUE,"",LW147*LW$7/('[7]Param-Production'!LU$42*LW$8)),"")</f>
        <v>#VALUE!</v>
      </c>
      <c r="LX152" s="99" t="e">
        <f>IF(SUM(LX$522:LX$523)=0,IF(OR(LX147="",LX147=0)=TRUE,"",LX147*LX$7/('[7]Param-Production'!LV$42*LX$8)),"")</f>
        <v>#VALUE!</v>
      </c>
      <c r="LY152" s="99" t="e">
        <f>IF(SUM(LY$522:LY$523)=0,IF(OR(LY147="",LY147=0)=TRUE,"",LY147*LY$7/('[7]Param-Production'!LW$42*LY$8)),"")</f>
        <v>#VALUE!</v>
      </c>
      <c r="LZ152" s="99" t="e">
        <f>IF(SUM(LZ$522:LZ$523)=0,IF(OR(LZ147="",LZ147=0)=TRUE,"",LZ147*LZ$7/('[7]Param-Production'!LX$42*LZ$8)),"")</f>
        <v>#VALUE!</v>
      </c>
      <c r="MA152" s="99" t="e">
        <f>IF(SUM(MA$522:MA$523)=0,IF(OR(MA147="",MA147=0)=TRUE,"",MA147*MA$7/('[7]Param-Production'!LY$42*MA$8)),"")</f>
        <v>#VALUE!</v>
      </c>
      <c r="MB152" s="99" t="e">
        <f>IF(SUM(MB$522:MB$523)=0,IF(OR(MB147="",MB147=0)=TRUE,"",MB147*MB$7/('[7]Param-Production'!LZ$42*MB$8)),"")</f>
        <v>#VALUE!</v>
      </c>
      <c r="MC152" s="99" t="e">
        <f>IF(SUM(MC$522:MC$523)=0,IF(OR(MC147="",MC147=0)=TRUE,"",MC147*MC$7/('[7]Param-Production'!MA$42*MC$8)),"")</f>
        <v>#VALUE!</v>
      </c>
      <c r="MD152" s="99" t="e">
        <f>IF(SUM(MD$522:MD$523)=0,IF(OR(MD147="",MD147=0)=TRUE,"",MD147*MD$7/('[7]Param-Production'!MB$42*MD$8)),"")</f>
        <v>#VALUE!</v>
      </c>
      <c r="ME152" s="99" t="e">
        <f>IF(SUM(ME$522:ME$523)=0,IF(OR(ME147="",ME147=0)=TRUE,"",ME147*ME$7/('[7]Param-Production'!MC$42*ME$8)),"")</f>
        <v>#VALUE!</v>
      </c>
      <c r="MF152" s="99" t="e">
        <f>IF(SUM(MF$522:MF$523)=0,IF(OR(MF147="",MF147=0)=TRUE,"",MF147*MF$7/('[7]Param-Production'!MD$42*MF$8)),"")</f>
        <v>#VALUE!</v>
      </c>
      <c r="MG152" s="99" t="e">
        <f>IF(SUM(MG$522:MG$523)=0,IF(OR(MG147="",MG147=0)=TRUE,"",MG147*MG$7/('[7]Param-Production'!ME$42*MG$8)),"")</f>
        <v>#VALUE!</v>
      </c>
      <c r="MH152" s="99" t="e">
        <f>IF(SUM(MH$522:MH$523)=0,IF(OR(MH147="",MH147=0)=TRUE,"",MH147*MH$7/('[7]Param-Production'!MF$42*MH$8)),"")</f>
        <v>#VALUE!</v>
      </c>
      <c r="MI152" s="99" t="e">
        <f>IF(SUM(MI$522:MI$523)=0,IF(OR(MI147="",MI147=0)=TRUE,"",MI147*MI$7/('[7]Param-Production'!MG$42*MI$8)),"")</f>
        <v>#VALUE!</v>
      </c>
      <c r="MJ152" s="99" t="e">
        <f>IF(SUM(MJ$522:MJ$523)=0,IF(OR(MJ147="",MJ147=0)=TRUE,"",MJ147*MJ$7/('[7]Param-Production'!MH$42*MJ$8)),"")</f>
        <v>#VALUE!</v>
      </c>
      <c r="MK152" s="99" t="e">
        <f>IF(SUM(MK$522:MK$523)=0,IF(OR(MK147="",MK147=0)=TRUE,"",MK147*MK$7/('[7]Param-Production'!MI$42*MK$8)),"")</f>
        <v>#VALUE!</v>
      </c>
      <c r="ML152" s="99" t="e">
        <f>IF(SUM(ML$522:ML$523)=0,IF(OR(ML147="",ML147=0)=TRUE,"",ML147*ML$7/('[7]Param-Production'!MJ$42*ML$8)),"")</f>
        <v>#VALUE!</v>
      </c>
      <c r="MM152" s="99" t="e">
        <f>IF(SUM(MM$522:MM$523)=0,IF(OR(MM147="",MM147=0)=TRUE,"",MM147*MM$7/('[7]Param-Production'!MK$42*MM$8)),"")</f>
        <v>#VALUE!</v>
      </c>
      <c r="MN152" s="99" t="e">
        <f>IF(SUM(MN$522:MN$523)=0,IF(OR(MN147="",MN147=0)=TRUE,"",MN147*MN$7/('[7]Param-Production'!ML$42*MN$8)),"")</f>
        <v>#VALUE!</v>
      </c>
      <c r="MO152" s="99" t="e">
        <f>IF(SUM(MO$522:MO$523)=0,IF(OR(MO147="",MO147=0)=TRUE,"",MO147*MO$7/('[7]Param-Production'!MM$42*MO$8)),"")</f>
        <v>#VALUE!</v>
      </c>
      <c r="MP152" s="99" t="e">
        <f>IF(SUM(MP$522:MP$523)=0,IF(OR(MP147="",MP147=0)=TRUE,"",MP147*MP$7/('[7]Param-Production'!MN$42*MP$8)),"")</f>
        <v>#VALUE!</v>
      </c>
      <c r="MQ152" s="99" t="e">
        <f>IF(SUM(MQ$522:MQ$523)=0,IF(OR(MQ147="",MQ147=0)=TRUE,"",MQ147*MQ$7/('[7]Param-Production'!MO$42*MQ$8)),"")</f>
        <v>#VALUE!</v>
      </c>
      <c r="MR152" s="99" t="e">
        <f>IF(SUM(MR$522:MR$523)=0,IF(OR(MR147="",MR147=0)=TRUE,"",MR147*MR$7/('[7]Param-Production'!MP$42*MR$8)),"")</f>
        <v>#VALUE!</v>
      </c>
      <c r="MS152" s="99" t="e">
        <f>IF(SUM(MS$522:MS$523)=0,IF(OR(MS147="",MS147=0)=TRUE,"",MS147*MS$7/('[7]Param-Production'!MQ$42*MS$8)),"")</f>
        <v>#VALUE!</v>
      </c>
      <c r="MT152" s="99" t="e">
        <f>IF(SUM(MT$522:MT$523)=0,IF(OR(MT147="",MT147=0)=TRUE,"",MT147*MT$7/('[7]Param-Production'!MR$42*MT$8)),"")</f>
        <v>#VALUE!</v>
      </c>
      <c r="MU152" s="99" t="e">
        <f>IF(SUM(MU$522:MU$523)=0,IF(OR(MU147="",MU147=0)=TRUE,"",MU147*MU$7/('[7]Param-Production'!MS$42*MU$8)),"")</f>
        <v>#VALUE!</v>
      </c>
      <c r="MV152" s="99" t="e">
        <f>IF(SUM(MV$522:MV$523)=0,IF(OR(MV147="",MV147=0)=TRUE,"",MV147*MV$7/('[7]Param-Production'!MT$42*MV$8)),"")</f>
        <v>#VALUE!</v>
      </c>
      <c r="MW152" s="99" t="e">
        <f>IF(SUM(MW$522:MW$523)=0,IF(OR(MW147="",MW147=0)=TRUE,"",MW147*MW$7/('[7]Param-Production'!MU$42*MW$8)),"")</f>
        <v>#VALUE!</v>
      </c>
      <c r="MX152" s="99" t="e">
        <f>IF(SUM(MX$522:MX$523)=0,IF(OR(MX147="",MX147=0)=TRUE,"",MX147*MX$7/('[7]Param-Production'!MV$42*MX$8)),"")</f>
        <v>#VALUE!</v>
      </c>
      <c r="MY152" s="99" t="e">
        <f>IF(SUM(MY$522:MY$523)=0,IF(OR(MY147="",MY147=0)=TRUE,"",MY147*MY$7/('[7]Param-Production'!MW$42*MY$8)),"")</f>
        <v>#VALUE!</v>
      </c>
      <c r="MZ152" s="99" t="e">
        <f>IF(SUM(MZ$522:MZ$523)=0,IF(OR(MZ147="",MZ147=0)=TRUE,"",MZ147*MZ$7/('[7]Param-Production'!MX$42*MZ$8)),"")</f>
        <v>#VALUE!</v>
      </c>
      <c r="NA152" s="99" t="e">
        <f>IF(SUM(NA$522:NA$523)=0,IF(OR(NA147="",NA147=0)=TRUE,"",NA147*NA$7/('[7]Param-Production'!MY$42*NA$8)),"")</f>
        <v>#VALUE!</v>
      </c>
      <c r="NB152" s="99" t="e">
        <f>IF(SUM(NB$522:NB$523)=0,IF(OR(NB147="",NB147=0)=TRUE,"",NB147*NB$7/('[7]Param-Production'!MZ$42*NB$8)),"")</f>
        <v>#VALUE!</v>
      </c>
      <c r="NC152" s="99" t="e">
        <f>IF(SUM(NC$522:NC$523)=0,IF(OR(NC147="",NC147=0)=TRUE,"",NC147*NC$7/('[7]Param-Production'!NA$42*NC$8)),"")</f>
        <v>#VALUE!</v>
      </c>
      <c r="ND152" s="99" t="e">
        <f>IF(SUM(ND$522:ND$523)=0,IF(OR(ND147="",ND147=0)=TRUE,"",ND147*ND$7/('[7]Param-Production'!NB$42*ND$8)),"")</f>
        <v>#VALUE!</v>
      </c>
      <c r="NE152" s="99" t="e">
        <f>IF(SUM(NE$522:NE$523)=0,IF(OR(NE147="",NE147=0)=TRUE,"",NE147*NE$7/('[7]Param-Production'!NC$42*NE$8)),"")</f>
        <v>#VALUE!</v>
      </c>
      <c r="NF152" s="99" t="e">
        <f>IF(SUM(NF$522:NF$523)=0,IF(OR(NF147="",NF147=0)=TRUE,"",NF147*NF$7/('[7]Param-Production'!ND$42*NF$8)),"")</f>
        <v>#VALUE!</v>
      </c>
      <c r="NG152" s="99" t="e">
        <f>IF(SUM(NG$522:NG$523)=0,IF(OR(NG147="",NG147=0)=TRUE,"",NG147*NG$7/('[7]Param-Production'!NE$42*NG$8)),"")</f>
        <v>#VALUE!</v>
      </c>
      <c r="NH152" s="99" t="e">
        <f>IF(SUM(NH$522:NH$523)=0,IF(OR(NH147="",NH147=0)=TRUE,"",NH147*NH$7/('[7]Param-Production'!NF$42*NH$8)),"")</f>
        <v>#VALUE!</v>
      </c>
      <c r="NI152" s="99" t="e">
        <f>IF(SUM(NI$522:NI$523)=0,IF(OR(NI147="",NI147=0)=TRUE,"",NI147*NI$7/('[7]Param-Production'!NG$42*NI$8)),"")</f>
        <v>#VALUE!</v>
      </c>
      <c r="NJ152" s="99" t="e">
        <f>IF(SUM(NJ$522:NJ$523)=0,IF(OR(NJ147="",NJ147=0)=TRUE,"",NJ147*NJ$7/('[7]Param-Production'!NH$42*NJ$8)),"")</f>
        <v>#VALUE!</v>
      </c>
      <c r="NK152" s="99" t="e">
        <f>IF(SUM(NK$522:NK$523)=0,IF(OR(NK147="",NK147=0)=TRUE,"",NK147*NK$7/('[7]Param-Production'!NI$42*NK$8)),"")</f>
        <v>#VALUE!</v>
      </c>
      <c r="NL152" s="99" t="e">
        <f>IF(SUM(NL$522:NL$523)=0,IF(OR(NL147="",NL147=0)=TRUE,"",NL147*NL$7/('[7]Param-Production'!NJ$42*NL$8)),"")</f>
        <v>#VALUE!</v>
      </c>
      <c r="NM152" s="99" t="e">
        <f>IF(SUM(NM$522:NM$523)=0,IF(OR(NM147="",NM147=0)=TRUE,"",NM147*NM$7/('[7]Param-Production'!NK$42*NM$8)),"")</f>
        <v>#VALUE!</v>
      </c>
      <c r="NN152" s="99" t="e">
        <f>IF(SUM(NN$522:NN$523)=0,IF(OR(NN147="",NN147=0)=TRUE,"",NN147*NN$7/('[7]Param-Production'!NL$42*NN$8)),"")</f>
        <v>#VALUE!</v>
      </c>
      <c r="NO152" s="99" t="e">
        <f>IF(SUM(NO$522:NO$523)=0,IF(OR(NO147="",NO147=0)=TRUE,"",NO147*NO$7/('[7]Param-Production'!NM$42*NO$8)),"")</f>
        <v>#VALUE!</v>
      </c>
      <c r="NP152" s="99" t="e">
        <f>IF(SUM(NP$522:NP$523)=0,IF(OR(NP147="",NP147=0)=TRUE,"",NP147*NP$7/('[7]Param-Production'!NN$42*NP$8)),"")</f>
        <v>#VALUE!</v>
      </c>
      <c r="NQ152" s="99" t="e">
        <f>IF(SUM(NQ$522:NQ$523)=0,IF(OR(NQ147="",NQ147=0)=TRUE,"",NQ147*NQ$7/('[7]Param-Production'!NO$42*NQ$8)),"")</f>
        <v>#VALUE!</v>
      </c>
      <c r="NR152" s="99" t="e">
        <f>IF(SUM(NR$522:NR$523)=0,IF(OR(NR147="",NR147=0)=TRUE,"",NR147*NR$7/('[7]Param-Production'!NP$42*NR$8)),"")</f>
        <v>#VALUE!</v>
      </c>
      <c r="NS152" s="99" t="e">
        <f>IF(SUM(NS$522:NS$523)=0,IF(OR(NS147="",NS147=0)=TRUE,"",NS147*NS$7/('[7]Param-Production'!NQ$42*NS$8)),"")</f>
        <v>#VALUE!</v>
      </c>
      <c r="NT152" s="99" t="e">
        <f>IF(SUM(NT$522:NT$523)=0,IF(OR(NT147="",NT147=0)=TRUE,"",NT147*NT$7/('[7]Param-Production'!NR$42*NT$8)),"")</f>
        <v>#VALUE!</v>
      </c>
      <c r="NU152" s="99" t="e">
        <f>IF(SUM(NU$522:NU$523)=0,IF(OR(NU147="",NU147=0)=TRUE,"",NU147*NU$7/('[7]Param-Production'!NS$42*NU$8)),"")</f>
        <v>#VALUE!</v>
      </c>
      <c r="NV152" s="99" t="e">
        <f>IF(SUM(NV$522:NV$523)=0,IF(OR(NV147="",NV147=0)=TRUE,"",NV147*NV$7/('[7]Param-Production'!NT$42*NV$8)),"")</f>
        <v>#VALUE!</v>
      </c>
      <c r="NW152" s="99" t="e">
        <f>IF(SUM(NW$522:NW$523)=0,IF(OR(NW147="",NW147=0)=TRUE,"",NW147*NW$7/('[7]Param-Production'!NU$42*NW$8)),"")</f>
        <v>#VALUE!</v>
      </c>
      <c r="NX152" s="99" t="e">
        <f>IF(SUM(NX$522:NX$523)=0,IF(OR(NX147="",NX147=0)=TRUE,"",NX147*NX$7/('[7]Param-Production'!NV$42*NX$8)),"")</f>
        <v>#VALUE!</v>
      </c>
      <c r="NY152" s="99" t="e">
        <f>IF(SUM(NY$522:NY$523)=0,IF(OR(NY147="",NY147=0)=TRUE,"",NY147*NY$7/('[7]Param-Production'!NW$42*NY$8)),"")</f>
        <v>#VALUE!</v>
      </c>
      <c r="NZ152" s="99" t="e">
        <f>IF(SUM(NZ$522:NZ$523)=0,IF(OR(NZ147="",NZ147=0)=TRUE,"",NZ147*NZ$7/('[7]Param-Production'!NX$42*NZ$8)),"")</f>
        <v>#VALUE!</v>
      </c>
      <c r="OA152" s="99" t="e">
        <f>IF(SUM(OA$522:OA$523)=0,IF(OR(OA147="",OA147=0)=TRUE,"",OA147*OA$7/('[7]Param-Production'!NY$42*OA$8)),"")</f>
        <v>#VALUE!</v>
      </c>
      <c r="OB152" s="99" t="e">
        <f>IF(SUM(OB$522:OB$523)=0,IF(OR(OB147="",OB147=0)=TRUE,"",OB147*OB$7/('[7]Param-Production'!NZ$42*OB$8)),"")</f>
        <v>#VALUE!</v>
      </c>
      <c r="OC152" s="99" t="e">
        <f>IF(SUM(OC$522:OC$523)=0,IF(OR(OC147="",OC147=0)=TRUE,"",OC147*OC$7/('[7]Param-Production'!OA$42*OC$8)),"")</f>
        <v>#VALUE!</v>
      </c>
      <c r="OD152" s="99" t="e">
        <f>IF(SUM(OD$522:OD$523)=0,IF(OR(OD147="",OD147=0)=TRUE,"",OD147*OD$7/('[7]Param-Production'!OB$42*OD$8)),"")</f>
        <v>#VALUE!</v>
      </c>
      <c r="OE152" s="99" t="e">
        <f>IF(SUM(OE$522:OE$523)=0,IF(OR(OE147="",OE147=0)=TRUE,"",OE147*OE$7/('[7]Param-Production'!OC$42*OE$8)),"")</f>
        <v>#VALUE!</v>
      </c>
      <c r="OF152" s="99" t="e">
        <f>IF(SUM(OF$522:OF$523)=0,IF(OR(OF147="",OF147=0)=TRUE,"",OF147*OF$7/('[7]Param-Production'!OD$42*OF$8)),"")</f>
        <v>#VALUE!</v>
      </c>
      <c r="OG152" s="99" t="e">
        <f>IF(SUM(OG$522:OG$523)=0,IF(OR(OG147="",OG147=0)=TRUE,"",OG147*OG$7/('[7]Param-Production'!OE$42*OG$8)),"")</f>
        <v>#VALUE!</v>
      </c>
      <c r="OH152" s="99" t="e">
        <f>IF(SUM(OH$522:OH$523)=0,IF(OR(OH147="",OH147=0)=TRUE,"",OH147*OH$7/('[7]Param-Production'!OF$42*OH$8)),"")</f>
        <v>#VALUE!</v>
      </c>
      <c r="OI152" s="99" t="e">
        <f>IF(SUM(OI$522:OI$523)=0,IF(OR(OI147="",OI147=0)=TRUE,"",OI147*OI$7/('[7]Param-Production'!OG$42*OI$8)),"")</f>
        <v>#VALUE!</v>
      </c>
      <c r="OJ152" s="99" t="e">
        <f>IF(SUM(OJ$522:OJ$523)=0,IF(OR(OJ147="",OJ147=0)=TRUE,"",OJ147*OJ$7/('[7]Param-Production'!OH$42*OJ$8)),"")</f>
        <v>#VALUE!</v>
      </c>
      <c r="OK152" s="99" t="e">
        <f>IF(SUM(OK$522:OK$523)=0,IF(OR(OK147="",OK147=0)=TRUE,"",OK147*OK$7/('[7]Param-Production'!OI$42*OK$8)),"")</f>
        <v>#VALUE!</v>
      </c>
      <c r="OL152" s="99" t="e">
        <f>IF(SUM(OL$522:OL$523)=0,IF(OR(OL147="",OL147=0)=TRUE,"",OL147*OL$7/('[7]Param-Production'!OJ$42*OL$8)),"")</f>
        <v>#VALUE!</v>
      </c>
      <c r="OM152" s="99" t="e">
        <f>IF(SUM(OM$522:OM$523)=0,IF(OR(OM147="",OM147=0)=TRUE,"",OM147*OM$7/('[7]Param-Production'!OK$42*OM$8)),"")</f>
        <v>#VALUE!</v>
      </c>
      <c r="ON152" s="99" t="e">
        <f>IF(SUM(ON$522:ON$523)=0,IF(OR(ON147="",ON147=0)=TRUE,"",ON147*ON$7/('[7]Param-Production'!OL$42*ON$8)),"")</f>
        <v>#VALUE!</v>
      </c>
      <c r="OO152" s="99" t="e">
        <f>IF(SUM(OO$522:OO$523)=0,IF(OR(OO147="",OO147=0)=TRUE,"",OO147*OO$7/('[7]Param-Production'!OM$42*OO$8)),"")</f>
        <v>#VALUE!</v>
      </c>
      <c r="OP152" s="99" t="e">
        <f>IF(SUM(OP$522:OP$523)=0,IF(OR(OP147="",OP147=0)=TRUE,"",OP147*OP$7/('[7]Param-Production'!ON$42*OP$8)),"")</f>
        <v>#VALUE!</v>
      </c>
      <c r="OQ152" s="99" t="e">
        <f>IF(SUM(OQ$522:OQ$523)=0,IF(OR(OQ147="",OQ147=0)=TRUE,"",OQ147*OQ$7/('[7]Param-Production'!OO$42*OQ$8)),"")</f>
        <v>#VALUE!</v>
      </c>
      <c r="OR152" s="99" t="e">
        <f>IF(SUM(OR$522:OR$523)=0,IF(OR(OR147="",OR147=0)=TRUE,"",OR147*OR$7/('[7]Param-Production'!OP$42*OR$8)),"")</f>
        <v>#VALUE!</v>
      </c>
      <c r="OS152" s="99" t="e">
        <f>IF(SUM(OS$522:OS$523)=0,IF(OR(OS147="",OS147=0)=TRUE,"",OS147*OS$7/('[7]Param-Production'!OQ$42*OS$8)),"")</f>
        <v>#VALUE!</v>
      </c>
      <c r="OT152" s="99" t="e">
        <f>IF(SUM(OT$522:OT$523)=0,IF(OR(OT147="",OT147=0)=TRUE,"",OT147*OT$7/('[7]Param-Production'!OR$42*OT$8)),"")</f>
        <v>#VALUE!</v>
      </c>
      <c r="OU152" s="99" t="e">
        <f>IF(SUM(OU$522:OU$523)=0,IF(OR(OU147="",OU147=0)=TRUE,"",OU147*OU$7/('[7]Param-Production'!OS$42*OU$8)),"")</f>
        <v>#VALUE!</v>
      </c>
      <c r="OV152" s="99" t="e">
        <f>IF(SUM(OV$522:OV$523)=0,IF(OR(OV147="",OV147=0)=TRUE,"",OV147*OV$7/('[7]Param-Production'!OT$42*OV$8)),"")</f>
        <v>#VALUE!</v>
      </c>
      <c r="OW152" s="99" t="e">
        <f>IF(SUM(OW$522:OW$523)=0,IF(OR(OW147="",OW147=0)=TRUE,"",OW147*OW$7/('[7]Param-Production'!OU$42*OW$8)),"")</f>
        <v>#VALUE!</v>
      </c>
      <c r="OX152" s="99" t="e">
        <f>IF(SUM(OX$522:OX$523)=0,IF(OR(OX147="",OX147=0)=TRUE,"",OX147*OX$7/('[7]Param-Production'!OV$42*OX$8)),"")</f>
        <v>#VALUE!</v>
      </c>
      <c r="OY152" s="99" t="e">
        <f>IF(SUM(OY$522:OY$523)=0,IF(OR(OY147="",OY147=0)=TRUE,"",OY147*OY$7/('[7]Param-Production'!OW$42*OY$8)),"")</f>
        <v>#VALUE!</v>
      </c>
      <c r="OZ152" s="99" t="e">
        <f>IF(SUM(OZ$522:OZ$523)=0,IF(OR(OZ147="",OZ147=0)=TRUE,"",OZ147*OZ$7/('[7]Param-Production'!OX$42*OZ$8)),"")</f>
        <v>#VALUE!</v>
      </c>
      <c r="PA152" s="99" t="e">
        <f>IF(SUM(PA$522:PA$523)=0,IF(OR(PA147="",PA147=0)=TRUE,"",PA147*PA$7/('[7]Param-Production'!OY$42*PA$8)),"")</f>
        <v>#VALUE!</v>
      </c>
      <c r="PB152" s="99" t="e">
        <f>IF(SUM(PB$522:PB$523)=0,IF(OR(PB147="",PB147=0)=TRUE,"",PB147*PB$7/('[7]Param-Production'!OZ$42*PB$8)),"")</f>
        <v>#VALUE!</v>
      </c>
      <c r="PC152" s="99" t="e">
        <f>IF(SUM(PC$522:PC$523)=0,IF(OR(PC147="",PC147=0)=TRUE,"",PC147*PC$7/('[7]Param-Production'!PA$42*PC$8)),"")</f>
        <v>#VALUE!</v>
      </c>
      <c r="PD152" s="99" t="e">
        <f>IF(SUM(PD$522:PD$523)=0,IF(OR(PD147="",PD147=0)=TRUE,"",PD147*PD$7/('[7]Param-Production'!PB$42*PD$8)),"")</f>
        <v>#VALUE!</v>
      </c>
      <c r="PE152" s="99" t="e">
        <f>IF(SUM(PE$522:PE$523)=0,IF(OR(PE147="",PE147=0)=TRUE,"",PE147*PE$7/('[7]Param-Production'!PC$42*PE$8)),"")</f>
        <v>#VALUE!</v>
      </c>
      <c r="PF152" s="99" t="e">
        <f>IF(SUM(PF$522:PF$523)=0,IF(OR(PF147="",PF147=0)=TRUE,"",PF147*PF$7/('[7]Param-Production'!PD$42*PF$8)),"")</f>
        <v>#VALUE!</v>
      </c>
      <c r="PG152" s="99" t="e">
        <f>IF(SUM(PG$522:PG$523)=0,IF(OR(PG147="",PG147=0)=TRUE,"",PG147*PG$7/('[7]Param-Production'!PE$42*PG$8)),"")</f>
        <v>#VALUE!</v>
      </c>
      <c r="PH152" s="99" t="e">
        <f>IF(SUM(PH$522:PH$523)=0,IF(OR(PH147="",PH147=0)=TRUE,"",PH147*PH$7/('[7]Param-Production'!PF$42*PH$8)),"")</f>
        <v>#VALUE!</v>
      </c>
      <c r="PI152" s="99" t="e">
        <f>IF(SUM(PI$522:PI$523)=0,IF(OR(PI147="",PI147=0)=TRUE,"",PI147*PI$7/('[7]Param-Production'!PG$42*PI$8)),"")</f>
        <v>#VALUE!</v>
      </c>
      <c r="PJ152" s="99" t="e">
        <f>IF(SUM(PJ$522:PJ$523)=0,IF(OR(PJ147="",PJ147=0)=TRUE,"",PJ147*PJ$7/('[7]Param-Production'!PH$42*PJ$8)),"")</f>
        <v>#VALUE!</v>
      </c>
      <c r="PK152" s="99" t="e">
        <f>IF(SUM(PK$522:PK$523)=0,IF(OR(PK147="",PK147=0)=TRUE,"",PK147*PK$7/('[7]Param-Production'!PI$42*PK$8)),"")</f>
        <v>#VALUE!</v>
      </c>
      <c r="PL152" s="99" t="e">
        <f>IF(SUM(PL$522:PL$523)=0,IF(OR(PL147="",PL147=0)=TRUE,"",PL147*PL$7/('[7]Param-Production'!PJ$42*PL$8)),"")</f>
        <v>#VALUE!</v>
      </c>
      <c r="PM152" s="99" t="e">
        <f>IF(SUM(PM$522:PM$523)=0,IF(OR(PM147="",PM147=0)=TRUE,"",PM147*PM$7/('[7]Param-Production'!PK$42*PM$8)),"")</f>
        <v>#VALUE!</v>
      </c>
      <c r="PN152" s="99" t="e">
        <f>IF(SUM(PN$522:PN$523)=0,IF(OR(PN147="",PN147=0)=TRUE,"",PN147*PN$7/('[7]Param-Production'!PL$42*PN$8)),"")</f>
        <v>#VALUE!</v>
      </c>
      <c r="PO152" s="99" t="e">
        <f>IF(SUM(PO$522:PO$523)=0,IF(OR(PO147="",PO147=0)=TRUE,"",PO147*PO$7/('[7]Param-Production'!PM$42*PO$8)),"")</f>
        <v>#VALUE!</v>
      </c>
      <c r="PP152" s="99" t="e">
        <f>IF(SUM(PP$522:PP$523)=0,IF(OR(PP147="",PP147=0)=TRUE,"",PP147*PP$7/('[7]Param-Production'!PN$42*PP$8)),"")</f>
        <v>#VALUE!</v>
      </c>
      <c r="PQ152" s="99" t="e">
        <f>IF(SUM(PQ$522:PQ$523)=0,IF(OR(PQ147="",PQ147=0)=TRUE,"",PQ147*PQ$7/('[7]Param-Production'!PO$42*PQ$8)),"")</f>
        <v>#VALUE!</v>
      </c>
      <c r="PR152" s="99" t="e">
        <f>IF(SUM(PR$522:PR$523)=0,IF(OR(PR147="",PR147=0)=TRUE,"",PR147*PR$7/('[7]Param-Production'!PP$42*PR$8)),"")</f>
        <v>#VALUE!</v>
      </c>
      <c r="PS152" s="99" t="e">
        <f>IF(SUM(PS$522:PS$523)=0,IF(OR(PS147="",PS147=0)=TRUE,"",PS147*PS$7/('[7]Param-Production'!PQ$42*PS$8)),"")</f>
        <v>#VALUE!</v>
      </c>
      <c r="PT152" s="99" t="e">
        <f>IF(SUM(PT$522:PT$523)=0,IF(OR(PT147="",PT147=0)=TRUE,"",PT147*PT$7/('[7]Param-Production'!PR$42*PT$8)),"")</f>
        <v>#VALUE!</v>
      </c>
      <c r="PU152" s="99" t="e">
        <f>IF(SUM(PU$522:PU$523)=0,IF(OR(PU147="",PU147=0)=TRUE,"",PU147*PU$7/('[7]Param-Production'!PS$42*PU$8)),"")</f>
        <v>#VALUE!</v>
      </c>
      <c r="PV152" s="99" t="e">
        <f>IF(SUM(PV$522:PV$523)=0,IF(OR(PV147="",PV147=0)=TRUE,"",PV147*PV$7/('[7]Param-Production'!PT$42*PV$8)),"")</f>
        <v>#VALUE!</v>
      </c>
      <c r="PW152" s="99" t="e">
        <f>IF(SUM(PW$522:PW$523)=0,IF(OR(PW147="",PW147=0)=TRUE,"",PW147*PW$7/('[7]Param-Production'!PU$42*PW$8)),"")</f>
        <v>#VALUE!</v>
      </c>
      <c r="PX152" s="99" t="e">
        <f>IF(SUM(PX$522:PX$523)=0,IF(OR(PX147="",PX147=0)=TRUE,"",PX147*PX$7/('[7]Param-Production'!PV$42*PX$8)),"")</f>
        <v>#VALUE!</v>
      </c>
      <c r="PY152" s="99" t="e">
        <f>IF(SUM(PY$522:PY$523)=0,IF(OR(PY147="",PY147=0)=TRUE,"",PY147*PY$7/('[7]Param-Production'!PW$42*PY$8)),"")</f>
        <v>#VALUE!</v>
      </c>
      <c r="PZ152" s="99" t="e">
        <f>IF(SUM(PZ$522:PZ$523)=0,IF(OR(PZ147="",PZ147=0)=TRUE,"",PZ147*PZ$7/('[7]Param-Production'!PX$42*PZ$8)),"")</f>
        <v>#VALUE!</v>
      </c>
      <c r="QA152" s="99" t="e">
        <f>IF(SUM(QA$522:QA$523)=0,IF(OR(QA147="",QA147=0)=TRUE,"",QA147*QA$7/('[7]Param-Production'!PY$42*QA$8)),"")</f>
        <v>#VALUE!</v>
      </c>
      <c r="QB152" s="99" t="e">
        <f>IF(SUM(QB$522:QB$523)=0,IF(OR(QB147="",QB147=0)=TRUE,"",QB147*QB$7/('[7]Param-Production'!PZ$42*QB$8)),"")</f>
        <v>#VALUE!</v>
      </c>
      <c r="QC152" s="99" t="e">
        <f>IF(SUM(QC$522:QC$523)=0,IF(OR(QC147="",QC147=0)=TRUE,"",QC147*QC$7/('[7]Param-Production'!QA$42*QC$8)),"")</f>
        <v>#VALUE!</v>
      </c>
      <c r="QD152" s="99" t="e">
        <f>IF(SUM(QD$522:QD$523)=0,IF(OR(QD147="",QD147=0)=TRUE,"",QD147*QD$7/('[7]Param-Production'!QB$42*QD$8)),"")</f>
        <v>#VALUE!</v>
      </c>
      <c r="QE152" s="99" t="e">
        <f>IF(SUM(QE$522:QE$523)=0,IF(OR(QE147="",QE147=0)=TRUE,"",QE147*QE$7/('[7]Param-Production'!QC$42*QE$8)),"")</f>
        <v>#VALUE!</v>
      </c>
      <c r="QF152" s="99" t="e">
        <f>IF(SUM(QF$522:QF$523)=0,IF(OR(QF147="",QF147=0)=TRUE,"",QF147*QF$7/('[7]Param-Production'!QD$42*QF$8)),"")</f>
        <v>#VALUE!</v>
      </c>
      <c r="QG152" s="99" t="e">
        <f>IF(SUM(QG$522:QG$523)=0,IF(OR(QG147="",QG147=0)=TRUE,"",QG147*QG$7/('[7]Param-Production'!QE$42*QG$8)),"")</f>
        <v>#VALUE!</v>
      </c>
      <c r="QH152" s="99" t="e">
        <f>IF(SUM(QH$522:QH$523)=0,IF(OR(QH147="",QH147=0)=TRUE,"",QH147*QH$7/('[7]Param-Production'!QF$42*QH$8)),"")</f>
        <v>#VALUE!</v>
      </c>
      <c r="QI152" s="99" t="e">
        <f>IF(SUM(QI$522:QI$523)=0,IF(OR(QI147="",QI147=0)=TRUE,"",QI147*QI$7/('[7]Param-Production'!QG$42*QI$8)),"")</f>
        <v>#VALUE!</v>
      </c>
      <c r="QJ152" s="99" t="e">
        <f>IF(SUM(QJ$522:QJ$523)=0,IF(OR(QJ147="",QJ147=0)=TRUE,"",QJ147*QJ$7/('[7]Param-Production'!QH$42*QJ$8)),"")</f>
        <v>#VALUE!</v>
      </c>
      <c r="QK152" s="99" t="e">
        <f>IF(SUM(QK$522:QK$523)=0,IF(OR(QK147="",QK147=0)=TRUE,"",QK147*QK$7/('[7]Param-Production'!QI$42*QK$8)),"")</f>
        <v>#VALUE!</v>
      </c>
      <c r="QL152" s="99" t="e">
        <f>IF(SUM(QL$522:QL$523)=0,IF(OR(QL147="",QL147=0)=TRUE,"",QL147*QL$7/('[7]Param-Production'!QJ$42*QL$8)),"")</f>
        <v>#VALUE!</v>
      </c>
      <c r="QM152" s="99" t="e">
        <f>IF(SUM(QM$522:QM$523)=0,IF(OR(QM147="",QM147=0)=TRUE,"",QM147*QM$7/('[7]Param-Production'!QK$42*QM$8)),"")</f>
        <v>#VALUE!</v>
      </c>
      <c r="QN152" s="99" t="e">
        <f>IF(SUM(QN$522:QN$523)=0,IF(OR(QN147="",QN147=0)=TRUE,"",QN147*QN$7/('[7]Param-Production'!QL$42*QN$8)),"")</f>
        <v>#VALUE!</v>
      </c>
      <c r="QO152" s="99" t="e">
        <f>IF(SUM(QO$522:QO$523)=0,IF(OR(QO147="",QO147=0)=TRUE,"",QO147*QO$7/('[7]Param-Production'!QM$42*QO$8)),"")</f>
        <v>#VALUE!</v>
      </c>
      <c r="QP152" s="99" t="e">
        <f>IF(SUM(QP$522:QP$523)=0,IF(OR(QP147="",QP147=0)=TRUE,"",QP147*QP$7/('[7]Param-Production'!QN$42*QP$8)),"")</f>
        <v>#VALUE!</v>
      </c>
      <c r="QQ152" s="99" t="e">
        <f>IF(SUM(QQ$522:QQ$523)=0,IF(OR(QQ147="",QQ147=0)=TRUE,"",QQ147*QQ$7/('[7]Param-Production'!QO$42*QQ$8)),"")</f>
        <v>#VALUE!</v>
      </c>
      <c r="QR152" s="99" t="e">
        <f>IF(SUM(QR$522:QR$523)=0,IF(OR(QR147="",QR147=0)=TRUE,"",QR147*QR$7/('[7]Param-Production'!QP$42*QR$8)),"")</f>
        <v>#VALUE!</v>
      </c>
      <c r="QS152" s="99" t="e">
        <f>IF(SUM(QS$522:QS$523)=0,IF(OR(QS147="",QS147=0)=TRUE,"",QS147*QS$7/('[7]Param-Production'!QQ$42*QS$8)),"")</f>
        <v>#VALUE!</v>
      </c>
      <c r="QT152" s="99" t="e">
        <f>IF(SUM(QT$522:QT$523)=0,IF(OR(QT147="",QT147=0)=TRUE,"",QT147*QT$7/('[7]Param-Production'!QR$42*QT$8)),"")</f>
        <v>#VALUE!</v>
      </c>
      <c r="QU152" s="99" t="e">
        <f>IF(SUM(QU$522:QU$523)=0,IF(OR(QU147="",QU147=0)=TRUE,"",QU147*QU$7/('[7]Param-Production'!QS$42*QU$8)),"")</f>
        <v>#VALUE!</v>
      </c>
      <c r="QV152" s="99" t="e">
        <f>IF(SUM(QV$522:QV$523)=0,IF(OR(QV147="",QV147=0)=TRUE,"",QV147*QV$7/('[7]Param-Production'!QT$42*QV$8)),"")</f>
        <v>#VALUE!</v>
      </c>
      <c r="QW152" s="99" t="e">
        <f>IF(SUM(QW$522:QW$523)=0,IF(OR(QW147="",QW147=0)=TRUE,"",QW147*QW$7/('[7]Param-Production'!QU$42*QW$8)),"")</f>
        <v>#VALUE!</v>
      </c>
      <c r="QX152" s="99" t="e">
        <f>IF(SUM(QX$522:QX$523)=0,IF(OR(QX147="",QX147=0)=TRUE,"",QX147*QX$7/('[7]Param-Production'!QV$42*QX$8)),"")</f>
        <v>#VALUE!</v>
      </c>
      <c r="QY152" s="99" t="e">
        <f>IF(SUM(QY$522:QY$523)=0,IF(OR(QY147="",QY147=0)=TRUE,"",QY147*QY$7/('[7]Param-Production'!QW$42*QY$8)),"")</f>
        <v>#VALUE!</v>
      </c>
      <c r="QZ152" s="99" t="e">
        <f>IF(SUM(QZ$522:QZ$523)=0,IF(OR(QZ147="",QZ147=0)=TRUE,"",QZ147*QZ$7/('[7]Param-Production'!QX$42*QZ$8)),"")</f>
        <v>#VALUE!</v>
      </c>
      <c r="RA152" s="99" t="e">
        <f>IF(SUM(RA$522:RA$523)=0,IF(OR(RA147="",RA147=0)=TRUE,"",RA147*RA$7/('[7]Param-Production'!QY$42*RA$8)),"")</f>
        <v>#VALUE!</v>
      </c>
      <c r="RB152" s="99" t="e">
        <f>IF(SUM(RB$522:RB$523)=0,IF(OR(RB147="",RB147=0)=TRUE,"",RB147*RB$7/('[7]Param-Production'!QZ$42*RB$8)),"")</f>
        <v>#VALUE!</v>
      </c>
      <c r="RC152" s="99" t="e">
        <f>IF(SUM(RC$522:RC$523)=0,IF(OR(RC147="",RC147=0)=TRUE,"",RC147*RC$7/('[7]Param-Production'!RA$42*RC$8)),"")</f>
        <v>#VALUE!</v>
      </c>
      <c r="RD152" s="99" t="e">
        <f>IF(SUM(RD$522:RD$523)=0,IF(OR(RD147="",RD147=0)=TRUE,"",RD147*RD$7/('[7]Param-Production'!RB$42*RD$8)),"")</f>
        <v>#VALUE!</v>
      </c>
      <c r="RE152" s="99" t="e">
        <f>IF(SUM(RE$522:RE$523)=0,IF(OR(RE147="",RE147=0)=TRUE,"",RE147*RE$7/('[7]Param-Production'!RC$42*RE$8)),"")</f>
        <v>#VALUE!</v>
      </c>
      <c r="RF152" s="99" t="e">
        <f>IF(SUM(RF$522:RF$523)=0,IF(OR(RF147="",RF147=0)=TRUE,"",RF147*RF$7/('[7]Param-Production'!RD$42*RF$8)),"")</f>
        <v>#VALUE!</v>
      </c>
      <c r="RG152" s="99" t="e">
        <f>IF(SUM(RG$522:RG$523)=0,IF(OR(RG147="",RG147=0)=TRUE,"",RG147*RG$7/('[7]Param-Production'!RE$42*RG$8)),"")</f>
        <v>#VALUE!</v>
      </c>
      <c r="RH152" s="99" t="e">
        <f>IF(SUM(RH$522:RH$523)=0,IF(OR(RH147="",RH147=0)=TRUE,"",RH147*RH$7/('[7]Param-Production'!RF$42*RH$8)),"")</f>
        <v>#VALUE!</v>
      </c>
      <c r="RI152" s="99" t="e">
        <f>IF(SUM(RI$522:RI$523)=0,IF(OR(RI147="",RI147=0)=TRUE,"",RI147*RI$7/('[7]Param-Production'!RG$42*RI$8)),"")</f>
        <v>#VALUE!</v>
      </c>
      <c r="RJ152" s="99" t="e">
        <f>IF(SUM(RJ$522:RJ$523)=0,IF(OR(RJ147="",RJ147=0)=TRUE,"",RJ147*RJ$7/('[7]Param-Production'!RH$42*RJ$8)),"")</f>
        <v>#VALUE!</v>
      </c>
      <c r="RK152" s="99" t="e">
        <f>IF(SUM(RK$522:RK$523)=0,IF(OR(RK147="",RK147=0)=TRUE,"",RK147*RK$7/('[7]Param-Production'!RI$42*RK$8)),"")</f>
        <v>#VALUE!</v>
      </c>
      <c r="RL152" s="99" t="e">
        <f>IF(SUM(RL$522:RL$523)=0,IF(OR(RL147="",RL147=0)=TRUE,"",RL147*RL$7/('[7]Param-Production'!RJ$42*RL$8)),"")</f>
        <v>#VALUE!</v>
      </c>
      <c r="RM152" s="99" t="str">
        <f>IF(SUM(RM$522:RM$523)=0,IF(OR(RM147="",RM147=0)=TRUE,"",RM147*RM$7/('[7]Param-Production'!RK$42*RM$8)),"")</f>
        <v/>
      </c>
      <c r="RN152" s="99" t="str">
        <f>IF(SUM(RN$522:RN$523)=0,IF(OR(RN147="",RN147=0)=TRUE,"",RN147*RN$7/('[7]Param-Production'!RL$42*RN$8)),"")</f>
        <v/>
      </c>
      <c r="RO152" s="99" t="str">
        <f>IF(SUM(RO$522:RO$523)=0,IF(OR(RO147="",RO147=0)=TRUE,"",RO147*RO$7/('[7]Param-Production'!RM$42*RO$8)),"")</f>
        <v/>
      </c>
      <c r="RP152" s="99" t="str">
        <f>IF(SUM(RP$522:RP$523)=0,IF(OR(RP147="",RP147=0)=TRUE,"",RP147*RP$7/('[7]Param-Production'!RN$42*RP$8)),"")</f>
        <v/>
      </c>
      <c r="RQ152" s="99" t="str">
        <f>IF(SUM(RQ$522:RQ$523)=0,IF(OR(RQ147="",RQ147=0)=TRUE,"",RQ147*RQ$7/('[7]Param-Production'!RO$42*RQ$8)),"")</f>
        <v/>
      </c>
    </row>
    <row r="153" spans="4:485" s="39" customFormat="1">
      <c r="D153" s="88"/>
      <c r="F153" s="88"/>
      <c r="G153" s="88"/>
      <c r="H153" s="88"/>
      <c r="I153" s="88"/>
      <c r="S153" s="98" t="s">
        <v>2120</v>
      </c>
      <c r="T153" s="99" t="e">
        <f>IF(SUM(T$522:T$523)=0,IF(OR(T148="",T148=0)=TRUE,"",T148*T$7/('[7]Param-Production'!R$42*T$8)),"")</f>
        <v>#VALUE!</v>
      </c>
      <c r="U153" s="99" t="e">
        <f>IF(SUM(U$522:U$523)=0,IF(OR(U148="",U148=0)=TRUE,"",U148*U$7/('[7]Param-Production'!S$42*U$8)),"")</f>
        <v>#VALUE!</v>
      </c>
      <c r="V153" s="99" t="e">
        <f>IF(SUM(V$522:V$523)=0,IF(OR(V148="",V148=0)=TRUE,"",V148*V$7/('[7]Param-Production'!T$42*V$8)),"")</f>
        <v>#VALUE!</v>
      </c>
      <c r="W153" s="99" t="e">
        <f>IF(SUM(W$522:W$523)=0,IF(OR(W148="",W148=0)=TRUE,"",W148*W$7/('[7]Param-Production'!U$42*W$8)),"")</f>
        <v>#VALUE!</v>
      </c>
      <c r="X153" s="99" t="e">
        <f>IF(SUM(X$522:X$523)=0,IF(OR(X148="",X148=0)=TRUE,"",X148*X$7/('[7]Param-Production'!V$42*X$8)),"")</f>
        <v>#VALUE!</v>
      </c>
      <c r="Y153" s="99" t="e">
        <f>IF(SUM(Y$522:Y$523)=0,IF(OR(Y148="",Y148=0)=TRUE,"",Y148*Y$7/('[7]Param-Production'!W$42*Y$8)),"")</f>
        <v>#VALUE!</v>
      </c>
      <c r="Z153" s="99" t="e">
        <f>IF(SUM(Z$522:Z$523)=0,IF(OR(Z148="",Z148=0)=TRUE,"",Z148*Z$7/('[7]Param-Production'!X$42*Z$8)),"")</f>
        <v>#VALUE!</v>
      </c>
      <c r="AA153" s="99" t="e">
        <f>IF(SUM(AA$522:AA$523)=0,IF(OR(AA148="",AA148=0)=TRUE,"",AA148*AA$7/('[7]Param-Production'!Y$42*AA$8)),"")</f>
        <v>#VALUE!</v>
      </c>
      <c r="AB153" s="99" t="e">
        <f>IF(SUM(AB$522:AB$523)=0,IF(OR(AB148="",AB148=0)=TRUE,"",AB148*AB$7/('[7]Param-Production'!Z$42*AB$8)),"")</f>
        <v>#VALUE!</v>
      </c>
      <c r="AC153" s="99" t="e">
        <f>IF(SUM(AC$522:AC$523)=0,IF(OR(AC148="",AC148=0)=TRUE,"",AC148*AC$7/('[7]Param-Production'!AA$42*AC$8)),"")</f>
        <v>#VALUE!</v>
      </c>
      <c r="AD153" s="99" t="e">
        <f>IF(SUM(AD$522:AD$523)=0,IF(OR(AD148="",AD148=0)=TRUE,"",AD148*AD$7/('[7]Param-Production'!AB$42*AD$8)),"")</f>
        <v>#VALUE!</v>
      </c>
      <c r="AE153" s="99" t="e">
        <f>IF(SUM(AE$522:AE$523)=0,IF(OR(AE148="",AE148=0)=TRUE,"",AE148*AE$7/('[7]Param-Production'!AC$42*AE$8)),"")</f>
        <v>#VALUE!</v>
      </c>
      <c r="AF153" s="99" t="e">
        <f>IF(SUM(AF$522:AF$523)=0,IF(OR(AF148="",AF148=0)=TRUE,"",AF148*AF$7/('[7]Param-Production'!AD$42*AF$8)),"")</f>
        <v>#VALUE!</v>
      </c>
      <c r="AG153" s="99" t="e">
        <f>IF(SUM(AG$522:AG$523)=0,IF(OR(AG148="",AG148=0)=TRUE,"",AG148*AG$7/('[7]Param-Production'!AE$42*AG$8)),"")</f>
        <v>#VALUE!</v>
      </c>
      <c r="AH153" s="99" t="e">
        <f>IF(SUM(AH$522:AH$523)=0,IF(OR(AH148="",AH148=0)=TRUE,"",AH148*AH$7/('[7]Param-Production'!AF$42*AH$8)),"")</f>
        <v>#VALUE!</v>
      </c>
      <c r="AI153" s="99" t="e">
        <f>IF(SUM(AI$522:AI$523)=0,IF(OR(AI148="",AI148=0)=TRUE,"",AI148*AI$7/('[7]Param-Production'!AG$42*AI$8)),"")</f>
        <v>#VALUE!</v>
      </c>
      <c r="AJ153" s="99" t="e">
        <f>IF(SUM(AJ$522:AJ$523)=0,IF(OR(AJ148="",AJ148=0)=TRUE,"",AJ148*AJ$7/('[7]Param-Production'!AH$42*AJ$8)),"")</f>
        <v>#VALUE!</v>
      </c>
      <c r="AK153" s="99" t="e">
        <f>IF(SUM(AK$522:AK$523)=0,IF(OR(AK148="",AK148=0)=TRUE,"",AK148*AK$7/('[7]Param-Production'!AI$42*AK$8)),"")</f>
        <v>#VALUE!</v>
      </c>
      <c r="AL153" s="99" t="e">
        <f>IF(SUM(AL$522:AL$523)=0,IF(OR(AL148="",AL148=0)=TRUE,"",AL148*AL$7/('[7]Param-Production'!AJ$42*AL$8)),"")</f>
        <v>#VALUE!</v>
      </c>
      <c r="AM153" s="99" t="e">
        <f>IF(SUM(AM$522:AM$523)=0,IF(OR(AM148="",AM148=0)=TRUE,"",AM148*AM$7/('[7]Param-Production'!AK$42*AM$8)),"")</f>
        <v>#VALUE!</v>
      </c>
      <c r="AN153" s="99" t="e">
        <f>IF(SUM(AN$522:AN$523)=0,IF(OR(AN148="",AN148=0)=TRUE,"",AN148*AN$7/('[7]Param-Production'!AL$42*AN$8)),"")</f>
        <v>#VALUE!</v>
      </c>
      <c r="AO153" s="99" t="e">
        <f>IF(SUM(AO$522:AO$523)=0,IF(OR(AO148="",AO148=0)=TRUE,"",AO148*AO$7/('[7]Param-Production'!AM$42*AO$8)),"")</f>
        <v>#VALUE!</v>
      </c>
      <c r="AP153" s="99" t="e">
        <f>IF(SUM(AP$522:AP$523)=0,IF(OR(AP148="",AP148=0)=TRUE,"",AP148*AP$7/('[7]Param-Production'!AN$42*AP$8)),"")</f>
        <v>#VALUE!</v>
      </c>
      <c r="AQ153" s="99" t="e">
        <f>IF(SUM(AQ$522:AQ$523)=0,IF(OR(AQ148="",AQ148=0)=TRUE,"",AQ148*AQ$7/('[7]Param-Production'!AO$42*AQ$8)),"")</f>
        <v>#VALUE!</v>
      </c>
      <c r="AR153" s="99" t="e">
        <f>IF(SUM(AR$522:AR$523)=0,IF(OR(AR148="",AR148=0)=TRUE,"",AR148*AR$7/('[7]Param-Production'!AP$42*AR$8)),"")</f>
        <v>#VALUE!</v>
      </c>
      <c r="AS153" s="99" t="e">
        <f>IF(SUM(AS$522:AS$523)=0,IF(OR(AS148="",AS148=0)=TRUE,"",AS148*AS$7/('[7]Param-Production'!AQ$42*AS$8)),"")</f>
        <v>#VALUE!</v>
      </c>
      <c r="AT153" s="99" t="e">
        <f>IF(SUM(AT$522:AT$523)=0,IF(OR(AT148="",AT148=0)=TRUE,"",AT148*AT$7/('[7]Param-Production'!AR$42*AT$8)),"")</f>
        <v>#VALUE!</v>
      </c>
      <c r="AU153" s="99" t="e">
        <f>IF(SUM(AU$522:AU$523)=0,IF(OR(AU148="",AU148=0)=TRUE,"",AU148*AU$7/('[7]Param-Production'!AS$42*AU$8)),"")</f>
        <v>#VALUE!</v>
      </c>
      <c r="AV153" s="99" t="e">
        <f>IF(SUM(AV$522:AV$523)=0,IF(OR(AV148="",AV148=0)=TRUE,"",AV148*AV$7/('[7]Param-Production'!AT$42*AV$8)),"")</f>
        <v>#VALUE!</v>
      </c>
      <c r="AW153" s="99" t="e">
        <f>IF(SUM(AW$522:AW$523)=0,IF(OR(AW148="",AW148=0)=TRUE,"",AW148*AW$7/('[7]Param-Production'!AU$42*AW$8)),"")</f>
        <v>#VALUE!</v>
      </c>
      <c r="AX153" s="99" t="e">
        <f>IF(SUM(AX$522:AX$523)=0,IF(OR(AX148="",AX148=0)=TRUE,"",AX148*AX$7/('[7]Param-Production'!AV$42*AX$8)),"")</f>
        <v>#VALUE!</v>
      </c>
      <c r="AY153" s="99" t="e">
        <f>IF(SUM(AY$522:AY$523)=0,IF(OR(AY148="",AY148=0)=TRUE,"",AY148*AY$7/('[7]Param-Production'!AW$42*AY$8)),"")</f>
        <v>#VALUE!</v>
      </c>
      <c r="AZ153" s="99" t="e">
        <f>IF(SUM(AZ$522:AZ$523)=0,IF(OR(AZ148="",AZ148=0)=TRUE,"",AZ148*AZ$7/('[7]Param-Production'!AX$42*AZ$8)),"")</f>
        <v>#VALUE!</v>
      </c>
      <c r="BA153" s="99" t="e">
        <f>IF(SUM(BA$522:BA$523)=0,IF(OR(BA148="",BA148=0)=TRUE,"",BA148*BA$7/('[7]Param-Production'!AY$42*BA$8)),"")</f>
        <v>#VALUE!</v>
      </c>
      <c r="BB153" s="99" t="e">
        <f>IF(SUM(BB$522:BB$523)=0,IF(OR(BB148="",BB148=0)=TRUE,"",BB148*BB$7/('[7]Param-Production'!AZ$42*BB$8)),"")</f>
        <v>#VALUE!</v>
      </c>
      <c r="BC153" s="99" t="e">
        <f>IF(SUM(BC$522:BC$523)=0,IF(OR(BC148="",BC148=0)=TRUE,"",BC148*BC$7/('[7]Param-Production'!BA$42*BC$8)),"")</f>
        <v>#VALUE!</v>
      </c>
      <c r="BD153" s="99" t="e">
        <f>IF(SUM(BD$522:BD$523)=0,IF(OR(BD148="",BD148=0)=TRUE,"",BD148*BD$7/('[7]Param-Production'!BB$42*BD$8)),"")</f>
        <v>#VALUE!</v>
      </c>
      <c r="BE153" s="99" t="e">
        <f>IF(SUM(BE$522:BE$523)=0,IF(OR(BE148="",BE148=0)=TRUE,"",BE148*BE$7/('[7]Param-Production'!BC$42*BE$8)),"")</f>
        <v>#VALUE!</v>
      </c>
      <c r="BF153" s="99" t="e">
        <f>IF(SUM(BF$522:BF$523)=0,IF(OR(BF148="",BF148=0)=TRUE,"",BF148*BF$7/('[7]Param-Production'!BD$42*BF$8)),"")</f>
        <v>#VALUE!</v>
      </c>
      <c r="BG153" s="99" t="e">
        <f>IF(SUM(BG$522:BG$523)=0,IF(OR(BG148="",BG148=0)=TRUE,"",BG148*BG$7/('[7]Param-Production'!BE$42*BG$8)),"")</f>
        <v>#VALUE!</v>
      </c>
      <c r="BH153" s="99" t="e">
        <f>IF(SUM(BH$522:BH$523)=0,IF(OR(BH148="",BH148=0)=TRUE,"",BH148*BH$7/('[7]Param-Production'!BF$42*BH$8)),"")</f>
        <v>#VALUE!</v>
      </c>
      <c r="BI153" s="99" t="e">
        <f>IF(SUM(BI$522:BI$523)=0,IF(OR(BI148="",BI148=0)=TRUE,"",BI148*BI$7/('[7]Param-Production'!BG$42*BI$8)),"")</f>
        <v>#VALUE!</v>
      </c>
      <c r="BJ153" s="99" t="e">
        <f>IF(SUM(BJ$522:BJ$523)=0,IF(OR(BJ148="",BJ148=0)=TRUE,"",BJ148*BJ$7/('[7]Param-Production'!BH$42*BJ$8)),"")</f>
        <v>#VALUE!</v>
      </c>
      <c r="BK153" s="99" t="e">
        <f>IF(SUM(BK$522:BK$523)=0,IF(OR(BK148="",BK148=0)=TRUE,"",BK148*BK$7/('[7]Param-Production'!BI$42*BK$8)),"")</f>
        <v>#VALUE!</v>
      </c>
      <c r="BL153" s="99" t="e">
        <f>IF(SUM(BL$522:BL$523)=0,IF(OR(BL148="",BL148=0)=TRUE,"",BL148*BL$7/('[7]Param-Production'!BJ$42*BL$8)),"")</f>
        <v>#VALUE!</v>
      </c>
      <c r="BM153" s="99" t="e">
        <f>IF(SUM(BM$522:BM$523)=0,IF(OR(BM148="",BM148=0)=TRUE,"",BM148*BM$7/('[7]Param-Production'!BK$42*BM$8)),"")</f>
        <v>#VALUE!</v>
      </c>
      <c r="BN153" s="99" t="e">
        <f>IF(SUM(BN$522:BN$523)=0,IF(OR(BN148="",BN148=0)=TRUE,"",BN148*BN$7/('[7]Param-Production'!BL$42*BN$8)),"")</f>
        <v>#VALUE!</v>
      </c>
      <c r="BO153" s="99" t="e">
        <f>IF(SUM(BO$522:BO$523)=0,IF(OR(BO148="",BO148=0)=TRUE,"",BO148*BO$7/('[7]Param-Production'!BM$42*BO$8)),"")</f>
        <v>#VALUE!</v>
      </c>
      <c r="BP153" s="99" t="e">
        <f>IF(SUM(BP$522:BP$523)=0,IF(OR(BP148="",BP148=0)=TRUE,"",BP148*BP$7/('[7]Param-Production'!BN$42*BP$8)),"")</f>
        <v>#VALUE!</v>
      </c>
      <c r="BQ153" s="99" t="e">
        <f>IF(SUM(BQ$522:BQ$523)=0,IF(OR(BQ148="",BQ148=0)=TRUE,"",BQ148*BQ$7/('[7]Param-Production'!BO$42*BQ$8)),"")</f>
        <v>#VALUE!</v>
      </c>
      <c r="BR153" s="99" t="e">
        <f>IF(SUM(BR$522:BR$523)=0,IF(OR(BR148="",BR148=0)=TRUE,"",BR148*BR$7/('[7]Param-Production'!BP$42*BR$8)),"")</f>
        <v>#VALUE!</v>
      </c>
      <c r="BS153" s="99" t="e">
        <f>IF(SUM(BS$522:BS$523)=0,IF(OR(BS148="",BS148=0)=TRUE,"",BS148*BS$7/('[7]Param-Production'!BQ$42*BS$8)),"")</f>
        <v>#VALUE!</v>
      </c>
      <c r="BT153" s="99" t="e">
        <f>IF(SUM(BT$522:BT$523)=0,IF(OR(BT148="",BT148=0)=TRUE,"",BT148*BT$7/('[7]Param-Production'!BR$42*BT$8)),"")</f>
        <v>#VALUE!</v>
      </c>
      <c r="BU153" s="99" t="e">
        <f>IF(SUM(BU$522:BU$523)=0,IF(OR(BU148="",BU148=0)=TRUE,"",BU148*BU$7/('[7]Param-Production'!BS$42*BU$8)),"")</f>
        <v>#VALUE!</v>
      </c>
      <c r="BV153" s="99" t="e">
        <f>IF(SUM(BV$522:BV$523)=0,IF(OR(BV148="",BV148=0)=TRUE,"",BV148*BV$7/('[7]Param-Production'!BT$42*BV$8)),"")</f>
        <v>#VALUE!</v>
      </c>
      <c r="BW153" s="99" t="e">
        <f>IF(SUM(BW$522:BW$523)=0,IF(OR(BW148="",BW148=0)=TRUE,"",BW148*BW$7/('[7]Param-Production'!BU$42*BW$8)),"")</f>
        <v>#VALUE!</v>
      </c>
      <c r="BX153" s="99" t="e">
        <f>IF(SUM(BX$522:BX$523)=0,IF(OR(BX148="",BX148=0)=TRUE,"",BX148*BX$7/('[7]Param-Production'!BV$42*BX$8)),"")</f>
        <v>#VALUE!</v>
      </c>
      <c r="BY153" s="99" t="e">
        <f>IF(SUM(BY$522:BY$523)=0,IF(OR(BY148="",BY148=0)=TRUE,"",BY148*BY$7/('[7]Param-Production'!BW$42*BY$8)),"")</f>
        <v>#VALUE!</v>
      </c>
      <c r="BZ153" s="99" t="e">
        <f>IF(SUM(BZ$522:BZ$523)=0,IF(OR(BZ148="",BZ148=0)=TRUE,"",BZ148*BZ$7/('[7]Param-Production'!BX$42*BZ$8)),"")</f>
        <v>#VALUE!</v>
      </c>
      <c r="CA153" s="99" t="e">
        <f>IF(SUM(CA$522:CA$523)=0,IF(OR(CA148="",CA148=0)=TRUE,"",CA148*CA$7/('[7]Param-Production'!BY$42*CA$8)),"")</f>
        <v>#VALUE!</v>
      </c>
      <c r="CB153" s="99" t="e">
        <f>IF(SUM(CB$522:CB$523)=0,IF(OR(CB148="",CB148=0)=TRUE,"",CB148*CB$7/('[7]Param-Production'!BZ$42*CB$8)),"")</f>
        <v>#VALUE!</v>
      </c>
      <c r="CC153" s="99" t="e">
        <f>IF(SUM(CC$522:CC$523)=0,IF(OR(CC148="",CC148=0)=TRUE,"",CC148*CC$7/('[7]Param-Production'!CA$42*CC$8)),"")</f>
        <v>#VALUE!</v>
      </c>
      <c r="CD153" s="99" t="e">
        <f>IF(SUM(CD$522:CD$523)=0,IF(OR(CD148="",CD148=0)=TRUE,"",CD148*CD$7/('[7]Param-Production'!CB$42*CD$8)),"")</f>
        <v>#VALUE!</v>
      </c>
      <c r="CE153" s="99" t="e">
        <f>IF(SUM(CE$522:CE$523)=0,IF(OR(CE148="",CE148=0)=TRUE,"",CE148*CE$7/('[7]Param-Production'!CC$42*CE$8)),"")</f>
        <v>#VALUE!</v>
      </c>
      <c r="CF153" s="99" t="e">
        <f>IF(SUM(CF$522:CF$523)=0,IF(OR(CF148="",CF148=0)=TRUE,"",CF148*CF$7/('[7]Param-Production'!CD$42*CF$8)),"")</f>
        <v>#VALUE!</v>
      </c>
      <c r="CG153" s="99" t="e">
        <f>IF(SUM(CG$522:CG$523)=0,IF(OR(CG148="",CG148=0)=TRUE,"",CG148*CG$7/('[7]Param-Production'!CE$42*CG$8)),"")</f>
        <v>#VALUE!</v>
      </c>
      <c r="CH153" s="99" t="e">
        <f>IF(SUM(CH$522:CH$523)=0,IF(OR(CH148="",CH148=0)=TRUE,"",CH148*CH$7/('[7]Param-Production'!CF$42*CH$8)),"")</f>
        <v>#VALUE!</v>
      </c>
      <c r="CI153" s="99" t="e">
        <f>IF(SUM(CI$522:CI$523)=0,IF(OR(CI148="",CI148=0)=TRUE,"",CI148*CI$7/('[7]Param-Production'!CG$42*CI$8)),"")</f>
        <v>#VALUE!</v>
      </c>
      <c r="CJ153" s="99" t="e">
        <f>IF(SUM(CJ$522:CJ$523)=0,IF(OR(CJ148="",CJ148=0)=TRUE,"",CJ148*CJ$7/('[7]Param-Production'!CH$42*CJ$8)),"")</f>
        <v>#VALUE!</v>
      </c>
      <c r="CK153" s="99" t="e">
        <f>IF(SUM(CK$522:CK$523)=0,IF(OR(CK148="",CK148=0)=TRUE,"",CK148*CK$7/('[7]Param-Production'!CI$42*CK$8)),"")</f>
        <v>#VALUE!</v>
      </c>
      <c r="CL153" s="99" t="e">
        <f>IF(SUM(CL$522:CL$523)=0,IF(OR(CL148="",CL148=0)=TRUE,"",CL148*CL$7/('[7]Param-Production'!CJ$42*CL$8)),"")</f>
        <v>#VALUE!</v>
      </c>
      <c r="CM153" s="99" t="e">
        <f>IF(SUM(CM$522:CM$523)=0,IF(OR(CM148="",CM148=0)=TRUE,"",CM148*CM$7/('[7]Param-Production'!CK$42*CM$8)),"")</f>
        <v>#VALUE!</v>
      </c>
      <c r="CN153" s="99" t="e">
        <f>IF(SUM(CN$522:CN$523)=0,IF(OR(CN148="",CN148=0)=TRUE,"",CN148*CN$7/('[7]Param-Production'!CL$42*CN$8)),"")</f>
        <v>#VALUE!</v>
      </c>
      <c r="CO153" s="99" t="e">
        <f>IF(SUM(CO$522:CO$523)=0,IF(OR(CO148="",CO148=0)=TRUE,"",CO148*CO$7/('[7]Param-Production'!CM$42*CO$8)),"")</f>
        <v>#VALUE!</v>
      </c>
      <c r="CP153" s="99" t="e">
        <f>IF(SUM(CP$522:CP$523)=0,IF(OR(CP148="",CP148=0)=TRUE,"",CP148*CP$7/('[7]Param-Production'!CN$42*CP$8)),"")</f>
        <v>#VALUE!</v>
      </c>
      <c r="CQ153" s="99" t="e">
        <f>IF(SUM(CQ$522:CQ$523)=0,IF(OR(CQ148="",CQ148=0)=TRUE,"",CQ148*CQ$7/('[7]Param-Production'!CO$42*CQ$8)),"")</f>
        <v>#VALUE!</v>
      </c>
      <c r="CR153" s="99" t="e">
        <f>IF(SUM(CR$522:CR$523)=0,IF(OR(CR148="",CR148=0)=TRUE,"",CR148*CR$7/('[7]Param-Production'!CP$42*CR$8)),"")</f>
        <v>#VALUE!</v>
      </c>
      <c r="CS153" s="99" t="e">
        <f>IF(SUM(CS$522:CS$523)=0,IF(OR(CS148="",CS148=0)=TRUE,"",CS148*CS$7/('[7]Param-Production'!CQ$42*CS$8)),"")</f>
        <v>#VALUE!</v>
      </c>
      <c r="CT153" s="99" t="e">
        <f>IF(SUM(CT$522:CT$523)=0,IF(OR(CT148="",CT148=0)=TRUE,"",CT148*CT$7/('[7]Param-Production'!CR$42*CT$8)),"")</f>
        <v>#VALUE!</v>
      </c>
      <c r="CU153" s="99" t="e">
        <f>IF(SUM(CU$522:CU$523)=0,IF(OR(CU148="",CU148=0)=TRUE,"",CU148*CU$7/('[7]Param-Production'!CS$42*CU$8)),"")</f>
        <v>#VALUE!</v>
      </c>
      <c r="CV153" s="99" t="e">
        <f>IF(SUM(CV$522:CV$523)=0,IF(OR(CV148="",CV148=0)=TRUE,"",CV148*CV$7/('[7]Param-Production'!CT$42*CV$8)),"")</f>
        <v>#VALUE!</v>
      </c>
      <c r="CW153" s="99" t="e">
        <f>IF(SUM(CW$522:CW$523)=0,IF(OR(CW148="",CW148=0)=TRUE,"",CW148*CW$7/('[7]Param-Production'!CU$42*CW$8)),"")</f>
        <v>#VALUE!</v>
      </c>
      <c r="CX153" s="99" t="e">
        <f>IF(SUM(CX$522:CX$523)=0,IF(OR(CX148="",CX148=0)=TRUE,"",CX148*CX$7/('[7]Param-Production'!CV$42*CX$8)),"")</f>
        <v>#VALUE!</v>
      </c>
      <c r="CY153" s="99" t="e">
        <f>IF(SUM(CY$522:CY$523)=0,IF(OR(CY148="",CY148=0)=TRUE,"",CY148*CY$7/('[7]Param-Production'!CW$42*CY$8)),"")</f>
        <v>#VALUE!</v>
      </c>
      <c r="CZ153" s="99" t="e">
        <f>IF(SUM(CZ$522:CZ$523)=0,IF(OR(CZ148="",CZ148=0)=TRUE,"",CZ148*CZ$7/('[7]Param-Production'!CX$42*CZ$8)),"")</f>
        <v>#VALUE!</v>
      </c>
      <c r="DA153" s="99" t="e">
        <f>IF(SUM(DA$522:DA$523)=0,IF(OR(DA148="",DA148=0)=TRUE,"",DA148*DA$7/('[7]Param-Production'!CY$42*DA$8)),"")</f>
        <v>#VALUE!</v>
      </c>
      <c r="DB153" s="99" t="e">
        <f>IF(SUM(DB$522:DB$523)=0,IF(OR(DB148="",DB148=0)=TRUE,"",DB148*DB$7/('[7]Param-Production'!CZ$42*DB$8)),"")</f>
        <v>#VALUE!</v>
      </c>
      <c r="DC153" s="99" t="e">
        <f>IF(SUM(DC$522:DC$523)=0,IF(OR(DC148="",DC148=0)=TRUE,"",DC148*DC$7/('[7]Param-Production'!DA$42*DC$8)),"")</f>
        <v>#VALUE!</v>
      </c>
      <c r="DD153" s="99" t="e">
        <f>IF(SUM(DD$522:DD$523)=0,IF(OR(DD148="",DD148=0)=TRUE,"",DD148*DD$7/('[7]Param-Production'!DB$42*DD$8)),"")</f>
        <v>#VALUE!</v>
      </c>
      <c r="DE153" s="99" t="e">
        <f>IF(SUM(DE$522:DE$523)=0,IF(OR(DE148="",DE148=0)=TRUE,"",DE148*DE$7/('[7]Param-Production'!DC$42*DE$8)),"")</f>
        <v>#VALUE!</v>
      </c>
      <c r="DF153" s="99" t="e">
        <f>IF(SUM(DF$522:DF$523)=0,IF(OR(DF148="",DF148=0)=TRUE,"",DF148*DF$7/('[7]Param-Production'!DD$42*DF$8)),"")</f>
        <v>#VALUE!</v>
      </c>
      <c r="DG153" s="99" t="e">
        <f>IF(SUM(DG$522:DG$523)=0,IF(OR(DG148="",DG148=0)=TRUE,"",DG148*DG$7/('[7]Param-Production'!DE$42*DG$8)),"")</f>
        <v>#VALUE!</v>
      </c>
      <c r="DH153" s="99" t="e">
        <f>IF(SUM(DH$522:DH$523)=0,IF(OR(DH148="",DH148=0)=TRUE,"",DH148*DH$7/('[7]Param-Production'!DF$42*DH$8)),"")</f>
        <v>#VALUE!</v>
      </c>
      <c r="DI153" s="99" t="e">
        <f>IF(SUM(DI$522:DI$523)=0,IF(OR(DI148="",DI148=0)=TRUE,"",DI148*DI$7/('[7]Param-Production'!DG$42*DI$8)),"")</f>
        <v>#VALUE!</v>
      </c>
      <c r="DJ153" s="99" t="e">
        <f>IF(SUM(DJ$522:DJ$523)=0,IF(OR(DJ148="",DJ148=0)=TRUE,"",DJ148*DJ$7/('[7]Param-Production'!DH$42*DJ$8)),"")</f>
        <v>#VALUE!</v>
      </c>
      <c r="DK153" s="99" t="e">
        <f>IF(SUM(DK$522:DK$523)=0,IF(OR(DK148="",DK148=0)=TRUE,"",DK148*DK$7/('[7]Param-Production'!DI$42*DK$8)),"")</f>
        <v>#VALUE!</v>
      </c>
      <c r="DL153" s="99" t="e">
        <f>IF(SUM(DL$522:DL$523)=0,IF(OR(DL148="",DL148=0)=TRUE,"",DL148*DL$7/('[7]Param-Production'!DJ$42*DL$8)),"")</f>
        <v>#VALUE!</v>
      </c>
      <c r="DM153" s="99" t="e">
        <f>IF(SUM(DM$522:DM$523)=0,IF(OR(DM148="",DM148=0)=TRUE,"",DM148*DM$7/('[7]Param-Production'!DK$42*DM$8)),"")</f>
        <v>#VALUE!</v>
      </c>
      <c r="DN153" s="99" t="e">
        <f>IF(SUM(DN$522:DN$523)=0,IF(OR(DN148="",DN148=0)=TRUE,"",DN148*DN$7/('[7]Param-Production'!DL$42*DN$8)),"")</f>
        <v>#VALUE!</v>
      </c>
      <c r="DO153" s="99" t="e">
        <f>IF(SUM(DO$522:DO$523)=0,IF(OR(DO148="",DO148=0)=TRUE,"",DO148*DO$7/('[7]Param-Production'!DM$42*DO$8)),"")</f>
        <v>#VALUE!</v>
      </c>
      <c r="DP153" s="99" t="e">
        <f>IF(SUM(DP$522:DP$523)=0,IF(OR(DP148="",DP148=0)=TRUE,"",DP148*DP$7/('[7]Param-Production'!DN$42*DP$8)),"")</f>
        <v>#VALUE!</v>
      </c>
      <c r="DQ153" s="99" t="e">
        <f>IF(SUM(DQ$522:DQ$523)=0,IF(OR(DQ148="",DQ148=0)=TRUE,"",DQ148*DQ$7/('[7]Param-Production'!DO$42*DQ$8)),"")</f>
        <v>#VALUE!</v>
      </c>
      <c r="DR153" s="99" t="e">
        <f>IF(SUM(DR$522:DR$523)=0,IF(OR(DR148="",DR148=0)=TRUE,"",DR148*DR$7/('[7]Param-Production'!DP$42*DR$8)),"")</f>
        <v>#VALUE!</v>
      </c>
      <c r="DS153" s="99" t="e">
        <f>IF(SUM(DS$522:DS$523)=0,IF(OR(DS148="",DS148=0)=TRUE,"",DS148*DS$7/('[7]Param-Production'!DQ$42*DS$8)),"")</f>
        <v>#VALUE!</v>
      </c>
      <c r="DT153" s="99" t="e">
        <f>IF(SUM(DT$522:DT$523)=0,IF(OR(DT148="",DT148=0)=TRUE,"",DT148*DT$7/('[7]Param-Production'!DR$42*DT$8)),"")</f>
        <v>#VALUE!</v>
      </c>
      <c r="DU153" s="99" t="e">
        <f>IF(SUM(DU$522:DU$523)=0,IF(OR(DU148="",DU148=0)=TRUE,"",DU148*DU$7/('[7]Param-Production'!DS$42*DU$8)),"")</f>
        <v>#VALUE!</v>
      </c>
      <c r="DV153" s="99" t="e">
        <f>IF(SUM(DV$522:DV$523)=0,IF(OR(DV148="",DV148=0)=TRUE,"",DV148*DV$7/('[7]Param-Production'!DT$42*DV$8)),"")</f>
        <v>#VALUE!</v>
      </c>
      <c r="DW153" s="99" t="e">
        <f>IF(SUM(DW$522:DW$523)=0,IF(OR(DW148="",DW148=0)=TRUE,"",DW148*DW$7/('[7]Param-Production'!DU$42*DW$8)),"")</f>
        <v>#VALUE!</v>
      </c>
      <c r="DX153" s="99" t="e">
        <f>IF(SUM(DX$522:DX$523)=0,IF(OR(DX148="",DX148=0)=TRUE,"",DX148*DX$7/('[7]Param-Production'!DV$42*DX$8)),"")</f>
        <v>#VALUE!</v>
      </c>
      <c r="DY153" s="99" t="e">
        <f>IF(SUM(DY$522:DY$523)=0,IF(OR(DY148="",DY148=0)=TRUE,"",DY148*DY$7/('[7]Param-Production'!DW$42*DY$8)),"")</f>
        <v>#VALUE!</v>
      </c>
      <c r="DZ153" s="99" t="e">
        <f>IF(SUM(DZ$522:DZ$523)=0,IF(OR(DZ148="",DZ148=0)=TRUE,"",DZ148*DZ$7/('[7]Param-Production'!DX$42*DZ$8)),"")</f>
        <v>#VALUE!</v>
      </c>
      <c r="EA153" s="99" t="e">
        <f>IF(SUM(EA$522:EA$523)=0,IF(OR(EA148="",EA148=0)=TRUE,"",EA148*EA$7/('[7]Param-Production'!DY$42*EA$8)),"")</f>
        <v>#VALUE!</v>
      </c>
      <c r="EB153" s="99" t="e">
        <f>IF(SUM(EB$522:EB$523)=0,IF(OR(EB148="",EB148=0)=TRUE,"",EB148*EB$7/('[7]Param-Production'!DZ$42*EB$8)),"")</f>
        <v>#VALUE!</v>
      </c>
      <c r="EC153" s="99" t="e">
        <f>IF(SUM(EC$522:EC$523)=0,IF(OR(EC148="",EC148=0)=TRUE,"",EC148*EC$7/('[7]Param-Production'!EA$42*EC$8)),"")</f>
        <v>#VALUE!</v>
      </c>
      <c r="ED153" s="99" t="e">
        <f>IF(SUM(ED$522:ED$523)=0,IF(OR(ED148="",ED148=0)=TRUE,"",ED148*ED$7/('[7]Param-Production'!EB$42*ED$8)),"")</f>
        <v>#VALUE!</v>
      </c>
      <c r="EE153" s="99" t="e">
        <f>IF(SUM(EE$522:EE$523)=0,IF(OR(EE148="",EE148=0)=TRUE,"",EE148*EE$7/('[7]Param-Production'!EC$42*EE$8)),"")</f>
        <v>#VALUE!</v>
      </c>
      <c r="EF153" s="99" t="e">
        <f>IF(SUM(EF$522:EF$523)=0,IF(OR(EF148="",EF148=0)=TRUE,"",EF148*EF$7/('[7]Param-Production'!ED$42*EF$8)),"")</f>
        <v>#VALUE!</v>
      </c>
      <c r="EG153" s="99" t="e">
        <f>IF(SUM(EG$522:EG$523)=0,IF(OR(EG148="",EG148=0)=TRUE,"",EG148*EG$7/('[7]Param-Production'!EE$42*EG$8)),"")</f>
        <v>#VALUE!</v>
      </c>
      <c r="EH153" s="99" t="e">
        <f>IF(SUM(EH$522:EH$523)=0,IF(OR(EH148="",EH148=0)=TRUE,"",EH148*EH$7/('[7]Param-Production'!EF$42*EH$8)),"")</f>
        <v>#VALUE!</v>
      </c>
      <c r="EI153" s="99" t="e">
        <f>IF(SUM(EI$522:EI$523)=0,IF(OR(EI148="",EI148=0)=TRUE,"",EI148*EI$7/('[7]Param-Production'!EG$42*EI$8)),"")</f>
        <v>#VALUE!</v>
      </c>
      <c r="EJ153" s="99" t="e">
        <f>IF(SUM(EJ$522:EJ$523)=0,IF(OR(EJ148="",EJ148=0)=TRUE,"",EJ148*EJ$7/('[7]Param-Production'!EH$42*EJ$8)),"")</f>
        <v>#VALUE!</v>
      </c>
      <c r="EK153" s="99" t="e">
        <f>IF(SUM(EK$522:EK$523)=0,IF(OR(EK148="",EK148=0)=TRUE,"",EK148*EK$7/('[7]Param-Production'!EI$42*EK$8)),"")</f>
        <v>#VALUE!</v>
      </c>
      <c r="EL153" s="99" t="e">
        <f>IF(SUM(EL$522:EL$523)=0,IF(OR(EL148="",EL148=0)=TRUE,"",EL148*EL$7/('[7]Param-Production'!EJ$42*EL$8)),"")</f>
        <v>#VALUE!</v>
      </c>
      <c r="EM153" s="99" t="e">
        <f>IF(SUM(EM$522:EM$523)=0,IF(OR(EM148="",EM148=0)=TRUE,"",EM148*EM$7/('[7]Param-Production'!EK$42*EM$8)),"")</f>
        <v>#VALUE!</v>
      </c>
      <c r="EN153" s="99" t="e">
        <f>IF(SUM(EN$522:EN$523)=0,IF(OR(EN148="",EN148=0)=TRUE,"",EN148*EN$7/('[7]Param-Production'!EL$42*EN$8)),"")</f>
        <v>#VALUE!</v>
      </c>
      <c r="EO153" s="99" t="e">
        <f>IF(SUM(EO$522:EO$523)=0,IF(OR(EO148="",EO148=0)=TRUE,"",EO148*EO$7/('[7]Param-Production'!EM$42*EO$8)),"")</f>
        <v>#VALUE!</v>
      </c>
      <c r="EP153" s="99" t="e">
        <f>IF(SUM(EP$522:EP$523)=0,IF(OR(EP148="",EP148=0)=TRUE,"",EP148*EP$7/('[7]Param-Production'!EN$42*EP$8)),"")</f>
        <v>#VALUE!</v>
      </c>
      <c r="EQ153" s="99" t="e">
        <f>IF(SUM(EQ$522:EQ$523)=0,IF(OR(EQ148="",EQ148=0)=TRUE,"",EQ148*EQ$7/('[7]Param-Production'!EO$42*EQ$8)),"")</f>
        <v>#VALUE!</v>
      </c>
      <c r="ER153" s="99" t="e">
        <f>IF(SUM(ER$522:ER$523)=0,IF(OR(ER148="",ER148=0)=TRUE,"",ER148*ER$7/('[7]Param-Production'!EP$42*ER$8)),"")</f>
        <v>#VALUE!</v>
      </c>
      <c r="ES153" s="99" t="e">
        <f>IF(SUM(ES$522:ES$523)=0,IF(OR(ES148="",ES148=0)=TRUE,"",ES148*ES$7/('[7]Param-Production'!EQ$42*ES$8)),"")</f>
        <v>#VALUE!</v>
      </c>
      <c r="ET153" s="99" t="e">
        <f>IF(SUM(ET$522:ET$523)=0,IF(OR(ET148="",ET148=0)=TRUE,"",ET148*ET$7/('[7]Param-Production'!ER$42*ET$8)),"")</f>
        <v>#VALUE!</v>
      </c>
      <c r="EU153" s="99" t="e">
        <f>IF(SUM(EU$522:EU$523)=0,IF(OR(EU148="",EU148=0)=TRUE,"",EU148*EU$7/('[7]Param-Production'!ES$42*EU$8)),"")</f>
        <v>#VALUE!</v>
      </c>
      <c r="EV153" s="99" t="e">
        <f>IF(SUM(EV$522:EV$523)=0,IF(OR(EV148="",EV148=0)=TRUE,"",EV148*EV$7/('[7]Param-Production'!ET$42*EV$8)),"")</f>
        <v>#VALUE!</v>
      </c>
      <c r="EW153" s="99" t="e">
        <f>IF(SUM(EW$522:EW$523)=0,IF(OR(EW148="",EW148=0)=TRUE,"",EW148*EW$7/('[7]Param-Production'!EU$42*EW$8)),"")</f>
        <v>#VALUE!</v>
      </c>
      <c r="EX153" s="99" t="e">
        <f>IF(SUM(EX$522:EX$523)=0,IF(OR(EX148="",EX148=0)=TRUE,"",EX148*EX$7/('[7]Param-Production'!EV$42*EX$8)),"")</f>
        <v>#VALUE!</v>
      </c>
      <c r="EY153" s="99" t="e">
        <f>IF(SUM(EY$522:EY$523)=0,IF(OR(EY148="",EY148=0)=TRUE,"",EY148*EY$7/('[7]Param-Production'!EW$42*EY$8)),"")</f>
        <v>#VALUE!</v>
      </c>
      <c r="EZ153" s="99" t="e">
        <f>IF(SUM(EZ$522:EZ$523)=0,IF(OR(EZ148="",EZ148=0)=TRUE,"",EZ148*EZ$7/('[7]Param-Production'!EX$42*EZ$8)),"")</f>
        <v>#VALUE!</v>
      </c>
      <c r="FA153" s="99" t="e">
        <f>IF(SUM(FA$522:FA$523)=0,IF(OR(FA148="",FA148=0)=TRUE,"",FA148*FA$7/('[7]Param-Production'!EY$42*FA$8)),"")</f>
        <v>#VALUE!</v>
      </c>
      <c r="FB153" s="99" t="e">
        <f>IF(SUM(FB$522:FB$523)=0,IF(OR(FB148="",FB148=0)=TRUE,"",FB148*FB$7/('[7]Param-Production'!EZ$42*FB$8)),"")</f>
        <v>#VALUE!</v>
      </c>
      <c r="FC153" s="99" t="e">
        <f>IF(SUM(FC$522:FC$523)=0,IF(OR(FC148="",FC148=0)=TRUE,"",FC148*FC$7/('[7]Param-Production'!FA$42*FC$8)),"")</f>
        <v>#VALUE!</v>
      </c>
      <c r="FD153" s="99" t="e">
        <f>IF(SUM(FD$522:FD$523)=0,IF(OR(FD148="",FD148=0)=TRUE,"",FD148*FD$7/('[7]Param-Production'!FB$42*FD$8)),"")</f>
        <v>#VALUE!</v>
      </c>
      <c r="FE153" s="99" t="e">
        <f>IF(SUM(FE$522:FE$523)=0,IF(OR(FE148="",FE148=0)=TRUE,"",FE148*FE$7/('[7]Param-Production'!FC$42*FE$8)),"")</f>
        <v>#VALUE!</v>
      </c>
      <c r="FF153" s="99" t="e">
        <f>IF(SUM(FF$522:FF$523)=0,IF(OR(FF148="",FF148=0)=TRUE,"",FF148*FF$7/('[7]Param-Production'!FD$42*FF$8)),"")</f>
        <v>#VALUE!</v>
      </c>
      <c r="FG153" s="99" t="e">
        <f>IF(SUM(FG$522:FG$523)=0,IF(OR(FG148="",FG148=0)=TRUE,"",FG148*FG$7/('[7]Param-Production'!FE$42*FG$8)),"")</f>
        <v>#VALUE!</v>
      </c>
      <c r="FH153" s="99" t="e">
        <f>IF(SUM(FH$522:FH$523)=0,IF(OR(FH148="",FH148=0)=TRUE,"",FH148*FH$7/('[7]Param-Production'!FF$42*FH$8)),"")</f>
        <v>#VALUE!</v>
      </c>
      <c r="FI153" s="99" t="e">
        <f>IF(SUM(FI$522:FI$523)=0,IF(OR(FI148="",FI148=0)=TRUE,"",FI148*FI$7/('[7]Param-Production'!FG$42*FI$8)),"")</f>
        <v>#VALUE!</v>
      </c>
      <c r="FJ153" s="99" t="e">
        <f>IF(SUM(FJ$522:FJ$523)=0,IF(OR(FJ148="",FJ148=0)=TRUE,"",FJ148*FJ$7/('[7]Param-Production'!FH$42*FJ$8)),"")</f>
        <v>#VALUE!</v>
      </c>
      <c r="FK153" s="99" t="e">
        <f>IF(SUM(FK$522:FK$523)=0,IF(OR(FK148="",FK148=0)=TRUE,"",FK148*FK$7/('[7]Param-Production'!FI$42*FK$8)),"")</f>
        <v>#VALUE!</v>
      </c>
      <c r="FL153" s="99" t="e">
        <f>IF(SUM(FL$522:FL$523)=0,IF(OR(FL148="",FL148=0)=TRUE,"",FL148*FL$7/('[7]Param-Production'!FJ$42*FL$8)),"")</f>
        <v>#VALUE!</v>
      </c>
      <c r="FM153" s="99" t="e">
        <f>IF(SUM(FM$522:FM$523)=0,IF(OR(FM148="",FM148=0)=TRUE,"",FM148*FM$7/('[7]Param-Production'!FK$42*FM$8)),"")</f>
        <v>#VALUE!</v>
      </c>
      <c r="FN153" s="99" t="e">
        <f>IF(SUM(FN$522:FN$523)=0,IF(OR(FN148="",FN148=0)=TRUE,"",FN148*FN$7/('[7]Param-Production'!FL$42*FN$8)),"")</f>
        <v>#VALUE!</v>
      </c>
      <c r="FO153" s="99" t="e">
        <f>IF(SUM(FO$522:FO$523)=0,IF(OR(FO148="",FO148=0)=TRUE,"",FO148*FO$7/('[7]Param-Production'!FM$42*FO$8)),"")</f>
        <v>#VALUE!</v>
      </c>
      <c r="FP153" s="99" t="e">
        <f>IF(SUM(FP$522:FP$523)=0,IF(OR(FP148="",FP148=0)=TRUE,"",FP148*FP$7/('[7]Param-Production'!FN$42*FP$8)),"")</f>
        <v>#VALUE!</v>
      </c>
      <c r="FQ153" s="99" t="e">
        <f>IF(SUM(FQ$522:FQ$523)=0,IF(OR(FQ148="",FQ148=0)=TRUE,"",FQ148*FQ$7/('[7]Param-Production'!FO$42*FQ$8)),"")</f>
        <v>#VALUE!</v>
      </c>
      <c r="FR153" s="99" t="e">
        <f>IF(SUM(FR$522:FR$523)=0,IF(OR(FR148="",FR148=0)=TRUE,"",FR148*FR$7/('[7]Param-Production'!FP$42*FR$8)),"")</f>
        <v>#VALUE!</v>
      </c>
      <c r="FS153" s="99" t="e">
        <f>IF(SUM(FS$522:FS$523)=0,IF(OR(FS148="",FS148=0)=TRUE,"",FS148*FS$7/('[7]Param-Production'!FQ$42*FS$8)),"")</f>
        <v>#VALUE!</v>
      </c>
      <c r="FT153" s="99" t="e">
        <f>IF(SUM(FT$522:FT$523)=0,IF(OR(FT148="",FT148=0)=TRUE,"",FT148*FT$7/('[7]Param-Production'!FR$42*FT$8)),"")</f>
        <v>#VALUE!</v>
      </c>
      <c r="FU153" s="99" t="e">
        <f>IF(SUM(FU$522:FU$523)=0,IF(OR(FU148="",FU148=0)=TRUE,"",FU148*FU$7/('[7]Param-Production'!FS$42*FU$8)),"")</f>
        <v>#VALUE!</v>
      </c>
      <c r="FV153" s="99" t="e">
        <f>IF(SUM(FV$522:FV$523)=0,IF(OR(FV148="",FV148=0)=TRUE,"",FV148*FV$7/('[7]Param-Production'!FT$42*FV$8)),"")</f>
        <v>#VALUE!</v>
      </c>
      <c r="FW153" s="99" t="e">
        <f>IF(SUM(FW$522:FW$523)=0,IF(OR(FW148="",FW148=0)=TRUE,"",FW148*FW$7/('[7]Param-Production'!FU$42*FW$8)),"")</f>
        <v>#VALUE!</v>
      </c>
      <c r="FX153" s="99" t="e">
        <f>IF(SUM(FX$522:FX$523)=0,IF(OR(FX148="",FX148=0)=TRUE,"",FX148*FX$7/('[7]Param-Production'!FV$42*FX$8)),"")</f>
        <v>#VALUE!</v>
      </c>
      <c r="FY153" s="99" t="e">
        <f>IF(SUM(FY$522:FY$523)=0,IF(OR(FY148="",FY148=0)=TRUE,"",FY148*FY$7/('[7]Param-Production'!FW$42*FY$8)),"")</f>
        <v>#VALUE!</v>
      </c>
      <c r="FZ153" s="99" t="e">
        <f>IF(SUM(FZ$522:FZ$523)=0,IF(OR(FZ148="",FZ148=0)=TRUE,"",FZ148*FZ$7/('[7]Param-Production'!FX$42*FZ$8)),"")</f>
        <v>#VALUE!</v>
      </c>
      <c r="GA153" s="99" t="e">
        <f>IF(SUM(GA$522:GA$523)=0,IF(OR(GA148="",GA148=0)=TRUE,"",GA148*GA$7/('[7]Param-Production'!FY$42*GA$8)),"")</f>
        <v>#VALUE!</v>
      </c>
      <c r="GB153" s="99" t="e">
        <f>IF(SUM(GB$522:GB$523)=0,IF(OR(GB148="",GB148=0)=TRUE,"",GB148*GB$7/('[7]Param-Production'!FZ$42*GB$8)),"")</f>
        <v>#VALUE!</v>
      </c>
      <c r="GC153" s="99" t="e">
        <f>IF(SUM(GC$522:GC$523)=0,IF(OR(GC148="",GC148=0)=TRUE,"",GC148*GC$7/('[7]Param-Production'!GA$42*GC$8)),"")</f>
        <v>#VALUE!</v>
      </c>
      <c r="GD153" s="99" t="e">
        <f>IF(SUM(GD$522:GD$523)=0,IF(OR(GD148="",GD148=0)=TRUE,"",GD148*GD$7/('[7]Param-Production'!GB$42*GD$8)),"")</f>
        <v>#VALUE!</v>
      </c>
      <c r="GE153" s="99" t="e">
        <f>IF(SUM(GE$522:GE$523)=0,IF(OR(GE148="",GE148=0)=TRUE,"",GE148*GE$7/('[7]Param-Production'!GC$42*GE$8)),"")</f>
        <v>#VALUE!</v>
      </c>
      <c r="GF153" s="99" t="e">
        <f>IF(SUM(GF$522:GF$523)=0,IF(OR(GF148="",GF148=0)=TRUE,"",GF148*GF$7/('[7]Param-Production'!GD$42*GF$8)),"")</f>
        <v>#VALUE!</v>
      </c>
      <c r="GG153" s="99" t="e">
        <f>IF(SUM(GG$522:GG$523)=0,IF(OR(GG148="",GG148=0)=TRUE,"",GG148*GG$7/('[7]Param-Production'!GE$42*GG$8)),"")</f>
        <v>#VALUE!</v>
      </c>
      <c r="GH153" s="99" t="e">
        <f>IF(SUM(GH$522:GH$523)=0,IF(OR(GH148="",GH148=0)=TRUE,"",GH148*GH$7/('[7]Param-Production'!GF$42*GH$8)),"")</f>
        <v>#VALUE!</v>
      </c>
      <c r="GI153" s="99" t="e">
        <f>IF(SUM(GI$522:GI$523)=0,IF(OR(GI148="",GI148=0)=TRUE,"",GI148*GI$7/('[7]Param-Production'!GG$42*GI$8)),"")</f>
        <v>#VALUE!</v>
      </c>
      <c r="GJ153" s="99" t="e">
        <f>IF(SUM(GJ$522:GJ$523)=0,IF(OR(GJ148="",GJ148=0)=TRUE,"",GJ148*GJ$7/('[7]Param-Production'!GH$42*GJ$8)),"")</f>
        <v>#VALUE!</v>
      </c>
      <c r="GK153" s="99" t="e">
        <f>IF(SUM(GK$522:GK$523)=0,IF(OR(GK148="",GK148=0)=TRUE,"",GK148*GK$7/('[7]Param-Production'!GI$42*GK$8)),"")</f>
        <v>#VALUE!</v>
      </c>
      <c r="GL153" s="99" t="e">
        <f>IF(SUM(GL$522:GL$523)=0,IF(OR(GL148="",GL148=0)=TRUE,"",GL148*GL$7/('[7]Param-Production'!GJ$42*GL$8)),"")</f>
        <v>#VALUE!</v>
      </c>
      <c r="GM153" s="99" t="e">
        <f>IF(SUM(GM$522:GM$523)=0,IF(OR(GM148="",GM148=0)=TRUE,"",GM148*GM$7/('[7]Param-Production'!GK$42*GM$8)),"")</f>
        <v>#VALUE!</v>
      </c>
      <c r="GN153" s="99" t="e">
        <f>IF(SUM(GN$522:GN$523)=0,IF(OR(GN148="",GN148=0)=TRUE,"",GN148*GN$7/('[7]Param-Production'!GL$42*GN$8)),"")</f>
        <v>#VALUE!</v>
      </c>
      <c r="GO153" s="99" t="e">
        <f>IF(SUM(GO$522:GO$523)=0,IF(OR(GO148="",GO148=0)=TRUE,"",GO148*GO$7/('[7]Param-Production'!GM$42*GO$8)),"")</f>
        <v>#VALUE!</v>
      </c>
      <c r="GP153" s="99" t="e">
        <f>IF(SUM(GP$522:GP$523)=0,IF(OR(GP148="",GP148=0)=TRUE,"",GP148*GP$7/('[7]Param-Production'!GN$42*GP$8)),"")</f>
        <v>#VALUE!</v>
      </c>
      <c r="GQ153" s="99" t="e">
        <f>IF(SUM(GQ$522:GQ$523)=0,IF(OR(GQ148="",GQ148=0)=TRUE,"",GQ148*GQ$7/('[7]Param-Production'!GO$42*GQ$8)),"")</f>
        <v>#VALUE!</v>
      </c>
      <c r="GR153" s="99" t="e">
        <f>IF(SUM(GR$522:GR$523)=0,IF(OR(GR148="",GR148=0)=TRUE,"",GR148*GR$7/('[7]Param-Production'!GP$42*GR$8)),"")</f>
        <v>#VALUE!</v>
      </c>
      <c r="GS153" s="99" t="e">
        <f>IF(SUM(GS$522:GS$523)=0,IF(OR(GS148="",GS148=0)=TRUE,"",GS148*GS$7/('[7]Param-Production'!GQ$42*GS$8)),"")</f>
        <v>#VALUE!</v>
      </c>
      <c r="GT153" s="99" t="e">
        <f>IF(SUM(GT$522:GT$523)=0,IF(OR(GT148="",GT148=0)=TRUE,"",GT148*GT$7/('[7]Param-Production'!GR$42*GT$8)),"")</f>
        <v>#VALUE!</v>
      </c>
      <c r="GU153" s="99" t="e">
        <f>IF(SUM(GU$522:GU$523)=0,IF(OR(GU148="",GU148=0)=TRUE,"",GU148*GU$7/('[7]Param-Production'!GS$42*GU$8)),"")</f>
        <v>#VALUE!</v>
      </c>
      <c r="GV153" s="99" t="e">
        <f>IF(SUM(GV$522:GV$523)=0,IF(OR(GV148="",GV148=0)=TRUE,"",GV148*GV$7/('[7]Param-Production'!GT$42*GV$8)),"")</f>
        <v>#VALUE!</v>
      </c>
      <c r="GW153" s="99" t="e">
        <f>IF(SUM(GW$522:GW$523)=0,IF(OR(GW148="",GW148=0)=TRUE,"",GW148*GW$7/('[7]Param-Production'!GU$42*GW$8)),"")</f>
        <v>#VALUE!</v>
      </c>
      <c r="GX153" s="99" t="e">
        <f>IF(SUM(GX$522:GX$523)=0,IF(OR(GX148="",GX148=0)=TRUE,"",GX148*GX$7/('[7]Param-Production'!GV$42*GX$8)),"")</f>
        <v>#VALUE!</v>
      </c>
      <c r="GY153" s="99" t="e">
        <f>IF(SUM(GY$522:GY$523)=0,IF(OR(GY148="",GY148=0)=TRUE,"",GY148*GY$7/('[7]Param-Production'!GW$42*GY$8)),"")</f>
        <v>#VALUE!</v>
      </c>
      <c r="GZ153" s="99" t="e">
        <f>IF(SUM(GZ$522:GZ$523)=0,IF(OR(GZ148="",GZ148=0)=TRUE,"",GZ148*GZ$7/('[7]Param-Production'!GX$42*GZ$8)),"")</f>
        <v>#VALUE!</v>
      </c>
      <c r="HA153" s="99" t="e">
        <f>IF(SUM(HA$522:HA$523)=0,IF(OR(HA148="",HA148=0)=TRUE,"",HA148*HA$7/('[7]Param-Production'!GY$42*HA$8)),"")</f>
        <v>#VALUE!</v>
      </c>
      <c r="HB153" s="99" t="e">
        <f>IF(SUM(HB$522:HB$523)=0,IF(OR(HB148="",HB148=0)=TRUE,"",HB148*HB$7/('[7]Param-Production'!GZ$42*HB$8)),"")</f>
        <v>#VALUE!</v>
      </c>
      <c r="HC153" s="99" t="e">
        <f>IF(SUM(HC$522:HC$523)=0,IF(OR(HC148="",HC148=0)=TRUE,"",HC148*HC$7/('[7]Param-Production'!HA$42*HC$8)),"")</f>
        <v>#VALUE!</v>
      </c>
      <c r="HD153" s="99" t="e">
        <f>IF(SUM(HD$522:HD$523)=0,IF(OR(HD148="",HD148=0)=TRUE,"",HD148*HD$7/('[7]Param-Production'!HB$42*HD$8)),"")</f>
        <v>#VALUE!</v>
      </c>
      <c r="HE153" s="99" t="e">
        <f>IF(SUM(HE$522:HE$523)=0,IF(OR(HE148="",HE148=0)=TRUE,"",HE148*HE$7/('[7]Param-Production'!HC$42*HE$8)),"")</f>
        <v>#VALUE!</v>
      </c>
      <c r="HF153" s="99" t="e">
        <f>IF(SUM(HF$522:HF$523)=0,IF(OR(HF148="",HF148=0)=TRUE,"",HF148*HF$7/('[7]Param-Production'!HD$42*HF$8)),"")</f>
        <v>#VALUE!</v>
      </c>
      <c r="HG153" s="99" t="e">
        <f>IF(SUM(HG$522:HG$523)=0,IF(OR(HG148="",HG148=0)=TRUE,"",HG148*HG$7/('[7]Param-Production'!HE$42*HG$8)),"")</f>
        <v>#VALUE!</v>
      </c>
      <c r="HH153" s="99" t="e">
        <f>IF(SUM(HH$522:HH$523)=0,IF(OR(HH148="",HH148=0)=TRUE,"",HH148*HH$7/('[7]Param-Production'!HF$42*HH$8)),"")</f>
        <v>#VALUE!</v>
      </c>
      <c r="HI153" s="99" t="e">
        <f>IF(SUM(HI$522:HI$523)=0,IF(OR(HI148="",HI148=0)=TRUE,"",HI148*HI$7/('[7]Param-Production'!HG$42*HI$8)),"")</f>
        <v>#VALUE!</v>
      </c>
      <c r="HJ153" s="99" t="e">
        <f>IF(SUM(HJ$522:HJ$523)=0,IF(OR(HJ148="",HJ148=0)=TRUE,"",HJ148*HJ$7/('[7]Param-Production'!HH$42*HJ$8)),"")</f>
        <v>#VALUE!</v>
      </c>
      <c r="HK153" s="99" t="e">
        <f>IF(SUM(HK$522:HK$523)=0,IF(OR(HK148="",HK148=0)=TRUE,"",HK148*HK$7/('[7]Param-Production'!HI$42*HK$8)),"")</f>
        <v>#VALUE!</v>
      </c>
      <c r="HL153" s="99" t="e">
        <f>IF(SUM(HL$522:HL$523)=0,IF(OR(HL148="",HL148=0)=TRUE,"",HL148*HL$7/('[7]Param-Production'!HJ$42*HL$8)),"")</f>
        <v>#VALUE!</v>
      </c>
      <c r="HM153" s="99" t="e">
        <f>IF(SUM(HM$522:HM$523)=0,IF(OR(HM148="",HM148=0)=TRUE,"",HM148*HM$7/('[7]Param-Production'!HK$42*HM$8)),"")</f>
        <v>#VALUE!</v>
      </c>
      <c r="HN153" s="99" t="e">
        <f>IF(SUM(HN$522:HN$523)=0,IF(OR(HN148="",HN148=0)=TRUE,"",HN148*HN$7/('[7]Param-Production'!HL$42*HN$8)),"")</f>
        <v>#VALUE!</v>
      </c>
      <c r="HO153" s="99" t="e">
        <f>IF(SUM(HO$522:HO$523)=0,IF(OR(HO148="",HO148=0)=TRUE,"",HO148*HO$7/('[7]Param-Production'!HM$42*HO$8)),"")</f>
        <v>#VALUE!</v>
      </c>
      <c r="HP153" s="99" t="e">
        <f>IF(SUM(HP$522:HP$523)=0,IF(OR(HP148="",HP148=0)=TRUE,"",HP148*HP$7/('[7]Param-Production'!HN$42*HP$8)),"")</f>
        <v>#VALUE!</v>
      </c>
      <c r="HQ153" s="99" t="e">
        <f>IF(SUM(HQ$522:HQ$523)=0,IF(OR(HQ148="",HQ148=0)=TRUE,"",HQ148*HQ$7/('[7]Param-Production'!HO$42*HQ$8)),"")</f>
        <v>#VALUE!</v>
      </c>
      <c r="HR153" s="99" t="e">
        <f>IF(SUM(HR$522:HR$523)=0,IF(OR(HR148="",HR148=0)=TRUE,"",HR148*HR$7/('[7]Param-Production'!HP$42*HR$8)),"")</f>
        <v>#VALUE!</v>
      </c>
      <c r="HS153" s="99" t="e">
        <f>IF(SUM(HS$522:HS$523)=0,IF(OR(HS148="",HS148=0)=TRUE,"",HS148*HS$7/('[7]Param-Production'!HQ$42*HS$8)),"")</f>
        <v>#VALUE!</v>
      </c>
      <c r="HT153" s="99" t="e">
        <f>IF(SUM(HT$522:HT$523)=0,IF(OR(HT148="",HT148=0)=TRUE,"",HT148*HT$7/('[7]Param-Production'!HR$42*HT$8)),"")</f>
        <v>#VALUE!</v>
      </c>
      <c r="HU153" s="99" t="e">
        <f>IF(SUM(HU$522:HU$523)=0,IF(OR(HU148="",HU148=0)=TRUE,"",HU148*HU$7/('[7]Param-Production'!HS$42*HU$8)),"")</f>
        <v>#VALUE!</v>
      </c>
      <c r="HV153" s="99" t="e">
        <f>IF(SUM(HV$522:HV$523)=0,IF(OR(HV148="",HV148=0)=TRUE,"",HV148*HV$7/('[7]Param-Production'!HT$42*HV$8)),"")</f>
        <v>#VALUE!</v>
      </c>
      <c r="HW153" s="99" t="e">
        <f>IF(SUM(HW$522:HW$523)=0,IF(OR(HW148="",HW148=0)=TRUE,"",HW148*HW$7/('[7]Param-Production'!HU$42*HW$8)),"")</f>
        <v>#VALUE!</v>
      </c>
      <c r="HX153" s="99" t="e">
        <f>IF(SUM(HX$522:HX$523)=0,IF(OR(HX148="",HX148=0)=TRUE,"",HX148*HX$7/('[7]Param-Production'!HV$42*HX$8)),"")</f>
        <v>#VALUE!</v>
      </c>
      <c r="HY153" s="99" t="e">
        <f>IF(SUM(HY$522:HY$523)=0,IF(OR(HY148="",HY148=0)=TRUE,"",HY148*HY$7/('[7]Param-Production'!HW$42*HY$8)),"")</f>
        <v>#VALUE!</v>
      </c>
      <c r="HZ153" s="99" t="e">
        <f>IF(SUM(HZ$522:HZ$523)=0,IF(OR(HZ148="",HZ148=0)=TRUE,"",HZ148*HZ$7/('[7]Param-Production'!HX$42*HZ$8)),"")</f>
        <v>#VALUE!</v>
      </c>
      <c r="IA153" s="99" t="e">
        <f>IF(SUM(IA$522:IA$523)=0,IF(OR(IA148="",IA148=0)=TRUE,"",IA148*IA$7/('[7]Param-Production'!HY$42*IA$8)),"")</f>
        <v>#VALUE!</v>
      </c>
      <c r="IB153" s="99" t="e">
        <f>IF(SUM(IB$522:IB$523)=0,IF(OR(IB148="",IB148=0)=TRUE,"",IB148*IB$7/('[7]Param-Production'!HZ$42*IB$8)),"")</f>
        <v>#VALUE!</v>
      </c>
      <c r="IC153" s="99" t="e">
        <f>IF(SUM(IC$522:IC$523)=0,IF(OR(IC148="",IC148=0)=TRUE,"",IC148*IC$7/('[7]Param-Production'!IA$42*IC$8)),"")</f>
        <v>#VALUE!</v>
      </c>
      <c r="ID153" s="99" t="e">
        <f>IF(SUM(ID$522:ID$523)=0,IF(OR(ID148="",ID148=0)=TRUE,"",ID148*ID$7/('[7]Param-Production'!IB$42*ID$8)),"")</f>
        <v>#VALUE!</v>
      </c>
      <c r="IE153" s="99" t="e">
        <f>IF(SUM(IE$522:IE$523)=0,IF(OR(IE148="",IE148=0)=TRUE,"",IE148*IE$7/('[7]Param-Production'!IC$42*IE$8)),"")</f>
        <v>#VALUE!</v>
      </c>
      <c r="IF153" s="99" t="e">
        <f>IF(SUM(IF$522:IF$523)=0,IF(OR(IF148="",IF148=0)=TRUE,"",IF148*IF$7/('[7]Param-Production'!ID$42*IF$8)),"")</f>
        <v>#VALUE!</v>
      </c>
      <c r="IG153" s="99" t="e">
        <f>IF(SUM(IG$522:IG$523)=0,IF(OR(IG148="",IG148=0)=TRUE,"",IG148*IG$7/('[7]Param-Production'!IE$42*IG$8)),"")</f>
        <v>#VALUE!</v>
      </c>
      <c r="IH153" s="99" t="e">
        <f>IF(SUM(IH$522:IH$523)=0,IF(OR(IH148="",IH148=0)=TRUE,"",IH148*IH$7/('[7]Param-Production'!IF$42*IH$8)),"")</f>
        <v>#VALUE!</v>
      </c>
      <c r="II153" s="99" t="e">
        <f>IF(SUM(II$522:II$523)=0,IF(OR(II148="",II148=0)=TRUE,"",II148*II$7/('[7]Param-Production'!IG$42*II$8)),"")</f>
        <v>#VALUE!</v>
      </c>
      <c r="IJ153" s="99" t="e">
        <f>IF(SUM(IJ$522:IJ$523)=0,IF(OR(IJ148="",IJ148=0)=TRUE,"",IJ148*IJ$7/('[7]Param-Production'!IH$42*IJ$8)),"")</f>
        <v>#VALUE!</v>
      </c>
      <c r="IK153" s="99" t="e">
        <f>IF(SUM(IK$522:IK$523)=0,IF(OR(IK148="",IK148=0)=TRUE,"",IK148*IK$7/('[7]Param-Production'!II$42*IK$8)),"")</f>
        <v>#VALUE!</v>
      </c>
      <c r="IL153" s="99" t="e">
        <f>IF(SUM(IL$522:IL$523)=0,IF(OR(IL148="",IL148=0)=TRUE,"",IL148*IL$7/('[7]Param-Production'!IJ$42*IL$8)),"")</f>
        <v>#VALUE!</v>
      </c>
      <c r="IM153" s="99" t="e">
        <f>IF(SUM(IM$522:IM$523)=0,IF(OR(IM148="",IM148=0)=TRUE,"",IM148*IM$7/('[7]Param-Production'!IK$42*IM$8)),"")</f>
        <v>#VALUE!</v>
      </c>
      <c r="IN153" s="99" t="e">
        <f>IF(SUM(IN$522:IN$523)=0,IF(OR(IN148="",IN148=0)=TRUE,"",IN148*IN$7/('[7]Param-Production'!IL$42*IN$8)),"")</f>
        <v>#VALUE!</v>
      </c>
      <c r="IO153" s="99" t="e">
        <f>IF(SUM(IO$522:IO$523)=0,IF(OR(IO148="",IO148=0)=TRUE,"",IO148*IO$7/('[7]Param-Production'!IM$42*IO$8)),"")</f>
        <v>#VALUE!</v>
      </c>
      <c r="IP153" s="99" t="e">
        <f>IF(SUM(IP$522:IP$523)=0,IF(OR(IP148="",IP148=0)=TRUE,"",IP148*IP$7/('[7]Param-Production'!IN$42*IP$8)),"")</f>
        <v>#VALUE!</v>
      </c>
      <c r="IQ153" s="99" t="e">
        <f>IF(SUM(IQ$522:IQ$523)=0,IF(OR(IQ148="",IQ148=0)=TRUE,"",IQ148*IQ$7/('[7]Param-Production'!IO$42*IQ$8)),"")</f>
        <v>#VALUE!</v>
      </c>
      <c r="IR153" s="99" t="e">
        <f>IF(SUM(IR$522:IR$523)=0,IF(OR(IR148="",IR148=0)=TRUE,"",IR148*IR$7/('[7]Param-Production'!IP$42*IR$8)),"")</f>
        <v>#VALUE!</v>
      </c>
      <c r="IS153" s="99" t="e">
        <f>IF(SUM(IS$522:IS$523)=0,IF(OR(IS148="",IS148=0)=TRUE,"",IS148*IS$7/('[7]Param-Production'!IQ$42*IS$8)),"")</f>
        <v>#VALUE!</v>
      </c>
      <c r="IT153" s="99" t="e">
        <f>IF(SUM(IT$522:IT$523)=0,IF(OR(IT148="",IT148=0)=TRUE,"",IT148*IT$7/('[7]Param-Production'!IR$42*IT$8)),"")</f>
        <v>#VALUE!</v>
      </c>
      <c r="IU153" s="99" t="e">
        <f>IF(SUM(IU$522:IU$523)=0,IF(OR(IU148="",IU148=0)=TRUE,"",IU148*IU$7/('[7]Param-Production'!IS$42*IU$8)),"")</f>
        <v>#VALUE!</v>
      </c>
      <c r="IV153" s="99" t="e">
        <f>IF(SUM(IV$522:IV$523)=0,IF(OR(IV148="",IV148=0)=TRUE,"",IV148*IV$7/('[7]Param-Production'!IT$42*IV$8)),"")</f>
        <v>#VALUE!</v>
      </c>
      <c r="IW153" s="99" t="e">
        <f>IF(SUM(IW$522:IW$523)=0,IF(OR(IW148="",IW148=0)=TRUE,"",IW148*IW$7/('[7]Param-Production'!IU$42*IW$8)),"")</f>
        <v>#VALUE!</v>
      </c>
      <c r="IX153" s="99" t="e">
        <f>IF(SUM(IX$522:IX$523)=0,IF(OR(IX148="",IX148=0)=TRUE,"",IX148*IX$7/('[7]Param-Production'!IV$42*IX$8)),"")</f>
        <v>#VALUE!</v>
      </c>
      <c r="IY153" s="99" t="e">
        <f>IF(SUM(IY$522:IY$523)=0,IF(OR(IY148="",IY148=0)=TRUE,"",IY148*IY$7/('[7]Param-Production'!IW$42*IY$8)),"")</f>
        <v>#VALUE!</v>
      </c>
      <c r="IZ153" s="99" t="e">
        <f>IF(SUM(IZ$522:IZ$523)=0,IF(OR(IZ148="",IZ148=0)=TRUE,"",IZ148*IZ$7/('[7]Param-Production'!IX$42*IZ$8)),"")</f>
        <v>#VALUE!</v>
      </c>
      <c r="JA153" s="99" t="e">
        <f>IF(SUM(JA$522:JA$523)=0,IF(OR(JA148="",JA148=0)=TRUE,"",JA148*JA$7/('[7]Param-Production'!IY$42*JA$8)),"")</f>
        <v>#VALUE!</v>
      </c>
      <c r="JB153" s="99" t="e">
        <f>IF(SUM(JB$522:JB$523)=0,IF(OR(JB148="",JB148=0)=TRUE,"",JB148*JB$7/('[7]Param-Production'!IZ$42*JB$8)),"")</f>
        <v>#VALUE!</v>
      </c>
      <c r="JC153" s="99" t="e">
        <f>IF(SUM(JC$522:JC$523)=0,IF(OR(JC148="",JC148=0)=TRUE,"",JC148*JC$7/('[7]Param-Production'!JA$42*JC$8)),"")</f>
        <v>#VALUE!</v>
      </c>
      <c r="JD153" s="99" t="e">
        <f>IF(SUM(JD$522:JD$523)=0,IF(OR(JD148="",JD148=0)=TRUE,"",JD148*JD$7/('[7]Param-Production'!JB$42*JD$8)),"")</f>
        <v>#VALUE!</v>
      </c>
      <c r="JE153" s="99" t="e">
        <f>IF(SUM(JE$522:JE$523)=0,IF(OR(JE148="",JE148=0)=TRUE,"",JE148*JE$7/('[7]Param-Production'!JC$42*JE$8)),"")</f>
        <v>#VALUE!</v>
      </c>
      <c r="JF153" s="99" t="e">
        <f>IF(SUM(JF$522:JF$523)=0,IF(OR(JF148="",JF148=0)=TRUE,"",JF148*JF$7/('[7]Param-Production'!JD$42*JF$8)),"")</f>
        <v>#VALUE!</v>
      </c>
      <c r="JG153" s="99" t="e">
        <f>IF(SUM(JG$522:JG$523)=0,IF(OR(JG148="",JG148=0)=TRUE,"",JG148*JG$7/('[7]Param-Production'!JE$42*JG$8)),"")</f>
        <v>#VALUE!</v>
      </c>
      <c r="JH153" s="99" t="e">
        <f>IF(SUM(JH$522:JH$523)=0,IF(OR(JH148="",JH148=0)=TRUE,"",JH148*JH$7/('[7]Param-Production'!JF$42*JH$8)),"")</f>
        <v>#VALUE!</v>
      </c>
      <c r="JI153" s="99" t="e">
        <f>IF(SUM(JI$522:JI$523)=0,IF(OR(JI148="",JI148=0)=TRUE,"",JI148*JI$7/('[7]Param-Production'!JG$42*JI$8)),"")</f>
        <v>#VALUE!</v>
      </c>
      <c r="JJ153" s="99" t="e">
        <f>IF(SUM(JJ$522:JJ$523)=0,IF(OR(JJ148="",JJ148=0)=TRUE,"",JJ148*JJ$7/('[7]Param-Production'!JH$42*JJ$8)),"")</f>
        <v>#VALUE!</v>
      </c>
      <c r="JK153" s="99" t="e">
        <f>IF(SUM(JK$522:JK$523)=0,IF(OR(JK148="",JK148=0)=TRUE,"",JK148*JK$7/('[7]Param-Production'!JI$42*JK$8)),"")</f>
        <v>#VALUE!</v>
      </c>
      <c r="JL153" s="99" t="e">
        <f>IF(SUM(JL$522:JL$523)=0,IF(OR(JL148="",JL148=0)=TRUE,"",JL148*JL$7/('[7]Param-Production'!JJ$42*JL$8)),"")</f>
        <v>#VALUE!</v>
      </c>
      <c r="JM153" s="99" t="e">
        <f>IF(SUM(JM$522:JM$523)=0,IF(OR(JM148="",JM148=0)=TRUE,"",JM148*JM$7/('[7]Param-Production'!JK$42*JM$8)),"")</f>
        <v>#VALUE!</v>
      </c>
      <c r="JN153" s="99" t="e">
        <f>IF(SUM(JN$522:JN$523)=0,IF(OR(JN148="",JN148=0)=TRUE,"",JN148*JN$7/('[7]Param-Production'!JL$42*JN$8)),"")</f>
        <v>#VALUE!</v>
      </c>
      <c r="JO153" s="99" t="e">
        <f>IF(SUM(JO$522:JO$523)=0,IF(OR(JO148="",JO148=0)=TRUE,"",JO148*JO$7/('[7]Param-Production'!JM$42*JO$8)),"")</f>
        <v>#VALUE!</v>
      </c>
      <c r="JP153" s="99" t="e">
        <f>IF(SUM(JP$522:JP$523)=0,IF(OR(JP148="",JP148=0)=TRUE,"",JP148*JP$7/('[7]Param-Production'!JN$42*JP$8)),"")</f>
        <v>#VALUE!</v>
      </c>
      <c r="JQ153" s="99" t="e">
        <f>IF(SUM(JQ$522:JQ$523)=0,IF(OR(JQ148="",JQ148=0)=TRUE,"",JQ148*JQ$7/('[7]Param-Production'!JO$42*JQ$8)),"")</f>
        <v>#VALUE!</v>
      </c>
      <c r="JR153" s="99" t="e">
        <f>IF(SUM(JR$522:JR$523)=0,IF(OR(JR148="",JR148=0)=TRUE,"",JR148*JR$7/('[7]Param-Production'!JP$42*JR$8)),"")</f>
        <v>#VALUE!</v>
      </c>
      <c r="JS153" s="99" t="e">
        <f>IF(SUM(JS$522:JS$523)=0,IF(OR(JS148="",JS148=0)=TRUE,"",JS148*JS$7/('[7]Param-Production'!JQ$42*JS$8)),"")</f>
        <v>#VALUE!</v>
      </c>
      <c r="JT153" s="99" t="e">
        <f>IF(SUM(JT$522:JT$523)=0,IF(OR(JT148="",JT148=0)=TRUE,"",JT148*JT$7/('[7]Param-Production'!JR$42*JT$8)),"")</f>
        <v>#VALUE!</v>
      </c>
      <c r="JU153" s="99" t="e">
        <f>IF(SUM(JU$522:JU$523)=0,IF(OR(JU148="",JU148=0)=TRUE,"",JU148*JU$7/('[7]Param-Production'!JS$42*JU$8)),"")</f>
        <v>#VALUE!</v>
      </c>
      <c r="JV153" s="99" t="e">
        <f>IF(SUM(JV$522:JV$523)=0,IF(OR(JV148="",JV148=0)=TRUE,"",JV148*JV$7/('[7]Param-Production'!JT$42*JV$8)),"")</f>
        <v>#VALUE!</v>
      </c>
      <c r="JW153" s="99" t="e">
        <f>IF(SUM(JW$522:JW$523)=0,IF(OR(JW148="",JW148=0)=TRUE,"",JW148*JW$7/('[7]Param-Production'!JU$42*JW$8)),"")</f>
        <v>#VALUE!</v>
      </c>
      <c r="JX153" s="99" t="e">
        <f>IF(SUM(JX$522:JX$523)=0,IF(OR(JX148="",JX148=0)=TRUE,"",JX148*JX$7/('[7]Param-Production'!JV$42*JX$8)),"")</f>
        <v>#VALUE!</v>
      </c>
      <c r="JY153" s="99" t="e">
        <f>IF(SUM(JY$522:JY$523)=0,IF(OR(JY148="",JY148=0)=TRUE,"",JY148*JY$7/('[7]Param-Production'!JW$42*JY$8)),"")</f>
        <v>#VALUE!</v>
      </c>
      <c r="JZ153" s="99" t="e">
        <f>IF(SUM(JZ$522:JZ$523)=0,IF(OR(JZ148="",JZ148=0)=TRUE,"",JZ148*JZ$7/('[7]Param-Production'!JX$42*JZ$8)),"")</f>
        <v>#VALUE!</v>
      </c>
      <c r="KA153" s="99" t="e">
        <f>IF(SUM(KA$522:KA$523)=0,IF(OR(KA148="",KA148=0)=TRUE,"",KA148*KA$7/('[7]Param-Production'!JY$42*KA$8)),"")</f>
        <v>#VALUE!</v>
      </c>
      <c r="KB153" s="99" t="e">
        <f>IF(SUM(KB$522:KB$523)=0,IF(OR(KB148="",KB148=0)=TRUE,"",KB148*KB$7/('[7]Param-Production'!JZ$42*KB$8)),"")</f>
        <v>#VALUE!</v>
      </c>
      <c r="KC153" s="99" t="e">
        <f>IF(SUM(KC$522:KC$523)=0,IF(OR(KC148="",KC148=0)=TRUE,"",KC148*KC$7/('[7]Param-Production'!KA$42*KC$8)),"")</f>
        <v>#VALUE!</v>
      </c>
      <c r="KD153" s="99" t="e">
        <f>IF(SUM(KD$522:KD$523)=0,IF(OR(KD148="",KD148=0)=TRUE,"",KD148*KD$7/('[7]Param-Production'!KB$42*KD$8)),"")</f>
        <v>#VALUE!</v>
      </c>
      <c r="KE153" s="99" t="e">
        <f>IF(SUM(KE$522:KE$523)=0,IF(OR(KE148="",KE148=0)=TRUE,"",KE148*KE$7/('[7]Param-Production'!KC$42*KE$8)),"")</f>
        <v>#VALUE!</v>
      </c>
      <c r="KF153" s="99" t="e">
        <f>IF(SUM(KF$522:KF$523)=0,IF(OR(KF148="",KF148=0)=TRUE,"",KF148*KF$7/('[7]Param-Production'!KD$42*KF$8)),"")</f>
        <v>#VALUE!</v>
      </c>
      <c r="KG153" s="99" t="e">
        <f>IF(SUM(KG$522:KG$523)=0,IF(OR(KG148="",KG148=0)=TRUE,"",KG148*KG$7/('[7]Param-Production'!KE$42*KG$8)),"")</f>
        <v>#VALUE!</v>
      </c>
      <c r="KH153" s="99" t="e">
        <f>IF(SUM(KH$522:KH$523)=0,IF(OR(KH148="",KH148=0)=TRUE,"",KH148*KH$7/('[7]Param-Production'!KF$42*KH$8)),"")</f>
        <v>#VALUE!</v>
      </c>
      <c r="KI153" s="99" t="e">
        <f>IF(SUM(KI$522:KI$523)=0,IF(OR(KI148="",KI148=0)=TRUE,"",KI148*KI$7/('[7]Param-Production'!KG$42*KI$8)),"")</f>
        <v>#VALUE!</v>
      </c>
      <c r="KJ153" s="99" t="e">
        <f>IF(SUM(KJ$522:KJ$523)=0,IF(OR(KJ148="",KJ148=0)=TRUE,"",KJ148*KJ$7/('[7]Param-Production'!KH$42*KJ$8)),"")</f>
        <v>#VALUE!</v>
      </c>
      <c r="KK153" s="99" t="e">
        <f>IF(SUM(KK$522:KK$523)=0,IF(OR(KK148="",KK148=0)=TRUE,"",KK148*KK$7/('[7]Param-Production'!KI$42*KK$8)),"")</f>
        <v>#VALUE!</v>
      </c>
      <c r="KL153" s="99" t="e">
        <f>IF(SUM(KL$522:KL$523)=0,IF(OR(KL148="",KL148=0)=TRUE,"",KL148*KL$7/('[7]Param-Production'!KJ$42*KL$8)),"")</f>
        <v>#VALUE!</v>
      </c>
      <c r="KM153" s="99" t="e">
        <f>IF(SUM(KM$522:KM$523)=0,IF(OR(KM148="",KM148=0)=TRUE,"",KM148*KM$7/('[7]Param-Production'!KK$42*KM$8)),"")</f>
        <v>#VALUE!</v>
      </c>
      <c r="KN153" s="99" t="e">
        <f>IF(SUM(KN$522:KN$523)=0,IF(OR(KN148="",KN148=0)=TRUE,"",KN148*KN$7/('[7]Param-Production'!KL$42*KN$8)),"")</f>
        <v>#VALUE!</v>
      </c>
      <c r="KO153" s="99" t="e">
        <f>IF(SUM(KO$522:KO$523)=0,IF(OR(KO148="",KO148=0)=TRUE,"",KO148*KO$7/('[7]Param-Production'!KM$42*KO$8)),"")</f>
        <v>#VALUE!</v>
      </c>
      <c r="KP153" s="99" t="e">
        <f>IF(SUM(KP$522:KP$523)=0,IF(OR(KP148="",KP148=0)=TRUE,"",KP148*KP$7/('[7]Param-Production'!KN$42*KP$8)),"")</f>
        <v>#VALUE!</v>
      </c>
      <c r="KQ153" s="99" t="e">
        <f>IF(SUM(KQ$522:KQ$523)=0,IF(OR(KQ148="",KQ148=0)=TRUE,"",KQ148*KQ$7/('[7]Param-Production'!KO$42*KQ$8)),"")</f>
        <v>#VALUE!</v>
      </c>
      <c r="KR153" s="99" t="e">
        <f>IF(SUM(KR$522:KR$523)=0,IF(OR(KR148="",KR148=0)=TRUE,"",KR148*KR$7/('[7]Param-Production'!KP$42*KR$8)),"")</f>
        <v>#VALUE!</v>
      </c>
      <c r="KS153" s="99" t="e">
        <f>IF(SUM(KS$522:KS$523)=0,IF(OR(KS148="",KS148=0)=TRUE,"",KS148*KS$7/('[7]Param-Production'!KQ$42*KS$8)),"")</f>
        <v>#VALUE!</v>
      </c>
      <c r="KT153" s="99" t="e">
        <f>IF(SUM(KT$522:KT$523)=0,IF(OR(KT148="",KT148=0)=TRUE,"",KT148*KT$7/('[7]Param-Production'!KR$42*KT$8)),"")</f>
        <v>#VALUE!</v>
      </c>
      <c r="KU153" s="99" t="e">
        <f>IF(SUM(KU$522:KU$523)=0,IF(OR(KU148="",KU148=0)=TRUE,"",KU148*KU$7/('[7]Param-Production'!KS$42*KU$8)),"")</f>
        <v>#VALUE!</v>
      </c>
      <c r="KV153" s="99" t="e">
        <f>IF(SUM(KV$522:KV$523)=0,IF(OR(KV148="",KV148=0)=TRUE,"",KV148*KV$7/('[7]Param-Production'!KT$42*KV$8)),"")</f>
        <v>#VALUE!</v>
      </c>
      <c r="KW153" s="99" t="e">
        <f>IF(SUM(KW$522:KW$523)=0,IF(OR(KW148="",KW148=0)=TRUE,"",KW148*KW$7/('[7]Param-Production'!KU$42*KW$8)),"")</f>
        <v>#VALUE!</v>
      </c>
      <c r="KX153" s="99" t="e">
        <f>IF(SUM(KX$522:KX$523)=0,IF(OR(KX148="",KX148=0)=TRUE,"",KX148*KX$7/('[7]Param-Production'!KV$42*KX$8)),"")</f>
        <v>#VALUE!</v>
      </c>
      <c r="KY153" s="99" t="e">
        <f>IF(SUM(KY$522:KY$523)=0,IF(OR(KY148="",KY148=0)=TRUE,"",KY148*KY$7/('[7]Param-Production'!KW$42*KY$8)),"")</f>
        <v>#VALUE!</v>
      </c>
      <c r="KZ153" s="99" t="e">
        <f>IF(SUM(KZ$522:KZ$523)=0,IF(OR(KZ148="",KZ148=0)=TRUE,"",KZ148*KZ$7/('[7]Param-Production'!KX$42*KZ$8)),"")</f>
        <v>#VALUE!</v>
      </c>
      <c r="LA153" s="99" t="e">
        <f>IF(SUM(LA$522:LA$523)=0,IF(OR(LA148="",LA148=0)=TRUE,"",LA148*LA$7/('[7]Param-Production'!KY$42*LA$8)),"")</f>
        <v>#VALUE!</v>
      </c>
      <c r="LB153" s="99" t="e">
        <f>IF(SUM(LB$522:LB$523)=0,IF(OR(LB148="",LB148=0)=TRUE,"",LB148*LB$7/('[7]Param-Production'!KZ$42*LB$8)),"")</f>
        <v>#VALUE!</v>
      </c>
      <c r="LC153" s="99" t="e">
        <f>IF(SUM(LC$522:LC$523)=0,IF(OR(LC148="",LC148=0)=TRUE,"",LC148*LC$7/('[7]Param-Production'!LA$42*LC$8)),"")</f>
        <v>#VALUE!</v>
      </c>
      <c r="LD153" s="99" t="e">
        <f>IF(SUM(LD$522:LD$523)=0,IF(OR(LD148="",LD148=0)=TRUE,"",LD148*LD$7/('[7]Param-Production'!LB$42*LD$8)),"")</f>
        <v>#VALUE!</v>
      </c>
      <c r="LE153" s="99" t="e">
        <f>IF(SUM(LE$522:LE$523)=0,IF(OR(LE148="",LE148=0)=TRUE,"",LE148*LE$7/('[7]Param-Production'!LC$42*LE$8)),"")</f>
        <v>#VALUE!</v>
      </c>
      <c r="LF153" s="99" t="e">
        <f>IF(SUM(LF$522:LF$523)=0,IF(OR(LF148="",LF148=0)=TRUE,"",LF148*LF$7/('[7]Param-Production'!LD$42*LF$8)),"")</f>
        <v>#VALUE!</v>
      </c>
      <c r="LG153" s="99" t="e">
        <f>IF(SUM(LG$522:LG$523)=0,IF(OR(LG148="",LG148=0)=TRUE,"",LG148*LG$7/('[7]Param-Production'!LE$42*LG$8)),"")</f>
        <v>#VALUE!</v>
      </c>
      <c r="LH153" s="99" t="e">
        <f>IF(SUM(LH$522:LH$523)=0,IF(OR(LH148="",LH148=0)=TRUE,"",LH148*LH$7/('[7]Param-Production'!LF$42*LH$8)),"")</f>
        <v>#VALUE!</v>
      </c>
      <c r="LI153" s="99" t="e">
        <f>IF(SUM(LI$522:LI$523)=0,IF(OR(LI148="",LI148=0)=TRUE,"",LI148*LI$7/('[7]Param-Production'!LG$42*LI$8)),"")</f>
        <v>#VALUE!</v>
      </c>
      <c r="LJ153" s="99" t="e">
        <f>IF(SUM(LJ$522:LJ$523)=0,IF(OR(LJ148="",LJ148=0)=TRUE,"",LJ148*LJ$7/('[7]Param-Production'!LH$42*LJ$8)),"")</f>
        <v>#VALUE!</v>
      </c>
      <c r="LK153" s="99" t="e">
        <f>IF(SUM(LK$522:LK$523)=0,IF(OR(LK148="",LK148=0)=TRUE,"",LK148*LK$7/('[7]Param-Production'!LI$42*LK$8)),"")</f>
        <v>#VALUE!</v>
      </c>
      <c r="LL153" s="99" t="e">
        <f>IF(SUM(LL$522:LL$523)=0,IF(OR(LL148="",LL148=0)=TRUE,"",LL148*LL$7/('[7]Param-Production'!LJ$42*LL$8)),"")</f>
        <v>#VALUE!</v>
      </c>
      <c r="LM153" s="99" t="e">
        <f>IF(SUM(LM$522:LM$523)=0,IF(OR(LM148="",LM148=0)=TRUE,"",LM148*LM$7/('[7]Param-Production'!LK$42*LM$8)),"")</f>
        <v>#VALUE!</v>
      </c>
      <c r="LN153" s="99" t="e">
        <f>IF(SUM(LN$522:LN$523)=0,IF(OR(LN148="",LN148=0)=TRUE,"",LN148*LN$7/('[7]Param-Production'!LL$42*LN$8)),"")</f>
        <v>#VALUE!</v>
      </c>
      <c r="LO153" s="99" t="e">
        <f>IF(SUM(LO$522:LO$523)=0,IF(OR(LO148="",LO148=0)=TRUE,"",LO148*LO$7/('[7]Param-Production'!LM$42*LO$8)),"")</f>
        <v>#VALUE!</v>
      </c>
      <c r="LP153" s="99" t="e">
        <f>IF(SUM(LP$522:LP$523)=0,IF(OR(LP148="",LP148=0)=TRUE,"",LP148*LP$7/('[7]Param-Production'!LN$42*LP$8)),"")</f>
        <v>#VALUE!</v>
      </c>
      <c r="LQ153" s="99" t="e">
        <f>IF(SUM(LQ$522:LQ$523)=0,IF(OR(LQ148="",LQ148=0)=TRUE,"",LQ148*LQ$7/('[7]Param-Production'!LO$42*LQ$8)),"")</f>
        <v>#VALUE!</v>
      </c>
      <c r="LR153" s="99" t="e">
        <f>IF(SUM(LR$522:LR$523)=0,IF(OR(LR148="",LR148=0)=TRUE,"",LR148*LR$7/('[7]Param-Production'!LP$42*LR$8)),"")</f>
        <v>#VALUE!</v>
      </c>
      <c r="LS153" s="99" t="e">
        <f>IF(SUM(LS$522:LS$523)=0,IF(OR(LS148="",LS148=0)=TRUE,"",LS148*LS$7/('[7]Param-Production'!LQ$42*LS$8)),"")</f>
        <v>#VALUE!</v>
      </c>
      <c r="LT153" s="99" t="e">
        <f>IF(SUM(LT$522:LT$523)=0,IF(OR(LT148="",LT148=0)=TRUE,"",LT148*LT$7/('[7]Param-Production'!LR$42*LT$8)),"")</f>
        <v>#VALUE!</v>
      </c>
      <c r="LU153" s="99" t="e">
        <f>IF(SUM(LU$522:LU$523)=0,IF(OR(LU148="",LU148=0)=TRUE,"",LU148*LU$7/('[7]Param-Production'!LS$42*LU$8)),"")</f>
        <v>#VALUE!</v>
      </c>
      <c r="LV153" s="99" t="e">
        <f>IF(SUM(LV$522:LV$523)=0,IF(OR(LV148="",LV148=0)=TRUE,"",LV148*LV$7/('[7]Param-Production'!LT$42*LV$8)),"")</f>
        <v>#VALUE!</v>
      </c>
      <c r="LW153" s="99" t="e">
        <f>IF(SUM(LW$522:LW$523)=0,IF(OR(LW148="",LW148=0)=TRUE,"",LW148*LW$7/('[7]Param-Production'!LU$42*LW$8)),"")</f>
        <v>#VALUE!</v>
      </c>
      <c r="LX153" s="99" t="e">
        <f>IF(SUM(LX$522:LX$523)=0,IF(OR(LX148="",LX148=0)=TRUE,"",LX148*LX$7/('[7]Param-Production'!LV$42*LX$8)),"")</f>
        <v>#VALUE!</v>
      </c>
      <c r="LY153" s="99" t="e">
        <f>IF(SUM(LY$522:LY$523)=0,IF(OR(LY148="",LY148=0)=TRUE,"",LY148*LY$7/('[7]Param-Production'!LW$42*LY$8)),"")</f>
        <v>#VALUE!</v>
      </c>
      <c r="LZ153" s="99" t="e">
        <f>IF(SUM(LZ$522:LZ$523)=0,IF(OR(LZ148="",LZ148=0)=TRUE,"",LZ148*LZ$7/('[7]Param-Production'!LX$42*LZ$8)),"")</f>
        <v>#VALUE!</v>
      </c>
      <c r="MA153" s="99" t="e">
        <f>IF(SUM(MA$522:MA$523)=0,IF(OR(MA148="",MA148=0)=TRUE,"",MA148*MA$7/('[7]Param-Production'!LY$42*MA$8)),"")</f>
        <v>#VALUE!</v>
      </c>
      <c r="MB153" s="99" t="e">
        <f>IF(SUM(MB$522:MB$523)=0,IF(OR(MB148="",MB148=0)=TRUE,"",MB148*MB$7/('[7]Param-Production'!LZ$42*MB$8)),"")</f>
        <v>#VALUE!</v>
      </c>
      <c r="MC153" s="99" t="e">
        <f>IF(SUM(MC$522:MC$523)=0,IF(OR(MC148="",MC148=0)=TRUE,"",MC148*MC$7/('[7]Param-Production'!MA$42*MC$8)),"")</f>
        <v>#VALUE!</v>
      </c>
      <c r="MD153" s="99" t="e">
        <f>IF(SUM(MD$522:MD$523)=0,IF(OR(MD148="",MD148=0)=TRUE,"",MD148*MD$7/('[7]Param-Production'!MB$42*MD$8)),"")</f>
        <v>#VALUE!</v>
      </c>
      <c r="ME153" s="99" t="e">
        <f>IF(SUM(ME$522:ME$523)=0,IF(OR(ME148="",ME148=0)=TRUE,"",ME148*ME$7/('[7]Param-Production'!MC$42*ME$8)),"")</f>
        <v>#VALUE!</v>
      </c>
      <c r="MF153" s="99" t="e">
        <f>IF(SUM(MF$522:MF$523)=0,IF(OR(MF148="",MF148=0)=TRUE,"",MF148*MF$7/('[7]Param-Production'!MD$42*MF$8)),"")</f>
        <v>#VALUE!</v>
      </c>
      <c r="MG153" s="99" t="e">
        <f>IF(SUM(MG$522:MG$523)=0,IF(OR(MG148="",MG148=0)=TRUE,"",MG148*MG$7/('[7]Param-Production'!ME$42*MG$8)),"")</f>
        <v>#VALUE!</v>
      </c>
      <c r="MH153" s="99" t="e">
        <f>IF(SUM(MH$522:MH$523)=0,IF(OR(MH148="",MH148=0)=TRUE,"",MH148*MH$7/('[7]Param-Production'!MF$42*MH$8)),"")</f>
        <v>#VALUE!</v>
      </c>
      <c r="MI153" s="99" t="e">
        <f>IF(SUM(MI$522:MI$523)=0,IF(OR(MI148="",MI148=0)=TRUE,"",MI148*MI$7/('[7]Param-Production'!MG$42*MI$8)),"")</f>
        <v>#VALUE!</v>
      </c>
      <c r="MJ153" s="99" t="e">
        <f>IF(SUM(MJ$522:MJ$523)=0,IF(OR(MJ148="",MJ148=0)=TRUE,"",MJ148*MJ$7/('[7]Param-Production'!MH$42*MJ$8)),"")</f>
        <v>#VALUE!</v>
      </c>
      <c r="MK153" s="99" t="e">
        <f>IF(SUM(MK$522:MK$523)=0,IF(OR(MK148="",MK148=0)=TRUE,"",MK148*MK$7/('[7]Param-Production'!MI$42*MK$8)),"")</f>
        <v>#VALUE!</v>
      </c>
      <c r="ML153" s="99" t="e">
        <f>IF(SUM(ML$522:ML$523)=0,IF(OR(ML148="",ML148=0)=TRUE,"",ML148*ML$7/('[7]Param-Production'!MJ$42*ML$8)),"")</f>
        <v>#VALUE!</v>
      </c>
      <c r="MM153" s="99" t="e">
        <f>IF(SUM(MM$522:MM$523)=0,IF(OR(MM148="",MM148=0)=TRUE,"",MM148*MM$7/('[7]Param-Production'!MK$42*MM$8)),"")</f>
        <v>#VALUE!</v>
      </c>
      <c r="MN153" s="99" t="e">
        <f>IF(SUM(MN$522:MN$523)=0,IF(OR(MN148="",MN148=0)=TRUE,"",MN148*MN$7/('[7]Param-Production'!ML$42*MN$8)),"")</f>
        <v>#VALUE!</v>
      </c>
      <c r="MO153" s="99" t="e">
        <f>IF(SUM(MO$522:MO$523)=0,IF(OR(MO148="",MO148=0)=TRUE,"",MO148*MO$7/('[7]Param-Production'!MM$42*MO$8)),"")</f>
        <v>#VALUE!</v>
      </c>
      <c r="MP153" s="99" t="e">
        <f>IF(SUM(MP$522:MP$523)=0,IF(OR(MP148="",MP148=0)=TRUE,"",MP148*MP$7/('[7]Param-Production'!MN$42*MP$8)),"")</f>
        <v>#VALUE!</v>
      </c>
      <c r="MQ153" s="99" t="e">
        <f>IF(SUM(MQ$522:MQ$523)=0,IF(OR(MQ148="",MQ148=0)=TRUE,"",MQ148*MQ$7/('[7]Param-Production'!MO$42*MQ$8)),"")</f>
        <v>#VALUE!</v>
      </c>
      <c r="MR153" s="99" t="e">
        <f>IF(SUM(MR$522:MR$523)=0,IF(OR(MR148="",MR148=0)=TRUE,"",MR148*MR$7/('[7]Param-Production'!MP$42*MR$8)),"")</f>
        <v>#VALUE!</v>
      </c>
      <c r="MS153" s="99" t="e">
        <f>IF(SUM(MS$522:MS$523)=0,IF(OR(MS148="",MS148=0)=TRUE,"",MS148*MS$7/('[7]Param-Production'!MQ$42*MS$8)),"")</f>
        <v>#VALUE!</v>
      </c>
      <c r="MT153" s="99" t="e">
        <f>IF(SUM(MT$522:MT$523)=0,IF(OR(MT148="",MT148=0)=TRUE,"",MT148*MT$7/('[7]Param-Production'!MR$42*MT$8)),"")</f>
        <v>#VALUE!</v>
      </c>
      <c r="MU153" s="99" t="e">
        <f>IF(SUM(MU$522:MU$523)=0,IF(OR(MU148="",MU148=0)=TRUE,"",MU148*MU$7/('[7]Param-Production'!MS$42*MU$8)),"")</f>
        <v>#VALUE!</v>
      </c>
      <c r="MV153" s="99" t="e">
        <f>IF(SUM(MV$522:MV$523)=0,IF(OR(MV148="",MV148=0)=TRUE,"",MV148*MV$7/('[7]Param-Production'!MT$42*MV$8)),"")</f>
        <v>#VALUE!</v>
      </c>
      <c r="MW153" s="99" t="e">
        <f>IF(SUM(MW$522:MW$523)=0,IF(OR(MW148="",MW148=0)=TRUE,"",MW148*MW$7/('[7]Param-Production'!MU$42*MW$8)),"")</f>
        <v>#VALUE!</v>
      </c>
      <c r="MX153" s="99" t="e">
        <f>IF(SUM(MX$522:MX$523)=0,IF(OR(MX148="",MX148=0)=TRUE,"",MX148*MX$7/('[7]Param-Production'!MV$42*MX$8)),"")</f>
        <v>#VALUE!</v>
      </c>
      <c r="MY153" s="99" t="e">
        <f>IF(SUM(MY$522:MY$523)=0,IF(OR(MY148="",MY148=0)=TRUE,"",MY148*MY$7/('[7]Param-Production'!MW$42*MY$8)),"")</f>
        <v>#VALUE!</v>
      </c>
      <c r="MZ153" s="99" t="e">
        <f>IF(SUM(MZ$522:MZ$523)=0,IF(OR(MZ148="",MZ148=0)=TRUE,"",MZ148*MZ$7/('[7]Param-Production'!MX$42*MZ$8)),"")</f>
        <v>#VALUE!</v>
      </c>
      <c r="NA153" s="99" t="e">
        <f>IF(SUM(NA$522:NA$523)=0,IF(OR(NA148="",NA148=0)=TRUE,"",NA148*NA$7/('[7]Param-Production'!MY$42*NA$8)),"")</f>
        <v>#VALUE!</v>
      </c>
      <c r="NB153" s="99" t="e">
        <f>IF(SUM(NB$522:NB$523)=0,IF(OR(NB148="",NB148=0)=TRUE,"",NB148*NB$7/('[7]Param-Production'!MZ$42*NB$8)),"")</f>
        <v>#VALUE!</v>
      </c>
      <c r="NC153" s="99" t="e">
        <f>IF(SUM(NC$522:NC$523)=0,IF(OR(NC148="",NC148=0)=TRUE,"",NC148*NC$7/('[7]Param-Production'!NA$42*NC$8)),"")</f>
        <v>#VALUE!</v>
      </c>
      <c r="ND153" s="99" t="e">
        <f>IF(SUM(ND$522:ND$523)=0,IF(OR(ND148="",ND148=0)=TRUE,"",ND148*ND$7/('[7]Param-Production'!NB$42*ND$8)),"")</f>
        <v>#VALUE!</v>
      </c>
      <c r="NE153" s="99" t="e">
        <f>IF(SUM(NE$522:NE$523)=0,IF(OR(NE148="",NE148=0)=TRUE,"",NE148*NE$7/('[7]Param-Production'!NC$42*NE$8)),"")</f>
        <v>#VALUE!</v>
      </c>
      <c r="NF153" s="99" t="e">
        <f>IF(SUM(NF$522:NF$523)=0,IF(OR(NF148="",NF148=0)=TRUE,"",NF148*NF$7/('[7]Param-Production'!ND$42*NF$8)),"")</f>
        <v>#VALUE!</v>
      </c>
      <c r="NG153" s="99" t="e">
        <f>IF(SUM(NG$522:NG$523)=0,IF(OR(NG148="",NG148=0)=TRUE,"",NG148*NG$7/('[7]Param-Production'!NE$42*NG$8)),"")</f>
        <v>#VALUE!</v>
      </c>
      <c r="NH153" s="99" t="e">
        <f>IF(SUM(NH$522:NH$523)=0,IF(OR(NH148="",NH148=0)=TRUE,"",NH148*NH$7/('[7]Param-Production'!NF$42*NH$8)),"")</f>
        <v>#VALUE!</v>
      </c>
      <c r="NI153" s="99" t="e">
        <f>IF(SUM(NI$522:NI$523)=0,IF(OR(NI148="",NI148=0)=TRUE,"",NI148*NI$7/('[7]Param-Production'!NG$42*NI$8)),"")</f>
        <v>#VALUE!</v>
      </c>
      <c r="NJ153" s="99" t="e">
        <f>IF(SUM(NJ$522:NJ$523)=0,IF(OR(NJ148="",NJ148=0)=TRUE,"",NJ148*NJ$7/('[7]Param-Production'!NH$42*NJ$8)),"")</f>
        <v>#VALUE!</v>
      </c>
      <c r="NK153" s="99" t="e">
        <f>IF(SUM(NK$522:NK$523)=0,IF(OR(NK148="",NK148=0)=TRUE,"",NK148*NK$7/('[7]Param-Production'!NI$42*NK$8)),"")</f>
        <v>#VALUE!</v>
      </c>
      <c r="NL153" s="99" t="e">
        <f>IF(SUM(NL$522:NL$523)=0,IF(OR(NL148="",NL148=0)=TRUE,"",NL148*NL$7/('[7]Param-Production'!NJ$42*NL$8)),"")</f>
        <v>#VALUE!</v>
      </c>
      <c r="NM153" s="99" t="e">
        <f>IF(SUM(NM$522:NM$523)=0,IF(OR(NM148="",NM148=0)=TRUE,"",NM148*NM$7/('[7]Param-Production'!NK$42*NM$8)),"")</f>
        <v>#VALUE!</v>
      </c>
      <c r="NN153" s="99" t="e">
        <f>IF(SUM(NN$522:NN$523)=0,IF(OR(NN148="",NN148=0)=TRUE,"",NN148*NN$7/('[7]Param-Production'!NL$42*NN$8)),"")</f>
        <v>#VALUE!</v>
      </c>
      <c r="NO153" s="99" t="e">
        <f>IF(SUM(NO$522:NO$523)=0,IF(OR(NO148="",NO148=0)=TRUE,"",NO148*NO$7/('[7]Param-Production'!NM$42*NO$8)),"")</f>
        <v>#VALUE!</v>
      </c>
      <c r="NP153" s="99" t="e">
        <f>IF(SUM(NP$522:NP$523)=0,IF(OR(NP148="",NP148=0)=TRUE,"",NP148*NP$7/('[7]Param-Production'!NN$42*NP$8)),"")</f>
        <v>#VALUE!</v>
      </c>
      <c r="NQ153" s="99" t="e">
        <f>IF(SUM(NQ$522:NQ$523)=0,IF(OR(NQ148="",NQ148=0)=TRUE,"",NQ148*NQ$7/('[7]Param-Production'!NO$42*NQ$8)),"")</f>
        <v>#VALUE!</v>
      </c>
      <c r="NR153" s="99" t="e">
        <f>IF(SUM(NR$522:NR$523)=0,IF(OR(NR148="",NR148=0)=TRUE,"",NR148*NR$7/('[7]Param-Production'!NP$42*NR$8)),"")</f>
        <v>#VALUE!</v>
      </c>
      <c r="NS153" s="99" t="e">
        <f>IF(SUM(NS$522:NS$523)=0,IF(OR(NS148="",NS148=0)=TRUE,"",NS148*NS$7/('[7]Param-Production'!NQ$42*NS$8)),"")</f>
        <v>#VALUE!</v>
      </c>
      <c r="NT153" s="99" t="e">
        <f>IF(SUM(NT$522:NT$523)=0,IF(OR(NT148="",NT148=0)=TRUE,"",NT148*NT$7/('[7]Param-Production'!NR$42*NT$8)),"")</f>
        <v>#VALUE!</v>
      </c>
      <c r="NU153" s="99" t="e">
        <f>IF(SUM(NU$522:NU$523)=0,IF(OR(NU148="",NU148=0)=TRUE,"",NU148*NU$7/('[7]Param-Production'!NS$42*NU$8)),"")</f>
        <v>#VALUE!</v>
      </c>
      <c r="NV153" s="99" t="e">
        <f>IF(SUM(NV$522:NV$523)=0,IF(OR(NV148="",NV148=0)=TRUE,"",NV148*NV$7/('[7]Param-Production'!NT$42*NV$8)),"")</f>
        <v>#VALUE!</v>
      </c>
      <c r="NW153" s="99" t="e">
        <f>IF(SUM(NW$522:NW$523)=0,IF(OR(NW148="",NW148=0)=TRUE,"",NW148*NW$7/('[7]Param-Production'!NU$42*NW$8)),"")</f>
        <v>#VALUE!</v>
      </c>
      <c r="NX153" s="99" t="e">
        <f>IF(SUM(NX$522:NX$523)=0,IF(OR(NX148="",NX148=0)=TRUE,"",NX148*NX$7/('[7]Param-Production'!NV$42*NX$8)),"")</f>
        <v>#VALUE!</v>
      </c>
      <c r="NY153" s="99" t="e">
        <f>IF(SUM(NY$522:NY$523)=0,IF(OR(NY148="",NY148=0)=TRUE,"",NY148*NY$7/('[7]Param-Production'!NW$42*NY$8)),"")</f>
        <v>#VALUE!</v>
      </c>
      <c r="NZ153" s="99" t="e">
        <f>IF(SUM(NZ$522:NZ$523)=0,IF(OR(NZ148="",NZ148=0)=TRUE,"",NZ148*NZ$7/('[7]Param-Production'!NX$42*NZ$8)),"")</f>
        <v>#VALUE!</v>
      </c>
      <c r="OA153" s="99" t="e">
        <f>IF(SUM(OA$522:OA$523)=0,IF(OR(OA148="",OA148=0)=TRUE,"",OA148*OA$7/('[7]Param-Production'!NY$42*OA$8)),"")</f>
        <v>#VALUE!</v>
      </c>
      <c r="OB153" s="99" t="e">
        <f>IF(SUM(OB$522:OB$523)=0,IF(OR(OB148="",OB148=0)=TRUE,"",OB148*OB$7/('[7]Param-Production'!NZ$42*OB$8)),"")</f>
        <v>#VALUE!</v>
      </c>
      <c r="OC153" s="99" t="e">
        <f>IF(SUM(OC$522:OC$523)=0,IF(OR(OC148="",OC148=0)=TRUE,"",OC148*OC$7/('[7]Param-Production'!OA$42*OC$8)),"")</f>
        <v>#VALUE!</v>
      </c>
      <c r="OD153" s="99" t="e">
        <f>IF(SUM(OD$522:OD$523)=0,IF(OR(OD148="",OD148=0)=TRUE,"",OD148*OD$7/('[7]Param-Production'!OB$42*OD$8)),"")</f>
        <v>#VALUE!</v>
      </c>
      <c r="OE153" s="99" t="e">
        <f>IF(SUM(OE$522:OE$523)=0,IF(OR(OE148="",OE148=0)=TRUE,"",OE148*OE$7/('[7]Param-Production'!OC$42*OE$8)),"")</f>
        <v>#VALUE!</v>
      </c>
      <c r="OF153" s="99" t="e">
        <f>IF(SUM(OF$522:OF$523)=0,IF(OR(OF148="",OF148=0)=TRUE,"",OF148*OF$7/('[7]Param-Production'!OD$42*OF$8)),"")</f>
        <v>#VALUE!</v>
      </c>
      <c r="OG153" s="99" t="e">
        <f>IF(SUM(OG$522:OG$523)=0,IF(OR(OG148="",OG148=0)=TRUE,"",OG148*OG$7/('[7]Param-Production'!OE$42*OG$8)),"")</f>
        <v>#VALUE!</v>
      </c>
      <c r="OH153" s="99" t="e">
        <f>IF(SUM(OH$522:OH$523)=0,IF(OR(OH148="",OH148=0)=TRUE,"",OH148*OH$7/('[7]Param-Production'!OF$42*OH$8)),"")</f>
        <v>#VALUE!</v>
      </c>
      <c r="OI153" s="99" t="e">
        <f>IF(SUM(OI$522:OI$523)=0,IF(OR(OI148="",OI148=0)=TRUE,"",OI148*OI$7/('[7]Param-Production'!OG$42*OI$8)),"")</f>
        <v>#VALUE!</v>
      </c>
      <c r="OJ153" s="99" t="e">
        <f>IF(SUM(OJ$522:OJ$523)=0,IF(OR(OJ148="",OJ148=0)=TRUE,"",OJ148*OJ$7/('[7]Param-Production'!OH$42*OJ$8)),"")</f>
        <v>#VALUE!</v>
      </c>
      <c r="OK153" s="99" t="e">
        <f>IF(SUM(OK$522:OK$523)=0,IF(OR(OK148="",OK148=0)=TRUE,"",OK148*OK$7/('[7]Param-Production'!OI$42*OK$8)),"")</f>
        <v>#VALUE!</v>
      </c>
      <c r="OL153" s="99" t="e">
        <f>IF(SUM(OL$522:OL$523)=0,IF(OR(OL148="",OL148=0)=TRUE,"",OL148*OL$7/('[7]Param-Production'!OJ$42*OL$8)),"")</f>
        <v>#VALUE!</v>
      </c>
      <c r="OM153" s="99" t="e">
        <f>IF(SUM(OM$522:OM$523)=0,IF(OR(OM148="",OM148=0)=TRUE,"",OM148*OM$7/('[7]Param-Production'!OK$42*OM$8)),"")</f>
        <v>#VALUE!</v>
      </c>
      <c r="ON153" s="99" t="e">
        <f>IF(SUM(ON$522:ON$523)=0,IF(OR(ON148="",ON148=0)=TRUE,"",ON148*ON$7/('[7]Param-Production'!OL$42*ON$8)),"")</f>
        <v>#VALUE!</v>
      </c>
      <c r="OO153" s="99" t="e">
        <f>IF(SUM(OO$522:OO$523)=0,IF(OR(OO148="",OO148=0)=TRUE,"",OO148*OO$7/('[7]Param-Production'!OM$42*OO$8)),"")</f>
        <v>#VALUE!</v>
      </c>
      <c r="OP153" s="99" t="e">
        <f>IF(SUM(OP$522:OP$523)=0,IF(OR(OP148="",OP148=0)=TRUE,"",OP148*OP$7/('[7]Param-Production'!ON$42*OP$8)),"")</f>
        <v>#VALUE!</v>
      </c>
      <c r="OQ153" s="99" t="e">
        <f>IF(SUM(OQ$522:OQ$523)=0,IF(OR(OQ148="",OQ148=0)=TRUE,"",OQ148*OQ$7/('[7]Param-Production'!OO$42*OQ$8)),"")</f>
        <v>#VALUE!</v>
      </c>
      <c r="OR153" s="99" t="e">
        <f>IF(SUM(OR$522:OR$523)=0,IF(OR(OR148="",OR148=0)=TRUE,"",OR148*OR$7/('[7]Param-Production'!OP$42*OR$8)),"")</f>
        <v>#VALUE!</v>
      </c>
      <c r="OS153" s="99" t="e">
        <f>IF(SUM(OS$522:OS$523)=0,IF(OR(OS148="",OS148=0)=TRUE,"",OS148*OS$7/('[7]Param-Production'!OQ$42*OS$8)),"")</f>
        <v>#VALUE!</v>
      </c>
      <c r="OT153" s="99" t="e">
        <f>IF(SUM(OT$522:OT$523)=0,IF(OR(OT148="",OT148=0)=TRUE,"",OT148*OT$7/('[7]Param-Production'!OR$42*OT$8)),"")</f>
        <v>#VALUE!</v>
      </c>
      <c r="OU153" s="99" t="e">
        <f>IF(SUM(OU$522:OU$523)=0,IF(OR(OU148="",OU148=0)=TRUE,"",OU148*OU$7/('[7]Param-Production'!OS$42*OU$8)),"")</f>
        <v>#VALUE!</v>
      </c>
      <c r="OV153" s="99" t="e">
        <f>IF(SUM(OV$522:OV$523)=0,IF(OR(OV148="",OV148=0)=TRUE,"",OV148*OV$7/('[7]Param-Production'!OT$42*OV$8)),"")</f>
        <v>#VALUE!</v>
      </c>
      <c r="OW153" s="99" t="e">
        <f>IF(SUM(OW$522:OW$523)=0,IF(OR(OW148="",OW148=0)=TRUE,"",OW148*OW$7/('[7]Param-Production'!OU$42*OW$8)),"")</f>
        <v>#VALUE!</v>
      </c>
      <c r="OX153" s="99" t="e">
        <f>IF(SUM(OX$522:OX$523)=0,IF(OR(OX148="",OX148=0)=TRUE,"",OX148*OX$7/('[7]Param-Production'!OV$42*OX$8)),"")</f>
        <v>#VALUE!</v>
      </c>
      <c r="OY153" s="99" t="e">
        <f>IF(SUM(OY$522:OY$523)=0,IF(OR(OY148="",OY148=0)=TRUE,"",OY148*OY$7/('[7]Param-Production'!OW$42*OY$8)),"")</f>
        <v>#VALUE!</v>
      </c>
      <c r="OZ153" s="99" t="e">
        <f>IF(SUM(OZ$522:OZ$523)=0,IF(OR(OZ148="",OZ148=0)=TRUE,"",OZ148*OZ$7/('[7]Param-Production'!OX$42*OZ$8)),"")</f>
        <v>#VALUE!</v>
      </c>
      <c r="PA153" s="99" t="e">
        <f>IF(SUM(PA$522:PA$523)=0,IF(OR(PA148="",PA148=0)=TRUE,"",PA148*PA$7/('[7]Param-Production'!OY$42*PA$8)),"")</f>
        <v>#VALUE!</v>
      </c>
      <c r="PB153" s="99" t="e">
        <f>IF(SUM(PB$522:PB$523)=0,IF(OR(PB148="",PB148=0)=TRUE,"",PB148*PB$7/('[7]Param-Production'!OZ$42*PB$8)),"")</f>
        <v>#VALUE!</v>
      </c>
      <c r="PC153" s="99" t="e">
        <f>IF(SUM(PC$522:PC$523)=0,IF(OR(PC148="",PC148=0)=TRUE,"",PC148*PC$7/('[7]Param-Production'!PA$42*PC$8)),"")</f>
        <v>#VALUE!</v>
      </c>
      <c r="PD153" s="99" t="e">
        <f>IF(SUM(PD$522:PD$523)=0,IF(OR(PD148="",PD148=0)=TRUE,"",PD148*PD$7/('[7]Param-Production'!PB$42*PD$8)),"")</f>
        <v>#VALUE!</v>
      </c>
      <c r="PE153" s="99" t="e">
        <f>IF(SUM(PE$522:PE$523)=0,IF(OR(PE148="",PE148=0)=TRUE,"",PE148*PE$7/('[7]Param-Production'!PC$42*PE$8)),"")</f>
        <v>#VALUE!</v>
      </c>
      <c r="PF153" s="99" t="e">
        <f>IF(SUM(PF$522:PF$523)=0,IF(OR(PF148="",PF148=0)=TRUE,"",PF148*PF$7/('[7]Param-Production'!PD$42*PF$8)),"")</f>
        <v>#VALUE!</v>
      </c>
      <c r="PG153" s="99" t="e">
        <f>IF(SUM(PG$522:PG$523)=0,IF(OR(PG148="",PG148=0)=TRUE,"",PG148*PG$7/('[7]Param-Production'!PE$42*PG$8)),"")</f>
        <v>#VALUE!</v>
      </c>
      <c r="PH153" s="99" t="e">
        <f>IF(SUM(PH$522:PH$523)=0,IF(OR(PH148="",PH148=0)=TRUE,"",PH148*PH$7/('[7]Param-Production'!PF$42*PH$8)),"")</f>
        <v>#VALUE!</v>
      </c>
      <c r="PI153" s="99" t="e">
        <f>IF(SUM(PI$522:PI$523)=0,IF(OR(PI148="",PI148=0)=TRUE,"",PI148*PI$7/('[7]Param-Production'!PG$42*PI$8)),"")</f>
        <v>#VALUE!</v>
      </c>
      <c r="PJ153" s="99" t="e">
        <f>IF(SUM(PJ$522:PJ$523)=0,IF(OR(PJ148="",PJ148=0)=TRUE,"",PJ148*PJ$7/('[7]Param-Production'!PH$42*PJ$8)),"")</f>
        <v>#VALUE!</v>
      </c>
      <c r="PK153" s="99" t="e">
        <f>IF(SUM(PK$522:PK$523)=0,IF(OR(PK148="",PK148=0)=TRUE,"",PK148*PK$7/('[7]Param-Production'!PI$42*PK$8)),"")</f>
        <v>#VALUE!</v>
      </c>
      <c r="PL153" s="99" t="e">
        <f>IF(SUM(PL$522:PL$523)=0,IF(OR(PL148="",PL148=0)=TRUE,"",PL148*PL$7/('[7]Param-Production'!PJ$42*PL$8)),"")</f>
        <v>#VALUE!</v>
      </c>
      <c r="PM153" s="99" t="e">
        <f>IF(SUM(PM$522:PM$523)=0,IF(OR(PM148="",PM148=0)=TRUE,"",PM148*PM$7/('[7]Param-Production'!PK$42*PM$8)),"")</f>
        <v>#VALUE!</v>
      </c>
      <c r="PN153" s="99" t="e">
        <f>IF(SUM(PN$522:PN$523)=0,IF(OR(PN148="",PN148=0)=TRUE,"",PN148*PN$7/('[7]Param-Production'!PL$42*PN$8)),"")</f>
        <v>#VALUE!</v>
      </c>
      <c r="PO153" s="99" t="e">
        <f>IF(SUM(PO$522:PO$523)=0,IF(OR(PO148="",PO148=0)=TRUE,"",PO148*PO$7/('[7]Param-Production'!PM$42*PO$8)),"")</f>
        <v>#VALUE!</v>
      </c>
      <c r="PP153" s="99" t="e">
        <f>IF(SUM(PP$522:PP$523)=0,IF(OR(PP148="",PP148=0)=TRUE,"",PP148*PP$7/('[7]Param-Production'!PN$42*PP$8)),"")</f>
        <v>#VALUE!</v>
      </c>
      <c r="PQ153" s="99" t="e">
        <f>IF(SUM(PQ$522:PQ$523)=0,IF(OR(PQ148="",PQ148=0)=TRUE,"",PQ148*PQ$7/('[7]Param-Production'!PO$42*PQ$8)),"")</f>
        <v>#VALUE!</v>
      </c>
      <c r="PR153" s="99" t="e">
        <f>IF(SUM(PR$522:PR$523)=0,IF(OR(PR148="",PR148=0)=TRUE,"",PR148*PR$7/('[7]Param-Production'!PP$42*PR$8)),"")</f>
        <v>#VALUE!</v>
      </c>
      <c r="PS153" s="99" t="e">
        <f>IF(SUM(PS$522:PS$523)=0,IF(OR(PS148="",PS148=0)=TRUE,"",PS148*PS$7/('[7]Param-Production'!PQ$42*PS$8)),"")</f>
        <v>#VALUE!</v>
      </c>
      <c r="PT153" s="99" t="e">
        <f>IF(SUM(PT$522:PT$523)=0,IF(OR(PT148="",PT148=0)=TRUE,"",PT148*PT$7/('[7]Param-Production'!PR$42*PT$8)),"")</f>
        <v>#VALUE!</v>
      </c>
      <c r="PU153" s="99" t="e">
        <f>IF(SUM(PU$522:PU$523)=0,IF(OR(PU148="",PU148=0)=TRUE,"",PU148*PU$7/('[7]Param-Production'!PS$42*PU$8)),"")</f>
        <v>#VALUE!</v>
      </c>
      <c r="PV153" s="99" t="e">
        <f>IF(SUM(PV$522:PV$523)=0,IF(OR(PV148="",PV148=0)=TRUE,"",PV148*PV$7/('[7]Param-Production'!PT$42*PV$8)),"")</f>
        <v>#VALUE!</v>
      </c>
      <c r="PW153" s="99" t="e">
        <f>IF(SUM(PW$522:PW$523)=0,IF(OR(PW148="",PW148=0)=TRUE,"",PW148*PW$7/('[7]Param-Production'!PU$42*PW$8)),"")</f>
        <v>#VALUE!</v>
      </c>
      <c r="PX153" s="99" t="e">
        <f>IF(SUM(PX$522:PX$523)=0,IF(OR(PX148="",PX148=0)=TRUE,"",PX148*PX$7/('[7]Param-Production'!PV$42*PX$8)),"")</f>
        <v>#VALUE!</v>
      </c>
      <c r="PY153" s="99" t="e">
        <f>IF(SUM(PY$522:PY$523)=0,IF(OR(PY148="",PY148=0)=TRUE,"",PY148*PY$7/('[7]Param-Production'!PW$42*PY$8)),"")</f>
        <v>#VALUE!</v>
      </c>
      <c r="PZ153" s="99" t="e">
        <f>IF(SUM(PZ$522:PZ$523)=0,IF(OR(PZ148="",PZ148=0)=TRUE,"",PZ148*PZ$7/('[7]Param-Production'!PX$42*PZ$8)),"")</f>
        <v>#VALUE!</v>
      </c>
      <c r="QA153" s="99" t="e">
        <f>IF(SUM(QA$522:QA$523)=0,IF(OR(QA148="",QA148=0)=TRUE,"",QA148*QA$7/('[7]Param-Production'!PY$42*QA$8)),"")</f>
        <v>#VALUE!</v>
      </c>
      <c r="QB153" s="99" t="e">
        <f>IF(SUM(QB$522:QB$523)=0,IF(OR(QB148="",QB148=0)=TRUE,"",QB148*QB$7/('[7]Param-Production'!PZ$42*QB$8)),"")</f>
        <v>#VALUE!</v>
      </c>
      <c r="QC153" s="99" t="e">
        <f>IF(SUM(QC$522:QC$523)=0,IF(OR(QC148="",QC148=0)=TRUE,"",QC148*QC$7/('[7]Param-Production'!QA$42*QC$8)),"")</f>
        <v>#VALUE!</v>
      </c>
      <c r="QD153" s="99" t="e">
        <f>IF(SUM(QD$522:QD$523)=0,IF(OR(QD148="",QD148=0)=TRUE,"",QD148*QD$7/('[7]Param-Production'!QB$42*QD$8)),"")</f>
        <v>#VALUE!</v>
      </c>
      <c r="QE153" s="99" t="e">
        <f>IF(SUM(QE$522:QE$523)=0,IF(OR(QE148="",QE148=0)=TRUE,"",QE148*QE$7/('[7]Param-Production'!QC$42*QE$8)),"")</f>
        <v>#VALUE!</v>
      </c>
      <c r="QF153" s="99" t="e">
        <f>IF(SUM(QF$522:QF$523)=0,IF(OR(QF148="",QF148=0)=TRUE,"",QF148*QF$7/('[7]Param-Production'!QD$42*QF$8)),"")</f>
        <v>#VALUE!</v>
      </c>
      <c r="QG153" s="99" t="e">
        <f>IF(SUM(QG$522:QG$523)=0,IF(OR(QG148="",QG148=0)=TRUE,"",QG148*QG$7/('[7]Param-Production'!QE$42*QG$8)),"")</f>
        <v>#VALUE!</v>
      </c>
      <c r="QH153" s="99" t="e">
        <f>IF(SUM(QH$522:QH$523)=0,IF(OR(QH148="",QH148=0)=TRUE,"",QH148*QH$7/('[7]Param-Production'!QF$42*QH$8)),"")</f>
        <v>#VALUE!</v>
      </c>
      <c r="QI153" s="99" t="e">
        <f>IF(SUM(QI$522:QI$523)=0,IF(OR(QI148="",QI148=0)=TRUE,"",QI148*QI$7/('[7]Param-Production'!QG$42*QI$8)),"")</f>
        <v>#VALUE!</v>
      </c>
      <c r="QJ153" s="99" t="e">
        <f>IF(SUM(QJ$522:QJ$523)=0,IF(OR(QJ148="",QJ148=0)=TRUE,"",QJ148*QJ$7/('[7]Param-Production'!QH$42*QJ$8)),"")</f>
        <v>#VALUE!</v>
      </c>
      <c r="QK153" s="99" t="e">
        <f>IF(SUM(QK$522:QK$523)=0,IF(OR(QK148="",QK148=0)=TRUE,"",QK148*QK$7/('[7]Param-Production'!QI$42*QK$8)),"")</f>
        <v>#VALUE!</v>
      </c>
      <c r="QL153" s="99" t="e">
        <f>IF(SUM(QL$522:QL$523)=0,IF(OR(QL148="",QL148=0)=TRUE,"",QL148*QL$7/('[7]Param-Production'!QJ$42*QL$8)),"")</f>
        <v>#VALUE!</v>
      </c>
      <c r="QM153" s="99" t="e">
        <f>IF(SUM(QM$522:QM$523)=0,IF(OR(QM148="",QM148=0)=TRUE,"",QM148*QM$7/('[7]Param-Production'!QK$42*QM$8)),"")</f>
        <v>#VALUE!</v>
      </c>
      <c r="QN153" s="99" t="e">
        <f>IF(SUM(QN$522:QN$523)=0,IF(OR(QN148="",QN148=0)=TRUE,"",QN148*QN$7/('[7]Param-Production'!QL$42*QN$8)),"")</f>
        <v>#VALUE!</v>
      </c>
      <c r="QO153" s="99" t="e">
        <f>IF(SUM(QO$522:QO$523)=0,IF(OR(QO148="",QO148=0)=TRUE,"",QO148*QO$7/('[7]Param-Production'!QM$42*QO$8)),"")</f>
        <v>#VALUE!</v>
      </c>
      <c r="QP153" s="99" t="e">
        <f>IF(SUM(QP$522:QP$523)=0,IF(OR(QP148="",QP148=0)=TRUE,"",QP148*QP$7/('[7]Param-Production'!QN$42*QP$8)),"")</f>
        <v>#VALUE!</v>
      </c>
      <c r="QQ153" s="99" t="e">
        <f>IF(SUM(QQ$522:QQ$523)=0,IF(OR(QQ148="",QQ148=0)=TRUE,"",QQ148*QQ$7/('[7]Param-Production'!QO$42*QQ$8)),"")</f>
        <v>#VALUE!</v>
      </c>
      <c r="QR153" s="99" t="e">
        <f>IF(SUM(QR$522:QR$523)=0,IF(OR(QR148="",QR148=0)=TRUE,"",QR148*QR$7/('[7]Param-Production'!QP$42*QR$8)),"")</f>
        <v>#VALUE!</v>
      </c>
      <c r="QS153" s="99" t="e">
        <f>IF(SUM(QS$522:QS$523)=0,IF(OR(QS148="",QS148=0)=TRUE,"",QS148*QS$7/('[7]Param-Production'!QQ$42*QS$8)),"")</f>
        <v>#VALUE!</v>
      </c>
      <c r="QT153" s="99" t="e">
        <f>IF(SUM(QT$522:QT$523)=0,IF(OR(QT148="",QT148=0)=TRUE,"",QT148*QT$7/('[7]Param-Production'!QR$42*QT$8)),"")</f>
        <v>#VALUE!</v>
      </c>
      <c r="QU153" s="99" t="e">
        <f>IF(SUM(QU$522:QU$523)=0,IF(OR(QU148="",QU148=0)=TRUE,"",QU148*QU$7/('[7]Param-Production'!QS$42*QU$8)),"")</f>
        <v>#VALUE!</v>
      </c>
      <c r="QV153" s="99" t="e">
        <f>IF(SUM(QV$522:QV$523)=0,IF(OR(QV148="",QV148=0)=TRUE,"",QV148*QV$7/('[7]Param-Production'!QT$42*QV$8)),"")</f>
        <v>#VALUE!</v>
      </c>
      <c r="QW153" s="99" t="e">
        <f>IF(SUM(QW$522:QW$523)=0,IF(OR(QW148="",QW148=0)=TRUE,"",QW148*QW$7/('[7]Param-Production'!QU$42*QW$8)),"")</f>
        <v>#VALUE!</v>
      </c>
      <c r="QX153" s="99" t="e">
        <f>IF(SUM(QX$522:QX$523)=0,IF(OR(QX148="",QX148=0)=TRUE,"",QX148*QX$7/('[7]Param-Production'!QV$42*QX$8)),"")</f>
        <v>#VALUE!</v>
      </c>
      <c r="QY153" s="99" t="e">
        <f>IF(SUM(QY$522:QY$523)=0,IF(OR(QY148="",QY148=0)=TRUE,"",QY148*QY$7/('[7]Param-Production'!QW$42*QY$8)),"")</f>
        <v>#VALUE!</v>
      </c>
      <c r="QZ153" s="99" t="e">
        <f>IF(SUM(QZ$522:QZ$523)=0,IF(OR(QZ148="",QZ148=0)=TRUE,"",QZ148*QZ$7/('[7]Param-Production'!QX$42*QZ$8)),"")</f>
        <v>#VALUE!</v>
      </c>
      <c r="RA153" s="99" t="e">
        <f>IF(SUM(RA$522:RA$523)=0,IF(OR(RA148="",RA148=0)=TRUE,"",RA148*RA$7/('[7]Param-Production'!QY$42*RA$8)),"")</f>
        <v>#VALUE!</v>
      </c>
      <c r="RB153" s="99" t="e">
        <f>IF(SUM(RB$522:RB$523)=0,IF(OR(RB148="",RB148=0)=TRUE,"",RB148*RB$7/('[7]Param-Production'!QZ$42*RB$8)),"")</f>
        <v>#VALUE!</v>
      </c>
      <c r="RC153" s="99" t="e">
        <f>IF(SUM(RC$522:RC$523)=0,IF(OR(RC148="",RC148=0)=TRUE,"",RC148*RC$7/('[7]Param-Production'!RA$42*RC$8)),"")</f>
        <v>#VALUE!</v>
      </c>
      <c r="RD153" s="99" t="e">
        <f>IF(SUM(RD$522:RD$523)=0,IF(OR(RD148="",RD148=0)=TRUE,"",RD148*RD$7/('[7]Param-Production'!RB$42*RD$8)),"")</f>
        <v>#VALUE!</v>
      </c>
      <c r="RE153" s="99" t="e">
        <f>IF(SUM(RE$522:RE$523)=0,IF(OR(RE148="",RE148=0)=TRUE,"",RE148*RE$7/('[7]Param-Production'!RC$42*RE$8)),"")</f>
        <v>#VALUE!</v>
      </c>
      <c r="RF153" s="99" t="e">
        <f>IF(SUM(RF$522:RF$523)=0,IF(OR(RF148="",RF148=0)=TRUE,"",RF148*RF$7/('[7]Param-Production'!RD$42*RF$8)),"")</f>
        <v>#VALUE!</v>
      </c>
      <c r="RG153" s="99" t="e">
        <f>IF(SUM(RG$522:RG$523)=0,IF(OR(RG148="",RG148=0)=TRUE,"",RG148*RG$7/('[7]Param-Production'!RE$42*RG$8)),"")</f>
        <v>#VALUE!</v>
      </c>
      <c r="RH153" s="99" t="e">
        <f>IF(SUM(RH$522:RH$523)=0,IF(OR(RH148="",RH148=0)=TRUE,"",RH148*RH$7/('[7]Param-Production'!RF$42*RH$8)),"")</f>
        <v>#VALUE!</v>
      </c>
      <c r="RI153" s="99" t="e">
        <f>IF(SUM(RI$522:RI$523)=0,IF(OR(RI148="",RI148=0)=TRUE,"",RI148*RI$7/('[7]Param-Production'!RG$42*RI$8)),"")</f>
        <v>#VALUE!</v>
      </c>
      <c r="RJ153" s="99" t="e">
        <f>IF(SUM(RJ$522:RJ$523)=0,IF(OR(RJ148="",RJ148=0)=TRUE,"",RJ148*RJ$7/('[7]Param-Production'!RH$42*RJ$8)),"")</f>
        <v>#VALUE!</v>
      </c>
      <c r="RK153" s="99" t="e">
        <f>IF(SUM(RK$522:RK$523)=0,IF(OR(RK148="",RK148=0)=TRUE,"",RK148*RK$7/('[7]Param-Production'!RI$42*RK$8)),"")</f>
        <v>#VALUE!</v>
      </c>
      <c r="RL153" s="99" t="e">
        <f>IF(SUM(RL$522:RL$523)=0,IF(OR(RL148="",RL148=0)=TRUE,"",RL148*RL$7/('[7]Param-Production'!RJ$42*RL$8)),"")</f>
        <v>#VALUE!</v>
      </c>
      <c r="RM153" s="99" t="str">
        <f>IF(SUM(RM$522:RM$523)=0,IF(OR(RM148="",RM148=0)=TRUE,"",RM148*RM$7/('[7]Param-Production'!RK$42*RM$8)),"")</f>
        <v/>
      </c>
      <c r="RN153" s="99" t="str">
        <f>IF(SUM(RN$522:RN$523)=0,IF(OR(RN148="",RN148=0)=TRUE,"",RN148*RN$7/('[7]Param-Production'!RL$42*RN$8)),"")</f>
        <v/>
      </c>
      <c r="RO153" s="99" t="str">
        <f>IF(SUM(RO$522:RO$523)=0,IF(OR(RO148="",RO148=0)=TRUE,"",RO148*RO$7/('[7]Param-Production'!RM$42*RO$8)),"")</f>
        <v/>
      </c>
      <c r="RP153" s="99" t="str">
        <f>IF(SUM(RP$522:RP$523)=0,IF(OR(RP148="",RP148=0)=TRUE,"",RP148*RP$7/('[7]Param-Production'!RN$42*RP$8)),"")</f>
        <v/>
      </c>
      <c r="RQ153" s="99" t="str">
        <f>IF(SUM(RQ$522:RQ$523)=0,IF(OR(RQ148="",RQ148=0)=TRUE,"",RQ148*RQ$7/('[7]Param-Production'!RO$42*RQ$8)),"")</f>
        <v/>
      </c>
    </row>
    <row r="154" spans="4:485" s="39" customFormat="1">
      <c r="D154" s="88"/>
      <c r="F154" s="88"/>
      <c r="G154" s="88"/>
      <c r="H154" s="88"/>
      <c r="I154" s="88"/>
      <c r="S154" s="98" t="s">
        <v>2121</v>
      </c>
      <c r="T154" s="99" t="e">
        <f>IF(SUM(T$522:T$523)=0,IF(OR(T149="",T149=0)=TRUE,"",T149*T$7/('[7]Param-Production'!R$42*T$8)),"")</f>
        <v>#VALUE!</v>
      </c>
      <c r="U154" s="99" t="e">
        <f>IF(SUM(U$522:U$523)=0,IF(OR(U149="",U149=0)=TRUE,"",U149*U$7/('[7]Param-Production'!S$42*U$8)),"")</f>
        <v>#VALUE!</v>
      </c>
      <c r="V154" s="99" t="e">
        <f>IF(SUM(V$522:V$523)=0,IF(OR(V149="",V149=0)=TRUE,"",V149*V$7/('[7]Param-Production'!T$42*V$8)),"")</f>
        <v>#VALUE!</v>
      </c>
      <c r="W154" s="99" t="e">
        <f>IF(SUM(W$522:W$523)=0,IF(OR(W149="",W149=0)=TRUE,"",W149*W$7/('[7]Param-Production'!U$42*W$8)),"")</f>
        <v>#VALUE!</v>
      </c>
      <c r="X154" s="99" t="e">
        <f>IF(SUM(X$522:X$523)=0,IF(OR(X149="",X149=0)=TRUE,"",X149*X$7/('[7]Param-Production'!V$42*X$8)),"")</f>
        <v>#VALUE!</v>
      </c>
      <c r="Y154" s="99" t="e">
        <f>IF(SUM(Y$522:Y$523)=0,IF(OR(Y149="",Y149=0)=TRUE,"",Y149*Y$7/('[7]Param-Production'!W$42*Y$8)),"")</f>
        <v>#VALUE!</v>
      </c>
      <c r="Z154" s="99" t="e">
        <f>IF(SUM(Z$522:Z$523)=0,IF(OR(Z149="",Z149=0)=TRUE,"",Z149*Z$7/('[7]Param-Production'!X$42*Z$8)),"")</f>
        <v>#VALUE!</v>
      </c>
      <c r="AA154" s="99" t="e">
        <f>IF(SUM(AA$522:AA$523)=0,IF(OR(AA149="",AA149=0)=TRUE,"",AA149*AA$7/('[7]Param-Production'!Y$42*AA$8)),"")</f>
        <v>#VALUE!</v>
      </c>
      <c r="AB154" s="99" t="e">
        <f>IF(SUM(AB$522:AB$523)=0,IF(OR(AB149="",AB149=0)=TRUE,"",AB149*AB$7/('[7]Param-Production'!Z$42*AB$8)),"")</f>
        <v>#VALUE!</v>
      </c>
      <c r="AC154" s="99" t="e">
        <f>IF(SUM(AC$522:AC$523)=0,IF(OR(AC149="",AC149=0)=TRUE,"",AC149*AC$7/('[7]Param-Production'!AA$42*AC$8)),"")</f>
        <v>#VALUE!</v>
      </c>
      <c r="AD154" s="99" t="e">
        <f>IF(SUM(AD$522:AD$523)=0,IF(OR(AD149="",AD149=0)=TRUE,"",AD149*AD$7/('[7]Param-Production'!AB$42*AD$8)),"")</f>
        <v>#VALUE!</v>
      </c>
      <c r="AE154" s="99" t="e">
        <f>IF(SUM(AE$522:AE$523)=0,IF(OR(AE149="",AE149=0)=TRUE,"",AE149*AE$7/('[7]Param-Production'!AC$42*AE$8)),"")</f>
        <v>#VALUE!</v>
      </c>
      <c r="AF154" s="99" t="e">
        <f>IF(SUM(AF$522:AF$523)=0,IF(OR(AF149="",AF149=0)=TRUE,"",AF149*AF$7/('[7]Param-Production'!AD$42*AF$8)),"")</f>
        <v>#VALUE!</v>
      </c>
      <c r="AG154" s="99" t="e">
        <f>IF(SUM(AG$522:AG$523)=0,IF(OR(AG149="",AG149=0)=TRUE,"",AG149*AG$7/('[7]Param-Production'!AE$42*AG$8)),"")</f>
        <v>#VALUE!</v>
      </c>
      <c r="AH154" s="99" t="e">
        <f>IF(SUM(AH$522:AH$523)=0,IF(OR(AH149="",AH149=0)=TRUE,"",AH149*AH$7/('[7]Param-Production'!AF$42*AH$8)),"")</f>
        <v>#VALUE!</v>
      </c>
      <c r="AI154" s="99" t="e">
        <f>IF(SUM(AI$522:AI$523)=0,IF(OR(AI149="",AI149=0)=TRUE,"",AI149*AI$7/('[7]Param-Production'!AG$42*AI$8)),"")</f>
        <v>#VALUE!</v>
      </c>
      <c r="AJ154" s="99" t="e">
        <f>IF(SUM(AJ$522:AJ$523)=0,IF(OR(AJ149="",AJ149=0)=TRUE,"",AJ149*AJ$7/('[7]Param-Production'!AH$42*AJ$8)),"")</f>
        <v>#VALUE!</v>
      </c>
      <c r="AK154" s="99" t="e">
        <f>IF(SUM(AK$522:AK$523)=0,IF(OR(AK149="",AK149=0)=TRUE,"",AK149*AK$7/('[7]Param-Production'!AI$42*AK$8)),"")</f>
        <v>#VALUE!</v>
      </c>
      <c r="AL154" s="99" t="e">
        <f>IF(SUM(AL$522:AL$523)=0,IF(OR(AL149="",AL149=0)=TRUE,"",AL149*AL$7/('[7]Param-Production'!AJ$42*AL$8)),"")</f>
        <v>#VALUE!</v>
      </c>
      <c r="AM154" s="99" t="e">
        <f>IF(SUM(AM$522:AM$523)=0,IF(OR(AM149="",AM149=0)=TRUE,"",AM149*AM$7/('[7]Param-Production'!AK$42*AM$8)),"")</f>
        <v>#VALUE!</v>
      </c>
      <c r="AN154" s="99" t="e">
        <f>IF(SUM(AN$522:AN$523)=0,IF(OR(AN149="",AN149=0)=TRUE,"",AN149*AN$7/('[7]Param-Production'!AL$42*AN$8)),"")</f>
        <v>#VALUE!</v>
      </c>
      <c r="AO154" s="99" t="e">
        <f>IF(SUM(AO$522:AO$523)=0,IF(OR(AO149="",AO149=0)=TRUE,"",AO149*AO$7/('[7]Param-Production'!AM$42*AO$8)),"")</f>
        <v>#VALUE!</v>
      </c>
      <c r="AP154" s="99" t="e">
        <f>IF(SUM(AP$522:AP$523)=0,IF(OR(AP149="",AP149=0)=TRUE,"",AP149*AP$7/('[7]Param-Production'!AN$42*AP$8)),"")</f>
        <v>#VALUE!</v>
      </c>
      <c r="AQ154" s="99" t="e">
        <f>IF(SUM(AQ$522:AQ$523)=0,IF(OR(AQ149="",AQ149=0)=TRUE,"",AQ149*AQ$7/('[7]Param-Production'!AO$42*AQ$8)),"")</f>
        <v>#VALUE!</v>
      </c>
      <c r="AR154" s="99" t="e">
        <f>IF(SUM(AR$522:AR$523)=0,IF(OR(AR149="",AR149=0)=TRUE,"",AR149*AR$7/('[7]Param-Production'!AP$42*AR$8)),"")</f>
        <v>#VALUE!</v>
      </c>
      <c r="AS154" s="99" t="e">
        <f>IF(SUM(AS$522:AS$523)=0,IF(OR(AS149="",AS149=0)=TRUE,"",AS149*AS$7/('[7]Param-Production'!AQ$42*AS$8)),"")</f>
        <v>#VALUE!</v>
      </c>
      <c r="AT154" s="99" t="e">
        <f>IF(SUM(AT$522:AT$523)=0,IF(OR(AT149="",AT149=0)=TRUE,"",AT149*AT$7/('[7]Param-Production'!AR$42*AT$8)),"")</f>
        <v>#VALUE!</v>
      </c>
      <c r="AU154" s="99" t="e">
        <f>IF(SUM(AU$522:AU$523)=0,IF(OR(AU149="",AU149=0)=TRUE,"",AU149*AU$7/('[7]Param-Production'!AS$42*AU$8)),"")</f>
        <v>#VALUE!</v>
      </c>
      <c r="AV154" s="99" t="e">
        <f>IF(SUM(AV$522:AV$523)=0,IF(OR(AV149="",AV149=0)=TRUE,"",AV149*AV$7/('[7]Param-Production'!AT$42*AV$8)),"")</f>
        <v>#VALUE!</v>
      </c>
      <c r="AW154" s="99" t="e">
        <f>IF(SUM(AW$522:AW$523)=0,IF(OR(AW149="",AW149=0)=TRUE,"",AW149*AW$7/('[7]Param-Production'!AU$42*AW$8)),"")</f>
        <v>#VALUE!</v>
      </c>
      <c r="AX154" s="99" t="e">
        <f>IF(SUM(AX$522:AX$523)=0,IF(OR(AX149="",AX149=0)=TRUE,"",AX149*AX$7/('[7]Param-Production'!AV$42*AX$8)),"")</f>
        <v>#VALUE!</v>
      </c>
      <c r="AY154" s="99" t="e">
        <f>IF(SUM(AY$522:AY$523)=0,IF(OR(AY149="",AY149=0)=TRUE,"",AY149*AY$7/('[7]Param-Production'!AW$42*AY$8)),"")</f>
        <v>#VALUE!</v>
      </c>
      <c r="AZ154" s="99" t="e">
        <f>IF(SUM(AZ$522:AZ$523)=0,IF(OR(AZ149="",AZ149=0)=TRUE,"",AZ149*AZ$7/('[7]Param-Production'!AX$42*AZ$8)),"")</f>
        <v>#VALUE!</v>
      </c>
      <c r="BA154" s="99" t="e">
        <f>IF(SUM(BA$522:BA$523)=0,IF(OR(BA149="",BA149=0)=TRUE,"",BA149*BA$7/('[7]Param-Production'!AY$42*BA$8)),"")</f>
        <v>#VALUE!</v>
      </c>
      <c r="BB154" s="99" t="e">
        <f>IF(SUM(BB$522:BB$523)=0,IF(OR(BB149="",BB149=0)=TRUE,"",BB149*BB$7/('[7]Param-Production'!AZ$42*BB$8)),"")</f>
        <v>#VALUE!</v>
      </c>
      <c r="BC154" s="99" t="e">
        <f>IF(SUM(BC$522:BC$523)=0,IF(OR(BC149="",BC149=0)=TRUE,"",BC149*BC$7/('[7]Param-Production'!BA$42*BC$8)),"")</f>
        <v>#VALUE!</v>
      </c>
      <c r="BD154" s="99" t="e">
        <f>IF(SUM(BD$522:BD$523)=0,IF(OR(BD149="",BD149=0)=TRUE,"",BD149*BD$7/('[7]Param-Production'!BB$42*BD$8)),"")</f>
        <v>#VALUE!</v>
      </c>
      <c r="BE154" s="99" t="e">
        <f>IF(SUM(BE$522:BE$523)=0,IF(OR(BE149="",BE149=0)=TRUE,"",BE149*BE$7/('[7]Param-Production'!BC$42*BE$8)),"")</f>
        <v>#VALUE!</v>
      </c>
      <c r="BF154" s="99" t="e">
        <f>IF(SUM(BF$522:BF$523)=0,IF(OR(BF149="",BF149=0)=TRUE,"",BF149*BF$7/('[7]Param-Production'!BD$42*BF$8)),"")</f>
        <v>#VALUE!</v>
      </c>
      <c r="BG154" s="99" t="e">
        <f>IF(SUM(BG$522:BG$523)=0,IF(OR(BG149="",BG149=0)=TRUE,"",BG149*BG$7/('[7]Param-Production'!BE$42*BG$8)),"")</f>
        <v>#VALUE!</v>
      </c>
      <c r="BH154" s="99" t="e">
        <f>IF(SUM(BH$522:BH$523)=0,IF(OR(BH149="",BH149=0)=TRUE,"",BH149*BH$7/('[7]Param-Production'!BF$42*BH$8)),"")</f>
        <v>#VALUE!</v>
      </c>
      <c r="BI154" s="99" t="e">
        <f>IF(SUM(BI$522:BI$523)=0,IF(OR(BI149="",BI149=0)=TRUE,"",BI149*BI$7/('[7]Param-Production'!BG$42*BI$8)),"")</f>
        <v>#VALUE!</v>
      </c>
      <c r="BJ154" s="99" t="e">
        <f>IF(SUM(BJ$522:BJ$523)=0,IF(OR(BJ149="",BJ149=0)=TRUE,"",BJ149*BJ$7/('[7]Param-Production'!BH$42*BJ$8)),"")</f>
        <v>#VALUE!</v>
      </c>
      <c r="BK154" s="99" t="e">
        <f>IF(SUM(BK$522:BK$523)=0,IF(OR(BK149="",BK149=0)=TRUE,"",BK149*BK$7/('[7]Param-Production'!BI$42*BK$8)),"")</f>
        <v>#VALUE!</v>
      </c>
      <c r="BL154" s="99" t="e">
        <f>IF(SUM(BL$522:BL$523)=0,IF(OR(BL149="",BL149=0)=TRUE,"",BL149*BL$7/('[7]Param-Production'!BJ$42*BL$8)),"")</f>
        <v>#VALUE!</v>
      </c>
      <c r="BM154" s="99" t="e">
        <f>IF(SUM(BM$522:BM$523)=0,IF(OR(BM149="",BM149=0)=TRUE,"",BM149*BM$7/('[7]Param-Production'!BK$42*BM$8)),"")</f>
        <v>#VALUE!</v>
      </c>
      <c r="BN154" s="99" t="e">
        <f>IF(SUM(BN$522:BN$523)=0,IF(OR(BN149="",BN149=0)=TRUE,"",BN149*BN$7/('[7]Param-Production'!BL$42*BN$8)),"")</f>
        <v>#VALUE!</v>
      </c>
      <c r="BO154" s="99" t="e">
        <f>IF(SUM(BO$522:BO$523)=0,IF(OR(BO149="",BO149=0)=TRUE,"",BO149*BO$7/('[7]Param-Production'!BM$42*BO$8)),"")</f>
        <v>#VALUE!</v>
      </c>
      <c r="BP154" s="99" t="e">
        <f>IF(SUM(BP$522:BP$523)=0,IF(OR(BP149="",BP149=0)=TRUE,"",BP149*BP$7/('[7]Param-Production'!BN$42*BP$8)),"")</f>
        <v>#VALUE!</v>
      </c>
      <c r="BQ154" s="99" t="e">
        <f>IF(SUM(BQ$522:BQ$523)=0,IF(OR(BQ149="",BQ149=0)=TRUE,"",BQ149*BQ$7/('[7]Param-Production'!BO$42*BQ$8)),"")</f>
        <v>#VALUE!</v>
      </c>
      <c r="BR154" s="99" t="e">
        <f>IF(SUM(BR$522:BR$523)=0,IF(OR(BR149="",BR149=0)=TRUE,"",BR149*BR$7/('[7]Param-Production'!BP$42*BR$8)),"")</f>
        <v>#VALUE!</v>
      </c>
      <c r="BS154" s="99" t="e">
        <f>IF(SUM(BS$522:BS$523)=0,IF(OR(BS149="",BS149=0)=TRUE,"",BS149*BS$7/('[7]Param-Production'!BQ$42*BS$8)),"")</f>
        <v>#VALUE!</v>
      </c>
      <c r="BT154" s="99" t="e">
        <f>IF(SUM(BT$522:BT$523)=0,IF(OR(BT149="",BT149=0)=TRUE,"",BT149*BT$7/('[7]Param-Production'!BR$42*BT$8)),"")</f>
        <v>#VALUE!</v>
      </c>
      <c r="BU154" s="99" t="e">
        <f>IF(SUM(BU$522:BU$523)=0,IF(OR(BU149="",BU149=0)=TRUE,"",BU149*BU$7/('[7]Param-Production'!BS$42*BU$8)),"")</f>
        <v>#VALUE!</v>
      </c>
      <c r="BV154" s="99" t="e">
        <f>IF(SUM(BV$522:BV$523)=0,IF(OR(BV149="",BV149=0)=TRUE,"",BV149*BV$7/('[7]Param-Production'!BT$42*BV$8)),"")</f>
        <v>#VALUE!</v>
      </c>
      <c r="BW154" s="99" t="e">
        <f>IF(SUM(BW$522:BW$523)=0,IF(OR(BW149="",BW149=0)=TRUE,"",BW149*BW$7/('[7]Param-Production'!BU$42*BW$8)),"")</f>
        <v>#VALUE!</v>
      </c>
      <c r="BX154" s="99" t="e">
        <f>IF(SUM(BX$522:BX$523)=0,IF(OR(BX149="",BX149=0)=TRUE,"",BX149*BX$7/('[7]Param-Production'!BV$42*BX$8)),"")</f>
        <v>#VALUE!</v>
      </c>
      <c r="BY154" s="99" t="e">
        <f>IF(SUM(BY$522:BY$523)=0,IF(OR(BY149="",BY149=0)=TRUE,"",BY149*BY$7/('[7]Param-Production'!BW$42*BY$8)),"")</f>
        <v>#VALUE!</v>
      </c>
      <c r="BZ154" s="99" t="e">
        <f>IF(SUM(BZ$522:BZ$523)=0,IF(OR(BZ149="",BZ149=0)=TRUE,"",BZ149*BZ$7/('[7]Param-Production'!BX$42*BZ$8)),"")</f>
        <v>#VALUE!</v>
      </c>
      <c r="CA154" s="99" t="e">
        <f>IF(SUM(CA$522:CA$523)=0,IF(OR(CA149="",CA149=0)=TRUE,"",CA149*CA$7/('[7]Param-Production'!BY$42*CA$8)),"")</f>
        <v>#VALUE!</v>
      </c>
      <c r="CB154" s="99" t="e">
        <f>IF(SUM(CB$522:CB$523)=0,IF(OR(CB149="",CB149=0)=TRUE,"",CB149*CB$7/('[7]Param-Production'!BZ$42*CB$8)),"")</f>
        <v>#VALUE!</v>
      </c>
      <c r="CC154" s="99" t="e">
        <f>IF(SUM(CC$522:CC$523)=0,IF(OR(CC149="",CC149=0)=TRUE,"",CC149*CC$7/('[7]Param-Production'!CA$42*CC$8)),"")</f>
        <v>#VALUE!</v>
      </c>
      <c r="CD154" s="99" t="e">
        <f>IF(SUM(CD$522:CD$523)=0,IF(OR(CD149="",CD149=0)=TRUE,"",CD149*CD$7/('[7]Param-Production'!CB$42*CD$8)),"")</f>
        <v>#VALUE!</v>
      </c>
      <c r="CE154" s="99" t="e">
        <f>IF(SUM(CE$522:CE$523)=0,IF(OR(CE149="",CE149=0)=TRUE,"",CE149*CE$7/('[7]Param-Production'!CC$42*CE$8)),"")</f>
        <v>#VALUE!</v>
      </c>
      <c r="CF154" s="99" t="e">
        <f>IF(SUM(CF$522:CF$523)=0,IF(OR(CF149="",CF149=0)=TRUE,"",CF149*CF$7/('[7]Param-Production'!CD$42*CF$8)),"")</f>
        <v>#VALUE!</v>
      </c>
      <c r="CG154" s="99" t="e">
        <f>IF(SUM(CG$522:CG$523)=0,IF(OR(CG149="",CG149=0)=TRUE,"",CG149*CG$7/('[7]Param-Production'!CE$42*CG$8)),"")</f>
        <v>#VALUE!</v>
      </c>
      <c r="CH154" s="99" t="e">
        <f>IF(SUM(CH$522:CH$523)=0,IF(OR(CH149="",CH149=0)=TRUE,"",CH149*CH$7/('[7]Param-Production'!CF$42*CH$8)),"")</f>
        <v>#VALUE!</v>
      </c>
      <c r="CI154" s="99" t="e">
        <f>IF(SUM(CI$522:CI$523)=0,IF(OR(CI149="",CI149=0)=TRUE,"",CI149*CI$7/('[7]Param-Production'!CG$42*CI$8)),"")</f>
        <v>#VALUE!</v>
      </c>
      <c r="CJ154" s="99" t="e">
        <f>IF(SUM(CJ$522:CJ$523)=0,IF(OR(CJ149="",CJ149=0)=TRUE,"",CJ149*CJ$7/('[7]Param-Production'!CH$42*CJ$8)),"")</f>
        <v>#VALUE!</v>
      </c>
      <c r="CK154" s="99" t="e">
        <f>IF(SUM(CK$522:CK$523)=0,IF(OR(CK149="",CK149=0)=TRUE,"",CK149*CK$7/('[7]Param-Production'!CI$42*CK$8)),"")</f>
        <v>#VALUE!</v>
      </c>
      <c r="CL154" s="99" t="e">
        <f>IF(SUM(CL$522:CL$523)=0,IF(OR(CL149="",CL149=0)=TRUE,"",CL149*CL$7/('[7]Param-Production'!CJ$42*CL$8)),"")</f>
        <v>#VALUE!</v>
      </c>
      <c r="CM154" s="99" t="e">
        <f>IF(SUM(CM$522:CM$523)=0,IF(OR(CM149="",CM149=0)=TRUE,"",CM149*CM$7/('[7]Param-Production'!CK$42*CM$8)),"")</f>
        <v>#VALUE!</v>
      </c>
      <c r="CN154" s="99" t="e">
        <f>IF(SUM(CN$522:CN$523)=0,IF(OR(CN149="",CN149=0)=TRUE,"",CN149*CN$7/('[7]Param-Production'!CL$42*CN$8)),"")</f>
        <v>#VALUE!</v>
      </c>
      <c r="CO154" s="99" t="e">
        <f>IF(SUM(CO$522:CO$523)=0,IF(OR(CO149="",CO149=0)=TRUE,"",CO149*CO$7/('[7]Param-Production'!CM$42*CO$8)),"")</f>
        <v>#VALUE!</v>
      </c>
      <c r="CP154" s="99" t="e">
        <f>IF(SUM(CP$522:CP$523)=0,IF(OR(CP149="",CP149=0)=TRUE,"",CP149*CP$7/('[7]Param-Production'!CN$42*CP$8)),"")</f>
        <v>#VALUE!</v>
      </c>
      <c r="CQ154" s="99" t="e">
        <f>IF(SUM(CQ$522:CQ$523)=0,IF(OR(CQ149="",CQ149=0)=TRUE,"",CQ149*CQ$7/('[7]Param-Production'!CO$42*CQ$8)),"")</f>
        <v>#VALUE!</v>
      </c>
      <c r="CR154" s="99" t="e">
        <f>IF(SUM(CR$522:CR$523)=0,IF(OR(CR149="",CR149=0)=TRUE,"",CR149*CR$7/('[7]Param-Production'!CP$42*CR$8)),"")</f>
        <v>#VALUE!</v>
      </c>
      <c r="CS154" s="99" t="e">
        <f>IF(SUM(CS$522:CS$523)=0,IF(OR(CS149="",CS149=0)=TRUE,"",CS149*CS$7/('[7]Param-Production'!CQ$42*CS$8)),"")</f>
        <v>#VALUE!</v>
      </c>
      <c r="CT154" s="99" t="e">
        <f>IF(SUM(CT$522:CT$523)=0,IF(OR(CT149="",CT149=0)=TRUE,"",CT149*CT$7/('[7]Param-Production'!CR$42*CT$8)),"")</f>
        <v>#VALUE!</v>
      </c>
      <c r="CU154" s="99" t="e">
        <f>IF(SUM(CU$522:CU$523)=0,IF(OR(CU149="",CU149=0)=TRUE,"",CU149*CU$7/('[7]Param-Production'!CS$42*CU$8)),"")</f>
        <v>#VALUE!</v>
      </c>
      <c r="CV154" s="99" t="e">
        <f>IF(SUM(CV$522:CV$523)=0,IF(OR(CV149="",CV149=0)=TRUE,"",CV149*CV$7/('[7]Param-Production'!CT$42*CV$8)),"")</f>
        <v>#VALUE!</v>
      </c>
      <c r="CW154" s="99" t="e">
        <f>IF(SUM(CW$522:CW$523)=0,IF(OR(CW149="",CW149=0)=TRUE,"",CW149*CW$7/('[7]Param-Production'!CU$42*CW$8)),"")</f>
        <v>#VALUE!</v>
      </c>
      <c r="CX154" s="99" t="e">
        <f>IF(SUM(CX$522:CX$523)=0,IF(OR(CX149="",CX149=0)=TRUE,"",CX149*CX$7/('[7]Param-Production'!CV$42*CX$8)),"")</f>
        <v>#VALUE!</v>
      </c>
      <c r="CY154" s="99" t="e">
        <f>IF(SUM(CY$522:CY$523)=0,IF(OR(CY149="",CY149=0)=TRUE,"",CY149*CY$7/('[7]Param-Production'!CW$42*CY$8)),"")</f>
        <v>#VALUE!</v>
      </c>
      <c r="CZ154" s="99" t="e">
        <f>IF(SUM(CZ$522:CZ$523)=0,IF(OR(CZ149="",CZ149=0)=TRUE,"",CZ149*CZ$7/('[7]Param-Production'!CX$42*CZ$8)),"")</f>
        <v>#VALUE!</v>
      </c>
      <c r="DA154" s="99" t="e">
        <f>IF(SUM(DA$522:DA$523)=0,IF(OR(DA149="",DA149=0)=TRUE,"",DA149*DA$7/('[7]Param-Production'!CY$42*DA$8)),"")</f>
        <v>#VALUE!</v>
      </c>
      <c r="DB154" s="99" t="e">
        <f>IF(SUM(DB$522:DB$523)=0,IF(OR(DB149="",DB149=0)=TRUE,"",DB149*DB$7/('[7]Param-Production'!CZ$42*DB$8)),"")</f>
        <v>#VALUE!</v>
      </c>
      <c r="DC154" s="99" t="e">
        <f>IF(SUM(DC$522:DC$523)=0,IF(OR(DC149="",DC149=0)=TRUE,"",DC149*DC$7/('[7]Param-Production'!DA$42*DC$8)),"")</f>
        <v>#VALUE!</v>
      </c>
      <c r="DD154" s="99" t="e">
        <f>IF(SUM(DD$522:DD$523)=0,IF(OR(DD149="",DD149=0)=TRUE,"",DD149*DD$7/('[7]Param-Production'!DB$42*DD$8)),"")</f>
        <v>#VALUE!</v>
      </c>
      <c r="DE154" s="99" t="e">
        <f>IF(SUM(DE$522:DE$523)=0,IF(OR(DE149="",DE149=0)=TRUE,"",DE149*DE$7/('[7]Param-Production'!DC$42*DE$8)),"")</f>
        <v>#VALUE!</v>
      </c>
      <c r="DF154" s="99" t="e">
        <f>IF(SUM(DF$522:DF$523)=0,IF(OR(DF149="",DF149=0)=TRUE,"",DF149*DF$7/('[7]Param-Production'!DD$42*DF$8)),"")</f>
        <v>#VALUE!</v>
      </c>
      <c r="DG154" s="99" t="e">
        <f>IF(SUM(DG$522:DG$523)=0,IF(OR(DG149="",DG149=0)=TRUE,"",DG149*DG$7/('[7]Param-Production'!DE$42*DG$8)),"")</f>
        <v>#VALUE!</v>
      </c>
      <c r="DH154" s="99" t="e">
        <f>IF(SUM(DH$522:DH$523)=0,IF(OR(DH149="",DH149=0)=TRUE,"",DH149*DH$7/('[7]Param-Production'!DF$42*DH$8)),"")</f>
        <v>#VALUE!</v>
      </c>
      <c r="DI154" s="99" t="e">
        <f>IF(SUM(DI$522:DI$523)=0,IF(OR(DI149="",DI149=0)=TRUE,"",DI149*DI$7/('[7]Param-Production'!DG$42*DI$8)),"")</f>
        <v>#VALUE!</v>
      </c>
      <c r="DJ154" s="99" t="e">
        <f>IF(SUM(DJ$522:DJ$523)=0,IF(OR(DJ149="",DJ149=0)=TRUE,"",DJ149*DJ$7/('[7]Param-Production'!DH$42*DJ$8)),"")</f>
        <v>#VALUE!</v>
      </c>
      <c r="DK154" s="99" t="e">
        <f>IF(SUM(DK$522:DK$523)=0,IF(OR(DK149="",DK149=0)=TRUE,"",DK149*DK$7/('[7]Param-Production'!DI$42*DK$8)),"")</f>
        <v>#VALUE!</v>
      </c>
      <c r="DL154" s="99" t="e">
        <f>IF(SUM(DL$522:DL$523)=0,IF(OR(DL149="",DL149=0)=TRUE,"",DL149*DL$7/('[7]Param-Production'!DJ$42*DL$8)),"")</f>
        <v>#VALUE!</v>
      </c>
      <c r="DM154" s="99" t="e">
        <f>IF(SUM(DM$522:DM$523)=0,IF(OR(DM149="",DM149=0)=TRUE,"",DM149*DM$7/('[7]Param-Production'!DK$42*DM$8)),"")</f>
        <v>#VALUE!</v>
      </c>
      <c r="DN154" s="99" t="e">
        <f>IF(SUM(DN$522:DN$523)=0,IF(OR(DN149="",DN149=0)=TRUE,"",DN149*DN$7/('[7]Param-Production'!DL$42*DN$8)),"")</f>
        <v>#VALUE!</v>
      </c>
      <c r="DO154" s="99" t="e">
        <f>IF(SUM(DO$522:DO$523)=0,IF(OR(DO149="",DO149=0)=TRUE,"",DO149*DO$7/('[7]Param-Production'!DM$42*DO$8)),"")</f>
        <v>#VALUE!</v>
      </c>
      <c r="DP154" s="99" t="e">
        <f>IF(SUM(DP$522:DP$523)=0,IF(OR(DP149="",DP149=0)=TRUE,"",DP149*DP$7/('[7]Param-Production'!DN$42*DP$8)),"")</f>
        <v>#VALUE!</v>
      </c>
      <c r="DQ154" s="99" t="e">
        <f>IF(SUM(DQ$522:DQ$523)=0,IF(OR(DQ149="",DQ149=0)=TRUE,"",DQ149*DQ$7/('[7]Param-Production'!DO$42*DQ$8)),"")</f>
        <v>#VALUE!</v>
      </c>
      <c r="DR154" s="99" t="e">
        <f>IF(SUM(DR$522:DR$523)=0,IF(OR(DR149="",DR149=0)=TRUE,"",DR149*DR$7/('[7]Param-Production'!DP$42*DR$8)),"")</f>
        <v>#VALUE!</v>
      </c>
      <c r="DS154" s="99" t="e">
        <f>IF(SUM(DS$522:DS$523)=0,IF(OR(DS149="",DS149=0)=TRUE,"",DS149*DS$7/('[7]Param-Production'!DQ$42*DS$8)),"")</f>
        <v>#VALUE!</v>
      </c>
      <c r="DT154" s="99" t="e">
        <f>IF(SUM(DT$522:DT$523)=0,IF(OR(DT149="",DT149=0)=TRUE,"",DT149*DT$7/('[7]Param-Production'!DR$42*DT$8)),"")</f>
        <v>#VALUE!</v>
      </c>
      <c r="DU154" s="99" t="e">
        <f>IF(SUM(DU$522:DU$523)=0,IF(OR(DU149="",DU149=0)=TRUE,"",DU149*DU$7/('[7]Param-Production'!DS$42*DU$8)),"")</f>
        <v>#VALUE!</v>
      </c>
      <c r="DV154" s="99" t="e">
        <f>IF(SUM(DV$522:DV$523)=0,IF(OR(DV149="",DV149=0)=TRUE,"",DV149*DV$7/('[7]Param-Production'!DT$42*DV$8)),"")</f>
        <v>#VALUE!</v>
      </c>
      <c r="DW154" s="99" t="e">
        <f>IF(SUM(DW$522:DW$523)=0,IF(OR(DW149="",DW149=0)=TRUE,"",DW149*DW$7/('[7]Param-Production'!DU$42*DW$8)),"")</f>
        <v>#VALUE!</v>
      </c>
      <c r="DX154" s="99" t="e">
        <f>IF(SUM(DX$522:DX$523)=0,IF(OR(DX149="",DX149=0)=TRUE,"",DX149*DX$7/('[7]Param-Production'!DV$42*DX$8)),"")</f>
        <v>#VALUE!</v>
      </c>
      <c r="DY154" s="99" t="e">
        <f>IF(SUM(DY$522:DY$523)=0,IF(OR(DY149="",DY149=0)=TRUE,"",DY149*DY$7/('[7]Param-Production'!DW$42*DY$8)),"")</f>
        <v>#VALUE!</v>
      </c>
      <c r="DZ154" s="99" t="e">
        <f>IF(SUM(DZ$522:DZ$523)=0,IF(OR(DZ149="",DZ149=0)=TRUE,"",DZ149*DZ$7/('[7]Param-Production'!DX$42*DZ$8)),"")</f>
        <v>#VALUE!</v>
      </c>
      <c r="EA154" s="99" t="e">
        <f>IF(SUM(EA$522:EA$523)=0,IF(OR(EA149="",EA149=0)=TRUE,"",EA149*EA$7/('[7]Param-Production'!DY$42*EA$8)),"")</f>
        <v>#VALUE!</v>
      </c>
      <c r="EB154" s="99" t="e">
        <f>IF(SUM(EB$522:EB$523)=0,IF(OR(EB149="",EB149=0)=TRUE,"",EB149*EB$7/('[7]Param-Production'!DZ$42*EB$8)),"")</f>
        <v>#VALUE!</v>
      </c>
      <c r="EC154" s="99" t="e">
        <f>IF(SUM(EC$522:EC$523)=0,IF(OR(EC149="",EC149=0)=TRUE,"",EC149*EC$7/('[7]Param-Production'!EA$42*EC$8)),"")</f>
        <v>#VALUE!</v>
      </c>
      <c r="ED154" s="99" t="e">
        <f>IF(SUM(ED$522:ED$523)=0,IF(OR(ED149="",ED149=0)=TRUE,"",ED149*ED$7/('[7]Param-Production'!EB$42*ED$8)),"")</f>
        <v>#VALUE!</v>
      </c>
      <c r="EE154" s="99" t="e">
        <f>IF(SUM(EE$522:EE$523)=0,IF(OR(EE149="",EE149=0)=TRUE,"",EE149*EE$7/('[7]Param-Production'!EC$42*EE$8)),"")</f>
        <v>#VALUE!</v>
      </c>
      <c r="EF154" s="99" t="e">
        <f>IF(SUM(EF$522:EF$523)=0,IF(OR(EF149="",EF149=0)=TRUE,"",EF149*EF$7/('[7]Param-Production'!ED$42*EF$8)),"")</f>
        <v>#VALUE!</v>
      </c>
      <c r="EG154" s="99" t="e">
        <f>IF(SUM(EG$522:EG$523)=0,IF(OR(EG149="",EG149=0)=TRUE,"",EG149*EG$7/('[7]Param-Production'!EE$42*EG$8)),"")</f>
        <v>#VALUE!</v>
      </c>
      <c r="EH154" s="99" t="e">
        <f>IF(SUM(EH$522:EH$523)=0,IF(OR(EH149="",EH149=0)=TRUE,"",EH149*EH$7/('[7]Param-Production'!EF$42*EH$8)),"")</f>
        <v>#VALUE!</v>
      </c>
      <c r="EI154" s="99" t="e">
        <f>IF(SUM(EI$522:EI$523)=0,IF(OR(EI149="",EI149=0)=TRUE,"",EI149*EI$7/('[7]Param-Production'!EG$42*EI$8)),"")</f>
        <v>#VALUE!</v>
      </c>
      <c r="EJ154" s="99" t="e">
        <f>IF(SUM(EJ$522:EJ$523)=0,IF(OR(EJ149="",EJ149=0)=TRUE,"",EJ149*EJ$7/('[7]Param-Production'!EH$42*EJ$8)),"")</f>
        <v>#VALUE!</v>
      </c>
      <c r="EK154" s="99" t="e">
        <f>IF(SUM(EK$522:EK$523)=0,IF(OR(EK149="",EK149=0)=TRUE,"",EK149*EK$7/('[7]Param-Production'!EI$42*EK$8)),"")</f>
        <v>#VALUE!</v>
      </c>
      <c r="EL154" s="99" t="e">
        <f>IF(SUM(EL$522:EL$523)=0,IF(OR(EL149="",EL149=0)=TRUE,"",EL149*EL$7/('[7]Param-Production'!EJ$42*EL$8)),"")</f>
        <v>#VALUE!</v>
      </c>
      <c r="EM154" s="99" t="e">
        <f>IF(SUM(EM$522:EM$523)=0,IF(OR(EM149="",EM149=0)=TRUE,"",EM149*EM$7/('[7]Param-Production'!EK$42*EM$8)),"")</f>
        <v>#VALUE!</v>
      </c>
      <c r="EN154" s="99" t="e">
        <f>IF(SUM(EN$522:EN$523)=0,IF(OR(EN149="",EN149=0)=TRUE,"",EN149*EN$7/('[7]Param-Production'!EL$42*EN$8)),"")</f>
        <v>#VALUE!</v>
      </c>
      <c r="EO154" s="99" t="e">
        <f>IF(SUM(EO$522:EO$523)=0,IF(OR(EO149="",EO149=0)=TRUE,"",EO149*EO$7/('[7]Param-Production'!EM$42*EO$8)),"")</f>
        <v>#VALUE!</v>
      </c>
      <c r="EP154" s="99" t="e">
        <f>IF(SUM(EP$522:EP$523)=0,IF(OR(EP149="",EP149=0)=TRUE,"",EP149*EP$7/('[7]Param-Production'!EN$42*EP$8)),"")</f>
        <v>#VALUE!</v>
      </c>
      <c r="EQ154" s="99" t="e">
        <f>IF(SUM(EQ$522:EQ$523)=0,IF(OR(EQ149="",EQ149=0)=TRUE,"",EQ149*EQ$7/('[7]Param-Production'!EO$42*EQ$8)),"")</f>
        <v>#VALUE!</v>
      </c>
      <c r="ER154" s="99" t="e">
        <f>IF(SUM(ER$522:ER$523)=0,IF(OR(ER149="",ER149=0)=TRUE,"",ER149*ER$7/('[7]Param-Production'!EP$42*ER$8)),"")</f>
        <v>#VALUE!</v>
      </c>
      <c r="ES154" s="99" t="e">
        <f>IF(SUM(ES$522:ES$523)=0,IF(OR(ES149="",ES149=0)=TRUE,"",ES149*ES$7/('[7]Param-Production'!EQ$42*ES$8)),"")</f>
        <v>#VALUE!</v>
      </c>
      <c r="ET154" s="99" t="e">
        <f>IF(SUM(ET$522:ET$523)=0,IF(OR(ET149="",ET149=0)=TRUE,"",ET149*ET$7/('[7]Param-Production'!ER$42*ET$8)),"")</f>
        <v>#VALUE!</v>
      </c>
      <c r="EU154" s="99" t="e">
        <f>IF(SUM(EU$522:EU$523)=0,IF(OR(EU149="",EU149=0)=TRUE,"",EU149*EU$7/('[7]Param-Production'!ES$42*EU$8)),"")</f>
        <v>#VALUE!</v>
      </c>
      <c r="EV154" s="99" t="e">
        <f>IF(SUM(EV$522:EV$523)=0,IF(OR(EV149="",EV149=0)=TRUE,"",EV149*EV$7/('[7]Param-Production'!ET$42*EV$8)),"")</f>
        <v>#VALUE!</v>
      </c>
      <c r="EW154" s="99" t="e">
        <f>IF(SUM(EW$522:EW$523)=0,IF(OR(EW149="",EW149=0)=TRUE,"",EW149*EW$7/('[7]Param-Production'!EU$42*EW$8)),"")</f>
        <v>#VALUE!</v>
      </c>
      <c r="EX154" s="99" t="e">
        <f>IF(SUM(EX$522:EX$523)=0,IF(OR(EX149="",EX149=0)=TRUE,"",EX149*EX$7/('[7]Param-Production'!EV$42*EX$8)),"")</f>
        <v>#VALUE!</v>
      </c>
      <c r="EY154" s="99" t="e">
        <f>IF(SUM(EY$522:EY$523)=0,IF(OR(EY149="",EY149=0)=TRUE,"",EY149*EY$7/('[7]Param-Production'!EW$42*EY$8)),"")</f>
        <v>#VALUE!</v>
      </c>
      <c r="EZ154" s="99" t="e">
        <f>IF(SUM(EZ$522:EZ$523)=0,IF(OR(EZ149="",EZ149=0)=TRUE,"",EZ149*EZ$7/('[7]Param-Production'!EX$42*EZ$8)),"")</f>
        <v>#VALUE!</v>
      </c>
      <c r="FA154" s="99" t="e">
        <f>IF(SUM(FA$522:FA$523)=0,IF(OR(FA149="",FA149=0)=TRUE,"",FA149*FA$7/('[7]Param-Production'!EY$42*FA$8)),"")</f>
        <v>#VALUE!</v>
      </c>
      <c r="FB154" s="99" t="e">
        <f>IF(SUM(FB$522:FB$523)=0,IF(OR(FB149="",FB149=0)=TRUE,"",FB149*FB$7/('[7]Param-Production'!EZ$42*FB$8)),"")</f>
        <v>#VALUE!</v>
      </c>
      <c r="FC154" s="99" t="e">
        <f>IF(SUM(FC$522:FC$523)=0,IF(OR(FC149="",FC149=0)=TRUE,"",FC149*FC$7/('[7]Param-Production'!FA$42*FC$8)),"")</f>
        <v>#VALUE!</v>
      </c>
      <c r="FD154" s="99" t="e">
        <f>IF(SUM(FD$522:FD$523)=0,IF(OR(FD149="",FD149=0)=TRUE,"",FD149*FD$7/('[7]Param-Production'!FB$42*FD$8)),"")</f>
        <v>#VALUE!</v>
      </c>
      <c r="FE154" s="99" t="e">
        <f>IF(SUM(FE$522:FE$523)=0,IF(OR(FE149="",FE149=0)=TRUE,"",FE149*FE$7/('[7]Param-Production'!FC$42*FE$8)),"")</f>
        <v>#VALUE!</v>
      </c>
      <c r="FF154" s="99" t="e">
        <f>IF(SUM(FF$522:FF$523)=0,IF(OR(FF149="",FF149=0)=TRUE,"",FF149*FF$7/('[7]Param-Production'!FD$42*FF$8)),"")</f>
        <v>#VALUE!</v>
      </c>
      <c r="FG154" s="99" t="e">
        <f>IF(SUM(FG$522:FG$523)=0,IF(OR(FG149="",FG149=0)=TRUE,"",FG149*FG$7/('[7]Param-Production'!FE$42*FG$8)),"")</f>
        <v>#VALUE!</v>
      </c>
      <c r="FH154" s="99" t="e">
        <f>IF(SUM(FH$522:FH$523)=0,IF(OR(FH149="",FH149=0)=TRUE,"",FH149*FH$7/('[7]Param-Production'!FF$42*FH$8)),"")</f>
        <v>#VALUE!</v>
      </c>
      <c r="FI154" s="99" t="e">
        <f>IF(SUM(FI$522:FI$523)=0,IF(OR(FI149="",FI149=0)=TRUE,"",FI149*FI$7/('[7]Param-Production'!FG$42*FI$8)),"")</f>
        <v>#VALUE!</v>
      </c>
      <c r="FJ154" s="99" t="e">
        <f>IF(SUM(FJ$522:FJ$523)=0,IF(OR(FJ149="",FJ149=0)=TRUE,"",FJ149*FJ$7/('[7]Param-Production'!FH$42*FJ$8)),"")</f>
        <v>#VALUE!</v>
      </c>
      <c r="FK154" s="99" t="e">
        <f>IF(SUM(FK$522:FK$523)=0,IF(OR(FK149="",FK149=0)=TRUE,"",FK149*FK$7/('[7]Param-Production'!FI$42*FK$8)),"")</f>
        <v>#VALUE!</v>
      </c>
      <c r="FL154" s="99" t="e">
        <f>IF(SUM(FL$522:FL$523)=0,IF(OR(FL149="",FL149=0)=TRUE,"",FL149*FL$7/('[7]Param-Production'!FJ$42*FL$8)),"")</f>
        <v>#VALUE!</v>
      </c>
      <c r="FM154" s="99" t="e">
        <f>IF(SUM(FM$522:FM$523)=0,IF(OR(FM149="",FM149=0)=TRUE,"",FM149*FM$7/('[7]Param-Production'!FK$42*FM$8)),"")</f>
        <v>#VALUE!</v>
      </c>
      <c r="FN154" s="99" t="e">
        <f>IF(SUM(FN$522:FN$523)=0,IF(OR(FN149="",FN149=0)=TRUE,"",FN149*FN$7/('[7]Param-Production'!FL$42*FN$8)),"")</f>
        <v>#VALUE!</v>
      </c>
      <c r="FO154" s="99" t="e">
        <f>IF(SUM(FO$522:FO$523)=0,IF(OR(FO149="",FO149=0)=TRUE,"",FO149*FO$7/('[7]Param-Production'!FM$42*FO$8)),"")</f>
        <v>#VALUE!</v>
      </c>
      <c r="FP154" s="99" t="e">
        <f>IF(SUM(FP$522:FP$523)=0,IF(OR(FP149="",FP149=0)=TRUE,"",FP149*FP$7/('[7]Param-Production'!FN$42*FP$8)),"")</f>
        <v>#VALUE!</v>
      </c>
      <c r="FQ154" s="99" t="e">
        <f>IF(SUM(FQ$522:FQ$523)=0,IF(OR(FQ149="",FQ149=0)=TRUE,"",FQ149*FQ$7/('[7]Param-Production'!FO$42*FQ$8)),"")</f>
        <v>#VALUE!</v>
      </c>
      <c r="FR154" s="99" t="e">
        <f>IF(SUM(FR$522:FR$523)=0,IF(OR(FR149="",FR149=0)=TRUE,"",FR149*FR$7/('[7]Param-Production'!FP$42*FR$8)),"")</f>
        <v>#VALUE!</v>
      </c>
      <c r="FS154" s="99" t="e">
        <f>IF(SUM(FS$522:FS$523)=0,IF(OR(FS149="",FS149=0)=TRUE,"",FS149*FS$7/('[7]Param-Production'!FQ$42*FS$8)),"")</f>
        <v>#VALUE!</v>
      </c>
      <c r="FT154" s="99" t="e">
        <f>IF(SUM(FT$522:FT$523)=0,IF(OR(FT149="",FT149=0)=TRUE,"",FT149*FT$7/('[7]Param-Production'!FR$42*FT$8)),"")</f>
        <v>#VALUE!</v>
      </c>
      <c r="FU154" s="99" t="e">
        <f>IF(SUM(FU$522:FU$523)=0,IF(OR(FU149="",FU149=0)=TRUE,"",FU149*FU$7/('[7]Param-Production'!FS$42*FU$8)),"")</f>
        <v>#VALUE!</v>
      </c>
      <c r="FV154" s="99" t="e">
        <f>IF(SUM(FV$522:FV$523)=0,IF(OR(FV149="",FV149=0)=TRUE,"",FV149*FV$7/('[7]Param-Production'!FT$42*FV$8)),"")</f>
        <v>#VALUE!</v>
      </c>
      <c r="FW154" s="99" t="e">
        <f>IF(SUM(FW$522:FW$523)=0,IF(OR(FW149="",FW149=0)=TRUE,"",FW149*FW$7/('[7]Param-Production'!FU$42*FW$8)),"")</f>
        <v>#VALUE!</v>
      </c>
      <c r="FX154" s="99" t="e">
        <f>IF(SUM(FX$522:FX$523)=0,IF(OR(FX149="",FX149=0)=TRUE,"",FX149*FX$7/('[7]Param-Production'!FV$42*FX$8)),"")</f>
        <v>#VALUE!</v>
      </c>
      <c r="FY154" s="99" t="e">
        <f>IF(SUM(FY$522:FY$523)=0,IF(OR(FY149="",FY149=0)=TRUE,"",FY149*FY$7/('[7]Param-Production'!FW$42*FY$8)),"")</f>
        <v>#VALUE!</v>
      </c>
      <c r="FZ154" s="99" t="e">
        <f>IF(SUM(FZ$522:FZ$523)=0,IF(OR(FZ149="",FZ149=0)=TRUE,"",FZ149*FZ$7/('[7]Param-Production'!FX$42*FZ$8)),"")</f>
        <v>#VALUE!</v>
      </c>
      <c r="GA154" s="99" t="e">
        <f>IF(SUM(GA$522:GA$523)=0,IF(OR(GA149="",GA149=0)=TRUE,"",GA149*GA$7/('[7]Param-Production'!FY$42*GA$8)),"")</f>
        <v>#VALUE!</v>
      </c>
      <c r="GB154" s="99" t="e">
        <f>IF(SUM(GB$522:GB$523)=0,IF(OR(GB149="",GB149=0)=TRUE,"",GB149*GB$7/('[7]Param-Production'!FZ$42*GB$8)),"")</f>
        <v>#VALUE!</v>
      </c>
      <c r="GC154" s="99" t="e">
        <f>IF(SUM(GC$522:GC$523)=0,IF(OR(GC149="",GC149=0)=TRUE,"",GC149*GC$7/('[7]Param-Production'!GA$42*GC$8)),"")</f>
        <v>#VALUE!</v>
      </c>
      <c r="GD154" s="99" t="e">
        <f>IF(SUM(GD$522:GD$523)=0,IF(OR(GD149="",GD149=0)=TRUE,"",GD149*GD$7/('[7]Param-Production'!GB$42*GD$8)),"")</f>
        <v>#VALUE!</v>
      </c>
      <c r="GE154" s="99" t="e">
        <f>IF(SUM(GE$522:GE$523)=0,IF(OR(GE149="",GE149=0)=TRUE,"",GE149*GE$7/('[7]Param-Production'!GC$42*GE$8)),"")</f>
        <v>#VALUE!</v>
      </c>
      <c r="GF154" s="99" t="e">
        <f>IF(SUM(GF$522:GF$523)=0,IF(OR(GF149="",GF149=0)=TRUE,"",GF149*GF$7/('[7]Param-Production'!GD$42*GF$8)),"")</f>
        <v>#VALUE!</v>
      </c>
      <c r="GG154" s="99" t="e">
        <f>IF(SUM(GG$522:GG$523)=0,IF(OR(GG149="",GG149=0)=TRUE,"",GG149*GG$7/('[7]Param-Production'!GE$42*GG$8)),"")</f>
        <v>#VALUE!</v>
      </c>
      <c r="GH154" s="99" t="e">
        <f>IF(SUM(GH$522:GH$523)=0,IF(OR(GH149="",GH149=0)=TRUE,"",GH149*GH$7/('[7]Param-Production'!GF$42*GH$8)),"")</f>
        <v>#VALUE!</v>
      </c>
      <c r="GI154" s="99" t="e">
        <f>IF(SUM(GI$522:GI$523)=0,IF(OR(GI149="",GI149=0)=TRUE,"",GI149*GI$7/('[7]Param-Production'!GG$42*GI$8)),"")</f>
        <v>#VALUE!</v>
      </c>
      <c r="GJ154" s="99" t="e">
        <f>IF(SUM(GJ$522:GJ$523)=0,IF(OR(GJ149="",GJ149=0)=TRUE,"",GJ149*GJ$7/('[7]Param-Production'!GH$42*GJ$8)),"")</f>
        <v>#VALUE!</v>
      </c>
      <c r="GK154" s="99" t="e">
        <f>IF(SUM(GK$522:GK$523)=0,IF(OR(GK149="",GK149=0)=TRUE,"",GK149*GK$7/('[7]Param-Production'!GI$42*GK$8)),"")</f>
        <v>#VALUE!</v>
      </c>
      <c r="GL154" s="99" t="e">
        <f>IF(SUM(GL$522:GL$523)=0,IF(OR(GL149="",GL149=0)=TRUE,"",GL149*GL$7/('[7]Param-Production'!GJ$42*GL$8)),"")</f>
        <v>#VALUE!</v>
      </c>
      <c r="GM154" s="99" t="e">
        <f>IF(SUM(GM$522:GM$523)=0,IF(OR(GM149="",GM149=0)=TRUE,"",GM149*GM$7/('[7]Param-Production'!GK$42*GM$8)),"")</f>
        <v>#VALUE!</v>
      </c>
      <c r="GN154" s="99" t="e">
        <f>IF(SUM(GN$522:GN$523)=0,IF(OR(GN149="",GN149=0)=TRUE,"",GN149*GN$7/('[7]Param-Production'!GL$42*GN$8)),"")</f>
        <v>#VALUE!</v>
      </c>
      <c r="GO154" s="99" t="e">
        <f>IF(SUM(GO$522:GO$523)=0,IF(OR(GO149="",GO149=0)=TRUE,"",GO149*GO$7/('[7]Param-Production'!GM$42*GO$8)),"")</f>
        <v>#VALUE!</v>
      </c>
      <c r="GP154" s="99" t="e">
        <f>IF(SUM(GP$522:GP$523)=0,IF(OR(GP149="",GP149=0)=TRUE,"",GP149*GP$7/('[7]Param-Production'!GN$42*GP$8)),"")</f>
        <v>#VALUE!</v>
      </c>
      <c r="GQ154" s="99" t="e">
        <f>IF(SUM(GQ$522:GQ$523)=0,IF(OR(GQ149="",GQ149=0)=TRUE,"",GQ149*GQ$7/('[7]Param-Production'!GO$42*GQ$8)),"")</f>
        <v>#VALUE!</v>
      </c>
      <c r="GR154" s="99" t="e">
        <f>IF(SUM(GR$522:GR$523)=0,IF(OR(GR149="",GR149=0)=TRUE,"",GR149*GR$7/('[7]Param-Production'!GP$42*GR$8)),"")</f>
        <v>#VALUE!</v>
      </c>
      <c r="GS154" s="99" t="e">
        <f>IF(SUM(GS$522:GS$523)=0,IF(OR(GS149="",GS149=0)=TRUE,"",GS149*GS$7/('[7]Param-Production'!GQ$42*GS$8)),"")</f>
        <v>#VALUE!</v>
      </c>
      <c r="GT154" s="99" t="e">
        <f>IF(SUM(GT$522:GT$523)=0,IF(OR(GT149="",GT149=0)=TRUE,"",GT149*GT$7/('[7]Param-Production'!GR$42*GT$8)),"")</f>
        <v>#VALUE!</v>
      </c>
      <c r="GU154" s="99" t="e">
        <f>IF(SUM(GU$522:GU$523)=0,IF(OR(GU149="",GU149=0)=TRUE,"",GU149*GU$7/('[7]Param-Production'!GS$42*GU$8)),"")</f>
        <v>#VALUE!</v>
      </c>
      <c r="GV154" s="99" t="e">
        <f>IF(SUM(GV$522:GV$523)=0,IF(OR(GV149="",GV149=0)=TRUE,"",GV149*GV$7/('[7]Param-Production'!GT$42*GV$8)),"")</f>
        <v>#VALUE!</v>
      </c>
      <c r="GW154" s="99" t="e">
        <f>IF(SUM(GW$522:GW$523)=0,IF(OR(GW149="",GW149=0)=TRUE,"",GW149*GW$7/('[7]Param-Production'!GU$42*GW$8)),"")</f>
        <v>#VALUE!</v>
      </c>
      <c r="GX154" s="99" t="e">
        <f>IF(SUM(GX$522:GX$523)=0,IF(OR(GX149="",GX149=0)=TRUE,"",GX149*GX$7/('[7]Param-Production'!GV$42*GX$8)),"")</f>
        <v>#VALUE!</v>
      </c>
      <c r="GY154" s="99" t="e">
        <f>IF(SUM(GY$522:GY$523)=0,IF(OR(GY149="",GY149=0)=TRUE,"",GY149*GY$7/('[7]Param-Production'!GW$42*GY$8)),"")</f>
        <v>#VALUE!</v>
      </c>
      <c r="GZ154" s="99" t="e">
        <f>IF(SUM(GZ$522:GZ$523)=0,IF(OR(GZ149="",GZ149=0)=TRUE,"",GZ149*GZ$7/('[7]Param-Production'!GX$42*GZ$8)),"")</f>
        <v>#VALUE!</v>
      </c>
      <c r="HA154" s="99" t="e">
        <f>IF(SUM(HA$522:HA$523)=0,IF(OR(HA149="",HA149=0)=TRUE,"",HA149*HA$7/('[7]Param-Production'!GY$42*HA$8)),"")</f>
        <v>#VALUE!</v>
      </c>
      <c r="HB154" s="99" t="e">
        <f>IF(SUM(HB$522:HB$523)=0,IF(OR(HB149="",HB149=0)=TRUE,"",HB149*HB$7/('[7]Param-Production'!GZ$42*HB$8)),"")</f>
        <v>#VALUE!</v>
      </c>
      <c r="HC154" s="99" t="e">
        <f>IF(SUM(HC$522:HC$523)=0,IF(OR(HC149="",HC149=0)=TRUE,"",HC149*HC$7/('[7]Param-Production'!HA$42*HC$8)),"")</f>
        <v>#VALUE!</v>
      </c>
      <c r="HD154" s="99" t="e">
        <f>IF(SUM(HD$522:HD$523)=0,IF(OR(HD149="",HD149=0)=TRUE,"",HD149*HD$7/('[7]Param-Production'!HB$42*HD$8)),"")</f>
        <v>#VALUE!</v>
      </c>
      <c r="HE154" s="99" t="e">
        <f>IF(SUM(HE$522:HE$523)=0,IF(OR(HE149="",HE149=0)=TRUE,"",HE149*HE$7/('[7]Param-Production'!HC$42*HE$8)),"")</f>
        <v>#VALUE!</v>
      </c>
      <c r="HF154" s="99" t="e">
        <f>IF(SUM(HF$522:HF$523)=0,IF(OR(HF149="",HF149=0)=TRUE,"",HF149*HF$7/('[7]Param-Production'!HD$42*HF$8)),"")</f>
        <v>#VALUE!</v>
      </c>
      <c r="HG154" s="99" t="e">
        <f>IF(SUM(HG$522:HG$523)=0,IF(OR(HG149="",HG149=0)=TRUE,"",HG149*HG$7/('[7]Param-Production'!HE$42*HG$8)),"")</f>
        <v>#VALUE!</v>
      </c>
      <c r="HH154" s="99" t="e">
        <f>IF(SUM(HH$522:HH$523)=0,IF(OR(HH149="",HH149=0)=TRUE,"",HH149*HH$7/('[7]Param-Production'!HF$42*HH$8)),"")</f>
        <v>#VALUE!</v>
      </c>
      <c r="HI154" s="99" t="e">
        <f>IF(SUM(HI$522:HI$523)=0,IF(OR(HI149="",HI149=0)=TRUE,"",HI149*HI$7/('[7]Param-Production'!HG$42*HI$8)),"")</f>
        <v>#VALUE!</v>
      </c>
      <c r="HJ154" s="99" t="e">
        <f>IF(SUM(HJ$522:HJ$523)=0,IF(OR(HJ149="",HJ149=0)=TRUE,"",HJ149*HJ$7/('[7]Param-Production'!HH$42*HJ$8)),"")</f>
        <v>#VALUE!</v>
      </c>
      <c r="HK154" s="99" t="e">
        <f>IF(SUM(HK$522:HK$523)=0,IF(OR(HK149="",HK149=0)=TRUE,"",HK149*HK$7/('[7]Param-Production'!HI$42*HK$8)),"")</f>
        <v>#VALUE!</v>
      </c>
      <c r="HL154" s="99" t="e">
        <f>IF(SUM(HL$522:HL$523)=0,IF(OR(HL149="",HL149=0)=TRUE,"",HL149*HL$7/('[7]Param-Production'!HJ$42*HL$8)),"")</f>
        <v>#VALUE!</v>
      </c>
      <c r="HM154" s="99" t="e">
        <f>IF(SUM(HM$522:HM$523)=0,IF(OR(HM149="",HM149=0)=TRUE,"",HM149*HM$7/('[7]Param-Production'!HK$42*HM$8)),"")</f>
        <v>#VALUE!</v>
      </c>
      <c r="HN154" s="99" t="e">
        <f>IF(SUM(HN$522:HN$523)=0,IF(OR(HN149="",HN149=0)=TRUE,"",HN149*HN$7/('[7]Param-Production'!HL$42*HN$8)),"")</f>
        <v>#VALUE!</v>
      </c>
      <c r="HO154" s="99" t="e">
        <f>IF(SUM(HO$522:HO$523)=0,IF(OR(HO149="",HO149=0)=TRUE,"",HO149*HO$7/('[7]Param-Production'!HM$42*HO$8)),"")</f>
        <v>#VALUE!</v>
      </c>
      <c r="HP154" s="99" t="e">
        <f>IF(SUM(HP$522:HP$523)=0,IF(OR(HP149="",HP149=0)=TRUE,"",HP149*HP$7/('[7]Param-Production'!HN$42*HP$8)),"")</f>
        <v>#VALUE!</v>
      </c>
      <c r="HQ154" s="99" t="e">
        <f>IF(SUM(HQ$522:HQ$523)=0,IF(OR(HQ149="",HQ149=0)=TRUE,"",HQ149*HQ$7/('[7]Param-Production'!HO$42*HQ$8)),"")</f>
        <v>#VALUE!</v>
      </c>
      <c r="HR154" s="99" t="e">
        <f>IF(SUM(HR$522:HR$523)=0,IF(OR(HR149="",HR149=0)=TRUE,"",HR149*HR$7/('[7]Param-Production'!HP$42*HR$8)),"")</f>
        <v>#VALUE!</v>
      </c>
      <c r="HS154" s="99" t="e">
        <f>IF(SUM(HS$522:HS$523)=0,IF(OR(HS149="",HS149=0)=TRUE,"",HS149*HS$7/('[7]Param-Production'!HQ$42*HS$8)),"")</f>
        <v>#VALUE!</v>
      </c>
      <c r="HT154" s="99" t="e">
        <f>IF(SUM(HT$522:HT$523)=0,IF(OR(HT149="",HT149=0)=TRUE,"",HT149*HT$7/('[7]Param-Production'!HR$42*HT$8)),"")</f>
        <v>#VALUE!</v>
      </c>
      <c r="HU154" s="99" t="e">
        <f>IF(SUM(HU$522:HU$523)=0,IF(OR(HU149="",HU149=0)=TRUE,"",HU149*HU$7/('[7]Param-Production'!HS$42*HU$8)),"")</f>
        <v>#VALUE!</v>
      </c>
      <c r="HV154" s="99" t="e">
        <f>IF(SUM(HV$522:HV$523)=0,IF(OR(HV149="",HV149=0)=TRUE,"",HV149*HV$7/('[7]Param-Production'!HT$42*HV$8)),"")</f>
        <v>#VALUE!</v>
      </c>
      <c r="HW154" s="99" t="e">
        <f>IF(SUM(HW$522:HW$523)=0,IF(OR(HW149="",HW149=0)=TRUE,"",HW149*HW$7/('[7]Param-Production'!HU$42*HW$8)),"")</f>
        <v>#VALUE!</v>
      </c>
      <c r="HX154" s="99" t="e">
        <f>IF(SUM(HX$522:HX$523)=0,IF(OR(HX149="",HX149=0)=TRUE,"",HX149*HX$7/('[7]Param-Production'!HV$42*HX$8)),"")</f>
        <v>#VALUE!</v>
      </c>
      <c r="HY154" s="99" t="e">
        <f>IF(SUM(HY$522:HY$523)=0,IF(OR(HY149="",HY149=0)=TRUE,"",HY149*HY$7/('[7]Param-Production'!HW$42*HY$8)),"")</f>
        <v>#VALUE!</v>
      </c>
      <c r="HZ154" s="99" t="e">
        <f>IF(SUM(HZ$522:HZ$523)=0,IF(OR(HZ149="",HZ149=0)=TRUE,"",HZ149*HZ$7/('[7]Param-Production'!HX$42*HZ$8)),"")</f>
        <v>#VALUE!</v>
      </c>
      <c r="IA154" s="99" t="e">
        <f>IF(SUM(IA$522:IA$523)=0,IF(OR(IA149="",IA149=0)=TRUE,"",IA149*IA$7/('[7]Param-Production'!HY$42*IA$8)),"")</f>
        <v>#VALUE!</v>
      </c>
      <c r="IB154" s="99" t="e">
        <f>IF(SUM(IB$522:IB$523)=0,IF(OR(IB149="",IB149=0)=TRUE,"",IB149*IB$7/('[7]Param-Production'!HZ$42*IB$8)),"")</f>
        <v>#VALUE!</v>
      </c>
      <c r="IC154" s="99" t="e">
        <f>IF(SUM(IC$522:IC$523)=0,IF(OR(IC149="",IC149=0)=TRUE,"",IC149*IC$7/('[7]Param-Production'!IA$42*IC$8)),"")</f>
        <v>#VALUE!</v>
      </c>
      <c r="ID154" s="99" t="e">
        <f>IF(SUM(ID$522:ID$523)=0,IF(OR(ID149="",ID149=0)=TRUE,"",ID149*ID$7/('[7]Param-Production'!IB$42*ID$8)),"")</f>
        <v>#VALUE!</v>
      </c>
      <c r="IE154" s="99" t="e">
        <f>IF(SUM(IE$522:IE$523)=0,IF(OR(IE149="",IE149=0)=TRUE,"",IE149*IE$7/('[7]Param-Production'!IC$42*IE$8)),"")</f>
        <v>#VALUE!</v>
      </c>
      <c r="IF154" s="99" t="e">
        <f>IF(SUM(IF$522:IF$523)=0,IF(OR(IF149="",IF149=0)=TRUE,"",IF149*IF$7/('[7]Param-Production'!ID$42*IF$8)),"")</f>
        <v>#VALUE!</v>
      </c>
      <c r="IG154" s="99" t="e">
        <f>IF(SUM(IG$522:IG$523)=0,IF(OR(IG149="",IG149=0)=TRUE,"",IG149*IG$7/('[7]Param-Production'!IE$42*IG$8)),"")</f>
        <v>#VALUE!</v>
      </c>
      <c r="IH154" s="99" t="e">
        <f>IF(SUM(IH$522:IH$523)=0,IF(OR(IH149="",IH149=0)=TRUE,"",IH149*IH$7/('[7]Param-Production'!IF$42*IH$8)),"")</f>
        <v>#VALUE!</v>
      </c>
      <c r="II154" s="99" t="e">
        <f>IF(SUM(II$522:II$523)=0,IF(OR(II149="",II149=0)=TRUE,"",II149*II$7/('[7]Param-Production'!IG$42*II$8)),"")</f>
        <v>#VALUE!</v>
      </c>
      <c r="IJ154" s="99" t="e">
        <f>IF(SUM(IJ$522:IJ$523)=0,IF(OR(IJ149="",IJ149=0)=TRUE,"",IJ149*IJ$7/('[7]Param-Production'!IH$42*IJ$8)),"")</f>
        <v>#VALUE!</v>
      </c>
      <c r="IK154" s="99" t="e">
        <f>IF(SUM(IK$522:IK$523)=0,IF(OR(IK149="",IK149=0)=TRUE,"",IK149*IK$7/('[7]Param-Production'!II$42*IK$8)),"")</f>
        <v>#VALUE!</v>
      </c>
      <c r="IL154" s="99" t="e">
        <f>IF(SUM(IL$522:IL$523)=0,IF(OR(IL149="",IL149=0)=TRUE,"",IL149*IL$7/('[7]Param-Production'!IJ$42*IL$8)),"")</f>
        <v>#VALUE!</v>
      </c>
      <c r="IM154" s="99" t="e">
        <f>IF(SUM(IM$522:IM$523)=0,IF(OR(IM149="",IM149=0)=TRUE,"",IM149*IM$7/('[7]Param-Production'!IK$42*IM$8)),"")</f>
        <v>#VALUE!</v>
      </c>
      <c r="IN154" s="99" t="e">
        <f>IF(SUM(IN$522:IN$523)=0,IF(OR(IN149="",IN149=0)=TRUE,"",IN149*IN$7/('[7]Param-Production'!IL$42*IN$8)),"")</f>
        <v>#VALUE!</v>
      </c>
      <c r="IO154" s="99" t="e">
        <f>IF(SUM(IO$522:IO$523)=0,IF(OR(IO149="",IO149=0)=TRUE,"",IO149*IO$7/('[7]Param-Production'!IM$42*IO$8)),"")</f>
        <v>#VALUE!</v>
      </c>
      <c r="IP154" s="99" t="e">
        <f>IF(SUM(IP$522:IP$523)=0,IF(OR(IP149="",IP149=0)=TRUE,"",IP149*IP$7/('[7]Param-Production'!IN$42*IP$8)),"")</f>
        <v>#VALUE!</v>
      </c>
      <c r="IQ154" s="99" t="e">
        <f>IF(SUM(IQ$522:IQ$523)=0,IF(OR(IQ149="",IQ149=0)=TRUE,"",IQ149*IQ$7/('[7]Param-Production'!IO$42*IQ$8)),"")</f>
        <v>#VALUE!</v>
      </c>
      <c r="IR154" s="99" t="e">
        <f>IF(SUM(IR$522:IR$523)=0,IF(OR(IR149="",IR149=0)=TRUE,"",IR149*IR$7/('[7]Param-Production'!IP$42*IR$8)),"")</f>
        <v>#VALUE!</v>
      </c>
      <c r="IS154" s="99" t="e">
        <f>IF(SUM(IS$522:IS$523)=0,IF(OR(IS149="",IS149=0)=TRUE,"",IS149*IS$7/('[7]Param-Production'!IQ$42*IS$8)),"")</f>
        <v>#VALUE!</v>
      </c>
      <c r="IT154" s="99" t="e">
        <f>IF(SUM(IT$522:IT$523)=0,IF(OR(IT149="",IT149=0)=TRUE,"",IT149*IT$7/('[7]Param-Production'!IR$42*IT$8)),"")</f>
        <v>#VALUE!</v>
      </c>
      <c r="IU154" s="99" t="e">
        <f>IF(SUM(IU$522:IU$523)=0,IF(OR(IU149="",IU149=0)=TRUE,"",IU149*IU$7/('[7]Param-Production'!IS$42*IU$8)),"")</f>
        <v>#VALUE!</v>
      </c>
      <c r="IV154" s="99" t="e">
        <f>IF(SUM(IV$522:IV$523)=0,IF(OR(IV149="",IV149=0)=TRUE,"",IV149*IV$7/('[7]Param-Production'!IT$42*IV$8)),"")</f>
        <v>#VALUE!</v>
      </c>
      <c r="IW154" s="99" t="e">
        <f>IF(SUM(IW$522:IW$523)=0,IF(OR(IW149="",IW149=0)=TRUE,"",IW149*IW$7/('[7]Param-Production'!IU$42*IW$8)),"")</f>
        <v>#VALUE!</v>
      </c>
      <c r="IX154" s="99" t="e">
        <f>IF(SUM(IX$522:IX$523)=0,IF(OR(IX149="",IX149=0)=TRUE,"",IX149*IX$7/('[7]Param-Production'!IV$42*IX$8)),"")</f>
        <v>#VALUE!</v>
      </c>
      <c r="IY154" s="99" t="e">
        <f>IF(SUM(IY$522:IY$523)=0,IF(OR(IY149="",IY149=0)=TRUE,"",IY149*IY$7/('[7]Param-Production'!IW$42*IY$8)),"")</f>
        <v>#VALUE!</v>
      </c>
      <c r="IZ154" s="99" t="e">
        <f>IF(SUM(IZ$522:IZ$523)=0,IF(OR(IZ149="",IZ149=0)=TRUE,"",IZ149*IZ$7/('[7]Param-Production'!IX$42*IZ$8)),"")</f>
        <v>#VALUE!</v>
      </c>
      <c r="JA154" s="99" t="e">
        <f>IF(SUM(JA$522:JA$523)=0,IF(OR(JA149="",JA149=0)=TRUE,"",JA149*JA$7/('[7]Param-Production'!IY$42*JA$8)),"")</f>
        <v>#VALUE!</v>
      </c>
      <c r="JB154" s="99" t="e">
        <f>IF(SUM(JB$522:JB$523)=0,IF(OR(JB149="",JB149=0)=TRUE,"",JB149*JB$7/('[7]Param-Production'!IZ$42*JB$8)),"")</f>
        <v>#VALUE!</v>
      </c>
      <c r="JC154" s="99" t="e">
        <f>IF(SUM(JC$522:JC$523)=0,IF(OR(JC149="",JC149=0)=TRUE,"",JC149*JC$7/('[7]Param-Production'!JA$42*JC$8)),"")</f>
        <v>#VALUE!</v>
      </c>
      <c r="JD154" s="99" t="e">
        <f>IF(SUM(JD$522:JD$523)=0,IF(OR(JD149="",JD149=0)=TRUE,"",JD149*JD$7/('[7]Param-Production'!JB$42*JD$8)),"")</f>
        <v>#VALUE!</v>
      </c>
      <c r="JE154" s="99" t="e">
        <f>IF(SUM(JE$522:JE$523)=0,IF(OR(JE149="",JE149=0)=TRUE,"",JE149*JE$7/('[7]Param-Production'!JC$42*JE$8)),"")</f>
        <v>#VALUE!</v>
      </c>
      <c r="JF154" s="99" t="e">
        <f>IF(SUM(JF$522:JF$523)=0,IF(OR(JF149="",JF149=0)=TRUE,"",JF149*JF$7/('[7]Param-Production'!JD$42*JF$8)),"")</f>
        <v>#VALUE!</v>
      </c>
      <c r="JG154" s="99" t="e">
        <f>IF(SUM(JG$522:JG$523)=0,IF(OR(JG149="",JG149=0)=TRUE,"",JG149*JG$7/('[7]Param-Production'!JE$42*JG$8)),"")</f>
        <v>#VALUE!</v>
      </c>
      <c r="JH154" s="99" t="e">
        <f>IF(SUM(JH$522:JH$523)=0,IF(OR(JH149="",JH149=0)=TRUE,"",JH149*JH$7/('[7]Param-Production'!JF$42*JH$8)),"")</f>
        <v>#VALUE!</v>
      </c>
      <c r="JI154" s="99" t="e">
        <f>IF(SUM(JI$522:JI$523)=0,IF(OR(JI149="",JI149=0)=TRUE,"",JI149*JI$7/('[7]Param-Production'!JG$42*JI$8)),"")</f>
        <v>#VALUE!</v>
      </c>
      <c r="JJ154" s="99" t="e">
        <f>IF(SUM(JJ$522:JJ$523)=0,IF(OR(JJ149="",JJ149=0)=TRUE,"",JJ149*JJ$7/('[7]Param-Production'!JH$42*JJ$8)),"")</f>
        <v>#VALUE!</v>
      </c>
      <c r="JK154" s="99" t="e">
        <f>IF(SUM(JK$522:JK$523)=0,IF(OR(JK149="",JK149=0)=TRUE,"",JK149*JK$7/('[7]Param-Production'!JI$42*JK$8)),"")</f>
        <v>#VALUE!</v>
      </c>
      <c r="JL154" s="99" t="e">
        <f>IF(SUM(JL$522:JL$523)=0,IF(OR(JL149="",JL149=0)=TRUE,"",JL149*JL$7/('[7]Param-Production'!JJ$42*JL$8)),"")</f>
        <v>#VALUE!</v>
      </c>
      <c r="JM154" s="99" t="e">
        <f>IF(SUM(JM$522:JM$523)=0,IF(OR(JM149="",JM149=0)=TRUE,"",JM149*JM$7/('[7]Param-Production'!JK$42*JM$8)),"")</f>
        <v>#VALUE!</v>
      </c>
      <c r="JN154" s="99" t="e">
        <f>IF(SUM(JN$522:JN$523)=0,IF(OR(JN149="",JN149=0)=TRUE,"",JN149*JN$7/('[7]Param-Production'!JL$42*JN$8)),"")</f>
        <v>#VALUE!</v>
      </c>
      <c r="JO154" s="99" t="e">
        <f>IF(SUM(JO$522:JO$523)=0,IF(OR(JO149="",JO149=0)=TRUE,"",JO149*JO$7/('[7]Param-Production'!JM$42*JO$8)),"")</f>
        <v>#VALUE!</v>
      </c>
      <c r="JP154" s="99" t="e">
        <f>IF(SUM(JP$522:JP$523)=0,IF(OR(JP149="",JP149=0)=TRUE,"",JP149*JP$7/('[7]Param-Production'!JN$42*JP$8)),"")</f>
        <v>#VALUE!</v>
      </c>
      <c r="JQ154" s="99" t="e">
        <f>IF(SUM(JQ$522:JQ$523)=0,IF(OR(JQ149="",JQ149=0)=TRUE,"",JQ149*JQ$7/('[7]Param-Production'!JO$42*JQ$8)),"")</f>
        <v>#VALUE!</v>
      </c>
      <c r="JR154" s="99" t="e">
        <f>IF(SUM(JR$522:JR$523)=0,IF(OR(JR149="",JR149=0)=TRUE,"",JR149*JR$7/('[7]Param-Production'!JP$42*JR$8)),"")</f>
        <v>#VALUE!</v>
      </c>
      <c r="JS154" s="99" t="e">
        <f>IF(SUM(JS$522:JS$523)=0,IF(OR(JS149="",JS149=0)=TRUE,"",JS149*JS$7/('[7]Param-Production'!JQ$42*JS$8)),"")</f>
        <v>#VALUE!</v>
      </c>
      <c r="JT154" s="99" t="e">
        <f>IF(SUM(JT$522:JT$523)=0,IF(OR(JT149="",JT149=0)=TRUE,"",JT149*JT$7/('[7]Param-Production'!JR$42*JT$8)),"")</f>
        <v>#VALUE!</v>
      </c>
      <c r="JU154" s="99" t="e">
        <f>IF(SUM(JU$522:JU$523)=0,IF(OR(JU149="",JU149=0)=TRUE,"",JU149*JU$7/('[7]Param-Production'!JS$42*JU$8)),"")</f>
        <v>#VALUE!</v>
      </c>
      <c r="JV154" s="99" t="e">
        <f>IF(SUM(JV$522:JV$523)=0,IF(OR(JV149="",JV149=0)=TRUE,"",JV149*JV$7/('[7]Param-Production'!JT$42*JV$8)),"")</f>
        <v>#VALUE!</v>
      </c>
      <c r="JW154" s="99" t="e">
        <f>IF(SUM(JW$522:JW$523)=0,IF(OR(JW149="",JW149=0)=TRUE,"",JW149*JW$7/('[7]Param-Production'!JU$42*JW$8)),"")</f>
        <v>#VALUE!</v>
      </c>
      <c r="JX154" s="99" t="e">
        <f>IF(SUM(JX$522:JX$523)=0,IF(OR(JX149="",JX149=0)=TRUE,"",JX149*JX$7/('[7]Param-Production'!JV$42*JX$8)),"")</f>
        <v>#VALUE!</v>
      </c>
      <c r="JY154" s="99" t="e">
        <f>IF(SUM(JY$522:JY$523)=0,IF(OR(JY149="",JY149=0)=TRUE,"",JY149*JY$7/('[7]Param-Production'!JW$42*JY$8)),"")</f>
        <v>#VALUE!</v>
      </c>
      <c r="JZ154" s="99" t="e">
        <f>IF(SUM(JZ$522:JZ$523)=0,IF(OR(JZ149="",JZ149=0)=TRUE,"",JZ149*JZ$7/('[7]Param-Production'!JX$42*JZ$8)),"")</f>
        <v>#VALUE!</v>
      </c>
      <c r="KA154" s="99" t="e">
        <f>IF(SUM(KA$522:KA$523)=0,IF(OR(KA149="",KA149=0)=TRUE,"",KA149*KA$7/('[7]Param-Production'!JY$42*KA$8)),"")</f>
        <v>#VALUE!</v>
      </c>
      <c r="KB154" s="99" t="e">
        <f>IF(SUM(KB$522:KB$523)=0,IF(OR(KB149="",KB149=0)=TRUE,"",KB149*KB$7/('[7]Param-Production'!JZ$42*KB$8)),"")</f>
        <v>#VALUE!</v>
      </c>
      <c r="KC154" s="99" t="e">
        <f>IF(SUM(KC$522:KC$523)=0,IF(OR(KC149="",KC149=0)=TRUE,"",KC149*KC$7/('[7]Param-Production'!KA$42*KC$8)),"")</f>
        <v>#VALUE!</v>
      </c>
      <c r="KD154" s="99" t="e">
        <f>IF(SUM(KD$522:KD$523)=0,IF(OR(KD149="",KD149=0)=TRUE,"",KD149*KD$7/('[7]Param-Production'!KB$42*KD$8)),"")</f>
        <v>#VALUE!</v>
      </c>
      <c r="KE154" s="99" t="e">
        <f>IF(SUM(KE$522:KE$523)=0,IF(OR(KE149="",KE149=0)=TRUE,"",KE149*KE$7/('[7]Param-Production'!KC$42*KE$8)),"")</f>
        <v>#VALUE!</v>
      </c>
      <c r="KF154" s="99" t="e">
        <f>IF(SUM(KF$522:KF$523)=0,IF(OR(KF149="",KF149=0)=TRUE,"",KF149*KF$7/('[7]Param-Production'!KD$42*KF$8)),"")</f>
        <v>#VALUE!</v>
      </c>
      <c r="KG154" s="99" t="e">
        <f>IF(SUM(KG$522:KG$523)=0,IF(OR(KG149="",KG149=0)=TRUE,"",KG149*KG$7/('[7]Param-Production'!KE$42*KG$8)),"")</f>
        <v>#VALUE!</v>
      </c>
      <c r="KH154" s="99" t="e">
        <f>IF(SUM(KH$522:KH$523)=0,IF(OR(KH149="",KH149=0)=TRUE,"",KH149*KH$7/('[7]Param-Production'!KF$42*KH$8)),"")</f>
        <v>#VALUE!</v>
      </c>
      <c r="KI154" s="99" t="e">
        <f>IF(SUM(KI$522:KI$523)=0,IF(OR(KI149="",KI149=0)=TRUE,"",KI149*KI$7/('[7]Param-Production'!KG$42*KI$8)),"")</f>
        <v>#VALUE!</v>
      </c>
      <c r="KJ154" s="99" t="e">
        <f>IF(SUM(KJ$522:KJ$523)=0,IF(OR(KJ149="",KJ149=0)=TRUE,"",KJ149*KJ$7/('[7]Param-Production'!KH$42*KJ$8)),"")</f>
        <v>#VALUE!</v>
      </c>
      <c r="KK154" s="99" t="e">
        <f>IF(SUM(KK$522:KK$523)=0,IF(OR(KK149="",KK149=0)=TRUE,"",KK149*KK$7/('[7]Param-Production'!KI$42*KK$8)),"")</f>
        <v>#VALUE!</v>
      </c>
      <c r="KL154" s="99" t="e">
        <f>IF(SUM(KL$522:KL$523)=0,IF(OR(KL149="",KL149=0)=TRUE,"",KL149*KL$7/('[7]Param-Production'!KJ$42*KL$8)),"")</f>
        <v>#VALUE!</v>
      </c>
      <c r="KM154" s="99" t="e">
        <f>IF(SUM(KM$522:KM$523)=0,IF(OR(KM149="",KM149=0)=TRUE,"",KM149*KM$7/('[7]Param-Production'!KK$42*KM$8)),"")</f>
        <v>#VALUE!</v>
      </c>
      <c r="KN154" s="99" t="e">
        <f>IF(SUM(KN$522:KN$523)=0,IF(OR(KN149="",KN149=0)=TRUE,"",KN149*KN$7/('[7]Param-Production'!KL$42*KN$8)),"")</f>
        <v>#VALUE!</v>
      </c>
      <c r="KO154" s="99" t="e">
        <f>IF(SUM(KO$522:KO$523)=0,IF(OR(KO149="",KO149=0)=TRUE,"",KO149*KO$7/('[7]Param-Production'!KM$42*KO$8)),"")</f>
        <v>#VALUE!</v>
      </c>
      <c r="KP154" s="99" t="e">
        <f>IF(SUM(KP$522:KP$523)=0,IF(OR(KP149="",KP149=0)=TRUE,"",KP149*KP$7/('[7]Param-Production'!KN$42*KP$8)),"")</f>
        <v>#VALUE!</v>
      </c>
      <c r="KQ154" s="99" t="e">
        <f>IF(SUM(KQ$522:KQ$523)=0,IF(OR(KQ149="",KQ149=0)=TRUE,"",KQ149*KQ$7/('[7]Param-Production'!KO$42*KQ$8)),"")</f>
        <v>#VALUE!</v>
      </c>
      <c r="KR154" s="99" t="e">
        <f>IF(SUM(KR$522:KR$523)=0,IF(OR(KR149="",KR149=0)=TRUE,"",KR149*KR$7/('[7]Param-Production'!KP$42*KR$8)),"")</f>
        <v>#VALUE!</v>
      </c>
      <c r="KS154" s="99" t="e">
        <f>IF(SUM(KS$522:KS$523)=0,IF(OR(KS149="",KS149=0)=TRUE,"",KS149*KS$7/('[7]Param-Production'!KQ$42*KS$8)),"")</f>
        <v>#VALUE!</v>
      </c>
      <c r="KT154" s="99" t="e">
        <f>IF(SUM(KT$522:KT$523)=0,IF(OR(KT149="",KT149=0)=TRUE,"",KT149*KT$7/('[7]Param-Production'!KR$42*KT$8)),"")</f>
        <v>#VALUE!</v>
      </c>
      <c r="KU154" s="99" t="e">
        <f>IF(SUM(KU$522:KU$523)=0,IF(OR(KU149="",KU149=0)=TRUE,"",KU149*KU$7/('[7]Param-Production'!KS$42*KU$8)),"")</f>
        <v>#VALUE!</v>
      </c>
      <c r="KV154" s="99" t="e">
        <f>IF(SUM(KV$522:KV$523)=0,IF(OR(KV149="",KV149=0)=TRUE,"",KV149*KV$7/('[7]Param-Production'!KT$42*KV$8)),"")</f>
        <v>#VALUE!</v>
      </c>
      <c r="KW154" s="99" t="e">
        <f>IF(SUM(KW$522:KW$523)=0,IF(OR(KW149="",KW149=0)=TRUE,"",KW149*KW$7/('[7]Param-Production'!KU$42*KW$8)),"")</f>
        <v>#VALUE!</v>
      </c>
      <c r="KX154" s="99" t="e">
        <f>IF(SUM(KX$522:KX$523)=0,IF(OR(KX149="",KX149=0)=TRUE,"",KX149*KX$7/('[7]Param-Production'!KV$42*KX$8)),"")</f>
        <v>#VALUE!</v>
      </c>
      <c r="KY154" s="99" t="e">
        <f>IF(SUM(KY$522:KY$523)=0,IF(OR(KY149="",KY149=0)=TRUE,"",KY149*KY$7/('[7]Param-Production'!KW$42*KY$8)),"")</f>
        <v>#VALUE!</v>
      </c>
      <c r="KZ154" s="99" t="e">
        <f>IF(SUM(KZ$522:KZ$523)=0,IF(OR(KZ149="",KZ149=0)=TRUE,"",KZ149*KZ$7/('[7]Param-Production'!KX$42*KZ$8)),"")</f>
        <v>#VALUE!</v>
      </c>
      <c r="LA154" s="99" t="e">
        <f>IF(SUM(LA$522:LA$523)=0,IF(OR(LA149="",LA149=0)=TRUE,"",LA149*LA$7/('[7]Param-Production'!KY$42*LA$8)),"")</f>
        <v>#VALUE!</v>
      </c>
      <c r="LB154" s="99" t="e">
        <f>IF(SUM(LB$522:LB$523)=0,IF(OR(LB149="",LB149=0)=TRUE,"",LB149*LB$7/('[7]Param-Production'!KZ$42*LB$8)),"")</f>
        <v>#VALUE!</v>
      </c>
      <c r="LC154" s="99" t="e">
        <f>IF(SUM(LC$522:LC$523)=0,IF(OR(LC149="",LC149=0)=TRUE,"",LC149*LC$7/('[7]Param-Production'!LA$42*LC$8)),"")</f>
        <v>#VALUE!</v>
      </c>
      <c r="LD154" s="99" t="e">
        <f>IF(SUM(LD$522:LD$523)=0,IF(OR(LD149="",LD149=0)=TRUE,"",LD149*LD$7/('[7]Param-Production'!LB$42*LD$8)),"")</f>
        <v>#VALUE!</v>
      </c>
      <c r="LE154" s="99" t="e">
        <f>IF(SUM(LE$522:LE$523)=0,IF(OR(LE149="",LE149=0)=TRUE,"",LE149*LE$7/('[7]Param-Production'!LC$42*LE$8)),"")</f>
        <v>#VALUE!</v>
      </c>
      <c r="LF154" s="99" t="e">
        <f>IF(SUM(LF$522:LF$523)=0,IF(OR(LF149="",LF149=0)=TRUE,"",LF149*LF$7/('[7]Param-Production'!LD$42*LF$8)),"")</f>
        <v>#VALUE!</v>
      </c>
      <c r="LG154" s="99" t="e">
        <f>IF(SUM(LG$522:LG$523)=0,IF(OR(LG149="",LG149=0)=TRUE,"",LG149*LG$7/('[7]Param-Production'!LE$42*LG$8)),"")</f>
        <v>#VALUE!</v>
      </c>
      <c r="LH154" s="99" t="e">
        <f>IF(SUM(LH$522:LH$523)=0,IF(OR(LH149="",LH149=0)=TRUE,"",LH149*LH$7/('[7]Param-Production'!LF$42*LH$8)),"")</f>
        <v>#VALUE!</v>
      </c>
      <c r="LI154" s="99" t="e">
        <f>IF(SUM(LI$522:LI$523)=0,IF(OR(LI149="",LI149=0)=TRUE,"",LI149*LI$7/('[7]Param-Production'!LG$42*LI$8)),"")</f>
        <v>#VALUE!</v>
      </c>
      <c r="LJ154" s="99" t="e">
        <f>IF(SUM(LJ$522:LJ$523)=0,IF(OR(LJ149="",LJ149=0)=TRUE,"",LJ149*LJ$7/('[7]Param-Production'!LH$42*LJ$8)),"")</f>
        <v>#VALUE!</v>
      </c>
      <c r="LK154" s="99" t="e">
        <f>IF(SUM(LK$522:LK$523)=0,IF(OR(LK149="",LK149=0)=TRUE,"",LK149*LK$7/('[7]Param-Production'!LI$42*LK$8)),"")</f>
        <v>#VALUE!</v>
      </c>
      <c r="LL154" s="99" t="e">
        <f>IF(SUM(LL$522:LL$523)=0,IF(OR(LL149="",LL149=0)=TRUE,"",LL149*LL$7/('[7]Param-Production'!LJ$42*LL$8)),"")</f>
        <v>#VALUE!</v>
      </c>
      <c r="LM154" s="99" t="e">
        <f>IF(SUM(LM$522:LM$523)=0,IF(OR(LM149="",LM149=0)=TRUE,"",LM149*LM$7/('[7]Param-Production'!LK$42*LM$8)),"")</f>
        <v>#VALUE!</v>
      </c>
      <c r="LN154" s="99" t="e">
        <f>IF(SUM(LN$522:LN$523)=0,IF(OR(LN149="",LN149=0)=TRUE,"",LN149*LN$7/('[7]Param-Production'!LL$42*LN$8)),"")</f>
        <v>#VALUE!</v>
      </c>
      <c r="LO154" s="99" t="e">
        <f>IF(SUM(LO$522:LO$523)=0,IF(OR(LO149="",LO149=0)=TRUE,"",LO149*LO$7/('[7]Param-Production'!LM$42*LO$8)),"")</f>
        <v>#VALUE!</v>
      </c>
      <c r="LP154" s="99" t="e">
        <f>IF(SUM(LP$522:LP$523)=0,IF(OR(LP149="",LP149=0)=TRUE,"",LP149*LP$7/('[7]Param-Production'!LN$42*LP$8)),"")</f>
        <v>#VALUE!</v>
      </c>
      <c r="LQ154" s="99" t="e">
        <f>IF(SUM(LQ$522:LQ$523)=0,IF(OR(LQ149="",LQ149=0)=TRUE,"",LQ149*LQ$7/('[7]Param-Production'!LO$42*LQ$8)),"")</f>
        <v>#VALUE!</v>
      </c>
      <c r="LR154" s="99" t="e">
        <f>IF(SUM(LR$522:LR$523)=0,IF(OR(LR149="",LR149=0)=TRUE,"",LR149*LR$7/('[7]Param-Production'!LP$42*LR$8)),"")</f>
        <v>#VALUE!</v>
      </c>
      <c r="LS154" s="99" t="e">
        <f>IF(SUM(LS$522:LS$523)=0,IF(OR(LS149="",LS149=0)=TRUE,"",LS149*LS$7/('[7]Param-Production'!LQ$42*LS$8)),"")</f>
        <v>#VALUE!</v>
      </c>
      <c r="LT154" s="99" t="e">
        <f>IF(SUM(LT$522:LT$523)=0,IF(OR(LT149="",LT149=0)=TRUE,"",LT149*LT$7/('[7]Param-Production'!LR$42*LT$8)),"")</f>
        <v>#VALUE!</v>
      </c>
      <c r="LU154" s="99" t="e">
        <f>IF(SUM(LU$522:LU$523)=0,IF(OR(LU149="",LU149=0)=TRUE,"",LU149*LU$7/('[7]Param-Production'!LS$42*LU$8)),"")</f>
        <v>#VALUE!</v>
      </c>
      <c r="LV154" s="99" t="e">
        <f>IF(SUM(LV$522:LV$523)=0,IF(OR(LV149="",LV149=0)=TRUE,"",LV149*LV$7/('[7]Param-Production'!LT$42*LV$8)),"")</f>
        <v>#VALUE!</v>
      </c>
      <c r="LW154" s="99" t="e">
        <f>IF(SUM(LW$522:LW$523)=0,IF(OR(LW149="",LW149=0)=TRUE,"",LW149*LW$7/('[7]Param-Production'!LU$42*LW$8)),"")</f>
        <v>#VALUE!</v>
      </c>
      <c r="LX154" s="99" t="e">
        <f>IF(SUM(LX$522:LX$523)=0,IF(OR(LX149="",LX149=0)=TRUE,"",LX149*LX$7/('[7]Param-Production'!LV$42*LX$8)),"")</f>
        <v>#VALUE!</v>
      </c>
      <c r="LY154" s="99" t="e">
        <f>IF(SUM(LY$522:LY$523)=0,IF(OR(LY149="",LY149=0)=TRUE,"",LY149*LY$7/('[7]Param-Production'!LW$42*LY$8)),"")</f>
        <v>#VALUE!</v>
      </c>
      <c r="LZ154" s="99" t="e">
        <f>IF(SUM(LZ$522:LZ$523)=0,IF(OR(LZ149="",LZ149=0)=TRUE,"",LZ149*LZ$7/('[7]Param-Production'!LX$42*LZ$8)),"")</f>
        <v>#VALUE!</v>
      </c>
      <c r="MA154" s="99" t="e">
        <f>IF(SUM(MA$522:MA$523)=0,IF(OR(MA149="",MA149=0)=TRUE,"",MA149*MA$7/('[7]Param-Production'!LY$42*MA$8)),"")</f>
        <v>#VALUE!</v>
      </c>
      <c r="MB154" s="99" t="e">
        <f>IF(SUM(MB$522:MB$523)=0,IF(OR(MB149="",MB149=0)=TRUE,"",MB149*MB$7/('[7]Param-Production'!LZ$42*MB$8)),"")</f>
        <v>#VALUE!</v>
      </c>
      <c r="MC154" s="99" t="e">
        <f>IF(SUM(MC$522:MC$523)=0,IF(OR(MC149="",MC149=0)=TRUE,"",MC149*MC$7/('[7]Param-Production'!MA$42*MC$8)),"")</f>
        <v>#VALUE!</v>
      </c>
      <c r="MD154" s="99" t="e">
        <f>IF(SUM(MD$522:MD$523)=0,IF(OR(MD149="",MD149=0)=TRUE,"",MD149*MD$7/('[7]Param-Production'!MB$42*MD$8)),"")</f>
        <v>#VALUE!</v>
      </c>
      <c r="ME154" s="99" t="e">
        <f>IF(SUM(ME$522:ME$523)=0,IF(OR(ME149="",ME149=0)=TRUE,"",ME149*ME$7/('[7]Param-Production'!MC$42*ME$8)),"")</f>
        <v>#VALUE!</v>
      </c>
      <c r="MF154" s="99" t="e">
        <f>IF(SUM(MF$522:MF$523)=0,IF(OR(MF149="",MF149=0)=TRUE,"",MF149*MF$7/('[7]Param-Production'!MD$42*MF$8)),"")</f>
        <v>#VALUE!</v>
      </c>
      <c r="MG154" s="99" t="e">
        <f>IF(SUM(MG$522:MG$523)=0,IF(OR(MG149="",MG149=0)=TRUE,"",MG149*MG$7/('[7]Param-Production'!ME$42*MG$8)),"")</f>
        <v>#VALUE!</v>
      </c>
      <c r="MH154" s="99" t="e">
        <f>IF(SUM(MH$522:MH$523)=0,IF(OR(MH149="",MH149=0)=TRUE,"",MH149*MH$7/('[7]Param-Production'!MF$42*MH$8)),"")</f>
        <v>#VALUE!</v>
      </c>
      <c r="MI154" s="99" t="e">
        <f>IF(SUM(MI$522:MI$523)=0,IF(OR(MI149="",MI149=0)=TRUE,"",MI149*MI$7/('[7]Param-Production'!MG$42*MI$8)),"")</f>
        <v>#VALUE!</v>
      </c>
      <c r="MJ154" s="99" t="e">
        <f>IF(SUM(MJ$522:MJ$523)=0,IF(OR(MJ149="",MJ149=0)=TRUE,"",MJ149*MJ$7/('[7]Param-Production'!MH$42*MJ$8)),"")</f>
        <v>#VALUE!</v>
      </c>
      <c r="MK154" s="99" t="e">
        <f>IF(SUM(MK$522:MK$523)=0,IF(OR(MK149="",MK149=0)=TRUE,"",MK149*MK$7/('[7]Param-Production'!MI$42*MK$8)),"")</f>
        <v>#VALUE!</v>
      </c>
      <c r="ML154" s="99" t="e">
        <f>IF(SUM(ML$522:ML$523)=0,IF(OR(ML149="",ML149=0)=TRUE,"",ML149*ML$7/('[7]Param-Production'!MJ$42*ML$8)),"")</f>
        <v>#VALUE!</v>
      </c>
      <c r="MM154" s="99" t="e">
        <f>IF(SUM(MM$522:MM$523)=0,IF(OR(MM149="",MM149=0)=TRUE,"",MM149*MM$7/('[7]Param-Production'!MK$42*MM$8)),"")</f>
        <v>#VALUE!</v>
      </c>
      <c r="MN154" s="99" t="e">
        <f>IF(SUM(MN$522:MN$523)=0,IF(OR(MN149="",MN149=0)=TRUE,"",MN149*MN$7/('[7]Param-Production'!ML$42*MN$8)),"")</f>
        <v>#VALUE!</v>
      </c>
      <c r="MO154" s="99" t="e">
        <f>IF(SUM(MO$522:MO$523)=0,IF(OR(MO149="",MO149=0)=TRUE,"",MO149*MO$7/('[7]Param-Production'!MM$42*MO$8)),"")</f>
        <v>#VALUE!</v>
      </c>
      <c r="MP154" s="99" t="e">
        <f>IF(SUM(MP$522:MP$523)=0,IF(OR(MP149="",MP149=0)=TRUE,"",MP149*MP$7/('[7]Param-Production'!MN$42*MP$8)),"")</f>
        <v>#VALUE!</v>
      </c>
      <c r="MQ154" s="99" t="e">
        <f>IF(SUM(MQ$522:MQ$523)=0,IF(OR(MQ149="",MQ149=0)=TRUE,"",MQ149*MQ$7/('[7]Param-Production'!MO$42*MQ$8)),"")</f>
        <v>#VALUE!</v>
      </c>
      <c r="MR154" s="99" t="e">
        <f>IF(SUM(MR$522:MR$523)=0,IF(OR(MR149="",MR149=0)=TRUE,"",MR149*MR$7/('[7]Param-Production'!MP$42*MR$8)),"")</f>
        <v>#VALUE!</v>
      </c>
      <c r="MS154" s="99" t="e">
        <f>IF(SUM(MS$522:MS$523)=0,IF(OR(MS149="",MS149=0)=TRUE,"",MS149*MS$7/('[7]Param-Production'!MQ$42*MS$8)),"")</f>
        <v>#VALUE!</v>
      </c>
      <c r="MT154" s="99" t="e">
        <f>IF(SUM(MT$522:MT$523)=0,IF(OR(MT149="",MT149=0)=TRUE,"",MT149*MT$7/('[7]Param-Production'!MR$42*MT$8)),"")</f>
        <v>#VALUE!</v>
      </c>
      <c r="MU154" s="99" t="e">
        <f>IF(SUM(MU$522:MU$523)=0,IF(OR(MU149="",MU149=0)=TRUE,"",MU149*MU$7/('[7]Param-Production'!MS$42*MU$8)),"")</f>
        <v>#VALUE!</v>
      </c>
      <c r="MV154" s="99" t="e">
        <f>IF(SUM(MV$522:MV$523)=0,IF(OR(MV149="",MV149=0)=TRUE,"",MV149*MV$7/('[7]Param-Production'!MT$42*MV$8)),"")</f>
        <v>#VALUE!</v>
      </c>
      <c r="MW154" s="99" t="e">
        <f>IF(SUM(MW$522:MW$523)=0,IF(OR(MW149="",MW149=0)=TRUE,"",MW149*MW$7/('[7]Param-Production'!MU$42*MW$8)),"")</f>
        <v>#VALUE!</v>
      </c>
      <c r="MX154" s="99" t="e">
        <f>IF(SUM(MX$522:MX$523)=0,IF(OR(MX149="",MX149=0)=TRUE,"",MX149*MX$7/('[7]Param-Production'!MV$42*MX$8)),"")</f>
        <v>#VALUE!</v>
      </c>
      <c r="MY154" s="99" t="e">
        <f>IF(SUM(MY$522:MY$523)=0,IF(OR(MY149="",MY149=0)=TRUE,"",MY149*MY$7/('[7]Param-Production'!MW$42*MY$8)),"")</f>
        <v>#VALUE!</v>
      </c>
      <c r="MZ154" s="99" t="e">
        <f>IF(SUM(MZ$522:MZ$523)=0,IF(OR(MZ149="",MZ149=0)=TRUE,"",MZ149*MZ$7/('[7]Param-Production'!MX$42*MZ$8)),"")</f>
        <v>#VALUE!</v>
      </c>
      <c r="NA154" s="99" t="e">
        <f>IF(SUM(NA$522:NA$523)=0,IF(OR(NA149="",NA149=0)=TRUE,"",NA149*NA$7/('[7]Param-Production'!MY$42*NA$8)),"")</f>
        <v>#VALUE!</v>
      </c>
      <c r="NB154" s="99" t="e">
        <f>IF(SUM(NB$522:NB$523)=0,IF(OR(NB149="",NB149=0)=TRUE,"",NB149*NB$7/('[7]Param-Production'!MZ$42*NB$8)),"")</f>
        <v>#VALUE!</v>
      </c>
      <c r="NC154" s="99" t="e">
        <f>IF(SUM(NC$522:NC$523)=0,IF(OR(NC149="",NC149=0)=TRUE,"",NC149*NC$7/('[7]Param-Production'!NA$42*NC$8)),"")</f>
        <v>#VALUE!</v>
      </c>
      <c r="ND154" s="99" t="e">
        <f>IF(SUM(ND$522:ND$523)=0,IF(OR(ND149="",ND149=0)=TRUE,"",ND149*ND$7/('[7]Param-Production'!NB$42*ND$8)),"")</f>
        <v>#VALUE!</v>
      </c>
      <c r="NE154" s="99" t="e">
        <f>IF(SUM(NE$522:NE$523)=0,IF(OR(NE149="",NE149=0)=TRUE,"",NE149*NE$7/('[7]Param-Production'!NC$42*NE$8)),"")</f>
        <v>#VALUE!</v>
      </c>
      <c r="NF154" s="99" t="e">
        <f>IF(SUM(NF$522:NF$523)=0,IF(OR(NF149="",NF149=0)=TRUE,"",NF149*NF$7/('[7]Param-Production'!ND$42*NF$8)),"")</f>
        <v>#VALUE!</v>
      </c>
      <c r="NG154" s="99" t="e">
        <f>IF(SUM(NG$522:NG$523)=0,IF(OR(NG149="",NG149=0)=TRUE,"",NG149*NG$7/('[7]Param-Production'!NE$42*NG$8)),"")</f>
        <v>#VALUE!</v>
      </c>
      <c r="NH154" s="99" t="e">
        <f>IF(SUM(NH$522:NH$523)=0,IF(OR(NH149="",NH149=0)=TRUE,"",NH149*NH$7/('[7]Param-Production'!NF$42*NH$8)),"")</f>
        <v>#VALUE!</v>
      </c>
      <c r="NI154" s="99" t="e">
        <f>IF(SUM(NI$522:NI$523)=0,IF(OR(NI149="",NI149=0)=TRUE,"",NI149*NI$7/('[7]Param-Production'!NG$42*NI$8)),"")</f>
        <v>#VALUE!</v>
      </c>
      <c r="NJ154" s="99" t="e">
        <f>IF(SUM(NJ$522:NJ$523)=0,IF(OR(NJ149="",NJ149=0)=TRUE,"",NJ149*NJ$7/('[7]Param-Production'!NH$42*NJ$8)),"")</f>
        <v>#VALUE!</v>
      </c>
      <c r="NK154" s="99" t="e">
        <f>IF(SUM(NK$522:NK$523)=0,IF(OR(NK149="",NK149=0)=TRUE,"",NK149*NK$7/('[7]Param-Production'!NI$42*NK$8)),"")</f>
        <v>#VALUE!</v>
      </c>
      <c r="NL154" s="99" t="e">
        <f>IF(SUM(NL$522:NL$523)=0,IF(OR(NL149="",NL149=0)=TRUE,"",NL149*NL$7/('[7]Param-Production'!NJ$42*NL$8)),"")</f>
        <v>#VALUE!</v>
      </c>
      <c r="NM154" s="99" t="e">
        <f>IF(SUM(NM$522:NM$523)=0,IF(OR(NM149="",NM149=0)=TRUE,"",NM149*NM$7/('[7]Param-Production'!NK$42*NM$8)),"")</f>
        <v>#VALUE!</v>
      </c>
      <c r="NN154" s="99" t="e">
        <f>IF(SUM(NN$522:NN$523)=0,IF(OR(NN149="",NN149=0)=TRUE,"",NN149*NN$7/('[7]Param-Production'!NL$42*NN$8)),"")</f>
        <v>#VALUE!</v>
      </c>
      <c r="NO154" s="99" t="e">
        <f>IF(SUM(NO$522:NO$523)=0,IF(OR(NO149="",NO149=0)=TRUE,"",NO149*NO$7/('[7]Param-Production'!NM$42*NO$8)),"")</f>
        <v>#VALUE!</v>
      </c>
      <c r="NP154" s="99" t="e">
        <f>IF(SUM(NP$522:NP$523)=0,IF(OR(NP149="",NP149=0)=TRUE,"",NP149*NP$7/('[7]Param-Production'!NN$42*NP$8)),"")</f>
        <v>#VALUE!</v>
      </c>
      <c r="NQ154" s="99" t="e">
        <f>IF(SUM(NQ$522:NQ$523)=0,IF(OR(NQ149="",NQ149=0)=TRUE,"",NQ149*NQ$7/('[7]Param-Production'!NO$42*NQ$8)),"")</f>
        <v>#VALUE!</v>
      </c>
      <c r="NR154" s="99" t="e">
        <f>IF(SUM(NR$522:NR$523)=0,IF(OR(NR149="",NR149=0)=TRUE,"",NR149*NR$7/('[7]Param-Production'!NP$42*NR$8)),"")</f>
        <v>#VALUE!</v>
      </c>
      <c r="NS154" s="99" t="e">
        <f>IF(SUM(NS$522:NS$523)=0,IF(OR(NS149="",NS149=0)=TRUE,"",NS149*NS$7/('[7]Param-Production'!NQ$42*NS$8)),"")</f>
        <v>#VALUE!</v>
      </c>
      <c r="NT154" s="99" t="e">
        <f>IF(SUM(NT$522:NT$523)=0,IF(OR(NT149="",NT149=0)=TRUE,"",NT149*NT$7/('[7]Param-Production'!NR$42*NT$8)),"")</f>
        <v>#VALUE!</v>
      </c>
      <c r="NU154" s="99" t="e">
        <f>IF(SUM(NU$522:NU$523)=0,IF(OR(NU149="",NU149=0)=TRUE,"",NU149*NU$7/('[7]Param-Production'!NS$42*NU$8)),"")</f>
        <v>#VALUE!</v>
      </c>
      <c r="NV154" s="99" t="e">
        <f>IF(SUM(NV$522:NV$523)=0,IF(OR(NV149="",NV149=0)=TRUE,"",NV149*NV$7/('[7]Param-Production'!NT$42*NV$8)),"")</f>
        <v>#VALUE!</v>
      </c>
      <c r="NW154" s="99" t="e">
        <f>IF(SUM(NW$522:NW$523)=0,IF(OR(NW149="",NW149=0)=TRUE,"",NW149*NW$7/('[7]Param-Production'!NU$42*NW$8)),"")</f>
        <v>#VALUE!</v>
      </c>
      <c r="NX154" s="99" t="e">
        <f>IF(SUM(NX$522:NX$523)=0,IF(OR(NX149="",NX149=0)=TRUE,"",NX149*NX$7/('[7]Param-Production'!NV$42*NX$8)),"")</f>
        <v>#VALUE!</v>
      </c>
      <c r="NY154" s="99" t="e">
        <f>IF(SUM(NY$522:NY$523)=0,IF(OR(NY149="",NY149=0)=TRUE,"",NY149*NY$7/('[7]Param-Production'!NW$42*NY$8)),"")</f>
        <v>#VALUE!</v>
      </c>
      <c r="NZ154" s="99" t="e">
        <f>IF(SUM(NZ$522:NZ$523)=0,IF(OR(NZ149="",NZ149=0)=TRUE,"",NZ149*NZ$7/('[7]Param-Production'!NX$42*NZ$8)),"")</f>
        <v>#VALUE!</v>
      </c>
      <c r="OA154" s="99" t="e">
        <f>IF(SUM(OA$522:OA$523)=0,IF(OR(OA149="",OA149=0)=TRUE,"",OA149*OA$7/('[7]Param-Production'!NY$42*OA$8)),"")</f>
        <v>#VALUE!</v>
      </c>
      <c r="OB154" s="99" t="e">
        <f>IF(SUM(OB$522:OB$523)=0,IF(OR(OB149="",OB149=0)=TRUE,"",OB149*OB$7/('[7]Param-Production'!NZ$42*OB$8)),"")</f>
        <v>#VALUE!</v>
      </c>
      <c r="OC154" s="99" t="e">
        <f>IF(SUM(OC$522:OC$523)=0,IF(OR(OC149="",OC149=0)=TRUE,"",OC149*OC$7/('[7]Param-Production'!OA$42*OC$8)),"")</f>
        <v>#VALUE!</v>
      </c>
      <c r="OD154" s="99" t="e">
        <f>IF(SUM(OD$522:OD$523)=0,IF(OR(OD149="",OD149=0)=TRUE,"",OD149*OD$7/('[7]Param-Production'!OB$42*OD$8)),"")</f>
        <v>#VALUE!</v>
      </c>
      <c r="OE154" s="99" t="e">
        <f>IF(SUM(OE$522:OE$523)=0,IF(OR(OE149="",OE149=0)=TRUE,"",OE149*OE$7/('[7]Param-Production'!OC$42*OE$8)),"")</f>
        <v>#VALUE!</v>
      </c>
      <c r="OF154" s="99" t="e">
        <f>IF(SUM(OF$522:OF$523)=0,IF(OR(OF149="",OF149=0)=TRUE,"",OF149*OF$7/('[7]Param-Production'!OD$42*OF$8)),"")</f>
        <v>#VALUE!</v>
      </c>
      <c r="OG154" s="99" t="e">
        <f>IF(SUM(OG$522:OG$523)=0,IF(OR(OG149="",OG149=0)=TRUE,"",OG149*OG$7/('[7]Param-Production'!OE$42*OG$8)),"")</f>
        <v>#VALUE!</v>
      </c>
      <c r="OH154" s="99" t="e">
        <f>IF(SUM(OH$522:OH$523)=0,IF(OR(OH149="",OH149=0)=TRUE,"",OH149*OH$7/('[7]Param-Production'!OF$42*OH$8)),"")</f>
        <v>#VALUE!</v>
      </c>
      <c r="OI154" s="99" t="e">
        <f>IF(SUM(OI$522:OI$523)=0,IF(OR(OI149="",OI149=0)=TRUE,"",OI149*OI$7/('[7]Param-Production'!OG$42*OI$8)),"")</f>
        <v>#VALUE!</v>
      </c>
      <c r="OJ154" s="99" t="e">
        <f>IF(SUM(OJ$522:OJ$523)=0,IF(OR(OJ149="",OJ149=0)=TRUE,"",OJ149*OJ$7/('[7]Param-Production'!OH$42*OJ$8)),"")</f>
        <v>#VALUE!</v>
      </c>
      <c r="OK154" s="99" t="e">
        <f>IF(SUM(OK$522:OK$523)=0,IF(OR(OK149="",OK149=0)=TRUE,"",OK149*OK$7/('[7]Param-Production'!OI$42*OK$8)),"")</f>
        <v>#VALUE!</v>
      </c>
      <c r="OL154" s="99" t="e">
        <f>IF(SUM(OL$522:OL$523)=0,IF(OR(OL149="",OL149=0)=TRUE,"",OL149*OL$7/('[7]Param-Production'!OJ$42*OL$8)),"")</f>
        <v>#VALUE!</v>
      </c>
      <c r="OM154" s="99" t="e">
        <f>IF(SUM(OM$522:OM$523)=0,IF(OR(OM149="",OM149=0)=TRUE,"",OM149*OM$7/('[7]Param-Production'!OK$42*OM$8)),"")</f>
        <v>#VALUE!</v>
      </c>
      <c r="ON154" s="99" t="e">
        <f>IF(SUM(ON$522:ON$523)=0,IF(OR(ON149="",ON149=0)=TRUE,"",ON149*ON$7/('[7]Param-Production'!OL$42*ON$8)),"")</f>
        <v>#VALUE!</v>
      </c>
      <c r="OO154" s="99" t="e">
        <f>IF(SUM(OO$522:OO$523)=0,IF(OR(OO149="",OO149=0)=TRUE,"",OO149*OO$7/('[7]Param-Production'!OM$42*OO$8)),"")</f>
        <v>#VALUE!</v>
      </c>
      <c r="OP154" s="99" t="e">
        <f>IF(SUM(OP$522:OP$523)=0,IF(OR(OP149="",OP149=0)=TRUE,"",OP149*OP$7/('[7]Param-Production'!ON$42*OP$8)),"")</f>
        <v>#VALUE!</v>
      </c>
      <c r="OQ154" s="99" t="e">
        <f>IF(SUM(OQ$522:OQ$523)=0,IF(OR(OQ149="",OQ149=0)=TRUE,"",OQ149*OQ$7/('[7]Param-Production'!OO$42*OQ$8)),"")</f>
        <v>#VALUE!</v>
      </c>
      <c r="OR154" s="99" t="e">
        <f>IF(SUM(OR$522:OR$523)=0,IF(OR(OR149="",OR149=0)=TRUE,"",OR149*OR$7/('[7]Param-Production'!OP$42*OR$8)),"")</f>
        <v>#VALUE!</v>
      </c>
      <c r="OS154" s="99" t="e">
        <f>IF(SUM(OS$522:OS$523)=0,IF(OR(OS149="",OS149=0)=TRUE,"",OS149*OS$7/('[7]Param-Production'!OQ$42*OS$8)),"")</f>
        <v>#VALUE!</v>
      </c>
      <c r="OT154" s="99" t="e">
        <f>IF(SUM(OT$522:OT$523)=0,IF(OR(OT149="",OT149=0)=TRUE,"",OT149*OT$7/('[7]Param-Production'!OR$42*OT$8)),"")</f>
        <v>#VALUE!</v>
      </c>
      <c r="OU154" s="99" t="e">
        <f>IF(SUM(OU$522:OU$523)=0,IF(OR(OU149="",OU149=0)=TRUE,"",OU149*OU$7/('[7]Param-Production'!OS$42*OU$8)),"")</f>
        <v>#VALUE!</v>
      </c>
      <c r="OV154" s="99" t="e">
        <f>IF(SUM(OV$522:OV$523)=0,IF(OR(OV149="",OV149=0)=TRUE,"",OV149*OV$7/('[7]Param-Production'!OT$42*OV$8)),"")</f>
        <v>#VALUE!</v>
      </c>
      <c r="OW154" s="99" t="e">
        <f>IF(SUM(OW$522:OW$523)=0,IF(OR(OW149="",OW149=0)=TRUE,"",OW149*OW$7/('[7]Param-Production'!OU$42*OW$8)),"")</f>
        <v>#VALUE!</v>
      </c>
      <c r="OX154" s="99" t="e">
        <f>IF(SUM(OX$522:OX$523)=0,IF(OR(OX149="",OX149=0)=TRUE,"",OX149*OX$7/('[7]Param-Production'!OV$42*OX$8)),"")</f>
        <v>#VALUE!</v>
      </c>
      <c r="OY154" s="99" t="e">
        <f>IF(SUM(OY$522:OY$523)=0,IF(OR(OY149="",OY149=0)=TRUE,"",OY149*OY$7/('[7]Param-Production'!OW$42*OY$8)),"")</f>
        <v>#VALUE!</v>
      </c>
      <c r="OZ154" s="99" t="e">
        <f>IF(SUM(OZ$522:OZ$523)=0,IF(OR(OZ149="",OZ149=0)=TRUE,"",OZ149*OZ$7/('[7]Param-Production'!OX$42*OZ$8)),"")</f>
        <v>#VALUE!</v>
      </c>
      <c r="PA154" s="99" t="e">
        <f>IF(SUM(PA$522:PA$523)=0,IF(OR(PA149="",PA149=0)=TRUE,"",PA149*PA$7/('[7]Param-Production'!OY$42*PA$8)),"")</f>
        <v>#VALUE!</v>
      </c>
      <c r="PB154" s="99" t="e">
        <f>IF(SUM(PB$522:PB$523)=0,IF(OR(PB149="",PB149=0)=TRUE,"",PB149*PB$7/('[7]Param-Production'!OZ$42*PB$8)),"")</f>
        <v>#VALUE!</v>
      </c>
      <c r="PC154" s="99" t="e">
        <f>IF(SUM(PC$522:PC$523)=0,IF(OR(PC149="",PC149=0)=TRUE,"",PC149*PC$7/('[7]Param-Production'!PA$42*PC$8)),"")</f>
        <v>#VALUE!</v>
      </c>
      <c r="PD154" s="99" t="e">
        <f>IF(SUM(PD$522:PD$523)=0,IF(OR(PD149="",PD149=0)=TRUE,"",PD149*PD$7/('[7]Param-Production'!PB$42*PD$8)),"")</f>
        <v>#VALUE!</v>
      </c>
      <c r="PE154" s="99" t="e">
        <f>IF(SUM(PE$522:PE$523)=0,IF(OR(PE149="",PE149=0)=TRUE,"",PE149*PE$7/('[7]Param-Production'!PC$42*PE$8)),"")</f>
        <v>#VALUE!</v>
      </c>
      <c r="PF154" s="99" t="e">
        <f>IF(SUM(PF$522:PF$523)=0,IF(OR(PF149="",PF149=0)=TRUE,"",PF149*PF$7/('[7]Param-Production'!PD$42*PF$8)),"")</f>
        <v>#VALUE!</v>
      </c>
      <c r="PG154" s="99" t="e">
        <f>IF(SUM(PG$522:PG$523)=0,IF(OR(PG149="",PG149=0)=TRUE,"",PG149*PG$7/('[7]Param-Production'!PE$42*PG$8)),"")</f>
        <v>#VALUE!</v>
      </c>
      <c r="PH154" s="99" t="e">
        <f>IF(SUM(PH$522:PH$523)=0,IF(OR(PH149="",PH149=0)=TRUE,"",PH149*PH$7/('[7]Param-Production'!PF$42*PH$8)),"")</f>
        <v>#VALUE!</v>
      </c>
      <c r="PI154" s="99" t="e">
        <f>IF(SUM(PI$522:PI$523)=0,IF(OR(PI149="",PI149=0)=TRUE,"",PI149*PI$7/('[7]Param-Production'!PG$42*PI$8)),"")</f>
        <v>#VALUE!</v>
      </c>
      <c r="PJ154" s="99" t="e">
        <f>IF(SUM(PJ$522:PJ$523)=0,IF(OR(PJ149="",PJ149=0)=TRUE,"",PJ149*PJ$7/('[7]Param-Production'!PH$42*PJ$8)),"")</f>
        <v>#VALUE!</v>
      </c>
      <c r="PK154" s="99" t="e">
        <f>IF(SUM(PK$522:PK$523)=0,IF(OR(PK149="",PK149=0)=TRUE,"",PK149*PK$7/('[7]Param-Production'!PI$42*PK$8)),"")</f>
        <v>#VALUE!</v>
      </c>
      <c r="PL154" s="99" t="e">
        <f>IF(SUM(PL$522:PL$523)=0,IF(OR(PL149="",PL149=0)=TRUE,"",PL149*PL$7/('[7]Param-Production'!PJ$42*PL$8)),"")</f>
        <v>#VALUE!</v>
      </c>
      <c r="PM154" s="99" t="e">
        <f>IF(SUM(PM$522:PM$523)=0,IF(OR(PM149="",PM149=0)=TRUE,"",PM149*PM$7/('[7]Param-Production'!PK$42*PM$8)),"")</f>
        <v>#VALUE!</v>
      </c>
      <c r="PN154" s="99" t="e">
        <f>IF(SUM(PN$522:PN$523)=0,IF(OR(PN149="",PN149=0)=TRUE,"",PN149*PN$7/('[7]Param-Production'!PL$42*PN$8)),"")</f>
        <v>#VALUE!</v>
      </c>
      <c r="PO154" s="99" t="e">
        <f>IF(SUM(PO$522:PO$523)=0,IF(OR(PO149="",PO149=0)=TRUE,"",PO149*PO$7/('[7]Param-Production'!PM$42*PO$8)),"")</f>
        <v>#VALUE!</v>
      </c>
      <c r="PP154" s="99" t="e">
        <f>IF(SUM(PP$522:PP$523)=0,IF(OR(PP149="",PP149=0)=TRUE,"",PP149*PP$7/('[7]Param-Production'!PN$42*PP$8)),"")</f>
        <v>#VALUE!</v>
      </c>
      <c r="PQ154" s="99" t="e">
        <f>IF(SUM(PQ$522:PQ$523)=0,IF(OR(PQ149="",PQ149=0)=TRUE,"",PQ149*PQ$7/('[7]Param-Production'!PO$42*PQ$8)),"")</f>
        <v>#VALUE!</v>
      </c>
      <c r="PR154" s="99" t="e">
        <f>IF(SUM(PR$522:PR$523)=0,IF(OR(PR149="",PR149=0)=TRUE,"",PR149*PR$7/('[7]Param-Production'!PP$42*PR$8)),"")</f>
        <v>#VALUE!</v>
      </c>
      <c r="PS154" s="99" t="e">
        <f>IF(SUM(PS$522:PS$523)=0,IF(OR(PS149="",PS149=0)=TRUE,"",PS149*PS$7/('[7]Param-Production'!PQ$42*PS$8)),"")</f>
        <v>#VALUE!</v>
      </c>
      <c r="PT154" s="99" t="e">
        <f>IF(SUM(PT$522:PT$523)=0,IF(OR(PT149="",PT149=0)=TRUE,"",PT149*PT$7/('[7]Param-Production'!PR$42*PT$8)),"")</f>
        <v>#VALUE!</v>
      </c>
      <c r="PU154" s="99" t="e">
        <f>IF(SUM(PU$522:PU$523)=0,IF(OR(PU149="",PU149=0)=TRUE,"",PU149*PU$7/('[7]Param-Production'!PS$42*PU$8)),"")</f>
        <v>#VALUE!</v>
      </c>
      <c r="PV154" s="99" t="e">
        <f>IF(SUM(PV$522:PV$523)=0,IF(OR(PV149="",PV149=0)=TRUE,"",PV149*PV$7/('[7]Param-Production'!PT$42*PV$8)),"")</f>
        <v>#VALUE!</v>
      </c>
      <c r="PW154" s="99" t="e">
        <f>IF(SUM(PW$522:PW$523)=0,IF(OR(PW149="",PW149=0)=TRUE,"",PW149*PW$7/('[7]Param-Production'!PU$42*PW$8)),"")</f>
        <v>#VALUE!</v>
      </c>
      <c r="PX154" s="99" t="e">
        <f>IF(SUM(PX$522:PX$523)=0,IF(OR(PX149="",PX149=0)=TRUE,"",PX149*PX$7/('[7]Param-Production'!PV$42*PX$8)),"")</f>
        <v>#VALUE!</v>
      </c>
      <c r="PY154" s="99" t="e">
        <f>IF(SUM(PY$522:PY$523)=0,IF(OR(PY149="",PY149=0)=TRUE,"",PY149*PY$7/('[7]Param-Production'!PW$42*PY$8)),"")</f>
        <v>#VALUE!</v>
      </c>
      <c r="PZ154" s="99" t="e">
        <f>IF(SUM(PZ$522:PZ$523)=0,IF(OR(PZ149="",PZ149=0)=TRUE,"",PZ149*PZ$7/('[7]Param-Production'!PX$42*PZ$8)),"")</f>
        <v>#VALUE!</v>
      </c>
      <c r="QA154" s="99" t="e">
        <f>IF(SUM(QA$522:QA$523)=0,IF(OR(QA149="",QA149=0)=TRUE,"",QA149*QA$7/('[7]Param-Production'!PY$42*QA$8)),"")</f>
        <v>#VALUE!</v>
      </c>
      <c r="QB154" s="99" t="e">
        <f>IF(SUM(QB$522:QB$523)=0,IF(OR(QB149="",QB149=0)=TRUE,"",QB149*QB$7/('[7]Param-Production'!PZ$42*QB$8)),"")</f>
        <v>#VALUE!</v>
      </c>
      <c r="QC154" s="99" t="e">
        <f>IF(SUM(QC$522:QC$523)=0,IF(OR(QC149="",QC149=0)=TRUE,"",QC149*QC$7/('[7]Param-Production'!QA$42*QC$8)),"")</f>
        <v>#VALUE!</v>
      </c>
      <c r="QD154" s="99" t="e">
        <f>IF(SUM(QD$522:QD$523)=0,IF(OR(QD149="",QD149=0)=TRUE,"",QD149*QD$7/('[7]Param-Production'!QB$42*QD$8)),"")</f>
        <v>#VALUE!</v>
      </c>
      <c r="QE154" s="99" t="e">
        <f>IF(SUM(QE$522:QE$523)=0,IF(OR(QE149="",QE149=0)=TRUE,"",QE149*QE$7/('[7]Param-Production'!QC$42*QE$8)),"")</f>
        <v>#VALUE!</v>
      </c>
      <c r="QF154" s="99" t="e">
        <f>IF(SUM(QF$522:QF$523)=0,IF(OR(QF149="",QF149=0)=TRUE,"",QF149*QF$7/('[7]Param-Production'!QD$42*QF$8)),"")</f>
        <v>#VALUE!</v>
      </c>
      <c r="QG154" s="99" t="e">
        <f>IF(SUM(QG$522:QG$523)=0,IF(OR(QG149="",QG149=0)=TRUE,"",QG149*QG$7/('[7]Param-Production'!QE$42*QG$8)),"")</f>
        <v>#VALUE!</v>
      </c>
      <c r="QH154" s="99" t="e">
        <f>IF(SUM(QH$522:QH$523)=0,IF(OR(QH149="",QH149=0)=TRUE,"",QH149*QH$7/('[7]Param-Production'!QF$42*QH$8)),"")</f>
        <v>#VALUE!</v>
      </c>
      <c r="QI154" s="99" t="e">
        <f>IF(SUM(QI$522:QI$523)=0,IF(OR(QI149="",QI149=0)=TRUE,"",QI149*QI$7/('[7]Param-Production'!QG$42*QI$8)),"")</f>
        <v>#VALUE!</v>
      </c>
      <c r="QJ154" s="99" t="e">
        <f>IF(SUM(QJ$522:QJ$523)=0,IF(OR(QJ149="",QJ149=0)=TRUE,"",QJ149*QJ$7/('[7]Param-Production'!QH$42*QJ$8)),"")</f>
        <v>#VALUE!</v>
      </c>
      <c r="QK154" s="99" t="e">
        <f>IF(SUM(QK$522:QK$523)=0,IF(OR(QK149="",QK149=0)=TRUE,"",QK149*QK$7/('[7]Param-Production'!QI$42*QK$8)),"")</f>
        <v>#VALUE!</v>
      </c>
      <c r="QL154" s="99" t="e">
        <f>IF(SUM(QL$522:QL$523)=0,IF(OR(QL149="",QL149=0)=TRUE,"",QL149*QL$7/('[7]Param-Production'!QJ$42*QL$8)),"")</f>
        <v>#VALUE!</v>
      </c>
      <c r="QM154" s="99" t="e">
        <f>IF(SUM(QM$522:QM$523)=0,IF(OR(QM149="",QM149=0)=TRUE,"",QM149*QM$7/('[7]Param-Production'!QK$42*QM$8)),"")</f>
        <v>#VALUE!</v>
      </c>
      <c r="QN154" s="99" t="e">
        <f>IF(SUM(QN$522:QN$523)=0,IF(OR(QN149="",QN149=0)=TRUE,"",QN149*QN$7/('[7]Param-Production'!QL$42*QN$8)),"")</f>
        <v>#VALUE!</v>
      </c>
      <c r="QO154" s="99" t="e">
        <f>IF(SUM(QO$522:QO$523)=0,IF(OR(QO149="",QO149=0)=TRUE,"",QO149*QO$7/('[7]Param-Production'!QM$42*QO$8)),"")</f>
        <v>#VALUE!</v>
      </c>
      <c r="QP154" s="99" t="e">
        <f>IF(SUM(QP$522:QP$523)=0,IF(OR(QP149="",QP149=0)=TRUE,"",QP149*QP$7/('[7]Param-Production'!QN$42*QP$8)),"")</f>
        <v>#VALUE!</v>
      </c>
      <c r="QQ154" s="99" t="e">
        <f>IF(SUM(QQ$522:QQ$523)=0,IF(OR(QQ149="",QQ149=0)=TRUE,"",QQ149*QQ$7/('[7]Param-Production'!QO$42*QQ$8)),"")</f>
        <v>#VALUE!</v>
      </c>
      <c r="QR154" s="99" t="e">
        <f>IF(SUM(QR$522:QR$523)=0,IF(OR(QR149="",QR149=0)=TRUE,"",QR149*QR$7/('[7]Param-Production'!QP$42*QR$8)),"")</f>
        <v>#VALUE!</v>
      </c>
      <c r="QS154" s="99" t="e">
        <f>IF(SUM(QS$522:QS$523)=0,IF(OR(QS149="",QS149=0)=TRUE,"",QS149*QS$7/('[7]Param-Production'!QQ$42*QS$8)),"")</f>
        <v>#VALUE!</v>
      </c>
      <c r="QT154" s="99" t="e">
        <f>IF(SUM(QT$522:QT$523)=0,IF(OR(QT149="",QT149=0)=TRUE,"",QT149*QT$7/('[7]Param-Production'!QR$42*QT$8)),"")</f>
        <v>#VALUE!</v>
      </c>
      <c r="QU154" s="99" t="e">
        <f>IF(SUM(QU$522:QU$523)=0,IF(OR(QU149="",QU149=0)=TRUE,"",QU149*QU$7/('[7]Param-Production'!QS$42*QU$8)),"")</f>
        <v>#VALUE!</v>
      </c>
      <c r="QV154" s="99" t="e">
        <f>IF(SUM(QV$522:QV$523)=0,IF(OR(QV149="",QV149=0)=TRUE,"",QV149*QV$7/('[7]Param-Production'!QT$42*QV$8)),"")</f>
        <v>#VALUE!</v>
      </c>
      <c r="QW154" s="99" t="e">
        <f>IF(SUM(QW$522:QW$523)=0,IF(OR(QW149="",QW149=0)=TRUE,"",QW149*QW$7/('[7]Param-Production'!QU$42*QW$8)),"")</f>
        <v>#VALUE!</v>
      </c>
      <c r="QX154" s="99" t="e">
        <f>IF(SUM(QX$522:QX$523)=0,IF(OR(QX149="",QX149=0)=TRUE,"",QX149*QX$7/('[7]Param-Production'!QV$42*QX$8)),"")</f>
        <v>#VALUE!</v>
      </c>
      <c r="QY154" s="99" t="e">
        <f>IF(SUM(QY$522:QY$523)=0,IF(OR(QY149="",QY149=0)=TRUE,"",QY149*QY$7/('[7]Param-Production'!QW$42*QY$8)),"")</f>
        <v>#VALUE!</v>
      </c>
      <c r="QZ154" s="99" t="e">
        <f>IF(SUM(QZ$522:QZ$523)=0,IF(OR(QZ149="",QZ149=0)=TRUE,"",QZ149*QZ$7/('[7]Param-Production'!QX$42*QZ$8)),"")</f>
        <v>#VALUE!</v>
      </c>
      <c r="RA154" s="99" t="e">
        <f>IF(SUM(RA$522:RA$523)=0,IF(OR(RA149="",RA149=0)=TRUE,"",RA149*RA$7/('[7]Param-Production'!QY$42*RA$8)),"")</f>
        <v>#VALUE!</v>
      </c>
      <c r="RB154" s="99" t="e">
        <f>IF(SUM(RB$522:RB$523)=0,IF(OR(RB149="",RB149=0)=TRUE,"",RB149*RB$7/('[7]Param-Production'!QZ$42*RB$8)),"")</f>
        <v>#VALUE!</v>
      </c>
      <c r="RC154" s="99" t="e">
        <f>IF(SUM(RC$522:RC$523)=0,IF(OR(RC149="",RC149=0)=TRUE,"",RC149*RC$7/('[7]Param-Production'!RA$42*RC$8)),"")</f>
        <v>#VALUE!</v>
      </c>
      <c r="RD154" s="99" t="e">
        <f>IF(SUM(RD$522:RD$523)=0,IF(OR(RD149="",RD149=0)=TRUE,"",RD149*RD$7/('[7]Param-Production'!RB$42*RD$8)),"")</f>
        <v>#VALUE!</v>
      </c>
      <c r="RE154" s="99" t="e">
        <f>IF(SUM(RE$522:RE$523)=0,IF(OR(RE149="",RE149=0)=TRUE,"",RE149*RE$7/('[7]Param-Production'!RC$42*RE$8)),"")</f>
        <v>#VALUE!</v>
      </c>
      <c r="RF154" s="99" t="e">
        <f>IF(SUM(RF$522:RF$523)=0,IF(OR(RF149="",RF149=0)=TRUE,"",RF149*RF$7/('[7]Param-Production'!RD$42*RF$8)),"")</f>
        <v>#VALUE!</v>
      </c>
      <c r="RG154" s="99" t="e">
        <f>IF(SUM(RG$522:RG$523)=0,IF(OR(RG149="",RG149=0)=TRUE,"",RG149*RG$7/('[7]Param-Production'!RE$42*RG$8)),"")</f>
        <v>#VALUE!</v>
      </c>
      <c r="RH154" s="99" t="e">
        <f>IF(SUM(RH$522:RH$523)=0,IF(OR(RH149="",RH149=0)=TRUE,"",RH149*RH$7/('[7]Param-Production'!RF$42*RH$8)),"")</f>
        <v>#VALUE!</v>
      </c>
      <c r="RI154" s="99" t="e">
        <f>IF(SUM(RI$522:RI$523)=0,IF(OR(RI149="",RI149=0)=TRUE,"",RI149*RI$7/('[7]Param-Production'!RG$42*RI$8)),"")</f>
        <v>#VALUE!</v>
      </c>
      <c r="RJ154" s="99" t="e">
        <f>IF(SUM(RJ$522:RJ$523)=0,IF(OR(RJ149="",RJ149=0)=TRUE,"",RJ149*RJ$7/('[7]Param-Production'!RH$42*RJ$8)),"")</f>
        <v>#VALUE!</v>
      </c>
      <c r="RK154" s="99" t="e">
        <f>IF(SUM(RK$522:RK$523)=0,IF(OR(RK149="",RK149=0)=TRUE,"",RK149*RK$7/('[7]Param-Production'!RI$42*RK$8)),"")</f>
        <v>#VALUE!</v>
      </c>
      <c r="RL154" s="99" t="e">
        <f>IF(SUM(RL$522:RL$523)=0,IF(OR(RL149="",RL149=0)=TRUE,"",RL149*RL$7/('[7]Param-Production'!RJ$42*RL$8)),"")</f>
        <v>#VALUE!</v>
      </c>
      <c r="RM154" s="99" t="str">
        <f>IF(SUM(RM$522:RM$523)=0,IF(OR(RM149="",RM149=0)=TRUE,"",RM149*RM$7/('[7]Param-Production'!RK$42*RM$8)),"")</f>
        <v/>
      </c>
      <c r="RN154" s="99" t="str">
        <f>IF(SUM(RN$522:RN$523)=0,IF(OR(RN149="",RN149=0)=TRUE,"",RN149*RN$7/('[7]Param-Production'!RL$42*RN$8)),"")</f>
        <v/>
      </c>
      <c r="RO154" s="99" t="str">
        <f>IF(SUM(RO$522:RO$523)=0,IF(OR(RO149="",RO149=0)=TRUE,"",RO149*RO$7/('[7]Param-Production'!RM$42*RO$8)),"")</f>
        <v/>
      </c>
      <c r="RP154" s="99" t="str">
        <f>IF(SUM(RP$522:RP$523)=0,IF(OR(RP149="",RP149=0)=TRUE,"",RP149*RP$7/('[7]Param-Production'!RN$42*RP$8)),"")</f>
        <v/>
      </c>
      <c r="RQ154" s="99" t="str">
        <f>IF(SUM(RQ$522:RQ$523)=0,IF(OR(RQ149="",RQ149=0)=TRUE,"",RQ149*RQ$7/('[7]Param-Production'!RO$42*RQ$8)),"")</f>
        <v/>
      </c>
    </row>
    <row r="155" spans="4:485" s="39" customFormat="1">
      <c r="D155" s="88"/>
      <c r="F155" s="88"/>
      <c r="G155" s="88"/>
      <c r="H155" s="88"/>
      <c r="I155" s="88"/>
      <c r="S155" s="98" t="s">
        <v>2122</v>
      </c>
      <c r="T155" s="99" t="e">
        <f>IF(SUM(T$522:T$523)=0,IF(OR(T150="",T150=0)=TRUE,"",T150*T$7/('[7]Param-Production'!R$42*T$8)),"")</f>
        <v>#VALUE!</v>
      </c>
      <c r="U155" s="99" t="e">
        <f>IF(SUM(U$522:U$523)=0,IF(OR(U150="",U150=0)=TRUE,"",U150*U$7/('[7]Param-Production'!S$42*U$8)),"")</f>
        <v>#VALUE!</v>
      </c>
      <c r="V155" s="99" t="e">
        <f>IF(SUM(V$522:V$523)=0,IF(OR(V150="",V150=0)=TRUE,"",V150*V$7/('[7]Param-Production'!T$42*V$8)),"")</f>
        <v>#VALUE!</v>
      </c>
      <c r="W155" s="99" t="e">
        <f>IF(SUM(W$522:W$523)=0,IF(OR(W150="",W150=0)=TRUE,"",W150*W$7/('[7]Param-Production'!U$42*W$8)),"")</f>
        <v>#VALUE!</v>
      </c>
      <c r="X155" s="99" t="e">
        <f>IF(SUM(X$522:X$523)=0,IF(OR(X150="",X150=0)=TRUE,"",X150*X$7/('[7]Param-Production'!V$42*X$8)),"")</f>
        <v>#VALUE!</v>
      </c>
      <c r="Y155" s="99" t="e">
        <f>IF(SUM(Y$522:Y$523)=0,IF(OR(Y150="",Y150=0)=TRUE,"",Y150*Y$7/('[7]Param-Production'!W$42*Y$8)),"")</f>
        <v>#VALUE!</v>
      </c>
      <c r="Z155" s="99" t="e">
        <f>IF(SUM(Z$522:Z$523)=0,IF(OR(Z150="",Z150=0)=TRUE,"",Z150*Z$7/('[7]Param-Production'!X$42*Z$8)),"")</f>
        <v>#VALUE!</v>
      </c>
      <c r="AA155" s="99" t="e">
        <f>IF(SUM(AA$522:AA$523)=0,IF(OR(AA150="",AA150=0)=TRUE,"",AA150*AA$7/('[7]Param-Production'!Y$42*AA$8)),"")</f>
        <v>#VALUE!</v>
      </c>
      <c r="AB155" s="99" t="e">
        <f>IF(SUM(AB$522:AB$523)=0,IF(OR(AB150="",AB150=0)=TRUE,"",AB150*AB$7/('[7]Param-Production'!Z$42*AB$8)),"")</f>
        <v>#VALUE!</v>
      </c>
      <c r="AC155" s="99" t="e">
        <f>IF(SUM(AC$522:AC$523)=0,IF(OR(AC150="",AC150=0)=TRUE,"",AC150*AC$7/('[7]Param-Production'!AA$42*AC$8)),"")</f>
        <v>#VALUE!</v>
      </c>
      <c r="AD155" s="99" t="e">
        <f>IF(SUM(AD$522:AD$523)=0,IF(OR(AD150="",AD150=0)=TRUE,"",AD150*AD$7/('[7]Param-Production'!AB$42*AD$8)),"")</f>
        <v>#VALUE!</v>
      </c>
      <c r="AE155" s="99" t="e">
        <f>IF(SUM(AE$522:AE$523)=0,IF(OR(AE150="",AE150=0)=TRUE,"",AE150*AE$7/('[7]Param-Production'!AC$42*AE$8)),"")</f>
        <v>#VALUE!</v>
      </c>
      <c r="AF155" s="99" t="e">
        <f>IF(SUM(AF$522:AF$523)=0,IF(OR(AF150="",AF150=0)=TRUE,"",AF150*AF$7/('[7]Param-Production'!AD$42*AF$8)),"")</f>
        <v>#VALUE!</v>
      </c>
      <c r="AG155" s="99" t="e">
        <f>IF(SUM(AG$522:AG$523)=0,IF(OR(AG150="",AG150=0)=TRUE,"",AG150*AG$7/('[7]Param-Production'!AE$42*AG$8)),"")</f>
        <v>#VALUE!</v>
      </c>
      <c r="AH155" s="99" t="e">
        <f>IF(SUM(AH$522:AH$523)=0,IF(OR(AH150="",AH150=0)=TRUE,"",AH150*AH$7/('[7]Param-Production'!AF$42*AH$8)),"")</f>
        <v>#VALUE!</v>
      </c>
      <c r="AI155" s="99" t="e">
        <f>IF(SUM(AI$522:AI$523)=0,IF(OR(AI150="",AI150=0)=TRUE,"",AI150*AI$7/('[7]Param-Production'!AG$42*AI$8)),"")</f>
        <v>#VALUE!</v>
      </c>
      <c r="AJ155" s="99" t="e">
        <f>IF(SUM(AJ$522:AJ$523)=0,IF(OR(AJ150="",AJ150=0)=TRUE,"",AJ150*AJ$7/('[7]Param-Production'!AH$42*AJ$8)),"")</f>
        <v>#VALUE!</v>
      </c>
      <c r="AK155" s="99" t="e">
        <f>IF(SUM(AK$522:AK$523)=0,IF(OR(AK150="",AK150=0)=TRUE,"",AK150*AK$7/('[7]Param-Production'!AI$42*AK$8)),"")</f>
        <v>#VALUE!</v>
      </c>
      <c r="AL155" s="99" t="e">
        <f>IF(SUM(AL$522:AL$523)=0,IF(OR(AL150="",AL150=0)=TRUE,"",AL150*AL$7/('[7]Param-Production'!AJ$42*AL$8)),"")</f>
        <v>#VALUE!</v>
      </c>
      <c r="AM155" s="99" t="e">
        <f>IF(SUM(AM$522:AM$523)=0,IF(OR(AM150="",AM150=0)=TRUE,"",AM150*AM$7/('[7]Param-Production'!AK$42*AM$8)),"")</f>
        <v>#VALUE!</v>
      </c>
      <c r="AN155" s="99" t="e">
        <f>IF(SUM(AN$522:AN$523)=0,IF(OR(AN150="",AN150=0)=TRUE,"",AN150*AN$7/('[7]Param-Production'!AL$42*AN$8)),"")</f>
        <v>#VALUE!</v>
      </c>
      <c r="AO155" s="99" t="e">
        <f>IF(SUM(AO$522:AO$523)=0,IF(OR(AO150="",AO150=0)=TRUE,"",AO150*AO$7/('[7]Param-Production'!AM$42*AO$8)),"")</f>
        <v>#VALUE!</v>
      </c>
      <c r="AP155" s="99" t="e">
        <f>IF(SUM(AP$522:AP$523)=0,IF(OR(AP150="",AP150=0)=TRUE,"",AP150*AP$7/('[7]Param-Production'!AN$42*AP$8)),"")</f>
        <v>#VALUE!</v>
      </c>
      <c r="AQ155" s="99" t="e">
        <f>IF(SUM(AQ$522:AQ$523)=0,IF(OR(AQ150="",AQ150=0)=TRUE,"",AQ150*AQ$7/('[7]Param-Production'!AO$42*AQ$8)),"")</f>
        <v>#VALUE!</v>
      </c>
      <c r="AR155" s="99" t="e">
        <f>IF(SUM(AR$522:AR$523)=0,IF(OR(AR150="",AR150=0)=TRUE,"",AR150*AR$7/('[7]Param-Production'!AP$42*AR$8)),"")</f>
        <v>#VALUE!</v>
      </c>
      <c r="AS155" s="99" t="e">
        <f>IF(SUM(AS$522:AS$523)=0,IF(OR(AS150="",AS150=0)=TRUE,"",AS150*AS$7/('[7]Param-Production'!AQ$42*AS$8)),"")</f>
        <v>#VALUE!</v>
      </c>
      <c r="AT155" s="99" t="e">
        <f>IF(SUM(AT$522:AT$523)=0,IF(OR(AT150="",AT150=0)=TRUE,"",AT150*AT$7/('[7]Param-Production'!AR$42*AT$8)),"")</f>
        <v>#VALUE!</v>
      </c>
      <c r="AU155" s="99" t="e">
        <f>IF(SUM(AU$522:AU$523)=0,IF(OR(AU150="",AU150=0)=TRUE,"",AU150*AU$7/('[7]Param-Production'!AS$42*AU$8)),"")</f>
        <v>#VALUE!</v>
      </c>
      <c r="AV155" s="99" t="e">
        <f>IF(SUM(AV$522:AV$523)=0,IF(OR(AV150="",AV150=0)=TRUE,"",AV150*AV$7/('[7]Param-Production'!AT$42*AV$8)),"")</f>
        <v>#VALUE!</v>
      </c>
      <c r="AW155" s="99" t="e">
        <f>IF(SUM(AW$522:AW$523)=0,IF(OR(AW150="",AW150=0)=TRUE,"",AW150*AW$7/('[7]Param-Production'!AU$42*AW$8)),"")</f>
        <v>#VALUE!</v>
      </c>
      <c r="AX155" s="99" t="e">
        <f>IF(SUM(AX$522:AX$523)=0,IF(OR(AX150="",AX150=0)=TRUE,"",AX150*AX$7/('[7]Param-Production'!AV$42*AX$8)),"")</f>
        <v>#VALUE!</v>
      </c>
      <c r="AY155" s="99" t="e">
        <f>IF(SUM(AY$522:AY$523)=0,IF(OR(AY150="",AY150=0)=TRUE,"",AY150*AY$7/('[7]Param-Production'!AW$42*AY$8)),"")</f>
        <v>#VALUE!</v>
      </c>
      <c r="AZ155" s="99" t="e">
        <f>IF(SUM(AZ$522:AZ$523)=0,IF(OR(AZ150="",AZ150=0)=TRUE,"",AZ150*AZ$7/('[7]Param-Production'!AX$42*AZ$8)),"")</f>
        <v>#VALUE!</v>
      </c>
      <c r="BA155" s="99" t="e">
        <f>IF(SUM(BA$522:BA$523)=0,IF(OR(BA150="",BA150=0)=TRUE,"",BA150*BA$7/('[7]Param-Production'!AY$42*BA$8)),"")</f>
        <v>#VALUE!</v>
      </c>
      <c r="BB155" s="99" t="e">
        <f>IF(SUM(BB$522:BB$523)=0,IF(OR(BB150="",BB150=0)=TRUE,"",BB150*BB$7/('[7]Param-Production'!AZ$42*BB$8)),"")</f>
        <v>#VALUE!</v>
      </c>
      <c r="BC155" s="99" t="e">
        <f>IF(SUM(BC$522:BC$523)=0,IF(OR(BC150="",BC150=0)=TRUE,"",BC150*BC$7/('[7]Param-Production'!BA$42*BC$8)),"")</f>
        <v>#VALUE!</v>
      </c>
      <c r="BD155" s="99" t="e">
        <f>IF(SUM(BD$522:BD$523)=0,IF(OR(BD150="",BD150=0)=TRUE,"",BD150*BD$7/('[7]Param-Production'!BB$42*BD$8)),"")</f>
        <v>#VALUE!</v>
      </c>
      <c r="BE155" s="99" t="e">
        <f>IF(SUM(BE$522:BE$523)=0,IF(OR(BE150="",BE150=0)=TRUE,"",BE150*BE$7/('[7]Param-Production'!BC$42*BE$8)),"")</f>
        <v>#VALUE!</v>
      </c>
      <c r="BF155" s="99" t="e">
        <f>IF(SUM(BF$522:BF$523)=0,IF(OR(BF150="",BF150=0)=TRUE,"",BF150*BF$7/('[7]Param-Production'!BD$42*BF$8)),"")</f>
        <v>#VALUE!</v>
      </c>
      <c r="BG155" s="99" t="e">
        <f>IF(SUM(BG$522:BG$523)=0,IF(OR(BG150="",BG150=0)=TRUE,"",BG150*BG$7/('[7]Param-Production'!BE$42*BG$8)),"")</f>
        <v>#VALUE!</v>
      </c>
      <c r="BH155" s="99" t="e">
        <f>IF(SUM(BH$522:BH$523)=0,IF(OR(BH150="",BH150=0)=TRUE,"",BH150*BH$7/('[7]Param-Production'!BF$42*BH$8)),"")</f>
        <v>#VALUE!</v>
      </c>
      <c r="BI155" s="99" t="e">
        <f>IF(SUM(BI$522:BI$523)=0,IF(OR(BI150="",BI150=0)=TRUE,"",BI150*BI$7/('[7]Param-Production'!BG$42*BI$8)),"")</f>
        <v>#VALUE!</v>
      </c>
      <c r="BJ155" s="99" t="e">
        <f>IF(SUM(BJ$522:BJ$523)=0,IF(OR(BJ150="",BJ150=0)=TRUE,"",BJ150*BJ$7/('[7]Param-Production'!BH$42*BJ$8)),"")</f>
        <v>#VALUE!</v>
      </c>
      <c r="BK155" s="99" t="e">
        <f>IF(SUM(BK$522:BK$523)=0,IF(OR(BK150="",BK150=0)=TRUE,"",BK150*BK$7/('[7]Param-Production'!BI$42*BK$8)),"")</f>
        <v>#VALUE!</v>
      </c>
      <c r="BL155" s="99" t="e">
        <f>IF(SUM(BL$522:BL$523)=0,IF(OR(BL150="",BL150=0)=TRUE,"",BL150*BL$7/('[7]Param-Production'!BJ$42*BL$8)),"")</f>
        <v>#VALUE!</v>
      </c>
      <c r="BM155" s="99" t="e">
        <f>IF(SUM(BM$522:BM$523)=0,IF(OR(BM150="",BM150=0)=TRUE,"",BM150*BM$7/('[7]Param-Production'!BK$42*BM$8)),"")</f>
        <v>#VALUE!</v>
      </c>
      <c r="BN155" s="99" t="e">
        <f>IF(SUM(BN$522:BN$523)=0,IF(OR(BN150="",BN150=0)=TRUE,"",BN150*BN$7/('[7]Param-Production'!BL$42*BN$8)),"")</f>
        <v>#VALUE!</v>
      </c>
      <c r="BO155" s="99" t="e">
        <f>IF(SUM(BO$522:BO$523)=0,IF(OR(BO150="",BO150=0)=TRUE,"",BO150*BO$7/('[7]Param-Production'!BM$42*BO$8)),"")</f>
        <v>#VALUE!</v>
      </c>
      <c r="BP155" s="99" t="e">
        <f>IF(SUM(BP$522:BP$523)=0,IF(OR(BP150="",BP150=0)=TRUE,"",BP150*BP$7/('[7]Param-Production'!BN$42*BP$8)),"")</f>
        <v>#VALUE!</v>
      </c>
      <c r="BQ155" s="99" t="e">
        <f>IF(SUM(BQ$522:BQ$523)=0,IF(OR(BQ150="",BQ150=0)=TRUE,"",BQ150*BQ$7/('[7]Param-Production'!BO$42*BQ$8)),"")</f>
        <v>#VALUE!</v>
      </c>
      <c r="BR155" s="99" t="e">
        <f>IF(SUM(BR$522:BR$523)=0,IF(OR(BR150="",BR150=0)=TRUE,"",BR150*BR$7/('[7]Param-Production'!BP$42*BR$8)),"")</f>
        <v>#VALUE!</v>
      </c>
      <c r="BS155" s="99" t="e">
        <f>IF(SUM(BS$522:BS$523)=0,IF(OR(BS150="",BS150=0)=TRUE,"",BS150*BS$7/('[7]Param-Production'!BQ$42*BS$8)),"")</f>
        <v>#VALUE!</v>
      </c>
      <c r="BT155" s="99" t="e">
        <f>IF(SUM(BT$522:BT$523)=0,IF(OR(BT150="",BT150=0)=TRUE,"",BT150*BT$7/('[7]Param-Production'!BR$42*BT$8)),"")</f>
        <v>#VALUE!</v>
      </c>
      <c r="BU155" s="99" t="e">
        <f>IF(SUM(BU$522:BU$523)=0,IF(OR(BU150="",BU150=0)=TRUE,"",BU150*BU$7/('[7]Param-Production'!BS$42*BU$8)),"")</f>
        <v>#VALUE!</v>
      </c>
      <c r="BV155" s="99" t="e">
        <f>IF(SUM(BV$522:BV$523)=0,IF(OR(BV150="",BV150=0)=TRUE,"",BV150*BV$7/('[7]Param-Production'!BT$42*BV$8)),"")</f>
        <v>#VALUE!</v>
      </c>
      <c r="BW155" s="99" t="e">
        <f>IF(SUM(BW$522:BW$523)=0,IF(OR(BW150="",BW150=0)=TRUE,"",BW150*BW$7/('[7]Param-Production'!BU$42*BW$8)),"")</f>
        <v>#VALUE!</v>
      </c>
      <c r="BX155" s="99" t="e">
        <f>IF(SUM(BX$522:BX$523)=0,IF(OR(BX150="",BX150=0)=TRUE,"",BX150*BX$7/('[7]Param-Production'!BV$42*BX$8)),"")</f>
        <v>#VALUE!</v>
      </c>
      <c r="BY155" s="99" t="e">
        <f>IF(SUM(BY$522:BY$523)=0,IF(OR(BY150="",BY150=0)=TRUE,"",BY150*BY$7/('[7]Param-Production'!BW$42*BY$8)),"")</f>
        <v>#VALUE!</v>
      </c>
      <c r="BZ155" s="99" t="e">
        <f>IF(SUM(BZ$522:BZ$523)=0,IF(OR(BZ150="",BZ150=0)=TRUE,"",BZ150*BZ$7/('[7]Param-Production'!BX$42*BZ$8)),"")</f>
        <v>#VALUE!</v>
      </c>
      <c r="CA155" s="99" t="e">
        <f>IF(SUM(CA$522:CA$523)=0,IF(OR(CA150="",CA150=0)=TRUE,"",CA150*CA$7/('[7]Param-Production'!BY$42*CA$8)),"")</f>
        <v>#VALUE!</v>
      </c>
      <c r="CB155" s="99" t="e">
        <f>IF(SUM(CB$522:CB$523)=0,IF(OR(CB150="",CB150=0)=TRUE,"",CB150*CB$7/('[7]Param-Production'!BZ$42*CB$8)),"")</f>
        <v>#VALUE!</v>
      </c>
      <c r="CC155" s="99" t="e">
        <f>IF(SUM(CC$522:CC$523)=0,IF(OR(CC150="",CC150=0)=TRUE,"",CC150*CC$7/('[7]Param-Production'!CA$42*CC$8)),"")</f>
        <v>#VALUE!</v>
      </c>
      <c r="CD155" s="99" t="e">
        <f>IF(SUM(CD$522:CD$523)=0,IF(OR(CD150="",CD150=0)=TRUE,"",CD150*CD$7/('[7]Param-Production'!CB$42*CD$8)),"")</f>
        <v>#VALUE!</v>
      </c>
      <c r="CE155" s="99" t="e">
        <f>IF(SUM(CE$522:CE$523)=0,IF(OR(CE150="",CE150=0)=TRUE,"",CE150*CE$7/('[7]Param-Production'!CC$42*CE$8)),"")</f>
        <v>#VALUE!</v>
      </c>
      <c r="CF155" s="99" t="e">
        <f>IF(SUM(CF$522:CF$523)=0,IF(OR(CF150="",CF150=0)=TRUE,"",CF150*CF$7/('[7]Param-Production'!CD$42*CF$8)),"")</f>
        <v>#VALUE!</v>
      </c>
      <c r="CG155" s="99" t="e">
        <f>IF(SUM(CG$522:CG$523)=0,IF(OR(CG150="",CG150=0)=TRUE,"",CG150*CG$7/('[7]Param-Production'!CE$42*CG$8)),"")</f>
        <v>#VALUE!</v>
      </c>
      <c r="CH155" s="99" t="e">
        <f>IF(SUM(CH$522:CH$523)=0,IF(OR(CH150="",CH150=0)=TRUE,"",CH150*CH$7/('[7]Param-Production'!CF$42*CH$8)),"")</f>
        <v>#VALUE!</v>
      </c>
      <c r="CI155" s="99" t="e">
        <f>IF(SUM(CI$522:CI$523)=0,IF(OR(CI150="",CI150=0)=TRUE,"",CI150*CI$7/('[7]Param-Production'!CG$42*CI$8)),"")</f>
        <v>#VALUE!</v>
      </c>
      <c r="CJ155" s="99" t="e">
        <f>IF(SUM(CJ$522:CJ$523)=0,IF(OR(CJ150="",CJ150=0)=TRUE,"",CJ150*CJ$7/('[7]Param-Production'!CH$42*CJ$8)),"")</f>
        <v>#VALUE!</v>
      </c>
      <c r="CK155" s="99" t="e">
        <f>IF(SUM(CK$522:CK$523)=0,IF(OR(CK150="",CK150=0)=TRUE,"",CK150*CK$7/('[7]Param-Production'!CI$42*CK$8)),"")</f>
        <v>#VALUE!</v>
      </c>
      <c r="CL155" s="99" t="e">
        <f>IF(SUM(CL$522:CL$523)=0,IF(OR(CL150="",CL150=0)=TRUE,"",CL150*CL$7/('[7]Param-Production'!CJ$42*CL$8)),"")</f>
        <v>#VALUE!</v>
      </c>
      <c r="CM155" s="99" t="e">
        <f>IF(SUM(CM$522:CM$523)=0,IF(OR(CM150="",CM150=0)=TRUE,"",CM150*CM$7/('[7]Param-Production'!CK$42*CM$8)),"")</f>
        <v>#VALUE!</v>
      </c>
      <c r="CN155" s="99" t="e">
        <f>IF(SUM(CN$522:CN$523)=0,IF(OR(CN150="",CN150=0)=TRUE,"",CN150*CN$7/('[7]Param-Production'!CL$42*CN$8)),"")</f>
        <v>#VALUE!</v>
      </c>
      <c r="CO155" s="99" t="e">
        <f>IF(SUM(CO$522:CO$523)=0,IF(OR(CO150="",CO150=0)=TRUE,"",CO150*CO$7/('[7]Param-Production'!CM$42*CO$8)),"")</f>
        <v>#VALUE!</v>
      </c>
      <c r="CP155" s="99" t="e">
        <f>IF(SUM(CP$522:CP$523)=0,IF(OR(CP150="",CP150=0)=TRUE,"",CP150*CP$7/('[7]Param-Production'!CN$42*CP$8)),"")</f>
        <v>#VALUE!</v>
      </c>
      <c r="CQ155" s="99" t="e">
        <f>IF(SUM(CQ$522:CQ$523)=0,IF(OR(CQ150="",CQ150=0)=TRUE,"",CQ150*CQ$7/('[7]Param-Production'!CO$42*CQ$8)),"")</f>
        <v>#VALUE!</v>
      </c>
      <c r="CR155" s="99" t="e">
        <f>IF(SUM(CR$522:CR$523)=0,IF(OR(CR150="",CR150=0)=TRUE,"",CR150*CR$7/('[7]Param-Production'!CP$42*CR$8)),"")</f>
        <v>#VALUE!</v>
      </c>
      <c r="CS155" s="99" t="e">
        <f>IF(SUM(CS$522:CS$523)=0,IF(OR(CS150="",CS150=0)=TRUE,"",CS150*CS$7/('[7]Param-Production'!CQ$42*CS$8)),"")</f>
        <v>#VALUE!</v>
      </c>
      <c r="CT155" s="99" t="e">
        <f>IF(SUM(CT$522:CT$523)=0,IF(OR(CT150="",CT150=0)=TRUE,"",CT150*CT$7/('[7]Param-Production'!CR$42*CT$8)),"")</f>
        <v>#VALUE!</v>
      </c>
      <c r="CU155" s="99" t="e">
        <f>IF(SUM(CU$522:CU$523)=0,IF(OR(CU150="",CU150=0)=TRUE,"",CU150*CU$7/('[7]Param-Production'!CS$42*CU$8)),"")</f>
        <v>#VALUE!</v>
      </c>
      <c r="CV155" s="99" t="e">
        <f>IF(SUM(CV$522:CV$523)=0,IF(OR(CV150="",CV150=0)=TRUE,"",CV150*CV$7/('[7]Param-Production'!CT$42*CV$8)),"")</f>
        <v>#VALUE!</v>
      </c>
      <c r="CW155" s="99" t="e">
        <f>IF(SUM(CW$522:CW$523)=0,IF(OR(CW150="",CW150=0)=TRUE,"",CW150*CW$7/('[7]Param-Production'!CU$42*CW$8)),"")</f>
        <v>#VALUE!</v>
      </c>
      <c r="CX155" s="99" t="e">
        <f>IF(SUM(CX$522:CX$523)=0,IF(OR(CX150="",CX150=0)=TRUE,"",CX150*CX$7/('[7]Param-Production'!CV$42*CX$8)),"")</f>
        <v>#VALUE!</v>
      </c>
      <c r="CY155" s="99" t="e">
        <f>IF(SUM(CY$522:CY$523)=0,IF(OR(CY150="",CY150=0)=TRUE,"",CY150*CY$7/('[7]Param-Production'!CW$42*CY$8)),"")</f>
        <v>#VALUE!</v>
      </c>
      <c r="CZ155" s="99" t="e">
        <f>IF(SUM(CZ$522:CZ$523)=0,IF(OR(CZ150="",CZ150=0)=TRUE,"",CZ150*CZ$7/('[7]Param-Production'!CX$42*CZ$8)),"")</f>
        <v>#VALUE!</v>
      </c>
      <c r="DA155" s="99" t="e">
        <f>IF(SUM(DA$522:DA$523)=0,IF(OR(DA150="",DA150=0)=TRUE,"",DA150*DA$7/('[7]Param-Production'!CY$42*DA$8)),"")</f>
        <v>#VALUE!</v>
      </c>
      <c r="DB155" s="99" t="e">
        <f>IF(SUM(DB$522:DB$523)=0,IF(OR(DB150="",DB150=0)=TRUE,"",DB150*DB$7/('[7]Param-Production'!CZ$42*DB$8)),"")</f>
        <v>#VALUE!</v>
      </c>
      <c r="DC155" s="99" t="e">
        <f>IF(SUM(DC$522:DC$523)=0,IF(OR(DC150="",DC150=0)=TRUE,"",DC150*DC$7/('[7]Param-Production'!DA$42*DC$8)),"")</f>
        <v>#VALUE!</v>
      </c>
      <c r="DD155" s="99" t="e">
        <f>IF(SUM(DD$522:DD$523)=0,IF(OR(DD150="",DD150=0)=TRUE,"",DD150*DD$7/('[7]Param-Production'!DB$42*DD$8)),"")</f>
        <v>#VALUE!</v>
      </c>
      <c r="DE155" s="99" t="e">
        <f>IF(SUM(DE$522:DE$523)=0,IF(OR(DE150="",DE150=0)=TRUE,"",DE150*DE$7/('[7]Param-Production'!DC$42*DE$8)),"")</f>
        <v>#VALUE!</v>
      </c>
      <c r="DF155" s="99" t="e">
        <f>IF(SUM(DF$522:DF$523)=0,IF(OR(DF150="",DF150=0)=TRUE,"",DF150*DF$7/('[7]Param-Production'!DD$42*DF$8)),"")</f>
        <v>#VALUE!</v>
      </c>
      <c r="DG155" s="99" t="e">
        <f>IF(SUM(DG$522:DG$523)=0,IF(OR(DG150="",DG150=0)=TRUE,"",DG150*DG$7/('[7]Param-Production'!DE$42*DG$8)),"")</f>
        <v>#VALUE!</v>
      </c>
      <c r="DH155" s="99" t="e">
        <f>IF(SUM(DH$522:DH$523)=0,IF(OR(DH150="",DH150=0)=TRUE,"",DH150*DH$7/('[7]Param-Production'!DF$42*DH$8)),"")</f>
        <v>#VALUE!</v>
      </c>
      <c r="DI155" s="99" t="e">
        <f>IF(SUM(DI$522:DI$523)=0,IF(OR(DI150="",DI150=0)=TRUE,"",DI150*DI$7/('[7]Param-Production'!DG$42*DI$8)),"")</f>
        <v>#VALUE!</v>
      </c>
      <c r="DJ155" s="99" t="e">
        <f>IF(SUM(DJ$522:DJ$523)=0,IF(OR(DJ150="",DJ150=0)=TRUE,"",DJ150*DJ$7/('[7]Param-Production'!DH$42*DJ$8)),"")</f>
        <v>#VALUE!</v>
      </c>
      <c r="DK155" s="99" t="e">
        <f>IF(SUM(DK$522:DK$523)=0,IF(OR(DK150="",DK150=0)=TRUE,"",DK150*DK$7/('[7]Param-Production'!DI$42*DK$8)),"")</f>
        <v>#VALUE!</v>
      </c>
      <c r="DL155" s="99" t="e">
        <f>IF(SUM(DL$522:DL$523)=0,IF(OR(DL150="",DL150=0)=TRUE,"",DL150*DL$7/('[7]Param-Production'!DJ$42*DL$8)),"")</f>
        <v>#VALUE!</v>
      </c>
      <c r="DM155" s="99" t="e">
        <f>IF(SUM(DM$522:DM$523)=0,IF(OR(DM150="",DM150=0)=TRUE,"",DM150*DM$7/('[7]Param-Production'!DK$42*DM$8)),"")</f>
        <v>#VALUE!</v>
      </c>
      <c r="DN155" s="99" t="e">
        <f>IF(SUM(DN$522:DN$523)=0,IF(OR(DN150="",DN150=0)=TRUE,"",DN150*DN$7/('[7]Param-Production'!DL$42*DN$8)),"")</f>
        <v>#VALUE!</v>
      </c>
      <c r="DO155" s="99" t="e">
        <f>IF(SUM(DO$522:DO$523)=0,IF(OR(DO150="",DO150=0)=TRUE,"",DO150*DO$7/('[7]Param-Production'!DM$42*DO$8)),"")</f>
        <v>#VALUE!</v>
      </c>
      <c r="DP155" s="99" t="e">
        <f>IF(SUM(DP$522:DP$523)=0,IF(OR(DP150="",DP150=0)=TRUE,"",DP150*DP$7/('[7]Param-Production'!DN$42*DP$8)),"")</f>
        <v>#VALUE!</v>
      </c>
      <c r="DQ155" s="99" t="e">
        <f>IF(SUM(DQ$522:DQ$523)=0,IF(OR(DQ150="",DQ150=0)=TRUE,"",DQ150*DQ$7/('[7]Param-Production'!DO$42*DQ$8)),"")</f>
        <v>#VALUE!</v>
      </c>
      <c r="DR155" s="99" t="e">
        <f>IF(SUM(DR$522:DR$523)=0,IF(OR(DR150="",DR150=0)=TRUE,"",DR150*DR$7/('[7]Param-Production'!DP$42*DR$8)),"")</f>
        <v>#VALUE!</v>
      </c>
      <c r="DS155" s="99" t="e">
        <f>IF(SUM(DS$522:DS$523)=0,IF(OR(DS150="",DS150=0)=TRUE,"",DS150*DS$7/('[7]Param-Production'!DQ$42*DS$8)),"")</f>
        <v>#VALUE!</v>
      </c>
      <c r="DT155" s="99" t="e">
        <f>IF(SUM(DT$522:DT$523)=0,IF(OR(DT150="",DT150=0)=TRUE,"",DT150*DT$7/('[7]Param-Production'!DR$42*DT$8)),"")</f>
        <v>#VALUE!</v>
      </c>
      <c r="DU155" s="99" t="e">
        <f>IF(SUM(DU$522:DU$523)=0,IF(OR(DU150="",DU150=0)=TRUE,"",DU150*DU$7/('[7]Param-Production'!DS$42*DU$8)),"")</f>
        <v>#VALUE!</v>
      </c>
      <c r="DV155" s="99" t="e">
        <f>IF(SUM(DV$522:DV$523)=0,IF(OR(DV150="",DV150=0)=TRUE,"",DV150*DV$7/('[7]Param-Production'!DT$42*DV$8)),"")</f>
        <v>#VALUE!</v>
      </c>
      <c r="DW155" s="99" t="e">
        <f>IF(SUM(DW$522:DW$523)=0,IF(OR(DW150="",DW150=0)=TRUE,"",DW150*DW$7/('[7]Param-Production'!DU$42*DW$8)),"")</f>
        <v>#VALUE!</v>
      </c>
      <c r="DX155" s="99" t="e">
        <f>IF(SUM(DX$522:DX$523)=0,IF(OR(DX150="",DX150=0)=TRUE,"",DX150*DX$7/('[7]Param-Production'!DV$42*DX$8)),"")</f>
        <v>#VALUE!</v>
      </c>
      <c r="DY155" s="99" t="e">
        <f>IF(SUM(DY$522:DY$523)=0,IF(OR(DY150="",DY150=0)=TRUE,"",DY150*DY$7/('[7]Param-Production'!DW$42*DY$8)),"")</f>
        <v>#VALUE!</v>
      </c>
      <c r="DZ155" s="99" t="e">
        <f>IF(SUM(DZ$522:DZ$523)=0,IF(OR(DZ150="",DZ150=0)=TRUE,"",DZ150*DZ$7/('[7]Param-Production'!DX$42*DZ$8)),"")</f>
        <v>#VALUE!</v>
      </c>
      <c r="EA155" s="99" t="e">
        <f>IF(SUM(EA$522:EA$523)=0,IF(OR(EA150="",EA150=0)=TRUE,"",EA150*EA$7/('[7]Param-Production'!DY$42*EA$8)),"")</f>
        <v>#VALUE!</v>
      </c>
      <c r="EB155" s="99" t="e">
        <f>IF(SUM(EB$522:EB$523)=0,IF(OR(EB150="",EB150=0)=TRUE,"",EB150*EB$7/('[7]Param-Production'!DZ$42*EB$8)),"")</f>
        <v>#VALUE!</v>
      </c>
      <c r="EC155" s="99" t="e">
        <f>IF(SUM(EC$522:EC$523)=0,IF(OR(EC150="",EC150=0)=TRUE,"",EC150*EC$7/('[7]Param-Production'!EA$42*EC$8)),"")</f>
        <v>#VALUE!</v>
      </c>
      <c r="ED155" s="99" t="e">
        <f>IF(SUM(ED$522:ED$523)=0,IF(OR(ED150="",ED150=0)=TRUE,"",ED150*ED$7/('[7]Param-Production'!EB$42*ED$8)),"")</f>
        <v>#VALUE!</v>
      </c>
      <c r="EE155" s="99" t="e">
        <f>IF(SUM(EE$522:EE$523)=0,IF(OR(EE150="",EE150=0)=TRUE,"",EE150*EE$7/('[7]Param-Production'!EC$42*EE$8)),"")</f>
        <v>#VALUE!</v>
      </c>
      <c r="EF155" s="99" t="e">
        <f>IF(SUM(EF$522:EF$523)=0,IF(OR(EF150="",EF150=0)=TRUE,"",EF150*EF$7/('[7]Param-Production'!ED$42*EF$8)),"")</f>
        <v>#VALUE!</v>
      </c>
      <c r="EG155" s="99" t="e">
        <f>IF(SUM(EG$522:EG$523)=0,IF(OR(EG150="",EG150=0)=TRUE,"",EG150*EG$7/('[7]Param-Production'!EE$42*EG$8)),"")</f>
        <v>#VALUE!</v>
      </c>
      <c r="EH155" s="99" t="e">
        <f>IF(SUM(EH$522:EH$523)=0,IF(OR(EH150="",EH150=0)=TRUE,"",EH150*EH$7/('[7]Param-Production'!EF$42*EH$8)),"")</f>
        <v>#VALUE!</v>
      </c>
      <c r="EI155" s="99" t="e">
        <f>IF(SUM(EI$522:EI$523)=0,IF(OR(EI150="",EI150=0)=TRUE,"",EI150*EI$7/('[7]Param-Production'!EG$42*EI$8)),"")</f>
        <v>#VALUE!</v>
      </c>
      <c r="EJ155" s="99" t="e">
        <f>IF(SUM(EJ$522:EJ$523)=0,IF(OR(EJ150="",EJ150=0)=TRUE,"",EJ150*EJ$7/('[7]Param-Production'!EH$42*EJ$8)),"")</f>
        <v>#VALUE!</v>
      </c>
      <c r="EK155" s="99" t="e">
        <f>IF(SUM(EK$522:EK$523)=0,IF(OR(EK150="",EK150=0)=TRUE,"",EK150*EK$7/('[7]Param-Production'!EI$42*EK$8)),"")</f>
        <v>#VALUE!</v>
      </c>
      <c r="EL155" s="99" t="e">
        <f>IF(SUM(EL$522:EL$523)=0,IF(OR(EL150="",EL150=0)=TRUE,"",EL150*EL$7/('[7]Param-Production'!EJ$42*EL$8)),"")</f>
        <v>#VALUE!</v>
      </c>
      <c r="EM155" s="99" t="e">
        <f>IF(SUM(EM$522:EM$523)=0,IF(OR(EM150="",EM150=0)=TRUE,"",EM150*EM$7/('[7]Param-Production'!EK$42*EM$8)),"")</f>
        <v>#VALUE!</v>
      </c>
      <c r="EN155" s="99" t="e">
        <f>IF(SUM(EN$522:EN$523)=0,IF(OR(EN150="",EN150=0)=TRUE,"",EN150*EN$7/('[7]Param-Production'!EL$42*EN$8)),"")</f>
        <v>#VALUE!</v>
      </c>
      <c r="EO155" s="99" t="e">
        <f>IF(SUM(EO$522:EO$523)=0,IF(OR(EO150="",EO150=0)=TRUE,"",EO150*EO$7/('[7]Param-Production'!EM$42*EO$8)),"")</f>
        <v>#VALUE!</v>
      </c>
      <c r="EP155" s="99" t="e">
        <f>IF(SUM(EP$522:EP$523)=0,IF(OR(EP150="",EP150=0)=TRUE,"",EP150*EP$7/('[7]Param-Production'!EN$42*EP$8)),"")</f>
        <v>#VALUE!</v>
      </c>
      <c r="EQ155" s="99" t="e">
        <f>IF(SUM(EQ$522:EQ$523)=0,IF(OR(EQ150="",EQ150=0)=TRUE,"",EQ150*EQ$7/('[7]Param-Production'!EO$42*EQ$8)),"")</f>
        <v>#VALUE!</v>
      </c>
      <c r="ER155" s="99" t="e">
        <f>IF(SUM(ER$522:ER$523)=0,IF(OR(ER150="",ER150=0)=TRUE,"",ER150*ER$7/('[7]Param-Production'!EP$42*ER$8)),"")</f>
        <v>#VALUE!</v>
      </c>
      <c r="ES155" s="99" t="e">
        <f>IF(SUM(ES$522:ES$523)=0,IF(OR(ES150="",ES150=0)=TRUE,"",ES150*ES$7/('[7]Param-Production'!EQ$42*ES$8)),"")</f>
        <v>#VALUE!</v>
      </c>
      <c r="ET155" s="99" t="e">
        <f>IF(SUM(ET$522:ET$523)=0,IF(OR(ET150="",ET150=0)=TRUE,"",ET150*ET$7/('[7]Param-Production'!ER$42*ET$8)),"")</f>
        <v>#VALUE!</v>
      </c>
      <c r="EU155" s="99" t="e">
        <f>IF(SUM(EU$522:EU$523)=0,IF(OR(EU150="",EU150=0)=TRUE,"",EU150*EU$7/('[7]Param-Production'!ES$42*EU$8)),"")</f>
        <v>#VALUE!</v>
      </c>
      <c r="EV155" s="99" t="e">
        <f>IF(SUM(EV$522:EV$523)=0,IF(OR(EV150="",EV150=0)=TRUE,"",EV150*EV$7/('[7]Param-Production'!ET$42*EV$8)),"")</f>
        <v>#VALUE!</v>
      </c>
      <c r="EW155" s="99" t="e">
        <f>IF(SUM(EW$522:EW$523)=0,IF(OR(EW150="",EW150=0)=TRUE,"",EW150*EW$7/('[7]Param-Production'!EU$42*EW$8)),"")</f>
        <v>#VALUE!</v>
      </c>
      <c r="EX155" s="99" t="e">
        <f>IF(SUM(EX$522:EX$523)=0,IF(OR(EX150="",EX150=0)=TRUE,"",EX150*EX$7/('[7]Param-Production'!EV$42*EX$8)),"")</f>
        <v>#VALUE!</v>
      </c>
      <c r="EY155" s="99" t="e">
        <f>IF(SUM(EY$522:EY$523)=0,IF(OR(EY150="",EY150=0)=TRUE,"",EY150*EY$7/('[7]Param-Production'!EW$42*EY$8)),"")</f>
        <v>#VALUE!</v>
      </c>
      <c r="EZ155" s="99" t="e">
        <f>IF(SUM(EZ$522:EZ$523)=0,IF(OR(EZ150="",EZ150=0)=TRUE,"",EZ150*EZ$7/('[7]Param-Production'!EX$42*EZ$8)),"")</f>
        <v>#VALUE!</v>
      </c>
      <c r="FA155" s="99" t="e">
        <f>IF(SUM(FA$522:FA$523)=0,IF(OR(FA150="",FA150=0)=TRUE,"",FA150*FA$7/('[7]Param-Production'!EY$42*FA$8)),"")</f>
        <v>#VALUE!</v>
      </c>
      <c r="FB155" s="99" t="e">
        <f>IF(SUM(FB$522:FB$523)=0,IF(OR(FB150="",FB150=0)=TRUE,"",FB150*FB$7/('[7]Param-Production'!EZ$42*FB$8)),"")</f>
        <v>#VALUE!</v>
      </c>
      <c r="FC155" s="99" t="e">
        <f>IF(SUM(FC$522:FC$523)=0,IF(OR(FC150="",FC150=0)=TRUE,"",FC150*FC$7/('[7]Param-Production'!FA$42*FC$8)),"")</f>
        <v>#VALUE!</v>
      </c>
      <c r="FD155" s="99" t="e">
        <f>IF(SUM(FD$522:FD$523)=0,IF(OR(FD150="",FD150=0)=TRUE,"",FD150*FD$7/('[7]Param-Production'!FB$42*FD$8)),"")</f>
        <v>#VALUE!</v>
      </c>
      <c r="FE155" s="99" t="e">
        <f>IF(SUM(FE$522:FE$523)=0,IF(OR(FE150="",FE150=0)=TRUE,"",FE150*FE$7/('[7]Param-Production'!FC$42*FE$8)),"")</f>
        <v>#VALUE!</v>
      </c>
      <c r="FF155" s="99" t="e">
        <f>IF(SUM(FF$522:FF$523)=0,IF(OR(FF150="",FF150=0)=TRUE,"",FF150*FF$7/('[7]Param-Production'!FD$42*FF$8)),"")</f>
        <v>#VALUE!</v>
      </c>
      <c r="FG155" s="99" t="e">
        <f>IF(SUM(FG$522:FG$523)=0,IF(OR(FG150="",FG150=0)=TRUE,"",FG150*FG$7/('[7]Param-Production'!FE$42*FG$8)),"")</f>
        <v>#VALUE!</v>
      </c>
      <c r="FH155" s="99" t="e">
        <f>IF(SUM(FH$522:FH$523)=0,IF(OR(FH150="",FH150=0)=TRUE,"",FH150*FH$7/('[7]Param-Production'!FF$42*FH$8)),"")</f>
        <v>#VALUE!</v>
      </c>
      <c r="FI155" s="99" t="e">
        <f>IF(SUM(FI$522:FI$523)=0,IF(OR(FI150="",FI150=0)=TRUE,"",FI150*FI$7/('[7]Param-Production'!FG$42*FI$8)),"")</f>
        <v>#VALUE!</v>
      </c>
      <c r="FJ155" s="99" t="e">
        <f>IF(SUM(FJ$522:FJ$523)=0,IF(OR(FJ150="",FJ150=0)=TRUE,"",FJ150*FJ$7/('[7]Param-Production'!FH$42*FJ$8)),"")</f>
        <v>#VALUE!</v>
      </c>
      <c r="FK155" s="99" t="e">
        <f>IF(SUM(FK$522:FK$523)=0,IF(OR(FK150="",FK150=0)=TRUE,"",FK150*FK$7/('[7]Param-Production'!FI$42*FK$8)),"")</f>
        <v>#VALUE!</v>
      </c>
      <c r="FL155" s="99" t="e">
        <f>IF(SUM(FL$522:FL$523)=0,IF(OR(FL150="",FL150=0)=TRUE,"",FL150*FL$7/('[7]Param-Production'!FJ$42*FL$8)),"")</f>
        <v>#VALUE!</v>
      </c>
      <c r="FM155" s="99" t="e">
        <f>IF(SUM(FM$522:FM$523)=0,IF(OR(FM150="",FM150=0)=TRUE,"",FM150*FM$7/('[7]Param-Production'!FK$42*FM$8)),"")</f>
        <v>#VALUE!</v>
      </c>
      <c r="FN155" s="99" t="e">
        <f>IF(SUM(FN$522:FN$523)=0,IF(OR(FN150="",FN150=0)=TRUE,"",FN150*FN$7/('[7]Param-Production'!FL$42*FN$8)),"")</f>
        <v>#VALUE!</v>
      </c>
      <c r="FO155" s="99" t="e">
        <f>IF(SUM(FO$522:FO$523)=0,IF(OR(FO150="",FO150=0)=TRUE,"",FO150*FO$7/('[7]Param-Production'!FM$42*FO$8)),"")</f>
        <v>#VALUE!</v>
      </c>
      <c r="FP155" s="99" t="e">
        <f>IF(SUM(FP$522:FP$523)=0,IF(OR(FP150="",FP150=0)=TRUE,"",FP150*FP$7/('[7]Param-Production'!FN$42*FP$8)),"")</f>
        <v>#VALUE!</v>
      </c>
      <c r="FQ155" s="99" t="e">
        <f>IF(SUM(FQ$522:FQ$523)=0,IF(OR(FQ150="",FQ150=0)=TRUE,"",FQ150*FQ$7/('[7]Param-Production'!FO$42*FQ$8)),"")</f>
        <v>#VALUE!</v>
      </c>
      <c r="FR155" s="99" t="e">
        <f>IF(SUM(FR$522:FR$523)=0,IF(OR(FR150="",FR150=0)=TRUE,"",FR150*FR$7/('[7]Param-Production'!FP$42*FR$8)),"")</f>
        <v>#VALUE!</v>
      </c>
      <c r="FS155" s="99" t="e">
        <f>IF(SUM(FS$522:FS$523)=0,IF(OR(FS150="",FS150=0)=TRUE,"",FS150*FS$7/('[7]Param-Production'!FQ$42*FS$8)),"")</f>
        <v>#VALUE!</v>
      </c>
      <c r="FT155" s="99" t="e">
        <f>IF(SUM(FT$522:FT$523)=0,IF(OR(FT150="",FT150=0)=TRUE,"",FT150*FT$7/('[7]Param-Production'!FR$42*FT$8)),"")</f>
        <v>#VALUE!</v>
      </c>
      <c r="FU155" s="99" t="e">
        <f>IF(SUM(FU$522:FU$523)=0,IF(OR(FU150="",FU150=0)=TRUE,"",FU150*FU$7/('[7]Param-Production'!FS$42*FU$8)),"")</f>
        <v>#VALUE!</v>
      </c>
      <c r="FV155" s="99" t="e">
        <f>IF(SUM(FV$522:FV$523)=0,IF(OR(FV150="",FV150=0)=TRUE,"",FV150*FV$7/('[7]Param-Production'!FT$42*FV$8)),"")</f>
        <v>#VALUE!</v>
      </c>
      <c r="FW155" s="99" t="e">
        <f>IF(SUM(FW$522:FW$523)=0,IF(OR(FW150="",FW150=0)=TRUE,"",FW150*FW$7/('[7]Param-Production'!FU$42*FW$8)),"")</f>
        <v>#VALUE!</v>
      </c>
      <c r="FX155" s="99" t="e">
        <f>IF(SUM(FX$522:FX$523)=0,IF(OR(FX150="",FX150=0)=TRUE,"",FX150*FX$7/('[7]Param-Production'!FV$42*FX$8)),"")</f>
        <v>#VALUE!</v>
      </c>
      <c r="FY155" s="99" t="e">
        <f>IF(SUM(FY$522:FY$523)=0,IF(OR(FY150="",FY150=0)=TRUE,"",FY150*FY$7/('[7]Param-Production'!FW$42*FY$8)),"")</f>
        <v>#VALUE!</v>
      </c>
      <c r="FZ155" s="99" t="e">
        <f>IF(SUM(FZ$522:FZ$523)=0,IF(OR(FZ150="",FZ150=0)=TRUE,"",FZ150*FZ$7/('[7]Param-Production'!FX$42*FZ$8)),"")</f>
        <v>#VALUE!</v>
      </c>
      <c r="GA155" s="99" t="e">
        <f>IF(SUM(GA$522:GA$523)=0,IF(OR(GA150="",GA150=0)=TRUE,"",GA150*GA$7/('[7]Param-Production'!FY$42*GA$8)),"")</f>
        <v>#VALUE!</v>
      </c>
      <c r="GB155" s="99" t="e">
        <f>IF(SUM(GB$522:GB$523)=0,IF(OR(GB150="",GB150=0)=TRUE,"",GB150*GB$7/('[7]Param-Production'!FZ$42*GB$8)),"")</f>
        <v>#VALUE!</v>
      </c>
      <c r="GC155" s="99" t="e">
        <f>IF(SUM(GC$522:GC$523)=0,IF(OR(GC150="",GC150=0)=TRUE,"",GC150*GC$7/('[7]Param-Production'!GA$42*GC$8)),"")</f>
        <v>#VALUE!</v>
      </c>
      <c r="GD155" s="99" t="e">
        <f>IF(SUM(GD$522:GD$523)=0,IF(OR(GD150="",GD150=0)=TRUE,"",GD150*GD$7/('[7]Param-Production'!GB$42*GD$8)),"")</f>
        <v>#VALUE!</v>
      </c>
      <c r="GE155" s="99" t="e">
        <f>IF(SUM(GE$522:GE$523)=0,IF(OR(GE150="",GE150=0)=TRUE,"",GE150*GE$7/('[7]Param-Production'!GC$42*GE$8)),"")</f>
        <v>#VALUE!</v>
      </c>
      <c r="GF155" s="99" t="e">
        <f>IF(SUM(GF$522:GF$523)=0,IF(OR(GF150="",GF150=0)=TRUE,"",GF150*GF$7/('[7]Param-Production'!GD$42*GF$8)),"")</f>
        <v>#VALUE!</v>
      </c>
      <c r="GG155" s="99" t="e">
        <f>IF(SUM(GG$522:GG$523)=0,IF(OR(GG150="",GG150=0)=TRUE,"",GG150*GG$7/('[7]Param-Production'!GE$42*GG$8)),"")</f>
        <v>#VALUE!</v>
      </c>
      <c r="GH155" s="99" t="e">
        <f>IF(SUM(GH$522:GH$523)=0,IF(OR(GH150="",GH150=0)=TRUE,"",GH150*GH$7/('[7]Param-Production'!GF$42*GH$8)),"")</f>
        <v>#VALUE!</v>
      </c>
      <c r="GI155" s="99" t="e">
        <f>IF(SUM(GI$522:GI$523)=0,IF(OR(GI150="",GI150=0)=TRUE,"",GI150*GI$7/('[7]Param-Production'!GG$42*GI$8)),"")</f>
        <v>#VALUE!</v>
      </c>
      <c r="GJ155" s="99" t="e">
        <f>IF(SUM(GJ$522:GJ$523)=0,IF(OR(GJ150="",GJ150=0)=TRUE,"",GJ150*GJ$7/('[7]Param-Production'!GH$42*GJ$8)),"")</f>
        <v>#VALUE!</v>
      </c>
      <c r="GK155" s="99" t="e">
        <f>IF(SUM(GK$522:GK$523)=0,IF(OR(GK150="",GK150=0)=TRUE,"",GK150*GK$7/('[7]Param-Production'!GI$42*GK$8)),"")</f>
        <v>#VALUE!</v>
      </c>
      <c r="GL155" s="99" t="e">
        <f>IF(SUM(GL$522:GL$523)=0,IF(OR(GL150="",GL150=0)=TRUE,"",GL150*GL$7/('[7]Param-Production'!GJ$42*GL$8)),"")</f>
        <v>#VALUE!</v>
      </c>
      <c r="GM155" s="99" t="e">
        <f>IF(SUM(GM$522:GM$523)=0,IF(OR(GM150="",GM150=0)=TRUE,"",GM150*GM$7/('[7]Param-Production'!GK$42*GM$8)),"")</f>
        <v>#VALUE!</v>
      </c>
      <c r="GN155" s="99" t="e">
        <f>IF(SUM(GN$522:GN$523)=0,IF(OR(GN150="",GN150=0)=TRUE,"",GN150*GN$7/('[7]Param-Production'!GL$42*GN$8)),"")</f>
        <v>#VALUE!</v>
      </c>
      <c r="GO155" s="99" t="e">
        <f>IF(SUM(GO$522:GO$523)=0,IF(OR(GO150="",GO150=0)=TRUE,"",GO150*GO$7/('[7]Param-Production'!GM$42*GO$8)),"")</f>
        <v>#VALUE!</v>
      </c>
      <c r="GP155" s="99" t="e">
        <f>IF(SUM(GP$522:GP$523)=0,IF(OR(GP150="",GP150=0)=TRUE,"",GP150*GP$7/('[7]Param-Production'!GN$42*GP$8)),"")</f>
        <v>#VALUE!</v>
      </c>
      <c r="GQ155" s="99" t="e">
        <f>IF(SUM(GQ$522:GQ$523)=0,IF(OR(GQ150="",GQ150=0)=TRUE,"",GQ150*GQ$7/('[7]Param-Production'!GO$42*GQ$8)),"")</f>
        <v>#VALUE!</v>
      </c>
      <c r="GR155" s="99" t="e">
        <f>IF(SUM(GR$522:GR$523)=0,IF(OR(GR150="",GR150=0)=TRUE,"",GR150*GR$7/('[7]Param-Production'!GP$42*GR$8)),"")</f>
        <v>#VALUE!</v>
      </c>
      <c r="GS155" s="99" t="e">
        <f>IF(SUM(GS$522:GS$523)=0,IF(OR(GS150="",GS150=0)=TRUE,"",GS150*GS$7/('[7]Param-Production'!GQ$42*GS$8)),"")</f>
        <v>#VALUE!</v>
      </c>
      <c r="GT155" s="99" t="e">
        <f>IF(SUM(GT$522:GT$523)=0,IF(OR(GT150="",GT150=0)=TRUE,"",GT150*GT$7/('[7]Param-Production'!GR$42*GT$8)),"")</f>
        <v>#VALUE!</v>
      </c>
      <c r="GU155" s="99" t="e">
        <f>IF(SUM(GU$522:GU$523)=0,IF(OR(GU150="",GU150=0)=TRUE,"",GU150*GU$7/('[7]Param-Production'!GS$42*GU$8)),"")</f>
        <v>#VALUE!</v>
      </c>
      <c r="GV155" s="99" t="e">
        <f>IF(SUM(GV$522:GV$523)=0,IF(OR(GV150="",GV150=0)=TRUE,"",GV150*GV$7/('[7]Param-Production'!GT$42*GV$8)),"")</f>
        <v>#VALUE!</v>
      </c>
      <c r="GW155" s="99" t="e">
        <f>IF(SUM(GW$522:GW$523)=0,IF(OR(GW150="",GW150=0)=TRUE,"",GW150*GW$7/('[7]Param-Production'!GU$42*GW$8)),"")</f>
        <v>#VALUE!</v>
      </c>
      <c r="GX155" s="99" t="e">
        <f>IF(SUM(GX$522:GX$523)=0,IF(OR(GX150="",GX150=0)=TRUE,"",GX150*GX$7/('[7]Param-Production'!GV$42*GX$8)),"")</f>
        <v>#VALUE!</v>
      </c>
      <c r="GY155" s="99" t="e">
        <f>IF(SUM(GY$522:GY$523)=0,IF(OR(GY150="",GY150=0)=TRUE,"",GY150*GY$7/('[7]Param-Production'!GW$42*GY$8)),"")</f>
        <v>#VALUE!</v>
      </c>
      <c r="GZ155" s="99" t="e">
        <f>IF(SUM(GZ$522:GZ$523)=0,IF(OR(GZ150="",GZ150=0)=TRUE,"",GZ150*GZ$7/('[7]Param-Production'!GX$42*GZ$8)),"")</f>
        <v>#VALUE!</v>
      </c>
      <c r="HA155" s="99" t="e">
        <f>IF(SUM(HA$522:HA$523)=0,IF(OR(HA150="",HA150=0)=TRUE,"",HA150*HA$7/('[7]Param-Production'!GY$42*HA$8)),"")</f>
        <v>#VALUE!</v>
      </c>
      <c r="HB155" s="99" t="e">
        <f>IF(SUM(HB$522:HB$523)=0,IF(OR(HB150="",HB150=0)=TRUE,"",HB150*HB$7/('[7]Param-Production'!GZ$42*HB$8)),"")</f>
        <v>#VALUE!</v>
      </c>
      <c r="HC155" s="99" t="e">
        <f>IF(SUM(HC$522:HC$523)=0,IF(OR(HC150="",HC150=0)=TRUE,"",HC150*HC$7/('[7]Param-Production'!HA$42*HC$8)),"")</f>
        <v>#VALUE!</v>
      </c>
      <c r="HD155" s="99" t="e">
        <f>IF(SUM(HD$522:HD$523)=0,IF(OR(HD150="",HD150=0)=TRUE,"",HD150*HD$7/('[7]Param-Production'!HB$42*HD$8)),"")</f>
        <v>#VALUE!</v>
      </c>
      <c r="HE155" s="99" t="e">
        <f>IF(SUM(HE$522:HE$523)=0,IF(OR(HE150="",HE150=0)=TRUE,"",HE150*HE$7/('[7]Param-Production'!HC$42*HE$8)),"")</f>
        <v>#VALUE!</v>
      </c>
      <c r="HF155" s="99" t="e">
        <f>IF(SUM(HF$522:HF$523)=0,IF(OR(HF150="",HF150=0)=TRUE,"",HF150*HF$7/('[7]Param-Production'!HD$42*HF$8)),"")</f>
        <v>#VALUE!</v>
      </c>
      <c r="HG155" s="99" t="e">
        <f>IF(SUM(HG$522:HG$523)=0,IF(OR(HG150="",HG150=0)=TRUE,"",HG150*HG$7/('[7]Param-Production'!HE$42*HG$8)),"")</f>
        <v>#VALUE!</v>
      </c>
      <c r="HH155" s="99" t="e">
        <f>IF(SUM(HH$522:HH$523)=0,IF(OR(HH150="",HH150=0)=TRUE,"",HH150*HH$7/('[7]Param-Production'!HF$42*HH$8)),"")</f>
        <v>#VALUE!</v>
      </c>
      <c r="HI155" s="99" t="e">
        <f>IF(SUM(HI$522:HI$523)=0,IF(OR(HI150="",HI150=0)=TRUE,"",HI150*HI$7/('[7]Param-Production'!HG$42*HI$8)),"")</f>
        <v>#VALUE!</v>
      </c>
      <c r="HJ155" s="99" t="e">
        <f>IF(SUM(HJ$522:HJ$523)=0,IF(OR(HJ150="",HJ150=0)=TRUE,"",HJ150*HJ$7/('[7]Param-Production'!HH$42*HJ$8)),"")</f>
        <v>#VALUE!</v>
      </c>
      <c r="HK155" s="99" t="e">
        <f>IF(SUM(HK$522:HK$523)=0,IF(OR(HK150="",HK150=0)=TRUE,"",HK150*HK$7/('[7]Param-Production'!HI$42*HK$8)),"")</f>
        <v>#VALUE!</v>
      </c>
      <c r="HL155" s="99" t="e">
        <f>IF(SUM(HL$522:HL$523)=0,IF(OR(HL150="",HL150=0)=TRUE,"",HL150*HL$7/('[7]Param-Production'!HJ$42*HL$8)),"")</f>
        <v>#VALUE!</v>
      </c>
      <c r="HM155" s="99" t="e">
        <f>IF(SUM(HM$522:HM$523)=0,IF(OR(HM150="",HM150=0)=TRUE,"",HM150*HM$7/('[7]Param-Production'!HK$42*HM$8)),"")</f>
        <v>#VALUE!</v>
      </c>
      <c r="HN155" s="99" t="e">
        <f>IF(SUM(HN$522:HN$523)=0,IF(OR(HN150="",HN150=0)=TRUE,"",HN150*HN$7/('[7]Param-Production'!HL$42*HN$8)),"")</f>
        <v>#VALUE!</v>
      </c>
      <c r="HO155" s="99" t="e">
        <f>IF(SUM(HO$522:HO$523)=0,IF(OR(HO150="",HO150=0)=TRUE,"",HO150*HO$7/('[7]Param-Production'!HM$42*HO$8)),"")</f>
        <v>#VALUE!</v>
      </c>
      <c r="HP155" s="99" t="e">
        <f>IF(SUM(HP$522:HP$523)=0,IF(OR(HP150="",HP150=0)=TRUE,"",HP150*HP$7/('[7]Param-Production'!HN$42*HP$8)),"")</f>
        <v>#VALUE!</v>
      </c>
      <c r="HQ155" s="99" t="e">
        <f>IF(SUM(HQ$522:HQ$523)=0,IF(OR(HQ150="",HQ150=0)=TRUE,"",HQ150*HQ$7/('[7]Param-Production'!HO$42*HQ$8)),"")</f>
        <v>#VALUE!</v>
      </c>
      <c r="HR155" s="99" t="e">
        <f>IF(SUM(HR$522:HR$523)=0,IF(OR(HR150="",HR150=0)=TRUE,"",HR150*HR$7/('[7]Param-Production'!HP$42*HR$8)),"")</f>
        <v>#VALUE!</v>
      </c>
      <c r="HS155" s="99" t="e">
        <f>IF(SUM(HS$522:HS$523)=0,IF(OR(HS150="",HS150=0)=TRUE,"",HS150*HS$7/('[7]Param-Production'!HQ$42*HS$8)),"")</f>
        <v>#VALUE!</v>
      </c>
      <c r="HT155" s="99" t="e">
        <f>IF(SUM(HT$522:HT$523)=0,IF(OR(HT150="",HT150=0)=TRUE,"",HT150*HT$7/('[7]Param-Production'!HR$42*HT$8)),"")</f>
        <v>#VALUE!</v>
      </c>
      <c r="HU155" s="99" t="e">
        <f>IF(SUM(HU$522:HU$523)=0,IF(OR(HU150="",HU150=0)=TRUE,"",HU150*HU$7/('[7]Param-Production'!HS$42*HU$8)),"")</f>
        <v>#VALUE!</v>
      </c>
      <c r="HV155" s="99" t="e">
        <f>IF(SUM(HV$522:HV$523)=0,IF(OR(HV150="",HV150=0)=TRUE,"",HV150*HV$7/('[7]Param-Production'!HT$42*HV$8)),"")</f>
        <v>#VALUE!</v>
      </c>
      <c r="HW155" s="99" t="e">
        <f>IF(SUM(HW$522:HW$523)=0,IF(OR(HW150="",HW150=0)=TRUE,"",HW150*HW$7/('[7]Param-Production'!HU$42*HW$8)),"")</f>
        <v>#VALUE!</v>
      </c>
      <c r="HX155" s="99" t="e">
        <f>IF(SUM(HX$522:HX$523)=0,IF(OR(HX150="",HX150=0)=TRUE,"",HX150*HX$7/('[7]Param-Production'!HV$42*HX$8)),"")</f>
        <v>#VALUE!</v>
      </c>
      <c r="HY155" s="99" t="e">
        <f>IF(SUM(HY$522:HY$523)=0,IF(OR(HY150="",HY150=0)=TRUE,"",HY150*HY$7/('[7]Param-Production'!HW$42*HY$8)),"")</f>
        <v>#VALUE!</v>
      </c>
      <c r="HZ155" s="99" t="e">
        <f>IF(SUM(HZ$522:HZ$523)=0,IF(OR(HZ150="",HZ150=0)=TRUE,"",HZ150*HZ$7/('[7]Param-Production'!HX$42*HZ$8)),"")</f>
        <v>#VALUE!</v>
      </c>
      <c r="IA155" s="99" t="e">
        <f>IF(SUM(IA$522:IA$523)=0,IF(OR(IA150="",IA150=0)=TRUE,"",IA150*IA$7/('[7]Param-Production'!HY$42*IA$8)),"")</f>
        <v>#VALUE!</v>
      </c>
      <c r="IB155" s="99" t="e">
        <f>IF(SUM(IB$522:IB$523)=0,IF(OR(IB150="",IB150=0)=TRUE,"",IB150*IB$7/('[7]Param-Production'!HZ$42*IB$8)),"")</f>
        <v>#VALUE!</v>
      </c>
      <c r="IC155" s="99" t="e">
        <f>IF(SUM(IC$522:IC$523)=0,IF(OR(IC150="",IC150=0)=TRUE,"",IC150*IC$7/('[7]Param-Production'!IA$42*IC$8)),"")</f>
        <v>#VALUE!</v>
      </c>
      <c r="ID155" s="99" t="e">
        <f>IF(SUM(ID$522:ID$523)=0,IF(OR(ID150="",ID150=0)=TRUE,"",ID150*ID$7/('[7]Param-Production'!IB$42*ID$8)),"")</f>
        <v>#VALUE!</v>
      </c>
      <c r="IE155" s="99" t="e">
        <f>IF(SUM(IE$522:IE$523)=0,IF(OR(IE150="",IE150=0)=TRUE,"",IE150*IE$7/('[7]Param-Production'!IC$42*IE$8)),"")</f>
        <v>#VALUE!</v>
      </c>
      <c r="IF155" s="99" t="e">
        <f>IF(SUM(IF$522:IF$523)=0,IF(OR(IF150="",IF150=0)=TRUE,"",IF150*IF$7/('[7]Param-Production'!ID$42*IF$8)),"")</f>
        <v>#VALUE!</v>
      </c>
      <c r="IG155" s="99" t="e">
        <f>IF(SUM(IG$522:IG$523)=0,IF(OR(IG150="",IG150=0)=TRUE,"",IG150*IG$7/('[7]Param-Production'!IE$42*IG$8)),"")</f>
        <v>#VALUE!</v>
      </c>
      <c r="IH155" s="99" t="e">
        <f>IF(SUM(IH$522:IH$523)=0,IF(OR(IH150="",IH150=0)=TRUE,"",IH150*IH$7/('[7]Param-Production'!IF$42*IH$8)),"")</f>
        <v>#VALUE!</v>
      </c>
      <c r="II155" s="99" t="e">
        <f>IF(SUM(II$522:II$523)=0,IF(OR(II150="",II150=0)=TRUE,"",II150*II$7/('[7]Param-Production'!IG$42*II$8)),"")</f>
        <v>#VALUE!</v>
      </c>
      <c r="IJ155" s="99" t="e">
        <f>IF(SUM(IJ$522:IJ$523)=0,IF(OR(IJ150="",IJ150=0)=TRUE,"",IJ150*IJ$7/('[7]Param-Production'!IH$42*IJ$8)),"")</f>
        <v>#VALUE!</v>
      </c>
      <c r="IK155" s="99" t="e">
        <f>IF(SUM(IK$522:IK$523)=0,IF(OR(IK150="",IK150=0)=TRUE,"",IK150*IK$7/('[7]Param-Production'!II$42*IK$8)),"")</f>
        <v>#VALUE!</v>
      </c>
      <c r="IL155" s="99" t="e">
        <f>IF(SUM(IL$522:IL$523)=0,IF(OR(IL150="",IL150=0)=TRUE,"",IL150*IL$7/('[7]Param-Production'!IJ$42*IL$8)),"")</f>
        <v>#VALUE!</v>
      </c>
      <c r="IM155" s="99" t="e">
        <f>IF(SUM(IM$522:IM$523)=0,IF(OR(IM150="",IM150=0)=TRUE,"",IM150*IM$7/('[7]Param-Production'!IK$42*IM$8)),"")</f>
        <v>#VALUE!</v>
      </c>
      <c r="IN155" s="99" t="e">
        <f>IF(SUM(IN$522:IN$523)=0,IF(OR(IN150="",IN150=0)=TRUE,"",IN150*IN$7/('[7]Param-Production'!IL$42*IN$8)),"")</f>
        <v>#VALUE!</v>
      </c>
      <c r="IO155" s="99" t="e">
        <f>IF(SUM(IO$522:IO$523)=0,IF(OR(IO150="",IO150=0)=TRUE,"",IO150*IO$7/('[7]Param-Production'!IM$42*IO$8)),"")</f>
        <v>#VALUE!</v>
      </c>
      <c r="IP155" s="99" t="e">
        <f>IF(SUM(IP$522:IP$523)=0,IF(OR(IP150="",IP150=0)=TRUE,"",IP150*IP$7/('[7]Param-Production'!IN$42*IP$8)),"")</f>
        <v>#VALUE!</v>
      </c>
      <c r="IQ155" s="99" t="e">
        <f>IF(SUM(IQ$522:IQ$523)=0,IF(OR(IQ150="",IQ150=0)=TRUE,"",IQ150*IQ$7/('[7]Param-Production'!IO$42*IQ$8)),"")</f>
        <v>#VALUE!</v>
      </c>
      <c r="IR155" s="99" t="e">
        <f>IF(SUM(IR$522:IR$523)=0,IF(OR(IR150="",IR150=0)=TRUE,"",IR150*IR$7/('[7]Param-Production'!IP$42*IR$8)),"")</f>
        <v>#VALUE!</v>
      </c>
      <c r="IS155" s="99" t="e">
        <f>IF(SUM(IS$522:IS$523)=0,IF(OR(IS150="",IS150=0)=TRUE,"",IS150*IS$7/('[7]Param-Production'!IQ$42*IS$8)),"")</f>
        <v>#VALUE!</v>
      </c>
      <c r="IT155" s="99" t="e">
        <f>IF(SUM(IT$522:IT$523)=0,IF(OR(IT150="",IT150=0)=TRUE,"",IT150*IT$7/('[7]Param-Production'!IR$42*IT$8)),"")</f>
        <v>#VALUE!</v>
      </c>
      <c r="IU155" s="99" t="e">
        <f>IF(SUM(IU$522:IU$523)=0,IF(OR(IU150="",IU150=0)=TRUE,"",IU150*IU$7/('[7]Param-Production'!IS$42*IU$8)),"")</f>
        <v>#VALUE!</v>
      </c>
      <c r="IV155" s="99" t="e">
        <f>IF(SUM(IV$522:IV$523)=0,IF(OR(IV150="",IV150=0)=TRUE,"",IV150*IV$7/('[7]Param-Production'!IT$42*IV$8)),"")</f>
        <v>#VALUE!</v>
      </c>
      <c r="IW155" s="99" t="e">
        <f>IF(SUM(IW$522:IW$523)=0,IF(OR(IW150="",IW150=0)=TRUE,"",IW150*IW$7/('[7]Param-Production'!IU$42*IW$8)),"")</f>
        <v>#VALUE!</v>
      </c>
      <c r="IX155" s="99" t="e">
        <f>IF(SUM(IX$522:IX$523)=0,IF(OR(IX150="",IX150=0)=TRUE,"",IX150*IX$7/('[7]Param-Production'!IV$42*IX$8)),"")</f>
        <v>#VALUE!</v>
      </c>
      <c r="IY155" s="99" t="e">
        <f>IF(SUM(IY$522:IY$523)=0,IF(OR(IY150="",IY150=0)=TRUE,"",IY150*IY$7/('[7]Param-Production'!IW$42*IY$8)),"")</f>
        <v>#VALUE!</v>
      </c>
      <c r="IZ155" s="99" t="e">
        <f>IF(SUM(IZ$522:IZ$523)=0,IF(OR(IZ150="",IZ150=0)=TRUE,"",IZ150*IZ$7/('[7]Param-Production'!IX$42*IZ$8)),"")</f>
        <v>#VALUE!</v>
      </c>
      <c r="JA155" s="99" t="e">
        <f>IF(SUM(JA$522:JA$523)=0,IF(OR(JA150="",JA150=0)=TRUE,"",JA150*JA$7/('[7]Param-Production'!IY$42*JA$8)),"")</f>
        <v>#VALUE!</v>
      </c>
      <c r="JB155" s="99" t="e">
        <f>IF(SUM(JB$522:JB$523)=0,IF(OR(JB150="",JB150=0)=TRUE,"",JB150*JB$7/('[7]Param-Production'!IZ$42*JB$8)),"")</f>
        <v>#VALUE!</v>
      </c>
      <c r="JC155" s="99" t="e">
        <f>IF(SUM(JC$522:JC$523)=0,IF(OR(JC150="",JC150=0)=TRUE,"",JC150*JC$7/('[7]Param-Production'!JA$42*JC$8)),"")</f>
        <v>#VALUE!</v>
      </c>
      <c r="JD155" s="99" t="e">
        <f>IF(SUM(JD$522:JD$523)=0,IF(OR(JD150="",JD150=0)=TRUE,"",JD150*JD$7/('[7]Param-Production'!JB$42*JD$8)),"")</f>
        <v>#VALUE!</v>
      </c>
      <c r="JE155" s="99" t="e">
        <f>IF(SUM(JE$522:JE$523)=0,IF(OR(JE150="",JE150=0)=TRUE,"",JE150*JE$7/('[7]Param-Production'!JC$42*JE$8)),"")</f>
        <v>#VALUE!</v>
      </c>
      <c r="JF155" s="99" t="e">
        <f>IF(SUM(JF$522:JF$523)=0,IF(OR(JF150="",JF150=0)=TRUE,"",JF150*JF$7/('[7]Param-Production'!JD$42*JF$8)),"")</f>
        <v>#VALUE!</v>
      </c>
      <c r="JG155" s="99" t="e">
        <f>IF(SUM(JG$522:JG$523)=0,IF(OR(JG150="",JG150=0)=TRUE,"",JG150*JG$7/('[7]Param-Production'!JE$42*JG$8)),"")</f>
        <v>#VALUE!</v>
      </c>
      <c r="JH155" s="99" t="e">
        <f>IF(SUM(JH$522:JH$523)=0,IF(OR(JH150="",JH150=0)=TRUE,"",JH150*JH$7/('[7]Param-Production'!JF$42*JH$8)),"")</f>
        <v>#VALUE!</v>
      </c>
      <c r="JI155" s="99" t="e">
        <f>IF(SUM(JI$522:JI$523)=0,IF(OR(JI150="",JI150=0)=TRUE,"",JI150*JI$7/('[7]Param-Production'!JG$42*JI$8)),"")</f>
        <v>#VALUE!</v>
      </c>
      <c r="JJ155" s="99" t="e">
        <f>IF(SUM(JJ$522:JJ$523)=0,IF(OR(JJ150="",JJ150=0)=TRUE,"",JJ150*JJ$7/('[7]Param-Production'!JH$42*JJ$8)),"")</f>
        <v>#VALUE!</v>
      </c>
      <c r="JK155" s="99" t="e">
        <f>IF(SUM(JK$522:JK$523)=0,IF(OR(JK150="",JK150=0)=TRUE,"",JK150*JK$7/('[7]Param-Production'!JI$42*JK$8)),"")</f>
        <v>#VALUE!</v>
      </c>
      <c r="JL155" s="99" t="e">
        <f>IF(SUM(JL$522:JL$523)=0,IF(OR(JL150="",JL150=0)=TRUE,"",JL150*JL$7/('[7]Param-Production'!JJ$42*JL$8)),"")</f>
        <v>#VALUE!</v>
      </c>
      <c r="JM155" s="99" t="e">
        <f>IF(SUM(JM$522:JM$523)=0,IF(OR(JM150="",JM150=0)=TRUE,"",JM150*JM$7/('[7]Param-Production'!JK$42*JM$8)),"")</f>
        <v>#VALUE!</v>
      </c>
      <c r="JN155" s="99" t="e">
        <f>IF(SUM(JN$522:JN$523)=0,IF(OR(JN150="",JN150=0)=TRUE,"",JN150*JN$7/('[7]Param-Production'!JL$42*JN$8)),"")</f>
        <v>#VALUE!</v>
      </c>
      <c r="JO155" s="99" t="e">
        <f>IF(SUM(JO$522:JO$523)=0,IF(OR(JO150="",JO150=0)=TRUE,"",JO150*JO$7/('[7]Param-Production'!JM$42*JO$8)),"")</f>
        <v>#VALUE!</v>
      </c>
      <c r="JP155" s="99" t="e">
        <f>IF(SUM(JP$522:JP$523)=0,IF(OR(JP150="",JP150=0)=TRUE,"",JP150*JP$7/('[7]Param-Production'!JN$42*JP$8)),"")</f>
        <v>#VALUE!</v>
      </c>
      <c r="JQ155" s="99" t="e">
        <f>IF(SUM(JQ$522:JQ$523)=0,IF(OR(JQ150="",JQ150=0)=TRUE,"",JQ150*JQ$7/('[7]Param-Production'!JO$42*JQ$8)),"")</f>
        <v>#VALUE!</v>
      </c>
      <c r="JR155" s="99" t="e">
        <f>IF(SUM(JR$522:JR$523)=0,IF(OR(JR150="",JR150=0)=TRUE,"",JR150*JR$7/('[7]Param-Production'!JP$42*JR$8)),"")</f>
        <v>#VALUE!</v>
      </c>
      <c r="JS155" s="99" t="e">
        <f>IF(SUM(JS$522:JS$523)=0,IF(OR(JS150="",JS150=0)=TRUE,"",JS150*JS$7/('[7]Param-Production'!JQ$42*JS$8)),"")</f>
        <v>#VALUE!</v>
      </c>
      <c r="JT155" s="99" t="e">
        <f>IF(SUM(JT$522:JT$523)=0,IF(OR(JT150="",JT150=0)=TRUE,"",JT150*JT$7/('[7]Param-Production'!JR$42*JT$8)),"")</f>
        <v>#VALUE!</v>
      </c>
      <c r="JU155" s="99" t="e">
        <f>IF(SUM(JU$522:JU$523)=0,IF(OR(JU150="",JU150=0)=TRUE,"",JU150*JU$7/('[7]Param-Production'!JS$42*JU$8)),"")</f>
        <v>#VALUE!</v>
      </c>
      <c r="JV155" s="99" t="e">
        <f>IF(SUM(JV$522:JV$523)=0,IF(OR(JV150="",JV150=0)=TRUE,"",JV150*JV$7/('[7]Param-Production'!JT$42*JV$8)),"")</f>
        <v>#VALUE!</v>
      </c>
      <c r="JW155" s="99" t="e">
        <f>IF(SUM(JW$522:JW$523)=0,IF(OR(JW150="",JW150=0)=TRUE,"",JW150*JW$7/('[7]Param-Production'!JU$42*JW$8)),"")</f>
        <v>#VALUE!</v>
      </c>
      <c r="JX155" s="99" t="e">
        <f>IF(SUM(JX$522:JX$523)=0,IF(OR(JX150="",JX150=0)=TRUE,"",JX150*JX$7/('[7]Param-Production'!JV$42*JX$8)),"")</f>
        <v>#VALUE!</v>
      </c>
      <c r="JY155" s="99" t="e">
        <f>IF(SUM(JY$522:JY$523)=0,IF(OR(JY150="",JY150=0)=TRUE,"",JY150*JY$7/('[7]Param-Production'!JW$42*JY$8)),"")</f>
        <v>#VALUE!</v>
      </c>
      <c r="JZ155" s="99" t="e">
        <f>IF(SUM(JZ$522:JZ$523)=0,IF(OR(JZ150="",JZ150=0)=TRUE,"",JZ150*JZ$7/('[7]Param-Production'!JX$42*JZ$8)),"")</f>
        <v>#VALUE!</v>
      </c>
      <c r="KA155" s="99" t="e">
        <f>IF(SUM(KA$522:KA$523)=0,IF(OR(KA150="",KA150=0)=TRUE,"",KA150*KA$7/('[7]Param-Production'!JY$42*KA$8)),"")</f>
        <v>#VALUE!</v>
      </c>
      <c r="KB155" s="99" t="e">
        <f>IF(SUM(KB$522:KB$523)=0,IF(OR(KB150="",KB150=0)=TRUE,"",KB150*KB$7/('[7]Param-Production'!JZ$42*KB$8)),"")</f>
        <v>#VALUE!</v>
      </c>
      <c r="KC155" s="99" t="e">
        <f>IF(SUM(KC$522:KC$523)=0,IF(OR(KC150="",KC150=0)=TRUE,"",KC150*KC$7/('[7]Param-Production'!KA$42*KC$8)),"")</f>
        <v>#VALUE!</v>
      </c>
      <c r="KD155" s="99" t="e">
        <f>IF(SUM(KD$522:KD$523)=0,IF(OR(KD150="",KD150=0)=TRUE,"",KD150*KD$7/('[7]Param-Production'!KB$42*KD$8)),"")</f>
        <v>#VALUE!</v>
      </c>
      <c r="KE155" s="99" t="e">
        <f>IF(SUM(KE$522:KE$523)=0,IF(OR(KE150="",KE150=0)=TRUE,"",KE150*KE$7/('[7]Param-Production'!KC$42*KE$8)),"")</f>
        <v>#VALUE!</v>
      </c>
      <c r="KF155" s="99" t="e">
        <f>IF(SUM(KF$522:KF$523)=0,IF(OR(KF150="",KF150=0)=TRUE,"",KF150*KF$7/('[7]Param-Production'!KD$42*KF$8)),"")</f>
        <v>#VALUE!</v>
      </c>
      <c r="KG155" s="99" t="e">
        <f>IF(SUM(KG$522:KG$523)=0,IF(OR(KG150="",KG150=0)=TRUE,"",KG150*KG$7/('[7]Param-Production'!KE$42*KG$8)),"")</f>
        <v>#VALUE!</v>
      </c>
      <c r="KH155" s="99" t="e">
        <f>IF(SUM(KH$522:KH$523)=0,IF(OR(KH150="",KH150=0)=TRUE,"",KH150*KH$7/('[7]Param-Production'!KF$42*KH$8)),"")</f>
        <v>#VALUE!</v>
      </c>
      <c r="KI155" s="99" t="e">
        <f>IF(SUM(KI$522:KI$523)=0,IF(OR(KI150="",KI150=0)=TRUE,"",KI150*KI$7/('[7]Param-Production'!KG$42*KI$8)),"")</f>
        <v>#VALUE!</v>
      </c>
      <c r="KJ155" s="99" t="e">
        <f>IF(SUM(KJ$522:KJ$523)=0,IF(OR(KJ150="",KJ150=0)=TRUE,"",KJ150*KJ$7/('[7]Param-Production'!KH$42*KJ$8)),"")</f>
        <v>#VALUE!</v>
      </c>
      <c r="KK155" s="99" t="e">
        <f>IF(SUM(KK$522:KK$523)=0,IF(OR(KK150="",KK150=0)=TRUE,"",KK150*KK$7/('[7]Param-Production'!KI$42*KK$8)),"")</f>
        <v>#VALUE!</v>
      </c>
      <c r="KL155" s="99" t="e">
        <f>IF(SUM(KL$522:KL$523)=0,IF(OR(KL150="",KL150=0)=TRUE,"",KL150*KL$7/('[7]Param-Production'!KJ$42*KL$8)),"")</f>
        <v>#VALUE!</v>
      </c>
      <c r="KM155" s="99" t="e">
        <f>IF(SUM(KM$522:KM$523)=0,IF(OR(KM150="",KM150=0)=TRUE,"",KM150*KM$7/('[7]Param-Production'!KK$42*KM$8)),"")</f>
        <v>#VALUE!</v>
      </c>
      <c r="KN155" s="99" t="e">
        <f>IF(SUM(KN$522:KN$523)=0,IF(OR(KN150="",KN150=0)=TRUE,"",KN150*KN$7/('[7]Param-Production'!KL$42*KN$8)),"")</f>
        <v>#VALUE!</v>
      </c>
      <c r="KO155" s="99" t="e">
        <f>IF(SUM(KO$522:KO$523)=0,IF(OR(KO150="",KO150=0)=TRUE,"",KO150*KO$7/('[7]Param-Production'!KM$42*KO$8)),"")</f>
        <v>#VALUE!</v>
      </c>
      <c r="KP155" s="99" t="e">
        <f>IF(SUM(KP$522:KP$523)=0,IF(OR(KP150="",KP150=0)=TRUE,"",KP150*KP$7/('[7]Param-Production'!KN$42*KP$8)),"")</f>
        <v>#VALUE!</v>
      </c>
      <c r="KQ155" s="99" t="e">
        <f>IF(SUM(KQ$522:KQ$523)=0,IF(OR(KQ150="",KQ150=0)=TRUE,"",KQ150*KQ$7/('[7]Param-Production'!KO$42*KQ$8)),"")</f>
        <v>#VALUE!</v>
      </c>
      <c r="KR155" s="99" t="e">
        <f>IF(SUM(KR$522:KR$523)=0,IF(OR(KR150="",KR150=0)=TRUE,"",KR150*KR$7/('[7]Param-Production'!KP$42*KR$8)),"")</f>
        <v>#VALUE!</v>
      </c>
      <c r="KS155" s="99" t="e">
        <f>IF(SUM(KS$522:KS$523)=0,IF(OR(KS150="",KS150=0)=TRUE,"",KS150*KS$7/('[7]Param-Production'!KQ$42*KS$8)),"")</f>
        <v>#VALUE!</v>
      </c>
      <c r="KT155" s="99" t="e">
        <f>IF(SUM(KT$522:KT$523)=0,IF(OR(KT150="",KT150=0)=TRUE,"",KT150*KT$7/('[7]Param-Production'!KR$42*KT$8)),"")</f>
        <v>#VALUE!</v>
      </c>
      <c r="KU155" s="99" t="e">
        <f>IF(SUM(KU$522:KU$523)=0,IF(OR(KU150="",KU150=0)=TRUE,"",KU150*KU$7/('[7]Param-Production'!KS$42*KU$8)),"")</f>
        <v>#VALUE!</v>
      </c>
      <c r="KV155" s="99" t="e">
        <f>IF(SUM(KV$522:KV$523)=0,IF(OR(KV150="",KV150=0)=TRUE,"",KV150*KV$7/('[7]Param-Production'!KT$42*KV$8)),"")</f>
        <v>#VALUE!</v>
      </c>
      <c r="KW155" s="99" t="e">
        <f>IF(SUM(KW$522:KW$523)=0,IF(OR(KW150="",KW150=0)=TRUE,"",KW150*KW$7/('[7]Param-Production'!KU$42*KW$8)),"")</f>
        <v>#VALUE!</v>
      </c>
      <c r="KX155" s="99" t="e">
        <f>IF(SUM(KX$522:KX$523)=0,IF(OR(KX150="",KX150=0)=TRUE,"",KX150*KX$7/('[7]Param-Production'!KV$42*KX$8)),"")</f>
        <v>#VALUE!</v>
      </c>
      <c r="KY155" s="99" t="e">
        <f>IF(SUM(KY$522:KY$523)=0,IF(OR(KY150="",KY150=0)=TRUE,"",KY150*KY$7/('[7]Param-Production'!KW$42*KY$8)),"")</f>
        <v>#VALUE!</v>
      </c>
      <c r="KZ155" s="99" t="e">
        <f>IF(SUM(KZ$522:KZ$523)=0,IF(OR(KZ150="",KZ150=0)=TRUE,"",KZ150*KZ$7/('[7]Param-Production'!KX$42*KZ$8)),"")</f>
        <v>#VALUE!</v>
      </c>
      <c r="LA155" s="99" t="e">
        <f>IF(SUM(LA$522:LA$523)=0,IF(OR(LA150="",LA150=0)=TRUE,"",LA150*LA$7/('[7]Param-Production'!KY$42*LA$8)),"")</f>
        <v>#VALUE!</v>
      </c>
      <c r="LB155" s="99" t="e">
        <f>IF(SUM(LB$522:LB$523)=0,IF(OR(LB150="",LB150=0)=TRUE,"",LB150*LB$7/('[7]Param-Production'!KZ$42*LB$8)),"")</f>
        <v>#VALUE!</v>
      </c>
      <c r="LC155" s="99" t="e">
        <f>IF(SUM(LC$522:LC$523)=0,IF(OR(LC150="",LC150=0)=TRUE,"",LC150*LC$7/('[7]Param-Production'!LA$42*LC$8)),"")</f>
        <v>#VALUE!</v>
      </c>
      <c r="LD155" s="99" t="e">
        <f>IF(SUM(LD$522:LD$523)=0,IF(OR(LD150="",LD150=0)=TRUE,"",LD150*LD$7/('[7]Param-Production'!LB$42*LD$8)),"")</f>
        <v>#VALUE!</v>
      </c>
      <c r="LE155" s="99" t="e">
        <f>IF(SUM(LE$522:LE$523)=0,IF(OR(LE150="",LE150=0)=TRUE,"",LE150*LE$7/('[7]Param-Production'!LC$42*LE$8)),"")</f>
        <v>#VALUE!</v>
      </c>
      <c r="LF155" s="99" t="e">
        <f>IF(SUM(LF$522:LF$523)=0,IF(OR(LF150="",LF150=0)=TRUE,"",LF150*LF$7/('[7]Param-Production'!LD$42*LF$8)),"")</f>
        <v>#VALUE!</v>
      </c>
      <c r="LG155" s="99" t="e">
        <f>IF(SUM(LG$522:LG$523)=0,IF(OR(LG150="",LG150=0)=TRUE,"",LG150*LG$7/('[7]Param-Production'!LE$42*LG$8)),"")</f>
        <v>#VALUE!</v>
      </c>
      <c r="LH155" s="99" t="e">
        <f>IF(SUM(LH$522:LH$523)=0,IF(OR(LH150="",LH150=0)=TRUE,"",LH150*LH$7/('[7]Param-Production'!LF$42*LH$8)),"")</f>
        <v>#VALUE!</v>
      </c>
      <c r="LI155" s="99" t="e">
        <f>IF(SUM(LI$522:LI$523)=0,IF(OR(LI150="",LI150=0)=TRUE,"",LI150*LI$7/('[7]Param-Production'!LG$42*LI$8)),"")</f>
        <v>#VALUE!</v>
      </c>
      <c r="LJ155" s="99" t="e">
        <f>IF(SUM(LJ$522:LJ$523)=0,IF(OR(LJ150="",LJ150=0)=TRUE,"",LJ150*LJ$7/('[7]Param-Production'!LH$42*LJ$8)),"")</f>
        <v>#VALUE!</v>
      </c>
      <c r="LK155" s="99" t="e">
        <f>IF(SUM(LK$522:LK$523)=0,IF(OR(LK150="",LK150=0)=TRUE,"",LK150*LK$7/('[7]Param-Production'!LI$42*LK$8)),"")</f>
        <v>#VALUE!</v>
      </c>
      <c r="LL155" s="99" t="e">
        <f>IF(SUM(LL$522:LL$523)=0,IF(OR(LL150="",LL150=0)=TRUE,"",LL150*LL$7/('[7]Param-Production'!LJ$42*LL$8)),"")</f>
        <v>#VALUE!</v>
      </c>
      <c r="LM155" s="99" t="e">
        <f>IF(SUM(LM$522:LM$523)=0,IF(OR(LM150="",LM150=0)=TRUE,"",LM150*LM$7/('[7]Param-Production'!LK$42*LM$8)),"")</f>
        <v>#VALUE!</v>
      </c>
      <c r="LN155" s="99" t="e">
        <f>IF(SUM(LN$522:LN$523)=0,IF(OR(LN150="",LN150=0)=TRUE,"",LN150*LN$7/('[7]Param-Production'!LL$42*LN$8)),"")</f>
        <v>#VALUE!</v>
      </c>
      <c r="LO155" s="99" t="e">
        <f>IF(SUM(LO$522:LO$523)=0,IF(OR(LO150="",LO150=0)=TRUE,"",LO150*LO$7/('[7]Param-Production'!LM$42*LO$8)),"")</f>
        <v>#VALUE!</v>
      </c>
      <c r="LP155" s="99" t="e">
        <f>IF(SUM(LP$522:LP$523)=0,IF(OR(LP150="",LP150=0)=TRUE,"",LP150*LP$7/('[7]Param-Production'!LN$42*LP$8)),"")</f>
        <v>#VALUE!</v>
      </c>
      <c r="LQ155" s="99" t="e">
        <f>IF(SUM(LQ$522:LQ$523)=0,IF(OR(LQ150="",LQ150=0)=TRUE,"",LQ150*LQ$7/('[7]Param-Production'!LO$42*LQ$8)),"")</f>
        <v>#VALUE!</v>
      </c>
      <c r="LR155" s="99" t="e">
        <f>IF(SUM(LR$522:LR$523)=0,IF(OR(LR150="",LR150=0)=TRUE,"",LR150*LR$7/('[7]Param-Production'!LP$42*LR$8)),"")</f>
        <v>#VALUE!</v>
      </c>
      <c r="LS155" s="99" t="e">
        <f>IF(SUM(LS$522:LS$523)=0,IF(OR(LS150="",LS150=0)=TRUE,"",LS150*LS$7/('[7]Param-Production'!LQ$42*LS$8)),"")</f>
        <v>#VALUE!</v>
      </c>
      <c r="LT155" s="99" t="e">
        <f>IF(SUM(LT$522:LT$523)=0,IF(OR(LT150="",LT150=0)=TRUE,"",LT150*LT$7/('[7]Param-Production'!LR$42*LT$8)),"")</f>
        <v>#VALUE!</v>
      </c>
      <c r="LU155" s="99" t="e">
        <f>IF(SUM(LU$522:LU$523)=0,IF(OR(LU150="",LU150=0)=TRUE,"",LU150*LU$7/('[7]Param-Production'!LS$42*LU$8)),"")</f>
        <v>#VALUE!</v>
      </c>
      <c r="LV155" s="99" t="e">
        <f>IF(SUM(LV$522:LV$523)=0,IF(OR(LV150="",LV150=0)=TRUE,"",LV150*LV$7/('[7]Param-Production'!LT$42*LV$8)),"")</f>
        <v>#VALUE!</v>
      </c>
      <c r="LW155" s="99" t="e">
        <f>IF(SUM(LW$522:LW$523)=0,IF(OR(LW150="",LW150=0)=TRUE,"",LW150*LW$7/('[7]Param-Production'!LU$42*LW$8)),"")</f>
        <v>#VALUE!</v>
      </c>
      <c r="LX155" s="99" t="e">
        <f>IF(SUM(LX$522:LX$523)=0,IF(OR(LX150="",LX150=0)=TRUE,"",LX150*LX$7/('[7]Param-Production'!LV$42*LX$8)),"")</f>
        <v>#VALUE!</v>
      </c>
      <c r="LY155" s="99" t="e">
        <f>IF(SUM(LY$522:LY$523)=0,IF(OR(LY150="",LY150=0)=TRUE,"",LY150*LY$7/('[7]Param-Production'!LW$42*LY$8)),"")</f>
        <v>#VALUE!</v>
      </c>
      <c r="LZ155" s="99" t="e">
        <f>IF(SUM(LZ$522:LZ$523)=0,IF(OR(LZ150="",LZ150=0)=TRUE,"",LZ150*LZ$7/('[7]Param-Production'!LX$42*LZ$8)),"")</f>
        <v>#VALUE!</v>
      </c>
      <c r="MA155" s="99" t="e">
        <f>IF(SUM(MA$522:MA$523)=0,IF(OR(MA150="",MA150=0)=TRUE,"",MA150*MA$7/('[7]Param-Production'!LY$42*MA$8)),"")</f>
        <v>#VALUE!</v>
      </c>
      <c r="MB155" s="99" t="e">
        <f>IF(SUM(MB$522:MB$523)=0,IF(OR(MB150="",MB150=0)=TRUE,"",MB150*MB$7/('[7]Param-Production'!LZ$42*MB$8)),"")</f>
        <v>#VALUE!</v>
      </c>
      <c r="MC155" s="99" t="e">
        <f>IF(SUM(MC$522:MC$523)=0,IF(OR(MC150="",MC150=0)=TRUE,"",MC150*MC$7/('[7]Param-Production'!MA$42*MC$8)),"")</f>
        <v>#VALUE!</v>
      </c>
      <c r="MD155" s="99" t="e">
        <f>IF(SUM(MD$522:MD$523)=0,IF(OR(MD150="",MD150=0)=TRUE,"",MD150*MD$7/('[7]Param-Production'!MB$42*MD$8)),"")</f>
        <v>#VALUE!</v>
      </c>
      <c r="ME155" s="99" t="e">
        <f>IF(SUM(ME$522:ME$523)=0,IF(OR(ME150="",ME150=0)=TRUE,"",ME150*ME$7/('[7]Param-Production'!MC$42*ME$8)),"")</f>
        <v>#VALUE!</v>
      </c>
      <c r="MF155" s="99" t="e">
        <f>IF(SUM(MF$522:MF$523)=0,IF(OR(MF150="",MF150=0)=TRUE,"",MF150*MF$7/('[7]Param-Production'!MD$42*MF$8)),"")</f>
        <v>#VALUE!</v>
      </c>
      <c r="MG155" s="99" t="e">
        <f>IF(SUM(MG$522:MG$523)=0,IF(OR(MG150="",MG150=0)=TRUE,"",MG150*MG$7/('[7]Param-Production'!ME$42*MG$8)),"")</f>
        <v>#VALUE!</v>
      </c>
      <c r="MH155" s="99" t="e">
        <f>IF(SUM(MH$522:MH$523)=0,IF(OR(MH150="",MH150=0)=TRUE,"",MH150*MH$7/('[7]Param-Production'!MF$42*MH$8)),"")</f>
        <v>#VALUE!</v>
      </c>
      <c r="MI155" s="99" t="e">
        <f>IF(SUM(MI$522:MI$523)=0,IF(OR(MI150="",MI150=0)=TRUE,"",MI150*MI$7/('[7]Param-Production'!MG$42*MI$8)),"")</f>
        <v>#VALUE!</v>
      </c>
      <c r="MJ155" s="99" t="e">
        <f>IF(SUM(MJ$522:MJ$523)=0,IF(OR(MJ150="",MJ150=0)=TRUE,"",MJ150*MJ$7/('[7]Param-Production'!MH$42*MJ$8)),"")</f>
        <v>#VALUE!</v>
      </c>
      <c r="MK155" s="99" t="e">
        <f>IF(SUM(MK$522:MK$523)=0,IF(OR(MK150="",MK150=0)=TRUE,"",MK150*MK$7/('[7]Param-Production'!MI$42*MK$8)),"")</f>
        <v>#VALUE!</v>
      </c>
      <c r="ML155" s="99" t="e">
        <f>IF(SUM(ML$522:ML$523)=0,IF(OR(ML150="",ML150=0)=TRUE,"",ML150*ML$7/('[7]Param-Production'!MJ$42*ML$8)),"")</f>
        <v>#VALUE!</v>
      </c>
      <c r="MM155" s="99" t="e">
        <f>IF(SUM(MM$522:MM$523)=0,IF(OR(MM150="",MM150=0)=TRUE,"",MM150*MM$7/('[7]Param-Production'!MK$42*MM$8)),"")</f>
        <v>#VALUE!</v>
      </c>
      <c r="MN155" s="99" t="e">
        <f>IF(SUM(MN$522:MN$523)=0,IF(OR(MN150="",MN150=0)=TRUE,"",MN150*MN$7/('[7]Param-Production'!ML$42*MN$8)),"")</f>
        <v>#VALUE!</v>
      </c>
      <c r="MO155" s="99" t="e">
        <f>IF(SUM(MO$522:MO$523)=0,IF(OR(MO150="",MO150=0)=TRUE,"",MO150*MO$7/('[7]Param-Production'!MM$42*MO$8)),"")</f>
        <v>#VALUE!</v>
      </c>
      <c r="MP155" s="99" t="e">
        <f>IF(SUM(MP$522:MP$523)=0,IF(OR(MP150="",MP150=0)=TRUE,"",MP150*MP$7/('[7]Param-Production'!MN$42*MP$8)),"")</f>
        <v>#VALUE!</v>
      </c>
      <c r="MQ155" s="99" t="e">
        <f>IF(SUM(MQ$522:MQ$523)=0,IF(OR(MQ150="",MQ150=0)=TRUE,"",MQ150*MQ$7/('[7]Param-Production'!MO$42*MQ$8)),"")</f>
        <v>#VALUE!</v>
      </c>
      <c r="MR155" s="99" t="e">
        <f>IF(SUM(MR$522:MR$523)=0,IF(OR(MR150="",MR150=0)=TRUE,"",MR150*MR$7/('[7]Param-Production'!MP$42*MR$8)),"")</f>
        <v>#VALUE!</v>
      </c>
      <c r="MS155" s="99" t="e">
        <f>IF(SUM(MS$522:MS$523)=0,IF(OR(MS150="",MS150=0)=TRUE,"",MS150*MS$7/('[7]Param-Production'!MQ$42*MS$8)),"")</f>
        <v>#VALUE!</v>
      </c>
      <c r="MT155" s="99" t="e">
        <f>IF(SUM(MT$522:MT$523)=0,IF(OR(MT150="",MT150=0)=TRUE,"",MT150*MT$7/('[7]Param-Production'!MR$42*MT$8)),"")</f>
        <v>#VALUE!</v>
      </c>
      <c r="MU155" s="99" t="e">
        <f>IF(SUM(MU$522:MU$523)=0,IF(OR(MU150="",MU150=0)=TRUE,"",MU150*MU$7/('[7]Param-Production'!MS$42*MU$8)),"")</f>
        <v>#VALUE!</v>
      </c>
      <c r="MV155" s="99" t="e">
        <f>IF(SUM(MV$522:MV$523)=0,IF(OR(MV150="",MV150=0)=TRUE,"",MV150*MV$7/('[7]Param-Production'!MT$42*MV$8)),"")</f>
        <v>#VALUE!</v>
      </c>
      <c r="MW155" s="99" t="e">
        <f>IF(SUM(MW$522:MW$523)=0,IF(OR(MW150="",MW150=0)=TRUE,"",MW150*MW$7/('[7]Param-Production'!MU$42*MW$8)),"")</f>
        <v>#VALUE!</v>
      </c>
      <c r="MX155" s="99" t="e">
        <f>IF(SUM(MX$522:MX$523)=0,IF(OR(MX150="",MX150=0)=TRUE,"",MX150*MX$7/('[7]Param-Production'!MV$42*MX$8)),"")</f>
        <v>#VALUE!</v>
      </c>
      <c r="MY155" s="99" t="e">
        <f>IF(SUM(MY$522:MY$523)=0,IF(OR(MY150="",MY150=0)=TRUE,"",MY150*MY$7/('[7]Param-Production'!MW$42*MY$8)),"")</f>
        <v>#VALUE!</v>
      </c>
      <c r="MZ155" s="99" t="e">
        <f>IF(SUM(MZ$522:MZ$523)=0,IF(OR(MZ150="",MZ150=0)=TRUE,"",MZ150*MZ$7/('[7]Param-Production'!MX$42*MZ$8)),"")</f>
        <v>#VALUE!</v>
      </c>
      <c r="NA155" s="99" t="e">
        <f>IF(SUM(NA$522:NA$523)=0,IF(OR(NA150="",NA150=0)=TRUE,"",NA150*NA$7/('[7]Param-Production'!MY$42*NA$8)),"")</f>
        <v>#VALUE!</v>
      </c>
      <c r="NB155" s="99" t="e">
        <f>IF(SUM(NB$522:NB$523)=0,IF(OR(NB150="",NB150=0)=TRUE,"",NB150*NB$7/('[7]Param-Production'!MZ$42*NB$8)),"")</f>
        <v>#VALUE!</v>
      </c>
      <c r="NC155" s="99" t="e">
        <f>IF(SUM(NC$522:NC$523)=0,IF(OR(NC150="",NC150=0)=TRUE,"",NC150*NC$7/('[7]Param-Production'!NA$42*NC$8)),"")</f>
        <v>#VALUE!</v>
      </c>
      <c r="ND155" s="99" t="e">
        <f>IF(SUM(ND$522:ND$523)=0,IF(OR(ND150="",ND150=0)=TRUE,"",ND150*ND$7/('[7]Param-Production'!NB$42*ND$8)),"")</f>
        <v>#VALUE!</v>
      </c>
      <c r="NE155" s="99" t="e">
        <f>IF(SUM(NE$522:NE$523)=0,IF(OR(NE150="",NE150=0)=TRUE,"",NE150*NE$7/('[7]Param-Production'!NC$42*NE$8)),"")</f>
        <v>#VALUE!</v>
      </c>
      <c r="NF155" s="99" t="e">
        <f>IF(SUM(NF$522:NF$523)=0,IF(OR(NF150="",NF150=0)=TRUE,"",NF150*NF$7/('[7]Param-Production'!ND$42*NF$8)),"")</f>
        <v>#VALUE!</v>
      </c>
      <c r="NG155" s="99" t="e">
        <f>IF(SUM(NG$522:NG$523)=0,IF(OR(NG150="",NG150=0)=TRUE,"",NG150*NG$7/('[7]Param-Production'!NE$42*NG$8)),"")</f>
        <v>#VALUE!</v>
      </c>
      <c r="NH155" s="99" t="e">
        <f>IF(SUM(NH$522:NH$523)=0,IF(OR(NH150="",NH150=0)=TRUE,"",NH150*NH$7/('[7]Param-Production'!NF$42*NH$8)),"")</f>
        <v>#VALUE!</v>
      </c>
      <c r="NI155" s="99" t="e">
        <f>IF(SUM(NI$522:NI$523)=0,IF(OR(NI150="",NI150=0)=TRUE,"",NI150*NI$7/('[7]Param-Production'!NG$42*NI$8)),"")</f>
        <v>#VALUE!</v>
      </c>
      <c r="NJ155" s="99" t="e">
        <f>IF(SUM(NJ$522:NJ$523)=0,IF(OR(NJ150="",NJ150=0)=TRUE,"",NJ150*NJ$7/('[7]Param-Production'!NH$42*NJ$8)),"")</f>
        <v>#VALUE!</v>
      </c>
      <c r="NK155" s="99" t="e">
        <f>IF(SUM(NK$522:NK$523)=0,IF(OR(NK150="",NK150=0)=TRUE,"",NK150*NK$7/('[7]Param-Production'!NI$42*NK$8)),"")</f>
        <v>#VALUE!</v>
      </c>
      <c r="NL155" s="99" t="e">
        <f>IF(SUM(NL$522:NL$523)=0,IF(OR(NL150="",NL150=0)=TRUE,"",NL150*NL$7/('[7]Param-Production'!NJ$42*NL$8)),"")</f>
        <v>#VALUE!</v>
      </c>
      <c r="NM155" s="99" t="e">
        <f>IF(SUM(NM$522:NM$523)=0,IF(OR(NM150="",NM150=0)=TRUE,"",NM150*NM$7/('[7]Param-Production'!NK$42*NM$8)),"")</f>
        <v>#VALUE!</v>
      </c>
      <c r="NN155" s="99" t="e">
        <f>IF(SUM(NN$522:NN$523)=0,IF(OR(NN150="",NN150=0)=TRUE,"",NN150*NN$7/('[7]Param-Production'!NL$42*NN$8)),"")</f>
        <v>#VALUE!</v>
      </c>
      <c r="NO155" s="99" t="e">
        <f>IF(SUM(NO$522:NO$523)=0,IF(OR(NO150="",NO150=0)=TRUE,"",NO150*NO$7/('[7]Param-Production'!NM$42*NO$8)),"")</f>
        <v>#VALUE!</v>
      </c>
      <c r="NP155" s="99" t="e">
        <f>IF(SUM(NP$522:NP$523)=0,IF(OR(NP150="",NP150=0)=TRUE,"",NP150*NP$7/('[7]Param-Production'!NN$42*NP$8)),"")</f>
        <v>#VALUE!</v>
      </c>
      <c r="NQ155" s="99" t="e">
        <f>IF(SUM(NQ$522:NQ$523)=0,IF(OR(NQ150="",NQ150=0)=TRUE,"",NQ150*NQ$7/('[7]Param-Production'!NO$42*NQ$8)),"")</f>
        <v>#VALUE!</v>
      </c>
      <c r="NR155" s="99" t="e">
        <f>IF(SUM(NR$522:NR$523)=0,IF(OR(NR150="",NR150=0)=TRUE,"",NR150*NR$7/('[7]Param-Production'!NP$42*NR$8)),"")</f>
        <v>#VALUE!</v>
      </c>
      <c r="NS155" s="99" t="e">
        <f>IF(SUM(NS$522:NS$523)=0,IF(OR(NS150="",NS150=0)=TRUE,"",NS150*NS$7/('[7]Param-Production'!NQ$42*NS$8)),"")</f>
        <v>#VALUE!</v>
      </c>
      <c r="NT155" s="99" t="e">
        <f>IF(SUM(NT$522:NT$523)=0,IF(OR(NT150="",NT150=0)=TRUE,"",NT150*NT$7/('[7]Param-Production'!NR$42*NT$8)),"")</f>
        <v>#VALUE!</v>
      </c>
      <c r="NU155" s="99" t="e">
        <f>IF(SUM(NU$522:NU$523)=0,IF(OR(NU150="",NU150=0)=TRUE,"",NU150*NU$7/('[7]Param-Production'!NS$42*NU$8)),"")</f>
        <v>#VALUE!</v>
      </c>
      <c r="NV155" s="99" t="e">
        <f>IF(SUM(NV$522:NV$523)=0,IF(OR(NV150="",NV150=0)=TRUE,"",NV150*NV$7/('[7]Param-Production'!NT$42*NV$8)),"")</f>
        <v>#VALUE!</v>
      </c>
      <c r="NW155" s="99" t="e">
        <f>IF(SUM(NW$522:NW$523)=0,IF(OR(NW150="",NW150=0)=TRUE,"",NW150*NW$7/('[7]Param-Production'!NU$42*NW$8)),"")</f>
        <v>#VALUE!</v>
      </c>
      <c r="NX155" s="99" t="e">
        <f>IF(SUM(NX$522:NX$523)=0,IF(OR(NX150="",NX150=0)=TRUE,"",NX150*NX$7/('[7]Param-Production'!NV$42*NX$8)),"")</f>
        <v>#VALUE!</v>
      </c>
      <c r="NY155" s="99" t="e">
        <f>IF(SUM(NY$522:NY$523)=0,IF(OR(NY150="",NY150=0)=TRUE,"",NY150*NY$7/('[7]Param-Production'!NW$42*NY$8)),"")</f>
        <v>#VALUE!</v>
      </c>
      <c r="NZ155" s="99" t="e">
        <f>IF(SUM(NZ$522:NZ$523)=0,IF(OR(NZ150="",NZ150=0)=TRUE,"",NZ150*NZ$7/('[7]Param-Production'!NX$42*NZ$8)),"")</f>
        <v>#VALUE!</v>
      </c>
      <c r="OA155" s="99" t="e">
        <f>IF(SUM(OA$522:OA$523)=0,IF(OR(OA150="",OA150=0)=TRUE,"",OA150*OA$7/('[7]Param-Production'!NY$42*OA$8)),"")</f>
        <v>#VALUE!</v>
      </c>
      <c r="OB155" s="99" t="e">
        <f>IF(SUM(OB$522:OB$523)=0,IF(OR(OB150="",OB150=0)=TRUE,"",OB150*OB$7/('[7]Param-Production'!NZ$42*OB$8)),"")</f>
        <v>#VALUE!</v>
      </c>
      <c r="OC155" s="99" t="e">
        <f>IF(SUM(OC$522:OC$523)=0,IF(OR(OC150="",OC150=0)=TRUE,"",OC150*OC$7/('[7]Param-Production'!OA$42*OC$8)),"")</f>
        <v>#VALUE!</v>
      </c>
      <c r="OD155" s="99" t="e">
        <f>IF(SUM(OD$522:OD$523)=0,IF(OR(OD150="",OD150=0)=TRUE,"",OD150*OD$7/('[7]Param-Production'!OB$42*OD$8)),"")</f>
        <v>#VALUE!</v>
      </c>
      <c r="OE155" s="99" t="e">
        <f>IF(SUM(OE$522:OE$523)=0,IF(OR(OE150="",OE150=0)=TRUE,"",OE150*OE$7/('[7]Param-Production'!OC$42*OE$8)),"")</f>
        <v>#VALUE!</v>
      </c>
      <c r="OF155" s="99" t="e">
        <f>IF(SUM(OF$522:OF$523)=0,IF(OR(OF150="",OF150=0)=TRUE,"",OF150*OF$7/('[7]Param-Production'!OD$42*OF$8)),"")</f>
        <v>#VALUE!</v>
      </c>
      <c r="OG155" s="99" t="e">
        <f>IF(SUM(OG$522:OG$523)=0,IF(OR(OG150="",OG150=0)=TRUE,"",OG150*OG$7/('[7]Param-Production'!OE$42*OG$8)),"")</f>
        <v>#VALUE!</v>
      </c>
      <c r="OH155" s="99" t="e">
        <f>IF(SUM(OH$522:OH$523)=0,IF(OR(OH150="",OH150=0)=TRUE,"",OH150*OH$7/('[7]Param-Production'!OF$42*OH$8)),"")</f>
        <v>#VALUE!</v>
      </c>
      <c r="OI155" s="99" t="e">
        <f>IF(SUM(OI$522:OI$523)=0,IF(OR(OI150="",OI150=0)=TRUE,"",OI150*OI$7/('[7]Param-Production'!OG$42*OI$8)),"")</f>
        <v>#VALUE!</v>
      </c>
      <c r="OJ155" s="99" t="e">
        <f>IF(SUM(OJ$522:OJ$523)=0,IF(OR(OJ150="",OJ150=0)=TRUE,"",OJ150*OJ$7/('[7]Param-Production'!OH$42*OJ$8)),"")</f>
        <v>#VALUE!</v>
      </c>
      <c r="OK155" s="99" t="e">
        <f>IF(SUM(OK$522:OK$523)=0,IF(OR(OK150="",OK150=0)=TRUE,"",OK150*OK$7/('[7]Param-Production'!OI$42*OK$8)),"")</f>
        <v>#VALUE!</v>
      </c>
      <c r="OL155" s="99" t="e">
        <f>IF(SUM(OL$522:OL$523)=0,IF(OR(OL150="",OL150=0)=TRUE,"",OL150*OL$7/('[7]Param-Production'!OJ$42*OL$8)),"")</f>
        <v>#VALUE!</v>
      </c>
      <c r="OM155" s="99" t="e">
        <f>IF(SUM(OM$522:OM$523)=0,IF(OR(OM150="",OM150=0)=TRUE,"",OM150*OM$7/('[7]Param-Production'!OK$42*OM$8)),"")</f>
        <v>#VALUE!</v>
      </c>
      <c r="ON155" s="99" t="e">
        <f>IF(SUM(ON$522:ON$523)=0,IF(OR(ON150="",ON150=0)=TRUE,"",ON150*ON$7/('[7]Param-Production'!OL$42*ON$8)),"")</f>
        <v>#VALUE!</v>
      </c>
      <c r="OO155" s="99" t="e">
        <f>IF(SUM(OO$522:OO$523)=0,IF(OR(OO150="",OO150=0)=TRUE,"",OO150*OO$7/('[7]Param-Production'!OM$42*OO$8)),"")</f>
        <v>#VALUE!</v>
      </c>
      <c r="OP155" s="99" t="e">
        <f>IF(SUM(OP$522:OP$523)=0,IF(OR(OP150="",OP150=0)=TRUE,"",OP150*OP$7/('[7]Param-Production'!ON$42*OP$8)),"")</f>
        <v>#VALUE!</v>
      </c>
      <c r="OQ155" s="99" t="e">
        <f>IF(SUM(OQ$522:OQ$523)=0,IF(OR(OQ150="",OQ150=0)=TRUE,"",OQ150*OQ$7/('[7]Param-Production'!OO$42*OQ$8)),"")</f>
        <v>#VALUE!</v>
      </c>
      <c r="OR155" s="99" t="e">
        <f>IF(SUM(OR$522:OR$523)=0,IF(OR(OR150="",OR150=0)=TRUE,"",OR150*OR$7/('[7]Param-Production'!OP$42*OR$8)),"")</f>
        <v>#VALUE!</v>
      </c>
      <c r="OS155" s="99" t="e">
        <f>IF(SUM(OS$522:OS$523)=0,IF(OR(OS150="",OS150=0)=TRUE,"",OS150*OS$7/('[7]Param-Production'!OQ$42*OS$8)),"")</f>
        <v>#VALUE!</v>
      </c>
      <c r="OT155" s="99" t="e">
        <f>IF(SUM(OT$522:OT$523)=0,IF(OR(OT150="",OT150=0)=TRUE,"",OT150*OT$7/('[7]Param-Production'!OR$42*OT$8)),"")</f>
        <v>#VALUE!</v>
      </c>
      <c r="OU155" s="99" t="e">
        <f>IF(SUM(OU$522:OU$523)=0,IF(OR(OU150="",OU150=0)=TRUE,"",OU150*OU$7/('[7]Param-Production'!OS$42*OU$8)),"")</f>
        <v>#VALUE!</v>
      </c>
      <c r="OV155" s="99" t="e">
        <f>IF(SUM(OV$522:OV$523)=0,IF(OR(OV150="",OV150=0)=TRUE,"",OV150*OV$7/('[7]Param-Production'!OT$42*OV$8)),"")</f>
        <v>#VALUE!</v>
      </c>
      <c r="OW155" s="99" t="e">
        <f>IF(SUM(OW$522:OW$523)=0,IF(OR(OW150="",OW150=0)=TRUE,"",OW150*OW$7/('[7]Param-Production'!OU$42*OW$8)),"")</f>
        <v>#VALUE!</v>
      </c>
      <c r="OX155" s="99" t="e">
        <f>IF(SUM(OX$522:OX$523)=0,IF(OR(OX150="",OX150=0)=TRUE,"",OX150*OX$7/('[7]Param-Production'!OV$42*OX$8)),"")</f>
        <v>#VALUE!</v>
      </c>
      <c r="OY155" s="99" t="e">
        <f>IF(SUM(OY$522:OY$523)=0,IF(OR(OY150="",OY150=0)=TRUE,"",OY150*OY$7/('[7]Param-Production'!OW$42*OY$8)),"")</f>
        <v>#VALUE!</v>
      </c>
      <c r="OZ155" s="99" t="e">
        <f>IF(SUM(OZ$522:OZ$523)=0,IF(OR(OZ150="",OZ150=0)=TRUE,"",OZ150*OZ$7/('[7]Param-Production'!OX$42*OZ$8)),"")</f>
        <v>#VALUE!</v>
      </c>
      <c r="PA155" s="99" t="e">
        <f>IF(SUM(PA$522:PA$523)=0,IF(OR(PA150="",PA150=0)=TRUE,"",PA150*PA$7/('[7]Param-Production'!OY$42*PA$8)),"")</f>
        <v>#VALUE!</v>
      </c>
      <c r="PB155" s="99" t="e">
        <f>IF(SUM(PB$522:PB$523)=0,IF(OR(PB150="",PB150=0)=TRUE,"",PB150*PB$7/('[7]Param-Production'!OZ$42*PB$8)),"")</f>
        <v>#VALUE!</v>
      </c>
      <c r="PC155" s="99" t="e">
        <f>IF(SUM(PC$522:PC$523)=0,IF(OR(PC150="",PC150=0)=TRUE,"",PC150*PC$7/('[7]Param-Production'!PA$42*PC$8)),"")</f>
        <v>#VALUE!</v>
      </c>
      <c r="PD155" s="99" t="e">
        <f>IF(SUM(PD$522:PD$523)=0,IF(OR(PD150="",PD150=0)=TRUE,"",PD150*PD$7/('[7]Param-Production'!PB$42*PD$8)),"")</f>
        <v>#VALUE!</v>
      </c>
      <c r="PE155" s="99" t="e">
        <f>IF(SUM(PE$522:PE$523)=0,IF(OR(PE150="",PE150=0)=TRUE,"",PE150*PE$7/('[7]Param-Production'!PC$42*PE$8)),"")</f>
        <v>#VALUE!</v>
      </c>
      <c r="PF155" s="99" t="e">
        <f>IF(SUM(PF$522:PF$523)=0,IF(OR(PF150="",PF150=0)=TRUE,"",PF150*PF$7/('[7]Param-Production'!PD$42*PF$8)),"")</f>
        <v>#VALUE!</v>
      </c>
      <c r="PG155" s="99" t="e">
        <f>IF(SUM(PG$522:PG$523)=0,IF(OR(PG150="",PG150=0)=TRUE,"",PG150*PG$7/('[7]Param-Production'!PE$42*PG$8)),"")</f>
        <v>#VALUE!</v>
      </c>
      <c r="PH155" s="99" t="e">
        <f>IF(SUM(PH$522:PH$523)=0,IF(OR(PH150="",PH150=0)=TRUE,"",PH150*PH$7/('[7]Param-Production'!PF$42*PH$8)),"")</f>
        <v>#VALUE!</v>
      </c>
      <c r="PI155" s="99" t="e">
        <f>IF(SUM(PI$522:PI$523)=0,IF(OR(PI150="",PI150=0)=TRUE,"",PI150*PI$7/('[7]Param-Production'!PG$42*PI$8)),"")</f>
        <v>#VALUE!</v>
      </c>
      <c r="PJ155" s="99" t="e">
        <f>IF(SUM(PJ$522:PJ$523)=0,IF(OR(PJ150="",PJ150=0)=TRUE,"",PJ150*PJ$7/('[7]Param-Production'!PH$42*PJ$8)),"")</f>
        <v>#VALUE!</v>
      </c>
      <c r="PK155" s="99" t="e">
        <f>IF(SUM(PK$522:PK$523)=0,IF(OR(PK150="",PK150=0)=TRUE,"",PK150*PK$7/('[7]Param-Production'!PI$42*PK$8)),"")</f>
        <v>#VALUE!</v>
      </c>
      <c r="PL155" s="99" t="e">
        <f>IF(SUM(PL$522:PL$523)=0,IF(OR(PL150="",PL150=0)=TRUE,"",PL150*PL$7/('[7]Param-Production'!PJ$42*PL$8)),"")</f>
        <v>#VALUE!</v>
      </c>
      <c r="PM155" s="99" t="e">
        <f>IF(SUM(PM$522:PM$523)=0,IF(OR(PM150="",PM150=0)=TRUE,"",PM150*PM$7/('[7]Param-Production'!PK$42*PM$8)),"")</f>
        <v>#VALUE!</v>
      </c>
      <c r="PN155" s="99" t="e">
        <f>IF(SUM(PN$522:PN$523)=0,IF(OR(PN150="",PN150=0)=TRUE,"",PN150*PN$7/('[7]Param-Production'!PL$42*PN$8)),"")</f>
        <v>#VALUE!</v>
      </c>
      <c r="PO155" s="99" t="e">
        <f>IF(SUM(PO$522:PO$523)=0,IF(OR(PO150="",PO150=0)=TRUE,"",PO150*PO$7/('[7]Param-Production'!PM$42*PO$8)),"")</f>
        <v>#VALUE!</v>
      </c>
      <c r="PP155" s="99" t="e">
        <f>IF(SUM(PP$522:PP$523)=0,IF(OR(PP150="",PP150=0)=TRUE,"",PP150*PP$7/('[7]Param-Production'!PN$42*PP$8)),"")</f>
        <v>#VALUE!</v>
      </c>
      <c r="PQ155" s="99" t="e">
        <f>IF(SUM(PQ$522:PQ$523)=0,IF(OR(PQ150="",PQ150=0)=TRUE,"",PQ150*PQ$7/('[7]Param-Production'!PO$42*PQ$8)),"")</f>
        <v>#VALUE!</v>
      </c>
      <c r="PR155" s="99" t="e">
        <f>IF(SUM(PR$522:PR$523)=0,IF(OR(PR150="",PR150=0)=TRUE,"",PR150*PR$7/('[7]Param-Production'!PP$42*PR$8)),"")</f>
        <v>#VALUE!</v>
      </c>
      <c r="PS155" s="99" t="e">
        <f>IF(SUM(PS$522:PS$523)=0,IF(OR(PS150="",PS150=0)=TRUE,"",PS150*PS$7/('[7]Param-Production'!PQ$42*PS$8)),"")</f>
        <v>#VALUE!</v>
      </c>
      <c r="PT155" s="99" t="e">
        <f>IF(SUM(PT$522:PT$523)=0,IF(OR(PT150="",PT150=0)=TRUE,"",PT150*PT$7/('[7]Param-Production'!PR$42*PT$8)),"")</f>
        <v>#VALUE!</v>
      </c>
      <c r="PU155" s="99" t="e">
        <f>IF(SUM(PU$522:PU$523)=0,IF(OR(PU150="",PU150=0)=TRUE,"",PU150*PU$7/('[7]Param-Production'!PS$42*PU$8)),"")</f>
        <v>#VALUE!</v>
      </c>
      <c r="PV155" s="99" t="e">
        <f>IF(SUM(PV$522:PV$523)=0,IF(OR(PV150="",PV150=0)=TRUE,"",PV150*PV$7/('[7]Param-Production'!PT$42*PV$8)),"")</f>
        <v>#VALUE!</v>
      </c>
      <c r="PW155" s="99" t="e">
        <f>IF(SUM(PW$522:PW$523)=0,IF(OR(PW150="",PW150=0)=TRUE,"",PW150*PW$7/('[7]Param-Production'!PU$42*PW$8)),"")</f>
        <v>#VALUE!</v>
      </c>
      <c r="PX155" s="99" t="e">
        <f>IF(SUM(PX$522:PX$523)=0,IF(OR(PX150="",PX150=0)=TRUE,"",PX150*PX$7/('[7]Param-Production'!PV$42*PX$8)),"")</f>
        <v>#VALUE!</v>
      </c>
      <c r="PY155" s="99" t="e">
        <f>IF(SUM(PY$522:PY$523)=0,IF(OR(PY150="",PY150=0)=TRUE,"",PY150*PY$7/('[7]Param-Production'!PW$42*PY$8)),"")</f>
        <v>#VALUE!</v>
      </c>
      <c r="PZ155" s="99" t="e">
        <f>IF(SUM(PZ$522:PZ$523)=0,IF(OR(PZ150="",PZ150=0)=TRUE,"",PZ150*PZ$7/('[7]Param-Production'!PX$42*PZ$8)),"")</f>
        <v>#VALUE!</v>
      </c>
      <c r="QA155" s="99" t="e">
        <f>IF(SUM(QA$522:QA$523)=0,IF(OR(QA150="",QA150=0)=TRUE,"",QA150*QA$7/('[7]Param-Production'!PY$42*QA$8)),"")</f>
        <v>#VALUE!</v>
      </c>
      <c r="QB155" s="99" t="e">
        <f>IF(SUM(QB$522:QB$523)=0,IF(OR(QB150="",QB150=0)=TRUE,"",QB150*QB$7/('[7]Param-Production'!PZ$42*QB$8)),"")</f>
        <v>#VALUE!</v>
      </c>
      <c r="QC155" s="99" t="e">
        <f>IF(SUM(QC$522:QC$523)=0,IF(OR(QC150="",QC150=0)=TRUE,"",QC150*QC$7/('[7]Param-Production'!QA$42*QC$8)),"")</f>
        <v>#VALUE!</v>
      </c>
      <c r="QD155" s="99" t="e">
        <f>IF(SUM(QD$522:QD$523)=0,IF(OR(QD150="",QD150=0)=TRUE,"",QD150*QD$7/('[7]Param-Production'!QB$42*QD$8)),"")</f>
        <v>#VALUE!</v>
      </c>
      <c r="QE155" s="99" t="e">
        <f>IF(SUM(QE$522:QE$523)=0,IF(OR(QE150="",QE150=0)=TRUE,"",QE150*QE$7/('[7]Param-Production'!QC$42*QE$8)),"")</f>
        <v>#VALUE!</v>
      </c>
      <c r="QF155" s="99" t="e">
        <f>IF(SUM(QF$522:QF$523)=0,IF(OR(QF150="",QF150=0)=TRUE,"",QF150*QF$7/('[7]Param-Production'!QD$42*QF$8)),"")</f>
        <v>#VALUE!</v>
      </c>
      <c r="QG155" s="99" t="e">
        <f>IF(SUM(QG$522:QG$523)=0,IF(OR(QG150="",QG150=0)=TRUE,"",QG150*QG$7/('[7]Param-Production'!QE$42*QG$8)),"")</f>
        <v>#VALUE!</v>
      </c>
      <c r="QH155" s="99" t="e">
        <f>IF(SUM(QH$522:QH$523)=0,IF(OR(QH150="",QH150=0)=TRUE,"",QH150*QH$7/('[7]Param-Production'!QF$42*QH$8)),"")</f>
        <v>#VALUE!</v>
      </c>
      <c r="QI155" s="99" t="e">
        <f>IF(SUM(QI$522:QI$523)=0,IF(OR(QI150="",QI150=0)=TRUE,"",QI150*QI$7/('[7]Param-Production'!QG$42*QI$8)),"")</f>
        <v>#VALUE!</v>
      </c>
      <c r="QJ155" s="99" t="e">
        <f>IF(SUM(QJ$522:QJ$523)=0,IF(OR(QJ150="",QJ150=0)=TRUE,"",QJ150*QJ$7/('[7]Param-Production'!QH$42*QJ$8)),"")</f>
        <v>#VALUE!</v>
      </c>
      <c r="QK155" s="99" t="e">
        <f>IF(SUM(QK$522:QK$523)=0,IF(OR(QK150="",QK150=0)=TRUE,"",QK150*QK$7/('[7]Param-Production'!QI$42*QK$8)),"")</f>
        <v>#VALUE!</v>
      </c>
      <c r="QL155" s="99" t="e">
        <f>IF(SUM(QL$522:QL$523)=0,IF(OR(QL150="",QL150=0)=TRUE,"",QL150*QL$7/('[7]Param-Production'!QJ$42*QL$8)),"")</f>
        <v>#VALUE!</v>
      </c>
      <c r="QM155" s="99" t="e">
        <f>IF(SUM(QM$522:QM$523)=0,IF(OR(QM150="",QM150=0)=TRUE,"",QM150*QM$7/('[7]Param-Production'!QK$42*QM$8)),"")</f>
        <v>#VALUE!</v>
      </c>
      <c r="QN155" s="99" t="e">
        <f>IF(SUM(QN$522:QN$523)=0,IF(OR(QN150="",QN150=0)=TRUE,"",QN150*QN$7/('[7]Param-Production'!QL$42*QN$8)),"")</f>
        <v>#VALUE!</v>
      </c>
      <c r="QO155" s="99" t="e">
        <f>IF(SUM(QO$522:QO$523)=0,IF(OR(QO150="",QO150=0)=TRUE,"",QO150*QO$7/('[7]Param-Production'!QM$42*QO$8)),"")</f>
        <v>#VALUE!</v>
      </c>
      <c r="QP155" s="99" t="e">
        <f>IF(SUM(QP$522:QP$523)=0,IF(OR(QP150="",QP150=0)=TRUE,"",QP150*QP$7/('[7]Param-Production'!QN$42*QP$8)),"")</f>
        <v>#VALUE!</v>
      </c>
      <c r="QQ155" s="99" t="e">
        <f>IF(SUM(QQ$522:QQ$523)=0,IF(OR(QQ150="",QQ150=0)=TRUE,"",QQ150*QQ$7/('[7]Param-Production'!QO$42*QQ$8)),"")</f>
        <v>#VALUE!</v>
      </c>
      <c r="QR155" s="99" t="e">
        <f>IF(SUM(QR$522:QR$523)=0,IF(OR(QR150="",QR150=0)=TRUE,"",QR150*QR$7/('[7]Param-Production'!QP$42*QR$8)),"")</f>
        <v>#VALUE!</v>
      </c>
      <c r="QS155" s="99" t="e">
        <f>IF(SUM(QS$522:QS$523)=0,IF(OR(QS150="",QS150=0)=TRUE,"",QS150*QS$7/('[7]Param-Production'!QQ$42*QS$8)),"")</f>
        <v>#VALUE!</v>
      </c>
      <c r="QT155" s="99" t="e">
        <f>IF(SUM(QT$522:QT$523)=0,IF(OR(QT150="",QT150=0)=TRUE,"",QT150*QT$7/('[7]Param-Production'!QR$42*QT$8)),"")</f>
        <v>#VALUE!</v>
      </c>
      <c r="QU155" s="99" t="e">
        <f>IF(SUM(QU$522:QU$523)=0,IF(OR(QU150="",QU150=0)=TRUE,"",QU150*QU$7/('[7]Param-Production'!QS$42*QU$8)),"")</f>
        <v>#VALUE!</v>
      </c>
      <c r="QV155" s="99" t="e">
        <f>IF(SUM(QV$522:QV$523)=0,IF(OR(QV150="",QV150=0)=TRUE,"",QV150*QV$7/('[7]Param-Production'!QT$42*QV$8)),"")</f>
        <v>#VALUE!</v>
      </c>
      <c r="QW155" s="99" t="e">
        <f>IF(SUM(QW$522:QW$523)=0,IF(OR(QW150="",QW150=0)=TRUE,"",QW150*QW$7/('[7]Param-Production'!QU$42*QW$8)),"")</f>
        <v>#VALUE!</v>
      </c>
      <c r="QX155" s="99" t="e">
        <f>IF(SUM(QX$522:QX$523)=0,IF(OR(QX150="",QX150=0)=TRUE,"",QX150*QX$7/('[7]Param-Production'!QV$42*QX$8)),"")</f>
        <v>#VALUE!</v>
      </c>
      <c r="QY155" s="99" t="e">
        <f>IF(SUM(QY$522:QY$523)=0,IF(OR(QY150="",QY150=0)=TRUE,"",QY150*QY$7/('[7]Param-Production'!QW$42*QY$8)),"")</f>
        <v>#VALUE!</v>
      </c>
      <c r="QZ155" s="99" t="e">
        <f>IF(SUM(QZ$522:QZ$523)=0,IF(OR(QZ150="",QZ150=0)=TRUE,"",QZ150*QZ$7/('[7]Param-Production'!QX$42*QZ$8)),"")</f>
        <v>#VALUE!</v>
      </c>
      <c r="RA155" s="99" t="e">
        <f>IF(SUM(RA$522:RA$523)=0,IF(OR(RA150="",RA150=0)=TRUE,"",RA150*RA$7/('[7]Param-Production'!QY$42*RA$8)),"")</f>
        <v>#VALUE!</v>
      </c>
      <c r="RB155" s="99" t="e">
        <f>IF(SUM(RB$522:RB$523)=0,IF(OR(RB150="",RB150=0)=TRUE,"",RB150*RB$7/('[7]Param-Production'!QZ$42*RB$8)),"")</f>
        <v>#VALUE!</v>
      </c>
      <c r="RC155" s="99" t="e">
        <f>IF(SUM(RC$522:RC$523)=0,IF(OR(RC150="",RC150=0)=TRUE,"",RC150*RC$7/('[7]Param-Production'!RA$42*RC$8)),"")</f>
        <v>#VALUE!</v>
      </c>
      <c r="RD155" s="99" t="e">
        <f>IF(SUM(RD$522:RD$523)=0,IF(OR(RD150="",RD150=0)=TRUE,"",RD150*RD$7/('[7]Param-Production'!RB$42*RD$8)),"")</f>
        <v>#VALUE!</v>
      </c>
      <c r="RE155" s="99" t="e">
        <f>IF(SUM(RE$522:RE$523)=0,IF(OR(RE150="",RE150=0)=TRUE,"",RE150*RE$7/('[7]Param-Production'!RC$42*RE$8)),"")</f>
        <v>#VALUE!</v>
      </c>
      <c r="RF155" s="99" t="e">
        <f>IF(SUM(RF$522:RF$523)=0,IF(OR(RF150="",RF150=0)=TRUE,"",RF150*RF$7/('[7]Param-Production'!RD$42*RF$8)),"")</f>
        <v>#VALUE!</v>
      </c>
      <c r="RG155" s="99" t="e">
        <f>IF(SUM(RG$522:RG$523)=0,IF(OR(RG150="",RG150=0)=TRUE,"",RG150*RG$7/('[7]Param-Production'!RE$42*RG$8)),"")</f>
        <v>#VALUE!</v>
      </c>
      <c r="RH155" s="99" t="e">
        <f>IF(SUM(RH$522:RH$523)=0,IF(OR(RH150="",RH150=0)=TRUE,"",RH150*RH$7/('[7]Param-Production'!RF$42*RH$8)),"")</f>
        <v>#VALUE!</v>
      </c>
      <c r="RI155" s="99" t="e">
        <f>IF(SUM(RI$522:RI$523)=0,IF(OR(RI150="",RI150=0)=TRUE,"",RI150*RI$7/('[7]Param-Production'!RG$42*RI$8)),"")</f>
        <v>#VALUE!</v>
      </c>
      <c r="RJ155" s="99" t="e">
        <f>IF(SUM(RJ$522:RJ$523)=0,IF(OR(RJ150="",RJ150=0)=TRUE,"",RJ150*RJ$7/('[7]Param-Production'!RH$42*RJ$8)),"")</f>
        <v>#VALUE!</v>
      </c>
      <c r="RK155" s="99" t="e">
        <f>IF(SUM(RK$522:RK$523)=0,IF(OR(RK150="",RK150=0)=TRUE,"",RK150*RK$7/('[7]Param-Production'!RI$42*RK$8)),"")</f>
        <v>#VALUE!</v>
      </c>
      <c r="RL155" s="99" t="e">
        <f>IF(SUM(RL$522:RL$523)=0,IF(OR(RL150="",RL150=0)=TRUE,"",RL150*RL$7/('[7]Param-Production'!RJ$42*RL$8)),"")</f>
        <v>#VALUE!</v>
      </c>
      <c r="RM155" s="99" t="str">
        <f>IF(SUM(RM$522:RM$523)=0,IF(OR(RM150="",RM150=0)=TRUE,"",RM150*RM$7/('[7]Param-Production'!RK$42*RM$8)),"")</f>
        <v/>
      </c>
      <c r="RN155" s="99" t="str">
        <f>IF(SUM(RN$522:RN$523)=0,IF(OR(RN150="",RN150=0)=TRUE,"",RN150*RN$7/('[7]Param-Production'!RL$42*RN$8)),"")</f>
        <v/>
      </c>
      <c r="RO155" s="99" t="str">
        <f>IF(SUM(RO$522:RO$523)=0,IF(OR(RO150="",RO150=0)=TRUE,"",RO150*RO$7/('[7]Param-Production'!RM$42*RO$8)),"")</f>
        <v/>
      </c>
      <c r="RP155" s="99" t="str">
        <f>IF(SUM(RP$522:RP$523)=0,IF(OR(RP150="",RP150=0)=TRUE,"",RP150*RP$7/('[7]Param-Production'!RN$42*RP$8)),"")</f>
        <v/>
      </c>
      <c r="RQ155" s="99" t="str">
        <f>IF(SUM(RQ$522:RQ$523)=0,IF(OR(RQ150="",RQ150=0)=TRUE,"",RQ150*RQ$7/('[7]Param-Production'!RO$42*RQ$8)),"")</f>
        <v/>
      </c>
    </row>
    <row r="156" spans="4:485" s="39" customFormat="1">
      <c r="D156" s="88"/>
      <c r="F156" s="88"/>
      <c r="G156" s="88"/>
      <c r="H156" s="88"/>
      <c r="I156" s="88"/>
      <c r="S156" s="98" t="s">
        <v>2123</v>
      </c>
      <c r="T156" s="99" t="e">
        <f>IF(SUM(T$522:T$523)=0,IF(OR(T151="",T151=0)=TRUE,"",T151*T$7/('[7]Param-Production'!R$42*T$8)),"")</f>
        <v>#VALUE!</v>
      </c>
      <c r="U156" s="99" t="e">
        <f>IF(SUM(U$522:U$523)=0,IF(OR(U151="",U151=0)=TRUE,"",U151*U$7/('[7]Param-Production'!S$42*U$8)),"")</f>
        <v>#VALUE!</v>
      </c>
      <c r="V156" s="99" t="e">
        <f>IF(SUM(V$522:V$523)=0,IF(OR(V151="",V151=0)=TRUE,"",V151*V$7/('[7]Param-Production'!T$42*V$8)),"")</f>
        <v>#VALUE!</v>
      </c>
      <c r="W156" s="99" t="e">
        <f>IF(SUM(W$522:W$523)=0,IF(OR(W151="",W151=0)=TRUE,"",W151*W$7/('[7]Param-Production'!U$42*W$8)),"")</f>
        <v>#VALUE!</v>
      </c>
      <c r="X156" s="99" t="e">
        <f>IF(SUM(X$522:X$523)=0,IF(OR(X151="",X151=0)=TRUE,"",X151*X$7/('[7]Param-Production'!V$42*X$8)),"")</f>
        <v>#VALUE!</v>
      </c>
      <c r="Y156" s="99" t="e">
        <f>IF(SUM(Y$522:Y$523)=0,IF(OR(Y151="",Y151=0)=TRUE,"",Y151*Y$7/('[7]Param-Production'!W$42*Y$8)),"")</f>
        <v>#VALUE!</v>
      </c>
      <c r="Z156" s="99" t="e">
        <f>IF(SUM(Z$522:Z$523)=0,IF(OR(Z151="",Z151=0)=TRUE,"",Z151*Z$7/('[7]Param-Production'!X$42*Z$8)),"")</f>
        <v>#VALUE!</v>
      </c>
      <c r="AA156" s="99" t="e">
        <f>IF(SUM(AA$522:AA$523)=0,IF(OR(AA151="",AA151=0)=TRUE,"",AA151*AA$7/('[7]Param-Production'!Y$42*AA$8)),"")</f>
        <v>#VALUE!</v>
      </c>
      <c r="AB156" s="99" t="e">
        <f>IF(SUM(AB$522:AB$523)=0,IF(OR(AB151="",AB151=0)=TRUE,"",AB151*AB$7/('[7]Param-Production'!Z$42*AB$8)),"")</f>
        <v>#VALUE!</v>
      </c>
      <c r="AC156" s="99" t="e">
        <f>IF(SUM(AC$522:AC$523)=0,IF(OR(AC151="",AC151=0)=TRUE,"",AC151*AC$7/('[7]Param-Production'!AA$42*AC$8)),"")</f>
        <v>#VALUE!</v>
      </c>
      <c r="AD156" s="99" t="e">
        <f>IF(SUM(AD$522:AD$523)=0,IF(OR(AD151="",AD151=0)=TRUE,"",AD151*AD$7/('[7]Param-Production'!AB$42*AD$8)),"")</f>
        <v>#VALUE!</v>
      </c>
      <c r="AE156" s="99" t="e">
        <f>IF(SUM(AE$522:AE$523)=0,IF(OR(AE151="",AE151=0)=TRUE,"",AE151*AE$7/('[7]Param-Production'!AC$42*AE$8)),"")</f>
        <v>#VALUE!</v>
      </c>
      <c r="AF156" s="99" t="e">
        <f>IF(SUM(AF$522:AF$523)=0,IF(OR(AF151="",AF151=0)=TRUE,"",AF151*AF$7/('[7]Param-Production'!AD$42*AF$8)),"")</f>
        <v>#VALUE!</v>
      </c>
      <c r="AG156" s="99" t="e">
        <f>IF(SUM(AG$522:AG$523)=0,IF(OR(AG151="",AG151=0)=TRUE,"",AG151*AG$7/('[7]Param-Production'!AE$42*AG$8)),"")</f>
        <v>#VALUE!</v>
      </c>
      <c r="AH156" s="99" t="e">
        <f>IF(SUM(AH$522:AH$523)=0,IF(OR(AH151="",AH151=0)=TRUE,"",AH151*AH$7/('[7]Param-Production'!AF$42*AH$8)),"")</f>
        <v>#VALUE!</v>
      </c>
      <c r="AI156" s="99" t="e">
        <f>IF(SUM(AI$522:AI$523)=0,IF(OR(AI151="",AI151=0)=TRUE,"",AI151*AI$7/('[7]Param-Production'!AG$42*AI$8)),"")</f>
        <v>#VALUE!</v>
      </c>
      <c r="AJ156" s="99" t="e">
        <f>IF(SUM(AJ$522:AJ$523)=0,IF(OR(AJ151="",AJ151=0)=TRUE,"",AJ151*AJ$7/('[7]Param-Production'!AH$42*AJ$8)),"")</f>
        <v>#VALUE!</v>
      </c>
      <c r="AK156" s="99" t="e">
        <f>IF(SUM(AK$522:AK$523)=0,IF(OR(AK151="",AK151=0)=TRUE,"",AK151*AK$7/('[7]Param-Production'!AI$42*AK$8)),"")</f>
        <v>#VALUE!</v>
      </c>
      <c r="AL156" s="99" t="e">
        <f>IF(SUM(AL$522:AL$523)=0,IF(OR(AL151="",AL151=0)=TRUE,"",AL151*AL$7/('[7]Param-Production'!AJ$42*AL$8)),"")</f>
        <v>#VALUE!</v>
      </c>
      <c r="AM156" s="99" t="e">
        <f>IF(SUM(AM$522:AM$523)=0,IF(OR(AM151="",AM151=0)=TRUE,"",AM151*AM$7/('[7]Param-Production'!AK$42*AM$8)),"")</f>
        <v>#VALUE!</v>
      </c>
      <c r="AN156" s="99" t="e">
        <f>IF(SUM(AN$522:AN$523)=0,IF(OR(AN151="",AN151=0)=TRUE,"",AN151*AN$7/('[7]Param-Production'!AL$42*AN$8)),"")</f>
        <v>#VALUE!</v>
      </c>
      <c r="AO156" s="99" t="e">
        <f>IF(SUM(AO$522:AO$523)=0,IF(OR(AO151="",AO151=0)=TRUE,"",AO151*AO$7/('[7]Param-Production'!AM$42*AO$8)),"")</f>
        <v>#VALUE!</v>
      </c>
      <c r="AP156" s="99" t="e">
        <f>IF(SUM(AP$522:AP$523)=0,IF(OR(AP151="",AP151=0)=TRUE,"",AP151*AP$7/('[7]Param-Production'!AN$42*AP$8)),"")</f>
        <v>#VALUE!</v>
      </c>
      <c r="AQ156" s="99" t="e">
        <f>IF(SUM(AQ$522:AQ$523)=0,IF(OR(AQ151="",AQ151=0)=TRUE,"",AQ151*AQ$7/('[7]Param-Production'!AO$42*AQ$8)),"")</f>
        <v>#VALUE!</v>
      </c>
      <c r="AR156" s="99" t="e">
        <f>IF(SUM(AR$522:AR$523)=0,IF(OR(AR151="",AR151=0)=TRUE,"",AR151*AR$7/('[7]Param-Production'!AP$42*AR$8)),"")</f>
        <v>#VALUE!</v>
      </c>
      <c r="AS156" s="99" t="e">
        <f>IF(SUM(AS$522:AS$523)=0,IF(OR(AS151="",AS151=0)=TRUE,"",AS151*AS$7/('[7]Param-Production'!AQ$42*AS$8)),"")</f>
        <v>#VALUE!</v>
      </c>
      <c r="AT156" s="99" t="e">
        <f>IF(SUM(AT$522:AT$523)=0,IF(OR(AT151="",AT151=0)=TRUE,"",AT151*AT$7/('[7]Param-Production'!AR$42*AT$8)),"")</f>
        <v>#VALUE!</v>
      </c>
      <c r="AU156" s="99" t="e">
        <f>IF(SUM(AU$522:AU$523)=0,IF(OR(AU151="",AU151=0)=TRUE,"",AU151*AU$7/('[7]Param-Production'!AS$42*AU$8)),"")</f>
        <v>#VALUE!</v>
      </c>
      <c r="AV156" s="99" t="e">
        <f>IF(SUM(AV$522:AV$523)=0,IF(OR(AV151="",AV151=0)=TRUE,"",AV151*AV$7/('[7]Param-Production'!AT$42*AV$8)),"")</f>
        <v>#VALUE!</v>
      </c>
      <c r="AW156" s="99" t="e">
        <f>IF(SUM(AW$522:AW$523)=0,IF(OR(AW151="",AW151=0)=TRUE,"",AW151*AW$7/('[7]Param-Production'!AU$42*AW$8)),"")</f>
        <v>#VALUE!</v>
      </c>
      <c r="AX156" s="99" t="e">
        <f>IF(SUM(AX$522:AX$523)=0,IF(OR(AX151="",AX151=0)=TRUE,"",AX151*AX$7/('[7]Param-Production'!AV$42*AX$8)),"")</f>
        <v>#VALUE!</v>
      </c>
      <c r="AY156" s="99" t="e">
        <f>IF(SUM(AY$522:AY$523)=0,IF(OR(AY151="",AY151=0)=TRUE,"",AY151*AY$7/('[7]Param-Production'!AW$42*AY$8)),"")</f>
        <v>#VALUE!</v>
      </c>
      <c r="AZ156" s="99" t="e">
        <f>IF(SUM(AZ$522:AZ$523)=0,IF(OR(AZ151="",AZ151=0)=TRUE,"",AZ151*AZ$7/('[7]Param-Production'!AX$42*AZ$8)),"")</f>
        <v>#VALUE!</v>
      </c>
      <c r="BA156" s="99" t="e">
        <f>IF(SUM(BA$522:BA$523)=0,IF(OR(BA151="",BA151=0)=TRUE,"",BA151*BA$7/('[7]Param-Production'!AY$42*BA$8)),"")</f>
        <v>#VALUE!</v>
      </c>
      <c r="BB156" s="99" t="e">
        <f>IF(SUM(BB$522:BB$523)=0,IF(OR(BB151="",BB151=0)=TRUE,"",BB151*BB$7/('[7]Param-Production'!AZ$42*BB$8)),"")</f>
        <v>#VALUE!</v>
      </c>
      <c r="BC156" s="99" t="e">
        <f>IF(SUM(BC$522:BC$523)=0,IF(OR(BC151="",BC151=0)=TRUE,"",BC151*BC$7/('[7]Param-Production'!BA$42*BC$8)),"")</f>
        <v>#VALUE!</v>
      </c>
      <c r="BD156" s="99" t="e">
        <f>IF(SUM(BD$522:BD$523)=0,IF(OR(BD151="",BD151=0)=TRUE,"",BD151*BD$7/('[7]Param-Production'!BB$42*BD$8)),"")</f>
        <v>#VALUE!</v>
      </c>
      <c r="BE156" s="99" t="e">
        <f>IF(SUM(BE$522:BE$523)=0,IF(OR(BE151="",BE151=0)=TRUE,"",BE151*BE$7/('[7]Param-Production'!BC$42*BE$8)),"")</f>
        <v>#VALUE!</v>
      </c>
      <c r="BF156" s="99" t="e">
        <f>IF(SUM(BF$522:BF$523)=0,IF(OR(BF151="",BF151=0)=TRUE,"",BF151*BF$7/('[7]Param-Production'!BD$42*BF$8)),"")</f>
        <v>#VALUE!</v>
      </c>
      <c r="BG156" s="99" t="e">
        <f>IF(SUM(BG$522:BG$523)=0,IF(OR(BG151="",BG151=0)=TRUE,"",BG151*BG$7/('[7]Param-Production'!BE$42*BG$8)),"")</f>
        <v>#VALUE!</v>
      </c>
      <c r="BH156" s="99" t="e">
        <f>IF(SUM(BH$522:BH$523)=0,IF(OR(BH151="",BH151=0)=TRUE,"",BH151*BH$7/('[7]Param-Production'!BF$42*BH$8)),"")</f>
        <v>#VALUE!</v>
      </c>
      <c r="BI156" s="99" t="e">
        <f>IF(SUM(BI$522:BI$523)=0,IF(OR(BI151="",BI151=0)=TRUE,"",BI151*BI$7/('[7]Param-Production'!BG$42*BI$8)),"")</f>
        <v>#VALUE!</v>
      </c>
      <c r="BJ156" s="99" t="e">
        <f>IF(SUM(BJ$522:BJ$523)=0,IF(OR(BJ151="",BJ151=0)=TRUE,"",BJ151*BJ$7/('[7]Param-Production'!BH$42*BJ$8)),"")</f>
        <v>#VALUE!</v>
      </c>
      <c r="BK156" s="99" t="e">
        <f>IF(SUM(BK$522:BK$523)=0,IF(OR(BK151="",BK151=0)=TRUE,"",BK151*BK$7/('[7]Param-Production'!BI$42*BK$8)),"")</f>
        <v>#VALUE!</v>
      </c>
      <c r="BL156" s="99" t="e">
        <f>IF(SUM(BL$522:BL$523)=0,IF(OR(BL151="",BL151=0)=TRUE,"",BL151*BL$7/('[7]Param-Production'!BJ$42*BL$8)),"")</f>
        <v>#VALUE!</v>
      </c>
      <c r="BM156" s="99" t="e">
        <f>IF(SUM(BM$522:BM$523)=0,IF(OR(BM151="",BM151=0)=TRUE,"",BM151*BM$7/('[7]Param-Production'!BK$42*BM$8)),"")</f>
        <v>#VALUE!</v>
      </c>
      <c r="BN156" s="99" t="e">
        <f>IF(SUM(BN$522:BN$523)=0,IF(OR(BN151="",BN151=0)=TRUE,"",BN151*BN$7/('[7]Param-Production'!BL$42*BN$8)),"")</f>
        <v>#VALUE!</v>
      </c>
      <c r="BO156" s="99" t="e">
        <f>IF(SUM(BO$522:BO$523)=0,IF(OR(BO151="",BO151=0)=TRUE,"",BO151*BO$7/('[7]Param-Production'!BM$42*BO$8)),"")</f>
        <v>#VALUE!</v>
      </c>
      <c r="BP156" s="99" t="e">
        <f>IF(SUM(BP$522:BP$523)=0,IF(OR(BP151="",BP151=0)=TRUE,"",BP151*BP$7/('[7]Param-Production'!BN$42*BP$8)),"")</f>
        <v>#VALUE!</v>
      </c>
      <c r="BQ156" s="99" t="e">
        <f>IF(SUM(BQ$522:BQ$523)=0,IF(OR(BQ151="",BQ151=0)=TRUE,"",BQ151*BQ$7/('[7]Param-Production'!BO$42*BQ$8)),"")</f>
        <v>#VALUE!</v>
      </c>
      <c r="BR156" s="99" t="e">
        <f>IF(SUM(BR$522:BR$523)=0,IF(OR(BR151="",BR151=0)=TRUE,"",BR151*BR$7/('[7]Param-Production'!BP$42*BR$8)),"")</f>
        <v>#VALUE!</v>
      </c>
      <c r="BS156" s="99" t="e">
        <f>IF(SUM(BS$522:BS$523)=0,IF(OR(BS151="",BS151=0)=TRUE,"",BS151*BS$7/('[7]Param-Production'!BQ$42*BS$8)),"")</f>
        <v>#VALUE!</v>
      </c>
      <c r="BT156" s="99" t="e">
        <f>IF(SUM(BT$522:BT$523)=0,IF(OR(BT151="",BT151=0)=TRUE,"",BT151*BT$7/('[7]Param-Production'!BR$42*BT$8)),"")</f>
        <v>#VALUE!</v>
      </c>
      <c r="BU156" s="99" t="e">
        <f>IF(SUM(BU$522:BU$523)=0,IF(OR(BU151="",BU151=0)=TRUE,"",BU151*BU$7/('[7]Param-Production'!BS$42*BU$8)),"")</f>
        <v>#VALUE!</v>
      </c>
      <c r="BV156" s="99" t="e">
        <f>IF(SUM(BV$522:BV$523)=0,IF(OR(BV151="",BV151=0)=TRUE,"",BV151*BV$7/('[7]Param-Production'!BT$42*BV$8)),"")</f>
        <v>#VALUE!</v>
      </c>
      <c r="BW156" s="99" t="e">
        <f>IF(SUM(BW$522:BW$523)=0,IF(OR(BW151="",BW151=0)=TRUE,"",BW151*BW$7/('[7]Param-Production'!BU$42*BW$8)),"")</f>
        <v>#VALUE!</v>
      </c>
      <c r="BX156" s="99" t="e">
        <f>IF(SUM(BX$522:BX$523)=0,IF(OR(BX151="",BX151=0)=TRUE,"",BX151*BX$7/('[7]Param-Production'!BV$42*BX$8)),"")</f>
        <v>#VALUE!</v>
      </c>
      <c r="BY156" s="99" t="e">
        <f>IF(SUM(BY$522:BY$523)=0,IF(OR(BY151="",BY151=0)=TRUE,"",BY151*BY$7/('[7]Param-Production'!BW$42*BY$8)),"")</f>
        <v>#VALUE!</v>
      </c>
      <c r="BZ156" s="99" t="e">
        <f>IF(SUM(BZ$522:BZ$523)=0,IF(OR(BZ151="",BZ151=0)=TRUE,"",BZ151*BZ$7/('[7]Param-Production'!BX$42*BZ$8)),"")</f>
        <v>#VALUE!</v>
      </c>
      <c r="CA156" s="99" t="e">
        <f>IF(SUM(CA$522:CA$523)=0,IF(OR(CA151="",CA151=0)=TRUE,"",CA151*CA$7/('[7]Param-Production'!BY$42*CA$8)),"")</f>
        <v>#VALUE!</v>
      </c>
      <c r="CB156" s="99" t="e">
        <f>IF(SUM(CB$522:CB$523)=0,IF(OR(CB151="",CB151=0)=TRUE,"",CB151*CB$7/('[7]Param-Production'!BZ$42*CB$8)),"")</f>
        <v>#VALUE!</v>
      </c>
      <c r="CC156" s="99" t="e">
        <f>IF(SUM(CC$522:CC$523)=0,IF(OR(CC151="",CC151=0)=TRUE,"",CC151*CC$7/('[7]Param-Production'!CA$42*CC$8)),"")</f>
        <v>#VALUE!</v>
      </c>
      <c r="CD156" s="99" t="e">
        <f>IF(SUM(CD$522:CD$523)=0,IF(OR(CD151="",CD151=0)=TRUE,"",CD151*CD$7/('[7]Param-Production'!CB$42*CD$8)),"")</f>
        <v>#VALUE!</v>
      </c>
      <c r="CE156" s="99" t="e">
        <f>IF(SUM(CE$522:CE$523)=0,IF(OR(CE151="",CE151=0)=TRUE,"",CE151*CE$7/('[7]Param-Production'!CC$42*CE$8)),"")</f>
        <v>#VALUE!</v>
      </c>
      <c r="CF156" s="99" t="e">
        <f>IF(SUM(CF$522:CF$523)=0,IF(OR(CF151="",CF151=0)=TRUE,"",CF151*CF$7/('[7]Param-Production'!CD$42*CF$8)),"")</f>
        <v>#VALUE!</v>
      </c>
      <c r="CG156" s="99" t="e">
        <f>IF(SUM(CG$522:CG$523)=0,IF(OR(CG151="",CG151=0)=TRUE,"",CG151*CG$7/('[7]Param-Production'!CE$42*CG$8)),"")</f>
        <v>#VALUE!</v>
      </c>
      <c r="CH156" s="99" t="e">
        <f>IF(SUM(CH$522:CH$523)=0,IF(OR(CH151="",CH151=0)=TRUE,"",CH151*CH$7/('[7]Param-Production'!CF$42*CH$8)),"")</f>
        <v>#VALUE!</v>
      </c>
      <c r="CI156" s="99" t="e">
        <f>IF(SUM(CI$522:CI$523)=0,IF(OR(CI151="",CI151=0)=TRUE,"",CI151*CI$7/('[7]Param-Production'!CG$42*CI$8)),"")</f>
        <v>#VALUE!</v>
      </c>
      <c r="CJ156" s="99" t="e">
        <f>IF(SUM(CJ$522:CJ$523)=0,IF(OR(CJ151="",CJ151=0)=TRUE,"",CJ151*CJ$7/('[7]Param-Production'!CH$42*CJ$8)),"")</f>
        <v>#VALUE!</v>
      </c>
      <c r="CK156" s="99" t="e">
        <f>IF(SUM(CK$522:CK$523)=0,IF(OR(CK151="",CK151=0)=TRUE,"",CK151*CK$7/('[7]Param-Production'!CI$42*CK$8)),"")</f>
        <v>#VALUE!</v>
      </c>
      <c r="CL156" s="99" t="e">
        <f>IF(SUM(CL$522:CL$523)=0,IF(OR(CL151="",CL151=0)=TRUE,"",CL151*CL$7/('[7]Param-Production'!CJ$42*CL$8)),"")</f>
        <v>#VALUE!</v>
      </c>
      <c r="CM156" s="99" t="e">
        <f>IF(SUM(CM$522:CM$523)=0,IF(OR(CM151="",CM151=0)=TRUE,"",CM151*CM$7/('[7]Param-Production'!CK$42*CM$8)),"")</f>
        <v>#VALUE!</v>
      </c>
      <c r="CN156" s="99" t="e">
        <f>IF(SUM(CN$522:CN$523)=0,IF(OR(CN151="",CN151=0)=TRUE,"",CN151*CN$7/('[7]Param-Production'!CL$42*CN$8)),"")</f>
        <v>#VALUE!</v>
      </c>
      <c r="CO156" s="99" t="e">
        <f>IF(SUM(CO$522:CO$523)=0,IF(OR(CO151="",CO151=0)=TRUE,"",CO151*CO$7/('[7]Param-Production'!CM$42*CO$8)),"")</f>
        <v>#VALUE!</v>
      </c>
      <c r="CP156" s="99" t="e">
        <f>IF(SUM(CP$522:CP$523)=0,IF(OR(CP151="",CP151=0)=TRUE,"",CP151*CP$7/('[7]Param-Production'!CN$42*CP$8)),"")</f>
        <v>#VALUE!</v>
      </c>
      <c r="CQ156" s="99" t="e">
        <f>IF(SUM(CQ$522:CQ$523)=0,IF(OR(CQ151="",CQ151=0)=TRUE,"",CQ151*CQ$7/('[7]Param-Production'!CO$42*CQ$8)),"")</f>
        <v>#VALUE!</v>
      </c>
      <c r="CR156" s="99" t="e">
        <f>IF(SUM(CR$522:CR$523)=0,IF(OR(CR151="",CR151=0)=TRUE,"",CR151*CR$7/('[7]Param-Production'!CP$42*CR$8)),"")</f>
        <v>#VALUE!</v>
      </c>
      <c r="CS156" s="99" t="e">
        <f>IF(SUM(CS$522:CS$523)=0,IF(OR(CS151="",CS151=0)=TRUE,"",CS151*CS$7/('[7]Param-Production'!CQ$42*CS$8)),"")</f>
        <v>#VALUE!</v>
      </c>
      <c r="CT156" s="99" t="e">
        <f>IF(SUM(CT$522:CT$523)=0,IF(OR(CT151="",CT151=0)=TRUE,"",CT151*CT$7/('[7]Param-Production'!CR$42*CT$8)),"")</f>
        <v>#VALUE!</v>
      </c>
      <c r="CU156" s="99" t="e">
        <f>IF(SUM(CU$522:CU$523)=0,IF(OR(CU151="",CU151=0)=TRUE,"",CU151*CU$7/('[7]Param-Production'!CS$42*CU$8)),"")</f>
        <v>#VALUE!</v>
      </c>
      <c r="CV156" s="99" t="e">
        <f>IF(SUM(CV$522:CV$523)=0,IF(OR(CV151="",CV151=0)=TRUE,"",CV151*CV$7/('[7]Param-Production'!CT$42*CV$8)),"")</f>
        <v>#VALUE!</v>
      </c>
      <c r="CW156" s="99" t="e">
        <f>IF(SUM(CW$522:CW$523)=0,IF(OR(CW151="",CW151=0)=TRUE,"",CW151*CW$7/('[7]Param-Production'!CU$42*CW$8)),"")</f>
        <v>#VALUE!</v>
      </c>
      <c r="CX156" s="99" t="e">
        <f>IF(SUM(CX$522:CX$523)=0,IF(OR(CX151="",CX151=0)=TRUE,"",CX151*CX$7/('[7]Param-Production'!CV$42*CX$8)),"")</f>
        <v>#VALUE!</v>
      </c>
      <c r="CY156" s="99" t="e">
        <f>IF(SUM(CY$522:CY$523)=0,IF(OR(CY151="",CY151=0)=TRUE,"",CY151*CY$7/('[7]Param-Production'!CW$42*CY$8)),"")</f>
        <v>#VALUE!</v>
      </c>
      <c r="CZ156" s="99" t="e">
        <f>IF(SUM(CZ$522:CZ$523)=0,IF(OR(CZ151="",CZ151=0)=TRUE,"",CZ151*CZ$7/('[7]Param-Production'!CX$42*CZ$8)),"")</f>
        <v>#VALUE!</v>
      </c>
      <c r="DA156" s="99" t="e">
        <f>IF(SUM(DA$522:DA$523)=0,IF(OR(DA151="",DA151=0)=TRUE,"",DA151*DA$7/('[7]Param-Production'!CY$42*DA$8)),"")</f>
        <v>#VALUE!</v>
      </c>
      <c r="DB156" s="99" t="e">
        <f>IF(SUM(DB$522:DB$523)=0,IF(OR(DB151="",DB151=0)=TRUE,"",DB151*DB$7/('[7]Param-Production'!CZ$42*DB$8)),"")</f>
        <v>#VALUE!</v>
      </c>
      <c r="DC156" s="99" t="e">
        <f>IF(SUM(DC$522:DC$523)=0,IF(OR(DC151="",DC151=0)=TRUE,"",DC151*DC$7/('[7]Param-Production'!DA$42*DC$8)),"")</f>
        <v>#VALUE!</v>
      </c>
      <c r="DD156" s="99" t="e">
        <f>IF(SUM(DD$522:DD$523)=0,IF(OR(DD151="",DD151=0)=TRUE,"",DD151*DD$7/('[7]Param-Production'!DB$42*DD$8)),"")</f>
        <v>#VALUE!</v>
      </c>
      <c r="DE156" s="99" t="e">
        <f>IF(SUM(DE$522:DE$523)=0,IF(OR(DE151="",DE151=0)=TRUE,"",DE151*DE$7/('[7]Param-Production'!DC$42*DE$8)),"")</f>
        <v>#VALUE!</v>
      </c>
      <c r="DF156" s="99" t="e">
        <f>IF(SUM(DF$522:DF$523)=0,IF(OR(DF151="",DF151=0)=TRUE,"",DF151*DF$7/('[7]Param-Production'!DD$42*DF$8)),"")</f>
        <v>#VALUE!</v>
      </c>
      <c r="DG156" s="99" t="e">
        <f>IF(SUM(DG$522:DG$523)=0,IF(OR(DG151="",DG151=0)=TRUE,"",DG151*DG$7/('[7]Param-Production'!DE$42*DG$8)),"")</f>
        <v>#VALUE!</v>
      </c>
      <c r="DH156" s="99" t="e">
        <f>IF(SUM(DH$522:DH$523)=0,IF(OR(DH151="",DH151=0)=TRUE,"",DH151*DH$7/('[7]Param-Production'!DF$42*DH$8)),"")</f>
        <v>#VALUE!</v>
      </c>
      <c r="DI156" s="99" t="e">
        <f>IF(SUM(DI$522:DI$523)=0,IF(OR(DI151="",DI151=0)=TRUE,"",DI151*DI$7/('[7]Param-Production'!DG$42*DI$8)),"")</f>
        <v>#VALUE!</v>
      </c>
      <c r="DJ156" s="99" t="e">
        <f>IF(SUM(DJ$522:DJ$523)=0,IF(OR(DJ151="",DJ151=0)=TRUE,"",DJ151*DJ$7/('[7]Param-Production'!DH$42*DJ$8)),"")</f>
        <v>#VALUE!</v>
      </c>
      <c r="DK156" s="99" t="e">
        <f>IF(SUM(DK$522:DK$523)=0,IF(OR(DK151="",DK151=0)=TRUE,"",DK151*DK$7/('[7]Param-Production'!DI$42*DK$8)),"")</f>
        <v>#VALUE!</v>
      </c>
      <c r="DL156" s="99" t="e">
        <f>IF(SUM(DL$522:DL$523)=0,IF(OR(DL151="",DL151=0)=TRUE,"",DL151*DL$7/('[7]Param-Production'!DJ$42*DL$8)),"")</f>
        <v>#VALUE!</v>
      </c>
      <c r="DM156" s="99" t="e">
        <f>IF(SUM(DM$522:DM$523)=0,IF(OR(DM151="",DM151=0)=TRUE,"",DM151*DM$7/('[7]Param-Production'!DK$42*DM$8)),"")</f>
        <v>#VALUE!</v>
      </c>
      <c r="DN156" s="99" t="e">
        <f>IF(SUM(DN$522:DN$523)=0,IF(OR(DN151="",DN151=0)=TRUE,"",DN151*DN$7/('[7]Param-Production'!DL$42*DN$8)),"")</f>
        <v>#VALUE!</v>
      </c>
      <c r="DO156" s="99" t="e">
        <f>IF(SUM(DO$522:DO$523)=0,IF(OR(DO151="",DO151=0)=TRUE,"",DO151*DO$7/('[7]Param-Production'!DM$42*DO$8)),"")</f>
        <v>#VALUE!</v>
      </c>
      <c r="DP156" s="99" t="e">
        <f>IF(SUM(DP$522:DP$523)=0,IF(OR(DP151="",DP151=0)=TRUE,"",DP151*DP$7/('[7]Param-Production'!DN$42*DP$8)),"")</f>
        <v>#VALUE!</v>
      </c>
      <c r="DQ156" s="99" t="e">
        <f>IF(SUM(DQ$522:DQ$523)=0,IF(OR(DQ151="",DQ151=0)=TRUE,"",DQ151*DQ$7/('[7]Param-Production'!DO$42*DQ$8)),"")</f>
        <v>#VALUE!</v>
      </c>
      <c r="DR156" s="99" t="e">
        <f>IF(SUM(DR$522:DR$523)=0,IF(OR(DR151="",DR151=0)=TRUE,"",DR151*DR$7/('[7]Param-Production'!DP$42*DR$8)),"")</f>
        <v>#VALUE!</v>
      </c>
      <c r="DS156" s="99" t="e">
        <f>IF(SUM(DS$522:DS$523)=0,IF(OR(DS151="",DS151=0)=TRUE,"",DS151*DS$7/('[7]Param-Production'!DQ$42*DS$8)),"")</f>
        <v>#VALUE!</v>
      </c>
      <c r="DT156" s="99" t="e">
        <f>IF(SUM(DT$522:DT$523)=0,IF(OR(DT151="",DT151=0)=TRUE,"",DT151*DT$7/('[7]Param-Production'!DR$42*DT$8)),"")</f>
        <v>#VALUE!</v>
      </c>
      <c r="DU156" s="99" t="e">
        <f>IF(SUM(DU$522:DU$523)=0,IF(OR(DU151="",DU151=0)=TRUE,"",DU151*DU$7/('[7]Param-Production'!DS$42*DU$8)),"")</f>
        <v>#VALUE!</v>
      </c>
      <c r="DV156" s="99" t="e">
        <f>IF(SUM(DV$522:DV$523)=0,IF(OR(DV151="",DV151=0)=TRUE,"",DV151*DV$7/('[7]Param-Production'!DT$42*DV$8)),"")</f>
        <v>#VALUE!</v>
      </c>
      <c r="DW156" s="99" t="e">
        <f>IF(SUM(DW$522:DW$523)=0,IF(OR(DW151="",DW151=0)=TRUE,"",DW151*DW$7/('[7]Param-Production'!DU$42*DW$8)),"")</f>
        <v>#VALUE!</v>
      </c>
      <c r="DX156" s="99" t="e">
        <f>IF(SUM(DX$522:DX$523)=0,IF(OR(DX151="",DX151=0)=TRUE,"",DX151*DX$7/('[7]Param-Production'!DV$42*DX$8)),"")</f>
        <v>#VALUE!</v>
      </c>
      <c r="DY156" s="99" t="e">
        <f>IF(SUM(DY$522:DY$523)=0,IF(OR(DY151="",DY151=0)=TRUE,"",DY151*DY$7/('[7]Param-Production'!DW$42*DY$8)),"")</f>
        <v>#VALUE!</v>
      </c>
      <c r="DZ156" s="99" t="e">
        <f>IF(SUM(DZ$522:DZ$523)=0,IF(OR(DZ151="",DZ151=0)=TRUE,"",DZ151*DZ$7/('[7]Param-Production'!DX$42*DZ$8)),"")</f>
        <v>#VALUE!</v>
      </c>
      <c r="EA156" s="99" t="e">
        <f>IF(SUM(EA$522:EA$523)=0,IF(OR(EA151="",EA151=0)=TRUE,"",EA151*EA$7/('[7]Param-Production'!DY$42*EA$8)),"")</f>
        <v>#VALUE!</v>
      </c>
      <c r="EB156" s="99" t="e">
        <f>IF(SUM(EB$522:EB$523)=0,IF(OR(EB151="",EB151=0)=TRUE,"",EB151*EB$7/('[7]Param-Production'!DZ$42*EB$8)),"")</f>
        <v>#VALUE!</v>
      </c>
      <c r="EC156" s="99" t="e">
        <f>IF(SUM(EC$522:EC$523)=0,IF(OR(EC151="",EC151=0)=TRUE,"",EC151*EC$7/('[7]Param-Production'!EA$42*EC$8)),"")</f>
        <v>#VALUE!</v>
      </c>
      <c r="ED156" s="99" t="e">
        <f>IF(SUM(ED$522:ED$523)=0,IF(OR(ED151="",ED151=0)=TRUE,"",ED151*ED$7/('[7]Param-Production'!EB$42*ED$8)),"")</f>
        <v>#VALUE!</v>
      </c>
      <c r="EE156" s="99" t="e">
        <f>IF(SUM(EE$522:EE$523)=0,IF(OR(EE151="",EE151=0)=TRUE,"",EE151*EE$7/('[7]Param-Production'!EC$42*EE$8)),"")</f>
        <v>#VALUE!</v>
      </c>
      <c r="EF156" s="99" t="e">
        <f>IF(SUM(EF$522:EF$523)=0,IF(OR(EF151="",EF151=0)=TRUE,"",EF151*EF$7/('[7]Param-Production'!ED$42*EF$8)),"")</f>
        <v>#VALUE!</v>
      </c>
      <c r="EG156" s="99" t="e">
        <f>IF(SUM(EG$522:EG$523)=0,IF(OR(EG151="",EG151=0)=TRUE,"",EG151*EG$7/('[7]Param-Production'!EE$42*EG$8)),"")</f>
        <v>#VALUE!</v>
      </c>
      <c r="EH156" s="99" t="e">
        <f>IF(SUM(EH$522:EH$523)=0,IF(OR(EH151="",EH151=0)=TRUE,"",EH151*EH$7/('[7]Param-Production'!EF$42*EH$8)),"")</f>
        <v>#VALUE!</v>
      </c>
      <c r="EI156" s="99" t="e">
        <f>IF(SUM(EI$522:EI$523)=0,IF(OR(EI151="",EI151=0)=TRUE,"",EI151*EI$7/('[7]Param-Production'!EG$42*EI$8)),"")</f>
        <v>#VALUE!</v>
      </c>
      <c r="EJ156" s="99" t="e">
        <f>IF(SUM(EJ$522:EJ$523)=0,IF(OR(EJ151="",EJ151=0)=TRUE,"",EJ151*EJ$7/('[7]Param-Production'!EH$42*EJ$8)),"")</f>
        <v>#VALUE!</v>
      </c>
      <c r="EK156" s="99" t="e">
        <f>IF(SUM(EK$522:EK$523)=0,IF(OR(EK151="",EK151=0)=TRUE,"",EK151*EK$7/('[7]Param-Production'!EI$42*EK$8)),"")</f>
        <v>#VALUE!</v>
      </c>
      <c r="EL156" s="99" t="e">
        <f>IF(SUM(EL$522:EL$523)=0,IF(OR(EL151="",EL151=0)=TRUE,"",EL151*EL$7/('[7]Param-Production'!EJ$42*EL$8)),"")</f>
        <v>#VALUE!</v>
      </c>
      <c r="EM156" s="99" t="e">
        <f>IF(SUM(EM$522:EM$523)=0,IF(OR(EM151="",EM151=0)=TRUE,"",EM151*EM$7/('[7]Param-Production'!EK$42*EM$8)),"")</f>
        <v>#VALUE!</v>
      </c>
      <c r="EN156" s="99" t="e">
        <f>IF(SUM(EN$522:EN$523)=0,IF(OR(EN151="",EN151=0)=TRUE,"",EN151*EN$7/('[7]Param-Production'!EL$42*EN$8)),"")</f>
        <v>#VALUE!</v>
      </c>
      <c r="EO156" s="99" t="e">
        <f>IF(SUM(EO$522:EO$523)=0,IF(OR(EO151="",EO151=0)=TRUE,"",EO151*EO$7/('[7]Param-Production'!EM$42*EO$8)),"")</f>
        <v>#VALUE!</v>
      </c>
      <c r="EP156" s="99" t="e">
        <f>IF(SUM(EP$522:EP$523)=0,IF(OR(EP151="",EP151=0)=TRUE,"",EP151*EP$7/('[7]Param-Production'!EN$42*EP$8)),"")</f>
        <v>#VALUE!</v>
      </c>
      <c r="EQ156" s="99" t="e">
        <f>IF(SUM(EQ$522:EQ$523)=0,IF(OR(EQ151="",EQ151=0)=TRUE,"",EQ151*EQ$7/('[7]Param-Production'!EO$42*EQ$8)),"")</f>
        <v>#VALUE!</v>
      </c>
      <c r="ER156" s="99" t="e">
        <f>IF(SUM(ER$522:ER$523)=0,IF(OR(ER151="",ER151=0)=TRUE,"",ER151*ER$7/('[7]Param-Production'!EP$42*ER$8)),"")</f>
        <v>#VALUE!</v>
      </c>
      <c r="ES156" s="99" t="e">
        <f>IF(SUM(ES$522:ES$523)=0,IF(OR(ES151="",ES151=0)=TRUE,"",ES151*ES$7/('[7]Param-Production'!EQ$42*ES$8)),"")</f>
        <v>#VALUE!</v>
      </c>
      <c r="ET156" s="99" t="e">
        <f>IF(SUM(ET$522:ET$523)=0,IF(OR(ET151="",ET151=0)=TRUE,"",ET151*ET$7/('[7]Param-Production'!ER$42*ET$8)),"")</f>
        <v>#VALUE!</v>
      </c>
      <c r="EU156" s="99" t="e">
        <f>IF(SUM(EU$522:EU$523)=0,IF(OR(EU151="",EU151=0)=TRUE,"",EU151*EU$7/('[7]Param-Production'!ES$42*EU$8)),"")</f>
        <v>#VALUE!</v>
      </c>
      <c r="EV156" s="99" t="e">
        <f>IF(SUM(EV$522:EV$523)=0,IF(OR(EV151="",EV151=0)=TRUE,"",EV151*EV$7/('[7]Param-Production'!ET$42*EV$8)),"")</f>
        <v>#VALUE!</v>
      </c>
      <c r="EW156" s="99" t="e">
        <f>IF(SUM(EW$522:EW$523)=0,IF(OR(EW151="",EW151=0)=TRUE,"",EW151*EW$7/('[7]Param-Production'!EU$42*EW$8)),"")</f>
        <v>#VALUE!</v>
      </c>
      <c r="EX156" s="99" t="e">
        <f>IF(SUM(EX$522:EX$523)=0,IF(OR(EX151="",EX151=0)=TRUE,"",EX151*EX$7/('[7]Param-Production'!EV$42*EX$8)),"")</f>
        <v>#VALUE!</v>
      </c>
      <c r="EY156" s="99" t="e">
        <f>IF(SUM(EY$522:EY$523)=0,IF(OR(EY151="",EY151=0)=TRUE,"",EY151*EY$7/('[7]Param-Production'!EW$42*EY$8)),"")</f>
        <v>#VALUE!</v>
      </c>
      <c r="EZ156" s="99" t="e">
        <f>IF(SUM(EZ$522:EZ$523)=0,IF(OR(EZ151="",EZ151=0)=TRUE,"",EZ151*EZ$7/('[7]Param-Production'!EX$42*EZ$8)),"")</f>
        <v>#VALUE!</v>
      </c>
      <c r="FA156" s="99" t="e">
        <f>IF(SUM(FA$522:FA$523)=0,IF(OR(FA151="",FA151=0)=TRUE,"",FA151*FA$7/('[7]Param-Production'!EY$42*FA$8)),"")</f>
        <v>#VALUE!</v>
      </c>
      <c r="FB156" s="99" t="e">
        <f>IF(SUM(FB$522:FB$523)=0,IF(OR(FB151="",FB151=0)=TRUE,"",FB151*FB$7/('[7]Param-Production'!EZ$42*FB$8)),"")</f>
        <v>#VALUE!</v>
      </c>
      <c r="FC156" s="99" t="e">
        <f>IF(SUM(FC$522:FC$523)=0,IF(OR(FC151="",FC151=0)=TRUE,"",FC151*FC$7/('[7]Param-Production'!FA$42*FC$8)),"")</f>
        <v>#VALUE!</v>
      </c>
      <c r="FD156" s="99" t="e">
        <f>IF(SUM(FD$522:FD$523)=0,IF(OR(FD151="",FD151=0)=TRUE,"",FD151*FD$7/('[7]Param-Production'!FB$42*FD$8)),"")</f>
        <v>#VALUE!</v>
      </c>
      <c r="FE156" s="99" t="e">
        <f>IF(SUM(FE$522:FE$523)=0,IF(OR(FE151="",FE151=0)=TRUE,"",FE151*FE$7/('[7]Param-Production'!FC$42*FE$8)),"")</f>
        <v>#VALUE!</v>
      </c>
      <c r="FF156" s="99" t="e">
        <f>IF(SUM(FF$522:FF$523)=0,IF(OR(FF151="",FF151=0)=TRUE,"",FF151*FF$7/('[7]Param-Production'!FD$42*FF$8)),"")</f>
        <v>#VALUE!</v>
      </c>
      <c r="FG156" s="99" t="e">
        <f>IF(SUM(FG$522:FG$523)=0,IF(OR(FG151="",FG151=0)=TRUE,"",FG151*FG$7/('[7]Param-Production'!FE$42*FG$8)),"")</f>
        <v>#VALUE!</v>
      </c>
      <c r="FH156" s="99" t="e">
        <f>IF(SUM(FH$522:FH$523)=0,IF(OR(FH151="",FH151=0)=TRUE,"",FH151*FH$7/('[7]Param-Production'!FF$42*FH$8)),"")</f>
        <v>#VALUE!</v>
      </c>
      <c r="FI156" s="99" t="e">
        <f>IF(SUM(FI$522:FI$523)=0,IF(OR(FI151="",FI151=0)=TRUE,"",FI151*FI$7/('[7]Param-Production'!FG$42*FI$8)),"")</f>
        <v>#VALUE!</v>
      </c>
      <c r="FJ156" s="99" t="e">
        <f>IF(SUM(FJ$522:FJ$523)=0,IF(OR(FJ151="",FJ151=0)=TRUE,"",FJ151*FJ$7/('[7]Param-Production'!FH$42*FJ$8)),"")</f>
        <v>#VALUE!</v>
      </c>
      <c r="FK156" s="99" t="e">
        <f>IF(SUM(FK$522:FK$523)=0,IF(OR(FK151="",FK151=0)=TRUE,"",FK151*FK$7/('[7]Param-Production'!FI$42*FK$8)),"")</f>
        <v>#VALUE!</v>
      </c>
      <c r="FL156" s="99" t="e">
        <f>IF(SUM(FL$522:FL$523)=0,IF(OR(FL151="",FL151=0)=TRUE,"",FL151*FL$7/('[7]Param-Production'!FJ$42*FL$8)),"")</f>
        <v>#VALUE!</v>
      </c>
      <c r="FM156" s="99" t="e">
        <f>IF(SUM(FM$522:FM$523)=0,IF(OR(FM151="",FM151=0)=TRUE,"",FM151*FM$7/('[7]Param-Production'!FK$42*FM$8)),"")</f>
        <v>#VALUE!</v>
      </c>
      <c r="FN156" s="99" t="e">
        <f>IF(SUM(FN$522:FN$523)=0,IF(OR(FN151="",FN151=0)=TRUE,"",FN151*FN$7/('[7]Param-Production'!FL$42*FN$8)),"")</f>
        <v>#VALUE!</v>
      </c>
      <c r="FO156" s="99" t="e">
        <f>IF(SUM(FO$522:FO$523)=0,IF(OR(FO151="",FO151=0)=TRUE,"",FO151*FO$7/('[7]Param-Production'!FM$42*FO$8)),"")</f>
        <v>#VALUE!</v>
      </c>
      <c r="FP156" s="99" t="e">
        <f>IF(SUM(FP$522:FP$523)=0,IF(OR(FP151="",FP151=0)=TRUE,"",FP151*FP$7/('[7]Param-Production'!FN$42*FP$8)),"")</f>
        <v>#VALUE!</v>
      </c>
      <c r="FQ156" s="99" t="e">
        <f>IF(SUM(FQ$522:FQ$523)=0,IF(OR(FQ151="",FQ151=0)=TRUE,"",FQ151*FQ$7/('[7]Param-Production'!FO$42*FQ$8)),"")</f>
        <v>#VALUE!</v>
      </c>
      <c r="FR156" s="99" t="e">
        <f>IF(SUM(FR$522:FR$523)=0,IF(OR(FR151="",FR151=0)=TRUE,"",FR151*FR$7/('[7]Param-Production'!FP$42*FR$8)),"")</f>
        <v>#VALUE!</v>
      </c>
      <c r="FS156" s="99" t="e">
        <f>IF(SUM(FS$522:FS$523)=0,IF(OR(FS151="",FS151=0)=TRUE,"",FS151*FS$7/('[7]Param-Production'!FQ$42*FS$8)),"")</f>
        <v>#VALUE!</v>
      </c>
      <c r="FT156" s="99" t="e">
        <f>IF(SUM(FT$522:FT$523)=0,IF(OR(FT151="",FT151=0)=TRUE,"",FT151*FT$7/('[7]Param-Production'!FR$42*FT$8)),"")</f>
        <v>#VALUE!</v>
      </c>
      <c r="FU156" s="99" t="e">
        <f>IF(SUM(FU$522:FU$523)=0,IF(OR(FU151="",FU151=0)=TRUE,"",FU151*FU$7/('[7]Param-Production'!FS$42*FU$8)),"")</f>
        <v>#VALUE!</v>
      </c>
      <c r="FV156" s="99" t="e">
        <f>IF(SUM(FV$522:FV$523)=0,IF(OR(FV151="",FV151=0)=TRUE,"",FV151*FV$7/('[7]Param-Production'!FT$42*FV$8)),"")</f>
        <v>#VALUE!</v>
      </c>
      <c r="FW156" s="99" t="e">
        <f>IF(SUM(FW$522:FW$523)=0,IF(OR(FW151="",FW151=0)=TRUE,"",FW151*FW$7/('[7]Param-Production'!FU$42*FW$8)),"")</f>
        <v>#VALUE!</v>
      </c>
      <c r="FX156" s="99" t="e">
        <f>IF(SUM(FX$522:FX$523)=0,IF(OR(FX151="",FX151=0)=TRUE,"",FX151*FX$7/('[7]Param-Production'!FV$42*FX$8)),"")</f>
        <v>#VALUE!</v>
      </c>
      <c r="FY156" s="99" t="e">
        <f>IF(SUM(FY$522:FY$523)=0,IF(OR(FY151="",FY151=0)=TRUE,"",FY151*FY$7/('[7]Param-Production'!FW$42*FY$8)),"")</f>
        <v>#VALUE!</v>
      </c>
      <c r="FZ156" s="99" t="e">
        <f>IF(SUM(FZ$522:FZ$523)=0,IF(OR(FZ151="",FZ151=0)=TRUE,"",FZ151*FZ$7/('[7]Param-Production'!FX$42*FZ$8)),"")</f>
        <v>#VALUE!</v>
      </c>
      <c r="GA156" s="99" t="e">
        <f>IF(SUM(GA$522:GA$523)=0,IF(OR(GA151="",GA151=0)=TRUE,"",GA151*GA$7/('[7]Param-Production'!FY$42*GA$8)),"")</f>
        <v>#VALUE!</v>
      </c>
      <c r="GB156" s="99" t="e">
        <f>IF(SUM(GB$522:GB$523)=0,IF(OR(GB151="",GB151=0)=TRUE,"",GB151*GB$7/('[7]Param-Production'!FZ$42*GB$8)),"")</f>
        <v>#VALUE!</v>
      </c>
      <c r="GC156" s="99" t="e">
        <f>IF(SUM(GC$522:GC$523)=0,IF(OR(GC151="",GC151=0)=TRUE,"",GC151*GC$7/('[7]Param-Production'!GA$42*GC$8)),"")</f>
        <v>#VALUE!</v>
      </c>
      <c r="GD156" s="99" t="e">
        <f>IF(SUM(GD$522:GD$523)=0,IF(OR(GD151="",GD151=0)=TRUE,"",GD151*GD$7/('[7]Param-Production'!GB$42*GD$8)),"")</f>
        <v>#VALUE!</v>
      </c>
      <c r="GE156" s="99" t="e">
        <f>IF(SUM(GE$522:GE$523)=0,IF(OR(GE151="",GE151=0)=TRUE,"",GE151*GE$7/('[7]Param-Production'!GC$42*GE$8)),"")</f>
        <v>#VALUE!</v>
      </c>
      <c r="GF156" s="99" t="e">
        <f>IF(SUM(GF$522:GF$523)=0,IF(OR(GF151="",GF151=0)=TRUE,"",GF151*GF$7/('[7]Param-Production'!GD$42*GF$8)),"")</f>
        <v>#VALUE!</v>
      </c>
      <c r="GG156" s="99" t="e">
        <f>IF(SUM(GG$522:GG$523)=0,IF(OR(GG151="",GG151=0)=TRUE,"",GG151*GG$7/('[7]Param-Production'!GE$42*GG$8)),"")</f>
        <v>#VALUE!</v>
      </c>
      <c r="GH156" s="99" t="e">
        <f>IF(SUM(GH$522:GH$523)=0,IF(OR(GH151="",GH151=0)=TRUE,"",GH151*GH$7/('[7]Param-Production'!GF$42*GH$8)),"")</f>
        <v>#VALUE!</v>
      </c>
      <c r="GI156" s="99" t="e">
        <f>IF(SUM(GI$522:GI$523)=0,IF(OR(GI151="",GI151=0)=TRUE,"",GI151*GI$7/('[7]Param-Production'!GG$42*GI$8)),"")</f>
        <v>#VALUE!</v>
      </c>
      <c r="GJ156" s="99" t="e">
        <f>IF(SUM(GJ$522:GJ$523)=0,IF(OR(GJ151="",GJ151=0)=TRUE,"",GJ151*GJ$7/('[7]Param-Production'!GH$42*GJ$8)),"")</f>
        <v>#VALUE!</v>
      </c>
      <c r="GK156" s="99" t="e">
        <f>IF(SUM(GK$522:GK$523)=0,IF(OR(GK151="",GK151=0)=TRUE,"",GK151*GK$7/('[7]Param-Production'!GI$42*GK$8)),"")</f>
        <v>#VALUE!</v>
      </c>
      <c r="GL156" s="99" t="e">
        <f>IF(SUM(GL$522:GL$523)=0,IF(OR(GL151="",GL151=0)=TRUE,"",GL151*GL$7/('[7]Param-Production'!GJ$42*GL$8)),"")</f>
        <v>#VALUE!</v>
      </c>
      <c r="GM156" s="99" t="e">
        <f>IF(SUM(GM$522:GM$523)=0,IF(OR(GM151="",GM151=0)=TRUE,"",GM151*GM$7/('[7]Param-Production'!GK$42*GM$8)),"")</f>
        <v>#VALUE!</v>
      </c>
      <c r="GN156" s="99" t="e">
        <f>IF(SUM(GN$522:GN$523)=0,IF(OR(GN151="",GN151=0)=TRUE,"",GN151*GN$7/('[7]Param-Production'!GL$42*GN$8)),"")</f>
        <v>#VALUE!</v>
      </c>
      <c r="GO156" s="99" t="e">
        <f>IF(SUM(GO$522:GO$523)=0,IF(OR(GO151="",GO151=0)=TRUE,"",GO151*GO$7/('[7]Param-Production'!GM$42*GO$8)),"")</f>
        <v>#VALUE!</v>
      </c>
      <c r="GP156" s="99" t="e">
        <f>IF(SUM(GP$522:GP$523)=0,IF(OR(GP151="",GP151=0)=TRUE,"",GP151*GP$7/('[7]Param-Production'!GN$42*GP$8)),"")</f>
        <v>#VALUE!</v>
      </c>
      <c r="GQ156" s="99" t="e">
        <f>IF(SUM(GQ$522:GQ$523)=0,IF(OR(GQ151="",GQ151=0)=TRUE,"",GQ151*GQ$7/('[7]Param-Production'!GO$42*GQ$8)),"")</f>
        <v>#VALUE!</v>
      </c>
      <c r="GR156" s="99" t="e">
        <f>IF(SUM(GR$522:GR$523)=0,IF(OR(GR151="",GR151=0)=TRUE,"",GR151*GR$7/('[7]Param-Production'!GP$42*GR$8)),"")</f>
        <v>#VALUE!</v>
      </c>
      <c r="GS156" s="99" t="e">
        <f>IF(SUM(GS$522:GS$523)=0,IF(OR(GS151="",GS151=0)=TRUE,"",GS151*GS$7/('[7]Param-Production'!GQ$42*GS$8)),"")</f>
        <v>#VALUE!</v>
      </c>
      <c r="GT156" s="99" t="e">
        <f>IF(SUM(GT$522:GT$523)=0,IF(OR(GT151="",GT151=0)=TRUE,"",GT151*GT$7/('[7]Param-Production'!GR$42*GT$8)),"")</f>
        <v>#VALUE!</v>
      </c>
      <c r="GU156" s="99" t="e">
        <f>IF(SUM(GU$522:GU$523)=0,IF(OR(GU151="",GU151=0)=TRUE,"",GU151*GU$7/('[7]Param-Production'!GS$42*GU$8)),"")</f>
        <v>#VALUE!</v>
      </c>
      <c r="GV156" s="99" t="e">
        <f>IF(SUM(GV$522:GV$523)=0,IF(OR(GV151="",GV151=0)=TRUE,"",GV151*GV$7/('[7]Param-Production'!GT$42*GV$8)),"")</f>
        <v>#VALUE!</v>
      </c>
      <c r="GW156" s="99" t="e">
        <f>IF(SUM(GW$522:GW$523)=0,IF(OR(GW151="",GW151=0)=TRUE,"",GW151*GW$7/('[7]Param-Production'!GU$42*GW$8)),"")</f>
        <v>#VALUE!</v>
      </c>
      <c r="GX156" s="99" t="e">
        <f>IF(SUM(GX$522:GX$523)=0,IF(OR(GX151="",GX151=0)=TRUE,"",GX151*GX$7/('[7]Param-Production'!GV$42*GX$8)),"")</f>
        <v>#VALUE!</v>
      </c>
      <c r="GY156" s="99" t="e">
        <f>IF(SUM(GY$522:GY$523)=0,IF(OR(GY151="",GY151=0)=TRUE,"",GY151*GY$7/('[7]Param-Production'!GW$42*GY$8)),"")</f>
        <v>#VALUE!</v>
      </c>
      <c r="GZ156" s="99" t="e">
        <f>IF(SUM(GZ$522:GZ$523)=0,IF(OR(GZ151="",GZ151=0)=TRUE,"",GZ151*GZ$7/('[7]Param-Production'!GX$42*GZ$8)),"")</f>
        <v>#VALUE!</v>
      </c>
      <c r="HA156" s="99" t="e">
        <f>IF(SUM(HA$522:HA$523)=0,IF(OR(HA151="",HA151=0)=TRUE,"",HA151*HA$7/('[7]Param-Production'!GY$42*HA$8)),"")</f>
        <v>#VALUE!</v>
      </c>
      <c r="HB156" s="99" t="e">
        <f>IF(SUM(HB$522:HB$523)=0,IF(OR(HB151="",HB151=0)=TRUE,"",HB151*HB$7/('[7]Param-Production'!GZ$42*HB$8)),"")</f>
        <v>#VALUE!</v>
      </c>
      <c r="HC156" s="99" t="e">
        <f>IF(SUM(HC$522:HC$523)=0,IF(OR(HC151="",HC151=0)=TRUE,"",HC151*HC$7/('[7]Param-Production'!HA$42*HC$8)),"")</f>
        <v>#VALUE!</v>
      </c>
      <c r="HD156" s="99" t="e">
        <f>IF(SUM(HD$522:HD$523)=0,IF(OR(HD151="",HD151=0)=TRUE,"",HD151*HD$7/('[7]Param-Production'!HB$42*HD$8)),"")</f>
        <v>#VALUE!</v>
      </c>
      <c r="HE156" s="99" t="e">
        <f>IF(SUM(HE$522:HE$523)=0,IF(OR(HE151="",HE151=0)=TRUE,"",HE151*HE$7/('[7]Param-Production'!HC$42*HE$8)),"")</f>
        <v>#VALUE!</v>
      </c>
      <c r="HF156" s="99" t="e">
        <f>IF(SUM(HF$522:HF$523)=0,IF(OR(HF151="",HF151=0)=TRUE,"",HF151*HF$7/('[7]Param-Production'!HD$42*HF$8)),"")</f>
        <v>#VALUE!</v>
      </c>
      <c r="HG156" s="99" t="e">
        <f>IF(SUM(HG$522:HG$523)=0,IF(OR(HG151="",HG151=0)=TRUE,"",HG151*HG$7/('[7]Param-Production'!HE$42*HG$8)),"")</f>
        <v>#VALUE!</v>
      </c>
      <c r="HH156" s="99" t="e">
        <f>IF(SUM(HH$522:HH$523)=0,IF(OR(HH151="",HH151=0)=TRUE,"",HH151*HH$7/('[7]Param-Production'!HF$42*HH$8)),"")</f>
        <v>#VALUE!</v>
      </c>
      <c r="HI156" s="99" t="e">
        <f>IF(SUM(HI$522:HI$523)=0,IF(OR(HI151="",HI151=0)=TRUE,"",HI151*HI$7/('[7]Param-Production'!HG$42*HI$8)),"")</f>
        <v>#VALUE!</v>
      </c>
      <c r="HJ156" s="99" t="e">
        <f>IF(SUM(HJ$522:HJ$523)=0,IF(OR(HJ151="",HJ151=0)=TRUE,"",HJ151*HJ$7/('[7]Param-Production'!HH$42*HJ$8)),"")</f>
        <v>#VALUE!</v>
      </c>
      <c r="HK156" s="99" t="e">
        <f>IF(SUM(HK$522:HK$523)=0,IF(OR(HK151="",HK151=0)=TRUE,"",HK151*HK$7/('[7]Param-Production'!HI$42*HK$8)),"")</f>
        <v>#VALUE!</v>
      </c>
      <c r="HL156" s="99" t="e">
        <f>IF(SUM(HL$522:HL$523)=0,IF(OR(HL151="",HL151=0)=TRUE,"",HL151*HL$7/('[7]Param-Production'!HJ$42*HL$8)),"")</f>
        <v>#VALUE!</v>
      </c>
      <c r="HM156" s="99" t="e">
        <f>IF(SUM(HM$522:HM$523)=0,IF(OR(HM151="",HM151=0)=TRUE,"",HM151*HM$7/('[7]Param-Production'!HK$42*HM$8)),"")</f>
        <v>#VALUE!</v>
      </c>
      <c r="HN156" s="99" t="e">
        <f>IF(SUM(HN$522:HN$523)=0,IF(OR(HN151="",HN151=0)=TRUE,"",HN151*HN$7/('[7]Param-Production'!HL$42*HN$8)),"")</f>
        <v>#VALUE!</v>
      </c>
      <c r="HO156" s="99" t="e">
        <f>IF(SUM(HO$522:HO$523)=0,IF(OR(HO151="",HO151=0)=TRUE,"",HO151*HO$7/('[7]Param-Production'!HM$42*HO$8)),"")</f>
        <v>#VALUE!</v>
      </c>
      <c r="HP156" s="99" t="e">
        <f>IF(SUM(HP$522:HP$523)=0,IF(OR(HP151="",HP151=0)=TRUE,"",HP151*HP$7/('[7]Param-Production'!HN$42*HP$8)),"")</f>
        <v>#VALUE!</v>
      </c>
      <c r="HQ156" s="99" t="e">
        <f>IF(SUM(HQ$522:HQ$523)=0,IF(OR(HQ151="",HQ151=0)=TRUE,"",HQ151*HQ$7/('[7]Param-Production'!HO$42*HQ$8)),"")</f>
        <v>#VALUE!</v>
      </c>
      <c r="HR156" s="99" t="e">
        <f>IF(SUM(HR$522:HR$523)=0,IF(OR(HR151="",HR151=0)=TRUE,"",HR151*HR$7/('[7]Param-Production'!HP$42*HR$8)),"")</f>
        <v>#VALUE!</v>
      </c>
      <c r="HS156" s="99" t="e">
        <f>IF(SUM(HS$522:HS$523)=0,IF(OR(HS151="",HS151=0)=TRUE,"",HS151*HS$7/('[7]Param-Production'!HQ$42*HS$8)),"")</f>
        <v>#VALUE!</v>
      </c>
      <c r="HT156" s="99" t="e">
        <f>IF(SUM(HT$522:HT$523)=0,IF(OR(HT151="",HT151=0)=TRUE,"",HT151*HT$7/('[7]Param-Production'!HR$42*HT$8)),"")</f>
        <v>#VALUE!</v>
      </c>
      <c r="HU156" s="99" t="e">
        <f>IF(SUM(HU$522:HU$523)=0,IF(OR(HU151="",HU151=0)=TRUE,"",HU151*HU$7/('[7]Param-Production'!HS$42*HU$8)),"")</f>
        <v>#VALUE!</v>
      </c>
      <c r="HV156" s="99" t="e">
        <f>IF(SUM(HV$522:HV$523)=0,IF(OR(HV151="",HV151=0)=TRUE,"",HV151*HV$7/('[7]Param-Production'!HT$42*HV$8)),"")</f>
        <v>#VALUE!</v>
      </c>
      <c r="HW156" s="99" t="e">
        <f>IF(SUM(HW$522:HW$523)=0,IF(OR(HW151="",HW151=0)=TRUE,"",HW151*HW$7/('[7]Param-Production'!HU$42*HW$8)),"")</f>
        <v>#VALUE!</v>
      </c>
      <c r="HX156" s="99" t="e">
        <f>IF(SUM(HX$522:HX$523)=0,IF(OR(HX151="",HX151=0)=TRUE,"",HX151*HX$7/('[7]Param-Production'!HV$42*HX$8)),"")</f>
        <v>#VALUE!</v>
      </c>
      <c r="HY156" s="99" t="e">
        <f>IF(SUM(HY$522:HY$523)=0,IF(OR(HY151="",HY151=0)=TRUE,"",HY151*HY$7/('[7]Param-Production'!HW$42*HY$8)),"")</f>
        <v>#VALUE!</v>
      </c>
      <c r="HZ156" s="99" t="e">
        <f>IF(SUM(HZ$522:HZ$523)=0,IF(OR(HZ151="",HZ151=0)=TRUE,"",HZ151*HZ$7/('[7]Param-Production'!HX$42*HZ$8)),"")</f>
        <v>#VALUE!</v>
      </c>
      <c r="IA156" s="99" t="e">
        <f>IF(SUM(IA$522:IA$523)=0,IF(OR(IA151="",IA151=0)=TRUE,"",IA151*IA$7/('[7]Param-Production'!HY$42*IA$8)),"")</f>
        <v>#VALUE!</v>
      </c>
      <c r="IB156" s="99" t="e">
        <f>IF(SUM(IB$522:IB$523)=0,IF(OR(IB151="",IB151=0)=TRUE,"",IB151*IB$7/('[7]Param-Production'!HZ$42*IB$8)),"")</f>
        <v>#VALUE!</v>
      </c>
      <c r="IC156" s="99" t="e">
        <f>IF(SUM(IC$522:IC$523)=0,IF(OR(IC151="",IC151=0)=TRUE,"",IC151*IC$7/('[7]Param-Production'!IA$42*IC$8)),"")</f>
        <v>#VALUE!</v>
      </c>
      <c r="ID156" s="99" t="e">
        <f>IF(SUM(ID$522:ID$523)=0,IF(OR(ID151="",ID151=0)=TRUE,"",ID151*ID$7/('[7]Param-Production'!IB$42*ID$8)),"")</f>
        <v>#VALUE!</v>
      </c>
      <c r="IE156" s="99" t="e">
        <f>IF(SUM(IE$522:IE$523)=0,IF(OR(IE151="",IE151=0)=TRUE,"",IE151*IE$7/('[7]Param-Production'!IC$42*IE$8)),"")</f>
        <v>#VALUE!</v>
      </c>
      <c r="IF156" s="99" t="e">
        <f>IF(SUM(IF$522:IF$523)=0,IF(OR(IF151="",IF151=0)=TRUE,"",IF151*IF$7/('[7]Param-Production'!ID$42*IF$8)),"")</f>
        <v>#VALUE!</v>
      </c>
      <c r="IG156" s="99" t="e">
        <f>IF(SUM(IG$522:IG$523)=0,IF(OR(IG151="",IG151=0)=TRUE,"",IG151*IG$7/('[7]Param-Production'!IE$42*IG$8)),"")</f>
        <v>#VALUE!</v>
      </c>
      <c r="IH156" s="99" t="e">
        <f>IF(SUM(IH$522:IH$523)=0,IF(OR(IH151="",IH151=0)=TRUE,"",IH151*IH$7/('[7]Param-Production'!IF$42*IH$8)),"")</f>
        <v>#VALUE!</v>
      </c>
      <c r="II156" s="99" t="e">
        <f>IF(SUM(II$522:II$523)=0,IF(OR(II151="",II151=0)=TRUE,"",II151*II$7/('[7]Param-Production'!IG$42*II$8)),"")</f>
        <v>#VALUE!</v>
      </c>
      <c r="IJ156" s="99" t="e">
        <f>IF(SUM(IJ$522:IJ$523)=0,IF(OR(IJ151="",IJ151=0)=TRUE,"",IJ151*IJ$7/('[7]Param-Production'!IH$42*IJ$8)),"")</f>
        <v>#VALUE!</v>
      </c>
      <c r="IK156" s="99" t="e">
        <f>IF(SUM(IK$522:IK$523)=0,IF(OR(IK151="",IK151=0)=TRUE,"",IK151*IK$7/('[7]Param-Production'!II$42*IK$8)),"")</f>
        <v>#VALUE!</v>
      </c>
      <c r="IL156" s="99" t="e">
        <f>IF(SUM(IL$522:IL$523)=0,IF(OR(IL151="",IL151=0)=TRUE,"",IL151*IL$7/('[7]Param-Production'!IJ$42*IL$8)),"")</f>
        <v>#VALUE!</v>
      </c>
      <c r="IM156" s="99" t="e">
        <f>IF(SUM(IM$522:IM$523)=0,IF(OR(IM151="",IM151=0)=TRUE,"",IM151*IM$7/('[7]Param-Production'!IK$42*IM$8)),"")</f>
        <v>#VALUE!</v>
      </c>
      <c r="IN156" s="99" t="e">
        <f>IF(SUM(IN$522:IN$523)=0,IF(OR(IN151="",IN151=0)=TRUE,"",IN151*IN$7/('[7]Param-Production'!IL$42*IN$8)),"")</f>
        <v>#VALUE!</v>
      </c>
      <c r="IO156" s="99" t="e">
        <f>IF(SUM(IO$522:IO$523)=0,IF(OR(IO151="",IO151=0)=TRUE,"",IO151*IO$7/('[7]Param-Production'!IM$42*IO$8)),"")</f>
        <v>#VALUE!</v>
      </c>
      <c r="IP156" s="99" t="e">
        <f>IF(SUM(IP$522:IP$523)=0,IF(OR(IP151="",IP151=0)=TRUE,"",IP151*IP$7/('[7]Param-Production'!IN$42*IP$8)),"")</f>
        <v>#VALUE!</v>
      </c>
      <c r="IQ156" s="99" t="e">
        <f>IF(SUM(IQ$522:IQ$523)=0,IF(OR(IQ151="",IQ151=0)=TRUE,"",IQ151*IQ$7/('[7]Param-Production'!IO$42*IQ$8)),"")</f>
        <v>#VALUE!</v>
      </c>
      <c r="IR156" s="99" t="e">
        <f>IF(SUM(IR$522:IR$523)=0,IF(OR(IR151="",IR151=0)=TRUE,"",IR151*IR$7/('[7]Param-Production'!IP$42*IR$8)),"")</f>
        <v>#VALUE!</v>
      </c>
      <c r="IS156" s="99" t="e">
        <f>IF(SUM(IS$522:IS$523)=0,IF(OR(IS151="",IS151=0)=TRUE,"",IS151*IS$7/('[7]Param-Production'!IQ$42*IS$8)),"")</f>
        <v>#VALUE!</v>
      </c>
      <c r="IT156" s="99" t="e">
        <f>IF(SUM(IT$522:IT$523)=0,IF(OR(IT151="",IT151=0)=TRUE,"",IT151*IT$7/('[7]Param-Production'!IR$42*IT$8)),"")</f>
        <v>#VALUE!</v>
      </c>
      <c r="IU156" s="99" t="e">
        <f>IF(SUM(IU$522:IU$523)=0,IF(OR(IU151="",IU151=0)=TRUE,"",IU151*IU$7/('[7]Param-Production'!IS$42*IU$8)),"")</f>
        <v>#VALUE!</v>
      </c>
      <c r="IV156" s="99" t="e">
        <f>IF(SUM(IV$522:IV$523)=0,IF(OR(IV151="",IV151=0)=TRUE,"",IV151*IV$7/('[7]Param-Production'!IT$42*IV$8)),"")</f>
        <v>#VALUE!</v>
      </c>
      <c r="IW156" s="99" t="e">
        <f>IF(SUM(IW$522:IW$523)=0,IF(OR(IW151="",IW151=0)=TRUE,"",IW151*IW$7/('[7]Param-Production'!IU$42*IW$8)),"")</f>
        <v>#VALUE!</v>
      </c>
      <c r="IX156" s="99" t="e">
        <f>IF(SUM(IX$522:IX$523)=0,IF(OR(IX151="",IX151=0)=TRUE,"",IX151*IX$7/('[7]Param-Production'!IV$42*IX$8)),"")</f>
        <v>#VALUE!</v>
      </c>
      <c r="IY156" s="99" t="e">
        <f>IF(SUM(IY$522:IY$523)=0,IF(OR(IY151="",IY151=0)=TRUE,"",IY151*IY$7/('[7]Param-Production'!IW$42*IY$8)),"")</f>
        <v>#VALUE!</v>
      </c>
      <c r="IZ156" s="99" t="e">
        <f>IF(SUM(IZ$522:IZ$523)=0,IF(OR(IZ151="",IZ151=0)=TRUE,"",IZ151*IZ$7/('[7]Param-Production'!IX$42*IZ$8)),"")</f>
        <v>#VALUE!</v>
      </c>
      <c r="JA156" s="99" t="e">
        <f>IF(SUM(JA$522:JA$523)=0,IF(OR(JA151="",JA151=0)=TRUE,"",JA151*JA$7/('[7]Param-Production'!IY$42*JA$8)),"")</f>
        <v>#VALUE!</v>
      </c>
      <c r="JB156" s="99" t="e">
        <f>IF(SUM(JB$522:JB$523)=0,IF(OR(JB151="",JB151=0)=TRUE,"",JB151*JB$7/('[7]Param-Production'!IZ$42*JB$8)),"")</f>
        <v>#VALUE!</v>
      </c>
      <c r="JC156" s="99" t="e">
        <f>IF(SUM(JC$522:JC$523)=0,IF(OR(JC151="",JC151=0)=TRUE,"",JC151*JC$7/('[7]Param-Production'!JA$42*JC$8)),"")</f>
        <v>#VALUE!</v>
      </c>
      <c r="JD156" s="99" t="e">
        <f>IF(SUM(JD$522:JD$523)=0,IF(OR(JD151="",JD151=0)=TRUE,"",JD151*JD$7/('[7]Param-Production'!JB$42*JD$8)),"")</f>
        <v>#VALUE!</v>
      </c>
      <c r="JE156" s="99" t="e">
        <f>IF(SUM(JE$522:JE$523)=0,IF(OR(JE151="",JE151=0)=TRUE,"",JE151*JE$7/('[7]Param-Production'!JC$42*JE$8)),"")</f>
        <v>#VALUE!</v>
      </c>
      <c r="JF156" s="99" t="e">
        <f>IF(SUM(JF$522:JF$523)=0,IF(OR(JF151="",JF151=0)=TRUE,"",JF151*JF$7/('[7]Param-Production'!JD$42*JF$8)),"")</f>
        <v>#VALUE!</v>
      </c>
      <c r="JG156" s="99" t="e">
        <f>IF(SUM(JG$522:JG$523)=0,IF(OR(JG151="",JG151=0)=TRUE,"",JG151*JG$7/('[7]Param-Production'!JE$42*JG$8)),"")</f>
        <v>#VALUE!</v>
      </c>
      <c r="JH156" s="99" t="e">
        <f>IF(SUM(JH$522:JH$523)=0,IF(OR(JH151="",JH151=0)=TRUE,"",JH151*JH$7/('[7]Param-Production'!JF$42*JH$8)),"")</f>
        <v>#VALUE!</v>
      </c>
      <c r="JI156" s="99" t="e">
        <f>IF(SUM(JI$522:JI$523)=0,IF(OR(JI151="",JI151=0)=TRUE,"",JI151*JI$7/('[7]Param-Production'!JG$42*JI$8)),"")</f>
        <v>#VALUE!</v>
      </c>
      <c r="JJ156" s="99" t="e">
        <f>IF(SUM(JJ$522:JJ$523)=0,IF(OR(JJ151="",JJ151=0)=TRUE,"",JJ151*JJ$7/('[7]Param-Production'!JH$42*JJ$8)),"")</f>
        <v>#VALUE!</v>
      </c>
      <c r="JK156" s="99" t="e">
        <f>IF(SUM(JK$522:JK$523)=0,IF(OR(JK151="",JK151=0)=TRUE,"",JK151*JK$7/('[7]Param-Production'!JI$42*JK$8)),"")</f>
        <v>#VALUE!</v>
      </c>
      <c r="JL156" s="99" t="e">
        <f>IF(SUM(JL$522:JL$523)=0,IF(OR(JL151="",JL151=0)=TRUE,"",JL151*JL$7/('[7]Param-Production'!JJ$42*JL$8)),"")</f>
        <v>#VALUE!</v>
      </c>
      <c r="JM156" s="99" t="e">
        <f>IF(SUM(JM$522:JM$523)=0,IF(OR(JM151="",JM151=0)=TRUE,"",JM151*JM$7/('[7]Param-Production'!JK$42*JM$8)),"")</f>
        <v>#VALUE!</v>
      </c>
      <c r="JN156" s="99" t="e">
        <f>IF(SUM(JN$522:JN$523)=0,IF(OR(JN151="",JN151=0)=TRUE,"",JN151*JN$7/('[7]Param-Production'!JL$42*JN$8)),"")</f>
        <v>#VALUE!</v>
      </c>
      <c r="JO156" s="99" t="e">
        <f>IF(SUM(JO$522:JO$523)=0,IF(OR(JO151="",JO151=0)=TRUE,"",JO151*JO$7/('[7]Param-Production'!JM$42*JO$8)),"")</f>
        <v>#VALUE!</v>
      </c>
      <c r="JP156" s="99" t="e">
        <f>IF(SUM(JP$522:JP$523)=0,IF(OR(JP151="",JP151=0)=TRUE,"",JP151*JP$7/('[7]Param-Production'!JN$42*JP$8)),"")</f>
        <v>#VALUE!</v>
      </c>
      <c r="JQ156" s="99" t="e">
        <f>IF(SUM(JQ$522:JQ$523)=0,IF(OR(JQ151="",JQ151=0)=TRUE,"",JQ151*JQ$7/('[7]Param-Production'!JO$42*JQ$8)),"")</f>
        <v>#VALUE!</v>
      </c>
      <c r="JR156" s="99" t="e">
        <f>IF(SUM(JR$522:JR$523)=0,IF(OR(JR151="",JR151=0)=TRUE,"",JR151*JR$7/('[7]Param-Production'!JP$42*JR$8)),"")</f>
        <v>#VALUE!</v>
      </c>
      <c r="JS156" s="99" t="e">
        <f>IF(SUM(JS$522:JS$523)=0,IF(OR(JS151="",JS151=0)=TRUE,"",JS151*JS$7/('[7]Param-Production'!JQ$42*JS$8)),"")</f>
        <v>#VALUE!</v>
      </c>
      <c r="JT156" s="99" t="e">
        <f>IF(SUM(JT$522:JT$523)=0,IF(OR(JT151="",JT151=0)=TRUE,"",JT151*JT$7/('[7]Param-Production'!JR$42*JT$8)),"")</f>
        <v>#VALUE!</v>
      </c>
      <c r="JU156" s="99" t="e">
        <f>IF(SUM(JU$522:JU$523)=0,IF(OR(JU151="",JU151=0)=TRUE,"",JU151*JU$7/('[7]Param-Production'!JS$42*JU$8)),"")</f>
        <v>#VALUE!</v>
      </c>
      <c r="JV156" s="99" t="e">
        <f>IF(SUM(JV$522:JV$523)=0,IF(OR(JV151="",JV151=0)=TRUE,"",JV151*JV$7/('[7]Param-Production'!JT$42*JV$8)),"")</f>
        <v>#VALUE!</v>
      </c>
      <c r="JW156" s="99" t="e">
        <f>IF(SUM(JW$522:JW$523)=0,IF(OR(JW151="",JW151=0)=TRUE,"",JW151*JW$7/('[7]Param-Production'!JU$42*JW$8)),"")</f>
        <v>#VALUE!</v>
      </c>
      <c r="JX156" s="99" t="e">
        <f>IF(SUM(JX$522:JX$523)=0,IF(OR(JX151="",JX151=0)=TRUE,"",JX151*JX$7/('[7]Param-Production'!JV$42*JX$8)),"")</f>
        <v>#VALUE!</v>
      </c>
      <c r="JY156" s="99" t="e">
        <f>IF(SUM(JY$522:JY$523)=0,IF(OR(JY151="",JY151=0)=TRUE,"",JY151*JY$7/('[7]Param-Production'!JW$42*JY$8)),"")</f>
        <v>#VALUE!</v>
      </c>
      <c r="JZ156" s="99" t="e">
        <f>IF(SUM(JZ$522:JZ$523)=0,IF(OR(JZ151="",JZ151=0)=TRUE,"",JZ151*JZ$7/('[7]Param-Production'!JX$42*JZ$8)),"")</f>
        <v>#VALUE!</v>
      </c>
      <c r="KA156" s="99" t="e">
        <f>IF(SUM(KA$522:KA$523)=0,IF(OR(KA151="",KA151=0)=TRUE,"",KA151*KA$7/('[7]Param-Production'!JY$42*KA$8)),"")</f>
        <v>#VALUE!</v>
      </c>
      <c r="KB156" s="99" t="e">
        <f>IF(SUM(KB$522:KB$523)=0,IF(OR(KB151="",KB151=0)=TRUE,"",KB151*KB$7/('[7]Param-Production'!JZ$42*KB$8)),"")</f>
        <v>#VALUE!</v>
      </c>
      <c r="KC156" s="99" t="e">
        <f>IF(SUM(KC$522:KC$523)=0,IF(OR(KC151="",KC151=0)=TRUE,"",KC151*KC$7/('[7]Param-Production'!KA$42*KC$8)),"")</f>
        <v>#VALUE!</v>
      </c>
      <c r="KD156" s="99" t="e">
        <f>IF(SUM(KD$522:KD$523)=0,IF(OR(KD151="",KD151=0)=TRUE,"",KD151*KD$7/('[7]Param-Production'!KB$42*KD$8)),"")</f>
        <v>#VALUE!</v>
      </c>
      <c r="KE156" s="99" t="e">
        <f>IF(SUM(KE$522:KE$523)=0,IF(OR(KE151="",KE151=0)=TRUE,"",KE151*KE$7/('[7]Param-Production'!KC$42*KE$8)),"")</f>
        <v>#VALUE!</v>
      </c>
      <c r="KF156" s="99" t="e">
        <f>IF(SUM(KF$522:KF$523)=0,IF(OR(KF151="",KF151=0)=TRUE,"",KF151*KF$7/('[7]Param-Production'!KD$42*KF$8)),"")</f>
        <v>#VALUE!</v>
      </c>
      <c r="KG156" s="99" t="e">
        <f>IF(SUM(KG$522:KG$523)=0,IF(OR(KG151="",KG151=0)=TRUE,"",KG151*KG$7/('[7]Param-Production'!KE$42*KG$8)),"")</f>
        <v>#VALUE!</v>
      </c>
      <c r="KH156" s="99" t="e">
        <f>IF(SUM(KH$522:KH$523)=0,IF(OR(KH151="",KH151=0)=TRUE,"",KH151*KH$7/('[7]Param-Production'!KF$42*KH$8)),"")</f>
        <v>#VALUE!</v>
      </c>
      <c r="KI156" s="99" t="e">
        <f>IF(SUM(KI$522:KI$523)=0,IF(OR(KI151="",KI151=0)=TRUE,"",KI151*KI$7/('[7]Param-Production'!KG$42*KI$8)),"")</f>
        <v>#VALUE!</v>
      </c>
      <c r="KJ156" s="99" t="e">
        <f>IF(SUM(KJ$522:KJ$523)=0,IF(OR(KJ151="",KJ151=0)=TRUE,"",KJ151*KJ$7/('[7]Param-Production'!KH$42*KJ$8)),"")</f>
        <v>#VALUE!</v>
      </c>
      <c r="KK156" s="99" t="e">
        <f>IF(SUM(KK$522:KK$523)=0,IF(OR(KK151="",KK151=0)=TRUE,"",KK151*KK$7/('[7]Param-Production'!KI$42*KK$8)),"")</f>
        <v>#VALUE!</v>
      </c>
      <c r="KL156" s="99" t="e">
        <f>IF(SUM(KL$522:KL$523)=0,IF(OR(KL151="",KL151=0)=TRUE,"",KL151*KL$7/('[7]Param-Production'!KJ$42*KL$8)),"")</f>
        <v>#VALUE!</v>
      </c>
      <c r="KM156" s="99" t="e">
        <f>IF(SUM(KM$522:KM$523)=0,IF(OR(KM151="",KM151=0)=TRUE,"",KM151*KM$7/('[7]Param-Production'!KK$42*KM$8)),"")</f>
        <v>#VALUE!</v>
      </c>
      <c r="KN156" s="99" t="e">
        <f>IF(SUM(KN$522:KN$523)=0,IF(OR(KN151="",KN151=0)=TRUE,"",KN151*KN$7/('[7]Param-Production'!KL$42*KN$8)),"")</f>
        <v>#VALUE!</v>
      </c>
      <c r="KO156" s="99" t="e">
        <f>IF(SUM(KO$522:KO$523)=0,IF(OR(KO151="",KO151=0)=TRUE,"",KO151*KO$7/('[7]Param-Production'!KM$42*KO$8)),"")</f>
        <v>#VALUE!</v>
      </c>
      <c r="KP156" s="99" t="e">
        <f>IF(SUM(KP$522:KP$523)=0,IF(OR(KP151="",KP151=0)=TRUE,"",KP151*KP$7/('[7]Param-Production'!KN$42*KP$8)),"")</f>
        <v>#VALUE!</v>
      </c>
      <c r="KQ156" s="99" t="e">
        <f>IF(SUM(KQ$522:KQ$523)=0,IF(OR(KQ151="",KQ151=0)=TRUE,"",KQ151*KQ$7/('[7]Param-Production'!KO$42*KQ$8)),"")</f>
        <v>#VALUE!</v>
      </c>
      <c r="KR156" s="99" t="e">
        <f>IF(SUM(KR$522:KR$523)=0,IF(OR(KR151="",KR151=0)=TRUE,"",KR151*KR$7/('[7]Param-Production'!KP$42*KR$8)),"")</f>
        <v>#VALUE!</v>
      </c>
      <c r="KS156" s="99" t="e">
        <f>IF(SUM(KS$522:KS$523)=0,IF(OR(KS151="",KS151=0)=TRUE,"",KS151*KS$7/('[7]Param-Production'!KQ$42*KS$8)),"")</f>
        <v>#VALUE!</v>
      </c>
      <c r="KT156" s="99" t="e">
        <f>IF(SUM(KT$522:KT$523)=0,IF(OR(KT151="",KT151=0)=TRUE,"",KT151*KT$7/('[7]Param-Production'!KR$42*KT$8)),"")</f>
        <v>#VALUE!</v>
      </c>
      <c r="KU156" s="99" t="e">
        <f>IF(SUM(KU$522:KU$523)=0,IF(OR(KU151="",KU151=0)=TRUE,"",KU151*KU$7/('[7]Param-Production'!KS$42*KU$8)),"")</f>
        <v>#VALUE!</v>
      </c>
      <c r="KV156" s="99" t="e">
        <f>IF(SUM(KV$522:KV$523)=0,IF(OR(KV151="",KV151=0)=TRUE,"",KV151*KV$7/('[7]Param-Production'!KT$42*KV$8)),"")</f>
        <v>#VALUE!</v>
      </c>
      <c r="KW156" s="99" t="e">
        <f>IF(SUM(KW$522:KW$523)=0,IF(OR(KW151="",KW151=0)=TRUE,"",KW151*KW$7/('[7]Param-Production'!KU$42*KW$8)),"")</f>
        <v>#VALUE!</v>
      </c>
      <c r="KX156" s="99" t="e">
        <f>IF(SUM(KX$522:KX$523)=0,IF(OR(KX151="",KX151=0)=TRUE,"",KX151*KX$7/('[7]Param-Production'!KV$42*KX$8)),"")</f>
        <v>#VALUE!</v>
      </c>
      <c r="KY156" s="99" t="e">
        <f>IF(SUM(KY$522:KY$523)=0,IF(OR(KY151="",KY151=0)=TRUE,"",KY151*KY$7/('[7]Param-Production'!KW$42*KY$8)),"")</f>
        <v>#VALUE!</v>
      </c>
      <c r="KZ156" s="99" t="e">
        <f>IF(SUM(KZ$522:KZ$523)=0,IF(OR(KZ151="",KZ151=0)=TRUE,"",KZ151*KZ$7/('[7]Param-Production'!KX$42*KZ$8)),"")</f>
        <v>#VALUE!</v>
      </c>
      <c r="LA156" s="99" t="e">
        <f>IF(SUM(LA$522:LA$523)=0,IF(OR(LA151="",LA151=0)=TRUE,"",LA151*LA$7/('[7]Param-Production'!KY$42*LA$8)),"")</f>
        <v>#VALUE!</v>
      </c>
      <c r="LB156" s="99" t="e">
        <f>IF(SUM(LB$522:LB$523)=0,IF(OR(LB151="",LB151=0)=TRUE,"",LB151*LB$7/('[7]Param-Production'!KZ$42*LB$8)),"")</f>
        <v>#VALUE!</v>
      </c>
      <c r="LC156" s="99" t="e">
        <f>IF(SUM(LC$522:LC$523)=0,IF(OR(LC151="",LC151=0)=TRUE,"",LC151*LC$7/('[7]Param-Production'!LA$42*LC$8)),"")</f>
        <v>#VALUE!</v>
      </c>
      <c r="LD156" s="99" t="e">
        <f>IF(SUM(LD$522:LD$523)=0,IF(OR(LD151="",LD151=0)=TRUE,"",LD151*LD$7/('[7]Param-Production'!LB$42*LD$8)),"")</f>
        <v>#VALUE!</v>
      </c>
      <c r="LE156" s="99" t="e">
        <f>IF(SUM(LE$522:LE$523)=0,IF(OR(LE151="",LE151=0)=TRUE,"",LE151*LE$7/('[7]Param-Production'!LC$42*LE$8)),"")</f>
        <v>#VALUE!</v>
      </c>
      <c r="LF156" s="99" t="e">
        <f>IF(SUM(LF$522:LF$523)=0,IF(OR(LF151="",LF151=0)=TRUE,"",LF151*LF$7/('[7]Param-Production'!LD$42*LF$8)),"")</f>
        <v>#VALUE!</v>
      </c>
      <c r="LG156" s="99" t="e">
        <f>IF(SUM(LG$522:LG$523)=0,IF(OR(LG151="",LG151=0)=TRUE,"",LG151*LG$7/('[7]Param-Production'!LE$42*LG$8)),"")</f>
        <v>#VALUE!</v>
      </c>
      <c r="LH156" s="99" t="e">
        <f>IF(SUM(LH$522:LH$523)=0,IF(OR(LH151="",LH151=0)=TRUE,"",LH151*LH$7/('[7]Param-Production'!LF$42*LH$8)),"")</f>
        <v>#VALUE!</v>
      </c>
      <c r="LI156" s="99" t="e">
        <f>IF(SUM(LI$522:LI$523)=0,IF(OR(LI151="",LI151=0)=TRUE,"",LI151*LI$7/('[7]Param-Production'!LG$42*LI$8)),"")</f>
        <v>#VALUE!</v>
      </c>
      <c r="LJ156" s="99" t="e">
        <f>IF(SUM(LJ$522:LJ$523)=0,IF(OR(LJ151="",LJ151=0)=TRUE,"",LJ151*LJ$7/('[7]Param-Production'!LH$42*LJ$8)),"")</f>
        <v>#VALUE!</v>
      </c>
      <c r="LK156" s="99" t="e">
        <f>IF(SUM(LK$522:LK$523)=0,IF(OR(LK151="",LK151=0)=TRUE,"",LK151*LK$7/('[7]Param-Production'!LI$42*LK$8)),"")</f>
        <v>#VALUE!</v>
      </c>
      <c r="LL156" s="99" t="e">
        <f>IF(SUM(LL$522:LL$523)=0,IF(OR(LL151="",LL151=0)=TRUE,"",LL151*LL$7/('[7]Param-Production'!LJ$42*LL$8)),"")</f>
        <v>#VALUE!</v>
      </c>
      <c r="LM156" s="99" t="e">
        <f>IF(SUM(LM$522:LM$523)=0,IF(OR(LM151="",LM151=0)=TRUE,"",LM151*LM$7/('[7]Param-Production'!LK$42*LM$8)),"")</f>
        <v>#VALUE!</v>
      </c>
      <c r="LN156" s="99" t="e">
        <f>IF(SUM(LN$522:LN$523)=0,IF(OR(LN151="",LN151=0)=TRUE,"",LN151*LN$7/('[7]Param-Production'!LL$42*LN$8)),"")</f>
        <v>#VALUE!</v>
      </c>
      <c r="LO156" s="99" t="e">
        <f>IF(SUM(LO$522:LO$523)=0,IF(OR(LO151="",LO151=0)=TRUE,"",LO151*LO$7/('[7]Param-Production'!LM$42*LO$8)),"")</f>
        <v>#VALUE!</v>
      </c>
      <c r="LP156" s="99" t="e">
        <f>IF(SUM(LP$522:LP$523)=0,IF(OR(LP151="",LP151=0)=TRUE,"",LP151*LP$7/('[7]Param-Production'!LN$42*LP$8)),"")</f>
        <v>#VALUE!</v>
      </c>
      <c r="LQ156" s="99" t="e">
        <f>IF(SUM(LQ$522:LQ$523)=0,IF(OR(LQ151="",LQ151=0)=TRUE,"",LQ151*LQ$7/('[7]Param-Production'!LO$42*LQ$8)),"")</f>
        <v>#VALUE!</v>
      </c>
      <c r="LR156" s="99" t="e">
        <f>IF(SUM(LR$522:LR$523)=0,IF(OR(LR151="",LR151=0)=TRUE,"",LR151*LR$7/('[7]Param-Production'!LP$42*LR$8)),"")</f>
        <v>#VALUE!</v>
      </c>
      <c r="LS156" s="99" t="e">
        <f>IF(SUM(LS$522:LS$523)=0,IF(OR(LS151="",LS151=0)=TRUE,"",LS151*LS$7/('[7]Param-Production'!LQ$42*LS$8)),"")</f>
        <v>#VALUE!</v>
      </c>
      <c r="LT156" s="99" t="e">
        <f>IF(SUM(LT$522:LT$523)=0,IF(OR(LT151="",LT151=0)=TRUE,"",LT151*LT$7/('[7]Param-Production'!LR$42*LT$8)),"")</f>
        <v>#VALUE!</v>
      </c>
      <c r="LU156" s="99" t="e">
        <f>IF(SUM(LU$522:LU$523)=0,IF(OR(LU151="",LU151=0)=TRUE,"",LU151*LU$7/('[7]Param-Production'!LS$42*LU$8)),"")</f>
        <v>#VALUE!</v>
      </c>
      <c r="LV156" s="99" t="e">
        <f>IF(SUM(LV$522:LV$523)=0,IF(OR(LV151="",LV151=0)=TRUE,"",LV151*LV$7/('[7]Param-Production'!LT$42*LV$8)),"")</f>
        <v>#VALUE!</v>
      </c>
      <c r="LW156" s="99" t="e">
        <f>IF(SUM(LW$522:LW$523)=0,IF(OR(LW151="",LW151=0)=TRUE,"",LW151*LW$7/('[7]Param-Production'!LU$42*LW$8)),"")</f>
        <v>#VALUE!</v>
      </c>
      <c r="LX156" s="99" t="e">
        <f>IF(SUM(LX$522:LX$523)=0,IF(OR(LX151="",LX151=0)=TRUE,"",LX151*LX$7/('[7]Param-Production'!LV$42*LX$8)),"")</f>
        <v>#VALUE!</v>
      </c>
      <c r="LY156" s="99" t="e">
        <f>IF(SUM(LY$522:LY$523)=0,IF(OR(LY151="",LY151=0)=TRUE,"",LY151*LY$7/('[7]Param-Production'!LW$42*LY$8)),"")</f>
        <v>#VALUE!</v>
      </c>
      <c r="LZ156" s="99" t="e">
        <f>IF(SUM(LZ$522:LZ$523)=0,IF(OR(LZ151="",LZ151=0)=TRUE,"",LZ151*LZ$7/('[7]Param-Production'!LX$42*LZ$8)),"")</f>
        <v>#VALUE!</v>
      </c>
      <c r="MA156" s="99" t="e">
        <f>IF(SUM(MA$522:MA$523)=0,IF(OR(MA151="",MA151=0)=TRUE,"",MA151*MA$7/('[7]Param-Production'!LY$42*MA$8)),"")</f>
        <v>#VALUE!</v>
      </c>
      <c r="MB156" s="99" t="e">
        <f>IF(SUM(MB$522:MB$523)=0,IF(OR(MB151="",MB151=0)=TRUE,"",MB151*MB$7/('[7]Param-Production'!LZ$42*MB$8)),"")</f>
        <v>#VALUE!</v>
      </c>
      <c r="MC156" s="99" t="e">
        <f>IF(SUM(MC$522:MC$523)=0,IF(OR(MC151="",MC151=0)=TRUE,"",MC151*MC$7/('[7]Param-Production'!MA$42*MC$8)),"")</f>
        <v>#VALUE!</v>
      </c>
      <c r="MD156" s="99" t="e">
        <f>IF(SUM(MD$522:MD$523)=0,IF(OR(MD151="",MD151=0)=TRUE,"",MD151*MD$7/('[7]Param-Production'!MB$42*MD$8)),"")</f>
        <v>#VALUE!</v>
      </c>
      <c r="ME156" s="99" t="e">
        <f>IF(SUM(ME$522:ME$523)=0,IF(OR(ME151="",ME151=0)=TRUE,"",ME151*ME$7/('[7]Param-Production'!MC$42*ME$8)),"")</f>
        <v>#VALUE!</v>
      </c>
      <c r="MF156" s="99" t="e">
        <f>IF(SUM(MF$522:MF$523)=0,IF(OR(MF151="",MF151=0)=TRUE,"",MF151*MF$7/('[7]Param-Production'!MD$42*MF$8)),"")</f>
        <v>#VALUE!</v>
      </c>
      <c r="MG156" s="99" t="e">
        <f>IF(SUM(MG$522:MG$523)=0,IF(OR(MG151="",MG151=0)=TRUE,"",MG151*MG$7/('[7]Param-Production'!ME$42*MG$8)),"")</f>
        <v>#VALUE!</v>
      </c>
      <c r="MH156" s="99" t="e">
        <f>IF(SUM(MH$522:MH$523)=0,IF(OR(MH151="",MH151=0)=TRUE,"",MH151*MH$7/('[7]Param-Production'!MF$42*MH$8)),"")</f>
        <v>#VALUE!</v>
      </c>
      <c r="MI156" s="99" t="e">
        <f>IF(SUM(MI$522:MI$523)=0,IF(OR(MI151="",MI151=0)=TRUE,"",MI151*MI$7/('[7]Param-Production'!MG$42*MI$8)),"")</f>
        <v>#VALUE!</v>
      </c>
      <c r="MJ156" s="99" t="e">
        <f>IF(SUM(MJ$522:MJ$523)=0,IF(OR(MJ151="",MJ151=0)=TRUE,"",MJ151*MJ$7/('[7]Param-Production'!MH$42*MJ$8)),"")</f>
        <v>#VALUE!</v>
      </c>
      <c r="MK156" s="99" t="e">
        <f>IF(SUM(MK$522:MK$523)=0,IF(OR(MK151="",MK151=0)=TRUE,"",MK151*MK$7/('[7]Param-Production'!MI$42*MK$8)),"")</f>
        <v>#VALUE!</v>
      </c>
      <c r="ML156" s="99" t="e">
        <f>IF(SUM(ML$522:ML$523)=0,IF(OR(ML151="",ML151=0)=TRUE,"",ML151*ML$7/('[7]Param-Production'!MJ$42*ML$8)),"")</f>
        <v>#VALUE!</v>
      </c>
      <c r="MM156" s="99" t="e">
        <f>IF(SUM(MM$522:MM$523)=0,IF(OR(MM151="",MM151=0)=TRUE,"",MM151*MM$7/('[7]Param-Production'!MK$42*MM$8)),"")</f>
        <v>#VALUE!</v>
      </c>
      <c r="MN156" s="99" t="e">
        <f>IF(SUM(MN$522:MN$523)=0,IF(OR(MN151="",MN151=0)=TRUE,"",MN151*MN$7/('[7]Param-Production'!ML$42*MN$8)),"")</f>
        <v>#VALUE!</v>
      </c>
      <c r="MO156" s="99" t="e">
        <f>IF(SUM(MO$522:MO$523)=0,IF(OR(MO151="",MO151=0)=TRUE,"",MO151*MO$7/('[7]Param-Production'!MM$42*MO$8)),"")</f>
        <v>#VALUE!</v>
      </c>
      <c r="MP156" s="99" t="e">
        <f>IF(SUM(MP$522:MP$523)=0,IF(OR(MP151="",MP151=0)=TRUE,"",MP151*MP$7/('[7]Param-Production'!MN$42*MP$8)),"")</f>
        <v>#VALUE!</v>
      </c>
      <c r="MQ156" s="99" t="e">
        <f>IF(SUM(MQ$522:MQ$523)=0,IF(OR(MQ151="",MQ151=0)=TRUE,"",MQ151*MQ$7/('[7]Param-Production'!MO$42*MQ$8)),"")</f>
        <v>#VALUE!</v>
      </c>
      <c r="MR156" s="99" t="e">
        <f>IF(SUM(MR$522:MR$523)=0,IF(OR(MR151="",MR151=0)=TRUE,"",MR151*MR$7/('[7]Param-Production'!MP$42*MR$8)),"")</f>
        <v>#VALUE!</v>
      </c>
      <c r="MS156" s="99" t="e">
        <f>IF(SUM(MS$522:MS$523)=0,IF(OR(MS151="",MS151=0)=TRUE,"",MS151*MS$7/('[7]Param-Production'!MQ$42*MS$8)),"")</f>
        <v>#VALUE!</v>
      </c>
      <c r="MT156" s="99" t="e">
        <f>IF(SUM(MT$522:MT$523)=0,IF(OR(MT151="",MT151=0)=TRUE,"",MT151*MT$7/('[7]Param-Production'!MR$42*MT$8)),"")</f>
        <v>#VALUE!</v>
      </c>
      <c r="MU156" s="99" t="e">
        <f>IF(SUM(MU$522:MU$523)=0,IF(OR(MU151="",MU151=0)=TRUE,"",MU151*MU$7/('[7]Param-Production'!MS$42*MU$8)),"")</f>
        <v>#VALUE!</v>
      </c>
      <c r="MV156" s="99" t="e">
        <f>IF(SUM(MV$522:MV$523)=0,IF(OR(MV151="",MV151=0)=TRUE,"",MV151*MV$7/('[7]Param-Production'!MT$42*MV$8)),"")</f>
        <v>#VALUE!</v>
      </c>
      <c r="MW156" s="99" t="e">
        <f>IF(SUM(MW$522:MW$523)=0,IF(OR(MW151="",MW151=0)=TRUE,"",MW151*MW$7/('[7]Param-Production'!MU$42*MW$8)),"")</f>
        <v>#VALUE!</v>
      </c>
      <c r="MX156" s="99" t="e">
        <f>IF(SUM(MX$522:MX$523)=0,IF(OR(MX151="",MX151=0)=TRUE,"",MX151*MX$7/('[7]Param-Production'!MV$42*MX$8)),"")</f>
        <v>#VALUE!</v>
      </c>
      <c r="MY156" s="99" t="e">
        <f>IF(SUM(MY$522:MY$523)=0,IF(OR(MY151="",MY151=0)=TRUE,"",MY151*MY$7/('[7]Param-Production'!MW$42*MY$8)),"")</f>
        <v>#VALUE!</v>
      </c>
      <c r="MZ156" s="99" t="e">
        <f>IF(SUM(MZ$522:MZ$523)=0,IF(OR(MZ151="",MZ151=0)=TRUE,"",MZ151*MZ$7/('[7]Param-Production'!MX$42*MZ$8)),"")</f>
        <v>#VALUE!</v>
      </c>
      <c r="NA156" s="99" t="e">
        <f>IF(SUM(NA$522:NA$523)=0,IF(OR(NA151="",NA151=0)=TRUE,"",NA151*NA$7/('[7]Param-Production'!MY$42*NA$8)),"")</f>
        <v>#VALUE!</v>
      </c>
      <c r="NB156" s="99" t="e">
        <f>IF(SUM(NB$522:NB$523)=0,IF(OR(NB151="",NB151=0)=TRUE,"",NB151*NB$7/('[7]Param-Production'!MZ$42*NB$8)),"")</f>
        <v>#VALUE!</v>
      </c>
      <c r="NC156" s="99" t="e">
        <f>IF(SUM(NC$522:NC$523)=0,IF(OR(NC151="",NC151=0)=TRUE,"",NC151*NC$7/('[7]Param-Production'!NA$42*NC$8)),"")</f>
        <v>#VALUE!</v>
      </c>
      <c r="ND156" s="99" t="e">
        <f>IF(SUM(ND$522:ND$523)=0,IF(OR(ND151="",ND151=0)=TRUE,"",ND151*ND$7/('[7]Param-Production'!NB$42*ND$8)),"")</f>
        <v>#VALUE!</v>
      </c>
      <c r="NE156" s="99" t="e">
        <f>IF(SUM(NE$522:NE$523)=0,IF(OR(NE151="",NE151=0)=TRUE,"",NE151*NE$7/('[7]Param-Production'!NC$42*NE$8)),"")</f>
        <v>#VALUE!</v>
      </c>
      <c r="NF156" s="99" t="e">
        <f>IF(SUM(NF$522:NF$523)=0,IF(OR(NF151="",NF151=0)=TRUE,"",NF151*NF$7/('[7]Param-Production'!ND$42*NF$8)),"")</f>
        <v>#VALUE!</v>
      </c>
      <c r="NG156" s="99" t="e">
        <f>IF(SUM(NG$522:NG$523)=0,IF(OR(NG151="",NG151=0)=TRUE,"",NG151*NG$7/('[7]Param-Production'!NE$42*NG$8)),"")</f>
        <v>#VALUE!</v>
      </c>
      <c r="NH156" s="99" t="e">
        <f>IF(SUM(NH$522:NH$523)=0,IF(OR(NH151="",NH151=0)=TRUE,"",NH151*NH$7/('[7]Param-Production'!NF$42*NH$8)),"")</f>
        <v>#VALUE!</v>
      </c>
      <c r="NI156" s="99" t="e">
        <f>IF(SUM(NI$522:NI$523)=0,IF(OR(NI151="",NI151=0)=TRUE,"",NI151*NI$7/('[7]Param-Production'!NG$42*NI$8)),"")</f>
        <v>#VALUE!</v>
      </c>
      <c r="NJ156" s="99" t="e">
        <f>IF(SUM(NJ$522:NJ$523)=0,IF(OR(NJ151="",NJ151=0)=TRUE,"",NJ151*NJ$7/('[7]Param-Production'!NH$42*NJ$8)),"")</f>
        <v>#VALUE!</v>
      </c>
      <c r="NK156" s="99" t="e">
        <f>IF(SUM(NK$522:NK$523)=0,IF(OR(NK151="",NK151=0)=TRUE,"",NK151*NK$7/('[7]Param-Production'!NI$42*NK$8)),"")</f>
        <v>#VALUE!</v>
      </c>
      <c r="NL156" s="99" t="e">
        <f>IF(SUM(NL$522:NL$523)=0,IF(OR(NL151="",NL151=0)=TRUE,"",NL151*NL$7/('[7]Param-Production'!NJ$42*NL$8)),"")</f>
        <v>#VALUE!</v>
      </c>
      <c r="NM156" s="99" t="e">
        <f>IF(SUM(NM$522:NM$523)=0,IF(OR(NM151="",NM151=0)=TRUE,"",NM151*NM$7/('[7]Param-Production'!NK$42*NM$8)),"")</f>
        <v>#VALUE!</v>
      </c>
      <c r="NN156" s="99" t="e">
        <f>IF(SUM(NN$522:NN$523)=0,IF(OR(NN151="",NN151=0)=TRUE,"",NN151*NN$7/('[7]Param-Production'!NL$42*NN$8)),"")</f>
        <v>#VALUE!</v>
      </c>
      <c r="NO156" s="99" t="e">
        <f>IF(SUM(NO$522:NO$523)=0,IF(OR(NO151="",NO151=0)=TRUE,"",NO151*NO$7/('[7]Param-Production'!NM$42*NO$8)),"")</f>
        <v>#VALUE!</v>
      </c>
      <c r="NP156" s="99" t="e">
        <f>IF(SUM(NP$522:NP$523)=0,IF(OR(NP151="",NP151=0)=TRUE,"",NP151*NP$7/('[7]Param-Production'!NN$42*NP$8)),"")</f>
        <v>#VALUE!</v>
      </c>
      <c r="NQ156" s="99" t="e">
        <f>IF(SUM(NQ$522:NQ$523)=0,IF(OR(NQ151="",NQ151=0)=TRUE,"",NQ151*NQ$7/('[7]Param-Production'!NO$42*NQ$8)),"")</f>
        <v>#VALUE!</v>
      </c>
      <c r="NR156" s="99" t="e">
        <f>IF(SUM(NR$522:NR$523)=0,IF(OR(NR151="",NR151=0)=TRUE,"",NR151*NR$7/('[7]Param-Production'!NP$42*NR$8)),"")</f>
        <v>#VALUE!</v>
      </c>
      <c r="NS156" s="99" t="e">
        <f>IF(SUM(NS$522:NS$523)=0,IF(OR(NS151="",NS151=0)=TRUE,"",NS151*NS$7/('[7]Param-Production'!NQ$42*NS$8)),"")</f>
        <v>#VALUE!</v>
      </c>
      <c r="NT156" s="99" t="e">
        <f>IF(SUM(NT$522:NT$523)=0,IF(OR(NT151="",NT151=0)=TRUE,"",NT151*NT$7/('[7]Param-Production'!NR$42*NT$8)),"")</f>
        <v>#VALUE!</v>
      </c>
      <c r="NU156" s="99" t="e">
        <f>IF(SUM(NU$522:NU$523)=0,IF(OR(NU151="",NU151=0)=TRUE,"",NU151*NU$7/('[7]Param-Production'!NS$42*NU$8)),"")</f>
        <v>#VALUE!</v>
      </c>
      <c r="NV156" s="99" t="e">
        <f>IF(SUM(NV$522:NV$523)=0,IF(OR(NV151="",NV151=0)=TRUE,"",NV151*NV$7/('[7]Param-Production'!NT$42*NV$8)),"")</f>
        <v>#VALUE!</v>
      </c>
      <c r="NW156" s="99" t="e">
        <f>IF(SUM(NW$522:NW$523)=0,IF(OR(NW151="",NW151=0)=TRUE,"",NW151*NW$7/('[7]Param-Production'!NU$42*NW$8)),"")</f>
        <v>#VALUE!</v>
      </c>
      <c r="NX156" s="99" t="e">
        <f>IF(SUM(NX$522:NX$523)=0,IF(OR(NX151="",NX151=0)=TRUE,"",NX151*NX$7/('[7]Param-Production'!NV$42*NX$8)),"")</f>
        <v>#VALUE!</v>
      </c>
      <c r="NY156" s="99" t="e">
        <f>IF(SUM(NY$522:NY$523)=0,IF(OR(NY151="",NY151=0)=TRUE,"",NY151*NY$7/('[7]Param-Production'!NW$42*NY$8)),"")</f>
        <v>#VALUE!</v>
      </c>
      <c r="NZ156" s="99" t="e">
        <f>IF(SUM(NZ$522:NZ$523)=0,IF(OR(NZ151="",NZ151=0)=TRUE,"",NZ151*NZ$7/('[7]Param-Production'!NX$42*NZ$8)),"")</f>
        <v>#VALUE!</v>
      </c>
      <c r="OA156" s="99" t="e">
        <f>IF(SUM(OA$522:OA$523)=0,IF(OR(OA151="",OA151=0)=TRUE,"",OA151*OA$7/('[7]Param-Production'!NY$42*OA$8)),"")</f>
        <v>#VALUE!</v>
      </c>
      <c r="OB156" s="99" t="e">
        <f>IF(SUM(OB$522:OB$523)=0,IF(OR(OB151="",OB151=0)=TRUE,"",OB151*OB$7/('[7]Param-Production'!NZ$42*OB$8)),"")</f>
        <v>#VALUE!</v>
      </c>
      <c r="OC156" s="99" t="e">
        <f>IF(SUM(OC$522:OC$523)=0,IF(OR(OC151="",OC151=0)=TRUE,"",OC151*OC$7/('[7]Param-Production'!OA$42*OC$8)),"")</f>
        <v>#VALUE!</v>
      </c>
      <c r="OD156" s="99" t="e">
        <f>IF(SUM(OD$522:OD$523)=0,IF(OR(OD151="",OD151=0)=TRUE,"",OD151*OD$7/('[7]Param-Production'!OB$42*OD$8)),"")</f>
        <v>#VALUE!</v>
      </c>
      <c r="OE156" s="99" t="e">
        <f>IF(SUM(OE$522:OE$523)=0,IF(OR(OE151="",OE151=0)=TRUE,"",OE151*OE$7/('[7]Param-Production'!OC$42*OE$8)),"")</f>
        <v>#VALUE!</v>
      </c>
      <c r="OF156" s="99" t="e">
        <f>IF(SUM(OF$522:OF$523)=0,IF(OR(OF151="",OF151=0)=TRUE,"",OF151*OF$7/('[7]Param-Production'!OD$42*OF$8)),"")</f>
        <v>#VALUE!</v>
      </c>
      <c r="OG156" s="99" t="e">
        <f>IF(SUM(OG$522:OG$523)=0,IF(OR(OG151="",OG151=0)=TRUE,"",OG151*OG$7/('[7]Param-Production'!OE$42*OG$8)),"")</f>
        <v>#VALUE!</v>
      </c>
      <c r="OH156" s="99" t="e">
        <f>IF(SUM(OH$522:OH$523)=0,IF(OR(OH151="",OH151=0)=TRUE,"",OH151*OH$7/('[7]Param-Production'!OF$42*OH$8)),"")</f>
        <v>#VALUE!</v>
      </c>
      <c r="OI156" s="99" t="e">
        <f>IF(SUM(OI$522:OI$523)=0,IF(OR(OI151="",OI151=0)=TRUE,"",OI151*OI$7/('[7]Param-Production'!OG$42*OI$8)),"")</f>
        <v>#VALUE!</v>
      </c>
      <c r="OJ156" s="99" t="e">
        <f>IF(SUM(OJ$522:OJ$523)=0,IF(OR(OJ151="",OJ151=0)=TRUE,"",OJ151*OJ$7/('[7]Param-Production'!OH$42*OJ$8)),"")</f>
        <v>#VALUE!</v>
      </c>
      <c r="OK156" s="99" t="e">
        <f>IF(SUM(OK$522:OK$523)=0,IF(OR(OK151="",OK151=0)=TRUE,"",OK151*OK$7/('[7]Param-Production'!OI$42*OK$8)),"")</f>
        <v>#VALUE!</v>
      </c>
      <c r="OL156" s="99" t="e">
        <f>IF(SUM(OL$522:OL$523)=0,IF(OR(OL151="",OL151=0)=TRUE,"",OL151*OL$7/('[7]Param-Production'!OJ$42*OL$8)),"")</f>
        <v>#VALUE!</v>
      </c>
      <c r="OM156" s="99" t="e">
        <f>IF(SUM(OM$522:OM$523)=0,IF(OR(OM151="",OM151=0)=TRUE,"",OM151*OM$7/('[7]Param-Production'!OK$42*OM$8)),"")</f>
        <v>#VALUE!</v>
      </c>
      <c r="ON156" s="99" t="e">
        <f>IF(SUM(ON$522:ON$523)=0,IF(OR(ON151="",ON151=0)=TRUE,"",ON151*ON$7/('[7]Param-Production'!OL$42*ON$8)),"")</f>
        <v>#VALUE!</v>
      </c>
      <c r="OO156" s="99" t="e">
        <f>IF(SUM(OO$522:OO$523)=0,IF(OR(OO151="",OO151=0)=TRUE,"",OO151*OO$7/('[7]Param-Production'!OM$42*OO$8)),"")</f>
        <v>#VALUE!</v>
      </c>
      <c r="OP156" s="99" t="e">
        <f>IF(SUM(OP$522:OP$523)=0,IF(OR(OP151="",OP151=0)=TRUE,"",OP151*OP$7/('[7]Param-Production'!ON$42*OP$8)),"")</f>
        <v>#VALUE!</v>
      </c>
      <c r="OQ156" s="99" t="e">
        <f>IF(SUM(OQ$522:OQ$523)=0,IF(OR(OQ151="",OQ151=0)=TRUE,"",OQ151*OQ$7/('[7]Param-Production'!OO$42*OQ$8)),"")</f>
        <v>#VALUE!</v>
      </c>
      <c r="OR156" s="99" t="e">
        <f>IF(SUM(OR$522:OR$523)=0,IF(OR(OR151="",OR151=0)=TRUE,"",OR151*OR$7/('[7]Param-Production'!OP$42*OR$8)),"")</f>
        <v>#VALUE!</v>
      </c>
      <c r="OS156" s="99" t="e">
        <f>IF(SUM(OS$522:OS$523)=0,IF(OR(OS151="",OS151=0)=TRUE,"",OS151*OS$7/('[7]Param-Production'!OQ$42*OS$8)),"")</f>
        <v>#VALUE!</v>
      </c>
      <c r="OT156" s="99" t="e">
        <f>IF(SUM(OT$522:OT$523)=0,IF(OR(OT151="",OT151=0)=TRUE,"",OT151*OT$7/('[7]Param-Production'!OR$42*OT$8)),"")</f>
        <v>#VALUE!</v>
      </c>
      <c r="OU156" s="99" t="e">
        <f>IF(SUM(OU$522:OU$523)=0,IF(OR(OU151="",OU151=0)=TRUE,"",OU151*OU$7/('[7]Param-Production'!OS$42*OU$8)),"")</f>
        <v>#VALUE!</v>
      </c>
      <c r="OV156" s="99" t="e">
        <f>IF(SUM(OV$522:OV$523)=0,IF(OR(OV151="",OV151=0)=TRUE,"",OV151*OV$7/('[7]Param-Production'!OT$42*OV$8)),"")</f>
        <v>#VALUE!</v>
      </c>
      <c r="OW156" s="99" t="e">
        <f>IF(SUM(OW$522:OW$523)=0,IF(OR(OW151="",OW151=0)=TRUE,"",OW151*OW$7/('[7]Param-Production'!OU$42*OW$8)),"")</f>
        <v>#VALUE!</v>
      </c>
      <c r="OX156" s="99" t="e">
        <f>IF(SUM(OX$522:OX$523)=0,IF(OR(OX151="",OX151=0)=TRUE,"",OX151*OX$7/('[7]Param-Production'!OV$42*OX$8)),"")</f>
        <v>#VALUE!</v>
      </c>
      <c r="OY156" s="99" t="e">
        <f>IF(SUM(OY$522:OY$523)=0,IF(OR(OY151="",OY151=0)=TRUE,"",OY151*OY$7/('[7]Param-Production'!OW$42*OY$8)),"")</f>
        <v>#VALUE!</v>
      </c>
      <c r="OZ156" s="99" t="e">
        <f>IF(SUM(OZ$522:OZ$523)=0,IF(OR(OZ151="",OZ151=0)=TRUE,"",OZ151*OZ$7/('[7]Param-Production'!OX$42*OZ$8)),"")</f>
        <v>#VALUE!</v>
      </c>
      <c r="PA156" s="99" t="e">
        <f>IF(SUM(PA$522:PA$523)=0,IF(OR(PA151="",PA151=0)=TRUE,"",PA151*PA$7/('[7]Param-Production'!OY$42*PA$8)),"")</f>
        <v>#VALUE!</v>
      </c>
      <c r="PB156" s="99" t="e">
        <f>IF(SUM(PB$522:PB$523)=0,IF(OR(PB151="",PB151=0)=TRUE,"",PB151*PB$7/('[7]Param-Production'!OZ$42*PB$8)),"")</f>
        <v>#VALUE!</v>
      </c>
      <c r="PC156" s="99" t="e">
        <f>IF(SUM(PC$522:PC$523)=0,IF(OR(PC151="",PC151=0)=TRUE,"",PC151*PC$7/('[7]Param-Production'!PA$42*PC$8)),"")</f>
        <v>#VALUE!</v>
      </c>
      <c r="PD156" s="99" t="e">
        <f>IF(SUM(PD$522:PD$523)=0,IF(OR(PD151="",PD151=0)=TRUE,"",PD151*PD$7/('[7]Param-Production'!PB$42*PD$8)),"")</f>
        <v>#VALUE!</v>
      </c>
      <c r="PE156" s="99" t="e">
        <f>IF(SUM(PE$522:PE$523)=0,IF(OR(PE151="",PE151=0)=TRUE,"",PE151*PE$7/('[7]Param-Production'!PC$42*PE$8)),"")</f>
        <v>#VALUE!</v>
      </c>
      <c r="PF156" s="99" t="e">
        <f>IF(SUM(PF$522:PF$523)=0,IF(OR(PF151="",PF151=0)=TRUE,"",PF151*PF$7/('[7]Param-Production'!PD$42*PF$8)),"")</f>
        <v>#VALUE!</v>
      </c>
      <c r="PG156" s="99" t="e">
        <f>IF(SUM(PG$522:PG$523)=0,IF(OR(PG151="",PG151=0)=TRUE,"",PG151*PG$7/('[7]Param-Production'!PE$42*PG$8)),"")</f>
        <v>#VALUE!</v>
      </c>
      <c r="PH156" s="99" t="e">
        <f>IF(SUM(PH$522:PH$523)=0,IF(OR(PH151="",PH151=0)=TRUE,"",PH151*PH$7/('[7]Param-Production'!PF$42*PH$8)),"")</f>
        <v>#VALUE!</v>
      </c>
      <c r="PI156" s="99" t="e">
        <f>IF(SUM(PI$522:PI$523)=0,IF(OR(PI151="",PI151=0)=TRUE,"",PI151*PI$7/('[7]Param-Production'!PG$42*PI$8)),"")</f>
        <v>#VALUE!</v>
      </c>
      <c r="PJ156" s="99" t="e">
        <f>IF(SUM(PJ$522:PJ$523)=0,IF(OR(PJ151="",PJ151=0)=TRUE,"",PJ151*PJ$7/('[7]Param-Production'!PH$42*PJ$8)),"")</f>
        <v>#VALUE!</v>
      </c>
      <c r="PK156" s="99" t="e">
        <f>IF(SUM(PK$522:PK$523)=0,IF(OR(PK151="",PK151=0)=TRUE,"",PK151*PK$7/('[7]Param-Production'!PI$42*PK$8)),"")</f>
        <v>#VALUE!</v>
      </c>
      <c r="PL156" s="99" t="e">
        <f>IF(SUM(PL$522:PL$523)=0,IF(OR(PL151="",PL151=0)=TRUE,"",PL151*PL$7/('[7]Param-Production'!PJ$42*PL$8)),"")</f>
        <v>#VALUE!</v>
      </c>
      <c r="PM156" s="99" t="e">
        <f>IF(SUM(PM$522:PM$523)=0,IF(OR(PM151="",PM151=0)=TRUE,"",PM151*PM$7/('[7]Param-Production'!PK$42*PM$8)),"")</f>
        <v>#VALUE!</v>
      </c>
      <c r="PN156" s="99" t="e">
        <f>IF(SUM(PN$522:PN$523)=0,IF(OR(PN151="",PN151=0)=TRUE,"",PN151*PN$7/('[7]Param-Production'!PL$42*PN$8)),"")</f>
        <v>#VALUE!</v>
      </c>
      <c r="PO156" s="99" t="e">
        <f>IF(SUM(PO$522:PO$523)=0,IF(OR(PO151="",PO151=0)=TRUE,"",PO151*PO$7/('[7]Param-Production'!PM$42*PO$8)),"")</f>
        <v>#VALUE!</v>
      </c>
      <c r="PP156" s="99" t="e">
        <f>IF(SUM(PP$522:PP$523)=0,IF(OR(PP151="",PP151=0)=TRUE,"",PP151*PP$7/('[7]Param-Production'!PN$42*PP$8)),"")</f>
        <v>#VALUE!</v>
      </c>
      <c r="PQ156" s="99" t="e">
        <f>IF(SUM(PQ$522:PQ$523)=0,IF(OR(PQ151="",PQ151=0)=TRUE,"",PQ151*PQ$7/('[7]Param-Production'!PO$42*PQ$8)),"")</f>
        <v>#VALUE!</v>
      </c>
      <c r="PR156" s="99" t="e">
        <f>IF(SUM(PR$522:PR$523)=0,IF(OR(PR151="",PR151=0)=TRUE,"",PR151*PR$7/('[7]Param-Production'!PP$42*PR$8)),"")</f>
        <v>#VALUE!</v>
      </c>
      <c r="PS156" s="99" t="e">
        <f>IF(SUM(PS$522:PS$523)=0,IF(OR(PS151="",PS151=0)=TRUE,"",PS151*PS$7/('[7]Param-Production'!PQ$42*PS$8)),"")</f>
        <v>#VALUE!</v>
      </c>
      <c r="PT156" s="99" t="e">
        <f>IF(SUM(PT$522:PT$523)=0,IF(OR(PT151="",PT151=0)=TRUE,"",PT151*PT$7/('[7]Param-Production'!PR$42*PT$8)),"")</f>
        <v>#VALUE!</v>
      </c>
      <c r="PU156" s="99" t="e">
        <f>IF(SUM(PU$522:PU$523)=0,IF(OR(PU151="",PU151=0)=TRUE,"",PU151*PU$7/('[7]Param-Production'!PS$42*PU$8)),"")</f>
        <v>#VALUE!</v>
      </c>
      <c r="PV156" s="99" t="e">
        <f>IF(SUM(PV$522:PV$523)=0,IF(OR(PV151="",PV151=0)=TRUE,"",PV151*PV$7/('[7]Param-Production'!PT$42*PV$8)),"")</f>
        <v>#VALUE!</v>
      </c>
      <c r="PW156" s="99" t="e">
        <f>IF(SUM(PW$522:PW$523)=0,IF(OR(PW151="",PW151=0)=TRUE,"",PW151*PW$7/('[7]Param-Production'!PU$42*PW$8)),"")</f>
        <v>#VALUE!</v>
      </c>
      <c r="PX156" s="99" t="e">
        <f>IF(SUM(PX$522:PX$523)=0,IF(OR(PX151="",PX151=0)=TRUE,"",PX151*PX$7/('[7]Param-Production'!PV$42*PX$8)),"")</f>
        <v>#VALUE!</v>
      </c>
      <c r="PY156" s="99" t="e">
        <f>IF(SUM(PY$522:PY$523)=0,IF(OR(PY151="",PY151=0)=TRUE,"",PY151*PY$7/('[7]Param-Production'!PW$42*PY$8)),"")</f>
        <v>#VALUE!</v>
      </c>
      <c r="PZ156" s="99" t="e">
        <f>IF(SUM(PZ$522:PZ$523)=0,IF(OR(PZ151="",PZ151=0)=TRUE,"",PZ151*PZ$7/('[7]Param-Production'!PX$42*PZ$8)),"")</f>
        <v>#VALUE!</v>
      </c>
      <c r="QA156" s="99" t="e">
        <f>IF(SUM(QA$522:QA$523)=0,IF(OR(QA151="",QA151=0)=TRUE,"",QA151*QA$7/('[7]Param-Production'!PY$42*QA$8)),"")</f>
        <v>#VALUE!</v>
      </c>
      <c r="QB156" s="99" t="e">
        <f>IF(SUM(QB$522:QB$523)=0,IF(OR(QB151="",QB151=0)=TRUE,"",QB151*QB$7/('[7]Param-Production'!PZ$42*QB$8)),"")</f>
        <v>#VALUE!</v>
      </c>
      <c r="QC156" s="99" t="e">
        <f>IF(SUM(QC$522:QC$523)=0,IF(OR(QC151="",QC151=0)=TRUE,"",QC151*QC$7/('[7]Param-Production'!QA$42*QC$8)),"")</f>
        <v>#VALUE!</v>
      </c>
      <c r="QD156" s="99" t="e">
        <f>IF(SUM(QD$522:QD$523)=0,IF(OR(QD151="",QD151=0)=TRUE,"",QD151*QD$7/('[7]Param-Production'!QB$42*QD$8)),"")</f>
        <v>#VALUE!</v>
      </c>
      <c r="QE156" s="99" t="e">
        <f>IF(SUM(QE$522:QE$523)=0,IF(OR(QE151="",QE151=0)=TRUE,"",QE151*QE$7/('[7]Param-Production'!QC$42*QE$8)),"")</f>
        <v>#VALUE!</v>
      </c>
      <c r="QF156" s="99" t="e">
        <f>IF(SUM(QF$522:QF$523)=0,IF(OR(QF151="",QF151=0)=TRUE,"",QF151*QF$7/('[7]Param-Production'!QD$42*QF$8)),"")</f>
        <v>#VALUE!</v>
      </c>
      <c r="QG156" s="99" t="e">
        <f>IF(SUM(QG$522:QG$523)=0,IF(OR(QG151="",QG151=0)=TRUE,"",QG151*QG$7/('[7]Param-Production'!QE$42*QG$8)),"")</f>
        <v>#VALUE!</v>
      </c>
      <c r="QH156" s="99" t="e">
        <f>IF(SUM(QH$522:QH$523)=0,IF(OR(QH151="",QH151=0)=TRUE,"",QH151*QH$7/('[7]Param-Production'!QF$42*QH$8)),"")</f>
        <v>#VALUE!</v>
      </c>
      <c r="QI156" s="99" t="e">
        <f>IF(SUM(QI$522:QI$523)=0,IF(OR(QI151="",QI151=0)=TRUE,"",QI151*QI$7/('[7]Param-Production'!QG$42*QI$8)),"")</f>
        <v>#VALUE!</v>
      </c>
      <c r="QJ156" s="99" t="e">
        <f>IF(SUM(QJ$522:QJ$523)=0,IF(OR(QJ151="",QJ151=0)=TRUE,"",QJ151*QJ$7/('[7]Param-Production'!QH$42*QJ$8)),"")</f>
        <v>#VALUE!</v>
      </c>
      <c r="QK156" s="99" t="e">
        <f>IF(SUM(QK$522:QK$523)=0,IF(OR(QK151="",QK151=0)=TRUE,"",QK151*QK$7/('[7]Param-Production'!QI$42*QK$8)),"")</f>
        <v>#VALUE!</v>
      </c>
      <c r="QL156" s="99" t="e">
        <f>IF(SUM(QL$522:QL$523)=0,IF(OR(QL151="",QL151=0)=TRUE,"",QL151*QL$7/('[7]Param-Production'!QJ$42*QL$8)),"")</f>
        <v>#VALUE!</v>
      </c>
      <c r="QM156" s="99" t="e">
        <f>IF(SUM(QM$522:QM$523)=0,IF(OR(QM151="",QM151=0)=TRUE,"",QM151*QM$7/('[7]Param-Production'!QK$42*QM$8)),"")</f>
        <v>#VALUE!</v>
      </c>
      <c r="QN156" s="99" t="e">
        <f>IF(SUM(QN$522:QN$523)=0,IF(OR(QN151="",QN151=0)=TRUE,"",QN151*QN$7/('[7]Param-Production'!QL$42*QN$8)),"")</f>
        <v>#VALUE!</v>
      </c>
      <c r="QO156" s="99" t="e">
        <f>IF(SUM(QO$522:QO$523)=0,IF(OR(QO151="",QO151=0)=TRUE,"",QO151*QO$7/('[7]Param-Production'!QM$42*QO$8)),"")</f>
        <v>#VALUE!</v>
      </c>
      <c r="QP156" s="99" t="e">
        <f>IF(SUM(QP$522:QP$523)=0,IF(OR(QP151="",QP151=0)=TRUE,"",QP151*QP$7/('[7]Param-Production'!QN$42*QP$8)),"")</f>
        <v>#VALUE!</v>
      </c>
      <c r="QQ156" s="99" t="e">
        <f>IF(SUM(QQ$522:QQ$523)=0,IF(OR(QQ151="",QQ151=0)=TRUE,"",QQ151*QQ$7/('[7]Param-Production'!QO$42*QQ$8)),"")</f>
        <v>#VALUE!</v>
      </c>
      <c r="QR156" s="99" t="e">
        <f>IF(SUM(QR$522:QR$523)=0,IF(OR(QR151="",QR151=0)=TRUE,"",QR151*QR$7/('[7]Param-Production'!QP$42*QR$8)),"")</f>
        <v>#VALUE!</v>
      </c>
      <c r="QS156" s="99" t="e">
        <f>IF(SUM(QS$522:QS$523)=0,IF(OR(QS151="",QS151=0)=TRUE,"",QS151*QS$7/('[7]Param-Production'!QQ$42*QS$8)),"")</f>
        <v>#VALUE!</v>
      </c>
      <c r="QT156" s="99" t="e">
        <f>IF(SUM(QT$522:QT$523)=0,IF(OR(QT151="",QT151=0)=TRUE,"",QT151*QT$7/('[7]Param-Production'!QR$42*QT$8)),"")</f>
        <v>#VALUE!</v>
      </c>
      <c r="QU156" s="99" t="e">
        <f>IF(SUM(QU$522:QU$523)=0,IF(OR(QU151="",QU151=0)=TRUE,"",QU151*QU$7/('[7]Param-Production'!QS$42*QU$8)),"")</f>
        <v>#VALUE!</v>
      </c>
      <c r="QV156" s="99" t="e">
        <f>IF(SUM(QV$522:QV$523)=0,IF(OR(QV151="",QV151=0)=TRUE,"",QV151*QV$7/('[7]Param-Production'!QT$42*QV$8)),"")</f>
        <v>#VALUE!</v>
      </c>
      <c r="QW156" s="99" t="e">
        <f>IF(SUM(QW$522:QW$523)=0,IF(OR(QW151="",QW151=0)=TRUE,"",QW151*QW$7/('[7]Param-Production'!QU$42*QW$8)),"")</f>
        <v>#VALUE!</v>
      </c>
      <c r="QX156" s="99" t="e">
        <f>IF(SUM(QX$522:QX$523)=0,IF(OR(QX151="",QX151=0)=TRUE,"",QX151*QX$7/('[7]Param-Production'!QV$42*QX$8)),"")</f>
        <v>#VALUE!</v>
      </c>
      <c r="QY156" s="99" t="e">
        <f>IF(SUM(QY$522:QY$523)=0,IF(OR(QY151="",QY151=0)=TRUE,"",QY151*QY$7/('[7]Param-Production'!QW$42*QY$8)),"")</f>
        <v>#VALUE!</v>
      </c>
      <c r="QZ156" s="99" t="e">
        <f>IF(SUM(QZ$522:QZ$523)=0,IF(OR(QZ151="",QZ151=0)=TRUE,"",QZ151*QZ$7/('[7]Param-Production'!QX$42*QZ$8)),"")</f>
        <v>#VALUE!</v>
      </c>
      <c r="RA156" s="99" t="e">
        <f>IF(SUM(RA$522:RA$523)=0,IF(OR(RA151="",RA151=0)=TRUE,"",RA151*RA$7/('[7]Param-Production'!QY$42*RA$8)),"")</f>
        <v>#VALUE!</v>
      </c>
      <c r="RB156" s="99" t="e">
        <f>IF(SUM(RB$522:RB$523)=0,IF(OR(RB151="",RB151=0)=TRUE,"",RB151*RB$7/('[7]Param-Production'!QZ$42*RB$8)),"")</f>
        <v>#VALUE!</v>
      </c>
      <c r="RC156" s="99" t="e">
        <f>IF(SUM(RC$522:RC$523)=0,IF(OR(RC151="",RC151=0)=TRUE,"",RC151*RC$7/('[7]Param-Production'!RA$42*RC$8)),"")</f>
        <v>#VALUE!</v>
      </c>
      <c r="RD156" s="99" t="e">
        <f>IF(SUM(RD$522:RD$523)=0,IF(OR(RD151="",RD151=0)=TRUE,"",RD151*RD$7/('[7]Param-Production'!RB$42*RD$8)),"")</f>
        <v>#VALUE!</v>
      </c>
      <c r="RE156" s="99" t="e">
        <f>IF(SUM(RE$522:RE$523)=0,IF(OR(RE151="",RE151=0)=TRUE,"",RE151*RE$7/('[7]Param-Production'!RC$42*RE$8)),"")</f>
        <v>#VALUE!</v>
      </c>
      <c r="RF156" s="99" t="e">
        <f>IF(SUM(RF$522:RF$523)=0,IF(OR(RF151="",RF151=0)=TRUE,"",RF151*RF$7/('[7]Param-Production'!RD$42*RF$8)),"")</f>
        <v>#VALUE!</v>
      </c>
      <c r="RG156" s="99" t="e">
        <f>IF(SUM(RG$522:RG$523)=0,IF(OR(RG151="",RG151=0)=TRUE,"",RG151*RG$7/('[7]Param-Production'!RE$42*RG$8)),"")</f>
        <v>#VALUE!</v>
      </c>
      <c r="RH156" s="99" t="e">
        <f>IF(SUM(RH$522:RH$523)=0,IF(OR(RH151="",RH151=0)=TRUE,"",RH151*RH$7/('[7]Param-Production'!RF$42*RH$8)),"")</f>
        <v>#VALUE!</v>
      </c>
      <c r="RI156" s="99" t="e">
        <f>IF(SUM(RI$522:RI$523)=0,IF(OR(RI151="",RI151=0)=TRUE,"",RI151*RI$7/('[7]Param-Production'!RG$42*RI$8)),"")</f>
        <v>#VALUE!</v>
      </c>
      <c r="RJ156" s="99" t="e">
        <f>IF(SUM(RJ$522:RJ$523)=0,IF(OR(RJ151="",RJ151=0)=TRUE,"",RJ151*RJ$7/('[7]Param-Production'!RH$42*RJ$8)),"")</f>
        <v>#VALUE!</v>
      </c>
      <c r="RK156" s="99" t="e">
        <f>IF(SUM(RK$522:RK$523)=0,IF(OR(RK151="",RK151=0)=TRUE,"",RK151*RK$7/('[7]Param-Production'!RI$42*RK$8)),"")</f>
        <v>#VALUE!</v>
      </c>
      <c r="RL156" s="99" t="e">
        <f>IF(SUM(RL$522:RL$523)=0,IF(OR(RL151="",RL151=0)=TRUE,"",RL151*RL$7/('[7]Param-Production'!RJ$42*RL$8)),"")</f>
        <v>#VALUE!</v>
      </c>
      <c r="RM156" s="99" t="str">
        <f>IF(SUM(RM$522:RM$523)=0,IF(OR(RM151="",RM151=0)=TRUE,"",RM151*RM$7/('[7]Param-Production'!RK$42*RM$8)),"")</f>
        <v/>
      </c>
      <c r="RN156" s="99" t="str">
        <f>IF(SUM(RN$522:RN$523)=0,IF(OR(RN151="",RN151=0)=TRUE,"",RN151*RN$7/('[7]Param-Production'!RL$42*RN$8)),"")</f>
        <v/>
      </c>
      <c r="RO156" s="99" t="str">
        <f>IF(SUM(RO$522:RO$523)=0,IF(OR(RO151="",RO151=0)=TRUE,"",RO151*RO$7/('[7]Param-Production'!RM$42*RO$8)),"")</f>
        <v/>
      </c>
      <c r="RP156" s="99" t="str">
        <f>IF(SUM(RP$522:RP$523)=0,IF(OR(RP151="",RP151=0)=TRUE,"",RP151*RP$7/('[7]Param-Production'!RN$42*RP$8)),"")</f>
        <v/>
      </c>
      <c r="RQ156" s="99" t="str">
        <f>IF(SUM(RQ$522:RQ$523)=0,IF(OR(RQ151="",RQ151=0)=TRUE,"",RQ151*RQ$7/('[7]Param-Production'!RO$42*RQ$8)),"")</f>
        <v/>
      </c>
    </row>
    <row r="157" spans="4:485" s="39" customFormat="1">
      <c r="D157" s="88"/>
      <c r="F157" s="88"/>
      <c r="G157" s="88"/>
      <c r="H157" s="88"/>
      <c r="I157" s="88"/>
      <c r="S157" s="88" t="s">
        <v>2124</v>
      </c>
      <c r="T157" s="88">
        <f>IF(SUM(T$522:T$523)=0,'[7]Param-ARMS Data'!O339*2000*'[7]Param-ARMS Data'!O338*1000*'[7]Param-ARMS Data'!O340/100,"")</f>
        <v>2500</v>
      </c>
      <c r="U157" s="88">
        <f>IF(SUM(U$522:U$523)=0,'[7]Param-ARMS Data'!P339*2000*'[7]Param-ARMS Data'!P338*1000*'[7]Param-ARMS Data'!P340/100,"")</f>
        <v>2500</v>
      </c>
      <c r="V157" s="88">
        <f>IF(SUM(V$522:V$523)=0,'[7]Param-ARMS Data'!Q339*2000*'[7]Param-ARMS Data'!Q338*1000*'[7]Param-ARMS Data'!Q340/100,"")</f>
        <v>2500</v>
      </c>
      <c r="W157" s="88">
        <f>IF(SUM(W$522:W$523)=0,'[7]Param-ARMS Data'!R339*2000*'[7]Param-ARMS Data'!R338*1000*'[7]Param-ARMS Data'!R340/100,"")</f>
        <v>2500</v>
      </c>
      <c r="X157" s="88">
        <f>IF(SUM(X$522:X$523)=0,'[7]Param-ARMS Data'!S339*2000*'[7]Param-ARMS Data'!S338*1000*'[7]Param-ARMS Data'!S340/100,"")</f>
        <v>2500</v>
      </c>
      <c r="Y157" s="88">
        <f>IF(SUM(Y$522:Y$523)=0,'[7]Param-ARMS Data'!T339*2000*'[7]Param-ARMS Data'!T338*1000*'[7]Param-ARMS Data'!T340/100,"")</f>
        <v>2500</v>
      </c>
      <c r="Z157" s="88">
        <f>IF(SUM(Z$522:Z$523)=0,'[7]Param-ARMS Data'!U339*2000*'[7]Param-ARMS Data'!U338*1000*'[7]Param-ARMS Data'!U340/100,"")</f>
        <v>2500</v>
      </c>
      <c r="AA157" s="88">
        <f>IF(SUM(AA$522:AA$523)=0,'[7]Param-ARMS Data'!V339*2000*'[7]Param-ARMS Data'!V338*1000*'[7]Param-ARMS Data'!V340/100,"")</f>
        <v>2500</v>
      </c>
      <c r="AB157" s="88">
        <f>IF(SUM(AB$522:AB$523)=0,'[7]Param-ARMS Data'!W339*2000*'[7]Param-ARMS Data'!W338*1000*'[7]Param-ARMS Data'!W340/100,"")</f>
        <v>2500</v>
      </c>
      <c r="AC157" s="88">
        <f>IF(SUM(AC$522:AC$523)=0,'[7]Param-ARMS Data'!X339*2000*'[7]Param-ARMS Data'!X338*1000*'[7]Param-ARMS Data'!X340/100,"")</f>
        <v>2500</v>
      </c>
      <c r="AD157" s="88">
        <f>IF(SUM(AD$522:AD$523)=0,'[7]Param-ARMS Data'!Y339*2000*'[7]Param-ARMS Data'!Y338*1000*'[7]Param-ARMS Data'!Y340/100,"")</f>
        <v>2500</v>
      </c>
      <c r="AE157" s="88">
        <f>IF(SUM(AE$522:AE$523)=0,'[7]Param-ARMS Data'!Z339*2000*'[7]Param-ARMS Data'!Z338*1000*'[7]Param-ARMS Data'!Z340/100,"")</f>
        <v>2500</v>
      </c>
      <c r="AF157" s="88">
        <f>IF(SUM(AF$522:AF$523)=0,'[7]Param-ARMS Data'!AA339*2000*'[7]Param-ARMS Data'!AA338*1000*'[7]Param-ARMS Data'!AA340/100,"")</f>
        <v>2500</v>
      </c>
      <c r="AG157" s="88">
        <f>IF(SUM(AG$522:AG$523)=0,'[7]Param-ARMS Data'!AB339*2000*'[7]Param-ARMS Data'!AB338*1000*'[7]Param-ARMS Data'!AB340/100,"")</f>
        <v>2500</v>
      </c>
      <c r="AH157" s="88">
        <f>IF(SUM(AH$522:AH$523)=0,'[7]Param-ARMS Data'!AC339*2000*'[7]Param-ARMS Data'!AC338*1000*'[7]Param-ARMS Data'!AC340/100,"")</f>
        <v>2500</v>
      </c>
      <c r="AI157" s="88">
        <f>IF(SUM(AI$522:AI$523)=0,'[7]Param-ARMS Data'!AD339*2000*'[7]Param-ARMS Data'!AD338*1000*'[7]Param-ARMS Data'!AD340/100,"")</f>
        <v>2500</v>
      </c>
      <c r="AJ157" s="88">
        <f>IF(SUM(AJ$522:AJ$523)=0,'[7]Param-ARMS Data'!AE339*2000*'[7]Param-ARMS Data'!AE338*1000*'[7]Param-ARMS Data'!AE340/100,"")</f>
        <v>2500</v>
      </c>
      <c r="AK157" s="88">
        <f>IF(SUM(AK$522:AK$523)=0,'[7]Param-ARMS Data'!AF339*2000*'[7]Param-ARMS Data'!AF338*1000*'[7]Param-ARMS Data'!AF340/100,"")</f>
        <v>2500</v>
      </c>
      <c r="AL157" s="88">
        <f>IF(SUM(AL$522:AL$523)=0,'[7]Param-ARMS Data'!AG339*2000*'[7]Param-ARMS Data'!AG338*1000*'[7]Param-ARMS Data'!AG340/100,"")</f>
        <v>2500</v>
      </c>
      <c r="AM157" s="88">
        <f>IF(SUM(AM$522:AM$523)=0,'[7]Param-ARMS Data'!AH339*2000*'[7]Param-ARMS Data'!AH338*1000*'[7]Param-ARMS Data'!AH340/100,"")</f>
        <v>2500</v>
      </c>
      <c r="AN157" s="88">
        <f>IF(SUM(AN$522:AN$523)=0,'[7]Param-ARMS Data'!AI339*2000*'[7]Param-ARMS Data'!AI338*1000*'[7]Param-ARMS Data'!AI340/100,"")</f>
        <v>2500</v>
      </c>
      <c r="AO157" s="88">
        <f>IF(SUM(AO$522:AO$523)=0,'[7]Param-ARMS Data'!AJ339*2000*'[7]Param-ARMS Data'!AJ338*1000*'[7]Param-ARMS Data'!AJ340/100,"")</f>
        <v>2500</v>
      </c>
      <c r="AP157" s="88">
        <f>IF(SUM(AP$522:AP$523)=0,'[7]Param-ARMS Data'!AK339*2000*'[7]Param-ARMS Data'!AK338*1000*'[7]Param-ARMS Data'!AK340/100,"")</f>
        <v>2500</v>
      </c>
      <c r="AQ157" s="88">
        <f>IF(SUM(AQ$522:AQ$523)=0,'[7]Param-ARMS Data'!AL339*2000*'[7]Param-ARMS Data'!AL338*1000*'[7]Param-ARMS Data'!AL340/100,"")</f>
        <v>2500</v>
      </c>
      <c r="AR157" s="88">
        <f>IF(SUM(AR$522:AR$523)=0,'[7]Param-ARMS Data'!AM339*2000*'[7]Param-ARMS Data'!AM338*1000*'[7]Param-ARMS Data'!AM340/100,"")</f>
        <v>2500</v>
      </c>
      <c r="AS157" s="88">
        <f>IF(SUM(AS$522:AS$523)=0,'[7]Param-ARMS Data'!AN339*2000*'[7]Param-ARMS Data'!AN338*1000*'[7]Param-ARMS Data'!AN340/100,"")</f>
        <v>2500</v>
      </c>
      <c r="AT157" s="88">
        <f>IF(SUM(AT$522:AT$523)=0,'[7]Param-ARMS Data'!AO339*2000*'[7]Param-ARMS Data'!AO338*1000*'[7]Param-ARMS Data'!AO340/100,"")</f>
        <v>2500</v>
      </c>
      <c r="AU157" s="88">
        <f>IF(SUM(AU$522:AU$523)=0,'[7]Param-ARMS Data'!AP339*2000*'[7]Param-ARMS Data'!AP338*1000*'[7]Param-ARMS Data'!AP340/100,"")</f>
        <v>2500</v>
      </c>
      <c r="AV157" s="88">
        <f>IF(SUM(AV$522:AV$523)=0,'[7]Param-ARMS Data'!AQ339*2000*'[7]Param-ARMS Data'!AQ338*1000*'[7]Param-ARMS Data'!AQ340/100,"")</f>
        <v>2500</v>
      </c>
      <c r="AW157" s="88">
        <f>IF(SUM(AW$522:AW$523)=0,'[7]Param-ARMS Data'!AR339*2000*'[7]Param-ARMS Data'!AR338*1000*'[7]Param-ARMS Data'!AR340/100,"")</f>
        <v>2500</v>
      </c>
      <c r="AX157" s="88">
        <f>IF(SUM(AX$522:AX$523)=0,'[7]Param-ARMS Data'!AS339*2000*'[7]Param-ARMS Data'!AS338*1000*'[7]Param-ARMS Data'!AS340/100,"")</f>
        <v>2500</v>
      </c>
      <c r="AY157" s="88">
        <f>IF(SUM(AY$522:AY$523)=0,'[7]Param-ARMS Data'!AT339*2000*'[7]Param-ARMS Data'!AT338*1000*'[7]Param-ARMS Data'!AT340/100,"")</f>
        <v>2500</v>
      </c>
      <c r="AZ157" s="88">
        <f>IF(SUM(AZ$522:AZ$523)=0,'[7]Param-ARMS Data'!AU339*2000*'[7]Param-ARMS Data'!AU338*1000*'[7]Param-ARMS Data'!AU340/100,"")</f>
        <v>2500</v>
      </c>
      <c r="BA157" s="88">
        <f>IF(SUM(BA$522:BA$523)=0,'[7]Param-ARMS Data'!AV339*2000*'[7]Param-ARMS Data'!AV338*1000*'[7]Param-ARMS Data'!AV340/100,"")</f>
        <v>2500</v>
      </c>
      <c r="BB157" s="88">
        <f>IF(SUM(BB$522:BB$523)=0,'[7]Param-ARMS Data'!AW339*2000*'[7]Param-ARMS Data'!AW338*1000*'[7]Param-ARMS Data'!AW340/100,"")</f>
        <v>2500</v>
      </c>
      <c r="BC157" s="88">
        <f>IF(SUM(BC$522:BC$523)=0,'[7]Param-ARMS Data'!AX339*2000*'[7]Param-ARMS Data'!AX338*1000*'[7]Param-ARMS Data'!AX340/100,"")</f>
        <v>2500</v>
      </c>
      <c r="BD157" s="88">
        <f>IF(SUM(BD$522:BD$523)=0,'[7]Param-ARMS Data'!AY339*2000*'[7]Param-ARMS Data'!AY338*1000*'[7]Param-ARMS Data'!AY340/100,"")</f>
        <v>2500</v>
      </c>
      <c r="BE157" s="88">
        <f>IF(SUM(BE$522:BE$523)=0,'[7]Param-ARMS Data'!AZ339*2000*'[7]Param-ARMS Data'!AZ338*1000*'[7]Param-ARMS Data'!AZ340/100,"")</f>
        <v>2500</v>
      </c>
      <c r="BF157" s="88">
        <f>IF(SUM(BF$522:BF$523)=0,'[7]Param-ARMS Data'!BA339*2000*'[7]Param-ARMS Data'!BA338*1000*'[7]Param-ARMS Data'!BA340/100,"")</f>
        <v>2500</v>
      </c>
      <c r="BG157" s="88">
        <f>IF(SUM(BG$522:BG$523)=0,'[7]Param-ARMS Data'!BB339*2000*'[7]Param-ARMS Data'!BB338*1000*'[7]Param-ARMS Data'!BB340/100,"")</f>
        <v>2500</v>
      </c>
      <c r="BH157" s="88">
        <f>IF(SUM(BH$522:BH$523)=0,'[7]Param-ARMS Data'!BC339*2000*'[7]Param-ARMS Data'!BC338*1000*'[7]Param-ARMS Data'!BC340/100,"")</f>
        <v>2500</v>
      </c>
      <c r="BI157" s="88">
        <f>IF(SUM(BI$522:BI$523)=0,'[7]Param-ARMS Data'!BD339*2000*'[7]Param-ARMS Data'!BD338*1000*'[7]Param-ARMS Data'!BD340/100,"")</f>
        <v>2500</v>
      </c>
      <c r="BJ157" s="88">
        <f>IF(SUM(BJ$522:BJ$523)=0,'[7]Param-ARMS Data'!BE339*2000*'[7]Param-ARMS Data'!BE338*1000*'[7]Param-ARMS Data'!BE340/100,"")</f>
        <v>2500</v>
      </c>
      <c r="BK157" s="88">
        <f>IF(SUM(BK$522:BK$523)=0,'[7]Param-ARMS Data'!BF339*2000*'[7]Param-ARMS Data'!BF338*1000*'[7]Param-ARMS Data'!BF340/100,"")</f>
        <v>2500</v>
      </c>
      <c r="BL157" s="88">
        <f>IF(SUM(BL$522:BL$523)=0,'[7]Param-ARMS Data'!BG339*2000*'[7]Param-ARMS Data'!BG338*1000*'[7]Param-ARMS Data'!BG340/100,"")</f>
        <v>2500</v>
      </c>
      <c r="BM157" s="88">
        <f>IF(SUM(BM$522:BM$523)=0,'[7]Param-ARMS Data'!BH339*2000*'[7]Param-ARMS Data'!BH338*1000*'[7]Param-ARMS Data'!BH340/100,"")</f>
        <v>2500</v>
      </c>
      <c r="BN157" s="88">
        <f>IF(SUM(BN$522:BN$523)=0,'[7]Param-ARMS Data'!BI339*2000*'[7]Param-ARMS Data'!BI338*1000*'[7]Param-ARMS Data'!BI340/100,"")</f>
        <v>2500</v>
      </c>
      <c r="BO157" s="88">
        <f>IF(SUM(BO$522:BO$523)=0,'[7]Param-ARMS Data'!BJ339*2000*'[7]Param-ARMS Data'!BJ338*1000*'[7]Param-ARMS Data'!BJ340/100,"")</f>
        <v>2500</v>
      </c>
      <c r="BP157" s="88">
        <f>IF(SUM(BP$522:BP$523)=0,'[7]Param-ARMS Data'!BK339*2000*'[7]Param-ARMS Data'!BK338*1000*'[7]Param-ARMS Data'!BK340/100,"")</f>
        <v>2500</v>
      </c>
      <c r="BQ157" s="88">
        <f>IF(SUM(BQ$522:BQ$523)=0,'[7]Param-ARMS Data'!BL339*2000*'[7]Param-ARMS Data'!BL338*1000*'[7]Param-ARMS Data'!BL340/100,"")</f>
        <v>2500</v>
      </c>
      <c r="BR157" s="88">
        <f>IF(SUM(BR$522:BR$523)=0,'[7]Param-ARMS Data'!BM339*2000*'[7]Param-ARMS Data'!BM338*1000*'[7]Param-ARMS Data'!BM340/100,"")</f>
        <v>2500</v>
      </c>
      <c r="BS157" s="88">
        <f>IF(SUM(BS$522:BS$523)=0,'[7]Param-ARMS Data'!BN339*2000*'[7]Param-ARMS Data'!BN338*1000*'[7]Param-ARMS Data'!BN340/100,"")</f>
        <v>2500</v>
      </c>
      <c r="BT157" s="88">
        <f>IF(SUM(BT$522:BT$523)=0,'[7]Param-ARMS Data'!BO339*2000*'[7]Param-ARMS Data'!BO338*1000*'[7]Param-ARMS Data'!BO340/100,"")</f>
        <v>2500</v>
      </c>
      <c r="BU157" s="88">
        <f>IF(SUM(BU$522:BU$523)=0,'[7]Param-ARMS Data'!BP339*2000*'[7]Param-ARMS Data'!BP338*1000*'[7]Param-ARMS Data'!BP340/100,"")</f>
        <v>2500</v>
      </c>
      <c r="BV157" s="88">
        <f>IF(SUM(BV$522:BV$523)=0,'[7]Param-ARMS Data'!BQ339*2000*'[7]Param-ARMS Data'!BQ338*1000*'[7]Param-ARMS Data'!BQ340/100,"")</f>
        <v>2500</v>
      </c>
      <c r="BW157" s="88">
        <f>IF(SUM(BW$522:BW$523)=0,'[7]Param-ARMS Data'!BR339*2000*'[7]Param-ARMS Data'!BR338*1000*'[7]Param-ARMS Data'!BR340/100,"")</f>
        <v>2500</v>
      </c>
      <c r="BX157" s="88">
        <f>IF(SUM(BX$522:BX$523)=0,'[7]Param-ARMS Data'!BS339*2000*'[7]Param-ARMS Data'!BS338*1000*'[7]Param-ARMS Data'!BS340/100,"")</f>
        <v>2500</v>
      </c>
      <c r="BY157" s="88">
        <f>IF(SUM(BY$522:BY$523)=0,'[7]Param-ARMS Data'!BT339*2000*'[7]Param-ARMS Data'!BT338*1000*'[7]Param-ARMS Data'!BT340/100,"")</f>
        <v>2500</v>
      </c>
      <c r="BZ157" s="88">
        <f>IF(SUM(BZ$522:BZ$523)=0,'[7]Param-ARMS Data'!BU339*2000*'[7]Param-ARMS Data'!BU338*1000*'[7]Param-ARMS Data'!BU340/100,"")</f>
        <v>2500</v>
      </c>
      <c r="CA157" s="88">
        <f>IF(SUM(CA$522:CA$523)=0,'[7]Param-ARMS Data'!BV339*2000*'[7]Param-ARMS Data'!BV338*1000*'[7]Param-ARMS Data'!BV340/100,"")</f>
        <v>2500</v>
      </c>
      <c r="CB157" s="88">
        <f>IF(SUM(CB$522:CB$523)=0,'[7]Param-ARMS Data'!BW339*2000*'[7]Param-ARMS Data'!BW338*1000*'[7]Param-ARMS Data'!BW340/100,"")</f>
        <v>2500</v>
      </c>
      <c r="CC157" s="88">
        <f>IF(SUM(CC$522:CC$523)=0,'[7]Param-ARMS Data'!BX339*2000*'[7]Param-ARMS Data'!BX338*1000*'[7]Param-ARMS Data'!BX340/100,"")</f>
        <v>2500</v>
      </c>
      <c r="CD157" s="88">
        <f>IF(SUM(CD$522:CD$523)=0,'[7]Param-ARMS Data'!BY339*2000*'[7]Param-ARMS Data'!BY338*1000*'[7]Param-ARMS Data'!BY340/100,"")</f>
        <v>2500</v>
      </c>
      <c r="CE157" s="88">
        <f>IF(SUM(CE$522:CE$523)=0,'[7]Param-ARMS Data'!BZ339*2000*'[7]Param-ARMS Data'!BZ338*1000*'[7]Param-ARMS Data'!BZ340/100,"")</f>
        <v>2500</v>
      </c>
      <c r="CF157" s="88">
        <f>IF(SUM(CF$522:CF$523)=0,'[7]Param-ARMS Data'!CA339*2000*'[7]Param-ARMS Data'!CA338*1000*'[7]Param-ARMS Data'!CA340/100,"")</f>
        <v>2500</v>
      </c>
      <c r="CG157" s="88">
        <f>IF(SUM(CG$522:CG$523)=0,'[7]Param-ARMS Data'!CB339*2000*'[7]Param-ARMS Data'!CB338*1000*'[7]Param-ARMS Data'!CB340/100,"")</f>
        <v>2500</v>
      </c>
      <c r="CH157" s="88">
        <f>IF(SUM(CH$522:CH$523)=0,'[7]Param-ARMS Data'!CC339*2000*'[7]Param-ARMS Data'!CC338*1000*'[7]Param-ARMS Data'!CC340/100,"")</f>
        <v>2500</v>
      </c>
      <c r="CI157" s="88">
        <f>IF(SUM(CI$522:CI$523)=0,'[7]Param-ARMS Data'!CD339*2000*'[7]Param-ARMS Data'!CD338*1000*'[7]Param-ARMS Data'!CD340/100,"")</f>
        <v>2500</v>
      </c>
      <c r="CJ157" s="88">
        <f>IF(SUM(CJ$522:CJ$523)=0,'[7]Param-ARMS Data'!CE339*2000*'[7]Param-ARMS Data'!CE338*1000*'[7]Param-ARMS Data'!CE340/100,"")</f>
        <v>2500</v>
      </c>
      <c r="CK157" s="88">
        <f>IF(SUM(CK$522:CK$523)=0,'[7]Param-ARMS Data'!CF339*2000*'[7]Param-ARMS Data'!CF338*1000*'[7]Param-ARMS Data'!CF340/100,"")</f>
        <v>2500</v>
      </c>
      <c r="CL157" s="88">
        <f>IF(SUM(CL$522:CL$523)=0,'[7]Param-ARMS Data'!CG339*2000*'[7]Param-ARMS Data'!CG338*1000*'[7]Param-ARMS Data'!CG340/100,"")</f>
        <v>2500</v>
      </c>
      <c r="CM157" s="88">
        <f>IF(SUM(CM$522:CM$523)=0,'[7]Param-ARMS Data'!CH339*2000*'[7]Param-ARMS Data'!CH338*1000*'[7]Param-ARMS Data'!CH340/100,"")</f>
        <v>2500</v>
      </c>
      <c r="CN157" s="88">
        <f>IF(SUM(CN$522:CN$523)=0,'[7]Param-ARMS Data'!CI339*2000*'[7]Param-ARMS Data'!CI338*1000*'[7]Param-ARMS Data'!CI340/100,"")</f>
        <v>2500</v>
      </c>
      <c r="CO157" s="88">
        <f>IF(SUM(CO$522:CO$523)=0,'[7]Param-ARMS Data'!CJ339*2000*'[7]Param-ARMS Data'!CJ338*1000*'[7]Param-ARMS Data'!CJ340/100,"")</f>
        <v>2500</v>
      </c>
      <c r="CP157" s="88">
        <f>IF(SUM(CP$522:CP$523)=0,'[7]Param-ARMS Data'!CK339*2000*'[7]Param-ARMS Data'!CK338*1000*'[7]Param-ARMS Data'!CK340/100,"")</f>
        <v>2500</v>
      </c>
      <c r="CQ157" s="88">
        <f>IF(SUM(CQ$522:CQ$523)=0,'[7]Param-ARMS Data'!CL339*2000*'[7]Param-ARMS Data'!CL338*1000*'[7]Param-ARMS Data'!CL340/100,"")</f>
        <v>2500</v>
      </c>
      <c r="CR157" s="88">
        <f>IF(SUM(CR$522:CR$523)=0,'[7]Param-ARMS Data'!CM339*2000*'[7]Param-ARMS Data'!CM338*1000*'[7]Param-ARMS Data'!CM340/100,"")</f>
        <v>2500</v>
      </c>
      <c r="CS157" s="88">
        <f>IF(SUM(CS$522:CS$523)=0,'[7]Param-ARMS Data'!CN339*2000*'[7]Param-ARMS Data'!CN338*1000*'[7]Param-ARMS Data'!CN340/100,"")</f>
        <v>2500</v>
      </c>
      <c r="CT157" s="88">
        <f>IF(SUM(CT$522:CT$523)=0,'[7]Param-ARMS Data'!CO339*2000*'[7]Param-ARMS Data'!CO338*1000*'[7]Param-ARMS Data'!CO340/100,"")</f>
        <v>2500</v>
      </c>
      <c r="CU157" s="88">
        <f>IF(SUM(CU$522:CU$523)=0,'[7]Param-ARMS Data'!CP339*2000*'[7]Param-ARMS Data'!CP338*1000*'[7]Param-ARMS Data'!CP340/100,"")</f>
        <v>2500</v>
      </c>
      <c r="CV157" s="88">
        <f>IF(SUM(CV$522:CV$523)=0,'[7]Param-ARMS Data'!CQ339*2000*'[7]Param-ARMS Data'!CQ338*1000*'[7]Param-ARMS Data'!CQ340/100,"")</f>
        <v>2500</v>
      </c>
      <c r="CW157" s="88">
        <f>IF(SUM(CW$522:CW$523)=0,'[7]Param-ARMS Data'!CR339*2000*'[7]Param-ARMS Data'!CR338*1000*'[7]Param-ARMS Data'!CR340/100,"")</f>
        <v>2500</v>
      </c>
      <c r="CX157" s="88">
        <f>IF(SUM(CX$522:CX$523)=0,'[7]Param-ARMS Data'!CS339*2000*'[7]Param-ARMS Data'!CS338*1000*'[7]Param-ARMS Data'!CS340/100,"")</f>
        <v>2500</v>
      </c>
      <c r="CY157" s="88">
        <f>IF(SUM(CY$522:CY$523)=0,'[7]Param-ARMS Data'!CT339*2000*'[7]Param-ARMS Data'!CT338*1000*'[7]Param-ARMS Data'!CT340/100,"")</f>
        <v>2500</v>
      </c>
      <c r="CZ157" s="88">
        <f>IF(SUM(CZ$522:CZ$523)=0,'[7]Param-ARMS Data'!CU339*2000*'[7]Param-ARMS Data'!CU338*1000*'[7]Param-ARMS Data'!CU340/100,"")</f>
        <v>2500</v>
      </c>
      <c r="DA157" s="88">
        <f>IF(SUM(DA$522:DA$523)=0,'[7]Param-ARMS Data'!CV339*2000*'[7]Param-ARMS Data'!CV338*1000*'[7]Param-ARMS Data'!CV340/100,"")</f>
        <v>2500</v>
      </c>
      <c r="DB157" s="88">
        <f>IF(SUM(DB$522:DB$523)=0,'[7]Param-ARMS Data'!CW339*2000*'[7]Param-ARMS Data'!CW338*1000*'[7]Param-ARMS Data'!CW340/100,"")</f>
        <v>2500</v>
      </c>
      <c r="DC157" s="88">
        <f>IF(SUM(DC$522:DC$523)=0,'[7]Param-ARMS Data'!CX339*2000*'[7]Param-ARMS Data'!CX338*1000*'[7]Param-ARMS Data'!CX340/100,"")</f>
        <v>2500</v>
      </c>
      <c r="DD157" s="88">
        <f>IF(SUM(DD$522:DD$523)=0,'[7]Param-ARMS Data'!CY339*2000*'[7]Param-ARMS Data'!CY338*1000*'[7]Param-ARMS Data'!CY340/100,"")</f>
        <v>2500</v>
      </c>
      <c r="DE157" s="88">
        <f>IF(SUM(DE$522:DE$523)=0,'[7]Param-ARMS Data'!CZ339*2000*'[7]Param-ARMS Data'!CZ338*1000*'[7]Param-ARMS Data'!CZ340/100,"")</f>
        <v>2500</v>
      </c>
      <c r="DF157" s="88">
        <f>IF(SUM(DF$522:DF$523)=0,'[7]Param-ARMS Data'!DA339*2000*'[7]Param-ARMS Data'!DA338*1000*'[7]Param-ARMS Data'!DA340/100,"")</f>
        <v>2500</v>
      </c>
      <c r="DG157" s="88">
        <f>IF(SUM(DG$522:DG$523)=0,'[7]Param-ARMS Data'!DB339*2000*'[7]Param-ARMS Data'!DB338*1000*'[7]Param-ARMS Data'!DB340/100,"")</f>
        <v>2500</v>
      </c>
      <c r="DH157" s="88">
        <f>IF(SUM(DH$522:DH$523)=0,'[7]Param-ARMS Data'!DC339*2000*'[7]Param-ARMS Data'!DC338*1000*'[7]Param-ARMS Data'!DC340/100,"")</f>
        <v>2500</v>
      </c>
      <c r="DI157" s="88">
        <f>IF(SUM(DI$522:DI$523)=0,'[7]Param-ARMS Data'!DD339*2000*'[7]Param-ARMS Data'!DD338*1000*'[7]Param-ARMS Data'!DD340/100,"")</f>
        <v>2500</v>
      </c>
      <c r="DJ157" s="88">
        <f>IF(SUM(DJ$522:DJ$523)=0,'[7]Param-ARMS Data'!DE339*2000*'[7]Param-ARMS Data'!DE338*1000*'[7]Param-ARMS Data'!DE340/100,"")</f>
        <v>2500</v>
      </c>
      <c r="DK157" s="88">
        <f>IF(SUM(DK$522:DK$523)=0,'[7]Param-ARMS Data'!DF339*2000*'[7]Param-ARMS Data'!DF338*1000*'[7]Param-ARMS Data'!DF340/100,"")</f>
        <v>2500</v>
      </c>
      <c r="DL157" s="88">
        <f>IF(SUM(DL$522:DL$523)=0,'[7]Param-ARMS Data'!DG339*2000*'[7]Param-ARMS Data'!DG338*1000*'[7]Param-ARMS Data'!DG340/100,"")</f>
        <v>2500</v>
      </c>
      <c r="DM157" s="88">
        <f>IF(SUM(DM$522:DM$523)=0,'[7]Param-ARMS Data'!DH339*2000*'[7]Param-ARMS Data'!DH338*1000*'[7]Param-ARMS Data'!DH340/100,"")</f>
        <v>2500</v>
      </c>
      <c r="DN157" s="88">
        <f>IF(SUM(DN$522:DN$523)=0,'[7]Param-ARMS Data'!DI339*2000*'[7]Param-ARMS Data'!DI338*1000*'[7]Param-ARMS Data'!DI340/100,"")</f>
        <v>2500</v>
      </c>
      <c r="DO157" s="88">
        <f>IF(SUM(DO$522:DO$523)=0,'[7]Param-ARMS Data'!DJ339*2000*'[7]Param-ARMS Data'!DJ338*1000*'[7]Param-ARMS Data'!DJ340/100,"")</f>
        <v>2500</v>
      </c>
      <c r="DP157" s="88">
        <f>IF(SUM(DP$522:DP$523)=0,'[7]Param-ARMS Data'!DK339*2000*'[7]Param-ARMS Data'!DK338*1000*'[7]Param-ARMS Data'!DK340/100,"")</f>
        <v>2500</v>
      </c>
      <c r="DQ157" s="88">
        <f>IF(SUM(DQ$522:DQ$523)=0,'[7]Param-ARMS Data'!DL339*2000*'[7]Param-ARMS Data'!DL338*1000*'[7]Param-ARMS Data'!DL340/100,"")</f>
        <v>2500</v>
      </c>
      <c r="DR157" s="88">
        <f>IF(SUM(DR$522:DR$523)=0,'[7]Param-ARMS Data'!DM339*2000*'[7]Param-ARMS Data'!DM338*1000*'[7]Param-ARMS Data'!DM340/100,"")</f>
        <v>2500</v>
      </c>
      <c r="DS157" s="88">
        <f>IF(SUM(DS$522:DS$523)=0,'[7]Param-ARMS Data'!DN339*2000*'[7]Param-ARMS Data'!DN338*1000*'[7]Param-ARMS Data'!DN340/100,"")</f>
        <v>2500</v>
      </c>
      <c r="DT157" s="88">
        <f>IF(SUM(DT$522:DT$523)=0,'[7]Param-ARMS Data'!DO339*2000*'[7]Param-ARMS Data'!DO338*1000*'[7]Param-ARMS Data'!DO340/100,"")</f>
        <v>2500</v>
      </c>
      <c r="DU157" s="88">
        <f>IF(SUM(DU$522:DU$523)=0,'[7]Param-ARMS Data'!DP339*2000*'[7]Param-ARMS Data'!DP338*1000*'[7]Param-ARMS Data'!DP340/100,"")</f>
        <v>2500</v>
      </c>
      <c r="DV157" s="88">
        <f>IF(SUM(DV$522:DV$523)=0,'[7]Param-ARMS Data'!DQ339*2000*'[7]Param-ARMS Data'!DQ338*1000*'[7]Param-ARMS Data'!DQ340/100,"")</f>
        <v>2500</v>
      </c>
      <c r="DW157" s="88">
        <f>IF(SUM(DW$522:DW$523)=0,'[7]Param-ARMS Data'!DR339*2000*'[7]Param-ARMS Data'!DR338*1000*'[7]Param-ARMS Data'!DR340/100,"")</f>
        <v>2500</v>
      </c>
      <c r="DX157" s="88">
        <f>IF(SUM(DX$522:DX$523)=0,'[7]Param-ARMS Data'!DS339*2000*'[7]Param-ARMS Data'!DS338*1000*'[7]Param-ARMS Data'!DS340/100,"")</f>
        <v>2500</v>
      </c>
      <c r="DY157" s="88">
        <f>IF(SUM(DY$522:DY$523)=0,'[7]Param-ARMS Data'!DT339*2000*'[7]Param-ARMS Data'!DT338*1000*'[7]Param-ARMS Data'!DT340/100,"")</f>
        <v>2500</v>
      </c>
      <c r="DZ157" s="88">
        <f>IF(SUM(DZ$522:DZ$523)=0,'[7]Param-ARMS Data'!DU339*2000*'[7]Param-ARMS Data'!DU338*1000*'[7]Param-ARMS Data'!DU340/100,"")</f>
        <v>2500</v>
      </c>
      <c r="EA157" s="88">
        <f>IF(SUM(EA$522:EA$523)=0,'[7]Param-ARMS Data'!DV339*2000*'[7]Param-ARMS Data'!DV338*1000*'[7]Param-ARMS Data'!DV340/100,"")</f>
        <v>2500</v>
      </c>
      <c r="EB157" s="88">
        <f>IF(SUM(EB$522:EB$523)=0,'[7]Param-ARMS Data'!DW339*2000*'[7]Param-ARMS Data'!DW338*1000*'[7]Param-ARMS Data'!DW340/100,"")</f>
        <v>2500</v>
      </c>
      <c r="EC157" s="88">
        <f>IF(SUM(EC$522:EC$523)=0,'[7]Param-ARMS Data'!DX339*2000*'[7]Param-ARMS Data'!DX338*1000*'[7]Param-ARMS Data'!DX340/100,"")</f>
        <v>2500</v>
      </c>
      <c r="ED157" s="88">
        <f>IF(SUM(ED$522:ED$523)=0,'[7]Param-ARMS Data'!DY339*2000*'[7]Param-ARMS Data'!DY338*1000*'[7]Param-ARMS Data'!DY340/100,"")</f>
        <v>2500</v>
      </c>
      <c r="EE157" s="88">
        <f>IF(SUM(EE$522:EE$523)=0,'[7]Param-ARMS Data'!DZ339*2000*'[7]Param-ARMS Data'!DZ338*1000*'[7]Param-ARMS Data'!DZ340/100,"")</f>
        <v>2500</v>
      </c>
      <c r="EF157" s="88">
        <f>IF(SUM(EF$522:EF$523)=0,'[7]Param-ARMS Data'!EA339*2000*'[7]Param-ARMS Data'!EA338*1000*'[7]Param-ARMS Data'!EA340/100,"")</f>
        <v>2500</v>
      </c>
      <c r="EG157" s="88">
        <f>IF(SUM(EG$522:EG$523)=0,'[7]Param-ARMS Data'!EB339*2000*'[7]Param-ARMS Data'!EB338*1000*'[7]Param-ARMS Data'!EB340/100,"")</f>
        <v>2500</v>
      </c>
      <c r="EH157" s="88">
        <f>IF(SUM(EH$522:EH$523)=0,'[7]Param-ARMS Data'!EC339*2000*'[7]Param-ARMS Data'!EC338*1000*'[7]Param-ARMS Data'!EC340/100,"")</f>
        <v>2500</v>
      </c>
      <c r="EI157" s="88">
        <f>IF(SUM(EI$522:EI$523)=0,'[7]Param-ARMS Data'!ED339*2000*'[7]Param-ARMS Data'!ED338*1000*'[7]Param-ARMS Data'!ED340/100,"")</f>
        <v>2500</v>
      </c>
      <c r="EJ157" s="88">
        <f>IF(SUM(EJ$522:EJ$523)=0,'[7]Param-ARMS Data'!EE339*2000*'[7]Param-ARMS Data'!EE338*1000*'[7]Param-ARMS Data'!EE340/100,"")</f>
        <v>2500</v>
      </c>
      <c r="EK157" s="88">
        <f>IF(SUM(EK$522:EK$523)=0,'[7]Param-ARMS Data'!EF339*2000*'[7]Param-ARMS Data'!EF338*1000*'[7]Param-ARMS Data'!EF340/100,"")</f>
        <v>2500</v>
      </c>
      <c r="EL157" s="88">
        <f>IF(SUM(EL$522:EL$523)=0,'[7]Param-ARMS Data'!EG339*2000*'[7]Param-ARMS Data'!EG338*1000*'[7]Param-ARMS Data'!EG340/100,"")</f>
        <v>2500</v>
      </c>
      <c r="EM157" s="88">
        <f>IF(SUM(EM$522:EM$523)=0,'[7]Param-ARMS Data'!EH339*2000*'[7]Param-ARMS Data'!EH338*1000*'[7]Param-ARMS Data'!EH340/100,"")</f>
        <v>2500</v>
      </c>
      <c r="EN157" s="88">
        <f>IF(SUM(EN$522:EN$523)=0,'[7]Param-ARMS Data'!EI339*2000*'[7]Param-ARMS Data'!EI338*1000*'[7]Param-ARMS Data'!EI340/100,"")</f>
        <v>2500</v>
      </c>
      <c r="EO157" s="88">
        <f>IF(SUM(EO$522:EO$523)=0,'[7]Param-ARMS Data'!EJ339*2000*'[7]Param-ARMS Data'!EJ338*1000*'[7]Param-ARMS Data'!EJ340/100,"")</f>
        <v>2500</v>
      </c>
      <c r="EP157" s="88">
        <f>IF(SUM(EP$522:EP$523)=0,'[7]Param-ARMS Data'!EK339*2000*'[7]Param-ARMS Data'!EK338*1000*'[7]Param-ARMS Data'!EK340/100,"")</f>
        <v>2500</v>
      </c>
      <c r="EQ157" s="88">
        <f>IF(SUM(EQ$522:EQ$523)=0,'[7]Param-ARMS Data'!EL339*2000*'[7]Param-ARMS Data'!EL338*1000*'[7]Param-ARMS Data'!EL340/100,"")</f>
        <v>2500</v>
      </c>
      <c r="ER157" s="88">
        <f>IF(SUM(ER$522:ER$523)=0,'[7]Param-ARMS Data'!EM339*2000*'[7]Param-ARMS Data'!EM338*1000*'[7]Param-ARMS Data'!EM340/100,"")</f>
        <v>2500</v>
      </c>
      <c r="ES157" s="88">
        <f>IF(SUM(ES$522:ES$523)=0,'[7]Param-ARMS Data'!EN339*2000*'[7]Param-ARMS Data'!EN338*1000*'[7]Param-ARMS Data'!EN340/100,"")</f>
        <v>2500</v>
      </c>
      <c r="ET157" s="88">
        <f>IF(SUM(ET$522:ET$523)=0,'[7]Param-ARMS Data'!EO339*2000*'[7]Param-ARMS Data'!EO338*1000*'[7]Param-ARMS Data'!EO340/100,"")</f>
        <v>2500</v>
      </c>
      <c r="EU157" s="88">
        <f>IF(SUM(EU$522:EU$523)=0,'[7]Param-ARMS Data'!EP339*2000*'[7]Param-ARMS Data'!EP338*1000*'[7]Param-ARMS Data'!EP340/100,"")</f>
        <v>2500</v>
      </c>
      <c r="EV157" s="88">
        <f>IF(SUM(EV$522:EV$523)=0,'[7]Param-ARMS Data'!EQ339*2000*'[7]Param-ARMS Data'!EQ338*1000*'[7]Param-ARMS Data'!EQ340/100,"")</f>
        <v>2500</v>
      </c>
      <c r="EW157" s="88">
        <f>IF(SUM(EW$522:EW$523)=0,'[7]Param-ARMS Data'!ER339*2000*'[7]Param-ARMS Data'!ER338*1000*'[7]Param-ARMS Data'!ER340/100,"")</f>
        <v>2500</v>
      </c>
      <c r="EX157" s="88">
        <f>IF(SUM(EX$522:EX$523)=0,'[7]Param-ARMS Data'!ES339*2000*'[7]Param-ARMS Data'!ES338*1000*'[7]Param-ARMS Data'!ES340/100,"")</f>
        <v>2500</v>
      </c>
      <c r="EY157" s="88">
        <f>IF(SUM(EY$522:EY$523)=0,'[7]Param-ARMS Data'!ET339*2000*'[7]Param-ARMS Data'!ET338*1000*'[7]Param-ARMS Data'!ET340/100,"")</f>
        <v>2500</v>
      </c>
      <c r="EZ157" s="88">
        <f>IF(SUM(EZ$522:EZ$523)=0,'[7]Param-ARMS Data'!EU339*2000*'[7]Param-ARMS Data'!EU338*1000*'[7]Param-ARMS Data'!EU340/100,"")</f>
        <v>2500</v>
      </c>
      <c r="FA157" s="88">
        <f>IF(SUM(FA$522:FA$523)=0,'[7]Param-ARMS Data'!EV339*2000*'[7]Param-ARMS Data'!EV338*1000*'[7]Param-ARMS Data'!EV340/100,"")</f>
        <v>2500</v>
      </c>
      <c r="FB157" s="88">
        <f>IF(SUM(FB$522:FB$523)=0,'[7]Param-ARMS Data'!EW339*2000*'[7]Param-ARMS Data'!EW338*1000*'[7]Param-ARMS Data'!EW340/100,"")</f>
        <v>2500</v>
      </c>
      <c r="FC157" s="88">
        <f>IF(SUM(FC$522:FC$523)=0,'[7]Param-ARMS Data'!EX339*2000*'[7]Param-ARMS Data'!EX338*1000*'[7]Param-ARMS Data'!EX340/100,"")</f>
        <v>2500</v>
      </c>
      <c r="FD157" s="88">
        <f>IF(SUM(FD$522:FD$523)=0,'[7]Param-ARMS Data'!EY339*2000*'[7]Param-ARMS Data'!EY338*1000*'[7]Param-ARMS Data'!EY340/100,"")</f>
        <v>2500</v>
      </c>
      <c r="FE157" s="88">
        <f>IF(SUM(FE$522:FE$523)=0,'[7]Param-ARMS Data'!EZ339*2000*'[7]Param-ARMS Data'!EZ338*1000*'[7]Param-ARMS Data'!EZ340/100,"")</f>
        <v>2500</v>
      </c>
      <c r="FF157" s="88">
        <f>IF(SUM(FF$522:FF$523)=0,'[7]Param-ARMS Data'!FA339*2000*'[7]Param-ARMS Data'!FA338*1000*'[7]Param-ARMS Data'!FA340/100,"")</f>
        <v>2500</v>
      </c>
      <c r="FG157" s="88">
        <f>IF(SUM(FG$522:FG$523)=0,'[7]Param-ARMS Data'!FB339*2000*'[7]Param-ARMS Data'!FB338*1000*'[7]Param-ARMS Data'!FB340/100,"")</f>
        <v>2500</v>
      </c>
      <c r="FH157" s="88">
        <f>IF(SUM(FH$522:FH$523)=0,'[7]Param-ARMS Data'!FC339*2000*'[7]Param-ARMS Data'!FC338*1000*'[7]Param-ARMS Data'!FC340/100,"")</f>
        <v>2500</v>
      </c>
      <c r="FI157" s="88">
        <f>IF(SUM(FI$522:FI$523)=0,'[7]Param-ARMS Data'!FD339*2000*'[7]Param-ARMS Data'!FD338*1000*'[7]Param-ARMS Data'!FD340/100,"")</f>
        <v>2500</v>
      </c>
      <c r="FJ157" s="88">
        <f>IF(SUM(FJ$522:FJ$523)=0,'[7]Param-ARMS Data'!FE339*2000*'[7]Param-ARMS Data'!FE338*1000*'[7]Param-ARMS Data'!FE340/100,"")</f>
        <v>2500</v>
      </c>
      <c r="FK157" s="88">
        <f>IF(SUM(FK$522:FK$523)=0,'[7]Param-ARMS Data'!FF339*2000*'[7]Param-ARMS Data'!FF338*1000*'[7]Param-ARMS Data'!FF340/100,"")</f>
        <v>2500</v>
      </c>
      <c r="FL157" s="88">
        <f>IF(SUM(FL$522:FL$523)=0,'[7]Param-ARMS Data'!FG339*2000*'[7]Param-ARMS Data'!FG338*1000*'[7]Param-ARMS Data'!FG340/100,"")</f>
        <v>2500</v>
      </c>
      <c r="FM157" s="88">
        <f>IF(SUM(FM$522:FM$523)=0,'[7]Param-ARMS Data'!FH339*2000*'[7]Param-ARMS Data'!FH338*1000*'[7]Param-ARMS Data'!FH340/100,"")</f>
        <v>2500</v>
      </c>
      <c r="FN157" s="88">
        <f>IF(SUM(FN$522:FN$523)=0,'[7]Param-ARMS Data'!FI339*2000*'[7]Param-ARMS Data'!FI338*1000*'[7]Param-ARMS Data'!FI340/100,"")</f>
        <v>2500</v>
      </c>
      <c r="FO157" s="88">
        <f>IF(SUM(FO$522:FO$523)=0,'[7]Param-ARMS Data'!FJ339*2000*'[7]Param-ARMS Data'!FJ338*1000*'[7]Param-ARMS Data'!FJ340/100,"")</f>
        <v>2500</v>
      </c>
      <c r="FP157" s="88">
        <f>IF(SUM(FP$522:FP$523)=0,'[7]Param-ARMS Data'!FK339*2000*'[7]Param-ARMS Data'!FK338*1000*'[7]Param-ARMS Data'!FK340/100,"")</f>
        <v>2500</v>
      </c>
      <c r="FQ157" s="88">
        <f>IF(SUM(FQ$522:FQ$523)=0,'[7]Param-ARMS Data'!FL339*2000*'[7]Param-ARMS Data'!FL338*1000*'[7]Param-ARMS Data'!FL340/100,"")</f>
        <v>2500</v>
      </c>
      <c r="FR157" s="88">
        <f>IF(SUM(FR$522:FR$523)=0,'[7]Param-ARMS Data'!FM339*2000*'[7]Param-ARMS Data'!FM338*1000*'[7]Param-ARMS Data'!FM340/100,"")</f>
        <v>2500</v>
      </c>
      <c r="FS157" s="88">
        <f>IF(SUM(FS$522:FS$523)=0,'[7]Param-ARMS Data'!FN339*2000*'[7]Param-ARMS Data'!FN338*1000*'[7]Param-ARMS Data'!FN340/100,"")</f>
        <v>2500</v>
      </c>
      <c r="FT157" s="88">
        <f>IF(SUM(FT$522:FT$523)=0,'[7]Param-ARMS Data'!FO339*2000*'[7]Param-ARMS Data'!FO338*1000*'[7]Param-ARMS Data'!FO340/100,"")</f>
        <v>2500</v>
      </c>
      <c r="FU157" s="88">
        <f>IF(SUM(FU$522:FU$523)=0,'[7]Param-ARMS Data'!FP339*2000*'[7]Param-ARMS Data'!FP338*1000*'[7]Param-ARMS Data'!FP340/100,"")</f>
        <v>2500</v>
      </c>
      <c r="FV157" s="88">
        <f>IF(SUM(FV$522:FV$523)=0,'[7]Param-ARMS Data'!FQ339*2000*'[7]Param-ARMS Data'!FQ338*1000*'[7]Param-ARMS Data'!FQ340/100,"")</f>
        <v>2500</v>
      </c>
      <c r="FW157" s="88">
        <f>IF(SUM(FW$522:FW$523)=0,'[7]Param-ARMS Data'!FR339*2000*'[7]Param-ARMS Data'!FR338*1000*'[7]Param-ARMS Data'!FR340/100,"")</f>
        <v>2500</v>
      </c>
      <c r="FX157" s="88">
        <f>IF(SUM(FX$522:FX$523)=0,'[7]Param-ARMS Data'!FS339*2000*'[7]Param-ARMS Data'!FS338*1000*'[7]Param-ARMS Data'!FS340/100,"")</f>
        <v>2500</v>
      </c>
      <c r="FY157" s="88">
        <f>IF(SUM(FY$522:FY$523)=0,'[7]Param-ARMS Data'!FT339*2000*'[7]Param-ARMS Data'!FT338*1000*'[7]Param-ARMS Data'!FT340/100,"")</f>
        <v>2500</v>
      </c>
      <c r="FZ157" s="88">
        <f>IF(SUM(FZ$522:FZ$523)=0,'[7]Param-ARMS Data'!FU339*2000*'[7]Param-ARMS Data'!FU338*1000*'[7]Param-ARMS Data'!FU340/100,"")</f>
        <v>2500</v>
      </c>
      <c r="GA157" s="88">
        <f>IF(SUM(GA$522:GA$523)=0,'[7]Param-ARMS Data'!FV339*2000*'[7]Param-ARMS Data'!FV338*1000*'[7]Param-ARMS Data'!FV340/100,"")</f>
        <v>2500</v>
      </c>
      <c r="GB157" s="88">
        <f>IF(SUM(GB$522:GB$523)=0,'[7]Param-ARMS Data'!FW339*2000*'[7]Param-ARMS Data'!FW338*1000*'[7]Param-ARMS Data'!FW340/100,"")</f>
        <v>2500</v>
      </c>
      <c r="GC157" s="88">
        <f>IF(SUM(GC$522:GC$523)=0,'[7]Param-ARMS Data'!FX339*2000*'[7]Param-ARMS Data'!FX338*1000*'[7]Param-ARMS Data'!FX340/100,"")</f>
        <v>2500</v>
      </c>
      <c r="GD157" s="88">
        <f>IF(SUM(GD$522:GD$523)=0,'[7]Param-ARMS Data'!FY339*2000*'[7]Param-ARMS Data'!FY338*1000*'[7]Param-ARMS Data'!FY340/100,"")</f>
        <v>2500</v>
      </c>
      <c r="GE157" s="88">
        <f>IF(SUM(GE$522:GE$523)=0,'[7]Param-ARMS Data'!FZ339*2000*'[7]Param-ARMS Data'!FZ338*1000*'[7]Param-ARMS Data'!FZ340/100,"")</f>
        <v>2500</v>
      </c>
      <c r="GF157" s="88">
        <f>IF(SUM(GF$522:GF$523)=0,'[7]Param-ARMS Data'!GA339*2000*'[7]Param-ARMS Data'!GA338*1000*'[7]Param-ARMS Data'!GA340/100,"")</f>
        <v>2500</v>
      </c>
      <c r="GG157" s="88">
        <f>IF(SUM(GG$522:GG$523)=0,'[7]Param-ARMS Data'!GB339*2000*'[7]Param-ARMS Data'!GB338*1000*'[7]Param-ARMS Data'!GB340/100,"")</f>
        <v>2500</v>
      </c>
      <c r="GH157" s="88">
        <f>IF(SUM(GH$522:GH$523)=0,'[7]Param-ARMS Data'!GC339*2000*'[7]Param-ARMS Data'!GC338*1000*'[7]Param-ARMS Data'!GC340/100,"")</f>
        <v>2500</v>
      </c>
      <c r="GI157" s="88">
        <f>IF(SUM(GI$522:GI$523)=0,'[7]Param-ARMS Data'!GD339*2000*'[7]Param-ARMS Data'!GD338*1000*'[7]Param-ARMS Data'!GD340/100,"")</f>
        <v>2500</v>
      </c>
      <c r="GJ157" s="88">
        <f>IF(SUM(GJ$522:GJ$523)=0,'[7]Param-ARMS Data'!GE339*2000*'[7]Param-ARMS Data'!GE338*1000*'[7]Param-ARMS Data'!GE340/100,"")</f>
        <v>2500</v>
      </c>
      <c r="GK157" s="88">
        <f>IF(SUM(GK$522:GK$523)=0,'[7]Param-ARMS Data'!GF339*2000*'[7]Param-ARMS Data'!GF338*1000*'[7]Param-ARMS Data'!GF340/100,"")</f>
        <v>2500</v>
      </c>
      <c r="GL157" s="88">
        <f>IF(SUM(GL$522:GL$523)=0,'[7]Param-ARMS Data'!GG339*2000*'[7]Param-ARMS Data'!GG338*1000*'[7]Param-ARMS Data'!GG340/100,"")</f>
        <v>2500</v>
      </c>
      <c r="GM157" s="88">
        <f>IF(SUM(GM$522:GM$523)=0,'[7]Param-ARMS Data'!GH339*2000*'[7]Param-ARMS Data'!GH338*1000*'[7]Param-ARMS Data'!GH340/100,"")</f>
        <v>2500</v>
      </c>
      <c r="GN157" s="88">
        <f>IF(SUM(GN$522:GN$523)=0,'[7]Param-ARMS Data'!GI339*2000*'[7]Param-ARMS Data'!GI338*1000*'[7]Param-ARMS Data'!GI340/100,"")</f>
        <v>2500</v>
      </c>
      <c r="GO157" s="88">
        <f>IF(SUM(GO$522:GO$523)=0,'[7]Param-ARMS Data'!GJ339*2000*'[7]Param-ARMS Data'!GJ338*1000*'[7]Param-ARMS Data'!GJ340/100,"")</f>
        <v>2500</v>
      </c>
      <c r="GP157" s="88">
        <f>IF(SUM(GP$522:GP$523)=0,'[7]Param-ARMS Data'!GK339*2000*'[7]Param-ARMS Data'!GK338*1000*'[7]Param-ARMS Data'!GK340/100,"")</f>
        <v>2500</v>
      </c>
      <c r="GQ157" s="88">
        <f>IF(SUM(GQ$522:GQ$523)=0,'[7]Param-ARMS Data'!GL339*2000*'[7]Param-ARMS Data'!GL338*1000*'[7]Param-ARMS Data'!GL340/100,"")</f>
        <v>2500</v>
      </c>
      <c r="GR157" s="88">
        <f>IF(SUM(GR$522:GR$523)=0,'[7]Param-ARMS Data'!GM339*2000*'[7]Param-ARMS Data'!GM338*1000*'[7]Param-ARMS Data'!GM340/100,"")</f>
        <v>2500</v>
      </c>
      <c r="GS157" s="88">
        <f>IF(SUM(GS$522:GS$523)=0,'[7]Param-ARMS Data'!GN339*2000*'[7]Param-ARMS Data'!GN338*1000*'[7]Param-ARMS Data'!GN340/100,"")</f>
        <v>2500</v>
      </c>
      <c r="GT157" s="88">
        <f>IF(SUM(GT$522:GT$523)=0,'[7]Param-ARMS Data'!GO339*2000*'[7]Param-ARMS Data'!GO338*1000*'[7]Param-ARMS Data'!GO340/100,"")</f>
        <v>2500</v>
      </c>
      <c r="GU157" s="88">
        <f>IF(SUM(GU$522:GU$523)=0,'[7]Param-ARMS Data'!GP339*2000*'[7]Param-ARMS Data'!GP338*1000*'[7]Param-ARMS Data'!GP340/100,"")</f>
        <v>2500</v>
      </c>
      <c r="GV157" s="88">
        <f>IF(SUM(GV$522:GV$523)=0,'[7]Param-ARMS Data'!GQ339*2000*'[7]Param-ARMS Data'!GQ338*1000*'[7]Param-ARMS Data'!GQ340/100,"")</f>
        <v>2500</v>
      </c>
      <c r="GW157" s="88">
        <f>IF(SUM(GW$522:GW$523)=0,'[7]Param-ARMS Data'!GR339*2000*'[7]Param-ARMS Data'!GR338*1000*'[7]Param-ARMS Data'!GR340/100,"")</f>
        <v>2500</v>
      </c>
      <c r="GX157" s="88">
        <f>IF(SUM(GX$522:GX$523)=0,'[7]Param-ARMS Data'!GS339*2000*'[7]Param-ARMS Data'!GS338*1000*'[7]Param-ARMS Data'!GS340/100,"")</f>
        <v>2500</v>
      </c>
      <c r="GY157" s="88">
        <f>IF(SUM(GY$522:GY$523)=0,'[7]Param-ARMS Data'!GT339*2000*'[7]Param-ARMS Data'!GT338*1000*'[7]Param-ARMS Data'!GT340/100,"")</f>
        <v>2500</v>
      </c>
      <c r="GZ157" s="88">
        <f>IF(SUM(GZ$522:GZ$523)=0,'[7]Param-ARMS Data'!GU339*2000*'[7]Param-ARMS Data'!GU338*1000*'[7]Param-ARMS Data'!GU340/100,"")</f>
        <v>2500</v>
      </c>
      <c r="HA157" s="88">
        <f>IF(SUM(HA$522:HA$523)=0,'[7]Param-ARMS Data'!GV339*2000*'[7]Param-ARMS Data'!GV338*1000*'[7]Param-ARMS Data'!GV340/100,"")</f>
        <v>2500</v>
      </c>
      <c r="HB157" s="88">
        <f>IF(SUM(HB$522:HB$523)=0,'[7]Param-ARMS Data'!GW339*2000*'[7]Param-ARMS Data'!GW338*1000*'[7]Param-ARMS Data'!GW340/100,"")</f>
        <v>2500</v>
      </c>
      <c r="HC157" s="88">
        <f>IF(SUM(HC$522:HC$523)=0,'[7]Param-ARMS Data'!GX339*2000*'[7]Param-ARMS Data'!GX338*1000*'[7]Param-ARMS Data'!GX340/100,"")</f>
        <v>2500</v>
      </c>
      <c r="HD157" s="88">
        <f>IF(SUM(HD$522:HD$523)=0,'[7]Param-ARMS Data'!GY339*2000*'[7]Param-ARMS Data'!GY338*1000*'[7]Param-ARMS Data'!GY340/100,"")</f>
        <v>2500</v>
      </c>
      <c r="HE157" s="88">
        <f>IF(SUM(HE$522:HE$523)=0,'[7]Param-ARMS Data'!GZ339*2000*'[7]Param-ARMS Data'!GZ338*1000*'[7]Param-ARMS Data'!GZ340/100,"")</f>
        <v>2500</v>
      </c>
      <c r="HF157" s="88">
        <f>IF(SUM(HF$522:HF$523)=0,'[7]Param-ARMS Data'!HA339*2000*'[7]Param-ARMS Data'!HA338*1000*'[7]Param-ARMS Data'!HA340/100,"")</f>
        <v>2500</v>
      </c>
      <c r="HG157" s="88">
        <f>IF(SUM(HG$522:HG$523)=0,'[7]Param-ARMS Data'!HB339*2000*'[7]Param-ARMS Data'!HB338*1000*'[7]Param-ARMS Data'!HB340/100,"")</f>
        <v>2500</v>
      </c>
      <c r="HH157" s="88">
        <f>IF(SUM(HH$522:HH$523)=0,'[7]Param-ARMS Data'!HC339*2000*'[7]Param-ARMS Data'!HC338*1000*'[7]Param-ARMS Data'!HC340/100,"")</f>
        <v>2500</v>
      </c>
      <c r="HI157" s="88">
        <f>IF(SUM(HI$522:HI$523)=0,'[7]Param-ARMS Data'!HD339*2000*'[7]Param-ARMS Data'!HD338*1000*'[7]Param-ARMS Data'!HD340/100,"")</f>
        <v>2500</v>
      </c>
      <c r="HJ157" s="88">
        <f>IF(SUM(HJ$522:HJ$523)=0,'[7]Param-ARMS Data'!HE339*2000*'[7]Param-ARMS Data'!HE338*1000*'[7]Param-ARMS Data'!HE340/100,"")</f>
        <v>2500</v>
      </c>
      <c r="HK157" s="88">
        <f>IF(SUM(HK$522:HK$523)=0,'[7]Param-ARMS Data'!HF339*2000*'[7]Param-ARMS Data'!HF338*1000*'[7]Param-ARMS Data'!HF340/100,"")</f>
        <v>2500</v>
      </c>
      <c r="HL157" s="88">
        <f>IF(SUM(HL$522:HL$523)=0,'[7]Param-ARMS Data'!HG339*2000*'[7]Param-ARMS Data'!HG338*1000*'[7]Param-ARMS Data'!HG340/100,"")</f>
        <v>2500</v>
      </c>
      <c r="HM157" s="88">
        <f>IF(SUM(HM$522:HM$523)=0,'[7]Param-ARMS Data'!HH339*2000*'[7]Param-ARMS Data'!HH338*1000*'[7]Param-ARMS Data'!HH340/100,"")</f>
        <v>2500</v>
      </c>
      <c r="HN157" s="88">
        <f>IF(SUM(HN$522:HN$523)=0,'[7]Param-ARMS Data'!HI339*2000*'[7]Param-ARMS Data'!HI338*1000*'[7]Param-ARMS Data'!HI340/100,"")</f>
        <v>2500</v>
      </c>
      <c r="HO157" s="88">
        <f>IF(SUM(HO$522:HO$523)=0,'[7]Param-ARMS Data'!HJ339*2000*'[7]Param-ARMS Data'!HJ338*1000*'[7]Param-ARMS Data'!HJ340/100,"")</f>
        <v>2500</v>
      </c>
      <c r="HP157" s="88">
        <f>IF(SUM(HP$522:HP$523)=0,'[7]Param-ARMS Data'!HK339*2000*'[7]Param-ARMS Data'!HK338*1000*'[7]Param-ARMS Data'!HK340/100,"")</f>
        <v>2500</v>
      </c>
      <c r="HQ157" s="88">
        <f>IF(SUM(HQ$522:HQ$523)=0,'[7]Param-ARMS Data'!HL339*2000*'[7]Param-ARMS Data'!HL338*1000*'[7]Param-ARMS Data'!HL340/100,"")</f>
        <v>2500</v>
      </c>
      <c r="HR157" s="88">
        <f>IF(SUM(HR$522:HR$523)=0,'[7]Param-ARMS Data'!HM339*2000*'[7]Param-ARMS Data'!HM338*1000*'[7]Param-ARMS Data'!HM340/100,"")</f>
        <v>2500</v>
      </c>
      <c r="HS157" s="88">
        <f>IF(SUM(HS$522:HS$523)=0,'[7]Param-ARMS Data'!HN339*2000*'[7]Param-ARMS Data'!HN338*1000*'[7]Param-ARMS Data'!HN340/100,"")</f>
        <v>2500</v>
      </c>
      <c r="HT157" s="88">
        <f>IF(SUM(HT$522:HT$523)=0,'[7]Param-ARMS Data'!HO339*2000*'[7]Param-ARMS Data'!HO338*1000*'[7]Param-ARMS Data'!HO340/100,"")</f>
        <v>2500</v>
      </c>
      <c r="HU157" s="88">
        <f>IF(SUM(HU$522:HU$523)=0,'[7]Param-ARMS Data'!HP339*2000*'[7]Param-ARMS Data'!HP338*1000*'[7]Param-ARMS Data'!HP340/100,"")</f>
        <v>2500</v>
      </c>
      <c r="HV157" s="88">
        <f>IF(SUM(HV$522:HV$523)=0,'[7]Param-ARMS Data'!HQ339*2000*'[7]Param-ARMS Data'!HQ338*1000*'[7]Param-ARMS Data'!HQ340/100,"")</f>
        <v>2500</v>
      </c>
      <c r="HW157" s="88">
        <f>IF(SUM(HW$522:HW$523)=0,'[7]Param-ARMS Data'!HR339*2000*'[7]Param-ARMS Data'!HR338*1000*'[7]Param-ARMS Data'!HR340/100,"")</f>
        <v>2500</v>
      </c>
      <c r="HX157" s="88">
        <f>IF(SUM(HX$522:HX$523)=0,'[7]Param-ARMS Data'!HS339*2000*'[7]Param-ARMS Data'!HS338*1000*'[7]Param-ARMS Data'!HS340/100,"")</f>
        <v>2500</v>
      </c>
      <c r="HY157" s="88">
        <f>IF(SUM(HY$522:HY$523)=0,'[7]Param-ARMS Data'!HT339*2000*'[7]Param-ARMS Data'!HT338*1000*'[7]Param-ARMS Data'!HT340/100,"")</f>
        <v>2500</v>
      </c>
      <c r="HZ157" s="88">
        <f>IF(SUM(HZ$522:HZ$523)=0,'[7]Param-ARMS Data'!HU339*2000*'[7]Param-ARMS Data'!HU338*1000*'[7]Param-ARMS Data'!HU340/100,"")</f>
        <v>2500</v>
      </c>
      <c r="IA157" s="88">
        <f>IF(SUM(IA$522:IA$523)=0,'[7]Param-ARMS Data'!HV339*2000*'[7]Param-ARMS Data'!HV338*1000*'[7]Param-ARMS Data'!HV340/100,"")</f>
        <v>2500</v>
      </c>
      <c r="IB157" s="88">
        <f>IF(SUM(IB$522:IB$523)=0,'[7]Param-ARMS Data'!HW339*2000*'[7]Param-ARMS Data'!HW338*1000*'[7]Param-ARMS Data'!HW340/100,"")</f>
        <v>2500</v>
      </c>
      <c r="IC157" s="88">
        <f>IF(SUM(IC$522:IC$523)=0,'[7]Param-ARMS Data'!HX339*2000*'[7]Param-ARMS Data'!HX338*1000*'[7]Param-ARMS Data'!HX340/100,"")</f>
        <v>2500</v>
      </c>
      <c r="ID157" s="88">
        <f>IF(SUM(ID$522:ID$523)=0,'[7]Param-ARMS Data'!HY339*2000*'[7]Param-ARMS Data'!HY338*1000*'[7]Param-ARMS Data'!HY340/100,"")</f>
        <v>2500</v>
      </c>
      <c r="IE157" s="88">
        <f>IF(SUM(IE$522:IE$523)=0,'[7]Param-ARMS Data'!HZ339*2000*'[7]Param-ARMS Data'!HZ338*1000*'[7]Param-ARMS Data'!HZ340/100,"")</f>
        <v>2500</v>
      </c>
      <c r="IF157" s="88">
        <f>IF(SUM(IF$522:IF$523)=0,'[7]Param-ARMS Data'!IA339*2000*'[7]Param-ARMS Data'!IA338*1000*'[7]Param-ARMS Data'!IA340/100,"")</f>
        <v>2500</v>
      </c>
      <c r="IG157" s="88">
        <f>IF(SUM(IG$522:IG$523)=0,'[7]Param-ARMS Data'!IB339*2000*'[7]Param-ARMS Data'!IB338*1000*'[7]Param-ARMS Data'!IB340/100,"")</f>
        <v>2500</v>
      </c>
      <c r="IH157" s="88">
        <f>IF(SUM(IH$522:IH$523)=0,'[7]Param-ARMS Data'!IC339*2000*'[7]Param-ARMS Data'!IC338*1000*'[7]Param-ARMS Data'!IC340/100,"")</f>
        <v>2500</v>
      </c>
      <c r="II157" s="88">
        <f>IF(SUM(II$522:II$523)=0,'[7]Param-ARMS Data'!ID339*2000*'[7]Param-ARMS Data'!ID338*1000*'[7]Param-ARMS Data'!ID340/100,"")</f>
        <v>2500</v>
      </c>
      <c r="IJ157" s="88">
        <f>IF(SUM(IJ$522:IJ$523)=0,'[7]Param-ARMS Data'!IE339*2000*'[7]Param-ARMS Data'!IE338*1000*'[7]Param-ARMS Data'!IE340/100,"")</f>
        <v>2500</v>
      </c>
      <c r="IK157" s="88">
        <f>IF(SUM(IK$522:IK$523)=0,'[7]Param-ARMS Data'!IF339*2000*'[7]Param-ARMS Data'!IF338*1000*'[7]Param-ARMS Data'!IF340/100,"")</f>
        <v>2500</v>
      </c>
      <c r="IL157" s="88">
        <f>IF(SUM(IL$522:IL$523)=0,'[7]Param-ARMS Data'!IG339*2000*'[7]Param-ARMS Data'!IG338*1000*'[7]Param-ARMS Data'!IG340/100,"")</f>
        <v>2500</v>
      </c>
      <c r="IM157" s="88">
        <f>IF(SUM(IM$522:IM$523)=0,'[7]Param-ARMS Data'!IH339*2000*'[7]Param-ARMS Data'!IH338*1000*'[7]Param-ARMS Data'!IH340/100,"")</f>
        <v>2500</v>
      </c>
      <c r="IN157" s="88">
        <f>IF(SUM(IN$522:IN$523)=0,'[7]Param-ARMS Data'!II339*2000*'[7]Param-ARMS Data'!II338*1000*'[7]Param-ARMS Data'!II340/100,"")</f>
        <v>2500</v>
      </c>
      <c r="IO157" s="88">
        <f>IF(SUM(IO$522:IO$523)=0,'[7]Param-ARMS Data'!IJ339*2000*'[7]Param-ARMS Data'!IJ338*1000*'[7]Param-ARMS Data'!IJ340/100,"")</f>
        <v>2500</v>
      </c>
      <c r="IP157" s="88">
        <f>IF(SUM(IP$522:IP$523)=0,'[7]Param-ARMS Data'!IK339*2000*'[7]Param-ARMS Data'!IK338*1000*'[7]Param-ARMS Data'!IK340/100,"")</f>
        <v>2500</v>
      </c>
      <c r="IQ157" s="88">
        <f>IF(SUM(IQ$522:IQ$523)=0,'[7]Param-ARMS Data'!IL339*2000*'[7]Param-ARMS Data'!IL338*1000*'[7]Param-ARMS Data'!IL340/100,"")</f>
        <v>2500</v>
      </c>
      <c r="IR157" s="88">
        <f>IF(SUM(IR$522:IR$523)=0,'[7]Param-ARMS Data'!IM339*2000*'[7]Param-ARMS Data'!IM338*1000*'[7]Param-ARMS Data'!IM340/100,"")</f>
        <v>2500</v>
      </c>
      <c r="IS157" s="88">
        <f>IF(SUM(IS$522:IS$523)=0,'[7]Param-ARMS Data'!IN339*2000*'[7]Param-ARMS Data'!IN338*1000*'[7]Param-ARMS Data'!IN340/100,"")</f>
        <v>2500</v>
      </c>
      <c r="IT157" s="88">
        <f>IF(SUM(IT$522:IT$523)=0,'[7]Param-ARMS Data'!IO339*2000*'[7]Param-ARMS Data'!IO338*1000*'[7]Param-ARMS Data'!IO340/100,"")</f>
        <v>2500</v>
      </c>
      <c r="IU157" s="88">
        <f>IF(SUM(IU$522:IU$523)=0,'[7]Param-ARMS Data'!IP339*2000*'[7]Param-ARMS Data'!IP338*1000*'[7]Param-ARMS Data'!IP340/100,"")</f>
        <v>2500</v>
      </c>
      <c r="IV157" s="88">
        <f>IF(SUM(IV$522:IV$523)=0,'[7]Param-ARMS Data'!IQ339*2000*'[7]Param-ARMS Data'!IQ338*1000*'[7]Param-ARMS Data'!IQ340/100,"")</f>
        <v>2500</v>
      </c>
      <c r="IW157" s="88">
        <f>IF(SUM(IW$522:IW$523)=0,'[7]Param-ARMS Data'!IR339*2000*'[7]Param-ARMS Data'!IR338*1000*'[7]Param-ARMS Data'!IR340/100,"")</f>
        <v>2500</v>
      </c>
      <c r="IX157" s="88">
        <f>IF(SUM(IX$522:IX$523)=0,'[7]Param-ARMS Data'!IS339*2000*'[7]Param-ARMS Data'!IS338*1000*'[7]Param-ARMS Data'!IS340/100,"")</f>
        <v>2500</v>
      </c>
      <c r="IY157" s="88">
        <f>IF(SUM(IY$522:IY$523)=0,'[7]Param-ARMS Data'!IT339*2000*'[7]Param-ARMS Data'!IT338*1000*'[7]Param-ARMS Data'!IT340/100,"")</f>
        <v>2500</v>
      </c>
      <c r="IZ157" s="88">
        <f>IF(SUM(IZ$522:IZ$523)=0,'[7]Param-ARMS Data'!IU339*2000*'[7]Param-ARMS Data'!IU338*1000*'[7]Param-ARMS Data'!IU340/100,"")</f>
        <v>2500</v>
      </c>
      <c r="JA157" s="88">
        <f>IF(SUM(JA$522:JA$523)=0,'[7]Param-ARMS Data'!IV339*2000*'[7]Param-ARMS Data'!IV338*1000*'[7]Param-ARMS Data'!IV340/100,"")</f>
        <v>2500</v>
      </c>
      <c r="JB157" s="88">
        <f>IF(SUM(JB$522:JB$523)=0,'[7]Param-ARMS Data'!IW339*2000*'[7]Param-ARMS Data'!IW338*1000*'[7]Param-ARMS Data'!IW340/100,"")</f>
        <v>2500</v>
      </c>
      <c r="JC157" s="88">
        <f>IF(SUM(JC$522:JC$523)=0,'[7]Param-ARMS Data'!IX339*2000*'[7]Param-ARMS Data'!IX338*1000*'[7]Param-ARMS Data'!IX340/100,"")</f>
        <v>2500</v>
      </c>
      <c r="JD157" s="88">
        <f>IF(SUM(JD$522:JD$523)=0,'[7]Param-ARMS Data'!IY339*2000*'[7]Param-ARMS Data'!IY338*1000*'[7]Param-ARMS Data'!IY340/100,"")</f>
        <v>2500</v>
      </c>
      <c r="JE157" s="88">
        <f>IF(SUM(JE$522:JE$523)=0,'[7]Param-ARMS Data'!IZ339*2000*'[7]Param-ARMS Data'!IZ338*1000*'[7]Param-ARMS Data'!IZ340/100,"")</f>
        <v>2500</v>
      </c>
      <c r="JF157" s="88">
        <f>IF(SUM(JF$522:JF$523)=0,'[7]Param-ARMS Data'!JA339*2000*'[7]Param-ARMS Data'!JA338*1000*'[7]Param-ARMS Data'!JA340/100,"")</f>
        <v>2500</v>
      </c>
      <c r="JG157" s="88">
        <f>IF(SUM(JG$522:JG$523)=0,'[7]Param-ARMS Data'!JB339*2000*'[7]Param-ARMS Data'!JB338*1000*'[7]Param-ARMS Data'!JB340/100,"")</f>
        <v>2500</v>
      </c>
      <c r="JH157" s="88">
        <f>IF(SUM(JH$522:JH$523)=0,'[7]Param-ARMS Data'!JC339*2000*'[7]Param-ARMS Data'!JC338*1000*'[7]Param-ARMS Data'!JC340/100,"")</f>
        <v>2500</v>
      </c>
      <c r="JI157" s="88">
        <f>IF(SUM(JI$522:JI$523)=0,'[7]Param-ARMS Data'!JD339*2000*'[7]Param-ARMS Data'!JD338*1000*'[7]Param-ARMS Data'!JD340/100,"")</f>
        <v>2500</v>
      </c>
      <c r="JJ157" s="88">
        <f>IF(SUM(JJ$522:JJ$523)=0,'[7]Param-ARMS Data'!JE339*2000*'[7]Param-ARMS Data'!JE338*1000*'[7]Param-ARMS Data'!JE340/100,"")</f>
        <v>2500</v>
      </c>
      <c r="JK157" s="88">
        <f>IF(SUM(JK$522:JK$523)=0,'[7]Param-ARMS Data'!JF339*2000*'[7]Param-ARMS Data'!JF338*1000*'[7]Param-ARMS Data'!JF340/100,"")</f>
        <v>2500</v>
      </c>
      <c r="JL157" s="88">
        <f>IF(SUM(JL$522:JL$523)=0,'[7]Param-ARMS Data'!JG339*2000*'[7]Param-ARMS Data'!JG338*1000*'[7]Param-ARMS Data'!JG340/100,"")</f>
        <v>2500</v>
      </c>
      <c r="JM157" s="88">
        <f>IF(SUM(JM$522:JM$523)=0,'[7]Param-ARMS Data'!JH339*2000*'[7]Param-ARMS Data'!JH338*1000*'[7]Param-ARMS Data'!JH340/100,"")</f>
        <v>2500</v>
      </c>
      <c r="JN157" s="88">
        <f>IF(SUM(JN$522:JN$523)=0,'[7]Param-ARMS Data'!JI339*2000*'[7]Param-ARMS Data'!JI338*1000*'[7]Param-ARMS Data'!JI340/100,"")</f>
        <v>2500</v>
      </c>
      <c r="JO157" s="88">
        <f>IF(SUM(JO$522:JO$523)=0,'[7]Param-ARMS Data'!JJ339*2000*'[7]Param-ARMS Data'!JJ338*1000*'[7]Param-ARMS Data'!JJ340/100,"")</f>
        <v>2500</v>
      </c>
      <c r="JP157" s="88">
        <f>IF(SUM(JP$522:JP$523)=0,'[7]Param-ARMS Data'!JK339*2000*'[7]Param-ARMS Data'!JK338*1000*'[7]Param-ARMS Data'!JK340/100,"")</f>
        <v>2500</v>
      </c>
      <c r="JQ157" s="88">
        <f>IF(SUM(JQ$522:JQ$523)=0,'[7]Param-ARMS Data'!JL339*2000*'[7]Param-ARMS Data'!JL338*1000*'[7]Param-ARMS Data'!JL340/100,"")</f>
        <v>2500</v>
      </c>
      <c r="JR157" s="88">
        <f>IF(SUM(JR$522:JR$523)=0,'[7]Param-ARMS Data'!JM339*2000*'[7]Param-ARMS Data'!JM338*1000*'[7]Param-ARMS Data'!JM340/100,"")</f>
        <v>2500</v>
      </c>
      <c r="JS157" s="88">
        <f>IF(SUM(JS$522:JS$523)=0,'[7]Param-ARMS Data'!JN339*2000*'[7]Param-ARMS Data'!JN338*1000*'[7]Param-ARMS Data'!JN340/100,"")</f>
        <v>2500</v>
      </c>
      <c r="JT157" s="88">
        <f>IF(SUM(JT$522:JT$523)=0,'[7]Param-ARMS Data'!JO339*2000*'[7]Param-ARMS Data'!JO338*1000*'[7]Param-ARMS Data'!JO340/100,"")</f>
        <v>2500</v>
      </c>
      <c r="JU157" s="88">
        <f>IF(SUM(JU$522:JU$523)=0,'[7]Param-ARMS Data'!JP339*2000*'[7]Param-ARMS Data'!JP338*1000*'[7]Param-ARMS Data'!JP340/100,"")</f>
        <v>2500</v>
      </c>
      <c r="JV157" s="88">
        <f>IF(SUM(JV$522:JV$523)=0,'[7]Param-ARMS Data'!JQ339*2000*'[7]Param-ARMS Data'!JQ338*1000*'[7]Param-ARMS Data'!JQ340/100,"")</f>
        <v>2500</v>
      </c>
      <c r="JW157" s="88">
        <f>IF(SUM(JW$522:JW$523)=0,'[7]Param-ARMS Data'!JR339*2000*'[7]Param-ARMS Data'!JR338*1000*'[7]Param-ARMS Data'!JR340/100,"")</f>
        <v>2500</v>
      </c>
      <c r="JX157" s="88">
        <f>IF(SUM(JX$522:JX$523)=0,'[7]Param-ARMS Data'!JS339*2000*'[7]Param-ARMS Data'!JS338*1000*'[7]Param-ARMS Data'!JS340/100,"")</f>
        <v>2500</v>
      </c>
      <c r="JY157" s="88">
        <f>IF(SUM(JY$522:JY$523)=0,'[7]Param-ARMS Data'!JT339*2000*'[7]Param-ARMS Data'!JT338*1000*'[7]Param-ARMS Data'!JT340/100,"")</f>
        <v>2500</v>
      </c>
      <c r="JZ157" s="88">
        <f>IF(SUM(JZ$522:JZ$523)=0,'[7]Param-ARMS Data'!JU339*2000*'[7]Param-ARMS Data'!JU338*1000*'[7]Param-ARMS Data'!JU340/100,"")</f>
        <v>2500</v>
      </c>
      <c r="KA157" s="88">
        <f>IF(SUM(KA$522:KA$523)=0,'[7]Param-ARMS Data'!JV339*2000*'[7]Param-ARMS Data'!JV338*1000*'[7]Param-ARMS Data'!JV340/100,"")</f>
        <v>2500</v>
      </c>
      <c r="KB157" s="88">
        <f>IF(SUM(KB$522:KB$523)=0,'[7]Param-ARMS Data'!JW339*2000*'[7]Param-ARMS Data'!JW338*1000*'[7]Param-ARMS Data'!JW340/100,"")</f>
        <v>2500</v>
      </c>
      <c r="KC157" s="88">
        <f>IF(SUM(KC$522:KC$523)=0,'[7]Param-ARMS Data'!JX339*2000*'[7]Param-ARMS Data'!JX338*1000*'[7]Param-ARMS Data'!JX340/100,"")</f>
        <v>2500</v>
      </c>
      <c r="KD157" s="88">
        <f>IF(SUM(KD$522:KD$523)=0,'[7]Param-ARMS Data'!JY339*2000*'[7]Param-ARMS Data'!JY338*1000*'[7]Param-ARMS Data'!JY340/100,"")</f>
        <v>2500</v>
      </c>
      <c r="KE157" s="88">
        <f>IF(SUM(KE$522:KE$523)=0,'[7]Param-ARMS Data'!JZ339*2000*'[7]Param-ARMS Data'!JZ338*1000*'[7]Param-ARMS Data'!JZ340/100,"")</f>
        <v>2500</v>
      </c>
      <c r="KF157" s="88">
        <f>IF(SUM(KF$522:KF$523)=0,'[7]Param-ARMS Data'!KA339*2000*'[7]Param-ARMS Data'!KA338*1000*'[7]Param-ARMS Data'!KA340/100,"")</f>
        <v>2500</v>
      </c>
      <c r="KG157" s="88">
        <f>IF(SUM(KG$522:KG$523)=0,'[7]Param-ARMS Data'!KB339*2000*'[7]Param-ARMS Data'!KB338*1000*'[7]Param-ARMS Data'!KB340/100,"")</f>
        <v>2500</v>
      </c>
      <c r="KH157" s="88">
        <f>IF(SUM(KH$522:KH$523)=0,'[7]Param-ARMS Data'!KC339*2000*'[7]Param-ARMS Data'!KC338*1000*'[7]Param-ARMS Data'!KC340/100,"")</f>
        <v>2500</v>
      </c>
      <c r="KI157" s="88">
        <f>IF(SUM(KI$522:KI$523)=0,'[7]Param-ARMS Data'!KD339*2000*'[7]Param-ARMS Data'!KD338*1000*'[7]Param-ARMS Data'!KD340/100,"")</f>
        <v>2500</v>
      </c>
      <c r="KJ157" s="88">
        <f>IF(SUM(KJ$522:KJ$523)=0,'[7]Param-ARMS Data'!KE339*2000*'[7]Param-ARMS Data'!KE338*1000*'[7]Param-ARMS Data'!KE340/100,"")</f>
        <v>2500</v>
      </c>
      <c r="KK157" s="88">
        <f>IF(SUM(KK$522:KK$523)=0,'[7]Param-ARMS Data'!KF339*2000*'[7]Param-ARMS Data'!KF338*1000*'[7]Param-ARMS Data'!KF340/100,"")</f>
        <v>2500</v>
      </c>
      <c r="KL157" s="88">
        <f>IF(SUM(KL$522:KL$523)=0,'[7]Param-ARMS Data'!KG339*2000*'[7]Param-ARMS Data'!KG338*1000*'[7]Param-ARMS Data'!KG340/100,"")</f>
        <v>2500</v>
      </c>
      <c r="KM157" s="88">
        <f>IF(SUM(KM$522:KM$523)=0,'[7]Param-ARMS Data'!KH339*2000*'[7]Param-ARMS Data'!KH338*1000*'[7]Param-ARMS Data'!KH340/100,"")</f>
        <v>2500</v>
      </c>
      <c r="KN157" s="88">
        <f>IF(SUM(KN$522:KN$523)=0,'[7]Param-ARMS Data'!KI339*2000*'[7]Param-ARMS Data'!KI338*1000*'[7]Param-ARMS Data'!KI340/100,"")</f>
        <v>2500</v>
      </c>
      <c r="KO157" s="88">
        <f>IF(SUM(KO$522:KO$523)=0,'[7]Param-ARMS Data'!KJ339*2000*'[7]Param-ARMS Data'!KJ338*1000*'[7]Param-ARMS Data'!KJ340/100,"")</f>
        <v>2500</v>
      </c>
      <c r="KP157" s="88">
        <f>IF(SUM(KP$522:KP$523)=0,'[7]Param-ARMS Data'!KK339*2000*'[7]Param-ARMS Data'!KK338*1000*'[7]Param-ARMS Data'!KK340/100,"")</f>
        <v>2500</v>
      </c>
      <c r="KQ157" s="88">
        <f>IF(SUM(KQ$522:KQ$523)=0,'[7]Param-ARMS Data'!KL339*2000*'[7]Param-ARMS Data'!KL338*1000*'[7]Param-ARMS Data'!KL340/100,"")</f>
        <v>2500</v>
      </c>
      <c r="KR157" s="88">
        <f>IF(SUM(KR$522:KR$523)=0,'[7]Param-ARMS Data'!KM339*2000*'[7]Param-ARMS Data'!KM338*1000*'[7]Param-ARMS Data'!KM340/100,"")</f>
        <v>2500</v>
      </c>
      <c r="KS157" s="88">
        <f>IF(SUM(KS$522:KS$523)=0,'[7]Param-ARMS Data'!KN339*2000*'[7]Param-ARMS Data'!KN338*1000*'[7]Param-ARMS Data'!KN340/100,"")</f>
        <v>2500</v>
      </c>
      <c r="KT157" s="88">
        <f>IF(SUM(KT$522:KT$523)=0,'[7]Param-ARMS Data'!KO339*2000*'[7]Param-ARMS Data'!KO338*1000*'[7]Param-ARMS Data'!KO340/100,"")</f>
        <v>2500</v>
      </c>
      <c r="KU157" s="88">
        <f>IF(SUM(KU$522:KU$523)=0,'[7]Param-ARMS Data'!KP339*2000*'[7]Param-ARMS Data'!KP338*1000*'[7]Param-ARMS Data'!KP340/100,"")</f>
        <v>2500</v>
      </c>
      <c r="KV157" s="88">
        <f>IF(SUM(KV$522:KV$523)=0,'[7]Param-ARMS Data'!KQ339*2000*'[7]Param-ARMS Data'!KQ338*1000*'[7]Param-ARMS Data'!KQ340/100,"")</f>
        <v>2500</v>
      </c>
      <c r="KW157" s="88">
        <f>IF(SUM(KW$522:KW$523)=0,'[7]Param-ARMS Data'!KR339*2000*'[7]Param-ARMS Data'!KR338*1000*'[7]Param-ARMS Data'!KR340/100,"")</f>
        <v>2500</v>
      </c>
      <c r="KX157" s="88">
        <f>IF(SUM(KX$522:KX$523)=0,'[7]Param-ARMS Data'!KS339*2000*'[7]Param-ARMS Data'!KS338*1000*'[7]Param-ARMS Data'!KS340/100,"")</f>
        <v>2500</v>
      </c>
      <c r="KY157" s="88">
        <f>IF(SUM(KY$522:KY$523)=0,'[7]Param-ARMS Data'!KT339*2000*'[7]Param-ARMS Data'!KT338*1000*'[7]Param-ARMS Data'!KT340/100,"")</f>
        <v>2500</v>
      </c>
      <c r="KZ157" s="88">
        <f>IF(SUM(KZ$522:KZ$523)=0,'[7]Param-ARMS Data'!KU339*2000*'[7]Param-ARMS Data'!KU338*1000*'[7]Param-ARMS Data'!KU340/100,"")</f>
        <v>2500</v>
      </c>
      <c r="LA157" s="88">
        <f>IF(SUM(LA$522:LA$523)=0,'[7]Param-ARMS Data'!KV339*2000*'[7]Param-ARMS Data'!KV338*1000*'[7]Param-ARMS Data'!KV340/100,"")</f>
        <v>2500</v>
      </c>
      <c r="LB157" s="88">
        <f>IF(SUM(LB$522:LB$523)=0,'[7]Param-ARMS Data'!KW339*2000*'[7]Param-ARMS Data'!KW338*1000*'[7]Param-ARMS Data'!KW340/100,"")</f>
        <v>2500</v>
      </c>
      <c r="LC157" s="88">
        <f>IF(SUM(LC$522:LC$523)=0,'[7]Param-ARMS Data'!KX339*2000*'[7]Param-ARMS Data'!KX338*1000*'[7]Param-ARMS Data'!KX340/100,"")</f>
        <v>2500</v>
      </c>
      <c r="LD157" s="88">
        <f>IF(SUM(LD$522:LD$523)=0,'[7]Param-ARMS Data'!KY339*2000*'[7]Param-ARMS Data'!KY338*1000*'[7]Param-ARMS Data'!KY340/100,"")</f>
        <v>2500</v>
      </c>
      <c r="LE157" s="88">
        <f>IF(SUM(LE$522:LE$523)=0,'[7]Param-ARMS Data'!KZ339*2000*'[7]Param-ARMS Data'!KZ338*1000*'[7]Param-ARMS Data'!KZ340/100,"")</f>
        <v>2500</v>
      </c>
      <c r="LF157" s="88">
        <f>IF(SUM(LF$522:LF$523)=0,'[7]Param-ARMS Data'!LA339*2000*'[7]Param-ARMS Data'!LA338*1000*'[7]Param-ARMS Data'!LA340/100,"")</f>
        <v>2500</v>
      </c>
      <c r="LG157" s="88">
        <f>IF(SUM(LG$522:LG$523)=0,'[7]Param-ARMS Data'!LB339*2000*'[7]Param-ARMS Data'!LB338*1000*'[7]Param-ARMS Data'!LB340/100,"")</f>
        <v>2500</v>
      </c>
      <c r="LH157" s="88">
        <f>IF(SUM(LH$522:LH$523)=0,'[7]Param-ARMS Data'!LC339*2000*'[7]Param-ARMS Data'!LC338*1000*'[7]Param-ARMS Data'!LC340/100,"")</f>
        <v>2500</v>
      </c>
      <c r="LI157" s="88">
        <f>IF(SUM(LI$522:LI$523)=0,'[7]Param-ARMS Data'!LD339*2000*'[7]Param-ARMS Data'!LD338*1000*'[7]Param-ARMS Data'!LD340/100,"")</f>
        <v>2500</v>
      </c>
      <c r="LJ157" s="88">
        <f>IF(SUM(LJ$522:LJ$523)=0,'[7]Param-ARMS Data'!LE339*2000*'[7]Param-ARMS Data'!LE338*1000*'[7]Param-ARMS Data'!LE340/100,"")</f>
        <v>2500</v>
      </c>
      <c r="LK157" s="88">
        <f>IF(SUM(LK$522:LK$523)=0,'[7]Param-ARMS Data'!LF339*2000*'[7]Param-ARMS Data'!LF338*1000*'[7]Param-ARMS Data'!LF340/100,"")</f>
        <v>2500</v>
      </c>
      <c r="LL157" s="88">
        <f>IF(SUM(LL$522:LL$523)=0,'[7]Param-ARMS Data'!LG339*2000*'[7]Param-ARMS Data'!LG338*1000*'[7]Param-ARMS Data'!LG340/100,"")</f>
        <v>2500</v>
      </c>
      <c r="LM157" s="88">
        <f>IF(SUM(LM$522:LM$523)=0,'[7]Param-ARMS Data'!LH339*2000*'[7]Param-ARMS Data'!LH338*1000*'[7]Param-ARMS Data'!LH340/100,"")</f>
        <v>2500</v>
      </c>
      <c r="LN157" s="88">
        <f>IF(SUM(LN$522:LN$523)=0,'[7]Param-ARMS Data'!LI339*2000*'[7]Param-ARMS Data'!LI338*1000*'[7]Param-ARMS Data'!LI340/100,"")</f>
        <v>2500</v>
      </c>
      <c r="LO157" s="88">
        <f>IF(SUM(LO$522:LO$523)=0,'[7]Param-ARMS Data'!LJ339*2000*'[7]Param-ARMS Data'!LJ338*1000*'[7]Param-ARMS Data'!LJ340/100,"")</f>
        <v>2500</v>
      </c>
      <c r="LP157" s="88">
        <f>IF(SUM(LP$522:LP$523)=0,'[7]Param-ARMS Data'!LK339*2000*'[7]Param-ARMS Data'!LK338*1000*'[7]Param-ARMS Data'!LK340/100,"")</f>
        <v>2500</v>
      </c>
      <c r="LQ157" s="88">
        <f>IF(SUM(LQ$522:LQ$523)=0,'[7]Param-ARMS Data'!LL339*2000*'[7]Param-ARMS Data'!LL338*1000*'[7]Param-ARMS Data'!LL340/100,"")</f>
        <v>2500</v>
      </c>
      <c r="LR157" s="88">
        <f>IF(SUM(LR$522:LR$523)=0,'[7]Param-ARMS Data'!LM339*2000*'[7]Param-ARMS Data'!LM338*1000*'[7]Param-ARMS Data'!LM340/100,"")</f>
        <v>2500</v>
      </c>
      <c r="LS157" s="88">
        <f>IF(SUM(LS$522:LS$523)=0,'[7]Param-ARMS Data'!LN339*2000*'[7]Param-ARMS Data'!LN338*1000*'[7]Param-ARMS Data'!LN340/100,"")</f>
        <v>2500</v>
      </c>
      <c r="LT157" s="88">
        <f>IF(SUM(LT$522:LT$523)=0,'[7]Param-ARMS Data'!LO339*2000*'[7]Param-ARMS Data'!LO338*1000*'[7]Param-ARMS Data'!LO340/100,"")</f>
        <v>2500</v>
      </c>
      <c r="LU157" s="88">
        <f>IF(SUM(LU$522:LU$523)=0,'[7]Param-ARMS Data'!LP339*2000*'[7]Param-ARMS Data'!LP338*1000*'[7]Param-ARMS Data'!LP340/100,"")</f>
        <v>2500</v>
      </c>
      <c r="LV157" s="88">
        <f>IF(SUM(LV$522:LV$523)=0,'[7]Param-ARMS Data'!LQ339*2000*'[7]Param-ARMS Data'!LQ338*1000*'[7]Param-ARMS Data'!LQ340/100,"")</f>
        <v>2500</v>
      </c>
      <c r="LW157" s="88">
        <f>IF(SUM(LW$522:LW$523)=0,'[7]Param-ARMS Data'!LR339*2000*'[7]Param-ARMS Data'!LR338*1000*'[7]Param-ARMS Data'!LR340/100,"")</f>
        <v>2500</v>
      </c>
      <c r="LX157" s="88">
        <f>IF(SUM(LX$522:LX$523)=0,'[7]Param-ARMS Data'!LS339*2000*'[7]Param-ARMS Data'!LS338*1000*'[7]Param-ARMS Data'!LS340/100,"")</f>
        <v>2500</v>
      </c>
      <c r="LY157" s="88">
        <f>IF(SUM(LY$522:LY$523)=0,'[7]Param-ARMS Data'!LT339*2000*'[7]Param-ARMS Data'!LT338*1000*'[7]Param-ARMS Data'!LT340/100,"")</f>
        <v>2500</v>
      </c>
      <c r="LZ157" s="88">
        <f>IF(SUM(LZ$522:LZ$523)=0,'[7]Param-ARMS Data'!LU339*2000*'[7]Param-ARMS Data'!LU338*1000*'[7]Param-ARMS Data'!LU340/100,"")</f>
        <v>2500</v>
      </c>
      <c r="MA157" s="88">
        <f>IF(SUM(MA$522:MA$523)=0,'[7]Param-ARMS Data'!LV339*2000*'[7]Param-ARMS Data'!LV338*1000*'[7]Param-ARMS Data'!LV340/100,"")</f>
        <v>2500</v>
      </c>
      <c r="MB157" s="88">
        <f>IF(SUM(MB$522:MB$523)=0,'[7]Param-ARMS Data'!LW339*2000*'[7]Param-ARMS Data'!LW338*1000*'[7]Param-ARMS Data'!LW340/100,"")</f>
        <v>2500</v>
      </c>
      <c r="MC157" s="88">
        <f>IF(SUM(MC$522:MC$523)=0,'[7]Param-ARMS Data'!LX339*2000*'[7]Param-ARMS Data'!LX338*1000*'[7]Param-ARMS Data'!LX340/100,"")</f>
        <v>2500</v>
      </c>
      <c r="MD157" s="88">
        <f>IF(SUM(MD$522:MD$523)=0,'[7]Param-ARMS Data'!LY339*2000*'[7]Param-ARMS Data'!LY338*1000*'[7]Param-ARMS Data'!LY340/100,"")</f>
        <v>2500</v>
      </c>
      <c r="ME157" s="88">
        <f>IF(SUM(ME$522:ME$523)=0,'[7]Param-ARMS Data'!LZ339*2000*'[7]Param-ARMS Data'!LZ338*1000*'[7]Param-ARMS Data'!LZ340/100,"")</f>
        <v>2500</v>
      </c>
      <c r="MF157" s="88">
        <f>IF(SUM(MF$522:MF$523)=0,'[7]Param-ARMS Data'!MA339*2000*'[7]Param-ARMS Data'!MA338*1000*'[7]Param-ARMS Data'!MA340/100,"")</f>
        <v>2500</v>
      </c>
      <c r="MG157" s="88">
        <f>IF(SUM(MG$522:MG$523)=0,'[7]Param-ARMS Data'!MB339*2000*'[7]Param-ARMS Data'!MB338*1000*'[7]Param-ARMS Data'!MB340/100,"")</f>
        <v>2500</v>
      </c>
      <c r="MH157" s="88">
        <f>IF(SUM(MH$522:MH$523)=0,'[7]Param-ARMS Data'!MC339*2000*'[7]Param-ARMS Data'!MC338*1000*'[7]Param-ARMS Data'!MC340/100,"")</f>
        <v>2500</v>
      </c>
      <c r="MI157" s="88">
        <f>IF(SUM(MI$522:MI$523)=0,'[7]Param-ARMS Data'!MD339*2000*'[7]Param-ARMS Data'!MD338*1000*'[7]Param-ARMS Data'!MD340/100,"")</f>
        <v>2500</v>
      </c>
      <c r="MJ157" s="88">
        <f>IF(SUM(MJ$522:MJ$523)=0,'[7]Param-ARMS Data'!ME339*2000*'[7]Param-ARMS Data'!ME338*1000*'[7]Param-ARMS Data'!ME340/100,"")</f>
        <v>2500</v>
      </c>
      <c r="MK157" s="88">
        <f>IF(SUM(MK$522:MK$523)=0,'[7]Param-ARMS Data'!MF339*2000*'[7]Param-ARMS Data'!MF338*1000*'[7]Param-ARMS Data'!MF340/100,"")</f>
        <v>2500</v>
      </c>
      <c r="ML157" s="88">
        <f>IF(SUM(ML$522:ML$523)=0,'[7]Param-ARMS Data'!MG339*2000*'[7]Param-ARMS Data'!MG338*1000*'[7]Param-ARMS Data'!MG340/100,"")</f>
        <v>2500</v>
      </c>
      <c r="MM157" s="88">
        <f>IF(SUM(MM$522:MM$523)=0,'[7]Param-ARMS Data'!MH339*2000*'[7]Param-ARMS Data'!MH338*1000*'[7]Param-ARMS Data'!MH340/100,"")</f>
        <v>2500</v>
      </c>
      <c r="MN157" s="88">
        <f>IF(SUM(MN$522:MN$523)=0,'[7]Param-ARMS Data'!MI339*2000*'[7]Param-ARMS Data'!MI338*1000*'[7]Param-ARMS Data'!MI340/100,"")</f>
        <v>2500</v>
      </c>
      <c r="MO157" s="88">
        <f>IF(SUM(MO$522:MO$523)=0,'[7]Param-ARMS Data'!MJ339*2000*'[7]Param-ARMS Data'!MJ338*1000*'[7]Param-ARMS Data'!MJ340/100,"")</f>
        <v>2500</v>
      </c>
      <c r="MP157" s="88">
        <f>IF(SUM(MP$522:MP$523)=0,'[7]Param-ARMS Data'!MK339*2000*'[7]Param-ARMS Data'!MK338*1000*'[7]Param-ARMS Data'!MK340/100,"")</f>
        <v>2500</v>
      </c>
      <c r="MQ157" s="88">
        <f>IF(SUM(MQ$522:MQ$523)=0,'[7]Param-ARMS Data'!ML339*2000*'[7]Param-ARMS Data'!ML338*1000*'[7]Param-ARMS Data'!ML340/100,"")</f>
        <v>2500</v>
      </c>
      <c r="MR157" s="88">
        <f>IF(SUM(MR$522:MR$523)=0,'[7]Param-ARMS Data'!MM339*2000*'[7]Param-ARMS Data'!MM338*1000*'[7]Param-ARMS Data'!MM340/100,"")</f>
        <v>2500</v>
      </c>
      <c r="MS157" s="88">
        <f>IF(SUM(MS$522:MS$523)=0,'[7]Param-ARMS Data'!MN339*2000*'[7]Param-ARMS Data'!MN338*1000*'[7]Param-ARMS Data'!MN340/100,"")</f>
        <v>2500</v>
      </c>
      <c r="MT157" s="88">
        <f>IF(SUM(MT$522:MT$523)=0,'[7]Param-ARMS Data'!MO339*2000*'[7]Param-ARMS Data'!MO338*1000*'[7]Param-ARMS Data'!MO340/100,"")</f>
        <v>2500</v>
      </c>
      <c r="MU157" s="88">
        <f>IF(SUM(MU$522:MU$523)=0,'[7]Param-ARMS Data'!MP339*2000*'[7]Param-ARMS Data'!MP338*1000*'[7]Param-ARMS Data'!MP340/100,"")</f>
        <v>2500</v>
      </c>
      <c r="MV157" s="88">
        <f>IF(SUM(MV$522:MV$523)=0,'[7]Param-ARMS Data'!MQ339*2000*'[7]Param-ARMS Data'!MQ338*1000*'[7]Param-ARMS Data'!MQ340/100,"")</f>
        <v>2500</v>
      </c>
      <c r="MW157" s="88">
        <f>IF(SUM(MW$522:MW$523)=0,'[7]Param-ARMS Data'!MR339*2000*'[7]Param-ARMS Data'!MR338*1000*'[7]Param-ARMS Data'!MR340/100,"")</f>
        <v>2500</v>
      </c>
      <c r="MX157" s="88">
        <f>IF(SUM(MX$522:MX$523)=0,'[7]Param-ARMS Data'!MS339*2000*'[7]Param-ARMS Data'!MS338*1000*'[7]Param-ARMS Data'!MS340/100,"")</f>
        <v>2500</v>
      </c>
      <c r="MY157" s="88">
        <f>IF(SUM(MY$522:MY$523)=0,'[7]Param-ARMS Data'!MT339*2000*'[7]Param-ARMS Data'!MT338*1000*'[7]Param-ARMS Data'!MT340/100,"")</f>
        <v>2500</v>
      </c>
      <c r="MZ157" s="88">
        <f>IF(SUM(MZ$522:MZ$523)=0,'[7]Param-ARMS Data'!MU339*2000*'[7]Param-ARMS Data'!MU338*1000*'[7]Param-ARMS Data'!MU340/100,"")</f>
        <v>2500</v>
      </c>
      <c r="NA157" s="88">
        <f>IF(SUM(NA$522:NA$523)=0,'[7]Param-ARMS Data'!MV339*2000*'[7]Param-ARMS Data'!MV338*1000*'[7]Param-ARMS Data'!MV340/100,"")</f>
        <v>2500</v>
      </c>
      <c r="NB157" s="88">
        <f>IF(SUM(NB$522:NB$523)=0,'[7]Param-ARMS Data'!MW339*2000*'[7]Param-ARMS Data'!MW338*1000*'[7]Param-ARMS Data'!MW340/100,"")</f>
        <v>2500</v>
      </c>
      <c r="NC157" s="88">
        <f>IF(SUM(NC$522:NC$523)=0,'[7]Param-ARMS Data'!MX339*2000*'[7]Param-ARMS Data'!MX338*1000*'[7]Param-ARMS Data'!MX340/100,"")</f>
        <v>2500</v>
      </c>
      <c r="ND157" s="88">
        <f>IF(SUM(ND$522:ND$523)=0,'[7]Param-ARMS Data'!MY339*2000*'[7]Param-ARMS Data'!MY338*1000*'[7]Param-ARMS Data'!MY340/100,"")</f>
        <v>2500</v>
      </c>
      <c r="NE157" s="88">
        <f>IF(SUM(NE$522:NE$523)=0,'[7]Param-ARMS Data'!MZ339*2000*'[7]Param-ARMS Data'!MZ338*1000*'[7]Param-ARMS Data'!MZ340/100,"")</f>
        <v>2500</v>
      </c>
      <c r="NF157" s="88">
        <f>IF(SUM(NF$522:NF$523)=0,'[7]Param-ARMS Data'!NA339*2000*'[7]Param-ARMS Data'!NA338*1000*'[7]Param-ARMS Data'!NA340/100,"")</f>
        <v>2500</v>
      </c>
      <c r="NG157" s="88">
        <f>IF(SUM(NG$522:NG$523)=0,'[7]Param-ARMS Data'!NB339*2000*'[7]Param-ARMS Data'!NB338*1000*'[7]Param-ARMS Data'!NB340/100,"")</f>
        <v>2500</v>
      </c>
      <c r="NH157" s="88">
        <f>IF(SUM(NH$522:NH$523)=0,'[7]Param-ARMS Data'!NC339*2000*'[7]Param-ARMS Data'!NC338*1000*'[7]Param-ARMS Data'!NC340/100,"")</f>
        <v>2500</v>
      </c>
      <c r="NI157" s="88">
        <f>IF(SUM(NI$522:NI$523)=0,'[7]Param-ARMS Data'!ND339*2000*'[7]Param-ARMS Data'!ND338*1000*'[7]Param-ARMS Data'!ND340/100,"")</f>
        <v>2500</v>
      </c>
      <c r="NJ157" s="88">
        <f>IF(SUM(NJ$522:NJ$523)=0,'[7]Param-ARMS Data'!NE339*2000*'[7]Param-ARMS Data'!NE338*1000*'[7]Param-ARMS Data'!NE340/100,"")</f>
        <v>2500</v>
      </c>
      <c r="NK157" s="88">
        <f>IF(SUM(NK$522:NK$523)=0,'[7]Param-ARMS Data'!NF339*2000*'[7]Param-ARMS Data'!NF338*1000*'[7]Param-ARMS Data'!NF340/100,"")</f>
        <v>2500</v>
      </c>
      <c r="NL157" s="88">
        <f>IF(SUM(NL$522:NL$523)=0,'[7]Param-ARMS Data'!NG339*2000*'[7]Param-ARMS Data'!NG338*1000*'[7]Param-ARMS Data'!NG340/100,"")</f>
        <v>2500</v>
      </c>
      <c r="NM157" s="88">
        <f>IF(SUM(NM$522:NM$523)=0,'[7]Param-ARMS Data'!NH339*2000*'[7]Param-ARMS Data'!NH338*1000*'[7]Param-ARMS Data'!NH340/100,"")</f>
        <v>2500</v>
      </c>
      <c r="NN157" s="88">
        <f>IF(SUM(NN$522:NN$523)=0,'[7]Param-ARMS Data'!NI339*2000*'[7]Param-ARMS Data'!NI338*1000*'[7]Param-ARMS Data'!NI340/100,"")</f>
        <v>2500</v>
      </c>
      <c r="NO157" s="88">
        <f>IF(SUM(NO$522:NO$523)=0,'[7]Param-ARMS Data'!NJ339*2000*'[7]Param-ARMS Data'!NJ338*1000*'[7]Param-ARMS Data'!NJ340/100,"")</f>
        <v>2500</v>
      </c>
      <c r="NP157" s="88">
        <f>IF(SUM(NP$522:NP$523)=0,'[7]Param-ARMS Data'!NK339*2000*'[7]Param-ARMS Data'!NK338*1000*'[7]Param-ARMS Data'!NK340/100,"")</f>
        <v>2500</v>
      </c>
      <c r="NQ157" s="88">
        <f>IF(SUM(NQ$522:NQ$523)=0,'[7]Param-ARMS Data'!NL339*2000*'[7]Param-ARMS Data'!NL338*1000*'[7]Param-ARMS Data'!NL340/100,"")</f>
        <v>2500</v>
      </c>
      <c r="NR157" s="88">
        <f>IF(SUM(NR$522:NR$523)=0,'[7]Param-ARMS Data'!NM339*2000*'[7]Param-ARMS Data'!NM338*1000*'[7]Param-ARMS Data'!NM340/100,"")</f>
        <v>2500</v>
      </c>
      <c r="NS157" s="88">
        <f>IF(SUM(NS$522:NS$523)=0,'[7]Param-ARMS Data'!NN339*2000*'[7]Param-ARMS Data'!NN338*1000*'[7]Param-ARMS Data'!NN340/100,"")</f>
        <v>2500</v>
      </c>
      <c r="NT157" s="88">
        <f>IF(SUM(NT$522:NT$523)=0,'[7]Param-ARMS Data'!NO339*2000*'[7]Param-ARMS Data'!NO338*1000*'[7]Param-ARMS Data'!NO340/100,"")</f>
        <v>2500</v>
      </c>
      <c r="NU157" s="88">
        <f>IF(SUM(NU$522:NU$523)=0,'[7]Param-ARMS Data'!NP339*2000*'[7]Param-ARMS Data'!NP338*1000*'[7]Param-ARMS Data'!NP340/100,"")</f>
        <v>2500</v>
      </c>
      <c r="NV157" s="88">
        <f>IF(SUM(NV$522:NV$523)=0,'[7]Param-ARMS Data'!NQ339*2000*'[7]Param-ARMS Data'!NQ338*1000*'[7]Param-ARMS Data'!NQ340/100,"")</f>
        <v>2500</v>
      </c>
      <c r="NW157" s="88">
        <f>IF(SUM(NW$522:NW$523)=0,'[7]Param-ARMS Data'!NR339*2000*'[7]Param-ARMS Data'!NR338*1000*'[7]Param-ARMS Data'!NR340/100,"")</f>
        <v>2500</v>
      </c>
      <c r="NX157" s="88">
        <f>IF(SUM(NX$522:NX$523)=0,'[7]Param-ARMS Data'!NS339*2000*'[7]Param-ARMS Data'!NS338*1000*'[7]Param-ARMS Data'!NS340/100,"")</f>
        <v>2500</v>
      </c>
      <c r="NY157" s="88">
        <f>IF(SUM(NY$522:NY$523)=0,'[7]Param-ARMS Data'!NT339*2000*'[7]Param-ARMS Data'!NT338*1000*'[7]Param-ARMS Data'!NT340/100,"")</f>
        <v>2500</v>
      </c>
      <c r="NZ157" s="88">
        <f>IF(SUM(NZ$522:NZ$523)=0,'[7]Param-ARMS Data'!NU339*2000*'[7]Param-ARMS Data'!NU338*1000*'[7]Param-ARMS Data'!NU340/100,"")</f>
        <v>2500</v>
      </c>
      <c r="OA157" s="88">
        <f>IF(SUM(OA$522:OA$523)=0,'[7]Param-ARMS Data'!NV339*2000*'[7]Param-ARMS Data'!NV338*1000*'[7]Param-ARMS Data'!NV340/100,"")</f>
        <v>2500</v>
      </c>
      <c r="OB157" s="88">
        <f>IF(SUM(OB$522:OB$523)=0,'[7]Param-ARMS Data'!NW339*2000*'[7]Param-ARMS Data'!NW338*1000*'[7]Param-ARMS Data'!NW340/100,"")</f>
        <v>2500</v>
      </c>
      <c r="OC157" s="88">
        <f>IF(SUM(OC$522:OC$523)=0,'[7]Param-ARMS Data'!NX339*2000*'[7]Param-ARMS Data'!NX338*1000*'[7]Param-ARMS Data'!NX340/100,"")</f>
        <v>2500</v>
      </c>
      <c r="OD157" s="88">
        <f>IF(SUM(OD$522:OD$523)=0,'[7]Param-ARMS Data'!NY339*2000*'[7]Param-ARMS Data'!NY338*1000*'[7]Param-ARMS Data'!NY340/100,"")</f>
        <v>2500</v>
      </c>
      <c r="OE157" s="88">
        <f>IF(SUM(OE$522:OE$523)=0,'[7]Param-ARMS Data'!NZ339*2000*'[7]Param-ARMS Data'!NZ338*1000*'[7]Param-ARMS Data'!NZ340/100,"")</f>
        <v>2500</v>
      </c>
      <c r="OF157" s="88">
        <f>IF(SUM(OF$522:OF$523)=0,'[7]Param-ARMS Data'!OA339*2000*'[7]Param-ARMS Data'!OA338*1000*'[7]Param-ARMS Data'!OA340/100,"")</f>
        <v>2500</v>
      </c>
      <c r="OG157" s="88">
        <f>IF(SUM(OG$522:OG$523)=0,'[7]Param-ARMS Data'!OB339*2000*'[7]Param-ARMS Data'!OB338*1000*'[7]Param-ARMS Data'!OB340/100,"")</f>
        <v>2500</v>
      </c>
      <c r="OH157" s="88">
        <f>IF(SUM(OH$522:OH$523)=0,'[7]Param-ARMS Data'!OC339*2000*'[7]Param-ARMS Data'!OC338*1000*'[7]Param-ARMS Data'!OC340/100,"")</f>
        <v>2500</v>
      </c>
      <c r="OI157" s="88">
        <f>IF(SUM(OI$522:OI$523)=0,'[7]Param-ARMS Data'!OD339*2000*'[7]Param-ARMS Data'!OD338*1000*'[7]Param-ARMS Data'!OD340/100,"")</f>
        <v>2500</v>
      </c>
      <c r="OJ157" s="88">
        <f>IF(SUM(OJ$522:OJ$523)=0,'[7]Param-ARMS Data'!OE339*2000*'[7]Param-ARMS Data'!OE338*1000*'[7]Param-ARMS Data'!OE340/100,"")</f>
        <v>2500</v>
      </c>
      <c r="OK157" s="88">
        <f>IF(SUM(OK$522:OK$523)=0,'[7]Param-ARMS Data'!OF339*2000*'[7]Param-ARMS Data'!OF338*1000*'[7]Param-ARMS Data'!OF340/100,"")</f>
        <v>2500</v>
      </c>
      <c r="OL157" s="88">
        <f>IF(SUM(OL$522:OL$523)=0,'[7]Param-ARMS Data'!OG339*2000*'[7]Param-ARMS Data'!OG338*1000*'[7]Param-ARMS Data'!OG340/100,"")</f>
        <v>2500</v>
      </c>
      <c r="OM157" s="88">
        <f>IF(SUM(OM$522:OM$523)=0,'[7]Param-ARMS Data'!OH339*2000*'[7]Param-ARMS Data'!OH338*1000*'[7]Param-ARMS Data'!OH340/100,"")</f>
        <v>2500</v>
      </c>
      <c r="ON157" s="88">
        <f>IF(SUM(ON$522:ON$523)=0,'[7]Param-ARMS Data'!OI339*2000*'[7]Param-ARMS Data'!OI338*1000*'[7]Param-ARMS Data'!OI340/100,"")</f>
        <v>2500</v>
      </c>
      <c r="OO157" s="88">
        <f>IF(SUM(OO$522:OO$523)=0,'[7]Param-ARMS Data'!OJ339*2000*'[7]Param-ARMS Data'!OJ338*1000*'[7]Param-ARMS Data'!OJ340/100,"")</f>
        <v>2500</v>
      </c>
      <c r="OP157" s="88">
        <f>IF(SUM(OP$522:OP$523)=0,'[7]Param-ARMS Data'!OK339*2000*'[7]Param-ARMS Data'!OK338*1000*'[7]Param-ARMS Data'!OK340/100,"")</f>
        <v>2500</v>
      </c>
      <c r="OQ157" s="88">
        <f>IF(SUM(OQ$522:OQ$523)=0,'[7]Param-ARMS Data'!OL339*2000*'[7]Param-ARMS Data'!OL338*1000*'[7]Param-ARMS Data'!OL340/100,"")</f>
        <v>2500</v>
      </c>
      <c r="OR157" s="88">
        <f>IF(SUM(OR$522:OR$523)=0,'[7]Param-ARMS Data'!OM339*2000*'[7]Param-ARMS Data'!OM338*1000*'[7]Param-ARMS Data'!OM340/100,"")</f>
        <v>2500</v>
      </c>
      <c r="OS157" s="88">
        <f>IF(SUM(OS$522:OS$523)=0,'[7]Param-ARMS Data'!ON339*2000*'[7]Param-ARMS Data'!ON338*1000*'[7]Param-ARMS Data'!ON340/100,"")</f>
        <v>2500</v>
      </c>
      <c r="OT157" s="88">
        <f>IF(SUM(OT$522:OT$523)=0,'[7]Param-ARMS Data'!OO339*2000*'[7]Param-ARMS Data'!OO338*1000*'[7]Param-ARMS Data'!OO340/100,"")</f>
        <v>2500</v>
      </c>
      <c r="OU157" s="88">
        <f>IF(SUM(OU$522:OU$523)=0,'[7]Param-ARMS Data'!OP339*2000*'[7]Param-ARMS Data'!OP338*1000*'[7]Param-ARMS Data'!OP340/100,"")</f>
        <v>2500</v>
      </c>
      <c r="OV157" s="88">
        <f>IF(SUM(OV$522:OV$523)=0,'[7]Param-ARMS Data'!OQ339*2000*'[7]Param-ARMS Data'!OQ338*1000*'[7]Param-ARMS Data'!OQ340/100,"")</f>
        <v>2500</v>
      </c>
      <c r="OW157" s="88">
        <f>IF(SUM(OW$522:OW$523)=0,'[7]Param-ARMS Data'!OR339*2000*'[7]Param-ARMS Data'!OR338*1000*'[7]Param-ARMS Data'!OR340/100,"")</f>
        <v>2500</v>
      </c>
      <c r="OX157" s="88">
        <f>IF(SUM(OX$522:OX$523)=0,'[7]Param-ARMS Data'!OS339*2000*'[7]Param-ARMS Data'!OS338*1000*'[7]Param-ARMS Data'!OS340/100,"")</f>
        <v>2500</v>
      </c>
      <c r="OY157" s="88">
        <f>IF(SUM(OY$522:OY$523)=0,'[7]Param-ARMS Data'!OT339*2000*'[7]Param-ARMS Data'!OT338*1000*'[7]Param-ARMS Data'!OT340/100,"")</f>
        <v>2500</v>
      </c>
      <c r="OZ157" s="88">
        <f>IF(SUM(OZ$522:OZ$523)=0,'[7]Param-ARMS Data'!OU339*2000*'[7]Param-ARMS Data'!OU338*1000*'[7]Param-ARMS Data'!OU340/100,"")</f>
        <v>2500</v>
      </c>
      <c r="PA157" s="88">
        <f>IF(SUM(PA$522:PA$523)=0,'[7]Param-ARMS Data'!OV339*2000*'[7]Param-ARMS Data'!OV338*1000*'[7]Param-ARMS Data'!OV340/100,"")</f>
        <v>2500</v>
      </c>
      <c r="PB157" s="88">
        <f>IF(SUM(PB$522:PB$523)=0,'[7]Param-ARMS Data'!OW339*2000*'[7]Param-ARMS Data'!OW338*1000*'[7]Param-ARMS Data'!OW340/100,"")</f>
        <v>2500</v>
      </c>
      <c r="PC157" s="88">
        <f>IF(SUM(PC$522:PC$523)=0,'[7]Param-ARMS Data'!OX339*2000*'[7]Param-ARMS Data'!OX338*1000*'[7]Param-ARMS Data'!OX340/100,"")</f>
        <v>2500</v>
      </c>
      <c r="PD157" s="88">
        <f>IF(SUM(PD$522:PD$523)=0,'[7]Param-ARMS Data'!OY339*2000*'[7]Param-ARMS Data'!OY338*1000*'[7]Param-ARMS Data'!OY340/100,"")</f>
        <v>2500</v>
      </c>
      <c r="PE157" s="88">
        <f>IF(SUM(PE$522:PE$523)=0,'[7]Param-ARMS Data'!OZ339*2000*'[7]Param-ARMS Data'!OZ338*1000*'[7]Param-ARMS Data'!OZ340/100,"")</f>
        <v>2500</v>
      </c>
      <c r="PF157" s="88">
        <f>IF(SUM(PF$522:PF$523)=0,'[7]Param-ARMS Data'!PA339*2000*'[7]Param-ARMS Data'!PA338*1000*'[7]Param-ARMS Data'!PA340/100,"")</f>
        <v>2500</v>
      </c>
      <c r="PG157" s="88">
        <f>IF(SUM(PG$522:PG$523)=0,'[7]Param-ARMS Data'!PB339*2000*'[7]Param-ARMS Data'!PB338*1000*'[7]Param-ARMS Data'!PB340/100,"")</f>
        <v>2500</v>
      </c>
      <c r="PH157" s="88">
        <f>IF(SUM(PH$522:PH$523)=0,'[7]Param-ARMS Data'!PC339*2000*'[7]Param-ARMS Data'!PC338*1000*'[7]Param-ARMS Data'!PC340/100,"")</f>
        <v>2500</v>
      </c>
      <c r="PI157" s="88">
        <f>IF(SUM(PI$522:PI$523)=0,'[7]Param-ARMS Data'!PD339*2000*'[7]Param-ARMS Data'!PD338*1000*'[7]Param-ARMS Data'!PD340/100,"")</f>
        <v>2500</v>
      </c>
      <c r="PJ157" s="88">
        <f>IF(SUM(PJ$522:PJ$523)=0,'[7]Param-ARMS Data'!PE339*2000*'[7]Param-ARMS Data'!PE338*1000*'[7]Param-ARMS Data'!PE340/100,"")</f>
        <v>2500</v>
      </c>
      <c r="PK157" s="88">
        <f>IF(SUM(PK$522:PK$523)=0,'[7]Param-ARMS Data'!PF339*2000*'[7]Param-ARMS Data'!PF338*1000*'[7]Param-ARMS Data'!PF340/100,"")</f>
        <v>2500</v>
      </c>
      <c r="PL157" s="88">
        <f>IF(SUM(PL$522:PL$523)=0,'[7]Param-ARMS Data'!PG339*2000*'[7]Param-ARMS Data'!PG338*1000*'[7]Param-ARMS Data'!PG340/100,"")</f>
        <v>2500</v>
      </c>
      <c r="PM157" s="88">
        <f>IF(SUM(PM$522:PM$523)=0,'[7]Param-ARMS Data'!PH339*2000*'[7]Param-ARMS Data'!PH338*1000*'[7]Param-ARMS Data'!PH340/100,"")</f>
        <v>2500</v>
      </c>
      <c r="PN157" s="88">
        <f>IF(SUM(PN$522:PN$523)=0,'[7]Param-ARMS Data'!PI339*2000*'[7]Param-ARMS Data'!PI338*1000*'[7]Param-ARMS Data'!PI340/100,"")</f>
        <v>2500</v>
      </c>
      <c r="PO157" s="88">
        <f>IF(SUM(PO$522:PO$523)=0,'[7]Param-ARMS Data'!PJ339*2000*'[7]Param-ARMS Data'!PJ338*1000*'[7]Param-ARMS Data'!PJ340/100,"")</f>
        <v>2500</v>
      </c>
      <c r="PP157" s="88">
        <f>IF(SUM(PP$522:PP$523)=0,'[7]Param-ARMS Data'!PK339*2000*'[7]Param-ARMS Data'!PK338*1000*'[7]Param-ARMS Data'!PK340/100,"")</f>
        <v>2500</v>
      </c>
      <c r="PQ157" s="88">
        <f>IF(SUM(PQ$522:PQ$523)=0,'[7]Param-ARMS Data'!PL339*2000*'[7]Param-ARMS Data'!PL338*1000*'[7]Param-ARMS Data'!PL340/100,"")</f>
        <v>2500</v>
      </c>
      <c r="PR157" s="88">
        <f>IF(SUM(PR$522:PR$523)=0,'[7]Param-ARMS Data'!PM339*2000*'[7]Param-ARMS Data'!PM338*1000*'[7]Param-ARMS Data'!PM340/100,"")</f>
        <v>2500</v>
      </c>
      <c r="PS157" s="88">
        <f>IF(SUM(PS$522:PS$523)=0,'[7]Param-ARMS Data'!PN339*2000*'[7]Param-ARMS Data'!PN338*1000*'[7]Param-ARMS Data'!PN340/100,"")</f>
        <v>2500</v>
      </c>
      <c r="PT157" s="88">
        <f>IF(SUM(PT$522:PT$523)=0,'[7]Param-ARMS Data'!PO339*2000*'[7]Param-ARMS Data'!PO338*1000*'[7]Param-ARMS Data'!PO340/100,"")</f>
        <v>2500</v>
      </c>
      <c r="PU157" s="88">
        <f>IF(SUM(PU$522:PU$523)=0,'[7]Param-ARMS Data'!PP339*2000*'[7]Param-ARMS Data'!PP338*1000*'[7]Param-ARMS Data'!PP340/100,"")</f>
        <v>2500</v>
      </c>
      <c r="PV157" s="88">
        <f>IF(SUM(PV$522:PV$523)=0,'[7]Param-ARMS Data'!PQ339*2000*'[7]Param-ARMS Data'!PQ338*1000*'[7]Param-ARMS Data'!PQ340/100,"")</f>
        <v>2500</v>
      </c>
      <c r="PW157" s="88">
        <f>IF(SUM(PW$522:PW$523)=0,'[7]Param-ARMS Data'!PR339*2000*'[7]Param-ARMS Data'!PR338*1000*'[7]Param-ARMS Data'!PR340/100,"")</f>
        <v>2500</v>
      </c>
      <c r="PX157" s="88">
        <f>IF(SUM(PX$522:PX$523)=0,'[7]Param-ARMS Data'!PS339*2000*'[7]Param-ARMS Data'!PS338*1000*'[7]Param-ARMS Data'!PS340/100,"")</f>
        <v>2500</v>
      </c>
      <c r="PY157" s="88">
        <f>IF(SUM(PY$522:PY$523)=0,'[7]Param-ARMS Data'!PT339*2000*'[7]Param-ARMS Data'!PT338*1000*'[7]Param-ARMS Data'!PT340/100,"")</f>
        <v>2500</v>
      </c>
      <c r="PZ157" s="88">
        <f>IF(SUM(PZ$522:PZ$523)=0,'[7]Param-ARMS Data'!PU339*2000*'[7]Param-ARMS Data'!PU338*1000*'[7]Param-ARMS Data'!PU340/100,"")</f>
        <v>2500</v>
      </c>
      <c r="QA157" s="88">
        <f>IF(SUM(QA$522:QA$523)=0,'[7]Param-ARMS Data'!PV339*2000*'[7]Param-ARMS Data'!PV338*1000*'[7]Param-ARMS Data'!PV340/100,"")</f>
        <v>2500</v>
      </c>
      <c r="QB157" s="88">
        <f>IF(SUM(QB$522:QB$523)=0,'[7]Param-ARMS Data'!PW339*2000*'[7]Param-ARMS Data'!PW338*1000*'[7]Param-ARMS Data'!PW340/100,"")</f>
        <v>2500</v>
      </c>
      <c r="QC157" s="88">
        <f>IF(SUM(QC$522:QC$523)=0,'[7]Param-ARMS Data'!PX339*2000*'[7]Param-ARMS Data'!PX338*1000*'[7]Param-ARMS Data'!PX340/100,"")</f>
        <v>2500</v>
      </c>
      <c r="QD157" s="88">
        <f>IF(SUM(QD$522:QD$523)=0,'[7]Param-ARMS Data'!PY339*2000*'[7]Param-ARMS Data'!PY338*1000*'[7]Param-ARMS Data'!PY340/100,"")</f>
        <v>2500</v>
      </c>
      <c r="QE157" s="88">
        <f>IF(SUM(QE$522:QE$523)=0,'[7]Param-ARMS Data'!PZ339*2000*'[7]Param-ARMS Data'!PZ338*1000*'[7]Param-ARMS Data'!PZ340/100,"")</f>
        <v>2500</v>
      </c>
      <c r="QF157" s="88">
        <f>IF(SUM(QF$522:QF$523)=0,'[7]Param-ARMS Data'!QA339*2000*'[7]Param-ARMS Data'!QA338*1000*'[7]Param-ARMS Data'!QA340/100,"")</f>
        <v>2500</v>
      </c>
      <c r="QG157" s="88">
        <f>IF(SUM(QG$522:QG$523)=0,'[7]Param-ARMS Data'!QB339*2000*'[7]Param-ARMS Data'!QB338*1000*'[7]Param-ARMS Data'!QB340/100,"")</f>
        <v>2500</v>
      </c>
      <c r="QH157" s="88">
        <f>IF(SUM(QH$522:QH$523)=0,'[7]Param-ARMS Data'!QC339*2000*'[7]Param-ARMS Data'!QC338*1000*'[7]Param-ARMS Data'!QC340/100,"")</f>
        <v>2500</v>
      </c>
      <c r="QI157" s="88">
        <f>IF(SUM(QI$522:QI$523)=0,'[7]Param-ARMS Data'!QD339*2000*'[7]Param-ARMS Data'!QD338*1000*'[7]Param-ARMS Data'!QD340/100,"")</f>
        <v>2500</v>
      </c>
      <c r="QJ157" s="88">
        <f>IF(SUM(QJ$522:QJ$523)=0,'[7]Param-ARMS Data'!QE339*2000*'[7]Param-ARMS Data'!QE338*1000*'[7]Param-ARMS Data'!QE340/100,"")</f>
        <v>2500</v>
      </c>
      <c r="QK157" s="88">
        <f>IF(SUM(QK$522:QK$523)=0,'[7]Param-ARMS Data'!QF339*2000*'[7]Param-ARMS Data'!QF338*1000*'[7]Param-ARMS Data'!QF340/100,"")</f>
        <v>2500</v>
      </c>
      <c r="QL157" s="88">
        <f>IF(SUM(QL$522:QL$523)=0,'[7]Param-ARMS Data'!QG339*2000*'[7]Param-ARMS Data'!QG338*1000*'[7]Param-ARMS Data'!QG340/100,"")</f>
        <v>2500</v>
      </c>
      <c r="QM157" s="88">
        <f>IF(SUM(QM$522:QM$523)=0,'[7]Param-ARMS Data'!QH339*2000*'[7]Param-ARMS Data'!QH338*1000*'[7]Param-ARMS Data'!QH340/100,"")</f>
        <v>2500</v>
      </c>
      <c r="QN157" s="88">
        <f>IF(SUM(QN$522:QN$523)=0,'[7]Param-ARMS Data'!QI339*2000*'[7]Param-ARMS Data'!QI338*1000*'[7]Param-ARMS Data'!QI340/100,"")</f>
        <v>2500</v>
      </c>
      <c r="QO157" s="88">
        <f>IF(SUM(QO$522:QO$523)=0,'[7]Param-ARMS Data'!QJ339*2000*'[7]Param-ARMS Data'!QJ338*1000*'[7]Param-ARMS Data'!QJ340/100,"")</f>
        <v>2500</v>
      </c>
      <c r="QP157" s="88">
        <f>IF(SUM(QP$522:QP$523)=0,'[7]Param-ARMS Data'!QK339*2000*'[7]Param-ARMS Data'!QK338*1000*'[7]Param-ARMS Data'!QK340/100,"")</f>
        <v>2500</v>
      </c>
      <c r="QQ157" s="88">
        <f>IF(SUM(QQ$522:QQ$523)=0,'[7]Param-ARMS Data'!QL339*2000*'[7]Param-ARMS Data'!QL338*1000*'[7]Param-ARMS Data'!QL340/100,"")</f>
        <v>2500</v>
      </c>
      <c r="QR157" s="88">
        <f>IF(SUM(QR$522:QR$523)=0,'[7]Param-ARMS Data'!QM339*2000*'[7]Param-ARMS Data'!QM338*1000*'[7]Param-ARMS Data'!QM340/100,"")</f>
        <v>2500</v>
      </c>
      <c r="QS157" s="88">
        <f>IF(SUM(QS$522:QS$523)=0,'[7]Param-ARMS Data'!QN339*2000*'[7]Param-ARMS Data'!QN338*1000*'[7]Param-ARMS Data'!QN340/100,"")</f>
        <v>2500</v>
      </c>
      <c r="QT157" s="88">
        <f>IF(SUM(QT$522:QT$523)=0,'[7]Param-ARMS Data'!QO339*2000*'[7]Param-ARMS Data'!QO338*1000*'[7]Param-ARMS Data'!QO340/100,"")</f>
        <v>2500</v>
      </c>
      <c r="QU157" s="88">
        <f>IF(SUM(QU$522:QU$523)=0,'[7]Param-ARMS Data'!QP339*2000*'[7]Param-ARMS Data'!QP338*1000*'[7]Param-ARMS Data'!QP340/100,"")</f>
        <v>2500</v>
      </c>
      <c r="QV157" s="88">
        <f>IF(SUM(QV$522:QV$523)=0,'[7]Param-ARMS Data'!QQ339*2000*'[7]Param-ARMS Data'!QQ338*1000*'[7]Param-ARMS Data'!QQ340/100,"")</f>
        <v>2500</v>
      </c>
      <c r="QW157" s="88">
        <f>IF(SUM(QW$522:QW$523)=0,'[7]Param-ARMS Data'!QR339*2000*'[7]Param-ARMS Data'!QR338*1000*'[7]Param-ARMS Data'!QR340/100,"")</f>
        <v>2500</v>
      </c>
      <c r="QX157" s="88">
        <f>IF(SUM(QX$522:QX$523)=0,'[7]Param-ARMS Data'!QS339*2000*'[7]Param-ARMS Data'!QS338*1000*'[7]Param-ARMS Data'!QS340/100,"")</f>
        <v>2500</v>
      </c>
      <c r="QY157" s="88">
        <f>IF(SUM(QY$522:QY$523)=0,'[7]Param-ARMS Data'!QT339*2000*'[7]Param-ARMS Data'!QT338*1000*'[7]Param-ARMS Data'!QT340/100,"")</f>
        <v>2500</v>
      </c>
      <c r="QZ157" s="88">
        <f>IF(SUM(QZ$522:QZ$523)=0,'[7]Param-ARMS Data'!QU339*2000*'[7]Param-ARMS Data'!QU338*1000*'[7]Param-ARMS Data'!QU340/100,"")</f>
        <v>2500</v>
      </c>
      <c r="RA157" s="88">
        <f>IF(SUM(RA$522:RA$523)=0,'[7]Param-ARMS Data'!QV339*2000*'[7]Param-ARMS Data'!QV338*1000*'[7]Param-ARMS Data'!QV340/100,"")</f>
        <v>2500</v>
      </c>
      <c r="RB157" s="88">
        <f>IF(SUM(RB$522:RB$523)=0,'[7]Param-ARMS Data'!QW339*2000*'[7]Param-ARMS Data'!QW338*1000*'[7]Param-ARMS Data'!QW340/100,"")</f>
        <v>2500</v>
      </c>
      <c r="RC157" s="88">
        <f>IF(SUM(RC$522:RC$523)=0,'[7]Param-ARMS Data'!QX339*2000*'[7]Param-ARMS Data'!QX338*1000*'[7]Param-ARMS Data'!QX340/100,"")</f>
        <v>2500</v>
      </c>
      <c r="RD157" s="88">
        <f>IF(SUM(RD$522:RD$523)=0,'[7]Param-ARMS Data'!QY339*2000*'[7]Param-ARMS Data'!QY338*1000*'[7]Param-ARMS Data'!QY340/100,"")</f>
        <v>2500</v>
      </c>
      <c r="RE157" s="88">
        <f>IF(SUM(RE$522:RE$523)=0,'[7]Param-ARMS Data'!QZ339*2000*'[7]Param-ARMS Data'!QZ338*1000*'[7]Param-ARMS Data'!QZ340/100,"")</f>
        <v>2500</v>
      </c>
      <c r="RF157" s="88">
        <f>IF(SUM(RF$522:RF$523)=0,'[7]Param-ARMS Data'!RA339*2000*'[7]Param-ARMS Data'!RA338*1000*'[7]Param-ARMS Data'!RA340/100,"")</f>
        <v>2500</v>
      </c>
      <c r="RG157" s="88">
        <f>IF(SUM(RG$522:RG$523)=0,'[7]Param-ARMS Data'!RB339*2000*'[7]Param-ARMS Data'!RB338*1000*'[7]Param-ARMS Data'!RB340/100,"")</f>
        <v>2500</v>
      </c>
      <c r="RH157" s="88">
        <f>IF(SUM(RH$522:RH$523)=0,'[7]Param-ARMS Data'!RC339*2000*'[7]Param-ARMS Data'!RC338*1000*'[7]Param-ARMS Data'!RC340/100,"")</f>
        <v>2500</v>
      </c>
      <c r="RI157" s="88">
        <f>IF(SUM(RI$522:RI$523)=0,'[7]Param-ARMS Data'!RD339*2000*'[7]Param-ARMS Data'!RD338*1000*'[7]Param-ARMS Data'!RD340/100,"")</f>
        <v>2500</v>
      </c>
      <c r="RJ157" s="88">
        <f>IF(SUM(RJ$522:RJ$523)=0,'[7]Param-ARMS Data'!RE339*2000*'[7]Param-ARMS Data'!RE338*1000*'[7]Param-ARMS Data'!RE340/100,"")</f>
        <v>2500</v>
      </c>
      <c r="RK157" s="88">
        <f>IF(SUM(RK$522:RK$523)=0,'[7]Param-ARMS Data'!RF339*2000*'[7]Param-ARMS Data'!RF338*1000*'[7]Param-ARMS Data'!RF340/100,"")</f>
        <v>2500</v>
      </c>
      <c r="RL157" s="88">
        <f>IF(SUM(RL$522:RL$523)=0,'[7]Param-ARMS Data'!RG339*2000*'[7]Param-ARMS Data'!RG338*1000*'[7]Param-ARMS Data'!RG340/100,"")</f>
        <v>2500</v>
      </c>
      <c r="RM157" s="88">
        <f>IF(SUM(RM$522:RM$523)=0,'[7]Param-ARMS Data'!RH339*2000*'[7]Param-ARMS Data'!RH338*1000*'[7]Param-ARMS Data'!RH340/100,"")</f>
        <v>0</v>
      </c>
      <c r="RN157" s="88">
        <f>IF(SUM(RN$522:RN$523)=0,'[7]Param-ARMS Data'!RI339*2000*'[7]Param-ARMS Data'!RI338*1000*'[7]Param-ARMS Data'!RI340/100,"")</f>
        <v>0</v>
      </c>
      <c r="RO157" s="88">
        <f>IF(SUM(RO$522:RO$523)=0,'[7]Param-ARMS Data'!RJ339*2000*'[7]Param-ARMS Data'!RJ338*1000*'[7]Param-ARMS Data'!RJ340/100,"")</f>
        <v>0</v>
      </c>
      <c r="RP157" s="88">
        <f>IF(SUM(RP$522:RP$523)=0,'[7]Param-ARMS Data'!RK339*2000*'[7]Param-ARMS Data'!RK338*1000*'[7]Param-ARMS Data'!RK340/100,"")</f>
        <v>0</v>
      </c>
      <c r="RQ157" s="88">
        <f>IF(SUM(RQ$522:RQ$523)=0,'[7]Param-ARMS Data'!RL339*2000*'[7]Param-ARMS Data'!RL338*1000*'[7]Param-ARMS Data'!RL340/100,"")</f>
        <v>0</v>
      </c>
    </row>
    <row r="158" spans="4:485" s="39" customFormat="1">
      <c r="D158" s="88"/>
      <c r="F158" s="88"/>
      <c r="G158" s="88"/>
      <c r="H158" s="88"/>
      <c r="I158" s="88"/>
      <c r="S158" s="100" t="s">
        <v>2125</v>
      </c>
      <c r="T158" s="88">
        <f>IF(SUM(T$522:T$523)=0,IF('[7]Param-ARMS Data'!O350="","",'[7]Param-ARMS Data'!O350/100),"")</f>
        <v>5.0000000000000001E-3</v>
      </c>
      <c r="U158" s="88">
        <f>IF(SUM(U$522:U$523)=0,IF('[7]Param-ARMS Data'!P350="","",'[7]Param-ARMS Data'!P350/100),"")</f>
        <v>5.0000000000000001E-3</v>
      </c>
      <c r="V158" s="88">
        <f>IF(SUM(V$522:V$523)=0,IF('[7]Param-ARMS Data'!Q350="","",'[7]Param-ARMS Data'!Q350/100),"")</f>
        <v>5.0000000000000001E-3</v>
      </c>
      <c r="W158" s="88">
        <f>IF(SUM(W$522:W$523)=0,IF('[7]Param-ARMS Data'!R350="","",'[7]Param-ARMS Data'!R350/100),"")</f>
        <v>5.0000000000000001E-3</v>
      </c>
      <c r="X158" s="88">
        <f>IF(SUM(X$522:X$523)=0,IF('[7]Param-ARMS Data'!S350="","",'[7]Param-ARMS Data'!S350/100),"")</f>
        <v>5.0000000000000001E-3</v>
      </c>
      <c r="Y158" s="88">
        <f>IF(SUM(Y$522:Y$523)=0,IF('[7]Param-ARMS Data'!T350="","",'[7]Param-ARMS Data'!T350/100),"")</f>
        <v>5.0000000000000001E-3</v>
      </c>
      <c r="Z158" s="88">
        <f>IF(SUM(Z$522:Z$523)=0,IF('[7]Param-ARMS Data'!U350="","",'[7]Param-ARMS Data'!U350/100),"")</f>
        <v>5.0000000000000001E-3</v>
      </c>
      <c r="AA158" s="88">
        <f>IF(SUM(AA$522:AA$523)=0,IF('[7]Param-ARMS Data'!V350="","",'[7]Param-ARMS Data'!V350/100),"")</f>
        <v>5.0000000000000001E-3</v>
      </c>
      <c r="AB158" s="88">
        <f>IF(SUM(AB$522:AB$523)=0,IF('[7]Param-ARMS Data'!W350="","",'[7]Param-ARMS Data'!W350/100),"")</f>
        <v>5.0000000000000001E-3</v>
      </c>
      <c r="AC158" s="88">
        <f>IF(SUM(AC$522:AC$523)=0,IF('[7]Param-ARMS Data'!X350="","",'[7]Param-ARMS Data'!X350/100),"")</f>
        <v>5.0000000000000001E-3</v>
      </c>
      <c r="AD158" s="88">
        <f>IF(SUM(AD$522:AD$523)=0,IF('[7]Param-ARMS Data'!Y350="","",'[7]Param-ARMS Data'!Y350/100),"")</f>
        <v>5.0000000000000001E-3</v>
      </c>
      <c r="AE158" s="88">
        <f>IF(SUM(AE$522:AE$523)=0,IF('[7]Param-ARMS Data'!Z350="","",'[7]Param-ARMS Data'!Z350/100),"")</f>
        <v>5.0000000000000001E-3</v>
      </c>
      <c r="AF158" s="88">
        <f>IF(SUM(AF$522:AF$523)=0,IF('[7]Param-ARMS Data'!AA350="","",'[7]Param-ARMS Data'!AA350/100),"")</f>
        <v>5.0000000000000001E-3</v>
      </c>
      <c r="AG158" s="88">
        <f>IF(SUM(AG$522:AG$523)=0,IF('[7]Param-ARMS Data'!AB350="","",'[7]Param-ARMS Data'!AB350/100),"")</f>
        <v>5.0000000000000001E-3</v>
      </c>
      <c r="AH158" s="88">
        <f>IF(SUM(AH$522:AH$523)=0,IF('[7]Param-ARMS Data'!AC350="","",'[7]Param-ARMS Data'!AC350/100),"")</f>
        <v>5.0000000000000001E-3</v>
      </c>
      <c r="AI158" s="88">
        <f>IF(SUM(AI$522:AI$523)=0,IF('[7]Param-ARMS Data'!AD350="","",'[7]Param-ARMS Data'!AD350/100),"")</f>
        <v>5.0000000000000001E-3</v>
      </c>
      <c r="AJ158" s="88">
        <f>IF(SUM(AJ$522:AJ$523)=0,IF('[7]Param-ARMS Data'!AE350="","",'[7]Param-ARMS Data'!AE350/100),"")</f>
        <v>5.0000000000000001E-3</v>
      </c>
      <c r="AK158" s="88">
        <f>IF(SUM(AK$522:AK$523)=0,IF('[7]Param-ARMS Data'!AF350="","",'[7]Param-ARMS Data'!AF350/100),"")</f>
        <v>5.0000000000000001E-3</v>
      </c>
      <c r="AL158" s="88">
        <f>IF(SUM(AL$522:AL$523)=0,IF('[7]Param-ARMS Data'!AG350="","",'[7]Param-ARMS Data'!AG350/100),"")</f>
        <v>5.0000000000000001E-3</v>
      </c>
      <c r="AM158" s="88">
        <f>IF(SUM(AM$522:AM$523)=0,IF('[7]Param-ARMS Data'!AH350="","",'[7]Param-ARMS Data'!AH350/100),"")</f>
        <v>5.0000000000000001E-3</v>
      </c>
      <c r="AN158" s="88">
        <f>IF(SUM(AN$522:AN$523)=0,IF('[7]Param-ARMS Data'!AI350="","",'[7]Param-ARMS Data'!AI350/100),"")</f>
        <v>5.0000000000000001E-3</v>
      </c>
      <c r="AO158" s="88">
        <f>IF(SUM(AO$522:AO$523)=0,IF('[7]Param-ARMS Data'!AJ350="","",'[7]Param-ARMS Data'!AJ350/100),"")</f>
        <v>5.0000000000000001E-3</v>
      </c>
      <c r="AP158" s="88">
        <f>IF(SUM(AP$522:AP$523)=0,IF('[7]Param-ARMS Data'!AK350="","",'[7]Param-ARMS Data'!AK350/100),"")</f>
        <v>5.0000000000000001E-3</v>
      </c>
      <c r="AQ158" s="88">
        <f>IF(SUM(AQ$522:AQ$523)=0,IF('[7]Param-ARMS Data'!AL350="","",'[7]Param-ARMS Data'!AL350/100),"")</f>
        <v>5.0000000000000001E-3</v>
      </c>
      <c r="AR158" s="88">
        <f>IF(SUM(AR$522:AR$523)=0,IF('[7]Param-ARMS Data'!AM350="","",'[7]Param-ARMS Data'!AM350/100),"")</f>
        <v>5.0000000000000001E-3</v>
      </c>
      <c r="AS158" s="88">
        <f>IF(SUM(AS$522:AS$523)=0,IF('[7]Param-ARMS Data'!AN350="","",'[7]Param-ARMS Data'!AN350/100),"")</f>
        <v>5.0000000000000001E-3</v>
      </c>
      <c r="AT158" s="88">
        <f>IF(SUM(AT$522:AT$523)=0,IF('[7]Param-ARMS Data'!AO350="","",'[7]Param-ARMS Data'!AO350/100),"")</f>
        <v>5.0000000000000001E-3</v>
      </c>
      <c r="AU158" s="88">
        <f>IF(SUM(AU$522:AU$523)=0,IF('[7]Param-ARMS Data'!AP350="","",'[7]Param-ARMS Data'!AP350/100),"")</f>
        <v>5.0000000000000001E-3</v>
      </c>
      <c r="AV158" s="88">
        <f>IF(SUM(AV$522:AV$523)=0,IF('[7]Param-ARMS Data'!AQ350="","",'[7]Param-ARMS Data'!AQ350/100),"")</f>
        <v>5.0000000000000001E-3</v>
      </c>
      <c r="AW158" s="88">
        <f>IF(SUM(AW$522:AW$523)=0,IF('[7]Param-ARMS Data'!AR350="","",'[7]Param-ARMS Data'!AR350/100),"")</f>
        <v>5.0000000000000001E-3</v>
      </c>
      <c r="AX158" s="88">
        <f>IF(SUM(AX$522:AX$523)=0,IF('[7]Param-ARMS Data'!AS350="","",'[7]Param-ARMS Data'!AS350/100),"")</f>
        <v>5.0000000000000001E-3</v>
      </c>
      <c r="AY158" s="88">
        <f>IF(SUM(AY$522:AY$523)=0,IF('[7]Param-ARMS Data'!AT350="","",'[7]Param-ARMS Data'!AT350/100),"")</f>
        <v>5.0000000000000001E-3</v>
      </c>
      <c r="AZ158" s="88">
        <f>IF(SUM(AZ$522:AZ$523)=0,IF('[7]Param-ARMS Data'!AU350="","",'[7]Param-ARMS Data'!AU350/100),"")</f>
        <v>5.0000000000000001E-3</v>
      </c>
      <c r="BA158" s="88">
        <f>IF(SUM(BA$522:BA$523)=0,IF('[7]Param-ARMS Data'!AV350="","",'[7]Param-ARMS Data'!AV350/100),"")</f>
        <v>5.0000000000000001E-3</v>
      </c>
      <c r="BB158" s="88">
        <f>IF(SUM(BB$522:BB$523)=0,IF('[7]Param-ARMS Data'!AW350="","",'[7]Param-ARMS Data'!AW350/100),"")</f>
        <v>5.0000000000000001E-3</v>
      </c>
      <c r="BC158" s="88">
        <f>IF(SUM(BC$522:BC$523)=0,IF('[7]Param-ARMS Data'!AX350="","",'[7]Param-ARMS Data'!AX350/100),"")</f>
        <v>5.0000000000000001E-3</v>
      </c>
      <c r="BD158" s="88">
        <f>IF(SUM(BD$522:BD$523)=0,IF('[7]Param-ARMS Data'!AY350="","",'[7]Param-ARMS Data'!AY350/100),"")</f>
        <v>5.0000000000000001E-3</v>
      </c>
      <c r="BE158" s="88">
        <f>IF(SUM(BE$522:BE$523)=0,IF('[7]Param-ARMS Data'!AZ350="","",'[7]Param-ARMS Data'!AZ350/100),"")</f>
        <v>5.0000000000000001E-3</v>
      </c>
      <c r="BF158" s="88">
        <f>IF(SUM(BF$522:BF$523)=0,IF('[7]Param-ARMS Data'!BA350="","",'[7]Param-ARMS Data'!BA350/100),"")</f>
        <v>5.0000000000000001E-3</v>
      </c>
      <c r="BG158" s="88">
        <f>IF(SUM(BG$522:BG$523)=0,IF('[7]Param-ARMS Data'!BB350="","",'[7]Param-ARMS Data'!BB350/100),"")</f>
        <v>5.0000000000000001E-3</v>
      </c>
      <c r="BH158" s="88">
        <f>IF(SUM(BH$522:BH$523)=0,IF('[7]Param-ARMS Data'!BC350="","",'[7]Param-ARMS Data'!BC350/100),"")</f>
        <v>5.0000000000000001E-3</v>
      </c>
      <c r="BI158" s="88">
        <f>IF(SUM(BI$522:BI$523)=0,IF('[7]Param-ARMS Data'!BD350="","",'[7]Param-ARMS Data'!BD350/100),"")</f>
        <v>5.0000000000000001E-3</v>
      </c>
      <c r="BJ158" s="88">
        <f>IF(SUM(BJ$522:BJ$523)=0,IF('[7]Param-ARMS Data'!BE350="","",'[7]Param-ARMS Data'!BE350/100),"")</f>
        <v>5.0000000000000001E-3</v>
      </c>
      <c r="BK158" s="88">
        <f>IF(SUM(BK$522:BK$523)=0,IF('[7]Param-ARMS Data'!BF350="","",'[7]Param-ARMS Data'!BF350/100),"")</f>
        <v>5.0000000000000001E-3</v>
      </c>
      <c r="BL158" s="88">
        <f>IF(SUM(BL$522:BL$523)=0,IF('[7]Param-ARMS Data'!BG350="","",'[7]Param-ARMS Data'!BG350/100),"")</f>
        <v>5.0000000000000001E-3</v>
      </c>
      <c r="BM158" s="88">
        <f>IF(SUM(BM$522:BM$523)=0,IF('[7]Param-ARMS Data'!BH350="","",'[7]Param-ARMS Data'!BH350/100),"")</f>
        <v>5.0000000000000001E-3</v>
      </c>
      <c r="BN158" s="88">
        <f>IF(SUM(BN$522:BN$523)=0,IF('[7]Param-ARMS Data'!BI350="","",'[7]Param-ARMS Data'!BI350/100),"")</f>
        <v>5.0000000000000001E-3</v>
      </c>
      <c r="BO158" s="88">
        <f>IF(SUM(BO$522:BO$523)=0,IF('[7]Param-ARMS Data'!BJ350="","",'[7]Param-ARMS Data'!BJ350/100),"")</f>
        <v>5.0000000000000001E-3</v>
      </c>
      <c r="BP158" s="88">
        <f>IF(SUM(BP$522:BP$523)=0,IF('[7]Param-ARMS Data'!BK350="","",'[7]Param-ARMS Data'!BK350/100),"")</f>
        <v>5.0000000000000001E-3</v>
      </c>
      <c r="BQ158" s="88">
        <f>IF(SUM(BQ$522:BQ$523)=0,IF('[7]Param-ARMS Data'!BL350="","",'[7]Param-ARMS Data'!BL350/100),"")</f>
        <v>5.0000000000000001E-3</v>
      </c>
      <c r="BR158" s="88">
        <f>IF(SUM(BR$522:BR$523)=0,IF('[7]Param-ARMS Data'!BM350="","",'[7]Param-ARMS Data'!BM350/100),"")</f>
        <v>5.0000000000000001E-3</v>
      </c>
      <c r="BS158" s="88">
        <f>IF(SUM(BS$522:BS$523)=0,IF('[7]Param-ARMS Data'!BN350="","",'[7]Param-ARMS Data'!BN350/100),"")</f>
        <v>5.0000000000000001E-3</v>
      </c>
      <c r="BT158" s="88">
        <f>IF(SUM(BT$522:BT$523)=0,IF('[7]Param-ARMS Data'!BO350="","",'[7]Param-ARMS Data'!BO350/100),"")</f>
        <v>5.0000000000000001E-3</v>
      </c>
      <c r="BU158" s="88">
        <f>IF(SUM(BU$522:BU$523)=0,IF('[7]Param-ARMS Data'!BP350="","",'[7]Param-ARMS Data'!BP350/100),"")</f>
        <v>5.0000000000000001E-3</v>
      </c>
      <c r="BV158" s="88">
        <f>IF(SUM(BV$522:BV$523)=0,IF('[7]Param-ARMS Data'!BQ350="","",'[7]Param-ARMS Data'!BQ350/100),"")</f>
        <v>5.0000000000000001E-3</v>
      </c>
      <c r="BW158" s="88">
        <f>IF(SUM(BW$522:BW$523)=0,IF('[7]Param-ARMS Data'!BR350="","",'[7]Param-ARMS Data'!BR350/100),"")</f>
        <v>5.0000000000000001E-3</v>
      </c>
      <c r="BX158" s="88">
        <f>IF(SUM(BX$522:BX$523)=0,IF('[7]Param-ARMS Data'!BS350="","",'[7]Param-ARMS Data'!BS350/100),"")</f>
        <v>5.0000000000000001E-3</v>
      </c>
      <c r="BY158" s="88">
        <f>IF(SUM(BY$522:BY$523)=0,IF('[7]Param-ARMS Data'!BT350="","",'[7]Param-ARMS Data'!BT350/100),"")</f>
        <v>5.0000000000000001E-3</v>
      </c>
      <c r="BZ158" s="88">
        <f>IF(SUM(BZ$522:BZ$523)=0,IF('[7]Param-ARMS Data'!BU350="","",'[7]Param-ARMS Data'!BU350/100),"")</f>
        <v>5.0000000000000001E-3</v>
      </c>
      <c r="CA158" s="88">
        <f>IF(SUM(CA$522:CA$523)=0,IF('[7]Param-ARMS Data'!BV350="","",'[7]Param-ARMS Data'!BV350/100),"")</f>
        <v>5.0000000000000001E-3</v>
      </c>
      <c r="CB158" s="88">
        <f>IF(SUM(CB$522:CB$523)=0,IF('[7]Param-ARMS Data'!BW350="","",'[7]Param-ARMS Data'!BW350/100),"")</f>
        <v>5.0000000000000001E-3</v>
      </c>
      <c r="CC158" s="88">
        <f>IF(SUM(CC$522:CC$523)=0,IF('[7]Param-ARMS Data'!BX350="","",'[7]Param-ARMS Data'!BX350/100),"")</f>
        <v>5.0000000000000001E-3</v>
      </c>
      <c r="CD158" s="88">
        <f>IF(SUM(CD$522:CD$523)=0,IF('[7]Param-ARMS Data'!BY350="","",'[7]Param-ARMS Data'!BY350/100),"")</f>
        <v>5.0000000000000001E-3</v>
      </c>
      <c r="CE158" s="88">
        <f>IF(SUM(CE$522:CE$523)=0,IF('[7]Param-ARMS Data'!BZ350="","",'[7]Param-ARMS Data'!BZ350/100),"")</f>
        <v>5.0000000000000001E-3</v>
      </c>
      <c r="CF158" s="88">
        <f>IF(SUM(CF$522:CF$523)=0,IF('[7]Param-ARMS Data'!CA350="","",'[7]Param-ARMS Data'!CA350/100),"")</f>
        <v>5.0000000000000001E-3</v>
      </c>
      <c r="CG158" s="88">
        <f>IF(SUM(CG$522:CG$523)=0,IF('[7]Param-ARMS Data'!CB350="","",'[7]Param-ARMS Data'!CB350/100),"")</f>
        <v>5.0000000000000001E-3</v>
      </c>
      <c r="CH158" s="88">
        <f>IF(SUM(CH$522:CH$523)=0,IF('[7]Param-ARMS Data'!CC350="","",'[7]Param-ARMS Data'!CC350/100),"")</f>
        <v>5.0000000000000001E-3</v>
      </c>
      <c r="CI158" s="88">
        <f>IF(SUM(CI$522:CI$523)=0,IF('[7]Param-ARMS Data'!CD350="","",'[7]Param-ARMS Data'!CD350/100),"")</f>
        <v>5.0000000000000001E-3</v>
      </c>
      <c r="CJ158" s="88">
        <f>IF(SUM(CJ$522:CJ$523)=0,IF('[7]Param-ARMS Data'!CE350="","",'[7]Param-ARMS Data'!CE350/100),"")</f>
        <v>5.0000000000000001E-3</v>
      </c>
      <c r="CK158" s="88">
        <f>IF(SUM(CK$522:CK$523)=0,IF('[7]Param-ARMS Data'!CF350="","",'[7]Param-ARMS Data'!CF350/100),"")</f>
        <v>5.0000000000000001E-3</v>
      </c>
      <c r="CL158" s="88">
        <f>IF(SUM(CL$522:CL$523)=0,IF('[7]Param-ARMS Data'!CG350="","",'[7]Param-ARMS Data'!CG350/100),"")</f>
        <v>5.0000000000000001E-3</v>
      </c>
      <c r="CM158" s="88">
        <f>IF(SUM(CM$522:CM$523)=0,IF('[7]Param-ARMS Data'!CH350="","",'[7]Param-ARMS Data'!CH350/100),"")</f>
        <v>5.0000000000000001E-3</v>
      </c>
      <c r="CN158" s="88">
        <f>IF(SUM(CN$522:CN$523)=0,IF('[7]Param-ARMS Data'!CI350="","",'[7]Param-ARMS Data'!CI350/100),"")</f>
        <v>5.0000000000000001E-3</v>
      </c>
      <c r="CO158" s="88">
        <f>IF(SUM(CO$522:CO$523)=0,IF('[7]Param-ARMS Data'!CJ350="","",'[7]Param-ARMS Data'!CJ350/100),"")</f>
        <v>5.0000000000000001E-3</v>
      </c>
      <c r="CP158" s="88">
        <f>IF(SUM(CP$522:CP$523)=0,IF('[7]Param-ARMS Data'!CK350="","",'[7]Param-ARMS Data'!CK350/100),"")</f>
        <v>5.0000000000000001E-3</v>
      </c>
      <c r="CQ158" s="88">
        <f>IF(SUM(CQ$522:CQ$523)=0,IF('[7]Param-ARMS Data'!CL350="","",'[7]Param-ARMS Data'!CL350/100),"")</f>
        <v>5.0000000000000001E-3</v>
      </c>
      <c r="CR158" s="88">
        <f>IF(SUM(CR$522:CR$523)=0,IF('[7]Param-ARMS Data'!CM350="","",'[7]Param-ARMS Data'!CM350/100),"")</f>
        <v>5.0000000000000001E-3</v>
      </c>
      <c r="CS158" s="88">
        <f>IF(SUM(CS$522:CS$523)=0,IF('[7]Param-ARMS Data'!CN350="","",'[7]Param-ARMS Data'!CN350/100),"")</f>
        <v>5.0000000000000001E-3</v>
      </c>
      <c r="CT158" s="88">
        <f>IF(SUM(CT$522:CT$523)=0,IF('[7]Param-ARMS Data'!CO350="","",'[7]Param-ARMS Data'!CO350/100),"")</f>
        <v>5.0000000000000001E-3</v>
      </c>
      <c r="CU158" s="88">
        <f>IF(SUM(CU$522:CU$523)=0,IF('[7]Param-ARMS Data'!CP350="","",'[7]Param-ARMS Data'!CP350/100),"")</f>
        <v>5.0000000000000001E-3</v>
      </c>
      <c r="CV158" s="88">
        <f>IF(SUM(CV$522:CV$523)=0,IF('[7]Param-ARMS Data'!CQ350="","",'[7]Param-ARMS Data'!CQ350/100),"")</f>
        <v>5.0000000000000001E-3</v>
      </c>
      <c r="CW158" s="88">
        <f>IF(SUM(CW$522:CW$523)=0,IF('[7]Param-ARMS Data'!CR350="","",'[7]Param-ARMS Data'!CR350/100),"")</f>
        <v>5.0000000000000001E-3</v>
      </c>
      <c r="CX158" s="88">
        <f>IF(SUM(CX$522:CX$523)=0,IF('[7]Param-ARMS Data'!CS350="","",'[7]Param-ARMS Data'!CS350/100),"")</f>
        <v>5.0000000000000001E-3</v>
      </c>
      <c r="CY158" s="88">
        <f>IF(SUM(CY$522:CY$523)=0,IF('[7]Param-ARMS Data'!CT350="","",'[7]Param-ARMS Data'!CT350/100),"")</f>
        <v>5.0000000000000001E-3</v>
      </c>
      <c r="CZ158" s="88">
        <f>IF(SUM(CZ$522:CZ$523)=0,IF('[7]Param-ARMS Data'!CU350="","",'[7]Param-ARMS Data'!CU350/100),"")</f>
        <v>5.0000000000000001E-3</v>
      </c>
      <c r="DA158" s="88">
        <f>IF(SUM(DA$522:DA$523)=0,IF('[7]Param-ARMS Data'!CV350="","",'[7]Param-ARMS Data'!CV350/100),"")</f>
        <v>5.0000000000000001E-3</v>
      </c>
      <c r="DB158" s="88">
        <f>IF(SUM(DB$522:DB$523)=0,IF('[7]Param-ARMS Data'!CW350="","",'[7]Param-ARMS Data'!CW350/100),"")</f>
        <v>5.0000000000000001E-3</v>
      </c>
      <c r="DC158" s="88">
        <f>IF(SUM(DC$522:DC$523)=0,IF('[7]Param-ARMS Data'!CX350="","",'[7]Param-ARMS Data'!CX350/100),"")</f>
        <v>5.0000000000000001E-3</v>
      </c>
      <c r="DD158" s="88">
        <f>IF(SUM(DD$522:DD$523)=0,IF('[7]Param-ARMS Data'!CY350="","",'[7]Param-ARMS Data'!CY350/100),"")</f>
        <v>5.0000000000000001E-3</v>
      </c>
      <c r="DE158" s="88">
        <f>IF(SUM(DE$522:DE$523)=0,IF('[7]Param-ARMS Data'!CZ350="","",'[7]Param-ARMS Data'!CZ350/100),"")</f>
        <v>5.0000000000000001E-3</v>
      </c>
      <c r="DF158" s="88">
        <f>IF(SUM(DF$522:DF$523)=0,IF('[7]Param-ARMS Data'!DA350="","",'[7]Param-ARMS Data'!DA350/100),"")</f>
        <v>5.0000000000000001E-3</v>
      </c>
      <c r="DG158" s="88">
        <f>IF(SUM(DG$522:DG$523)=0,IF('[7]Param-ARMS Data'!DB350="","",'[7]Param-ARMS Data'!DB350/100),"")</f>
        <v>5.0000000000000001E-3</v>
      </c>
      <c r="DH158" s="88">
        <f>IF(SUM(DH$522:DH$523)=0,IF('[7]Param-ARMS Data'!DC350="","",'[7]Param-ARMS Data'!DC350/100),"")</f>
        <v>5.0000000000000001E-3</v>
      </c>
      <c r="DI158" s="88">
        <f>IF(SUM(DI$522:DI$523)=0,IF('[7]Param-ARMS Data'!DD350="","",'[7]Param-ARMS Data'!DD350/100),"")</f>
        <v>5.0000000000000001E-3</v>
      </c>
      <c r="DJ158" s="88">
        <f>IF(SUM(DJ$522:DJ$523)=0,IF('[7]Param-ARMS Data'!DE350="","",'[7]Param-ARMS Data'!DE350/100),"")</f>
        <v>5.0000000000000001E-3</v>
      </c>
      <c r="DK158" s="88">
        <f>IF(SUM(DK$522:DK$523)=0,IF('[7]Param-ARMS Data'!DF350="","",'[7]Param-ARMS Data'!DF350/100),"")</f>
        <v>5.0000000000000001E-3</v>
      </c>
      <c r="DL158" s="88">
        <f>IF(SUM(DL$522:DL$523)=0,IF('[7]Param-ARMS Data'!DG350="","",'[7]Param-ARMS Data'!DG350/100),"")</f>
        <v>5.0000000000000001E-3</v>
      </c>
      <c r="DM158" s="88">
        <f>IF(SUM(DM$522:DM$523)=0,IF('[7]Param-ARMS Data'!DH350="","",'[7]Param-ARMS Data'!DH350/100),"")</f>
        <v>5.0000000000000001E-3</v>
      </c>
      <c r="DN158" s="88">
        <f>IF(SUM(DN$522:DN$523)=0,IF('[7]Param-ARMS Data'!DI350="","",'[7]Param-ARMS Data'!DI350/100),"")</f>
        <v>5.0000000000000001E-3</v>
      </c>
      <c r="DO158" s="88">
        <f>IF(SUM(DO$522:DO$523)=0,IF('[7]Param-ARMS Data'!DJ350="","",'[7]Param-ARMS Data'!DJ350/100),"")</f>
        <v>5.0000000000000001E-3</v>
      </c>
      <c r="DP158" s="88">
        <f>IF(SUM(DP$522:DP$523)=0,IF('[7]Param-ARMS Data'!DK350="","",'[7]Param-ARMS Data'!DK350/100),"")</f>
        <v>5.0000000000000001E-3</v>
      </c>
      <c r="DQ158" s="88">
        <f>IF(SUM(DQ$522:DQ$523)=0,IF('[7]Param-ARMS Data'!DL350="","",'[7]Param-ARMS Data'!DL350/100),"")</f>
        <v>5.0000000000000001E-3</v>
      </c>
      <c r="DR158" s="88">
        <f>IF(SUM(DR$522:DR$523)=0,IF('[7]Param-ARMS Data'!DM350="","",'[7]Param-ARMS Data'!DM350/100),"")</f>
        <v>5.0000000000000001E-3</v>
      </c>
      <c r="DS158" s="88">
        <f>IF(SUM(DS$522:DS$523)=0,IF('[7]Param-ARMS Data'!DN350="","",'[7]Param-ARMS Data'!DN350/100),"")</f>
        <v>5.0000000000000001E-3</v>
      </c>
      <c r="DT158" s="88">
        <f>IF(SUM(DT$522:DT$523)=0,IF('[7]Param-ARMS Data'!DO350="","",'[7]Param-ARMS Data'!DO350/100),"")</f>
        <v>5.0000000000000001E-3</v>
      </c>
      <c r="DU158" s="88">
        <f>IF(SUM(DU$522:DU$523)=0,IF('[7]Param-ARMS Data'!DP350="","",'[7]Param-ARMS Data'!DP350/100),"")</f>
        <v>5.0000000000000001E-3</v>
      </c>
      <c r="DV158" s="88">
        <f>IF(SUM(DV$522:DV$523)=0,IF('[7]Param-ARMS Data'!DQ350="","",'[7]Param-ARMS Data'!DQ350/100),"")</f>
        <v>5.0000000000000001E-3</v>
      </c>
      <c r="DW158" s="88">
        <f>IF(SUM(DW$522:DW$523)=0,IF('[7]Param-ARMS Data'!DR350="","",'[7]Param-ARMS Data'!DR350/100),"")</f>
        <v>5.0000000000000001E-3</v>
      </c>
      <c r="DX158" s="88">
        <f>IF(SUM(DX$522:DX$523)=0,IF('[7]Param-ARMS Data'!DS350="","",'[7]Param-ARMS Data'!DS350/100),"")</f>
        <v>5.0000000000000001E-3</v>
      </c>
      <c r="DY158" s="88">
        <f>IF(SUM(DY$522:DY$523)=0,IF('[7]Param-ARMS Data'!DT350="","",'[7]Param-ARMS Data'!DT350/100),"")</f>
        <v>5.0000000000000001E-3</v>
      </c>
      <c r="DZ158" s="88">
        <f>IF(SUM(DZ$522:DZ$523)=0,IF('[7]Param-ARMS Data'!DU350="","",'[7]Param-ARMS Data'!DU350/100),"")</f>
        <v>5.0000000000000001E-3</v>
      </c>
      <c r="EA158" s="88">
        <f>IF(SUM(EA$522:EA$523)=0,IF('[7]Param-ARMS Data'!DV350="","",'[7]Param-ARMS Data'!DV350/100),"")</f>
        <v>5.0000000000000001E-3</v>
      </c>
      <c r="EB158" s="88">
        <f>IF(SUM(EB$522:EB$523)=0,IF('[7]Param-ARMS Data'!DW350="","",'[7]Param-ARMS Data'!DW350/100),"")</f>
        <v>5.0000000000000001E-3</v>
      </c>
      <c r="EC158" s="88">
        <f>IF(SUM(EC$522:EC$523)=0,IF('[7]Param-ARMS Data'!DX350="","",'[7]Param-ARMS Data'!DX350/100),"")</f>
        <v>5.0000000000000001E-3</v>
      </c>
      <c r="ED158" s="88">
        <f>IF(SUM(ED$522:ED$523)=0,IF('[7]Param-ARMS Data'!DY350="","",'[7]Param-ARMS Data'!DY350/100),"")</f>
        <v>5.0000000000000001E-3</v>
      </c>
      <c r="EE158" s="88">
        <f>IF(SUM(EE$522:EE$523)=0,IF('[7]Param-ARMS Data'!DZ350="","",'[7]Param-ARMS Data'!DZ350/100),"")</f>
        <v>5.0000000000000001E-3</v>
      </c>
      <c r="EF158" s="88">
        <f>IF(SUM(EF$522:EF$523)=0,IF('[7]Param-ARMS Data'!EA350="","",'[7]Param-ARMS Data'!EA350/100),"")</f>
        <v>5.0000000000000001E-3</v>
      </c>
      <c r="EG158" s="88">
        <f>IF(SUM(EG$522:EG$523)=0,IF('[7]Param-ARMS Data'!EB350="","",'[7]Param-ARMS Data'!EB350/100),"")</f>
        <v>5.0000000000000001E-3</v>
      </c>
      <c r="EH158" s="88">
        <f>IF(SUM(EH$522:EH$523)=0,IF('[7]Param-ARMS Data'!EC350="","",'[7]Param-ARMS Data'!EC350/100),"")</f>
        <v>5.0000000000000001E-3</v>
      </c>
      <c r="EI158" s="88">
        <f>IF(SUM(EI$522:EI$523)=0,IF('[7]Param-ARMS Data'!ED350="","",'[7]Param-ARMS Data'!ED350/100),"")</f>
        <v>5.0000000000000001E-3</v>
      </c>
      <c r="EJ158" s="88">
        <f>IF(SUM(EJ$522:EJ$523)=0,IF('[7]Param-ARMS Data'!EE350="","",'[7]Param-ARMS Data'!EE350/100),"")</f>
        <v>5.0000000000000001E-3</v>
      </c>
      <c r="EK158" s="88">
        <f>IF(SUM(EK$522:EK$523)=0,IF('[7]Param-ARMS Data'!EF350="","",'[7]Param-ARMS Data'!EF350/100),"")</f>
        <v>5.0000000000000001E-3</v>
      </c>
      <c r="EL158" s="88">
        <f>IF(SUM(EL$522:EL$523)=0,IF('[7]Param-ARMS Data'!EG350="","",'[7]Param-ARMS Data'!EG350/100),"")</f>
        <v>5.0000000000000001E-3</v>
      </c>
      <c r="EM158" s="88">
        <f>IF(SUM(EM$522:EM$523)=0,IF('[7]Param-ARMS Data'!EH350="","",'[7]Param-ARMS Data'!EH350/100),"")</f>
        <v>5.0000000000000001E-3</v>
      </c>
      <c r="EN158" s="88">
        <f>IF(SUM(EN$522:EN$523)=0,IF('[7]Param-ARMS Data'!EI350="","",'[7]Param-ARMS Data'!EI350/100),"")</f>
        <v>5.0000000000000001E-3</v>
      </c>
      <c r="EO158" s="88">
        <f>IF(SUM(EO$522:EO$523)=0,IF('[7]Param-ARMS Data'!EJ350="","",'[7]Param-ARMS Data'!EJ350/100),"")</f>
        <v>5.0000000000000001E-3</v>
      </c>
      <c r="EP158" s="88">
        <f>IF(SUM(EP$522:EP$523)=0,IF('[7]Param-ARMS Data'!EK350="","",'[7]Param-ARMS Data'!EK350/100),"")</f>
        <v>5.0000000000000001E-3</v>
      </c>
      <c r="EQ158" s="88">
        <f>IF(SUM(EQ$522:EQ$523)=0,IF('[7]Param-ARMS Data'!EL350="","",'[7]Param-ARMS Data'!EL350/100),"")</f>
        <v>5.0000000000000001E-3</v>
      </c>
      <c r="ER158" s="88">
        <f>IF(SUM(ER$522:ER$523)=0,IF('[7]Param-ARMS Data'!EM350="","",'[7]Param-ARMS Data'!EM350/100),"")</f>
        <v>5.0000000000000001E-3</v>
      </c>
      <c r="ES158" s="88">
        <f>IF(SUM(ES$522:ES$523)=0,IF('[7]Param-ARMS Data'!EN350="","",'[7]Param-ARMS Data'!EN350/100),"")</f>
        <v>5.0000000000000001E-3</v>
      </c>
      <c r="ET158" s="88">
        <f>IF(SUM(ET$522:ET$523)=0,IF('[7]Param-ARMS Data'!EO350="","",'[7]Param-ARMS Data'!EO350/100),"")</f>
        <v>5.0000000000000001E-3</v>
      </c>
      <c r="EU158" s="88">
        <f>IF(SUM(EU$522:EU$523)=0,IF('[7]Param-ARMS Data'!EP350="","",'[7]Param-ARMS Data'!EP350/100),"")</f>
        <v>5.0000000000000001E-3</v>
      </c>
      <c r="EV158" s="88">
        <f>IF(SUM(EV$522:EV$523)=0,IF('[7]Param-ARMS Data'!EQ350="","",'[7]Param-ARMS Data'!EQ350/100),"")</f>
        <v>5.0000000000000001E-3</v>
      </c>
      <c r="EW158" s="88">
        <f>IF(SUM(EW$522:EW$523)=0,IF('[7]Param-ARMS Data'!ER350="","",'[7]Param-ARMS Data'!ER350/100),"")</f>
        <v>5.0000000000000001E-3</v>
      </c>
      <c r="EX158" s="88">
        <f>IF(SUM(EX$522:EX$523)=0,IF('[7]Param-ARMS Data'!ES350="","",'[7]Param-ARMS Data'!ES350/100),"")</f>
        <v>5.0000000000000001E-3</v>
      </c>
      <c r="EY158" s="88">
        <f>IF(SUM(EY$522:EY$523)=0,IF('[7]Param-ARMS Data'!ET350="","",'[7]Param-ARMS Data'!ET350/100),"")</f>
        <v>5.0000000000000001E-3</v>
      </c>
      <c r="EZ158" s="88">
        <f>IF(SUM(EZ$522:EZ$523)=0,IF('[7]Param-ARMS Data'!EU350="","",'[7]Param-ARMS Data'!EU350/100),"")</f>
        <v>5.0000000000000001E-3</v>
      </c>
      <c r="FA158" s="88">
        <f>IF(SUM(FA$522:FA$523)=0,IF('[7]Param-ARMS Data'!EV350="","",'[7]Param-ARMS Data'!EV350/100),"")</f>
        <v>5.0000000000000001E-3</v>
      </c>
      <c r="FB158" s="88">
        <f>IF(SUM(FB$522:FB$523)=0,IF('[7]Param-ARMS Data'!EW350="","",'[7]Param-ARMS Data'!EW350/100),"")</f>
        <v>5.0000000000000001E-3</v>
      </c>
      <c r="FC158" s="88">
        <f>IF(SUM(FC$522:FC$523)=0,IF('[7]Param-ARMS Data'!EX350="","",'[7]Param-ARMS Data'!EX350/100),"")</f>
        <v>5.0000000000000001E-3</v>
      </c>
      <c r="FD158" s="88">
        <f>IF(SUM(FD$522:FD$523)=0,IF('[7]Param-ARMS Data'!EY350="","",'[7]Param-ARMS Data'!EY350/100),"")</f>
        <v>5.0000000000000001E-3</v>
      </c>
      <c r="FE158" s="88">
        <f>IF(SUM(FE$522:FE$523)=0,IF('[7]Param-ARMS Data'!EZ350="","",'[7]Param-ARMS Data'!EZ350/100),"")</f>
        <v>5.0000000000000001E-3</v>
      </c>
      <c r="FF158" s="88">
        <f>IF(SUM(FF$522:FF$523)=0,IF('[7]Param-ARMS Data'!FA350="","",'[7]Param-ARMS Data'!FA350/100),"")</f>
        <v>5.0000000000000001E-3</v>
      </c>
      <c r="FG158" s="88">
        <f>IF(SUM(FG$522:FG$523)=0,IF('[7]Param-ARMS Data'!FB350="","",'[7]Param-ARMS Data'!FB350/100),"")</f>
        <v>5.0000000000000001E-3</v>
      </c>
      <c r="FH158" s="88">
        <f>IF(SUM(FH$522:FH$523)=0,IF('[7]Param-ARMS Data'!FC350="","",'[7]Param-ARMS Data'!FC350/100),"")</f>
        <v>5.0000000000000001E-3</v>
      </c>
      <c r="FI158" s="88">
        <f>IF(SUM(FI$522:FI$523)=0,IF('[7]Param-ARMS Data'!FD350="","",'[7]Param-ARMS Data'!FD350/100),"")</f>
        <v>5.0000000000000001E-3</v>
      </c>
      <c r="FJ158" s="88">
        <f>IF(SUM(FJ$522:FJ$523)=0,IF('[7]Param-ARMS Data'!FE350="","",'[7]Param-ARMS Data'!FE350/100),"")</f>
        <v>5.0000000000000001E-3</v>
      </c>
      <c r="FK158" s="88">
        <f>IF(SUM(FK$522:FK$523)=0,IF('[7]Param-ARMS Data'!FF350="","",'[7]Param-ARMS Data'!FF350/100),"")</f>
        <v>5.0000000000000001E-3</v>
      </c>
      <c r="FL158" s="88">
        <f>IF(SUM(FL$522:FL$523)=0,IF('[7]Param-ARMS Data'!FG350="","",'[7]Param-ARMS Data'!FG350/100),"")</f>
        <v>5.0000000000000001E-3</v>
      </c>
      <c r="FM158" s="88">
        <f>IF(SUM(FM$522:FM$523)=0,IF('[7]Param-ARMS Data'!FH350="","",'[7]Param-ARMS Data'!FH350/100),"")</f>
        <v>5.0000000000000001E-3</v>
      </c>
      <c r="FN158" s="88">
        <f>IF(SUM(FN$522:FN$523)=0,IF('[7]Param-ARMS Data'!FI350="","",'[7]Param-ARMS Data'!FI350/100),"")</f>
        <v>5.0000000000000001E-3</v>
      </c>
      <c r="FO158" s="88">
        <f>IF(SUM(FO$522:FO$523)=0,IF('[7]Param-ARMS Data'!FJ350="","",'[7]Param-ARMS Data'!FJ350/100),"")</f>
        <v>5.0000000000000001E-3</v>
      </c>
      <c r="FP158" s="88">
        <f>IF(SUM(FP$522:FP$523)=0,IF('[7]Param-ARMS Data'!FK350="","",'[7]Param-ARMS Data'!FK350/100),"")</f>
        <v>5.0000000000000001E-3</v>
      </c>
      <c r="FQ158" s="88">
        <f>IF(SUM(FQ$522:FQ$523)=0,IF('[7]Param-ARMS Data'!FL350="","",'[7]Param-ARMS Data'!FL350/100),"")</f>
        <v>5.0000000000000001E-3</v>
      </c>
      <c r="FR158" s="88">
        <f>IF(SUM(FR$522:FR$523)=0,IF('[7]Param-ARMS Data'!FM350="","",'[7]Param-ARMS Data'!FM350/100),"")</f>
        <v>5.0000000000000001E-3</v>
      </c>
      <c r="FS158" s="88">
        <f>IF(SUM(FS$522:FS$523)=0,IF('[7]Param-ARMS Data'!FN350="","",'[7]Param-ARMS Data'!FN350/100),"")</f>
        <v>5.0000000000000001E-3</v>
      </c>
      <c r="FT158" s="88">
        <f>IF(SUM(FT$522:FT$523)=0,IF('[7]Param-ARMS Data'!FO350="","",'[7]Param-ARMS Data'!FO350/100),"")</f>
        <v>5.0000000000000001E-3</v>
      </c>
      <c r="FU158" s="88">
        <f>IF(SUM(FU$522:FU$523)=0,IF('[7]Param-ARMS Data'!FP350="","",'[7]Param-ARMS Data'!FP350/100),"")</f>
        <v>5.0000000000000001E-3</v>
      </c>
      <c r="FV158" s="88">
        <f>IF(SUM(FV$522:FV$523)=0,IF('[7]Param-ARMS Data'!FQ350="","",'[7]Param-ARMS Data'!FQ350/100),"")</f>
        <v>5.0000000000000001E-3</v>
      </c>
      <c r="FW158" s="88">
        <f>IF(SUM(FW$522:FW$523)=0,IF('[7]Param-ARMS Data'!FR350="","",'[7]Param-ARMS Data'!FR350/100),"")</f>
        <v>5.0000000000000001E-3</v>
      </c>
      <c r="FX158" s="88">
        <f>IF(SUM(FX$522:FX$523)=0,IF('[7]Param-ARMS Data'!FS350="","",'[7]Param-ARMS Data'!FS350/100),"")</f>
        <v>5.0000000000000001E-3</v>
      </c>
      <c r="FY158" s="88">
        <f>IF(SUM(FY$522:FY$523)=0,IF('[7]Param-ARMS Data'!FT350="","",'[7]Param-ARMS Data'!FT350/100),"")</f>
        <v>5.0000000000000001E-3</v>
      </c>
      <c r="FZ158" s="88">
        <f>IF(SUM(FZ$522:FZ$523)=0,IF('[7]Param-ARMS Data'!FU350="","",'[7]Param-ARMS Data'!FU350/100),"")</f>
        <v>5.0000000000000001E-3</v>
      </c>
      <c r="GA158" s="88">
        <f>IF(SUM(GA$522:GA$523)=0,IF('[7]Param-ARMS Data'!FV350="","",'[7]Param-ARMS Data'!FV350/100),"")</f>
        <v>5.0000000000000001E-3</v>
      </c>
      <c r="GB158" s="88">
        <f>IF(SUM(GB$522:GB$523)=0,IF('[7]Param-ARMS Data'!FW350="","",'[7]Param-ARMS Data'!FW350/100),"")</f>
        <v>5.0000000000000001E-3</v>
      </c>
      <c r="GC158" s="88">
        <f>IF(SUM(GC$522:GC$523)=0,IF('[7]Param-ARMS Data'!FX350="","",'[7]Param-ARMS Data'!FX350/100),"")</f>
        <v>5.0000000000000001E-3</v>
      </c>
      <c r="GD158" s="88">
        <f>IF(SUM(GD$522:GD$523)=0,IF('[7]Param-ARMS Data'!FY350="","",'[7]Param-ARMS Data'!FY350/100),"")</f>
        <v>5.0000000000000001E-3</v>
      </c>
      <c r="GE158" s="88">
        <f>IF(SUM(GE$522:GE$523)=0,IF('[7]Param-ARMS Data'!FZ350="","",'[7]Param-ARMS Data'!FZ350/100),"")</f>
        <v>5.0000000000000001E-3</v>
      </c>
      <c r="GF158" s="88">
        <f>IF(SUM(GF$522:GF$523)=0,IF('[7]Param-ARMS Data'!GA350="","",'[7]Param-ARMS Data'!GA350/100),"")</f>
        <v>5.0000000000000001E-3</v>
      </c>
      <c r="GG158" s="88">
        <f>IF(SUM(GG$522:GG$523)=0,IF('[7]Param-ARMS Data'!GB350="","",'[7]Param-ARMS Data'!GB350/100),"")</f>
        <v>5.0000000000000001E-3</v>
      </c>
      <c r="GH158" s="88">
        <f>IF(SUM(GH$522:GH$523)=0,IF('[7]Param-ARMS Data'!GC350="","",'[7]Param-ARMS Data'!GC350/100),"")</f>
        <v>5.0000000000000001E-3</v>
      </c>
      <c r="GI158" s="88">
        <f>IF(SUM(GI$522:GI$523)=0,IF('[7]Param-ARMS Data'!GD350="","",'[7]Param-ARMS Data'!GD350/100),"")</f>
        <v>5.0000000000000001E-3</v>
      </c>
      <c r="GJ158" s="88">
        <f>IF(SUM(GJ$522:GJ$523)=0,IF('[7]Param-ARMS Data'!GE350="","",'[7]Param-ARMS Data'!GE350/100),"")</f>
        <v>5.0000000000000001E-3</v>
      </c>
      <c r="GK158" s="88">
        <f>IF(SUM(GK$522:GK$523)=0,IF('[7]Param-ARMS Data'!GF350="","",'[7]Param-ARMS Data'!GF350/100),"")</f>
        <v>5.0000000000000001E-3</v>
      </c>
      <c r="GL158" s="88">
        <f>IF(SUM(GL$522:GL$523)=0,IF('[7]Param-ARMS Data'!GG350="","",'[7]Param-ARMS Data'!GG350/100),"")</f>
        <v>5.0000000000000001E-3</v>
      </c>
      <c r="GM158" s="88">
        <f>IF(SUM(GM$522:GM$523)=0,IF('[7]Param-ARMS Data'!GH350="","",'[7]Param-ARMS Data'!GH350/100),"")</f>
        <v>5.0000000000000001E-3</v>
      </c>
      <c r="GN158" s="88">
        <f>IF(SUM(GN$522:GN$523)=0,IF('[7]Param-ARMS Data'!GI350="","",'[7]Param-ARMS Data'!GI350/100),"")</f>
        <v>5.0000000000000001E-3</v>
      </c>
      <c r="GO158" s="88">
        <f>IF(SUM(GO$522:GO$523)=0,IF('[7]Param-ARMS Data'!GJ350="","",'[7]Param-ARMS Data'!GJ350/100),"")</f>
        <v>5.0000000000000001E-3</v>
      </c>
      <c r="GP158" s="88">
        <f>IF(SUM(GP$522:GP$523)=0,IF('[7]Param-ARMS Data'!GK350="","",'[7]Param-ARMS Data'!GK350/100),"")</f>
        <v>5.0000000000000001E-3</v>
      </c>
      <c r="GQ158" s="88">
        <f>IF(SUM(GQ$522:GQ$523)=0,IF('[7]Param-ARMS Data'!GL350="","",'[7]Param-ARMS Data'!GL350/100),"")</f>
        <v>5.0000000000000001E-3</v>
      </c>
      <c r="GR158" s="88">
        <f>IF(SUM(GR$522:GR$523)=0,IF('[7]Param-ARMS Data'!GM350="","",'[7]Param-ARMS Data'!GM350/100),"")</f>
        <v>5.0000000000000001E-3</v>
      </c>
      <c r="GS158" s="88">
        <f>IF(SUM(GS$522:GS$523)=0,IF('[7]Param-ARMS Data'!GN350="","",'[7]Param-ARMS Data'!GN350/100),"")</f>
        <v>5.0000000000000001E-3</v>
      </c>
      <c r="GT158" s="88">
        <f>IF(SUM(GT$522:GT$523)=0,IF('[7]Param-ARMS Data'!GO350="","",'[7]Param-ARMS Data'!GO350/100),"")</f>
        <v>5.0000000000000001E-3</v>
      </c>
      <c r="GU158" s="88">
        <f>IF(SUM(GU$522:GU$523)=0,IF('[7]Param-ARMS Data'!GP350="","",'[7]Param-ARMS Data'!GP350/100),"")</f>
        <v>5.0000000000000001E-3</v>
      </c>
      <c r="GV158" s="88">
        <f>IF(SUM(GV$522:GV$523)=0,IF('[7]Param-ARMS Data'!GQ350="","",'[7]Param-ARMS Data'!GQ350/100),"")</f>
        <v>5.0000000000000001E-3</v>
      </c>
      <c r="GW158" s="88">
        <f>IF(SUM(GW$522:GW$523)=0,IF('[7]Param-ARMS Data'!GR350="","",'[7]Param-ARMS Data'!GR350/100),"")</f>
        <v>5.0000000000000001E-3</v>
      </c>
      <c r="GX158" s="88">
        <f>IF(SUM(GX$522:GX$523)=0,IF('[7]Param-ARMS Data'!GS350="","",'[7]Param-ARMS Data'!GS350/100),"")</f>
        <v>5.0000000000000001E-3</v>
      </c>
      <c r="GY158" s="88">
        <f>IF(SUM(GY$522:GY$523)=0,IF('[7]Param-ARMS Data'!GT350="","",'[7]Param-ARMS Data'!GT350/100),"")</f>
        <v>5.0000000000000001E-3</v>
      </c>
      <c r="GZ158" s="88">
        <f>IF(SUM(GZ$522:GZ$523)=0,IF('[7]Param-ARMS Data'!GU350="","",'[7]Param-ARMS Data'!GU350/100),"")</f>
        <v>5.0000000000000001E-3</v>
      </c>
      <c r="HA158" s="88">
        <f>IF(SUM(HA$522:HA$523)=0,IF('[7]Param-ARMS Data'!GV350="","",'[7]Param-ARMS Data'!GV350/100),"")</f>
        <v>5.0000000000000001E-3</v>
      </c>
      <c r="HB158" s="88">
        <f>IF(SUM(HB$522:HB$523)=0,IF('[7]Param-ARMS Data'!GW350="","",'[7]Param-ARMS Data'!GW350/100),"")</f>
        <v>5.0000000000000001E-3</v>
      </c>
      <c r="HC158" s="88">
        <f>IF(SUM(HC$522:HC$523)=0,IF('[7]Param-ARMS Data'!GX350="","",'[7]Param-ARMS Data'!GX350/100),"")</f>
        <v>5.0000000000000001E-3</v>
      </c>
      <c r="HD158" s="88">
        <f>IF(SUM(HD$522:HD$523)=0,IF('[7]Param-ARMS Data'!GY350="","",'[7]Param-ARMS Data'!GY350/100),"")</f>
        <v>5.0000000000000001E-3</v>
      </c>
      <c r="HE158" s="88">
        <f>IF(SUM(HE$522:HE$523)=0,IF('[7]Param-ARMS Data'!GZ350="","",'[7]Param-ARMS Data'!GZ350/100),"")</f>
        <v>5.0000000000000001E-3</v>
      </c>
      <c r="HF158" s="88">
        <f>IF(SUM(HF$522:HF$523)=0,IF('[7]Param-ARMS Data'!HA350="","",'[7]Param-ARMS Data'!HA350/100),"")</f>
        <v>5.0000000000000001E-3</v>
      </c>
      <c r="HG158" s="88">
        <f>IF(SUM(HG$522:HG$523)=0,IF('[7]Param-ARMS Data'!HB350="","",'[7]Param-ARMS Data'!HB350/100),"")</f>
        <v>5.0000000000000001E-3</v>
      </c>
      <c r="HH158" s="88">
        <f>IF(SUM(HH$522:HH$523)=0,IF('[7]Param-ARMS Data'!HC350="","",'[7]Param-ARMS Data'!HC350/100),"")</f>
        <v>5.0000000000000001E-3</v>
      </c>
      <c r="HI158" s="88">
        <f>IF(SUM(HI$522:HI$523)=0,IF('[7]Param-ARMS Data'!HD350="","",'[7]Param-ARMS Data'!HD350/100),"")</f>
        <v>5.0000000000000001E-3</v>
      </c>
      <c r="HJ158" s="88">
        <f>IF(SUM(HJ$522:HJ$523)=0,IF('[7]Param-ARMS Data'!HE350="","",'[7]Param-ARMS Data'!HE350/100),"")</f>
        <v>5.0000000000000001E-3</v>
      </c>
      <c r="HK158" s="88">
        <f>IF(SUM(HK$522:HK$523)=0,IF('[7]Param-ARMS Data'!HF350="","",'[7]Param-ARMS Data'!HF350/100),"")</f>
        <v>5.0000000000000001E-3</v>
      </c>
      <c r="HL158" s="88">
        <f>IF(SUM(HL$522:HL$523)=0,IF('[7]Param-ARMS Data'!HG350="","",'[7]Param-ARMS Data'!HG350/100),"")</f>
        <v>5.0000000000000001E-3</v>
      </c>
      <c r="HM158" s="88">
        <f>IF(SUM(HM$522:HM$523)=0,IF('[7]Param-ARMS Data'!HH350="","",'[7]Param-ARMS Data'!HH350/100),"")</f>
        <v>5.0000000000000001E-3</v>
      </c>
      <c r="HN158" s="88">
        <f>IF(SUM(HN$522:HN$523)=0,IF('[7]Param-ARMS Data'!HI350="","",'[7]Param-ARMS Data'!HI350/100),"")</f>
        <v>5.0000000000000001E-3</v>
      </c>
      <c r="HO158" s="88">
        <f>IF(SUM(HO$522:HO$523)=0,IF('[7]Param-ARMS Data'!HJ350="","",'[7]Param-ARMS Data'!HJ350/100),"")</f>
        <v>5.0000000000000001E-3</v>
      </c>
      <c r="HP158" s="88">
        <f>IF(SUM(HP$522:HP$523)=0,IF('[7]Param-ARMS Data'!HK350="","",'[7]Param-ARMS Data'!HK350/100),"")</f>
        <v>5.0000000000000001E-3</v>
      </c>
      <c r="HQ158" s="88">
        <f>IF(SUM(HQ$522:HQ$523)=0,IF('[7]Param-ARMS Data'!HL350="","",'[7]Param-ARMS Data'!HL350/100),"")</f>
        <v>5.0000000000000001E-3</v>
      </c>
      <c r="HR158" s="88">
        <f>IF(SUM(HR$522:HR$523)=0,IF('[7]Param-ARMS Data'!HM350="","",'[7]Param-ARMS Data'!HM350/100),"")</f>
        <v>5.0000000000000001E-3</v>
      </c>
      <c r="HS158" s="88">
        <f>IF(SUM(HS$522:HS$523)=0,IF('[7]Param-ARMS Data'!HN350="","",'[7]Param-ARMS Data'!HN350/100),"")</f>
        <v>5.0000000000000001E-3</v>
      </c>
      <c r="HT158" s="88">
        <f>IF(SUM(HT$522:HT$523)=0,IF('[7]Param-ARMS Data'!HO350="","",'[7]Param-ARMS Data'!HO350/100),"")</f>
        <v>5.0000000000000001E-3</v>
      </c>
      <c r="HU158" s="88">
        <f>IF(SUM(HU$522:HU$523)=0,IF('[7]Param-ARMS Data'!HP350="","",'[7]Param-ARMS Data'!HP350/100),"")</f>
        <v>5.0000000000000001E-3</v>
      </c>
      <c r="HV158" s="88">
        <f>IF(SUM(HV$522:HV$523)=0,IF('[7]Param-ARMS Data'!HQ350="","",'[7]Param-ARMS Data'!HQ350/100),"")</f>
        <v>5.0000000000000001E-3</v>
      </c>
      <c r="HW158" s="88">
        <f>IF(SUM(HW$522:HW$523)=0,IF('[7]Param-ARMS Data'!HR350="","",'[7]Param-ARMS Data'!HR350/100),"")</f>
        <v>5.0000000000000001E-3</v>
      </c>
      <c r="HX158" s="88">
        <f>IF(SUM(HX$522:HX$523)=0,IF('[7]Param-ARMS Data'!HS350="","",'[7]Param-ARMS Data'!HS350/100),"")</f>
        <v>5.0000000000000001E-3</v>
      </c>
      <c r="HY158" s="88">
        <f>IF(SUM(HY$522:HY$523)=0,IF('[7]Param-ARMS Data'!HT350="","",'[7]Param-ARMS Data'!HT350/100),"")</f>
        <v>5.0000000000000001E-3</v>
      </c>
      <c r="HZ158" s="88">
        <f>IF(SUM(HZ$522:HZ$523)=0,IF('[7]Param-ARMS Data'!HU350="","",'[7]Param-ARMS Data'!HU350/100),"")</f>
        <v>5.0000000000000001E-3</v>
      </c>
      <c r="IA158" s="88">
        <f>IF(SUM(IA$522:IA$523)=0,IF('[7]Param-ARMS Data'!HV350="","",'[7]Param-ARMS Data'!HV350/100),"")</f>
        <v>5.0000000000000001E-3</v>
      </c>
      <c r="IB158" s="88">
        <f>IF(SUM(IB$522:IB$523)=0,IF('[7]Param-ARMS Data'!HW350="","",'[7]Param-ARMS Data'!HW350/100),"")</f>
        <v>5.0000000000000001E-3</v>
      </c>
      <c r="IC158" s="88">
        <f>IF(SUM(IC$522:IC$523)=0,IF('[7]Param-ARMS Data'!HX350="","",'[7]Param-ARMS Data'!HX350/100),"")</f>
        <v>5.0000000000000001E-3</v>
      </c>
      <c r="ID158" s="88">
        <f>IF(SUM(ID$522:ID$523)=0,IF('[7]Param-ARMS Data'!HY350="","",'[7]Param-ARMS Data'!HY350/100),"")</f>
        <v>5.0000000000000001E-3</v>
      </c>
      <c r="IE158" s="88">
        <f>IF(SUM(IE$522:IE$523)=0,IF('[7]Param-ARMS Data'!HZ350="","",'[7]Param-ARMS Data'!HZ350/100),"")</f>
        <v>5.0000000000000001E-3</v>
      </c>
      <c r="IF158" s="88">
        <f>IF(SUM(IF$522:IF$523)=0,IF('[7]Param-ARMS Data'!IA350="","",'[7]Param-ARMS Data'!IA350/100),"")</f>
        <v>5.0000000000000001E-3</v>
      </c>
      <c r="IG158" s="88">
        <f>IF(SUM(IG$522:IG$523)=0,IF('[7]Param-ARMS Data'!IB350="","",'[7]Param-ARMS Data'!IB350/100),"")</f>
        <v>5.0000000000000001E-3</v>
      </c>
      <c r="IH158" s="88">
        <f>IF(SUM(IH$522:IH$523)=0,IF('[7]Param-ARMS Data'!IC350="","",'[7]Param-ARMS Data'!IC350/100),"")</f>
        <v>5.0000000000000001E-3</v>
      </c>
      <c r="II158" s="88">
        <f>IF(SUM(II$522:II$523)=0,IF('[7]Param-ARMS Data'!ID350="","",'[7]Param-ARMS Data'!ID350/100),"")</f>
        <v>5.0000000000000001E-3</v>
      </c>
      <c r="IJ158" s="88">
        <f>IF(SUM(IJ$522:IJ$523)=0,IF('[7]Param-ARMS Data'!IE350="","",'[7]Param-ARMS Data'!IE350/100),"")</f>
        <v>5.0000000000000001E-3</v>
      </c>
      <c r="IK158" s="88">
        <f>IF(SUM(IK$522:IK$523)=0,IF('[7]Param-ARMS Data'!IF350="","",'[7]Param-ARMS Data'!IF350/100),"")</f>
        <v>5.0000000000000001E-3</v>
      </c>
      <c r="IL158" s="88">
        <f>IF(SUM(IL$522:IL$523)=0,IF('[7]Param-ARMS Data'!IG350="","",'[7]Param-ARMS Data'!IG350/100),"")</f>
        <v>5.0000000000000001E-3</v>
      </c>
      <c r="IM158" s="88">
        <f>IF(SUM(IM$522:IM$523)=0,IF('[7]Param-ARMS Data'!IH350="","",'[7]Param-ARMS Data'!IH350/100),"")</f>
        <v>5.0000000000000001E-3</v>
      </c>
      <c r="IN158" s="88">
        <f>IF(SUM(IN$522:IN$523)=0,IF('[7]Param-ARMS Data'!II350="","",'[7]Param-ARMS Data'!II350/100),"")</f>
        <v>5.0000000000000001E-3</v>
      </c>
      <c r="IO158" s="88">
        <f>IF(SUM(IO$522:IO$523)=0,IF('[7]Param-ARMS Data'!IJ350="","",'[7]Param-ARMS Data'!IJ350/100),"")</f>
        <v>5.0000000000000001E-3</v>
      </c>
      <c r="IP158" s="88">
        <f>IF(SUM(IP$522:IP$523)=0,IF('[7]Param-ARMS Data'!IK350="","",'[7]Param-ARMS Data'!IK350/100),"")</f>
        <v>5.0000000000000001E-3</v>
      </c>
      <c r="IQ158" s="88">
        <f>IF(SUM(IQ$522:IQ$523)=0,IF('[7]Param-ARMS Data'!IL350="","",'[7]Param-ARMS Data'!IL350/100),"")</f>
        <v>5.0000000000000001E-3</v>
      </c>
      <c r="IR158" s="88">
        <f>IF(SUM(IR$522:IR$523)=0,IF('[7]Param-ARMS Data'!IM350="","",'[7]Param-ARMS Data'!IM350/100),"")</f>
        <v>5.0000000000000001E-3</v>
      </c>
      <c r="IS158" s="88">
        <f>IF(SUM(IS$522:IS$523)=0,IF('[7]Param-ARMS Data'!IN350="","",'[7]Param-ARMS Data'!IN350/100),"")</f>
        <v>5.0000000000000001E-3</v>
      </c>
      <c r="IT158" s="88">
        <f>IF(SUM(IT$522:IT$523)=0,IF('[7]Param-ARMS Data'!IO350="","",'[7]Param-ARMS Data'!IO350/100),"")</f>
        <v>5.0000000000000001E-3</v>
      </c>
      <c r="IU158" s="88">
        <f>IF(SUM(IU$522:IU$523)=0,IF('[7]Param-ARMS Data'!IP350="","",'[7]Param-ARMS Data'!IP350/100),"")</f>
        <v>5.0000000000000001E-3</v>
      </c>
      <c r="IV158" s="88">
        <f>IF(SUM(IV$522:IV$523)=0,IF('[7]Param-ARMS Data'!IQ350="","",'[7]Param-ARMS Data'!IQ350/100),"")</f>
        <v>5.0000000000000001E-3</v>
      </c>
      <c r="IW158" s="88">
        <f>IF(SUM(IW$522:IW$523)=0,IF('[7]Param-ARMS Data'!IR350="","",'[7]Param-ARMS Data'!IR350/100),"")</f>
        <v>5.0000000000000001E-3</v>
      </c>
      <c r="IX158" s="88">
        <f>IF(SUM(IX$522:IX$523)=0,IF('[7]Param-ARMS Data'!IS350="","",'[7]Param-ARMS Data'!IS350/100),"")</f>
        <v>5.0000000000000001E-3</v>
      </c>
      <c r="IY158" s="88">
        <f>IF(SUM(IY$522:IY$523)=0,IF('[7]Param-ARMS Data'!IT350="","",'[7]Param-ARMS Data'!IT350/100),"")</f>
        <v>5.0000000000000001E-3</v>
      </c>
      <c r="IZ158" s="88">
        <f>IF(SUM(IZ$522:IZ$523)=0,IF('[7]Param-ARMS Data'!IU350="","",'[7]Param-ARMS Data'!IU350/100),"")</f>
        <v>5.0000000000000001E-3</v>
      </c>
      <c r="JA158" s="88">
        <f>IF(SUM(JA$522:JA$523)=0,IF('[7]Param-ARMS Data'!IV350="","",'[7]Param-ARMS Data'!IV350/100),"")</f>
        <v>5.0000000000000001E-3</v>
      </c>
      <c r="JB158" s="88">
        <f>IF(SUM(JB$522:JB$523)=0,IF('[7]Param-ARMS Data'!IW350="","",'[7]Param-ARMS Data'!IW350/100),"")</f>
        <v>5.0000000000000001E-3</v>
      </c>
      <c r="JC158" s="88">
        <f>IF(SUM(JC$522:JC$523)=0,IF('[7]Param-ARMS Data'!IX350="","",'[7]Param-ARMS Data'!IX350/100),"")</f>
        <v>5.0000000000000001E-3</v>
      </c>
      <c r="JD158" s="88">
        <f>IF(SUM(JD$522:JD$523)=0,IF('[7]Param-ARMS Data'!IY350="","",'[7]Param-ARMS Data'!IY350/100),"")</f>
        <v>5.0000000000000001E-3</v>
      </c>
      <c r="JE158" s="88">
        <f>IF(SUM(JE$522:JE$523)=0,IF('[7]Param-ARMS Data'!IZ350="","",'[7]Param-ARMS Data'!IZ350/100),"")</f>
        <v>5.0000000000000001E-3</v>
      </c>
      <c r="JF158" s="88">
        <f>IF(SUM(JF$522:JF$523)=0,IF('[7]Param-ARMS Data'!JA350="","",'[7]Param-ARMS Data'!JA350/100),"")</f>
        <v>5.0000000000000001E-3</v>
      </c>
      <c r="JG158" s="88">
        <f>IF(SUM(JG$522:JG$523)=0,IF('[7]Param-ARMS Data'!JB350="","",'[7]Param-ARMS Data'!JB350/100),"")</f>
        <v>5.0000000000000001E-3</v>
      </c>
      <c r="JH158" s="88">
        <f>IF(SUM(JH$522:JH$523)=0,IF('[7]Param-ARMS Data'!JC350="","",'[7]Param-ARMS Data'!JC350/100),"")</f>
        <v>5.0000000000000001E-3</v>
      </c>
      <c r="JI158" s="88">
        <f>IF(SUM(JI$522:JI$523)=0,IF('[7]Param-ARMS Data'!JD350="","",'[7]Param-ARMS Data'!JD350/100),"")</f>
        <v>5.0000000000000001E-3</v>
      </c>
      <c r="JJ158" s="88">
        <f>IF(SUM(JJ$522:JJ$523)=0,IF('[7]Param-ARMS Data'!JE350="","",'[7]Param-ARMS Data'!JE350/100),"")</f>
        <v>5.0000000000000001E-3</v>
      </c>
      <c r="JK158" s="88">
        <f>IF(SUM(JK$522:JK$523)=0,IF('[7]Param-ARMS Data'!JF350="","",'[7]Param-ARMS Data'!JF350/100),"")</f>
        <v>5.0000000000000001E-3</v>
      </c>
      <c r="JL158" s="88">
        <f>IF(SUM(JL$522:JL$523)=0,IF('[7]Param-ARMS Data'!JG350="","",'[7]Param-ARMS Data'!JG350/100),"")</f>
        <v>5.0000000000000001E-3</v>
      </c>
      <c r="JM158" s="88">
        <f>IF(SUM(JM$522:JM$523)=0,IF('[7]Param-ARMS Data'!JH350="","",'[7]Param-ARMS Data'!JH350/100),"")</f>
        <v>5.0000000000000001E-3</v>
      </c>
      <c r="JN158" s="88">
        <f>IF(SUM(JN$522:JN$523)=0,IF('[7]Param-ARMS Data'!JI350="","",'[7]Param-ARMS Data'!JI350/100),"")</f>
        <v>5.0000000000000001E-3</v>
      </c>
      <c r="JO158" s="88">
        <f>IF(SUM(JO$522:JO$523)=0,IF('[7]Param-ARMS Data'!JJ350="","",'[7]Param-ARMS Data'!JJ350/100),"")</f>
        <v>5.0000000000000001E-3</v>
      </c>
      <c r="JP158" s="88">
        <f>IF(SUM(JP$522:JP$523)=0,IF('[7]Param-ARMS Data'!JK350="","",'[7]Param-ARMS Data'!JK350/100),"")</f>
        <v>5.0000000000000001E-3</v>
      </c>
      <c r="JQ158" s="88">
        <f>IF(SUM(JQ$522:JQ$523)=0,IF('[7]Param-ARMS Data'!JL350="","",'[7]Param-ARMS Data'!JL350/100),"")</f>
        <v>5.0000000000000001E-3</v>
      </c>
      <c r="JR158" s="88">
        <f>IF(SUM(JR$522:JR$523)=0,IF('[7]Param-ARMS Data'!JM350="","",'[7]Param-ARMS Data'!JM350/100),"")</f>
        <v>5.0000000000000001E-3</v>
      </c>
      <c r="JS158" s="88">
        <f>IF(SUM(JS$522:JS$523)=0,IF('[7]Param-ARMS Data'!JN350="","",'[7]Param-ARMS Data'!JN350/100),"")</f>
        <v>5.0000000000000001E-3</v>
      </c>
      <c r="JT158" s="88">
        <f>IF(SUM(JT$522:JT$523)=0,IF('[7]Param-ARMS Data'!JO350="","",'[7]Param-ARMS Data'!JO350/100),"")</f>
        <v>5.0000000000000001E-3</v>
      </c>
      <c r="JU158" s="88">
        <f>IF(SUM(JU$522:JU$523)=0,IF('[7]Param-ARMS Data'!JP350="","",'[7]Param-ARMS Data'!JP350/100),"")</f>
        <v>5.0000000000000001E-3</v>
      </c>
      <c r="JV158" s="88">
        <f>IF(SUM(JV$522:JV$523)=0,IF('[7]Param-ARMS Data'!JQ350="","",'[7]Param-ARMS Data'!JQ350/100),"")</f>
        <v>5.0000000000000001E-3</v>
      </c>
      <c r="JW158" s="88">
        <f>IF(SUM(JW$522:JW$523)=0,IF('[7]Param-ARMS Data'!JR350="","",'[7]Param-ARMS Data'!JR350/100),"")</f>
        <v>5.0000000000000001E-3</v>
      </c>
      <c r="JX158" s="88">
        <f>IF(SUM(JX$522:JX$523)=0,IF('[7]Param-ARMS Data'!JS350="","",'[7]Param-ARMS Data'!JS350/100),"")</f>
        <v>5.0000000000000001E-3</v>
      </c>
      <c r="JY158" s="88">
        <f>IF(SUM(JY$522:JY$523)=0,IF('[7]Param-ARMS Data'!JT350="","",'[7]Param-ARMS Data'!JT350/100),"")</f>
        <v>5.0000000000000001E-3</v>
      </c>
      <c r="JZ158" s="88">
        <f>IF(SUM(JZ$522:JZ$523)=0,IF('[7]Param-ARMS Data'!JU350="","",'[7]Param-ARMS Data'!JU350/100),"")</f>
        <v>5.0000000000000001E-3</v>
      </c>
      <c r="KA158" s="88">
        <f>IF(SUM(KA$522:KA$523)=0,IF('[7]Param-ARMS Data'!JV350="","",'[7]Param-ARMS Data'!JV350/100),"")</f>
        <v>5.0000000000000001E-3</v>
      </c>
      <c r="KB158" s="88">
        <f>IF(SUM(KB$522:KB$523)=0,IF('[7]Param-ARMS Data'!JW350="","",'[7]Param-ARMS Data'!JW350/100),"")</f>
        <v>5.0000000000000001E-3</v>
      </c>
      <c r="KC158" s="88">
        <f>IF(SUM(KC$522:KC$523)=0,IF('[7]Param-ARMS Data'!JX350="","",'[7]Param-ARMS Data'!JX350/100),"")</f>
        <v>5.0000000000000001E-3</v>
      </c>
      <c r="KD158" s="88">
        <f>IF(SUM(KD$522:KD$523)=0,IF('[7]Param-ARMS Data'!JY350="","",'[7]Param-ARMS Data'!JY350/100),"")</f>
        <v>5.0000000000000001E-3</v>
      </c>
      <c r="KE158" s="88">
        <f>IF(SUM(KE$522:KE$523)=0,IF('[7]Param-ARMS Data'!JZ350="","",'[7]Param-ARMS Data'!JZ350/100),"")</f>
        <v>5.0000000000000001E-3</v>
      </c>
      <c r="KF158" s="88">
        <f>IF(SUM(KF$522:KF$523)=0,IF('[7]Param-ARMS Data'!KA350="","",'[7]Param-ARMS Data'!KA350/100),"")</f>
        <v>5.0000000000000001E-3</v>
      </c>
      <c r="KG158" s="88">
        <f>IF(SUM(KG$522:KG$523)=0,IF('[7]Param-ARMS Data'!KB350="","",'[7]Param-ARMS Data'!KB350/100),"")</f>
        <v>5.0000000000000001E-3</v>
      </c>
      <c r="KH158" s="88">
        <f>IF(SUM(KH$522:KH$523)=0,IF('[7]Param-ARMS Data'!KC350="","",'[7]Param-ARMS Data'!KC350/100),"")</f>
        <v>5.0000000000000001E-3</v>
      </c>
      <c r="KI158" s="88">
        <f>IF(SUM(KI$522:KI$523)=0,IF('[7]Param-ARMS Data'!KD350="","",'[7]Param-ARMS Data'!KD350/100),"")</f>
        <v>5.0000000000000001E-3</v>
      </c>
      <c r="KJ158" s="88">
        <f>IF(SUM(KJ$522:KJ$523)=0,IF('[7]Param-ARMS Data'!KE350="","",'[7]Param-ARMS Data'!KE350/100),"")</f>
        <v>5.0000000000000001E-3</v>
      </c>
      <c r="KK158" s="88">
        <f>IF(SUM(KK$522:KK$523)=0,IF('[7]Param-ARMS Data'!KF350="","",'[7]Param-ARMS Data'!KF350/100),"")</f>
        <v>5.0000000000000001E-3</v>
      </c>
      <c r="KL158" s="88">
        <f>IF(SUM(KL$522:KL$523)=0,IF('[7]Param-ARMS Data'!KG350="","",'[7]Param-ARMS Data'!KG350/100),"")</f>
        <v>5.0000000000000001E-3</v>
      </c>
      <c r="KM158" s="88">
        <f>IF(SUM(KM$522:KM$523)=0,IF('[7]Param-ARMS Data'!KH350="","",'[7]Param-ARMS Data'!KH350/100),"")</f>
        <v>5.0000000000000001E-3</v>
      </c>
      <c r="KN158" s="88">
        <f>IF(SUM(KN$522:KN$523)=0,IF('[7]Param-ARMS Data'!KI350="","",'[7]Param-ARMS Data'!KI350/100),"")</f>
        <v>5.0000000000000001E-3</v>
      </c>
      <c r="KO158" s="88">
        <f>IF(SUM(KO$522:KO$523)=0,IF('[7]Param-ARMS Data'!KJ350="","",'[7]Param-ARMS Data'!KJ350/100),"")</f>
        <v>5.0000000000000001E-3</v>
      </c>
      <c r="KP158" s="88">
        <f>IF(SUM(KP$522:KP$523)=0,IF('[7]Param-ARMS Data'!KK350="","",'[7]Param-ARMS Data'!KK350/100),"")</f>
        <v>5.0000000000000001E-3</v>
      </c>
      <c r="KQ158" s="88">
        <f>IF(SUM(KQ$522:KQ$523)=0,IF('[7]Param-ARMS Data'!KL350="","",'[7]Param-ARMS Data'!KL350/100),"")</f>
        <v>5.0000000000000001E-3</v>
      </c>
      <c r="KR158" s="88">
        <f>IF(SUM(KR$522:KR$523)=0,IF('[7]Param-ARMS Data'!KM350="","",'[7]Param-ARMS Data'!KM350/100),"")</f>
        <v>5.0000000000000001E-3</v>
      </c>
      <c r="KS158" s="88">
        <f>IF(SUM(KS$522:KS$523)=0,IF('[7]Param-ARMS Data'!KN350="","",'[7]Param-ARMS Data'!KN350/100),"")</f>
        <v>5.0000000000000001E-3</v>
      </c>
      <c r="KT158" s="88">
        <f>IF(SUM(KT$522:KT$523)=0,IF('[7]Param-ARMS Data'!KO350="","",'[7]Param-ARMS Data'!KO350/100),"")</f>
        <v>5.0000000000000001E-3</v>
      </c>
      <c r="KU158" s="88">
        <f>IF(SUM(KU$522:KU$523)=0,IF('[7]Param-ARMS Data'!KP350="","",'[7]Param-ARMS Data'!KP350/100),"")</f>
        <v>5.0000000000000001E-3</v>
      </c>
      <c r="KV158" s="88">
        <f>IF(SUM(KV$522:KV$523)=0,IF('[7]Param-ARMS Data'!KQ350="","",'[7]Param-ARMS Data'!KQ350/100),"")</f>
        <v>5.0000000000000001E-3</v>
      </c>
      <c r="KW158" s="88">
        <f>IF(SUM(KW$522:KW$523)=0,IF('[7]Param-ARMS Data'!KR350="","",'[7]Param-ARMS Data'!KR350/100),"")</f>
        <v>5.0000000000000001E-3</v>
      </c>
      <c r="KX158" s="88">
        <f>IF(SUM(KX$522:KX$523)=0,IF('[7]Param-ARMS Data'!KS350="","",'[7]Param-ARMS Data'!KS350/100),"")</f>
        <v>5.0000000000000001E-3</v>
      </c>
      <c r="KY158" s="88">
        <f>IF(SUM(KY$522:KY$523)=0,IF('[7]Param-ARMS Data'!KT350="","",'[7]Param-ARMS Data'!KT350/100),"")</f>
        <v>5.0000000000000001E-3</v>
      </c>
      <c r="KZ158" s="88">
        <f>IF(SUM(KZ$522:KZ$523)=0,IF('[7]Param-ARMS Data'!KU350="","",'[7]Param-ARMS Data'!KU350/100),"")</f>
        <v>5.0000000000000001E-3</v>
      </c>
      <c r="LA158" s="88">
        <f>IF(SUM(LA$522:LA$523)=0,IF('[7]Param-ARMS Data'!KV350="","",'[7]Param-ARMS Data'!KV350/100),"")</f>
        <v>5.0000000000000001E-3</v>
      </c>
      <c r="LB158" s="88">
        <f>IF(SUM(LB$522:LB$523)=0,IF('[7]Param-ARMS Data'!KW350="","",'[7]Param-ARMS Data'!KW350/100),"")</f>
        <v>5.0000000000000001E-3</v>
      </c>
      <c r="LC158" s="88">
        <f>IF(SUM(LC$522:LC$523)=0,IF('[7]Param-ARMS Data'!KX350="","",'[7]Param-ARMS Data'!KX350/100),"")</f>
        <v>5.0000000000000001E-3</v>
      </c>
      <c r="LD158" s="88">
        <f>IF(SUM(LD$522:LD$523)=0,IF('[7]Param-ARMS Data'!KY350="","",'[7]Param-ARMS Data'!KY350/100),"")</f>
        <v>5.0000000000000001E-3</v>
      </c>
      <c r="LE158" s="88">
        <f>IF(SUM(LE$522:LE$523)=0,IF('[7]Param-ARMS Data'!KZ350="","",'[7]Param-ARMS Data'!KZ350/100),"")</f>
        <v>5.0000000000000001E-3</v>
      </c>
      <c r="LF158" s="88">
        <f>IF(SUM(LF$522:LF$523)=0,IF('[7]Param-ARMS Data'!LA350="","",'[7]Param-ARMS Data'!LA350/100),"")</f>
        <v>5.0000000000000001E-3</v>
      </c>
      <c r="LG158" s="88">
        <f>IF(SUM(LG$522:LG$523)=0,IF('[7]Param-ARMS Data'!LB350="","",'[7]Param-ARMS Data'!LB350/100),"")</f>
        <v>5.0000000000000001E-3</v>
      </c>
      <c r="LH158" s="88">
        <f>IF(SUM(LH$522:LH$523)=0,IF('[7]Param-ARMS Data'!LC350="","",'[7]Param-ARMS Data'!LC350/100),"")</f>
        <v>5.0000000000000001E-3</v>
      </c>
      <c r="LI158" s="88">
        <f>IF(SUM(LI$522:LI$523)=0,IF('[7]Param-ARMS Data'!LD350="","",'[7]Param-ARMS Data'!LD350/100),"")</f>
        <v>5.0000000000000001E-3</v>
      </c>
      <c r="LJ158" s="88">
        <f>IF(SUM(LJ$522:LJ$523)=0,IF('[7]Param-ARMS Data'!LE350="","",'[7]Param-ARMS Data'!LE350/100),"")</f>
        <v>5.0000000000000001E-3</v>
      </c>
      <c r="LK158" s="88">
        <f>IF(SUM(LK$522:LK$523)=0,IF('[7]Param-ARMS Data'!LF350="","",'[7]Param-ARMS Data'!LF350/100),"")</f>
        <v>5.0000000000000001E-3</v>
      </c>
      <c r="LL158" s="88">
        <f>IF(SUM(LL$522:LL$523)=0,IF('[7]Param-ARMS Data'!LG350="","",'[7]Param-ARMS Data'!LG350/100),"")</f>
        <v>5.0000000000000001E-3</v>
      </c>
      <c r="LM158" s="88">
        <f>IF(SUM(LM$522:LM$523)=0,IF('[7]Param-ARMS Data'!LH350="","",'[7]Param-ARMS Data'!LH350/100),"")</f>
        <v>5.0000000000000001E-3</v>
      </c>
      <c r="LN158" s="88">
        <f>IF(SUM(LN$522:LN$523)=0,IF('[7]Param-ARMS Data'!LI350="","",'[7]Param-ARMS Data'!LI350/100),"")</f>
        <v>5.0000000000000001E-3</v>
      </c>
      <c r="LO158" s="88">
        <f>IF(SUM(LO$522:LO$523)=0,IF('[7]Param-ARMS Data'!LJ350="","",'[7]Param-ARMS Data'!LJ350/100),"")</f>
        <v>5.0000000000000001E-3</v>
      </c>
      <c r="LP158" s="88">
        <f>IF(SUM(LP$522:LP$523)=0,IF('[7]Param-ARMS Data'!LK350="","",'[7]Param-ARMS Data'!LK350/100),"")</f>
        <v>5.0000000000000001E-3</v>
      </c>
      <c r="LQ158" s="88">
        <f>IF(SUM(LQ$522:LQ$523)=0,IF('[7]Param-ARMS Data'!LL350="","",'[7]Param-ARMS Data'!LL350/100),"")</f>
        <v>5.0000000000000001E-3</v>
      </c>
      <c r="LR158" s="88">
        <f>IF(SUM(LR$522:LR$523)=0,IF('[7]Param-ARMS Data'!LM350="","",'[7]Param-ARMS Data'!LM350/100),"")</f>
        <v>5.0000000000000001E-3</v>
      </c>
      <c r="LS158" s="88">
        <f>IF(SUM(LS$522:LS$523)=0,IF('[7]Param-ARMS Data'!LN350="","",'[7]Param-ARMS Data'!LN350/100),"")</f>
        <v>5.0000000000000001E-3</v>
      </c>
      <c r="LT158" s="88">
        <f>IF(SUM(LT$522:LT$523)=0,IF('[7]Param-ARMS Data'!LO350="","",'[7]Param-ARMS Data'!LO350/100),"")</f>
        <v>5.0000000000000001E-3</v>
      </c>
      <c r="LU158" s="88">
        <f>IF(SUM(LU$522:LU$523)=0,IF('[7]Param-ARMS Data'!LP350="","",'[7]Param-ARMS Data'!LP350/100),"")</f>
        <v>5.0000000000000001E-3</v>
      </c>
      <c r="LV158" s="88">
        <f>IF(SUM(LV$522:LV$523)=0,IF('[7]Param-ARMS Data'!LQ350="","",'[7]Param-ARMS Data'!LQ350/100),"")</f>
        <v>5.0000000000000001E-3</v>
      </c>
      <c r="LW158" s="88">
        <f>IF(SUM(LW$522:LW$523)=0,IF('[7]Param-ARMS Data'!LR350="","",'[7]Param-ARMS Data'!LR350/100),"")</f>
        <v>5.0000000000000001E-3</v>
      </c>
      <c r="LX158" s="88">
        <f>IF(SUM(LX$522:LX$523)=0,IF('[7]Param-ARMS Data'!LS350="","",'[7]Param-ARMS Data'!LS350/100),"")</f>
        <v>5.0000000000000001E-3</v>
      </c>
      <c r="LY158" s="88">
        <f>IF(SUM(LY$522:LY$523)=0,IF('[7]Param-ARMS Data'!LT350="","",'[7]Param-ARMS Data'!LT350/100),"")</f>
        <v>5.0000000000000001E-3</v>
      </c>
      <c r="LZ158" s="88">
        <f>IF(SUM(LZ$522:LZ$523)=0,IF('[7]Param-ARMS Data'!LU350="","",'[7]Param-ARMS Data'!LU350/100),"")</f>
        <v>5.0000000000000001E-3</v>
      </c>
      <c r="MA158" s="88">
        <f>IF(SUM(MA$522:MA$523)=0,IF('[7]Param-ARMS Data'!LV350="","",'[7]Param-ARMS Data'!LV350/100),"")</f>
        <v>5.0000000000000001E-3</v>
      </c>
      <c r="MB158" s="88">
        <f>IF(SUM(MB$522:MB$523)=0,IF('[7]Param-ARMS Data'!LW350="","",'[7]Param-ARMS Data'!LW350/100),"")</f>
        <v>5.0000000000000001E-3</v>
      </c>
      <c r="MC158" s="88">
        <f>IF(SUM(MC$522:MC$523)=0,IF('[7]Param-ARMS Data'!LX350="","",'[7]Param-ARMS Data'!LX350/100),"")</f>
        <v>5.0000000000000001E-3</v>
      </c>
      <c r="MD158" s="88">
        <f>IF(SUM(MD$522:MD$523)=0,IF('[7]Param-ARMS Data'!LY350="","",'[7]Param-ARMS Data'!LY350/100),"")</f>
        <v>5.0000000000000001E-3</v>
      </c>
      <c r="ME158" s="88">
        <f>IF(SUM(ME$522:ME$523)=0,IF('[7]Param-ARMS Data'!LZ350="","",'[7]Param-ARMS Data'!LZ350/100),"")</f>
        <v>5.0000000000000001E-3</v>
      </c>
      <c r="MF158" s="88">
        <f>IF(SUM(MF$522:MF$523)=0,IF('[7]Param-ARMS Data'!MA350="","",'[7]Param-ARMS Data'!MA350/100),"")</f>
        <v>5.0000000000000001E-3</v>
      </c>
      <c r="MG158" s="88">
        <f>IF(SUM(MG$522:MG$523)=0,IF('[7]Param-ARMS Data'!MB350="","",'[7]Param-ARMS Data'!MB350/100),"")</f>
        <v>5.0000000000000001E-3</v>
      </c>
      <c r="MH158" s="88">
        <f>IF(SUM(MH$522:MH$523)=0,IF('[7]Param-ARMS Data'!MC350="","",'[7]Param-ARMS Data'!MC350/100),"")</f>
        <v>5.0000000000000001E-3</v>
      </c>
      <c r="MI158" s="88">
        <f>IF(SUM(MI$522:MI$523)=0,IF('[7]Param-ARMS Data'!MD350="","",'[7]Param-ARMS Data'!MD350/100),"")</f>
        <v>5.0000000000000001E-3</v>
      </c>
      <c r="MJ158" s="88">
        <f>IF(SUM(MJ$522:MJ$523)=0,IF('[7]Param-ARMS Data'!ME350="","",'[7]Param-ARMS Data'!ME350/100),"")</f>
        <v>5.0000000000000001E-3</v>
      </c>
      <c r="MK158" s="88">
        <f>IF(SUM(MK$522:MK$523)=0,IF('[7]Param-ARMS Data'!MF350="","",'[7]Param-ARMS Data'!MF350/100),"")</f>
        <v>5.0000000000000001E-3</v>
      </c>
      <c r="ML158" s="88">
        <f>IF(SUM(ML$522:ML$523)=0,IF('[7]Param-ARMS Data'!MG350="","",'[7]Param-ARMS Data'!MG350/100),"")</f>
        <v>5.0000000000000001E-3</v>
      </c>
      <c r="MM158" s="88">
        <f>IF(SUM(MM$522:MM$523)=0,IF('[7]Param-ARMS Data'!MH350="","",'[7]Param-ARMS Data'!MH350/100),"")</f>
        <v>5.0000000000000001E-3</v>
      </c>
      <c r="MN158" s="88">
        <f>IF(SUM(MN$522:MN$523)=0,IF('[7]Param-ARMS Data'!MI350="","",'[7]Param-ARMS Data'!MI350/100),"")</f>
        <v>5.0000000000000001E-3</v>
      </c>
      <c r="MO158" s="88">
        <f>IF(SUM(MO$522:MO$523)=0,IF('[7]Param-ARMS Data'!MJ350="","",'[7]Param-ARMS Data'!MJ350/100),"")</f>
        <v>5.0000000000000001E-3</v>
      </c>
      <c r="MP158" s="88">
        <f>IF(SUM(MP$522:MP$523)=0,IF('[7]Param-ARMS Data'!MK350="","",'[7]Param-ARMS Data'!MK350/100),"")</f>
        <v>5.0000000000000001E-3</v>
      </c>
      <c r="MQ158" s="88">
        <f>IF(SUM(MQ$522:MQ$523)=0,IF('[7]Param-ARMS Data'!ML350="","",'[7]Param-ARMS Data'!ML350/100),"")</f>
        <v>5.0000000000000001E-3</v>
      </c>
      <c r="MR158" s="88">
        <f>IF(SUM(MR$522:MR$523)=0,IF('[7]Param-ARMS Data'!MM350="","",'[7]Param-ARMS Data'!MM350/100),"")</f>
        <v>5.0000000000000001E-3</v>
      </c>
      <c r="MS158" s="88">
        <f>IF(SUM(MS$522:MS$523)=0,IF('[7]Param-ARMS Data'!MN350="","",'[7]Param-ARMS Data'!MN350/100),"")</f>
        <v>5.0000000000000001E-3</v>
      </c>
      <c r="MT158" s="88">
        <f>IF(SUM(MT$522:MT$523)=0,IF('[7]Param-ARMS Data'!MO350="","",'[7]Param-ARMS Data'!MO350/100),"")</f>
        <v>5.0000000000000001E-3</v>
      </c>
      <c r="MU158" s="88">
        <f>IF(SUM(MU$522:MU$523)=0,IF('[7]Param-ARMS Data'!MP350="","",'[7]Param-ARMS Data'!MP350/100),"")</f>
        <v>5.0000000000000001E-3</v>
      </c>
      <c r="MV158" s="88">
        <f>IF(SUM(MV$522:MV$523)=0,IF('[7]Param-ARMS Data'!MQ350="","",'[7]Param-ARMS Data'!MQ350/100),"")</f>
        <v>5.0000000000000001E-3</v>
      </c>
      <c r="MW158" s="88">
        <f>IF(SUM(MW$522:MW$523)=0,IF('[7]Param-ARMS Data'!MR350="","",'[7]Param-ARMS Data'!MR350/100),"")</f>
        <v>5.0000000000000001E-3</v>
      </c>
      <c r="MX158" s="88">
        <f>IF(SUM(MX$522:MX$523)=0,IF('[7]Param-ARMS Data'!MS350="","",'[7]Param-ARMS Data'!MS350/100),"")</f>
        <v>5.0000000000000001E-3</v>
      </c>
      <c r="MY158" s="88">
        <f>IF(SUM(MY$522:MY$523)=0,IF('[7]Param-ARMS Data'!MT350="","",'[7]Param-ARMS Data'!MT350/100),"")</f>
        <v>5.0000000000000001E-3</v>
      </c>
      <c r="MZ158" s="88">
        <f>IF(SUM(MZ$522:MZ$523)=0,IF('[7]Param-ARMS Data'!MU350="","",'[7]Param-ARMS Data'!MU350/100),"")</f>
        <v>5.0000000000000001E-3</v>
      </c>
      <c r="NA158" s="88">
        <f>IF(SUM(NA$522:NA$523)=0,IF('[7]Param-ARMS Data'!MV350="","",'[7]Param-ARMS Data'!MV350/100),"")</f>
        <v>5.0000000000000001E-3</v>
      </c>
      <c r="NB158" s="88">
        <f>IF(SUM(NB$522:NB$523)=0,IF('[7]Param-ARMS Data'!MW350="","",'[7]Param-ARMS Data'!MW350/100),"")</f>
        <v>5.0000000000000001E-3</v>
      </c>
      <c r="NC158" s="88">
        <f>IF(SUM(NC$522:NC$523)=0,IF('[7]Param-ARMS Data'!MX350="","",'[7]Param-ARMS Data'!MX350/100),"")</f>
        <v>5.0000000000000001E-3</v>
      </c>
      <c r="ND158" s="88">
        <f>IF(SUM(ND$522:ND$523)=0,IF('[7]Param-ARMS Data'!MY350="","",'[7]Param-ARMS Data'!MY350/100),"")</f>
        <v>5.0000000000000001E-3</v>
      </c>
      <c r="NE158" s="88">
        <f>IF(SUM(NE$522:NE$523)=0,IF('[7]Param-ARMS Data'!MZ350="","",'[7]Param-ARMS Data'!MZ350/100),"")</f>
        <v>5.0000000000000001E-3</v>
      </c>
      <c r="NF158" s="88">
        <f>IF(SUM(NF$522:NF$523)=0,IF('[7]Param-ARMS Data'!NA350="","",'[7]Param-ARMS Data'!NA350/100),"")</f>
        <v>5.0000000000000001E-3</v>
      </c>
      <c r="NG158" s="88">
        <f>IF(SUM(NG$522:NG$523)=0,IF('[7]Param-ARMS Data'!NB350="","",'[7]Param-ARMS Data'!NB350/100),"")</f>
        <v>5.0000000000000001E-3</v>
      </c>
      <c r="NH158" s="88">
        <f>IF(SUM(NH$522:NH$523)=0,IF('[7]Param-ARMS Data'!NC350="","",'[7]Param-ARMS Data'!NC350/100),"")</f>
        <v>5.0000000000000001E-3</v>
      </c>
      <c r="NI158" s="88">
        <f>IF(SUM(NI$522:NI$523)=0,IF('[7]Param-ARMS Data'!ND350="","",'[7]Param-ARMS Data'!ND350/100),"")</f>
        <v>5.0000000000000001E-3</v>
      </c>
      <c r="NJ158" s="88">
        <f>IF(SUM(NJ$522:NJ$523)=0,IF('[7]Param-ARMS Data'!NE350="","",'[7]Param-ARMS Data'!NE350/100),"")</f>
        <v>5.0000000000000001E-3</v>
      </c>
      <c r="NK158" s="88">
        <f>IF(SUM(NK$522:NK$523)=0,IF('[7]Param-ARMS Data'!NF350="","",'[7]Param-ARMS Data'!NF350/100),"")</f>
        <v>5.0000000000000001E-3</v>
      </c>
      <c r="NL158" s="88">
        <f>IF(SUM(NL$522:NL$523)=0,IF('[7]Param-ARMS Data'!NG350="","",'[7]Param-ARMS Data'!NG350/100),"")</f>
        <v>5.0000000000000001E-3</v>
      </c>
      <c r="NM158" s="88">
        <f>IF(SUM(NM$522:NM$523)=0,IF('[7]Param-ARMS Data'!NH350="","",'[7]Param-ARMS Data'!NH350/100),"")</f>
        <v>5.0000000000000001E-3</v>
      </c>
      <c r="NN158" s="88">
        <f>IF(SUM(NN$522:NN$523)=0,IF('[7]Param-ARMS Data'!NI350="","",'[7]Param-ARMS Data'!NI350/100),"")</f>
        <v>5.0000000000000001E-3</v>
      </c>
      <c r="NO158" s="88">
        <f>IF(SUM(NO$522:NO$523)=0,IF('[7]Param-ARMS Data'!NJ350="","",'[7]Param-ARMS Data'!NJ350/100),"")</f>
        <v>5.0000000000000001E-3</v>
      </c>
      <c r="NP158" s="88">
        <f>IF(SUM(NP$522:NP$523)=0,IF('[7]Param-ARMS Data'!NK350="","",'[7]Param-ARMS Data'!NK350/100),"")</f>
        <v>5.0000000000000001E-3</v>
      </c>
      <c r="NQ158" s="88">
        <f>IF(SUM(NQ$522:NQ$523)=0,IF('[7]Param-ARMS Data'!NL350="","",'[7]Param-ARMS Data'!NL350/100),"")</f>
        <v>5.0000000000000001E-3</v>
      </c>
      <c r="NR158" s="88">
        <f>IF(SUM(NR$522:NR$523)=0,IF('[7]Param-ARMS Data'!NM350="","",'[7]Param-ARMS Data'!NM350/100),"")</f>
        <v>5.0000000000000001E-3</v>
      </c>
      <c r="NS158" s="88">
        <f>IF(SUM(NS$522:NS$523)=0,IF('[7]Param-ARMS Data'!NN350="","",'[7]Param-ARMS Data'!NN350/100),"")</f>
        <v>5.0000000000000001E-3</v>
      </c>
      <c r="NT158" s="88">
        <f>IF(SUM(NT$522:NT$523)=0,IF('[7]Param-ARMS Data'!NO350="","",'[7]Param-ARMS Data'!NO350/100),"")</f>
        <v>5.0000000000000001E-3</v>
      </c>
      <c r="NU158" s="88">
        <f>IF(SUM(NU$522:NU$523)=0,IF('[7]Param-ARMS Data'!NP350="","",'[7]Param-ARMS Data'!NP350/100),"")</f>
        <v>5.0000000000000001E-3</v>
      </c>
      <c r="NV158" s="88">
        <f>IF(SUM(NV$522:NV$523)=0,IF('[7]Param-ARMS Data'!NQ350="","",'[7]Param-ARMS Data'!NQ350/100),"")</f>
        <v>5.0000000000000001E-3</v>
      </c>
      <c r="NW158" s="88">
        <f>IF(SUM(NW$522:NW$523)=0,IF('[7]Param-ARMS Data'!NR350="","",'[7]Param-ARMS Data'!NR350/100),"")</f>
        <v>5.0000000000000001E-3</v>
      </c>
      <c r="NX158" s="88">
        <f>IF(SUM(NX$522:NX$523)=0,IF('[7]Param-ARMS Data'!NS350="","",'[7]Param-ARMS Data'!NS350/100),"")</f>
        <v>5.0000000000000001E-3</v>
      </c>
      <c r="NY158" s="88">
        <f>IF(SUM(NY$522:NY$523)=0,IF('[7]Param-ARMS Data'!NT350="","",'[7]Param-ARMS Data'!NT350/100),"")</f>
        <v>5.0000000000000001E-3</v>
      </c>
      <c r="NZ158" s="88">
        <f>IF(SUM(NZ$522:NZ$523)=0,IF('[7]Param-ARMS Data'!NU350="","",'[7]Param-ARMS Data'!NU350/100),"")</f>
        <v>5.0000000000000001E-3</v>
      </c>
      <c r="OA158" s="88">
        <f>IF(SUM(OA$522:OA$523)=0,IF('[7]Param-ARMS Data'!NV350="","",'[7]Param-ARMS Data'!NV350/100),"")</f>
        <v>5.0000000000000001E-3</v>
      </c>
      <c r="OB158" s="88">
        <f>IF(SUM(OB$522:OB$523)=0,IF('[7]Param-ARMS Data'!NW350="","",'[7]Param-ARMS Data'!NW350/100),"")</f>
        <v>5.0000000000000001E-3</v>
      </c>
      <c r="OC158" s="88">
        <f>IF(SUM(OC$522:OC$523)=0,IF('[7]Param-ARMS Data'!NX350="","",'[7]Param-ARMS Data'!NX350/100),"")</f>
        <v>5.0000000000000001E-3</v>
      </c>
      <c r="OD158" s="88">
        <f>IF(SUM(OD$522:OD$523)=0,IF('[7]Param-ARMS Data'!NY350="","",'[7]Param-ARMS Data'!NY350/100),"")</f>
        <v>5.0000000000000001E-3</v>
      </c>
      <c r="OE158" s="88">
        <f>IF(SUM(OE$522:OE$523)=0,IF('[7]Param-ARMS Data'!NZ350="","",'[7]Param-ARMS Data'!NZ350/100),"")</f>
        <v>5.0000000000000001E-3</v>
      </c>
      <c r="OF158" s="88">
        <f>IF(SUM(OF$522:OF$523)=0,IF('[7]Param-ARMS Data'!OA350="","",'[7]Param-ARMS Data'!OA350/100),"")</f>
        <v>5.0000000000000001E-3</v>
      </c>
      <c r="OG158" s="88">
        <f>IF(SUM(OG$522:OG$523)=0,IF('[7]Param-ARMS Data'!OB350="","",'[7]Param-ARMS Data'!OB350/100),"")</f>
        <v>5.0000000000000001E-3</v>
      </c>
      <c r="OH158" s="88">
        <f>IF(SUM(OH$522:OH$523)=0,IF('[7]Param-ARMS Data'!OC350="","",'[7]Param-ARMS Data'!OC350/100),"")</f>
        <v>5.0000000000000001E-3</v>
      </c>
      <c r="OI158" s="88">
        <f>IF(SUM(OI$522:OI$523)=0,IF('[7]Param-ARMS Data'!OD350="","",'[7]Param-ARMS Data'!OD350/100),"")</f>
        <v>5.0000000000000001E-3</v>
      </c>
      <c r="OJ158" s="88">
        <f>IF(SUM(OJ$522:OJ$523)=0,IF('[7]Param-ARMS Data'!OE350="","",'[7]Param-ARMS Data'!OE350/100),"")</f>
        <v>5.0000000000000001E-3</v>
      </c>
      <c r="OK158" s="88">
        <f>IF(SUM(OK$522:OK$523)=0,IF('[7]Param-ARMS Data'!OF350="","",'[7]Param-ARMS Data'!OF350/100),"")</f>
        <v>5.0000000000000001E-3</v>
      </c>
      <c r="OL158" s="88">
        <f>IF(SUM(OL$522:OL$523)=0,IF('[7]Param-ARMS Data'!OG350="","",'[7]Param-ARMS Data'!OG350/100),"")</f>
        <v>5.0000000000000001E-3</v>
      </c>
      <c r="OM158" s="88">
        <f>IF(SUM(OM$522:OM$523)=0,IF('[7]Param-ARMS Data'!OH350="","",'[7]Param-ARMS Data'!OH350/100),"")</f>
        <v>5.0000000000000001E-3</v>
      </c>
      <c r="ON158" s="88">
        <f>IF(SUM(ON$522:ON$523)=0,IF('[7]Param-ARMS Data'!OI350="","",'[7]Param-ARMS Data'!OI350/100),"")</f>
        <v>5.0000000000000001E-3</v>
      </c>
      <c r="OO158" s="88">
        <f>IF(SUM(OO$522:OO$523)=0,IF('[7]Param-ARMS Data'!OJ350="","",'[7]Param-ARMS Data'!OJ350/100),"")</f>
        <v>5.0000000000000001E-3</v>
      </c>
      <c r="OP158" s="88">
        <f>IF(SUM(OP$522:OP$523)=0,IF('[7]Param-ARMS Data'!OK350="","",'[7]Param-ARMS Data'!OK350/100),"")</f>
        <v>5.0000000000000001E-3</v>
      </c>
      <c r="OQ158" s="88">
        <f>IF(SUM(OQ$522:OQ$523)=0,IF('[7]Param-ARMS Data'!OL350="","",'[7]Param-ARMS Data'!OL350/100),"")</f>
        <v>5.0000000000000001E-3</v>
      </c>
      <c r="OR158" s="88">
        <f>IF(SUM(OR$522:OR$523)=0,IF('[7]Param-ARMS Data'!OM350="","",'[7]Param-ARMS Data'!OM350/100),"")</f>
        <v>5.0000000000000001E-3</v>
      </c>
      <c r="OS158" s="88">
        <f>IF(SUM(OS$522:OS$523)=0,IF('[7]Param-ARMS Data'!ON350="","",'[7]Param-ARMS Data'!ON350/100),"")</f>
        <v>5.0000000000000001E-3</v>
      </c>
      <c r="OT158" s="88">
        <f>IF(SUM(OT$522:OT$523)=0,IF('[7]Param-ARMS Data'!OO350="","",'[7]Param-ARMS Data'!OO350/100),"")</f>
        <v>5.0000000000000001E-3</v>
      </c>
      <c r="OU158" s="88">
        <f>IF(SUM(OU$522:OU$523)=0,IF('[7]Param-ARMS Data'!OP350="","",'[7]Param-ARMS Data'!OP350/100),"")</f>
        <v>5.0000000000000001E-3</v>
      </c>
      <c r="OV158" s="88">
        <f>IF(SUM(OV$522:OV$523)=0,IF('[7]Param-ARMS Data'!OQ350="","",'[7]Param-ARMS Data'!OQ350/100),"")</f>
        <v>5.0000000000000001E-3</v>
      </c>
      <c r="OW158" s="88">
        <f>IF(SUM(OW$522:OW$523)=0,IF('[7]Param-ARMS Data'!OR350="","",'[7]Param-ARMS Data'!OR350/100),"")</f>
        <v>5.0000000000000001E-3</v>
      </c>
      <c r="OX158" s="88">
        <f>IF(SUM(OX$522:OX$523)=0,IF('[7]Param-ARMS Data'!OS350="","",'[7]Param-ARMS Data'!OS350/100),"")</f>
        <v>5.0000000000000001E-3</v>
      </c>
      <c r="OY158" s="88">
        <f>IF(SUM(OY$522:OY$523)=0,IF('[7]Param-ARMS Data'!OT350="","",'[7]Param-ARMS Data'!OT350/100),"")</f>
        <v>5.0000000000000001E-3</v>
      </c>
      <c r="OZ158" s="88">
        <f>IF(SUM(OZ$522:OZ$523)=0,IF('[7]Param-ARMS Data'!OU350="","",'[7]Param-ARMS Data'!OU350/100),"")</f>
        <v>5.0000000000000001E-3</v>
      </c>
      <c r="PA158" s="88">
        <f>IF(SUM(PA$522:PA$523)=0,IF('[7]Param-ARMS Data'!OV350="","",'[7]Param-ARMS Data'!OV350/100),"")</f>
        <v>5.0000000000000001E-3</v>
      </c>
      <c r="PB158" s="88">
        <f>IF(SUM(PB$522:PB$523)=0,IF('[7]Param-ARMS Data'!OW350="","",'[7]Param-ARMS Data'!OW350/100),"")</f>
        <v>5.0000000000000001E-3</v>
      </c>
      <c r="PC158" s="88">
        <f>IF(SUM(PC$522:PC$523)=0,IF('[7]Param-ARMS Data'!OX350="","",'[7]Param-ARMS Data'!OX350/100),"")</f>
        <v>5.0000000000000001E-3</v>
      </c>
      <c r="PD158" s="88">
        <f>IF(SUM(PD$522:PD$523)=0,IF('[7]Param-ARMS Data'!OY350="","",'[7]Param-ARMS Data'!OY350/100),"")</f>
        <v>5.0000000000000001E-3</v>
      </c>
      <c r="PE158" s="88">
        <f>IF(SUM(PE$522:PE$523)=0,IF('[7]Param-ARMS Data'!OZ350="","",'[7]Param-ARMS Data'!OZ350/100),"")</f>
        <v>5.0000000000000001E-3</v>
      </c>
      <c r="PF158" s="88">
        <f>IF(SUM(PF$522:PF$523)=0,IF('[7]Param-ARMS Data'!PA350="","",'[7]Param-ARMS Data'!PA350/100),"")</f>
        <v>5.0000000000000001E-3</v>
      </c>
      <c r="PG158" s="88">
        <f>IF(SUM(PG$522:PG$523)=0,IF('[7]Param-ARMS Data'!PB350="","",'[7]Param-ARMS Data'!PB350/100),"")</f>
        <v>5.0000000000000001E-3</v>
      </c>
      <c r="PH158" s="88">
        <f>IF(SUM(PH$522:PH$523)=0,IF('[7]Param-ARMS Data'!PC350="","",'[7]Param-ARMS Data'!PC350/100),"")</f>
        <v>5.0000000000000001E-3</v>
      </c>
      <c r="PI158" s="88">
        <f>IF(SUM(PI$522:PI$523)=0,IF('[7]Param-ARMS Data'!PD350="","",'[7]Param-ARMS Data'!PD350/100),"")</f>
        <v>5.0000000000000001E-3</v>
      </c>
      <c r="PJ158" s="88">
        <f>IF(SUM(PJ$522:PJ$523)=0,IF('[7]Param-ARMS Data'!PE350="","",'[7]Param-ARMS Data'!PE350/100),"")</f>
        <v>5.0000000000000001E-3</v>
      </c>
      <c r="PK158" s="88">
        <f>IF(SUM(PK$522:PK$523)=0,IF('[7]Param-ARMS Data'!PF350="","",'[7]Param-ARMS Data'!PF350/100),"")</f>
        <v>5.0000000000000001E-3</v>
      </c>
      <c r="PL158" s="88">
        <f>IF(SUM(PL$522:PL$523)=0,IF('[7]Param-ARMS Data'!PG350="","",'[7]Param-ARMS Data'!PG350/100),"")</f>
        <v>5.0000000000000001E-3</v>
      </c>
      <c r="PM158" s="88">
        <f>IF(SUM(PM$522:PM$523)=0,IF('[7]Param-ARMS Data'!PH350="","",'[7]Param-ARMS Data'!PH350/100),"")</f>
        <v>5.0000000000000001E-3</v>
      </c>
      <c r="PN158" s="88">
        <f>IF(SUM(PN$522:PN$523)=0,IF('[7]Param-ARMS Data'!PI350="","",'[7]Param-ARMS Data'!PI350/100),"")</f>
        <v>5.0000000000000001E-3</v>
      </c>
      <c r="PO158" s="88">
        <f>IF(SUM(PO$522:PO$523)=0,IF('[7]Param-ARMS Data'!PJ350="","",'[7]Param-ARMS Data'!PJ350/100),"")</f>
        <v>5.0000000000000001E-3</v>
      </c>
      <c r="PP158" s="88">
        <f>IF(SUM(PP$522:PP$523)=0,IF('[7]Param-ARMS Data'!PK350="","",'[7]Param-ARMS Data'!PK350/100),"")</f>
        <v>5.0000000000000001E-3</v>
      </c>
      <c r="PQ158" s="88">
        <f>IF(SUM(PQ$522:PQ$523)=0,IF('[7]Param-ARMS Data'!PL350="","",'[7]Param-ARMS Data'!PL350/100),"")</f>
        <v>5.0000000000000001E-3</v>
      </c>
      <c r="PR158" s="88">
        <f>IF(SUM(PR$522:PR$523)=0,IF('[7]Param-ARMS Data'!PM350="","",'[7]Param-ARMS Data'!PM350/100),"")</f>
        <v>5.0000000000000001E-3</v>
      </c>
      <c r="PS158" s="88">
        <f>IF(SUM(PS$522:PS$523)=0,IF('[7]Param-ARMS Data'!PN350="","",'[7]Param-ARMS Data'!PN350/100),"")</f>
        <v>5.0000000000000001E-3</v>
      </c>
      <c r="PT158" s="88">
        <f>IF(SUM(PT$522:PT$523)=0,IF('[7]Param-ARMS Data'!PO350="","",'[7]Param-ARMS Data'!PO350/100),"")</f>
        <v>5.0000000000000001E-3</v>
      </c>
      <c r="PU158" s="88">
        <f>IF(SUM(PU$522:PU$523)=0,IF('[7]Param-ARMS Data'!PP350="","",'[7]Param-ARMS Data'!PP350/100),"")</f>
        <v>5.0000000000000001E-3</v>
      </c>
      <c r="PV158" s="88">
        <f>IF(SUM(PV$522:PV$523)=0,IF('[7]Param-ARMS Data'!PQ350="","",'[7]Param-ARMS Data'!PQ350/100),"")</f>
        <v>5.0000000000000001E-3</v>
      </c>
      <c r="PW158" s="88">
        <f>IF(SUM(PW$522:PW$523)=0,IF('[7]Param-ARMS Data'!PR350="","",'[7]Param-ARMS Data'!PR350/100),"")</f>
        <v>5.0000000000000001E-3</v>
      </c>
      <c r="PX158" s="88">
        <f>IF(SUM(PX$522:PX$523)=0,IF('[7]Param-ARMS Data'!PS350="","",'[7]Param-ARMS Data'!PS350/100),"")</f>
        <v>5.0000000000000001E-3</v>
      </c>
      <c r="PY158" s="88">
        <f>IF(SUM(PY$522:PY$523)=0,IF('[7]Param-ARMS Data'!PT350="","",'[7]Param-ARMS Data'!PT350/100),"")</f>
        <v>5.0000000000000001E-3</v>
      </c>
      <c r="PZ158" s="88">
        <f>IF(SUM(PZ$522:PZ$523)=0,IF('[7]Param-ARMS Data'!PU350="","",'[7]Param-ARMS Data'!PU350/100),"")</f>
        <v>5.0000000000000001E-3</v>
      </c>
      <c r="QA158" s="88">
        <f>IF(SUM(QA$522:QA$523)=0,IF('[7]Param-ARMS Data'!PV350="","",'[7]Param-ARMS Data'!PV350/100),"")</f>
        <v>5.0000000000000001E-3</v>
      </c>
      <c r="QB158" s="88">
        <f>IF(SUM(QB$522:QB$523)=0,IF('[7]Param-ARMS Data'!PW350="","",'[7]Param-ARMS Data'!PW350/100),"")</f>
        <v>5.0000000000000001E-3</v>
      </c>
      <c r="QC158" s="88">
        <f>IF(SUM(QC$522:QC$523)=0,IF('[7]Param-ARMS Data'!PX350="","",'[7]Param-ARMS Data'!PX350/100),"")</f>
        <v>5.0000000000000001E-3</v>
      </c>
      <c r="QD158" s="88">
        <f>IF(SUM(QD$522:QD$523)=0,IF('[7]Param-ARMS Data'!PY350="","",'[7]Param-ARMS Data'!PY350/100),"")</f>
        <v>5.0000000000000001E-3</v>
      </c>
      <c r="QE158" s="88">
        <f>IF(SUM(QE$522:QE$523)=0,IF('[7]Param-ARMS Data'!PZ350="","",'[7]Param-ARMS Data'!PZ350/100),"")</f>
        <v>5.0000000000000001E-3</v>
      </c>
      <c r="QF158" s="88">
        <f>IF(SUM(QF$522:QF$523)=0,IF('[7]Param-ARMS Data'!QA350="","",'[7]Param-ARMS Data'!QA350/100),"")</f>
        <v>5.0000000000000001E-3</v>
      </c>
      <c r="QG158" s="88">
        <f>IF(SUM(QG$522:QG$523)=0,IF('[7]Param-ARMS Data'!QB350="","",'[7]Param-ARMS Data'!QB350/100),"")</f>
        <v>5.0000000000000001E-3</v>
      </c>
      <c r="QH158" s="88">
        <f>IF(SUM(QH$522:QH$523)=0,IF('[7]Param-ARMS Data'!QC350="","",'[7]Param-ARMS Data'!QC350/100),"")</f>
        <v>5.0000000000000001E-3</v>
      </c>
      <c r="QI158" s="88">
        <f>IF(SUM(QI$522:QI$523)=0,IF('[7]Param-ARMS Data'!QD350="","",'[7]Param-ARMS Data'!QD350/100),"")</f>
        <v>5.0000000000000001E-3</v>
      </c>
      <c r="QJ158" s="88">
        <f>IF(SUM(QJ$522:QJ$523)=0,IF('[7]Param-ARMS Data'!QE350="","",'[7]Param-ARMS Data'!QE350/100),"")</f>
        <v>5.0000000000000001E-3</v>
      </c>
      <c r="QK158" s="88">
        <f>IF(SUM(QK$522:QK$523)=0,IF('[7]Param-ARMS Data'!QF350="","",'[7]Param-ARMS Data'!QF350/100),"")</f>
        <v>5.0000000000000001E-3</v>
      </c>
      <c r="QL158" s="88">
        <f>IF(SUM(QL$522:QL$523)=0,IF('[7]Param-ARMS Data'!QG350="","",'[7]Param-ARMS Data'!QG350/100),"")</f>
        <v>5.0000000000000001E-3</v>
      </c>
      <c r="QM158" s="88">
        <f>IF(SUM(QM$522:QM$523)=0,IF('[7]Param-ARMS Data'!QH350="","",'[7]Param-ARMS Data'!QH350/100),"")</f>
        <v>5.0000000000000001E-3</v>
      </c>
      <c r="QN158" s="88">
        <f>IF(SUM(QN$522:QN$523)=0,IF('[7]Param-ARMS Data'!QI350="","",'[7]Param-ARMS Data'!QI350/100),"")</f>
        <v>5.0000000000000001E-3</v>
      </c>
      <c r="QO158" s="88">
        <f>IF(SUM(QO$522:QO$523)=0,IF('[7]Param-ARMS Data'!QJ350="","",'[7]Param-ARMS Data'!QJ350/100),"")</f>
        <v>5.0000000000000001E-3</v>
      </c>
      <c r="QP158" s="88">
        <f>IF(SUM(QP$522:QP$523)=0,IF('[7]Param-ARMS Data'!QK350="","",'[7]Param-ARMS Data'!QK350/100),"")</f>
        <v>5.0000000000000001E-3</v>
      </c>
      <c r="QQ158" s="88">
        <f>IF(SUM(QQ$522:QQ$523)=0,IF('[7]Param-ARMS Data'!QL350="","",'[7]Param-ARMS Data'!QL350/100),"")</f>
        <v>5.0000000000000001E-3</v>
      </c>
      <c r="QR158" s="88">
        <f>IF(SUM(QR$522:QR$523)=0,IF('[7]Param-ARMS Data'!QM350="","",'[7]Param-ARMS Data'!QM350/100),"")</f>
        <v>5.0000000000000001E-3</v>
      </c>
      <c r="QS158" s="88">
        <f>IF(SUM(QS$522:QS$523)=0,IF('[7]Param-ARMS Data'!QN350="","",'[7]Param-ARMS Data'!QN350/100),"")</f>
        <v>5.0000000000000001E-3</v>
      </c>
      <c r="QT158" s="88">
        <f>IF(SUM(QT$522:QT$523)=0,IF('[7]Param-ARMS Data'!QO350="","",'[7]Param-ARMS Data'!QO350/100),"")</f>
        <v>5.0000000000000001E-3</v>
      </c>
      <c r="QU158" s="88">
        <f>IF(SUM(QU$522:QU$523)=0,IF('[7]Param-ARMS Data'!QP350="","",'[7]Param-ARMS Data'!QP350/100),"")</f>
        <v>5.0000000000000001E-3</v>
      </c>
      <c r="QV158" s="88">
        <f>IF(SUM(QV$522:QV$523)=0,IF('[7]Param-ARMS Data'!QQ350="","",'[7]Param-ARMS Data'!QQ350/100),"")</f>
        <v>5.0000000000000001E-3</v>
      </c>
      <c r="QW158" s="88">
        <f>IF(SUM(QW$522:QW$523)=0,IF('[7]Param-ARMS Data'!QR350="","",'[7]Param-ARMS Data'!QR350/100),"")</f>
        <v>5.0000000000000001E-3</v>
      </c>
      <c r="QX158" s="88">
        <f>IF(SUM(QX$522:QX$523)=0,IF('[7]Param-ARMS Data'!QS350="","",'[7]Param-ARMS Data'!QS350/100),"")</f>
        <v>5.0000000000000001E-3</v>
      </c>
      <c r="QY158" s="88">
        <f>IF(SUM(QY$522:QY$523)=0,IF('[7]Param-ARMS Data'!QT350="","",'[7]Param-ARMS Data'!QT350/100),"")</f>
        <v>5.0000000000000001E-3</v>
      </c>
      <c r="QZ158" s="88">
        <f>IF(SUM(QZ$522:QZ$523)=0,IF('[7]Param-ARMS Data'!QU350="","",'[7]Param-ARMS Data'!QU350/100),"")</f>
        <v>5.0000000000000001E-3</v>
      </c>
      <c r="RA158" s="88">
        <f>IF(SUM(RA$522:RA$523)=0,IF('[7]Param-ARMS Data'!QV350="","",'[7]Param-ARMS Data'!QV350/100),"")</f>
        <v>5.0000000000000001E-3</v>
      </c>
      <c r="RB158" s="88">
        <f>IF(SUM(RB$522:RB$523)=0,IF('[7]Param-ARMS Data'!QW350="","",'[7]Param-ARMS Data'!QW350/100),"")</f>
        <v>5.0000000000000001E-3</v>
      </c>
      <c r="RC158" s="88">
        <f>IF(SUM(RC$522:RC$523)=0,IF('[7]Param-ARMS Data'!QX350="","",'[7]Param-ARMS Data'!QX350/100),"")</f>
        <v>5.0000000000000001E-3</v>
      </c>
      <c r="RD158" s="88">
        <f>IF(SUM(RD$522:RD$523)=0,IF('[7]Param-ARMS Data'!QY350="","",'[7]Param-ARMS Data'!QY350/100),"")</f>
        <v>5.0000000000000001E-3</v>
      </c>
      <c r="RE158" s="88">
        <f>IF(SUM(RE$522:RE$523)=0,IF('[7]Param-ARMS Data'!QZ350="","",'[7]Param-ARMS Data'!QZ350/100),"")</f>
        <v>5.0000000000000001E-3</v>
      </c>
      <c r="RF158" s="88">
        <f>IF(SUM(RF$522:RF$523)=0,IF('[7]Param-ARMS Data'!RA350="","",'[7]Param-ARMS Data'!RA350/100),"")</f>
        <v>5.0000000000000001E-3</v>
      </c>
      <c r="RG158" s="88">
        <f>IF(SUM(RG$522:RG$523)=0,IF('[7]Param-ARMS Data'!RB350="","",'[7]Param-ARMS Data'!RB350/100),"")</f>
        <v>5.0000000000000001E-3</v>
      </c>
      <c r="RH158" s="88">
        <f>IF(SUM(RH$522:RH$523)=0,IF('[7]Param-ARMS Data'!RC350="","",'[7]Param-ARMS Data'!RC350/100),"")</f>
        <v>5.0000000000000001E-3</v>
      </c>
      <c r="RI158" s="88">
        <f>IF(SUM(RI$522:RI$523)=0,IF('[7]Param-ARMS Data'!RD350="","",'[7]Param-ARMS Data'!RD350/100),"")</f>
        <v>5.0000000000000001E-3</v>
      </c>
      <c r="RJ158" s="88">
        <f>IF(SUM(RJ$522:RJ$523)=0,IF('[7]Param-ARMS Data'!RE350="","",'[7]Param-ARMS Data'!RE350/100),"")</f>
        <v>5.0000000000000001E-3</v>
      </c>
      <c r="RK158" s="88">
        <f>IF(SUM(RK$522:RK$523)=0,IF('[7]Param-ARMS Data'!RF350="","",'[7]Param-ARMS Data'!RF350/100),"")</f>
        <v>5.0000000000000001E-3</v>
      </c>
      <c r="RL158" s="88">
        <f>IF(SUM(RL$522:RL$523)=0,IF('[7]Param-ARMS Data'!RG350="","",'[7]Param-ARMS Data'!RG350/100),"")</f>
        <v>5.0000000000000001E-3</v>
      </c>
      <c r="RM158" s="88" t="str">
        <f>IF(SUM(RM$522:RM$523)=0,IF('[7]Param-ARMS Data'!RH350="","",'[7]Param-ARMS Data'!RH350/100),"")</f>
        <v/>
      </c>
      <c r="RN158" s="88" t="str">
        <f>IF(SUM(RN$522:RN$523)=0,IF('[7]Param-ARMS Data'!RI350="","",'[7]Param-ARMS Data'!RI350/100),"")</f>
        <v/>
      </c>
      <c r="RO158" s="88" t="str">
        <f>IF(SUM(RO$522:RO$523)=0,IF('[7]Param-ARMS Data'!RJ350="","",'[7]Param-ARMS Data'!RJ350/100),"")</f>
        <v/>
      </c>
      <c r="RP158" s="88" t="str">
        <f>IF(SUM(RP$522:RP$523)=0,IF('[7]Param-ARMS Data'!RK350="","",'[7]Param-ARMS Data'!RK350/100),"")</f>
        <v/>
      </c>
      <c r="RQ158" s="88" t="str">
        <f>IF(SUM(RQ$522:RQ$523)=0,IF('[7]Param-ARMS Data'!RL350="","",'[7]Param-ARMS Data'!RL350/100),"")</f>
        <v/>
      </c>
    </row>
    <row r="159" spans="4:485" s="39" customFormat="1">
      <c r="D159" s="88"/>
      <c r="F159" s="88"/>
      <c r="G159" s="88"/>
      <c r="H159" s="88"/>
      <c r="I159" s="88"/>
      <c r="S159" s="100" t="s">
        <v>2126</v>
      </c>
      <c r="T159" s="88">
        <f>IF(SUM(T$522:T$523)=0,IF('[7]Param-ARMS Data'!O351="","",'[7]Param-ARMS Data'!O351/100),"")</f>
        <v>5.0000000000000001E-3</v>
      </c>
      <c r="U159" s="88">
        <f>IF(SUM(U$522:U$523)=0,IF('[7]Param-ARMS Data'!P351="","",'[7]Param-ARMS Data'!P351/100),"")</f>
        <v>5.0000000000000001E-3</v>
      </c>
      <c r="V159" s="88">
        <f>IF(SUM(V$522:V$523)=0,IF('[7]Param-ARMS Data'!Q351="","",'[7]Param-ARMS Data'!Q351/100),"")</f>
        <v>5.0000000000000001E-3</v>
      </c>
      <c r="W159" s="88">
        <f>IF(SUM(W$522:W$523)=0,IF('[7]Param-ARMS Data'!R351="","",'[7]Param-ARMS Data'!R351/100),"")</f>
        <v>5.0000000000000001E-3</v>
      </c>
      <c r="X159" s="88">
        <f>IF(SUM(X$522:X$523)=0,IF('[7]Param-ARMS Data'!S351="","",'[7]Param-ARMS Data'!S351/100),"")</f>
        <v>5.0000000000000001E-3</v>
      </c>
      <c r="Y159" s="88">
        <f>IF(SUM(Y$522:Y$523)=0,IF('[7]Param-ARMS Data'!T351="","",'[7]Param-ARMS Data'!T351/100),"")</f>
        <v>5.0000000000000001E-3</v>
      </c>
      <c r="Z159" s="88">
        <f>IF(SUM(Z$522:Z$523)=0,IF('[7]Param-ARMS Data'!U351="","",'[7]Param-ARMS Data'!U351/100),"")</f>
        <v>5.0000000000000001E-3</v>
      </c>
      <c r="AA159" s="88">
        <f>IF(SUM(AA$522:AA$523)=0,IF('[7]Param-ARMS Data'!V351="","",'[7]Param-ARMS Data'!V351/100),"")</f>
        <v>5.0000000000000001E-3</v>
      </c>
      <c r="AB159" s="88">
        <f>IF(SUM(AB$522:AB$523)=0,IF('[7]Param-ARMS Data'!W351="","",'[7]Param-ARMS Data'!W351/100),"")</f>
        <v>5.0000000000000001E-3</v>
      </c>
      <c r="AC159" s="88">
        <f>IF(SUM(AC$522:AC$523)=0,IF('[7]Param-ARMS Data'!X351="","",'[7]Param-ARMS Data'!X351/100),"")</f>
        <v>5.0000000000000001E-3</v>
      </c>
      <c r="AD159" s="88">
        <f>IF(SUM(AD$522:AD$523)=0,IF('[7]Param-ARMS Data'!Y351="","",'[7]Param-ARMS Data'!Y351/100),"")</f>
        <v>5.0000000000000001E-3</v>
      </c>
      <c r="AE159" s="88">
        <f>IF(SUM(AE$522:AE$523)=0,IF('[7]Param-ARMS Data'!Z351="","",'[7]Param-ARMS Data'!Z351/100),"")</f>
        <v>5.0000000000000001E-3</v>
      </c>
      <c r="AF159" s="88">
        <f>IF(SUM(AF$522:AF$523)=0,IF('[7]Param-ARMS Data'!AA351="","",'[7]Param-ARMS Data'!AA351/100),"")</f>
        <v>5.0000000000000001E-3</v>
      </c>
      <c r="AG159" s="88">
        <f>IF(SUM(AG$522:AG$523)=0,IF('[7]Param-ARMS Data'!AB351="","",'[7]Param-ARMS Data'!AB351/100),"")</f>
        <v>5.0000000000000001E-3</v>
      </c>
      <c r="AH159" s="88">
        <f>IF(SUM(AH$522:AH$523)=0,IF('[7]Param-ARMS Data'!AC351="","",'[7]Param-ARMS Data'!AC351/100),"")</f>
        <v>5.0000000000000001E-3</v>
      </c>
      <c r="AI159" s="88">
        <f>IF(SUM(AI$522:AI$523)=0,IF('[7]Param-ARMS Data'!AD351="","",'[7]Param-ARMS Data'!AD351/100),"")</f>
        <v>5.0000000000000001E-3</v>
      </c>
      <c r="AJ159" s="88">
        <f>IF(SUM(AJ$522:AJ$523)=0,IF('[7]Param-ARMS Data'!AE351="","",'[7]Param-ARMS Data'!AE351/100),"")</f>
        <v>5.0000000000000001E-3</v>
      </c>
      <c r="AK159" s="88">
        <f>IF(SUM(AK$522:AK$523)=0,IF('[7]Param-ARMS Data'!AF351="","",'[7]Param-ARMS Data'!AF351/100),"")</f>
        <v>5.0000000000000001E-3</v>
      </c>
      <c r="AL159" s="88">
        <f>IF(SUM(AL$522:AL$523)=0,IF('[7]Param-ARMS Data'!AG351="","",'[7]Param-ARMS Data'!AG351/100),"")</f>
        <v>5.0000000000000001E-3</v>
      </c>
      <c r="AM159" s="88">
        <f>IF(SUM(AM$522:AM$523)=0,IF('[7]Param-ARMS Data'!AH351="","",'[7]Param-ARMS Data'!AH351/100),"")</f>
        <v>5.0000000000000001E-3</v>
      </c>
      <c r="AN159" s="88">
        <f>IF(SUM(AN$522:AN$523)=0,IF('[7]Param-ARMS Data'!AI351="","",'[7]Param-ARMS Data'!AI351/100),"")</f>
        <v>5.0000000000000001E-3</v>
      </c>
      <c r="AO159" s="88">
        <f>IF(SUM(AO$522:AO$523)=0,IF('[7]Param-ARMS Data'!AJ351="","",'[7]Param-ARMS Data'!AJ351/100),"")</f>
        <v>5.0000000000000001E-3</v>
      </c>
      <c r="AP159" s="88">
        <f>IF(SUM(AP$522:AP$523)=0,IF('[7]Param-ARMS Data'!AK351="","",'[7]Param-ARMS Data'!AK351/100),"")</f>
        <v>5.0000000000000001E-3</v>
      </c>
      <c r="AQ159" s="88">
        <f>IF(SUM(AQ$522:AQ$523)=0,IF('[7]Param-ARMS Data'!AL351="","",'[7]Param-ARMS Data'!AL351/100),"")</f>
        <v>5.0000000000000001E-3</v>
      </c>
      <c r="AR159" s="88">
        <f>IF(SUM(AR$522:AR$523)=0,IF('[7]Param-ARMS Data'!AM351="","",'[7]Param-ARMS Data'!AM351/100),"")</f>
        <v>5.0000000000000001E-3</v>
      </c>
      <c r="AS159" s="88">
        <f>IF(SUM(AS$522:AS$523)=0,IF('[7]Param-ARMS Data'!AN351="","",'[7]Param-ARMS Data'!AN351/100),"")</f>
        <v>5.0000000000000001E-3</v>
      </c>
      <c r="AT159" s="88">
        <f>IF(SUM(AT$522:AT$523)=0,IF('[7]Param-ARMS Data'!AO351="","",'[7]Param-ARMS Data'!AO351/100),"")</f>
        <v>5.0000000000000001E-3</v>
      </c>
      <c r="AU159" s="88">
        <f>IF(SUM(AU$522:AU$523)=0,IF('[7]Param-ARMS Data'!AP351="","",'[7]Param-ARMS Data'!AP351/100),"")</f>
        <v>5.0000000000000001E-3</v>
      </c>
      <c r="AV159" s="88">
        <f>IF(SUM(AV$522:AV$523)=0,IF('[7]Param-ARMS Data'!AQ351="","",'[7]Param-ARMS Data'!AQ351/100),"")</f>
        <v>5.0000000000000001E-3</v>
      </c>
      <c r="AW159" s="88">
        <f>IF(SUM(AW$522:AW$523)=0,IF('[7]Param-ARMS Data'!AR351="","",'[7]Param-ARMS Data'!AR351/100),"")</f>
        <v>5.0000000000000001E-3</v>
      </c>
      <c r="AX159" s="88">
        <f>IF(SUM(AX$522:AX$523)=0,IF('[7]Param-ARMS Data'!AS351="","",'[7]Param-ARMS Data'!AS351/100),"")</f>
        <v>5.0000000000000001E-3</v>
      </c>
      <c r="AY159" s="88">
        <f>IF(SUM(AY$522:AY$523)=0,IF('[7]Param-ARMS Data'!AT351="","",'[7]Param-ARMS Data'!AT351/100),"")</f>
        <v>5.0000000000000001E-3</v>
      </c>
      <c r="AZ159" s="88">
        <f>IF(SUM(AZ$522:AZ$523)=0,IF('[7]Param-ARMS Data'!AU351="","",'[7]Param-ARMS Data'!AU351/100),"")</f>
        <v>5.0000000000000001E-3</v>
      </c>
      <c r="BA159" s="88">
        <f>IF(SUM(BA$522:BA$523)=0,IF('[7]Param-ARMS Data'!AV351="","",'[7]Param-ARMS Data'!AV351/100),"")</f>
        <v>5.0000000000000001E-3</v>
      </c>
      <c r="BB159" s="88">
        <f>IF(SUM(BB$522:BB$523)=0,IF('[7]Param-ARMS Data'!AW351="","",'[7]Param-ARMS Data'!AW351/100),"")</f>
        <v>5.0000000000000001E-3</v>
      </c>
      <c r="BC159" s="88">
        <f>IF(SUM(BC$522:BC$523)=0,IF('[7]Param-ARMS Data'!AX351="","",'[7]Param-ARMS Data'!AX351/100),"")</f>
        <v>5.0000000000000001E-3</v>
      </c>
      <c r="BD159" s="88">
        <f>IF(SUM(BD$522:BD$523)=0,IF('[7]Param-ARMS Data'!AY351="","",'[7]Param-ARMS Data'!AY351/100),"")</f>
        <v>5.0000000000000001E-3</v>
      </c>
      <c r="BE159" s="88">
        <f>IF(SUM(BE$522:BE$523)=0,IF('[7]Param-ARMS Data'!AZ351="","",'[7]Param-ARMS Data'!AZ351/100),"")</f>
        <v>5.0000000000000001E-3</v>
      </c>
      <c r="BF159" s="88">
        <f>IF(SUM(BF$522:BF$523)=0,IF('[7]Param-ARMS Data'!BA351="","",'[7]Param-ARMS Data'!BA351/100),"")</f>
        <v>5.0000000000000001E-3</v>
      </c>
      <c r="BG159" s="88">
        <f>IF(SUM(BG$522:BG$523)=0,IF('[7]Param-ARMS Data'!BB351="","",'[7]Param-ARMS Data'!BB351/100),"")</f>
        <v>5.0000000000000001E-3</v>
      </c>
      <c r="BH159" s="88">
        <f>IF(SUM(BH$522:BH$523)=0,IF('[7]Param-ARMS Data'!BC351="","",'[7]Param-ARMS Data'!BC351/100),"")</f>
        <v>5.0000000000000001E-3</v>
      </c>
      <c r="BI159" s="88">
        <f>IF(SUM(BI$522:BI$523)=0,IF('[7]Param-ARMS Data'!BD351="","",'[7]Param-ARMS Data'!BD351/100),"")</f>
        <v>5.0000000000000001E-3</v>
      </c>
      <c r="BJ159" s="88">
        <f>IF(SUM(BJ$522:BJ$523)=0,IF('[7]Param-ARMS Data'!BE351="","",'[7]Param-ARMS Data'!BE351/100),"")</f>
        <v>5.0000000000000001E-3</v>
      </c>
      <c r="BK159" s="88">
        <f>IF(SUM(BK$522:BK$523)=0,IF('[7]Param-ARMS Data'!BF351="","",'[7]Param-ARMS Data'!BF351/100),"")</f>
        <v>5.0000000000000001E-3</v>
      </c>
      <c r="BL159" s="88">
        <f>IF(SUM(BL$522:BL$523)=0,IF('[7]Param-ARMS Data'!BG351="","",'[7]Param-ARMS Data'!BG351/100),"")</f>
        <v>5.0000000000000001E-3</v>
      </c>
      <c r="BM159" s="88">
        <f>IF(SUM(BM$522:BM$523)=0,IF('[7]Param-ARMS Data'!BH351="","",'[7]Param-ARMS Data'!BH351/100),"")</f>
        <v>5.0000000000000001E-3</v>
      </c>
      <c r="BN159" s="88">
        <f>IF(SUM(BN$522:BN$523)=0,IF('[7]Param-ARMS Data'!BI351="","",'[7]Param-ARMS Data'!BI351/100),"")</f>
        <v>5.0000000000000001E-3</v>
      </c>
      <c r="BO159" s="88">
        <f>IF(SUM(BO$522:BO$523)=0,IF('[7]Param-ARMS Data'!BJ351="","",'[7]Param-ARMS Data'!BJ351/100),"")</f>
        <v>5.0000000000000001E-3</v>
      </c>
      <c r="BP159" s="88">
        <f>IF(SUM(BP$522:BP$523)=0,IF('[7]Param-ARMS Data'!BK351="","",'[7]Param-ARMS Data'!BK351/100),"")</f>
        <v>5.0000000000000001E-3</v>
      </c>
      <c r="BQ159" s="88">
        <f>IF(SUM(BQ$522:BQ$523)=0,IF('[7]Param-ARMS Data'!BL351="","",'[7]Param-ARMS Data'!BL351/100),"")</f>
        <v>5.0000000000000001E-3</v>
      </c>
      <c r="BR159" s="88">
        <f>IF(SUM(BR$522:BR$523)=0,IF('[7]Param-ARMS Data'!BM351="","",'[7]Param-ARMS Data'!BM351/100),"")</f>
        <v>5.0000000000000001E-3</v>
      </c>
      <c r="BS159" s="88">
        <f>IF(SUM(BS$522:BS$523)=0,IF('[7]Param-ARMS Data'!BN351="","",'[7]Param-ARMS Data'!BN351/100),"")</f>
        <v>5.0000000000000001E-3</v>
      </c>
      <c r="BT159" s="88">
        <f>IF(SUM(BT$522:BT$523)=0,IF('[7]Param-ARMS Data'!BO351="","",'[7]Param-ARMS Data'!BO351/100),"")</f>
        <v>5.0000000000000001E-3</v>
      </c>
      <c r="BU159" s="88">
        <f>IF(SUM(BU$522:BU$523)=0,IF('[7]Param-ARMS Data'!BP351="","",'[7]Param-ARMS Data'!BP351/100),"")</f>
        <v>5.0000000000000001E-3</v>
      </c>
      <c r="BV159" s="88">
        <f>IF(SUM(BV$522:BV$523)=0,IF('[7]Param-ARMS Data'!BQ351="","",'[7]Param-ARMS Data'!BQ351/100),"")</f>
        <v>5.0000000000000001E-3</v>
      </c>
      <c r="BW159" s="88">
        <f>IF(SUM(BW$522:BW$523)=0,IF('[7]Param-ARMS Data'!BR351="","",'[7]Param-ARMS Data'!BR351/100),"")</f>
        <v>5.0000000000000001E-3</v>
      </c>
      <c r="BX159" s="88">
        <f>IF(SUM(BX$522:BX$523)=0,IF('[7]Param-ARMS Data'!BS351="","",'[7]Param-ARMS Data'!BS351/100),"")</f>
        <v>5.0000000000000001E-3</v>
      </c>
      <c r="BY159" s="88">
        <f>IF(SUM(BY$522:BY$523)=0,IF('[7]Param-ARMS Data'!BT351="","",'[7]Param-ARMS Data'!BT351/100),"")</f>
        <v>5.0000000000000001E-3</v>
      </c>
      <c r="BZ159" s="88">
        <f>IF(SUM(BZ$522:BZ$523)=0,IF('[7]Param-ARMS Data'!BU351="","",'[7]Param-ARMS Data'!BU351/100),"")</f>
        <v>5.0000000000000001E-3</v>
      </c>
      <c r="CA159" s="88">
        <f>IF(SUM(CA$522:CA$523)=0,IF('[7]Param-ARMS Data'!BV351="","",'[7]Param-ARMS Data'!BV351/100),"")</f>
        <v>5.0000000000000001E-3</v>
      </c>
      <c r="CB159" s="88">
        <f>IF(SUM(CB$522:CB$523)=0,IF('[7]Param-ARMS Data'!BW351="","",'[7]Param-ARMS Data'!BW351/100),"")</f>
        <v>5.0000000000000001E-3</v>
      </c>
      <c r="CC159" s="88">
        <f>IF(SUM(CC$522:CC$523)=0,IF('[7]Param-ARMS Data'!BX351="","",'[7]Param-ARMS Data'!BX351/100),"")</f>
        <v>5.0000000000000001E-3</v>
      </c>
      <c r="CD159" s="88">
        <f>IF(SUM(CD$522:CD$523)=0,IF('[7]Param-ARMS Data'!BY351="","",'[7]Param-ARMS Data'!BY351/100),"")</f>
        <v>5.0000000000000001E-3</v>
      </c>
      <c r="CE159" s="88">
        <f>IF(SUM(CE$522:CE$523)=0,IF('[7]Param-ARMS Data'!BZ351="","",'[7]Param-ARMS Data'!BZ351/100),"")</f>
        <v>5.0000000000000001E-3</v>
      </c>
      <c r="CF159" s="88">
        <f>IF(SUM(CF$522:CF$523)=0,IF('[7]Param-ARMS Data'!CA351="","",'[7]Param-ARMS Data'!CA351/100),"")</f>
        <v>5.0000000000000001E-3</v>
      </c>
      <c r="CG159" s="88">
        <f>IF(SUM(CG$522:CG$523)=0,IF('[7]Param-ARMS Data'!CB351="","",'[7]Param-ARMS Data'!CB351/100),"")</f>
        <v>5.0000000000000001E-3</v>
      </c>
      <c r="CH159" s="88">
        <f>IF(SUM(CH$522:CH$523)=0,IF('[7]Param-ARMS Data'!CC351="","",'[7]Param-ARMS Data'!CC351/100),"")</f>
        <v>5.0000000000000001E-3</v>
      </c>
      <c r="CI159" s="88">
        <f>IF(SUM(CI$522:CI$523)=0,IF('[7]Param-ARMS Data'!CD351="","",'[7]Param-ARMS Data'!CD351/100),"")</f>
        <v>5.0000000000000001E-3</v>
      </c>
      <c r="CJ159" s="88">
        <f>IF(SUM(CJ$522:CJ$523)=0,IF('[7]Param-ARMS Data'!CE351="","",'[7]Param-ARMS Data'!CE351/100),"")</f>
        <v>5.0000000000000001E-3</v>
      </c>
      <c r="CK159" s="88">
        <f>IF(SUM(CK$522:CK$523)=0,IF('[7]Param-ARMS Data'!CF351="","",'[7]Param-ARMS Data'!CF351/100),"")</f>
        <v>5.0000000000000001E-3</v>
      </c>
      <c r="CL159" s="88">
        <f>IF(SUM(CL$522:CL$523)=0,IF('[7]Param-ARMS Data'!CG351="","",'[7]Param-ARMS Data'!CG351/100),"")</f>
        <v>5.0000000000000001E-3</v>
      </c>
      <c r="CM159" s="88">
        <f>IF(SUM(CM$522:CM$523)=0,IF('[7]Param-ARMS Data'!CH351="","",'[7]Param-ARMS Data'!CH351/100),"")</f>
        <v>5.0000000000000001E-3</v>
      </c>
      <c r="CN159" s="88">
        <f>IF(SUM(CN$522:CN$523)=0,IF('[7]Param-ARMS Data'!CI351="","",'[7]Param-ARMS Data'!CI351/100),"")</f>
        <v>5.0000000000000001E-3</v>
      </c>
      <c r="CO159" s="88">
        <f>IF(SUM(CO$522:CO$523)=0,IF('[7]Param-ARMS Data'!CJ351="","",'[7]Param-ARMS Data'!CJ351/100),"")</f>
        <v>5.0000000000000001E-3</v>
      </c>
      <c r="CP159" s="88">
        <f>IF(SUM(CP$522:CP$523)=0,IF('[7]Param-ARMS Data'!CK351="","",'[7]Param-ARMS Data'!CK351/100),"")</f>
        <v>5.0000000000000001E-3</v>
      </c>
      <c r="CQ159" s="88">
        <f>IF(SUM(CQ$522:CQ$523)=0,IF('[7]Param-ARMS Data'!CL351="","",'[7]Param-ARMS Data'!CL351/100),"")</f>
        <v>5.0000000000000001E-3</v>
      </c>
      <c r="CR159" s="88">
        <f>IF(SUM(CR$522:CR$523)=0,IF('[7]Param-ARMS Data'!CM351="","",'[7]Param-ARMS Data'!CM351/100),"")</f>
        <v>5.0000000000000001E-3</v>
      </c>
      <c r="CS159" s="88">
        <f>IF(SUM(CS$522:CS$523)=0,IF('[7]Param-ARMS Data'!CN351="","",'[7]Param-ARMS Data'!CN351/100),"")</f>
        <v>5.0000000000000001E-3</v>
      </c>
      <c r="CT159" s="88">
        <f>IF(SUM(CT$522:CT$523)=0,IF('[7]Param-ARMS Data'!CO351="","",'[7]Param-ARMS Data'!CO351/100),"")</f>
        <v>5.0000000000000001E-3</v>
      </c>
      <c r="CU159" s="88">
        <f>IF(SUM(CU$522:CU$523)=0,IF('[7]Param-ARMS Data'!CP351="","",'[7]Param-ARMS Data'!CP351/100),"")</f>
        <v>5.0000000000000001E-3</v>
      </c>
      <c r="CV159" s="88">
        <f>IF(SUM(CV$522:CV$523)=0,IF('[7]Param-ARMS Data'!CQ351="","",'[7]Param-ARMS Data'!CQ351/100),"")</f>
        <v>5.0000000000000001E-3</v>
      </c>
      <c r="CW159" s="88">
        <f>IF(SUM(CW$522:CW$523)=0,IF('[7]Param-ARMS Data'!CR351="","",'[7]Param-ARMS Data'!CR351/100),"")</f>
        <v>5.0000000000000001E-3</v>
      </c>
      <c r="CX159" s="88">
        <f>IF(SUM(CX$522:CX$523)=0,IF('[7]Param-ARMS Data'!CS351="","",'[7]Param-ARMS Data'!CS351/100),"")</f>
        <v>5.0000000000000001E-3</v>
      </c>
      <c r="CY159" s="88">
        <f>IF(SUM(CY$522:CY$523)=0,IF('[7]Param-ARMS Data'!CT351="","",'[7]Param-ARMS Data'!CT351/100),"")</f>
        <v>5.0000000000000001E-3</v>
      </c>
      <c r="CZ159" s="88">
        <f>IF(SUM(CZ$522:CZ$523)=0,IF('[7]Param-ARMS Data'!CU351="","",'[7]Param-ARMS Data'!CU351/100),"")</f>
        <v>5.0000000000000001E-3</v>
      </c>
      <c r="DA159" s="88">
        <f>IF(SUM(DA$522:DA$523)=0,IF('[7]Param-ARMS Data'!CV351="","",'[7]Param-ARMS Data'!CV351/100),"")</f>
        <v>5.0000000000000001E-3</v>
      </c>
      <c r="DB159" s="88">
        <f>IF(SUM(DB$522:DB$523)=0,IF('[7]Param-ARMS Data'!CW351="","",'[7]Param-ARMS Data'!CW351/100),"")</f>
        <v>5.0000000000000001E-3</v>
      </c>
      <c r="DC159" s="88">
        <f>IF(SUM(DC$522:DC$523)=0,IF('[7]Param-ARMS Data'!CX351="","",'[7]Param-ARMS Data'!CX351/100),"")</f>
        <v>5.0000000000000001E-3</v>
      </c>
      <c r="DD159" s="88">
        <f>IF(SUM(DD$522:DD$523)=0,IF('[7]Param-ARMS Data'!CY351="","",'[7]Param-ARMS Data'!CY351/100),"")</f>
        <v>5.0000000000000001E-3</v>
      </c>
      <c r="DE159" s="88">
        <f>IF(SUM(DE$522:DE$523)=0,IF('[7]Param-ARMS Data'!CZ351="","",'[7]Param-ARMS Data'!CZ351/100),"")</f>
        <v>5.0000000000000001E-3</v>
      </c>
      <c r="DF159" s="88">
        <f>IF(SUM(DF$522:DF$523)=0,IF('[7]Param-ARMS Data'!DA351="","",'[7]Param-ARMS Data'!DA351/100),"")</f>
        <v>5.0000000000000001E-3</v>
      </c>
      <c r="DG159" s="88">
        <f>IF(SUM(DG$522:DG$523)=0,IF('[7]Param-ARMS Data'!DB351="","",'[7]Param-ARMS Data'!DB351/100),"")</f>
        <v>5.0000000000000001E-3</v>
      </c>
      <c r="DH159" s="88">
        <f>IF(SUM(DH$522:DH$523)=0,IF('[7]Param-ARMS Data'!DC351="","",'[7]Param-ARMS Data'!DC351/100),"")</f>
        <v>5.0000000000000001E-3</v>
      </c>
      <c r="DI159" s="88">
        <f>IF(SUM(DI$522:DI$523)=0,IF('[7]Param-ARMS Data'!DD351="","",'[7]Param-ARMS Data'!DD351/100),"")</f>
        <v>5.0000000000000001E-3</v>
      </c>
      <c r="DJ159" s="88">
        <f>IF(SUM(DJ$522:DJ$523)=0,IF('[7]Param-ARMS Data'!DE351="","",'[7]Param-ARMS Data'!DE351/100),"")</f>
        <v>5.0000000000000001E-3</v>
      </c>
      <c r="DK159" s="88">
        <f>IF(SUM(DK$522:DK$523)=0,IF('[7]Param-ARMS Data'!DF351="","",'[7]Param-ARMS Data'!DF351/100),"")</f>
        <v>5.0000000000000001E-3</v>
      </c>
      <c r="DL159" s="88">
        <f>IF(SUM(DL$522:DL$523)=0,IF('[7]Param-ARMS Data'!DG351="","",'[7]Param-ARMS Data'!DG351/100),"")</f>
        <v>5.0000000000000001E-3</v>
      </c>
      <c r="DM159" s="88">
        <f>IF(SUM(DM$522:DM$523)=0,IF('[7]Param-ARMS Data'!DH351="","",'[7]Param-ARMS Data'!DH351/100),"")</f>
        <v>5.0000000000000001E-3</v>
      </c>
      <c r="DN159" s="88">
        <f>IF(SUM(DN$522:DN$523)=0,IF('[7]Param-ARMS Data'!DI351="","",'[7]Param-ARMS Data'!DI351/100),"")</f>
        <v>5.0000000000000001E-3</v>
      </c>
      <c r="DO159" s="88">
        <f>IF(SUM(DO$522:DO$523)=0,IF('[7]Param-ARMS Data'!DJ351="","",'[7]Param-ARMS Data'!DJ351/100),"")</f>
        <v>5.0000000000000001E-3</v>
      </c>
      <c r="DP159" s="88">
        <f>IF(SUM(DP$522:DP$523)=0,IF('[7]Param-ARMS Data'!DK351="","",'[7]Param-ARMS Data'!DK351/100),"")</f>
        <v>5.0000000000000001E-3</v>
      </c>
      <c r="DQ159" s="88">
        <f>IF(SUM(DQ$522:DQ$523)=0,IF('[7]Param-ARMS Data'!DL351="","",'[7]Param-ARMS Data'!DL351/100),"")</f>
        <v>5.0000000000000001E-3</v>
      </c>
      <c r="DR159" s="88">
        <f>IF(SUM(DR$522:DR$523)=0,IF('[7]Param-ARMS Data'!DM351="","",'[7]Param-ARMS Data'!DM351/100),"")</f>
        <v>5.0000000000000001E-3</v>
      </c>
      <c r="DS159" s="88">
        <f>IF(SUM(DS$522:DS$523)=0,IF('[7]Param-ARMS Data'!DN351="","",'[7]Param-ARMS Data'!DN351/100),"")</f>
        <v>5.0000000000000001E-3</v>
      </c>
      <c r="DT159" s="88">
        <f>IF(SUM(DT$522:DT$523)=0,IF('[7]Param-ARMS Data'!DO351="","",'[7]Param-ARMS Data'!DO351/100),"")</f>
        <v>5.0000000000000001E-3</v>
      </c>
      <c r="DU159" s="88">
        <f>IF(SUM(DU$522:DU$523)=0,IF('[7]Param-ARMS Data'!DP351="","",'[7]Param-ARMS Data'!DP351/100),"")</f>
        <v>5.0000000000000001E-3</v>
      </c>
      <c r="DV159" s="88">
        <f>IF(SUM(DV$522:DV$523)=0,IF('[7]Param-ARMS Data'!DQ351="","",'[7]Param-ARMS Data'!DQ351/100),"")</f>
        <v>5.0000000000000001E-3</v>
      </c>
      <c r="DW159" s="88">
        <f>IF(SUM(DW$522:DW$523)=0,IF('[7]Param-ARMS Data'!DR351="","",'[7]Param-ARMS Data'!DR351/100),"")</f>
        <v>5.0000000000000001E-3</v>
      </c>
      <c r="DX159" s="88">
        <f>IF(SUM(DX$522:DX$523)=0,IF('[7]Param-ARMS Data'!DS351="","",'[7]Param-ARMS Data'!DS351/100),"")</f>
        <v>5.0000000000000001E-3</v>
      </c>
      <c r="DY159" s="88">
        <f>IF(SUM(DY$522:DY$523)=0,IF('[7]Param-ARMS Data'!DT351="","",'[7]Param-ARMS Data'!DT351/100),"")</f>
        <v>5.0000000000000001E-3</v>
      </c>
      <c r="DZ159" s="88">
        <f>IF(SUM(DZ$522:DZ$523)=0,IF('[7]Param-ARMS Data'!DU351="","",'[7]Param-ARMS Data'!DU351/100),"")</f>
        <v>5.0000000000000001E-3</v>
      </c>
      <c r="EA159" s="88">
        <f>IF(SUM(EA$522:EA$523)=0,IF('[7]Param-ARMS Data'!DV351="","",'[7]Param-ARMS Data'!DV351/100),"")</f>
        <v>5.0000000000000001E-3</v>
      </c>
      <c r="EB159" s="88">
        <f>IF(SUM(EB$522:EB$523)=0,IF('[7]Param-ARMS Data'!DW351="","",'[7]Param-ARMS Data'!DW351/100),"")</f>
        <v>5.0000000000000001E-3</v>
      </c>
      <c r="EC159" s="88">
        <f>IF(SUM(EC$522:EC$523)=0,IF('[7]Param-ARMS Data'!DX351="","",'[7]Param-ARMS Data'!DX351/100),"")</f>
        <v>5.0000000000000001E-3</v>
      </c>
      <c r="ED159" s="88">
        <f>IF(SUM(ED$522:ED$523)=0,IF('[7]Param-ARMS Data'!DY351="","",'[7]Param-ARMS Data'!DY351/100),"")</f>
        <v>5.0000000000000001E-3</v>
      </c>
      <c r="EE159" s="88">
        <f>IF(SUM(EE$522:EE$523)=0,IF('[7]Param-ARMS Data'!DZ351="","",'[7]Param-ARMS Data'!DZ351/100),"")</f>
        <v>5.0000000000000001E-3</v>
      </c>
      <c r="EF159" s="88">
        <f>IF(SUM(EF$522:EF$523)=0,IF('[7]Param-ARMS Data'!EA351="","",'[7]Param-ARMS Data'!EA351/100),"")</f>
        <v>5.0000000000000001E-3</v>
      </c>
      <c r="EG159" s="88">
        <f>IF(SUM(EG$522:EG$523)=0,IF('[7]Param-ARMS Data'!EB351="","",'[7]Param-ARMS Data'!EB351/100),"")</f>
        <v>5.0000000000000001E-3</v>
      </c>
      <c r="EH159" s="88">
        <f>IF(SUM(EH$522:EH$523)=0,IF('[7]Param-ARMS Data'!EC351="","",'[7]Param-ARMS Data'!EC351/100),"")</f>
        <v>5.0000000000000001E-3</v>
      </c>
      <c r="EI159" s="88">
        <f>IF(SUM(EI$522:EI$523)=0,IF('[7]Param-ARMS Data'!ED351="","",'[7]Param-ARMS Data'!ED351/100),"")</f>
        <v>5.0000000000000001E-3</v>
      </c>
      <c r="EJ159" s="88">
        <f>IF(SUM(EJ$522:EJ$523)=0,IF('[7]Param-ARMS Data'!EE351="","",'[7]Param-ARMS Data'!EE351/100),"")</f>
        <v>5.0000000000000001E-3</v>
      </c>
      <c r="EK159" s="88">
        <f>IF(SUM(EK$522:EK$523)=0,IF('[7]Param-ARMS Data'!EF351="","",'[7]Param-ARMS Data'!EF351/100),"")</f>
        <v>5.0000000000000001E-3</v>
      </c>
      <c r="EL159" s="88">
        <f>IF(SUM(EL$522:EL$523)=0,IF('[7]Param-ARMS Data'!EG351="","",'[7]Param-ARMS Data'!EG351/100),"")</f>
        <v>5.0000000000000001E-3</v>
      </c>
      <c r="EM159" s="88">
        <f>IF(SUM(EM$522:EM$523)=0,IF('[7]Param-ARMS Data'!EH351="","",'[7]Param-ARMS Data'!EH351/100),"")</f>
        <v>5.0000000000000001E-3</v>
      </c>
      <c r="EN159" s="88">
        <f>IF(SUM(EN$522:EN$523)=0,IF('[7]Param-ARMS Data'!EI351="","",'[7]Param-ARMS Data'!EI351/100),"")</f>
        <v>5.0000000000000001E-3</v>
      </c>
      <c r="EO159" s="88">
        <f>IF(SUM(EO$522:EO$523)=0,IF('[7]Param-ARMS Data'!EJ351="","",'[7]Param-ARMS Data'!EJ351/100),"")</f>
        <v>5.0000000000000001E-3</v>
      </c>
      <c r="EP159" s="88">
        <f>IF(SUM(EP$522:EP$523)=0,IF('[7]Param-ARMS Data'!EK351="","",'[7]Param-ARMS Data'!EK351/100),"")</f>
        <v>5.0000000000000001E-3</v>
      </c>
      <c r="EQ159" s="88">
        <f>IF(SUM(EQ$522:EQ$523)=0,IF('[7]Param-ARMS Data'!EL351="","",'[7]Param-ARMS Data'!EL351/100),"")</f>
        <v>5.0000000000000001E-3</v>
      </c>
      <c r="ER159" s="88">
        <f>IF(SUM(ER$522:ER$523)=0,IF('[7]Param-ARMS Data'!EM351="","",'[7]Param-ARMS Data'!EM351/100),"")</f>
        <v>5.0000000000000001E-3</v>
      </c>
      <c r="ES159" s="88">
        <f>IF(SUM(ES$522:ES$523)=0,IF('[7]Param-ARMS Data'!EN351="","",'[7]Param-ARMS Data'!EN351/100),"")</f>
        <v>5.0000000000000001E-3</v>
      </c>
      <c r="ET159" s="88">
        <f>IF(SUM(ET$522:ET$523)=0,IF('[7]Param-ARMS Data'!EO351="","",'[7]Param-ARMS Data'!EO351/100),"")</f>
        <v>5.0000000000000001E-3</v>
      </c>
      <c r="EU159" s="88">
        <f>IF(SUM(EU$522:EU$523)=0,IF('[7]Param-ARMS Data'!EP351="","",'[7]Param-ARMS Data'!EP351/100),"")</f>
        <v>5.0000000000000001E-3</v>
      </c>
      <c r="EV159" s="88">
        <f>IF(SUM(EV$522:EV$523)=0,IF('[7]Param-ARMS Data'!EQ351="","",'[7]Param-ARMS Data'!EQ351/100),"")</f>
        <v>5.0000000000000001E-3</v>
      </c>
      <c r="EW159" s="88">
        <f>IF(SUM(EW$522:EW$523)=0,IF('[7]Param-ARMS Data'!ER351="","",'[7]Param-ARMS Data'!ER351/100),"")</f>
        <v>5.0000000000000001E-3</v>
      </c>
      <c r="EX159" s="88">
        <f>IF(SUM(EX$522:EX$523)=0,IF('[7]Param-ARMS Data'!ES351="","",'[7]Param-ARMS Data'!ES351/100),"")</f>
        <v>5.0000000000000001E-3</v>
      </c>
      <c r="EY159" s="88">
        <f>IF(SUM(EY$522:EY$523)=0,IF('[7]Param-ARMS Data'!ET351="","",'[7]Param-ARMS Data'!ET351/100),"")</f>
        <v>5.0000000000000001E-3</v>
      </c>
      <c r="EZ159" s="88">
        <f>IF(SUM(EZ$522:EZ$523)=0,IF('[7]Param-ARMS Data'!EU351="","",'[7]Param-ARMS Data'!EU351/100),"")</f>
        <v>5.0000000000000001E-3</v>
      </c>
      <c r="FA159" s="88">
        <f>IF(SUM(FA$522:FA$523)=0,IF('[7]Param-ARMS Data'!EV351="","",'[7]Param-ARMS Data'!EV351/100),"")</f>
        <v>5.0000000000000001E-3</v>
      </c>
      <c r="FB159" s="88">
        <f>IF(SUM(FB$522:FB$523)=0,IF('[7]Param-ARMS Data'!EW351="","",'[7]Param-ARMS Data'!EW351/100),"")</f>
        <v>5.0000000000000001E-3</v>
      </c>
      <c r="FC159" s="88">
        <f>IF(SUM(FC$522:FC$523)=0,IF('[7]Param-ARMS Data'!EX351="","",'[7]Param-ARMS Data'!EX351/100),"")</f>
        <v>5.0000000000000001E-3</v>
      </c>
      <c r="FD159" s="88">
        <f>IF(SUM(FD$522:FD$523)=0,IF('[7]Param-ARMS Data'!EY351="","",'[7]Param-ARMS Data'!EY351/100),"")</f>
        <v>5.0000000000000001E-3</v>
      </c>
      <c r="FE159" s="88">
        <f>IF(SUM(FE$522:FE$523)=0,IF('[7]Param-ARMS Data'!EZ351="","",'[7]Param-ARMS Data'!EZ351/100),"")</f>
        <v>5.0000000000000001E-3</v>
      </c>
      <c r="FF159" s="88">
        <f>IF(SUM(FF$522:FF$523)=0,IF('[7]Param-ARMS Data'!FA351="","",'[7]Param-ARMS Data'!FA351/100),"")</f>
        <v>5.0000000000000001E-3</v>
      </c>
      <c r="FG159" s="88">
        <f>IF(SUM(FG$522:FG$523)=0,IF('[7]Param-ARMS Data'!FB351="","",'[7]Param-ARMS Data'!FB351/100),"")</f>
        <v>5.0000000000000001E-3</v>
      </c>
      <c r="FH159" s="88">
        <f>IF(SUM(FH$522:FH$523)=0,IF('[7]Param-ARMS Data'!FC351="","",'[7]Param-ARMS Data'!FC351/100),"")</f>
        <v>5.0000000000000001E-3</v>
      </c>
      <c r="FI159" s="88">
        <f>IF(SUM(FI$522:FI$523)=0,IF('[7]Param-ARMS Data'!FD351="","",'[7]Param-ARMS Data'!FD351/100),"")</f>
        <v>5.0000000000000001E-3</v>
      </c>
      <c r="FJ159" s="88">
        <f>IF(SUM(FJ$522:FJ$523)=0,IF('[7]Param-ARMS Data'!FE351="","",'[7]Param-ARMS Data'!FE351/100),"")</f>
        <v>5.0000000000000001E-3</v>
      </c>
      <c r="FK159" s="88">
        <f>IF(SUM(FK$522:FK$523)=0,IF('[7]Param-ARMS Data'!FF351="","",'[7]Param-ARMS Data'!FF351/100),"")</f>
        <v>5.0000000000000001E-3</v>
      </c>
      <c r="FL159" s="88">
        <f>IF(SUM(FL$522:FL$523)=0,IF('[7]Param-ARMS Data'!FG351="","",'[7]Param-ARMS Data'!FG351/100),"")</f>
        <v>5.0000000000000001E-3</v>
      </c>
      <c r="FM159" s="88">
        <f>IF(SUM(FM$522:FM$523)=0,IF('[7]Param-ARMS Data'!FH351="","",'[7]Param-ARMS Data'!FH351/100),"")</f>
        <v>5.0000000000000001E-3</v>
      </c>
      <c r="FN159" s="88">
        <f>IF(SUM(FN$522:FN$523)=0,IF('[7]Param-ARMS Data'!FI351="","",'[7]Param-ARMS Data'!FI351/100),"")</f>
        <v>5.0000000000000001E-3</v>
      </c>
      <c r="FO159" s="88">
        <f>IF(SUM(FO$522:FO$523)=0,IF('[7]Param-ARMS Data'!FJ351="","",'[7]Param-ARMS Data'!FJ351/100),"")</f>
        <v>5.0000000000000001E-3</v>
      </c>
      <c r="FP159" s="88">
        <f>IF(SUM(FP$522:FP$523)=0,IF('[7]Param-ARMS Data'!FK351="","",'[7]Param-ARMS Data'!FK351/100),"")</f>
        <v>5.0000000000000001E-3</v>
      </c>
      <c r="FQ159" s="88">
        <f>IF(SUM(FQ$522:FQ$523)=0,IF('[7]Param-ARMS Data'!FL351="","",'[7]Param-ARMS Data'!FL351/100),"")</f>
        <v>5.0000000000000001E-3</v>
      </c>
      <c r="FR159" s="88">
        <f>IF(SUM(FR$522:FR$523)=0,IF('[7]Param-ARMS Data'!FM351="","",'[7]Param-ARMS Data'!FM351/100),"")</f>
        <v>5.0000000000000001E-3</v>
      </c>
      <c r="FS159" s="88">
        <f>IF(SUM(FS$522:FS$523)=0,IF('[7]Param-ARMS Data'!FN351="","",'[7]Param-ARMS Data'!FN351/100),"")</f>
        <v>5.0000000000000001E-3</v>
      </c>
      <c r="FT159" s="88">
        <f>IF(SUM(FT$522:FT$523)=0,IF('[7]Param-ARMS Data'!FO351="","",'[7]Param-ARMS Data'!FO351/100),"")</f>
        <v>5.0000000000000001E-3</v>
      </c>
      <c r="FU159" s="88">
        <f>IF(SUM(FU$522:FU$523)=0,IF('[7]Param-ARMS Data'!FP351="","",'[7]Param-ARMS Data'!FP351/100),"")</f>
        <v>5.0000000000000001E-3</v>
      </c>
      <c r="FV159" s="88">
        <f>IF(SUM(FV$522:FV$523)=0,IF('[7]Param-ARMS Data'!FQ351="","",'[7]Param-ARMS Data'!FQ351/100),"")</f>
        <v>5.0000000000000001E-3</v>
      </c>
      <c r="FW159" s="88">
        <f>IF(SUM(FW$522:FW$523)=0,IF('[7]Param-ARMS Data'!FR351="","",'[7]Param-ARMS Data'!FR351/100),"")</f>
        <v>5.0000000000000001E-3</v>
      </c>
      <c r="FX159" s="88">
        <f>IF(SUM(FX$522:FX$523)=0,IF('[7]Param-ARMS Data'!FS351="","",'[7]Param-ARMS Data'!FS351/100),"")</f>
        <v>5.0000000000000001E-3</v>
      </c>
      <c r="FY159" s="88">
        <f>IF(SUM(FY$522:FY$523)=0,IF('[7]Param-ARMS Data'!FT351="","",'[7]Param-ARMS Data'!FT351/100),"")</f>
        <v>5.0000000000000001E-3</v>
      </c>
      <c r="FZ159" s="88">
        <f>IF(SUM(FZ$522:FZ$523)=0,IF('[7]Param-ARMS Data'!FU351="","",'[7]Param-ARMS Data'!FU351/100),"")</f>
        <v>5.0000000000000001E-3</v>
      </c>
      <c r="GA159" s="88">
        <f>IF(SUM(GA$522:GA$523)=0,IF('[7]Param-ARMS Data'!FV351="","",'[7]Param-ARMS Data'!FV351/100),"")</f>
        <v>5.0000000000000001E-3</v>
      </c>
      <c r="GB159" s="88">
        <f>IF(SUM(GB$522:GB$523)=0,IF('[7]Param-ARMS Data'!FW351="","",'[7]Param-ARMS Data'!FW351/100),"")</f>
        <v>5.0000000000000001E-3</v>
      </c>
      <c r="GC159" s="88">
        <f>IF(SUM(GC$522:GC$523)=0,IF('[7]Param-ARMS Data'!FX351="","",'[7]Param-ARMS Data'!FX351/100),"")</f>
        <v>5.0000000000000001E-3</v>
      </c>
      <c r="GD159" s="88">
        <f>IF(SUM(GD$522:GD$523)=0,IF('[7]Param-ARMS Data'!FY351="","",'[7]Param-ARMS Data'!FY351/100),"")</f>
        <v>5.0000000000000001E-3</v>
      </c>
      <c r="GE159" s="88">
        <f>IF(SUM(GE$522:GE$523)=0,IF('[7]Param-ARMS Data'!FZ351="","",'[7]Param-ARMS Data'!FZ351/100),"")</f>
        <v>5.0000000000000001E-3</v>
      </c>
      <c r="GF159" s="88">
        <f>IF(SUM(GF$522:GF$523)=0,IF('[7]Param-ARMS Data'!GA351="","",'[7]Param-ARMS Data'!GA351/100),"")</f>
        <v>5.0000000000000001E-3</v>
      </c>
      <c r="GG159" s="88">
        <f>IF(SUM(GG$522:GG$523)=0,IF('[7]Param-ARMS Data'!GB351="","",'[7]Param-ARMS Data'!GB351/100),"")</f>
        <v>5.0000000000000001E-3</v>
      </c>
      <c r="GH159" s="88">
        <f>IF(SUM(GH$522:GH$523)=0,IF('[7]Param-ARMS Data'!GC351="","",'[7]Param-ARMS Data'!GC351/100),"")</f>
        <v>5.0000000000000001E-3</v>
      </c>
      <c r="GI159" s="88">
        <f>IF(SUM(GI$522:GI$523)=0,IF('[7]Param-ARMS Data'!GD351="","",'[7]Param-ARMS Data'!GD351/100),"")</f>
        <v>5.0000000000000001E-3</v>
      </c>
      <c r="GJ159" s="88">
        <f>IF(SUM(GJ$522:GJ$523)=0,IF('[7]Param-ARMS Data'!GE351="","",'[7]Param-ARMS Data'!GE351/100),"")</f>
        <v>5.0000000000000001E-3</v>
      </c>
      <c r="GK159" s="88">
        <f>IF(SUM(GK$522:GK$523)=0,IF('[7]Param-ARMS Data'!GF351="","",'[7]Param-ARMS Data'!GF351/100),"")</f>
        <v>5.0000000000000001E-3</v>
      </c>
      <c r="GL159" s="88">
        <f>IF(SUM(GL$522:GL$523)=0,IF('[7]Param-ARMS Data'!GG351="","",'[7]Param-ARMS Data'!GG351/100),"")</f>
        <v>5.0000000000000001E-3</v>
      </c>
      <c r="GM159" s="88">
        <f>IF(SUM(GM$522:GM$523)=0,IF('[7]Param-ARMS Data'!GH351="","",'[7]Param-ARMS Data'!GH351/100),"")</f>
        <v>5.0000000000000001E-3</v>
      </c>
      <c r="GN159" s="88">
        <f>IF(SUM(GN$522:GN$523)=0,IF('[7]Param-ARMS Data'!GI351="","",'[7]Param-ARMS Data'!GI351/100),"")</f>
        <v>5.0000000000000001E-3</v>
      </c>
      <c r="GO159" s="88">
        <f>IF(SUM(GO$522:GO$523)=0,IF('[7]Param-ARMS Data'!GJ351="","",'[7]Param-ARMS Data'!GJ351/100),"")</f>
        <v>5.0000000000000001E-3</v>
      </c>
      <c r="GP159" s="88">
        <f>IF(SUM(GP$522:GP$523)=0,IF('[7]Param-ARMS Data'!GK351="","",'[7]Param-ARMS Data'!GK351/100),"")</f>
        <v>5.0000000000000001E-3</v>
      </c>
      <c r="GQ159" s="88">
        <f>IF(SUM(GQ$522:GQ$523)=0,IF('[7]Param-ARMS Data'!GL351="","",'[7]Param-ARMS Data'!GL351/100),"")</f>
        <v>5.0000000000000001E-3</v>
      </c>
      <c r="GR159" s="88">
        <f>IF(SUM(GR$522:GR$523)=0,IF('[7]Param-ARMS Data'!GM351="","",'[7]Param-ARMS Data'!GM351/100),"")</f>
        <v>5.0000000000000001E-3</v>
      </c>
      <c r="GS159" s="88">
        <f>IF(SUM(GS$522:GS$523)=0,IF('[7]Param-ARMS Data'!GN351="","",'[7]Param-ARMS Data'!GN351/100),"")</f>
        <v>5.0000000000000001E-3</v>
      </c>
      <c r="GT159" s="88">
        <f>IF(SUM(GT$522:GT$523)=0,IF('[7]Param-ARMS Data'!GO351="","",'[7]Param-ARMS Data'!GO351/100),"")</f>
        <v>5.0000000000000001E-3</v>
      </c>
      <c r="GU159" s="88">
        <f>IF(SUM(GU$522:GU$523)=0,IF('[7]Param-ARMS Data'!GP351="","",'[7]Param-ARMS Data'!GP351/100),"")</f>
        <v>5.0000000000000001E-3</v>
      </c>
      <c r="GV159" s="88">
        <f>IF(SUM(GV$522:GV$523)=0,IF('[7]Param-ARMS Data'!GQ351="","",'[7]Param-ARMS Data'!GQ351/100),"")</f>
        <v>5.0000000000000001E-3</v>
      </c>
      <c r="GW159" s="88">
        <f>IF(SUM(GW$522:GW$523)=0,IF('[7]Param-ARMS Data'!GR351="","",'[7]Param-ARMS Data'!GR351/100),"")</f>
        <v>5.0000000000000001E-3</v>
      </c>
      <c r="GX159" s="88">
        <f>IF(SUM(GX$522:GX$523)=0,IF('[7]Param-ARMS Data'!GS351="","",'[7]Param-ARMS Data'!GS351/100),"")</f>
        <v>5.0000000000000001E-3</v>
      </c>
      <c r="GY159" s="88">
        <f>IF(SUM(GY$522:GY$523)=0,IF('[7]Param-ARMS Data'!GT351="","",'[7]Param-ARMS Data'!GT351/100),"")</f>
        <v>5.0000000000000001E-3</v>
      </c>
      <c r="GZ159" s="88">
        <f>IF(SUM(GZ$522:GZ$523)=0,IF('[7]Param-ARMS Data'!GU351="","",'[7]Param-ARMS Data'!GU351/100),"")</f>
        <v>5.0000000000000001E-3</v>
      </c>
      <c r="HA159" s="88">
        <f>IF(SUM(HA$522:HA$523)=0,IF('[7]Param-ARMS Data'!GV351="","",'[7]Param-ARMS Data'!GV351/100),"")</f>
        <v>5.0000000000000001E-3</v>
      </c>
      <c r="HB159" s="88">
        <f>IF(SUM(HB$522:HB$523)=0,IF('[7]Param-ARMS Data'!GW351="","",'[7]Param-ARMS Data'!GW351/100),"")</f>
        <v>5.0000000000000001E-3</v>
      </c>
      <c r="HC159" s="88">
        <f>IF(SUM(HC$522:HC$523)=0,IF('[7]Param-ARMS Data'!GX351="","",'[7]Param-ARMS Data'!GX351/100),"")</f>
        <v>5.0000000000000001E-3</v>
      </c>
      <c r="HD159" s="88">
        <f>IF(SUM(HD$522:HD$523)=0,IF('[7]Param-ARMS Data'!GY351="","",'[7]Param-ARMS Data'!GY351/100),"")</f>
        <v>5.0000000000000001E-3</v>
      </c>
      <c r="HE159" s="88">
        <f>IF(SUM(HE$522:HE$523)=0,IF('[7]Param-ARMS Data'!GZ351="","",'[7]Param-ARMS Data'!GZ351/100),"")</f>
        <v>5.0000000000000001E-3</v>
      </c>
      <c r="HF159" s="88">
        <f>IF(SUM(HF$522:HF$523)=0,IF('[7]Param-ARMS Data'!HA351="","",'[7]Param-ARMS Data'!HA351/100),"")</f>
        <v>5.0000000000000001E-3</v>
      </c>
      <c r="HG159" s="88">
        <f>IF(SUM(HG$522:HG$523)=0,IF('[7]Param-ARMS Data'!HB351="","",'[7]Param-ARMS Data'!HB351/100),"")</f>
        <v>5.0000000000000001E-3</v>
      </c>
      <c r="HH159" s="88">
        <f>IF(SUM(HH$522:HH$523)=0,IF('[7]Param-ARMS Data'!HC351="","",'[7]Param-ARMS Data'!HC351/100),"")</f>
        <v>5.0000000000000001E-3</v>
      </c>
      <c r="HI159" s="88">
        <f>IF(SUM(HI$522:HI$523)=0,IF('[7]Param-ARMS Data'!HD351="","",'[7]Param-ARMS Data'!HD351/100),"")</f>
        <v>5.0000000000000001E-3</v>
      </c>
      <c r="HJ159" s="88">
        <f>IF(SUM(HJ$522:HJ$523)=0,IF('[7]Param-ARMS Data'!HE351="","",'[7]Param-ARMS Data'!HE351/100),"")</f>
        <v>5.0000000000000001E-3</v>
      </c>
      <c r="HK159" s="88">
        <f>IF(SUM(HK$522:HK$523)=0,IF('[7]Param-ARMS Data'!HF351="","",'[7]Param-ARMS Data'!HF351/100),"")</f>
        <v>5.0000000000000001E-3</v>
      </c>
      <c r="HL159" s="88">
        <f>IF(SUM(HL$522:HL$523)=0,IF('[7]Param-ARMS Data'!HG351="","",'[7]Param-ARMS Data'!HG351/100),"")</f>
        <v>5.0000000000000001E-3</v>
      </c>
      <c r="HM159" s="88">
        <f>IF(SUM(HM$522:HM$523)=0,IF('[7]Param-ARMS Data'!HH351="","",'[7]Param-ARMS Data'!HH351/100),"")</f>
        <v>5.0000000000000001E-3</v>
      </c>
      <c r="HN159" s="88">
        <f>IF(SUM(HN$522:HN$523)=0,IF('[7]Param-ARMS Data'!HI351="","",'[7]Param-ARMS Data'!HI351/100),"")</f>
        <v>5.0000000000000001E-3</v>
      </c>
      <c r="HO159" s="88">
        <f>IF(SUM(HO$522:HO$523)=0,IF('[7]Param-ARMS Data'!HJ351="","",'[7]Param-ARMS Data'!HJ351/100),"")</f>
        <v>5.0000000000000001E-3</v>
      </c>
      <c r="HP159" s="88">
        <f>IF(SUM(HP$522:HP$523)=0,IF('[7]Param-ARMS Data'!HK351="","",'[7]Param-ARMS Data'!HK351/100),"")</f>
        <v>5.0000000000000001E-3</v>
      </c>
      <c r="HQ159" s="88">
        <f>IF(SUM(HQ$522:HQ$523)=0,IF('[7]Param-ARMS Data'!HL351="","",'[7]Param-ARMS Data'!HL351/100),"")</f>
        <v>5.0000000000000001E-3</v>
      </c>
      <c r="HR159" s="88">
        <f>IF(SUM(HR$522:HR$523)=0,IF('[7]Param-ARMS Data'!HM351="","",'[7]Param-ARMS Data'!HM351/100),"")</f>
        <v>5.0000000000000001E-3</v>
      </c>
      <c r="HS159" s="88">
        <f>IF(SUM(HS$522:HS$523)=0,IF('[7]Param-ARMS Data'!HN351="","",'[7]Param-ARMS Data'!HN351/100),"")</f>
        <v>5.0000000000000001E-3</v>
      </c>
      <c r="HT159" s="88">
        <f>IF(SUM(HT$522:HT$523)=0,IF('[7]Param-ARMS Data'!HO351="","",'[7]Param-ARMS Data'!HO351/100),"")</f>
        <v>5.0000000000000001E-3</v>
      </c>
      <c r="HU159" s="88">
        <f>IF(SUM(HU$522:HU$523)=0,IF('[7]Param-ARMS Data'!HP351="","",'[7]Param-ARMS Data'!HP351/100),"")</f>
        <v>5.0000000000000001E-3</v>
      </c>
      <c r="HV159" s="88">
        <f>IF(SUM(HV$522:HV$523)=0,IF('[7]Param-ARMS Data'!HQ351="","",'[7]Param-ARMS Data'!HQ351/100),"")</f>
        <v>5.0000000000000001E-3</v>
      </c>
      <c r="HW159" s="88">
        <f>IF(SUM(HW$522:HW$523)=0,IF('[7]Param-ARMS Data'!HR351="","",'[7]Param-ARMS Data'!HR351/100),"")</f>
        <v>5.0000000000000001E-3</v>
      </c>
      <c r="HX159" s="88">
        <f>IF(SUM(HX$522:HX$523)=0,IF('[7]Param-ARMS Data'!HS351="","",'[7]Param-ARMS Data'!HS351/100),"")</f>
        <v>5.0000000000000001E-3</v>
      </c>
      <c r="HY159" s="88">
        <f>IF(SUM(HY$522:HY$523)=0,IF('[7]Param-ARMS Data'!HT351="","",'[7]Param-ARMS Data'!HT351/100),"")</f>
        <v>5.0000000000000001E-3</v>
      </c>
      <c r="HZ159" s="88">
        <f>IF(SUM(HZ$522:HZ$523)=0,IF('[7]Param-ARMS Data'!HU351="","",'[7]Param-ARMS Data'!HU351/100),"")</f>
        <v>5.0000000000000001E-3</v>
      </c>
      <c r="IA159" s="88">
        <f>IF(SUM(IA$522:IA$523)=0,IF('[7]Param-ARMS Data'!HV351="","",'[7]Param-ARMS Data'!HV351/100),"")</f>
        <v>5.0000000000000001E-3</v>
      </c>
      <c r="IB159" s="88">
        <f>IF(SUM(IB$522:IB$523)=0,IF('[7]Param-ARMS Data'!HW351="","",'[7]Param-ARMS Data'!HW351/100),"")</f>
        <v>5.0000000000000001E-3</v>
      </c>
      <c r="IC159" s="88">
        <f>IF(SUM(IC$522:IC$523)=0,IF('[7]Param-ARMS Data'!HX351="","",'[7]Param-ARMS Data'!HX351/100),"")</f>
        <v>5.0000000000000001E-3</v>
      </c>
      <c r="ID159" s="88">
        <f>IF(SUM(ID$522:ID$523)=0,IF('[7]Param-ARMS Data'!HY351="","",'[7]Param-ARMS Data'!HY351/100),"")</f>
        <v>5.0000000000000001E-3</v>
      </c>
      <c r="IE159" s="88">
        <f>IF(SUM(IE$522:IE$523)=0,IF('[7]Param-ARMS Data'!HZ351="","",'[7]Param-ARMS Data'!HZ351/100),"")</f>
        <v>5.0000000000000001E-3</v>
      </c>
      <c r="IF159" s="88">
        <f>IF(SUM(IF$522:IF$523)=0,IF('[7]Param-ARMS Data'!IA351="","",'[7]Param-ARMS Data'!IA351/100),"")</f>
        <v>5.0000000000000001E-3</v>
      </c>
      <c r="IG159" s="88">
        <f>IF(SUM(IG$522:IG$523)=0,IF('[7]Param-ARMS Data'!IB351="","",'[7]Param-ARMS Data'!IB351/100),"")</f>
        <v>5.0000000000000001E-3</v>
      </c>
      <c r="IH159" s="88">
        <f>IF(SUM(IH$522:IH$523)=0,IF('[7]Param-ARMS Data'!IC351="","",'[7]Param-ARMS Data'!IC351/100),"")</f>
        <v>5.0000000000000001E-3</v>
      </c>
      <c r="II159" s="88">
        <f>IF(SUM(II$522:II$523)=0,IF('[7]Param-ARMS Data'!ID351="","",'[7]Param-ARMS Data'!ID351/100),"")</f>
        <v>5.0000000000000001E-3</v>
      </c>
      <c r="IJ159" s="88">
        <f>IF(SUM(IJ$522:IJ$523)=0,IF('[7]Param-ARMS Data'!IE351="","",'[7]Param-ARMS Data'!IE351/100),"")</f>
        <v>5.0000000000000001E-3</v>
      </c>
      <c r="IK159" s="88">
        <f>IF(SUM(IK$522:IK$523)=0,IF('[7]Param-ARMS Data'!IF351="","",'[7]Param-ARMS Data'!IF351/100),"")</f>
        <v>5.0000000000000001E-3</v>
      </c>
      <c r="IL159" s="88">
        <f>IF(SUM(IL$522:IL$523)=0,IF('[7]Param-ARMS Data'!IG351="","",'[7]Param-ARMS Data'!IG351/100),"")</f>
        <v>5.0000000000000001E-3</v>
      </c>
      <c r="IM159" s="88">
        <f>IF(SUM(IM$522:IM$523)=0,IF('[7]Param-ARMS Data'!IH351="","",'[7]Param-ARMS Data'!IH351/100),"")</f>
        <v>5.0000000000000001E-3</v>
      </c>
      <c r="IN159" s="88">
        <f>IF(SUM(IN$522:IN$523)=0,IF('[7]Param-ARMS Data'!II351="","",'[7]Param-ARMS Data'!II351/100),"")</f>
        <v>5.0000000000000001E-3</v>
      </c>
      <c r="IO159" s="88">
        <f>IF(SUM(IO$522:IO$523)=0,IF('[7]Param-ARMS Data'!IJ351="","",'[7]Param-ARMS Data'!IJ351/100),"")</f>
        <v>5.0000000000000001E-3</v>
      </c>
      <c r="IP159" s="88">
        <f>IF(SUM(IP$522:IP$523)=0,IF('[7]Param-ARMS Data'!IK351="","",'[7]Param-ARMS Data'!IK351/100),"")</f>
        <v>5.0000000000000001E-3</v>
      </c>
      <c r="IQ159" s="88">
        <f>IF(SUM(IQ$522:IQ$523)=0,IF('[7]Param-ARMS Data'!IL351="","",'[7]Param-ARMS Data'!IL351/100),"")</f>
        <v>5.0000000000000001E-3</v>
      </c>
      <c r="IR159" s="88">
        <f>IF(SUM(IR$522:IR$523)=0,IF('[7]Param-ARMS Data'!IM351="","",'[7]Param-ARMS Data'!IM351/100),"")</f>
        <v>5.0000000000000001E-3</v>
      </c>
      <c r="IS159" s="88">
        <f>IF(SUM(IS$522:IS$523)=0,IF('[7]Param-ARMS Data'!IN351="","",'[7]Param-ARMS Data'!IN351/100),"")</f>
        <v>5.0000000000000001E-3</v>
      </c>
      <c r="IT159" s="88">
        <f>IF(SUM(IT$522:IT$523)=0,IF('[7]Param-ARMS Data'!IO351="","",'[7]Param-ARMS Data'!IO351/100),"")</f>
        <v>5.0000000000000001E-3</v>
      </c>
      <c r="IU159" s="88">
        <f>IF(SUM(IU$522:IU$523)=0,IF('[7]Param-ARMS Data'!IP351="","",'[7]Param-ARMS Data'!IP351/100),"")</f>
        <v>5.0000000000000001E-3</v>
      </c>
      <c r="IV159" s="88">
        <f>IF(SUM(IV$522:IV$523)=0,IF('[7]Param-ARMS Data'!IQ351="","",'[7]Param-ARMS Data'!IQ351/100),"")</f>
        <v>5.0000000000000001E-3</v>
      </c>
      <c r="IW159" s="88">
        <f>IF(SUM(IW$522:IW$523)=0,IF('[7]Param-ARMS Data'!IR351="","",'[7]Param-ARMS Data'!IR351/100),"")</f>
        <v>5.0000000000000001E-3</v>
      </c>
      <c r="IX159" s="88">
        <f>IF(SUM(IX$522:IX$523)=0,IF('[7]Param-ARMS Data'!IS351="","",'[7]Param-ARMS Data'!IS351/100),"")</f>
        <v>5.0000000000000001E-3</v>
      </c>
      <c r="IY159" s="88">
        <f>IF(SUM(IY$522:IY$523)=0,IF('[7]Param-ARMS Data'!IT351="","",'[7]Param-ARMS Data'!IT351/100),"")</f>
        <v>5.0000000000000001E-3</v>
      </c>
      <c r="IZ159" s="88">
        <f>IF(SUM(IZ$522:IZ$523)=0,IF('[7]Param-ARMS Data'!IU351="","",'[7]Param-ARMS Data'!IU351/100),"")</f>
        <v>5.0000000000000001E-3</v>
      </c>
      <c r="JA159" s="88">
        <f>IF(SUM(JA$522:JA$523)=0,IF('[7]Param-ARMS Data'!IV351="","",'[7]Param-ARMS Data'!IV351/100),"")</f>
        <v>5.0000000000000001E-3</v>
      </c>
      <c r="JB159" s="88">
        <f>IF(SUM(JB$522:JB$523)=0,IF('[7]Param-ARMS Data'!IW351="","",'[7]Param-ARMS Data'!IW351/100),"")</f>
        <v>5.0000000000000001E-3</v>
      </c>
      <c r="JC159" s="88">
        <f>IF(SUM(JC$522:JC$523)=0,IF('[7]Param-ARMS Data'!IX351="","",'[7]Param-ARMS Data'!IX351/100),"")</f>
        <v>5.0000000000000001E-3</v>
      </c>
      <c r="JD159" s="88">
        <f>IF(SUM(JD$522:JD$523)=0,IF('[7]Param-ARMS Data'!IY351="","",'[7]Param-ARMS Data'!IY351/100),"")</f>
        <v>5.0000000000000001E-3</v>
      </c>
      <c r="JE159" s="88">
        <f>IF(SUM(JE$522:JE$523)=0,IF('[7]Param-ARMS Data'!IZ351="","",'[7]Param-ARMS Data'!IZ351/100),"")</f>
        <v>5.0000000000000001E-3</v>
      </c>
      <c r="JF159" s="88">
        <f>IF(SUM(JF$522:JF$523)=0,IF('[7]Param-ARMS Data'!JA351="","",'[7]Param-ARMS Data'!JA351/100),"")</f>
        <v>5.0000000000000001E-3</v>
      </c>
      <c r="JG159" s="88">
        <f>IF(SUM(JG$522:JG$523)=0,IF('[7]Param-ARMS Data'!JB351="","",'[7]Param-ARMS Data'!JB351/100),"")</f>
        <v>5.0000000000000001E-3</v>
      </c>
      <c r="JH159" s="88">
        <f>IF(SUM(JH$522:JH$523)=0,IF('[7]Param-ARMS Data'!JC351="","",'[7]Param-ARMS Data'!JC351/100),"")</f>
        <v>5.0000000000000001E-3</v>
      </c>
      <c r="JI159" s="88">
        <f>IF(SUM(JI$522:JI$523)=0,IF('[7]Param-ARMS Data'!JD351="","",'[7]Param-ARMS Data'!JD351/100),"")</f>
        <v>5.0000000000000001E-3</v>
      </c>
      <c r="JJ159" s="88">
        <f>IF(SUM(JJ$522:JJ$523)=0,IF('[7]Param-ARMS Data'!JE351="","",'[7]Param-ARMS Data'!JE351/100),"")</f>
        <v>5.0000000000000001E-3</v>
      </c>
      <c r="JK159" s="88">
        <f>IF(SUM(JK$522:JK$523)=0,IF('[7]Param-ARMS Data'!JF351="","",'[7]Param-ARMS Data'!JF351/100),"")</f>
        <v>5.0000000000000001E-3</v>
      </c>
      <c r="JL159" s="88">
        <f>IF(SUM(JL$522:JL$523)=0,IF('[7]Param-ARMS Data'!JG351="","",'[7]Param-ARMS Data'!JG351/100),"")</f>
        <v>5.0000000000000001E-3</v>
      </c>
      <c r="JM159" s="88">
        <f>IF(SUM(JM$522:JM$523)=0,IF('[7]Param-ARMS Data'!JH351="","",'[7]Param-ARMS Data'!JH351/100),"")</f>
        <v>5.0000000000000001E-3</v>
      </c>
      <c r="JN159" s="88">
        <f>IF(SUM(JN$522:JN$523)=0,IF('[7]Param-ARMS Data'!JI351="","",'[7]Param-ARMS Data'!JI351/100),"")</f>
        <v>5.0000000000000001E-3</v>
      </c>
      <c r="JO159" s="88">
        <f>IF(SUM(JO$522:JO$523)=0,IF('[7]Param-ARMS Data'!JJ351="","",'[7]Param-ARMS Data'!JJ351/100),"")</f>
        <v>5.0000000000000001E-3</v>
      </c>
      <c r="JP159" s="88">
        <f>IF(SUM(JP$522:JP$523)=0,IF('[7]Param-ARMS Data'!JK351="","",'[7]Param-ARMS Data'!JK351/100),"")</f>
        <v>5.0000000000000001E-3</v>
      </c>
      <c r="JQ159" s="88">
        <f>IF(SUM(JQ$522:JQ$523)=0,IF('[7]Param-ARMS Data'!JL351="","",'[7]Param-ARMS Data'!JL351/100),"")</f>
        <v>5.0000000000000001E-3</v>
      </c>
      <c r="JR159" s="88">
        <f>IF(SUM(JR$522:JR$523)=0,IF('[7]Param-ARMS Data'!JM351="","",'[7]Param-ARMS Data'!JM351/100),"")</f>
        <v>5.0000000000000001E-3</v>
      </c>
      <c r="JS159" s="88">
        <f>IF(SUM(JS$522:JS$523)=0,IF('[7]Param-ARMS Data'!JN351="","",'[7]Param-ARMS Data'!JN351/100),"")</f>
        <v>5.0000000000000001E-3</v>
      </c>
      <c r="JT159" s="88">
        <f>IF(SUM(JT$522:JT$523)=0,IF('[7]Param-ARMS Data'!JO351="","",'[7]Param-ARMS Data'!JO351/100),"")</f>
        <v>5.0000000000000001E-3</v>
      </c>
      <c r="JU159" s="88">
        <f>IF(SUM(JU$522:JU$523)=0,IF('[7]Param-ARMS Data'!JP351="","",'[7]Param-ARMS Data'!JP351/100),"")</f>
        <v>5.0000000000000001E-3</v>
      </c>
      <c r="JV159" s="88">
        <f>IF(SUM(JV$522:JV$523)=0,IF('[7]Param-ARMS Data'!JQ351="","",'[7]Param-ARMS Data'!JQ351/100),"")</f>
        <v>5.0000000000000001E-3</v>
      </c>
      <c r="JW159" s="88">
        <f>IF(SUM(JW$522:JW$523)=0,IF('[7]Param-ARMS Data'!JR351="","",'[7]Param-ARMS Data'!JR351/100),"")</f>
        <v>5.0000000000000001E-3</v>
      </c>
      <c r="JX159" s="88">
        <f>IF(SUM(JX$522:JX$523)=0,IF('[7]Param-ARMS Data'!JS351="","",'[7]Param-ARMS Data'!JS351/100),"")</f>
        <v>5.0000000000000001E-3</v>
      </c>
      <c r="JY159" s="88">
        <f>IF(SUM(JY$522:JY$523)=0,IF('[7]Param-ARMS Data'!JT351="","",'[7]Param-ARMS Data'!JT351/100),"")</f>
        <v>5.0000000000000001E-3</v>
      </c>
      <c r="JZ159" s="88">
        <f>IF(SUM(JZ$522:JZ$523)=0,IF('[7]Param-ARMS Data'!JU351="","",'[7]Param-ARMS Data'!JU351/100),"")</f>
        <v>5.0000000000000001E-3</v>
      </c>
      <c r="KA159" s="88">
        <f>IF(SUM(KA$522:KA$523)=0,IF('[7]Param-ARMS Data'!JV351="","",'[7]Param-ARMS Data'!JV351/100),"")</f>
        <v>5.0000000000000001E-3</v>
      </c>
      <c r="KB159" s="88">
        <f>IF(SUM(KB$522:KB$523)=0,IF('[7]Param-ARMS Data'!JW351="","",'[7]Param-ARMS Data'!JW351/100),"")</f>
        <v>5.0000000000000001E-3</v>
      </c>
      <c r="KC159" s="88">
        <f>IF(SUM(KC$522:KC$523)=0,IF('[7]Param-ARMS Data'!JX351="","",'[7]Param-ARMS Data'!JX351/100),"")</f>
        <v>5.0000000000000001E-3</v>
      </c>
      <c r="KD159" s="88">
        <f>IF(SUM(KD$522:KD$523)=0,IF('[7]Param-ARMS Data'!JY351="","",'[7]Param-ARMS Data'!JY351/100),"")</f>
        <v>5.0000000000000001E-3</v>
      </c>
      <c r="KE159" s="88">
        <f>IF(SUM(KE$522:KE$523)=0,IF('[7]Param-ARMS Data'!JZ351="","",'[7]Param-ARMS Data'!JZ351/100),"")</f>
        <v>5.0000000000000001E-3</v>
      </c>
      <c r="KF159" s="88">
        <f>IF(SUM(KF$522:KF$523)=0,IF('[7]Param-ARMS Data'!KA351="","",'[7]Param-ARMS Data'!KA351/100),"")</f>
        <v>5.0000000000000001E-3</v>
      </c>
      <c r="KG159" s="88">
        <f>IF(SUM(KG$522:KG$523)=0,IF('[7]Param-ARMS Data'!KB351="","",'[7]Param-ARMS Data'!KB351/100),"")</f>
        <v>5.0000000000000001E-3</v>
      </c>
      <c r="KH159" s="88">
        <f>IF(SUM(KH$522:KH$523)=0,IF('[7]Param-ARMS Data'!KC351="","",'[7]Param-ARMS Data'!KC351/100),"")</f>
        <v>5.0000000000000001E-3</v>
      </c>
      <c r="KI159" s="88">
        <f>IF(SUM(KI$522:KI$523)=0,IF('[7]Param-ARMS Data'!KD351="","",'[7]Param-ARMS Data'!KD351/100),"")</f>
        <v>5.0000000000000001E-3</v>
      </c>
      <c r="KJ159" s="88">
        <f>IF(SUM(KJ$522:KJ$523)=0,IF('[7]Param-ARMS Data'!KE351="","",'[7]Param-ARMS Data'!KE351/100),"")</f>
        <v>5.0000000000000001E-3</v>
      </c>
      <c r="KK159" s="88">
        <f>IF(SUM(KK$522:KK$523)=0,IF('[7]Param-ARMS Data'!KF351="","",'[7]Param-ARMS Data'!KF351/100),"")</f>
        <v>5.0000000000000001E-3</v>
      </c>
      <c r="KL159" s="88">
        <f>IF(SUM(KL$522:KL$523)=0,IF('[7]Param-ARMS Data'!KG351="","",'[7]Param-ARMS Data'!KG351/100),"")</f>
        <v>5.0000000000000001E-3</v>
      </c>
      <c r="KM159" s="88">
        <f>IF(SUM(KM$522:KM$523)=0,IF('[7]Param-ARMS Data'!KH351="","",'[7]Param-ARMS Data'!KH351/100),"")</f>
        <v>5.0000000000000001E-3</v>
      </c>
      <c r="KN159" s="88">
        <f>IF(SUM(KN$522:KN$523)=0,IF('[7]Param-ARMS Data'!KI351="","",'[7]Param-ARMS Data'!KI351/100),"")</f>
        <v>5.0000000000000001E-3</v>
      </c>
      <c r="KO159" s="88">
        <f>IF(SUM(KO$522:KO$523)=0,IF('[7]Param-ARMS Data'!KJ351="","",'[7]Param-ARMS Data'!KJ351/100),"")</f>
        <v>5.0000000000000001E-3</v>
      </c>
      <c r="KP159" s="88">
        <f>IF(SUM(KP$522:KP$523)=0,IF('[7]Param-ARMS Data'!KK351="","",'[7]Param-ARMS Data'!KK351/100),"")</f>
        <v>5.0000000000000001E-3</v>
      </c>
      <c r="KQ159" s="88">
        <f>IF(SUM(KQ$522:KQ$523)=0,IF('[7]Param-ARMS Data'!KL351="","",'[7]Param-ARMS Data'!KL351/100),"")</f>
        <v>5.0000000000000001E-3</v>
      </c>
      <c r="KR159" s="88">
        <f>IF(SUM(KR$522:KR$523)=0,IF('[7]Param-ARMS Data'!KM351="","",'[7]Param-ARMS Data'!KM351/100),"")</f>
        <v>5.0000000000000001E-3</v>
      </c>
      <c r="KS159" s="88">
        <f>IF(SUM(KS$522:KS$523)=0,IF('[7]Param-ARMS Data'!KN351="","",'[7]Param-ARMS Data'!KN351/100),"")</f>
        <v>5.0000000000000001E-3</v>
      </c>
      <c r="KT159" s="88">
        <f>IF(SUM(KT$522:KT$523)=0,IF('[7]Param-ARMS Data'!KO351="","",'[7]Param-ARMS Data'!KO351/100),"")</f>
        <v>5.0000000000000001E-3</v>
      </c>
      <c r="KU159" s="88">
        <f>IF(SUM(KU$522:KU$523)=0,IF('[7]Param-ARMS Data'!KP351="","",'[7]Param-ARMS Data'!KP351/100),"")</f>
        <v>5.0000000000000001E-3</v>
      </c>
      <c r="KV159" s="88">
        <f>IF(SUM(KV$522:KV$523)=0,IF('[7]Param-ARMS Data'!KQ351="","",'[7]Param-ARMS Data'!KQ351/100),"")</f>
        <v>5.0000000000000001E-3</v>
      </c>
      <c r="KW159" s="88">
        <f>IF(SUM(KW$522:KW$523)=0,IF('[7]Param-ARMS Data'!KR351="","",'[7]Param-ARMS Data'!KR351/100),"")</f>
        <v>5.0000000000000001E-3</v>
      </c>
      <c r="KX159" s="88">
        <f>IF(SUM(KX$522:KX$523)=0,IF('[7]Param-ARMS Data'!KS351="","",'[7]Param-ARMS Data'!KS351/100),"")</f>
        <v>5.0000000000000001E-3</v>
      </c>
      <c r="KY159" s="88">
        <f>IF(SUM(KY$522:KY$523)=0,IF('[7]Param-ARMS Data'!KT351="","",'[7]Param-ARMS Data'!KT351/100),"")</f>
        <v>5.0000000000000001E-3</v>
      </c>
      <c r="KZ159" s="88">
        <f>IF(SUM(KZ$522:KZ$523)=0,IF('[7]Param-ARMS Data'!KU351="","",'[7]Param-ARMS Data'!KU351/100),"")</f>
        <v>5.0000000000000001E-3</v>
      </c>
      <c r="LA159" s="88">
        <f>IF(SUM(LA$522:LA$523)=0,IF('[7]Param-ARMS Data'!KV351="","",'[7]Param-ARMS Data'!KV351/100),"")</f>
        <v>5.0000000000000001E-3</v>
      </c>
      <c r="LB159" s="88">
        <f>IF(SUM(LB$522:LB$523)=0,IF('[7]Param-ARMS Data'!KW351="","",'[7]Param-ARMS Data'!KW351/100),"")</f>
        <v>5.0000000000000001E-3</v>
      </c>
      <c r="LC159" s="88">
        <f>IF(SUM(LC$522:LC$523)=0,IF('[7]Param-ARMS Data'!KX351="","",'[7]Param-ARMS Data'!KX351/100),"")</f>
        <v>5.0000000000000001E-3</v>
      </c>
      <c r="LD159" s="88">
        <f>IF(SUM(LD$522:LD$523)=0,IF('[7]Param-ARMS Data'!KY351="","",'[7]Param-ARMS Data'!KY351/100),"")</f>
        <v>5.0000000000000001E-3</v>
      </c>
      <c r="LE159" s="88">
        <f>IF(SUM(LE$522:LE$523)=0,IF('[7]Param-ARMS Data'!KZ351="","",'[7]Param-ARMS Data'!KZ351/100),"")</f>
        <v>5.0000000000000001E-3</v>
      </c>
      <c r="LF159" s="88">
        <f>IF(SUM(LF$522:LF$523)=0,IF('[7]Param-ARMS Data'!LA351="","",'[7]Param-ARMS Data'!LA351/100),"")</f>
        <v>5.0000000000000001E-3</v>
      </c>
      <c r="LG159" s="88">
        <f>IF(SUM(LG$522:LG$523)=0,IF('[7]Param-ARMS Data'!LB351="","",'[7]Param-ARMS Data'!LB351/100),"")</f>
        <v>5.0000000000000001E-3</v>
      </c>
      <c r="LH159" s="88">
        <f>IF(SUM(LH$522:LH$523)=0,IF('[7]Param-ARMS Data'!LC351="","",'[7]Param-ARMS Data'!LC351/100),"")</f>
        <v>5.0000000000000001E-3</v>
      </c>
      <c r="LI159" s="88">
        <f>IF(SUM(LI$522:LI$523)=0,IF('[7]Param-ARMS Data'!LD351="","",'[7]Param-ARMS Data'!LD351/100),"")</f>
        <v>5.0000000000000001E-3</v>
      </c>
      <c r="LJ159" s="88">
        <f>IF(SUM(LJ$522:LJ$523)=0,IF('[7]Param-ARMS Data'!LE351="","",'[7]Param-ARMS Data'!LE351/100),"")</f>
        <v>5.0000000000000001E-3</v>
      </c>
      <c r="LK159" s="88">
        <f>IF(SUM(LK$522:LK$523)=0,IF('[7]Param-ARMS Data'!LF351="","",'[7]Param-ARMS Data'!LF351/100),"")</f>
        <v>5.0000000000000001E-3</v>
      </c>
      <c r="LL159" s="88">
        <f>IF(SUM(LL$522:LL$523)=0,IF('[7]Param-ARMS Data'!LG351="","",'[7]Param-ARMS Data'!LG351/100),"")</f>
        <v>5.0000000000000001E-3</v>
      </c>
      <c r="LM159" s="88">
        <f>IF(SUM(LM$522:LM$523)=0,IF('[7]Param-ARMS Data'!LH351="","",'[7]Param-ARMS Data'!LH351/100),"")</f>
        <v>5.0000000000000001E-3</v>
      </c>
      <c r="LN159" s="88">
        <f>IF(SUM(LN$522:LN$523)=0,IF('[7]Param-ARMS Data'!LI351="","",'[7]Param-ARMS Data'!LI351/100),"")</f>
        <v>5.0000000000000001E-3</v>
      </c>
      <c r="LO159" s="88">
        <f>IF(SUM(LO$522:LO$523)=0,IF('[7]Param-ARMS Data'!LJ351="","",'[7]Param-ARMS Data'!LJ351/100),"")</f>
        <v>5.0000000000000001E-3</v>
      </c>
      <c r="LP159" s="88">
        <f>IF(SUM(LP$522:LP$523)=0,IF('[7]Param-ARMS Data'!LK351="","",'[7]Param-ARMS Data'!LK351/100),"")</f>
        <v>5.0000000000000001E-3</v>
      </c>
      <c r="LQ159" s="88">
        <f>IF(SUM(LQ$522:LQ$523)=0,IF('[7]Param-ARMS Data'!LL351="","",'[7]Param-ARMS Data'!LL351/100),"")</f>
        <v>5.0000000000000001E-3</v>
      </c>
      <c r="LR159" s="88">
        <f>IF(SUM(LR$522:LR$523)=0,IF('[7]Param-ARMS Data'!LM351="","",'[7]Param-ARMS Data'!LM351/100),"")</f>
        <v>5.0000000000000001E-3</v>
      </c>
      <c r="LS159" s="88">
        <f>IF(SUM(LS$522:LS$523)=0,IF('[7]Param-ARMS Data'!LN351="","",'[7]Param-ARMS Data'!LN351/100),"")</f>
        <v>5.0000000000000001E-3</v>
      </c>
      <c r="LT159" s="88">
        <f>IF(SUM(LT$522:LT$523)=0,IF('[7]Param-ARMS Data'!LO351="","",'[7]Param-ARMS Data'!LO351/100),"")</f>
        <v>5.0000000000000001E-3</v>
      </c>
      <c r="LU159" s="88">
        <f>IF(SUM(LU$522:LU$523)=0,IF('[7]Param-ARMS Data'!LP351="","",'[7]Param-ARMS Data'!LP351/100),"")</f>
        <v>5.0000000000000001E-3</v>
      </c>
      <c r="LV159" s="88">
        <f>IF(SUM(LV$522:LV$523)=0,IF('[7]Param-ARMS Data'!LQ351="","",'[7]Param-ARMS Data'!LQ351/100),"")</f>
        <v>5.0000000000000001E-3</v>
      </c>
      <c r="LW159" s="88">
        <f>IF(SUM(LW$522:LW$523)=0,IF('[7]Param-ARMS Data'!LR351="","",'[7]Param-ARMS Data'!LR351/100),"")</f>
        <v>5.0000000000000001E-3</v>
      </c>
      <c r="LX159" s="88">
        <f>IF(SUM(LX$522:LX$523)=0,IF('[7]Param-ARMS Data'!LS351="","",'[7]Param-ARMS Data'!LS351/100),"")</f>
        <v>5.0000000000000001E-3</v>
      </c>
      <c r="LY159" s="88">
        <f>IF(SUM(LY$522:LY$523)=0,IF('[7]Param-ARMS Data'!LT351="","",'[7]Param-ARMS Data'!LT351/100),"")</f>
        <v>5.0000000000000001E-3</v>
      </c>
      <c r="LZ159" s="88">
        <f>IF(SUM(LZ$522:LZ$523)=0,IF('[7]Param-ARMS Data'!LU351="","",'[7]Param-ARMS Data'!LU351/100),"")</f>
        <v>5.0000000000000001E-3</v>
      </c>
      <c r="MA159" s="88">
        <f>IF(SUM(MA$522:MA$523)=0,IF('[7]Param-ARMS Data'!LV351="","",'[7]Param-ARMS Data'!LV351/100),"")</f>
        <v>5.0000000000000001E-3</v>
      </c>
      <c r="MB159" s="88">
        <f>IF(SUM(MB$522:MB$523)=0,IF('[7]Param-ARMS Data'!LW351="","",'[7]Param-ARMS Data'!LW351/100),"")</f>
        <v>5.0000000000000001E-3</v>
      </c>
      <c r="MC159" s="88">
        <f>IF(SUM(MC$522:MC$523)=0,IF('[7]Param-ARMS Data'!LX351="","",'[7]Param-ARMS Data'!LX351/100),"")</f>
        <v>5.0000000000000001E-3</v>
      </c>
      <c r="MD159" s="88">
        <f>IF(SUM(MD$522:MD$523)=0,IF('[7]Param-ARMS Data'!LY351="","",'[7]Param-ARMS Data'!LY351/100),"")</f>
        <v>5.0000000000000001E-3</v>
      </c>
      <c r="ME159" s="88">
        <f>IF(SUM(ME$522:ME$523)=0,IF('[7]Param-ARMS Data'!LZ351="","",'[7]Param-ARMS Data'!LZ351/100),"")</f>
        <v>5.0000000000000001E-3</v>
      </c>
      <c r="MF159" s="88">
        <f>IF(SUM(MF$522:MF$523)=0,IF('[7]Param-ARMS Data'!MA351="","",'[7]Param-ARMS Data'!MA351/100),"")</f>
        <v>5.0000000000000001E-3</v>
      </c>
      <c r="MG159" s="88">
        <f>IF(SUM(MG$522:MG$523)=0,IF('[7]Param-ARMS Data'!MB351="","",'[7]Param-ARMS Data'!MB351/100),"")</f>
        <v>5.0000000000000001E-3</v>
      </c>
      <c r="MH159" s="88">
        <f>IF(SUM(MH$522:MH$523)=0,IF('[7]Param-ARMS Data'!MC351="","",'[7]Param-ARMS Data'!MC351/100),"")</f>
        <v>5.0000000000000001E-3</v>
      </c>
      <c r="MI159" s="88">
        <f>IF(SUM(MI$522:MI$523)=0,IF('[7]Param-ARMS Data'!MD351="","",'[7]Param-ARMS Data'!MD351/100),"")</f>
        <v>5.0000000000000001E-3</v>
      </c>
      <c r="MJ159" s="88">
        <f>IF(SUM(MJ$522:MJ$523)=0,IF('[7]Param-ARMS Data'!ME351="","",'[7]Param-ARMS Data'!ME351/100),"")</f>
        <v>5.0000000000000001E-3</v>
      </c>
      <c r="MK159" s="88">
        <f>IF(SUM(MK$522:MK$523)=0,IF('[7]Param-ARMS Data'!MF351="","",'[7]Param-ARMS Data'!MF351/100),"")</f>
        <v>5.0000000000000001E-3</v>
      </c>
      <c r="ML159" s="88">
        <f>IF(SUM(ML$522:ML$523)=0,IF('[7]Param-ARMS Data'!MG351="","",'[7]Param-ARMS Data'!MG351/100),"")</f>
        <v>5.0000000000000001E-3</v>
      </c>
      <c r="MM159" s="88">
        <f>IF(SUM(MM$522:MM$523)=0,IF('[7]Param-ARMS Data'!MH351="","",'[7]Param-ARMS Data'!MH351/100),"")</f>
        <v>5.0000000000000001E-3</v>
      </c>
      <c r="MN159" s="88">
        <f>IF(SUM(MN$522:MN$523)=0,IF('[7]Param-ARMS Data'!MI351="","",'[7]Param-ARMS Data'!MI351/100),"")</f>
        <v>5.0000000000000001E-3</v>
      </c>
      <c r="MO159" s="88">
        <f>IF(SUM(MO$522:MO$523)=0,IF('[7]Param-ARMS Data'!MJ351="","",'[7]Param-ARMS Data'!MJ351/100),"")</f>
        <v>5.0000000000000001E-3</v>
      </c>
      <c r="MP159" s="88">
        <f>IF(SUM(MP$522:MP$523)=0,IF('[7]Param-ARMS Data'!MK351="","",'[7]Param-ARMS Data'!MK351/100),"")</f>
        <v>5.0000000000000001E-3</v>
      </c>
      <c r="MQ159" s="88">
        <f>IF(SUM(MQ$522:MQ$523)=0,IF('[7]Param-ARMS Data'!ML351="","",'[7]Param-ARMS Data'!ML351/100),"")</f>
        <v>5.0000000000000001E-3</v>
      </c>
      <c r="MR159" s="88">
        <f>IF(SUM(MR$522:MR$523)=0,IF('[7]Param-ARMS Data'!MM351="","",'[7]Param-ARMS Data'!MM351/100),"")</f>
        <v>5.0000000000000001E-3</v>
      </c>
      <c r="MS159" s="88">
        <f>IF(SUM(MS$522:MS$523)=0,IF('[7]Param-ARMS Data'!MN351="","",'[7]Param-ARMS Data'!MN351/100),"")</f>
        <v>5.0000000000000001E-3</v>
      </c>
      <c r="MT159" s="88">
        <f>IF(SUM(MT$522:MT$523)=0,IF('[7]Param-ARMS Data'!MO351="","",'[7]Param-ARMS Data'!MO351/100),"")</f>
        <v>5.0000000000000001E-3</v>
      </c>
      <c r="MU159" s="88">
        <f>IF(SUM(MU$522:MU$523)=0,IF('[7]Param-ARMS Data'!MP351="","",'[7]Param-ARMS Data'!MP351/100),"")</f>
        <v>5.0000000000000001E-3</v>
      </c>
      <c r="MV159" s="88">
        <f>IF(SUM(MV$522:MV$523)=0,IF('[7]Param-ARMS Data'!MQ351="","",'[7]Param-ARMS Data'!MQ351/100),"")</f>
        <v>5.0000000000000001E-3</v>
      </c>
      <c r="MW159" s="88">
        <f>IF(SUM(MW$522:MW$523)=0,IF('[7]Param-ARMS Data'!MR351="","",'[7]Param-ARMS Data'!MR351/100),"")</f>
        <v>5.0000000000000001E-3</v>
      </c>
      <c r="MX159" s="88">
        <f>IF(SUM(MX$522:MX$523)=0,IF('[7]Param-ARMS Data'!MS351="","",'[7]Param-ARMS Data'!MS351/100),"")</f>
        <v>5.0000000000000001E-3</v>
      </c>
      <c r="MY159" s="88">
        <f>IF(SUM(MY$522:MY$523)=0,IF('[7]Param-ARMS Data'!MT351="","",'[7]Param-ARMS Data'!MT351/100),"")</f>
        <v>5.0000000000000001E-3</v>
      </c>
      <c r="MZ159" s="88">
        <f>IF(SUM(MZ$522:MZ$523)=0,IF('[7]Param-ARMS Data'!MU351="","",'[7]Param-ARMS Data'!MU351/100),"")</f>
        <v>5.0000000000000001E-3</v>
      </c>
      <c r="NA159" s="88">
        <f>IF(SUM(NA$522:NA$523)=0,IF('[7]Param-ARMS Data'!MV351="","",'[7]Param-ARMS Data'!MV351/100),"")</f>
        <v>5.0000000000000001E-3</v>
      </c>
      <c r="NB159" s="88">
        <f>IF(SUM(NB$522:NB$523)=0,IF('[7]Param-ARMS Data'!MW351="","",'[7]Param-ARMS Data'!MW351/100),"")</f>
        <v>5.0000000000000001E-3</v>
      </c>
      <c r="NC159" s="88">
        <f>IF(SUM(NC$522:NC$523)=0,IF('[7]Param-ARMS Data'!MX351="","",'[7]Param-ARMS Data'!MX351/100),"")</f>
        <v>5.0000000000000001E-3</v>
      </c>
      <c r="ND159" s="88">
        <f>IF(SUM(ND$522:ND$523)=0,IF('[7]Param-ARMS Data'!MY351="","",'[7]Param-ARMS Data'!MY351/100),"")</f>
        <v>5.0000000000000001E-3</v>
      </c>
      <c r="NE159" s="88">
        <f>IF(SUM(NE$522:NE$523)=0,IF('[7]Param-ARMS Data'!MZ351="","",'[7]Param-ARMS Data'!MZ351/100),"")</f>
        <v>5.0000000000000001E-3</v>
      </c>
      <c r="NF159" s="88">
        <f>IF(SUM(NF$522:NF$523)=0,IF('[7]Param-ARMS Data'!NA351="","",'[7]Param-ARMS Data'!NA351/100),"")</f>
        <v>5.0000000000000001E-3</v>
      </c>
      <c r="NG159" s="88">
        <f>IF(SUM(NG$522:NG$523)=0,IF('[7]Param-ARMS Data'!NB351="","",'[7]Param-ARMS Data'!NB351/100),"")</f>
        <v>5.0000000000000001E-3</v>
      </c>
      <c r="NH159" s="88">
        <f>IF(SUM(NH$522:NH$523)=0,IF('[7]Param-ARMS Data'!NC351="","",'[7]Param-ARMS Data'!NC351/100),"")</f>
        <v>5.0000000000000001E-3</v>
      </c>
      <c r="NI159" s="88">
        <f>IF(SUM(NI$522:NI$523)=0,IF('[7]Param-ARMS Data'!ND351="","",'[7]Param-ARMS Data'!ND351/100),"")</f>
        <v>5.0000000000000001E-3</v>
      </c>
      <c r="NJ159" s="88">
        <f>IF(SUM(NJ$522:NJ$523)=0,IF('[7]Param-ARMS Data'!NE351="","",'[7]Param-ARMS Data'!NE351/100),"")</f>
        <v>5.0000000000000001E-3</v>
      </c>
      <c r="NK159" s="88">
        <f>IF(SUM(NK$522:NK$523)=0,IF('[7]Param-ARMS Data'!NF351="","",'[7]Param-ARMS Data'!NF351/100),"")</f>
        <v>5.0000000000000001E-3</v>
      </c>
      <c r="NL159" s="88">
        <f>IF(SUM(NL$522:NL$523)=0,IF('[7]Param-ARMS Data'!NG351="","",'[7]Param-ARMS Data'!NG351/100),"")</f>
        <v>5.0000000000000001E-3</v>
      </c>
      <c r="NM159" s="88">
        <f>IF(SUM(NM$522:NM$523)=0,IF('[7]Param-ARMS Data'!NH351="","",'[7]Param-ARMS Data'!NH351/100),"")</f>
        <v>5.0000000000000001E-3</v>
      </c>
      <c r="NN159" s="88">
        <f>IF(SUM(NN$522:NN$523)=0,IF('[7]Param-ARMS Data'!NI351="","",'[7]Param-ARMS Data'!NI351/100),"")</f>
        <v>5.0000000000000001E-3</v>
      </c>
      <c r="NO159" s="88">
        <f>IF(SUM(NO$522:NO$523)=0,IF('[7]Param-ARMS Data'!NJ351="","",'[7]Param-ARMS Data'!NJ351/100),"")</f>
        <v>5.0000000000000001E-3</v>
      </c>
      <c r="NP159" s="88">
        <f>IF(SUM(NP$522:NP$523)=0,IF('[7]Param-ARMS Data'!NK351="","",'[7]Param-ARMS Data'!NK351/100),"")</f>
        <v>5.0000000000000001E-3</v>
      </c>
      <c r="NQ159" s="88">
        <f>IF(SUM(NQ$522:NQ$523)=0,IF('[7]Param-ARMS Data'!NL351="","",'[7]Param-ARMS Data'!NL351/100),"")</f>
        <v>5.0000000000000001E-3</v>
      </c>
      <c r="NR159" s="88">
        <f>IF(SUM(NR$522:NR$523)=0,IF('[7]Param-ARMS Data'!NM351="","",'[7]Param-ARMS Data'!NM351/100),"")</f>
        <v>5.0000000000000001E-3</v>
      </c>
      <c r="NS159" s="88">
        <f>IF(SUM(NS$522:NS$523)=0,IF('[7]Param-ARMS Data'!NN351="","",'[7]Param-ARMS Data'!NN351/100),"")</f>
        <v>5.0000000000000001E-3</v>
      </c>
      <c r="NT159" s="88">
        <f>IF(SUM(NT$522:NT$523)=0,IF('[7]Param-ARMS Data'!NO351="","",'[7]Param-ARMS Data'!NO351/100),"")</f>
        <v>5.0000000000000001E-3</v>
      </c>
      <c r="NU159" s="88">
        <f>IF(SUM(NU$522:NU$523)=0,IF('[7]Param-ARMS Data'!NP351="","",'[7]Param-ARMS Data'!NP351/100),"")</f>
        <v>5.0000000000000001E-3</v>
      </c>
      <c r="NV159" s="88">
        <f>IF(SUM(NV$522:NV$523)=0,IF('[7]Param-ARMS Data'!NQ351="","",'[7]Param-ARMS Data'!NQ351/100),"")</f>
        <v>5.0000000000000001E-3</v>
      </c>
      <c r="NW159" s="88">
        <f>IF(SUM(NW$522:NW$523)=0,IF('[7]Param-ARMS Data'!NR351="","",'[7]Param-ARMS Data'!NR351/100),"")</f>
        <v>5.0000000000000001E-3</v>
      </c>
      <c r="NX159" s="88">
        <f>IF(SUM(NX$522:NX$523)=0,IF('[7]Param-ARMS Data'!NS351="","",'[7]Param-ARMS Data'!NS351/100),"")</f>
        <v>5.0000000000000001E-3</v>
      </c>
      <c r="NY159" s="88">
        <f>IF(SUM(NY$522:NY$523)=0,IF('[7]Param-ARMS Data'!NT351="","",'[7]Param-ARMS Data'!NT351/100),"")</f>
        <v>5.0000000000000001E-3</v>
      </c>
      <c r="NZ159" s="88">
        <f>IF(SUM(NZ$522:NZ$523)=0,IF('[7]Param-ARMS Data'!NU351="","",'[7]Param-ARMS Data'!NU351/100),"")</f>
        <v>5.0000000000000001E-3</v>
      </c>
      <c r="OA159" s="88">
        <f>IF(SUM(OA$522:OA$523)=0,IF('[7]Param-ARMS Data'!NV351="","",'[7]Param-ARMS Data'!NV351/100),"")</f>
        <v>5.0000000000000001E-3</v>
      </c>
      <c r="OB159" s="88">
        <f>IF(SUM(OB$522:OB$523)=0,IF('[7]Param-ARMS Data'!NW351="","",'[7]Param-ARMS Data'!NW351/100),"")</f>
        <v>5.0000000000000001E-3</v>
      </c>
      <c r="OC159" s="88">
        <f>IF(SUM(OC$522:OC$523)=0,IF('[7]Param-ARMS Data'!NX351="","",'[7]Param-ARMS Data'!NX351/100),"")</f>
        <v>5.0000000000000001E-3</v>
      </c>
      <c r="OD159" s="88">
        <f>IF(SUM(OD$522:OD$523)=0,IF('[7]Param-ARMS Data'!NY351="","",'[7]Param-ARMS Data'!NY351/100),"")</f>
        <v>5.0000000000000001E-3</v>
      </c>
      <c r="OE159" s="88">
        <f>IF(SUM(OE$522:OE$523)=0,IF('[7]Param-ARMS Data'!NZ351="","",'[7]Param-ARMS Data'!NZ351/100),"")</f>
        <v>5.0000000000000001E-3</v>
      </c>
      <c r="OF159" s="88">
        <f>IF(SUM(OF$522:OF$523)=0,IF('[7]Param-ARMS Data'!OA351="","",'[7]Param-ARMS Data'!OA351/100),"")</f>
        <v>5.0000000000000001E-3</v>
      </c>
      <c r="OG159" s="88">
        <f>IF(SUM(OG$522:OG$523)=0,IF('[7]Param-ARMS Data'!OB351="","",'[7]Param-ARMS Data'!OB351/100),"")</f>
        <v>5.0000000000000001E-3</v>
      </c>
      <c r="OH159" s="88">
        <f>IF(SUM(OH$522:OH$523)=0,IF('[7]Param-ARMS Data'!OC351="","",'[7]Param-ARMS Data'!OC351/100),"")</f>
        <v>5.0000000000000001E-3</v>
      </c>
      <c r="OI159" s="88">
        <f>IF(SUM(OI$522:OI$523)=0,IF('[7]Param-ARMS Data'!OD351="","",'[7]Param-ARMS Data'!OD351/100),"")</f>
        <v>5.0000000000000001E-3</v>
      </c>
      <c r="OJ159" s="88">
        <f>IF(SUM(OJ$522:OJ$523)=0,IF('[7]Param-ARMS Data'!OE351="","",'[7]Param-ARMS Data'!OE351/100),"")</f>
        <v>5.0000000000000001E-3</v>
      </c>
      <c r="OK159" s="88">
        <f>IF(SUM(OK$522:OK$523)=0,IF('[7]Param-ARMS Data'!OF351="","",'[7]Param-ARMS Data'!OF351/100),"")</f>
        <v>5.0000000000000001E-3</v>
      </c>
      <c r="OL159" s="88">
        <f>IF(SUM(OL$522:OL$523)=0,IF('[7]Param-ARMS Data'!OG351="","",'[7]Param-ARMS Data'!OG351/100),"")</f>
        <v>5.0000000000000001E-3</v>
      </c>
      <c r="OM159" s="88">
        <f>IF(SUM(OM$522:OM$523)=0,IF('[7]Param-ARMS Data'!OH351="","",'[7]Param-ARMS Data'!OH351/100),"")</f>
        <v>5.0000000000000001E-3</v>
      </c>
      <c r="ON159" s="88">
        <f>IF(SUM(ON$522:ON$523)=0,IF('[7]Param-ARMS Data'!OI351="","",'[7]Param-ARMS Data'!OI351/100),"")</f>
        <v>5.0000000000000001E-3</v>
      </c>
      <c r="OO159" s="88">
        <f>IF(SUM(OO$522:OO$523)=0,IF('[7]Param-ARMS Data'!OJ351="","",'[7]Param-ARMS Data'!OJ351/100),"")</f>
        <v>5.0000000000000001E-3</v>
      </c>
      <c r="OP159" s="88">
        <f>IF(SUM(OP$522:OP$523)=0,IF('[7]Param-ARMS Data'!OK351="","",'[7]Param-ARMS Data'!OK351/100),"")</f>
        <v>5.0000000000000001E-3</v>
      </c>
      <c r="OQ159" s="88">
        <f>IF(SUM(OQ$522:OQ$523)=0,IF('[7]Param-ARMS Data'!OL351="","",'[7]Param-ARMS Data'!OL351/100),"")</f>
        <v>5.0000000000000001E-3</v>
      </c>
      <c r="OR159" s="88">
        <f>IF(SUM(OR$522:OR$523)=0,IF('[7]Param-ARMS Data'!OM351="","",'[7]Param-ARMS Data'!OM351/100),"")</f>
        <v>5.0000000000000001E-3</v>
      </c>
      <c r="OS159" s="88">
        <f>IF(SUM(OS$522:OS$523)=0,IF('[7]Param-ARMS Data'!ON351="","",'[7]Param-ARMS Data'!ON351/100),"")</f>
        <v>5.0000000000000001E-3</v>
      </c>
      <c r="OT159" s="88">
        <f>IF(SUM(OT$522:OT$523)=0,IF('[7]Param-ARMS Data'!OO351="","",'[7]Param-ARMS Data'!OO351/100),"")</f>
        <v>5.0000000000000001E-3</v>
      </c>
      <c r="OU159" s="88">
        <f>IF(SUM(OU$522:OU$523)=0,IF('[7]Param-ARMS Data'!OP351="","",'[7]Param-ARMS Data'!OP351/100),"")</f>
        <v>5.0000000000000001E-3</v>
      </c>
      <c r="OV159" s="88">
        <f>IF(SUM(OV$522:OV$523)=0,IF('[7]Param-ARMS Data'!OQ351="","",'[7]Param-ARMS Data'!OQ351/100),"")</f>
        <v>5.0000000000000001E-3</v>
      </c>
      <c r="OW159" s="88">
        <f>IF(SUM(OW$522:OW$523)=0,IF('[7]Param-ARMS Data'!OR351="","",'[7]Param-ARMS Data'!OR351/100),"")</f>
        <v>5.0000000000000001E-3</v>
      </c>
      <c r="OX159" s="88">
        <f>IF(SUM(OX$522:OX$523)=0,IF('[7]Param-ARMS Data'!OS351="","",'[7]Param-ARMS Data'!OS351/100),"")</f>
        <v>5.0000000000000001E-3</v>
      </c>
      <c r="OY159" s="88">
        <f>IF(SUM(OY$522:OY$523)=0,IF('[7]Param-ARMS Data'!OT351="","",'[7]Param-ARMS Data'!OT351/100),"")</f>
        <v>5.0000000000000001E-3</v>
      </c>
      <c r="OZ159" s="88">
        <f>IF(SUM(OZ$522:OZ$523)=0,IF('[7]Param-ARMS Data'!OU351="","",'[7]Param-ARMS Data'!OU351/100),"")</f>
        <v>5.0000000000000001E-3</v>
      </c>
      <c r="PA159" s="88">
        <f>IF(SUM(PA$522:PA$523)=0,IF('[7]Param-ARMS Data'!OV351="","",'[7]Param-ARMS Data'!OV351/100),"")</f>
        <v>5.0000000000000001E-3</v>
      </c>
      <c r="PB159" s="88">
        <f>IF(SUM(PB$522:PB$523)=0,IF('[7]Param-ARMS Data'!OW351="","",'[7]Param-ARMS Data'!OW351/100),"")</f>
        <v>5.0000000000000001E-3</v>
      </c>
      <c r="PC159" s="88">
        <f>IF(SUM(PC$522:PC$523)=0,IF('[7]Param-ARMS Data'!OX351="","",'[7]Param-ARMS Data'!OX351/100),"")</f>
        <v>5.0000000000000001E-3</v>
      </c>
      <c r="PD159" s="88">
        <f>IF(SUM(PD$522:PD$523)=0,IF('[7]Param-ARMS Data'!OY351="","",'[7]Param-ARMS Data'!OY351/100),"")</f>
        <v>5.0000000000000001E-3</v>
      </c>
      <c r="PE159" s="88">
        <f>IF(SUM(PE$522:PE$523)=0,IF('[7]Param-ARMS Data'!OZ351="","",'[7]Param-ARMS Data'!OZ351/100),"")</f>
        <v>5.0000000000000001E-3</v>
      </c>
      <c r="PF159" s="88">
        <f>IF(SUM(PF$522:PF$523)=0,IF('[7]Param-ARMS Data'!PA351="","",'[7]Param-ARMS Data'!PA351/100),"")</f>
        <v>5.0000000000000001E-3</v>
      </c>
      <c r="PG159" s="88">
        <f>IF(SUM(PG$522:PG$523)=0,IF('[7]Param-ARMS Data'!PB351="","",'[7]Param-ARMS Data'!PB351/100),"")</f>
        <v>5.0000000000000001E-3</v>
      </c>
      <c r="PH159" s="88">
        <f>IF(SUM(PH$522:PH$523)=0,IF('[7]Param-ARMS Data'!PC351="","",'[7]Param-ARMS Data'!PC351/100),"")</f>
        <v>5.0000000000000001E-3</v>
      </c>
      <c r="PI159" s="88">
        <f>IF(SUM(PI$522:PI$523)=0,IF('[7]Param-ARMS Data'!PD351="","",'[7]Param-ARMS Data'!PD351/100),"")</f>
        <v>5.0000000000000001E-3</v>
      </c>
      <c r="PJ159" s="88">
        <f>IF(SUM(PJ$522:PJ$523)=0,IF('[7]Param-ARMS Data'!PE351="","",'[7]Param-ARMS Data'!PE351/100),"")</f>
        <v>5.0000000000000001E-3</v>
      </c>
      <c r="PK159" s="88">
        <f>IF(SUM(PK$522:PK$523)=0,IF('[7]Param-ARMS Data'!PF351="","",'[7]Param-ARMS Data'!PF351/100),"")</f>
        <v>5.0000000000000001E-3</v>
      </c>
      <c r="PL159" s="88">
        <f>IF(SUM(PL$522:PL$523)=0,IF('[7]Param-ARMS Data'!PG351="","",'[7]Param-ARMS Data'!PG351/100),"")</f>
        <v>5.0000000000000001E-3</v>
      </c>
      <c r="PM159" s="88">
        <f>IF(SUM(PM$522:PM$523)=0,IF('[7]Param-ARMS Data'!PH351="","",'[7]Param-ARMS Data'!PH351/100),"")</f>
        <v>5.0000000000000001E-3</v>
      </c>
      <c r="PN159" s="88">
        <f>IF(SUM(PN$522:PN$523)=0,IF('[7]Param-ARMS Data'!PI351="","",'[7]Param-ARMS Data'!PI351/100),"")</f>
        <v>5.0000000000000001E-3</v>
      </c>
      <c r="PO159" s="88">
        <f>IF(SUM(PO$522:PO$523)=0,IF('[7]Param-ARMS Data'!PJ351="","",'[7]Param-ARMS Data'!PJ351/100),"")</f>
        <v>5.0000000000000001E-3</v>
      </c>
      <c r="PP159" s="88">
        <f>IF(SUM(PP$522:PP$523)=0,IF('[7]Param-ARMS Data'!PK351="","",'[7]Param-ARMS Data'!PK351/100),"")</f>
        <v>5.0000000000000001E-3</v>
      </c>
      <c r="PQ159" s="88">
        <f>IF(SUM(PQ$522:PQ$523)=0,IF('[7]Param-ARMS Data'!PL351="","",'[7]Param-ARMS Data'!PL351/100),"")</f>
        <v>5.0000000000000001E-3</v>
      </c>
      <c r="PR159" s="88">
        <f>IF(SUM(PR$522:PR$523)=0,IF('[7]Param-ARMS Data'!PM351="","",'[7]Param-ARMS Data'!PM351/100),"")</f>
        <v>5.0000000000000001E-3</v>
      </c>
      <c r="PS159" s="88">
        <f>IF(SUM(PS$522:PS$523)=0,IF('[7]Param-ARMS Data'!PN351="","",'[7]Param-ARMS Data'!PN351/100),"")</f>
        <v>5.0000000000000001E-3</v>
      </c>
      <c r="PT159" s="88">
        <f>IF(SUM(PT$522:PT$523)=0,IF('[7]Param-ARMS Data'!PO351="","",'[7]Param-ARMS Data'!PO351/100),"")</f>
        <v>5.0000000000000001E-3</v>
      </c>
      <c r="PU159" s="88">
        <f>IF(SUM(PU$522:PU$523)=0,IF('[7]Param-ARMS Data'!PP351="","",'[7]Param-ARMS Data'!PP351/100),"")</f>
        <v>5.0000000000000001E-3</v>
      </c>
      <c r="PV159" s="88">
        <f>IF(SUM(PV$522:PV$523)=0,IF('[7]Param-ARMS Data'!PQ351="","",'[7]Param-ARMS Data'!PQ351/100),"")</f>
        <v>5.0000000000000001E-3</v>
      </c>
      <c r="PW159" s="88">
        <f>IF(SUM(PW$522:PW$523)=0,IF('[7]Param-ARMS Data'!PR351="","",'[7]Param-ARMS Data'!PR351/100),"")</f>
        <v>5.0000000000000001E-3</v>
      </c>
      <c r="PX159" s="88">
        <f>IF(SUM(PX$522:PX$523)=0,IF('[7]Param-ARMS Data'!PS351="","",'[7]Param-ARMS Data'!PS351/100),"")</f>
        <v>5.0000000000000001E-3</v>
      </c>
      <c r="PY159" s="88">
        <f>IF(SUM(PY$522:PY$523)=0,IF('[7]Param-ARMS Data'!PT351="","",'[7]Param-ARMS Data'!PT351/100),"")</f>
        <v>5.0000000000000001E-3</v>
      </c>
      <c r="PZ159" s="88">
        <f>IF(SUM(PZ$522:PZ$523)=0,IF('[7]Param-ARMS Data'!PU351="","",'[7]Param-ARMS Data'!PU351/100),"")</f>
        <v>5.0000000000000001E-3</v>
      </c>
      <c r="QA159" s="88">
        <f>IF(SUM(QA$522:QA$523)=0,IF('[7]Param-ARMS Data'!PV351="","",'[7]Param-ARMS Data'!PV351/100),"")</f>
        <v>5.0000000000000001E-3</v>
      </c>
      <c r="QB159" s="88">
        <f>IF(SUM(QB$522:QB$523)=0,IF('[7]Param-ARMS Data'!PW351="","",'[7]Param-ARMS Data'!PW351/100),"")</f>
        <v>5.0000000000000001E-3</v>
      </c>
      <c r="QC159" s="88">
        <f>IF(SUM(QC$522:QC$523)=0,IF('[7]Param-ARMS Data'!PX351="","",'[7]Param-ARMS Data'!PX351/100),"")</f>
        <v>5.0000000000000001E-3</v>
      </c>
      <c r="QD159" s="88">
        <f>IF(SUM(QD$522:QD$523)=0,IF('[7]Param-ARMS Data'!PY351="","",'[7]Param-ARMS Data'!PY351/100),"")</f>
        <v>5.0000000000000001E-3</v>
      </c>
      <c r="QE159" s="88">
        <f>IF(SUM(QE$522:QE$523)=0,IF('[7]Param-ARMS Data'!PZ351="","",'[7]Param-ARMS Data'!PZ351/100),"")</f>
        <v>5.0000000000000001E-3</v>
      </c>
      <c r="QF159" s="88">
        <f>IF(SUM(QF$522:QF$523)=0,IF('[7]Param-ARMS Data'!QA351="","",'[7]Param-ARMS Data'!QA351/100),"")</f>
        <v>5.0000000000000001E-3</v>
      </c>
      <c r="QG159" s="88">
        <f>IF(SUM(QG$522:QG$523)=0,IF('[7]Param-ARMS Data'!QB351="","",'[7]Param-ARMS Data'!QB351/100),"")</f>
        <v>5.0000000000000001E-3</v>
      </c>
      <c r="QH159" s="88">
        <f>IF(SUM(QH$522:QH$523)=0,IF('[7]Param-ARMS Data'!QC351="","",'[7]Param-ARMS Data'!QC351/100),"")</f>
        <v>5.0000000000000001E-3</v>
      </c>
      <c r="QI159" s="88">
        <f>IF(SUM(QI$522:QI$523)=0,IF('[7]Param-ARMS Data'!QD351="","",'[7]Param-ARMS Data'!QD351/100),"")</f>
        <v>5.0000000000000001E-3</v>
      </c>
      <c r="QJ159" s="88">
        <f>IF(SUM(QJ$522:QJ$523)=0,IF('[7]Param-ARMS Data'!QE351="","",'[7]Param-ARMS Data'!QE351/100),"")</f>
        <v>5.0000000000000001E-3</v>
      </c>
      <c r="QK159" s="88">
        <f>IF(SUM(QK$522:QK$523)=0,IF('[7]Param-ARMS Data'!QF351="","",'[7]Param-ARMS Data'!QF351/100),"")</f>
        <v>5.0000000000000001E-3</v>
      </c>
      <c r="QL159" s="88">
        <f>IF(SUM(QL$522:QL$523)=0,IF('[7]Param-ARMS Data'!QG351="","",'[7]Param-ARMS Data'!QG351/100),"")</f>
        <v>5.0000000000000001E-3</v>
      </c>
      <c r="QM159" s="88">
        <f>IF(SUM(QM$522:QM$523)=0,IF('[7]Param-ARMS Data'!QH351="","",'[7]Param-ARMS Data'!QH351/100),"")</f>
        <v>5.0000000000000001E-3</v>
      </c>
      <c r="QN159" s="88">
        <f>IF(SUM(QN$522:QN$523)=0,IF('[7]Param-ARMS Data'!QI351="","",'[7]Param-ARMS Data'!QI351/100),"")</f>
        <v>5.0000000000000001E-3</v>
      </c>
      <c r="QO159" s="88">
        <f>IF(SUM(QO$522:QO$523)=0,IF('[7]Param-ARMS Data'!QJ351="","",'[7]Param-ARMS Data'!QJ351/100),"")</f>
        <v>5.0000000000000001E-3</v>
      </c>
      <c r="QP159" s="88">
        <f>IF(SUM(QP$522:QP$523)=0,IF('[7]Param-ARMS Data'!QK351="","",'[7]Param-ARMS Data'!QK351/100),"")</f>
        <v>5.0000000000000001E-3</v>
      </c>
      <c r="QQ159" s="88">
        <f>IF(SUM(QQ$522:QQ$523)=0,IF('[7]Param-ARMS Data'!QL351="","",'[7]Param-ARMS Data'!QL351/100),"")</f>
        <v>5.0000000000000001E-3</v>
      </c>
      <c r="QR159" s="88">
        <f>IF(SUM(QR$522:QR$523)=0,IF('[7]Param-ARMS Data'!QM351="","",'[7]Param-ARMS Data'!QM351/100),"")</f>
        <v>5.0000000000000001E-3</v>
      </c>
      <c r="QS159" s="88">
        <f>IF(SUM(QS$522:QS$523)=0,IF('[7]Param-ARMS Data'!QN351="","",'[7]Param-ARMS Data'!QN351/100),"")</f>
        <v>5.0000000000000001E-3</v>
      </c>
      <c r="QT159" s="88">
        <f>IF(SUM(QT$522:QT$523)=0,IF('[7]Param-ARMS Data'!QO351="","",'[7]Param-ARMS Data'!QO351/100),"")</f>
        <v>5.0000000000000001E-3</v>
      </c>
      <c r="QU159" s="88">
        <f>IF(SUM(QU$522:QU$523)=0,IF('[7]Param-ARMS Data'!QP351="","",'[7]Param-ARMS Data'!QP351/100),"")</f>
        <v>5.0000000000000001E-3</v>
      </c>
      <c r="QV159" s="88">
        <f>IF(SUM(QV$522:QV$523)=0,IF('[7]Param-ARMS Data'!QQ351="","",'[7]Param-ARMS Data'!QQ351/100),"")</f>
        <v>5.0000000000000001E-3</v>
      </c>
      <c r="QW159" s="88">
        <f>IF(SUM(QW$522:QW$523)=0,IF('[7]Param-ARMS Data'!QR351="","",'[7]Param-ARMS Data'!QR351/100),"")</f>
        <v>5.0000000000000001E-3</v>
      </c>
      <c r="QX159" s="88">
        <f>IF(SUM(QX$522:QX$523)=0,IF('[7]Param-ARMS Data'!QS351="","",'[7]Param-ARMS Data'!QS351/100),"")</f>
        <v>5.0000000000000001E-3</v>
      </c>
      <c r="QY159" s="88">
        <f>IF(SUM(QY$522:QY$523)=0,IF('[7]Param-ARMS Data'!QT351="","",'[7]Param-ARMS Data'!QT351/100),"")</f>
        <v>5.0000000000000001E-3</v>
      </c>
      <c r="QZ159" s="88">
        <f>IF(SUM(QZ$522:QZ$523)=0,IF('[7]Param-ARMS Data'!QU351="","",'[7]Param-ARMS Data'!QU351/100),"")</f>
        <v>5.0000000000000001E-3</v>
      </c>
      <c r="RA159" s="88">
        <f>IF(SUM(RA$522:RA$523)=0,IF('[7]Param-ARMS Data'!QV351="","",'[7]Param-ARMS Data'!QV351/100),"")</f>
        <v>5.0000000000000001E-3</v>
      </c>
      <c r="RB159" s="88">
        <f>IF(SUM(RB$522:RB$523)=0,IF('[7]Param-ARMS Data'!QW351="","",'[7]Param-ARMS Data'!QW351/100),"")</f>
        <v>5.0000000000000001E-3</v>
      </c>
      <c r="RC159" s="88">
        <f>IF(SUM(RC$522:RC$523)=0,IF('[7]Param-ARMS Data'!QX351="","",'[7]Param-ARMS Data'!QX351/100),"")</f>
        <v>5.0000000000000001E-3</v>
      </c>
      <c r="RD159" s="88">
        <f>IF(SUM(RD$522:RD$523)=0,IF('[7]Param-ARMS Data'!QY351="","",'[7]Param-ARMS Data'!QY351/100),"")</f>
        <v>5.0000000000000001E-3</v>
      </c>
      <c r="RE159" s="88">
        <f>IF(SUM(RE$522:RE$523)=0,IF('[7]Param-ARMS Data'!QZ351="","",'[7]Param-ARMS Data'!QZ351/100),"")</f>
        <v>5.0000000000000001E-3</v>
      </c>
      <c r="RF159" s="88">
        <f>IF(SUM(RF$522:RF$523)=0,IF('[7]Param-ARMS Data'!RA351="","",'[7]Param-ARMS Data'!RA351/100),"")</f>
        <v>5.0000000000000001E-3</v>
      </c>
      <c r="RG159" s="88">
        <f>IF(SUM(RG$522:RG$523)=0,IF('[7]Param-ARMS Data'!RB351="","",'[7]Param-ARMS Data'!RB351/100),"")</f>
        <v>5.0000000000000001E-3</v>
      </c>
      <c r="RH159" s="88">
        <f>IF(SUM(RH$522:RH$523)=0,IF('[7]Param-ARMS Data'!RC351="","",'[7]Param-ARMS Data'!RC351/100),"")</f>
        <v>5.0000000000000001E-3</v>
      </c>
      <c r="RI159" s="88">
        <f>IF(SUM(RI$522:RI$523)=0,IF('[7]Param-ARMS Data'!RD351="","",'[7]Param-ARMS Data'!RD351/100),"")</f>
        <v>5.0000000000000001E-3</v>
      </c>
      <c r="RJ159" s="88">
        <f>IF(SUM(RJ$522:RJ$523)=0,IF('[7]Param-ARMS Data'!RE351="","",'[7]Param-ARMS Data'!RE351/100),"")</f>
        <v>5.0000000000000001E-3</v>
      </c>
      <c r="RK159" s="88">
        <f>IF(SUM(RK$522:RK$523)=0,IF('[7]Param-ARMS Data'!RF351="","",'[7]Param-ARMS Data'!RF351/100),"")</f>
        <v>5.0000000000000001E-3</v>
      </c>
      <c r="RL159" s="88">
        <f>IF(SUM(RL$522:RL$523)=0,IF('[7]Param-ARMS Data'!RG351="","",'[7]Param-ARMS Data'!RG351/100),"")</f>
        <v>5.0000000000000001E-3</v>
      </c>
      <c r="RM159" s="88" t="str">
        <f>IF(SUM(RM$522:RM$523)=0,IF('[7]Param-ARMS Data'!RH351="","",'[7]Param-ARMS Data'!RH351/100),"")</f>
        <v/>
      </c>
      <c r="RN159" s="88" t="str">
        <f>IF(SUM(RN$522:RN$523)=0,IF('[7]Param-ARMS Data'!RI351="","",'[7]Param-ARMS Data'!RI351/100),"")</f>
        <v/>
      </c>
      <c r="RO159" s="88" t="str">
        <f>IF(SUM(RO$522:RO$523)=0,IF('[7]Param-ARMS Data'!RJ351="","",'[7]Param-ARMS Data'!RJ351/100),"")</f>
        <v/>
      </c>
      <c r="RP159" s="88" t="str">
        <f>IF(SUM(RP$522:RP$523)=0,IF('[7]Param-ARMS Data'!RK351="","",'[7]Param-ARMS Data'!RK351/100),"")</f>
        <v/>
      </c>
      <c r="RQ159" s="88" t="str">
        <f>IF(SUM(RQ$522:RQ$523)=0,IF('[7]Param-ARMS Data'!RL351="","",'[7]Param-ARMS Data'!RL351/100),"")</f>
        <v/>
      </c>
    </row>
    <row r="160" spans="4:485" s="39" customFormat="1">
      <c r="D160" s="88"/>
      <c r="F160" s="88"/>
      <c r="G160" s="88"/>
      <c r="H160" s="88"/>
      <c r="I160" s="88"/>
      <c r="S160" s="100" t="s">
        <v>2127</v>
      </c>
      <c r="T160" s="88">
        <f>IF(SUM(T$522:T$523)=0,IF('[7]Param-ARMS Data'!O352="","",'[7]Param-ARMS Data'!O352/100),"")</f>
        <v>5.0000000000000001E-3</v>
      </c>
      <c r="U160" s="88">
        <f>IF(SUM(U$522:U$523)=0,IF('[7]Param-ARMS Data'!P352="","",'[7]Param-ARMS Data'!P352/100),"")</f>
        <v>5.0000000000000001E-3</v>
      </c>
      <c r="V160" s="88">
        <f>IF(SUM(V$522:V$523)=0,IF('[7]Param-ARMS Data'!Q352="","",'[7]Param-ARMS Data'!Q352/100),"")</f>
        <v>5.0000000000000001E-3</v>
      </c>
      <c r="W160" s="88">
        <f>IF(SUM(W$522:W$523)=0,IF('[7]Param-ARMS Data'!R352="","",'[7]Param-ARMS Data'!R352/100),"")</f>
        <v>5.0000000000000001E-3</v>
      </c>
      <c r="X160" s="88">
        <f>IF(SUM(X$522:X$523)=0,IF('[7]Param-ARMS Data'!S352="","",'[7]Param-ARMS Data'!S352/100),"")</f>
        <v>5.0000000000000001E-3</v>
      </c>
      <c r="Y160" s="88">
        <f>IF(SUM(Y$522:Y$523)=0,IF('[7]Param-ARMS Data'!T352="","",'[7]Param-ARMS Data'!T352/100),"")</f>
        <v>5.0000000000000001E-3</v>
      </c>
      <c r="Z160" s="88">
        <f>IF(SUM(Z$522:Z$523)=0,IF('[7]Param-ARMS Data'!U352="","",'[7]Param-ARMS Data'!U352/100),"")</f>
        <v>5.0000000000000001E-3</v>
      </c>
      <c r="AA160" s="88">
        <f>IF(SUM(AA$522:AA$523)=0,IF('[7]Param-ARMS Data'!V352="","",'[7]Param-ARMS Data'!V352/100),"")</f>
        <v>5.0000000000000001E-3</v>
      </c>
      <c r="AB160" s="88">
        <f>IF(SUM(AB$522:AB$523)=0,IF('[7]Param-ARMS Data'!W352="","",'[7]Param-ARMS Data'!W352/100),"")</f>
        <v>5.0000000000000001E-3</v>
      </c>
      <c r="AC160" s="88">
        <f>IF(SUM(AC$522:AC$523)=0,IF('[7]Param-ARMS Data'!X352="","",'[7]Param-ARMS Data'!X352/100),"")</f>
        <v>5.0000000000000001E-3</v>
      </c>
      <c r="AD160" s="88">
        <f>IF(SUM(AD$522:AD$523)=0,IF('[7]Param-ARMS Data'!Y352="","",'[7]Param-ARMS Data'!Y352/100),"")</f>
        <v>5.0000000000000001E-3</v>
      </c>
      <c r="AE160" s="88">
        <f>IF(SUM(AE$522:AE$523)=0,IF('[7]Param-ARMS Data'!Z352="","",'[7]Param-ARMS Data'!Z352/100),"")</f>
        <v>5.0000000000000001E-3</v>
      </c>
      <c r="AF160" s="88">
        <f>IF(SUM(AF$522:AF$523)=0,IF('[7]Param-ARMS Data'!AA352="","",'[7]Param-ARMS Data'!AA352/100),"")</f>
        <v>5.0000000000000001E-3</v>
      </c>
      <c r="AG160" s="88">
        <f>IF(SUM(AG$522:AG$523)=0,IF('[7]Param-ARMS Data'!AB352="","",'[7]Param-ARMS Data'!AB352/100),"")</f>
        <v>5.0000000000000001E-3</v>
      </c>
      <c r="AH160" s="88">
        <f>IF(SUM(AH$522:AH$523)=0,IF('[7]Param-ARMS Data'!AC352="","",'[7]Param-ARMS Data'!AC352/100),"")</f>
        <v>5.0000000000000001E-3</v>
      </c>
      <c r="AI160" s="88">
        <f>IF(SUM(AI$522:AI$523)=0,IF('[7]Param-ARMS Data'!AD352="","",'[7]Param-ARMS Data'!AD352/100),"")</f>
        <v>5.0000000000000001E-3</v>
      </c>
      <c r="AJ160" s="88">
        <f>IF(SUM(AJ$522:AJ$523)=0,IF('[7]Param-ARMS Data'!AE352="","",'[7]Param-ARMS Data'!AE352/100),"")</f>
        <v>5.0000000000000001E-3</v>
      </c>
      <c r="AK160" s="88">
        <f>IF(SUM(AK$522:AK$523)=0,IF('[7]Param-ARMS Data'!AF352="","",'[7]Param-ARMS Data'!AF352/100),"")</f>
        <v>5.0000000000000001E-3</v>
      </c>
      <c r="AL160" s="88">
        <f>IF(SUM(AL$522:AL$523)=0,IF('[7]Param-ARMS Data'!AG352="","",'[7]Param-ARMS Data'!AG352/100),"")</f>
        <v>5.0000000000000001E-3</v>
      </c>
      <c r="AM160" s="88">
        <f>IF(SUM(AM$522:AM$523)=0,IF('[7]Param-ARMS Data'!AH352="","",'[7]Param-ARMS Data'!AH352/100),"")</f>
        <v>5.0000000000000001E-3</v>
      </c>
      <c r="AN160" s="88">
        <f>IF(SUM(AN$522:AN$523)=0,IF('[7]Param-ARMS Data'!AI352="","",'[7]Param-ARMS Data'!AI352/100),"")</f>
        <v>5.0000000000000001E-3</v>
      </c>
      <c r="AO160" s="88">
        <f>IF(SUM(AO$522:AO$523)=0,IF('[7]Param-ARMS Data'!AJ352="","",'[7]Param-ARMS Data'!AJ352/100),"")</f>
        <v>5.0000000000000001E-3</v>
      </c>
      <c r="AP160" s="88">
        <f>IF(SUM(AP$522:AP$523)=0,IF('[7]Param-ARMS Data'!AK352="","",'[7]Param-ARMS Data'!AK352/100),"")</f>
        <v>5.0000000000000001E-3</v>
      </c>
      <c r="AQ160" s="88">
        <f>IF(SUM(AQ$522:AQ$523)=0,IF('[7]Param-ARMS Data'!AL352="","",'[7]Param-ARMS Data'!AL352/100),"")</f>
        <v>5.0000000000000001E-3</v>
      </c>
      <c r="AR160" s="88">
        <f>IF(SUM(AR$522:AR$523)=0,IF('[7]Param-ARMS Data'!AM352="","",'[7]Param-ARMS Data'!AM352/100),"")</f>
        <v>5.0000000000000001E-3</v>
      </c>
      <c r="AS160" s="88">
        <f>IF(SUM(AS$522:AS$523)=0,IF('[7]Param-ARMS Data'!AN352="","",'[7]Param-ARMS Data'!AN352/100),"")</f>
        <v>5.0000000000000001E-3</v>
      </c>
      <c r="AT160" s="88">
        <f>IF(SUM(AT$522:AT$523)=0,IF('[7]Param-ARMS Data'!AO352="","",'[7]Param-ARMS Data'!AO352/100),"")</f>
        <v>5.0000000000000001E-3</v>
      </c>
      <c r="AU160" s="88">
        <f>IF(SUM(AU$522:AU$523)=0,IF('[7]Param-ARMS Data'!AP352="","",'[7]Param-ARMS Data'!AP352/100),"")</f>
        <v>5.0000000000000001E-3</v>
      </c>
      <c r="AV160" s="88">
        <f>IF(SUM(AV$522:AV$523)=0,IF('[7]Param-ARMS Data'!AQ352="","",'[7]Param-ARMS Data'!AQ352/100),"")</f>
        <v>5.0000000000000001E-3</v>
      </c>
      <c r="AW160" s="88">
        <f>IF(SUM(AW$522:AW$523)=0,IF('[7]Param-ARMS Data'!AR352="","",'[7]Param-ARMS Data'!AR352/100),"")</f>
        <v>5.0000000000000001E-3</v>
      </c>
      <c r="AX160" s="88">
        <f>IF(SUM(AX$522:AX$523)=0,IF('[7]Param-ARMS Data'!AS352="","",'[7]Param-ARMS Data'!AS352/100),"")</f>
        <v>5.0000000000000001E-3</v>
      </c>
      <c r="AY160" s="88">
        <f>IF(SUM(AY$522:AY$523)=0,IF('[7]Param-ARMS Data'!AT352="","",'[7]Param-ARMS Data'!AT352/100),"")</f>
        <v>5.0000000000000001E-3</v>
      </c>
      <c r="AZ160" s="88">
        <f>IF(SUM(AZ$522:AZ$523)=0,IF('[7]Param-ARMS Data'!AU352="","",'[7]Param-ARMS Data'!AU352/100),"")</f>
        <v>5.0000000000000001E-3</v>
      </c>
      <c r="BA160" s="88">
        <f>IF(SUM(BA$522:BA$523)=0,IF('[7]Param-ARMS Data'!AV352="","",'[7]Param-ARMS Data'!AV352/100),"")</f>
        <v>5.0000000000000001E-3</v>
      </c>
      <c r="BB160" s="88">
        <f>IF(SUM(BB$522:BB$523)=0,IF('[7]Param-ARMS Data'!AW352="","",'[7]Param-ARMS Data'!AW352/100),"")</f>
        <v>5.0000000000000001E-3</v>
      </c>
      <c r="BC160" s="88">
        <f>IF(SUM(BC$522:BC$523)=0,IF('[7]Param-ARMS Data'!AX352="","",'[7]Param-ARMS Data'!AX352/100),"")</f>
        <v>5.0000000000000001E-3</v>
      </c>
      <c r="BD160" s="88">
        <f>IF(SUM(BD$522:BD$523)=0,IF('[7]Param-ARMS Data'!AY352="","",'[7]Param-ARMS Data'!AY352/100),"")</f>
        <v>5.0000000000000001E-3</v>
      </c>
      <c r="BE160" s="88">
        <f>IF(SUM(BE$522:BE$523)=0,IF('[7]Param-ARMS Data'!AZ352="","",'[7]Param-ARMS Data'!AZ352/100),"")</f>
        <v>5.0000000000000001E-3</v>
      </c>
      <c r="BF160" s="88">
        <f>IF(SUM(BF$522:BF$523)=0,IF('[7]Param-ARMS Data'!BA352="","",'[7]Param-ARMS Data'!BA352/100),"")</f>
        <v>5.0000000000000001E-3</v>
      </c>
      <c r="BG160" s="88">
        <f>IF(SUM(BG$522:BG$523)=0,IF('[7]Param-ARMS Data'!BB352="","",'[7]Param-ARMS Data'!BB352/100),"")</f>
        <v>5.0000000000000001E-3</v>
      </c>
      <c r="BH160" s="88">
        <f>IF(SUM(BH$522:BH$523)=0,IF('[7]Param-ARMS Data'!BC352="","",'[7]Param-ARMS Data'!BC352/100),"")</f>
        <v>5.0000000000000001E-3</v>
      </c>
      <c r="BI160" s="88">
        <f>IF(SUM(BI$522:BI$523)=0,IF('[7]Param-ARMS Data'!BD352="","",'[7]Param-ARMS Data'!BD352/100),"")</f>
        <v>5.0000000000000001E-3</v>
      </c>
      <c r="BJ160" s="88">
        <f>IF(SUM(BJ$522:BJ$523)=0,IF('[7]Param-ARMS Data'!BE352="","",'[7]Param-ARMS Data'!BE352/100),"")</f>
        <v>5.0000000000000001E-3</v>
      </c>
      <c r="BK160" s="88">
        <f>IF(SUM(BK$522:BK$523)=0,IF('[7]Param-ARMS Data'!BF352="","",'[7]Param-ARMS Data'!BF352/100),"")</f>
        <v>5.0000000000000001E-3</v>
      </c>
      <c r="BL160" s="88">
        <f>IF(SUM(BL$522:BL$523)=0,IF('[7]Param-ARMS Data'!BG352="","",'[7]Param-ARMS Data'!BG352/100),"")</f>
        <v>5.0000000000000001E-3</v>
      </c>
      <c r="BM160" s="88">
        <f>IF(SUM(BM$522:BM$523)=0,IF('[7]Param-ARMS Data'!BH352="","",'[7]Param-ARMS Data'!BH352/100),"")</f>
        <v>5.0000000000000001E-3</v>
      </c>
      <c r="BN160" s="88">
        <f>IF(SUM(BN$522:BN$523)=0,IF('[7]Param-ARMS Data'!BI352="","",'[7]Param-ARMS Data'!BI352/100),"")</f>
        <v>5.0000000000000001E-3</v>
      </c>
      <c r="BO160" s="88">
        <f>IF(SUM(BO$522:BO$523)=0,IF('[7]Param-ARMS Data'!BJ352="","",'[7]Param-ARMS Data'!BJ352/100),"")</f>
        <v>5.0000000000000001E-3</v>
      </c>
      <c r="BP160" s="88">
        <f>IF(SUM(BP$522:BP$523)=0,IF('[7]Param-ARMS Data'!BK352="","",'[7]Param-ARMS Data'!BK352/100),"")</f>
        <v>5.0000000000000001E-3</v>
      </c>
      <c r="BQ160" s="88">
        <f>IF(SUM(BQ$522:BQ$523)=0,IF('[7]Param-ARMS Data'!BL352="","",'[7]Param-ARMS Data'!BL352/100),"")</f>
        <v>5.0000000000000001E-3</v>
      </c>
      <c r="BR160" s="88">
        <f>IF(SUM(BR$522:BR$523)=0,IF('[7]Param-ARMS Data'!BM352="","",'[7]Param-ARMS Data'!BM352/100),"")</f>
        <v>5.0000000000000001E-3</v>
      </c>
      <c r="BS160" s="88">
        <f>IF(SUM(BS$522:BS$523)=0,IF('[7]Param-ARMS Data'!BN352="","",'[7]Param-ARMS Data'!BN352/100),"")</f>
        <v>5.0000000000000001E-3</v>
      </c>
      <c r="BT160" s="88">
        <f>IF(SUM(BT$522:BT$523)=0,IF('[7]Param-ARMS Data'!BO352="","",'[7]Param-ARMS Data'!BO352/100),"")</f>
        <v>5.0000000000000001E-3</v>
      </c>
      <c r="BU160" s="88">
        <f>IF(SUM(BU$522:BU$523)=0,IF('[7]Param-ARMS Data'!BP352="","",'[7]Param-ARMS Data'!BP352/100),"")</f>
        <v>5.0000000000000001E-3</v>
      </c>
      <c r="BV160" s="88">
        <f>IF(SUM(BV$522:BV$523)=0,IF('[7]Param-ARMS Data'!BQ352="","",'[7]Param-ARMS Data'!BQ352/100),"")</f>
        <v>5.0000000000000001E-3</v>
      </c>
      <c r="BW160" s="88">
        <f>IF(SUM(BW$522:BW$523)=0,IF('[7]Param-ARMS Data'!BR352="","",'[7]Param-ARMS Data'!BR352/100),"")</f>
        <v>5.0000000000000001E-3</v>
      </c>
      <c r="BX160" s="88">
        <f>IF(SUM(BX$522:BX$523)=0,IF('[7]Param-ARMS Data'!BS352="","",'[7]Param-ARMS Data'!BS352/100),"")</f>
        <v>5.0000000000000001E-3</v>
      </c>
      <c r="BY160" s="88">
        <f>IF(SUM(BY$522:BY$523)=0,IF('[7]Param-ARMS Data'!BT352="","",'[7]Param-ARMS Data'!BT352/100),"")</f>
        <v>5.0000000000000001E-3</v>
      </c>
      <c r="BZ160" s="88">
        <f>IF(SUM(BZ$522:BZ$523)=0,IF('[7]Param-ARMS Data'!BU352="","",'[7]Param-ARMS Data'!BU352/100),"")</f>
        <v>5.0000000000000001E-3</v>
      </c>
      <c r="CA160" s="88">
        <f>IF(SUM(CA$522:CA$523)=0,IF('[7]Param-ARMS Data'!BV352="","",'[7]Param-ARMS Data'!BV352/100),"")</f>
        <v>5.0000000000000001E-3</v>
      </c>
      <c r="CB160" s="88">
        <f>IF(SUM(CB$522:CB$523)=0,IF('[7]Param-ARMS Data'!BW352="","",'[7]Param-ARMS Data'!BW352/100),"")</f>
        <v>5.0000000000000001E-3</v>
      </c>
      <c r="CC160" s="88">
        <f>IF(SUM(CC$522:CC$523)=0,IF('[7]Param-ARMS Data'!BX352="","",'[7]Param-ARMS Data'!BX352/100),"")</f>
        <v>5.0000000000000001E-3</v>
      </c>
      <c r="CD160" s="88">
        <f>IF(SUM(CD$522:CD$523)=0,IF('[7]Param-ARMS Data'!BY352="","",'[7]Param-ARMS Data'!BY352/100),"")</f>
        <v>5.0000000000000001E-3</v>
      </c>
      <c r="CE160" s="88">
        <f>IF(SUM(CE$522:CE$523)=0,IF('[7]Param-ARMS Data'!BZ352="","",'[7]Param-ARMS Data'!BZ352/100),"")</f>
        <v>5.0000000000000001E-3</v>
      </c>
      <c r="CF160" s="88">
        <f>IF(SUM(CF$522:CF$523)=0,IF('[7]Param-ARMS Data'!CA352="","",'[7]Param-ARMS Data'!CA352/100),"")</f>
        <v>5.0000000000000001E-3</v>
      </c>
      <c r="CG160" s="88">
        <f>IF(SUM(CG$522:CG$523)=0,IF('[7]Param-ARMS Data'!CB352="","",'[7]Param-ARMS Data'!CB352/100),"")</f>
        <v>5.0000000000000001E-3</v>
      </c>
      <c r="CH160" s="88">
        <f>IF(SUM(CH$522:CH$523)=0,IF('[7]Param-ARMS Data'!CC352="","",'[7]Param-ARMS Data'!CC352/100),"")</f>
        <v>5.0000000000000001E-3</v>
      </c>
      <c r="CI160" s="88">
        <f>IF(SUM(CI$522:CI$523)=0,IF('[7]Param-ARMS Data'!CD352="","",'[7]Param-ARMS Data'!CD352/100),"")</f>
        <v>5.0000000000000001E-3</v>
      </c>
      <c r="CJ160" s="88">
        <f>IF(SUM(CJ$522:CJ$523)=0,IF('[7]Param-ARMS Data'!CE352="","",'[7]Param-ARMS Data'!CE352/100),"")</f>
        <v>5.0000000000000001E-3</v>
      </c>
      <c r="CK160" s="88">
        <f>IF(SUM(CK$522:CK$523)=0,IF('[7]Param-ARMS Data'!CF352="","",'[7]Param-ARMS Data'!CF352/100),"")</f>
        <v>5.0000000000000001E-3</v>
      </c>
      <c r="CL160" s="88">
        <f>IF(SUM(CL$522:CL$523)=0,IF('[7]Param-ARMS Data'!CG352="","",'[7]Param-ARMS Data'!CG352/100),"")</f>
        <v>5.0000000000000001E-3</v>
      </c>
      <c r="CM160" s="88">
        <f>IF(SUM(CM$522:CM$523)=0,IF('[7]Param-ARMS Data'!CH352="","",'[7]Param-ARMS Data'!CH352/100),"")</f>
        <v>5.0000000000000001E-3</v>
      </c>
      <c r="CN160" s="88">
        <f>IF(SUM(CN$522:CN$523)=0,IF('[7]Param-ARMS Data'!CI352="","",'[7]Param-ARMS Data'!CI352/100),"")</f>
        <v>5.0000000000000001E-3</v>
      </c>
      <c r="CO160" s="88">
        <f>IF(SUM(CO$522:CO$523)=0,IF('[7]Param-ARMS Data'!CJ352="","",'[7]Param-ARMS Data'!CJ352/100),"")</f>
        <v>5.0000000000000001E-3</v>
      </c>
      <c r="CP160" s="88">
        <f>IF(SUM(CP$522:CP$523)=0,IF('[7]Param-ARMS Data'!CK352="","",'[7]Param-ARMS Data'!CK352/100),"")</f>
        <v>5.0000000000000001E-3</v>
      </c>
      <c r="CQ160" s="88">
        <f>IF(SUM(CQ$522:CQ$523)=0,IF('[7]Param-ARMS Data'!CL352="","",'[7]Param-ARMS Data'!CL352/100),"")</f>
        <v>5.0000000000000001E-3</v>
      </c>
      <c r="CR160" s="88">
        <f>IF(SUM(CR$522:CR$523)=0,IF('[7]Param-ARMS Data'!CM352="","",'[7]Param-ARMS Data'!CM352/100),"")</f>
        <v>5.0000000000000001E-3</v>
      </c>
      <c r="CS160" s="88">
        <f>IF(SUM(CS$522:CS$523)=0,IF('[7]Param-ARMS Data'!CN352="","",'[7]Param-ARMS Data'!CN352/100),"")</f>
        <v>5.0000000000000001E-3</v>
      </c>
      <c r="CT160" s="88">
        <f>IF(SUM(CT$522:CT$523)=0,IF('[7]Param-ARMS Data'!CO352="","",'[7]Param-ARMS Data'!CO352/100),"")</f>
        <v>5.0000000000000001E-3</v>
      </c>
      <c r="CU160" s="88">
        <f>IF(SUM(CU$522:CU$523)=0,IF('[7]Param-ARMS Data'!CP352="","",'[7]Param-ARMS Data'!CP352/100),"")</f>
        <v>5.0000000000000001E-3</v>
      </c>
      <c r="CV160" s="88">
        <f>IF(SUM(CV$522:CV$523)=0,IF('[7]Param-ARMS Data'!CQ352="","",'[7]Param-ARMS Data'!CQ352/100),"")</f>
        <v>5.0000000000000001E-3</v>
      </c>
      <c r="CW160" s="88">
        <f>IF(SUM(CW$522:CW$523)=0,IF('[7]Param-ARMS Data'!CR352="","",'[7]Param-ARMS Data'!CR352/100),"")</f>
        <v>5.0000000000000001E-3</v>
      </c>
      <c r="CX160" s="88">
        <f>IF(SUM(CX$522:CX$523)=0,IF('[7]Param-ARMS Data'!CS352="","",'[7]Param-ARMS Data'!CS352/100),"")</f>
        <v>5.0000000000000001E-3</v>
      </c>
      <c r="CY160" s="88">
        <f>IF(SUM(CY$522:CY$523)=0,IF('[7]Param-ARMS Data'!CT352="","",'[7]Param-ARMS Data'!CT352/100),"")</f>
        <v>5.0000000000000001E-3</v>
      </c>
      <c r="CZ160" s="88">
        <f>IF(SUM(CZ$522:CZ$523)=0,IF('[7]Param-ARMS Data'!CU352="","",'[7]Param-ARMS Data'!CU352/100),"")</f>
        <v>5.0000000000000001E-3</v>
      </c>
      <c r="DA160" s="88">
        <f>IF(SUM(DA$522:DA$523)=0,IF('[7]Param-ARMS Data'!CV352="","",'[7]Param-ARMS Data'!CV352/100),"")</f>
        <v>5.0000000000000001E-3</v>
      </c>
      <c r="DB160" s="88">
        <f>IF(SUM(DB$522:DB$523)=0,IF('[7]Param-ARMS Data'!CW352="","",'[7]Param-ARMS Data'!CW352/100),"")</f>
        <v>5.0000000000000001E-3</v>
      </c>
      <c r="DC160" s="88">
        <f>IF(SUM(DC$522:DC$523)=0,IF('[7]Param-ARMS Data'!CX352="","",'[7]Param-ARMS Data'!CX352/100),"")</f>
        <v>5.0000000000000001E-3</v>
      </c>
      <c r="DD160" s="88">
        <f>IF(SUM(DD$522:DD$523)=0,IF('[7]Param-ARMS Data'!CY352="","",'[7]Param-ARMS Data'!CY352/100),"")</f>
        <v>5.0000000000000001E-3</v>
      </c>
      <c r="DE160" s="88">
        <f>IF(SUM(DE$522:DE$523)=0,IF('[7]Param-ARMS Data'!CZ352="","",'[7]Param-ARMS Data'!CZ352/100),"")</f>
        <v>5.0000000000000001E-3</v>
      </c>
      <c r="DF160" s="88">
        <f>IF(SUM(DF$522:DF$523)=0,IF('[7]Param-ARMS Data'!DA352="","",'[7]Param-ARMS Data'!DA352/100),"")</f>
        <v>5.0000000000000001E-3</v>
      </c>
      <c r="DG160" s="88">
        <f>IF(SUM(DG$522:DG$523)=0,IF('[7]Param-ARMS Data'!DB352="","",'[7]Param-ARMS Data'!DB352/100),"")</f>
        <v>5.0000000000000001E-3</v>
      </c>
      <c r="DH160" s="88">
        <f>IF(SUM(DH$522:DH$523)=0,IF('[7]Param-ARMS Data'!DC352="","",'[7]Param-ARMS Data'!DC352/100),"")</f>
        <v>5.0000000000000001E-3</v>
      </c>
      <c r="DI160" s="88">
        <f>IF(SUM(DI$522:DI$523)=0,IF('[7]Param-ARMS Data'!DD352="","",'[7]Param-ARMS Data'!DD352/100),"")</f>
        <v>5.0000000000000001E-3</v>
      </c>
      <c r="DJ160" s="88">
        <f>IF(SUM(DJ$522:DJ$523)=0,IF('[7]Param-ARMS Data'!DE352="","",'[7]Param-ARMS Data'!DE352/100),"")</f>
        <v>5.0000000000000001E-3</v>
      </c>
      <c r="DK160" s="88">
        <f>IF(SUM(DK$522:DK$523)=0,IF('[7]Param-ARMS Data'!DF352="","",'[7]Param-ARMS Data'!DF352/100),"")</f>
        <v>5.0000000000000001E-3</v>
      </c>
      <c r="DL160" s="88">
        <f>IF(SUM(DL$522:DL$523)=0,IF('[7]Param-ARMS Data'!DG352="","",'[7]Param-ARMS Data'!DG352/100),"")</f>
        <v>5.0000000000000001E-3</v>
      </c>
      <c r="DM160" s="88">
        <f>IF(SUM(DM$522:DM$523)=0,IF('[7]Param-ARMS Data'!DH352="","",'[7]Param-ARMS Data'!DH352/100),"")</f>
        <v>5.0000000000000001E-3</v>
      </c>
      <c r="DN160" s="88">
        <f>IF(SUM(DN$522:DN$523)=0,IF('[7]Param-ARMS Data'!DI352="","",'[7]Param-ARMS Data'!DI352/100),"")</f>
        <v>5.0000000000000001E-3</v>
      </c>
      <c r="DO160" s="88">
        <f>IF(SUM(DO$522:DO$523)=0,IF('[7]Param-ARMS Data'!DJ352="","",'[7]Param-ARMS Data'!DJ352/100),"")</f>
        <v>5.0000000000000001E-3</v>
      </c>
      <c r="DP160" s="88">
        <f>IF(SUM(DP$522:DP$523)=0,IF('[7]Param-ARMS Data'!DK352="","",'[7]Param-ARMS Data'!DK352/100),"")</f>
        <v>5.0000000000000001E-3</v>
      </c>
      <c r="DQ160" s="88">
        <f>IF(SUM(DQ$522:DQ$523)=0,IF('[7]Param-ARMS Data'!DL352="","",'[7]Param-ARMS Data'!DL352/100),"")</f>
        <v>5.0000000000000001E-3</v>
      </c>
      <c r="DR160" s="88">
        <f>IF(SUM(DR$522:DR$523)=0,IF('[7]Param-ARMS Data'!DM352="","",'[7]Param-ARMS Data'!DM352/100),"")</f>
        <v>5.0000000000000001E-3</v>
      </c>
      <c r="DS160" s="88">
        <f>IF(SUM(DS$522:DS$523)=0,IF('[7]Param-ARMS Data'!DN352="","",'[7]Param-ARMS Data'!DN352/100),"")</f>
        <v>5.0000000000000001E-3</v>
      </c>
      <c r="DT160" s="88">
        <f>IF(SUM(DT$522:DT$523)=0,IF('[7]Param-ARMS Data'!DO352="","",'[7]Param-ARMS Data'!DO352/100),"")</f>
        <v>5.0000000000000001E-3</v>
      </c>
      <c r="DU160" s="88">
        <f>IF(SUM(DU$522:DU$523)=0,IF('[7]Param-ARMS Data'!DP352="","",'[7]Param-ARMS Data'!DP352/100),"")</f>
        <v>5.0000000000000001E-3</v>
      </c>
      <c r="DV160" s="88">
        <f>IF(SUM(DV$522:DV$523)=0,IF('[7]Param-ARMS Data'!DQ352="","",'[7]Param-ARMS Data'!DQ352/100),"")</f>
        <v>5.0000000000000001E-3</v>
      </c>
      <c r="DW160" s="88">
        <f>IF(SUM(DW$522:DW$523)=0,IF('[7]Param-ARMS Data'!DR352="","",'[7]Param-ARMS Data'!DR352/100),"")</f>
        <v>5.0000000000000001E-3</v>
      </c>
      <c r="DX160" s="88">
        <f>IF(SUM(DX$522:DX$523)=0,IF('[7]Param-ARMS Data'!DS352="","",'[7]Param-ARMS Data'!DS352/100),"")</f>
        <v>5.0000000000000001E-3</v>
      </c>
      <c r="DY160" s="88">
        <f>IF(SUM(DY$522:DY$523)=0,IF('[7]Param-ARMS Data'!DT352="","",'[7]Param-ARMS Data'!DT352/100),"")</f>
        <v>5.0000000000000001E-3</v>
      </c>
      <c r="DZ160" s="88">
        <f>IF(SUM(DZ$522:DZ$523)=0,IF('[7]Param-ARMS Data'!DU352="","",'[7]Param-ARMS Data'!DU352/100),"")</f>
        <v>5.0000000000000001E-3</v>
      </c>
      <c r="EA160" s="88">
        <f>IF(SUM(EA$522:EA$523)=0,IF('[7]Param-ARMS Data'!DV352="","",'[7]Param-ARMS Data'!DV352/100),"")</f>
        <v>5.0000000000000001E-3</v>
      </c>
      <c r="EB160" s="88">
        <f>IF(SUM(EB$522:EB$523)=0,IF('[7]Param-ARMS Data'!DW352="","",'[7]Param-ARMS Data'!DW352/100),"")</f>
        <v>5.0000000000000001E-3</v>
      </c>
      <c r="EC160" s="88">
        <f>IF(SUM(EC$522:EC$523)=0,IF('[7]Param-ARMS Data'!DX352="","",'[7]Param-ARMS Data'!DX352/100),"")</f>
        <v>5.0000000000000001E-3</v>
      </c>
      <c r="ED160" s="88">
        <f>IF(SUM(ED$522:ED$523)=0,IF('[7]Param-ARMS Data'!DY352="","",'[7]Param-ARMS Data'!DY352/100),"")</f>
        <v>5.0000000000000001E-3</v>
      </c>
      <c r="EE160" s="88">
        <f>IF(SUM(EE$522:EE$523)=0,IF('[7]Param-ARMS Data'!DZ352="","",'[7]Param-ARMS Data'!DZ352/100),"")</f>
        <v>5.0000000000000001E-3</v>
      </c>
      <c r="EF160" s="88">
        <f>IF(SUM(EF$522:EF$523)=0,IF('[7]Param-ARMS Data'!EA352="","",'[7]Param-ARMS Data'!EA352/100),"")</f>
        <v>5.0000000000000001E-3</v>
      </c>
      <c r="EG160" s="88">
        <f>IF(SUM(EG$522:EG$523)=0,IF('[7]Param-ARMS Data'!EB352="","",'[7]Param-ARMS Data'!EB352/100),"")</f>
        <v>5.0000000000000001E-3</v>
      </c>
      <c r="EH160" s="88">
        <f>IF(SUM(EH$522:EH$523)=0,IF('[7]Param-ARMS Data'!EC352="","",'[7]Param-ARMS Data'!EC352/100),"")</f>
        <v>5.0000000000000001E-3</v>
      </c>
      <c r="EI160" s="88">
        <f>IF(SUM(EI$522:EI$523)=0,IF('[7]Param-ARMS Data'!ED352="","",'[7]Param-ARMS Data'!ED352/100),"")</f>
        <v>5.0000000000000001E-3</v>
      </c>
      <c r="EJ160" s="88">
        <f>IF(SUM(EJ$522:EJ$523)=0,IF('[7]Param-ARMS Data'!EE352="","",'[7]Param-ARMS Data'!EE352/100),"")</f>
        <v>5.0000000000000001E-3</v>
      </c>
      <c r="EK160" s="88">
        <f>IF(SUM(EK$522:EK$523)=0,IF('[7]Param-ARMS Data'!EF352="","",'[7]Param-ARMS Data'!EF352/100),"")</f>
        <v>5.0000000000000001E-3</v>
      </c>
      <c r="EL160" s="88">
        <f>IF(SUM(EL$522:EL$523)=0,IF('[7]Param-ARMS Data'!EG352="","",'[7]Param-ARMS Data'!EG352/100),"")</f>
        <v>5.0000000000000001E-3</v>
      </c>
      <c r="EM160" s="88">
        <f>IF(SUM(EM$522:EM$523)=0,IF('[7]Param-ARMS Data'!EH352="","",'[7]Param-ARMS Data'!EH352/100),"")</f>
        <v>5.0000000000000001E-3</v>
      </c>
      <c r="EN160" s="88">
        <f>IF(SUM(EN$522:EN$523)=0,IF('[7]Param-ARMS Data'!EI352="","",'[7]Param-ARMS Data'!EI352/100),"")</f>
        <v>5.0000000000000001E-3</v>
      </c>
      <c r="EO160" s="88">
        <f>IF(SUM(EO$522:EO$523)=0,IF('[7]Param-ARMS Data'!EJ352="","",'[7]Param-ARMS Data'!EJ352/100),"")</f>
        <v>5.0000000000000001E-3</v>
      </c>
      <c r="EP160" s="88">
        <f>IF(SUM(EP$522:EP$523)=0,IF('[7]Param-ARMS Data'!EK352="","",'[7]Param-ARMS Data'!EK352/100),"")</f>
        <v>5.0000000000000001E-3</v>
      </c>
      <c r="EQ160" s="88">
        <f>IF(SUM(EQ$522:EQ$523)=0,IF('[7]Param-ARMS Data'!EL352="","",'[7]Param-ARMS Data'!EL352/100),"")</f>
        <v>5.0000000000000001E-3</v>
      </c>
      <c r="ER160" s="88">
        <f>IF(SUM(ER$522:ER$523)=0,IF('[7]Param-ARMS Data'!EM352="","",'[7]Param-ARMS Data'!EM352/100),"")</f>
        <v>5.0000000000000001E-3</v>
      </c>
      <c r="ES160" s="88">
        <f>IF(SUM(ES$522:ES$523)=0,IF('[7]Param-ARMS Data'!EN352="","",'[7]Param-ARMS Data'!EN352/100),"")</f>
        <v>5.0000000000000001E-3</v>
      </c>
      <c r="ET160" s="88">
        <f>IF(SUM(ET$522:ET$523)=0,IF('[7]Param-ARMS Data'!EO352="","",'[7]Param-ARMS Data'!EO352/100),"")</f>
        <v>5.0000000000000001E-3</v>
      </c>
      <c r="EU160" s="88">
        <f>IF(SUM(EU$522:EU$523)=0,IF('[7]Param-ARMS Data'!EP352="","",'[7]Param-ARMS Data'!EP352/100),"")</f>
        <v>5.0000000000000001E-3</v>
      </c>
      <c r="EV160" s="88">
        <f>IF(SUM(EV$522:EV$523)=0,IF('[7]Param-ARMS Data'!EQ352="","",'[7]Param-ARMS Data'!EQ352/100),"")</f>
        <v>5.0000000000000001E-3</v>
      </c>
      <c r="EW160" s="88">
        <f>IF(SUM(EW$522:EW$523)=0,IF('[7]Param-ARMS Data'!ER352="","",'[7]Param-ARMS Data'!ER352/100),"")</f>
        <v>5.0000000000000001E-3</v>
      </c>
      <c r="EX160" s="88">
        <f>IF(SUM(EX$522:EX$523)=0,IF('[7]Param-ARMS Data'!ES352="","",'[7]Param-ARMS Data'!ES352/100),"")</f>
        <v>5.0000000000000001E-3</v>
      </c>
      <c r="EY160" s="88">
        <f>IF(SUM(EY$522:EY$523)=0,IF('[7]Param-ARMS Data'!ET352="","",'[7]Param-ARMS Data'!ET352/100),"")</f>
        <v>5.0000000000000001E-3</v>
      </c>
      <c r="EZ160" s="88">
        <f>IF(SUM(EZ$522:EZ$523)=0,IF('[7]Param-ARMS Data'!EU352="","",'[7]Param-ARMS Data'!EU352/100),"")</f>
        <v>5.0000000000000001E-3</v>
      </c>
      <c r="FA160" s="88">
        <f>IF(SUM(FA$522:FA$523)=0,IF('[7]Param-ARMS Data'!EV352="","",'[7]Param-ARMS Data'!EV352/100),"")</f>
        <v>5.0000000000000001E-3</v>
      </c>
      <c r="FB160" s="88">
        <f>IF(SUM(FB$522:FB$523)=0,IF('[7]Param-ARMS Data'!EW352="","",'[7]Param-ARMS Data'!EW352/100),"")</f>
        <v>5.0000000000000001E-3</v>
      </c>
      <c r="FC160" s="88">
        <f>IF(SUM(FC$522:FC$523)=0,IF('[7]Param-ARMS Data'!EX352="","",'[7]Param-ARMS Data'!EX352/100),"")</f>
        <v>5.0000000000000001E-3</v>
      </c>
      <c r="FD160" s="88">
        <f>IF(SUM(FD$522:FD$523)=0,IF('[7]Param-ARMS Data'!EY352="","",'[7]Param-ARMS Data'!EY352/100),"")</f>
        <v>5.0000000000000001E-3</v>
      </c>
      <c r="FE160" s="88">
        <f>IF(SUM(FE$522:FE$523)=0,IF('[7]Param-ARMS Data'!EZ352="","",'[7]Param-ARMS Data'!EZ352/100),"")</f>
        <v>5.0000000000000001E-3</v>
      </c>
      <c r="FF160" s="88">
        <f>IF(SUM(FF$522:FF$523)=0,IF('[7]Param-ARMS Data'!FA352="","",'[7]Param-ARMS Data'!FA352/100),"")</f>
        <v>5.0000000000000001E-3</v>
      </c>
      <c r="FG160" s="88">
        <f>IF(SUM(FG$522:FG$523)=0,IF('[7]Param-ARMS Data'!FB352="","",'[7]Param-ARMS Data'!FB352/100),"")</f>
        <v>5.0000000000000001E-3</v>
      </c>
      <c r="FH160" s="88">
        <f>IF(SUM(FH$522:FH$523)=0,IF('[7]Param-ARMS Data'!FC352="","",'[7]Param-ARMS Data'!FC352/100),"")</f>
        <v>5.0000000000000001E-3</v>
      </c>
      <c r="FI160" s="88">
        <f>IF(SUM(FI$522:FI$523)=0,IF('[7]Param-ARMS Data'!FD352="","",'[7]Param-ARMS Data'!FD352/100),"")</f>
        <v>5.0000000000000001E-3</v>
      </c>
      <c r="FJ160" s="88">
        <f>IF(SUM(FJ$522:FJ$523)=0,IF('[7]Param-ARMS Data'!FE352="","",'[7]Param-ARMS Data'!FE352/100),"")</f>
        <v>5.0000000000000001E-3</v>
      </c>
      <c r="FK160" s="88">
        <f>IF(SUM(FK$522:FK$523)=0,IF('[7]Param-ARMS Data'!FF352="","",'[7]Param-ARMS Data'!FF352/100),"")</f>
        <v>5.0000000000000001E-3</v>
      </c>
      <c r="FL160" s="88">
        <f>IF(SUM(FL$522:FL$523)=0,IF('[7]Param-ARMS Data'!FG352="","",'[7]Param-ARMS Data'!FG352/100),"")</f>
        <v>5.0000000000000001E-3</v>
      </c>
      <c r="FM160" s="88">
        <f>IF(SUM(FM$522:FM$523)=0,IF('[7]Param-ARMS Data'!FH352="","",'[7]Param-ARMS Data'!FH352/100),"")</f>
        <v>5.0000000000000001E-3</v>
      </c>
      <c r="FN160" s="88">
        <f>IF(SUM(FN$522:FN$523)=0,IF('[7]Param-ARMS Data'!FI352="","",'[7]Param-ARMS Data'!FI352/100),"")</f>
        <v>5.0000000000000001E-3</v>
      </c>
      <c r="FO160" s="88">
        <f>IF(SUM(FO$522:FO$523)=0,IF('[7]Param-ARMS Data'!FJ352="","",'[7]Param-ARMS Data'!FJ352/100),"")</f>
        <v>5.0000000000000001E-3</v>
      </c>
      <c r="FP160" s="88">
        <f>IF(SUM(FP$522:FP$523)=0,IF('[7]Param-ARMS Data'!FK352="","",'[7]Param-ARMS Data'!FK352/100),"")</f>
        <v>5.0000000000000001E-3</v>
      </c>
      <c r="FQ160" s="88">
        <f>IF(SUM(FQ$522:FQ$523)=0,IF('[7]Param-ARMS Data'!FL352="","",'[7]Param-ARMS Data'!FL352/100),"")</f>
        <v>5.0000000000000001E-3</v>
      </c>
      <c r="FR160" s="88">
        <f>IF(SUM(FR$522:FR$523)=0,IF('[7]Param-ARMS Data'!FM352="","",'[7]Param-ARMS Data'!FM352/100),"")</f>
        <v>5.0000000000000001E-3</v>
      </c>
      <c r="FS160" s="88">
        <f>IF(SUM(FS$522:FS$523)=0,IF('[7]Param-ARMS Data'!FN352="","",'[7]Param-ARMS Data'!FN352/100),"")</f>
        <v>5.0000000000000001E-3</v>
      </c>
      <c r="FT160" s="88">
        <f>IF(SUM(FT$522:FT$523)=0,IF('[7]Param-ARMS Data'!FO352="","",'[7]Param-ARMS Data'!FO352/100),"")</f>
        <v>5.0000000000000001E-3</v>
      </c>
      <c r="FU160" s="88">
        <f>IF(SUM(FU$522:FU$523)=0,IF('[7]Param-ARMS Data'!FP352="","",'[7]Param-ARMS Data'!FP352/100),"")</f>
        <v>5.0000000000000001E-3</v>
      </c>
      <c r="FV160" s="88">
        <f>IF(SUM(FV$522:FV$523)=0,IF('[7]Param-ARMS Data'!FQ352="","",'[7]Param-ARMS Data'!FQ352/100),"")</f>
        <v>5.0000000000000001E-3</v>
      </c>
      <c r="FW160" s="88">
        <f>IF(SUM(FW$522:FW$523)=0,IF('[7]Param-ARMS Data'!FR352="","",'[7]Param-ARMS Data'!FR352/100),"")</f>
        <v>5.0000000000000001E-3</v>
      </c>
      <c r="FX160" s="88">
        <f>IF(SUM(FX$522:FX$523)=0,IF('[7]Param-ARMS Data'!FS352="","",'[7]Param-ARMS Data'!FS352/100),"")</f>
        <v>5.0000000000000001E-3</v>
      </c>
      <c r="FY160" s="88">
        <f>IF(SUM(FY$522:FY$523)=0,IF('[7]Param-ARMS Data'!FT352="","",'[7]Param-ARMS Data'!FT352/100),"")</f>
        <v>5.0000000000000001E-3</v>
      </c>
      <c r="FZ160" s="88">
        <f>IF(SUM(FZ$522:FZ$523)=0,IF('[7]Param-ARMS Data'!FU352="","",'[7]Param-ARMS Data'!FU352/100),"")</f>
        <v>5.0000000000000001E-3</v>
      </c>
      <c r="GA160" s="88">
        <f>IF(SUM(GA$522:GA$523)=0,IF('[7]Param-ARMS Data'!FV352="","",'[7]Param-ARMS Data'!FV352/100),"")</f>
        <v>5.0000000000000001E-3</v>
      </c>
      <c r="GB160" s="88">
        <f>IF(SUM(GB$522:GB$523)=0,IF('[7]Param-ARMS Data'!FW352="","",'[7]Param-ARMS Data'!FW352/100),"")</f>
        <v>5.0000000000000001E-3</v>
      </c>
      <c r="GC160" s="88">
        <f>IF(SUM(GC$522:GC$523)=0,IF('[7]Param-ARMS Data'!FX352="","",'[7]Param-ARMS Data'!FX352/100),"")</f>
        <v>5.0000000000000001E-3</v>
      </c>
      <c r="GD160" s="88">
        <f>IF(SUM(GD$522:GD$523)=0,IF('[7]Param-ARMS Data'!FY352="","",'[7]Param-ARMS Data'!FY352/100),"")</f>
        <v>5.0000000000000001E-3</v>
      </c>
      <c r="GE160" s="88">
        <f>IF(SUM(GE$522:GE$523)=0,IF('[7]Param-ARMS Data'!FZ352="","",'[7]Param-ARMS Data'!FZ352/100),"")</f>
        <v>5.0000000000000001E-3</v>
      </c>
      <c r="GF160" s="88">
        <f>IF(SUM(GF$522:GF$523)=0,IF('[7]Param-ARMS Data'!GA352="","",'[7]Param-ARMS Data'!GA352/100),"")</f>
        <v>5.0000000000000001E-3</v>
      </c>
      <c r="GG160" s="88">
        <f>IF(SUM(GG$522:GG$523)=0,IF('[7]Param-ARMS Data'!GB352="","",'[7]Param-ARMS Data'!GB352/100),"")</f>
        <v>5.0000000000000001E-3</v>
      </c>
      <c r="GH160" s="88">
        <f>IF(SUM(GH$522:GH$523)=0,IF('[7]Param-ARMS Data'!GC352="","",'[7]Param-ARMS Data'!GC352/100),"")</f>
        <v>5.0000000000000001E-3</v>
      </c>
      <c r="GI160" s="88">
        <f>IF(SUM(GI$522:GI$523)=0,IF('[7]Param-ARMS Data'!GD352="","",'[7]Param-ARMS Data'!GD352/100),"")</f>
        <v>5.0000000000000001E-3</v>
      </c>
      <c r="GJ160" s="88">
        <f>IF(SUM(GJ$522:GJ$523)=0,IF('[7]Param-ARMS Data'!GE352="","",'[7]Param-ARMS Data'!GE352/100),"")</f>
        <v>5.0000000000000001E-3</v>
      </c>
      <c r="GK160" s="88">
        <f>IF(SUM(GK$522:GK$523)=0,IF('[7]Param-ARMS Data'!GF352="","",'[7]Param-ARMS Data'!GF352/100),"")</f>
        <v>5.0000000000000001E-3</v>
      </c>
      <c r="GL160" s="88">
        <f>IF(SUM(GL$522:GL$523)=0,IF('[7]Param-ARMS Data'!GG352="","",'[7]Param-ARMS Data'!GG352/100),"")</f>
        <v>5.0000000000000001E-3</v>
      </c>
      <c r="GM160" s="88">
        <f>IF(SUM(GM$522:GM$523)=0,IF('[7]Param-ARMS Data'!GH352="","",'[7]Param-ARMS Data'!GH352/100),"")</f>
        <v>5.0000000000000001E-3</v>
      </c>
      <c r="GN160" s="88">
        <f>IF(SUM(GN$522:GN$523)=0,IF('[7]Param-ARMS Data'!GI352="","",'[7]Param-ARMS Data'!GI352/100),"")</f>
        <v>5.0000000000000001E-3</v>
      </c>
      <c r="GO160" s="88">
        <f>IF(SUM(GO$522:GO$523)=0,IF('[7]Param-ARMS Data'!GJ352="","",'[7]Param-ARMS Data'!GJ352/100),"")</f>
        <v>5.0000000000000001E-3</v>
      </c>
      <c r="GP160" s="88">
        <f>IF(SUM(GP$522:GP$523)=0,IF('[7]Param-ARMS Data'!GK352="","",'[7]Param-ARMS Data'!GK352/100),"")</f>
        <v>5.0000000000000001E-3</v>
      </c>
      <c r="GQ160" s="88">
        <f>IF(SUM(GQ$522:GQ$523)=0,IF('[7]Param-ARMS Data'!GL352="","",'[7]Param-ARMS Data'!GL352/100),"")</f>
        <v>5.0000000000000001E-3</v>
      </c>
      <c r="GR160" s="88">
        <f>IF(SUM(GR$522:GR$523)=0,IF('[7]Param-ARMS Data'!GM352="","",'[7]Param-ARMS Data'!GM352/100),"")</f>
        <v>5.0000000000000001E-3</v>
      </c>
      <c r="GS160" s="88">
        <f>IF(SUM(GS$522:GS$523)=0,IF('[7]Param-ARMS Data'!GN352="","",'[7]Param-ARMS Data'!GN352/100),"")</f>
        <v>5.0000000000000001E-3</v>
      </c>
      <c r="GT160" s="88">
        <f>IF(SUM(GT$522:GT$523)=0,IF('[7]Param-ARMS Data'!GO352="","",'[7]Param-ARMS Data'!GO352/100),"")</f>
        <v>5.0000000000000001E-3</v>
      </c>
      <c r="GU160" s="88">
        <f>IF(SUM(GU$522:GU$523)=0,IF('[7]Param-ARMS Data'!GP352="","",'[7]Param-ARMS Data'!GP352/100),"")</f>
        <v>5.0000000000000001E-3</v>
      </c>
      <c r="GV160" s="88">
        <f>IF(SUM(GV$522:GV$523)=0,IF('[7]Param-ARMS Data'!GQ352="","",'[7]Param-ARMS Data'!GQ352/100),"")</f>
        <v>5.0000000000000001E-3</v>
      </c>
      <c r="GW160" s="88">
        <f>IF(SUM(GW$522:GW$523)=0,IF('[7]Param-ARMS Data'!GR352="","",'[7]Param-ARMS Data'!GR352/100),"")</f>
        <v>5.0000000000000001E-3</v>
      </c>
      <c r="GX160" s="88">
        <f>IF(SUM(GX$522:GX$523)=0,IF('[7]Param-ARMS Data'!GS352="","",'[7]Param-ARMS Data'!GS352/100),"")</f>
        <v>5.0000000000000001E-3</v>
      </c>
      <c r="GY160" s="88">
        <f>IF(SUM(GY$522:GY$523)=0,IF('[7]Param-ARMS Data'!GT352="","",'[7]Param-ARMS Data'!GT352/100),"")</f>
        <v>5.0000000000000001E-3</v>
      </c>
      <c r="GZ160" s="88">
        <f>IF(SUM(GZ$522:GZ$523)=0,IF('[7]Param-ARMS Data'!GU352="","",'[7]Param-ARMS Data'!GU352/100),"")</f>
        <v>5.0000000000000001E-3</v>
      </c>
      <c r="HA160" s="88">
        <f>IF(SUM(HA$522:HA$523)=0,IF('[7]Param-ARMS Data'!GV352="","",'[7]Param-ARMS Data'!GV352/100),"")</f>
        <v>5.0000000000000001E-3</v>
      </c>
      <c r="HB160" s="88">
        <f>IF(SUM(HB$522:HB$523)=0,IF('[7]Param-ARMS Data'!GW352="","",'[7]Param-ARMS Data'!GW352/100),"")</f>
        <v>5.0000000000000001E-3</v>
      </c>
      <c r="HC160" s="88">
        <f>IF(SUM(HC$522:HC$523)=0,IF('[7]Param-ARMS Data'!GX352="","",'[7]Param-ARMS Data'!GX352/100),"")</f>
        <v>5.0000000000000001E-3</v>
      </c>
      <c r="HD160" s="88">
        <f>IF(SUM(HD$522:HD$523)=0,IF('[7]Param-ARMS Data'!GY352="","",'[7]Param-ARMS Data'!GY352/100),"")</f>
        <v>5.0000000000000001E-3</v>
      </c>
      <c r="HE160" s="88">
        <f>IF(SUM(HE$522:HE$523)=0,IF('[7]Param-ARMS Data'!GZ352="","",'[7]Param-ARMS Data'!GZ352/100),"")</f>
        <v>5.0000000000000001E-3</v>
      </c>
      <c r="HF160" s="88">
        <f>IF(SUM(HF$522:HF$523)=0,IF('[7]Param-ARMS Data'!HA352="","",'[7]Param-ARMS Data'!HA352/100),"")</f>
        <v>5.0000000000000001E-3</v>
      </c>
      <c r="HG160" s="88">
        <f>IF(SUM(HG$522:HG$523)=0,IF('[7]Param-ARMS Data'!HB352="","",'[7]Param-ARMS Data'!HB352/100),"")</f>
        <v>5.0000000000000001E-3</v>
      </c>
      <c r="HH160" s="88">
        <f>IF(SUM(HH$522:HH$523)=0,IF('[7]Param-ARMS Data'!HC352="","",'[7]Param-ARMS Data'!HC352/100),"")</f>
        <v>5.0000000000000001E-3</v>
      </c>
      <c r="HI160" s="88">
        <f>IF(SUM(HI$522:HI$523)=0,IF('[7]Param-ARMS Data'!HD352="","",'[7]Param-ARMS Data'!HD352/100),"")</f>
        <v>5.0000000000000001E-3</v>
      </c>
      <c r="HJ160" s="88">
        <f>IF(SUM(HJ$522:HJ$523)=0,IF('[7]Param-ARMS Data'!HE352="","",'[7]Param-ARMS Data'!HE352/100),"")</f>
        <v>5.0000000000000001E-3</v>
      </c>
      <c r="HK160" s="88">
        <f>IF(SUM(HK$522:HK$523)=0,IF('[7]Param-ARMS Data'!HF352="","",'[7]Param-ARMS Data'!HF352/100),"")</f>
        <v>5.0000000000000001E-3</v>
      </c>
      <c r="HL160" s="88">
        <f>IF(SUM(HL$522:HL$523)=0,IF('[7]Param-ARMS Data'!HG352="","",'[7]Param-ARMS Data'!HG352/100),"")</f>
        <v>5.0000000000000001E-3</v>
      </c>
      <c r="HM160" s="88">
        <f>IF(SUM(HM$522:HM$523)=0,IF('[7]Param-ARMS Data'!HH352="","",'[7]Param-ARMS Data'!HH352/100),"")</f>
        <v>5.0000000000000001E-3</v>
      </c>
      <c r="HN160" s="88">
        <f>IF(SUM(HN$522:HN$523)=0,IF('[7]Param-ARMS Data'!HI352="","",'[7]Param-ARMS Data'!HI352/100),"")</f>
        <v>5.0000000000000001E-3</v>
      </c>
      <c r="HO160" s="88">
        <f>IF(SUM(HO$522:HO$523)=0,IF('[7]Param-ARMS Data'!HJ352="","",'[7]Param-ARMS Data'!HJ352/100),"")</f>
        <v>5.0000000000000001E-3</v>
      </c>
      <c r="HP160" s="88">
        <f>IF(SUM(HP$522:HP$523)=0,IF('[7]Param-ARMS Data'!HK352="","",'[7]Param-ARMS Data'!HK352/100),"")</f>
        <v>5.0000000000000001E-3</v>
      </c>
      <c r="HQ160" s="88">
        <f>IF(SUM(HQ$522:HQ$523)=0,IF('[7]Param-ARMS Data'!HL352="","",'[7]Param-ARMS Data'!HL352/100),"")</f>
        <v>5.0000000000000001E-3</v>
      </c>
      <c r="HR160" s="88">
        <f>IF(SUM(HR$522:HR$523)=0,IF('[7]Param-ARMS Data'!HM352="","",'[7]Param-ARMS Data'!HM352/100),"")</f>
        <v>5.0000000000000001E-3</v>
      </c>
      <c r="HS160" s="88">
        <f>IF(SUM(HS$522:HS$523)=0,IF('[7]Param-ARMS Data'!HN352="","",'[7]Param-ARMS Data'!HN352/100),"")</f>
        <v>5.0000000000000001E-3</v>
      </c>
      <c r="HT160" s="88">
        <f>IF(SUM(HT$522:HT$523)=0,IF('[7]Param-ARMS Data'!HO352="","",'[7]Param-ARMS Data'!HO352/100),"")</f>
        <v>5.0000000000000001E-3</v>
      </c>
      <c r="HU160" s="88">
        <f>IF(SUM(HU$522:HU$523)=0,IF('[7]Param-ARMS Data'!HP352="","",'[7]Param-ARMS Data'!HP352/100),"")</f>
        <v>5.0000000000000001E-3</v>
      </c>
      <c r="HV160" s="88">
        <f>IF(SUM(HV$522:HV$523)=0,IF('[7]Param-ARMS Data'!HQ352="","",'[7]Param-ARMS Data'!HQ352/100),"")</f>
        <v>5.0000000000000001E-3</v>
      </c>
      <c r="HW160" s="88">
        <f>IF(SUM(HW$522:HW$523)=0,IF('[7]Param-ARMS Data'!HR352="","",'[7]Param-ARMS Data'!HR352/100),"")</f>
        <v>5.0000000000000001E-3</v>
      </c>
      <c r="HX160" s="88">
        <f>IF(SUM(HX$522:HX$523)=0,IF('[7]Param-ARMS Data'!HS352="","",'[7]Param-ARMS Data'!HS352/100),"")</f>
        <v>5.0000000000000001E-3</v>
      </c>
      <c r="HY160" s="88">
        <f>IF(SUM(HY$522:HY$523)=0,IF('[7]Param-ARMS Data'!HT352="","",'[7]Param-ARMS Data'!HT352/100),"")</f>
        <v>5.0000000000000001E-3</v>
      </c>
      <c r="HZ160" s="88">
        <f>IF(SUM(HZ$522:HZ$523)=0,IF('[7]Param-ARMS Data'!HU352="","",'[7]Param-ARMS Data'!HU352/100),"")</f>
        <v>5.0000000000000001E-3</v>
      </c>
      <c r="IA160" s="88">
        <f>IF(SUM(IA$522:IA$523)=0,IF('[7]Param-ARMS Data'!HV352="","",'[7]Param-ARMS Data'!HV352/100),"")</f>
        <v>5.0000000000000001E-3</v>
      </c>
      <c r="IB160" s="88">
        <f>IF(SUM(IB$522:IB$523)=0,IF('[7]Param-ARMS Data'!HW352="","",'[7]Param-ARMS Data'!HW352/100),"")</f>
        <v>5.0000000000000001E-3</v>
      </c>
      <c r="IC160" s="88">
        <f>IF(SUM(IC$522:IC$523)=0,IF('[7]Param-ARMS Data'!HX352="","",'[7]Param-ARMS Data'!HX352/100),"")</f>
        <v>5.0000000000000001E-3</v>
      </c>
      <c r="ID160" s="88">
        <f>IF(SUM(ID$522:ID$523)=0,IF('[7]Param-ARMS Data'!HY352="","",'[7]Param-ARMS Data'!HY352/100),"")</f>
        <v>5.0000000000000001E-3</v>
      </c>
      <c r="IE160" s="88">
        <f>IF(SUM(IE$522:IE$523)=0,IF('[7]Param-ARMS Data'!HZ352="","",'[7]Param-ARMS Data'!HZ352/100),"")</f>
        <v>5.0000000000000001E-3</v>
      </c>
      <c r="IF160" s="88">
        <f>IF(SUM(IF$522:IF$523)=0,IF('[7]Param-ARMS Data'!IA352="","",'[7]Param-ARMS Data'!IA352/100),"")</f>
        <v>5.0000000000000001E-3</v>
      </c>
      <c r="IG160" s="88">
        <f>IF(SUM(IG$522:IG$523)=0,IF('[7]Param-ARMS Data'!IB352="","",'[7]Param-ARMS Data'!IB352/100),"")</f>
        <v>5.0000000000000001E-3</v>
      </c>
      <c r="IH160" s="88">
        <f>IF(SUM(IH$522:IH$523)=0,IF('[7]Param-ARMS Data'!IC352="","",'[7]Param-ARMS Data'!IC352/100),"")</f>
        <v>5.0000000000000001E-3</v>
      </c>
      <c r="II160" s="88">
        <f>IF(SUM(II$522:II$523)=0,IF('[7]Param-ARMS Data'!ID352="","",'[7]Param-ARMS Data'!ID352/100),"")</f>
        <v>5.0000000000000001E-3</v>
      </c>
      <c r="IJ160" s="88">
        <f>IF(SUM(IJ$522:IJ$523)=0,IF('[7]Param-ARMS Data'!IE352="","",'[7]Param-ARMS Data'!IE352/100),"")</f>
        <v>5.0000000000000001E-3</v>
      </c>
      <c r="IK160" s="88">
        <f>IF(SUM(IK$522:IK$523)=0,IF('[7]Param-ARMS Data'!IF352="","",'[7]Param-ARMS Data'!IF352/100),"")</f>
        <v>5.0000000000000001E-3</v>
      </c>
      <c r="IL160" s="88">
        <f>IF(SUM(IL$522:IL$523)=0,IF('[7]Param-ARMS Data'!IG352="","",'[7]Param-ARMS Data'!IG352/100),"")</f>
        <v>5.0000000000000001E-3</v>
      </c>
      <c r="IM160" s="88">
        <f>IF(SUM(IM$522:IM$523)=0,IF('[7]Param-ARMS Data'!IH352="","",'[7]Param-ARMS Data'!IH352/100),"")</f>
        <v>5.0000000000000001E-3</v>
      </c>
      <c r="IN160" s="88">
        <f>IF(SUM(IN$522:IN$523)=0,IF('[7]Param-ARMS Data'!II352="","",'[7]Param-ARMS Data'!II352/100),"")</f>
        <v>5.0000000000000001E-3</v>
      </c>
      <c r="IO160" s="88">
        <f>IF(SUM(IO$522:IO$523)=0,IF('[7]Param-ARMS Data'!IJ352="","",'[7]Param-ARMS Data'!IJ352/100),"")</f>
        <v>5.0000000000000001E-3</v>
      </c>
      <c r="IP160" s="88">
        <f>IF(SUM(IP$522:IP$523)=0,IF('[7]Param-ARMS Data'!IK352="","",'[7]Param-ARMS Data'!IK352/100),"")</f>
        <v>5.0000000000000001E-3</v>
      </c>
      <c r="IQ160" s="88">
        <f>IF(SUM(IQ$522:IQ$523)=0,IF('[7]Param-ARMS Data'!IL352="","",'[7]Param-ARMS Data'!IL352/100),"")</f>
        <v>5.0000000000000001E-3</v>
      </c>
      <c r="IR160" s="88">
        <f>IF(SUM(IR$522:IR$523)=0,IF('[7]Param-ARMS Data'!IM352="","",'[7]Param-ARMS Data'!IM352/100),"")</f>
        <v>5.0000000000000001E-3</v>
      </c>
      <c r="IS160" s="88">
        <f>IF(SUM(IS$522:IS$523)=0,IF('[7]Param-ARMS Data'!IN352="","",'[7]Param-ARMS Data'!IN352/100),"")</f>
        <v>5.0000000000000001E-3</v>
      </c>
      <c r="IT160" s="88">
        <f>IF(SUM(IT$522:IT$523)=0,IF('[7]Param-ARMS Data'!IO352="","",'[7]Param-ARMS Data'!IO352/100),"")</f>
        <v>5.0000000000000001E-3</v>
      </c>
      <c r="IU160" s="88">
        <f>IF(SUM(IU$522:IU$523)=0,IF('[7]Param-ARMS Data'!IP352="","",'[7]Param-ARMS Data'!IP352/100),"")</f>
        <v>5.0000000000000001E-3</v>
      </c>
      <c r="IV160" s="88">
        <f>IF(SUM(IV$522:IV$523)=0,IF('[7]Param-ARMS Data'!IQ352="","",'[7]Param-ARMS Data'!IQ352/100),"")</f>
        <v>5.0000000000000001E-3</v>
      </c>
      <c r="IW160" s="88">
        <f>IF(SUM(IW$522:IW$523)=0,IF('[7]Param-ARMS Data'!IR352="","",'[7]Param-ARMS Data'!IR352/100),"")</f>
        <v>5.0000000000000001E-3</v>
      </c>
      <c r="IX160" s="88">
        <f>IF(SUM(IX$522:IX$523)=0,IF('[7]Param-ARMS Data'!IS352="","",'[7]Param-ARMS Data'!IS352/100),"")</f>
        <v>5.0000000000000001E-3</v>
      </c>
      <c r="IY160" s="88">
        <f>IF(SUM(IY$522:IY$523)=0,IF('[7]Param-ARMS Data'!IT352="","",'[7]Param-ARMS Data'!IT352/100),"")</f>
        <v>5.0000000000000001E-3</v>
      </c>
      <c r="IZ160" s="88">
        <f>IF(SUM(IZ$522:IZ$523)=0,IF('[7]Param-ARMS Data'!IU352="","",'[7]Param-ARMS Data'!IU352/100),"")</f>
        <v>5.0000000000000001E-3</v>
      </c>
      <c r="JA160" s="88">
        <f>IF(SUM(JA$522:JA$523)=0,IF('[7]Param-ARMS Data'!IV352="","",'[7]Param-ARMS Data'!IV352/100),"")</f>
        <v>5.0000000000000001E-3</v>
      </c>
      <c r="JB160" s="88">
        <f>IF(SUM(JB$522:JB$523)=0,IF('[7]Param-ARMS Data'!IW352="","",'[7]Param-ARMS Data'!IW352/100),"")</f>
        <v>5.0000000000000001E-3</v>
      </c>
      <c r="JC160" s="88">
        <f>IF(SUM(JC$522:JC$523)=0,IF('[7]Param-ARMS Data'!IX352="","",'[7]Param-ARMS Data'!IX352/100),"")</f>
        <v>5.0000000000000001E-3</v>
      </c>
      <c r="JD160" s="88">
        <f>IF(SUM(JD$522:JD$523)=0,IF('[7]Param-ARMS Data'!IY352="","",'[7]Param-ARMS Data'!IY352/100),"")</f>
        <v>5.0000000000000001E-3</v>
      </c>
      <c r="JE160" s="88">
        <f>IF(SUM(JE$522:JE$523)=0,IF('[7]Param-ARMS Data'!IZ352="","",'[7]Param-ARMS Data'!IZ352/100),"")</f>
        <v>5.0000000000000001E-3</v>
      </c>
      <c r="JF160" s="88">
        <f>IF(SUM(JF$522:JF$523)=0,IF('[7]Param-ARMS Data'!JA352="","",'[7]Param-ARMS Data'!JA352/100),"")</f>
        <v>5.0000000000000001E-3</v>
      </c>
      <c r="JG160" s="88">
        <f>IF(SUM(JG$522:JG$523)=0,IF('[7]Param-ARMS Data'!JB352="","",'[7]Param-ARMS Data'!JB352/100),"")</f>
        <v>5.0000000000000001E-3</v>
      </c>
      <c r="JH160" s="88">
        <f>IF(SUM(JH$522:JH$523)=0,IF('[7]Param-ARMS Data'!JC352="","",'[7]Param-ARMS Data'!JC352/100),"")</f>
        <v>5.0000000000000001E-3</v>
      </c>
      <c r="JI160" s="88">
        <f>IF(SUM(JI$522:JI$523)=0,IF('[7]Param-ARMS Data'!JD352="","",'[7]Param-ARMS Data'!JD352/100),"")</f>
        <v>5.0000000000000001E-3</v>
      </c>
      <c r="JJ160" s="88">
        <f>IF(SUM(JJ$522:JJ$523)=0,IF('[7]Param-ARMS Data'!JE352="","",'[7]Param-ARMS Data'!JE352/100),"")</f>
        <v>5.0000000000000001E-3</v>
      </c>
      <c r="JK160" s="88">
        <f>IF(SUM(JK$522:JK$523)=0,IF('[7]Param-ARMS Data'!JF352="","",'[7]Param-ARMS Data'!JF352/100),"")</f>
        <v>5.0000000000000001E-3</v>
      </c>
      <c r="JL160" s="88">
        <f>IF(SUM(JL$522:JL$523)=0,IF('[7]Param-ARMS Data'!JG352="","",'[7]Param-ARMS Data'!JG352/100),"")</f>
        <v>5.0000000000000001E-3</v>
      </c>
      <c r="JM160" s="88">
        <f>IF(SUM(JM$522:JM$523)=0,IF('[7]Param-ARMS Data'!JH352="","",'[7]Param-ARMS Data'!JH352/100),"")</f>
        <v>5.0000000000000001E-3</v>
      </c>
      <c r="JN160" s="88">
        <f>IF(SUM(JN$522:JN$523)=0,IF('[7]Param-ARMS Data'!JI352="","",'[7]Param-ARMS Data'!JI352/100),"")</f>
        <v>5.0000000000000001E-3</v>
      </c>
      <c r="JO160" s="88">
        <f>IF(SUM(JO$522:JO$523)=0,IF('[7]Param-ARMS Data'!JJ352="","",'[7]Param-ARMS Data'!JJ352/100),"")</f>
        <v>5.0000000000000001E-3</v>
      </c>
      <c r="JP160" s="88">
        <f>IF(SUM(JP$522:JP$523)=0,IF('[7]Param-ARMS Data'!JK352="","",'[7]Param-ARMS Data'!JK352/100),"")</f>
        <v>5.0000000000000001E-3</v>
      </c>
      <c r="JQ160" s="88">
        <f>IF(SUM(JQ$522:JQ$523)=0,IF('[7]Param-ARMS Data'!JL352="","",'[7]Param-ARMS Data'!JL352/100),"")</f>
        <v>5.0000000000000001E-3</v>
      </c>
      <c r="JR160" s="88">
        <f>IF(SUM(JR$522:JR$523)=0,IF('[7]Param-ARMS Data'!JM352="","",'[7]Param-ARMS Data'!JM352/100),"")</f>
        <v>5.0000000000000001E-3</v>
      </c>
      <c r="JS160" s="88">
        <f>IF(SUM(JS$522:JS$523)=0,IF('[7]Param-ARMS Data'!JN352="","",'[7]Param-ARMS Data'!JN352/100),"")</f>
        <v>5.0000000000000001E-3</v>
      </c>
      <c r="JT160" s="88">
        <f>IF(SUM(JT$522:JT$523)=0,IF('[7]Param-ARMS Data'!JO352="","",'[7]Param-ARMS Data'!JO352/100),"")</f>
        <v>5.0000000000000001E-3</v>
      </c>
      <c r="JU160" s="88">
        <f>IF(SUM(JU$522:JU$523)=0,IF('[7]Param-ARMS Data'!JP352="","",'[7]Param-ARMS Data'!JP352/100),"")</f>
        <v>5.0000000000000001E-3</v>
      </c>
      <c r="JV160" s="88">
        <f>IF(SUM(JV$522:JV$523)=0,IF('[7]Param-ARMS Data'!JQ352="","",'[7]Param-ARMS Data'!JQ352/100),"")</f>
        <v>5.0000000000000001E-3</v>
      </c>
      <c r="JW160" s="88">
        <f>IF(SUM(JW$522:JW$523)=0,IF('[7]Param-ARMS Data'!JR352="","",'[7]Param-ARMS Data'!JR352/100),"")</f>
        <v>5.0000000000000001E-3</v>
      </c>
      <c r="JX160" s="88">
        <f>IF(SUM(JX$522:JX$523)=0,IF('[7]Param-ARMS Data'!JS352="","",'[7]Param-ARMS Data'!JS352/100),"")</f>
        <v>5.0000000000000001E-3</v>
      </c>
      <c r="JY160" s="88">
        <f>IF(SUM(JY$522:JY$523)=0,IF('[7]Param-ARMS Data'!JT352="","",'[7]Param-ARMS Data'!JT352/100),"")</f>
        <v>5.0000000000000001E-3</v>
      </c>
      <c r="JZ160" s="88">
        <f>IF(SUM(JZ$522:JZ$523)=0,IF('[7]Param-ARMS Data'!JU352="","",'[7]Param-ARMS Data'!JU352/100),"")</f>
        <v>5.0000000000000001E-3</v>
      </c>
      <c r="KA160" s="88">
        <f>IF(SUM(KA$522:KA$523)=0,IF('[7]Param-ARMS Data'!JV352="","",'[7]Param-ARMS Data'!JV352/100),"")</f>
        <v>5.0000000000000001E-3</v>
      </c>
      <c r="KB160" s="88">
        <f>IF(SUM(KB$522:KB$523)=0,IF('[7]Param-ARMS Data'!JW352="","",'[7]Param-ARMS Data'!JW352/100),"")</f>
        <v>5.0000000000000001E-3</v>
      </c>
      <c r="KC160" s="88">
        <f>IF(SUM(KC$522:KC$523)=0,IF('[7]Param-ARMS Data'!JX352="","",'[7]Param-ARMS Data'!JX352/100),"")</f>
        <v>5.0000000000000001E-3</v>
      </c>
      <c r="KD160" s="88">
        <f>IF(SUM(KD$522:KD$523)=0,IF('[7]Param-ARMS Data'!JY352="","",'[7]Param-ARMS Data'!JY352/100),"")</f>
        <v>5.0000000000000001E-3</v>
      </c>
      <c r="KE160" s="88">
        <f>IF(SUM(KE$522:KE$523)=0,IF('[7]Param-ARMS Data'!JZ352="","",'[7]Param-ARMS Data'!JZ352/100),"")</f>
        <v>5.0000000000000001E-3</v>
      </c>
      <c r="KF160" s="88">
        <f>IF(SUM(KF$522:KF$523)=0,IF('[7]Param-ARMS Data'!KA352="","",'[7]Param-ARMS Data'!KA352/100),"")</f>
        <v>5.0000000000000001E-3</v>
      </c>
      <c r="KG160" s="88">
        <f>IF(SUM(KG$522:KG$523)=0,IF('[7]Param-ARMS Data'!KB352="","",'[7]Param-ARMS Data'!KB352/100),"")</f>
        <v>5.0000000000000001E-3</v>
      </c>
      <c r="KH160" s="88">
        <f>IF(SUM(KH$522:KH$523)=0,IF('[7]Param-ARMS Data'!KC352="","",'[7]Param-ARMS Data'!KC352/100),"")</f>
        <v>5.0000000000000001E-3</v>
      </c>
      <c r="KI160" s="88">
        <f>IF(SUM(KI$522:KI$523)=0,IF('[7]Param-ARMS Data'!KD352="","",'[7]Param-ARMS Data'!KD352/100),"")</f>
        <v>5.0000000000000001E-3</v>
      </c>
      <c r="KJ160" s="88">
        <f>IF(SUM(KJ$522:KJ$523)=0,IF('[7]Param-ARMS Data'!KE352="","",'[7]Param-ARMS Data'!KE352/100),"")</f>
        <v>5.0000000000000001E-3</v>
      </c>
      <c r="KK160" s="88">
        <f>IF(SUM(KK$522:KK$523)=0,IF('[7]Param-ARMS Data'!KF352="","",'[7]Param-ARMS Data'!KF352/100),"")</f>
        <v>5.0000000000000001E-3</v>
      </c>
      <c r="KL160" s="88">
        <f>IF(SUM(KL$522:KL$523)=0,IF('[7]Param-ARMS Data'!KG352="","",'[7]Param-ARMS Data'!KG352/100),"")</f>
        <v>5.0000000000000001E-3</v>
      </c>
      <c r="KM160" s="88">
        <f>IF(SUM(KM$522:KM$523)=0,IF('[7]Param-ARMS Data'!KH352="","",'[7]Param-ARMS Data'!KH352/100),"")</f>
        <v>5.0000000000000001E-3</v>
      </c>
      <c r="KN160" s="88">
        <f>IF(SUM(KN$522:KN$523)=0,IF('[7]Param-ARMS Data'!KI352="","",'[7]Param-ARMS Data'!KI352/100),"")</f>
        <v>5.0000000000000001E-3</v>
      </c>
      <c r="KO160" s="88">
        <f>IF(SUM(KO$522:KO$523)=0,IF('[7]Param-ARMS Data'!KJ352="","",'[7]Param-ARMS Data'!KJ352/100),"")</f>
        <v>5.0000000000000001E-3</v>
      </c>
      <c r="KP160" s="88">
        <f>IF(SUM(KP$522:KP$523)=0,IF('[7]Param-ARMS Data'!KK352="","",'[7]Param-ARMS Data'!KK352/100),"")</f>
        <v>5.0000000000000001E-3</v>
      </c>
      <c r="KQ160" s="88">
        <f>IF(SUM(KQ$522:KQ$523)=0,IF('[7]Param-ARMS Data'!KL352="","",'[7]Param-ARMS Data'!KL352/100),"")</f>
        <v>5.0000000000000001E-3</v>
      </c>
      <c r="KR160" s="88">
        <f>IF(SUM(KR$522:KR$523)=0,IF('[7]Param-ARMS Data'!KM352="","",'[7]Param-ARMS Data'!KM352/100),"")</f>
        <v>5.0000000000000001E-3</v>
      </c>
      <c r="KS160" s="88">
        <f>IF(SUM(KS$522:KS$523)=0,IF('[7]Param-ARMS Data'!KN352="","",'[7]Param-ARMS Data'!KN352/100),"")</f>
        <v>5.0000000000000001E-3</v>
      </c>
      <c r="KT160" s="88">
        <f>IF(SUM(KT$522:KT$523)=0,IF('[7]Param-ARMS Data'!KO352="","",'[7]Param-ARMS Data'!KO352/100),"")</f>
        <v>5.0000000000000001E-3</v>
      </c>
      <c r="KU160" s="88">
        <f>IF(SUM(KU$522:KU$523)=0,IF('[7]Param-ARMS Data'!KP352="","",'[7]Param-ARMS Data'!KP352/100),"")</f>
        <v>5.0000000000000001E-3</v>
      </c>
      <c r="KV160" s="88">
        <f>IF(SUM(KV$522:KV$523)=0,IF('[7]Param-ARMS Data'!KQ352="","",'[7]Param-ARMS Data'!KQ352/100),"")</f>
        <v>5.0000000000000001E-3</v>
      </c>
      <c r="KW160" s="88">
        <f>IF(SUM(KW$522:KW$523)=0,IF('[7]Param-ARMS Data'!KR352="","",'[7]Param-ARMS Data'!KR352/100),"")</f>
        <v>5.0000000000000001E-3</v>
      </c>
      <c r="KX160" s="88">
        <f>IF(SUM(KX$522:KX$523)=0,IF('[7]Param-ARMS Data'!KS352="","",'[7]Param-ARMS Data'!KS352/100),"")</f>
        <v>5.0000000000000001E-3</v>
      </c>
      <c r="KY160" s="88">
        <f>IF(SUM(KY$522:KY$523)=0,IF('[7]Param-ARMS Data'!KT352="","",'[7]Param-ARMS Data'!KT352/100),"")</f>
        <v>5.0000000000000001E-3</v>
      </c>
      <c r="KZ160" s="88">
        <f>IF(SUM(KZ$522:KZ$523)=0,IF('[7]Param-ARMS Data'!KU352="","",'[7]Param-ARMS Data'!KU352/100),"")</f>
        <v>5.0000000000000001E-3</v>
      </c>
      <c r="LA160" s="88">
        <f>IF(SUM(LA$522:LA$523)=0,IF('[7]Param-ARMS Data'!KV352="","",'[7]Param-ARMS Data'!KV352/100),"")</f>
        <v>5.0000000000000001E-3</v>
      </c>
      <c r="LB160" s="88">
        <f>IF(SUM(LB$522:LB$523)=0,IF('[7]Param-ARMS Data'!KW352="","",'[7]Param-ARMS Data'!KW352/100),"")</f>
        <v>5.0000000000000001E-3</v>
      </c>
      <c r="LC160" s="88">
        <f>IF(SUM(LC$522:LC$523)=0,IF('[7]Param-ARMS Data'!KX352="","",'[7]Param-ARMS Data'!KX352/100),"")</f>
        <v>5.0000000000000001E-3</v>
      </c>
      <c r="LD160" s="88">
        <f>IF(SUM(LD$522:LD$523)=0,IF('[7]Param-ARMS Data'!KY352="","",'[7]Param-ARMS Data'!KY352/100),"")</f>
        <v>5.0000000000000001E-3</v>
      </c>
      <c r="LE160" s="88">
        <f>IF(SUM(LE$522:LE$523)=0,IF('[7]Param-ARMS Data'!KZ352="","",'[7]Param-ARMS Data'!KZ352/100),"")</f>
        <v>5.0000000000000001E-3</v>
      </c>
      <c r="LF160" s="88">
        <f>IF(SUM(LF$522:LF$523)=0,IF('[7]Param-ARMS Data'!LA352="","",'[7]Param-ARMS Data'!LA352/100),"")</f>
        <v>5.0000000000000001E-3</v>
      </c>
      <c r="LG160" s="88">
        <f>IF(SUM(LG$522:LG$523)=0,IF('[7]Param-ARMS Data'!LB352="","",'[7]Param-ARMS Data'!LB352/100),"")</f>
        <v>5.0000000000000001E-3</v>
      </c>
      <c r="LH160" s="88">
        <f>IF(SUM(LH$522:LH$523)=0,IF('[7]Param-ARMS Data'!LC352="","",'[7]Param-ARMS Data'!LC352/100),"")</f>
        <v>5.0000000000000001E-3</v>
      </c>
      <c r="LI160" s="88">
        <f>IF(SUM(LI$522:LI$523)=0,IF('[7]Param-ARMS Data'!LD352="","",'[7]Param-ARMS Data'!LD352/100),"")</f>
        <v>5.0000000000000001E-3</v>
      </c>
      <c r="LJ160" s="88">
        <f>IF(SUM(LJ$522:LJ$523)=0,IF('[7]Param-ARMS Data'!LE352="","",'[7]Param-ARMS Data'!LE352/100),"")</f>
        <v>5.0000000000000001E-3</v>
      </c>
      <c r="LK160" s="88">
        <f>IF(SUM(LK$522:LK$523)=0,IF('[7]Param-ARMS Data'!LF352="","",'[7]Param-ARMS Data'!LF352/100),"")</f>
        <v>5.0000000000000001E-3</v>
      </c>
      <c r="LL160" s="88">
        <f>IF(SUM(LL$522:LL$523)=0,IF('[7]Param-ARMS Data'!LG352="","",'[7]Param-ARMS Data'!LG352/100),"")</f>
        <v>5.0000000000000001E-3</v>
      </c>
      <c r="LM160" s="88">
        <f>IF(SUM(LM$522:LM$523)=0,IF('[7]Param-ARMS Data'!LH352="","",'[7]Param-ARMS Data'!LH352/100),"")</f>
        <v>5.0000000000000001E-3</v>
      </c>
      <c r="LN160" s="88">
        <f>IF(SUM(LN$522:LN$523)=0,IF('[7]Param-ARMS Data'!LI352="","",'[7]Param-ARMS Data'!LI352/100),"")</f>
        <v>5.0000000000000001E-3</v>
      </c>
      <c r="LO160" s="88">
        <f>IF(SUM(LO$522:LO$523)=0,IF('[7]Param-ARMS Data'!LJ352="","",'[7]Param-ARMS Data'!LJ352/100),"")</f>
        <v>5.0000000000000001E-3</v>
      </c>
      <c r="LP160" s="88">
        <f>IF(SUM(LP$522:LP$523)=0,IF('[7]Param-ARMS Data'!LK352="","",'[7]Param-ARMS Data'!LK352/100),"")</f>
        <v>5.0000000000000001E-3</v>
      </c>
      <c r="LQ160" s="88">
        <f>IF(SUM(LQ$522:LQ$523)=0,IF('[7]Param-ARMS Data'!LL352="","",'[7]Param-ARMS Data'!LL352/100),"")</f>
        <v>5.0000000000000001E-3</v>
      </c>
      <c r="LR160" s="88">
        <f>IF(SUM(LR$522:LR$523)=0,IF('[7]Param-ARMS Data'!LM352="","",'[7]Param-ARMS Data'!LM352/100),"")</f>
        <v>5.0000000000000001E-3</v>
      </c>
      <c r="LS160" s="88">
        <f>IF(SUM(LS$522:LS$523)=0,IF('[7]Param-ARMS Data'!LN352="","",'[7]Param-ARMS Data'!LN352/100),"")</f>
        <v>5.0000000000000001E-3</v>
      </c>
      <c r="LT160" s="88">
        <f>IF(SUM(LT$522:LT$523)=0,IF('[7]Param-ARMS Data'!LO352="","",'[7]Param-ARMS Data'!LO352/100),"")</f>
        <v>5.0000000000000001E-3</v>
      </c>
      <c r="LU160" s="88">
        <f>IF(SUM(LU$522:LU$523)=0,IF('[7]Param-ARMS Data'!LP352="","",'[7]Param-ARMS Data'!LP352/100),"")</f>
        <v>5.0000000000000001E-3</v>
      </c>
      <c r="LV160" s="88">
        <f>IF(SUM(LV$522:LV$523)=0,IF('[7]Param-ARMS Data'!LQ352="","",'[7]Param-ARMS Data'!LQ352/100),"")</f>
        <v>5.0000000000000001E-3</v>
      </c>
      <c r="LW160" s="88">
        <f>IF(SUM(LW$522:LW$523)=0,IF('[7]Param-ARMS Data'!LR352="","",'[7]Param-ARMS Data'!LR352/100),"")</f>
        <v>5.0000000000000001E-3</v>
      </c>
      <c r="LX160" s="88">
        <f>IF(SUM(LX$522:LX$523)=0,IF('[7]Param-ARMS Data'!LS352="","",'[7]Param-ARMS Data'!LS352/100),"")</f>
        <v>5.0000000000000001E-3</v>
      </c>
      <c r="LY160" s="88">
        <f>IF(SUM(LY$522:LY$523)=0,IF('[7]Param-ARMS Data'!LT352="","",'[7]Param-ARMS Data'!LT352/100),"")</f>
        <v>5.0000000000000001E-3</v>
      </c>
      <c r="LZ160" s="88">
        <f>IF(SUM(LZ$522:LZ$523)=0,IF('[7]Param-ARMS Data'!LU352="","",'[7]Param-ARMS Data'!LU352/100),"")</f>
        <v>5.0000000000000001E-3</v>
      </c>
      <c r="MA160" s="88">
        <f>IF(SUM(MA$522:MA$523)=0,IF('[7]Param-ARMS Data'!LV352="","",'[7]Param-ARMS Data'!LV352/100),"")</f>
        <v>5.0000000000000001E-3</v>
      </c>
      <c r="MB160" s="88">
        <f>IF(SUM(MB$522:MB$523)=0,IF('[7]Param-ARMS Data'!LW352="","",'[7]Param-ARMS Data'!LW352/100),"")</f>
        <v>5.0000000000000001E-3</v>
      </c>
      <c r="MC160" s="88">
        <f>IF(SUM(MC$522:MC$523)=0,IF('[7]Param-ARMS Data'!LX352="","",'[7]Param-ARMS Data'!LX352/100),"")</f>
        <v>5.0000000000000001E-3</v>
      </c>
      <c r="MD160" s="88">
        <f>IF(SUM(MD$522:MD$523)=0,IF('[7]Param-ARMS Data'!LY352="","",'[7]Param-ARMS Data'!LY352/100),"")</f>
        <v>5.0000000000000001E-3</v>
      </c>
      <c r="ME160" s="88">
        <f>IF(SUM(ME$522:ME$523)=0,IF('[7]Param-ARMS Data'!LZ352="","",'[7]Param-ARMS Data'!LZ352/100),"")</f>
        <v>5.0000000000000001E-3</v>
      </c>
      <c r="MF160" s="88">
        <f>IF(SUM(MF$522:MF$523)=0,IF('[7]Param-ARMS Data'!MA352="","",'[7]Param-ARMS Data'!MA352/100),"")</f>
        <v>5.0000000000000001E-3</v>
      </c>
      <c r="MG160" s="88">
        <f>IF(SUM(MG$522:MG$523)=0,IF('[7]Param-ARMS Data'!MB352="","",'[7]Param-ARMS Data'!MB352/100),"")</f>
        <v>5.0000000000000001E-3</v>
      </c>
      <c r="MH160" s="88">
        <f>IF(SUM(MH$522:MH$523)=0,IF('[7]Param-ARMS Data'!MC352="","",'[7]Param-ARMS Data'!MC352/100),"")</f>
        <v>5.0000000000000001E-3</v>
      </c>
      <c r="MI160" s="88">
        <f>IF(SUM(MI$522:MI$523)=0,IF('[7]Param-ARMS Data'!MD352="","",'[7]Param-ARMS Data'!MD352/100),"")</f>
        <v>5.0000000000000001E-3</v>
      </c>
      <c r="MJ160" s="88">
        <f>IF(SUM(MJ$522:MJ$523)=0,IF('[7]Param-ARMS Data'!ME352="","",'[7]Param-ARMS Data'!ME352/100),"")</f>
        <v>5.0000000000000001E-3</v>
      </c>
      <c r="MK160" s="88">
        <f>IF(SUM(MK$522:MK$523)=0,IF('[7]Param-ARMS Data'!MF352="","",'[7]Param-ARMS Data'!MF352/100),"")</f>
        <v>5.0000000000000001E-3</v>
      </c>
      <c r="ML160" s="88">
        <f>IF(SUM(ML$522:ML$523)=0,IF('[7]Param-ARMS Data'!MG352="","",'[7]Param-ARMS Data'!MG352/100),"")</f>
        <v>5.0000000000000001E-3</v>
      </c>
      <c r="MM160" s="88">
        <f>IF(SUM(MM$522:MM$523)=0,IF('[7]Param-ARMS Data'!MH352="","",'[7]Param-ARMS Data'!MH352/100),"")</f>
        <v>5.0000000000000001E-3</v>
      </c>
      <c r="MN160" s="88">
        <f>IF(SUM(MN$522:MN$523)=0,IF('[7]Param-ARMS Data'!MI352="","",'[7]Param-ARMS Data'!MI352/100),"")</f>
        <v>5.0000000000000001E-3</v>
      </c>
      <c r="MO160" s="88">
        <f>IF(SUM(MO$522:MO$523)=0,IF('[7]Param-ARMS Data'!MJ352="","",'[7]Param-ARMS Data'!MJ352/100),"")</f>
        <v>5.0000000000000001E-3</v>
      </c>
      <c r="MP160" s="88">
        <f>IF(SUM(MP$522:MP$523)=0,IF('[7]Param-ARMS Data'!MK352="","",'[7]Param-ARMS Data'!MK352/100),"")</f>
        <v>5.0000000000000001E-3</v>
      </c>
      <c r="MQ160" s="88">
        <f>IF(SUM(MQ$522:MQ$523)=0,IF('[7]Param-ARMS Data'!ML352="","",'[7]Param-ARMS Data'!ML352/100),"")</f>
        <v>5.0000000000000001E-3</v>
      </c>
      <c r="MR160" s="88">
        <f>IF(SUM(MR$522:MR$523)=0,IF('[7]Param-ARMS Data'!MM352="","",'[7]Param-ARMS Data'!MM352/100),"")</f>
        <v>5.0000000000000001E-3</v>
      </c>
      <c r="MS160" s="88">
        <f>IF(SUM(MS$522:MS$523)=0,IF('[7]Param-ARMS Data'!MN352="","",'[7]Param-ARMS Data'!MN352/100),"")</f>
        <v>5.0000000000000001E-3</v>
      </c>
      <c r="MT160" s="88">
        <f>IF(SUM(MT$522:MT$523)=0,IF('[7]Param-ARMS Data'!MO352="","",'[7]Param-ARMS Data'!MO352/100),"")</f>
        <v>5.0000000000000001E-3</v>
      </c>
      <c r="MU160" s="88">
        <f>IF(SUM(MU$522:MU$523)=0,IF('[7]Param-ARMS Data'!MP352="","",'[7]Param-ARMS Data'!MP352/100),"")</f>
        <v>5.0000000000000001E-3</v>
      </c>
      <c r="MV160" s="88">
        <f>IF(SUM(MV$522:MV$523)=0,IF('[7]Param-ARMS Data'!MQ352="","",'[7]Param-ARMS Data'!MQ352/100),"")</f>
        <v>5.0000000000000001E-3</v>
      </c>
      <c r="MW160" s="88">
        <f>IF(SUM(MW$522:MW$523)=0,IF('[7]Param-ARMS Data'!MR352="","",'[7]Param-ARMS Data'!MR352/100),"")</f>
        <v>5.0000000000000001E-3</v>
      </c>
      <c r="MX160" s="88">
        <f>IF(SUM(MX$522:MX$523)=0,IF('[7]Param-ARMS Data'!MS352="","",'[7]Param-ARMS Data'!MS352/100),"")</f>
        <v>5.0000000000000001E-3</v>
      </c>
      <c r="MY160" s="88">
        <f>IF(SUM(MY$522:MY$523)=0,IF('[7]Param-ARMS Data'!MT352="","",'[7]Param-ARMS Data'!MT352/100),"")</f>
        <v>5.0000000000000001E-3</v>
      </c>
      <c r="MZ160" s="88">
        <f>IF(SUM(MZ$522:MZ$523)=0,IF('[7]Param-ARMS Data'!MU352="","",'[7]Param-ARMS Data'!MU352/100),"")</f>
        <v>5.0000000000000001E-3</v>
      </c>
      <c r="NA160" s="88">
        <f>IF(SUM(NA$522:NA$523)=0,IF('[7]Param-ARMS Data'!MV352="","",'[7]Param-ARMS Data'!MV352/100),"")</f>
        <v>5.0000000000000001E-3</v>
      </c>
      <c r="NB160" s="88">
        <f>IF(SUM(NB$522:NB$523)=0,IF('[7]Param-ARMS Data'!MW352="","",'[7]Param-ARMS Data'!MW352/100),"")</f>
        <v>5.0000000000000001E-3</v>
      </c>
      <c r="NC160" s="88">
        <f>IF(SUM(NC$522:NC$523)=0,IF('[7]Param-ARMS Data'!MX352="","",'[7]Param-ARMS Data'!MX352/100),"")</f>
        <v>5.0000000000000001E-3</v>
      </c>
      <c r="ND160" s="88">
        <f>IF(SUM(ND$522:ND$523)=0,IF('[7]Param-ARMS Data'!MY352="","",'[7]Param-ARMS Data'!MY352/100),"")</f>
        <v>5.0000000000000001E-3</v>
      </c>
      <c r="NE160" s="88">
        <f>IF(SUM(NE$522:NE$523)=0,IF('[7]Param-ARMS Data'!MZ352="","",'[7]Param-ARMS Data'!MZ352/100),"")</f>
        <v>5.0000000000000001E-3</v>
      </c>
      <c r="NF160" s="88">
        <f>IF(SUM(NF$522:NF$523)=0,IF('[7]Param-ARMS Data'!NA352="","",'[7]Param-ARMS Data'!NA352/100),"")</f>
        <v>5.0000000000000001E-3</v>
      </c>
      <c r="NG160" s="88">
        <f>IF(SUM(NG$522:NG$523)=0,IF('[7]Param-ARMS Data'!NB352="","",'[7]Param-ARMS Data'!NB352/100),"")</f>
        <v>5.0000000000000001E-3</v>
      </c>
      <c r="NH160" s="88">
        <f>IF(SUM(NH$522:NH$523)=0,IF('[7]Param-ARMS Data'!NC352="","",'[7]Param-ARMS Data'!NC352/100),"")</f>
        <v>5.0000000000000001E-3</v>
      </c>
      <c r="NI160" s="88">
        <f>IF(SUM(NI$522:NI$523)=0,IF('[7]Param-ARMS Data'!ND352="","",'[7]Param-ARMS Data'!ND352/100),"")</f>
        <v>5.0000000000000001E-3</v>
      </c>
      <c r="NJ160" s="88">
        <f>IF(SUM(NJ$522:NJ$523)=0,IF('[7]Param-ARMS Data'!NE352="","",'[7]Param-ARMS Data'!NE352/100),"")</f>
        <v>5.0000000000000001E-3</v>
      </c>
      <c r="NK160" s="88">
        <f>IF(SUM(NK$522:NK$523)=0,IF('[7]Param-ARMS Data'!NF352="","",'[7]Param-ARMS Data'!NF352/100),"")</f>
        <v>5.0000000000000001E-3</v>
      </c>
      <c r="NL160" s="88">
        <f>IF(SUM(NL$522:NL$523)=0,IF('[7]Param-ARMS Data'!NG352="","",'[7]Param-ARMS Data'!NG352/100),"")</f>
        <v>5.0000000000000001E-3</v>
      </c>
      <c r="NM160" s="88">
        <f>IF(SUM(NM$522:NM$523)=0,IF('[7]Param-ARMS Data'!NH352="","",'[7]Param-ARMS Data'!NH352/100),"")</f>
        <v>5.0000000000000001E-3</v>
      </c>
      <c r="NN160" s="88">
        <f>IF(SUM(NN$522:NN$523)=0,IF('[7]Param-ARMS Data'!NI352="","",'[7]Param-ARMS Data'!NI352/100),"")</f>
        <v>5.0000000000000001E-3</v>
      </c>
      <c r="NO160" s="88">
        <f>IF(SUM(NO$522:NO$523)=0,IF('[7]Param-ARMS Data'!NJ352="","",'[7]Param-ARMS Data'!NJ352/100),"")</f>
        <v>5.0000000000000001E-3</v>
      </c>
      <c r="NP160" s="88">
        <f>IF(SUM(NP$522:NP$523)=0,IF('[7]Param-ARMS Data'!NK352="","",'[7]Param-ARMS Data'!NK352/100),"")</f>
        <v>5.0000000000000001E-3</v>
      </c>
      <c r="NQ160" s="88">
        <f>IF(SUM(NQ$522:NQ$523)=0,IF('[7]Param-ARMS Data'!NL352="","",'[7]Param-ARMS Data'!NL352/100),"")</f>
        <v>5.0000000000000001E-3</v>
      </c>
      <c r="NR160" s="88">
        <f>IF(SUM(NR$522:NR$523)=0,IF('[7]Param-ARMS Data'!NM352="","",'[7]Param-ARMS Data'!NM352/100),"")</f>
        <v>5.0000000000000001E-3</v>
      </c>
      <c r="NS160" s="88">
        <f>IF(SUM(NS$522:NS$523)=0,IF('[7]Param-ARMS Data'!NN352="","",'[7]Param-ARMS Data'!NN352/100),"")</f>
        <v>5.0000000000000001E-3</v>
      </c>
      <c r="NT160" s="88">
        <f>IF(SUM(NT$522:NT$523)=0,IF('[7]Param-ARMS Data'!NO352="","",'[7]Param-ARMS Data'!NO352/100),"")</f>
        <v>5.0000000000000001E-3</v>
      </c>
      <c r="NU160" s="88">
        <f>IF(SUM(NU$522:NU$523)=0,IF('[7]Param-ARMS Data'!NP352="","",'[7]Param-ARMS Data'!NP352/100),"")</f>
        <v>5.0000000000000001E-3</v>
      </c>
      <c r="NV160" s="88">
        <f>IF(SUM(NV$522:NV$523)=0,IF('[7]Param-ARMS Data'!NQ352="","",'[7]Param-ARMS Data'!NQ352/100),"")</f>
        <v>5.0000000000000001E-3</v>
      </c>
      <c r="NW160" s="88">
        <f>IF(SUM(NW$522:NW$523)=0,IF('[7]Param-ARMS Data'!NR352="","",'[7]Param-ARMS Data'!NR352/100),"")</f>
        <v>5.0000000000000001E-3</v>
      </c>
      <c r="NX160" s="88">
        <f>IF(SUM(NX$522:NX$523)=0,IF('[7]Param-ARMS Data'!NS352="","",'[7]Param-ARMS Data'!NS352/100),"")</f>
        <v>5.0000000000000001E-3</v>
      </c>
      <c r="NY160" s="88">
        <f>IF(SUM(NY$522:NY$523)=0,IF('[7]Param-ARMS Data'!NT352="","",'[7]Param-ARMS Data'!NT352/100),"")</f>
        <v>5.0000000000000001E-3</v>
      </c>
      <c r="NZ160" s="88">
        <f>IF(SUM(NZ$522:NZ$523)=0,IF('[7]Param-ARMS Data'!NU352="","",'[7]Param-ARMS Data'!NU352/100),"")</f>
        <v>5.0000000000000001E-3</v>
      </c>
      <c r="OA160" s="88">
        <f>IF(SUM(OA$522:OA$523)=0,IF('[7]Param-ARMS Data'!NV352="","",'[7]Param-ARMS Data'!NV352/100),"")</f>
        <v>5.0000000000000001E-3</v>
      </c>
      <c r="OB160" s="88">
        <f>IF(SUM(OB$522:OB$523)=0,IF('[7]Param-ARMS Data'!NW352="","",'[7]Param-ARMS Data'!NW352/100),"")</f>
        <v>5.0000000000000001E-3</v>
      </c>
      <c r="OC160" s="88">
        <f>IF(SUM(OC$522:OC$523)=0,IF('[7]Param-ARMS Data'!NX352="","",'[7]Param-ARMS Data'!NX352/100),"")</f>
        <v>5.0000000000000001E-3</v>
      </c>
      <c r="OD160" s="88">
        <f>IF(SUM(OD$522:OD$523)=0,IF('[7]Param-ARMS Data'!NY352="","",'[7]Param-ARMS Data'!NY352/100),"")</f>
        <v>5.0000000000000001E-3</v>
      </c>
      <c r="OE160" s="88">
        <f>IF(SUM(OE$522:OE$523)=0,IF('[7]Param-ARMS Data'!NZ352="","",'[7]Param-ARMS Data'!NZ352/100),"")</f>
        <v>5.0000000000000001E-3</v>
      </c>
      <c r="OF160" s="88">
        <f>IF(SUM(OF$522:OF$523)=0,IF('[7]Param-ARMS Data'!OA352="","",'[7]Param-ARMS Data'!OA352/100),"")</f>
        <v>5.0000000000000001E-3</v>
      </c>
      <c r="OG160" s="88">
        <f>IF(SUM(OG$522:OG$523)=0,IF('[7]Param-ARMS Data'!OB352="","",'[7]Param-ARMS Data'!OB352/100),"")</f>
        <v>5.0000000000000001E-3</v>
      </c>
      <c r="OH160" s="88">
        <f>IF(SUM(OH$522:OH$523)=0,IF('[7]Param-ARMS Data'!OC352="","",'[7]Param-ARMS Data'!OC352/100),"")</f>
        <v>5.0000000000000001E-3</v>
      </c>
      <c r="OI160" s="88">
        <f>IF(SUM(OI$522:OI$523)=0,IF('[7]Param-ARMS Data'!OD352="","",'[7]Param-ARMS Data'!OD352/100),"")</f>
        <v>5.0000000000000001E-3</v>
      </c>
      <c r="OJ160" s="88">
        <f>IF(SUM(OJ$522:OJ$523)=0,IF('[7]Param-ARMS Data'!OE352="","",'[7]Param-ARMS Data'!OE352/100),"")</f>
        <v>5.0000000000000001E-3</v>
      </c>
      <c r="OK160" s="88">
        <f>IF(SUM(OK$522:OK$523)=0,IF('[7]Param-ARMS Data'!OF352="","",'[7]Param-ARMS Data'!OF352/100),"")</f>
        <v>5.0000000000000001E-3</v>
      </c>
      <c r="OL160" s="88">
        <f>IF(SUM(OL$522:OL$523)=0,IF('[7]Param-ARMS Data'!OG352="","",'[7]Param-ARMS Data'!OG352/100),"")</f>
        <v>5.0000000000000001E-3</v>
      </c>
      <c r="OM160" s="88">
        <f>IF(SUM(OM$522:OM$523)=0,IF('[7]Param-ARMS Data'!OH352="","",'[7]Param-ARMS Data'!OH352/100),"")</f>
        <v>5.0000000000000001E-3</v>
      </c>
      <c r="ON160" s="88">
        <f>IF(SUM(ON$522:ON$523)=0,IF('[7]Param-ARMS Data'!OI352="","",'[7]Param-ARMS Data'!OI352/100),"")</f>
        <v>5.0000000000000001E-3</v>
      </c>
      <c r="OO160" s="88">
        <f>IF(SUM(OO$522:OO$523)=0,IF('[7]Param-ARMS Data'!OJ352="","",'[7]Param-ARMS Data'!OJ352/100),"")</f>
        <v>5.0000000000000001E-3</v>
      </c>
      <c r="OP160" s="88">
        <f>IF(SUM(OP$522:OP$523)=0,IF('[7]Param-ARMS Data'!OK352="","",'[7]Param-ARMS Data'!OK352/100),"")</f>
        <v>5.0000000000000001E-3</v>
      </c>
      <c r="OQ160" s="88">
        <f>IF(SUM(OQ$522:OQ$523)=0,IF('[7]Param-ARMS Data'!OL352="","",'[7]Param-ARMS Data'!OL352/100),"")</f>
        <v>5.0000000000000001E-3</v>
      </c>
      <c r="OR160" s="88">
        <f>IF(SUM(OR$522:OR$523)=0,IF('[7]Param-ARMS Data'!OM352="","",'[7]Param-ARMS Data'!OM352/100),"")</f>
        <v>5.0000000000000001E-3</v>
      </c>
      <c r="OS160" s="88">
        <f>IF(SUM(OS$522:OS$523)=0,IF('[7]Param-ARMS Data'!ON352="","",'[7]Param-ARMS Data'!ON352/100),"")</f>
        <v>5.0000000000000001E-3</v>
      </c>
      <c r="OT160" s="88">
        <f>IF(SUM(OT$522:OT$523)=0,IF('[7]Param-ARMS Data'!OO352="","",'[7]Param-ARMS Data'!OO352/100),"")</f>
        <v>5.0000000000000001E-3</v>
      </c>
      <c r="OU160" s="88">
        <f>IF(SUM(OU$522:OU$523)=0,IF('[7]Param-ARMS Data'!OP352="","",'[7]Param-ARMS Data'!OP352/100),"")</f>
        <v>5.0000000000000001E-3</v>
      </c>
      <c r="OV160" s="88">
        <f>IF(SUM(OV$522:OV$523)=0,IF('[7]Param-ARMS Data'!OQ352="","",'[7]Param-ARMS Data'!OQ352/100),"")</f>
        <v>5.0000000000000001E-3</v>
      </c>
      <c r="OW160" s="88">
        <f>IF(SUM(OW$522:OW$523)=0,IF('[7]Param-ARMS Data'!OR352="","",'[7]Param-ARMS Data'!OR352/100),"")</f>
        <v>5.0000000000000001E-3</v>
      </c>
      <c r="OX160" s="88">
        <f>IF(SUM(OX$522:OX$523)=0,IF('[7]Param-ARMS Data'!OS352="","",'[7]Param-ARMS Data'!OS352/100),"")</f>
        <v>5.0000000000000001E-3</v>
      </c>
      <c r="OY160" s="88">
        <f>IF(SUM(OY$522:OY$523)=0,IF('[7]Param-ARMS Data'!OT352="","",'[7]Param-ARMS Data'!OT352/100),"")</f>
        <v>5.0000000000000001E-3</v>
      </c>
      <c r="OZ160" s="88">
        <f>IF(SUM(OZ$522:OZ$523)=0,IF('[7]Param-ARMS Data'!OU352="","",'[7]Param-ARMS Data'!OU352/100),"")</f>
        <v>5.0000000000000001E-3</v>
      </c>
      <c r="PA160" s="88">
        <f>IF(SUM(PA$522:PA$523)=0,IF('[7]Param-ARMS Data'!OV352="","",'[7]Param-ARMS Data'!OV352/100),"")</f>
        <v>5.0000000000000001E-3</v>
      </c>
      <c r="PB160" s="88">
        <f>IF(SUM(PB$522:PB$523)=0,IF('[7]Param-ARMS Data'!OW352="","",'[7]Param-ARMS Data'!OW352/100),"")</f>
        <v>5.0000000000000001E-3</v>
      </c>
      <c r="PC160" s="88">
        <f>IF(SUM(PC$522:PC$523)=0,IF('[7]Param-ARMS Data'!OX352="","",'[7]Param-ARMS Data'!OX352/100),"")</f>
        <v>5.0000000000000001E-3</v>
      </c>
      <c r="PD160" s="88">
        <f>IF(SUM(PD$522:PD$523)=0,IF('[7]Param-ARMS Data'!OY352="","",'[7]Param-ARMS Data'!OY352/100),"")</f>
        <v>5.0000000000000001E-3</v>
      </c>
      <c r="PE160" s="88">
        <f>IF(SUM(PE$522:PE$523)=0,IF('[7]Param-ARMS Data'!OZ352="","",'[7]Param-ARMS Data'!OZ352/100),"")</f>
        <v>5.0000000000000001E-3</v>
      </c>
      <c r="PF160" s="88">
        <f>IF(SUM(PF$522:PF$523)=0,IF('[7]Param-ARMS Data'!PA352="","",'[7]Param-ARMS Data'!PA352/100),"")</f>
        <v>5.0000000000000001E-3</v>
      </c>
      <c r="PG160" s="88">
        <f>IF(SUM(PG$522:PG$523)=0,IF('[7]Param-ARMS Data'!PB352="","",'[7]Param-ARMS Data'!PB352/100),"")</f>
        <v>5.0000000000000001E-3</v>
      </c>
      <c r="PH160" s="88">
        <f>IF(SUM(PH$522:PH$523)=0,IF('[7]Param-ARMS Data'!PC352="","",'[7]Param-ARMS Data'!PC352/100),"")</f>
        <v>5.0000000000000001E-3</v>
      </c>
      <c r="PI160" s="88">
        <f>IF(SUM(PI$522:PI$523)=0,IF('[7]Param-ARMS Data'!PD352="","",'[7]Param-ARMS Data'!PD352/100),"")</f>
        <v>5.0000000000000001E-3</v>
      </c>
      <c r="PJ160" s="88">
        <f>IF(SUM(PJ$522:PJ$523)=0,IF('[7]Param-ARMS Data'!PE352="","",'[7]Param-ARMS Data'!PE352/100),"")</f>
        <v>5.0000000000000001E-3</v>
      </c>
      <c r="PK160" s="88">
        <f>IF(SUM(PK$522:PK$523)=0,IF('[7]Param-ARMS Data'!PF352="","",'[7]Param-ARMS Data'!PF352/100),"")</f>
        <v>5.0000000000000001E-3</v>
      </c>
      <c r="PL160" s="88">
        <f>IF(SUM(PL$522:PL$523)=0,IF('[7]Param-ARMS Data'!PG352="","",'[7]Param-ARMS Data'!PG352/100),"")</f>
        <v>5.0000000000000001E-3</v>
      </c>
      <c r="PM160" s="88">
        <f>IF(SUM(PM$522:PM$523)=0,IF('[7]Param-ARMS Data'!PH352="","",'[7]Param-ARMS Data'!PH352/100),"")</f>
        <v>5.0000000000000001E-3</v>
      </c>
      <c r="PN160" s="88">
        <f>IF(SUM(PN$522:PN$523)=0,IF('[7]Param-ARMS Data'!PI352="","",'[7]Param-ARMS Data'!PI352/100),"")</f>
        <v>5.0000000000000001E-3</v>
      </c>
      <c r="PO160" s="88">
        <f>IF(SUM(PO$522:PO$523)=0,IF('[7]Param-ARMS Data'!PJ352="","",'[7]Param-ARMS Data'!PJ352/100),"")</f>
        <v>5.0000000000000001E-3</v>
      </c>
      <c r="PP160" s="88">
        <f>IF(SUM(PP$522:PP$523)=0,IF('[7]Param-ARMS Data'!PK352="","",'[7]Param-ARMS Data'!PK352/100),"")</f>
        <v>5.0000000000000001E-3</v>
      </c>
      <c r="PQ160" s="88">
        <f>IF(SUM(PQ$522:PQ$523)=0,IF('[7]Param-ARMS Data'!PL352="","",'[7]Param-ARMS Data'!PL352/100),"")</f>
        <v>5.0000000000000001E-3</v>
      </c>
      <c r="PR160" s="88">
        <f>IF(SUM(PR$522:PR$523)=0,IF('[7]Param-ARMS Data'!PM352="","",'[7]Param-ARMS Data'!PM352/100),"")</f>
        <v>5.0000000000000001E-3</v>
      </c>
      <c r="PS160" s="88">
        <f>IF(SUM(PS$522:PS$523)=0,IF('[7]Param-ARMS Data'!PN352="","",'[7]Param-ARMS Data'!PN352/100),"")</f>
        <v>5.0000000000000001E-3</v>
      </c>
      <c r="PT160" s="88">
        <f>IF(SUM(PT$522:PT$523)=0,IF('[7]Param-ARMS Data'!PO352="","",'[7]Param-ARMS Data'!PO352/100),"")</f>
        <v>5.0000000000000001E-3</v>
      </c>
      <c r="PU160" s="88">
        <f>IF(SUM(PU$522:PU$523)=0,IF('[7]Param-ARMS Data'!PP352="","",'[7]Param-ARMS Data'!PP352/100),"")</f>
        <v>5.0000000000000001E-3</v>
      </c>
      <c r="PV160" s="88">
        <f>IF(SUM(PV$522:PV$523)=0,IF('[7]Param-ARMS Data'!PQ352="","",'[7]Param-ARMS Data'!PQ352/100),"")</f>
        <v>5.0000000000000001E-3</v>
      </c>
      <c r="PW160" s="88">
        <f>IF(SUM(PW$522:PW$523)=0,IF('[7]Param-ARMS Data'!PR352="","",'[7]Param-ARMS Data'!PR352/100),"")</f>
        <v>5.0000000000000001E-3</v>
      </c>
      <c r="PX160" s="88">
        <f>IF(SUM(PX$522:PX$523)=0,IF('[7]Param-ARMS Data'!PS352="","",'[7]Param-ARMS Data'!PS352/100),"")</f>
        <v>5.0000000000000001E-3</v>
      </c>
      <c r="PY160" s="88">
        <f>IF(SUM(PY$522:PY$523)=0,IF('[7]Param-ARMS Data'!PT352="","",'[7]Param-ARMS Data'!PT352/100),"")</f>
        <v>5.0000000000000001E-3</v>
      </c>
      <c r="PZ160" s="88">
        <f>IF(SUM(PZ$522:PZ$523)=0,IF('[7]Param-ARMS Data'!PU352="","",'[7]Param-ARMS Data'!PU352/100),"")</f>
        <v>5.0000000000000001E-3</v>
      </c>
      <c r="QA160" s="88">
        <f>IF(SUM(QA$522:QA$523)=0,IF('[7]Param-ARMS Data'!PV352="","",'[7]Param-ARMS Data'!PV352/100),"")</f>
        <v>5.0000000000000001E-3</v>
      </c>
      <c r="QB160" s="88">
        <f>IF(SUM(QB$522:QB$523)=0,IF('[7]Param-ARMS Data'!PW352="","",'[7]Param-ARMS Data'!PW352/100),"")</f>
        <v>5.0000000000000001E-3</v>
      </c>
      <c r="QC160" s="88">
        <f>IF(SUM(QC$522:QC$523)=0,IF('[7]Param-ARMS Data'!PX352="","",'[7]Param-ARMS Data'!PX352/100),"")</f>
        <v>5.0000000000000001E-3</v>
      </c>
      <c r="QD160" s="88">
        <f>IF(SUM(QD$522:QD$523)=0,IF('[7]Param-ARMS Data'!PY352="","",'[7]Param-ARMS Data'!PY352/100),"")</f>
        <v>5.0000000000000001E-3</v>
      </c>
      <c r="QE160" s="88">
        <f>IF(SUM(QE$522:QE$523)=0,IF('[7]Param-ARMS Data'!PZ352="","",'[7]Param-ARMS Data'!PZ352/100),"")</f>
        <v>5.0000000000000001E-3</v>
      </c>
      <c r="QF160" s="88">
        <f>IF(SUM(QF$522:QF$523)=0,IF('[7]Param-ARMS Data'!QA352="","",'[7]Param-ARMS Data'!QA352/100),"")</f>
        <v>5.0000000000000001E-3</v>
      </c>
      <c r="QG160" s="88">
        <f>IF(SUM(QG$522:QG$523)=0,IF('[7]Param-ARMS Data'!QB352="","",'[7]Param-ARMS Data'!QB352/100),"")</f>
        <v>5.0000000000000001E-3</v>
      </c>
      <c r="QH160" s="88">
        <f>IF(SUM(QH$522:QH$523)=0,IF('[7]Param-ARMS Data'!QC352="","",'[7]Param-ARMS Data'!QC352/100),"")</f>
        <v>5.0000000000000001E-3</v>
      </c>
      <c r="QI160" s="88">
        <f>IF(SUM(QI$522:QI$523)=0,IF('[7]Param-ARMS Data'!QD352="","",'[7]Param-ARMS Data'!QD352/100),"")</f>
        <v>5.0000000000000001E-3</v>
      </c>
      <c r="QJ160" s="88">
        <f>IF(SUM(QJ$522:QJ$523)=0,IF('[7]Param-ARMS Data'!QE352="","",'[7]Param-ARMS Data'!QE352/100),"")</f>
        <v>5.0000000000000001E-3</v>
      </c>
      <c r="QK160" s="88">
        <f>IF(SUM(QK$522:QK$523)=0,IF('[7]Param-ARMS Data'!QF352="","",'[7]Param-ARMS Data'!QF352/100),"")</f>
        <v>5.0000000000000001E-3</v>
      </c>
      <c r="QL160" s="88">
        <f>IF(SUM(QL$522:QL$523)=0,IF('[7]Param-ARMS Data'!QG352="","",'[7]Param-ARMS Data'!QG352/100),"")</f>
        <v>5.0000000000000001E-3</v>
      </c>
      <c r="QM160" s="88">
        <f>IF(SUM(QM$522:QM$523)=0,IF('[7]Param-ARMS Data'!QH352="","",'[7]Param-ARMS Data'!QH352/100),"")</f>
        <v>5.0000000000000001E-3</v>
      </c>
      <c r="QN160" s="88">
        <f>IF(SUM(QN$522:QN$523)=0,IF('[7]Param-ARMS Data'!QI352="","",'[7]Param-ARMS Data'!QI352/100),"")</f>
        <v>5.0000000000000001E-3</v>
      </c>
      <c r="QO160" s="88">
        <f>IF(SUM(QO$522:QO$523)=0,IF('[7]Param-ARMS Data'!QJ352="","",'[7]Param-ARMS Data'!QJ352/100),"")</f>
        <v>5.0000000000000001E-3</v>
      </c>
      <c r="QP160" s="88">
        <f>IF(SUM(QP$522:QP$523)=0,IF('[7]Param-ARMS Data'!QK352="","",'[7]Param-ARMS Data'!QK352/100),"")</f>
        <v>5.0000000000000001E-3</v>
      </c>
      <c r="QQ160" s="88">
        <f>IF(SUM(QQ$522:QQ$523)=0,IF('[7]Param-ARMS Data'!QL352="","",'[7]Param-ARMS Data'!QL352/100),"")</f>
        <v>5.0000000000000001E-3</v>
      </c>
      <c r="QR160" s="88">
        <f>IF(SUM(QR$522:QR$523)=0,IF('[7]Param-ARMS Data'!QM352="","",'[7]Param-ARMS Data'!QM352/100),"")</f>
        <v>5.0000000000000001E-3</v>
      </c>
      <c r="QS160" s="88">
        <f>IF(SUM(QS$522:QS$523)=0,IF('[7]Param-ARMS Data'!QN352="","",'[7]Param-ARMS Data'!QN352/100),"")</f>
        <v>5.0000000000000001E-3</v>
      </c>
      <c r="QT160" s="88">
        <f>IF(SUM(QT$522:QT$523)=0,IF('[7]Param-ARMS Data'!QO352="","",'[7]Param-ARMS Data'!QO352/100),"")</f>
        <v>5.0000000000000001E-3</v>
      </c>
      <c r="QU160" s="88">
        <f>IF(SUM(QU$522:QU$523)=0,IF('[7]Param-ARMS Data'!QP352="","",'[7]Param-ARMS Data'!QP352/100),"")</f>
        <v>5.0000000000000001E-3</v>
      </c>
      <c r="QV160" s="88">
        <f>IF(SUM(QV$522:QV$523)=0,IF('[7]Param-ARMS Data'!QQ352="","",'[7]Param-ARMS Data'!QQ352/100),"")</f>
        <v>5.0000000000000001E-3</v>
      </c>
      <c r="QW160" s="88">
        <f>IF(SUM(QW$522:QW$523)=0,IF('[7]Param-ARMS Data'!QR352="","",'[7]Param-ARMS Data'!QR352/100),"")</f>
        <v>5.0000000000000001E-3</v>
      </c>
      <c r="QX160" s="88">
        <f>IF(SUM(QX$522:QX$523)=0,IF('[7]Param-ARMS Data'!QS352="","",'[7]Param-ARMS Data'!QS352/100),"")</f>
        <v>5.0000000000000001E-3</v>
      </c>
      <c r="QY160" s="88">
        <f>IF(SUM(QY$522:QY$523)=0,IF('[7]Param-ARMS Data'!QT352="","",'[7]Param-ARMS Data'!QT352/100),"")</f>
        <v>5.0000000000000001E-3</v>
      </c>
      <c r="QZ160" s="88">
        <f>IF(SUM(QZ$522:QZ$523)=0,IF('[7]Param-ARMS Data'!QU352="","",'[7]Param-ARMS Data'!QU352/100),"")</f>
        <v>5.0000000000000001E-3</v>
      </c>
      <c r="RA160" s="88">
        <f>IF(SUM(RA$522:RA$523)=0,IF('[7]Param-ARMS Data'!QV352="","",'[7]Param-ARMS Data'!QV352/100),"")</f>
        <v>5.0000000000000001E-3</v>
      </c>
      <c r="RB160" s="88">
        <f>IF(SUM(RB$522:RB$523)=0,IF('[7]Param-ARMS Data'!QW352="","",'[7]Param-ARMS Data'!QW352/100),"")</f>
        <v>5.0000000000000001E-3</v>
      </c>
      <c r="RC160" s="88">
        <f>IF(SUM(RC$522:RC$523)=0,IF('[7]Param-ARMS Data'!QX352="","",'[7]Param-ARMS Data'!QX352/100),"")</f>
        <v>5.0000000000000001E-3</v>
      </c>
      <c r="RD160" s="88">
        <f>IF(SUM(RD$522:RD$523)=0,IF('[7]Param-ARMS Data'!QY352="","",'[7]Param-ARMS Data'!QY352/100),"")</f>
        <v>5.0000000000000001E-3</v>
      </c>
      <c r="RE160" s="88">
        <f>IF(SUM(RE$522:RE$523)=0,IF('[7]Param-ARMS Data'!QZ352="","",'[7]Param-ARMS Data'!QZ352/100),"")</f>
        <v>5.0000000000000001E-3</v>
      </c>
      <c r="RF160" s="88">
        <f>IF(SUM(RF$522:RF$523)=0,IF('[7]Param-ARMS Data'!RA352="","",'[7]Param-ARMS Data'!RA352/100),"")</f>
        <v>5.0000000000000001E-3</v>
      </c>
      <c r="RG160" s="88">
        <f>IF(SUM(RG$522:RG$523)=0,IF('[7]Param-ARMS Data'!RB352="","",'[7]Param-ARMS Data'!RB352/100),"")</f>
        <v>5.0000000000000001E-3</v>
      </c>
      <c r="RH160" s="88">
        <f>IF(SUM(RH$522:RH$523)=0,IF('[7]Param-ARMS Data'!RC352="","",'[7]Param-ARMS Data'!RC352/100),"")</f>
        <v>5.0000000000000001E-3</v>
      </c>
      <c r="RI160" s="88">
        <f>IF(SUM(RI$522:RI$523)=0,IF('[7]Param-ARMS Data'!RD352="","",'[7]Param-ARMS Data'!RD352/100),"")</f>
        <v>5.0000000000000001E-3</v>
      </c>
      <c r="RJ160" s="88">
        <f>IF(SUM(RJ$522:RJ$523)=0,IF('[7]Param-ARMS Data'!RE352="","",'[7]Param-ARMS Data'!RE352/100),"")</f>
        <v>5.0000000000000001E-3</v>
      </c>
      <c r="RK160" s="88">
        <f>IF(SUM(RK$522:RK$523)=0,IF('[7]Param-ARMS Data'!RF352="","",'[7]Param-ARMS Data'!RF352/100),"")</f>
        <v>5.0000000000000001E-3</v>
      </c>
      <c r="RL160" s="88">
        <f>IF(SUM(RL$522:RL$523)=0,IF('[7]Param-ARMS Data'!RG352="","",'[7]Param-ARMS Data'!RG352/100),"")</f>
        <v>5.0000000000000001E-3</v>
      </c>
      <c r="RM160" s="88" t="str">
        <f>IF(SUM(RM$522:RM$523)=0,IF('[7]Param-ARMS Data'!RH352="","",'[7]Param-ARMS Data'!RH352/100),"")</f>
        <v/>
      </c>
      <c r="RN160" s="88" t="str">
        <f>IF(SUM(RN$522:RN$523)=0,IF('[7]Param-ARMS Data'!RI352="","",'[7]Param-ARMS Data'!RI352/100),"")</f>
        <v/>
      </c>
      <c r="RO160" s="88" t="str">
        <f>IF(SUM(RO$522:RO$523)=0,IF('[7]Param-ARMS Data'!RJ352="","",'[7]Param-ARMS Data'!RJ352/100),"")</f>
        <v/>
      </c>
      <c r="RP160" s="88" t="str">
        <f>IF(SUM(RP$522:RP$523)=0,IF('[7]Param-ARMS Data'!RK352="","",'[7]Param-ARMS Data'!RK352/100),"")</f>
        <v/>
      </c>
      <c r="RQ160" s="88" t="str">
        <f>IF(SUM(RQ$522:RQ$523)=0,IF('[7]Param-ARMS Data'!RL352="","",'[7]Param-ARMS Data'!RL352/100),"")</f>
        <v/>
      </c>
    </row>
    <row r="161" spans="4:485" s="39" customFormat="1">
      <c r="D161" s="88"/>
      <c r="F161" s="88"/>
      <c r="G161" s="88"/>
      <c r="H161" s="88"/>
      <c r="I161" s="88"/>
      <c r="S161" s="88" t="s">
        <v>2128</v>
      </c>
      <c r="T161" s="88">
        <f t="shared" ref="T161:CE162" si="32">IF(SUM(T$522:T$523)=0,IF(T159="","",T159),"")</f>
        <v>5.0000000000000001E-3</v>
      </c>
      <c r="U161" s="88">
        <f t="shared" si="32"/>
        <v>5.0000000000000001E-3</v>
      </c>
      <c r="V161" s="88">
        <f t="shared" si="32"/>
        <v>5.0000000000000001E-3</v>
      </c>
      <c r="W161" s="88">
        <f t="shared" si="32"/>
        <v>5.0000000000000001E-3</v>
      </c>
      <c r="X161" s="88">
        <f t="shared" si="32"/>
        <v>5.0000000000000001E-3</v>
      </c>
      <c r="Y161" s="88">
        <f t="shared" si="32"/>
        <v>5.0000000000000001E-3</v>
      </c>
      <c r="Z161" s="88">
        <f t="shared" si="32"/>
        <v>5.0000000000000001E-3</v>
      </c>
      <c r="AA161" s="88">
        <f t="shared" si="32"/>
        <v>5.0000000000000001E-3</v>
      </c>
      <c r="AB161" s="88">
        <f t="shared" si="32"/>
        <v>5.0000000000000001E-3</v>
      </c>
      <c r="AC161" s="88">
        <f t="shared" si="32"/>
        <v>5.0000000000000001E-3</v>
      </c>
      <c r="AD161" s="88">
        <f t="shared" si="32"/>
        <v>5.0000000000000001E-3</v>
      </c>
      <c r="AE161" s="88">
        <f t="shared" si="32"/>
        <v>5.0000000000000001E-3</v>
      </c>
      <c r="AF161" s="88">
        <f t="shared" si="32"/>
        <v>5.0000000000000001E-3</v>
      </c>
      <c r="AG161" s="88">
        <f t="shared" si="32"/>
        <v>5.0000000000000001E-3</v>
      </c>
      <c r="AH161" s="88">
        <f t="shared" si="32"/>
        <v>5.0000000000000001E-3</v>
      </c>
      <c r="AI161" s="88">
        <f t="shared" si="32"/>
        <v>5.0000000000000001E-3</v>
      </c>
      <c r="AJ161" s="88">
        <f t="shared" si="32"/>
        <v>5.0000000000000001E-3</v>
      </c>
      <c r="AK161" s="88">
        <f t="shared" si="32"/>
        <v>5.0000000000000001E-3</v>
      </c>
      <c r="AL161" s="88">
        <f t="shared" si="32"/>
        <v>5.0000000000000001E-3</v>
      </c>
      <c r="AM161" s="88">
        <f t="shared" si="32"/>
        <v>5.0000000000000001E-3</v>
      </c>
      <c r="AN161" s="88">
        <f t="shared" si="32"/>
        <v>5.0000000000000001E-3</v>
      </c>
      <c r="AO161" s="88">
        <f t="shared" si="32"/>
        <v>5.0000000000000001E-3</v>
      </c>
      <c r="AP161" s="88">
        <f t="shared" si="32"/>
        <v>5.0000000000000001E-3</v>
      </c>
      <c r="AQ161" s="88">
        <f t="shared" si="32"/>
        <v>5.0000000000000001E-3</v>
      </c>
      <c r="AR161" s="88">
        <f t="shared" si="32"/>
        <v>5.0000000000000001E-3</v>
      </c>
      <c r="AS161" s="88">
        <f t="shared" si="32"/>
        <v>5.0000000000000001E-3</v>
      </c>
      <c r="AT161" s="88">
        <f t="shared" si="32"/>
        <v>5.0000000000000001E-3</v>
      </c>
      <c r="AU161" s="88">
        <f t="shared" si="32"/>
        <v>5.0000000000000001E-3</v>
      </c>
      <c r="AV161" s="88">
        <f t="shared" si="32"/>
        <v>5.0000000000000001E-3</v>
      </c>
      <c r="AW161" s="88">
        <f t="shared" si="32"/>
        <v>5.0000000000000001E-3</v>
      </c>
      <c r="AX161" s="88">
        <f t="shared" si="32"/>
        <v>5.0000000000000001E-3</v>
      </c>
      <c r="AY161" s="88">
        <f t="shared" si="32"/>
        <v>5.0000000000000001E-3</v>
      </c>
      <c r="AZ161" s="88">
        <f t="shared" si="32"/>
        <v>5.0000000000000001E-3</v>
      </c>
      <c r="BA161" s="88">
        <f t="shared" si="32"/>
        <v>5.0000000000000001E-3</v>
      </c>
      <c r="BB161" s="88">
        <f t="shared" si="32"/>
        <v>5.0000000000000001E-3</v>
      </c>
      <c r="BC161" s="88">
        <f t="shared" si="32"/>
        <v>5.0000000000000001E-3</v>
      </c>
      <c r="BD161" s="88">
        <f t="shared" si="32"/>
        <v>5.0000000000000001E-3</v>
      </c>
      <c r="BE161" s="88">
        <f t="shared" si="32"/>
        <v>5.0000000000000001E-3</v>
      </c>
      <c r="BF161" s="88">
        <f t="shared" si="32"/>
        <v>5.0000000000000001E-3</v>
      </c>
      <c r="BG161" s="88">
        <f t="shared" si="32"/>
        <v>5.0000000000000001E-3</v>
      </c>
      <c r="BH161" s="88">
        <f t="shared" si="32"/>
        <v>5.0000000000000001E-3</v>
      </c>
      <c r="BI161" s="88">
        <f t="shared" si="32"/>
        <v>5.0000000000000001E-3</v>
      </c>
      <c r="BJ161" s="88">
        <f t="shared" si="32"/>
        <v>5.0000000000000001E-3</v>
      </c>
      <c r="BK161" s="88">
        <f t="shared" si="32"/>
        <v>5.0000000000000001E-3</v>
      </c>
      <c r="BL161" s="88">
        <f t="shared" si="32"/>
        <v>5.0000000000000001E-3</v>
      </c>
      <c r="BM161" s="88">
        <f t="shared" si="32"/>
        <v>5.0000000000000001E-3</v>
      </c>
      <c r="BN161" s="88">
        <f t="shared" si="32"/>
        <v>5.0000000000000001E-3</v>
      </c>
      <c r="BO161" s="88">
        <f t="shared" si="32"/>
        <v>5.0000000000000001E-3</v>
      </c>
      <c r="BP161" s="88">
        <f t="shared" si="32"/>
        <v>5.0000000000000001E-3</v>
      </c>
      <c r="BQ161" s="88">
        <f t="shared" si="32"/>
        <v>5.0000000000000001E-3</v>
      </c>
      <c r="BR161" s="88">
        <f t="shared" si="32"/>
        <v>5.0000000000000001E-3</v>
      </c>
      <c r="BS161" s="88">
        <f t="shared" si="32"/>
        <v>5.0000000000000001E-3</v>
      </c>
      <c r="BT161" s="88">
        <f t="shared" si="32"/>
        <v>5.0000000000000001E-3</v>
      </c>
      <c r="BU161" s="88">
        <f t="shared" si="32"/>
        <v>5.0000000000000001E-3</v>
      </c>
      <c r="BV161" s="88">
        <f t="shared" si="32"/>
        <v>5.0000000000000001E-3</v>
      </c>
      <c r="BW161" s="88">
        <f t="shared" si="32"/>
        <v>5.0000000000000001E-3</v>
      </c>
      <c r="BX161" s="88">
        <f t="shared" si="32"/>
        <v>5.0000000000000001E-3</v>
      </c>
      <c r="BY161" s="88">
        <f t="shared" si="32"/>
        <v>5.0000000000000001E-3</v>
      </c>
      <c r="BZ161" s="88">
        <f t="shared" si="32"/>
        <v>5.0000000000000001E-3</v>
      </c>
      <c r="CA161" s="88">
        <f t="shared" si="32"/>
        <v>5.0000000000000001E-3</v>
      </c>
      <c r="CB161" s="88">
        <f t="shared" si="32"/>
        <v>5.0000000000000001E-3</v>
      </c>
      <c r="CC161" s="88">
        <f t="shared" si="32"/>
        <v>5.0000000000000001E-3</v>
      </c>
      <c r="CD161" s="88">
        <f t="shared" si="32"/>
        <v>5.0000000000000001E-3</v>
      </c>
      <c r="CE161" s="88">
        <f t="shared" si="32"/>
        <v>5.0000000000000001E-3</v>
      </c>
      <c r="CF161" s="88">
        <f t="shared" ref="CF161:EQ162" si="33">IF(SUM(CF$522:CF$523)=0,IF(CF159="","",CF159),"")</f>
        <v>5.0000000000000001E-3</v>
      </c>
      <c r="CG161" s="88">
        <f t="shared" si="33"/>
        <v>5.0000000000000001E-3</v>
      </c>
      <c r="CH161" s="88">
        <f t="shared" si="33"/>
        <v>5.0000000000000001E-3</v>
      </c>
      <c r="CI161" s="88">
        <f t="shared" si="33"/>
        <v>5.0000000000000001E-3</v>
      </c>
      <c r="CJ161" s="88">
        <f t="shared" si="33"/>
        <v>5.0000000000000001E-3</v>
      </c>
      <c r="CK161" s="88">
        <f t="shared" si="33"/>
        <v>5.0000000000000001E-3</v>
      </c>
      <c r="CL161" s="88">
        <f t="shared" si="33"/>
        <v>5.0000000000000001E-3</v>
      </c>
      <c r="CM161" s="88">
        <f t="shared" si="33"/>
        <v>5.0000000000000001E-3</v>
      </c>
      <c r="CN161" s="88">
        <f t="shared" si="33"/>
        <v>5.0000000000000001E-3</v>
      </c>
      <c r="CO161" s="88">
        <f t="shared" si="33"/>
        <v>5.0000000000000001E-3</v>
      </c>
      <c r="CP161" s="88">
        <f t="shared" si="33"/>
        <v>5.0000000000000001E-3</v>
      </c>
      <c r="CQ161" s="88">
        <f t="shared" si="33"/>
        <v>5.0000000000000001E-3</v>
      </c>
      <c r="CR161" s="88">
        <f t="shared" si="33"/>
        <v>5.0000000000000001E-3</v>
      </c>
      <c r="CS161" s="88">
        <f t="shared" si="33"/>
        <v>5.0000000000000001E-3</v>
      </c>
      <c r="CT161" s="88">
        <f t="shared" si="33"/>
        <v>5.0000000000000001E-3</v>
      </c>
      <c r="CU161" s="88">
        <f t="shared" si="33"/>
        <v>5.0000000000000001E-3</v>
      </c>
      <c r="CV161" s="88">
        <f t="shared" si="33"/>
        <v>5.0000000000000001E-3</v>
      </c>
      <c r="CW161" s="88">
        <f t="shared" si="33"/>
        <v>5.0000000000000001E-3</v>
      </c>
      <c r="CX161" s="88">
        <f t="shared" si="33"/>
        <v>5.0000000000000001E-3</v>
      </c>
      <c r="CY161" s="88">
        <f t="shared" si="33"/>
        <v>5.0000000000000001E-3</v>
      </c>
      <c r="CZ161" s="88">
        <f t="shared" si="33"/>
        <v>5.0000000000000001E-3</v>
      </c>
      <c r="DA161" s="88">
        <f t="shared" si="33"/>
        <v>5.0000000000000001E-3</v>
      </c>
      <c r="DB161" s="88">
        <f t="shared" si="33"/>
        <v>5.0000000000000001E-3</v>
      </c>
      <c r="DC161" s="88">
        <f t="shared" si="33"/>
        <v>5.0000000000000001E-3</v>
      </c>
      <c r="DD161" s="88">
        <f t="shared" si="33"/>
        <v>5.0000000000000001E-3</v>
      </c>
      <c r="DE161" s="88">
        <f t="shared" si="33"/>
        <v>5.0000000000000001E-3</v>
      </c>
      <c r="DF161" s="88">
        <f t="shared" si="33"/>
        <v>5.0000000000000001E-3</v>
      </c>
      <c r="DG161" s="88">
        <f t="shared" si="33"/>
        <v>5.0000000000000001E-3</v>
      </c>
      <c r="DH161" s="88">
        <f t="shared" si="33"/>
        <v>5.0000000000000001E-3</v>
      </c>
      <c r="DI161" s="88">
        <f t="shared" si="33"/>
        <v>5.0000000000000001E-3</v>
      </c>
      <c r="DJ161" s="88">
        <f t="shared" si="33"/>
        <v>5.0000000000000001E-3</v>
      </c>
      <c r="DK161" s="88">
        <f t="shared" si="33"/>
        <v>5.0000000000000001E-3</v>
      </c>
      <c r="DL161" s="88">
        <f t="shared" si="33"/>
        <v>5.0000000000000001E-3</v>
      </c>
      <c r="DM161" s="88">
        <f t="shared" si="33"/>
        <v>5.0000000000000001E-3</v>
      </c>
      <c r="DN161" s="88">
        <f t="shared" si="33"/>
        <v>5.0000000000000001E-3</v>
      </c>
      <c r="DO161" s="88">
        <f t="shared" si="33"/>
        <v>5.0000000000000001E-3</v>
      </c>
      <c r="DP161" s="88">
        <f t="shared" si="33"/>
        <v>5.0000000000000001E-3</v>
      </c>
      <c r="DQ161" s="88">
        <f t="shared" si="33"/>
        <v>5.0000000000000001E-3</v>
      </c>
      <c r="DR161" s="88">
        <f t="shared" si="33"/>
        <v>5.0000000000000001E-3</v>
      </c>
      <c r="DS161" s="88">
        <f t="shared" si="33"/>
        <v>5.0000000000000001E-3</v>
      </c>
      <c r="DT161" s="88">
        <f t="shared" si="33"/>
        <v>5.0000000000000001E-3</v>
      </c>
      <c r="DU161" s="88">
        <f t="shared" si="33"/>
        <v>5.0000000000000001E-3</v>
      </c>
      <c r="DV161" s="88">
        <f t="shared" si="33"/>
        <v>5.0000000000000001E-3</v>
      </c>
      <c r="DW161" s="88">
        <f t="shared" si="33"/>
        <v>5.0000000000000001E-3</v>
      </c>
      <c r="DX161" s="88">
        <f t="shared" si="33"/>
        <v>5.0000000000000001E-3</v>
      </c>
      <c r="DY161" s="88">
        <f t="shared" si="33"/>
        <v>5.0000000000000001E-3</v>
      </c>
      <c r="DZ161" s="88">
        <f t="shared" si="33"/>
        <v>5.0000000000000001E-3</v>
      </c>
      <c r="EA161" s="88">
        <f t="shared" si="33"/>
        <v>5.0000000000000001E-3</v>
      </c>
      <c r="EB161" s="88">
        <f t="shared" si="33"/>
        <v>5.0000000000000001E-3</v>
      </c>
      <c r="EC161" s="88">
        <f t="shared" si="33"/>
        <v>5.0000000000000001E-3</v>
      </c>
      <c r="ED161" s="88">
        <f t="shared" si="33"/>
        <v>5.0000000000000001E-3</v>
      </c>
      <c r="EE161" s="88">
        <f t="shared" si="33"/>
        <v>5.0000000000000001E-3</v>
      </c>
      <c r="EF161" s="88">
        <f t="shared" si="33"/>
        <v>5.0000000000000001E-3</v>
      </c>
      <c r="EG161" s="88">
        <f t="shared" si="33"/>
        <v>5.0000000000000001E-3</v>
      </c>
      <c r="EH161" s="88">
        <f t="shared" si="33"/>
        <v>5.0000000000000001E-3</v>
      </c>
      <c r="EI161" s="88">
        <f t="shared" si="33"/>
        <v>5.0000000000000001E-3</v>
      </c>
      <c r="EJ161" s="88">
        <f t="shared" si="33"/>
        <v>5.0000000000000001E-3</v>
      </c>
      <c r="EK161" s="88">
        <f t="shared" si="33"/>
        <v>5.0000000000000001E-3</v>
      </c>
      <c r="EL161" s="88">
        <f t="shared" si="33"/>
        <v>5.0000000000000001E-3</v>
      </c>
      <c r="EM161" s="88">
        <f t="shared" si="33"/>
        <v>5.0000000000000001E-3</v>
      </c>
      <c r="EN161" s="88">
        <f t="shared" si="33"/>
        <v>5.0000000000000001E-3</v>
      </c>
      <c r="EO161" s="88">
        <f t="shared" si="33"/>
        <v>5.0000000000000001E-3</v>
      </c>
      <c r="EP161" s="88">
        <f t="shared" si="33"/>
        <v>5.0000000000000001E-3</v>
      </c>
      <c r="EQ161" s="88">
        <f t="shared" si="33"/>
        <v>5.0000000000000001E-3</v>
      </c>
      <c r="ER161" s="88">
        <f t="shared" ref="ER161:HC162" si="34">IF(SUM(ER$522:ER$523)=0,IF(ER159="","",ER159),"")</f>
        <v>5.0000000000000001E-3</v>
      </c>
      <c r="ES161" s="88">
        <f t="shared" si="34"/>
        <v>5.0000000000000001E-3</v>
      </c>
      <c r="ET161" s="88">
        <f t="shared" si="34"/>
        <v>5.0000000000000001E-3</v>
      </c>
      <c r="EU161" s="88">
        <f t="shared" si="34"/>
        <v>5.0000000000000001E-3</v>
      </c>
      <c r="EV161" s="88">
        <f t="shared" si="34"/>
        <v>5.0000000000000001E-3</v>
      </c>
      <c r="EW161" s="88">
        <f t="shared" si="34"/>
        <v>5.0000000000000001E-3</v>
      </c>
      <c r="EX161" s="88">
        <f t="shared" si="34"/>
        <v>5.0000000000000001E-3</v>
      </c>
      <c r="EY161" s="88">
        <f t="shared" si="34"/>
        <v>5.0000000000000001E-3</v>
      </c>
      <c r="EZ161" s="88">
        <f t="shared" si="34"/>
        <v>5.0000000000000001E-3</v>
      </c>
      <c r="FA161" s="88">
        <f t="shared" si="34"/>
        <v>5.0000000000000001E-3</v>
      </c>
      <c r="FB161" s="88">
        <f t="shared" si="34"/>
        <v>5.0000000000000001E-3</v>
      </c>
      <c r="FC161" s="88">
        <f t="shared" si="34"/>
        <v>5.0000000000000001E-3</v>
      </c>
      <c r="FD161" s="88">
        <f t="shared" si="34"/>
        <v>5.0000000000000001E-3</v>
      </c>
      <c r="FE161" s="88">
        <f t="shared" si="34"/>
        <v>5.0000000000000001E-3</v>
      </c>
      <c r="FF161" s="88">
        <f t="shared" si="34"/>
        <v>5.0000000000000001E-3</v>
      </c>
      <c r="FG161" s="88">
        <f t="shared" si="34"/>
        <v>5.0000000000000001E-3</v>
      </c>
      <c r="FH161" s="88">
        <f t="shared" si="34"/>
        <v>5.0000000000000001E-3</v>
      </c>
      <c r="FI161" s="88">
        <f t="shared" si="34"/>
        <v>5.0000000000000001E-3</v>
      </c>
      <c r="FJ161" s="88">
        <f t="shared" si="34"/>
        <v>5.0000000000000001E-3</v>
      </c>
      <c r="FK161" s="88">
        <f t="shared" si="34"/>
        <v>5.0000000000000001E-3</v>
      </c>
      <c r="FL161" s="88">
        <f t="shared" si="34"/>
        <v>5.0000000000000001E-3</v>
      </c>
      <c r="FM161" s="88">
        <f t="shared" si="34"/>
        <v>5.0000000000000001E-3</v>
      </c>
      <c r="FN161" s="88">
        <f t="shared" si="34"/>
        <v>5.0000000000000001E-3</v>
      </c>
      <c r="FO161" s="88">
        <f t="shared" si="34"/>
        <v>5.0000000000000001E-3</v>
      </c>
      <c r="FP161" s="88">
        <f t="shared" si="34"/>
        <v>5.0000000000000001E-3</v>
      </c>
      <c r="FQ161" s="88">
        <f t="shared" si="34"/>
        <v>5.0000000000000001E-3</v>
      </c>
      <c r="FR161" s="88">
        <f t="shared" si="34"/>
        <v>5.0000000000000001E-3</v>
      </c>
      <c r="FS161" s="88">
        <f t="shared" si="34"/>
        <v>5.0000000000000001E-3</v>
      </c>
      <c r="FT161" s="88">
        <f t="shared" si="34"/>
        <v>5.0000000000000001E-3</v>
      </c>
      <c r="FU161" s="88">
        <f t="shared" si="34"/>
        <v>5.0000000000000001E-3</v>
      </c>
      <c r="FV161" s="88">
        <f t="shared" si="34"/>
        <v>5.0000000000000001E-3</v>
      </c>
      <c r="FW161" s="88">
        <f t="shared" si="34"/>
        <v>5.0000000000000001E-3</v>
      </c>
      <c r="FX161" s="88">
        <f t="shared" si="34"/>
        <v>5.0000000000000001E-3</v>
      </c>
      <c r="FY161" s="88">
        <f t="shared" si="34"/>
        <v>5.0000000000000001E-3</v>
      </c>
      <c r="FZ161" s="88">
        <f t="shared" si="34"/>
        <v>5.0000000000000001E-3</v>
      </c>
      <c r="GA161" s="88">
        <f t="shared" si="34"/>
        <v>5.0000000000000001E-3</v>
      </c>
      <c r="GB161" s="88">
        <f t="shared" si="34"/>
        <v>5.0000000000000001E-3</v>
      </c>
      <c r="GC161" s="88">
        <f t="shared" si="34"/>
        <v>5.0000000000000001E-3</v>
      </c>
      <c r="GD161" s="88">
        <f t="shared" si="34"/>
        <v>5.0000000000000001E-3</v>
      </c>
      <c r="GE161" s="88">
        <f t="shared" si="34"/>
        <v>5.0000000000000001E-3</v>
      </c>
      <c r="GF161" s="88">
        <f t="shared" si="34"/>
        <v>5.0000000000000001E-3</v>
      </c>
      <c r="GG161" s="88">
        <f t="shared" si="34"/>
        <v>5.0000000000000001E-3</v>
      </c>
      <c r="GH161" s="88">
        <f t="shared" si="34"/>
        <v>5.0000000000000001E-3</v>
      </c>
      <c r="GI161" s="88">
        <f t="shared" si="34"/>
        <v>5.0000000000000001E-3</v>
      </c>
      <c r="GJ161" s="88">
        <f t="shared" si="34"/>
        <v>5.0000000000000001E-3</v>
      </c>
      <c r="GK161" s="88">
        <f t="shared" si="34"/>
        <v>5.0000000000000001E-3</v>
      </c>
      <c r="GL161" s="88">
        <f t="shared" si="34"/>
        <v>5.0000000000000001E-3</v>
      </c>
      <c r="GM161" s="88">
        <f t="shared" si="34"/>
        <v>5.0000000000000001E-3</v>
      </c>
      <c r="GN161" s="88">
        <f t="shared" si="34"/>
        <v>5.0000000000000001E-3</v>
      </c>
      <c r="GO161" s="88">
        <f t="shared" si="34"/>
        <v>5.0000000000000001E-3</v>
      </c>
      <c r="GP161" s="88">
        <f t="shared" si="34"/>
        <v>5.0000000000000001E-3</v>
      </c>
      <c r="GQ161" s="88">
        <f t="shared" si="34"/>
        <v>5.0000000000000001E-3</v>
      </c>
      <c r="GR161" s="88">
        <f t="shared" si="34"/>
        <v>5.0000000000000001E-3</v>
      </c>
      <c r="GS161" s="88">
        <f t="shared" si="34"/>
        <v>5.0000000000000001E-3</v>
      </c>
      <c r="GT161" s="88">
        <f t="shared" si="34"/>
        <v>5.0000000000000001E-3</v>
      </c>
      <c r="GU161" s="88">
        <f t="shared" si="34"/>
        <v>5.0000000000000001E-3</v>
      </c>
      <c r="GV161" s="88">
        <f t="shared" si="34"/>
        <v>5.0000000000000001E-3</v>
      </c>
      <c r="GW161" s="88">
        <f t="shared" si="34"/>
        <v>5.0000000000000001E-3</v>
      </c>
      <c r="GX161" s="88">
        <f t="shared" si="34"/>
        <v>5.0000000000000001E-3</v>
      </c>
      <c r="GY161" s="88">
        <f t="shared" si="34"/>
        <v>5.0000000000000001E-3</v>
      </c>
      <c r="GZ161" s="88">
        <f t="shared" si="34"/>
        <v>5.0000000000000001E-3</v>
      </c>
      <c r="HA161" s="88">
        <f t="shared" si="34"/>
        <v>5.0000000000000001E-3</v>
      </c>
      <c r="HB161" s="88">
        <f t="shared" si="34"/>
        <v>5.0000000000000001E-3</v>
      </c>
      <c r="HC161" s="88">
        <f t="shared" si="34"/>
        <v>5.0000000000000001E-3</v>
      </c>
      <c r="HD161" s="88">
        <f t="shared" ref="HD161:JO162" si="35">IF(SUM(HD$522:HD$523)=0,IF(HD159="","",HD159),"")</f>
        <v>5.0000000000000001E-3</v>
      </c>
      <c r="HE161" s="88">
        <f t="shared" si="35"/>
        <v>5.0000000000000001E-3</v>
      </c>
      <c r="HF161" s="88">
        <f t="shared" si="35"/>
        <v>5.0000000000000001E-3</v>
      </c>
      <c r="HG161" s="88">
        <f t="shared" si="35"/>
        <v>5.0000000000000001E-3</v>
      </c>
      <c r="HH161" s="88">
        <f t="shared" si="35"/>
        <v>5.0000000000000001E-3</v>
      </c>
      <c r="HI161" s="88">
        <f t="shared" si="35"/>
        <v>5.0000000000000001E-3</v>
      </c>
      <c r="HJ161" s="88">
        <f t="shared" si="35"/>
        <v>5.0000000000000001E-3</v>
      </c>
      <c r="HK161" s="88">
        <f t="shared" si="35"/>
        <v>5.0000000000000001E-3</v>
      </c>
      <c r="HL161" s="88">
        <f t="shared" si="35"/>
        <v>5.0000000000000001E-3</v>
      </c>
      <c r="HM161" s="88">
        <f t="shared" si="35"/>
        <v>5.0000000000000001E-3</v>
      </c>
      <c r="HN161" s="88">
        <f t="shared" si="35"/>
        <v>5.0000000000000001E-3</v>
      </c>
      <c r="HO161" s="88">
        <f t="shared" si="35"/>
        <v>5.0000000000000001E-3</v>
      </c>
      <c r="HP161" s="88">
        <f t="shared" si="35"/>
        <v>5.0000000000000001E-3</v>
      </c>
      <c r="HQ161" s="88">
        <f t="shared" si="35"/>
        <v>5.0000000000000001E-3</v>
      </c>
      <c r="HR161" s="88">
        <f t="shared" si="35"/>
        <v>5.0000000000000001E-3</v>
      </c>
      <c r="HS161" s="88">
        <f t="shared" si="35"/>
        <v>5.0000000000000001E-3</v>
      </c>
      <c r="HT161" s="88">
        <f t="shared" si="35"/>
        <v>5.0000000000000001E-3</v>
      </c>
      <c r="HU161" s="88">
        <f t="shared" si="35"/>
        <v>5.0000000000000001E-3</v>
      </c>
      <c r="HV161" s="88">
        <f t="shared" si="35"/>
        <v>5.0000000000000001E-3</v>
      </c>
      <c r="HW161" s="88">
        <f t="shared" si="35"/>
        <v>5.0000000000000001E-3</v>
      </c>
      <c r="HX161" s="88">
        <f t="shared" si="35"/>
        <v>5.0000000000000001E-3</v>
      </c>
      <c r="HY161" s="88">
        <f t="shared" si="35"/>
        <v>5.0000000000000001E-3</v>
      </c>
      <c r="HZ161" s="88">
        <f t="shared" si="35"/>
        <v>5.0000000000000001E-3</v>
      </c>
      <c r="IA161" s="88">
        <f t="shared" si="35"/>
        <v>5.0000000000000001E-3</v>
      </c>
      <c r="IB161" s="88">
        <f t="shared" si="35"/>
        <v>5.0000000000000001E-3</v>
      </c>
      <c r="IC161" s="88">
        <f t="shared" si="35"/>
        <v>5.0000000000000001E-3</v>
      </c>
      <c r="ID161" s="88">
        <f t="shared" si="35"/>
        <v>5.0000000000000001E-3</v>
      </c>
      <c r="IE161" s="88">
        <f t="shared" si="35"/>
        <v>5.0000000000000001E-3</v>
      </c>
      <c r="IF161" s="88">
        <f t="shared" si="35"/>
        <v>5.0000000000000001E-3</v>
      </c>
      <c r="IG161" s="88">
        <f t="shared" si="35"/>
        <v>5.0000000000000001E-3</v>
      </c>
      <c r="IH161" s="88">
        <f t="shared" si="35"/>
        <v>5.0000000000000001E-3</v>
      </c>
      <c r="II161" s="88">
        <f t="shared" si="35"/>
        <v>5.0000000000000001E-3</v>
      </c>
      <c r="IJ161" s="88">
        <f t="shared" si="35"/>
        <v>5.0000000000000001E-3</v>
      </c>
      <c r="IK161" s="88">
        <f t="shared" si="35"/>
        <v>5.0000000000000001E-3</v>
      </c>
      <c r="IL161" s="88">
        <f t="shared" si="35"/>
        <v>5.0000000000000001E-3</v>
      </c>
      <c r="IM161" s="88">
        <f t="shared" si="35"/>
        <v>5.0000000000000001E-3</v>
      </c>
      <c r="IN161" s="88">
        <f t="shared" si="35"/>
        <v>5.0000000000000001E-3</v>
      </c>
      <c r="IO161" s="88">
        <f t="shared" si="35"/>
        <v>5.0000000000000001E-3</v>
      </c>
      <c r="IP161" s="88">
        <f t="shared" si="35"/>
        <v>5.0000000000000001E-3</v>
      </c>
      <c r="IQ161" s="88">
        <f t="shared" si="35"/>
        <v>5.0000000000000001E-3</v>
      </c>
      <c r="IR161" s="88">
        <f t="shared" si="35"/>
        <v>5.0000000000000001E-3</v>
      </c>
      <c r="IS161" s="88">
        <f t="shared" si="35"/>
        <v>5.0000000000000001E-3</v>
      </c>
      <c r="IT161" s="88">
        <f t="shared" si="35"/>
        <v>5.0000000000000001E-3</v>
      </c>
      <c r="IU161" s="88">
        <f t="shared" si="35"/>
        <v>5.0000000000000001E-3</v>
      </c>
      <c r="IV161" s="88">
        <f t="shared" si="35"/>
        <v>5.0000000000000001E-3</v>
      </c>
      <c r="IW161" s="88">
        <f t="shared" si="35"/>
        <v>5.0000000000000001E-3</v>
      </c>
      <c r="IX161" s="88">
        <f t="shared" si="35"/>
        <v>5.0000000000000001E-3</v>
      </c>
      <c r="IY161" s="88">
        <f t="shared" si="35"/>
        <v>5.0000000000000001E-3</v>
      </c>
      <c r="IZ161" s="88">
        <f t="shared" si="35"/>
        <v>5.0000000000000001E-3</v>
      </c>
      <c r="JA161" s="88">
        <f t="shared" si="35"/>
        <v>5.0000000000000001E-3</v>
      </c>
      <c r="JB161" s="88">
        <f t="shared" si="35"/>
        <v>5.0000000000000001E-3</v>
      </c>
      <c r="JC161" s="88">
        <f t="shared" si="35"/>
        <v>5.0000000000000001E-3</v>
      </c>
      <c r="JD161" s="88">
        <f t="shared" si="35"/>
        <v>5.0000000000000001E-3</v>
      </c>
      <c r="JE161" s="88">
        <f t="shared" si="35"/>
        <v>5.0000000000000001E-3</v>
      </c>
      <c r="JF161" s="88">
        <f t="shared" si="35"/>
        <v>5.0000000000000001E-3</v>
      </c>
      <c r="JG161" s="88">
        <f t="shared" si="35"/>
        <v>5.0000000000000001E-3</v>
      </c>
      <c r="JH161" s="88">
        <f t="shared" si="35"/>
        <v>5.0000000000000001E-3</v>
      </c>
      <c r="JI161" s="88">
        <f t="shared" si="35"/>
        <v>5.0000000000000001E-3</v>
      </c>
      <c r="JJ161" s="88">
        <f t="shared" si="35"/>
        <v>5.0000000000000001E-3</v>
      </c>
      <c r="JK161" s="88">
        <f t="shared" si="35"/>
        <v>5.0000000000000001E-3</v>
      </c>
      <c r="JL161" s="88">
        <f t="shared" si="35"/>
        <v>5.0000000000000001E-3</v>
      </c>
      <c r="JM161" s="88">
        <f t="shared" si="35"/>
        <v>5.0000000000000001E-3</v>
      </c>
      <c r="JN161" s="88">
        <f t="shared" si="35"/>
        <v>5.0000000000000001E-3</v>
      </c>
      <c r="JO161" s="88">
        <f t="shared" si="35"/>
        <v>5.0000000000000001E-3</v>
      </c>
      <c r="JP161" s="88">
        <f t="shared" ref="JP161:MA162" si="36">IF(SUM(JP$522:JP$523)=0,IF(JP159="","",JP159),"")</f>
        <v>5.0000000000000001E-3</v>
      </c>
      <c r="JQ161" s="88">
        <f t="shared" si="36"/>
        <v>5.0000000000000001E-3</v>
      </c>
      <c r="JR161" s="88">
        <f t="shared" si="36"/>
        <v>5.0000000000000001E-3</v>
      </c>
      <c r="JS161" s="88">
        <f t="shared" si="36"/>
        <v>5.0000000000000001E-3</v>
      </c>
      <c r="JT161" s="88">
        <f t="shared" si="36"/>
        <v>5.0000000000000001E-3</v>
      </c>
      <c r="JU161" s="88">
        <f t="shared" si="36"/>
        <v>5.0000000000000001E-3</v>
      </c>
      <c r="JV161" s="88">
        <f t="shared" si="36"/>
        <v>5.0000000000000001E-3</v>
      </c>
      <c r="JW161" s="88">
        <f t="shared" si="36"/>
        <v>5.0000000000000001E-3</v>
      </c>
      <c r="JX161" s="88">
        <f t="shared" si="36"/>
        <v>5.0000000000000001E-3</v>
      </c>
      <c r="JY161" s="88">
        <f t="shared" si="36"/>
        <v>5.0000000000000001E-3</v>
      </c>
      <c r="JZ161" s="88">
        <f t="shared" si="36"/>
        <v>5.0000000000000001E-3</v>
      </c>
      <c r="KA161" s="88">
        <f t="shared" si="36"/>
        <v>5.0000000000000001E-3</v>
      </c>
      <c r="KB161" s="88">
        <f t="shared" si="36"/>
        <v>5.0000000000000001E-3</v>
      </c>
      <c r="KC161" s="88">
        <f t="shared" si="36"/>
        <v>5.0000000000000001E-3</v>
      </c>
      <c r="KD161" s="88">
        <f t="shared" si="36"/>
        <v>5.0000000000000001E-3</v>
      </c>
      <c r="KE161" s="88">
        <f t="shared" si="36"/>
        <v>5.0000000000000001E-3</v>
      </c>
      <c r="KF161" s="88">
        <f t="shared" si="36"/>
        <v>5.0000000000000001E-3</v>
      </c>
      <c r="KG161" s="88">
        <f t="shared" si="36"/>
        <v>5.0000000000000001E-3</v>
      </c>
      <c r="KH161" s="88">
        <f t="shared" si="36"/>
        <v>5.0000000000000001E-3</v>
      </c>
      <c r="KI161" s="88">
        <f t="shared" si="36"/>
        <v>5.0000000000000001E-3</v>
      </c>
      <c r="KJ161" s="88">
        <f t="shared" si="36"/>
        <v>5.0000000000000001E-3</v>
      </c>
      <c r="KK161" s="88">
        <f t="shared" si="36"/>
        <v>5.0000000000000001E-3</v>
      </c>
      <c r="KL161" s="88">
        <f t="shared" si="36"/>
        <v>5.0000000000000001E-3</v>
      </c>
      <c r="KM161" s="88">
        <f t="shared" si="36"/>
        <v>5.0000000000000001E-3</v>
      </c>
      <c r="KN161" s="88">
        <f t="shared" si="36"/>
        <v>5.0000000000000001E-3</v>
      </c>
      <c r="KO161" s="88">
        <f t="shared" si="36"/>
        <v>5.0000000000000001E-3</v>
      </c>
      <c r="KP161" s="88">
        <f t="shared" si="36"/>
        <v>5.0000000000000001E-3</v>
      </c>
      <c r="KQ161" s="88">
        <f t="shared" si="36"/>
        <v>5.0000000000000001E-3</v>
      </c>
      <c r="KR161" s="88">
        <f t="shared" si="36"/>
        <v>5.0000000000000001E-3</v>
      </c>
      <c r="KS161" s="88">
        <f t="shared" si="36"/>
        <v>5.0000000000000001E-3</v>
      </c>
      <c r="KT161" s="88">
        <f t="shared" si="36"/>
        <v>5.0000000000000001E-3</v>
      </c>
      <c r="KU161" s="88">
        <f t="shared" si="36"/>
        <v>5.0000000000000001E-3</v>
      </c>
      <c r="KV161" s="88">
        <f t="shared" si="36"/>
        <v>5.0000000000000001E-3</v>
      </c>
      <c r="KW161" s="88">
        <f t="shared" si="36"/>
        <v>5.0000000000000001E-3</v>
      </c>
      <c r="KX161" s="88">
        <f t="shared" si="36"/>
        <v>5.0000000000000001E-3</v>
      </c>
      <c r="KY161" s="88">
        <f t="shared" si="36"/>
        <v>5.0000000000000001E-3</v>
      </c>
      <c r="KZ161" s="88">
        <f t="shared" si="36"/>
        <v>5.0000000000000001E-3</v>
      </c>
      <c r="LA161" s="88">
        <f t="shared" si="36"/>
        <v>5.0000000000000001E-3</v>
      </c>
      <c r="LB161" s="88">
        <f t="shared" si="36"/>
        <v>5.0000000000000001E-3</v>
      </c>
      <c r="LC161" s="88">
        <f t="shared" si="36"/>
        <v>5.0000000000000001E-3</v>
      </c>
      <c r="LD161" s="88">
        <f t="shared" si="36"/>
        <v>5.0000000000000001E-3</v>
      </c>
      <c r="LE161" s="88">
        <f t="shared" si="36"/>
        <v>5.0000000000000001E-3</v>
      </c>
      <c r="LF161" s="88">
        <f t="shared" si="36"/>
        <v>5.0000000000000001E-3</v>
      </c>
      <c r="LG161" s="88">
        <f t="shared" si="36"/>
        <v>5.0000000000000001E-3</v>
      </c>
      <c r="LH161" s="88">
        <f t="shared" si="36"/>
        <v>5.0000000000000001E-3</v>
      </c>
      <c r="LI161" s="88">
        <f t="shared" si="36"/>
        <v>5.0000000000000001E-3</v>
      </c>
      <c r="LJ161" s="88">
        <f t="shared" si="36"/>
        <v>5.0000000000000001E-3</v>
      </c>
      <c r="LK161" s="88">
        <f t="shared" si="36"/>
        <v>5.0000000000000001E-3</v>
      </c>
      <c r="LL161" s="88">
        <f t="shared" si="36"/>
        <v>5.0000000000000001E-3</v>
      </c>
      <c r="LM161" s="88">
        <f t="shared" si="36"/>
        <v>5.0000000000000001E-3</v>
      </c>
      <c r="LN161" s="88">
        <f t="shared" si="36"/>
        <v>5.0000000000000001E-3</v>
      </c>
      <c r="LO161" s="88">
        <f t="shared" si="36"/>
        <v>5.0000000000000001E-3</v>
      </c>
      <c r="LP161" s="88">
        <f t="shared" si="36"/>
        <v>5.0000000000000001E-3</v>
      </c>
      <c r="LQ161" s="88">
        <f t="shared" si="36"/>
        <v>5.0000000000000001E-3</v>
      </c>
      <c r="LR161" s="88">
        <f t="shared" si="36"/>
        <v>5.0000000000000001E-3</v>
      </c>
      <c r="LS161" s="88">
        <f t="shared" si="36"/>
        <v>5.0000000000000001E-3</v>
      </c>
      <c r="LT161" s="88">
        <f t="shared" si="36"/>
        <v>5.0000000000000001E-3</v>
      </c>
      <c r="LU161" s="88">
        <f t="shared" si="36"/>
        <v>5.0000000000000001E-3</v>
      </c>
      <c r="LV161" s="88">
        <f t="shared" si="36"/>
        <v>5.0000000000000001E-3</v>
      </c>
      <c r="LW161" s="88">
        <f t="shared" si="36"/>
        <v>5.0000000000000001E-3</v>
      </c>
      <c r="LX161" s="88">
        <f t="shared" si="36"/>
        <v>5.0000000000000001E-3</v>
      </c>
      <c r="LY161" s="88">
        <f t="shared" si="36"/>
        <v>5.0000000000000001E-3</v>
      </c>
      <c r="LZ161" s="88">
        <f t="shared" si="36"/>
        <v>5.0000000000000001E-3</v>
      </c>
      <c r="MA161" s="88">
        <f t="shared" si="36"/>
        <v>5.0000000000000001E-3</v>
      </c>
      <c r="MB161" s="88">
        <f t="shared" ref="MB161:OM162" si="37">IF(SUM(MB$522:MB$523)=0,IF(MB159="","",MB159),"")</f>
        <v>5.0000000000000001E-3</v>
      </c>
      <c r="MC161" s="88">
        <f t="shared" si="37"/>
        <v>5.0000000000000001E-3</v>
      </c>
      <c r="MD161" s="88">
        <f t="shared" si="37"/>
        <v>5.0000000000000001E-3</v>
      </c>
      <c r="ME161" s="88">
        <f t="shared" si="37"/>
        <v>5.0000000000000001E-3</v>
      </c>
      <c r="MF161" s="88">
        <f t="shared" si="37"/>
        <v>5.0000000000000001E-3</v>
      </c>
      <c r="MG161" s="88">
        <f t="shared" si="37"/>
        <v>5.0000000000000001E-3</v>
      </c>
      <c r="MH161" s="88">
        <f t="shared" si="37"/>
        <v>5.0000000000000001E-3</v>
      </c>
      <c r="MI161" s="88">
        <f t="shared" si="37"/>
        <v>5.0000000000000001E-3</v>
      </c>
      <c r="MJ161" s="88">
        <f t="shared" si="37"/>
        <v>5.0000000000000001E-3</v>
      </c>
      <c r="MK161" s="88">
        <f t="shared" si="37"/>
        <v>5.0000000000000001E-3</v>
      </c>
      <c r="ML161" s="88">
        <f t="shared" si="37"/>
        <v>5.0000000000000001E-3</v>
      </c>
      <c r="MM161" s="88">
        <f t="shared" si="37"/>
        <v>5.0000000000000001E-3</v>
      </c>
      <c r="MN161" s="88">
        <f t="shared" si="37"/>
        <v>5.0000000000000001E-3</v>
      </c>
      <c r="MO161" s="88">
        <f t="shared" si="37"/>
        <v>5.0000000000000001E-3</v>
      </c>
      <c r="MP161" s="88">
        <f t="shared" si="37"/>
        <v>5.0000000000000001E-3</v>
      </c>
      <c r="MQ161" s="88">
        <f t="shared" si="37"/>
        <v>5.0000000000000001E-3</v>
      </c>
      <c r="MR161" s="88">
        <f t="shared" si="37"/>
        <v>5.0000000000000001E-3</v>
      </c>
      <c r="MS161" s="88">
        <f t="shared" si="37"/>
        <v>5.0000000000000001E-3</v>
      </c>
      <c r="MT161" s="88">
        <f t="shared" si="37"/>
        <v>5.0000000000000001E-3</v>
      </c>
      <c r="MU161" s="88">
        <f t="shared" si="37"/>
        <v>5.0000000000000001E-3</v>
      </c>
      <c r="MV161" s="88">
        <f t="shared" si="37"/>
        <v>5.0000000000000001E-3</v>
      </c>
      <c r="MW161" s="88">
        <f t="shared" si="37"/>
        <v>5.0000000000000001E-3</v>
      </c>
      <c r="MX161" s="88">
        <f t="shared" si="37"/>
        <v>5.0000000000000001E-3</v>
      </c>
      <c r="MY161" s="88">
        <f t="shared" si="37"/>
        <v>5.0000000000000001E-3</v>
      </c>
      <c r="MZ161" s="88">
        <f t="shared" si="37"/>
        <v>5.0000000000000001E-3</v>
      </c>
      <c r="NA161" s="88">
        <f t="shared" si="37"/>
        <v>5.0000000000000001E-3</v>
      </c>
      <c r="NB161" s="88">
        <f t="shared" si="37"/>
        <v>5.0000000000000001E-3</v>
      </c>
      <c r="NC161" s="88">
        <f t="shared" si="37"/>
        <v>5.0000000000000001E-3</v>
      </c>
      <c r="ND161" s="88">
        <f t="shared" si="37"/>
        <v>5.0000000000000001E-3</v>
      </c>
      <c r="NE161" s="88">
        <f t="shared" si="37"/>
        <v>5.0000000000000001E-3</v>
      </c>
      <c r="NF161" s="88">
        <f t="shared" si="37"/>
        <v>5.0000000000000001E-3</v>
      </c>
      <c r="NG161" s="88">
        <f t="shared" si="37"/>
        <v>5.0000000000000001E-3</v>
      </c>
      <c r="NH161" s="88">
        <f t="shared" si="37"/>
        <v>5.0000000000000001E-3</v>
      </c>
      <c r="NI161" s="88">
        <f t="shared" si="37"/>
        <v>5.0000000000000001E-3</v>
      </c>
      <c r="NJ161" s="88">
        <f t="shared" si="37"/>
        <v>5.0000000000000001E-3</v>
      </c>
      <c r="NK161" s="88">
        <f t="shared" si="37"/>
        <v>5.0000000000000001E-3</v>
      </c>
      <c r="NL161" s="88">
        <f t="shared" si="37"/>
        <v>5.0000000000000001E-3</v>
      </c>
      <c r="NM161" s="88">
        <f t="shared" si="37"/>
        <v>5.0000000000000001E-3</v>
      </c>
      <c r="NN161" s="88">
        <f t="shared" si="37"/>
        <v>5.0000000000000001E-3</v>
      </c>
      <c r="NO161" s="88">
        <f t="shared" si="37"/>
        <v>5.0000000000000001E-3</v>
      </c>
      <c r="NP161" s="88">
        <f t="shared" si="37"/>
        <v>5.0000000000000001E-3</v>
      </c>
      <c r="NQ161" s="88">
        <f t="shared" si="37"/>
        <v>5.0000000000000001E-3</v>
      </c>
      <c r="NR161" s="88">
        <f t="shared" si="37"/>
        <v>5.0000000000000001E-3</v>
      </c>
      <c r="NS161" s="88">
        <f t="shared" si="37"/>
        <v>5.0000000000000001E-3</v>
      </c>
      <c r="NT161" s="88">
        <f t="shared" si="37"/>
        <v>5.0000000000000001E-3</v>
      </c>
      <c r="NU161" s="88">
        <f t="shared" si="37"/>
        <v>5.0000000000000001E-3</v>
      </c>
      <c r="NV161" s="88">
        <f t="shared" si="37"/>
        <v>5.0000000000000001E-3</v>
      </c>
      <c r="NW161" s="88">
        <f t="shared" si="37"/>
        <v>5.0000000000000001E-3</v>
      </c>
      <c r="NX161" s="88">
        <f t="shared" si="37"/>
        <v>5.0000000000000001E-3</v>
      </c>
      <c r="NY161" s="88">
        <f t="shared" si="37"/>
        <v>5.0000000000000001E-3</v>
      </c>
      <c r="NZ161" s="88">
        <f t="shared" si="37"/>
        <v>5.0000000000000001E-3</v>
      </c>
      <c r="OA161" s="88">
        <f t="shared" si="37"/>
        <v>5.0000000000000001E-3</v>
      </c>
      <c r="OB161" s="88">
        <f t="shared" si="37"/>
        <v>5.0000000000000001E-3</v>
      </c>
      <c r="OC161" s="88">
        <f t="shared" si="37"/>
        <v>5.0000000000000001E-3</v>
      </c>
      <c r="OD161" s="88">
        <f t="shared" si="37"/>
        <v>5.0000000000000001E-3</v>
      </c>
      <c r="OE161" s="88">
        <f t="shared" si="37"/>
        <v>5.0000000000000001E-3</v>
      </c>
      <c r="OF161" s="88">
        <f t="shared" si="37"/>
        <v>5.0000000000000001E-3</v>
      </c>
      <c r="OG161" s="88">
        <f t="shared" si="37"/>
        <v>5.0000000000000001E-3</v>
      </c>
      <c r="OH161" s="88">
        <f t="shared" si="37"/>
        <v>5.0000000000000001E-3</v>
      </c>
      <c r="OI161" s="88">
        <f t="shared" si="37"/>
        <v>5.0000000000000001E-3</v>
      </c>
      <c r="OJ161" s="88">
        <f t="shared" si="37"/>
        <v>5.0000000000000001E-3</v>
      </c>
      <c r="OK161" s="88">
        <f t="shared" si="37"/>
        <v>5.0000000000000001E-3</v>
      </c>
      <c r="OL161" s="88">
        <f t="shared" si="37"/>
        <v>5.0000000000000001E-3</v>
      </c>
      <c r="OM161" s="88">
        <f t="shared" si="37"/>
        <v>5.0000000000000001E-3</v>
      </c>
      <c r="ON161" s="88">
        <f t="shared" ref="ON161:QY162" si="38">IF(SUM(ON$522:ON$523)=0,IF(ON159="","",ON159),"")</f>
        <v>5.0000000000000001E-3</v>
      </c>
      <c r="OO161" s="88">
        <f t="shared" si="38"/>
        <v>5.0000000000000001E-3</v>
      </c>
      <c r="OP161" s="88">
        <f t="shared" si="38"/>
        <v>5.0000000000000001E-3</v>
      </c>
      <c r="OQ161" s="88">
        <f t="shared" si="38"/>
        <v>5.0000000000000001E-3</v>
      </c>
      <c r="OR161" s="88">
        <f t="shared" si="38"/>
        <v>5.0000000000000001E-3</v>
      </c>
      <c r="OS161" s="88">
        <f t="shared" si="38"/>
        <v>5.0000000000000001E-3</v>
      </c>
      <c r="OT161" s="88">
        <f t="shared" si="38"/>
        <v>5.0000000000000001E-3</v>
      </c>
      <c r="OU161" s="88">
        <f t="shared" si="38"/>
        <v>5.0000000000000001E-3</v>
      </c>
      <c r="OV161" s="88">
        <f t="shared" si="38"/>
        <v>5.0000000000000001E-3</v>
      </c>
      <c r="OW161" s="88">
        <f t="shared" si="38"/>
        <v>5.0000000000000001E-3</v>
      </c>
      <c r="OX161" s="88">
        <f t="shared" si="38"/>
        <v>5.0000000000000001E-3</v>
      </c>
      <c r="OY161" s="88">
        <f t="shared" si="38"/>
        <v>5.0000000000000001E-3</v>
      </c>
      <c r="OZ161" s="88">
        <f t="shared" si="38"/>
        <v>5.0000000000000001E-3</v>
      </c>
      <c r="PA161" s="88">
        <f t="shared" si="38"/>
        <v>5.0000000000000001E-3</v>
      </c>
      <c r="PB161" s="88">
        <f t="shared" si="38"/>
        <v>5.0000000000000001E-3</v>
      </c>
      <c r="PC161" s="88">
        <f t="shared" si="38"/>
        <v>5.0000000000000001E-3</v>
      </c>
      <c r="PD161" s="88">
        <f t="shared" si="38"/>
        <v>5.0000000000000001E-3</v>
      </c>
      <c r="PE161" s="88">
        <f t="shared" si="38"/>
        <v>5.0000000000000001E-3</v>
      </c>
      <c r="PF161" s="88">
        <f t="shared" si="38"/>
        <v>5.0000000000000001E-3</v>
      </c>
      <c r="PG161" s="88">
        <f t="shared" si="38"/>
        <v>5.0000000000000001E-3</v>
      </c>
      <c r="PH161" s="88">
        <f t="shared" si="38"/>
        <v>5.0000000000000001E-3</v>
      </c>
      <c r="PI161" s="88">
        <f t="shared" si="38"/>
        <v>5.0000000000000001E-3</v>
      </c>
      <c r="PJ161" s="88">
        <f t="shared" si="38"/>
        <v>5.0000000000000001E-3</v>
      </c>
      <c r="PK161" s="88">
        <f t="shared" si="38"/>
        <v>5.0000000000000001E-3</v>
      </c>
      <c r="PL161" s="88">
        <f t="shared" si="38"/>
        <v>5.0000000000000001E-3</v>
      </c>
      <c r="PM161" s="88">
        <f t="shared" si="38"/>
        <v>5.0000000000000001E-3</v>
      </c>
      <c r="PN161" s="88">
        <f t="shared" si="38"/>
        <v>5.0000000000000001E-3</v>
      </c>
      <c r="PO161" s="88">
        <f t="shared" si="38"/>
        <v>5.0000000000000001E-3</v>
      </c>
      <c r="PP161" s="88">
        <f t="shared" si="38"/>
        <v>5.0000000000000001E-3</v>
      </c>
      <c r="PQ161" s="88">
        <f t="shared" si="38"/>
        <v>5.0000000000000001E-3</v>
      </c>
      <c r="PR161" s="88">
        <f t="shared" si="38"/>
        <v>5.0000000000000001E-3</v>
      </c>
      <c r="PS161" s="88">
        <f t="shared" si="38"/>
        <v>5.0000000000000001E-3</v>
      </c>
      <c r="PT161" s="88">
        <f t="shared" si="38"/>
        <v>5.0000000000000001E-3</v>
      </c>
      <c r="PU161" s="88">
        <f t="shared" si="38"/>
        <v>5.0000000000000001E-3</v>
      </c>
      <c r="PV161" s="88">
        <f t="shared" si="38"/>
        <v>5.0000000000000001E-3</v>
      </c>
      <c r="PW161" s="88">
        <f t="shared" si="38"/>
        <v>5.0000000000000001E-3</v>
      </c>
      <c r="PX161" s="88">
        <f t="shared" si="38"/>
        <v>5.0000000000000001E-3</v>
      </c>
      <c r="PY161" s="88">
        <f t="shared" si="38"/>
        <v>5.0000000000000001E-3</v>
      </c>
      <c r="PZ161" s="88">
        <f t="shared" si="38"/>
        <v>5.0000000000000001E-3</v>
      </c>
      <c r="QA161" s="88">
        <f t="shared" si="38"/>
        <v>5.0000000000000001E-3</v>
      </c>
      <c r="QB161" s="88">
        <f t="shared" si="38"/>
        <v>5.0000000000000001E-3</v>
      </c>
      <c r="QC161" s="88">
        <f t="shared" si="38"/>
        <v>5.0000000000000001E-3</v>
      </c>
      <c r="QD161" s="88">
        <f t="shared" si="38"/>
        <v>5.0000000000000001E-3</v>
      </c>
      <c r="QE161" s="88">
        <f t="shared" si="38"/>
        <v>5.0000000000000001E-3</v>
      </c>
      <c r="QF161" s="88">
        <f t="shared" si="38"/>
        <v>5.0000000000000001E-3</v>
      </c>
      <c r="QG161" s="88">
        <f t="shared" si="38"/>
        <v>5.0000000000000001E-3</v>
      </c>
      <c r="QH161" s="88">
        <f t="shared" si="38"/>
        <v>5.0000000000000001E-3</v>
      </c>
      <c r="QI161" s="88">
        <f t="shared" si="38"/>
        <v>5.0000000000000001E-3</v>
      </c>
      <c r="QJ161" s="88">
        <f t="shared" si="38"/>
        <v>5.0000000000000001E-3</v>
      </c>
      <c r="QK161" s="88">
        <f t="shared" si="38"/>
        <v>5.0000000000000001E-3</v>
      </c>
      <c r="QL161" s="88">
        <f t="shared" si="38"/>
        <v>5.0000000000000001E-3</v>
      </c>
      <c r="QM161" s="88">
        <f t="shared" si="38"/>
        <v>5.0000000000000001E-3</v>
      </c>
      <c r="QN161" s="88">
        <f t="shared" si="38"/>
        <v>5.0000000000000001E-3</v>
      </c>
      <c r="QO161" s="88">
        <f t="shared" si="38"/>
        <v>5.0000000000000001E-3</v>
      </c>
      <c r="QP161" s="88">
        <f t="shared" si="38"/>
        <v>5.0000000000000001E-3</v>
      </c>
      <c r="QQ161" s="88">
        <f t="shared" si="38"/>
        <v>5.0000000000000001E-3</v>
      </c>
      <c r="QR161" s="88">
        <f t="shared" si="38"/>
        <v>5.0000000000000001E-3</v>
      </c>
      <c r="QS161" s="88">
        <f t="shared" si="38"/>
        <v>5.0000000000000001E-3</v>
      </c>
      <c r="QT161" s="88">
        <f t="shared" si="38"/>
        <v>5.0000000000000001E-3</v>
      </c>
      <c r="QU161" s="88">
        <f t="shared" si="38"/>
        <v>5.0000000000000001E-3</v>
      </c>
      <c r="QV161" s="88">
        <f t="shared" si="38"/>
        <v>5.0000000000000001E-3</v>
      </c>
      <c r="QW161" s="88">
        <f t="shared" si="38"/>
        <v>5.0000000000000001E-3</v>
      </c>
      <c r="QX161" s="88">
        <f t="shared" si="38"/>
        <v>5.0000000000000001E-3</v>
      </c>
      <c r="QY161" s="88">
        <f t="shared" si="38"/>
        <v>5.0000000000000001E-3</v>
      </c>
      <c r="QZ161" s="88">
        <f t="shared" ref="QZ161:RQ162" si="39">IF(SUM(QZ$522:QZ$523)=0,IF(QZ159="","",QZ159),"")</f>
        <v>5.0000000000000001E-3</v>
      </c>
      <c r="RA161" s="88">
        <f t="shared" si="39"/>
        <v>5.0000000000000001E-3</v>
      </c>
      <c r="RB161" s="88">
        <f t="shared" si="39"/>
        <v>5.0000000000000001E-3</v>
      </c>
      <c r="RC161" s="88">
        <f t="shared" si="39"/>
        <v>5.0000000000000001E-3</v>
      </c>
      <c r="RD161" s="88">
        <f t="shared" si="39"/>
        <v>5.0000000000000001E-3</v>
      </c>
      <c r="RE161" s="88">
        <f t="shared" si="39"/>
        <v>5.0000000000000001E-3</v>
      </c>
      <c r="RF161" s="88">
        <f t="shared" si="39"/>
        <v>5.0000000000000001E-3</v>
      </c>
      <c r="RG161" s="88">
        <f t="shared" si="39"/>
        <v>5.0000000000000001E-3</v>
      </c>
      <c r="RH161" s="88">
        <f t="shared" si="39"/>
        <v>5.0000000000000001E-3</v>
      </c>
      <c r="RI161" s="88">
        <f t="shared" si="39"/>
        <v>5.0000000000000001E-3</v>
      </c>
      <c r="RJ161" s="88">
        <f t="shared" si="39"/>
        <v>5.0000000000000001E-3</v>
      </c>
      <c r="RK161" s="88">
        <f t="shared" si="39"/>
        <v>5.0000000000000001E-3</v>
      </c>
      <c r="RL161" s="88">
        <f t="shared" si="39"/>
        <v>5.0000000000000001E-3</v>
      </c>
      <c r="RM161" s="88" t="str">
        <f t="shared" si="39"/>
        <v/>
      </c>
      <c r="RN161" s="88" t="str">
        <f t="shared" si="39"/>
        <v/>
      </c>
      <c r="RO161" s="88" t="str">
        <f t="shared" si="39"/>
        <v/>
      </c>
      <c r="RP161" s="88" t="str">
        <f t="shared" si="39"/>
        <v/>
      </c>
      <c r="RQ161" s="88" t="str">
        <f t="shared" si="39"/>
        <v/>
      </c>
    </row>
    <row r="162" spans="4:485" s="39" customFormat="1">
      <c r="D162" s="88"/>
      <c r="F162" s="88"/>
      <c r="G162" s="88"/>
      <c r="H162" s="88"/>
      <c r="I162" s="88"/>
      <c r="S162" s="88" t="s">
        <v>2129</v>
      </c>
      <c r="T162" s="88">
        <f t="shared" si="32"/>
        <v>5.0000000000000001E-3</v>
      </c>
      <c r="U162" s="88">
        <f t="shared" si="32"/>
        <v>5.0000000000000001E-3</v>
      </c>
      <c r="V162" s="88">
        <f t="shared" si="32"/>
        <v>5.0000000000000001E-3</v>
      </c>
      <c r="W162" s="88">
        <f t="shared" si="32"/>
        <v>5.0000000000000001E-3</v>
      </c>
      <c r="X162" s="88">
        <f t="shared" si="32"/>
        <v>5.0000000000000001E-3</v>
      </c>
      <c r="Y162" s="88">
        <f t="shared" si="32"/>
        <v>5.0000000000000001E-3</v>
      </c>
      <c r="Z162" s="88">
        <f t="shared" si="32"/>
        <v>5.0000000000000001E-3</v>
      </c>
      <c r="AA162" s="88">
        <f t="shared" si="32"/>
        <v>5.0000000000000001E-3</v>
      </c>
      <c r="AB162" s="88">
        <f t="shared" si="32"/>
        <v>5.0000000000000001E-3</v>
      </c>
      <c r="AC162" s="88">
        <f t="shared" si="32"/>
        <v>5.0000000000000001E-3</v>
      </c>
      <c r="AD162" s="88">
        <f t="shared" si="32"/>
        <v>5.0000000000000001E-3</v>
      </c>
      <c r="AE162" s="88">
        <f t="shared" si="32"/>
        <v>5.0000000000000001E-3</v>
      </c>
      <c r="AF162" s="88">
        <f t="shared" si="32"/>
        <v>5.0000000000000001E-3</v>
      </c>
      <c r="AG162" s="88">
        <f t="shared" si="32"/>
        <v>5.0000000000000001E-3</v>
      </c>
      <c r="AH162" s="88">
        <f t="shared" si="32"/>
        <v>5.0000000000000001E-3</v>
      </c>
      <c r="AI162" s="88">
        <f t="shared" si="32"/>
        <v>5.0000000000000001E-3</v>
      </c>
      <c r="AJ162" s="88">
        <f t="shared" si="32"/>
        <v>5.0000000000000001E-3</v>
      </c>
      <c r="AK162" s="88">
        <f t="shared" si="32"/>
        <v>5.0000000000000001E-3</v>
      </c>
      <c r="AL162" s="88">
        <f t="shared" si="32"/>
        <v>5.0000000000000001E-3</v>
      </c>
      <c r="AM162" s="88">
        <f t="shared" si="32"/>
        <v>5.0000000000000001E-3</v>
      </c>
      <c r="AN162" s="88">
        <f t="shared" si="32"/>
        <v>5.0000000000000001E-3</v>
      </c>
      <c r="AO162" s="88">
        <f t="shared" si="32"/>
        <v>5.0000000000000001E-3</v>
      </c>
      <c r="AP162" s="88">
        <f t="shared" si="32"/>
        <v>5.0000000000000001E-3</v>
      </c>
      <c r="AQ162" s="88">
        <f t="shared" si="32"/>
        <v>5.0000000000000001E-3</v>
      </c>
      <c r="AR162" s="88">
        <f t="shared" si="32"/>
        <v>5.0000000000000001E-3</v>
      </c>
      <c r="AS162" s="88">
        <f t="shared" si="32"/>
        <v>5.0000000000000001E-3</v>
      </c>
      <c r="AT162" s="88">
        <f t="shared" si="32"/>
        <v>5.0000000000000001E-3</v>
      </c>
      <c r="AU162" s="88">
        <f t="shared" si="32"/>
        <v>5.0000000000000001E-3</v>
      </c>
      <c r="AV162" s="88">
        <f t="shared" si="32"/>
        <v>5.0000000000000001E-3</v>
      </c>
      <c r="AW162" s="88">
        <f t="shared" si="32"/>
        <v>5.0000000000000001E-3</v>
      </c>
      <c r="AX162" s="88">
        <f t="shared" si="32"/>
        <v>5.0000000000000001E-3</v>
      </c>
      <c r="AY162" s="88">
        <f t="shared" si="32"/>
        <v>5.0000000000000001E-3</v>
      </c>
      <c r="AZ162" s="88">
        <f t="shared" si="32"/>
        <v>5.0000000000000001E-3</v>
      </c>
      <c r="BA162" s="88">
        <f t="shared" si="32"/>
        <v>5.0000000000000001E-3</v>
      </c>
      <c r="BB162" s="88">
        <f t="shared" si="32"/>
        <v>5.0000000000000001E-3</v>
      </c>
      <c r="BC162" s="88">
        <f t="shared" si="32"/>
        <v>5.0000000000000001E-3</v>
      </c>
      <c r="BD162" s="88">
        <f t="shared" si="32"/>
        <v>5.0000000000000001E-3</v>
      </c>
      <c r="BE162" s="88">
        <f t="shared" si="32"/>
        <v>5.0000000000000001E-3</v>
      </c>
      <c r="BF162" s="88">
        <f t="shared" si="32"/>
        <v>5.0000000000000001E-3</v>
      </c>
      <c r="BG162" s="88">
        <f t="shared" si="32"/>
        <v>5.0000000000000001E-3</v>
      </c>
      <c r="BH162" s="88">
        <f t="shared" si="32"/>
        <v>5.0000000000000001E-3</v>
      </c>
      <c r="BI162" s="88">
        <f t="shared" si="32"/>
        <v>5.0000000000000001E-3</v>
      </c>
      <c r="BJ162" s="88">
        <f t="shared" si="32"/>
        <v>5.0000000000000001E-3</v>
      </c>
      <c r="BK162" s="88">
        <f t="shared" si="32"/>
        <v>5.0000000000000001E-3</v>
      </c>
      <c r="BL162" s="88">
        <f t="shared" si="32"/>
        <v>5.0000000000000001E-3</v>
      </c>
      <c r="BM162" s="88">
        <f t="shared" si="32"/>
        <v>5.0000000000000001E-3</v>
      </c>
      <c r="BN162" s="88">
        <f t="shared" si="32"/>
        <v>5.0000000000000001E-3</v>
      </c>
      <c r="BO162" s="88">
        <f t="shared" si="32"/>
        <v>5.0000000000000001E-3</v>
      </c>
      <c r="BP162" s="88">
        <f t="shared" si="32"/>
        <v>5.0000000000000001E-3</v>
      </c>
      <c r="BQ162" s="88">
        <f t="shared" si="32"/>
        <v>5.0000000000000001E-3</v>
      </c>
      <c r="BR162" s="88">
        <f t="shared" si="32"/>
        <v>5.0000000000000001E-3</v>
      </c>
      <c r="BS162" s="88">
        <f t="shared" si="32"/>
        <v>5.0000000000000001E-3</v>
      </c>
      <c r="BT162" s="88">
        <f t="shared" si="32"/>
        <v>5.0000000000000001E-3</v>
      </c>
      <c r="BU162" s="88">
        <f t="shared" si="32"/>
        <v>5.0000000000000001E-3</v>
      </c>
      <c r="BV162" s="88">
        <f t="shared" si="32"/>
        <v>5.0000000000000001E-3</v>
      </c>
      <c r="BW162" s="88">
        <f t="shared" si="32"/>
        <v>5.0000000000000001E-3</v>
      </c>
      <c r="BX162" s="88">
        <f t="shared" si="32"/>
        <v>5.0000000000000001E-3</v>
      </c>
      <c r="BY162" s="88">
        <f t="shared" si="32"/>
        <v>5.0000000000000001E-3</v>
      </c>
      <c r="BZ162" s="88">
        <f t="shared" si="32"/>
        <v>5.0000000000000001E-3</v>
      </c>
      <c r="CA162" s="88">
        <f t="shared" si="32"/>
        <v>5.0000000000000001E-3</v>
      </c>
      <c r="CB162" s="88">
        <f t="shared" si="32"/>
        <v>5.0000000000000001E-3</v>
      </c>
      <c r="CC162" s="88">
        <f t="shared" si="32"/>
        <v>5.0000000000000001E-3</v>
      </c>
      <c r="CD162" s="88">
        <f t="shared" si="32"/>
        <v>5.0000000000000001E-3</v>
      </c>
      <c r="CE162" s="88">
        <f t="shared" si="32"/>
        <v>5.0000000000000001E-3</v>
      </c>
      <c r="CF162" s="88">
        <f t="shared" si="33"/>
        <v>5.0000000000000001E-3</v>
      </c>
      <c r="CG162" s="88">
        <f t="shared" si="33"/>
        <v>5.0000000000000001E-3</v>
      </c>
      <c r="CH162" s="88">
        <f t="shared" si="33"/>
        <v>5.0000000000000001E-3</v>
      </c>
      <c r="CI162" s="88">
        <f t="shared" si="33"/>
        <v>5.0000000000000001E-3</v>
      </c>
      <c r="CJ162" s="88">
        <f t="shared" si="33"/>
        <v>5.0000000000000001E-3</v>
      </c>
      <c r="CK162" s="88">
        <f t="shared" si="33"/>
        <v>5.0000000000000001E-3</v>
      </c>
      <c r="CL162" s="88">
        <f t="shared" si="33"/>
        <v>5.0000000000000001E-3</v>
      </c>
      <c r="CM162" s="88">
        <f t="shared" si="33"/>
        <v>5.0000000000000001E-3</v>
      </c>
      <c r="CN162" s="88">
        <f t="shared" si="33"/>
        <v>5.0000000000000001E-3</v>
      </c>
      <c r="CO162" s="88">
        <f t="shared" si="33"/>
        <v>5.0000000000000001E-3</v>
      </c>
      <c r="CP162" s="88">
        <f t="shared" si="33"/>
        <v>5.0000000000000001E-3</v>
      </c>
      <c r="CQ162" s="88">
        <f t="shared" si="33"/>
        <v>5.0000000000000001E-3</v>
      </c>
      <c r="CR162" s="88">
        <f t="shared" si="33"/>
        <v>5.0000000000000001E-3</v>
      </c>
      <c r="CS162" s="88">
        <f t="shared" si="33"/>
        <v>5.0000000000000001E-3</v>
      </c>
      <c r="CT162" s="88">
        <f t="shared" si="33"/>
        <v>5.0000000000000001E-3</v>
      </c>
      <c r="CU162" s="88">
        <f t="shared" si="33"/>
        <v>5.0000000000000001E-3</v>
      </c>
      <c r="CV162" s="88">
        <f t="shared" si="33"/>
        <v>5.0000000000000001E-3</v>
      </c>
      <c r="CW162" s="88">
        <f t="shared" si="33"/>
        <v>5.0000000000000001E-3</v>
      </c>
      <c r="CX162" s="88">
        <f t="shared" si="33"/>
        <v>5.0000000000000001E-3</v>
      </c>
      <c r="CY162" s="88">
        <f t="shared" si="33"/>
        <v>5.0000000000000001E-3</v>
      </c>
      <c r="CZ162" s="88">
        <f t="shared" si="33"/>
        <v>5.0000000000000001E-3</v>
      </c>
      <c r="DA162" s="88">
        <f t="shared" si="33"/>
        <v>5.0000000000000001E-3</v>
      </c>
      <c r="DB162" s="88">
        <f t="shared" si="33"/>
        <v>5.0000000000000001E-3</v>
      </c>
      <c r="DC162" s="88">
        <f t="shared" si="33"/>
        <v>5.0000000000000001E-3</v>
      </c>
      <c r="DD162" s="88">
        <f t="shared" si="33"/>
        <v>5.0000000000000001E-3</v>
      </c>
      <c r="DE162" s="88">
        <f t="shared" si="33"/>
        <v>5.0000000000000001E-3</v>
      </c>
      <c r="DF162" s="88">
        <f t="shared" si="33"/>
        <v>5.0000000000000001E-3</v>
      </c>
      <c r="DG162" s="88">
        <f t="shared" si="33"/>
        <v>5.0000000000000001E-3</v>
      </c>
      <c r="DH162" s="88">
        <f t="shared" si="33"/>
        <v>5.0000000000000001E-3</v>
      </c>
      <c r="DI162" s="88">
        <f t="shared" si="33"/>
        <v>5.0000000000000001E-3</v>
      </c>
      <c r="DJ162" s="88">
        <f t="shared" si="33"/>
        <v>5.0000000000000001E-3</v>
      </c>
      <c r="DK162" s="88">
        <f t="shared" si="33"/>
        <v>5.0000000000000001E-3</v>
      </c>
      <c r="DL162" s="88">
        <f t="shared" si="33"/>
        <v>5.0000000000000001E-3</v>
      </c>
      <c r="DM162" s="88">
        <f t="shared" si="33"/>
        <v>5.0000000000000001E-3</v>
      </c>
      <c r="DN162" s="88">
        <f t="shared" si="33"/>
        <v>5.0000000000000001E-3</v>
      </c>
      <c r="DO162" s="88">
        <f t="shared" si="33"/>
        <v>5.0000000000000001E-3</v>
      </c>
      <c r="DP162" s="88">
        <f t="shared" si="33"/>
        <v>5.0000000000000001E-3</v>
      </c>
      <c r="DQ162" s="88">
        <f t="shared" si="33"/>
        <v>5.0000000000000001E-3</v>
      </c>
      <c r="DR162" s="88">
        <f t="shared" si="33"/>
        <v>5.0000000000000001E-3</v>
      </c>
      <c r="DS162" s="88">
        <f t="shared" si="33"/>
        <v>5.0000000000000001E-3</v>
      </c>
      <c r="DT162" s="88">
        <f t="shared" si="33"/>
        <v>5.0000000000000001E-3</v>
      </c>
      <c r="DU162" s="88">
        <f t="shared" si="33"/>
        <v>5.0000000000000001E-3</v>
      </c>
      <c r="DV162" s="88">
        <f t="shared" si="33"/>
        <v>5.0000000000000001E-3</v>
      </c>
      <c r="DW162" s="88">
        <f t="shared" si="33"/>
        <v>5.0000000000000001E-3</v>
      </c>
      <c r="DX162" s="88">
        <f t="shared" si="33"/>
        <v>5.0000000000000001E-3</v>
      </c>
      <c r="DY162" s="88">
        <f t="shared" si="33"/>
        <v>5.0000000000000001E-3</v>
      </c>
      <c r="DZ162" s="88">
        <f t="shared" si="33"/>
        <v>5.0000000000000001E-3</v>
      </c>
      <c r="EA162" s="88">
        <f t="shared" si="33"/>
        <v>5.0000000000000001E-3</v>
      </c>
      <c r="EB162" s="88">
        <f t="shared" si="33"/>
        <v>5.0000000000000001E-3</v>
      </c>
      <c r="EC162" s="88">
        <f t="shared" si="33"/>
        <v>5.0000000000000001E-3</v>
      </c>
      <c r="ED162" s="88">
        <f t="shared" si="33"/>
        <v>5.0000000000000001E-3</v>
      </c>
      <c r="EE162" s="88">
        <f t="shared" si="33"/>
        <v>5.0000000000000001E-3</v>
      </c>
      <c r="EF162" s="88">
        <f t="shared" si="33"/>
        <v>5.0000000000000001E-3</v>
      </c>
      <c r="EG162" s="88">
        <f t="shared" si="33"/>
        <v>5.0000000000000001E-3</v>
      </c>
      <c r="EH162" s="88">
        <f t="shared" si="33"/>
        <v>5.0000000000000001E-3</v>
      </c>
      <c r="EI162" s="88">
        <f t="shared" si="33"/>
        <v>5.0000000000000001E-3</v>
      </c>
      <c r="EJ162" s="88">
        <f t="shared" si="33"/>
        <v>5.0000000000000001E-3</v>
      </c>
      <c r="EK162" s="88">
        <f t="shared" si="33"/>
        <v>5.0000000000000001E-3</v>
      </c>
      <c r="EL162" s="88">
        <f t="shared" si="33"/>
        <v>5.0000000000000001E-3</v>
      </c>
      <c r="EM162" s="88">
        <f t="shared" si="33"/>
        <v>5.0000000000000001E-3</v>
      </c>
      <c r="EN162" s="88">
        <f t="shared" si="33"/>
        <v>5.0000000000000001E-3</v>
      </c>
      <c r="EO162" s="88">
        <f t="shared" si="33"/>
        <v>5.0000000000000001E-3</v>
      </c>
      <c r="EP162" s="88">
        <f t="shared" si="33"/>
        <v>5.0000000000000001E-3</v>
      </c>
      <c r="EQ162" s="88">
        <f t="shared" si="33"/>
        <v>5.0000000000000001E-3</v>
      </c>
      <c r="ER162" s="88">
        <f t="shared" si="34"/>
        <v>5.0000000000000001E-3</v>
      </c>
      <c r="ES162" s="88">
        <f t="shared" si="34"/>
        <v>5.0000000000000001E-3</v>
      </c>
      <c r="ET162" s="88">
        <f t="shared" si="34"/>
        <v>5.0000000000000001E-3</v>
      </c>
      <c r="EU162" s="88">
        <f t="shared" si="34"/>
        <v>5.0000000000000001E-3</v>
      </c>
      <c r="EV162" s="88">
        <f t="shared" si="34"/>
        <v>5.0000000000000001E-3</v>
      </c>
      <c r="EW162" s="88">
        <f t="shared" si="34"/>
        <v>5.0000000000000001E-3</v>
      </c>
      <c r="EX162" s="88">
        <f t="shared" si="34"/>
        <v>5.0000000000000001E-3</v>
      </c>
      <c r="EY162" s="88">
        <f t="shared" si="34"/>
        <v>5.0000000000000001E-3</v>
      </c>
      <c r="EZ162" s="88">
        <f t="shared" si="34"/>
        <v>5.0000000000000001E-3</v>
      </c>
      <c r="FA162" s="88">
        <f t="shared" si="34"/>
        <v>5.0000000000000001E-3</v>
      </c>
      <c r="FB162" s="88">
        <f t="shared" si="34"/>
        <v>5.0000000000000001E-3</v>
      </c>
      <c r="FC162" s="88">
        <f t="shared" si="34"/>
        <v>5.0000000000000001E-3</v>
      </c>
      <c r="FD162" s="88">
        <f t="shared" si="34"/>
        <v>5.0000000000000001E-3</v>
      </c>
      <c r="FE162" s="88">
        <f t="shared" si="34"/>
        <v>5.0000000000000001E-3</v>
      </c>
      <c r="FF162" s="88">
        <f t="shared" si="34"/>
        <v>5.0000000000000001E-3</v>
      </c>
      <c r="FG162" s="88">
        <f t="shared" si="34"/>
        <v>5.0000000000000001E-3</v>
      </c>
      <c r="FH162" s="88">
        <f t="shared" si="34"/>
        <v>5.0000000000000001E-3</v>
      </c>
      <c r="FI162" s="88">
        <f t="shared" si="34"/>
        <v>5.0000000000000001E-3</v>
      </c>
      <c r="FJ162" s="88">
        <f t="shared" si="34"/>
        <v>5.0000000000000001E-3</v>
      </c>
      <c r="FK162" s="88">
        <f t="shared" si="34"/>
        <v>5.0000000000000001E-3</v>
      </c>
      <c r="FL162" s="88">
        <f t="shared" si="34"/>
        <v>5.0000000000000001E-3</v>
      </c>
      <c r="FM162" s="88">
        <f t="shared" si="34"/>
        <v>5.0000000000000001E-3</v>
      </c>
      <c r="FN162" s="88">
        <f t="shared" si="34"/>
        <v>5.0000000000000001E-3</v>
      </c>
      <c r="FO162" s="88">
        <f t="shared" si="34"/>
        <v>5.0000000000000001E-3</v>
      </c>
      <c r="FP162" s="88">
        <f t="shared" si="34"/>
        <v>5.0000000000000001E-3</v>
      </c>
      <c r="FQ162" s="88">
        <f t="shared" si="34"/>
        <v>5.0000000000000001E-3</v>
      </c>
      <c r="FR162" s="88">
        <f t="shared" si="34"/>
        <v>5.0000000000000001E-3</v>
      </c>
      <c r="FS162" s="88">
        <f t="shared" si="34"/>
        <v>5.0000000000000001E-3</v>
      </c>
      <c r="FT162" s="88">
        <f t="shared" si="34"/>
        <v>5.0000000000000001E-3</v>
      </c>
      <c r="FU162" s="88">
        <f t="shared" si="34"/>
        <v>5.0000000000000001E-3</v>
      </c>
      <c r="FV162" s="88">
        <f t="shared" si="34"/>
        <v>5.0000000000000001E-3</v>
      </c>
      <c r="FW162" s="88">
        <f t="shared" si="34"/>
        <v>5.0000000000000001E-3</v>
      </c>
      <c r="FX162" s="88">
        <f t="shared" si="34"/>
        <v>5.0000000000000001E-3</v>
      </c>
      <c r="FY162" s="88">
        <f t="shared" si="34"/>
        <v>5.0000000000000001E-3</v>
      </c>
      <c r="FZ162" s="88">
        <f t="shared" si="34"/>
        <v>5.0000000000000001E-3</v>
      </c>
      <c r="GA162" s="88">
        <f t="shared" si="34"/>
        <v>5.0000000000000001E-3</v>
      </c>
      <c r="GB162" s="88">
        <f t="shared" si="34"/>
        <v>5.0000000000000001E-3</v>
      </c>
      <c r="GC162" s="88">
        <f t="shared" si="34"/>
        <v>5.0000000000000001E-3</v>
      </c>
      <c r="GD162" s="88">
        <f t="shared" si="34"/>
        <v>5.0000000000000001E-3</v>
      </c>
      <c r="GE162" s="88">
        <f t="shared" si="34"/>
        <v>5.0000000000000001E-3</v>
      </c>
      <c r="GF162" s="88">
        <f t="shared" si="34"/>
        <v>5.0000000000000001E-3</v>
      </c>
      <c r="GG162" s="88">
        <f t="shared" si="34"/>
        <v>5.0000000000000001E-3</v>
      </c>
      <c r="GH162" s="88">
        <f t="shared" si="34"/>
        <v>5.0000000000000001E-3</v>
      </c>
      <c r="GI162" s="88">
        <f t="shared" si="34"/>
        <v>5.0000000000000001E-3</v>
      </c>
      <c r="GJ162" s="88">
        <f t="shared" si="34"/>
        <v>5.0000000000000001E-3</v>
      </c>
      <c r="GK162" s="88">
        <f t="shared" si="34"/>
        <v>5.0000000000000001E-3</v>
      </c>
      <c r="GL162" s="88">
        <f t="shared" si="34"/>
        <v>5.0000000000000001E-3</v>
      </c>
      <c r="GM162" s="88">
        <f t="shared" si="34"/>
        <v>5.0000000000000001E-3</v>
      </c>
      <c r="GN162" s="88">
        <f t="shared" si="34"/>
        <v>5.0000000000000001E-3</v>
      </c>
      <c r="GO162" s="88">
        <f t="shared" si="34"/>
        <v>5.0000000000000001E-3</v>
      </c>
      <c r="GP162" s="88">
        <f t="shared" si="34"/>
        <v>5.0000000000000001E-3</v>
      </c>
      <c r="GQ162" s="88">
        <f t="shared" si="34"/>
        <v>5.0000000000000001E-3</v>
      </c>
      <c r="GR162" s="88">
        <f t="shared" si="34"/>
        <v>5.0000000000000001E-3</v>
      </c>
      <c r="GS162" s="88">
        <f t="shared" si="34"/>
        <v>5.0000000000000001E-3</v>
      </c>
      <c r="GT162" s="88">
        <f t="shared" si="34"/>
        <v>5.0000000000000001E-3</v>
      </c>
      <c r="GU162" s="88">
        <f t="shared" si="34"/>
        <v>5.0000000000000001E-3</v>
      </c>
      <c r="GV162" s="88">
        <f t="shared" si="34"/>
        <v>5.0000000000000001E-3</v>
      </c>
      <c r="GW162" s="88">
        <f t="shared" si="34"/>
        <v>5.0000000000000001E-3</v>
      </c>
      <c r="GX162" s="88">
        <f t="shared" si="34"/>
        <v>5.0000000000000001E-3</v>
      </c>
      <c r="GY162" s="88">
        <f t="shared" si="34"/>
        <v>5.0000000000000001E-3</v>
      </c>
      <c r="GZ162" s="88">
        <f t="shared" si="34"/>
        <v>5.0000000000000001E-3</v>
      </c>
      <c r="HA162" s="88">
        <f t="shared" si="34"/>
        <v>5.0000000000000001E-3</v>
      </c>
      <c r="HB162" s="88">
        <f t="shared" si="34"/>
        <v>5.0000000000000001E-3</v>
      </c>
      <c r="HC162" s="88">
        <f t="shared" si="34"/>
        <v>5.0000000000000001E-3</v>
      </c>
      <c r="HD162" s="88">
        <f t="shared" si="35"/>
        <v>5.0000000000000001E-3</v>
      </c>
      <c r="HE162" s="88">
        <f t="shared" si="35"/>
        <v>5.0000000000000001E-3</v>
      </c>
      <c r="HF162" s="88">
        <f t="shared" si="35"/>
        <v>5.0000000000000001E-3</v>
      </c>
      <c r="HG162" s="88">
        <f t="shared" si="35"/>
        <v>5.0000000000000001E-3</v>
      </c>
      <c r="HH162" s="88">
        <f t="shared" si="35"/>
        <v>5.0000000000000001E-3</v>
      </c>
      <c r="HI162" s="88">
        <f t="shared" si="35"/>
        <v>5.0000000000000001E-3</v>
      </c>
      <c r="HJ162" s="88">
        <f t="shared" si="35"/>
        <v>5.0000000000000001E-3</v>
      </c>
      <c r="HK162" s="88">
        <f t="shared" si="35"/>
        <v>5.0000000000000001E-3</v>
      </c>
      <c r="HL162" s="88">
        <f t="shared" si="35"/>
        <v>5.0000000000000001E-3</v>
      </c>
      <c r="HM162" s="88">
        <f t="shared" si="35"/>
        <v>5.0000000000000001E-3</v>
      </c>
      <c r="HN162" s="88">
        <f t="shared" si="35"/>
        <v>5.0000000000000001E-3</v>
      </c>
      <c r="HO162" s="88">
        <f t="shared" si="35"/>
        <v>5.0000000000000001E-3</v>
      </c>
      <c r="HP162" s="88">
        <f t="shared" si="35"/>
        <v>5.0000000000000001E-3</v>
      </c>
      <c r="HQ162" s="88">
        <f t="shared" si="35"/>
        <v>5.0000000000000001E-3</v>
      </c>
      <c r="HR162" s="88">
        <f t="shared" si="35"/>
        <v>5.0000000000000001E-3</v>
      </c>
      <c r="HS162" s="88">
        <f t="shared" si="35"/>
        <v>5.0000000000000001E-3</v>
      </c>
      <c r="HT162" s="88">
        <f t="shared" si="35"/>
        <v>5.0000000000000001E-3</v>
      </c>
      <c r="HU162" s="88">
        <f t="shared" si="35"/>
        <v>5.0000000000000001E-3</v>
      </c>
      <c r="HV162" s="88">
        <f t="shared" si="35"/>
        <v>5.0000000000000001E-3</v>
      </c>
      <c r="HW162" s="88">
        <f t="shared" si="35"/>
        <v>5.0000000000000001E-3</v>
      </c>
      <c r="HX162" s="88">
        <f t="shared" si="35"/>
        <v>5.0000000000000001E-3</v>
      </c>
      <c r="HY162" s="88">
        <f t="shared" si="35"/>
        <v>5.0000000000000001E-3</v>
      </c>
      <c r="HZ162" s="88">
        <f t="shared" si="35"/>
        <v>5.0000000000000001E-3</v>
      </c>
      <c r="IA162" s="88">
        <f t="shared" si="35"/>
        <v>5.0000000000000001E-3</v>
      </c>
      <c r="IB162" s="88">
        <f t="shared" si="35"/>
        <v>5.0000000000000001E-3</v>
      </c>
      <c r="IC162" s="88">
        <f t="shared" si="35"/>
        <v>5.0000000000000001E-3</v>
      </c>
      <c r="ID162" s="88">
        <f t="shared" si="35"/>
        <v>5.0000000000000001E-3</v>
      </c>
      <c r="IE162" s="88">
        <f t="shared" si="35"/>
        <v>5.0000000000000001E-3</v>
      </c>
      <c r="IF162" s="88">
        <f t="shared" si="35"/>
        <v>5.0000000000000001E-3</v>
      </c>
      <c r="IG162" s="88">
        <f t="shared" si="35"/>
        <v>5.0000000000000001E-3</v>
      </c>
      <c r="IH162" s="88">
        <f t="shared" si="35"/>
        <v>5.0000000000000001E-3</v>
      </c>
      <c r="II162" s="88">
        <f t="shared" si="35"/>
        <v>5.0000000000000001E-3</v>
      </c>
      <c r="IJ162" s="88">
        <f t="shared" si="35"/>
        <v>5.0000000000000001E-3</v>
      </c>
      <c r="IK162" s="88">
        <f t="shared" si="35"/>
        <v>5.0000000000000001E-3</v>
      </c>
      <c r="IL162" s="88">
        <f t="shared" si="35"/>
        <v>5.0000000000000001E-3</v>
      </c>
      <c r="IM162" s="88">
        <f t="shared" si="35"/>
        <v>5.0000000000000001E-3</v>
      </c>
      <c r="IN162" s="88">
        <f t="shared" si="35"/>
        <v>5.0000000000000001E-3</v>
      </c>
      <c r="IO162" s="88">
        <f t="shared" si="35"/>
        <v>5.0000000000000001E-3</v>
      </c>
      <c r="IP162" s="88">
        <f t="shared" si="35"/>
        <v>5.0000000000000001E-3</v>
      </c>
      <c r="IQ162" s="88">
        <f t="shared" si="35"/>
        <v>5.0000000000000001E-3</v>
      </c>
      <c r="IR162" s="88">
        <f t="shared" si="35"/>
        <v>5.0000000000000001E-3</v>
      </c>
      <c r="IS162" s="88">
        <f t="shared" si="35"/>
        <v>5.0000000000000001E-3</v>
      </c>
      <c r="IT162" s="88">
        <f t="shared" si="35"/>
        <v>5.0000000000000001E-3</v>
      </c>
      <c r="IU162" s="88">
        <f t="shared" si="35"/>
        <v>5.0000000000000001E-3</v>
      </c>
      <c r="IV162" s="88">
        <f t="shared" si="35"/>
        <v>5.0000000000000001E-3</v>
      </c>
      <c r="IW162" s="88">
        <f t="shared" si="35"/>
        <v>5.0000000000000001E-3</v>
      </c>
      <c r="IX162" s="88">
        <f t="shared" si="35"/>
        <v>5.0000000000000001E-3</v>
      </c>
      <c r="IY162" s="88">
        <f t="shared" si="35"/>
        <v>5.0000000000000001E-3</v>
      </c>
      <c r="IZ162" s="88">
        <f t="shared" si="35"/>
        <v>5.0000000000000001E-3</v>
      </c>
      <c r="JA162" s="88">
        <f t="shared" si="35"/>
        <v>5.0000000000000001E-3</v>
      </c>
      <c r="JB162" s="88">
        <f t="shared" si="35"/>
        <v>5.0000000000000001E-3</v>
      </c>
      <c r="JC162" s="88">
        <f t="shared" si="35"/>
        <v>5.0000000000000001E-3</v>
      </c>
      <c r="JD162" s="88">
        <f t="shared" si="35"/>
        <v>5.0000000000000001E-3</v>
      </c>
      <c r="JE162" s="88">
        <f t="shared" si="35"/>
        <v>5.0000000000000001E-3</v>
      </c>
      <c r="JF162" s="88">
        <f t="shared" si="35"/>
        <v>5.0000000000000001E-3</v>
      </c>
      <c r="JG162" s="88">
        <f t="shared" si="35"/>
        <v>5.0000000000000001E-3</v>
      </c>
      <c r="JH162" s="88">
        <f t="shared" si="35"/>
        <v>5.0000000000000001E-3</v>
      </c>
      <c r="JI162" s="88">
        <f t="shared" si="35"/>
        <v>5.0000000000000001E-3</v>
      </c>
      <c r="JJ162" s="88">
        <f t="shared" si="35"/>
        <v>5.0000000000000001E-3</v>
      </c>
      <c r="JK162" s="88">
        <f t="shared" si="35"/>
        <v>5.0000000000000001E-3</v>
      </c>
      <c r="JL162" s="88">
        <f t="shared" si="35"/>
        <v>5.0000000000000001E-3</v>
      </c>
      <c r="JM162" s="88">
        <f t="shared" si="35"/>
        <v>5.0000000000000001E-3</v>
      </c>
      <c r="JN162" s="88">
        <f t="shared" si="35"/>
        <v>5.0000000000000001E-3</v>
      </c>
      <c r="JO162" s="88">
        <f t="shared" si="35"/>
        <v>5.0000000000000001E-3</v>
      </c>
      <c r="JP162" s="88">
        <f t="shared" si="36"/>
        <v>5.0000000000000001E-3</v>
      </c>
      <c r="JQ162" s="88">
        <f t="shared" si="36"/>
        <v>5.0000000000000001E-3</v>
      </c>
      <c r="JR162" s="88">
        <f t="shared" si="36"/>
        <v>5.0000000000000001E-3</v>
      </c>
      <c r="JS162" s="88">
        <f t="shared" si="36"/>
        <v>5.0000000000000001E-3</v>
      </c>
      <c r="JT162" s="88">
        <f t="shared" si="36"/>
        <v>5.0000000000000001E-3</v>
      </c>
      <c r="JU162" s="88">
        <f t="shared" si="36"/>
        <v>5.0000000000000001E-3</v>
      </c>
      <c r="JV162" s="88">
        <f t="shared" si="36"/>
        <v>5.0000000000000001E-3</v>
      </c>
      <c r="JW162" s="88">
        <f t="shared" si="36"/>
        <v>5.0000000000000001E-3</v>
      </c>
      <c r="JX162" s="88">
        <f t="shared" si="36"/>
        <v>5.0000000000000001E-3</v>
      </c>
      <c r="JY162" s="88">
        <f t="shared" si="36"/>
        <v>5.0000000000000001E-3</v>
      </c>
      <c r="JZ162" s="88">
        <f t="shared" si="36"/>
        <v>5.0000000000000001E-3</v>
      </c>
      <c r="KA162" s="88">
        <f t="shared" si="36"/>
        <v>5.0000000000000001E-3</v>
      </c>
      <c r="KB162" s="88">
        <f t="shared" si="36"/>
        <v>5.0000000000000001E-3</v>
      </c>
      <c r="KC162" s="88">
        <f t="shared" si="36"/>
        <v>5.0000000000000001E-3</v>
      </c>
      <c r="KD162" s="88">
        <f t="shared" si="36"/>
        <v>5.0000000000000001E-3</v>
      </c>
      <c r="KE162" s="88">
        <f t="shared" si="36"/>
        <v>5.0000000000000001E-3</v>
      </c>
      <c r="KF162" s="88">
        <f t="shared" si="36"/>
        <v>5.0000000000000001E-3</v>
      </c>
      <c r="KG162" s="88">
        <f t="shared" si="36"/>
        <v>5.0000000000000001E-3</v>
      </c>
      <c r="KH162" s="88">
        <f t="shared" si="36"/>
        <v>5.0000000000000001E-3</v>
      </c>
      <c r="KI162" s="88">
        <f t="shared" si="36"/>
        <v>5.0000000000000001E-3</v>
      </c>
      <c r="KJ162" s="88">
        <f t="shared" si="36"/>
        <v>5.0000000000000001E-3</v>
      </c>
      <c r="KK162" s="88">
        <f t="shared" si="36"/>
        <v>5.0000000000000001E-3</v>
      </c>
      <c r="KL162" s="88">
        <f t="shared" si="36"/>
        <v>5.0000000000000001E-3</v>
      </c>
      <c r="KM162" s="88">
        <f t="shared" si="36"/>
        <v>5.0000000000000001E-3</v>
      </c>
      <c r="KN162" s="88">
        <f t="shared" si="36"/>
        <v>5.0000000000000001E-3</v>
      </c>
      <c r="KO162" s="88">
        <f t="shared" si="36"/>
        <v>5.0000000000000001E-3</v>
      </c>
      <c r="KP162" s="88">
        <f t="shared" si="36"/>
        <v>5.0000000000000001E-3</v>
      </c>
      <c r="KQ162" s="88">
        <f t="shared" si="36"/>
        <v>5.0000000000000001E-3</v>
      </c>
      <c r="KR162" s="88">
        <f t="shared" si="36"/>
        <v>5.0000000000000001E-3</v>
      </c>
      <c r="KS162" s="88">
        <f t="shared" si="36"/>
        <v>5.0000000000000001E-3</v>
      </c>
      <c r="KT162" s="88">
        <f t="shared" si="36"/>
        <v>5.0000000000000001E-3</v>
      </c>
      <c r="KU162" s="88">
        <f t="shared" si="36"/>
        <v>5.0000000000000001E-3</v>
      </c>
      <c r="KV162" s="88">
        <f t="shared" si="36"/>
        <v>5.0000000000000001E-3</v>
      </c>
      <c r="KW162" s="88">
        <f t="shared" si="36"/>
        <v>5.0000000000000001E-3</v>
      </c>
      <c r="KX162" s="88">
        <f t="shared" si="36"/>
        <v>5.0000000000000001E-3</v>
      </c>
      <c r="KY162" s="88">
        <f t="shared" si="36"/>
        <v>5.0000000000000001E-3</v>
      </c>
      <c r="KZ162" s="88">
        <f t="shared" si="36"/>
        <v>5.0000000000000001E-3</v>
      </c>
      <c r="LA162" s="88">
        <f t="shared" si="36"/>
        <v>5.0000000000000001E-3</v>
      </c>
      <c r="LB162" s="88">
        <f t="shared" si="36"/>
        <v>5.0000000000000001E-3</v>
      </c>
      <c r="LC162" s="88">
        <f t="shared" si="36"/>
        <v>5.0000000000000001E-3</v>
      </c>
      <c r="LD162" s="88">
        <f t="shared" si="36"/>
        <v>5.0000000000000001E-3</v>
      </c>
      <c r="LE162" s="88">
        <f t="shared" si="36"/>
        <v>5.0000000000000001E-3</v>
      </c>
      <c r="LF162" s="88">
        <f t="shared" si="36"/>
        <v>5.0000000000000001E-3</v>
      </c>
      <c r="LG162" s="88">
        <f t="shared" si="36"/>
        <v>5.0000000000000001E-3</v>
      </c>
      <c r="LH162" s="88">
        <f t="shared" si="36"/>
        <v>5.0000000000000001E-3</v>
      </c>
      <c r="LI162" s="88">
        <f t="shared" si="36"/>
        <v>5.0000000000000001E-3</v>
      </c>
      <c r="LJ162" s="88">
        <f t="shared" si="36"/>
        <v>5.0000000000000001E-3</v>
      </c>
      <c r="LK162" s="88">
        <f t="shared" si="36"/>
        <v>5.0000000000000001E-3</v>
      </c>
      <c r="LL162" s="88">
        <f t="shared" si="36"/>
        <v>5.0000000000000001E-3</v>
      </c>
      <c r="LM162" s="88">
        <f t="shared" si="36"/>
        <v>5.0000000000000001E-3</v>
      </c>
      <c r="LN162" s="88">
        <f t="shared" si="36"/>
        <v>5.0000000000000001E-3</v>
      </c>
      <c r="LO162" s="88">
        <f t="shared" si="36"/>
        <v>5.0000000000000001E-3</v>
      </c>
      <c r="LP162" s="88">
        <f t="shared" si="36"/>
        <v>5.0000000000000001E-3</v>
      </c>
      <c r="LQ162" s="88">
        <f t="shared" si="36"/>
        <v>5.0000000000000001E-3</v>
      </c>
      <c r="LR162" s="88">
        <f t="shared" si="36"/>
        <v>5.0000000000000001E-3</v>
      </c>
      <c r="LS162" s="88">
        <f t="shared" si="36"/>
        <v>5.0000000000000001E-3</v>
      </c>
      <c r="LT162" s="88">
        <f t="shared" si="36"/>
        <v>5.0000000000000001E-3</v>
      </c>
      <c r="LU162" s="88">
        <f t="shared" si="36"/>
        <v>5.0000000000000001E-3</v>
      </c>
      <c r="LV162" s="88">
        <f t="shared" si="36"/>
        <v>5.0000000000000001E-3</v>
      </c>
      <c r="LW162" s="88">
        <f t="shared" si="36"/>
        <v>5.0000000000000001E-3</v>
      </c>
      <c r="LX162" s="88">
        <f t="shared" si="36"/>
        <v>5.0000000000000001E-3</v>
      </c>
      <c r="LY162" s="88">
        <f t="shared" si="36"/>
        <v>5.0000000000000001E-3</v>
      </c>
      <c r="LZ162" s="88">
        <f t="shared" si="36"/>
        <v>5.0000000000000001E-3</v>
      </c>
      <c r="MA162" s="88">
        <f t="shared" si="36"/>
        <v>5.0000000000000001E-3</v>
      </c>
      <c r="MB162" s="88">
        <f t="shared" si="37"/>
        <v>5.0000000000000001E-3</v>
      </c>
      <c r="MC162" s="88">
        <f t="shared" si="37"/>
        <v>5.0000000000000001E-3</v>
      </c>
      <c r="MD162" s="88">
        <f t="shared" si="37"/>
        <v>5.0000000000000001E-3</v>
      </c>
      <c r="ME162" s="88">
        <f t="shared" si="37"/>
        <v>5.0000000000000001E-3</v>
      </c>
      <c r="MF162" s="88">
        <f t="shared" si="37"/>
        <v>5.0000000000000001E-3</v>
      </c>
      <c r="MG162" s="88">
        <f t="shared" si="37"/>
        <v>5.0000000000000001E-3</v>
      </c>
      <c r="MH162" s="88">
        <f t="shared" si="37"/>
        <v>5.0000000000000001E-3</v>
      </c>
      <c r="MI162" s="88">
        <f t="shared" si="37"/>
        <v>5.0000000000000001E-3</v>
      </c>
      <c r="MJ162" s="88">
        <f t="shared" si="37"/>
        <v>5.0000000000000001E-3</v>
      </c>
      <c r="MK162" s="88">
        <f t="shared" si="37"/>
        <v>5.0000000000000001E-3</v>
      </c>
      <c r="ML162" s="88">
        <f t="shared" si="37"/>
        <v>5.0000000000000001E-3</v>
      </c>
      <c r="MM162" s="88">
        <f t="shared" si="37"/>
        <v>5.0000000000000001E-3</v>
      </c>
      <c r="MN162" s="88">
        <f t="shared" si="37"/>
        <v>5.0000000000000001E-3</v>
      </c>
      <c r="MO162" s="88">
        <f t="shared" si="37"/>
        <v>5.0000000000000001E-3</v>
      </c>
      <c r="MP162" s="88">
        <f t="shared" si="37"/>
        <v>5.0000000000000001E-3</v>
      </c>
      <c r="MQ162" s="88">
        <f t="shared" si="37"/>
        <v>5.0000000000000001E-3</v>
      </c>
      <c r="MR162" s="88">
        <f t="shared" si="37"/>
        <v>5.0000000000000001E-3</v>
      </c>
      <c r="MS162" s="88">
        <f t="shared" si="37"/>
        <v>5.0000000000000001E-3</v>
      </c>
      <c r="MT162" s="88">
        <f t="shared" si="37"/>
        <v>5.0000000000000001E-3</v>
      </c>
      <c r="MU162" s="88">
        <f t="shared" si="37"/>
        <v>5.0000000000000001E-3</v>
      </c>
      <c r="MV162" s="88">
        <f t="shared" si="37"/>
        <v>5.0000000000000001E-3</v>
      </c>
      <c r="MW162" s="88">
        <f t="shared" si="37"/>
        <v>5.0000000000000001E-3</v>
      </c>
      <c r="MX162" s="88">
        <f t="shared" si="37"/>
        <v>5.0000000000000001E-3</v>
      </c>
      <c r="MY162" s="88">
        <f t="shared" si="37"/>
        <v>5.0000000000000001E-3</v>
      </c>
      <c r="MZ162" s="88">
        <f t="shared" si="37"/>
        <v>5.0000000000000001E-3</v>
      </c>
      <c r="NA162" s="88">
        <f t="shared" si="37"/>
        <v>5.0000000000000001E-3</v>
      </c>
      <c r="NB162" s="88">
        <f t="shared" si="37"/>
        <v>5.0000000000000001E-3</v>
      </c>
      <c r="NC162" s="88">
        <f t="shared" si="37"/>
        <v>5.0000000000000001E-3</v>
      </c>
      <c r="ND162" s="88">
        <f t="shared" si="37"/>
        <v>5.0000000000000001E-3</v>
      </c>
      <c r="NE162" s="88">
        <f t="shared" si="37"/>
        <v>5.0000000000000001E-3</v>
      </c>
      <c r="NF162" s="88">
        <f t="shared" si="37"/>
        <v>5.0000000000000001E-3</v>
      </c>
      <c r="NG162" s="88">
        <f t="shared" si="37"/>
        <v>5.0000000000000001E-3</v>
      </c>
      <c r="NH162" s="88">
        <f t="shared" si="37"/>
        <v>5.0000000000000001E-3</v>
      </c>
      <c r="NI162" s="88">
        <f t="shared" si="37"/>
        <v>5.0000000000000001E-3</v>
      </c>
      <c r="NJ162" s="88">
        <f t="shared" si="37"/>
        <v>5.0000000000000001E-3</v>
      </c>
      <c r="NK162" s="88">
        <f t="shared" si="37"/>
        <v>5.0000000000000001E-3</v>
      </c>
      <c r="NL162" s="88">
        <f t="shared" si="37"/>
        <v>5.0000000000000001E-3</v>
      </c>
      <c r="NM162" s="88">
        <f t="shared" si="37"/>
        <v>5.0000000000000001E-3</v>
      </c>
      <c r="NN162" s="88">
        <f t="shared" si="37"/>
        <v>5.0000000000000001E-3</v>
      </c>
      <c r="NO162" s="88">
        <f t="shared" si="37"/>
        <v>5.0000000000000001E-3</v>
      </c>
      <c r="NP162" s="88">
        <f t="shared" si="37"/>
        <v>5.0000000000000001E-3</v>
      </c>
      <c r="NQ162" s="88">
        <f t="shared" si="37"/>
        <v>5.0000000000000001E-3</v>
      </c>
      <c r="NR162" s="88">
        <f t="shared" si="37"/>
        <v>5.0000000000000001E-3</v>
      </c>
      <c r="NS162" s="88">
        <f t="shared" si="37"/>
        <v>5.0000000000000001E-3</v>
      </c>
      <c r="NT162" s="88">
        <f t="shared" si="37"/>
        <v>5.0000000000000001E-3</v>
      </c>
      <c r="NU162" s="88">
        <f t="shared" si="37"/>
        <v>5.0000000000000001E-3</v>
      </c>
      <c r="NV162" s="88">
        <f t="shared" si="37"/>
        <v>5.0000000000000001E-3</v>
      </c>
      <c r="NW162" s="88">
        <f t="shared" si="37"/>
        <v>5.0000000000000001E-3</v>
      </c>
      <c r="NX162" s="88">
        <f t="shared" si="37"/>
        <v>5.0000000000000001E-3</v>
      </c>
      <c r="NY162" s="88">
        <f t="shared" si="37"/>
        <v>5.0000000000000001E-3</v>
      </c>
      <c r="NZ162" s="88">
        <f t="shared" si="37"/>
        <v>5.0000000000000001E-3</v>
      </c>
      <c r="OA162" s="88">
        <f t="shared" si="37"/>
        <v>5.0000000000000001E-3</v>
      </c>
      <c r="OB162" s="88">
        <f t="shared" si="37"/>
        <v>5.0000000000000001E-3</v>
      </c>
      <c r="OC162" s="88">
        <f t="shared" si="37"/>
        <v>5.0000000000000001E-3</v>
      </c>
      <c r="OD162" s="88">
        <f t="shared" si="37"/>
        <v>5.0000000000000001E-3</v>
      </c>
      <c r="OE162" s="88">
        <f t="shared" si="37"/>
        <v>5.0000000000000001E-3</v>
      </c>
      <c r="OF162" s="88">
        <f t="shared" si="37"/>
        <v>5.0000000000000001E-3</v>
      </c>
      <c r="OG162" s="88">
        <f t="shared" si="37"/>
        <v>5.0000000000000001E-3</v>
      </c>
      <c r="OH162" s="88">
        <f t="shared" si="37"/>
        <v>5.0000000000000001E-3</v>
      </c>
      <c r="OI162" s="88">
        <f t="shared" si="37"/>
        <v>5.0000000000000001E-3</v>
      </c>
      <c r="OJ162" s="88">
        <f t="shared" si="37"/>
        <v>5.0000000000000001E-3</v>
      </c>
      <c r="OK162" s="88">
        <f t="shared" si="37"/>
        <v>5.0000000000000001E-3</v>
      </c>
      <c r="OL162" s="88">
        <f t="shared" si="37"/>
        <v>5.0000000000000001E-3</v>
      </c>
      <c r="OM162" s="88">
        <f t="shared" si="37"/>
        <v>5.0000000000000001E-3</v>
      </c>
      <c r="ON162" s="88">
        <f t="shared" si="38"/>
        <v>5.0000000000000001E-3</v>
      </c>
      <c r="OO162" s="88">
        <f t="shared" si="38"/>
        <v>5.0000000000000001E-3</v>
      </c>
      <c r="OP162" s="88">
        <f t="shared" si="38"/>
        <v>5.0000000000000001E-3</v>
      </c>
      <c r="OQ162" s="88">
        <f t="shared" si="38"/>
        <v>5.0000000000000001E-3</v>
      </c>
      <c r="OR162" s="88">
        <f t="shared" si="38"/>
        <v>5.0000000000000001E-3</v>
      </c>
      <c r="OS162" s="88">
        <f t="shared" si="38"/>
        <v>5.0000000000000001E-3</v>
      </c>
      <c r="OT162" s="88">
        <f t="shared" si="38"/>
        <v>5.0000000000000001E-3</v>
      </c>
      <c r="OU162" s="88">
        <f t="shared" si="38"/>
        <v>5.0000000000000001E-3</v>
      </c>
      <c r="OV162" s="88">
        <f t="shared" si="38"/>
        <v>5.0000000000000001E-3</v>
      </c>
      <c r="OW162" s="88">
        <f t="shared" si="38"/>
        <v>5.0000000000000001E-3</v>
      </c>
      <c r="OX162" s="88">
        <f t="shared" si="38"/>
        <v>5.0000000000000001E-3</v>
      </c>
      <c r="OY162" s="88">
        <f t="shared" si="38"/>
        <v>5.0000000000000001E-3</v>
      </c>
      <c r="OZ162" s="88">
        <f t="shared" si="38"/>
        <v>5.0000000000000001E-3</v>
      </c>
      <c r="PA162" s="88">
        <f t="shared" si="38"/>
        <v>5.0000000000000001E-3</v>
      </c>
      <c r="PB162" s="88">
        <f t="shared" si="38"/>
        <v>5.0000000000000001E-3</v>
      </c>
      <c r="PC162" s="88">
        <f t="shared" si="38"/>
        <v>5.0000000000000001E-3</v>
      </c>
      <c r="PD162" s="88">
        <f t="shared" si="38"/>
        <v>5.0000000000000001E-3</v>
      </c>
      <c r="PE162" s="88">
        <f t="shared" si="38"/>
        <v>5.0000000000000001E-3</v>
      </c>
      <c r="PF162" s="88">
        <f t="shared" si="38"/>
        <v>5.0000000000000001E-3</v>
      </c>
      <c r="PG162" s="88">
        <f t="shared" si="38"/>
        <v>5.0000000000000001E-3</v>
      </c>
      <c r="PH162" s="88">
        <f t="shared" si="38"/>
        <v>5.0000000000000001E-3</v>
      </c>
      <c r="PI162" s="88">
        <f t="shared" si="38"/>
        <v>5.0000000000000001E-3</v>
      </c>
      <c r="PJ162" s="88">
        <f t="shared" si="38"/>
        <v>5.0000000000000001E-3</v>
      </c>
      <c r="PK162" s="88">
        <f t="shared" si="38"/>
        <v>5.0000000000000001E-3</v>
      </c>
      <c r="PL162" s="88">
        <f t="shared" si="38"/>
        <v>5.0000000000000001E-3</v>
      </c>
      <c r="PM162" s="88">
        <f t="shared" si="38"/>
        <v>5.0000000000000001E-3</v>
      </c>
      <c r="PN162" s="88">
        <f t="shared" si="38"/>
        <v>5.0000000000000001E-3</v>
      </c>
      <c r="PO162" s="88">
        <f t="shared" si="38"/>
        <v>5.0000000000000001E-3</v>
      </c>
      <c r="PP162" s="88">
        <f t="shared" si="38"/>
        <v>5.0000000000000001E-3</v>
      </c>
      <c r="PQ162" s="88">
        <f t="shared" si="38"/>
        <v>5.0000000000000001E-3</v>
      </c>
      <c r="PR162" s="88">
        <f t="shared" si="38"/>
        <v>5.0000000000000001E-3</v>
      </c>
      <c r="PS162" s="88">
        <f t="shared" si="38"/>
        <v>5.0000000000000001E-3</v>
      </c>
      <c r="PT162" s="88">
        <f t="shared" si="38"/>
        <v>5.0000000000000001E-3</v>
      </c>
      <c r="PU162" s="88">
        <f t="shared" si="38"/>
        <v>5.0000000000000001E-3</v>
      </c>
      <c r="PV162" s="88">
        <f t="shared" si="38"/>
        <v>5.0000000000000001E-3</v>
      </c>
      <c r="PW162" s="88">
        <f t="shared" si="38"/>
        <v>5.0000000000000001E-3</v>
      </c>
      <c r="PX162" s="88">
        <f t="shared" si="38"/>
        <v>5.0000000000000001E-3</v>
      </c>
      <c r="PY162" s="88">
        <f t="shared" si="38"/>
        <v>5.0000000000000001E-3</v>
      </c>
      <c r="PZ162" s="88">
        <f t="shared" si="38"/>
        <v>5.0000000000000001E-3</v>
      </c>
      <c r="QA162" s="88">
        <f t="shared" si="38"/>
        <v>5.0000000000000001E-3</v>
      </c>
      <c r="QB162" s="88">
        <f t="shared" si="38"/>
        <v>5.0000000000000001E-3</v>
      </c>
      <c r="QC162" s="88">
        <f t="shared" si="38"/>
        <v>5.0000000000000001E-3</v>
      </c>
      <c r="QD162" s="88">
        <f t="shared" si="38"/>
        <v>5.0000000000000001E-3</v>
      </c>
      <c r="QE162" s="88">
        <f t="shared" si="38"/>
        <v>5.0000000000000001E-3</v>
      </c>
      <c r="QF162" s="88">
        <f t="shared" si="38"/>
        <v>5.0000000000000001E-3</v>
      </c>
      <c r="QG162" s="88">
        <f t="shared" si="38"/>
        <v>5.0000000000000001E-3</v>
      </c>
      <c r="QH162" s="88">
        <f t="shared" si="38"/>
        <v>5.0000000000000001E-3</v>
      </c>
      <c r="QI162" s="88">
        <f t="shared" si="38"/>
        <v>5.0000000000000001E-3</v>
      </c>
      <c r="QJ162" s="88">
        <f t="shared" si="38"/>
        <v>5.0000000000000001E-3</v>
      </c>
      <c r="QK162" s="88">
        <f t="shared" si="38"/>
        <v>5.0000000000000001E-3</v>
      </c>
      <c r="QL162" s="88">
        <f t="shared" si="38"/>
        <v>5.0000000000000001E-3</v>
      </c>
      <c r="QM162" s="88">
        <f t="shared" si="38"/>
        <v>5.0000000000000001E-3</v>
      </c>
      <c r="QN162" s="88">
        <f t="shared" si="38"/>
        <v>5.0000000000000001E-3</v>
      </c>
      <c r="QO162" s="88">
        <f t="shared" si="38"/>
        <v>5.0000000000000001E-3</v>
      </c>
      <c r="QP162" s="88">
        <f t="shared" si="38"/>
        <v>5.0000000000000001E-3</v>
      </c>
      <c r="QQ162" s="88">
        <f t="shared" si="38"/>
        <v>5.0000000000000001E-3</v>
      </c>
      <c r="QR162" s="88">
        <f t="shared" si="38"/>
        <v>5.0000000000000001E-3</v>
      </c>
      <c r="QS162" s="88">
        <f t="shared" si="38"/>
        <v>5.0000000000000001E-3</v>
      </c>
      <c r="QT162" s="88">
        <f t="shared" si="38"/>
        <v>5.0000000000000001E-3</v>
      </c>
      <c r="QU162" s="88">
        <f t="shared" si="38"/>
        <v>5.0000000000000001E-3</v>
      </c>
      <c r="QV162" s="88">
        <f t="shared" si="38"/>
        <v>5.0000000000000001E-3</v>
      </c>
      <c r="QW162" s="88">
        <f t="shared" si="38"/>
        <v>5.0000000000000001E-3</v>
      </c>
      <c r="QX162" s="88">
        <f t="shared" si="38"/>
        <v>5.0000000000000001E-3</v>
      </c>
      <c r="QY162" s="88">
        <f t="shared" si="38"/>
        <v>5.0000000000000001E-3</v>
      </c>
      <c r="QZ162" s="88">
        <f t="shared" si="39"/>
        <v>5.0000000000000001E-3</v>
      </c>
      <c r="RA162" s="88">
        <f t="shared" si="39"/>
        <v>5.0000000000000001E-3</v>
      </c>
      <c r="RB162" s="88">
        <f t="shared" si="39"/>
        <v>5.0000000000000001E-3</v>
      </c>
      <c r="RC162" s="88">
        <f t="shared" si="39"/>
        <v>5.0000000000000001E-3</v>
      </c>
      <c r="RD162" s="88">
        <f t="shared" si="39"/>
        <v>5.0000000000000001E-3</v>
      </c>
      <c r="RE162" s="88">
        <f t="shared" si="39"/>
        <v>5.0000000000000001E-3</v>
      </c>
      <c r="RF162" s="88">
        <f t="shared" si="39"/>
        <v>5.0000000000000001E-3</v>
      </c>
      <c r="RG162" s="88">
        <f t="shared" si="39"/>
        <v>5.0000000000000001E-3</v>
      </c>
      <c r="RH162" s="88">
        <f t="shared" si="39"/>
        <v>5.0000000000000001E-3</v>
      </c>
      <c r="RI162" s="88">
        <f t="shared" si="39"/>
        <v>5.0000000000000001E-3</v>
      </c>
      <c r="RJ162" s="88">
        <f t="shared" si="39"/>
        <v>5.0000000000000001E-3</v>
      </c>
      <c r="RK162" s="88">
        <f t="shared" si="39"/>
        <v>5.0000000000000001E-3</v>
      </c>
      <c r="RL162" s="88">
        <f t="shared" si="39"/>
        <v>5.0000000000000001E-3</v>
      </c>
      <c r="RM162" s="88" t="str">
        <f t="shared" si="39"/>
        <v/>
      </c>
      <c r="RN162" s="88" t="str">
        <f t="shared" si="39"/>
        <v/>
      </c>
      <c r="RO162" s="88" t="str">
        <f t="shared" si="39"/>
        <v/>
      </c>
      <c r="RP162" s="88" t="str">
        <f t="shared" si="39"/>
        <v/>
      </c>
      <c r="RQ162" s="88" t="str">
        <f t="shared" si="39"/>
        <v/>
      </c>
    </row>
    <row r="163" spans="4:485" s="39" customFormat="1">
      <c r="D163" s="88"/>
      <c r="F163" s="88"/>
      <c r="G163" s="88"/>
      <c r="H163" s="88"/>
      <c r="I163" s="88"/>
      <c r="S163" s="100" t="s">
        <v>2130</v>
      </c>
      <c r="T163" s="88">
        <f t="shared" ref="T163:CE163" si="40">IF(SUM(T$522:T$523)=0,IF(1-N(T158)-N(T161)-N(T162)&lt;0.000001,"",1-N(T158)-N(T161)-N(T162)),"")</f>
        <v>0.98499999999999999</v>
      </c>
      <c r="U163" s="88">
        <f t="shared" si="40"/>
        <v>0.98499999999999999</v>
      </c>
      <c r="V163" s="88">
        <f t="shared" si="40"/>
        <v>0.98499999999999999</v>
      </c>
      <c r="W163" s="88">
        <f t="shared" si="40"/>
        <v>0.98499999999999999</v>
      </c>
      <c r="X163" s="88">
        <f t="shared" si="40"/>
        <v>0.98499999999999999</v>
      </c>
      <c r="Y163" s="88">
        <f t="shared" si="40"/>
        <v>0.98499999999999999</v>
      </c>
      <c r="Z163" s="88">
        <f t="shared" si="40"/>
        <v>0.98499999999999999</v>
      </c>
      <c r="AA163" s="88">
        <f t="shared" si="40"/>
        <v>0.98499999999999999</v>
      </c>
      <c r="AB163" s="88">
        <f t="shared" si="40"/>
        <v>0.98499999999999999</v>
      </c>
      <c r="AC163" s="88">
        <f t="shared" si="40"/>
        <v>0.98499999999999999</v>
      </c>
      <c r="AD163" s="88">
        <f t="shared" si="40"/>
        <v>0.98499999999999999</v>
      </c>
      <c r="AE163" s="88">
        <f t="shared" si="40"/>
        <v>0.98499999999999999</v>
      </c>
      <c r="AF163" s="88">
        <f t="shared" si="40"/>
        <v>0.98499999999999999</v>
      </c>
      <c r="AG163" s="88">
        <f t="shared" si="40"/>
        <v>0.98499999999999999</v>
      </c>
      <c r="AH163" s="88">
        <f t="shared" si="40"/>
        <v>0.98499999999999999</v>
      </c>
      <c r="AI163" s="88">
        <f t="shared" si="40"/>
        <v>0.98499999999999999</v>
      </c>
      <c r="AJ163" s="88">
        <f t="shared" si="40"/>
        <v>0.98499999999999999</v>
      </c>
      <c r="AK163" s="88">
        <f t="shared" si="40"/>
        <v>0.98499999999999999</v>
      </c>
      <c r="AL163" s="88">
        <f t="shared" si="40"/>
        <v>0.98499999999999999</v>
      </c>
      <c r="AM163" s="88">
        <f t="shared" si="40"/>
        <v>0.98499999999999999</v>
      </c>
      <c r="AN163" s="88">
        <f t="shared" si="40"/>
        <v>0.98499999999999999</v>
      </c>
      <c r="AO163" s="88">
        <f t="shared" si="40"/>
        <v>0.98499999999999999</v>
      </c>
      <c r="AP163" s="88">
        <f t="shared" si="40"/>
        <v>0.98499999999999999</v>
      </c>
      <c r="AQ163" s="88">
        <f t="shared" si="40"/>
        <v>0.98499999999999999</v>
      </c>
      <c r="AR163" s="88">
        <f t="shared" si="40"/>
        <v>0.98499999999999999</v>
      </c>
      <c r="AS163" s="88">
        <f t="shared" si="40"/>
        <v>0.98499999999999999</v>
      </c>
      <c r="AT163" s="88">
        <f t="shared" si="40"/>
        <v>0.98499999999999999</v>
      </c>
      <c r="AU163" s="88">
        <f t="shared" si="40"/>
        <v>0.98499999999999999</v>
      </c>
      <c r="AV163" s="88">
        <f t="shared" si="40"/>
        <v>0.98499999999999999</v>
      </c>
      <c r="AW163" s="88">
        <f t="shared" si="40"/>
        <v>0.98499999999999999</v>
      </c>
      <c r="AX163" s="88">
        <f t="shared" si="40"/>
        <v>0.98499999999999999</v>
      </c>
      <c r="AY163" s="88">
        <f t="shared" si="40"/>
        <v>0.98499999999999999</v>
      </c>
      <c r="AZ163" s="88">
        <f t="shared" si="40"/>
        <v>0.98499999999999999</v>
      </c>
      <c r="BA163" s="88">
        <f t="shared" si="40"/>
        <v>0.98499999999999999</v>
      </c>
      <c r="BB163" s="88">
        <f t="shared" si="40"/>
        <v>0.98499999999999999</v>
      </c>
      <c r="BC163" s="88">
        <f t="shared" si="40"/>
        <v>0.98499999999999999</v>
      </c>
      <c r="BD163" s="88">
        <f t="shared" si="40"/>
        <v>0.98499999999999999</v>
      </c>
      <c r="BE163" s="88">
        <f t="shared" si="40"/>
        <v>0.98499999999999999</v>
      </c>
      <c r="BF163" s="88">
        <f t="shared" si="40"/>
        <v>0.98499999999999999</v>
      </c>
      <c r="BG163" s="88">
        <f t="shared" si="40"/>
        <v>0.98499999999999999</v>
      </c>
      <c r="BH163" s="88">
        <f t="shared" si="40"/>
        <v>0.98499999999999999</v>
      </c>
      <c r="BI163" s="88">
        <f t="shared" si="40"/>
        <v>0.98499999999999999</v>
      </c>
      <c r="BJ163" s="88">
        <f t="shared" si="40"/>
        <v>0.98499999999999999</v>
      </c>
      <c r="BK163" s="88">
        <f t="shared" si="40"/>
        <v>0.98499999999999999</v>
      </c>
      <c r="BL163" s="88">
        <f t="shared" si="40"/>
        <v>0.98499999999999999</v>
      </c>
      <c r="BM163" s="88">
        <f t="shared" si="40"/>
        <v>0.98499999999999999</v>
      </c>
      <c r="BN163" s="88">
        <f t="shared" si="40"/>
        <v>0.98499999999999999</v>
      </c>
      <c r="BO163" s="88">
        <f t="shared" si="40"/>
        <v>0.98499999999999999</v>
      </c>
      <c r="BP163" s="88">
        <f t="shared" si="40"/>
        <v>0.98499999999999999</v>
      </c>
      <c r="BQ163" s="88">
        <f t="shared" si="40"/>
        <v>0.98499999999999999</v>
      </c>
      <c r="BR163" s="88">
        <f t="shared" si="40"/>
        <v>0.98499999999999999</v>
      </c>
      <c r="BS163" s="88">
        <f t="shared" si="40"/>
        <v>0.98499999999999999</v>
      </c>
      <c r="BT163" s="88">
        <f t="shared" si="40"/>
        <v>0.98499999999999999</v>
      </c>
      <c r="BU163" s="88">
        <f t="shared" si="40"/>
        <v>0.98499999999999999</v>
      </c>
      <c r="BV163" s="88">
        <f t="shared" si="40"/>
        <v>0.98499999999999999</v>
      </c>
      <c r="BW163" s="88">
        <f t="shared" si="40"/>
        <v>0.98499999999999999</v>
      </c>
      <c r="BX163" s="88">
        <f t="shared" si="40"/>
        <v>0.98499999999999999</v>
      </c>
      <c r="BY163" s="88">
        <f t="shared" si="40"/>
        <v>0.98499999999999999</v>
      </c>
      <c r="BZ163" s="88">
        <f t="shared" si="40"/>
        <v>0.98499999999999999</v>
      </c>
      <c r="CA163" s="88">
        <f t="shared" si="40"/>
        <v>0.98499999999999999</v>
      </c>
      <c r="CB163" s="88">
        <f t="shared" si="40"/>
        <v>0.98499999999999999</v>
      </c>
      <c r="CC163" s="88">
        <f t="shared" si="40"/>
        <v>0.98499999999999999</v>
      </c>
      <c r="CD163" s="88">
        <f t="shared" si="40"/>
        <v>0.98499999999999999</v>
      </c>
      <c r="CE163" s="88">
        <f t="shared" si="40"/>
        <v>0.98499999999999999</v>
      </c>
      <c r="CF163" s="88">
        <f t="shared" ref="CF163:EQ163" si="41">IF(SUM(CF$522:CF$523)=0,IF(1-N(CF158)-N(CF161)-N(CF162)&lt;0.000001,"",1-N(CF158)-N(CF161)-N(CF162)),"")</f>
        <v>0.98499999999999999</v>
      </c>
      <c r="CG163" s="88">
        <f t="shared" si="41"/>
        <v>0.98499999999999999</v>
      </c>
      <c r="CH163" s="88">
        <f t="shared" si="41"/>
        <v>0.98499999999999999</v>
      </c>
      <c r="CI163" s="88">
        <f t="shared" si="41"/>
        <v>0.98499999999999999</v>
      </c>
      <c r="CJ163" s="88">
        <f t="shared" si="41"/>
        <v>0.98499999999999999</v>
      </c>
      <c r="CK163" s="88">
        <f t="shared" si="41"/>
        <v>0.98499999999999999</v>
      </c>
      <c r="CL163" s="88">
        <f t="shared" si="41"/>
        <v>0.98499999999999999</v>
      </c>
      <c r="CM163" s="88">
        <f t="shared" si="41"/>
        <v>0.98499999999999999</v>
      </c>
      <c r="CN163" s="88">
        <f t="shared" si="41"/>
        <v>0.98499999999999999</v>
      </c>
      <c r="CO163" s="88">
        <f t="shared" si="41"/>
        <v>0.98499999999999999</v>
      </c>
      <c r="CP163" s="88">
        <f t="shared" si="41"/>
        <v>0.98499999999999999</v>
      </c>
      <c r="CQ163" s="88">
        <f t="shared" si="41"/>
        <v>0.98499999999999999</v>
      </c>
      <c r="CR163" s="88">
        <f t="shared" si="41"/>
        <v>0.98499999999999999</v>
      </c>
      <c r="CS163" s="88">
        <f t="shared" si="41"/>
        <v>0.98499999999999999</v>
      </c>
      <c r="CT163" s="88">
        <f t="shared" si="41"/>
        <v>0.98499999999999999</v>
      </c>
      <c r="CU163" s="88">
        <f t="shared" si="41"/>
        <v>0.98499999999999999</v>
      </c>
      <c r="CV163" s="88">
        <f t="shared" si="41"/>
        <v>0.98499999999999999</v>
      </c>
      <c r="CW163" s="88">
        <f t="shared" si="41"/>
        <v>0.98499999999999999</v>
      </c>
      <c r="CX163" s="88">
        <f t="shared" si="41"/>
        <v>0.98499999999999999</v>
      </c>
      <c r="CY163" s="88">
        <f t="shared" si="41"/>
        <v>0.98499999999999999</v>
      </c>
      <c r="CZ163" s="88">
        <f t="shared" si="41"/>
        <v>0.98499999999999999</v>
      </c>
      <c r="DA163" s="88">
        <f t="shared" si="41"/>
        <v>0.98499999999999999</v>
      </c>
      <c r="DB163" s="88">
        <f t="shared" si="41"/>
        <v>0.98499999999999999</v>
      </c>
      <c r="DC163" s="88">
        <f t="shared" si="41"/>
        <v>0.98499999999999999</v>
      </c>
      <c r="DD163" s="88">
        <f t="shared" si="41"/>
        <v>0.98499999999999999</v>
      </c>
      <c r="DE163" s="88">
        <f t="shared" si="41"/>
        <v>0.98499999999999999</v>
      </c>
      <c r="DF163" s="88">
        <f t="shared" si="41"/>
        <v>0.98499999999999999</v>
      </c>
      <c r="DG163" s="88">
        <f t="shared" si="41"/>
        <v>0.98499999999999999</v>
      </c>
      <c r="DH163" s="88">
        <f t="shared" si="41"/>
        <v>0.98499999999999999</v>
      </c>
      <c r="DI163" s="88">
        <f t="shared" si="41"/>
        <v>0.98499999999999999</v>
      </c>
      <c r="DJ163" s="88">
        <f t="shared" si="41"/>
        <v>0.98499999999999999</v>
      </c>
      <c r="DK163" s="88">
        <f t="shared" si="41"/>
        <v>0.98499999999999999</v>
      </c>
      <c r="DL163" s="88">
        <f t="shared" si="41"/>
        <v>0.98499999999999999</v>
      </c>
      <c r="DM163" s="88">
        <f t="shared" si="41"/>
        <v>0.98499999999999999</v>
      </c>
      <c r="DN163" s="88">
        <f t="shared" si="41"/>
        <v>0.98499999999999999</v>
      </c>
      <c r="DO163" s="88">
        <f t="shared" si="41"/>
        <v>0.98499999999999999</v>
      </c>
      <c r="DP163" s="88">
        <f t="shared" si="41"/>
        <v>0.98499999999999999</v>
      </c>
      <c r="DQ163" s="88">
        <f t="shared" si="41"/>
        <v>0.98499999999999999</v>
      </c>
      <c r="DR163" s="88">
        <f t="shared" si="41"/>
        <v>0.98499999999999999</v>
      </c>
      <c r="DS163" s="88">
        <f t="shared" si="41"/>
        <v>0.98499999999999999</v>
      </c>
      <c r="DT163" s="88">
        <f t="shared" si="41"/>
        <v>0.98499999999999999</v>
      </c>
      <c r="DU163" s="88">
        <f t="shared" si="41"/>
        <v>0.98499999999999999</v>
      </c>
      <c r="DV163" s="88">
        <f t="shared" si="41"/>
        <v>0.98499999999999999</v>
      </c>
      <c r="DW163" s="88">
        <f t="shared" si="41"/>
        <v>0.98499999999999999</v>
      </c>
      <c r="DX163" s="88">
        <f t="shared" si="41"/>
        <v>0.98499999999999999</v>
      </c>
      <c r="DY163" s="88">
        <f t="shared" si="41"/>
        <v>0.98499999999999999</v>
      </c>
      <c r="DZ163" s="88">
        <f t="shared" si="41"/>
        <v>0.98499999999999999</v>
      </c>
      <c r="EA163" s="88">
        <f t="shared" si="41"/>
        <v>0.98499999999999999</v>
      </c>
      <c r="EB163" s="88">
        <f t="shared" si="41"/>
        <v>0.98499999999999999</v>
      </c>
      <c r="EC163" s="88">
        <f t="shared" si="41"/>
        <v>0.98499999999999999</v>
      </c>
      <c r="ED163" s="88">
        <f t="shared" si="41"/>
        <v>0.98499999999999999</v>
      </c>
      <c r="EE163" s="88">
        <f t="shared" si="41"/>
        <v>0.98499999999999999</v>
      </c>
      <c r="EF163" s="88">
        <f t="shared" si="41"/>
        <v>0.98499999999999999</v>
      </c>
      <c r="EG163" s="88">
        <f t="shared" si="41"/>
        <v>0.98499999999999999</v>
      </c>
      <c r="EH163" s="88">
        <f t="shared" si="41"/>
        <v>0.98499999999999999</v>
      </c>
      <c r="EI163" s="88">
        <f t="shared" si="41"/>
        <v>0.98499999999999999</v>
      </c>
      <c r="EJ163" s="88">
        <f t="shared" si="41"/>
        <v>0.98499999999999999</v>
      </c>
      <c r="EK163" s="88">
        <f t="shared" si="41"/>
        <v>0.98499999999999999</v>
      </c>
      <c r="EL163" s="88">
        <f t="shared" si="41"/>
        <v>0.98499999999999999</v>
      </c>
      <c r="EM163" s="88">
        <f t="shared" si="41"/>
        <v>0.98499999999999999</v>
      </c>
      <c r="EN163" s="88">
        <f t="shared" si="41"/>
        <v>0.98499999999999999</v>
      </c>
      <c r="EO163" s="88">
        <f t="shared" si="41"/>
        <v>0.98499999999999999</v>
      </c>
      <c r="EP163" s="88">
        <f t="shared" si="41"/>
        <v>0.98499999999999999</v>
      </c>
      <c r="EQ163" s="88">
        <f t="shared" si="41"/>
        <v>0.98499999999999999</v>
      </c>
      <c r="ER163" s="88">
        <f t="shared" ref="ER163:HC163" si="42">IF(SUM(ER$522:ER$523)=0,IF(1-N(ER158)-N(ER161)-N(ER162)&lt;0.000001,"",1-N(ER158)-N(ER161)-N(ER162)),"")</f>
        <v>0.98499999999999999</v>
      </c>
      <c r="ES163" s="88">
        <f t="shared" si="42"/>
        <v>0.98499999999999999</v>
      </c>
      <c r="ET163" s="88">
        <f t="shared" si="42"/>
        <v>0.98499999999999999</v>
      </c>
      <c r="EU163" s="88">
        <f t="shared" si="42"/>
        <v>0.98499999999999999</v>
      </c>
      <c r="EV163" s="88">
        <f t="shared" si="42"/>
        <v>0.98499999999999999</v>
      </c>
      <c r="EW163" s="88">
        <f t="shared" si="42"/>
        <v>0.98499999999999999</v>
      </c>
      <c r="EX163" s="88">
        <f t="shared" si="42"/>
        <v>0.98499999999999999</v>
      </c>
      <c r="EY163" s="88">
        <f t="shared" si="42"/>
        <v>0.98499999999999999</v>
      </c>
      <c r="EZ163" s="88">
        <f t="shared" si="42"/>
        <v>0.98499999999999999</v>
      </c>
      <c r="FA163" s="88">
        <f t="shared" si="42"/>
        <v>0.98499999999999999</v>
      </c>
      <c r="FB163" s="88">
        <f t="shared" si="42"/>
        <v>0.98499999999999999</v>
      </c>
      <c r="FC163" s="88">
        <f t="shared" si="42"/>
        <v>0.98499999999999999</v>
      </c>
      <c r="FD163" s="88">
        <f t="shared" si="42"/>
        <v>0.98499999999999999</v>
      </c>
      <c r="FE163" s="88">
        <f t="shared" si="42"/>
        <v>0.98499999999999999</v>
      </c>
      <c r="FF163" s="88">
        <f t="shared" si="42"/>
        <v>0.98499999999999999</v>
      </c>
      <c r="FG163" s="88">
        <f t="shared" si="42"/>
        <v>0.98499999999999999</v>
      </c>
      <c r="FH163" s="88">
        <f t="shared" si="42"/>
        <v>0.98499999999999999</v>
      </c>
      <c r="FI163" s="88">
        <f t="shared" si="42"/>
        <v>0.98499999999999999</v>
      </c>
      <c r="FJ163" s="88">
        <f t="shared" si="42"/>
        <v>0.98499999999999999</v>
      </c>
      <c r="FK163" s="88">
        <f t="shared" si="42"/>
        <v>0.98499999999999999</v>
      </c>
      <c r="FL163" s="88">
        <f t="shared" si="42"/>
        <v>0.98499999999999999</v>
      </c>
      <c r="FM163" s="88">
        <f t="shared" si="42"/>
        <v>0.98499999999999999</v>
      </c>
      <c r="FN163" s="88">
        <f t="shared" si="42"/>
        <v>0.98499999999999999</v>
      </c>
      <c r="FO163" s="88">
        <f t="shared" si="42"/>
        <v>0.98499999999999999</v>
      </c>
      <c r="FP163" s="88">
        <f t="shared" si="42"/>
        <v>0.98499999999999999</v>
      </c>
      <c r="FQ163" s="88">
        <f t="shared" si="42"/>
        <v>0.98499999999999999</v>
      </c>
      <c r="FR163" s="88">
        <f t="shared" si="42"/>
        <v>0.98499999999999999</v>
      </c>
      <c r="FS163" s="88">
        <f t="shared" si="42"/>
        <v>0.98499999999999999</v>
      </c>
      <c r="FT163" s="88">
        <f t="shared" si="42"/>
        <v>0.98499999999999999</v>
      </c>
      <c r="FU163" s="88">
        <f t="shared" si="42"/>
        <v>0.98499999999999999</v>
      </c>
      <c r="FV163" s="88">
        <f t="shared" si="42"/>
        <v>0.98499999999999999</v>
      </c>
      <c r="FW163" s="88">
        <f t="shared" si="42"/>
        <v>0.98499999999999999</v>
      </c>
      <c r="FX163" s="88">
        <f t="shared" si="42"/>
        <v>0.98499999999999999</v>
      </c>
      <c r="FY163" s="88">
        <f t="shared" si="42"/>
        <v>0.98499999999999999</v>
      </c>
      <c r="FZ163" s="88">
        <f t="shared" si="42"/>
        <v>0.98499999999999999</v>
      </c>
      <c r="GA163" s="88">
        <f t="shared" si="42"/>
        <v>0.98499999999999999</v>
      </c>
      <c r="GB163" s="88">
        <f t="shared" si="42"/>
        <v>0.98499999999999999</v>
      </c>
      <c r="GC163" s="88">
        <f t="shared" si="42"/>
        <v>0.98499999999999999</v>
      </c>
      <c r="GD163" s="88">
        <f t="shared" si="42"/>
        <v>0.98499999999999999</v>
      </c>
      <c r="GE163" s="88">
        <f t="shared" si="42"/>
        <v>0.98499999999999999</v>
      </c>
      <c r="GF163" s="88">
        <f t="shared" si="42"/>
        <v>0.98499999999999999</v>
      </c>
      <c r="GG163" s="88">
        <f t="shared" si="42"/>
        <v>0.98499999999999999</v>
      </c>
      <c r="GH163" s="88">
        <f t="shared" si="42"/>
        <v>0.98499999999999999</v>
      </c>
      <c r="GI163" s="88">
        <f t="shared" si="42"/>
        <v>0.98499999999999999</v>
      </c>
      <c r="GJ163" s="88">
        <f t="shared" si="42"/>
        <v>0.98499999999999999</v>
      </c>
      <c r="GK163" s="88">
        <f t="shared" si="42"/>
        <v>0.98499999999999999</v>
      </c>
      <c r="GL163" s="88">
        <f t="shared" si="42"/>
        <v>0.98499999999999999</v>
      </c>
      <c r="GM163" s="88">
        <f t="shared" si="42"/>
        <v>0.98499999999999999</v>
      </c>
      <c r="GN163" s="88">
        <f t="shared" si="42"/>
        <v>0.98499999999999999</v>
      </c>
      <c r="GO163" s="88">
        <f t="shared" si="42"/>
        <v>0.98499999999999999</v>
      </c>
      <c r="GP163" s="88">
        <f t="shared" si="42"/>
        <v>0.98499999999999999</v>
      </c>
      <c r="GQ163" s="88">
        <f t="shared" si="42"/>
        <v>0.98499999999999999</v>
      </c>
      <c r="GR163" s="88">
        <f t="shared" si="42"/>
        <v>0.98499999999999999</v>
      </c>
      <c r="GS163" s="88">
        <f t="shared" si="42"/>
        <v>0.98499999999999999</v>
      </c>
      <c r="GT163" s="88">
        <f t="shared" si="42"/>
        <v>0.98499999999999999</v>
      </c>
      <c r="GU163" s="88">
        <f t="shared" si="42"/>
        <v>0.98499999999999999</v>
      </c>
      <c r="GV163" s="88">
        <f t="shared" si="42"/>
        <v>0.98499999999999999</v>
      </c>
      <c r="GW163" s="88">
        <f t="shared" si="42"/>
        <v>0.98499999999999999</v>
      </c>
      <c r="GX163" s="88">
        <f t="shared" si="42"/>
        <v>0.98499999999999999</v>
      </c>
      <c r="GY163" s="88">
        <f t="shared" si="42"/>
        <v>0.98499999999999999</v>
      </c>
      <c r="GZ163" s="88">
        <f t="shared" si="42"/>
        <v>0.98499999999999999</v>
      </c>
      <c r="HA163" s="88">
        <f t="shared" si="42"/>
        <v>0.98499999999999999</v>
      </c>
      <c r="HB163" s="88">
        <f t="shared" si="42"/>
        <v>0.98499999999999999</v>
      </c>
      <c r="HC163" s="88">
        <f t="shared" si="42"/>
        <v>0.98499999999999999</v>
      </c>
      <c r="HD163" s="88">
        <f t="shared" ref="HD163:JO163" si="43">IF(SUM(HD$522:HD$523)=0,IF(1-N(HD158)-N(HD161)-N(HD162)&lt;0.000001,"",1-N(HD158)-N(HD161)-N(HD162)),"")</f>
        <v>0.98499999999999999</v>
      </c>
      <c r="HE163" s="88">
        <f t="shared" si="43"/>
        <v>0.98499999999999999</v>
      </c>
      <c r="HF163" s="88">
        <f t="shared" si="43"/>
        <v>0.98499999999999999</v>
      </c>
      <c r="HG163" s="88">
        <f t="shared" si="43"/>
        <v>0.98499999999999999</v>
      </c>
      <c r="HH163" s="88">
        <f t="shared" si="43"/>
        <v>0.98499999999999999</v>
      </c>
      <c r="HI163" s="88">
        <f t="shared" si="43"/>
        <v>0.98499999999999999</v>
      </c>
      <c r="HJ163" s="88">
        <f t="shared" si="43"/>
        <v>0.98499999999999999</v>
      </c>
      <c r="HK163" s="88">
        <f t="shared" si="43"/>
        <v>0.98499999999999999</v>
      </c>
      <c r="HL163" s="88">
        <f t="shared" si="43"/>
        <v>0.98499999999999999</v>
      </c>
      <c r="HM163" s="88">
        <f t="shared" si="43"/>
        <v>0.98499999999999999</v>
      </c>
      <c r="HN163" s="88">
        <f t="shared" si="43"/>
        <v>0.98499999999999999</v>
      </c>
      <c r="HO163" s="88">
        <f t="shared" si="43"/>
        <v>0.98499999999999999</v>
      </c>
      <c r="HP163" s="88">
        <f t="shared" si="43"/>
        <v>0.98499999999999999</v>
      </c>
      <c r="HQ163" s="88">
        <f t="shared" si="43"/>
        <v>0.98499999999999999</v>
      </c>
      <c r="HR163" s="88">
        <f t="shared" si="43"/>
        <v>0.98499999999999999</v>
      </c>
      <c r="HS163" s="88">
        <f t="shared" si="43"/>
        <v>0.98499999999999999</v>
      </c>
      <c r="HT163" s="88">
        <f t="shared" si="43"/>
        <v>0.98499999999999999</v>
      </c>
      <c r="HU163" s="88">
        <f t="shared" si="43"/>
        <v>0.98499999999999999</v>
      </c>
      <c r="HV163" s="88">
        <f t="shared" si="43"/>
        <v>0.98499999999999999</v>
      </c>
      <c r="HW163" s="88">
        <f t="shared" si="43"/>
        <v>0.98499999999999999</v>
      </c>
      <c r="HX163" s="88">
        <f t="shared" si="43"/>
        <v>0.98499999999999999</v>
      </c>
      <c r="HY163" s="88">
        <f t="shared" si="43"/>
        <v>0.98499999999999999</v>
      </c>
      <c r="HZ163" s="88">
        <f t="shared" si="43"/>
        <v>0.98499999999999999</v>
      </c>
      <c r="IA163" s="88">
        <f t="shared" si="43"/>
        <v>0.98499999999999999</v>
      </c>
      <c r="IB163" s="88">
        <f t="shared" si="43"/>
        <v>0.98499999999999999</v>
      </c>
      <c r="IC163" s="88">
        <f t="shared" si="43"/>
        <v>0.98499999999999999</v>
      </c>
      <c r="ID163" s="88">
        <f t="shared" si="43"/>
        <v>0.98499999999999999</v>
      </c>
      <c r="IE163" s="88">
        <f t="shared" si="43"/>
        <v>0.98499999999999999</v>
      </c>
      <c r="IF163" s="88">
        <f t="shared" si="43"/>
        <v>0.98499999999999999</v>
      </c>
      <c r="IG163" s="88">
        <f t="shared" si="43"/>
        <v>0.98499999999999999</v>
      </c>
      <c r="IH163" s="88">
        <f t="shared" si="43"/>
        <v>0.98499999999999999</v>
      </c>
      <c r="II163" s="88">
        <f t="shared" si="43"/>
        <v>0.98499999999999999</v>
      </c>
      <c r="IJ163" s="88">
        <f t="shared" si="43"/>
        <v>0.98499999999999999</v>
      </c>
      <c r="IK163" s="88">
        <f t="shared" si="43"/>
        <v>0.98499999999999999</v>
      </c>
      <c r="IL163" s="88">
        <f t="shared" si="43"/>
        <v>0.98499999999999999</v>
      </c>
      <c r="IM163" s="88">
        <f t="shared" si="43"/>
        <v>0.98499999999999999</v>
      </c>
      <c r="IN163" s="88">
        <f t="shared" si="43"/>
        <v>0.98499999999999999</v>
      </c>
      <c r="IO163" s="88">
        <f t="shared" si="43"/>
        <v>0.98499999999999999</v>
      </c>
      <c r="IP163" s="88">
        <f t="shared" si="43"/>
        <v>0.98499999999999999</v>
      </c>
      <c r="IQ163" s="88">
        <f t="shared" si="43"/>
        <v>0.98499999999999999</v>
      </c>
      <c r="IR163" s="88">
        <f t="shared" si="43"/>
        <v>0.98499999999999999</v>
      </c>
      <c r="IS163" s="88">
        <f t="shared" si="43"/>
        <v>0.98499999999999999</v>
      </c>
      <c r="IT163" s="88">
        <f t="shared" si="43"/>
        <v>0.98499999999999999</v>
      </c>
      <c r="IU163" s="88">
        <f t="shared" si="43"/>
        <v>0.98499999999999999</v>
      </c>
      <c r="IV163" s="88">
        <f t="shared" si="43"/>
        <v>0.98499999999999999</v>
      </c>
      <c r="IW163" s="88">
        <f t="shared" si="43"/>
        <v>0.98499999999999999</v>
      </c>
      <c r="IX163" s="88">
        <f t="shared" si="43"/>
        <v>0.98499999999999999</v>
      </c>
      <c r="IY163" s="88">
        <f t="shared" si="43"/>
        <v>0.98499999999999999</v>
      </c>
      <c r="IZ163" s="88">
        <f t="shared" si="43"/>
        <v>0.98499999999999999</v>
      </c>
      <c r="JA163" s="88">
        <f t="shared" si="43"/>
        <v>0.98499999999999999</v>
      </c>
      <c r="JB163" s="88">
        <f t="shared" si="43"/>
        <v>0.98499999999999999</v>
      </c>
      <c r="JC163" s="88">
        <f t="shared" si="43"/>
        <v>0.98499999999999999</v>
      </c>
      <c r="JD163" s="88">
        <f t="shared" si="43"/>
        <v>0.98499999999999999</v>
      </c>
      <c r="JE163" s="88">
        <f t="shared" si="43"/>
        <v>0.98499999999999999</v>
      </c>
      <c r="JF163" s="88">
        <f t="shared" si="43"/>
        <v>0.98499999999999999</v>
      </c>
      <c r="JG163" s="88">
        <f t="shared" si="43"/>
        <v>0.98499999999999999</v>
      </c>
      <c r="JH163" s="88">
        <f t="shared" si="43"/>
        <v>0.98499999999999999</v>
      </c>
      <c r="JI163" s="88">
        <f t="shared" si="43"/>
        <v>0.98499999999999999</v>
      </c>
      <c r="JJ163" s="88">
        <f t="shared" si="43"/>
        <v>0.98499999999999999</v>
      </c>
      <c r="JK163" s="88">
        <f t="shared" si="43"/>
        <v>0.98499999999999999</v>
      </c>
      <c r="JL163" s="88">
        <f t="shared" si="43"/>
        <v>0.98499999999999999</v>
      </c>
      <c r="JM163" s="88">
        <f t="shared" si="43"/>
        <v>0.98499999999999999</v>
      </c>
      <c r="JN163" s="88">
        <f t="shared" si="43"/>
        <v>0.98499999999999999</v>
      </c>
      <c r="JO163" s="88">
        <f t="shared" si="43"/>
        <v>0.98499999999999999</v>
      </c>
      <c r="JP163" s="88">
        <f t="shared" ref="JP163:MA163" si="44">IF(SUM(JP$522:JP$523)=0,IF(1-N(JP158)-N(JP161)-N(JP162)&lt;0.000001,"",1-N(JP158)-N(JP161)-N(JP162)),"")</f>
        <v>0.98499999999999999</v>
      </c>
      <c r="JQ163" s="88">
        <f t="shared" si="44"/>
        <v>0.98499999999999999</v>
      </c>
      <c r="JR163" s="88">
        <f t="shared" si="44"/>
        <v>0.98499999999999999</v>
      </c>
      <c r="JS163" s="88">
        <f t="shared" si="44"/>
        <v>0.98499999999999999</v>
      </c>
      <c r="JT163" s="88">
        <f t="shared" si="44"/>
        <v>0.98499999999999999</v>
      </c>
      <c r="JU163" s="88">
        <f t="shared" si="44"/>
        <v>0.98499999999999999</v>
      </c>
      <c r="JV163" s="88">
        <f t="shared" si="44"/>
        <v>0.98499999999999999</v>
      </c>
      <c r="JW163" s="88">
        <f t="shared" si="44"/>
        <v>0.98499999999999999</v>
      </c>
      <c r="JX163" s="88">
        <f t="shared" si="44"/>
        <v>0.98499999999999999</v>
      </c>
      <c r="JY163" s="88">
        <f t="shared" si="44"/>
        <v>0.98499999999999999</v>
      </c>
      <c r="JZ163" s="88">
        <f t="shared" si="44"/>
        <v>0.98499999999999999</v>
      </c>
      <c r="KA163" s="88">
        <f t="shared" si="44"/>
        <v>0.98499999999999999</v>
      </c>
      <c r="KB163" s="88">
        <f t="shared" si="44"/>
        <v>0.98499999999999999</v>
      </c>
      <c r="KC163" s="88">
        <f t="shared" si="44"/>
        <v>0.98499999999999999</v>
      </c>
      <c r="KD163" s="88">
        <f t="shared" si="44"/>
        <v>0.98499999999999999</v>
      </c>
      <c r="KE163" s="88">
        <f t="shared" si="44"/>
        <v>0.98499999999999999</v>
      </c>
      <c r="KF163" s="88">
        <f t="shared" si="44"/>
        <v>0.98499999999999999</v>
      </c>
      <c r="KG163" s="88">
        <f t="shared" si="44"/>
        <v>0.98499999999999999</v>
      </c>
      <c r="KH163" s="88">
        <f t="shared" si="44"/>
        <v>0.98499999999999999</v>
      </c>
      <c r="KI163" s="88">
        <f t="shared" si="44"/>
        <v>0.98499999999999999</v>
      </c>
      <c r="KJ163" s="88">
        <f t="shared" si="44"/>
        <v>0.98499999999999999</v>
      </c>
      <c r="KK163" s="88">
        <f t="shared" si="44"/>
        <v>0.98499999999999999</v>
      </c>
      <c r="KL163" s="88">
        <f t="shared" si="44"/>
        <v>0.98499999999999999</v>
      </c>
      <c r="KM163" s="88">
        <f t="shared" si="44"/>
        <v>0.98499999999999999</v>
      </c>
      <c r="KN163" s="88">
        <f t="shared" si="44"/>
        <v>0.98499999999999999</v>
      </c>
      <c r="KO163" s="88">
        <f t="shared" si="44"/>
        <v>0.98499999999999999</v>
      </c>
      <c r="KP163" s="88">
        <f t="shared" si="44"/>
        <v>0.98499999999999999</v>
      </c>
      <c r="KQ163" s="88">
        <f t="shared" si="44"/>
        <v>0.98499999999999999</v>
      </c>
      <c r="KR163" s="88">
        <f t="shared" si="44"/>
        <v>0.98499999999999999</v>
      </c>
      <c r="KS163" s="88">
        <f t="shared" si="44"/>
        <v>0.98499999999999999</v>
      </c>
      <c r="KT163" s="88">
        <f t="shared" si="44"/>
        <v>0.98499999999999999</v>
      </c>
      <c r="KU163" s="88">
        <f t="shared" si="44"/>
        <v>0.98499999999999999</v>
      </c>
      <c r="KV163" s="88">
        <f t="shared" si="44"/>
        <v>0.98499999999999999</v>
      </c>
      <c r="KW163" s="88">
        <f t="shared" si="44"/>
        <v>0.98499999999999999</v>
      </c>
      <c r="KX163" s="88">
        <f t="shared" si="44"/>
        <v>0.98499999999999999</v>
      </c>
      <c r="KY163" s="88">
        <f t="shared" si="44"/>
        <v>0.98499999999999999</v>
      </c>
      <c r="KZ163" s="88">
        <f t="shared" si="44"/>
        <v>0.98499999999999999</v>
      </c>
      <c r="LA163" s="88">
        <f t="shared" si="44"/>
        <v>0.98499999999999999</v>
      </c>
      <c r="LB163" s="88">
        <f t="shared" si="44"/>
        <v>0.98499999999999999</v>
      </c>
      <c r="LC163" s="88">
        <f t="shared" si="44"/>
        <v>0.98499999999999999</v>
      </c>
      <c r="LD163" s="88">
        <f t="shared" si="44"/>
        <v>0.98499999999999999</v>
      </c>
      <c r="LE163" s="88">
        <f t="shared" si="44"/>
        <v>0.98499999999999999</v>
      </c>
      <c r="LF163" s="88">
        <f t="shared" si="44"/>
        <v>0.98499999999999999</v>
      </c>
      <c r="LG163" s="88">
        <f t="shared" si="44"/>
        <v>0.98499999999999999</v>
      </c>
      <c r="LH163" s="88">
        <f t="shared" si="44"/>
        <v>0.98499999999999999</v>
      </c>
      <c r="LI163" s="88">
        <f t="shared" si="44"/>
        <v>0.98499999999999999</v>
      </c>
      <c r="LJ163" s="88">
        <f t="shared" si="44"/>
        <v>0.98499999999999999</v>
      </c>
      <c r="LK163" s="88">
        <f t="shared" si="44"/>
        <v>0.98499999999999999</v>
      </c>
      <c r="LL163" s="88">
        <f t="shared" si="44"/>
        <v>0.98499999999999999</v>
      </c>
      <c r="LM163" s="88">
        <f t="shared" si="44"/>
        <v>0.98499999999999999</v>
      </c>
      <c r="LN163" s="88">
        <f t="shared" si="44"/>
        <v>0.98499999999999999</v>
      </c>
      <c r="LO163" s="88">
        <f t="shared" si="44"/>
        <v>0.98499999999999999</v>
      </c>
      <c r="LP163" s="88">
        <f t="shared" si="44"/>
        <v>0.98499999999999999</v>
      </c>
      <c r="LQ163" s="88">
        <f t="shared" si="44"/>
        <v>0.98499999999999999</v>
      </c>
      <c r="LR163" s="88">
        <f t="shared" si="44"/>
        <v>0.98499999999999999</v>
      </c>
      <c r="LS163" s="88">
        <f t="shared" si="44"/>
        <v>0.98499999999999999</v>
      </c>
      <c r="LT163" s="88">
        <f t="shared" si="44"/>
        <v>0.98499999999999999</v>
      </c>
      <c r="LU163" s="88">
        <f t="shared" si="44"/>
        <v>0.98499999999999999</v>
      </c>
      <c r="LV163" s="88">
        <f t="shared" si="44"/>
        <v>0.98499999999999999</v>
      </c>
      <c r="LW163" s="88">
        <f t="shared" si="44"/>
        <v>0.98499999999999999</v>
      </c>
      <c r="LX163" s="88">
        <f t="shared" si="44"/>
        <v>0.98499999999999999</v>
      </c>
      <c r="LY163" s="88">
        <f t="shared" si="44"/>
        <v>0.98499999999999999</v>
      </c>
      <c r="LZ163" s="88">
        <f t="shared" si="44"/>
        <v>0.98499999999999999</v>
      </c>
      <c r="MA163" s="88">
        <f t="shared" si="44"/>
        <v>0.98499999999999999</v>
      </c>
      <c r="MB163" s="88">
        <f t="shared" ref="MB163:OM163" si="45">IF(SUM(MB$522:MB$523)=0,IF(1-N(MB158)-N(MB161)-N(MB162)&lt;0.000001,"",1-N(MB158)-N(MB161)-N(MB162)),"")</f>
        <v>0.98499999999999999</v>
      </c>
      <c r="MC163" s="88">
        <f t="shared" si="45"/>
        <v>0.98499999999999999</v>
      </c>
      <c r="MD163" s="88">
        <f t="shared" si="45"/>
        <v>0.98499999999999999</v>
      </c>
      <c r="ME163" s="88">
        <f t="shared" si="45"/>
        <v>0.98499999999999999</v>
      </c>
      <c r="MF163" s="88">
        <f t="shared" si="45"/>
        <v>0.98499999999999999</v>
      </c>
      <c r="MG163" s="88">
        <f t="shared" si="45"/>
        <v>0.98499999999999999</v>
      </c>
      <c r="MH163" s="88">
        <f t="shared" si="45"/>
        <v>0.98499999999999999</v>
      </c>
      <c r="MI163" s="88">
        <f t="shared" si="45"/>
        <v>0.98499999999999999</v>
      </c>
      <c r="MJ163" s="88">
        <f t="shared" si="45"/>
        <v>0.98499999999999999</v>
      </c>
      <c r="MK163" s="88">
        <f t="shared" si="45"/>
        <v>0.98499999999999999</v>
      </c>
      <c r="ML163" s="88">
        <f t="shared" si="45"/>
        <v>0.98499999999999999</v>
      </c>
      <c r="MM163" s="88">
        <f t="shared" si="45"/>
        <v>0.98499999999999999</v>
      </c>
      <c r="MN163" s="88">
        <f t="shared" si="45"/>
        <v>0.98499999999999999</v>
      </c>
      <c r="MO163" s="88">
        <f t="shared" si="45"/>
        <v>0.98499999999999999</v>
      </c>
      <c r="MP163" s="88">
        <f t="shared" si="45"/>
        <v>0.98499999999999999</v>
      </c>
      <c r="MQ163" s="88">
        <f t="shared" si="45"/>
        <v>0.98499999999999999</v>
      </c>
      <c r="MR163" s="88">
        <f t="shared" si="45"/>
        <v>0.98499999999999999</v>
      </c>
      <c r="MS163" s="88">
        <f t="shared" si="45"/>
        <v>0.98499999999999999</v>
      </c>
      <c r="MT163" s="88">
        <f t="shared" si="45"/>
        <v>0.98499999999999999</v>
      </c>
      <c r="MU163" s="88">
        <f t="shared" si="45"/>
        <v>0.98499999999999999</v>
      </c>
      <c r="MV163" s="88">
        <f t="shared" si="45"/>
        <v>0.98499999999999999</v>
      </c>
      <c r="MW163" s="88">
        <f t="shared" si="45"/>
        <v>0.98499999999999999</v>
      </c>
      <c r="MX163" s="88">
        <f t="shared" si="45"/>
        <v>0.98499999999999999</v>
      </c>
      <c r="MY163" s="88">
        <f t="shared" si="45"/>
        <v>0.98499999999999999</v>
      </c>
      <c r="MZ163" s="88">
        <f t="shared" si="45"/>
        <v>0.98499999999999999</v>
      </c>
      <c r="NA163" s="88">
        <f t="shared" si="45"/>
        <v>0.98499999999999999</v>
      </c>
      <c r="NB163" s="88">
        <f t="shared" si="45"/>
        <v>0.98499999999999999</v>
      </c>
      <c r="NC163" s="88">
        <f t="shared" si="45"/>
        <v>0.98499999999999999</v>
      </c>
      <c r="ND163" s="88">
        <f t="shared" si="45"/>
        <v>0.98499999999999999</v>
      </c>
      <c r="NE163" s="88">
        <f t="shared" si="45"/>
        <v>0.98499999999999999</v>
      </c>
      <c r="NF163" s="88">
        <f t="shared" si="45"/>
        <v>0.98499999999999999</v>
      </c>
      <c r="NG163" s="88">
        <f t="shared" si="45"/>
        <v>0.98499999999999999</v>
      </c>
      <c r="NH163" s="88">
        <f t="shared" si="45"/>
        <v>0.98499999999999999</v>
      </c>
      <c r="NI163" s="88">
        <f t="shared" si="45"/>
        <v>0.98499999999999999</v>
      </c>
      <c r="NJ163" s="88">
        <f t="shared" si="45"/>
        <v>0.98499999999999999</v>
      </c>
      <c r="NK163" s="88">
        <f t="shared" si="45"/>
        <v>0.98499999999999999</v>
      </c>
      <c r="NL163" s="88">
        <f t="shared" si="45"/>
        <v>0.98499999999999999</v>
      </c>
      <c r="NM163" s="88">
        <f t="shared" si="45"/>
        <v>0.98499999999999999</v>
      </c>
      <c r="NN163" s="88">
        <f t="shared" si="45"/>
        <v>0.98499999999999999</v>
      </c>
      <c r="NO163" s="88">
        <f t="shared" si="45"/>
        <v>0.98499999999999999</v>
      </c>
      <c r="NP163" s="88">
        <f t="shared" si="45"/>
        <v>0.98499999999999999</v>
      </c>
      <c r="NQ163" s="88">
        <f t="shared" si="45"/>
        <v>0.98499999999999999</v>
      </c>
      <c r="NR163" s="88">
        <f t="shared" si="45"/>
        <v>0.98499999999999999</v>
      </c>
      <c r="NS163" s="88">
        <f t="shared" si="45"/>
        <v>0.98499999999999999</v>
      </c>
      <c r="NT163" s="88">
        <f t="shared" si="45"/>
        <v>0.98499999999999999</v>
      </c>
      <c r="NU163" s="88">
        <f t="shared" si="45"/>
        <v>0.98499999999999999</v>
      </c>
      <c r="NV163" s="88">
        <f t="shared" si="45"/>
        <v>0.98499999999999999</v>
      </c>
      <c r="NW163" s="88">
        <f t="shared" si="45"/>
        <v>0.98499999999999999</v>
      </c>
      <c r="NX163" s="88">
        <f t="shared" si="45"/>
        <v>0.98499999999999999</v>
      </c>
      <c r="NY163" s="88">
        <f t="shared" si="45"/>
        <v>0.98499999999999999</v>
      </c>
      <c r="NZ163" s="88">
        <f t="shared" si="45"/>
        <v>0.98499999999999999</v>
      </c>
      <c r="OA163" s="88">
        <f t="shared" si="45"/>
        <v>0.98499999999999999</v>
      </c>
      <c r="OB163" s="88">
        <f t="shared" si="45"/>
        <v>0.98499999999999999</v>
      </c>
      <c r="OC163" s="88">
        <f t="shared" si="45"/>
        <v>0.98499999999999999</v>
      </c>
      <c r="OD163" s="88">
        <f t="shared" si="45"/>
        <v>0.98499999999999999</v>
      </c>
      <c r="OE163" s="88">
        <f t="shared" si="45"/>
        <v>0.98499999999999999</v>
      </c>
      <c r="OF163" s="88">
        <f t="shared" si="45"/>
        <v>0.98499999999999999</v>
      </c>
      <c r="OG163" s="88">
        <f t="shared" si="45"/>
        <v>0.98499999999999999</v>
      </c>
      <c r="OH163" s="88">
        <f t="shared" si="45"/>
        <v>0.98499999999999999</v>
      </c>
      <c r="OI163" s="88">
        <f t="shared" si="45"/>
        <v>0.98499999999999999</v>
      </c>
      <c r="OJ163" s="88">
        <f t="shared" si="45"/>
        <v>0.98499999999999999</v>
      </c>
      <c r="OK163" s="88">
        <f t="shared" si="45"/>
        <v>0.98499999999999999</v>
      </c>
      <c r="OL163" s="88">
        <f t="shared" si="45"/>
        <v>0.98499999999999999</v>
      </c>
      <c r="OM163" s="88">
        <f t="shared" si="45"/>
        <v>0.98499999999999999</v>
      </c>
      <c r="ON163" s="88">
        <f t="shared" ref="ON163:QY163" si="46">IF(SUM(ON$522:ON$523)=0,IF(1-N(ON158)-N(ON161)-N(ON162)&lt;0.000001,"",1-N(ON158)-N(ON161)-N(ON162)),"")</f>
        <v>0.98499999999999999</v>
      </c>
      <c r="OO163" s="88">
        <f t="shared" si="46"/>
        <v>0.98499999999999999</v>
      </c>
      <c r="OP163" s="88">
        <f t="shared" si="46"/>
        <v>0.98499999999999999</v>
      </c>
      <c r="OQ163" s="88">
        <f t="shared" si="46"/>
        <v>0.98499999999999999</v>
      </c>
      <c r="OR163" s="88">
        <f t="shared" si="46"/>
        <v>0.98499999999999999</v>
      </c>
      <c r="OS163" s="88">
        <f t="shared" si="46"/>
        <v>0.98499999999999999</v>
      </c>
      <c r="OT163" s="88">
        <f t="shared" si="46"/>
        <v>0.98499999999999999</v>
      </c>
      <c r="OU163" s="88">
        <f t="shared" si="46"/>
        <v>0.98499999999999999</v>
      </c>
      <c r="OV163" s="88">
        <f t="shared" si="46"/>
        <v>0.98499999999999999</v>
      </c>
      <c r="OW163" s="88">
        <f t="shared" si="46"/>
        <v>0.98499999999999999</v>
      </c>
      <c r="OX163" s="88">
        <f t="shared" si="46"/>
        <v>0.98499999999999999</v>
      </c>
      <c r="OY163" s="88">
        <f t="shared" si="46"/>
        <v>0.98499999999999999</v>
      </c>
      <c r="OZ163" s="88">
        <f t="shared" si="46"/>
        <v>0.98499999999999999</v>
      </c>
      <c r="PA163" s="88">
        <f t="shared" si="46"/>
        <v>0.98499999999999999</v>
      </c>
      <c r="PB163" s="88">
        <f t="shared" si="46"/>
        <v>0.98499999999999999</v>
      </c>
      <c r="PC163" s="88">
        <f t="shared" si="46"/>
        <v>0.98499999999999999</v>
      </c>
      <c r="PD163" s="88">
        <f t="shared" si="46"/>
        <v>0.98499999999999999</v>
      </c>
      <c r="PE163" s="88">
        <f t="shared" si="46"/>
        <v>0.98499999999999999</v>
      </c>
      <c r="PF163" s="88">
        <f t="shared" si="46"/>
        <v>0.98499999999999999</v>
      </c>
      <c r="PG163" s="88">
        <f t="shared" si="46"/>
        <v>0.98499999999999999</v>
      </c>
      <c r="PH163" s="88">
        <f t="shared" si="46"/>
        <v>0.98499999999999999</v>
      </c>
      <c r="PI163" s="88">
        <f t="shared" si="46"/>
        <v>0.98499999999999999</v>
      </c>
      <c r="PJ163" s="88">
        <f t="shared" si="46"/>
        <v>0.98499999999999999</v>
      </c>
      <c r="PK163" s="88">
        <f t="shared" si="46"/>
        <v>0.98499999999999999</v>
      </c>
      <c r="PL163" s="88">
        <f t="shared" si="46"/>
        <v>0.98499999999999999</v>
      </c>
      <c r="PM163" s="88">
        <f t="shared" si="46"/>
        <v>0.98499999999999999</v>
      </c>
      <c r="PN163" s="88">
        <f t="shared" si="46"/>
        <v>0.98499999999999999</v>
      </c>
      <c r="PO163" s="88">
        <f t="shared" si="46"/>
        <v>0.98499999999999999</v>
      </c>
      <c r="PP163" s="88">
        <f t="shared" si="46"/>
        <v>0.98499999999999999</v>
      </c>
      <c r="PQ163" s="88">
        <f t="shared" si="46"/>
        <v>0.98499999999999999</v>
      </c>
      <c r="PR163" s="88">
        <f t="shared" si="46"/>
        <v>0.98499999999999999</v>
      </c>
      <c r="PS163" s="88">
        <f t="shared" si="46"/>
        <v>0.98499999999999999</v>
      </c>
      <c r="PT163" s="88">
        <f t="shared" si="46"/>
        <v>0.98499999999999999</v>
      </c>
      <c r="PU163" s="88">
        <f t="shared" si="46"/>
        <v>0.98499999999999999</v>
      </c>
      <c r="PV163" s="88">
        <f t="shared" si="46"/>
        <v>0.98499999999999999</v>
      </c>
      <c r="PW163" s="88">
        <f t="shared" si="46"/>
        <v>0.98499999999999999</v>
      </c>
      <c r="PX163" s="88">
        <f t="shared" si="46"/>
        <v>0.98499999999999999</v>
      </c>
      <c r="PY163" s="88">
        <f t="shared" si="46"/>
        <v>0.98499999999999999</v>
      </c>
      <c r="PZ163" s="88">
        <f t="shared" si="46"/>
        <v>0.98499999999999999</v>
      </c>
      <c r="QA163" s="88">
        <f t="shared" si="46"/>
        <v>0.98499999999999999</v>
      </c>
      <c r="QB163" s="88">
        <f t="shared" si="46"/>
        <v>0.98499999999999999</v>
      </c>
      <c r="QC163" s="88">
        <f t="shared" si="46"/>
        <v>0.98499999999999999</v>
      </c>
      <c r="QD163" s="88">
        <f t="shared" si="46"/>
        <v>0.98499999999999999</v>
      </c>
      <c r="QE163" s="88">
        <f t="shared" si="46"/>
        <v>0.98499999999999999</v>
      </c>
      <c r="QF163" s="88">
        <f t="shared" si="46"/>
        <v>0.98499999999999999</v>
      </c>
      <c r="QG163" s="88">
        <f t="shared" si="46"/>
        <v>0.98499999999999999</v>
      </c>
      <c r="QH163" s="88">
        <f t="shared" si="46"/>
        <v>0.98499999999999999</v>
      </c>
      <c r="QI163" s="88">
        <f t="shared" si="46"/>
        <v>0.98499999999999999</v>
      </c>
      <c r="QJ163" s="88">
        <f t="shared" si="46"/>
        <v>0.98499999999999999</v>
      </c>
      <c r="QK163" s="88">
        <f t="shared" si="46"/>
        <v>0.98499999999999999</v>
      </c>
      <c r="QL163" s="88">
        <f t="shared" si="46"/>
        <v>0.98499999999999999</v>
      </c>
      <c r="QM163" s="88">
        <f t="shared" si="46"/>
        <v>0.98499999999999999</v>
      </c>
      <c r="QN163" s="88">
        <f t="shared" si="46"/>
        <v>0.98499999999999999</v>
      </c>
      <c r="QO163" s="88">
        <f t="shared" si="46"/>
        <v>0.98499999999999999</v>
      </c>
      <c r="QP163" s="88">
        <f t="shared" si="46"/>
        <v>0.98499999999999999</v>
      </c>
      <c r="QQ163" s="88">
        <f t="shared" si="46"/>
        <v>0.98499999999999999</v>
      </c>
      <c r="QR163" s="88">
        <f t="shared" si="46"/>
        <v>0.98499999999999999</v>
      </c>
      <c r="QS163" s="88">
        <f t="shared" si="46"/>
        <v>0.98499999999999999</v>
      </c>
      <c r="QT163" s="88">
        <f t="shared" si="46"/>
        <v>0.98499999999999999</v>
      </c>
      <c r="QU163" s="88">
        <f t="shared" si="46"/>
        <v>0.98499999999999999</v>
      </c>
      <c r="QV163" s="88">
        <f t="shared" si="46"/>
        <v>0.98499999999999999</v>
      </c>
      <c r="QW163" s="88">
        <f t="shared" si="46"/>
        <v>0.98499999999999999</v>
      </c>
      <c r="QX163" s="88">
        <f t="shared" si="46"/>
        <v>0.98499999999999999</v>
      </c>
      <c r="QY163" s="88">
        <f t="shared" si="46"/>
        <v>0.98499999999999999</v>
      </c>
      <c r="QZ163" s="88">
        <f t="shared" ref="QZ163:RQ163" si="47">IF(SUM(QZ$522:QZ$523)=0,IF(1-N(QZ158)-N(QZ161)-N(QZ162)&lt;0.000001,"",1-N(QZ158)-N(QZ161)-N(QZ162)),"")</f>
        <v>0.98499999999999999</v>
      </c>
      <c r="RA163" s="88">
        <f t="shared" si="47"/>
        <v>0.98499999999999999</v>
      </c>
      <c r="RB163" s="88">
        <f t="shared" si="47"/>
        <v>0.98499999999999999</v>
      </c>
      <c r="RC163" s="88">
        <f t="shared" si="47"/>
        <v>0.98499999999999999</v>
      </c>
      <c r="RD163" s="88">
        <f t="shared" si="47"/>
        <v>0.98499999999999999</v>
      </c>
      <c r="RE163" s="88">
        <f t="shared" si="47"/>
        <v>0.98499999999999999</v>
      </c>
      <c r="RF163" s="88">
        <f t="shared" si="47"/>
        <v>0.98499999999999999</v>
      </c>
      <c r="RG163" s="88">
        <f t="shared" si="47"/>
        <v>0.98499999999999999</v>
      </c>
      <c r="RH163" s="88">
        <f t="shared" si="47"/>
        <v>0.98499999999999999</v>
      </c>
      <c r="RI163" s="88">
        <f t="shared" si="47"/>
        <v>0.98499999999999999</v>
      </c>
      <c r="RJ163" s="88">
        <f t="shared" si="47"/>
        <v>0.98499999999999999</v>
      </c>
      <c r="RK163" s="88">
        <f t="shared" si="47"/>
        <v>0.98499999999999999</v>
      </c>
      <c r="RL163" s="88">
        <f t="shared" si="47"/>
        <v>0.98499999999999999</v>
      </c>
      <c r="RM163" s="88">
        <f t="shared" si="47"/>
        <v>1</v>
      </c>
      <c r="RN163" s="88">
        <f t="shared" si="47"/>
        <v>1</v>
      </c>
      <c r="RO163" s="88">
        <f t="shared" si="47"/>
        <v>1</v>
      </c>
      <c r="RP163" s="88">
        <f t="shared" si="47"/>
        <v>1</v>
      </c>
      <c r="RQ163" s="88">
        <f t="shared" si="47"/>
        <v>1</v>
      </c>
    </row>
    <row r="164" spans="4:485" s="39" customFormat="1">
      <c r="D164" s="88"/>
      <c r="F164" s="88"/>
      <c r="G164" s="88"/>
      <c r="H164" s="88"/>
      <c r="I164" s="88"/>
      <c r="S164" s="88" t="s">
        <v>2131</v>
      </c>
      <c r="T164" s="88">
        <f>IF(SUM(T$522:T$523)=0,IF('[7]Param-ARMS Data'!O345="","",'[7]Param-ARMS Data'!O345/100),"")</f>
        <v>5.0000000000000001E-3</v>
      </c>
      <c r="U164" s="88">
        <f>IF(SUM(U$522:U$523)=0,IF('[7]Param-ARMS Data'!P345="","",'[7]Param-ARMS Data'!P345/100),"")</f>
        <v>5.0000000000000001E-3</v>
      </c>
      <c r="V164" s="88">
        <f>IF(SUM(V$522:V$523)=0,IF('[7]Param-ARMS Data'!Q345="","",'[7]Param-ARMS Data'!Q345/100),"")</f>
        <v>5.0000000000000001E-3</v>
      </c>
      <c r="W164" s="88">
        <f>IF(SUM(W$522:W$523)=0,IF('[7]Param-ARMS Data'!R345="","",'[7]Param-ARMS Data'!R345/100),"")</f>
        <v>5.0000000000000001E-3</v>
      </c>
      <c r="X164" s="88">
        <f>IF(SUM(X$522:X$523)=0,IF('[7]Param-ARMS Data'!S345="","",'[7]Param-ARMS Data'!S345/100),"")</f>
        <v>5.0000000000000001E-3</v>
      </c>
      <c r="Y164" s="88">
        <f>IF(SUM(Y$522:Y$523)=0,IF('[7]Param-ARMS Data'!T345="","",'[7]Param-ARMS Data'!T345/100),"")</f>
        <v>5.0000000000000001E-3</v>
      </c>
      <c r="Z164" s="88">
        <f>IF(SUM(Z$522:Z$523)=0,IF('[7]Param-ARMS Data'!U345="","",'[7]Param-ARMS Data'!U345/100),"")</f>
        <v>5.0000000000000001E-3</v>
      </c>
      <c r="AA164" s="88">
        <f>IF(SUM(AA$522:AA$523)=0,IF('[7]Param-ARMS Data'!V345="","",'[7]Param-ARMS Data'!V345/100),"")</f>
        <v>5.0000000000000001E-3</v>
      </c>
      <c r="AB164" s="88">
        <f>IF(SUM(AB$522:AB$523)=0,IF('[7]Param-ARMS Data'!W345="","",'[7]Param-ARMS Data'!W345/100),"")</f>
        <v>5.0000000000000001E-3</v>
      </c>
      <c r="AC164" s="88">
        <f>IF(SUM(AC$522:AC$523)=0,IF('[7]Param-ARMS Data'!X345="","",'[7]Param-ARMS Data'!X345/100),"")</f>
        <v>5.0000000000000001E-3</v>
      </c>
      <c r="AD164" s="88">
        <f>IF(SUM(AD$522:AD$523)=0,IF('[7]Param-ARMS Data'!Y345="","",'[7]Param-ARMS Data'!Y345/100),"")</f>
        <v>5.0000000000000001E-3</v>
      </c>
      <c r="AE164" s="88">
        <f>IF(SUM(AE$522:AE$523)=0,IF('[7]Param-ARMS Data'!Z345="","",'[7]Param-ARMS Data'!Z345/100),"")</f>
        <v>5.0000000000000001E-3</v>
      </c>
      <c r="AF164" s="88">
        <f>IF(SUM(AF$522:AF$523)=0,IF('[7]Param-ARMS Data'!AA345="","",'[7]Param-ARMS Data'!AA345/100),"")</f>
        <v>5.0000000000000001E-3</v>
      </c>
      <c r="AG164" s="88">
        <f>IF(SUM(AG$522:AG$523)=0,IF('[7]Param-ARMS Data'!AB345="","",'[7]Param-ARMS Data'!AB345/100),"")</f>
        <v>5.0000000000000001E-3</v>
      </c>
      <c r="AH164" s="88">
        <f>IF(SUM(AH$522:AH$523)=0,IF('[7]Param-ARMS Data'!AC345="","",'[7]Param-ARMS Data'!AC345/100),"")</f>
        <v>5.0000000000000001E-3</v>
      </c>
      <c r="AI164" s="88">
        <f>IF(SUM(AI$522:AI$523)=0,IF('[7]Param-ARMS Data'!AD345="","",'[7]Param-ARMS Data'!AD345/100),"")</f>
        <v>5.0000000000000001E-3</v>
      </c>
      <c r="AJ164" s="88">
        <f>IF(SUM(AJ$522:AJ$523)=0,IF('[7]Param-ARMS Data'!AE345="","",'[7]Param-ARMS Data'!AE345/100),"")</f>
        <v>5.0000000000000001E-3</v>
      </c>
      <c r="AK164" s="88">
        <f>IF(SUM(AK$522:AK$523)=0,IF('[7]Param-ARMS Data'!AF345="","",'[7]Param-ARMS Data'!AF345/100),"")</f>
        <v>5.0000000000000001E-3</v>
      </c>
      <c r="AL164" s="88">
        <f>IF(SUM(AL$522:AL$523)=0,IF('[7]Param-ARMS Data'!AG345="","",'[7]Param-ARMS Data'!AG345/100),"")</f>
        <v>5.0000000000000001E-3</v>
      </c>
      <c r="AM164" s="88">
        <f>IF(SUM(AM$522:AM$523)=0,IF('[7]Param-ARMS Data'!AH345="","",'[7]Param-ARMS Data'!AH345/100),"")</f>
        <v>5.0000000000000001E-3</v>
      </c>
      <c r="AN164" s="88">
        <f>IF(SUM(AN$522:AN$523)=0,IF('[7]Param-ARMS Data'!AI345="","",'[7]Param-ARMS Data'!AI345/100),"")</f>
        <v>5.0000000000000001E-3</v>
      </c>
      <c r="AO164" s="88">
        <f>IF(SUM(AO$522:AO$523)=0,IF('[7]Param-ARMS Data'!AJ345="","",'[7]Param-ARMS Data'!AJ345/100),"")</f>
        <v>5.0000000000000001E-3</v>
      </c>
      <c r="AP164" s="88">
        <f>IF(SUM(AP$522:AP$523)=0,IF('[7]Param-ARMS Data'!AK345="","",'[7]Param-ARMS Data'!AK345/100),"")</f>
        <v>5.0000000000000001E-3</v>
      </c>
      <c r="AQ164" s="88">
        <f>IF(SUM(AQ$522:AQ$523)=0,IF('[7]Param-ARMS Data'!AL345="","",'[7]Param-ARMS Data'!AL345/100),"")</f>
        <v>5.0000000000000001E-3</v>
      </c>
      <c r="AR164" s="88">
        <f>IF(SUM(AR$522:AR$523)=0,IF('[7]Param-ARMS Data'!AM345="","",'[7]Param-ARMS Data'!AM345/100),"")</f>
        <v>5.0000000000000001E-3</v>
      </c>
      <c r="AS164" s="88">
        <f>IF(SUM(AS$522:AS$523)=0,IF('[7]Param-ARMS Data'!AN345="","",'[7]Param-ARMS Data'!AN345/100),"")</f>
        <v>5.0000000000000001E-3</v>
      </c>
      <c r="AT164" s="88">
        <f>IF(SUM(AT$522:AT$523)=0,IF('[7]Param-ARMS Data'!AO345="","",'[7]Param-ARMS Data'!AO345/100),"")</f>
        <v>5.0000000000000001E-3</v>
      </c>
      <c r="AU164" s="88">
        <f>IF(SUM(AU$522:AU$523)=0,IF('[7]Param-ARMS Data'!AP345="","",'[7]Param-ARMS Data'!AP345/100),"")</f>
        <v>5.0000000000000001E-3</v>
      </c>
      <c r="AV164" s="88">
        <f>IF(SUM(AV$522:AV$523)=0,IF('[7]Param-ARMS Data'!AQ345="","",'[7]Param-ARMS Data'!AQ345/100),"")</f>
        <v>5.0000000000000001E-3</v>
      </c>
      <c r="AW164" s="88">
        <f>IF(SUM(AW$522:AW$523)=0,IF('[7]Param-ARMS Data'!AR345="","",'[7]Param-ARMS Data'!AR345/100),"")</f>
        <v>5.0000000000000001E-3</v>
      </c>
      <c r="AX164" s="88">
        <f>IF(SUM(AX$522:AX$523)=0,IF('[7]Param-ARMS Data'!AS345="","",'[7]Param-ARMS Data'!AS345/100),"")</f>
        <v>5.0000000000000001E-3</v>
      </c>
      <c r="AY164" s="88">
        <f>IF(SUM(AY$522:AY$523)=0,IF('[7]Param-ARMS Data'!AT345="","",'[7]Param-ARMS Data'!AT345/100),"")</f>
        <v>5.0000000000000001E-3</v>
      </c>
      <c r="AZ164" s="88">
        <f>IF(SUM(AZ$522:AZ$523)=0,IF('[7]Param-ARMS Data'!AU345="","",'[7]Param-ARMS Data'!AU345/100),"")</f>
        <v>5.0000000000000001E-3</v>
      </c>
      <c r="BA164" s="88">
        <f>IF(SUM(BA$522:BA$523)=0,IF('[7]Param-ARMS Data'!AV345="","",'[7]Param-ARMS Data'!AV345/100),"")</f>
        <v>5.0000000000000001E-3</v>
      </c>
      <c r="BB164" s="88">
        <f>IF(SUM(BB$522:BB$523)=0,IF('[7]Param-ARMS Data'!AW345="","",'[7]Param-ARMS Data'!AW345/100),"")</f>
        <v>5.0000000000000001E-3</v>
      </c>
      <c r="BC164" s="88">
        <f>IF(SUM(BC$522:BC$523)=0,IF('[7]Param-ARMS Data'!AX345="","",'[7]Param-ARMS Data'!AX345/100),"")</f>
        <v>5.0000000000000001E-3</v>
      </c>
      <c r="BD164" s="88">
        <f>IF(SUM(BD$522:BD$523)=0,IF('[7]Param-ARMS Data'!AY345="","",'[7]Param-ARMS Data'!AY345/100),"")</f>
        <v>5.0000000000000001E-3</v>
      </c>
      <c r="BE164" s="88">
        <f>IF(SUM(BE$522:BE$523)=0,IF('[7]Param-ARMS Data'!AZ345="","",'[7]Param-ARMS Data'!AZ345/100),"")</f>
        <v>5.0000000000000001E-3</v>
      </c>
      <c r="BF164" s="88">
        <f>IF(SUM(BF$522:BF$523)=0,IF('[7]Param-ARMS Data'!BA345="","",'[7]Param-ARMS Data'!BA345/100),"")</f>
        <v>5.0000000000000001E-3</v>
      </c>
      <c r="BG164" s="88">
        <f>IF(SUM(BG$522:BG$523)=0,IF('[7]Param-ARMS Data'!BB345="","",'[7]Param-ARMS Data'!BB345/100),"")</f>
        <v>5.0000000000000001E-3</v>
      </c>
      <c r="BH164" s="88">
        <f>IF(SUM(BH$522:BH$523)=0,IF('[7]Param-ARMS Data'!BC345="","",'[7]Param-ARMS Data'!BC345/100),"")</f>
        <v>5.0000000000000001E-3</v>
      </c>
      <c r="BI164" s="88">
        <f>IF(SUM(BI$522:BI$523)=0,IF('[7]Param-ARMS Data'!BD345="","",'[7]Param-ARMS Data'!BD345/100),"")</f>
        <v>5.0000000000000001E-3</v>
      </c>
      <c r="BJ164" s="88">
        <f>IF(SUM(BJ$522:BJ$523)=0,IF('[7]Param-ARMS Data'!BE345="","",'[7]Param-ARMS Data'!BE345/100),"")</f>
        <v>5.0000000000000001E-3</v>
      </c>
      <c r="BK164" s="88">
        <f>IF(SUM(BK$522:BK$523)=0,IF('[7]Param-ARMS Data'!BF345="","",'[7]Param-ARMS Data'!BF345/100),"")</f>
        <v>5.0000000000000001E-3</v>
      </c>
      <c r="BL164" s="88">
        <f>IF(SUM(BL$522:BL$523)=0,IF('[7]Param-ARMS Data'!BG345="","",'[7]Param-ARMS Data'!BG345/100),"")</f>
        <v>5.0000000000000001E-3</v>
      </c>
      <c r="BM164" s="88">
        <f>IF(SUM(BM$522:BM$523)=0,IF('[7]Param-ARMS Data'!BH345="","",'[7]Param-ARMS Data'!BH345/100),"")</f>
        <v>5.0000000000000001E-3</v>
      </c>
      <c r="BN164" s="88">
        <f>IF(SUM(BN$522:BN$523)=0,IF('[7]Param-ARMS Data'!BI345="","",'[7]Param-ARMS Data'!BI345/100),"")</f>
        <v>5.0000000000000001E-3</v>
      </c>
      <c r="BO164" s="88">
        <f>IF(SUM(BO$522:BO$523)=0,IF('[7]Param-ARMS Data'!BJ345="","",'[7]Param-ARMS Data'!BJ345/100),"")</f>
        <v>5.0000000000000001E-3</v>
      </c>
      <c r="BP164" s="88">
        <f>IF(SUM(BP$522:BP$523)=0,IF('[7]Param-ARMS Data'!BK345="","",'[7]Param-ARMS Data'!BK345/100),"")</f>
        <v>5.0000000000000001E-3</v>
      </c>
      <c r="BQ164" s="88">
        <f>IF(SUM(BQ$522:BQ$523)=0,IF('[7]Param-ARMS Data'!BL345="","",'[7]Param-ARMS Data'!BL345/100),"")</f>
        <v>5.0000000000000001E-3</v>
      </c>
      <c r="BR164" s="88">
        <f>IF(SUM(BR$522:BR$523)=0,IF('[7]Param-ARMS Data'!BM345="","",'[7]Param-ARMS Data'!BM345/100),"")</f>
        <v>5.0000000000000001E-3</v>
      </c>
      <c r="BS164" s="88">
        <f>IF(SUM(BS$522:BS$523)=0,IF('[7]Param-ARMS Data'!BN345="","",'[7]Param-ARMS Data'!BN345/100),"")</f>
        <v>5.0000000000000001E-3</v>
      </c>
      <c r="BT164" s="88">
        <f>IF(SUM(BT$522:BT$523)=0,IF('[7]Param-ARMS Data'!BO345="","",'[7]Param-ARMS Data'!BO345/100),"")</f>
        <v>5.0000000000000001E-3</v>
      </c>
      <c r="BU164" s="88">
        <f>IF(SUM(BU$522:BU$523)=0,IF('[7]Param-ARMS Data'!BP345="","",'[7]Param-ARMS Data'!BP345/100),"")</f>
        <v>5.0000000000000001E-3</v>
      </c>
      <c r="BV164" s="88">
        <f>IF(SUM(BV$522:BV$523)=0,IF('[7]Param-ARMS Data'!BQ345="","",'[7]Param-ARMS Data'!BQ345/100),"")</f>
        <v>5.0000000000000001E-3</v>
      </c>
      <c r="BW164" s="88">
        <f>IF(SUM(BW$522:BW$523)=0,IF('[7]Param-ARMS Data'!BR345="","",'[7]Param-ARMS Data'!BR345/100),"")</f>
        <v>5.0000000000000001E-3</v>
      </c>
      <c r="BX164" s="88">
        <f>IF(SUM(BX$522:BX$523)=0,IF('[7]Param-ARMS Data'!BS345="","",'[7]Param-ARMS Data'!BS345/100),"")</f>
        <v>5.0000000000000001E-3</v>
      </c>
      <c r="BY164" s="88">
        <f>IF(SUM(BY$522:BY$523)=0,IF('[7]Param-ARMS Data'!BT345="","",'[7]Param-ARMS Data'!BT345/100),"")</f>
        <v>5.0000000000000001E-3</v>
      </c>
      <c r="BZ164" s="88">
        <f>IF(SUM(BZ$522:BZ$523)=0,IF('[7]Param-ARMS Data'!BU345="","",'[7]Param-ARMS Data'!BU345/100),"")</f>
        <v>5.0000000000000001E-3</v>
      </c>
      <c r="CA164" s="88">
        <f>IF(SUM(CA$522:CA$523)=0,IF('[7]Param-ARMS Data'!BV345="","",'[7]Param-ARMS Data'!BV345/100),"")</f>
        <v>5.0000000000000001E-3</v>
      </c>
      <c r="CB164" s="88">
        <f>IF(SUM(CB$522:CB$523)=0,IF('[7]Param-ARMS Data'!BW345="","",'[7]Param-ARMS Data'!BW345/100),"")</f>
        <v>5.0000000000000001E-3</v>
      </c>
      <c r="CC164" s="88">
        <f>IF(SUM(CC$522:CC$523)=0,IF('[7]Param-ARMS Data'!BX345="","",'[7]Param-ARMS Data'!BX345/100),"")</f>
        <v>5.0000000000000001E-3</v>
      </c>
      <c r="CD164" s="88">
        <f>IF(SUM(CD$522:CD$523)=0,IF('[7]Param-ARMS Data'!BY345="","",'[7]Param-ARMS Data'!BY345/100),"")</f>
        <v>5.0000000000000001E-3</v>
      </c>
      <c r="CE164" s="88">
        <f>IF(SUM(CE$522:CE$523)=0,IF('[7]Param-ARMS Data'!BZ345="","",'[7]Param-ARMS Data'!BZ345/100),"")</f>
        <v>5.0000000000000001E-3</v>
      </c>
      <c r="CF164" s="88">
        <f>IF(SUM(CF$522:CF$523)=0,IF('[7]Param-ARMS Data'!CA345="","",'[7]Param-ARMS Data'!CA345/100),"")</f>
        <v>5.0000000000000001E-3</v>
      </c>
      <c r="CG164" s="88">
        <f>IF(SUM(CG$522:CG$523)=0,IF('[7]Param-ARMS Data'!CB345="","",'[7]Param-ARMS Data'!CB345/100),"")</f>
        <v>5.0000000000000001E-3</v>
      </c>
      <c r="CH164" s="88">
        <f>IF(SUM(CH$522:CH$523)=0,IF('[7]Param-ARMS Data'!CC345="","",'[7]Param-ARMS Data'!CC345/100),"")</f>
        <v>5.0000000000000001E-3</v>
      </c>
      <c r="CI164" s="88">
        <f>IF(SUM(CI$522:CI$523)=0,IF('[7]Param-ARMS Data'!CD345="","",'[7]Param-ARMS Data'!CD345/100),"")</f>
        <v>5.0000000000000001E-3</v>
      </c>
      <c r="CJ164" s="88">
        <f>IF(SUM(CJ$522:CJ$523)=0,IF('[7]Param-ARMS Data'!CE345="","",'[7]Param-ARMS Data'!CE345/100),"")</f>
        <v>5.0000000000000001E-3</v>
      </c>
      <c r="CK164" s="88">
        <f>IF(SUM(CK$522:CK$523)=0,IF('[7]Param-ARMS Data'!CF345="","",'[7]Param-ARMS Data'!CF345/100),"")</f>
        <v>5.0000000000000001E-3</v>
      </c>
      <c r="CL164" s="88">
        <f>IF(SUM(CL$522:CL$523)=0,IF('[7]Param-ARMS Data'!CG345="","",'[7]Param-ARMS Data'!CG345/100),"")</f>
        <v>5.0000000000000001E-3</v>
      </c>
      <c r="CM164" s="88">
        <f>IF(SUM(CM$522:CM$523)=0,IF('[7]Param-ARMS Data'!CH345="","",'[7]Param-ARMS Data'!CH345/100),"")</f>
        <v>5.0000000000000001E-3</v>
      </c>
      <c r="CN164" s="88">
        <f>IF(SUM(CN$522:CN$523)=0,IF('[7]Param-ARMS Data'!CI345="","",'[7]Param-ARMS Data'!CI345/100),"")</f>
        <v>5.0000000000000001E-3</v>
      </c>
      <c r="CO164" s="88">
        <f>IF(SUM(CO$522:CO$523)=0,IF('[7]Param-ARMS Data'!CJ345="","",'[7]Param-ARMS Data'!CJ345/100),"")</f>
        <v>5.0000000000000001E-3</v>
      </c>
      <c r="CP164" s="88">
        <f>IF(SUM(CP$522:CP$523)=0,IF('[7]Param-ARMS Data'!CK345="","",'[7]Param-ARMS Data'!CK345/100),"")</f>
        <v>5.0000000000000001E-3</v>
      </c>
      <c r="CQ164" s="88">
        <f>IF(SUM(CQ$522:CQ$523)=0,IF('[7]Param-ARMS Data'!CL345="","",'[7]Param-ARMS Data'!CL345/100),"")</f>
        <v>5.0000000000000001E-3</v>
      </c>
      <c r="CR164" s="88">
        <f>IF(SUM(CR$522:CR$523)=0,IF('[7]Param-ARMS Data'!CM345="","",'[7]Param-ARMS Data'!CM345/100),"")</f>
        <v>5.0000000000000001E-3</v>
      </c>
      <c r="CS164" s="88">
        <f>IF(SUM(CS$522:CS$523)=0,IF('[7]Param-ARMS Data'!CN345="","",'[7]Param-ARMS Data'!CN345/100),"")</f>
        <v>5.0000000000000001E-3</v>
      </c>
      <c r="CT164" s="88">
        <f>IF(SUM(CT$522:CT$523)=0,IF('[7]Param-ARMS Data'!CO345="","",'[7]Param-ARMS Data'!CO345/100),"")</f>
        <v>5.0000000000000001E-3</v>
      </c>
      <c r="CU164" s="88">
        <f>IF(SUM(CU$522:CU$523)=0,IF('[7]Param-ARMS Data'!CP345="","",'[7]Param-ARMS Data'!CP345/100),"")</f>
        <v>5.0000000000000001E-3</v>
      </c>
      <c r="CV164" s="88">
        <f>IF(SUM(CV$522:CV$523)=0,IF('[7]Param-ARMS Data'!CQ345="","",'[7]Param-ARMS Data'!CQ345/100),"")</f>
        <v>5.0000000000000001E-3</v>
      </c>
      <c r="CW164" s="88">
        <f>IF(SUM(CW$522:CW$523)=0,IF('[7]Param-ARMS Data'!CR345="","",'[7]Param-ARMS Data'!CR345/100),"")</f>
        <v>5.0000000000000001E-3</v>
      </c>
      <c r="CX164" s="88">
        <f>IF(SUM(CX$522:CX$523)=0,IF('[7]Param-ARMS Data'!CS345="","",'[7]Param-ARMS Data'!CS345/100),"")</f>
        <v>5.0000000000000001E-3</v>
      </c>
      <c r="CY164" s="88">
        <f>IF(SUM(CY$522:CY$523)=0,IF('[7]Param-ARMS Data'!CT345="","",'[7]Param-ARMS Data'!CT345/100),"")</f>
        <v>5.0000000000000001E-3</v>
      </c>
      <c r="CZ164" s="88">
        <f>IF(SUM(CZ$522:CZ$523)=0,IF('[7]Param-ARMS Data'!CU345="","",'[7]Param-ARMS Data'!CU345/100),"")</f>
        <v>5.0000000000000001E-3</v>
      </c>
      <c r="DA164" s="88">
        <f>IF(SUM(DA$522:DA$523)=0,IF('[7]Param-ARMS Data'!CV345="","",'[7]Param-ARMS Data'!CV345/100),"")</f>
        <v>5.0000000000000001E-3</v>
      </c>
      <c r="DB164" s="88">
        <f>IF(SUM(DB$522:DB$523)=0,IF('[7]Param-ARMS Data'!CW345="","",'[7]Param-ARMS Data'!CW345/100),"")</f>
        <v>5.0000000000000001E-3</v>
      </c>
      <c r="DC164" s="88">
        <f>IF(SUM(DC$522:DC$523)=0,IF('[7]Param-ARMS Data'!CX345="","",'[7]Param-ARMS Data'!CX345/100),"")</f>
        <v>5.0000000000000001E-3</v>
      </c>
      <c r="DD164" s="88">
        <f>IF(SUM(DD$522:DD$523)=0,IF('[7]Param-ARMS Data'!CY345="","",'[7]Param-ARMS Data'!CY345/100),"")</f>
        <v>5.0000000000000001E-3</v>
      </c>
      <c r="DE164" s="88">
        <f>IF(SUM(DE$522:DE$523)=0,IF('[7]Param-ARMS Data'!CZ345="","",'[7]Param-ARMS Data'!CZ345/100),"")</f>
        <v>5.0000000000000001E-3</v>
      </c>
      <c r="DF164" s="88">
        <f>IF(SUM(DF$522:DF$523)=0,IF('[7]Param-ARMS Data'!DA345="","",'[7]Param-ARMS Data'!DA345/100),"")</f>
        <v>5.0000000000000001E-3</v>
      </c>
      <c r="DG164" s="88">
        <f>IF(SUM(DG$522:DG$523)=0,IF('[7]Param-ARMS Data'!DB345="","",'[7]Param-ARMS Data'!DB345/100),"")</f>
        <v>5.0000000000000001E-3</v>
      </c>
      <c r="DH164" s="88">
        <f>IF(SUM(DH$522:DH$523)=0,IF('[7]Param-ARMS Data'!DC345="","",'[7]Param-ARMS Data'!DC345/100),"")</f>
        <v>5.0000000000000001E-3</v>
      </c>
      <c r="DI164" s="88">
        <f>IF(SUM(DI$522:DI$523)=0,IF('[7]Param-ARMS Data'!DD345="","",'[7]Param-ARMS Data'!DD345/100),"")</f>
        <v>5.0000000000000001E-3</v>
      </c>
      <c r="DJ164" s="88">
        <f>IF(SUM(DJ$522:DJ$523)=0,IF('[7]Param-ARMS Data'!DE345="","",'[7]Param-ARMS Data'!DE345/100),"")</f>
        <v>5.0000000000000001E-3</v>
      </c>
      <c r="DK164" s="88">
        <f>IF(SUM(DK$522:DK$523)=0,IF('[7]Param-ARMS Data'!DF345="","",'[7]Param-ARMS Data'!DF345/100),"")</f>
        <v>5.0000000000000001E-3</v>
      </c>
      <c r="DL164" s="88">
        <f>IF(SUM(DL$522:DL$523)=0,IF('[7]Param-ARMS Data'!DG345="","",'[7]Param-ARMS Data'!DG345/100),"")</f>
        <v>5.0000000000000001E-3</v>
      </c>
      <c r="DM164" s="88">
        <f>IF(SUM(DM$522:DM$523)=0,IF('[7]Param-ARMS Data'!DH345="","",'[7]Param-ARMS Data'!DH345/100),"")</f>
        <v>5.0000000000000001E-3</v>
      </c>
      <c r="DN164" s="88">
        <f>IF(SUM(DN$522:DN$523)=0,IF('[7]Param-ARMS Data'!DI345="","",'[7]Param-ARMS Data'!DI345/100),"")</f>
        <v>5.0000000000000001E-3</v>
      </c>
      <c r="DO164" s="88">
        <f>IF(SUM(DO$522:DO$523)=0,IF('[7]Param-ARMS Data'!DJ345="","",'[7]Param-ARMS Data'!DJ345/100),"")</f>
        <v>5.0000000000000001E-3</v>
      </c>
      <c r="DP164" s="88">
        <f>IF(SUM(DP$522:DP$523)=0,IF('[7]Param-ARMS Data'!DK345="","",'[7]Param-ARMS Data'!DK345/100),"")</f>
        <v>5.0000000000000001E-3</v>
      </c>
      <c r="DQ164" s="88">
        <f>IF(SUM(DQ$522:DQ$523)=0,IF('[7]Param-ARMS Data'!DL345="","",'[7]Param-ARMS Data'!DL345/100),"")</f>
        <v>5.0000000000000001E-3</v>
      </c>
      <c r="DR164" s="88">
        <f>IF(SUM(DR$522:DR$523)=0,IF('[7]Param-ARMS Data'!DM345="","",'[7]Param-ARMS Data'!DM345/100),"")</f>
        <v>5.0000000000000001E-3</v>
      </c>
      <c r="DS164" s="88">
        <f>IF(SUM(DS$522:DS$523)=0,IF('[7]Param-ARMS Data'!DN345="","",'[7]Param-ARMS Data'!DN345/100),"")</f>
        <v>5.0000000000000001E-3</v>
      </c>
      <c r="DT164" s="88">
        <f>IF(SUM(DT$522:DT$523)=0,IF('[7]Param-ARMS Data'!DO345="","",'[7]Param-ARMS Data'!DO345/100),"")</f>
        <v>5.0000000000000001E-3</v>
      </c>
      <c r="DU164" s="88">
        <f>IF(SUM(DU$522:DU$523)=0,IF('[7]Param-ARMS Data'!DP345="","",'[7]Param-ARMS Data'!DP345/100),"")</f>
        <v>5.0000000000000001E-3</v>
      </c>
      <c r="DV164" s="88">
        <f>IF(SUM(DV$522:DV$523)=0,IF('[7]Param-ARMS Data'!DQ345="","",'[7]Param-ARMS Data'!DQ345/100),"")</f>
        <v>5.0000000000000001E-3</v>
      </c>
      <c r="DW164" s="88">
        <f>IF(SUM(DW$522:DW$523)=0,IF('[7]Param-ARMS Data'!DR345="","",'[7]Param-ARMS Data'!DR345/100),"")</f>
        <v>5.0000000000000001E-3</v>
      </c>
      <c r="DX164" s="88">
        <f>IF(SUM(DX$522:DX$523)=0,IF('[7]Param-ARMS Data'!DS345="","",'[7]Param-ARMS Data'!DS345/100),"")</f>
        <v>5.0000000000000001E-3</v>
      </c>
      <c r="DY164" s="88">
        <f>IF(SUM(DY$522:DY$523)=0,IF('[7]Param-ARMS Data'!DT345="","",'[7]Param-ARMS Data'!DT345/100),"")</f>
        <v>5.0000000000000001E-3</v>
      </c>
      <c r="DZ164" s="88">
        <f>IF(SUM(DZ$522:DZ$523)=0,IF('[7]Param-ARMS Data'!DU345="","",'[7]Param-ARMS Data'!DU345/100),"")</f>
        <v>5.0000000000000001E-3</v>
      </c>
      <c r="EA164" s="88">
        <f>IF(SUM(EA$522:EA$523)=0,IF('[7]Param-ARMS Data'!DV345="","",'[7]Param-ARMS Data'!DV345/100),"")</f>
        <v>5.0000000000000001E-3</v>
      </c>
      <c r="EB164" s="88">
        <f>IF(SUM(EB$522:EB$523)=0,IF('[7]Param-ARMS Data'!DW345="","",'[7]Param-ARMS Data'!DW345/100),"")</f>
        <v>5.0000000000000001E-3</v>
      </c>
      <c r="EC164" s="88">
        <f>IF(SUM(EC$522:EC$523)=0,IF('[7]Param-ARMS Data'!DX345="","",'[7]Param-ARMS Data'!DX345/100),"")</f>
        <v>5.0000000000000001E-3</v>
      </c>
      <c r="ED164" s="88">
        <f>IF(SUM(ED$522:ED$523)=0,IF('[7]Param-ARMS Data'!DY345="","",'[7]Param-ARMS Data'!DY345/100),"")</f>
        <v>5.0000000000000001E-3</v>
      </c>
      <c r="EE164" s="88">
        <f>IF(SUM(EE$522:EE$523)=0,IF('[7]Param-ARMS Data'!DZ345="","",'[7]Param-ARMS Data'!DZ345/100),"")</f>
        <v>5.0000000000000001E-3</v>
      </c>
      <c r="EF164" s="88">
        <f>IF(SUM(EF$522:EF$523)=0,IF('[7]Param-ARMS Data'!EA345="","",'[7]Param-ARMS Data'!EA345/100),"")</f>
        <v>5.0000000000000001E-3</v>
      </c>
      <c r="EG164" s="88">
        <f>IF(SUM(EG$522:EG$523)=0,IF('[7]Param-ARMS Data'!EB345="","",'[7]Param-ARMS Data'!EB345/100),"")</f>
        <v>5.0000000000000001E-3</v>
      </c>
      <c r="EH164" s="88">
        <f>IF(SUM(EH$522:EH$523)=0,IF('[7]Param-ARMS Data'!EC345="","",'[7]Param-ARMS Data'!EC345/100),"")</f>
        <v>5.0000000000000001E-3</v>
      </c>
      <c r="EI164" s="88">
        <f>IF(SUM(EI$522:EI$523)=0,IF('[7]Param-ARMS Data'!ED345="","",'[7]Param-ARMS Data'!ED345/100),"")</f>
        <v>5.0000000000000001E-3</v>
      </c>
      <c r="EJ164" s="88">
        <f>IF(SUM(EJ$522:EJ$523)=0,IF('[7]Param-ARMS Data'!EE345="","",'[7]Param-ARMS Data'!EE345/100),"")</f>
        <v>5.0000000000000001E-3</v>
      </c>
      <c r="EK164" s="88">
        <f>IF(SUM(EK$522:EK$523)=0,IF('[7]Param-ARMS Data'!EF345="","",'[7]Param-ARMS Data'!EF345/100),"")</f>
        <v>5.0000000000000001E-3</v>
      </c>
      <c r="EL164" s="88">
        <f>IF(SUM(EL$522:EL$523)=0,IF('[7]Param-ARMS Data'!EG345="","",'[7]Param-ARMS Data'!EG345/100),"")</f>
        <v>5.0000000000000001E-3</v>
      </c>
      <c r="EM164" s="88">
        <f>IF(SUM(EM$522:EM$523)=0,IF('[7]Param-ARMS Data'!EH345="","",'[7]Param-ARMS Data'!EH345/100),"")</f>
        <v>5.0000000000000001E-3</v>
      </c>
      <c r="EN164" s="88">
        <f>IF(SUM(EN$522:EN$523)=0,IF('[7]Param-ARMS Data'!EI345="","",'[7]Param-ARMS Data'!EI345/100),"")</f>
        <v>5.0000000000000001E-3</v>
      </c>
      <c r="EO164" s="88">
        <f>IF(SUM(EO$522:EO$523)=0,IF('[7]Param-ARMS Data'!EJ345="","",'[7]Param-ARMS Data'!EJ345/100),"")</f>
        <v>5.0000000000000001E-3</v>
      </c>
      <c r="EP164" s="88">
        <f>IF(SUM(EP$522:EP$523)=0,IF('[7]Param-ARMS Data'!EK345="","",'[7]Param-ARMS Data'!EK345/100),"")</f>
        <v>5.0000000000000001E-3</v>
      </c>
      <c r="EQ164" s="88">
        <f>IF(SUM(EQ$522:EQ$523)=0,IF('[7]Param-ARMS Data'!EL345="","",'[7]Param-ARMS Data'!EL345/100),"")</f>
        <v>5.0000000000000001E-3</v>
      </c>
      <c r="ER164" s="88">
        <f>IF(SUM(ER$522:ER$523)=0,IF('[7]Param-ARMS Data'!EM345="","",'[7]Param-ARMS Data'!EM345/100),"")</f>
        <v>5.0000000000000001E-3</v>
      </c>
      <c r="ES164" s="88">
        <f>IF(SUM(ES$522:ES$523)=0,IF('[7]Param-ARMS Data'!EN345="","",'[7]Param-ARMS Data'!EN345/100),"")</f>
        <v>5.0000000000000001E-3</v>
      </c>
      <c r="ET164" s="88">
        <f>IF(SUM(ET$522:ET$523)=0,IF('[7]Param-ARMS Data'!EO345="","",'[7]Param-ARMS Data'!EO345/100),"")</f>
        <v>5.0000000000000001E-3</v>
      </c>
      <c r="EU164" s="88">
        <f>IF(SUM(EU$522:EU$523)=0,IF('[7]Param-ARMS Data'!EP345="","",'[7]Param-ARMS Data'!EP345/100),"")</f>
        <v>5.0000000000000001E-3</v>
      </c>
      <c r="EV164" s="88">
        <f>IF(SUM(EV$522:EV$523)=0,IF('[7]Param-ARMS Data'!EQ345="","",'[7]Param-ARMS Data'!EQ345/100),"")</f>
        <v>5.0000000000000001E-3</v>
      </c>
      <c r="EW164" s="88">
        <f>IF(SUM(EW$522:EW$523)=0,IF('[7]Param-ARMS Data'!ER345="","",'[7]Param-ARMS Data'!ER345/100),"")</f>
        <v>5.0000000000000001E-3</v>
      </c>
      <c r="EX164" s="88">
        <f>IF(SUM(EX$522:EX$523)=0,IF('[7]Param-ARMS Data'!ES345="","",'[7]Param-ARMS Data'!ES345/100),"")</f>
        <v>5.0000000000000001E-3</v>
      </c>
      <c r="EY164" s="88">
        <f>IF(SUM(EY$522:EY$523)=0,IF('[7]Param-ARMS Data'!ET345="","",'[7]Param-ARMS Data'!ET345/100),"")</f>
        <v>5.0000000000000001E-3</v>
      </c>
      <c r="EZ164" s="88">
        <f>IF(SUM(EZ$522:EZ$523)=0,IF('[7]Param-ARMS Data'!EU345="","",'[7]Param-ARMS Data'!EU345/100),"")</f>
        <v>5.0000000000000001E-3</v>
      </c>
      <c r="FA164" s="88">
        <f>IF(SUM(FA$522:FA$523)=0,IF('[7]Param-ARMS Data'!EV345="","",'[7]Param-ARMS Data'!EV345/100),"")</f>
        <v>5.0000000000000001E-3</v>
      </c>
      <c r="FB164" s="88">
        <f>IF(SUM(FB$522:FB$523)=0,IF('[7]Param-ARMS Data'!EW345="","",'[7]Param-ARMS Data'!EW345/100),"")</f>
        <v>5.0000000000000001E-3</v>
      </c>
      <c r="FC164" s="88">
        <f>IF(SUM(FC$522:FC$523)=0,IF('[7]Param-ARMS Data'!EX345="","",'[7]Param-ARMS Data'!EX345/100),"")</f>
        <v>5.0000000000000001E-3</v>
      </c>
      <c r="FD164" s="88">
        <f>IF(SUM(FD$522:FD$523)=0,IF('[7]Param-ARMS Data'!EY345="","",'[7]Param-ARMS Data'!EY345/100),"")</f>
        <v>5.0000000000000001E-3</v>
      </c>
      <c r="FE164" s="88">
        <f>IF(SUM(FE$522:FE$523)=0,IF('[7]Param-ARMS Data'!EZ345="","",'[7]Param-ARMS Data'!EZ345/100),"")</f>
        <v>5.0000000000000001E-3</v>
      </c>
      <c r="FF164" s="88">
        <f>IF(SUM(FF$522:FF$523)=0,IF('[7]Param-ARMS Data'!FA345="","",'[7]Param-ARMS Data'!FA345/100),"")</f>
        <v>5.0000000000000001E-3</v>
      </c>
      <c r="FG164" s="88">
        <f>IF(SUM(FG$522:FG$523)=0,IF('[7]Param-ARMS Data'!FB345="","",'[7]Param-ARMS Data'!FB345/100),"")</f>
        <v>5.0000000000000001E-3</v>
      </c>
      <c r="FH164" s="88">
        <f>IF(SUM(FH$522:FH$523)=0,IF('[7]Param-ARMS Data'!FC345="","",'[7]Param-ARMS Data'!FC345/100),"")</f>
        <v>5.0000000000000001E-3</v>
      </c>
      <c r="FI164" s="88">
        <f>IF(SUM(FI$522:FI$523)=0,IF('[7]Param-ARMS Data'!FD345="","",'[7]Param-ARMS Data'!FD345/100),"")</f>
        <v>5.0000000000000001E-3</v>
      </c>
      <c r="FJ164" s="88">
        <f>IF(SUM(FJ$522:FJ$523)=0,IF('[7]Param-ARMS Data'!FE345="","",'[7]Param-ARMS Data'!FE345/100),"")</f>
        <v>5.0000000000000001E-3</v>
      </c>
      <c r="FK164" s="88">
        <f>IF(SUM(FK$522:FK$523)=0,IF('[7]Param-ARMS Data'!FF345="","",'[7]Param-ARMS Data'!FF345/100),"")</f>
        <v>5.0000000000000001E-3</v>
      </c>
      <c r="FL164" s="88">
        <f>IF(SUM(FL$522:FL$523)=0,IF('[7]Param-ARMS Data'!FG345="","",'[7]Param-ARMS Data'!FG345/100),"")</f>
        <v>5.0000000000000001E-3</v>
      </c>
      <c r="FM164" s="88">
        <f>IF(SUM(FM$522:FM$523)=0,IF('[7]Param-ARMS Data'!FH345="","",'[7]Param-ARMS Data'!FH345/100),"")</f>
        <v>5.0000000000000001E-3</v>
      </c>
      <c r="FN164" s="88">
        <f>IF(SUM(FN$522:FN$523)=0,IF('[7]Param-ARMS Data'!FI345="","",'[7]Param-ARMS Data'!FI345/100),"")</f>
        <v>5.0000000000000001E-3</v>
      </c>
      <c r="FO164" s="88">
        <f>IF(SUM(FO$522:FO$523)=0,IF('[7]Param-ARMS Data'!FJ345="","",'[7]Param-ARMS Data'!FJ345/100),"")</f>
        <v>5.0000000000000001E-3</v>
      </c>
      <c r="FP164" s="88">
        <f>IF(SUM(FP$522:FP$523)=0,IF('[7]Param-ARMS Data'!FK345="","",'[7]Param-ARMS Data'!FK345/100),"")</f>
        <v>5.0000000000000001E-3</v>
      </c>
      <c r="FQ164" s="88">
        <f>IF(SUM(FQ$522:FQ$523)=0,IF('[7]Param-ARMS Data'!FL345="","",'[7]Param-ARMS Data'!FL345/100),"")</f>
        <v>5.0000000000000001E-3</v>
      </c>
      <c r="FR164" s="88">
        <f>IF(SUM(FR$522:FR$523)=0,IF('[7]Param-ARMS Data'!FM345="","",'[7]Param-ARMS Data'!FM345/100),"")</f>
        <v>5.0000000000000001E-3</v>
      </c>
      <c r="FS164" s="88">
        <f>IF(SUM(FS$522:FS$523)=0,IF('[7]Param-ARMS Data'!FN345="","",'[7]Param-ARMS Data'!FN345/100),"")</f>
        <v>5.0000000000000001E-3</v>
      </c>
      <c r="FT164" s="88">
        <f>IF(SUM(FT$522:FT$523)=0,IF('[7]Param-ARMS Data'!FO345="","",'[7]Param-ARMS Data'!FO345/100),"")</f>
        <v>5.0000000000000001E-3</v>
      </c>
      <c r="FU164" s="88">
        <f>IF(SUM(FU$522:FU$523)=0,IF('[7]Param-ARMS Data'!FP345="","",'[7]Param-ARMS Data'!FP345/100),"")</f>
        <v>5.0000000000000001E-3</v>
      </c>
      <c r="FV164" s="88">
        <f>IF(SUM(FV$522:FV$523)=0,IF('[7]Param-ARMS Data'!FQ345="","",'[7]Param-ARMS Data'!FQ345/100),"")</f>
        <v>5.0000000000000001E-3</v>
      </c>
      <c r="FW164" s="88">
        <f>IF(SUM(FW$522:FW$523)=0,IF('[7]Param-ARMS Data'!FR345="","",'[7]Param-ARMS Data'!FR345/100),"")</f>
        <v>5.0000000000000001E-3</v>
      </c>
      <c r="FX164" s="88">
        <f>IF(SUM(FX$522:FX$523)=0,IF('[7]Param-ARMS Data'!FS345="","",'[7]Param-ARMS Data'!FS345/100),"")</f>
        <v>5.0000000000000001E-3</v>
      </c>
      <c r="FY164" s="88">
        <f>IF(SUM(FY$522:FY$523)=0,IF('[7]Param-ARMS Data'!FT345="","",'[7]Param-ARMS Data'!FT345/100),"")</f>
        <v>5.0000000000000001E-3</v>
      </c>
      <c r="FZ164" s="88">
        <f>IF(SUM(FZ$522:FZ$523)=0,IF('[7]Param-ARMS Data'!FU345="","",'[7]Param-ARMS Data'!FU345/100),"")</f>
        <v>5.0000000000000001E-3</v>
      </c>
      <c r="GA164" s="88">
        <f>IF(SUM(GA$522:GA$523)=0,IF('[7]Param-ARMS Data'!FV345="","",'[7]Param-ARMS Data'!FV345/100),"")</f>
        <v>5.0000000000000001E-3</v>
      </c>
      <c r="GB164" s="88">
        <f>IF(SUM(GB$522:GB$523)=0,IF('[7]Param-ARMS Data'!FW345="","",'[7]Param-ARMS Data'!FW345/100),"")</f>
        <v>5.0000000000000001E-3</v>
      </c>
      <c r="GC164" s="88">
        <f>IF(SUM(GC$522:GC$523)=0,IF('[7]Param-ARMS Data'!FX345="","",'[7]Param-ARMS Data'!FX345/100),"")</f>
        <v>5.0000000000000001E-3</v>
      </c>
      <c r="GD164" s="88">
        <f>IF(SUM(GD$522:GD$523)=0,IF('[7]Param-ARMS Data'!FY345="","",'[7]Param-ARMS Data'!FY345/100),"")</f>
        <v>5.0000000000000001E-3</v>
      </c>
      <c r="GE164" s="88">
        <f>IF(SUM(GE$522:GE$523)=0,IF('[7]Param-ARMS Data'!FZ345="","",'[7]Param-ARMS Data'!FZ345/100),"")</f>
        <v>5.0000000000000001E-3</v>
      </c>
      <c r="GF164" s="88">
        <f>IF(SUM(GF$522:GF$523)=0,IF('[7]Param-ARMS Data'!GA345="","",'[7]Param-ARMS Data'!GA345/100),"")</f>
        <v>5.0000000000000001E-3</v>
      </c>
      <c r="GG164" s="88">
        <f>IF(SUM(GG$522:GG$523)=0,IF('[7]Param-ARMS Data'!GB345="","",'[7]Param-ARMS Data'!GB345/100),"")</f>
        <v>5.0000000000000001E-3</v>
      </c>
      <c r="GH164" s="88">
        <f>IF(SUM(GH$522:GH$523)=0,IF('[7]Param-ARMS Data'!GC345="","",'[7]Param-ARMS Data'!GC345/100),"")</f>
        <v>5.0000000000000001E-3</v>
      </c>
      <c r="GI164" s="88">
        <f>IF(SUM(GI$522:GI$523)=0,IF('[7]Param-ARMS Data'!GD345="","",'[7]Param-ARMS Data'!GD345/100),"")</f>
        <v>5.0000000000000001E-3</v>
      </c>
      <c r="GJ164" s="88">
        <f>IF(SUM(GJ$522:GJ$523)=0,IF('[7]Param-ARMS Data'!GE345="","",'[7]Param-ARMS Data'!GE345/100),"")</f>
        <v>5.0000000000000001E-3</v>
      </c>
      <c r="GK164" s="88">
        <f>IF(SUM(GK$522:GK$523)=0,IF('[7]Param-ARMS Data'!GF345="","",'[7]Param-ARMS Data'!GF345/100),"")</f>
        <v>5.0000000000000001E-3</v>
      </c>
      <c r="GL164" s="88">
        <f>IF(SUM(GL$522:GL$523)=0,IF('[7]Param-ARMS Data'!GG345="","",'[7]Param-ARMS Data'!GG345/100),"")</f>
        <v>5.0000000000000001E-3</v>
      </c>
      <c r="GM164" s="88">
        <f>IF(SUM(GM$522:GM$523)=0,IF('[7]Param-ARMS Data'!GH345="","",'[7]Param-ARMS Data'!GH345/100),"")</f>
        <v>5.0000000000000001E-3</v>
      </c>
      <c r="GN164" s="88">
        <f>IF(SUM(GN$522:GN$523)=0,IF('[7]Param-ARMS Data'!GI345="","",'[7]Param-ARMS Data'!GI345/100),"")</f>
        <v>5.0000000000000001E-3</v>
      </c>
      <c r="GO164" s="88">
        <f>IF(SUM(GO$522:GO$523)=0,IF('[7]Param-ARMS Data'!GJ345="","",'[7]Param-ARMS Data'!GJ345/100),"")</f>
        <v>5.0000000000000001E-3</v>
      </c>
      <c r="GP164" s="88">
        <f>IF(SUM(GP$522:GP$523)=0,IF('[7]Param-ARMS Data'!GK345="","",'[7]Param-ARMS Data'!GK345/100),"")</f>
        <v>5.0000000000000001E-3</v>
      </c>
      <c r="GQ164" s="88">
        <f>IF(SUM(GQ$522:GQ$523)=0,IF('[7]Param-ARMS Data'!GL345="","",'[7]Param-ARMS Data'!GL345/100),"")</f>
        <v>5.0000000000000001E-3</v>
      </c>
      <c r="GR164" s="88">
        <f>IF(SUM(GR$522:GR$523)=0,IF('[7]Param-ARMS Data'!GM345="","",'[7]Param-ARMS Data'!GM345/100),"")</f>
        <v>5.0000000000000001E-3</v>
      </c>
      <c r="GS164" s="88">
        <f>IF(SUM(GS$522:GS$523)=0,IF('[7]Param-ARMS Data'!GN345="","",'[7]Param-ARMS Data'!GN345/100),"")</f>
        <v>5.0000000000000001E-3</v>
      </c>
      <c r="GT164" s="88">
        <f>IF(SUM(GT$522:GT$523)=0,IF('[7]Param-ARMS Data'!GO345="","",'[7]Param-ARMS Data'!GO345/100),"")</f>
        <v>5.0000000000000001E-3</v>
      </c>
      <c r="GU164" s="88">
        <f>IF(SUM(GU$522:GU$523)=0,IF('[7]Param-ARMS Data'!GP345="","",'[7]Param-ARMS Data'!GP345/100),"")</f>
        <v>5.0000000000000001E-3</v>
      </c>
      <c r="GV164" s="88">
        <f>IF(SUM(GV$522:GV$523)=0,IF('[7]Param-ARMS Data'!GQ345="","",'[7]Param-ARMS Data'!GQ345/100),"")</f>
        <v>5.0000000000000001E-3</v>
      </c>
      <c r="GW164" s="88">
        <f>IF(SUM(GW$522:GW$523)=0,IF('[7]Param-ARMS Data'!GR345="","",'[7]Param-ARMS Data'!GR345/100),"")</f>
        <v>5.0000000000000001E-3</v>
      </c>
      <c r="GX164" s="88">
        <f>IF(SUM(GX$522:GX$523)=0,IF('[7]Param-ARMS Data'!GS345="","",'[7]Param-ARMS Data'!GS345/100),"")</f>
        <v>5.0000000000000001E-3</v>
      </c>
      <c r="GY164" s="88">
        <f>IF(SUM(GY$522:GY$523)=0,IF('[7]Param-ARMS Data'!GT345="","",'[7]Param-ARMS Data'!GT345/100),"")</f>
        <v>5.0000000000000001E-3</v>
      </c>
      <c r="GZ164" s="88">
        <f>IF(SUM(GZ$522:GZ$523)=0,IF('[7]Param-ARMS Data'!GU345="","",'[7]Param-ARMS Data'!GU345/100),"")</f>
        <v>5.0000000000000001E-3</v>
      </c>
      <c r="HA164" s="88">
        <f>IF(SUM(HA$522:HA$523)=0,IF('[7]Param-ARMS Data'!GV345="","",'[7]Param-ARMS Data'!GV345/100),"")</f>
        <v>5.0000000000000001E-3</v>
      </c>
      <c r="HB164" s="88">
        <f>IF(SUM(HB$522:HB$523)=0,IF('[7]Param-ARMS Data'!GW345="","",'[7]Param-ARMS Data'!GW345/100),"")</f>
        <v>5.0000000000000001E-3</v>
      </c>
      <c r="HC164" s="88">
        <f>IF(SUM(HC$522:HC$523)=0,IF('[7]Param-ARMS Data'!GX345="","",'[7]Param-ARMS Data'!GX345/100),"")</f>
        <v>5.0000000000000001E-3</v>
      </c>
      <c r="HD164" s="88">
        <f>IF(SUM(HD$522:HD$523)=0,IF('[7]Param-ARMS Data'!GY345="","",'[7]Param-ARMS Data'!GY345/100),"")</f>
        <v>5.0000000000000001E-3</v>
      </c>
      <c r="HE164" s="88">
        <f>IF(SUM(HE$522:HE$523)=0,IF('[7]Param-ARMS Data'!GZ345="","",'[7]Param-ARMS Data'!GZ345/100),"")</f>
        <v>5.0000000000000001E-3</v>
      </c>
      <c r="HF164" s="88">
        <f>IF(SUM(HF$522:HF$523)=0,IF('[7]Param-ARMS Data'!HA345="","",'[7]Param-ARMS Data'!HA345/100),"")</f>
        <v>5.0000000000000001E-3</v>
      </c>
      <c r="HG164" s="88">
        <f>IF(SUM(HG$522:HG$523)=0,IF('[7]Param-ARMS Data'!HB345="","",'[7]Param-ARMS Data'!HB345/100),"")</f>
        <v>5.0000000000000001E-3</v>
      </c>
      <c r="HH164" s="88">
        <f>IF(SUM(HH$522:HH$523)=0,IF('[7]Param-ARMS Data'!HC345="","",'[7]Param-ARMS Data'!HC345/100),"")</f>
        <v>5.0000000000000001E-3</v>
      </c>
      <c r="HI164" s="88">
        <f>IF(SUM(HI$522:HI$523)=0,IF('[7]Param-ARMS Data'!HD345="","",'[7]Param-ARMS Data'!HD345/100),"")</f>
        <v>5.0000000000000001E-3</v>
      </c>
      <c r="HJ164" s="88">
        <f>IF(SUM(HJ$522:HJ$523)=0,IF('[7]Param-ARMS Data'!HE345="","",'[7]Param-ARMS Data'!HE345/100),"")</f>
        <v>5.0000000000000001E-3</v>
      </c>
      <c r="HK164" s="88">
        <f>IF(SUM(HK$522:HK$523)=0,IF('[7]Param-ARMS Data'!HF345="","",'[7]Param-ARMS Data'!HF345/100),"")</f>
        <v>5.0000000000000001E-3</v>
      </c>
      <c r="HL164" s="88">
        <f>IF(SUM(HL$522:HL$523)=0,IF('[7]Param-ARMS Data'!HG345="","",'[7]Param-ARMS Data'!HG345/100),"")</f>
        <v>5.0000000000000001E-3</v>
      </c>
      <c r="HM164" s="88">
        <f>IF(SUM(HM$522:HM$523)=0,IF('[7]Param-ARMS Data'!HH345="","",'[7]Param-ARMS Data'!HH345/100),"")</f>
        <v>5.0000000000000001E-3</v>
      </c>
      <c r="HN164" s="88">
        <f>IF(SUM(HN$522:HN$523)=0,IF('[7]Param-ARMS Data'!HI345="","",'[7]Param-ARMS Data'!HI345/100),"")</f>
        <v>5.0000000000000001E-3</v>
      </c>
      <c r="HO164" s="88">
        <f>IF(SUM(HO$522:HO$523)=0,IF('[7]Param-ARMS Data'!HJ345="","",'[7]Param-ARMS Data'!HJ345/100),"")</f>
        <v>5.0000000000000001E-3</v>
      </c>
      <c r="HP164" s="88">
        <f>IF(SUM(HP$522:HP$523)=0,IF('[7]Param-ARMS Data'!HK345="","",'[7]Param-ARMS Data'!HK345/100),"")</f>
        <v>5.0000000000000001E-3</v>
      </c>
      <c r="HQ164" s="88">
        <f>IF(SUM(HQ$522:HQ$523)=0,IF('[7]Param-ARMS Data'!HL345="","",'[7]Param-ARMS Data'!HL345/100),"")</f>
        <v>5.0000000000000001E-3</v>
      </c>
      <c r="HR164" s="88">
        <f>IF(SUM(HR$522:HR$523)=0,IF('[7]Param-ARMS Data'!HM345="","",'[7]Param-ARMS Data'!HM345/100),"")</f>
        <v>5.0000000000000001E-3</v>
      </c>
      <c r="HS164" s="88">
        <f>IF(SUM(HS$522:HS$523)=0,IF('[7]Param-ARMS Data'!HN345="","",'[7]Param-ARMS Data'!HN345/100),"")</f>
        <v>5.0000000000000001E-3</v>
      </c>
      <c r="HT164" s="88">
        <f>IF(SUM(HT$522:HT$523)=0,IF('[7]Param-ARMS Data'!HO345="","",'[7]Param-ARMS Data'!HO345/100),"")</f>
        <v>5.0000000000000001E-3</v>
      </c>
      <c r="HU164" s="88">
        <f>IF(SUM(HU$522:HU$523)=0,IF('[7]Param-ARMS Data'!HP345="","",'[7]Param-ARMS Data'!HP345/100),"")</f>
        <v>5.0000000000000001E-3</v>
      </c>
      <c r="HV164" s="88">
        <f>IF(SUM(HV$522:HV$523)=0,IF('[7]Param-ARMS Data'!HQ345="","",'[7]Param-ARMS Data'!HQ345/100),"")</f>
        <v>5.0000000000000001E-3</v>
      </c>
      <c r="HW164" s="88">
        <f>IF(SUM(HW$522:HW$523)=0,IF('[7]Param-ARMS Data'!HR345="","",'[7]Param-ARMS Data'!HR345/100),"")</f>
        <v>5.0000000000000001E-3</v>
      </c>
      <c r="HX164" s="88">
        <f>IF(SUM(HX$522:HX$523)=0,IF('[7]Param-ARMS Data'!HS345="","",'[7]Param-ARMS Data'!HS345/100),"")</f>
        <v>5.0000000000000001E-3</v>
      </c>
      <c r="HY164" s="88">
        <f>IF(SUM(HY$522:HY$523)=0,IF('[7]Param-ARMS Data'!HT345="","",'[7]Param-ARMS Data'!HT345/100),"")</f>
        <v>5.0000000000000001E-3</v>
      </c>
      <c r="HZ164" s="88">
        <f>IF(SUM(HZ$522:HZ$523)=0,IF('[7]Param-ARMS Data'!HU345="","",'[7]Param-ARMS Data'!HU345/100),"")</f>
        <v>5.0000000000000001E-3</v>
      </c>
      <c r="IA164" s="88">
        <f>IF(SUM(IA$522:IA$523)=0,IF('[7]Param-ARMS Data'!HV345="","",'[7]Param-ARMS Data'!HV345/100),"")</f>
        <v>5.0000000000000001E-3</v>
      </c>
      <c r="IB164" s="88">
        <f>IF(SUM(IB$522:IB$523)=0,IF('[7]Param-ARMS Data'!HW345="","",'[7]Param-ARMS Data'!HW345/100),"")</f>
        <v>5.0000000000000001E-3</v>
      </c>
      <c r="IC164" s="88">
        <f>IF(SUM(IC$522:IC$523)=0,IF('[7]Param-ARMS Data'!HX345="","",'[7]Param-ARMS Data'!HX345/100),"")</f>
        <v>5.0000000000000001E-3</v>
      </c>
      <c r="ID164" s="88">
        <f>IF(SUM(ID$522:ID$523)=0,IF('[7]Param-ARMS Data'!HY345="","",'[7]Param-ARMS Data'!HY345/100),"")</f>
        <v>5.0000000000000001E-3</v>
      </c>
      <c r="IE164" s="88">
        <f>IF(SUM(IE$522:IE$523)=0,IF('[7]Param-ARMS Data'!HZ345="","",'[7]Param-ARMS Data'!HZ345/100),"")</f>
        <v>5.0000000000000001E-3</v>
      </c>
      <c r="IF164" s="88">
        <f>IF(SUM(IF$522:IF$523)=0,IF('[7]Param-ARMS Data'!IA345="","",'[7]Param-ARMS Data'!IA345/100),"")</f>
        <v>5.0000000000000001E-3</v>
      </c>
      <c r="IG164" s="88">
        <f>IF(SUM(IG$522:IG$523)=0,IF('[7]Param-ARMS Data'!IB345="","",'[7]Param-ARMS Data'!IB345/100),"")</f>
        <v>5.0000000000000001E-3</v>
      </c>
      <c r="IH164" s="88">
        <f>IF(SUM(IH$522:IH$523)=0,IF('[7]Param-ARMS Data'!IC345="","",'[7]Param-ARMS Data'!IC345/100),"")</f>
        <v>5.0000000000000001E-3</v>
      </c>
      <c r="II164" s="88">
        <f>IF(SUM(II$522:II$523)=0,IF('[7]Param-ARMS Data'!ID345="","",'[7]Param-ARMS Data'!ID345/100),"")</f>
        <v>5.0000000000000001E-3</v>
      </c>
      <c r="IJ164" s="88">
        <f>IF(SUM(IJ$522:IJ$523)=0,IF('[7]Param-ARMS Data'!IE345="","",'[7]Param-ARMS Data'!IE345/100),"")</f>
        <v>5.0000000000000001E-3</v>
      </c>
      <c r="IK164" s="88">
        <f>IF(SUM(IK$522:IK$523)=0,IF('[7]Param-ARMS Data'!IF345="","",'[7]Param-ARMS Data'!IF345/100),"")</f>
        <v>5.0000000000000001E-3</v>
      </c>
      <c r="IL164" s="88">
        <f>IF(SUM(IL$522:IL$523)=0,IF('[7]Param-ARMS Data'!IG345="","",'[7]Param-ARMS Data'!IG345/100),"")</f>
        <v>5.0000000000000001E-3</v>
      </c>
      <c r="IM164" s="88">
        <f>IF(SUM(IM$522:IM$523)=0,IF('[7]Param-ARMS Data'!IH345="","",'[7]Param-ARMS Data'!IH345/100),"")</f>
        <v>5.0000000000000001E-3</v>
      </c>
      <c r="IN164" s="88">
        <f>IF(SUM(IN$522:IN$523)=0,IF('[7]Param-ARMS Data'!II345="","",'[7]Param-ARMS Data'!II345/100),"")</f>
        <v>5.0000000000000001E-3</v>
      </c>
      <c r="IO164" s="88">
        <f>IF(SUM(IO$522:IO$523)=0,IF('[7]Param-ARMS Data'!IJ345="","",'[7]Param-ARMS Data'!IJ345/100),"")</f>
        <v>5.0000000000000001E-3</v>
      </c>
      <c r="IP164" s="88">
        <f>IF(SUM(IP$522:IP$523)=0,IF('[7]Param-ARMS Data'!IK345="","",'[7]Param-ARMS Data'!IK345/100),"")</f>
        <v>5.0000000000000001E-3</v>
      </c>
      <c r="IQ164" s="88">
        <f>IF(SUM(IQ$522:IQ$523)=0,IF('[7]Param-ARMS Data'!IL345="","",'[7]Param-ARMS Data'!IL345/100),"")</f>
        <v>5.0000000000000001E-3</v>
      </c>
      <c r="IR164" s="88">
        <f>IF(SUM(IR$522:IR$523)=0,IF('[7]Param-ARMS Data'!IM345="","",'[7]Param-ARMS Data'!IM345/100),"")</f>
        <v>5.0000000000000001E-3</v>
      </c>
      <c r="IS164" s="88">
        <f>IF(SUM(IS$522:IS$523)=0,IF('[7]Param-ARMS Data'!IN345="","",'[7]Param-ARMS Data'!IN345/100),"")</f>
        <v>5.0000000000000001E-3</v>
      </c>
      <c r="IT164" s="88">
        <f>IF(SUM(IT$522:IT$523)=0,IF('[7]Param-ARMS Data'!IO345="","",'[7]Param-ARMS Data'!IO345/100),"")</f>
        <v>5.0000000000000001E-3</v>
      </c>
      <c r="IU164" s="88">
        <f>IF(SUM(IU$522:IU$523)=0,IF('[7]Param-ARMS Data'!IP345="","",'[7]Param-ARMS Data'!IP345/100),"")</f>
        <v>5.0000000000000001E-3</v>
      </c>
      <c r="IV164" s="88">
        <f>IF(SUM(IV$522:IV$523)=0,IF('[7]Param-ARMS Data'!IQ345="","",'[7]Param-ARMS Data'!IQ345/100),"")</f>
        <v>5.0000000000000001E-3</v>
      </c>
      <c r="IW164" s="88">
        <f>IF(SUM(IW$522:IW$523)=0,IF('[7]Param-ARMS Data'!IR345="","",'[7]Param-ARMS Data'!IR345/100),"")</f>
        <v>5.0000000000000001E-3</v>
      </c>
      <c r="IX164" s="88">
        <f>IF(SUM(IX$522:IX$523)=0,IF('[7]Param-ARMS Data'!IS345="","",'[7]Param-ARMS Data'!IS345/100),"")</f>
        <v>5.0000000000000001E-3</v>
      </c>
      <c r="IY164" s="88">
        <f>IF(SUM(IY$522:IY$523)=0,IF('[7]Param-ARMS Data'!IT345="","",'[7]Param-ARMS Data'!IT345/100),"")</f>
        <v>5.0000000000000001E-3</v>
      </c>
      <c r="IZ164" s="88">
        <f>IF(SUM(IZ$522:IZ$523)=0,IF('[7]Param-ARMS Data'!IU345="","",'[7]Param-ARMS Data'!IU345/100),"")</f>
        <v>5.0000000000000001E-3</v>
      </c>
      <c r="JA164" s="88">
        <f>IF(SUM(JA$522:JA$523)=0,IF('[7]Param-ARMS Data'!IV345="","",'[7]Param-ARMS Data'!IV345/100),"")</f>
        <v>5.0000000000000001E-3</v>
      </c>
      <c r="JB164" s="88">
        <f>IF(SUM(JB$522:JB$523)=0,IF('[7]Param-ARMS Data'!IW345="","",'[7]Param-ARMS Data'!IW345/100),"")</f>
        <v>5.0000000000000001E-3</v>
      </c>
      <c r="JC164" s="88">
        <f>IF(SUM(JC$522:JC$523)=0,IF('[7]Param-ARMS Data'!IX345="","",'[7]Param-ARMS Data'!IX345/100),"")</f>
        <v>5.0000000000000001E-3</v>
      </c>
      <c r="JD164" s="88">
        <f>IF(SUM(JD$522:JD$523)=0,IF('[7]Param-ARMS Data'!IY345="","",'[7]Param-ARMS Data'!IY345/100),"")</f>
        <v>5.0000000000000001E-3</v>
      </c>
      <c r="JE164" s="88">
        <f>IF(SUM(JE$522:JE$523)=0,IF('[7]Param-ARMS Data'!IZ345="","",'[7]Param-ARMS Data'!IZ345/100),"")</f>
        <v>5.0000000000000001E-3</v>
      </c>
      <c r="JF164" s="88">
        <f>IF(SUM(JF$522:JF$523)=0,IF('[7]Param-ARMS Data'!JA345="","",'[7]Param-ARMS Data'!JA345/100),"")</f>
        <v>5.0000000000000001E-3</v>
      </c>
      <c r="JG164" s="88">
        <f>IF(SUM(JG$522:JG$523)=0,IF('[7]Param-ARMS Data'!JB345="","",'[7]Param-ARMS Data'!JB345/100),"")</f>
        <v>5.0000000000000001E-3</v>
      </c>
      <c r="JH164" s="88">
        <f>IF(SUM(JH$522:JH$523)=0,IF('[7]Param-ARMS Data'!JC345="","",'[7]Param-ARMS Data'!JC345/100),"")</f>
        <v>5.0000000000000001E-3</v>
      </c>
      <c r="JI164" s="88">
        <f>IF(SUM(JI$522:JI$523)=0,IF('[7]Param-ARMS Data'!JD345="","",'[7]Param-ARMS Data'!JD345/100),"")</f>
        <v>5.0000000000000001E-3</v>
      </c>
      <c r="JJ164" s="88">
        <f>IF(SUM(JJ$522:JJ$523)=0,IF('[7]Param-ARMS Data'!JE345="","",'[7]Param-ARMS Data'!JE345/100),"")</f>
        <v>5.0000000000000001E-3</v>
      </c>
      <c r="JK164" s="88">
        <f>IF(SUM(JK$522:JK$523)=0,IF('[7]Param-ARMS Data'!JF345="","",'[7]Param-ARMS Data'!JF345/100),"")</f>
        <v>5.0000000000000001E-3</v>
      </c>
      <c r="JL164" s="88">
        <f>IF(SUM(JL$522:JL$523)=0,IF('[7]Param-ARMS Data'!JG345="","",'[7]Param-ARMS Data'!JG345/100),"")</f>
        <v>5.0000000000000001E-3</v>
      </c>
      <c r="JM164" s="88">
        <f>IF(SUM(JM$522:JM$523)=0,IF('[7]Param-ARMS Data'!JH345="","",'[7]Param-ARMS Data'!JH345/100),"")</f>
        <v>5.0000000000000001E-3</v>
      </c>
      <c r="JN164" s="88">
        <f>IF(SUM(JN$522:JN$523)=0,IF('[7]Param-ARMS Data'!JI345="","",'[7]Param-ARMS Data'!JI345/100),"")</f>
        <v>5.0000000000000001E-3</v>
      </c>
      <c r="JO164" s="88">
        <f>IF(SUM(JO$522:JO$523)=0,IF('[7]Param-ARMS Data'!JJ345="","",'[7]Param-ARMS Data'!JJ345/100),"")</f>
        <v>5.0000000000000001E-3</v>
      </c>
      <c r="JP164" s="88">
        <f>IF(SUM(JP$522:JP$523)=0,IF('[7]Param-ARMS Data'!JK345="","",'[7]Param-ARMS Data'!JK345/100),"")</f>
        <v>5.0000000000000001E-3</v>
      </c>
      <c r="JQ164" s="88">
        <f>IF(SUM(JQ$522:JQ$523)=0,IF('[7]Param-ARMS Data'!JL345="","",'[7]Param-ARMS Data'!JL345/100),"")</f>
        <v>5.0000000000000001E-3</v>
      </c>
      <c r="JR164" s="88">
        <f>IF(SUM(JR$522:JR$523)=0,IF('[7]Param-ARMS Data'!JM345="","",'[7]Param-ARMS Data'!JM345/100),"")</f>
        <v>5.0000000000000001E-3</v>
      </c>
      <c r="JS164" s="88">
        <f>IF(SUM(JS$522:JS$523)=0,IF('[7]Param-ARMS Data'!JN345="","",'[7]Param-ARMS Data'!JN345/100),"")</f>
        <v>5.0000000000000001E-3</v>
      </c>
      <c r="JT164" s="88">
        <f>IF(SUM(JT$522:JT$523)=0,IF('[7]Param-ARMS Data'!JO345="","",'[7]Param-ARMS Data'!JO345/100),"")</f>
        <v>5.0000000000000001E-3</v>
      </c>
      <c r="JU164" s="88">
        <f>IF(SUM(JU$522:JU$523)=0,IF('[7]Param-ARMS Data'!JP345="","",'[7]Param-ARMS Data'!JP345/100),"")</f>
        <v>5.0000000000000001E-3</v>
      </c>
      <c r="JV164" s="88">
        <f>IF(SUM(JV$522:JV$523)=0,IF('[7]Param-ARMS Data'!JQ345="","",'[7]Param-ARMS Data'!JQ345/100),"")</f>
        <v>5.0000000000000001E-3</v>
      </c>
      <c r="JW164" s="88">
        <f>IF(SUM(JW$522:JW$523)=0,IF('[7]Param-ARMS Data'!JR345="","",'[7]Param-ARMS Data'!JR345/100),"")</f>
        <v>5.0000000000000001E-3</v>
      </c>
      <c r="JX164" s="88">
        <f>IF(SUM(JX$522:JX$523)=0,IF('[7]Param-ARMS Data'!JS345="","",'[7]Param-ARMS Data'!JS345/100),"")</f>
        <v>5.0000000000000001E-3</v>
      </c>
      <c r="JY164" s="88">
        <f>IF(SUM(JY$522:JY$523)=0,IF('[7]Param-ARMS Data'!JT345="","",'[7]Param-ARMS Data'!JT345/100),"")</f>
        <v>5.0000000000000001E-3</v>
      </c>
      <c r="JZ164" s="88">
        <f>IF(SUM(JZ$522:JZ$523)=0,IF('[7]Param-ARMS Data'!JU345="","",'[7]Param-ARMS Data'!JU345/100),"")</f>
        <v>5.0000000000000001E-3</v>
      </c>
      <c r="KA164" s="88">
        <f>IF(SUM(KA$522:KA$523)=0,IF('[7]Param-ARMS Data'!JV345="","",'[7]Param-ARMS Data'!JV345/100),"")</f>
        <v>5.0000000000000001E-3</v>
      </c>
      <c r="KB164" s="88">
        <f>IF(SUM(KB$522:KB$523)=0,IF('[7]Param-ARMS Data'!JW345="","",'[7]Param-ARMS Data'!JW345/100),"")</f>
        <v>5.0000000000000001E-3</v>
      </c>
      <c r="KC164" s="88">
        <f>IF(SUM(KC$522:KC$523)=0,IF('[7]Param-ARMS Data'!JX345="","",'[7]Param-ARMS Data'!JX345/100),"")</f>
        <v>5.0000000000000001E-3</v>
      </c>
      <c r="KD164" s="88">
        <f>IF(SUM(KD$522:KD$523)=0,IF('[7]Param-ARMS Data'!JY345="","",'[7]Param-ARMS Data'!JY345/100),"")</f>
        <v>5.0000000000000001E-3</v>
      </c>
      <c r="KE164" s="88">
        <f>IF(SUM(KE$522:KE$523)=0,IF('[7]Param-ARMS Data'!JZ345="","",'[7]Param-ARMS Data'!JZ345/100),"")</f>
        <v>5.0000000000000001E-3</v>
      </c>
      <c r="KF164" s="88">
        <f>IF(SUM(KF$522:KF$523)=0,IF('[7]Param-ARMS Data'!KA345="","",'[7]Param-ARMS Data'!KA345/100),"")</f>
        <v>5.0000000000000001E-3</v>
      </c>
      <c r="KG164" s="88">
        <f>IF(SUM(KG$522:KG$523)=0,IF('[7]Param-ARMS Data'!KB345="","",'[7]Param-ARMS Data'!KB345/100),"")</f>
        <v>5.0000000000000001E-3</v>
      </c>
      <c r="KH164" s="88">
        <f>IF(SUM(KH$522:KH$523)=0,IF('[7]Param-ARMS Data'!KC345="","",'[7]Param-ARMS Data'!KC345/100),"")</f>
        <v>5.0000000000000001E-3</v>
      </c>
      <c r="KI164" s="88">
        <f>IF(SUM(KI$522:KI$523)=0,IF('[7]Param-ARMS Data'!KD345="","",'[7]Param-ARMS Data'!KD345/100),"")</f>
        <v>5.0000000000000001E-3</v>
      </c>
      <c r="KJ164" s="88">
        <f>IF(SUM(KJ$522:KJ$523)=0,IF('[7]Param-ARMS Data'!KE345="","",'[7]Param-ARMS Data'!KE345/100),"")</f>
        <v>5.0000000000000001E-3</v>
      </c>
      <c r="KK164" s="88">
        <f>IF(SUM(KK$522:KK$523)=0,IF('[7]Param-ARMS Data'!KF345="","",'[7]Param-ARMS Data'!KF345/100),"")</f>
        <v>5.0000000000000001E-3</v>
      </c>
      <c r="KL164" s="88">
        <f>IF(SUM(KL$522:KL$523)=0,IF('[7]Param-ARMS Data'!KG345="","",'[7]Param-ARMS Data'!KG345/100),"")</f>
        <v>5.0000000000000001E-3</v>
      </c>
      <c r="KM164" s="88">
        <f>IF(SUM(KM$522:KM$523)=0,IF('[7]Param-ARMS Data'!KH345="","",'[7]Param-ARMS Data'!KH345/100),"")</f>
        <v>5.0000000000000001E-3</v>
      </c>
      <c r="KN164" s="88">
        <f>IF(SUM(KN$522:KN$523)=0,IF('[7]Param-ARMS Data'!KI345="","",'[7]Param-ARMS Data'!KI345/100),"")</f>
        <v>5.0000000000000001E-3</v>
      </c>
      <c r="KO164" s="88">
        <f>IF(SUM(KO$522:KO$523)=0,IF('[7]Param-ARMS Data'!KJ345="","",'[7]Param-ARMS Data'!KJ345/100),"")</f>
        <v>5.0000000000000001E-3</v>
      </c>
      <c r="KP164" s="88">
        <f>IF(SUM(KP$522:KP$523)=0,IF('[7]Param-ARMS Data'!KK345="","",'[7]Param-ARMS Data'!KK345/100),"")</f>
        <v>5.0000000000000001E-3</v>
      </c>
      <c r="KQ164" s="88">
        <f>IF(SUM(KQ$522:KQ$523)=0,IF('[7]Param-ARMS Data'!KL345="","",'[7]Param-ARMS Data'!KL345/100),"")</f>
        <v>5.0000000000000001E-3</v>
      </c>
      <c r="KR164" s="88">
        <f>IF(SUM(KR$522:KR$523)=0,IF('[7]Param-ARMS Data'!KM345="","",'[7]Param-ARMS Data'!KM345/100),"")</f>
        <v>5.0000000000000001E-3</v>
      </c>
      <c r="KS164" s="88">
        <f>IF(SUM(KS$522:KS$523)=0,IF('[7]Param-ARMS Data'!KN345="","",'[7]Param-ARMS Data'!KN345/100),"")</f>
        <v>5.0000000000000001E-3</v>
      </c>
      <c r="KT164" s="88">
        <f>IF(SUM(KT$522:KT$523)=0,IF('[7]Param-ARMS Data'!KO345="","",'[7]Param-ARMS Data'!KO345/100),"")</f>
        <v>5.0000000000000001E-3</v>
      </c>
      <c r="KU164" s="88">
        <f>IF(SUM(KU$522:KU$523)=0,IF('[7]Param-ARMS Data'!KP345="","",'[7]Param-ARMS Data'!KP345/100),"")</f>
        <v>5.0000000000000001E-3</v>
      </c>
      <c r="KV164" s="88">
        <f>IF(SUM(KV$522:KV$523)=0,IF('[7]Param-ARMS Data'!KQ345="","",'[7]Param-ARMS Data'!KQ345/100),"")</f>
        <v>5.0000000000000001E-3</v>
      </c>
      <c r="KW164" s="88">
        <f>IF(SUM(KW$522:KW$523)=0,IF('[7]Param-ARMS Data'!KR345="","",'[7]Param-ARMS Data'!KR345/100),"")</f>
        <v>5.0000000000000001E-3</v>
      </c>
      <c r="KX164" s="88">
        <f>IF(SUM(KX$522:KX$523)=0,IF('[7]Param-ARMS Data'!KS345="","",'[7]Param-ARMS Data'!KS345/100),"")</f>
        <v>5.0000000000000001E-3</v>
      </c>
      <c r="KY164" s="88">
        <f>IF(SUM(KY$522:KY$523)=0,IF('[7]Param-ARMS Data'!KT345="","",'[7]Param-ARMS Data'!KT345/100),"")</f>
        <v>5.0000000000000001E-3</v>
      </c>
      <c r="KZ164" s="88">
        <f>IF(SUM(KZ$522:KZ$523)=0,IF('[7]Param-ARMS Data'!KU345="","",'[7]Param-ARMS Data'!KU345/100),"")</f>
        <v>5.0000000000000001E-3</v>
      </c>
      <c r="LA164" s="88">
        <f>IF(SUM(LA$522:LA$523)=0,IF('[7]Param-ARMS Data'!KV345="","",'[7]Param-ARMS Data'!KV345/100),"")</f>
        <v>5.0000000000000001E-3</v>
      </c>
      <c r="LB164" s="88">
        <f>IF(SUM(LB$522:LB$523)=0,IF('[7]Param-ARMS Data'!KW345="","",'[7]Param-ARMS Data'!KW345/100),"")</f>
        <v>5.0000000000000001E-3</v>
      </c>
      <c r="LC164" s="88">
        <f>IF(SUM(LC$522:LC$523)=0,IF('[7]Param-ARMS Data'!KX345="","",'[7]Param-ARMS Data'!KX345/100),"")</f>
        <v>5.0000000000000001E-3</v>
      </c>
      <c r="LD164" s="88">
        <f>IF(SUM(LD$522:LD$523)=0,IF('[7]Param-ARMS Data'!KY345="","",'[7]Param-ARMS Data'!KY345/100),"")</f>
        <v>5.0000000000000001E-3</v>
      </c>
      <c r="LE164" s="88">
        <f>IF(SUM(LE$522:LE$523)=0,IF('[7]Param-ARMS Data'!KZ345="","",'[7]Param-ARMS Data'!KZ345/100),"")</f>
        <v>5.0000000000000001E-3</v>
      </c>
      <c r="LF164" s="88">
        <f>IF(SUM(LF$522:LF$523)=0,IF('[7]Param-ARMS Data'!LA345="","",'[7]Param-ARMS Data'!LA345/100),"")</f>
        <v>5.0000000000000001E-3</v>
      </c>
      <c r="LG164" s="88">
        <f>IF(SUM(LG$522:LG$523)=0,IF('[7]Param-ARMS Data'!LB345="","",'[7]Param-ARMS Data'!LB345/100),"")</f>
        <v>5.0000000000000001E-3</v>
      </c>
      <c r="LH164" s="88">
        <f>IF(SUM(LH$522:LH$523)=0,IF('[7]Param-ARMS Data'!LC345="","",'[7]Param-ARMS Data'!LC345/100),"")</f>
        <v>5.0000000000000001E-3</v>
      </c>
      <c r="LI164" s="88">
        <f>IF(SUM(LI$522:LI$523)=0,IF('[7]Param-ARMS Data'!LD345="","",'[7]Param-ARMS Data'!LD345/100),"")</f>
        <v>5.0000000000000001E-3</v>
      </c>
      <c r="LJ164" s="88">
        <f>IF(SUM(LJ$522:LJ$523)=0,IF('[7]Param-ARMS Data'!LE345="","",'[7]Param-ARMS Data'!LE345/100),"")</f>
        <v>5.0000000000000001E-3</v>
      </c>
      <c r="LK164" s="88">
        <f>IF(SUM(LK$522:LK$523)=0,IF('[7]Param-ARMS Data'!LF345="","",'[7]Param-ARMS Data'!LF345/100),"")</f>
        <v>5.0000000000000001E-3</v>
      </c>
      <c r="LL164" s="88">
        <f>IF(SUM(LL$522:LL$523)=0,IF('[7]Param-ARMS Data'!LG345="","",'[7]Param-ARMS Data'!LG345/100),"")</f>
        <v>5.0000000000000001E-3</v>
      </c>
      <c r="LM164" s="88">
        <f>IF(SUM(LM$522:LM$523)=0,IF('[7]Param-ARMS Data'!LH345="","",'[7]Param-ARMS Data'!LH345/100),"")</f>
        <v>5.0000000000000001E-3</v>
      </c>
      <c r="LN164" s="88">
        <f>IF(SUM(LN$522:LN$523)=0,IF('[7]Param-ARMS Data'!LI345="","",'[7]Param-ARMS Data'!LI345/100),"")</f>
        <v>5.0000000000000001E-3</v>
      </c>
      <c r="LO164" s="88">
        <f>IF(SUM(LO$522:LO$523)=0,IF('[7]Param-ARMS Data'!LJ345="","",'[7]Param-ARMS Data'!LJ345/100),"")</f>
        <v>5.0000000000000001E-3</v>
      </c>
      <c r="LP164" s="88">
        <f>IF(SUM(LP$522:LP$523)=0,IF('[7]Param-ARMS Data'!LK345="","",'[7]Param-ARMS Data'!LK345/100),"")</f>
        <v>5.0000000000000001E-3</v>
      </c>
      <c r="LQ164" s="88">
        <f>IF(SUM(LQ$522:LQ$523)=0,IF('[7]Param-ARMS Data'!LL345="","",'[7]Param-ARMS Data'!LL345/100),"")</f>
        <v>5.0000000000000001E-3</v>
      </c>
      <c r="LR164" s="88">
        <f>IF(SUM(LR$522:LR$523)=0,IF('[7]Param-ARMS Data'!LM345="","",'[7]Param-ARMS Data'!LM345/100),"")</f>
        <v>5.0000000000000001E-3</v>
      </c>
      <c r="LS164" s="88">
        <f>IF(SUM(LS$522:LS$523)=0,IF('[7]Param-ARMS Data'!LN345="","",'[7]Param-ARMS Data'!LN345/100),"")</f>
        <v>5.0000000000000001E-3</v>
      </c>
      <c r="LT164" s="88">
        <f>IF(SUM(LT$522:LT$523)=0,IF('[7]Param-ARMS Data'!LO345="","",'[7]Param-ARMS Data'!LO345/100),"")</f>
        <v>5.0000000000000001E-3</v>
      </c>
      <c r="LU164" s="88">
        <f>IF(SUM(LU$522:LU$523)=0,IF('[7]Param-ARMS Data'!LP345="","",'[7]Param-ARMS Data'!LP345/100),"")</f>
        <v>5.0000000000000001E-3</v>
      </c>
      <c r="LV164" s="88">
        <f>IF(SUM(LV$522:LV$523)=0,IF('[7]Param-ARMS Data'!LQ345="","",'[7]Param-ARMS Data'!LQ345/100),"")</f>
        <v>5.0000000000000001E-3</v>
      </c>
      <c r="LW164" s="88">
        <f>IF(SUM(LW$522:LW$523)=0,IF('[7]Param-ARMS Data'!LR345="","",'[7]Param-ARMS Data'!LR345/100),"")</f>
        <v>5.0000000000000001E-3</v>
      </c>
      <c r="LX164" s="88">
        <f>IF(SUM(LX$522:LX$523)=0,IF('[7]Param-ARMS Data'!LS345="","",'[7]Param-ARMS Data'!LS345/100),"")</f>
        <v>5.0000000000000001E-3</v>
      </c>
      <c r="LY164" s="88">
        <f>IF(SUM(LY$522:LY$523)=0,IF('[7]Param-ARMS Data'!LT345="","",'[7]Param-ARMS Data'!LT345/100),"")</f>
        <v>5.0000000000000001E-3</v>
      </c>
      <c r="LZ164" s="88">
        <f>IF(SUM(LZ$522:LZ$523)=0,IF('[7]Param-ARMS Data'!LU345="","",'[7]Param-ARMS Data'!LU345/100),"")</f>
        <v>5.0000000000000001E-3</v>
      </c>
      <c r="MA164" s="88">
        <f>IF(SUM(MA$522:MA$523)=0,IF('[7]Param-ARMS Data'!LV345="","",'[7]Param-ARMS Data'!LV345/100),"")</f>
        <v>5.0000000000000001E-3</v>
      </c>
      <c r="MB164" s="88">
        <f>IF(SUM(MB$522:MB$523)=0,IF('[7]Param-ARMS Data'!LW345="","",'[7]Param-ARMS Data'!LW345/100),"")</f>
        <v>5.0000000000000001E-3</v>
      </c>
      <c r="MC164" s="88">
        <f>IF(SUM(MC$522:MC$523)=0,IF('[7]Param-ARMS Data'!LX345="","",'[7]Param-ARMS Data'!LX345/100),"")</f>
        <v>5.0000000000000001E-3</v>
      </c>
      <c r="MD164" s="88">
        <f>IF(SUM(MD$522:MD$523)=0,IF('[7]Param-ARMS Data'!LY345="","",'[7]Param-ARMS Data'!LY345/100),"")</f>
        <v>5.0000000000000001E-3</v>
      </c>
      <c r="ME164" s="88">
        <f>IF(SUM(ME$522:ME$523)=0,IF('[7]Param-ARMS Data'!LZ345="","",'[7]Param-ARMS Data'!LZ345/100),"")</f>
        <v>5.0000000000000001E-3</v>
      </c>
      <c r="MF164" s="88">
        <f>IF(SUM(MF$522:MF$523)=0,IF('[7]Param-ARMS Data'!MA345="","",'[7]Param-ARMS Data'!MA345/100),"")</f>
        <v>5.0000000000000001E-3</v>
      </c>
      <c r="MG164" s="88">
        <f>IF(SUM(MG$522:MG$523)=0,IF('[7]Param-ARMS Data'!MB345="","",'[7]Param-ARMS Data'!MB345/100),"")</f>
        <v>5.0000000000000001E-3</v>
      </c>
      <c r="MH164" s="88">
        <f>IF(SUM(MH$522:MH$523)=0,IF('[7]Param-ARMS Data'!MC345="","",'[7]Param-ARMS Data'!MC345/100),"")</f>
        <v>5.0000000000000001E-3</v>
      </c>
      <c r="MI164" s="88">
        <f>IF(SUM(MI$522:MI$523)=0,IF('[7]Param-ARMS Data'!MD345="","",'[7]Param-ARMS Data'!MD345/100),"")</f>
        <v>5.0000000000000001E-3</v>
      </c>
      <c r="MJ164" s="88">
        <f>IF(SUM(MJ$522:MJ$523)=0,IF('[7]Param-ARMS Data'!ME345="","",'[7]Param-ARMS Data'!ME345/100),"")</f>
        <v>5.0000000000000001E-3</v>
      </c>
      <c r="MK164" s="88">
        <f>IF(SUM(MK$522:MK$523)=0,IF('[7]Param-ARMS Data'!MF345="","",'[7]Param-ARMS Data'!MF345/100),"")</f>
        <v>5.0000000000000001E-3</v>
      </c>
      <c r="ML164" s="88">
        <f>IF(SUM(ML$522:ML$523)=0,IF('[7]Param-ARMS Data'!MG345="","",'[7]Param-ARMS Data'!MG345/100),"")</f>
        <v>5.0000000000000001E-3</v>
      </c>
      <c r="MM164" s="88">
        <f>IF(SUM(MM$522:MM$523)=0,IF('[7]Param-ARMS Data'!MH345="","",'[7]Param-ARMS Data'!MH345/100),"")</f>
        <v>5.0000000000000001E-3</v>
      </c>
      <c r="MN164" s="88">
        <f>IF(SUM(MN$522:MN$523)=0,IF('[7]Param-ARMS Data'!MI345="","",'[7]Param-ARMS Data'!MI345/100),"")</f>
        <v>5.0000000000000001E-3</v>
      </c>
      <c r="MO164" s="88">
        <f>IF(SUM(MO$522:MO$523)=0,IF('[7]Param-ARMS Data'!MJ345="","",'[7]Param-ARMS Data'!MJ345/100),"")</f>
        <v>5.0000000000000001E-3</v>
      </c>
      <c r="MP164" s="88">
        <f>IF(SUM(MP$522:MP$523)=0,IF('[7]Param-ARMS Data'!MK345="","",'[7]Param-ARMS Data'!MK345/100),"")</f>
        <v>5.0000000000000001E-3</v>
      </c>
      <c r="MQ164" s="88">
        <f>IF(SUM(MQ$522:MQ$523)=0,IF('[7]Param-ARMS Data'!ML345="","",'[7]Param-ARMS Data'!ML345/100),"")</f>
        <v>5.0000000000000001E-3</v>
      </c>
      <c r="MR164" s="88">
        <f>IF(SUM(MR$522:MR$523)=0,IF('[7]Param-ARMS Data'!MM345="","",'[7]Param-ARMS Data'!MM345/100),"")</f>
        <v>5.0000000000000001E-3</v>
      </c>
      <c r="MS164" s="88">
        <f>IF(SUM(MS$522:MS$523)=0,IF('[7]Param-ARMS Data'!MN345="","",'[7]Param-ARMS Data'!MN345/100),"")</f>
        <v>5.0000000000000001E-3</v>
      </c>
      <c r="MT164" s="88">
        <f>IF(SUM(MT$522:MT$523)=0,IF('[7]Param-ARMS Data'!MO345="","",'[7]Param-ARMS Data'!MO345/100),"")</f>
        <v>5.0000000000000001E-3</v>
      </c>
      <c r="MU164" s="88">
        <f>IF(SUM(MU$522:MU$523)=0,IF('[7]Param-ARMS Data'!MP345="","",'[7]Param-ARMS Data'!MP345/100),"")</f>
        <v>5.0000000000000001E-3</v>
      </c>
      <c r="MV164" s="88">
        <f>IF(SUM(MV$522:MV$523)=0,IF('[7]Param-ARMS Data'!MQ345="","",'[7]Param-ARMS Data'!MQ345/100),"")</f>
        <v>5.0000000000000001E-3</v>
      </c>
      <c r="MW164" s="88">
        <f>IF(SUM(MW$522:MW$523)=0,IF('[7]Param-ARMS Data'!MR345="","",'[7]Param-ARMS Data'!MR345/100),"")</f>
        <v>5.0000000000000001E-3</v>
      </c>
      <c r="MX164" s="88">
        <f>IF(SUM(MX$522:MX$523)=0,IF('[7]Param-ARMS Data'!MS345="","",'[7]Param-ARMS Data'!MS345/100),"")</f>
        <v>5.0000000000000001E-3</v>
      </c>
      <c r="MY164" s="88">
        <f>IF(SUM(MY$522:MY$523)=0,IF('[7]Param-ARMS Data'!MT345="","",'[7]Param-ARMS Data'!MT345/100),"")</f>
        <v>5.0000000000000001E-3</v>
      </c>
      <c r="MZ164" s="88">
        <f>IF(SUM(MZ$522:MZ$523)=0,IF('[7]Param-ARMS Data'!MU345="","",'[7]Param-ARMS Data'!MU345/100),"")</f>
        <v>5.0000000000000001E-3</v>
      </c>
      <c r="NA164" s="88">
        <f>IF(SUM(NA$522:NA$523)=0,IF('[7]Param-ARMS Data'!MV345="","",'[7]Param-ARMS Data'!MV345/100),"")</f>
        <v>5.0000000000000001E-3</v>
      </c>
      <c r="NB164" s="88">
        <f>IF(SUM(NB$522:NB$523)=0,IF('[7]Param-ARMS Data'!MW345="","",'[7]Param-ARMS Data'!MW345/100),"")</f>
        <v>5.0000000000000001E-3</v>
      </c>
      <c r="NC164" s="88">
        <f>IF(SUM(NC$522:NC$523)=0,IF('[7]Param-ARMS Data'!MX345="","",'[7]Param-ARMS Data'!MX345/100),"")</f>
        <v>5.0000000000000001E-3</v>
      </c>
      <c r="ND164" s="88">
        <f>IF(SUM(ND$522:ND$523)=0,IF('[7]Param-ARMS Data'!MY345="","",'[7]Param-ARMS Data'!MY345/100),"")</f>
        <v>5.0000000000000001E-3</v>
      </c>
      <c r="NE164" s="88">
        <f>IF(SUM(NE$522:NE$523)=0,IF('[7]Param-ARMS Data'!MZ345="","",'[7]Param-ARMS Data'!MZ345/100),"")</f>
        <v>5.0000000000000001E-3</v>
      </c>
      <c r="NF164" s="88">
        <f>IF(SUM(NF$522:NF$523)=0,IF('[7]Param-ARMS Data'!NA345="","",'[7]Param-ARMS Data'!NA345/100),"")</f>
        <v>5.0000000000000001E-3</v>
      </c>
      <c r="NG164" s="88">
        <f>IF(SUM(NG$522:NG$523)=0,IF('[7]Param-ARMS Data'!NB345="","",'[7]Param-ARMS Data'!NB345/100),"")</f>
        <v>5.0000000000000001E-3</v>
      </c>
      <c r="NH164" s="88">
        <f>IF(SUM(NH$522:NH$523)=0,IF('[7]Param-ARMS Data'!NC345="","",'[7]Param-ARMS Data'!NC345/100),"")</f>
        <v>5.0000000000000001E-3</v>
      </c>
      <c r="NI164" s="88">
        <f>IF(SUM(NI$522:NI$523)=0,IF('[7]Param-ARMS Data'!ND345="","",'[7]Param-ARMS Data'!ND345/100),"")</f>
        <v>5.0000000000000001E-3</v>
      </c>
      <c r="NJ164" s="88">
        <f>IF(SUM(NJ$522:NJ$523)=0,IF('[7]Param-ARMS Data'!NE345="","",'[7]Param-ARMS Data'!NE345/100),"")</f>
        <v>5.0000000000000001E-3</v>
      </c>
      <c r="NK164" s="88">
        <f>IF(SUM(NK$522:NK$523)=0,IF('[7]Param-ARMS Data'!NF345="","",'[7]Param-ARMS Data'!NF345/100),"")</f>
        <v>5.0000000000000001E-3</v>
      </c>
      <c r="NL164" s="88">
        <f>IF(SUM(NL$522:NL$523)=0,IF('[7]Param-ARMS Data'!NG345="","",'[7]Param-ARMS Data'!NG345/100),"")</f>
        <v>5.0000000000000001E-3</v>
      </c>
      <c r="NM164" s="88">
        <f>IF(SUM(NM$522:NM$523)=0,IF('[7]Param-ARMS Data'!NH345="","",'[7]Param-ARMS Data'!NH345/100),"")</f>
        <v>5.0000000000000001E-3</v>
      </c>
      <c r="NN164" s="88">
        <f>IF(SUM(NN$522:NN$523)=0,IF('[7]Param-ARMS Data'!NI345="","",'[7]Param-ARMS Data'!NI345/100),"")</f>
        <v>5.0000000000000001E-3</v>
      </c>
      <c r="NO164" s="88">
        <f>IF(SUM(NO$522:NO$523)=0,IF('[7]Param-ARMS Data'!NJ345="","",'[7]Param-ARMS Data'!NJ345/100),"")</f>
        <v>5.0000000000000001E-3</v>
      </c>
      <c r="NP164" s="88">
        <f>IF(SUM(NP$522:NP$523)=0,IF('[7]Param-ARMS Data'!NK345="","",'[7]Param-ARMS Data'!NK345/100),"")</f>
        <v>5.0000000000000001E-3</v>
      </c>
      <c r="NQ164" s="88">
        <f>IF(SUM(NQ$522:NQ$523)=0,IF('[7]Param-ARMS Data'!NL345="","",'[7]Param-ARMS Data'!NL345/100),"")</f>
        <v>5.0000000000000001E-3</v>
      </c>
      <c r="NR164" s="88">
        <f>IF(SUM(NR$522:NR$523)=0,IF('[7]Param-ARMS Data'!NM345="","",'[7]Param-ARMS Data'!NM345/100),"")</f>
        <v>5.0000000000000001E-3</v>
      </c>
      <c r="NS164" s="88">
        <f>IF(SUM(NS$522:NS$523)=0,IF('[7]Param-ARMS Data'!NN345="","",'[7]Param-ARMS Data'!NN345/100),"")</f>
        <v>5.0000000000000001E-3</v>
      </c>
      <c r="NT164" s="88">
        <f>IF(SUM(NT$522:NT$523)=0,IF('[7]Param-ARMS Data'!NO345="","",'[7]Param-ARMS Data'!NO345/100),"")</f>
        <v>5.0000000000000001E-3</v>
      </c>
      <c r="NU164" s="88">
        <f>IF(SUM(NU$522:NU$523)=0,IF('[7]Param-ARMS Data'!NP345="","",'[7]Param-ARMS Data'!NP345/100),"")</f>
        <v>5.0000000000000001E-3</v>
      </c>
      <c r="NV164" s="88">
        <f>IF(SUM(NV$522:NV$523)=0,IF('[7]Param-ARMS Data'!NQ345="","",'[7]Param-ARMS Data'!NQ345/100),"")</f>
        <v>5.0000000000000001E-3</v>
      </c>
      <c r="NW164" s="88">
        <f>IF(SUM(NW$522:NW$523)=0,IF('[7]Param-ARMS Data'!NR345="","",'[7]Param-ARMS Data'!NR345/100),"")</f>
        <v>5.0000000000000001E-3</v>
      </c>
      <c r="NX164" s="88">
        <f>IF(SUM(NX$522:NX$523)=0,IF('[7]Param-ARMS Data'!NS345="","",'[7]Param-ARMS Data'!NS345/100),"")</f>
        <v>5.0000000000000001E-3</v>
      </c>
      <c r="NY164" s="88">
        <f>IF(SUM(NY$522:NY$523)=0,IF('[7]Param-ARMS Data'!NT345="","",'[7]Param-ARMS Data'!NT345/100),"")</f>
        <v>5.0000000000000001E-3</v>
      </c>
      <c r="NZ164" s="88">
        <f>IF(SUM(NZ$522:NZ$523)=0,IF('[7]Param-ARMS Data'!NU345="","",'[7]Param-ARMS Data'!NU345/100),"")</f>
        <v>5.0000000000000001E-3</v>
      </c>
      <c r="OA164" s="88">
        <f>IF(SUM(OA$522:OA$523)=0,IF('[7]Param-ARMS Data'!NV345="","",'[7]Param-ARMS Data'!NV345/100),"")</f>
        <v>5.0000000000000001E-3</v>
      </c>
      <c r="OB164" s="88">
        <f>IF(SUM(OB$522:OB$523)=0,IF('[7]Param-ARMS Data'!NW345="","",'[7]Param-ARMS Data'!NW345/100),"")</f>
        <v>5.0000000000000001E-3</v>
      </c>
      <c r="OC164" s="88">
        <f>IF(SUM(OC$522:OC$523)=0,IF('[7]Param-ARMS Data'!NX345="","",'[7]Param-ARMS Data'!NX345/100),"")</f>
        <v>5.0000000000000001E-3</v>
      </c>
      <c r="OD164" s="88">
        <f>IF(SUM(OD$522:OD$523)=0,IF('[7]Param-ARMS Data'!NY345="","",'[7]Param-ARMS Data'!NY345/100),"")</f>
        <v>5.0000000000000001E-3</v>
      </c>
      <c r="OE164" s="88">
        <f>IF(SUM(OE$522:OE$523)=0,IF('[7]Param-ARMS Data'!NZ345="","",'[7]Param-ARMS Data'!NZ345/100),"")</f>
        <v>5.0000000000000001E-3</v>
      </c>
      <c r="OF164" s="88">
        <f>IF(SUM(OF$522:OF$523)=0,IF('[7]Param-ARMS Data'!OA345="","",'[7]Param-ARMS Data'!OA345/100),"")</f>
        <v>5.0000000000000001E-3</v>
      </c>
      <c r="OG164" s="88">
        <f>IF(SUM(OG$522:OG$523)=0,IF('[7]Param-ARMS Data'!OB345="","",'[7]Param-ARMS Data'!OB345/100),"")</f>
        <v>5.0000000000000001E-3</v>
      </c>
      <c r="OH164" s="88">
        <f>IF(SUM(OH$522:OH$523)=0,IF('[7]Param-ARMS Data'!OC345="","",'[7]Param-ARMS Data'!OC345/100),"")</f>
        <v>5.0000000000000001E-3</v>
      </c>
      <c r="OI164" s="88">
        <f>IF(SUM(OI$522:OI$523)=0,IF('[7]Param-ARMS Data'!OD345="","",'[7]Param-ARMS Data'!OD345/100),"")</f>
        <v>5.0000000000000001E-3</v>
      </c>
      <c r="OJ164" s="88">
        <f>IF(SUM(OJ$522:OJ$523)=0,IF('[7]Param-ARMS Data'!OE345="","",'[7]Param-ARMS Data'!OE345/100),"")</f>
        <v>5.0000000000000001E-3</v>
      </c>
      <c r="OK164" s="88">
        <f>IF(SUM(OK$522:OK$523)=0,IF('[7]Param-ARMS Data'!OF345="","",'[7]Param-ARMS Data'!OF345/100),"")</f>
        <v>5.0000000000000001E-3</v>
      </c>
      <c r="OL164" s="88">
        <f>IF(SUM(OL$522:OL$523)=0,IF('[7]Param-ARMS Data'!OG345="","",'[7]Param-ARMS Data'!OG345/100),"")</f>
        <v>5.0000000000000001E-3</v>
      </c>
      <c r="OM164" s="88">
        <f>IF(SUM(OM$522:OM$523)=0,IF('[7]Param-ARMS Data'!OH345="","",'[7]Param-ARMS Data'!OH345/100),"")</f>
        <v>5.0000000000000001E-3</v>
      </c>
      <c r="ON164" s="88">
        <f>IF(SUM(ON$522:ON$523)=0,IF('[7]Param-ARMS Data'!OI345="","",'[7]Param-ARMS Data'!OI345/100),"")</f>
        <v>5.0000000000000001E-3</v>
      </c>
      <c r="OO164" s="88">
        <f>IF(SUM(OO$522:OO$523)=0,IF('[7]Param-ARMS Data'!OJ345="","",'[7]Param-ARMS Data'!OJ345/100),"")</f>
        <v>5.0000000000000001E-3</v>
      </c>
      <c r="OP164" s="88">
        <f>IF(SUM(OP$522:OP$523)=0,IF('[7]Param-ARMS Data'!OK345="","",'[7]Param-ARMS Data'!OK345/100),"")</f>
        <v>5.0000000000000001E-3</v>
      </c>
      <c r="OQ164" s="88">
        <f>IF(SUM(OQ$522:OQ$523)=0,IF('[7]Param-ARMS Data'!OL345="","",'[7]Param-ARMS Data'!OL345/100),"")</f>
        <v>5.0000000000000001E-3</v>
      </c>
      <c r="OR164" s="88">
        <f>IF(SUM(OR$522:OR$523)=0,IF('[7]Param-ARMS Data'!OM345="","",'[7]Param-ARMS Data'!OM345/100),"")</f>
        <v>5.0000000000000001E-3</v>
      </c>
      <c r="OS164" s="88">
        <f>IF(SUM(OS$522:OS$523)=0,IF('[7]Param-ARMS Data'!ON345="","",'[7]Param-ARMS Data'!ON345/100),"")</f>
        <v>5.0000000000000001E-3</v>
      </c>
      <c r="OT164" s="88">
        <f>IF(SUM(OT$522:OT$523)=0,IF('[7]Param-ARMS Data'!OO345="","",'[7]Param-ARMS Data'!OO345/100),"")</f>
        <v>5.0000000000000001E-3</v>
      </c>
      <c r="OU164" s="88">
        <f>IF(SUM(OU$522:OU$523)=0,IF('[7]Param-ARMS Data'!OP345="","",'[7]Param-ARMS Data'!OP345/100),"")</f>
        <v>5.0000000000000001E-3</v>
      </c>
      <c r="OV164" s="88">
        <f>IF(SUM(OV$522:OV$523)=0,IF('[7]Param-ARMS Data'!OQ345="","",'[7]Param-ARMS Data'!OQ345/100),"")</f>
        <v>5.0000000000000001E-3</v>
      </c>
      <c r="OW164" s="88">
        <f>IF(SUM(OW$522:OW$523)=0,IF('[7]Param-ARMS Data'!OR345="","",'[7]Param-ARMS Data'!OR345/100),"")</f>
        <v>5.0000000000000001E-3</v>
      </c>
      <c r="OX164" s="88">
        <f>IF(SUM(OX$522:OX$523)=0,IF('[7]Param-ARMS Data'!OS345="","",'[7]Param-ARMS Data'!OS345/100),"")</f>
        <v>5.0000000000000001E-3</v>
      </c>
      <c r="OY164" s="88">
        <f>IF(SUM(OY$522:OY$523)=0,IF('[7]Param-ARMS Data'!OT345="","",'[7]Param-ARMS Data'!OT345/100),"")</f>
        <v>5.0000000000000001E-3</v>
      </c>
      <c r="OZ164" s="88">
        <f>IF(SUM(OZ$522:OZ$523)=0,IF('[7]Param-ARMS Data'!OU345="","",'[7]Param-ARMS Data'!OU345/100),"")</f>
        <v>5.0000000000000001E-3</v>
      </c>
      <c r="PA164" s="88">
        <f>IF(SUM(PA$522:PA$523)=0,IF('[7]Param-ARMS Data'!OV345="","",'[7]Param-ARMS Data'!OV345/100),"")</f>
        <v>5.0000000000000001E-3</v>
      </c>
      <c r="PB164" s="88">
        <f>IF(SUM(PB$522:PB$523)=0,IF('[7]Param-ARMS Data'!OW345="","",'[7]Param-ARMS Data'!OW345/100),"")</f>
        <v>5.0000000000000001E-3</v>
      </c>
      <c r="PC164" s="88">
        <f>IF(SUM(PC$522:PC$523)=0,IF('[7]Param-ARMS Data'!OX345="","",'[7]Param-ARMS Data'!OX345/100),"")</f>
        <v>5.0000000000000001E-3</v>
      </c>
      <c r="PD164" s="88">
        <f>IF(SUM(PD$522:PD$523)=0,IF('[7]Param-ARMS Data'!OY345="","",'[7]Param-ARMS Data'!OY345/100),"")</f>
        <v>5.0000000000000001E-3</v>
      </c>
      <c r="PE164" s="88">
        <f>IF(SUM(PE$522:PE$523)=0,IF('[7]Param-ARMS Data'!OZ345="","",'[7]Param-ARMS Data'!OZ345/100),"")</f>
        <v>5.0000000000000001E-3</v>
      </c>
      <c r="PF164" s="88">
        <f>IF(SUM(PF$522:PF$523)=0,IF('[7]Param-ARMS Data'!PA345="","",'[7]Param-ARMS Data'!PA345/100),"")</f>
        <v>5.0000000000000001E-3</v>
      </c>
      <c r="PG164" s="88">
        <f>IF(SUM(PG$522:PG$523)=0,IF('[7]Param-ARMS Data'!PB345="","",'[7]Param-ARMS Data'!PB345/100),"")</f>
        <v>5.0000000000000001E-3</v>
      </c>
      <c r="PH164" s="88">
        <f>IF(SUM(PH$522:PH$523)=0,IF('[7]Param-ARMS Data'!PC345="","",'[7]Param-ARMS Data'!PC345/100),"")</f>
        <v>5.0000000000000001E-3</v>
      </c>
      <c r="PI164" s="88">
        <f>IF(SUM(PI$522:PI$523)=0,IF('[7]Param-ARMS Data'!PD345="","",'[7]Param-ARMS Data'!PD345/100),"")</f>
        <v>5.0000000000000001E-3</v>
      </c>
      <c r="PJ164" s="88">
        <f>IF(SUM(PJ$522:PJ$523)=0,IF('[7]Param-ARMS Data'!PE345="","",'[7]Param-ARMS Data'!PE345/100),"")</f>
        <v>5.0000000000000001E-3</v>
      </c>
      <c r="PK164" s="88">
        <f>IF(SUM(PK$522:PK$523)=0,IF('[7]Param-ARMS Data'!PF345="","",'[7]Param-ARMS Data'!PF345/100),"")</f>
        <v>5.0000000000000001E-3</v>
      </c>
      <c r="PL164" s="88">
        <f>IF(SUM(PL$522:PL$523)=0,IF('[7]Param-ARMS Data'!PG345="","",'[7]Param-ARMS Data'!PG345/100),"")</f>
        <v>5.0000000000000001E-3</v>
      </c>
      <c r="PM164" s="88">
        <f>IF(SUM(PM$522:PM$523)=0,IF('[7]Param-ARMS Data'!PH345="","",'[7]Param-ARMS Data'!PH345/100),"")</f>
        <v>5.0000000000000001E-3</v>
      </c>
      <c r="PN164" s="88">
        <f>IF(SUM(PN$522:PN$523)=0,IF('[7]Param-ARMS Data'!PI345="","",'[7]Param-ARMS Data'!PI345/100),"")</f>
        <v>5.0000000000000001E-3</v>
      </c>
      <c r="PO164" s="88">
        <f>IF(SUM(PO$522:PO$523)=0,IF('[7]Param-ARMS Data'!PJ345="","",'[7]Param-ARMS Data'!PJ345/100),"")</f>
        <v>5.0000000000000001E-3</v>
      </c>
      <c r="PP164" s="88">
        <f>IF(SUM(PP$522:PP$523)=0,IF('[7]Param-ARMS Data'!PK345="","",'[7]Param-ARMS Data'!PK345/100),"")</f>
        <v>5.0000000000000001E-3</v>
      </c>
      <c r="PQ164" s="88">
        <f>IF(SUM(PQ$522:PQ$523)=0,IF('[7]Param-ARMS Data'!PL345="","",'[7]Param-ARMS Data'!PL345/100),"")</f>
        <v>5.0000000000000001E-3</v>
      </c>
      <c r="PR164" s="88">
        <f>IF(SUM(PR$522:PR$523)=0,IF('[7]Param-ARMS Data'!PM345="","",'[7]Param-ARMS Data'!PM345/100),"")</f>
        <v>5.0000000000000001E-3</v>
      </c>
      <c r="PS164" s="88">
        <f>IF(SUM(PS$522:PS$523)=0,IF('[7]Param-ARMS Data'!PN345="","",'[7]Param-ARMS Data'!PN345/100),"")</f>
        <v>5.0000000000000001E-3</v>
      </c>
      <c r="PT164" s="88">
        <f>IF(SUM(PT$522:PT$523)=0,IF('[7]Param-ARMS Data'!PO345="","",'[7]Param-ARMS Data'!PO345/100),"")</f>
        <v>5.0000000000000001E-3</v>
      </c>
      <c r="PU164" s="88">
        <f>IF(SUM(PU$522:PU$523)=0,IF('[7]Param-ARMS Data'!PP345="","",'[7]Param-ARMS Data'!PP345/100),"")</f>
        <v>5.0000000000000001E-3</v>
      </c>
      <c r="PV164" s="88">
        <f>IF(SUM(PV$522:PV$523)=0,IF('[7]Param-ARMS Data'!PQ345="","",'[7]Param-ARMS Data'!PQ345/100),"")</f>
        <v>5.0000000000000001E-3</v>
      </c>
      <c r="PW164" s="88">
        <f>IF(SUM(PW$522:PW$523)=0,IF('[7]Param-ARMS Data'!PR345="","",'[7]Param-ARMS Data'!PR345/100),"")</f>
        <v>5.0000000000000001E-3</v>
      </c>
      <c r="PX164" s="88">
        <f>IF(SUM(PX$522:PX$523)=0,IF('[7]Param-ARMS Data'!PS345="","",'[7]Param-ARMS Data'!PS345/100),"")</f>
        <v>5.0000000000000001E-3</v>
      </c>
      <c r="PY164" s="88">
        <f>IF(SUM(PY$522:PY$523)=0,IF('[7]Param-ARMS Data'!PT345="","",'[7]Param-ARMS Data'!PT345/100),"")</f>
        <v>5.0000000000000001E-3</v>
      </c>
      <c r="PZ164" s="88">
        <f>IF(SUM(PZ$522:PZ$523)=0,IF('[7]Param-ARMS Data'!PU345="","",'[7]Param-ARMS Data'!PU345/100),"")</f>
        <v>5.0000000000000001E-3</v>
      </c>
      <c r="QA164" s="88">
        <f>IF(SUM(QA$522:QA$523)=0,IF('[7]Param-ARMS Data'!PV345="","",'[7]Param-ARMS Data'!PV345/100),"")</f>
        <v>5.0000000000000001E-3</v>
      </c>
      <c r="QB164" s="88">
        <f>IF(SUM(QB$522:QB$523)=0,IF('[7]Param-ARMS Data'!PW345="","",'[7]Param-ARMS Data'!PW345/100),"")</f>
        <v>5.0000000000000001E-3</v>
      </c>
      <c r="QC164" s="88">
        <f>IF(SUM(QC$522:QC$523)=0,IF('[7]Param-ARMS Data'!PX345="","",'[7]Param-ARMS Data'!PX345/100),"")</f>
        <v>5.0000000000000001E-3</v>
      </c>
      <c r="QD164" s="88">
        <f>IF(SUM(QD$522:QD$523)=0,IF('[7]Param-ARMS Data'!PY345="","",'[7]Param-ARMS Data'!PY345/100),"")</f>
        <v>5.0000000000000001E-3</v>
      </c>
      <c r="QE164" s="88">
        <f>IF(SUM(QE$522:QE$523)=0,IF('[7]Param-ARMS Data'!PZ345="","",'[7]Param-ARMS Data'!PZ345/100),"")</f>
        <v>5.0000000000000001E-3</v>
      </c>
      <c r="QF164" s="88">
        <f>IF(SUM(QF$522:QF$523)=0,IF('[7]Param-ARMS Data'!QA345="","",'[7]Param-ARMS Data'!QA345/100),"")</f>
        <v>5.0000000000000001E-3</v>
      </c>
      <c r="QG164" s="88">
        <f>IF(SUM(QG$522:QG$523)=0,IF('[7]Param-ARMS Data'!QB345="","",'[7]Param-ARMS Data'!QB345/100),"")</f>
        <v>5.0000000000000001E-3</v>
      </c>
      <c r="QH164" s="88">
        <f>IF(SUM(QH$522:QH$523)=0,IF('[7]Param-ARMS Data'!QC345="","",'[7]Param-ARMS Data'!QC345/100),"")</f>
        <v>5.0000000000000001E-3</v>
      </c>
      <c r="QI164" s="88">
        <f>IF(SUM(QI$522:QI$523)=0,IF('[7]Param-ARMS Data'!QD345="","",'[7]Param-ARMS Data'!QD345/100),"")</f>
        <v>5.0000000000000001E-3</v>
      </c>
      <c r="QJ164" s="88">
        <f>IF(SUM(QJ$522:QJ$523)=0,IF('[7]Param-ARMS Data'!QE345="","",'[7]Param-ARMS Data'!QE345/100),"")</f>
        <v>5.0000000000000001E-3</v>
      </c>
      <c r="QK164" s="88">
        <f>IF(SUM(QK$522:QK$523)=0,IF('[7]Param-ARMS Data'!QF345="","",'[7]Param-ARMS Data'!QF345/100),"")</f>
        <v>5.0000000000000001E-3</v>
      </c>
      <c r="QL164" s="88">
        <f>IF(SUM(QL$522:QL$523)=0,IF('[7]Param-ARMS Data'!QG345="","",'[7]Param-ARMS Data'!QG345/100),"")</f>
        <v>5.0000000000000001E-3</v>
      </c>
      <c r="QM164" s="88">
        <f>IF(SUM(QM$522:QM$523)=0,IF('[7]Param-ARMS Data'!QH345="","",'[7]Param-ARMS Data'!QH345/100),"")</f>
        <v>5.0000000000000001E-3</v>
      </c>
      <c r="QN164" s="88">
        <f>IF(SUM(QN$522:QN$523)=0,IF('[7]Param-ARMS Data'!QI345="","",'[7]Param-ARMS Data'!QI345/100),"")</f>
        <v>5.0000000000000001E-3</v>
      </c>
      <c r="QO164" s="88">
        <f>IF(SUM(QO$522:QO$523)=0,IF('[7]Param-ARMS Data'!QJ345="","",'[7]Param-ARMS Data'!QJ345/100),"")</f>
        <v>5.0000000000000001E-3</v>
      </c>
      <c r="QP164" s="88">
        <f>IF(SUM(QP$522:QP$523)=0,IF('[7]Param-ARMS Data'!QK345="","",'[7]Param-ARMS Data'!QK345/100),"")</f>
        <v>5.0000000000000001E-3</v>
      </c>
      <c r="QQ164" s="88">
        <f>IF(SUM(QQ$522:QQ$523)=0,IF('[7]Param-ARMS Data'!QL345="","",'[7]Param-ARMS Data'!QL345/100),"")</f>
        <v>5.0000000000000001E-3</v>
      </c>
      <c r="QR164" s="88">
        <f>IF(SUM(QR$522:QR$523)=0,IF('[7]Param-ARMS Data'!QM345="","",'[7]Param-ARMS Data'!QM345/100),"")</f>
        <v>5.0000000000000001E-3</v>
      </c>
      <c r="QS164" s="88">
        <f>IF(SUM(QS$522:QS$523)=0,IF('[7]Param-ARMS Data'!QN345="","",'[7]Param-ARMS Data'!QN345/100),"")</f>
        <v>5.0000000000000001E-3</v>
      </c>
      <c r="QT164" s="88">
        <f>IF(SUM(QT$522:QT$523)=0,IF('[7]Param-ARMS Data'!QO345="","",'[7]Param-ARMS Data'!QO345/100),"")</f>
        <v>5.0000000000000001E-3</v>
      </c>
      <c r="QU164" s="88">
        <f>IF(SUM(QU$522:QU$523)=0,IF('[7]Param-ARMS Data'!QP345="","",'[7]Param-ARMS Data'!QP345/100),"")</f>
        <v>5.0000000000000001E-3</v>
      </c>
      <c r="QV164" s="88">
        <f>IF(SUM(QV$522:QV$523)=0,IF('[7]Param-ARMS Data'!QQ345="","",'[7]Param-ARMS Data'!QQ345/100),"")</f>
        <v>5.0000000000000001E-3</v>
      </c>
      <c r="QW164" s="88">
        <f>IF(SUM(QW$522:QW$523)=0,IF('[7]Param-ARMS Data'!QR345="","",'[7]Param-ARMS Data'!QR345/100),"")</f>
        <v>5.0000000000000001E-3</v>
      </c>
      <c r="QX164" s="88">
        <f>IF(SUM(QX$522:QX$523)=0,IF('[7]Param-ARMS Data'!QS345="","",'[7]Param-ARMS Data'!QS345/100),"")</f>
        <v>5.0000000000000001E-3</v>
      </c>
      <c r="QY164" s="88">
        <f>IF(SUM(QY$522:QY$523)=0,IF('[7]Param-ARMS Data'!QT345="","",'[7]Param-ARMS Data'!QT345/100),"")</f>
        <v>5.0000000000000001E-3</v>
      </c>
      <c r="QZ164" s="88">
        <f>IF(SUM(QZ$522:QZ$523)=0,IF('[7]Param-ARMS Data'!QU345="","",'[7]Param-ARMS Data'!QU345/100),"")</f>
        <v>5.0000000000000001E-3</v>
      </c>
      <c r="RA164" s="88">
        <f>IF(SUM(RA$522:RA$523)=0,IF('[7]Param-ARMS Data'!QV345="","",'[7]Param-ARMS Data'!QV345/100),"")</f>
        <v>5.0000000000000001E-3</v>
      </c>
      <c r="RB164" s="88">
        <f>IF(SUM(RB$522:RB$523)=0,IF('[7]Param-ARMS Data'!QW345="","",'[7]Param-ARMS Data'!QW345/100),"")</f>
        <v>5.0000000000000001E-3</v>
      </c>
      <c r="RC164" s="88">
        <f>IF(SUM(RC$522:RC$523)=0,IF('[7]Param-ARMS Data'!QX345="","",'[7]Param-ARMS Data'!QX345/100),"")</f>
        <v>5.0000000000000001E-3</v>
      </c>
      <c r="RD164" s="88">
        <f>IF(SUM(RD$522:RD$523)=0,IF('[7]Param-ARMS Data'!QY345="","",'[7]Param-ARMS Data'!QY345/100),"")</f>
        <v>5.0000000000000001E-3</v>
      </c>
      <c r="RE164" s="88">
        <f>IF(SUM(RE$522:RE$523)=0,IF('[7]Param-ARMS Data'!QZ345="","",'[7]Param-ARMS Data'!QZ345/100),"")</f>
        <v>5.0000000000000001E-3</v>
      </c>
      <c r="RF164" s="88">
        <f>IF(SUM(RF$522:RF$523)=0,IF('[7]Param-ARMS Data'!RA345="","",'[7]Param-ARMS Data'!RA345/100),"")</f>
        <v>5.0000000000000001E-3</v>
      </c>
      <c r="RG164" s="88">
        <f>IF(SUM(RG$522:RG$523)=0,IF('[7]Param-ARMS Data'!RB345="","",'[7]Param-ARMS Data'!RB345/100),"")</f>
        <v>5.0000000000000001E-3</v>
      </c>
      <c r="RH164" s="88">
        <f>IF(SUM(RH$522:RH$523)=0,IF('[7]Param-ARMS Data'!RC345="","",'[7]Param-ARMS Data'!RC345/100),"")</f>
        <v>5.0000000000000001E-3</v>
      </c>
      <c r="RI164" s="88">
        <f>IF(SUM(RI$522:RI$523)=0,IF('[7]Param-ARMS Data'!RD345="","",'[7]Param-ARMS Data'!RD345/100),"")</f>
        <v>5.0000000000000001E-3</v>
      </c>
      <c r="RJ164" s="88">
        <f>IF(SUM(RJ$522:RJ$523)=0,IF('[7]Param-ARMS Data'!RE345="","",'[7]Param-ARMS Data'!RE345/100),"")</f>
        <v>5.0000000000000001E-3</v>
      </c>
      <c r="RK164" s="88">
        <f>IF(SUM(RK$522:RK$523)=0,IF('[7]Param-ARMS Data'!RF345="","",'[7]Param-ARMS Data'!RF345/100),"")</f>
        <v>5.0000000000000001E-3</v>
      </c>
      <c r="RL164" s="88">
        <f>IF(SUM(RL$522:RL$523)=0,IF('[7]Param-ARMS Data'!RG345="","",'[7]Param-ARMS Data'!RG345/100),"")</f>
        <v>5.0000000000000001E-3</v>
      </c>
      <c r="RM164" s="88" t="str">
        <f>IF(SUM(RM$522:RM$523)=0,IF('[7]Param-ARMS Data'!RH345="","",'[7]Param-ARMS Data'!RH345/100),"")</f>
        <v/>
      </c>
      <c r="RN164" s="88" t="str">
        <f>IF(SUM(RN$522:RN$523)=0,IF('[7]Param-ARMS Data'!RI345="","",'[7]Param-ARMS Data'!RI345/100),"")</f>
        <v/>
      </c>
      <c r="RO164" s="88" t="str">
        <f>IF(SUM(RO$522:RO$523)=0,IF('[7]Param-ARMS Data'!RJ345="","",'[7]Param-ARMS Data'!RJ345/100),"")</f>
        <v/>
      </c>
      <c r="RP164" s="88" t="str">
        <f>IF(SUM(RP$522:RP$523)=0,IF('[7]Param-ARMS Data'!RK345="","",'[7]Param-ARMS Data'!RK345/100),"")</f>
        <v/>
      </c>
      <c r="RQ164" s="88" t="str">
        <f>IF(SUM(RQ$522:RQ$523)=0,IF('[7]Param-ARMS Data'!RL345="","",'[7]Param-ARMS Data'!RL345/100),"")</f>
        <v/>
      </c>
    </row>
    <row r="165" spans="4:485" s="39" customFormat="1">
      <c r="D165" s="88"/>
      <c r="F165" s="88"/>
      <c r="G165" s="88"/>
      <c r="H165" s="88"/>
      <c r="I165" s="88"/>
      <c r="S165" s="88" t="s">
        <v>2132</v>
      </c>
      <c r="T165" s="88">
        <f>IF(SUM(T$522:T$523)=0,IF('[7]Param-ARMS Data'!O346="","",'[7]Param-ARMS Data'!O346/100),"")</f>
        <v>5.0000000000000001E-3</v>
      </c>
      <c r="U165" s="88">
        <f>IF(SUM(U$522:U$523)=0,IF('[7]Param-ARMS Data'!P346="","",'[7]Param-ARMS Data'!P346/100),"")</f>
        <v>5.0000000000000001E-3</v>
      </c>
      <c r="V165" s="88">
        <f>IF(SUM(V$522:V$523)=0,IF('[7]Param-ARMS Data'!Q346="","",'[7]Param-ARMS Data'!Q346/100),"")</f>
        <v>5.0000000000000001E-3</v>
      </c>
      <c r="W165" s="88">
        <f>IF(SUM(W$522:W$523)=0,IF('[7]Param-ARMS Data'!R346="","",'[7]Param-ARMS Data'!R346/100),"")</f>
        <v>5.0000000000000001E-3</v>
      </c>
      <c r="X165" s="88">
        <f>IF(SUM(X$522:X$523)=0,IF('[7]Param-ARMS Data'!S346="","",'[7]Param-ARMS Data'!S346/100),"")</f>
        <v>5.0000000000000001E-3</v>
      </c>
      <c r="Y165" s="88">
        <f>IF(SUM(Y$522:Y$523)=0,IF('[7]Param-ARMS Data'!T346="","",'[7]Param-ARMS Data'!T346/100),"")</f>
        <v>5.0000000000000001E-3</v>
      </c>
      <c r="Z165" s="88">
        <f>IF(SUM(Z$522:Z$523)=0,IF('[7]Param-ARMS Data'!U346="","",'[7]Param-ARMS Data'!U346/100),"")</f>
        <v>5.0000000000000001E-3</v>
      </c>
      <c r="AA165" s="88">
        <f>IF(SUM(AA$522:AA$523)=0,IF('[7]Param-ARMS Data'!V346="","",'[7]Param-ARMS Data'!V346/100),"")</f>
        <v>5.0000000000000001E-3</v>
      </c>
      <c r="AB165" s="88">
        <f>IF(SUM(AB$522:AB$523)=0,IF('[7]Param-ARMS Data'!W346="","",'[7]Param-ARMS Data'!W346/100),"")</f>
        <v>5.0000000000000001E-3</v>
      </c>
      <c r="AC165" s="88">
        <f>IF(SUM(AC$522:AC$523)=0,IF('[7]Param-ARMS Data'!X346="","",'[7]Param-ARMS Data'!X346/100),"")</f>
        <v>5.0000000000000001E-3</v>
      </c>
      <c r="AD165" s="88">
        <f>IF(SUM(AD$522:AD$523)=0,IF('[7]Param-ARMS Data'!Y346="","",'[7]Param-ARMS Data'!Y346/100),"")</f>
        <v>5.0000000000000001E-3</v>
      </c>
      <c r="AE165" s="88">
        <f>IF(SUM(AE$522:AE$523)=0,IF('[7]Param-ARMS Data'!Z346="","",'[7]Param-ARMS Data'!Z346/100),"")</f>
        <v>5.0000000000000001E-3</v>
      </c>
      <c r="AF165" s="88">
        <f>IF(SUM(AF$522:AF$523)=0,IF('[7]Param-ARMS Data'!AA346="","",'[7]Param-ARMS Data'!AA346/100),"")</f>
        <v>5.0000000000000001E-3</v>
      </c>
      <c r="AG165" s="88">
        <f>IF(SUM(AG$522:AG$523)=0,IF('[7]Param-ARMS Data'!AB346="","",'[7]Param-ARMS Data'!AB346/100),"")</f>
        <v>5.0000000000000001E-3</v>
      </c>
      <c r="AH165" s="88">
        <f>IF(SUM(AH$522:AH$523)=0,IF('[7]Param-ARMS Data'!AC346="","",'[7]Param-ARMS Data'!AC346/100),"")</f>
        <v>5.0000000000000001E-3</v>
      </c>
      <c r="AI165" s="88">
        <f>IF(SUM(AI$522:AI$523)=0,IF('[7]Param-ARMS Data'!AD346="","",'[7]Param-ARMS Data'!AD346/100),"")</f>
        <v>5.0000000000000001E-3</v>
      </c>
      <c r="AJ165" s="88">
        <f>IF(SUM(AJ$522:AJ$523)=0,IF('[7]Param-ARMS Data'!AE346="","",'[7]Param-ARMS Data'!AE346/100),"")</f>
        <v>5.0000000000000001E-3</v>
      </c>
      <c r="AK165" s="88">
        <f>IF(SUM(AK$522:AK$523)=0,IF('[7]Param-ARMS Data'!AF346="","",'[7]Param-ARMS Data'!AF346/100),"")</f>
        <v>5.0000000000000001E-3</v>
      </c>
      <c r="AL165" s="88">
        <f>IF(SUM(AL$522:AL$523)=0,IF('[7]Param-ARMS Data'!AG346="","",'[7]Param-ARMS Data'!AG346/100),"")</f>
        <v>5.0000000000000001E-3</v>
      </c>
      <c r="AM165" s="88">
        <f>IF(SUM(AM$522:AM$523)=0,IF('[7]Param-ARMS Data'!AH346="","",'[7]Param-ARMS Data'!AH346/100),"")</f>
        <v>5.0000000000000001E-3</v>
      </c>
      <c r="AN165" s="88">
        <f>IF(SUM(AN$522:AN$523)=0,IF('[7]Param-ARMS Data'!AI346="","",'[7]Param-ARMS Data'!AI346/100),"")</f>
        <v>5.0000000000000001E-3</v>
      </c>
      <c r="AO165" s="88">
        <f>IF(SUM(AO$522:AO$523)=0,IF('[7]Param-ARMS Data'!AJ346="","",'[7]Param-ARMS Data'!AJ346/100),"")</f>
        <v>5.0000000000000001E-3</v>
      </c>
      <c r="AP165" s="88">
        <f>IF(SUM(AP$522:AP$523)=0,IF('[7]Param-ARMS Data'!AK346="","",'[7]Param-ARMS Data'!AK346/100),"")</f>
        <v>5.0000000000000001E-3</v>
      </c>
      <c r="AQ165" s="88">
        <f>IF(SUM(AQ$522:AQ$523)=0,IF('[7]Param-ARMS Data'!AL346="","",'[7]Param-ARMS Data'!AL346/100),"")</f>
        <v>5.0000000000000001E-3</v>
      </c>
      <c r="AR165" s="88">
        <f>IF(SUM(AR$522:AR$523)=0,IF('[7]Param-ARMS Data'!AM346="","",'[7]Param-ARMS Data'!AM346/100),"")</f>
        <v>5.0000000000000001E-3</v>
      </c>
      <c r="AS165" s="88">
        <f>IF(SUM(AS$522:AS$523)=0,IF('[7]Param-ARMS Data'!AN346="","",'[7]Param-ARMS Data'!AN346/100),"")</f>
        <v>5.0000000000000001E-3</v>
      </c>
      <c r="AT165" s="88">
        <f>IF(SUM(AT$522:AT$523)=0,IF('[7]Param-ARMS Data'!AO346="","",'[7]Param-ARMS Data'!AO346/100),"")</f>
        <v>5.0000000000000001E-3</v>
      </c>
      <c r="AU165" s="88">
        <f>IF(SUM(AU$522:AU$523)=0,IF('[7]Param-ARMS Data'!AP346="","",'[7]Param-ARMS Data'!AP346/100),"")</f>
        <v>5.0000000000000001E-3</v>
      </c>
      <c r="AV165" s="88">
        <f>IF(SUM(AV$522:AV$523)=0,IF('[7]Param-ARMS Data'!AQ346="","",'[7]Param-ARMS Data'!AQ346/100),"")</f>
        <v>5.0000000000000001E-3</v>
      </c>
      <c r="AW165" s="88">
        <f>IF(SUM(AW$522:AW$523)=0,IF('[7]Param-ARMS Data'!AR346="","",'[7]Param-ARMS Data'!AR346/100),"")</f>
        <v>5.0000000000000001E-3</v>
      </c>
      <c r="AX165" s="88">
        <f>IF(SUM(AX$522:AX$523)=0,IF('[7]Param-ARMS Data'!AS346="","",'[7]Param-ARMS Data'!AS346/100),"")</f>
        <v>5.0000000000000001E-3</v>
      </c>
      <c r="AY165" s="88">
        <f>IF(SUM(AY$522:AY$523)=0,IF('[7]Param-ARMS Data'!AT346="","",'[7]Param-ARMS Data'!AT346/100),"")</f>
        <v>5.0000000000000001E-3</v>
      </c>
      <c r="AZ165" s="88">
        <f>IF(SUM(AZ$522:AZ$523)=0,IF('[7]Param-ARMS Data'!AU346="","",'[7]Param-ARMS Data'!AU346/100),"")</f>
        <v>5.0000000000000001E-3</v>
      </c>
      <c r="BA165" s="88">
        <f>IF(SUM(BA$522:BA$523)=0,IF('[7]Param-ARMS Data'!AV346="","",'[7]Param-ARMS Data'!AV346/100),"")</f>
        <v>5.0000000000000001E-3</v>
      </c>
      <c r="BB165" s="88">
        <f>IF(SUM(BB$522:BB$523)=0,IF('[7]Param-ARMS Data'!AW346="","",'[7]Param-ARMS Data'!AW346/100),"")</f>
        <v>5.0000000000000001E-3</v>
      </c>
      <c r="BC165" s="88">
        <f>IF(SUM(BC$522:BC$523)=0,IF('[7]Param-ARMS Data'!AX346="","",'[7]Param-ARMS Data'!AX346/100),"")</f>
        <v>5.0000000000000001E-3</v>
      </c>
      <c r="BD165" s="88">
        <f>IF(SUM(BD$522:BD$523)=0,IF('[7]Param-ARMS Data'!AY346="","",'[7]Param-ARMS Data'!AY346/100),"")</f>
        <v>5.0000000000000001E-3</v>
      </c>
      <c r="BE165" s="88">
        <f>IF(SUM(BE$522:BE$523)=0,IF('[7]Param-ARMS Data'!AZ346="","",'[7]Param-ARMS Data'!AZ346/100),"")</f>
        <v>5.0000000000000001E-3</v>
      </c>
      <c r="BF165" s="88">
        <f>IF(SUM(BF$522:BF$523)=0,IF('[7]Param-ARMS Data'!BA346="","",'[7]Param-ARMS Data'!BA346/100),"")</f>
        <v>5.0000000000000001E-3</v>
      </c>
      <c r="BG165" s="88">
        <f>IF(SUM(BG$522:BG$523)=0,IF('[7]Param-ARMS Data'!BB346="","",'[7]Param-ARMS Data'!BB346/100),"")</f>
        <v>5.0000000000000001E-3</v>
      </c>
      <c r="BH165" s="88">
        <f>IF(SUM(BH$522:BH$523)=0,IF('[7]Param-ARMS Data'!BC346="","",'[7]Param-ARMS Data'!BC346/100),"")</f>
        <v>5.0000000000000001E-3</v>
      </c>
      <c r="BI165" s="88">
        <f>IF(SUM(BI$522:BI$523)=0,IF('[7]Param-ARMS Data'!BD346="","",'[7]Param-ARMS Data'!BD346/100),"")</f>
        <v>5.0000000000000001E-3</v>
      </c>
      <c r="BJ165" s="88">
        <f>IF(SUM(BJ$522:BJ$523)=0,IF('[7]Param-ARMS Data'!BE346="","",'[7]Param-ARMS Data'!BE346/100),"")</f>
        <v>5.0000000000000001E-3</v>
      </c>
      <c r="BK165" s="88">
        <f>IF(SUM(BK$522:BK$523)=0,IF('[7]Param-ARMS Data'!BF346="","",'[7]Param-ARMS Data'!BF346/100),"")</f>
        <v>5.0000000000000001E-3</v>
      </c>
      <c r="BL165" s="88">
        <f>IF(SUM(BL$522:BL$523)=0,IF('[7]Param-ARMS Data'!BG346="","",'[7]Param-ARMS Data'!BG346/100),"")</f>
        <v>5.0000000000000001E-3</v>
      </c>
      <c r="BM165" s="88">
        <f>IF(SUM(BM$522:BM$523)=0,IF('[7]Param-ARMS Data'!BH346="","",'[7]Param-ARMS Data'!BH346/100),"")</f>
        <v>5.0000000000000001E-3</v>
      </c>
      <c r="BN165" s="88">
        <f>IF(SUM(BN$522:BN$523)=0,IF('[7]Param-ARMS Data'!BI346="","",'[7]Param-ARMS Data'!BI346/100),"")</f>
        <v>5.0000000000000001E-3</v>
      </c>
      <c r="BO165" s="88">
        <f>IF(SUM(BO$522:BO$523)=0,IF('[7]Param-ARMS Data'!BJ346="","",'[7]Param-ARMS Data'!BJ346/100),"")</f>
        <v>5.0000000000000001E-3</v>
      </c>
      <c r="BP165" s="88">
        <f>IF(SUM(BP$522:BP$523)=0,IF('[7]Param-ARMS Data'!BK346="","",'[7]Param-ARMS Data'!BK346/100),"")</f>
        <v>5.0000000000000001E-3</v>
      </c>
      <c r="BQ165" s="88">
        <f>IF(SUM(BQ$522:BQ$523)=0,IF('[7]Param-ARMS Data'!BL346="","",'[7]Param-ARMS Data'!BL346/100),"")</f>
        <v>5.0000000000000001E-3</v>
      </c>
      <c r="BR165" s="88">
        <f>IF(SUM(BR$522:BR$523)=0,IF('[7]Param-ARMS Data'!BM346="","",'[7]Param-ARMS Data'!BM346/100),"")</f>
        <v>5.0000000000000001E-3</v>
      </c>
      <c r="BS165" s="88">
        <f>IF(SUM(BS$522:BS$523)=0,IF('[7]Param-ARMS Data'!BN346="","",'[7]Param-ARMS Data'!BN346/100),"")</f>
        <v>5.0000000000000001E-3</v>
      </c>
      <c r="BT165" s="88">
        <f>IF(SUM(BT$522:BT$523)=0,IF('[7]Param-ARMS Data'!BO346="","",'[7]Param-ARMS Data'!BO346/100),"")</f>
        <v>5.0000000000000001E-3</v>
      </c>
      <c r="BU165" s="88">
        <f>IF(SUM(BU$522:BU$523)=0,IF('[7]Param-ARMS Data'!BP346="","",'[7]Param-ARMS Data'!BP346/100),"")</f>
        <v>5.0000000000000001E-3</v>
      </c>
      <c r="BV165" s="88">
        <f>IF(SUM(BV$522:BV$523)=0,IF('[7]Param-ARMS Data'!BQ346="","",'[7]Param-ARMS Data'!BQ346/100),"")</f>
        <v>5.0000000000000001E-3</v>
      </c>
      <c r="BW165" s="88">
        <f>IF(SUM(BW$522:BW$523)=0,IF('[7]Param-ARMS Data'!BR346="","",'[7]Param-ARMS Data'!BR346/100),"")</f>
        <v>5.0000000000000001E-3</v>
      </c>
      <c r="BX165" s="88">
        <f>IF(SUM(BX$522:BX$523)=0,IF('[7]Param-ARMS Data'!BS346="","",'[7]Param-ARMS Data'!BS346/100),"")</f>
        <v>5.0000000000000001E-3</v>
      </c>
      <c r="BY165" s="88">
        <f>IF(SUM(BY$522:BY$523)=0,IF('[7]Param-ARMS Data'!BT346="","",'[7]Param-ARMS Data'!BT346/100),"")</f>
        <v>5.0000000000000001E-3</v>
      </c>
      <c r="BZ165" s="88">
        <f>IF(SUM(BZ$522:BZ$523)=0,IF('[7]Param-ARMS Data'!BU346="","",'[7]Param-ARMS Data'!BU346/100),"")</f>
        <v>5.0000000000000001E-3</v>
      </c>
      <c r="CA165" s="88">
        <f>IF(SUM(CA$522:CA$523)=0,IF('[7]Param-ARMS Data'!BV346="","",'[7]Param-ARMS Data'!BV346/100),"")</f>
        <v>5.0000000000000001E-3</v>
      </c>
      <c r="CB165" s="88">
        <f>IF(SUM(CB$522:CB$523)=0,IF('[7]Param-ARMS Data'!BW346="","",'[7]Param-ARMS Data'!BW346/100),"")</f>
        <v>5.0000000000000001E-3</v>
      </c>
      <c r="CC165" s="88">
        <f>IF(SUM(CC$522:CC$523)=0,IF('[7]Param-ARMS Data'!BX346="","",'[7]Param-ARMS Data'!BX346/100),"")</f>
        <v>5.0000000000000001E-3</v>
      </c>
      <c r="CD165" s="88">
        <f>IF(SUM(CD$522:CD$523)=0,IF('[7]Param-ARMS Data'!BY346="","",'[7]Param-ARMS Data'!BY346/100),"")</f>
        <v>5.0000000000000001E-3</v>
      </c>
      <c r="CE165" s="88">
        <f>IF(SUM(CE$522:CE$523)=0,IF('[7]Param-ARMS Data'!BZ346="","",'[7]Param-ARMS Data'!BZ346/100),"")</f>
        <v>5.0000000000000001E-3</v>
      </c>
      <c r="CF165" s="88">
        <f>IF(SUM(CF$522:CF$523)=0,IF('[7]Param-ARMS Data'!CA346="","",'[7]Param-ARMS Data'!CA346/100),"")</f>
        <v>5.0000000000000001E-3</v>
      </c>
      <c r="CG165" s="88">
        <f>IF(SUM(CG$522:CG$523)=0,IF('[7]Param-ARMS Data'!CB346="","",'[7]Param-ARMS Data'!CB346/100),"")</f>
        <v>5.0000000000000001E-3</v>
      </c>
      <c r="CH165" s="88">
        <f>IF(SUM(CH$522:CH$523)=0,IF('[7]Param-ARMS Data'!CC346="","",'[7]Param-ARMS Data'!CC346/100),"")</f>
        <v>5.0000000000000001E-3</v>
      </c>
      <c r="CI165" s="88">
        <f>IF(SUM(CI$522:CI$523)=0,IF('[7]Param-ARMS Data'!CD346="","",'[7]Param-ARMS Data'!CD346/100),"")</f>
        <v>5.0000000000000001E-3</v>
      </c>
      <c r="CJ165" s="88">
        <f>IF(SUM(CJ$522:CJ$523)=0,IF('[7]Param-ARMS Data'!CE346="","",'[7]Param-ARMS Data'!CE346/100),"")</f>
        <v>5.0000000000000001E-3</v>
      </c>
      <c r="CK165" s="88">
        <f>IF(SUM(CK$522:CK$523)=0,IF('[7]Param-ARMS Data'!CF346="","",'[7]Param-ARMS Data'!CF346/100),"")</f>
        <v>5.0000000000000001E-3</v>
      </c>
      <c r="CL165" s="88">
        <f>IF(SUM(CL$522:CL$523)=0,IF('[7]Param-ARMS Data'!CG346="","",'[7]Param-ARMS Data'!CG346/100),"")</f>
        <v>5.0000000000000001E-3</v>
      </c>
      <c r="CM165" s="88">
        <f>IF(SUM(CM$522:CM$523)=0,IF('[7]Param-ARMS Data'!CH346="","",'[7]Param-ARMS Data'!CH346/100),"")</f>
        <v>5.0000000000000001E-3</v>
      </c>
      <c r="CN165" s="88">
        <f>IF(SUM(CN$522:CN$523)=0,IF('[7]Param-ARMS Data'!CI346="","",'[7]Param-ARMS Data'!CI346/100),"")</f>
        <v>5.0000000000000001E-3</v>
      </c>
      <c r="CO165" s="88">
        <f>IF(SUM(CO$522:CO$523)=0,IF('[7]Param-ARMS Data'!CJ346="","",'[7]Param-ARMS Data'!CJ346/100),"")</f>
        <v>5.0000000000000001E-3</v>
      </c>
      <c r="CP165" s="88">
        <f>IF(SUM(CP$522:CP$523)=0,IF('[7]Param-ARMS Data'!CK346="","",'[7]Param-ARMS Data'!CK346/100),"")</f>
        <v>5.0000000000000001E-3</v>
      </c>
      <c r="CQ165" s="88">
        <f>IF(SUM(CQ$522:CQ$523)=0,IF('[7]Param-ARMS Data'!CL346="","",'[7]Param-ARMS Data'!CL346/100),"")</f>
        <v>5.0000000000000001E-3</v>
      </c>
      <c r="CR165" s="88">
        <f>IF(SUM(CR$522:CR$523)=0,IF('[7]Param-ARMS Data'!CM346="","",'[7]Param-ARMS Data'!CM346/100),"")</f>
        <v>5.0000000000000001E-3</v>
      </c>
      <c r="CS165" s="88">
        <f>IF(SUM(CS$522:CS$523)=0,IF('[7]Param-ARMS Data'!CN346="","",'[7]Param-ARMS Data'!CN346/100),"")</f>
        <v>5.0000000000000001E-3</v>
      </c>
      <c r="CT165" s="88">
        <f>IF(SUM(CT$522:CT$523)=0,IF('[7]Param-ARMS Data'!CO346="","",'[7]Param-ARMS Data'!CO346/100),"")</f>
        <v>5.0000000000000001E-3</v>
      </c>
      <c r="CU165" s="88">
        <f>IF(SUM(CU$522:CU$523)=0,IF('[7]Param-ARMS Data'!CP346="","",'[7]Param-ARMS Data'!CP346/100),"")</f>
        <v>5.0000000000000001E-3</v>
      </c>
      <c r="CV165" s="88">
        <f>IF(SUM(CV$522:CV$523)=0,IF('[7]Param-ARMS Data'!CQ346="","",'[7]Param-ARMS Data'!CQ346/100),"")</f>
        <v>5.0000000000000001E-3</v>
      </c>
      <c r="CW165" s="88">
        <f>IF(SUM(CW$522:CW$523)=0,IF('[7]Param-ARMS Data'!CR346="","",'[7]Param-ARMS Data'!CR346/100),"")</f>
        <v>5.0000000000000001E-3</v>
      </c>
      <c r="CX165" s="88">
        <f>IF(SUM(CX$522:CX$523)=0,IF('[7]Param-ARMS Data'!CS346="","",'[7]Param-ARMS Data'!CS346/100),"")</f>
        <v>5.0000000000000001E-3</v>
      </c>
      <c r="CY165" s="88">
        <f>IF(SUM(CY$522:CY$523)=0,IF('[7]Param-ARMS Data'!CT346="","",'[7]Param-ARMS Data'!CT346/100),"")</f>
        <v>5.0000000000000001E-3</v>
      </c>
      <c r="CZ165" s="88">
        <f>IF(SUM(CZ$522:CZ$523)=0,IF('[7]Param-ARMS Data'!CU346="","",'[7]Param-ARMS Data'!CU346/100),"")</f>
        <v>5.0000000000000001E-3</v>
      </c>
      <c r="DA165" s="88">
        <f>IF(SUM(DA$522:DA$523)=0,IF('[7]Param-ARMS Data'!CV346="","",'[7]Param-ARMS Data'!CV346/100),"")</f>
        <v>5.0000000000000001E-3</v>
      </c>
      <c r="DB165" s="88">
        <f>IF(SUM(DB$522:DB$523)=0,IF('[7]Param-ARMS Data'!CW346="","",'[7]Param-ARMS Data'!CW346/100),"")</f>
        <v>5.0000000000000001E-3</v>
      </c>
      <c r="DC165" s="88">
        <f>IF(SUM(DC$522:DC$523)=0,IF('[7]Param-ARMS Data'!CX346="","",'[7]Param-ARMS Data'!CX346/100),"")</f>
        <v>5.0000000000000001E-3</v>
      </c>
      <c r="DD165" s="88">
        <f>IF(SUM(DD$522:DD$523)=0,IF('[7]Param-ARMS Data'!CY346="","",'[7]Param-ARMS Data'!CY346/100),"")</f>
        <v>5.0000000000000001E-3</v>
      </c>
      <c r="DE165" s="88">
        <f>IF(SUM(DE$522:DE$523)=0,IF('[7]Param-ARMS Data'!CZ346="","",'[7]Param-ARMS Data'!CZ346/100),"")</f>
        <v>5.0000000000000001E-3</v>
      </c>
      <c r="DF165" s="88">
        <f>IF(SUM(DF$522:DF$523)=0,IF('[7]Param-ARMS Data'!DA346="","",'[7]Param-ARMS Data'!DA346/100),"")</f>
        <v>5.0000000000000001E-3</v>
      </c>
      <c r="DG165" s="88">
        <f>IF(SUM(DG$522:DG$523)=0,IF('[7]Param-ARMS Data'!DB346="","",'[7]Param-ARMS Data'!DB346/100),"")</f>
        <v>5.0000000000000001E-3</v>
      </c>
      <c r="DH165" s="88">
        <f>IF(SUM(DH$522:DH$523)=0,IF('[7]Param-ARMS Data'!DC346="","",'[7]Param-ARMS Data'!DC346/100),"")</f>
        <v>5.0000000000000001E-3</v>
      </c>
      <c r="DI165" s="88">
        <f>IF(SUM(DI$522:DI$523)=0,IF('[7]Param-ARMS Data'!DD346="","",'[7]Param-ARMS Data'!DD346/100),"")</f>
        <v>5.0000000000000001E-3</v>
      </c>
      <c r="DJ165" s="88">
        <f>IF(SUM(DJ$522:DJ$523)=0,IF('[7]Param-ARMS Data'!DE346="","",'[7]Param-ARMS Data'!DE346/100),"")</f>
        <v>5.0000000000000001E-3</v>
      </c>
      <c r="DK165" s="88">
        <f>IF(SUM(DK$522:DK$523)=0,IF('[7]Param-ARMS Data'!DF346="","",'[7]Param-ARMS Data'!DF346/100),"")</f>
        <v>5.0000000000000001E-3</v>
      </c>
      <c r="DL165" s="88">
        <f>IF(SUM(DL$522:DL$523)=0,IF('[7]Param-ARMS Data'!DG346="","",'[7]Param-ARMS Data'!DG346/100),"")</f>
        <v>5.0000000000000001E-3</v>
      </c>
      <c r="DM165" s="88">
        <f>IF(SUM(DM$522:DM$523)=0,IF('[7]Param-ARMS Data'!DH346="","",'[7]Param-ARMS Data'!DH346/100),"")</f>
        <v>5.0000000000000001E-3</v>
      </c>
      <c r="DN165" s="88">
        <f>IF(SUM(DN$522:DN$523)=0,IF('[7]Param-ARMS Data'!DI346="","",'[7]Param-ARMS Data'!DI346/100),"")</f>
        <v>5.0000000000000001E-3</v>
      </c>
      <c r="DO165" s="88">
        <f>IF(SUM(DO$522:DO$523)=0,IF('[7]Param-ARMS Data'!DJ346="","",'[7]Param-ARMS Data'!DJ346/100),"")</f>
        <v>5.0000000000000001E-3</v>
      </c>
      <c r="DP165" s="88">
        <f>IF(SUM(DP$522:DP$523)=0,IF('[7]Param-ARMS Data'!DK346="","",'[7]Param-ARMS Data'!DK346/100),"")</f>
        <v>5.0000000000000001E-3</v>
      </c>
      <c r="DQ165" s="88">
        <f>IF(SUM(DQ$522:DQ$523)=0,IF('[7]Param-ARMS Data'!DL346="","",'[7]Param-ARMS Data'!DL346/100),"")</f>
        <v>5.0000000000000001E-3</v>
      </c>
      <c r="DR165" s="88">
        <f>IF(SUM(DR$522:DR$523)=0,IF('[7]Param-ARMS Data'!DM346="","",'[7]Param-ARMS Data'!DM346/100),"")</f>
        <v>5.0000000000000001E-3</v>
      </c>
      <c r="DS165" s="88">
        <f>IF(SUM(DS$522:DS$523)=0,IF('[7]Param-ARMS Data'!DN346="","",'[7]Param-ARMS Data'!DN346/100),"")</f>
        <v>5.0000000000000001E-3</v>
      </c>
      <c r="DT165" s="88">
        <f>IF(SUM(DT$522:DT$523)=0,IF('[7]Param-ARMS Data'!DO346="","",'[7]Param-ARMS Data'!DO346/100),"")</f>
        <v>5.0000000000000001E-3</v>
      </c>
      <c r="DU165" s="88">
        <f>IF(SUM(DU$522:DU$523)=0,IF('[7]Param-ARMS Data'!DP346="","",'[7]Param-ARMS Data'!DP346/100),"")</f>
        <v>5.0000000000000001E-3</v>
      </c>
      <c r="DV165" s="88">
        <f>IF(SUM(DV$522:DV$523)=0,IF('[7]Param-ARMS Data'!DQ346="","",'[7]Param-ARMS Data'!DQ346/100),"")</f>
        <v>5.0000000000000001E-3</v>
      </c>
      <c r="DW165" s="88">
        <f>IF(SUM(DW$522:DW$523)=0,IF('[7]Param-ARMS Data'!DR346="","",'[7]Param-ARMS Data'!DR346/100),"")</f>
        <v>5.0000000000000001E-3</v>
      </c>
      <c r="DX165" s="88">
        <f>IF(SUM(DX$522:DX$523)=0,IF('[7]Param-ARMS Data'!DS346="","",'[7]Param-ARMS Data'!DS346/100),"")</f>
        <v>5.0000000000000001E-3</v>
      </c>
      <c r="DY165" s="88">
        <f>IF(SUM(DY$522:DY$523)=0,IF('[7]Param-ARMS Data'!DT346="","",'[7]Param-ARMS Data'!DT346/100),"")</f>
        <v>5.0000000000000001E-3</v>
      </c>
      <c r="DZ165" s="88">
        <f>IF(SUM(DZ$522:DZ$523)=0,IF('[7]Param-ARMS Data'!DU346="","",'[7]Param-ARMS Data'!DU346/100),"")</f>
        <v>5.0000000000000001E-3</v>
      </c>
      <c r="EA165" s="88">
        <f>IF(SUM(EA$522:EA$523)=0,IF('[7]Param-ARMS Data'!DV346="","",'[7]Param-ARMS Data'!DV346/100),"")</f>
        <v>5.0000000000000001E-3</v>
      </c>
      <c r="EB165" s="88">
        <f>IF(SUM(EB$522:EB$523)=0,IF('[7]Param-ARMS Data'!DW346="","",'[7]Param-ARMS Data'!DW346/100),"")</f>
        <v>5.0000000000000001E-3</v>
      </c>
      <c r="EC165" s="88">
        <f>IF(SUM(EC$522:EC$523)=0,IF('[7]Param-ARMS Data'!DX346="","",'[7]Param-ARMS Data'!DX346/100),"")</f>
        <v>5.0000000000000001E-3</v>
      </c>
      <c r="ED165" s="88">
        <f>IF(SUM(ED$522:ED$523)=0,IF('[7]Param-ARMS Data'!DY346="","",'[7]Param-ARMS Data'!DY346/100),"")</f>
        <v>5.0000000000000001E-3</v>
      </c>
      <c r="EE165" s="88">
        <f>IF(SUM(EE$522:EE$523)=0,IF('[7]Param-ARMS Data'!DZ346="","",'[7]Param-ARMS Data'!DZ346/100),"")</f>
        <v>5.0000000000000001E-3</v>
      </c>
      <c r="EF165" s="88">
        <f>IF(SUM(EF$522:EF$523)=0,IF('[7]Param-ARMS Data'!EA346="","",'[7]Param-ARMS Data'!EA346/100),"")</f>
        <v>5.0000000000000001E-3</v>
      </c>
      <c r="EG165" s="88">
        <f>IF(SUM(EG$522:EG$523)=0,IF('[7]Param-ARMS Data'!EB346="","",'[7]Param-ARMS Data'!EB346/100),"")</f>
        <v>5.0000000000000001E-3</v>
      </c>
      <c r="EH165" s="88">
        <f>IF(SUM(EH$522:EH$523)=0,IF('[7]Param-ARMS Data'!EC346="","",'[7]Param-ARMS Data'!EC346/100),"")</f>
        <v>5.0000000000000001E-3</v>
      </c>
      <c r="EI165" s="88">
        <f>IF(SUM(EI$522:EI$523)=0,IF('[7]Param-ARMS Data'!ED346="","",'[7]Param-ARMS Data'!ED346/100),"")</f>
        <v>5.0000000000000001E-3</v>
      </c>
      <c r="EJ165" s="88">
        <f>IF(SUM(EJ$522:EJ$523)=0,IF('[7]Param-ARMS Data'!EE346="","",'[7]Param-ARMS Data'!EE346/100),"")</f>
        <v>5.0000000000000001E-3</v>
      </c>
      <c r="EK165" s="88">
        <f>IF(SUM(EK$522:EK$523)=0,IF('[7]Param-ARMS Data'!EF346="","",'[7]Param-ARMS Data'!EF346/100),"")</f>
        <v>5.0000000000000001E-3</v>
      </c>
      <c r="EL165" s="88">
        <f>IF(SUM(EL$522:EL$523)=0,IF('[7]Param-ARMS Data'!EG346="","",'[7]Param-ARMS Data'!EG346/100),"")</f>
        <v>5.0000000000000001E-3</v>
      </c>
      <c r="EM165" s="88">
        <f>IF(SUM(EM$522:EM$523)=0,IF('[7]Param-ARMS Data'!EH346="","",'[7]Param-ARMS Data'!EH346/100),"")</f>
        <v>5.0000000000000001E-3</v>
      </c>
      <c r="EN165" s="88">
        <f>IF(SUM(EN$522:EN$523)=0,IF('[7]Param-ARMS Data'!EI346="","",'[7]Param-ARMS Data'!EI346/100),"")</f>
        <v>5.0000000000000001E-3</v>
      </c>
      <c r="EO165" s="88">
        <f>IF(SUM(EO$522:EO$523)=0,IF('[7]Param-ARMS Data'!EJ346="","",'[7]Param-ARMS Data'!EJ346/100),"")</f>
        <v>5.0000000000000001E-3</v>
      </c>
      <c r="EP165" s="88">
        <f>IF(SUM(EP$522:EP$523)=0,IF('[7]Param-ARMS Data'!EK346="","",'[7]Param-ARMS Data'!EK346/100),"")</f>
        <v>5.0000000000000001E-3</v>
      </c>
      <c r="EQ165" s="88">
        <f>IF(SUM(EQ$522:EQ$523)=0,IF('[7]Param-ARMS Data'!EL346="","",'[7]Param-ARMS Data'!EL346/100),"")</f>
        <v>5.0000000000000001E-3</v>
      </c>
      <c r="ER165" s="88">
        <f>IF(SUM(ER$522:ER$523)=0,IF('[7]Param-ARMS Data'!EM346="","",'[7]Param-ARMS Data'!EM346/100),"")</f>
        <v>5.0000000000000001E-3</v>
      </c>
      <c r="ES165" s="88">
        <f>IF(SUM(ES$522:ES$523)=0,IF('[7]Param-ARMS Data'!EN346="","",'[7]Param-ARMS Data'!EN346/100),"")</f>
        <v>5.0000000000000001E-3</v>
      </c>
      <c r="ET165" s="88">
        <f>IF(SUM(ET$522:ET$523)=0,IF('[7]Param-ARMS Data'!EO346="","",'[7]Param-ARMS Data'!EO346/100),"")</f>
        <v>5.0000000000000001E-3</v>
      </c>
      <c r="EU165" s="88">
        <f>IF(SUM(EU$522:EU$523)=0,IF('[7]Param-ARMS Data'!EP346="","",'[7]Param-ARMS Data'!EP346/100),"")</f>
        <v>5.0000000000000001E-3</v>
      </c>
      <c r="EV165" s="88">
        <f>IF(SUM(EV$522:EV$523)=0,IF('[7]Param-ARMS Data'!EQ346="","",'[7]Param-ARMS Data'!EQ346/100),"")</f>
        <v>5.0000000000000001E-3</v>
      </c>
      <c r="EW165" s="88">
        <f>IF(SUM(EW$522:EW$523)=0,IF('[7]Param-ARMS Data'!ER346="","",'[7]Param-ARMS Data'!ER346/100),"")</f>
        <v>5.0000000000000001E-3</v>
      </c>
      <c r="EX165" s="88">
        <f>IF(SUM(EX$522:EX$523)=0,IF('[7]Param-ARMS Data'!ES346="","",'[7]Param-ARMS Data'!ES346/100),"")</f>
        <v>5.0000000000000001E-3</v>
      </c>
      <c r="EY165" s="88">
        <f>IF(SUM(EY$522:EY$523)=0,IF('[7]Param-ARMS Data'!ET346="","",'[7]Param-ARMS Data'!ET346/100),"")</f>
        <v>5.0000000000000001E-3</v>
      </c>
      <c r="EZ165" s="88">
        <f>IF(SUM(EZ$522:EZ$523)=0,IF('[7]Param-ARMS Data'!EU346="","",'[7]Param-ARMS Data'!EU346/100),"")</f>
        <v>5.0000000000000001E-3</v>
      </c>
      <c r="FA165" s="88">
        <f>IF(SUM(FA$522:FA$523)=0,IF('[7]Param-ARMS Data'!EV346="","",'[7]Param-ARMS Data'!EV346/100),"")</f>
        <v>5.0000000000000001E-3</v>
      </c>
      <c r="FB165" s="88">
        <f>IF(SUM(FB$522:FB$523)=0,IF('[7]Param-ARMS Data'!EW346="","",'[7]Param-ARMS Data'!EW346/100),"")</f>
        <v>5.0000000000000001E-3</v>
      </c>
      <c r="FC165" s="88">
        <f>IF(SUM(FC$522:FC$523)=0,IF('[7]Param-ARMS Data'!EX346="","",'[7]Param-ARMS Data'!EX346/100),"")</f>
        <v>5.0000000000000001E-3</v>
      </c>
      <c r="FD165" s="88">
        <f>IF(SUM(FD$522:FD$523)=0,IF('[7]Param-ARMS Data'!EY346="","",'[7]Param-ARMS Data'!EY346/100),"")</f>
        <v>5.0000000000000001E-3</v>
      </c>
      <c r="FE165" s="88">
        <f>IF(SUM(FE$522:FE$523)=0,IF('[7]Param-ARMS Data'!EZ346="","",'[7]Param-ARMS Data'!EZ346/100),"")</f>
        <v>5.0000000000000001E-3</v>
      </c>
      <c r="FF165" s="88">
        <f>IF(SUM(FF$522:FF$523)=0,IF('[7]Param-ARMS Data'!FA346="","",'[7]Param-ARMS Data'!FA346/100),"")</f>
        <v>5.0000000000000001E-3</v>
      </c>
      <c r="FG165" s="88">
        <f>IF(SUM(FG$522:FG$523)=0,IF('[7]Param-ARMS Data'!FB346="","",'[7]Param-ARMS Data'!FB346/100),"")</f>
        <v>5.0000000000000001E-3</v>
      </c>
      <c r="FH165" s="88">
        <f>IF(SUM(FH$522:FH$523)=0,IF('[7]Param-ARMS Data'!FC346="","",'[7]Param-ARMS Data'!FC346/100),"")</f>
        <v>5.0000000000000001E-3</v>
      </c>
      <c r="FI165" s="88">
        <f>IF(SUM(FI$522:FI$523)=0,IF('[7]Param-ARMS Data'!FD346="","",'[7]Param-ARMS Data'!FD346/100),"")</f>
        <v>5.0000000000000001E-3</v>
      </c>
      <c r="FJ165" s="88">
        <f>IF(SUM(FJ$522:FJ$523)=0,IF('[7]Param-ARMS Data'!FE346="","",'[7]Param-ARMS Data'!FE346/100),"")</f>
        <v>5.0000000000000001E-3</v>
      </c>
      <c r="FK165" s="88">
        <f>IF(SUM(FK$522:FK$523)=0,IF('[7]Param-ARMS Data'!FF346="","",'[7]Param-ARMS Data'!FF346/100),"")</f>
        <v>5.0000000000000001E-3</v>
      </c>
      <c r="FL165" s="88">
        <f>IF(SUM(FL$522:FL$523)=0,IF('[7]Param-ARMS Data'!FG346="","",'[7]Param-ARMS Data'!FG346/100),"")</f>
        <v>5.0000000000000001E-3</v>
      </c>
      <c r="FM165" s="88">
        <f>IF(SUM(FM$522:FM$523)=0,IF('[7]Param-ARMS Data'!FH346="","",'[7]Param-ARMS Data'!FH346/100),"")</f>
        <v>5.0000000000000001E-3</v>
      </c>
      <c r="FN165" s="88">
        <f>IF(SUM(FN$522:FN$523)=0,IF('[7]Param-ARMS Data'!FI346="","",'[7]Param-ARMS Data'!FI346/100),"")</f>
        <v>5.0000000000000001E-3</v>
      </c>
      <c r="FO165" s="88">
        <f>IF(SUM(FO$522:FO$523)=0,IF('[7]Param-ARMS Data'!FJ346="","",'[7]Param-ARMS Data'!FJ346/100),"")</f>
        <v>5.0000000000000001E-3</v>
      </c>
      <c r="FP165" s="88">
        <f>IF(SUM(FP$522:FP$523)=0,IF('[7]Param-ARMS Data'!FK346="","",'[7]Param-ARMS Data'!FK346/100),"")</f>
        <v>5.0000000000000001E-3</v>
      </c>
      <c r="FQ165" s="88">
        <f>IF(SUM(FQ$522:FQ$523)=0,IF('[7]Param-ARMS Data'!FL346="","",'[7]Param-ARMS Data'!FL346/100),"")</f>
        <v>5.0000000000000001E-3</v>
      </c>
      <c r="FR165" s="88">
        <f>IF(SUM(FR$522:FR$523)=0,IF('[7]Param-ARMS Data'!FM346="","",'[7]Param-ARMS Data'!FM346/100),"")</f>
        <v>5.0000000000000001E-3</v>
      </c>
      <c r="FS165" s="88">
        <f>IF(SUM(FS$522:FS$523)=0,IF('[7]Param-ARMS Data'!FN346="","",'[7]Param-ARMS Data'!FN346/100),"")</f>
        <v>5.0000000000000001E-3</v>
      </c>
      <c r="FT165" s="88">
        <f>IF(SUM(FT$522:FT$523)=0,IF('[7]Param-ARMS Data'!FO346="","",'[7]Param-ARMS Data'!FO346/100),"")</f>
        <v>5.0000000000000001E-3</v>
      </c>
      <c r="FU165" s="88">
        <f>IF(SUM(FU$522:FU$523)=0,IF('[7]Param-ARMS Data'!FP346="","",'[7]Param-ARMS Data'!FP346/100),"")</f>
        <v>5.0000000000000001E-3</v>
      </c>
      <c r="FV165" s="88">
        <f>IF(SUM(FV$522:FV$523)=0,IF('[7]Param-ARMS Data'!FQ346="","",'[7]Param-ARMS Data'!FQ346/100),"")</f>
        <v>5.0000000000000001E-3</v>
      </c>
      <c r="FW165" s="88">
        <f>IF(SUM(FW$522:FW$523)=0,IF('[7]Param-ARMS Data'!FR346="","",'[7]Param-ARMS Data'!FR346/100),"")</f>
        <v>5.0000000000000001E-3</v>
      </c>
      <c r="FX165" s="88">
        <f>IF(SUM(FX$522:FX$523)=0,IF('[7]Param-ARMS Data'!FS346="","",'[7]Param-ARMS Data'!FS346/100),"")</f>
        <v>5.0000000000000001E-3</v>
      </c>
      <c r="FY165" s="88">
        <f>IF(SUM(FY$522:FY$523)=0,IF('[7]Param-ARMS Data'!FT346="","",'[7]Param-ARMS Data'!FT346/100),"")</f>
        <v>5.0000000000000001E-3</v>
      </c>
      <c r="FZ165" s="88">
        <f>IF(SUM(FZ$522:FZ$523)=0,IF('[7]Param-ARMS Data'!FU346="","",'[7]Param-ARMS Data'!FU346/100),"")</f>
        <v>5.0000000000000001E-3</v>
      </c>
      <c r="GA165" s="88">
        <f>IF(SUM(GA$522:GA$523)=0,IF('[7]Param-ARMS Data'!FV346="","",'[7]Param-ARMS Data'!FV346/100),"")</f>
        <v>5.0000000000000001E-3</v>
      </c>
      <c r="GB165" s="88">
        <f>IF(SUM(GB$522:GB$523)=0,IF('[7]Param-ARMS Data'!FW346="","",'[7]Param-ARMS Data'!FW346/100),"")</f>
        <v>5.0000000000000001E-3</v>
      </c>
      <c r="GC165" s="88">
        <f>IF(SUM(GC$522:GC$523)=0,IF('[7]Param-ARMS Data'!FX346="","",'[7]Param-ARMS Data'!FX346/100),"")</f>
        <v>5.0000000000000001E-3</v>
      </c>
      <c r="GD165" s="88">
        <f>IF(SUM(GD$522:GD$523)=0,IF('[7]Param-ARMS Data'!FY346="","",'[7]Param-ARMS Data'!FY346/100),"")</f>
        <v>5.0000000000000001E-3</v>
      </c>
      <c r="GE165" s="88">
        <f>IF(SUM(GE$522:GE$523)=0,IF('[7]Param-ARMS Data'!FZ346="","",'[7]Param-ARMS Data'!FZ346/100),"")</f>
        <v>5.0000000000000001E-3</v>
      </c>
      <c r="GF165" s="88">
        <f>IF(SUM(GF$522:GF$523)=0,IF('[7]Param-ARMS Data'!GA346="","",'[7]Param-ARMS Data'!GA346/100),"")</f>
        <v>5.0000000000000001E-3</v>
      </c>
      <c r="GG165" s="88">
        <f>IF(SUM(GG$522:GG$523)=0,IF('[7]Param-ARMS Data'!GB346="","",'[7]Param-ARMS Data'!GB346/100),"")</f>
        <v>5.0000000000000001E-3</v>
      </c>
      <c r="GH165" s="88">
        <f>IF(SUM(GH$522:GH$523)=0,IF('[7]Param-ARMS Data'!GC346="","",'[7]Param-ARMS Data'!GC346/100),"")</f>
        <v>5.0000000000000001E-3</v>
      </c>
      <c r="GI165" s="88">
        <f>IF(SUM(GI$522:GI$523)=0,IF('[7]Param-ARMS Data'!GD346="","",'[7]Param-ARMS Data'!GD346/100),"")</f>
        <v>5.0000000000000001E-3</v>
      </c>
      <c r="GJ165" s="88">
        <f>IF(SUM(GJ$522:GJ$523)=0,IF('[7]Param-ARMS Data'!GE346="","",'[7]Param-ARMS Data'!GE346/100),"")</f>
        <v>5.0000000000000001E-3</v>
      </c>
      <c r="GK165" s="88">
        <f>IF(SUM(GK$522:GK$523)=0,IF('[7]Param-ARMS Data'!GF346="","",'[7]Param-ARMS Data'!GF346/100),"")</f>
        <v>5.0000000000000001E-3</v>
      </c>
      <c r="GL165" s="88">
        <f>IF(SUM(GL$522:GL$523)=0,IF('[7]Param-ARMS Data'!GG346="","",'[7]Param-ARMS Data'!GG346/100),"")</f>
        <v>5.0000000000000001E-3</v>
      </c>
      <c r="GM165" s="88">
        <f>IF(SUM(GM$522:GM$523)=0,IF('[7]Param-ARMS Data'!GH346="","",'[7]Param-ARMS Data'!GH346/100),"")</f>
        <v>5.0000000000000001E-3</v>
      </c>
      <c r="GN165" s="88">
        <f>IF(SUM(GN$522:GN$523)=0,IF('[7]Param-ARMS Data'!GI346="","",'[7]Param-ARMS Data'!GI346/100),"")</f>
        <v>5.0000000000000001E-3</v>
      </c>
      <c r="GO165" s="88">
        <f>IF(SUM(GO$522:GO$523)=0,IF('[7]Param-ARMS Data'!GJ346="","",'[7]Param-ARMS Data'!GJ346/100),"")</f>
        <v>5.0000000000000001E-3</v>
      </c>
      <c r="GP165" s="88">
        <f>IF(SUM(GP$522:GP$523)=0,IF('[7]Param-ARMS Data'!GK346="","",'[7]Param-ARMS Data'!GK346/100),"")</f>
        <v>5.0000000000000001E-3</v>
      </c>
      <c r="GQ165" s="88">
        <f>IF(SUM(GQ$522:GQ$523)=0,IF('[7]Param-ARMS Data'!GL346="","",'[7]Param-ARMS Data'!GL346/100),"")</f>
        <v>5.0000000000000001E-3</v>
      </c>
      <c r="GR165" s="88">
        <f>IF(SUM(GR$522:GR$523)=0,IF('[7]Param-ARMS Data'!GM346="","",'[7]Param-ARMS Data'!GM346/100),"")</f>
        <v>5.0000000000000001E-3</v>
      </c>
      <c r="GS165" s="88">
        <f>IF(SUM(GS$522:GS$523)=0,IF('[7]Param-ARMS Data'!GN346="","",'[7]Param-ARMS Data'!GN346/100),"")</f>
        <v>5.0000000000000001E-3</v>
      </c>
      <c r="GT165" s="88">
        <f>IF(SUM(GT$522:GT$523)=0,IF('[7]Param-ARMS Data'!GO346="","",'[7]Param-ARMS Data'!GO346/100),"")</f>
        <v>5.0000000000000001E-3</v>
      </c>
      <c r="GU165" s="88">
        <f>IF(SUM(GU$522:GU$523)=0,IF('[7]Param-ARMS Data'!GP346="","",'[7]Param-ARMS Data'!GP346/100),"")</f>
        <v>5.0000000000000001E-3</v>
      </c>
      <c r="GV165" s="88">
        <f>IF(SUM(GV$522:GV$523)=0,IF('[7]Param-ARMS Data'!GQ346="","",'[7]Param-ARMS Data'!GQ346/100),"")</f>
        <v>5.0000000000000001E-3</v>
      </c>
      <c r="GW165" s="88">
        <f>IF(SUM(GW$522:GW$523)=0,IF('[7]Param-ARMS Data'!GR346="","",'[7]Param-ARMS Data'!GR346/100),"")</f>
        <v>5.0000000000000001E-3</v>
      </c>
      <c r="GX165" s="88">
        <f>IF(SUM(GX$522:GX$523)=0,IF('[7]Param-ARMS Data'!GS346="","",'[7]Param-ARMS Data'!GS346/100),"")</f>
        <v>5.0000000000000001E-3</v>
      </c>
      <c r="GY165" s="88">
        <f>IF(SUM(GY$522:GY$523)=0,IF('[7]Param-ARMS Data'!GT346="","",'[7]Param-ARMS Data'!GT346/100),"")</f>
        <v>5.0000000000000001E-3</v>
      </c>
      <c r="GZ165" s="88">
        <f>IF(SUM(GZ$522:GZ$523)=0,IF('[7]Param-ARMS Data'!GU346="","",'[7]Param-ARMS Data'!GU346/100),"")</f>
        <v>5.0000000000000001E-3</v>
      </c>
      <c r="HA165" s="88">
        <f>IF(SUM(HA$522:HA$523)=0,IF('[7]Param-ARMS Data'!GV346="","",'[7]Param-ARMS Data'!GV346/100),"")</f>
        <v>5.0000000000000001E-3</v>
      </c>
      <c r="HB165" s="88">
        <f>IF(SUM(HB$522:HB$523)=0,IF('[7]Param-ARMS Data'!GW346="","",'[7]Param-ARMS Data'!GW346/100),"")</f>
        <v>5.0000000000000001E-3</v>
      </c>
      <c r="HC165" s="88">
        <f>IF(SUM(HC$522:HC$523)=0,IF('[7]Param-ARMS Data'!GX346="","",'[7]Param-ARMS Data'!GX346/100),"")</f>
        <v>5.0000000000000001E-3</v>
      </c>
      <c r="HD165" s="88">
        <f>IF(SUM(HD$522:HD$523)=0,IF('[7]Param-ARMS Data'!GY346="","",'[7]Param-ARMS Data'!GY346/100),"")</f>
        <v>5.0000000000000001E-3</v>
      </c>
      <c r="HE165" s="88">
        <f>IF(SUM(HE$522:HE$523)=0,IF('[7]Param-ARMS Data'!GZ346="","",'[7]Param-ARMS Data'!GZ346/100),"")</f>
        <v>5.0000000000000001E-3</v>
      </c>
      <c r="HF165" s="88">
        <f>IF(SUM(HF$522:HF$523)=0,IF('[7]Param-ARMS Data'!HA346="","",'[7]Param-ARMS Data'!HA346/100),"")</f>
        <v>5.0000000000000001E-3</v>
      </c>
      <c r="HG165" s="88">
        <f>IF(SUM(HG$522:HG$523)=0,IF('[7]Param-ARMS Data'!HB346="","",'[7]Param-ARMS Data'!HB346/100),"")</f>
        <v>5.0000000000000001E-3</v>
      </c>
      <c r="HH165" s="88">
        <f>IF(SUM(HH$522:HH$523)=0,IF('[7]Param-ARMS Data'!HC346="","",'[7]Param-ARMS Data'!HC346/100),"")</f>
        <v>5.0000000000000001E-3</v>
      </c>
      <c r="HI165" s="88">
        <f>IF(SUM(HI$522:HI$523)=0,IF('[7]Param-ARMS Data'!HD346="","",'[7]Param-ARMS Data'!HD346/100),"")</f>
        <v>5.0000000000000001E-3</v>
      </c>
      <c r="HJ165" s="88">
        <f>IF(SUM(HJ$522:HJ$523)=0,IF('[7]Param-ARMS Data'!HE346="","",'[7]Param-ARMS Data'!HE346/100),"")</f>
        <v>5.0000000000000001E-3</v>
      </c>
      <c r="HK165" s="88">
        <f>IF(SUM(HK$522:HK$523)=0,IF('[7]Param-ARMS Data'!HF346="","",'[7]Param-ARMS Data'!HF346/100),"")</f>
        <v>5.0000000000000001E-3</v>
      </c>
      <c r="HL165" s="88">
        <f>IF(SUM(HL$522:HL$523)=0,IF('[7]Param-ARMS Data'!HG346="","",'[7]Param-ARMS Data'!HG346/100),"")</f>
        <v>5.0000000000000001E-3</v>
      </c>
      <c r="HM165" s="88">
        <f>IF(SUM(HM$522:HM$523)=0,IF('[7]Param-ARMS Data'!HH346="","",'[7]Param-ARMS Data'!HH346/100),"")</f>
        <v>5.0000000000000001E-3</v>
      </c>
      <c r="HN165" s="88">
        <f>IF(SUM(HN$522:HN$523)=0,IF('[7]Param-ARMS Data'!HI346="","",'[7]Param-ARMS Data'!HI346/100),"")</f>
        <v>5.0000000000000001E-3</v>
      </c>
      <c r="HO165" s="88">
        <f>IF(SUM(HO$522:HO$523)=0,IF('[7]Param-ARMS Data'!HJ346="","",'[7]Param-ARMS Data'!HJ346/100),"")</f>
        <v>5.0000000000000001E-3</v>
      </c>
      <c r="HP165" s="88">
        <f>IF(SUM(HP$522:HP$523)=0,IF('[7]Param-ARMS Data'!HK346="","",'[7]Param-ARMS Data'!HK346/100),"")</f>
        <v>5.0000000000000001E-3</v>
      </c>
      <c r="HQ165" s="88">
        <f>IF(SUM(HQ$522:HQ$523)=0,IF('[7]Param-ARMS Data'!HL346="","",'[7]Param-ARMS Data'!HL346/100),"")</f>
        <v>5.0000000000000001E-3</v>
      </c>
      <c r="HR165" s="88">
        <f>IF(SUM(HR$522:HR$523)=0,IF('[7]Param-ARMS Data'!HM346="","",'[7]Param-ARMS Data'!HM346/100),"")</f>
        <v>5.0000000000000001E-3</v>
      </c>
      <c r="HS165" s="88">
        <f>IF(SUM(HS$522:HS$523)=0,IF('[7]Param-ARMS Data'!HN346="","",'[7]Param-ARMS Data'!HN346/100),"")</f>
        <v>5.0000000000000001E-3</v>
      </c>
      <c r="HT165" s="88">
        <f>IF(SUM(HT$522:HT$523)=0,IF('[7]Param-ARMS Data'!HO346="","",'[7]Param-ARMS Data'!HO346/100),"")</f>
        <v>5.0000000000000001E-3</v>
      </c>
      <c r="HU165" s="88">
        <f>IF(SUM(HU$522:HU$523)=0,IF('[7]Param-ARMS Data'!HP346="","",'[7]Param-ARMS Data'!HP346/100),"")</f>
        <v>5.0000000000000001E-3</v>
      </c>
      <c r="HV165" s="88">
        <f>IF(SUM(HV$522:HV$523)=0,IF('[7]Param-ARMS Data'!HQ346="","",'[7]Param-ARMS Data'!HQ346/100),"")</f>
        <v>5.0000000000000001E-3</v>
      </c>
      <c r="HW165" s="88">
        <f>IF(SUM(HW$522:HW$523)=0,IF('[7]Param-ARMS Data'!HR346="","",'[7]Param-ARMS Data'!HR346/100),"")</f>
        <v>5.0000000000000001E-3</v>
      </c>
      <c r="HX165" s="88">
        <f>IF(SUM(HX$522:HX$523)=0,IF('[7]Param-ARMS Data'!HS346="","",'[7]Param-ARMS Data'!HS346/100),"")</f>
        <v>5.0000000000000001E-3</v>
      </c>
      <c r="HY165" s="88">
        <f>IF(SUM(HY$522:HY$523)=0,IF('[7]Param-ARMS Data'!HT346="","",'[7]Param-ARMS Data'!HT346/100),"")</f>
        <v>5.0000000000000001E-3</v>
      </c>
      <c r="HZ165" s="88">
        <f>IF(SUM(HZ$522:HZ$523)=0,IF('[7]Param-ARMS Data'!HU346="","",'[7]Param-ARMS Data'!HU346/100),"")</f>
        <v>5.0000000000000001E-3</v>
      </c>
      <c r="IA165" s="88">
        <f>IF(SUM(IA$522:IA$523)=0,IF('[7]Param-ARMS Data'!HV346="","",'[7]Param-ARMS Data'!HV346/100),"")</f>
        <v>5.0000000000000001E-3</v>
      </c>
      <c r="IB165" s="88">
        <f>IF(SUM(IB$522:IB$523)=0,IF('[7]Param-ARMS Data'!HW346="","",'[7]Param-ARMS Data'!HW346/100),"")</f>
        <v>5.0000000000000001E-3</v>
      </c>
      <c r="IC165" s="88">
        <f>IF(SUM(IC$522:IC$523)=0,IF('[7]Param-ARMS Data'!HX346="","",'[7]Param-ARMS Data'!HX346/100),"")</f>
        <v>5.0000000000000001E-3</v>
      </c>
      <c r="ID165" s="88">
        <f>IF(SUM(ID$522:ID$523)=0,IF('[7]Param-ARMS Data'!HY346="","",'[7]Param-ARMS Data'!HY346/100),"")</f>
        <v>5.0000000000000001E-3</v>
      </c>
      <c r="IE165" s="88">
        <f>IF(SUM(IE$522:IE$523)=0,IF('[7]Param-ARMS Data'!HZ346="","",'[7]Param-ARMS Data'!HZ346/100),"")</f>
        <v>5.0000000000000001E-3</v>
      </c>
      <c r="IF165" s="88">
        <f>IF(SUM(IF$522:IF$523)=0,IF('[7]Param-ARMS Data'!IA346="","",'[7]Param-ARMS Data'!IA346/100),"")</f>
        <v>5.0000000000000001E-3</v>
      </c>
      <c r="IG165" s="88">
        <f>IF(SUM(IG$522:IG$523)=0,IF('[7]Param-ARMS Data'!IB346="","",'[7]Param-ARMS Data'!IB346/100),"")</f>
        <v>5.0000000000000001E-3</v>
      </c>
      <c r="IH165" s="88">
        <f>IF(SUM(IH$522:IH$523)=0,IF('[7]Param-ARMS Data'!IC346="","",'[7]Param-ARMS Data'!IC346/100),"")</f>
        <v>5.0000000000000001E-3</v>
      </c>
      <c r="II165" s="88">
        <f>IF(SUM(II$522:II$523)=0,IF('[7]Param-ARMS Data'!ID346="","",'[7]Param-ARMS Data'!ID346/100),"")</f>
        <v>5.0000000000000001E-3</v>
      </c>
      <c r="IJ165" s="88">
        <f>IF(SUM(IJ$522:IJ$523)=0,IF('[7]Param-ARMS Data'!IE346="","",'[7]Param-ARMS Data'!IE346/100),"")</f>
        <v>5.0000000000000001E-3</v>
      </c>
      <c r="IK165" s="88">
        <f>IF(SUM(IK$522:IK$523)=0,IF('[7]Param-ARMS Data'!IF346="","",'[7]Param-ARMS Data'!IF346/100),"")</f>
        <v>5.0000000000000001E-3</v>
      </c>
      <c r="IL165" s="88">
        <f>IF(SUM(IL$522:IL$523)=0,IF('[7]Param-ARMS Data'!IG346="","",'[7]Param-ARMS Data'!IG346/100),"")</f>
        <v>5.0000000000000001E-3</v>
      </c>
      <c r="IM165" s="88">
        <f>IF(SUM(IM$522:IM$523)=0,IF('[7]Param-ARMS Data'!IH346="","",'[7]Param-ARMS Data'!IH346/100),"")</f>
        <v>5.0000000000000001E-3</v>
      </c>
      <c r="IN165" s="88">
        <f>IF(SUM(IN$522:IN$523)=0,IF('[7]Param-ARMS Data'!II346="","",'[7]Param-ARMS Data'!II346/100),"")</f>
        <v>5.0000000000000001E-3</v>
      </c>
      <c r="IO165" s="88">
        <f>IF(SUM(IO$522:IO$523)=0,IF('[7]Param-ARMS Data'!IJ346="","",'[7]Param-ARMS Data'!IJ346/100),"")</f>
        <v>5.0000000000000001E-3</v>
      </c>
      <c r="IP165" s="88">
        <f>IF(SUM(IP$522:IP$523)=0,IF('[7]Param-ARMS Data'!IK346="","",'[7]Param-ARMS Data'!IK346/100),"")</f>
        <v>5.0000000000000001E-3</v>
      </c>
      <c r="IQ165" s="88">
        <f>IF(SUM(IQ$522:IQ$523)=0,IF('[7]Param-ARMS Data'!IL346="","",'[7]Param-ARMS Data'!IL346/100),"")</f>
        <v>5.0000000000000001E-3</v>
      </c>
      <c r="IR165" s="88">
        <f>IF(SUM(IR$522:IR$523)=0,IF('[7]Param-ARMS Data'!IM346="","",'[7]Param-ARMS Data'!IM346/100),"")</f>
        <v>5.0000000000000001E-3</v>
      </c>
      <c r="IS165" s="88">
        <f>IF(SUM(IS$522:IS$523)=0,IF('[7]Param-ARMS Data'!IN346="","",'[7]Param-ARMS Data'!IN346/100),"")</f>
        <v>5.0000000000000001E-3</v>
      </c>
      <c r="IT165" s="88">
        <f>IF(SUM(IT$522:IT$523)=0,IF('[7]Param-ARMS Data'!IO346="","",'[7]Param-ARMS Data'!IO346/100),"")</f>
        <v>5.0000000000000001E-3</v>
      </c>
      <c r="IU165" s="88">
        <f>IF(SUM(IU$522:IU$523)=0,IF('[7]Param-ARMS Data'!IP346="","",'[7]Param-ARMS Data'!IP346/100),"")</f>
        <v>5.0000000000000001E-3</v>
      </c>
      <c r="IV165" s="88">
        <f>IF(SUM(IV$522:IV$523)=0,IF('[7]Param-ARMS Data'!IQ346="","",'[7]Param-ARMS Data'!IQ346/100),"")</f>
        <v>5.0000000000000001E-3</v>
      </c>
      <c r="IW165" s="88">
        <f>IF(SUM(IW$522:IW$523)=0,IF('[7]Param-ARMS Data'!IR346="","",'[7]Param-ARMS Data'!IR346/100),"")</f>
        <v>5.0000000000000001E-3</v>
      </c>
      <c r="IX165" s="88">
        <f>IF(SUM(IX$522:IX$523)=0,IF('[7]Param-ARMS Data'!IS346="","",'[7]Param-ARMS Data'!IS346/100),"")</f>
        <v>5.0000000000000001E-3</v>
      </c>
      <c r="IY165" s="88">
        <f>IF(SUM(IY$522:IY$523)=0,IF('[7]Param-ARMS Data'!IT346="","",'[7]Param-ARMS Data'!IT346/100),"")</f>
        <v>5.0000000000000001E-3</v>
      </c>
      <c r="IZ165" s="88">
        <f>IF(SUM(IZ$522:IZ$523)=0,IF('[7]Param-ARMS Data'!IU346="","",'[7]Param-ARMS Data'!IU346/100),"")</f>
        <v>5.0000000000000001E-3</v>
      </c>
      <c r="JA165" s="88">
        <f>IF(SUM(JA$522:JA$523)=0,IF('[7]Param-ARMS Data'!IV346="","",'[7]Param-ARMS Data'!IV346/100),"")</f>
        <v>5.0000000000000001E-3</v>
      </c>
      <c r="JB165" s="88">
        <f>IF(SUM(JB$522:JB$523)=0,IF('[7]Param-ARMS Data'!IW346="","",'[7]Param-ARMS Data'!IW346/100),"")</f>
        <v>5.0000000000000001E-3</v>
      </c>
      <c r="JC165" s="88">
        <f>IF(SUM(JC$522:JC$523)=0,IF('[7]Param-ARMS Data'!IX346="","",'[7]Param-ARMS Data'!IX346/100),"")</f>
        <v>5.0000000000000001E-3</v>
      </c>
      <c r="JD165" s="88">
        <f>IF(SUM(JD$522:JD$523)=0,IF('[7]Param-ARMS Data'!IY346="","",'[7]Param-ARMS Data'!IY346/100),"")</f>
        <v>5.0000000000000001E-3</v>
      </c>
      <c r="JE165" s="88">
        <f>IF(SUM(JE$522:JE$523)=0,IF('[7]Param-ARMS Data'!IZ346="","",'[7]Param-ARMS Data'!IZ346/100),"")</f>
        <v>5.0000000000000001E-3</v>
      </c>
      <c r="JF165" s="88">
        <f>IF(SUM(JF$522:JF$523)=0,IF('[7]Param-ARMS Data'!JA346="","",'[7]Param-ARMS Data'!JA346/100),"")</f>
        <v>5.0000000000000001E-3</v>
      </c>
      <c r="JG165" s="88">
        <f>IF(SUM(JG$522:JG$523)=0,IF('[7]Param-ARMS Data'!JB346="","",'[7]Param-ARMS Data'!JB346/100),"")</f>
        <v>5.0000000000000001E-3</v>
      </c>
      <c r="JH165" s="88">
        <f>IF(SUM(JH$522:JH$523)=0,IF('[7]Param-ARMS Data'!JC346="","",'[7]Param-ARMS Data'!JC346/100),"")</f>
        <v>5.0000000000000001E-3</v>
      </c>
      <c r="JI165" s="88">
        <f>IF(SUM(JI$522:JI$523)=0,IF('[7]Param-ARMS Data'!JD346="","",'[7]Param-ARMS Data'!JD346/100),"")</f>
        <v>5.0000000000000001E-3</v>
      </c>
      <c r="JJ165" s="88">
        <f>IF(SUM(JJ$522:JJ$523)=0,IF('[7]Param-ARMS Data'!JE346="","",'[7]Param-ARMS Data'!JE346/100),"")</f>
        <v>5.0000000000000001E-3</v>
      </c>
      <c r="JK165" s="88">
        <f>IF(SUM(JK$522:JK$523)=0,IF('[7]Param-ARMS Data'!JF346="","",'[7]Param-ARMS Data'!JF346/100),"")</f>
        <v>5.0000000000000001E-3</v>
      </c>
      <c r="JL165" s="88">
        <f>IF(SUM(JL$522:JL$523)=0,IF('[7]Param-ARMS Data'!JG346="","",'[7]Param-ARMS Data'!JG346/100),"")</f>
        <v>5.0000000000000001E-3</v>
      </c>
      <c r="JM165" s="88">
        <f>IF(SUM(JM$522:JM$523)=0,IF('[7]Param-ARMS Data'!JH346="","",'[7]Param-ARMS Data'!JH346/100),"")</f>
        <v>5.0000000000000001E-3</v>
      </c>
      <c r="JN165" s="88">
        <f>IF(SUM(JN$522:JN$523)=0,IF('[7]Param-ARMS Data'!JI346="","",'[7]Param-ARMS Data'!JI346/100),"")</f>
        <v>5.0000000000000001E-3</v>
      </c>
      <c r="JO165" s="88">
        <f>IF(SUM(JO$522:JO$523)=0,IF('[7]Param-ARMS Data'!JJ346="","",'[7]Param-ARMS Data'!JJ346/100),"")</f>
        <v>5.0000000000000001E-3</v>
      </c>
      <c r="JP165" s="88">
        <f>IF(SUM(JP$522:JP$523)=0,IF('[7]Param-ARMS Data'!JK346="","",'[7]Param-ARMS Data'!JK346/100),"")</f>
        <v>5.0000000000000001E-3</v>
      </c>
      <c r="JQ165" s="88">
        <f>IF(SUM(JQ$522:JQ$523)=0,IF('[7]Param-ARMS Data'!JL346="","",'[7]Param-ARMS Data'!JL346/100),"")</f>
        <v>5.0000000000000001E-3</v>
      </c>
      <c r="JR165" s="88">
        <f>IF(SUM(JR$522:JR$523)=0,IF('[7]Param-ARMS Data'!JM346="","",'[7]Param-ARMS Data'!JM346/100),"")</f>
        <v>5.0000000000000001E-3</v>
      </c>
      <c r="JS165" s="88">
        <f>IF(SUM(JS$522:JS$523)=0,IF('[7]Param-ARMS Data'!JN346="","",'[7]Param-ARMS Data'!JN346/100),"")</f>
        <v>5.0000000000000001E-3</v>
      </c>
      <c r="JT165" s="88">
        <f>IF(SUM(JT$522:JT$523)=0,IF('[7]Param-ARMS Data'!JO346="","",'[7]Param-ARMS Data'!JO346/100),"")</f>
        <v>5.0000000000000001E-3</v>
      </c>
      <c r="JU165" s="88">
        <f>IF(SUM(JU$522:JU$523)=0,IF('[7]Param-ARMS Data'!JP346="","",'[7]Param-ARMS Data'!JP346/100),"")</f>
        <v>5.0000000000000001E-3</v>
      </c>
      <c r="JV165" s="88">
        <f>IF(SUM(JV$522:JV$523)=0,IF('[7]Param-ARMS Data'!JQ346="","",'[7]Param-ARMS Data'!JQ346/100),"")</f>
        <v>5.0000000000000001E-3</v>
      </c>
      <c r="JW165" s="88">
        <f>IF(SUM(JW$522:JW$523)=0,IF('[7]Param-ARMS Data'!JR346="","",'[7]Param-ARMS Data'!JR346/100),"")</f>
        <v>5.0000000000000001E-3</v>
      </c>
      <c r="JX165" s="88">
        <f>IF(SUM(JX$522:JX$523)=0,IF('[7]Param-ARMS Data'!JS346="","",'[7]Param-ARMS Data'!JS346/100),"")</f>
        <v>5.0000000000000001E-3</v>
      </c>
      <c r="JY165" s="88">
        <f>IF(SUM(JY$522:JY$523)=0,IF('[7]Param-ARMS Data'!JT346="","",'[7]Param-ARMS Data'!JT346/100),"")</f>
        <v>5.0000000000000001E-3</v>
      </c>
      <c r="JZ165" s="88">
        <f>IF(SUM(JZ$522:JZ$523)=0,IF('[7]Param-ARMS Data'!JU346="","",'[7]Param-ARMS Data'!JU346/100),"")</f>
        <v>5.0000000000000001E-3</v>
      </c>
      <c r="KA165" s="88">
        <f>IF(SUM(KA$522:KA$523)=0,IF('[7]Param-ARMS Data'!JV346="","",'[7]Param-ARMS Data'!JV346/100),"")</f>
        <v>5.0000000000000001E-3</v>
      </c>
      <c r="KB165" s="88">
        <f>IF(SUM(KB$522:KB$523)=0,IF('[7]Param-ARMS Data'!JW346="","",'[7]Param-ARMS Data'!JW346/100),"")</f>
        <v>5.0000000000000001E-3</v>
      </c>
      <c r="KC165" s="88">
        <f>IF(SUM(KC$522:KC$523)=0,IF('[7]Param-ARMS Data'!JX346="","",'[7]Param-ARMS Data'!JX346/100),"")</f>
        <v>5.0000000000000001E-3</v>
      </c>
      <c r="KD165" s="88">
        <f>IF(SUM(KD$522:KD$523)=0,IF('[7]Param-ARMS Data'!JY346="","",'[7]Param-ARMS Data'!JY346/100),"")</f>
        <v>5.0000000000000001E-3</v>
      </c>
      <c r="KE165" s="88">
        <f>IF(SUM(KE$522:KE$523)=0,IF('[7]Param-ARMS Data'!JZ346="","",'[7]Param-ARMS Data'!JZ346/100),"")</f>
        <v>5.0000000000000001E-3</v>
      </c>
      <c r="KF165" s="88">
        <f>IF(SUM(KF$522:KF$523)=0,IF('[7]Param-ARMS Data'!KA346="","",'[7]Param-ARMS Data'!KA346/100),"")</f>
        <v>5.0000000000000001E-3</v>
      </c>
      <c r="KG165" s="88">
        <f>IF(SUM(KG$522:KG$523)=0,IF('[7]Param-ARMS Data'!KB346="","",'[7]Param-ARMS Data'!KB346/100),"")</f>
        <v>5.0000000000000001E-3</v>
      </c>
      <c r="KH165" s="88">
        <f>IF(SUM(KH$522:KH$523)=0,IF('[7]Param-ARMS Data'!KC346="","",'[7]Param-ARMS Data'!KC346/100),"")</f>
        <v>5.0000000000000001E-3</v>
      </c>
      <c r="KI165" s="88">
        <f>IF(SUM(KI$522:KI$523)=0,IF('[7]Param-ARMS Data'!KD346="","",'[7]Param-ARMS Data'!KD346/100),"")</f>
        <v>5.0000000000000001E-3</v>
      </c>
      <c r="KJ165" s="88">
        <f>IF(SUM(KJ$522:KJ$523)=0,IF('[7]Param-ARMS Data'!KE346="","",'[7]Param-ARMS Data'!KE346/100),"")</f>
        <v>5.0000000000000001E-3</v>
      </c>
      <c r="KK165" s="88">
        <f>IF(SUM(KK$522:KK$523)=0,IF('[7]Param-ARMS Data'!KF346="","",'[7]Param-ARMS Data'!KF346/100),"")</f>
        <v>5.0000000000000001E-3</v>
      </c>
      <c r="KL165" s="88">
        <f>IF(SUM(KL$522:KL$523)=0,IF('[7]Param-ARMS Data'!KG346="","",'[7]Param-ARMS Data'!KG346/100),"")</f>
        <v>5.0000000000000001E-3</v>
      </c>
      <c r="KM165" s="88">
        <f>IF(SUM(KM$522:KM$523)=0,IF('[7]Param-ARMS Data'!KH346="","",'[7]Param-ARMS Data'!KH346/100),"")</f>
        <v>5.0000000000000001E-3</v>
      </c>
      <c r="KN165" s="88">
        <f>IF(SUM(KN$522:KN$523)=0,IF('[7]Param-ARMS Data'!KI346="","",'[7]Param-ARMS Data'!KI346/100),"")</f>
        <v>5.0000000000000001E-3</v>
      </c>
      <c r="KO165" s="88">
        <f>IF(SUM(KO$522:KO$523)=0,IF('[7]Param-ARMS Data'!KJ346="","",'[7]Param-ARMS Data'!KJ346/100),"")</f>
        <v>5.0000000000000001E-3</v>
      </c>
      <c r="KP165" s="88">
        <f>IF(SUM(KP$522:KP$523)=0,IF('[7]Param-ARMS Data'!KK346="","",'[7]Param-ARMS Data'!KK346/100),"")</f>
        <v>5.0000000000000001E-3</v>
      </c>
      <c r="KQ165" s="88">
        <f>IF(SUM(KQ$522:KQ$523)=0,IF('[7]Param-ARMS Data'!KL346="","",'[7]Param-ARMS Data'!KL346/100),"")</f>
        <v>5.0000000000000001E-3</v>
      </c>
      <c r="KR165" s="88">
        <f>IF(SUM(KR$522:KR$523)=0,IF('[7]Param-ARMS Data'!KM346="","",'[7]Param-ARMS Data'!KM346/100),"")</f>
        <v>5.0000000000000001E-3</v>
      </c>
      <c r="KS165" s="88">
        <f>IF(SUM(KS$522:KS$523)=0,IF('[7]Param-ARMS Data'!KN346="","",'[7]Param-ARMS Data'!KN346/100),"")</f>
        <v>5.0000000000000001E-3</v>
      </c>
      <c r="KT165" s="88">
        <f>IF(SUM(KT$522:KT$523)=0,IF('[7]Param-ARMS Data'!KO346="","",'[7]Param-ARMS Data'!KO346/100),"")</f>
        <v>5.0000000000000001E-3</v>
      </c>
      <c r="KU165" s="88">
        <f>IF(SUM(KU$522:KU$523)=0,IF('[7]Param-ARMS Data'!KP346="","",'[7]Param-ARMS Data'!KP346/100),"")</f>
        <v>5.0000000000000001E-3</v>
      </c>
      <c r="KV165" s="88">
        <f>IF(SUM(KV$522:KV$523)=0,IF('[7]Param-ARMS Data'!KQ346="","",'[7]Param-ARMS Data'!KQ346/100),"")</f>
        <v>5.0000000000000001E-3</v>
      </c>
      <c r="KW165" s="88">
        <f>IF(SUM(KW$522:KW$523)=0,IF('[7]Param-ARMS Data'!KR346="","",'[7]Param-ARMS Data'!KR346/100),"")</f>
        <v>5.0000000000000001E-3</v>
      </c>
      <c r="KX165" s="88">
        <f>IF(SUM(KX$522:KX$523)=0,IF('[7]Param-ARMS Data'!KS346="","",'[7]Param-ARMS Data'!KS346/100),"")</f>
        <v>5.0000000000000001E-3</v>
      </c>
      <c r="KY165" s="88">
        <f>IF(SUM(KY$522:KY$523)=0,IF('[7]Param-ARMS Data'!KT346="","",'[7]Param-ARMS Data'!KT346/100),"")</f>
        <v>5.0000000000000001E-3</v>
      </c>
      <c r="KZ165" s="88">
        <f>IF(SUM(KZ$522:KZ$523)=0,IF('[7]Param-ARMS Data'!KU346="","",'[7]Param-ARMS Data'!KU346/100),"")</f>
        <v>5.0000000000000001E-3</v>
      </c>
      <c r="LA165" s="88">
        <f>IF(SUM(LA$522:LA$523)=0,IF('[7]Param-ARMS Data'!KV346="","",'[7]Param-ARMS Data'!KV346/100),"")</f>
        <v>5.0000000000000001E-3</v>
      </c>
      <c r="LB165" s="88">
        <f>IF(SUM(LB$522:LB$523)=0,IF('[7]Param-ARMS Data'!KW346="","",'[7]Param-ARMS Data'!KW346/100),"")</f>
        <v>5.0000000000000001E-3</v>
      </c>
      <c r="LC165" s="88">
        <f>IF(SUM(LC$522:LC$523)=0,IF('[7]Param-ARMS Data'!KX346="","",'[7]Param-ARMS Data'!KX346/100),"")</f>
        <v>5.0000000000000001E-3</v>
      </c>
      <c r="LD165" s="88">
        <f>IF(SUM(LD$522:LD$523)=0,IF('[7]Param-ARMS Data'!KY346="","",'[7]Param-ARMS Data'!KY346/100),"")</f>
        <v>5.0000000000000001E-3</v>
      </c>
      <c r="LE165" s="88">
        <f>IF(SUM(LE$522:LE$523)=0,IF('[7]Param-ARMS Data'!KZ346="","",'[7]Param-ARMS Data'!KZ346/100),"")</f>
        <v>5.0000000000000001E-3</v>
      </c>
      <c r="LF165" s="88">
        <f>IF(SUM(LF$522:LF$523)=0,IF('[7]Param-ARMS Data'!LA346="","",'[7]Param-ARMS Data'!LA346/100),"")</f>
        <v>5.0000000000000001E-3</v>
      </c>
      <c r="LG165" s="88">
        <f>IF(SUM(LG$522:LG$523)=0,IF('[7]Param-ARMS Data'!LB346="","",'[7]Param-ARMS Data'!LB346/100),"")</f>
        <v>5.0000000000000001E-3</v>
      </c>
      <c r="LH165" s="88">
        <f>IF(SUM(LH$522:LH$523)=0,IF('[7]Param-ARMS Data'!LC346="","",'[7]Param-ARMS Data'!LC346/100),"")</f>
        <v>5.0000000000000001E-3</v>
      </c>
      <c r="LI165" s="88">
        <f>IF(SUM(LI$522:LI$523)=0,IF('[7]Param-ARMS Data'!LD346="","",'[7]Param-ARMS Data'!LD346/100),"")</f>
        <v>5.0000000000000001E-3</v>
      </c>
      <c r="LJ165" s="88">
        <f>IF(SUM(LJ$522:LJ$523)=0,IF('[7]Param-ARMS Data'!LE346="","",'[7]Param-ARMS Data'!LE346/100),"")</f>
        <v>5.0000000000000001E-3</v>
      </c>
      <c r="LK165" s="88">
        <f>IF(SUM(LK$522:LK$523)=0,IF('[7]Param-ARMS Data'!LF346="","",'[7]Param-ARMS Data'!LF346/100),"")</f>
        <v>5.0000000000000001E-3</v>
      </c>
      <c r="LL165" s="88">
        <f>IF(SUM(LL$522:LL$523)=0,IF('[7]Param-ARMS Data'!LG346="","",'[7]Param-ARMS Data'!LG346/100),"")</f>
        <v>5.0000000000000001E-3</v>
      </c>
      <c r="LM165" s="88">
        <f>IF(SUM(LM$522:LM$523)=0,IF('[7]Param-ARMS Data'!LH346="","",'[7]Param-ARMS Data'!LH346/100),"")</f>
        <v>5.0000000000000001E-3</v>
      </c>
      <c r="LN165" s="88">
        <f>IF(SUM(LN$522:LN$523)=0,IF('[7]Param-ARMS Data'!LI346="","",'[7]Param-ARMS Data'!LI346/100),"")</f>
        <v>5.0000000000000001E-3</v>
      </c>
      <c r="LO165" s="88">
        <f>IF(SUM(LO$522:LO$523)=0,IF('[7]Param-ARMS Data'!LJ346="","",'[7]Param-ARMS Data'!LJ346/100),"")</f>
        <v>5.0000000000000001E-3</v>
      </c>
      <c r="LP165" s="88">
        <f>IF(SUM(LP$522:LP$523)=0,IF('[7]Param-ARMS Data'!LK346="","",'[7]Param-ARMS Data'!LK346/100),"")</f>
        <v>5.0000000000000001E-3</v>
      </c>
      <c r="LQ165" s="88">
        <f>IF(SUM(LQ$522:LQ$523)=0,IF('[7]Param-ARMS Data'!LL346="","",'[7]Param-ARMS Data'!LL346/100),"")</f>
        <v>5.0000000000000001E-3</v>
      </c>
      <c r="LR165" s="88">
        <f>IF(SUM(LR$522:LR$523)=0,IF('[7]Param-ARMS Data'!LM346="","",'[7]Param-ARMS Data'!LM346/100),"")</f>
        <v>5.0000000000000001E-3</v>
      </c>
      <c r="LS165" s="88">
        <f>IF(SUM(LS$522:LS$523)=0,IF('[7]Param-ARMS Data'!LN346="","",'[7]Param-ARMS Data'!LN346/100),"")</f>
        <v>5.0000000000000001E-3</v>
      </c>
      <c r="LT165" s="88">
        <f>IF(SUM(LT$522:LT$523)=0,IF('[7]Param-ARMS Data'!LO346="","",'[7]Param-ARMS Data'!LO346/100),"")</f>
        <v>5.0000000000000001E-3</v>
      </c>
      <c r="LU165" s="88">
        <f>IF(SUM(LU$522:LU$523)=0,IF('[7]Param-ARMS Data'!LP346="","",'[7]Param-ARMS Data'!LP346/100),"")</f>
        <v>5.0000000000000001E-3</v>
      </c>
      <c r="LV165" s="88">
        <f>IF(SUM(LV$522:LV$523)=0,IF('[7]Param-ARMS Data'!LQ346="","",'[7]Param-ARMS Data'!LQ346/100),"")</f>
        <v>5.0000000000000001E-3</v>
      </c>
      <c r="LW165" s="88">
        <f>IF(SUM(LW$522:LW$523)=0,IF('[7]Param-ARMS Data'!LR346="","",'[7]Param-ARMS Data'!LR346/100),"")</f>
        <v>5.0000000000000001E-3</v>
      </c>
      <c r="LX165" s="88">
        <f>IF(SUM(LX$522:LX$523)=0,IF('[7]Param-ARMS Data'!LS346="","",'[7]Param-ARMS Data'!LS346/100),"")</f>
        <v>5.0000000000000001E-3</v>
      </c>
      <c r="LY165" s="88">
        <f>IF(SUM(LY$522:LY$523)=0,IF('[7]Param-ARMS Data'!LT346="","",'[7]Param-ARMS Data'!LT346/100),"")</f>
        <v>5.0000000000000001E-3</v>
      </c>
      <c r="LZ165" s="88">
        <f>IF(SUM(LZ$522:LZ$523)=0,IF('[7]Param-ARMS Data'!LU346="","",'[7]Param-ARMS Data'!LU346/100),"")</f>
        <v>5.0000000000000001E-3</v>
      </c>
      <c r="MA165" s="88">
        <f>IF(SUM(MA$522:MA$523)=0,IF('[7]Param-ARMS Data'!LV346="","",'[7]Param-ARMS Data'!LV346/100),"")</f>
        <v>5.0000000000000001E-3</v>
      </c>
      <c r="MB165" s="88">
        <f>IF(SUM(MB$522:MB$523)=0,IF('[7]Param-ARMS Data'!LW346="","",'[7]Param-ARMS Data'!LW346/100),"")</f>
        <v>5.0000000000000001E-3</v>
      </c>
      <c r="MC165" s="88">
        <f>IF(SUM(MC$522:MC$523)=0,IF('[7]Param-ARMS Data'!LX346="","",'[7]Param-ARMS Data'!LX346/100),"")</f>
        <v>5.0000000000000001E-3</v>
      </c>
      <c r="MD165" s="88">
        <f>IF(SUM(MD$522:MD$523)=0,IF('[7]Param-ARMS Data'!LY346="","",'[7]Param-ARMS Data'!LY346/100),"")</f>
        <v>5.0000000000000001E-3</v>
      </c>
      <c r="ME165" s="88">
        <f>IF(SUM(ME$522:ME$523)=0,IF('[7]Param-ARMS Data'!LZ346="","",'[7]Param-ARMS Data'!LZ346/100),"")</f>
        <v>5.0000000000000001E-3</v>
      </c>
      <c r="MF165" s="88">
        <f>IF(SUM(MF$522:MF$523)=0,IF('[7]Param-ARMS Data'!MA346="","",'[7]Param-ARMS Data'!MA346/100),"")</f>
        <v>5.0000000000000001E-3</v>
      </c>
      <c r="MG165" s="88">
        <f>IF(SUM(MG$522:MG$523)=0,IF('[7]Param-ARMS Data'!MB346="","",'[7]Param-ARMS Data'!MB346/100),"")</f>
        <v>5.0000000000000001E-3</v>
      </c>
      <c r="MH165" s="88">
        <f>IF(SUM(MH$522:MH$523)=0,IF('[7]Param-ARMS Data'!MC346="","",'[7]Param-ARMS Data'!MC346/100),"")</f>
        <v>5.0000000000000001E-3</v>
      </c>
      <c r="MI165" s="88">
        <f>IF(SUM(MI$522:MI$523)=0,IF('[7]Param-ARMS Data'!MD346="","",'[7]Param-ARMS Data'!MD346/100),"")</f>
        <v>5.0000000000000001E-3</v>
      </c>
      <c r="MJ165" s="88">
        <f>IF(SUM(MJ$522:MJ$523)=0,IF('[7]Param-ARMS Data'!ME346="","",'[7]Param-ARMS Data'!ME346/100),"")</f>
        <v>5.0000000000000001E-3</v>
      </c>
      <c r="MK165" s="88">
        <f>IF(SUM(MK$522:MK$523)=0,IF('[7]Param-ARMS Data'!MF346="","",'[7]Param-ARMS Data'!MF346/100),"")</f>
        <v>5.0000000000000001E-3</v>
      </c>
      <c r="ML165" s="88">
        <f>IF(SUM(ML$522:ML$523)=0,IF('[7]Param-ARMS Data'!MG346="","",'[7]Param-ARMS Data'!MG346/100),"")</f>
        <v>5.0000000000000001E-3</v>
      </c>
      <c r="MM165" s="88">
        <f>IF(SUM(MM$522:MM$523)=0,IF('[7]Param-ARMS Data'!MH346="","",'[7]Param-ARMS Data'!MH346/100),"")</f>
        <v>5.0000000000000001E-3</v>
      </c>
      <c r="MN165" s="88">
        <f>IF(SUM(MN$522:MN$523)=0,IF('[7]Param-ARMS Data'!MI346="","",'[7]Param-ARMS Data'!MI346/100),"")</f>
        <v>5.0000000000000001E-3</v>
      </c>
      <c r="MO165" s="88">
        <f>IF(SUM(MO$522:MO$523)=0,IF('[7]Param-ARMS Data'!MJ346="","",'[7]Param-ARMS Data'!MJ346/100),"")</f>
        <v>5.0000000000000001E-3</v>
      </c>
      <c r="MP165" s="88">
        <f>IF(SUM(MP$522:MP$523)=0,IF('[7]Param-ARMS Data'!MK346="","",'[7]Param-ARMS Data'!MK346/100),"")</f>
        <v>5.0000000000000001E-3</v>
      </c>
      <c r="MQ165" s="88">
        <f>IF(SUM(MQ$522:MQ$523)=0,IF('[7]Param-ARMS Data'!ML346="","",'[7]Param-ARMS Data'!ML346/100),"")</f>
        <v>5.0000000000000001E-3</v>
      </c>
      <c r="MR165" s="88">
        <f>IF(SUM(MR$522:MR$523)=0,IF('[7]Param-ARMS Data'!MM346="","",'[7]Param-ARMS Data'!MM346/100),"")</f>
        <v>5.0000000000000001E-3</v>
      </c>
      <c r="MS165" s="88">
        <f>IF(SUM(MS$522:MS$523)=0,IF('[7]Param-ARMS Data'!MN346="","",'[7]Param-ARMS Data'!MN346/100),"")</f>
        <v>5.0000000000000001E-3</v>
      </c>
      <c r="MT165" s="88">
        <f>IF(SUM(MT$522:MT$523)=0,IF('[7]Param-ARMS Data'!MO346="","",'[7]Param-ARMS Data'!MO346/100),"")</f>
        <v>5.0000000000000001E-3</v>
      </c>
      <c r="MU165" s="88">
        <f>IF(SUM(MU$522:MU$523)=0,IF('[7]Param-ARMS Data'!MP346="","",'[7]Param-ARMS Data'!MP346/100),"")</f>
        <v>5.0000000000000001E-3</v>
      </c>
      <c r="MV165" s="88">
        <f>IF(SUM(MV$522:MV$523)=0,IF('[7]Param-ARMS Data'!MQ346="","",'[7]Param-ARMS Data'!MQ346/100),"")</f>
        <v>5.0000000000000001E-3</v>
      </c>
      <c r="MW165" s="88">
        <f>IF(SUM(MW$522:MW$523)=0,IF('[7]Param-ARMS Data'!MR346="","",'[7]Param-ARMS Data'!MR346/100),"")</f>
        <v>5.0000000000000001E-3</v>
      </c>
      <c r="MX165" s="88">
        <f>IF(SUM(MX$522:MX$523)=0,IF('[7]Param-ARMS Data'!MS346="","",'[7]Param-ARMS Data'!MS346/100),"")</f>
        <v>5.0000000000000001E-3</v>
      </c>
      <c r="MY165" s="88">
        <f>IF(SUM(MY$522:MY$523)=0,IF('[7]Param-ARMS Data'!MT346="","",'[7]Param-ARMS Data'!MT346/100),"")</f>
        <v>5.0000000000000001E-3</v>
      </c>
      <c r="MZ165" s="88">
        <f>IF(SUM(MZ$522:MZ$523)=0,IF('[7]Param-ARMS Data'!MU346="","",'[7]Param-ARMS Data'!MU346/100),"")</f>
        <v>5.0000000000000001E-3</v>
      </c>
      <c r="NA165" s="88">
        <f>IF(SUM(NA$522:NA$523)=0,IF('[7]Param-ARMS Data'!MV346="","",'[7]Param-ARMS Data'!MV346/100),"")</f>
        <v>5.0000000000000001E-3</v>
      </c>
      <c r="NB165" s="88">
        <f>IF(SUM(NB$522:NB$523)=0,IF('[7]Param-ARMS Data'!MW346="","",'[7]Param-ARMS Data'!MW346/100),"")</f>
        <v>5.0000000000000001E-3</v>
      </c>
      <c r="NC165" s="88">
        <f>IF(SUM(NC$522:NC$523)=0,IF('[7]Param-ARMS Data'!MX346="","",'[7]Param-ARMS Data'!MX346/100),"")</f>
        <v>5.0000000000000001E-3</v>
      </c>
      <c r="ND165" s="88">
        <f>IF(SUM(ND$522:ND$523)=0,IF('[7]Param-ARMS Data'!MY346="","",'[7]Param-ARMS Data'!MY346/100),"")</f>
        <v>5.0000000000000001E-3</v>
      </c>
      <c r="NE165" s="88">
        <f>IF(SUM(NE$522:NE$523)=0,IF('[7]Param-ARMS Data'!MZ346="","",'[7]Param-ARMS Data'!MZ346/100),"")</f>
        <v>5.0000000000000001E-3</v>
      </c>
      <c r="NF165" s="88">
        <f>IF(SUM(NF$522:NF$523)=0,IF('[7]Param-ARMS Data'!NA346="","",'[7]Param-ARMS Data'!NA346/100),"")</f>
        <v>5.0000000000000001E-3</v>
      </c>
      <c r="NG165" s="88">
        <f>IF(SUM(NG$522:NG$523)=0,IF('[7]Param-ARMS Data'!NB346="","",'[7]Param-ARMS Data'!NB346/100),"")</f>
        <v>5.0000000000000001E-3</v>
      </c>
      <c r="NH165" s="88">
        <f>IF(SUM(NH$522:NH$523)=0,IF('[7]Param-ARMS Data'!NC346="","",'[7]Param-ARMS Data'!NC346/100),"")</f>
        <v>5.0000000000000001E-3</v>
      </c>
      <c r="NI165" s="88">
        <f>IF(SUM(NI$522:NI$523)=0,IF('[7]Param-ARMS Data'!ND346="","",'[7]Param-ARMS Data'!ND346/100),"")</f>
        <v>5.0000000000000001E-3</v>
      </c>
      <c r="NJ165" s="88">
        <f>IF(SUM(NJ$522:NJ$523)=0,IF('[7]Param-ARMS Data'!NE346="","",'[7]Param-ARMS Data'!NE346/100),"")</f>
        <v>5.0000000000000001E-3</v>
      </c>
      <c r="NK165" s="88">
        <f>IF(SUM(NK$522:NK$523)=0,IF('[7]Param-ARMS Data'!NF346="","",'[7]Param-ARMS Data'!NF346/100),"")</f>
        <v>5.0000000000000001E-3</v>
      </c>
      <c r="NL165" s="88">
        <f>IF(SUM(NL$522:NL$523)=0,IF('[7]Param-ARMS Data'!NG346="","",'[7]Param-ARMS Data'!NG346/100),"")</f>
        <v>5.0000000000000001E-3</v>
      </c>
      <c r="NM165" s="88">
        <f>IF(SUM(NM$522:NM$523)=0,IF('[7]Param-ARMS Data'!NH346="","",'[7]Param-ARMS Data'!NH346/100),"")</f>
        <v>5.0000000000000001E-3</v>
      </c>
      <c r="NN165" s="88">
        <f>IF(SUM(NN$522:NN$523)=0,IF('[7]Param-ARMS Data'!NI346="","",'[7]Param-ARMS Data'!NI346/100),"")</f>
        <v>5.0000000000000001E-3</v>
      </c>
      <c r="NO165" s="88">
        <f>IF(SUM(NO$522:NO$523)=0,IF('[7]Param-ARMS Data'!NJ346="","",'[7]Param-ARMS Data'!NJ346/100),"")</f>
        <v>5.0000000000000001E-3</v>
      </c>
      <c r="NP165" s="88">
        <f>IF(SUM(NP$522:NP$523)=0,IF('[7]Param-ARMS Data'!NK346="","",'[7]Param-ARMS Data'!NK346/100),"")</f>
        <v>5.0000000000000001E-3</v>
      </c>
      <c r="NQ165" s="88">
        <f>IF(SUM(NQ$522:NQ$523)=0,IF('[7]Param-ARMS Data'!NL346="","",'[7]Param-ARMS Data'!NL346/100),"")</f>
        <v>5.0000000000000001E-3</v>
      </c>
      <c r="NR165" s="88">
        <f>IF(SUM(NR$522:NR$523)=0,IF('[7]Param-ARMS Data'!NM346="","",'[7]Param-ARMS Data'!NM346/100),"")</f>
        <v>5.0000000000000001E-3</v>
      </c>
      <c r="NS165" s="88">
        <f>IF(SUM(NS$522:NS$523)=0,IF('[7]Param-ARMS Data'!NN346="","",'[7]Param-ARMS Data'!NN346/100),"")</f>
        <v>5.0000000000000001E-3</v>
      </c>
      <c r="NT165" s="88">
        <f>IF(SUM(NT$522:NT$523)=0,IF('[7]Param-ARMS Data'!NO346="","",'[7]Param-ARMS Data'!NO346/100),"")</f>
        <v>5.0000000000000001E-3</v>
      </c>
      <c r="NU165" s="88">
        <f>IF(SUM(NU$522:NU$523)=0,IF('[7]Param-ARMS Data'!NP346="","",'[7]Param-ARMS Data'!NP346/100),"")</f>
        <v>5.0000000000000001E-3</v>
      </c>
      <c r="NV165" s="88">
        <f>IF(SUM(NV$522:NV$523)=0,IF('[7]Param-ARMS Data'!NQ346="","",'[7]Param-ARMS Data'!NQ346/100),"")</f>
        <v>5.0000000000000001E-3</v>
      </c>
      <c r="NW165" s="88">
        <f>IF(SUM(NW$522:NW$523)=0,IF('[7]Param-ARMS Data'!NR346="","",'[7]Param-ARMS Data'!NR346/100),"")</f>
        <v>5.0000000000000001E-3</v>
      </c>
      <c r="NX165" s="88">
        <f>IF(SUM(NX$522:NX$523)=0,IF('[7]Param-ARMS Data'!NS346="","",'[7]Param-ARMS Data'!NS346/100),"")</f>
        <v>5.0000000000000001E-3</v>
      </c>
      <c r="NY165" s="88">
        <f>IF(SUM(NY$522:NY$523)=0,IF('[7]Param-ARMS Data'!NT346="","",'[7]Param-ARMS Data'!NT346/100),"")</f>
        <v>5.0000000000000001E-3</v>
      </c>
      <c r="NZ165" s="88">
        <f>IF(SUM(NZ$522:NZ$523)=0,IF('[7]Param-ARMS Data'!NU346="","",'[7]Param-ARMS Data'!NU346/100),"")</f>
        <v>5.0000000000000001E-3</v>
      </c>
      <c r="OA165" s="88">
        <f>IF(SUM(OA$522:OA$523)=0,IF('[7]Param-ARMS Data'!NV346="","",'[7]Param-ARMS Data'!NV346/100),"")</f>
        <v>5.0000000000000001E-3</v>
      </c>
      <c r="OB165" s="88">
        <f>IF(SUM(OB$522:OB$523)=0,IF('[7]Param-ARMS Data'!NW346="","",'[7]Param-ARMS Data'!NW346/100),"")</f>
        <v>5.0000000000000001E-3</v>
      </c>
      <c r="OC165" s="88">
        <f>IF(SUM(OC$522:OC$523)=0,IF('[7]Param-ARMS Data'!NX346="","",'[7]Param-ARMS Data'!NX346/100),"")</f>
        <v>5.0000000000000001E-3</v>
      </c>
      <c r="OD165" s="88">
        <f>IF(SUM(OD$522:OD$523)=0,IF('[7]Param-ARMS Data'!NY346="","",'[7]Param-ARMS Data'!NY346/100),"")</f>
        <v>5.0000000000000001E-3</v>
      </c>
      <c r="OE165" s="88">
        <f>IF(SUM(OE$522:OE$523)=0,IF('[7]Param-ARMS Data'!NZ346="","",'[7]Param-ARMS Data'!NZ346/100),"")</f>
        <v>5.0000000000000001E-3</v>
      </c>
      <c r="OF165" s="88">
        <f>IF(SUM(OF$522:OF$523)=0,IF('[7]Param-ARMS Data'!OA346="","",'[7]Param-ARMS Data'!OA346/100),"")</f>
        <v>5.0000000000000001E-3</v>
      </c>
      <c r="OG165" s="88">
        <f>IF(SUM(OG$522:OG$523)=0,IF('[7]Param-ARMS Data'!OB346="","",'[7]Param-ARMS Data'!OB346/100),"")</f>
        <v>5.0000000000000001E-3</v>
      </c>
      <c r="OH165" s="88">
        <f>IF(SUM(OH$522:OH$523)=0,IF('[7]Param-ARMS Data'!OC346="","",'[7]Param-ARMS Data'!OC346/100),"")</f>
        <v>5.0000000000000001E-3</v>
      </c>
      <c r="OI165" s="88">
        <f>IF(SUM(OI$522:OI$523)=0,IF('[7]Param-ARMS Data'!OD346="","",'[7]Param-ARMS Data'!OD346/100),"")</f>
        <v>5.0000000000000001E-3</v>
      </c>
      <c r="OJ165" s="88">
        <f>IF(SUM(OJ$522:OJ$523)=0,IF('[7]Param-ARMS Data'!OE346="","",'[7]Param-ARMS Data'!OE346/100),"")</f>
        <v>5.0000000000000001E-3</v>
      </c>
      <c r="OK165" s="88">
        <f>IF(SUM(OK$522:OK$523)=0,IF('[7]Param-ARMS Data'!OF346="","",'[7]Param-ARMS Data'!OF346/100),"")</f>
        <v>5.0000000000000001E-3</v>
      </c>
      <c r="OL165" s="88">
        <f>IF(SUM(OL$522:OL$523)=0,IF('[7]Param-ARMS Data'!OG346="","",'[7]Param-ARMS Data'!OG346/100),"")</f>
        <v>5.0000000000000001E-3</v>
      </c>
      <c r="OM165" s="88">
        <f>IF(SUM(OM$522:OM$523)=0,IF('[7]Param-ARMS Data'!OH346="","",'[7]Param-ARMS Data'!OH346/100),"")</f>
        <v>5.0000000000000001E-3</v>
      </c>
      <c r="ON165" s="88">
        <f>IF(SUM(ON$522:ON$523)=0,IF('[7]Param-ARMS Data'!OI346="","",'[7]Param-ARMS Data'!OI346/100),"")</f>
        <v>5.0000000000000001E-3</v>
      </c>
      <c r="OO165" s="88">
        <f>IF(SUM(OO$522:OO$523)=0,IF('[7]Param-ARMS Data'!OJ346="","",'[7]Param-ARMS Data'!OJ346/100),"")</f>
        <v>5.0000000000000001E-3</v>
      </c>
      <c r="OP165" s="88">
        <f>IF(SUM(OP$522:OP$523)=0,IF('[7]Param-ARMS Data'!OK346="","",'[7]Param-ARMS Data'!OK346/100),"")</f>
        <v>5.0000000000000001E-3</v>
      </c>
      <c r="OQ165" s="88">
        <f>IF(SUM(OQ$522:OQ$523)=0,IF('[7]Param-ARMS Data'!OL346="","",'[7]Param-ARMS Data'!OL346/100),"")</f>
        <v>5.0000000000000001E-3</v>
      </c>
      <c r="OR165" s="88">
        <f>IF(SUM(OR$522:OR$523)=0,IF('[7]Param-ARMS Data'!OM346="","",'[7]Param-ARMS Data'!OM346/100),"")</f>
        <v>5.0000000000000001E-3</v>
      </c>
      <c r="OS165" s="88">
        <f>IF(SUM(OS$522:OS$523)=0,IF('[7]Param-ARMS Data'!ON346="","",'[7]Param-ARMS Data'!ON346/100),"")</f>
        <v>5.0000000000000001E-3</v>
      </c>
      <c r="OT165" s="88">
        <f>IF(SUM(OT$522:OT$523)=0,IF('[7]Param-ARMS Data'!OO346="","",'[7]Param-ARMS Data'!OO346/100),"")</f>
        <v>5.0000000000000001E-3</v>
      </c>
      <c r="OU165" s="88">
        <f>IF(SUM(OU$522:OU$523)=0,IF('[7]Param-ARMS Data'!OP346="","",'[7]Param-ARMS Data'!OP346/100),"")</f>
        <v>5.0000000000000001E-3</v>
      </c>
      <c r="OV165" s="88">
        <f>IF(SUM(OV$522:OV$523)=0,IF('[7]Param-ARMS Data'!OQ346="","",'[7]Param-ARMS Data'!OQ346/100),"")</f>
        <v>5.0000000000000001E-3</v>
      </c>
      <c r="OW165" s="88">
        <f>IF(SUM(OW$522:OW$523)=0,IF('[7]Param-ARMS Data'!OR346="","",'[7]Param-ARMS Data'!OR346/100),"")</f>
        <v>5.0000000000000001E-3</v>
      </c>
      <c r="OX165" s="88">
        <f>IF(SUM(OX$522:OX$523)=0,IF('[7]Param-ARMS Data'!OS346="","",'[7]Param-ARMS Data'!OS346/100),"")</f>
        <v>5.0000000000000001E-3</v>
      </c>
      <c r="OY165" s="88">
        <f>IF(SUM(OY$522:OY$523)=0,IF('[7]Param-ARMS Data'!OT346="","",'[7]Param-ARMS Data'!OT346/100),"")</f>
        <v>5.0000000000000001E-3</v>
      </c>
      <c r="OZ165" s="88">
        <f>IF(SUM(OZ$522:OZ$523)=0,IF('[7]Param-ARMS Data'!OU346="","",'[7]Param-ARMS Data'!OU346/100),"")</f>
        <v>5.0000000000000001E-3</v>
      </c>
      <c r="PA165" s="88">
        <f>IF(SUM(PA$522:PA$523)=0,IF('[7]Param-ARMS Data'!OV346="","",'[7]Param-ARMS Data'!OV346/100),"")</f>
        <v>5.0000000000000001E-3</v>
      </c>
      <c r="PB165" s="88">
        <f>IF(SUM(PB$522:PB$523)=0,IF('[7]Param-ARMS Data'!OW346="","",'[7]Param-ARMS Data'!OW346/100),"")</f>
        <v>5.0000000000000001E-3</v>
      </c>
      <c r="PC165" s="88">
        <f>IF(SUM(PC$522:PC$523)=0,IF('[7]Param-ARMS Data'!OX346="","",'[7]Param-ARMS Data'!OX346/100),"")</f>
        <v>5.0000000000000001E-3</v>
      </c>
      <c r="PD165" s="88">
        <f>IF(SUM(PD$522:PD$523)=0,IF('[7]Param-ARMS Data'!OY346="","",'[7]Param-ARMS Data'!OY346/100),"")</f>
        <v>5.0000000000000001E-3</v>
      </c>
      <c r="PE165" s="88">
        <f>IF(SUM(PE$522:PE$523)=0,IF('[7]Param-ARMS Data'!OZ346="","",'[7]Param-ARMS Data'!OZ346/100),"")</f>
        <v>5.0000000000000001E-3</v>
      </c>
      <c r="PF165" s="88">
        <f>IF(SUM(PF$522:PF$523)=0,IF('[7]Param-ARMS Data'!PA346="","",'[7]Param-ARMS Data'!PA346/100),"")</f>
        <v>5.0000000000000001E-3</v>
      </c>
      <c r="PG165" s="88">
        <f>IF(SUM(PG$522:PG$523)=0,IF('[7]Param-ARMS Data'!PB346="","",'[7]Param-ARMS Data'!PB346/100),"")</f>
        <v>5.0000000000000001E-3</v>
      </c>
      <c r="PH165" s="88">
        <f>IF(SUM(PH$522:PH$523)=0,IF('[7]Param-ARMS Data'!PC346="","",'[7]Param-ARMS Data'!PC346/100),"")</f>
        <v>5.0000000000000001E-3</v>
      </c>
      <c r="PI165" s="88">
        <f>IF(SUM(PI$522:PI$523)=0,IF('[7]Param-ARMS Data'!PD346="","",'[7]Param-ARMS Data'!PD346/100),"")</f>
        <v>5.0000000000000001E-3</v>
      </c>
      <c r="PJ165" s="88">
        <f>IF(SUM(PJ$522:PJ$523)=0,IF('[7]Param-ARMS Data'!PE346="","",'[7]Param-ARMS Data'!PE346/100),"")</f>
        <v>5.0000000000000001E-3</v>
      </c>
      <c r="PK165" s="88">
        <f>IF(SUM(PK$522:PK$523)=0,IF('[7]Param-ARMS Data'!PF346="","",'[7]Param-ARMS Data'!PF346/100),"")</f>
        <v>5.0000000000000001E-3</v>
      </c>
      <c r="PL165" s="88">
        <f>IF(SUM(PL$522:PL$523)=0,IF('[7]Param-ARMS Data'!PG346="","",'[7]Param-ARMS Data'!PG346/100),"")</f>
        <v>5.0000000000000001E-3</v>
      </c>
      <c r="PM165" s="88">
        <f>IF(SUM(PM$522:PM$523)=0,IF('[7]Param-ARMS Data'!PH346="","",'[7]Param-ARMS Data'!PH346/100),"")</f>
        <v>5.0000000000000001E-3</v>
      </c>
      <c r="PN165" s="88">
        <f>IF(SUM(PN$522:PN$523)=0,IF('[7]Param-ARMS Data'!PI346="","",'[7]Param-ARMS Data'!PI346/100),"")</f>
        <v>5.0000000000000001E-3</v>
      </c>
      <c r="PO165" s="88">
        <f>IF(SUM(PO$522:PO$523)=0,IF('[7]Param-ARMS Data'!PJ346="","",'[7]Param-ARMS Data'!PJ346/100),"")</f>
        <v>5.0000000000000001E-3</v>
      </c>
      <c r="PP165" s="88">
        <f>IF(SUM(PP$522:PP$523)=0,IF('[7]Param-ARMS Data'!PK346="","",'[7]Param-ARMS Data'!PK346/100),"")</f>
        <v>5.0000000000000001E-3</v>
      </c>
      <c r="PQ165" s="88">
        <f>IF(SUM(PQ$522:PQ$523)=0,IF('[7]Param-ARMS Data'!PL346="","",'[7]Param-ARMS Data'!PL346/100),"")</f>
        <v>5.0000000000000001E-3</v>
      </c>
      <c r="PR165" s="88">
        <f>IF(SUM(PR$522:PR$523)=0,IF('[7]Param-ARMS Data'!PM346="","",'[7]Param-ARMS Data'!PM346/100),"")</f>
        <v>5.0000000000000001E-3</v>
      </c>
      <c r="PS165" s="88">
        <f>IF(SUM(PS$522:PS$523)=0,IF('[7]Param-ARMS Data'!PN346="","",'[7]Param-ARMS Data'!PN346/100),"")</f>
        <v>5.0000000000000001E-3</v>
      </c>
      <c r="PT165" s="88">
        <f>IF(SUM(PT$522:PT$523)=0,IF('[7]Param-ARMS Data'!PO346="","",'[7]Param-ARMS Data'!PO346/100),"")</f>
        <v>5.0000000000000001E-3</v>
      </c>
      <c r="PU165" s="88">
        <f>IF(SUM(PU$522:PU$523)=0,IF('[7]Param-ARMS Data'!PP346="","",'[7]Param-ARMS Data'!PP346/100),"")</f>
        <v>5.0000000000000001E-3</v>
      </c>
      <c r="PV165" s="88">
        <f>IF(SUM(PV$522:PV$523)=0,IF('[7]Param-ARMS Data'!PQ346="","",'[7]Param-ARMS Data'!PQ346/100),"")</f>
        <v>5.0000000000000001E-3</v>
      </c>
      <c r="PW165" s="88">
        <f>IF(SUM(PW$522:PW$523)=0,IF('[7]Param-ARMS Data'!PR346="","",'[7]Param-ARMS Data'!PR346/100),"")</f>
        <v>5.0000000000000001E-3</v>
      </c>
      <c r="PX165" s="88">
        <f>IF(SUM(PX$522:PX$523)=0,IF('[7]Param-ARMS Data'!PS346="","",'[7]Param-ARMS Data'!PS346/100),"")</f>
        <v>5.0000000000000001E-3</v>
      </c>
      <c r="PY165" s="88">
        <f>IF(SUM(PY$522:PY$523)=0,IF('[7]Param-ARMS Data'!PT346="","",'[7]Param-ARMS Data'!PT346/100),"")</f>
        <v>5.0000000000000001E-3</v>
      </c>
      <c r="PZ165" s="88">
        <f>IF(SUM(PZ$522:PZ$523)=0,IF('[7]Param-ARMS Data'!PU346="","",'[7]Param-ARMS Data'!PU346/100),"")</f>
        <v>5.0000000000000001E-3</v>
      </c>
      <c r="QA165" s="88">
        <f>IF(SUM(QA$522:QA$523)=0,IF('[7]Param-ARMS Data'!PV346="","",'[7]Param-ARMS Data'!PV346/100),"")</f>
        <v>5.0000000000000001E-3</v>
      </c>
      <c r="QB165" s="88">
        <f>IF(SUM(QB$522:QB$523)=0,IF('[7]Param-ARMS Data'!PW346="","",'[7]Param-ARMS Data'!PW346/100),"")</f>
        <v>5.0000000000000001E-3</v>
      </c>
      <c r="QC165" s="88">
        <f>IF(SUM(QC$522:QC$523)=0,IF('[7]Param-ARMS Data'!PX346="","",'[7]Param-ARMS Data'!PX346/100),"")</f>
        <v>5.0000000000000001E-3</v>
      </c>
      <c r="QD165" s="88">
        <f>IF(SUM(QD$522:QD$523)=0,IF('[7]Param-ARMS Data'!PY346="","",'[7]Param-ARMS Data'!PY346/100),"")</f>
        <v>5.0000000000000001E-3</v>
      </c>
      <c r="QE165" s="88">
        <f>IF(SUM(QE$522:QE$523)=0,IF('[7]Param-ARMS Data'!PZ346="","",'[7]Param-ARMS Data'!PZ346/100),"")</f>
        <v>5.0000000000000001E-3</v>
      </c>
      <c r="QF165" s="88">
        <f>IF(SUM(QF$522:QF$523)=0,IF('[7]Param-ARMS Data'!QA346="","",'[7]Param-ARMS Data'!QA346/100),"")</f>
        <v>5.0000000000000001E-3</v>
      </c>
      <c r="QG165" s="88">
        <f>IF(SUM(QG$522:QG$523)=0,IF('[7]Param-ARMS Data'!QB346="","",'[7]Param-ARMS Data'!QB346/100),"")</f>
        <v>5.0000000000000001E-3</v>
      </c>
      <c r="QH165" s="88">
        <f>IF(SUM(QH$522:QH$523)=0,IF('[7]Param-ARMS Data'!QC346="","",'[7]Param-ARMS Data'!QC346/100),"")</f>
        <v>5.0000000000000001E-3</v>
      </c>
      <c r="QI165" s="88">
        <f>IF(SUM(QI$522:QI$523)=0,IF('[7]Param-ARMS Data'!QD346="","",'[7]Param-ARMS Data'!QD346/100),"")</f>
        <v>5.0000000000000001E-3</v>
      </c>
      <c r="QJ165" s="88">
        <f>IF(SUM(QJ$522:QJ$523)=0,IF('[7]Param-ARMS Data'!QE346="","",'[7]Param-ARMS Data'!QE346/100),"")</f>
        <v>5.0000000000000001E-3</v>
      </c>
      <c r="QK165" s="88">
        <f>IF(SUM(QK$522:QK$523)=0,IF('[7]Param-ARMS Data'!QF346="","",'[7]Param-ARMS Data'!QF346/100),"")</f>
        <v>5.0000000000000001E-3</v>
      </c>
      <c r="QL165" s="88">
        <f>IF(SUM(QL$522:QL$523)=0,IF('[7]Param-ARMS Data'!QG346="","",'[7]Param-ARMS Data'!QG346/100),"")</f>
        <v>5.0000000000000001E-3</v>
      </c>
      <c r="QM165" s="88">
        <f>IF(SUM(QM$522:QM$523)=0,IF('[7]Param-ARMS Data'!QH346="","",'[7]Param-ARMS Data'!QH346/100),"")</f>
        <v>5.0000000000000001E-3</v>
      </c>
      <c r="QN165" s="88">
        <f>IF(SUM(QN$522:QN$523)=0,IF('[7]Param-ARMS Data'!QI346="","",'[7]Param-ARMS Data'!QI346/100),"")</f>
        <v>5.0000000000000001E-3</v>
      </c>
      <c r="QO165" s="88">
        <f>IF(SUM(QO$522:QO$523)=0,IF('[7]Param-ARMS Data'!QJ346="","",'[7]Param-ARMS Data'!QJ346/100),"")</f>
        <v>5.0000000000000001E-3</v>
      </c>
      <c r="QP165" s="88">
        <f>IF(SUM(QP$522:QP$523)=0,IF('[7]Param-ARMS Data'!QK346="","",'[7]Param-ARMS Data'!QK346/100),"")</f>
        <v>5.0000000000000001E-3</v>
      </c>
      <c r="QQ165" s="88">
        <f>IF(SUM(QQ$522:QQ$523)=0,IF('[7]Param-ARMS Data'!QL346="","",'[7]Param-ARMS Data'!QL346/100),"")</f>
        <v>5.0000000000000001E-3</v>
      </c>
      <c r="QR165" s="88">
        <f>IF(SUM(QR$522:QR$523)=0,IF('[7]Param-ARMS Data'!QM346="","",'[7]Param-ARMS Data'!QM346/100),"")</f>
        <v>5.0000000000000001E-3</v>
      </c>
      <c r="QS165" s="88">
        <f>IF(SUM(QS$522:QS$523)=0,IF('[7]Param-ARMS Data'!QN346="","",'[7]Param-ARMS Data'!QN346/100),"")</f>
        <v>5.0000000000000001E-3</v>
      </c>
      <c r="QT165" s="88">
        <f>IF(SUM(QT$522:QT$523)=0,IF('[7]Param-ARMS Data'!QO346="","",'[7]Param-ARMS Data'!QO346/100),"")</f>
        <v>5.0000000000000001E-3</v>
      </c>
      <c r="QU165" s="88">
        <f>IF(SUM(QU$522:QU$523)=0,IF('[7]Param-ARMS Data'!QP346="","",'[7]Param-ARMS Data'!QP346/100),"")</f>
        <v>5.0000000000000001E-3</v>
      </c>
      <c r="QV165" s="88">
        <f>IF(SUM(QV$522:QV$523)=0,IF('[7]Param-ARMS Data'!QQ346="","",'[7]Param-ARMS Data'!QQ346/100),"")</f>
        <v>5.0000000000000001E-3</v>
      </c>
      <c r="QW165" s="88">
        <f>IF(SUM(QW$522:QW$523)=0,IF('[7]Param-ARMS Data'!QR346="","",'[7]Param-ARMS Data'!QR346/100),"")</f>
        <v>5.0000000000000001E-3</v>
      </c>
      <c r="QX165" s="88">
        <f>IF(SUM(QX$522:QX$523)=0,IF('[7]Param-ARMS Data'!QS346="","",'[7]Param-ARMS Data'!QS346/100),"")</f>
        <v>5.0000000000000001E-3</v>
      </c>
      <c r="QY165" s="88">
        <f>IF(SUM(QY$522:QY$523)=0,IF('[7]Param-ARMS Data'!QT346="","",'[7]Param-ARMS Data'!QT346/100),"")</f>
        <v>5.0000000000000001E-3</v>
      </c>
      <c r="QZ165" s="88">
        <f>IF(SUM(QZ$522:QZ$523)=0,IF('[7]Param-ARMS Data'!QU346="","",'[7]Param-ARMS Data'!QU346/100),"")</f>
        <v>5.0000000000000001E-3</v>
      </c>
      <c r="RA165" s="88">
        <f>IF(SUM(RA$522:RA$523)=0,IF('[7]Param-ARMS Data'!QV346="","",'[7]Param-ARMS Data'!QV346/100),"")</f>
        <v>5.0000000000000001E-3</v>
      </c>
      <c r="RB165" s="88">
        <f>IF(SUM(RB$522:RB$523)=0,IF('[7]Param-ARMS Data'!QW346="","",'[7]Param-ARMS Data'!QW346/100),"")</f>
        <v>5.0000000000000001E-3</v>
      </c>
      <c r="RC165" s="88">
        <f>IF(SUM(RC$522:RC$523)=0,IF('[7]Param-ARMS Data'!QX346="","",'[7]Param-ARMS Data'!QX346/100),"")</f>
        <v>5.0000000000000001E-3</v>
      </c>
      <c r="RD165" s="88">
        <f>IF(SUM(RD$522:RD$523)=0,IF('[7]Param-ARMS Data'!QY346="","",'[7]Param-ARMS Data'!QY346/100),"")</f>
        <v>5.0000000000000001E-3</v>
      </c>
      <c r="RE165" s="88">
        <f>IF(SUM(RE$522:RE$523)=0,IF('[7]Param-ARMS Data'!QZ346="","",'[7]Param-ARMS Data'!QZ346/100),"")</f>
        <v>5.0000000000000001E-3</v>
      </c>
      <c r="RF165" s="88">
        <f>IF(SUM(RF$522:RF$523)=0,IF('[7]Param-ARMS Data'!RA346="","",'[7]Param-ARMS Data'!RA346/100),"")</f>
        <v>5.0000000000000001E-3</v>
      </c>
      <c r="RG165" s="88">
        <f>IF(SUM(RG$522:RG$523)=0,IF('[7]Param-ARMS Data'!RB346="","",'[7]Param-ARMS Data'!RB346/100),"")</f>
        <v>5.0000000000000001E-3</v>
      </c>
      <c r="RH165" s="88">
        <f>IF(SUM(RH$522:RH$523)=0,IF('[7]Param-ARMS Data'!RC346="","",'[7]Param-ARMS Data'!RC346/100),"")</f>
        <v>5.0000000000000001E-3</v>
      </c>
      <c r="RI165" s="88">
        <f>IF(SUM(RI$522:RI$523)=0,IF('[7]Param-ARMS Data'!RD346="","",'[7]Param-ARMS Data'!RD346/100),"")</f>
        <v>5.0000000000000001E-3</v>
      </c>
      <c r="RJ165" s="88">
        <f>IF(SUM(RJ$522:RJ$523)=0,IF('[7]Param-ARMS Data'!RE346="","",'[7]Param-ARMS Data'!RE346/100),"")</f>
        <v>5.0000000000000001E-3</v>
      </c>
      <c r="RK165" s="88">
        <f>IF(SUM(RK$522:RK$523)=0,IF('[7]Param-ARMS Data'!RF346="","",'[7]Param-ARMS Data'!RF346/100),"")</f>
        <v>5.0000000000000001E-3</v>
      </c>
      <c r="RL165" s="88">
        <f>IF(SUM(RL$522:RL$523)=0,IF('[7]Param-ARMS Data'!RG346="","",'[7]Param-ARMS Data'!RG346/100),"")</f>
        <v>5.0000000000000001E-3</v>
      </c>
      <c r="RM165" s="88" t="str">
        <f>IF(SUM(RM$522:RM$523)=0,IF('[7]Param-ARMS Data'!RH346="","",'[7]Param-ARMS Data'!RH346/100),"")</f>
        <v/>
      </c>
      <c r="RN165" s="88" t="str">
        <f>IF(SUM(RN$522:RN$523)=0,IF('[7]Param-ARMS Data'!RI346="","",'[7]Param-ARMS Data'!RI346/100),"")</f>
        <v/>
      </c>
      <c r="RO165" s="88" t="str">
        <f>IF(SUM(RO$522:RO$523)=0,IF('[7]Param-ARMS Data'!RJ346="","",'[7]Param-ARMS Data'!RJ346/100),"")</f>
        <v/>
      </c>
      <c r="RP165" s="88" t="str">
        <f>IF(SUM(RP$522:RP$523)=0,IF('[7]Param-ARMS Data'!RK346="","",'[7]Param-ARMS Data'!RK346/100),"")</f>
        <v/>
      </c>
      <c r="RQ165" s="88" t="str">
        <f>IF(SUM(RQ$522:RQ$523)=0,IF('[7]Param-ARMS Data'!RL346="","",'[7]Param-ARMS Data'!RL346/100),"")</f>
        <v/>
      </c>
    </row>
    <row r="166" spans="4:485" s="39" customFormat="1">
      <c r="D166" s="88"/>
      <c r="F166" s="88"/>
      <c r="G166" s="88"/>
      <c r="H166" s="88"/>
      <c r="I166" s="88"/>
      <c r="S166" s="88" t="s">
        <v>2133</v>
      </c>
      <c r="T166" s="88">
        <f>IF(SUM(T$522:T$523)=0,IF('[7]Param-ARMS Data'!O347="","",'[7]Param-ARMS Data'!O347/100),"")</f>
        <v>5.0000000000000001E-3</v>
      </c>
      <c r="U166" s="88">
        <f>IF(SUM(U$522:U$523)=0,IF('[7]Param-ARMS Data'!P347="","",'[7]Param-ARMS Data'!P347/100),"")</f>
        <v>5.0000000000000001E-3</v>
      </c>
      <c r="V166" s="88">
        <f>IF(SUM(V$522:V$523)=0,IF('[7]Param-ARMS Data'!Q347="","",'[7]Param-ARMS Data'!Q347/100),"")</f>
        <v>5.0000000000000001E-3</v>
      </c>
      <c r="W166" s="88">
        <f>IF(SUM(W$522:W$523)=0,IF('[7]Param-ARMS Data'!R347="","",'[7]Param-ARMS Data'!R347/100),"")</f>
        <v>5.0000000000000001E-3</v>
      </c>
      <c r="X166" s="88">
        <f>IF(SUM(X$522:X$523)=0,IF('[7]Param-ARMS Data'!S347="","",'[7]Param-ARMS Data'!S347/100),"")</f>
        <v>5.0000000000000001E-3</v>
      </c>
      <c r="Y166" s="88">
        <f>IF(SUM(Y$522:Y$523)=0,IF('[7]Param-ARMS Data'!T347="","",'[7]Param-ARMS Data'!T347/100),"")</f>
        <v>5.0000000000000001E-3</v>
      </c>
      <c r="Z166" s="88">
        <f>IF(SUM(Z$522:Z$523)=0,IF('[7]Param-ARMS Data'!U347="","",'[7]Param-ARMS Data'!U347/100),"")</f>
        <v>5.0000000000000001E-3</v>
      </c>
      <c r="AA166" s="88">
        <f>IF(SUM(AA$522:AA$523)=0,IF('[7]Param-ARMS Data'!V347="","",'[7]Param-ARMS Data'!V347/100),"")</f>
        <v>5.0000000000000001E-3</v>
      </c>
      <c r="AB166" s="88">
        <f>IF(SUM(AB$522:AB$523)=0,IF('[7]Param-ARMS Data'!W347="","",'[7]Param-ARMS Data'!W347/100),"")</f>
        <v>5.0000000000000001E-3</v>
      </c>
      <c r="AC166" s="88">
        <f>IF(SUM(AC$522:AC$523)=0,IF('[7]Param-ARMS Data'!X347="","",'[7]Param-ARMS Data'!X347/100),"")</f>
        <v>5.0000000000000001E-3</v>
      </c>
      <c r="AD166" s="88">
        <f>IF(SUM(AD$522:AD$523)=0,IF('[7]Param-ARMS Data'!Y347="","",'[7]Param-ARMS Data'!Y347/100),"")</f>
        <v>5.0000000000000001E-3</v>
      </c>
      <c r="AE166" s="88">
        <f>IF(SUM(AE$522:AE$523)=0,IF('[7]Param-ARMS Data'!Z347="","",'[7]Param-ARMS Data'!Z347/100),"")</f>
        <v>5.0000000000000001E-3</v>
      </c>
      <c r="AF166" s="88">
        <f>IF(SUM(AF$522:AF$523)=0,IF('[7]Param-ARMS Data'!AA347="","",'[7]Param-ARMS Data'!AA347/100),"")</f>
        <v>5.0000000000000001E-3</v>
      </c>
      <c r="AG166" s="88">
        <f>IF(SUM(AG$522:AG$523)=0,IF('[7]Param-ARMS Data'!AB347="","",'[7]Param-ARMS Data'!AB347/100),"")</f>
        <v>5.0000000000000001E-3</v>
      </c>
      <c r="AH166" s="88">
        <f>IF(SUM(AH$522:AH$523)=0,IF('[7]Param-ARMS Data'!AC347="","",'[7]Param-ARMS Data'!AC347/100),"")</f>
        <v>5.0000000000000001E-3</v>
      </c>
      <c r="AI166" s="88">
        <f>IF(SUM(AI$522:AI$523)=0,IF('[7]Param-ARMS Data'!AD347="","",'[7]Param-ARMS Data'!AD347/100),"")</f>
        <v>5.0000000000000001E-3</v>
      </c>
      <c r="AJ166" s="88">
        <f>IF(SUM(AJ$522:AJ$523)=0,IF('[7]Param-ARMS Data'!AE347="","",'[7]Param-ARMS Data'!AE347/100),"")</f>
        <v>5.0000000000000001E-3</v>
      </c>
      <c r="AK166" s="88">
        <f>IF(SUM(AK$522:AK$523)=0,IF('[7]Param-ARMS Data'!AF347="","",'[7]Param-ARMS Data'!AF347/100),"")</f>
        <v>5.0000000000000001E-3</v>
      </c>
      <c r="AL166" s="88">
        <f>IF(SUM(AL$522:AL$523)=0,IF('[7]Param-ARMS Data'!AG347="","",'[7]Param-ARMS Data'!AG347/100),"")</f>
        <v>5.0000000000000001E-3</v>
      </c>
      <c r="AM166" s="88">
        <f>IF(SUM(AM$522:AM$523)=0,IF('[7]Param-ARMS Data'!AH347="","",'[7]Param-ARMS Data'!AH347/100),"")</f>
        <v>5.0000000000000001E-3</v>
      </c>
      <c r="AN166" s="88">
        <f>IF(SUM(AN$522:AN$523)=0,IF('[7]Param-ARMS Data'!AI347="","",'[7]Param-ARMS Data'!AI347/100),"")</f>
        <v>5.0000000000000001E-3</v>
      </c>
      <c r="AO166" s="88">
        <f>IF(SUM(AO$522:AO$523)=0,IF('[7]Param-ARMS Data'!AJ347="","",'[7]Param-ARMS Data'!AJ347/100),"")</f>
        <v>5.0000000000000001E-3</v>
      </c>
      <c r="AP166" s="88">
        <f>IF(SUM(AP$522:AP$523)=0,IF('[7]Param-ARMS Data'!AK347="","",'[7]Param-ARMS Data'!AK347/100),"")</f>
        <v>5.0000000000000001E-3</v>
      </c>
      <c r="AQ166" s="88">
        <f>IF(SUM(AQ$522:AQ$523)=0,IF('[7]Param-ARMS Data'!AL347="","",'[7]Param-ARMS Data'!AL347/100),"")</f>
        <v>5.0000000000000001E-3</v>
      </c>
      <c r="AR166" s="88">
        <f>IF(SUM(AR$522:AR$523)=0,IF('[7]Param-ARMS Data'!AM347="","",'[7]Param-ARMS Data'!AM347/100),"")</f>
        <v>5.0000000000000001E-3</v>
      </c>
      <c r="AS166" s="88">
        <f>IF(SUM(AS$522:AS$523)=0,IF('[7]Param-ARMS Data'!AN347="","",'[7]Param-ARMS Data'!AN347/100),"")</f>
        <v>5.0000000000000001E-3</v>
      </c>
      <c r="AT166" s="88">
        <f>IF(SUM(AT$522:AT$523)=0,IF('[7]Param-ARMS Data'!AO347="","",'[7]Param-ARMS Data'!AO347/100),"")</f>
        <v>5.0000000000000001E-3</v>
      </c>
      <c r="AU166" s="88">
        <f>IF(SUM(AU$522:AU$523)=0,IF('[7]Param-ARMS Data'!AP347="","",'[7]Param-ARMS Data'!AP347/100),"")</f>
        <v>5.0000000000000001E-3</v>
      </c>
      <c r="AV166" s="88">
        <f>IF(SUM(AV$522:AV$523)=0,IF('[7]Param-ARMS Data'!AQ347="","",'[7]Param-ARMS Data'!AQ347/100),"")</f>
        <v>5.0000000000000001E-3</v>
      </c>
      <c r="AW166" s="88">
        <f>IF(SUM(AW$522:AW$523)=0,IF('[7]Param-ARMS Data'!AR347="","",'[7]Param-ARMS Data'!AR347/100),"")</f>
        <v>5.0000000000000001E-3</v>
      </c>
      <c r="AX166" s="88">
        <f>IF(SUM(AX$522:AX$523)=0,IF('[7]Param-ARMS Data'!AS347="","",'[7]Param-ARMS Data'!AS347/100),"")</f>
        <v>5.0000000000000001E-3</v>
      </c>
      <c r="AY166" s="88">
        <f>IF(SUM(AY$522:AY$523)=0,IF('[7]Param-ARMS Data'!AT347="","",'[7]Param-ARMS Data'!AT347/100),"")</f>
        <v>5.0000000000000001E-3</v>
      </c>
      <c r="AZ166" s="88">
        <f>IF(SUM(AZ$522:AZ$523)=0,IF('[7]Param-ARMS Data'!AU347="","",'[7]Param-ARMS Data'!AU347/100),"")</f>
        <v>5.0000000000000001E-3</v>
      </c>
      <c r="BA166" s="88">
        <f>IF(SUM(BA$522:BA$523)=0,IF('[7]Param-ARMS Data'!AV347="","",'[7]Param-ARMS Data'!AV347/100),"")</f>
        <v>5.0000000000000001E-3</v>
      </c>
      <c r="BB166" s="88">
        <f>IF(SUM(BB$522:BB$523)=0,IF('[7]Param-ARMS Data'!AW347="","",'[7]Param-ARMS Data'!AW347/100),"")</f>
        <v>5.0000000000000001E-3</v>
      </c>
      <c r="BC166" s="88">
        <f>IF(SUM(BC$522:BC$523)=0,IF('[7]Param-ARMS Data'!AX347="","",'[7]Param-ARMS Data'!AX347/100),"")</f>
        <v>5.0000000000000001E-3</v>
      </c>
      <c r="BD166" s="88">
        <f>IF(SUM(BD$522:BD$523)=0,IF('[7]Param-ARMS Data'!AY347="","",'[7]Param-ARMS Data'!AY347/100),"")</f>
        <v>5.0000000000000001E-3</v>
      </c>
      <c r="BE166" s="88">
        <f>IF(SUM(BE$522:BE$523)=0,IF('[7]Param-ARMS Data'!AZ347="","",'[7]Param-ARMS Data'!AZ347/100),"")</f>
        <v>5.0000000000000001E-3</v>
      </c>
      <c r="BF166" s="88">
        <f>IF(SUM(BF$522:BF$523)=0,IF('[7]Param-ARMS Data'!BA347="","",'[7]Param-ARMS Data'!BA347/100),"")</f>
        <v>5.0000000000000001E-3</v>
      </c>
      <c r="BG166" s="88">
        <f>IF(SUM(BG$522:BG$523)=0,IF('[7]Param-ARMS Data'!BB347="","",'[7]Param-ARMS Data'!BB347/100),"")</f>
        <v>5.0000000000000001E-3</v>
      </c>
      <c r="BH166" s="88">
        <f>IF(SUM(BH$522:BH$523)=0,IF('[7]Param-ARMS Data'!BC347="","",'[7]Param-ARMS Data'!BC347/100),"")</f>
        <v>5.0000000000000001E-3</v>
      </c>
      <c r="BI166" s="88">
        <f>IF(SUM(BI$522:BI$523)=0,IF('[7]Param-ARMS Data'!BD347="","",'[7]Param-ARMS Data'!BD347/100),"")</f>
        <v>5.0000000000000001E-3</v>
      </c>
      <c r="BJ166" s="88">
        <f>IF(SUM(BJ$522:BJ$523)=0,IF('[7]Param-ARMS Data'!BE347="","",'[7]Param-ARMS Data'!BE347/100),"")</f>
        <v>5.0000000000000001E-3</v>
      </c>
      <c r="BK166" s="88">
        <f>IF(SUM(BK$522:BK$523)=0,IF('[7]Param-ARMS Data'!BF347="","",'[7]Param-ARMS Data'!BF347/100),"")</f>
        <v>5.0000000000000001E-3</v>
      </c>
      <c r="BL166" s="88">
        <f>IF(SUM(BL$522:BL$523)=0,IF('[7]Param-ARMS Data'!BG347="","",'[7]Param-ARMS Data'!BG347/100),"")</f>
        <v>5.0000000000000001E-3</v>
      </c>
      <c r="BM166" s="88">
        <f>IF(SUM(BM$522:BM$523)=0,IF('[7]Param-ARMS Data'!BH347="","",'[7]Param-ARMS Data'!BH347/100),"")</f>
        <v>5.0000000000000001E-3</v>
      </c>
      <c r="BN166" s="88">
        <f>IF(SUM(BN$522:BN$523)=0,IF('[7]Param-ARMS Data'!BI347="","",'[7]Param-ARMS Data'!BI347/100),"")</f>
        <v>5.0000000000000001E-3</v>
      </c>
      <c r="BO166" s="88">
        <f>IF(SUM(BO$522:BO$523)=0,IF('[7]Param-ARMS Data'!BJ347="","",'[7]Param-ARMS Data'!BJ347/100),"")</f>
        <v>5.0000000000000001E-3</v>
      </c>
      <c r="BP166" s="88">
        <f>IF(SUM(BP$522:BP$523)=0,IF('[7]Param-ARMS Data'!BK347="","",'[7]Param-ARMS Data'!BK347/100),"")</f>
        <v>5.0000000000000001E-3</v>
      </c>
      <c r="BQ166" s="88">
        <f>IF(SUM(BQ$522:BQ$523)=0,IF('[7]Param-ARMS Data'!BL347="","",'[7]Param-ARMS Data'!BL347/100),"")</f>
        <v>5.0000000000000001E-3</v>
      </c>
      <c r="BR166" s="88">
        <f>IF(SUM(BR$522:BR$523)=0,IF('[7]Param-ARMS Data'!BM347="","",'[7]Param-ARMS Data'!BM347/100),"")</f>
        <v>5.0000000000000001E-3</v>
      </c>
      <c r="BS166" s="88">
        <f>IF(SUM(BS$522:BS$523)=0,IF('[7]Param-ARMS Data'!BN347="","",'[7]Param-ARMS Data'!BN347/100),"")</f>
        <v>5.0000000000000001E-3</v>
      </c>
      <c r="BT166" s="88">
        <f>IF(SUM(BT$522:BT$523)=0,IF('[7]Param-ARMS Data'!BO347="","",'[7]Param-ARMS Data'!BO347/100),"")</f>
        <v>5.0000000000000001E-3</v>
      </c>
      <c r="BU166" s="88">
        <f>IF(SUM(BU$522:BU$523)=0,IF('[7]Param-ARMS Data'!BP347="","",'[7]Param-ARMS Data'!BP347/100),"")</f>
        <v>5.0000000000000001E-3</v>
      </c>
      <c r="BV166" s="88">
        <f>IF(SUM(BV$522:BV$523)=0,IF('[7]Param-ARMS Data'!BQ347="","",'[7]Param-ARMS Data'!BQ347/100),"")</f>
        <v>5.0000000000000001E-3</v>
      </c>
      <c r="BW166" s="88">
        <f>IF(SUM(BW$522:BW$523)=0,IF('[7]Param-ARMS Data'!BR347="","",'[7]Param-ARMS Data'!BR347/100),"")</f>
        <v>5.0000000000000001E-3</v>
      </c>
      <c r="BX166" s="88">
        <f>IF(SUM(BX$522:BX$523)=0,IF('[7]Param-ARMS Data'!BS347="","",'[7]Param-ARMS Data'!BS347/100),"")</f>
        <v>5.0000000000000001E-3</v>
      </c>
      <c r="BY166" s="88">
        <f>IF(SUM(BY$522:BY$523)=0,IF('[7]Param-ARMS Data'!BT347="","",'[7]Param-ARMS Data'!BT347/100),"")</f>
        <v>5.0000000000000001E-3</v>
      </c>
      <c r="BZ166" s="88">
        <f>IF(SUM(BZ$522:BZ$523)=0,IF('[7]Param-ARMS Data'!BU347="","",'[7]Param-ARMS Data'!BU347/100),"")</f>
        <v>5.0000000000000001E-3</v>
      </c>
      <c r="CA166" s="88">
        <f>IF(SUM(CA$522:CA$523)=0,IF('[7]Param-ARMS Data'!BV347="","",'[7]Param-ARMS Data'!BV347/100),"")</f>
        <v>5.0000000000000001E-3</v>
      </c>
      <c r="CB166" s="88">
        <f>IF(SUM(CB$522:CB$523)=0,IF('[7]Param-ARMS Data'!BW347="","",'[7]Param-ARMS Data'!BW347/100),"")</f>
        <v>5.0000000000000001E-3</v>
      </c>
      <c r="CC166" s="88">
        <f>IF(SUM(CC$522:CC$523)=0,IF('[7]Param-ARMS Data'!BX347="","",'[7]Param-ARMS Data'!BX347/100),"")</f>
        <v>5.0000000000000001E-3</v>
      </c>
      <c r="CD166" s="88">
        <f>IF(SUM(CD$522:CD$523)=0,IF('[7]Param-ARMS Data'!BY347="","",'[7]Param-ARMS Data'!BY347/100),"")</f>
        <v>5.0000000000000001E-3</v>
      </c>
      <c r="CE166" s="88">
        <f>IF(SUM(CE$522:CE$523)=0,IF('[7]Param-ARMS Data'!BZ347="","",'[7]Param-ARMS Data'!BZ347/100),"")</f>
        <v>5.0000000000000001E-3</v>
      </c>
      <c r="CF166" s="88">
        <f>IF(SUM(CF$522:CF$523)=0,IF('[7]Param-ARMS Data'!CA347="","",'[7]Param-ARMS Data'!CA347/100),"")</f>
        <v>5.0000000000000001E-3</v>
      </c>
      <c r="CG166" s="88">
        <f>IF(SUM(CG$522:CG$523)=0,IF('[7]Param-ARMS Data'!CB347="","",'[7]Param-ARMS Data'!CB347/100),"")</f>
        <v>5.0000000000000001E-3</v>
      </c>
      <c r="CH166" s="88">
        <f>IF(SUM(CH$522:CH$523)=0,IF('[7]Param-ARMS Data'!CC347="","",'[7]Param-ARMS Data'!CC347/100),"")</f>
        <v>5.0000000000000001E-3</v>
      </c>
      <c r="CI166" s="88">
        <f>IF(SUM(CI$522:CI$523)=0,IF('[7]Param-ARMS Data'!CD347="","",'[7]Param-ARMS Data'!CD347/100),"")</f>
        <v>5.0000000000000001E-3</v>
      </c>
      <c r="CJ166" s="88">
        <f>IF(SUM(CJ$522:CJ$523)=0,IF('[7]Param-ARMS Data'!CE347="","",'[7]Param-ARMS Data'!CE347/100),"")</f>
        <v>5.0000000000000001E-3</v>
      </c>
      <c r="CK166" s="88">
        <f>IF(SUM(CK$522:CK$523)=0,IF('[7]Param-ARMS Data'!CF347="","",'[7]Param-ARMS Data'!CF347/100),"")</f>
        <v>5.0000000000000001E-3</v>
      </c>
      <c r="CL166" s="88">
        <f>IF(SUM(CL$522:CL$523)=0,IF('[7]Param-ARMS Data'!CG347="","",'[7]Param-ARMS Data'!CG347/100),"")</f>
        <v>5.0000000000000001E-3</v>
      </c>
      <c r="CM166" s="88">
        <f>IF(SUM(CM$522:CM$523)=0,IF('[7]Param-ARMS Data'!CH347="","",'[7]Param-ARMS Data'!CH347/100),"")</f>
        <v>5.0000000000000001E-3</v>
      </c>
      <c r="CN166" s="88">
        <f>IF(SUM(CN$522:CN$523)=0,IF('[7]Param-ARMS Data'!CI347="","",'[7]Param-ARMS Data'!CI347/100),"")</f>
        <v>5.0000000000000001E-3</v>
      </c>
      <c r="CO166" s="88">
        <f>IF(SUM(CO$522:CO$523)=0,IF('[7]Param-ARMS Data'!CJ347="","",'[7]Param-ARMS Data'!CJ347/100),"")</f>
        <v>5.0000000000000001E-3</v>
      </c>
      <c r="CP166" s="88">
        <f>IF(SUM(CP$522:CP$523)=0,IF('[7]Param-ARMS Data'!CK347="","",'[7]Param-ARMS Data'!CK347/100),"")</f>
        <v>5.0000000000000001E-3</v>
      </c>
      <c r="CQ166" s="88">
        <f>IF(SUM(CQ$522:CQ$523)=0,IF('[7]Param-ARMS Data'!CL347="","",'[7]Param-ARMS Data'!CL347/100),"")</f>
        <v>5.0000000000000001E-3</v>
      </c>
      <c r="CR166" s="88">
        <f>IF(SUM(CR$522:CR$523)=0,IF('[7]Param-ARMS Data'!CM347="","",'[7]Param-ARMS Data'!CM347/100),"")</f>
        <v>5.0000000000000001E-3</v>
      </c>
      <c r="CS166" s="88">
        <f>IF(SUM(CS$522:CS$523)=0,IF('[7]Param-ARMS Data'!CN347="","",'[7]Param-ARMS Data'!CN347/100),"")</f>
        <v>5.0000000000000001E-3</v>
      </c>
      <c r="CT166" s="88">
        <f>IF(SUM(CT$522:CT$523)=0,IF('[7]Param-ARMS Data'!CO347="","",'[7]Param-ARMS Data'!CO347/100),"")</f>
        <v>5.0000000000000001E-3</v>
      </c>
      <c r="CU166" s="88">
        <f>IF(SUM(CU$522:CU$523)=0,IF('[7]Param-ARMS Data'!CP347="","",'[7]Param-ARMS Data'!CP347/100),"")</f>
        <v>5.0000000000000001E-3</v>
      </c>
      <c r="CV166" s="88">
        <f>IF(SUM(CV$522:CV$523)=0,IF('[7]Param-ARMS Data'!CQ347="","",'[7]Param-ARMS Data'!CQ347/100),"")</f>
        <v>5.0000000000000001E-3</v>
      </c>
      <c r="CW166" s="88">
        <f>IF(SUM(CW$522:CW$523)=0,IF('[7]Param-ARMS Data'!CR347="","",'[7]Param-ARMS Data'!CR347/100),"")</f>
        <v>5.0000000000000001E-3</v>
      </c>
      <c r="CX166" s="88">
        <f>IF(SUM(CX$522:CX$523)=0,IF('[7]Param-ARMS Data'!CS347="","",'[7]Param-ARMS Data'!CS347/100),"")</f>
        <v>5.0000000000000001E-3</v>
      </c>
      <c r="CY166" s="88">
        <f>IF(SUM(CY$522:CY$523)=0,IF('[7]Param-ARMS Data'!CT347="","",'[7]Param-ARMS Data'!CT347/100),"")</f>
        <v>5.0000000000000001E-3</v>
      </c>
      <c r="CZ166" s="88">
        <f>IF(SUM(CZ$522:CZ$523)=0,IF('[7]Param-ARMS Data'!CU347="","",'[7]Param-ARMS Data'!CU347/100),"")</f>
        <v>5.0000000000000001E-3</v>
      </c>
      <c r="DA166" s="88">
        <f>IF(SUM(DA$522:DA$523)=0,IF('[7]Param-ARMS Data'!CV347="","",'[7]Param-ARMS Data'!CV347/100),"")</f>
        <v>5.0000000000000001E-3</v>
      </c>
      <c r="DB166" s="88">
        <f>IF(SUM(DB$522:DB$523)=0,IF('[7]Param-ARMS Data'!CW347="","",'[7]Param-ARMS Data'!CW347/100),"")</f>
        <v>5.0000000000000001E-3</v>
      </c>
      <c r="DC166" s="88">
        <f>IF(SUM(DC$522:DC$523)=0,IF('[7]Param-ARMS Data'!CX347="","",'[7]Param-ARMS Data'!CX347/100),"")</f>
        <v>5.0000000000000001E-3</v>
      </c>
      <c r="DD166" s="88">
        <f>IF(SUM(DD$522:DD$523)=0,IF('[7]Param-ARMS Data'!CY347="","",'[7]Param-ARMS Data'!CY347/100),"")</f>
        <v>5.0000000000000001E-3</v>
      </c>
      <c r="DE166" s="88">
        <f>IF(SUM(DE$522:DE$523)=0,IF('[7]Param-ARMS Data'!CZ347="","",'[7]Param-ARMS Data'!CZ347/100),"")</f>
        <v>5.0000000000000001E-3</v>
      </c>
      <c r="DF166" s="88">
        <f>IF(SUM(DF$522:DF$523)=0,IF('[7]Param-ARMS Data'!DA347="","",'[7]Param-ARMS Data'!DA347/100),"")</f>
        <v>5.0000000000000001E-3</v>
      </c>
      <c r="DG166" s="88">
        <f>IF(SUM(DG$522:DG$523)=0,IF('[7]Param-ARMS Data'!DB347="","",'[7]Param-ARMS Data'!DB347/100),"")</f>
        <v>5.0000000000000001E-3</v>
      </c>
      <c r="DH166" s="88">
        <f>IF(SUM(DH$522:DH$523)=0,IF('[7]Param-ARMS Data'!DC347="","",'[7]Param-ARMS Data'!DC347/100),"")</f>
        <v>5.0000000000000001E-3</v>
      </c>
      <c r="DI166" s="88">
        <f>IF(SUM(DI$522:DI$523)=0,IF('[7]Param-ARMS Data'!DD347="","",'[7]Param-ARMS Data'!DD347/100),"")</f>
        <v>5.0000000000000001E-3</v>
      </c>
      <c r="DJ166" s="88">
        <f>IF(SUM(DJ$522:DJ$523)=0,IF('[7]Param-ARMS Data'!DE347="","",'[7]Param-ARMS Data'!DE347/100),"")</f>
        <v>5.0000000000000001E-3</v>
      </c>
      <c r="DK166" s="88">
        <f>IF(SUM(DK$522:DK$523)=0,IF('[7]Param-ARMS Data'!DF347="","",'[7]Param-ARMS Data'!DF347/100),"")</f>
        <v>5.0000000000000001E-3</v>
      </c>
      <c r="DL166" s="88">
        <f>IF(SUM(DL$522:DL$523)=0,IF('[7]Param-ARMS Data'!DG347="","",'[7]Param-ARMS Data'!DG347/100),"")</f>
        <v>5.0000000000000001E-3</v>
      </c>
      <c r="DM166" s="88">
        <f>IF(SUM(DM$522:DM$523)=0,IF('[7]Param-ARMS Data'!DH347="","",'[7]Param-ARMS Data'!DH347/100),"")</f>
        <v>5.0000000000000001E-3</v>
      </c>
      <c r="DN166" s="88">
        <f>IF(SUM(DN$522:DN$523)=0,IF('[7]Param-ARMS Data'!DI347="","",'[7]Param-ARMS Data'!DI347/100),"")</f>
        <v>5.0000000000000001E-3</v>
      </c>
      <c r="DO166" s="88">
        <f>IF(SUM(DO$522:DO$523)=0,IF('[7]Param-ARMS Data'!DJ347="","",'[7]Param-ARMS Data'!DJ347/100),"")</f>
        <v>5.0000000000000001E-3</v>
      </c>
      <c r="DP166" s="88">
        <f>IF(SUM(DP$522:DP$523)=0,IF('[7]Param-ARMS Data'!DK347="","",'[7]Param-ARMS Data'!DK347/100),"")</f>
        <v>5.0000000000000001E-3</v>
      </c>
      <c r="DQ166" s="88">
        <f>IF(SUM(DQ$522:DQ$523)=0,IF('[7]Param-ARMS Data'!DL347="","",'[7]Param-ARMS Data'!DL347/100),"")</f>
        <v>5.0000000000000001E-3</v>
      </c>
      <c r="DR166" s="88">
        <f>IF(SUM(DR$522:DR$523)=0,IF('[7]Param-ARMS Data'!DM347="","",'[7]Param-ARMS Data'!DM347/100),"")</f>
        <v>5.0000000000000001E-3</v>
      </c>
      <c r="DS166" s="88">
        <f>IF(SUM(DS$522:DS$523)=0,IF('[7]Param-ARMS Data'!DN347="","",'[7]Param-ARMS Data'!DN347/100),"")</f>
        <v>5.0000000000000001E-3</v>
      </c>
      <c r="DT166" s="88">
        <f>IF(SUM(DT$522:DT$523)=0,IF('[7]Param-ARMS Data'!DO347="","",'[7]Param-ARMS Data'!DO347/100),"")</f>
        <v>5.0000000000000001E-3</v>
      </c>
      <c r="DU166" s="88">
        <f>IF(SUM(DU$522:DU$523)=0,IF('[7]Param-ARMS Data'!DP347="","",'[7]Param-ARMS Data'!DP347/100),"")</f>
        <v>5.0000000000000001E-3</v>
      </c>
      <c r="DV166" s="88">
        <f>IF(SUM(DV$522:DV$523)=0,IF('[7]Param-ARMS Data'!DQ347="","",'[7]Param-ARMS Data'!DQ347/100),"")</f>
        <v>5.0000000000000001E-3</v>
      </c>
      <c r="DW166" s="88">
        <f>IF(SUM(DW$522:DW$523)=0,IF('[7]Param-ARMS Data'!DR347="","",'[7]Param-ARMS Data'!DR347/100),"")</f>
        <v>5.0000000000000001E-3</v>
      </c>
      <c r="DX166" s="88">
        <f>IF(SUM(DX$522:DX$523)=0,IF('[7]Param-ARMS Data'!DS347="","",'[7]Param-ARMS Data'!DS347/100),"")</f>
        <v>5.0000000000000001E-3</v>
      </c>
      <c r="DY166" s="88">
        <f>IF(SUM(DY$522:DY$523)=0,IF('[7]Param-ARMS Data'!DT347="","",'[7]Param-ARMS Data'!DT347/100),"")</f>
        <v>5.0000000000000001E-3</v>
      </c>
      <c r="DZ166" s="88">
        <f>IF(SUM(DZ$522:DZ$523)=0,IF('[7]Param-ARMS Data'!DU347="","",'[7]Param-ARMS Data'!DU347/100),"")</f>
        <v>5.0000000000000001E-3</v>
      </c>
      <c r="EA166" s="88">
        <f>IF(SUM(EA$522:EA$523)=0,IF('[7]Param-ARMS Data'!DV347="","",'[7]Param-ARMS Data'!DV347/100),"")</f>
        <v>5.0000000000000001E-3</v>
      </c>
      <c r="EB166" s="88">
        <f>IF(SUM(EB$522:EB$523)=0,IF('[7]Param-ARMS Data'!DW347="","",'[7]Param-ARMS Data'!DW347/100),"")</f>
        <v>5.0000000000000001E-3</v>
      </c>
      <c r="EC166" s="88">
        <f>IF(SUM(EC$522:EC$523)=0,IF('[7]Param-ARMS Data'!DX347="","",'[7]Param-ARMS Data'!DX347/100),"")</f>
        <v>5.0000000000000001E-3</v>
      </c>
      <c r="ED166" s="88">
        <f>IF(SUM(ED$522:ED$523)=0,IF('[7]Param-ARMS Data'!DY347="","",'[7]Param-ARMS Data'!DY347/100),"")</f>
        <v>5.0000000000000001E-3</v>
      </c>
      <c r="EE166" s="88">
        <f>IF(SUM(EE$522:EE$523)=0,IF('[7]Param-ARMS Data'!DZ347="","",'[7]Param-ARMS Data'!DZ347/100),"")</f>
        <v>5.0000000000000001E-3</v>
      </c>
      <c r="EF166" s="88">
        <f>IF(SUM(EF$522:EF$523)=0,IF('[7]Param-ARMS Data'!EA347="","",'[7]Param-ARMS Data'!EA347/100),"")</f>
        <v>5.0000000000000001E-3</v>
      </c>
      <c r="EG166" s="88">
        <f>IF(SUM(EG$522:EG$523)=0,IF('[7]Param-ARMS Data'!EB347="","",'[7]Param-ARMS Data'!EB347/100),"")</f>
        <v>5.0000000000000001E-3</v>
      </c>
      <c r="EH166" s="88">
        <f>IF(SUM(EH$522:EH$523)=0,IF('[7]Param-ARMS Data'!EC347="","",'[7]Param-ARMS Data'!EC347/100),"")</f>
        <v>5.0000000000000001E-3</v>
      </c>
      <c r="EI166" s="88">
        <f>IF(SUM(EI$522:EI$523)=0,IF('[7]Param-ARMS Data'!ED347="","",'[7]Param-ARMS Data'!ED347/100),"")</f>
        <v>5.0000000000000001E-3</v>
      </c>
      <c r="EJ166" s="88">
        <f>IF(SUM(EJ$522:EJ$523)=0,IF('[7]Param-ARMS Data'!EE347="","",'[7]Param-ARMS Data'!EE347/100),"")</f>
        <v>5.0000000000000001E-3</v>
      </c>
      <c r="EK166" s="88">
        <f>IF(SUM(EK$522:EK$523)=0,IF('[7]Param-ARMS Data'!EF347="","",'[7]Param-ARMS Data'!EF347/100),"")</f>
        <v>5.0000000000000001E-3</v>
      </c>
      <c r="EL166" s="88">
        <f>IF(SUM(EL$522:EL$523)=0,IF('[7]Param-ARMS Data'!EG347="","",'[7]Param-ARMS Data'!EG347/100),"")</f>
        <v>5.0000000000000001E-3</v>
      </c>
      <c r="EM166" s="88">
        <f>IF(SUM(EM$522:EM$523)=0,IF('[7]Param-ARMS Data'!EH347="","",'[7]Param-ARMS Data'!EH347/100),"")</f>
        <v>5.0000000000000001E-3</v>
      </c>
      <c r="EN166" s="88">
        <f>IF(SUM(EN$522:EN$523)=0,IF('[7]Param-ARMS Data'!EI347="","",'[7]Param-ARMS Data'!EI347/100),"")</f>
        <v>5.0000000000000001E-3</v>
      </c>
      <c r="EO166" s="88">
        <f>IF(SUM(EO$522:EO$523)=0,IF('[7]Param-ARMS Data'!EJ347="","",'[7]Param-ARMS Data'!EJ347/100),"")</f>
        <v>5.0000000000000001E-3</v>
      </c>
      <c r="EP166" s="88">
        <f>IF(SUM(EP$522:EP$523)=0,IF('[7]Param-ARMS Data'!EK347="","",'[7]Param-ARMS Data'!EK347/100),"")</f>
        <v>5.0000000000000001E-3</v>
      </c>
      <c r="EQ166" s="88">
        <f>IF(SUM(EQ$522:EQ$523)=0,IF('[7]Param-ARMS Data'!EL347="","",'[7]Param-ARMS Data'!EL347/100),"")</f>
        <v>5.0000000000000001E-3</v>
      </c>
      <c r="ER166" s="88">
        <f>IF(SUM(ER$522:ER$523)=0,IF('[7]Param-ARMS Data'!EM347="","",'[7]Param-ARMS Data'!EM347/100),"")</f>
        <v>5.0000000000000001E-3</v>
      </c>
      <c r="ES166" s="88">
        <f>IF(SUM(ES$522:ES$523)=0,IF('[7]Param-ARMS Data'!EN347="","",'[7]Param-ARMS Data'!EN347/100),"")</f>
        <v>5.0000000000000001E-3</v>
      </c>
      <c r="ET166" s="88">
        <f>IF(SUM(ET$522:ET$523)=0,IF('[7]Param-ARMS Data'!EO347="","",'[7]Param-ARMS Data'!EO347/100),"")</f>
        <v>5.0000000000000001E-3</v>
      </c>
      <c r="EU166" s="88">
        <f>IF(SUM(EU$522:EU$523)=0,IF('[7]Param-ARMS Data'!EP347="","",'[7]Param-ARMS Data'!EP347/100),"")</f>
        <v>5.0000000000000001E-3</v>
      </c>
      <c r="EV166" s="88">
        <f>IF(SUM(EV$522:EV$523)=0,IF('[7]Param-ARMS Data'!EQ347="","",'[7]Param-ARMS Data'!EQ347/100),"")</f>
        <v>5.0000000000000001E-3</v>
      </c>
      <c r="EW166" s="88">
        <f>IF(SUM(EW$522:EW$523)=0,IF('[7]Param-ARMS Data'!ER347="","",'[7]Param-ARMS Data'!ER347/100),"")</f>
        <v>5.0000000000000001E-3</v>
      </c>
      <c r="EX166" s="88">
        <f>IF(SUM(EX$522:EX$523)=0,IF('[7]Param-ARMS Data'!ES347="","",'[7]Param-ARMS Data'!ES347/100),"")</f>
        <v>5.0000000000000001E-3</v>
      </c>
      <c r="EY166" s="88">
        <f>IF(SUM(EY$522:EY$523)=0,IF('[7]Param-ARMS Data'!ET347="","",'[7]Param-ARMS Data'!ET347/100),"")</f>
        <v>5.0000000000000001E-3</v>
      </c>
      <c r="EZ166" s="88">
        <f>IF(SUM(EZ$522:EZ$523)=0,IF('[7]Param-ARMS Data'!EU347="","",'[7]Param-ARMS Data'!EU347/100),"")</f>
        <v>5.0000000000000001E-3</v>
      </c>
      <c r="FA166" s="88">
        <f>IF(SUM(FA$522:FA$523)=0,IF('[7]Param-ARMS Data'!EV347="","",'[7]Param-ARMS Data'!EV347/100),"")</f>
        <v>5.0000000000000001E-3</v>
      </c>
      <c r="FB166" s="88">
        <f>IF(SUM(FB$522:FB$523)=0,IF('[7]Param-ARMS Data'!EW347="","",'[7]Param-ARMS Data'!EW347/100),"")</f>
        <v>5.0000000000000001E-3</v>
      </c>
      <c r="FC166" s="88">
        <f>IF(SUM(FC$522:FC$523)=0,IF('[7]Param-ARMS Data'!EX347="","",'[7]Param-ARMS Data'!EX347/100),"")</f>
        <v>5.0000000000000001E-3</v>
      </c>
      <c r="FD166" s="88">
        <f>IF(SUM(FD$522:FD$523)=0,IF('[7]Param-ARMS Data'!EY347="","",'[7]Param-ARMS Data'!EY347/100),"")</f>
        <v>5.0000000000000001E-3</v>
      </c>
      <c r="FE166" s="88">
        <f>IF(SUM(FE$522:FE$523)=0,IF('[7]Param-ARMS Data'!EZ347="","",'[7]Param-ARMS Data'!EZ347/100),"")</f>
        <v>5.0000000000000001E-3</v>
      </c>
      <c r="FF166" s="88">
        <f>IF(SUM(FF$522:FF$523)=0,IF('[7]Param-ARMS Data'!FA347="","",'[7]Param-ARMS Data'!FA347/100),"")</f>
        <v>5.0000000000000001E-3</v>
      </c>
      <c r="FG166" s="88">
        <f>IF(SUM(FG$522:FG$523)=0,IF('[7]Param-ARMS Data'!FB347="","",'[7]Param-ARMS Data'!FB347/100),"")</f>
        <v>5.0000000000000001E-3</v>
      </c>
      <c r="FH166" s="88">
        <f>IF(SUM(FH$522:FH$523)=0,IF('[7]Param-ARMS Data'!FC347="","",'[7]Param-ARMS Data'!FC347/100),"")</f>
        <v>5.0000000000000001E-3</v>
      </c>
      <c r="FI166" s="88">
        <f>IF(SUM(FI$522:FI$523)=0,IF('[7]Param-ARMS Data'!FD347="","",'[7]Param-ARMS Data'!FD347/100),"")</f>
        <v>5.0000000000000001E-3</v>
      </c>
      <c r="FJ166" s="88">
        <f>IF(SUM(FJ$522:FJ$523)=0,IF('[7]Param-ARMS Data'!FE347="","",'[7]Param-ARMS Data'!FE347/100),"")</f>
        <v>5.0000000000000001E-3</v>
      </c>
      <c r="FK166" s="88">
        <f>IF(SUM(FK$522:FK$523)=0,IF('[7]Param-ARMS Data'!FF347="","",'[7]Param-ARMS Data'!FF347/100),"")</f>
        <v>5.0000000000000001E-3</v>
      </c>
      <c r="FL166" s="88">
        <f>IF(SUM(FL$522:FL$523)=0,IF('[7]Param-ARMS Data'!FG347="","",'[7]Param-ARMS Data'!FG347/100),"")</f>
        <v>5.0000000000000001E-3</v>
      </c>
      <c r="FM166" s="88">
        <f>IF(SUM(FM$522:FM$523)=0,IF('[7]Param-ARMS Data'!FH347="","",'[7]Param-ARMS Data'!FH347/100),"")</f>
        <v>5.0000000000000001E-3</v>
      </c>
      <c r="FN166" s="88">
        <f>IF(SUM(FN$522:FN$523)=0,IF('[7]Param-ARMS Data'!FI347="","",'[7]Param-ARMS Data'!FI347/100),"")</f>
        <v>5.0000000000000001E-3</v>
      </c>
      <c r="FO166" s="88">
        <f>IF(SUM(FO$522:FO$523)=0,IF('[7]Param-ARMS Data'!FJ347="","",'[7]Param-ARMS Data'!FJ347/100),"")</f>
        <v>5.0000000000000001E-3</v>
      </c>
      <c r="FP166" s="88">
        <f>IF(SUM(FP$522:FP$523)=0,IF('[7]Param-ARMS Data'!FK347="","",'[7]Param-ARMS Data'!FK347/100),"")</f>
        <v>5.0000000000000001E-3</v>
      </c>
      <c r="FQ166" s="88">
        <f>IF(SUM(FQ$522:FQ$523)=0,IF('[7]Param-ARMS Data'!FL347="","",'[7]Param-ARMS Data'!FL347/100),"")</f>
        <v>5.0000000000000001E-3</v>
      </c>
      <c r="FR166" s="88">
        <f>IF(SUM(FR$522:FR$523)=0,IF('[7]Param-ARMS Data'!FM347="","",'[7]Param-ARMS Data'!FM347/100),"")</f>
        <v>5.0000000000000001E-3</v>
      </c>
      <c r="FS166" s="88">
        <f>IF(SUM(FS$522:FS$523)=0,IF('[7]Param-ARMS Data'!FN347="","",'[7]Param-ARMS Data'!FN347/100),"")</f>
        <v>5.0000000000000001E-3</v>
      </c>
      <c r="FT166" s="88">
        <f>IF(SUM(FT$522:FT$523)=0,IF('[7]Param-ARMS Data'!FO347="","",'[7]Param-ARMS Data'!FO347/100),"")</f>
        <v>5.0000000000000001E-3</v>
      </c>
      <c r="FU166" s="88">
        <f>IF(SUM(FU$522:FU$523)=0,IF('[7]Param-ARMS Data'!FP347="","",'[7]Param-ARMS Data'!FP347/100),"")</f>
        <v>5.0000000000000001E-3</v>
      </c>
      <c r="FV166" s="88">
        <f>IF(SUM(FV$522:FV$523)=0,IF('[7]Param-ARMS Data'!FQ347="","",'[7]Param-ARMS Data'!FQ347/100),"")</f>
        <v>5.0000000000000001E-3</v>
      </c>
      <c r="FW166" s="88">
        <f>IF(SUM(FW$522:FW$523)=0,IF('[7]Param-ARMS Data'!FR347="","",'[7]Param-ARMS Data'!FR347/100),"")</f>
        <v>5.0000000000000001E-3</v>
      </c>
      <c r="FX166" s="88">
        <f>IF(SUM(FX$522:FX$523)=0,IF('[7]Param-ARMS Data'!FS347="","",'[7]Param-ARMS Data'!FS347/100),"")</f>
        <v>5.0000000000000001E-3</v>
      </c>
      <c r="FY166" s="88">
        <f>IF(SUM(FY$522:FY$523)=0,IF('[7]Param-ARMS Data'!FT347="","",'[7]Param-ARMS Data'!FT347/100),"")</f>
        <v>5.0000000000000001E-3</v>
      </c>
      <c r="FZ166" s="88">
        <f>IF(SUM(FZ$522:FZ$523)=0,IF('[7]Param-ARMS Data'!FU347="","",'[7]Param-ARMS Data'!FU347/100),"")</f>
        <v>5.0000000000000001E-3</v>
      </c>
      <c r="GA166" s="88">
        <f>IF(SUM(GA$522:GA$523)=0,IF('[7]Param-ARMS Data'!FV347="","",'[7]Param-ARMS Data'!FV347/100),"")</f>
        <v>5.0000000000000001E-3</v>
      </c>
      <c r="GB166" s="88">
        <f>IF(SUM(GB$522:GB$523)=0,IF('[7]Param-ARMS Data'!FW347="","",'[7]Param-ARMS Data'!FW347/100),"")</f>
        <v>5.0000000000000001E-3</v>
      </c>
      <c r="GC166" s="88">
        <f>IF(SUM(GC$522:GC$523)=0,IF('[7]Param-ARMS Data'!FX347="","",'[7]Param-ARMS Data'!FX347/100),"")</f>
        <v>5.0000000000000001E-3</v>
      </c>
      <c r="GD166" s="88">
        <f>IF(SUM(GD$522:GD$523)=0,IF('[7]Param-ARMS Data'!FY347="","",'[7]Param-ARMS Data'!FY347/100),"")</f>
        <v>5.0000000000000001E-3</v>
      </c>
      <c r="GE166" s="88">
        <f>IF(SUM(GE$522:GE$523)=0,IF('[7]Param-ARMS Data'!FZ347="","",'[7]Param-ARMS Data'!FZ347/100),"")</f>
        <v>5.0000000000000001E-3</v>
      </c>
      <c r="GF166" s="88">
        <f>IF(SUM(GF$522:GF$523)=0,IF('[7]Param-ARMS Data'!GA347="","",'[7]Param-ARMS Data'!GA347/100),"")</f>
        <v>5.0000000000000001E-3</v>
      </c>
      <c r="GG166" s="88">
        <f>IF(SUM(GG$522:GG$523)=0,IF('[7]Param-ARMS Data'!GB347="","",'[7]Param-ARMS Data'!GB347/100),"")</f>
        <v>5.0000000000000001E-3</v>
      </c>
      <c r="GH166" s="88">
        <f>IF(SUM(GH$522:GH$523)=0,IF('[7]Param-ARMS Data'!GC347="","",'[7]Param-ARMS Data'!GC347/100),"")</f>
        <v>5.0000000000000001E-3</v>
      </c>
      <c r="GI166" s="88">
        <f>IF(SUM(GI$522:GI$523)=0,IF('[7]Param-ARMS Data'!GD347="","",'[7]Param-ARMS Data'!GD347/100),"")</f>
        <v>5.0000000000000001E-3</v>
      </c>
      <c r="GJ166" s="88">
        <f>IF(SUM(GJ$522:GJ$523)=0,IF('[7]Param-ARMS Data'!GE347="","",'[7]Param-ARMS Data'!GE347/100),"")</f>
        <v>5.0000000000000001E-3</v>
      </c>
      <c r="GK166" s="88">
        <f>IF(SUM(GK$522:GK$523)=0,IF('[7]Param-ARMS Data'!GF347="","",'[7]Param-ARMS Data'!GF347/100),"")</f>
        <v>5.0000000000000001E-3</v>
      </c>
      <c r="GL166" s="88">
        <f>IF(SUM(GL$522:GL$523)=0,IF('[7]Param-ARMS Data'!GG347="","",'[7]Param-ARMS Data'!GG347/100),"")</f>
        <v>5.0000000000000001E-3</v>
      </c>
      <c r="GM166" s="88">
        <f>IF(SUM(GM$522:GM$523)=0,IF('[7]Param-ARMS Data'!GH347="","",'[7]Param-ARMS Data'!GH347/100),"")</f>
        <v>5.0000000000000001E-3</v>
      </c>
      <c r="GN166" s="88">
        <f>IF(SUM(GN$522:GN$523)=0,IF('[7]Param-ARMS Data'!GI347="","",'[7]Param-ARMS Data'!GI347/100),"")</f>
        <v>5.0000000000000001E-3</v>
      </c>
      <c r="GO166" s="88">
        <f>IF(SUM(GO$522:GO$523)=0,IF('[7]Param-ARMS Data'!GJ347="","",'[7]Param-ARMS Data'!GJ347/100),"")</f>
        <v>5.0000000000000001E-3</v>
      </c>
      <c r="GP166" s="88">
        <f>IF(SUM(GP$522:GP$523)=0,IF('[7]Param-ARMS Data'!GK347="","",'[7]Param-ARMS Data'!GK347/100),"")</f>
        <v>5.0000000000000001E-3</v>
      </c>
      <c r="GQ166" s="88">
        <f>IF(SUM(GQ$522:GQ$523)=0,IF('[7]Param-ARMS Data'!GL347="","",'[7]Param-ARMS Data'!GL347/100),"")</f>
        <v>5.0000000000000001E-3</v>
      </c>
      <c r="GR166" s="88">
        <f>IF(SUM(GR$522:GR$523)=0,IF('[7]Param-ARMS Data'!GM347="","",'[7]Param-ARMS Data'!GM347/100),"")</f>
        <v>5.0000000000000001E-3</v>
      </c>
      <c r="GS166" s="88">
        <f>IF(SUM(GS$522:GS$523)=0,IF('[7]Param-ARMS Data'!GN347="","",'[7]Param-ARMS Data'!GN347/100),"")</f>
        <v>5.0000000000000001E-3</v>
      </c>
      <c r="GT166" s="88">
        <f>IF(SUM(GT$522:GT$523)=0,IF('[7]Param-ARMS Data'!GO347="","",'[7]Param-ARMS Data'!GO347/100),"")</f>
        <v>5.0000000000000001E-3</v>
      </c>
      <c r="GU166" s="88">
        <f>IF(SUM(GU$522:GU$523)=0,IF('[7]Param-ARMS Data'!GP347="","",'[7]Param-ARMS Data'!GP347/100),"")</f>
        <v>5.0000000000000001E-3</v>
      </c>
      <c r="GV166" s="88">
        <f>IF(SUM(GV$522:GV$523)=0,IF('[7]Param-ARMS Data'!GQ347="","",'[7]Param-ARMS Data'!GQ347/100),"")</f>
        <v>5.0000000000000001E-3</v>
      </c>
      <c r="GW166" s="88">
        <f>IF(SUM(GW$522:GW$523)=0,IF('[7]Param-ARMS Data'!GR347="","",'[7]Param-ARMS Data'!GR347/100),"")</f>
        <v>5.0000000000000001E-3</v>
      </c>
      <c r="GX166" s="88">
        <f>IF(SUM(GX$522:GX$523)=0,IF('[7]Param-ARMS Data'!GS347="","",'[7]Param-ARMS Data'!GS347/100),"")</f>
        <v>5.0000000000000001E-3</v>
      </c>
      <c r="GY166" s="88">
        <f>IF(SUM(GY$522:GY$523)=0,IF('[7]Param-ARMS Data'!GT347="","",'[7]Param-ARMS Data'!GT347/100),"")</f>
        <v>5.0000000000000001E-3</v>
      </c>
      <c r="GZ166" s="88">
        <f>IF(SUM(GZ$522:GZ$523)=0,IF('[7]Param-ARMS Data'!GU347="","",'[7]Param-ARMS Data'!GU347/100),"")</f>
        <v>5.0000000000000001E-3</v>
      </c>
      <c r="HA166" s="88">
        <f>IF(SUM(HA$522:HA$523)=0,IF('[7]Param-ARMS Data'!GV347="","",'[7]Param-ARMS Data'!GV347/100),"")</f>
        <v>5.0000000000000001E-3</v>
      </c>
      <c r="HB166" s="88">
        <f>IF(SUM(HB$522:HB$523)=0,IF('[7]Param-ARMS Data'!GW347="","",'[7]Param-ARMS Data'!GW347/100),"")</f>
        <v>5.0000000000000001E-3</v>
      </c>
      <c r="HC166" s="88">
        <f>IF(SUM(HC$522:HC$523)=0,IF('[7]Param-ARMS Data'!GX347="","",'[7]Param-ARMS Data'!GX347/100),"")</f>
        <v>5.0000000000000001E-3</v>
      </c>
      <c r="HD166" s="88">
        <f>IF(SUM(HD$522:HD$523)=0,IF('[7]Param-ARMS Data'!GY347="","",'[7]Param-ARMS Data'!GY347/100),"")</f>
        <v>5.0000000000000001E-3</v>
      </c>
      <c r="HE166" s="88">
        <f>IF(SUM(HE$522:HE$523)=0,IF('[7]Param-ARMS Data'!GZ347="","",'[7]Param-ARMS Data'!GZ347/100),"")</f>
        <v>5.0000000000000001E-3</v>
      </c>
      <c r="HF166" s="88">
        <f>IF(SUM(HF$522:HF$523)=0,IF('[7]Param-ARMS Data'!HA347="","",'[7]Param-ARMS Data'!HA347/100),"")</f>
        <v>5.0000000000000001E-3</v>
      </c>
      <c r="HG166" s="88">
        <f>IF(SUM(HG$522:HG$523)=0,IF('[7]Param-ARMS Data'!HB347="","",'[7]Param-ARMS Data'!HB347/100),"")</f>
        <v>5.0000000000000001E-3</v>
      </c>
      <c r="HH166" s="88">
        <f>IF(SUM(HH$522:HH$523)=0,IF('[7]Param-ARMS Data'!HC347="","",'[7]Param-ARMS Data'!HC347/100),"")</f>
        <v>5.0000000000000001E-3</v>
      </c>
      <c r="HI166" s="88">
        <f>IF(SUM(HI$522:HI$523)=0,IF('[7]Param-ARMS Data'!HD347="","",'[7]Param-ARMS Data'!HD347/100),"")</f>
        <v>5.0000000000000001E-3</v>
      </c>
      <c r="HJ166" s="88">
        <f>IF(SUM(HJ$522:HJ$523)=0,IF('[7]Param-ARMS Data'!HE347="","",'[7]Param-ARMS Data'!HE347/100),"")</f>
        <v>5.0000000000000001E-3</v>
      </c>
      <c r="HK166" s="88">
        <f>IF(SUM(HK$522:HK$523)=0,IF('[7]Param-ARMS Data'!HF347="","",'[7]Param-ARMS Data'!HF347/100),"")</f>
        <v>5.0000000000000001E-3</v>
      </c>
      <c r="HL166" s="88">
        <f>IF(SUM(HL$522:HL$523)=0,IF('[7]Param-ARMS Data'!HG347="","",'[7]Param-ARMS Data'!HG347/100),"")</f>
        <v>5.0000000000000001E-3</v>
      </c>
      <c r="HM166" s="88">
        <f>IF(SUM(HM$522:HM$523)=0,IF('[7]Param-ARMS Data'!HH347="","",'[7]Param-ARMS Data'!HH347/100),"")</f>
        <v>5.0000000000000001E-3</v>
      </c>
      <c r="HN166" s="88">
        <f>IF(SUM(HN$522:HN$523)=0,IF('[7]Param-ARMS Data'!HI347="","",'[7]Param-ARMS Data'!HI347/100),"")</f>
        <v>5.0000000000000001E-3</v>
      </c>
      <c r="HO166" s="88">
        <f>IF(SUM(HO$522:HO$523)=0,IF('[7]Param-ARMS Data'!HJ347="","",'[7]Param-ARMS Data'!HJ347/100),"")</f>
        <v>5.0000000000000001E-3</v>
      </c>
      <c r="HP166" s="88">
        <f>IF(SUM(HP$522:HP$523)=0,IF('[7]Param-ARMS Data'!HK347="","",'[7]Param-ARMS Data'!HK347/100),"")</f>
        <v>5.0000000000000001E-3</v>
      </c>
      <c r="HQ166" s="88">
        <f>IF(SUM(HQ$522:HQ$523)=0,IF('[7]Param-ARMS Data'!HL347="","",'[7]Param-ARMS Data'!HL347/100),"")</f>
        <v>5.0000000000000001E-3</v>
      </c>
      <c r="HR166" s="88">
        <f>IF(SUM(HR$522:HR$523)=0,IF('[7]Param-ARMS Data'!HM347="","",'[7]Param-ARMS Data'!HM347/100),"")</f>
        <v>5.0000000000000001E-3</v>
      </c>
      <c r="HS166" s="88">
        <f>IF(SUM(HS$522:HS$523)=0,IF('[7]Param-ARMS Data'!HN347="","",'[7]Param-ARMS Data'!HN347/100),"")</f>
        <v>5.0000000000000001E-3</v>
      </c>
      <c r="HT166" s="88">
        <f>IF(SUM(HT$522:HT$523)=0,IF('[7]Param-ARMS Data'!HO347="","",'[7]Param-ARMS Data'!HO347/100),"")</f>
        <v>5.0000000000000001E-3</v>
      </c>
      <c r="HU166" s="88">
        <f>IF(SUM(HU$522:HU$523)=0,IF('[7]Param-ARMS Data'!HP347="","",'[7]Param-ARMS Data'!HP347/100),"")</f>
        <v>5.0000000000000001E-3</v>
      </c>
      <c r="HV166" s="88">
        <f>IF(SUM(HV$522:HV$523)=0,IF('[7]Param-ARMS Data'!HQ347="","",'[7]Param-ARMS Data'!HQ347/100),"")</f>
        <v>5.0000000000000001E-3</v>
      </c>
      <c r="HW166" s="88">
        <f>IF(SUM(HW$522:HW$523)=0,IF('[7]Param-ARMS Data'!HR347="","",'[7]Param-ARMS Data'!HR347/100),"")</f>
        <v>5.0000000000000001E-3</v>
      </c>
      <c r="HX166" s="88">
        <f>IF(SUM(HX$522:HX$523)=0,IF('[7]Param-ARMS Data'!HS347="","",'[7]Param-ARMS Data'!HS347/100),"")</f>
        <v>5.0000000000000001E-3</v>
      </c>
      <c r="HY166" s="88">
        <f>IF(SUM(HY$522:HY$523)=0,IF('[7]Param-ARMS Data'!HT347="","",'[7]Param-ARMS Data'!HT347/100),"")</f>
        <v>5.0000000000000001E-3</v>
      </c>
      <c r="HZ166" s="88">
        <f>IF(SUM(HZ$522:HZ$523)=0,IF('[7]Param-ARMS Data'!HU347="","",'[7]Param-ARMS Data'!HU347/100),"")</f>
        <v>5.0000000000000001E-3</v>
      </c>
      <c r="IA166" s="88">
        <f>IF(SUM(IA$522:IA$523)=0,IF('[7]Param-ARMS Data'!HV347="","",'[7]Param-ARMS Data'!HV347/100),"")</f>
        <v>5.0000000000000001E-3</v>
      </c>
      <c r="IB166" s="88">
        <f>IF(SUM(IB$522:IB$523)=0,IF('[7]Param-ARMS Data'!HW347="","",'[7]Param-ARMS Data'!HW347/100),"")</f>
        <v>5.0000000000000001E-3</v>
      </c>
      <c r="IC166" s="88">
        <f>IF(SUM(IC$522:IC$523)=0,IF('[7]Param-ARMS Data'!HX347="","",'[7]Param-ARMS Data'!HX347/100),"")</f>
        <v>5.0000000000000001E-3</v>
      </c>
      <c r="ID166" s="88">
        <f>IF(SUM(ID$522:ID$523)=0,IF('[7]Param-ARMS Data'!HY347="","",'[7]Param-ARMS Data'!HY347/100),"")</f>
        <v>5.0000000000000001E-3</v>
      </c>
      <c r="IE166" s="88">
        <f>IF(SUM(IE$522:IE$523)=0,IF('[7]Param-ARMS Data'!HZ347="","",'[7]Param-ARMS Data'!HZ347/100),"")</f>
        <v>5.0000000000000001E-3</v>
      </c>
      <c r="IF166" s="88">
        <f>IF(SUM(IF$522:IF$523)=0,IF('[7]Param-ARMS Data'!IA347="","",'[7]Param-ARMS Data'!IA347/100),"")</f>
        <v>5.0000000000000001E-3</v>
      </c>
      <c r="IG166" s="88">
        <f>IF(SUM(IG$522:IG$523)=0,IF('[7]Param-ARMS Data'!IB347="","",'[7]Param-ARMS Data'!IB347/100),"")</f>
        <v>5.0000000000000001E-3</v>
      </c>
      <c r="IH166" s="88">
        <f>IF(SUM(IH$522:IH$523)=0,IF('[7]Param-ARMS Data'!IC347="","",'[7]Param-ARMS Data'!IC347/100),"")</f>
        <v>5.0000000000000001E-3</v>
      </c>
      <c r="II166" s="88">
        <f>IF(SUM(II$522:II$523)=0,IF('[7]Param-ARMS Data'!ID347="","",'[7]Param-ARMS Data'!ID347/100),"")</f>
        <v>5.0000000000000001E-3</v>
      </c>
      <c r="IJ166" s="88">
        <f>IF(SUM(IJ$522:IJ$523)=0,IF('[7]Param-ARMS Data'!IE347="","",'[7]Param-ARMS Data'!IE347/100),"")</f>
        <v>5.0000000000000001E-3</v>
      </c>
      <c r="IK166" s="88">
        <f>IF(SUM(IK$522:IK$523)=0,IF('[7]Param-ARMS Data'!IF347="","",'[7]Param-ARMS Data'!IF347/100),"")</f>
        <v>5.0000000000000001E-3</v>
      </c>
      <c r="IL166" s="88">
        <f>IF(SUM(IL$522:IL$523)=0,IF('[7]Param-ARMS Data'!IG347="","",'[7]Param-ARMS Data'!IG347/100),"")</f>
        <v>5.0000000000000001E-3</v>
      </c>
      <c r="IM166" s="88">
        <f>IF(SUM(IM$522:IM$523)=0,IF('[7]Param-ARMS Data'!IH347="","",'[7]Param-ARMS Data'!IH347/100),"")</f>
        <v>5.0000000000000001E-3</v>
      </c>
      <c r="IN166" s="88">
        <f>IF(SUM(IN$522:IN$523)=0,IF('[7]Param-ARMS Data'!II347="","",'[7]Param-ARMS Data'!II347/100),"")</f>
        <v>5.0000000000000001E-3</v>
      </c>
      <c r="IO166" s="88">
        <f>IF(SUM(IO$522:IO$523)=0,IF('[7]Param-ARMS Data'!IJ347="","",'[7]Param-ARMS Data'!IJ347/100),"")</f>
        <v>5.0000000000000001E-3</v>
      </c>
      <c r="IP166" s="88">
        <f>IF(SUM(IP$522:IP$523)=0,IF('[7]Param-ARMS Data'!IK347="","",'[7]Param-ARMS Data'!IK347/100),"")</f>
        <v>5.0000000000000001E-3</v>
      </c>
      <c r="IQ166" s="88">
        <f>IF(SUM(IQ$522:IQ$523)=0,IF('[7]Param-ARMS Data'!IL347="","",'[7]Param-ARMS Data'!IL347/100),"")</f>
        <v>5.0000000000000001E-3</v>
      </c>
      <c r="IR166" s="88">
        <f>IF(SUM(IR$522:IR$523)=0,IF('[7]Param-ARMS Data'!IM347="","",'[7]Param-ARMS Data'!IM347/100),"")</f>
        <v>5.0000000000000001E-3</v>
      </c>
      <c r="IS166" s="88">
        <f>IF(SUM(IS$522:IS$523)=0,IF('[7]Param-ARMS Data'!IN347="","",'[7]Param-ARMS Data'!IN347/100),"")</f>
        <v>5.0000000000000001E-3</v>
      </c>
      <c r="IT166" s="88">
        <f>IF(SUM(IT$522:IT$523)=0,IF('[7]Param-ARMS Data'!IO347="","",'[7]Param-ARMS Data'!IO347/100),"")</f>
        <v>5.0000000000000001E-3</v>
      </c>
      <c r="IU166" s="88">
        <f>IF(SUM(IU$522:IU$523)=0,IF('[7]Param-ARMS Data'!IP347="","",'[7]Param-ARMS Data'!IP347/100),"")</f>
        <v>5.0000000000000001E-3</v>
      </c>
      <c r="IV166" s="88">
        <f>IF(SUM(IV$522:IV$523)=0,IF('[7]Param-ARMS Data'!IQ347="","",'[7]Param-ARMS Data'!IQ347/100),"")</f>
        <v>5.0000000000000001E-3</v>
      </c>
      <c r="IW166" s="88">
        <f>IF(SUM(IW$522:IW$523)=0,IF('[7]Param-ARMS Data'!IR347="","",'[7]Param-ARMS Data'!IR347/100),"")</f>
        <v>5.0000000000000001E-3</v>
      </c>
      <c r="IX166" s="88">
        <f>IF(SUM(IX$522:IX$523)=0,IF('[7]Param-ARMS Data'!IS347="","",'[7]Param-ARMS Data'!IS347/100),"")</f>
        <v>5.0000000000000001E-3</v>
      </c>
      <c r="IY166" s="88">
        <f>IF(SUM(IY$522:IY$523)=0,IF('[7]Param-ARMS Data'!IT347="","",'[7]Param-ARMS Data'!IT347/100),"")</f>
        <v>5.0000000000000001E-3</v>
      </c>
      <c r="IZ166" s="88">
        <f>IF(SUM(IZ$522:IZ$523)=0,IF('[7]Param-ARMS Data'!IU347="","",'[7]Param-ARMS Data'!IU347/100),"")</f>
        <v>5.0000000000000001E-3</v>
      </c>
      <c r="JA166" s="88">
        <f>IF(SUM(JA$522:JA$523)=0,IF('[7]Param-ARMS Data'!IV347="","",'[7]Param-ARMS Data'!IV347/100),"")</f>
        <v>5.0000000000000001E-3</v>
      </c>
      <c r="JB166" s="88">
        <f>IF(SUM(JB$522:JB$523)=0,IF('[7]Param-ARMS Data'!IW347="","",'[7]Param-ARMS Data'!IW347/100),"")</f>
        <v>5.0000000000000001E-3</v>
      </c>
      <c r="JC166" s="88">
        <f>IF(SUM(JC$522:JC$523)=0,IF('[7]Param-ARMS Data'!IX347="","",'[7]Param-ARMS Data'!IX347/100),"")</f>
        <v>5.0000000000000001E-3</v>
      </c>
      <c r="JD166" s="88">
        <f>IF(SUM(JD$522:JD$523)=0,IF('[7]Param-ARMS Data'!IY347="","",'[7]Param-ARMS Data'!IY347/100),"")</f>
        <v>5.0000000000000001E-3</v>
      </c>
      <c r="JE166" s="88">
        <f>IF(SUM(JE$522:JE$523)=0,IF('[7]Param-ARMS Data'!IZ347="","",'[7]Param-ARMS Data'!IZ347/100),"")</f>
        <v>5.0000000000000001E-3</v>
      </c>
      <c r="JF166" s="88">
        <f>IF(SUM(JF$522:JF$523)=0,IF('[7]Param-ARMS Data'!JA347="","",'[7]Param-ARMS Data'!JA347/100),"")</f>
        <v>5.0000000000000001E-3</v>
      </c>
      <c r="JG166" s="88">
        <f>IF(SUM(JG$522:JG$523)=0,IF('[7]Param-ARMS Data'!JB347="","",'[7]Param-ARMS Data'!JB347/100),"")</f>
        <v>5.0000000000000001E-3</v>
      </c>
      <c r="JH166" s="88">
        <f>IF(SUM(JH$522:JH$523)=0,IF('[7]Param-ARMS Data'!JC347="","",'[7]Param-ARMS Data'!JC347/100),"")</f>
        <v>5.0000000000000001E-3</v>
      </c>
      <c r="JI166" s="88">
        <f>IF(SUM(JI$522:JI$523)=0,IF('[7]Param-ARMS Data'!JD347="","",'[7]Param-ARMS Data'!JD347/100),"")</f>
        <v>5.0000000000000001E-3</v>
      </c>
      <c r="JJ166" s="88">
        <f>IF(SUM(JJ$522:JJ$523)=0,IF('[7]Param-ARMS Data'!JE347="","",'[7]Param-ARMS Data'!JE347/100),"")</f>
        <v>5.0000000000000001E-3</v>
      </c>
      <c r="JK166" s="88">
        <f>IF(SUM(JK$522:JK$523)=0,IF('[7]Param-ARMS Data'!JF347="","",'[7]Param-ARMS Data'!JF347/100),"")</f>
        <v>5.0000000000000001E-3</v>
      </c>
      <c r="JL166" s="88">
        <f>IF(SUM(JL$522:JL$523)=0,IF('[7]Param-ARMS Data'!JG347="","",'[7]Param-ARMS Data'!JG347/100),"")</f>
        <v>5.0000000000000001E-3</v>
      </c>
      <c r="JM166" s="88">
        <f>IF(SUM(JM$522:JM$523)=0,IF('[7]Param-ARMS Data'!JH347="","",'[7]Param-ARMS Data'!JH347/100),"")</f>
        <v>5.0000000000000001E-3</v>
      </c>
      <c r="JN166" s="88">
        <f>IF(SUM(JN$522:JN$523)=0,IF('[7]Param-ARMS Data'!JI347="","",'[7]Param-ARMS Data'!JI347/100),"")</f>
        <v>5.0000000000000001E-3</v>
      </c>
      <c r="JO166" s="88">
        <f>IF(SUM(JO$522:JO$523)=0,IF('[7]Param-ARMS Data'!JJ347="","",'[7]Param-ARMS Data'!JJ347/100),"")</f>
        <v>5.0000000000000001E-3</v>
      </c>
      <c r="JP166" s="88">
        <f>IF(SUM(JP$522:JP$523)=0,IF('[7]Param-ARMS Data'!JK347="","",'[7]Param-ARMS Data'!JK347/100),"")</f>
        <v>5.0000000000000001E-3</v>
      </c>
      <c r="JQ166" s="88">
        <f>IF(SUM(JQ$522:JQ$523)=0,IF('[7]Param-ARMS Data'!JL347="","",'[7]Param-ARMS Data'!JL347/100),"")</f>
        <v>5.0000000000000001E-3</v>
      </c>
      <c r="JR166" s="88">
        <f>IF(SUM(JR$522:JR$523)=0,IF('[7]Param-ARMS Data'!JM347="","",'[7]Param-ARMS Data'!JM347/100),"")</f>
        <v>5.0000000000000001E-3</v>
      </c>
      <c r="JS166" s="88">
        <f>IF(SUM(JS$522:JS$523)=0,IF('[7]Param-ARMS Data'!JN347="","",'[7]Param-ARMS Data'!JN347/100),"")</f>
        <v>5.0000000000000001E-3</v>
      </c>
      <c r="JT166" s="88">
        <f>IF(SUM(JT$522:JT$523)=0,IF('[7]Param-ARMS Data'!JO347="","",'[7]Param-ARMS Data'!JO347/100),"")</f>
        <v>5.0000000000000001E-3</v>
      </c>
      <c r="JU166" s="88">
        <f>IF(SUM(JU$522:JU$523)=0,IF('[7]Param-ARMS Data'!JP347="","",'[7]Param-ARMS Data'!JP347/100),"")</f>
        <v>5.0000000000000001E-3</v>
      </c>
      <c r="JV166" s="88">
        <f>IF(SUM(JV$522:JV$523)=0,IF('[7]Param-ARMS Data'!JQ347="","",'[7]Param-ARMS Data'!JQ347/100),"")</f>
        <v>5.0000000000000001E-3</v>
      </c>
      <c r="JW166" s="88">
        <f>IF(SUM(JW$522:JW$523)=0,IF('[7]Param-ARMS Data'!JR347="","",'[7]Param-ARMS Data'!JR347/100),"")</f>
        <v>5.0000000000000001E-3</v>
      </c>
      <c r="JX166" s="88">
        <f>IF(SUM(JX$522:JX$523)=0,IF('[7]Param-ARMS Data'!JS347="","",'[7]Param-ARMS Data'!JS347/100),"")</f>
        <v>5.0000000000000001E-3</v>
      </c>
      <c r="JY166" s="88">
        <f>IF(SUM(JY$522:JY$523)=0,IF('[7]Param-ARMS Data'!JT347="","",'[7]Param-ARMS Data'!JT347/100),"")</f>
        <v>5.0000000000000001E-3</v>
      </c>
      <c r="JZ166" s="88">
        <f>IF(SUM(JZ$522:JZ$523)=0,IF('[7]Param-ARMS Data'!JU347="","",'[7]Param-ARMS Data'!JU347/100),"")</f>
        <v>5.0000000000000001E-3</v>
      </c>
      <c r="KA166" s="88">
        <f>IF(SUM(KA$522:KA$523)=0,IF('[7]Param-ARMS Data'!JV347="","",'[7]Param-ARMS Data'!JV347/100),"")</f>
        <v>5.0000000000000001E-3</v>
      </c>
      <c r="KB166" s="88">
        <f>IF(SUM(KB$522:KB$523)=0,IF('[7]Param-ARMS Data'!JW347="","",'[7]Param-ARMS Data'!JW347/100),"")</f>
        <v>5.0000000000000001E-3</v>
      </c>
      <c r="KC166" s="88">
        <f>IF(SUM(KC$522:KC$523)=0,IF('[7]Param-ARMS Data'!JX347="","",'[7]Param-ARMS Data'!JX347/100),"")</f>
        <v>5.0000000000000001E-3</v>
      </c>
      <c r="KD166" s="88">
        <f>IF(SUM(KD$522:KD$523)=0,IF('[7]Param-ARMS Data'!JY347="","",'[7]Param-ARMS Data'!JY347/100),"")</f>
        <v>5.0000000000000001E-3</v>
      </c>
      <c r="KE166" s="88">
        <f>IF(SUM(KE$522:KE$523)=0,IF('[7]Param-ARMS Data'!JZ347="","",'[7]Param-ARMS Data'!JZ347/100),"")</f>
        <v>5.0000000000000001E-3</v>
      </c>
      <c r="KF166" s="88">
        <f>IF(SUM(KF$522:KF$523)=0,IF('[7]Param-ARMS Data'!KA347="","",'[7]Param-ARMS Data'!KA347/100),"")</f>
        <v>5.0000000000000001E-3</v>
      </c>
      <c r="KG166" s="88">
        <f>IF(SUM(KG$522:KG$523)=0,IF('[7]Param-ARMS Data'!KB347="","",'[7]Param-ARMS Data'!KB347/100),"")</f>
        <v>5.0000000000000001E-3</v>
      </c>
      <c r="KH166" s="88">
        <f>IF(SUM(KH$522:KH$523)=0,IF('[7]Param-ARMS Data'!KC347="","",'[7]Param-ARMS Data'!KC347/100),"")</f>
        <v>5.0000000000000001E-3</v>
      </c>
      <c r="KI166" s="88">
        <f>IF(SUM(KI$522:KI$523)=0,IF('[7]Param-ARMS Data'!KD347="","",'[7]Param-ARMS Data'!KD347/100),"")</f>
        <v>5.0000000000000001E-3</v>
      </c>
      <c r="KJ166" s="88">
        <f>IF(SUM(KJ$522:KJ$523)=0,IF('[7]Param-ARMS Data'!KE347="","",'[7]Param-ARMS Data'!KE347/100),"")</f>
        <v>5.0000000000000001E-3</v>
      </c>
      <c r="KK166" s="88">
        <f>IF(SUM(KK$522:KK$523)=0,IF('[7]Param-ARMS Data'!KF347="","",'[7]Param-ARMS Data'!KF347/100),"")</f>
        <v>5.0000000000000001E-3</v>
      </c>
      <c r="KL166" s="88">
        <f>IF(SUM(KL$522:KL$523)=0,IF('[7]Param-ARMS Data'!KG347="","",'[7]Param-ARMS Data'!KG347/100),"")</f>
        <v>5.0000000000000001E-3</v>
      </c>
      <c r="KM166" s="88">
        <f>IF(SUM(KM$522:KM$523)=0,IF('[7]Param-ARMS Data'!KH347="","",'[7]Param-ARMS Data'!KH347/100),"")</f>
        <v>5.0000000000000001E-3</v>
      </c>
      <c r="KN166" s="88">
        <f>IF(SUM(KN$522:KN$523)=0,IF('[7]Param-ARMS Data'!KI347="","",'[7]Param-ARMS Data'!KI347/100),"")</f>
        <v>5.0000000000000001E-3</v>
      </c>
      <c r="KO166" s="88">
        <f>IF(SUM(KO$522:KO$523)=0,IF('[7]Param-ARMS Data'!KJ347="","",'[7]Param-ARMS Data'!KJ347/100),"")</f>
        <v>5.0000000000000001E-3</v>
      </c>
      <c r="KP166" s="88">
        <f>IF(SUM(KP$522:KP$523)=0,IF('[7]Param-ARMS Data'!KK347="","",'[7]Param-ARMS Data'!KK347/100),"")</f>
        <v>5.0000000000000001E-3</v>
      </c>
      <c r="KQ166" s="88">
        <f>IF(SUM(KQ$522:KQ$523)=0,IF('[7]Param-ARMS Data'!KL347="","",'[7]Param-ARMS Data'!KL347/100),"")</f>
        <v>5.0000000000000001E-3</v>
      </c>
      <c r="KR166" s="88">
        <f>IF(SUM(KR$522:KR$523)=0,IF('[7]Param-ARMS Data'!KM347="","",'[7]Param-ARMS Data'!KM347/100),"")</f>
        <v>5.0000000000000001E-3</v>
      </c>
      <c r="KS166" s="88">
        <f>IF(SUM(KS$522:KS$523)=0,IF('[7]Param-ARMS Data'!KN347="","",'[7]Param-ARMS Data'!KN347/100),"")</f>
        <v>5.0000000000000001E-3</v>
      </c>
      <c r="KT166" s="88">
        <f>IF(SUM(KT$522:KT$523)=0,IF('[7]Param-ARMS Data'!KO347="","",'[7]Param-ARMS Data'!KO347/100),"")</f>
        <v>5.0000000000000001E-3</v>
      </c>
      <c r="KU166" s="88">
        <f>IF(SUM(KU$522:KU$523)=0,IF('[7]Param-ARMS Data'!KP347="","",'[7]Param-ARMS Data'!KP347/100),"")</f>
        <v>5.0000000000000001E-3</v>
      </c>
      <c r="KV166" s="88">
        <f>IF(SUM(KV$522:KV$523)=0,IF('[7]Param-ARMS Data'!KQ347="","",'[7]Param-ARMS Data'!KQ347/100),"")</f>
        <v>5.0000000000000001E-3</v>
      </c>
      <c r="KW166" s="88">
        <f>IF(SUM(KW$522:KW$523)=0,IF('[7]Param-ARMS Data'!KR347="","",'[7]Param-ARMS Data'!KR347/100),"")</f>
        <v>5.0000000000000001E-3</v>
      </c>
      <c r="KX166" s="88">
        <f>IF(SUM(KX$522:KX$523)=0,IF('[7]Param-ARMS Data'!KS347="","",'[7]Param-ARMS Data'!KS347/100),"")</f>
        <v>5.0000000000000001E-3</v>
      </c>
      <c r="KY166" s="88">
        <f>IF(SUM(KY$522:KY$523)=0,IF('[7]Param-ARMS Data'!KT347="","",'[7]Param-ARMS Data'!KT347/100),"")</f>
        <v>5.0000000000000001E-3</v>
      </c>
      <c r="KZ166" s="88">
        <f>IF(SUM(KZ$522:KZ$523)=0,IF('[7]Param-ARMS Data'!KU347="","",'[7]Param-ARMS Data'!KU347/100),"")</f>
        <v>5.0000000000000001E-3</v>
      </c>
      <c r="LA166" s="88">
        <f>IF(SUM(LA$522:LA$523)=0,IF('[7]Param-ARMS Data'!KV347="","",'[7]Param-ARMS Data'!KV347/100),"")</f>
        <v>5.0000000000000001E-3</v>
      </c>
      <c r="LB166" s="88">
        <f>IF(SUM(LB$522:LB$523)=0,IF('[7]Param-ARMS Data'!KW347="","",'[7]Param-ARMS Data'!KW347/100),"")</f>
        <v>5.0000000000000001E-3</v>
      </c>
      <c r="LC166" s="88">
        <f>IF(SUM(LC$522:LC$523)=0,IF('[7]Param-ARMS Data'!KX347="","",'[7]Param-ARMS Data'!KX347/100),"")</f>
        <v>5.0000000000000001E-3</v>
      </c>
      <c r="LD166" s="88">
        <f>IF(SUM(LD$522:LD$523)=0,IF('[7]Param-ARMS Data'!KY347="","",'[7]Param-ARMS Data'!KY347/100),"")</f>
        <v>5.0000000000000001E-3</v>
      </c>
      <c r="LE166" s="88">
        <f>IF(SUM(LE$522:LE$523)=0,IF('[7]Param-ARMS Data'!KZ347="","",'[7]Param-ARMS Data'!KZ347/100),"")</f>
        <v>5.0000000000000001E-3</v>
      </c>
      <c r="LF166" s="88">
        <f>IF(SUM(LF$522:LF$523)=0,IF('[7]Param-ARMS Data'!LA347="","",'[7]Param-ARMS Data'!LA347/100),"")</f>
        <v>5.0000000000000001E-3</v>
      </c>
      <c r="LG166" s="88">
        <f>IF(SUM(LG$522:LG$523)=0,IF('[7]Param-ARMS Data'!LB347="","",'[7]Param-ARMS Data'!LB347/100),"")</f>
        <v>5.0000000000000001E-3</v>
      </c>
      <c r="LH166" s="88">
        <f>IF(SUM(LH$522:LH$523)=0,IF('[7]Param-ARMS Data'!LC347="","",'[7]Param-ARMS Data'!LC347/100),"")</f>
        <v>5.0000000000000001E-3</v>
      </c>
      <c r="LI166" s="88">
        <f>IF(SUM(LI$522:LI$523)=0,IF('[7]Param-ARMS Data'!LD347="","",'[7]Param-ARMS Data'!LD347/100),"")</f>
        <v>5.0000000000000001E-3</v>
      </c>
      <c r="LJ166" s="88">
        <f>IF(SUM(LJ$522:LJ$523)=0,IF('[7]Param-ARMS Data'!LE347="","",'[7]Param-ARMS Data'!LE347/100),"")</f>
        <v>5.0000000000000001E-3</v>
      </c>
      <c r="LK166" s="88">
        <f>IF(SUM(LK$522:LK$523)=0,IF('[7]Param-ARMS Data'!LF347="","",'[7]Param-ARMS Data'!LF347/100),"")</f>
        <v>5.0000000000000001E-3</v>
      </c>
      <c r="LL166" s="88">
        <f>IF(SUM(LL$522:LL$523)=0,IF('[7]Param-ARMS Data'!LG347="","",'[7]Param-ARMS Data'!LG347/100),"")</f>
        <v>5.0000000000000001E-3</v>
      </c>
      <c r="LM166" s="88">
        <f>IF(SUM(LM$522:LM$523)=0,IF('[7]Param-ARMS Data'!LH347="","",'[7]Param-ARMS Data'!LH347/100),"")</f>
        <v>5.0000000000000001E-3</v>
      </c>
      <c r="LN166" s="88">
        <f>IF(SUM(LN$522:LN$523)=0,IF('[7]Param-ARMS Data'!LI347="","",'[7]Param-ARMS Data'!LI347/100),"")</f>
        <v>5.0000000000000001E-3</v>
      </c>
      <c r="LO166" s="88">
        <f>IF(SUM(LO$522:LO$523)=0,IF('[7]Param-ARMS Data'!LJ347="","",'[7]Param-ARMS Data'!LJ347/100),"")</f>
        <v>5.0000000000000001E-3</v>
      </c>
      <c r="LP166" s="88">
        <f>IF(SUM(LP$522:LP$523)=0,IF('[7]Param-ARMS Data'!LK347="","",'[7]Param-ARMS Data'!LK347/100),"")</f>
        <v>5.0000000000000001E-3</v>
      </c>
      <c r="LQ166" s="88">
        <f>IF(SUM(LQ$522:LQ$523)=0,IF('[7]Param-ARMS Data'!LL347="","",'[7]Param-ARMS Data'!LL347/100),"")</f>
        <v>5.0000000000000001E-3</v>
      </c>
      <c r="LR166" s="88">
        <f>IF(SUM(LR$522:LR$523)=0,IF('[7]Param-ARMS Data'!LM347="","",'[7]Param-ARMS Data'!LM347/100),"")</f>
        <v>5.0000000000000001E-3</v>
      </c>
      <c r="LS166" s="88">
        <f>IF(SUM(LS$522:LS$523)=0,IF('[7]Param-ARMS Data'!LN347="","",'[7]Param-ARMS Data'!LN347/100),"")</f>
        <v>5.0000000000000001E-3</v>
      </c>
      <c r="LT166" s="88">
        <f>IF(SUM(LT$522:LT$523)=0,IF('[7]Param-ARMS Data'!LO347="","",'[7]Param-ARMS Data'!LO347/100),"")</f>
        <v>5.0000000000000001E-3</v>
      </c>
      <c r="LU166" s="88">
        <f>IF(SUM(LU$522:LU$523)=0,IF('[7]Param-ARMS Data'!LP347="","",'[7]Param-ARMS Data'!LP347/100),"")</f>
        <v>5.0000000000000001E-3</v>
      </c>
      <c r="LV166" s="88">
        <f>IF(SUM(LV$522:LV$523)=0,IF('[7]Param-ARMS Data'!LQ347="","",'[7]Param-ARMS Data'!LQ347/100),"")</f>
        <v>5.0000000000000001E-3</v>
      </c>
      <c r="LW166" s="88">
        <f>IF(SUM(LW$522:LW$523)=0,IF('[7]Param-ARMS Data'!LR347="","",'[7]Param-ARMS Data'!LR347/100),"")</f>
        <v>5.0000000000000001E-3</v>
      </c>
      <c r="LX166" s="88">
        <f>IF(SUM(LX$522:LX$523)=0,IF('[7]Param-ARMS Data'!LS347="","",'[7]Param-ARMS Data'!LS347/100),"")</f>
        <v>5.0000000000000001E-3</v>
      </c>
      <c r="LY166" s="88">
        <f>IF(SUM(LY$522:LY$523)=0,IF('[7]Param-ARMS Data'!LT347="","",'[7]Param-ARMS Data'!LT347/100),"")</f>
        <v>5.0000000000000001E-3</v>
      </c>
      <c r="LZ166" s="88">
        <f>IF(SUM(LZ$522:LZ$523)=0,IF('[7]Param-ARMS Data'!LU347="","",'[7]Param-ARMS Data'!LU347/100),"")</f>
        <v>5.0000000000000001E-3</v>
      </c>
      <c r="MA166" s="88">
        <f>IF(SUM(MA$522:MA$523)=0,IF('[7]Param-ARMS Data'!LV347="","",'[7]Param-ARMS Data'!LV347/100),"")</f>
        <v>5.0000000000000001E-3</v>
      </c>
      <c r="MB166" s="88">
        <f>IF(SUM(MB$522:MB$523)=0,IF('[7]Param-ARMS Data'!LW347="","",'[7]Param-ARMS Data'!LW347/100),"")</f>
        <v>5.0000000000000001E-3</v>
      </c>
      <c r="MC166" s="88">
        <f>IF(SUM(MC$522:MC$523)=0,IF('[7]Param-ARMS Data'!LX347="","",'[7]Param-ARMS Data'!LX347/100),"")</f>
        <v>5.0000000000000001E-3</v>
      </c>
      <c r="MD166" s="88">
        <f>IF(SUM(MD$522:MD$523)=0,IF('[7]Param-ARMS Data'!LY347="","",'[7]Param-ARMS Data'!LY347/100),"")</f>
        <v>5.0000000000000001E-3</v>
      </c>
      <c r="ME166" s="88">
        <f>IF(SUM(ME$522:ME$523)=0,IF('[7]Param-ARMS Data'!LZ347="","",'[7]Param-ARMS Data'!LZ347/100),"")</f>
        <v>5.0000000000000001E-3</v>
      </c>
      <c r="MF166" s="88">
        <f>IF(SUM(MF$522:MF$523)=0,IF('[7]Param-ARMS Data'!MA347="","",'[7]Param-ARMS Data'!MA347/100),"")</f>
        <v>5.0000000000000001E-3</v>
      </c>
      <c r="MG166" s="88">
        <f>IF(SUM(MG$522:MG$523)=0,IF('[7]Param-ARMS Data'!MB347="","",'[7]Param-ARMS Data'!MB347/100),"")</f>
        <v>5.0000000000000001E-3</v>
      </c>
      <c r="MH166" s="88">
        <f>IF(SUM(MH$522:MH$523)=0,IF('[7]Param-ARMS Data'!MC347="","",'[7]Param-ARMS Data'!MC347/100),"")</f>
        <v>5.0000000000000001E-3</v>
      </c>
      <c r="MI166" s="88">
        <f>IF(SUM(MI$522:MI$523)=0,IF('[7]Param-ARMS Data'!MD347="","",'[7]Param-ARMS Data'!MD347/100),"")</f>
        <v>5.0000000000000001E-3</v>
      </c>
      <c r="MJ166" s="88">
        <f>IF(SUM(MJ$522:MJ$523)=0,IF('[7]Param-ARMS Data'!ME347="","",'[7]Param-ARMS Data'!ME347/100),"")</f>
        <v>5.0000000000000001E-3</v>
      </c>
      <c r="MK166" s="88">
        <f>IF(SUM(MK$522:MK$523)=0,IF('[7]Param-ARMS Data'!MF347="","",'[7]Param-ARMS Data'!MF347/100),"")</f>
        <v>5.0000000000000001E-3</v>
      </c>
      <c r="ML166" s="88">
        <f>IF(SUM(ML$522:ML$523)=0,IF('[7]Param-ARMS Data'!MG347="","",'[7]Param-ARMS Data'!MG347/100),"")</f>
        <v>5.0000000000000001E-3</v>
      </c>
      <c r="MM166" s="88">
        <f>IF(SUM(MM$522:MM$523)=0,IF('[7]Param-ARMS Data'!MH347="","",'[7]Param-ARMS Data'!MH347/100),"")</f>
        <v>5.0000000000000001E-3</v>
      </c>
      <c r="MN166" s="88">
        <f>IF(SUM(MN$522:MN$523)=0,IF('[7]Param-ARMS Data'!MI347="","",'[7]Param-ARMS Data'!MI347/100),"")</f>
        <v>5.0000000000000001E-3</v>
      </c>
      <c r="MO166" s="88">
        <f>IF(SUM(MO$522:MO$523)=0,IF('[7]Param-ARMS Data'!MJ347="","",'[7]Param-ARMS Data'!MJ347/100),"")</f>
        <v>5.0000000000000001E-3</v>
      </c>
      <c r="MP166" s="88">
        <f>IF(SUM(MP$522:MP$523)=0,IF('[7]Param-ARMS Data'!MK347="","",'[7]Param-ARMS Data'!MK347/100),"")</f>
        <v>5.0000000000000001E-3</v>
      </c>
      <c r="MQ166" s="88">
        <f>IF(SUM(MQ$522:MQ$523)=0,IF('[7]Param-ARMS Data'!ML347="","",'[7]Param-ARMS Data'!ML347/100),"")</f>
        <v>5.0000000000000001E-3</v>
      </c>
      <c r="MR166" s="88">
        <f>IF(SUM(MR$522:MR$523)=0,IF('[7]Param-ARMS Data'!MM347="","",'[7]Param-ARMS Data'!MM347/100),"")</f>
        <v>5.0000000000000001E-3</v>
      </c>
      <c r="MS166" s="88">
        <f>IF(SUM(MS$522:MS$523)=0,IF('[7]Param-ARMS Data'!MN347="","",'[7]Param-ARMS Data'!MN347/100),"")</f>
        <v>5.0000000000000001E-3</v>
      </c>
      <c r="MT166" s="88">
        <f>IF(SUM(MT$522:MT$523)=0,IF('[7]Param-ARMS Data'!MO347="","",'[7]Param-ARMS Data'!MO347/100),"")</f>
        <v>5.0000000000000001E-3</v>
      </c>
      <c r="MU166" s="88">
        <f>IF(SUM(MU$522:MU$523)=0,IF('[7]Param-ARMS Data'!MP347="","",'[7]Param-ARMS Data'!MP347/100),"")</f>
        <v>5.0000000000000001E-3</v>
      </c>
      <c r="MV166" s="88">
        <f>IF(SUM(MV$522:MV$523)=0,IF('[7]Param-ARMS Data'!MQ347="","",'[7]Param-ARMS Data'!MQ347/100),"")</f>
        <v>5.0000000000000001E-3</v>
      </c>
      <c r="MW166" s="88">
        <f>IF(SUM(MW$522:MW$523)=0,IF('[7]Param-ARMS Data'!MR347="","",'[7]Param-ARMS Data'!MR347/100),"")</f>
        <v>5.0000000000000001E-3</v>
      </c>
      <c r="MX166" s="88">
        <f>IF(SUM(MX$522:MX$523)=0,IF('[7]Param-ARMS Data'!MS347="","",'[7]Param-ARMS Data'!MS347/100),"")</f>
        <v>5.0000000000000001E-3</v>
      </c>
      <c r="MY166" s="88">
        <f>IF(SUM(MY$522:MY$523)=0,IF('[7]Param-ARMS Data'!MT347="","",'[7]Param-ARMS Data'!MT347/100),"")</f>
        <v>5.0000000000000001E-3</v>
      </c>
      <c r="MZ166" s="88">
        <f>IF(SUM(MZ$522:MZ$523)=0,IF('[7]Param-ARMS Data'!MU347="","",'[7]Param-ARMS Data'!MU347/100),"")</f>
        <v>5.0000000000000001E-3</v>
      </c>
      <c r="NA166" s="88">
        <f>IF(SUM(NA$522:NA$523)=0,IF('[7]Param-ARMS Data'!MV347="","",'[7]Param-ARMS Data'!MV347/100),"")</f>
        <v>5.0000000000000001E-3</v>
      </c>
      <c r="NB166" s="88">
        <f>IF(SUM(NB$522:NB$523)=0,IF('[7]Param-ARMS Data'!MW347="","",'[7]Param-ARMS Data'!MW347/100),"")</f>
        <v>5.0000000000000001E-3</v>
      </c>
      <c r="NC166" s="88">
        <f>IF(SUM(NC$522:NC$523)=0,IF('[7]Param-ARMS Data'!MX347="","",'[7]Param-ARMS Data'!MX347/100),"")</f>
        <v>5.0000000000000001E-3</v>
      </c>
      <c r="ND166" s="88">
        <f>IF(SUM(ND$522:ND$523)=0,IF('[7]Param-ARMS Data'!MY347="","",'[7]Param-ARMS Data'!MY347/100),"")</f>
        <v>5.0000000000000001E-3</v>
      </c>
      <c r="NE166" s="88">
        <f>IF(SUM(NE$522:NE$523)=0,IF('[7]Param-ARMS Data'!MZ347="","",'[7]Param-ARMS Data'!MZ347/100),"")</f>
        <v>5.0000000000000001E-3</v>
      </c>
      <c r="NF166" s="88">
        <f>IF(SUM(NF$522:NF$523)=0,IF('[7]Param-ARMS Data'!NA347="","",'[7]Param-ARMS Data'!NA347/100),"")</f>
        <v>5.0000000000000001E-3</v>
      </c>
      <c r="NG166" s="88">
        <f>IF(SUM(NG$522:NG$523)=0,IF('[7]Param-ARMS Data'!NB347="","",'[7]Param-ARMS Data'!NB347/100),"")</f>
        <v>5.0000000000000001E-3</v>
      </c>
      <c r="NH166" s="88">
        <f>IF(SUM(NH$522:NH$523)=0,IF('[7]Param-ARMS Data'!NC347="","",'[7]Param-ARMS Data'!NC347/100),"")</f>
        <v>5.0000000000000001E-3</v>
      </c>
      <c r="NI166" s="88">
        <f>IF(SUM(NI$522:NI$523)=0,IF('[7]Param-ARMS Data'!ND347="","",'[7]Param-ARMS Data'!ND347/100),"")</f>
        <v>5.0000000000000001E-3</v>
      </c>
      <c r="NJ166" s="88">
        <f>IF(SUM(NJ$522:NJ$523)=0,IF('[7]Param-ARMS Data'!NE347="","",'[7]Param-ARMS Data'!NE347/100),"")</f>
        <v>5.0000000000000001E-3</v>
      </c>
      <c r="NK166" s="88">
        <f>IF(SUM(NK$522:NK$523)=0,IF('[7]Param-ARMS Data'!NF347="","",'[7]Param-ARMS Data'!NF347/100),"")</f>
        <v>5.0000000000000001E-3</v>
      </c>
      <c r="NL166" s="88">
        <f>IF(SUM(NL$522:NL$523)=0,IF('[7]Param-ARMS Data'!NG347="","",'[7]Param-ARMS Data'!NG347/100),"")</f>
        <v>5.0000000000000001E-3</v>
      </c>
      <c r="NM166" s="88">
        <f>IF(SUM(NM$522:NM$523)=0,IF('[7]Param-ARMS Data'!NH347="","",'[7]Param-ARMS Data'!NH347/100),"")</f>
        <v>5.0000000000000001E-3</v>
      </c>
      <c r="NN166" s="88">
        <f>IF(SUM(NN$522:NN$523)=0,IF('[7]Param-ARMS Data'!NI347="","",'[7]Param-ARMS Data'!NI347/100),"")</f>
        <v>5.0000000000000001E-3</v>
      </c>
      <c r="NO166" s="88">
        <f>IF(SUM(NO$522:NO$523)=0,IF('[7]Param-ARMS Data'!NJ347="","",'[7]Param-ARMS Data'!NJ347/100),"")</f>
        <v>5.0000000000000001E-3</v>
      </c>
      <c r="NP166" s="88">
        <f>IF(SUM(NP$522:NP$523)=0,IF('[7]Param-ARMS Data'!NK347="","",'[7]Param-ARMS Data'!NK347/100),"")</f>
        <v>5.0000000000000001E-3</v>
      </c>
      <c r="NQ166" s="88">
        <f>IF(SUM(NQ$522:NQ$523)=0,IF('[7]Param-ARMS Data'!NL347="","",'[7]Param-ARMS Data'!NL347/100),"")</f>
        <v>5.0000000000000001E-3</v>
      </c>
      <c r="NR166" s="88">
        <f>IF(SUM(NR$522:NR$523)=0,IF('[7]Param-ARMS Data'!NM347="","",'[7]Param-ARMS Data'!NM347/100),"")</f>
        <v>5.0000000000000001E-3</v>
      </c>
      <c r="NS166" s="88">
        <f>IF(SUM(NS$522:NS$523)=0,IF('[7]Param-ARMS Data'!NN347="","",'[7]Param-ARMS Data'!NN347/100),"")</f>
        <v>5.0000000000000001E-3</v>
      </c>
      <c r="NT166" s="88">
        <f>IF(SUM(NT$522:NT$523)=0,IF('[7]Param-ARMS Data'!NO347="","",'[7]Param-ARMS Data'!NO347/100),"")</f>
        <v>5.0000000000000001E-3</v>
      </c>
      <c r="NU166" s="88">
        <f>IF(SUM(NU$522:NU$523)=0,IF('[7]Param-ARMS Data'!NP347="","",'[7]Param-ARMS Data'!NP347/100),"")</f>
        <v>5.0000000000000001E-3</v>
      </c>
      <c r="NV166" s="88">
        <f>IF(SUM(NV$522:NV$523)=0,IF('[7]Param-ARMS Data'!NQ347="","",'[7]Param-ARMS Data'!NQ347/100),"")</f>
        <v>5.0000000000000001E-3</v>
      </c>
      <c r="NW166" s="88">
        <f>IF(SUM(NW$522:NW$523)=0,IF('[7]Param-ARMS Data'!NR347="","",'[7]Param-ARMS Data'!NR347/100),"")</f>
        <v>5.0000000000000001E-3</v>
      </c>
      <c r="NX166" s="88">
        <f>IF(SUM(NX$522:NX$523)=0,IF('[7]Param-ARMS Data'!NS347="","",'[7]Param-ARMS Data'!NS347/100),"")</f>
        <v>5.0000000000000001E-3</v>
      </c>
      <c r="NY166" s="88">
        <f>IF(SUM(NY$522:NY$523)=0,IF('[7]Param-ARMS Data'!NT347="","",'[7]Param-ARMS Data'!NT347/100),"")</f>
        <v>5.0000000000000001E-3</v>
      </c>
      <c r="NZ166" s="88">
        <f>IF(SUM(NZ$522:NZ$523)=0,IF('[7]Param-ARMS Data'!NU347="","",'[7]Param-ARMS Data'!NU347/100),"")</f>
        <v>5.0000000000000001E-3</v>
      </c>
      <c r="OA166" s="88">
        <f>IF(SUM(OA$522:OA$523)=0,IF('[7]Param-ARMS Data'!NV347="","",'[7]Param-ARMS Data'!NV347/100),"")</f>
        <v>5.0000000000000001E-3</v>
      </c>
      <c r="OB166" s="88">
        <f>IF(SUM(OB$522:OB$523)=0,IF('[7]Param-ARMS Data'!NW347="","",'[7]Param-ARMS Data'!NW347/100),"")</f>
        <v>5.0000000000000001E-3</v>
      </c>
      <c r="OC166" s="88">
        <f>IF(SUM(OC$522:OC$523)=0,IF('[7]Param-ARMS Data'!NX347="","",'[7]Param-ARMS Data'!NX347/100),"")</f>
        <v>5.0000000000000001E-3</v>
      </c>
      <c r="OD166" s="88">
        <f>IF(SUM(OD$522:OD$523)=0,IF('[7]Param-ARMS Data'!NY347="","",'[7]Param-ARMS Data'!NY347/100),"")</f>
        <v>5.0000000000000001E-3</v>
      </c>
      <c r="OE166" s="88">
        <f>IF(SUM(OE$522:OE$523)=0,IF('[7]Param-ARMS Data'!NZ347="","",'[7]Param-ARMS Data'!NZ347/100),"")</f>
        <v>5.0000000000000001E-3</v>
      </c>
      <c r="OF166" s="88">
        <f>IF(SUM(OF$522:OF$523)=0,IF('[7]Param-ARMS Data'!OA347="","",'[7]Param-ARMS Data'!OA347/100),"")</f>
        <v>5.0000000000000001E-3</v>
      </c>
      <c r="OG166" s="88">
        <f>IF(SUM(OG$522:OG$523)=0,IF('[7]Param-ARMS Data'!OB347="","",'[7]Param-ARMS Data'!OB347/100),"")</f>
        <v>5.0000000000000001E-3</v>
      </c>
      <c r="OH166" s="88">
        <f>IF(SUM(OH$522:OH$523)=0,IF('[7]Param-ARMS Data'!OC347="","",'[7]Param-ARMS Data'!OC347/100),"")</f>
        <v>5.0000000000000001E-3</v>
      </c>
      <c r="OI166" s="88">
        <f>IF(SUM(OI$522:OI$523)=0,IF('[7]Param-ARMS Data'!OD347="","",'[7]Param-ARMS Data'!OD347/100),"")</f>
        <v>5.0000000000000001E-3</v>
      </c>
      <c r="OJ166" s="88">
        <f>IF(SUM(OJ$522:OJ$523)=0,IF('[7]Param-ARMS Data'!OE347="","",'[7]Param-ARMS Data'!OE347/100),"")</f>
        <v>5.0000000000000001E-3</v>
      </c>
      <c r="OK166" s="88">
        <f>IF(SUM(OK$522:OK$523)=0,IF('[7]Param-ARMS Data'!OF347="","",'[7]Param-ARMS Data'!OF347/100),"")</f>
        <v>5.0000000000000001E-3</v>
      </c>
      <c r="OL166" s="88">
        <f>IF(SUM(OL$522:OL$523)=0,IF('[7]Param-ARMS Data'!OG347="","",'[7]Param-ARMS Data'!OG347/100),"")</f>
        <v>5.0000000000000001E-3</v>
      </c>
      <c r="OM166" s="88">
        <f>IF(SUM(OM$522:OM$523)=0,IF('[7]Param-ARMS Data'!OH347="","",'[7]Param-ARMS Data'!OH347/100),"")</f>
        <v>5.0000000000000001E-3</v>
      </c>
      <c r="ON166" s="88">
        <f>IF(SUM(ON$522:ON$523)=0,IF('[7]Param-ARMS Data'!OI347="","",'[7]Param-ARMS Data'!OI347/100),"")</f>
        <v>5.0000000000000001E-3</v>
      </c>
      <c r="OO166" s="88">
        <f>IF(SUM(OO$522:OO$523)=0,IF('[7]Param-ARMS Data'!OJ347="","",'[7]Param-ARMS Data'!OJ347/100),"")</f>
        <v>5.0000000000000001E-3</v>
      </c>
      <c r="OP166" s="88">
        <f>IF(SUM(OP$522:OP$523)=0,IF('[7]Param-ARMS Data'!OK347="","",'[7]Param-ARMS Data'!OK347/100),"")</f>
        <v>5.0000000000000001E-3</v>
      </c>
      <c r="OQ166" s="88">
        <f>IF(SUM(OQ$522:OQ$523)=0,IF('[7]Param-ARMS Data'!OL347="","",'[7]Param-ARMS Data'!OL347/100),"")</f>
        <v>5.0000000000000001E-3</v>
      </c>
      <c r="OR166" s="88">
        <f>IF(SUM(OR$522:OR$523)=0,IF('[7]Param-ARMS Data'!OM347="","",'[7]Param-ARMS Data'!OM347/100),"")</f>
        <v>5.0000000000000001E-3</v>
      </c>
      <c r="OS166" s="88">
        <f>IF(SUM(OS$522:OS$523)=0,IF('[7]Param-ARMS Data'!ON347="","",'[7]Param-ARMS Data'!ON347/100),"")</f>
        <v>5.0000000000000001E-3</v>
      </c>
      <c r="OT166" s="88">
        <f>IF(SUM(OT$522:OT$523)=0,IF('[7]Param-ARMS Data'!OO347="","",'[7]Param-ARMS Data'!OO347/100),"")</f>
        <v>5.0000000000000001E-3</v>
      </c>
      <c r="OU166" s="88">
        <f>IF(SUM(OU$522:OU$523)=0,IF('[7]Param-ARMS Data'!OP347="","",'[7]Param-ARMS Data'!OP347/100),"")</f>
        <v>5.0000000000000001E-3</v>
      </c>
      <c r="OV166" s="88">
        <f>IF(SUM(OV$522:OV$523)=0,IF('[7]Param-ARMS Data'!OQ347="","",'[7]Param-ARMS Data'!OQ347/100),"")</f>
        <v>5.0000000000000001E-3</v>
      </c>
      <c r="OW166" s="88">
        <f>IF(SUM(OW$522:OW$523)=0,IF('[7]Param-ARMS Data'!OR347="","",'[7]Param-ARMS Data'!OR347/100),"")</f>
        <v>5.0000000000000001E-3</v>
      </c>
      <c r="OX166" s="88">
        <f>IF(SUM(OX$522:OX$523)=0,IF('[7]Param-ARMS Data'!OS347="","",'[7]Param-ARMS Data'!OS347/100),"")</f>
        <v>5.0000000000000001E-3</v>
      </c>
      <c r="OY166" s="88">
        <f>IF(SUM(OY$522:OY$523)=0,IF('[7]Param-ARMS Data'!OT347="","",'[7]Param-ARMS Data'!OT347/100),"")</f>
        <v>5.0000000000000001E-3</v>
      </c>
      <c r="OZ166" s="88">
        <f>IF(SUM(OZ$522:OZ$523)=0,IF('[7]Param-ARMS Data'!OU347="","",'[7]Param-ARMS Data'!OU347/100),"")</f>
        <v>5.0000000000000001E-3</v>
      </c>
      <c r="PA166" s="88">
        <f>IF(SUM(PA$522:PA$523)=0,IF('[7]Param-ARMS Data'!OV347="","",'[7]Param-ARMS Data'!OV347/100),"")</f>
        <v>5.0000000000000001E-3</v>
      </c>
      <c r="PB166" s="88">
        <f>IF(SUM(PB$522:PB$523)=0,IF('[7]Param-ARMS Data'!OW347="","",'[7]Param-ARMS Data'!OW347/100),"")</f>
        <v>5.0000000000000001E-3</v>
      </c>
      <c r="PC166" s="88">
        <f>IF(SUM(PC$522:PC$523)=0,IF('[7]Param-ARMS Data'!OX347="","",'[7]Param-ARMS Data'!OX347/100),"")</f>
        <v>5.0000000000000001E-3</v>
      </c>
      <c r="PD166" s="88">
        <f>IF(SUM(PD$522:PD$523)=0,IF('[7]Param-ARMS Data'!OY347="","",'[7]Param-ARMS Data'!OY347/100),"")</f>
        <v>5.0000000000000001E-3</v>
      </c>
      <c r="PE166" s="88">
        <f>IF(SUM(PE$522:PE$523)=0,IF('[7]Param-ARMS Data'!OZ347="","",'[7]Param-ARMS Data'!OZ347/100),"")</f>
        <v>5.0000000000000001E-3</v>
      </c>
      <c r="PF166" s="88">
        <f>IF(SUM(PF$522:PF$523)=0,IF('[7]Param-ARMS Data'!PA347="","",'[7]Param-ARMS Data'!PA347/100),"")</f>
        <v>5.0000000000000001E-3</v>
      </c>
      <c r="PG166" s="88">
        <f>IF(SUM(PG$522:PG$523)=0,IF('[7]Param-ARMS Data'!PB347="","",'[7]Param-ARMS Data'!PB347/100),"")</f>
        <v>5.0000000000000001E-3</v>
      </c>
      <c r="PH166" s="88">
        <f>IF(SUM(PH$522:PH$523)=0,IF('[7]Param-ARMS Data'!PC347="","",'[7]Param-ARMS Data'!PC347/100),"")</f>
        <v>5.0000000000000001E-3</v>
      </c>
      <c r="PI166" s="88">
        <f>IF(SUM(PI$522:PI$523)=0,IF('[7]Param-ARMS Data'!PD347="","",'[7]Param-ARMS Data'!PD347/100),"")</f>
        <v>5.0000000000000001E-3</v>
      </c>
      <c r="PJ166" s="88">
        <f>IF(SUM(PJ$522:PJ$523)=0,IF('[7]Param-ARMS Data'!PE347="","",'[7]Param-ARMS Data'!PE347/100),"")</f>
        <v>5.0000000000000001E-3</v>
      </c>
      <c r="PK166" s="88">
        <f>IF(SUM(PK$522:PK$523)=0,IF('[7]Param-ARMS Data'!PF347="","",'[7]Param-ARMS Data'!PF347/100),"")</f>
        <v>5.0000000000000001E-3</v>
      </c>
      <c r="PL166" s="88">
        <f>IF(SUM(PL$522:PL$523)=0,IF('[7]Param-ARMS Data'!PG347="","",'[7]Param-ARMS Data'!PG347/100),"")</f>
        <v>5.0000000000000001E-3</v>
      </c>
      <c r="PM166" s="88">
        <f>IF(SUM(PM$522:PM$523)=0,IF('[7]Param-ARMS Data'!PH347="","",'[7]Param-ARMS Data'!PH347/100),"")</f>
        <v>5.0000000000000001E-3</v>
      </c>
      <c r="PN166" s="88">
        <f>IF(SUM(PN$522:PN$523)=0,IF('[7]Param-ARMS Data'!PI347="","",'[7]Param-ARMS Data'!PI347/100),"")</f>
        <v>5.0000000000000001E-3</v>
      </c>
      <c r="PO166" s="88">
        <f>IF(SUM(PO$522:PO$523)=0,IF('[7]Param-ARMS Data'!PJ347="","",'[7]Param-ARMS Data'!PJ347/100),"")</f>
        <v>5.0000000000000001E-3</v>
      </c>
      <c r="PP166" s="88">
        <f>IF(SUM(PP$522:PP$523)=0,IF('[7]Param-ARMS Data'!PK347="","",'[7]Param-ARMS Data'!PK347/100),"")</f>
        <v>5.0000000000000001E-3</v>
      </c>
      <c r="PQ166" s="88">
        <f>IF(SUM(PQ$522:PQ$523)=0,IF('[7]Param-ARMS Data'!PL347="","",'[7]Param-ARMS Data'!PL347/100),"")</f>
        <v>5.0000000000000001E-3</v>
      </c>
      <c r="PR166" s="88">
        <f>IF(SUM(PR$522:PR$523)=0,IF('[7]Param-ARMS Data'!PM347="","",'[7]Param-ARMS Data'!PM347/100),"")</f>
        <v>5.0000000000000001E-3</v>
      </c>
      <c r="PS166" s="88">
        <f>IF(SUM(PS$522:PS$523)=0,IF('[7]Param-ARMS Data'!PN347="","",'[7]Param-ARMS Data'!PN347/100),"")</f>
        <v>5.0000000000000001E-3</v>
      </c>
      <c r="PT166" s="88">
        <f>IF(SUM(PT$522:PT$523)=0,IF('[7]Param-ARMS Data'!PO347="","",'[7]Param-ARMS Data'!PO347/100),"")</f>
        <v>5.0000000000000001E-3</v>
      </c>
      <c r="PU166" s="88">
        <f>IF(SUM(PU$522:PU$523)=0,IF('[7]Param-ARMS Data'!PP347="","",'[7]Param-ARMS Data'!PP347/100),"")</f>
        <v>5.0000000000000001E-3</v>
      </c>
      <c r="PV166" s="88">
        <f>IF(SUM(PV$522:PV$523)=0,IF('[7]Param-ARMS Data'!PQ347="","",'[7]Param-ARMS Data'!PQ347/100),"")</f>
        <v>5.0000000000000001E-3</v>
      </c>
      <c r="PW166" s="88">
        <f>IF(SUM(PW$522:PW$523)=0,IF('[7]Param-ARMS Data'!PR347="","",'[7]Param-ARMS Data'!PR347/100),"")</f>
        <v>5.0000000000000001E-3</v>
      </c>
      <c r="PX166" s="88">
        <f>IF(SUM(PX$522:PX$523)=0,IF('[7]Param-ARMS Data'!PS347="","",'[7]Param-ARMS Data'!PS347/100),"")</f>
        <v>5.0000000000000001E-3</v>
      </c>
      <c r="PY166" s="88">
        <f>IF(SUM(PY$522:PY$523)=0,IF('[7]Param-ARMS Data'!PT347="","",'[7]Param-ARMS Data'!PT347/100),"")</f>
        <v>5.0000000000000001E-3</v>
      </c>
      <c r="PZ166" s="88">
        <f>IF(SUM(PZ$522:PZ$523)=0,IF('[7]Param-ARMS Data'!PU347="","",'[7]Param-ARMS Data'!PU347/100),"")</f>
        <v>5.0000000000000001E-3</v>
      </c>
      <c r="QA166" s="88">
        <f>IF(SUM(QA$522:QA$523)=0,IF('[7]Param-ARMS Data'!PV347="","",'[7]Param-ARMS Data'!PV347/100),"")</f>
        <v>5.0000000000000001E-3</v>
      </c>
      <c r="QB166" s="88">
        <f>IF(SUM(QB$522:QB$523)=0,IF('[7]Param-ARMS Data'!PW347="","",'[7]Param-ARMS Data'!PW347/100),"")</f>
        <v>5.0000000000000001E-3</v>
      </c>
      <c r="QC166" s="88">
        <f>IF(SUM(QC$522:QC$523)=0,IF('[7]Param-ARMS Data'!PX347="","",'[7]Param-ARMS Data'!PX347/100),"")</f>
        <v>5.0000000000000001E-3</v>
      </c>
      <c r="QD166" s="88">
        <f>IF(SUM(QD$522:QD$523)=0,IF('[7]Param-ARMS Data'!PY347="","",'[7]Param-ARMS Data'!PY347/100),"")</f>
        <v>5.0000000000000001E-3</v>
      </c>
      <c r="QE166" s="88">
        <f>IF(SUM(QE$522:QE$523)=0,IF('[7]Param-ARMS Data'!PZ347="","",'[7]Param-ARMS Data'!PZ347/100),"")</f>
        <v>5.0000000000000001E-3</v>
      </c>
      <c r="QF166" s="88">
        <f>IF(SUM(QF$522:QF$523)=0,IF('[7]Param-ARMS Data'!QA347="","",'[7]Param-ARMS Data'!QA347/100),"")</f>
        <v>5.0000000000000001E-3</v>
      </c>
      <c r="QG166" s="88">
        <f>IF(SUM(QG$522:QG$523)=0,IF('[7]Param-ARMS Data'!QB347="","",'[7]Param-ARMS Data'!QB347/100),"")</f>
        <v>5.0000000000000001E-3</v>
      </c>
      <c r="QH166" s="88">
        <f>IF(SUM(QH$522:QH$523)=0,IF('[7]Param-ARMS Data'!QC347="","",'[7]Param-ARMS Data'!QC347/100),"")</f>
        <v>5.0000000000000001E-3</v>
      </c>
      <c r="QI166" s="88">
        <f>IF(SUM(QI$522:QI$523)=0,IF('[7]Param-ARMS Data'!QD347="","",'[7]Param-ARMS Data'!QD347/100),"")</f>
        <v>5.0000000000000001E-3</v>
      </c>
      <c r="QJ166" s="88">
        <f>IF(SUM(QJ$522:QJ$523)=0,IF('[7]Param-ARMS Data'!QE347="","",'[7]Param-ARMS Data'!QE347/100),"")</f>
        <v>5.0000000000000001E-3</v>
      </c>
      <c r="QK166" s="88">
        <f>IF(SUM(QK$522:QK$523)=0,IF('[7]Param-ARMS Data'!QF347="","",'[7]Param-ARMS Data'!QF347/100),"")</f>
        <v>5.0000000000000001E-3</v>
      </c>
      <c r="QL166" s="88">
        <f>IF(SUM(QL$522:QL$523)=0,IF('[7]Param-ARMS Data'!QG347="","",'[7]Param-ARMS Data'!QG347/100),"")</f>
        <v>5.0000000000000001E-3</v>
      </c>
      <c r="QM166" s="88">
        <f>IF(SUM(QM$522:QM$523)=0,IF('[7]Param-ARMS Data'!QH347="","",'[7]Param-ARMS Data'!QH347/100),"")</f>
        <v>5.0000000000000001E-3</v>
      </c>
      <c r="QN166" s="88">
        <f>IF(SUM(QN$522:QN$523)=0,IF('[7]Param-ARMS Data'!QI347="","",'[7]Param-ARMS Data'!QI347/100),"")</f>
        <v>5.0000000000000001E-3</v>
      </c>
      <c r="QO166" s="88">
        <f>IF(SUM(QO$522:QO$523)=0,IF('[7]Param-ARMS Data'!QJ347="","",'[7]Param-ARMS Data'!QJ347/100),"")</f>
        <v>5.0000000000000001E-3</v>
      </c>
      <c r="QP166" s="88">
        <f>IF(SUM(QP$522:QP$523)=0,IF('[7]Param-ARMS Data'!QK347="","",'[7]Param-ARMS Data'!QK347/100),"")</f>
        <v>5.0000000000000001E-3</v>
      </c>
      <c r="QQ166" s="88">
        <f>IF(SUM(QQ$522:QQ$523)=0,IF('[7]Param-ARMS Data'!QL347="","",'[7]Param-ARMS Data'!QL347/100),"")</f>
        <v>5.0000000000000001E-3</v>
      </c>
      <c r="QR166" s="88">
        <f>IF(SUM(QR$522:QR$523)=0,IF('[7]Param-ARMS Data'!QM347="","",'[7]Param-ARMS Data'!QM347/100),"")</f>
        <v>5.0000000000000001E-3</v>
      </c>
      <c r="QS166" s="88">
        <f>IF(SUM(QS$522:QS$523)=0,IF('[7]Param-ARMS Data'!QN347="","",'[7]Param-ARMS Data'!QN347/100),"")</f>
        <v>5.0000000000000001E-3</v>
      </c>
      <c r="QT166" s="88">
        <f>IF(SUM(QT$522:QT$523)=0,IF('[7]Param-ARMS Data'!QO347="","",'[7]Param-ARMS Data'!QO347/100),"")</f>
        <v>5.0000000000000001E-3</v>
      </c>
      <c r="QU166" s="88">
        <f>IF(SUM(QU$522:QU$523)=0,IF('[7]Param-ARMS Data'!QP347="","",'[7]Param-ARMS Data'!QP347/100),"")</f>
        <v>5.0000000000000001E-3</v>
      </c>
      <c r="QV166" s="88">
        <f>IF(SUM(QV$522:QV$523)=0,IF('[7]Param-ARMS Data'!QQ347="","",'[7]Param-ARMS Data'!QQ347/100),"")</f>
        <v>5.0000000000000001E-3</v>
      </c>
      <c r="QW166" s="88">
        <f>IF(SUM(QW$522:QW$523)=0,IF('[7]Param-ARMS Data'!QR347="","",'[7]Param-ARMS Data'!QR347/100),"")</f>
        <v>5.0000000000000001E-3</v>
      </c>
      <c r="QX166" s="88">
        <f>IF(SUM(QX$522:QX$523)=0,IF('[7]Param-ARMS Data'!QS347="","",'[7]Param-ARMS Data'!QS347/100),"")</f>
        <v>5.0000000000000001E-3</v>
      </c>
      <c r="QY166" s="88">
        <f>IF(SUM(QY$522:QY$523)=0,IF('[7]Param-ARMS Data'!QT347="","",'[7]Param-ARMS Data'!QT347/100),"")</f>
        <v>5.0000000000000001E-3</v>
      </c>
      <c r="QZ166" s="88">
        <f>IF(SUM(QZ$522:QZ$523)=0,IF('[7]Param-ARMS Data'!QU347="","",'[7]Param-ARMS Data'!QU347/100),"")</f>
        <v>5.0000000000000001E-3</v>
      </c>
      <c r="RA166" s="88">
        <f>IF(SUM(RA$522:RA$523)=0,IF('[7]Param-ARMS Data'!QV347="","",'[7]Param-ARMS Data'!QV347/100),"")</f>
        <v>5.0000000000000001E-3</v>
      </c>
      <c r="RB166" s="88">
        <f>IF(SUM(RB$522:RB$523)=0,IF('[7]Param-ARMS Data'!QW347="","",'[7]Param-ARMS Data'!QW347/100),"")</f>
        <v>5.0000000000000001E-3</v>
      </c>
      <c r="RC166" s="88">
        <f>IF(SUM(RC$522:RC$523)=0,IF('[7]Param-ARMS Data'!QX347="","",'[7]Param-ARMS Data'!QX347/100),"")</f>
        <v>5.0000000000000001E-3</v>
      </c>
      <c r="RD166" s="88">
        <f>IF(SUM(RD$522:RD$523)=0,IF('[7]Param-ARMS Data'!QY347="","",'[7]Param-ARMS Data'!QY347/100),"")</f>
        <v>5.0000000000000001E-3</v>
      </c>
      <c r="RE166" s="88">
        <f>IF(SUM(RE$522:RE$523)=0,IF('[7]Param-ARMS Data'!QZ347="","",'[7]Param-ARMS Data'!QZ347/100),"")</f>
        <v>5.0000000000000001E-3</v>
      </c>
      <c r="RF166" s="88">
        <f>IF(SUM(RF$522:RF$523)=0,IF('[7]Param-ARMS Data'!RA347="","",'[7]Param-ARMS Data'!RA347/100),"")</f>
        <v>5.0000000000000001E-3</v>
      </c>
      <c r="RG166" s="88">
        <f>IF(SUM(RG$522:RG$523)=0,IF('[7]Param-ARMS Data'!RB347="","",'[7]Param-ARMS Data'!RB347/100),"")</f>
        <v>5.0000000000000001E-3</v>
      </c>
      <c r="RH166" s="88">
        <f>IF(SUM(RH$522:RH$523)=0,IF('[7]Param-ARMS Data'!RC347="","",'[7]Param-ARMS Data'!RC347/100),"")</f>
        <v>5.0000000000000001E-3</v>
      </c>
      <c r="RI166" s="88">
        <f>IF(SUM(RI$522:RI$523)=0,IF('[7]Param-ARMS Data'!RD347="","",'[7]Param-ARMS Data'!RD347/100),"")</f>
        <v>5.0000000000000001E-3</v>
      </c>
      <c r="RJ166" s="88">
        <f>IF(SUM(RJ$522:RJ$523)=0,IF('[7]Param-ARMS Data'!RE347="","",'[7]Param-ARMS Data'!RE347/100),"")</f>
        <v>5.0000000000000001E-3</v>
      </c>
      <c r="RK166" s="88">
        <f>IF(SUM(RK$522:RK$523)=0,IF('[7]Param-ARMS Data'!RF347="","",'[7]Param-ARMS Data'!RF347/100),"")</f>
        <v>5.0000000000000001E-3</v>
      </c>
      <c r="RL166" s="88">
        <f>IF(SUM(RL$522:RL$523)=0,IF('[7]Param-ARMS Data'!RG347="","",'[7]Param-ARMS Data'!RG347/100),"")</f>
        <v>5.0000000000000001E-3</v>
      </c>
      <c r="RM166" s="88" t="str">
        <f>IF(SUM(RM$522:RM$523)=0,IF('[7]Param-ARMS Data'!RH347="","",'[7]Param-ARMS Data'!RH347/100),"")</f>
        <v/>
      </c>
      <c r="RN166" s="88" t="str">
        <f>IF(SUM(RN$522:RN$523)=0,IF('[7]Param-ARMS Data'!RI347="","",'[7]Param-ARMS Data'!RI347/100),"")</f>
        <v/>
      </c>
      <c r="RO166" s="88" t="str">
        <f>IF(SUM(RO$522:RO$523)=0,IF('[7]Param-ARMS Data'!RJ347="","",'[7]Param-ARMS Data'!RJ347/100),"")</f>
        <v/>
      </c>
      <c r="RP166" s="88" t="str">
        <f>IF(SUM(RP$522:RP$523)=0,IF('[7]Param-ARMS Data'!RK347="","",'[7]Param-ARMS Data'!RK347/100),"")</f>
        <v/>
      </c>
      <c r="RQ166" s="88" t="str">
        <f>IF(SUM(RQ$522:RQ$523)=0,IF('[7]Param-ARMS Data'!RL347="","",'[7]Param-ARMS Data'!RL347/100),"")</f>
        <v/>
      </c>
    </row>
    <row r="167" spans="4:485" s="39" customFormat="1">
      <c r="D167" s="88"/>
      <c r="F167" s="88"/>
      <c r="G167" s="88"/>
      <c r="H167" s="88"/>
      <c r="I167" s="88"/>
      <c r="S167" s="88" t="s">
        <v>2134</v>
      </c>
      <c r="T167" s="88">
        <f>IF(SUM(T$522:T$523)=0,IF('[7]Param-ARMS Data'!O348="","",'[7]Param-ARMS Data'!O348/100),"")</f>
        <v>5.0000000000000001E-3</v>
      </c>
      <c r="U167" s="88">
        <f>IF(SUM(U$522:U$523)=0,IF('[7]Param-ARMS Data'!P348="","",'[7]Param-ARMS Data'!P348/100),"")</f>
        <v>5.0000000000000001E-3</v>
      </c>
      <c r="V167" s="88">
        <f>IF(SUM(V$522:V$523)=0,IF('[7]Param-ARMS Data'!Q348="","",'[7]Param-ARMS Data'!Q348/100),"")</f>
        <v>5.0000000000000001E-3</v>
      </c>
      <c r="W167" s="88">
        <f>IF(SUM(W$522:W$523)=0,IF('[7]Param-ARMS Data'!R348="","",'[7]Param-ARMS Data'!R348/100),"")</f>
        <v>5.0000000000000001E-3</v>
      </c>
      <c r="X167" s="88">
        <f>IF(SUM(X$522:X$523)=0,IF('[7]Param-ARMS Data'!S348="","",'[7]Param-ARMS Data'!S348/100),"")</f>
        <v>5.0000000000000001E-3</v>
      </c>
      <c r="Y167" s="88">
        <f>IF(SUM(Y$522:Y$523)=0,IF('[7]Param-ARMS Data'!T348="","",'[7]Param-ARMS Data'!T348/100),"")</f>
        <v>5.0000000000000001E-3</v>
      </c>
      <c r="Z167" s="88">
        <f>IF(SUM(Z$522:Z$523)=0,IF('[7]Param-ARMS Data'!U348="","",'[7]Param-ARMS Data'!U348/100),"")</f>
        <v>5.0000000000000001E-3</v>
      </c>
      <c r="AA167" s="88">
        <f>IF(SUM(AA$522:AA$523)=0,IF('[7]Param-ARMS Data'!V348="","",'[7]Param-ARMS Data'!V348/100),"")</f>
        <v>5.0000000000000001E-3</v>
      </c>
      <c r="AB167" s="88">
        <f>IF(SUM(AB$522:AB$523)=0,IF('[7]Param-ARMS Data'!W348="","",'[7]Param-ARMS Data'!W348/100),"")</f>
        <v>5.0000000000000001E-3</v>
      </c>
      <c r="AC167" s="88">
        <f>IF(SUM(AC$522:AC$523)=0,IF('[7]Param-ARMS Data'!X348="","",'[7]Param-ARMS Data'!X348/100),"")</f>
        <v>5.0000000000000001E-3</v>
      </c>
      <c r="AD167" s="88">
        <f>IF(SUM(AD$522:AD$523)=0,IF('[7]Param-ARMS Data'!Y348="","",'[7]Param-ARMS Data'!Y348/100),"")</f>
        <v>5.0000000000000001E-3</v>
      </c>
      <c r="AE167" s="88">
        <f>IF(SUM(AE$522:AE$523)=0,IF('[7]Param-ARMS Data'!Z348="","",'[7]Param-ARMS Data'!Z348/100),"")</f>
        <v>5.0000000000000001E-3</v>
      </c>
      <c r="AF167" s="88">
        <f>IF(SUM(AF$522:AF$523)=0,IF('[7]Param-ARMS Data'!AA348="","",'[7]Param-ARMS Data'!AA348/100),"")</f>
        <v>5.0000000000000001E-3</v>
      </c>
      <c r="AG167" s="88">
        <f>IF(SUM(AG$522:AG$523)=0,IF('[7]Param-ARMS Data'!AB348="","",'[7]Param-ARMS Data'!AB348/100),"")</f>
        <v>5.0000000000000001E-3</v>
      </c>
      <c r="AH167" s="88">
        <f>IF(SUM(AH$522:AH$523)=0,IF('[7]Param-ARMS Data'!AC348="","",'[7]Param-ARMS Data'!AC348/100),"")</f>
        <v>5.0000000000000001E-3</v>
      </c>
      <c r="AI167" s="88">
        <f>IF(SUM(AI$522:AI$523)=0,IF('[7]Param-ARMS Data'!AD348="","",'[7]Param-ARMS Data'!AD348/100),"")</f>
        <v>5.0000000000000001E-3</v>
      </c>
      <c r="AJ167" s="88">
        <f>IF(SUM(AJ$522:AJ$523)=0,IF('[7]Param-ARMS Data'!AE348="","",'[7]Param-ARMS Data'!AE348/100),"")</f>
        <v>5.0000000000000001E-3</v>
      </c>
      <c r="AK167" s="88">
        <f>IF(SUM(AK$522:AK$523)=0,IF('[7]Param-ARMS Data'!AF348="","",'[7]Param-ARMS Data'!AF348/100),"")</f>
        <v>5.0000000000000001E-3</v>
      </c>
      <c r="AL167" s="88">
        <f>IF(SUM(AL$522:AL$523)=0,IF('[7]Param-ARMS Data'!AG348="","",'[7]Param-ARMS Data'!AG348/100),"")</f>
        <v>5.0000000000000001E-3</v>
      </c>
      <c r="AM167" s="88">
        <f>IF(SUM(AM$522:AM$523)=0,IF('[7]Param-ARMS Data'!AH348="","",'[7]Param-ARMS Data'!AH348/100),"")</f>
        <v>5.0000000000000001E-3</v>
      </c>
      <c r="AN167" s="88">
        <f>IF(SUM(AN$522:AN$523)=0,IF('[7]Param-ARMS Data'!AI348="","",'[7]Param-ARMS Data'!AI348/100),"")</f>
        <v>5.0000000000000001E-3</v>
      </c>
      <c r="AO167" s="88">
        <f>IF(SUM(AO$522:AO$523)=0,IF('[7]Param-ARMS Data'!AJ348="","",'[7]Param-ARMS Data'!AJ348/100),"")</f>
        <v>5.0000000000000001E-3</v>
      </c>
      <c r="AP167" s="88">
        <f>IF(SUM(AP$522:AP$523)=0,IF('[7]Param-ARMS Data'!AK348="","",'[7]Param-ARMS Data'!AK348/100),"")</f>
        <v>5.0000000000000001E-3</v>
      </c>
      <c r="AQ167" s="88">
        <f>IF(SUM(AQ$522:AQ$523)=0,IF('[7]Param-ARMS Data'!AL348="","",'[7]Param-ARMS Data'!AL348/100),"")</f>
        <v>5.0000000000000001E-3</v>
      </c>
      <c r="AR167" s="88">
        <f>IF(SUM(AR$522:AR$523)=0,IF('[7]Param-ARMS Data'!AM348="","",'[7]Param-ARMS Data'!AM348/100),"")</f>
        <v>5.0000000000000001E-3</v>
      </c>
      <c r="AS167" s="88">
        <f>IF(SUM(AS$522:AS$523)=0,IF('[7]Param-ARMS Data'!AN348="","",'[7]Param-ARMS Data'!AN348/100),"")</f>
        <v>5.0000000000000001E-3</v>
      </c>
      <c r="AT167" s="88">
        <f>IF(SUM(AT$522:AT$523)=0,IF('[7]Param-ARMS Data'!AO348="","",'[7]Param-ARMS Data'!AO348/100),"")</f>
        <v>5.0000000000000001E-3</v>
      </c>
      <c r="AU167" s="88">
        <f>IF(SUM(AU$522:AU$523)=0,IF('[7]Param-ARMS Data'!AP348="","",'[7]Param-ARMS Data'!AP348/100),"")</f>
        <v>5.0000000000000001E-3</v>
      </c>
      <c r="AV167" s="88">
        <f>IF(SUM(AV$522:AV$523)=0,IF('[7]Param-ARMS Data'!AQ348="","",'[7]Param-ARMS Data'!AQ348/100),"")</f>
        <v>5.0000000000000001E-3</v>
      </c>
      <c r="AW167" s="88">
        <f>IF(SUM(AW$522:AW$523)=0,IF('[7]Param-ARMS Data'!AR348="","",'[7]Param-ARMS Data'!AR348/100),"")</f>
        <v>5.0000000000000001E-3</v>
      </c>
      <c r="AX167" s="88">
        <f>IF(SUM(AX$522:AX$523)=0,IF('[7]Param-ARMS Data'!AS348="","",'[7]Param-ARMS Data'!AS348/100),"")</f>
        <v>5.0000000000000001E-3</v>
      </c>
      <c r="AY167" s="88">
        <f>IF(SUM(AY$522:AY$523)=0,IF('[7]Param-ARMS Data'!AT348="","",'[7]Param-ARMS Data'!AT348/100),"")</f>
        <v>5.0000000000000001E-3</v>
      </c>
      <c r="AZ167" s="88">
        <f>IF(SUM(AZ$522:AZ$523)=0,IF('[7]Param-ARMS Data'!AU348="","",'[7]Param-ARMS Data'!AU348/100),"")</f>
        <v>5.0000000000000001E-3</v>
      </c>
      <c r="BA167" s="88">
        <f>IF(SUM(BA$522:BA$523)=0,IF('[7]Param-ARMS Data'!AV348="","",'[7]Param-ARMS Data'!AV348/100),"")</f>
        <v>5.0000000000000001E-3</v>
      </c>
      <c r="BB167" s="88">
        <f>IF(SUM(BB$522:BB$523)=0,IF('[7]Param-ARMS Data'!AW348="","",'[7]Param-ARMS Data'!AW348/100),"")</f>
        <v>5.0000000000000001E-3</v>
      </c>
      <c r="BC167" s="88">
        <f>IF(SUM(BC$522:BC$523)=0,IF('[7]Param-ARMS Data'!AX348="","",'[7]Param-ARMS Data'!AX348/100),"")</f>
        <v>5.0000000000000001E-3</v>
      </c>
      <c r="BD167" s="88">
        <f>IF(SUM(BD$522:BD$523)=0,IF('[7]Param-ARMS Data'!AY348="","",'[7]Param-ARMS Data'!AY348/100),"")</f>
        <v>5.0000000000000001E-3</v>
      </c>
      <c r="BE167" s="88">
        <f>IF(SUM(BE$522:BE$523)=0,IF('[7]Param-ARMS Data'!AZ348="","",'[7]Param-ARMS Data'!AZ348/100),"")</f>
        <v>5.0000000000000001E-3</v>
      </c>
      <c r="BF167" s="88">
        <f>IF(SUM(BF$522:BF$523)=0,IF('[7]Param-ARMS Data'!BA348="","",'[7]Param-ARMS Data'!BA348/100),"")</f>
        <v>5.0000000000000001E-3</v>
      </c>
      <c r="BG167" s="88">
        <f>IF(SUM(BG$522:BG$523)=0,IF('[7]Param-ARMS Data'!BB348="","",'[7]Param-ARMS Data'!BB348/100),"")</f>
        <v>5.0000000000000001E-3</v>
      </c>
      <c r="BH167" s="88">
        <f>IF(SUM(BH$522:BH$523)=0,IF('[7]Param-ARMS Data'!BC348="","",'[7]Param-ARMS Data'!BC348/100),"")</f>
        <v>5.0000000000000001E-3</v>
      </c>
      <c r="BI167" s="88">
        <f>IF(SUM(BI$522:BI$523)=0,IF('[7]Param-ARMS Data'!BD348="","",'[7]Param-ARMS Data'!BD348/100),"")</f>
        <v>5.0000000000000001E-3</v>
      </c>
      <c r="BJ167" s="88">
        <f>IF(SUM(BJ$522:BJ$523)=0,IF('[7]Param-ARMS Data'!BE348="","",'[7]Param-ARMS Data'!BE348/100),"")</f>
        <v>5.0000000000000001E-3</v>
      </c>
      <c r="BK167" s="88">
        <f>IF(SUM(BK$522:BK$523)=0,IF('[7]Param-ARMS Data'!BF348="","",'[7]Param-ARMS Data'!BF348/100),"")</f>
        <v>5.0000000000000001E-3</v>
      </c>
      <c r="BL167" s="88">
        <f>IF(SUM(BL$522:BL$523)=0,IF('[7]Param-ARMS Data'!BG348="","",'[7]Param-ARMS Data'!BG348/100),"")</f>
        <v>5.0000000000000001E-3</v>
      </c>
      <c r="BM167" s="88">
        <f>IF(SUM(BM$522:BM$523)=0,IF('[7]Param-ARMS Data'!BH348="","",'[7]Param-ARMS Data'!BH348/100),"")</f>
        <v>5.0000000000000001E-3</v>
      </c>
      <c r="BN167" s="88">
        <f>IF(SUM(BN$522:BN$523)=0,IF('[7]Param-ARMS Data'!BI348="","",'[7]Param-ARMS Data'!BI348/100),"")</f>
        <v>5.0000000000000001E-3</v>
      </c>
      <c r="BO167" s="88">
        <f>IF(SUM(BO$522:BO$523)=0,IF('[7]Param-ARMS Data'!BJ348="","",'[7]Param-ARMS Data'!BJ348/100),"")</f>
        <v>5.0000000000000001E-3</v>
      </c>
      <c r="BP167" s="88">
        <f>IF(SUM(BP$522:BP$523)=0,IF('[7]Param-ARMS Data'!BK348="","",'[7]Param-ARMS Data'!BK348/100),"")</f>
        <v>5.0000000000000001E-3</v>
      </c>
      <c r="BQ167" s="88">
        <f>IF(SUM(BQ$522:BQ$523)=0,IF('[7]Param-ARMS Data'!BL348="","",'[7]Param-ARMS Data'!BL348/100),"")</f>
        <v>5.0000000000000001E-3</v>
      </c>
      <c r="BR167" s="88">
        <f>IF(SUM(BR$522:BR$523)=0,IF('[7]Param-ARMS Data'!BM348="","",'[7]Param-ARMS Data'!BM348/100),"")</f>
        <v>5.0000000000000001E-3</v>
      </c>
      <c r="BS167" s="88">
        <f>IF(SUM(BS$522:BS$523)=0,IF('[7]Param-ARMS Data'!BN348="","",'[7]Param-ARMS Data'!BN348/100),"")</f>
        <v>5.0000000000000001E-3</v>
      </c>
      <c r="BT167" s="88">
        <f>IF(SUM(BT$522:BT$523)=0,IF('[7]Param-ARMS Data'!BO348="","",'[7]Param-ARMS Data'!BO348/100),"")</f>
        <v>5.0000000000000001E-3</v>
      </c>
      <c r="BU167" s="88">
        <f>IF(SUM(BU$522:BU$523)=0,IF('[7]Param-ARMS Data'!BP348="","",'[7]Param-ARMS Data'!BP348/100),"")</f>
        <v>5.0000000000000001E-3</v>
      </c>
      <c r="BV167" s="88">
        <f>IF(SUM(BV$522:BV$523)=0,IF('[7]Param-ARMS Data'!BQ348="","",'[7]Param-ARMS Data'!BQ348/100),"")</f>
        <v>5.0000000000000001E-3</v>
      </c>
      <c r="BW167" s="88">
        <f>IF(SUM(BW$522:BW$523)=0,IF('[7]Param-ARMS Data'!BR348="","",'[7]Param-ARMS Data'!BR348/100),"")</f>
        <v>5.0000000000000001E-3</v>
      </c>
      <c r="BX167" s="88">
        <f>IF(SUM(BX$522:BX$523)=0,IF('[7]Param-ARMS Data'!BS348="","",'[7]Param-ARMS Data'!BS348/100),"")</f>
        <v>5.0000000000000001E-3</v>
      </c>
      <c r="BY167" s="88">
        <f>IF(SUM(BY$522:BY$523)=0,IF('[7]Param-ARMS Data'!BT348="","",'[7]Param-ARMS Data'!BT348/100),"")</f>
        <v>5.0000000000000001E-3</v>
      </c>
      <c r="BZ167" s="88">
        <f>IF(SUM(BZ$522:BZ$523)=0,IF('[7]Param-ARMS Data'!BU348="","",'[7]Param-ARMS Data'!BU348/100),"")</f>
        <v>5.0000000000000001E-3</v>
      </c>
      <c r="CA167" s="88">
        <f>IF(SUM(CA$522:CA$523)=0,IF('[7]Param-ARMS Data'!BV348="","",'[7]Param-ARMS Data'!BV348/100),"")</f>
        <v>5.0000000000000001E-3</v>
      </c>
      <c r="CB167" s="88">
        <f>IF(SUM(CB$522:CB$523)=0,IF('[7]Param-ARMS Data'!BW348="","",'[7]Param-ARMS Data'!BW348/100),"")</f>
        <v>5.0000000000000001E-3</v>
      </c>
      <c r="CC167" s="88">
        <f>IF(SUM(CC$522:CC$523)=0,IF('[7]Param-ARMS Data'!BX348="","",'[7]Param-ARMS Data'!BX348/100),"")</f>
        <v>5.0000000000000001E-3</v>
      </c>
      <c r="CD167" s="88">
        <f>IF(SUM(CD$522:CD$523)=0,IF('[7]Param-ARMS Data'!BY348="","",'[7]Param-ARMS Data'!BY348/100),"")</f>
        <v>5.0000000000000001E-3</v>
      </c>
      <c r="CE167" s="88">
        <f>IF(SUM(CE$522:CE$523)=0,IF('[7]Param-ARMS Data'!BZ348="","",'[7]Param-ARMS Data'!BZ348/100),"")</f>
        <v>5.0000000000000001E-3</v>
      </c>
      <c r="CF167" s="88">
        <f>IF(SUM(CF$522:CF$523)=0,IF('[7]Param-ARMS Data'!CA348="","",'[7]Param-ARMS Data'!CA348/100),"")</f>
        <v>5.0000000000000001E-3</v>
      </c>
      <c r="CG167" s="88">
        <f>IF(SUM(CG$522:CG$523)=0,IF('[7]Param-ARMS Data'!CB348="","",'[7]Param-ARMS Data'!CB348/100),"")</f>
        <v>5.0000000000000001E-3</v>
      </c>
      <c r="CH167" s="88">
        <f>IF(SUM(CH$522:CH$523)=0,IF('[7]Param-ARMS Data'!CC348="","",'[7]Param-ARMS Data'!CC348/100),"")</f>
        <v>5.0000000000000001E-3</v>
      </c>
      <c r="CI167" s="88">
        <f>IF(SUM(CI$522:CI$523)=0,IF('[7]Param-ARMS Data'!CD348="","",'[7]Param-ARMS Data'!CD348/100),"")</f>
        <v>5.0000000000000001E-3</v>
      </c>
      <c r="CJ167" s="88">
        <f>IF(SUM(CJ$522:CJ$523)=0,IF('[7]Param-ARMS Data'!CE348="","",'[7]Param-ARMS Data'!CE348/100),"")</f>
        <v>5.0000000000000001E-3</v>
      </c>
      <c r="CK167" s="88">
        <f>IF(SUM(CK$522:CK$523)=0,IF('[7]Param-ARMS Data'!CF348="","",'[7]Param-ARMS Data'!CF348/100),"")</f>
        <v>5.0000000000000001E-3</v>
      </c>
      <c r="CL167" s="88">
        <f>IF(SUM(CL$522:CL$523)=0,IF('[7]Param-ARMS Data'!CG348="","",'[7]Param-ARMS Data'!CG348/100),"")</f>
        <v>5.0000000000000001E-3</v>
      </c>
      <c r="CM167" s="88">
        <f>IF(SUM(CM$522:CM$523)=0,IF('[7]Param-ARMS Data'!CH348="","",'[7]Param-ARMS Data'!CH348/100),"")</f>
        <v>5.0000000000000001E-3</v>
      </c>
      <c r="CN167" s="88">
        <f>IF(SUM(CN$522:CN$523)=0,IF('[7]Param-ARMS Data'!CI348="","",'[7]Param-ARMS Data'!CI348/100),"")</f>
        <v>5.0000000000000001E-3</v>
      </c>
      <c r="CO167" s="88">
        <f>IF(SUM(CO$522:CO$523)=0,IF('[7]Param-ARMS Data'!CJ348="","",'[7]Param-ARMS Data'!CJ348/100),"")</f>
        <v>5.0000000000000001E-3</v>
      </c>
      <c r="CP167" s="88">
        <f>IF(SUM(CP$522:CP$523)=0,IF('[7]Param-ARMS Data'!CK348="","",'[7]Param-ARMS Data'!CK348/100),"")</f>
        <v>5.0000000000000001E-3</v>
      </c>
      <c r="CQ167" s="88">
        <f>IF(SUM(CQ$522:CQ$523)=0,IF('[7]Param-ARMS Data'!CL348="","",'[7]Param-ARMS Data'!CL348/100),"")</f>
        <v>5.0000000000000001E-3</v>
      </c>
      <c r="CR167" s="88">
        <f>IF(SUM(CR$522:CR$523)=0,IF('[7]Param-ARMS Data'!CM348="","",'[7]Param-ARMS Data'!CM348/100),"")</f>
        <v>5.0000000000000001E-3</v>
      </c>
      <c r="CS167" s="88">
        <f>IF(SUM(CS$522:CS$523)=0,IF('[7]Param-ARMS Data'!CN348="","",'[7]Param-ARMS Data'!CN348/100),"")</f>
        <v>5.0000000000000001E-3</v>
      </c>
      <c r="CT167" s="88">
        <f>IF(SUM(CT$522:CT$523)=0,IF('[7]Param-ARMS Data'!CO348="","",'[7]Param-ARMS Data'!CO348/100),"")</f>
        <v>5.0000000000000001E-3</v>
      </c>
      <c r="CU167" s="88">
        <f>IF(SUM(CU$522:CU$523)=0,IF('[7]Param-ARMS Data'!CP348="","",'[7]Param-ARMS Data'!CP348/100),"")</f>
        <v>5.0000000000000001E-3</v>
      </c>
      <c r="CV167" s="88">
        <f>IF(SUM(CV$522:CV$523)=0,IF('[7]Param-ARMS Data'!CQ348="","",'[7]Param-ARMS Data'!CQ348/100),"")</f>
        <v>5.0000000000000001E-3</v>
      </c>
      <c r="CW167" s="88">
        <f>IF(SUM(CW$522:CW$523)=0,IF('[7]Param-ARMS Data'!CR348="","",'[7]Param-ARMS Data'!CR348/100),"")</f>
        <v>5.0000000000000001E-3</v>
      </c>
      <c r="CX167" s="88">
        <f>IF(SUM(CX$522:CX$523)=0,IF('[7]Param-ARMS Data'!CS348="","",'[7]Param-ARMS Data'!CS348/100),"")</f>
        <v>5.0000000000000001E-3</v>
      </c>
      <c r="CY167" s="88">
        <f>IF(SUM(CY$522:CY$523)=0,IF('[7]Param-ARMS Data'!CT348="","",'[7]Param-ARMS Data'!CT348/100),"")</f>
        <v>5.0000000000000001E-3</v>
      </c>
      <c r="CZ167" s="88">
        <f>IF(SUM(CZ$522:CZ$523)=0,IF('[7]Param-ARMS Data'!CU348="","",'[7]Param-ARMS Data'!CU348/100),"")</f>
        <v>5.0000000000000001E-3</v>
      </c>
      <c r="DA167" s="88">
        <f>IF(SUM(DA$522:DA$523)=0,IF('[7]Param-ARMS Data'!CV348="","",'[7]Param-ARMS Data'!CV348/100),"")</f>
        <v>5.0000000000000001E-3</v>
      </c>
      <c r="DB167" s="88">
        <f>IF(SUM(DB$522:DB$523)=0,IF('[7]Param-ARMS Data'!CW348="","",'[7]Param-ARMS Data'!CW348/100),"")</f>
        <v>5.0000000000000001E-3</v>
      </c>
      <c r="DC167" s="88">
        <f>IF(SUM(DC$522:DC$523)=0,IF('[7]Param-ARMS Data'!CX348="","",'[7]Param-ARMS Data'!CX348/100),"")</f>
        <v>5.0000000000000001E-3</v>
      </c>
      <c r="DD167" s="88">
        <f>IF(SUM(DD$522:DD$523)=0,IF('[7]Param-ARMS Data'!CY348="","",'[7]Param-ARMS Data'!CY348/100),"")</f>
        <v>5.0000000000000001E-3</v>
      </c>
      <c r="DE167" s="88">
        <f>IF(SUM(DE$522:DE$523)=0,IF('[7]Param-ARMS Data'!CZ348="","",'[7]Param-ARMS Data'!CZ348/100),"")</f>
        <v>5.0000000000000001E-3</v>
      </c>
      <c r="DF167" s="88">
        <f>IF(SUM(DF$522:DF$523)=0,IF('[7]Param-ARMS Data'!DA348="","",'[7]Param-ARMS Data'!DA348/100),"")</f>
        <v>5.0000000000000001E-3</v>
      </c>
      <c r="DG167" s="88">
        <f>IF(SUM(DG$522:DG$523)=0,IF('[7]Param-ARMS Data'!DB348="","",'[7]Param-ARMS Data'!DB348/100),"")</f>
        <v>5.0000000000000001E-3</v>
      </c>
      <c r="DH167" s="88">
        <f>IF(SUM(DH$522:DH$523)=0,IF('[7]Param-ARMS Data'!DC348="","",'[7]Param-ARMS Data'!DC348/100),"")</f>
        <v>5.0000000000000001E-3</v>
      </c>
      <c r="DI167" s="88">
        <f>IF(SUM(DI$522:DI$523)=0,IF('[7]Param-ARMS Data'!DD348="","",'[7]Param-ARMS Data'!DD348/100),"")</f>
        <v>5.0000000000000001E-3</v>
      </c>
      <c r="DJ167" s="88">
        <f>IF(SUM(DJ$522:DJ$523)=0,IF('[7]Param-ARMS Data'!DE348="","",'[7]Param-ARMS Data'!DE348/100),"")</f>
        <v>5.0000000000000001E-3</v>
      </c>
      <c r="DK167" s="88">
        <f>IF(SUM(DK$522:DK$523)=0,IF('[7]Param-ARMS Data'!DF348="","",'[7]Param-ARMS Data'!DF348/100),"")</f>
        <v>5.0000000000000001E-3</v>
      </c>
      <c r="DL167" s="88">
        <f>IF(SUM(DL$522:DL$523)=0,IF('[7]Param-ARMS Data'!DG348="","",'[7]Param-ARMS Data'!DG348/100),"")</f>
        <v>5.0000000000000001E-3</v>
      </c>
      <c r="DM167" s="88">
        <f>IF(SUM(DM$522:DM$523)=0,IF('[7]Param-ARMS Data'!DH348="","",'[7]Param-ARMS Data'!DH348/100),"")</f>
        <v>5.0000000000000001E-3</v>
      </c>
      <c r="DN167" s="88">
        <f>IF(SUM(DN$522:DN$523)=0,IF('[7]Param-ARMS Data'!DI348="","",'[7]Param-ARMS Data'!DI348/100),"")</f>
        <v>5.0000000000000001E-3</v>
      </c>
      <c r="DO167" s="88">
        <f>IF(SUM(DO$522:DO$523)=0,IF('[7]Param-ARMS Data'!DJ348="","",'[7]Param-ARMS Data'!DJ348/100),"")</f>
        <v>5.0000000000000001E-3</v>
      </c>
      <c r="DP167" s="88">
        <f>IF(SUM(DP$522:DP$523)=0,IF('[7]Param-ARMS Data'!DK348="","",'[7]Param-ARMS Data'!DK348/100),"")</f>
        <v>5.0000000000000001E-3</v>
      </c>
      <c r="DQ167" s="88">
        <f>IF(SUM(DQ$522:DQ$523)=0,IF('[7]Param-ARMS Data'!DL348="","",'[7]Param-ARMS Data'!DL348/100),"")</f>
        <v>5.0000000000000001E-3</v>
      </c>
      <c r="DR167" s="88">
        <f>IF(SUM(DR$522:DR$523)=0,IF('[7]Param-ARMS Data'!DM348="","",'[7]Param-ARMS Data'!DM348/100),"")</f>
        <v>5.0000000000000001E-3</v>
      </c>
      <c r="DS167" s="88">
        <f>IF(SUM(DS$522:DS$523)=0,IF('[7]Param-ARMS Data'!DN348="","",'[7]Param-ARMS Data'!DN348/100),"")</f>
        <v>5.0000000000000001E-3</v>
      </c>
      <c r="DT167" s="88">
        <f>IF(SUM(DT$522:DT$523)=0,IF('[7]Param-ARMS Data'!DO348="","",'[7]Param-ARMS Data'!DO348/100),"")</f>
        <v>5.0000000000000001E-3</v>
      </c>
      <c r="DU167" s="88">
        <f>IF(SUM(DU$522:DU$523)=0,IF('[7]Param-ARMS Data'!DP348="","",'[7]Param-ARMS Data'!DP348/100),"")</f>
        <v>5.0000000000000001E-3</v>
      </c>
      <c r="DV167" s="88">
        <f>IF(SUM(DV$522:DV$523)=0,IF('[7]Param-ARMS Data'!DQ348="","",'[7]Param-ARMS Data'!DQ348/100),"")</f>
        <v>5.0000000000000001E-3</v>
      </c>
      <c r="DW167" s="88">
        <f>IF(SUM(DW$522:DW$523)=0,IF('[7]Param-ARMS Data'!DR348="","",'[7]Param-ARMS Data'!DR348/100),"")</f>
        <v>5.0000000000000001E-3</v>
      </c>
      <c r="DX167" s="88">
        <f>IF(SUM(DX$522:DX$523)=0,IF('[7]Param-ARMS Data'!DS348="","",'[7]Param-ARMS Data'!DS348/100),"")</f>
        <v>5.0000000000000001E-3</v>
      </c>
      <c r="DY167" s="88">
        <f>IF(SUM(DY$522:DY$523)=0,IF('[7]Param-ARMS Data'!DT348="","",'[7]Param-ARMS Data'!DT348/100),"")</f>
        <v>5.0000000000000001E-3</v>
      </c>
      <c r="DZ167" s="88">
        <f>IF(SUM(DZ$522:DZ$523)=0,IF('[7]Param-ARMS Data'!DU348="","",'[7]Param-ARMS Data'!DU348/100),"")</f>
        <v>5.0000000000000001E-3</v>
      </c>
      <c r="EA167" s="88">
        <f>IF(SUM(EA$522:EA$523)=0,IF('[7]Param-ARMS Data'!DV348="","",'[7]Param-ARMS Data'!DV348/100),"")</f>
        <v>5.0000000000000001E-3</v>
      </c>
      <c r="EB167" s="88">
        <f>IF(SUM(EB$522:EB$523)=0,IF('[7]Param-ARMS Data'!DW348="","",'[7]Param-ARMS Data'!DW348/100),"")</f>
        <v>5.0000000000000001E-3</v>
      </c>
      <c r="EC167" s="88">
        <f>IF(SUM(EC$522:EC$523)=0,IF('[7]Param-ARMS Data'!DX348="","",'[7]Param-ARMS Data'!DX348/100),"")</f>
        <v>5.0000000000000001E-3</v>
      </c>
      <c r="ED167" s="88">
        <f>IF(SUM(ED$522:ED$523)=0,IF('[7]Param-ARMS Data'!DY348="","",'[7]Param-ARMS Data'!DY348/100),"")</f>
        <v>5.0000000000000001E-3</v>
      </c>
      <c r="EE167" s="88">
        <f>IF(SUM(EE$522:EE$523)=0,IF('[7]Param-ARMS Data'!DZ348="","",'[7]Param-ARMS Data'!DZ348/100),"")</f>
        <v>5.0000000000000001E-3</v>
      </c>
      <c r="EF167" s="88">
        <f>IF(SUM(EF$522:EF$523)=0,IF('[7]Param-ARMS Data'!EA348="","",'[7]Param-ARMS Data'!EA348/100),"")</f>
        <v>5.0000000000000001E-3</v>
      </c>
      <c r="EG167" s="88">
        <f>IF(SUM(EG$522:EG$523)=0,IF('[7]Param-ARMS Data'!EB348="","",'[7]Param-ARMS Data'!EB348/100),"")</f>
        <v>5.0000000000000001E-3</v>
      </c>
      <c r="EH167" s="88">
        <f>IF(SUM(EH$522:EH$523)=0,IF('[7]Param-ARMS Data'!EC348="","",'[7]Param-ARMS Data'!EC348/100),"")</f>
        <v>5.0000000000000001E-3</v>
      </c>
      <c r="EI167" s="88">
        <f>IF(SUM(EI$522:EI$523)=0,IF('[7]Param-ARMS Data'!ED348="","",'[7]Param-ARMS Data'!ED348/100),"")</f>
        <v>5.0000000000000001E-3</v>
      </c>
      <c r="EJ167" s="88">
        <f>IF(SUM(EJ$522:EJ$523)=0,IF('[7]Param-ARMS Data'!EE348="","",'[7]Param-ARMS Data'!EE348/100),"")</f>
        <v>5.0000000000000001E-3</v>
      </c>
      <c r="EK167" s="88">
        <f>IF(SUM(EK$522:EK$523)=0,IF('[7]Param-ARMS Data'!EF348="","",'[7]Param-ARMS Data'!EF348/100),"")</f>
        <v>5.0000000000000001E-3</v>
      </c>
      <c r="EL167" s="88">
        <f>IF(SUM(EL$522:EL$523)=0,IF('[7]Param-ARMS Data'!EG348="","",'[7]Param-ARMS Data'!EG348/100),"")</f>
        <v>5.0000000000000001E-3</v>
      </c>
      <c r="EM167" s="88">
        <f>IF(SUM(EM$522:EM$523)=0,IF('[7]Param-ARMS Data'!EH348="","",'[7]Param-ARMS Data'!EH348/100),"")</f>
        <v>5.0000000000000001E-3</v>
      </c>
      <c r="EN167" s="88">
        <f>IF(SUM(EN$522:EN$523)=0,IF('[7]Param-ARMS Data'!EI348="","",'[7]Param-ARMS Data'!EI348/100),"")</f>
        <v>5.0000000000000001E-3</v>
      </c>
      <c r="EO167" s="88">
        <f>IF(SUM(EO$522:EO$523)=0,IF('[7]Param-ARMS Data'!EJ348="","",'[7]Param-ARMS Data'!EJ348/100),"")</f>
        <v>5.0000000000000001E-3</v>
      </c>
      <c r="EP167" s="88">
        <f>IF(SUM(EP$522:EP$523)=0,IF('[7]Param-ARMS Data'!EK348="","",'[7]Param-ARMS Data'!EK348/100),"")</f>
        <v>5.0000000000000001E-3</v>
      </c>
      <c r="EQ167" s="88">
        <f>IF(SUM(EQ$522:EQ$523)=0,IF('[7]Param-ARMS Data'!EL348="","",'[7]Param-ARMS Data'!EL348/100),"")</f>
        <v>5.0000000000000001E-3</v>
      </c>
      <c r="ER167" s="88">
        <f>IF(SUM(ER$522:ER$523)=0,IF('[7]Param-ARMS Data'!EM348="","",'[7]Param-ARMS Data'!EM348/100),"")</f>
        <v>5.0000000000000001E-3</v>
      </c>
      <c r="ES167" s="88">
        <f>IF(SUM(ES$522:ES$523)=0,IF('[7]Param-ARMS Data'!EN348="","",'[7]Param-ARMS Data'!EN348/100),"")</f>
        <v>5.0000000000000001E-3</v>
      </c>
      <c r="ET167" s="88">
        <f>IF(SUM(ET$522:ET$523)=0,IF('[7]Param-ARMS Data'!EO348="","",'[7]Param-ARMS Data'!EO348/100),"")</f>
        <v>5.0000000000000001E-3</v>
      </c>
      <c r="EU167" s="88">
        <f>IF(SUM(EU$522:EU$523)=0,IF('[7]Param-ARMS Data'!EP348="","",'[7]Param-ARMS Data'!EP348/100),"")</f>
        <v>5.0000000000000001E-3</v>
      </c>
      <c r="EV167" s="88">
        <f>IF(SUM(EV$522:EV$523)=0,IF('[7]Param-ARMS Data'!EQ348="","",'[7]Param-ARMS Data'!EQ348/100),"")</f>
        <v>5.0000000000000001E-3</v>
      </c>
      <c r="EW167" s="88">
        <f>IF(SUM(EW$522:EW$523)=0,IF('[7]Param-ARMS Data'!ER348="","",'[7]Param-ARMS Data'!ER348/100),"")</f>
        <v>5.0000000000000001E-3</v>
      </c>
      <c r="EX167" s="88">
        <f>IF(SUM(EX$522:EX$523)=0,IF('[7]Param-ARMS Data'!ES348="","",'[7]Param-ARMS Data'!ES348/100),"")</f>
        <v>5.0000000000000001E-3</v>
      </c>
      <c r="EY167" s="88">
        <f>IF(SUM(EY$522:EY$523)=0,IF('[7]Param-ARMS Data'!ET348="","",'[7]Param-ARMS Data'!ET348/100),"")</f>
        <v>5.0000000000000001E-3</v>
      </c>
      <c r="EZ167" s="88">
        <f>IF(SUM(EZ$522:EZ$523)=0,IF('[7]Param-ARMS Data'!EU348="","",'[7]Param-ARMS Data'!EU348/100),"")</f>
        <v>5.0000000000000001E-3</v>
      </c>
      <c r="FA167" s="88">
        <f>IF(SUM(FA$522:FA$523)=0,IF('[7]Param-ARMS Data'!EV348="","",'[7]Param-ARMS Data'!EV348/100),"")</f>
        <v>5.0000000000000001E-3</v>
      </c>
      <c r="FB167" s="88">
        <f>IF(SUM(FB$522:FB$523)=0,IF('[7]Param-ARMS Data'!EW348="","",'[7]Param-ARMS Data'!EW348/100),"")</f>
        <v>5.0000000000000001E-3</v>
      </c>
      <c r="FC167" s="88">
        <f>IF(SUM(FC$522:FC$523)=0,IF('[7]Param-ARMS Data'!EX348="","",'[7]Param-ARMS Data'!EX348/100),"")</f>
        <v>5.0000000000000001E-3</v>
      </c>
      <c r="FD167" s="88">
        <f>IF(SUM(FD$522:FD$523)=0,IF('[7]Param-ARMS Data'!EY348="","",'[7]Param-ARMS Data'!EY348/100),"")</f>
        <v>5.0000000000000001E-3</v>
      </c>
      <c r="FE167" s="88">
        <f>IF(SUM(FE$522:FE$523)=0,IF('[7]Param-ARMS Data'!EZ348="","",'[7]Param-ARMS Data'!EZ348/100),"")</f>
        <v>5.0000000000000001E-3</v>
      </c>
      <c r="FF167" s="88">
        <f>IF(SUM(FF$522:FF$523)=0,IF('[7]Param-ARMS Data'!FA348="","",'[7]Param-ARMS Data'!FA348/100),"")</f>
        <v>5.0000000000000001E-3</v>
      </c>
      <c r="FG167" s="88">
        <f>IF(SUM(FG$522:FG$523)=0,IF('[7]Param-ARMS Data'!FB348="","",'[7]Param-ARMS Data'!FB348/100),"")</f>
        <v>5.0000000000000001E-3</v>
      </c>
      <c r="FH167" s="88">
        <f>IF(SUM(FH$522:FH$523)=0,IF('[7]Param-ARMS Data'!FC348="","",'[7]Param-ARMS Data'!FC348/100),"")</f>
        <v>5.0000000000000001E-3</v>
      </c>
      <c r="FI167" s="88">
        <f>IF(SUM(FI$522:FI$523)=0,IF('[7]Param-ARMS Data'!FD348="","",'[7]Param-ARMS Data'!FD348/100),"")</f>
        <v>5.0000000000000001E-3</v>
      </c>
      <c r="FJ167" s="88">
        <f>IF(SUM(FJ$522:FJ$523)=0,IF('[7]Param-ARMS Data'!FE348="","",'[7]Param-ARMS Data'!FE348/100),"")</f>
        <v>5.0000000000000001E-3</v>
      </c>
      <c r="FK167" s="88">
        <f>IF(SUM(FK$522:FK$523)=0,IF('[7]Param-ARMS Data'!FF348="","",'[7]Param-ARMS Data'!FF348/100),"")</f>
        <v>5.0000000000000001E-3</v>
      </c>
      <c r="FL167" s="88">
        <f>IF(SUM(FL$522:FL$523)=0,IF('[7]Param-ARMS Data'!FG348="","",'[7]Param-ARMS Data'!FG348/100),"")</f>
        <v>5.0000000000000001E-3</v>
      </c>
      <c r="FM167" s="88">
        <f>IF(SUM(FM$522:FM$523)=0,IF('[7]Param-ARMS Data'!FH348="","",'[7]Param-ARMS Data'!FH348/100),"")</f>
        <v>5.0000000000000001E-3</v>
      </c>
      <c r="FN167" s="88">
        <f>IF(SUM(FN$522:FN$523)=0,IF('[7]Param-ARMS Data'!FI348="","",'[7]Param-ARMS Data'!FI348/100),"")</f>
        <v>5.0000000000000001E-3</v>
      </c>
      <c r="FO167" s="88">
        <f>IF(SUM(FO$522:FO$523)=0,IF('[7]Param-ARMS Data'!FJ348="","",'[7]Param-ARMS Data'!FJ348/100),"")</f>
        <v>5.0000000000000001E-3</v>
      </c>
      <c r="FP167" s="88">
        <f>IF(SUM(FP$522:FP$523)=0,IF('[7]Param-ARMS Data'!FK348="","",'[7]Param-ARMS Data'!FK348/100),"")</f>
        <v>5.0000000000000001E-3</v>
      </c>
      <c r="FQ167" s="88">
        <f>IF(SUM(FQ$522:FQ$523)=0,IF('[7]Param-ARMS Data'!FL348="","",'[7]Param-ARMS Data'!FL348/100),"")</f>
        <v>5.0000000000000001E-3</v>
      </c>
      <c r="FR167" s="88">
        <f>IF(SUM(FR$522:FR$523)=0,IF('[7]Param-ARMS Data'!FM348="","",'[7]Param-ARMS Data'!FM348/100),"")</f>
        <v>5.0000000000000001E-3</v>
      </c>
      <c r="FS167" s="88">
        <f>IF(SUM(FS$522:FS$523)=0,IF('[7]Param-ARMS Data'!FN348="","",'[7]Param-ARMS Data'!FN348/100),"")</f>
        <v>5.0000000000000001E-3</v>
      </c>
      <c r="FT167" s="88">
        <f>IF(SUM(FT$522:FT$523)=0,IF('[7]Param-ARMS Data'!FO348="","",'[7]Param-ARMS Data'!FO348/100),"")</f>
        <v>5.0000000000000001E-3</v>
      </c>
      <c r="FU167" s="88">
        <f>IF(SUM(FU$522:FU$523)=0,IF('[7]Param-ARMS Data'!FP348="","",'[7]Param-ARMS Data'!FP348/100),"")</f>
        <v>5.0000000000000001E-3</v>
      </c>
      <c r="FV167" s="88">
        <f>IF(SUM(FV$522:FV$523)=0,IF('[7]Param-ARMS Data'!FQ348="","",'[7]Param-ARMS Data'!FQ348/100),"")</f>
        <v>5.0000000000000001E-3</v>
      </c>
      <c r="FW167" s="88">
        <f>IF(SUM(FW$522:FW$523)=0,IF('[7]Param-ARMS Data'!FR348="","",'[7]Param-ARMS Data'!FR348/100),"")</f>
        <v>5.0000000000000001E-3</v>
      </c>
      <c r="FX167" s="88">
        <f>IF(SUM(FX$522:FX$523)=0,IF('[7]Param-ARMS Data'!FS348="","",'[7]Param-ARMS Data'!FS348/100),"")</f>
        <v>5.0000000000000001E-3</v>
      </c>
      <c r="FY167" s="88">
        <f>IF(SUM(FY$522:FY$523)=0,IF('[7]Param-ARMS Data'!FT348="","",'[7]Param-ARMS Data'!FT348/100),"")</f>
        <v>5.0000000000000001E-3</v>
      </c>
      <c r="FZ167" s="88">
        <f>IF(SUM(FZ$522:FZ$523)=0,IF('[7]Param-ARMS Data'!FU348="","",'[7]Param-ARMS Data'!FU348/100),"")</f>
        <v>5.0000000000000001E-3</v>
      </c>
      <c r="GA167" s="88">
        <f>IF(SUM(GA$522:GA$523)=0,IF('[7]Param-ARMS Data'!FV348="","",'[7]Param-ARMS Data'!FV348/100),"")</f>
        <v>5.0000000000000001E-3</v>
      </c>
      <c r="GB167" s="88">
        <f>IF(SUM(GB$522:GB$523)=0,IF('[7]Param-ARMS Data'!FW348="","",'[7]Param-ARMS Data'!FW348/100),"")</f>
        <v>5.0000000000000001E-3</v>
      </c>
      <c r="GC167" s="88">
        <f>IF(SUM(GC$522:GC$523)=0,IF('[7]Param-ARMS Data'!FX348="","",'[7]Param-ARMS Data'!FX348/100),"")</f>
        <v>5.0000000000000001E-3</v>
      </c>
      <c r="GD167" s="88">
        <f>IF(SUM(GD$522:GD$523)=0,IF('[7]Param-ARMS Data'!FY348="","",'[7]Param-ARMS Data'!FY348/100),"")</f>
        <v>5.0000000000000001E-3</v>
      </c>
      <c r="GE167" s="88">
        <f>IF(SUM(GE$522:GE$523)=0,IF('[7]Param-ARMS Data'!FZ348="","",'[7]Param-ARMS Data'!FZ348/100),"")</f>
        <v>5.0000000000000001E-3</v>
      </c>
      <c r="GF167" s="88">
        <f>IF(SUM(GF$522:GF$523)=0,IF('[7]Param-ARMS Data'!GA348="","",'[7]Param-ARMS Data'!GA348/100),"")</f>
        <v>5.0000000000000001E-3</v>
      </c>
      <c r="GG167" s="88">
        <f>IF(SUM(GG$522:GG$523)=0,IF('[7]Param-ARMS Data'!GB348="","",'[7]Param-ARMS Data'!GB348/100),"")</f>
        <v>5.0000000000000001E-3</v>
      </c>
      <c r="GH167" s="88">
        <f>IF(SUM(GH$522:GH$523)=0,IF('[7]Param-ARMS Data'!GC348="","",'[7]Param-ARMS Data'!GC348/100),"")</f>
        <v>5.0000000000000001E-3</v>
      </c>
      <c r="GI167" s="88">
        <f>IF(SUM(GI$522:GI$523)=0,IF('[7]Param-ARMS Data'!GD348="","",'[7]Param-ARMS Data'!GD348/100),"")</f>
        <v>5.0000000000000001E-3</v>
      </c>
      <c r="GJ167" s="88">
        <f>IF(SUM(GJ$522:GJ$523)=0,IF('[7]Param-ARMS Data'!GE348="","",'[7]Param-ARMS Data'!GE348/100),"")</f>
        <v>5.0000000000000001E-3</v>
      </c>
      <c r="GK167" s="88">
        <f>IF(SUM(GK$522:GK$523)=0,IF('[7]Param-ARMS Data'!GF348="","",'[7]Param-ARMS Data'!GF348/100),"")</f>
        <v>5.0000000000000001E-3</v>
      </c>
      <c r="GL167" s="88">
        <f>IF(SUM(GL$522:GL$523)=0,IF('[7]Param-ARMS Data'!GG348="","",'[7]Param-ARMS Data'!GG348/100),"")</f>
        <v>5.0000000000000001E-3</v>
      </c>
      <c r="GM167" s="88">
        <f>IF(SUM(GM$522:GM$523)=0,IF('[7]Param-ARMS Data'!GH348="","",'[7]Param-ARMS Data'!GH348/100),"")</f>
        <v>5.0000000000000001E-3</v>
      </c>
      <c r="GN167" s="88">
        <f>IF(SUM(GN$522:GN$523)=0,IF('[7]Param-ARMS Data'!GI348="","",'[7]Param-ARMS Data'!GI348/100),"")</f>
        <v>5.0000000000000001E-3</v>
      </c>
      <c r="GO167" s="88">
        <f>IF(SUM(GO$522:GO$523)=0,IF('[7]Param-ARMS Data'!GJ348="","",'[7]Param-ARMS Data'!GJ348/100),"")</f>
        <v>5.0000000000000001E-3</v>
      </c>
      <c r="GP167" s="88">
        <f>IF(SUM(GP$522:GP$523)=0,IF('[7]Param-ARMS Data'!GK348="","",'[7]Param-ARMS Data'!GK348/100),"")</f>
        <v>5.0000000000000001E-3</v>
      </c>
      <c r="GQ167" s="88">
        <f>IF(SUM(GQ$522:GQ$523)=0,IF('[7]Param-ARMS Data'!GL348="","",'[7]Param-ARMS Data'!GL348/100),"")</f>
        <v>5.0000000000000001E-3</v>
      </c>
      <c r="GR167" s="88">
        <f>IF(SUM(GR$522:GR$523)=0,IF('[7]Param-ARMS Data'!GM348="","",'[7]Param-ARMS Data'!GM348/100),"")</f>
        <v>5.0000000000000001E-3</v>
      </c>
      <c r="GS167" s="88">
        <f>IF(SUM(GS$522:GS$523)=0,IF('[7]Param-ARMS Data'!GN348="","",'[7]Param-ARMS Data'!GN348/100),"")</f>
        <v>5.0000000000000001E-3</v>
      </c>
      <c r="GT167" s="88">
        <f>IF(SUM(GT$522:GT$523)=0,IF('[7]Param-ARMS Data'!GO348="","",'[7]Param-ARMS Data'!GO348/100),"")</f>
        <v>5.0000000000000001E-3</v>
      </c>
      <c r="GU167" s="88">
        <f>IF(SUM(GU$522:GU$523)=0,IF('[7]Param-ARMS Data'!GP348="","",'[7]Param-ARMS Data'!GP348/100),"")</f>
        <v>5.0000000000000001E-3</v>
      </c>
      <c r="GV167" s="88">
        <f>IF(SUM(GV$522:GV$523)=0,IF('[7]Param-ARMS Data'!GQ348="","",'[7]Param-ARMS Data'!GQ348/100),"")</f>
        <v>5.0000000000000001E-3</v>
      </c>
      <c r="GW167" s="88">
        <f>IF(SUM(GW$522:GW$523)=0,IF('[7]Param-ARMS Data'!GR348="","",'[7]Param-ARMS Data'!GR348/100),"")</f>
        <v>5.0000000000000001E-3</v>
      </c>
      <c r="GX167" s="88">
        <f>IF(SUM(GX$522:GX$523)=0,IF('[7]Param-ARMS Data'!GS348="","",'[7]Param-ARMS Data'!GS348/100),"")</f>
        <v>5.0000000000000001E-3</v>
      </c>
      <c r="GY167" s="88">
        <f>IF(SUM(GY$522:GY$523)=0,IF('[7]Param-ARMS Data'!GT348="","",'[7]Param-ARMS Data'!GT348/100),"")</f>
        <v>5.0000000000000001E-3</v>
      </c>
      <c r="GZ167" s="88">
        <f>IF(SUM(GZ$522:GZ$523)=0,IF('[7]Param-ARMS Data'!GU348="","",'[7]Param-ARMS Data'!GU348/100),"")</f>
        <v>5.0000000000000001E-3</v>
      </c>
      <c r="HA167" s="88">
        <f>IF(SUM(HA$522:HA$523)=0,IF('[7]Param-ARMS Data'!GV348="","",'[7]Param-ARMS Data'!GV348/100),"")</f>
        <v>5.0000000000000001E-3</v>
      </c>
      <c r="HB167" s="88">
        <f>IF(SUM(HB$522:HB$523)=0,IF('[7]Param-ARMS Data'!GW348="","",'[7]Param-ARMS Data'!GW348/100),"")</f>
        <v>5.0000000000000001E-3</v>
      </c>
      <c r="HC167" s="88">
        <f>IF(SUM(HC$522:HC$523)=0,IF('[7]Param-ARMS Data'!GX348="","",'[7]Param-ARMS Data'!GX348/100),"")</f>
        <v>5.0000000000000001E-3</v>
      </c>
      <c r="HD167" s="88">
        <f>IF(SUM(HD$522:HD$523)=0,IF('[7]Param-ARMS Data'!GY348="","",'[7]Param-ARMS Data'!GY348/100),"")</f>
        <v>5.0000000000000001E-3</v>
      </c>
      <c r="HE167" s="88">
        <f>IF(SUM(HE$522:HE$523)=0,IF('[7]Param-ARMS Data'!GZ348="","",'[7]Param-ARMS Data'!GZ348/100),"")</f>
        <v>5.0000000000000001E-3</v>
      </c>
      <c r="HF167" s="88">
        <f>IF(SUM(HF$522:HF$523)=0,IF('[7]Param-ARMS Data'!HA348="","",'[7]Param-ARMS Data'!HA348/100),"")</f>
        <v>5.0000000000000001E-3</v>
      </c>
      <c r="HG167" s="88">
        <f>IF(SUM(HG$522:HG$523)=0,IF('[7]Param-ARMS Data'!HB348="","",'[7]Param-ARMS Data'!HB348/100),"")</f>
        <v>5.0000000000000001E-3</v>
      </c>
      <c r="HH167" s="88">
        <f>IF(SUM(HH$522:HH$523)=0,IF('[7]Param-ARMS Data'!HC348="","",'[7]Param-ARMS Data'!HC348/100),"")</f>
        <v>5.0000000000000001E-3</v>
      </c>
      <c r="HI167" s="88">
        <f>IF(SUM(HI$522:HI$523)=0,IF('[7]Param-ARMS Data'!HD348="","",'[7]Param-ARMS Data'!HD348/100),"")</f>
        <v>5.0000000000000001E-3</v>
      </c>
      <c r="HJ167" s="88">
        <f>IF(SUM(HJ$522:HJ$523)=0,IF('[7]Param-ARMS Data'!HE348="","",'[7]Param-ARMS Data'!HE348/100),"")</f>
        <v>5.0000000000000001E-3</v>
      </c>
      <c r="HK167" s="88">
        <f>IF(SUM(HK$522:HK$523)=0,IF('[7]Param-ARMS Data'!HF348="","",'[7]Param-ARMS Data'!HF348/100),"")</f>
        <v>5.0000000000000001E-3</v>
      </c>
      <c r="HL167" s="88">
        <f>IF(SUM(HL$522:HL$523)=0,IF('[7]Param-ARMS Data'!HG348="","",'[7]Param-ARMS Data'!HG348/100),"")</f>
        <v>5.0000000000000001E-3</v>
      </c>
      <c r="HM167" s="88">
        <f>IF(SUM(HM$522:HM$523)=0,IF('[7]Param-ARMS Data'!HH348="","",'[7]Param-ARMS Data'!HH348/100),"")</f>
        <v>5.0000000000000001E-3</v>
      </c>
      <c r="HN167" s="88">
        <f>IF(SUM(HN$522:HN$523)=0,IF('[7]Param-ARMS Data'!HI348="","",'[7]Param-ARMS Data'!HI348/100),"")</f>
        <v>5.0000000000000001E-3</v>
      </c>
      <c r="HO167" s="88">
        <f>IF(SUM(HO$522:HO$523)=0,IF('[7]Param-ARMS Data'!HJ348="","",'[7]Param-ARMS Data'!HJ348/100),"")</f>
        <v>5.0000000000000001E-3</v>
      </c>
      <c r="HP167" s="88">
        <f>IF(SUM(HP$522:HP$523)=0,IF('[7]Param-ARMS Data'!HK348="","",'[7]Param-ARMS Data'!HK348/100),"")</f>
        <v>5.0000000000000001E-3</v>
      </c>
      <c r="HQ167" s="88">
        <f>IF(SUM(HQ$522:HQ$523)=0,IF('[7]Param-ARMS Data'!HL348="","",'[7]Param-ARMS Data'!HL348/100),"")</f>
        <v>5.0000000000000001E-3</v>
      </c>
      <c r="HR167" s="88">
        <f>IF(SUM(HR$522:HR$523)=0,IF('[7]Param-ARMS Data'!HM348="","",'[7]Param-ARMS Data'!HM348/100),"")</f>
        <v>5.0000000000000001E-3</v>
      </c>
      <c r="HS167" s="88">
        <f>IF(SUM(HS$522:HS$523)=0,IF('[7]Param-ARMS Data'!HN348="","",'[7]Param-ARMS Data'!HN348/100),"")</f>
        <v>5.0000000000000001E-3</v>
      </c>
      <c r="HT167" s="88">
        <f>IF(SUM(HT$522:HT$523)=0,IF('[7]Param-ARMS Data'!HO348="","",'[7]Param-ARMS Data'!HO348/100),"")</f>
        <v>5.0000000000000001E-3</v>
      </c>
      <c r="HU167" s="88">
        <f>IF(SUM(HU$522:HU$523)=0,IF('[7]Param-ARMS Data'!HP348="","",'[7]Param-ARMS Data'!HP348/100),"")</f>
        <v>5.0000000000000001E-3</v>
      </c>
      <c r="HV167" s="88">
        <f>IF(SUM(HV$522:HV$523)=0,IF('[7]Param-ARMS Data'!HQ348="","",'[7]Param-ARMS Data'!HQ348/100),"")</f>
        <v>5.0000000000000001E-3</v>
      </c>
      <c r="HW167" s="88">
        <f>IF(SUM(HW$522:HW$523)=0,IF('[7]Param-ARMS Data'!HR348="","",'[7]Param-ARMS Data'!HR348/100),"")</f>
        <v>5.0000000000000001E-3</v>
      </c>
      <c r="HX167" s="88">
        <f>IF(SUM(HX$522:HX$523)=0,IF('[7]Param-ARMS Data'!HS348="","",'[7]Param-ARMS Data'!HS348/100),"")</f>
        <v>5.0000000000000001E-3</v>
      </c>
      <c r="HY167" s="88">
        <f>IF(SUM(HY$522:HY$523)=0,IF('[7]Param-ARMS Data'!HT348="","",'[7]Param-ARMS Data'!HT348/100),"")</f>
        <v>5.0000000000000001E-3</v>
      </c>
      <c r="HZ167" s="88">
        <f>IF(SUM(HZ$522:HZ$523)=0,IF('[7]Param-ARMS Data'!HU348="","",'[7]Param-ARMS Data'!HU348/100),"")</f>
        <v>5.0000000000000001E-3</v>
      </c>
      <c r="IA167" s="88">
        <f>IF(SUM(IA$522:IA$523)=0,IF('[7]Param-ARMS Data'!HV348="","",'[7]Param-ARMS Data'!HV348/100),"")</f>
        <v>5.0000000000000001E-3</v>
      </c>
      <c r="IB167" s="88">
        <f>IF(SUM(IB$522:IB$523)=0,IF('[7]Param-ARMS Data'!HW348="","",'[7]Param-ARMS Data'!HW348/100),"")</f>
        <v>5.0000000000000001E-3</v>
      </c>
      <c r="IC167" s="88">
        <f>IF(SUM(IC$522:IC$523)=0,IF('[7]Param-ARMS Data'!HX348="","",'[7]Param-ARMS Data'!HX348/100),"")</f>
        <v>5.0000000000000001E-3</v>
      </c>
      <c r="ID167" s="88">
        <f>IF(SUM(ID$522:ID$523)=0,IF('[7]Param-ARMS Data'!HY348="","",'[7]Param-ARMS Data'!HY348/100),"")</f>
        <v>5.0000000000000001E-3</v>
      </c>
      <c r="IE167" s="88">
        <f>IF(SUM(IE$522:IE$523)=0,IF('[7]Param-ARMS Data'!HZ348="","",'[7]Param-ARMS Data'!HZ348/100),"")</f>
        <v>5.0000000000000001E-3</v>
      </c>
      <c r="IF167" s="88">
        <f>IF(SUM(IF$522:IF$523)=0,IF('[7]Param-ARMS Data'!IA348="","",'[7]Param-ARMS Data'!IA348/100),"")</f>
        <v>5.0000000000000001E-3</v>
      </c>
      <c r="IG167" s="88">
        <f>IF(SUM(IG$522:IG$523)=0,IF('[7]Param-ARMS Data'!IB348="","",'[7]Param-ARMS Data'!IB348/100),"")</f>
        <v>5.0000000000000001E-3</v>
      </c>
      <c r="IH167" s="88">
        <f>IF(SUM(IH$522:IH$523)=0,IF('[7]Param-ARMS Data'!IC348="","",'[7]Param-ARMS Data'!IC348/100),"")</f>
        <v>5.0000000000000001E-3</v>
      </c>
      <c r="II167" s="88">
        <f>IF(SUM(II$522:II$523)=0,IF('[7]Param-ARMS Data'!ID348="","",'[7]Param-ARMS Data'!ID348/100),"")</f>
        <v>5.0000000000000001E-3</v>
      </c>
      <c r="IJ167" s="88">
        <f>IF(SUM(IJ$522:IJ$523)=0,IF('[7]Param-ARMS Data'!IE348="","",'[7]Param-ARMS Data'!IE348/100),"")</f>
        <v>5.0000000000000001E-3</v>
      </c>
      <c r="IK167" s="88">
        <f>IF(SUM(IK$522:IK$523)=0,IF('[7]Param-ARMS Data'!IF348="","",'[7]Param-ARMS Data'!IF348/100),"")</f>
        <v>5.0000000000000001E-3</v>
      </c>
      <c r="IL167" s="88">
        <f>IF(SUM(IL$522:IL$523)=0,IF('[7]Param-ARMS Data'!IG348="","",'[7]Param-ARMS Data'!IG348/100),"")</f>
        <v>5.0000000000000001E-3</v>
      </c>
      <c r="IM167" s="88">
        <f>IF(SUM(IM$522:IM$523)=0,IF('[7]Param-ARMS Data'!IH348="","",'[7]Param-ARMS Data'!IH348/100),"")</f>
        <v>5.0000000000000001E-3</v>
      </c>
      <c r="IN167" s="88">
        <f>IF(SUM(IN$522:IN$523)=0,IF('[7]Param-ARMS Data'!II348="","",'[7]Param-ARMS Data'!II348/100),"")</f>
        <v>5.0000000000000001E-3</v>
      </c>
      <c r="IO167" s="88">
        <f>IF(SUM(IO$522:IO$523)=0,IF('[7]Param-ARMS Data'!IJ348="","",'[7]Param-ARMS Data'!IJ348/100),"")</f>
        <v>5.0000000000000001E-3</v>
      </c>
      <c r="IP167" s="88">
        <f>IF(SUM(IP$522:IP$523)=0,IF('[7]Param-ARMS Data'!IK348="","",'[7]Param-ARMS Data'!IK348/100),"")</f>
        <v>5.0000000000000001E-3</v>
      </c>
      <c r="IQ167" s="88">
        <f>IF(SUM(IQ$522:IQ$523)=0,IF('[7]Param-ARMS Data'!IL348="","",'[7]Param-ARMS Data'!IL348/100),"")</f>
        <v>5.0000000000000001E-3</v>
      </c>
      <c r="IR167" s="88">
        <f>IF(SUM(IR$522:IR$523)=0,IF('[7]Param-ARMS Data'!IM348="","",'[7]Param-ARMS Data'!IM348/100),"")</f>
        <v>5.0000000000000001E-3</v>
      </c>
      <c r="IS167" s="88">
        <f>IF(SUM(IS$522:IS$523)=0,IF('[7]Param-ARMS Data'!IN348="","",'[7]Param-ARMS Data'!IN348/100),"")</f>
        <v>5.0000000000000001E-3</v>
      </c>
      <c r="IT167" s="88">
        <f>IF(SUM(IT$522:IT$523)=0,IF('[7]Param-ARMS Data'!IO348="","",'[7]Param-ARMS Data'!IO348/100),"")</f>
        <v>5.0000000000000001E-3</v>
      </c>
      <c r="IU167" s="88">
        <f>IF(SUM(IU$522:IU$523)=0,IF('[7]Param-ARMS Data'!IP348="","",'[7]Param-ARMS Data'!IP348/100),"")</f>
        <v>5.0000000000000001E-3</v>
      </c>
      <c r="IV167" s="88">
        <f>IF(SUM(IV$522:IV$523)=0,IF('[7]Param-ARMS Data'!IQ348="","",'[7]Param-ARMS Data'!IQ348/100),"")</f>
        <v>5.0000000000000001E-3</v>
      </c>
      <c r="IW167" s="88">
        <f>IF(SUM(IW$522:IW$523)=0,IF('[7]Param-ARMS Data'!IR348="","",'[7]Param-ARMS Data'!IR348/100),"")</f>
        <v>5.0000000000000001E-3</v>
      </c>
      <c r="IX167" s="88">
        <f>IF(SUM(IX$522:IX$523)=0,IF('[7]Param-ARMS Data'!IS348="","",'[7]Param-ARMS Data'!IS348/100),"")</f>
        <v>5.0000000000000001E-3</v>
      </c>
      <c r="IY167" s="88">
        <f>IF(SUM(IY$522:IY$523)=0,IF('[7]Param-ARMS Data'!IT348="","",'[7]Param-ARMS Data'!IT348/100),"")</f>
        <v>5.0000000000000001E-3</v>
      </c>
      <c r="IZ167" s="88">
        <f>IF(SUM(IZ$522:IZ$523)=0,IF('[7]Param-ARMS Data'!IU348="","",'[7]Param-ARMS Data'!IU348/100),"")</f>
        <v>5.0000000000000001E-3</v>
      </c>
      <c r="JA167" s="88">
        <f>IF(SUM(JA$522:JA$523)=0,IF('[7]Param-ARMS Data'!IV348="","",'[7]Param-ARMS Data'!IV348/100),"")</f>
        <v>5.0000000000000001E-3</v>
      </c>
      <c r="JB167" s="88">
        <f>IF(SUM(JB$522:JB$523)=0,IF('[7]Param-ARMS Data'!IW348="","",'[7]Param-ARMS Data'!IW348/100),"")</f>
        <v>5.0000000000000001E-3</v>
      </c>
      <c r="JC167" s="88">
        <f>IF(SUM(JC$522:JC$523)=0,IF('[7]Param-ARMS Data'!IX348="","",'[7]Param-ARMS Data'!IX348/100),"")</f>
        <v>5.0000000000000001E-3</v>
      </c>
      <c r="JD167" s="88">
        <f>IF(SUM(JD$522:JD$523)=0,IF('[7]Param-ARMS Data'!IY348="","",'[7]Param-ARMS Data'!IY348/100),"")</f>
        <v>5.0000000000000001E-3</v>
      </c>
      <c r="JE167" s="88">
        <f>IF(SUM(JE$522:JE$523)=0,IF('[7]Param-ARMS Data'!IZ348="","",'[7]Param-ARMS Data'!IZ348/100),"")</f>
        <v>5.0000000000000001E-3</v>
      </c>
      <c r="JF167" s="88">
        <f>IF(SUM(JF$522:JF$523)=0,IF('[7]Param-ARMS Data'!JA348="","",'[7]Param-ARMS Data'!JA348/100),"")</f>
        <v>5.0000000000000001E-3</v>
      </c>
      <c r="JG167" s="88">
        <f>IF(SUM(JG$522:JG$523)=0,IF('[7]Param-ARMS Data'!JB348="","",'[7]Param-ARMS Data'!JB348/100),"")</f>
        <v>5.0000000000000001E-3</v>
      </c>
      <c r="JH167" s="88">
        <f>IF(SUM(JH$522:JH$523)=0,IF('[7]Param-ARMS Data'!JC348="","",'[7]Param-ARMS Data'!JC348/100),"")</f>
        <v>5.0000000000000001E-3</v>
      </c>
      <c r="JI167" s="88">
        <f>IF(SUM(JI$522:JI$523)=0,IF('[7]Param-ARMS Data'!JD348="","",'[7]Param-ARMS Data'!JD348/100),"")</f>
        <v>5.0000000000000001E-3</v>
      </c>
      <c r="JJ167" s="88">
        <f>IF(SUM(JJ$522:JJ$523)=0,IF('[7]Param-ARMS Data'!JE348="","",'[7]Param-ARMS Data'!JE348/100),"")</f>
        <v>5.0000000000000001E-3</v>
      </c>
      <c r="JK167" s="88">
        <f>IF(SUM(JK$522:JK$523)=0,IF('[7]Param-ARMS Data'!JF348="","",'[7]Param-ARMS Data'!JF348/100),"")</f>
        <v>5.0000000000000001E-3</v>
      </c>
      <c r="JL167" s="88">
        <f>IF(SUM(JL$522:JL$523)=0,IF('[7]Param-ARMS Data'!JG348="","",'[7]Param-ARMS Data'!JG348/100),"")</f>
        <v>5.0000000000000001E-3</v>
      </c>
      <c r="JM167" s="88">
        <f>IF(SUM(JM$522:JM$523)=0,IF('[7]Param-ARMS Data'!JH348="","",'[7]Param-ARMS Data'!JH348/100),"")</f>
        <v>5.0000000000000001E-3</v>
      </c>
      <c r="JN167" s="88">
        <f>IF(SUM(JN$522:JN$523)=0,IF('[7]Param-ARMS Data'!JI348="","",'[7]Param-ARMS Data'!JI348/100),"")</f>
        <v>5.0000000000000001E-3</v>
      </c>
      <c r="JO167" s="88">
        <f>IF(SUM(JO$522:JO$523)=0,IF('[7]Param-ARMS Data'!JJ348="","",'[7]Param-ARMS Data'!JJ348/100),"")</f>
        <v>5.0000000000000001E-3</v>
      </c>
      <c r="JP167" s="88">
        <f>IF(SUM(JP$522:JP$523)=0,IF('[7]Param-ARMS Data'!JK348="","",'[7]Param-ARMS Data'!JK348/100),"")</f>
        <v>5.0000000000000001E-3</v>
      </c>
      <c r="JQ167" s="88">
        <f>IF(SUM(JQ$522:JQ$523)=0,IF('[7]Param-ARMS Data'!JL348="","",'[7]Param-ARMS Data'!JL348/100),"")</f>
        <v>5.0000000000000001E-3</v>
      </c>
      <c r="JR167" s="88">
        <f>IF(SUM(JR$522:JR$523)=0,IF('[7]Param-ARMS Data'!JM348="","",'[7]Param-ARMS Data'!JM348/100),"")</f>
        <v>5.0000000000000001E-3</v>
      </c>
      <c r="JS167" s="88">
        <f>IF(SUM(JS$522:JS$523)=0,IF('[7]Param-ARMS Data'!JN348="","",'[7]Param-ARMS Data'!JN348/100),"")</f>
        <v>5.0000000000000001E-3</v>
      </c>
      <c r="JT167" s="88">
        <f>IF(SUM(JT$522:JT$523)=0,IF('[7]Param-ARMS Data'!JO348="","",'[7]Param-ARMS Data'!JO348/100),"")</f>
        <v>5.0000000000000001E-3</v>
      </c>
      <c r="JU167" s="88">
        <f>IF(SUM(JU$522:JU$523)=0,IF('[7]Param-ARMS Data'!JP348="","",'[7]Param-ARMS Data'!JP348/100),"")</f>
        <v>5.0000000000000001E-3</v>
      </c>
      <c r="JV167" s="88">
        <f>IF(SUM(JV$522:JV$523)=0,IF('[7]Param-ARMS Data'!JQ348="","",'[7]Param-ARMS Data'!JQ348/100),"")</f>
        <v>5.0000000000000001E-3</v>
      </c>
      <c r="JW167" s="88">
        <f>IF(SUM(JW$522:JW$523)=0,IF('[7]Param-ARMS Data'!JR348="","",'[7]Param-ARMS Data'!JR348/100),"")</f>
        <v>5.0000000000000001E-3</v>
      </c>
      <c r="JX167" s="88">
        <f>IF(SUM(JX$522:JX$523)=0,IF('[7]Param-ARMS Data'!JS348="","",'[7]Param-ARMS Data'!JS348/100),"")</f>
        <v>5.0000000000000001E-3</v>
      </c>
      <c r="JY167" s="88">
        <f>IF(SUM(JY$522:JY$523)=0,IF('[7]Param-ARMS Data'!JT348="","",'[7]Param-ARMS Data'!JT348/100),"")</f>
        <v>5.0000000000000001E-3</v>
      </c>
      <c r="JZ167" s="88">
        <f>IF(SUM(JZ$522:JZ$523)=0,IF('[7]Param-ARMS Data'!JU348="","",'[7]Param-ARMS Data'!JU348/100),"")</f>
        <v>5.0000000000000001E-3</v>
      </c>
      <c r="KA167" s="88">
        <f>IF(SUM(KA$522:KA$523)=0,IF('[7]Param-ARMS Data'!JV348="","",'[7]Param-ARMS Data'!JV348/100),"")</f>
        <v>5.0000000000000001E-3</v>
      </c>
      <c r="KB167" s="88">
        <f>IF(SUM(KB$522:KB$523)=0,IF('[7]Param-ARMS Data'!JW348="","",'[7]Param-ARMS Data'!JW348/100),"")</f>
        <v>5.0000000000000001E-3</v>
      </c>
      <c r="KC167" s="88">
        <f>IF(SUM(KC$522:KC$523)=0,IF('[7]Param-ARMS Data'!JX348="","",'[7]Param-ARMS Data'!JX348/100),"")</f>
        <v>5.0000000000000001E-3</v>
      </c>
      <c r="KD167" s="88">
        <f>IF(SUM(KD$522:KD$523)=0,IF('[7]Param-ARMS Data'!JY348="","",'[7]Param-ARMS Data'!JY348/100),"")</f>
        <v>5.0000000000000001E-3</v>
      </c>
      <c r="KE167" s="88">
        <f>IF(SUM(KE$522:KE$523)=0,IF('[7]Param-ARMS Data'!JZ348="","",'[7]Param-ARMS Data'!JZ348/100),"")</f>
        <v>5.0000000000000001E-3</v>
      </c>
      <c r="KF167" s="88">
        <f>IF(SUM(KF$522:KF$523)=0,IF('[7]Param-ARMS Data'!KA348="","",'[7]Param-ARMS Data'!KA348/100),"")</f>
        <v>5.0000000000000001E-3</v>
      </c>
      <c r="KG167" s="88">
        <f>IF(SUM(KG$522:KG$523)=0,IF('[7]Param-ARMS Data'!KB348="","",'[7]Param-ARMS Data'!KB348/100),"")</f>
        <v>5.0000000000000001E-3</v>
      </c>
      <c r="KH167" s="88">
        <f>IF(SUM(KH$522:KH$523)=0,IF('[7]Param-ARMS Data'!KC348="","",'[7]Param-ARMS Data'!KC348/100),"")</f>
        <v>5.0000000000000001E-3</v>
      </c>
      <c r="KI167" s="88">
        <f>IF(SUM(KI$522:KI$523)=0,IF('[7]Param-ARMS Data'!KD348="","",'[7]Param-ARMS Data'!KD348/100),"")</f>
        <v>5.0000000000000001E-3</v>
      </c>
      <c r="KJ167" s="88">
        <f>IF(SUM(KJ$522:KJ$523)=0,IF('[7]Param-ARMS Data'!KE348="","",'[7]Param-ARMS Data'!KE348/100),"")</f>
        <v>5.0000000000000001E-3</v>
      </c>
      <c r="KK167" s="88">
        <f>IF(SUM(KK$522:KK$523)=0,IF('[7]Param-ARMS Data'!KF348="","",'[7]Param-ARMS Data'!KF348/100),"")</f>
        <v>5.0000000000000001E-3</v>
      </c>
      <c r="KL167" s="88">
        <f>IF(SUM(KL$522:KL$523)=0,IF('[7]Param-ARMS Data'!KG348="","",'[7]Param-ARMS Data'!KG348/100),"")</f>
        <v>5.0000000000000001E-3</v>
      </c>
      <c r="KM167" s="88">
        <f>IF(SUM(KM$522:KM$523)=0,IF('[7]Param-ARMS Data'!KH348="","",'[7]Param-ARMS Data'!KH348/100),"")</f>
        <v>5.0000000000000001E-3</v>
      </c>
      <c r="KN167" s="88">
        <f>IF(SUM(KN$522:KN$523)=0,IF('[7]Param-ARMS Data'!KI348="","",'[7]Param-ARMS Data'!KI348/100),"")</f>
        <v>5.0000000000000001E-3</v>
      </c>
      <c r="KO167" s="88">
        <f>IF(SUM(KO$522:KO$523)=0,IF('[7]Param-ARMS Data'!KJ348="","",'[7]Param-ARMS Data'!KJ348/100),"")</f>
        <v>5.0000000000000001E-3</v>
      </c>
      <c r="KP167" s="88">
        <f>IF(SUM(KP$522:KP$523)=0,IF('[7]Param-ARMS Data'!KK348="","",'[7]Param-ARMS Data'!KK348/100),"")</f>
        <v>5.0000000000000001E-3</v>
      </c>
      <c r="KQ167" s="88">
        <f>IF(SUM(KQ$522:KQ$523)=0,IF('[7]Param-ARMS Data'!KL348="","",'[7]Param-ARMS Data'!KL348/100),"")</f>
        <v>5.0000000000000001E-3</v>
      </c>
      <c r="KR167" s="88">
        <f>IF(SUM(KR$522:KR$523)=0,IF('[7]Param-ARMS Data'!KM348="","",'[7]Param-ARMS Data'!KM348/100),"")</f>
        <v>5.0000000000000001E-3</v>
      </c>
      <c r="KS167" s="88">
        <f>IF(SUM(KS$522:KS$523)=0,IF('[7]Param-ARMS Data'!KN348="","",'[7]Param-ARMS Data'!KN348/100),"")</f>
        <v>5.0000000000000001E-3</v>
      </c>
      <c r="KT167" s="88">
        <f>IF(SUM(KT$522:KT$523)=0,IF('[7]Param-ARMS Data'!KO348="","",'[7]Param-ARMS Data'!KO348/100),"")</f>
        <v>5.0000000000000001E-3</v>
      </c>
      <c r="KU167" s="88">
        <f>IF(SUM(KU$522:KU$523)=0,IF('[7]Param-ARMS Data'!KP348="","",'[7]Param-ARMS Data'!KP348/100),"")</f>
        <v>5.0000000000000001E-3</v>
      </c>
      <c r="KV167" s="88">
        <f>IF(SUM(KV$522:KV$523)=0,IF('[7]Param-ARMS Data'!KQ348="","",'[7]Param-ARMS Data'!KQ348/100),"")</f>
        <v>5.0000000000000001E-3</v>
      </c>
      <c r="KW167" s="88">
        <f>IF(SUM(KW$522:KW$523)=0,IF('[7]Param-ARMS Data'!KR348="","",'[7]Param-ARMS Data'!KR348/100),"")</f>
        <v>5.0000000000000001E-3</v>
      </c>
      <c r="KX167" s="88">
        <f>IF(SUM(KX$522:KX$523)=0,IF('[7]Param-ARMS Data'!KS348="","",'[7]Param-ARMS Data'!KS348/100),"")</f>
        <v>5.0000000000000001E-3</v>
      </c>
      <c r="KY167" s="88">
        <f>IF(SUM(KY$522:KY$523)=0,IF('[7]Param-ARMS Data'!KT348="","",'[7]Param-ARMS Data'!KT348/100),"")</f>
        <v>5.0000000000000001E-3</v>
      </c>
      <c r="KZ167" s="88">
        <f>IF(SUM(KZ$522:KZ$523)=0,IF('[7]Param-ARMS Data'!KU348="","",'[7]Param-ARMS Data'!KU348/100),"")</f>
        <v>5.0000000000000001E-3</v>
      </c>
      <c r="LA167" s="88">
        <f>IF(SUM(LA$522:LA$523)=0,IF('[7]Param-ARMS Data'!KV348="","",'[7]Param-ARMS Data'!KV348/100),"")</f>
        <v>5.0000000000000001E-3</v>
      </c>
      <c r="LB167" s="88">
        <f>IF(SUM(LB$522:LB$523)=0,IF('[7]Param-ARMS Data'!KW348="","",'[7]Param-ARMS Data'!KW348/100),"")</f>
        <v>5.0000000000000001E-3</v>
      </c>
      <c r="LC167" s="88">
        <f>IF(SUM(LC$522:LC$523)=0,IF('[7]Param-ARMS Data'!KX348="","",'[7]Param-ARMS Data'!KX348/100),"")</f>
        <v>5.0000000000000001E-3</v>
      </c>
      <c r="LD167" s="88">
        <f>IF(SUM(LD$522:LD$523)=0,IF('[7]Param-ARMS Data'!KY348="","",'[7]Param-ARMS Data'!KY348/100),"")</f>
        <v>5.0000000000000001E-3</v>
      </c>
      <c r="LE167" s="88">
        <f>IF(SUM(LE$522:LE$523)=0,IF('[7]Param-ARMS Data'!KZ348="","",'[7]Param-ARMS Data'!KZ348/100),"")</f>
        <v>5.0000000000000001E-3</v>
      </c>
      <c r="LF167" s="88">
        <f>IF(SUM(LF$522:LF$523)=0,IF('[7]Param-ARMS Data'!LA348="","",'[7]Param-ARMS Data'!LA348/100),"")</f>
        <v>5.0000000000000001E-3</v>
      </c>
      <c r="LG167" s="88">
        <f>IF(SUM(LG$522:LG$523)=0,IF('[7]Param-ARMS Data'!LB348="","",'[7]Param-ARMS Data'!LB348/100),"")</f>
        <v>5.0000000000000001E-3</v>
      </c>
      <c r="LH167" s="88">
        <f>IF(SUM(LH$522:LH$523)=0,IF('[7]Param-ARMS Data'!LC348="","",'[7]Param-ARMS Data'!LC348/100),"")</f>
        <v>5.0000000000000001E-3</v>
      </c>
      <c r="LI167" s="88">
        <f>IF(SUM(LI$522:LI$523)=0,IF('[7]Param-ARMS Data'!LD348="","",'[7]Param-ARMS Data'!LD348/100),"")</f>
        <v>5.0000000000000001E-3</v>
      </c>
      <c r="LJ167" s="88">
        <f>IF(SUM(LJ$522:LJ$523)=0,IF('[7]Param-ARMS Data'!LE348="","",'[7]Param-ARMS Data'!LE348/100),"")</f>
        <v>5.0000000000000001E-3</v>
      </c>
      <c r="LK167" s="88">
        <f>IF(SUM(LK$522:LK$523)=0,IF('[7]Param-ARMS Data'!LF348="","",'[7]Param-ARMS Data'!LF348/100),"")</f>
        <v>5.0000000000000001E-3</v>
      </c>
      <c r="LL167" s="88">
        <f>IF(SUM(LL$522:LL$523)=0,IF('[7]Param-ARMS Data'!LG348="","",'[7]Param-ARMS Data'!LG348/100),"")</f>
        <v>5.0000000000000001E-3</v>
      </c>
      <c r="LM167" s="88">
        <f>IF(SUM(LM$522:LM$523)=0,IF('[7]Param-ARMS Data'!LH348="","",'[7]Param-ARMS Data'!LH348/100),"")</f>
        <v>5.0000000000000001E-3</v>
      </c>
      <c r="LN167" s="88">
        <f>IF(SUM(LN$522:LN$523)=0,IF('[7]Param-ARMS Data'!LI348="","",'[7]Param-ARMS Data'!LI348/100),"")</f>
        <v>5.0000000000000001E-3</v>
      </c>
      <c r="LO167" s="88">
        <f>IF(SUM(LO$522:LO$523)=0,IF('[7]Param-ARMS Data'!LJ348="","",'[7]Param-ARMS Data'!LJ348/100),"")</f>
        <v>5.0000000000000001E-3</v>
      </c>
      <c r="LP167" s="88">
        <f>IF(SUM(LP$522:LP$523)=0,IF('[7]Param-ARMS Data'!LK348="","",'[7]Param-ARMS Data'!LK348/100),"")</f>
        <v>5.0000000000000001E-3</v>
      </c>
      <c r="LQ167" s="88">
        <f>IF(SUM(LQ$522:LQ$523)=0,IF('[7]Param-ARMS Data'!LL348="","",'[7]Param-ARMS Data'!LL348/100),"")</f>
        <v>5.0000000000000001E-3</v>
      </c>
      <c r="LR167" s="88">
        <f>IF(SUM(LR$522:LR$523)=0,IF('[7]Param-ARMS Data'!LM348="","",'[7]Param-ARMS Data'!LM348/100),"")</f>
        <v>5.0000000000000001E-3</v>
      </c>
      <c r="LS167" s="88">
        <f>IF(SUM(LS$522:LS$523)=0,IF('[7]Param-ARMS Data'!LN348="","",'[7]Param-ARMS Data'!LN348/100),"")</f>
        <v>5.0000000000000001E-3</v>
      </c>
      <c r="LT167" s="88">
        <f>IF(SUM(LT$522:LT$523)=0,IF('[7]Param-ARMS Data'!LO348="","",'[7]Param-ARMS Data'!LO348/100),"")</f>
        <v>5.0000000000000001E-3</v>
      </c>
      <c r="LU167" s="88">
        <f>IF(SUM(LU$522:LU$523)=0,IF('[7]Param-ARMS Data'!LP348="","",'[7]Param-ARMS Data'!LP348/100),"")</f>
        <v>5.0000000000000001E-3</v>
      </c>
      <c r="LV167" s="88">
        <f>IF(SUM(LV$522:LV$523)=0,IF('[7]Param-ARMS Data'!LQ348="","",'[7]Param-ARMS Data'!LQ348/100),"")</f>
        <v>5.0000000000000001E-3</v>
      </c>
      <c r="LW167" s="88">
        <f>IF(SUM(LW$522:LW$523)=0,IF('[7]Param-ARMS Data'!LR348="","",'[7]Param-ARMS Data'!LR348/100),"")</f>
        <v>5.0000000000000001E-3</v>
      </c>
      <c r="LX167" s="88">
        <f>IF(SUM(LX$522:LX$523)=0,IF('[7]Param-ARMS Data'!LS348="","",'[7]Param-ARMS Data'!LS348/100),"")</f>
        <v>5.0000000000000001E-3</v>
      </c>
      <c r="LY167" s="88">
        <f>IF(SUM(LY$522:LY$523)=0,IF('[7]Param-ARMS Data'!LT348="","",'[7]Param-ARMS Data'!LT348/100),"")</f>
        <v>5.0000000000000001E-3</v>
      </c>
      <c r="LZ167" s="88">
        <f>IF(SUM(LZ$522:LZ$523)=0,IF('[7]Param-ARMS Data'!LU348="","",'[7]Param-ARMS Data'!LU348/100),"")</f>
        <v>5.0000000000000001E-3</v>
      </c>
      <c r="MA167" s="88">
        <f>IF(SUM(MA$522:MA$523)=0,IF('[7]Param-ARMS Data'!LV348="","",'[7]Param-ARMS Data'!LV348/100),"")</f>
        <v>5.0000000000000001E-3</v>
      </c>
      <c r="MB167" s="88">
        <f>IF(SUM(MB$522:MB$523)=0,IF('[7]Param-ARMS Data'!LW348="","",'[7]Param-ARMS Data'!LW348/100),"")</f>
        <v>5.0000000000000001E-3</v>
      </c>
      <c r="MC167" s="88">
        <f>IF(SUM(MC$522:MC$523)=0,IF('[7]Param-ARMS Data'!LX348="","",'[7]Param-ARMS Data'!LX348/100),"")</f>
        <v>5.0000000000000001E-3</v>
      </c>
      <c r="MD167" s="88">
        <f>IF(SUM(MD$522:MD$523)=0,IF('[7]Param-ARMS Data'!LY348="","",'[7]Param-ARMS Data'!LY348/100),"")</f>
        <v>5.0000000000000001E-3</v>
      </c>
      <c r="ME167" s="88">
        <f>IF(SUM(ME$522:ME$523)=0,IF('[7]Param-ARMS Data'!LZ348="","",'[7]Param-ARMS Data'!LZ348/100),"")</f>
        <v>5.0000000000000001E-3</v>
      </c>
      <c r="MF167" s="88">
        <f>IF(SUM(MF$522:MF$523)=0,IF('[7]Param-ARMS Data'!MA348="","",'[7]Param-ARMS Data'!MA348/100),"")</f>
        <v>5.0000000000000001E-3</v>
      </c>
      <c r="MG167" s="88">
        <f>IF(SUM(MG$522:MG$523)=0,IF('[7]Param-ARMS Data'!MB348="","",'[7]Param-ARMS Data'!MB348/100),"")</f>
        <v>5.0000000000000001E-3</v>
      </c>
      <c r="MH167" s="88">
        <f>IF(SUM(MH$522:MH$523)=0,IF('[7]Param-ARMS Data'!MC348="","",'[7]Param-ARMS Data'!MC348/100),"")</f>
        <v>5.0000000000000001E-3</v>
      </c>
      <c r="MI167" s="88">
        <f>IF(SUM(MI$522:MI$523)=0,IF('[7]Param-ARMS Data'!MD348="","",'[7]Param-ARMS Data'!MD348/100),"")</f>
        <v>5.0000000000000001E-3</v>
      </c>
      <c r="MJ167" s="88">
        <f>IF(SUM(MJ$522:MJ$523)=0,IF('[7]Param-ARMS Data'!ME348="","",'[7]Param-ARMS Data'!ME348/100),"")</f>
        <v>5.0000000000000001E-3</v>
      </c>
      <c r="MK167" s="88">
        <f>IF(SUM(MK$522:MK$523)=0,IF('[7]Param-ARMS Data'!MF348="","",'[7]Param-ARMS Data'!MF348/100),"")</f>
        <v>5.0000000000000001E-3</v>
      </c>
      <c r="ML167" s="88">
        <f>IF(SUM(ML$522:ML$523)=0,IF('[7]Param-ARMS Data'!MG348="","",'[7]Param-ARMS Data'!MG348/100),"")</f>
        <v>5.0000000000000001E-3</v>
      </c>
      <c r="MM167" s="88">
        <f>IF(SUM(MM$522:MM$523)=0,IF('[7]Param-ARMS Data'!MH348="","",'[7]Param-ARMS Data'!MH348/100),"")</f>
        <v>5.0000000000000001E-3</v>
      </c>
      <c r="MN167" s="88">
        <f>IF(SUM(MN$522:MN$523)=0,IF('[7]Param-ARMS Data'!MI348="","",'[7]Param-ARMS Data'!MI348/100),"")</f>
        <v>5.0000000000000001E-3</v>
      </c>
      <c r="MO167" s="88">
        <f>IF(SUM(MO$522:MO$523)=0,IF('[7]Param-ARMS Data'!MJ348="","",'[7]Param-ARMS Data'!MJ348/100),"")</f>
        <v>5.0000000000000001E-3</v>
      </c>
      <c r="MP167" s="88">
        <f>IF(SUM(MP$522:MP$523)=0,IF('[7]Param-ARMS Data'!MK348="","",'[7]Param-ARMS Data'!MK348/100),"")</f>
        <v>5.0000000000000001E-3</v>
      </c>
      <c r="MQ167" s="88">
        <f>IF(SUM(MQ$522:MQ$523)=0,IF('[7]Param-ARMS Data'!ML348="","",'[7]Param-ARMS Data'!ML348/100),"")</f>
        <v>5.0000000000000001E-3</v>
      </c>
      <c r="MR167" s="88">
        <f>IF(SUM(MR$522:MR$523)=0,IF('[7]Param-ARMS Data'!MM348="","",'[7]Param-ARMS Data'!MM348/100),"")</f>
        <v>5.0000000000000001E-3</v>
      </c>
      <c r="MS167" s="88">
        <f>IF(SUM(MS$522:MS$523)=0,IF('[7]Param-ARMS Data'!MN348="","",'[7]Param-ARMS Data'!MN348/100),"")</f>
        <v>5.0000000000000001E-3</v>
      </c>
      <c r="MT167" s="88">
        <f>IF(SUM(MT$522:MT$523)=0,IF('[7]Param-ARMS Data'!MO348="","",'[7]Param-ARMS Data'!MO348/100),"")</f>
        <v>5.0000000000000001E-3</v>
      </c>
      <c r="MU167" s="88">
        <f>IF(SUM(MU$522:MU$523)=0,IF('[7]Param-ARMS Data'!MP348="","",'[7]Param-ARMS Data'!MP348/100),"")</f>
        <v>5.0000000000000001E-3</v>
      </c>
      <c r="MV167" s="88">
        <f>IF(SUM(MV$522:MV$523)=0,IF('[7]Param-ARMS Data'!MQ348="","",'[7]Param-ARMS Data'!MQ348/100),"")</f>
        <v>5.0000000000000001E-3</v>
      </c>
      <c r="MW167" s="88">
        <f>IF(SUM(MW$522:MW$523)=0,IF('[7]Param-ARMS Data'!MR348="","",'[7]Param-ARMS Data'!MR348/100),"")</f>
        <v>5.0000000000000001E-3</v>
      </c>
      <c r="MX167" s="88">
        <f>IF(SUM(MX$522:MX$523)=0,IF('[7]Param-ARMS Data'!MS348="","",'[7]Param-ARMS Data'!MS348/100),"")</f>
        <v>5.0000000000000001E-3</v>
      </c>
      <c r="MY167" s="88">
        <f>IF(SUM(MY$522:MY$523)=0,IF('[7]Param-ARMS Data'!MT348="","",'[7]Param-ARMS Data'!MT348/100),"")</f>
        <v>5.0000000000000001E-3</v>
      </c>
      <c r="MZ167" s="88">
        <f>IF(SUM(MZ$522:MZ$523)=0,IF('[7]Param-ARMS Data'!MU348="","",'[7]Param-ARMS Data'!MU348/100),"")</f>
        <v>5.0000000000000001E-3</v>
      </c>
      <c r="NA167" s="88">
        <f>IF(SUM(NA$522:NA$523)=0,IF('[7]Param-ARMS Data'!MV348="","",'[7]Param-ARMS Data'!MV348/100),"")</f>
        <v>5.0000000000000001E-3</v>
      </c>
      <c r="NB167" s="88">
        <f>IF(SUM(NB$522:NB$523)=0,IF('[7]Param-ARMS Data'!MW348="","",'[7]Param-ARMS Data'!MW348/100),"")</f>
        <v>5.0000000000000001E-3</v>
      </c>
      <c r="NC167" s="88">
        <f>IF(SUM(NC$522:NC$523)=0,IF('[7]Param-ARMS Data'!MX348="","",'[7]Param-ARMS Data'!MX348/100),"")</f>
        <v>5.0000000000000001E-3</v>
      </c>
      <c r="ND167" s="88">
        <f>IF(SUM(ND$522:ND$523)=0,IF('[7]Param-ARMS Data'!MY348="","",'[7]Param-ARMS Data'!MY348/100),"")</f>
        <v>5.0000000000000001E-3</v>
      </c>
      <c r="NE167" s="88">
        <f>IF(SUM(NE$522:NE$523)=0,IF('[7]Param-ARMS Data'!MZ348="","",'[7]Param-ARMS Data'!MZ348/100),"")</f>
        <v>5.0000000000000001E-3</v>
      </c>
      <c r="NF167" s="88">
        <f>IF(SUM(NF$522:NF$523)=0,IF('[7]Param-ARMS Data'!NA348="","",'[7]Param-ARMS Data'!NA348/100),"")</f>
        <v>5.0000000000000001E-3</v>
      </c>
      <c r="NG167" s="88">
        <f>IF(SUM(NG$522:NG$523)=0,IF('[7]Param-ARMS Data'!NB348="","",'[7]Param-ARMS Data'!NB348/100),"")</f>
        <v>5.0000000000000001E-3</v>
      </c>
      <c r="NH167" s="88">
        <f>IF(SUM(NH$522:NH$523)=0,IF('[7]Param-ARMS Data'!NC348="","",'[7]Param-ARMS Data'!NC348/100),"")</f>
        <v>5.0000000000000001E-3</v>
      </c>
      <c r="NI167" s="88">
        <f>IF(SUM(NI$522:NI$523)=0,IF('[7]Param-ARMS Data'!ND348="","",'[7]Param-ARMS Data'!ND348/100),"")</f>
        <v>5.0000000000000001E-3</v>
      </c>
      <c r="NJ167" s="88">
        <f>IF(SUM(NJ$522:NJ$523)=0,IF('[7]Param-ARMS Data'!NE348="","",'[7]Param-ARMS Data'!NE348/100),"")</f>
        <v>5.0000000000000001E-3</v>
      </c>
      <c r="NK167" s="88">
        <f>IF(SUM(NK$522:NK$523)=0,IF('[7]Param-ARMS Data'!NF348="","",'[7]Param-ARMS Data'!NF348/100),"")</f>
        <v>5.0000000000000001E-3</v>
      </c>
      <c r="NL167" s="88">
        <f>IF(SUM(NL$522:NL$523)=0,IF('[7]Param-ARMS Data'!NG348="","",'[7]Param-ARMS Data'!NG348/100),"")</f>
        <v>5.0000000000000001E-3</v>
      </c>
      <c r="NM167" s="88">
        <f>IF(SUM(NM$522:NM$523)=0,IF('[7]Param-ARMS Data'!NH348="","",'[7]Param-ARMS Data'!NH348/100),"")</f>
        <v>5.0000000000000001E-3</v>
      </c>
      <c r="NN167" s="88">
        <f>IF(SUM(NN$522:NN$523)=0,IF('[7]Param-ARMS Data'!NI348="","",'[7]Param-ARMS Data'!NI348/100),"")</f>
        <v>5.0000000000000001E-3</v>
      </c>
      <c r="NO167" s="88">
        <f>IF(SUM(NO$522:NO$523)=0,IF('[7]Param-ARMS Data'!NJ348="","",'[7]Param-ARMS Data'!NJ348/100),"")</f>
        <v>5.0000000000000001E-3</v>
      </c>
      <c r="NP167" s="88">
        <f>IF(SUM(NP$522:NP$523)=0,IF('[7]Param-ARMS Data'!NK348="","",'[7]Param-ARMS Data'!NK348/100),"")</f>
        <v>5.0000000000000001E-3</v>
      </c>
      <c r="NQ167" s="88">
        <f>IF(SUM(NQ$522:NQ$523)=0,IF('[7]Param-ARMS Data'!NL348="","",'[7]Param-ARMS Data'!NL348/100),"")</f>
        <v>5.0000000000000001E-3</v>
      </c>
      <c r="NR167" s="88">
        <f>IF(SUM(NR$522:NR$523)=0,IF('[7]Param-ARMS Data'!NM348="","",'[7]Param-ARMS Data'!NM348/100),"")</f>
        <v>5.0000000000000001E-3</v>
      </c>
      <c r="NS167" s="88">
        <f>IF(SUM(NS$522:NS$523)=0,IF('[7]Param-ARMS Data'!NN348="","",'[7]Param-ARMS Data'!NN348/100),"")</f>
        <v>5.0000000000000001E-3</v>
      </c>
      <c r="NT167" s="88">
        <f>IF(SUM(NT$522:NT$523)=0,IF('[7]Param-ARMS Data'!NO348="","",'[7]Param-ARMS Data'!NO348/100),"")</f>
        <v>5.0000000000000001E-3</v>
      </c>
      <c r="NU167" s="88">
        <f>IF(SUM(NU$522:NU$523)=0,IF('[7]Param-ARMS Data'!NP348="","",'[7]Param-ARMS Data'!NP348/100),"")</f>
        <v>5.0000000000000001E-3</v>
      </c>
      <c r="NV167" s="88">
        <f>IF(SUM(NV$522:NV$523)=0,IF('[7]Param-ARMS Data'!NQ348="","",'[7]Param-ARMS Data'!NQ348/100),"")</f>
        <v>5.0000000000000001E-3</v>
      </c>
      <c r="NW167" s="88">
        <f>IF(SUM(NW$522:NW$523)=0,IF('[7]Param-ARMS Data'!NR348="","",'[7]Param-ARMS Data'!NR348/100),"")</f>
        <v>5.0000000000000001E-3</v>
      </c>
      <c r="NX167" s="88">
        <f>IF(SUM(NX$522:NX$523)=0,IF('[7]Param-ARMS Data'!NS348="","",'[7]Param-ARMS Data'!NS348/100),"")</f>
        <v>5.0000000000000001E-3</v>
      </c>
      <c r="NY167" s="88">
        <f>IF(SUM(NY$522:NY$523)=0,IF('[7]Param-ARMS Data'!NT348="","",'[7]Param-ARMS Data'!NT348/100),"")</f>
        <v>5.0000000000000001E-3</v>
      </c>
      <c r="NZ167" s="88">
        <f>IF(SUM(NZ$522:NZ$523)=0,IF('[7]Param-ARMS Data'!NU348="","",'[7]Param-ARMS Data'!NU348/100),"")</f>
        <v>5.0000000000000001E-3</v>
      </c>
      <c r="OA167" s="88">
        <f>IF(SUM(OA$522:OA$523)=0,IF('[7]Param-ARMS Data'!NV348="","",'[7]Param-ARMS Data'!NV348/100),"")</f>
        <v>5.0000000000000001E-3</v>
      </c>
      <c r="OB167" s="88">
        <f>IF(SUM(OB$522:OB$523)=0,IF('[7]Param-ARMS Data'!NW348="","",'[7]Param-ARMS Data'!NW348/100),"")</f>
        <v>5.0000000000000001E-3</v>
      </c>
      <c r="OC167" s="88">
        <f>IF(SUM(OC$522:OC$523)=0,IF('[7]Param-ARMS Data'!NX348="","",'[7]Param-ARMS Data'!NX348/100),"")</f>
        <v>5.0000000000000001E-3</v>
      </c>
      <c r="OD167" s="88">
        <f>IF(SUM(OD$522:OD$523)=0,IF('[7]Param-ARMS Data'!NY348="","",'[7]Param-ARMS Data'!NY348/100),"")</f>
        <v>5.0000000000000001E-3</v>
      </c>
      <c r="OE167" s="88">
        <f>IF(SUM(OE$522:OE$523)=0,IF('[7]Param-ARMS Data'!NZ348="","",'[7]Param-ARMS Data'!NZ348/100),"")</f>
        <v>5.0000000000000001E-3</v>
      </c>
      <c r="OF167" s="88">
        <f>IF(SUM(OF$522:OF$523)=0,IF('[7]Param-ARMS Data'!OA348="","",'[7]Param-ARMS Data'!OA348/100),"")</f>
        <v>5.0000000000000001E-3</v>
      </c>
      <c r="OG167" s="88">
        <f>IF(SUM(OG$522:OG$523)=0,IF('[7]Param-ARMS Data'!OB348="","",'[7]Param-ARMS Data'!OB348/100),"")</f>
        <v>5.0000000000000001E-3</v>
      </c>
      <c r="OH167" s="88">
        <f>IF(SUM(OH$522:OH$523)=0,IF('[7]Param-ARMS Data'!OC348="","",'[7]Param-ARMS Data'!OC348/100),"")</f>
        <v>5.0000000000000001E-3</v>
      </c>
      <c r="OI167" s="88">
        <f>IF(SUM(OI$522:OI$523)=0,IF('[7]Param-ARMS Data'!OD348="","",'[7]Param-ARMS Data'!OD348/100),"")</f>
        <v>5.0000000000000001E-3</v>
      </c>
      <c r="OJ167" s="88">
        <f>IF(SUM(OJ$522:OJ$523)=0,IF('[7]Param-ARMS Data'!OE348="","",'[7]Param-ARMS Data'!OE348/100),"")</f>
        <v>5.0000000000000001E-3</v>
      </c>
      <c r="OK167" s="88">
        <f>IF(SUM(OK$522:OK$523)=0,IF('[7]Param-ARMS Data'!OF348="","",'[7]Param-ARMS Data'!OF348/100),"")</f>
        <v>5.0000000000000001E-3</v>
      </c>
      <c r="OL167" s="88">
        <f>IF(SUM(OL$522:OL$523)=0,IF('[7]Param-ARMS Data'!OG348="","",'[7]Param-ARMS Data'!OG348/100),"")</f>
        <v>5.0000000000000001E-3</v>
      </c>
      <c r="OM167" s="88">
        <f>IF(SUM(OM$522:OM$523)=0,IF('[7]Param-ARMS Data'!OH348="","",'[7]Param-ARMS Data'!OH348/100),"")</f>
        <v>5.0000000000000001E-3</v>
      </c>
      <c r="ON167" s="88">
        <f>IF(SUM(ON$522:ON$523)=0,IF('[7]Param-ARMS Data'!OI348="","",'[7]Param-ARMS Data'!OI348/100),"")</f>
        <v>5.0000000000000001E-3</v>
      </c>
      <c r="OO167" s="88">
        <f>IF(SUM(OO$522:OO$523)=0,IF('[7]Param-ARMS Data'!OJ348="","",'[7]Param-ARMS Data'!OJ348/100),"")</f>
        <v>5.0000000000000001E-3</v>
      </c>
      <c r="OP167" s="88">
        <f>IF(SUM(OP$522:OP$523)=0,IF('[7]Param-ARMS Data'!OK348="","",'[7]Param-ARMS Data'!OK348/100),"")</f>
        <v>5.0000000000000001E-3</v>
      </c>
      <c r="OQ167" s="88">
        <f>IF(SUM(OQ$522:OQ$523)=0,IF('[7]Param-ARMS Data'!OL348="","",'[7]Param-ARMS Data'!OL348/100),"")</f>
        <v>5.0000000000000001E-3</v>
      </c>
      <c r="OR167" s="88">
        <f>IF(SUM(OR$522:OR$523)=0,IF('[7]Param-ARMS Data'!OM348="","",'[7]Param-ARMS Data'!OM348/100),"")</f>
        <v>5.0000000000000001E-3</v>
      </c>
      <c r="OS167" s="88">
        <f>IF(SUM(OS$522:OS$523)=0,IF('[7]Param-ARMS Data'!ON348="","",'[7]Param-ARMS Data'!ON348/100),"")</f>
        <v>5.0000000000000001E-3</v>
      </c>
      <c r="OT167" s="88">
        <f>IF(SUM(OT$522:OT$523)=0,IF('[7]Param-ARMS Data'!OO348="","",'[7]Param-ARMS Data'!OO348/100),"")</f>
        <v>5.0000000000000001E-3</v>
      </c>
      <c r="OU167" s="88">
        <f>IF(SUM(OU$522:OU$523)=0,IF('[7]Param-ARMS Data'!OP348="","",'[7]Param-ARMS Data'!OP348/100),"")</f>
        <v>5.0000000000000001E-3</v>
      </c>
      <c r="OV167" s="88">
        <f>IF(SUM(OV$522:OV$523)=0,IF('[7]Param-ARMS Data'!OQ348="","",'[7]Param-ARMS Data'!OQ348/100),"")</f>
        <v>5.0000000000000001E-3</v>
      </c>
      <c r="OW167" s="88">
        <f>IF(SUM(OW$522:OW$523)=0,IF('[7]Param-ARMS Data'!OR348="","",'[7]Param-ARMS Data'!OR348/100),"")</f>
        <v>5.0000000000000001E-3</v>
      </c>
      <c r="OX167" s="88">
        <f>IF(SUM(OX$522:OX$523)=0,IF('[7]Param-ARMS Data'!OS348="","",'[7]Param-ARMS Data'!OS348/100),"")</f>
        <v>5.0000000000000001E-3</v>
      </c>
      <c r="OY167" s="88">
        <f>IF(SUM(OY$522:OY$523)=0,IF('[7]Param-ARMS Data'!OT348="","",'[7]Param-ARMS Data'!OT348/100),"")</f>
        <v>5.0000000000000001E-3</v>
      </c>
      <c r="OZ167" s="88">
        <f>IF(SUM(OZ$522:OZ$523)=0,IF('[7]Param-ARMS Data'!OU348="","",'[7]Param-ARMS Data'!OU348/100),"")</f>
        <v>5.0000000000000001E-3</v>
      </c>
      <c r="PA167" s="88">
        <f>IF(SUM(PA$522:PA$523)=0,IF('[7]Param-ARMS Data'!OV348="","",'[7]Param-ARMS Data'!OV348/100),"")</f>
        <v>5.0000000000000001E-3</v>
      </c>
      <c r="PB167" s="88">
        <f>IF(SUM(PB$522:PB$523)=0,IF('[7]Param-ARMS Data'!OW348="","",'[7]Param-ARMS Data'!OW348/100),"")</f>
        <v>5.0000000000000001E-3</v>
      </c>
      <c r="PC167" s="88">
        <f>IF(SUM(PC$522:PC$523)=0,IF('[7]Param-ARMS Data'!OX348="","",'[7]Param-ARMS Data'!OX348/100),"")</f>
        <v>5.0000000000000001E-3</v>
      </c>
      <c r="PD167" s="88">
        <f>IF(SUM(PD$522:PD$523)=0,IF('[7]Param-ARMS Data'!OY348="","",'[7]Param-ARMS Data'!OY348/100),"")</f>
        <v>5.0000000000000001E-3</v>
      </c>
      <c r="PE167" s="88">
        <f>IF(SUM(PE$522:PE$523)=0,IF('[7]Param-ARMS Data'!OZ348="","",'[7]Param-ARMS Data'!OZ348/100),"")</f>
        <v>5.0000000000000001E-3</v>
      </c>
      <c r="PF167" s="88">
        <f>IF(SUM(PF$522:PF$523)=0,IF('[7]Param-ARMS Data'!PA348="","",'[7]Param-ARMS Data'!PA348/100),"")</f>
        <v>5.0000000000000001E-3</v>
      </c>
      <c r="PG167" s="88">
        <f>IF(SUM(PG$522:PG$523)=0,IF('[7]Param-ARMS Data'!PB348="","",'[7]Param-ARMS Data'!PB348/100),"")</f>
        <v>5.0000000000000001E-3</v>
      </c>
      <c r="PH167" s="88">
        <f>IF(SUM(PH$522:PH$523)=0,IF('[7]Param-ARMS Data'!PC348="","",'[7]Param-ARMS Data'!PC348/100),"")</f>
        <v>5.0000000000000001E-3</v>
      </c>
      <c r="PI167" s="88">
        <f>IF(SUM(PI$522:PI$523)=0,IF('[7]Param-ARMS Data'!PD348="","",'[7]Param-ARMS Data'!PD348/100),"")</f>
        <v>5.0000000000000001E-3</v>
      </c>
      <c r="PJ167" s="88">
        <f>IF(SUM(PJ$522:PJ$523)=0,IF('[7]Param-ARMS Data'!PE348="","",'[7]Param-ARMS Data'!PE348/100),"")</f>
        <v>5.0000000000000001E-3</v>
      </c>
      <c r="PK167" s="88">
        <f>IF(SUM(PK$522:PK$523)=0,IF('[7]Param-ARMS Data'!PF348="","",'[7]Param-ARMS Data'!PF348/100),"")</f>
        <v>5.0000000000000001E-3</v>
      </c>
      <c r="PL167" s="88">
        <f>IF(SUM(PL$522:PL$523)=0,IF('[7]Param-ARMS Data'!PG348="","",'[7]Param-ARMS Data'!PG348/100),"")</f>
        <v>5.0000000000000001E-3</v>
      </c>
      <c r="PM167" s="88">
        <f>IF(SUM(PM$522:PM$523)=0,IF('[7]Param-ARMS Data'!PH348="","",'[7]Param-ARMS Data'!PH348/100),"")</f>
        <v>5.0000000000000001E-3</v>
      </c>
      <c r="PN167" s="88">
        <f>IF(SUM(PN$522:PN$523)=0,IF('[7]Param-ARMS Data'!PI348="","",'[7]Param-ARMS Data'!PI348/100),"")</f>
        <v>5.0000000000000001E-3</v>
      </c>
      <c r="PO167" s="88">
        <f>IF(SUM(PO$522:PO$523)=0,IF('[7]Param-ARMS Data'!PJ348="","",'[7]Param-ARMS Data'!PJ348/100),"")</f>
        <v>5.0000000000000001E-3</v>
      </c>
      <c r="PP167" s="88">
        <f>IF(SUM(PP$522:PP$523)=0,IF('[7]Param-ARMS Data'!PK348="","",'[7]Param-ARMS Data'!PK348/100),"")</f>
        <v>5.0000000000000001E-3</v>
      </c>
      <c r="PQ167" s="88">
        <f>IF(SUM(PQ$522:PQ$523)=0,IF('[7]Param-ARMS Data'!PL348="","",'[7]Param-ARMS Data'!PL348/100),"")</f>
        <v>5.0000000000000001E-3</v>
      </c>
      <c r="PR167" s="88">
        <f>IF(SUM(PR$522:PR$523)=0,IF('[7]Param-ARMS Data'!PM348="","",'[7]Param-ARMS Data'!PM348/100),"")</f>
        <v>5.0000000000000001E-3</v>
      </c>
      <c r="PS167" s="88">
        <f>IF(SUM(PS$522:PS$523)=0,IF('[7]Param-ARMS Data'!PN348="","",'[7]Param-ARMS Data'!PN348/100),"")</f>
        <v>5.0000000000000001E-3</v>
      </c>
      <c r="PT167" s="88">
        <f>IF(SUM(PT$522:PT$523)=0,IF('[7]Param-ARMS Data'!PO348="","",'[7]Param-ARMS Data'!PO348/100),"")</f>
        <v>5.0000000000000001E-3</v>
      </c>
      <c r="PU167" s="88">
        <f>IF(SUM(PU$522:PU$523)=0,IF('[7]Param-ARMS Data'!PP348="","",'[7]Param-ARMS Data'!PP348/100),"")</f>
        <v>5.0000000000000001E-3</v>
      </c>
      <c r="PV167" s="88">
        <f>IF(SUM(PV$522:PV$523)=0,IF('[7]Param-ARMS Data'!PQ348="","",'[7]Param-ARMS Data'!PQ348/100),"")</f>
        <v>5.0000000000000001E-3</v>
      </c>
      <c r="PW167" s="88">
        <f>IF(SUM(PW$522:PW$523)=0,IF('[7]Param-ARMS Data'!PR348="","",'[7]Param-ARMS Data'!PR348/100),"")</f>
        <v>5.0000000000000001E-3</v>
      </c>
      <c r="PX167" s="88">
        <f>IF(SUM(PX$522:PX$523)=0,IF('[7]Param-ARMS Data'!PS348="","",'[7]Param-ARMS Data'!PS348/100),"")</f>
        <v>5.0000000000000001E-3</v>
      </c>
      <c r="PY167" s="88">
        <f>IF(SUM(PY$522:PY$523)=0,IF('[7]Param-ARMS Data'!PT348="","",'[7]Param-ARMS Data'!PT348/100),"")</f>
        <v>5.0000000000000001E-3</v>
      </c>
      <c r="PZ167" s="88">
        <f>IF(SUM(PZ$522:PZ$523)=0,IF('[7]Param-ARMS Data'!PU348="","",'[7]Param-ARMS Data'!PU348/100),"")</f>
        <v>5.0000000000000001E-3</v>
      </c>
      <c r="QA167" s="88">
        <f>IF(SUM(QA$522:QA$523)=0,IF('[7]Param-ARMS Data'!PV348="","",'[7]Param-ARMS Data'!PV348/100),"")</f>
        <v>5.0000000000000001E-3</v>
      </c>
      <c r="QB167" s="88">
        <f>IF(SUM(QB$522:QB$523)=0,IF('[7]Param-ARMS Data'!PW348="","",'[7]Param-ARMS Data'!PW348/100),"")</f>
        <v>5.0000000000000001E-3</v>
      </c>
      <c r="QC167" s="88">
        <f>IF(SUM(QC$522:QC$523)=0,IF('[7]Param-ARMS Data'!PX348="","",'[7]Param-ARMS Data'!PX348/100),"")</f>
        <v>5.0000000000000001E-3</v>
      </c>
      <c r="QD167" s="88">
        <f>IF(SUM(QD$522:QD$523)=0,IF('[7]Param-ARMS Data'!PY348="","",'[7]Param-ARMS Data'!PY348/100),"")</f>
        <v>5.0000000000000001E-3</v>
      </c>
      <c r="QE167" s="88">
        <f>IF(SUM(QE$522:QE$523)=0,IF('[7]Param-ARMS Data'!PZ348="","",'[7]Param-ARMS Data'!PZ348/100),"")</f>
        <v>5.0000000000000001E-3</v>
      </c>
      <c r="QF167" s="88">
        <f>IF(SUM(QF$522:QF$523)=0,IF('[7]Param-ARMS Data'!QA348="","",'[7]Param-ARMS Data'!QA348/100),"")</f>
        <v>5.0000000000000001E-3</v>
      </c>
      <c r="QG167" s="88">
        <f>IF(SUM(QG$522:QG$523)=0,IF('[7]Param-ARMS Data'!QB348="","",'[7]Param-ARMS Data'!QB348/100),"")</f>
        <v>5.0000000000000001E-3</v>
      </c>
      <c r="QH167" s="88">
        <f>IF(SUM(QH$522:QH$523)=0,IF('[7]Param-ARMS Data'!QC348="","",'[7]Param-ARMS Data'!QC348/100),"")</f>
        <v>5.0000000000000001E-3</v>
      </c>
      <c r="QI167" s="88">
        <f>IF(SUM(QI$522:QI$523)=0,IF('[7]Param-ARMS Data'!QD348="","",'[7]Param-ARMS Data'!QD348/100),"")</f>
        <v>5.0000000000000001E-3</v>
      </c>
      <c r="QJ167" s="88">
        <f>IF(SUM(QJ$522:QJ$523)=0,IF('[7]Param-ARMS Data'!QE348="","",'[7]Param-ARMS Data'!QE348/100),"")</f>
        <v>5.0000000000000001E-3</v>
      </c>
      <c r="QK167" s="88">
        <f>IF(SUM(QK$522:QK$523)=0,IF('[7]Param-ARMS Data'!QF348="","",'[7]Param-ARMS Data'!QF348/100),"")</f>
        <v>5.0000000000000001E-3</v>
      </c>
      <c r="QL167" s="88">
        <f>IF(SUM(QL$522:QL$523)=0,IF('[7]Param-ARMS Data'!QG348="","",'[7]Param-ARMS Data'!QG348/100),"")</f>
        <v>5.0000000000000001E-3</v>
      </c>
      <c r="QM167" s="88">
        <f>IF(SUM(QM$522:QM$523)=0,IF('[7]Param-ARMS Data'!QH348="","",'[7]Param-ARMS Data'!QH348/100),"")</f>
        <v>5.0000000000000001E-3</v>
      </c>
      <c r="QN167" s="88">
        <f>IF(SUM(QN$522:QN$523)=0,IF('[7]Param-ARMS Data'!QI348="","",'[7]Param-ARMS Data'!QI348/100),"")</f>
        <v>5.0000000000000001E-3</v>
      </c>
      <c r="QO167" s="88">
        <f>IF(SUM(QO$522:QO$523)=0,IF('[7]Param-ARMS Data'!QJ348="","",'[7]Param-ARMS Data'!QJ348/100),"")</f>
        <v>5.0000000000000001E-3</v>
      </c>
      <c r="QP167" s="88">
        <f>IF(SUM(QP$522:QP$523)=0,IF('[7]Param-ARMS Data'!QK348="","",'[7]Param-ARMS Data'!QK348/100),"")</f>
        <v>5.0000000000000001E-3</v>
      </c>
      <c r="QQ167" s="88">
        <f>IF(SUM(QQ$522:QQ$523)=0,IF('[7]Param-ARMS Data'!QL348="","",'[7]Param-ARMS Data'!QL348/100),"")</f>
        <v>5.0000000000000001E-3</v>
      </c>
      <c r="QR167" s="88">
        <f>IF(SUM(QR$522:QR$523)=0,IF('[7]Param-ARMS Data'!QM348="","",'[7]Param-ARMS Data'!QM348/100),"")</f>
        <v>5.0000000000000001E-3</v>
      </c>
      <c r="QS167" s="88">
        <f>IF(SUM(QS$522:QS$523)=0,IF('[7]Param-ARMS Data'!QN348="","",'[7]Param-ARMS Data'!QN348/100),"")</f>
        <v>5.0000000000000001E-3</v>
      </c>
      <c r="QT167" s="88">
        <f>IF(SUM(QT$522:QT$523)=0,IF('[7]Param-ARMS Data'!QO348="","",'[7]Param-ARMS Data'!QO348/100),"")</f>
        <v>5.0000000000000001E-3</v>
      </c>
      <c r="QU167" s="88">
        <f>IF(SUM(QU$522:QU$523)=0,IF('[7]Param-ARMS Data'!QP348="","",'[7]Param-ARMS Data'!QP348/100),"")</f>
        <v>5.0000000000000001E-3</v>
      </c>
      <c r="QV167" s="88">
        <f>IF(SUM(QV$522:QV$523)=0,IF('[7]Param-ARMS Data'!QQ348="","",'[7]Param-ARMS Data'!QQ348/100),"")</f>
        <v>5.0000000000000001E-3</v>
      </c>
      <c r="QW167" s="88">
        <f>IF(SUM(QW$522:QW$523)=0,IF('[7]Param-ARMS Data'!QR348="","",'[7]Param-ARMS Data'!QR348/100),"")</f>
        <v>5.0000000000000001E-3</v>
      </c>
      <c r="QX167" s="88">
        <f>IF(SUM(QX$522:QX$523)=0,IF('[7]Param-ARMS Data'!QS348="","",'[7]Param-ARMS Data'!QS348/100),"")</f>
        <v>5.0000000000000001E-3</v>
      </c>
      <c r="QY167" s="88">
        <f>IF(SUM(QY$522:QY$523)=0,IF('[7]Param-ARMS Data'!QT348="","",'[7]Param-ARMS Data'!QT348/100),"")</f>
        <v>5.0000000000000001E-3</v>
      </c>
      <c r="QZ167" s="88">
        <f>IF(SUM(QZ$522:QZ$523)=0,IF('[7]Param-ARMS Data'!QU348="","",'[7]Param-ARMS Data'!QU348/100),"")</f>
        <v>5.0000000000000001E-3</v>
      </c>
      <c r="RA167" s="88">
        <f>IF(SUM(RA$522:RA$523)=0,IF('[7]Param-ARMS Data'!QV348="","",'[7]Param-ARMS Data'!QV348/100),"")</f>
        <v>5.0000000000000001E-3</v>
      </c>
      <c r="RB167" s="88">
        <f>IF(SUM(RB$522:RB$523)=0,IF('[7]Param-ARMS Data'!QW348="","",'[7]Param-ARMS Data'!QW348/100),"")</f>
        <v>5.0000000000000001E-3</v>
      </c>
      <c r="RC167" s="88">
        <f>IF(SUM(RC$522:RC$523)=0,IF('[7]Param-ARMS Data'!QX348="","",'[7]Param-ARMS Data'!QX348/100),"")</f>
        <v>5.0000000000000001E-3</v>
      </c>
      <c r="RD167" s="88">
        <f>IF(SUM(RD$522:RD$523)=0,IF('[7]Param-ARMS Data'!QY348="","",'[7]Param-ARMS Data'!QY348/100),"")</f>
        <v>5.0000000000000001E-3</v>
      </c>
      <c r="RE167" s="88">
        <f>IF(SUM(RE$522:RE$523)=0,IF('[7]Param-ARMS Data'!QZ348="","",'[7]Param-ARMS Data'!QZ348/100),"")</f>
        <v>5.0000000000000001E-3</v>
      </c>
      <c r="RF167" s="88">
        <f>IF(SUM(RF$522:RF$523)=0,IF('[7]Param-ARMS Data'!RA348="","",'[7]Param-ARMS Data'!RA348/100),"")</f>
        <v>5.0000000000000001E-3</v>
      </c>
      <c r="RG167" s="88">
        <f>IF(SUM(RG$522:RG$523)=0,IF('[7]Param-ARMS Data'!RB348="","",'[7]Param-ARMS Data'!RB348/100),"")</f>
        <v>5.0000000000000001E-3</v>
      </c>
      <c r="RH167" s="88">
        <f>IF(SUM(RH$522:RH$523)=0,IF('[7]Param-ARMS Data'!RC348="","",'[7]Param-ARMS Data'!RC348/100),"")</f>
        <v>5.0000000000000001E-3</v>
      </c>
      <c r="RI167" s="88">
        <f>IF(SUM(RI$522:RI$523)=0,IF('[7]Param-ARMS Data'!RD348="","",'[7]Param-ARMS Data'!RD348/100),"")</f>
        <v>5.0000000000000001E-3</v>
      </c>
      <c r="RJ167" s="88">
        <f>IF(SUM(RJ$522:RJ$523)=0,IF('[7]Param-ARMS Data'!RE348="","",'[7]Param-ARMS Data'!RE348/100),"")</f>
        <v>5.0000000000000001E-3</v>
      </c>
      <c r="RK167" s="88">
        <f>IF(SUM(RK$522:RK$523)=0,IF('[7]Param-ARMS Data'!RF348="","",'[7]Param-ARMS Data'!RF348/100),"")</f>
        <v>5.0000000000000001E-3</v>
      </c>
      <c r="RL167" s="88">
        <f>IF(SUM(RL$522:RL$523)=0,IF('[7]Param-ARMS Data'!RG348="","",'[7]Param-ARMS Data'!RG348/100),"")</f>
        <v>5.0000000000000001E-3</v>
      </c>
      <c r="RM167" s="88" t="str">
        <f>IF(SUM(RM$522:RM$523)=0,IF('[7]Param-ARMS Data'!RH348="","",'[7]Param-ARMS Data'!RH348/100),"")</f>
        <v/>
      </c>
      <c r="RN167" s="88" t="str">
        <f>IF(SUM(RN$522:RN$523)=0,IF('[7]Param-ARMS Data'!RI348="","",'[7]Param-ARMS Data'!RI348/100),"")</f>
        <v/>
      </c>
      <c r="RO167" s="88" t="str">
        <f>IF(SUM(RO$522:RO$523)=0,IF('[7]Param-ARMS Data'!RJ348="","",'[7]Param-ARMS Data'!RJ348/100),"")</f>
        <v/>
      </c>
      <c r="RP167" s="88" t="str">
        <f>IF(SUM(RP$522:RP$523)=0,IF('[7]Param-ARMS Data'!RK348="","",'[7]Param-ARMS Data'!RK348/100),"")</f>
        <v/>
      </c>
      <c r="RQ167" s="88" t="str">
        <f>IF(SUM(RQ$522:RQ$523)=0,IF('[7]Param-ARMS Data'!RL348="","",'[7]Param-ARMS Data'!RL348/100),"")</f>
        <v/>
      </c>
    </row>
    <row r="168" spans="4:485" s="39" customFormat="1">
      <c r="D168" s="88"/>
      <c r="F168" s="88"/>
      <c r="G168" s="88"/>
      <c r="H168" s="88"/>
      <c r="I168" s="88"/>
      <c r="S168" s="88" t="s">
        <v>2135</v>
      </c>
      <c r="T168" s="88">
        <f t="shared" ref="T168:CE170" si="48">IF(SUM(T$522:T$523)=0,IF(T165="","",T165),"")</f>
        <v>5.0000000000000001E-3</v>
      </c>
      <c r="U168" s="88">
        <f t="shared" si="48"/>
        <v>5.0000000000000001E-3</v>
      </c>
      <c r="V168" s="88">
        <f t="shared" si="48"/>
        <v>5.0000000000000001E-3</v>
      </c>
      <c r="W168" s="88">
        <f t="shared" si="48"/>
        <v>5.0000000000000001E-3</v>
      </c>
      <c r="X168" s="88">
        <f t="shared" si="48"/>
        <v>5.0000000000000001E-3</v>
      </c>
      <c r="Y168" s="88">
        <f t="shared" si="48"/>
        <v>5.0000000000000001E-3</v>
      </c>
      <c r="Z168" s="88">
        <f t="shared" si="48"/>
        <v>5.0000000000000001E-3</v>
      </c>
      <c r="AA168" s="88">
        <f t="shared" si="48"/>
        <v>5.0000000000000001E-3</v>
      </c>
      <c r="AB168" s="88">
        <f t="shared" si="48"/>
        <v>5.0000000000000001E-3</v>
      </c>
      <c r="AC168" s="88">
        <f t="shared" si="48"/>
        <v>5.0000000000000001E-3</v>
      </c>
      <c r="AD168" s="88">
        <f t="shared" si="48"/>
        <v>5.0000000000000001E-3</v>
      </c>
      <c r="AE168" s="88">
        <f t="shared" si="48"/>
        <v>5.0000000000000001E-3</v>
      </c>
      <c r="AF168" s="88">
        <f t="shared" si="48"/>
        <v>5.0000000000000001E-3</v>
      </c>
      <c r="AG168" s="88">
        <f t="shared" si="48"/>
        <v>5.0000000000000001E-3</v>
      </c>
      <c r="AH168" s="88">
        <f t="shared" si="48"/>
        <v>5.0000000000000001E-3</v>
      </c>
      <c r="AI168" s="88">
        <f t="shared" si="48"/>
        <v>5.0000000000000001E-3</v>
      </c>
      <c r="AJ168" s="88">
        <f t="shared" si="48"/>
        <v>5.0000000000000001E-3</v>
      </c>
      <c r="AK168" s="88">
        <f t="shared" si="48"/>
        <v>5.0000000000000001E-3</v>
      </c>
      <c r="AL168" s="88">
        <f t="shared" si="48"/>
        <v>5.0000000000000001E-3</v>
      </c>
      <c r="AM168" s="88">
        <f t="shared" si="48"/>
        <v>5.0000000000000001E-3</v>
      </c>
      <c r="AN168" s="88">
        <f t="shared" si="48"/>
        <v>5.0000000000000001E-3</v>
      </c>
      <c r="AO168" s="88">
        <f t="shared" si="48"/>
        <v>5.0000000000000001E-3</v>
      </c>
      <c r="AP168" s="88">
        <f t="shared" si="48"/>
        <v>5.0000000000000001E-3</v>
      </c>
      <c r="AQ168" s="88">
        <f t="shared" si="48"/>
        <v>5.0000000000000001E-3</v>
      </c>
      <c r="AR168" s="88">
        <f t="shared" si="48"/>
        <v>5.0000000000000001E-3</v>
      </c>
      <c r="AS168" s="88">
        <f t="shared" si="48"/>
        <v>5.0000000000000001E-3</v>
      </c>
      <c r="AT168" s="88">
        <f t="shared" si="48"/>
        <v>5.0000000000000001E-3</v>
      </c>
      <c r="AU168" s="88">
        <f t="shared" si="48"/>
        <v>5.0000000000000001E-3</v>
      </c>
      <c r="AV168" s="88">
        <f t="shared" si="48"/>
        <v>5.0000000000000001E-3</v>
      </c>
      <c r="AW168" s="88">
        <f t="shared" si="48"/>
        <v>5.0000000000000001E-3</v>
      </c>
      <c r="AX168" s="88">
        <f t="shared" si="48"/>
        <v>5.0000000000000001E-3</v>
      </c>
      <c r="AY168" s="88">
        <f t="shared" si="48"/>
        <v>5.0000000000000001E-3</v>
      </c>
      <c r="AZ168" s="88">
        <f t="shared" si="48"/>
        <v>5.0000000000000001E-3</v>
      </c>
      <c r="BA168" s="88">
        <f t="shared" si="48"/>
        <v>5.0000000000000001E-3</v>
      </c>
      <c r="BB168" s="88">
        <f t="shared" si="48"/>
        <v>5.0000000000000001E-3</v>
      </c>
      <c r="BC168" s="88">
        <f t="shared" si="48"/>
        <v>5.0000000000000001E-3</v>
      </c>
      <c r="BD168" s="88">
        <f t="shared" si="48"/>
        <v>5.0000000000000001E-3</v>
      </c>
      <c r="BE168" s="88">
        <f t="shared" si="48"/>
        <v>5.0000000000000001E-3</v>
      </c>
      <c r="BF168" s="88">
        <f t="shared" si="48"/>
        <v>5.0000000000000001E-3</v>
      </c>
      <c r="BG168" s="88">
        <f t="shared" si="48"/>
        <v>5.0000000000000001E-3</v>
      </c>
      <c r="BH168" s="88">
        <f t="shared" si="48"/>
        <v>5.0000000000000001E-3</v>
      </c>
      <c r="BI168" s="88">
        <f t="shared" si="48"/>
        <v>5.0000000000000001E-3</v>
      </c>
      <c r="BJ168" s="88">
        <f t="shared" si="48"/>
        <v>5.0000000000000001E-3</v>
      </c>
      <c r="BK168" s="88">
        <f t="shared" si="48"/>
        <v>5.0000000000000001E-3</v>
      </c>
      <c r="BL168" s="88">
        <f t="shared" si="48"/>
        <v>5.0000000000000001E-3</v>
      </c>
      <c r="BM168" s="88">
        <f t="shared" si="48"/>
        <v>5.0000000000000001E-3</v>
      </c>
      <c r="BN168" s="88">
        <f t="shared" si="48"/>
        <v>5.0000000000000001E-3</v>
      </c>
      <c r="BO168" s="88">
        <f t="shared" si="48"/>
        <v>5.0000000000000001E-3</v>
      </c>
      <c r="BP168" s="88">
        <f t="shared" si="48"/>
        <v>5.0000000000000001E-3</v>
      </c>
      <c r="BQ168" s="88">
        <f t="shared" si="48"/>
        <v>5.0000000000000001E-3</v>
      </c>
      <c r="BR168" s="88">
        <f t="shared" si="48"/>
        <v>5.0000000000000001E-3</v>
      </c>
      <c r="BS168" s="88">
        <f t="shared" si="48"/>
        <v>5.0000000000000001E-3</v>
      </c>
      <c r="BT168" s="88">
        <f t="shared" si="48"/>
        <v>5.0000000000000001E-3</v>
      </c>
      <c r="BU168" s="88">
        <f t="shared" si="48"/>
        <v>5.0000000000000001E-3</v>
      </c>
      <c r="BV168" s="88">
        <f t="shared" si="48"/>
        <v>5.0000000000000001E-3</v>
      </c>
      <c r="BW168" s="88">
        <f t="shared" si="48"/>
        <v>5.0000000000000001E-3</v>
      </c>
      <c r="BX168" s="88">
        <f t="shared" si="48"/>
        <v>5.0000000000000001E-3</v>
      </c>
      <c r="BY168" s="88">
        <f t="shared" si="48"/>
        <v>5.0000000000000001E-3</v>
      </c>
      <c r="BZ168" s="88">
        <f t="shared" si="48"/>
        <v>5.0000000000000001E-3</v>
      </c>
      <c r="CA168" s="88">
        <f t="shared" si="48"/>
        <v>5.0000000000000001E-3</v>
      </c>
      <c r="CB168" s="88">
        <f t="shared" si="48"/>
        <v>5.0000000000000001E-3</v>
      </c>
      <c r="CC168" s="88">
        <f t="shared" si="48"/>
        <v>5.0000000000000001E-3</v>
      </c>
      <c r="CD168" s="88">
        <f t="shared" si="48"/>
        <v>5.0000000000000001E-3</v>
      </c>
      <c r="CE168" s="88">
        <f t="shared" si="48"/>
        <v>5.0000000000000001E-3</v>
      </c>
      <c r="CF168" s="88">
        <f t="shared" ref="CF168:EQ170" si="49">IF(SUM(CF$522:CF$523)=0,IF(CF165="","",CF165),"")</f>
        <v>5.0000000000000001E-3</v>
      </c>
      <c r="CG168" s="88">
        <f t="shared" si="49"/>
        <v>5.0000000000000001E-3</v>
      </c>
      <c r="CH168" s="88">
        <f t="shared" si="49"/>
        <v>5.0000000000000001E-3</v>
      </c>
      <c r="CI168" s="88">
        <f t="shared" si="49"/>
        <v>5.0000000000000001E-3</v>
      </c>
      <c r="CJ168" s="88">
        <f t="shared" si="49"/>
        <v>5.0000000000000001E-3</v>
      </c>
      <c r="CK168" s="88">
        <f t="shared" si="49"/>
        <v>5.0000000000000001E-3</v>
      </c>
      <c r="CL168" s="88">
        <f t="shared" si="49"/>
        <v>5.0000000000000001E-3</v>
      </c>
      <c r="CM168" s="88">
        <f t="shared" si="49"/>
        <v>5.0000000000000001E-3</v>
      </c>
      <c r="CN168" s="88">
        <f t="shared" si="49"/>
        <v>5.0000000000000001E-3</v>
      </c>
      <c r="CO168" s="88">
        <f t="shared" si="49"/>
        <v>5.0000000000000001E-3</v>
      </c>
      <c r="CP168" s="88">
        <f t="shared" si="49"/>
        <v>5.0000000000000001E-3</v>
      </c>
      <c r="CQ168" s="88">
        <f t="shared" si="49"/>
        <v>5.0000000000000001E-3</v>
      </c>
      <c r="CR168" s="88">
        <f t="shared" si="49"/>
        <v>5.0000000000000001E-3</v>
      </c>
      <c r="CS168" s="88">
        <f t="shared" si="49"/>
        <v>5.0000000000000001E-3</v>
      </c>
      <c r="CT168" s="88">
        <f t="shared" si="49"/>
        <v>5.0000000000000001E-3</v>
      </c>
      <c r="CU168" s="88">
        <f t="shared" si="49"/>
        <v>5.0000000000000001E-3</v>
      </c>
      <c r="CV168" s="88">
        <f t="shared" si="49"/>
        <v>5.0000000000000001E-3</v>
      </c>
      <c r="CW168" s="88">
        <f t="shared" si="49"/>
        <v>5.0000000000000001E-3</v>
      </c>
      <c r="CX168" s="88">
        <f t="shared" si="49"/>
        <v>5.0000000000000001E-3</v>
      </c>
      <c r="CY168" s="88">
        <f t="shared" si="49"/>
        <v>5.0000000000000001E-3</v>
      </c>
      <c r="CZ168" s="88">
        <f t="shared" si="49"/>
        <v>5.0000000000000001E-3</v>
      </c>
      <c r="DA168" s="88">
        <f t="shared" si="49"/>
        <v>5.0000000000000001E-3</v>
      </c>
      <c r="DB168" s="88">
        <f t="shared" si="49"/>
        <v>5.0000000000000001E-3</v>
      </c>
      <c r="DC168" s="88">
        <f t="shared" si="49"/>
        <v>5.0000000000000001E-3</v>
      </c>
      <c r="DD168" s="88">
        <f t="shared" si="49"/>
        <v>5.0000000000000001E-3</v>
      </c>
      <c r="DE168" s="88">
        <f t="shared" si="49"/>
        <v>5.0000000000000001E-3</v>
      </c>
      <c r="DF168" s="88">
        <f t="shared" si="49"/>
        <v>5.0000000000000001E-3</v>
      </c>
      <c r="DG168" s="88">
        <f t="shared" si="49"/>
        <v>5.0000000000000001E-3</v>
      </c>
      <c r="DH168" s="88">
        <f t="shared" si="49"/>
        <v>5.0000000000000001E-3</v>
      </c>
      <c r="DI168" s="88">
        <f t="shared" si="49"/>
        <v>5.0000000000000001E-3</v>
      </c>
      <c r="DJ168" s="88">
        <f t="shared" si="49"/>
        <v>5.0000000000000001E-3</v>
      </c>
      <c r="DK168" s="88">
        <f t="shared" si="49"/>
        <v>5.0000000000000001E-3</v>
      </c>
      <c r="DL168" s="88">
        <f t="shared" si="49"/>
        <v>5.0000000000000001E-3</v>
      </c>
      <c r="DM168" s="88">
        <f t="shared" si="49"/>
        <v>5.0000000000000001E-3</v>
      </c>
      <c r="DN168" s="88">
        <f t="shared" si="49"/>
        <v>5.0000000000000001E-3</v>
      </c>
      <c r="DO168" s="88">
        <f t="shared" si="49"/>
        <v>5.0000000000000001E-3</v>
      </c>
      <c r="DP168" s="88">
        <f t="shared" si="49"/>
        <v>5.0000000000000001E-3</v>
      </c>
      <c r="DQ168" s="88">
        <f t="shared" si="49"/>
        <v>5.0000000000000001E-3</v>
      </c>
      <c r="DR168" s="88">
        <f t="shared" si="49"/>
        <v>5.0000000000000001E-3</v>
      </c>
      <c r="DS168" s="88">
        <f t="shared" si="49"/>
        <v>5.0000000000000001E-3</v>
      </c>
      <c r="DT168" s="88">
        <f t="shared" si="49"/>
        <v>5.0000000000000001E-3</v>
      </c>
      <c r="DU168" s="88">
        <f t="shared" si="49"/>
        <v>5.0000000000000001E-3</v>
      </c>
      <c r="DV168" s="88">
        <f t="shared" si="49"/>
        <v>5.0000000000000001E-3</v>
      </c>
      <c r="DW168" s="88">
        <f t="shared" si="49"/>
        <v>5.0000000000000001E-3</v>
      </c>
      <c r="DX168" s="88">
        <f t="shared" si="49"/>
        <v>5.0000000000000001E-3</v>
      </c>
      <c r="DY168" s="88">
        <f t="shared" si="49"/>
        <v>5.0000000000000001E-3</v>
      </c>
      <c r="DZ168" s="88">
        <f t="shared" si="49"/>
        <v>5.0000000000000001E-3</v>
      </c>
      <c r="EA168" s="88">
        <f t="shared" si="49"/>
        <v>5.0000000000000001E-3</v>
      </c>
      <c r="EB168" s="88">
        <f t="shared" si="49"/>
        <v>5.0000000000000001E-3</v>
      </c>
      <c r="EC168" s="88">
        <f t="shared" si="49"/>
        <v>5.0000000000000001E-3</v>
      </c>
      <c r="ED168" s="88">
        <f t="shared" si="49"/>
        <v>5.0000000000000001E-3</v>
      </c>
      <c r="EE168" s="88">
        <f t="shared" si="49"/>
        <v>5.0000000000000001E-3</v>
      </c>
      <c r="EF168" s="88">
        <f t="shared" si="49"/>
        <v>5.0000000000000001E-3</v>
      </c>
      <c r="EG168" s="88">
        <f t="shared" si="49"/>
        <v>5.0000000000000001E-3</v>
      </c>
      <c r="EH168" s="88">
        <f t="shared" si="49"/>
        <v>5.0000000000000001E-3</v>
      </c>
      <c r="EI168" s="88">
        <f t="shared" si="49"/>
        <v>5.0000000000000001E-3</v>
      </c>
      <c r="EJ168" s="88">
        <f t="shared" si="49"/>
        <v>5.0000000000000001E-3</v>
      </c>
      <c r="EK168" s="88">
        <f t="shared" si="49"/>
        <v>5.0000000000000001E-3</v>
      </c>
      <c r="EL168" s="88">
        <f t="shared" si="49"/>
        <v>5.0000000000000001E-3</v>
      </c>
      <c r="EM168" s="88">
        <f t="shared" si="49"/>
        <v>5.0000000000000001E-3</v>
      </c>
      <c r="EN168" s="88">
        <f t="shared" si="49"/>
        <v>5.0000000000000001E-3</v>
      </c>
      <c r="EO168" s="88">
        <f t="shared" si="49"/>
        <v>5.0000000000000001E-3</v>
      </c>
      <c r="EP168" s="88">
        <f t="shared" si="49"/>
        <v>5.0000000000000001E-3</v>
      </c>
      <c r="EQ168" s="88">
        <f t="shared" si="49"/>
        <v>5.0000000000000001E-3</v>
      </c>
      <c r="ER168" s="88">
        <f t="shared" ref="ER168:HC170" si="50">IF(SUM(ER$522:ER$523)=0,IF(ER165="","",ER165),"")</f>
        <v>5.0000000000000001E-3</v>
      </c>
      <c r="ES168" s="88">
        <f t="shared" si="50"/>
        <v>5.0000000000000001E-3</v>
      </c>
      <c r="ET168" s="88">
        <f t="shared" si="50"/>
        <v>5.0000000000000001E-3</v>
      </c>
      <c r="EU168" s="88">
        <f t="shared" si="50"/>
        <v>5.0000000000000001E-3</v>
      </c>
      <c r="EV168" s="88">
        <f t="shared" si="50"/>
        <v>5.0000000000000001E-3</v>
      </c>
      <c r="EW168" s="88">
        <f t="shared" si="50"/>
        <v>5.0000000000000001E-3</v>
      </c>
      <c r="EX168" s="88">
        <f t="shared" si="50"/>
        <v>5.0000000000000001E-3</v>
      </c>
      <c r="EY168" s="88">
        <f t="shared" si="50"/>
        <v>5.0000000000000001E-3</v>
      </c>
      <c r="EZ168" s="88">
        <f t="shared" si="50"/>
        <v>5.0000000000000001E-3</v>
      </c>
      <c r="FA168" s="88">
        <f t="shared" si="50"/>
        <v>5.0000000000000001E-3</v>
      </c>
      <c r="FB168" s="88">
        <f t="shared" si="50"/>
        <v>5.0000000000000001E-3</v>
      </c>
      <c r="FC168" s="88">
        <f t="shared" si="50"/>
        <v>5.0000000000000001E-3</v>
      </c>
      <c r="FD168" s="88">
        <f t="shared" si="50"/>
        <v>5.0000000000000001E-3</v>
      </c>
      <c r="FE168" s="88">
        <f t="shared" si="50"/>
        <v>5.0000000000000001E-3</v>
      </c>
      <c r="FF168" s="88">
        <f t="shared" si="50"/>
        <v>5.0000000000000001E-3</v>
      </c>
      <c r="FG168" s="88">
        <f t="shared" si="50"/>
        <v>5.0000000000000001E-3</v>
      </c>
      <c r="FH168" s="88">
        <f t="shared" si="50"/>
        <v>5.0000000000000001E-3</v>
      </c>
      <c r="FI168" s="88">
        <f t="shared" si="50"/>
        <v>5.0000000000000001E-3</v>
      </c>
      <c r="FJ168" s="88">
        <f t="shared" si="50"/>
        <v>5.0000000000000001E-3</v>
      </c>
      <c r="FK168" s="88">
        <f t="shared" si="50"/>
        <v>5.0000000000000001E-3</v>
      </c>
      <c r="FL168" s="88">
        <f t="shared" si="50"/>
        <v>5.0000000000000001E-3</v>
      </c>
      <c r="FM168" s="88">
        <f t="shared" si="50"/>
        <v>5.0000000000000001E-3</v>
      </c>
      <c r="FN168" s="88">
        <f t="shared" si="50"/>
        <v>5.0000000000000001E-3</v>
      </c>
      <c r="FO168" s="88">
        <f t="shared" si="50"/>
        <v>5.0000000000000001E-3</v>
      </c>
      <c r="FP168" s="88">
        <f t="shared" si="50"/>
        <v>5.0000000000000001E-3</v>
      </c>
      <c r="FQ168" s="88">
        <f t="shared" si="50"/>
        <v>5.0000000000000001E-3</v>
      </c>
      <c r="FR168" s="88">
        <f t="shared" si="50"/>
        <v>5.0000000000000001E-3</v>
      </c>
      <c r="FS168" s="88">
        <f t="shared" si="50"/>
        <v>5.0000000000000001E-3</v>
      </c>
      <c r="FT168" s="88">
        <f t="shared" si="50"/>
        <v>5.0000000000000001E-3</v>
      </c>
      <c r="FU168" s="88">
        <f t="shared" si="50"/>
        <v>5.0000000000000001E-3</v>
      </c>
      <c r="FV168" s="88">
        <f t="shared" si="50"/>
        <v>5.0000000000000001E-3</v>
      </c>
      <c r="FW168" s="88">
        <f t="shared" si="50"/>
        <v>5.0000000000000001E-3</v>
      </c>
      <c r="FX168" s="88">
        <f t="shared" si="50"/>
        <v>5.0000000000000001E-3</v>
      </c>
      <c r="FY168" s="88">
        <f t="shared" si="50"/>
        <v>5.0000000000000001E-3</v>
      </c>
      <c r="FZ168" s="88">
        <f t="shared" si="50"/>
        <v>5.0000000000000001E-3</v>
      </c>
      <c r="GA168" s="88">
        <f t="shared" si="50"/>
        <v>5.0000000000000001E-3</v>
      </c>
      <c r="GB168" s="88">
        <f t="shared" si="50"/>
        <v>5.0000000000000001E-3</v>
      </c>
      <c r="GC168" s="88">
        <f t="shared" si="50"/>
        <v>5.0000000000000001E-3</v>
      </c>
      <c r="GD168" s="88">
        <f t="shared" si="50"/>
        <v>5.0000000000000001E-3</v>
      </c>
      <c r="GE168" s="88">
        <f t="shared" si="50"/>
        <v>5.0000000000000001E-3</v>
      </c>
      <c r="GF168" s="88">
        <f t="shared" si="50"/>
        <v>5.0000000000000001E-3</v>
      </c>
      <c r="GG168" s="88">
        <f t="shared" si="50"/>
        <v>5.0000000000000001E-3</v>
      </c>
      <c r="GH168" s="88">
        <f t="shared" si="50"/>
        <v>5.0000000000000001E-3</v>
      </c>
      <c r="GI168" s="88">
        <f t="shared" si="50"/>
        <v>5.0000000000000001E-3</v>
      </c>
      <c r="GJ168" s="88">
        <f t="shared" si="50"/>
        <v>5.0000000000000001E-3</v>
      </c>
      <c r="GK168" s="88">
        <f t="shared" si="50"/>
        <v>5.0000000000000001E-3</v>
      </c>
      <c r="GL168" s="88">
        <f t="shared" si="50"/>
        <v>5.0000000000000001E-3</v>
      </c>
      <c r="GM168" s="88">
        <f t="shared" si="50"/>
        <v>5.0000000000000001E-3</v>
      </c>
      <c r="GN168" s="88">
        <f t="shared" si="50"/>
        <v>5.0000000000000001E-3</v>
      </c>
      <c r="GO168" s="88">
        <f t="shared" si="50"/>
        <v>5.0000000000000001E-3</v>
      </c>
      <c r="GP168" s="88">
        <f t="shared" si="50"/>
        <v>5.0000000000000001E-3</v>
      </c>
      <c r="GQ168" s="88">
        <f t="shared" si="50"/>
        <v>5.0000000000000001E-3</v>
      </c>
      <c r="GR168" s="88">
        <f t="shared" si="50"/>
        <v>5.0000000000000001E-3</v>
      </c>
      <c r="GS168" s="88">
        <f t="shared" si="50"/>
        <v>5.0000000000000001E-3</v>
      </c>
      <c r="GT168" s="88">
        <f t="shared" si="50"/>
        <v>5.0000000000000001E-3</v>
      </c>
      <c r="GU168" s="88">
        <f t="shared" si="50"/>
        <v>5.0000000000000001E-3</v>
      </c>
      <c r="GV168" s="88">
        <f t="shared" si="50"/>
        <v>5.0000000000000001E-3</v>
      </c>
      <c r="GW168" s="88">
        <f t="shared" si="50"/>
        <v>5.0000000000000001E-3</v>
      </c>
      <c r="GX168" s="88">
        <f t="shared" si="50"/>
        <v>5.0000000000000001E-3</v>
      </c>
      <c r="GY168" s="88">
        <f t="shared" si="50"/>
        <v>5.0000000000000001E-3</v>
      </c>
      <c r="GZ168" s="88">
        <f t="shared" si="50"/>
        <v>5.0000000000000001E-3</v>
      </c>
      <c r="HA168" s="88">
        <f t="shared" si="50"/>
        <v>5.0000000000000001E-3</v>
      </c>
      <c r="HB168" s="88">
        <f t="shared" si="50"/>
        <v>5.0000000000000001E-3</v>
      </c>
      <c r="HC168" s="88">
        <f t="shared" si="50"/>
        <v>5.0000000000000001E-3</v>
      </c>
      <c r="HD168" s="88">
        <f t="shared" ref="HD168:JO170" si="51">IF(SUM(HD$522:HD$523)=0,IF(HD165="","",HD165),"")</f>
        <v>5.0000000000000001E-3</v>
      </c>
      <c r="HE168" s="88">
        <f t="shared" si="51"/>
        <v>5.0000000000000001E-3</v>
      </c>
      <c r="HF168" s="88">
        <f t="shared" si="51"/>
        <v>5.0000000000000001E-3</v>
      </c>
      <c r="HG168" s="88">
        <f t="shared" si="51"/>
        <v>5.0000000000000001E-3</v>
      </c>
      <c r="HH168" s="88">
        <f t="shared" si="51"/>
        <v>5.0000000000000001E-3</v>
      </c>
      <c r="HI168" s="88">
        <f t="shared" si="51"/>
        <v>5.0000000000000001E-3</v>
      </c>
      <c r="HJ168" s="88">
        <f t="shared" si="51"/>
        <v>5.0000000000000001E-3</v>
      </c>
      <c r="HK168" s="88">
        <f t="shared" si="51"/>
        <v>5.0000000000000001E-3</v>
      </c>
      <c r="HL168" s="88">
        <f t="shared" si="51"/>
        <v>5.0000000000000001E-3</v>
      </c>
      <c r="HM168" s="88">
        <f t="shared" si="51"/>
        <v>5.0000000000000001E-3</v>
      </c>
      <c r="HN168" s="88">
        <f t="shared" si="51"/>
        <v>5.0000000000000001E-3</v>
      </c>
      <c r="HO168" s="88">
        <f t="shared" si="51"/>
        <v>5.0000000000000001E-3</v>
      </c>
      <c r="HP168" s="88">
        <f t="shared" si="51"/>
        <v>5.0000000000000001E-3</v>
      </c>
      <c r="HQ168" s="88">
        <f t="shared" si="51"/>
        <v>5.0000000000000001E-3</v>
      </c>
      <c r="HR168" s="88">
        <f t="shared" si="51"/>
        <v>5.0000000000000001E-3</v>
      </c>
      <c r="HS168" s="88">
        <f t="shared" si="51"/>
        <v>5.0000000000000001E-3</v>
      </c>
      <c r="HT168" s="88">
        <f t="shared" si="51"/>
        <v>5.0000000000000001E-3</v>
      </c>
      <c r="HU168" s="88">
        <f t="shared" si="51"/>
        <v>5.0000000000000001E-3</v>
      </c>
      <c r="HV168" s="88">
        <f t="shared" si="51"/>
        <v>5.0000000000000001E-3</v>
      </c>
      <c r="HW168" s="88">
        <f t="shared" si="51"/>
        <v>5.0000000000000001E-3</v>
      </c>
      <c r="HX168" s="88">
        <f t="shared" si="51"/>
        <v>5.0000000000000001E-3</v>
      </c>
      <c r="HY168" s="88">
        <f t="shared" si="51"/>
        <v>5.0000000000000001E-3</v>
      </c>
      <c r="HZ168" s="88">
        <f t="shared" si="51"/>
        <v>5.0000000000000001E-3</v>
      </c>
      <c r="IA168" s="88">
        <f t="shared" si="51"/>
        <v>5.0000000000000001E-3</v>
      </c>
      <c r="IB168" s="88">
        <f t="shared" si="51"/>
        <v>5.0000000000000001E-3</v>
      </c>
      <c r="IC168" s="88">
        <f t="shared" si="51"/>
        <v>5.0000000000000001E-3</v>
      </c>
      <c r="ID168" s="88">
        <f t="shared" si="51"/>
        <v>5.0000000000000001E-3</v>
      </c>
      <c r="IE168" s="88">
        <f t="shared" si="51"/>
        <v>5.0000000000000001E-3</v>
      </c>
      <c r="IF168" s="88">
        <f t="shared" si="51"/>
        <v>5.0000000000000001E-3</v>
      </c>
      <c r="IG168" s="88">
        <f t="shared" si="51"/>
        <v>5.0000000000000001E-3</v>
      </c>
      <c r="IH168" s="88">
        <f t="shared" si="51"/>
        <v>5.0000000000000001E-3</v>
      </c>
      <c r="II168" s="88">
        <f t="shared" si="51"/>
        <v>5.0000000000000001E-3</v>
      </c>
      <c r="IJ168" s="88">
        <f t="shared" si="51"/>
        <v>5.0000000000000001E-3</v>
      </c>
      <c r="IK168" s="88">
        <f t="shared" si="51"/>
        <v>5.0000000000000001E-3</v>
      </c>
      <c r="IL168" s="88">
        <f t="shared" si="51"/>
        <v>5.0000000000000001E-3</v>
      </c>
      <c r="IM168" s="88">
        <f t="shared" si="51"/>
        <v>5.0000000000000001E-3</v>
      </c>
      <c r="IN168" s="88">
        <f t="shared" si="51"/>
        <v>5.0000000000000001E-3</v>
      </c>
      <c r="IO168" s="88">
        <f t="shared" si="51"/>
        <v>5.0000000000000001E-3</v>
      </c>
      <c r="IP168" s="88">
        <f t="shared" si="51"/>
        <v>5.0000000000000001E-3</v>
      </c>
      <c r="IQ168" s="88">
        <f t="shared" si="51"/>
        <v>5.0000000000000001E-3</v>
      </c>
      <c r="IR168" s="88">
        <f t="shared" si="51"/>
        <v>5.0000000000000001E-3</v>
      </c>
      <c r="IS168" s="88">
        <f t="shared" si="51"/>
        <v>5.0000000000000001E-3</v>
      </c>
      <c r="IT168" s="88">
        <f t="shared" si="51"/>
        <v>5.0000000000000001E-3</v>
      </c>
      <c r="IU168" s="88">
        <f t="shared" si="51"/>
        <v>5.0000000000000001E-3</v>
      </c>
      <c r="IV168" s="88">
        <f t="shared" si="51"/>
        <v>5.0000000000000001E-3</v>
      </c>
      <c r="IW168" s="88">
        <f t="shared" si="51"/>
        <v>5.0000000000000001E-3</v>
      </c>
      <c r="IX168" s="88">
        <f t="shared" si="51"/>
        <v>5.0000000000000001E-3</v>
      </c>
      <c r="IY168" s="88">
        <f t="shared" si="51"/>
        <v>5.0000000000000001E-3</v>
      </c>
      <c r="IZ168" s="88">
        <f t="shared" si="51"/>
        <v>5.0000000000000001E-3</v>
      </c>
      <c r="JA168" s="88">
        <f t="shared" si="51"/>
        <v>5.0000000000000001E-3</v>
      </c>
      <c r="JB168" s="88">
        <f t="shared" si="51"/>
        <v>5.0000000000000001E-3</v>
      </c>
      <c r="JC168" s="88">
        <f t="shared" si="51"/>
        <v>5.0000000000000001E-3</v>
      </c>
      <c r="JD168" s="88">
        <f t="shared" si="51"/>
        <v>5.0000000000000001E-3</v>
      </c>
      <c r="JE168" s="88">
        <f t="shared" si="51"/>
        <v>5.0000000000000001E-3</v>
      </c>
      <c r="JF168" s="88">
        <f t="shared" si="51"/>
        <v>5.0000000000000001E-3</v>
      </c>
      <c r="JG168" s="88">
        <f t="shared" si="51"/>
        <v>5.0000000000000001E-3</v>
      </c>
      <c r="JH168" s="88">
        <f t="shared" si="51"/>
        <v>5.0000000000000001E-3</v>
      </c>
      <c r="JI168" s="88">
        <f t="shared" si="51"/>
        <v>5.0000000000000001E-3</v>
      </c>
      <c r="JJ168" s="88">
        <f t="shared" si="51"/>
        <v>5.0000000000000001E-3</v>
      </c>
      <c r="JK168" s="88">
        <f t="shared" si="51"/>
        <v>5.0000000000000001E-3</v>
      </c>
      <c r="JL168" s="88">
        <f t="shared" si="51"/>
        <v>5.0000000000000001E-3</v>
      </c>
      <c r="JM168" s="88">
        <f t="shared" si="51"/>
        <v>5.0000000000000001E-3</v>
      </c>
      <c r="JN168" s="88">
        <f t="shared" si="51"/>
        <v>5.0000000000000001E-3</v>
      </c>
      <c r="JO168" s="88">
        <f t="shared" si="51"/>
        <v>5.0000000000000001E-3</v>
      </c>
      <c r="JP168" s="88">
        <f t="shared" ref="JP168:MA170" si="52">IF(SUM(JP$522:JP$523)=0,IF(JP165="","",JP165),"")</f>
        <v>5.0000000000000001E-3</v>
      </c>
      <c r="JQ168" s="88">
        <f t="shared" si="52"/>
        <v>5.0000000000000001E-3</v>
      </c>
      <c r="JR168" s="88">
        <f t="shared" si="52"/>
        <v>5.0000000000000001E-3</v>
      </c>
      <c r="JS168" s="88">
        <f t="shared" si="52"/>
        <v>5.0000000000000001E-3</v>
      </c>
      <c r="JT168" s="88">
        <f t="shared" si="52"/>
        <v>5.0000000000000001E-3</v>
      </c>
      <c r="JU168" s="88">
        <f t="shared" si="52"/>
        <v>5.0000000000000001E-3</v>
      </c>
      <c r="JV168" s="88">
        <f t="shared" si="52"/>
        <v>5.0000000000000001E-3</v>
      </c>
      <c r="JW168" s="88">
        <f t="shared" si="52"/>
        <v>5.0000000000000001E-3</v>
      </c>
      <c r="JX168" s="88">
        <f t="shared" si="52"/>
        <v>5.0000000000000001E-3</v>
      </c>
      <c r="JY168" s="88">
        <f t="shared" si="52"/>
        <v>5.0000000000000001E-3</v>
      </c>
      <c r="JZ168" s="88">
        <f t="shared" si="52"/>
        <v>5.0000000000000001E-3</v>
      </c>
      <c r="KA168" s="88">
        <f t="shared" si="52"/>
        <v>5.0000000000000001E-3</v>
      </c>
      <c r="KB168" s="88">
        <f t="shared" si="52"/>
        <v>5.0000000000000001E-3</v>
      </c>
      <c r="KC168" s="88">
        <f t="shared" si="52"/>
        <v>5.0000000000000001E-3</v>
      </c>
      <c r="KD168" s="88">
        <f t="shared" si="52"/>
        <v>5.0000000000000001E-3</v>
      </c>
      <c r="KE168" s="88">
        <f t="shared" si="52"/>
        <v>5.0000000000000001E-3</v>
      </c>
      <c r="KF168" s="88">
        <f t="shared" si="52"/>
        <v>5.0000000000000001E-3</v>
      </c>
      <c r="KG168" s="88">
        <f t="shared" si="52"/>
        <v>5.0000000000000001E-3</v>
      </c>
      <c r="KH168" s="88">
        <f t="shared" si="52"/>
        <v>5.0000000000000001E-3</v>
      </c>
      <c r="KI168" s="88">
        <f t="shared" si="52"/>
        <v>5.0000000000000001E-3</v>
      </c>
      <c r="KJ168" s="88">
        <f t="shared" si="52"/>
        <v>5.0000000000000001E-3</v>
      </c>
      <c r="KK168" s="88">
        <f t="shared" si="52"/>
        <v>5.0000000000000001E-3</v>
      </c>
      <c r="KL168" s="88">
        <f t="shared" si="52"/>
        <v>5.0000000000000001E-3</v>
      </c>
      <c r="KM168" s="88">
        <f t="shared" si="52"/>
        <v>5.0000000000000001E-3</v>
      </c>
      <c r="KN168" s="88">
        <f t="shared" si="52"/>
        <v>5.0000000000000001E-3</v>
      </c>
      <c r="KO168" s="88">
        <f t="shared" si="52"/>
        <v>5.0000000000000001E-3</v>
      </c>
      <c r="KP168" s="88">
        <f t="shared" si="52"/>
        <v>5.0000000000000001E-3</v>
      </c>
      <c r="KQ168" s="88">
        <f t="shared" si="52"/>
        <v>5.0000000000000001E-3</v>
      </c>
      <c r="KR168" s="88">
        <f t="shared" si="52"/>
        <v>5.0000000000000001E-3</v>
      </c>
      <c r="KS168" s="88">
        <f t="shared" si="52"/>
        <v>5.0000000000000001E-3</v>
      </c>
      <c r="KT168" s="88">
        <f t="shared" si="52"/>
        <v>5.0000000000000001E-3</v>
      </c>
      <c r="KU168" s="88">
        <f t="shared" si="52"/>
        <v>5.0000000000000001E-3</v>
      </c>
      <c r="KV168" s="88">
        <f t="shared" si="52"/>
        <v>5.0000000000000001E-3</v>
      </c>
      <c r="KW168" s="88">
        <f t="shared" si="52"/>
        <v>5.0000000000000001E-3</v>
      </c>
      <c r="KX168" s="88">
        <f t="shared" si="52"/>
        <v>5.0000000000000001E-3</v>
      </c>
      <c r="KY168" s="88">
        <f t="shared" si="52"/>
        <v>5.0000000000000001E-3</v>
      </c>
      <c r="KZ168" s="88">
        <f t="shared" si="52"/>
        <v>5.0000000000000001E-3</v>
      </c>
      <c r="LA168" s="88">
        <f t="shared" si="52"/>
        <v>5.0000000000000001E-3</v>
      </c>
      <c r="LB168" s="88">
        <f t="shared" si="52"/>
        <v>5.0000000000000001E-3</v>
      </c>
      <c r="LC168" s="88">
        <f t="shared" si="52"/>
        <v>5.0000000000000001E-3</v>
      </c>
      <c r="LD168" s="88">
        <f t="shared" si="52"/>
        <v>5.0000000000000001E-3</v>
      </c>
      <c r="LE168" s="88">
        <f t="shared" si="52"/>
        <v>5.0000000000000001E-3</v>
      </c>
      <c r="LF168" s="88">
        <f t="shared" si="52"/>
        <v>5.0000000000000001E-3</v>
      </c>
      <c r="LG168" s="88">
        <f t="shared" si="52"/>
        <v>5.0000000000000001E-3</v>
      </c>
      <c r="LH168" s="88">
        <f t="shared" si="52"/>
        <v>5.0000000000000001E-3</v>
      </c>
      <c r="LI168" s="88">
        <f t="shared" si="52"/>
        <v>5.0000000000000001E-3</v>
      </c>
      <c r="LJ168" s="88">
        <f t="shared" si="52"/>
        <v>5.0000000000000001E-3</v>
      </c>
      <c r="LK168" s="88">
        <f t="shared" si="52"/>
        <v>5.0000000000000001E-3</v>
      </c>
      <c r="LL168" s="88">
        <f t="shared" si="52"/>
        <v>5.0000000000000001E-3</v>
      </c>
      <c r="LM168" s="88">
        <f t="shared" si="52"/>
        <v>5.0000000000000001E-3</v>
      </c>
      <c r="LN168" s="88">
        <f t="shared" si="52"/>
        <v>5.0000000000000001E-3</v>
      </c>
      <c r="LO168" s="88">
        <f t="shared" si="52"/>
        <v>5.0000000000000001E-3</v>
      </c>
      <c r="LP168" s="88">
        <f t="shared" si="52"/>
        <v>5.0000000000000001E-3</v>
      </c>
      <c r="LQ168" s="88">
        <f t="shared" si="52"/>
        <v>5.0000000000000001E-3</v>
      </c>
      <c r="LR168" s="88">
        <f t="shared" si="52"/>
        <v>5.0000000000000001E-3</v>
      </c>
      <c r="LS168" s="88">
        <f t="shared" si="52"/>
        <v>5.0000000000000001E-3</v>
      </c>
      <c r="LT168" s="88">
        <f t="shared" si="52"/>
        <v>5.0000000000000001E-3</v>
      </c>
      <c r="LU168" s="88">
        <f t="shared" si="52"/>
        <v>5.0000000000000001E-3</v>
      </c>
      <c r="LV168" s="88">
        <f t="shared" si="52"/>
        <v>5.0000000000000001E-3</v>
      </c>
      <c r="LW168" s="88">
        <f t="shared" si="52"/>
        <v>5.0000000000000001E-3</v>
      </c>
      <c r="LX168" s="88">
        <f t="shared" si="52"/>
        <v>5.0000000000000001E-3</v>
      </c>
      <c r="LY168" s="88">
        <f t="shared" si="52"/>
        <v>5.0000000000000001E-3</v>
      </c>
      <c r="LZ168" s="88">
        <f t="shared" si="52"/>
        <v>5.0000000000000001E-3</v>
      </c>
      <c r="MA168" s="88">
        <f t="shared" si="52"/>
        <v>5.0000000000000001E-3</v>
      </c>
      <c r="MB168" s="88">
        <f t="shared" ref="MB168:OM170" si="53">IF(SUM(MB$522:MB$523)=0,IF(MB165="","",MB165),"")</f>
        <v>5.0000000000000001E-3</v>
      </c>
      <c r="MC168" s="88">
        <f t="shared" si="53"/>
        <v>5.0000000000000001E-3</v>
      </c>
      <c r="MD168" s="88">
        <f t="shared" si="53"/>
        <v>5.0000000000000001E-3</v>
      </c>
      <c r="ME168" s="88">
        <f t="shared" si="53"/>
        <v>5.0000000000000001E-3</v>
      </c>
      <c r="MF168" s="88">
        <f t="shared" si="53"/>
        <v>5.0000000000000001E-3</v>
      </c>
      <c r="MG168" s="88">
        <f t="shared" si="53"/>
        <v>5.0000000000000001E-3</v>
      </c>
      <c r="MH168" s="88">
        <f t="shared" si="53"/>
        <v>5.0000000000000001E-3</v>
      </c>
      <c r="MI168" s="88">
        <f t="shared" si="53"/>
        <v>5.0000000000000001E-3</v>
      </c>
      <c r="MJ168" s="88">
        <f t="shared" si="53"/>
        <v>5.0000000000000001E-3</v>
      </c>
      <c r="MK168" s="88">
        <f t="shared" si="53"/>
        <v>5.0000000000000001E-3</v>
      </c>
      <c r="ML168" s="88">
        <f t="shared" si="53"/>
        <v>5.0000000000000001E-3</v>
      </c>
      <c r="MM168" s="88">
        <f t="shared" si="53"/>
        <v>5.0000000000000001E-3</v>
      </c>
      <c r="MN168" s="88">
        <f t="shared" si="53"/>
        <v>5.0000000000000001E-3</v>
      </c>
      <c r="MO168" s="88">
        <f t="shared" si="53"/>
        <v>5.0000000000000001E-3</v>
      </c>
      <c r="MP168" s="88">
        <f t="shared" si="53"/>
        <v>5.0000000000000001E-3</v>
      </c>
      <c r="MQ168" s="88">
        <f t="shared" si="53"/>
        <v>5.0000000000000001E-3</v>
      </c>
      <c r="MR168" s="88">
        <f t="shared" si="53"/>
        <v>5.0000000000000001E-3</v>
      </c>
      <c r="MS168" s="88">
        <f t="shared" si="53"/>
        <v>5.0000000000000001E-3</v>
      </c>
      <c r="MT168" s="88">
        <f t="shared" si="53"/>
        <v>5.0000000000000001E-3</v>
      </c>
      <c r="MU168" s="88">
        <f t="shared" si="53"/>
        <v>5.0000000000000001E-3</v>
      </c>
      <c r="MV168" s="88">
        <f t="shared" si="53"/>
        <v>5.0000000000000001E-3</v>
      </c>
      <c r="MW168" s="88">
        <f t="shared" si="53"/>
        <v>5.0000000000000001E-3</v>
      </c>
      <c r="MX168" s="88">
        <f t="shared" si="53"/>
        <v>5.0000000000000001E-3</v>
      </c>
      <c r="MY168" s="88">
        <f t="shared" si="53"/>
        <v>5.0000000000000001E-3</v>
      </c>
      <c r="MZ168" s="88">
        <f t="shared" si="53"/>
        <v>5.0000000000000001E-3</v>
      </c>
      <c r="NA168" s="88">
        <f t="shared" si="53"/>
        <v>5.0000000000000001E-3</v>
      </c>
      <c r="NB168" s="88">
        <f t="shared" si="53"/>
        <v>5.0000000000000001E-3</v>
      </c>
      <c r="NC168" s="88">
        <f t="shared" si="53"/>
        <v>5.0000000000000001E-3</v>
      </c>
      <c r="ND168" s="88">
        <f t="shared" si="53"/>
        <v>5.0000000000000001E-3</v>
      </c>
      <c r="NE168" s="88">
        <f t="shared" si="53"/>
        <v>5.0000000000000001E-3</v>
      </c>
      <c r="NF168" s="88">
        <f t="shared" si="53"/>
        <v>5.0000000000000001E-3</v>
      </c>
      <c r="NG168" s="88">
        <f t="shared" si="53"/>
        <v>5.0000000000000001E-3</v>
      </c>
      <c r="NH168" s="88">
        <f t="shared" si="53"/>
        <v>5.0000000000000001E-3</v>
      </c>
      <c r="NI168" s="88">
        <f t="shared" si="53"/>
        <v>5.0000000000000001E-3</v>
      </c>
      <c r="NJ168" s="88">
        <f t="shared" si="53"/>
        <v>5.0000000000000001E-3</v>
      </c>
      <c r="NK168" s="88">
        <f t="shared" si="53"/>
        <v>5.0000000000000001E-3</v>
      </c>
      <c r="NL168" s="88">
        <f t="shared" si="53"/>
        <v>5.0000000000000001E-3</v>
      </c>
      <c r="NM168" s="88">
        <f t="shared" si="53"/>
        <v>5.0000000000000001E-3</v>
      </c>
      <c r="NN168" s="88">
        <f t="shared" si="53"/>
        <v>5.0000000000000001E-3</v>
      </c>
      <c r="NO168" s="88">
        <f t="shared" si="53"/>
        <v>5.0000000000000001E-3</v>
      </c>
      <c r="NP168" s="88">
        <f t="shared" si="53"/>
        <v>5.0000000000000001E-3</v>
      </c>
      <c r="NQ168" s="88">
        <f t="shared" si="53"/>
        <v>5.0000000000000001E-3</v>
      </c>
      <c r="NR168" s="88">
        <f t="shared" si="53"/>
        <v>5.0000000000000001E-3</v>
      </c>
      <c r="NS168" s="88">
        <f t="shared" si="53"/>
        <v>5.0000000000000001E-3</v>
      </c>
      <c r="NT168" s="88">
        <f t="shared" si="53"/>
        <v>5.0000000000000001E-3</v>
      </c>
      <c r="NU168" s="88">
        <f t="shared" si="53"/>
        <v>5.0000000000000001E-3</v>
      </c>
      <c r="NV168" s="88">
        <f t="shared" si="53"/>
        <v>5.0000000000000001E-3</v>
      </c>
      <c r="NW168" s="88">
        <f t="shared" si="53"/>
        <v>5.0000000000000001E-3</v>
      </c>
      <c r="NX168" s="88">
        <f t="shared" si="53"/>
        <v>5.0000000000000001E-3</v>
      </c>
      <c r="NY168" s="88">
        <f t="shared" si="53"/>
        <v>5.0000000000000001E-3</v>
      </c>
      <c r="NZ168" s="88">
        <f t="shared" si="53"/>
        <v>5.0000000000000001E-3</v>
      </c>
      <c r="OA168" s="88">
        <f t="shared" si="53"/>
        <v>5.0000000000000001E-3</v>
      </c>
      <c r="OB168" s="88">
        <f t="shared" si="53"/>
        <v>5.0000000000000001E-3</v>
      </c>
      <c r="OC168" s="88">
        <f t="shared" si="53"/>
        <v>5.0000000000000001E-3</v>
      </c>
      <c r="OD168" s="88">
        <f t="shared" si="53"/>
        <v>5.0000000000000001E-3</v>
      </c>
      <c r="OE168" s="88">
        <f t="shared" si="53"/>
        <v>5.0000000000000001E-3</v>
      </c>
      <c r="OF168" s="88">
        <f t="shared" si="53"/>
        <v>5.0000000000000001E-3</v>
      </c>
      <c r="OG168" s="88">
        <f t="shared" si="53"/>
        <v>5.0000000000000001E-3</v>
      </c>
      <c r="OH168" s="88">
        <f t="shared" si="53"/>
        <v>5.0000000000000001E-3</v>
      </c>
      <c r="OI168" s="88">
        <f t="shared" si="53"/>
        <v>5.0000000000000001E-3</v>
      </c>
      <c r="OJ168" s="88">
        <f t="shared" si="53"/>
        <v>5.0000000000000001E-3</v>
      </c>
      <c r="OK168" s="88">
        <f t="shared" si="53"/>
        <v>5.0000000000000001E-3</v>
      </c>
      <c r="OL168" s="88">
        <f t="shared" si="53"/>
        <v>5.0000000000000001E-3</v>
      </c>
      <c r="OM168" s="88">
        <f t="shared" si="53"/>
        <v>5.0000000000000001E-3</v>
      </c>
      <c r="ON168" s="88">
        <f t="shared" ref="ON168:QY170" si="54">IF(SUM(ON$522:ON$523)=0,IF(ON165="","",ON165),"")</f>
        <v>5.0000000000000001E-3</v>
      </c>
      <c r="OO168" s="88">
        <f t="shared" si="54"/>
        <v>5.0000000000000001E-3</v>
      </c>
      <c r="OP168" s="88">
        <f t="shared" si="54"/>
        <v>5.0000000000000001E-3</v>
      </c>
      <c r="OQ168" s="88">
        <f t="shared" si="54"/>
        <v>5.0000000000000001E-3</v>
      </c>
      <c r="OR168" s="88">
        <f t="shared" si="54"/>
        <v>5.0000000000000001E-3</v>
      </c>
      <c r="OS168" s="88">
        <f t="shared" si="54"/>
        <v>5.0000000000000001E-3</v>
      </c>
      <c r="OT168" s="88">
        <f t="shared" si="54"/>
        <v>5.0000000000000001E-3</v>
      </c>
      <c r="OU168" s="88">
        <f t="shared" si="54"/>
        <v>5.0000000000000001E-3</v>
      </c>
      <c r="OV168" s="88">
        <f t="shared" si="54"/>
        <v>5.0000000000000001E-3</v>
      </c>
      <c r="OW168" s="88">
        <f t="shared" si="54"/>
        <v>5.0000000000000001E-3</v>
      </c>
      <c r="OX168" s="88">
        <f t="shared" si="54"/>
        <v>5.0000000000000001E-3</v>
      </c>
      <c r="OY168" s="88">
        <f t="shared" si="54"/>
        <v>5.0000000000000001E-3</v>
      </c>
      <c r="OZ168" s="88">
        <f t="shared" si="54"/>
        <v>5.0000000000000001E-3</v>
      </c>
      <c r="PA168" s="88">
        <f t="shared" si="54"/>
        <v>5.0000000000000001E-3</v>
      </c>
      <c r="PB168" s="88">
        <f t="shared" si="54"/>
        <v>5.0000000000000001E-3</v>
      </c>
      <c r="PC168" s="88">
        <f t="shared" si="54"/>
        <v>5.0000000000000001E-3</v>
      </c>
      <c r="PD168" s="88">
        <f t="shared" si="54"/>
        <v>5.0000000000000001E-3</v>
      </c>
      <c r="PE168" s="88">
        <f t="shared" si="54"/>
        <v>5.0000000000000001E-3</v>
      </c>
      <c r="PF168" s="88">
        <f t="shared" si="54"/>
        <v>5.0000000000000001E-3</v>
      </c>
      <c r="PG168" s="88">
        <f t="shared" si="54"/>
        <v>5.0000000000000001E-3</v>
      </c>
      <c r="PH168" s="88">
        <f t="shared" si="54"/>
        <v>5.0000000000000001E-3</v>
      </c>
      <c r="PI168" s="88">
        <f t="shared" si="54"/>
        <v>5.0000000000000001E-3</v>
      </c>
      <c r="PJ168" s="88">
        <f t="shared" si="54"/>
        <v>5.0000000000000001E-3</v>
      </c>
      <c r="PK168" s="88">
        <f t="shared" si="54"/>
        <v>5.0000000000000001E-3</v>
      </c>
      <c r="PL168" s="88">
        <f t="shared" si="54"/>
        <v>5.0000000000000001E-3</v>
      </c>
      <c r="PM168" s="88">
        <f t="shared" si="54"/>
        <v>5.0000000000000001E-3</v>
      </c>
      <c r="PN168" s="88">
        <f t="shared" si="54"/>
        <v>5.0000000000000001E-3</v>
      </c>
      <c r="PO168" s="88">
        <f t="shared" si="54"/>
        <v>5.0000000000000001E-3</v>
      </c>
      <c r="PP168" s="88">
        <f t="shared" si="54"/>
        <v>5.0000000000000001E-3</v>
      </c>
      <c r="PQ168" s="88">
        <f t="shared" si="54"/>
        <v>5.0000000000000001E-3</v>
      </c>
      <c r="PR168" s="88">
        <f t="shared" si="54"/>
        <v>5.0000000000000001E-3</v>
      </c>
      <c r="PS168" s="88">
        <f t="shared" si="54"/>
        <v>5.0000000000000001E-3</v>
      </c>
      <c r="PT168" s="88">
        <f t="shared" si="54"/>
        <v>5.0000000000000001E-3</v>
      </c>
      <c r="PU168" s="88">
        <f t="shared" si="54"/>
        <v>5.0000000000000001E-3</v>
      </c>
      <c r="PV168" s="88">
        <f t="shared" si="54"/>
        <v>5.0000000000000001E-3</v>
      </c>
      <c r="PW168" s="88">
        <f t="shared" si="54"/>
        <v>5.0000000000000001E-3</v>
      </c>
      <c r="PX168" s="88">
        <f t="shared" si="54"/>
        <v>5.0000000000000001E-3</v>
      </c>
      <c r="PY168" s="88">
        <f t="shared" si="54"/>
        <v>5.0000000000000001E-3</v>
      </c>
      <c r="PZ168" s="88">
        <f t="shared" si="54"/>
        <v>5.0000000000000001E-3</v>
      </c>
      <c r="QA168" s="88">
        <f t="shared" si="54"/>
        <v>5.0000000000000001E-3</v>
      </c>
      <c r="QB168" s="88">
        <f t="shared" si="54"/>
        <v>5.0000000000000001E-3</v>
      </c>
      <c r="QC168" s="88">
        <f t="shared" si="54"/>
        <v>5.0000000000000001E-3</v>
      </c>
      <c r="QD168" s="88">
        <f t="shared" si="54"/>
        <v>5.0000000000000001E-3</v>
      </c>
      <c r="QE168" s="88">
        <f t="shared" si="54"/>
        <v>5.0000000000000001E-3</v>
      </c>
      <c r="QF168" s="88">
        <f t="shared" si="54"/>
        <v>5.0000000000000001E-3</v>
      </c>
      <c r="QG168" s="88">
        <f t="shared" si="54"/>
        <v>5.0000000000000001E-3</v>
      </c>
      <c r="QH168" s="88">
        <f t="shared" si="54"/>
        <v>5.0000000000000001E-3</v>
      </c>
      <c r="QI168" s="88">
        <f t="shared" si="54"/>
        <v>5.0000000000000001E-3</v>
      </c>
      <c r="QJ168" s="88">
        <f t="shared" si="54"/>
        <v>5.0000000000000001E-3</v>
      </c>
      <c r="QK168" s="88">
        <f t="shared" si="54"/>
        <v>5.0000000000000001E-3</v>
      </c>
      <c r="QL168" s="88">
        <f t="shared" si="54"/>
        <v>5.0000000000000001E-3</v>
      </c>
      <c r="QM168" s="88">
        <f t="shared" si="54"/>
        <v>5.0000000000000001E-3</v>
      </c>
      <c r="QN168" s="88">
        <f t="shared" si="54"/>
        <v>5.0000000000000001E-3</v>
      </c>
      <c r="QO168" s="88">
        <f t="shared" si="54"/>
        <v>5.0000000000000001E-3</v>
      </c>
      <c r="QP168" s="88">
        <f t="shared" si="54"/>
        <v>5.0000000000000001E-3</v>
      </c>
      <c r="QQ168" s="88">
        <f t="shared" si="54"/>
        <v>5.0000000000000001E-3</v>
      </c>
      <c r="QR168" s="88">
        <f t="shared" si="54"/>
        <v>5.0000000000000001E-3</v>
      </c>
      <c r="QS168" s="88">
        <f t="shared" si="54"/>
        <v>5.0000000000000001E-3</v>
      </c>
      <c r="QT168" s="88">
        <f t="shared" si="54"/>
        <v>5.0000000000000001E-3</v>
      </c>
      <c r="QU168" s="88">
        <f t="shared" si="54"/>
        <v>5.0000000000000001E-3</v>
      </c>
      <c r="QV168" s="88">
        <f t="shared" si="54"/>
        <v>5.0000000000000001E-3</v>
      </c>
      <c r="QW168" s="88">
        <f t="shared" si="54"/>
        <v>5.0000000000000001E-3</v>
      </c>
      <c r="QX168" s="88">
        <f t="shared" si="54"/>
        <v>5.0000000000000001E-3</v>
      </c>
      <c r="QY168" s="88">
        <f t="shared" si="54"/>
        <v>5.0000000000000001E-3</v>
      </c>
      <c r="QZ168" s="88">
        <f t="shared" ref="QZ168:RQ170" si="55">IF(SUM(QZ$522:QZ$523)=0,IF(QZ165="","",QZ165),"")</f>
        <v>5.0000000000000001E-3</v>
      </c>
      <c r="RA168" s="88">
        <f t="shared" si="55"/>
        <v>5.0000000000000001E-3</v>
      </c>
      <c r="RB168" s="88">
        <f t="shared" si="55"/>
        <v>5.0000000000000001E-3</v>
      </c>
      <c r="RC168" s="88">
        <f t="shared" si="55"/>
        <v>5.0000000000000001E-3</v>
      </c>
      <c r="RD168" s="88">
        <f t="shared" si="55"/>
        <v>5.0000000000000001E-3</v>
      </c>
      <c r="RE168" s="88">
        <f t="shared" si="55"/>
        <v>5.0000000000000001E-3</v>
      </c>
      <c r="RF168" s="88">
        <f t="shared" si="55"/>
        <v>5.0000000000000001E-3</v>
      </c>
      <c r="RG168" s="88">
        <f t="shared" si="55"/>
        <v>5.0000000000000001E-3</v>
      </c>
      <c r="RH168" s="88">
        <f t="shared" si="55"/>
        <v>5.0000000000000001E-3</v>
      </c>
      <c r="RI168" s="88">
        <f t="shared" si="55"/>
        <v>5.0000000000000001E-3</v>
      </c>
      <c r="RJ168" s="88">
        <f t="shared" si="55"/>
        <v>5.0000000000000001E-3</v>
      </c>
      <c r="RK168" s="88">
        <f t="shared" si="55"/>
        <v>5.0000000000000001E-3</v>
      </c>
      <c r="RL168" s="88">
        <f t="shared" si="55"/>
        <v>5.0000000000000001E-3</v>
      </c>
      <c r="RM168" s="88" t="str">
        <f t="shared" si="55"/>
        <v/>
      </c>
      <c r="RN168" s="88" t="str">
        <f t="shared" si="55"/>
        <v/>
      </c>
      <c r="RO168" s="88" t="str">
        <f t="shared" si="55"/>
        <v/>
      </c>
      <c r="RP168" s="88" t="str">
        <f t="shared" si="55"/>
        <v/>
      </c>
      <c r="RQ168" s="88" t="str">
        <f t="shared" si="55"/>
        <v/>
      </c>
    </row>
    <row r="169" spans="4:485" s="39" customFormat="1">
      <c r="D169" s="88"/>
      <c r="F169" s="88"/>
      <c r="G169" s="88"/>
      <c r="H169" s="88"/>
      <c r="I169" s="88"/>
      <c r="S169" s="88" t="s">
        <v>2136</v>
      </c>
      <c r="T169" s="88">
        <f t="shared" si="48"/>
        <v>5.0000000000000001E-3</v>
      </c>
      <c r="U169" s="88">
        <f t="shared" si="48"/>
        <v>5.0000000000000001E-3</v>
      </c>
      <c r="V169" s="88">
        <f t="shared" si="48"/>
        <v>5.0000000000000001E-3</v>
      </c>
      <c r="W169" s="88">
        <f t="shared" si="48"/>
        <v>5.0000000000000001E-3</v>
      </c>
      <c r="X169" s="88">
        <f t="shared" si="48"/>
        <v>5.0000000000000001E-3</v>
      </c>
      <c r="Y169" s="88">
        <f t="shared" si="48"/>
        <v>5.0000000000000001E-3</v>
      </c>
      <c r="Z169" s="88">
        <f t="shared" si="48"/>
        <v>5.0000000000000001E-3</v>
      </c>
      <c r="AA169" s="88">
        <f t="shared" si="48"/>
        <v>5.0000000000000001E-3</v>
      </c>
      <c r="AB169" s="88">
        <f t="shared" si="48"/>
        <v>5.0000000000000001E-3</v>
      </c>
      <c r="AC169" s="88">
        <f t="shared" si="48"/>
        <v>5.0000000000000001E-3</v>
      </c>
      <c r="AD169" s="88">
        <f t="shared" si="48"/>
        <v>5.0000000000000001E-3</v>
      </c>
      <c r="AE169" s="88">
        <f t="shared" si="48"/>
        <v>5.0000000000000001E-3</v>
      </c>
      <c r="AF169" s="88">
        <f t="shared" si="48"/>
        <v>5.0000000000000001E-3</v>
      </c>
      <c r="AG169" s="88">
        <f t="shared" si="48"/>
        <v>5.0000000000000001E-3</v>
      </c>
      <c r="AH169" s="88">
        <f t="shared" si="48"/>
        <v>5.0000000000000001E-3</v>
      </c>
      <c r="AI169" s="88">
        <f t="shared" si="48"/>
        <v>5.0000000000000001E-3</v>
      </c>
      <c r="AJ169" s="88">
        <f t="shared" si="48"/>
        <v>5.0000000000000001E-3</v>
      </c>
      <c r="AK169" s="88">
        <f t="shared" si="48"/>
        <v>5.0000000000000001E-3</v>
      </c>
      <c r="AL169" s="88">
        <f t="shared" si="48"/>
        <v>5.0000000000000001E-3</v>
      </c>
      <c r="AM169" s="88">
        <f t="shared" si="48"/>
        <v>5.0000000000000001E-3</v>
      </c>
      <c r="AN169" s="88">
        <f t="shared" si="48"/>
        <v>5.0000000000000001E-3</v>
      </c>
      <c r="AO169" s="88">
        <f t="shared" si="48"/>
        <v>5.0000000000000001E-3</v>
      </c>
      <c r="AP169" s="88">
        <f t="shared" si="48"/>
        <v>5.0000000000000001E-3</v>
      </c>
      <c r="AQ169" s="88">
        <f t="shared" si="48"/>
        <v>5.0000000000000001E-3</v>
      </c>
      <c r="AR169" s="88">
        <f t="shared" si="48"/>
        <v>5.0000000000000001E-3</v>
      </c>
      <c r="AS169" s="88">
        <f t="shared" si="48"/>
        <v>5.0000000000000001E-3</v>
      </c>
      <c r="AT169" s="88">
        <f t="shared" si="48"/>
        <v>5.0000000000000001E-3</v>
      </c>
      <c r="AU169" s="88">
        <f t="shared" si="48"/>
        <v>5.0000000000000001E-3</v>
      </c>
      <c r="AV169" s="88">
        <f t="shared" si="48"/>
        <v>5.0000000000000001E-3</v>
      </c>
      <c r="AW169" s="88">
        <f t="shared" si="48"/>
        <v>5.0000000000000001E-3</v>
      </c>
      <c r="AX169" s="88">
        <f t="shared" si="48"/>
        <v>5.0000000000000001E-3</v>
      </c>
      <c r="AY169" s="88">
        <f t="shared" si="48"/>
        <v>5.0000000000000001E-3</v>
      </c>
      <c r="AZ169" s="88">
        <f t="shared" si="48"/>
        <v>5.0000000000000001E-3</v>
      </c>
      <c r="BA169" s="88">
        <f t="shared" si="48"/>
        <v>5.0000000000000001E-3</v>
      </c>
      <c r="BB169" s="88">
        <f t="shared" si="48"/>
        <v>5.0000000000000001E-3</v>
      </c>
      <c r="BC169" s="88">
        <f t="shared" si="48"/>
        <v>5.0000000000000001E-3</v>
      </c>
      <c r="BD169" s="88">
        <f t="shared" si="48"/>
        <v>5.0000000000000001E-3</v>
      </c>
      <c r="BE169" s="88">
        <f t="shared" si="48"/>
        <v>5.0000000000000001E-3</v>
      </c>
      <c r="BF169" s="88">
        <f t="shared" si="48"/>
        <v>5.0000000000000001E-3</v>
      </c>
      <c r="BG169" s="88">
        <f t="shared" si="48"/>
        <v>5.0000000000000001E-3</v>
      </c>
      <c r="BH169" s="88">
        <f t="shared" si="48"/>
        <v>5.0000000000000001E-3</v>
      </c>
      <c r="BI169" s="88">
        <f t="shared" si="48"/>
        <v>5.0000000000000001E-3</v>
      </c>
      <c r="BJ169" s="88">
        <f t="shared" si="48"/>
        <v>5.0000000000000001E-3</v>
      </c>
      <c r="BK169" s="88">
        <f t="shared" si="48"/>
        <v>5.0000000000000001E-3</v>
      </c>
      <c r="BL169" s="88">
        <f t="shared" si="48"/>
        <v>5.0000000000000001E-3</v>
      </c>
      <c r="BM169" s="88">
        <f t="shared" si="48"/>
        <v>5.0000000000000001E-3</v>
      </c>
      <c r="BN169" s="88">
        <f t="shared" si="48"/>
        <v>5.0000000000000001E-3</v>
      </c>
      <c r="BO169" s="88">
        <f t="shared" si="48"/>
        <v>5.0000000000000001E-3</v>
      </c>
      <c r="BP169" s="88">
        <f t="shared" si="48"/>
        <v>5.0000000000000001E-3</v>
      </c>
      <c r="BQ169" s="88">
        <f t="shared" si="48"/>
        <v>5.0000000000000001E-3</v>
      </c>
      <c r="BR169" s="88">
        <f t="shared" si="48"/>
        <v>5.0000000000000001E-3</v>
      </c>
      <c r="BS169" s="88">
        <f t="shared" si="48"/>
        <v>5.0000000000000001E-3</v>
      </c>
      <c r="BT169" s="88">
        <f t="shared" si="48"/>
        <v>5.0000000000000001E-3</v>
      </c>
      <c r="BU169" s="88">
        <f t="shared" si="48"/>
        <v>5.0000000000000001E-3</v>
      </c>
      <c r="BV169" s="88">
        <f t="shared" si="48"/>
        <v>5.0000000000000001E-3</v>
      </c>
      <c r="BW169" s="88">
        <f t="shared" si="48"/>
        <v>5.0000000000000001E-3</v>
      </c>
      <c r="BX169" s="88">
        <f t="shared" si="48"/>
        <v>5.0000000000000001E-3</v>
      </c>
      <c r="BY169" s="88">
        <f t="shared" si="48"/>
        <v>5.0000000000000001E-3</v>
      </c>
      <c r="BZ169" s="88">
        <f t="shared" si="48"/>
        <v>5.0000000000000001E-3</v>
      </c>
      <c r="CA169" s="88">
        <f t="shared" si="48"/>
        <v>5.0000000000000001E-3</v>
      </c>
      <c r="CB169" s="88">
        <f t="shared" si="48"/>
        <v>5.0000000000000001E-3</v>
      </c>
      <c r="CC169" s="88">
        <f t="shared" si="48"/>
        <v>5.0000000000000001E-3</v>
      </c>
      <c r="CD169" s="88">
        <f t="shared" si="48"/>
        <v>5.0000000000000001E-3</v>
      </c>
      <c r="CE169" s="88">
        <f t="shared" si="48"/>
        <v>5.0000000000000001E-3</v>
      </c>
      <c r="CF169" s="88">
        <f t="shared" si="49"/>
        <v>5.0000000000000001E-3</v>
      </c>
      <c r="CG169" s="88">
        <f t="shared" si="49"/>
        <v>5.0000000000000001E-3</v>
      </c>
      <c r="CH169" s="88">
        <f t="shared" si="49"/>
        <v>5.0000000000000001E-3</v>
      </c>
      <c r="CI169" s="88">
        <f t="shared" si="49"/>
        <v>5.0000000000000001E-3</v>
      </c>
      <c r="CJ169" s="88">
        <f t="shared" si="49"/>
        <v>5.0000000000000001E-3</v>
      </c>
      <c r="CK169" s="88">
        <f t="shared" si="49"/>
        <v>5.0000000000000001E-3</v>
      </c>
      <c r="CL169" s="88">
        <f t="shared" si="49"/>
        <v>5.0000000000000001E-3</v>
      </c>
      <c r="CM169" s="88">
        <f t="shared" si="49"/>
        <v>5.0000000000000001E-3</v>
      </c>
      <c r="CN169" s="88">
        <f t="shared" si="49"/>
        <v>5.0000000000000001E-3</v>
      </c>
      <c r="CO169" s="88">
        <f t="shared" si="49"/>
        <v>5.0000000000000001E-3</v>
      </c>
      <c r="CP169" s="88">
        <f t="shared" si="49"/>
        <v>5.0000000000000001E-3</v>
      </c>
      <c r="CQ169" s="88">
        <f t="shared" si="49"/>
        <v>5.0000000000000001E-3</v>
      </c>
      <c r="CR169" s="88">
        <f t="shared" si="49"/>
        <v>5.0000000000000001E-3</v>
      </c>
      <c r="CS169" s="88">
        <f t="shared" si="49"/>
        <v>5.0000000000000001E-3</v>
      </c>
      <c r="CT169" s="88">
        <f t="shared" si="49"/>
        <v>5.0000000000000001E-3</v>
      </c>
      <c r="CU169" s="88">
        <f t="shared" si="49"/>
        <v>5.0000000000000001E-3</v>
      </c>
      <c r="CV169" s="88">
        <f t="shared" si="49"/>
        <v>5.0000000000000001E-3</v>
      </c>
      <c r="CW169" s="88">
        <f t="shared" si="49"/>
        <v>5.0000000000000001E-3</v>
      </c>
      <c r="CX169" s="88">
        <f t="shared" si="49"/>
        <v>5.0000000000000001E-3</v>
      </c>
      <c r="CY169" s="88">
        <f t="shared" si="49"/>
        <v>5.0000000000000001E-3</v>
      </c>
      <c r="CZ169" s="88">
        <f t="shared" si="49"/>
        <v>5.0000000000000001E-3</v>
      </c>
      <c r="DA169" s="88">
        <f t="shared" si="49"/>
        <v>5.0000000000000001E-3</v>
      </c>
      <c r="DB169" s="88">
        <f t="shared" si="49"/>
        <v>5.0000000000000001E-3</v>
      </c>
      <c r="DC169" s="88">
        <f t="shared" si="49"/>
        <v>5.0000000000000001E-3</v>
      </c>
      <c r="DD169" s="88">
        <f t="shared" si="49"/>
        <v>5.0000000000000001E-3</v>
      </c>
      <c r="DE169" s="88">
        <f t="shared" si="49"/>
        <v>5.0000000000000001E-3</v>
      </c>
      <c r="DF169" s="88">
        <f t="shared" si="49"/>
        <v>5.0000000000000001E-3</v>
      </c>
      <c r="DG169" s="88">
        <f t="shared" si="49"/>
        <v>5.0000000000000001E-3</v>
      </c>
      <c r="DH169" s="88">
        <f t="shared" si="49"/>
        <v>5.0000000000000001E-3</v>
      </c>
      <c r="DI169" s="88">
        <f t="shared" si="49"/>
        <v>5.0000000000000001E-3</v>
      </c>
      <c r="DJ169" s="88">
        <f t="shared" si="49"/>
        <v>5.0000000000000001E-3</v>
      </c>
      <c r="DK169" s="88">
        <f t="shared" si="49"/>
        <v>5.0000000000000001E-3</v>
      </c>
      <c r="DL169" s="88">
        <f t="shared" si="49"/>
        <v>5.0000000000000001E-3</v>
      </c>
      <c r="DM169" s="88">
        <f t="shared" si="49"/>
        <v>5.0000000000000001E-3</v>
      </c>
      <c r="DN169" s="88">
        <f t="shared" si="49"/>
        <v>5.0000000000000001E-3</v>
      </c>
      <c r="DO169" s="88">
        <f t="shared" si="49"/>
        <v>5.0000000000000001E-3</v>
      </c>
      <c r="DP169" s="88">
        <f t="shared" si="49"/>
        <v>5.0000000000000001E-3</v>
      </c>
      <c r="DQ169" s="88">
        <f t="shared" si="49"/>
        <v>5.0000000000000001E-3</v>
      </c>
      <c r="DR169" s="88">
        <f t="shared" si="49"/>
        <v>5.0000000000000001E-3</v>
      </c>
      <c r="DS169" s="88">
        <f t="shared" si="49"/>
        <v>5.0000000000000001E-3</v>
      </c>
      <c r="DT169" s="88">
        <f t="shared" si="49"/>
        <v>5.0000000000000001E-3</v>
      </c>
      <c r="DU169" s="88">
        <f t="shared" si="49"/>
        <v>5.0000000000000001E-3</v>
      </c>
      <c r="DV169" s="88">
        <f t="shared" si="49"/>
        <v>5.0000000000000001E-3</v>
      </c>
      <c r="DW169" s="88">
        <f t="shared" si="49"/>
        <v>5.0000000000000001E-3</v>
      </c>
      <c r="DX169" s="88">
        <f t="shared" si="49"/>
        <v>5.0000000000000001E-3</v>
      </c>
      <c r="DY169" s="88">
        <f t="shared" si="49"/>
        <v>5.0000000000000001E-3</v>
      </c>
      <c r="DZ169" s="88">
        <f t="shared" si="49"/>
        <v>5.0000000000000001E-3</v>
      </c>
      <c r="EA169" s="88">
        <f t="shared" si="49"/>
        <v>5.0000000000000001E-3</v>
      </c>
      <c r="EB169" s="88">
        <f t="shared" si="49"/>
        <v>5.0000000000000001E-3</v>
      </c>
      <c r="EC169" s="88">
        <f t="shared" si="49"/>
        <v>5.0000000000000001E-3</v>
      </c>
      <c r="ED169" s="88">
        <f t="shared" si="49"/>
        <v>5.0000000000000001E-3</v>
      </c>
      <c r="EE169" s="88">
        <f t="shared" si="49"/>
        <v>5.0000000000000001E-3</v>
      </c>
      <c r="EF169" s="88">
        <f t="shared" si="49"/>
        <v>5.0000000000000001E-3</v>
      </c>
      <c r="EG169" s="88">
        <f t="shared" si="49"/>
        <v>5.0000000000000001E-3</v>
      </c>
      <c r="EH169" s="88">
        <f t="shared" si="49"/>
        <v>5.0000000000000001E-3</v>
      </c>
      <c r="EI169" s="88">
        <f t="shared" si="49"/>
        <v>5.0000000000000001E-3</v>
      </c>
      <c r="EJ169" s="88">
        <f t="shared" si="49"/>
        <v>5.0000000000000001E-3</v>
      </c>
      <c r="EK169" s="88">
        <f t="shared" si="49"/>
        <v>5.0000000000000001E-3</v>
      </c>
      <c r="EL169" s="88">
        <f t="shared" si="49"/>
        <v>5.0000000000000001E-3</v>
      </c>
      <c r="EM169" s="88">
        <f t="shared" si="49"/>
        <v>5.0000000000000001E-3</v>
      </c>
      <c r="EN169" s="88">
        <f t="shared" si="49"/>
        <v>5.0000000000000001E-3</v>
      </c>
      <c r="EO169" s="88">
        <f t="shared" si="49"/>
        <v>5.0000000000000001E-3</v>
      </c>
      <c r="EP169" s="88">
        <f t="shared" si="49"/>
        <v>5.0000000000000001E-3</v>
      </c>
      <c r="EQ169" s="88">
        <f t="shared" si="49"/>
        <v>5.0000000000000001E-3</v>
      </c>
      <c r="ER169" s="88">
        <f t="shared" si="50"/>
        <v>5.0000000000000001E-3</v>
      </c>
      <c r="ES169" s="88">
        <f t="shared" si="50"/>
        <v>5.0000000000000001E-3</v>
      </c>
      <c r="ET169" s="88">
        <f t="shared" si="50"/>
        <v>5.0000000000000001E-3</v>
      </c>
      <c r="EU169" s="88">
        <f t="shared" si="50"/>
        <v>5.0000000000000001E-3</v>
      </c>
      <c r="EV169" s="88">
        <f t="shared" si="50"/>
        <v>5.0000000000000001E-3</v>
      </c>
      <c r="EW169" s="88">
        <f t="shared" si="50"/>
        <v>5.0000000000000001E-3</v>
      </c>
      <c r="EX169" s="88">
        <f t="shared" si="50"/>
        <v>5.0000000000000001E-3</v>
      </c>
      <c r="EY169" s="88">
        <f t="shared" si="50"/>
        <v>5.0000000000000001E-3</v>
      </c>
      <c r="EZ169" s="88">
        <f t="shared" si="50"/>
        <v>5.0000000000000001E-3</v>
      </c>
      <c r="FA169" s="88">
        <f t="shared" si="50"/>
        <v>5.0000000000000001E-3</v>
      </c>
      <c r="FB169" s="88">
        <f t="shared" si="50"/>
        <v>5.0000000000000001E-3</v>
      </c>
      <c r="FC169" s="88">
        <f t="shared" si="50"/>
        <v>5.0000000000000001E-3</v>
      </c>
      <c r="FD169" s="88">
        <f t="shared" si="50"/>
        <v>5.0000000000000001E-3</v>
      </c>
      <c r="FE169" s="88">
        <f t="shared" si="50"/>
        <v>5.0000000000000001E-3</v>
      </c>
      <c r="FF169" s="88">
        <f t="shared" si="50"/>
        <v>5.0000000000000001E-3</v>
      </c>
      <c r="FG169" s="88">
        <f t="shared" si="50"/>
        <v>5.0000000000000001E-3</v>
      </c>
      <c r="FH169" s="88">
        <f t="shared" si="50"/>
        <v>5.0000000000000001E-3</v>
      </c>
      <c r="FI169" s="88">
        <f t="shared" si="50"/>
        <v>5.0000000000000001E-3</v>
      </c>
      <c r="FJ169" s="88">
        <f t="shared" si="50"/>
        <v>5.0000000000000001E-3</v>
      </c>
      <c r="FK169" s="88">
        <f t="shared" si="50"/>
        <v>5.0000000000000001E-3</v>
      </c>
      <c r="FL169" s="88">
        <f t="shared" si="50"/>
        <v>5.0000000000000001E-3</v>
      </c>
      <c r="FM169" s="88">
        <f t="shared" si="50"/>
        <v>5.0000000000000001E-3</v>
      </c>
      <c r="FN169" s="88">
        <f t="shared" si="50"/>
        <v>5.0000000000000001E-3</v>
      </c>
      <c r="FO169" s="88">
        <f t="shared" si="50"/>
        <v>5.0000000000000001E-3</v>
      </c>
      <c r="FP169" s="88">
        <f t="shared" si="50"/>
        <v>5.0000000000000001E-3</v>
      </c>
      <c r="FQ169" s="88">
        <f t="shared" si="50"/>
        <v>5.0000000000000001E-3</v>
      </c>
      <c r="FR169" s="88">
        <f t="shared" si="50"/>
        <v>5.0000000000000001E-3</v>
      </c>
      <c r="FS169" s="88">
        <f t="shared" si="50"/>
        <v>5.0000000000000001E-3</v>
      </c>
      <c r="FT169" s="88">
        <f t="shared" si="50"/>
        <v>5.0000000000000001E-3</v>
      </c>
      <c r="FU169" s="88">
        <f t="shared" si="50"/>
        <v>5.0000000000000001E-3</v>
      </c>
      <c r="FV169" s="88">
        <f t="shared" si="50"/>
        <v>5.0000000000000001E-3</v>
      </c>
      <c r="FW169" s="88">
        <f t="shared" si="50"/>
        <v>5.0000000000000001E-3</v>
      </c>
      <c r="FX169" s="88">
        <f t="shared" si="50"/>
        <v>5.0000000000000001E-3</v>
      </c>
      <c r="FY169" s="88">
        <f t="shared" si="50"/>
        <v>5.0000000000000001E-3</v>
      </c>
      <c r="FZ169" s="88">
        <f t="shared" si="50"/>
        <v>5.0000000000000001E-3</v>
      </c>
      <c r="GA169" s="88">
        <f t="shared" si="50"/>
        <v>5.0000000000000001E-3</v>
      </c>
      <c r="GB169" s="88">
        <f t="shared" si="50"/>
        <v>5.0000000000000001E-3</v>
      </c>
      <c r="GC169" s="88">
        <f t="shared" si="50"/>
        <v>5.0000000000000001E-3</v>
      </c>
      <c r="GD169" s="88">
        <f t="shared" si="50"/>
        <v>5.0000000000000001E-3</v>
      </c>
      <c r="GE169" s="88">
        <f t="shared" si="50"/>
        <v>5.0000000000000001E-3</v>
      </c>
      <c r="GF169" s="88">
        <f t="shared" si="50"/>
        <v>5.0000000000000001E-3</v>
      </c>
      <c r="GG169" s="88">
        <f t="shared" si="50"/>
        <v>5.0000000000000001E-3</v>
      </c>
      <c r="GH169" s="88">
        <f t="shared" si="50"/>
        <v>5.0000000000000001E-3</v>
      </c>
      <c r="GI169" s="88">
        <f t="shared" si="50"/>
        <v>5.0000000000000001E-3</v>
      </c>
      <c r="GJ169" s="88">
        <f t="shared" si="50"/>
        <v>5.0000000000000001E-3</v>
      </c>
      <c r="GK169" s="88">
        <f t="shared" si="50"/>
        <v>5.0000000000000001E-3</v>
      </c>
      <c r="GL169" s="88">
        <f t="shared" si="50"/>
        <v>5.0000000000000001E-3</v>
      </c>
      <c r="GM169" s="88">
        <f t="shared" si="50"/>
        <v>5.0000000000000001E-3</v>
      </c>
      <c r="GN169" s="88">
        <f t="shared" si="50"/>
        <v>5.0000000000000001E-3</v>
      </c>
      <c r="GO169" s="88">
        <f t="shared" si="50"/>
        <v>5.0000000000000001E-3</v>
      </c>
      <c r="GP169" s="88">
        <f t="shared" si="50"/>
        <v>5.0000000000000001E-3</v>
      </c>
      <c r="GQ169" s="88">
        <f t="shared" si="50"/>
        <v>5.0000000000000001E-3</v>
      </c>
      <c r="GR169" s="88">
        <f t="shared" si="50"/>
        <v>5.0000000000000001E-3</v>
      </c>
      <c r="GS169" s="88">
        <f t="shared" si="50"/>
        <v>5.0000000000000001E-3</v>
      </c>
      <c r="GT169" s="88">
        <f t="shared" si="50"/>
        <v>5.0000000000000001E-3</v>
      </c>
      <c r="GU169" s="88">
        <f t="shared" si="50"/>
        <v>5.0000000000000001E-3</v>
      </c>
      <c r="GV169" s="88">
        <f t="shared" si="50"/>
        <v>5.0000000000000001E-3</v>
      </c>
      <c r="GW169" s="88">
        <f t="shared" si="50"/>
        <v>5.0000000000000001E-3</v>
      </c>
      <c r="GX169" s="88">
        <f t="shared" si="50"/>
        <v>5.0000000000000001E-3</v>
      </c>
      <c r="GY169" s="88">
        <f t="shared" si="50"/>
        <v>5.0000000000000001E-3</v>
      </c>
      <c r="GZ169" s="88">
        <f t="shared" si="50"/>
        <v>5.0000000000000001E-3</v>
      </c>
      <c r="HA169" s="88">
        <f t="shared" si="50"/>
        <v>5.0000000000000001E-3</v>
      </c>
      <c r="HB169" s="88">
        <f t="shared" si="50"/>
        <v>5.0000000000000001E-3</v>
      </c>
      <c r="HC169" s="88">
        <f t="shared" si="50"/>
        <v>5.0000000000000001E-3</v>
      </c>
      <c r="HD169" s="88">
        <f t="shared" si="51"/>
        <v>5.0000000000000001E-3</v>
      </c>
      <c r="HE169" s="88">
        <f t="shared" si="51"/>
        <v>5.0000000000000001E-3</v>
      </c>
      <c r="HF169" s="88">
        <f t="shared" si="51"/>
        <v>5.0000000000000001E-3</v>
      </c>
      <c r="HG169" s="88">
        <f t="shared" si="51"/>
        <v>5.0000000000000001E-3</v>
      </c>
      <c r="HH169" s="88">
        <f t="shared" si="51"/>
        <v>5.0000000000000001E-3</v>
      </c>
      <c r="HI169" s="88">
        <f t="shared" si="51"/>
        <v>5.0000000000000001E-3</v>
      </c>
      <c r="HJ169" s="88">
        <f t="shared" si="51"/>
        <v>5.0000000000000001E-3</v>
      </c>
      <c r="HK169" s="88">
        <f t="shared" si="51"/>
        <v>5.0000000000000001E-3</v>
      </c>
      <c r="HL169" s="88">
        <f t="shared" si="51"/>
        <v>5.0000000000000001E-3</v>
      </c>
      <c r="HM169" s="88">
        <f t="shared" si="51"/>
        <v>5.0000000000000001E-3</v>
      </c>
      <c r="HN169" s="88">
        <f t="shared" si="51"/>
        <v>5.0000000000000001E-3</v>
      </c>
      <c r="HO169" s="88">
        <f t="shared" si="51"/>
        <v>5.0000000000000001E-3</v>
      </c>
      <c r="HP169" s="88">
        <f t="shared" si="51"/>
        <v>5.0000000000000001E-3</v>
      </c>
      <c r="HQ169" s="88">
        <f t="shared" si="51"/>
        <v>5.0000000000000001E-3</v>
      </c>
      <c r="HR169" s="88">
        <f t="shared" si="51"/>
        <v>5.0000000000000001E-3</v>
      </c>
      <c r="HS169" s="88">
        <f t="shared" si="51"/>
        <v>5.0000000000000001E-3</v>
      </c>
      <c r="HT169" s="88">
        <f t="shared" si="51"/>
        <v>5.0000000000000001E-3</v>
      </c>
      <c r="HU169" s="88">
        <f t="shared" si="51"/>
        <v>5.0000000000000001E-3</v>
      </c>
      <c r="HV169" s="88">
        <f t="shared" si="51"/>
        <v>5.0000000000000001E-3</v>
      </c>
      <c r="HW169" s="88">
        <f t="shared" si="51"/>
        <v>5.0000000000000001E-3</v>
      </c>
      <c r="HX169" s="88">
        <f t="shared" si="51"/>
        <v>5.0000000000000001E-3</v>
      </c>
      <c r="HY169" s="88">
        <f t="shared" si="51"/>
        <v>5.0000000000000001E-3</v>
      </c>
      <c r="HZ169" s="88">
        <f t="shared" si="51"/>
        <v>5.0000000000000001E-3</v>
      </c>
      <c r="IA169" s="88">
        <f t="shared" si="51"/>
        <v>5.0000000000000001E-3</v>
      </c>
      <c r="IB169" s="88">
        <f t="shared" si="51"/>
        <v>5.0000000000000001E-3</v>
      </c>
      <c r="IC169" s="88">
        <f t="shared" si="51"/>
        <v>5.0000000000000001E-3</v>
      </c>
      <c r="ID169" s="88">
        <f t="shared" si="51"/>
        <v>5.0000000000000001E-3</v>
      </c>
      <c r="IE169" s="88">
        <f t="shared" si="51"/>
        <v>5.0000000000000001E-3</v>
      </c>
      <c r="IF169" s="88">
        <f t="shared" si="51"/>
        <v>5.0000000000000001E-3</v>
      </c>
      <c r="IG169" s="88">
        <f t="shared" si="51"/>
        <v>5.0000000000000001E-3</v>
      </c>
      <c r="IH169" s="88">
        <f t="shared" si="51"/>
        <v>5.0000000000000001E-3</v>
      </c>
      <c r="II169" s="88">
        <f t="shared" si="51"/>
        <v>5.0000000000000001E-3</v>
      </c>
      <c r="IJ169" s="88">
        <f t="shared" si="51"/>
        <v>5.0000000000000001E-3</v>
      </c>
      <c r="IK169" s="88">
        <f t="shared" si="51"/>
        <v>5.0000000000000001E-3</v>
      </c>
      <c r="IL169" s="88">
        <f t="shared" si="51"/>
        <v>5.0000000000000001E-3</v>
      </c>
      <c r="IM169" s="88">
        <f t="shared" si="51"/>
        <v>5.0000000000000001E-3</v>
      </c>
      <c r="IN169" s="88">
        <f t="shared" si="51"/>
        <v>5.0000000000000001E-3</v>
      </c>
      <c r="IO169" s="88">
        <f t="shared" si="51"/>
        <v>5.0000000000000001E-3</v>
      </c>
      <c r="IP169" s="88">
        <f t="shared" si="51"/>
        <v>5.0000000000000001E-3</v>
      </c>
      <c r="IQ169" s="88">
        <f t="shared" si="51"/>
        <v>5.0000000000000001E-3</v>
      </c>
      <c r="IR169" s="88">
        <f t="shared" si="51"/>
        <v>5.0000000000000001E-3</v>
      </c>
      <c r="IS169" s="88">
        <f t="shared" si="51"/>
        <v>5.0000000000000001E-3</v>
      </c>
      <c r="IT169" s="88">
        <f t="shared" si="51"/>
        <v>5.0000000000000001E-3</v>
      </c>
      <c r="IU169" s="88">
        <f t="shared" si="51"/>
        <v>5.0000000000000001E-3</v>
      </c>
      <c r="IV169" s="88">
        <f t="shared" si="51"/>
        <v>5.0000000000000001E-3</v>
      </c>
      <c r="IW169" s="88">
        <f t="shared" si="51"/>
        <v>5.0000000000000001E-3</v>
      </c>
      <c r="IX169" s="88">
        <f t="shared" si="51"/>
        <v>5.0000000000000001E-3</v>
      </c>
      <c r="IY169" s="88">
        <f t="shared" si="51"/>
        <v>5.0000000000000001E-3</v>
      </c>
      <c r="IZ169" s="88">
        <f t="shared" si="51"/>
        <v>5.0000000000000001E-3</v>
      </c>
      <c r="JA169" s="88">
        <f t="shared" si="51"/>
        <v>5.0000000000000001E-3</v>
      </c>
      <c r="JB169" s="88">
        <f t="shared" si="51"/>
        <v>5.0000000000000001E-3</v>
      </c>
      <c r="JC169" s="88">
        <f t="shared" si="51"/>
        <v>5.0000000000000001E-3</v>
      </c>
      <c r="JD169" s="88">
        <f t="shared" si="51"/>
        <v>5.0000000000000001E-3</v>
      </c>
      <c r="JE169" s="88">
        <f t="shared" si="51"/>
        <v>5.0000000000000001E-3</v>
      </c>
      <c r="JF169" s="88">
        <f t="shared" si="51"/>
        <v>5.0000000000000001E-3</v>
      </c>
      <c r="JG169" s="88">
        <f t="shared" si="51"/>
        <v>5.0000000000000001E-3</v>
      </c>
      <c r="JH169" s="88">
        <f t="shared" si="51"/>
        <v>5.0000000000000001E-3</v>
      </c>
      <c r="JI169" s="88">
        <f t="shared" si="51"/>
        <v>5.0000000000000001E-3</v>
      </c>
      <c r="JJ169" s="88">
        <f t="shared" si="51"/>
        <v>5.0000000000000001E-3</v>
      </c>
      <c r="JK169" s="88">
        <f t="shared" si="51"/>
        <v>5.0000000000000001E-3</v>
      </c>
      <c r="JL169" s="88">
        <f t="shared" si="51"/>
        <v>5.0000000000000001E-3</v>
      </c>
      <c r="JM169" s="88">
        <f t="shared" si="51"/>
        <v>5.0000000000000001E-3</v>
      </c>
      <c r="JN169" s="88">
        <f t="shared" si="51"/>
        <v>5.0000000000000001E-3</v>
      </c>
      <c r="JO169" s="88">
        <f t="shared" si="51"/>
        <v>5.0000000000000001E-3</v>
      </c>
      <c r="JP169" s="88">
        <f t="shared" si="52"/>
        <v>5.0000000000000001E-3</v>
      </c>
      <c r="JQ169" s="88">
        <f t="shared" si="52"/>
        <v>5.0000000000000001E-3</v>
      </c>
      <c r="JR169" s="88">
        <f t="shared" si="52"/>
        <v>5.0000000000000001E-3</v>
      </c>
      <c r="JS169" s="88">
        <f t="shared" si="52"/>
        <v>5.0000000000000001E-3</v>
      </c>
      <c r="JT169" s="88">
        <f t="shared" si="52"/>
        <v>5.0000000000000001E-3</v>
      </c>
      <c r="JU169" s="88">
        <f t="shared" si="52"/>
        <v>5.0000000000000001E-3</v>
      </c>
      <c r="JV169" s="88">
        <f t="shared" si="52"/>
        <v>5.0000000000000001E-3</v>
      </c>
      <c r="JW169" s="88">
        <f t="shared" si="52"/>
        <v>5.0000000000000001E-3</v>
      </c>
      <c r="JX169" s="88">
        <f t="shared" si="52"/>
        <v>5.0000000000000001E-3</v>
      </c>
      <c r="JY169" s="88">
        <f t="shared" si="52"/>
        <v>5.0000000000000001E-3</v>
      </c>
      <c r="JZ169" s="88">
        <f t="shared" si="52"/>
        <v>5.0000000000000001E-3</v>
      </c>
      <c r="KA169" s="88">
        <f t="shared" si="52"/>
        <v>5.0000000000000001E-3</v>
      </c>
      <c r="KB169" s="88">
        <f t="shared" si="52"/>
        <v>5.0000000000000001E-3</v>
      </c>
      <c r="KC169" s="88">
        <f t="shared" si="52"/>
        <v>5.0000000000000001E-3</v>
      </c>
      <c r="KD169" s="88">
        <f t="shared" si="52"/>
        <v>5.0000000000000001E-3</v>
      </c>
      <c r="KE169" s="88">
        <f t="shared" si="52"/>
        <v>5.0000000000000001E-3</v>
      </c>
      <c r="KF169" s="88">
        <f t="shared" si="52"/>
        <v>5.0000000000000001E-3</v>
      </c>
      <c r="KG169" s="88">
        <f t="shared" si="52"/>
        <v>5.0000000000000001E-3</v>
      </c>
      <c r="KH169" s="88">
        <f t="shared" si="52"/>
        <v>5.0000000000000001E-3</v>
      </c>
      <c r="KI169" s="88">
        <f t="shared" si="52"/>
        <v>5.0000000000000001E-3</v>
      </c>
      <c r="KJ169" s="88">
        <f t="shared" si="52"/>
        <v>5.0000000000000001E-3</v>
      </c>
      <c r="KK169" s="88">
        <f t="shared" si="52"/>
        <v>5.0000000000000001E-3</v>
      </c>
      <c r="KL169" s="88">
        <f t="shared" si="52"/>
        <v>5.0000000000000001E-3</v>
      </c>
      <c r="KM169" s="88">
        <f t="shared" si="52"/>
        <v>5.0000000000000001E-3</v>
      </c>
      <c r="KN169" s="88">
        <f t="shared" si="52"/>
        <v>5.0000000000000001E-3</v>
      </c>
      <c r="KO169" s="88">
        <f t="shared" si="52"/>
        <v>5.0000000000000001E-3</v>
      </c>
      <c r="KP169" s="88">
        <f t="shared" si="52"/>
        <v>5.0000000000000001E-3</v>
      </c>
      <c r="KQ169" s="88">
        <f t="shared" si="52"/>
        <v>5.0000000000000001E-3</v>
      </c>
      <c r="KR169" s="88">
        <f t="shared" si="52"/>
        <v>5.0000000000000001E-3</v>
      </c>
      <c r="KS169" s="88">
        <f t="shared" si="52"/>
        <v>5.0000000000000001E-3</v>
      </c>
      <c r="KT169" s="88">
        <f t="shared" si="52"/>
        <v>5.0000000000000001E-3</v>
      </c>
      <c r="KU169" s="88">
        <f t="shared" si="52"/>
        <v>5.0000000000000001E-3</v>
      </c>
      <c r="KV169" s="88">
        <f t="shared" si="52"/>
        <v>5.0000000000000001E-3</v>
      </c>
      <c r="KW169" s="88">
        <f t="shared" si="52"/>
        <v>5.0000000000000001E-3</v>
      </c>
      <c r="KX169" s="88">
        <f t="shared" si="52"/>
        <v>5.0000000000000001E-3</v>
      </c>
      <c r="KY169" s="88">
        <f t="shared" si="52"/>
        <v>5.0000000000000001E-3</v>
      </c>
      <c r="KZ169" s="88">
        <f t="shared" si="52"/>
        <v>5.0000000000000001E-3</v>
      </c>
      <c r="LA169" s="88">
        <f t="shared" si="52"/>
        <v>5.0000000000000001E-3</v>
      </c>
      <c r="LB169" s="88">
        <f t="shared" si="52"/>
        <v>5.0000000000000001E-3</v>
      </c>
      <c r="LC169" s="88">
        <f t="shared" si="52"/>
        <v>5.0000000000000001E-3</v>
      </c>
      <c r="LD169" s="88">
        <f t="shared" si="52"/>
        <v>5.0000000000000001E-3</v>
      </c>
      <c r="LE169" s="88">
        <f t="shared" si="52"/>
        <v>5.0000000000000001E-3</v>
      </c>
      <c r="LF169" s="88">
        <f t="shared" si="52"/>
        <v>5.0000000000000001E-3</v>
      </c>
      <c r="LG169" s="88">
        <f t="shared" si="52"/>
        <v>5.0000000000000001E-3</v>
      </c>
      <c r="LH169" s="88">
        <f t="shared" si="52"/>
        <v>5.0000000000000001E-3</v>
      </c>
      <c r="LI169" s="88">
        <f t="shared" si="52"/>
        <v>5.0000000000000001E-3</v>
      </c>
      <c r="LJ169" s="88">
        <f t="shared" si="52"/>
        <v>5.0000000000000001E-3</v>
      </c>
      <c r="LK169" s="88">
        <f t="shared" si="52"/>
        <v>5.0000000000000001E-3</v>
      </c>
      <c r="LL169" s="88">
        <f t="shared" si="52"/>
        <v>5.0000000000000001E-3</v>
      </c>
      <c r="LM169" s="88">
        <f t="shared" si="52"/>
        <v>5.0000000000000001E-3</v>
      </c>
      <c r="LN169" s="88">
        <f t="shared" si="52"/>
        <v>5.0000000000000001E-3</v>
      </c>
      <c r="LO169" s="88">
        <f t="shared" si="52"/>
        <v>5.0000000000000001E-3</v>
      </c>
      <c r="LP169" s="88">
        <f t="shared" si="52"/>
        <v>5.0000000000000001E-3</v>
      </c>
      <c r="LQ169" s="88">
        <f t="shared" si="52"/>
        <v>5.0000000000000001E-3</v>
      </c>
      <c r="LR169" s="88">
        <f t="shared" si="52"/>
        <v>5.0000000000000001E-3</v>
      </c>
      <c r="LS169" s="88">
        <f t="shared" si="52"/>
        <v>5.0000000000000001E-3</v>
      </c>
      <c r="LT169" s="88">
        <f t="shared" si="52"/>
        <v>5.0000000000000001E-3</v>
      </c>
      <c r="LU169" s="88">
        <f t="shared" si="52"/>
        <v>5.0000000000000001E-3</v>
      </c>
      <c r="LV169" s="88">
        <f t="shared" si="52"/>
        <v>5.0000000000000001E-3</v>
      </c>
      <c r="LW169" s="88">
        <f t="shared" si="52"/>
        <v>5.0000000000000001E-3</v>
      </c>
      <c r="LX169" s="88">
        <f t="shared" si="52"/>
        <v>5.0000000000000001E-3</v>
      </c>
      <c r="LY169" s="88">
        <f t="shared" si="52"/>
        <v>5.0000000000000001E-3</v>
      </c>
      <c r="LZ169" s="88">
        <f t="shared" si="52"/>
        <v>5.0000000000000001E-3</v>
      </c>
      <c r="MA169" s="88">
        <f t="shared" si="52"/>
        <v>5.0000000000000001E-3</v>
      </c>
      <c r="MB169" s="88">
        <f t="shared" si="53"/>
        <v>5.0000000000000001E-3</v>
      </c>
      <c r="MC169" s="88">
        <f t="shared" si="53"/>
        <v>5.0000000000000001E-3</v>
      </c>
      <c r="MD169" s="88">
        <f t="shared" si="53"/>
        <v>5.0000000000000001E-3</v>
      </c>
      <c r="ME169" s="88">
        <f t="shared" si="53"/>
        <v>5.0000000000000001E-3</v>
      </c>
      <c r="MF169" s="88">
        <f t="shared" si="53"/>
        <v>5.0000000000000001E-3</v>
      </c>
      <c r="MG169" s="88">
        <f t="shared" si="53"/>
        <v>5.0000000000000001E-3</v>
      </c>
      <c r="MH169" s="88">
        <f t="shared" si="53"/>
        <v>5.0000000000000001E-3</v>
      </c>
      <c r="MI169" s="88">
        <f t="shared" si="53"/>
        <v>5.0000000000000001E-3</v>
      </c>
      <c r="MJ169" s="88">
        <f t="shared" si="53"/>
        <v>5.0000000000000001E-3</v>
      </c>
      <c r="MK169" s="88">
        <f t="shared" si="53"/>
        <v>5.0000000000000001E-3</v>
      </c>
      <c r="ML169" s="88">
        <f t="shared" si="53"/>
        <v>5.0000000000000001E-3</v>
      </c>
      <c r="MM169" s="88">
        <f t="shared" si="53"/>
        <v>5.0000000000000001E-3</v>
      </c>
      <c r="MN169" s="88">
        <f t="shared" si="53"/>
        <v>5.0000000000000001E-3</v>
      </c>
      <c r="MO169" s="88">
        <f t="shared" si="53"/>
        <v>5.0000000000000001E-3</v>
      </c>
      <c r="MP169" s="88">
        <f t="shared" si="53"/>
        <v>5.0000000000000001E-3</v>
      </c>
      <c r="MQ169" s="88">
        <f t="shared" si="53"/>
        <v>5.0000000000000001E-3</v>
      </c>
      <c r="MR169" s="88">
        <f t="shared" si="53"/>
        <v>5.0000000000000001E-3</v>
      </c>
      <c r="MS169" s="88">
        <f t="shared" si="53"/>
        <v>5.0000000000000001E-3</v>
      </c>
      <c r="MT169" s="88">
        <f t="shared" si="53"/>
        <v>5.0000000000000001E-3</v>
      </c>
      <c r="MU169" s="88">
        <f t="shared" si="53"/>
        <v>5.0000000000000001E-3</v>
      </c>
      <c r="MV169" s="88">
        <f t="shared" si="53"/>
        <v>5.0000000000000001E-3</v>
      </c>
      <c r="MW169" s="88">
        <f t="shared" si="53"/>
        <v>5.0000000000000001E-3</v>
      </c>
      <c r="MX169" s="88">
        <f t="shared" si="53"/>
        <v>5.0000000000000001E-3</v>
      </c>
      <c r="MY169" s="88">
        <f t="shared" si="53"/>
        <v>5.0000000000000001E-3</v>
      </c>
      <c r="MZ169" s="88">
        <f t="shared" si="53"/>
        <v>5.0000000000000001E-3</v>
      </c>
      <c r="NA169" s="88">
        <f t="shared" si="53"/>
        <v>5.0000000000000001E-3</v>
      </c>
      <c r="NB169" s="88">
        <f t="shared" si="53"/>
        <v>5.0000000000000001E-3</v>
      </c>
      <c r="NC169" s="88">
        <f t="shared" si="53"/>
        <v>5.0000000000000001E-3</v>
      </c>
      <c r="ND169" s="88">
        <f t="shared" si="53"/>
        <v>5.0000000000000001E-3</v>
      </c>
      <c r="NE169" s="88">
        <f t="shared" si="53"/>
        <v>5.0000000000000001E-3</v>
      </c>
      <c r="NF169" s="88">
        <f t="shared" si="53"/>
        <v>5.0000000000000001E-3</v>
      </c>
      <c r="NG169" s="88">
        <f t="shared" si="53"/>
        <v>5.0000000000000001E-3</v>
      </c>
      <c r="NH169" s="88">
        <f t="shared" si="53"/>
        <v>5.0000000000000001E-3</v>
      </c>
      <c r="NI169" s="88">
        <f t="shared" si="53"/>
        <v>5.0000000000000001E-3</v>
      </c>
      <c r="NJ169" s="88">
        <f t="shared" si="53"/>
        <v>5.0000000000000001E-3</v>
      </c>
      <c r="NK169" s="88">
        <f t="shared" si="53"/>
        <v>5.0000000000000001E-3</v>
      </c>
      <c r="NL169" s="88">
        <f t="shared" si="53"/>
        <v>5.0000000000000001E-3</v>
      </c>
      <c r="NM169" s="88">
        <f t="shared" si="53"/>
        <v>5.0000000000000001E-3</v>
      </c>
      <c r="NN169" s="88">
        <f t="shared" si="53"/>
        <v>5.0000000000000001E-3</v>
      </c>
      <c r="NO169" s="88">
        <f t="shared" si="53"/>
        <v>5.0000000000000001E-3</v>
      </c>
      <c r="NP169" s="88">
        <f t="shared" si="53"/>
        <v>5.0000000000000001E-3</v>
      </c>
      <c r="NQ169" s="88">
        <f t="shared" si="53"/>
        <v>5.0000000000000001E-3</v>
      </c>
      <c r="NR169" s="88">
        <f t="shared" si="53"/>
        <v>5.0000000000000001E-3</v>
      </c>
      <c r="NS169" s="88">
        <f t="shared" si="53"/>
        <v>5.0000000000000001E-3</v>
      </c>
      <c r="NT169" s="88">
        <f t="shared" si="53"/>
        <v>5.0000000000000001E-3</v>
      </c>
      <c r="NU169" s="88">
        <f t="shared" si="53"/>
        <v>5.0000000000000001E-3</v>
      </c>
      <c r="NV169" s="88">
        <f t="shared" si="53"/>
        <v>5.0000000000000001E-3</v>
      </c>
      <c r="NW169" s="88">
        <f t="shared" si="53"/>
        <v>5.0000000000000001E-3</v>
      </c>
      <c r="NX169" s="88">
        <f t="shared" si="53"/>
        <v>5.0000000000000001E-3</v>
      </c>
      <c r="NY169" s="88">
        <f t="shared" si="53"/>
        <v>5.0000000000000001E-3</v>
      </c>
      <c r="NZ169" s="88">
        <f t="shared" si="53"/>
        <v>5.0000000000000001E-3</v>
      </c>
      <c r="OA169" s="88">
        <f t="shared" si="53"/>
        <v>5.0000000000000001E-3</v>
      </c>
      <c r="OB169" s="88">
        <f t="shared" si="53"/>
        <v>5.0000000000000001E-3</v>
      </c>
      <c r="OC169" s="88">
        <f t="shared" si="53"/>
        <v>5.0000000000000001E-3</v>
      </c>
      <c r="OD169" s="88">
        <f t="shared" si="53"/>
        <v>5.0000000000000001E-3</v>
      </c>
      <c r="OE169" s="88">
        <f t="shared" si="53"/>
        <v>5.0000000000000001E-3</v>
      </c>
      <c r="OF169" s="88">
        <f t="shared" si="53"/>
        <v>5.0000000000000001E-3</v>
      </c>
      <c r="OG169" s="88">
        <f t="shared" si="53"/>
        <v>5.0000000000000001E-3</v>
      </c>
      <c r="OH169" s="88">
        <f t="shared" si="53"/>
        <v>5.0000000000000001E-3</v>
      </c>
      <c r="OI169" s="88">
        <f t="shared" si="53"/>
        <v>5.0000000000000001E-3</v>
      </c>
      <c r="OJ169" s="88">
        <f t="shared" si="53"/>
        <v>5.0000000000000001E-3</v>
      </c>
      <c r="OK169" s="88">
        <f t="shared" si="53"/>
        <v>5.0000000000000001E-3</v>
      </c>
      <c r="OL169" s="88">
        <f t="shared" si="53"/>
        <v>5.0000000000000001E-3</v>
      </c>
      <c r="OM169" s="88">
        <f t="shared" si="53"/>
        <v>5.0000000000000001E-3</v>
      </c>
      <c r="ON169" s="88">
        <f t="shared" si="54"/>
        <v>5.0000000000000001E-3</v>
      </c>
      <c r="OO169" s="88">
        <f t="shared" si="54"/>
        <v>5.0000000000000001E-3</v>
      </c>
      <c r="OP169" s="88">
        <f t="shared" si="54"/>
        <v>5.0000000000000001E-3</v>
      </c>
      <c r="OQ169" s="88">
        <f t="shared" si="54"/>
        <v>5.0000000000000001E-3</v>
      </c>
      <c r="OR169" s="88">
        <f t="shared" si="54"/>
        <v>5.0000000000000001E-3</v>
      </c>
      <c r="OS169" s="88">
        <f t="shared" si="54"/>
        <v>5.0000000000000001E-3</v>
      </c>
      <c r="OT169" s="88">
        <f t="shared" si="54"/>
        <v>5.0000000000000001E-3</v>
      </c>
      <c r="OU169" s="88">
        <f t="shared" si="54"/>
        <v>5.0000000000000001E-3</v>
      </c>
      <c r="OV169" s="88">
        <f t="shared" si="54"/>
        <v>5.0000000000000001E-3</v>
      </c>
      <c r="OW169" s="88">
        <f t="shared" si="54"/>
        <v>5.0000000000000001E-3</v>
      </c>
      <c r="OX169" s="88">
        <f t="shared" si="54"/>
        <v>5.0000000000000001E-3</v>
      </c>
      <c r="OY169" s="88">
        <f t="shared" si="54"/>
        <v>5.0000000000000001E-3</v>
      </c>
      <c r="OZ169" s="88">
        <f t="shared" si="54"/>
        <v>5.0000000000000001E-3</v>
      </c>
      <c r="PA169" s="88">
        <f t="shared" si="54"/>
        <v>5.0000000000000001E-3</v>
      </c>
      <c r="PB169" s="88">
        <f t="shared" si="54"/>
        <v>5.0000000000000001E-3</v>
      </c>
      <c r="PC169" s="88">
        <f t="shared" si="54"/>
        <v>5.0000000000000001E-3</v>
      </c>
      <c r="PD169" s="88">
        <f t="shared" si="54"/>
        <v>5.0000000000000001E-3</v>
      </c>
      <c r="PE169" s="88">
        <f t="shared" si="54"/>
        <v>5.0000000000000001E-3</v>
      </c>
      <c r="PF169" s="88">
        <f t="shared" si="54"/>
        <v>5.0000000000000001E-3</v>
      </c>
      <c r="PG169" s="88">
        <f t="shared" si="54"/>
        <v>5.0000000000000001E-3</v>
      </c>
      <c r="PH169" s="88">
        <f t="shared" si="54"/>
        <v>5.0000000000000001E-3</v>
      </c>
      <c r="PI169" s="88">
        <f t="shared" si="54"/>
        <v>5.0000000000000001E-3</v>
      </c>
      <c r="PJ169" s="88">
        <f t="shared" si="54"/>
        <v>5.0000000000000001E-3</v>
      </c>
      <c r="PK169" s="88">
        <f t="shared" si="54"/>
        <v>5.0000000000000001E-3</v>
      </c>
      <c r="PL169" s="88">
        <f t="shared" si="54"/>
        <v>5.0000000000000001E-3</v>
      </c>
      <c r="PM169" s="88">
        <f t="shared" si="54"/>
        <v>5.0000000000000001E-3</v>
      </c>
      <c r="PN169" s="88">
        <f t="shared" si="54"/>
        <v>5.0000000000000001E-3</v>
      </c>
      <c r="PO169" s="88">
        <f t="shared" si="54"/>
        <v>5.0000000000000001E-3</v>
      </c>
      <c r="PP169" s="88">
        <f t="shared" si="54"/>
        <v>5.0000000000000001E-3</v>
      </c>
      <c r="PQ169" s="88">
        <f t="shared" si="54"/>
        <v>5.0000000000000001E-3</v>
      </c>
      <c r="PR169" s="88">
        <f t="shared" si="54"/>
        <v>5.0000000000000001E-3</v>
      </c>
      <c r="PS169" s="88">
        <f t="shared" si="54"/>
        <v>5.0000000000000001E-3</v>
      </c>
      <c r="PT169" s="88">
        <f t="shared" si="54"/>
        <v>5.0000000000000001E-3</v>
      </c>
      <c r="PU169" s="88">
        <f t="shared" si="54"/>
        <v>5.0000000000000001E-3</v>
      </c>
      <c r="PV169" s="88">
        <f t="shared" si="54"/>
        <v>5.0000000000000001E-3</v>
      </c>
      <c r="PW169" s="88">
        <f t="shared" si="54"/>
        <v>5.0000000000000001E-3</v>
      </c>
      <c r="PX169" s="88">
        <f t="shared" si="54"/>
        <v>5.0000000000000001E-3</v>
      </c>
      <c r="PY169" s="88">
        <f t="shared" si="54"/>
        <v>5.0000000000000001E-3</v>
      </c>
      <c r="PZ169" s="88">
        <f t="shared" si="54"/>
        <v>5.0000000000000001E-3</v>
      </c>
      <c r="QA169" s="88">
        <f t="shared" si="54"/>
        <v>5.0000000000000001E-3</v>
      </c>
      <c r="QB169" s="88">
        <f t="shared" si="54"/>
        <v>5.0000000000000001E-3</v>
      </c>
      <c r="QC169" s="88">
        <f t="shared" si="54"/>
        <v>5.0000000000000001E-3</v>
      </c>
      <c r="QD169" s="88">
        <f t="shared" si="54"/>
        <v>5.0000000000000001E-3</v>
      </c>
      <c r="QE169" s="88">
        <f t="shared" si="54"/>
        <v>5.0000000000000001E-3</v>
      </c>
      <c r="QF169" s="88">
        <f t="shared" si="54"/>
        <v>5.0000000000000001E-3</v>
      </c>
      <c r="QG169" s="88">
        <f t="shared" si="54"/>
        <v>5.0000000000000001E-3</v>
      </c>
      <c r="QH169" s="88">
        <f t="shared" si="54"/>
        <v>5.0000000000000001E-3</v>
      </c>
      <c r="QI169" s="88">
        <f t="shared" si="54"/>
        <v>5.0000000000000001E-3</v>
      </c>
      <c r="QJ169" s="88">
        <f t="shared" si="54"/>
        <v>5.0000000000000001E-3</v>
      </c>
      <c r="QK169" s="88">
        <f t="shared" si="54"/>
        <v>5.0000000000000001E-3</v>
      </c>
      <c r="QL169" s="88">
        <f t="shared" si="54"/>
        <v>5.0000000000000001E-3</v>
      </c>
      <c r="QM169" s="88">
        <f t="shared" si="54"/>
        <v>5.0000000000000001E-3</v>
      </c>
      <c r="QN169" s="88">
        <f t="shared" si="54"/>
        <v>5.0000000000000001E-3</v>
      </c>
      <c r="QO169" s="88">
        <f t="shared" si="54"/>
        <v>5.0000000000000001E-3</v>
      </c>
      <c r="QP169" s="88">
        <f t="shared" si="54"/>
        <v>5.0000000000000001E-3</v>
      </c>
      <c r="QQ169" s="88">
        <f t="shared" si="54"/>
        <v>5.0000000000000001E-3</v>
      </c>
      <c r="QR169" s="88">
        <f t="shared" si="54"/>
        <v>5.0000000000000001E-3</v>
      </c>
      <c r="QS169" s="88">
        <f t="shared" si="54"/>
        <v>5.0000000000000001E-3</v>
      </c>
      <c r="QT169" s="88">
        <f t="shared" si="54"/>
        <v>5.0000000000000001E-3</v>
      </c>
      <c r="QU169" s="88">
        <f t="shared" si="54"/>
        <v>5.0000000000000001E-3</v>
      </c>
      <c r="QV169" s="88">
        <f t="shared" si="54"/>
        <v>5.0000000000000001E-3</v>
      </c>
      <c r="QW169" s="88">
        <f t="shared" si="54"/>
        <v>5.0000000000000001E-3</v>
      </c>
      <c r="QX169" s="88">
        <f t="shared" si="54"/>
        <v>5.0000000000000001E-3</v>
      </c>
      <c r="QY169" s="88">
        <f t="shared" si="54"/>
        <v>5.0000000000000001E-3</v>
      </c>
      <c r="QZ169" s="88">
        <f t="shared" si="55"/>
        <v>5.0000000000000001E-3</v>
      </c>
      <c r="RA169" s="88">
        <f t="shared" si="55"/>
        <v>5.0000000000000001E-3</v>
      </c>
      <c r="RB169" s="88">
        <f t="shared" si="55"/>
        <v>5.0000000000000001E-3</v>
      </c>
      <c r="RC169" s="88">
        <f t="shared" si="55"/>
        <v>5.0000000000000001E-3</v>
      </c>
      <c r="RD169" s="88">
        <f t="shared" si="55"/>
        <v>5.0000000000000001E-3</v>
      </c>
      <c r="RE169" s="88">
        <f t="shared" si="55"/>
        <v>5.0000000000000001E-3</v>
      </c>
      <c r="RF169" s="88">
        <f t="shared" si="55"/>
        <v>5.0000000000000001E-3</v>
      </c>
      <c r="RG169" s="88">
        <f t="shared" si="55"/>
        <v>5.0000000000000001E-3</v>
      </c>
      <c r="RH169" s="88">
        <f t="shared" si="55"/>
        <v>5.0000000000000001E-3</v>
      </c>
      <c r="RI169" s="88">
        <f t="shared" si="55"/>
        <v>5.0000000000000001E-3</v>
      </c>
      <c r="RJ169" s="88">
        <f t="shared" si="55"/>
        <v>5.0000000000000001E-3</v>
      </c>
      <c r="RK169" s="88">
        <f t="shared" si="55"/>
        <v>5.0000000000000001E-3</v>
      </c>
      <c r="RL169" s="88">
        <f t="shared" si="55"/>
        <v>5.0000000000000001E-3</v>
      </c>
      <c r="RM169" s="88" t="str">
        <f t="shared" si="55"/>
        <v/>
      </c>
      <c r="RN169" s="88" t="str">
        <f t="shared" si="55"/>
        <v/>
      </c>
      <c r="RO169" s="88" t="str">
        <f t="shared" si="55"/>
        <v/>
      </c>
      <c r="RP169" s="88" t="str">
        <f t="shared" si="55"/>
        <v/>
      </c>
      <c r="RQ169" s="88" t="str">
        <f t="shared" si="55"/>
        <v/>
      </c>
    </row>
    <row r="170" spans="4:485" s="39" customFormat="1">
      <c r="D170" s="88"/>
      <c r="F170" s="88"/>
      <c r="G170" s="88"/>
      <c r="H170" s="88"/>
      <c r="I170" s="88"/>
      <c r="S170" s="88" t="s">
        <v>2137</v>
      </c>
      <c r="T170" s="88">
        <f t="shared" si="48"/>
        <v>5.0000000000000001E-3</v>
      </c>
      <c r="U170" s="88">
        <f t="shared" si="48"/>
        <v>5.0000000000000001E-3</v>
      </c>
      <c r="V170" s="88">
        <f t="shared" si="48"/>
        <v>5.0000000000000001E-3</v>
      </c>
      <c r="W170" s="88">
        <f t="shared" si="48"/>
        <v>5.0000000000000001E-3</v>
      </c>
      <c r="X170" s="88">
        <f t="shared" si="48"/>
        <v>5.0000000000000001E-3</v>
      </c>
      <c r="Y170" s="88">
        <f t="shared" si="48"/>
        <v>5.0000000000000001E-3</v>
      </c>
      <c r="Z170" s="88">
        <f t="shared" si="48"/>
        <v>5.0000000000000001E-3</v>
      </c>
      <c r="AA170" s="88">
        <f t="shared" si="48"/>
        <v>5.0000000000000001E-3</v>
      </c>
      <c r="AB170" s="88">
        <f t="shared" si="48"/>
        <v>5.0000000000000001E-3</v>
      </c>
      <c r="AC170" s="88">
        <f t="shared" si="48"/>
        <v>5.0000000000000001E-3</v>
      </c>
      <c r="AD170" s="88">
        <f t="shared" si="48"/>
        <v>5.0000000000000001E-3</v>
      </c>
      <c r="AE170" s="88">
        <f t="shared" si="48"/>
        <v>5.0000000000000001E-3</v>
      </c>
      <c r="AF170" s="88">
        <f t="shared" si="48"/>
        <v>5.0000000000000001E-3</v>
      </c>
      <c r="AG170" s="88">
        <f t="shared" si="48"/>
        <v>5.0000000000000001E-3</v>
      </c>
      <c r="AH170" s="88">
        <f t="shared" si="48"/>
        <v>5.0000000000000001E-3</v>
      </c>
      <c r="AI170" s="88">
        <f t="shared" si="48"/>
        <v>5.0000000000000001E-3</v>
      </c>
      <c r="AJ170" s="88">
        <f t="shared" si="48"/>
        <v>5.0000000000000001E-3</v>
      </c>
      <c r="AK170" s="88">
        <f t="shared" si="48"/>
        <v>5.0000000000000001E-3</v>
      </c>
      <c r="AL170" s="88">
        <f t="shared" si="48"/>
        <v>5.0000000000000001E-3</v>
      </c>
      <c r="AM170" s="88">
        <f t="shared" si="48"/>
        <v>5.0000000000000001E-3</v>
      </c>
      <c r="AN170" s="88">
        <f t="shared" si="48"/>
        <v>5.0000000000000001E-3</v>
      </c>
      <c r="AO170" s="88">
        <f t="shared" si="48"/>
        <v>5.0000000000000001E-3</v>
      </c>
      <c r="AP170" s="88">
        <f t="shared" si="48"/>
        <v>5.0000000000000001E-3</v>
      </c>
      <c r="AQ170" s="88">
        <f t="shared" si="48"/>
        <v>5.0000000000000001E-3</v>
      </c>
      <c r="AR170" s="88">
        <f t="shared" si="48"/>
        <v>5.0000000000000001E-3</v>
      </c>
      <c r="AS170" s="88">
        <f t="shared" si="48"/>
        <v>5.0000000000000001E-3</v>
      </c>
      <c r="AT170" s="88">
        <f t="shared" si="48"/>
        <v>5.0000000000000001E-3</v>
      </c>
      <c r="AU170" s="88">
        <f t="shared" si="48"/>
        <v>5.0000000000000001E-3</v>
      </c>
      <c r="AV170" s="88">
        <f t="shared" si="48"/>
        <v>5.0000000000000001E-3</v>
      </c>
      <c r="AW170" s="88">
        <f t="shared" si="48"/>
        <v>5.0000000000000001E-3</v>
      </c>
      <c r="AX170" s="88">
        <f t="shared" si="48"/>
        <v>5.0000000000000001E-3</v>
      </c>
      <c r="AY170" s="88">
        <f t="shared" si="48"/>
        <v>5.0000000000000001E-3</v>
      </c>
      <c r="AZ170" s="88">
        <f t="shared" si="48"/>
        <v>5.0000000000000001E-3</v>
      </c>
      <c r="BA170" s="88">
        <f t="shared" si="48"/>
        <v>5.0000000000000001E-3</v>
      </c>
      <c r="BB170" s="88">
        <f t="shared" si="48"/>
        <v>5.0000000000000001E-3</v>
      </c>
      <c r="BC170" s="88">
        <f t="shared" si="48"/>
        <v>5.0000000000000001E-3</v>
      </c>
      <c r="BD170" s="88">
        <f t="shared" si="48"/>
        <v>5.0000000000000001E-3</v>
      </c>
      <c r="BE170" s="88">
        <f t="shared" si="48"/>
        <v>5.0000000000000001E-3</v>
      </c>
      <c r="BF170" s="88">
        <f t="shared" si="48"/>
        <v>5.0000000000000001E-3</v>
      </c>
      <c r="BG170" s="88">
        <f t="shared" si="48"/>
        <v>5.0000000000000001E-3</v>
      </c>
      <c r="BH170" s="88">
        <f t="shared" si="48"/>
        <v>5.0000000000000001E-3</v>
      </c>
      <c r="BI170" s="88">
        <f t="shared" si="48"/>
        <v>5.0000000000000001E-3</v>
      </c>
      <c r="BJ170" s="88">
        <f t="shared" si="48"/>
        <v>5.0000000000000001E-3</v>
      </c>
      <c r="BK170" s="88">
        <f t="shared" si="48"/>
        <v>5.0000000000000001E-3</v>
      </c>
      <c r="BL170" s="88">
        <f t="shared" si="48"/>
        <v>5.0000000000000001E-3</v>
      </c>
      <c r="BM170" s="88">
        <f t="shared" si="48"/>
        <v>5.0000000000000001E-3</v>
      </c>
      <c r="BN170" s="88">
        <f t="shared" si="48"/>
        <v>5.0000000000000001E-3</v>
      </c>
      <c r="BO170" s="88">
        <f t="shared" si="48"/>
        <v>5.0000000000000001E-3</v>
      </c>
      <c r="BP170" s="88">
        <f t="shared" si="48"/>
        <v>5.0000000000000001E-3</v>
      </c>
      <c r="BQ170" s="88">
        <f t="shared" si="48"/>
        <v>5.0000000000000001E-3</v>
      </c>
      <c r="BR170" s="88">
        <f t="shared" si="48"/>
        <v>5.0000000000000001E-3</v>
      </c>
      <c r="BS170" s="88">
        <f t="shared" si="48"/>
        <v>5.0000000000000001E-3</v>
      </c>
      <c r="BT170" s="88">
        <f t="shared" si="48"/>
        <v>5.0000000000000001E-3</v>
      </c>
      <c r="BU170" s="88">
        <f t="shared" si="48"/>
        <v>5.0000000000000001E-3</v>
      </c>
      <c r="BV170" s="88">
        <f t="shared" si="48"/>
        <v>5.0000000000000001E-3</v>
      </c>
      <c r="BW170" s="88">
        <f t="shared" si="48"/>
        <v>5.0000000000000001E-3</v>
      </c>
      <c r="BX170" s="88">
        <f t="shared" si="48"/>
        <v>5.0000000000000001E-3</v>
      </c>
      <c r="BY170" s="88">
        <f t="shared" si="48"/>
        <v>5.0000000000000001E-3</v>
      </c>
      <c r="BZ170" s="88">
        <f t="shared" si="48"/>
        <v>5.0000000000000001E-3</v>
      </c>
      <c r="CA170" s="88">
        <f t="shared" si="48"/>
        <v>5.0000000000000001E-3</v>
      </c>
      <c r="CB170" s="88">
        <f t="shared" si="48"/>
        <v>5.0000000000000001E-3</v>
      </c>
      <c r="CC170" s="88">
        <f t="shared" si="48"/>
        <v>5.0000000000000001E-3</v>
      </c>
      <c r="CD170" s="88">
        <f t="shared" si="48"/>
        <v>5.0000000000000001E-3</v>
      </c>
      <c r="CE170" s="88">
        <f t="shared" si="48"/>
        <v>5.0000000000000001E-3</v>
      </c>
      <c r="CF170" s="88">
        <f t="shared" si="49"/>
        <v>5.0000000000000001E-3</v>
      </c>
      <c r="CG170" s="88">
        <f t="shared" si="49"/>
        <v>5.0000000000000001E-3</v>
      </c>
      <c r="CH170" s="88">
        <f t="shared" si="49"/>
        <v>5.0000000000000001E-3</v>
      </c>
      <c r="CI170" s="88">
        <f t="shared" si="49"/>
        <v>5.0000000000000001E-3</v>
      </c>
      <c r="CJ170" s="88">
        <f t="shared" si="49"/>
        <v>5.0000000000000001E-3</v>
      </c>
      <c r="CK170" s="88">
        <f t="shared" si="49"/>
        <v>5.0000000000000001E-3</v>
      </c>
      <c r="CL170" s="88">
        <f t="shared" si="49"/>
        <v>5.0000000000000001E-3</v>
      </c>
      <c r="CM170" s="88">
        <f t="shared" si="49"/>
        <v>5.0000000000000001E-3</v>
      </c>
      <c r="CN170" s="88">
        <f t="shared" si="49"/>
        <v>5.0000000000000001E-3</v>
      </c>
      <c r="CO170" s="88">
        <f t="shared" si="49"/>
        <v>5.0000000000000001E-3</v>
      </c>
      <c r="CP170" s="88">
        <f t="shared" si="49"/>
        <v>5.0000000000000001E-3</v>
      </c>
      <c r="CQ170" s="88">
        <f t="shared" si="49"/>
        <v>5.0000000000000001E-3</v>
      </c>
      <c r="CR170" s="88">
        <f t="shared" si="49"/>
        <v>5.0000000000000001E-3</v>
      </c>
      <c r="CS170" s="88">
        <f t="shared" si="49"/>
        <v>5.0000000000000001E-3</v>
      </c>
      <c r="CT170" s="88">
        <f t="shared" si="49"/>
        <v>5.0000000000000001E-3</v>
      </c>
      <c r="CU170" s="88">
        <f t="shared" si="49"/>
        <v>5.0000000000000001E-3</v>
      </c>
      <c r="CV170" s="88">
        <f t="shared" si="49"/>
        <v>5.0000000000000001E-3</v>
      </c>
      <c r="CW170" s="88">
        <f t="shared" si="49"/>
        <v>5.0000000000000001E-3</v>
      </c>
      <c r="CX170" s="88">
        <f t="shared" si="49"/>
        <v>5.0000000000000001E-3</v>
      </c>
      <c r="CY170" s="88">
        <f t="shared" si="49"/>
        <v>5.0000000000000001E-3</v>
      </c>
      <c r="CZ170" s="88">
        <f t="shared" si="49"/>
        <v>5.0000000000000001E-3</v>
      </c>
      <c r="DA170" s="88">
        <f t="shared" si="49"/>
        <v>5.0000000000000001E-3</v>
      </c>
      <c r="DB170" s="88">
        <f t="shared" si="49"/>
        <v>5.0000000000000001E-3</v>
      </c>
      <c r="DC170" s="88">
        <f t="shared" si="49"/>
        <v>5.0000000000000001E-3</v>
      </c>
      <c r="DD170" s="88">
        <f t="shared" si="49"/>
        <v>5.0000000000000001E-3</v>
      </c>
      <c r="DE170" s="88">
        <f t="shared" si="49"/>
        <v>5.0000000000000001E-3</v>
      </c>
      <c r="DF170" s="88">
        <f t="shared" si="49"/>
        <v>5.0000000000000001E-3</v>
      </c>
      <c r="DG170" s="88">
        <f t="shared" si="49"/>
        <v>5.0000000000000001E-3</v>
      </c>
      <c r="DH170" s="88">
        <f t="shared" si="49"/>
        <v>5.0000000000000001E-3</v>
      </c>
      <c r="DI170" s="88">
        <f t="shared" si="49"/>
        <v>5.0000000000000001E-3</v>
      </c>
      <c r="DJ170" s="88">
        <f t="shared" si="49"/>
        <v>5.0000000000000001E-3</v>
      </c>
      <c r="DK170" s="88">
        <f t="shared" si="49"/>
        <v>5.0000000000000001E-3</v>
      </c>
      <c r="DL170" s="88">
        <f t="shared" si="49"/>
        <v>5.0000000000000001E-3</v>
      </c>
      <c r="DM170" s="88">
        <f t="shared" si="49"/>
        <v>5.0000000000000001E-3</v>
      </c>
      <c r="DN170" s="88">
        <f t="shared" si="49"/>
        <v>5.0000000000000001E-3</v>
      </c>
      <c r="DO170" s="88">
        <f t="shared" si="49"/>
        <v>5.0000000000000001E-3</v>
      </c>
      <c r="DP170" s="88">
        <f t="shared" si="49"/>
        <v>5.0000000000000001E-3</v>
      </c>
      <c r="DQ170" s="88">
        <f t="shared" si="49"/>
        <v>5.0000000000000001E-3</v>
      </c>
      <c r="DR170" s="88">
        <f t="shared" si="49"/>
        <v>5.0000000000000001E-3</v>
      </c>
      <c r="DS170" s="88">
        <f t="shared" si="49"/>
        <v>5.0000000000000001E-3</v>
      </c>
      <c r="DT170" s="88">
        <f t="shared" si="49"/>
        <v>5.0000000000000001E-3</v>
      </c>
      <c r="DU170" s="88">
        <f t="shared" si="49"/>
        <v>5.0000000000000001E-3</v>
      </c>
      <c r="DV170" s="88">
        <f t="shared" si="49"/>
        <v>5.0000000000000001E-3</v>
      </c>
      <c r="DW170" s="88">
        <f t="shared" si="49"/>
        <v>5.0000000000000001E-3</v>
      </c>
      <c r="DX170" s="88">
        <f t="shared" si="49"/>
        <v>5.0000000000000001E-3</v>
      </c>
      <c r="DY170" s="88">
        <f t="shared" si="49"/>
        <v>5.0000000000000001E-3</v>
      </c>
      <c r="DZ170" s="88">
        <f t="shared" si="49"/>
        <v>5.0000000000000001E-3</v>
      </c>
      <c r="EA170" s="88">
        <f t="shared" si="49"/>
        <v>5.0000000000000001E-3</v>
      </c>
      <c r="EB170" s="88">
        <f t="shared" si="49"/>
        <v>5.0000000000000001E-3</v>
      </c>
      <c r="EC170" s="88">
        <f t="shared" si="49"/>
        <v>5.0000000000000001E-3</v>
      </c>
      <c r="ED170" s="88">
        <f t="shared" si="49"/>
        <v>5.0000000000000001E-3</v>
      </c>
      <c r="EE170" s="88">
        <f t="shared" si="49"/>
        <v>5.0000000000000001E-3</v>
      </c>
      <c r="EF170" s="88">
        <f t="shared" si="49"/>
        <v>5.0000000000000001E-3</v>
      </c>
      <c r="EG170" s="88">
        <f t="shared" si="49"/>
        <v>5.0000000000000001E-3</v>
      </c>
      <c r="EH170" s="88">
        <f t="shared" si="49"/>
        <v>5.0000000000000001E-3</v>
      </c>
      <c r="EI170" s="88">
        <f t="shared" si="49"/>
        <v>5.0000000000000001E-3</v>
      </c>
      <c r="EJ170" s="88">
        <f t="shared" si="49"/>
        <v>5.0000000000000001E-3</v>
      </c>
      <c r="EK170" s="88">
        <f t="shared" si="49"/>
        <v>5.0000000000000001E-3</v>
      </c>
      <c r="EL170" s="88">
        <f t="shared" si="49"/>
        <v>5.0000000000000001E-3</v>
      </c>
      <c r="EM170" s="88">
        <f t="shared" si="49"/>
        <v>5.0000000000000001E-3</v>
      </c>
      <c r="EN170" s="88">
        <f t="shared" si="49"/>
        <v>5.0000000000000001E-3</v>
      </c>
      <c r="EO170" s="88">
        <f t="shared" si="49"/>
        <v>5.0000000000000001E-3</v>
      </c>
      <c r="EP170" s="88">
        <f t="shared" si="49"/>
        <v>5.0000000000000001E-3</v>
      </c>
      <c r="EQ170" s="88">
        <f t="shared" si="49"/>
        <v>5.0000000000000001E-3</v>
      </c>
      <c r="ER170" s="88">
        <f t="shared" si="50"/>
        <v>5.0000000000000001E-3</v>
      </c>
      <c r="ES170" s="88">
        <f t="shared" si="50"/>
        <v>5.0000000000000001E-3</v>
      </c>
      <c r="ET170" s="88">
        <f t="shared" si="50"/>
        <v>5.0000000000000001E-3</v>
      </c>
      <c r="EU170" s="88">
        <f t="shared" si="50"/>
        <v>5.0000000000000001E-3</v>
      </c>
      <c r="EV170" s="88">
        <f t="shared" si="50"/>
        <v>5.0000000000000001E-3</v>
      </c>
      <c r="EW170" s="88">
        <f t="shared" si="50"/>
        <v>5.0000000000000001E-3</v>
      </c>
      <c r="EX170" s="88">
        <f t="shared" si="50"/>
        <v>5.0000000000000001E-3</v>
      </c>
      <c r="EY170" s="88">
        <f t="shared" si="50"/>
        <v>5.0000000000000001E-3</v>
      </c>
      <c r="EZ170" s="88">
        <f t="shared" si="50"/>
        <v>5.0000000000000001E-3</v>
      </c>
      <c r="FA170" s="88">
        <f t="shared" si="50"/>
        <v>5.0000000000000001E-3</v>
      </c>
      <c r="FB170" s="88">
        <f t="shared" si="50"/>
        <v>5.0000000000000001E-3</v>
      </c>
      <c r="FC170" s="88">
        <f t="shared" si="50"/>
        <v>5.0000000000000001E-3</v>
      </c>
      <c r="FD170" s="88">
        <f t="shared" si="50"/>
        <v>5.0000000000000001E-3</v>
      </c>
      <c r="FE170" s="88">
        <f t="shared" si="50"/>
        <v>5.0000000000000001E-3</v>
      </c>
      <c r="FF170" s="88">
        <f t="shared" si="50"/>
        <v>5.0000000000000001E-3</v>
      </c>
      <c r="FG170" s="88">
        <f t="shared" si="50"/>
        <v>5.0000000000000001E-3</v>
      </c>
      <c r="FH170" s="88">
        <f t="shared" si="50"/>
        <v>5.0000000000000001E-3</v>
      </c>
      <c r="FI170" s="88">
        <f t="shared" si="50"/>
        <v>5.0000000000000001E-3</v>
      </c>
      <c r="FJ170" s="88">
        <f t="shared" si="50"/>
        <v>5.0000000000000001E-3</v>
      </c>
      <c r="FK170" s="88">
        <f t="shared" si="50"/>
        <v>5.0000000000000001E-3</v>
      </c>
      <c r="FL170" s="88">
        <f t="shared" si="50"/>
        <v>5.0000000000000001E-3</v>
      </c>
      <c r="FM170" s="88">
        <f t="shared" si="50"/>
        <v>5.0000000000000001E-3</v>
      </c>
      <c r="FN170" s="88">
        <f t="shared" si="50"/>
        <v>5.0000000000000001E-3</v>
      </c>
      <c r="FO170" s="88">
        <f t="shared" si="50"/>
        <v>5.0000000000000001E-3</v>
      </c>
      <c r="FP170" s="88">
        <f t="shared" si="50"/>
        <v>5.0000000000000001E-3</v>
      </c>
      <c r="FQ170" s="88">
        <f t="shared" si="50"/>
        <v>5.0000000000000001E-3</v>
      </c>
      <c r="FR170" s="88">
        <f t="shared" si="50"/>
        <v>5.0000000000000001E-3</v>
      </c>
      <c r="FS170" s="88">
        <f t="shared" si="50"/>
        <v>5.0000000000000001E-3</v>
      </c>
      <c r="FT170" s="88">
        <f t="shared" si="50"/>
        <v>5.0000000000000001E-3</v>
      </c>
      <c r="FU170" s="88">
        <f t="shared" si="50"/>
        <v>5.0000000000000001E-3</v>
      </c>
      <c r="FV170" s="88">
        <f t="shared" si="50"/>
        <v>5.0000000000000001E-3</v>
      </c>
      <c r="FW170" s="88">
        <f t="shared" si="50"/>
        <v>5.0000000000000001E-3</v>
      </c>
      <c r="FX170" s="88">
        <f t="shared" si="50"/>
        <v>5.0000000000000001E-3</v>
      </c>
      <c r="FY170" s="88">
        <f t="shared" si="50"/>
        <v>5.0000000000000001E-3</v>
      </c>
      <c r="FZ170" s="88">
        <f t="shared" si="50"/>
        <v>5.0000000000000001E-3</v>
      </c>
      <c r="GA170" s="88">
        <f t="shared" si="50"/>
        <v>5.0000000000000001E-3</v>
      </c>
      <c r="GB170" s="88">
        <f t="shared" si="50"/>
        <v>5.0000000000000001E-3</v>
      </c>
      <c r="GC170" s="88">
        <f t="shared" si="50"/>
        <v>5.0000000000000001E-3</v>
      </c>
      <c r="GD170" s="88">
        <f t="shared" si="50"/>
        <v>5.0000000000000001E-3</v>
      </c>
      <c r="GE170" s="88">
        <f t="shared" si="50"/>
        <v>5.0000000000000001E-3</v>
      </c>
      <c r="GF170" s="88">
        <f t="shared" si="50"/>
        <v>5.0000000000000001E-3</v>
      </c>
      <c r="GG170" s="88">
        <f t="shared" si="50"/>
        <v>5.0000000000000001E-3</v>
      </c>
      <c r="GH170" s="88">
        <f t="shared" si="50"/>
        <v>5.0000000000000001E-3</v>
      </c>
      <c r="GI170" s="88">
        <f t="shared" si="50"/>
        <v>5.0000000000000001E-3</v>
      </c>
      <c r="GJ170" s="88">
        <f t="shared" si="50"/>
        <v>5.0000000000000001E-3</v>
      </c>
      <c r="GK170" s="88">
        <f t="shared" si="50"/>
        <v>5.0000000000000001E-3</v>
      </c>
      <c r="GL170" s="88">
        <f t="shared" si="50"/>
        <v>5.0000000000000001E-3</v>
      </c>
      <c r="GM170" s="88">
        <f t="shared" si="50"/>
        <v>5.0000000000000001E-3</v>
      </c>
      <c r="GN170" s="88">
        <f t="shared" si="50"/>
        <v>5.0000000000000001E-3</v>
      </c>
      <c r="GO170" s="88">
        <f t="shared" si="50"/>
        <v>5.0000000000000001E-3</v>
      </c>
      <c r="GP170" s="88">
        <f t="shared" si="50"/>
        <v>5.0000000000000001E-3</v>
      </c>
      <c r="GQ170" s="88">
        <f t="shared" si="50"/>
        <v>5.0000000000000001E-3</v>
      </c>
      <c r="GR170" s="88">
        <f t="shared" si="50"/>
        <v>5.0000000000000001E-3</v>
      </c>
      <c r="GS170" s="88">
        <f t="shared" si="50"/>
        <v>5.0000000000000001E-3</v>
      </c>
      <c r="GT170" s="88">
        <f t="shared" si="50"/>
        <v>5.0000000000000001E-3</v>
      </c>
      <c r="GU170" s="88">
        <f t="shared" si="50"/>
        <v>5.0000000000000001E-3</v>
      </c>
      <c r="GV170" s="88">
        <f t="shared" si="50"/>
        <v>5.0000000000000001E-3</v>
      </c>
      <c r="GW170" s="88">
        <f t="shared" si="50"/>
        <v>5.0000000000000001E-3</v>
      </c>
      <c r="GX170" s="88">
        <f t="shared" si="50"/>
        <v>5.0000000000000001E-3</v>
      </c>
      <c r="GY170" s="88">
        <f t="shared" si="50"/>
        <v>5.0000000000000001E-3</v>
      </c>
      <c r="GZ170" s="88">
        <f t="shared" si="50"/>
        <v>5.0000000000000001E-3</v>
      </c>
      <c r="HA170" s="88">
        <f t="shared" si="50"/>
        <v>5.0000000000000001E-3</v>
      </c>
      <c r="HB170" s="88">
        <f t="shared" si="50"/>
        <v>5.0000000000000001E-3</v>
      </c>
      <c r="HC170" s="88">
        <f t="shared" si="50"/>
        <v>5.0000000000000001E-3</v>
      </c>
      <c r="HD170" s="88">
        <f t="shared" si="51"/>
        <v>5.0000000000000001E-3</v>
      </c>
      <c r="HE170" s="88">
        <f t="shared" si="51"/>
        <v>5.0000000000000001E-3</v>
      </c>
      <c r="HF170" s="88">
        <f t="shared" si="51"/>
        <v>5.0000000000000001E-3</v>
      </c>
      <c r="HG170" s="88">
        <f t="shared" si="51"/>
        <v>5.0000000000000001E-3</v>
      </c>
      <c r="HH170" s="88">
        <f t="shared" si="51"/>
        <v>5.0000000000000001E-3</v>
      </c>
      <c r="HI170" s="88">
        <f t="shared" si="51"/>
        <v>5.0000000000000001E-3</v>
      </c>
      <c r="HJ170" s="88">
        <f t="shared" si="51"/>
        <v>5.0000000000000001E-3</v>
      </c>
      <c r="HK170" s="88">
        <f t="shared" si="51"/>
        <v>5.0000000000000001E-3</v>
      </c>
      <c r="HL170" s="88">
        <f t="shared" si="51"/>
        <v>5.0000000000000001E-3</v>
      </c>
      <c r="HM170" s="88">
        <f t="shared" si="51"/>
        <v>5.0000000000000001E-3</v>
      </c>
      <c r="HN170" s="88">
        <f t="shared" si="51"/>
        <v>5.0000000000000001E-3</v>
      </c>
      <c r="HO170" s="88">
        <f t="shared" si="51"/>
        <v>5.0000000000000001E-3</v>
      </c>
      <c r="HP170" s="88">
        <f t="shared" si="51"/>
        <v>5.0000000000000001E-3</v>
      </c>
      <c r="HQ170" s="88">
        <f t="shared" si="51"/>
        <v>5.0000000000000001E-3</v>
      </c>
      <c r="HR170" s="88">
        <f t="shared" si="51"/>
        <v>5.0000000000000001E-3</v>
      </c>
      <c r="HS170" s="88">
        <f t="shared" si="51"/>
        <v>5.0000000000000001E-3</v>
      </c>
      <c r="HT170" s="88">
        <f t="shared" si="51"/>
        <v>5.0000000000000001E-3</v>
      </c>
      <c r="HU170" s="88">
        <f t="shared" si="51"/>
        <v>5.0000000000000001E-3</v>
      </c>
      <c r="HV170" s="88">
        <f t="shared" si="51"/>
        <v>5.0000000000000001E-3</v>
      </c>
      <c r="HW170" s="88">
        <f t="shared" si="51"/>
        <v>5.0000000000000001E-3</v>
      </c>
      <c r="HX170" s="88">
        <f t="shared" si="51"/>
        <v>5.0000000000000001E-3</v>
      </c>
      <c r="HY170" s="88">
        <f t="shared" si="51"/>
        <v>5.0000000000000001E-3</v>
      </c>
      <c r="HZ170" s="88">
        <f t="shared" si="51"/>
        <v>5.0000000000000001E-3</v>
      </c>
      <c r="IA170" s="88">
        <f t="shared" si="51"/>
        <v>5.0000000000000001E-3</v>
      </c>
      <c r="IB170" s="88">
        <f t="shared" si="51"/>
        <v>5.0000000000000001E-3</v>
      </c>
      <c r="IC170" s="88">
        <f t="shared" si="51"/>
        <v>5.0000000000000001E-3</v>
      </c>
      <c r="ID170" s="88">
        <f t="shared" si="51"/>
        <v>5.0000000000000001E-3</v>
      </c>
      <c r="IE170" s="88">
        <f t="shared" si="51"/>
        <v>5.0000000000000001E-3</v>
      </c>
      <c r="IF170" s="88">
        <f t="shared" si="51"/>
        <v>5.0000000000000001E-3</v>
      </c>
      <c r="IG170" s="88">
        <f t="shared" si="51"/>
        <v>5.0000000000000001E-3</v>
      </c>
      <c r="IH170" s="88">
        <f t="shared" si="51"/>
        <v>5.0000000000000001E-3</v>
      </c>
      <c r="II170" s="88">
        <f t="shared" si="51"/>
        <v>5.0000000000000001E-3</v>
      </c>
      <c r="IJ170" s="88">
        <f t="shared" si="51"/>
        <v>5.0000000000000001E-3</v>
      </c>
      <c r="IK170" s="88">
        <f t="shared" si="51"/>
        <v>5.0000000000000001E-3</v>
      </c>
      <c r="IL170" s="88">
        <f t="shared" si="51"/>
        <v>5.0000000000000001E-3</v>
      </c>
      <c r="IM170" s="88">
        <f t="shared" si="51"/>
        <v>5.0000000000000001E-3</v>
      </c>
      <c r="IN170" s="88">
        <f t="shared" si="51"/>
        <v>5.0000000000000001E-3</v>
      </c>
      <c r="IO170" s="88">
        <f t="shared" si="51"/>
        <v>5.0000000000000001E-3</v>
      </c>
      <c r="IP170" s="88">
        <f t="shared" si="51"/>
        <v>5.0000000000000001E-3</v>
      </c>
      <c r="IQ170" s="88">
        <f t="shared" si="51"/>
        <v>5.0000000000000001E-3</v>
      </c>
      <c r="IR170" s="88">
        <f t="shared" si="51"/>
        <v>5.0000000000000001E-3</v>
      </c>
      <c r="IS170" s="88">
        <f t="shared" si="51"/>
        <v>5.0000000000000001E-3</v>
      </c>
      <c r="IT170" s="88">
        <f t="shared" si="51"/>
        <v>5.0000000000000001E-3</v>
      </c>
      <c r="IU170" s="88">
        <f t="shared" si="51"/>
        <v>5.0000000000000001E-3</v>
      </c>
      <c r="IV170" s="88">
        <f t="shared" si="51"/>
        <v>5.0000000000000001E-3</v>
      </c>
      <c r="IW170" s="88">
        <f t="shared" si="51"/>
        <v>5.0000000000000001E-3</v>
      </c>
      <c r="IX170" s="88">
        <f t="shared" si="51"/>
        <v>5.0000000000000001E-3</v>
      </c>
      <c r="IY170" s="88">
        <f t="shared" si="51"/>
        <v>5.0000000000000001E-3</v>
      </c>
      <c r="IZ170" s="88">
        <f t="shared" si="51"/>
        <v>5.0000000000000001E-3</v>
      </c>
      <c r="JA170" s="88">
        <f t="shared" si="51"/>
        <v>5.0000000000000001E-3</v>
      </c>
      <c r="JB170" s="88">
        <f t="shared" si="51"/>
        <v>5.0000000000000001E-3</v>
      </c>
      <c r="JC170" s="88">
        <f t="shared" si="51"/>
        <v>5.0000000000000001E-3</v>
      </c>
      <c r="JD170" s="88">
        <f t="shared" si="51"/>
        <v>5.0000000000000001E-3</v>
      </c>
      <c r="JE170" s="88">
        <f t="shared" si="51"/>
        <v>5.0000000000000001E-3</v>
      </c>
      <c r="JF170" s="88">
        <f t="shared" si="51"/>
        <v>5.0000000000000001E-3</v>
      </c>
      <c r="JG170" s="88">
        <f t="shared" si="51"/>
        <v>5.0000000000000001E-3</v>
      </c>
      <c r="JH170" s="88">
        <f t="shared" si="51"/>
        <v>5.0000000000000001E-3</v>
      </c>
      <c r="JI170" s="88">
        <f t="shared" si="51"/>
        <v>5.0000000000000001E-3</v>
      </c>
      <c r="JJ170" s="88">
        <f t="shared" si="51"/>
        <v>5.0000000000000001E-3</v>
      </c>
      <c r="JK170" s="88">
        <f t="shared" si="51"/>
        <v>5.0000000000000001E-3</v>
      </c>
      <c r="JL170" s="88">
        <f t="shared" si="51"/>
        <v>5.0000000000000001E-3</v>
      </c>
      <c r="JM170" s="88">
        <f t="shared" si="51"/>
        <v>5.0000000000000001E-3</v>
      </c>
      <c r="JN170" s="88">
        <f t="shared" si="51"/>
        <v>5.0000000000000001E-3</v>
      </c>
      <c r="JO170" s="88">
        <f t="shared" si="51"/>
        <v>5.0000000000000001E-3</v>
      </c>
      <c r="JP170" s="88">
        <f t="shared" si="52"/>
        <v>5.0000000000000001E-3</v>
      </c>
      <c r="JQ170" s="88">
        <f t="shared" si="52"/>
        <v>5.0000000000000001E-3</v>
      </c>
      <c r="JR170" s="88">
        <f t="shared" si="52"/>
        <v>5.0000000000000001E-3</v>
      </c>
      <c r="JS170" s="88">
        <f t="shared" si="52"/>
        <v>5.0000000000000001E-3</v>
      </c>
      <c r="JT170" s="88">
        <f t="shared" si="52"/>
        <v>5.0000000000000001E-3</v>
      </c>
      <c r="JU170" s="88">
        <f t="shared" si="52"/>
        <v>5.0000000000000001E-3</v>
      </c>
      <c r="JV170" s="88">
        <f t="shared" si="52"/>
        <v>5.0000000000000001E-3</v>
      </c>
      <c r="JW170" s="88">
        <f t="shared" si="52"/>
        <v>5.0000000000000001E-3</v>
      </c>
      <c r="JX170" s="88">
        <f t="shared" si="52"/>
        <v>5.0000000000000001E-3</v>
      </c>
      <c r="JY170" s="88">
        <f t="shared" si="52"/>
        <v>5.0000000000000001E-3</v>
      </c>
      <c r="JZ170" s="88">
        <f t="shared" si="52"/>
        <v>5.0000000000000001E-3</v>
      </c>
      <c r="KA170" s="88">
        <f t="shared" si="52"/>
        <v>5.0000000000000001E-3</v>
      </c>
      <c r="KB170" s="88">
        <f t="shared" si="52"/>
        <v>5.0000000000000001E-3</v>
      </c>
      <c r="KC170" s="88">
        <f t="shared" si="52"/>
        <v>5.0000000000000001E-3</v>
      </c>
      <c r="KD170" s="88">
        <f t="shared" si="52"/>
        <v>5.0000000000000001E-3</v>
      </c>
      <c r="KE170" s="88">
        <f t="shared" si="52"/>
        <v>5.0000000000000001E-3</v>
      </c>
      <c r="KF170" s="88">
        <f t="shared" si="52"/>
        <v>5.0000000000000001E-3</v>
      </c>
      <c r="KG170" s="88">
        <f t="shared" si="52"/>
        <v>5.0000000000000001E-3</v>
      </c>
      <c r="KH170" s="88">
        <f t="shared" si="52"/>
        <v>5.0000000000000001E-3</v>
      </c>
      <c r="KI170" s="88">
        <f t="shared" si="52"/>
        <v>5.0000000000000001E-3</v>
      </c>
      <c r="KJ170" s="88">
        <f t="shared" si="52"/>
        <v>5.0000000000000001E-3</v>
      </c>
      <c r="KK170" s="88">
        <f t="shared" si="52"/>
        <v>5.0000000000000001E-3</v>
      </c>
      <c r="KL170" s="88">
        <f t="shared" si="52"/>
        <v>5.0000000000000001E-3</v>
      </c>
      <c r="KM170" s="88">
        <f t="shared" si="52"/>
        <v>5.0000000000000001E-3</v>
      </c>
      <c r="KN170" s="88">
        <f t="shared" si="52"/>
        <v>5.0000000000000001E-3</v>
      </c>
      <c r="KO170" s="88">
        <f t="shared" si="52"/>
        <v>5.0000000000000001E-3</v>
      </c>
      <c r="KP170" s="88">
        <f t="shared" si="52"/>
        <v>5.0000000000000001E-3</v>
      </c>
      <c r="KQ170" s="88">
        <f t="shared" si="52"/>
        <v>5.0000000000000001E-3</v>
      </c>
      <c r="KR170" s="88">
        <f t="shared" si="52"/>
        <v>5.0000000000000001E-3</v>
      </c>
      <c r="KS170" s="88">
        <f t="shared" si="52"/>
        <v>5.0000000000000001E-3</v>
      </c>
      <c r="KT170" s="88">
        <f t="shared" si="52"/>
        <v>5.0000000000000001E-3</v>
      </c>
      <c r="KU170" s="88">
        <f t="shared" si="52"/>
        <v>5.0000000000000001E-3</v>
      </c>
      <c r="KV170" s="88">
        <f t="shared" si="52"/>
        <v>5.0000000000000001E-3</v>
      </c>
      <c r="KW170" s="88">
        <f t="shared" si="52"/>
        <v>5.0000000000000001E-3</v>
      </c>
      <c r="KX170" s="88">
        <f t="shared" si="52"/>
        <v>5.0000000000000001E-3</v>
      </c>
      <c r="KY170" s="88">
        <f t="shared" si="52"/>
        <v>5.0000000000000001E-3</v>
      </c>
      <c r="KZ170" s="88">
        <f t="shared" si="52"/>
        <v>5.0000000000000001E-3</v>
      </c>
      <c r="LA170" s="88">
        <f t="shared" si="52"/>
        <v>5.0000000000000001E-3</v>
      </c>
      <c r="LB170" s="88">
        <f t="shared" si="52"/>
        <v>5.0000000000000001E-3</v>
      </c>
      <c r="LC170" s="88">
        <f t="shared" si="52"/>
        <v>5.0000000000000001E-3</v>
      </c>
      <c r="LD170" s="88">
        <f t="shared" si="52"/>
        <v>5.0000000000000001E-3</v>
      </c>
      <c r="LE170" s="88">
        <f t="shared" si="52"/>
        <v>5.0000000000000001E-3</v>
      </c>
      <c r="LF170" s="88">
        <f t="shared" si="52"/>
        <v>5.0000000000000001E-3</v>
      </c>
      <c r="LG170" s="88">
        <f t="shared" si="52"/>
        <v>5.0000000000000001E-3</v>
      </c>
      <c r="LH170" s="88">
        <f t="shared" si="52"/>
        <v>5.0000000000000001E-3</v>
      </c>
      <c r="LI170" s="88">
        <f t="shared" si="52"/>
        <v>5.0000000000000001E-3</v>
      </c>
      <c r="LJ170" s="88">
        <f t="shared" si="52"/>
        <v>5.0000000000000001E-3</v>
      </c>
      <c r="LK170" s="88">
        <f t="shared" si="52"/>
        <v>5.0000000000000001E-3</v>
      </c>
      <c r="LL170" s="88">
        <f t="shared" si="52"/>
        <v>5.0000000000000001E-3</v>
      </c>
      <c r="LM170" s="88">
        <f t="shared" si="52"/>
        <v>5.0000000000000001E-3</v>
      </c>
      <c r="LN170" s="88">
        <f t="shared" si="52"/>
        <v>5.0000000000000001E-3</v>
      </c>
      <c r="LO170" s="88">
        <f t="shared" si="52"/>
        <v>5.0000000000000001E-3</v>
      </c>
      <c r="LP170" s="88">
        <f t="shared" si="52"/>
        <v>5.0000000000000001E-3</v>
      </c>
      <c r="LQ170" s="88">
        <f t="shared" si="52"/>
        <v>5.0000000000000001E-3</v>
      </c>
      <c r="LR170" s="88">
        <f t="shared" si="52"/>
        <v>5.0000000000000001E-3</v>
      </c>
      <c r="LS170" s="88">
        <f t="shared" si="52"/>
        <v>5.0000000000000001E-3</v>
      </c>
      <c r="LT170" s="88">
        <f t="shared" si="52"/>
        <v>5.0000000000000001E-3</v>
      </c>
      <c r="LU170" s="88">
        <f t="shared" si="52"/>
        <v>5.0000000000000001E-3</v>
      </c>
      <c r="LV170" s="88">
        <f t="shared" si="52"/>
        <v>5.0000000000000001E-3</v>
      </c>
      <c r="LW170" s="88">
        <f t="shared" si="52"/>
        <v>5.0000000000000001E-3</v>
      </c>
      <c r="LX170" s="88">
        <f t="shared" si="52"/>
        <v>5.0000000000000001E-3</v>
      </c>
      <c r="LY170" s="88">
        <f t="shared" si="52"/>
        <v>5.0000000000000001E-3</v>
      </c>
      <c r="LZ170" s="88">
        <f t="shared" si="52"/>
        <v>5.0000000000000001E-3</v>
      </c>
      <c r="MA170" s="88">
        <f t="shared" si="52"/>
        <v>5.0000000000000001E-3</v>
      </c>
      <c r="MB170" s="88">
        <f t="shared" si="53"/>
        <v>5.0000000000000001E-3</v>
      </c>
      <c r="MC170" s="88">
        <f t="shared" si="53"/>
        <v>5.0000000000000001E-3</v>
      </c>
      <c r="MD170" s="88">
        <f t="shared" si="53"/>
        <v>5.0000000000000001E-3</v>
      </c>
      <c r="ME170" s="88">
        <f t="shared" si="53"/>
        <v>5.0000000000000001E-3</v>
      </c>
      <c r="MF170" s="88">
        <f t="shared" si="53"/>
        <v>5.0000000000000001E-3</v>
      </c>
      <c r="MG170" s="88">
        <f t="shared" si="53"/>
        <v>5.0000000000000001E-3</v>
      </c>
      <c r="MH170" s="88">
        <f t="shared" si="53"/>
        <v>5.0000000000000001E-3</v>
      </c>
      <c r="MI170" s="88">
        <f t="shared" si="53"/>
        <v>5.0000000000000001E-3</v>
      </c>
      <c r="MJ170" s="88">
        <f t="shared" si="53"/>
        <v>5.0000000000000001E-3</v>
      </c>
      <c r="MK170" s="88">
        <f t="shared" si="53"/>
        <v>5.0000000000000001E-3</v>
      </c>
      <c r="ML170" s="88">
        <f t="shared" si="53"/>
        <v>5.0000000000000001E-3</v>
      </c>
      <c r="MM170" s="88">
        <f t="shared" si="53"/>
        <v>5.0000000000000001E-3</v>
      </c>
      <c r="MN170" s="88">
        <f t="shared" si="53"/>
        <v>5.0000000000000001E-3</v>
      </c>
      <c r="MO170" s="88">
        <f t="shared" si="53"/>
        <v>5.0000000000000001E-3</v>
      </c>
      <c r="MP170" s="88">
        <f t="shared" si="53"/>
        <v>5.0000000000000001E-3</v>
      </c>
      <c r="MQ170" s="88">
        <f t="shared" si="53"/>
        <v>5.0000000000000001E-3</v>
      </c>
      <c r="MR170" s="88">
        <f t="shared" si="53"/>
        <v>5.0000000000000001E-3</v>
      </c>
      <c r="MS170" s="88">
        <f t="shared" si="53"/>
        <v>5.0000000000000001E-3</v>
      </c>
      <c r="MT170" s="88">
        <f t="shared" si="53"/>
        <v>5.0000000000000001E-3</v>
      </c>
      <c r="MU170" s="88">
        <f t="shared" si="53"/>
        <v>5.0000000000000001E-3</v>
      </c>
      <c r="MV170" s="88">
        <f t="shared" si="53"/>
        <v>5.0000000000000001E-3</v>
      </c>
      <c r="MW170" s="88">
        <f t="shared" si="53"/>
        <v>5.0000000000000001E-3</v>
      </c>
      <c r="MX170" s="88">
        <f t="shared" si="53"/>
        <v>5.0000000000000001E-3</v>
      </c>
      <c r="MY170" s="88">
        <f t="shared" si="53"/>
        <v>5.0000000000000001E-3</v>
      </c>
      <c r="MZ170" s="88">
        <f t="shared" si="53"/>
        <v>5.0000000000000001E-3</v>
      </c>
      <c r="NA170" s="88">
        <f t="shared" si="53"/>
        <v>5.0000000000000001E-3</v>
      </c>
      <c r="NB170" s="88">
        <f t="shared" si="53"/>
        <v>5.0000000000000001E-3</v>
      </c>
      <c r="NC170" s="88">
        <f t="shared" si="53"/>
        <v>5.0000000000000001E-3</v>
      </c>
      <c r="ND170" s="88">
        <f t="shared" si="53"/>
        <v>5.0000000000000001E-3</v>
      </c>
      <c r="NE170" s="88">
        <f t="shared" si="53"/>
        <v>5.0000000000000001E-3</v>
      </c>
      <c r="NF170" s="88">
        <f t="shared" si="53"/>
        <v>5.0000000000000001E-3</v>
      </c>
      <c r="NG170" s="88">
        <f t="shared" si="53"/>
        <v>5.0000000000000001E-3</v>
      </c>
      <c r="NH170" s="88">
        <f t="shared" si="53"/>
        <v>5.0000000000000001E-3</v>
      </c>
      <c r="NI170" s="88">
        <f t="shared" si="53"/>
        <v>5.0000000000000001E-3</v>
      </c>
      <c r="NJ170" s="88">
        <f t="shared" si="53"/>
        <v>5.0000000000000001E-3</v>
      </c>
      <c r="NK170" s="88">
        <f t="shared" si="53"/>
        <v>5.0000000000000001E-3</v>
      </c>
      <c r="NL170" s="88">
        <f t="shared" si="53"/>
        <v>5.0000000000000001E-3</v>
      </c>
      <c r="NM170" s="88">
        <f t="shared" si="53"/>
        <v>5.0000000000000001E-3</v>
      </c>
      <c r="NN170" s="88">
        <f t="shared" si="53"/>
        <v>5.0000000000000001E-3</v>
      </c>
      <c r="NO170" s="88">
        <f t="shared" si="53"/>
        <v>5.0000000000000001E-3</v>
      </c>
      <c r="NP170" s="88">
        <f t="shared" si="53"/>
        <v>5.0000000000000001E-3</v>
      </c>
      <c r="NQ170" s="88">
        <f t="shared" si="53"/>
        <v>5.0000000000000001E-3</v>
      </c>
      <c r="NR170" s="88">
        <f t="shared" si="53"/>
        <v>5.0000000000000001E-3</v>
      </c>
      <c r="NS170" s="88">
        <f t="shared" si="53"/>
        <v>5.0000000000000001E-3</v>
      </c>
      <c r="NT170" s="88">
        <f t="shared" si="53"/>
        <v>5.0000000000000001E-3</v>
      </c>
      <c r="NU170" s="88">
        <f t="shared" si="53"/>
        <v>5.0000000000000001E-3</v>
      </c>
      <c r="NV170" s="88">
        <f t="shared" si="53"/>
        <v>5.0000000000000001E-3</v>
      </c>
      <c r="NW170" s="88">
        <f t="shared" si="53"/>
        <v>5.0000000000000001E-3</v>
      </c>
      <c r="NX170" s="88">
        <f t="shared" si="53"/>
        <v>5.0000000000000001E-3</v>
      </c>
      <c r="NY170" s="88">
        <f t="shared" si="53"/>
        <v>5.0000000000000001E-3</v>
      </c>
      <c r="NZ170" s="88">
        <f t="shared" si="53"/>
        <v>5.0000000000000001E-3</v>
      </c>
      <c r="OA170" s="88">
        <f t="shared" si="53"/>
        <v>5.0000000000000001E-3</v>
      </c>
      <c r="OB170" s="88">
        <f t="shared" si="53"/>
        <v>5.0000000000000001E-3</v>
      </c>
      <c r="OC170" s="88">
        <f t="shared" si="53"/>
        <v>5.0000000000000001E-3</v>
      </c>
      <c r="OD170" s="88">
        <f t="shared" si="53"/>
        <v>5.0000000000000001E-3</v>
      </c>
      <c r="OE170" s="88">
        <f t="shared" si="53"/>
        <v>5.0000000000000001E-3</v>
      </c>
      <c r="OF170" s="88">
        <f t="shared" si="53"/>
        <v>5.0000000000000001E-3</v>
      </c>
      <c r="OG170" s="88">
        <f t="shared" si="53"/>
        <v>5.0000000000000001E-3</v>
      </c>
      <c r="OH170" s="88">
        <f t="shared" si="53"/>
        <v>5.0000000000000001E-3</v>
      </c>
      <c r="OI170" s="88">
        <f t="shared" si="53"/>
        <v>5.0000000000000001E-3</v>
      </c>
      <c r="OJ170" s="88">
        <f t="shared" si="53"/>
        <v>5.0000000000000001E-3</v>
      </c>
      <c r="OK170" s="88">
        <f t="shared" si="53"/>
        <v>5.0000000000000001E-3</v>
      </c>
      <c r="OL170" s="88">
        <f t="shared" si="53"/>
        <v>5.0000000000000001E-3</v>
      </c>
      <c r="OM170" s="88">
        <f t="shared" si="53"/>
        <v>5.0000000000000001E-3</v>
      </c>
      <c r="ON170" s="88">
        <f t="shared" si="54"/>
        <v>5.0000000000000001E-3</v>
      </c>
      <c r="OO170" s="88">
        <f t="shared" si="54"/>
        <v>5.0000000000000001E-3</v>
      </c>
      <c r="OP170" s="88">
        <f t="shared" si="54"/>
        <v>5.0000000000000001E-3</v>
      </c>
      <c r="OQ170" s="88">
        <f t="shared" si="54"/>
        <v>5.0000000000000001E-3</v>
      </c>
      <c r="OR170" s="88">
        <f t="shared" si="54"/>
        <v>5.0000000000000001E-3</v>
      </c>
      <c r="OS170" s="88">
        <f t="shared" si="54"/>
        <v>5.0000000000000001E-3</v>
      </c>
      <c r="OT170" s="88">
        <f t="shared" si="54"/>
        <v>5.0000000000000001E-3</v>
      </c>
      <c r="OU170" s="88">
        <f t="shared" si="54"/>
        <v>5.0000000000000001E-3</v>
      </c>
      <c r="OV170" s="88">
        <f t="shared" si="54"/>
        <v>5.0000000000000001E-3</v>
      </c>
      <c r="OW170" s="88">
        <f t="shared" si="54"/>
        <v>5.0000000000000001E-3</v>
      </c>
      <c r="OX170" s="88">
        <f t="shared" si="54"/>
        <v>5.0000000000000001E-3</v>
      </c>
      <c r="OY170" s="88">
        <f t="shared" si="54"/>
        <v>5.0000000000000001E-3</v>
      </c>
      <c r="OZ170" s="88">
        <f t="shared" si="54"/>
        <v>5.0000000000000001E-3</v>
      </c>
      <c r="PA170" s="88">
        <f t="shared" si="54"/>
        <v>5.0000000000000001E-3</v>
      </c>
      <c r="PB170" s="88">
        <f t="shared" si="54"/>
        <v>5.0000000000000001E-3</v>
      </c>
      <c r="PC170" s="88">
        <f t="shared" si="54"/>
        <v>5.0000000000000001E-3</v>
      </c>
      <c r="PD170" s="88">
        <f t="shared" si="54"/>
        <v>5.0000000000000001E-3</v>
      </c>
      <c r="PE170" s="88">
        <f t="shared" si="54"/>
        <v>5.0000000000000001E-3</v>
      </c>
      <c r="PF170" s="88">
        <f t="shared" si="54"/>
        <v>5.0000000000000001E-3</v>
      </c>
      <c r="PG170" s="88">
        <f t="shared" si="54"/>
        <v>5.0000000000000001E-3</v>
      </c>
      <c r="PH170" s="88">
        <f t="shared" si="54"/>
        <v>5.0000000000000001E-3</v>
      </c>
      <c r="PI170" s="88">
        <f t="shared" si="54"/>
        <v>5.0000000000000001E-3</v>
      </c>
      <c r="PJ170" s="88">
        <f t="shared" si="54"/>
        <v>5.0000000000000001E-3</v>
      </c>
      <c r="PK170" s="88">
        <f t="shared" si="54"/>
        <v>5.0000000000000001E-3</v>
      </c>
      <c r="PL170" s="88">
        <f t="shared" si="54"/>
        <v>5.0000000000000001E-3</v>
      </c>
      <c r="PM170" s="88">
        <f t="shared" si="54"/>
        <v>5.0000000000000001E-3</v>
      </c>
      <c r="PN170" s="88">
        <f t="shared" si="54"/>
        <v>5.0000000000000001E-3</v>
      </c>
      <c r="PO170" s="88">
        <f t="shared" si="54"/>
        <v>5.0000000000000001E-3</v>
      </c>
      <c r="PP170" s="88">
        <f t="shared" si="54"/>
        <v>5.0000000000000001E-3</v>
      </c>
      <c r="PQ170" s="88">
        <f t="shared" si="54"/>
        <v>5.0000000000000001E-3</v>
      </c>
      <c r="PR170" s="88">
        <f t="shared" si="54"/>
        <v>5.0000000000000001E-3</v>
      </c>
      <c r="PS170" s="88">
        <f t="shared" si="54"/>
        <v>5.0000000000000001E-3</v>
      </c>
      <c r="PT170" s="88">
        <f t="shared" si="54"/>
        <v>5.0000000000000001E-3</v>
      </c>
      <c r="PU170" s="88">
        <f t="shared" si="54"/>
        <v>5.0000000000000001E-3</v>
      </c>
      <c r="PV170" s="88">
        <f t="shared" si="54"/>
        <v>5.0000000000000001E-3</v>
      </c>
      <c r="PW170" s="88">
        <f t="shared" si="54"/>
        <v>5.0000000000000001E-3</v>
      </c>
      <c r="PX170" s="88">
        <f t="shared" si="54"/>
        <v>5.0000000000000001E-3</v>
      </c>
      <c r="PY170" s="88">
        <f t="shared" si="54"/>
        <v>5.0000000000000001E-3</v>
      </c>
      <c r="PZ170" s="88">
        <f t="shared" si="54"/>
        <v>5.0000000000000001E-3</v>
      </c>
      <c r="QA170" s="88">
        <f t="shared" si="54"/>
        <v>5.0000000000000001E-3</v>
      </c>
      <c r="QB170" s="88">
        <f t="shared" si="54"/>
        <v>5.0000000000000001E-3</v>
      </c>
      <c r="QC170" s="88">
        <f t="shared" si="54"/>
        <v>5.0000000000000001E-3</v>
      </c>
      <c r="QD170" s="88">
        <f t="shared" si="54"/>
        <v>5.0000000000000001E-3</v>
      </c>
      <c r="QE170" s="88">
        <f t="shared" si="54"/>
        <v>5.0000000000000001E-3</v>
      </c>
      <c r="QF170" s="88">
        <f t="shared" si="54"/>
        <v>5.0000000000000001E-3</v>
      </c>
      <c r="QG170" s="88">
        <f t="shared" si="54"/>
        <v>5.0000000000000001E-3</v>
      </c>
      <c r="QH170" s="88">
        <f t="shared" si="54"/>
        <v>5.0000000000000001E-3</v>
      </c>
      <c r="QI170" s="88">
        <f t="shared" si="54"/>
        <v>5.0000000000000001E-3</v>
      </c>
      <c r="QJ170" s="88">
        <f t="shared" si="54"/>
        <v>5.0000000000000001E-3</v>
      </c>
      <c r="QK170" s="88">
        <f t="shared" si="54"/>
        <v>5.0000000000000001E-3</v>
      </c>
      <c r="QL170" s="88">
        <f t="shared" si="54"/>
        <v>5.0000000000000001E-3</v>
      </c>
      <c r="QM170" s="88">
        <f t="shared" si="54"/>
        <v>5.0000000000000001E-3</v>
      </c>
      <c r="QN170" s="88">
        <f t="shared" si="54"/>
        <v>5.0000000000000001E-3</v>
      </c>
      <c r="QO170" s="88">
        <f t="shared" si="54"/>
        <v>5.0000000000000001E-3</v>
      </c>
      <c r="QP170" s="88">
        <f t="shared" si="54"/>
        <v>5.0000000000000001E-3</v>
      </c>
      <c r="QQ170" s="88">
        <f t="shared" si="54"/>
        <v>5.0000000000000001E-3</v>
      </c>
      <c r="QR170" s="88">
        <f t="shared" si="54"/>
        <v>5.0000000000000001E-3</v>
      </c>
      <c r="QS170" s="88">
        <f t="shared" si="54"/>
        <v>5.0000000000000001E-3</v>
      </c>
      <c r="QT170" s="88">
        <f t="shared" si="54"/>
        <v>5.0000000000000001E-3</v>
      </c>
      <c r="QU170" s="88">
        <f t="shared" si="54"/>
        <v>5.0000000000000001E-3</v>
      </c>
      <c r="QV170" s="88">
        <f t="shared" si="54"/>
        <v>5.0000000000000001E-3</v>
      </c>
      <c r="QW170" s="88">
        <f t="shared" si="54"/>
        <v>5.0000000000000001E-3</v>
      </c>
      <c r="QX170" s="88">
        <f t="shared" si="54"/>
        <v>5.0000000000000001E-3</v>
      </c>
      <c r="QY170" s="88">
        <f t="shared" si="54"/>
        <v>5.0000000000000001E-3</v>
      </c>
      <c r="QZ170" s="88">
        <f t="shared" si="55"/>
        <v>5.0000000000000001E-3</v>
      </c>
      <c r="RA170" s="88">
        <f t="shared" si="55"/>
        <v>5.0000000000000001E-3</v>
      </c>
      <c r="RB170" s="88">
        <f t="shared" si="55"/>
        <v>5.0000000000000001E-3</v>
      </c>
      <c r="RC170" s="88">
        <f t="shared" si="55"/>
        <v>5.0000000000000001E-3</v>
      </c>
      <c r="RD170" s="88">
        <f t="shared" si="55"/>
        <v>5.0000000000000001E-3</v>
      </c>
      <c r="RE170" s="88">
        <f t="shared" si="55"/>
        <v>5.0000000000000001E-3</v>
      </c>
      <c r="RF170" s="88">
        <f t="shared" si="55"/>
        <v>5.0000000000000001E-3</v>
      </c>
      <c r="RG170" s="88">
        <f t="shared" si="55"/>
        <v>5.0000000000000001E-3</v>
      </c>
      <c r="RH170" s="88">
        <f t="shared" si="55"/>
        <v>5.0000000000000001E-3</v>
      </c>
      <c r="RI170" s="88">
        <f t="shared" si="55"/>
        <v>5.0000000000000001E-3</v>
      </c>
      <c r="RJ170" s="88">
        <f t="shared" si="55"/>
        <v>5.0000000000000001E-3</v>
      </c>
      <c r="RK170" s="88">
        <f t="shared" si="55"/>
        <v>5.0000000000000001E-3</v>
      </c>
      <c r="RL170" s="88">
        <f t="shared" si="55"/>
        <v>5.0000000000000001E-3</v>
      </c>
      <c r="RM170" s="88" t="str">
        <f t="shared" si="55"/>
        <v/>
      </c>
      <c r="RN170" s="88" t="str">
        <f t="shared" si="55"/>
        <v/>
      </c>
      <c r="RO170" s="88" t="str">
        <f t="shared" si="55"/>
        <v/>
      </c>
      <c r="RP170" s="88" t="str">
        <f t="shared" si="55"/>
        <v/>
      </c>
      <c r="RQ170" s="88" t="str">
        <f t="shared" si="55"/>
        <v/>
      </c>
    </row>
    <row r="171" spans="4:485" s="39" customFormat="1">
      <c r="D171" s="88"/>
      <c r="F171" s="88"/>
      <c r="G171" s="88"/>
      <c r="H171" s="88"/>
      <c r="I171" s="88"/>
      <c r="S171" s="88" t="s">
        <v>2138</v>
      </c>
      <c r="T171" s="88">
        <f t="shared" ref="T171:CE171" si="56">IF(IF(SUM(T$522:T$523)=0,1-SUM(T164,T168:T170),"")=0,"",IF(SUM(T$522:T$523)=0,1-SUM(T164,T168:T170),""))</f>
        <v>0.98</v>
      </c>
      <c r="U171" s="88">
        <f t="shared" si="56"/>
        <v>0.98</v>
      </c>
      <c r="V171" s="88">
        <f t="shared" si="56"/>
        <v>0.98</v>
      </c>
      <c r="W171" s="88">
        <f t="shared" si="56"/>
        <v>0.98</v>
      </c>
      <c r="X171" s="88">
        <f t="shared" si="56"/>
        <v>0.98</v>
      </c>
      <c r="Y171" s="88">
        <f t="shared" si="56"/>
        <v>0.98</v>
      </c>
      <c r="Z171" s="88">
        <f t="shared" si="56"/>
        <v>0.98</v>
      </c>
      <c r="AA171" s="88">
        <f t="shared" si="56"/>
        <v>0.98</v>
      </c>
      <c r="AB171" s="88">
        <f t="shared" si="56"/>
        <v>0.98</v>
      </c>
      <c r="AC171" s="88">
        <f t="shared" si="56"/>
        <v>0.98</v>
      </c>
      <c r="AD171" s="88">
        <f t="shared" si="56"/>
        <v>0.98</v>
      </c>
      <c r="AE171" s="88">
        <f t="shared" si="56"/>
        <v>0.98</v>
      </c>
      <c r="AF171" s="88">
        <f t="shared" si="56"/>
        <v>0.98</v>
      </c>
      <c r="AG171" s="88">
        <f t="shared" si="56"/>
        <v>0.98</v>
      </c>
      <c r="AH171" s="88">
        <f t="shared" si="56"/>
        <v>0.98</v>
      </c>
      <c r="AI171" s="88">
        <f t="shared" si="56"/>
        <v>0.98</v>
      </c>
      <c r="AJ171" s="88">
        <f t="shared" si="56"/>
        <v>0.98</v>
      </c>
      <c r="AK171" s="88">
        <f t="shared" si="56"/>
        <v>0.98</v>
      </c>
      <c r="AL171" s="88">
        <f t="shared" si="56"/>
        <v>0.98</v>
      </c>
      <c r="AM171" s="88">
        <f t="shared" si="56"/>
        <v>0.98</v>
      </c>
      <c r="AN171" s="88">
        <f t="shared" si="56"/>
        <v>0.98</v>
      </c>
      <c r="AO171" s="88">
        <f t="shared" si="56"/>
        <v>0.98</v>
      </c>
      <c r="AP171" s="88">
        <f t="shared" si="56"/>
        <v>0.98</v>
      </c>
      <c r="AQ171" s="88">
        <f t="shared" si="56"/>
        <v>0.98</v>
      </c>
      <c r="AR171" s="88">
        <f t="shared" si="56"/>
        <v>0.98</v>
      </c>
      <c r="AS171" s="88">
        <f t="shared" si="56"/>
        <v>0.98</v>
      </c>
      <c r="AT171" s="88">
        <f t="shared" si="56"/>
        <v>0.98</v>
      </c>
      <c r="AU171" s="88">
        <f t="shared" si="56"/>
        <v>0.98</v>
      </c>
      <c r="AV171" s="88">
        <f t="shared" si="56"/>
        <v>0.98</v>
      </c>
      <c r="AW171" s="88">
        <f t="shared" si="56"/>
        <v>0.98</v>
      </c>
      <c r="AX171" s="88">
        <f t="shared" si="56"/>
        <v>0.98</v>
      </c>
      <c r="AY171" s="88">
        <f t="shared" si="56"/>
        <v>0.98</v>
      </c>
      <c r="AZ171" s="88">
        <f t="shared" si="56"/>
        <v>0.98</v>
      </c>
      <c r="BA171" s="88">
        <f t="shared" si="56"/>
        <v>0.98</v>
      </c>
      <c r="BB171" s="88">
        <f t="shared" si="56"/>
        <v>0.98</v>
      </c>
      <c r="BC171" s="88">
        <f t="shared" si="56"/>
        <v>0.98</v>
      </c>
      <c r="BD171" s="88">
        <f t="shared" si="56"/>
        <v>0.98</v>
      </c>
      <c r="BE171" s="88">
        <f t="shared" si="56"/>
        <v>0.98</v>
      </c>
      <c r="BF171" s="88">
        <f t="shared" si="56"/>
        <v>0.98</v>
      </c>
      <c r="BG171" s="88">
        <f t="shared" si="56"/>
        <v>0.98</v>
      </c>
      <c r="BH171" s="88">
        <f t="shared" si="56"/>
        <v>0.98</v>
      </c>
      <c r="BI171" s="88">
        <f t="shared" si="56"/>
        <v>0.98</v>
      </c>
      <c r="BJ171" s="88">
        <f t="shared" si="56"/>
        <v>0.98</v>
      </c>
      <c r="BK171" s="88">
        <f t="shared" si="56"/>
        <v>0.98</v>
      </c>
      <c r="BL171" s="88">
        <f t="shared" si="56"/>
        <v>0.98</v>
      </c>
      <c r="BM171" s="88">
        <f t="shared" si="56"/>
        <v>0.98</v>
      </c>
      <c r="BN171" s="88">
        <f t="shared" si="56"/>
        <v>0.98</v>
      </c>
      <c r="BO171" s="88">
        <f t="shared" si="56"/>
        <v>0.98</v>
      </c>
      <c r="BP171" s="88">
        <f t="shared" si="56"/>
        <v>0.98</v>
      </c>
      <c r="BQ171" s="88">
        <f t="shared" si="56"/>
        <v>0.98</v>
      </c>
      <c r="BR171" s="88">
        <f t="shared" si="56"/>
        <v>0.98</v>
      </c>
      <c r="BS171" s="88">
        <f t="shared" si="56"/>
        <v>0.98</v>
      </c>
      <c r="BT171" s="88">
        <f t="shared" si="56"/>
        <v>0.98</v>
      </c>
      <c r="BU171" s="88">
        <f t="shared" si="56"/>
        <v>0.98</v>
      </c>
      <c r="BV171" s="88">
        <f t="shared" si="56"/>
        <v>0.98</v>
      </c>
      <c r="BW171" s="88">
        <f t="shared" si="56"/>
        <v>0.98</v>
      </c>
      <c r="BX171" s="88">
        <f t="shared" si="56"/>
        <v>0.98</v>
      </c>
      <c r="BY171" s="88">
        <f t="shared" si="56"/>
        <v>0.98</v>
      </c>
      <c r="BZ171" s="88">
        <f t="shared" si="56"/>
        <v>0.98</v>
      </c>
      <c r="CA171" s="88">
        <f t="shared" si="56"/>
        <v>0.98</v>
      </c>
      <c r="CB171" s="88">
        <f t="shared" si="56"/>
        <v>0.98</v>
      </c>
      <c r="CC171" s="88">
        <f t="shared" si="56"/>
        <v>0.98</v>
      </c>
      <c r="CD171" s="88">
        <f t="shared" si="56"/>
        <v>0.98</v>
      </c>
      <c r="CE171" s="88">
        <f t="shared" si="56"/>
        <v>0.98</v>
      </c>
      <c r="CF171" s="88">
        <f t="shared" ref="CF171:EQ171" si="57">IF(IF(SUM(CF$522:CF$523)=0,1-SUM(CF164,CF168:CF170),"")=0,"",IF(SUM(CF$522:CF$523)=0,1-SUM(CF164,CF168:CF170),""))</f>
        <v>0.98</v>
      </c>
      <c r="CG171" s="88">
        <f t="shared" si="57"/>
        <v>0.98</v>
      </c>
      <c r="CH171" s="88">
        <f t="shared" si="57"/>
        <v>0.98</v>
      </c>
      <c r="CI171" s="88">
        <f t="shared" si="57"/>
        <v>0.98</v>
      </c>
      <c r="CJ171" s="88">
        <f t="shared" si="57"/>
        <v>0.98</v>
      </c>
      <c r="CK171" s="88">
        <f t="shared" si="57"/>
        <v>0.98</v>
      </c>
      <c r="CL171" s="88">
        <f t="shared" si="57"/>
        <v>0.98</v>
      </c>
      <c r="CM171" s="88">
        <f t="shared" si="57"/>
        <v>0.98</v>
      </c>
      <c r="CN171" s="88">
        <f t="shared" si="57"/>
        <v>0.98</v>
      </c>
      <c r="CO171" s="88">
        <f t="shared" si="57"/>
        <v>0.98</v>
      </c>
      <c r="CP171" s="88">
        <f t="shared" si="57"/>
        <v>0.98</v>
      </c>
      <c r="CQ171" s="88">
        <f t="shared" si="57"/>
        <v>0.98</v>
      </c>
      <c r="CR171" s="88">
        <f t="shared" si="57"/>
        <v>0.98</v>
      </c>
      <c r="CS171" s="88">
        <f t="shared" si="57"/>
        <v>0.98</v>
      </c>
      <c r="CT171" s="88">
        <f t="shared" si="57"/>
        <v>0.98</v>
      </c>
      <c r="CU171" s="88">
        <f t="shared" si="57"/>
        <v>0.98</v>
      </c>
      <c r="CV171" s="88">
        <f t="shared" si="57"/>
        <v>0.98</v>
      </c>
      <c r="CW171" s="88">
        <f t="shared" si="57"/>
        <v>0.98</v>
      </c>
      <c r="CX171" s="88">
        <f t="shared" si="57"/>
        <v>0.98</v>
      </c>
      <c r="CY171" s="88">
        <f t="shared" si="57"/>
        <v>0.98</v>
      </c>
      <c r="CZ171" s="88">
        <f t="shared" si="57"/>
        <v>0.98</v>
      </c>
      <c r="DA171" s="88">
        <f t="shared" si="57"/>
        <v>0.98</v>
      </c>
      <c r="DB171" s="88">
        <f t="shared" si="57"/>
        <v>0.98</v>
      </c>
      <c r="DC171" s="88">
        <f t="shared" si="57"/>
        <v>0.98</v>
      </c>
      <c r="DD171" s="88">
        <f t="shared" si="57"/>
        <v>0.98</v>
      </c>
      <c r="DE171" s="88">
        <f t="shared" si="57"/>
        <v>0.98</v>
      </c>
      <c r="DF171" s="88">
        <f t="shared" si="57"/>
        <v>0.98</v>
      </c>
      <c r="DG171" s="88">
        <f t="shared" si="57"/>
        <v>0.98</v>
      </c>
      <c r="DH171" s="88">
        <f t="shared" si="57"/>
        <v>0.98</v>
      </c>
      <c r="DI171" s="88">
        <f t="shared" si="57"/>
        <v>0.98</v>
      </c>
      <c r="DJ171" s="88">
        <f t="shared" si="57"/>
        <v>0.98</v>
      </c>
      <c r="DK171" s="88">
        <f t="shared" si="57"/>
        <v>0.98</v>
      </c>
      <c r="DL171" s="88">
        <f t="shared" si="57"/>
        <v>0.98</v>
      </c>
      <c r="DM171" s="88">
        <f t="shared" si="57"/>
        <v>0.98</v>
      </c>
      <c r="DN171" s="88">
        <f t="shared" si="57"/>
        <v>0.98</v>
      </c>
      <c r="DO171" s="88">
        <f t="shared" si="57"/>
        <v>0.98</v>
      </c>
      <c r="DP171" s="88">
        <f t="shared" si="57"/>
        <v>0.98</v>
      </c>
      <c r="DQ171" s="88">
        <f t="shared" si="57"/>
        <v>0.98</v>
      </c>
      <c r="DR171" s="88">
        <f t="shared" si="57"/>
        <v>0.98</v>
      </c>
      <c r="DS171" s="88">
        <f t="shared" si="57"/>
        <v>0.98</v>
      </c>
      <c r="DT171" s="88">
        <f t="shared" si="57"/>
        <v>0.98</v>
      </c>
      <c r="DU171" s="88">
        <f t="shared" si="57"/>
        <v>0.98</v>
      </c>
      <c r="DV171" s="88">
        <f t="shared" si="57"/>
        <v>0.98</v>
      </c>
      <c r="DW171" s="88">
        <f t="shared" si="57"/>
        <v>0.98</v>
      </c>
      <c r="DX171" s="88">
        <f t="shared" si="57"/>
        <v>0.98</v>
      </c>
      <c r="DY171" s="88">
        <f t="shared" si="57"/>
        <v>0.98</v>
      </c>
      <c r="DZ171" s="88">
        <f t="shared" si="57"/>
        <v>0.98</v>
      </c>
      <c r="EA171" s="88">
        <f t="shared" si="57"/>
        <v>0.98</v>
      </c>
      <c r="EB171" s="88">
        <f t="shared" si="57"/>
        <v>0.98</v>
      </c>
      <c r="EC171" s="88">
        <f t="shared" si="57"/>
        <v>0.98</v>
      </c>
      <c r="ED171" s="88">
        <f t="shared" si="57"/>
        <v>0.98</v>
      </c>
      <c r="EE171" s="88">
        <f t="shared" si="57"/>
        <v>0.98</v>
      </c>
      <c r="EF171" s="88">
        <f t="shared" si="57"/>
        <v>0.98</v>
      </c>
      <c r="EG171" s="88">
        <f t="shared" si="57"/>
        <v>0.98</v>
      </c>
      <c r="EH171" s="88">
        <f t="shared" si="57"/>
        <v>0.98</v>
      </c>
      <c r="EI171" s="88">
        <f t="shared" si="57"/>
        <v>0.98</v>
      </c>
      <c r="EJ171" s="88">
        <f t="shared" si="57"/>
        <v>0.98</v>
      </c>
      <c r="EK171" s="88">
        <f t="shared" si="57"/>
        <v>0.98</v>
      </c>
      <c r="EL171" s="88">
        <f t="shared" si="57"/>
        <v>0.98</v>
      </c>
      <c r="EM171" s="88">
        <f t="shared" si="57"/>
        <v>0.98</v>
      </c>
      <c r="EN171" s="88">
        <f t="shared" si="57"/>
        <v>0.98</v>
      </c>
      <c r="EO171" s="88">
        <f t="shared" si="57"/>
        <v>0.98</v>
      </c>
      <c r="EP171" s="88">
        <f t="shared" si="57"/>
        <v>0.98</v>
      </c>
      <c r="EQ171" s="88">
        <f t="shared" si="57"/>
        <v>0.98</v>
      </c>
      <c r="ER171" s="88">
        <f t="shared" ref="ER171:HC171" si="58">IF(IF(SUM(ER$522:ER$523)=0,1-SUM(ER164,ER168:ER170),"")=0,"",IF(SUM(ER$522:ER$523)=0,1-SUM(ER164,ER168:ER170),""))</f>
        <v>0.98</v>
      </c>
      <c r="ES171" s="88">
        <f t="shared" si="58"/>
        <v>0.98</v>
      </c>
      <c r="ET171" s="88">
        <f t="shared" si="58"/>
        <v>0.98</v>
      </c>
      <c r="EU171" s="88">
        <f t="shared" si="58"/>
        <v>0.98</v>
      </c>
      <c r="EV171" s="88">
        <f t="shared" si="58"/>
        <v>0.98</v>
      </c>
      <c r="EW171" s="88">
        <f t="shared" si="58"/>
        <v>0.98</v>
      </c>
      <c r="EX171" s="88">
        <f t="shared" si="58"/>
        <v>0.98</v>
      </c>
      <c r="EY171" s="88">
        <f t="shared" si="58"/>
        <v>0.98</v>
      </c>
      <c r="EZ171" s="88">
        <f t="shared" si="58"/>
        <v>0.98</v>
      </c>
      <c r="FA171" s="88">
        <f t="shared" si="58"/>
        <v>0.98</v>
      </c>
      <c r="FB171" s="88">
        <f t="shared" si="58"/>
        <v>0.98</v>
      </c>
      <c r="FC171" s="88">
        <f t="shared" si="58"/>
        <v>0.98</v>
      </c>
      <c r="FD171" s="88">
        <f t="shared" si="58"/>
        <v>0.98</v>
      </c>
      <c r="FE171" s="88">
        <f t="shared" si="58"/>
        <v>0.98</v>
      </c>
      <c r="FF171" s="88">
        <f t="shared" si="58"/>
        <v>0.98</v>
      </c>
      <c r="FG171" s="88">
        <f t="shared" si="58"/>
        <v>0.98</v>
      </c>
      <c r="FH171" s="88">
        <f t="shared" si="58"/>
        <v>0.98</v>
      </c>
      <c r="FI171" s="88">
        <f t="shared" si="58"/>
        <v>0.98</v>
      </c>
      <c r="FJ171" s="88">
        <f t="shared" si="58"/>
        <v>0.98</v>
      </c>
      <c r="FK171" s="88">
        <f t="shared" si="58"/>
        <v>0.98</v>
      </c>
      <c r="FL171" s="88">
        <f t="shared" si="58"/>
        <v>0.98</v>
      </c>
      <c r="FM171" s="88">
        <f t="shared" si="58"/>
        <v>0.98</v>
      </c>
      <c r="FN171" s="88">
        <f t="shared" si="58"/>
        <v>0.98</v>
      </c>
      <c r="FO171" s="88">
        <f t="shared" si="58"/>
        <v>0.98</v>
      </c>
      <c r="FP171" s="88">
        <f t="shared" si="58"/>
        <v>0.98</v>
      </c>
      <c r="FQ171" s="88">
        <f t="shared" si="58"/>
        <v>0.98</v>
      </c>
      <c r="FR171" s="88">
        <f t="shared" si="58"/>
        <v>0.98</v>
      </c>
      <c r="FS171" s="88">
        <f t="shared" si="58"/>
        <v>0.98</v>
      </c>
      <c r="FT171" s="88">
        <f t="shared" si="58"/>
        <v>0.98</v>
      </c>
      <c r="FU171" s="88">
        <f t="shared" si="58"/>
        <v>0.98</v>
      </c>
      <c r="FV171" s="88">
        <f t="shared" si="58"/>
        <v>0.98</v>
      </c>
      <c r="FW171" s="88">
        <f t="shared" si="58"/>
        <v>0.98</v>
      </c>
      <c r="FX171" s="88">
        <f t="shared" si="58"/>
        <v>0.98</v>
      </c>
      <c r="FY171" s="88">
        <f t="shared" si="58"/>
        <v>0.98</v>
      </c>
      <c r="FZ171" s="88">
        <f t="shared" si="58"/>
        <v>0.98</v>
      </c>
      <c r="GA171" s="88">
        <f t="shared" si="58"/>
        <v>0.98</v>
      </c>
      <c r="GB171" s="88">
        <f t="shared" si="58"/>
        <v>0.98</v>
      </c>
      <c r="GC171" s="88">
        <f t="shared" si="58"/>
        <v>0.98</v>
      </c>
      <c r="GD171" s="88">
        <f t="shared" si="58"/>
        <v>0.98</v>
      </c>
      <c r="GE171" s="88">
        <f t="shared" si="58"/>
        <v>0.98</v>
      </c>
      <c r="GF171" s="88">
        <f t="shared" si="58"/>
        <v>0.98</v>
      </c>
      <c r="GG171" s="88">
        <f t="shared" si="58"/>
        <v>0.98</v>
      </c>
      <c r="GH171" s="88">
        <f t="shared" si="58"/>
        <v>0.98</v>
      </c>
      <c r="GI171" s="88">
        <f t="shared" si="58"/>
        <v>0.98</v>
      </c>
      <c r="GJ171" s="88">
        <f t="shared" si="58"/>
        <v>0.98</v>
      </c>
      <c r="GK171" s="88">
        <f t="shared" si="58"/>
        <v>0.98</v>
      </c>
      <c r="GL171" s="88">
        <f t="shared" si="58"/>
        <v>0.98</v>
      </c>
      <c r="GM171" s="88">
        <f t="shared" si="58"/>
        <v>0.98</v>
      </c>
      <c r="GN171" s="88">
        <f t="shared" si="58"/>
        <v>0.98</v>
      </c>
      <c r="GO171" s="88">
        <f t="shared" si="58"/>
        <v>0.98</v>
      </c>
      <c r="GP171" s="88">
        <f t="shared" si="58"/>
        <v>0.98</v>
      </c>
      <c r="GQ171" s="88">
        <f t="shared" si="58"/>
        <v>0.98</v>
      </c>
      <c r="GR171" s="88">
        <f t="shared" si="58"/>
        <v>0.98</v>
      </c>
      <c r="GS171" s="88">
        <f t="shared" si="58"/>
        <v>0.98</v>
      </c>
      <c r="GT171" s="88">
        <f t="shared" si="58"/>
        <v>0.98</v>
      </c>
      <c r="GU171" s="88">
        <f t="shared" si="58"/>
        <v>0.98</v>
      </c>
      <c r="GV171" s="88">
        <f t="shared" si="58"/>
        <v>0.98</v>
      </c>
      <c r="GW171" s="88">
        <f t="shared" si="58"/>
        <v>0.98</v>
      </c>
      <c r="GX171" s="88">
        <f t="shared" si="58"/>
        <v>0.98</v>
      </c>
      <c r="GY171" s="88">
        <f t="shared" si="58"/>
        <v>0.98</v>
      </c>
      <c r="GZ171" s="88">
        <f t="shared" si="58"/>
        <v>0.98</v>
      </c>
      <c r="HA171" s="88">
        <f t="shared" si="58"/>
        <v>0.98</v>
      </c>
      <c r="HB171" s="88">
        <f t="shared" si="58"/>
        <v>0.98</v>
      </c>
      <c r="HC171" s="88">
        <f t="shared" si="58"/>
        <v>0.98</v>
      </c>
      <c r="HD171" s="88">
        <f t="shared" ref="HD171:JO171" si="59">IF(IF(SUM(HD$522:HD$523)=0,1-SUM(HD164,HD168:HD170),"")=0,"",IF(SUM(HD$522:HD$523)=0,1-SUM(HD164,HD168:HD170),""))</f>
        <v>0.98</v>
      </c>
      <c r="HE171" s="88">
        <f t="shared" si="59"/>
        <v>0.98</v>
      </c>
      <c r="HF171" s="88">
        <f t="shared" si="59"/>
        <v>0.98</v>
      </c>
      <c r="HG171" s="88">
        <f t="shared" si="59"/>
        <v>0.98</v>
      </c>
      <c r="HH171" s="88">
        <f t="shared" si="59"/>
        <v>0.98</v>
      </c>
      <c r="HI171" s="88">
        <f t="shared" si="59"/>
        <v>0.98</v>
      </c>
      <c r="HJ171" s="88">
        <f t="shared" si="59"/>
        <v>0.98</v>
      </c>
      <c r="HK171" s="88">
        <f t="shared" si="59"/>
        <v>0.98</v>
      </c>
      <c r="HL171" s="88">
        <f t="shared" si="59"/>
        <v>0.98</v>
      </c>
      <c r="HM171" s="88">
        <f t="shared" si="59"/>
        <v>0.98</v>
      </c>
      <c r="HN171" s="88">
        <f t="shared" si="59"/>
        <v>0.98</v>
      </c>
      <c r="HO171" s="88">
        <f t="shared" si="59"/>
        <v>0.98</v>
      </c>
      <c r="HP171" s="88">
        <f t="shared" si="59"/>
        <v>0.98</v>
      </c>
      <c r="HQ171" s="88">
        <f t="shared" si="59"/>
        <v>0.98</v>
      </c>
      <c r="HR171" s="88">
        <f t="shared" si="59"/>
        <v>0.98</v>
      </c>
      <c r="HS171" s="88">
        <f t="shared" si="59"/>
        <v>0.98</v>
      </c>
      <c r="HT171" s="88">
        <f t="shared" si="59"/>
        <v>0.98</v>
      </c>
      <c r="HU171" s="88">
        <f t="shared" si="59"/>
        <v>0.98</v>
      </c>
      <c r="HV171" s="88">
        <f t="shared" si="59"/>
        <v>0.98</v>
      </c>
      <c r="HW171" s="88">
        <f t="shared" si="59"/>
        <v>0.98</v>
      </c>
      <c r="HX171" s="88">
        <f t="shared" si="59"/>
        <v>0.98</v>
      </c>
      <c r="HY171" s="88">
        <f t="shared" si="59"/>
        <v>0.98</v>
      </c>
      <c r="HZ171" s="88">
        <f t="shared" si="59"/>
        <v>0.98</v>
      </c>
      <c r="IA171" s="88">
        <f t="shared" si="59"/>
        <v>0.98</v>
      </c>
      <c r="IB171" s="88">
        <f t="shared" si="59"/>
        <v>0.98</v>
      </c>
      <c r="IC171" s="88">
        <f t="shared" si="59"/>
        <v>0.98</v>
      </c>
      <c r="ID171" s="88">
        <f t="shared" si="59"/>
        <v>0.98</v>
      </c>
      <c r="IE171" s="88">
        <f t="shared" si="59"/>
        <v>0.98</v>
      </c>
      <c r="IF171" s="88">
        <f t="shared" si="59"/>
        <v>0.98</v>
      </c>
      <c r="IG171" s="88">
        <f t="shared" si="59"/>
        <v>0.98</v>
      </c>
      <c r="IH171" s="88">
        <f t="shared" si="59"/>
        <v>0.98</v>
      </c>
      <c r="II171" s="88">
        <f t="shared" si="59"/>
        <v>0.98</v>
      </c>
      <c r="IJ171" s="88">
        <f t="shared" si="59"/>
        <v>0.98</v>
      </c>
      <c r="IK171" s="88">
        <f t="shared" si="59"/>
        <v>0.98</v>
      </c>
      <c r="IL171" s="88">
        <f t="shared" si="59"/>
        <v>0.98</v>
      </c>
      <c r="IM171" s="88">
        <f t="shared" si="59"/>
        <v>0.98</v>
      </c>
      <c r="IN171" s="88">
        <f t="shared" si="59"/>
        <v>0.98</v>
      </c>
      <c r="IO171" s="88">
        <f t="shared" si="59"/>
        <v>0.98</v>
      </c>
      <c r="IP171" s="88">
        <f t="shared" si="59"/>
        <v>0.98</v>
      </c>
      <c r="IQ171" s="88">
        <f t="shared" si="59"/>
        <v>0.98</v>
      </c>
      <c r="IR171" s="88">
        <f t="shared" si="59"/>
        <v>0.98</v>
      </c>
      <c r="IS171" s="88">
        <f t="shared" si="59"/>
        <v>0.98</v>
      </c>
      <c r="IT171" s="88">
        <f t="shared" si="59"/>
        <v>0.98</v>
      </c>
      <c r="IU171" s="88">
        <f t="shared" si="59"/>
        <v>0.98</v>
      </c>
      <c r="IV171" s="88">
        <f t="shared" si="59"/>
        <v>0.98</v>
      </c>
      <c r="IW171" s="88">
        <f t="shared" si="59"/>
        <v>0.98</v>
      </c>
      <c r="IX171" s="88">
        <f t="shared" si="59"/>
        <v>0.98</v>
      </c>
      <c r="IY171" s="88">
        <f t="shared" si="59"/>
        <v>0.98</v>
      </c>
      <c r="IZ171" s="88">
        <f t="shared" si="59"/>
        <v>0.98</v>
      </c>
      <c r="JA171" s="88">
        <f t="shared" si="59"/>
        <v>0.98</v>
      </c>
      <c r="JB171" s="88">
        <f t="shared" si="59"/>
        <v>0.98</v>
      </c>
      <c r="JC171" s="88">
        <f t="shared" si="59"/>
        <v>0.98</v>
      </c>
      <c r="JD171" s="88">
        <f t="shared" si="59"/>
        <v>0.98</v>
      </c>
      <c r="JE171" s="88">
        <f t="shared" si="59"/>
        <v>0.98</v>
      </c>
      <c r="JF171" s="88">
        <f t="shared" si="59"/>
        <v>0.98</v>
      </c>
      <c r="JG171" s="88">
        <f t="shared" si="59"/>
        <v>0.98</v>
      </c>
      <c r="JH171" s="88">
        <f t="shared" si="59"/>
        <v>0.98</v>
      </c>
      <c r="JI171" s="88">
        <f t="shared" si="59"/>
        <v>0.98</v>
      </c>
      <c r="JJ171" s="88">
        <f t="shared" si="59"/>
        <v>0.98</v>
      </c>
      <c r="JK171" s="88">
        <f t="shared" si="59"/>
        <v>0.98</v>
      </c>
      <c r="JL171" s="88">
        <f t="shared" si="59"/>
        <v>0.98</v>
      </c>
      <c r="JM171" s="88">
        <f t="shared" si="59"/>
        <v>0.98</v>
      </c>
      <c r="JN171" s="88">
        <f t="shared" si="59"/>
        <v>0.98</v>
      </c>
      <c r="JO171" s="88">
        <f t="shared" si="59"/>
        <v>0.98</v>
      </c>
      <c r="JP171" s="88">
        <f t="shared" ref="JP171:MA171" si="60">IF(IF(SUM(JP$522:JP$523)=0,1-SUM(JP164,JP168:JP170),"")=0,"",IF(SUM(JP$522:JP$523)=0,1-SUM(JP164,JP168:JP170),""))</f>
        <v>0.98</v>
      </c>
      <c r="JQ171" s="88">
        <f t="shared" si="60"/>
        <v>0.98</v>
      </c>
      <c r="JR171" s="88">
        <f t="shared" si="60"/>
        <v>0.98</v>
      </c>
      <c r="JS171" s="88">
        <f t="shared" si="60"/>
        <v>0.98</v>
      </c>
      <c r="JT171" s="88">
        <f t="shared" si="60"/>
        <v>0.98</v>
      </c>
      <c r="JU171" s="88">
        <f t="shared" si="60"/>
        <v>0.98</v>
      </c>
      <c r="JV171" s="88">
        <f t="shared" si="60"/>
        <v>0.98</v>
      </c>
      <c r="JW171" s="88">
        <f t="shared" si="60"/>
        <v>0.98</v>
      </c>
      <c r="JX171" s="88">
        <f t="shared" si="60"/>
        <v>0.98</v>
      </c>
      <c r="JY171" s="88">
        <f t="shared" si="60"/>
        <v>0.98</v>
      </c>
      <c r="JZ171" s="88">
        <f t="shared" si="60"/>
        <v>0.98</v>
      </c>
      <c r="KA171" s="88">
        <f t="shared" si="60"/>
        <v>0.98</v>
      </c>
      <c r="KB171" s="88">
        <f t="shared" si="60"/>
        <v>0.98</v>
      </c>
      <c r="KC171" s="88">
        <f t="shared" si="60"/>
        <v>0.98</v>
      </c>
      <c r="KD171" s="88">
        <f t="shared" si="60"/>
        <v>0.98</v>
      </c>
      <c r="KE171" s="88">
        <f t="shared" si="60"/>
        <v>0.98</v>
      </c>
      <c r="KF171" s="88">
        <f t="shared" si="60"/>
        <v>0.98</v>
      </c>
      <c r="KG171" s="88">
        <f t="shared" si="60"/>
        <v>0.98</v>
      </c>
      <c r="KH171" s="88">
        <f t="shared" si="60"/>
        <v>0.98</v>
      </c>
      <c r="KI171" s="88">
        <f t="shared" si="60"/>
        <v>0.98</v>
      </c>
      <c r="KJ171" s="88">
        <f t="shared" si="60"/>
        <v>0.98</v>
      </c>
      <c r="KK171" s="88">
        <f t="shared" si="60"/>
        <v>0.98</v>
      </c>
      <c r="KL171" s="88">
        <f t="shared" si="60"/>
        <v>0.98</v>
      </c>
      <c r="KM171" s="88">
        <f t="shared" si="60"/>
        <v>0.98</v>
      </c>
      <c r="KN171" s="88">
        <f t="shared" si="60"/>
        <v>0.98</v>
      </c>
      <c r="KO171" s="88">
        <f t="shared" si="60"/>
        <v>0.98</v>
      </c>
      <c r="KP171" s="88">
        <f t="shared" si="60"/>
        <v>0.98</v>
      </c>
      <c r="KQ171" s="88">
        <f t="shared" si="60"/>
        <v>0.98</v>
      </c>
      <c r="KR171" s="88">
        <f t="shared" si="60"/>
        <v>0.98</v>
      </c>
      <c r="KS171" s="88">
        <f t="shared" si="60"/>
        <v>0.98</v>
      </c>
      <c r="KT171" s="88">
        <f t="shared" si="60"/>
        <v>0.98</v>
      </c>
      <c r="KU171" s="88">
        <f t="shared" si="60"/>
        <v>0.98</v>
      </c>
      <c r="KV171" s="88">
        <f t="shared" si="60"/>
        <v>0.98</v>
      </c>
      <c r="KW171" s="88">
        <f t="shared" si="60"/>
        <v>0.98</v>
      </c>
      <c r="KX171" s="88">
        <f t="shared" si="60"/>
        <v>0.98</v>
      </c>
      <c r="KY171" s="88">
        <f t="shared" si="60"/>
        <v>0.98</v>
      </c>
      <c r="KZ171" s="88">
        <f t="shared" si="60"/>
        <v>0.98</v>
      </c>
      <c r="LA171" s="88">
        <f t="shared" si="60"/>
        <v>0.98</v>
      </c>
      <c r="LB171" s="88">
        <f t="shared" si="60"/>
        <v>0.98</v>
      </c>
      <c r="LC171" s="88">
        <f t="shared" si="60"/>
        <v>0.98</v>
      </c>
      <c r="LD171" s="88">
        <f t="shared" si="60"/>
        <v>0.98</v>
      </c>
      <c r="LE171" s="88">
        <f t="shared" si="60"/>
        <v>0.98</v>
      </c>
      <c r="LF171" s="88">
        <f t="shared" si="60"/>
        <v>0.98</v>
      </c>
      <c r="LG171" s="88">
        <f t="shared" si="60"/>
        <v>0.98</v>
      </c>
      <c r="LH171" s="88">
        <f t="shared" si="60"/>
        <v>0.98</v>
      </c>
      <c r="LI171" s="88">
        <f t="shared" si="60"/>
        <v>0.98</v>
      </c>
      <c r="LJ171" s="88">
        <f t="shared" si="60"/>
        <v>0.98</v>
      </c>
      <c r="LK171" s="88">
        <f t="shared" si="60"/>
        <v>0.98</v>
      </c>
      <c r="LL171" s="88">
        <f t="shared" si="60"/>
        <v>0.98</v>
      </c>
      <c r="LM171" s="88">
        <f t="shared" si="60"/>
        <v>0.98</v>
      </c>
      <c r="LN171" s="88">
        <f t="shared" si="60"/>
        <v>0.98</v>
      </c>
      <c r="LO171" s="88">
        <f t="shared" si="60"/>
        <v>0.98</v>
      </c>
      <c r="LP171" s="88">
        <f t="shared" si="60"/>
        <v>0.98</v>
      </c>
      <c r="LQ171" s="88">
        <f t="shared" si="60"/>
        <v>0.98</v>
      </c>
      <c r="LR171" s="88">
        <f t="shared" si="60"/>
        <v>0.98</v>
      </c>
      <c r="LS171" s="88">
        <f t="shared" si="60"/>
        <v>0.98</v>
      </c>
      <c r="LT171" s="88">
        <f t="shared" si="60"/>
        <v>0.98</v>
      </c>
      <c r="LU171" s="88">
        <f t="shared" si="60"/>
        <v>0.98</v>
      </c>
      <c r="LV171" s="88">
        <f t="shared" si="60"/>
        <v>0.98</v>
      </c>
      <c r="LW171" s="88">
        <f t="shared" si="60"/>
        <v>0.98</v>
      </c>
      <c r="LX171" s="88">
        <f t="shared" si="60"/>
        <v>0.98</v>
      </c>
      <c r="LY171" s="88">
        <f t="shared" si="60"/>
        <v>0.98</v>
      </c>
      <c r="LZ171" s="88">
        <f t="shared" si="60"/>
        <v>0.98</v>
      </c>
      <c r="MA171" s="88">
        <f t="shared" si="60"/>
        <v>0.98</v>
      </c>
      <c r="MB171" s="88">
        <f t="shared" ref="MB171:OM171" si="61">IF(IF(SUM(MB$522:MB$523)=0,1-SUM(MB164,MB168:MB170),"")=0,"",IF(SUM(MB$522:MB$523)=0,1-SUM(MB164,MB168:MB170),""))</f>
        <v>0.98</v>
      </c>
      <c r="MC171" s="88">
        <f t="shared" si="61"/>
        <v>0.98</v>
      </c>
      <c r="MD171" s="88">
        <f t="shared" si="61"/>
        <v>0.98</v>
      </c>
      <c r="ME171" s="88">
        <f t="shared" si="61"/>
        <v>0.98</v>
      </c>
      <c r="MF171" s="88">
        <f t="shared" si="61"/>
        <v>0.98</v>
      </c>
      <c r="MG171" s="88">
        <f t="shared" si="61"/>
        <v>0.98</v>
      </c>
      <c r="MH171" s="88">
        <f t="shared" si="61"/>
        <v>0.98</v>
      </c>
      <c r="MI171" s="88">
        <f t="shared" si="61"/>
        <v>0.98</v>
      </c>
      <c r="MJ171" s="88">
        <f t="shared" si="61"/>
        <v>0.98</v>
      </c>
      <c r="MK171" s="88">
        <f t="shared" si="61"/>
        <v>0.98</v>
      </c>
      <c r="ML171" s="88">
        <f t="shared" si="61"/>
        <v>0.98</v>
      </c>
      <c r="MM171" s="88">
        <f t="shared" si="61"/>
        <v>0.98</v>
      </c>
      <c r="MN171" s="88">
        <f t="shared" si="61"/>
        <v>0.98</v>
      </c>
      <c r="MO171" s="88">
        <f t="shared" si="61"/>
        <v>0.98</v>
      </c>
      <c r="MP171" s="88">
        <f t="shared" si="61"/>
        <v>0.98</v>
      </c>
      <c r="MQ171" s="88">
        <f t="shared" si="61"/>
        <v>0.98</v>
      </c>
      <c r="MR171" s="88">
        <f t="shared" si="61"/>
        <v>0.98</v>
      </c>
      <c r="MS171" s="88">
        <f t="shared" si="61"/>
        <v>0.98</v>
      </c>
      <c r="MT171" s="88">
        <f t="shared" si="61"/>
        <v>0.98</v>
      </c>
      <c r="MU171" s="88">
        <f t="shared" si="61"/>
        <v>0.98</v>
      </c>
      <c r="MV171" s="88">
        <f t="shared" si="61"/>
        <v>0.98</v>
      </c>
      <c r="MW171" s="88">
        <f t="shared" si="61"/>
        <v>0.98</v>
      </c>
      <c r="MX171" s="88">
        <f t="shared" si="61"/>
        <v>0.98</v>
      </c>
      <c r="MY171" s="88">
        <f t="shared" si="61"/>
        <v>0.98</v>
      </c>
      <c r="MZ171" s="88">
        <f t="shared" si="61"/>
        <v>0.98</v>
      </c>
      <c r="NA171" s="88">
        <f t="shared" si="61"/>
        <v>0.98</v>
      </c>
      <c r="NB171" s="88">
        <f t="shared" si="61"/>
        <v>0.98</v>
      </c>
      <c r="NC171" s="88">
        <f t="shared" si="61"/>
        <v>0.98</v>
      </c>
      <c r="ND171" s="88">
        <f t="shared" si="61"/>
        <v>0.98</v>
      </c>
      <c r="NE171" s="88">
        <f t="shared" si="61"/>
        <v>0.98</v>
      </c>
      <c r="NF171" s="88">
        <f t="shared" si="61"/>
        <v>0.98</v>
      </c>
      <c r="NG171" s="88">
        <f t="shared" si="61"/>
        <v>0.98</v>
      </c>
      <c r="NH171" s="88">
        <f t="shared" si="61"/>
        <v>0.98</v>
      </c>
      <c r="NI171" s="88">
        <f t="shared" si="61"/>
        <v>0.98</v>
      </c>
      <c r="NJ171" s="88">
        <f t="shared" si="61"/>
        <v>0.98</v>
      </c>
      <c r="NK171" s="88">
        <f t="shared" si="61"/>
        <v>0.98</v>
      </c>
      <c r="NL171" s="88">
        <f t="shared" si="61"/>
        <v>0.98</v>
      </c>
      <c r="NM171" s="88">
        <f t="shared" si="61"/>
        <v>0.98</v>
      </c>
      <c r="NN171" s="88">
        <f t="shared" si="61"/>
        <v>0.98</v>
      </c>
      <c r="NO171" s="88">
        <f t="shared" si="61"/>
        <v>0.98</v>
      </c>
      <c r="NP171" s="88">
        <f t="shared" si="61"/>
        <v>0.98</v>
      </c>
      <c r="NQ171" s="88">
        <f t="shared" si="61"/>
        <v>0.98</v>
      </c>
      <c r="NR171" s="88">
        <f t="shared" si="61"/>
        <v>0.98</v>
      </c>
      <c r="NS171" s="88">
        <f t="shared" si="61"/>
        <v>0.98</v>
      </c>
      <c r="NT171" s="88">
        <f t="shared" si="61"/>
        <v>0.98</v>
      </c>
      <c r="NU171" s="88">
        <f t="shared" si="61"/>
        <v>0.98</v>
      </c>
      <c r="NV171" s="88">
        <f t="shared" si="61"/>
        <v>0.98</v>
      </c>
      <c r="NW171" s="88">
        <f t="shared" si="61"/>
        <v>0.98</v>
      </c>
      <c r="NX171" s="88">
        <f t="shared" si="61"/>
        <v>0.98</v>
      </c>
      <c r="NY171" s="88">
        <f t="shared" si="61"/>
        <v>0.98</v>
      </c>
      <c r="NZ171" s="88">
        <f t="shared" si="61"/>
        <v>0.98</v>
      </c>
      <c r="OA171" s="88">
        <f t="shared" si="61"/>
        <v>0.98</v>
      </c>
      <c r="OB171" s="88">
        <f t="shared" si="61"/>
        <v>0.98</v>
      </c>
      <c r="OC171" s="88">
        <f t="shared" si="61"/>
        <v>0.98</v>
      </c>
      <c r="OD171" s="88">
        <f t="shared" si="61"/>
        <v>0.98</v>
      </c>
      <c r="OE171" s="88">
        <f t="shared" si="61"/>
        <v>0.98</v>
      </c>
      <c r="OF171" s="88">
        <f t="shared" si="61"/>
        <v>0.98</v>
      </c>
      <c r="OG171" s="88">
        <f t="shared" si="61"/>
        <v>0.98</v>
      </c>
      <c r="OH171" s="88">
        <f t="shared" si="61"/>
        <v>0.98</v>
      </c>
      <c r="OI171" s="88">
        <f t="shared" si="61"/>
        <v>0.98</v>
      </c>
      <c r="OJ171" s="88">
        <f t="shared" si="61"/>
        <v>0.98</v>
      </c>
      <c r="OK171" s="88">
        <f t="shared" si="61"/>
        <v>0.98</v>
      </c>
      <c r="OL171" s="88">
        <f t="shared" si="61"/>
        <v>0.98</v>
      </c>
      <c r="OM171" s="88">
        <f t="shared" si="61"/>
        <v>0.98</v>
      </c>
      <c r="ON171" s="88">
        <f t="shared" ref="ON171:QY171" si="62">IF(IF(SUM(ON$522:ON$523)=0,1-SUM(ON164,ON168:ON170),"")=0,"",IF(SUM(ON$522:ON$523)=0,1-SUM(ON164,ON168:ON170),""))</f>
        <v>0.98</v>
      </c>
      <c r="OO171" s="88">
        <f t="shared" si="62"/>
        <v>0.98</v>
      </c>
      <c r="OP171" s="88">
        <f t="shared" si="62"/>
        <v>0.98</v>
      </c>
      <c r="OQ171" s="88">
        <f t="shared" si="62"/>
        <v>0.98</v>
      </c>
      <c r="OR171" s="88">
        <f t="shared" si="62"/>
        <v>0.98</v>
      </c>
      <c r="OS171" s="88">
        <f t="shared" si="62"/>
        <v>0.98</v>
      </c>
      <c r="OT171" s="88">
        <f t="shared" si="62"/>
        <v>0.98</v>
      </c>
      <c r="OU171" s="88">
        <f t="shared" si="62"/>
        <v>0.98</v>
      </c>
      <c r="OV171" s="88">
        <f t="shared" si="62"/>
        <v>0.98</v>
      </c>
      <c r="OW171" s="88">
        <f t="shared" si="62"/>
        <v>0.98</v>
      </c>
      <c r="OX171" s="88">
        <f t="shared" si="62"/>
        <v>0.98</v>
      </c>
      <c r="OY171" s="88">
        <f t="shared" si="62"/>
        <v>0.98</v>
      </c>
      <c r="OZ171" s="88">
        <f t="shared" si="62"/>
        <v>0.98</v>
      </c>
      <c r="PA171" s="88">
        <f t="shared" si="62"/>
        <v>0.98</v>
      </c>
      <c r="PB171" s="88">
        <f t="shared" si="62"/>
        <v>0.98</v>
      </c>
      <c r="PC171" s="88">
        <f t="shared" si="62"/>
        <v>0.98</v>
      </c>
      <c r="PD171" s="88">
        <f t="shared" si="62"/>
        <v>0.98</v>
      </c>
      <c r="PE171" s="88">
        <f t="shared" si="62"/>
        <v>0.98</v>
      </c>
      <c r="PF171" s="88">
        <f t="shared" si="62"/>
        <v>0.98</v>
      </c>
      <c r="PG171" s="88">
        <f t="shared" si="62"/>
        <v>0.98</v>
      </c>
      <c r="PH171" s="88">
        <f t="shared" si="62"/>
        <v>0.98</v>
      </c>
      <c r="PI171" s="88">
        <f t="shared" si="62"/>
        <v>0.98</v>
      </c>
      <c r="PJ171" s="88">
        <f t="shared" si="62"/>
        <v>0.98</v>
      </c>
      <c r="PK171" s="88">
        <f t="shared" si="62"/>
        <v>0.98</v>
      </c>
      <c r="PL171" s="88">
        <f t="shared" si="62"/>
        <v>0.98</v>
      </c>
      <c r="PM171" s="88">
        <f t="shared" si="62"/>
        <v>0.98</v>
      </c>
      <c r="PN171" s="88">
        <f t="shared" si="62"/>
        <v>0.98</v>
      </c>
      <c r="PO171" s="88">
        <f t="shared" si="62"/>
        <v>0.98</v>
      </c>
      <c r="PP171" s="88">
        <f t="shared" si="62"/>
        <v>0.98</v>
      </c>
      <c r="PQ171" s="88">
        <f t="shared" si="62"/>
        <v>0.98</v>
      </c>
      <c r="PR171" s="88">
        <f t="shared" si="62"/>
        <v>0.98</v>
      </c>
      <c r="PS171" s="88">
        <f t="shared" si="62"/>
        <v>0.98</v>
      </c>
      <c r="PT171" s="88">
        <f t="shared" si="62"/>
        <v>0.98</v>
      </c>
      <c r="PU171" s="88">
        <f t="shared" si="62"/>
        <v>0.98</v>
      </c>
      <c r="PV171" s="88">
        <f t="shared" si="62"/>
        <v>0.98</v>
      </c>
      <c r="PW171" s="88">
        <f t="shared" si="62"/>
        <v>0.98</v>
      </c>
      <c r="PX171" s="88">
        <f t="shared" si="62"/>
        <v>0.98</v>
      </c>
      <c r="PY171" s="88">
        <f t="shared" si="62"/>
        <v>0.98</v>
      </c>
      <c r="PZ171" s="88">
        <f t="shared" si="62"/>
        <v>0.98</v>
      </c>
      <c r="QA171" s="88">
        <f t="shared" si="62"/>
        <v>0.98</v>
      </c>
      <c r="QB171" s="88">
        <f t="shared" si="62"/>
        <v>0.98</v>
      </c>
      <c r="QC171" s="88">
        <f t="shared" si="62"/>
        <v>0.98</v>
      </c>
      <c r="QD171" s="88">
        <f t="shared" si="62"/>
        <v>0.98</v>
      </c>
      <c r="QE171" s="88">
        <f t="shared" si="62"/>
        <v>0.98</v>
      </c>
      <c r="QF171" s="88">
        <f t="shared" si="62"/>
        <v>0.98</v>
      </c>
      <c r="QG171" s="88">
        <f t="shared" si="62"/>
        <v>0.98</v>
      </c>
      <c r="QH171" s="88">
        <f t="shared" si="62"/>
        <v>0.98</v>
      </c>
      <c r="QI171" s="88">
        <f t="shared" si="62"/>
        <v>0.98</v>
      </c>
      <c r="QJ171" s="88">
        <f t="shared" si="62"/>
        <v>0.98</v>
      </c>
      <c r="QK171" s="88">
        <f t="shared" si="62"/>
        <v>0.98</v>
      </c>
      <c r="QL171" s="88">
        <f t="shared" si="62"/>
        <v>0.98</v>
      </c>
      <c r="QM171" s="88">
        <f t="shared" si="62"/>
        <v>0.98</v>
      </c>
      <c r="QN171" s="88">
        <f t="shared" si="62"/>
        <v>0.98</v>
      </c>
      <c r="QO171" s="88">
        <f t="shared" si="62"/>
        <v>0.98</v>
      </c>
      <c r="QP171" s="88">
        <f t="shared" si="62"/>
        <v>0.98</v>
      </c>
      <c r="QQ171" s="88">
        <f t="shared" si="62"/>
        <v>0.98</v>
      </c>
      <c r="QR171" s="88">
        <f t="shared" si="62"/>
        <v>0.98</v>
      </c>
      <c r="QS171" s="88">
        <f t="shared" si="62"/>
        <v>0.98</v>
      </c>
      <c r="QT171" s="88">
        <f t="shared" si="62"/>
        <v>0.98</v>
      </c>
      <c r="QU171" s="88">
        <f t="shared" si="62"/>
        <v>0.98</v>
      </c>
      <c r="QV171" s="88">
        <f t="shared" si="62"/>
        <v>0.98</v>
      </c>
      <c r="QW171" s="88">
        <f t="shared" si="62"/>
        <v>0.98</v>
      </c>
      <c r="QX171" s="88">
        <f t="shared" si="62"/>
        <v>0.98</v>
      </c>
      <c r="QY171" s="88">
        <f t="shared" si="62"/>
        <v>0.98</v>
      </c>
      <c r="QZ171" s="88">
        <f t="shared" ref="QZ171:RQ171" si="63">IF(IF(SUM(QZ$522:QZ$523)=0,1-SUM(QZ164,QZ168:QZ170),"")=0,"",IF(SUM(QZ$522:QZ$523)=0,1-SUM(QZ164,QZ168:QZ170),""))</f>
        <v>0.98</v>
      </c>
      <c r="RA171" s="88">
        <f t="shared" si="63"/>
        <v>0.98</v>
      </c>
      <c r="RB171" s="88">
        <f t="shared" si="63"/>
        <v>0.98</v>
      </c>
      <c r="RC171" s="88">
        <f t="shared" si="63"/>
        <v>0.98</v>
      </c>
      <c r="RD171" s="88">
        <f t="shared" si="63"/>
        <v>0.98</v>
      </c>
      <c r="RE171" s="88">
        <f t="shared" si="63"/>
        <v>0.98</v>
      </c>
      <c r="RF171" s="88">
        <f t="shared" si="63"/>
        <v>0.98</v>
      </c>
      <c r="RG171" s="88">
        <f t="shared" si="63"/>
        <v>0.98</v>
      </c>
      <c r="RH171" s="88">
        <f t="shared" si="63"/>
        <v>0.98</v>
      </c>
      <c r="RI171" s="88">
        <f t="shared" si="63"/>
        <v>0.98</v>
      </c>
      <c r="RJ171" s="88">
        <f t="shared" si="63"/>
        <v>0.98</v>
      </c>
      <c r="RK171" s="88">
        <f t="shared" si="63"/>
        <v>0.98</v>
      </c>
      <c r="RL171" s="88">
        <f t="shared" si="63"/>
        <v>0.98</v>
      </c>
      <c r="RM171" s="88">
        <f t="shared" si="63"/>
        <v>1</v>
      </c>
      <c r="RN171" s="88">
        <f t="shared" si="63"/>
        <v>1</v>
      </c>
      <c r="RO171" s="88">
        <f t="shared" si="63"/>
        <v>1</v>
      </c>
      <c r="RP171" s="88">
        <f t="shared" si="63"/>
        <v>1</v>
      </c>
      <c r="RQ171" s="88">
        <f t="shared" si="63"/>
        <v>1</v>
      </c>
    </row>
    <row r="172" spans="4:485" s="39" customFormat="1">
      <c r="D172" s="88"/>
      <c r="F172" s="88"/>
      <c r="G172" s="88"/>
      <c r="H172" s="88"/>
      <c r="I172" s="88"/>
      <c r="S172" s="88"/>
      <c r="T172" s="88">
        <f t="shared" ref="T172:CE172" si="64">IF(OR(T158="",T164="")=TRUE,"",IF(MIN(T164,T158)=T164,T164*T158,T164))</f>
        <v>2.5000000000000001E-5</v>
      </c>
      <c r="U172" s="88">
        <f t="shared" si="64"/>
        <v>2.5000000000000001E-5</v>
      </c>
      <c r="V172" s="88">
        <f t="shared" si="64"/>
        <v>2.5000000000000001E-5</v>
      </c>
      <c r="W172" s="88">
        <f t="shared" si="64"/>
        <v>2.5000000000000001E-5</v>
      </c>
      <c r="X172" s="88">
        <f t="shared" si="64"/>
        <v>2.5000000000000001E-5</v>
      </c>
      <c r="Y172" s="88">
        <f t="shared" si="64"/>
        <v>2.5000000000000001E-5</v>
      </c>
      <c r="Z172" s="88">
        <f t="shared" si="64"/>
        <v>2.5000000000000001E-5</v>
      </c>
      <c r="AA172" s="88">
        <f t="shared" si="64"/>
        <v>2.5000000000000001E-5</v>
      </c>
      <c r="AB172" s="88">
        <f t="shared" si="64"/>
        <v>2.5000000000000001E-5</v>
      </c>
      <c r="AC172" s="88">
        <f t="shared" si="64"/>
        <v>2.5000000000000001E-5</v>
      </c>
      <c r="AD172" s="88">
        <f t="shared" si="64"/>
        <v>2.5000000000000001E-5</v>
      </c>
      <c r="AE172" s="88">
        <f t="shared" si="64"/>
        <v>2.5000000000000001E-5</v>
      </c>
      <c r="AF172" s="88">
        <f t="shared" si="64"/>
        <v>2.5000000000000001E-5</v>
      </c>
      <c r="AG172" s="88">
        <f t="shared" si="64"/>
        <v>2.5000000000000001E-5</v>
      </c>
      <c r="AH172" s="88">
        <f t="shared" si="64"/>
        <v>2.5000000000000001E-5</v>
      </c>
      <c r="AI172" s="88">
        <f t="shared" si="64"/>
        <v>2.5000000000000001E-5</v>
      </c>
      <c r="AJ172" s="88">
        <f t="shared" si="64"/>
        <v>2.5000000000000001E-5</v>
      </c>
      <c r="AK172" s="88">
        <f t="shared" si="64"/>
        <v>2.5000000000000001E-5</v>
      </c>
      <c r="AL172" s="88">
        <f t="shared" si="64"/>
        <v>2.5000000000000001E-5</v>
      </c>
      <c r="AM172" s="88">
        <f t="shared" si="64"/>
        <v>2.5000000000000001E-5</v>
      </c>
      <c r="AN172" s="88">
        <f t="shared" si="64"/>
        <v>2.5000000000000001E-5</v>
      </c>
      <c r="AO172" s="88">
        <f t="shared" si="64"/>
        <v>2.5000000000000001E-5</v>
      </c>
      <c r="AP172" s="88">
        <f t="shared" si="64"/>
        <v>2.5000000000000001E-5</v>
      </c>
      <c r="AQ172" s="88">
        <f t="shared" si="64"/>
        <v>2.5000000000000001E-5</v>
      </c>
      <c r="AR172" s="88">
        <f t="shared" si="64"/>
        <v>2.5000000000000001E-5</v>
      </c>
      <c r="AS172" s="88">
        <f t="shared" si="64"/>
        <v>2.5000000000000001E-5</v>
      </c>
      <c r="AT172" s="88">
        <f t="shared" si="64"/>
        <v>2.5000000000000001E-5</v>
      </c>
      <c r="AU172" s="88">
        <f t="shared" si="64"/>
        <v>2.5000000000000001E-5</v>
      </c>
      <c r="AV172" s="88">
        <f t="shared" si="64"/>
        <v>2.5000000000000001E-5</v>
      </c>
      <c r="AW172" s="88">
        <f t="shared" si="64"/>
        <v>2.5000000000000001E-5</v>
      </c>
      <c r="AX172" s="88">
        <f t="shared" si="64"/>
        <v>2.5000000000000001E-5</v>
      </c>
      <c r="AY172" s="88">
        <f t="shared" si="64"/>
        <v>2.5000000000000001E-5</v>
      </c>
      <c r="AZ172" s="88">
        <f t="shared" si="64"/>
        <v>2.5000000000000001E-5</v>
      </c>
      <c r="BA172" s="88">
        <f t="shared" si="64"/>
        <v>2.5000000000000001E-5</v>
      </c>
      <c r="BB172" s="88">
        <f t="shared" si="64"/>
        <v>2.5000000000000001E-5</v>
      </c>
      <c r="BC172" s="88">
        <f t="shared" si="64"/>
        <v>2.5000000000000001E-5</v>
      </c>
      <c r="BD172" s="88">
        <f t="shared" si="64"/>
        <v>2.5000000000000001E-5</v>
      </c>
      <c r="BE172" s="88">
        <f t="shared" si="64"/>
        <v>2.5000000000000001E-5</v>
      </c>
      <c r="BF172" s="88">
        <f t="shared" si="64"/>
        <v>2.5000000000000001E-5</v>
      </c>
      <c r="BG172" s="88">
        <f t="shared" si="64"/>
        <v>2.5000000000000001E-5</v>
      </c>
      <c r="BH172" s="88">
        <f t="shared" si="64"/>
        <v>2.5000000000000001E-5</v>
      </c>
      <c r="BI172" s="88">
        <f t="shared" si="64"/>
        <v>2.5000000000000001E-5</v>
      </c>
      <c r="BJ172" s="88">
        <f t="shared" si="64"/>
        <v>2.5000000000000001E-5</v>
      </c>
      <c r="BK172" s="88">
        <f t="shared" si="64"/>
        <v>2.5000000000000001E-5</v>
      </c>
      <c r="BL172" s="88">
        <f t="shared" si="64"/>
        <v>2.5000000000000001E-5</v>
      </c>
      <c r="BM172" s="88">
        <f t="shared" si="64"/>
        <v>2.5000000000000001E-5</v>
      </c>
      <c r="BN172" s="88">
        <f t="shared" si="64"/>
        <v>2.5000000000000001E-5</v>
      </c>
      <c r="BO172" s="88">
        <f t="shared" si="64"/>
        <v>2.5000000000000001E-5</v>
      </c>
      <c r="BP172" s="88">
        <f t="shared" si="64"/>
        <v>2.5000000000000001E-5</v>
      </c>
      <c r="BQ172" s="88">
        <f t="shared" si="64"/>
        <v>2.5000000000000001E-5</v>
      </c>
      <c r="BR172" s="88">
        <f t="shared" si="64"/>
        <v>2.5000000000000001E-5</v>
      </c>
      <c r="BS172" s="88">
        <f t="shared" si="64"/>
        <v>2.5000000000000001E-5</v>
      </c>
      <c r="BT172" s="88">
        <f t="shared" si="64"/>
        <v>2.5000000000000001E-5</v>
      </c>
      <c r="BU172" s="88">
        <f t="shared" si="64"/>
        <v>2.5000000000000001E-5</v>
      </c>
      <c r="BV172" s="88">
        <f t="shared" si="64"/>
        <v>2.5000000000000001E-5</v>
      </c>
      <c r="BW172" s="88">
        <f t="shared" si="64"/>
        <v>2.5000000000000001E-5</v>
      </c>
      <c r="BX172" s="88">
        <f t="shared" si="64"/>
        <v>2.5000000000000001E-5</v>
      </c>
      <c r="BY172" s="88">
        <f t="shared" si="64"/>
        <v>2.5000000000000001E-5</v>
      </c>
      <c r="BZ172" s="88">
        <f t="shared" si="64"/>
        <v>2.5000000000000001E-5</v>
      </c>
      <c r="CA172" s="88">
        <f t="shared" si="64"/>
        <v>2.5000000000000001E-5</v>
      </c>
      <c r="CB172" s="88">
        <f t="shared" si="64"/>
        <v>2.5000000000000001E-5</v>
      </c>
      <c r="CC172" s="88">
        <f t="shared" si="64"/>
        <v>2.5000000000000001E-5</v>
      </c>
      <c r="CD172" s="88">
        <f t="shared" si="64"/>
        <v>2.5000000000000001E-5</v>
      </c>
      <c r="CE172" s="88">
        <f t="shared" si="64"/>
        <v>2.5000000000000001E-5</v>
      </c>
      <c r="CF172" s="88">
        <f t="shared" ref="CF172:EQ172" si="65">IF(OR(CF158="",CF164="")=TRUE,"",IF(MIN(CF164,CF158)=CF164,CF164*CF158,CF164))</f>
        <v>2.5000000000000001E-5</v>
      </c>
      <c r="CG172" s="88">
        <f t="shared" si="65"/>
        <v>2.5000000000000001E-5</v>
      </c>
      <c r="CH172" s="88">
        <f t="shared" si="65"/>
        <v>2.5000000000000001E-5</v>
      </c>
      <c r="CI172" s="88">
        <f t="shared" si="65"/>
        <v>2.5000000000000001E-5</v>
      </c>
      <c r="CJ172" s="88">
        <f t="shared" si="65"/>
        <v>2.5000000000000001E-5</v>
      </c>
      <c r="CK172" s="88">
        <f t="shared" si="65"/>
        <v>2.5000000000000001E-5</v>
      </c>
      <c r="CL172" s="88">
        <f t="shared" si="65"/>
        <v>2.5000000000000001E-5</v>
      </c>
      <c r="CM172" s="88">
        <f t="shared" si="65"/>
        <v>2.5000000000000001E-5</v>
      </c>
      <c r="CN172" s="88">
        <f t="shared" si="65"/>
        <v>2.5000000000000001E-5</v>
      </c>
      <c r="CO172" s="88">
        <f t="shared" si="65"/>
        <v>2.5000000000000001E-5</v>
      </c>
      <c r="CP172" s="88">
        <f t="shared" si="65"/>
        <v>2.5000000000000001E-5</v>
      </c>
      <c r="CQ172" s="88">
        <f t="shared" si="65"/>
        <v>2.5000000000000001E-5</v>
      </c>
      <c r="CR172" s="88">
        <f t="shared" si="65"/>
        <v>2.5000000000000001E-5</v>
      </c>
      <c r="CS172" s="88">
        <f t="shared" si="65"/>
        <v>2.5000000000000001E-5</v>
      </c>
      <c r="CT172" s="88">
        <f t="shared" si="65"/>
        <v>2.5000000000000001E-5</v>
      </c>
      <c r="CU172" s="88">
        <f t="shared" si="65"/>
        <v>2.5000000000000001E-5</v>
      </c>
      <c r="CV172" s="88">
        <f t="shared" si="65"/>
        <v>2.5000000000000001E-5</v>
      </c>
      <c r="CW172" s="88">
        <f t="shared" si="65"/>
        <v>2.5000000000000001E-5</v>
      </c>
      <c r="CX172" s="88">
        <f t="shared" si="65"/>
        <v>2.5000000000000001E-5</v>
      </c>
      <c r="CY172" s="88">
        <f t="shared" si="65"/>
        <v>2.5000000000000001E-5</v>
      </c>
      <c r="CZ172" s="88">
        <f t="shared" si="65"/>
        <v>2.5000000000000001E-5</v>
      </c>
      <c r="DA172" s="88">
        <f t="shared" si="65"/>
        <v>2.5000000000000001E-5</v>
      </c>
      <c r="DB172" s="88">
        <f t="shared" si="65"/>
        <v>2.5000000000000001E-5</v>
      </c>
      <c r="DC172" s="88">
        <f t="shared" si="65"/>
        <v>2.5000000000000001E-5</v>
      </c>
      <c r="DD172" s="88">
        <f t="shared" si="65"/>
        <v>2.5000000000000001E-5</v>
      </c>
      <c r="DE172" s="88">
        <f t="shared" si="65"/>
        <v>2.5000000000000001E-5</v>
      </c>
      <c r="DF172" s="88">
        <f t="shared" si="65"/>
        <v>2.5000000000000001E-5</v>
      </c>
      <c r="DG172" s="88">
        <f t="shared" si="65"/>
        <v>2.5000000000000001E-5</v>
      </c>
      <c r="DH172" s="88">
        <f t="shared" si="65"/>
        <v>2.5000000000000001E-5</v>
      </c>
      <c r="DI172" s="88">
        <f t="shared" si="65"/>
        <v>2.5000000000000001E-5</v>
      </c>
      <c r="DJ172" s="88">
        <f t="shared" si="65"/>
        <v>2.5000000000000001E-5</v>
      </c>
      <c r="DK172" s="88">
        <f t="shared" si="65"/>
        <v>2.5000000000000001E-5</v>
      </c>
      <c r="DL172" s="88">
        <f t="shared" si="65"/>
        <v>2.5000000000000001E-5</v>
      </c>
      <c r="DM172" s="88">
        <f t="shared" si="65"/>
        <v>2.5000000000000001E-5</v>
      </c>
      <c r="DN172" s="88">
        <f t="shared" si="65"/>
        <v>2.5000000000000001E-5</v>
      </c>
      <c r="DO172" s="88">
        <f t="shared" si="65"/>
        <v>2.5000000000000001E-5</v>
      </c>
      <c r="DP172" s="88">
        <f t="shared" si="65"/>
        <v>2.5000000000000001E-5</v>
      </c>
      <c r="DQ172" s="88">
        <f t="shared" si="65"/>
        <v>2.5000000000000001E-5</v>
      </c>
      <c r="DR172" s="88">
        <f t="shared" si="65"/>
        <v>2.5000000000000001E-5</v>
      </c>
      <c r="DS172" s="88">
        <f t="shared" si="65"/>
        <v>2.5000000000000001E-5</v>
      </c>
      <c r="DT172" s="88">
        <f t="shared" si="65"/>
        <v>2.5000000000000001E-5</v>
      </c>
      <c r="DU172" s="88">
        <f t="shared" si="65"/>
        <v>2.5000000000000001E-5</v>
      </c>
      <c r="DV172" s="88">
        <f t="shared" si="65"/>
        <v>2.5000000000000001E-5</v>
      </c>
      <c r="DW172" s="88">
        <f t="shared" si="65"/>
        <v>2.5000000000000001E-5</v>
      </c>
      <c r="DX172" s="88">
        <f t="shared" si="65"/>
        <v>2.5000000000000001E-5</v>
      </c>
      <c r="DY172" s="88">
        <f t="shared" si="65"/>
        <v>2.5000000000000001E-5</v>
      </c>
      <c r="DZ172" s="88">
        <f t="shared" si="65"/>
        <v>2.5000000000000001E-5</v>
      </c>
      <c r="EA172" s="88">
        <f t="shared" si="65"/>
        <v>2.5000000000000001E-5</v>
      </c>
      <c r="EB172" s="88">
        <f t="shared" si="65"/>
        <v>2.5000000000000001E-5</v>
      </c>
      <c r="EC172" s="88">
        <f t="shared" si="65"/>
        <v>2.5000000000000001E-5</v>
      </c>
      <c r="ED172" s="88">
        <f t="shared" si="65"/>
        <v>2.5000000000000001E-5</v>
      </c>
      <c r="EE172" s="88">
        <f t="shared" si="65"/>
        <v>2.5000000000000001E-5</v>
      </c>
      <c r="EF172" s="88">
        <f t="shared" si="65"/>
        <v>2.5000000000000001E-5</v>
      </c>
      <c r="EG172" s="88">
        <f t="shared" si="65"/>
        <v>2.5000000000000001E-5</v>
      </c>
      <c r="EH172" s="88">
        <f t="shared" si="65"/>
        <v>2.5000000000000001E-5</v>
      </c>
      <c r="EI172" s="88">
        <f t="shared" si="65"/>
        <v>2.5000000000000001E-5</v>
      </c>
      <c r="EJ172" s="88">
        <f t="shared" si="65"/>
        <v>2.5000000000000001E-5</v>
      </c>
      <c r="EK172" s="88">
        <f t="shared" si="65"/>
        <v>2.5000000000000001E-5</v>
      </c>
      <c r="EL172" s="88">
        <f t="shared" si="65"/>
        <v>2.5000000000000001E-5</v>
      </c>
      <c r="EM172" s="88">
        <f t="shared" si="65"/>
        <v>2.5000000000000001E-5</v>
      </c>
      <c r="EN172" s="88">
        <f t="shared" si="65"/>
        <v>2.5000000000000001E-5</v>
      </c>
      <c r="EO172" s="88">
        <f t="shared" si="65"/>
        <v>2.5000000000000001E-5</v>
      </c>
      <c r="EP172" s="88">
        <f t="shared" si="65"/>
        <v>2.5000000000000001E-5</v>
      </c>
      <c r="EQ172" s="88">
        <f t="shared" si="65"/>
        <v>2.5000000000000001E-5</v>
      </c>
      <c r="ER172" s="88">
        <f t="shared" ref="ER172:HC172" si="66">IF(OR(ER158="",ER164="")=TRUE,"",IF(MIN(ER164,ER158)=ER164,ER164*ER158,ER164))</f>
        <v>2.5000000000000001E-5</v>
      </c>
      <c r="ES172" s="88">
        <f t="shared" si="66"/>
        <v>2.5000000000000001E-5</v>
      </c>
      <c r="ET172" s="88">
        <f t="shared" si="66"/>
        <v>2.5000000000000001E-5</v>
      </c>
      <c r="EU172" s="88">
        <f t="shared" si="66"/>
        <v>2.5000000000000001E-5</v>
      </c>
      <c r="EV172" s="88">
        <f t="shared" si="66"/>
        <v>2.5000000000000001E-5</v>
      </c>
      <c r="EW172" s="88">
        <f t="shared" si="66"/>
        <v>2.5000000000000001E-5</v>
      </c>
      <c r="EX172" s="88">
        <f t="shared" si="66"/>
        <v>2.5000000000000001E-5</v>
      </c>
      <c r="EY172" s="88">
        <f t="shared" si="66"/>
        <v>2.5000000000000001E-5</v>
      </c>
      <c r="EZ172" s="88">
        <f t="shared" si="66"/>
        <v>2.5000000000000001E-5</v>
      </c>
      <c r="FA172" s="88">
        <f t="shared" si="66"/>
        <v>2.5000000000000001E-5</v>
      </c>
      <c r="FB172" s="88">
        <f t="shared" si="66"/>
        <v>2.5000000000000001E-5</v>
      </c>
      <c r="FC172" s="88">
        <f t="shared" si="66"/>
        <v>2.5000000000000001E-5</v>
      </c>
      <c r="FD172" s="88">
        <f t="shared" si="66"/>
        <v>2.5000000000000001E-5</v>
      </c>
      <c r="FE172" s="88">
        <f t="shared" si="66"/>
        <v>2.5000000000000001E-5</v>
      </c>
      <c r="FF172" s="88">
        <f t="shared" si="66"/>
        <v>2.5000000000000001E-5</v>
      </c>
      <c r="FG172" s="88">
        <f t="shared" si="66"/>
        <v>2.5000000000000001E-5</v>
      </c>
      <c r="FH172" s="88">
        <f t="shared" si="66"/>
        <v>2.5000000000000001E-5</v>
      </c>
      <c r="FI172" s="88">
        <f t="shared" si="66"/>
        <v>2.5000000000000001E-5</v>
      </c>
      <c r="FJ172" s="88">
        <f t="shared" si="66"/>
        <v>2.5000000000000001E-5</v>
      </c>
      <c r="FK172" s="88">
        <f t="shared" si="66"/>
        <v>2.5000000000000001E-5</v>
      </c>
      <c r="FL172" s="88">
        <f t="shared" si="66"/>
        <v>2.5000000000000001E-5</v>
      </c>
      <c r="FM172" s="88">
        <f t="shared" si="66"/>
        <v>2.5000000000000001E-5</v>
      </c>
      <c r="FN172" s="88">
        <f t="shared" si="66"/>
        <v>2.5000000000000001E-5</v>
      </c>
      <c r="FO172" s="88">
        <f t="shared" si="66"/>
        <v>2.5000000000000001E-5</v>
      </c>
      <c r="FP172" s="88">
        <f t="shared" si="66"/>
        <v>2.5000000000000001E-5</v>
      </c>
      <c r="FQ172" s="88">
        <f t="shared" si="66"/>
        <v>2.5000000000000001E-5</v>
      </c>
      <c r="FR172" s="88">
        <f t="shared" si="66"/>
        <v>2.5000000000000001E-5</v>
      </c>
      <c r="FS172" s="88">
        <f t="shared" si="66"/>
        <v>2.5000000000000001E-5</v>
      </c>
      <c r="FT172" s="88">
        <f t="shared" si="66"/>
        <v>2.5000000000000001E-5</v>
      </c>
      <c r="FU172" s="88">
        <f t="shared" si="66"/>
        <v>2.5000000000000001E-5</v>
      </c>
      <c r="FV172" s="88">
        <f t="shared" si="66"/>
        <v>2.5000000000000001E-5</v>
      </c>
      <c r="FW172" s="88">
        <f t="shared" si="66"/>
        <v>2.5000000000000001E-5</v>
      </c>
      <c r="FX172" s="88">
        <f t="shared" si="66"/>
        <v>2.5000000000000001E-5</v>
      </c>
      <c r="FY172" s="88">
        <f t="shared" si="66"/>
        <v>2.5000000000000001E-5</v>
      </c>
      <c r="FZ172" s="88">
        <f t="shared" si="66"/>
        <v>2.5000000000000001E-5</v>
      </c>
      <c r="GA172" s="88">
        <f t="shared" si="66"/>
        <v>2.5000000000000001E-5</v>
      </c>
      <c r="GB172" s="88">
        <f t="shared" si="66"/>
        <v>2.5000000000000001E-5</v>
      </c>
      <c r="GC172" s="88">
        <f t="shared" si="66"/>
        <v>2.5000000000000001E-5</v>
      </c>
      <c r="GD172" s="88">
        <f t="shared" si="66"/>
        <v>2.5000000000000001E-5</v>
      </c>
      <c r="GE172" s="88">
        <f t="shared" si="66"/>
        <v>2.5000000000000001E-5</v>
      </c>
      <c r="GF172" s="88">
        <f t="shared" si="66"/>
        <v>2.5000000000000001E-5</v>
      </c>
      <c r="GG172" s="88">
        <f t="shared" si="66"/>
        <v>2.5000000000000001E-5</v>
      </c>
      <c r="GH172" s="88">
        <f t="shared" si="66"/>
        <v>2.5000000000000001E-5</v>
      </c>
      <c r="GI172" s="88">
        <f t="shared" si="66"/>
        <v>2.5000000000000001E-5</v>
      </c>
      <c r="GJ172" s="88">
        <f t="shared" si="66"/>
        <v>2.5000000000000001E-5</v>
      </c>
      <c r="GK172" s="88">
        <f t="shared" si="66"/>
        <v>2.5000000000000001E-5</v>
      </c>
      <c r="GL172" s="88">
        <f t="shared" si="66"/>
        <v>2.5000000000000001E-5</v>
      </c>
      <c r="GM172" s="88">
        <f t="shared" si="66"/>
        <v>2.5000000000000001E-5</v>
      </c>
      <c r="GN172" s="88">
        <f t="shared" si="66"/>
        <v>2.5000000000000001E-5</v>
      </c>
      <c r="GO172" s="88">
        <f t="shared" si="66"/>
        <v>2.5000000000000001E-5</v>
      </c>
      <c r="GP172" s="88">
        <f t="shared" si="66"/>
        <v>2.5000000000000001E-5</v>
      </c>
      <c r="GQ172" s="88">
        <f t="shared" si="66"/>
        <v>2.5000000000000001E-5</v>
      </c>
      <c r="GR172" s="88">
        <f t="shared" si="66"/>
        <v>2.5000000000000001E-5</v>
      </c>
      <c r="GS172" s="88">
        <f t="shared" si="66"/>
        <v>2.5000000000000001E-5</v>
      </c>
      <c r="GT172" s="88">
        <f t="shared" si="66"/>
        <v>2.5000000000000001E-5</v>
      </c>
      <c r="GU172" s="88">
        <f t="shared" si="66"/>
        <v>2.5000000000000001E-5</v>
      </c>
      <c r="GV172" s="88">
        <f t="shared" si="66"/>
        <v>2.5000000000000001E-5</v>
      </c>
      <c r="GW172" s="88">
        <f t="shared" si="66"/>
        <v>2.5000000000000001E-5</v>
      </c>
      <c r="GX172" s="88">
        <f t="shared" si="66"/>
        <v>2.5000000000000001E-5</v>
      </c>
      <c r="GY172" s="88">
        <f t="shared" si="66"/>
        <v>2.5000000000000001E-5</v>
      </c>
      <c r="GZ172" s="88">
        <f t="shared" si="66"/>
        <v>2.5000000000000001E-5</v>
      </c>
      <c r="HA172" s="88">
        <f t="shared" si="66"/>
        <v>2.5000000000000001E-5</v>
      </c>
      <c r="HB172" s="88">
        <f t="shared" si="66"/>
        <v>2.5000000000000001E-5</v>
      </c>
      <c r="HC172" s="88">
        <f t="shared" si="66"/>
        <v>2.5000000000000001E-5</v>
      </c>
      <c r="HD172" s="88">
        <f t="shared" ref="HD172:JO172" si="67">IF(OR(HD158="",HD164="")=TRUE,"",IF(MIN(HD164,HD158)=HD164,HD164*HD158,HD164))</f>
        <v>2.5000000000000001E-5</v>
      </c>
      <c r="HE172" s="88">
        <f t="shared" si="67"/>
        <v>2.5000000000000001E-5</v>
      </c>
      <c r="HF172" s="88">
        <f t="shared" si="67"/>
        <v>2.5000000000000001E-5</v>
      </c>
      <c r="HG172" s="88">
        <f t="shared" si="67"/>
        <v>2.5000000000000001E-5</v>
      </c>
      <c r="HH172" s="88">
        <f t="shared" si="67"/>
        <v>2.5000000000000001E-5</v>
      </c>
      <c r="HI172" s="88">
        <f t="shared" si="67"/>
        <v>2.5000000000000001E-5</v>
      </c>
      <c r="HJ172" s="88">
        <f t="shared" si="67"/>
        <v>2.5000000000000001E-5</v>
      </c>
      <c r="HK172" s="88">
        <f t="shared" si="67"/>
        <v>2.5000000000000001E-5</v>
      </c>
      <c r="HL172" s="88">
        <f t="shared" si="67"/>
        <v>2.5000000000000001E-5</v>
      </c>
      <c r="HM172" s="88">
        <f t="shared" si="67"/>
        <v>2.5000000000000001E-5</v>
      </c>
      <c r="HN172" s="88">
        <f t="shared" si="67"/>
        <v>2.5000000000000001E-5</v>
      </c>
      <c r="HO172" s="88">
        <f t="shared" si="67"/>
        <v>2.5000000000000001E-5</v>
      </c>
      <c r="HP172" s="88">
        <f t="shared" si="67"/>
        <v>2.5000000000000001E-5</v>
      </c>
      <c r="HQ172" s="88">
        <f t="shared" si="67"/>
        <v>2.5000000000000001E-5</v>
      </c>
      <c r="HR172" s="88">
        <f t="shared" si="67"/>
        <v>2.5000000000000001E-5</v>
      </c>
      <c r="HS172" s="88">
        <f t="shared" si="67"/>
        <v>2.5000000000000001E-5</v>
      </c>
      <c r="HT172" s="88">
        <f t="shared" si="67"/>
        <v>2.5000000000000001E-5</v>
      </c>
      <c r="HU172" s="88">
        <f t="shared" si="67"/>
        <v>2.5000000000000001E-5</v>
      </c>
      <c r="HV172" s="88">
        <f t="shared" si="67"/>
        <v>2.5000000000000001E-5</v>
      </c>
      <c r="HW172" s="88">
        <f t="shared" si="67"/>
        <v>2.5000000000000001E-5</v>
      </c>
      <c r="HX172" s="88">
        <f t="shared" si="67"/>
        <v>2.5000000000000001E-5</v>
      </c>
      <c r="HY172" s="88">
        <f t="shared" si="67"/>
        <v>2.5000000000000001E-5</v>
      </c>
      <c r="HZ172" s="88">
        <f t="shared" si="67"/>
        <v>2.5000000000000001E-5</v>
      </c>
      <c r="IA172" s="88">
        <f t="shared" si="67"/>
        <v>2.5000000000000001E-5</v>
      </c>
      <c r="IB172" s="88">
        <f t="shared" si="67"/>
        <v>2.5000000000000001E-5</v>
      </c>
      <c r="IC172" s="88">
        <f t="shared" si="67"/>
        <v>2.5000000000000001E-5</v>
      </c>
      <c r="ID172" s="88">
        <f t="shared" si="67"/>
        <v>2.5000000000000001E-5</v>
      </c>
      <c r="IE172" s="88">
        <f t="shared" si="67"/>
        <v>2.5000000000000001E-5</v>
      </c>
      <c r="IF172" s="88">
        <f t="shared" si="67"/>
        <v>2.5000000000000001E-5</v>
      </c>
      <c r="IG172" s="88">
        <f t="shared" si="67"/>
        <v>2.5000000000000001E-5</v>
      </c>
      <c r="IH172" s="88">
        <f t="shared" si="67"/>
        <v>2.5000000000000001E-5</v>
      </c>
      <c r="II172" s="88">
        <f t="shared" si="67"/>
        <v>2.5000000000000001E-5</v>
      </c>
      <c r="IJ172" s="88">
        <f t="shared" si="67"/>
        <v>2.5000000000000001E-5</v>
      </c>
      <c r="IK172" s="88">
        <f t="shared" si="67"/>
        <v>2.5000000000000001E-5</v>
      </c>
      <c r="IL172" s="88">
        <f t="shared" si="67"/>
        <v>2.5000000000000001E-5</v>
      </c>
      <c r="IM172" s="88">
        <f t="shared" si="67"/>
        <v>2.5000000000000001E-5</v>
      </c>
      <c r="IN172" s="88">
        <f t="shared" si="67"/>
        <v>2.5000000000000001E-5</v>
      </c>
      <c r="IO172" s="88">
        <f t="shared" si="67"/>
        <v>2.5000000000000001E-5</v>
      </c>
      <c r="IP172" s="88">
        <f t="shared" si="67"/>
        <v>2.5000000000000001E-5</v>
      </c>
      <c r="IQ172" s="88">
        <f t="shared" si="67"/>
        <v>2.5000000000000001E-5</v>
      </c>
      <c r="IR172" s="88">
        <f t="shared" si="67"/>
        <v>2.5000000000000001E-5</v>
      </c>
      <c r="IS172" s="88">
        <f t="shared" si="67"/>
        <v>2.5000000000000001E-5</v>
      </c>
      <c r="IT172" s="88">
        <f t="shared" si="67"/>
        <v>2.5000000000000001E-5</v>
      </c>
      <c r="IU172" s="88">
        <f t="shared" si="67"/>
        <v>2.5000000000000001E-5</v>
      </c>
      <c r="IV172" s="88">
        <f t="shared" si="67"/>
        <v>2.5000000000000001E-5</v>
      </c>
      <c r="IW172" s="88">
        <f t="shared" si="67"/>
        <v>2.5000000000000001E-5</v>
      </c>
      <c r="IX172" s="88">
        <f t="shared" si="67"/>
        <v>2.5000000000000001E-5</v>
      </c>
      <c r="IY172" s="88">
        <f t="shared" si="67"/>
        <v>2.5000000000000001E-5</v>
      </c>
      <c r="IZ172" s="88">
        <f t="shared" si="67"/>
        <v>2.5000000000000001E-5</v>
      </c>
      <c r="JA172" s="88">
        <f t="shared" si="67"/>
        <v>2.5000000000000001E-5</v>
      </c>
      <c r="JB172" s="88">
        <f t="shared" si="67"/>
        <v>2.5000000000000001E-5</v>
      </c>
      <c r="JC172" s="88">
        <f t="shared" si="67"/>
        <v>2.5000000000000001E-5</v>
      </c>
      <c r="JD172" s="88">
        <f t="shared" si="67"/>
        <v>2.5000000000000001E-5</v>
      </c>
      <c r="JE172" s="88">
        <f t="shared" si="67"/>
        <v>2.5000000000000001E-5</v>
      </c>
      <c r="JF172" s="88">
        <f t="shared" si="67"/>
        <v>2.5000000000000001E-5</v>
      </c>
      <c r="JG172" s="88">
        <f t="shared" si="67"/>
        <v>2.5000000000000001E-5</v>
      </c>
      <c r="JH172" s="88">
        <f t="shared" si="67"/>
        <v>2.5000000000000001E-5</v>
      </c>
      <c r="JI172" s="88">
        <f t="shared" si="67"/>
        <v>2.5000000000000001E-5</v>
      </c>
      <c r="JJ172" s="88">
        <f t="shared" si="67"/>
        <v>2.5000000000000001E-5</v>
      </c>
      <c r="JK172" s="88">
        <f t="shared" si="67"/>
        <v>2.5000000000000001E-5</v>
      </c>
      <c r="JL172" s="88">
        <f t="shared" si="67"/>
        <v>2.5000000000000001E-5</v>
      </c>
      <c r="JM172" s="88">
        <f t="shared" si="67"/>
        <v>2.5000000000000001E-5</v>
      </c>
      <c r="JN172" s="88">
        <f t="shared" si="67"/>
        <v>2.5000000000000001E-5</v>
      </c>
      <c r="JO172" s="88">
        <f t="shared" si="67"/>
        <v>2.5000000000000001E-5</v>
      </c>
      <c r="JP172" s="88">
        <f t="shared" ref="JP172:MA172" si="68">IF(OR(JP158="",JP164="")=TRUE,"",IF(MIN(JP164,JP158)=JP164,JP164*JP158,JP164))</f>
        <v>2.5000000000000001E-5</v>
      </c>
      <c r="JQ172" s="88">
        <f t="shared" si="68"/>
        <v>2.5000000000000001E-5</v>
      </c>
      <c r="JR172" s="88">
        <f t="shared" si="68"/>
        <v>2.5000000000000001E-5</v>
      </c>
      <c r="JS172" s="88">
        <f t="shared" si="68"/>
        <v>2.5000000000000001E-5</v>
      </c>
      <c r="JT172" s="88">
        <f t="shared" si="68"/>
        <v>2.5000000000000001E-5</v>
      </c>
      <c r="JU172" s="88">
        <f t="shared" si="68"/>
        <v>2.5000000000000001E-5</v>
      </c>
      <c r="JV172" s="88">
        <f t="shared" si="68"/>
        <v>2.5000000000000001E-5</v>
      </c>
      <c r="JW172" s="88">
        <f t="shared" si="68"/>
        <v>2.5000000000000001E-5</v>
      </c>
      <c r="JX172" s="88">
        <f t="shared" si="68"/>
        <v>2.5000000000000001E-5</v>
      </c>
      <c r="JY172" s="88">
        <f t="shared" si="68"/>
        <v>2.5000000000000001E-5</v>
      </c>
      <c r="JZ172" s="88">
        <f t="shared" si="68"/>
        <v>2.5000000000000001E-5</v>
      </c>
      <c r="KA172" s="88">
        <f t="shared" si="68"/>
        <v>2.5000000000000001E-5</v>
      </c>
      <c r="KB172" s="88">
        <f t="shared" si="68"/>
        <v>2.5000000000000001E-5</v>
      </c>
      <c r="KC172" s="88">
        <f t="shared" si="68"/>
        <v>2.5000000000000001E-5</v>
      </c>
      <c r="KD172" s="88">
        <f t="shared" si="68"/>
        <v>2.5000000000000001E-5</v>
      </c>
      <c r="KE172" s="88">
        <f t="shared" si="68"/>
        <v>2.5000000000000001E-5</v>
      </c>
      <c r="KF172" s="88">
        <f t="shared" si="68"/>
        <v>2.5000000000000001E-5</v>
      </c>
      <c r="KG172" s="88">
        <f t="shared" si="68"/>
        <v>2.5000000000000001E-5</v>
      </c>
      <c r="KH172" s="88">
        <f t="shared" si="68"/>
        <v>2.5000000000000001E-5</v>
      </c>
      <c r="KI172" s="88">
        <f t="shared" si="68"/>
        <v>2.5000000000000001E-5</v>
      </c>
      <c r="KJ172" s="88">
        <f t="shared" si="68"/>
        <v>2.5000000000000001E-5</v>
      </c>
      <c r="KK172" s="88">
        <f t="shared" si="68"/>
        <v>2.5000000000000001E-5</v>
      </c>
      <c r="KL172" s="88">
        <f t="shared" si="68"/>
        <v>2.5000000000000001E-5</v>
      </c>
      <c r="KM172" s="88">
        <f t="shared" si="68"/>
        <v>2.5000000000000001E-5</v>
      </c>
      <c r="KN172" s="88">
        <f t="shared" si="68"/>
        <v>2.5000000000000001E-5</v>
      </c>
      <c r="KO172" s="88">
        <f t="shared" si="68"/>
        <v>2.5000000000000001E-5</v>
      </c>
      <c r="KP172" s="88">
        <f t="shared" si="68"/>
        <v>2.5000000000000001E-5</v>
      </c>
      <c r="KQ172" s="88">
        <f t="shared" si="68"/>
        <v>2.5000000000000001E-5</v>
      </c>
      <c r="KR172" s="88">
        <f t="shared" si="68"/>
        <v>2.5000000000000001E-5</v>
      </c>
      <c r="KS172" s="88">
        <f t="shared" si="68"/>
        <v>2.5000000000000001E-5</v>
      </c>
      <c r="KT172" s="88">
        <f t="shared" si="68"/>
        <v>2.5000000000000001E-5</v>
      </c>
      <c r="KU172" s="88">
        <f t="shared" si="68"/>
        <v>2.5000000000000001E-5</v>
      </c>
      <c r="KV172" s="88">
        <f t="shared" si="68"/>
        <v>2.5000000000000001E-5</v>
      </c>
      <c r="KW172" s="88">
        <f t="shared" si="68"/>
        <v>2.5000000000000001E-5</v>
      </c>
      <c r="KX172" s="88">
        <f t="shared" si="68"/>
        <v>2.5000000000000001E-5</v>
      </c>
      <c r="KY172" s="88">
        <f t="shared" si="68"/>
        <v>2.5000000000000001E-5</v>
      </c>
      <c r="KZ172" s="88">
        <f t="shared" si="68"/>
        <v>2.5000000000000001E-5</v>
      </c>
      <c r="LA172" s="88">
        <f t="shared" si="68"/>
        <v>2.5000000000000001E-5</v>
      </c>
      <c r="LB172" s="88">
        <f t="shared" si="68"/>
        <v>2.5000000000000001E-5</v>
      </c>
      <c r="LC172" s="88">
        <f t="shared" si="68"/>
        <v>2.5000000000000001E-5</v>
      </c>
      <c r="LD172" s="88">
        <f t="shared" si="68"/>
        <v>2.5000000000000001E-5</v>
      </c>
      <c r="LE172" s="88">
        <f t="shared" si="68"/>
        <v>2.5000000000000001E-5</v>
      </c>
      <c r="LF172" s="88">
        <f t="shared" si="68"/>
        <v>2.5000000000000001E-5</v>
      </c>
      <c r="LG172" s="88">
        <f t="shared" si="68"/>
        <v>2.5000000000000001E-5</v>
      </c>
      <c r="LH172" s="88">
        <f t="shared" si="68"/>
        <v>2.5000000000000001E-5</v>
      </c>
      <c r="LI172" s="88">
        <f t="shared" si="68"/>
        <v>2.5000000000000001E-5</v>
      </c>
      <c r="LJ172" s="88">
        <f t="shared" si="68"/>
        <v>2.5000000000000001E-5</v>
      </c>
      <c r="LK172" s="88">
        <f t="shared" si="68"/>
        <v>2.5000000000000001E-5</v>
      </c>
      <c r="LL172" s="88">
        <f t="shared" si="68"/>
        <v>2.5000000000000001E-5</v>
      </c>
      <c r="LM172" s="88">
        <f t="shared" si="68"/>
        <v>2.5000000000000001E-5</v>
      </c>
      <c r="LN172" s="88">
        <f t="shared" si="68"/>
        <v>2.5000000000000001E-5</v>
      </c>
      <c r="LO172" s="88">
        <f t="shared" si="68"/>
        <v>2.5000000000000001E-5</v>
      </c>
      <c r="LP172" s="88">
        <f t="shared" si="68"/>
        <v>2.5000000000000001E-5</v>
      </c>
      <c r="LQ172" s="88">
        <f t="shared" si="68"/>
        <v>2.5000000000000001E-5</v>
      </c>
      <c r="LR172" s="88">
        <f t="shared" si="68"/>
        <v>2.5000000000000001E-5</v>
      </c>
      <c r="LS172" s="88">
        <f t="shared" si="68"/>
        <v>2.5000000000000001E-5</v>
      </c>
      <c r="LT172" s="88">
        <f t="shared" si="68"/>
        <v>2.5000000000000001E-5</v>
      </c>
      <c r="LU172" s="88">
        <f t="shared" si="68"/>
        <v>2.5000000000000001E-5</v>
      </c>
      <c r="LV172" s="88">
        <f t="shared" si="68"/>
        <v>2.5000000000000001E-5</v>
      </c>
      <c r="LW172" s="88">
        <f t="shared" si="68"/>
        <v>2.5000000000000001E-5</v>
      </c>
      <c r="LX172" s="88">
        <f t="shared" si="68"/>
        <v>2.5000000000000001E-5</v>
      </c>
      <c r="LY172" s="88">
        <f t="shared" si="68"/>
        <v>2.5000000000000001E-5</v>
      </c>
      <c r="LZ172" s="88">
        <f t="shared" si="68"/>
        <v>2.5000000000000001E-5</v>
      </c>
      <c r="MA172" s="88">
        <f t="shared" si="68"/>
        <v>2.5000000000000001E-5</v>
      </c>
      <c r="MB172" s="88">
        <f t="shared" ref="MB172:OM172" si="69">IF(OR(MB158="",MB164="")=TRUE,"",IF(MIN(MB164,MB158)=MB164,MB164*MB158,MB164))</f>
        <v>2.5000000000000001E-5</v>
      </c>
      <c r="MC172" s="88">
        <f t="shared" si="69"/>
        <v>2.5000000000000001E-5</v>
      </c>
      <c r="MD172" s="88">
        <f t="shared" si="69"/>
        <v>2.5000000000000001E-5</v>
      </c>
      <c r="ME172" s="88">
        <f t="shared" si="69"/>
        <v>2.5000000000000001E-5</v>
      </c>
      <c r="MF172" s="88">
        <f t="shared" si="69"/>
        <v>2.5000000000000001E-5</v>
      </c>
      <c r="MG172" s="88">
        <f t="shared" si="69"/>
        <v>2.5000000000000001E-5</v>
      </c>
      <c r="MH172" s="88">
        <f t="shared" si="69"/>
        <v>2.5000000000000001E-5</v>
      </c>
      <c r="MI172" s="88">
        <f t="shared" si="69"/>
        <v>2.5000000000000001E-5</v>
      </c>
      <c r="MJ172" s="88">
        <f t="shared" si="69"/>
        <v>2.5000000000000001E-5</v>
      </c>
      <c r="MK172" s="88">
        <f t="shared" si="69"/>
        <v>2.5000000000000001E-5</v>
      </c>
      <c r="ML172" s="88">
        <f t="shared" si="69"/>
        <v>2.5000000000000001E-5</v>
      </c>
      <c r="MM172" s="88">
        <f t="shared" si="69"/>
        <v>2.5000000000000001E-5</v>
      </c>
      <c r="MN172" s="88">
        <f t="shared" si="69"/>
        <v>2.5000000000000001E-5</v>
      </c>
      <c r="MO172" s="88">
        <f t="shared" si="69"/>
        <v>2.5000000000000001E-5</v>
      </c>
      <c r="MP172" s="88">
        <f t="shared" si="69"/>
        <v>2.5000000000000001E-5</v>
      </c>
      <c r="MQ172" s="88">
        <f t="shared" si="69"/>
        <v>2.5000000000000001E-5</v>
      </c>
      <c r="MR172" s="88">
        <f t="shared" si="69"/>
        <v>2.5000000000000001E-5</v>
      </c>
      <c r="MS172" s="88">
        <f t="shared" si="69"/>
        <v>2.5000000000000001E-5</v>
      </c>
      <c r="MT172" s="88">
        <f t="shared" si="69"/>
        <v>2.5000000000000001E-5</v>
      </c>
      <c r="MU172" s="88">
        <f t="shared" si="69"/>
        <v>2.5000000000000001E-5</v>
      </c>
      <c r="MV172" s="88">
        <f t="shared" si="69"/>
        <v>2.5000000000000001E-5</v>
      </c>
      <c r="MW172" s="88">
        <f t="shared" si="69"/>
        <v>2.5000000000000001E-5</v>
      </c>
      <c r="MX172" s="88">
        <f t="shared" si="69"/>
        <v>2.5000000000000001E-5</v>
      </c>
      <c r="MY172" s="88">
        <f t="shared" si="69"/>
        <v>2.5000000000000001E-5</v>
      </c>
      <c r="MZ172" s="88">
        <f t="shared" si="69"/>
        <v>2.5000000000000001E-5</v>
      </c>
      <c r="NA172" s="88">
        <f t="shared" si="69"/>
        <v>2.5000000000000001E-5</v>
      </c>
      <c r="NB172" s="88">
        <f t="shared" si="69"/>
        <v>2.5000000000000001E-5</v>
      </c>
      <c r="NC172" s="88">
        <f t="shared" si="69"/>
        <v>2.5000000000000001E-5</v>
      </c>
      <c r="ND172" s="88">
        <f t="shared" si="69"/>
        <v>2.5000000000000001E-5</v>
      </c>
      <c r="NE172" s="88">
        <f t="shared" si="69"/>
        <v>2.5000000000000001E-5</v>
      </c>
      <c r="NF172" s="88">
        <f t="shared" si="69"/>
        <v>2.5000000000000001E-5</v>
      </c>
      <c r="NG172" s="88">
        <f t="shared" si="69"/>
        <v>2.5000000000000001E-5</v>
      </c>
      <c r="NH172" s="88">
        <f t="shared" si="69"/>
        <v>2.5000000000000001E-5</v>
      </c>
      <c r="NI172" s="88">
        <f t="shared" si="69"/>
        <v>2.5000000000000001E-5</v>
      </c>
      <c r="NJ172" s="88">
        <f t="shared" si="69"/>
        <v>2.5000000000000001E-5</v>
      </c>
      <c r="NK172" s="88">
        <f t="shared" si="69"/>
        <v>2.5000000000000001E-5</v>
      </c>
      <c r="NL172" s="88">
        <f t="shared" si="69"/>
        <v>2.5000000000000001E-5</v>
      </c>
      <c r="NM172" s="88">
        <f t="shared" si="69"/>
        <v>2.5000000000000001E-5</v>
      </c>
      <c r="NN172" s="88">
        <f t="shared" si="69"/>
        <v>2.5000000000000001E-5</v>
      </c>
      <c r="NO172" s="88">
        <f t="shared" si="69"/>
        <v>2.5000000000000001E-5</v>
      </c>
      <c r="NP172" s="88">
        <f t="shared" si="69"/>
        <v>2.5000000000000001E-5</v>
      </c>
      <c r="NQ172" s="88">
        <f t="shared" si="69"/>
        <v>2.5000000000000001E-5</v>
      </c>
      <c r="NR172" s="88">
        <f t="shared" si="69"/>
        <v>2.5000000000000001E-5</v>
      </c>
      <c r="NS172" s="88">
        <f t="shared" si="69"/>
        <v>2.5000000000000001E-5</v>
      </c>
      <c r="NT172" s="88">
        <f t="shared" si="69"/>
        <v>2.5000000000000001E-5</v>
      </c>
      <c r="NU172" s="88">
        <f t="shared" si="69"/>
        <v>2.5000000000000001E-5</v>
      </c>
      <c r="NV172" s="88">
        <f t="shared" si="69"/>
        <v>2.5000000000000001E-5</v>
      </c>
      <c r="NW172" s="88">
        <f t="shared" si="69"/>
        <v>2.5000000000000001E-5</v>
      </c>
      <c r="NX172" s="88">
        <f t="shared" si="69"/>
        <v>2.5000000000000001E-5</v>
      </c>
      <c r="NY172" s="88">
        <f t="shared" si="69"/>
        <v>2.5000000000000001E-5</v>
      </c>
      <c r="NZ172" s="88">
        <f t="shared" si="69"/>
        <v>2.5000000000000001E-5</v>
      </c>
      <c r="OA172" s="88">
        <f t="shared" si="69"/>
        <v>2.5000000000000001E-5</v>
      </c>
      <c r="OB172" s="88">
        <f t="shared" si="69"/>
        <v>2.5000000000000001E-5</v>
      </c>
      <c r="OC172" s="88">
        <f t="shared" si="69"/>
        <v>2.5000000000000001E-5</v>
      </c>
      <c r="OD172" s="88">
        <f t="shared" si="69"/>
        <v>2.5000000000000001E-5</v>
      </c>
      <c r="OE172" s="88">
        <f t="shared" si="69"/>
        <v>2.5000000000000001E-5</v>
      </c>
      <c r="OF172" s="88">
        <f t="shared" si="69"/>
        <v>2.5000000000000001E-5</v>
      </c>
      <c r="OG172" s="88">
        <f t="shared" si="69"/>
        <v>2.5000000000000001E-5</v>
      </c>
      <c r="OH172" s="88">
        <f t="shared" si="69"/>
        <v>2.5000000000000001E-5</v>
      </c>
      <c r="OI172" s="88">
        <f t="shared" si="69"/>
        <v>2.5000000000000001E-5</v>
      </c>
      <c r="OJ172" s="88">
        <f t="shared" si="69"/>
        <v>2.5000000000000001E-5</v>
      </c>
      <c r="OK172" s="88">
        <f t="shared" si="69"/>
        <v>2.5000000000000001E-5</v>
      </c>
      <c r="OL172" s="88">
        <f t="shared" si="69"/>
        <v>2.5000000000000001E-5</v>
      </c>
      <c r="OM172" s="88">
        <f t="shared" si="69"/>
        <v>2.5000000000000001E-5</v>
      </c>
      <c r="ON172" s="88">
        <f t="shared" ref="ON172:QY172" si="70">IF(OR(ON158="",ON164="")=TRUE,"",IF(MIN(ON164,ON158)=ON164,ON164*ON158,ON164))</f>
        <v>2.5000000000000001E-5</v>
      </c>
      <c r="OO172" s="88">
        <f t="shared" si="70"/>
        <v>2.5000000000000001E-5</v>
      </c>
      <c r="OP172" s="88">
        <f t="shared" si="70"/>
        <v>2.5000000000000001E-5</v>
      </c>
      <c r="OQ172" s="88">
        <f t="shared" si="70"/>
        <v>2.5000000000000001E-5</v>
      </c>
      <c r="OR172" s="88">
        <f t="shared" si="70"/>
        <v>2.5000000000000001E-5</v>
      </c>
      <c r="OS172" s="88">
        <f t="shared" si="70"/>
        <v>2.5000000000000001E-5</v>
      </c>
      <c r="OT172" s="88">
        <f t="shared" si="70"/>
        <v>2.5000000000000001E-5</v>
      </c>
      <c r="OU172" s="88">
        <f t="shared" si="70"/>
        <v>2.5000000000000001E-5</v>
      </c>
      <c r="OV172" s="88">
        <f t="shared" si="70"/>
        <v>2.5000000000000001E-5</v>
      </c>
      <c r="OW172" s="88">
        <f t="shared" si="70"/>
        <v>2.5000000000000001E-5</v>
      </c>
      <c r="OX172" s="88">
        <f t="shared" si="70"/>
        <v>2.5000000000000001E-5</v>
      </c>
      <c r="OY172" s="88">
        <f t="shared" si="70"/>
        <v>2.5000000000000001E-5</v>
      </c>
      <c r="OZ172" s="88">
        <f t="shared" si="70"/>
        <v>2.5000000000000001E-5</v>
      </c>
      <c r="PA172" s="88">
        <f t="shared" si="70"/>
        <v>2.5000000000000001E-5</v>
      </c>
      <c r="PB172" s="88">
        <f t="shared" si="70"/>
        <v>2.5000000000000001E-5</v>
      </c>
      <c r="PC172" s="88">
        <f t="shared" si="70"/>
        <v>2.5000000000000001E-5</v>
      </c>
      <c r="PD172" s="88">
        <f t="shared" si="70"/>
        <v>2.5000000000000001E-5</v>
      </c>
      <c r="PE172" s="88">
        <f t="shared" si="70"/>
        <v>2.5000000000000001E-5</v>
      </c>
      <c r="PF172" s="88">
        <f t="shared" si="70"/>
        <v>2.5000000000000001E-5</v>
      </c>
      <c r="PG172" s="88">
        <f t="shared" si="70"/>
        <v>2.5000000000000001E-5</v>
      </c>
      <c r="PH172" s="88">
        <f t="shared" si="70"/>
        <v>2.5000000000000001E-5</v>
      </c>
      <c r="PI172" s="88">
        <f t="shared" si="70"/>
        <v>2.5000000000000001E-5</v>
      </c>
      <c r="PJ172" s="88">
        <f t="shared" si="70"/>
        <v>2.5000000000000001E-5</v>
      </c>
      <c r="PK172" s="88">
        <f t="shared" si="70"/>
        <v>2.5000000000000001E-5</v>
      </c>
      <c r="PL172" s="88">
        <f t="shared" si="70"/>
        <v>2.5000000000000001E-5</v>
      </c>
      <c r="PM172" s="88">
        <f t="shared" si="70"/>
        <v>2.5000000000000001E-5</v>
      </c>
      <c r="PN172" s="88">
        <f t="shared" si="70"/>
        <v>2.5000000000000001E-5</v>
      </c>
      <c r="PO172" s="88">
        <f t="shared" si="70"/>
        <v>2.5000000000000001E-5</v>
      </c>
      <c r="PP172" s="88">
        <f t="shared" si="70"/>
        <v>2.5000000000000001E-5</v>
      </c>
      <c r="PQ172" s="88">
        <f t="shared" si="70"/>
        <v>2.5000000000000001E-5</v>
      </c>
      <c r="PR172" s="88">
        <f t="shared" si="70"/>
        <v>2.5000000000000001E-5</v>
      </c>
      <c r="PS172" s="88">
        <f t="shared" si="70"/>
        <v>2.5000000000000001E-5</v>
      </c>
      <c r="PT172" s="88">
        <f t="shared" si="70"/>
        <v>2.5000000000000001E-5</v>
      </c>
      <c r="PU172" s="88">
        <f t="shared" si="70"/>
        <v>2.5000000000000001E-5</v>
      </c>
      <c r="PV172" s="88">
        <f t="shared" si="70"/>
        <v>2.5000000000000001E-5</v>
      </c>
      <c r="PW172" s="88">
        <f t="shared" si="70"/>
        <v>2.5000000000000001E-5</v>
      </c>
      <c r="PX172" s="88">
        <f t="shared" si="70"/>
        <v>2.5000000000000001E-5</v>
      </c>
      <c r="PY172" s="88">
        <f t="shared" si="70"/>
        <v>2.5000000000000001E-5</v>
      </c>
      <c r="PZ172" s="88">
        <f t="shared" si="70"/>
        <v>2.5000000000000001E-5</v>
      </c>
      <c r="QA172" s="88">
        <f t="shared" si="70"/>
        <v>2.5000000000000001E-5</v>
      </c>
      <c r="QB172" s="88">
        <f t="shared" si="70"/>
        <v>2.5000000000000001E-5</v>
      </c>
      <c r="QC172" s="88">
        <f t="shared" si="70"/>
        <v>2.5000000000000001E-5</v>
      </c>
      <c r="QD172" s="88">
        <f t="shared" si="70"/>
        <v>2.5000000000000001E-5</v>
      </c>
      <c r="QE172" s="88">
        <f t="shared" si="70"/>
        <v>2.5000000000000001E-5</v>
      </c>
      <c r="QF172" s="88">
        <f t="shared" si="70"/>
        <v>2.5000000000000001E-5</v>
      </c>
      <c r="QG172" s="88">
        <f t="shared" si="70"/>
        <v>2.5000000000000001E-5</v>
      </c>
      <c r="QH172" s="88">
        <f t="shared" si="70"/>
        <v>2.5000000000000001E-5</v>
      </c>
      <c r="QI172" s="88">
        <f t="shared" si="70"/>
        <v>2.5000000000000001E-5</v>
      </c>
      <c r="QJ172" s="88">
        <f t="shared" si="70"/>
        <v>2.5000000000000001E-5</v>
      </c>
      <c r="QK172" s="88">
        <f t="shared" si="70"/>
        <v>2.5000000000000001E-5</v>
      </c>
      <c r="QL172" s="88">
        <f t="shared" si="70"/>
        <v>2.5000000000000001E-5</v>
      </c>
      <c r="QM172" s="88">
        <f t="shared" si="70"/>
        <v>2.5000000000000001E-5</v>
      </c>
      <c r="QN172" s="88">
        <f t="shared" si="70"/>
        <v>2.5000000000000001E-5</v>
      </c>
      <c r="QO172" s="88">
        <f t="shared" si="70"/>
        <v>2.5000000000000001E-5</v>
      </c>
      <c r="QP172" s="88">
        <f t="shared" si="70"/>
        <v>2.5000000000000001E-5</v>
      </c>
      <c r="QQ172" s="88">
        <f t="shared" si="70"/>
        <v>2.5000000000000001E-5</v>
      </c>
      <c r="QR172" s="88">
        <f t="shared" si="70"/>
        <v>2.5000000000000001E-5</v>
      </c>
      <c r="QS172" s="88">
        <f t="shared" si="70"/>
        <v>2.5000000000000001E-5</v>
      </c>
      <c r="QT172" s="88">
        <f t="shared" si="70"/>
        <v>2.5000000000000001E-5</v>
      </c>
      <c r="QU172" s="88">
        <f t="shared" si="70"/>
        <v>2.5000000000000001E-5</v>
      </c>
      <c r="QV172" s="88">
        <f t="shared" si="70"/>
        <v>2.5000000000000001E-5</v>
      </c>
      <c r="QW172" s="88">
        <f t="shared" si="70"/>
        <v>2.5000000000000001E-5</v>
      </c>
      <c r="QX172" s="88">
        <f t="shared" si="70"/>
        <v>2.5000000000000001E-5</v>
      </c>
      <c r="QY172" s="88">
        <f t="shared" si="70"/>
        <v>2.5000000000000001E-5</v>
      </c>
      <c r="QZ172" s="88">
        <f t="shared" ref="QZ172:RQ172" si="71">IF(OR(QZ158="",QZ164="")=TRUE,"",IF(MIN(QZ164,QZ158)=QZ164,QZ164*QZ158,QZ164))</f>
        <v>2.5000000000000001E-5</v>
      </c>
      <c r="RA172" s="88">
        <f t="shared" si="71"/>
        <v>2.5000000000000001E-5</v>
      </c>
      <c r="RB172" s="88">
        <f t="shared" si="71"/>
        <v>2.5000000000000001E-5</v>
      </c>
      <c r="RC172" s="88">
        <f t="shared" si="71"/>
        <v>2.5000000000000001E-5</v>
      </c>
      <c r="RD172" s="88">
        <f t="shared" si="71"/>
        <v>2.5000000000000001E-5</v>
      </c>
      <c r="RE172" s="88">
        <f t="shared" si="71"/>
        <v>2.5000000000000001E-5</v>
      </c>
      <c r="RF172" s="88">
        <f t="shared" si="71"/>
        <v>2.5000000000000001E-5</v>
      </c>
      <c r="RG172" s="88">
        <f t="shared" si="71"/>
        <v>2.5000000000000001E-5</v>
      </c>
      <c r="RH172" s="88">
        <f t="shared" si="71"/>
        <v>2.5000000000000001E-5</v>
      </c>
      <c r="RI172" s="88">
        <f t="shared" si="71"/>
        <v>2.5000000000000001E-5</v>
      </c>
      <c r="RJ172" s="88">
        <f t="shared" si="71"/>
        <v>2.5000000000000001E-5</v>
      </c>
      <c r="RK172" s="88">
        <f t="shared" si="71"/>
        <v>2.5000000000000001E-5</v>
      </c>
      <c r="RL172" s="88">
        <f t="shared" si="71"/>
        <v>2.5000000000000001E-5</v>
      </c>
      <c r="RM172" s="88" t="str">
        <f t="shared" si="71"/>
        <v/>
      </c>
      <c r="RN172" s="88" t="str">
        <f t="shared" si="71"/>
        <v/>
      </c>
      <c r="RO172" s="88" t="str">
        <f t="shared" si="71"/>
        <v/>
      </c>
      <c r="RP172" s="88" t="str">
        <f t="shared" si="71"/>
        <v/>
      </c>
      <c r="RQ172" s="88" t="str">
        <f t="shared" si="71"/>
        <v/>
      </c>
    </row>
    <row r="173" spans="4:485" s="39" customFormat="1">
      <c r="D173" s="88"/>
      <c r="F173" s="88"/>
      <c r="G173" s="88"/>
      <c r="H173" s="88"/>
      <c r="I173" s="88"/>
      <c r="S173" s="88"/>
      <c r="T173" s="88">
        <f t="shared" ref="T173:CE173" si="72">IF(OR(T161="",T164="")=TRUE,"",IF(MIN(T164,T161)=T164,T164*T161,T161))</f>
        <v>2.5000000000000001E-5</v>
      </c>
      <c r="U173" s="88">
        <f t="shared" si="72"/>
        <v>2.5000000000000001E-5</v>
      </c>
      <c r="V173" s="88">
        <f t="shared" si="72"/>
        <v>2.5000000000000001E-5</v>
      </c>
      <c r="W173" s="88">
        <f t="shared" si="72"/>
        <v>2.5000000000000001E-5</v>
      </c>
      <c r="X173" s="88">
        <f t="shared" si="72"/>
        <v>2.5000000000000001E-5</v>
      </c>
      <c r="Y173" s="88">
        <f t="shared" si="72"/>
        <v>2.5000000000000001E-5</v>
      </c>
      <c r="Z173" s="88">
        <f t="shared" si="72"/>
        <v>2.5000000000000001E-5</v>
      </c>
      <c r="AA173" s="88">
        <f t="shared" si="72"/>
        <v>2.5000000000000001E-5</v>
      </c>
      <c r="AB173" s="88">
        <f t="shared" si="72"/>
        <v>2.5000000000000001E-5</v>
      </c>
      <c r="AC173" s="88">
        <f t="shared" si="72"/>
        <v>2.5000000000000001E-5</v>
      </c>
      <c r="AD173" s="88">
        <f t="shared" si="72"/>
        <v>2.5000000000000001E-5</v>
      </c>
      <c r="AE173" s="88">
        <f t="shared" si="72"/>
        <v>2.5000000000000001E-5</v>
      </c>
      <c r="AF173" s="88">
        <f t="shared" si="72"/>
        <v>2.5000000000000001E-5</v>
      </c>
      <c r="AG173" s="88">
        <f t="shared" si="72"/>
        <v>2.5000000000000001E-5</v>
      </c>
      <c r="AH173" s="88">
        <f t="shared" si="72"/>
        <v>2.5000000000000001E-5</v>
      </c>
      <c r="AI173" s="88">
        <f t="shared" si="72"/>
        <v>2.5000000000000001E-5</v>
      </c>
      <c r="AJ173" s="88">
        <f t="shared" si="72"/>
        <v>2.5000000000000001E-5</v>
      </c>
      <c r="AK173" s="88">
        <f t="shared" si="72"/>
        <v>2.5000000000000001E-5</v>
      </c>
      <c r="AL173" s="88">
        <f t="shared" si="72"/>
        <v>2.5000000000000001E-5</v>
      </c>
      <c r="AM173" s="88">
        <f t="shared" si="72"/>
        <v>2.5000000000000001E-5</v>
      </c>
      <c r="AN173" s="88">
        <f t="shared" si="72"/>
        <v>2.5000000000000001E-5</v>
      </c>
      <c r="AO173" s="88">
        <f t="shared" si="72"/>
        <v>2.5000000000000001E-5</v>
      </c>
      <c r="AP173" s="88">
        <f t="shared" si="72"/>
        <v>2.5000000000000001E-5</v>
      </c>
      <c r="AQ173" s="88">
        <f t="shared" si="72"/>
        <v>2.5000000000000001E-5</v>
      </c>
      <c r="AR173" s="88">
        <f t="shared" si="72"/>
        <v>2.5000000000000001E-5</v>
      </c>
      <c r="AS173" s="88">
        <f t="shared" si="72"/>
        <v>2.5000000000000001E-5</v>
      </c>
      <c r="AT173" s="88">
        <f t="shared" si="72"/>
        <v>2.5000000000000001E-5</v>
      </c>
      <c r="AU173" s="88">
        <f t="shared" si="72"/>
        <v>2.5000000000000001E-5</v>
      </c>
      <c r="AV173" s="88">
        <f t="shared" si="72"/>
        <v>2.5000000000000001E-5</v>
      </c>
      <c r="AW173" s="88">
        <f t="shared" si="72"/>
        <v>2.5000000000000001E-5</v>
      </c>
      <c r="AX173" s="88">
        <f t="shared" si="72"/>
        <v>2.5000000000000001E-5</v>
      </c>
      <c r="AY173" s="88">
        <f t="shared" si="72"/>
        <v>2.5000000000000001E-5</v>
      </c>
      <c r="AZ173" s="88">
        <f t="shared" si="72"/>
        <v>2.5000000000000001E-5</v>
      </c>
      <c r="BA173" s="88">
        <f t="shared" si="72"/>
        <v>2.5000000000000001E-5</v>
      </c>
      <c r="BB173" s="88">
        <f t="shared" si="72"/>
        <v>2.5000000000000001E-5</v>
      </c>
      <c r="BC173" s="88">
        <f t="shared" si="72"/>
        <v>2.5000000000000001E-5</v>
      </c>
      <c r="BD173" s="88">
        <f t="shared" si="72"/>
        <v>2.5000000000000001E-5</v>
      </c>
      <c r="BE173" s="88">
        <f t="shared" si="72"/>
        <v>2.5000000000000001E-5</v>
      </c>
      <c r="BF173" s="88">
        <f t="shared" si="72"/>
        <v>2.5000000000000001E-5</v>
      </c>
      <c r="BG173" s="88">
        <f t="shared" si="72"/>
        <v>2.5000000000000001E-5</v>
      </c>
      <c r="BH173" s="88">
        <f t="shared" si="72"/>
        <v>2.5000000000000001E-5</v>
      </c>
      <c r="BI173" s="88">
        <f t="shared" si="72"/>
        <v>2.5000000000000001E-5</v>
      </c>
      <c r="BJ173" s="88">
        <f t="shared" si="72"/>
        <v>2.5000000000000001E-5</v>
      </c>
      <c r="BK173" s="88">
        <f t="shared" si="72"/>
        <v>2.5000000000000001E-5</v>
      </c>
      <c r="BL173" s="88">
        <f t="shared" si="72"/>
        <v>2.5000000000000001E-5</v>
      </c>
      <c r="BM173" s="88">
        <f t="shared" si="72"/>
        <v>2.5000000000000001E-5</v>
      </c>
      <c r="BN173" s="88">
        <f t="shared" si="72"/>
        <v>2.5000000000000001E-5</v>
      </c>
      <c r="BO173" s="88">
        <f t="shared" si="72"/>
        <v>2.5000000000000001E-5</v>
      </c>
      <c r="BP173" s="88">
        <f t="shared" si="72"/>
        <v>2.5000000000000001E-5</v>
      </c>
      <c r="BQ173" s="88">
        <f t="shared" si="72"/>
        <v>2.5000000000000001E-5</v>
      </c>
      <c r="BR173" s="88">
        <f t="shared" si="72"/>
        <v>2.5000000000000001E-5</v>
      </c>
      <c r="BS173" s="88">
        <f t="shared" si="72"/>
        <v>2.5000000000000001E-5</v>
      </c>
      <c r="BT173" s="88">
        <f t="shared" si="72"/>
        <v>2.5000000000000001E-5</v>
      </c>
      <c r="BU173" s="88">
        <f t="shared" si="72"/>
        <v>2.5000000000000001E-5</v>
      </c>
      <c r="BV173" s="88">
        <f t="shared" si="72"/>
        <v>2.5000000000000001E-5</v>
      </c>
      <c r="BW173" s="88">
        <f t="shared" si="72"/>
        <v>2.5000000000000001E-5</v>
      </c>
      <c r="BX173" s="88">
        <f t="shared" si="72"/>
        <v>2.5000000000000001E-5</v>
      </c>
      <c r="BY173" s="88">
        <f t="shared" si="72"/>
        <v>2.5000000000000001E-5</v>
      </c>
      <c r="BZ173" s="88">
        <f t="shared" si="72"/>
        <v>2.5000000000000001E-5</v>
      </c>
      <c r="CA173" s="88">
        <f t="shared" si="72"/>
        <v>2.5000000000000001E-5</v>
      </c>
      <c r="CB173" s="88">
        <f t="shared" si="72"/>
        <v>2.5000000000000001E-5</v>
      </c>
      <c r="CC173" s="88">
        <f t="shared" si="72"/>
        <v>2.5000000000000001E-5</v>
      </c>
      <c r="CD173" s="88">
        <f t="shared" si="72"/>
        <v>2.5000000000000001E-5</v>
      </c>
      <c r="CE173" s="88">
        <f t="shared" si="72"/>
        <v>2.5000000000000001E-5</v>
      </c>
      <c r="CF173" s="88">
        <f t="shared" ref="CF173:EQ173" si="73">IF(OR(CF161="",CF164="")=TRUE,"",IF(MIN(CF164,CF161)=CF164,CF164*CF161,CF161))</f>
        <v>2.5000000000000001E-5</v>
      </c>
      <c r="CG173" s="88">
        <f t="shared" si="73"/>
        <v>2.5000000000000001E-5</v>
      </c>
      <c r="CH173" s="88">
        <f t="shared" si="73"/>
        <v>2.5000000000000001E-5</v>
      </c>
      <c r="CI173" s="88">
        <f t="shared" si="73"/>
        <v>2.5000000000000001E-5</v>
      </c>
      <c r="CJ173" s="88">
        <f t="shared" si="73"/>
        <v>2.5000000000000001E-5</v>
      </c>
      <c r="CK173" s="88">
        <f t="shared" si="73"/>
        <v>2.5000000000000001E-5</v>
      </c>
      <c r="CL173" s="88">
        <f t="shared" si="73"/>
        <v>2.5000000000000001E-5</v>
      </c>
      <c r="CM173" s="88">
        <f t="shared" si="73"/>
        <v>2.5000000000000001E-5</v>
      </c>
      <c r="CN173" s="88">
        <f t="shared" si="73"/>
        <v>2.5000000000000001E-5</v>
      </c>
      <c r="CO173" s="88">
        <f t="shared" si="73"/>
        <v>2.5000000000000001E-5</v>
      </c>
      <c r="CP173" s="88">
        <f t="shared" si="73"/>
        <v>2.5000000000000001E-5</v>
      </c>
      <c r="CQ173" s="88">
        <f t="shared" si="73"/>
        <v>2.5000000000000001E-5</v>
      </c>
      <c r="CR173" s="88">
        <f t="shared" si="73"/>
        <v>2.5000000000000001E-5</v>
      </c>
      <c r="CS173" s="88">
        <f t="shared" si="73"/>
        <v>2.5000000000000001E-5</v>
      </c>
      <c r="CT173" s="88">
        <f t="shared" si="73"/>
        <v>2.5000000000000001E-5</v>
      </c>
      <c r="CU173" s="88">
        <f t="shared" si="73"/>
        <v>2.5000000000000001E-5</v>
      </c>
      <c r="CV173" s="88">
        <f t="shared" si="73"/>
        <v>2.5000000000000001E-5</v>
      </c>
      <c r="CW173" s="88">
        <f t="shared" si="73"/>
        <v>2.5000000000000001E-5</v>
      </c>
      <c r="CX173" s="88">
        <f t="shared" si="73"/>
        <v>2.5000000000000001E-5</v>
      </c>
      <c r="CY173" s="88">
        <f t="shared" si="73"/>
        <v>2.5000000000000001E-5</v>
      </c>
      <c r="CZ173" s="88">
        <f t="shared" si="73"/>
        <v>2.5000000000000001E-5</v>
      </c>
      <c r="DA173" s="88">
        <f t="shared" si="73"/>
        <v>2.5000000000000001E-5</v>
      </c>
      <c r="DB173" s="88">
        <f t="shared" si="73"/>
        <v>2.5000000000000001E-5</v>
      </c>
      <c r="DC173" s="88">
        <f t="shared" si="73"/>
        <v>2.5000000000000001E-5</v>
      </c>
      <c r="DD173" s="88">
        <f t="shared" si="73"/>
        <v>2.5000000000000001E-5</v>
      </c>
      <c r="DE173" s="88">
        <f t="shared" si="73"/>
        <v>2.5000000000000001E-5</v>
      </c>
      <c r="DF173" s="88">
        <f t="shared" si="73"/>
        <v>2.5000000000000001E-5</v>
      </c>
      <c r="DG173" s="88">
        <f t="shared" si="73"/>
        <v>2.5000000000000001E-5</v>
      </c>
      <c r="DH173" s="88">
        <f t="shared" si="73"/>
        <v>2.5000000000000001E-5</v>
      </c>
      <c r="DI173" s="88">
        <f t="shared" si="73"/>
        <v>2.5000000000000001E-5</v>
      </c>
      <c r="DJ173" s="88">
        <f t="shared" si="73"/>
        <v>2.5000000000000001E-5</v>
      </c>
      <c r="DK173" s="88">
        <f t="shared" si="73"/>
        <v>2.5000000000000001E-5</v>
      </c>
      <c r="DL173" s="88">
        <f t="shared" si="73"/>
        <v>2.5000000000000001E-5</v>
      </c>
      <c r="DM173" s="88">
        <f t="shared" si="73"/>
        <v>2.5000000000000001E-5</v>
      </c>
      <c r="DN173" s="88">
        <f t="shared" si="73"/>
        <v>2.5000000000000001E-5</v>
      </c>
      <c r="DO173" s="88">
        <f t="shared" si="73"/>
        <v>2.5000000000000001E-5</v>
      </c>
      <c r="DP173" s="88">
        <f t="shared" si="73"/>
        <v>2.5000000000000001E-5</v>
      </c>
      <c r="DQ173" s="88">
        <f t="shared" si="73"/>
        <v>2.5000000000000001E-5</v>
      </c>
      <c r="DR173" s="88">
        <f t="shared" si="73"/>
        <v>2.5000000000000001E-5</v>
      </c>
      <c r="DS173" s="88">
        <f t="shared" si="73"/>
        <v>2.5000000000000001E-5</v>
      </c>
      <c r="DT173" s="88">
        <f t="shared" si="73"/>
        <v>2.5000000000000001E-5</v>
      </c>
      <c r="DU173" s="88">
        <f t="shared" si="73"/>
        <v>2.5000000000000001E-5</v>
      </c>
      <c r="DV173" s="88">
        <f t="shared" si="73"/>
        <v>2.5000000000000001E-5</v>
      </c>
      <c r="DW173" s="88">
        <f t="shared" si="73"/>
        <v>2.5000000000000001E-5</v>
      </c>
      <c r="DX173" s="88">
        <f t="shared" si="73"/>
        <v>2.5000000000000001E-5</v>
      </c>
      <c r="DY173" s="88">
        <f t="shared" si="73"/>
        <v>2.5000000000000001E-5</v>
      </c>
      <c r="DZ173" s="88">
        <f t="shared" si="73"/>
        <v>2.5000000000000001E-5</v>
      </c>
      <c r="EA173" s="88">
        <f t="shared" si="73"/>
        <v>2.5000000000000001E-5</v>
      </c>
      <c r="EB173" s="88">
        <f t="shared" si="73"/>
        <v>2.5000000000000001E-5</v>
      </c>
      <c r="EC173" s="88">
        <f t="shared" si="73"/>
        <v>2.5000000000000001E-5</v>
      </c>
      <c r="ED173" s="88">
        <f t="shared" si="73"/>
        <v>2.5000000000000001E-5</v>
      </c>
      <c r="EE173" s="88">
        <f t="shared" si="73"/>
        <v>2.5000000000000001E-5</v>
      </c>
      <c r="EF173" s="88">
        <f t="shared" si="73"/>
        <v>2.5000000000000001E-5</v>
      </c>
      <c r="EG173" s="88">
        <f t="shared" si="73"/>
        <v>2.5000000000000001E-5</v>
      </c>
      <c r="EH173" s="88">
        <f t="shared" si="73"/>
        <v>2.5000000000000001E-5</v>
      </c>
      <c r="EI173" s="88">
        <f t="shared" si="73"/>
        <v>2.5000000000000001E-5</v>
      </c>
      <c r="EJ173" s="88">
        <f t="shared" si="73"/>
        <v>2.5000000000000001E-5</v>
      </c>
      <c r="EK173" s="88">
        <f t="shared" si="73"/>
        <v>2.5000000000000001E-5</v>
      </c>
      <c r="EL173" s="88">
        <f t="shared" si="73"/>
        <v>2.5000000000000001E-5</v>
      </c>
      <c r="EM173" s="88">
        <f t="shared" si="73"/>
        <v>2.5000000000000001E-5</v>
      </c>
      <c r="EN173" s="88">
        <f t="shared" si="73"/>
        <v>2.5000000000000001E-5</v>
      </c>
      <c r="EO173" s="88">
        <f t="shared" si="73"/>
        <v>2.5000000000000001E-5</v>
      </c>
      <c r="EP173" s="88">
        <f t="shared" si="73"/>
        <v>2.5000000000000001E-5</v>
      </c>
      <c r="EQ173" s="88">
        <f t="shared" si="73"/>
        <v>2.5000000000000001E-5</v>
      </c>
      <c r="ER173" s="88">
        <f t="shared" ref="ER173:HC173" si="74">IF(OR(ER161="",ER164="")=TRUE,"",IF(MIN(ER164,ER161)=ER164,ER164*ER161,ER161))</f>
        <v>2.5000000000000001E-5</v>
      </c>
      <c r="ES173" s="88">
        <f t="shared" si="74"/>
        <v>2.5000000000000001E-5</v>
      </c>
      <c r="ET173" s="88">
        <f t="shared" si="74"/>
        <v>2.5000000000000001E-5</v>
      </c>
      <c r="EU173" s="88">
        <f t="shared" si="74"/>
        <v>2.5000000000000001E-5</v>
      </c>
      <c r="EV173" s="88">
        <f t="shared" si="74"/>
        <v>2.5000000000000001E-5</v>
      </c>
      <c r="EW173" s="88">
        <f t="shared" si="74"/>
        <v>2.5000000000000001E-5</v>
      </c>
      <c r="EX173" s="88">
        <f t="shared" si="74"/>
        <v>2.5000000000000001E-5</v>
      </c>
      <c r="EY173" s="88">
        <f t="shared" si="74"/>
        <v>2.5000000000000001E-5</v>
      </c>
      <c r="EZ173" s="88">
        <f t="shared" si="74"/>
        <v>2.5000000000000001E-5</v>
      </c>
      <c r="FA173" s="88">
        <f t="shared" si="74"/>
        <v>2.5000000000000001E-5</v>
      </c>
      <c r="FB173" s="88">
        <f t="shared" si="74"/>
        <v>2.5000000000000001E-5</v>
      </c>
      <c r="FC173" s="88">
        <f t="shared" si="74"/>
        <v>2.5000000000000001E-5</v>
      </c>
      <c r="FD173" s="88">
        <f t="shared" si="74"/>
        <v>2.5000000000000001E-5</v>
      </c>
      <c r="FE173" s="88">
        <f t="shared" si="74"/>
        <v>2.5000000000000001E-5</v>
      </c>
      <c r="FF173" s="88">
        <f t="shared" si="74"/>
        <v>2.5000000000000001E-5</v>
      </c>
      <c r="FG173" s="88">
        <f t="shared" si="74"/>
        <v>2.5000000000000001E-5</v>
      </c>
      <c r="FH173" s="88">
        <f t="shared" si="74"/>
        <v>2.5000000000000001E-5</v>
      </c>
      <c r="FI173" s="88">
        <f t="shared" si="74"/>
        <v>2.5000000000000001E-5</v>
      </c>
      <c r="FJ173" s="88">
        <f t="shared" si="74"/>
        <v>2.5000000000000001E-5</v>
      </c>
      <c r="FK173" s="88">
        <f t="shared" si="74"/>
        <v>2.5000000000000001E-5</v>
      </c>
      <c r="FL173" s="88">
        <f t="shared" si="74"/>
        <v>2.5000000000000001E-5</v>
      </c>
      <c r="FM173" s="88">
        <f t="shared" si="74"/>
        <v>2.5000000000000001E-5</v>
      </c>
      <c r="FN173" s="88">
        <f t="shared" si="74"/>
        <v>2.5000000000000001E-5</v>
      </c>
      <c r="FO173" s="88">
        <f t="shared" si="74"/>
        <v>2.5000000000000001E-5</v>
      </c>
      <c r="FP173" s="88">
        <f t="shared" si="74"/>
        <v>2.5000000000000001E-5</v>
      </c>
      <c r="FQ173" s="88">
        <f t="shared" si="74"/>
        <v>2.5000000000000001E-5</v>
      </c>
      <c r="FR173" s="88">
        <f t="shared" si="74"/>
        <v>2.5000000000000001E-5</v>
      </c>
      <c r="FS173" s="88">
        <f t="shared" si="74"/>
        <v>2.5000000000000001E-5</v>
      </c>
      <c r="FT173" s="88">
        <f t="shared" si="74"/>
        <v>2.5000000000000001E-5</v>
      </c>
      <c r="FU173" s="88">
        <f t="shared" si="74"/>
        <v>2.5000000000000001E-5</v>
      </c>
      <c r="FV173" s="88">
        <f t="shared" si="74"/>
        <v>2.5000000000000001E-5</v>
      </c>
      <c r="FW173" s="88">
        <f t="shared" si="74"/>
        <v>2.5000000000000001E-5</v>
      </c>
      <c r="FX173" s="88">
        <f t="shared" si="74"/>
        <v>2.5000000000000001E-5</v>
      </c>
      <c r="FY173" s="88">
        <f t="shared" si="74"/>
        <v>2.5000000000000001E-5</v>
      </c>
      <c r="FZ173" s="88">
        <f t="shared" si="74"/>
        <v>2.5000000000000001E-5</v>
      </c>
      <c r="GA173" s="88">
        <f t="shared" si="74"/>
        <v>2.5000000000000001E-5</v>
      </c>
      <c r="GB173" s="88">
        <f t="shared" si="74"/>
        <v>2.5000000000000001E-5</v>
      </c>
      <c r="GC173" s="88">
        <f t="shared" si="74"/>
        <v>2.5000000000000001E-5</v>
      </c>
      <c r="GD173" s="88">
        <f t="shared" si="74"/>
        <v>2.5000000000000001E-5</v>
      </c>
      <c r="GE173" s="88">
        <f t="shared" si="74"/>
        <v>2.5000000000000001E-5</v>
      </c>
      <c r="GF173" s="88">
        <f t="shared" si="74"/>
        <v>2.5000000000000001E-5</v>
      </c>
      <c r="GG173" s="88">
        <f t="shared" si="74"/>
        <v>2.5000000000000001E-5</v>
      </c>
      <c r="GH173" s="88">
        <f t="shared" si="74"/>
        <v>2.5000000000000001E-5</v>
      </c>
      <c r="GI173" s="88">
        <f t="shared" si="74"/>
        <v>2.5000000000000001E-5</v>
      </c>
      <c r="GJ173" s="88">
        <f t="shared" si="74"/>
        <v>2.5000000000000001E-5</v>
      </c>
      <c r="GK173" s="88">
        <f t="shared" si="74"/>
        <v>2.5000000000000001E-5</v>
      </c>
      <c r="GL173" s="88">
        <f t="shared" si="74"/>
        <v>2.5000000000000001E-5</v>
      </c>
      <c r="GM173" s="88">
        <f t="shared" si="74"/>
        <v>2.5000000000000001E-5</v>
      </c>
      <c r="GN173" s="88">
        <f t="shared" si="74"/>
        <v>2.5000000000000001E-5</v>
      </c>
      <c r="GO173" s="88">
        <f t="shared" si="74"/>
        <v>2.5000000000000001E-5</v>
      </c>
      <c r="GP173" s="88">
        <f t="shared" si="74"/>
        <v>2.5000000000000001E-5</v>
      </c>
      <c r="GQ173" s="88">
        <f t="shared" si="74"/>
        <v>2.5000000000000001E-5</v>
      </c>
      <c r="GR173" s="88">
        <f t="shared" si="74"/>
        <v>2.5000000000000001E-5</v>
      </c>
      <c r="GS173" s="88">
        <f t="shared" si="74"/>
        <v>2.5000000000000001E-5</v>
      </c>
      <c r="GT173" s="88">
        <f t="shared" si="74"/>
        <v>2.5000000000000001E-5</v>
      </c>
      <c r="GU173" s="88">
        <f t="shared" si="74"/>
        <v>2.5000000000000001E-5</v>
      </c>
      <c r="GV173" s="88">
        <f t="shared" si="74"/>
        <v>2.5000000000000001E-5</v>
      </c>
      <c r="GW173" s="88">
        <f t="shared" si="74"/>
        <v>2.5000000000000001E-5</v>
      </c>
      <c r="GX173" s="88">
        <f t="shared" si="74"/>
        <v>2.5000000000000001E-5</v>
      </c>
      <c r="GY173" s="88">
        <f t="shared" si="74"/>
        <v>2.5000000000000001E-5</v>
      </c>
      <c r="GZ173" s="88">
        <f t="shared" si="74"/>
        <v>2.5000000000000001E-5</v>
      </c>
      <c r="HA173" s="88">
        <f t="shared" si="74"/>
        <v>2.5000000000000001E-5</v>
      </c>
      <c r="HB173" s="88">
        <f t="shared" si="74"/>
        <v>2.5000000000000001E-5</v>
      </c>
      <c r="HC173" s="88">
        <f t="shared" si="74"/>
        <v>2.5000000000000001E-5</v>
      </c>
      <c r="HD173" s="88">
        <f t="shared" ref="HD173:JO173" si="75">IF(OR(HD161="",HD164="")=TRUE,"",IF(MIN(HD164,HD161)=HD164,HD164*HD161,HD161))</f>
        <v>2.5000000000000001E-5</v>
      </c>
      <c r="HE173" s="88">
        <f t="shared" si="75"/>
        <v>2.5000000000000001E-5</v>
      </c>
      <c r="HF173" s="88">
        <f t="shared" si="75"/>
        <v>2.5000000000000001E-5</v>
      </c>
      <c r="HG173" s="88">
        <f t="shared" si="75"/>
        <v>2.5000000000000001E-5</v>
      </c>
      <c r="HH173" s="88">
        <f t="shared" si="75"/>
        <v>2.5000000000000001E-5</v>
      </c>
      <c r="HI173" s="88">
        <f t="shared" si="75"/>
        <v>2.5000000000000001E-5</v>
      </c>
      <c r="HJ173" s="88">
        <f t="shared" si="75"/>
        <v>2.5000000000000001E-5</v>
      </c>
      <c r="HK173" s="88">
        <f t="shared" si="75"/>
        <v>2.5000000000000001E-5</v>
      </c>
      <c r="HL173" s="88">
        <f t="shared" si="75"/>
        <v>2.5000000000000001E-5</v>
      </c>
      <c r="HM173" s="88">
        <f t="shared" si="75"/>
        <v>2.5000000000000001E-5</v>
      </c>
      <c r="HN173" s="88">
        <f t="shared" si="75"/>
        <v>2.5000000000000001E-5</v>
      </c>
      <c r="HO173" s="88">
        <f t="shared" si="75"/>
        <v>2.5000000000000001E-5</v>
      </c>
      <c r="HP173" s="88">
        <f t="shared" si="75"/>
        <v>2.5000000000000001E-5</v>
      </c>
      <c r="HQ173" s="88">
        <f t="shared" si="75"/>
        <v>2.5000000000000001E-5</v>
      </c>
      <c r="HR173" s="88">
        <f t="shared" si="75"/>
        <v>2.5000000000000001E-5</v>
      </c>
      <c r="HS173" s="88">
        <f t="shared" si="75"/>
        <v>2.5000000000000001E-5</v>
      </c>
      <c r="HT173" s="88">
        <f t="shared" si="75"/>
        <v>2.5000000000000001E-5</v>
      </c>
      <c r="HU173" s="88">
        <f t="shared" si="75"/>
        <v>2.5000000000000001E-5</v>
      </c>
      <c r="HV173" s="88">
        <f t="shared" si="75"/>
        <v>2.5000000000000001E-5</v>
      </c>
      <c r="HW173" s="88">
        <f t="shared" si="75"/>
        <v>2.5000000000000001E-5</v>
      </c>
      <c r="HX173" s="88">
        <f t="shared" si="75"/>
        <v>2.5000000000000001E-5</v>
      </c>
      <c r="HY173" s="88">
        <f t="shared" si="75"/>
        <v>2.5000000000000001E-5</v>
      </c>
      <c r="HZ173" s="88">
        <f t="shared" si="75"/>
        <v>2.5000000000000001E-5</v>
      </c>
      <c r="IA173" s="88">
        <f t="shared" si="75"/>
        <v>2.5000000000000001E-5</v>
      </c>
      <c r="IB173" s="88">
        <f t="shared" si="75"/>
        <v>2.5000000000000001E-5</v>
      </c>
      <c r="IC173" s="88">
        <f t="shared" si="75"/>
        <v>2.5000000000000001E-5</v>
      </c>
      <c r="ID173" s="88">
        <f t="shared" si="75"/>
        <v>2.5000000000000001E-5</v>
      </c>
      <c r="IE173" s="88">
        <f t="shared" si="75"/>
        <v>2.5000000000000001E-5</v>
      </c>
      <c r="IF173" s="88">
        <f t="shared" si="75"/>
        <v>2.5000000000000001E-5</v>
      </c>
      <c r="IG173" s="88">
        <f t="shared" si="75"/>
        <v>2.5000000000000001E-5</v>
      </c>
      <c r="IH173" s="88">
        <f t="shared" si="75"/>
        <v>2.5000000000000001E-5</v>
      </c>
      <c r="II173" s="88">
        <f t="shared" si="75"/>
        <v>2.5000000000000001E-5</v>
      </c>
      <c r="IJ173" s="88">
        <f t="shared" si="75"/>
        <v>2.5000000000000001E-5</v>
      </c>
      <c r="IK173" s="88">
        <f t="shared" si="75"/>
        <v>2.5000000000000001E-5</v>
      </c>
      <c r="IL173" s="88">
        <f t="shared" si="75"/>
        <v>2.5000000000000001E-5</v>
      </c>
      <c r="IM173" s="88">
        <f t="shared" si="75"/>
        <v>2.5000000000000001E-5</v>
      </c>
      <c r="IN173" s="88">
        <f t="shared" si="75"/>
        <v>2.5000000000000001E-5</v>
      </c>
      <c r="IO173" s="88">
        <f t="shared" si="75"/>
        <v>2.5000000000000001E-5</v>
      </c>
      <c r="IP173" s="88">
        <f t="shared" si="75"/>
        <v>2.5000000000000001E-5</v>
      </c>
      <c r="IQ173" s="88">
        <f t="shared" si="75"/>
        <v>2.5000000000000001E-5</v>
      </c>
      <c r="IR173" s="88">
        <f t="shared" si="75"/>
        <v>2.5000000000000001E-5</v>
      </c>
      <c r="IS173" s="88">
        <f t="shared" si="75"/>
        <v>2.5000000000000001E-5</v>
      </c>
      <c r="IT173" s="88">
        <f t="shared" si="75"/>
        <v>2.5000000000000001E-5</v>
      </c>
      <c r="IU173" s="88">
        <f t="shared" si="75"/>
        <v>2.5000000000000001E-5</v>
      </c>
      <c r="IV173" s="88">
        <f t="shared" si="75"/>
        <v>2.5000000000000001E-5</v>
      </c>
      <c r="IW173" s="88">
        <f t="shared" si="75"/>
        <v>2.5000000000000001E-5</v>
      </c>
      <c r="IX173" s="88">
        <f t="shared" si="75"/>
        <v>2.5000000000000001E-5</v>
      </c>
      <c r="IY173" s="88">
        <f t="shared" si="75"/>
        <v>2.5000000000000001E-5</v>
      </c>
      <c r="IZ173" s="88">
        <f t="shared" si="75"/>
        <v>2.5000000000000001E-5</v>
      </c>
      <c r="JA173" s="88">
        <f t="shared" si="75"/>
        <v>2.5000000000000001E-5</v>
      </c>
      <c r="JB173" s="88">
        <f t="shared" si="75"/>
        <v>2.5000000000000001E-5</v>
      </c>
      <c r="JC173" s="88">
        <f t="shared" si="75"/>
        <v>2.5000000000000001E-5</v>
      </c>
      <c r="JD173" s="88">
        <f t="shared" si="75"/>
        <v>2.5000000000000001E-5</v>
      </c>
      <c r="JE173" s="88">
        <f t="shared" si="75"/>
        <v>2.5000000000000001E-5</v>
      </c>
      <c r="JF173" s="88">
        <f t="shared" si="75"/>
        <v>2.5000000000000001E-5</v>
      </c>
      <c r="JG173" s="88">
        <f t="shared" si="75"/>
        <v>2.5000000000000001E-5</v>
      </c>
      <c r="JH173" s="88">
        <f t="shared" si="75"/>
        <v>2.5000000000000001E-5</v>
      </c>
      <c r="JI173" s="88">
        <f t="shared" si="75"/>
        <v>2.5000000000000001E-5</v>
      </c>
      <c r="JJ173" s="88">
        <f t="shared" si="75"/>
        <v>2.5000000000000001E-5</v>
      </c>
      <c r="JK173" s="88">
        <f t="shared" si="75"/>
        <v>2.5000000000000001E-5</v>
      </c>
      <c r="JL173" s="88">
        <f t="shared" si="75"/>
        <v>2.5000000000000001E-5</v>
      </c>
      <c r="JM173" s="88">
        <f t="shared" si="75"/>
        <v>2.5000000000000001E-5</v>
      </c>
      <c r="JN173" s="88">
        <f t="shared" si="75"/>
        <v>2.5000000000000001E-5</v>
      </c>
      <c r="JO173" s="88">
        <f t="shared" si="75"/>
        <v>2.5000000000000001E-5</v>
      </c>
      <c r="JP173" s="88">
        <f t="shared" ref="JP173:MA173" si="76">IF(OR(JP161="",JP164="")=TRUE,"",IF(MIN(JP164,JP161)=JP164,JP164*JP161,JP161))</f>
        <v>2.5000000000000001E-5</v>
      </c>
      <c r="JQ173" s="88">
        <f t="shared" si="76"/>
        <v>2.5000000000000001E-5</v>
      </c>
      <c r="JR173" s="88">
        <f t="shared" si="76"/>
        <v>2.5000000000000001E-5</v>
      </c>
      <c r="JS173" s="88">
        <f t="shared" si="76"/>
        <v>2.5000000000000001E-5</v>
      </c>
      <c r="JT173" s="88">
        <f t="shared" si="76"/>
        <v>2.5000000000000001E-5</v>
      </c>
      <c r="JU173" s="88">
        <f t="shared" si="76"/>
        <v>2.5000000000000001E-5</v>
      </c>
      <c r="JV173" s="88">
        <f t="shared" si="76"/>
        <v>2.5000000000000001E-5</v>
      </c>
      <c r="JW173" s="88">
        <f t="shared" si="76"/>
        <v>2.5000000000000001E-5</v>
      </c>
      <c r="JX173" s="88">
        <f t="shared" si="76"/>
        <v>2.5000000000000001E-5</v>
      </c>
      <c r="JY173" s="88">
        <f t="shared" si="76"/>
        <v>2.5000000000000001E-5</v>
      </c>
      <c r="JZ173" s="88">
        <f t="shared" si="76"/>
        <v>2.5000000000000001E-5</v>
      </c>
      <c r="KA173" s="88">
        <f t="shared" si="76"/>
        <v>2.5000000000000001E-5</v>
      </c>
      <c r="KB173" s="88">
        <f t="shared" si="76"/>
        <v>2.5000000000000001E-5</v>
      </c>
      <c r="KC173" s="88">
        <f t="shared" si="76"/>
        <v>2.5000000000000001E-5</v>
      </c>
      <c r="KD173" s="88">
        <f t="shared" si="76"/>
        <v>2.5000000000000001E-5</v>
      </c>
      <c r="KE173" s="88">
        <f t="shared" si="76"/>
        <v>2.5000000000000001E-5</v>
      </c>
      <c r="KF173" s="88">
        <f t="shared" si="76"/>
        <v>2.5000000000000001E-5</v>
      </c>
      <c r="KG173" s="88">
        <f t="shared" si="76"/>
        <v>2.5000000000000001E-5</v>
      </c>
      <c r="KH173" s="88">
        <f t="shared" si="76"/>
        <v>2.5000000000000001E-5</v>
      </c>
      <c r="KI173" s="88">
        <f t="shared" si="76"/>
        <v>2.5000000000000001E-5</v>
      </c>
      <c r="KJ173" s="88">
        <f t="shared" si="76"/>
        <v>2.5000000000000001E-5</v>
      </c>
      <c r="KK173" s="88">
        <f t="shared" si="76"/>
        <v>2.5000000000000001E-5</v>
      </c>
      <c r="KL173" s="88">
        <f t="shared" si="76"/>
        <v>2.5000000000000001E-5</v>
      </c>
      <c r="KM173" s="88">
        <f t="shared" si="76"/>
        <v>2.5000000000000001E-5</v>
      </c>
      <c r="KN173" s="88">
        <f t="shared" si="76"/>
        <v>2.5000000000000001E-5</v>
      </c>
      <c r="KO173" s="88">
        <f t="shared" si="76"/>
        <v>2.5000000000000001E-5</v>
      </c>
      <c r="KP173" s="88">
        <f t="shared" si="76"/>
        <v>2.5000000000000001E-5</v>
      </c>
      <c r="KQ173" s="88">
        <f t="shared" si="76"/>
        <v>2.5000000000000001E-5</v>
      </c>
      <c r="KR173" s="88">
        <f t="shared" si="76"/>
        <v>2.5000000000000001E-5</v>
      </c>
      <c r="KS173" s="88">
        <f t="shared" si="76"/>
        <v>2.5000000000000001E-5</v>
      </c>
      <c r="KT173" s="88">
        <f t="shared" si="76"/>
        <v>2.5000000000000001E-5</v>
      </c>
      <c r="KU173" s="88">
        <f t="shared" si="76"/>
        <v>2.5000000000000001E-5</v>
      </c>
      <c r="KV173" s="88">
        <f t="shared" si="76"/>
        <v>2.5000000000000001E-5</v>
      </c>
      <c r="KW173" s="88">
        <f t="shared" si="76"/>
        <v>2.5000000000000001E-5</v>
      </c>
      <c r="KX173" s="88">
        <f t="shared" si="76"/>
        <v>2.5000000000000001E-5</v>
      </c>
      <c r="KY173" s="88">
        <f t="shared" si="76"/>
        <v>2.5000000000000001E-5</v>
      </c>
      <c r="KZ173" s="88">
        <f t="shared" si="76"/>
        <v>2.5000000000000001E-5</v>
      </c>
      <c r="LA173" s="88">
        <f t="shared" si="76"/>
        <v>2.5000000000000001E-5</v>
      </c>
      <c r="LB173" s="88">
        <f t="shared" si="76"/>
        <v>2.5000000000000001E-5</v>
      </c>
      <c r="LC173" s="88">
        <f t="shared" si="76"/>
        <v>2.5000000000000001E-5</v>
      </c>
      <c r="LD173" s="88">
        <f t="shared" si="76"/>
        <v>2.5000000000000001E-5</v>
      </c>
      <c r="LE173" s="88">
        <f t="shared" si="76"/>
        <v>2.5000000000000001E-5</v>
      </c>
      <c r="LF173" s="88">
        <f t="shared" si="76"/>
        <v>2.5000000000000001E-5</v>
      </c>
      <c r="LG173" s="88">
        <f t="shared" si="76"/>
        <v>2.5000000000000001E-5</v>
      </c>
      <c r="LH173" s="88">
        <f t="shared" si="76"/>
        <v>2.5000000000000001E-5</v>
      </c>
      <c r="LI173" s="88">
        <f t="shared" si="76"/>
        <v>2.5000000000000001E-5</v>
      </c>
      <c r="LJ173" s="88">
        <f t="shared" si="76"/>
        <v>2.5000000000000001E-5</v>
      </c>
      <c r="LK173" s="88">
        <f t="shared" si="76"/>
        <v>2.5000000000000001E-5</v>
      </c>
      <c r="LL173" s="88">
        <f t="shared" si="76"/>
        <v>2.5000000000000001E-5</v>
      </c>
      <c r="LM173" s="88">
        <f t="shared" si="76"/>
        <v>2.5000000000000001E-5</v>
      </c>
      <c r="LN173" s="88">
        <f t="shared" si="76"/>
        <v>2.5000000000000001E-5</v>
      </c>
      <c r="LO173" s="88">
        <f t="shared" si="76"/>
        <v>2.5000000000000001E-5</v>
      </c>
      <c r="LP173" s="88">
        <f t="shared" si="76"/>
        <v>2.5000000000000001E-5</v>
      </c>
      <c r="LQ173" s="88">
        <f t="shared" si="76"/>
        <v>2.5000000000000001E-5</v>
      </c>
      <c r="LR173" s="88">
        <f t="shared" si="76"/>
        <v>2.5000000000000001E-5</v>
      </c>
      <c r="LS173" s="88">
        <f t="shared" si="76"/>
        <v>2.5000000000000001E-5</v>
      </c>
      <c r="LT173" s="88">
        <f t="shared" si="76"/>
        <v>2.5000000000000001E-5</v>
      </c>
      <c r="LU173" s="88">
        <f t="shared" si="76"/>
        <v>2.5000000000000001E-5</v>
      </c>
      <c r="LV173" s="88">
        <f t="shared" si="76"/>
        <v>2.5000000000000001E-5</v>
      </c>
      <c r="LW173" s="88">
        <f t="shared" si="76"/>
        <v>2.5000000000000001E-5</v>
      </c>
      <c r="LX173" s="88">
        <f t="shared" si="76"/>
        <v>2.5000000000000001E-5</v>
      </c>
      <c r="LY173" s="88">
        <f t="shared" si="76"/>
        <v>2.5000000000000001E-5</v>
      </c>
      <c r="LZ173" s="88">
        <f t="shared" si="76"/>
        <v>2.5000000000000001E-5</v>
      </c>
      <c r="MA173" s="88">
        <f t="shared" si="76"/>
        <v>2.5000000000000001E-5</v>
      </c>
      <c r="MB173" s="88">
        <f t="shared" ref="MB173:OM173" si="77">IF(OR(MB161="",MB164="")=TRUE,"",IF(MIN(MB164,MB161)=MB164,MB164*MB161,MB161))</f>
        <v>2.5000000000000001E-5</v>
      </c>
      <c r="MC173" s="88">
        <f t="shared" si="77"/>
        <v>2.5000000000000001E-5</v>
      </c>
      <c r="MD173" s="88">
        <f t="shared" si="77"/>
        <v>2.5000000000000001E-5</v>
      </c>
      <c r="ME173" s="88">
        <f t="shared" si="77"/>
        <v>2.5000000000000001E-5</v>
      </c>
      <c r="MF173" s="88">
        <f t="shared" si="77"/>
        <v>2.5000000000000001E-5</v>
      </c>
      <c r="MG173" s="88">
        <f t="shared" si="77"/>
        <v>2.5000000000000001E-5</v>
      </c>
      <c r="MH173" s="88">
        <f t="shared" si="77"/>
        <v>2.5000000000000001E-5</v>
      </c>
      <c r="MI173" s="88">
        <f t="shared" si="77"/>
        <v>2.5000000000000001E-5</v>
      </c>
      <c r="MJ173" s="88">
        <f t="shared" si="77"/>
        <v>2.5000000000000001E-5</v>
      </c>
      <c r="MK173" s="88">
        <f t="shared" si="77"/>
        <v>2.5000000000000001E-5</v>
      </c>
      <c r="ML173" s="88">
        <f t="shared" si="77"/>
        <v>2.5000000000000001E-5</v>
      </c>
      <c r="MM173" s="88">
        <f t="shared" si="77"/>
        <v>2.5000000000000001E-5</v>
      </c>
      <c r="MN173" s="88">
        <f t="shared" si="77"/>
        <v>2.5000000000000001E-5</v>
      </c>
      <c r="MO173" s="88">
        <f t="shared" si="77"/>
        <v>2.5000000000000001E-5</v>
      </c>
      <c r="MP173" s="88">
        <f t="shared" si="77"/>
        <v>2.5000000000000001E-5</v>
      </c>
      <c r="MQ173" s="88">
        <f t="shared" si="77"/>
        <v>2.5000000000000001E-5</v>
      </c>
      <c r="MR173" s="88">
        <f t="shared" si="77"/>
        <v>2.5000000000000001E-5</v>
      </c>
      <c r="MS173" s="88">
        <f t="shared" si="77"/>
        <v>2.5000000000000001E-5</v>
      </c>
      <c r="MT173" s="88">
        <f t="shared" si="77"/>
        <v>2.5000000000000001E-5</v>
      </c>
      <c r="MU173" s="88">
        <f t="shared" si="77"/>
        <v>2.5000000000000001E-5</v>
      </c>
      <c r="MV173" s="88">
        <f t="shared" si="77"/>
        <v>2.5000000000000001E-5</v>
      </c>
      <c r="MW173" s="88">
        <f t="shared" si="77"/>
        <v>2.5000000000000001E-5</v>
      </c>
      <c r="MX173" s="88">
        <f t="shared" si="77"/>
        <v>2.5000000000000001E-5</v>
      </c>
      <c r="MY173" s="88">
        <f t="shared" si="77"/>
        <v>2.5000000000000001E-5</v>
      </c>
      <c r="MZ173" s="88">
        <f t="shared" si="77"/>
        <v>2.5000000000000001E-5</v>
      </c>
      <c r="NA173" s="88">
        <f t="shared" si="77"/>
        <v>2.5000000000000001E-5</v>
      </c>
      <c r="NB173" s="88">
        <f t="shared" si="77"/>
        <v>2.5000000000000001E-5</v>
      </c>
      <c r="NC173" s="88">
        <f t="shared" si="77"/>
        <v>2.5000000000000001E-5</v>
      </c>
      <c r="ND173" s="88">
        <f t="shared" si="77"/>
        <v>2.5000000000000001E-5</v>
      </c>
      <c r="NE173" s="88">
        <f t="shared" si="77"/>
        <v>2.5000000000000001E-5</v>
      </c>
      <c r="NF173" s="88">
        <f t="shared" si="77"/>
        <v>2.5000000000000001E-5</v>
      </c>
      <c r="NG173" s="88">
        <f t="shared" si="77"/>
        <v>2.5000000000000001E-5</v>
      </c>
      <c r="NH173" s="88">
        <f t="shared" si="77"/>
        <v>2.5000000000000001E-5</v>
      </c>
      <c r="NI173" s="88">
        <f t="shared" si="77"/>
        <v>2.5000000000000001E-5</v>
      </c>
      <c r="NJ173" s="88">
        <f t="shared" si="77"/>
        <v>2.5000000000000001E-5</v>
      </c>
      <c r="NK173" s="88">
        <f t="shared" si="77"/>
        <v>2.5000000000000001E-5</v>
      </c>
      <c r="NL173" s="88">
        <f t="shared" si="77"/>
        <v>2.5000000000000001E-5</v>
      </c>
      <c r="NM173" s="88">
        <f t="shared" si="77"/>
        <v>2.5000000000000001E-5</v>
      </c>
      <c r="NN173" s="88">
        <f t="shared" si="77"/>
        <v>2.5000000000000001E-5</v>
      </c>
      <c r="NO173" s="88">
        <f t="shared" si="77"/>
        <v>2.5000000000000001E-5</v>
      </c>
      <c r="NP173" s="88">
        <f t="shared" si="77"/>
        <v>2.5000000000000001E-5</v>
      </c>
      <c r="NQ173" s="88">
        <f t="shared" si="77"/>
        <v>2.5000000000000001E-5</v>
      </c>
      <c r="NR173" s="88">
        <f t="shared" si="77"/>
        <v>2.5000000000000001E-5</v>
      </c>
      <c r="NS173" s="88">
        <f t="shared" si="77"/>
        <v>2.5000000000000001E-5</v>
      </c>
      <c r="NT173" s="88">
        <f t="shared" si="77"/>
        <v>2.5000000000000001E-5</v>
      </c>
      <c r="NU173" s="88">
        <f t="shared" si="77"/>
        <v>2.5000000000000001E-5</v>
      </c>
      <c r="NV173" s="88">
        <f t="shared" si="77"/>
        <v>2.5000000000000001E-5</v>
      </c>
      <c r="NW173" s="88">
        <f t="shared" si="77"/>
        <v>2.5000000000000001E-5</v>
      </c>
      <c r="NX173" s="88">
        <f t="shared" si="77"/>
        <v>2.5000000000000001E-5</v>
      </c>
      <c r="NY173" s="88">
        <f t="shared" si="77"/>
        <v>2.5000000000000001E-5</v>
      </c>
      <c r="NZ173" s="88">
        <f t="shared" si="77"/>
        <v>2.5000000000000001E-5</v>
      </c>
      <c r="OA173" s="88">
        <f t="shared" si="77"/>
        <v>2.5000000000000001E-5</v>
      </c>
      <c r="OB173" s="88">
        <f t="shared" si="77"/>
        <v>2.5000000000000001E-5</v>
      </c>
      <c r="OC173" s="88">
        <f t="shared" si="77"/>
        <v>2.5000000000000001E-5</v>
      </c>
      <c r="OD173" s="88">
        <f t="shared" si="77"/>
        <v>2.5000000000000001E-5</v>
      </c>
      <c r="OE173" s="88">
        <f t="shared" si="77"/>
        <v>2.5000000000000001E-5</v>
      </c>
      <c r="OF173" s="88">
        <f t="shared" si="77"/>
        <v>2.5000000000000001E-5</v>
      </c>
      <c r="OG173" s="88">
        <f t="shared" si="77"/>
        <v>2.5000000000000001E-5</v>
      </c>
      <c r="OH173" s="88">
        <f t="shared" si="77"/>
        <v>2.5000000000000001E-5</v>
      </c>
      <c r="OI173" s="88">
        <f t="shared" si="77"/>
        <v>2.5000000000000001E-5</v>
      </c>
      <c r="OJ173" s="88">
        <f t="shared" si="77"/>
        <v>2.5000000000000001E-5</v>
      </c>
      <c r="OK173" s="88">
        <f t="shared" si="77"/>
        <v>2.5000000000000001E-5</v>
      </c>
      <c r="OL173" s="88">
        <f t="shared" si="77"/>
        <v>2.5000000000000001E-5</v>
      </c>
      <c r="OM173" s="88">
        <f t="shared" si="77"/>
        <v>2.5000000000000001E-5</v>
      </c>
      <c r="ON173" s="88">
        <f t="shared" ref="ON173:QY173" si="78">IF(OR(ON161="",ON164="")=TRUE,"",IF(MIN(ON164,ON161)=ON164,ON164*ON161,ON161))</f>
        <v>2.5000000000000001E-5</v>
      </c>
      <c r="OO173" s="88">
        <f t="shared" si="78"/>
        <v>2.5000000000000001E-5</v>
      </c>
      <c r="OP173" s="88">
        <f t="shared" si="78"/>
        <v>2.5000000000000001E-5</v>
      </c>
      <c r="OQ173" s="88">
        <f t="shared" si="78"/>
        <v>2.5000000000000001E-5</v>
      </c>
      <c r="OR173" s="88">
        <f t="shared" si="78"/>
        <v>2.5000000000000001E-5</v>
      </c>
      <c r="OS173" s="88">
        <f t="shared" si="78"/>
        <v>2.5000000000000001E-5</v>
      </c>
      <c r="OT173" s="88">
        <f t="shared" si="78"/>
        <v>2.5000000000000001E-5</v>
      </c>
      <c r="OU173" s="88">
        <f t="shared" si="78"/>
        <v>2.5000000000000001E-5</v>
      </c>
      <c r="OV173" s="88">
        <f t="shared" si="78"/>
        <v>2.5000000000000001E-5</v>
      </c>
      <c r="OW173" s="88">
        <f t="shared" si="78"/>
        <v>2.5000000000000001E-5</v>
      </c>
      <c r="OX173" s="88">
        <f t="shared" si="78"/>
        <v>2.5000000000000001E-5</v>
      </c>
      <c r="OY173" s="88">
        <f t="shared" si="78"/>
        <v>2.5000000000000001E-5</v>
      </c>
      <c r="OZ173" s="88">
        <f t="shared" si="78"/>
        <v>2.5000000000000001E-5</v>
      </c>
      <c r="PA173" s="88">
        <f t="shared" si="78"/>
        <v>2.5000000000000001E-5</v>
      </c>
      <c r="PB173" s="88">
        <f t="shared" si="78"/>
        <v>2.5000000000000001E-5</v>
      </c>
      <c r="PC173" s="88">
        <f t="shared" si="78"/>
        <v>2.5000000000000001E-5</v>
      </c>
      <c r="PD173" s="88">
        <f t="shared" si="78"/>
        <v>2.5000000000000001E-5</v>
      </c>
      <c r="PE173" s="88">
        <f t="shared" si="78"/>
        <v>2.5000000000000001E-5</v>
      </c>
      <c r="PF173" s="88">
        <f t="shared" si="78"/>
        <v>2.5000000000000001E-5</v>
      </c>
      <c r="PG173" s="88">
        <f t="shared" si="78"/>
        <v>2.5000000000000001E-5</v>
      </c>
      <c r="PH173" s="88">
        <f t="shared" si="78"/>
        <v>2.5000000000000001E-5</v>
      </c>
      <c r="PI173" s="88">
        <f t="shared" si="78"/>
        <v>2.5000000000000001E-5</v>
      </c>
      <c r="PJ173" s="88">
        <f t="shared" si="78"/>
        <v>2.5000000000000001E-5</v>
      </c>
      <c r="PK173" s="88">
        <f t="shared" si="78"/>
        <v>2.5000000000000001E-5</v>
      </c>
      <c r="PL173" s="88">
        <f t="shared" si="78"/>
        <v>2.5000000000000001E-5</v>
      </c>
      <c r="PM173" s="88">
        <f t="shared" si="78"/>
        <v>2.5000000000000001E-5</v>
      </c>
      <c r="PN173" s="88">
        <f t="shared" si="78"/>
        <v>2.5000000000000001E-5</v>
      </c>
      <c r="PO173" s="88">
        <f t="shared" si="78"/>
        <v>2.5000000000000001E-5</v>
      </c>
      <c r="PP173" s="88">
        <f t="shared" si="78"/>
        <v>2.5000000000000001E-5</v>
      </c>
      <c r="PQ173" s="88">
        <f t="shared" si="78"/>
        <v>2.5000000000000001E-5</v>
      </c>
      <c r="PR173" s="88">
        <f t="shared" si="78"/>
        <v>2.5000000000000001E-5</v>
      </c>
      <c r="PS173" s="88">
        <f t="shared" si="78"/>
        <v>2.5000000000000001E-5</v>
      </c>
      <c r="PT173" s="88">
        <f t="shared" si="78"/>
        <v>2.5000000000000001E-5</v>
      </c>
      <c r="PU173" s="88">
        <f t="shared" si="78"/>
        <v>2.5000000000000001E-5</v>
      </c>
      <c r="PV173" s="88">
        <f t="shared" si="78"/>
        <v>2.5000000000000001E-5</v>
      </c>
      <c r="PW173" s="88">
        <f t="shared" si="78"/>
        <v>2.5000000000000001E-5</v>
      </c>
      <c r="PX173" s="88">
        <f t="shared" si="78"/>
        <v>2.5000000000000001E-5</v>
      </c>
      <c r="PY173" s="88">
        <f t="shared" si="78"/>
        <v>2.5000000000000001E-5</v>
      </c>
      <c r="PZ173" s="88">
        <f t="shared" si="78"/>
        <v>2.5000000000000001E-5</v>
      </c>
      <c r="QA173" s="88">
        <f t="shared" si="78"/>
        <v>2.5000000000000001E-5</v>
      </c>
      <c r="QB173" s="88">
        <f t="shared" si="78"/>
        <v>2.5000000000000001E-5</v>
      </c>
      <c r="QC173" s="88">
        <f t="shared" si="78"/>
        <v>2.5000000000000001E-5</v>
      </c>
      <c r="QD173" s="88">
        <f t="shared" si="78"/>
        <v>2.5000000000000001E-5</v>
      </c>
      <c r="QE173" s="88">
        <f t="shared" si="78"/>
        <v>2.5000000000000001E-5</v>
      </c>
      <c r="QF173" s="88">
        <f t="shared" si="78"/>
        <v>2.5000000000000001E-5</v>
      </c>
      <c r="QG173" s="88">
        <f t="shared" si="78"/>
        <v>2.5000000000000001E-5</v>
      </c>
      <c r="QH173" s="88">
        <f t="shared" si="78"/>
        <v>2.5000000000000001E-5</v>
      </c>
      <c r="QI173" s="88">
        <f t="shared" si="78"/>
        <v>2.5000000000000001E-5</v>
      </c>
      <c r="QJ173" s="88">
        <f t="shared" si="78"/>
        <v>2.5000000000000001E-5</v>
      </c>
      <c r="QK173" s="88">
        <f t="shared" si="78"/>
        <v>2.5000000000000001E-5</v>
      </c>
      <c r="QL173" s="88">
        <f t="shared" si="78"/>
        <v>2.5000000000000001E-5</v>
      </c>
      <c r="QM173" s="88">
        <f t="shared" si="78"/>
        <v>2.5000000000000001E-5</v>
      </c>
      <c r="QN173" s="88">
        <f t="shared" si="78"/>
        <v>2.5000000000000001E-5</v>
      </c>
      <c r="QO173" s="88">
        <f t="shared" si="78"/>
        <v>2.5000000000000001E-5</v>
      </c>
      <c r="QP173" s="88">
        <f t="shared" si="78"/>
        <v>2.5000000000000001E-5</v>
      </c>
      <c r="QQ173" s="88">
        <f t="shared" si="78"/>
        <v>2.5000000000000001E-5</v>
      </c>
      <c r="QR173" s="88">
        <f t="shared" si="78"/>
        <v>2.5000000000000001E-5</v>
      </c>
      <c r="QS173" s="88">
        <f t="shared" si="78"/>
        <v>2.5000000000000001E-5</v>
      </c>
      <c r="QT173" s="88">
        <f t="shared" si="78"/>
        <v>2.5000000000000001E-5</v>
      </c>
      <c r="QU173" s="88">
        <f t="shared" si="78"/>
        <v>2.5000000000000001E-5</v>
      </c>
      <c r="QV173" s="88">
        <f t="shared" si="78"/>
        <v>2.5000000000000001E-5</v>
      </c>
      <c r="QW173" s="88">
        <f t="shared" si="78"/>
        <v>2.5000000000000001E-5</v>
      </c>
      <c r="QX173" s="88">
        <f t="shared" si="78"/>
        <v>2.5000000000000001E-5</v>
      </c>
      <c r="QY173" s="88">
        <f t="shared" si="78"/>
        <v>2.5000000000000001E-5</v>
      </c>
      <c r="QZ173" s="88">
        <f t="shared" ref="QZ173:RQ173" si="79">IF(OR(QZ161="",QZ164="")=TRUE,"",IF(MIN(QZ164,QZ161)=QZ164,QZ164*QZ161,QZ161))</f>
        <v>2.5000000000000001E-5</v>
      </c>
      <c r="RA173" s="88">
        <f t="shared" si="79"/>
        <v>2.5000000000000001E-5</v>
      </c>
      <c r="RB173" s="88">
        <f t="shared" si="79"/>
        <v>2.5000000000000001E-5</v>
      </c>
      <c r="RC173" s="88">
        <f t="shared" si="79"/>
        <v>2.5000000000000001E-5</v>
      </c>
      <c r="RD173" s="88">
        <f t="shared" si="79"/>
        <v>2.5000000000000001E-5</v>
      </c>
      <c r="RE173" s="88">
        <f t="shared" si="79"/>
        <v>2.5000000000000001E-5</v>
      </c>
      <c r="RF173" s="88">
        <f t="shared" si="79"/>
        <v>2.5000000000000001E-5</v>
      </c>
      <c r="RG173" s="88">
        <f t="shared" si="79"/>
        <v>2.5000000000000001E-5</v>
      </c>
      <c r="RH173" s="88">
        <f t="shared" si="79"/>
        <v>2.5000000000000001E-5</v>
      </c>
      <c r="RI173" s="88">
        <f t="shared" si="79"/>
        <v>2.5000000000000001E-5</v>
      </c>
      <c r="RJ173" s="88">
        <f t="shared" si="79"/>
        <v>2.5000000000000001E-5</v>
      </c>
      <c r="RK173" s="88">
        <f t="shared" si="79"/>
        <v>2.5000000000000001E-5</v>
      </c>
      <c r="RL173" s="88">
        <f t="shared" si="79"/>
        <v>2.5000000000000001E-5</v>
      </c>
      <c r="RM173" s="88" t="str">
        <f t="shared" si="79"/>
        <v/>
      </c>
      <c r="RN173" s="88" t="str">
        <f t="shared" si="79"/>
        <v/>
      </c>
      <c r="RO173" s="88" t="str">
        <f t="shared" si="79"/>
        <v/>
      </c>
      <c r="RP173" s="88" t="str">
        <f t="shared" si="79"/>
        <v/>
      </c>
      <c r="RQ173" s="88" t="str">
        <f t="shared" si="79"/>
        <v/>
      </c>
    </row>
    <row r="174" spans="4:485" s="39" customFormat="1">
      <c r="D174" s="88"/>
      <c r="F174" s="88"/>
      <c r="G174" s="88"/>
      <c r="H174" s="88"/>
      <c r="I174" s="88"/>
      <c r="S174" s="88"/>
      <c r="T174" s="88">
        <f t="shared" ref="T174:CE174" si="80">IF(OR(T162="",T164="")=TRUE,"",IF(MIN(T164,T162)=T164,T164*T162,T162))</f>
        <v>2.5000000000000001E-5</v>
      </c>
      <c r="U174" s="88">
        <f t="shared" si="80"/>
        <v>2.5000000000000001E-5</v>
      </c>
      <c r="V174" s="88">
        <f t="shared" si="80"/>
        <v>2.5000000000000001E-5</v>
      </c>
      <c r="W174" s="88">
        <f t="shared" si="80"/>
        <v>2.5000000000000001E-5</v>
      </c>
      <c r="X174" s="88">
        <f t="shared" si="80"/>
        <v>2.5000000000000001E-5</v>
      </c>
      <c r="Y174" s="88">
        <f t="shared" si="80"/>
        <v>2.5000000000000001E-5</v>
      </c>
      <c r="Z174" s="88">
        <f t="shared" si="80"/>
        <v>2.5000000000000001E-5</v>
      </c>
      <c r="AA174" s="88">
        <f t="shared" si="80"/>
        <v>2.5000000000000001E-5</v>
      </c>
      <c r="AB174" s="88">
        <f t="shared" si="80"/>
        <v>2.5000000000000001E-5</v>
      </c>
      <c r="AC174" s="88">
        <f t="shared" si="80"/>
        <v>2.5000000000000001E-5</v>
      </c>
      <c r="AD174" s="88">
        <f t="shared" si="80"/>
        <v>2.5000000000000001E-5</v>
      </c>
      <c r="AE174" s="88">
        <f t="shared" si="80"/>
        <v>2.5000000000000001E-5</v>
      </c>
      <c r="AF174" s="88">
        <f t="shared" si="80"/>
        <v>2.5000000000000001E-5</v>
      </c>
      <c r="AG174" s="88">
        <f t="shared" si="80"/>
        <v>2.5000000000000001E-5</v>
      </c>
      <c r="AH174" s="88">
        <f t="shared" si="80"/>
        <v>2.5000000000000001E-5</v>
      </c>
      <c r="AI174" s="88">
        <f t="shared" si="80"/>
        <v>2.5000000000000001E-5</v>
      </c>
      <c r="AJ174" s="88">
        <f t="shared" si="80"/>
        <v>2.5000000000000001E-5</v>
      </c>
      <c r="AK174" s="88">
        <f t="shared" si="80"/>
        <v>2.5000000000000001E-5</v>
      </c>
      <c r="AL174" s="88">
        <f t="shared" si="80"/>
        <v>2.5000000000000001E-5</v>
      </c>
      <c r="AM174" s="88">
        <f t="shared" si="80"/>
        <v>2.5000000000000001E-5</v>
      </c>
      <c r="AN174" s="88">
        <f t="shared" si="80"/>
        <v>2.5000000000000001E-5</v>
      </c>
      <c r="AO174" s="88">
        <f t="shared" si="80"/>
        <v>2.5000000000000001E-5</v>
      </c>
      <c r="AP174" s="88">
        <f t="shared" si="80"/>
        <v>2.5000000000000001E-5</v>
      </c>
      <c r="AQ174" s="88">
        <f t="shared" si="80"/>
        <v>2.5000000000000001E-5</v>
      </c>
      <c r="AR174" s="88">
        <f t="shared" si="80"/>
        <v>2.5000000000000001E-5</v>
      </c>
      <c r="AS174" s="88">
        <f t="shared" si="80"/>
        <v>2.5000000000000001E-5</v>
      </c>
      <c r="AT174" s="88">
        <f t="shared" si="80"/>
        <v>2.5000000000000001E-5</v>
      </c>
      <c r="AU174" s="88">
        <f t="shared" si="80"/>
        <v>2.5000000000000001E-5</v>
      </c>
      <c r="AV174" s="88">
        <f t="shared" si="80"/>
        <v>2.5000000000000001E-5</v>
      </c>
      <c r="AW174" s="88">
        <f t="shared" si="80"/>
        <v>2.5000000000000001E-5</v>
      </c>
      <c r="AX174" s="88">
        <f t="shared" si="80"/>
        <v>2.5000000000000001E-5</v>
      </c>
      <c r="AY174" s="88">
        <f t="shared" si="80"/>
        <v>2.5000000000000001E-5</v>
      </c>
      <c r="AZ174" s="88">
        <f t="shared" si="80"/>
        <v>2.5000000000000001E-5</v>
      </c>
      <c r="BA174" s="88">
        <f t="shared" si="80"/>
        <v>2.5000000000000001E-5</v>
      </c>
      <c r="BB174" s="88">
        <f t="shared" si="80"/>
        <v>2.5000000000000001E-5</v>
      </c>
      <c r="BC174" s="88">
        <f t="shared" si="80"/>
        <v>2.5000000000000001E-5</v>
      </c>
      <c r="BD174" s="88">
        <f t="shared" si="80"/>
        <v>2.5000000000000001E-5</v>
      </c>
      <c r="BE174" s="88">
        <f t="shared" si="80"/>
        <v>2.5000000000000001E-5</v>
      </c>
      <c r="BF174" s="88">
        <f t="shared" si="80"/>
        <v>2.5000000000000001E-5</v>
      </c>
      <c r="BG174" s="88">
        <f t="shared" si="80"/>
        <v>2.5000000000000001E-5</v>
      </c>
      <c r="BH174" s="88">
        <f t="shared" si="80"/>
        <v>2.5000000000000001E-5</v>
      </c>
      <c r="BI174" s="88">
        <f t="shared" si="80"/>
        <v>2.5000000000000001E-5</v>
      </c>
      <c r="BJ174" s="88">
        <f t="shared" si="80"/>
        <v>2.5000000000000001E-5</v>
      </c>
      <c r="BK174" s="88">
        <f t="shared" si="80"/>
        <v>2.5000000000000001E-5</v>
      </c>
      <c r="BL174" s="88">
        <f t="shared" si="80"/>
        <v>2.5000000000000001E-5</v>
      </c>
      <c r="BM174" s="88">
        <f t="shared" si="80"/>
        <v>2.5000000000000001E-5</v>
      </c>
      <c r="BN174" s="88">
        <f t="shared" si="80"/>
        <v>2.5000000000000001E-5</v>
      </c>
      <c r="BO174" s="88">
        <f t="shared" si="80"/>
        <v>2.5000000000000001E-5</v>
      </c>
      <c r="BP174" s="88">
        <f t="shared" si="80"/>
        <v>2.5000000000000001E-5</v>
      </c>
      <c r="BQ174" s="88">
        <f t="shared" si="80"/>
        <v>2.5000000000000001E-5</v>
      </c>
      <c r="BR174" s="88">
        <f t="shared" si="80"/>
        <v>2.5000000000000001E-5</v>
      </c>
      <c r="BS174" s="88">
        <f t="shared" si="80"/>
        <v>2.5000000000000001E-5</v>
      </c>
      <c r="BT174" s="88">
        <f t="shared" si="80"/>
        <v>2.5000000000000001E-5</v>
      </c>
      <c r="BU174" s="88">
        <f t="shared" si="80"/>
        <v>2.5000000000000001E-5</v>
      </c>
      <c r="BV174" s="88">
        <f t="shared" si="80"/>
        <v>2.5000000000000001E-5</v>
      </c>
      <c r="BW174" s="88">
        <f t="shared" si="80"/>
        <v>2.5000000000000001E-5</v>
      </c>
      <c r="BX174" s="88">
        <f t="shared" si="80"/>
        <v>2.5000000000000001E-5</v>
      </c>
      <c r="BY174" s="88">
        <f t="shared" si="80"/>
        <v>2.5000000000000001E-5</v>
      </c>
      <c r="BZ174" s="88">
        <f t="shared" si="80"/>
        <v>2.5000000000000001E-5</v>
      </c>
      <c r="CA174" s="88">
        <f t="shared" si="80"/>
        <v>2.5000000000000001E-5</v>
      </c>
      <c r="CB174" s="88">
        <f t="shared" si="80"/>
        <v>2.5000000000000001E-5</v>
      </c>
      <c r="CC174" s="88">
        <f t="shared" si="80"/>
        <v>2.5000000000000001E-5</v>
      </c>
      <c r="CD174" s="88">
        <f t="shared" si="80"/>
        <v>2.5000000000000001E-5</v>
      </c>
      <c r="CE174" s="88">
        <f t="shared" si="80"/>
        <v>2.5000000000000001E-5</v>
      </c>
      <c r="CF174" s="88">
        <f t="shared" ref="CF174:EQ174" si="81">IF(OR(CF162="",CF164="")=TRUE,"",IF(MIN(CF164,CF162)=CF164,CF164*CF162,CF162))</f>
        <v>2.5000000000000001E-5</v>
      </c>
      <c r="CG174" s="88">
        <f t="shared" si="81"/>
        <v>2.5000000000000001E-5</v>
      </c>
      <c r="CH174" s="88">
        <f t="shared" si="81"/>
        <v>2.5000000000000001E-5</v>
      </c>
      <c r="CI174" s="88">
        <f t="shared" si="81"/>
        <v>2.5000000000000001E-5</v>
      </c>
      <c r="CJ174" s="88">
        <f t="shared" si="81"/>
        <v>2.5000000000000001E-5</v>
      </c>
      <c r="CK174" s="88">
        <f t="shared" si="81"/>
        <v>2.5000000000000001E-5</v>
      </c>
      <c r="CL174" s="88">
        <f t="shared" si="81"/>
        <v>2.5000000000000001E-5</v>
      </c>
      <c r="CM174" s="88">
        <f t="shared" si="81"/>
        <v>2.5000000000000001E-5</v>
      </c>
      <c r="CN174" s="88">
        <f t="shared" si="81"/>
        <v>2.5000000000000001E-5</v>
      </c>
      <c r="CO174" s="88">
        <f t="shared" si="81"/>
        <v>2.5000000000000001E-5</v>
      </c>
      <c r="CP174" s="88">
        <f t="shared" si="81"/>
        <v>2.5000000000000001E-5</v>
      </c>
      <c r="CQ174" s="88">
        <f t="shared" si="81"/>
        <v>2.5000000000000001E-5</v>
      </c>
      <c r="CR174" s="88">
        <f t="shared" si="81"/>
        <v>2.5000000000000001E-5</v>
      </c>
      <c r="CS174" s="88">
        <f t="shared" si="81"/>
        <v>2.5000000000000001E-5</v>
      </c>
      <c r="CT174" s="88">
        <f t="shared" si="81"/>
        <v>2.5000000000000001E-5</v>
      </c>
      <c r="CU174" s="88">
        <f t="shared" si="81"/>
        <v>2.5000000000000001E-5</v>
      </c>
      <c r="CV174" s="88">
        <f t="shared" si="81"/>
        <v>2.5000000000000001E-5</v>
      </c>
      <c r="CW174" s="88">
        <f t="shared" si="81"/>
        <v>2.5000000000000001E-5</v>
      </c>
      <c r="CX174" s="88">
        <f t="shared" si="81"/>
        <v>2.5000000000000001E-5</v>
      </c>
      <c r="CY174" s="88">
        <f t="shared" si="81"/>
        <v>2.5000000000000001E-5</v>
      </c>
      <c r="CZ174" s="88">
        <f t="shared" si="81"/>
        <v>2.5000000000000001E-5</v>
      </c>
      <c r="DA174" s="88">
        <f t="shared" si="81"/>
        <v>2.5000000000000001E-5</v>
      </c>
      <c r="DB174" s="88">
        <f t="shared" si="81"/>
        <v>2.5000000000000001E-5</v>
      </c>
      <c r="DC174" s="88">
        <f t="shared" si="81"/>
        <v>2.5000000000000001E-5</v>
      </c>
      <c r="DD174" s="88">
        <f t="shared" si="81"/>
        <v>2.5000000000000001E-5</v>
      </c>
      <c r="DE174" s="88">
        <f t="shared" si="81"/>
        <v>2.5000000000000001E-5</v>
      </c>
      <c r="DF174" s="88">
        <f t="shared" si="81"/>
        <v>2.5000000000000001E-5</v>
      </c>
      <c r="DG174" s="88">
        <f t="shared" si="81"/>
        <v>2.5000000000000001E-5</v>
      </c>
      <c r="DH174" s="88">
        <f t="shared" si="81"/>
        <v>2.5000000000000001E-5</v>
      </c>
      <c r="DI174" s="88">
        <f t="shared" si="81"/>
        <v>2.5000000000000001E-5</v>
      </c>
      <c r="DJ174" s="88">
        <f t="shared" si="81"/>
        <v>2.5000000000000001E-5</v>
      </c>
      <c r="DK174" s="88">
        <f t="shared" si="81"/>
        <v>2.5000000000000001E-5</v>
      </c>
      <c r="DL174" s="88">
        <f t="shared" si="81"/>
        <v>2.5000000000000001E-5</v>
      </c>
      <c r="DM174" s="88">
        <f t="shared" si="81"/>
        <v>2.5000000000000001E-5</v>
      </c>
      <c r="DN174" s="88">
        <f t="shared" si="81"/>
        <v>2.5000000000000001E-5</v>
      </c>
      <c r="DO174" s="88">
        <f t="shared" si="81"/>
        <v>2.5000000000000001E-5</v>
      </c>
      <c r="DP174" s="88">
        <f t="shared" si="81"/>
        <v>2.5000000000000001E-5</v>
      </c>
      <c r="DQ174" s="88">
        <f t="shared" si="81"/>
        <v>2.5000000000000001E-5</v>
      </c>
      <c r="DR174" s="88">
        <f t="shared" si="81"/>
        <v>2.5000000000000001E-5</v>
      </c>
      <c r="DS174" s="88">
        <f t="shared" si="81"/>
        <v>2.5000000000000001E-5</v>
      </c>
      <c r="DT174" s="88">
        <f t="shared" si="81"/>
        <v>2.5000000000000001E-5</v>
      </c>
      <c r="DU174" s="88">
        <f t="shared" si="81"/>
        <v>2.5000000000000001E-5</v>
      </c>
      <c r="DV174" s="88">
        <f t="shared" si="81"/>
        <v>2.5000000000000001E-5</v>
      </c>
      <c r="DW174" s="88">
        <f t="shared" si="81"/>
        <v>2.5000000000000001E-5</v>
      </c>
      <c r="DX174" s="88">
        <f t="shared" si="81"/>
        <v>2.5000000000000001E-5</v>
      </c>
      <c r="DY174" s="88">
        <f t="shared" si="81"/>
        <v>2.5000000000000001E-5</v>
      </c>
      <c r="DZ174" s="88">
        <f t="shared" si="81"/>
        <v>2.5000000000000001E-5</v>
      </c>
      <c r="EA174" s="88">
        <f t="shared" si="81"/>
        <v>2.5000000000000001E-5</v>
      </c>
      <c r="EB174" s="88">
        <f t="shared" si="81"/>
        <v>2.5000000000000001E-5</v>
      </c>
      <c r="EC174" s="88">
        <f t="shared" si="81"/>
        <v>2.5000000000000001E-5</v>
      </c>
      <c r="ED174" s="88">
        <f t="shared" si="81"/>
        <v>2.5000000000000001E-5</v>
      </c>
      <c r="EE174" s="88">
        <f t="shared" si="81"/>
        <v>2.5000000000000001E-5</v>
      </c>
      <c r="EF174" s="88">
        <f t="shared" si="81"/>
        <v>2.5000000000000001E-5</v>
      </c>
      <c r="EG174" s="88">
        <f t="shared" si="81"/>
        <v>2.5000000000000001E-5</v>
      </c>
      <c r="EH174" s="88">
        <f t="shared" si="81"/>
        <v>2.5000000000000001E-5</v>
      </c>
      <c r="EI174" s="88">
        <f t="shared" si="81"/>
        <v>2.5000000000000001E-5</v>
      </c>
      <c r="EJ174" s="88">
        <f t="shared" si="81"/>
        <v>2.5000000000000001E-5</v>
      </c>
      <c r="EK174" s="88">
        <f t="shared" si="81"/>
        <v>2.5000000000000001E-5</v>
      </c>
      <c r="EL174" s="88">
        <f t="shared" si="81"/>
        <v>2.5000000000000001E-5</v>
      </c>
      <c r="EM174" s="88">
        <f t="shared" si="81"/>
        <v>2.5000000000000001E-5</v>
      </c>
      <c r="EN174" s="88">
        <f t="shared" si="81"/>
        <v>2.5000000000000001E-5</v>
      </c>
      <c r="EO174" s="88">
        <f t="shared" si="81"/>
        <v>2.5000000000000001E-5</v>
      </c>
      <c r="EP174" s="88">
        <f t="shared" si="81"/>
        <v>2.5000000000000001E-5</v>
      </c>
      <c r="EQ174" s="88">
        <f t="shared" si="81"/>
        <v>2.5000000000000001E-5</v>
      </c>
      <c r="ER174" s="88">
        <f t="shared" ref="ER174:HC174" si="82">IF(OR(ER162="",ER164="")=TRUE,"",IF(MIN(ER164,ER162)=ER164,ER164*ER162,ER162))</f>
        <v>2.5000000000000001E-5</v>
      </c>
      <c r="ES174" s="88">
        <f t="shared" si="82"/>
        <v>2.5000000000000001E-5</v>
      </c>
      <c r="ET174" s="88">
        <f t="shared" si="82"/>
        <v>2.5000000000000001E-5</v>
      </c>
      <c r="EU174" s="88">
        <f t="shared" si="82"/>
        <v>2.5000000000000001E-5</v>
      </c>
      <c r="EV174" s="88">
        <f t="shared" si="82"/>
        <v>2.5000000000000001E-5</v>
      </c>
      <c r="EW174" s="88">
        <f t="shared" si="82"/>
        <v>2.5000000000000001E-5</v>
      </c>
      <c r="EX174" s="88">
        <f t="shared" si="82"/>
        <v>2.5000000000000001E-5</v>
      </c>
      <c r="EY174" s="88">
        <f t="shared" si="82"/>
        <v>2.5000000000000001E-5</v>
      </c>
      <c r="EZ174" s="88">
        <f t="shared" si="82"/>
        <v>2.5000000000000001E-5</v>
      </c>
      <c r="FA174" s="88">
        <f t="shared" si="82"/>
        <v>2.5000000000000001E-5</v>
      </c>
      <c r="FB174" s="88">
        <f t="shared" si="82"/>
        <v>2.5000000000000001E-5</v>
      </c>
      <c r="FC174" s="88">
        <f t="shared" si="82"/>
        <v>2.5000000000000001E-5</v>
      </c>
      <c r="FD174" s="88">
        <f t="shared" si="82"/>
        <v>2.5000000000000001E-5</v>
      </c>
      <c r="FE174" s="88">
        <f t="shared" si="82"/>
        <v>2.5000000000000001E-5</v>
      </c>
      <c r="FF174" s="88">
        <f t="shared" si="82"/>
        <v>2.5000000000000001E-5</v>
      </c>
      <c r="FG174" s="88">
        <f t="shared" si="82"/>
        <v>2.5000000000000001E-5</v>
      </c>
      <c r="FH174" s="88">
        <f t="shared" si="82"/>
        <v>2.5000000000000001E-5</v>
      </c>
      <c r="FI174" s="88">
        <f t="shared" si="82"/>
        <v>2.5000000000000001E-5</v>
      </c>
      <c r="FJ174" s="88">
        <f t="shared" si="82"/>
        <v>2.5000000000000001E-5</v>
      </c>
      <c r="FK174" s="88">
        <f t="shared" si="82"/>
        <v>2.5000000000000001E-5</v>
      </c>
      <c r="FL174" s="88">
        <f t="shared" si="82"/>
        <v>2.5000000000000001E-5</v>
      </c>
      <c r="FM174" s="88">
        <f t="shared" si="82"/>
        <v>2.5000000000000001E-5</v>
      </c>
      <c r="FN174" s="88">
        <f t="shared" si="82"/>
        <v>2.5000000000000001E-5</v>
      </c>
      <c r="FO174" s="88">
        <f t="shared" si="82"/>
        <v>2.5000000000000001E-5</v>
      </c>
      <c r="FP174" s="88">
        <f t="shared" si="82"/>
        <v>2.5000000000000001E-5</v>
      </c>
      <c r="FQ174" s="88">
        <f t="shared" si="82"/>
        <v>2.5000000000000001E-5</v>
      </c>
      <c r="FR174" s="88">
        <f t="shared" si="82"/>
        <v>2.5000000000000001E-5</v>
      </c>
      <c r="FS174" s="88">
        <f t="shared" si="82"/>
        <v>2.5000000000000001E-5</v>
      </c>
      <c r="FT174" s="88">
        <f t="shared" si="82"/>
        <v>2.5000000000000001E-5</v>
      </c>
      <c r="FU174" s="88">
        <f t="shared" si="82"/>
        <v>2.5000000000000001E-5</v>
      </c>
      <c r="FV174" s="88">
        <f t="shared" si="82"/>
        <v>2.5000000000000001E-5</v>
      </c>
      <c r="FW174" s="88">
        <f t="shared" si="82"/>
        <v>2.5000000000000001E-5</v>
      </c>
      <c r="FX174" s="88">
        <f t="shared" si="82"/>
        <v>2.5000000000000001E-5</v>
      </c>
      <c r="FY174" s="88">
        <f t="shared" si="82"/>
        <v>2.5000000000000001E-5</v>
      </c>
      <c r="FZ174" s="88">
        <f t="shared" si="82"/>
        <v>2.5000000000000001E-5</v>
      </c>
      <c r="GA174" s="88">
        <f t="shared" si="82"/>
        <v>2.5000000000000001E-5</v>
      </c>
      <c r="GB174" s="88">
        <f t="shared" si="82"/>
        <v>2.5000000000000001E-5</v>
      </c>
      <c r="GC174" s="88">
        <f t="shared" si="82"/>
        <v>2.5000000000000001E-5</v>
      </c>
      <c r="GD174" s="88">
        <f t="shared" si="82"/>
        <v>2.5000000000000001E-5</v>
      </c>
      <c r="GE174" s="88">
        <f t="shared" si="82"/>
        <v>2.5000000000000001E-5</v>
      </c>
      <c r="GF174" s="88">
        <f t="shared" si="82"/>
        <v>2.5000000000000001E-5</v>
      </c>
      <c r="GG174" s="88">
        <f t="shared" si="82"/>
        <v>2.5000000000000001E-5</v>
      </c>
      <c r="GH174" s="88">
        <f t="shared" si="82"/>
        <v>2.5000000000000001E-5</v>
      </c>
      <c r="GI174" s="88">
        <f t="shared" si="82"/>
        <v>2.5000000000000001E-5</v>
      </c>
      <c r="GJ174" s="88">
        <f t="shared" si="82"/>
        <v>2.5000000000000001E-5</v>
      </c>
      <c r="GK174" s="88">
        <f t="shared" si="82"/>
        <v>2.5000000000000001E-5</v>
      </c>
      <c r="GL174" s="88">
        <f t="shared" si="82"/>
        <v>2.5000000000000001E-5</v>
      </c>
      <c r="GM174" s="88">
        <f t="shared" si="82"/>
        <v>2.5000000000000001E-5</v>
      </c>
      <c r="GN174" s="88">
        <f t="shared" si="82"/>
        <v>2.5000000000000001E-5</v>
      </c>
      <c r="GO174" s="88">
        <f t="shared" si="82"/>
        <v>2.5000000000000001E-5</v>
      </c>
      <c r="GP174" s="88">
        <f t="shared" si="82"/>
        <v>2.5000000000000001E-5</v>
      </c>
      <c r="GQ174" s="88">
        <f t="shared" si="82"/>
        <v>2.5000000000000001E-5</v>
      </c>
      <c r="GR174" s="88">
        <f t="shared" si="82"/>
        <v>2.5000000000000001E-5</v>
      </c>
      <c r="GS174" s="88">
        <f t="shared" si="82"/>
        <v>2.5000000000000001E-5</v>
      </c>
      <c r="GT174" s="88">
        <f t="shared" si="82"/>
        <v>2.5000000000000001E-5</v>
      </c>
      <c r="GU174" s="88">
        <f t="shared" si="82"/>
        <v>2.5000000000000001E-5</v>
      </c>
      <c r="GV174" s="88">
        <f t="shared" si="82"/>
        <v>2.5000000000000001E-5</v>
      </c>
      <c r="GW174" s="88">
        <f t="shared" si="82"/>
        <v>2.5000000000000001E-5</v>
      </c>
      <c r="GX174" s="88">
        <f t="shared" si="82"/>
        <v>2.5000000000000001E-5</v>
      </c>
      <c r="GY174" s="88">
        <f t="shared" si="82"/>
        <v>2.5000000000000001E-5</v>
      </c>
      <c r="GZ174" s="88">
        <f t="shared" si="82"/>
        <v>2.5000000000000001E-5</v>
      </c>
      <c r="HA174" s="88">
        <f t="shared" si="82"/>
        <v>2.5000000000000001E-5</v>
      </c>
      <c r="HB174" s="88">
        <f t="shared" si="82"/>
        <v>2.5000000000000001E-5</v>
      </c>
      <c r="HC174" s="88">
        <f t="shared" si="82"/>
        <v>2.5000000000000001E-5</v>
      </c>
      <c r="HD174" s="88">
        <f t="shared" ref="HD174:JO174" si="83">IF(OR(HD162="",HD164="")=TRUE,"",IF(MIN(HD164,HD162)=HD164,HD164*HD162,HD162))</f>
        <v>2.5000000000000001E-5</v>
      </c>
      <c r="HE174" s="88">
        <f t="shared" si="83"/>
        <v>2.5000000000000001E-5</v>
      </c>
      <c r="HF174" s="88">
        <f t="shared" si="83"/>
        <v>2.5000000000000001E-5</v>
      </c>
      <c r="HG174" s="88">
        <f t="shared" si="83"/>
        <v>2.5000000000000001E-5</v>
      </c>
      <c r="HH174" s="88">
        <f t="shared" si="83"/>
        <v>2.5000000000000001E-5</v>
      </c>
      <c r="HI174" s="88">
        <f t="shared" si="83"/>
        <v>2.5000000000000001E-5</v>
      </c>
      <c r="HJ174" s="88">
        <f t="shared" si="83"/>
        <v>2.5000000000000001E-5</v>
      </c>
      <c r="HK174" s="88">
        <f t="shared" si="83"/>
        <v>2.5000000000000001E-5</v>
      </c>
      <c r="HL174" s="88">
        <f t="shared" si="83"/>
        <v>2.5000000000000001E-5</v>
      </c>
      <c r="HM174" s="88">
        <f t="shared" si="83"/>
        <v>2.5000000000000001E-5</v>
      </c>
      <c r="HN174" s="88">
        <f t="shared" si="83"/>
        <v>2.5000000000000001E-5</v>
      </c>
      <c r="HO174" s="88">
        <f t="shared" si="83"/>
        <v>2.5000000000000001E-5</v>
      </c>
      <c r="HP174" s="88">
        <f t="shared" si="83"/>
        <v>2.5000000000000001E-5</v>
      </c>
      <c r="HQ174" s="88">
        <f t="shared" si="83"/>
        <v>2.5000000000000001E-5</v>
      </c>
      <c r="HR174" s="88">
        <f t="shared" si="83"/>
        <v>2.5000000000000001E-5</v>
      </c>
      <c r="HS174" s="88">
        <f t="shared" si="83"/>
        <v>2.5000000000000001E-5</v>
      </c>
      <c r="HT174" s="88">
        <f t="shared" si="83"/>
        <v>2.5000000000000001E-5</v>
      </c>
      <c r="HU174" s="88">
        <f t="shared" si="83"/>
        <v>2.5000000000000001E-5</v>
      </c>
      <c r="HV174" s="88">
        <f t="shared" si="83"/>
        <v>2.5000000000000001E-5</v>
      </c>
      <c r="HW174" s="88">
        <f t="shared" si="83"/>
        <v>2.5000000000000001E-5</v>
      </c>
      <c r="HX174" s="88">
        <f t="shared" si="83"/>
        <v>2.5000000000000001E-5</v>
      </c>
      <c r="HY174" s="88">
        <f t="shared" si="83"/>
        <v>2.5000000000000001E-5</v>
      </c>
      <c r="HZ174" s="88">
        <f t="shared" si="83"/>
        <v>2.5000000000000001E-5</v>
      </c>
      <c r="IA174" s="88">
        <f t="shared" si="83"/>
        <v>2.5000000000000001E-5</v>
      </c>
      <c r="IB174" s="88">
        <f t="shared" si="83"/>
        <v>2.5000000000000001E-5</v>
      </c>
      <c r="IC174" s="88">
        <f t="shared" si="83"/>
        <v>2.5000000000000001E-5</v>
      </c>
      <c r="ID174" s="88">
        <f t="shared" si="83"/>
        <v>2.5000000000000001E-5</v>
      </c>
      <c r="IE174" s="88">
        <f t="shared" si="83"/>
        <v>2.5000000000000001E-5</v>
      </c>
      <c r="IF174" s="88">
        <f t="shared" si="83"/>
        <v>2.5000000000000001E-5</v>
      </c>
      <c r="IG174" s="88">
        <f t="shared" si="83"/>
        <v>2.5000000000000001E-5</v>
      </c>
      <c r="IH174" s="88">
        <f t="shared" si="83"/>
        <v>2.5000000000000001E-5</v>
      </c>
      <c r="II174" s="88">
        <f t="shared" si="83"/>
        <v>2.5000000000000001E-5</v>
      </c>
      <c r="IJ174" s="88">
        <f t="shared" si="83"/>
        <v>2.5000000000000001E-5</v>
      </c>
      <c r="IK174" s="88">
        <f t="shared" si="83"/>
        <v>2.5000000000000001E-5</v>
      </c>
      <c r="IL174" s="88">
        <f t="shared" si="83"/>
        <v>2.5000000000000001E-5</v>
      </c>
      <c r="IM174" s="88">
        <f t="shared" si="83"/>
        <v>2.5000000000000001E-5</v>
      </c>
      <c r="IN174" s="88">
        <f t="shared" si="83"/>
        <v>2.5000000000000001E-5</v>
      </c>
      <c r="IO174" s="88">
        <f t="shared" si="83"/>
        <v>2.5000000000000001E-5</v>
      </c>
      <c r="IP174" s="88">
        <f t="shared" si="83"/>
        <v>2.5000000000000001E-5</v>
      </c>
      <c r="IQ174" s="88">
        <f t="shared" si="83"/>
        <v>2.5000000000000001E-5</v>
      </c>
      <c r="IR174" s="88">
        <f t="shared" si="83"/>
        <v>2.5000000000000001E-5</v>
      </c>
      <c r="IS174" s="88">
        <f t="shared" si="83"/>
        <v>2.5000000000000001E-5</v>
      </c>
      <c r="IT174" s="88">
        <f t="shared" si="83"/>
        <v>2.5000000000000001E-5</v>
      </c>
      <c r="IU174" s="88">
        <f t="shared" si="83"/>
        <v>2.5000000000000001E-5</v>
      </c>
      <c r="IV174" s="88">
        <f t="shared" si="83"/>
        <v>2.5000000000000001E-5</v>
      </c>
      <c r="IW174" s="88">
        <f t="shared" si="83"/>
        <v>2.5000000000000001E-5</v>
      </c>
      <c r="IX174" s="88">
        <f t="shared" si="83"/>
        <v>2.5000000000000001E-5</v>
      </c>
      <c r="IY174" s="88">
        <f t="shared" si="83"/>
        <v>2.5000000000000001E-5</v>
      </c>
      <c r="IZ174" s="88">
        <f t="shared" si="83"/>
        <v>2.5000000000000001E-5</v>
      </c>
      <c r="JA174" s="88">
        <f t="shared" si="83"/>
        <v>2.5000000000000001E-5</v>
      </c>
      <c r="JB174" s="88">
        <f t="shared" si="83"/>
        <v>2.5000000000000001E-5</v>
      </c>
      <c r="JC174" s="88">
        <f t="shared" si="83"/>
        <v>2.5000000000000001E-5</v>
      </c>
      <c r="JD174" s="88">
        <f t="shared" si="83"/>
        <v>2.5000000000000001E-5</v>
      </c>
      <c r="JE174" s="88">
        <f t="shared" si="83"/>
        <v>2.5000000000000001E-5</v>
      </c>
      <c r="JF174" s="88">
        <f t="shared" si="83"/>
        <v>2.5000000000000001E-5</v>
      </c>
      <c r="JG174" s="88">
        <f t="shared" si="83"/>
        <v>2.5000000000000001E-5</v>
      </c>
      <c r="JH174" s="88">
        <f t="shared" si="83"/>
        <v>2.5000000000000001E-5</v>
      </c>
      <c r="JI174" s="88">
        <f t="shared" si="83"/>
        <v>2.5000000000000001E-5</v>
      </c>
      <c r="JJ174" s="88">
        <f t="shared" si="83"/>
        <v>2.5000000000000001E-5</v>
      </c>
      <c r="JK174" s="88">
        <f t="shared" si="83"/>
        <v>2.5000000000000001E-5</v>
      </c>
      <c r="JL174" s="88">
        <f t="shared" si="83"/>
        <v>2.5000000000000001E-5</v>
      </c>
      <c r="JM174" s="88">
        <f t="shared" si="83"/>
        <v>2.5000000000000001E-5</v>
      </c>
      <c r="JN174" s="88">
        <f t="shared" si="83"/>
        <v>2.5000000000000001E-5</v>
      </c>
      <c r="JO174" s="88">
        <f t="shared" si="83"/>
        <v>2.5000000000000001E-5</v>
      </c>
      <c r="JP174" s="88">
        <f t="shared" ref="JP174:MA174" si="84">IF(OR(JP162="",JP164="")=TRUE,"",IF(MIN(JP164,JP162)=JP164,JP164*JP162,JP162))</f>
        <v>2.5000000000000001E-5</v>
      </c>
      <c r="JQ174" s="88">
        <f t="shared" si="84"/>
        <v>2.5000000000000001E-5</v>
      </c>
      <c r="JR174" s="88">
        <f t="shared" si="84"/>
        <v>2.5000000000000001E-5</v>
      </c>
      <c r="JS174" s="88">
        <f t="shared" si="84"/>
        <v>2.5000000000000001E-5</v>
      </c>
      <c r="JT174" s="88">
        <f t="shared" si="84"/>
        <v>2.5000000000000001E-5</v>
      </c>
      <c r="JU174" s="88">
        <f t="shared" si="84"/>
        <v>2.5000000000000001E-5</v>
      </c>
      <c r="JV174" s="88">
        <f t="shared" si="84"/>
        <v>2.5000000000000001E-5</v>
      </c>
      <c r="JW174" s="88">
        <f t="shared" si="84"/>
        <v>2.5000000000000001E-5</v>
      </c>
      <c r="JX174" s="88">
        <f t="shared" si="84"/>
        <v>2.5000000000000001E-5</v>
      </c>
      <c r="JY174" s="88">
        <f t="shared" si="84"/>
        <v>2.5000000000000001E-5</v>
      </c>
      <c r="JZ174" s="88">
        <f t="shared" si="84"/>
        <v>2.5000000000000001E-5</v>
      </c>
      <c r="KA174" s="88">
        <f t="shared" si="84"/>
        <v>2.5000000000000001E-5</v>
      </c>
      <c r="KB174" s="88">
        <f t="shared" si="84"/>
        <v>2.5000000000000001E-5</v>
      </c>
      <c r="KC174" s="88">
        <f t="shared" si="84"/>
        <v>2.5000000000000001E-5</v>
      </c>
      <c r="KD174" s="88">
        <f t="shared" si="84"/>
        <v>2.5000000000000001E-5</v>
      </c>
      <c r="KE174" s="88">
        <f t="shared" si="84"/>
        <v>2.5000000000000001E-5</v>
      </c>
      <c r="KF174" s="88">
        <f t="shared" si="84"/>
        <v>2.5000000000000001E-5</v>
      </c>
      <c r="KG174" s="88">
        <f t="shared" si="84"/>
        <v>2.5000000000000001E-5</v>
      </c>
      <c r="KH174" s="88">
        <f t="shared" si="84"/>
        <v>2.5000000000000001E-5</v>
      </c>
      <c r="KI174" s="88">
        <f t="shared" si="84"/>
        <v>2.5000000000000001E-5</v>
      </c>
      <c r="KJ174" s="88">
        <f t="shared" si="84"/>
        <v>2.5000000000000001E-5</v>
      </c>
      <c r="KK174" s="88">
        <f t="shared" si="84"/>
        <v>2.5000000000000001E-5</v>
      </c>
      <c r="KL174" s="88">
        <f t="shared" si="84"/>
        <v>2.5000000000000001E-5</v>
      </c>
      <c r="KM174" s="88">
        <f t="shared" si="84"/>
        <v>2.5000000000000001E-5</v>
      </c>
      <c r="KN174" s="88">
        <f t="shared" si="84"/>
        <v>2.5000000000000001E-5</v>
      </c>
      <c r="KO174" s="88">
        <f t="shared" si="84"/>
        <v>2.5000000000000001E-5</v>
      </c>
      <c r="KP174" s="88">
        <f t="shared" si="84"/>
        <v>2.5000000000000001E-5</v>
      </c>
      <c r="KQ174" s="88">
        <f t="shared" si="84"/>
        <v>2.5000000000000001E-5</v>
      </c>
      <c r="KR174" s="88">
        <f t="shared" si="84"/>
        <v>2.5000000000000001E-5</v>
      </c>
      <c r="KS174" s="88">
        <f t="shared" si="84"/>
        <v>2.5000000000000001E-5</v>
      </c>
      <c r="KT174" s="88">
        <f t="shared" si="84"/>
        <v>2.5000000000000001E-5</v>
      </c>
      <c r="KU174" s="88">
        <f t="shared" si="84"/>
        <v>2.5000000000000001E-5</v>
      </c>
      <c r="KV174" s="88">
        <f t="shared" si="84"/>
        <v>2.5000000000000001E-5</v>
      </c>
      <c r="KW174" s="88">
        <f t="shared" si="84"/>
        <v>2.5000000000000001E-5</v>
      </c>
      <c r="KX174" s="88">
        <f t="shared" si="84"/>
        <v>2.5000000000000001E-5</v>
      </c>
      <c r="KY174" s="88">
        <f t="shared" si="84"/>
        <v>2.5000000000000001E-5</v>
      </c>
      <c r="KZ174" s="88">
        <f t="shared" si="84"/>
        <v>2.5000000000000001E-5</v>
      </c>
      <c r="LA174" s="88">
        <f t="shared" si="84"/>
        <v>2.5000000000000001E-5</v>
      </c>
      <c r="LB174" s="88">
        <f t="shared" si="84"/>
        <v>2.5000000000000001E-5</v>
      </c>
      <c r="LC174" s="88">
        <f t="shared" si="84"/>
        <v>2.5000000000000001E-5</v>
      </c>
      <c r="LD174" s="88">
        <f t="shared" si="84"/>
        <v>2.5000000000000001E-5</v>
      </c>
      <c r="LE174" s="88">
        <f t="shared" si="84"/>
        <v>2.5000000000000001E-5</v>
      </c>
      <c r="LF174" s="88">
        <f t="shared" si="84"/>
        <v>2.5000000000000001E-5</v>
      </c>
      <c r="LG174" s="88">
        <f t="shared" si="84"/>
        <v>2.5000000000000001E-5</v>
      </c>
      <c r="LH174" s="88">
        <f t="shared" si="84"/>
        <v>2.5000000000000001E-5</v>
      </c>
      <c r="LI174" s="88">
        <f t="shared" si="84"/>
        <v>2.5000000000000001E-5</v>
      </c>
      <c r="LJ174" s="88">
        <f t="shared" si="84"/>
        <v>2.5000000000000001E-5</v>
      </c>
      <c r="LK174" s="88">
        <f t="shared" si="84"/>
        <v>2.5000000000000001E-5</v>
      </c>
      <c r="LL174" s="88">
        <f t="shared" si="84"/>
        <v>2.5000000000000001E-5</v>
      </c>
      <c r="LM174" s="88">
        <f t="shared" si="84"/>
        <v>2.5000000000000001E-5</v>
      </c>
      <c r="LN174" s="88">
        <f t="shared" si="84"/>
        <v>2.5000000000000001E-5</v>
      </c>
      <c r="LO174" s="88">
        <f t="shared" si="84"/>
        <v>2.5000000000000001E-5</v>
      </c>
      <c r="LP174" s="88">
        <f t="shared" si="84"/>
        <v>2.5000000000000001E-5</v>
      </c>
      <c r="LQ174" s="88">
        <f t="shared" si="84"/>
        <v>2.5000000000000001E-5</v>
      </c>
      <c r="LR174" s="88">
        <f t="shared" si="84"/>
        <v>2.5000000000000001E-5</v>
      </c>
      <c r="LS174" s="88">
        <f t="shared" si="84"/>
        <v>2.5000000000000001E-5</v>
      </c>
      <c r="LT174" s="88">
        <f t="shared" si="84"/>
        <v>2.5000000000000001E-5</v>
      </c>
      <c r="LU174" s="88">
        <f t="shared" si="84"/>
        <v>2.5000000000000001E-5</v>
      </c>
      <c r="LV174" s="88">
        <f t="shared" si="84"/>
        <v>2.5000000000000001E-5</v>
      </c>
      <c r="LW174" s="88">
        <f t="shared" si="84"/>
        <v>2.5000000000000001E-5</v>
      </c>
      <c r="LX174" s="88">
        <f t="shared" si="84"/>
        <v>2.5000000000000001E-5</v>
      </c>
      <c r="LY174" s="88">
        <f t="shared" si="84"/>
        <v>2.5000000000000001E-5</v>
      </c>
      <c r="LZ174" s="88">
        <f t="shared" si="84"/>
        <v>2.5000000000000001E-5</v>
      </c>
      <c r="MA174" s="88">
        <f t="shared" si="84"/>
        <v>2.5000000000000001E-5</v>
      </c>
      <c r="MB174" s="88">
        <f t="shared" ref="MB174:OM174" si="85">IF(OR(MB162="",MB164="")=TRUE,"",IF(MIN(MB164,MB162)=MB164,MB164*MB162,MB162))</f>
        <v>2.5000000000000001E-5</v>
      </c>
      <c r="MC174" s="88">
        <f t="shared" si="85"/>
        <v>2.5000000000000001E-5</v>
      </c>
      <c r="MD174" s="88">
        <f t="shared" si="85"/>
        <v>2.5000000000000001E-5</v>
      </c>
      <c r="ME174" s="88">
        <f t="shared" si="85"/>
        <v>2.5000000000000001E-5</v>
      </c>
      <c r="MF174" s="88">
        <f t="shared" si="85"/>
        <v>2.5000000000000001E-5</v>
      </c>
      <c r="MG174" s="88">
        <f t="shared" si="85"/>
        <v>2.5000000000000001E-5</v>
      </c>
      <c r="MH174" s="88">
        <f t="shared" si="85"/>
        <v>2.5000000000000001E-5</v>
      </c>
      <c r="MI174" s="88">
        <f t="shared" si="85"/>
        <v>2.5000000000000001E-5</v>
      </c>
      <c r="MJ174" s="88">
        <f t="shared" si="85"/>
        <v>2.5000000000000001E-5</v>
      </c>
      <c r="MK174" s="88">
        <f t="shared" si="85"/>
        <v>2.5000000000000001E-5</v>
      </c>
      <c r="ML174" s="88">
        <f t="shared" si="85"/>
        <v>2.5000000000000001E-5</v>
      </c>
      <c r="MM174" s="88">
        <f t="shared" si="85"/>
        <v>2.5000000000000001E-5</v>
      </c>
      <c r="MN174" s="88">
        <f t="shared" si="85"/>
        <v>2.5000000000000001E-5</v>
      </c>
      <c r="MO174" s="88">
        <f t="shared" si="85"/>
        <v>2.5000000000000001E-5</v>
      </c>
      <c r="MP174" s="88">
        <f t="shared" si="85"/>
        <v>2.5000000000000001E-5</v>
      </c>
      <c r="MQ174" s="88">
        <f t="shared" si="85"/>
        <v>2.5000000000000001E-5</v>
      </c>
      <c r="MR174" s="88">
        <f t="shared" si="85"/>
        <v>2.5000000000000001E-5</v>
      </c>
      <c r="MS174" s="88">
        <f t="shared" si="85"/>
        <v>2.5000000000000001E-5</v>
      </c>
      <c r="MT174" s="88">
        <f t="shared" si="85"/>
        <v>2.5000000000000001E-5</v>
      </c>
      <c r="MU174" s="88">
        <f t="shared" si="85"/>
        <v>2.5000000000000001E-5</v>
      </c>
      <c r="MV174" s="88">
        <f t="shared" si="85"/>
        <v>2.5000000000000001E-5</v>
      </c>
      <c r="MW174" s="88">
        <f t="shared" si="85"/>
        <v>2.5000000000000001E-5</v>
      </c>
      <c r="MX174" s="88">
        <f t="shared" si="85"/>
        <v>2.5000000000000001E-5</v>
      </c>
      <c r="MY174" s="88">
        <f t="shared" si="85"/>
        <v>2.5000000000000001E-5</v>
      </c>
      <c r="MZ174" s="88">
        <f t="shared" si="85"/>
        <v>2.5000000000000001E-5</v>
      </c>
      <c r="NA174" s="88">
        <f t="shared" si="85"/>
        <v>2.5000000000000001E-5</v>
      </c>
      <c r="NB174" s="88">
        <f t="shared" si="85"/>
        <v>2.5000000000000001E-5</v>
      </c>
      <c r="NC174" s="88">
        <f t="shared" si="85"/>
        <v>2.5000000000000001E-5</v>
      </c>
      <c r="ND174" s="88">
        <f t="shared" si="85"/>
        <v>2.5000000000000001E-5</v>
      </c>
      <c r="NE174" s="88">
        <f t="shared" si="85"/>
        <v>2.5000000000000001E-5</v>
      </c>
      <c r="NF174" s="88">
        <f t="shared" si="85"/>
        <v>2.5000000000000001E-5</v>
      </c>
      <c r="NG174" s="88">
        <f t="shared" si="85"/>
        <v>2.5000000000000001E-5</v>
      </c>
      <c r="NH174" s="88">
        <f t="shared" si="85"/>
        <v>2.5000000000000001E-5</v>
      </c>
      <c r="NI174" s="88">
        <f t="shared" si="85"/>
        <v>2.5000000000000001E-5</v>
      </c>
      <c r="NJ174" s="88">
        <f t="shared" si="85"/>
        <v>2.5000000000000001E-5</v>
      </c>
      <c r="NK174" s="88">
        <f t="shared" si="85"/>
        <v>2.5000000000000001E-5</v>
      </c>
      <c r="NL174" s="88">
        <f t="shared" si="85"/>
        <v>2.5000000000000001E-5</v>
      </c>
      <c r="NM174" s="88">
        <f t="shared" si="85"/>
        <v>2.5000000000000001E-5</v>
      </c>
      <c r="NN174" s="88">
        <f t="shared" si="85"/>
        <v>2.5000000000000001E-5</v>
      </c>
      <c r="NO174" s="88">
        <f t="shared" si="85"/>
        <v>2.5000000000000001E-5</v>
      </c>
      <c r="NP174" s="88">
        <f t="shared" si="85"/>
        <v>2.5000000000000001E-5</v>
      </c>
      <c r="NQ174" s="88">
        <f t="shared" si="85"/>
        <v>2.5000000000000001E-5</v>
      </c>
      <c r="NR174" s="88">
        <f t="shared" si="85"/>
        <v>2.5000000000000001E-5</v>
      </c>
      <c r="NS174" s="88">
        <f t="shared" si="85"/>
        <v>2.5000000000000001E-5</v>
      </c>
      <c r="NT174" s="88">
        <f t="shared" si="85"/>
        <v>2.5000000000000001E-5</v>
      </c>
      <c r="NU174" s="88">
        <f t="shared" si="85"/>
        <v>2.5000000000000001E-5</v>
      </c>
      <c r="NV174" s="88">
        <f t="shared" si="85"/>
        <v>2.5000000000000001E-5</v>
      </c>
      <c r="NW174" s="88">
        <f t="shared" si="85"/>
        <v>2.5000000000000001E-5</v>
      </c>
      <c r="NX174" s="88">
        <f t="shared" si="85"/>
        <v>2.5000000000000001E-5</v>
      </c>
      <c r="NY174" s="88">
        <f t="shared" si="85"/>
        <v>2.5000000000000001E-5</v>
      </c>
      <c r="NZ174" s="88">
        <f t="shared" si="85"/>
        <v>2.5000000000000001E-5</v>
      </c>
      <c r="OA174" s="88">
        <f t="shared" si="85"/>
        <v>2.5000000000000001E-5</v>
      </c>
      <c r="OB174" s="88">
        <f t="shared" si="85"/>
        <v>2.5000000000000001E-5</v>
      </c>
      <c r="OC174" s="88">
        <f t="shared" si="85"/>
        <v>2.5000000000000001E-5</v>
      </c>
      <c r="OD174" s="88">
        <f t="shared" si="85"/>
        <v>2.5000000000000001E-5</v>
      </c>
      <c r="OE174" s="88">
        <f t="shared" si="85"/>
        <v>2.5000000000000001E-5</v>
      </c>
      <c r="OF174" s="88">
        <f t="shared" si="85"/>
        <v>2.5000000000000001E-5</v>
      </c>
      <c r="OG174" s="88">
        <f t="shared" si="85"/>
        <v>2.5000000000000001E-5</v>
      </c>
      <c r="OH174" s="88">
        <f t="shared" si="85"/>
        <v>2.5000000000000001E-5</v>
      </c>
      <c r="OI174" s="88">
        <f t="shared" si="85"/>
        <v>2.5000000000000001E-5</v>
      </c>
      <c r="OJ174" s="88">
        <f t="shared" si="85"/>
        <v>2.5000000000000001E-5</v>
      </c>
      <c r="OK174" s="88">
        <f t="shared" si="85"/>
        <v>2.5000000000000001E-5</v>
      </c>
      <c r="OL174" s="88">
        <f t="shared" si="85"/>
        <v>2.5000000000000001E-5</v>
      </c>
      <c r="OM174" s="88">
        <f t="shared" si="85"/>
        <v>2.5000000000000001E-5</v>
      </c>
      <c r="ON174" s="88">
        <f t="shared" ref="ON174:QY174" si="86">IF(OR(ON162="",ON164="")=TRUE,"",IF(MIN(ON164,ON162)=ON164,ON164*ON162,ON162))</f>
        <v>2.5000000000000001E-5</v>
      </c>
      <c r="OO174" s="88">
        <f t="shared" si="86"/>
        <v>2.5000000000000001E-5</v>
      </c>
      <c r="OP174" s="88">
        <f t="shared" si="86"/>
        <v>2.5000000000000001E-5</v>
      </c>
      <c r="OQ174" s="88">
        <f t="shared" si="86"/>
        <v>2.5000000000000001E-5</v>
      </c>
      <c r="OR174" s="88">
        <f t="shared" si="86"/>
        <v>2.5000000000000001E-5</v>
      </c>
      <c r="OS174" s="88">
        <f t="shared" si="86"/>
        <v>2.5000000000000001E-5</v>
      </c>
      <c r="OT174" s="88">
        <f t="shared" si="86"/>
        <v>2.5000000000000001E-5</v>
      </c>
      <c r="OU174" s="88">
        <f t="shared" si="86"/>
        <v>2.5000000000000001E-5</v>
      </c>
      <c r="OV174" s="88">
        <f t="shared" si="86"/>
        <v>2.5000000000000001E-5</v>
      </c>
      <c r="OW174" s="88">
        <f t="shared" si="86"/>
        <v>2.5000000000000001E-5</v>
      </c>
      <c r="OX174" s="88">
        <f t="shared" si="86"/>
        <v>2.5000000000000001E-5</v>
      </c>
      <c r="OY174" s="88">
        <f t="shared" si="86"/>
        <v>2.5000000000000001E-5</v>
      </c>
      <c r="OZ174" s="88">
        <f t="shared" si="86"/>
        <v>2.5000000000000001E-5</v>
      </c>
      <c r="PA174" s="88">
        <f t="shared" si="86"/>
        <v>2.5000000000000001E-5</v>
      </c>
      <c r="PB174" s="88">
        <f t="shared" si="86"/>
        <v>2.5000000000000001E-5</v>
      </c>
      <c r="PC174" s="88">
        <f t="shared" si="86"/>
        <v>2.5000000000000001E-5</v>
      </c>
      <c r="PD174" s="88">
        <f t="shared" si="86"/>
        <v>2.5000000000000001E-5</v>
      </c>
      <c r="PE174" s="88">
        <f t="shared" si="86"/>
        <v>2.5000000000000001E-5</v>
      </c>
      <c r="PF174" s="88">
        <f t="shared" si="86"/>
        <v>2.5000000000000001E-5</v>
      </c>
      <c r="PG174" s="88">
        <f t="shared" si="86"/>
        <v>2.5000000000000001E-5</v>
      </c>
      <c r="PH174" s="88">
        <f t="shared" si="86"/>
        <v>2.5000000000000001E-5</v>
      </c>
      <c r="PI174" s="88">
        <f t="shared" si="86"/>
        <v>2.5000000000000001E-5</v>
      </c>
      <c r="PJ174" s="88">
        <f t="shared" si="86"/>
        <v>2.5000000000000001E-5</v>
      </c>
      <c r="PK174" s="88">
        <f t="shared" si="86"/>
        <v>2.5000000000000001E-5</v>
      </c>
      <c r="PL174" s="88">
        <f t="shared" si="86"/>
        <v>2.5000000000000001E-5</v>
      </c>
      <c r="PM174" s="88">
        <f t="shared" si="86"/>
        <v>2.5000000000000001E-5</v>
      </c>
      <c r="PN174" s="88">
        <f t="shared" si="86"/>
        <v>2.5000000000000001E-5</v>
      </c>
      <c r="PO174" s="88">
        <f t="shared" si="86"/>
        <v>2.5000000000000001E-5</v>
      </c>
      <c r="PP174" s="88">
        <f t="shared" si="86"/>
        <v>2.5000000000000001E-5</v>
      </c>
      <c r="PQ174" s="88">
        <f t="shared" si="86"/>
        <v>2.5000000000000001E-5</v>
      </c>
      <c r="PR174" s="88">
        <f t="shared" si="86"/>
        <v>2.5000000000000001E-5</v>
      </c>
      <c r="PS174" s="88">
        <f t="shared" si="86"/>
        <v>2.5000000000000001E-5</v>
      </c>
      <c r="PT174" s="88">
        <f t="shared" si="86"/>
        <v>2.5000000000000001E-5</v>
      </c>
      <c r="PU174" s="88">
        <f t="shared" si="86"/>
        <v>2.5000000000000001E-5</v>
      </c>
      <c r="PV174" s="88">
        <f t="shared" si="86"/>
        <v>2.5000000000000001E-5</v>
      </c>
      <c r="PW174" s="88">
        <f t="shared" si="86"/>
        <v>2.5000000000000001E-5</v>
      </c>
      <c r="PX174" s="88">
        <f t="shared" si="86"/>
        <v>2.5000000000000001E-5</v>
      </c>
      <c r="PY174" s="88">
        <f t="shared" si="86"/>
        <v>2.5000000000000001E-5</v>
      </c>
      <c r="PZ174" s="88">
        <f t="shared" si="86"/>
        <v>2.5000000000000001E-5</v>
      </c>
      <c r="QA174" s="88">
        <f t="shared" si="86"/>
        <v>2.5000000000000001E-5</v>
      </c>
      <c r="QB174" s="88">
        <f t="shared" si="86"/>
        <v>2.5000000000000001E-5</v>
      </c>
      <c r="QC174" s="88">
        <f t="shared" si="86"/>
        <v>2.5000000000000001E-5</v>
      </c>
      <c r="QD174" s="88">
        <f t="shared" si="86"/>
        <v>2.5000000000000001E-5</v>
      </c>
      <c r="QE174" s="88">
        <f t="shared" si="86"/>
        <v>2.5000000000000001E-5</v>
      </c>
      <c r="QF174" s="88">
        <f t="shared" si="86"/>
        <v>2.5000000000000001E-5</v>
      </c>
      <c r="QG174" s="88">
        <f t="shared" si="86"/>
        <v>2.5000000000000001E-5</v>
      </c>
      <c r="QH174" s="88">
        <f t="shared" si="86"/>
        <v>2.5000000000000001E-5</v>
      </c>
      <c r="QI174" s="88">
        <f t="shared" si="86"/>
        <v>2.5000000000000001E-5</v>
      </c>
      <c r="QJ174" s="88">
        <f t="shared" si="86"/>
        <v>2.5000000000000001E-5</v>
      </c>
      <c r="QK174" s="88">
        <f t="shared" si="86"/>
        <v>2.5000000000000001E-5</v>
      </c>
      <c r="QL174" s="88">
        <f t="shared" si="86"/>
        <v>2.5000000000000001E-5</v>
      </c>
      <c r="QM174" s="88">
        <f t="shared" si="86"/>
        <v>2.5000000000000001E-5</v>
      </c>
      <c r="QN174" s="88">
        <f t="shared" si="86"/>
        <v>2.5000000000000001E-5</v>
      </c>
      <c r="QO174" s="88">
        <f t="shared" si="86"/>
        <v>2.5000000000000001E-5</v>
      </c>
      <c r="QP174" s="88">
        <f t="shared" si="86"/>
        <v>2.5000000000000001E-5</v>
      </c>
      <c r="QQ174" s="88">
        <f t="shared" si="86"/>
        <v>2.5000000000000001E-5</v>
      </c>
      <c r="QR174" s="88">
        <f t="shared" si="86"/>
        <v>2.5000000000000001E-5</v>
      </c>
      <c r="QS174" s="88">
        <f t="shared" si="86"/>
        <v>2.5000000000000001E-5</v>
      </c>
      <c r="QT174" s="88">
        <f t="shared" si="86"/>
        <v>2.5000000000000001E-5</v>
      </c>
      <c r="QU174" s="88">
        <f t="shared" si="86"/>
        <v>2.5000000000000001E-5</v>
      </c>
      <c r="QV174" s="88">
        <f t="shared" si="86"/>
        <v>2.5000000000000001E-5</v>
      </c>
      <c r="QW174" s="88">
        <f t="shared" si="86"/>
        <v>2.5000000000000001E-5</v>
      </c>
      <c r="QX174" s="88">
        <f t="shared" si="86"/>
        <v>2.5000000000000001E-5</v>
      </c>
      <c r="QY174" s="88">
        <f t="shared" si="86"/>
        <v>2.5000000000000001E-5</v>
      </c>
      <c r="QZ174" s="88">
        <f t="shared" ref="QZ174:RQ174" si="87">IF(OR(QZ162="",QZ164="")=TRUE,"",IF(MIN(QZ164,QZ162)=QZ164,QZ164*QZ162,QZ162))</f>
        <v>2.5000000000000001E-5</v>
      </c>
      <c r="RA174" s="88">
        <f t="shared" si="87"/>
        <v>2.5000000000000001E-5</v>
      </c>
      <c r="RB174" s="88">
        <f t="shared" si="87"/>
        <v>2.5000000000000001E-5</v>
      </c>
      <c r="RC174" s="88">
        <f t="shared" si="87"/>
        <v>2.5000000000000001E-5</v>
      </c>
      <c r="RD174" s="88">
        <f t="shared" si="87"/>
        <v>2.5000000000000001E-5</v>
      </c>
      <c r="RE174" s="88">
        <f t="shared" si="87"/>
        <v>2.5000000000000001E-5</v>
      </c>
      <c r="RF174" s="88">
        <f t="shared" si="87"/>
        <v>2.5000000000000001E-5</v>
      </c>
      <c r="RG174" s="88">
        <f t="shared" si="87"/>
        <v>2.5000000000000001E-5</v>
      </c>
      <c r="RH174" s="88">
        <f t="shared" si="87"/>
        <v>2.5000000000000001E-5</v>
      </c>
      <c r="RI174" s="88">
        <f t="shared" si="87"/>
        <v>2.5000000000000001E-5</v>
      </c>
      <c r="RJ174" s="88">
        <f t="shared" si="87"/>
        <v>2.5000000000000001E-5</v>
      </c>
      <c r="RK174" s="88">
        <f t="shared" si="87"/>
        <v>2.5000000000000001E-5</v>
      </c>
      <c r="RL174" s="88">
        <f t="shared" si="87"/>
        <v>2.5000000000000001E-5</v>
      </c>
      <c r="RM174" s="88" t="str">
        <f t="shared" si="87"/>
        <v/>
      </c>
      <c r="RN174" s="88" t="str">
        <f t="shared" si="87"/>
        <v/>
      </c>
      <c r="RO174" s="88" t="str">
        <f t="shared" si="87"/>
        <v/>
      </c>
      <c r="RP174" s="88" t="str">
        <f t="shared" si="87"/>
        <v/>
      </c>
      <c r="RQ174" s="88" t="str">
        <f t="shared" si="87"/>
        <v/>
      </c>
    </row>
    <row r="175" spans="4:485" s="39" customFormat="1">
      <c r="D175" s="88"/>
      <c r="F175" s="88"/>
      <c r="G175" s="88"/>
      <c r="H175" s="88"/>
      <c r="I175" s="88"/>
      <c r="S175" s="88" t="s">
        <v>2139</v>
      </c>
      <c r="T175" s="88">
        <f t="shared" ref="T175:CE175" si="88">IF(T173="","",IF(T172=T164,0,IF(SUM(T172,T173)&gt;T164,N(T164)-N(T172),T173)))</f>
        <v>2.5000000000000001E-5</v>
      </c>
      <c r="U175" s="88">
        <f t="shared" si="88"/>
        <v>2.5000000000000001E-5</v>
      </c>
      <c r="V175" s="88">
        <f t="shared" si="88"/>
        <v>2.5000000000000001E-5</v>
      </c>
      <c r="W175" s="88">
        <f t="shared" si="88"/>
        <v>2.5000000000000001E-5</v>
      </c>
      <c r="X175" s="88">
        <f t="shared" si="88"/>
        <v>2.5000000000000001E-5</v>
      </c>
      <c r="Y175" s="88">
        <f t="shared" si="88"/>
        <v>2.5000000000000001E-5</v>
      </c>
      <c r="Z175" s="88">
        <f t="shared" si="88"/>
        <v>2.5000000000000001E-5</v>
      </c>
      <c r="AA175" s="88">
        <f t="shared" si="88"/>
        <v>2.5000000000000001E-5</v>
      </c>
      <c r="AB175" s="88">
        <f t="shared" si="88"/>
        <v>2.5000000000000001E-5</v>
      </c>
      <c r="AC175" s="88">
        <f t="shared" si="88"/>
        <v>2.5000000000000001E-5</v>
      </c>
      <c r="AD175" s="88">
        <f t="shared" si="88"/>
        <v>2.5000000000000001E-5</v>
      </c>
      <c r="AE175" s="88">
        <f t="shared" si="88"/>
        <v>2.5000000000000001E-5</v>
      </c>
      <c r="AF175" s="88">
        <f t="shared" si="88"/>
        <v>2.5000000000000001E-5</v>
      </c>
      <c r="AG175" s="88">
        <f t="shared" si="88"/>
        <v>2.5000000000000001E-5</v>
      </c>
      <c r="AH175" s="88">
        <f t="shared" si="88"/>
        <v>2.5000000000000001E-5</v>
      </c>
      <c r="AI175" s="88">
        <f t="shared" si="88"/>
        <v>2.5000000000000001E-5</v>
      </c>
      <c r="AJ175" s="88">
        <f t="shared" si="88"/>
        <v>2.5000000000000001E-5</v>
      </c>
      <c r="AK175" s="88">
        <f t="shared" si="88"/>
        <v>2.5000000000000001E-5</v>
      </c>
      <c r="AL175" s="88">
        <f t="shared" si="88"/>
        <v>2.5000000000000001E-5</v>
      </c>
      <c r="AM175" s="88">
        <f t="shared" si="88"/>
        <v>2.5000000000000001E-5</v>
      </c>
      <c r="AN175" s="88">
        <f t="shared" si="88"/>
        <v>2.5000000000000001E-5</v>
      </c>
      <c r="AO175" s="88">
        <f t="shared" si="88"/>
        <v>2.5000000000000001E-5</v>
      </c>
      <c r="AP175" s="88">
        <f t="shared" si="88"/>
        <v>2.5000000000000001E-5</v>
      </c>
      <c r="AQ175" s="88">
        <f t="shared" si="88"/>
        <v>2.5000000000000001E-5</v>
      </c>
      <c r="AR175" s="88">
        <f t="shared" si="88"/>
        <v>2.5000000000000001E-5</v>
      </c>
      <c r="AS175" s="88">
        <f t="shared" si="88"/>
        <v>2.5000000000000001E-5</v>
      </c>
      <c r="AT175" s="88">
        <f t="shared" si="88"/>
        <v>2.5000000000000001E-5</v>
      </c>
      <c r="AU175" s="88">
        <f t="shared" si="88"/>
        <v>2.5000000000000001E-5</v>
      </c>
      <c r="AV175" s="88">
        <f t="shared" si="88"/>
        <v>2.5000000000000001E-5</v>
      </c>
      <c r="AW175" s="88">
        <f t="shared" si="88"/>
        <v>2.5000000000000001E-5</v>
      </c>
      <c r="AX175" s="88">
        <f t="shared" si="88"/>
        <v>2.5000000000000001E-5</v>
      </c>
      <c r="AY175" s="88">
        <f t="shared" si="88"/>
        <v>2.5000000000000001E-5</v>
      </c>
      <c r="AZ175" s="88">
        <f t="shared" si="88"/>
        <v>2.5000000000000001E-5</v>
      </c>
      <c r="BA175" s="88">
        <f t="shared" si="88"/>
        <v>2.5000000000000001E-5</v>
      </c>
      <c r="BB175" s="88">
        <f t="shared" si="88"/>
        <v>2.5000000000000001E-5</v>
      </c>
      <c r="BC175" s="88">
        <f t="shared" si="88"/>
        <v>2.5000000000000001E-5</v>
      </c>
      <c r="BD175" s="88">
        <f t="shared" si="88"/>
        <v>2.5000000000000001E-5</v>
      </c>
      <c r="BE175" s="88">
        <f t="shared" si="88"/>
        <v>2.5000000000000001E-5</v>
      </c>
      <c r="BF175" s="88">
        <f t="shared" si="88"/>
        <v>2.5000000000000001E-5</v>
      </c>
      <c r="BG175" s="88">
        <f t="shared" si="88"/>
        <v>2.5000000000000001E-5</v>
      </c>
      <c r="BH175" s="88">
        <f t="shared" si="88"/>
        <v>2.5000000000000001E-5</v>
      </c>
      <c r="BI175" s="88">
        <f t="shared" si="88"/>
        <v>2.5000000000000001E-5</v>
      </c>
      <c r="BJ175" s="88">
        <f t="shared" si="88"/>
        <v>2.5000000000000001E-5</v>
      </c>
      <c r="BK175" s="88">
        <f t="shared" si="88"/>
        <v>2.5000000000000001E-5</v>
      </c>
      <c r="BL175" s="88">
        <f t="shared" si="88"/>
        <v>2.5000000000000001E-5</v>
      </c>
      <c r="BM175" s="88">
        <f t="shared" si="88"/>
        <v>2.5000000000000001E-5</v>
      </c>
      <c r="BN175" s="88">
        <f t="shared" si="88"/>
        <v>2.5000000000000001E-5</v>
      </c>
      <c r="BO175" s="88">
        <f t="shared" si="88"/>
        <v>2.5000000000000001E-5</v>
      </c>
      <c r="BP175" s="88">
        <f t="shared" si="88"/>
        <v>2.5000000000000001E-5</v>
      </c>
      <c r="BQ175" s="88">
        <f t="shared" si="88"/>
        <v>2.5000000000000001E-5</v>
      </c>
      <c r="BR175" s="88">
        <f t="shared" si="88"/>
        <v>2.5000000000000001E-5</v>
      </c>
      <c r="BS175" s="88">
        <f t="shared" si="88"/>
        <v>2.5000000000000001E-5</v>
      </c>
      <c r="BT175" s="88">
        <f t="shared" si="88"/>
        <v>2.5000000000000001E-5</v>
      </c>
      <c r="BU175" s="88">
        <f t="shared" si="88"/>
        <v>2.5000000000000001E-5</v>
      </c>
      <c r="BV175" s="88">
        <f t="shared" si="88"/>
        <v>2.5000000000000001E-5</v>
      </c>
      <c r="BW175" s="88">
        <f t="shared" si="88"/>
        <v>2.5000000000000001E-5</v>
      </c>
      <c r="BX175" s="88">
        <f t="shared" si="88"/>
        <v>2.5000000000000001E-5</v>
      </c>
      <c r="BY175" s="88">
        <f t="shared" si="88"/>
        <v>2.5000000000000001E-5</v>
      </c>
      <c r="BZ175" s="88">
        <f t="shared" si="88"/>
        <v>2.5000000000000001E-5</v>
      </c>
      <c r="CA175" s="88">
        <f t="shared" si="88"/>
        <v>2.5000000000000001E-5</v>
      </c>
      <c r="CB175" s="88">
        <f t="shared" si="88"/>
        <v>2.5000000000000001E-5</v>
      </c>
      <c r="CC175" s="88">
        <f t="shared" si="88"/>
        <v>2.5000000000000001E-5</v>
      </c>
      <c r="CD175" s="88">
        <f t="shared" si="88"/>
        <v>2.5000000000000001E-5</v>
      </c>
      <c r="CE175" s="88">
        <f t="shared" si="88"/>
        <v>2.5000000000000001E-5</v>
      </c>
      <c r="CF175" s="88">
        <f t="shared" ref="CF175:EQ175" si="89">IF(CF173="","",IF(CF172=CF164,0,IF(SUM(CF172,CF173)&gt;CF164,N(CF164)-N(CF172),CF173)))</f>
        <v>2.5000000000000001E-5</v>
      </c>
      <c r="CG175" s="88">
        <f t="shared" si="89"/>
        <v>2.5000000000000001E-5</v>
      </c>
      <c r="CH175" s="88">
        <f t="shared" si="89"/>
        <v>2.5000000000000001E-5</v>
      </c>
      <c r="CI175" s="88">
        <f t="shared" si="89"/>
        <v>2.5000000000000001E-5</v>
      </c>
      <c r="CJ175" s="88">
        <f t="shared" si="89"/>
        <v>2.5000000000000001E-5</v>
      </c>
      <c r="CK175" s="88">
        <f t="shared" si="89"/>
        <v>2.5000000000000001E-5</v>
      </c>
      <c r="CL175" s="88">
        <f t="shared" si="89"/>
        <v>2.5000000000000001E-5</v>
      </c>
      <c r="CM175" s="88">
        <f t="shared" si="89"/>
        <v>2.5000000000000001E-5</v>
      </c>
      <c r="CN175" s="88">
        <f t="shared" si="89"/>
        <v>2.5000000000000001E-5</v>
      </c>
      <c r="CO175" s="88">
        <f t="shared" si="89"/>
        <v>2.5000000000000001E-5</v>
      </c>
      <c r="CP175" s="88">
        <f t="shared" si="89"/>
        <v>2.5000000000000001E-5</v>
      </c>
      <c r="CQ175" s="88">
        <f t="shared" si="89"/>
        <v>2.5000000000000001E-5</v>
      </c>
      <c r="CR175" s="88">
        <f t="shared" si="89"/>
        <v>2.5000000000000001E-5</v>
      </c>
      <c r="CS175" s="88">
        <f t="shared" si="89"/>
        <v>2.5000000000000001E-5</v>
      </c>
      <c r="CT175" s="88">
        <f t="shared" si="89"/>
        <v>2.5000000000000001E-5</v>
      </c>
      <c r="CU175" s="88">
        <f t="shared" si="89"/>
        <v>2.5000000000000001E-5</v>
      </c>
      <c r="CV175" s="88">
        <f t="shared" si="89"/>
        <v>2.5000000000000001E-5</v>
      </c>
      <c r="CW175" s="88">
        <f t="shared" si="89"/>
        <v>2.5000000000000001E-5</v>
      </c>
      <c r="CX175" s="88">
        <f t="shared" si="89"/>
        <v>2.5000000000000001E-5</v>
      </c>
      <c r="CY175" s="88">
        <f t="shared" si="89"/>
        <v>2.5000000000000001E-5</v>
      </c>
      <c r="CZ175" s="88">
        <f t="shared" si="89"/>
        <v>2.5000000000000001E-5</v>
      </c>
      <c r="DA175" s="88">
        <f t="shared" si="89"/>
        <v>2.5000000000000001E-5</v>
      </c>
      <c r="DB175" s="88">
        <f t="shared" si="89"/>
        <v>2.5000000000000001E-5</v>
      </c>
      <c r="DC175" s="88">
        <f t="shared" si="89"/>
        <v>2.5000000000000001E-5</v>
      </c>
      <c r="DD175" s="88">
        <f t="shared" si="89"/>
        <v>2.5000000000000001E-5</v>
      </c>
      <c r="DE175" s="88">
        <f t="shared" si="89"/>
        <v>2.5000000000000001E-5</v>
      </c>
      <c r="DF175" s="88">
        <f t="shared" si="89"/>
        <v>2.5000000000000001E-5</v>
      </c>
      <c r="DG175" s="88">
        <f t="shared" si="89"/>
        <v>2.5000000000000001E-5</v>
      </c>
      <c r="DH175" s="88">
        <f t="shared" si="89"/>
        <v>2.5000000000000001E-5</v>
      </c>
      <c r="DI175" s="88">
        <f t="shared" si="89"/>
        <v>2.5000000000000001E-5</v>
      </c>
      <c r="DJ175" s="88">
        <f t="shared" si="89"/>
        <v>2.5000000000000001E-5</v>
      </c>
      <c r="DK175" s="88">
        <f t="shared" si="89"/>
        <v>2.5000000000000001E-5</v>
      </c>
      <c r="DL175" s="88">
        <f t="shared" si="89"/>
        <v>2.5000000000000001E-5</v>
      </c>
      <c r="DM175" s="88">
        <f t="shared" si="89"/>
        <v>2.5000000000000001E-5</v>
      </c>
      <c r="DN175" s="88">
        <f t="shared" si="89"/>
        <v>2.5000000000000001E-5</v>
      </c>
      <c r="DO175" s="88">
        <f t="shared" si="89"/>
        <v>2.5000000000000001E-5</v>
      </c>
      <c r="DP175" s="88">
        <f t="shared" si="89"/>
        <v>2.5000000000000001E-5</v>
      </c>
      <c r="DQ175" s="88">
        <f t="shared" si="89"/>
        <v>2.5000000000000001E-5</v>
      </c>
      <c r="DR175" s="88">
        <f t="shared" si="89"/>
        <v>2.5000000000000001E-5</v>
      </c>
      <c r="DS175" s="88">
        <f t="shared" si="89"/>
        <v>2.5000000000000001E-5</v>
      </c>
      <c r="DT175" s="88">
        <f t="shared" si="89"/>
        <v>2.5000000000000001E-5</v>
      </c>
      <c r="DU175" s="88">
        <f t="shared" si="89"/>
        <v>2.5000000000000001E-5</v>
      </c>
      <c r="DV175" s="88">
        <f t="shared" si="89"/>
        <v>2.5000000000000001E-5</v>
      </c>
      <c r="DW175" s="88">
        <f t="shared" si="89"/>
        <v>2.5000000000000001E-5</v>
      </c>
      <c r="DX175" s="88">
        <f t="shared" si="89"/>
        <v>2.5000000000000001E-5</v>
      </c>
      <c r="DY175" s="88">
        <f t="shared" si="89"/>
        <v>2.5000000000000001E-5</v>
      </c>
      <c r="DZ175" s="88">
        <f t="shared" si="89"/>
        <v>2.5000000000000001E-5</v>
      </c>
      <c r="EA175" s="88">
        <f t="shared" si="89"/>
        <v>2.5000000000000001E-5</v>
      </c>
      <c r="EB175" s="88">
        <f t="shared" si="89"/>
        <v>2.5000000000000001E-5</v>
      </c>
      <c r="EC175" s="88">
        <f t="shared" si="89"/>
        <v>2.5000000000000001E-5</v>
      </c>
      <c r="ED175" s="88">
        <f t="shared" si="89"/>
        <v>2.5000000000000001E-5</v>
      </c>
      <c r="EE175" s="88">
        <f t="shared" si="89"/>
        <v>2.5000000000000001E-5</v>
      </c>
      <c r="EF175" s="88">
        <f t="shared" si="89"/>
        <v>2.5000000000000001E-5</v>
      </c>
      <c r="EG175" s="88">
        <f t="shared" si="89"/>
        <v>2.5000000000000001E-5</v>
      </c>
      <c r="EH175" s="88">
        <f t="shared" si="89"/>
        <v>2.5000000000000001E-5</v>
      </c>
      <c r="EI175" s="88">
        <f t="shared" si="89"/>
        <v>2.5000000000000001E-5</v>
      </c>
      <c r="EJ175" s="88">
        <f t="shared" si="89"/>
        <v>2.5000000000000001E-5</v>
      </c>
      <c r="EK175" s="88">
        <f t="shared" si="89"/>
        <v>2.5000000000000001E-5</v>
      </c>
      <c r="EL175" s="88">
        <f t="shared" si="89"/>
        <v>2.5000000000000001E-5</v>
      </c>
      <c r="EM175" s="88">
        <f t="shared" si="89"/>
        <v>2.5000000000000001E-5</v>
      </c>
      <c r="EN175" s="88">
        <f t="shared" si="89"/>
        <v>2.5000000000000001E-5</v>
      </c>
      <c r="EO175" s="88">
        <f t="shared" si="89"/>
        <v>2.5000000000000001E-5</v>
      </c>
      <c r="EP175" s="88">
        <f t="shared" si="89"/>
        <v>2.5000000000000001E-5</v>
      </c>
      <c r="EQ175" s="88">
        <f t="shared" si="89"/>
        <v>2.5000000000000001E-5</v>
      </c>
      <c r="ER175" s="88">
        <f t="shared" ref="ER175:HC175" si="90">IF(ER173="","",IF(ER172=ER164,0,IF(SUM(ER172,ER173)&gt;ER164,N(ER164)-N(ER172),ER173)))</f>
        <v>2.5000000000000001E-5</v>
      </c>
      <c r="ES175" s="88">
        <f t="shared" si="90"/>
        <v>2.5000000000000001E-5</v>
      </c>
      <c r="ET175" s="88">
        <f t="shared" si="90"/>
        <v>2.5000000000000001E-5</v>
      </c>
      <c r="EU175" s="88">
        <f t="shared" si="90"/>
        <v>2.5000000000000001E-5</v>
      </c>
      <c r="EV175" s="88">
        <f t="shared" si="90"/>
        <v>2.5000000000000001E-5</v>
      </c>
      <c r="EW175" s="88">
        <f t="shared" si="90"/>
        <v>2.5000000000000001E-5</v>
      </c>
      <c r="EX175" s="88">
        <f t="shared" si="90"/>
        <v>2.5000000000000001E-5</v>
      </c>
      <c r="EY175" s="88">
        <f t="shared" si="90"/>
        <v>2.5000000000000001E-5</v>
      </c>
      <c r="EZ175" s="88">
        <f t="shared" si="90"/>
        <v>2.5000000000000001E-5</v>
      </c>
      <c r="FA175" s="88">
        <f t="shared" si="90"/>
        <v>2.5000000000000001E-5</v>
      </c>
      <c r="FB175" s="88">
        <f t="shared" si="90"/>
        <v>2.5000000000000001E-5</v>
      </c>
      <c r="FC175" s="88">
        <f t="shared" si="90"/>
        <v>2.5000000000000001E-5</v>
      </c>
      <c r="FD175" s="88">
        <f t="shared" si="90"/>
        <v>2.5000000000000001E-5</v>
      </c>
      <c r="FE175" s="88">
        <f t="shared" si="90"/>
        <v>2.5000000000000001E-5</v>
      </c>
      <c r="FF175" s="88">
        <f t="shared" si="90"/>
        <v>2.5000000000000001E-5</v>
      </c>
      <c r="FG175" s="88">
        <f t="shared" si="90"/>
        <v>2.5000000000000001E-5</v>
      </c>
      <c r="FH175" s="88">
        <f t="shared" si="90"/>
        <v>2.5000000000000001E-5</v>
      </c>
      <c r="FI175" s="88">
        <f t="shared" si="90"/>
        <v>2.5000000000000001E-5</v>
      </c>
      <c r="FJ175" s="88">
        <f t="shared" si="90"/>
        <v>2.5000000000000001E-5</v>
      </c>
      <c r="FK175" s="88">
        <f t="shared" si="90"/>
        <v>2.5000000000000001E-5</v>
      </c>
      <c r="FL175" s="88">
        <f t="shared" si="90"/>
        <v>2.5000000000000001E-5</v>
      </c>
      <c r="FM175" s="88">
        <f t="shared" si="90"/>
        <v>2.5000000000000001E-5</v>
      </c>
      <c r="FN175" s="88">
        <f t="shared" si="90"/>
        <v>2.5000000000000001E-5</v>
      </c>
      <c r="FO175" s="88">
        <f t="shared" si="90"/>
        <v>2.5000000000000001E-5</v>
      </c>
      <c r="FP175" s="88">
        <f t="shared" si="90"/>
        <v>2.5000000000000001E-5</v>
      </c>
      <c r="FQ175" s="88">
        <f t="shared" si="90"/>
        <v>2.5000000000000001E-5</v>
      </c>
      <c r="FR175" s="88">
        <f t="shared" si="90"/>
        <v>2.5000000000000001E-5</v>
      </c>
      <c r="FS175" s="88">
        <f t="shared" si="90"/>
        <v>2.5000000000000001E-5</v>
      </c>
      <c r="FT175" s="88">
        <f t="shared" si="90"/>
        <v>2.5000000000000001E-5</v>
      </c>
      <c r="FU175" s="88">
        <f t="shared" si="90"/>
        <v>2.5000000000000001E-5</v>
      </c>
      <c r="FV175" s="88">
        <f t="shared" si="90"/>
        <v>2.5000000000000001E-5</v>
      </c>
      <c r="FW175" s="88">
        <f t="shared" si="90"/>
        <v>2.5000000000000001E-5</v>
      </c>
      <c r="FX175" s="88">
        <f t="shared" si="90"/>
        <v>2.5000000000000001E-5</v>
      </c>
      <c r="FY175" s="88">
        <f t="shared" si="90"/>
        <v>2.5000000000000001E-5</v>
      </c>
      <c r="FZ175" s="88">
        <f t="shared" si="90"/>
        <v>2.5000000000000001E-5</v>
      </c>
      <c r="GA175" s="88">
        <f t="shared" si="90"/>
        <v>2.5000000000000001E-5</v>
      </c>
      <c r="GB175" s="88">
        <f t="shared" si="90"/>
        <v>2.5000000000000001E-5</v>
      </c>
      <c r="GC175" s="88">
        <f t="shared" si="90"/>
        <v>2.5000000000000001E-5</v>
      </c>
      <c r="GD175" s="88">
        <f t="shared" si="90"/>
        <v>2.5000000000000001E-5</v>
      </c>
      <c r="GE175" s="88">
        <f t="shared" si="90"/>
        <v>2.5000000000000001E-5</v>
      </c>
      <c r="GF175" s="88">
        <f t="shared" si="90"/>
        <v>2.5000000000000001E-5</v>
      </c>
      <c r="GG175" s="88">
        <f t="shared" si="90"/>
        <v>2.5000000000000001E-5</v>
      </c>
      <c r="GH175" s="88">
        <f t="shared" si="90"/>
        <v>2.5000000000000001E-5</v>
      </c>
      <c r="GI175" s="88">
        <f t="shared" si="90"/>
        <v>2.5000000000000001E-5</v>
      </c>
      <c r="GJ175" s="88">
        <f t="shared" si="90"/>
        <v>2.5000000000000001E-5</v>
      </c>
      <c r="GK175" s="88">
        <f t="shared" si="90"/>
        <v>2.5000000000000001E-5</v>
      </c>
      <c r="GL175" s="88">
        <f t="shared" si="90"/>
        <v>2.5000000000000001E-5</v>
      </c>
      <c r="GM175" s="88">
        <f t="shared" si="90"/>
        <v>2.5000000000000001E-5</v>
      </c>
      <c r="GN175" s="88">
        <f t="shared" si="90"/>
        <v>2.5000000000000001E-5</v>
      </c>
      <c r="GO175" s="88">
        <f t="shared" si="90"/>
        <v>2.5000000000000001E-5</v>
      </c>
      <c r="GP175" s="88">
        <f t="shared" si="90"/>
        <v>2.5000000000000001E-5</v>
      </c>
      <c r="GQ175" s="88">
        <f t="shared" si="90"/>
        <v>2.5000000000000001E-5</v>
      </c>
      <c r="GR175" s="88">
        <f t="shared" si="90"/>
        <v>2.5000000000000001E-5</v>
      </c>
      <c r="GS175" s="88">
        <f t="shared" si="90"/>
        <v>2.5000000000000001E-5</v>
      </c>
      <c r="GT175" s="88">
        <f t="shared" si="90"/>
        <v>2.5000000000000001E-5</v>
      </c>
      <c r="GU175" s="88">
        <f t="shared" si="90"/>
        <v>2.5000000000000001E-5</v>
      </c>
      <c r="GV175" s="88">
        <f t="shared" si="90"/>
        <v>2.5000000000000001E-5</v>
      </c>
      <c r="GW175" s="88">
        <f t="shared" si="90"/>
        <v>2.5000000000000001E-5</v>
      </c>
      <c r="GX175" s="88">
        <f t="shared" si="90"/>
        <v>2.5000000000000001E-5</v>
      </c>
      <c r="GY175" s="88">
        <f t="shared" si="90"/>
        <v>2.5000000000000001E-5</v>
      </c>
      <c r="GZ175" s="88">
        <f t="shared" si="90"/>
        <v>2.5000000000000001E-5</v>
      </c>
      <c r="HA175" s="88">
        <f t="shared" si="90"/>
        <v>2.5000000000000001E-5</v>
      </c>
      <c r="HB175" s="88">
        <f t="shared" si="90"/>
        <v>2.5000000000000001E-5</v>
      </c>
      <c r="HC175" s="88">
        <f t="shared" si="90"/>
        <v>2.5000000000000001E-5</v>
      </c>
      <c r="HD175" s="88">
        <f t="shared" ref="HD175:JO175" si="91">IF(HD173="","",IF(HD172=HD164,0,IF(SUM(HD172,HD173)&gt;HD164,N(HD164)-N(HD172),HD173)))</f>
        <v>2.5000000000000001E-5</v>
      </c>
      <c r="HE175" s="88">
        <f t="shared" si="91"/>
        <v>2.5000000000000001E-5</v>
      </c>
      <c r="HF175" s="88">
        <f t="shared" si="91"/>
        <v>2.5000000000000001E-5</v>
      </c>
      <c r="HG175" s="88">
        <f t="shared" si="91"/>
        <v>2.5000000000000001E-5</v>
      </c>
      <c r="HH175" s="88">
        <f t="shared" si="91"/>
        <v>2.5000000000000001E-5</v>
      </c>
      <c r="HI175" s="88">
        <f t="shared" si="91"/>
        <v>2.5000000000000001E-5</v>
      </c>
      <c r="HJ175" s="88">
        <f t="shared" si="91"/>
        <v>2.5000000000000001E-5</v>
      </c>
      <c r="HK175" s="88">
        <f t="shared" si="91"/>
        <v>2.5000000000000001E-5</v>
      </c>
      <c r="HL175" s="88">
        <f t="shared" si="91"/>
        <v>2.5000000000000001E-5</v>
      </c>
      <c r="HM175" s="88">
        <f t="shared" si="91"/>
        <v>2.5000000000000001E-5</v>
      </c>
      <c r="HN175" s="88">
        <f t="shared" si="91"/>
        <v>2.5000000000000001E-5</v>
      </c>
      <c r="HO175" s="88">
        <f t="shared" si="91"/>
        <v>2.5000000000000001E-5</v>
      </c>
      <c r="HP175" s="88">
        <f t="shared" si="91"/>
        <v>2.5000000000000001E-5</v>
      </c>
      <c r="HQ175" s="88">
        <f t="shared" si="91"/>
        <v>2.5000000000000001E-5</v>
      </c>
      <c r="HR175" s="88">
        <f t="shared" si="91"/>
        <v>2.5000000000000001E-5</v>
      </c>
      <c r="HS175" s="88">
        <f t="shared" si="91"/>
        <v>2.5000000000000001E-5</v>
      </c>
      <c r="HT175" s="88">
        <f t="shared" si="91"/>
        <v>2.5000000000000001E-5</v>
      </c>
      <c r="HU175" s="88">
        <f t="shared" si="91"/>
        <v>2.5000000000000001E-5</v>
      </c>
      <c r="HV175" s="88">
        <f t="shared" si="91"/>
        <v>2.5000000000000001E-5</v>
      </c>
      <c r="HW175" s="88">
        <f t="shared" si="91"/>
        <v>2.5000000000000001E-5</v>
      </c>
      <c r="HX175" s="88">
        <f t="shared" si="91"/>
        <v>2.5000000000000001E-5</v>
      </c>
      <c r="HY175" s="88">
        <f t="shared" si="91"/>
        <v>2.5000000000000001E-5</v>
      </c>
      <c r="HZ175" s="88">
        <f t="shared" si="91"/>
        <v>2.5000000000000001E-5</v>
      </c>
      <c r="IA175" s="88">
        <f t="shared" si="91"/>
        <v>2.5000000000000001E-5</v>
      </c>
      <c r="IB175" s="88">
        <f t="shared" si="91"/>
        <v>2.5000000000000001E-5</v>
      </c>
      <c r="IC175" s="88">
        <f t="shared" si="91"/>
        <v>2.5000000000000001E-5</v>
      </c>
      <c r="ID175" s="88">
        <f t="shared" si="91"/>
        <v>2.5000000000000001E-5</v>
      </c>
      <c r="IE175" s="88">
        <f t="shared" si="91"/>
        <v>2.5000000000000001E-5</v>
      </c>
      <c r="IF175" s="88">
        <f t="shared" si="91"/>
        <v>2.5000000000000001E-5</v>
      </c>
      <c r="IG175" s="88">
        <f t="shared" si="91"/>
        <v>2.5000000000000001E-5</v>
      </c>
      <c r="IH175" s="88">
        <f t="shared" si="91"/>
        <v>2.5000000000000001E-5</v>
      </c>
      <c r="II175" s="88">
        <f t="shared" si="91"/>
        <v>2.5000000000000001E-5</v>
      </c>
      <c r="IJ175" s="88">
        <f t="shared" si="91"/>
        <v>2.5000000000000001E-5</v>
      </c>
      <c r="IK175" s="88">
        <f t="shared" si="91"/>
        <v>2.5000000000000001E-5</v>
      </c>
      <c r="IL175" s="88">
        <f t="shared" si="91"/>
        <v>2.5000000000000001E-5</v>
      </c>
      <c r="IM175" s="88">
        <f t="shared" si="91"/>
        <v>2.5000000000000001E-5</v>
      </c>
      <c r="IN175" s="88">
        <f t="shared" si="91"/>
        <v>2.5000000000000001E-5</v>
      </c>
      <c r="IO175" s="88">
        <f t="shared" si="91"/>
        <v>2.5000000000000001E-5</v>
      </c>
      <c r="IP175" s="88">
        <f t="shared" si="91"/>
        <v>2.5000000000000001E-5</v>
      </c>
      <c r="IQ175" s="88">
        <f t="shared" si="91"/>
        <v>2.5000000000000001E-5</v>
      </c>
      <c r="IR175" s="88">
        <f t="shared" si="91"/>
        <v>2.5000000000000001E-5</v>
      </c>
      <c r="IS175" s="88">
        <f t="shared" si="91"/>
        <v>2.5000000000000001E-5</v>
      </c>
      <c r="IT175" s="88">
        <f t="shared" si="91"/>
        <v>2.5000000000000001E-5</v>
      </c>
      <c r="IU175" s="88">
        <f t="shared" si="91"/>
        <v>2.5000000000000001E-5</v>
      </c>
      <c r="IV175" s="88">
        <f t="shared" si="91"/>
        <v>2.5000000000000001E-5</v>
      </c>
      <c r="IW175" s="88">
        <f t="shared" si="91"/>
        <v>2.5000000000000001E-5</v>
      </c>
      <c r="IX175" s="88">
        <f t="shared" si="91"/>
        <v>2.5000000000000001E-5</v>
      </c>
      <c r="IY175" s="88">
        <f t="shared" si="91"/>
        <v>2.5000000000000001E-5</v>
      </c>
      <c r="IZ175" s="88">
        <f t="shared" si="91"/>
        <v>2.5000000000000001E-5</v>
      </c>
      <c r="JA175" s="88">
        <f t="shared" si="91"/>
        <v>2.5000000000000001E-5</v>
      </c>
      <c r="JB175" s="88">
        <f t="shared" si="91"/>
        <v>2.5000000000000001E-5</v>
      </c>
      <c r="JC175" s="88">
        <f t="shared" si="91"/>
        <v>2.5000000000000001E-5</v>
      </c>
      <c r="JD175" s="88">
        <f t="shared" si="91"/>
        <v>2.5000000000000001E-5</v>
      </c>
      <c r="JE175" s="88">
        <f t="shared" si="91"/>
        <v>2.5000000000000001E-5</v>
      </c>
      <c r="JF175" s="88">
        <f t="shared" si="91"/>
        <v>2.5000000000000001E-5</v>
      </c>
      <c r="JG175" s="88">
        <f t="shared" si="91"/>
        <v>2.5000000000000001E-5</v>
      </c>
      <c r="JH175" s="88">
        <f t="shared" si="91"/>
        <v>2.5000000000000001E-5</v>
      </c>
      <c r="JI175" s="88">
        <f t="shared" si="91"/>
        <v>2.5000000000000001E-5</v>
      </c>
      <c r="JJ175" s="88">
        <f t="shared" si="91"/>
        <v>2.5000000000000001E-5</v>
      </c>
      <c r="JK175" s="88">
        <f t="shared" si="91"/>
        <v>2.5000000000000001E-5</v>
      </c>
      <c r="JL175" s="88">
        <f t="shared" si="91"/>
        <v>2.5000000000000001E-5</v>
      </c>
      <c r="JM175" s="88">
        <f t="shared" si="91"/>
        <v>2.5000000000000001E-5</v>
      </c>
      <c r="JN175" s="88">
        <f t="shared" si="91"/>
        <v>2.5000000000000001E-5</v>
      </c>
      <c r="JO175" s="88">
        <f t="shared" si="91"/>
        <v>2.5000000000000001E-5</v>
      </c>
      <c r="JP175" s="88">
        <f t="shared" ref="JP175:MA175" si="92">IF(JP173="","",IF(JP172=JP164,0,IF(SUM(JP172,JP173)&gt;JP164,N(JP164)-N(JP172),JP173)))</f>
        <v>2.5000000000000001E-5</v>
      </c>
      <c r="JQ175" s="88">
        <f t="shared" si="92"/>
        <v>2.5000000000000001E-5</v>
      </c>
      <c r="JR175" s="88">
        <f t="shared" si="92"/>
        <v>2.5000000000000001E-5</v>
      </c>
      <c r="JS175" s="88">
        <f t="shared" si="92"/>
        <v>2.5000000000000001E-5</v>
      </c>
      <c r="JT175" s="88">
        <f t="shared" si="92"/>
        <v>2.5000000000000001E-5</v>
      </c>
      <c r="JU175" s="88">
        <f t="shared" si="92"/>
        <v>2.5000000000000001E-5</v>
      </c>
      <c r="JV175" s="88">
        <f t="shared" si="92"/>
        <v>2.5000000000000001E-5</v>
      </c>
      <c r="JW175" s="88">
        <f t="shared" si="92"/>
        <v>2.5000000000000001E-5</v>
      </c>
      <c r="JX175" s="88">
        <f t="shared" si="92"/>
        <v>2.5000000000000001E-5</v>
      </c>
      <c r="JY175" s="88">
        <f t="shared" si="92"/>
        <v>2.5000000000000001E-5</v>
      </c>
      <c r="JZ175" s="88">
        <f t="shared" si="92"/>
        <v>2.5000000000000001E-5</v>
      </c>
      <c r="KA175" s="88">
        <f t="shared" si="92"/>
        <v>2.5000000000000001E-5</v>
      </c>
      <c r="KB175" s="88">
        <f t="shared" si="92"/>
        <v>2.5000000000000001E-5</v>
      </c>
      <c r="KC175" s="88">
        <f t="shared" si="92"/>
        <v>2.5000000000000001E-5</v>
      </c>
      <c r="KD175" s="88">
        <f t="shared" si="92"/>
        <v>2.5000000000000001E-5</v>
      </c>
      <c r="KE175" s="88">
        <f t="shared" si="92"/>
        <v>2.5000000000000001E-5</v>
      </c>
      <c r="KF175" s="88">
        <f t="shared" si="92"/>
        <v>2.5000000000000001E-5</v>
      </c>
      <c r="KG175" s="88">
        <f t="shared" si="92"/>
        <v>2.5000000000000001E-5</v>
      </c>
      <c r="KH175" s="88">
        <f t="shared" si="92"/>
        <v>2.5000000000000001E-5</v>
      </c>
      <c r="KI175" s="88">
        <f t="shared" si="92"/>
        <v>2.5000000000000001E-5</v>
      </c>
      <c r="KJ175" s="88">
        <f t="shared" si="92"/>
        <v>2.5000000000000001E-5</v>
      </c>
      <c r="KK175" s="88">
        <f t="shared" si="92"/>
        <v>2.5000000000000001E-5</v>
      </c>
      <c r="KL175" s="88">
        <f t="shared" si="92"/>
        <v>2.5000000000000001E-5</v>
      </c>
      <c r="KM175" s="88">
        <f t="shared" si="92"/>
        <v>2.5000000000000001E-5</v>
      </c>
      <c r="KN175" s="88">
        <f t="shared" si="92"/>
        <v>2.5000000000000001E-5</v>
      </c>
      <c r="KO175" s="88">
        <f t="shared" si="92"/>
        <v>2.5000000000000001E-5</v>
      </c>
      <c r="KP175" s="88">
        <f t="shared" si="92"/>
        <v>2.5000000000000001E-5</v>
      </c>
      <c r="KQ175" s="88">
        <f t="shared" si="92"/>
        <v>2.5000000000000001E-5</v>
      </c>
      <c r="KR175" s="88">
        <f t="shared" si="92"/>
        <v>2.5000000000000001E-5</v>
      </c>
      <c r="KS175" s="88">
        <f t="shared" si="92"/>
        <v>2.5000000000000001E-5</v>
      </c>
      <c r="KT175" s="88">
        <f t="shared" si="92"/>
        <v>2.5000000000000001E-5</v>
      </c>
      <c r="KU175" s="88">
        <f t="shared" si="92"/>
        <v>2.5000000000000001E-5</v>
      </c>
      <c r="KV175" s="88">
        <f t="shared" si="92"/>
        <v>2.5000000000000001E-5</v>
      </c>
      <c r="KW175" s="88">
        <f t="shared" si="92"/>
        <v>2.5000000000000001E-5</v>
      </c>
      <c r="KX175" s="88">
        <f t="shared" si="92"/>
        <v>2.5000000000000001E-5</v>
      </c>
      <c r="KY175" s="88">
        <f t="shared" si="92"/>
        <v>2.5000000000000001E-5</v>
      </c>
      <c r="KZ175" s="88">
        <f t="shared" si="92"/>
        <v>2.5000000000000001E-5</v>
      </c>
      <c r="LA175" s="88">
        <f t="shared" si="92"/>
        <v>2.5000000000000001E-5</v>
      </c>
      <c r="LB175" s="88">
        <f t="shared" si="92"/>
        <v>2.5000000000000001E-5</v>
      </c>
      <c r="LC175" s="88">
        <f t="shared" si="92"/>
        <v>2.5000000000000001E-5</v>
      </c>
      <c r="LD175" s="88">
        <f t="shared" si="92"/>
        <v>2.5000000000000001E-5</v>
      </c>
      <c r="LE175" s="88">
        <f t="shared" si="92"/>
        <v>2.5000000000000001E-5</v>
      </c>
      <c r="LF175" s="88">
        <f t="shared" si="92"/>
        <v>2.5000000000000001E-5</v>
      </c>
      <c r="LG175" s="88">
        <f t="shared" si="92"/>
        <v>2.5000000000000001E-5</v>
      </c>
      <c r="LH175" s="88">
        <f t="shared" si="92"/>
        <v>2.5000000000000001E-5</v>
      </c>
      <c r="LI175" s="88">
        <f t="shared" si="92"/>
        <v>2.5000000000000001E-5</v>
      </c>
      <c r="LJ175" s="88">
        <f t="shared" si="92"/>
        <v>2.5000000000000001E-5</v>
      </c>
      <c r="LK175" s="88">
        <f t="shared" si="92"/>
        <v>2.5000000000000001E-5</v>
      </c>
      <c r="LL175" s="88">
        <f t="shared" si="92"/>
        <v>2.5000000000000001E-5</v>
      </c>
      <c r="LM175" s="88">
        <f t="shared" si="92"/>
        <v>2.5000000000000001E-5</v>
      </c>
      <c r="LN175" s="88">
        <f t="shared" si="92"/>
        <v>2.5000000000000001E-5</v>
      </c>
      <c r="LO175" s="88">
        <f t="shared" si="92"/>
        <v>2.5000000000000001E-5</v>
      </c>
      <c r="LP175" s="88">
        <f t="shared" si="92"/>
        <v>2.5000000000000001E-5</v>
      </c>
      <c r="LQ175" s="88">
        <f t="shared" si="92"/>
        <v>2.5000000000000001E-5</v>
      </c>
      <c r="LR175" s="88">
        <f t="shared" si="92"/>
        <v>2.5000000000000001E-5</v>
      </c>
      <c r="LS175" s="88">
        <f t="shared" si="92"/>
        <v>2.5000000000000001E-5</v>
      </c>
      <c r="LT175" s="88">
        <f t="shared" si="92"/>
        <v>2.5000000000000001E-5</v>
      </c>
      <c r="LU175" s="88">
        <f t="shared" si="92"/>
        <v>2.5000000000000001E-5</v>
      </c>
      <c r="LV175" s="88">
        <f t="shared" si="92"/>
        <v>2.5000000000000001E-5</v>
      </c>
      <c r="LW175" s="88">
        <f t="shared" si="92"/>
        <v>2.5000000000000001E-5</v>
      </c>
      <c r="LX175" s="88">
        <f t="shared" si="92"/>
        <v>2.5000000000000001E-5</v>
      </c>
      <c r="LY175" s="88">
        <f t="shared" si="92"/>
        <v>2.5000000000000001E-5</v>
      </c>
      <c r="LZ175" s="88">
        <f t="shared" si="92"/>
        <v>2.5000000000000001E-5</v>
      </c>
      <c r="MA175" s="88">
        <f t="shared" si="92"/>
        <v>2.5000000000000001E-5</v>
      </c>
      <c r="MB175" s="88">
        <f t="shared" ref="MB175:OM175" si="93">IF(MB173="","",IF(MB172=MB164,0,IF(SUM(MB172,MB173)&gt;MB164,N(MB164)-N(MB172),MB173)))</f>
        <v>2.5000000000000001E-5</v>
      </c>
      <c r="MC175" s="88">
        <f t="shared" si="93"/>
        <v>2.5000000000000001E-5</v>
      </c>
      <c r="MD175" s="88">
        <f t="shared" si="93"/>
        <v>2.5000000000000001E-5</v>
      </c>
      <c r="ME175" s="88">
        <f t="shared" si="93"/>
        <v>2.5000000000000001E-5</v>
      </c>
      <c r="MF175" s="88">
        <f t="shared" si="93"/>
        <v>2.5000000000000001E-5</v>
      </c>
      <c r="MG175" s="88">
        <f t="shared" si="93"/>
        <v>2.5000000000000001E-5</v>
      </c>
      <c r="MH175" s="88">
        <f t="shared" si="93"/>
        <v>2.5000000000000001E-5</v>
      </c>
      <c r="MI175" s="88">
        <f t="shared" si="93"/>
        <v>2.5000000000000001E-5</v>
      </c>
      <c r="MJ175" s="88">
        <f t="shared" si="93"/>
        <v>2.5000000000000001E-5</v>
      </c>
      <c r="MK175" s="88">
        <f t="shared" si="93"/>
        <v>2.5000000000000001E-5</v>
      </c>
      <c r="ML175" s="88">
        <f t="shared" si="93"/>
        <v>2.5000000000000001E-5</v>
      </c>
      <c r="MM175" s="88">
        <f t="shared" si="93"/>
        <v>2.5000000000000001E-5</v>
      </c>
      <c r="MN175" s="88">
        <f t="shared" si="93"/>
        <v>2.5000000000000001E-5</v>
      </c>
      <c r="MO175" s="88">
        <f t="shared" si="93"/>
        <v>2.5000000000000001E-5</v>
      </c>
      <c r="MP175" s="88">
        <f t="shared" si="93"/>
        <v>2.5000000000000001E-5</v>
      </c>
      <c r="MQ175" s="88">
        <f t="shared" si="93"/>
        <v>2.5000000000000001E-5</v>
      </c>
      <c r="MR175" s="88">
        <f t="shared" si="93"/>
        <v>2.5000000000000001E-5</v>
      </c>
      <c r="MS175" s="88">
        <f t="shared" si="93"/>
        <v>2.5000000000000001E-5</v>
      </c>
      <c r="MT175" s="88">
        <f t="shared" si="93"/>
        <v>2.5000000000000001E-5</v>
      </c>
      <c r="MU175" s="88">
        <f t="shared" si="93"/>
        <v>2.5000000000000001E-5</v>
      </c>
      <c r="MV175" s="88">
        <f t="shared" si="93"/>
        <v>2.5000000000000001E-5</v>
      </c>
      <c r="MW175" s="88">
        <f t="shared" si="93"/>
        <v>2.5000000000000001E-5</v>
      </c>
      <c r="MX175" s="88">
        <f t="shared" si="93"/>
        <v>2.5000000000000001E-5</v>
      </c>
      <c r="MY175" s="88">
        <f t="shared" si="93"/>
        <v>2.5000000000000001E-5</v>
      </c>
      <c r="MZ175" s="88">
        <f t="shared" si="93"/>
        <v>2.5000000000000001E-5</v>
      </c>
      <c r="NA175" s="88">
        <f t="shared" si="93"/>
        <v>2.5000000000000001E-5</v>
      </c>
      <c r="NB175" s="88">
        <f t="shared" si="93"/>
        <v>2.5000000000000001E-5</v>
      </c>
      <c r="NC175" s="88">
        <f t="shared" si="93"/>
        <v>2.5000000000000001E-5</v>
      </c>
      <c r="ND175" s="88">
        <f t="shared" si="93"/>
        <v>2.5000000000000001E-5</v>
      </c>
      <c r="NE175" s="88">
        <f t="shared" si="93"/>
        <v>2.5000000000000001E-5</v>
      </c>
      <c r="NF175" s="88">
        <f t="shared" si="93"/>
        <v>2.5000000000000001E-5</v>
      </c>
      <c r="NG175" s="88">
        <f t="shared" si="93"/>
        <v>2.5000000000000001E-5</v>
      </c>
      <c r="NH175" s="88">
        <f t="shared" si="93"/>
        <v>2.5000000000000001E-5</v>
      </c>
      <c r="NI175" s="88">
        <f t="shared" si="93"/>
        <v>2.5000000000000001E-5</v>
      </c>
      <c r="NJ175" s="88">
        <f t="shared" si="93"/>
        <v>2.5000000000000001E-5</v>
      </c>
      <c r="NK175" s="88">
        <f t="shared" si="93"/>
        <v>2.5000000000000001E-5</v>
      </c>
      <c r="NL175" s="88">
        <f t="shared" si="93"/>
        <v>2.5000000000000001E-5</v>
      </c>
      <c r="NM175" s="88">
        <f t="shared" si="93"/>
        <v>2.5000000000000001E-5</v>
      </c>
      <c r="NN175" s="88">
        <f t="shared" si="93"/>
        <v>2.5000000000000001E-5</v>
      </c>
      <c r="NO175" s="88">
        <f t="shared" si="93"/>
        <v>2.5000000000000001E-5</v>
      </c>
      <c r="NP175" s="88">
        <f t="shared" si="93"/>
        <v>2.5000000000000001E-5</v>
      </c>
      <c r="NQ175" s="88">
        <f t="shared" si="93"/>
        <v>2.5000000000000001E-5</v>
      </c>
      <c r="NR175" s="88">
        <f t="shared" si="93"/>
        <v>2.5000000000000001E-5</v>
      </c>
      <c r="NS175" s="88">
        <f t="shared" si="93"/>
        <v>2.5000000000000001E-5</v>
      </c>
      <c r="NT175" s="88">
        <f t="shared" si="93"/>
        <v>2.5000000000000001E-5</v>
      </c>
      <c r="NU175" s="88">
        <f t="shared" si="93"/>
        <v>2.5000000000000001E-5</v>
      </c>
      <c r="NV175" s="88">
        <f t="shared" si="93"/>
        <v>2.5000000000000001E-5</v>
      </c>
      <c r="NW175" s="88">
        <f t="shared" si="93"/>
        <v>2.5000000000000001E-5</v>
      </c>
      <c r="NX175" s="88">
        <f t="shared" si="93"/>
        <v>2.5000000000000001E-5</v>
      </c>
      <c r="NY175" s="88">
        <f t="shared" si="93"/>
        <v>2.5000000000000001E-5</v>
      </c>
      <c r="NZ175" s="88">
        <f t="shared" si="93"/>
        <v>2.5000000000000001E-5</v>
      </c>
      <c r="OA175" s="88">
        <f t="shared" si="93"/>
        <v>2.5000000000000001E-5</v>
      </c>
      <c r="OB175" s="88">
        <f t="shared" si="93"/>
        <v>2.5000000000000001E-5</v>
      </c>
      <c r="OC175" s="88">
        <f t="shared" si="93"/>
        <v>2.5000000000000001E-5</v>
      </c>
      <c r="OD175" s="88">
        <f t="shared" si="93"/>
        <v>2.5000000000000001E-5</v>
      </c>
      <c r="OE175" s="88">
        <f t="shared" si="93"/>
        <v>2.5000000000000001E-5</v>
      </c>
      <c r="OF175" s="88">
        <f t="shared" si="93"/>
        <v>2.5000000000000001E-5</v>
      </c>
      <c r="OG175" s="88">
        <f t="shared" si="93"/>
        <v>2.5000000000000001E-5</v>
      </c>
      <c r="OH175" s="88">
        <f t="shared" si="93"/>
        <v>2.5000000000000001E-5</v>
      </c>
      <c r="OI175" s="88">
        <f t="shared" si="93"/>
        <v>2.5000000000000001E-5</v>
      </c>
      <c r="OJ175" s="88">
        <f t="shared" si="93"/>
        <v>2.5000000000000001E-5</v>
      </c>
      <c r="OK175" s="88">
        <f t="shared" si="93"/>
        <v>2.5000000000000001E-5</v>
      </c>
      <c r="OL175" s="88">
        <f t="shared" si="93"/>
        <v>2.5000000000000001E-5</v>
      </c>
      <c r="OM175" s="88">
        <f t="shared" si="93"/>
        <v>2.5000000000000001E-5</v>
      </c>
      <c r="ON175" s="88">
        <f t="shared" ref="ON175:QY175" si="94">IF(ON173="","",IF(ON172=ON164,0,IF(SUM(ON172,ON173)&gt;ON164,N(ON164)-N(ON172),ON173)))</f>
        <v>2.5000000000000001E-5</v>
      </c>
      <c r="OO175" s="88">
        <f t="shared" si="94"/>
        <v>2.5000000000000001E-5</v>
      </c>
      <c r="OP175" s="88">
        <f t="shared" si="94"/>
        <v>2.5000000000000001E-5</v>
      </c>
      <c r="OQ175" s="88">
        <f t="shared" si="94"/>
        <v>2.5000000000000001E-5</v>
      </c>
      <c r="OR175" s="88">
        <f t="shared" si="94"/>
        <v>2.5000000000000001E-5</v>
      </c>
      <c r="OS175" s="88">
        <f t="shared" si="94"/>
        <v>2.5000000000000001E-5</v>
      </c>
      <c r="OT175" s="88">
        <f t="shared" si="94"/>
        <v>2.5000000000000001E-5</v>
      </c>
      <c r="OU175" s="88">
        <f t="shared" si="94"/>
        <v>2.5000000000000001E-5</v>
      </c>
      <c r="OV175" s="88">
        <f t="shared" si="94"/>
        <v>2.5000000000000001E-5</v>
      </c>
      <c r="OW175" s="88">
        <f t="shared" si="94"/>
        <v>2.5000000000000001E-5</v>
      </c>
      <c r="OX175" s="88">
        <f t="shared" si="94"/>
        <v>2.5000000000000001E-5</v>
      </c>
      <c r="OY175" s="88">
        <f t="shared" si="94"/>
        <v>2.5000000000000001E-5</v>
      </c>
      <c r="OZ175" s="88">
        <f t="shared" si="94"/>
        <v>2.5000000000000001E-5</v>
      </c>
      <c r="PA175" s="88">
        <f t="shared" si="94"/>
        <v>2.5000000000000001E-5</v>
      </c>
      <c r="PB175" s="88">
        <f t="shared" si="94"/>
        <v>2.5000000000000001E-5</v>
      </c>
      <c r="PC175" s="88">
        <f t="shared" si="94"/>
        <v>2.5000000000000001E-5</v>
      </c>
      <c r="PD175" s="88">
        <f t="shared" si="94"/>
        <v>2.5000000000000001E-5</v>
      </c>
      <c r="PE175" s="88">
        <f t="shared" si="94"/>
        <v>2.5000000000000001E-5</v>
      </c>
      <c r="PF175" s="88">
        <f t="shared" si="94"/>
        <v>2.5000000000000001E-5</v>
      </c>
      <c r="PG175" s="88">
        <f t="shared" si="94"/>
        <v>2.5000000000000001E-5</v>
      </c>
      <c r="PH175" s="88">
        <f t="shared" si="94"/>
        <v>2.5000000000000001E-5</v>
      </c>
      <c r="PI175" s="88">
        <f t="shared" si="94"/>
        <v>2.5000000000000001E-5</v>
      </c>
      <c r="PJ175" s="88">
        <f t="shared" si="94"/>
        <v>2.5000000000000001E-5</v>
      </c>
      <c r="PK175" s="88">
        <f t="shared" si="94"/>
        <v>2.5000000000000001E-5</v>
      </c>
      <c r="PL175" s="88">
        <f t="shared" si="94"/>
        <v>2.5000000000000001E-5</v>
      </c>
      <c r="PM175" s="88">
        <f t="shared" si="94"/>
        <v>2.5000000000000001E-5</v>
      </c>
      <c r="PN175" s="88">
        <f t="shared" si="94"/>
        <v>2.5000000000000001E-5</v>
      </c>
      <c r="PO175" s="88">
        <f t="shared" si="94"/>
        <v>2.5000000000000001E-5</v>
      </c>
      <c r="PP175" s="88">
        <f t="shared" si="94"/>
        <v>2.5000000000000001E-5</v>
      </c>
      <c r="PQ175" s="88">
        <f t="shared" si="94"/>
        <v>2.5000000000000001E-5</v>
      </c>
      <c r="PR175" s="88">
        <f t="shared" si="94"/>
        <v>2.5000000000000001E-5</v>
      </c>
      <c r="PS175" s="88">
        <f t="shared" si="94"/>
        <v>2.5000000000000001E-5</v>
      </c>
      <c r="PT175" s="88">
        <f t="shared" si="94"/>
        <v>2.5000000000000001E-5</v>
      </c>
      <c r="PU175" s="88">
        <f t="shared" si="94"/>
        <v>2.5000000000000001E-5</v>
      </c>
      <c r="PV175" s="88">
        <f t="shared" si="94"/>
        <v>2.5000000000000001E-5</v>
      </c>
      <c r="PW175" s="88">
        <f t="shared" si="94"/>
        <v>2.5000000000000001E-5</v>
      </c>
      <c r="PX175" s="88">
        <f t="shared" si="94"/>
        <v>2.5000000000000001E-5</v>
      </c>
      <c r="PY175" s="88">
        <f t="shared" si="94"/>
        <v>2.5000000000000001E-5</v>
      </c>
      <c r="PZ175" s="88">
        <f t="shared" si="94"/>
        <v>2.5000000000000001E-5</v>
      </c>
      <c r="QA175" s="88">
        <f t="shared" si="94"/>
        <v>2.5000000000000001E-5</v>
      </c>
      <c r="QB175" s="88">
        <f t="shared" si="94"/>
        <v>2.5000000000000001E-5</v>
      </c>
      <c r="QC175" s="88">
        <f t="shared" si="94"/>
        <v>2.5000000000000001E-5</v>
      </c>
      <c r="QD175" s="88">
        <f t="shared" si="94"/>
        <v>2.5000000000000001E-5</v>
      </c>
      <c r="QE175" s="88">
        <f t="shared" si="94"/>
        <v>2.5000000000000001E-5</v>
      </c>
      <c r="QF175" s="88">
        <f t="shared" si="94"/>
        <v>2.5000000000000001E-5</v>
      </c>
      <c r="QG175" s="88">
        <f t="shared" si="94"/>
        <v>2.5000000000000001E-5</v>
      </c>
      <c r="QH175" s="88">
        <f t="shared" si="94"/>
        <v>2.5000000000000001E-5</v>
      </c>
      <c r="QI175" s="88">
        <f t="shared" si="94"/>
        <v>2.5000000000000001E-5</v>
      </c>
      <c r="QJ175" s="88">
        <f t="shared" si="94"/>
        <v>2.5000000000000001E-5</v>
      </c>
      <c r="QK175" s="88">
        <f t="shared" si="94"/>
        <v>2.5000000000000001E-5</v>
      </c>
      <c r="QL175" s="88">
        <f t="shared" si="94"/>
        <v>2.5000000000000001E-5</v>
      </c>
      <c r="QM175" s="88">
        <f t="shared" si="94"/>
        <v>2.5000000000000001E-5</v>
      </c>
      <c r="QN175" s="88">
        <f t="shared" si="94"/>
        <v>2.5000000000000001E-5</v>
      </c>
      <c r="QO175" s="88">
        <f t="shared" si="94"/>
        <v>2.5000000000000001E-5</v>
      </c>
      <c r="QP175" s="88">
        <f t="shared" si="94"/>
        <v>2.5000000000000001E-5</v>
      </c>
      <c r="QQ175" s="88">
        <f t="shared" si="94"/>
        <v>2.5000000000000001E-5</v>
      </c>
      <c r="QR175" s="88">
        <f t="shared" si="94"/>
        <v>2.5000000000000001E-5</v>
      </c>
      <c r="QS175" s="88">
        <f t="shared" si="94"/>
        <v>2.5000000000000001E-5</v>
      </c>
      <c r="QT175" s="88">
        <f t="shared" si="94"/>
        <v>2.5000000000000001E-5</v>
      </c>
      <c r="QU175" s="88">
        <f t="shared" si="94"/>
        <v>2.5000000000000001E-5</v>
      </c>
      <c r="QV175" s="88">
        <f t="shared" si="94"/>
        <v>2.5000000000000001E-5</v>
      </c>
      <c r="QW175" s="88">
        <f t="shared" si="94"/>
        <v>2.5000000000000001E-5</v>
      </c>
      <c r="QX175" s="88">
        <f t="shared" si="94"/>
        <v>2.5000000000000001E-5</v>
      </c>
      <c r="QY175" s="88">
        <f t="shared" si="94"/>
        <v>2.5000000000000001E-5</v>
      </c>
      <c r="QZ175" s="88">
        <f t="shared" ref="QZ175:RQ175" si="95">IF(QZ173="","",IF(QZ172=QZ164,0,IF(SUM(QZ172,QZ173)&gt;QZ164,N(QZ164)-N(QZ172),QZ173)))</f>
        <v>2.5000000000000001E-5</v>
      </c>
      <c r="RA175" s="88">
        <f t="shared" si="95"/>
        <v>2.5000000000000001E-5</v>
      </c>
      <c r="RB175" s="88">
        <f t="shared" si="95"/>
        <v>2.5000000000000001E-5</v>
      </c>
      <c r="RC175" s="88">
        <f t="shared" si="95"/>
        <v>2.5000000000000001E-5</v>
      </c>
      <c r="RD175" s="88">
        <f t="shared" si="95"/>
        <v>2.5000000000000001E-5</v>
      </c>
      <c r="RE175" s="88">
        <f t="shared" si="95"/>
        <v>2.5000000000000001E-5</v>
      </c>
      <c r="RF175" s="88">
        <f t="shared" si="95"/>
        <v>2.5000000000000001E-5</v>
      </c>
      <c r="RG175" s="88">
        <f t="shared" si="95"/>
        <v>2.5000000000000001E-5</v>
      </c>
      <c r="RH175" s="88">
        <f t="shared" si="95"/>
        <v>2.5000000000000001E-5</v>
      </c>
      <c r="RI175" s="88">
        <f t="shared" si="95"/>
        <v>2.5000000000000001E-5</v>
      </c>
      <c r="RJ175" s="88">
        <f t="shared" si="95"/>
        <v>2.5000000000000001E-5</v>
      </c>
      <c r="RK175" s="88">
        <f t="shared" si="95"/>
        <v>2.5000000000000001E-5</v>
      </c>
      <c r="RL175" s="88">
        <f t="shared" si="95"/>
        <v>2.5000000000000001E-5</v>
      </c>
      <c r="RM175" s="88" t="str">
        <f t="shared" si="95"/>
        <v/>
      </c>
      <c r="RN175" s="88" t="str">
        <f t="shared" si="95"/>
        <v/>
      </c>
      <c r="RO175" s="88" t="str">
        <f t="shared" si="95"/>
        <v/>
      </c>
      <c r="RP175" s="88" t="str">
        <f t="shared" si="95"/>
        <v/>
      </c>
      <c r="RQ175" s="88" t="str">
        <f t="shared" si="95"/>
        <v/>
      </c>
    </row>
    <row r="176" spans="4:485" s="39" customFormat="1">
      <c r="D176" s="88"/>
      <c r="F176" s="88"/>
      <c r="G176" s="88"/>
      <c r="H176" s="88"/>
      <c r="I176" s="88"/>
      <c r="S176" s="88" t="s">
        <v>2140</v>
      </c>
      <c r="T176" s="88">
        <f t="shared" ref="T176:CE176" si="96">IF(T174="","",IF(SUM(T172,T175)=T164,0,IF(SUM(T172,T175,T174)&gt;T164,T164-SUM(T172,T175),T174)))</f>
        <v>2.5000000000000001E-5</v>
      </c>
      <c r="U176" s="88">
        <f t="shared" si="96"/>
        <v>2.5000000000000001E-5</v>
      </c>
      <c r="V176" s="88">
        <f t="shared" si="96"/>
        <v>2.5000000000000001E-5</v>
      </c>
      <c r="W176" s="88">
        <f t="shared" si="96"/>
        <v>2.5000000000000001E-5</v>
      </c>
      <c r="X176" s="88">
        <f t="shared" si="96"/>
        <v>2.5000000000000001E-5</v>
      </c>
      <c r="Y176" s="88">
        <f t="shared" si="96"/>
        <v>2.5000000000000001E-5</v>
      </c>
      <c r="Z176" s="88">
        <f t="shared" si="96"/>
        <v>2.5000000000000001E-5</v>
      </c>
      <c r="AA176" s="88">
        <f t="shared" si="96"/>
        <v>2.5000000000000001E-5</v>
      </c>
      <c r="AB176" s="88">
        <f t="shared" si="96"/>
        <v>2.5000000000000001E-5</v>
      </c>
      <c r="AC176" s="88">
        <f t="shared" si="96"/>
        <v>2.5000000000000001E-5</v>
      </c>
      <c r="AD176" s="88">
        <f t="shared" si="96"/>
        <v>2.5000000000000001E-5</v>
      </c>
      <c r="AE176" s="88">
        <f t="shared" si="96"/>
        <v>2.5000000000000001E-5</v>
      </c>
      <c r="AF176" s="88">
        <f t="shared" si="96"/>
        <v>2.5000000000000001E-5</v>
      </c>
      <c r="AG176" s="88">
        <f t="shared" si="96"/>
        <v>2.5000000000000001E-5</v>
      </c>
      <c r="AH176" s="88">
        <f t="shared" si="96"/>
        <v>2.5000000000000001E-5</v>
      </c>
      <c r="AI176" s="88">
        <f t="shared" si="96"/>
        <v>2.5000000000000001E-5</v>
      </c>
      <c r="AJ176" s="88">
        <f t="shared" si="96"/>
        <v>2.5000000000000001E-5</v>
      </c>
      <c r="AK176" s="88">
        <f t="shared" si="96"/>
        <v>2.5000000000000001E-5</v>
      </c>
      <c r="AL176" s="88">
        <f t="shared" si="96"/>
        <v>2.5000000000000001E-5</v>
      </c>
      <c r="AM176" s="88">
        <f t="shared" si="96"/>
        <v>2.5000000000000001E-5</v>
      </c>
      <c r="AN176" s="88">
        <f t="shared" si="96"/>
        <v>2.5000000000000001E-5</v>
      </c>
      <c r="AO176" s="88">
        <f t="shared" si="96"/>
        <v>2.5000000000000001E-5</v>
      </c>
      <c r="AP176" s="88">
        <f t="shared" si="96"/>
        <v>2.5000000000000001E-5</v>
      </c>
      <c r="AQ176" s="88">
        <f t="shared" si="96"/>
        <v>2.5000000000000001E-5</v>
      </c>
      <c r="AR176" s="88">
        <f t="shared" si="96"/>
        <v>2.5000000000000001E-5</v>
      </c>
      <c r="AS176" s="88">
        <f t="shared" si="96"/>
        <v>2.5000000000000001E-5</v>
      </c>
      <c r="AT176" s="88">
        <f t="shared" si="96"/>
        <v>2.5000000000000001E-5</v>
      </c>
      <c r="AU176" s="88">
        <f t="shared" si="96"/>
        <v>2.5000000000000001E-5</v>
      </c>
      <c r="AV176" s="88">
        <f t="shared" si="96"/>
        <v>2.5000000000000001E-5</v>
      </c>
      <c r="AW176" s="88">
        <f t="shared" si="96"/>
        <v>2.5000000000000001E-5</v>
      </c>
      <c r="AX176" s="88">
        <f t="shared" si="96"/>
        <v>2.5000000000000001E-5</v>
      </c>
      <c r="AY176" s="88">
        <f t="shared" si="96"/>
        <v>2.5000000000000001E-5</v>
      </c>
      <c r="AZ176" s="88">
        <f t="shared" si="96"/>
        <v>2.5000000000000001E-5</v>
      </c>
      <c r="BA176" s="88">
        <f t="shared" si="96"/>
        <v>2.5000000000000001E-5</v>
      </c>
      <c r="BB176" s="88">
        <f t="shared" si="96"/>
        <v>2.5000000000000001E-5</v>
      </c>
      <c r="BC176" s="88">
        <f t="shared" si="96"/>
        <v>2.5000000000000001E-5</v>
      </c>
      <c r="BD176" s="88">
        <f t="shared" si="96"/>
        <v>2.5000000000000001E-5</v>
      </c>
      <c r="BE176" s="88">
        <f t="shared" si="96"/>
        <v>2.5000000000000001E-5</v>
      </c>
      <c r="BF176" s="88">
        <f t="shared" si="96"/>
        <v>2.5000000000000001E-5</v>
      </c>
      <c r="BG176" s="88">
        <f t="shared" si="96"/>
        <v>2.5000000000000001E-5</v>
      </c>
      <c r="BH176" s="88">
        <f t="shared" si="96"/>
        <v>2.5000000000000001E-5</v>
      </c>
      <c r="BI176" s="88">
        <f t="shared" si="96"/>
        <v>2.5000000000000001E-5</v>
      </c>
      <c r="BJ176" s="88">
        <f t="shared" si="96"/>
        <v>2.5000000000000001E-5</v>
      </c>
      <c r="BK176" s="88">
        <f t="shared" si="96"/>
        <v>2.5000000000000001E-5</v>
      </c>
      <c r="BL176" s="88">
        <f t="shared" si="96"/>
        <v>2.5000000000000001E-5</v>
      </c>
      <c r="BM176" s="88">
        <f t="shared" si="96"/>
        <v>2.5000000000000001E-5</v>
      </c>
      <c r="BN176" s="88">
        <f t="shared" si="96"/>
        <v>2.5000000000000001E-5</v>
      </c>
      <c r="BO176" s="88">
        <f t="shared" si="96"/>
        <v>2.5000000000000001E-5</v>
      </c>
      <c r="BP176" s="88">
        <f t="shared" si="96"/>
        <v>2.5000000000000001E-5</v>
      </c>
      <c r="BQ176" s="88">
        <f t="shared" si="96"/>
        <v>2.5000000000000001E-5</v>
      </c>
      <c r="BR176" s="88">
        <f t="shared" si="96"/>
        <v>2.5000000000000001E-5</v>
      </c>
      <c r="BS176" s="88">
        <f t="shared" si="96"/>
        <v>2.5000000000000001E-5</v>
      </c>
      <c r="BT176" s="88">
        <f t="shared" si="96"/>
        <v>2.5000000000000001E-5</v>
      </c>
      <c r="BU176" s="88">
        <f t="shared" si="96"/>
        <v>2.5000000000000001E-5</v>
      </c>
      <c r="BV176" s="88">
        <f t="shared" si="96"/>
        <v>2.5000000000000001E-5</v>
      </c>
      <c r="BW176" s="88">
        <f t="shared" si="96"/>
        <v>2.5000000000000001E-5</v>
      </c>
      <c r="BX176" s="88">
        <f t="shared" si="96"/>
        <v>2.5000000000000001E-5</v>
      </c>
      <c r="BY176" s="88">
        <f t="shared" si="96"/>
        <v>2.5000000000000001E-5</v>
      </c>
      <c r="BZ176" s="88">
        <f t="shared" si="96"/>
        <v>2.5000000000000001E-5</v>
      </c>
      <c r="CA176" s="88">
        <f t="shared" si="96"/>
        <v>2.5000000000000001E-5</v>
      </c>
      <c r="CB176" s="88">
        <f t="shared" si="96"/>
        <v>2.5000000000000001E-5</v>
      </c>
      <c r="CC176" s="88">
        <f t="shared" si="96"/>
        <v>2.5000000000000001E-5</v>
      </c>
      <c r="CD176" s="88">
        <f t="shared" si="96"/>
        <v>2.5000000000000001E-5</v>
      </c>
      <c r="CE176" s="88">
        <f t="shared" si="96"/>
        <v>2.5000000000000001E-5</v>
      </c>
      <c r="CF176" s="88">
        <f t="shared" ref="CF176:EQ176" si="97">IF(CF174="","",IF(SUM(CF172,CF175)=CF164,0,IF(SUM(CF172,CF175,CF174)&gt;CF164,CF164-SUM(CF172,CF175),CF174)))</f>
        <v>2.5000000000000001E-5</v>
      </c>
      <c r="CG176" s="88">
        <f t="shared" si="97"/>
        <v>2.5000000000000001E-5</v>
      </c>
      <c r="CH176" s="88">
        <f t="shared" si="97"/>
        <v>2.5000000000000001E-5</v>
      </c>
      <c r="CI176" s="88">
        <f t="shared" si="97"/>
        <v>2.5000000000000001E-5</v>
      </c>
      <c r="CJ176" s="88">
        <f t="shared" si="97"/>
        <v>2.5000000000000001E-5</v>
      </c>
      <c r="CK176" s="88">
        <f t="shared" si="97"/>
        <v>2.5000000000000001E-5</v>
      </c>
      <c r="CL176" s="88">
        <f t="shared" si="97"/>
        <v>2.5000000000000001E-5</v>
      </c>
      <c r="CM176" s="88">
        <f t="shared" si="97"/>
        <v>2.5000000000000001E-5</v>
      </c>
      <c r="CN176" s="88">
        <f t="shared" si="97"/>
        <v>2.5000000000000001E-5</v>
      </c>
      <c r="CO176" s="88">
        <f t="shared" si="97"/>
        <v>2.5000000000000001E-5</v>
      </c>
      <c r="CP176" s="88">
        <f t="shared" si="97"/>
        <v>2.5000000000000001E-5</v>
      </c>
      <c r="CQ176" s="88">
        <f t="shared" si="97"/>
        <v>2.5000000000000001E-5</v>
      </c>
      <c r="CR176" s="88">
        <f t="shared" si="97"/>
        <v>2.5000000000000001E-5</v>
      </c>
      <c r="CS176" s="88">
        <f t="shared" si="97"/>
        <v>2.5000000000000001E-5</v>
      </c>
      <c r="CT176" s="88">
        <f t="shared" si="97"/>
        <v>2.5000000000000001E-5</v>
      </c>
      <c r="CU176" s="88">
        <f t="shared" si="97"/>
        <v>2.5000000000000001E-5</v>
      </c>
      <c r="CV176" s="88">
        <f t="shared" si="97"/>
        <v>2.5000000000000001E-5</v>
      </c>
      <c r="CW176" s="88">
        <f t="shared" si="97"/>
        <v>2.5000000000000001E-5</v>
      </c>
      <c r="CX176" s="88">
        <f t="shared" si="97"/>
        <v>2.5000000000000001E-5</v>
      </c>
      <c r="CY176" s="88">
        <f t="shared" si="97"/>
        <v>2.5000000000000001E-5</v>
      </c>
      <c r="CZ176" s="88">
        <f t="shared" si="97"/>
        <v>2.5000000000000001E-5</v>
      </c>
      <c r="DA176" s="88">
        <f t="shared" si="97"/>
        <v>2.5000000000000001E-5</v>
      </c>
      <c r="DB176" s="88">
        <f t="shared" si="97"/>
        <v>2.5000000000000001E-5</v>
      </c>
      <c r="DC176" s="88">
        <f t="shared" si="97"/>
        <v>2.5000000000000001E-5</v>
      </c>
      <c r="DD176" s="88">
        <f t="shared" si="97"/>
        <v>2.5000000000000001E-5</v>
      </c>
      <c r="DE176" s="88">
        <f t="shared" si="97"/>
        <v>2.5000000000000001E-5</v>
      </c>
      <c r="DF176" s="88">
        <f t="shared" si="97"/>
        <v>2.5000000000000001E-5</v>
      </c>
      <c r="DG176" s="88">
        <f t="shared" si="97"/>
        <v>2.5000000000000001E-5</v>
      </c>
      <c r="DH176" s="88">
        <f t="shared" si="97"/>
        <v>2.5000000000000001E-5</v>
      </c>
      <c r="DI176" s="88">
        <f t="shared" si="97"/>
        <v>2.5000000000000001E-5</v>
      </c>
      <c r="DJ176" s="88">
        <f t="shared" si="97"/>
        <v>2.5000000000000001E-5</v>
      </c>
      <c r="DK176" s="88">
        <f t="shared" si="97"/>
        <v>2.5000000000000001E-5</v>
      </c>
      <c r="DL176" s="88">
        <f t="shared" si="97"/>
        <v>2.5000000000000001E-5</v>
      </c>
      <c r="DM176" s="88">
        <f t="shared" si="97"/>
        <v>2.5000000000000001E-5</v>
      </c>
      <c r="DN176" s="88">
        <f t="shared" si="97"/>
        <v>2.5000000000000001E-5</v>
      </c>
      <c r="DO176" s="88">
        <f t="shared" si="97"/>
        <v>2.5000000000000001E-5</v>
      </c>
      <c r="DP176" s="88">
        <f t="shared" si="97"/>
        <v>2.5000000000000001E-5</v>
      </c>
      <c r="DQ176" s="88">
        <f t="shared" si="97"/>
        <v>2.5000000000000001E-5</v>
      </c>
      <c r="DR176" s="88">
        <f t="shared" si="97"/>
        <v>2.5000000000000001E-5</v>
      </c>
      <c r="DS176" s="88">
        <f t="shared" si="97"/>
        <v>2.5000000000000001E-5</v>
      </c>
      <c r="DT176" s="88">
        <f t="shared" si="97"/>
        <v>2.5000000000000001E-5</v>
      </c>
      <c r="DU176" s="88">
        <f t="shared" si="97"/>
        <v>2.5000000000000001E-5</v>
      </c>
      <c r="DV176" s="88">
        <f t="shared" si="97"/>
        <v>2.5000000000000001E-5</v>
      </c>
      <c r="DW176" s="88">
        <f t="shared" si="97"/>
        <v>2.5000000000000001E-5</v>
      </c>
      <c r="DX176" s="88">
        <f t="shared" si="97"/>
        <v>2.5000000000000001E-5</v>
      </c>
      <c r="DY176" s="88">
        <f t="shared" si="97"/>
        <v>2.5000000000000001E-5</v>
      </c>
      <c r="DZ176" s="88">
        <f t="shared" si="97"/>
        <v>2.5000000000000001E-5</v>
      </c>
      <c r="EA176" s="88">
        <f t="shared" si="97"/>
        <v>2.5000000000000001E-5</v>
      </c>
      <c r="EB176" s="88">
        <f t="shared" si="97"/>
        <v>2.5000000000000001E-5</v>
      </c>
      <c r="EC176" s="88">
        <f t="shared" si="97"/>
        <v>2.5000000000000001E-5</v>
      </c>
      <c r="ED176" s="88">
        <f t="shared" si="97"/>
        <v>2.5000000000000001E-5</v>
      </c>
      <c r="EE176" s="88">
        <f t="shared" si="97"/>
        <v>2.5000000000000001E-5</v>
      </c>
      <c r="EF176" s="88">
        <f t="shared" si="97"/>
        <v>2.5000000000000001E-5</v>
      </c>
      <c r="EG176" s="88">
        <f t="shared" si="97"/>
        <v>2.5000000000000001E-5</v>
      </c>
      <c r="EH176" s="88">
        <f t="shared" si="97"/>
        <v>2.5000000000000001E-5</v>
      </c>
      <c r="EI176" s="88">
        <f t="shared" si="97"/>
        <v>2.5000000000000001E-5</v>
      </c>
      <c r="EJ176" s="88">
        <f t="shared" si="97"/>
        <v>2.5000000000000001E-5</v>
      </c>
      <c r="EK176" s="88">
        <f t="shared" si="97"/>
        <v>2.5000000000000001E-5</v>
      </c>
      <c r="EL176" s="88">
        <f t="shared" si="97"/>
        <v>2.5000000000000001E-5</v>
      </c>
      <c r="EM176" s="88">
        <f t="shared" si="97"/>
        <v>2.5000000000000001E-5</v>
      </c>
      <c r="EN176" s="88">
        <f t="shared" si="97"/>
        <v>2.5000000000000001E-5</v>
      </c>
      <c r="EO176" s="88">
        <f t="shared" si="97"/>
        <v>2.5000000000000001E-5</v>
      </c>
      <c r="EP176" s="88">
        <f t="shared" si="97"/>
        <v>2.5000000000000001E-5</v>
      </c>
      <c r="EQ176" s="88">
        <f t="shared" si="97"/>
        <v>2.5000000000000001E-5</v>
      </c>
      <c r="ER176" s="88">
        <f t="shared" ref="ER176:HC176" si="98">IF(ER174="","",IF(SUM(ER172,ER175)=ER164,0,IF(SUM(ER172,ER175,ER174)&gt;ER164,ER164-SUM(ER172,ER175),ER174)))</f>
        <v>2.5000000000000001E-5</v>
      </c>
      <c r="ES176" s="88">
        <f t="shared" si="98"/>
        <v>2.5000000000000001E-5</v>
      </c>
      <c r="ET176" s="88">
        <f t="shared" si="98"/>
        <v>2.5000000000000001E-5</v>
      </c>
      <c r="EU176" s="88">
        <f t="shared" si="98"/>
        <v>2.5000000000000001E-5</v>
      </c>
      <c r="EV176" s="88">
        <f t="shared" si="98"/>
        <v>2.5000000000000001E-5</v>
      </c>
      <c r="EW176" s="88">
        <f t="shared" si="98"/>
        <v>2.5000000000000001E-5</v>
      </c>
      <c r="EX176" s="88">
        <f t="shared" si="98"/>
        <v>2.5000000000000001E-5</v>
      </c>
      <c r="EY176" s="88">
        <f t="shared" si="98"/>
        <v>2.5000000000000001E-5</v>
      </c>
      <c r="EZ176" s="88">
        <f t="shared" si="98"/>
        <v>2.5000000000000001E-5</v>
      </c>
      <c r="FA176" s="88">
        <f t="shared" si="98"/>
        <v>2.5000000000000001E-5</v>
      </c>
      <c r="FB176" s="88">
        <f t="shared" si="98"/>
        <v>2.5000000000000001E-5</v>
      </c>
      <c r="FC176" s="88">
        <f t="shared" si="98"/>
        <v>2.5000000000000001E-5</v>
      </c>
      <c r="FD176" s="88">
        <f t="shared" si="98"/>
        <v>2.5000000000000001E-5</v>
      </c>
      <c r="FE176" s="88">
        <f t="shared" si="98"/>
        <v>2.5000000000000001E-5</v>
      </c>
      <c r="FF176" s="88">
        <f t="shared" si="98"/>
        <v>2.5000000000000001E-5</v>
      </c>
      <c r="FG176" s="88">
        <f t="shared" si="98"/>
        <v>2.5000000000000001E-5</v>
      </c>
      <c r="FH176" s="88">
        <f t="shared" si="98"/>
        <v>2.5000000000000001E-5</v>
      </c>
      <c r="FI176" s="88">
        <f t="shared" si="98"/>
        <v>2.5000000000000001E-5</v>
      </c>
      <c r="FJ176" s="88">
        <f t="shared" si="98"/>
        <v>2.5000000000000001E-5</v>
      </c>
      <c r="FK176" s="88">
        <f t="shared" si="98"/>
        <v>2.5000000000000001E-5</v>
      </c>
      <c r="FL176" s="88">
        <f t="shared" si="98"/>
        <v>2.5000000000000001E-5</v>
      </c>
      <c r="FM176" s="88">
        <f t="shared" si="98"/>
        <v>2.5000000000000001E-5</v>
      </c>
      <c r="FN176" s="88">
        <f t="shared" si="98"/>
        <v>2.5000000000000001E-5</v>
      </c>
      <c r="FO176" s="88">
        <f t="shared" si="98"/>
        <v>2.5000000000000001E-5</v>
      </c>
      <c r="FP176" s="88">
        <f t="shared" si="98"/>
        <v>2.5000000000000001E-5</v>
      </c>
      <c r="FQ176" s="88">
        <f t="shared" si="98"/>
        <v>2.5000000000000001E-5</v>
      </c>
      <c r="FR176" s="88">
        <f t="shared" si="98"/>
        <v>2.5000000000000001E-5</v>
      </c>
      <c r="FS176" s="88">
        <f t="shared" si="98"/>
        <v>2.5000000000000001E-5</v>
      </c>
      <c r="FT176" s="88">
        <f t="shared" si="98"/>
        <v>2.5000000000000001E-5</v>
      </c>
      <c r="FU176" s="88">
        <f t="shared" si="98"/>
        <v>2.5000000000000001E-5</v>
      </c>
      <c r="FV176" s="88">
        <f t="shared" si="98"/>
        <v>2.5000000000000001E-5</v>
      </c>
      <c r="FW176" s="88">
        <f t="shared" si="98"/>
        <v>2.5000000000000001E-5</v>
      </c>
      <c r="FX176" s="88">
        <f t="shared" si="98"/>
        <v>2.5000000000000001E-5</v>
      </c>
      <c r="FY176" s="88">
        <f t="shared" si="98"/>
        <v>2.5000000000000001E-5</v>
      </c>
      <c r="FZ176" s="88">
        <f t="shared" si="98"/>
        <v>2.5000000000000001E-5</v>
      </c>
      <c r="GA176" s="88">
        <f t="shared" si="98"/>
        <v>2.5000000000000001E-5</v>
      </c>
      <c r="GB176" s="88">
        <f t="shared" si="98"/>
        <v>2.5000000000000001E-5</v>
      </c>
      <c r="GC176" s="88">
        <f t="shared" si="98"/>
        <v>2.5000000000000001E-5</v>
      </c>
      <c r="GD176" s="88">
        <f t="shared" si="98"/>
        <v>2.5000000000000001E-5</v>
      </c>
      <c r="GE176" s="88">
        <f t="shared" si="98"/>
        <v>2.5000000000000001E-5</v>
      </c>
      <c r="GF176" s="88">
        <f t="shared" si="98"/>
        <v>2.5000000000000001E-5</v>
      </c>
      <c r="GG176" s="88">
        <f t="shared" si="98"/>
        <v>2.5000000000000001E-5</v>
      </c>
      <c r="GH176" s="88">
        <f t="shared" si="98"/>
        <v>2.5000000000000001E-5</v>
      </c>
      <c r="GI176" s="88">
        <f t="shared" si="98"/>
        <v>2.5000000000000001E-5</v>
      </c>
      <c r="GJ176" s="88">
        <f t="shared" si="98"/>
        <v>2.5000000000000001E-5</v>
      </c>
      <c r="GK176" s="88">
        <f t="shared" si="98"/>
        <v>2.5000000000000001E-5</v>
      </c>
      <c r="GL176" s="88">
        <f t="shared" si="98"/>
        <v>2.5000000000000001E-5</v>
      </c>
      <c r="GM176" s="88">
        <f t="shared" si="98"/>
        <v>2.5000000000000001E-5</v>
      </c>
      <c r="GN176" s="88">
        <f t="shared" si="98"/>
        <v>2.5000000000000001E-5</v>
      </c>
      <c r="GO176" s="88">
        <f t="shared" si="98"/>
        <v>2.5000000000000001E-5</v>
      </c>
      <c r="GP176" s="88">
        <f t="shared" si="98"/>
        <v>2.5000000000000001E-5</v>
      </c>
      <c r="GQ176" s="88">
        <f t="shared" si="98"/>
        <v>2.5000000000000001E-5</v>
      </c>
      <c r="GR176" s="88">
        <f t="shared" si="98"/>
        <v>2.5000000000000001E-5</v>
      </c>
      <c r="GS176" s="88">
        <f t="shared" si="98"/>
        <v>2.5000000000000001E-5</v>
      </c>
      <c r="GT176" s="88">
        <f t="shared" si="98"/>
        <v>2.5000000000000001E-5</v>
      </c>
      <c r="GU176" s="88">
        <f t="shared" si="98"/>
        <v>2.5000000000000001E-5</v>
      </c>
      <c r="GV176" s="88">
        <f t="shared" si="98"/>
        <v>2.5000000000000001E-5</v>
      </c>
      <c r="GW176" s="88">
        <f t="shared" si="98"/>
        <v>2.5000000000000001E-5</v>
      </c>
      <c r="GX176" s="88">
        <f t="shared" si="98"/>
        <v>2.5000000000000001E-5</v>
      </c>
      <c r="GY176" s="88">
        <f t="shared" si="98"/>
        <v>2.5000000000000001E-5</v>
      </c>
      <c r="GZ176" s="88">
        <f t="shared" si="98"/>
        <v>2.5000000000000001E-5</v>
      </c>
      <c r="HA176" s="88">
        <f t="shared" si="98"/>
        <v>2.5000000000000001E-5</v>
      </c>
      <c r="HB176" s="88">
        <f t="shared" si="98"/>
        <v>2.5000000000000001E-5</v>
      </c>
      <c r="HC176" s="88">
        <f t="shared" si="98"/>
        <v>2.5000000000000001E-5</v>
      </c>
      <c r="HD176" s="88">
        <f t="shared" ref="HD176:JO176" si="99">IF(HD174="","",IF(SUM(HD172,HD175)=HD164,0,IF(SUM(HD172,HD175,HD174)&gt;HD164,HD164-SUM(HD172,HD175),HD174)))</f>
        <v>2.5000000000000001E-5</v>
      </c>
      <c r="HE176" s="88">
        <f t="shared" si="99"/>
        <v>2.5000000000000001E-5</v>
      </c>
      <c r="HF176" s="88">
        <f t="shared" si="99"/>
        <v>2.5000000000000001E-5</v>
      </c>
      <c r="HG176" s="88">
        <f t="shared" si="99"/>
        <v>2.5000000000000001E-5</v>
      </c>
      <c r="HH176" s="88">
        <f t="shared" si="99"/>
        <v>2.5000000000000001E-5</v>
      </c>
      <c r="HI176" s="88">
        <f t="shared" si="99"/>
        <v>2.5000000000000001E-5</v>
      </c>
      <c r="HJ176" s="88">
        <f t="shared" si="99"/>
        <v>2.5000000000000001E-5</v>
      </c>
      <c r="HK176" s="88">
        <f t="shared" si="99"/>
        <v>2.5000000000000001E-5</v>
      </c>
      <c r="HL176" s="88">
        <f t="shared" si="99"/>
        <v>2.5000000000000001E-5</v>
      </c>
      <c r="HM176" s="88">
        <f t="shared" si="99"/>
        <v>2.5000000000000001E-5</v>
      </c>
      <c r="HN176" s="88">
        <f t="shared" si="99"/>
        <v>2.5000000000000001E-5</v>
      </c>
      <c r="HO176" s="88">
        <f t="shared" si="99"/>
        <v>2.5000000000000001E-5</v>
      </c>
      <c r="HP176" s="88">
        <f t="shared" si="99"/>
        <v>2.5000000000000001E-5</v>
      </c>
      <c r="HQ176" s="88">
        <f t="shared" si="99"/>
        <v>2.5000000000000001E-5</v>
      </c>
      <c r="HR176" s="88">
        <f t="shared" si="99"/>
        <v>2.5000000000000001E-5</v>
      </c>
      <c r="HS176" s="88">
        <f t="shared" si="99"/>
        <v>2.5000000000000001E-5</v>
      </c>
      <c r="HT176" s="88">
        <f t="shared" si="99"/>
        <v>2.5000000000000001E-5</v>
      </c>
      <c r="HU176" s="88">
        <f t="shared" si="99"/>
        <v>2.5000000000000001E-5</v>
      </c>
      <c r="HV176" s="88">
        <f t="shared" si="99"/>
        <v>2.5000000000000001E-5</v>
      </c>
      <c r="HW176" s="88">
        <f t="shared" si="99"/>
        <v>2.5000000000000001E-5</v>
      </c>
      <c r="HX176" s="88">
        <f t="shared" si="99"/>
        <v>2.5000000000000001E-5</v>
      </c>
      <c r="HY176" s="88">
        <f t="shared" si="99"/>
        <v>2.5000000000000001E-5</v>
      </c>
      <c r="HZ176" s="88">
        <f t="shared" si="99"/>
        <v>2.5000000000000001E-5</v>
      </c>
      <c r="IA176" s="88">
        <f t="shared" si="99"/>
        <v>2.5000000000000001E-5</v>
      </c>
      <c r="IB176" s="88">
        <f t="shared" si="99"/>
        <v>2.5000000000000001E-5</v>
      </c>
      <c r="IC176" s="88">
        <f t="shared" si="99"/>
        <v>2.5000000000000001E-5</v>
      </c>
      <c r="ID176" s="88">
        <f t="shared" si="99"/>
        <v>2.5000000000000001E-5</v>
      </c>
      <c r="IE176" s="88">
        <f t="shared" si="99"/>
        <v>2.5000000000000001E-5</v>
      </c>
      <c r="IF176" s="88">
        <f t="shared" si="99"/>
        <v>2.5000000000000001E-5</v>
      </c>
      <c r="IG176" s="88">
        <f t="shared" si="99"/>
        <v>2.5000000000000001E-5</v>
      </c>
      <c r="IH176" s="88">
        <f t="shared" si="99"/>
        <v>2.5000000000000001E-5</v>
      </c>
      <c r="II176" s="88">
        <f t="shared" si="99"/>
        <v>2.5000000000000001E-5</v>
      </c>
      <c r="IJ176" s="88">
        <f t="shared" si="99"/>
        <v>2.5000000000000001E-5</v>
      </c>
      <c r="IK176" s="88">
        <f t="shared" si="99"/>
        <v>2.5000000000000001E-5</v>
      </c>
      <c r="IL176" s="88">
        <f t="shared" si="99"/>
        <v>2.5000000000000001E-5</v>
      </c>
      <c r="IM176" s="88">
        <f t="shared" si="99"/>
        <v>2.5000000000000001E-5</v>
      </c>
      <c r="IN176" s="88">
        <f t="shared" si="99"/>
        <v>2.5000000000000001E-5</v>
      </c>
      <c r="IO176" s="88">
        <f t="shared" si="99"/>
        <v>2.5000000000000001E-5</v>
      </c>
      <c r="IP176" s="88">
        <f t="shared" si="99"/>
        <v>2.5000000000000001E-5</v>
      </c>
      <c r="IQ176" s="88">
        <f t="shared" si="99"/>
        <v>2.5000000000000001E-5</v>
      </c>
      <c r="IR176" s="88">
        <f t="shared" si="99"/>
        <v>2.5000000000000001E-5</v>
      </c>
      <c r="IS176" s="88">
        <f t="shared" si="99"/>
        <v>2.5000000000000001E-5</v>
      </c>
      <c r="IT176" s="88">
        <f t="shared" si="99"/>
        <v>2.5000000000000001E-5</v>
      </c>
      <c r="IU176" s="88">
        <f t="shared" si="99"/>
        <v>2.5000000000000001E-5</v>
      </c>
      <c r="IV176" s="88">
        <f t="shared" si="99"/>
        <v>2.5000000000000001E-5</v>
      </c>
      <c r="IW176" s="88">
        <f t="shared" si="99"/>
        <v>2.5000000000000001E-5</v>
      </c>
      <c r="IX176" s="88">
        <f t="shared" si="99"/>
        <v>2.5000000000000001E-5</v>
      </c>
      <c r="IY176" s="88">
        <f t="shared" si="99"/>
        <v>2.5000000000000001E-5</v>
      </c>
      <c r="IZ176" s="88">
        <f t="shared" si="99"/>
        <v>2.5000000000000001E-5</v>
      </c>
      <c r="JA176" s="88">
        <f t="shared" si="99"/>
        <v>2.5000000000000001E-5</v>
      </c>
      <c r="JB176" s="88">
        <f t="shared" si="99"/>
        <v>2.5000000000000001E-5</v>
      </c>
      <c r="JC176" s="88">
        <f t="shared" si="99"/>
        <v>2.5000000000000001E-5</v>
      </c>
      <c r="JD176" s="88">
        <f t="shared" si="99"/>
        <v>2.5000000000000001E-5</v>
      </c>
      <c r="JE176" s="88">
        <f t="shared" si="99"/>
        <v>2.5000000000000001E-5</v>
      </c>
      <c r="JF176" s="88">
        <f t="shared" si="99"/>
        <v>2.5000000000000001E-5</v>
      </c>
      <c r="JG176" s="88">
        <f t="shared" si="99"/>
        <v>2.5000000000000001E-5</v>
      </c>
      <c r="JH176" s="88">
        <f t="shared" si="99"/>
        <v>2.5000000000000001E-5</v>
      </c>
      <c r="JI176" s="88">
        <f t="shared" si="99"/>
        <v>2.5000000000000001E-5</v>
      </c>
      <c r="JJ176" s="88">
        <f t="shared" si="99"/>
        <v>2.5000000000000001E-5</v>
      </c>
      <c r="JK176" s="88">
        <f t="shared" si="99"/>
        <v>2.5000000000000001E-5</v>
      </c>
      <c r="JL176" s="88">
        <f t="shared" si="99"/>
        <v>2.5000000000000001E-5</v>
      </c>
      <c r="JM176" s="88">
        <f t="shared" si="99"/>
        <v>2.5000000000000001E-5</v>
      </c>
      <c r="JN176" s="88">
        <f t="shared" si="99"/>
        <v>2.5000000000000001E-5</v>
      </c>
      <c r="JO176" s="88">
        <f t="shared" si="99"/>
        <v>2.5000000000000001E-5</v>
      </c>
      <c r="JP176" s="88">
        <f t="shared" ref="JP176:MA176" si="100">IF(JP174="","",IF(SUM(JP172,JP175)=JP164,0,IF(SUM(JP172,JP175,JP174)&gt;JP164,JP164-SUM(JP172,JP175),JP174)))</f>
        <v>2.5000000000000001E-5</v>
      </c>
      <c r="JQ176" s="88">
        <f t="shared" si="100"/>
        <v>2.5000000000000001E-5</v>
      </c>
      <c r="JR176" s="88">
        <f t="shared" si="100"/>
        <v>2.5000000000000001E-5</v>
      </c>
      <c r="JS176" s="88">
        <f t="shared" si="100"/>
        <v>2.5000000000000001E-5</v>
      </c>
      <c r="JT176" s="88">
        <f t="shared" si="100"/>
        <v>2.5000000000000001E-5</v>
      </c>
      <c r="JU176" s="88">
        <f t="shared" si="100"/>
        <v>2.5000000000000001E-5</v>
      </c>
      <c r="JV176" s="88">
        <f t="shared" si="100"/>
        <v>2.5000000000000001E-5</v>
      </c>
      <c r="JW176" s="88">
        <f t="shared" si="100"/>
        <v>2.5000000000000001E-5</v>
      </c>
      <c r="JX176" s="88">
        <f t="shared" si="100"/>
        <v>2.5000000000000001E-5</v>
      </c>
      <c r="JY176" s="88">
        <f t="shared" si="100"/>
        <v>2.5000000000000001E-5</v>
      </c>
      <c r="JZ176" s="88">
        <f t="shared" si="100"/>
        <v>2.5000000000000001E-5</v>
      </c>
      <c r="KA176" s="88">
        <f t="shared" si="100"/>
        <v>2.5000000000000001E-5</v>
      </c>
      <c r="KB176" s="88">
        <f t="shared" si="100"/>
        <v>2.5000000000000001E-5</v>
      </c>
      <c r="KC176" s="88">
        <f t="shared" si="100"/>
        <v>2.5000000000000001E-5</v>
      </c>
      <c r="KD176" s="88">
        <f t="shared" si="100"/>
        <v>2.5000000000000001E-5</v>
      </c>
      <c r="KE176" s="88">
        <f t="shared" si="100"/>
        <v>2.5000000000000001E-5</v>
      </c>
      <c r="KF176" s="88">
        <f t="shared" si="100"/>
        <v>2.5000000000000001E-5</v>
      </c>
      <c r="KG176" s="88">
        <f t="shared" si="100"/>
        <v>2.5000000000000001E-5</v>
      </c>
      <c r="KH176" s="88">
        <f t="shared" si="100"/>
        <v>2.5000000000000001E-5</v>
      </c>
      <c r="KI176" s="88">
        <f t="shared" si="100"/>
        <v>2.5000000000000001E-5</v>
      </c>
      <c r="KJ176" s="88">
        <f t="shared" si="100"/>
        <v>2.5000000000000001E-5</v>
      </c>
      <c r="KK176" s="88">
        <f t="shared" si="100"/>
        <v>2.5000000000000001E-5</v>
      </c>
      <c r="KL176" s="88">
        <f t="shared" si="100"/>
        <v>2.5000000000000001E-5</v>
      </c>
      <c r="KM176" s="88">
        <f t="shared" si="100"/>
        <v>2.5000000000000001E-5</v>
      </c>
      <c r="KN176" s="88">
        <f t="shared" si="100"/>
        <v>2.5000000000000001E-5</v>
      </c>
      <c r="KO176" s="88">
        <f t="shared" si="100"/>
        <v>2.5000000000000001E-5</v>
      </c>
      <c r="KP176" s="88">
        <f t="shared" si="100"/>
        <v>2.5000000000000001E-5</v>
      </c>
      <c r="KQ176" s="88">
        <f t="shared" si="100"/>
        <v>2.5000000000000001E-5</v>
      </c>
      <c r="KR176" s="88">
        <f t="shared" si="100"/>
        <v>2.5000000000000001E-5</v>
      </c>
      <c r="KS176" s="88">
        <f t="shared" si="100"/>
        <v>2.5000000000000001E-5</v>
      </c>
      <c r="KT176" s="88">
        <f t="shared" si="100"/>
        <v>2.5000000000000001E-5</v>
      </c>
      <c r="KU176" s="88">
        <f t="shared" si="100"/>
        <v>2.5000000000000001E-5</v>
      </c>
      <c r="KV176" s="88">
        <f t="shared" si="100"/>
        <v>2.5000000000000001E-5</v>
      </c>
      <c r="KW176" s="88">
        <f t="shared" si="100"/>
        <v>2.5000000000000001E-5</v>
      </c>
      <c r="KX176" s="88">
        <f t="shared" si="100"/>
        <v>2.5000000000000001E-5</v>
      </c>
      <c r="KY176" s="88">
        <f t="shared" si="100"/>
        <v>2.5000000000000001E-5</v>
      </c>
      <c r="KZ176" s="88">
        <f t="shared" si="100"/>
        <v>2.5000000000000001E-5</v>
      </c>
      <c r="LA176" s="88">
        <f t="shared" si="100"/>
        <v>2.5000000000000001E-5</v>
      </c>
      <c r="LB176" s="88">
        <f t="shared" si="100"/>
        <v>2.5000000000000001E-5</v>
      </c>
      <c r="LC176" s="88">
        <f t="shared" si="100"/>
        <v>2.5000000000000001E-5</v>
      </c>
      <c r="LD176" s="88">
        <f t="shared" si="100"/>
        <v>2.5000000000000001E-5</v>
      </c>
      <c r="LE176" s="88">
        <f t="shared" si="100"/>
        <v>2.5000000000000001E-5</v>
      </c>
      <c r="LF176" s="88">
        <f t="shared" si="100"/>
        <v>2.5000000000000001E-5</v>
      </c>
      <c r="LG176" s="88">
        <f t="shared" si="100"/>
        <v>2.5000000000000001E-5</v>
      </c>
      <c r="LH176" s="88">
        <f t="shared" si="100"/>
        <v>2.5000000000000001E-5</v>
      </c>
      <c r="LI176" s="88">
        <f t="shared" si="100"/>
        <v>2.5000000000000001E-5</v>
      </c>
      <c r="LJ176" s="88">
        <f t="shared" si="100"/>
        <v>2.5000000000000001E-5</v>
      </c>
      <c r="LK176" s="88">
        <f t="shared" si="100"/>
        <v>2.5000000000000001E-5</v>
      </c>
      <c r="LL176" s="88">
        <f t="shared" si="100"/>
        <v>2.5000000000000001E-5</v>
      </c>
      <c r="LM176" s="88">
        <f t="shared" si="100"/>
        <v>2.5000000000000001E-5</v>
      </c>
      <c r="LN176" s="88">
        <f t="shared" si="100"/>
        <v>2.5000000000000001E-5</v>
      </c>
      <c r="LO176" s="88">
        <f t="shared" si="100"/>
        <v>2.5000000000000001E-5</v>
      </c>
      <c r="LP176" s="88">
        <f t="shared" si="100"/>
        <v>2.5000000000000001E-5</v>
      </c>
      <c r="LQ176" s="88">
        <f t="shared" si="100"/>
        <v>2.5000000000000001E-5</v>
      </c>
      <c r="LR176" s="88">
        <f t="shared" si="100"/>
        <v>2.5000000000000001E-5</v>
      </c>
      <c r="LS176" s="88">
        <f t="shared" si="100"/>
        <v>2.5000000000000001E-5</v>
      </c>
      <c r="LT176" s="88">
        <f t="shared" si="100"/>
        <v>2.5000000000000001E-5</v>
      </c>
      <c r="LU176" s="88">
        <f t="shared" si="100"/>
        <v>2.5000000000000001E-5</v>
      </c>
      <c r="LV176" s="88">
        <f t="shared" si="100"/>
        <v>2.5000000000000001E-5</v>
      </c>
      <c r="LW176" s="88">
        <f t="shared" si="100"/>
        <v>2.5000000000000001E-5</v>
      </c>
      <c r="LX176" s="88">
        <f t="shared" si="100"/>
        <v>2.5000000000000001E-5</v>
      </c>
      <c r="LY176" s="88">
        <f t="shared" si="100"/>
        <v>2.5000000000000001E-5</v>
      </c>
      <c r="LZ176" s="88">
        <f t="shared" si="100"/>
        <v>2.5000000000000001E-5</v>
      </c>
      <c r="MA176" s="88">
        <f t="shared" si="100"/>
        <v>2.5000000000000001E-5</v>
      </c>
      <c r="MB176" s="88">
        <f t="shared" ref="MB176:OM176" si="101">IF(MB174="","",IF(SUM(MB172,MB175)=MB164,0,IF(SUM(MB172,MB175,MB174)&gt;MB164,MB164-SUM(MB172,MB175),MB174)))</f>
        <v>2.5000000000000001E-5</v>
      </c>
      <c r="MC176" s="88">
        <f t="shared" si="101"/>
        <v>2.5000000000000001E-5</v>
      </c>
      <c r="MD176" s="88">
        <f t="shared" si="101"/>
        <v>2.5000000000000001E-5</v>
      </c>
      <c r="ME176" s="88">
        <f t="shared" si="101"/>
        <v>2.5000000000000001E-5</v>
      </c>
      <c r="MF176" s="88">
        <f t="shared" si="101"/>
        <v>2.5000000000000001E-5</v>
      </c>
      <c r="MG176" s="88">
        <f t="shared" si="101"/>
        <v>2.5000000000000001E-5</v>
      </c>
      <c r="MH176" s="88">
        <f t="shared" si="101"/>
        <v>2.5000000000000001E-5</v>
      </c>
      <c r="MI176" s="88">
        <f t="shared" si="101"/>
        <v>2.5000000000000001E-5</v>
      </c>
      <c r="MJ176" s="88">
        <f t="shared" si="101"/>
        <v>2.5000000000000001E-5</v>
      </c>
      <c r="MK176" s="88">
        <f t="shared" si="101"/>
        <v>2.5000000000000001E-5</v>
      </c>
      <c r="ML176" s="88">
        <f t="shared" si="101"/>
        <v>2.5000000000000001E-5</v>
      </c>
      <c r="MM176" s="88">
        <f t="shared" si="101"/>
        <v>2.5000000000000001E-5</v>
      </c>
      <c r="MN176" s="88">
        <f t="shared" si="101"/>
        <v>2.5000000000000001E-5</v>
      </c>
      <c r="MO176" s="88">
        <f t="shared" si="101"/>
        <v>2.5000000000000001E-5</v>
      </c>
      <c r="MP176" s="88">
        <f t="shared" si="101"/>
        <v>2.5000000000000001E-5</v>
      </c>
      <c r="MQ176" s="88">
        <f t="shared" si="101"/>
        <v>2.5000000000000001E-5</v>
      </c>
      <c r="MR176" s="88">
        <f t="shared" si="101"/>
        <v>2.5000000000000001E-5</v>
      </c>
      <c r="MS176" s="88">
        <f t="shared" si="101"/>
        <v>2.5000000000000001E-5</v>
      </c>
      <c r="MT176" s="88">
        <f t="shared" si="101"/>
        <v>2.5000000000000001E-5</v>
      </c>
      <c r="MU176" s="88">
        <f t="shared" si="101"/>
        <v>2.5000000000000001E-5</v>
      </c>
      <c r="MV176" s="88">
        <f t="shared" si="101"/>
        <v>2.5000000000000001E-5</v>
      </c>
      <c r="MW176" s="88">
        <f t="shared" si="101"/>
        <v>2.5000000000000001E-5</v>
      </c>
      <c r="MX176" s="88">
        <f t="shared" si="101"/>
        <v>2.5000000000000001E-5</v>
      </c>
      <c r="MY176" s="88">
        <f t="shared" si="101"/>
        <v>2.5000000000000001E-5</v>
      </c>
      <c r="MZ176" s="88">
        <f t="shared" si="101"/>
        <v>2.5000000000000001E-5</v>
      </c>
      <c r="NA176" s="88">
        <f t="shared" si="101"/>
        <v>2.5000000000000001E-5</v>
      </c>
      <c r="NB176" s="88">
        <f t="shared" si="101"/>
        <v>2.5000000000000001E-5</v>
      </c>
      <c r="NC176" s="88">
        <f t="shared" si="101"/>
        <v>2.5000000000000001E-5</v>
      </c>
      <c r="ND176" s="88">
        <f t="shared" si="101"/>
        <v>2.5000000000000001E-5</v>
      </c>
      <c r="NE176" s="88">
        <f t="shared" si="101"/>
        <v>2.5000000000000001E-5</v>
      </c>
      <c r="NF176" s="88">
        <f t="shared" si="101"/>
        <v>2.5000000000000001E-5</v>
      </c>
      <c r="NG176" s="88">
        <f t="shared" si="101"/>
        <v>2.5000000000000001E-5</v>
      </c>
      <c r="NH176" s="88">
        <f t="shared" si="101"/>
        <v>2.5000000000000001E-5</v>
      </c>
      <c r="NI176" s="88">
        <f t="shared" si="101"/>
        <v>2.5000000000000001E-5</v>
      </c>
      <c r="NJ176" s="88">
        <f t="shared" si="101"/>
        <v>2.5000000000000001E-5</v>
      </c>
      <c r="NK176" s="88">
        <f t="shared" si="101"/>
        <v>2.5000000000000001E-5</v>
      </c>
      <c r="NL176" s="88">
        <f t="shared" si="101"/>
        <v>2.5000000000000001E-5</v>
      </c>
      <c r="NM176" s="88">
        <f t="shared" si="101"/>
        <v>2.5000000000000001E-5</v>
      </c>
      <c r="NN176" s="88">
        <f t="shared" si="101"/>
        <v>2.5000000000000001E-5</v>
      </c>
      <c r="NO176" s="88">
        <f t="shared" si="101"/>
        <v>2.5000000000000001E-5</v>
      </c>
      <c r="NP176" s="88">
        <f t="shared" si="101"/>
        <v>2.5000000000000001E-5</v>
      </c>
      <c r="NQ176" s="88">
        <f t="shared" si="101"/>
        <v>2.5000000000000001E-5</v>
      </c>
      <c r="NR176" s="88">
        <f t="shared" si="101"/>
        <v>2.5000000000000001E-5</v>
      </c>
      <c r="NS176" s="88">
        <f t="shared" si="101"/>
        <v>2.5000000000000001E-5</v>
      </c>
      <c r="NT176" s="88">
        <f t="shared" si="101"/>
        <v>2.5000000000000001E-5</v>
      </c>
      <c r="NU176" s="88">
        <f t="shared" si="101"/>
        <v>2.5000000000000001E-5</v>
      </c>
      <c r="NV176" s="88">
        <f t="shared" si="101"/>
        <v>2.5000000000000001E-5</v>
      </c>
      <c r="NW176" s="88">
        <f t="shared" si="101"/>
        <v>2.5000000000000001E-5</v>
      </c>
      <c r="NX176" s="88">
        <f t="shared" si="101"/>
        <v>2.5000000000000001E-5</v>
      </c>
      <c r="NY176" s="88">
        <f t="shared" si="101"/>
        <v>2.5000000000000001E-5</v>
      </c>
      <c r="NZ176" s="88">
        <f t="shared" si="101"/>
        <v>2.5000000000000001E-5</v>
      </c>
      <c r="OA176" s="88">
        <f t="shared" si="101"/>
        <v>2.5000000000000001E-5</v>
      </c>
      <c r="OB176" s="88">
        <f t="shared" si="101"/>
        <v>2.5000000000000001E-5</v>
      </c>
      <c r="OC176" s="88">
        <f t="shared" si="101"/>
        <v>2.5000000000000001E-5</v>
      </c>
      <c r="OD176" s="88">
        <f t="shared" si="101"/>
        <v>2.5000000000000001E-5</v>
      </c>
      <c r="OE176" s="88">
        <f t="shared" si="101"/>
        <v>2.5000000000000001E-5</v>
      </c>
      <c r="OF176" s="88">
        <f t="shared" si="101"/>
        <v>2.5000000000000001E-5</v>
      </c>
      <c r="OG176" s="88">
        <f t="shared" si="101"/>
        <v>2.5000000000000001E-5</v>
      </c>
      <c r="OH176" s="88">
        <f t="shared" si="101"/>
        <v>2.5000000000000001E-5</v>
      </c>
      <c r="OI176" s="88">
        <f t="shared" si="101"/>
        <v>2.5000000000000001E-5</v>
      </c>
      <c r="OJ176" s="88">
        <f t="shared" si="101"/>
        <v>2.5000000000000001E-5</v>
      </c>
      <c r="OK176" s="88">
        <f t="shared" si="101"/>
        <v>2.5000000000000001E-5</v>
      </c>
      <c r="OL176" s="88">
        <f t="shared" si="101"/>
        <v>2.5000000000000001E-5</v>
      </c>
      <c r="OM176" s="88">
        <f t="shared" si="101"/>
        <v>2.5000000000000001E-5</v>
      </c>
      <c r="ON176" s="88">
        <f t="shared" ref="ON176:QY176" si="102">IF(ON174="","",IF(SUM(ON172,ON175)=ON164,0,IF(SUM(ON172,ON175,ON174)&gt;ON164,ON164-SUM(ON172,ON175),ON174)))</f>
        <v>2.5000000000000001E-5</v>
      </c>
      <c r="OO176" s="88">
        <f t="shared" si="102"/>
        <v>2.5000000000000001E-5</v>
      </c>
      <c r="OP176" s="88">
        <f t="shared" si="102"/>
        <v>2.5000000000000001E-5</v>
      </c>
      <c r="OQ176" s="88">
        <f t="shared" si="102"/>
        <v>2.5000000000000001E-5</v>
      </c>
      <c r="OR176" s="88">
        <f t="shared" si="102"/>
        <v>2.5000000000000001E-5</v>
      </c>
      <c r="OS176" s="88">
        <f t="shared" si="102"/>
        <v>2.5000000000000001E-5</v>
      </c>
      <c r="OT176" s="88">
        <f t="shared" si="102"/>
        <v>2.5000000000000001E-5</v>
      </c>
      <c r="OU176" s="88">
        <f t="shared" si="102"/>
        <v>2.5000000000000001E-5</v>
      </c>
      <c r="OV176" s="88">
        <f t="shared" si="102"/>
        <v>2.5000000000000001E-5</v>
      </c>
      <c r="OW176" s="88">
        <f t="shared" si="102"/>
        <v>2.5000000000000001E-5</v>
      </c>
      <c r="OX176" s="88">
        <f t="shared" si="102"/>
        <v>2.5000000000000001E-5</v>
      </c>
      <c r="OY176" s="88">
        <f t="shared" si="102"/>
        <v>2.5000000000000001E-5</v>
      </c>
      <c r="OZ176" s="88">
        <f t="shared" si="102"/>
        <v>2.5000000000000001E-5</v>
      </c>
      <c r="PA176" s="88">
        <f t="shared" si="102"/>
        <v>2.5000000000000001E-5</v>
      </c>
      <c r="PB176" s="88">
        <f t="shared" si="102"/>
        <v>2.5000000000000001E-5</v>
      </c>
      <c r="PC176" s="88">
        <f t="shared" si="102"/>
        <v>2.5000000000000001E-5</v>
      </c>
      <c r="PD176" s="88">
        <f t="shared" si="102"/>
        <v>2.5000000000000001E-5</v>
      </c>
      <c r="PE176" s="88">
        <f t="shared" si="102"/>
        <v>2.5000000000000001E-5</v>
      </c>
      <c r="PF176" s="88">
        <f t="shared" si="102"/>
        <v>2.5000000000000001E-5</v>
      </c>
      <c r="PG176" s="88">
        <f t="shared" si="102"/>
        <v>2.5000000000000001E-5</v>
      </c>
      <c r="PH176" s="88">
        <f t="shared" si="102"/>
        <v>2.5000000000000001E-5</v>
      </c>
      <c r="PI176" s="88">
        <f t="shared" si="102"/>
        <v>2.5000000000000001E-5</v>
      </c>
      <c r="PJ176" s="88">
        <f t="shared" si="102"/>
        <v>2.5000000000000001E-5</v>
      </c>
      <c r="PK176" s="88">
        <f t="shared" si="102"/>
        <v>2.5000000000000001E-5</v>
      </c>
      <c r="PL176" s="88">
        <f t="shared" si="102"/>
        <v>2.5000000000000001E-5</v>
      </c>
      <c r="PM176" s="88">
        <f t="shared" si="102"/>
        <v>2.5000000000000001E-5</v>
      </c>
      <c r="PN176" s="88">
        <f t="shared" si="102"/>
        <v>2.5000000000000001E-5</v>
      </c>
      <c r="PO176" s="88">
        <f t="shared" si="102"/>
        <v>2.5000000000000001E-5</v>
      </c>
      <c r="PP176" s="88">
        <f t="shared" si="102"/>
        <v>2.5000000000000001E-5</v>
      </c>
      <c r="PQ176" s="88">
        <f t="shared" si="102"/>
        <v>2.5000000000000001E-5</v>
      </c>
      <c r="PR176" s="88">
        <f t="shared" si="102"/>
        <v>2.5000000000000001E-5</v>
      </c>
      <c r="PS176" s="88">
        <f t="shared" si="102"/>
        <v>2.5000000000000001E-5</v>
      </c>
      <c r="PT176" s="88">
        <f t="shared" si="102"/>
        <v>2.5000000000000001E-5</v>
      </c>
      <c r="PU176" s="88">
        <f t="shared" si="102"/>
        <v>2.5000000000000001E-5</v>
      </c>
      <c r="PV176" s="88">
        <f t="shared" si="102"/>
        <v>2.5000000000000001E-5</v>
      </c>
      <c r="PW176" s="88">
        <f t="shared" si="102"/>
        <v>2.5000000000000001E-5</v>
      </c>
      <c r="PX176" s="88">
        <f t="shared" si="102"/>
        <v>2.5000000000000001E-5</v>
      </c>
      <c r="PY176" s="88">
        <f t="shared" si="102"/>
        <v>2.5000000000000001E-5</v>
      </c>
      <c r="PZ176" s="88">
        <f t="shared" si="102"/>
        <v>2.5000000000000001E-5</v>
      </c>
      <c r="QA176" s="88">
        <f t="shared" si="102"/>
        <v>2.5000000000000001E-5</v>
      </c>
      <c r="QB176" s="88">
        <f t="shared" si="102"/>
        <v>2.5000000000000001E-5</v>
      </c>
      <c r="QC176" s="88">
        <f t="shared" si="102"/>
        <v>2.5000000000000001E-5</v>
      </c>
      <c r="QD176" s="88">
        <f t="shared" si="102"/>
        <v>2.5000000000000001E-5</v>
      </c>
      <c r="QE176" s="88">
        <f t="shared" si="102"/>
        <v>2.5000000000000001E-5</v>
      </c>
      <c r="QF176" s="88">
        <f t="shared" si="102"/>
        <v>2.5000000000000001E-5</v>
      </c>
      <c r="QG176" s="88">
        <f t="shared" si="102"/>
        <v>2.5000000000000001E-5</v>
      </c>
      <c r="QH176" s="88">
        <f t="shared" si="102"/>
        <v>2.5000000000000001E-5</v>
      </c>
      <c r="QI176" s="88">
        <f t="shared" si="102"/>
        <v>2.5000000000000001E-5</v>
      </c>
      <c r="QJ176" s="88">
        <f t="shared" si="102"/>
        <v>2.5000000000000001E-5</v>
      </c>
      <c r="QK176" s="88">
        <f t="shared" si="102"/>
        <v>2.5000000000000001E-5</v>
      </c>
      <c r="QL176" s="88">
        <f t="shared" si="102"/>
        <v>2.5000000000000001E-5</v>
      </c>
      <c r="QM176" s="88">
        <f t="shared" si="102"/>
        <v>2.5000000000000001E-5</v>
      </c>
      <c r="QN176" s="88">
        <f t="shared" si="102"/>
        <v>2.5000000000000001E-5</v>
      </c>
      <c r="QO176" s="88">
        <f t="shared" si="102"/>
        <v>2.5000000000000001E-5</v>
      </c>
      <c r="QP176" s="88">
        <f t="shared" si="102"/>
        <v>2.5000000000000001E-5</v>
      </c>
      <c r="QQ176" s="88">
        <f t="shared" si="102"/>
        <v>2.5000000000000001E-5</v>
      </c>
      <c r="QR176" s="88">
        <f t="shared" si="102"/>
        <v>2.5000000000000001E-5</v>
      </c>
      <c r="QS176" s="88">
        <f t="shared" si="102"/>
        <v>2.5000000000000001E-5</v>
      </c>
      <c r="QT176" s="88">
        <f t="shared" si="102"/>
        <v>2.5000000000000001E-5</v>
      </c>
      <c r="QU176" s="88">
        <f t="shared" si="102"/>
        <v>2.5000000000000001E-5</v>
      </c>
      <c r="QV176" s="88">
        <f t="shared" si="102"/>
        <v>2.5000000000000001E-5</v>
      </c>
      <c r="QW176" s="88">
        <f t="shared" si="102"/>
        <v>2.5000000000000001E-5</v>
      </c>
      <c r="QX176" s="88">
        <f t="shared" si="102"/>
        <v>2.5000000000000001E-5</v>
      </c>
      <c r="QY176" s="88">
        <f t="shared" si="102"/>
        <v>2.5000000000000001E-5</v>
      </c>
      <c r="QZ176" s="88">
        <f t="shared" ref="QZ176:RQ176" si="103">IF(QZ174="","",IF(SUM(QZ172,QZ175)=QZ164,0,IF(SUM(QZ172,QZ175,QZ174)&gt;QZ164,QZ164-SUM(QZ172,QZ175),QZ174)))</f>
        <v>2.5000000000000001E-5</v>
      </c>
      <c r="RA176" s="88">
        <f t="shared" si="103"/>
        <v>2.5000000000000001E-5</v>
      </c>
      <c r="RB176" s="88">
        <f t="shared" si="103"/>
        <v>2.5000000000000001E-5</v>
      </c>
      <c r="RC176" s="88">
        <f t="shared" si="103"/>
        <v>2.5000000000000001E-5</v>
      </c>
      <c r="RD176" s="88">
        <f t="shared" si="103"/>
        <v>2.5000000000000001E-5</v>
      </c>
      <c r="RE176" s="88">
        <f t="shared" si="103"/>
        <v>2.5000000000000001E-5</v>
      </c>
      <c r="RF176" s="88">
        <f t="shared" si="103"/>
        <v>2.5000000000000001E-5</v>
      </c>
      <c r="RG176" s="88">
        <f t="shared" si="103"/>
        <v>2.5000000000000001E-5</v>
      </c>
      <c r="RH176" s="88">
        <f t="shared" si="103"/>
        <v>2.5000000000000001E-5</v>
      </c>
      <c r="RI176" s="88">
        <f t="shared" si="103"/>
        <v>2.5000000000000001E-5</v>
      </c>
      <c r="RJ176" s="88">
        <f t="shared" si="103"/>
        <v>2.5000000000000001E-5</v>
      </c>
      <c r="RK176" s="88">
        <f t="shared" si="103"/>
        <v>2.5000000000000001E-5</v>
      </c>
      <c r="RL176" s="88">
        <f t="shared" si="103"/>
        <v>2.5000000000000001E-5</v>
      </c>
      <c r="RM176" s="88" t="str">
        <f t="shared" si="103"/>
        <v/>
      </c>
      <c r="RN176" s="88" t="str">
        <f t="shared" si="103"/>
        <v/>
      </c>
      <c r="RO176" s="88" t="str">
        <f t="shared" si="103"/>
        <v/>
      </c>
      <c r="RP176" s="88" t="str">
        <f t="shared" si="103"/>
        <v/>
      </c>
      <c r="RQ176" s="88" t="str">
        <f t="shared" si="103"/>
        <v/>
      </c>
    </row>
    <row r="177" spans="4:485" s="39" customFormat="1">
      <c r="D177" s="88"/>
      <c r="F177" s="88"/>
      <c r="G177" s="88"/>
      <c r="H177" s="88"/>
      <c r="I177" s="88"/>
      <c r="S177" s="88" t="s">
        <v>2141</v>
      </c>
      <c r="T177" s="88">
        <f t="shared" ref="T177:CE177" si="104">IF(T164="","",IF(SUM(T172,T175,T176)=T$550,"",T$550-SUM(T172,T175,T176)))</f>
        <v>-7.5000000000000007E-5</v>
      </c>
      <c r="U177" s="88">
        <f t="shared" si="104"/>
        <v>-7.5000000000000007E-5</v>
      </c>
      <c r="V177" s="88">
        <f t="shared" si="104"/>
        <v>-7.5000000000000007E-5</v>
      </c>
      <c r="W177" s="88">
        <f t="shared" si="104"/>
        <v>-7.5000000000000007E-5</v>
      </c>
      <c r="X177" s="88">
        <f t="shared" si="104"/>
        <v>-7.5000000000000007E-5</v>
      </c>
      <c r="Y177" s="88">
        <f t="shared" si="104"/>
        <v>-7.5000000000000007E-5</v>
      </c>
      <c r="Z177" s="88">
        <f t="shared" si="104"/>
        <v>-7.5000000000000007E-5</v>
      </c>
      <c r="AA177" s="88">
        <f t="shared" si="104"/>
        <v>-7.5000000000000007E-5</v>
      </c>
      <c r="AB177" s="88">
        <f t="shared" si="104"/>
        <v>-7.5000000000000007E-5</v>
      </c>
      <c r="AC177" s="88">
        <f t="shared" si="104"/>
        <v>-7.5000000000000007E-5</v>
      </c>
      <c r="AD177" s="88">
        <f t="shared" si="104"/>
        <v>-7.5000000000000007E-5</v>
      </c>
      <c r="AE177" s="88">
        <f t="shared" si="104"/>
        <v>-7.5000000000000007E-5</v>
      </c>
      <c r="AF177" s="88">
        <f t="shared" si="104"/>
        <v>-7.5000000000000007E-5</v>
      </c>
      <c r="AG177" s="88">
        <f t="shared" si="104"/>
        <v>-7.5000000000000007E-5</v>
      </c>
      <c r="AH177" s="88">
        <f t="shared" si="104"/>
        <v>-7.5000000000000007E-5</v>
      </c>
      <c r="AI177" s="88">
        <f t="shared" si="104"/>
        <v>-7.5000000000000007E-5</v>
      </c>
      <c r="AJ177" s="88">
        <f t="shared" si="104"/>
        <v>-7.5000000000000007E-5</v>
      </c>
      <c r="AK177" s="88">
        <f t="shared" si="104"/>
        <v>-7.5000000000000007E-5</v>
      </c>
      <c r="AL177" s="88">
        <f t="shared" si="104"/>
        <v>-7.5000000000000007E-5</v>
      </c>
      <c r="AM177" s="88">
        <f t="shared" si="104"/>
        <v>-7.5000000000000007E-5</v>
      </c>
      <c r="AN177" s="88">
        <f t="shared" si="104"/>
        <v>-7.5000000000000007E-5</v>
      </c>
      <c r="AO177" s="88">
        <f t="shared" si="104"/>
        <v>-7.5000000000000007E-5</v>
      </c>
      <c r="AP177" s="88">
        <f t="shared" si="104"/>
        <v>-7.5000000000000007E-5</v>
      </c>
      <c r="AQ177" s="88">
        <f t="shared" si="104"/>
        <v>-7.5000000000000007E-5</v>
      </c>
      <c r="AR177" s="88">
        <f t="shared" si="104"/>
        <v>-7.5000000000000007E-5</v>
      </c>
      <c r="AS177" s="88">
        <f t="shared" si="104"/>
        <v>-7.5000000000000007E-5</v>
      </c>
      <c r="AT177" s="88">
        <f t="shared" si="104"/>
        <v>-7.5000000000000007E-5</v>
      </c>
      <c r="AU177" s="88">
        <f t="shared" si="104"/>
        <v>-7.5000000000000007E-5</v>
      </c>
      <c r="AV177" s="88">
        <f t="shared" si="104"/>
        <v>-7.5000000000000007E-5</v>
      </c>
      <c r="AW177" s="88">
        <f t="shared" si="104"/>
        <v>-7.5000000000000007E-5</v>
      </c>
      <c r="AX177" s="88">
        <f t="shared" si="104"/>
        <v>-7.5000000000000007E-5</v>
      </c>
      <c r="AY177" s="88">
        <f t="shared" si="104"/>
        <v>-7.5000000000000007E-5</v>
      </c>
      <c r="AZ177" s="88">
        <f t="shared" si="104"/>
        <v>-7.5000000000000007E-5</v>
      </c>
      <c r="BA177" s="88">
        <f t="shared" si="104"/>
        <v>-7.5000000000000007E-5</v>
      </c>
      <c r="BB177" s="88">
        <f t="shared" si="104"/>
        <v>-7.5000000000000007E-5</v>
      </c>
      <c r="BC177" s="88">
        <f t="shared" si="104"/>
        <v>-7.5000000000000007E-5</v>
      </c>
      <c r="BD177" s="88">
        <f t="shared" si="104"/>
        <v>-7.5000000000000007E-5</v>
      </c>
      <c r="BE177" s="88">
        <f t="shared" si="104"/>
        <v>-7.5000000000000007E-5</v>
      </c>
      <c r="BF177" s="88">
        <f t="shared" si="104"/>
        <v>-7.5000000000000007E-5</v>
      </c>
      <c r="BG177" s="88">
        <f t="shared" si="104"/>
        <v>-7.5000000000000007E-5</v>
      </c>
      <c r="BH177" s="88">
        <f t="shared" si="104"/>
        <v>-7.5000000000000007E-5</v>
      </c>
      <c r="BI177" s="88">
        <f t="shared" si="104"/>
        <v>-7.5000000000000007E-5</v>
      </c>
      <c r="BJ177" s="88">
        <f t="shared" si="104"/>
        <v>-7.5000000000000007E-5</v>
      </c>
      <c r="BK177" s="88">
        <f t="shared" si="104"/>
        <v>-7.5000000000000007E-5</v>
      </c>
      <c r="BL177" s="88">
        <f t="shared" si="104"/>
        <v>-7.5000000000000007E-5</v>
      </c>
      <c r="BM177" s="88">
        <f t="shared" si="104"/>
        <v>-7.5000000000000007E-5</v>
      </c>
      <c r="BN177" s="88">
        <f t="shared" si="104"/>
        <v>-7.5000000000000007E-5</v>
      </c>
      <c r="BO177" s="88">
        <f t="shared" si="104"/>
        <v>-7.5000000000000007E-5</v>
      </c>
      <c r="BP177" s="88">
        <f t="shared" si="104"/>
        <v>-7.5000000000000007E-5</v>
      </c>
      <c r="BQ177" s="88">
        <f t="shared" si="104"/>
        <v>-7.5000000000000007E-5</v>
      </c>
      <c r="BR177" s="88">
        <f t="shared" si="104"/>
        <v>-7.5000000000000007E-5</v>
      </c>
      <c r="BS177" s="88">
        <f t="shared" si="104"/>
        <v>-7.5000000000000007E-5</v>
      </c>
      <c r="BT177" s="88">
        <f t="shared" si="104"/>
        <v>-7.5000000000000007E-5</v>
      </c>
      <c r="BU177" s="88">
        <f t="shared" si="104"/>
        <v>-7.5000000000000007E-5</v>
      </c>
      <c r="BV177" s="88">
        <f t="shared" si="104"/>
        <v>-7.5000000000000007E-5</v>
      </c>
      <c r="BW177" s="88">
        <f t="shared" si="104"/>
        <v>-7.5000000000000007E-5</v>
      </c>
      <c r="BX177" s="88">
        <f t="shared" si="104"/>
        <v>-7.5000000000000007E-5</v>
      </c>
      <c r="BY177" s="88">
        <f t="shared" si="104"/>
        <v>-7.5000000000000007E-5</v>
      </c>
      <c r="BZ177" s="88">
        <f t="shared" si="104"/>
        <v>-7.5000000000000007E-5</v>
      </c>
      <c r="CA177" s="88">
        <f t="shared" si="104"/>
        <v>-7.5000000000000007E-5</v>
      </c>
      <c r="CB177" s="88">
        <f t="shared" si="104"/>
        <v>-7.5000000000000007E-5</v>
      </c>
      <c r="CC177" s="88">
        <f t="shared" si="104"/>
        <v>-7.5000000000000007E-5</v>
      </c>
      <c r="CD177" s="88">
        <f t="shared" si="104"/>
        <v>-7.5000000000000007E-5</v>
      </c>
      <c r="CE177" s="88">
        <f t="shared" si="104"/>
        <v>-7.5000000000000007E-5</v>
      </c>
      <c r="CF177" s="88">
        <f t="shared" ref="CF177:EQ177" si="105">IF(CF164="","",IF(SUM(CF172,CF175,CF176)=CF$550,"",CF$550-SUM(CF172,CF175,CF176)))</f>
        <v>-7.5000000000000007E-5</v>
      </c>
      <c r="CG177" s="88">
        <f t="shared" si="105"/>
        <v>-7.5000000000000007E-5</v>
      </c>
      <c r="CH177" s="88">
        <f t="shared" si="105"/>
        <v>-7.5000000000000007E-5</v>
      </c>
      <c r="CI177" s="88">
        <f t="shared" si="105"/>
        <v>-7.5000000000000007E-5</v>
      </c>
      <c r="CJ177" s="88">
        <f t="shared" si="105"/>
        <v>-7.5000000000000007E-5</v>
      </c>
      <c r="CK177" s="88">
        <f t="shared" si="105"/>
        <v>-7.5000000000000007E-5</v>
      </c>
      <c r="CL177" s="88">
        <f t="shared" si="105"/>
        <v>-7.5000000000000007E-5</v>
      </c>
      <c r="CM177" s="88">
        <f t="shared" si="105"/>
        <v>-7.5000000000000007E-5</v>
      </c>
      <c r="CN177" s="88">
        <f t="shared" si="105"/>
        <v>-7.5000000000000007E-5</v>
      </c>
      <c r="CO177" s="88">
        <f t="shared" si="105"/>
        <v>-7.5000000000000007E-5</v>
      </c>
      <c r="CP177" s="88">
        <f t="shared" si="105"/>
        <v>-7.5000000000000007E-5</v>
      </c>
      <c r="CQ177" s="88">
        <f t="shared" si="105"/>
        <v>-7.5000000000000007E-5</v>
      </c>
      <c r="CR177" s="88">
        <f t="shared" si="105"/>
        <v>-7.5000000000000007E-5</v>
      </c>
      <c r="CS177" s="88">
        <f t="shared" si="105"/>
        <v>-7.5000000000000007E-5</v>
      </c>
      <c r="CT177" s="88">
        <f t="shared" si="105"/>
        <v>-7.5000000000000007E-5</v>
      </c>
      <c r="CU177" s="88">
        <f t="shared" si="105"/>
        <v>-7.5000000000000007E-5</v>
      </c>
      <c r="CV177" s="88">
        <f t="shared" si="105"/>
        <v>-7.5000000000000007E-5</v>
      </c>
      <c r="CW177" s="88">
        <f t="shared" si="105"/>
        <v>-7.5000000000000007E-5</v>
      </c>
      <c r="CX177" s="88">
        <f t="shared" si="105"/>
        <v>-7.5000000000000007E-5</v>
      </c>
      <c r="CY177" s="88">
        <f t="shared" si="105"/>
        <v>-7.5000000000000007E-5</v>
      </c>
      <c r="CZ177" s="88">
        <f t="shared" si="105"/>
        <v>-7.5000000000000007E-5</v>
      </c>
      <c r="DA177" s="88">
        <f t="shared" si="105"/>
        <v>-7.5000000000000007E-5</v>
      </c>
      <c r="DB177" s="88">
        <f t="shared" si="105"/>
        <v>-7.5000000000000007E-5</v>
      </c>
      <c r="DC177" s="88">
        <f t="shared" si="105"/>
        <v>-7.5000000000000007E-5</v>
      </c>
      <c r="DD177" s="88">
        <f t="shared" si="105"/>
        <v>-7.5000000000000007E-5</v>
      </c>
      <c r="DE177" s="88">
        <f t="shared" si="105"/>
        <v>-7.5000000000000007E-5</v>
      </c>
      <c r="DF177" s="88">
        <f t="shared" si="105"/>
        <v>-7.5000000000000007E-5</v>
      </c>
      <c r="DG177" s="88">
        <f t="shared" si="105"/>
        <v>-7.5000000000000007E-5</v>
      </c>
      <c r="DH177" s="88">
        <f t="shared" si="105"/>
        <v>-7.5000000000000007E-5</v>
      </c>
      <c r="DI177" s="88">
        <f t="shared" si="105"/>
        <v>-7.5000000000000007E-5</v>
      </c>
      <c r="DJ177" s="88">
        <f t="shared" si="105"/>
        <v>-7.5000000000000007E-5</v>
      </c>
      <c r="DK177" s="88">
        <f t="shared" si="105"/>
        <v>-7.5000000000000007E-5</v>
      </c>
      <c r="DL177" s="88">
        <f t="shared" si="105"/>
        <v>-7.5000000000000007E-5</v>
      </c>
      <c r="DM177" s="88">
        <f t="shared" si="105"/>
        <v>-7.5000000000000007E-5</v>
      </c>
      <c r="DN177" s="88">
        <f t="shared" si="105"/>
        <v>-7.5000000000000007E-5</v>
      </c>
      <c r="DO177" s="88">
        <f t="shared" si="105"/>
        <v>-7.5000000000000007E-5</v>
      </c>
      <c r="DP177" s="88">
        <f t="shared" si="105"/>
        <v>-7.5000000000000007E-5</v>
      </c>
      <c r="DQ177" s="88">
        <f t="shared" si="105"/>
        <v>-7.5000000000000007E-5</v>
      </c>
      <c r="DR177" s="88">
        <f t="shared" si="105"/>
        <v>-7.5000000000000007E-5</v>
      </c>
      <c r="DS177" s="88">
        <f t="shared" si="105"/>
        <v>-7.5000000000000007E-5</v>
      </c>
      <c r="DT177" s="88">
        <f t="shared" si="105"/>
        <v>-7.5000000000000007E-5</v>
      </c>
      <c r="DU177" s="88">
        <f t="shared" si="105"/>
        <v>-7.5000000000000007E-5</v>
      </c>
      <c r="DV177" s="88">
        <f t="shared" si="105"/>
        <v>-7.5000000000000007E-5</v>
      </c>
      <c r="DW177" s="88">
        <f t="shared" si="105"/>
        <v>-7.5000000000000007E-5</v>
      </c>
      <c r="DX177" s="88">
        <f t="shared" si="105"/>
        <v>-7.5000000000000007E-5</v>
      </c>
      <c r="DY177" s="88">
        <f t="shared" si="105"/>
        <v>-7.5000000000000007E-5</v>
      </c>
      <c r="DZ177" s="88">
        <f t="shared" si="105"/>
        <v>-7.5000000000000007E-5</v>
      </c>
      <c r="EA177" s="88">
        <f t="shared" si="105"/>
        <v>-7.5000000000000007E-5</v>
      </c>
      <c r="EB177" s="88">
        <f t="shared" si="105"/>
        <v>-7.5000000000000007E-5</v>
      </c>
      <c r="EC177" s="88">
        <f t="shared" si="105"/>
        <v>-7.5000000000000007E-5</v>
      </c>
      <c r="ED177" s="88">
        <f t="shared" si="105"/>
        <v>-7.5000000000000007E-5</v>
      </c>
      <c r="EE177" s="88">
        <f t="shared" si="105"/>
        <v>-7.5000000000000007E-5</v>
      </c>
      <c r="EF177" s="88">
        <f t="shared" si="105"/>
        <v>-7.5000000000000007E-5</v>
      </c>
      <c r="EG177" s="88">
        <f t="shared" si="105"/>
        <v>-7.5000000000000007E-5</v>
      </c>
      <c r="EH177" s="88">
        <f t="shared" si="105"/>
        <v>-7.5000000000000007E-5</v>
      </c>
      <c r="EI177" s="88">
        <f t="shared" si="105"/>
        <v>-7.5000000000000007E-5</v>
      </c>
      <c r="EJ177" s="88">
        <f t="shared" si="105"/>
        <v>-7.5000000000000007E-5</v>
      </c>
      <c r="EK177" s="88">
        <f t="shared" si="105"/>
        <v>-7.5000000000000007E-5</v>
      </c>
      <c r="EL177" s="88">
        <f t="shared" si="105"/>
        <v>-7.5000000000000007E-5</v>
      </c>
      <c r="EM177" s="88">
        <f t="shared" si="105"/>
        <v>-7.5000000000000007E-5</v>
      </c>
      <c r="EN177" s="88">
        <f t="shared" si="105"/>
        <v>-7.5000000000000007E-5</v>
      </c>
      <c r="EO177" s="88">
        <f t="shared" si="105"/>
        <v>-7.5000000000000007E-5</v>
      </c>
      <c r="EP177" s="88">
        <f t="shared" si="105"/>
        <v>-7.5000000000000007E-5</v>
      </c>
      <c r="EQ177" s="88">
        <f t="shared" si="105"/>
        <v>-7.5000000000000007E-5</v>
      </c>
      <c r="ER177" s="88">
        <f t="shared" ref="ER177:HC177" si="106">IF(ER164="","",IF(SUM(ER172,ER175,ER176)=ER$550,"",ER$550-SUM(ER172,ER175,ER176)))</f>
        <v>-7.5000000000000007E-5</v>
      </c>
      <c r="ES177" s="88">
        <f t="shared" si="106"/>
        <v>-7.5000000000000007E-5</v>
      </c>
      <c r="ET177" s="88">
        <f t="shared" si="106"/>
        <v>-7.5000000000000007E-5</v>
      </c>
      <c r="EU177" s="88">
        <f t="shared" si="106"/>
        <v>-7.5000000000000007E-5</v>
      </c>
      <c r="EV177" s="88">
        <f t="shared" si="106"/>
        <v>-7.5000000000000007E-5</v>
      </c>
      <c r="EW177" s="88">
        <f t="shared" si="106"/>
        <v>-7.5000000000000007E-5</v>
      </c>
      <c r="EX177" s="88">
        <f t="shared" si="106"/>
        <v>-7.5000000000000007E-5</v>
      </c>
      <c r="EY177" s="88">
        <f t="shared" si="106"/>
        <v>-7.5000000000000007E-5</v>
      </c>
      <c r="EZ177" s="88">
        <f t="shared" si="106"/>
        <v>-7.5000000000000007E-5</v>
      </c>
      <c r="FA177" s="88">
        <f t="shared" si="106"/>
        <v>-7.5000000000000007E-5</v>
      </c>
      <c r="FB177" s="88">
        <f t="shared" si="106"/>
        <v>-7.5000000000000007E-5</v>
      </c>
      <c r="FC177" s="88">
        <f t="shared" si="106"/>
        <v>-7.5000000000000007E-5</v>
      </c>
      <c r="FD177" s="88">
        <f t="shared" si="106"/>
        <v>-7.5000000000000007E-5</v>
      </c>
      <c r="FE177" s="88">
        <f t="shared" si="106"/>
        <v>-7.5000000000000007E-5</v>
      </c>
      <c r="FF177" s="88">
        <f t="shared" si="106"/>
        <v>-7.5000000000000007E-5</v>
      </c>
      <c r="FG177" s="88">
        <f t="shared" si="106"/>
        <v>-7.5000000000000007E-5</v>
      </c>
      <c r="FH177" s="88">
        <f t="shared" si="106"/>
        <v>-7.5000000000000007E-5</v>
      </c>
      <c r="FI177" s="88">
        <f t="shared" si="106"/>
        <v>-7.5000000000000007E-5</v>
      </c>
      <c r="FJ177" s="88">
        <f t="shared" si="106"/>
        <v>-7.5000000000000007E-5</v>
      </c>
      <c r="FK177" s="88">
        <f t="shared" si="106"/>
        <v>-7.5000000000000007E-5</v>
      </c>
      <c r="FL177" s="88">
        <f t="shared" si="106"/>
        <v>-7.5000000000000007E-5</v>
      </c>
      <c r="FM177" s="88">
        <f t="shared" si="106"/>
        <v>-7.5000000000000007E-5</v>
      </c>
      <c r="FN177" s="88">
        <f t="shared" si="106"/>
        <v>-7.5000000000000007E-5</v>
      </c>
      <c r="FO177" s="88">
        <f t="shared" si="106"/>
        <v>-7.5000000000000007E-5</v>
      </c>
      <c r="FP177" s="88">
        <f t="shared" si="106"/>
        <v>-7.5000000000000007E-5</v>
      </c>
      <c r="FQ177" s="88">
        <f t="shared" si="106"/>
        <v>-7.5000000000000007E-5</v>
      </c>
      <c r="FR177" s="88">
        <f t="shared" si="106"/>
        <v>-7.5000000000000007E-5</v>
      </c>
      <c r="FS177" s="88">
        <f t="shared" si="106"/>
        <v>-7.5000000000000007E-5</v>
      </c>
      <c r="FT177" s="88">
        <f t="shared" si="106"/>
        <v>-7.5000000000000007E-5</v>
      </c>
      <c r="FU177" s="88">
        <f t="shared" si="106"/>
        <v>-7.5000000000000007E-5</v>
      </c>
      <c r="FV177" s="88">
        <f t="shared" si="106"/>
        <v>-7.5000000000000007E-5</v>
      </c>
      <c r="FW177" s="88">
        <f t="shared" si="106"/>
        <v>-7.5000000000000007E-5</v>
      </c>
      <c r="FX177" s="88">
        <f t="shared" si="106"/>
        <v>-7.5000000000000007E-5</v>
      </c>
      <c r="FY177" s="88">
        <f t="shared" si="106"/>
        <v>-7.5000000000000007E-5</v>
      </c>
      <c r="FZ177" s="88">
        <f t="shared" si="106"/>
        <v>-7.5000000000000007E-5</v>
      </c>
      <c r="GA177" s="88">
        <f t="shared" si="106"/>
        <v>-7.5000000000000007E-5</v>
      </c>
      <c r="GB177" s="88">
        <f t="shared" si="106"/>
        <v>-7.5000000000000007E-5</v>
      </c>
      <c r="GC177" s="88">
        <f t="shared" si="106"/>
        <v>-7.5000000000000007E-5</v>
      </c>
      <c r="GD177" s="88">
        <f t="shared" si="106"/>
        <v>-7.5000000000000007E-5</v>
      </c>
      <c r="GE177" s="88">
        <f t="shared" si="106"/>
        <v>-7.5000000000000007E-5</v>
      </c>
      <c r="GF177" s="88">
        <f t="shared" si="106"/>
        <v>-7.5000000000000007E-5</v>
      </c>
      <c r="GG177" s="88">
        <f t="shared" si="106"/>
        <v>-7.5000000000000007E-5</v>
      </c>
      <c r="GH177" s="88">
        <f t="shared" si="106"/>
        <v>-7.5000000000000007E-5</v>
      </c>
      <c r="GI177" s="88">
        <f t="shared" si="106"/>
        <v>-7.5000000000000007E-5</v>
      </c>
      <c r="GJ177" s="88">
        <f t="shared" si="106"/>
        <v>-7.5000000000000007E-5</v>
      </c>
      <c r="GK177" s="88">
        <f t="shared" si="106"/>
        <v>-7.5000000000000007E-5</v>
      </c>
      <c r="GL177" s="88">
        <f t="shared" si="106"/>
        <v>-7.5000000000000007E-5</v>
      </c>
      <c r="GM177" s="88">
        <f t="shared" si="106"/>
        <v>-7.5000000000000007E-5</v>
      </c>
      <c r="GN177" s="88">
        <f t="shared" si="106"/>
        <v>-7.5000000000000007E-5</v>
      </c>
      <c r="GO177" s="88">
        <f t="shared" si="106"/>
        <v>-7.5000000000000007E-5</v>
      </c>
      <c r="GP177" s="88">
        <f t="shared" si="106"/>
        <v>-7.5000000000000007E-5</v>
      </c>
      <c r="GQ177" s="88">
        <f t="shared" si="106"/>
        <v>-7.5000000000000007E-5</v>
      </c>
      <c r="GR177" s="88">
        <f t="shared" si="106"/>
        <v>-7.5000000000000007E-5</v>
      </c>
      <c r="GS177" s="88">
        <f t="shared" si="106"/>
        <v>-7.5000000000000007E-5</v>
      </c>
      <c r="GT177" s="88">
        <f t="shared" si="106"/>
        <v>-7.5000000000000007E-5</v>
      </c>
      <c r="GU177" s="88">
        <f t="shared" si="106"/>
        <v>-7.5000000000000007E-5</v>
      </c>
      <c r="GV177" s="88">
        <f t="shared" si="106"/>
        <v>-7.5000000000000007E-5</v>
      </c>
      <c r="GW177" s="88">
        <f t="shared" si="106"/>
        <v>-7.5000000000000007E-5</v>
      </c>
      <c r="GX177" s="88">
        <f t="shared" si="106"/>
        <v>-7.5000000000000007E-5</v>
      </c>
      <c r="GY177" s="88">
        <f t="shared" si="106"/>
        <v>-7.5000000000000007E-5</v>
      </c>
      <c r="GZ177" s="88">
        <f t="shared" si="106"/>
        <v>-7.5000000000000007E-5</v>
      </c>
      <c r="HA177" s="88">
        <f t="shared" si="106"/>
        <v>-7.5000000000000007E-5</v>
      </c>
      <c r="HB177" s="88">
        <f t="shared" si="106"/>
        <v>-7.5000000000000007E-5</v>
      </c>
      <c r="HC177" s="88">
        <f t="shared" si="106"/>
        <v>-7.5000000000000007E-5</v>
      </c>
      <c r="HD177" s="88">
        <f t="shared" ref="HD177:JO177" si="107">IF(HD164="","",IF(SUM(HD172,HD175,HD176)=HD$550,"",HD$550-SUM(HD172,HD175,HD176)))</f>
        <v>-7.5000000000000007E-5</v>
      </c>
      <c r="HE177" s="88">
        <f t="shared" si="107"/>
        <v>-7.5000000000000007E-5</v>
      </c>
      <c r="HF177" s="88">
        <f t="shared" si="107"/>
        <v>-7.5000000000000007E-5</v>
      </c>
      <c r="HG177" s="88">
        <f t="shared" si="107"/>
        <v>-7.5000000000000007E-5</v>
      </c>
      <c r="HH177" s="88">
        <f t="shared" si="107"/>
        <v>-7.5000000000000007E-5</v>
      </c>
      <c r="HI177" s="88">
        <f t="shared" si="107"/>
        <v>-7.5000000000000007E-5</v>
      </c>
      <c r="HJ177" s="88">
        <f t="shared" si="107"/>
        <v>-7.5000000000000007E-5</v>
      </c>
      <c r="HK177" s="88">
        <f t="shared" si="107"/>
        <v>-7.5000000000000007E-5</v>
      </c>
      <c r="HL177" s="88">
        <f t="shared" si="107"/>
        <v>-7.5000000000000007E-5</v>
      </c>
      <c r="HM177" s="88">
        <f t="shared" si="107"/>
        <v>-7.5000000000000007E-5</v>
      </c>
      <c r="HN177" s="88">
        <f t="shared" si="107"/>
        <v>-7.5000000000000007E-5</v>
      </c>
      <c r="HO177" s="88">
        <f t="shared" si="107"/>
        <v>-7.5000000000000007E-5</v>
      </c>
      <c r="HP177" s="88">
        <f t="shared" si="107"/>
        <v>-7.5000000000000007E-5</v>
      </c>
      <c r="HQ177" s="88">
        <f t="shared" si="107"/>
        <v>-7.5000000000000007E-5</v>
      </c>
      <c r="HR177" s="88">
        <f t="shared" si="107"/>
        <v>-7.5000000000000007E-5</v>
      </c>
      <c r="HS177" s="88">
        <f t="shared" si="107"/>
        <v>-7.5000000000000007E-5</v>
      </c>
      <c r="HT177" s="88">
        <f t="shared" si="107"/>
        <v>-7.5000000000000007E-5</v>
      </c>
      <c r="HU177" s="88">
        <f t="shared" si="107"/>
        <v>-7.5000000000000007E-5</v>
      </c>
      <c r="HV177" s="88">
        <f t="shared" si="107"/>
        <v>-7.5000000000000007E-5</v>
      </c>
      <c r="HW177" s="88">
        <f t="shared" si="107"/>
        <v>-7.5000000000000007E-5</v>
      </c>
      <c r="HX177" s="88">
        <f t="shared" si="107"/>
        <v>-7.5000000000000007E-5</v>
      </c>
      <c r="HY177" s="88">
        <f t="shared" si="107"/>
        <v>-7.5000000000000007E-5</v>
      </c>
      <c r="HZ177" s="88">
        <f t="shared" si="107"/>
        <v>-7.5000000000000007E-5</v>
      </c>
      <c r="IA177" s="88">
        <f t="shared" si="107"/>
        <v>-7.5000000000000007E-5</v>
      </c>
      <c r="IB177" s="88">
        <f t="shared" si="107"/>
        <v>-7.5000000000000007E-5</v>
      </c>
      <c r="IC177" s="88">
        <f t="shared" si="107"/>
        <v>-7.5000000000000007E-5</v>
      </c>
      <c r="ID177" s="88">
        <f t="shared" si="107"/>
        <v>-7.5000000000000007E-5</v>
      </c>
      <c r="IE177" s="88">
        <f t="shared" si="107"/>
        <v>-7.5000000000000007E-5</v>
      </c>
      <c r="IF177" s="88">
        <f t="shared" si="107"/>
        <v>-7.5000000000000007E-5</v>
      </c>
      <c r="IG177" s="88">
        <f t="shared" si="107"/>
        <v>-7.5000000000000007E-5</v>
      </c>
      <c r="IH177" s="88">
        <f t="shared" si="107"/>
        <v>-7.5000000000000007E-5</v>
      </c>
      <c r="II177" s="88">
        <f t="shared" si="107"/>
        <v>-7.5000000000000007E-5</v>
      </c>
      <c r="IJ177" s="88">
        <f t="shared" si="107"/>
        <v>-7.5000000000000007E-5</v>
      </c>
      <c r="IK177" s="88">
        <f t="shared" si="107"/>
        <v>-7.5000000000000007E-5</v>
      </c>
      <c r="IL177" s="88">
        <f t="shared" si="107"/>
        <v>-7.5000000000000007E-5</v>
      </c>
      <c r="IM177" s="88">
        <f t="shared" si="107"/>
        <v>-7.5000000000000007E-5</v>
      </c>
      <c r="IN177" s="88">
        <f t="shared" si="107"/>
        <v>-7.5000000000000007E-5</v>
      </c>
      <c r="IO177" s="88">
        <f t="shared" si="107"/>
        <v>-7.5000000000000007E-5</v>
      </c>
      <c r="IP177" s="88">
        <f t="shared" si="107"/>
        <v>-7.5000000000000007E-5</v>
      </c>
      <c r="IQ177" s="88">
        <f t="shared" si="107"/>
        <v>-7.5000000000000007E-5</v>
      </c>
      <c r="IR177" s="88">
        <f t="shared" si="107"/>
        <v>-7.5000000000000007E-5</v>
      </c>
      <c r="IS177" s="88">
        <f t="shared" si="107"/>
        <v>-7.5000000000000007E-5</v>
      </c>
      <c r="IT177" s="88">
        <f t="shared" si="107"/>
        <v>-7.5000000000000007E-5</v>
      </c>
      <c r="IU177" s="88">
        <f t="shared" si="107"/>
        <v>-7.5000000000000007E-5</v>
      </c>
      <c r="IV177" s="88">
        <f t="shared" si="107"/>
        <v>-7.5000000000000007E-5</v>
      </c>
      <c r="IW177" s="88">
        <f t="shared" si="107"/>
        <v>-7.5000000000000007E-5</v>
      </c>
      <c r="IX177" s="88">
        <f t="shared" si="107"/>
        <v>-7.5000000000000007E-5</v>
      </c>
      <c r="IY177" s="88">
        <f t="shared" si="107"/>
        <v>-7.5000000000000007E-5</v>
      </c>
      <c r="IZ177" s="88">
        <f t="shared" si="107"/>
        <v>-7.5000000000000007E-5</v>
      </c>
      <c r="JA177" s="88">
        <f t="shared" si="107"/>
        <v>-7.5000000000000007E-5</v>
      </c>
      <c r="JB177" s="88">
        <f t="shared" si="107"/>
        <v>-7.5000000000000007E-5</v>
      </c>
      <c r="JC177" s="88">
        <f t="shared" si="107"/>
        <v>-7.5000000000000007E-5</v>
      </c>
      <c r="JD177" s="88">
        <f t="shared" si="107"/>
        <v>-7.5000000000000007E-5</v>
      </c>
      <c r="JE177" s="88">
        <f t="shared" si="107"/>
        <v>-7.5000000000000007E-5</v>
      </c>
      <c r="JF177" s="88">
        <f t="shared" si="107"/>
        <v>-7.5000000000000007E-5</v>
      </c>
      <c r="JG177" s="88">
        <f t="shared" si="107"/>
        <v>-7.5000000000000007E-5</v>
      </c>
      <c r="JH177" s="88">
        <f t="shared" si="107"/>
        <v>-7.5000000000000007E-5</v>
      </c>
      <c r="JI177" s="88">
        <f t="shared" si="107"/>
        <v>-7.5000000000000007E-5</v>
      </c>
      <c r="JJ177" s="88">
        <f t="shared" si="107"/>
        <v>-7.5000000000000007E-5</v>
      </c>
      <c r="JK177" s="88">
        <f t="shared" si="107"/>
        <v>-7.5000000000000007E-5</v>
      </c>
      <c r="JL177" s="88">
        <f t="shared" si="107"/>
        <v>-7.5000000000000007E-5</v>
      </c>
      <c r="JM177" s="88">
        <f t="shared" si="107"/>
        <v>-7.5000000000000007E-5</v>
      </c>
      <c r="JN177" s="88">
        <f t="shared" si="107"/>
        <v>-7.5000000000000007E-5</v>
      </c>
      <c r="JO177" s="88">
        <f t="shared" si="107"/>
        <v>-7.5000000000000007E-5</v>
      </c>
      <c r="JP177" s="88">
        <f t="shared" ref="JP177:MA177" si="108">IF(JP164="","",IF(SUM(JP172,JP175,JP176)=JP$550,"",JP$550-SUM(JP172,JP175,JP176)))</f>
        <v>-7.5000000000000007E-5</v>
      </c>
      <c r="JQ177" s="88">
        <f t="shared" si="108"/>
        <v>-7.5000000000000007E-5</v>
      </c>
      <c r="JR177" s="88">
        <f t="shared" si="108"/>
        <v>-7.5000000000000007E-5</v>
      </c>
      <c r="JS177" s="88">
        <f t="shared" si="108"/>
        <v>-7.5000000000000007E-5</v>
      </c>
      <c r="JT177" s="88">
        <f t="shared" si="108"/>
        <v>-7.5000000000000007E-5</v>
      </c>
      <c r="JU177" s="88">
        <f t="shared" si="108"/>
        <v>-7.5000000000000007E-5</v>
      </c>
      <c r="JV177" s="88">
        <f t="shared" si="108"/>
        <v>-7.5000000000000007E-5</v>
      </c>
      <c r="JW177" s="88">
        <f t="shared" si="108"/>
        <v>-7.5000000000000007E-5</v>
      </c>
      <c r="JX177" s="88">
        <f t="shared" si="108"/>
        <v>-7.5000000000000007E-5</v>
      </c>
      <c r="JY177" s="88">
        <f t="shared" si="108"/>
        <v>-7.5000000000000007E-5</v>
      </c>
      <c r="JZ177" s="88">
        <f t="shared" si="108"/>
        <v>-7.5000000000000007E-5</v>
      </c>
      <c r="KA177" s="88">
        <f t="shared" si="108"/>
        <v>-7.5000000000000007E-5</v>
      </c>
      <c r="KB177" s="88">
        <f t="shared" si="108"/>
        <v>-7.5000000000000007E-5</v>
      </c>
      <c r="KC177" s="88">
        <f t="shared" si="108"/>
        <v>-7.5000000000000007E-5</v>
      </c>
      <c r="KD177" s="88">
        <f t="shared" si="108"/>
        <v>-7.5000000000000007E-5</v>
      </c>
      <c r="KE177" s="88">
        <f t="shared" si="108"/>
        <v>-7.5000000000000007E-5</v>
      </c>
      <c r="KF177" s="88">
        <f t="shared" si="108"/>
        <v>-7.5000000000000007E-5</v>
      </c>
      <c r="KG177" s="88">
        <f t="shared" si="108"/>
        <v>-7.5000000000000007E-5</v>
      </c>
      <c r="KH177" s="88">
        <f t="shared" si="108"/>
        <v>-7.5000000000000007E-5</v>
      </c>
      <c r="KI177" s="88">
        <f t="shared" si="108"/>
        <v>-7.5000000000000007E-5</v>
      </c>
      <c r="KJ177" s="88">
        <f t="shared" si="108"/>
        <v>-7.5000000000000007E-5</v>
      </c>
      <c r="KK177" s="88">
        <f t="shared" si="108"/>
        <v>-7.5000000000000007E-5</v>
      </c>
      <c r="KL177" s="88">
        <f t="shared" si="108"/>
        <v>-7.5000000000000007E-5</v>
      </c>
      <c r="KM177" s="88">
        <f t="shared" si="108"/>
        <v>-7.5000000000000007E-5</v>
      </c>
      <c r="KN177" s="88">
        <f t="shared" si="108"/>
        <v>-7.5000000000000007E-5</v>
      </c>
      <c r="KO177" s="88">
        <f t="shared" si="108"/>
        <v>-7.5000000000000007E-5</v>
      </c>
      <c r="KP177" s="88">
        <f t="shared" si="108"/>
        <v>-7.5000000000000007E-5</v>
      </c>
      <c r="KQ177" s="88">
        <f t="shared" si="108"/>
        <v>-7.5000000000000007E-5</v>
      </c>
      <c r="KR177" s="88">
        <f t="shared" si="108"/>
        <v>-7.5000000000000007E-5</v>
      </c>
      <c r="KS177" s="88">
        <f t="shared" si="108"/>
        <v>-7.5000000000000007E-5</v>
      </c>
      <c r="KT177" s="88">
        <f t="shared" si="108"/>
        <v>-7.5000000000000007E-5</v>
      </c>
      <c r="KU177" s="88">
        <f t="shared" si="108"/>
        <v>-7.5000000000000007E-5</v>
      </c>
      <c r="KV177" s="88">
        <f t="shared" si="108"/>
        <v>-7.5000000000000007E-5</v>
      </c>
      <c r="KW177" s="88">
        <f t="shared" si="108"/>
        <v>-7.5000000000000007E-5</v>
      </c>
      <c r="KX177" s="88">
        <f t="shared" si="108"/>
        <v>-7.5000000000000007E-5</v>
      </c>
      <c r="KY177" s="88">
        <f t="shared" si="108"/>
        <v>-7.5000000000000007E-5</v>
      </c>
      <c r="KZ177" s="88">
        <f t="shared" si="108"/>
        <v>-7.5000000000000007E-5</v>
      </c>
      <c r="LA177" s="88">
        <f t="shared" si="108"/>
        <v>-7.5000000000000007E-5</v>
      </c>
      <c r="LB177" s="88">
        <f t="shared" si="108"/>
        <v>-7.5000000000000007E-5</v>
      </c>
      <c r="LC177" s="88">
        <f t="shared" si="108"/>
        <v>-7.5000000000000007E-5</v>
      </c>
      <c r="LD177" s="88">
        <f t="shared" si="108"/>
        <v>-7.5000000000000007E-5</v>
      </c>
      <c r="LE177" s="88">
        <f t="shared" si="108"/>
        <v>-7.5000000000000007E-5</v>
      </c>
      <c r="LF177" s="88">
        <f t="shared" si="108"/>
        <v>-7.5000000000000007E-5</v>
      </c>
      <c r="LG177" s="88">
        <f t="shared" si="108"/>
        <v>-7.5000000000000007E-5</v>
      </c>
      <c r="LH177" s="88">
        <f t="shared" si="108"/>
        <v>-7.5000000000000007E-5</v>
      </c>
      <c r="LI177" s="88">
        <f t="shared" si="108"/>
        <v>-7.5000000000000007E-5</v>
      </c>
      <c r="LJ177" s="88">
        <f t="shared" si="108"/>
        <v>-7.5000000000000007E-5</v>
      </c>
      <c r="LK177" s="88">
        <f t="shared" si="108"/>
        <v>-7.5000000000000007E-5</v>
      </c>
      <c r="LL177" s="88">
        <f t="shared" si="108"/>
        <v>-7.5000000000000007E-5</v>
      </c>
      <c r="LM177" s="88">
        <f t="shared" si="108"/>
        <v>-7.5000000000000007E-5</v>
      </c>
      <c r="LN177" s="88">
        <f t="shared" si="108"/>
        <v>-7.5000000000000007E-5</v>
      </c>
      <c r="LO177" s="88">
        <f t="shared" si="108"/>
        <v>-7.5000000000000007E-5</v>
      </c>
      <c r="LP177" s="88">
        <f t="shared" si="108"/>
        <v>-7.5000000000000007E-5</v>
      </c>
      <c r="LQ177" s="88">
        <f t="shared" si="108"/>
        <v>-7.5000000000000007E-5</v>
      </c>
      <c r="LR177" s="88">
        <f t="shared" si="108"/>
        <v>-7.5000000000000007E-5</v>
      </c>
      <c r="LS177" s="88">
        <f t="shared" si="108"/>
        <v>-7.5000000000000007E-5</v>
      </c>
      <c r="LT177" s="88">
        <f t="shared" si="108"/>
        <v>-7.5000000000000007E-5</v>
      </c>
      <c r="LU177" s="88">
        <f t="shared" si="108"/>
        <v>-7.5000000000000007E-5</v>
      </c>
      <c r="LV177" s="88">
        <f t="shared" si="108"/>
        <v>-7.5000000000000007E-5</v>
      </c>
      <c r="LW177" s="88">
        <f t="shared" si="108"/>
        <v>-7.5000000000000007E-5</v>
      </c>
      <c r="LX177" s="88">
        <f t="shared" si="108"/>
        <v>-7.5000000000000007E-5</v>
      </c>
      <c r="LY177" s="88">
        <f t="shared" si="108"/>
        <v>-7.5000000000000007E-5</v>
      </c>
      <c r="LZ177" s="88">
        <f t="shared" si="108"/>
        <v>-7.5000000000000007E-5</v>
      </c>
      <c r="MA177" s="88">
        <f t="shared" si="108"/>
        <v>-7.5000000000000007E-5</v>
      </c>
      <c r="MB177" s="88">
        <f t="shared" ref="MB177:OM177" si="109">IF(MB164="","",IF(SUM(MB172,MB175,MB176)=MB$550,"",MB$550-SUM(MB172,MB175,MB176)))</f>
        <v>-7.5000000000000007E-5</v>
      </c>
      <c r="MC177" s="88">
        <f t="shared" si="109"/>
        <v>-7.5000000000000007E-5</v>
      </c>
      <c r="MD177" s="88">
        <f t="shared" si="109"/>
        <v>-7.5000000000000007E-5</v>
      </c>
      <c r="ME177" s="88">
        <f t="shared" si="109"/>
        <v>-7.5000000000000007E-5</v>
      </c>
      <c r="MF177" s="88">
        <f t="shared" si="109"/>
        <v>-7.5000000000000007E-5</v>
      </c>
      <c r="MG177" s="88">
        <f t="shared" si="109"/>
        <v>-7.5000000000000007E-5</v>
      </c>
      <c r="MH177" s="88">
        <f t="shared" si="109"/>
        <v>-7.5000000000000007E-5</v>
      </c>
      <c r="MI177" s="88">
        <f t="shared" si="109"/>
        <v>-7.5000000000000007E-5</v>
      </c>
      <c r="MJ177" s="88">
        <f t="shared" si="109"/>
        <v>-7.5000000000000007E-5</v>
      </c>
      <c r="MK177" s="88">
        <f t="shared" si="109"/>
        <v>-7.5000000000000007E-5</v>
      </c>
      <c r="ML177" s="88">
        <f t="shared" si="109"/>
        <v>-7.5000000000000007E-5</v>
      </c>
      <c r="MM177" s="88">
        <f t="shared" si="109"/>
        <v>-7.5000000000000007E-5</v>
      </c>
      <c r="MN177" s="88">
        <f t="shared" si="109"/>
        <v>-7.5000000000000007E-5</v>
      </c>
      <c r="MO177" s="88">
        <f t="shared" si="109"/>
        <v>-7.5000000000000007E-5</v>
      </c>
      <c r="MP177" s="88">
        <f t="shared" si="109"/>
        <v>-7.5000000000000007E-5</v>
      </c>
      <c r="MQ177" s="88">
        <f t="shared" si="109"/>
        <v>-7.5000000000000007E-5</v>
      </c>
      <c r="MR177" s="88">
        <f t="shared" si="109"/>
        <v>-7.5000000000000007E-5</v>
      </c>
      <c r="MS177" s="88">
        <f t="shared" si="109"/>
        <v>-7.5000000000000007E-5</v>
      </c>
      <c r="MT177" s="88">
        <f t="shared" si="109"/>
        <v>-7.5000000000000007E-5</v>
      </c>
      <c r="MU177" s="88">
        <f t="shared" si="109"/>
        <v>-7.5000000000000007E-5</v>
      </c>
      <c r="MV177" s="88">
        <f t="shared" si="109"/>
        <v>-7.5000000000000007E-5</v>
      </c>
      <c r="MW177" s="88">
        <f t="shared" si="109"/>
        <v>-7.5000000000000007E-5</v>
      </c>
      <c r="MX177" s="88">
        <f t="shared" si="109"/>
        <v>-7.5000000000000007E-5</v>
      </c>
      <c r="MY177" s="88">
        <f t="shared" si="109"/>
        <v>-7.5000000000000007E-5</v>
      </c>
      <c r="MZ177" s="88">
        <f t="shared" si="109"/>
        <v>-7.5000000000000007E-5</v>
      </c>
      <c r="NA177" s="88">
        <f t="shared" si="109"/>
        <v>-7.5000000000000007E-5</v>
      </c>
      <c r="NB177" s="88">
        <f t="shared" si="109"/>
        <v>-7.5000000000000007E-5</v>
      </c>
      <c r="NC177" s="88">
        <f t="shared" si="109"/>
        <v>-7.5000000000000007E-5</v>
      </c>
      <c r="ND177" s="88">
        <f t="shared" si="109"/>
        <v>-7.5000000000000007E-5</v>
      </c>
      <c r="NE177" s="88">
        <f t="shared" si="109"/>
        <v>-7.5000000000000007E-5</v>
      </c>
      <c r="NF177" s="88">
        <f t="shared" si="109"/>
        <v>-7.5000000000000007E-5</v>
      </c>
      <c r="NG177" s="88">
        <f t="shared" si="109"/>
        <v>-7.5000000000000007E-5</v>
      </c>
      <c r="NH177" s="88">
        <f t="shared" si="109"/>
        <v>-7.5000000000000007E-5</v>
      </c>
      <c r="NI177" s="88">
        <f t="shared" si="109"/>
        <v>-7.5000000000000007E-5</v>
      </c>
      <c r="NJ177" s="88">
        <f t="shared" si="109"/>
        <v>-7.5000000000000007E-5</v>
      </c>
      <c r="NK177" s="88">
        <f t="shared" si="109"/>
        <v>-7.5000000000000007E-5</v>
      </c>
      <c r="NL177" s="88">
        <f t="shared" si="109"/>
        <v>-7.5000000000000007E-5</v>
      </c>
      <c r="NM177" s="88">
        <f t="shared" si="109"/>
        <v>-7.5000000000000007E-5</v>
      </c>
      <c r="NN177" s="88">
        <f t="shared" si="109"/>
        <v>-7.5000000000000007E-5</v>
      </c>
      <c r="NO177" s="88">
        <f t="shared" si="109"/>
        <v>-7.5000000000000007E-5</v>
      </c>
      <c r="NP177" s="88">
        <f t="shared" si="109"/>
        <v>-7.5000000000000007E-5</v>
      </c>
      <c r="NQ177" s="88">
        <f t="shared" si="109"/>
        <v>-7.5000000000000007E-5</v>
      </c>
      <c r="NR177" s="88">
        <f t="shared" si="109"/>
        <v>-7.5000000000000007E-5</v>
      </c>
      <c r="NS177" s="88">
        <f t="shared" si="109"/>
        <v>-7.5000000000000007E-5</v>
      </c>
      <c r="NT177" s="88">
        <f t="shared" si="109"/>
        <v>-7.5000000000000007E-5</v>
      </c>
      <c r="NU177" s="88">
        <f t="shared" si="109"/>
        <v>-7.5000000000000007E-5</v>
      </c>
      <c r="NV177" s="88">
        <f t="shared" si="109"/>
        <v>-7.5000000000000007E-5</v>
      </c>
      <c r="NW177" s="88">
        <f t="shared" si="109"/>
        <v>-7.5000000000000007E-5</v>
      </c>
      <c r="NX177" s="88">
        <f t="shared" si="109"/>
        <v>-7.5000000000000007E-5</v>
      </c>
      <c r="NY177" s="88">
        <f t="shared" si="109"/>
        <v>-7.5000000000000007E-5</v>
      </c>
      <c r="NZ177" s="88">
        <f t="shared" si="109"/>
        <v>-7.5000000000000007E-5</v>
      </c>
      <c r="OA177" s="88">
        <f t="shared" si="109"/>
        <v>-7.5000000000000007E-5</v>
      </c>
      <c r="OB177" s="88">
        <f t="shared" si="109"/>
        <v>-7.5000000000000007E-5</v>
      </c>
      <c r="OC177" s="88">
        <f t="shared" si="109"/>
        <v>-7.5000000000000007E-5</v>
      </c>
      <c r="OD177" s="88">
        <f t="shared" si="109"/>
        <v>-7.5000000000000007E-5</v>
      </c>
      <c r="OE177" s="88">
        <f t="shared" si="109"/>
        <v>-7.5000000000000007E-5</v>
      </c>
      <c r="OF177" s="88">
        <f t="shared" si="109"/>
        <v>-7.5000000000000007E-5</v>
      </c>
      <c r="OG177" s="88">
        <f t="shared" si="109"/>
        <v>-7.5000000000000007E-5</v>
      </c>
      <c r="OH177" s="88">
        <f t="shared" si="109"/>
        <v>-7.5000000000000007E-5</v>
      </c>
      <c r="OI177" s="88">
        <f t="shared" si="109"/>
        <v>-7.5000000000000007E-5</v>
      </c>
      <c r="OJ177" s="88">
        <f t="shared" si="109"/>
        <v>-7.5000000000000007E-5</v>
      </c>
      <c r="OK177" s="88">
        <f t="shared" si="109"/>
        <v>-7.5000000000000007E-5</v>
      </c>
      <c r="OL177" s="88">
        <f t="shared" si="109"/>
        <v>-7.5000000000000007E-5</v>
      </c>
      <c r="OM177" s="88">
        <f t="shared" si="109"/>
        <v>-7.5000000000000007E-5</v>
      </c>
      <c r="ON177" s="88">
        <f t="shared" ref="ON177:QY177" si="110">IF(ON164="","",IF(SUM(ON172,ON175,ON176)=ON$550,"",ON$550-SUM(ON172,ON175,ON176)))</f>
        <v>-7.5000000000000007E-5</v>
      </c>
      <c r="OO177" s="88">
        <f t="shared" si="110"/>
        <v>-7.5000000000000007E-5</v>
      </c>
      <c r="OP177" s="88">
        <f t="shared" si="110"/>
        <v>-7.5000000000000007E-5</v>
      </c>
      <c r="OQ177" s="88">
        <f t="shared" si="110"/>
        <v>-7.5000000000000007E-5</v>
      </c>
      <c r="OR177" s="88">
        <f t="shared" si="110"/>
        <v>-7.5000000000000007E-5</v>
      </c>
      <c r="OS177" s="88">
        <f t="shared" si="110"/>
        <v>-7.5000000000000007E-5</v>
      </c>
      <c r="OT177" s="88">
        <f t="shared" si="110"/>
        <v>-7.5000000000000007E-5</v>
      </c>
      <c r="OU177" s="88">
        <f t="shared" si="110"/>
        <v>-7.5000000000000007E-5</v>
      </c>
      <c r="OV177" s="88">
        <f t="shared" si="110"/>
        <v>-7.5000000000000007E-5</v>
      </c>
      <c r="OW177" s="88">
        <f t="shared" si="110"/>
        <v>-7.5000000000000007E-5</v>
      </c>
      <c r="OX177" s="88">
        <f t="shared" si="110"/>
        <v>-7.5000000000000007E-5</v>
      </c>
      <c r="OY177" s="88">
        <f t="shared" si="110"/>
        <v>-7.5000000000000007E-5</v>
      </c>
      <c r="OZ177" s="88">
        <f t="shared" si="110"/>
        <v>-7.5000000000000007E-5</v>
      </c>
      <c r="PA177" s="88">
        <f t="shared" si="110"/>
        <v>-7.5000000000000007E-5</v>
      </c>
      <c r="PB177" s="88">
        <f t="shared" si="110"/>
        <v>-7.5000000000000007E-5</v>
      </c>
      <c r="PC177" s="88">
        <f t="shared" si="110"/>
        <v>-7.5000000000000007E-5</v>
      </c>
      <c r="PD177" s="88">
        <f t="shared" si="110"/>
        <v>-7.5000000000000007E-5</v>
      </c>
      <c r="PE177" s="88">
        <f t="shared" si="110"/>
        <v>-7.5000000000000007E-5</v>
      </c>
      <c r="PF177" s="88">
        <f t="shared" si="110"/>
        <v>-7.5000000000000007E-5</v>
      </c>
      <c r="PG177" s="88">
        <f t="shared" si="110"/>
        <v>-7.5000000000000007E-5</v>
      </c>
      <c r="PH177" s="88">
        <f t="shared" si="110"/>
        <v>-7.5000000000000007E-5</v>
      </c>
      <c r="PI177" s="88">
        <f t="shared" si="110"/>
        <v>-7.5000000000000007E-5</v>
      </c>
      <c r="PJ177" s="88">
        <f t="shared" si="110"/>
        <v>-7.5000000000000007E-5</v>
      </c>
      <c r="PK177" s="88">
        <f t="shared" si="110"/>
        <v>-7.5000000000000007E-5</v>
      </c>
      <c r="PL177" s="88">
        <f t="shared" si="110"/>
        <v>-7.5000000000000007E-5</v>
      </c>
      <c r="PM177" s="88">
        <f t="shared" si="110"/>
        <v>-7.5000000000000007E-5</v>
      </c>
      <c r="PN177" s="88">
        <f t="shared" si="110"/>
        <v>-7.5000000000000007E-5</v>
      </c>
      <c r="PO177" s="88">
        <f t="shared" si="110"/>
        <v>-7.5000000000000007E-5</v>
      </c>
      <c r="PP177" s="88">
        <f t="shared" si="110"/>
        <v>-7.5000000000000007E-5</v>
      </c>
      <c r="PQ177" s="88">
        <f t="shared" si="110"/>
        <v>-7.5000000000000007E-5</v>
      </c>
      <c r="PR177" s="88">
        <f t="shared" si="110"/>
        <v>-7.5000000000000007E-5</v>
      </c>
      <c r="PS177" s="88">
        <f t="shared" si="110"/>
        <v>-7.5000000000000007E-5</v>
      </c>
      <c r="PT177" s="88">
        <f t="shared" si="110"/>
        <v>-7.5000000000000007E-5</v>
      </c>
      <c r="PU177" s="88">
        <f t="shared" si="110"/>
        <v>-7.5000000000000007E-5</v>
      </c>
      <c r="PV177" s="88">
        <f t="shared" si="110"/>
        <v>-7.5000000000000007E-5</v>
      </c>
      <c r="PW177" s="88">
        <f t="shared" si="110"/>
        <v>-7.5000000000000007E-5</v>
      </c>
      <c r="PX177" s="88">
        <f t="shared" si="110"/>
        <v>-7.5000000000000007E-5</v>
      </c>
      <c r="PY177" s="88">
        <f t="shared" si="110"/>
        <v>-7.5000000000000007E-5</v>
      </c>
      <c r="PZ177" s="88">
        <f t="shared" si="110"/>
        <v>-7.5000000000000007E-5</v>
      </c>
      <c r="QA177" s="88">
        <f t="shared" si="110"/>
        <v>-7.5000000000000007E-5</v>
      </c>
      <c r="QB177" s="88">
        <f t="shared" si="110"/>
        <v>-7.5000000000000007E-5</v>
      </c>
      <c r="QC177" s="88">
        <f t="shared" si="110"/>
        <v>-7.5000000000000007E-5</v>
      </c>
      <c r="QD177" s="88">
        <f t="shared" si="110"/>
        <v>-7.5000000000000007E-5</v>
      </c>
      <c r="QE177" s="88">
        <f t="shared" si="110"/>
        <v>-7.5000000000000007E-5</v>
      </c>
      <c r="QF177" s="88">
        <f t="shared" si="110"/>
        <v>-7.5000000000000007E-5</v>
      </c>
      <c r="QG177" s="88">
        <f t="shared" si="110"/>
        <v>-7.5000000000000007E-5</v>
      </c>
      <c r="QH177" s="88">
        <f t="shared" si="110"/>
        <v>-7.5000000000000007E-5</v>
      </c>
      <c r="QI177" s="88">
        <f t="shared" si="110"/>
        <v>-7.5000000000000007E-5</v>
      </c>
      <c r="QJ177" s="88">
        <f t="shared" si="110"/>
        <v>-7.5000000000000007E-5</v>
      </c>
      <c r="QK177" s="88">
        <f t="shared" si="110"/>
        <v>-7.5000000000000007E-5</v>
      </c>
      <c r="QL177" s="88">
        <f t="shared" si="110"/>
        <v>-7.5000000000000007E-5</v>
      </c>
      <c r="QM177" s="88">
        <f t="shared" si="110"/>
        <v>-7.5000000000000007E-5</v>
      </c>
      <c r="QN177" s="88">
        <f t="shared" si="110"/>
        <v>-7.5000000000000007E-5</v>
      </c>
      <c r="QO177" s="88">
        <f t="shared" si="110"/>
        <v>-7.5000000000000007E-5</v>
      </c>
      <c r="QP177" s="88">
        <f t="shared" si="110"/>
        <v>-7.5000000000000007E-5</v>
      </c>
      <c r="QQ177" s="88">
        <f t="shared" si="110"/>
        <v>-7.5000000000000007E-5</v>
      </c>
      <c r="QR177" s="88">
        <f t="shared" si="110"/>
        <v>-7.5000000000000007E-5</v>
      </c>
      <c r="QS177" s="88">
        <f t="shared" si="110"/>
        <v>-7.5000000000000007E-5</v>
      </c>
      <c r="QT177" s="88">
        <f t="shared" si="110"/>
        <v>-7.5000000000000007E-5</v>
      </c>
      <c r="QU177" s="88">
        <f t="shared" si="110"/>
        <v>-7.5000000000000007E-5</v>
      </c>
      <c r="QV177" s="88">
        <f t="shared" si="110"/>
        <v>-7.5000000000000007E-5</v>
      </c>
      <c r="QW177" s="88">
        <f t="shared" si="110"/>
        <v>-7.5000000000000007E-5</v>
      </c>
      <c r="QX177" s="88">
        <f t="shared" si="110"/>
        <v>-7.5000000000000007E-5</v>
      </c>
      <c r="QY177" s="88">
        <f t="shared" si="110"/>
        <v>-7.5000000000000007E-5</v>
      </c>
      <c r="QZ177" s="88">
        <f t="shared" ref="QZ177:RQ177" si="111">IF(QZ164="","",IF(SUM(QZ172,QZ175,QZ176)=QZ$550,"",QZ$550-SUM(QZ172,QZ175,QZ176)))</f>
        <v>-7.5000000000000007E-5</v>
      </c>
      <c r="RA177" s="88">
        <f t="shared" si="111"/>
        <v>-7.5000000000000007E-5</v>
      </c>
      <c r="RB177" s="88">
        <f t="shared" si="111"/>
        <v>-7.5000000000000007E-5</v>
      </c>
      <c r="RC177" s="88">
        <f t="shared" si="111"/>
        <v>-7.5000000000000007E-5</v>
      </c>
      <c r="RD177" s="88">
        <f t="shared" si="111"/>
        <v>-7.5000000000000007E-5</v>
      </c>
      <c r="RE177" s="88">
        <f t="shared" si="111"/>
        <v>-7.5000000000000007E-5</v>
      </c>
      <c r="RF177" s="88">
        <f t="shared" si="111"/>
        <v>-7.5000000000000007E-5</v>
      </c>
      <c r="RG177" s="88">
        <f t="shared" si="111"/>
        <v>-7.5000000000000007E-5</v>
      </c>
      <c r="RH177" s="88">
        <f t="shared" si="111"/>
        <v>-7.5000000000000007E-5</v>
      </c>
      <c r="RI177" s="88">
        <f t="shared" si="111"/>
        <v>-7.5000000000000007E-5</v>
      </c>
      <c r="RJ177" s="88">
        <f t="shared" si="111"/>
        <v>-7.5000000000000007E-5</v>
      </c>
      <c r="RK177" s="88">
        <f t="shared" si="111"/>
        <v>-7.5000000000000007E-5</v>
      </c>
      <c r="RL177" s="88">
        <f t="shared" si="111"/>
        <v>-7.5000000000000007E-5</v>
      </c>
      <c r="RM177" s="88" t="str">
        <f t="shared" si="111"/>
        <v/>
      </c>
      <c r="RN177" s="88" t="str">
        <f t="shared" si="111"/>
        <v/>
      </c>
      <c r="RO177" s="88" t="str">
        <f t="shared" si="111"/>
        <v/>
      </c>
      <c r="RP177" s="88" t="str">
        <f t="shared" si="111"/>
        <v/>
      </c>
      <c r="RQ177" s="88" t="str">
        <f t="shared" si="111"/>
        <v/>
      </c>
    </row>
    <row r="178" spans="4:485" s="39" customFormat="1">
      <c r="D178" s="88"/>
      <c r="F178" s="88"/>
      <c r="G178" s="88"/>
      <c r="H178" s="88"/>
      <c r="I178" s="88"/>
      <c r="S178" s="99" t="s">
        <v>2142</v>
      </c>
      <c r="T178" s="99" t="str">
        <f>IF(OR(T172="",T$543="")=TRUE,"",T172*T$543/'[7]Param-Production'!R$42)</f>
        <v/>
      </c>
      <c r="U178" s="99" t="str">
        <f>IF(OR(U172="",U$543="")=TRUE,"",U172*U$543/'[7]Param-Production'!S$42)</f>
        <v/>
      </c>
      <c r="V178" s="99" t="str">
        <f>IF(OR(V172="",V$543="")=TRUE,"",V172*V$543/'[7]Param-Production'!T$42)</f>
        <v/>
      </c>
      <c r="W178" s="99" t="str">
        <f>IF(OR(W172="",W$543="")=TRUE,"",W172*W$543/'[7]Param-Production'!U$42)</f>
        <v/>
      </c>
      <c r="X178" s="99" t="str">
        <f>IF(OR(X172="",X$543="")=TRUE,"",X172*X$543/'[7]Param-Production'!V$42)</f>
        <v/>
      </c>
      <c r="Y178" s="99" t="str">
        <f>IF(OR(Y172="",Y$543="")=TRUE,"",Y172*Y$543/'[7]Param-Production'!W$42)</f>
        <v/>
      </c>
      <c r="Z178" s="99" t="str">
        <f>IF(OR(Z172="",Z$543="")=TRUE,"",Z172*Z$543/'[7]Param-Production'!X$42)</f>
        <v/>
      </c>
      <c r="AA178" s="99" t="str">
        <f>IF(OR(AA172="",AA$543="")=TRUE,"",AA172*AA$543/'[7]Param-Production'!Y$42)</f>
        <v/>
      </c>
      <c r="AB178" s="99" t="str">
        <f>IF(OR(AB172="",AB$543="")=TRUE,"",AB172*AB$543/'[7]Param-Production'!Z$42)</f>
        <v/>
      </c>
      <c r="AC178" s="99" t="str">
        <f>IF(OR(AC172="",AC$543="")=TRUE,"",AC172*AC$543/'[7]Param-Production'!AA$42)</f>
        <v/>
      </c>
      <c r="AD178" s="99" t="str">
        <f>IF(OR(AD172="",AD$543="")=TRUE,"",AD172*AD$543/'[7]Param-Production'!AB$42)</f>
        <v/>
      </c>
      <c r="AE178" s="99" t="str">
        <f>IF(OR(AE172="",AE$543="")=TRUE,"",AE172*AE$543/'[7]Param-Production'!AC$42)</f>
        <v/>
      </c>
      <c r="AF178" s="99" t="str">
        <f>IF(OR(AF172="",AF$543="")=TRUE,"",AF172*AF$543/'[7]Param-Production'!AD$42)</f>
        <v/>
      </c>
      <c r="AG178" s="99" t="str">
        <f>IF(OR(AG172="",AG$543="")=TRUE,"",AG172*AG$543/'[7]Param-Production'!AE$42)</f>
        <v/>
      </c>
      <c r="AH178" s="99" t="str">
        <f>IF(OR(AH172="",AH$543="")=TRUE,"",AH172*AH$543/'[7]Param-Production'!AF$42)</f>
        <v/>
      </c>
      <c r="AI178" s="99" t="str">
        <f>IF(OR(AI172="",AI$543="")=TRUE,"",AI172*AI$543/'[7]Param-Production'!AG$42)</f>
        <v/>
      </c>
      <c r="AJ178" s="99" t="str">
        <f>IF(OR(AJ172="",AJ$543="")=TRUE,"",AJ172*AJ$543/'[7]Param-Production'!AH$42)</f>
        <v/>
      </c>
      <c r="AK178" s="99" t="str">
        <f>IF(OR(AK172="",AK$543="")=TRUE,"",AK172*AK$543/'[7]Param-Production'!AI$42)</f>
        <v/>
      </c>
      <c r="AL178" s="99" t="str">
        <f>IF(OR(AL172="",AL$543="")=TRUE,"",AL172*AL$543/'[7]Param-Production'!AJ$42)</f>
        <v/>
      </c>
      <c r="AM178" s="99" t="str">
        <f>IF(OR(AM172="",AM$543="")=TRUE,"",AM172*AM$543/'[7]Param-Production'!AK$42)</f>
        <v/>
      </c>
      <c r="AN178" s="99" t="str">
        <f>IF(OR(AN172="",AN$543="")=TRUE,"",AN172*AN$543/'[7]Param-Production'!AL$42)</f>
        <v/>
      </c>
      <c r="AO178" s="99" t="str">
        <f>IF(OR(AO172="",AO$543="")=TRUE,"",AO172*AO$543/'[7]Param-Production'!AM$42)</f>
        <v/>
      </c>
      <c r="AP178" s="99" t="str">
        <f>IF(OR(AP172="",AP$543="")=TRUE,"",AP172*AP$543/'[7]Param-Production'!AN$42)</f>
        <v/>
      </c>
      <c r="AQ178" s="99" t="str">
        <f>IF(OR(AQ172="",AQ$543="")=TRUE,"",AQ172*AQ$543/'[7]Param-Production'!AO$42)</f>
        <v/>
      </c>
      <c r="AR178" s="99" t="str">
        <f>IF(OR(AR172="",AR$543="")=TRUE,"",AR172*AR$543/'[7]Param-Production'!AP$42)</f>
        <v/>
      </c>
      <c r="AS178" s="99" t="str">
        <f>IF(OR(AS172="",AS$543="")=TRUE,"",AS172*AS$543/'[7]Param-Production'!AQ$42)</f>
        <v/>
      </c>
      <c r="AT178" s="99" t="str">
        <f>IF(OR(AT172="",AT$543="")=TRUE,"",AT172*AT$543/'[7]Param-Production'!AR$42)</f>
        <v/>
      </c>
      <c r="AU178" s="99" t="str">
        <f>IF(OR(AU172="",AU$543="")=TRUE,"",AU172*AU$543/'[7]Param-Production'!AS$42)</f>
        <v/>
      </c>
      <c r="AV178" s="99" t="str">
        <f>IF(OR(AV172="",AV$543="")=TRUE,"",AV172*AV$543/'[7]Param-Production'!AT$42)</f>
        <v/>
      </c>
      <c r="AW178" s="99" t="str">
        <f>IF(OR(AW172="",AW$543="")=TRUE,"",AW172*AW$543/'[7]Param-Production'!AU$42)</f>
        <v/>
      </c>
      <c r="AX178" s="99" t="str">
        <f>IF(OR(AX172="",AX$543="")=TRUE,"",AX172*AX$543/'[7]Param-Production'!AV$42)</f>
        <v/>
      </c>
      <c r="AY178" s="99" t="str">
        <f>IF(OR(AY172="",AY$543="")=TRUE,"",AY172*AY$543/'[7]Param-Production'!AW$42)</f>
        <v/>
      </c>
      <c r="AZ178" s="99" t="str">
        <f>IF(OR(AZ172="",AZ$543="")=TRUE,"",AZ172*AZ$543/'[7]Param-Production'!AX$42)</f>
        <v/>
      </c>
      <c r="BA178" s="99" t="str">
        <f>IF(OR(BA172="",BA$543="")=TRUE,"",BA172*BA$543/'[7]Param-Production'!AY$42)</f>
        <v/>
      </c>
      <c r="BB178" s="99" t="str">
        <f>IF(OR(BB172="",BB$543="")=TRUE,"",BB172*BB$543/'[7]Param-Production'!AZ$42)</f>
        <v/>
      </c>
      <c r="BC178" s="99" t="str">
        <f>IF(OR(BC172="",BC$543="")=TRUE,"",BC172*BC$543/'[7]Param-Production'!BA$42)</f>
        <v/>
      </c>
      <c r="BD178" s="99" t="str">
        <f>IF(OR(BD172="",BD$543="")=TRUE,"",BD172*BD$543/'[7]Param-Production'!BB$42)</f>
        <v/>
      </c>
      <c r="BE178" s="99" t="str">
        <f>IF(OR(BE172="",BE$543="")=TRUE,"",BE172*BE$543/'[7]Param-Production'!BC$42)</f>
        <v/>
      </c>
      <c r="BF178" s="99" t="str">
        <f>IF(OR(BF172="",BF$543="")=TRUE,"",BF172*BF$543/'[7]Param-Production'!BD$42)</f>
        <v/>
      </c>
      <c r="BG178" s="99" t="str">
        <f>IF(OR(BG172="",BG$543="")=TRUE,"",BG172*BG$543/'[7]Param-Production'!BE$42)</f>
        <v/>
      </c>
      <c r="BH178" s="99" t="str">
        <f>IF(OR(BH172="",BH$543="")=TRUE,"",BH172*BH$543/'[7]Param-Production'!BF$42)</f>
        <v/>
      </c>
      <c r="BI178" s="99" t="str">
        <f>IF(OR(BI172="",BI$543="")=TRUE,"",BI172*BI$543/'[7]Param-Production'!BG$42)</f>
        <v/>
      </c>
      <c r="BJ178" s="99" t="str">
        <f>IF(OR(BJ172="",BJ$543="")=TRUE,"",BJ172*BJ$543/'[7]Param-Production'!BH$42)</f>
        <v/>
      </c>
      <c r="BK178" s="99" t="str">
        <f>IF(OR(BK172="",BK$543="")=TRUE,"",BK172*BK$543/'[7]Param-Production'!BI$42)</f>
        <v/>
      </c>
      <c r="BL178" s="99" t="str">
        <f>IF(OR(BL172="",BL$543="")=TRUE,"",BL172*BL$543/'[7]Param-Production'!BJ$42)</f>
        <v/>
      </c>
      <c r="BM178" s="99" t="str">
        <f>IF(OR(BM172="",BM$543="")=TRUE,"",BM172*BM$543/'[7]Param-Production'!BK$42)</f>
        <v/>
      </c>
      <c r="BN178" s="99" t="str">
        <f>IF(OR(BN172="",BN$543="")=TRUE,"",BN172*BN$543/'[7]Param-Production'!BL$42)</f>
        <v/>
      </c>
      <c r="BO178" s="99" t="str">
        <f>IF(OR(BO172="",BO$543="")=TRUE,"",BO172*BO$543/'[7]Param-Production'!BM$42)</f>
        <v/>
      </c>
      <c r="BP178" s="99" t="str">
        <f>IF(OR(BP172="",BP$543="")=TRUE,"",BP172*BP$543/'[7]Param-Production'!BN$42)</f>
        <v/>
      </c>
      <c r="BQ178" s="99" t="str">
        <f>IF(OR(BQ172="",BQ$543="")=TRUE,"",BQ172*BQ$543/'[7]Param-Production'!BO$42)</f>
        <v/>
      </c>
      <c r="BR178" s="99" t="str">
        <f>IF(OR(BR172="",BR$543="")=TRUE,"",BR172*BR$543/'[7]Param-Production'!BP$42)</f>
        <v/>
      </c>
      <c r="BS178" s="99" t="str">
        <f>IF(OR(BS172="",BS$543="")=TRUE,"",BS172*BS$543/'[7]Param-Production'!BQ$42)</f>
        <v/>
      </c>
      <c r="BT178" s="99" t="str">
        <f>IF(OR(BT172="",BT$543="")=TRUE,"",BT172*BT$543/'[7]Param-Production'!BR$42)</f>
        <v/>
      </c>
      <c r="BU178" s="99" t="str">
        <f>IF(OR(BU172="",BU$543="")=TRUE,"",BU172*BU$543/'[7]Param-Production'!BS$42)</f>
        <v/>
      </c>
      <c r="BV178" s="99" t="str">
        <f>IF(OR(BV172="",BV$543="")=TRUE,"",BV172*BV$543/'[7]Param-Production'!BT$42)</f>
        <v/>
      </c>
      <c r="BW178" s="99" t="str">
        <f>IF(OR(BW172="",BW$543="")=TRUE,"",BW172*BW$543/'[7]Param-Production'!BU$42)</f>
        <v/>
      </c>
      <c r="BX178" s="99" t="str">
        <f>IF(OR(BX172="",BX$543="")=TRUE,"",BX172*BX$543/'[7]Param-Production'!BV$42)</f>
        <v/>
      </c>
      <c r="BY178" s="99" t="str">
        <f>IF(OR(BY172="",BY$543="")=TRUE,"",BY172*BY$543/'[7]Param-Production'!BW$42)</f>
        <v/>
      </c>
      <c r="BZ178" s="99" t="str">
        <f>IF(OR(BZ172="",BZ$543="")=TRUE,"",BZ172*BZ$543/'[7]Param-Production'!BX$42)</f>
        <v/>
      </c>
      <c r="CA178" s="99" t="str">
        <f>IF(OR(CA172="",CA$543="")=TRUE,"",CA172*CA$543/'[7]Param-Production'!BY$42)</f>
        <v/>
      </c>
      <c r="CB178" s="99" t="str">
        <f>IF(OR(CB172="",CB$543="")=TRUE,"",CB172*CB$543/'[7]Param-Production'!BZ$42)</f>
        <v/>
      </c>
      <c r="CC178" s="99" t="str">
        <f>IF(OR(CC172="",CC$543="")=TRUE,"",CC172*CC$543/'[7]Param-Production'!CA$42)</f>
        <v/>
      </c>
      <c r="CD178" s="99" t="str">
        <f>IF(OR(CD172="",CD$543="")=TRUE,"",CD172*CD$543/'[7]Param-Production'!CB$42)</f>
        <v/>
      </c>
      <c r="CE178" s="99" t="str">
        <f>IF(OR(CE172="",CE$543="")=TRUE,"",CE172*CE$543/'[7]Param-Production'!CC$42)</f>
        <v/>
      </c>
      <c r="CF178" s="99" t="str">
        <f>IF(OR(CF172="",CF$543="")=TRUE,"",CF172*CF$543/'[7]Param-Production'!CD$42)</f>
        <v/>
      </c>
      <c r="CG178" s="99" t="str">
        <f>IF(OR(CG172="",CG$543="")=TRUE,"",CG172*CG$543/'[7]Param-Production'!CE$42)</f>
        <v/>
      </c>
      <c r="CH178" s="99" t="str">
        <f>IF(OR(CH172="",CH$543="")=TRUE,"",CH172*CH$543/'[7]Param-Production'!CF$42)</f>
        <v/>
      </c>
      <c r="CI178" s="99" t="str">
        <f>IF(OR(CI172="",CI$543="")=TRUE,"",CI172*CI$543/'[7]Param-Production'!CG$42)</f>
        <v/>
      </c>
      <c r="CJ178" s="99" t="str">
        <f>IF(OR(CJ172="",CJ$543="")=TRUE,"",CJ172*CJ$543/'[7]Param-Production'!CH$42)</f>
        <v/>
      </c>
      <c r="CK178" s="99" t="str">
        <f>IF(OR(CK172="",CK$543="")=TRUE,"",CK172*CK$543/'[7]Param-Production'!CI$42)</f>
        <v/>
      </c>
      <c r="CL178" s="99" t="str">
        <f>IF(OR(CL172="",CL$543="")=TRUE,"",CL172*CL$543/'[7]Param-Production'!CJ$42)</f>
        <v/>
      </c>
      <c r="CM178" s="99" t="str">
        <f>IF(OR(CM172="",CM$543="")=TRUE,"",CM172*CM$543/'[7]Param-Production'!CK$42)</f>
        <v/>
      </c>
      <c r="CN178" s="99" t="str">
        <f>IF(OR(CN172="",CN$543="")=TRUE,"",CN172*CN$543/'[7]Param-Production'!CL$42)</f>
        <v/>
      </c>
      <c r="CO178" s="99" t="str">
        <f>IF(OR(CO172="",CO$543="")=TRUE,"",CO172*CO$543/'[7]Param-Production'!CM$42)</f>
        <v/>
      </c>
      <c r="CP178" s="99" t="str">
        <f>IF(OR(CP172="",CP$543="")=TRUE,"",CP172*CP$543/'[7]Param-Production'!CN$42)</f>
        <v/>
      </c>
      <c r="CQ178" s="99" t="str">
        <f>IF(OR(CQ172="",CQ$543="")=TRUE,"",CQ172*CQ$543/'[7]Param-Production'!CO$42)</f>
        <v/>
      </c>
      <c r="CR178" s="99" t="str">
        <f>IF(OR(CR172="",CR$543="")=TRUE,"",CR172*CR$543/'[7]Param-Production'!CP$42)</f>
        <v/>
      </c>
      <c r="CS178" s="99" t="str">
        <f>IF(OR(CS172="",CS$543="")=TRUE,"",CS172*CS$543/'[7]Param-Production'!CQ$42)</f>
        <v/>
      </c>
      <c r="CT178" s="99" t="str">
        <f>IF(OR(CT172="",CT$543="")=TRUE,"",CT172*CT$543/'[7]Param-Production'!CR$42)</f>
        <v/>
      </c>
      <c r="CU178" s="99" t="str">
        <f>IF(OR(CU172="",CU$543="")=TRUE,"",CU172*CU$543/'[7]Param-Production'!CS$42)</f>
        <v/>
      </c>
      <c r="CV178" s="99" t="str">
        <f>IF(OR(CV172="",CV$543="")=TRUE,"",CV172*CV$543/'[7]Param-Production'!CT$42)</f>
        <v/>
      </c>
      <c r="CW178" s="99" t="str">
        <f>IF(OR(CW172="",CW$543="")=TRUE,"",CW172*CW$543/'[7]Param-Production'!CU$42)</f>
        <v/>
      </c>
      <c r="CX178" s="99" t="str">
        <f>IF(OR(CX172="",CX$543="")=TRUE,"",CX172*CX$543/'[7]Param-Production'!CV$42)</f>
        <v/>
      </c>
      <c r="CY178" s="99" t="str">
        <f>IF(OR(CY172="",CY$543="")=TRUE,"",CY172*CY$543/'[7]Param-Production'!CW$42)</f>
        <v/>
      </c>
      <c r="CZ178" s="99" t="str">
        <f>IF(OR(CZ172="",CZ$543="")=TRUE,"",CZ172*CZ$543/'[7]Param-Production'!CX$42)</f>
        <v/>
      </c>
      <c r="DA178" s="99" t="str">
        <f>IF(OR(DA172="",DA$543="")=TRUE,"",DA172*DA$543/'[7]Param-Production'!CY$42)</f>
        <v/>
      </c>
      <c r="DB178" s="99" t="str">
        <f>IF(OR(DB172="",DB$543="")=TRUE,"",DB172*DB$543/'[7]Param-Production'!CZ$42)</f>
        <v/>
      </c>
      <c r="DC178" s="99" t="str">
        <f>IF(OR(DC172="",DC$543="")=TRUE,"",DC172*DC$543/'[7]Param-Production'!DA$42)</f>
        <v/>
      </c>
      <c r="DD178" s="99" t="str">
        <f>IF(OR(DD172="",DD$543="")=TRUE,"",DD172*DD$543/'[7]Param-Production'!DB$42)</f>
        <v/>
      </c>
      <c r="DE178" s="99" t="str">
        <f>IF(OR(DE172="",DE$543="")=TRUE,"",DE172*DE$543/'[7]Param-Production'!DC$42)</f>
        <v/>
      </c>
      <c r="DF178" s="99" t="str">
        <f>IF(OR(DF172="",DF$543="")=TRUE,"",DF172*DF$543/'[7]Param-Production'!DD$42)</f>
        <v/>
      </c>
      <c r="DG178" s="99" t="str">
        <f>IF(OR(DG172="",DG$543="")=TRUE,"",DG172*DG$543/'[7]Param-Production'!DE$42)</f>
        <v/>
      </c>
      <c r="DH178" s="99" t="str">
        <f>IF(OR(DH172="",DH$543="")=TRUE,"",DH172*DH$543/'[7]Param-Production'!DF$42)</f>
        <v/>
      </c>
      <c r="DI178" s="99" t="str">
        <f>IF(OR(DI172="",DI$543="")=TRUE,"",DI172*DI$543/'[7]Param-Production'!DG$42)</f>
        <v/>
      </c>
      <c r="DJ178" s="99" t="str">
        <f>IF(OR(DJ172="",DJ$543="")=TRUE,"",DJ172*DJ$543/'[7]Param-Production'!DH$42)</f>
        <v/>
      </c>
      <c r="DK178" s="99" t="str">
        <f>IF(OR(DK172="",DK$543="")=TRUE,"",DK172*DK$543/'[7]Param-Production'!DI$42)</f>
        <v/>
      </c>
      <c r="DL178" s="99" t="str">
        <f>IF(OR(DL172="",DL$543="")=TRUE,"",DL172*DL$543/'[7]Param-Production'!DJ$42)</f>
        <v/>
      </c>
      <c r="DM178" s="99" t="str">
        <f>IF(OR(DM172="",DM$543="")=TRUE,"",DM172*DM$543/'[7]Param-Production'!DK$42)</f>
        <v/>
      </c>
      <c r="DN178" s="99" t="str">
        <f>IF(OR(DN172="",DN$543="")=TRUE,"",DN172*DN$543/'[7]Param-Production'!DL$42)</f>
        <v/>
      </c>
      <c r="DO178" s="99" t="str">
        <f>IF(OR(DO172="",DO$543="")=TRUE,"",DO172*DO$543/'[7]Param-Production'!DM$42)</f>
        <v/>
      </c>
      <c r="DP178" s="99" t="str">
        <f>IF(OR(DP172="",DP$543="")=TRUE,"",DP172*DP$543/'[7]Param-Production'!DN$42)</f>
        <v/>
      </c>
      <c r="DQ178" s="99" t="str">
        <f>IF(OR(DQ172="",DQ$543="")=TRUE,"",DQ172*DQ$543/'[7]Param-Production'!DO$42)</f>
        <v/>
      </c>
      <c r="DR178" s="99" t="str">
        <f>IF(OR(DR172="",DR$543="")=TRUE,"",DR172*DR$543/'[7]Param-Production'!DP$42)</f>
        <v/>
      </c>
      <c r="DS178" s="99" t="str">
        <f>IF(OR(DS172="",DS$543="")=TRUE,"",DS172*DS$543/'[7]Param-Production'!DQ$42)</f>
        <v/>
      </c>
      <c r="DT178" s="99" t="str">
        <f>IF(OR(DT172="",DT$543="")=TRUE,"",DT172*DT$543/'[7]Param-Production'!DR$42)</f>
        <v/>
      </c>
      <c r="DU178" s="99" t="str">
        <f>IF(OR(DU172="",DU$543="")=TRUE,"",DU172*DU$543/'[7]Param-Production'!DS$42)</f>
        <v/>
      </c>
      <c r="DV178" s="99" t="str">
        <f>IF(OR(DV172="",DV$543="")=TRUE,"",DV172*DV$543/'[7]Param-Production'!DT$42)</f>
        <v/>
      </c>
      <c r="DW178" s="99" t="str">
        <f>IF(OR(DW172="",DW$543="")=TRUE,"",DW172*DW$543/'[7]Param-Production'!DU$42)</f>
        <v/>
      </c>
      <c r="DX178" s="99" t="str">
        <f>IF(OR(DX172="",DX$543="")=TRUE,"",DX172*DX$543/'[7]Param-Production'!DV$42)</f>
        <v/>
      </c>
      <c r="DY178" s="99" t="str">
        <f>IF(OR(DY172="",DY$543="")=TRUE,"",DY172*DY$543/'[7]Param-Production'!DW$42)</f>
        <v/>
      </c>
      <c r="DZ178" s="99" t="str">
        <f>IF(OR(DZ172="",DZ$543="")=TRUE,"",DZ172*DZ$543/'[7]Param-Production'!DX$42)</f>
        <v/>
      </c>
      <c r="EA178" s="99" t="str">
        <f>IF(OR(EA172="",EA$543="")=TRUE,"",EA172*EA$543/'[7]Param-Production'!DY$42)</f>
        <v/>
      </c>
      <c r="EB178" s="99" t="str">
        <f>IF(OR(EB172="",EB$543="")=TRUE,"",EB172*EB$543/'[7]Param-Production'!DZ$42)</f>
        <v/>
      </c>
      <c r="EC178" s="99" t="str">
        <f>IF(OR(EC172="",EC$543="")=TRUE,"",EC172*EC$543/'[7]Param-Production'!EA$42)</f>
        <v/>
      </c>
      <c r="ED178" s="99" t="str">
        <f>IF(OR(ED172="",ED$543="")=TRUE,"",ED172*ED$543/'[7]Param-Production'!EB$42)</f>
        <v/>
      </c>
      <c r="EE178" s="99" t="str">
        <f>IF(OR(EE172="",EE$543="")=TRUE,"",EE172*EE$543/'[7]Param-Production'!EC$42)</f>
        <v/>
      </c>
      <c r="EF178" s="99" t="str">
        <f>IF(OR(EF172="",EF$543="")=TRUE,"",EF172*EF$543/'[7]Param-Production'!ED$42)</f>
        <v/>
      </c>
      <c r="EG178" s="99" t="str">
        <f>IF(OR(EG172="",EG$543="")=TRUE,"",EG172*EG$543/'[7]Param-Production'!EE$42)</f>
        <v/>
      </c>
      <c r="EH178" s="99" t="str">
        <f>IF(OR(EH172="",EH$543="")=TRUE,"",EH172*EH$543/'[7]Param-Production'!EF$42)</f>
        <v/>
      </c>
      <c r="EI178" s="99" t="str">
        <f>IF(OR(EI172="",EI$543="")=TRUE,"",EI172*EI$543/'[7]Param-Production'!EG$42)</f>
        <v/>
      </c>
      <c r="EJ178" s="99" t="str">
        <f>IF(OR(EJ172="",EJ$543="")=TRUE,"",EJ172*EJ$543/'[7]Param-Production'!EH$42)</f>
        <v/>
      </c>
      <c r="EK178" s="99" t="str">
        <f>IF(OR(EK172="",EK$543="")=TRUE,"",EK172*EK$543/'[7]Param-Production'!EI$42)</f>
        <v/>
      </c>
      <c r="EL178" s="99" t="str">
        <f>IF(OR(EL172="",EL$543="")=TRUE,"",EL172*EL$543/'[7]Param-Production'!EJ$42)</f>
        <v/>
      </c>
      <c r="EM178" s="99" t="str">
        <f>IF(OR(EM172="",EM$543="")=TRUE,"",EM172*EM$543/'[7]Param-Production'!EK$42)</f>
        <v/>
      </c>
      <c r="EN178" s="99" t="str">
        <f>IF(OR(EN172="",EN$543="")=TRUE,"",EN172*EN$543/'[7]Param-Production'!EL$42)</f>
        <v/>
      </c>
      <c r="EO178" s="99" t="str">
        <f>IF(OR(EO172="",EO$543="")=TRUE,"",EO172*EO$543/'[7]Param-Production'!EM$42)</f>
        <v/>
      </c>
      <c r="EP178" s="99" t="str">
        <f>IF(OR(EP172="",EP$543="")=TRUE,"",EP172*EP$543/'[7]Param-Production'!EN$42)</f>
        <v/>
      </c>
      <c r="EQ178" s="99" t="str">
        <f>IF(OR(EQ172="",EQ$543="")=TRUE,"",EQ172*EQ$543/'[7]Param-Production'!EO$42)</f>
        <v/>
      </c>
      <c r="ER178" s="99" t="str">
        <f>IF(OR(ER172="",ER$543="")=TRUE,"",ER172*ER$543/'[7]Param-Production'!EP$42)</f>
        <v/>
      </c>
      <c r="ES178" s="99" t="str">
        <f>IF(OR(ES172="",ES$543="")=TRUE,"",ES172*ES$543/'[7]Param-Production'!EQ$42)</f>
        <v/>
      </c>
      <c r="ET178" s="99" t="str">
        <f>IF(OR(ET172="",ET$543="")=TRUE,"",ET172*ET$543/'[7]Param-Production'!ER$42)</f>
        <v/>
      </c>
      <c r="EU178" s="99" t="str">
        <f>IF(OR(EU172="",EU$543="")=TRUE,"",EU172*EU$543/'[7]Param-Production'!ES$42)</f>
        <v/>
      </c>
      <c r="EV178" s="99" t="str">
        <f>IF(OR(EV172="",EV$543="")=TRUE,"",EV172*EV$543/'[7]Param-Production'!ET$42)</f>
        <v/>
      </c>
      <c r="EW178" s="99" t="str">
        <f>IF(OR(EW172="",EW$543="")=TRUE,"",EW172*EW$543/'[7]Param-Production'!EU$42)</f>
        <v/>
      </c>
      <c r="EX178" s="99" t="str">
        <f>IF(OR(EX172="",EX$543="")=TRUE,"",EX172*EX$543/'[7]Param-Production'!EV$42)</f>
        <v/>
      </c>
      <c r="EY178" s="99" t="str">
        <f>IF(OR(EY172="",EY$543="")=TRUE,"",EY172*EY$543/'[7]Param-Production'!EW$42)</f>
        <v/>
      </c>
      <c r="EZ178" s="99" t="str">
        <f>IF(OR(EZ172="",EZ$543="")=TRUE,"",EZ172*EZ$543/'[7]Param-Production'!EX$42)</f>
        <v/>
      </c>
      <c r="FA178" s="99" t="str">
        <f>IF(OR(FA172="",FA$543="")=TRUE,"",FA172*FA$543/'[7]Param-Production'!EY$42)</f>
        <v/>
      </c>
      <c r="FB178" s="99" t="str">
        <f>IF(OR(FB172="",FB$543="")=TRUE,"",FB172*FB$543/'[7]Param-Production'!EZ$42)</f>
        <v/>
      </c>
      <c r="FC178" s="99" t="str">
        <f>IF(OR(FC172="",FC$543="")=TRUE,"",FC172*FC$543/'[7]Param-Production'!FA$42)</f>
        <v/>
      </c>
      <c r="FD178" s="99" t="str">
        <f>IF(OR(FD172="",FD$543="")=TRUE,"",FD172*FD$543/'[7]Param-Production'!FB$42)</f>
        <v/>
      </c>
      <c r="FE178" s="99" t="str">
        <f>IF(OR(FE172="",FE$543="")=TRUE,"",FE172*FE$543/'[7]Param-Production'!FC$42)</f>
        <v/>
      </c>
      <c r="FF178" s="99" t="str">
        <f>IF(OR(FF172="",FF$543="")=TRUE,"",FF172*FF$543/'[7]Param-Production'!FD$42)</f>
        <v/>
      </c>
      <c r="FG178" s="99" t="str">
        <f>IF(OR(FG172="",FG$543="")=TRUE,"",FG172*FG$543/'[7]Param-Production'!FE$42)</f>
        <v/>
      </c>
      <c r="FH178" s="99" t="str">
        <f>IF(OR(FH172="",FH$543="")=TRUE,"",FH172*FH$543/'[7]Param-Production'!FF$42)</f>
        <v/>
      </c>
      <c r="FI178" s="99" t="str">
        <f>IF(OR(FI172="",FI$543="")=TRUE,"",FI172*FI$543/'[7]Param-Production'!FG$42)</f>
        <v/>
      </c>
      <c r="FJ178" s="99" t="str">
        <f>IF(OR(FJ172="",FJ$543="")=TRUE,"",FJ172*FJ$543/'[7]Param-Production'!FH$42)</f>
        <v/>
      </c>
      <c r="FK178" s="99" t="str">
        <f>IF(OR(FK172="",FK$543="")=TRUE,"",FK172*FK$543/'[7]Param-Production'!FI$42)</f>
        <v/>
      </c>
      <c r="FL178" s="99" t="str">
        <f>IF(OR(FL172="",FL$543="")=TRUE,"",FL172*FL$543/'[7]Param-Production'!FJ$42)</f>
        <v/>
      </c>
      <c r="FM178" s="99" t="str">
        <f>IF(OR(FM172="",FM$543="")=TRUE,"",FM172*FM$543/'[7]Param-Production'!FK$42)</f>
        <v/>
      </c>
      <c r="FN178" s="99" t="str">
        <f>IF(OR(FN172="",FN$543="")=TRUE,"",FN172*FN$543/'[7]Param-Production'!FL$42)</f>
        <v/>
      </c>
      <c r="FO178" s="99" t="str">
        <f>IF(OR(FO172="",FO$543="")=TRUE,"",FO172*FO$543/'[7]Param-Production'!FM$42)</f>
        <v/>
      </c>
      <c r="FP178" s="99" t="str">
        <f>IF(OR(FP172="",FP$543="")=TRUE,"",FP172*FP$543/'[7]Param-Production'!FN$42)</f>
        <v/>
      </c>
      <c r="FQ178" s="99" t="str">
        <f>IF(OR(FQ172="",FQ$543="")=TRUE,"",FQ172*FQ$543/'[7]Param-Production'!FO$42)</f>
        <v/>
      </c>
      <c r="FR178" s="99" t="str">
        <f>IF(OR(FR172="",FR$543="")=TRUE,"",FR172*FR$543/'[7]Param-Production'!FP$42)</f>
        <v/>
      </c>
      <c r="FS178" s="99" t="str">
        <f>IF(OR(FS172="",FS$543="")=TRUE,"",FS172*FS$543/'[7]Param-Production'!FQ$42)</f>
        <v/>
      </c>
      <c r="FT178" s="99" t="str">
        <f>IF(OR(FT172="",FT$543="")=TRUE,"",FT172*FT$543/'[7]Param-Production'!FR$42)</f>
        <v/>
      </c>
      <c r="FU178" s="99" t="str">
        <f>IF(OR(FU172="",FU$543="")=TRUE,"",FU172*FU$543/'[7]Param-Production'!FS$42)</f>
        <v/>
      </c>
      <c r="FV178" s="99" t="str">
        <f>IF(OR(FV172="",FV$543="")=TRUE,"",FV172*FV$543/'[7]Param-Production'!FT$42)</f>
        <v/>
      </c>
      <c r="FW178" s="99" t="str">
        <f>IF(OR(FW172="",FW$543="")=TRUE,"",FW172*FW$543/'[7]Param-Production'!FU$42)</f>
        <v/>
      </c>
      <c r="FX178" s="99" t="str">
        <f>IF(OR(FX172="",FX$543="")=TRUE,"",FX172*FX$543/'[7]Param-Production'!FV$42)</f>
        <v/>
      </c>
      <c r="FY178" s="99" t="str">
        <f>IF(OR(FY172="",FY$543="")=TRUE,"",FY172*FY$543/'[7]Param-Production'!FW$42)</f>
        <v/>
      </c>
      <c r="FZ178" s="99" t="str">
        <f>IF(OR(FZ172="",FZ$543="")=TRUE,"",FZ172*FZ$543/'[7]Param-Production'!FX$42)</f>
        <v/>
      </c>
      <c r="GA178" s="99" t="str">
        <f>IF(OR(GA172="",GA$543="")=TRUE,"",GA172*GA$543/'[7]Param-Production'!FY$42)</f>
        <v/>
      </c>
      <c r="GB178" s="99" t="str">
        <f>IF(OR(GB172="",GB$543="")=TRUE,"",GB172*GB$543/'[7]Param-Production'!FZ$42)</f>
        <v/>
      </c>
      <c r="GC178" s="99" t="str">
        <f>IF(OR(GC172="",GC$543="")=TRUE,"",GC172*GC$543/'[7]Param-Production'!GA$42)</f>
        <v/>
      </c>
      <c r="GD178" s="99" t="str">
        <f>IF(OR(GD172="",GD$543="")=TRUE,"",GD172*GD$543/'[7]Param-Production'!GB$42)</f>
        <v/>
      </c>
      <c r="GE178" s="99" t="str">
        <f>IF(OR(GE172="",GE$543="")=TRUE,"",GE172*GE$543/'[7]Param-Production'!GC$42)</f>
        <v/>
      </c>
      <c r="GF178" s="99" t="str">
        <f>IF(OR(GF172="",GF$543="")=TRUE,"",GF172*GF$543/'[7]Param-Production'!GD$42)</f>
        <v/>
      </c>
      <c r="GG178" s="99" t="str">
        <f>IF(OR(GG172="",GG$543="")=TRUE,"",GG172*GG$543/'[7]Param-Production'!GE$42)</f>
        <v/>
      </c>
      <c r="GH178" s="99" t="str">
        <f>IF(OR(GH172="",GH$543="")=TRUE,"",GH172*GH$543/'[7]Param-Production'!GF$42)</f>
        <v/>
      </c>
      <c r="GI178" s="99" t="str">
        <f>IF(OR(GI172="",GI$543="")=TRUE,"",GI172*GI$543/'[7]Param-Production'!GG$42)</f>
        <v/>
      </c>
      <c r="GJ178" s="99" t="str">
        <f>IF(OR(GJ172="",GJ$543="")=TRUE,"",GJ172*GJ$543/'[7]Param-Production'!GH$42)</f>
        <v/>
      </c>
      <c r="GK178" s="99" t="str">
        <f>IF(OR(GK172="",GK$543="")=TRUE,"",GK172*GK$543/'[7]Param-Production'!GI$42)</f>
        <v/>
      </c>
      <c r="GL178" s="99" t="str">
        <f>IF(OR(GL172="",GL$543="")=TRUE,"",GL172*GL$543/'[7]Param-Production'!GJ$42)</f>
        <v/>
      </c>
      <c r="GM178" s="99" t="str">
        <f>IF(OR(GM172="",GM$543="")=TRUE,"",GM172*GM$543/'[7]Param-Production'!GK$42)</f>
        <v/>
      </c>
      <c r="GN178" s="99" t="str">
        <f>IF(OR(GN172="",GN$543="")=TRUE,"",GN172*GN$543/'[7]Param-Production'!GL$42)</f>
        <v/>
      </c>
      <c r="GO178" s="99" t="str">
        <f>IF(OR(GO172="",GO$543="")=TRUE,"",GO172*GO$543/'[7]Param-Production'!GM$42)</f>
        <v/>
      </c>
      <c r="GP178" s="99" t="str">
        <f>IF(OR(GP172="",GP$543="")=TRUE,"",GP172*GP$543/'[7]Param-Production'!GN$42)</f>
        <v/>
      </c>
      <c r="GQ178" s="99" t="str">
        <f>IF(OR(GQ172="",GQ$543="")=TRUE,"",GQ172*GQ$543/'[7]Param-Production'!GO$42)</f>
        <v/>
      </c>
      <c r="GR178" s="99" t="str">
        <f>IF(OR(GR172="",GR$543="")=TRUE,"",GR172*GR$543/'[7]Param-Production'!GP$42)</f>
        <v/>
      </c>
      <c r="GS178" s="99" t="str">
        <f>IF(OR(GS172="",GS$543="")=TRUE,"",GS172*GS$543/'[7]Param-Production'!GQ$42)</f>
        <v/>
      </c>
      <c r="GT178" s="99" t="str">
        <f>IF(OR(GT172="",GT$543="")=TRUE,"",GT172*GT$543/'[7]Param-Production'!GR$42)</f>
        <v/>
      </c>
      <c r="GU178" s="99" t="str">
        <f>IF(OR(GU172="",GU$543="")=TRUE,"",GU172*GU$543/'[7]Param-Production'!GS$42)</f>
        <v/>
      </c>
      <c r="GV178" s="99" t="str">
        <f>IF(OR(GV172="",GV$543="")=TRUE,"",GV172*GV$543/'[7]Param-Production'!GT$42)</f>
        <v/>
      </c>
      <c r="GW178" s="99" t="str">
        <f>IF(OR(GW172="",GW$543="")=TRUE,"",GW172*GW$543/'[7]Param-Production'!GU$42)</f>
        <v/>
      </c>
      <c r="GX178" s="99" t="str">
        <f>IF(OR(GX172="",GX$543="")=TRUE,"",GX172*GX$543/'[7]Param-Production'!GV$42)</f>
        <v/>
      </c>
      <c r="GY178" s="99" t="str">
        <f>IF(OR(GY172="",GY$543="")=TRUE,"",GY172*GY$543/'[7]Param-Production'!GW$42)</f>
        <v/>
      </c>
      <c r="GZ178" s="99" t="str">
        <f>IF(OR(GZ172="",GZ$543="")=TRUE,"",GZ172*GZ$543/'[7]Param-Production'!GX$42)</f>
        <v/>
      </c>
      <c r="HA178" s="99" t="str">
        <f>IF(OR(HA172="",HA$543="")=TRUE,"",HA172*HA$543/'[7]Param-Production'!GY$42)</f>
        <v/>
      </c>
      <c r="HB178" s="99" t="str">
        <f>IF(OR(HB172="",HB$543="")=TRUE,"",HB172*HB$543/'[7]Param-Production'!GZ$42)</f>
        <v/>
      </c>
      <c r="HC178" s="99" t="str">
        <f>IF(OR(HC172="",HC$543="")=TRUE,"",HC172*HC$543/'[7]Param-Production'!HA$42)</f>
        <v/>
      </c>
      <c r="HD178" s="99" t="str">
        <f>IF(OR(HD172="",HD$543="")=TRUE,"",HD172*HD$543/'[7]Param-Production'!HB$42)</f>
        <v/>
      </c>
      <c r="HE178" s="99" t="str">
        <f>IF(OR(HE172="",HE$543="")=TRUE,"",HE172*HE$543/'[7]Param-Production'!HC$42)</f>
        <v/>
      </c>
      <c r="HF178" s="99" t="str">
        <f>IF(OR(HF172="",HF$543="")=TRUE,"",HF172*HF$543/'[7]Param-Production'!HD$42)</f>
        <v/>
      </c>
      <c r="HG178" s="99" t="str">
        <f>IF(OR(HG172="",HG$543="")=TRUE,"",HG172*HG$543/'[7]Param-Production'!HE$42)</f>
        <v/>
      </c>
      <c r="HH178" s="99" t="str">
        <f>IF(OR(HH172="",HH$543="")=TRUE,"",HH172*HH$543/'[7]Param-Production'!HF$42)</f>
        <v/>
      </c>
      <c r="HI178" s="99" t="str">
        <f>IF(OR(HI172="",HI$543="")=TRUE,"",HI172*HI$543/'[7]Param-Production'!HG$42)</f>
        <v/>
      </c>
      <c r="HJ178" s="99" t="str">
        <f>IF(OR(HJ172="",HJ$543="")=TRUE,"",HJ172*HJ$543/'[7]Param-Production'!HH$42)</f>
        <v/>
      </c>
      <c r="HK178" s="99" t="str">
        <f>IF(OR(HK172="",HK$543="")=TRUE,"",HK172*HK$543/'[7]Param-Production'!HI$42)</f>
        <v/>
      </c>
      <c r="HL178" s="99" t="str">
        <f>IF(OR(HL172="",HL$543="")=TRUE,"",HL172*HL$543/'[7]Param-Production'!HJ$42)</f>
        <v/>
      </c>
      <c r="HM178" s="99" t="str">
        <f>IF(OR(HM172="",HM$543="")=TRUE,"",HM172*HM$543/'[7]Param-Production'!HK$42)</f>
        <v/>
      </c>
      <c r="HN178" s="99" t="str">
        <f>IF(OR(HN172="",HN$543="")=TRUE,"",HN172*HN$543/'[7]Param-Production'!HL$42)</f>
        <v/>
      </c>
      <c r="HO178" s="99" t="str">
        <f>IF(OR(HO172="",HO$543="")=TRUE,"",HO172*HO$543/'[7]Param-Production'!HM$42)</f>
        <v/>
      </c>
      <c r="HP178" s="99" t="str">
        <f>IF(OR(HP172="",HP$543="")=TRUE,"",HP172*HP$543/'[7]Param-Production'!HN$42)</f>
        <v/>
      </c>
      <c r="HQ178" s="99" t="str">
        <f>IF(OR(HQ172="",HQ$543="")=TRUE,"",HQ172*HQ$543/'[7]Param-Production'!HO$42)</f>
        <v/>
      </c>
      <c r="HR178" s="99" t="str">
        <f>IF(OR(HR172="",HR$543="")=TRUE,"",HR172*HR$543/'[7]Param-Production'!HP$42)</f>
        <v/>
      </c>
      <c r="HS178" s="99" t="str">
        <f>IF(OR(HS172="",HS$543="")=TRUE,"",HS172*HS$543/'[7]Param-Production'!HQ$42)</f>
        <v/>
      </c>
      <c r="HT178" s="99" t="str">
        <f>IF(OR(HT172="",HT$543="")=TRUE,"",HT172*HT$543/'[7]Param-Production'!HR$42)</f>
        <v/>
      </c>
      <c r="HU178" s="99" t="str">
        <f>IF(OR(HU172="",HU$543="")=TRUE,"",HU172*HU$543/'[7]Param-Production'!HS$42)</f>
        <v/>
      </c>
      <c r="HV178" s="99" t="str">
        <f>IF(OR(HV172="",HV$543="")=TRUE,"",HV172*HV$543/'[7]Param-Production'!HT$42)</f>
        <v/>
      </c>
      <c r="HW178" s="99" t="str">
        <f>IF(OR(HW172="",HW$543="")=TRUE,"",HW172*HW$543/'[7]Param-Production'!HU$42)</f>
        <v/>
      </c>
      <c r="HX178" s="99" t="str">
        <f>IF(OR(HX172="",HX$543="")=TRUE,"",HX172*HX$543/'[7]Param-Production'!HV$42)</f>
        <v/>
      </c>
      <c r="HY178" s="99" t="str">
        <f>IF(OR(HY172="",HY$543="")=TRUE,"",HY172*HY$543/'[7]Param-Production'!HW$42)</f>
        <v/>
      </c>
      <c r="HZ178" s="99" t="str">
        <f>IF(OR(HZ172="",HZ$543="")=TRUE,"",HZ172*HZ$543/'[7]Param-Production'!HX$42)</f>
        <v/>
      </c>
      <c r="IA178" s="99" t="str">
        <f>IF(OR(IA172="",IA$543="")=TRUE,"",IA172*IA$543/'[7]Param-Production'!HY$42)</f>
        <v/>
      </c>
      <c r="IB178" s="99" t="str">
        <f>IF(OR(IB172="",IB$543="")=TRUE,"",IB172*IB$543/'[7]Param-Production'!HZ$42)</f>
        <v/>
      </c>
      <c r="IC178" s="99" t="str">
        <f>IF(OR(IC172="",IC$543="")=TRUE,"",IC172*IC$543/'[7]Param-Production'!IA$42)</f>
        <v/>
      </c>
      <c r="ID178" s="99" t="str">
        <f>IF(OR(ID172="",ID$543="")=TRUE,"",ID172*ID$543/'[7]Param-Production'!IB$42)</f>
        <v/>
      </c>
      <c r="IE178" s="99" t="str">
        <f>IF(OR(IE172="",IE$543="")=TRUE,"",IE172*IE$543/'[7]Param-Production'!IC$42)</f>
        <v/>
      </c>
      <c r="IF178" s="99" t="str">
        <f>IF(OR(IF172="",IF$543="")=TRUE,"",IF172*IF$543/'[7]Param-Production'!ID$42)</f>
        <v/>
      </c>
      <c r="IG178" s="99" t="str">
        <f>IF(OR(IG172="",IG$543="")=TRUE,"",IG172*IG$543/'[7]Param-Production'!IE$42)</f>
        <v/>
      </c>
      <c r="IH178" s="99" t="str">
        <f>IF(OR(IH172="",IH$543="")=TRUE,"",IH172*IH$543/'[7]Param-Production'!IF$42)</f>
        <v/>
      </c>
      <c r="II178" s="99" t="str">
        <f>IF(OR(II172="",II$543="")=TRUE,"",II172*II$543/'[7]Param-Production'!IG$42)</f>
        <v/>
      </c>
      <c r="IJ178" s="99" t="str">
        <f>IF(OR(IJ172="",IJ$543="")=TRUE,"",IJ172*IJ$543/'[7]Param-Production'!IH$42)</f>
        <v/>
      </c>
      <c r="IK178" s="99" t="str">
        <f>IF(OR(IK172="",IK$543="")=TRUE,"",IK172*IK$543/'[7]Param-Production'!II$42)</f>
        <v/>
      </c>
      <c r="IL178" s="99" t="str">
        <f>IF(OR(IL172="",IL$543="")=TRUE,"",IL172*IL$543/'[7]Param-Production'!IJ$42)</f>
        <v/>
      </c>
      <c r="IM178" s="99" t="str">
        <f>IF(OR(IM172="",IM$543="")=TRUE,"",IM172*IM$543/'[7]Param-Production'!IK$42)</f>
        <v/>
      </c>
      <c r="IN178" s="99" t="str">
        <f>IF(OR(IN172="",IN$543="")=TRUE,"",IN172*IN$543/'[7]Param-Production'!IL$42)</f>
        <v/>
      </c>
      <c r="IO178" s="99" t="str">
        <f>IF(OR(IO172="",IO$543="")=TRUE,"",IO172*IO$543/'[7]Param-Production'!IM$42)</f>
        <v/>
      </c>
      <c r="IP178" s="99" t="str">
        <f>IF(OR(IP172="",IP$543="")=TRUE,"",IP172*IP$543/'[7]Param-Production'!IN$42)</f>
        <v/>
      </c>
      <c r="IQ178" s="99" t="str">
        <f>IF(OR(IQ172="",IQ$543="")=TRUE,"",IQ172*IQ$543/'[7]Param-Production'!IO$42)</f>
        <v/>
      </c>
      <c r="IR178" s="99" t="str">
        <f>IF(OR(IR172="",IR$543="")=TRUE,"",IR172*IR$543/'[7]Param-Production'!IP$42)</f>
        <v/>
      </c>
      <c r="IS178" s="99" t="str">
        <f>IF(OR(IS172="",IS$543="")=TRUE,"",IS172*IS$543/'[7]Param-Production'!IQ$42)</f>
        <v/>
      </c>
      <c r="IT178" s="99" t="str">
        <f>IF(OR(IT172="",IT$543="")=TRUE,"",IT172*IT$543/'[7]Param-Production'!IR$42)</f>
        <v/>
      </c>
      <c r="IU178" s="99" t="str">
        <f>IF(OR(IU172="",IU$543="")=TRUE,"",IU172*IU$543/'[7]Param-Production'!IS$42)</f>
        <v/>
      </c>
      <c r="IV178" s="99" t="str">
        <f>IF(OR(IV172="",IV$543="")=TRUE,"",IV172*IV$543/'[7]Param-Production'!IT$42)</f>
        <v/>
      </c>
      <c r="IW178" s="99" t="str">
        <f>IF(OR(IW172="",IW$543="")=TRUE,"",IW172*IW$543/'[7]Param-Production'!IU$42)</f>
        <v/>
      </c>
      <c r="IX178" s="99" t="str">
        <f>IF(OR(IX172="",IX$543="")=TRUE,"",IX172*IX$543/'[7]Param-Production'!IV$42)</f>
        <v/>
      </c>
      <c r="IY178" s="99" t="str">
        <f>IF(OR(IY172="",IY$543="")=TRUE,"",IY172*IY$543/'[7]Param-Production'!IW$42)</f>
        <v/>
      </c>
      <c r="IZ178" s="99" t="str">
        <f>IF(OR(IZ172="",IZ$543="")=TRUE,"",IZ172*IZ$543/'[7]Param-Production'!IX$42)</f>
        <v/>
      </c>
      <c r="JA178" s="99" t="str">
        <f>IF(OR(JA172="",JA$543="")=TRUE,"",JA172*JA$543/'[7]Param-Production'!IY$42)</f>
        <v/>
      </c>
      <c r="JB178" s="99" t="str">
        <f>IF(OR(JB172="",JB$543="")=TRUE,"",JB172*JB$543/'[7]Param-Production'!IZ$42)</f>
        <v/>
      </c>
      <c r="JC178" s="99" t="str">
        <f>IF(OR(JC172="",JC$543="")=TRUE,"",JC172*JC$543/'[7]Param-Production'!JA$42)</f>
        <v/>
      </c>
      <c r="JD178" s="99" t="str">
        <f>IF(OR(JD172="",JD$543="")=TRUE,"",JD172*JD$543/'[7]Param-Production'!JB$42)</f>
        <v/>
      </c>
      <c r="JE178" s="99" t="str">
        <f>IF(OR(JE172="",JE$543="")=TRUE,"",JE172*JE$543/'[7]Param-Production'!JC$42)</f>
        <v/>
      </c>
      <c r="JF178" s="99" t="str">
        <f>IF(OR(JF172="",JF$543="")=TRUE,"",JF172*JF$543/'[7]Param-Production'!JD$42)</f>
        <v/>
      </c>
      <c r="JG178" s="99" t="str">
        <f>IF(OR(JG172="",JG$543="")=TRUE,"",JG172*JG$543/'[7]Param-Production'!JE$42)</f>
        <v/>
      </c>
      <c r="JH178" s="99" t="str">
        <f>IF(OR(JH172="",JH$543="")=TRUE,"",JH172*JH$543/'[7]Param-Production'!JF$42)</f>
        <v/>
      </c>
      <c r="JI178" s="99" t="str">
        <f>IF(OR(JI172="",JI$543="")=TRUE,"",JI172*JI$543/'[7]Param-Production'!JG$42)</f>
        <v/>
      </c>
      <c r="JJ178" s="99" t="str">
        <f>IF(OR(JJ172="",JJ$543="")=TRUE,"",JJ172*JJ$543/'[7]Param-Production'!JH$42)</f>
        <v/>
      </c>
      <c r="JK178" s="99" t="str">
        <f>IF(OR(JK172="",JK$543="")=TRUE,"",JK172*JK$543/'[7]Param-Production'!JI$42)</f>
        <v/>
      </c>
      <c r="JL178" s="99" t="str">
        <f>IF(OR(JL172="",JL$543="")=TRUE,"",JL172*JL$543/'[7]Param-Production'!JJ$42)</f>
        <v/>
      </c>
      <c r="JM178" s="99" t="str">
        <f>IF(OR(JM172="",JM$543="")=TRUE,"",JM172*JM$543/'[7]Param-Production'!JK$42)</f>
        <v/>
      </c>
      <c r="JN178" s="99" t="str">
        <f>IF(OR(JN172="",JN$543="")=TRUE,"",JN172*JN$543/'[7]Param-Production'!JL$42)</f>
        <v/>
      </c>
      <c r="JO178" s="99" t="str">
        <f>IF(OR(JO172="",JO$543="")=TRUE,"",JO172*JO$543/'[7]Param-Production'!JM$42)</f>
        <v/>
      </c>
      <c r="JP178" s="99" t="str">
        <f>IF(OR(JP172="",JP$543="")=TRUE,"",JP172*JP$543/'[7]Param-Production'!JN$42)</f>
        <v/>
      </c>
      <c r="JQ178" s="99" t="str">
        <f>IF(OR(JQ172="",JQ$543="")=TRUE,"",JQ172*JQ$543/'[7]Param-Production'!JO$42)</f>
        <v/>
      </c>
      <c r="JR178" s="99" t="str">
        <f>IF(OR(JR172="",JR$543="")=TRUE,"",JR172*JR$543/'[7]Param-Production'!JP$42)</f>
        <v/>
      </c>
      <c r="JS178" s="99" t="str">
        <f>IF(OR(JS172="",JS$543="")=TRUE,"",JS172*JS$543/'[7]Param-Production'!JQ$42)</f>
        <v/>
      </c>
      <c r="JT178" s="99" t="str">
        <f>IF(OR(JT172="",JT$543="")=TRUE,"",JT172*JT$543/'[7]Param-Production'!JR$42)</f>
        <v/>
      </c>
      <c r="JU178" s="99" t="str">
        <f>IF(OR(JU172="",JU$543="")=TRUE,"",JU172*JU$543/'[7]Param-Production'!JS$42)</f>
        <v/>
      </c>
      <c r="JV178" s="99" t="str">
        <f>IF(OR(JV172="",JV$543="")=TRUE,"",JV172*JV$543/'[7]Param-Production'!JT$42)</f>
        <v/>
      </c>
      <c r="JW178" s="99" t="str">
        <f>IF(OR(JW172="",JW$543="")=TRUE,"",JW172*JW$543/'[7]Param-Production'!JU$42)</f>
        <v/>
      </c>
      <c r="JX178" s="99" t="str">
        <f>IF(OR(JX172="",JX$543="")=TRUE,"",JX172*JX$543/'[7]Param-Production'!JV$42)</f>
        <v/>
      </c>
      <c r="JY178" s="99" t="str">
        <f>IF(OR(JY172="",JY$543="")=TRUE,"",JY172*JY$543/'[7]Param-Production'!JW$42)</f>
        <v/>
      </c>
      <c r="JZ178" s="99" t="str">
        <f>IF(OR(JZ172="",JZ$543="")=TRUE,"",JZ172*JZ$543/'[7]Param-Production'!JX$42)</f>
        <v/>
      </c>
      <c r="KA178" s="99" t="str">
        <f>IF(OR(KA172="",KA$543="")=TRUE,"",KA172*KA$543/'[7]Param-Production'!JY$42)</f>
        <v/>
      </c>
      <c r="KB178" s="99" t="str">
        <f>IF(OR(KB172="",KB$543="")=TRUE,"",KB172*KB$543/'[7]Param-Production'!JZ$42)</f>
        <v/>
      </c>
      <c r="KC178" s="99" t="str">
        <f>IF(OR(KC172="",KC$543="")=TRUE,"",KC172*KC$543/'[7]Param-Production'!KA$42)</f>
        <v/>
      </c>
      <c r="KD178" s="99" t="str">
        <f>IF(OR(KD172="",KD$543="")=TRUE,"",KD172*KD$543/'[7]Param-Production'!KB$42)</f>
        <v/>
      </c>
      <c r="KE178" s="99" t="str">
        <f>IF(OR(KE172="",KE$543="")=TRUE,"",KE172*KE$543/'[7]Param-Production'!KC$42)</f>
        <v/>
      </c>
      <c r="KF178" s="99" t="str">
        <f>IF(OR(KF172="",KF$543="")=TRUE,"",KF172*KF$543/'[7]Param-Production'!KD$42)</f>
        <v/>
      </c>
      <c r="KG178" s="99" t="str">
        <f>IF(OR(KG172="",KG$543="")=TRUE,"",KG172*KG$543/'[7]Param-Production'!KE$42)</f>
        <v/>
      </c>
      <c r="KH178" s="99" t="str">
        <f>IF(OR(KH172="",KH$543="")=TRUE,"",KH172*KH$543/'[7]Param-Production'!KF$42)</f>
        <v/>
      </c>
      <c r="KI178" s="99" t="str">
        <f>IF(OR(KI172="",KI$543="")=TRUE,"",KI172*KI$543/'[7]Param-Production'!KG$42)</f>
        <v/>
      </c>
      <c r="KJ178" s="99" t="str">
        <f>IF(OR(KJ172="",KJ$543="")=TRUE,"",KJ172*KJ$543/'[7]Param-Production'!KH$42)</f>
        <v/>
      </c>
      <c r="KK178" s="99" t="str">
        <f>IF(OR(KK172="",KK$543="")=TRUE,"",KK172*KK$543/'[7]Param-Production'!KI$42)</f>
        <v/>
      </c>
      <c r="KL178" s="99" t="str">
        <f>IF(OR(KL172="",KL$543="")=TRUE,"",KL172*KL$543/'[7]Param-Production'!KJ$42)</f>
        <v/>
      </c>
      <c r="KM178" s="99" t="str">
        <f>IF(OR(KM172="",KM$543="")=TRUE,"",KM172*KM$543/'[7]Param-Production'!KK$42)</f>
        <v/>
      </c>
      <c r="KN178" s="99" t="str">
        <f>IF(OR(KN172="",KN$543="")=TRUE,"",KN172*KN$543/'[7]Param-Production'!KL$42)</f>
        <v/>
      </c>
      <c r="KO178" s="99" t="str">
        <f>IF(OR(KO172="",KO$543="")=TRUE,"",KO172*KO$543/'[7]Param-Production'!KM$42)</f>
        <v/>
      </c>
      <c r="KP178" s="99" t="str">
        <f>IF(OR(KP172="",KP$543="")=TRUE,"",KP172*KP$543/'[7]Param-Production'!KN$42)</f>
        <v/>
      </c>
      <c r="KQ178" s="99" t="str">
        <f>IF(OR(KQ172="",KQ$543="")=TRUE,"",KQ172*KQ$543/'[7]Param-Production'!KO$42)</f>
        <v/>
      </c>
      <c r="KR178" s="99" t="str">
        <f>IF(OR(KR172="",KR$543="")=TRUE,"",KR172*KR$543/'[7]Param-Production'!KP$42)</f>
        <v/>
      </c>
      <c r="KS178" s="99" t="str">
        <f>IF(OR(KS172="",KS$543="")=TRUE,"",KS172*KS$543/'[7]Param-Production'!KQ$42)</f>
        <v/>
      </c>
      <c r="KT178" s="99" t="str">
        <f>IF(OR(KT172="",KT$543="")=TRUE,"",KT172*KT$543/'[7]Param-Production'!KR$42)</f>
        <v/>
      </c>
      <c r="KU178" s="99" t="str">
        <f>IF(OR(KU172="",KU$543="")=TRUE,"",KU172*KU$543/'[7]Param-Production'!KS$42)</f>
        <v/>
      </c>
      <c r="KV178" s="99" t="str">
        <f>IF(OR(KV172="",KV$543="")=TRUE,"",KV172*KV$543/'[7]Param-Production'!KT$42)</f>
        <v/>
      </c>
      <c r="KW178" s="99" t="str">
        <f>IF(OR(KW172="",KW$543="")=TRUE,"",KW172*KW$543/'[7]Param-Production'!KU$42)</f>
        <v/>
      </c>
      <c r="KX178" s="99" t="str">
        <f>IF(OR(KX172="",KX$543="")=TRUE,"",KX172*KX$543/'[7]Param-Production'!KV$42)</f>
        <v/>
      </c>
      <c r="KY178" s="99" t="str">
        <f>IF(OR(KY172="",KY$543="")=TRUE,"",KY172*KY$543/'[7]Param-Production'!KW$42)</f>
        <v/>
      </c>
      <c r="KZ178" s="99" t="str">
        <f>IF(OR(KZ172="",KZ$543="")=TRUE,"",KZ172*KZ$543/'[7]Param-Production'!KX$42)</f>
        <v/>
      </c>
      <c r="LA178" s="99" t="str">
        <f>IF(OR(LA172="",LA$543="")=TRUE,"",LA172*LA$543/'[7]Param-Production'!KY$42)</f>
        <v/>
      </c>
      <c r="LB178" s="99" t="str">
        <f>IF(OR(LB172="",LB$543="")=TRUE,"",LB172*LB$543/'[7]Param-Production'!KZ$42)</f>
        <v/>
      </c>
      <c r="LC178" s="99" t="str">
        <f>IF(OR(LC172="",LC$543="")=TRUE,"",LC172*LC$543/'[7]Param-Production'!LA$42)</f>
        <v/>
      </c>
      <c r="LD178" s="99" t="str">
        <f>IF(OR(LD172="",LD$543="")=TRUE,"",LD172*LD$543/'[7]Param-Production'!LB$42)</f>
        <v/>
      </c>
      <c r="LE178" s="99" t="str">
        <f>IF(OR(LE172="",LE$543="")=TRUE,"",LE172*LE$543/'[7]Param-Production'!LC$42)</f>
        <v/>
      </c>
      <c r="LF178" s="99" t="str">
        <f>IF(OR(LF172="",LF$543="")=TRUE,"",LF172*LF$543/'[7]Param-Production'!LD$42)</f>
        <v/>
      </c>
      <c r="LG178" s="99" t="str">
        <f>IF(OR(LG172="",LG$543="")=TRUE,"",LG172*LG$543/'[7]Param-Production'!LE$42)</f>
        <v/>
      </c>
      <c r="LH178" s="99" t="str">
        <f>IF(OR(LH172="",LH$543="")=TRUE,"",LH172*LH$543/'[7]Param-Production'!LF$42)</f>
        <v/>
      </c>
      <c r="LI178" s="99" t="str">
        <f>IF(OR(LI172="",LI$543="")=TRUE,"",LI172*LI$543/'[7]Param-Production'!LG$42)</f>
        <v/>
      </c>
      <c r="LJ178" s="99" t="str">
        <f>IF(OR(LJ172="",LJ$543="")=TRUE,"",LJ172*LJ$543/'[7]Param-Production'!LH$42)</f>
        <v/>
      </c>
      <c r="LK178" s="99" t="str">
        <f>IF(OR(LK172="",LK$543="")=TRUE,"",LK172*LK$543/'[7]Param-Production'!LI$42)</f>
        <v/>
      </c>
      <c r="LL178" s="99" t="str">
        <f>IF(OR(LL172="",LL$543="")=TRUE,"",LL172*LL$543/'[7]Param-Production'!LJ$42)</f>
        <v/>
      </c>
      <c r="LM178" s="99" t="str">
        <f>IF(OR(LM172="",LM$543="")=TRUE,"",LM172*LM$543/'[7]Param-Production'!LK$42)</f>
        <v/>
      </c>
      <c r="LN178" s="99" t="str">
        <f>IF(OR(LN172="",LN$543="")=TRUE,"",LN172*LN$543/'[7]Param-Production'!LL$42)</f>
        <v/>
      </c>
      <c r="LO178" s="99" t="str">
        <f>IF(OR(LO172="",LO$543="")=TRUE,"",LO172*LO$543/'[7]Param-Production'!LM$42)</f>
        <v/>
      </c>
      <c r="LP178" s="99" t="str">
        <f>IF(OR(LP172="",LP$543="")=TRUE,"",LP172*LP$543/'[7]Param-Production'!LN$42)</f>
        <v/>
      </c>
      <c r="LQ178" s="99" t="str">
        <f>IF(OR(LQ172="",LQ$543="")=TRUE,"",LQ172*LQ$543/'[7]Param-Production'!LO$42)</f>
        <v/>
      </c>
      <c r="LR178" s="99" t="str">
        <f>IF(OR(LR172="",LR$543="")=TRUE,"",LR172*LR$543/'[7]Param-Production'!LP$42)</f>
        <v/>
      </c>
      <c r="LS178" s="99" t="str">
        <f>IF(OR(LS172="",LS$543="")=TRUE,"",LS172*LS$543/'[7]Param-Production'!LQ$42)</f>
        <v/>
      </c>
      <c r="LT178" s="99" t="str">
        <f>IF(OR(LT172="",LT$543="")=TRUE,"",LT172*LT$543/'[7]Param-Production'!LR$42)</f>
        <v/>
      </c>
      <c r="LU178" s="99" t="str">
        <f>IF(OR(LU172="",LU$543="")=TRUE,"",LU172*LU$543/'[7]Param-Production'!LS$42)</f>
        <v/>
      </c>
      <c r="LV178" s="99" t="str">
        <f>IF(OR(LV172="",LV$543="")=TRUE,"",LV172*LV$543/'[7]Param-Production'!LT$42)</f>
        <v/>
      </c>
      <c r="LW178" s="99" t="str">
        <f>IF(OR(LW172="",LW$543="")=TRUE,"",LW172*LW$543/'[7]Param-Production'!LU$42)</f>
        <v/>
      </c>
      <c r="LX178" s="99" t="str">
        <f>IF(OR(LX172="",LX$543="")=TRUE,"",LX172*LX$543/'[7]Param-Production'!LV$42)</f>
        <v/>
      </c>
      <c r="LY178" s="99" t="str">
        <f>IF(OR(LY172="",LY$543="")=TRUE,"",LY172*LY$543/'[7]Param-Production'!LW$42)</f>
        <v/>
      </c>
      <c r="LZ178" s="99" t="str">
        <f>IF(OR(LZ172="",LZ$543="")=TRUE,"",LZ172*LZ$543/'[7]Param-Production'!LX$42)</f>
        <v/>
      </c>
      <c r="MA178" s="99" t="str">
        <f>IF(OR(MA172="",MA$543="")=TRUE,"",MA172*MA$543/'[7]Param-Production'!LY$42)</f>
        <v/>
      </c>
      <c r="MB178" s="99" t="str">
        <f>IF(OR(MB172="",MB$543="")=TRUE,"",MB172*MB$543/'[7]Param-Production'!LZ$42)</f>
        <v/>
      </c>
      <c r="MC178" s="99" t="str">
        <f>IF(OR(MC172="",MC$543="")=TRUE,"",MC172*MC$543/'[7]Param-Production'!MA$42)</f>
        <v/>
      </c>
      <c r="MD178" s="99" t="str">
        <f>IF(OR(MD172="",MD$543="")=TRUE,"",MD172*MD$543/'[7]Param-Production'!MB$42)</f>
        <v/>
      </c>
      <c r="ME178" s="99" t="str">
        <f>IF(OR(ME172="",ME$543="")=TRUE,"",ME172*ME$543/'[7]Param-Production'!MC$42)</f>
        <v/>
      </c>
      <c r="MF178" s="99" t="str">
        <f>IF(OR(MF172="",MF$543="")=TRUE,"",MF172*MF$543/'[7]Param-Production'!MD$42)</f>
        <v/>
      </c>
      <c r="MG178" s="99" t="str">
        <f>IF(OR(MG172="",MG$543="")=TRUE,"",MG172*MG$543/'[7]Param-Production'!ME$42)</f>
        <v/>
      </c>
      <c r="MH178" s="99" t="str">
        <f>IF(OR(MH172="",MH$543="")=TRUE,"",MH172*MH$543/'[7]Param-Production'!MF$42)</f>
        <v/>
      </c>
      <c r="MI178" s="99" t="str">
        <f>IF(OR(MI172="",MI$543="")=TRUE,"",MI172*MI$543/'[7]Param-Production'!MG$42)</f>
        <v/>
      </c>
      <c r="MJ178" s="99" t="str">
        <f>IF(OR(MJ172="",MJ$543="")=TRUE,"",MJ172*MJ$543/'[7]Param-Production'!MH$42)</f>
        <v/>
      </c>
      <c r="MK178" s="99" t="str">
        <f>IF(OR(MK172="",MK$543="")=TRUE,"",MK172*MK$543/'[7]Param-Production'!MI$42)</f>
        <v/>
      </c>
      <c r="ML178" s="99" t="str">
        <f>IF(OR(ML172="",ML$543="")=TRUE,"",ML172*ML$543/'[7]Param-Production'!MJ$42)</f>
        <v/>
      </c>
      <c r="MM178" s="99" t="str">
        <f>IF(OR(MM172="",MM$543="")=TRUE,"",MM172*MM$543/'[7]Param-Production'!MK$42)</f>
        <v/>
      </c>
      <c r="MN178" s="99" t="str">
        <f>IF(OR(MN172="",MN$543="")=TRUE,"",MN172*MN$543/'[7]Param-Production'!ML$42)</f>
        <v/>
      </c>
      <c r="MO178" s="99" t="str">
        <f>IF(OR(MO172="",MO$543="")=TRUE,"",MO172*MO$543/'[7]Param-Production'!MM$42)</f>
        <v/>
      </c>
      <c r="MP178" s="99" t="str">
        <f>IF(OR(MP172="",MP$543="")=TRUE,"",MP172*MP$543/'[7]Param-Production'!MN$42)</f>
        <v/>
      </c>
      <c r="MQ178" s="99" t="str">
        <f>IF(OR(MQ172="",MQ$543="")=TRUE,"",MQ172*MQ$543/'[7]Param-Production'!MO$42)</f>
        <v/>
      </c>
      <c r="MR178" s="99" t="str">
        <f>IF(OR(MR172="",MR$543="")=TRUE,"",MR172*MR$543/'[7]Param-Production'!MP$42)</f>
        <v/>
      </c>
      <c r="MS178" s="99" t="str">
        <f>IF(OR(MS172="",MS$543="")=TRUE,"",MS172*MS$543/'[7]Param-Production'!MQ$42)</f>
        <v/>
      </c>
      <c r="MT178" s="99" t="str">
        <f>IF(OR(MT172="",MT$543="")=TRUE,"",MT172*MT$543/'[7]Param-Production'!MR$42)</f>
        <v/>
      </c>
      <c r="MU178" s="99" t="str">
        <f>IF(OR(MU172="",MU$543="")=TRUE,"",MU172*MU$543/'[7]Param-Production'!MS$42)</f>
        <v/>
      </c>
      <c r="MV178" s="99" t="str">
        <f>IF(OR(MV172="",MV$543="")=TRUE,"",MV172*MV$543/'[7]Param-Production'!MT$42)</f>
        <v/>
      </c>
      <c r="MW178" s="99" t="str">
        <f>IF(OR(MW172="",MW$543="")=TRUE,"",MW172*MW$543/'[7]Param-Production'!MU$42)</f>
        <v/>
      </c>
      <c r="MX178" s="99" t="str">
        <f>IF(OR(MX172="",MX$543="")=TRUE,"",MX172*MX$543/'[7]Param-Production'!MV$42)</f>
        <v/>
      </c>
      <c r="MY178" s="99" t="str">
        <f>IF(OR(MY172="",MY$543="")=TRUE,"",MY172*MY$543/'[7]Param-Production'!MW$42)</f>
        <v/>
      </c>
      <c r="MZ178" s="99" t="str">
        <f>IF(OR(MZ172="",MZ$543="")=TRUE,"",MZ172*MZ$543/'[7]Param-Production'!MX$42)</f>
        <v/>
      </c>
      <c r="NA178" s="99" t="str">
        <f>IF(OR(NA172="",NA$543="")=TRUE,"",NA172*NA$543/'[7]Param-Production'!MY$42)</f>
        <v/>
      </c>
      <c r="NB178" s="99" t="str">
        <f>IF(OR(NB172="",NB$543="")=TRUE,"",NB172*NB$543/'[7]Param-Production'!MZ$42)</f>
        <v/>
      </c>
      <c r="NC178" s="99" t="str">
        <f>IF(OR(NC172="",NC$543="")=TRUE,"",NC172*NC$543/'[7]Param-Production'!NA$42)</f>
        <v/>
      </c>
      <c r="ND178" s="99" t="str">
        <f>IF(OR(ND172="",ND$543="")=TRUE,"",ND172*ND$543/'[7]Param-Production'!NB$42)</f>
        <v/>
      </c>
      <c r="NE178" s="99" t="str">
        <f>IF(OR(NE172="",NE$543="")=TRUE,"",NE172*NE$543/'[7]Param-Production'!NC$42)</f>
        <v/>
      </c>
      <c r="NF178" s="99" t="str">
        <f>IF(OR(NF172="",NF$543="")=TRUE,"",NF172*NF$543/'[7]Param-Production'!ND$42)</f>
        <v/>
      </c>
      <c r="NG178" s="99" t="str">
        <f>IF(OR(NG172="",NG$543="")=TRUE,"",NG172*NG$543/'[7]Param-Production'!NE$42)</f>
        <v/>
      </c>
      <c r="NH178" s="99" t="str">
        <f>IF(OR(NH172="",NH$543="")=TRUE,"",NH172*NH$543/'[7]Param-Production'!NF$42)</f>
        <v/>
      </c>
      <c r="NI178" s="99" t="str">
        <f>IF(OR(NI172="",NI$543="")=TRUE,"",NI172*NI$543/'[7]Param-Production'!NG$42)</f>
        <v/>
      </c>
      <c r="NJ178" s="99" t="str">
        <f>IF(OR(NJ172="",NJ$543="")=TRUE,"",NJ172*NJ$543/'[7]Param-Production'!NH$42)</f>
        <v/>
      </c>
      <c r="NK178" s="99" t="str">
        <f>IF(OR(NK172="",NK$543="")=TRUE,"",NK172*NK$543/'[7]Param-Production'!NI$42)</f>
        <v/>
      </c>
      <c r="NL178" s="99" t="str">
        <f>IF(OR(NL172="",NL$543="")=TRUE,"",NL172*NL$543/'[7]Param-Production'!NJ$42)</f>
        <v/>
      </c>
      <c r="NM178" s="99" t="str">
        <f>IF(OR(NM172="",NM$543="")=TRUE,"",NM172*NM$543/'[7]Param-Production'!NK$42)</f>
        <v/>
      </c>
      <c r="NN178" s="99" t="str">
        <f>IF(OR(NN172="",NN$543="")=TRUE,"",NN172*NN$543/'[7]Param-Production'!NL$42)</f>
        <v/>
      </c>
      <c r="NO178" s="99" t="str">
        <f>IF(OR(NO172="",NO$543="")=TRUE,"",NO172*NO$543/'[7]Param-Production'!NM$42)</f>
        <v/>
      </c>
      <c r="NP178" s="99" t="str">
        <f>IF(OR(NP172="",NP$543="")=TRUE,"",NP172*NP$543/'[7]Param-Production'!NN$42)</f>
        <v/>
      </c>
      <c r="NQ178" s="99" t="str">
        <f>IF(OR(NQ172="",NQ$543="")=TRUE,"",NQ172*NQ$543/'[7]Param-Production'!NO$42)</f>
        <v/>
      </c>
      <c r="NR178" s="99" t="str">
        <f>IF(OR(NR172="",NR$543="")=TRUE,"",NR172*NR$543/'[7]Param-Production'!NP$42)</f>
        <v/>
      </c>
      <c r="NS178" s="99" t="str">
        <f>IF(OR(NS172="",NS$543="")=TRUE,"",NS172*NS$543/'[7]Param-Production'!NQ$42)</f>
        <v/>
      </c>
      <c r="NT178" s="99" t="str">
        <f>IF(OR(NT172="",NT$543="")=TRUE,"",NT172*NT$543/'[7]Param-Production'!NR$42)</f>
        <v/>
      </c>
      <c r="NU178" s="99" t="str">
        <f>IF(OR(NU172="",NU$543="")=TRUE,"",NU172*NU$543/'[7]Param-Production'!NS$42)</f>
        <v/>
      </c>
      <c r="NV178" s="99" t="str">
        <f>IF(OR(NV172="",NV$543="")=TRUE,"",NV172*NV$543/'[7]Param-Production'!NT$42)</f>
        <v/>
      </c>
      <c r="NW178" s="99" t="str">
        <f>IF(OR(NW172="",NW$543="")=TRUE,"",NW172*NW$543/'[7]Param-Production'!NU$42)</f>
        <v/>
      </c>
      <c r="NX178" s="99" t="str">
        <f>IF(OR(NX172="",NX$543="")=TRUE,"",NX172*NX$543/'[7]Param-Production'!NV$42)</f>
        <v/>
      </c>
      <c r="NY178" s="99" t="str">
        <f>IF(OR(NY172="",NY$543="")=TRUE,"",NY172*NY$543/'[7]Param-Production'!NW$42)</f>
        <v/>
      </c>
      <c r="NZ178" s="99" t="str">
        <f>IF(OR(NZ172="",NZ$543="")=TRUE,"",NZ172*NZ$543/'[7]Param-Production'!NX$42)</f>
        <v/>
      </c>
      <c r="OA178" s="99" t="str">
        <f>IF(OR(OA172="",OA$543="")=TRUE,"",OA172*OA$543/'[7]Param-Production'!NY$42)</f>
        <v/>
      </c>
      <c r="OB178" s="99" t="str">
        <f>IF(OR(OB172="",OB$543="")=TRUE,"",OB172*OB$543/'[7]Param-Production'!NZ$42)</f>
        <v/>
      </c>
      <c r="OC178" s="99" t="str">
        <f>IF(OR(OC172="",OC$543="")=TRUE,"",OC172*OC$543/'[7]Param-Production'!OA$42)</f>
        <v/>
      </c>
      <c r="OD178" s="99" t="str">
        <f>IF(OR(OD172="",OD$543="")=TRUE,"",OD172*OD$543/'[7]Param-Production'!OB$42)</f>
        <v/>
      </c>
      <c r="OE178" s="99" t="str">
        <f>IF(OR(OE172="",OE$543="")=TRUE,"",OE172*OE$543/'[7]Param-Production'!OC$42)</f>
        <v/>
      </c>
      <c r="OF178" s="99" t="str">
        <f>IF(OR(OF172="",OF$543="")=TRUE,"",OF172*OF$543/'[7]Param-Production'!OD$42)</f>
        <v/>
      </c>
      <c r="OG178" s="99" t="str">
        <f>IF(OR(OG172="",OG$543="")=TRUE,"",OG172*OG$543/'[7]Param-Production'!OE$42)</f>
        <v/>
      </c>
      <c r="OH178" s="99" t="str">
        <f>IF(OR(OH172="",OH$543="")=TRUE,"",OH172*OH$543/'[7]Param-Production'!OF$42)</f>
        <v/>
      </c>
      <c r="OI178" s="99" t="str">
        <f>IF(OR(OI172="",OI$543="")=TRUE,"",OI172*OI$543/'[7]Param-Production'!OG$42)</f>
        <v/>
      </c>
      <c r="OJ178" s="99" t="str">
        <f>IF(OR(OJ172="",OJ$543="")=TRUE,"",OJ172*OJ$543/'[7]Param-Production'!OH$42)</f>
        <v/>
      </c>
      <c r="OK178" s="99" t="str">
        <f>IF(OR(OK172="",OK$543="")=TRUE,"",OK172*OK$543/'[7]Param-Production'!OI$42)</f>
        <v/>
      </c>
      <c r="OL178" s="99" t="str">
        <f>IF(OR(OL172="",OL$543="")=TRUE,"",OL172*OL$543/'[7]Param-Production'!OJ$42)</f>
        <v/>
      </c>
      <c r="OM178" s="99" t="str">
        <f>IF(OR(OM172="",OM$543="")=TRUE,"",OM172*OM$543/'[7]Param-Production'!OK$42)</f>
        <v/>
      </c>
      <c r="ON178" s="99" t="str">
        <f>IF(OR(ON172="",ON$543="")=TRUE,"",ON172*ON$543/'[7]Param-Production'!OL$42)</f>
        <v/>
      </c>
      <c r="OO178" s="99" t="str">
        <f>IF(OR(OO172="",OO$543="")=TRUE,"",OO172*OO$543/'[7]Param-Production'!OM$42)</f>
        <v/>
      </c>
      <c r="OP178" s="99" t="str">
        <f>IF(OR(OP172="",OP$543="")=TRUE,"",OP172*OP$543/'[7]Param-Production'!ON$42)</f>
        <v/>
      </c>
      <c r="OQ178" s="99" t="str">
        <f>IF(OR(OQ172="",OQ$543="")=TRUE,"",OQ172*OQ$543/'[7]Param-Production'!OO$42)</f>
        <v/>
      </c>
      <c r="OR178" s="99" t="str">
        <f>IF(OR(OR172="",OR$543="")=TRUE,"",OR172*OR$543/'[7]Param-Production'!OP$42)</f>
        <v/>
      </c>
      <c r="OS178" s="99" t="str">
        <f>IF(OR(OS172="",OS$543="")=TRUE,"",OS172*OS$543/'[7]Param-Production'!OQ$42)</f>
        <v/>
      </c>
      <c r="OT178" s="99" t="str">
        <f>IF(OR(OT172="",OT$543="")=TRUE,"",OT172*OT$543/'[7]Param-Production'!OR$42)</f>
        <v/>
      </c>
      <c r="OU178" s="99" t="str">
        <f>IF(OR(OU172="",OU$543="")=TRUE,"",OU172*OU$543/'[7]Param-Production'!OS$42)</f>
        <v/>
      </c>
      <c r="OV178" s="99" t="str">
        <f>IF(OR(OV172="",OV$543="")=TRUE,"",OV172*OV$543/'[7]Param-Production'!OT$42)</f>
        <v/>
      </c>
      <c r="OW178" s="99" t="str">
        <f>IF(OR(OW172="",OW$543="")=TRUE,"",OW172*OW$543/'[7]Param-Production'!OU$42)</f>
        <v/>
      </c>
      <c r="OX178" s="99" t="str">
        <f>IF(OR(OX172="",OX$543="")=TRUE,"",OX172*OX$543/'[7]Param-Production'!OV$42)</f>
        <v/>
      </c>
      <c r="OY178" s="99" t="str">
        <f>IF(OR(OY172="",OY$543="")=TRUE,"",OY172*OY$543/'[7]Param-Production'!OW$42)</f>
        <v/>
      </c>
      <c r="OZ178" s="99" t="str">
        <f>IF(OR(OZ172="",OZ$543="")=TRUE,"",OZ172*OZ$543/'[7]Param-Production'!OX$42)</f>
        <v/>
      </c>
      <c r="PA178" s="99" t="str">
        <f>IF(OR(PA172="",PA$543="")=TRUE,"",PA172*PA$543/'[7]Param-Production'!OY$42)</f>
        <v/>
      </c>
      <c r="PB178" s="99" t="str">
        <f>IF(OR(PB172="",PB$543="")=TRUE,"",PB172*PB$543/'[7]Param-Production'!OZ$42)</f>
        <v/>
      </c>
      <c r="PC178" s="99" t="str">
        <f>IF(OR(PC172="",PC$543="")=TRUE,"",PC172*PC$543/'[7]Param-Production'!PA$42)</f>
        <v/>
      </c>
      <c r="PD178" s="99" t="str">
        <f>IF(OR(PD172="",PD$543="")=TRUE,"",PD172*PD$543/'[7]Param-Production'!PB$42)</f>
        <v/>
      </c>
      <c r="PE178" s="99" t="str">
        <f>IF(OR(PE172="",PE$543="")=TRUE,"",PE172*PE$543/'[7]Param-Production'!PC$42)</f>
        <v/>
      </c>
      <c r="PF178" s="99" t="str">
        <f>IF(OR(PF172="",PF$543="")=TRUE,"",PF172*PF$543/'[7]Param-Production'!PD$42)</f>
        <v/>
      </c>
      <c r="PG178" s="99" t="str">
        <f>IF(OR(PG172="",PG$543="")=TRUE,"",PG172*PG$543/'[7]Param-Production'!PE$42)</f>
        <v/>
      </c>
      <c r="PH178" s="99" t="str">
        <f>IF(OR(PH172="",PH$543="")=TRUE,"",PH172*PH$543/'[7]Param-Production'!PF$42)</f>
        <v/>
      </c>
      <c r="PI178" s="99" t="str">
        <f>IF(OR(PI172="",PI$543="")=TRUE,"",PI172*PI$543/'[7]Param-Production'!PG$42)</f>
        <v/>
      </c>
      <c r="PJ178" s="99" t="str">
        <f>IF(OR(PJ172="",PJ$543="")=TRUE,"",PJ172*PJ$543/'[7]Param-Production'!PH$42)</f>
        <v/>
      </c>
      <c r="PK178" s="99" t="str">
        <f>IF(OR(PK172="",PK$543="")=TRUE,"",PK172*PK$543/'[7]Param-Production'!PI$42)</f>
        <v/>
      </c>
      <c r="PL178" s="99" t="str">
        <f>IF(OR(PL172="",PL$543="")=TRUE,"",PL172*PL$543/'[7]Param-Production'!PJ$42)</f>
        <v/>
      </c>
      <c r="PM178" s="99" t="str">
        <f>IF(OR(PM172="",PM$543="")=TRUE,"",PM172*PM$543/'[7]Param-Production'!PK$42)</f>
        <v/>
      </c>
      <c r="PN178" s="99" t="str">
        <f>IF(OR(PN172="",PN$543="")=TRUE,"",PN172*PN$543/'[7]Param-Production'!PL$42)</f>
        <v/>
      </c>
      <c r="PO178" s="99" t="str">
        <f>IF(OR(PO172="",PO$543="")=TRUE,"",PO172*PO$543/'[7]Param-Production'!PM$42)</f>
        <v/>
      </c>
      <c r="PP178" s="99" t="str">
        <f>IF(OR(PP172="",PP$543="")=TRUE,"",PP172*PP$543/'[7]Param-Production'!PN$42)</f>
        <v/>
      </c>
      <c r="PQ178" s="99" t="str">
        <f>IF(OR(PQ172="",PQ$543="")=TRUE,"",PQ172*PQ$543/'[7]Param-Production'!PO$42)</f>
        <v/>
      </c>
      <c r="PR178" s="99" t="str">
        <f>IF(OR(PR172="",PR$543="")=TRUE,"",PR172*PR$543/'[7]Param-Production'!PP$42)</f>
        <v/>
      </c>
      <c r="PS178" s="99" t="str">
        <f>IF(OR(PS172="",PS$543="")=TRUE,"",PS172*PS$543/'[7]Param-Production'!PQ$42)</f>
        <v/>
      </c>
      <c r="PT178" s="99" t="str">
        <f>IF(OR(PT172="",PT$543="")=TRUE,"",PT172*PT$543/'[7]Param-Production'!PR$42)</f>
        <v/>
      </c>
      <c r="PU178" s="99" t="str">
        <f>IF(OR(PU172="",PU$543="")=TRUE,"",PU172*PU$543/'[7]Param-Production'!PS$42)</f>
        <v/>
      </c>
      <c r="PV178" s="99" t="str">
        <f>IF(OR(PV172="",PV$543="")=TRUE,"",PV172*PV$543/'[7]Param-Production'!PT$42)</f>
        <v/>
      </c>
      <c r="PW178" s="99" t="str">
        <f>IF(OR(PW172="",PW$543="")=TRUE,"",PW172*PW$543/'[7]Param-Production'!PU$42)</f>
        <v/>
      </c>
      <c r="PX178" s="99" t="str">
        <f>IF(OR(PX172="",PX$543="")=TRUE,"",PX172*PX$543/'[7]Param-Production'!PV$42)</f>
        <v/>
      </c>
      <c r="PY178" s="99" t="str">
        <f>IF(OR(PY172="",PY$543="")=TRUE,"",PY172*PY$543/'[7]Param-Production'!PW$42)</f>
        <v/>
      </c>
      <c r="PZ178" s="99" t="str">
        <f>IF(OR(PZ172="",PZ$543="")=TRUE,"",PZ172*PZ$543/'[7]Param-Production'!PX$42)</f>
        <v/>
      </c>
      <c r="QA178" s="99" t="str">
        <f>IF(OR(QA172="",QA$543="")=TRUE,"",QA172*QA$543/'[7]Param-Production'!PY$42)</f>
        <v/>
      </c>
      <c r="QB178" s="99" t="str">
        <f>IF(OR(QB172="",QB$543="")=TRUE,"",QB172*QB$543/'[7]Param-Production'!PZ$42)</f>
        <v/>
      </c>
      <c r="QC178" s="99" t="str">
        <f>IF(OR(QC172="",QC$543="")=TRUE,"",QC172*QC$543/'[7]Param-Production'!QA$42)</f>
        <v/>
      </c>
      <c r="QD178" s="99" t="str">
        <f>IF(OR(QD172="",QD$543="")=TRUE,"",QD172*QD$543/'[7]Param-Production'!QB$42)</f>
        <v/>
      </c>
      <c r="QE178" s="99" t="str">
        <f>IF(OR(QE172="",QE$543="")=TRUE,"",QE172*QE$543/'[7]Param-Production'!QC$42)</f>
        <v/>
      </c>
      <c r="QF178" s="99" t="str">
        <f>IF(OR(QF172="",QF$543="")=TRUE,"",QF172*QF$543/'[7]Param-Production'!QD$42)</f>
        <v/>
      </c>
      <c r="QG178" s="99" t="str">
        <f>IF(OR(QG172="",QG$543="")=TRUE,"",QG172*QG$543/'[7]Param-Production'!QE$42)</f>
        <v/>
      </c>
      <c r="QH178" s="99" t="str">
        <f>IF(OR(QH172="",QH$543="")=TRUE,"",QH172*QH$543/'[7]Param-Production'!QF$42)</f>
        <v/>
      </c>
      <c r="QI178" s="99" t="str">
        <f>IF(OR(QI172="",QI$543="")=TRUE,"",QI172*QI$543/'[7]Param-Production'!QG$42)</f>
        <v/>
      </c>
      <c r="QJ178" s="99" t="str">
        <f>IF(OR(QJ172="",QJ$543="")=TRUE,"",QJ172*QJ$543/'[7]Param-Production'!QH$42)</f>
        <v/>
      </c>
      <c r="QK178" s="99" t="str">
        <f>IF(OR(QK172="",QK$543="")=TRUE,"",QK172*QK$543/'[7]Param-Production'!QI$42)</f>
        <v/>
      </c>
      <c r="QL178" s="99" t="str">
        <f>IF(OR(QL172="",QL$543="")=TRUE,"",QL172*QL$543/'[7]Param-Production'!QJ$42)</f>
        <v/>
      </c>
      <c r="QM178" s="99" t="str">
        <f>IF(OR(QM172="",QM$543="")=TRUE,"",QM172*QM$543/'[7]Param-Production'!QK$42)</f>
        <v/>
      </c>
      <c r="QN178" s="99" t="str">
        <f>IF(OR(QN172="",QN$543="")=TRUE,"",QN172*QN$543/'[7]Param-Production'!QL$42)</f>
        <v/>
      </c>
      <c r="QO178" s="99" t="str">
        <f>IF(OR(QO172="",QO$543="")=TRUE,"",QO172*QO$543/'[7]Param-Production'!QM$42)</f>
        <v/>
      </c>
      <c r="QP178" s="99" t="str">
        <f>IF(OR(QP172="",QP$543="")=TRUE,"",QP172*QP$543/'[7]Param-Production'!QN$42)</f>
        <v/>
      </c>
      <c r="QQ178" s="99" t="str">
        <f>IF(OR(QQ172="",QQ$543="")=TRUE,"",QQ172*QQ$543/'[7]Param-Production'!QO$42)</f>
        <v/>
      </c>
      <c r="QR178" s="99" t="str">
        <f>IF(OR(QR172="",QR$543="")=TRUE,"",QR172*QR$543/'[7]Param-Production'!QP$42)</f>
        <v/>
      </c>
      <c r="QS178" s="99" t="str">
        <f>IF(OR(QS172="",QS$543="")=TRUE,"",QS172*QS$543/'[7]Param-Production'!QQ$42)</f>
        <v/>
      </c>
      <c r="QT178" s="99" t="str">
        <f>IF(OR(QT172="",QT$543="")=TRUE,"",QT172*QT$543/'[7]Param-Production'!QR$42)</f>
        <v/>
      </c>
      <c r="QU178" s="99" t="str">
        <f>IF(OR(QU172="",QU$543="")=TRUE,"",QU172*QU$543/'[7]Param-Production'!QS$42)</f>
        <v/>
      </c>
      <c r="QV178" s="99" t="str">
        <f>IF(OR(QV172="",QV$543="")=TRUE,"",QV172*QV$543/'[7]Param-Production'!QT$42)</f>
        <v/>
      </c>
      <c r="QW178" s="99" t="str">
        <f>IF(OR(QW172="",QW$543="")=TRUE,"",QW172*QW$543/'[7]Param-Production'!QU$42)</f>
        <v/>
      </c>
      <c r="QX178" s="99" t="str">
        <f>IF(OR(QX172="",QX$543="")=TRUE,"",QX172*QX$543/'[7]Param-Production'!QV$42)</f>
        <v/>
      </c>
      <c r="QY178" s="99" t="str">
        <f>IF(OR(QY172="",QY$543="")=TRUE,"",QY172*QY$543/'[7]Param-Production'!QW$42)</f>
        <v/>
      </c>
      <c r="QZ178" s="99" t="str">
        <f>IF(OR(QZ172="",QZ$543="")=TRUE,"",QZ172*QZ$543/'[7]Param-Production'!QX$42)</f>
        <v/>
      </c>
      <c r="RA178" s="99" t="str">
        <f>IF(OR(RA172="",RA$543="")=TRUE,"",RA172*RA$543/'[7]Param-Production'!QY$42)</f>
        <v/>
      </c>
      <c r="RB178" s="99" t="str">
        <f>IF(OR(RB172="",RB$543="")=TRUE,"",RB172*RB$543/'[7]Param-Production'!QZ$42)</f>
        <v/>
      </c>
      <c r="RC178" s="99" t="str">
        <f>IF(OR(RC172="",RC$543="")=TRUE,"",RC172*RC$543/'[7]Param-Production'!RA$42)</f>
        <v/>
      </c>
      <c r="RD178" s="99" t="str">
        <f>IF(OR(RD172="",RD$543="")=TRUE,"",RD172*RD$543/'[7]Param-Production'!RB$42)</f>
        <v/>
      </c>
      <c r="RE178" s="99" t="str">
        <f>IF(OR(RE172="",RE$543="")=TRUE,"",RE172*RE$543/'[7]Param-Production'!RC$42)</f>
        <v/>
      </c>
      <c r="RF178" s="99" t="str">
        <f>IF(OR(RF172="",RF$543="")=TRUE,"",RF172*RF$543/'[7]Param-Production'!RD$42)</f>
        <v/>
      </c>
      <c r="RG178" s="99" t="str">
        <f>IF(OR(RG172="",RG$543="")=TRUE,"",RG172*RG$543/'[7]Param-Production'!RE$42)</f>
        <v/>
      </c>
      <c r="RH178" s="99" t="str">
        <f>IF(OR(RH172="",RH$543="")=TRUE,"",RH172*RH$543/'[7]Param-Production'!RF$42)</f>
        <v/>
      </c>
      <c r="RI178" s="99" t="str">
        <f>IF(OR(RI172="",RI$543="")=TRUE,"",RI172*RI$543/'[7]Param-Production'!RG$42)</f>
        <v/>
      </c>
      <c r="RJ178" s="99" t="str">
        <f>IF(OR(RJ172="",RJ$543="")=TRUE,"",RJ172*RJ$543/'[7]Param-Production'!RH$42)</f>
        <v/>
      </c>
      <c r="RK178" s="99" t="str">
        <f>IF(OR(RK172="",RK$543="")=TRUE,"",RK172*RK$543/'[7]Param-Production'!RI$42)</f>
        <v/>
      </c>
      <c r="RL178" s="99" t="str">
        <f>IF(OR(RL172="",RL$543="")=TRUE,"",RL172*RL$543/'[7]Param-Production'!RJ$42)</f>
        <v/>
      </c>
      <c r="RM178" s="99" t="str">
        <f>IF(OR(RM172="",RM$543="")=TRUE,"",RM172*RM$543/'[7]Param-Production'!RK$42)</f>
        <v/>
      </c>
      <c r="RN178" s="99" t="str">
        <f>IF(OR(RN172="",RN$543="")=TRUE,"",RN172*RN$543/'[7]Param-Production'!RL$42)</f>
        <v/>
      </c>
      <c r="RO178" s="99" t="str">
        <f>IF(OR(RO172="",RO$543="")=TRUE,"",RO172*RO$543/'[7]Param-Production'!RM$42)</f>
        <v/>
      </c>
      <c r="RP178" s="99" t="str">
        <f>IF(OR(RP172="",RP$543="")=TRUE,"",RP172*RP$543/'[7]Param-Production'!RN$42)</f>
        <v/>
      </c>
      <c r="RQ178" s="99" t="str">
        <f>IF(OR(RQ172="",RQ$543="")=TRUE,"",RQ172*RQ$543/'[7]Param-Production'!RO$42)</f>
        <v/>
      </c>
    </row>
    <row r="179" spans="4:485" s="39" customFormat="1">
      <c r="D179" s="88"/>
      <c r="F179" s="88"/>
      <c r="G179" s="88"/>
      <c r="H179" s="88"/>
      <c r="I179" s="88"/>
      <c r="S179" s="99" t="s">
        <v>2143</v>
      </c>
      <c r="T179" s="99" t="str">
        <f>IF(OR(T175="",T$543="")=TRUE,"",IF(T175*T$543=0,"",T175*T$543/'[7]Param-Production'!R$42))</f>
        <v/>
      </c>
      <c r="U179" s="99" t="str">
        <f>IF(OR(U175="",U$543="")=TRUE,"",IF(U175*U$543=0,"",U175*U$543/'[7]Param-Production'!S$42))</f>
        <v/>
      </c>
      <c r="V179" s="99" t="str">
        <f>IF(OR(V175="",V$543="")=TRUE,"",IF(V175*V$543=0,"",V175*V$543/'[7]Param-Production'!T$42))</f>
        <v/>
      </c>
      <c r="W179" s="99" t="str">
        <f>IF(OR(W175="",W$543="")=TRUE,"",IF(W175*W$543=0,"",W175*W$543/'[7]Param-Production'!U$42))</f>
        <v/>
      </c>
      <c r="X179" s="99" t="str">
        <f>IF(OR(X175="",X$543="")=TRUE,"",IF(X175*X$543=0,"",X175*X$543/'[7]Param-Production'!V$42))</f>
        <v/>
      </c>
      <c r="Y179" s="99" t="str">
        <f>IF(OR(Y175="",Y$543="")=TRUE,"",IF(Y175*Y$543=0,"",Y175*Y$543/'[7]Param-Production'!W$42))</f>
        <v/>
      </c>
      <c r="Z179" s="99" t="str">
        <f>IF(OR(Z175="",Z$543="")=TRUE,"",IF(Z175*Z$543=0,"",Z175*Z$543/'[7]Param-Production'!X$42))</f>
        <v/>
      </c>
      <c r="AA179" s="99" t="str">
        <f>IF(OR(AA175="",AA$543="")=TRUE,"",IF(AA175*AA$543=0,"",AA175*AA$543/'[7]Param-Production'!Y$42))</f>
        <v/>
      </c>
      <c r="AB179" s="99" t="str">
        <f>IF(OR(AB175="",AB$543="")=TRUE,"",IF(AB175*AB$543=0,"",AB175*AB$543/'[7]Param-Production'!Z$42))</f>
        <v/>
      </c>
      <c r="AC179" s="99" t="str">
        <f>IF(OR(AC175="",AC$543="")=TRUE,"",IF(AC175*AC$543=0,"",AC175*AC$543/'[7]Param-Production'!AA$42))</f>
        <v/>
      </c>
      <c r="AD179" s="99" t="str">
        <f>IF(OR(AD175="",AD$543="")=TRUE,"",IF(AD175*AD$543=0,"",AD175*AD$543/'[7]Param-Production'!AB$42))</f>
        <v/>
      </c>
      <c r="AE179" s="99" t="str">
        <f>IF(OR(AE175="",AE$543="")=TRUE,"",IF(AE175*AE$543=0,"",AE175*AE$543/'[7]Param-Production'!AC$42))</f>
        <v/>
      </c>
      <c r="AF179" s="99" t="str">
        <f>IF(OR(AF175="",AF$543="")=TRUE,"",IF(AF175*AF$543=0,"",AF175*AF$543/'[7]Param-Production'!AD$42))</f>
        <v/>
      </c>
      <c r="AG179" s="99" t="str">
        <f>IF(OR(AG175="",AG$543="")=TRUE,"",IF(AG175*AG$543=0,"",AG175*AG$543/'[7]Param-Production'!AE$42))</f>
        <v/>
      </c>
      <c r="AH179" s="99" t="str">
        <f>IF(OR(AH175="",AH$543="")=TRUE,"",IF(AH175*AH$543=0,"",AH175*AH$543/'[7]Param-Production'!AF$42))</f>
        <v/>
      </c>
      <c r="AI179" s="99" t="str">
        <f>IF(OR(AI175="",AI$543="")=TRUE,"",IF(AI175*AI$543=0,"",AI175*AI$543/'[7]Param-Production'!AG$42))</f>
        <v/>
      </c>
      <c r="AJ179" s="99" t="str">
        <f>IF(OR(AJ175="",AJ$543="")=TRUE,"",IF(AJ175*AJ$543=0,"",AJ175*AJ$543/'[7]Param-Production'!AH$42))</f>
        <v/>
      </c>
      <c r="AK179" s="99" t="str">
        <f>IF(OR(AK175="",AK$543="")=TRUE,"",IF(AK175*AK$543=0,"",AK175*AK$543/'[7]Param-Production'!AI$42))</f>
        <v/>
      </c>
      <c r="AL179" s="99" t="str">
        <f>IF(OR(AL175="",AL$543="")=TRUE,"",IF(AL175*AL$543=0,"",AL175*AL$543/'[7]Param-Production'!AJ$42))</f>
        <v/>
      </c>
      <c r="AM179" s="99" t="str">
        <f>IF(OR(AM175="",AM$543="")=TRUE,"",IF(AM175*AM$543=0,"",AM175*AM$543/'[7]Param-Production'!AK$42))</f>
        <v/>
      </c>
      <c r="AN179" s="99" t="str">
        <f>IF(OR(AN175="",AN$543="")=TRUE,"",IF(AN175*AN$543=0,"",AN175*AN$543/'[7]Param-Production'!AL$42))</f>
        <v/>
      </c>
      <c r="AO179" s="99" t="str">
        <f>IF(OR(AO175="",AO$543="")=TRUE,"",IF(AO175*AO$543=0,"",AO175*AO$543/'[7]Param-Production'!AM$42))</f>
        <v/>
      </c>
      <c r="AP179" s="99" t="str">
        <f>IF(OR(AP175="",AP$543="")=TRUE,"",IF(AP175*AP$543=0,"",AP175*AP$543/'[7]Param-Production'!AN$42))</f>
        <v/>
      </c>
      <c r="AQ179" s="99" t="str">
        <f>IF(OR(AQ175="",AQ$543="")=TRUE,"",IF(AQ175*AQ$543=0,"",AQ175*AQ$543/'[7]Param-Production'!AO$42))</f>
        <v/>
      </c>
      <c r="AR179" s="99" t="str">
        <f>IF(OR(AR175="",AR$543="")=TRUE,"",IF(AR175*AR$543=0,"",AR175*AR$543/'[7]Param-Production'!AP$42))</f>
        <v/>
      </c>
      <c r="AS179" s="99" t="str">
        <f>IF(OR(AS175="",AS$543="")=TRUE,"",IF(AS175*AS$543=0,"",AS175*AS$543/'[7]Param-Production'!AQ$42))</f>
        <v/>
      </c>
      <c r="AT179" s="99" t="str">
        <f>IF(OR(AT175="",AT$543="")=TRUE,"",IF(AT175*AT$543=0,"",AT175*AT$543/'[7]Param-Production'!AR$42))</f>
        <v/>
      </c>
      <c r="AU179" s="99" t="str">
        <f>IF(OR(AU175="",AU$543="")=TRUE,"",IF(AU175*AU$543=0,"",AU175*AU$543/'[7]Param-Production'!AS$42))</f>
        <v/>
      </c>
      <c r="AV179" s="99" t="str">
        <f>IF(OR(AV175="",AV$543="")=TRUE,"",IF(AV175*AV$543=0,"",AV175*AV$543/'[7]Param-Production'!AT$42))</f>
        <v/>
      </c>
      <c r="AW179" s="99" t="str">
        <f>IF(OR(AW175="",AW$543="")=TRUE,"",IF(AW175*AW$543=0,"",AW175*AW$543/'[7]Param-Production'!AU$42))</f>
        <v/>
      </c>
      <c r="AX179" s="99" t="str">
        <f>IF(OR(AX175="",AX$543="")=TRUE,"",IF(AX175*AX$543=0,"",AX175*AX$543/'[7]Param-Production'!AV$42))</f>
        <v/>
      </c>
      <c r="AY179" s="99" t="str">
        <f>IF(OR(AY175="",AY$543="")=TRUE,"",IF(AY175*AY$543=0,"",AY175*AY$543/'[7]Param-Production'!AW$42))</f>
        <v/>
      </c>
      <c r="AZ179" s="99" t="str">
        <f>IF(OR(AZ175="",AZ$543="")=TRUE,"",IF(AZ175*AZ$543=0,"",AZ175*AZ$543/'[7]Param-Production'!AX$42))</f>
        <v/>
      </c>
      <c r="BA179" s="99" t="str">
        <f>IF(OR(BA175="",BA$543="")=TRUE,"",IF(BA175*BA$543=0,"",BA175*BA$543/'[7]Param-Production'!AY$42))</f>
        <v/>
      </c>
      <c r="BB179" s="99" t="str">
        <f>IF(OR(BB175="",BB$543="")=TRUE,"",IF(BB175*BB$543=0,"",BB175*BB$543/'[7]Param-Production'!AZ$42))</f>
        <v/>
      </c>
      <c r="BC179" s="99" t="str">
        <f>IF(OR(BC175="",BC$543="")=TRUE,"",IF(BC175*BC$543=0,"",BC175*BC$543/'[7]Param-Production'!BA$42))</f>
        <v/>
      </c>
      <c r="BD179" s="99" t="str">
        <f>IF(OR(BD175="",BD$543="")=TRUE,"",IF(BD175*BD$543=0,"",BD175*BD$543/'[7]Param-Production'!BB$42))</f>
        <v/>
      </c>
      <c r="BE179" s="99" t="str">
        <f>IF(OR(BE175="",BE$543="")=TRUE,"",IF(BE175*BE$543=0,"",BE175*BE$543/'[7]Param-Production'!BC$42))</f>
        <v/>
      </c>
      <c r="BF179" s="99" t="str">
        <f>IF(OR(BF175="",BF$543="")=TRUE,"",IF(BF175*BF$543=0,"",BF175*BF$543/'[7]Param-Production'!BD$42))</f>
        <v/>
      </c>
      <c r="BG179" s="99" t="str">
        <f>IF(OR(BG175="",BG$543="")=TRUE,"",IF(BG175*BG$543=0,"",BG175*BG$543/'[7]Param-Production'!BE$42))</f>
        <v/>
      </c>
      <c r="BH179" s="99" t="str">
        <f>IF(OR(BH175="",BH$543="")=TRUE,"",IF(BH175*BH$543=0,"",BH175*BH$543/'[7]Param-Production'!BF$42))</f>
        <v/>
      </c>
      <c r="BI179" s="99" t="str">
        <f>IF(OR(BI175="",BI$543="")=TRUE,"",IF(BI175*BI$543=0,"",BI175*BI$543/'[7]Param-Production'!BG$42))</f>
        <v/>
      </c>
      <c r="BJ179" s="99" t="str">
        <f>IF(OR(BJ175="",BJ$543="")=TRUE,"",IF(BJ175*BJ$543=0,"",BJ175*BJ$543/'[7]Param-Production'!BH$42))</f>
        <v/>
      </c>
      <c r="BK179" s="99" t="str">
        <f>IF(OR(BK175="",BK$543="")=TRUE,"",IF(BK175*BK$543=0,"",BK175*BK$543/'[7]Param-Production'!BI$42))</f>
        <v/>
      </c>
      <c r="BL179" s="99" t="str">
        <f>IF(OR(BL175="",BL$543="")=TRUE,"",IF(BL175*BL$543=0,"",BL175*BL$543/'[7]Param-Production'!BJ$42))</f>
        <v/>
      </c>
      <c r="BM179" s="99" t="str">
        <f>IF(OR(BM175="",BM$543="")=TRUE,"",IF(BM175*BM$543=0,"",BM175*BM$543/'[7]Param-Production'!BK$42))</f>
        <v/>
      </c>
      <c r="BN179" s="99" t="str">
        <f>IF(OR(BN175="",BN$543="")=TRUE,"",IF(BN175*BN$543=0,"",BN175*BN$543/'[7]Param-Production'!BL$42))</f>
        <v/>
      </c>
      <c r="BO179" s="99" t="str">
        <f>IF(OR(BO175="",BO$543="")=TRUE,"",IF(BO175*BO$543=0,"",BO175*BO$543/'[7]Param-Production'!BM$42))</f>
        <v/>
      </c>
      <c r="BP179" s="99" t="str">
        <f>IF(OR(BP175="",BP$543="")=TRUE,"",IF(BP175*BP$543=0,"",BP175*BP$543/'[7]Param-Production'!BN$42))</f>
        <v/>
      </c>
      <c r="BQ179" s="99" t="str">
        <f>IF(OR(BQ175="",BQ$543="")=TRUE,"",IF(BQ175*BQ$543=0,"",BQ175*BQ$543/'[7]Param-Production'!BO$42))</f>
        <v/>
      </c>
      <c r="BR179" s="99" t="str">
        <f>IF(OR(BR175="",BR$543="")=TRUE,"",IF(BR175*BR$543=0,"",BR175*BR$543/'[7]Param-Production'!BP$42))</f>
        <v/>
      </c>
      <c r="BS179" s="99" t="str">
        <f>IF(OR(BS175="",BS$543="")=TRUE,"",IF(BS175*BS$543=0,"",BS175*BS$543/'[7]Param-Production'!BQ$42))</f>
        <v/>
      </c>
      <c r="BT179" s="99" t="str">
        <f>IF(OR(BT175="",BT$543="")=TRUE,"",IF(BT175*BT$543=0,"",BT175*BT$543/'[7]Param-Production'!BR$42))</f>
        <v/>
      </c>
      <c r="BU179" s="99" t="str">
        <f>IF(OR(BU175="",BU$543="")=TRUE,"",IF(BU175*BU$543=0,"",BU175*BU$543/'[7]Param-Production'!BS$42))</f>
        <v/>
      </c>
      <c r="BV179" s="99" t="str">
        <f>IF(OR(BV175="",BV$543="")=TRUE,"",IF(BV175*BV$543=0,"",BV175*BV$543/'[7]Param-Production'!BT$42))</f>
        <v/>
      </c>
      <c r="BW179" s="99" t="str">
        <f>IF(OR(BW175="",BW$543="")=TRUE,"",IF(BW175*BW$543=0,"",BW175*BW$543/'[7]Param-Production'!BU$42))</f>
        <v/>
      </c>
      <c r="BX179" s="99" t="str">
        <f>IF(OR(BX175="",BX$543="")=TRUE,"",IF(BX175*BX$543=0,"",BX175*BX$543/'[7]Param-Production'!BV$42))</f>
        <v/>
      </c>
      <c r="BY179" s="99" t="str">
        <f>IF(OR(BY175="",BY$543="")=TRUE,"",IF(BY175*BY$543=0,"",BY175*BY$543/'[7]Param-Production'!BW$42))</f>
        <v/>
      </c>
      <c r="BZ179" s="99" t="str">
        <f>IF(OR(BZ175="",BZ$543="")=TRUE,"",IF(BZ175*BZ$543=0,"",BZ175*BZ$543/'[7]Param-Production'!BX$42))</f>
        <v/>
      </c>
      <c r="CA179" s="99" t="str">
        <f>IF(OR(CA175="",CA$543="")=TRUE,"",IF(CA175*CA$543=0,"",CA175*CA$543/'[7]Param-Production'!BY$42))</f>
        <v/>
      </c>
      <c r="CB179" s="99" t="str">
        <f>IF(OR(CB175="",CB$543="")=TRUE,"",IF(CB175*CB$543=0,"",CB175*CB$543/'[7]Param-Production'!BZ$42))</f>
        <v/>
      </c>
      <c r="CC179" s="99" t="str">
        <f>IF(OR(CC175="",CC$543="")=TRUE,"",IF(CC175*CC$543=0,"",CC175*CC$543/'[7]Param-Production'!CA$42))</f>
        <v/>
      </c>
      <c r="CD179" s="99" t="str">
        <f>IF(OR(CD175="",CD$543="")=TRUE,"",IF(CD175*CD$543=0,"",CD175*CD$543/'[7]Param-Production'!CB$42))</f>
        <v/>
      </c>
      <c r="CE179" s="99" t="str">
        <f>IF(OR(CE175="",CE$543="")=TRUE,"",IF(CE175*CE$543=0,"",CE175*CE$543/'[7]Param-Production'!CC$42))</f>
        <v/>
      </c>
      <c r="CF179" s="99" t="str">
        <f>IF(OR(CF175="",CF$543="")=TRUE,"",IF(CF175*CF$543=0,"",CF175*CF$543/'[7]Param-Production'!CD$42))</f>
        <v/>
      </c>
      <c r="CG179" s="99" t="str">
        <f>IF(OR(CG175="",CG$543="")=TRUE,"",IF(CG175*CG$543=0,"",CG175*CG$543/'[7]Param-Production'!CE$42))</f>
        <v/>
      </c>
      <c r="CH179" s="99" t="str">
        <f>IF(OR(CH175="",CH$543="")=TRUE,"",IF(CH175*CH$543=0,"",CH175*CH$543/'[7]Param-Production'!CF$42))</f>
        <v/>
      </c>
      <c r="CI179" s="99" t="str">
        <f>IF(OR(CI175="",CI$543="")=TRUE,"",IF(CI175*CI$543=0,"",CI175*CI$543/'[7]Param-Production'!CG$42))</f>
        <v/>
      </c>
      <c r="CJ179" s="99" t="str">
        <f>IF(OR(CJ175="",CJ$543="")=TRUE,"",IF(CJ175*CJ$543=0,"",CJ175*CJ$543/'[7]Param-Production'!CH$42))</f>
        <v/>
      </c>
      <c r="CK179" s="99" t="str">
        <f>IF(OR(CK175="",CK$543="")=TRUE,"",IF(CK175*CK$543=0,"",CK175*CK$543/'[7]Param-Production'!CI$42))</f>
        <v/>
      </c>
      <c r="CL179" s="99" t="str">
        <f>IF(OR(CL175="",CL$543="")=TRUE,"",IF(CL175*CL$543=0,"",CL175*CL$543/'[7]Param-Production'!CJ$42))</f>
        <v/>
      </c>
      <c r="CM179" s="99" t="str">
        <f>IF(OR(CM175="",CM$543="")=TRUE,"",IF(CM175*CM$543=0,"",CM175*CM$543/'[7]Param-Production'!CK$42))</f>
        <v/>
      </c>
      <c r="CN179" s="99" t="str">
        <f>IF(OR(CN175="",CN$543="")=TRUE,"",IF(CN175*CN$543=0,"",CN175*CN$543/'[7]Param-Production'!CL$42))</f>
        <v/>
      </c>
      <c r="CO179" s="99" t="str">
        <f>IF(OR(CO175="",CO$543="")=TRUE,"",IF(CO175*CO$543=0,"",CO175*CO$543/'[7]Param-Production'!CM$42))</f>
        <v/>
      </c>
      <c r="CP179" s="99" t="str">
        <f>IF(OR(CP175="",CP$543="")=TRUE,"",IF(CP175*CP$543=0,"",CP175*CP$543/'[7]Param-Production'!CN$42))</f>
        <v/>
      </c>
      <c r="CQ179" s="99" t="str">
        <f>IF(OR(CQ175="",CQ$543="")=TRUE,"",IF(CQ175*CQ$543=0,"",CQ175*CQ$543/'[7]Param-Production'!CO$42))</f>
        <v/>
      </c>
      <c r="CR179" s="99" t="str">
        <f>IF(OR(CR175="",CR$543="")=TRUE,"",IF(CR175*CR$543=0,"",CR175*CR$543/'[7]Param-Production'!CP$42))</f>
        <v/>
      </c>
      <c r="CS179" s="99" t="str">
        <f>IF(OR(CS175="",CS$543="")=TRUE,"",IF(CS175*CS$543=0,"",CS175*CS$543/'[7]Param-Production'!CQ$42))</f>
        <v/>
      </c>
      <c r="CT179" s="99" t="str">
        <f>IF(OR(CT175="",CT$543="")=TRUE,"",IF(CT175*CT$543=0,"",CT175*CT$543/'[7]Param-Production'!CR$42))</f>
        <v/>
      </c>
      <c r="CU179" s="99" t="str">
        <f>IF(OR(CU175="",CU$543="")=TRUE,"",IF(CU175*CU$543=0,"",CU175*CU$543/'[7]Param-Production'!CS$42))</f>
        <v/>
      </c>
      <c r="CV179" s="99" t="str">
        <f>IF(OR(CV175="",CV$543="")=TRUE,"",IF(CV175*CV$543=0,"",CV175*CV$543/'[7]Param-Production'!CT$42))</f>
        <v/>
      </c>
      <c r="CW179" s="99" t="str">
        <f>IF(OR(CW175="",CW$543="")=TRUE,"",IF(CW175*CW$543=0,"",CW175*CW$543/'[7]Param-Production'!CU$42))</f>
        <v/>
      </c>
      <c r="CX179" s="99" t="str">
        <f>IF(OR(CX175="",CX$543="")=TRUE,"",IF(CX175*CX$543=0,"",CX175*CX$543/'[7]Param-Production'!CV$42))</f>
        <v/>
      </c>
      <c r="CY179" s="99" t="str">
        <f>IF(OR(CY175="",CY$543="")=TRUE,"",IF(CY175*CY$543=0,"",CY175*CY$543/'[7]Param-Production'!CW$42))</f>
        <v/>
      </c>
      <c r="CZ179" s="99" t="str">
        <f>IF(OR(CZ175="",CZ$543="")=TRUE,"",IF(CZ175*CZ$543=0,"",CZ175*CZ$543/'[7]Param-Production'!CX$42))</f>
        <v/>
      </c>
      <c r="DA179" s="99" t="str">
        <f>IF(OR(DA175="",DA$543="")=TRUE,"",IF(DA175*DA$543=0,"",DA175*DA$543/'[7]Param-Production'!CY$42))</f>
        <v/>
      </c>
      <c r="DB179" s="99" t="str">
        <f>IF(OR(DB175="",DB$543="")=TRUE,"",IF(DB175*DB$543=0,"",DB175*DB$543/'[7]Param-Production'!CZ$42))</f>
        <v/>
      </c>
      <c r="DC179" s="99" t="str">
        <f>IF(OR(DC175="",DC$543="")=TRUE,"",IF(DC175*DC$543=0,"",DC175*DC$543/'[7]Param-Production'!DA$42))</f>
        <v/>
      </c>
      <c r="DD179" s="99" t="str">
        <f>IF(OR(DD175="",DD$543="")=TRUE,"",IF(DD175*DD$543=0,"",DD175*DD$543/'[7]Param-Production'!DB$42))</f>
        <v/>
      </c>
      <c r="DE179" s="99" t="str">
        <f>IF(OR(DE175="",DE$543="")=TRUE,"",IF(DE175*DE$543=0,"",DE175*DE$543/'[7]Param-Production'!DC$42))</f>
        <v/>
      </c>
      <c r="DF179" s="99" t="str">
        <f>IF(OR(DF175="",DF$543="")=TRUE,"",IF(DF175*DF$543=0,"",DF175*DF$543/'[7]Param-Production'!DD$42))</f>
        <v/>
      </c>
      <c r="DG179" s="99" t="str">
        <f>IF(OR(DG175="",DG$543="")=TRUE,"",IF(DG175*DG$543=0,"",DG175*DG$543/'[7]Param-Production'!DE$42))</f>
        <v/>
      </c>
      <c r="DH179" s="99" t="str">
        <f>IF(OR(DH175="",DH$543="")=TRUE,"",IF(DH175*DH$543=0,"",DH175*DH$543/'[7]Param-Production'!DF$42))</f>
        <v/>
      </c>
      <c r="DI179" s="99" t="str">
        <f>IF(OR(DI175="",DI$543="")=TRUE,"",IF(DI175*DI$543=0,"",DI175*DI$543/'[7]Param-Production'!DG$42))</f>
        <v/>
      </c>
      <c r="DJ179" s="99" t="str">
        <f>IF(OR(DJ175="",DJ$543="")=TRUE,"",IF(DJ175*DJ$543=0,"",DJ175*DJ$543/'[7]Param-Production'!DH$42))</f>
        <v/>
      </c>
      <c r="DK179" s="99" t="str">
        <f>IF(OR(DK175="",DK$543="")=TRUE,"",IF(DK175*DK$543=0,"",DK175*DK$543/'[7]Param-Production'!DI$42))</f>
        <v/>
      </c>
      <c r="DL179" s="99" t="str">
        <f>IF(OR(DL175="",DL$543="")=TRUE,"",IF(DL175*DL$543=0,"",DL175*DL$543/'[7]Param-Production'!DJ$42))</f>
        <v/>
      </c>
      <c r="DM179" s="99" t="str">
        <f>IF(OR(DM175="",DM$543="")=TRUE,"",IF(DM175*DM$543=0,"",DM175*DM$543/'[7]Param-Production'!DK$42))</f>
        <v/>
      </c>
      <c r="DN179" s="99" t="str">
        <f>IF(OR(DN175="",DN$543="")=TRUE,"",IF(DN175*DN$543=0,"",DN175*DN$543/'[7]Param-Production'!DL$42))</f>
        <v/>
      </c>
      <c r="DO179" s="99" t="str">
        <f>IF(OR(DO175="",DO$543="")=TRUE,"",IF(DO175*DO$543=0,"",DO175*DO$543/'[7]Param-Production'!DM$42))</f>
        <v/>
      </c>
      <c r="DP179" s="99" t="str">
        <f>IF(OR(DP175="",DP$543="")=TRUE,"",IF(DP175*DP$543=0,"",DP175*DP$543/'[7]Param-Production'!DN$42))</f>
        <v/>
      </c>
      <c r="DQ179" s="99" t="str">
        <f>IF(OR(DQ175="",DQ$543="")=TRUE,"",IF(DQ175*DQ$543=0,"",DQ175*DQ$543/'[7]Param-Production'!DO$42))</f>
        <v/>
      </c>
      <c r="DR179" s="99" t="str">
        <f>IF(OR(DR175="",DR$543="")=TRUE,"",IF(DR175*DR$543=0,"",DR175*DR$543/'[7]Param-Production'!DP$42))</f>
        <v/>
      </c>
      <c r="DS179" s="99" t="str">
        <f>IF(OR(DS175="",DS$543="")=TRUE,"",IF(DS175*DS$543=0,"",DS175*DS$543/'[7]Param-Production'!DQ$42))</f>
        <v/>
      </c>
      <c r="DT179" s="99" t="str">
        <f>IF(OR(DT175="",DT$543="")=TRUE,"",IF(DT175*DT$543=0,"",DT175*DT$543/'[7]Param-Production'!DR$42))</f>
        <v/>
      </c>
      <c r="DU179" s="99" t="str">
        <f>IF(OR(DU175="",DU$543="")=TRUE,"",IF(DU175*DU$543=0,"",DU175*DU$543/'[7]Param-Production'!DS$42))</f>
        <v/>
      </c>
      <c r="DV179" s="99" t="str">
        <f>IF(OR(DV175="",DV$543="")=TRUE,"",IF(DV175*DV$543=0,"",DV175*DV$543/'[7]Param-Production'!DT$42))</f>
        <v/>
      </c>
      <c r="DW179" s="99" t="str">
        <f>IF(OR(DW175="",DW$543="")=TRUE,"",IF(DW175*DW$543=0,"",DW175*DW$543/'[7]Param-Production'!DU$42))</f>
        <v/>
      </c>
      <c r="DX179" s="99" t="str">
        <f>IF(OR(DX175="",DX$543="")=TRUE,"",IF(DX175*DX$543=0,"",DX175*DX$543/'[7]Param-Production'!DV$42))</f>
        <v/>
      </c>
      <c r="DY179" s="99" t="str">
        <f>IF(OR(DY175="",DY$543="")=TRUE,"",IF(DY175*DY$543=0,"",DY175*DY$543/'[7]Param-Production'!DW$42))</f>
        <v/>
      </c>
      <c r="DZ179" s="99" t="str">
        <f>IF(OR(DZ175="",DZ$543="")=TRUE,"",IF(DZ175*DZ$543=0,"",DZ175*DZ$543/'[7]Param-Production'!DX$42))</f>
        <v/>
      </c>
      <c r="EA179" s="99" t="str">
        <f>IF(OR(EA175="",EA$543="")=TRUE,"",IF(EA175*EA$543=0,"",EA175*EA$543/'[7]Param-Production'!DY$42))</f>
        <v/>
      </c>
      <c r="EB179" s="99" t="str">
        <f>IF(OR(EB175="",EB$543="")=TRUE,"",IF(EB175*EB$543=0,"",EB175*EB$543/'[7]Param-Production'!DZ$42))</f>
        <v/>
      </c>
      <c r="EC179" s="99" t="str">
        <f>IF(OR(EC175="",EC$543="")=TRUE,"",IF(EC175*EC$543=0,"",EC175*EC$543/'[7]Param-Production'!EA$42))</f>
        <v/>
      </c>
      <c r="ED179" s="99" t="str">
        <f>IF(OR(ED175="",ED$543="")=TRUE,"",IF(ED175*ED$543=0,"",ED175*ED$543/'[7]Param-Production'!EB$42))</f>
        <v/>
      </c>
      <c r="EE179" s="99" t="str">
        <f>IF(OR(EE175="",EE$543="")=TRUE,"",IF(EE175*EE$543=0,"",EE175*EE$543/'[7]Param-Production'!EC$42))</f>
        <v/>
      </c>
      <c r="EF179" s="99" t="str">
        <f>IF(OR(EF175="",EF$543="")=TRUE,"",IF(EF175*EF$543=0,"",EF175*EF$543/'[7]Param-Production'!ED$42))</f>
        <v/>
      </c>
      <c r="EG179" s="99" t="str">
        <f>IF(OR(EG175="",EG$543="")=TRUE,"",IF(EG175*EG$543=0,"",EG175*EG$543/'[7]Param-Production'!EE$42))</f>
        <v/>
      </c>
      <c r="EH179" s="99" t="str">
        <f>IF(OR(EH175="",EH$543="")=TRUE,"",IF(EH175*EH$543=0,"",EH175*EH$543/'[7]Param-Production'!EF$42))</f>
        <v/>
      </c>
      <c r="EI179" s="99" t="str">
        <f>IF(OR(EI175="",EI$543="")=TRUE,"",IF(EI175*EI$543=0,"",EI175*EI$543/'[7]Param-Production'!EG$42))</f>
        <v/>
      </c>
      <c r="EJ179" s="99" t="str">
        <f>IF(OR(EJ175="",EJ$543="")=TRUE,"",IF(EJ175*EJ$543=0,"",EJ175*EJ$543/'[7]Param-Production'!EH$42))</f>
        <v/>
      </c>
      <c r="EK179" s="99" t="str">
        <f>IF(OR(EK175="",EK$543="")=TRUE,"",IF(EK175*EK$543=0,"",EK175*EK$543/'[7]Param-Production'!EI$42))</f>
        <v/>
      </c>
      <c r="EL179" s="99" t="str">
        <f>IF(OR(EL175="",EL$543="")=TRUE,"",IF(EL175*EL$543=0,"",EL175*EL$543/'[7]Param-Production'!EJ$42))</f>
        <v/>
      </c>
      <c r="EM179" s="99" t="str">
        <f>IF(OR(EM175="",EM$543="")=TRUE,"",IF(EM175*EM$543=0,"",EM175*EM$543/'[7]Param-Production'!EK$42))</f>
        <v/>
      </c>
      <c r="EN179" s="99" t="str">
        <f>IF(OR(EN175="",EN$543="")=TRUE,"",IF(EN175*EN$543=0,"",EN175*EN$543/'[7]Param-Production'!EL$42))</f>
        <v/>
      </c>
      <c r="EO179" s="99" t="str">
        <f>IF(OR(EO175="",EO$543="")=TRUE,"",IF(EO175*EO$543=0,"",EO175*EO$543/'[7]Param-Production'!EM$42))</f>
        <v/>
      </c>
      <c r="EP179" s="99" t="str">
        <f>IF(OR(EP175="",EP$543="")=TRUE,"",IF(EP175*EP$543=0,"",EP175*EP$543/'[7]Param-Production'!EN$42))</f>
        <v/>
      </c>
      <c r="EQ179" s="99" t="str">
        <f>IF(OR(EQ175="",EQ$543="")=TRUE,"",IF(EQ175*EQ$543=0,"",EQ175*EQ$543/'[7]Param-Production'!EO$42))</f>
        <v/>
      </c>
      <c r="ER179" s="99" t="str">
        <f>IF(OR(ER175="",ER$543="")=TRUE,"",IF(ER175*ER$543=0,"",ER175*ER$543/'[7]Param-Production'!EP$42))</f>
        <v/>
      </c>
      <c r="ES179" s="99" t="str">
        <f>IF(OR(ES175="",ES$543="")=TRUE,"",IF(ES175*ES$543=0,"",ES175*ES$543/'[7]Param-Production'!EQ$42))</f>
        <v/>
      </c>
      <c r="ET179" s="99" t="str">
        <f>IF(OR(ET175="",ET$543="")=TRUE,"",IF(ET175*ET$543=0,"",ET175*ET$543/'[7]Param-Production'!ER$42))</f>
        <v/>
      </c>
      <c r="EU179" s="99" t="str">
        <f>IF(OR(EU175="",EU$543="")=TRUE,"",IF(EU175*EU$543=0,"",EU175*EU$543/'[7]Param-Production'!ES$42))</f>
        <v/>
      </c>
      <c r="EV179" s="99" t="str">
        <f>IF(OR(EV175="",EV$543="")=TRUE,"",IF(EV175*EV$543=0,"",EV175*EV$543/'[7]Param-Production'!ET$42))</f>
        <v/>
      </c>
      <c r="EW179" s="99" t="str">
        <f>IF(OR(EW175="",EW$543="")=TRUE,"",IF(EW175*EW$543=0,"",EW175*EW$543/'[7]Param-Production'!EU$42))</f>
        <v/>
      </c>
      <c r="EX179" s="99" t="str">
        <f>IF(OR(EX175="",EX$543="")=TRUE,"",IF(EX175*EX$543=0,"",EX175*EX$543/'[7]Param-Production'!EV$42))</f>
        <v/>
      </c>
      <c r="EY179" s="99" t="str">
        <f>IF(OR(EY175="",EY$543="")=TRUE,"",IF(EY175*EY$543=0,"",EY175*EY$543/'[7]Param-Production'!EW$42))</f>
        <v/>
      </c>
      <c r="EZ179" s="99" t="str">
        <f>IF(OR(EZ175="",EZ$543="")=TRUE,"",IF(EZ175*EZ$543=0,"",EZ175*EZ$543/'[7]Param-Production'!EX$42))</f>
        <v/>
      </c>
      <c r="FA179" s="99" t="str">
        <f>IF(OR(FA175="",FA$543="")=TRUE,"",IF(FA175*FA$543=0,"",FA175*FA$543/'[7]Param-Production'!EY$42))</f>
        <v/>
      </c>
      <c r="FB179" s="99" t="str">
        <f>IF(OR(FB175="",FB$543="")=TRUE,"",IF(FB175*FB$543=0,"",FB175*FB$543/'[7]Param-Production'!EZ$42))</f>
        <v/>
      </c>
      <c r="FC179" s="99" t="str">
        <f>IF(OR(FC175="",FC$543="")=TRUE,"",IF(FC175*FC$543=0,"",FC175*FC$543/'[7]Param-Production'!FA$42))</f>
        <v/>
      </c>
      <c r="FD179" s="99" t="str">
        <f>IF(OR(FD175="",FD$543="")=TRUE,"",IF(FD175*FD$543=0,"",FD175*FD$543/'[7]Param-Production'!FB$42))</f>
        <v/>
      </c>
      <c r="FE179" s="99" t="str">
        <f>IF(OR(FE175="",FE$543="")=TRUE,"",IF(FE175*FE$543=0,"",FE175*FE$543/'[7]Param-Production'!FC$42))</f>
        <v/>
      </c>
      <c r="FF179" s="99" t="str">
        <f>IF(OR(FF175="",FF$543="")=TRUE,"",IF(FF175*FF$543=0,"",FF175*FF$543/'[7]Param-Production'!FD$42))</f>
        <v/>
      </c>
      <c r="FG179" s="99" t="str">
        <f>IF(OR(FG175="",FG$543="")=TRUE,"",IF(FG175*FG$543=0,"",FG175*FG$543/'[7]Param-Production'!FE$42))</f>
        <v/>
      </c>
      <c r="FH179" s="99" t="str">
        <f>IF(OR(FH175="",FH$543="")=TRUE,"",IF(FH175*FH$543=0,"",FH175*FH$543/'[7]Param-Production'!FF$42))</f>
        <v/>
      </c>
      <c r="FI179" s="99" t="str">
        <f>IF(OR(FI175="",FI$543="")=TRUE,"",IF(FI175*FI$543=0,"",FI175*FI$543/'[7]Param-Production'!FG$42))</f>
        <v/>
      </c>
      <c r="FJ179" s="99" t="str">
        <f>IF(OR(FJ175="",FJ$543="")=TRUE,"",IF(FJ175*FJ$543=0,"",FJ175*FJ$543/'[7]Param-Production'!FH$42))</f>
        <v/>
      </c>
      <c r="FK179" s="99" t="str">
        <f>IF(OR(FK175="",FK$543="")=TRUE,"",IF(FK175*FK$543=0,"",FK175*FK$543/'[7]Param-Production'!FI$42))</f>
        <v/>
      </c>
      <c r="FL179" s="99" t="str">
        <f>IF(OR(FL175="",FL$543="")=TRUE,"",IF(FL175*FL$543=0,"",FL175*FL$543/'[7]Param-Production'!FJ$42))</f>
        <v/>
      </c>
      <c r="FM179" s="99" t="str">
        <f>IF(OR(FM175="",FM$543="")=TRUE,"",IF(FM175*FM$543=0,"",FM175*FM$543/'[7]Param-Production'!FK$42))</f>
        <v/>
      </c>
      <c r="FN179" s="99" t="str">
        <f>IF(OR(FN175="",FN$543="")=TRUE,"",IF(FN175*FN$543=0,"",FN175*FN$543/'[7]Param-Production'!FL$42))</f>
        <v/>
      </c>
      <c r="FO179" s="99" t="str">
        <f>IF(OR(FO175="",FO$543="")=TRUE,"",IF(FO175*FO$543=0,"",FO175*FO$543/'[7]Param-Production'!FM$42))</f>
        <v/>
      </c>
      <c r="FP179" s="99" t="str">
        <f>IF(OR(FP175="",FP$543="")=TRUE,"",IF(FP175*FP$543=0,"",FP175*FP$543/'[7]Param-Production'!FN$42))</f>
        <v/>
      </c>
      <c r="FQ179" s="99" t="str">
        <f>IF(OR(FQ175="",FQ$543="")=TRUE,"",IF(FQ175*FQ$543=0,"",FQ175*FQ$543/'[7]Param-Production'!FO$42))</f>
        <v/>
      </c>
      <c r="FR179" s="99" t="str">
        <f>IF(OR(FR175="",FR$543="")=TRUE,"",IF(FR175*FR$543=0,"",FR175*FR$543/'[7]Param-Production'!FP$42))</f>
        <v/>
      </c>
      <c r="FS179" s="99" t="str">
        <f>IF(OR(FS175="",FS$543="")=TRUE,"",IF(FS175*FS$543=0,"",FS175*FS$543/'[7]Param-Production'!FQ$42))</f>
        <v/>
      </c>
      <c r="FT179" s="99" t="str">
        <f>IF(OR(FT175="",FT$543="")=TRUE,"",IF(FT175*FT$543=0,"",FT175*FT$543/'[7]Param-Production'!FR$42))</f>
        <v/>
      </c>
      <c r="FU179" s="99" t="str">
        <f>IF(OR(FU175="",FU$543="")=TRUE,"",IF(FU175*FU$543=0,"",FU175*FU$543/'[7]Param-Production'!FS$42))</f>
        <v/>
      </c>
      <c r="FV179" s="99" t="str">
        <f>IF(OR(FV175="",FV$543="")=TRUE,"",IF(FV175*FV$543=0,"",FV175*FV$543/'[7]Param-Production'!FT$42))</f>
        <v/>
      </c>
      <c r="FW179" s="99" t="str">
        <f>IF(OR(FW175="",FW$543="")=TRUE,"",IF(FW175*FW$543=0,"",FW175*FW$543/'[7]Param-Production'!FU$42))</f>
        <v/>
      </c>
      <c r="FX179" s="99" t="str">
        <f>IF(OR(FX175="",FX$543="")=TRUE,"",IF(FX175*FX$543=0,"",FX175*FX$543/'[7]Param-Production'!FV$42))</f>
        <v/>
      </c>
      <c r="FY179" s="99" t="str">
        <f>IF(OR(FY175="",FY$543="")=TRUE,"",IF(FY175*FY$543=0,"",FY175*FY$543/'[7]Param-Production'!FW$42))</f>
        <v/>
      </c>
      <c r="FZ179" s="99" t="str">
        <f>IF(OR(FZ175="",FZ$543="")=TRUE,"",IF(FZ175*FZ$543=0,"",FZ175*FZ$543/'[7]Param-Production'!FX$42))</f>
        <v/>
      </c>
      <c r="GA179" s="99" t="str">
        <f>IF(OR(GA175="",GA$543="")=TRUE,"",IF(GA175*GA$543=0,"",GA175*GA$543/'[7]Param-Production'!FY$42))</f>
        <v/>
      </c>
      <c r="GB179" s="99" t="str">
        <f>IF(OR(GB175="",GB$543="")=TRUE,"",IF(GB175*GB$543=0,"",GB175*GB$543/'[7]Param-Production'!FZ$42))</f>
        <v/>
      </c>
      <c r="GC179" s="99" t="str">
        <f>IF(OR(GC175="",GC$543="")=TRUE,"",IF(GC175*GC$543=0,"",GC175*GC$543/'[7]Param-Production'!GA$42))</f>
        <v/>
      </c>
      <c r="GD179" s="99" t="str">
        <f>IF(OR(GD175="",GD$543="")=TRUE,"",IF(GD175*GD$543=0,"",GD175*GD$543/'[7]Param-Production'!GB$42))</f>
        <v/>
      </c>
      <c r="GE179" s="99" t="str">
        <f>IF(OR(GE175="",GE$543="")=TRUE,"",IF(GE175*GE$543=0,"",GE175*GE$543/'[7]Param-Production'!GC$42))</f>
        <v/>
      </c>
      <c r="GF179" s="99" t="str">
        <f>IF(OR(GF175="",GF$543="")=TRUE,"",IF(GF175*GF$543=0,"",GF175*GF$543/'[7]Param-Production'!GD$42))</f>
        <v/>
      </c>
      <c r="GG179" s="99" t="str">
        <f>IF(OR(GG175="",GG$543="")=TRUE,"",IF(GG175*GG$543=0,"",GG175*GG$543/'[7]Param-Production'!GE$42))</f>
        <v/>
      </c>
      <c r="GH179" s="99" t="str">
        <f>IF(OR(GH175="",GH$543="")=TRUE,"",IF(GH175*GH$543=0,"",GH175*GH$543/'[7]Param-Production'!GF$42))</f>
        <v/>
      </c>
      <c r="GI179" s="99" t="str">
        <f>IF(OR(GI175="",GI$543="")=TRUE,"",IF(GI175*GI$543=0,"",GI175*GI$543/'[7]Param-Production'!GG$42))</f>
        <v/>
      </c>
      <c r="GJ179" s="99" t="str">
        <f>IF(OR(GJ175="",GJ$543="")=TRUE,"",IF(GJ175*GJ$543=0,"",GJ175*GJ$543/'[7]Param-Production'!GH$42))</f>
        <v/>
      </c>
      <c r="GK179" s="99" t="str">
        <f>IF(OR(GK175="",GK$543="")=TRUE,"",IF(GK175*GK$543=0,"",GK175*GK$543/'[7]Param-Production'!GI$42))</f>
        <v/>
      </c>
      <c r="GL179" s="99" t="str">
        <f>IF(OR(GL175="",GL$543="")=TRUE,"",IF(GL175*GL$543=0,"",GL175*GL$543/'[7]Param-Production'!GJ$42))</f>
        <v/>
      </c>
      <c r="GM179" s="99" t="str">
        <f>IF(OR(GM175="",GM$543="")=TRUE,"",IF(GM175*GM$543=0,"",GM175*GM$543/'[7]Param-Production'!GK$42))</f>
        <v/>
      </c>
      <c r="GN179" s="99" t="str">
        <f>IF(OR(GN175="",GN$543="")=TRUE,"",IF(GN175*GN$543=0,"",GN175*GN$543/'[7]Param-Production'!GL$42))</f>
        <v/>
      </c>
      <c r="GO179" s="99" t="str">
        <f>IF(OR(GO175="",GO$543="")=TRUE,"",IF(GO175*GO$543=0,"",GO175*GO$543/'[7]Param-Production'!GM$42))</f>
        <v/>
      </c>
      <c r="GP179" s="99" t="str">
        <f>IF(OR(GP175="",GP$543="")=TRUE,"",IF(GP175*GP$543=0,"",GP175*GP$543/'[7]Param-Production'!GN$42))</f>
        <v/>
      </c>
      <c r="GQ179" s="99" t="str">
        <f>IF(OR(GQ175="",GQ$543="")=TRUE,"",IF(GQ175*GQ$543=0,"",GQ175*GQ$543/'[7]Param-Production'!GO$42))</f>
        <v/>
      </c>
      <c r="GR179" s="99" t="str">
        <f>IF(OR(GR175="",GR$543="")=TRUE,"",IF(GR175*GR$543=0,"",GR175*GR$543/'[7]Param-Production'!GP$42))</f>
        <v/>
      </c>
      <c r="GS179" s="99" t="str">
        <f>IF(OR(GS175="",GS$543="")=TRUE,"",IF(GS175*GS$543=0,"",GS175*GS$543/'[7]Param-Production'!GQ$42))</f>
        <v/>
      </c>
      <c r="GT179" s="99" t="str">
        <f>IF(OR(GT175="",GT$543="")=TRUE,"",IF(GT175*GT$543=0,"",GT175*GT$543/'[7]Param-Production'!GR$42))</f>
        <v/>
      </c>
      <c r="GU179" s="99" t="str">
        <f>IF(OR(GU175="",GU$543="")=TRUE,"",IF(GU175*GU$543=0,"",GU175*GU$543/'[7]Param-Production'!GS$42))</f>
        <v/>
      </c>
      <c r="GV179" s="99" t="str">
        <f>IF(OR(GV175="",GV$543="")=TRUE,"",IF(GV175*GV$543=0,"",GV175*GV$543/'[7]Param-Production'!GT$42))</f>
        <v/>
      </c>
      <c r="GW179" s="99" t="str">
        <f>IF(OR(GW175="",GW$543="")=TRUE,"",IF(GW175*GW$543=0,"",GW175*GW$543/'[7]Param-Production'!GU$42))</f>
        <v/>
      </c>
      <c r="GX179" s="99" t="str">
        <f>IF(OR(GX175="",GX$543="")=TRUE,"",IF(GX175*GX$543=0,"",GX175*GX$543/'[7]Param-Production'!GV$42))</f>
        <v/>
      </c>
      <c r="GY179" s="99" t="str">
        <f>IF(OR(GY175="",GY$543="")=TRUE,"",IF(GY175*GY$543=0,"",GY175*GY$543/'[7]Param-Production'!GW$42))</f>
        <v/>
      </c>
      <c r="GZ179" s="99" t="str">
        <f>IF(OR(GZ175="",GZ$543="")=TRUE,"",IF(GZ175*GZ$543=0,"",GZ175*GZ$543/'[7]Param-Production'!GX$42))</f>
        <v/>
      </c>
      <c r="HA179" s="99" t="str">
        <f>IF(OR(HA175="",HA$543="")=TRUE,"",IF(HA175*HA$543=0,"",HA175*HA$543/'[7]Param-Production'!GY$42))</f>
        <v/>
      </c>
      <c r="HB179" s="99" t="str">
        <f>IF(OR(HB175="",HB$543="")=TRUE,"",IF(HB175*HB$543=0,"",HB175*HB$543/'[7]Param-Production'!GZ$42))</f>
        <v/>
      </c>
      <c r="HC179" s="99" t="str">
        <f>IF(OR(HC175="",HC$543="")=TRUE,"",IF(HC175*HC$543=0,"",HC175*HC$543/'[7]Param-Production'!HA$42))</f>
        <v/>
      </c>
      <c r="HD179" s="99" t="str">
        <f>IF(OR(HD175="",HD$543="")=TRUE,"",IF(HD175*HD$543=0,"",HD175*HD$543/'[7]Param-Production'!HB$42))</f>
        <v/>
      </c>
      <c r="HE179" s="99" t="str">
        <f>IF(OR(HE175="",HE$543="")=TRUE,"",IF(HE175*HE$543=0,"",HE175*HE$543/'[7]Param-Production'!HC$42))</f>
        <v/>
      </c>
      <c r="HF179" s="99" t="str">
        <f>IF(OR(HF175="",HF$543="")=TRUE,"",IF(HF175*HF$543=0,"",HF175*HF$543/'[7]Param-Production'!HD$42))</f>
        <v/>
      </c>
      <c r="HG179" s="99" t="str">
        <f>IF(OR(HG175="",HG$543="")=TRUE,"",IF(HG175*HG$543=0,"",HG175*HG$543/'[7]Param-Production'!HE$42))</f>
        <v/>
      </c>
      <c r="HH179" s="99" t="str">
        <f>IF(OR(HH175="",HH$543="")=TRUE,"",IF(HH175*HH$543=0,"",HH175*HH$543/'[7]Param-Production'!HF$42))</f>
        <v/>
      </c>
      <c r="HI179" s="99" t="str">
        <f>IF(OR(HI175="",HI$543="")=TRUE,"",IF(HI175*HI$543=0,"",HI175*HI$543/'[7]Param-Production'!HG$42))</f>
        <v/>
      </c>
      <c r="HJ179" s="99" t="str">
        <f>IF(OR(HJ175="",HJ$543="")=TRUE,"",IF(HJ175*HJ$543=0,"",HJ175*HJ$543/'[7]Param-Production'!HH$42))</f>
        <v/>
      </c>
      <c r="HK179" s="99" t="str">
        <f>IF(OR(HK175="",HK$543="")=TRUE,"",IF(HK175*HK$543=0,"",HK175*HK$543/'[7]Param-Production'!HI$42))</f>
        <v/>
      </c>
      <c r="HL179" s="99" t="str">
        <f>IF(OR(HL175="",HL$543="")=TRUE,"",IF(HL175*HL$543=0,"",HL175*HL$543/'[7]Param-Production'!HJ$42))</f>
        <v/>
      </c>
      <c r="HM179" s="99" t="str">
        <f>IF(OR(HM175="",HM$543="")=TRUE,"",IF(HM175*HM$543=0,"",HM175*HM$543/'[7]Param-Production'!HK$42))</f>
        <v/>
      </c>
      <c r="HN179" s="99" t="str">
        <f>IF(OR(HN175="",HN$543="")=TRUE,"",IF(HN175*HN$543=0,"",HN175*HN$543/'[7]Param-Production'!HL$42))</f>
        <v/>
      </c>
      <c r="HO179" s="99" t="str">
        <f>IF(OR(HO175="",HO$543="")=TRUE,"",IF(HO175*HO$543=0,"",HO175*HO$543/'[7]Param-Production'!HM$42))</f>
        <v/>
      </c>
      <c r="HP179" s="99" t="str">
        <f>IF(OR(HP175="",HP$543="")=TRUE,"",IF(HP175*HP$543=0,"",HP175*HP$543/'[7]Param-Production'!HN$42))</f>
        <v/>
      </c>
      <c r="HQ179" s="99" t="str">
        <f>IF(OR(HQ175="",HQ$543="")=TRUE,"",IF(HQ175*HQ$543=0,"",HQ175*HQ$543/'[7]Param-Production'!HO$42))</f>
        <v/>
      </c>
      <c r="HR179" s="99" t="str">
        <f>IF(OR(HR175="",HR$543="")=TRUE,"",IF(HR175*HR$543=0,"",HR175*HR$543/'[7]Param-Production'!HP$42))</f>
        <v/>
      </c>
      <c r="HS179" s="99" t="str">
        <f>IF(OR(HS175="",HS$543="")=TRUE,"",IF(HS175*HS$543=0,"",HS175*HS$543/'[7]Param-Production'!HQ$42))</f>
        <v/>
      </c>
      <c r="HT179" s="99" t="str">
        <f>IF(OR(HT175="",HT$543="")=TRUE,"",IF(HT175*HT$543=0,"",HT175*HT$543/'[7]Param-Production'!HR$42))</f>
        <v/>
      </c>
      <c r="HU179" s="99" t="str">
        <f>IF(OR(HU175="",HU$543="")=TRUE,"",IF(HU175*HU$543=0,"",HU175*HU$543/'[7]Param-Production'!HS$42))</f>
        <v/>
      </c>
      <c r="HV179" s="99" t="str">
        <f>IF(OR(HV175="",HV$543="")=TRUE,"",IF(HV175*HV$543=0,"",HV175*HV$543/'[7]Param-Production'!HT$42))</f>
        <v/>
      </c>
      <c r="HW179" s="99" t="str">
        <f>IF(OR(HW175="",HW$543="")=TRUE,"",IF(HW175*HW$543=0,"",HW175*HW$543/'[7]Param-Production'!HU$42))</f>
        <v/>
      </c>
      <c r="HX179" s="99" t="str">
        <f>IF(OR(HX175="",HX$543="")=TRUE,"",IF(HX175*HX$543=0,"",HX175*HX$543/'[7]Param-Production'!HV$42))</f>
        <v/>
      </c>
      <c r="HY179" s="99" t="str">
        <f>IF(OR(HY175="",HY$543="")=TRUE,"",IF(HY175*HY$543=0,"",HY175*HY$543/'[7]Param-Production'!HW$42))</f>
        <v/>
      </c>
      <c r="HZ179" s="99" t="str">
        <f>IF(OR(HZ175="",HZ$543="")=TRUE,"",IF(HZ175*HZ$543=0,"",HZ175*HZ$543/'[7]Param-Production'!HX$42))</f>
        <v/>
      </c>
      <c r="IA179" s="99" t="str">
        <f>IF(OR(IA175="",IA$543="")=TRUE,"",IF(IA175*IA$543=0,"",IA175*IA$543/'[7]Param-Production'!HY$42))</f>
        <v/>
      </c>
      <c r="IB179" s="99" t="str">
        <f>IF(OR(IB175="",IB$543="")=TRUE,"",IF(IB175*IB$543=0,"",IB175*IB$543/'[7]Param-Production'!HZ$42))</f>
        <v/>
      </c>
      <c r="IC179" s="99" t="str">
        <f>IF(OR(IC175="",IC$543="")=TRUE,"",IF(IC175*IC$543=0,"",IC175*IC$543/'[7]Param-Production'!IA$42))</f>
        <v/>
      </c>
      <c r="ID179" s="99" t="str">
        <f>IF(OR(ID175="",ID$543="")=TRUE,"",IF(ID175*ID$543=0,"",ID175*ID$543/'[7]Param-Production'!IB$42))</f>
        <v/>
      </c>
      <c r="IE179" s="99" t="str">
        <f>IF(OR(IE175="",IE$543="")=TRUE,"",IF(IE175*IE$543=0,"",IE175*IE$543/'[7]Param-Production'!IC$42))</f>
        <v/>
      </c>
      <c r="IF179" s="99" t="str">
        <f>IF(OR(IF175="",IF$543="")=TRUE,"",IF(IF175*IF$543=0,"",IF175*IF$543/'[7]Param-Production'!ID$42))</f>
        <v/>
      </c>
      <c r="IG179" s="99" t="str">
        <f>IF(OR(IG175="",IG$543="")=TRUE,"",IF(IG175*IG$543=0,"",IG175*IG$543/'[7]Param-Production'!IE$42))</f>
        <v/>
      </c>
      <c r="IH179" s="99" t="str">
        <f>IF(OR(IH175="",IH$543="")=TRUE,"",IF(IH175*IH$543=0,"",IH175*IH$543/'[7]Param-Production'!IF$42))</f>
        <v/>
      </c>
      <c r="II179" s="99" t="str">
        <f>IF(OR(II175="",II$543="")=TRUE,"",IF(II175*II$543=0,"",II175*II$543/'[7]Param-Production'!IG$42))</f>
        <v/>
      </c>
      <c r="IJ179" s="99" t="str">
        <f>IF(OR(IJ175="",IJ$543="")=TRUE,"",IF(IJ175*IJ$543=0,"",IJ175*IJ$543/'[7]Param-Production'!IH$42))</f>
        <v/>
      </c>
      <c r="IK179" s="99" t="str">
        <f>IF(OR(IK175="",IK$543="")=TRUE,"",IF(IK175*IK$543=0,"",IK175*IK$543/'[7]Param-Production'!II$42))</f>
        <v/>
      </c>
      <c r="IL179" s="99" t="str">
        <f>IF(OR(IL175="",IL$543="")=TRUE,"",IF(IL175*IL$543=0,"",IL175*IL$543/'[7]Param-Production'!IJ$42))</f>
        <v/>
      </c>
      <c r="IM179" s="99" t="str">
        <f>IF(OR(IM175="",IM$543="")=TRUE,"",IF(IM175*IM$543=0,"",IM175*IM$543/'[7]Param-Production'!IK$42))</f>
        <v/>
      </c>
      <c r="IN179" s="99" t="str">
        <f>IF(OR(IN175="",IN$543="")=TRUE,"",IF(IN175*IN$543=0,"",IN175*IN$543/'[7]Param-Production'!IL$42))</f>
        <v/>
      </c>
      <c r="IO179" s="99" t="str">
        <f>IF(OR(IO175="",IO$543="")=TRUE,"",IF(IO175*IO$543=0,"",IO175*IO$543/'[7]Param-Production'!IM$42))</f>
        <v/>
      </c>
      <c r="IP179" s="99" t="str">
        <f>IF(OR(IP175="",IP$543="")=TRUE,"",IF(IP175*IP$543=0,"",IP175*IP$543/'[7]Param-Production'!IN$42))</f>
        <v/>
      </c>
      <c r="IQ179" s="99" t="str">
        <f>IF(OR(IQ175="",IQ$543="")=TRUE,"",IF(IQ175*IQ$543=0,"",IQ175*IQ$543/'[7]Param-Production'!IO$42))</f>
        <v/>
      </c>
      <c r="IR179" s="99" t="str">
        <f>IF(OR(IR175="",IR$543="")=TRUE,"",IF(IR175*IR$543=0,"",IR175*IR$543/'[7]Param-Production'!IP$42))</f>
        <v/>
      </c>
      <c r="IS179" s="99" t="str">
        <f>IF(OR(IS175="",IS$543="")=TRUE,"",IF(IS175*IS$543=0,"",IS175*IS$543/'[7]Param-Production'!IQ$42))</f>
        <v/>
      </c>
      <c r="IT179" s="99" t="str">
        <f>IF(OR(IT175="",IT$543="")=TRUE,"",IF(IT175*IT$543=0,"",IT175*IT$543/'[7]Param-Production'!IR$42))</f>
        <v/>
      </c>
      <c r="IU179" s="99" t="str">
        <f>IF(OR(IU175="",IU$543="")=TRUE,"",IF(IU175*IU$543=0,"",IU175*IU$543/'[7]Param-Production'!IS$42))</f>
        <v/>
      </c>
      <c r="IV179" s="99" t="str">
        <f>IF(OR(IV175="",IV$543="")=TRUE,"",IF(IV175*IV$543=0,"",IV175*IV$543/'[7]Param-Production'!IT$42))</f>
        <v/>
      </c>
      <c r="IW179" s="99" t="str">
        <f>IF(OR(IW175="",IW$543="")=TRUE,"",IF(IW175*IW$543=0,"",IW175*IW$543/'[7]Param-Production'!IU$42))</f>
        <v/>
      </c>
      <c r="IX179" s="99" t="str">
        <f>IF(OR(IX175="",IX$543="")=TRUE,"",IF(IX175*IX$543=0,"",IX175*IX$543/'[7]Param-Production'!IV$42))</f>
        <v/>
      </c>
      <c r="IY179" s="99" t="str">
        <f>IF(OR(IY175="",IY$543="")=TRUE,"",IF(IY175*IY$543=0,"",IY175*IY$543/'[7]Param-Production'!IW$42))</f>
        <v/>
      </c>
      <c r="IZ179" s="99" t="str">
        <f>IF(OR(IZ175="",IZ$543="")=TRUE,"",IF(IZ175*IZ$543=0,"",IZ175*IZ$543/'[7]Param-Production'!IX$42))</f>
        <v/>
      </c>
      <c r="JA179" s="99" t="str">
        <f>IF(OR(JA175="",JA$543="")=TRUE,"",IF(JA175*JA$543=0,"",JA175*JA$543/'[7]Param-Production'!IY$42))</f>
        <v/>
      </c>
      <c r="JB179" s="99" t="str">
        <f>IF(OR(JB175="",JB$543="")=TRUE,"",IF(JB175*JB$543=0,"",JB175*JB$543/'[7]Param-Production'!IZ$42))</f>
        <v/>
      </c>
      <c r="JC179" s="99" t="str">
        <f>IF(OR(JC175="",JC$543="")=TRUE,"",IF(JC175*JC$543=0,"",JC175*JC$543/'[7]Param-Production'!JA$42))</f>
        <v/>
      </c>
      <c r="JD179" s="99" t="str">
        <f>IF(OR(JD175="",JD$543="")=TRUE,"",IF(JD175*JD$543=0,"",JD175*JD$543/'[7]Param-Production'!JB$42))</f>
        <v/>
      </c>
      <c r="JE179" s="99" t="str">
        <f>IF(OR(JE175="",JE$543="")=TRUE,"",IF(JE175*JE$543=0,"",JE175*JE$543/'[7]Param-Production'!JC$42))</f>
        <v/>
      </c>
      <c r="JF179" s="99" t="str">
        <f>IF(OR(JF175="",JF$543="")=TRUE,"",IF(JF175*JF$543=0,"",JF175*JF$543/'[7]Param-Production'!JD$42))</f>
        <v/>
      </c>
      <c r="JG179" s="99" t="str">
        <f>IF(OR(JG175="",JG$543="")=TRUE,"",IF(JG175*JG$543=0,"",JG175*JG$543/'[7]Param-Production'!JE$42))</f>
        <v/>
      </c>
      <c r="JH179" s="99" t="str">
        <f>IF(OR(JH175="",JH$543="")=TRUE,"",IF(JH175*JH$543=0,"",JH175*JH$543/'[7]Param-Production'!JF$42))</f>
        <v/>
      </c>
      <c r="JI179" s="99" t="str">
        <f>IF(OR(JI175="",JI$543="")=TRUE,"",IF(JI175*JI$543=0,"",JI175*JI$543/'[7]Param-Production'!JG$42))</f>
        <v/>
      </c>
      <c r="JJ179" s="99" t="str">
        <f>IF(OR(JJ175="",JJ$543="")=TRUE,"",IF(JJ175*JJ$543=0,"",JJ175*JJ$543/'[7]Param-Production'!JH$42))</f>
        <v/>
      </c>
      <c r="JK179" s="99" t="str">
        <f>IF(OR(JK175="",JK$543="")=TRUE,"",IF(JK175*JK$543=0,"",JK175*JK$543/'[7]Param-Production'!JI$42))</f>
        <v/>
      </c>
      <c r="JL179" s="99" t="str">
        <f>IF(OR(JL175="",JL$543="")=TRUE,"",IF(JL175*JL$543=0,"",JL175*JL$543/'[7]Param-Production'!JJ$42))</f>
        <v/>
      </c>
      <c r="JM179" s="99" t="str">
        <f>IF(OR(JM175="",JM$543="")=TRUE,"",IF(JM175*JM$543=0,"",JM175*JM$543/'[7]Param-Production'!JK$42))</f>
        <v/>
      </c>
      <c r="JN179" s="99" t="str">
        <f>IF(OR(JN175="",JN$543="")=TRUE,"",IF(JN175*JN$543=0,"",JN175*JN$543/'[7]Param-Production'!JL$42))</f>
        <v/>
      </c>
      <c r="JO179" s="99" t="str">
        <f>IF(OR(JO175="",JO$543="")=TRUE,"",IF(JO175*JO$543=0,"",JO175*JO$543/'[7]Param-Production'!JM$42))</f>
        <v/>
      </c>
      <c r="JP179" s="99" t="str">
        <f>IF(OR(JP175="",JP$543="")=TRUE,"",IF(JP175*JP$543=0,"",JP175*JP$543/'[7]Param-Production'!JN$42))</f>
        <v/>
      </c>
      <c r="JQ179" s="99" t="str">
        <f>IF(OR(JQ175="",JQ$543="")=TRUE,"",IF(JQ175*JQ$543=0,"",JQ175*JQ$543/'[7]Param-Production'!JO$42))</f>
        <v/>
      </c>
      <c r="JR179" s="99" t="str">
        <f>IF(OR(JR175="",JR$543="")=TRUE,"",IF(JR175*JR$543=0,"",JR175*JR$543/'[7]Param-Production'!JP$42))</f>
        <v/>
      </c>
      <c r="JS179" s="99" t="str">
        <f>IF(OR(JS175="",JS$543="")=TRUE,"",IF(JS175*JS$543=0,"",JS175*JS$543/'[7]Param-Production'!JQ$42))</f>
        <v/>
      </c>
      <c r="JT179" s="99" t="str">
        <f>IF(OR(JT175="",JT$543="")=TRUE,"",IF(JT175*JT$543=0,"",JT175*JT$543/'[7]Param-Production'!JR$42))</f>
        <v/>
      </c>
      <c r="JU179" s="99" t="str">
        <f>IF(OR(JU175="",JU$543="")=TRUE,"",IF(JU175*JU$543=0,"",JU175*JU$543/'[7]Param-Production'!JS$42))</f>
        <v/>
      </c>
      <c r="JV179" s="99" t="str">
        <f>IF(OR(JV175="",JV$543="")=TRUE,"",IF(JV175*JV$543=0,"",JV175*JV$543/'[7]Param-Production'!JT$42))</f>
        <v/>
      </c>
      <c r="JW179" s="99" t="str">
        <f>IF(OR(JW175="",JW$543="")=TRUE,"",IF(JW175*JW$543=0,"",JW175*JW$543/'[7]Param-Production'!JU$42))</f>
        <v/>
      </c>
      <c r="JX179" s="99" t="str">
        <f>IF(OR(JX175="",JX$543="")=TRUE,"",IF(JX175*JX$543=0,"",JX175*JX$543/'[7]Param-Production'!JV$42))</f>
        <v/>
      </c>
      <c r="JY179" s="99" t="str">
        <f>IF(OR(JY175="",JY$543="")=TRUE,"",IF(JY175*JY$543=0,"",JY175*JY$543/'[7]Param-Production'!JW$42))</f>
        <v/>
      </c>
      <c r="JZ179" s="99" t="str">
        <f>IF(OR(JZ175="",JZ$543="")=TRUE,"",IF(JZ175*JZ$543=0,"",JZ175*JZ$543/'[7]Param-Production'!JX$42))</f>
        <v/>
      </c>
      <c r="KA179" s="99" t="str">
        <f>IF(OR(KA175="",KA$543="")=TRUE,"",IF(KA175*KA$543=0,"",KA175*KA$543/'[7]Param-Production'!JY$42))</f>
        <v/>
      </c>
      <c r="KB179" s="99" t="str">
        <f>IF(OR(KB175="",KB$543="")=TRUE,"",IF(KB175*KB$543=0,"",KB175*KB$543/'[7]Param-Production'!JZ$42))</f>
        <v/>
      </c>
      <c r="KC179" s="99" t="str">
        <f>IF(OR(KC175="",KC$543="")=TRUE,"",IF(KC175*KC$543=0,"",KC175*KC$543/'[7]Param-Production'!KA$42))</f>
        <v/>
      </c>
      <c r="KD179" s="99" t="str">
        <f>IF(OR(KD175="",KD$543="")=TRUE,"",IF(KD175*KD$543=0,"",KD175*KD$543/'[7]Param-Production'!KB$42))</f>
        <v/>
      </c>
      <c r="KE179" s="99" t="str">
        <f>IF(OR(KE175="",KE$543="")=TRUE,"",IF(KE175*KE$543=0,"",KE175*KE$543/'[7]Param-Production'!KC$42))</f>
        <v/>
      </c>
      <c r="KF179" s="99" t="str">
        <f>IF(OR(KF175="",KF$543="")=TRUE,"",IF(KF175*KF$543=0,"",KF175*KF$543/'[7]Param-Production'!KD$42))</f>
        <v/>
      </c>
      <c r="KG179" s="99" t="str">
        <f>IF(OR(KG175="",KG$543="")=TRUE,"",IF(KG175*KG$543=0,"",KG175*KG$543/'[7]Param-Production'!KE$42))</f>
        <v/>
      </c>
      <c r="KH179" s="99" t="str">
        <f>IF(OR(KH175="",KH$543="")=TRUE,"",IF(KH175*KH$543=0,"",KH175*KH$543/'[7]Param-Production'!KF$42))</f>
        <v/>
      </c>
      <c r="KI179" s="99" t="str">
        <f>IF(OR(KI175="",KI$543="")=TRUE,"",IF(KI175*KI$543=0,"",KI175*KI$543/'[7]Param-Production'!KG$42))</f>
        <v/>
      </c>
      <c r="KJ179" s="99" t="str">
        <f>IF(OR(KJ175="",KJ$543="")=TRUE,"",IF(KJ175*KJ$543=0,"",KJ175*KJ$543/'[7]Param-Production'!KH$42))</f>
        <v/>
      </c>
      <c r="KK179" s="99" t="str">
        <f>IF(OR(KK175="",KK$543="")=TRUE,"",IF(KK175*KK$543=0,"",KK175*KK$543/'[7]Param-Production'!KI$42))</f>
        <v/>
      </c>
      <c r="KL179" s="99" t="str">
        <f>IF(OR(KL175="",KL$543="")=TRUE,"",IF(KL175*KL$543=0,"",KL175*KL$543/'[7]Param-Production'!KJ$42))</f>
        <v/>
      </c>
      <c r="KM179" s="99" t="str">
        <f>IF(OR(KM175="",KM$543="")=TRUE,"",IF(KM175*KM$543=0,"",KM175*KM$543/'[7]Param-Production'!KK$42))</f>
        <v/>
      </c>
      <c r="KN179" s="99" t="str">
        <f>IF(OR(KN175="",KN$543="")=TRUE,"",IF(KN175*KN$543=0,"",KN175*KN$543/'[7]Param-Production'!KL$42))</f>
        <v/>
      </c>
      <c r="KO179" s="99" t="str">
        <f>IF(OR(KO175="",KO$543="")=TRUE,"",IF(KO175*KO$543=0,"",KO175*KO$543/'[7]Param-Production'!KM$42))</f>
        <v/>
      </c>
      <c r="KP179" s="99" t="str">
        <f>IF(OR(KP175="",KP$543="")=TRUE,"",IF(KP175*KP$543=0,"",KP175*KP$543/'[7]Param-Production'!KN$42))</f>
        <v/>
      </c>
      <c r="KQ179" s="99" t="str">
        <f>IF(OR(KQ175="",KQ$543="")=TRUE,"",IF(KQ175*KQ$543=0,"",KQ175*KQ$543/'[7]Param-Production'!KO$42))</f>
        <v/>
      </c>
      <c r="KR179" s="99" t="str">
        <f>IF(OR(KR175="",KR$543="")=TRUE,"",IF(KR175*KR$543=0,"",KR175*KR$543/'[7]Param-Production'!KP$42))</f>
        <v/>
      </c>
      <c r="KS179" s="99" t="str">
        <f>IF(OR(KS175="",KS$543="")=TRUE,"",IF(KS175*KS$543=0,"",KS175*KS$543/'[7]Param-Production'!KQ$42))</f>
        <v/>
      </c>
      <c r="KT179" s="99" t="str">
        <f>IF(OR(KT175="",KT$543="")=TRUE,"",IF(KT175*KT$543=0,"",KT175*KT$543/'[7]Param-Production'!KR$42))</f>
        <v/>
      </c>
      <c r="KU179" s="99" t="str">
        <f>IF(OR(KU175="",KU$543="")=TRUE,"",IF(KU175*KU$543=0,"",KU175*KU$543/'[7]Param-Production'!KS$42))</f>
        <v/>
      </c>
      <c r="KV179" s="99" t="str">
        <f>IF(OR(KV175="",KV$543="")=TRUE,"",IF(KV175*KV$543=0,"",KV175*KV$543/'[7]Param-Production'!KT$42))</f>
        <v/>
      </c>
      <c r="KW179" s="99" t="str">
        <f>IF(OR(KW175="",KW$543="")=TRUE,"",IF(KW175*KW$543=0,"",KW175*KW$543/'[7]Param-Production'!KU$42))</f>
        <v/>
      </c>
      <c r="KX179" s="99" t="str">
        <f>IF(OR(KX175="",KX$543="")=TRUE,"",IF(KX175*KX$543=0,"",KX175*KX$543/'[7]Param-Production'!KV$42))</f>
        <v/>
      </c>
      <c r="KY179" s="99" t="str">
        <f>IF(OR(KY175="",KY$543="")=TRUE,"",IF(KY175*KY$543=0,"",KY175*KY$543/'[7]Param-Production'!KW$42))</f>
        <v/>
      </c>
      <c r="KZ179" s="99" t="str">
        <f>IF(OR(KZ175="",KZ$543="")=TRUE,"",IF(KZ175*KZ$543=0,"",KZ175*KZ$543/'[7]Param-Production'!KX$42))</f>
        <v/>
      </c>
      <c r="LA179" s="99" t="str">
        <f>IF(OR(LA175="",LA$543="")=TRUE,"",IF(LA175*LA$543=0,"",LA175*LA$543/'[7]Param-Production'!KY$42))</f>
        <v/>
      </c>
      <c r="LB179" s="99" t="str">
        <f>IF(OR(LB175="",LB$543="")=TRUE,"",IF(LB175*LB$543=0,"",LB175*LB$543/'[7]Param-Production'!KZ$42))</f>
        <v/>
      </c>
      <c r="LC179" s="99" t="str">
        <f>IF(OR(LC175="",LC$543="")=TRUE,"",IF(LC175*LC$543=0,"",LC175*LC$543/'[7]Param-Production'!LA$42))</f>
        <v/>
      </c>
      <c r="LD179" s="99" t="str">
        <f>IF(OR(LD175="",LD$543="")=TRUE,"",IF(LD175*LD$543=0,"",LD175*LD$543/'[7]Param-Production'!LB$42))</f>
        <v/>
      </c>
      <c r="LE179" s="99" t="str">
        <f>IF(OR(LE175="",LE$543="")=TRUE,"",IF(LE175*LE$543=0,"",LE175*LE$543/'[7]Param-Production'!LC$42))</f>
        <v/>
      </c>
      <c r="LF179" s="99" t="str">
        <f>IF(OR(LF175="",LF$543="")=TRUE,"",IF(LF175*LF$543=0,"",LF175*LF$543/'[7]Param-Production'!LD$42))</f>
        <v/>
      </c>
      <c r="LG179" s="99" t="str">
        <f>IF(OR(LG175="",LG$543="")=TRUE,"",IF(LG175*LG$543=0,"",LG175*LG$543/'[7]Param-Production'!LE$42))</f>
        <v/>
      </c>
      <c r="LH179" s="99" t="str">
        <f>IF(OR(LH175="",LH$543="")=TRUE,"",IF(LH175*LH$543=0,"",LH175*LH$543/'[7]Param-Production'!LF$42))</f>
        <v/>
      </c>
      <c r="LI179" s="99" t="str">
        <f>IF(OR(LI175="",LI$543="")=TRUE,"",IF(LI175*LI$543=0,"",LI175*LI$543/'[7]Param-Production'!LG$42))</f>
        <v/>
      </c>
      <c r="LJ179" s="99" t="str">
        <f>IF(OR(LJ175="",LJ$543="")=TRUE,"",IF(LJ175*LJ$543=0,"",LJ175*LJ$543/'[7]Param-Production'!LH$42))</f>
        <v/>
      </c>
      <c r="LK179" s="99" t="str">
        <f>IF(OR(LK175="",LK$543="")=TRUE,"",IF(LK175*LK$543=0,"",LK175*LK$543/'[7]Param-Production'!LI$42))</f>
        <v/>
      </c>
      <c r="LL179" s="99" t="str">
        <f>IF(OR(LL175="",LL$543="")=TRUE,"",IF(LL175*LL$543=0,"",LL175*LL$543/'[7]Param-Production'!LJ$42))</f>
        <v/>
      </c>
      <c r="LM179" s="99" t="str">
        <f>IF(OR(LM175="",LM$543="")=TRUE,"",IF(LM175*LM$543=0,"",LM175*LM$543/'[7]Param-Production'!LK$42))</f>
        <v/>
      </c>
      <c r="LN179" s="99" t="str">
        <f>IF(OR(LN175="",LN$543="")=TRUE,"",IF(LN175*LN$543=0,"",LN175*LN$543/'[7]Param-Production'!LL$42))</f>
        <v/>
      </c>
      <c r="LO179" s="99" t="str">
        <f>IF(OR(LO175="",LO$543="")=TRUE,"",IF(LO175*LO$543=0,"",LO175*LO$543/'[7]Param-Production'!LM$42))</f>
        <v/>
      </c>
      <c r="LP179" s="99" t="str">
        <f>IF(OR(LP175="",LP$543="")=TRUE,"",IF(LP175*LP$543=0,"",LP175*LP$543/'[7]Param-Production'!LN$42))</f>
        <v/>
      </c>
      <c r="LQ179" s="99" t="str">
        <f>IF(OR(LQ175="",LQ$543="")=TRUE,"",IF(LQ175*LQ$543=0,"",LQ175*LQ$543/'[7]Param-Production'!LO$42))</f>
        <v/>
      </c>
      <c r="LR179" s="99" t="str">
        <f>IF(OR(LR175="",LR$543="")=TRUE,"",IF(LR175*LR$543=0,"",LR175*LR$543/'[7]Param-Production'!LP$42))</f>
        <v/>
      </c>
      <c r="LS179" s="99" t="str">
        <f>IF(OR(LS175="",LS$543="")=TRUE,"",IF(LS175*LS$543=0,"",LS175*LS$543/'[7]Param-Production'!LQ$42))</f>
        <v/>
      </c>
      <c r="LT179" s="99" t="str">
        <f>IF(OR(LT175="",LT$543="")=TRUE,"",IF(LT175*LT$543=0,"",LT175*LT$543/'[7]Param-Production'!LR$42))</f>
        <v/>
      </c>
      <c r="LU179" s="99" t="str">
        <f>IF(OR(LU175="",LU$543="")=TRUE,"",IF(LU175*LU$543=0,"",LU175*LU$543/'[7]Param-Production'!LS$42))</f>
        <v/>
      </c>
      <c r="LV179" s="99" t="str">
        <f>IF(OR(LV175="",LV$543="")=TRUE,"",IF(LV175*LV$543=0,"",LV175*LV$543/'[7]Param-Production'!LT$42))</f>
        <v/>
      </c>
      <c r="LW179" s="99" t="str">
        <f>IF(OR(LW175="",LW$543="")=TRUE,"",IF(LW175*LW$543=0,"",LW175*LW$543/'[7]Param-Production'!LU$42))</f>
        <v/>
      </c>
      <c r="LX179" s="99" t="str">
        <f>IF(OR(LX175="",LX$543="")=TRUE,"",IF(LX175*LX$543=0,"",LX175*LX$543/'[7]Param-Production'!LV$42))</f>
        <v/>
      </c>
      <c r="LY179" s="99" t="str">
        <f>IF(OR(LY175="",LY$543="")=TRUE,"",IF(LY175*LY$543=0,"",LY175*LY$543/'[7]Param-Production'!LW$42))</f>
        <v/>
      </c>
      <c r="LZ179" s="99" t="str">
        <f>IF(OR(LZ175="",LZ$543="")=TRUE,"",IF(LZ175*LZ$543=0,"",LZ175*LZ$543/'[7]Param-Production'!LX$42))</f>
        <v/>
      </c>
      <c r="MA179" s="99" t="str">
        <f>IF(OR(MA175="",MA$543="")=TRUE,"",IF(MA175*MA$543=0,"",MA175*MA$543/'[7]Param-Production'!LY$42))</f>
        <v/>
      </c>
      <c r="MB179" s="99" t="str">
        <f>IF(OR(MB175="",MB$543="")=TRUE,"",IF(MB175*MB$543=0,"",MB175*MB$543/'[7]Param-Production'!LZ$42))</f>
        <v/>
      </c>
      <c r="MC179" s="99" t="str">
        <f>IF(OR(MC175="",MC$543="")=TRUE,"",IF(MC175*MC$543=0,"",MC175*MC$543/'[7]Param-Production'!MA$42))</f>
        <v/>
      </c>
      <c r="MD179" s="99" t="str">
        <f>IF(OR(MD175="",MD$543="")=TRUE,"",IF(MD175*MD$543=0,"",MD175*MD$543/'[7]Param-Production'!MB$42))</f>
        <v/>
      </c>
      <c r="ME179" s="99" t="str">
        <f>IF(OR(ME175="",ME$543="")=TRUE,"",IF(ME175*ME$543=0,"",ME175*ME$543/'[7]Param-Production'!MC$42))</f>
        <v/>
      </c>
      <c r="MF179" s="99" t="str">
        <f>IF(OR(MF175="",MF$543="")=TRUE,"",IF(MF175*MF$543=0,"",MF175*MF$543/'[7]Param-Production'!MD$42))</f>
        <v/>
      </c>
      <c r="MG179" s="99" t="str">
        <f>IF(OR(MG175="",MG$543="")=TRUE,"",IF(MG175*MG$543=0,"",MG175*MG$543/'[7]Param-Production'!ME$42))</f>
        <v/>
      </c>
      <c r="MH179" s="99" t="str">
        <f>IF(OR(MH175="",MH$543="")=TRUE,"",IF(MH175*MH$543=0,"",MH175*MH$543/'[7]Param-Production'!MF$42))</f>
        <v/>
      </c>
      <c r="MI179" s="99" t="str">
        <f>IF(OR(MI175="",MI$543="")=TRUE,"",IF(MI175*MI$543=0,"",MI175*MI$543/'[7]Param-Production'!MG$42))</f>
        <v/>
      </c>
      <c r="MJ179" s="99" t="str">
        <f>IF(OR(MJ175="",MJ$543="")=TRUE,"",IF(MJ175*MJ$543=0,"",MJ175*MJ$543/'[7]Param-Production'!MH$42))</f>
        <v/>
      </c>
      <c r="MK179" s="99" t="str">
        <f>IF(OR(MK175="",MK$543="")=TRUE,"",IF(MK175*MK$543=0,"",MK175*MK$543/'[7]Param-Production'!MI$42))</f>
        <v/>
      </c>
      <c r="ML179" s="99" t="str">
        <f>IF(OR(ML175="",ML$543="")=TRUE,"",IF(ML175*ML$543=0,"",ML175*ML$543/'[7]Param-Production'!MJ$42))</f>
        <v/>
      </c>
      <c r="MM179" s="99" t="str">
        <f>IF(OR(MM175="",MM$543="")=TRUE,"",IF(MM175*MM$543=0,"",MM175*MM$543/'[7]Param-Production'!MK$42))</f>
        <v/>
      </c>
      <c r="MN179" s="99" t="str">
        <f>IF(OR(MN175="",MN$543="")=TRUE,"",IF(MN175*MN$543=0,"",MN175*MN$543/'[7]Param-Production'!ML$42))</f>
        <v/>
      </c>
      <c r="MO179" s="99" t="str">
        <f>IF(OR(MO175="",MO$543="")=TRUE,"",IF(MO175*MO$543=0,"",MO175*MO$543/'[7]Param-Production'!MM$42))</f>
        <v/>
      </c>
      <c r="MP179" s="99" t="str">
        <f>IF(OR(MP175="",MP$543="")=TRUE,"",IF(MP175*MP$543=0,"",MP175*MP$543/'[7]Param-Production'!MN$42))</f>
        <v/>
      </c>
      <c r="MQ179" s="99" t="str">
        <f>IF(OR(MQ175="",MQ$543="")=TRUE,"",IF(MQ175*MQ$543=0,"",MQ175*MQ$543/'[7]Param-Production'!MO$42))</f>
        <v/>
      </c>
      <c r="MR179" s="99" t="str">
        <f>IF(OR(MR175="",MR$543="")=TRUE,"",IF(MR175*MR$543=0,"",MR175*MR$543/'[7]Param-Production'!MP$42))</f>
        <v/>
      </c>
      <c r="MS179" s="99" t="str">
        <f>IF(OR(MS175="",MS$543="")=TRUE,"",IF(MS175*MS$543=0,"",MS175*MS$543/'[7]Param-Production'!MQ$42))</f>
        <v/>
      </c>
      <c r="MT179" s="99" t="str">
        <f>IF(OR(MT175="",MT$543="")=TRUE,"",IF(MT175*MT$543=0,"",MT175*MT$543/'[7]Param-Production'!MR$42))</f>
        <v/>
      </c>
      <c r="MU179" s="99" t="str">
        <f>IF(OR(MU175="",MU$543="")=TRUE,"",IF(MU175*MU$543=0,"",MU175*MU$543/'[7]Param-Production'!MS$42))</f>
        <v/>
      </c>
      <c r="MV179" s="99" t="str">
        <f>IF(OR(MV175="",MV$543="")=TRUE,"",IF(MV175*MV$543=0,"",MV175*MV$543/'[7]Param-Production'!MT$42))</f>
        <v/>
      </c>
      <c r="MW179" s="99" t="str">
        <f>IF(OR(MW175="",MW$543="")=TRUE,"",IF(MW175*MW$543=0,"",MW175*MW$543/'[7]Param-Production'!MU$42))</f>
        <v/>
      </c>
      <c r="MX179" s="99" t="str">
        <f>IF(OR(MX175="",MX$543="")=TRUE,"",IF(MX175*MX$543=0,"",MX175*MX$543/'[7]Param-Production'!MV$42))</f>
        <v/>
      </c>
      <c r="MY179" s="99" t="str">
        <f>IF(OR(MY175="",MY$543="")=TRUE,"",IF(MY175*MY$543=0,"",MY175*MY$543/'[7]Param-Production'!MW$42))</f>
        <v/>
      </c>
      <c r="MZ179" s="99" t="str">
        <f>IF(OR(MZ175="",MZ$543="")=TRUE,"",IF(MZ175*MZ$543=0,"",MZ175*MZ$543/'[7]Param-Production'!MX$42))</f>
        <v/>
      </c>
      <c r="NA179" s="99" t="str">
        <f>IF(OR(NA175="",NA$543="")=TRUE,"",IF(NA175*NA$543=0,"",NA175*NA$543/'[7]Param-Production'!MY$42))</f>
        <v/>
      </c>
      <c r="NB179" s="99" t="str">
        <f>IF(OR(NB175="",NB$543="")=TRUE,"",IF(NB175*NB$543=0,"",NB175*NB$543/'[7]Param-Production'!MZ$42))</f>
        <v/>
      </c>
      <c r="NC179" s="99" t="str">
        <f>IF(OR(NC175="",NC$543="")=TRUE,"",IF(NC175*NC$543=0,"",NC175*NC$543/'[7]Param-Production'!NA$42))</f>
        <v/>
      </c>
      <c r="ND179" s="99" t="str">
        <f>IF(OR(ND175="",ND$543="")=TRUE,"",IF(ND175*ND$543=0,"",ND175*ND$543/'[7]Param-Production'!NB$42))</f>
        <v/>
      </c>
      <c r="NE179" s="99" t="str">
        <f>IF(OR(NE175="",NE$543="")=TRUE,"",IF(NE175*NE$543=0,"",NE175*NE$543/'[7]Param-Production'!NC$42))</f>
        <v/>
      </c>
      <c r="NF179" s="99" t="str">
        <f>IF(OR(NF175="",NF$543="")=TRUE,"",IF(NF175*NF$543=0,"",NF175*NF$543/'[7]Param-Production'!ND$42))</f>
        <v/>
      </c>
      <c r="NG179" s="99" t="str">
        <f>IF(OR(NG175="",NG$543="")=TRUE,"",IF(NG175*NG$543=0,"",NG175*NG$543/'[7]Param-Production'!NE$42))</f>
        <v/>
      </c>
      <c r="NH179" s="99" t="str">
        <f>IF(OR(NH175="",NH$543="")=TRUE,"",IF(NH175*NH$543=0,"",NH175*NH$543/'[7]Param-Production'!NF$42))</f>
        <v/>
      </c>
      <c r="NI179" s="99" t="str">
        <f>IF(OR(NI175="",NI$543="")=TRUE,"",IF(NI175*NI$543=0,"",NI175*NI$543/'[7]Param-Production'!NG$42))</f>
        <v/>
      </c>
      <c r="NJ179" s="99" t="str">
        <f>IF(OR(NJ175="",NJ$543="")=TRUE,"",IF(NJ175*NJ$543=0,"",NJ175*NJ$543/'[7]Param-Production'!NH$42))</f>
        <v/>
      </c>
      <c r="NK179" s="99" t="str">
        <f>IF(OR(NK175="",NK$543="")=TRUE,"",IF(NK175*NK$543=0,"",NK175*NK$543/'[7]Param-Production'!NI$42))</f>
        <v/>
      </c>
      <c r="NL179" s="99" t="str">
        <f>IF(OR(NL175="",NL$543="")=TRUE,"",IF(NL175*NL$543=0,"",NL175*NL$543/'[7]Param-Production'!NJ$42))</f>
        <v/>
      </c>
      <c r="NM179" s="99" t="str">
        <f>IF(OR(NM175="",NM$543="")=TRUE,"",IF(NM175*NM$543=0,"",NM175*NM$543/'[7]Param-Production'!NK$42))</f>
        <v/>
      </c>
      <c r="NN179" s="99" t="str">
        <f>IF(OR(NN175="",NN$543="")=TRUE,"",IF(NN175*NN$543=0,"",NN175*NN$543/'[7]Param-Production'!NL$42))</f>
        <v/>
      </c>
      <c r="NO179" s="99" t="str">
        <f>IF(OR(NO175="",NO$543="")=TRUE,"",IF(NO175*NO$543=0,"",NO175*NO$543/'[7]Param-Production'!NM$42))</f>
        <v/>
      </c>
      <c r="NP179" s="99" t="str">
        <f>IF(OR(NP175="",NP$543="")=TRUE,"",IF(NP175*NP$543=0,"",NP175*NP$543/'[7]Param-Production'!NN$42))</f>
        <v/>
      </c>
      <c r="NQ179" s="99" t="str">
        <f>IF(OR(NQ175="",NQ$543="")=TRUE,"",IF(NQ175*NQ$543=0,"",NQ175*NQ$543/'[7]Param-Production'!NO$42))</f>
        <v/>
      </c>
      <c r="NR179" s="99" t="str">
        <f>IF(OR(NR175="",NR$543="")=TRUE,"",IF(NR175*NR$543=0,"",NR175*NR$543/'[7]Param-Production'!NP$42))</f>
        <v/>
      </c>
      <c r="NS179" s="99" t="str">
        <f>IF(OR(NS175="",NS$543="")=TRUE,"",IF(NS175*NS$543=0,"",NS175*NS$543/'[7]Param-Production'!NQ$42))</f>
        <v/>
      </c>
      <c r="NT179" s="99" t="str">
        <f>IF(OR(NT175="",NT$543="")=TRUE,"",IF(NT175*NT$543=0,"",NT175*NT$543/'[7]Param-Production'!NR$42))</f>
        <v/>
      </c>
      <c r="NU179" s="99" t="str">
        <f>IF(OR(NU175="",NU$543="")=TRUE,"",IF(NU175*NU$543=0,"",NU175*NU$543/'[7]Param-Production'!NS$42))</f>
        <v/>
      </c>
      <c r="NV179" s="99" t="str">
        <f>IF(OR(NV175="",NV$543="")=TRUE,"",IF(NV175*NV$543=0,"",NV175*NV$543/'[7]Param-Production'!NT$42))</f>
        <v/>
      </c>
      <c r="NW179" s="99" t="str">
        <f>IF(OR(NW175="",NW$543="")=TRUE,"",IF(NW175*NW$543=0,"",NW175*NW$543/'[7]Param-Production'!NU$42))</f>
        <v/>
      </c>
      <c r="NX179" s="99" t="str">
        <f>IF(OR(NX175="",NX$543="")=TRUE,"",IF(NX175*NX$543=0,"",NX175*NX$543/'[7]Param-Production'!NV$42))</f>
        <v/>
      </c>
      <c r="NY179" s="99" t="str">
        <f>IF(OR(NY175="",NY$543="")=TRUE,"",IF(NY175*NY$543=0,"",NY175*NY$543/'[7]Param-Production'!NW$42))</f>
        <v/>
      </c>
      <c r="NZ179" s="99" t="str">
        <f>IF(OR(NZ175="",NZ$543="")=TRUE,"",IF(NZ175*NZ$543=0,"",NZ175*NZ$543/'[7]Param-Production'!NX$42))</f>
        <v/>
      </c>
      <c r="OA179" s="99" t="str">
        <f>IF(OR(OA175="",OA$543="")=TRUE,"",IF(OA175*OA$543=0,"",OA175*OA$543/'[7]Param-Production'!NY$42))</f>
        <v/>
      </c>
      <c r="OB179" s="99" t="str">
        <f>IF(OR(OB175="",OB$543="")=TRUE,"",IF(OB175*OB$543=0,"",OB175*OB$543/'[7]Param-Production'!NZ$42))</f>
        <v/>
      </c>
      <c r="OC179" s="99" t="str">
        <f>IF(OR(OC175="",OC$543="")=TRUE,"",IF(OC175*OC$543=0,"",OC175*OC$543/'[7]Param-Production'!OA$42))</f>
        <v/>
      </c>
      <c r="OD179" s="99" t="str">
        <f>IF(OR(OD175="",OD$543="")=TRUE,"",IF(OD175*OD$543=0,"",OD175*OD$543/'[7]Param-Production'!OB$42))</f>
        <v/>
      </c>
      <c r="OE179" s="99" t="str">
        <f>IF(OR(OE175="",OE$543="")=TRUE,"",IF(OE175*OE$543=0,"",OE175*OE$543/'[7]Param-Production'!OC$42))</f>
        <v/>
      </c>
      <c r="OF179" s="99" t="str">
        <f>IF(OR(OF175="",OF$543="")=TRUE,"",IF(OF175*OF$543=0,"",OF175*OF$543/'[7]Param-Production'!OD$42))</f>
        <v/>
      </c>
      <c r="OG179" s="99" t="str">
        <f>IF(OR(OG175="",OG$543="")=TRUE,"",IF(OG175*OG$543=0,"",OG175*OG$543/'[7]Param-Production'!OE$42))</f>
        <v/>
      </c>
      <c r="OH179" s="99" t="str">
        <f>IF(OR(OH175="",OH$543="")=TRUE,"",IF(OH175*OH$543=0,"",OH175*OH$543/'[7]Param-Production'!OF$42))</f>
        <v/>
      </c>
      <c r="OI179" s="99" t="str">
        <f>IF(OR(OI175="",OI$543="")=TRUE,"",IF(OI175*OI$543=0,"",OI175*OI$543/'[7]Param-Production'!OG$42))</f>
        <v/>
      </c>
      <c r="OJ179" s="99" t="str">
        <f>IF(OR(OJ175="",OJ$543="")=TRUE,"",IF(OJ175*OJ$543=0,"",OJ175*OJ$543/'[7]Param-Production'!OH$42))</f>
        <v/>
      </c>
      <c r="OK179" s="99" t="str">
        <f>IF(OR(OK175="",OK$543="")=TRUE,"",IF(OK175*OK$543=0,"",OK175*OK$543/'[7]Param-Production'!OI$42))</f>
        <v/>
      </c>
      <c r="OL179" s="99" t="str">
        <f>IF(OR(OL175="",OL$543="")=TRUE,"",IF(OL175*OL$543=0,"",OL175*OL$543/'[7]Param-Production'!OJ$42))</f>
        <v/>
      </c>
      <c r="OM179" s="99" t="str">
        <f>IF(OR(OM175="",OM$543="")=TRUE,"",IF(OM175*OM$543=0,"",OM175*OM$543/'[7]Param-Production'!OK$42))</f>
        <v/>
      </c>
      <c r="ON179" s="99" t="str">
        <f>IF(OR(ON175="",ON$543="")=TRUE,"",IF(ON175*ON$543=0,"",ON175*ON$543/'[7]Param-Production'!OL$42))</f>
        <v/>
      </c>
      <c r="OO179" s="99" t="str">
        <f>IF(OR(OO175="",OO$543="")=TRUE,"",IF(OO175*OO$543=0,"",OO175*OO$543/'[7]Param-Production'!OM$42))</f>
        <v/>
      </c>
      <c r="OP179" s="99" t="str">
        <f>IF(OR(OP175="",OP$543="")=TRUE,"",IF(OP175*OP$543=0,"",OP175*OP$543/'[7]Param-Production'!ON$42))</f>
        <v/>
      </c>
      <c r="OQ179" s="99" t="str">
        <f>IF(OR(OQ175="",OQ$543="")=TRUE,"",IF(OQ175*OQ$543=0,"",OQ175*OQ$543/'[7]Param-Production'!OO$42))</f>
        <v/>
      </c>
      <c r="OR179" s="99" t="str">
        <f>IF(OR(OR175="",OR$543="")=TRUE,"",IF(OR175*OR$543=0,"",OR175*OR$543/'[7]Param-Production'!OP$42))</f>
        <v/>
      </c>
      <c r="OS179" s="99" t="str">
        <f>IF(OR(OS175="",OS$543="")=TRUE,"",IF(OS175*OS$543=0,"",OS175*OS$543/'[7]Param-Production'!OQ$42))</f>
        <v/>
      </c>
      <c r="OT179" s="99" t="str">
        <f>IF(OR(OT175="",OT$543="")=TRUE,"",IF(OT175*OT$543=0,"",OT175*OT$543/'[7]Param-Production'!OR$42))</f>
        <v/>
      </c>
      <c r="OU179" s="99" t="str">
        <f>IF(OR(OU175="",OU$543="")=TRUE,"",IF(OU175*OU$543=0,"",OU175*OU$543/'[7]Param-Production'!OS$42))</f>
        <v/>
      </c>
      <c r="OV179" s="99" t="str">
        <f>IF(OR(OV175="",OV$543="")=TRUE,"",IF(OV175*OV$543=0,"",OV175*OV$543/'[7]Param-Production'!OT$42))</f>
        <v/>
      </c>
      <c r="OW179" s="99" t="str">
        <f>IF(OR(OW175="",OW$543="")=TRUE,"",IF(OW175*OW$543=0,"",OW175*OW$543/'[7]Param-Production'!OU$42))</f>
        <v/>
      </c>
      <c r="OX179" s="99" t="str">
        <f>IF(OR(OX175="",OX$543="")=TRUE,"",IF(OX175*OX$543=0,"",OX175*OX$543/'[7]Param-Production'!OV$42))</f>
        <v/>
      </c>
      <c r="OY179" s="99" t="str">
        <f>IF(OR(OY175="",OY$543="")=TRUE,"",IF(OY175*OY$543=0,"",OY175*OY$543/'[7]Param-Production'!OW$42))</f>
        <v/>
      </c>
      <c r="OZ179" s="99" t="str">
        <f>IF(OR(OZ175="",OZ$543="")=TRUE,"",IF(OZ175*OZ$543=0,"",OZ175*OZ$543/'[7]Param-Production'!OX$42))</f>
        <v/>
      </c>
      <c r="PA179" s="99" t="str">
        <f>IF(OR(PA175="",PA$543="")=TRUE,"",IF(PA175*PA$543=0,"",PA175*PA$543/'[7]Param-Production'!OY$42))</f>
        <v/>
      </c>
      <c r="PB179" s="99" t="str">
        <f>IF(OR(PB175="",PB$543="")=TRUE,"",IF(PB175*PB$543=0,"",PB175*PB$543/'[7]Param-Production'!OZ$42))</f>
        <v/>
      </c>
      <c r="PC179" s="99" t="str">
        <f>IF(OR(PC175="",PC$543="")=TRUE,"",IF(PC175*PC$543=0,"",PC175*PC$543/'[7]Param-Production'!PA$42))</f>
        <v/>
      </c>
      <c r="PD179" s="99" t="str">
        <f>IF(OR(PD175="",PD$543="")=TRUE,"",IF(PD175*PD$543=0,"",PD175*PD$543/'[7]Param-Production'!PB$42))</f>
        <v/>
      </c>
      <c r="PE179" s="99" t="str">
        <f>IF(OR(PE175="",PE$543="")=TRUE,"",IF(PE175*PE$543=0,"",PE175*PE$543/'[7]Param-Production'!PC$42))</f>
        <v/>
      </c>
      <c r="PF179" s="99" t="str">
        <f>IF(OR(PF175="",PF$543="")=TRUE,"",IF(PF175*PF$543=0,"",PF175*PF$543/'[7]Param-Production'!PD$42))</f>
        <v/>
      </c>
      <c r="PG179" s="99" t="str">
        <f>IF(OR(PG175="",PG$543="")=TRUE,"",IF(PG175*PG$543=0,"",PG175*PG$543/'[7]Param-Production'!PE$42))</f>
        <v/>
      </c>
      <c r="PH179" s="99" t="str">
        <f>IF(OR(PH175="",PH$543="")=TRUE,"",IF(PH175*PH$543=0,"",PH175*PH$543/'[7]Param-Production'!PF$42))</f>
        <v/>
      </c>
      <c r="PI179" s="99" t="str">
        <f>IF(OR(PI175="",PI$543="")=TRUE,"",IF(PI175*PI$543=0,"",PI175*PI$543/'[7]Param-Production'!PG$42))</f>
        <v/>
      </c>
      <c r="PJ179" s="99" t="str">
        <f>IF(OR(PJ175="",PJ$543="")=TRUE,"",IF(PJ175*PJ$543=0,"",PJ175*PJ$543/'[7]Param-Production'!PH$42))</f>
        <v/>
      </c>
      <c r="PK179" s="99" t="str">
        <f>IF(OR(PK175="",PK$543="")=TRUE,"",IF(PK175*PK$543=0,"",PK175*PK$543/'[7]Param-Production'!PI$42))</f>
        <v/>
      </c>
      <c r="PL179" s="99" t="str">
        <f>IF(OR(PL175="",PL$543="")=TRUE,"",IF(PL175*PL$543=0,"",PL175*PL$543/'[7]Param-Production'!PJ$42))</f>
        <v/>
      </c>
      <c r="PM179" s="99" t="str">
        <f>IF(OR(PM175="",PM$543="")=TRUE,"",IF(PM175*PM$543=0,"",PM175*PM$543/'[7]Param-Production'!PK$42))</f>
        <v/>
      </c>
      <c r="PN179" s="99" t="str">
        <f>IF(OR(PN175="",PN$543="")=TRUE,"",IF(PN175*PN$543=0,"",PN175*PN$543/'[7]Param-Production'!PL$42))</f>
        <v/>
      </c>
      <c r="PO179" s="99" t="str">
        <f>IF(OR(PO175="",PO$543="")=TRUE,"",IF(PO175*PO$543=0,"",PO175*PO$543/'[7]Param-Production'!PM$42))</f>
        <v/>
      </c>
      <c r="PP179" s="99" t="str">
        <f>IF(OR(PP175="",PP$543="")=TRUE,"",IF(PP175*PP$543=0,"",PP175*PP$543/'[7]Param-Production'!PN$42))</f>
        <v/>
      </c>
      <c r="PQ179" s="99" t="str">
        <f>IF(OR(PQ175="",PQ$543="")=TRUE,"",IF(PQ175*PQ$543=0,"",PQ175*PQ$543/'[7]Param-Production'!PO$42))</f>
        <v/>
      </c>
      <c r="PR179" s="99" t="str">
        <f>IF(OR(PR175="",PR$543="")=TRUE,"",IF(PR175*PR$543=0,"",PR175*PR$543/'[7]Param-Production'!PP$42))</f>
        <v/>
      </c>
      <c r="PS179" s="99" t="str">
        <f>IF(OR(PS175="",PS$543="")=TRUE,"",IF(PS175*PS$543=0,"",PS175*PS$543/'[7]Param-Production'!PQ$42))</f>
        <v/>
      </c>
      <c r="PT179" s="99" t="str">
        <f>IF(OR(PT175="",PT$543="")=TRUE,"",IF(PT175*PT$543=0,"",PT175*PT$543/'[7]Param-Production'!PR$42))</f>
        <v/>
      </c>
      <c r="PU179" s="99" t="str">
        <f>IF(OR(PU175="",PU$543="")=TRUE,"",IF(PU175*PU$543=0,"",PU175*PU$543/'[7]Param-Production'!PS$42))</f>
        <v/>
      </c>
      <c r="PV179" s="99" t="str">
        <f>IF(OR(PV175="",PV$543="")=TRUE,"",IF(PV175*PV$543=0,"",PV175*PV$543/'[7]Param-Production'!PT$42))</f>
        <v/>
      </c>
      <c r="PW179" s="99" t="str">
        <f>IF(OR(PW175="",PW$543="")=TRUE,"",IF(PW175*PW$543=0,"",PW175*PW$543/'[7]Param-Production'!PU$42))</f>
        <v/>
      </c>
      <c r="PX179" s="99" t="str">
        <f>IF(OR(PX175="",PX$543="")=TRUE,"",IF(PX175*PX$543=0,"",PX175*PX$543/'[7]Param-Production'!PV$42))</f>
        <v/>
      </c>
      <c r="PY179" s="99" t="str">
        <f>IF(OR(PY175="",PY$543="")=TRUE,"",IF(PY175*PY$543=0,"",PY175*PY$543/'[7]Param-Production'!PW$42))</f>
        <v/>
      </c>
      <c r="PZ179" s="99" t="str">
        <f>IF(OR(PZ175="",PZ$543="")=TRUE,"",IF(PZ175*PZ$543=0,"",PZ175*PZ$543/'[7]Param-Production'!PX$42))</f>
        <v/>
      </c>
      <c r="QA179" s="99" t="str">
        <f>IF(OR(QA175="",QA$543="")=TRUE,"",IF(QA175*QA$543=0,"",QA175*QA$543/'[7]Param-Production'!PY$42))</f>
        <v/>
      </c>
      <c r="QB179" s="99" t="str">
        <f>IF(OR(QB175="",QB$543="")=TRUE,"",IF(QB175*QB$543=0,"",QB175*QB$543/'[7]Param-Production'!PZ$42))</f>
        <v/>
      </c>
      <c r="QC179" s="99" t="str">
        <f>IF(OR(QC175="",QC$543="")=TRUE,"",IF(QC175*QC$543=0,"",QC175*QC$543/'[7]Param-Production'!QA$42))</f>
        <v/>
      </c>
      <c r="QD179" s="99" t="str">
        <f>IF(OR(QD175="",QD$543="")=TRUE,"",IF(QD175*QD$543=0,"",QD175*QD$543/'[7]Param-Production'!QB$42))</f>
        <v/>
      </c>
      <c r="QE179" s="99" t="str">
        <f>IF(OR(QE175="",QE$543="")=TRUE,"",IF(QE175*QE$543=0,"",QE175*QE$543/'[7]Param-Production'!QC$42))</f>
        <v/>
      </c>
      <c r="QF179" s="99" t="str">
        <f>IF(OR(QF175="",QF$543="")=TRUE,"",IF(QF175*QF$543=0,"",QF175*QF$543/'[7]Param-Production'!QD$42))</f>
        <v/>
      </c>
      <c r="QG179" s="99" t="str">
        <f>IF(OR(QG175="",QG$543="")=TRUE,"",IF(QG175*QG$543=0,"",QG175*QG$543/'[7]Param-Production'!QE$42))</f>
        <v/>
      </c>
      <c r="QH179" s="99" t="str">
        <f>IF(OR(QH175="",QH$543="")=TRUE,"",IF(QH175*QH$543=0,"",QH175*QH$543/'[7]Param-Production'!QF$42))</f>
        <v/>
      </c>
      <c r="QI179" s="99" t="str">
        <f>IF(OR(QI175="",QI$543="")=TRUE,"",IF(QI175*QI$543=0,"",QI175*QI$543/'[7]Param-Production'!QG$42))</f>
        <v/>
      </c>
      <c r="QJ179" s="99" t="str">
        <f>IF(OR(QJ175="",QJ$543="")=TRUE,"",IF(QJ175*QJ$543=0,"",QJ175*QJ$543/'[7]Param-Production'!QH$42))</f>
        <v/>
      </c>
      <c r="QK179" s="99" t="str">
        <f>IF(OR(QK175="",QK$543="")=TRUE,"",IF(QK175*QK$543=0,"",QK175*QK$543/'[7]Param-Production'!QI$42))</f>
        <v/>
      </c>
      <c r="QL179" s="99" t="str">
        <f>IF(OR(QL175="",QL$543="")=TRUE,"",IF(QL175*QL$543=0,"",QL175*QL$543/'[7]Param-Production'!QJ$42))</f>
        <v/>
      </c>
      <c r="QM179" s="99" t="str">
        <f>IF(OR(QM175="",QM$543="")=TRUE,"",IF(QM175*QM$543=0,"",QM175*QM$543/'[7]Param-Production'!QK$42))</f>
        <v/>
      </c>
      <c r="QN179" s="99" t="str">
        <f>IF(OR(QN175="",QN$543="")=TRUE,"",IF(QN175*QN$543=0,"",QN175*QN$543/'[7]Param-Production'!QL$42))</f>
        <v/>
      </c>
      <c r="QO179" s="99" t="str">
        <f>IF(OR(QO175="",QO$543="")=TRUE,"",IF(QO175*QO$543=0,"",QO175*QO$543/'[7]Param-Production'!QM$42))</f>
        <v/>
      </c>
      <c r="QP179" s="99" t="str">
        <f>IF(OR(QP175="",QP$543="")=TRUE,"",IF(QP175*QP$543=0,"",QP175*QP$543/'[7]Param-Production'!QN$42))</f>
        <v/>
      </c>
      <c r="QQ179" s="99" t="str">
        <f>IF(OR(QQ175="",QQ$543="")=TRUE,"",IF(QQ175*QQ$543=0,"",QQ175*QQ$543/'[7]Param-Production'!QO$42))</f>
        <v/>
      </c>
      <c r="QR179" s="99" t="str">
        <f>IF(OR(QR175="",QR$543="")=TRUE,"",IF(QR175*QR$543=0,"",QR175*QR$543/'[7]Param-Production'!QP$42))</f>
        <v/>
      </c>
      <c r="QS179" s="99" t="str">
        <f>IF(OR(QS175="",QS$543="")=TRUE,"",IF(QS175*QS$543=0,"",QS175*QS$543/'[7]Param-Production'!QQ$42))</f>
        <v/>
      </c>
      <c r="QT179" s="99" t="str">
        <f>IF(OR(QT175="",QT$543="")=TRUE,"",IF(QT175*QT$543=0,"",QT175*QT$543/'[7]Param-Production'!QR$42))</f>
        <v/>
      </c>
      <c r="QU179" s="99" t="str">
        <f>IF(OR(QU175="",QU$543="")=TRUE,"",IF(QU175*QU$543=0,"",QU175*QU$543/'[7]Param-Production'!QS$42))</f>
        <v/>
      </c>
      <c r="QV179" s="99" t="str">
        <f>IF(OR(QV175="",QV$543="")=TRUE,"",IF(QV175*QV$543=0,"",QV175*QV$543/'[7]Param-Production'!QT$42))</f>
        <v/>
      </c>
      <c r="QW179" s="99" t="str">
        <f>IF(OR(QW175="",QW$543="")=TRUE,"",IF(QW175*QW$543=0,"",QW175*QW$543/'[7]Param-Production'!QU$42))</f>
        <v/>
      </c>
      <c r="QX179" s="99" t="str">
        <f>IF(OR(QX175="",QX$543="")=TRUE,"",IF(QX175*QX$543=0,"",QX175*QX$543/'[7]Param-Production'!QV$42))</f>
        <v/>
      </c>
      <c r="QY179" s="99" t="str">
        <f>IF(OR(QY175="",QY$543="")=TRUE,"",IF(QY175*QY$543=0,"",QY175*QY$543/'[7]Param-Production'!QW$42))</f>
        <v/>
      </c>
      <c r="QZ179" s="99" t="str">
        <f>IF(OR(QZ175="",QZ$543="")=TRUE,"",IF(QZ175*QZ$543=0,"",QZ175*QZ$543/'[7]Param-Production'!QX$42))</f>
        <v/>
      </c>
      <c r="RA179" s="99" t="str">
        <f>IF(OR(RA175="",RA$543="")=TRUE,"",IF(RA175*RA$543=0,"",RA175*RA$543/'[7]Param-Production'!QY$42))</f>
        <v/>
      </c>
      <c r="RB179" s="99" t="str">
        <f>IF(OR(RB175="",RB$543="")=TRUE,"",IF(RB175*RB$543=0,"",RB175*RB$543/'[7]Param-Production'!QZ$42))</f>
        <v/>
      </c>
      <c r="RC179" s="99" t="str">
        <f>IF(OR(RC175="",RC$543="")=TRUE,"",IF(RC175*RC$543=0,"",RC175*RC$543/'[7]Param-Production'!RA$42))</f>
        <v/>
      </c>
      <c r="RD179" s="99" t="str">
        <f>IF(OR(RD175="",RD$543="")=TRUE,"",IF(RD175*RD$543=0,"",RD175*RD$543/'[7]Param-Production'!RB$42))</f>
        <v/>
      </c>
      <c r="RE179" s="99" t="str">
        <f>IF(OR(RE175="",RE$543="")=TRUE,"",IF(RE175*RE$543=0,"",RE175*RE$543/'[7]Param-Production'!RC$42))</f>
        <v/>
      </c>
      <c r="RF179" s="99" t="str">
        <f>IF(OR(RF175="",RF$543="")=TRUE,"",IF(RF175*RF$543=0,"",RF175*RF$543/'[7]Param-Production'!RD$42))</f>
        <v/>
      </c>
      <c r="RG179" s="99" t="str">
        <f>IF(OR(RG175="",RG$543="")=TRUE,"",IF(RG175*RG$543=0,"",RG175*RG$543/'[7]Param-Production'!RE$42))</f>
        <v/>
      </c>
      <c r="RH179" s="99" t="str">
        <f>IF(OR(RH175="",RH$543="")=TRUE,"",IF(RH175*RH$543=0,"",RH175*RH$543/'[7]Param-Production'!RF$42))</f>
        <v/>
      </c>
      <c r="RI179" s="99" t="str">
        <f>IF(OR(RI175="",RI$543="")=TRUE,"",IF(RI175*RI$543=0,"",RI175*RI$543/'[7]Param-Production'!RG$42))</f>
        <v/>
      </c>
      <c r="RJ179" s="99" t="str">
        <f>IF(OR(RJ175="",RJ$543="")=TRUE,"",IF(RJ175*RJ$543=0,"",RJ175*RJ$543/'[7]Param-Production'!RH$42))</f>
        <v/>
      </c>
      <c r="RK179" s="99" t="str">
        <f>IF(OR(RK175="",RK$543="")=TRUE,"",IF(RK175*RK$543=0,"",RK175*RK$543/'[7]Param-Production'!RI$42))</f>
        <v/>
      </c>
      <c r="RL179" s="99" t="str">
        <f>IF(OR(RL175="",RL$543="")=TRUE,"",IF(RL175*RL$543=0,"",RL175*RL$543/'[7]Param-Production'!RJ$42))</f>
        <v/>
      </c>
      <c r="RM179" s="99" t="str">
        <f>IF(OR(RM175="",RM$543="")=TRUE,"",IF(RM175*RM$543=0,"",RM175*RM$543/'[7]Param-Production'!RK$42))</f>
        <v/>
      </c>
      <c r="RN179" s="99" t="str">
        <f>IF(OR(RN175="",RN$543="")=TRUE,"",IF(RN175*RN$543=0,"",RN175*RN$543/'[7]Param-Production'!RL$42))</f>
        <v/>
      </c>
      <c r="RO179" s="99" t="str">
        <f>IF(OR(RO175="",RO$543="")=TRUE,"",IF(RO175*RO$543=0,"",RO175*RO$543/'[7]Param-Production'!RM$42))</f>
        <v/>
      </c>
      <c r="RP179" s="99" t="str">
        <f>IF(OR(RP175="",RP$543="")=TRUE,"",IF(RP175*RP$543=0,"",RP175*RP$543/'[7]Param-Production'!RN$42))</f>
        <v/>
      </c>
      <c r="RQ179" s="99" t="str">
        <f>IF(OR(RQ175="",RQ$543="")=TRUE,"",IF(RQ175*RQ$543=0,"",RQ175*RQ$543/'[7]Param-Production'!RO$42))</f>
        <v/>
      </c>
    </row>
    <row r="180" spans="4:485" s="39" customFormat="1">
      <c r="D180" s="88"/>
      <c r="F180" s="88"/>
      <c r="G180" s="88"/>
      <c r="H180" s="88"/>
      <c r="I180" s="88"/>
      <c r="S180" s="99" t="s">
        <v>2144</v>
      </c>
      <c r="T180" s="99" t="str">
        <f>IF(OR(T176="",T$543="")=TRUE,"",IF(T176*T$543=0,"",T176*T$543/'[7]Param-Production'!R$42))</f>
        <v/>
      </c>
      <c r="U180" s="99" t="str">
        <f>IF(OR(U176="",U$543="")=TRUE,"",IF(U176*U$543=0,"",U176*U$543/'[7]Param-Production'!S$42))</f>
        <v/>
      </c>
      <c r="V180" s="99" t="str">
        <f>IF(OR(V176="",V$543="")=TRUE,"",IF(V176*V$543=0,"",V176*V$543/'[7]Param-Production'!T$42))</f>
        <v/>
      </c>
      <c r="W180" s="99" t="str">
        <f>IF(OR(W176="",W$543="")=TRUE,"",IF(W176*W$543=0,"",W176*W$543/'[7]Param-Production'!U$42))</f>
        <v/>
      </c>
      <c r="X180" s="99" t="str">
        <f>IF(OR(X176="",X$543="")=TRUE,"",IF(X176*X$543=0,"",X176*X$543/'[7]Param-Production'!V$42))</f>
        <v/>
      </c>
      <c r="Y180" s="99" t="str">
        <f>IF(OR(Y176="",Y$543="")=TRUE,"",IF(Y176*Y$543=0,"",Y176*Y$543/'[7]Param-Production'!W$42))</f>
        <v/>
      </c>
      <c r="Z180" s="99" t="str">
        <f>IF(OR(Z176="",Z$543="")=TRUE,"",IF(Z176*Z$543=0,"",Z176*Z$543/'[7]Param-Production'!X$42))</f>
        <v/>
      </c>
      <c r="AA180" s="99" t="str">
        <f>IF(OR(AA176="",AA$543="")=TRUE,"",IF(AA176*AA$543=0,"",AA176*AA$543/'[7]Param-Production'!Y$42))</f>
        <v/>
      </c>
      <c r="AB180" s="99" t="str">
        <f>IF(OR(AB176="",AB$543="")=TRUE,"",IF(AB176*AB$543=0,"",AB176*AB$543/'[7]Param-Production'!Z$42))</f>
        <v/>
      </c>
      <c r="AC180" s="99" t="str">
        <f>IF(OR(AC176="",AC$543="")=TRUE,"",IF(AC176*AC$543=0,"",AC176*AC$543/'[7]Param-Production'!AA$42))</f>
        <v/>
      </c>
      <c r="AD180" s="99" t="str">
        <f>IF(OR(AD176="",AD$543="")=TRUE,"",IF(AD176*AD$543=0,"",AD176*AD$543/'[7]Param-Production'!AB$42))</f>
        <v/>
      </c>
      <c r="AE180" s="99" t="str">
        <f>IF(OR(AE176="",AE$543="")=TRUE,"",IF(AE176*AE$543=0,"",AE176*AE$543/'[7]Param-Production'!AC$42))</f>
        <v/>
      </c>
      <c r="AF180" s="99" t="str">
        <f>IF(OR(AF176="",AF$543="")=TRUE,"",IF(AF176*AF$543=0,"",AF176*AF$543/'[7]Param-Production'!AD$42))</f>
        <v/>
      </c>
      <c r="AG180" s="99" t="str">
        <f>IF(OR(AG176="",AG$543="")=TRUE,"",IF(AG176*AG$543=0,"",AG176*AG$543/'[7]Param-Production'!AE$42))</f>
        <v/>
      </c>
      <c r="AH180" s="99" t="str">
        <f>IF(OR(AH176="",AH$543="")=TRUE,"",IF(AH176*AH$543=0,"",AH176*AH$543/'[7]Param-Production'!AF$42))</f>
        <v/>
      </c>
      <c r="AI180" s="99" t="str">
        <f>IF(OR(AI176="",AI$543="")=TRUE,"",IF(AI176*AI$543=0,"",AI176*AI$543/'[7]Param-Production'!AG$42))</f>
        <v/>
      </c>
      <c r="AJ180" s="99" t="str">
        <f>IF(OR(AJ176="",AJ$543="")=TRUE,"",IF(AJ176*AJ$543=0,"",AJ176*AJ$543/'[7]Param-Production'!AH$42))</f>
        <v/>
      </c>
      <c r="AK180" s="99" t="str">
        <f>IF(OR(AK176="",AK$543="")=TRUE,"",IF(AK176*AK$543=0,"",AK176*AK$543/'[7]Param-Production'!AI$42))</f>
        <v/>
      </c>
      <c r="AL180" s="99" t="str">
        <f>IF(OR(AL176="",AL$543="")=TRUE,"",IF(AL176*AL$543=0,"",AL176*AL$543/'[7]Param-Production'!AJ$42))</f>
        <v/>
      </c>
      <c r="AM180" s="99" t="str">
        <f>IF(OR(AM176="",AM$543="")=TRUE,"",IF(AM176*AM$543=0,"",AM176*AM$543/'[7]Param-Production'!AK$42))</f>
        <v/>
      </c>
      <c r="AN180" s="99" t="str">
        <f>IF(OR(AN176="",AN$543="")=TRUE,"",IF(AN176*AN$543=0,"",AN176*AN$543/'[7]Param-Production'!AL$42))</f>
        <v/>
      </c>
      <c r="AO180" s="99" t="str">
        <f>IF(OR(AO176="",AO$543="")=TRUE,"",IF(AO176*AO$543=0,"",AO176*AO$543/'[7]Param-Production'!AM$42))</f>
        <v/>
      </c>
      <c r="AP180" s="99" t="str">
        <f>IF(OR(AP176="",AP$543="")=TRUE,"",IF(AP176*AP$543=0,"",AP176*AP$543/'[7]Param-Production'!AN$42))</f>
        <v/>
      </c>
      <c r="AQ180" s="99" t="str">
        <f>IF(OR(AQ176="",AQ$543="")=TRUE,"",IF(AQ176*AQ$543=0,"",AQ176*AQ$543/'[7]Param-Production'!AO$42))</f>
        <v/>
      </c>
      <c r="AR180" s="99" t="str">
        <f>IF(OR(AR176="",AR$543="")=TRUE,"",IF(AR176*AR$543=0,"",AR176*AR$543/'[7]Param-Production'!AP$42))</f>
        <v/>
      </c>
      <c r="AS180" s="99" t="str">
        <f>IF(OR(AS176="",AS$543="")=TRUE,"",IF(AS176*AS$543=0,"",AS176*AS$543/'[7]Param-Production'!AQ$42))</f>
        <v/>
      </c>
      <c r="AT180" s="99" t="str">
        <f>IF(OR(AT176="",AT$543="")=TRUE,"",IF(AT176*AT$543=0,"",AT176*AT$543/'[7]Param-Production'!AR$42))</f>
        <v/>
      </c>
      <c r="AU180" s="99" t="str">
        <f>IF(OR(AU176="",AU$543="")=TRUE,"",IF(AU176*AU$543=0,"",AU176*AU$543/'[7]Param-Production'!AS$42))</f>
        <v/>
      </c>
      <c r="AV180" s="99" t="str">
        <f>IF(OR(AV176="",AV$543="")=TRUE,"",IF(AV176*AV$543=0,"",AV176*AV$543/'[7]Param-Production'!AT$42))</f>
        <v/>
      </c>
      <c r="AW180" s="99" t="str">
        <f>IF(OR(AW176="",AW$543="")=TRUE,"",IF(AW176*AW$543=0,"",AW176*AW$543/'[7]Param-Production'!AU$42))</f>
        <v/>
      </c>
      <c r="AX180" s="99" t="str">
        <f>IF(OR(AX176="",AX$543="")=TRUE,"",IF(AX176*AX$543=0,"",AX176*AX$543/'[7]Param-Production'!AV$42))</f>
        <v/>
      </c>
      <c r="AY180" s="99" t="str">
        <f>IF(OR(AY176="",AY$543="")=TRUE,"",IF(AY176*AY$543=0,"",AY176*AY$543/'[7]Param-Production'!AW$42))</f>
        <v/>
      </c>
      <c r="AZ180" s="99" t="str">
        <f>IF(OR(AZ176="",AZ$543="")=TRUE,"",IF(AZ176*AZ$543=0,"",AZ176*AZ$543/'[7]Param-Production'!AX$42))</f>
        <v/>
      </c>
      <c r="BA180" s="99" t="str">
        <f>IF(OR(BA176="",BA$543="")=TRUE,"",IF(BA176*BA$543=0,"",BA176*BA$543/'[7]Param-Production'!AY$42))</f>
        <v/>
      </c>
      <c r="BB180" s="99" t="str">
        <f>IF(OR(BB176="",BB$543="")=TRUE,"",IF(BB176*BB$543=0,"",BB176*BB$543/'[7]Param-Production'!AZ$42))</f>
        <v/>
      </c>
      <c r="BC180" s="99" t="str">
        <f>IF(OR(BC176="",BC$543="")=TRUE,"",IF(BC176*BC$543=0,"",BC176*BC$543/'[7]Param-Production'!BA$42))</f>
        <v/>
      </c>
      <c r="BD180" s="99" t="str">
        <f>IF(OR(BD176="",BD$543="")=TRUE,"",IF(BD176*BD$543=0,"",BD176*BD$543/'[7]Param-Production'!BB$42))</f>
        <v/>
      </c>
      <c r="BE180" s="99" t="str">
        <f>IF(OR(BE176="",BE$543="")=TRUE,"",IF(BE176*BE$543=0,"",BE176*BE$543/'[7]Param-Production'!BC$42))</f>
        <v/>
      </c>
      <c r="BF180" s="99" t="str">
        <f>IF(OR(BF176="",BF$543="")=TRUE,"",IF(BF176*BF$543=0,"",BF176*BF$543/'[7]Param-Production'!BD$42))</f>
        <v/>
      </c>
      <c r="BG180" s="99" t="str">
        <f>IF(OR(BG176="",BG$543="")=TRUE,"",IF(BG176*BG$543=0,"",BG176*BG$543/'[7]Param-Production'!BE$42))</f>
        <v/>
      </c>
      <c r="BH180" s="99" t="str">
        <f>IF(OR(BH176="",BH$543="")=TRUE,"",IF(BH176*BH$543=0,"",BH176*BH$543/'[7]Param-Production'!BF$42))</f>
        <v/>
      </c>
      <c r="BI180" s="99" t="str">
        <f>IF(OR(BI176="",BI$543="")=TRUE,"",IF(BI176*BI$543=0,"",BI176*BI$543/'[7]Param-Production'!BG$42))</f>
        <v/>
      </c>
      <c r="BJ180" s="99" t="str">
        <f>IF(OR(BJ176="",BJ$543="")=TRUE,"",IF(BJ176*BJ$543=0,"",BJ176*BJ$543/'[7]Param-Production'!BH$42))</f>
        <v/>
      </c>
      <c r="BK180" s="99" t="str">
        <f>IF(OR(BK176="",BK$543="")=TRUE,"",IF(BK176*BK$543=0,"",BK176*BK$543/'[7]Param-Production'!BI$42))</f>
        <v/>
      </c>
      <c r="BL180" s="99" t="str">
        <f>IF(OR(BL176="",BL$543="")=TRUE,"",IF(BL176*BL$543=0,"",BL176*BL$543/'[7]Param-Production'!BJ$42))</f>
        <v/>
      </c>
      <c r="BM180" s="99" t="str">
        <f>IF(OR(BM176="",BM$543="")=TRUE,"",IF(BM176*BM$543=0,"",BM176*BM$543/'[7]Param-Production'!BK$42))</f>
        <v/>
      </c>
      <c r="BN180" s="99" t="str">
        <f>IF(OR(BN176="",BN$543="")=TRUE,"",IF(BN176*BN$543=0,"",BN176*BN$543/'[7]Param-Production'!BL$42))</f>
        <v/>
      </c>
      <c r="BO180" s="99" t="str">
        <f>IF(OR(BO176="",BO$543="")=TRUE,"",IF(BO176*BO$543=0,"",BO176*BO$543/'[7]Param-Production'!BM$42))</f>
        <v/>
      </c>
      <c r="BP180" s="99" t="str">
        <f>IF(OR(BP176="",BP$543="")=TRUE,"",IF(BP176*BP$543=0,"",BP176*BP$543/'[7]Param-Production'!BN$42))</f>
        <v/>
      </c>
      <c r="BQ180" s="99" t="str">
        <f>IF(OR(BQ176="",BQ$543="")=TRUE,"",IF(BQ176*BQ$543=0,"",BQ176*BQ$543/'[7]Param-Production'!BO$42))</f>
        <v/>
      </c>
      <c r="BR180" s="99" t="str">
        <f>IF(OR(BR176="",BR$543="")=TRUE,"",IF(BR176*BR$543=0,"",BR176*BR$543/'[7]Param-Production'!BP$42))</f>
        <v/>
      </c>
      <c r="BS180" s="99" t="str">
        <f>IF(OR(BS176="",BS$543="")=TRUE,"",IF(BS176*BS$543=0,"",BS176*BS$543/'[7]Param-Production'!BQ$42))</f>
        <v/>
      </c>
      <c r="BT180" s="99" t="str">
        <f>IF(OR(BT176="",BT$543="")=TRUE,"",IF(BT176*BT$543=0,"",BT176*BT$543/'[7]Param-Production'!BR$42))</f>
        <v/>
      </c>
      <c r="BU180" s="99" t="str">
        <f>IF(OR(BU176="",BU$543="")=TRUE,"",IF(BU176*BU$543=0,"",BU176*BU$543/'[7]Param-Production'!BS$42))</f>
        <v/>
      </c>
      <c r="BV180" s="99" t="str">
        <f>IF(OR(BV176="",BV$543="")=TRUE,"",IF(BV176*BV$543=0,"",BV176*BV$543/'[7]Param-Production'!BT$42))</f>
        <v/>
      </c>
      <c r="BW180" s="99" t="str">
        <f>IF(OR(BW176="",BW$543="")=TRUE,"",IF(BW176*BW$543=0,"",BW176*BW$543/'[7]Param-Production'!BU$42))</f>
        <v/>
      </c>
      <c r="BX180" s="99" t="str">
        <f>IF(OR(BX176="",BX$543="")=TRUE,"",IF(BX176*BX$543=0,"",BX176*BX$543/'[7]Param-Production'!BV$42))</f>
        <v/>
      </c>
      <c r="BY180" s="99" t="str">
        <f>IF(OR(BY176="",BY$543="")=TRUE,"",IF(BY176*BY$543=0,"",BY176*BY$543/'[7]Param-Production'!BW$42))</f>
        <v/>
      </c>
      <c r="BZ180" s="99" t="str">
        <f>IF(OR(BZ176="",BZ$543="")=TRUE,"",IF(BZ176*BZ$543=0,"",BZ176*BZ$543/'[7]Param-Production'!BX$42))</f>
        <v/>
      </c>
      <c r="CA180" s="99" t="str">
        <f>IF(OR(CA176="",CA$543="")=TRUE,"",IF(CA176*CA$543=0,"",CA176*CA$543/'[7]Param-Production'!BY$42))</f>
        <v/>
      </c>
      <c r="CB180" s="99" t="str">
        <f>IF(OR(CB176="",CB$543="")=TRUE,"",IF(CB176*CB$543=0,"",CB176*CB$543/'[7]Param-Production'!BZ$42))</f>
        <v/>
      </c>
      <c r="CC180" s="99" t="str">
        <f>IF(OR(CC176="",CC$543="")=TRUE,"",IF(CC176*CC$543=0,"",CC176*CC$543/'[7]Param-Production'!CA$42))</f>
        <v/>
      </c>
      <c r="CD180" s="99" t="str">
        <f>IF(OR(CD176="",CD$543="")=TRUE,"",IF(CD176*CD$543=0,"",CD176*CD$543/'[7]Param-Production'!CB$42))</f>
        <v/>
      </c>
      <c r="CE180" s="99" t="str">
        <f>IF(OR(CE176="",CE$543="")=TRUE,"",IF(CE176*CE$543=0,"",CE176*CE$543/'[7]Param-Production'!CC$42))</f>
        <v/>
      </c>
      <c r="CF180" s="99" t="str">
        <f>IF(OR(CF176="",CF$543="")=TRUE,"",IF(CF176*CF$543=0,"",CF176*CF$543/'[7]Param-Production'!CD$42))</f>
        <v/>
      </c>
      <c r="CG180" s="99" t="str">
        <f>IF(OR(CG176="",CG$543="")=TRUE,"",IF(CG176*CG$543=0,"",CG176*CG$543/'[7]Param-Production'!CE$42))</f>
        <v/>
      </c>
      <c r="CH180" s="99" t="str">
        <f>IF(OR(CH176="",CH$543="")=TRUE,"",IF(CH176*CH$543=0,"",CH176*CH$543/'[7]Param-Production'!CF$42))</f>
        <v/>
      </c>
      <c r="CI180" s="99" t="str">
        <f>IF(OR(CI176="",CI$543="")=TRUE,"",IF(CI176*CI$543=0,"",CI176*CI$543/'[7]Param-Production'!CG$42))</f>
        <v/>
      </c>
      <c r="CJ180" s="99" t="str">
        <f>IF(OR(CJ176="",CJ$543="")=TRUE,"",IF(CJ176*CJ$543=0,"",CJ176*CJ$543/'[7]Param-Production'!CH$42))</f>
        <v/>
      </c>
      <c r="CK180" s="99" t="str">
        <f>IF(OR(CK176="",CK$543="")=TRUE,"",IF(CK176*CK$543=0,"",CK176*CK$543/'[7]Param-Production'!CI$42))</f>
        <v/>
      </c>
      <c r="CL180" s="99" t="str">
        <f>IF(OR(CL176="",CL$543="")=TRUE,"",IF(CL176*CL$543=0,"",CL176*CL$543/'[7]Param-Production'!CJ$42))</f>
        <v/>
      </c>
      <c r="CM180" s="99" t="str">
        <f>IF(OR(CM176="",CM$543="")=TRUE,"",IF(CM176*CM$543=0,"",CM176*CM$543/'[7]Param-Production'!CK$42))</f>
        <v/>
      </c>
      <c r="CN180" s="99" t="str">
        <f>IF(OR(CN176="",CN$543="")=TRUE,"",IF(CN176*CN$543=0,"",CN176*CN$543/'[7]Param-Production'!CL$42))</f>
        <v/>
      </c>
      <c r="CO180" s="99" t="str">
        <f>IF(OR(CO176="",CO$543="")=TRUE,"",IF(CO176*CO$543=0,"",CO176*CO$543/'[7]Param-Production'!CM$42))</f>
        <v/>
      </c>
      <c r="CP180" s="99" t="str">
        <f>IF(OR(CP176="",CP$543="")=TRUE,"",IF(CP176*CP$543=0,"",CP176*CP$543/'[7]Param-Production'!CN$42))</f>
        <v/>
      </c>
      <c r="CQ180" s="99" t="str">
        <f>IF(OR(CQ176="",CQ$543="")=TRUE,"",IF(CQ176*CQ$543=0,"",CQ176*CQ$543/'[7]Param-Production'!CO$42))</f>
        <v/>
      </c>
      <c r="CR180" s="99" t="str">
        <f>IF(OR(CR176="",CR$543="")=TRUE,"",IF(CR176*CR$543=0,"",CR176*CR$543/'[7]Param-Production'!CP$42))</f>
        <v/>
      </c>
      <c r="CS180" s="99" t="str">
        <f>IF(OR(CS176="",CS$543="")=TRUE,"",IF(CS176*CS$543=0,"",CS176*CS$543/'[7]Param-Production'!CQ$42))</f>
        <v/>
      </c>
      <c r="CT180" s="99" t="str">
        <f>IF(OR(CT176="",CT$543="")=TRUE,"",IF(CT176*CT$543=0,"",CT176*CT$543/'[7]Param-Production'!CR$42))</f>
        <v/>
      </c>
      <c r="CU180" s="99" t="str">
        <f>IF(OR(CU176="",CU$543="")=TRUE,"",IF(CU176*CU$543=0,"",CU176*CU$543/'[7]Param-Production'!CS$42))</f>
        <v/>
      </c>
      <c r="CV180" s="99" t="str">
        <f>IF(OR(CV176="",CV$543="")=TRUE,"",IF(CV176*CV$543=0,"",CV176*CV$543/'[7]Param-Production'!CT$42))</f>
        <v/>
      </c>
      <c r="CW180" s="99" t="str">
        <f>IF(OR(CW176="",CW$543="")=TRUE,"",IF(CW176*CW$543=0,"",CW176*CW$543/'[7]Param-Production'!CU$42))</f>
        <v/>
      </c>
      <c r="CX180" s="99" t="str">
        <f>IF(OR(CX176="",CX$543="")=TRUE,"",IF(CX176*CX$543=0,"",CX176*CX$543/'[7]Param-Production'!CV$42))</f>
        <v/>
      </c>
      <c r="CY180" s="99" t="str">
        <f>IF(OR(CY176="",CY$543="")=TRUE,"",IF(CY176*CY$543=0,"",CY176*CY$543/'[7]Param-Production'!CW$42))</f>
        <v/>
      </c>
      <c r="CZ180" s="99" t="str">
        <f>IF(OR(CZ176="",CZ$543="")=TRUE,"",IF(CZ176*CZ$543=0,"",CZ176*CZ$543/'[7]Param-Production'!CX$42))</f>
        <v/>
      </c>
      <c r="DA180" s="99" t="str">
        <f>IF(OR(DA176="",DA$543="")=TRUE,"",IF(DA176*DA$543=0,"",DA176*DA$543/'[7]Param-Production'!CY$42))</f>
        <v/>
      </c>
      <c r="DB180" s="99" t="str">
        <f>IF(OR(DB176="",DB$543="")=TRUE,"",IF(DB176*DB$543=0,"",DB176*DB$543/'[7]Param-Production'!CZ$42))</f>
        <v/>
      </c>
      <c r="DC180" s="99" t="str">
        <f>IF(OR(DC176="",DC$543="")=TRUE,"",IF(DC176*DC$543=0,"",DC176*DC$543/'[7]Param-Production'!DA$42))</f>
        <v/>
      </c>
      <c r="DD180" s="99" t="str">
        <f>IF(OR(DD176="",DD$543="")=TRUE,"",IF(DD176*DD$543=0,"",DD176*DD$543/'[7]Param-Production'!DB$42))</f>
        <v/>
      </c>
      <c r="DE180" s="99" t="str">
        <f>IF(OR(DE176="",DE$543="")=TRUE,"",IF(DE176*DE$543=0,"",DE176*DE$543/'[7]Param-Production'!DC$42))</f>
        <v/>
      </c>
      <c r="DF180" s="99" t="str">
        <f>IF(OR(DF176="",DF$543="")=TRUE,"",IF(DF176*DF$543=0,"",DF176*DF$543/'[7]Param-Production'!DD$42))</f>
        <v/>
      </c>
      <c r="DG180" s="99" t="str">
        <f>IF(OR(DG176="",DG$543="")=TRUE,"",IF(DG176*DG$543=0,"",DG176*DG$543/'[7]Param-Production'!DE$42))</f>
        <v/>
      </c>
      <c r="DH180" s="99" t="str">
        <f>IF(OR(DH176="",DH$543="")=TRUE,"",IF(DH176*DH$543=0,"",DH176*DH$543/'[7]Param-Production'!DF$42))</f>
        <v/>
      </c>
      <c r="DI180" s="99" t="str">
        <f>IF(OR(DI176="",DI$543="")=TRUE,"",IF(DI176*DI$543=0,"",DI176*DI$543/'[7]Param-Production'!DG$42))</f>
        <v/>
      </c>
      <c r="DJ180" s="99" t="str">
        <f>IF(OR(DJ176="",DJ$543="")=TRUE,"",IF(DJ176*DJ$543=0,"",DJ176*DJ$543/'[7]Param-Production'!DH$42))</f>
        <v/>
      </c>
      <c r="DK180" s="99" t="str">
        <f>IF(OR(DK176="",DK$543="")=TRUE,"",IF(DK176*DK$543=0,"",DK176*DK$543/'[7]Param-Production'!DI$42))</f>
        <v/>
      </c>
      <c r="DL180" s="99" t="str">
        <f>IF(OR(DL176="",DL$543="")=TRUE,"",IF(DL176*DL$543=0,"",DL176*DL$543/'[7]Param-Production'!DJ$42))</f>
        <v/>
      </c>
      <c r="DM180" s="99" t="str">
        <f>IF(OR(DM176="",DM$543="")=TRUE,"",IF(DM176*DM$543=0,"",DM176*DM$543/'[7]Param-Production'!DK$42))</f>
        <v/>
      </c>
      <c r="DN180" s="99" t="str">
        <f>IF(OR(DN176="",DN$543="")=TRUE,"",IF(DN176*DN$543=0,"",DN176*DN$543/'[7]Param-Production'!DL$42))</f>
        <v/>
      </c>
      <c r="DO180" s="99" t="str">
        <f>IF(OR(DO176="",DO$543="")=TRUE,"",IF(DO176*DO$543=0,"",DO176*DO$543/'[7]Param-Production'!DM$42))</f>
        <v/>
      </c>
      <c r="DP180" s="99" t="str">
        <f>IF(OR(DP176="",DP$543="")=TRUE,"",IF(DP176*DP$543=0,"",DP176*DP$543/'[7]Param-Production'!DN$42))</f>
        <v/>
      </c>
      <c r="DQ180" s="99" t="str">
        <f>IF(OR(DQ176="",DQ$543="")=TRUE,"",IF(DQ176*DQ$543=0,"",DQ176*DQ$543/'[7]Param-Production'!DO$42))</f>
        <v/>
      </c>
      <c r="DR180" s="99" t="str">
        <f>IF(OR(DR176="",DR$543="")=TRUE,"",IF(DR176*DR$543=0,"",DR176*DR$543/'[7]Param-Production'!DP$42))</f>
        <v/>
      </c>
      <c r="DS180" s="99" t="str">
        <f>IF(OR(DS176="",DS$543="")=TRUE,"",IF(DS176*DS$543=0,"",DS176*DS$543/'[7]Param-Production'!DQ$42))</f>
        <v/>
      </c>
      <c r="DT180" s="99" t="str">
        <f>IF(OR(DT176="",DT$543="")=TRUE,"",IF(DT176*DT$543=0,"",DT176*DT$543/'[7]Param-Production'!DR$42))</f>
        <v/>
      </c>
      <c r="DU180" s="99" t="str">
        <f>IF(OR(DU176="",DU$543="")=TRUE,"",IF(DU176*DU$543=0,"",DU176*DU$543/'[7]Param-Production'!DS$42))</f>
        <v/>
      </c>
      <c r="DV180" s="99" t="str">
        <f>IF(OR(DV176="",DV$543="")=TRUE,"",IF(DV176*DV$543=0,"",DV176*DV$543/'[7]Param-Production'!DT$42))</f>
        <v/>
      </c>
      <c r="DW180" s="99" t="str">
        <f>IF(OR(DW176="",DW$543="")=TRUE,"",IF(DW176*DW$543=0,"",DW176*DW$543/'[7]Param-Production'!DU$42))</f>
        <v/>
      </c>
      <c r="DX180" s="99" t="str">
        <f>IF(OR(DX176="",DX$543="")=TRUE,"",IF(DX176*DX$543=0,"",DX176*DX$543/'[7]Param-Production'!DV$42))</f>
        <v/>
      </c>
      <c r="DY180" s="99" t="str">
        <f>IF(OR(DY176="",DY$543="")=TRUE,"",IF(DY176*DY$543=0,"",DY176*DY$543/'[7]Param-Production'!DW$42))</f>
        <v/>
      </c>
      <c r="DZ180" s="99" t="str">
        <f>IF(OR(DZ176="",DZ$543="")=TRUE,"",IF(DZ176*DZ$543=0,"",DZ176*DZ$543/'[7]Param-Production'!DX$42))</f>
        <v/>
      </c>
      <c r="EA180" s="99" t="str">
        <f>IF(OR(EA176="",EA$543="")=TRUE,"",IF(EA176*EA$543=0,"",EA176*EA$543/'[7]Param-Production'!DY$42))</f>
        <v/>
      </c>
      <c r="EB180" s="99" t="str">
        <f>IF(OR(EB176="",EB$543="")=TRUE,"",IF(EB176*EB$543=0,"",EB176*EB$543/'[7]Param-Production'!DZ$42))</f>
        <v/>
      </c>
      <c r="EC180" s="99" t="str">
        <f>IF(OR(EC176="",EC$543="")=TRUE,"",IF(EC176*EC$543=0,"",EC176*EC$543/'[7]Param-Production'!EA$42))</f>
        <v/>
      </c>
      <c r="ED180" s="99" t="str">
        <f>IF(OR(ED176="",ED$543="")=TRUE,"",IF(ED176*ED$543=0,"",ED176*ED$543/'[7]Param-Production'!EB$42))</f>
        <v/>
      </c>
      <c r="EE180" s="99" t="str">
        <f>IF(OR(EE176="",EE$543="")=TRUE,"",IF(EE176*EE$543=0,"",EE176*EE$543/'[7]Param-Production'!EC$42))</f>
        <v/>
      </c>
      <c r="EF180" s="99" t="str">
        <f>IF(OR(EF176="",EF$543="")=TRUE,"",IF(EF176*EF$543=0,"",EF176*EF$543/'[7]Param-Production'!ED$42))</f>
        <v/>
      </c>
      <c r="EG180" s="99" t="str">
        <f>IF(OR(EG176="",EG$543="")=TRUE,"",IF(EG176*EG$543=0,"",EG176*EG$543/'[7]Param-Production'!EE$42))</f>
        <v/>
      </c>
      <c r="EH180" s="99" t="str">
        <f>IF(OR(EH176="",EH$543="")=TRUE,"",IF(EH176*EH$543=0,"",EH176*EH$543/'[7]Param-Production'!EF$42))</f>
        <v/>
      </c>
      <c r="EI180" s="99" t="str">
        <f>IF(OR(EI176="",EI$543="")=TRUE,"",IF(EI176*EI$543=0,"",EI176*EI$543/'[7]Param-Production'!EG$42))</f>
        <v/>
      </c>
      <c r="EJ180" s="99" t="str">
        <f>IF(OR(EJ176="",EJ$543="")=TRUE,"",IF(EJ176*EJ$543=0,"",EJ176*EJ$543/'[7]Param-Production'!EH$42))</f>
        <v/>
      </c>
      <c r="EK180" s="99" t="str">
        <f>IF(OR(EK176="",EK$543="")=TRUE,"",IF(EK176*EK$543=0,"",EK176*EK$543/'[7]Param-Production'!EI$42))</f>
        <v/>
      </c>
      <c r="EL180" s="99" t="str">
        <f>IF(OR(EL176="",EL$543="")=TRUE,"",IF(EL176*EL$543=0,"",EL176*EL$543/'[7]Param-Production'!EJ$42))</f>
        <v/>
      </c>
      <c r="EM180" s="99" t="str">
        <f>IF(OR(EM176="",EM$543="")=TRUE,"",IF(EM176*EM$543=0,"",EM176*EM$543/'[7]Param-Production'!EK$42))</f>
        <v/>
      </c>
      <c r="EN180" s="99" t="str">
        <f>IF(OR(EN176="",EN$543="")=TRUE,"",IF(EN176*EN$543=0,"",EN176*EN$543/'[7]Param-Production'!EL$42))</f>
        <v/>
      </c>
      <c r="EO180" s="99" t="str">
        <f>IF(OR(EO176="",EO$543="")=TRUE,"",IF(EO176*EO$543=0,"",EO176*EO$543/'[7]Param-Production'!EM$42))</f>
        <v/>
      </c>
      <c r="EP180" s="99" t="str">
        <f>IF(OR(EP176="",EP$543="")=TRUE,"",IF(EP176*EP$543=0,"",EP176*EP$543/'[7]Param-Production'!EN$42))</f>
        <v/>
      </c>
      <c r="EQ180" s="99" t="str">
        <f>IF(OR(EQ176="",EQ$543="")=TRUE,"",IF(EQ176*EQ$543=0,"",EQ176*EQ$543/'[7]Param-Production'!EO$42))</f>
        <v/>
      </c>
      <c r="ER180" s="99" t="str">
        <f>IF(OR(ER176="",ER$543="")=TRUE,"",IF(ER176*ER$543=0,"",ER176*ER$543/'[7]Param-Production'!EP$42))</f>
        <v/>
      </c>
      <c r="ES180" s="99" t="str">
        <f>IF(OR(ES176="",ES$543="")=TRUE,"",IF(ES176*ES$543=0,"",ES176*ES$543/'[7]Param-Production'!EQ$42))</f>
        <v/>
      </c>
      <c r="ET180" s="99" t="str">
        <f>IF(OR(ET176="",ET$543="")=TRUE,"",IF(ET176*ET$543=0,"",ET176*ET$543/'[7]Param-Production'!ER$42))</f>
        <v/>
      </c>
      <c r="EU180" s="99" t="str">
        <f>IF(OR(EU176="",EU$543="")=TRUE,"",IF(EU176*EU$543=0,"",EU176*EU$543/'[7]Param-Production'!ES$42))</f>
        <v/>
      </c>
      <c r="EV180" s="99" t="str">
        <f>IF(OR(EV176="",EV$543="")=TRUE,"",IF(EV176*EV$543=0,"",EV176*EV$543/'[7]Param-Production'!ET$42))</f>
        <v/>
      </c>
      <c r="EW180" s="99" t="str">
        <f>IF(OR(EW176="",EW$543="")=TRUE,"",IF(EW176*EW$543=0,"",EW176*EW$543/'[7]Param-Production'!EU$42))</f>
        <v/>
      </c>
      <c r="EX180" s="99" t="str">
        <f>IF(OR(EX176="",EX$543="")=TRUE,"",IF(EX176*EX$543=0,"",EX176*EX$543/'[7]Param-Production'!EV$42))</f>
        <v/>
      </c>
      <c r="EY180" s="99" t="str">
        <f>IF(OR(EY176="",EY$543="")=TRUE,"",IF(EY176*EY$543=0,"",EY176*EY$543/'[7]Param-Production'!EW$42))</f>
        <v/>
      </c>
      <c r="EZ180" s="99" t="str">
        <f>IF(OR(EZ176="",EZ$543="")=TRUE,"",IF(EZ176*EZ$543=0,"",EZ176*EZ$543/'[7]Param-Production'!EX$42))</f>
        <v/>
      </c>
      <c r="FA180" s="99" t="str">
        <f>IF(OR(FA176="",FA$543="")=TRUE,"",IF(FA176*FA$543=0,"",FA176*FA$543/'[7]Param-Production'!EY$42))</f>
        <v/>
      </c>
      <c r="FB180" s="99" t="str">
        <f>IF(OR(FB176="",FB$543="")=TRUE,"",IF(FB176*FB$543=0,"",FB176*FB$543/'[7]Param-Production'!EZ$42))</f>
        <v/>
      </c>
      <c r="FC180" s="99" t="str">
        <f>IF(OR(FC176="",FC$543="")=TRUE,"",IF(FC176*FC$543=0,"",FC176*FC$543/'[7]Param-Production'!FA$42))</f>
        <v/>
      </c>
      <c r="FD180" s="99" t="str">
        <f>IF(OR(FD176="",FD$543="")=TRUE,"",IF(FD176*FD$543=0,"",FD176*FD$543/'[7]Param-Production'!FB$42))</f>
        <v/>
      </c>
      <c r="FE180" s="99" t="str">
        <f>IF(OR(FE176="",FE$543="")=TRUE,"",IF(FE176*FE$543=0,"",FE176*FE$543/'[7]Param-Production'!FC$42))</f>
        <v/>
      </c>
      <c r="FF180" s="99" t="str">
        <f>IF(OR(FF176="",FF$543="")=TRUE,"",IF(FF176*FF$543=0,"",FF176*FF$543/'[7]Param-Production'!FD$42))</f>
        <v/>
      </c>
      <c r="FG180" s="99" t="str">
        <f>IF(OR(FG176="",FG$543="")=TRUE,"",IF(FG176*FG$543=0,"",FG176*FG$543/'[7]Param-Production'!FE$42))</f>
        <v/>
      </c>
      <c r="FH180" s="99" t="str">
        <f>IF(OR(FH176="",FH$543="")=TRUE,"",IF(FH176*FH$543=0,"",FH176*FH$543/'[7]Param-Production'!FF$42))</f>
        <v/>
      </c>
      <c r="FI180" s="99" t="str">
        <f>IF(OR(FI176="",FI$543="")=TRUE,"",IF(FI176*FI$543=0,"",FI176*FI$543/'[7]Param-Production'!FG$42))</f>
        <v/>
      </c>
      <c r="FJ180" s="99" t="str">
        <f>IF(OR(FJ176="",FJ$543="")=TRUE,"",IF(FJ176*FJ$543=0,"",FJ176*FJ$543/'[7]Param-Production'!FH$42))</f>
        <v/>
      </c>
      <c r="FK180" s="99" t="str">
        <f>IF(OR(FK176="",FK$543="")=TRUE,"",IF(FK176*FK$543=0,"",FK176*FK$543/'[7]Param-Production'!FI$42))</f>
        <v/>
      </c>
      <c r="FL180" s="99" t="str">
        <f>IF(OR(FL176="",FL$543="")=TRUE,"",IF(FL176*FL$543=0,"",FL176*FL$543/'[7]Param-Production'!FJ$42))</f>
        <v/>
      </c>
      <c r="FM180" s="99" t="str">
        <f>IF(OR(FM176="",FM$543="")=TRUE,"",IF(FM176*FM$543=0,"",FM176*FM$543/'[7]Param-Production'!FK$42))</f>
        <v/>
      </c>
      <c r="FN180" s="99" t="str">
        <f>IF(OR(FN176="",FN$543="")=TRUE,"",IF(FN176*FN$543=0,"",FN176*FN$543/'[7]Param-Production'!FL$42))</f>
        <v/>
      </c>
      <c r="FO180" s="99" t="str">
        <f>IF(OR(FO176="",FO$543="")=TRUE,"",IF(FO176*FO$543=0,"",FO176*FO$543/'[7]Param-Production'!FM$42))</f>
        <v/>
      </c>
      <c r="FP180" s="99" t="str">
        <f>IF(OR(FP176="",FP$543="")=TRUE,"",IF(FP176*FP$543=0,"",FP176*FP$543/'[7]Param-Production'!FN$42))</f>
        <v/>
      </c>
      <c r="FQ180" s="99" t="str">
        <f>IF(OR(FQ176="",FQ$543="")=TRUE,"",IF(FQ176*FQ$543=0,"",FQ176*FQ$543/'[7]Param-Production'!FO$42))</f>
        <v/>
      </c>
      <c r="FR180" s="99" t="str">
        <f>IF(OR(FR176="",FR$543="")=TRUE,"",IF(FR176*FR$543=0,"",FR176*FR$543/'[7]Param-Production'!FP$42))</f>
        <v/>
      </c>
      <c r="FS180" s="99" t="str">
        <f>IF(OR(FS176="",FS$543="")=TRUE,"",IF(FS176*FS$543=0,"",FS176*FS$543/'[7]Param-Production'!FQ$42))</f>
        <v/>
      </c>
      <c r="FT180" s="99" t="str">
        <f>IF(OR(FT176="",FT$543="")=TRUE,"",IF(FT176*FT$543=0,"",FT176*FT$543/'[7]Param-Production'!FR$42))</f>
        <v/>
      </c>
      <c r="FU180" s="99" t="str">
        <f>IF(OR(FU176="",FU$543="")=TRUE,"",IF(FU176*FU$543=0,"",FU176*FU$543/'[7]Param-Production'!FS$42))</f>
        <v/>
      </c>
      <c r="FV180" s="99" t="str">
        <f>IF(OR(FV176="",FV$543="")=TRUE,"",IF(FV176*FV$543=0,"",FV176*FV$543/'[7]Param-Production'!FT$42))</f>
        <v/>
      </c>
      <c r="FW180" s="99" t="str">
        <f>IF(OR(FW176="",FW$543="")=TRUE,"",IF(FW176*FW$543=0,"",FW176*FW$543/'[7]Param-Production'!FU$42))</f>
        <v/>
      </c>
      <c r="FX180" s="99" t="str">
        <f>IF(OR(FX176="",FX$543="")=TRUE,"",IF(FX176*FX$543=0,"",FX176*FX$543/'[7]Param-Production'!FV$42))</f>
        <v/>
      </c>
      <c r="FY180" s="99" t="str">
        <f>IF(OR(FY176="",FY$543="")=TRUE,"",IF(FY176*FY$543=0,"",FY176*FY$543/'[7]Param-Production'!FW$42))</f>
        <v/>
      </c>
      <c r="FZ180" s="99" t="str">
        <f>IF(OR(FZ176="",FZ$543="")=TRUE,"",IF(FZ176*FZ$543=0,"",FZ176*FZ$543/'[7]Param-Production'!FX$42))</f>
        <v/>
      </c>
      <c r="GA180" s="99" t="str">
        <f>IF(OR(GA176="",GA$543="")=TRUE,"",IF(GA176*GA$543=0,"",GA176*GA$543/'[7]Param-Production'!FY$42))</f>
        <v/>
      </c>
      <c r="GB180" s="99" t="str">
        <f>IF(OR(GB176="",GB$543="")=TRUE,"",IF(GB176*GB$543=0,"",GB176*GB$543/'[7]Param-Production'!FZ$42))</f>
        <v/>
      </c>
      <c r="GC180" s="99" t="str">
        <f>IF(OR(GC176="",GC$543="")=TRUE,"",IF(GC176*GC$543=0,"",GC176*GC$543/'[7]Param-Production'!GA$42))</f>
        <v/>
      </c>
      <c r="GD180" s="99" t="str">
        <f>IF(OR(GD176="",GD$543="")=TRUE,"",IF(GD176*GD$543=0,"",GD176*GD$543/'[7]Param-Production'!GB$42))</f>
        <v/>
      </c>
      <c r="GE180" s="99" t="str">
        <f>IF(OR(GE176="",GE$543="")=TRUE,"",IF(GE176*GE$543=0,"",GE176*GE$543/'[7]Param-Production'!GC$42))</f>
        <v/>
      </c>
      <c r="GF180" s="99" t="str">
        <f>IF(OR(GF176="",GF$543="")=TRUE,"",IF(GF176*GF$543=0,"",GF176*GF$543/'[7]Param-Production'!GD$42))</f>
        <v/>
      </c>
      <c r="GG180" s="99" t="str">
        <f>IF(OR(GG176="",GG$543="")=TRUE,"",IF(GG176*GG$543=0,"",GG176*GG$543/'[7]Param-Production'!GE$42))</f>
        <v/>
      </c>
      <c r="GH180" s="99" t="str">
        <f>IF(OR(GH176="",GH$543="")=TRUE,"",IF(GH176*GH$543=0,"",GH176*GH$543/'[7]Param-Production'!GF$42))</f>
        <v/>
      </c>
      <c r="GI180" s="99" t="str">
        <f>IF(OR(GI176="",GI$543="")=TRUE,"",IF(GI176*GI$543=0,"",GI176*GI$543/'[7]Param-Production'!GG$42))</f>
        <v/>
      </c>
      <c r="GJ180" s="99" t="str">
        <f>IF(OR(GJ176="",GJ$543="")=TRUE,"",IF(GJ176*GJ$543=0,"",GJ176*GJ$543/'[7]Param-Production'!GH$42))</f>
        <v/>
      </c>
      <c r="GK180" s="99" t="str">
        <f>IF(OR(GK176="",GK$543="")=TRUE,"",IF(GK176*GK$543=0,"",GK176*GK$543/'[7]Param-Production'!GI$42))</f>
        <v/>
      </c>
      <c r="GL180" s="99" t="str">
        <f>IF(OR(GL176="",GL$543="")=TRUE,"",IF(GL176*GL$543=0,"",GL176*GL$543/'[7]Param-Production'!GJ$42))</f>
        <v/>
      </c>
      <c r="GM180" s="99" t="str">
        <f>IF(OR(GM176="",GM$543="")=TRUE,"",IF(GM176*GM$543=0,"",GM176*GM$543/'[7]Param-Production'!GK$42))</f>
        <v/>
      </c>
      <c r="GN180" s="99" t="str">
        <f>IF(OR(GN176="",GN$543="")=TRUE,"",IF(GN176*GN$543=0,"",GN176*GN$543/'[7]Param-Production'!GL$42))</f>
        <v/>
      </c>
      <c r="GO180" s="99" t="str">
        <f>IF(OR(GO176="",GO$543="")=TRUE,"",IF(GO176*GO$543=0,"",GO176*GO$543/'[7]Param-Production'!GM$42))</f>
        <v/>
      </c>
      <c r="GP180" s="99" t="str">
        <f>IF(OR(GP176="",GP$543="")=TRUE,"",IF(GP176*GP$543=0,"",GP176*GP$543/'[7]Param-Production'!GN$42))</f>
        <v/>
      </c>
      <c r="GQ180" s="99" t="str">
        <f>IF(OR(GQ176="",GQ$543="")=TRUE,"",IF(GQ176*GQ$543=0,"",GQ176*GQ$543/'[7]Param-Production'!GO$42))</f>
        <v/>
      </c>
      <c r="GR180" s="99" t="str">
        <f>IF(OR(GR176="",GR$543="")=TRUE,"",IF(GR176*GR$543=0,"",GR176*GR$543/'[7]Param-Production'!GP$42))</f>
        <v/>
      </c>
      <c r="GS180" s="99" t="str">
        <f>IF(OR(GS176="",GS$543="")=TRUE,"",IF(GS176*GS$543=0,"",GS176*GS$543/'[7]Param-Production'!GQ$42))</f>
        <v/>
      </c>
      <c r="GT180" s="99" t="str">
        <f>IF(OR(GT176="",GT$543="")=TRUE,"",IF(GT176*GT$543=0,"",GT176*GT$543/'[7]Param-Production'!GR$42))</f>
        <v/>
      </c>
      <c r="GU180" s="99" t="str">
        <f>IF(OR(GU176="",GU$543="")=TRUE,"",IF(GU176*GU$543=0,"",GU176*GU$543/'[7]Param-Production'!GS$42))</f>
        <v/>
      </c>
      <c r="GV180" s="99" t="str">
        <f>IF(OR(GV176="",GV$543="")=TRUE,"",IF(GV176*GV$543=0,"",GV176*GV$543/'[7]Param-Production'!GT$42))</f>
        <v/>
      </c>
      <c r="GW180" s="99" t="str">
        <f>IF(OR(GW176="",GW$543="")=TRUE,"",IF(GW176*GW$543=0,"",GW176*GW$543/'[7]Param-Production'!GU$42))</f>
        <v/>
      </c>
      <c r="GX180" s="99" t="str">
        <f>IF(OR(GX176="",GX$543="")=TRUE,"",IF(GX176*GX$543=0,"",GX176*GX$543/'[7]Param-Production'!GV$42))</f>
        <v/>
      </c>
      <c r="GY180" s="99" t="str">
        <f>IF(OR(GY176="",GY$543="")=TRUE,"",IF(GY176*GY$543=0,"",GY176*GY$543/'[7]Param-Production'!GW$42))</f>
        <v/>
      </c>
      <c r="GZ180" s="99" t="str">
        <f>IF(OR(GZ176="",GZ$543="")=TRUE,"",IF(GZ176*GZ$543=0,"",GZ176*GZ$543/'[7]Param-Production'!GX$42))</f>
        <v/>
      </c>
      <c r="HA180" s="99" t="str">
        <f>IF(OR(HA176="",HA$543="")=TRUE,"",IF(HA176*HA$543=0,"",HA176*HA$543/'[7]Param-Production'!GY$42))</f>
        <v/>
      </c>
      <c r="HB180" s="99" t="str">
        <f>IF(OR(HB176="",HB$543="")=TRUE,"",IF(HB176*HB$543=0,"",HB176*HB$543/'[7]Param-Production'!GZ$42))</f>
        <v/>
      </c>
      <c r="HC180" s="99" t="str">
        <f>IF(OR(HC176="",HC$543="")=TRUE,"",IF(HC176*HC$543=0,"",HC176*HC$543/'[7]Param-Production'!HA$42))</f>
        <v/>
      </c>
      <c r="HD180" s="99" t="str">
        <f>IF(OR(HD176="",HD$543="")=TRUE,"",IF(HD176*HD$543=0,"",HD176*HD$543/'[7]Param-Production'!HB$42))</f>
        <v/>
      </c>
      <c r="HE180" s="99" t="str">
        <f>IF(OR(HE176="",HE$543="")=TRUE,"",IF(HE176*HE$543=0,"",HE176*HE$543/'[7]Param-Production'!HC$42))</f>
        <v/>
      </c>
      <c r="HF180" s="99" t="str">
        <f>IF(OR(HF176="",HF$543="")=TRUE,"",IF(HF176*HF$543=0,"",HF176*HF$543/'[7]Param-Production'!HD$42))</f>
        <v/>
      </c>
      <c r="HG180" s="99" t="str">
        <f>IF(OR(HG176="",HG$543="")=TRUE,"",IF(HG176*HG$543=0,"",HG176*HG$543/'[7]Param-Production'!HE$42))</f>
        <v/>
      </c>
      <c r="HH180" s="99" t="str">
        <f>IF(OR(HH176="",HH$543="")=TRUE,"",IF(HH176*HH$543=0,"",HH176*HH$543/'[7]Param-Production'!HF$42))</f>
        <v/>
      </c>
      <c r="HI180" s="99" t="str">
        <f>IF(OR(HI176="",HI$543="")=TRUE,"",IF(HI176*HI$543=0,"",HI176*HI$543/'[7]Param-Production'!HG$42))</f>
        <v/>
      </c>
      <c r="HJ180" s="99" t="str">
        <f>IF(OR(HJ176="",HJ$543="")=TRUE,"",IF(HJ176*HJ$543=0,"",HJ176*HJ$543/'[7]Param-Production'!HH$42))</f>
        <v/>
      </c>
      <c r="HK180" s="99" t="str">
        <f>IF(OR(HK176="",HK$543="")=TRUE,"",IF(HK176*HK$543=0,"",HK176*HK$543/'[7]Param-Production'!HI$42))</f>
        <v/>
      </c>
      <c r="HL180" s="99" t="str">
        <f>IF(OR(HL176="",HL$543="")=TRUE,"",IF(HL176*HL$543=0,"",HL176*HL$543/'[7]Param-Production'!HJ$42))</f>
        <v/>
      </c>
      <c r="HM180" s="99" t="str">
        <f>IF(OR(HM176="",HM$543="")=TRUE,"",IF(HM176*HM$543=0,"",HM176*HM$543/'[7]Param-Production'!HK$42))</f>
        <v/>
      </c>
      <c r="HN180" s="99" t="str">
        <f>IF(OR(HN176="",HN$543="")=TRUE,"",IF(HN176*HN$543=0,"",HN176*HN$543/'[7]Param-Production'!HL$42))</f>
        <v/>
      </c>
      <c r="HO180" s="99" t="str">
        <f>IF(OR(HO176="",HO$543="")=TRUE,"",IF(HO176*HO$543=0,"",HO176*HO$543/'[7]Param-Production'!HM$42))</f>
        <v/>
      </c>
      <c r="HP180" s="99" t="str">
        <f>IF(OR(HP176="",HP$543="")=TRUE,"",IF(HP176*HP$543=0,"",HP176*HP$543/'[7]Param-Production'!HN$42))</f>
        <v/>
      </c>
      <c r="HQ180" s="99" t="str">
        <f>IF(OR(HQ176="",HQ$543="")=TRUE,"",IF(HQ176*HQ$543=0,"",HQ176*HQ$543/'[7]Param-Production'!HO$42))</f>
        <v/>
      </c>
      <c r="HR180" s="99" t="str">
        <f>IF(OR(HR176="",HR$543="")=TRUE,"",IF(HR176*HR$543=0,"",HR176*HR$543/'[7]Param-Production'!HP$42))</f>
        <v/>
      </c>
      <c r="HS180" s="99" t="str">
        <f>IF(OR(HS176="",HS$543="")=TRUE,"",IF(HS176*HS$543=0,"",HS176*HS$543/'[7]Param-Production'!HQ$42))</f>
        <v/>
      </c>
      <c r="HT180" s="99" t="str">
        <f>IF(OR(HT176="",HT$543="")=TRUE,"",IF(HT176*HT$543=0,"",HT176*HT$543/'[7]Param-Production'!HR$42))</f>
        <v/>
      </c>
      <c r="HU180" s="99" t="str">
        <f>IF(OR(HU176="",HU$543="")=TRUE,"",IF(HU176*HU$543=0,"",HU176*HU$543/'[7]Param-Production'!HS$42))</f>
        <v/>
      </c>
      <c r="HV180" s="99" t="str">
        <f>IF(OR(HV176="",HV$543="")=TRUE,"",IF(HV176*HV$543=0,"",HV176*HV$543/'[7]Param-Production'!HT$42))</f>
        <v/>
      </c>
      <c r="HW180" s="99" t="str">
        <f>IF(OR(HW176="",HW$543="")=TRUE,"",IF(HW176*HW$543=0,"",HW176*HW$543/'[7]Param-Production'!HU$42))</f>
        <v/>
      </c>
      <c r="HX180" s="99" t="str">
        <f>IF(OR(HX176="",HX$543="")=TRUE,"",IF(HX176*HX$543=0,"",HX176*HX$543/'[7]Param-Production'!HV$42))</f>
        <v/>
      </c>
      <c r="HY180" s="99" t="str">
        <f>IF(OR(HY176="",HY$543="")=TRUE,"",IF(HY176*HY$543=0,"",HY176*HY$543/'[7]Param-Production'!HW$42))</f>
        <v/>
      </c>
      <c r="HZ180" s="99" t="str">
        <f>IF(OR(HZ176="",HZ$543="")=TRUE,"",IF(HZ176*HZ$543=0,"",HZ176*HZ$543/'[7]Param-Production'!HX$42))</f>
        <v/>
      </c>
      <c r="IA180" s="99" t="str">
        <f>IF(OR(IA176="",IA$543="")=TRUE,"",IF(IA176*IA$543=0,"",IA176*IA$543/'[7]Param-Production'!HY$42))</f>
        <v/>
      </c>
      <c r="IB180" s="99" t="str">
        <f>IF(OR(IB176="",IB$543="")=TRUE,"",IF(IB176*IB$543=0,"",IB176*IB$543/'[7]Param-Production'!HZ$42))</f>
        <v/>
      </c>
      <c r="IC180" s="99" t="str">
        <f>IF(OR(IC176="",IC$543="")=TRUE,"",IF(IC176*IC$543=0,"",IC176*IC$543/'[7]Param-Production'!IA$42))</f>
        <v/>
      </c>
      <c r="ID180" s="99" t="str">
        <f>IF(OR(ID176="",ID$543="")=TRUE,"",IF(ID176*ID$543=0,"",ID176*ID$543/'[7]Param-Production'!IB$42))</f>
        <v/>
      </c>
      <c r="IE180" s="99" t="str">
        <f>IF(OR(IE176="",IE$543="")=TRUE,"",IF(IE176*IE$543=0,"",IE176*IE$543/'[7]Param-Production'!IC$42))</f>
        <v/>
      </c>
      <c r="IF180" s="99" t="str">
        <f>IF(OR(IF176="",IF$543="")=TRUE,"",IF(IF176*IF$543=0,"",IF176*IF$543/'[7]Param-Production'!ID$42))</f>
        <v/>
      </c>
      <c r="IG180" s="99" t="str">
        <f>IF(OR(IG176="",IG$543="")=TRUE,"",IF(IG176*IG$543=0,"",IG176*IG$543/'[7]Param-Production'!IE$42))</f>
        <v/>
      </c>
      <c r="IH180" s="99" t="str">
        <f>IF(OR(IH176="",IH$543="")=TRUE,"",IF(IH176*IH$543=0,"",IH176*IH$543/'[7]Param-Production'!IF$42))</f>
        <v/>
      </c>
      <c r="II180" s="99" t="str">
        <f>IF(OR(II176="",II$543="")=TRUE,"",IF(II176*II$543=0,"",II176*II$543/'[7]Param-Production'!IG$42))</f>
        <v/>
      </c>
      <c r="IJ180" s="99" t="str">
        <f>IF(OR(IJ176="",IJ$543="")=TRUE,"",IF(IJ176*IJ$543=0,"",IJ176*IJ$543/'[7]Param-Production'!IH$42))</f>
        <v/>
      </c>
      <c r="IK180" s="99" t="str">
        <f>IF(OR(IK176="",IK$543="")=TRUE,"",IF(IK176*IK$543=0,"",IK176*IK$543/'[7]Param-Production'!II$42))</f>
        <v/>
      </c>
      <c r="IL180" s="99" t="str">
        <f>IF(OR(IL176="",IL$543="")=TRUE,"",IF(IL176*IL$543=0,"",IL176*IL$543/'[7]Param-Production'!IJ$42))</f>
        <v/>
      </c>
      <c r="IM180" s="99" t="str">
        <f>IF(OR(IM176="",IM$543="")=TRUE,"",IF(IM176*IM$543=0,"",IM176*IM$543/'[7]Param-Production'!IK$42))</f>
        <v/>
      </c>
      <c r="IN180" s="99" t="str">
        <f>IF(OR(IN176="",IN$543="")=TRUE,"",IF(IN176*IN$543=0,"",IN176*IN$543/'[7]Param-Production'!IL$42))</f>
        <v/>
      </c>
      <c r="IO180" s="99" t="str">
        <f>IF(OR(IO176="",IO$543="")=TRUE,"",IF(IO176*IO$543=0,"",IO176*IO$543/'[7]Param-Production'!IM$42))</f>
        <v/>
      </c>
      <c r="IP180" s="99" t="str">
        <f>IF(OR(IP176="",IP$543="")=TRUE,"",IF(IP176*IP$543=0,"",IP176*IP$543/'[7]Param-Production'!IN$42))</f>
        <v/>
      </c>
      <c r="IQ180" s="99" t="str">
        <f>IF(OR(IQ176="",IQ$543="")=TRUE,"",IF(IQ176*IQ$543=0,"",IQ176*IQ$543/'[7]Param-Production'!IO$42))</f>
        <v/>
      </c>
      <c r="IR180" s="99" t="str">
        <f>IF(OR(IR176="",IR$543="")=TRUE,"",IF(IR176*IR$543=0,"",IR176*IR$543/'[7]Param-Production'!IP$42))</f>
        <v/>
      </c>
      <c r="IS180" s="99" t="str">
        <f>IF(OR(IS176="",IS$543="")=TRUE,"",IF(IS176*IS$543=0,"",IS176*IS$543/'[7]Param-Production'!IQ$42))</f>
        <v/>
      </c>
      <c r="IT180" s="99" t="str">
        <f>IF(OR(IT176="",IT$543="")=TRUE,"",IF(IT176*IT$543=0,"",IT176*IT$543/'[7]Param-Production'!IR$42))</f>
        <v/>
      </c>
      <c r="IU180" s="99" t="str">
        <f>IF(OR(IU176="",IU$543="")=TRUE,"",IF(IU176*IU$543=0,"",IU176*IU$543/'[7]Param-Production'!IS$42))</f>
        <v/>
      </c>
      <c r="IV180" s="99" t="str">
        <f>IF(OR(IV176="",IV$543="")=TRUE,"",IF(IV176*IV$543=0,"",IV176*IV$543/'[7]Param-Production'!IT$42))</f>
        <v/>
      </c>
      <c r="IW180" s="99" t="str">
        <f>IF(OR(IW176="",IW$543="")=TRUE,"",IF(IW176*IW$543=0,"",IW176*IW$543/'[7]Param-Production'!IU$42))</f>
        <v/>
      </c>
      <c r="IX180" s="99" t="str">
        <f>IF(OR(IX176="",IX$543="")=TRUE,"",IF(IX176*IX$543=0,"",IX176*IX$543/'[7]Param-Production'!IV$42))</f>
        <v/>
      </c>
      <c r="IY180" s="99" t="str">
        <f>IF(OR(IY176="",IY$543="")=TRUE,"",IF(IY176*IY$543=0,"",IY176*IY$543/'[7]Param-Production'!IW$42))</f>
        <v/>
      </c>
      <c r="IZ180" s="99" t="str">
        <f>IF(OR(IZ176="",IZ$543="")=TRUE,"",IF(IZ176*IZ$543=0,"",IZ176*IZ$543/'[7]Param-Production'!IX$42))</f>
        <v/>
      </c>
      <c r="JA180" s="99" t="str">
        <f>IF(OR(JA176="",JA$543="")=TRUE,"",IF(JA176*JA$543=0,"",JA176*JA$543/'[7]Param-Production'!IY$42))</f>
        <v/>
      </c>
      <c r="JB180" s="99" t="str">
        <f>IF(OR(JB176="",JB$543="")=TRUE,"",IF(JB176*JB$543=0,"",JB176*JB$543/'[7]Param-Production'!IZ$42))</f>
        <v/>
      </c>
      <c r="JC180" s="99" t="str">
        <f>IF(OR(JC176="",JC$543="")=TRUE,"",IF(JC176*JC$543=0,"",JC176*JC$543/'[7]Param-Production'!JA$42))</f>
        <v/>
      </c>
      <c r="JD180" s="99" t="str">
        <f>IF(OR(JD176="",JD$543="")=TRUE,"",IF(JD176*JD$543=0,"",JD176*JD$543/'[7]Param-Production'!JB$42))</f>
        <v/>
      </c>
      <c r="JE180" s="99" t="str">
        <f>IF(OR(JE176="",JE$543="")=TRUE,"",IF(JE176*JE$543=0,"",JE176*JE$543/'[7]Param-Production'!JC$42))</f>
        <v/>
      </c>
      <c r="JF180" s="99" t="str">
        <f>IF(OR(JF176="",JF$543="")=TRUE,"",IF(JF176*JF$543=0,"",JF176*JF$543/'[7]Param-Production'!JD$42))</f>
        <v/>
      </c>
      <c r="JG180" s="99" t="str">
        <f>IF(OR(JG176="",JG$543="")=TRUE,"",IF(JG176*JG$543=0,"",JG176*JG$543/'[7]Param-Production'!JE$42))</f>
        <v/>
      </c>
      <c r="JH180" s="99" t="str">
        <f>IF(OR(JH176="",JH$543="")=TRUE,"",IF(JH176*JH$543=0,"",JH176*JH$543/'[7]Param-Production'!JF$42))</f>
        <v/>
      </c>
      <c r="JI180" s="99" t="str">
        <f>IF(OR(JI176="",JI$543="")=TRUE,"",IF(JI176*JI$543=0,"",JI176*JI$543/'[7]Param-Production'!JG$42))</f>
        <v/>
      </c>
      <c r="JJ180" s="99" t="str">
        <f>IF(OR(JJ176="",JJ$543="")=TRUE,"",IF(JJ176*JJ$543=0,"",JJ176*JJ$543/'[7]Param-Production'!JH$42))</f>
        <v/>
      </c>
      <c r="JK180" s="99" t="str">
        <f>IF(OR(JK176="",JK$543="")=TRUE,"",IF(JK176*JK$543=0,"",JK176*JK$543/'[7]Param-Production'!JI$42))</f>
        <v/>
      </c>
      <c r="JL180" s="99" t="str">
        <f>IF(OR(JL176="",JL$543="")=TRUE,"",IF(JL176*JL$543=0,"",JL176*JL$543/'[7]Param-Production'!JJ$42))</f>
        <v/>
      </c>
      <c r="JM180" s="99" t="str">
        <f>IF(OR(JM176="",JM$543="")=TRUE,"",IF(JM176*JM$543=0,"",JM176*JM$543/'[7]Param-Production'!JK$42))</f>
        <v/>
      </c>
      <c r="JN180" s="99" t="str">
        <f>IF(OR(JN176="",JN$543="")=TRUE,"",IF(JN176*JN$543=0,"",JN176*JN$543/'[7]Param-Production'!JL$42))</f>
        <v/>
      </c>
      <c r="JO180" s="99" t="str">
        <f>IF(OR(JO176="",JO$543="")=TRUE,"",IF(JO176*JO$543=0,"",JO176*JO$543/'[7]Param-Production'!JM$42))</f>
        <v/>
      </c>
      <c r="JP180" s="99" t="str">
        <f>IF(OR(JP176="",JP$543="")=TRUE,"",IF(JP176*JP$543=0,"",JP176*JP$543/'[7]Param-Production'!JN$42))</f>
        <v/>
      </c>
      <c r="JQ180" s="99" t="str">
        <f>IF(OR(JQ176="",JQ$543="")=TRUE,"",IF(JQ176*JQ$543=0,"",JQ176*JQ$543/'[7]Param-Production'!JO$42))</f>
        <v/>
      </c>
      <c r="JR180" s="99" t="str">
        <f>IF(OR(JR176="",JR$543="")=TRUE,"",IF(JR176*JR$543=0,"",JR176*JR$543/'[7]Param-Production'!JP$42))</f>
        <v/>
      </c>
      <c r="JS180" s="99" t="str">
        <f>IF(OR(JS176="",JS$543="")=TRUE,"",IF(JS176*JS$543=0,"",JS176*JS$543/'[7]Param-Production'!JQ$42))</f>
        <v/>
      </c>
      <c r="JT180" s="99" t="str">
        <f>IF(OR(JT176="",JT$543="")=TRUE,"",IF(JT176*JT$543=0,"",JT176*JT$543/'[7]Param-Production'!JR$42))</f>
        <v/>
      </c>
      <c r="JU180" s="99" t="str">
        <f>IF(OR(JU176="",JU$543="")=TRUE,"",IF(JU176*JU$543=0,"",JU176*JU$543/'[7]Param-Production'!JS$42))</f>
        <v/>
      </c>
      <c r="JV180" s="99" t="str">
        <f>IF(OR(JV176="",JV$543="")=TRUE,"",IF(JV176*JV$543=0,"",JV176*JV$543/'[7]Param-Production'!JT$42))</f>
        <v/>
      </c>
      <c r="JW180" s="99" t="str">
        <f>IF(OR(JW176="",JW$543="")=TRUE,"",IF(JW176*JW$543=0,"",JW176*JW$543/'[7]Param-Production'!JU$42))</f>
        <v/>
      </c>
      <c r="JX180" s="99" t="str">
        <f>IF(OR(JX176="",JX$543="")=TRUE,"",IF(JX176*JX$543=0,"",JX176*JX$543/'[7]Param-Production'!JV$42))</f>
        <v/>
      </c>
      <c r="JY180" s="99" t="str">
        <f>IF(OR(JY176="",JY$543="")=TRUE,"",IF(JY176*JY$543=0,"",JY176*JY$543/'[7]Param-Production'!JW$42))</f>
        <v/>
      </c>
      <c r="JZ180" s="99" t="str">
        <f>IF(OR(JZ176="",JZ$543="")=TRUE,"",IF(JZ176*JZ$543=0,"",JZ176*JZ$543/'[7]Param-Production'!JX$42))</f>
        <v/>
      </c>
      <c r="KA180" s="99" t="str">
        <f>IF(OR(KA176="",KA$543="")=TRUE,"",IF(KA176*KA$543=0,"",KA176*KA$543/'[7]Param-Production'!JY$42))</f>
        <v/>
      </c>
      <c r="KB180" s="99" t="str">
        <f>IF(OR(KB176="",KB$543="")=TRUE,"",IF(KB176*KB$543=0,"",KB176*KB$543/'[7]Param-Production'!JZ$42))</f>
        <v/>
      </c>
      <c r="KC180" s="99" t="str">
        <f>IF(OR(KC176="",KC$543="")=TRUE,"",IF(KC176*KC$543=0,"",KC176*KC$543/'[7]Param-Production'!KA$42))</f>
        <v/>
      </c>
      <c r="KD180" s="99" t="str">
        <f>IF(OR(KD176="",KD$543="")=TRUE,"",IF(KD176*KD$543=0,"",KD176*KD$543/'[7]Param-Production'!KB$42))</f>
        <v/>
      </c>
      <c r="KE180" s="99" t="str">
        <f>IF(OR(KE176="",KE$543="")=TRUE,"",IF(KE176*KE$543=0,"",KE176*KE$543/'[7]Param-Production'!KC$42))</f>
        <v/>
      </c>
      <c r="KF180" s="99" t="str">
        <f>IF(OR(KF176="",KF$543="")=TRUE,"",IF(KF176*KF$543=0,"",KF176*KF$543/'[7]Param-Production'!KD$42))</f>
        <v/>
      </c>
      <c r="KG180" s="99" t="str">
        <f>IF(OR(KG176="",KG$543="")=TRUE,"",IF(KG176*KG$543=0,"",KG176*KG$543/'[7]Param-Production'!KE$42))</f>
        <v/>
      </c>
      <c r="KH180" s="99" t="str">
        <f>IF(OR(KH176="",KH$543="")=TRUE,"",IF(KH176*KH$543=0,"",KH176*KH$543/'[7]Param-Production'!KF$42))</f>
        <v/>
      </c>
      <c r="KI180" s="99" t="str">
        <f>IF(OR(KI176="",KI$543="")=TRUE,"",IF(KI176*KI$543=0,"",KI176*KI$543/'[7]Param-Production'!KG$42))</f>
        <v/>
      </c>
      <c r="KJ180" s="99" t="str">
        <f>IF(OR(KJ176="",KJ$543="")=TRUE,"",IF(KJ176*KJ$543=0,"",KJ176*KJ$543/'[7]Param-Production'!KH$42))</f>
        <v/>
      </c>
      <c r="KK180" s="99" t="str">
        <f>IF(OR(KK176="",KK$543="")=TRUE,"",IF(KK176*KK$543=0,"",KK176*KK$543/'[7]Param-Production'!KI$42))</f>
        <v/>
      </c>
      <c r="KL180" s="99" t="str">
        <f>IF(OR(KL176="",KL$543="")=TRUE,"",IF(KL176*KL$543=0,"",KL176*KL$543/'[7]Param-Production'!KJ$42))</f>
        <v/>
      </c>
      <c r="KM180" s="99" t="str">
        <f>IF(OR(KM176="",KM$543="")=TRUE,"",IF(KM176*KM$543=0,"",KM176*KM$543/'[7]Param-Production'!KK$42))</f>
        <v/>
      </c>
      <c r="KN180" s="99" t="str">
        <f>IF(OR(KN176="",KN$543="")=TRUE,"",IF(KN176*KN$543=0,"",KN176*KN$543/'[7]Param-Production'!KL$42))</f>
        <v/>
      </c>
      <c r="KO180" s="99" t="str">
        <f>IF(OR(KO176="",KO$543="")=TRUE,"",IF(KO176*KO$543=0,"",KO176*KO$543/'[7]Param-Production'!KM$42))</f>
        <v/>
      </c>
      <c r="KP180" s="99" t="str">
        <f>IF(OR(KP176="",KP$543="")=TRUE,"",IF(KP176*KP$543=0,"",KP176*KP$543/'[7]Param-Production'!KN$42))</f>
        <v/>
      </c>
      <c r="KQ180" s="99" t="str">
        <f>IF(OR(KQ176="",KQ$543="")=TRUE,"",IF(KQ176*KQ$543=0,"",KQ176*KQ$543/'[7]Param-Production'!KO$42))</f>
        <v/>
      </c>
      <c r="KR180" s="99" t="str">
        <f>IF(OR(KR176="",KR$543="")=TRUE,"",IF(KR176*KR$543=0,"",KR176*KR$543/'[7]Param-Production'!KP$42))</f>
        <v/>
      </c>
      <c r="KS180" s="99" t="str">
        <f>IF(OR(KS176="",KS$543="")=TRUE,"",IF(KS176*KS$543=0,"",KS176*KS$543/'[7]Param-Production'!KQ$42))</f>
        <v/>
      </c>
      <c r="KT180" s="99" t="str">
        <f>IF(OR(KT176="",KT$543="")=TRUE,"",IF(KT176*KT$543=0,"",KT176*KT$543/'[7]Param-Production'!KR$42))</f>
        <v/>
      </c>
      <c r="KU180" s="99" t="str">
        <f>IF(OR(KU176="",KU$543="")=TRUE,"",IF(KU176*KU$543=0,"",KU176*KU$543/'[7]Param-Production'!KS$42))</f>
        <v/>
      </c>
      <c r="KV180" s="99" t="str">
        <f>IF(OR(KV176="",KV$543="")=TRUE,"",IF(KV176*KV$543=0,"",KV176*KV$543/'[7]Param-Production'!KT$42))</f>
        <v/>
      </c>
      <c r="KW180" s="99" t="str">
        <f>IF(OR(KW176="",KW$543="")=TRUE,"",IF(KW176*KW$543=0,"",KW176*KW$543/'[7]Param-Production'!KU$42))</f>
        <v/>
      </c>
      <c r="KX180" s="99" t="str">
        <f>IF(OR(KX176="",KX$543="")=TRUE,"",IF(KX176*KX$543=0,"",KX176*KX$543/'[7]Param-Production'!KV$42))</f>
        <v/>
      </c>
      <c r="KY180" s="99" t="str">
        <f>IF(OR(KY176="",KY$543="")=TRUE,"",IF(KY176*KY$543=0,"",KY176*KY$543/'[7]Param-Production'!KW$42))</f>
        <v/>
      </c>
      <c r="KZ180" s="99" t="str">
        <f>IF(OR(KZ176="",KZ$543="")=TRUE,"",IF(KZ176*KZ$543=0,"",KZ176*KZ$543/'[7]Param-Production'!KX$42))</f>
        <v/>
      </c>
      <c r="LA180" s="99" t="str">
        <f>IF(OR(LA176="",LA$543="")=TRUE,"",IF(LA176*LA$543=0,"",LA176*LA$543/'[7]Param-Production'!KY$42))</f>
        <v/>
      </c>
      <c r="LB180" s="99" t="str">
        <f>IF(OR(LB176="",LB$543="")=TRUE,"",IF(LB176*LB$543=0,"",LB176*LB$543/'[7]Param-Production'!KZ$42))</f>
        <v/>
      </c>
      <c r="LC180" s="99" t="str">
        <f>IF(OR(LC176="",LC$543="")=TRUE,"",IF(LC176*LC$543=0,"",LC176*LC$543/'[7]Param-Production'!LA$42))</f>
        <v/>
      </c>
      <c r="LD180" s="99" t="str">
        <f>IF(OR(LD176="",LD$543="")=TRUE,"",IF(LD176*LD$543=0,"",LD176*LD$543/'[7]Param-Production'!LB$42))</f>
        <v/>
      </c>
      <c r="LE180" s="99" t="str">
        <f>IF(OR(LE176="",LE$543="")=TRUE,"",IF(LE176*LE$543=0,"",LE176*LE$543/'[7]Param-Production'!LC$42))</f>
        <v/>
      </c>
      <c r="LF180" s="99" t="str">
        <f>IF(OR(LF176="",LF$543="")=TRUE,"",IF(LF176*LF$543=0,"",LF176*LF$543/'[7]Param-Production'!LD$42))</f>
        <v/>
      </c>
      <c r="LG180" s="99" t="str">
        <f>IF(OR(LG176="",LG$543="")=TRUE,"",IF(LG176*LG$543=0,"",LG176*LG$543/'[7]Param-Production'!LE$42))</f>
        <v/>
      </c>
      <c r="LH180" s="99" t="str">
        <f>IF(OR(LH176="",LH$543="")=TRUE,"",IF(LH176*LH$543=0,"",LH176*LH$543/'[7]Param-Production'!LF$42))</f>
        <v/>
      </c>
      <c r="LI180" s="99" t="str">
        <f>IF(OR(LI176="",LI$543="")=TRUE,"",IF(LI176*LI$543=0,"",LI176*LI$543/'[7]Param-Production'!LG$42))</f>
        <v/>
      </c>
      <c r="LJ180" s="99" t="str">
        <f>IF(OR(LJ176="",LJ$543="")=TRUE,"",IF(LJ176*LJ$543=0,"",LJ176*LJ$543/'[7]Param-Production'!LH$42))</f>
        <v/>
      </c>
      <c r="LK180" s="99" t="str">
        <f>IF(OR(LK176="",LK$543="")=TRUE,"",IF(LK176*LK$543=0,"",LK176*LK$543/'[7]Param-Production'!LI$42))</f>
        <v/>
      </c>
      <c r="LL180" s="99" t="str">
        <f>IF(OR(LL176="",LL$543="")=TRUE,"",IF(LL176*LL$543=0,"",LL176*LL$543/'[7]Param-Production'!LJ$42))</f>
        <v/>
      </c>
      <c r="LM180" s="99" t="str">
        <f>IF(OR(LM176="",LM$543="")=TRUE,"",IF(LM176*LM$543=0,"",LM176*LM$543/'[7]Param-Production'!LK$42))</f>
        <v/>
      </c>
      <c r="LN180" s="99" t="str">
        <f>IF(OR(LN176="",LN$543="")=TRUE,"",IF(LN176*LN$543=0,"",LN176*LN$543/'[7]Param-Production'!LL$42))</f>
        <v/>
      </c>
      <c r="LO180" s="99" t="str">
        <f>IF(OR(LO176="",LO$543="")=TRUE,"",IF(LO176*LO$543=0,"",LO176*LO$543/'[7]Param-Production'!LM$42))</f>
        <v/>
      </c>
      <c r="LP180" s="99" t="str">
        <f>IF(OR(LP176="",LP$543="")=TRUE,"",IF(LP176*LP$543=0,"",LP176*LP$543/'[7]Param-Production'!LN$42))</f>
        <v/>
      </c>
      <c r="LQ180" s="99" t="str">
        <f>IF(OR(LQ176="",LQ$543="")=TRUE,"",IF(LQ176*LQ$543=0,"",LQ176*LQ$543/'[7]Param-Production'!LO$42))</f>
        <v/>
      </c>
      <c r="LR180" s="99" t="str">
        <f>IF(OR(LR176="",LR$543="")=TRUE,"",IF(LR176*LR$543=0,"",LR176*LR$543/'[7]Param-Production'!LP$42))</f>
        <v/>
      </c>
      <c r="LS180" s="99" t="str">
        <f>IF(OR(LS176="",LS$543="")=TRUE,"",IF(LS176*LS$543=0,"",LS176*LS$543/'[7]Param-Production'!LQ$42))</f>
        <v/>
      </c>
      <c r="LT180" s="99" t="str">
        <f>IF(OR(LT176="",LT$543="")=TRUE,"",IF(LT176*LT$543=0,"",LT176*LT$543/'[7]Param-Production'!LR$42))</f>
        <v/>
      </c>
      <c r="LU180" s="99" t="str">
        <f>IF(OR(LU176="",LU$543="")=TRUE,"",IF(LU176*LU$543=0,"",LU176*LU$543/'[7]Param-Production'!LS$42))</f>
        <v/>
      </c>
      <c r="LV180" s="99" t="str">
        <f>IF(OR(LV176="",LV$543="")=TRUE,"",IF(LV176*LV$543=0,"",LV176*LV$543/'[7]Param-Production'!LT$42))</f>
        <v/>
      </c>
      <c r="LW180" s="99" t="str">
        <f>IF(OR(LW176="",LW$543="")=TRUE,"",IF(LW176*LW$543=0,"",LW176*LW$543/'[7]Param-Production'!LU$42))</f>
        <v/>
      </c>
      <c r="LX180" s="99" t="str">
        <f>IF(OR(LX176="",LX$543="")=TRUE,"",IF(LX176*LX$543=0,"",LX176*LX$543/'[7]Param-Production'!LV$42))</f>
        <v/>
      </c>
      <c r="LY180" s="99" t="str">
        <f>IF(OR(LY176="",LY$543="")=TRUE,"",IF(LY176*LY$543=0,"",LY176*LY$543/'[7]Param-Production'!LW$42))</f>
        <v/>
      </c>
      <c r="LZ180" s="99" t="str">
        <f>IF(OR(LZ176="",LZ$543="")=TRUE,"",IF(LZ176*LZ$543=0,"",LZ176*LZ$543/'[7]Param-Production'!LX$42))</f>
        <v/>
      </c>
      <c r="MA180" s="99" t="str">
        <f>IF(OR(MA176="",MA$543="")=TRUE,"",IF(MA176*MA$543=0,"",MA176*MA$543/'[7]Param-Production'!LY$42))</f>
        <v/>
      </c>
      <c r="MB180" s="99" t="str">
        <f>IF(OR(MB176="",MB$543="")=TRUE,"",IF(MB176*MB$543=0,"",MB176*MB$543/'[7]Param-Production'!LZ$42))</f>
        <v/>
      </c>
      <c r="MC180" s="99" t="str">
        <f>IF(OR(MC176="",MC$543="")=TRUE,"",IF(MC176*MC$543=0,"",MC176*MC$543/'[7]Param-Production'!MA$42))</f>
        <v/>
      </c>
      <c r="MD180" s="99" t="str">
        <f>IF(OR(MD176="",MD$543="")=TRUE,"",IF(MD176*MD$543=0,"",MD176*MD$543/'[7]Param-Production'!MB$42))</f>
        <v/>
      </c>
      <c r="ME180" s="99" t="str">
        <f>IF(OR(ME176="",ME$543="")=TRUE,"",IF(ME176*ME$543=0,"",ME176*ME$543/'[7]Param-Production'!MC$42))</f>
        <v/>
      </c>
      <c r="MF180" s="99" t="str">
        <f>IF(OR(MF176="",MF$543="")=TRUE,"",IF(MF176*MF$543=0,"",MF176*MF$543/'[7]Param-Production'!MD$42))</f>
        <v/>
      </c>
      <c r="MG180" s="99" t="str">
        <f>IF(OR(MG176="",MG$543="")=TRUE,"",IF(MG176*MG$543=0,"",MG176*MG$543/'[7]Param-Production'!ME$42))</f>
        <v/>
      </c>
      <c r="MH180" s="99" t="str">
        <f>IF(OR(MH176="",MH$543="")=TRUE,"",IF(MH176*MH$543=0,"",MH176*MH$543/'[7]Param-Production'!MF$42))</f>
        <v/>
      </c>
      <c r="MI180" s="99" t="str">
        <f>IF(OR(MI176="",MI$543="")=TRUE,"",IF(MI176*MI$543=0,"",MI176*MI$543/'[7]Param-Production'!MG$42))</f>
        <v/>
      </c>
      <c r="MJ180" s="99" t="str">
        <f>IF(OR(MJ176="",MJ$543="")=TRUE,"",IF(MJ176*MJ$543=0,"",MJ176*MJ$543/'[7]Param-Production'!MH$42))</f>
        <v/>
      </c>
      <c r="MK180" s="99" t="str">
        <f>IF(OR(MK176="",MK$543="")=TRUE,"",IF(MK176*MK$543=0,"",MK176*MK$543/'[7]Param-Production'!MI$42))</f>
        <v/>
      </c>
      <c r="ML180" s="99" t="str">
        <f>IF(OR(ML176="",ML$543="")=TRUE,"",IF(ML176*ML$543=0,"",ML176*ML$543/'[7]Param-Production'!MJ$42))</f>
        <v/>
      </c>
      <c r="MM180" s="99" t="str">
        <f>IF(OR(MM176="",MM$543="")=TRUE,"",IF(MM176*MM$543=0,"",MM176*MM$543/'[7]Param-Production'!MK$42))</f>
        <v/>
      </c>
      <c r="MN180" s="99" t="str">
        <f>IF(OR(MN176="",MN$543="")=TRUE,"",IF(MN176*MN$543=0,"",MN176*MN$543/'[7]Param-Production'!ML$42))</f>
        <v/>
      </c>
      <c r="MO180" s="99" t="str">
        <f>IF(OR(MO176="",MO$543="")=TRUE,"",IF(MO176*MO$543=0,"",MO176*MO$543/'[7]Param-Production'!MM$42))</f>
        <v/>
      </c>
      <c r="MP180" s="99" t="str">
        <f>IF(OR(MP176="",MP$543="")=TRUE,"",IF(MP176*MP$543=0,"",MP176*MP$543/'[7]Param-Production'!MN$42))</f>
        <v/>
      </c>
      <c r="MQ180" s="99" t="str">
        <f>IF(OR(MQ176="",MQ$543="")=TRUE,"",IF(MQ176*MQ$543=0,"",MQ176*MQ$543/'[7]Param-Production'!MO$42))</f>
        <v/>
      </c>
      <c r="MR180" s="99" t="str">
        <f>IF(OR(MR176="",MR$543="")=TRUE,"",IF(MR176*MR$543=0,"",MR176*MR$543/'[7]Param-Production'!MP$42))</f>
        <v/>
      </c>
      <c r="MS180" s="99" t="str">
        <f>IF(OR(MS176="",MS$543="")=TRUE,"",IF(MS176*MS$543=0,"",MS176*MS$543/'[7]Param-Production'!MQ$42))</f>
        <v/>
      </c>
      <c r="MT180" s="99" t="str">
        <f>IF(OR(MT176="",MT$543="")=TRUE,"",IF(MT176*MT$543=0,"",MT176*MT$543/'[7]Param-Production'!MR$42))</f>
        <v/>
      </c>
      <c r="MU180" s="99" t="str">
        <f>IF(OR(MU176="",MU$543="")=TRUE,"",IF(MU176*MU$543=0,"",MU176*MU$543/'[7]Param-Production'!MS$42))</f>
        <v/>
      </c>
      <c r="MV180" s="99" t="str">
        <f>IF(OR(MV176="",MV$543="")=TRUE,"",IF(MV176*MV$543=0,"",MV176*MV$543/'[7]Param-Production'!MT$42))</f>
        <v/>
      </c>
      <c r="MW180" s="99" t="str">
        <f>IF(OR(MW176="",MW$543="")=TRUE,"",IF(MW176*MW$543=0,"",MW176*MW$543/'[7]Param-Production'!MU$42))</f>
        <v/>
      </c>
      <c r="MX180" s="99" t="str">
        <f>IF(OR(MX176="",MX$543="")=TRUE,"",IF(MX176*MX$543=0,"",MX176*MX$543/'[7]Param-Production'!MV$42))</f>
        <v/>
      </c>
      <c r="MY180" s="99" t="str">
        <f>IF(OR(MY176="",MY$543="")=TRUE,"",IF(MY176*MY$543=0,"",MY176*MY$543/'[7]Param-Production'!MW$42))</f>
        <v/>
      </c>
      <c r="MZ180" s="99" t="str">
        <f>IF(OR(MZ176="",MZ$543="")=TRUE,"",IF(MZ176*MZ$543=0,"",MZ176*MZ$543/'[7]Param-Production'!MX$42))</f>
        <v/>
      </c>
      <c r="NA180" s="99" t="str">
        <f>IF(OR(NA176="",NA$543="")=TRUE,"",IF(NA176*NA$543=0,"",NA176*NA$543/'[7]Param-Production'!MY$42))</f>
        <v/>
      </c>
      <c r="NB180" s="99" t="str">
        <f>IF(OR(NB176="",NB$543="")=TRUE,"",IF(NB176*NB$543=0,"",NB176*NB$543/'[7]Param-Production'!MZ$42))</f>
        <v/>
      </c>
      <c r="NC180" s="99" t="str">
        <f>IF(OR(NC176="",NC$543="")=TRUE,"",IF(NC176*NC$543=0,"",NC176*NC$543/'[7]Param-Production'!NA$42))</f>
        <v/>
      </c>
      <c r="ND180" s="99" t="str">
        <f>IF(OR(ND176="",ND$543="")=TRUE,"",IF(ND176*ND$543=0,"",ND176*ND$543/'[7]Param-Production'!NB$42))</f>
        <v/>
      </c>
      <c r="NE180" s="99" t="str">
        <f>IF(OR(NE176="",NE$543="")=TRUE,"",IF(NE176*NE$543=0,"",NE176*NE$543/'[7]Param-Production'!NC$42))</f>
        <v/>
      </c>
      <c r="NF180" s="99" t="str">
        <f>IF(OR(NF176="",NF$543="")=TRUE,"",IF(NF176*NF$543=0,"",NF176*NF$543/'[7]Param-Production'!ND$42))</f>
        <v/>
      </c>
      <c r="NG180" s="99" t="str">
        <f>IF(OR(NG176="",NG$543="")=TRUE,"",IF(NG176*NG$543=0,"",NG176*NG$543/'[7]Param-Production'!NE$42))</f>
        <v/>
      </c>
      <c r="NH180" s="99" t="str">
        <f>IF(OR(NH176="",NH$543="")=TRUE,"",IF(NH176*NH$543=0,"",NH176*NH$543/'[7]Param-Production'!NF$42))</f>
        <v/>
      </c>
      <c r="NI180" s="99" t="str">
        <f>IF(OR(NI176="",NI$543="")=TRUE,"",IF(NI176*NI$543=0,"",NI176*NI$543/'[7]Param-Production'!NG$42))</f>
        <v/>
      </c>
      <c r="NJ180" s="99" t="str">
        <f>IF(OR(NJ176="",NJ$543="")=TRUE,"",IF(NJ176*NJ$543=0,"",NJ176*NJ$543/'[7]Param-Production'!NH$42))</f>
        <v/>
      </c>
      <c r="NK180" s="99" t="str">
        <f>IF(OR(NK176="",NK$543="")=TRUE,"",IF(NK176*NK$543=0,"",NK176*NK$543/'[7]Param-Production'!NI$42))</f>
        <v/>
      </c>
      <c r="NL180" s="99" t="str">
        <f>IF(OR(NL176="",NL$543="")=TRUE,"",IF(NL176*NL$543=0,"",NL176*NL$543/'[7]Param-Production'!NJ$42))</f>
        <v/>
      </c>
      <c r="NM180" s="99" t="str">
        <f>IF(OR(NM176="",NM$543="")=TRUE,"",IF(NM176*NM$543=0,"",NM176*NM$543/'[7]Param-Production'!NK$42))</f>
        <v/>
      </c>
      <c r="NN180" s="99" t="str">
        <f>IF(OR(NN176="",NN$543="")=TRUE,"",IF(NN176*NN$543=0,"",NN176*NN$543/'[7]Param-Production'!NL$42))</f>
        <v/>
      </c>
      <c r="NO180" s="99" t="str">
        <f>IF(OR(NO176="",NO$543="")=TRUE,"",IF(NO176*NO$543=0,"",NO176*NO$543/'[7]Param-Production'!NM$42))</f>
        <v/>
      </c>
      <c r="NP180" s="99" t="str">
        <f>IF(OR(NP176="",NP$543="")=TRUE,"",IF(NP176*NP$543=0,"",NP176*NP$543/'[7]Param-Production'!NN$42))</f>
        <v/>
      </c>
      <c r="NQ180" s="99" t="str">
        <f>IF(OR(NQ176="",NQ$543="")=TRUE,"",IF(NQ176*NQ$543=0,"",NQ176*NQ$543/'[7]Param-Production'!NO$42))</f>
        <v/>
      </c>
      <c r="NR180" s="99" t="str">
        <f>IF(OR(NR176="",NR$543="")=TRUE,"",IF(NR176*NR$543=0,"",NR176*NR$543/'[7]Param-Production'!NP$42))</f>
        <v/>
      </c>
      <c r="NS180" s="99" t="str">
        <f>IF(OR(NS176="",NS$543="")=TRUE,"",IF(NS176*NS$543=0,"",NS176*NS$543/'[7]Param-Production'!NQ$42))</f>
        <v/>
      </c>
      <c r="NT180" s="99" t="str">
        <f>IF(OR(NT176="",NT$543="")=TRUE,"",IF(NT176*NT$543=0,"",NT176*NT$543/'[7]Param-Production'!NR$42))</f>
        <v/>
      </c>
      <c r="NU180" s="99" t="str">
        <f>IF(OR(NU176="",NU$543="")=TRUE,"",IF(NU176*NU$543=0,"",NU176*NU$543/'[7]Param-Production'!NS$42))</f>
        <v/>
      </c>
      <c r="NV180" s="99" t="str">
        <f>IF(OR(NV176="",NV$543="")=TRUE,"",IF(NV176*NV$543=0,"",NV176*NV$543/'[7]Param-Production'!NT$42))</f>
        <v/>
      </c>
      <c r="NW180" s="99" t="str">
        <f>IF(OR(NW176="",NW$543="")=TRUE,"",IF(NW176*NW$543=0,"",NW176*NW$543/'[7]Param-Production'!NU$42))</f>
        <v/>
      </c>
      <c r="NX180" s="99" t="str">
        <f>IF(OR(NX176="",NX$543="")=TRUE,"",IF(NX176*NX$543=0,"",NX176*NX$543/'[7]Param-Production'!NV$42))</f>
        <v/>
      </c>
      <c r="NY180" s="99" t="str">
        <f>IF(OR(NY176="",NY$543="")=TRUE,"",IF(NY176*NY$543=0,"",NY176*NY$543/'[7]Param-Production'!NW$42))</f>
        <v/>
      </c>
      <c r="NZ180" s="99" t="str">
        <f>IF(OR(NZ176="",NZ$543="")=TRUE,"",IF(NZ176*NZ$543=0,"",NZ176*NZ$543/'[7]Param-Production'!NX$42))</f>
        <v/>
      </c>
      <c r="OA180" s="99" t="str">
        <f>IF(OR(OA176="",OA$543="")=TRUE,"",IF(OA176*OA$543=0,"",OA176*OA$543/'[7]Param-Production'!NY$42))</f>
        <v/>
      </c>
      <c r="OB180" s="99" t="str">
        <f>IF(OR(OB176="",OB$543="")=TRUE,"",IF(OB176*OB$543=0,"",OB176*OB$543/'[7]Param-Production'!NZ$42))</f>
        <v/>
      </c>
      <c r="OC180" s="99" t="str">
        <f>IF(OR(OC176="",OC$543="")=TRUE,"",IF(OC176*OC$543=0,"",OC176*OC$543/'[7]Param-Production'!OA$42))</f>
        <v/>
      </c>
      <c r="OD180" s="99" t="str">
        <f>IF(OR(OD176="",OD$543="")=TRUE,"",IF(OD176*OD$543=0,"",OD176*OD$543/'[7]Param-Production'!OB$42))</f>
        <v/>
      </c>
      <c r="OE180" s="99" t="str">
        <f>IF(OR(OE176="",OE$543="")=TRUE,"",IF(OE176*OE$543=0,"",OE176*OE$543/'[7]Param-Production'!OC$42))</f>
        <v/>
      </c>
      <c r="OF180" s="99" t="str">
        <f>IF(OR(OF176="",OF$543="")=TRUE,"",IF(OF176*OF$543=0,"",OF176*OF$543/'[7]Param-Production'!OD$42))</f>
        <v/>
      </c>
      <c r="OG180" s="99" t="str">
        <f>IF(OR(OG176="",OG$543="")=TRUE,"",IF(OG176*OG$543=0,"",OG176*OG$543/'[7]Param-Production'!OE$42))</f>
        <v/>
      </c>
      <c r="OH180" s="99" t="str">
        <f>IF(OR(OH176="",OH$543="")=TRUE,"",IF(OH176*OH$543=0,"",OH176*OH$543/'[7]Param-Production'!OF$42))</f>
        <v/>
      </c>
      <c r="OI180" s="99" t="str">
        <f>IF(OR(OI176="",OI$543="")=TRUE,"",IF(OI176*OI$543=0,"",OI176*OI$543/'[7]Param-Production'!OG$42))</f>
        <v/>
      </c>
      <c r="OJ180" s="99" t="str">
        <f>IF(OR(OJ176="",OJ$543="")=TRUE,"",IF(OJ176*OJ$543=0,"",OJ176*OJ$543/'[7]Param-Production'!OH$42))</f>
        <v/>
      </c>
      <c r="OK180" s="99" t="str">
        <f>IF(OR(OK176="",OK$543="")=TRUE,"",IF(OK176*OK$543=0,"",OK176*OK$543/'[7]Param-Production'!OI$42))</f>
        <v/>
      </c>
      <c r="OL180" s="99" t="str">
        <f>IF(OR(OL176="",OL$543="")=TRUE,"",IF(OL176*OL$543=0,"",OL176*OL$543/'[7]Param-Production'!OJ$42))</f>
        <v/>
      </c>
      <c r="OM180" s="99" t="str">
        <f>IF(OR(OM176="",OM$543="")=TRUE,"",IF(OM176*OM$543=0,"",OM176*OM$543/'[7]Param-Production'!OK$42))</f>
        <v/>
      </c>
      <c r="ON180" s="99" t="str">
        <f>IF(OR(ON176="",ON$543="")=TRUE,"",IF(ON176*ON$543=0,"",ON176*ON$543/'[7]Param-Production'!OL$42))</f>
        <v/>
      </c>
      <c r="OO180" s="99" t="str">
        <f>IF(OR(OO176="",OO$543="")=TRUE,"",IF(OO176*OO$543=0,"",OO176*OO$543/'[7]Param-Production'!OM$42))</f>
        <v/>
      </c>
      <c r="OP180" s="99" t="str">
        <f>IF(OR(OP176="",OP$543="")=TRUE,"",IF(OP176*OP$543=0,"",OP176*OP$543/'[7]Param-Production'!ON$42))</f>
        <v/>
      </c>
      <c r="OQ180" s="99" t="str">
        <f>IF(OR(OQ176="",OQ$543="")=TRUE,"",IF(OQ176*OQ$543=0,"",OQ176*OQ$543/'[7]Param-Production'!OO$42))</f>
        <v/>
      </c>
      <c r="OR180" s="99" t="str">
        <f>IF(OR(OR176="",OR$543="")=TRUE,"",IF(OR176*OR$543=0,"",OR176*OR$543/'[7]Param-Production'!OP$42))</f>
        <v/>
      </c>
      <c r="OS180" s="99" t="str">
        <f>IF(OR(OS176="",OS$543="")=TRUE,"",IF(OS176*OS$543=0,"",OS176*OS$543/'[7]Param-Production'!OQ$42))</f>
        <v/>
      </c>
      <c r="OT180" s="99" t="str">
        <f>IF(OR(OT176="",OT$543="")=TRUE,"",IF(OT176*OT$543=0,"",OT176*OT$543/'[7]Param-Production'!OR$42))</f>
        <v/>
      </c>
      <c r="OU180" s="99" t="str">
        <f>IF(OR(OU176="",OU$543="")=TRUE,"",IF(OU176*OU$543=0,"",OU176*OU$543/'[7]Param-Production'!OS$42))</f>
        <v/>
      </c>
      <c r="OV180" s="99" t="str">
        <f>IF(OR(OV176="",OV$543="")=TRUE,"",IF(OV176*OV$543=0,"",OV176*OV$543/'[7]Param-Production'!OT$42))</f>
        <v/>
      </c>
      <c r="OW180" s="99" t="str">
        <f>IF(OR(OW176="",OW$543="")=TRUE,"",IF(OW176*OW$543=0,"",OW176*OW$543/'[7]Param-Production'!OU$42))</f>
        <v/>
      </c>
      <c r="OX180" s="99" t="str">
        <f>IF(OR(OX176="",OX$543="")=TRUE,"",IF(OX176*OX$543=0,"",OX176*OX$543/'[7]Param-Production'!OV$42))</f>
        <v/>
      </c>
      <c r="OY180" s="99" t="str">
        <f>IF(OR(OY176="",OY$543="")=TRUE,"",IF(OY176*OY$543=0,"",OY176*OY$543/'[7]Param-Production'!OW$42))</f>
        <v/>
      </c>
      <c r="OZ180" s="99" t="str">
        <f>IF(OR(OZ176="",OZ$543="")=TRUE,"",IF(OZ176*OZ$543=0,"",OZ176*OZ$543/'[7]Param-Production'!OX$42))</f>
        <v/>
      </c>
      <c r="PA180" s="99" t="str">
        <f>IF(OR(PA176="",PA$543="")=TRUE,"",IF(PA176*PA$543=0,"",PA176*PA$543/'[7]Param-Production'!OY$42))</f>
        <v/>
      </c>
      <c r="PB180" s="99" t="str">
        <f>IF(OR(PB176="",PB$543="")=TRUE,"",IF(PB176*PB$543=0,"",PB176*PB$543/'[7]Param-Production'!OZ$42))</f>
        <v/>
      </c>
      <c r="PC180" s="99" t="str">
        <f>IF(OR(PC176="",PC$543="")=TRUE,"",IF(PC176*PC$543=0,"",PC176*PC$543/'[7]Param-Production'!PA$42))</f>
        <v/>
      </c>
      <c r="PD180" s="99" t="str">
        <f>IF(OR(PD176="",PD$543="")=TRUE,"",IF(PD176*PD$543=0,"",PD176*PD$543/'[7]Param-Production'!PB$42))</f>
        <v/>
      </c>
      <c r="PE180" s="99" t="str">
        <f>IF(OR(PE176="",PE$543="")=TRUE,"",IF(PE176*PE$543=0,"",PE176*PE$543/'[7]Param-Production'!PC$42))</f>
        <v/>
      </c>
      <c r="PF180" s="99" t="str">
        <f>IF(OR(PF176="",PF$543="")=TRUE,"",IF(PF176*PF$543=0,"",PF176*PF$543/'[7]Param-Production'!PD$42))</f>
        <v/>
      </c>
      <c r="PG180" s="99" t="str">
        <f>IF(OR(PG176="",PG$543="")=TRUE,"",IF(PG176*PG$543=0,"",PG176*PG$543/'[7]Param-Production'!PE$42))</f>
        <v/>
      </c>
      <c r="PH180" s="99" t="str">
        <f>IF(OR(PH176="",PH$543="")=TRUE,"",IF(PH176*PH$543=0,"",PH176*PH$543/'[7]Param-Production'!PF$42))</f>
        <v/>
      </c>
      <c r="PI180" s="99" t="str">
        <f>IF(OR(PI176="",PI$543="")=TRUE,"",IF(PI176*PI$543=0,"",PI176*PI$543/'[7]Param-Production'!PG$42))</f>
        <v/>
      </c>
      <c r="PJ180" s="99" t="str">
        <f>IF(OR(PJ176="",PJ$543="")=TRUE,"",IF(PJ176*PJ$543=0,"",PJ176*PJ$543/'[7]Param-Production'!PH$42))</f>
        <v/>
      </c>
      <c r="PK180" s="99" t="str">
        <f>IF(OR(PK176="",PK$543="")=TRUE,"",IF(PK176*PK$543=0,"",PK176*PK$543/'[7]Param-Production'!PI$42))</f>
        <v/>
      </c>
      <c r="PL180" s="99" t="str">
        <f>IF(OR(PL176="",PL$543="")=TRUE,"",IF(PL176*PL$543=0,"",PL176*PL$543/'[7]Param-Production'!PJ$42))</f>
        <v/>
      </c>
      <c r="PM180" s="99" t="str">
        <f>IF(OR(PM176="",PM$543="")=TRUE,"",IF(PM176*PM$543=0,"",PM176*PM$543/'[7]Param-Production'!PK$42))</f>
        <v/>
      </c>
      <c r="PN180" s="99" t="str">
        <f>IF(OR(PN176="",PN$543="")=TRUE,"",IF(PN176*PN$543=0,"",PN176*PN$543/'[7]Param-Production'!PL$42))</f>
        <v/>
      </c>
      <c r="PO180" s="99" t="str">
        <f>IF(OR(PO176="",PO$543="")=TRUE,"",IF(PO176*PO$543=0,"",PO176*PO$543/'[7]Param-Production'!PM$42))</f>
        <v/>
      </c>
      <c r="PP180" s="99" t="str">
        <f>IF(OR(PP176="",PP$543="")=TRUE,"",IF(PP176*PP$543=0,"",PP176*PP$543/'[7]Param-Production'!PN$42))</f>
        <v/>
      </c>
      <c r="PQ180" s="99" t="str">
        <f>IF(OR(PQ176="",PQ$543="")=TRUE,"",IF(PQ176*PQ$543=0,"",PQ176*PQ$543/'[7]Param-Production'!PO$42))</f>
        <v/>
      </c>
      <c r="PR180" s="99" t="str">
        <f>IF(OR(PR176="",PR$543="")=TRUE,"",IF(PR176*PR$543=0,"",PR176*PR$543/'[7]Param-Production'!PP$42))</f>
        <v/>
      </c>
      <c r="PS180" s="99" t="str">
        <f>IF(OR(PS176="",PS$543="")=TRUE,"",IF(PS176*PS$543=0,"",PS176*PS$543/'[7]Param-Production'!PQ$42))</f>
        <v/>
      </c>
      <c r="PT180" s="99" t="str">
        <f>IF(OR(PT176="",PT$543="")=TRUE,"",IF(PT176*PT$543=0,"",PT176*PT$543/'[7]Param-Production'!PR$42))</f>
        <v/>
      </c>
      <c r="PU180" s="99" t="str">
        <f>IF(OR(PU176="",PU$543="")=TRUE,"",IF(PU176*PU$543=0,"",PU176*PU$543/'[7]Param-Production'!PS$42))</f>
        <v/>
      </c>
      <c r="PV180" s="99" t="str">
        <f>IF(OR(PV176="",PV$543="")=TRUE,"",IF(PV176*PV$543=0,"",PV176*PV$543/'[7]Param-Production'!PT$42))</f>
        <v/>
      </c>
      <c r="PW180" s="99" t="str">
        <f>IF(OR(PW176="",PW$543="")=TRUE,"",IF(PW176*PW$543=0,"",PW176*PW$543/'[7]Param-Production'!PU$42))</f>
        <v/>
      </c>
      <c r="PX180" s="99" t="str">
        <f>IF(OR(PX176="",PX$543="")=TRUE,"",IF(PX176*PX$543=0,"",PX176*PX$543/'[7]Param-Production'!PV$42))</f>
        <v/>
      </c>
      <c r="PY180" s="99" t="str">
        <f>IF(OR(PY176="",PY$543="")=TRUE,"",IF(PY176*PY$543=0,"",PY176*PY$543/'[7]Param-Production'!PW$42))</f>
        <v/>
      </c>
      <c r="PZ180" s="99" t="str">
        <f>IF(OR(PZ176="",PZ$543="")=TRUE,"",IF(PZ176*PZ$543=0,"",PZ176*PZ$543/'[7]Param-Production'!PX$42))</f>
        <v/>
      </c>
      <c r="QA180" s="99" t="str">
        <f>IF(OR(QA176="",QA$543="")=TRUE,"",IF(QA176*QA$543=0,"",QA176*QA$543/'[7]Param-Production'!PY$42))</f>
        <v/>
      </c>
      <c r="QB180" s="99" t="str">
        <f>IF(OR(QB176="",QB$543="")=TRUE,"",IF(QB176*QB$543=0,"",QB176*QB$543/'[7]Param-Production'!PZ$42))</f>
        <v/>
      </c>
      <c r="QC180" s="99" t="str">
        <f>IF(OR(QC176="",QC$543="")=TRUE,"",IF(QC176*QC$543=0,"",QC176*QC$543/'[7]Param-Production'!QA$42))</f>
        <v/>
      </c>
      <c r="QD180" s="99" t="str">
        <f>IF(OR(QD176="",QD$543="")=TRUE,"",IF(QD176*QD$543=0,"",QD176*QD$543/'[7]Param-Production'!QB$42))</f>
        <v/>
      </c>
      <c r="QE180" s="99" t="str">
        <f>IF(OR(QE176="",QE$543="")=TRUE,"",IF(QE176*QE$543=0,"",QE176*QE$543/'[7]Param-Production'!QC$42))</f>
        <v/>
      </c>
      <c r="QF180" s="99" t="str">
        <f>IF(OR(QF176="",QF$543="")=TRUE,"",IF(QF176*QF$543=0,"",QF176*QF$543/'[7]Param-Production'!QD$42))</f>
        <v/>
      </c>
      <c r="QG180" s="99" t="str">
        <f>IF(OR(QG176="",QG$543="")=TRUE,"",IF(QG176*QG$543=0,"",QG176*QG$543/'[7]Param-Production'!QE$42))</f>
        <v/>
      </c>
      <c r="QH180" s="99" t="str">
        <f>IF(OR(QH176="",QH$543="")=TRUE,"",IF(QH176*QH$543=0,"",QH176*QH$543/'[7]Param-Production'!QF$42))</f>
        <v/>
      </c>
      <c r="QI180" s="99" t="str">
        <f>IF(OR(QI176="",QI$543="")=TRUE,"",IF(QI176*QI$543=0,"",QI176*QI$543/'[7]Param-Production'!QG$42))</f>
        <v/>
      </c>
      <c r="QJ180" s="99" t="str">
        <f>IF(OR(QJ176="",QJ$543="")=TRUE,"",IF(QJ176*QJ$543=0,"",QJ176*QJ$543/'[7]Param-Production'!QH$42))</f>
        <v/>
      </c>
      <c r="QK180" s="99" t="str">
        <f>IF(OR(QK176="",QK$543="")=TRUE,"",IF(QK176*QK$543=0,"",QK176*QK$543/'[7]Param-Production'!QI$42))</f>
        <v/>
      </c>
      <c r="QL180" s="99" t="str">
        <f>IF(OR(QL176="",QL$543="")=TRUE,"",IF(QL176*QL$543=0,"",QL176*QL$543/'[7]Param-Production'!QJ$42))</f>
        <v/>
      </c>
      <c r="QM180" s="99" t="str">
        <f>IF(OR(QM176="",QM$543="")=TRUE,"",IF(QM176*QM$543=0,"",QM176*QM$543/'[7]Param-Production'!QK$42))</f>
        <v/>
      </c>
      <c r="QN180" s="99" t="str">
        <f>IF(OR(QN176="",QN$543="")=TRUE,"",IF(QN176*QN$543=0,"",QN176*QN$543/'[7]Param-Production'!QL$42))</f>
        <v/>
      </c>
      <c r="QO180" s="99" t="str">
        <f>IF(OR(QO176="",QO$543="")=TRUE,"",IF(QO176*QO$543=0,"",QO176*QO$543/'[7]Param-Production'!QM$42))</f>
        <v/>
      </c>
      <c r="QP180" s="99" t="str">
        <f>IF(OR(QP176="",QP$543="")=TRUE,"",IF(QP176*QP$543=0,"",QP176*QP$543/'[7]Param-Production'!QN$42))</f>
        <v/>
      </c>
      <c r="QQ180" s="99" t="str">
        <f>IF(OR(QQ176="",QQ$543="")=TRUE,"",IF(QQ176*QQ$543=0,"",QQ176*QQ$543/'[7]Param-Production'!QO$42))</f>
        <v/>
      </c>
      <c r="QR180" s="99" t="str">
        <f>IF(OR(QR176="",QR$543="")=TRUE,"",IF(QR176*QR$543=0,"",QR176*QR$543/'[7]Param-Production'!QP$42))</f>
        <v/>
      </c>
      <c r="QS180" s="99" t="str">
        <f>IF(OR(QS176="",QS$543="")=TRUE,"",IF(QS176*QS$543=0,"",QS176*QS$543/'[7]Param-Production'!QQ$42))</f>
        <v/>
      </c>
      <c r="QT180" s="99" t="str">
        <f>IF(OR(QT176="",QT$543="")=TRUE,"",IF(QT176*QT$543=0,"",QT176*QT$543/'[7]Param-Production'!QR$42))</f>
        <v/>
      </c>
      <c r="QU180" s="99" t="str">
        <f>IF(OR(QU176="",QU$543="")=TRUE,"",IF(QU176*QU$543=0,"",QU176*QU$543/'[7]Param-Production'!QS$42))</f>
        <v/>
      </c>
      <c r="QV180" s="99" t="str">
        <f>IF(OR(QV176="",QV$543="")=TRUE,"",IF(QV176*QV$543=0,"",QV176*QV$543/'[7]Param-Production'!QT$42))</f>
        <v/>
      </c>
      <c r="QW180" s="99" t="str">
        <f>IF(OR(QW176="",QW$543="")=TRUE,"",IF(QW176*QW$543=0,"",QW176*QW$543/'[7]Param-Production'!QU$42))</f>
        <v/>
      </c>
      <c r="QX180" s="99" t="str">
        <f>IF(OR(QX176="",QX$543="")=TRUE,"",IF(QX176*QX$543=0,"",QX176*QX$543/'[7]Param-Production'!QV$42))</f>
        <v/>
      </c>
      <c r="QY180" s="99" t="str">
        <f>IF(OR(QY176="",QY$543="")=TRUE,"",IF(QY176*QY$543=0,"",QY176*QY$543/'[7]Param-Production'!QW$42))</f>
        <v/>
      </c>
      <c r="QZ180" s="99" t="str">
        <f>IF(OR(QZ176="",QZ$543="")=TRUE,"",IF(QZ176*QZ$543=0,"",QZ176*QZ$543/'[7]Param-Production'!QX$42))</f>
        <v/>
      </c>
      <c r="RA180" s="99" t="str">
        <f>IF(OR(RA176="",RA$543="")=TRUE,"",IF(RA176*RA$543=0,"",RA176*RA$543/'[7]Param-Production'!QY$42))</f>
        <v/>
      </c>
      <c r="RB180" s="99" t="str">
        <f>IF(OR(RB176="",RB$543="")=TRUE,"",IF(RB176*RB$543=0,"",RB176*RB$543/'[7]Param-Production'!QZ$42))</f>
        <v/>
      </c>
      <c r="RC180" s="99" t="str">
        <f>IF(OR(RC176="",RC$543="")=TRUE,"",IF(RC176*RC$543=0,"",RC176*RC$543/'[7]Param-Production'!RA$42))</f>
        <v/>
      </c>
      <c r="RD180" s="99" t="str">
        <f>IF(OR(RD176="",RD$543="")=TRUE,"",IF(RD176*RD$543=0,"",RD176*RD$543/'[7]Param-Production'!RB$42))</f>
        <v/>
      </c>
      <c r="RE180" s="99" t="str">
        <f>IF(OR(RE176="",RE$543="")=TRUE,"",IF(RE176*RE$543=0,"",RE176*RE$543/'[7]Param-Production'!RC$42))</f>
        <v/>
      </c>
      <c r="RF180" s="99" t="str">
        <f>IF(OR(RF176="",RF$543="")=TRUE,"",IF(RF176*RF$543=0,"",RF176*RF$543/'[7]Param-Production'!RD$42))</f>
        <v/>
      </c>
      <c r="RG180" s="99" t="str">
        <f>IF(OR(RG176="",RG$543="")=TRUE,"",IF(RG176*RG$543=0,"",RG176*RG$543/'[7]Param-Production'!RE$42))</f>
        <v/>
      </c>
      <c r="RH180" s="99" t="str">
        <f>IF(OR(RH176="",RH$543="")=TRUE,"",IF(RH176*RH$543=0,"",RH176*RH$543/'[7]Param-Production'!RF$42))</f>
        <v/>
      </c>
      <c r="RI180" s="99" t="str">
        <f>IF(OR(RI176="",RI$543="")=TRUE,"",IF(RI176*RI$543=0,"",RI176*RI$543/'[7]Param-Production'!RG$42))</f>
        <v/>
      </c>
      <c r="RJ180" s="99" t="str">
        <f>IF(OR(RJ176="",RJ$543="")=TRUE,"",IF(RJ176*RJ$543=0,"",RJ176*RJ$543/'[7]Param-Production'!RH$42))</f>
        <v/>
      </c>
      <c r="RK180" s="99" t="str">
        <f>IF(OR(RK176="",RK$543="")=TRUE,"",IF(RK176*RK$543=0,"",RK176*RK$543/'[7]Param-Production'!RI$42))</f>
        <v/>
      </c>
      <c r="RL180" s="99" t="str">
        <f>IF(OR(RL176="",RL$543="")=TRUE,"",IF(RL176*RL$543=0,"",RL176*RL$543/'[7]Param-Production'!RJ$42))</f>
        <v/>
      </c>
      <c r="RM180" s="99" t="str">
        <f>IF(OR(RM176="",RM$543="")=TRUE,"",IF(RM176*RM$543=0,"",RM176*RM$543/'[7]Param-Production'!RK$42))</f>
        <v/>
      </c>
      <c r="RN180" s="99" t="str">
        <f>IF(OR(RN176="",RN$543="")=TRUE,"",IF(RN176*RN$543=0,"",RN176*RN$543/'[7]Param-Production'!RL$42))</f>
        <v/>
      </c>
      <c r="RO180" s="99" t="str">
        <f>IF(OR(RO176="",RO$543="")=TRUE,"",IF(RO176*RO$543=0,"",RO176*RO$543/'[7]Param-Production'!RM$42))</f>
        <v/>
      </c>
      <c r="RP180" s="99" t="str">
        <f>IF(OR(RP176="",RP$543="")=TRUE,"",IF(RP176*RP$543=0,"",RP176*RP$543/'[7]Param-Production'!RN$42))</f>
        <v/>
      </c>
      <c r="RQ180" s="99" t="str">
        <f>IF(OR(RQ176="",RQ$543="")=TRUE,"",IF(RQ176*RQ$543=0,"",RQ176*RQ$543/'[7]Param-Production'!RO$42))</f>
        <v/>
      </c>
    </row>
    <row r="181" spans="4:485" s="39" customFormat="1">
      <c r="D181" s="88"/>
      <c r="F181" s="88"/>
      <c r="G181" s="88"/>
      <c r="H181" s="88"/>
      <c r="I181" s="88"/>
      <c r="S181" s="99" t="s">
        <v>2145</v>
      </c>
      <c r="T181" s="99" t="str">
        <f>IF(OR(T177="",T$543="")=TRUE,"",T177*T$543/'[7]Param-Production'!R$42)</f>
        <v/>
      </c>
      <c r="U181" s="99" t="str">
        <f>IF(OR(U177="",U$543="")=TRUE,"",U177*U$543/'[7]Param-Production'!S$42)</f>
        <v/>
      </c>
      <c r="V181" s="99" t="str">
        <f>IF(OR(V177="",V$543="")=TRUE,"",V177*V$543/'[7]Param-Production'!T$42)</f>
        <v/>
      </c>
      <c r="W181" s="99" t="str">
        <f>IF(OR(W177="",W$543="")=TRUE,"",W177*W$543/'[7]Param-Production'!U$42)</f>
        <v/>
      </c>
      <c r="X181" s="99" t="str">
        <f>IF(OR(X177="",X$543="")=TRUE,"",X177*X$543/'[7]Param-Production'!V$42)</f>
        <v/>
      </c>
      <c r="Y181" s="99" t="str">
        <f>IF(OR(Y177="",Y$543="")=TRUE,"",Y177*Y$543/'[7]Param-Production'!W$42)</f>
        <v/>
      </c>
      <c r="Z181" s="99" t="str">
        <f>IF(OR(Z177="",Z$543="")=TRUE,"",Z177*Z$543/'[7]Param-Production'!X$42)</f>
        <v/>
      </c>
      <c r="AA181" s="99" t="str">
        <f>IF(OR(AA177="",AA$543="")=TRUE,"",AA177*AA$543/'[7]Param-Production'!Y$42)</f>
        <v/>
      </c>
      <c r="AB181" s="99" t="str">
        <f>IF(OR(AB177="",AB$543="")=TRUE,"",AB177*AB$543/'[7]Param-Production'!Z$42)</f>
        <v/>
      </c>
      <c r="AC181" s="99" t="str">
        <f>IF(OR(AC177="",AC$543="")=TRUE,"",AC177*AC$543/'[7]Param-Production'!AA$42)</f>
        <v/>
      </c>
      <c r="AD181" s="99" t="str">
        <f>IF(OR(AD177="",AD$543="")=TRUE,"",AD177*AD$543/'[7]Param-Production'!AB$42)</f>
        <v/>
      </c>
      <c r="AE181" s="99" t="str">
        <f>IF(OR(AE177="",AE$543="")=TRUE,"",AE177*AE$543/'[7]Param-Production'!AC$42)</f>
        <v/>
      </c>
      <c r="AF181" s="99" t="str">
        <f>IF(OR(AF177="",AF$543="")=TRUE,"",AF177*AF$543/'[7]Param-Production'!AD$42)</f>
        <v/>
      </c>
      <c r="AG181" s="99" t="str">
        <f>IF(OR(AG177="",AG$543="")=TRUE,"",AG177*AG$543/'[7]Param-Production'!AE$42)</f>
        <v/>
      </c>
      <c r="AH181" s="99" t="str">
        <f>IF(OR(AH177="",AH$543="")=TRUE,"",AH177*AH$543/'[7]Param-Production'!AF$42)</f>
        <v/>
      </c>
      <c r="AI181" s="99" t="str">
        <f>IF(OR(AI177="",AI$543="")=TRUE,"",AI177*AI$543/'[7]Param-Production'!AG$42)</f>
        <v/>
      </c>
      <c r="AJ181" s="99" t="str">
        <f>IF(OR(AJ177="",AJ$543="")=TRUE,"",AJ177*AJ$543/'[7]Param-Production'!AH$42)</f>
        <v/>
      </c>
      <c r="AK181" s="99" t="str">
        <f>IF(OR(AK177="",AK$543="")=TRUE,"",AK177*AK$543/'[7]Param-Production'!AI$42)</f>
        <v/>
      </c>
      <c r="AL181" s="99" t="str">
        <f>IF(OR(AL177="",AL$543="")=TRUE,"",AL177*AL$543/'[7]Param-Production'!AJ$42)</f>
        <v/>
      </c>
      <c r="AM181" s="99" t="str">
        <f>IF(OR(AM177="",AM$543="")=TRUE,"",AM177*AM$543/'[7]Param-Production'!AK$42)</f>
        <v/>
      </c>
      <c r="AN181" s="99" t="str">
        <f>IF(OR(AN177="",AN$543="")=TRUE,"",AN177*AN$543/'[7]Param-Production'!AL$42)</f>
        <v/>
      </c>
      <c r="AO181" s="99" t="str">
        <f>IF(OR(AO177="",AO$543="")=TRUE,"",AO177*AO$543/'[7]Param-Production'!AM$42)</f>
        <v/>
      </c>
      <c r="AP181" s="99" t="str">
        <f>IF(OR(AP177="",AP$543="")=TRUE,"",AP177*AP$543/'[7]Param-Production'!AN$42)</f>
        <v/>
      </c>
      <c r="AQ181" s="99" t="str">
        <f>IF(OR(AQ177="",AQ$543="")=TRUE,"",AQ177*AQ$543/'[7]Param-Production'!AO$42)</f>
        <v/>
      </c>
      <c r="AR181" s="99" t="str">
        <f>IF(OR(AR177="",AR$543="")=TRUE,"",AR177*AR$543/'[7]Param-Production'!AP$42)</f>
        <v/>
      </c>
      <c r="AS181" s="99" t="str">
        <f>IF(OR(AS177="",AS$543="")=TRUE,"",AS177*AS$543/'[7]Param-Production'!AQ$42)</f>
        <v/>
      </c>
      <c r="AT181" s="99" t="str">
        <f>IF(OR(AT177="",AT$543="")=TRUE,"",AT177*AT$543/'[7]Param-Production'!AR$42)</f>
        <v/>
      </c>
      <c r="AU181" s="99" t="str">
        <f>IF(OR(AU177="",AU$543="")=TRUE,"",AU177*AU$543/'[7]Param-Production'!AS$42)</f>
        <v/>
      </c>
      <c r="AV181" s="99" t="str">
        <f>IF(OR(AV177="",AV$543="")=TRUE,"",AV177*AV$543/'[7]Param-Production'!AT$42)</f>
        <v/>
      </c>
      <c r="AW181" s="99" t="str">
        <f>IF(OR(AW177="",AW$543="")=TRUE,"",AW177*AW$543/'[7]Param-Production'!AU$42)</f>
        <v/>
      </c>
      <c r="AX181" s="99" t="str">
        <f>IF(OR(AX177="",AX$543="")=TRUE,"",AX177*AX$543/'[7]Param-Production'!AV$42)</f>
        <v/>
      </c>
      <c r="AY181" s="99" t="str">
        <f>IF(OR(AY177="",AY$543="")=TRUE,"",AY177*AY$543/'[7]Param-Production'!AW$42)</f>
        <v/>
      </c>
      <c r="AZ181" s="99" t="str">
        <f>IF(OR(AZ177="",AZ$543="")=TRUE,"",AZ177*AZ$543/'[7]Param-Production'!AX$42)</f>
        <v/>
      </c>
      <c r="BA181" s="99" t="str">
        <f>IF(OR(BA177="",BA$543="")=TRUE,"",BA177*BA$543/'[7]Param-Production'!AY$42)</f>
        <v/>
      </c>
      <c r="BB181" s="99" t="str">
        <f>IF(OR(BB177="",BB$543="")=TRUE,"",BB177*BB$543/'[7]Param-Production'!AZ$42)</f>
        <v/>
      </c>
      <c r="BC181" s="99" t="str">
        <f>IF(OR(BC177="",BC$543="")=TRUE,"",BC177*BC$543/'[7]Param-Production'!BA$42)</f>
        <v/>
      </c>
      <c r="BD181" s="99" t="str">
        <f>IF(OR(BD177="",BD$543="")=TRUE,"",BD177*BD$543/'[7]Param-Production'!BB$42)</f>
        <v/>
      </c>
      <c r="BE181" s="99" t="str">
        <f>IF(OR(BE177="",BE$543="")=TRUE,"",BE177*BE$543/'[7]Param-Production'!BC$42)</f>
        <v/>
      </c>
      <c r="BF181" s="99" t="str">
        <f>IF(OR(BF177="",BF$543="")=TRUE,"",BF177*BF$543/'[7]Param-Production'!BD$42)</f>
        <v/>
      </c>
      <c r="BG181" s="99" t="str">
        <f>IF(OR(BG177="",BG$543="")=TRUE,"",BG177*BG$543/'[7]Param-Production'!BE$42)</f>
        <v/>
      </c>
      <c r="BH181" s="99" t="str">
        <f>IF(OR(BH177="",BH$543="")=TRUE,"",BH177*BH$543/'[7]Param-Production'!BF$42)</f>
        <v/>
      </c>
      <c r="BI181" s="99" t="str">
        <f>IF(OR(BI177="",BI$543="")=TRUE,"",BI177*BI$543/'[7]Param-Production'!BG$42)</f>
        <v/>
      </c>
      <c r="BJ181" s="99" t="str">
        <f>IF(OR(BJ177="",BJ$543="")=TRUE,"",BJ177*BJ$543/'[7]Param-Production'!BH$42)</f>
        <v/>
      </c>
      <c r="BK181" s="99" t="str">
        <f>IF(OR(BK177="",BK$543="")=TRUE,"",BK177*BK$543/'[7]Param-Production'!BI$42)</f>
        <v/>
      </c>
      <c r="BL181" s="99" t="str">
        <f>IF(OR(BL177="",BL$543="")=TRUE,"",BL177*BL$543/'[7]Param-Production'!BJ$42)</f>
        <v/>
      </c>
      <c r="BM181" s="99" t="str">
        <f>IF(OR(BM177="",BM$543="")=TRUE,"",BM177*BM$543/'[7]Param-Production'!BK$42)</f>
        <v/>
      </c>
      <c r="BN181" s="99" t="str">
        <f>IF(OR(BN177="",BN$543="")=TRUE,"",BN177*BN$543/'[7]Param-Production'!BL$42)</f>
        <v/>
      </c>
      <c r="BO181" s="99" t="str">
        <f>IF(OR(BO177="",BO$543="")=TRUE,"",BO177*BO$543/'[7]Param-Production'!BM$42)</f>
        <v/>
      </c>
      <c r="BP181" s="99" t="str">
        <f>IF(OR(BP177="",BP$543="")=TRUE,"",BP177*BP$543/'[7]Param-Production'!BN$42)</f>
        <v/>
      </c>
      <c r="BQ181" s="99" t="str">
        <f>IF(OR(BQ177="",BQ$543="")=TRUE,"",BQ177*BQ$543/'[7]Param-Production'!BO$42)</f>
        <v/>
      </c>
      <c r="BR181" s="99" t="str">
        <f>IF(OR(BR177="",BR$543="")=TRUE,"",BR177*BR$543/'[7]Param-Production'!BP$42)</f>
        <v/>
      </c>
      <c r="BS181" s="99" t="str">
        <f>IF(OR(BS177="",BS$543="")=TRUE,"",BS177*BS$543/'[7]Param-Production'!BQ$42)</f>
        <v/>
      </c>
      <c r="BT181" s="99" t="str">
        <f>IF(OR(BT177="",BT$543="")=TRUE,"",BT177*BT$543/'[7]Param-Production'!BR$42)</f>
        <v/>
      </c>
      <c r="BU181" s="99" t="str">
        <f>IF(OR(BU177="",BU$543="")=TRUE,"",BU177*BU$543/'[7]Param-Production'!BS$42)</f>
        <v/>
      </c>
      <c r="BV181" s="99" t="str">
        <f>IF(OR(BV177="",BV$543="")=TRUE,"",BV177*BV$543/'[7]Param-Production'!BT$42)</f>
        <v/>
      </c>
      <c r="BW181" s="99" t="str">
        <f>IF(OR(BW177="",BW$543="")=TRUE,"",BW177*BW$543/'[7]Param-Production'!BU$42)</f>
        <v/>
      </c>
      <c r="BX181" s="99" t="str">
        <f>IF(OR(BX177="",BX$543="")=TRUE,"",BX177*BX$543/'[7]Param-Production'!BV$42)</f>
        <v/>
      </c>
      <c r="BY181" s="99" t="str">
        <f>IF(OR(BY177="",BY$543="")=TRUE,"",BY177*BY$543/'[7]Param-Production'!BW$42)</f>
        <v/>
      </c>
      <c r="BZ181" s="99" t="str">
        <f>IF(OR(BZ177="",BZ$543="")=TRUE,"",BZ177*BZ$543/'[7]Param-Production'!BX$42)</f>
        <v/>
      </c>
      <c r="CA181" s="99" t="str">
        <f>IF(OR(CA177="",CA$543="")=TRUE,"",CA177*CA$543/'[7]Param-Production'!BY$42)</f>
        <v/>
      </c>
      <c r="CB181" s="99" t="str">
        <f>IF(OR(CB177="",CB$543="")=TRUE,"",CB177*CB$543/'[7]Param-Production'!BZ$42)</f>
        <v/>
      </c>
      <c r="CC181" s="99" t="str">
        <f>IF(OR(CC177="",CC$543="")=TRUE,"",CC177*CC$543/'[7]Param-Production'!CA$42)</f>
        <v/>
      </c>
      <c r="CD181" s="99" t="str">
        <f>IF(OR(CD177="",CD$543="")=TRUE,"",CD177*CD$543/'[7]Param-Production'!CB$42)</f>
        <v/>
      </c>
      <c r="CE181" s="99" t="str">
        <f>IF(OR(CE177="",CE$543="")=TRUE,"",CE177*CE$543/'[7]Param-Production'!CC$42)</f>
        <v/>
      </c>
      <c r="CF181" s="99" t="str">
        <f>IF(OR(CF177="",CF$543="")=TRUE,"",CF177*CF$543/'[7]Param-Production'!CD$42)</f>
        <v/>
      </c>
      <c r="CG181" s="99" t="str">
        <f>IF(OR(CG177="",CG$543="")=TRUE,"",CG177*CG$543/'[7]Param-Production'!CE$42)</f>
        <v/>
      </c>
      <c r="CH181" s="99" t="str">
        <f>IF(OR(CH177="",CH$543="")=TRUE,"",CH177*CH$543/'[7]Param-Production'!CF$42)</f>
        <v/>
      </c>
      <c r="CI181" s="99" t="str">
        <f>IF(OR(CI177="",CI$543="")=TRUE,"",CI177*CI$543/'[7]Param-Production'!CG$42)</f>
        <v/>
      </c>
      <c r="CJ181" s="99" t="str">
        <f>IF(OR(CJ177="",CJ$543="")=TRUE,"",CJ177*CJ$543/'[7]Param-Production'!CH$42)</f>
        <v/>
      </c>
      <c r="CK181" s="99" t="str">
        <f>IF(OR(CK177="",CK$543="")=TRUE,"",CK177*CK$543/'[7]Param-Production'!CI$42)</f>
        <v/>
      </c>
      <c r="CL181" s="99" t="str">
        <f>IF(OR(CL177="",CL$543="")=TRUE,"",CL177*CL$543/'[7]Param-Production'!CJ$42)</f>
        <v/>
      </c>
      <c r="CM181" s="99" t="str">
        <f>IF(OR(CM177="",CM$543="")=TRUE,"",CM177*CM$543/'[7]Param-Production'!CK$42)</f>
        <v/>
      </c>
      <c r="CN181" s="99" t="str">
        <f>IF(OR(CN177="",CN$543="")=TRUE,"",CN177*CN$543/'[7]Param-Production'!CL$42)</f>
        <v/>
      </c>
      <c r="CO181" s="99" t="str">
        <f>IF(OR(CO177="",CO$543="")=TRUE,"",CO177*CO$543/'[7]Param-Production'!CM$42)</f>
        <v/>
      </c>
      <c r="CP181" s="99" t="str">
        <f>IF(OR(CP177="",CP$543="")=TRUE,"",CP177*CP$543/'[7]Param-Production'!CN$42)</f>
        <v/>
      </c>
      <c r="CQ181" s="99" t="str">
        <f>IF(OR(CQ177="",CQ$543="")=TRUE,"",CQ177*CQ$543/'[7]Param-Production'!CO$42)</f>
        <v/>
      </c>
      <c r="CR181" s="99" t="str">
        <f>IF(OR(CR177="",CR$543="")=TRUE,"",CR177*CR$543/'[7]Param-Production'!CP$42)</f>
        <v/>
      </c>
      <c r="CS181" s="99" t="str">
        <f>IF(OR(CS177="",CS$543="")=TRUE,"",CS177*CS$543/'[7]Param-Production'!CQ$42)</f>
        <v/>
      </c>
      <c r="CT181" s="99" t="str">
        <f>IF(OR(CT177="",CT$543="")=TRUE,"",CT177*CT$543/'[7]Param-Production'!CR$42)</f>
        <v/>
      </c>
      <c r="CU181" s="99" t="str">
        <f>IF(OR(CU177="",CU$543="")=TRUE,"",CU177*CU$543/'[7]Param-Production'!CS$42)</f>
        <v/>
      </c>
      <c r="CV181" s="99" t="str">
        <f>IF(OR(CV177="",CV$543="")=TRUE,"",CV177*CV$543/'[7]Param-Production'!CT$42)</f>
        <v/>
      </c>
      <c r="CW181" s="99" t="str">
        <f>IF(OR(CW177="",CW$543="")=TRUE,"",CW177*CW$543/'[7]Param-Production'!CU$42)</f>
        <v/>
      </c>
      <c r="CX181" s="99" t="str">
        <f>IF(OR(CX177="",CX$543="")=TRUE,"",CX177*CX$543/'[7]Param-Production'!CV$42)</f>
        <v/>
      </c>
      <c r="CY181" s="99" t="str">
        <f>IF(OR(CY177="",CY$543="")=TRUE,"",CY177*CY$543/'[7]Param-Production'!CW$42)</f>
        <v/>
      </c>
      <c r="CZ181" s="99" t="str">
        <f>IF(OR(CZ177="",CZ$543="")=TRUE,"",CZ177*CZ$543/'[7]Param-Production'!CX$42)</f>
        <v/>
      </c>
      <c r="DA181" s="99" t="str">
        <f>IF(OR(DA177="",DA$543="")=TRUE,"",DA177*DA$543/'[7]Param-Production'!CY$42)</f>
        <v/>
      </c>
      <c r="DB181" s="99" t="str">
        <f>IF(OR(DB177="",DB$543="")=TRUE,"",DB177*DB$543/'[7]Param-Production'!CZ$42)</f>
        <v/>
      </c>
      <c r="DC181" s="99" t="str">
        <f>IF(OR(DC177="",DC$543="")=TRUE,"",DC177*DC$543/'[7]Param-Production'!DA$42)</f>
        <v/>
      </c>
      <c r="DD181" s="99" t="str">
        <f>IF(OR(DD177="",DD$543="")=TRUE,"",DD177*DD$543/'[7]Param-Production'!DB$42)</f>
        <v/>
      </c>
      <c r="DE181" s="99" t="str">
        <f>IF(OR(DE177="",DE$543="")=TRUE,"",DE177*DE$543/'[7]Param-Production'!DC$42)</f>
        <v/>
      </c>
      <c r="DF181" s="99" t="str">
        <f>IF(OR(DF177="",DF$543="")=TRUE,"",DF177*DF$543/'[7]Param-Production'!DD$42)</f>
        <v/>
      </c>
      <c r="DG181" s="99" t="str">
        <f>IF(OR(DG177="",DG$543="")=TRUE,"",DG177*DG$543/'[7]Param-Production'!DE$42)</f>
        <v/>
      </c>
      <c r="DH181" s="99" t="str">
        <f>IF(OR(DH177="",DH$543="")=TRUE,"",DH177*DH$543/'[7]Param-Production'!DF$42)</f>
        <v/>
      </c>
      <c r="DI181" s="99" t="str">
        <f>IF(OR(DI177="",DI$543="")=TRUE,"",DI177*DI$543/'[7]Param-Production'!DG$42)</f>
        <v/>
      </c>
      <c r="DJ181" s="99" t="str">
        <f>IF(OR(DJ177="",DJ$543="")=TRUE,"",DJ177*DJ$543/'[7]Param-Production'!DH$42)</f>
        <v/>
      </c>
      <c r="DK181" s="99" t="str">
        <f>IF(OR(DK177="",DK$543="")=TRUE,"",DK177*DK$543/'[7]Param-Production'!DI$42)</f>
        <v/>
      </c>
      <c r="DL181" s="99" t="str">
        <f>IF(OR(DL177="",DL$543="")=TRUE,"",DL177*DL$543/'[7]Param-Production'!DJ$42)</f>
        <v/>
      </c>
      <c r="DM181" s="99" t="str">
        <f>IF(OR(DM177="",DM$543="")=TRUE,"",DM177*DM$543/'[7]Param-Production'!DK$42)</f>
        <v/>
      </c>
      <c r="DN181" s="99" t="str">
        <f>IF(OR(DN177="",DN$543="")=TRUE,"",DN177*DN$543/'[7]Param-Production'!DL$42)</f>
        <v/>
      </c>
      <c r="DO181" s="99" t="str">
        <f>IF(OR(DO177="",DO$543="")=TRUE,"",DO177*DO$543/'[7]Param-Production'!DM$42)</f>
        <v/>
      </c>
      <c r="DP181" s="99" t="str">
        <f>IF(OR(DP177="",DP$543="")=TRUE,"",DP177*DP$543/'[7]Param-Production'!DN$42)</f>
        <v/>
      </c>
      <c r="DQ181" s="99" t="str">
        <f>IF(OR(DQ177="",DQ$543="")=TRUE,"",DQ177*DQ$543/'[7]Param-Production'!DO$42)</f>
        <v/>
      </c>
      <c r="DR181" s="99" t="str">
        <f>IF(OR(DR177="",DR$543="")=TRUE,"",DR177*DR$543/'[7]Param-Production'!DP$42)</f>
        <v/>
      </c>
      <c r="DS181" s="99" t="str">
        <f>IF(OR(DS177="",DS$543="")=TRUE,"",DS177*DS$543/'[7]Param-Production'!DQ$42)</f>
        <v/>
      </c>
      <c r="DT181" s="99" t="str">
        <f>IF(OR(DT177="",DT$543="")=TRUE,"",DT177*DT$543/'[7]Param-Production'!DR$42)</f>
        <v/>
      </c>
      <c r="DU181" s="99" t="str">
        <f>IF(OR(DU177="",DU$543="")=TRUE,"",DU177*DU$543/'[7]Param-Production'!DS$42)</f>
        <v/>
      </c>
      <c r="DV181" s="99" t="str">
        <f>IF(OR(DV177="",DV$543="")=TRUE,"",DV177*DV$543/'[7]Param-Production'!DT$42)</f>
        <v/>
      </c>
      <c r="DW181" s="99" t="str">
        <f>IF(OR(DW177="",DW$543="")=TRUE,"",DW177*DW$543/'[7]Param-Production'!DU$42)</f>
        <v/>
      </c>
      <c r="DX181" s="99" t="str">
        <f>IF(OR(DX177="",DX$543="")=TRUE,"",DX177*DX$543/'[7]Param-Production'!DV$42)</f>
        <v/>
      </c>
      <c r="DY181" s="99" t="str">
        <f>IF(OR(DY177="",DY$543="")=TRUE,"",DY177*DY$543/'[7]Param-Production'!DW$42)</f>
        <v/>
      </c>
      <c r="DZ181" s="99" t="str">
        <f>IF(OR(DZ177="",DZ$543="")=TRUE,"",DZ177*DZ$543/'[7]Param-Production'!DX$42)</f>
        <v/>
      </c>
      <c r="EA181" s="99" t="str">
        <f>IF(OR(EA177="",EA$543="")=TRUE,"",EA177*EA$543/'[7]Param-Production'!DY$42)</f>
        <v/>
      </c>
      <c r="EB181" s="99" t="str">
        <f>IF(OR(EB177="",EB$543="")=TRUE,"",EB177*EB$543/'[7]Param-Production'!DZ$42)</f>
        <v/>
      </c>
      <c r="EC181" s="99" t="str">
        <f>IF(OR(EC177="",EC$543="")=TRUE,"",EC177*EC$543/'[7]Param-Production'!EA$42)</f>
        <v/>
      </c>
      <c r="ED181" s="99" t="str">
        <f>IF(OR(ED177="",ED$543="")=TRUE,"",ED177*ED$543/'[7]Param-Production'!EB$42)</f>
        <v/>
      </c>
      <c r="EE181" s="99" t="str">
        <f>IF(OR(EE177="",EE$543="")=TRUE,"",EE177*EE$543/'[7]Param-Production'!EC$42)</f>
        <v/>
      </c>
      <c r="EF181" s="99" t="str">
        <f>IF(OR(EF177="",EF$543="")=TRUE,"",EF177*EF$543/'[7]Param-Production'!ED$42)</f>
        <v/>
      </c>
      <c r="EG181" s="99" t="str">
        <f>IF(OR(EG177="",EG$543="")=TRUE,"",EG177*EG$543/'[7]Param-Production'!EE$42)</f>
        <v/>
      </c>
      <c r="EH181" s="99" t="str">
        <f>IF(OR(EH177="",EH$543="")=TRUE,"",EH177*EH$543/'[7]Param-Production'!EF$42)</f>
        <v/>
      </c>
      <c r="EI181" s="99" t="str">
        <f>IF(OR(EI177="",EI$543="")=TRUE,"",EI177*EI$543/'[7]Param-Production'!EG$42)</f>
        <v/>
      </c>
      <c r="EJ181" s="99" t="str">
        <f>IF(OR(EJ177="",EJ$543="")=TRUE,"",EJ177*EJ$543/'[7]Param-Production'!EH$42)</f>
        <v/>
      </c>
      <c r="EK181" s="99" t="str">
        <f>IF(OR(EK177="",EK$543="")=TRUE,"",EK177*EK$543/'[7]Param-Production'!EI$42)</f>
        <v/>
      </c>
      <c r="EL181" s="99" t="str">
        <f>IF(OR(EL177="",EL$543="")=TRUE,"",EL177*EL$543/'[7]Param-Production'!EJ$42)</f>
        <v/>
      </c>
      <c r="EM181" s="99" t="str">
        <f>IF(OR(EM177="",EM$543="")=TRUE,"",EM177*EM$543/'[7]Param-Production'!EK$42)</f>
        <v/>
      </c>
      <c r="EN181" s="99" t="str">
        <f>IF(OR(EN177="",EN$543="")=TRUE,"",EN177*EN$543/'[7]Param-Production'!EL$42)</f>
        <v/>
      </c>
      <c r="EO181" s="99" t="str">
        <f>IF(OR(EO177="",EO$543="")=TRUE,"",EO177*EO$543/'[7]Param-Production'!EM$42)</f>
        <v/>
      </c>
      <c r="EP181" s="99" t="str">
        <f>IF(OR(EP177="",EP$543="")=TRUE,"",EP177*EP$543/'[7]Param-Production'!EN$42)</f>
        <v/>
      </c>
      <c r="EQ181" s="99" t="str">
        <f>IF(OR(EQ177="",EQ$543="")=TRUE,"",EQ177*EQ$543/'[7]Param-Production'!EO$42)</f>
        <v/>
      </c>
      <c r="ER181" s="99" t="str">
        <f>IF(OR(ER177="",ER$543="")=TRUE,"",ER177*ER$543/'[7]Param-Production'!EP$42)</f>
        <v/>
      </c>
      <c r="ES181" s="99" t="str">
        <f>IF(OR(ES177="",ES$543="")=TRUE,"",ES177*ES$543/'[7]Param-Production'!EQ$42)</f>
        <v/>
      </c>
      <c r="ET181" s="99" t="str">
        <f>IF(OR(ET177="",ET$543="")=TRUE,"",ET177*ET$543/'[7]Param-Production'!ER$42)</f>
        <v/>
      </c>
      <c r="EU181" s="99" t="str">
        <f>IF(OR(EU177="",EU$543="")=TRUE,"",EU177*EU$543/'[7]Param-Production'!ES$42)</f>
        <v/>
      </c>
      <c r="EV181" s="99" t="str">
        <f>IF(OR(EV177="",EV$543="")=TRUE,"",EV177*EV$543/'[7]Param-Production'!ET$42)</f>
        <v/>
      </c>
      <c r="EW181" s="99" t="str">
        <f>IF(OR(EW177="",EW$543="")=TRUE,"",EW177*EW$543/'[7]Param-Production'!EU$42)</f>
        <v/>
      </c>
      <c r="EX181" s="99" t="str">
        <f>IF(OR(EX177="",EX$543="")=TRUE,"",EX177*EX$543/'[7]Param-Production'!EV$42)</f>
        <v/>
      </c>
      <c r="EY181" s="99" t="str">
        <f>IF(OR(EY177="",EY$543="")=TRUE,"",EY177*EY$543/'[7]Param-Production'!EW$42)</f>
        <v/>
      </c>
      <c r="EZ181" s="99" t="str">
        <f>IF(OR(EZ177="",EZ$543="")=TRUE,"",EZ177*EZ$543/'[7]Param-Production'!EX$42)</f>
        <v/>
      </c>
      <c r="FA181" s="99" t="str">
        <f>IF(OR(FA177="",FA$543="")=TRUE,"",FA177*FA$543/'[7]Param-Production'!EY$42)</f>
        <v/>
      </c>
      <c r="FB181" s="99" t="str">
        <f>IF(OR(FB177="",FB$543="")=TRUE,"",FB177*FB$543/'[7]Param-Production'!EZ$42)</f>
        <v/>
      </c>
      <c r="FC181" s="99" t="str">
        <f>IF(OR(FC177="",FC$543="")=TRUE,"",FC177*FC$543/'[7]Param-Production'!FA$42)</f>
        <v/>
      </c>
      <c r="FD181" s="99" t="str">
        <f>IF(OR(FD177="",FD$543="")=TRUE,"",FD177*FD$543/'[7]Param-Production'!FB$42)</f>
        <v/>
      </c>
      <c r="FE181" s="99" t="str">
        <f>IF(OR(FE177="",FE$543="")=TRUE,"",FE177*FE$543/'[7]Param-Production'!FC$42)</f>
        <v/>
      </c>
      <c r="FF181" s="99" t="str">
        <f>IF(OR(FF177="",FF$543="")=TRUE,"",FF177*FF$543/'[7]Param-Production'!FD$42)</f>
        <v/>
      </c>
      <c r="FG181" s="99" t="str">
        <f>IF(OR(FG177="",FG$543="")=TRUE,"",FG177*FG$543/'[7]Param-Production'!FE$42)</f>
        <v/>
      </c>
      <c r="FH181" s="99" t="str">
        <f>IF(OR(FH177="",FH$543="")=TRUE,"",FH177*FH$543/'[7]Param-Production'!FF$42)</f>
        <v/>
      </c>
      <c r="FI181" s="99" t="str">
        <f>IF(OR(FI177="",FI$543="")=TRUE,"",FI177*FI$543/'[7]Param-Production'!FG$42)</f>
        <v/>
      </c>
      <c r="FJ181" s="99" t="str">
        <f>IF(OR(FJ177="",FJ$543="")=TRUE,"",FJ177*FJ$543/'[7]Param-Production'!FH$42)</f>
        <v/>
      </c>
      <c r="FK181" s="99" t="str">
        <f>IF(OR(FK177="",FK$543="")=TRUE,"",FK177*FK$543/'[7]Param-Production'!FI$42)</f>
        <v/>
      </c>
      <c r="FL181" s="99" t="str">
        <f>IF(OR(FL177="",FL$543="")=TRUE,"",FL177*FL$543/'[7]Param-Production'!FJ$42)</f>
        <v/>
      </c>
      <c r="FM181" s="99" t="str">
        <f>IF(OR(FM177="",FM$543="")=TRUE,"",FM177*FM$543/'[7]Param-Production'!FK$42)</f>
        <v/>
      </c>
      <c r="FN181" s="99" t="str">
        <f>IF(OR(FN177="",FN$543="")=TRUE,"",FN177*FN$543/'[7]Param-Production'!FL$42)</f>
        <v/>
      </c>
      <c r="FO181" s="99" t="str">
        <f>IF(OR(FO177="",FO$543="")=TRUE,"",FO177*FO$543/'[7]Param-Production'!FM$42)</f>
        <v/>
      </c>
      <c r="FP181" s="99" t="str">
        <f>IF(OR(FP177="",FP$543="")=TRUE,"",FP177*FP$543/'[7]Param-Production'!FN$42)</f>
        <v/>
      </c>
      <c r="FQ181" s="99" t="str">
        <f>IF(OR(FQ177="",FQ$543="")=TRUE,"",FQ177*FQ$543/'[7]Param-Production'!FO$42)</f>
        <v/>
      </c>
      <c r="FR181" s="99" t="str">
        <f>IF(OR(FR177="",FR$543="")=TRUE,"",FR177*FR$543/'[7]Param-Production'!FP$42)</f>
        <v/>
      </c>
      <c r="FS181" s="99" t="str">
        <f>IF(OR(FS177="",FS$543="")=TRUE,"",FS177*FS$543/'[7]Param-Production'!FQ$42)</f>
        <v/>
      </c>
      <c r="FT181" s="99" t="str">
        <f>IF(OR(FT177="",FT$543="")=TRUE,"",FT177*FT$543/'[7]Param-Production'!FR$42)</f>
        <v/>
      </c>
      <c r="FU181" s="99" t="str">
        <f>IF(OR(FU177="",FU$543="")=TRUE,"",FU177*FU$543/'[7]Param-Production'!FS$42)</f>
        <v/>
      </c>
      <c r="FV181" s="99" t="str">
        <f>IF(OR(FV177="",FV$543="")=TRUE,"",FV177*FV$543/'[7]Param-Production'!FT$42)</f>
        <v/>
      </c>
      <c r="FW181" s="99" t="str">
        <f>IF(OR(FW177="",FW$543="")=TRUE,"",FW177*FW$543/'[7]Param-Production'!FU$42)</f>
        <v/>
      </c>
      <c r="FX181" s="99" t="str">
        <f>IF(OR(FX177="",FX$543="")=TRUE,"",FX177*FX$543/'[7]Param-Production'!FV$42)</f>
        <v/>
      </c>
      <c r="FY181" s="99" t="str">
        <f>IF(OR(FY177="",FY$543="")=TRUE,"",FY177*FY$543/'[7]Param-Production'!FW$42)</f>
        <v/>
      </c>
      <c r="FZ181" s="99" t="str">
        <f>IF(OR(FZ177="",FZ$543="")=TRUE,"",FZ177*FZ$543/'[7]Param-Production'!FX$42)</f>
        <v/>
      </c>
      <c r="GA181" s="99" t="str">
        <f>IF(OR(GA177="",GA$543="")=TRUE,"",GA177*GA$543/'[7]Param-Production'!FY$42)</f>
        <v/>
      </c>
      <c r="GB181" s="99" t="str">
        <f>IF(OR(GB177="",GB$543="")=TRUE,"",GB177*GB$543/'[7]Param-Production'!FZ$42)</f>
        <v/>
      </c>
      <c r="GC181" s="99" t="str">
        <f>IF(OR(GC177="",GC$543="")=TRUE,"",GC177*GC$543/'[7]Param-Production'!GA$42)</f>
        <v/>
      </c>
      <c r="GD181" s="99" t="str">
        <f>IF(OR(GD177="",GD$543="")=TRUE,"",GD177*GD$543/'[7]Param-Production'!GB$42)</f>
        <v/>
      </c>
      <c r="GE181" s="99" t="str">
        <f>IF(OR(GE177="",GE$543="")=TRUE,"",GE177*GE$543/'[7]Param-Production'!GC$42)</f>
        <v/>
      </c>
      <c r="GF181" s="99" t="str">
        <f>IF(OR(GF177="",GF$543="")=TRUE,"",GF177*GF$543/'[7]Param-Production'!GD$42)</f>
        <v/>
      </c>
      <c r="GG181" s="99" t="str">
        <f>IF(OR(GG177="",GG$543="")=TRUE,"",GG177*GG$543/'[7]Param-Production'!GE$42)</f>
        <v/>
      </c>
      <c r="GH181" s="99" t="str">
        <f>IF(OR(GH177="",GH$543="")=TRUE,"",GH177*GH$543/'[7]Param-Production'!GF$42)</f>
        <v/>
      </c>
      <c r="GI181" s="99" t="str">
        <f>IF(OR(GI177="",GI$543="")=TRUE,"",GI177*GI$543/'[7]Param-Production'!GG$42)</f>
        <v/>
      </c>
      <c r="GJ181" s="99" t="str">
        <f>IF(OR(GJ177="",GJ$543="")=TRUE,"",GJ177*GJ$543/'[7]Param-Production'!GH$42)</f>
        <v/>
      </c>
      <c r="GK181" s="99" t="str">
        <f>IF(OR(GK177="",GK$543="")=TRUE,"",GK177*GK$543/'[7]Param-Production'!GI$42)</f>
        <v/>
      </c>
      <c r="GL181" s="99" t="str">
        <f>IF(OR(GL177="",GL$543="")=TRUE,"",GL177*GL$543/'[7]Param-Production'!GJ$42)</f>
        <v/>
      </c>
      <c r="GM181" s="99" t="str">
        <f>IF(OR(GM177="",GM$543="")=TRUE,"",GM177*GM$543/'[7]Param-Production'!GK$42)</f>
        <v/>
      </c>
      <c r="GN181" s="99" t="str">
        <f>IF(OR(GN177="",GN$543="")=TRUE,"",GN177*GN$543/'[7]Param-Production'!GL$42)</f>
        <v/>
      </c>
      <c r="GO181" s="99" t="str">
        <f>IF(OR(GO177="",GO$543="")=TRUE,"",GO177*GO$543/'[7]Param-Production'!GM$42)</f>
        <v/>
      </c>
      <c r="GP181" s="99" t="str">
        <f>IF(OR(GP177="",GP$543="")=TRUE,"",GP177*GP$543/'[7]Param-Production'!GN$42)</f>
        <v/>
      </c>
      <c r="GQ181" s="99" t="str">
        <f>IF(OR(GQ177="",GQ$543="")=TRUE,"",GQ177*GQ$543/'[7]Param-Production'!GO$42)</f>
        <v/>
      </c>
      <c r="GR181" s="99" t="str">
        <f>IF(OR(GR177="",GR$543="")=TRUE,"",GR177*GR$543/'[7]Param-Production'!GP$42)</f>
        <v/>
      </c>
      <c r="GS181" s="99" t="str">
        <f>IF(OR(GS177="",GS$543="")=TRUE,"",GS177*GS$543/'[7]Param-Production'!GQ$42)</f>
        <v/>
      </c>
      <c r="GT181" s="99" t="str">
        <f>IF(OR(GT177="",GT$543="")=TRUE,"",GT177*GT$543/'[7]Param-Production'!GR$42)</f>
        <v/>
      </c>
      <c r="GU181" s="99" t="str">
        <f>IF(OR(GU177="",GU$543="")=TRUE,"",GU177*GU$543/'[7]Param-Production'!GS$42)</f>
        <v/>
      </c>
      <c r="GV181" s="99" t="str">
        <f>IF(OR(GV177="",GV$543="")=TRUE,"",GV177*GV$543/'[7]Param-Production'!GT$42)</f>
        <v/>
      </c>
      <c r="GW181" s="99" t="str">
        <f>IF(OR(GW177="",GW$543="")=TRUE,"",GW177*GW$543/'[7]Param-Production'!GU$42)</f>
        <v/>
      </c>
      <c r="GX181" s="99" t="str">
        <f>IF(OR(GX177="",GX$543="")=TRUE,"",GX177*GX$543/'[7]Param-Production'!GV$42)</f>
        <v/>
      </c>
      <c r="GY181" s="99" t="str">
        <f>IF(OR(GY177="",GY$543="")=TRUE,"",GY177*GY$543/'[7]Param-Production'!GW$42)</f>
        <v/>
      </c>
      <c r="GZ181" s="99" t="str">
        <f>IF(OR(GZ177="",GZ$543="")=TRUE,"",GZ177*GZ$543/'[7]Param-Production'!GX$42)</f>
        <v/>
      </c>
      <c r="HA181" s="99" t="str">
        <f>IF(OR(HA177="",HA$543="")=TRUE,"",HA177*HA$543/'[7]Param-Production'!GY$42)</f>
        <v/>
      </c>
      <c r="HB181" s="99" t="str">
        <f>IF(OR(HB177="",HB$543="")=TRUE,"",HB177*HB$543/'[7]Param-Production'!GZ$42)</f>
        <v/>
      </c>
      <c r="HC181" s="99" t="str">
        <f>IF(OR(HC177="",HC$543="")=TRUE,"",HC177*HC$543/'[7]Param-Production'!HA$42)</f>
        <v/>
      </c>
      <c r="HD181" s="99" t="str">
        <f>IF(OR(HD177="",HD$543="")=TRUE,"",HD177*HD$543/'[7]Param-Production'!HB$42)</f>
        <v/>
      </c>
      <c r="HE181" s="99" t="str">
        <f>IF(OR(HE177="",HE$543="")=TRUE,"",HE177*HE$543/'[7]Param-Production'!HC$42)</f>
        <v/>
      </c>
      <c r="HF181" s="99" t="str">
        <f>IF(OR(HF177="",HF$543="")=TRUE,"",HF177*HF$543/'[7]Param-Production'!HD$42)</f>
        <v/>
      </c>
      <c r="HG181" s="99" t="str">
        <f>IF(OR(HG177="",HG$543="")=TRUE,"",HG177*HG$543/'[7]Param-Production'!HE$42)</f>
        <v/>
      </c>
      <c r="HH181" s="99" t="str">
        <f>IF(OR(HH177="",HH$543="")=TRUE,"",HH177*HH$543/'[7]Param-Production'!HF$42)</f>
        <v/>
      </c>
      <c r="HI181" s="99" t="str">
        <f>IF(OR(HI177="",HI$543="")=TRUE,"",HI177*HI$543/'[7]Param-Production'!HG$42)</f>
        <v/>
      </c>
      <c r="HJ181" s="99" t="str">
        <f>IF(OR(HJ177="",HJ$543="")=TRUE,"",HJ177*HJ$543/'[7]Param-Production'!HH$42)</f>
        <v/>
      </c>
      <c r="HK181" s="99" t="str">
        <f>IF(OR(HK177="",HK$543="")=TRUE,"",HK177*HK$543/'[7]Param-Production'!HI$42)</f>
        <v/>
      </c>
      <c r="HL181" s="99" t="str">
        <f>IF(OR(HL177="",HL$543="")=TRUE,"",HL177*HL$543/'[7]Param-Production'!HJ$42)</f>
        <v/>
      </c>
      <c r="HM181" s="99" t="str">
        <f>IF(OR(HM177="",HM$543="")=TRUE,"",HM177*HM$543/'[7]Param-Production'!HK$42)</f>
        <v/>
      </c>
      <c r="HN181" s="99" t="str">
        <f>IF(OR(HN177="",HN$543="")=TRUE,"",HN177*HN$543/'[7]Param-Production'!HL$42)</f>
        <v/>
      </c>
      <c r="HO181" s="99" t="str">
        <f>IF(OR(HO177="",HO$543="")=TRUE,"",HO177*HO$543/'[7]Param-Production'!HM$42)</f>
        <v/>
      </c>
      <c r="HP181" s="99" t="str">
        <f>IF(OR(HP177="",HP$543="")=TRUE,"",HP177*HP$543/'[7]Param-Production'!HN$42)</f>
        <v/>
      </c>
      <c r="HQ181" s="99" t="str">
        <f>IF(OR(HQ177="",HQ$543="")=TRUE,"",HQ177*HQ$543/'[7]Param-Production'!HO$42)</f>
        <v/>
      </c>
      <c r="HR181" s="99" t="str">
        <f>IF(OR(HR177="",HR$543="")=TRUE,"",HR177*HR$543/'[7]Param-Production'!HP$42)</f>
        <v/>
      </c>
      <c r="HS181" s="99" t="str">
        <f>IF(OR(HS177="",HS$543="")=TRUE,"",HS177*HS$543/'[7]Param-Production'!HQ$42)</f>
        <v/>
      </c>
      <c r="HT181" s="99" t="str">
        <f>IF(OR(HT177="",HT$543="")=TRUE,"",HT177*HT$543/'[7]Param-Production'!HR$42)</f>
        <v/>
      </c>
      <c r="HU181" s="99" t="str">
        <f>IF(OR(HU177="",HU$543="")=TRUE,"",HU177*HU$543/'[7]Param-Production'!HS$42)</f>
        <v/>
      </c>
      <c r="HV181" s="99" t="str">
        <f>IF(OR(HV177="",HV$543="")=TRUE,"",HV177*HV$543/'[7]Param-Production'!HT$42)</f>
        <v/>
      </c>
      <c r="HW181" s="99" t="str">
        <f>IF(OR(HW177="",HW$543="")=TRUE,"",HW177*HW$543/'[7]Param-Production'!HU$42)</f>
        <v/>
      </c>
      <c r="HX181" s="99" t="str">
        <f>IF(OR(HX177="",HX$543="")=TRUE,"",HX177*HX$543/'[7]Param-Production'!HV$42)</f>
        <v/>
      </c>
      <c r="HY181" s="99" t="str">
        <f>IF(OR(HY177="",HY$543="")=TRUE,"",HY177*HY$543/'[7]Param-Production'!HW$42)</f>
        <v/>
      </c>
      <c r="HZ181" s="99" t="str">
        <f>IF(OR(HZ177="",HZ$543="")=TRUE,"",HZ177*HZ$543/'[7]Param-Production'!HX$42)</f>
        <v/>
      </c>
      <c r="IA181" s="99" t="str">
        <f>IF(OR(IA177="",IA$543="")=TRUE,"",IA177*IA$543/'[7]Param-Production'!HY$42)</f>
        <v/>
      </c>
      <c r="IB181" s="99" t="str">
        <f>IF(OR(IB177="",IB$543="")=TRUE,"",IB177*IB$543/'[7]Param-Production'!HZ$42)</f>
        <v/>
      </c>
      <c r="IC181" s="99" t="str">
        <f>IF(OR(IC177="",IC$543="")=TRUE,"",IC177*IC$543/'[7]Param-Production'!IA$42)</f>
        <v/>
      </c>
      <c r="ID181" s="99" t="str">
        <f>IF(OR(ID177="",ID$543="")=TRUE,"",ID177*ID$543/'[7]Param-Production'!IB$42)</f>
        <v/>
      </c>
      <c r="IE181" s="99" t="str">
        <f>IF(OR(IE177="",IE$543="")=TRUE,"",IE177*IE$543/'[7]Param-Production'!IC$42)</f>
        <v/>
      </c>
      <c r="IF181" s="99" t="str">
        <f>IF(OR(IF177="",IF$543="")=TRUE,"",IF177*IF$543/'[7]Param-Production'!ID$42)</f>
        <v/>
      </c>
      <c r="IG181" s="99" t="str">
        <f>IF(OR(IG177="",IG$543="")=TRUE,"",IG177*IG$543/'[7]Param-Production'!IE$42)</f>
        <v/>
      </c>
      <c r="IH181" s="99" t="str">
        <f>IF(OR(IH177="",IH$543="")=TRUE,"",IH177*IH$543/'[7]Param-Production'!IF$42)</f>
        <v/>
      </c>
      <c r="II181" s="99" t="str">
        <f>IF(OR(II177="",II$543="")=TRUE,"",II177*II$543/'[7]Param-Production'!IG$42)</f>
        <v/>
      </c>
      <c r="IJ181" s="99" t="str">
        <f>IF(OR(IJ177="",IJ$543="")=TRUE,"",IJ177*IJ$543/'[7]Param-Production'!IH$42)</f>
        <v/>
      </c>
      <c r="IK181" s="99" t="str">
        <f>IF(OR(IK177="",IK$543="")=TRUE,"",IK177*IK$543/'[7]Param-Production'!II$42)</f>
        <v/>
      </c>
      <c r="IL181" s="99" t="str">
        <f>IF(OR(IL177="",IL$543="")=TRUE,"",IL177*IL$543/'[7]Param-Production'!IJ$42)</f>
        <v/>
      </c>
      <c r="IM181" s="99" t="str">
        <f>IF(OR(IM177="",IM$543="")=TRUE,"",IM177*IM$543/'[7]Param-Production'!IK$42)</f>
        <v/>
      </c>
      <c r="IN181" s="99" t="str">
        <f>IF(OR(IN177="",IN$543="")=TRUE,"",IN177*IN$543/'[7]Param-Production'!IL$42)</f>
        <v/>
      </c>
      <c r="IO181" s="99" t="str">
        <f>IF(OR(IO177="",IO$543="")=TRUE,"",IO177*IO$543/'[7]Param-Production'!IM$42)</f>
        <v/>
      </c>
      <c r="IP181" s="99" t="str">
        <f>IF(OR(IP177="",IP$543="")=TRUE,"",IP177*IP$543/'[7]Param-Production'!IN$42)</f>
        <v/>
      </c>
      <c r="IQ181" s="99" t="str">
        <f>IF(OR(IQ177="",IQ$543="")=TRUE,"",IQ177*IQ$543/'[7]Param-Production'!IO$42)</f>
        <v/>
      </c>
      <c r="IR181" s="99" t="str">
        <f>IF(OR(IR177="",IR$543="")=TRUE,"",IR177*IR$543/'[7]Param-Production'!IP$42)</f>
        <v/>
      </c>
      <c r="IS181" s="99" t="str">
        <f>IF(OR(IS177="",IS$543="")=TRUE,"",IS177*IS$543/'[7]Param-Production'!IQ$42)</f>
        <v/>
      </c>
      <c r="IT181" s="99" t="str">
        <f>IF(OR(IT177="",IT$543="")=TRUE,"",IT177*IT$543/'[7]Param-Production'!IR$42)</f>
        <v/>
      </c>
      <c r="IU181" s="99" t="str">
        <f>IF(OR(IU177="",IU$543="")=TRUE,"",IU177*IU$543/'[7]Param-Production'!IS$42)</f>
        <v/>
      </c>
      <c r="IV181" s="99" t="str">
        <f>IF(OR(IV177="",IV$543="")=TRUE,"",IV177*IV$543/'[7]Param-Production'!IT$42)</f>
        <v/>
      </c>
      <c r="IW181" s="99" t="str">
        <f>IF(OR(IW177="",IW$543="")=TRUE,"",IW177*IW$543/'[7]Param-Production'!IU$42)</f>
        <v/>
      </c>
      <c r="IX181" s="99" t="str">
        <f>IF(OR(IX177="",IX$543="")=TRUE,"",IX177*IX$543/'[7]Param-Production'!IV$42)</f>
        <v/>
      </c>
      <c r="IY181" s="99" t="str">
        <f>IF(OR(IY177="",IY$543="")=TRUE,"",IY177*IY$543/'[7]Param-Production'!IW$42)</f>
        <v/>
      </c>
      <c r="IZ181" s="99" t="str">
        <f>IF(OR(IZ177="",IZ$543="")=TRUE,"",IZ177*IZ$543/'[7]Param-Production'!IX$42)</f>
        <v/>
      </c>
      <c r="JA181" s="99" t="str">
        <f>IF(OR(JA177="",JA$543="")=TRUE,"",JA177*JA$543/'[7]Param-Production'!IY$42)</f>
        <v/>
      </c>
      <c r="JB181" s="99" t="str">
        <f>IF(OR(JB177="",JB$543="")=TRUE,"",JB177*JB$543/'[7]Param-Production'!IZ$42)</f>
        <v/>
      </c>
      <c r="JC181" s="99" t="str">
        <f>IF(OR(JC177="",JC$543="")=TRUE,"",JC177*JC$543/'[7]Param-Production'!JA$42)</f>
        <v/>
      </c>
      <c r="JD181" s="99" t="str">
        <f>IF(OR(JD177="",JD$543="")=TRUE,"",JD177*JD$543/'[7]Param-Production'!JB$42)</f>
        <v/>
      </c>
      <c r="JE181" s="99" t="str">
        <f>IF(OR(JE177="",JE$543="")=TRUE,"",JE177*JE$543/'[7]Param-Production'!JC$42)</f>
        <v/>
      </c>
      <c r="JF181" s="99" t="str">
        <f>IF(OR(JF177="",JF$543="")=TRUE,"",JF177*JF$543/'[7]Param-Production'!JD$42)</f>
        <v/>
      </c>
      <c r="JG181" s="99" t="str">
        <f>IF(OR(JG177="",JG$543="")=TRUE,"",JG177*JG$543/'[7]Param-Production'!JE$42)</f>
        <v/>
      </c>
      <c r="JH181" s="99" t="str">
        <f>IF(OR(JH177="",JH$543="")=TRUE,"",JH177*JH$543/'[7]Param-Production'!JF$42)</f>
        <v/>
      </c>
      <c r="JI181" s="99" t="str">
        <f>IF(OR(JI177="",JI$543="")=TRUE,"",JI177*JI$543/'[7]Param-Production'!JG$42)</f>
        <v/>
      </c>
      <c r="JJ181" s="99" t="str">
        <f>IF(OR(JJ177="",JJ$543="")=TRUE,"",JJ177*JJ$543/'[7]Param-Production'!JH$42)</f>
        <v/>
      </c>
      <c r="JK181" s="99" t="str">
        <f>IF(OR(JK177="",JK$543="")=TRUE,"",JK177*JK$543/'[7]Param-Production'!JI$42)</f>
        <v/>
      </c>
      <c r="JL181" s="99" t="str">
        <f>IF(OR(JL177="",JL$543="")=TRUE,"",JL177*JL$543/'[7]Param-Production'!JJ$42)</f>
        <v/>
      </c>
      <c r="JM181" s="99" t="str">
        <f>IF(OR(JM177="",JM$543="")=TRUE,"",JM177*JM$543/'[7]Param-Production'!JK$42)</f>
        <v/>
      </c>
      <c r="JN181" s="99" t="str">
        <f>IF(OR(JN177="",JN$543="")=TRUE,"",JN177*JN$543/'[7]Param-Production'!JL$42)</f>
        <v/>
      </c>
      <c r="JO181" s="99" t="str">
        <f>IF(OR(JO177="",JO$543="")=TRUE,"",JO177*JO$543/'[7]Param-Production'!JM$42)</f>
        <v/>
      </c>
      <c r="JP181" s="99" t="str">
        <f>IF(OR(JP177="",JP$543="")=TRUE,"",JP177*JP$543/'[7]Param-Production'!JN$42)</f>
        <v/>
      </c>
      <c r="JQ181" s="99" t="str">
        <f>IF(OR(JQ177="",JQ$543="")=TRUE,"",JQ177*JQ$543/'[7]Param-Production'!JO$42)</f>
        <v/>
      </c>
      <c r="JR181" s="99" t="str">
        <f>IF(OR(JR177="",JR$543="")=TRUE,"",JR177*JR$543/'[7]Param-Production'!JP$42)</f>
        <v/>
      </c>
      <c r="JS181" s="99" t="str">
        <f>IF(OR(JS177="",JS$543="")=TRUE,"",JS177*JS$543/'[7]Param-Production'!JQ$42)</f>
        <v/>
      </c>
      <c r="JT181" s="99" t="str">
        <f>IF(OR(JT177="",JT$543="")=TRUE,"",JT177*JT$543/'[7]Param-Production'!JR$42)</f>
        <v/>
      </c>
      <c r="JU181" s="99" t="str">
        <f>IF(OR(JU177="",JU$543="")=TRUE,"",JU177*JU$543/'[7]Param-Production'!JS$42)</f>
        <v/>
      </c>
      <c r="JV181" s="99" t="str">
        <f>IF(OR(JV177="",JV$543="")=TRUE,"",JV177*JV$543/'[7]Param-Production'!JT$42)</f>
        <v/>
      </c>
      <c r="JW181" s="99" t="str">
        <f>IF(OR(JW177="",JW$543="")=TRUE,"",JW177*JW$543/'[7]Param-Production'!JU$42)</f>
        <v/>
      </c>
      <c r="JX181" s="99" t="str">
        <f>IF(OR(JX177="",JX$543="")=TRUE,"",JX177*JX$543/'[7]Param-Production'!JV$42)</f>
        <v/>
      </c>
      <c r="JY181" s="99" t="str">
        <f>IF(OR(JY177="",JY$543="")=TRUE,"",JY177*JY$543/'[7]Param-Production'!JW$42)</f>
        <v/>
      </c>
      <c r="JZ181" s="99" t="str">
        <f>IF(OR(JZ177="",JZ$543="")=TRUE,"",JZ177*JZ$543/'[7]Param-Production'!JX$42)</f>
        <v/>
      </c>
      <c r="KA181" s="99" t="str">
        <f>IF(OR(KA177="",KA$543="")=TRUE,"",KA177*KA$543/'[7]Param-Production'!JY$42)</f>
        <v/>
      </c>
      <c r="KB181" s="99" t="str">
        <f>IF(OR(KB177="",KB$543="")=TRUE,"",KB177*KB$543/'[7]Param-Production'!JZ$42)</f>
        <v/>
      </c>
      <c r="KC181" s="99" t="str">
        <f>IF(OR(KC177="",KC$543="")=TRUE,"",KC177*KC$543/'[7]Param-Production'!KA$42)</f>
        <v/>
      </c>
      <c r="KD181" s="99" t="str">
        <f>IF(OR(KD177="",KD$543="")=TRUE,"",KD177*KD$543/'[7]Param-Production'!KB$42)</f>
        <v/>
      </c>
      <c r="KE181" s="99" t="str">
        <f>IF(OR(KE177="",KE$543="")=TRUE,"",KE177*KE$543/'[7]Param-Production'!KC$42)</f>
        <v/>
      </c>
      <c r="KF181" s="99" t="str">
        <f>IF(OR(KF177="",KF$543="")=TRUE,"",KF177*KF$543/'[7]Param-Production'!KD$42)</f>
        <v/>
      </c>
      <c r="KG181" s="99" t="str">
        <f>IF(OR(KG177="",KG$543="")=TRUE,"",KG177*KG$543/'[7]Param-Production'!KE$42)</f>
        <v/>
      </c>
      <c r="KH181" s="99" t="str">
        <f>IF(OR(KH177="",KH$543="")=TRUE,"",KH177*KH$543/'[7]Param-Production'!KF$42)</f>
        <v/>
      </c>
      <c r="KI181" s="99" t="str">
        <f>IF(OR(KI177="",KI$543="")=TRUE,"",KI177*KI$543/'[7]Param-Production'!KG$42)</f>
        <v/>
      </c>
      <c r="KJ181" s="99" t="str">
        <f>IF(OR(KJ177="",KJ$543="")=TRUE,"",KJ177*KJ$543/'[7]Param-Production'!KH$42)</f>
        <v/>
      </c>
      <c r="KK181" s="99" t="str">
        <f>IF(OR(KK177="",KK$543="")=TRUE,"",KK177*KK$543/'[7]Param-Production'!KI$42)</f>
        <v/>
      </c>
      <c r="KL181" s="99" t="str">
        <f>IF(OR(KL177="",KL$543="")=TRUE,"",KL177*KL$543/'[7]Param-Production'!KJ$42)</f>
        <v/>
      </c>
      <c r="KM181" s="99" t="str">
        <f>IF(OR(KM177="",KM$543="")=TRUE,"",KM177*KM$543/'[7]Param-Production'!KK$42)</f>
        <v/>
      </c>
      <c r="KN181" s="99" t="str">
        <f>IF(OR(KN177="",KN$543="")=TRUE,"",KN177*KN$543/'[7]Param-Production'!KL$42)</f>
        <v/>
      </c>
      <c r="KO181" s="99" t="str">
        <f>IF(OR(KO177="",KO$543="")=TRUE,"",KO177*KO$543/'[7]Param-Production'!KM$42)</f>
        <v/>
      </c>
      <c r="KP181" s="99" t="str">
        <f>IF(OR(KP177="",KP$543="")=TRUE,"",KP177*KP$543/'[7]Param-Production'!KN$42)</f>
        <v/>
      </c>
      <c r="KQ181" s="99" t="str">
        <f>IF(OR(KQ177="",KQ$543="")=TRUE,"",KQ177*KQ$543/'[7]Param-Production'!KO$42)</f>
        <v/>
      </c>
      <c r="KR181" s="99" t="str">
        <f>IF(OR(KR177="",KR$543="")=TRUE,"",KR177*KR$543/'[7]Param-Production'!KP$42)</f>
        <v/>
      </c>
      <c r="KS181" s="99" t="str">
        <f>IF(OR(KS177="",KS$543="")=TRUE,"",KS177*KS$543/'[7]Param-Production'!KQ$42)</f>
        <v/>
      </c>
      <c r="KT181" s="99" t="str">
        <f>IF(OR(KT177="",KT$543="")=TRUE,"",KT177*KT$543/'[7]Param-Production'!KR$42)</f>
        <v/>
      </c>
      <c r="KU181" s="99" t="str">
        <f>IF(OR(KU177="",KU$543="")=TRUE,"",KU177*KU$543/'[7]Param-Production'!KS$42)</f>
        <v/>
      </c>
      <c r="KV181" s="99" t="str">
        <f>IF(OR(KV177="",KV$543="")=TRUE,"",KV177*KV$543/'[7]Param-Production'!KT$42)</f>
        <v/>
      </c>
      <c r="KW181" s="99" t="str">
        <f>IF(OR(KW177="",KW$543="")=TRUE,"",KW177*KW$543/'[7]Param-Production'!KU$42)</f>
        <v/>
      </c>
      <c r="KX181" s="99" t="str">
        <f>IF(OR(KX177="",KX$543="")=TRUE,"",KX177*KX$543/'[7]Param-Production'!KV$42)</f>
        <v/>
      </c>
      <c r="KY181" s="99" t="str">
        <f>IF(OR(KY177="",KY$543="")=TRUE,"",KY177*KY$543/'[7]Param-Production'!KW$42)</f>
        <v/>
      </c>
      <c r="KZ181" s="99" t="str">
        <f>IF(OR(KZ177="",KZ$543="")=TRUE,"",KZ177*KZ$543/'[7]Param-Production'!KX$42)</f>
        <v/>
      </c>
      <c r="LA181" s="99" t="str">
        <f>IF(OR(LA177="",LA$543="")=TRUE,"",LA177*LA$543/'[7]Param-Production'!KY$42)</f>
        <v/>
      </c>
      <c r="LB181" s="99" t="str">
        <f>IF(OR(LB177="",LB$543="")=TRUE,"",LB177*LB$543/'[7]Param-Production'!KZ$42)</f>
        <v/>
      </c>
      <c r="LC181" s="99" t="str">
        <f>IF(OR(LC177="",LC$543="")=TRUE,"",LC177*LC$543/'[7]Param-Production'!LA$42)</f>
        <v/>
      </c>
      <c r="LD181" s="99" t="str">
        <f>IF(OR(LD177="",LD$543="")=TRUE,"",LD177*LD$543/'[7]Param-Production'!LB$42)</f>
        <v/>
      </c>
      <c r="LE181" s="99" t="str">
        <f>IF(OR(LE177="",LE$543="")=TRUE,"",LE177*LE$543/'[7]Param-Production'!LC$42)</f>
        <v/>
      </c>
      <c r="LF181" s="99" t="str">
        <f>IF(OR(LF177="",LF$543="")=TRUE,"",LF177*LF$543/'[7]Param-Production'!LD$42)</f>
        <v/>
      </c>
      <c r="LG181" s="99" t="str">
        <f>IF(OR(LG177="",LG$543="")=TRUE,"",LG177*LG$543/'[7]Param-Production'!LE$42)</f>
        <v/>
      </c>
      <c r="LH181" s="99" t="str">
        <f>IF(OR(LH177="",LH$543="")=TRUE,"",LH177*LH$543/'[7]Param-Production'!LF$42)</f>
        <v/>
      </c>
      <c r="LI181" s="99" t="str">
        <f>IF(OR(LI177="",LI$543="")=TRUE,"",LI177*LI$543/'[7]Param-Production'!LG$42)</f>
        <v/>
      </c>
      <c r="LJ181" s="99" t="str">
        <f>IF(OR(LJ177="",LJ$543="")=TRUE,"",LJ177*LJ$543/'[7]Param-Production'!LH$42)</f>
        <v/>
      </c>
      <c r="LK181" s="99" t="str">
        <f>IF(OR(LK177="",LK$543="")=TRUE,"",LK177*LK$543/'[7]Param-Production'!LI$42)</f>
        <v/>
      </c>
      <c r="LL181" s="99" t="str">
        <f>IF(OR(LL177="",LL$543="")=TRUE,"",LL177*LL$543/'[7]Param-Production'!LJ$42)</f>
        <v/>
      </c>
      <c r="LM181" s="99" t="str">
        <f>IF(OR(LM177="",LM$543="")=TRUE,"",LM177*LM$543/'[7]Param-Production'!LK$42)</f>
        <v/>
      </c>
      <c r="LN181" s="99" t="str">
        <f>IF(OR(LN177="",LN$543="")=TRUE,"",LN177*LN$543/'[7]Param-Production'!LL$42)</f>
        <v/>
      </c>
      <c r="LO181" s="99" t="str">
        <f>IF(OR(LO177="",LO$543="")=TRUE,"",LO177*LO$543/'[7]Param-Production'!LM$42)</f>
        <v/>
      </c>
      <c r="LP181" s="99" t="str">
        <f>IF(OR(LP177="",LP$543="")=TRUE,"",LP177*LP$543/'[7]Param-Production'!LN$42)</f>
        <v/>
      </c>
      <c r="LQ181" s="99" t="str">
        <f>IF(OR(LQ177="",LQ$543="")=TRUE,"",LQ177*LQ$543/'[7]Param-Production'!LO$42)</f>
        <v/>
      </c>
      <c r="LR181" s="99" t="str">
        <f>IF(OR(LR177="",LR$543="")=TRUE,"",LR177*LR$543/'[7]Param-Production'!LP$42)</f>
        <v/>
      </c>
      <c r="LS181" s="99" t="str">
        <f>IF(OR(LS177="",LS$543="")=TRUE,"",LS177*LS$543/'[7]Param-Production'!LQ$42)</f>
        <v/>
      </c>
      <c r="LT181" s="99" t="str">
        <f>IF(OR(LT177="",LT$543="")=TRUE,"",LT177*LT$543/'[7]Param-Production'!LR$42)</f>
        <v/>
      </c>
      <c r="LU181" s="99" t="str">
        <f>IF(OR(LU177="",LU$543="")=TRUE,"",LU177*LU$543/'[7]Param-Production'!LS$42)</f>
        <v/>
      </c>
      <c r="LV181" s="99" t="str">
        <f>IF(OR(LV177="",LV$543="")=TRUE,"",LV177*LV$543/'[7]Param-Production'!LT$42)</f>
        <v/>
      </c>
      <c r="LW181" s="99" t="str">
        <f>IF(OR(LW177="",LW$543="")=TRUE,"",LW177*LW$543/'[7]Param-Production'!LU$42)</f>
        <v/>
      </c>
      <c r="LX181" s="99" t="str">
        <f>IF(OR(LX177="",LX$543="")=TRUE,"",LX177*LX$543/'[7]Param-Production'!LV$42)</f>
        <v/>
      </c>
      <c r="LY181" s="99" t="str">
        <f>IF(OR(LY177="",LY$543="")=TRUE,"",LY177*LY$543/'[7]Param-Production'!LW$42)</f>
        <v/>
      </c>
      <c r="LZ181" s="99" t="str">
        <f>IF(OR(LZ177="",LZ$543="")=TRUE,"",LZ177*LZ$543/'[7]Param-Production'!LX$42)</f>
        <v/>
      </c>
      <c r="MA181" s="99" t="str">
        <f>IF(OR(MA177="",MA$543="")=TRUE,"",MA177*MA$543/'[7]Param-Production'!LY$42)</f>
        <v/>
      </c>
      <c r="MB181" s="99" t="str">
        <f>IF(OR(MB177="",MB$543="")=TRUE,"",MB177*MB$543/'[7]Param-Production'!LZ$42)</f>
        <v/>
      </c>
      <c r="MC181" s="99" t="str">
        <f>IF(OR(MC177="",MC$543="")=TRUE,"",MC177*MC$543/'[7]Param-Production'!MA$42)</f>
        <v/>
      </c>
      <c r="MD181" s="99" t="str">
        <f>IF(OR(MD177="",MD$543="")=TRUE,"",MD177*MD$543/'[7]Param-Production'!MB$42)</f>
        <v/>
      </c>
      <c r="ME181" s="99" t="str">
        <f>IF(OR(ME177="",ME$543="")=TRUE,"",ME177*ME$543/'[7]Param-Production'!MC$42)</f>
        <v/>
      </c>
      <c r="MF181" s="99" t="str">
        <f>IF(OR(MF177="",MF$543="")=TRUE,"",MF177*MF$543/'[7]Param-Production'!MD$42)</f>
        <v/>
      </c>
      <c r="MG181" s="99" t="str">
        <f>IF(OR(MG177="",MG$543="")=TRUE,"",MG177*MG$543/'[7]Param-Production'!ME$42)</f>
        <v/>
      </c>
      <c r="MH181" s="99" t="str">
        <f>IF(OR(MH177="",MH$543="")=TRUE,"",MH177*MH$543/'[7]Param-Production'!MF$42)</f>
        <v/>
      </c>
      <c r="MI181" s="99" t="str">
        <f>IF(OR(MI177="",MI$543="")=TRUE,"",MI177*MI$543/'[7]Param-Production'!MG$42)</f>
        <v/>
      </c>
      <c r="MJ181" s="99" t="str">
        <f>IF(OR(MJ177="",MJ$543="")=TRUE,"",MJ177*MJ$543/'[7]Param-Production'!MH$42)</f>
        <v/>
      </c>
      <c r="MK181" s="99" t="str">
        <f>IF(OR(MK177="",MK$543="")=TRUE,"",MK177*MK$543/'[7]Param-Production'!MI$42)</f>
        <v/>
      </c>
      <c r="ML181" s="99" t="str">
        <f>IF(OR(ML177="",ML$543="")=TRUE,"",ML177*ML$543/'[7]Param-Production'!MJ$42)</f>
        <v/>
      </c>
      <c r="MM181" s="99" t="str">
        <f>IF(OR(MM177="",MM$543="")=TRUE,"",MM177*MM$543/'[7]Param-Production'!MK$42)</f>
        <v/>
      </c>
      <c r="MN181" s="99" t="str">
        <f>IF(OR(MN177="",MN$543="")=TRUE,"",MN177*MN$543/'[7]Param-Production'!ML$42)</f>
        <v/>
      </c>
      <c r="MO181" s="99" t="str">
        <f>IF(OR(MO177="",MO$543="")=TRUE,"",MO177*MO$543/'[7]Param-Production'!MM$42)</f>
        <v/>
      </c>
      <c r="MP181" s="99" t="str">
        <f>IF(OR(MP177="",MP$543="")=TRUE,"",MP177*MP$543/'[7]Param-Production'!MN$42)</f>
        <v/>
      </c>
      <c r="MQ181" s="99" t="str">
        <f>IF(OR(MQ177="",MQ$543="")=TRUE,"",MQ177*MQ$543/'[7]Param-Production'!MO$42)</f>
        <v/>
      </c>
      <c r="MR181" s="99" t="str">
        <f>IF(OR(MR177="",MR$543="")=TRUE,"",MR177*MR$543/'[7]Param-Production'!MP$42)</f>
        <v/>
      </c>
      <c r="MS181" s="99" t="str">
        <f>IF(OR(MS177="",MS$543="")=TRUE,"",MS177*MS$543/'[7]Param-Production'!MQ$42)</f>
        <v/>
      </c>
      <c r="MT181" s="99" t="str">
        <f>IF(OR(MT177="",MT$543="")=TRUE,"",MT177*MT$543/'[7]Param-Production'!MR$42)</f>
        <v/>
      </c>
      <c r="MU181" s="99" t="str">
        <f>IF(OR(MU177="",MU$543="")=TRUE,"",MU177*MU$543/'[7]Param-Production'!MS$42)</f>
        <v/>
      </c>
      <c r="MV181" s="99" t="str">
        <f>IF(OR(MV177="",MV$543="")=TRUE,"",MV177*MV$543/'[7]Param-Production'!MT$42)</f>
        <v/>
      </c>
      <c r="MW181" s="99" t="str">
        <f>IF(OR(MW177="",MW$543="")=TRUE,"",MW177*MW$543/'[7]Param-Production'!MU$42)</f>
        <v/>
      </c>
      <c r="MX181" s="99" t="str">
        <f>IF(OR(MX177="",MX$543="")=TRUE,"",MX177*MX$543/'[7]Param-Production'!MV$42)</f>
        <v/>
      </c>
      <c r="MY181" s="99" t="str">
        <f>IF(OR(MY177="",MY$543="")=TRUE,"",MY177*MY$543/'[7]Param-Production'!MW$42)</f>
        <v/>
      </c>
      <c r="MZ181" s="99" t="str">
        <f>IF(OR(MZ177="",MZ$543="")=TRUE,"",MZ177*MZ$543/'[7]Param-Production'!MX$42)</f>
        <v/>
      </c>
      <c r="NA181" s="99" t="str">
        <f>IF(OR(NA177="",NA$543="")=TRUE,"",NA177*NA$543/'[7]Param-Production'!MY$42)</f>
        <v/>
      </c>
      <c r="NB181" s="99" t="str">
        <f>IF(OR(NB177="",NB$543="")=TRUE,"",NB177*NB$543/'[7]Param-Production'!MZ$42)</f>
        <v/>
      </c>
      <c r="NC181" s="99" t="str">
        <f>IF(OR(NC177="",NC$543="")=TRUE,"",NC177*NC$543/'[7]Param-Production'!NA$42)</f>
        <v/>
      </c>
      <c r="ND181" s="99" t="str">
        <f>IF(OR(ND177="",ND$543="")=TRUE,"",ND177*ND$543/'[7]Param-Production'!NB$42)</f>
        <v/>
      </c>
      <c r="NE181" s="99" t="str">
        <f>IF(OR(NE177="",NE$543="")=TRUE,"",NE177*NE$543/'[7]Param-Production'!NC$42)</f>
        <v/>
      </c>
      <c r="NF181" s="99" t="str">
        <f>IF(OR(NF177="",NF$543="")=TRUE,"",NF177*NF$543/'[7]Param-Production'!ND$42)</f>
        <v/>
      </c>
      <c r="NG181" s="99" t="str">
        <f>IF(OR(NG177="",NG$543="")=TRUE,"",NG177*NG$543/'[7]Param-Production'!NE$42)</f>
        <v/>
      </c>
      <c r="NH181" s="99" t="str">
        <f>IF(OR(NH177="",NH$543="")=TRUE,"",NH177*NH$543/'[7]Param-Production'!NF$42)</f>
        <v/>
      </c>
      <c r="NI181" s="99" t="str">
        <f>IF(OR(NI177="",NI$543="")=TRUE,"",NI177*NI$543/'[7]Param-Production'!NG$42)</f>
        <v/>
      </c>
      <c r="NJ181" s="99" t="str">
        <f>IF(OR(NJ177="",NJ$543="")=TRUE,"",NJ177*NJ$543/'[7]Param-Production'!NH$42)</f>
        <v/>
      </c>
      <c r="NK181" s="99" t="str">
        <f>IF(OR(NK177="",NK$543="")=TRUE,"",NK177*NK$543/'[7]Param-Production'!NI$42)</f>
        <v/>
      </c>
      <c r="NL181" s="99" t="str">
        <f>IF(OR(NL177="",NL$543="")=TRUE,"",NL177*NL$543/'[7]Param-Production'!NJ$42)</f>
        <v/>
      </c>
      <c r="NM181" s="99" t="str">
        <f>IF(OR(NM177="",NM$543="")=TRUE,"",NM177*NM$543/'[7]Param-Production'!NK$42)</f>
        <v/>
      </c>
      <c r="NN181" s="99" t="str">
        <f>IF(OR(NN177="",NN$543="")=TRUE,"",NN177*NN$543/'[7]Param-Production'!NL$42)</f>
        <v/>
      </c>
      <c r="NO181" s="99" t="str">
        <f>IF(OR(NO177="",NO$543="")=TRUE,"",NO177*NO$543/'[7]Param-Production'!NM$42)</f>
        <v/>
      </c>
      <c r="NP181" s="99" t="str">
        <f>IF(OR(NP177="",NP$543="")=TRUE,"",NP177*NP$543/'[7]Param-Production'!NN$42)</f>
        <v/>
      </c>
      <c r="NQ181" s="99" t="str">
        <f>IF(OR(NQ177="",NQ$543="")=TRUE,"",NQ177*NQ$543/'[7]Param-Production'!NO$42)</f>
        <v/>
      </c>
      <c r="NR181" s="99" t="str">
        <f>IF(OR(NR177="",NR$543="")=TRUE,"",NR177*NR$543/'[7]Param-Production'!NP$42)</f>
        <v/>
      </c>
      <c r="NS181" s="99" t="str">
        <f>IF(OR(NS177="",NS$543="")=TRUE,"",NS177*NS$543/'[7]Param-Production'!NQ$42)</f>
        <v/>
      </c>
      <c r="NT181" s="99" t="str">
        <f>IF(OR(NT177="",NT$543="")=TRUE,"",NT177*NT$543/'[7]Param-Production'!NR$42)</f>
        <v/>
      </c>
      <c r="NU181" s="99" t="str">
        <f>IF(OR(NU177="",NU$543="")=TRUE,"",NU177*NU$543/'[7]Param-Production'!NS$42)</f>
        <v/>
      </c>
      <c r="NV181" s="99" t="str">
        <f>IF(OR(NV177="",NV$543="")=TRUE,"",NV177*NV$543/'[7]Param-Production'!NT$42)</f>
        <v/>
      </c>
      <c r="NW181" s="99" t="str">
        <f>IF(OR(NW177="",NW$543="")=TRUE,"",NW177*NW$543/'[7]Param-Production'!NU$42)</f>
        <v/>
      </c>
      <c r="NX181" s="99" t="str">
        <f>IF(OR(NX177="",NX$543="")=TRUE,"",NX177*NX$543/'[7]Param-Production'!NV$42)</f>
        <v/>
      </c>
      <c r="NY181" s="99" t="str">
        <f>IF(OR(NY177="",NY$543="")=TRUE,"",NY177*NY$543/'[7]Param-Production'!NW$42)</f>
        <v/>
      </c>
      <c r="NZ181" s="99" t="str">
        <f>IF(OR(NZ177="",NZ$543="")=TRUE,"",NZ177*NZ$543/'[7]Param-Production'!NX$42)</f>
        <v/>
      </c>
      <c r="OA181" s="99" t="str">
        <f>IF(OR(OA177="",OA$543="")=TRUE,"",OA177*OA$543/'[7]Param-Production'!NY$42)</f>
        <v/>
      </c>
      <c r="OB181" s="99" t="str">
        <f>IF(OR(OB177="",OB$543="")=TRUE,"",OB177*OB$543/'[7]Param-Production'!NZ$42)</f>
        <v/>
      </c>
      <c r="OC181" s="99" t="str">
        <f>IF(OR(OC177="",OC$543="")=TRUE,"",OC177*OC$543/'[7]Param-Production'!OA$42)</f>
        <v/>
      </c>
      <c r="OD181" s="99" t="str">
        <f>IF(OR(OD177="",OD$543="")=TRUE,"",OD177*OD$543/'[7]Param-Production'!OB$42)</f>
        <v/>
      </c>
      <c r="OE181" s="99" t="str">
        <f>IF(OR(OE177="",OE$543="")=TRUE,"",OE177*OE$543/'[7]Param-Production'!OC$42)</f>
        <v/>
      </c>
      <c r="OF181" s="99" t="str">
        <f>IF(OR(OF177="",OF$543="")=TRUE,"",OF177*OF$543/'[7]Param-Production'!OD$42)</f>
        <v/>
      </c>
      <c r="OG181" s="99" t="str">
        <f>IF(OR(OG177="",OG$543="")=TRUE,"",OG177*OG$543/'[7]Param-Production'!OE$42)</f>
        <v/>
      </c>
      <c r="OH181" s="99" t="str">
        <f>IF(OR(OH177="",OH$543="")=TRUE,"",OH177*OH$543/'[7]Param-Production'!OF$42)</f>
        <v/>
      </c>
      <c r="OI181" s="99" t="str">
        <f>IF(OR(OI177="",OI$543="")=TRUE,"",OI177*OI$543/'[7]Param-Production'!OG$42)</f>
        <v/>
      </c>
      <c r="OJ181" s="99" t="str">
        <f>IF(OR(OJ177="",OJ$543="")=TRUE,"",OJ177*OJ$543/'[7]Param-Production'!OH$42)</f>
        <v/>
      </c>
      <c r="OK181" s="99" t="str">
        <f>IF(OR(OK177="",OK$543="")=TRUE,"",OK177*OK$543/'[7]Param-Production'!OI$42)</f>
        <v/>
      </c>
      <c r="OL181" s="99" t="str">
        <f>IF(OR(OL177="",OL$543="")=TRUE,"",OL177*OL$543/'[7]Param-Production'!OJ$42)</f>
        <v/>
      </c>
      <c r="OM181" s="99" t="str">
        <f>IF(OR(OM177="",OM$543="")=TRUE,"",OM177*OM$543/'[7]Param-Production'!OK$42)</f>
        <v/>
      </c>
      <c r="ON181" s="99" t="str">
        <f>IF(OR(ON177="",ON$543="")=TRUE,"",ON177*ON$543/'[7]Param-Production'!OL$42)</f>
        <v/>
      </c>
      <c r="OO181" s="99" t="str">
        <f>IF(OR(OO177="",OO$543="")=TRUE,"",OO177*OO$543/'[7]Param-Production'!OM$42)</f>
        <v/>
      </c>
      <c r="OP181" s="99" t="str">
        <f>IF(OR(OP177="",OP$543="")=TRUE,"",OP177*OP$543/'[7]Param-Production'!ON$42)</f>
        <v/>
      </c>
      <c r="OQ181" s="99" t="str">
        <f>IF(OR(OQ177="",OQ$543="")=TRUE,"",OQ177*OQ$543/'[7]Param-Production'!OO$42)</f>
        <v/>
      </c>
      <c r="OR181" s="99" t="str">
        <f>IF(OR(OR177="",OR$543="")=TRUE,"",OR177*OR$543/'[7]Param-Production'!OP$42)</f>
        <v/>
      </c>
      <c r="OS181" s="99" t="str">
        <f>IF(OR(OS177="",OS$543="")=TRUE,"",OS177*OS$543/'[7]Param-Production'!OQ$42)</f>
        <v/>
      </c>
      <c r="OT181" s="99" t="str">
        <f>IF(OR(OT177="",OT$543="")=TRUE,"",OT177*OT$543/'[7]Param-Production'!OR$42)</f>
        <v/>
      </c>
      <c r="OU181" s="99" t="str">
        <f>IF(OR(OU177="",OU$543="")=TRUE,"",OU177*OU$543/'[7]Param-Production'!OS$42)</f>
        <v/>
      </c>
      <c r="OV181" s="99" t="str">
        <f>IF(OR(OV177="",OV$543="")=TRUE,"",OV177*OV$543/'[7]Param-Production'!OT$42)</f>
        <v/>
      </c>
      <c r="OW181" s="99" t="str">
        <f>IF(OR(OW177="",OW$543="")=TRUE,"",OW177*OW$543/'[7]Param-Production'!OU$42)</f>
        <v/>
      </c>
      <c r="OX181" s="99" t="str">
        <f>IF(OR(OX177="",OX$543="")=TRUE,"",OX177*OX$543/'[7]Param-Production'!OV$42)</f>
        <v/>
      </c>
      <c r="OY181" s="99" t="str">
        <f>IF(OR(OY177="",OY$543="")=TRUE,"",OY177*OY$543/'[7]Param-Production'!OW$42)</f>
        <v/>
      </c>
      <c r="OZ181" s="99" t="str">
        <f>IF(OR(OZ177="",OZ$543="")=TRUE,"",OZ177*OZ$543/'[7]Param-Production'!OX$42)</f>
        <v/>
      </c>
      <c r="PA181" s="99" t="str">
        <f>IF(OR(PA177="",PA$543="")=TRUE,"",PA177*PA$543/'[7]Param-Production'!OY$42)</f>
        <v/>
      </c>
      <c r="PB181" s="99" t="str">
        <f>IF(OR(PB177="",PB$543="")=TRUE,"",PB177*PB$543/'[7]Param-Production'!OZ$42)</f>
        <v/>
      </c>
      <c r="PC181" s="99" t="str">
        <f>IF(OR(PC177="",PC$543="")=TRUE,"",PC177*PC$543/'[7]Param-Production'!PA$42)</f>
        <v/>
      </c>
      <c r="PD181" s="99" t="str">
        <f>IF(OR(PD177="",PD$543="")=TRUE,"",PD177*PD$543/'[7]Param-Production'!PB$42)</f>
        <v/>
      </c>
      <c r="PE181" s="99" t="str">
        <f>IF(OR(PE177="",PE$543="")=TRUE,"",PE177*PE$543/'[7]Param-Production'!PC$42)</f>
        <v/>
      </c>
      <c r="PF181" s="99" t="str">
        <f>IF(OR(PF177="",PF$543="")=TRUE,"",PF177*PF$543/'[7]Param-Production'!PD$42)</f>
        <v/>
      </c>
      <c r="PG181" s="99" t="str">
        <f>IF(OR(PG177="",PG$543="")=TRUE,"",PG177*PG$543/'[7]Param-Production'!PE$42)</f>
        <v/>
      </c>
      <c r="PH181" s="99" t="str">
        <f>IF(OR(PH177="",PH$543="")=TRUE,"",PH177*PH$543/'[7]Param-Production'!PF$42)</f>
        <v/>
      </c>
      <c r="PI181" s="99" t="str">
        <f>IF(OR(PI177="",PI$543="")=TRUE,"",PI177*PI$543/'[7]Param-Production'!PG$42)</f>
        <v/>
      </c>
      <c r="PJ181" s="99" t="str">
        <f>IF(OR(PJ177="",PJ$543="")=TRUE,"",PJ177*PJ$543/'[7]Param-Production'!PH$42)</f>
        <v/>
      </c>
      <c r="PK181" s="99" t="str">
        <f>IF(OR(PK177="",PK$543="")=TRUE,"",PK177*PK$543/'[7]Param-Production'!PI$42)</f>
        <v/>
      </c>
      <c r="PL181" s="99" t="str">
        <f>IF(OR(PL177="",PL$543="")=TRUE,"",PL177*PL$543/'[7]Param-Production'!PJ$42)</f>
        <v/>
      </c>
      <c r="PM181" s="99" t="str">
        <f>IF(OR(PM177="",PM$543="")=TRUE,"",PM177*PM$543/'[7]Param-Production'!PK$42)</f>
        <v/>
      </c>
      <c r="PN181" s="99" t="str">
        <f>IF(OR(PN177="",PN$543="")=TRUE,"",PN177*PN$543/'[7]Param-Production'!PL$42)</f>
        <v/>
      </c>
      <c r="PO181" s="99" t="str">
        <f>IF(OR(PO177="",PO$543="")=TRUE,"",PO177*PO$543/'[7]Param-Production'!PM$42)</f>
        <v/>
      </c>
      <c r="PP181" s="99" t="str">
        <f>IF(OR(PP177="",PP$543="")=TRUE,"",PP177*PP$543/'[7]Param-Production'!PN$42)</f>
        <v/>
      </c>
      <c r="PQ181" s="99" t="str">
        <f>IF(OR(PQ177="",PQ$543="")=TRUE,"",PQ177*PQ$543/'[7]Param-Production'!PO$42)</f>
        <v/>
      </c>
      <c r="PR181" s="99" t="str">
        <f>IF(OR(PR177="",PR$543="")=TRUE,"",PR177*PR$543/'[7]Param-Production'!PP$42)</f>
        <v/>
      </c>
      <c r="PS181" s="99" t="str">
        <f>IF(OR(PS177="",PS$543="")=TRUE,"",PS177*PS$543/'[7]Param-Production'!PQ$42)</f>
        <v/>
      </c>
      <c r="PT181" s="99" t="str">
        <f>IF(OR(PT177="",PT$543="")=TRUE,"",PT177*PT$543/'[7]Param-Production'!PR$42)</f>
        <v/>
      </c>
      <c r="PU181" s="99" t="str">
        <f>IF(OR(PU177="",PU$543="")=TRUE,"",PU177*PU$543/'[7]Param-Production'!PS$42)</f>
        <v/>
      </c>
      <c r="PV181" s="99" t="str">
        <f>IF(OR(PV177="",PV$543="")=TRUE,"",PV177*PV$543/'[7]Param-Production'!PT$42)</f>
        <v/>
      </c>
      <c r="PW181" s="99" t="str">
        <f>IF(OR(PW177="",PW$543="")=TRUE,"",PW177*PW$543/'[7]Param-Production'!PU$42)</f>
        <v/>
      </c>
      <c r="PX181" s="99" t="str">
        <f>IF(OR(PX177="",PX$543="")=TRUE,"",PX177*PX$543/'[7]Param-Production'!PV$42)</f>
        <v/>
      </c>
      <c r="PY181" s="99" t="str">
        <f>IF(OR(PY177="",PY$543="")=TRUE,"",PY177*PY$543/'[7]Param-Production'!PW$42)</f>
        <v/>
      </c>
      <c r="PZ181" s="99" t="str">
        <f>IF(OR(PZ177="",PZ$543="")=TRUE,"",PZ177*PZ$543/'[7]Param-Production'!PX$42)</f>
        <v/>
      </c>
      <c r="QA181" s="99" t="str">
        <f>IF(OR(QA177="",QA$543="")=TRUE,"",QA177*QA$543/'[7]Param-Production'!PY$42)</f>
        <v/>
      </c>
      <c r="QB181" s="99" t="str">
        <f>IF(OR(QB177="",QB$543="")=TRUE,"",QB177*QB$543/'[7]Param-Production'!PZ$42)</f>
        <v/>
      </c>
      <c r="QC181" s="99" t="str">
        <f>IF(OR(QC177="",QC$543="")=TRUE,"",QC177*QC$543/'[7]Param-Production'!QA$42)</f>
        <v/>
      </c>
      <c r="QD181" s="99" t="str">
        <f>IF(OR(QD177="",QD$543="")=TRUE,"",QD177*QD$543/'[7]Param-Production'!QB$42)</f>
        <v/>
      </c>
      <c r="QE181" s="99" t="str">
        <f>IF(OR(QE177="",QE$543="")=TRUE,"",QE177*QE$543/'[7]Param-Production'!QC$42)</f>
        <v/>
      </c>
      <c r="QF181" s="99" t="str">
        <f>IF(OR(QF177="",QF$543="")=TRUE,"",QF177*QF$543/'[7]Param-Production'!QD$42)</f>
        <v/>
      </c>
      <c r="QG181" s="99" t="str">
        <f>IF(OR(QG177="",QG$543="")=TRUE,"",QG177*QG$543/'[7]Param-Production'!QE$42)</f>
        <v/>
      </c>
      <c r="QH181" s="99" t="str">
        <f>IF(OR(QH177="",QH$543="")=TRUE,"",QH177*QH$543/'[7]Param-Production'!QF$42)</f>
        <v/>
      </c>
      <c r="QI181" s="99" t="str">
        <f>IF(OR(QI177="",QI$543="")=TRUE,"",QI177*QI$543/'[7]Param-Production'!QG$42)</f>
        <v/>
      </c>
      <c r="QJ181" s="99" t="str">
        <f>IF(OR(QJ177="",QJ$543="")=TRUE,"",QJ177*QJ$543/'[7]Param-Production'!QH$42)</f>
        <v/>
      </c>
      <c r="QK181" s="99" t="str">
        <f>IF(OR(QK177="",QK$543="")=TRUE,"",QK177*QK$543/'[7]Param-Production'!QI$42)</f>
        <v/>
      </c>
      <c r="QL181" s="99" t="str">
        <f>IF(OR(QL177="",QL$543="")=TRUE,"",QL177*QL$543/'[7]Param-Production'!QJ$42)</f>
        <v/>
      </c>
      <c r="QM181" s="99" t="str">
        <f>IF(OR(QM177="",QM$543="")=TRUE,"",QM177*QM$543/'[7]Param-Production'!QK$42)</f>
        <v/>
      </c>
      <c r="QN181" s="99" t="str">
        <f>IF(OR(QN177="",QN$543="")=TRUE,"",QN177*QN$543/'[7]Param-Production'!QL$42)</f>
        <v/>
      </c>
      <c r="QO181" s="99" t="str">
        <f>IF(OR(QO177="",QO$543="")=TRUE,"",QO177*QO$543/'[7]Param-Production'!QM$42)</f>
        <v/>
      </c>
      <c r="QP181" s="99" t="str">
        <f>IF(OR(QP177="",QP$543="")=TRUE,"",QP177*QP$543/'[7]Param-Production'!QN$42)</f>
        <v/>
      </c>
      <c r="QQ181" s="99" t="str">
        <f>IF(OR(QQ177="",QQ$543="")=TRUE,"",QQ177*QQ$543/'[7]Param-Production'!QO$42)</f>
        <v/>
      </c>
      <c r="QR181" s="99" t="str">
        <f>IF(OR(QR177="",QR$543="")=TRUE,"",QR177*QR$543/'[7]Param-Production'!QP$42)</f>
        <v/>
      </c>
      <c r="QS181" s="99" t="str">
        <f>IF(OR(QS177="",QS$543="")=TRUE,"",QS177*QS$543/'[7]Param-Production'!QQ$42)</f>
        <v/>
      </c>
      <c r="QT181" s="99" t="str">
        <f>IF(OR(QT177="",QT$543="")=TRUE,"",QT177*QT$543/'[7]Param-Production'!QR$42)</f>
        <v/>
      </c>
      <c r="QU181" s="99" t="str">
        <f>IF(OR(QU177="",QU$543="")=TRUE,"",QU177*QU$543/'[7]Param-Production'!QS$42)</f>
        <v/>
      </c>
      <c r="QV181" s="99" t="str">
        <f>IF(OR(QV177="",QV$543="")=TRUE,"",QV177*QV$543/'[7]Param-Production'!QT$42)</f>
        <v/>
      </c>
      <c r="QW181" s="99" t="str">
        <f>IF(OR(QW177="",QW$543="")=TRUE,"",QW177*QW$543/'[7]Param-Production'!QU$42)</f>
        <v/>
      </c>
      <c r="QX181" s="99" t="str">
        <f>IF(OR(QX177="",QX$543="")=TRUE,"",QX177*QX$543/'[7]Param-Production'!QV$42)</f>
        <v/>
      </c>
      <c r="QY181" s="99" t="str">
        <f>IF(OR(QY177="",QY$543="")=TRUE,"",QY177*QY$543/'[7]Param-Production'!QW$42)</f>
        <v/>
      </c>
      <c r="QZ181" s="99" t="str">
        <f>IF(OR(QZ177="",QZ$543="")=TRUE,"",QZ177*QZ$543/'[7]Param-Production'!QX$42)</f>
        <v/>
      </c>
      <c r="RA181" s="99" t="str">
        <f>IF(OR(RA177="",RA$543="")=TRUE,"",RA177*RA$543/'[7]Param-Production'!QY$42)</f>
        <v/>
      </c>
      <c r="RB181" s="99" t="str">
        <f>IF(OR(RB177="",RB$543="")=TRUE,"",RB177*RB$543/'[7]Param-Production'!QZ$42)</f>
        <v/>
      </c>
      <c r="RC181" s="99" t="str">
        <f>IF(OR(RC177="",RC$543="")=TRUE,"",RC177*RC$543/'[7]Param-Production'!RA$42)</f>
        <v/>
      </c>
      <c r="RD181" s="99" t="str">
        <f>IF(OR(RD177="",RD$543="")=TRUE,"",RD177*RD$543/'[7]Param-Production'!RB$42)</f>
        <v/>
      </c>
      <c r="RE181" s="99" t="str">
        <f>IF(OR(RE177="",RE$543="")=TRUE,"",RE177*RE$543/'[7]Param-Production'!RC$42)</f>
        <v/>
      </c>
      <c r="RF181" s="99" t="str">
        <f>IF(OR(RF177="",RF$543="")=TRUE,"",RF177*RF$543/'[7]Param-Production'!RD$42)</f>
        <v/>
      </c>
      <c r="RG181" s="99" t="str">
        <f>IF(OR(RG177="",RG$543="")=TRUE,"",RG177*RG$543/'[7]Param-Production'!RE$42)</f>
        <v/>
      </c>
      <c r="RH181" s="99" t="str">
        <f>IF(OR(RH177="",RH$543="")=TRUE,"",RH177*RH$543/'[7]Param-Production'!RF$42)</f>
        <v/>
      </c>
      <c r="RI181" s="99" t="str">
        <f>IF(OR(RI177="",RI$543="")=TRUE,"",RI177*RI$543/'[7]Param-Production'!RG$42)</f>
        <v/>
      </c>
      <c r="RJ181" s="99" t="str">
        <f>IF(OR(RJ177="",RJ$543="")=TRUE,"",RJ177*RJ$543/'[7]Param-Production'!RH$42)</f>
        <v/>
      </c>
      <c r="RK181" s="99" t="str">
        <f>IF(OR(RK177="",RK$543="")=TRUE,"",RK177*RK$543/'[7]Param-Production'!RI$42)</f>
        <v/>
      </c>
      <c r="RL181" s="99" t="str">
        <f>IF(OR(RL177="",RL$543="")=TRUE,"",RL177*RL$543/'[7]Param-Production'!RJ$42)</f>
        <v/>
      </c>
      <c r="RM181" s="99" t="str">
        <f>IF(OR(RM177="",RM$543="")=TRUE,"",RM177*RM$543/'[7]Param-Production'!RK$42)</f>
        <v/>
      </c>
      <c r="RN181" s="99" t="str">
        <f>IF(OR(RN177="",RN$543="")=TRUE,"",RN177*RN$543/'[7]Param-Production'!RL$42)</f>
        <v/>
      </c>
      <c r="RO181" s="99" t="str">
        <f>IF(OR(RO177="",RO$543="")=TRUE,"",RO177*RO$543/'[7]Param-Production'!RM$42)</f>
        <v/>
      </c>
      <c r="RP181" s="99" t="str">
        <f>IF(OR(RP177="",RP$543="")=TRUE,"",RP177*RP$543/'[7]Param-Production'!RN$42)</f>
        <v/>
      </c>
      <c r="RQ181" s="99" t="str">
        <f>IF(OR(RQ177="",RQ$543="")=TRUE,"",RQ177*RQ$543/'[7]Param-Production'!RO$42)</f>
        <v/>
      </c>
    </row>
    <row r="182" spans="4:485" s="39" customFormat="1">
      <c r="D182" s="88"/>
      <c r="F182" s="88"/>
      <c r="G182" s="88"/>
      <c r="H182" s="88"/>
      <c r="I182" s="88"/>
      <c r="S182" s="88"/>
      <c r="T182" s="88">
        <f t="shared" ref="T182:CE182" si="112">IF(OR(T158="",T168="")=TRUE,"",IF(MIN(T168,T158)=T168,T168*T158,T168))</f>
        <v>2.5000000000000001E-5</v>
      </c>
      <c r="U182" s="88">
        <f t="shared" si="112"/>
        <v>2.5000000000000001E-5</v>
      </c>
      <c r="V182" s="88">
        <f t="shared" si="112"/>
        <v>2.5000000000000001E-5</v>
      </c>
      <c r="W182" s="88">
        <f t="shared" si="112"/>
        <v>2.5000000000000001E-5</v>
      </c>
      <c r="X182" s="88">
        <f t="shared" si="112"/>
        <v>2.5000000000000001E-5</v>
      </c>
      <c r="Y182" s="88">
        <f t="shared" si="112"/>
        <v>2.5000000000000001E-5</v>
      </c>
      <c r="Z182" s="88">
        <f t="shared" si="112"/>
        <v>2.5000000000000001E-5</v>
      </c>
      <c r="AA182" s="88">
        <f t="shared" si="112"/>
        <v>2.5000000000000001E-5</v>
      </c>
      <c r="AB182" s="88">
        <f t="shared" si="112"/>
        <v>2.5000000000000001E-5</v>
      </c>
      <c r="AC182" s="88">
        <f t="shared" si="112"/>
        <v>2.5000000000000001E-5</v>
      </c>
      <c r="AD182" s="88">
        <f t="shared" si="112"/>
        <v>2.5000000000000001E-5</v>
      </c>
      <c r="AE182" s="88">
        <f t="shared" si="112"/>
        <v>2.5000000000000001E-5</v>
      </c>
      <c r="AF182" s="88">
        <f t="shared" si="112"/>
        <v>2.5000000000000001E-5</v>
      </c>
      <c r="AG182" s="88">
        <f t="shared" si="112"/>
        <v>2.5000000000000001E-5</v>
      </c>
      <c r="AH182" s="88">
        <f t="shared" si="112"/>
        <v>2.5000000000000001E-5</v>
      </c>
      <c r="AI182" s="88">
        <f t="shared" si="112"/>
        <v>2.5000000000000001E-5</v>
      </c>
      <c r="AJ182" s="88">
        <f t="shared" si="112"/>
        <v>2.5000000000000001E-5</v>
      </c>
      <c r="AK182" s="88">
        <f t="shared" si="112"/>
        <v>2.5000000000000001E-5</v>
      </c>
      <c r="AL182" s="88">
        <f t="shared" si="112"/>
        <v>2.5000000000000001E-5</v>
      </c>
      <c r="AM182" s="88">
        <f t="shared" si="112"/>
        <v>2.5000000000000001E-5</v>
      </c>
      <c r="AN182" s="88">
        <f t="shared" si="112"/>
        <v>2.5000000000000001E-5</v>
      </c>
      <c r="AO182" s="88">
        <f t="shared" si="112"/>
        <v>2.5000000000000001E-5</v>
      </c>
      <c r="AP182" s="88">
        <f t="shared" si="112"/>
        <v>2.5000000000000001E-5</v>
      </c>
      <c r="AQ182" s="88">
        <f t="shared" si="112"/>
        <v>2.5000000000000001E-5</v>
      </c>
      <c r="AR182" s="88">
        <f t="shared" si="112"/>
        <v>2.5000000000000001E-5</v>
      </c>
      <c r="AS182" s="88">
        <f t="shared" si="112"/>
        <v>2.5000000000000001E-5</v>
      </c>
      <c r="AT182" s="88">
        <f t="shared" si="112"/>
        <v>2.5000000000000001E-5</v>
      </c>
      <c r="AU182" s="88">
        <f t="shared" si="112"/>
        <v>2.5000000000000001E-5</v>
      </c>
      <c r="AV182" s="88">
        <f t="shared" si="112"/>
        <v>2.5000000000000001E-5</v>
      </c>
      <c r="AW182" s="88">
        <f t="shared" si="112"/>
        <v>2.5000000000000001E-5</v>
      </c>
      <c r="AX182" s="88">
        <f t="shared" si="112"/>
        <v>2.5000000000000001E-5</v>
      </c>
      <c r="AY182" s="88">
        <f t="shared" si="112"/>
        <v>2.5000000000000001E-5</v>
      </c>
      <c r="AZ182" s="88">
        <f t="shared" si="112"/>
        <v>2.5000000000000001E-5</v>
      </c>
      <c r="BA182" s="88">
        <f t="shared" si="112"/>
        <v>2.5000000000000001E-5</v>
      </c>
      <c r="BB182" s="88">
        <f t="shared" si="112"/>
        <v>2.5000000000000001E-5</v>
      </c>
      <c r="BC182" s="88">
        <f t="shared" si="112"/>
        <v>2.5000000000000001E-5</v>
      </c>
      <c r="BD182" s="88">
        <f t="shared" si="112"/>
        <v>2.5000000000000001E-5</v>
      </c>
      <c r="BE182" s="88">
        <f t="shared" si="112"/>
        <v>2.5000000000000001E-5</v>
      </c>
      <c r="BF182" s="88">
        <f t="shared" si="112"/>
        <v>2.5000000000000001E-5</v>
      </c>
      <c r="BG182" s="88">
        <f t="shared" si="112"/>
        <v>2.5000000000000001E-5</v>
      </c>
      <c r="BH182" s="88">
        <f t="shared" si="112"/>
        <v>2.5000000000000001E-5</v>
      </c>
      <c r="BI182" s="88">
        <f t="shared" si="112"/>
        <v>2.5000000000000001E-5</v>
      </c>
      <c r="BJ182" s="88">
        <f t="shared" si="112"/>
        <v>2.5000000000000001E-5</v>
      </c>
      <c r="BK182" s="88">
        <f t="shared" si="112"/>
        <v>2.5000000000000001E-5</v>
      </c>
      <c r="BL182" s="88">
        <f t="shared" si="112"/>
        <v>2.5000000000000001E-5</v>
      </c>
      <c r="BM182" s="88">
        <f t="shared" si="112"/>
        <v>2.5000000000000001E-5</v>
      </c>
      <c r="BN182" s="88">
        <f t="shared" si="112"/>
        <v>2.5000000000000001E-5</v>
      </c>
      <c r="BO182" s="88">
        <f t="shared" si="112"/>
        <v>2.5000000000000001E-5</v>
      </c>
      <c r="BP182" s="88">
        <f t="shared" si="112"/>
        <v>2.5000000000000001E-5</v>
      </c>
      <c r="BQ182" s="88">
        <f t="shared" si="112"/>
        <v>2.5000000000000001E-5</v>
      </c>
      <c r="BR182" s="88">
        <f t="shared" si="112"/>
        <v>2.5000000000000001E-5</v>
      </c>
      <c r="BS182" s="88">
        <f t="shared" si="112"/>
        <v>2.5000000000000001E-5</v>
      </c>
      <c r="BT182" s="88">
        <f t="shared" si="112"/>
        <v>2.5000000000000001E-5</v>
      </c>
      <c r="BU182" s="88">
        <f t="shared" si="112"/>
        <v>2.5000000000000001E-5</v>
      </c>
      <c r="BV182" s="88">
        <f t="shared" si="112"/>
        <v>2.5000000000000001E-5</v>
      </c>
      <c r="BW182" s="88">
        <f t="shared" si="112"/>
        <v>2.5000000000000001E-5</v>
      </c>
      <c r="BX182" s="88">
        <f t="shared" si="112"/>
        <v>2.5000000000000001E-5</v>
      </c>
      <c r="BY182" s="88">
        <f t="shared" si="112"/>
        <v>2.5000000000000001E-5</v>
      </c>
      <c r="BZ182" s="88">
        <f t="shared" si="112"/>
        <v>2.5000000000000001E-5</v>
      </c>
      <c r="CA182" s="88">
        <f t="shared" si="112"/>
        <v>2.5000000000000001E-5</v>
      </c>
      <c r="CB182" s="88">
        <f t="shared" si="112"/>
        <v>2.5000000000000001E-5</v>
      </c>
      <c r="CC182" s="88">
        <f t="shared" si="112"/>
        <v>2.5000000000000001E-5</v>
      </c>
      <c r="CD182" s="88">
        <f t="shared" si="112"/>
        <v>2.5000000000000001E-5</v>
      </c>
      <c r="CE182" s="88">
        <f t="shared" si="112"/>
        <v>2.5000000000000001E-5</v>
      </c>
      <c r="CF182" s="88">
        <f t="shared" ref="CF182:EQ182" si="113">IF(OR(CF158="",CF168="")=TRUE,"",IF(MIN(CF168,CF158)=CF168,CF168*CF158,CF168))</f>
        <v>2.5000000000000001E-5</v>
      </c>
      <c r="CG182" s="88">
        <f t="shared" si="113"/>
        <v>2.5000000000000001E-5</v>
      </c>
      <c r="CH182" s="88">
        <f t="shared" si="113"/>
        <v>2.5000000000000001E-5</v>
      </c>
      <c r="CI182" s="88">
        <f t="shared" si="113"/>
        <v>2.5000000000000001E-5</v>
      </c>
      <c r="CJ182" s="88">
        <f t="shared" si="113"/>
        <v>2.5000000000000001E-5</v>
      </c>
      <c r="CK182" s="88">
        <f t="shared" si="113"/>
        <v>2.5000000000000001E-5</v>
      </c>
      <c r="CL182" s="88">
        <f t="shared" si="113"/>
        <v>2.5000000000000001E-5</v>
      </c>
      <c r="CM182" s="88">
        <f t="shared" si="113"/>
        <v>2.5000000000000001E-5</v>
      </c>
      <c r="CN182" s="88">
        <f t="shared" si="113"/>
        <v>2.5000000000000001E-5</v>
      </c>
      <c r="CO182" s="88">
        <f t="shared" si="113"/>
        <v>2.5000000000000001E-5</v>
      </c>
      <c r="CP182" s="88">
        <f t="shared" si="113"/>
        <v>2.5000000000000001E-5</v>
      </c>
      <c r="CQ182" s="88">
        <f t="shared" si="113"/>
        <v>2.5000000000000001E-5</v>
      </c>
      <c r="CR182" s="88">
        <f t="shared" si="113"/>
        <v>2.5000000000000001E-5</v>
      </c>
      <c r="CS182" s="88">
        <f t="shared" si="113"/>
        <v>2.5000000000000001E-5</v>
      </c>
      <c r="CT182" s="88">
        <f t="shared" si="113"/>
        <v>2.5000000000000001E-5</v>
      </c>
      <c r="CU182" s="88">
        <f t="shared" si="113"/>
        <v>2.5000000000000001E-5</v>
      </c>
      <c r="CV182" s="88">
        <f t="shared" si="113"/>
        <v>2.5000000000000001E-5</v>
      </c>
      <c r="CW182" s="88">
        <f t="shared" si="113"/>
        <v>2.5000000000000001E-5</v>
      </c>
      <c r="CX182" s="88">
        <f t="shared" si="113"/>
        <v>2.5000000000000001E-5</v>
      </c>
      <c r="CY182" s="88">
        <f t="shared" si="113"/>
        <v>2.5000000000000001E-5</v>
      </c>
      <c r="CZ182" s="88">
        <f t="shared" si="113"/>
        <v>2.5000000000000001E-5</v>
      </c>
      <c r="DA182" s="88">
        <f t="shared" si="113"/>
        <v>2.5000000000000001E-5</v>
      </c>
      <c r="DB182" s="88">
        <f t="shared" si="113"/>
        <v>2.5000000000000001E-5</v>
      </c>
      <c r="DC182" s="88">
        <f t="shared" si="113"/>
        <v>2.5000000000000001E-5</v>
      </c>
      <c r="DD182" s="88">
        <f t="shared" si="113"/>
        <v>2.5000000000000001E-5</v>
      </c>
      <c r="DE182" s="88">
        <f t="shared" si="113"/>
        <v>2.5000000000000001E-5</v>
      </c>
      <c r="DF182" s="88">
        <f t="shared" si="113"/>
        <v>2.5000000000000001E-5</v>
      </c>
      <c r="DG182" s="88">
        <f t="shared" si="113"/>
        <v>2.5000000000000001E-5</v>
      </c>
      <c r="DH182" s="88">
        <f t="shared" si="113"/>
        <v>2.5000000000000001E-5</v>
      </c>
      <c r="DI182" s="88">
        <f t="shared" si="113"/>
        <v>2.5000000000000001E-5</v>
      </c>
      <c r="DJ182" s="88">
        <f t="shared" si="113"/>
        <v>2.5000000000000001E-5</v>
      </c>
      <c r="DK182" s="88">
        <f t="shared" si="113"/>
        <v>2.5000000000000001E-5</v>
      </c>
      <c r="DL182" s="88">
        <f t="shared" si="113"/>
        <v>2.5000000000000001E-5</v>
      </c>
      <c r="DM182" s="88">
        <f t="shared" si="113"/>
        <v>2.5000000000000001E-5</v>
      </c>
      <c r="DN182" s="88">
        <f t="shared" si="113"/>
        <v>2.5000000000000001E-5</v>
      </c>
      <c r="DO182" s="88">
        <f t="shared" si="113"/>
        <v>2.5000000000000001E-5</v>
      </c>
      <c r="DP182" s="88">
        <f t="shared" si="113"/>
        <v>2.5000000000000001E-5</v>
      </c>
      <c r="DQ182" s="88">
        <f t="shared" si="113"/>
        <v>2.5000000000000001E-5</v>
      </c>
      <c r="DR182" s="88">
        <f t="shared" si="113"/>
        <v>2.5000000000000001E-5</v>
      </c>
      <c r="DS182" s="88">
        <f t="shared" si="113"/>
        <v>2.5000000000000001E-5</v>
      </c>
      <c r="DT182" s="88">
        <f t="shared" si="113"/>
        <v>2.5000000000000001E-5</v>
      </c>
      <c r="DU182" s="88">
        <f t="shared" si="113"/>
        <v>2.5000000000000001E-5</v>
      </c>
      <c r="DV182" s="88">
        <f t="shared" si="113"/>
        <v>2.5000000000000001E-5</v>
      </c>
      <c r="DW182" s="88">
        <f t="shared" si="113"/>
        <v>2.5000000000000001E-5</v>
      </c>
      <c r="DX182" s="88">
        <f t="shared" si="113"/>
        <v>2.5000000000000001E-5</v>
      </c>
      <c r="DY182" s="88">
        <f t="shared" si="113"/>
        <v>2.5000000000000001E-5</v>
      </c>
      <c r="DZ182" s="88">
        <f t="shared" si="113"/>
        <v>2.5000000000000001E-5</v>
      </c>
      <c r="EA182" s="88">
        <f t="shared" si="113"/>
        <v>2.5000000000000001E-5</v>
      </c>
      <c r="EB182" s="88">
        <f t="shared" si="113"/>
        <v>2.5000000000000001E-5</v>
      </c>
      <c r="EC182" s="88">
        <f t="shared" si="113"/>
        <v>2.5000000000000001E-5</v>
      </c>
      <c r="ED182" s="88">
        <f t="shared" si="113"/>
        <v>2.5000000000000001E-5</v>
      </c>
      <c r="EE182" s="88">
        <f t="shared" si="113"/>
        <v>2.5000000000000001E-5</v>
      </c>
      <c r="EF182" s="88">
        <f t="shared" si="113"/>
        <v>2.5000000000000001E-5</v>
      </c>
      <c r="EG182" s="88">
        <f t="shared" si="113"/>
        <v>2.5000000000000001E-5</v>
      </c>
      <c r="EH182" s="88">
        <f t="shared" si="113"/>
        <v>2.5000000000000001E-5</v>
      </c>
      <c r="EI182" s="88">
        <f t="shared" si="113"/>
        <v>2.5000000000000001E-5</v>
      </c>
      <c r="EJ182" s="88">
        <f t="shared" si="113"/>
        <v>2.5000000000000001E-5</v>
      </c>
      <c r="EK182" s="88">
        <f t="shared" si="113"/>
        <v>2.5000000000000001E-5</v>
      </c>
      <c r="EL182" s="88">
        <f t="shared" si="113"/>
        <v>2.5000000000000001E-5</v>
      </c>
      <c r="EM182" s="88">
        <f t="shared" si="113"/>
        <v>2.5000000000000001E-5</v>
      </c>
      <c r="EN182" s="88">
        <f t="shared" si="113"/>
        <v>2.5000000000000001E-5</v>
      </c>
      <c r="EO182" s="88">
        <f t="shared" si="113"/>
        <v>2.5000000000000001E-5</v>
      </c>
      <c r="EP182" s="88">
        <f t="shared" si="113"/>
        <v>2.5000000000000001E-5</v>
      </c>
      <c r="EQ182" s="88">
        <f t="shared" si="113"/>
        <v>2.5000000000000001E-5</v>
      </c>
      <c r="ER182" s="88">
        <f t="shared" ref="ER182:HC182" si="114">IF(OR(ER158="",ER168="")=TRUE,"",IF(MIN(ER168,ER158)=ER168,ER168*ER158,ER168))</f>
        <v>2.5000000000000001E-5</v>
      </c>
      <c r="ES182" s="88">
        <f t="shared" si="114"/>
        <v>2.5000000000000001E-5</v>
      </c>
      <c r="ET182" s="88">
        <f t="shared" si="114"/>
        <v>2.5000000000000001E-5</v>
      </c>
      <c r="EU182" s="88">
        <f t="shared" si="114"/>
        <v>2.5000000000000001E-5</v>
      </c>
      <c r="EV182" s="88">
        <f t="shared" si="114"/>
        <v>2.5000000000000001E-5</v>
      </c>
      <c r="EW182" s="88">
        <f t="shared" si="114"/>
        <v>2.5000000000000001E-5</v>
      </c>
      <c r="EX182" s="88">
        <f t="shared" si="114"/>
        <v>2.5000000000000001E-5</v>
      </c>
      <c r="EY182" s="88">
        <f t="shared" si="114"/>
        <v>2.5000000000000001E-5</v>
      </c>
      <c r="EZ182" s="88">
        <f t="shared" si="114"/>
        <v>2.5000000000000001E-5</v>
      </c>
      <c r="FA182" s="88">
        <f t="shared" si="114"/>
        <v>2.5000000000000001E-5</v>
      </c>
      <c r="FB182" s="88">
        <f t="shared" si="114"/>
        <v>2.5000000000000001E-5</v>
      </c>
      <c r="FC182" s="88">
        <f t="shared" si="114"/>
        <v>2.5000000000000001E-5</v>
      </c>
      <c r="FD182" s="88">
        <f t="shared" si="114"/>
        <v>2.5000000000000001E-5</v>
      </c>
      <c r="FE182" s="88">
        <f t="shared" si="114"/>
        <v>2.5000000000000001E-5</v>
      </c>
      <c r="FF182" s="88">
        <f t="shared" si="114"/>
        <v>2.5000000000000001E-5</v>
      </c>
      <c r="FG182" s="88">
        <f t="shared" si="114"/>
        <v>2.5000000000000001E-5</v>
      </c>
      <c r="FH182" s="88">
        <f t="shared" si="114"/>
        <v>2.5000000000000001E-5</v>
      </c>
      <c r="FI182" s="88">
        <f t="shared" si="114"/>
        <v>2.5000000000000001E-5</v>
      </c>
      <c r="FJ182" s="88">
        <f t="shared" si="114"/>
        <v>2.5000000000000001E-5</v>
      </c>
      <c r="FK182" s="88">
        <f t="shared" si="114"/>
        <v>2.5000000000000001E-5</v>
      </c>
      <c r="FL182" s="88">
        <f t="shared" si="114"/>
        <v>2.5000000000000001E-5</v>
      </c>
      <c r="FM182" s="88">
        <f t="shared" si="114"/>
        <v>2.5000000000000001E-5</v>
      </c>
      <c r="FN182" s="88">
        <f t="shared" si="114"/>
        <v>2.5000000000000001E-5</v>
      </c>
      <c r="FO182" s="88">
        <f t="shared" si="114"/>
        <v>2.5000000000000001E-5</v>
      </c>
      <c r="FP182" s="88">
        <f t="shared" si="114"/>
        <v>2.5000000000000001E-5</v>
      </c>
      <c r="FQ182" s="88">
        <f t="shared" si="114"/>
        <v>2.5000000000000001E-5</v>
      </c>
      <c r="FR182" s="88">
        <f t="shared" si="114"/>
        <v>2.5000000000000001E-5</v>
      </c>
      <c r="FS182" s="88">
        <f t="shared" si="114"/>
        <v>2.5000000000000001E-5</v>
      </c>
      <c r="FT182" s="88">
        <f t="shared" si="114"/>
        <v>2.5000000000000001E-5</v>
      </c>
      <c r="FU182" s="88">
        <f t="shared" si="114"/>
        <v>2.5000000000000001E-5</v>
      </c>
      <c r="FV182" s="88">
        <f t="shared" si="114"/>
        <v>2.5000000000000001E-5</v>
      </c>
      <c r="FW182" s="88">
        <f t="shared" si="114"/>
        <v>2.5000000000000001E-5</v>
      </c>
      <c r="FX182" s="88">
        <f t="shared" si="114"/>
        <v>2.5000000000000001E-5</v>
      </c>
      <c r="FY182" s="88">
        <f t="shared" si="114"/>
        <v>2.5000000000000001E-5</v>
      </c>
      <c r="FZ182" s="88">
        <f t="shared" si="114"/>
        <v>2.5000000000000001E-5</v>
      </c>
      <c r="GA182" s="88">
        <f t="shared" si="114"/>
        <v>2.5000000000000001E-5</v>
      </c>
      <c r="GB182" s="88">
        <f t="shared" si="114"/>
        <v>2.5000000000000001E-5</v>
      </c>
      <c r="GC182" s="88">
        <f t="shared" si="114"/>
        <v>2.5000000000000001E-5</v>
      </c>
      <c r="GD182" s="88">
        <f t="shared" si="114"/>
        <v>2.5000000000000001E-5</v>
      </c>
      <c r="GE182" s="88">
        <f t="shared" si="114"/>
        <v>2.5000000000000001E-5</v>
      </c>
      <c r="GF182" s="88">
        <f t="shared" si="114"/>
        <v>2.5000000000000001E-5</v>
      </c>
      <c r="GG182" s="88">
        <f t="shared" si="114"/>
        <v>2.5000000000000001E-5</v>
      </c>
      <c r="GH182" s="88">
        <f t="shared" si="114"/>
        <v>2.5000000000000001E-5</v>
      </c>
      <c r="GI182" s="88">
        <f t="shared" si="114"/>
        <v>2.5000000000000001E-5</v>
      </c>
      <c r="GJ182" s="88">
        <f t="shared" si="114"/>
        <v>2.5000000000000001E-5</v>
      </c>
      <c r="GK182" s="88">
        <f t="shared" si="114"/>
        <v>2.5000000000000001E-5</v>
      </c>
      <c r="GL182" s="88">
        <f t="shared" si="114"/>
        <v>2.5000000000000001E-5</v>
      </c>
      <c r="GM182" s="88">
        <f t="shared" si="114"/>
        <v>2.5000000000000001E-5</v>
      </c>
      <c r="GN182" s="88">
        <f t="shared" si="114"/>
        <v>2.5000000000000001E-5</v>
      </c>
      <c r="GO182" s="88">
        <f t="shared" si="114"/>
        <v>2.5000000000000001E-5</v>
      </c>
      <c r="GP182" s="88">
        <f t="shared" si="114"/>
        <v>2.5000000000000001E-5</v>
      </c>
      <c r="GQ182" s="88">
        <f t="shared" si="114"/>
        <v>2.5000000000000001E-5</v>
      </c>
      <c r="GR182" s="88">
        <f t="shared" si="114"/>
        <v>2.5000000000000001E-5</v>
      </c>
      <c r="GS182" s="88">
        <f t="shared" si="114"/>
        <v>2.5000000000000001E-5</v>
      </c>
      <c r="GT182" s="88">
        <f t="shared" si="114"/>
        <v>2.5000000000000001E-5</v>
      </c>
      <c r="GU182" s="88">
        <f t="shared" si="114"/>
        <v>2.5000000000000001E-5</v>
      </c>
      <c r="GV182" s="88">
        <f t="shared" si="114"/>
        <v>2.5000000000000001E-5</v>
      </c>
      <c r="GW182" s="88">
        <f t="shared" si="114"/>
        <v>2.5000000000000001E-5</v>
      </c>
      <c r="GX182" s="88">
        <f t="shared" si="114"/>
        <v>2.5000000000000001E-5</v>
      </c>
      <c r="GY182" s="88">
        <f t="shared" si="114"/>
        <v>2.5000000000000001E-5</v>
      </c>
      <c r="GZ182" s="88">
        <f t="shared" si="114"/>
        <v>2.5000000000000001E-5</v>
      </c>
      <c r="HA182" s="88">
        <f t="shared" si="114"/>
        <v>2.5000000000000001E-5</v>
      </c>
      <c r="HB182" s="88">
        <f t="shared" si="114"/>
        <v>2.5000000000000001E-5</v>
      </c>
      <c r="HC182" s="88">
        <f t="shared" si="114"/>
        <v>2.5000000000000001E-5</v>
      </c>
      <c r="HD182" s="88">
        <f t="shared" ref="HD182:JO182" si="115">IF(OR(HD158="",HD168="")=TRUE,"",IF(MIN(HD168,HD158)=HD168,HD168*HD158,HD168))</f>
        <v>2.5000000000000001E-5</v>
      </c>
      <c r="HE182" s="88">
        <f t="shared" si="115"/>
        <v>2.5000000000000001E-5</v>
      </c>
      <c r="HF182" s="88">
        <f t="shared" si="115"/>
        <v>2.5000000000000001E-5</v>
      </c>
      <c r="HG182" s="88">
        <f t="shared" si="115"/>
        <v>2.5000000000000001E-5</v>
      </c>
      <c r="HH182" s="88">
        <f t="shared" si="115"/>
        <v>2.5000000000000001E-5</v>
      </c>
      <c r="HI182" s="88">
        <f t="shared" si="115"/>
        <v>2.5000000000000001E-5</v>
      </c>
      <c r="HJ182" s="88">
        <f t="shared" si="115"/>
        <v>2.5000000000000001E-5</v>
      </c>
      <c r="HK182" s="88">
        <f t="shared" si="115"/>
        <v>2.5000000000000001E-5</v>
      </c>
      <c r="HL182" s="88">
        <f t="shared" si="115"/>
        <v>2.5000000000000001E-5</v>
      </c>
      <c r="HM182" s="88">
        <f t="shared" si="115"/>
        <v>2.5000000000000001E-5</v>
      </c>
      <c r="HN182" s="88">
        <f t="shared" si="115"/>
        <v>2.5000000000000001E-5</v>
      </c>
      <c r="HO182" s="88">
        <f t="shared" si="115"/>
        <v>2.5000000000000001E-5</v>
      </c>
      <c r="HP182" s="88">
        <f t="shared" si="115"/>
        <v>2.5000000000000001E-5</v>
      </c>
      <c r="HQ182" s="88">
        <f t="shared" si="115"/>
        <v>2.5000000000000001E-5</v>
      </c>
      <c r="HR182" s="88">
        <f t="shared" si="115"/>
        <v>2.5000000000000001E-5</v>
      </c>
      <c r="HS182" s="88">
        <f t="shared" si="115"/>
        <v>2.5000000000000001E-5</v>
      </c>
      <c r="HT182" s="88">
        <f t="shared" si="115"/>
        <v>2.5000000000000001E-5</v>
      </c>
      <c r="HU182" s="88">
        <f t="shared" si="115"/>
        <v>2.5000000000000001E-5</v>
      </c>
      <c r="HV182" s="88">
        <f t="shared" si="115"/>
        <v>2.5000000000000001E-5</v>
      </c>
      <c r="HW182" s="88">
        <f t="shared" si="115"/>
        <v>2.5000000000000001E-5</v>
      </c>
      <c r="HX182" s="88">
        <f t="shared" si="115"/>
        <v>2.5000000000000001E-5</v>
      </c>
      <c r="HY182" s="88">
        <f t="shared" si="115"/>
        <v>2.5000000000000001E-5</v>
      </c>
      <c r="HZ182" s="88">
        <f t="shared" si="115"/>
        <v>2.5000000000000001E-5</v>
      </c>
      <c r="IA182" s="88">
        <f t="shared" si="115"/>
        <v>2.5000000000000001E-5</v>
      </c>
      <c r="IB182" s="88">
        <f t="shared" si="115"/>
        <v>2.5000000000000001E-5</v>
      </c>
      <c r="IC182" s="88">
        <f t="shared" si="115"/>
        <v>2.5000000000000001E-5</v>
      </c>
      <c r="ID182" s="88">
        <f t="shared" si="115"/>
        <v>2.5000000000000001E-5</v>
      </c>
      <c r="IE182" s="88">
        <f t="shared" si="115"/>
        <v>2.5000000000000001E-5</v>
      </c>
      <c r="IF182" s="88">
        <f t="shared" si="115"/>
        <v>2.5000000000000001E-5</v>
      </c>
      <c r="IG182" s="88">
        <f t="shared" si="115"/>
        <v>2.5000000000000001E-5</v>
      </c>
      <c r="IH182" s="88">
        <f t="shared" si="115"/>
        <v>2.5000000000000001E-5</v>
      </c>
      <c r="II182" s="88">
        <f t="shared" si="115"/>
        <v>2.5000000000000001E-5</v>
      </c>
      <c r="IJ182" s="88">
        <f t="shared" si="115"/>
        <v>2.5000000000000001E-5</v>
      </c>
      <c r="IK182" s="88">
        <f t="shared" si="115"/>
        <v>2.5000000000000001E-5</v>
      </c>
      <c r="IL182" s="88">
        <f t="shared" si="115"/>
        <v>2.5000000000000001E-5</v>
      </c>
      <c r="IM182" s="88">
        <f t="shared" si="115"/>
        <v>2.5000000000000001E-5</v>
      </c>
      <c r="IN182" s="88">
        <f t="shared" si="115"/>
        <v>2.5000000000000001E-5</v>
      </c>
      <c r="IO182" s="88">
        <f t="shared" si="115"/>
        <v>2.5000000000000001E-5</v>
      </c>
      <c r="IP182" s="88">
        <f t="shared" si="115"/>
        <v>2.5000000000000001E-5</v>
      </c>
      <c r="IQ182" s="88">
        <f t="shared" si="115"/>
        <v>2.5000000000000001E-5</v>
      </c>
      <c r="IR182" s="88">
        <f t="shared" si="115"/>
        <v>2.5000000000000001E-5</v>
      </c>
      <c r="IS182" s="88">
        <f t="shared" si="115"/>
        <v>2.5000000000000001E-5</v>
      </c>
      <c r="IT182" s="88">
        <f t="shared" si="115"/>
        <v>2.5000000000000001E-5</v>
      </c>
      <c r="IU182" s="88">
        <f t="shared" si="115"/>
        <v>2.5000000000000001E-5</v>
      </c>
      <c r="IV182" s="88">
        <f t="shared" si="115"/>
        <v>2.5000000000000001E-5</v>
      </c>
      <c r="IW182" s="88">
        <f t="shared" si="115"/>
        <v>2.5000000000000001E-5</v>
      </c>
      <c r="IX182" s="88">
        <f t="shared" si="115"/>
        <v>2.5000000000000001E-5</v>
      </c>
      <c r="IY182" s="88">
        <f t="shared" si="115"/>
        <v>2.5000000000000001E-5</v>
      </c>
      <c r="IZ182" s="88">
        <f t="shared" si="115"/>
        <v>2.5000000000000001E-5</v>
      </c>
      <c r="JA182" s="88">
        <f t="shared" si="115"/>
        <v>2.5000000000000001E-5</v>
      </c>
      <c r="JB182" s="88">
        <f t="shared" si="115"/>
        <v>2.5000000000000001E-5</v>
      </c>
      <c r="JC182" s="88">
        <f t="shared" si="115"/>
        <v>2.5000000000000001E-5</v>
      </c>
      <c r="JD182" s="88">
        <f t="shared" si="115"/>
        <v>2.5000000000000001E-5</v>
      </c>
      <c r="JE182" s="88">
        <f t="shared" si="115"/>
        <v>2.5000000000000001E-5</v>
      </c>
      <c r="JF182" s="88">
        <f t="shared" si="115"/>
        <v>2.5000000000000001E-5</v>
      </c>
      <c r="JG182" s="88">
        <f t="shared" si="115"/>
        <v>2.5000000000000001E-5</v>
      </c>
      <c r="JH182" s="88">
        <f t="shared" si="115"/>
        <v>2.5000000000000001E-5</v>
      </c>
      <c r="JI182" s="88">
        <f t="shared" si="115"/>
        <v>2.5000000000000001E-5</v>
      </c>
      <c r="JJ182" s="88">
        <f t="shared" si="115"/>
        <v>2.5000000000000001E-5</v>
      </c>
      <c r="JK182" s="88">
        <f t="shared" si="115"/>
        <v>2.5000000000000001E-5</v>
      </c>
      <c r="JL182" s="88">
        <f t="shared" si="115"/>
        <v>2.5000000000000001E-5</v>
      </c>
      <c r="JM182" s="88">
        <f t="shared" si="115"/>
        <v>2.5000000000000001E-5</v>
      </c>
      <c r="JN182" s="88">
        <f t="shared" si="115"/>
        <v>2.5000000000000001E-5</v>
      </c>
      <c r="JO182" s="88">
        <f t="shared" si="115"/>
        <v>2.5000000000000001E-5</v>
      </c>
      <c r="JP182" s="88">
        <f t="shared" ref="JP182:MA182" si="116">IF(OR(JP158="",JP168="")=TRUE,"",IF(MIN(JP168,JP158)=JP168,JP168*JP158,JP168))</f>
        <v>2.5000000000000001E-5</v>
      </c>
      <c r="JQ182" s="88">
        <f t="shared" si="116"/>
        <v>2.5000000000000001E-5</v>
      </c>
      <c r="JR182" s="88">
        <f t="shared" si="116"/>
        <v>2.5000000000000001E-5</v>
      </c>
      <c r="JS182" s="88">
        <f t="shared" si="116"/>
        <v>2.5000000000000001E-5</v>
      </c>
      <c r="JT182" s="88">
        <f t="shared" si="116"/>
        <v>2.5000000000000001E-5</v>
      </c>
      <c r="JU182" s="88">
        <f t="shared" si="116"/>
        <v>2.5000000000000001E-5</v>
      </c>
      <c r="JV182" s="88">
        <f t="shared" si="116"/>
        <v>2.5000000000000001E-5</v>
      </c>
      <c r="JW182" s="88">
        <f t="shared" si="116"/>
        <v>2.5000000000000001E-5</v>
      </c>
      <c r="JX182" s="88">
        <f t="shared" si="116"/>
        <v>2.5000000000000001E-5</v>
      </c>
      <c r="JY182" s="88">
        <f t="shared" si="116"/>
        <v>2.5000000000000001E-5</v>
      </c>
      <c r="JZ182" s="88">
        <f t="shared" si="116"/>
        <v>2.5000000000000001E-5</v>
      </c>
      <c r="KA182" s="88">
        <f t="shared" si="116"/>
        <v>2.5000000000000001E-5</v>
      </c>
      <c r="KB182" s="88">
        <f t="shared" si="116"/>
        <v>2.5000000000000001E-5</v>
      </c>
      <c r="KC182" s="88">
        <f t="shared" si="116"/>
        <v>2.5000000000000001E-5</v>
      </c>
      <c r="KD182" s="88">
        <f t="shared" si="116"/>
        <v>2.5000000000000001E-5</v>
      </c>
      <c r="KE182" s="88">
        <f t="shared" si="116"/>
        <v>2.5000000000000001E-5</v>
      </c>
      <c r="KF182" s="88">
        <f t="shared" si="116"/>
        <v>2.5000000000000001E-5</v>
      </c>
      <c r="KG182" s="88">
        <f t="shared" si="116"/>
        <v>2.5000000000000001E-5</v>
      </c>
      <c r="KH182" s="88">
        <f t="shared" si="116"/>
        <v>2.5000000000000001E-5</v>
      </c>
      <c r="KI182" s="88">
        <f t="shared" si="116"/>
        <v>2.5000000000000001E-5</v>
      </c>
      <c r="KJ182" s="88">
        <f t="shared" si="116"/>
        <v>2.5000000000000001E-5</v>
      </c>
      <c r="KK182" s="88">
        <f t="shared" si="116"/>
        <v>2.5000000000000001E-5</v>
      </c>
      <c r="KL182" s="88">
        <f t="shared" si="116"/>
        <v>2.5000000000000001E-5</v>
      </c>
      <c r="KM182" s="88">
        <f t="shared" si="116"/>
        <v>2.5000000000000001E-5</v>
      </c>
      <c r="KN182" s="88">
        <f t="shared" si="116"/>
        <v>2.5000000000000001E-5</v>
      </c>
      <c r="KO182" s="88">
        <f t="shared" si="116"/>
        <v>2.5000000000000001E-5</v>
      </c>
      <c r="KP182" s="88">
        <f t="shared" si="116"/>
        <v>2.5000000000000001E-5</v>
      </c>
      <c r="KQ182" s="88">
        <f t="shared" si="116"/>
        <v>2.5000000000000001E-5</v>
      </c>
      <c r="KR182" s="88">
        <f t="shared" si="116"/>
        <v>2.5000000000000001E-5</v>
      </c>
      <c r="KS182" s="88">
        <f t="shared" si="116"/>
        <v>2.5000000000000001E-5</v>
      </c>
      <c r="KT182" s="88">
        <f t="shared" si="116"/>
        <v>2.5000000000000001E-5</v>
      </c>
      <c r="KU182" s="88">
        <f t="shared" si="116"/>
        <v>2.5000000000000001E-5</v>
      </c>
      <c r="KV182" s="88">
        <f t="shared" si="116"/>
        <v>2.5000000000000001E-5</v>
      </c>
      <c r="KW182" s="88">
        <f t="shared" si="116"/>
        <v>2.5000000000000001E-5</v>
      </c>
      <c r="KX182" s="88">
        <f t="shared" si="116"/>
        <v>2.5000000000000001E-5</v>
      </c>
      <c r="KY182" s="88">
        <f t="shared" si="116"/>
        <v>2.5000000000000001E-5</v>
      </c>
      <c r="KZ182" s="88">
        <f t="shared" si="116"/>
        <v>2.5000000000000001E-5</v>
      </c>
      <c r="LA182" s="88">
        <f t="shared" si="116"/>
        <v>2.5000000000000001E-5</v>
      </c>
      <c r="LB182" s="88">
        <f t="shared" si="116"/>
        <v>2.5000000000000001E-5</v>
      </c>
      <c r="LC182" s="88">
        <f t="shared" si="116"/>
        <v>2.5000000000000001E-5</v>
      </c>
      <c r="LD182" s="88">
        <f t="shared" si="116"/>
        <v>2.5000000000000001E-5</v>
      </c>
      <c r="LE182" s="88">
        <f t="shared" si="116"/>
        <v>2.5000000000000001E-5</v>
      </c>
      <c r="LF182" s="88">
        <f t="shared" si="116"/>
        <v>2.5000000000000001E-5</v>
      </c>
      <c r="LG182" s="88">
        <f t="shared" si="116"/>
        <v>2.5000000000000001E-5</v>
      </c>
      <c r="LH182" s="88">
        <f t="shared" si="116"/>
        <v>2.5000000000000001E-5</v>
      </c>
      <c r="LI182" s="88">
        <f t="shared" si="116"/>
        <v>2.5000000000000001E-5</v>
      </c>
      <c r="LJ182" s="88">
        <f t="shared" si="116"/>
        <v>2.5000000000000001E-5</v>
      </c>
      <c r="LK182" s="88">
        <f t="shared" si="116"/>
        <v>2.5000000000000001E-5</v>
      </c>
      <c r="LL182" s="88">
        <f t="shared" si="116"/>
        <v>2.5000000000000001E-5</v>
      </c>
      <c r="LM182" s="88">
        <f t="shared" si="116"/>
        <v>2.5000000000000001E-5</v>
      </c>
      <c r="LN182" s="88">
        <f t="shared" si="116"/>
        <v>2.5000000000000001E-5</v>
      </c>
      <c r="LO182" s="88">
        <f t="shared" si="116"/>
        <v>2.5000000000000001E-5</v>
      </c>
      <c r="LP182" s="88">
        <f t="shared" si="116"/>
        <v>2.5000000000000001E-5</v>
      </c>
      <c r="LQ182" s="88">
        <f t="shared" si="116"/>
        <v>2.5000000000000001E-5</v>
      </c>
      <c r="LR182" s="88">
        <f t="shared" si="116"/>
        <v>2.5000000000000001E-5</v>
      </c>
      <c r="LS182" s="88">
        <f t="shared" si="116"/>
        <v>2.5000000000000001E-5</v>
      </c>
      <c r="LT182" s="88">
        <f t="shared" si="116"/>
        <v>2.5000000000000001E-5</v>
      </c>
      <c r="LU182" s="88">
        <f t="shared" si="116"/>
        <v>2.5000000000000001E-5</v>
      </c>
      <c r="LV182" s="88">
        <f t="shared" si="116"/>
        <v>2.5000000000000001E-5</v>
      </c>
      <c r="LW182" s="88">
        <f t="shared" si="116"/>
        <v>2.5000000000000001E-5</v>
      </c>
      <c r="LX182" s="88">
        <f t="shared" si="116"/>
        <v>2.5000000000000001E-5</v>
      </c>
      <c r="LY182" s="88">
        <f t="shared" si="116"/>
        <v>2.5000000000000001E-5</v>
      </c>
      <c r="LZ182" s="88">
        <f t="shared" si="116"/>
        <v>2.5000000000000001E-5</v>
      </c>
      <c r="MA182" s="88">
        <f t="shared" si="116"/>
        <v>2.5000000000000001E-5</v>
      </c>
      <c r="MB182" s="88">
        <f t="shared" ref="MB182:OM182" si="117">IF(OR(MB158="",MB168="")=TRUE,"",IF(MIN(MB168,MB158)=MB168,MB168*MB158,MB168))</f>
        <v>2.5000000000000001E-5</v>
      </c>
      <c r="MC182" s="88">
        <f t="shared" si="117"/>
        <v>2.5000000000000001E-5</v>
      </c>
      <c r="MD182" s="88">
        <f t="shared" si="117"/>
        <v>2.5000000000000001E-5</v>
      </c>
      <c r="ME182" s="88">
        <f t="shared" si="117"/>
        <v>2.5000000000000001E-5</v>
      </c>
      <c r="MF182" s="88">
        <f t="shared" si="117"/>
        <v>2.5000000000000001E-5</v>
      </c>
      <c r="MG182" s="88">
        <f t="shared" si="117"/>
        <v>2.5000000000000001E-5</v>
      </c>
      <c r="MH182" s="88">
        <f t="shared" si="117"/>
        <v>2.5000000000000001E-5</v>
      </c>
      <c r="MI182" s="88">
        <f t="shared" si="117"/>
        <v>2.5000000000000001E-5</v>
      </c>
      <c r="MJ182" s="88">
        <f t="shared" si="117"/>
        <v>2.5000000000000001E-5</v>
      </c>
      <c r="MK182" s="88">
        <f t="shared" si="117"/>
        <v>2.5000000000000001E-5</v>
      </c>
      <c r="ML182" s="88">
        <f t="shared" si="117"/>
        <v>2.5000000000000001E-5</v>
      </c>
      <c r="MM182" s="88">
        <f t="shared" si="117"/>
        <v>2.5000000000000001E-5</v>
      </c>
      <c r="MN182" s="88">
        <f t="shared" si="117"/>
        <v>2.5000000000000001E-5</v>
      </c>
      <c r="MO182" s="88">
        <f t="shared" si="117"/>
        <v>2.5000000000000001E-5</v>
      </c>
      <c r="MP182" s="88">
        <f t="shared" si="117"/>
        <v>2.5000000000000001E-5</v>
      </c>
      <c r="MQ182" s="88">
        <f t="shared" si="117"/>
        <v>2.5000000000000001E-5</v>
      </c>
      <c r="MR182" s="88">
        <f t="shared" si="117"/>
        <v>2.5000000000000001E-5</v>
      </c>
      <c r="MS182" s="88">
        <f t="shared" si="117"/>
        <v>2.5000000000000001E-5</v>
      </c>
      <c r="MT182" s="88">
        <f t="shared" si="117"/>
        <v>2.5000000000000001E-5</v>
      </c>
      <c r="MU182" s="88">
        <f t="shared" si="117"/>
        <v>2.5000000000000001E-5</v>
      </c>
      <c r="MV182" s="88">
        <f t="shared" si="117"/>
        <v>2.5000000000000001E-5</v>
      </c>
      <c r="MW182" s="88">
        <f t="shared" si="117"/>
        <v>2.5000000000000001E-5</v>
      </c>
      <c r="MX182" s="88">
        <f t="shared" si="117"/>
        <v>2.5000000000000001E-5</v>
      </c>
      <c r="MY182" s="88">
        <f t="shared" si="117"/>
        <v>2.5000000000000001E-5</v>
      </c>
      <c r="MZ182" s="88">
        <f t="shared" si="117"/>
        <v>2.5000000000000001E-5</v>
      </c>
      <c r="NA182" s="88">
        <f t="shared" si="117"/>
        <v>2.5000000000000001E-5</v>
      </c>
      <c r="NB182" s="88">
        <f t="shared" si="117"/>
        <v>2.5000000000000001E-5</v>
      </c>
      <c r="NC182" s="88">
        <f t="shared" si="117"/>
        <v>2.5000000000000001E-5</v>
      </c>
      <c r="ND182" s="88">
        <f t="shared" si="117"/>
        <v>2.5000000000000001E-5</v>
      </c>
      <c r="NE182" s="88">
        <f t="shared" si="117"/>
        <v>2.5000000000000001E-5</v>
      </c>
      <c r="NF182" s="88">
        <f t="shared" si="117"/>
        <v>2.5000000000000001E-5</v>
      </c>
      <c r="NG182" s="88">
        <f t="shared" si="117"/>
        <v>2.5000000000000001E-5</v>
      </c>
      <c r="NH182" s="88">
        <f t="shared" si="117"/>
        <v>2.5000000000000001E-5</v>
      </c>
      <c r="NI182" s="88">
        <f t="shared" si="117"/>
        <v>2.5000000000000001E-5</v>
      </c>
      <c r="NJ182" s="88">
        <f t="shared" si="117"/>
        <v>2.5000000000000001E-5</v>
      </c>
      <c r="NK182" s="88">
        <f t="shared" si="117"/>
        <v>2.5000000000000001E-5</v>
      </c>
      <c r="NL182" s="88">
        <f t="shared" si="117"/>
        <v>2.5000000000000001E-5</v>
      </c>
      <c r="NM182" s="88">
        <f t="shared" si="117"/>
        <v>2.5000000000000001E-5</v>
      </c>
      <c r="NN182" s="88">
        <f t="shared" si="117"/>
        <v>2.5000000000000001E-5</v>
      </c>
      <c r="NO182" s="88">
        <f t="shared" si="117"/>
        <v>2.5000000000000001E-5</v>
      </c>
      <c r="NP182" s="88">
        <f t="shared" si="117"/>
        <v>2.5000000000000001E-5</v>
      </c>
      <c r="NQ182" s="88">
        <f t="shared" si="117"/>
        <v>2.5000000000000001E-5</v>
      </c>
      <c r="NR182" s="88">
        <f t="shared" si="117"/>
        <v>2.5000000000000001E-5</v>
      </c>
      <c r="NS182" s="88">
        <f t="shared" si="117"/>
        <v>2.5000000000000001E-5</v>
      </c>
      <c r="NT182" s="88">
        <f t="shared" si="117"/>
        <v>2.5000000000000001E-5</v>
      </c>
      <c r="NU182" s="88">
        <f t="shared" si="117"/>
        <v>2.5000000000000001E-5</v>
      </c>
      <c r="NV182" s="88">
        <f t="shared" si="117"/>
        <v>2.5000000000000001E-5</v>
      </c>
      <c r="NW182" s="88">
        <f t="shared" si="117"/>
        <v>2.5000000000000001E-5</v>
      </c>
      <c r="NX182" s="88">
        <f t="shared" si="117"/>
        <v>2.5000000000000001E-5</v>
      </c>
      <c r="NY182" s="88">
        <f t="shared" si="117"/>
        <v>2.5000000000000001E-5</v>
      </c>
      <c r="NZ182" s="88">
        <f t="shared" si="117"/>
        <v>2.5000000000000001E-5</v>
      </c>
      <c r="OA182" s="88">
        <f t="shared" si="117"/>
        <v>2.5000000000000001E-5</v>
      </c>
      <c r="OB182" s="88">
        <f t="shared" si="117"/>
        <v>2.5000000000000001E-5</v>
      </c>
      <c r="OC182" s="88">
        <f t="shared" si="117"/>
        <v>2.5000000000000001E-5</v>
      </c>
      <c r="OD182" s="88">
        <f t="shared" si="117"/>
        <v>2.5000000000000001E-5</v>
      </c>
      <c r="OE182" s="88">
        <f t="shared" si="117"/>
        <v>2.5000000000000001E-5</v>
      </c>
      <c r="OF182" s="88">
        <f t="shared" si="117"/>
        <v>2.5000000000000001E-5</v>
      </c>
      <c r="OG182" s="88">
        <f t="shared" si="117"/>
        <v>2.5000000000000001E-5</v>
      </c>
      <c r="OH182" s="88">
        <f t="shared" si="117"/>
        <v>2.5000000000000001E-5</v>
      </c>
      <c r="OI182" s="88">
        <f t="shared" si="117"/>
        <v>2.5000000000000001E-5</v>
      </c>
      <c r="OJ182" s="88">
        <f t="shared" si="117"/>
        <v>2.5000000000000001E-5</v>
      </c>
      <c r="OK182" s="88">
        <f t="shared" si="117"/>
        <v>2.5000000000000001E-5</v>
      </c>
      <c r="OL182" s="88">
        <f t="shared" si="117"/>
        <v>2.5000000000000001E-5</v>
      </c>
      <c r="OM182" s="88">
        <f t="shared" si="117"/>
        <v>2.5000000000000001E-5</v>
      </c>
      <c r="ON182" s="88">
        <f t="shared" ref="ON182:QY182" si="118">IF(OR(ON158="",ON168="")=TRUE,"",IF(MIN(ON168,ON158)=ON168,ON168*ON158,ON168))</f>
        <v>2.5000000000000001E-5</v>
      </c>
      <c r="OO182" s="88">
        <f t="shared" si="118"/>
        <v>2.5000000000000001E-5</v>
      </c>
      <c r="OP182" s="88">
        <f t="shared" si="118"/>
        <v>2.5000000000000001E-5</v>
      </c>
      <c r="OQ182" s="88">
        <f t="shared" si="118"/>
        <v>2.5000000000000001E-5</v>
      </c>
      <c r="OR182" s="88">
        <f t="shared" si="118"/>
        <v>2.5000000000000001E-5</v>
      </c>
      <c r="OS182" s="88">
        <f t="shared" si="118"/>
        <v>2.5000000000000001E-5</v>
      </c>
      <c r="OT182" s="88">
        <f t="shared" si="118"/>
        <v>2.5000000000000001E-5</v>
      </c>
      <c r="OU182" s="88">
        <f t="shared" si="118"/>
        <v>2.5000000000000001E-5</v>
      </c>
      <c r="OV182" s="88">
        <f t="shared" si="118"/>
        <v>2.5000000000000001E-5</v>
      </c>
      <c r="OW182" s="88">
        <f t="shared" si="118"/>
        <v>2.5000000000000001E-5</v>
      </c>
      <c r="OX182" s="88">
        <f t="shared" si="118"/>
        <v>2.5000000000000001E-5</v>
      </c>
      <c r="OY182" s="88">
        <f t="shared" si="118"/>
        <v>2.5000000000000001E-5</v>
      </c>
      <c r="OZ182" s="88">
        <f t="shared" si="118"/>
        <v>2.5000000000000001E-5</v>
      </c>
      <c r="PA182" s="88">
        <f t="shared" si="118"/>
        <v>2.5000000000000001E-5</v>
      </c>
      <c r="PB182" s="88">
        <f t="shared" si="118"/>
        <v>2.5000000000000001E-5</v>
      </c>
      <c r="PC182" s="88">
        <f t="shared" si="118"/>
        <v>2.5000000000000001E-5</v>
      </c>
      <c r="PD182" s="88">
        <f t="shared" si="118"/>
        <v>2.5000000000000001E-5</v>
      </c>
      <c r="PE182" s="88">
        <f t="shared" si="118"/>
        <v>2.5000000000000001E-5</v>
      </c>
      <c r="PF182" s="88">
        <f t="shared" si="118"/>
        <v>2.5000000000000001E-5</v>
      </c>
      <c r="PG182" s="88">
        <f t="shared" si="118"/>
        <v>2.5000000000000001E-5</v>
      </c>
      <c r="PH182" s="88">
        <f t="shared" si="118"/>
        <v>2.5000000000000001E-5</v>
      </c>
      <c r="PI182" s="88">
        <f t="shared" si="118"/>
        <v>2.5000000000000001E-5</v>
      </c>
      <c r="PJ182" s="88">
        <f t="shared" si="118"/>
        <v>2.5000000000000001E-5</v>
      </c>
      <c r="PK182" s="88">
        <f t="shared" si="118"/>
        <v>2.5000000000000001E-5</v>
      </c>
      <c r="PL182" s="88">
        <f t="shared" si="118"/>
        <v>2.5000000000000001E-5</v>
      </c>
      <c r="PM182" s="88">
        <f t="shared" si="118"/>
        <v>2.5000000000000001E-5</v>
      </c>
      <c r="PN182" s="88">
        <f t="shared" si="118"/>
        <v>2.5000000000000001E-5</v>
      </c>
      <c r="PO182" s="88">
        <f t="shared" si="118"/>
        <v>2.5000000000000001E-5</v>
      </c>
      <c r="PP182" s="88">
        <f t="shared" si="118"/>
        <v>2.5000000000000001E-5</v>
      </c>
      <c r="PQ182" s="88">
        <f t="shared" si="118"/>
        <v>2.5000000000000001E-5</v>
      </c>
      <c r="PR182" s="88">
        <f t="shared" si="118"/>
        <v>2.5000000000000001E-5</v>
      </c>
      <c r="PS182" s="88">
        <f t="shared" si="118"/>
        <v>2.5000000000000001E-5</v>
      </c>
      <c r="PT182" s="88">
        <f t="shared" si="118"/>
        <v>2.5000000000000001E-5</v>
      </c>
      <c r="PU182" s="88">
        <f t="shared" si="118"/>
        <v>2.5000000000000001E-5</v>
      </c>
      <c r="PV182" s="88">
        <f t="shared" si="118"/>
        <v>2.5000000000000001E-5</v>
      </c>
      <c r="PW182" s="88">
        <f t="shared" si="118"/>
        <v>2.5000000000000001E-5</v>
      </c>
      <c r="PX182" s="88">
        <f t="shared" si="118"/>
        <v>2.5000000000000001E-5</v>
      </c>
      <c r="PY182" s="88">
        <f t="shared" si="118"/>
        <v>2.5000000000000001E-5</v>
      </c>
      <c r="PZ182" s="88">
        <f t="shared" si="118"/>
        <v>2.5000000000000001E-5</v>
      </c>
      <c r="QA182" s="88">
        <f t="shared" si="118"/>
        <v>2.5000000000000001E-5</v>
      </c>
      <c r="QB182" s="88">
        <f t="shared" si="118"/>
        <v>2.5000000000000001E-5</v>
      </c>
      <c r="QC182" s="88">
        <f t="shared" si="118"/>
        <v>2.5000000000000001E-5</v>
      </c>
      <c r="QD182" s="88">
        <f t="shared" si="118"/>
        <v>2.5000000000000001E-5</v>
      </c>
      <c r="QE182" s="88">
        <f t="shared" si="118"/>
        <v>2.5000000000000001E-5</v>
      </c>
      <c r="QF182" s="88">
        <f t="shared" si="118"/>
        <v>2.5000000000000001E-5</v>
      </c>
      <c r="QG182" s="88">
        <f t="shared" si="118"/>
        <v>2.5000000000000001E-5</v>
      </c>
      <c r="QH182" s="88">
        <f t="shared" si="118"/>
        <v>2.5000000000000001E-5</v>
      </c>
      <c r="QI182" s="88">
        <f t="shared" si="118"/>
        <v>2.5000000000000001E-5</v>
      </c>
      <c r="QJ182" s="88">
        <f t="shared" si="118"/>
        <v>2.5000000000000001E-5</v>
      </c>
      <c r="QK182" s="88">
        <f t="shared" si="118"/>
        <v>2.5000000000000001E-5</v>
      </c>
      <c r="QL182" s="88">
        <f t="shared" si="118"/>
        <v>2.5000000000000001E-5</v>
      </c>
      <c r="QM182" s="88">
        <f t="shared" si="118"/>
        <v>2.5000000000000001E-5</v>
      </c>
      <c r="QN182" s="88">
        <f t="shared" si="118"/>
        <v>2.5000000000000001E-5</v>
      </c>
      <c r="QO182" s="88">
        <f t="shared" si="118"/>
        <v>2.5000000000000001E-5</v>
      </c>
      <c r="QP182" s="88">
        <f t="shared" si="118"/>
        <v>2.5000000000000001E-5</v>
      </c>
      <c r="QQ182" s="88">
        <f t="shared" si="118"/>
        <v>2.5000000000000001E-5</v>
      </c>
      <c r="QR182" s="88">
        <f t="shared" si="118"/>
        <v>2.5000000000000001E-5</v>
      </c>
      <c r="QS182" s="88">
        <f t="shared" si="118"/>
        <v>2.5000000000000001E-5</v>
      </c>
      <c r="QT182" s="88">
        <f t="shared" si="118"/>
        <v>2.5000000000000001E-5</v>
      </c>
      <c r="QU182" s="88">
        <f t="shared" si="118"/>
        <v>2.5000000000000001E-5</v>
      </c>
      <c r="QV182" s="88">
        <f t="shared" si="118"/>
        <v>2.5000000000000001E-5</v>
      </c>
      <c r="QW182" s="88">
        <f t="shared" si="118"/>
        <v>2.5000000000000001E-5</v>
      </c>
      <c r="QX182" s="88">
        <f t="shared" si="118"/>
        <v>2.5000000000000001E-5</v>
      </c>
      <c r="QY182" s="88">
        <f t="shared" si="118"/>
        <v>2.5000000000000001E-5</v>
      </c>
      <c r="QZ182" s="88">
        <f t="shared" ref="QZ182:RQ182" si="119">IF(OR(QZ158="",QZ168="")=TRUE,"",IF(MIN(QZ168,QZ158)=QZ168,QZ168*QZ158,QZ168))</f>
        <v>2.5000000000000001E-5</v>
      </c>
      <c r="RA182" s="88">
        <f t="shared" si="119"/>
        <v>2.5000000000000001E-5</v>
      </c>
      <c r="RB182" s="88">
        <f t="shared" si="119"/>
        <v>2.5000000000000001E-5</v>
      </c>
      <c r="RC182" s="88">
        <f t="shared" si="119"/>
        <v>2.5000000000000001E-5</v>
      </c>
      <c r="RD182" s="88">
        <f t="shared" si="119"/>
        <v>2.5000000000000001E-5</v>
      </c>
      <c r="RE182" s="88">
        <f t="shared" si="119"/>
        <v>2.5000000000000001E-5</v>
      </c>
      <c r="RF182" s="88">
        <f t="shared" si="119"/>
        <v>2.5000000000000001E-5</v>
      </c>
      <c r="RG182" s="88">
        <f t="shared" si="119"/>
        <v>2.5000000000000001E-5</v>
      </c>
      <c r="RH182" s="88">
        <f t="shared" si="119"/>
        <v>2.5000000000000001E-5</v>
      </c>
      <c r="RI182" s="88">
        <f t="shared" si="119"/>
        <v>2.5000000000000001E-5</v>
      </c>
      <c r="RJ182" s="88">
        <f t="shared" si="119"/>
        <v>2.5000000000000001E-5</v>
      </c>
      <c r="RK182" s="88">
        <f t="shared" si="119"/>
        <v>2.5000000000000001E-5</v>
      </c>
      <c r="RL182" s="88">
        <f t="shared" si="119"/>
        <v>2.5000000000000001E-5</v>
      </c>
      <c r="RM182" s="88" t="str">
        <f t="shared" si="119"/>
        <v/>
      </c>
      <c r="RN182" s="88" t="str">
        <f t="shared" si="119"/>
        <v/>
      </c>
      <c r="RO182" s="88" t="str">
        <f t="shared" si="119"/>
        <v/>
      </c>
      <c r="RP182" s="88" t="str">
        <f t="shared" si="119"/>
        <v/>
      </c>
      <c r="RQ182" s="88" t="str">
        <f t="shared" si="119"/>
        <v/>
      </c>
    </row>
    <row r="183" spans="4:485" s="39" customFormat="1">
      <c r="D183" s="88"/>
      <c r="F183" s="88"/>
      <c r="G183" s="88"/>
      <c r="H183" s="88"/>
      <c r="I183" s="88"/>
      <c r="S183" s="88"/>
      <c r="T183" s="88">
        <f t="shared" ref="T183:CE183" si="120">IF(OR(T161="",T168="")=TRUE,"",IF(MIN(T168,T161)=T168,T168*T161,T161))</f>
        <v>2.5000000000000001E-5</v>
      </c>
      <c r="U183" s="88">
        <f t="shared" si="120"/>
        <v>2.5000000000000001E-5</v>
      </c>
      <c r="V183" s="88">
        <f t="shared" si="120"/>
        <v>2.5000000000000001E-5</v>
      </c>
      <c r="W183" s="88">
        <f t="shared" si="120"/>
        <v>2.5000000000000001E-5</v>
      </c>
      <c r="X183" s="88">
        <f t="shared" si="120"/>
        <v>2.5000000000000001E-5</v>
      </c>
      <c r="Y183" s="88">
        <f t="shared" si="120"/>
        <v>2.5000000000000001E-5</v>
      </c>
      <c r="Z183" s="88">
        <f t="shared" si="120"/>
        <v>2.5000000000000001E-5</v>
      </c>
      <c r="AA183" s="88">
        <f t="shared" si="120"/>
        <v>2.5000000000000001E-5</v>
      </c>
      <c r="AB183" s="88">
        <f t="shared" si="120"/>
        <v>2.5000000000000001E-5</v>
      </c>
      <c r="AC183" s="88">
        <f t="shared" si="120"/>
        <v>2.5000000000000001E-5</v>
      </c>
      <c r="AD183" s="88">
        <f t="shared" si="120"/>
        <v>2.5000000000000001E-5</v>
      </c>
      <c r="AE183" s="88">
        <f t="shared" si="120"/>
        <v>2.5000000000000001E-5</v>
      </c>
      <c r="AF183" s="88">
        <f t="shared" si="120"/>
        <v>2.5000000000000001E-5</v>
      </c>
      <c r="AG183" s="88">
        <f t="shared" si="120"/>
        <v>2.5000000000000001E-5</v>
      </c>
      <c r="AH183" s="88">
        <f t="shared" si="120"/>
        <v>2.5000000000000001E-5</v>
      </c>
      <c r="AI183" s="88">
        <f t="shared" si="120"/>
        <v>2.5000000000000001E-5</v>
      </c>
      <c r="AJ183" s="88">
        <f t="shared" si="120"/>
        <v>2.5000000000000001E-5</v>
      </c>
      <c r="AK183" s="88">
        <f t="shared" si="120"/>
        <v>2.5000000000000001E-5</v>
      </c>
      <c r="AL183" s="88">
        <f t="shared" si="120"/>
        <v>2.5000000000000001E-5</v>
      </c>
      <c r="AM183" s="88">
        <f t="shared" si="120"/>
        <v>2.5000000000000001E-5</v>
      </c>
      <c r="AN183" s="88">
        <f t="shared" si="120"/>
        <v>2.5000000000000001E-5</v>
      </c>
      <c r="AO183" s="88">
        <f t="shared" si="120"/>
        <v>2.5000000000000001E-5</v>
      </c>
      <c r="AP183" s="88">
        <f t="shared" si="120"/>
        <v>2.5000000000000001E-5</v>
      </c>
      <c r="AQ183" s="88">
        <f t="shared" si="120"/>
        <v>2.5000000000000001E-5</v>
      </c>
      <c r="AR183" s="88">
        <f t="shared" si="120"/>
        <v>2.5000000000000001E-5</v>
      </c>
      <c r="AS183" s="88">
        <f t="shared" si="120"/>
        <v>2.5000000000000001E-5</v>
      </c>
      <c r="AT183" s="88">
        <f t="shared" si="120"/>
        <v>2.5000000000000001E-5</v>
      </c>
      <c r="AU183" s="88">
        <f t="shared" si="120"/>
        <v>2.5000000000000001E-5</v>
      </c>
      <c r="AV183" s="88">
        <f t="shared" si="120"/>
        <v>2.5000000000000001E-5</v>
      </c>
      <c r="AW183" s="88">
        <f t="shared" si="120"/>
        <v>2.5000000000000001E-5</v>
      </c>
      <c r="AX183" s="88">
        <f t="shared" si="120"/>
        <v>2.5000000000000001E-5</v>
      </c>
      <c r="AY183" s="88">
        <f t="shared" si="120"/>
        <v>2.5000000000000001E-5</v>
      </c>
      <c r="AZ183" s="88">
        <f t="shared" si="120"/>
        <v>2.5000000000000001E-5</v>
      </c>
      <c r="BA183" s="88">
        <f t="shared" si="120"/>
        <v>2.5000000000000001E-5</v>
      </c>
      <c r="BB183" s="88">
        <f t="shared" si="120"/>
        <v>2.5000000000000001E-5</v>
      </c>
      <c r="BC183" s="88">
        <f t="shared" si="120"/>
        <v>2.5000000000000001E-5</v>
      </c>
      <c r="BD183" s="88">
        <f t="shared" si="120"/>
        <v>2.5000000000000001E-5</v>
      </c>
      <c r="BE183" s="88">
        <f t="shared" si="120"/>
        <v>2.5000000000000001E-5</v>
      </c>
      <c r="BF183" s="88">
        <f t="shared" si="120"/>
        <v>2.5000000000000001E-5</v>
      </c>
      <c r="BG183" s="88">
        <f t="shared" si="120"/>
        <v>2.5000000000000001E-5</v>
      </c>
      <c r="BH183" s="88">
        <f t="shared" si="120"/>
        <v>2.5000000000000001E-5</v>
      </c>
      <c r="BI183" s="88">
        <f t="shared" si="120"/>
        <v>2.5000000000000001E-5</v>
      </c>
      <c r="BJ183" s="88">
        <f t="shared" si="120"/>
        <v>2.5000000000000001E-5</v>
      </c>
      <c r="BK183" s="88">
        <f t="shared" si="120"/>
        <v>2.5000000000000001E-5</v>
      </c>
      <c r="BL183" s="88">
        <f t="shared" si="120"/>
        <v>2.5000000000000001E-5</v>
      </c>
      <c r="BM183" s="88">
        <f t="shared" si="120"/>
        <v>2.5000000000000001E-5</v>
      </c>
      <c r="BN183" s="88">
        <f t="shared" si="120"/>
        <v>2.5000000000000001E-5</v>
      </c>
      <c r="BO183" s="88">
        <f t="shared" si="120"/>
        <v>2.5000000000000001E-5</v>
      </c>
      <c r="BP183" s="88">
        <f t="shared" si="120"/>
        <v>2.5000000000000001E-5</v>
      </c>
      <c r="BQ183" s="88">
        <f t="shared" si="120"/>
        <v>2.5000000000000001E-5</v>
      </c>
      <c r="BR183" s="88">
        <f t="shared" si="120"/>
        <v>2.5000000000000001E-5</v>
      </c>
      <c r="BS183" s="88">
        <f t="shared" si="120"/>
        <v>2.5000000000000001E-5</v>
      </c>
      <c r="BT183" s="88">
        <f t="shared" si="120"/>
        <v>2.5000000000000001E-5</v>
      </c>
      <c r="BU183" s="88">
        <f t="shared" si="120"/>
        <v>2.5000000000000001E-5</v>
      </c>
      <c r="BV183" s="88">
        <f t="shared" si="120"/>
        <v>2.5000000000000001E-5</v>
      </c>
      <c r="BW183" s="88">
        <f t="shared" si="120"/>
        <v>2.5000000000000001E-5</v>
      </c>
      <c r="BX183" s="88">
        <f t="shared" si="120"/>
        <v>2.5000000000000001E-5</v>
      </c>
      <c r="BY183" s="88">
        <f t="shared" si="120"/>
        <v>2.5000000000000001E-5</v>
      </c>
      <c r="BZ183" s="88">
        <f t="shared" si="120"/>
        <v>2.5000000000000001E-5</v>
      </c>
      <c r="CA183" s="88">
        <f t="shared" si="120"/>
        <v>2.5000000000000001E-5</v>
      </c>
      <c r="CB183" s="88">
        <f t="shared" si="120"/>
        <v>2.5000000000000001E-5</v>
      </c>
      <c r="CC183" s="88">
        <f t="shared" si="120"/>
        <v>2.5000000000000001E-5</v>
      </c>
      <c r="CD183" s="88">
        <f t="shared" si="120"/>
        <v>2.5000000000000001E-5</v>
      </c>
      <c r="CE183" s="88">
        <f t="shared" si="120"/>
        <v>2.5000000000000001E-5</v>
      </c>
      <c r="CF183" s="88">
        <f t="shared" ref="CF183:EQ183" si="121">IF(OR(CF161="",CF168="")=TRUE,"",IF(MIN(CF168,CF161)=CF168,CF168*CF161,CF161))</f>
        <v>2.5000000000000001E-5</v>
      </c>
      <c r="CG183" s="88">
        <f t="shared" si="121"/>
        <v>2.5000000000000001E-5</v>
      </c>
      <c r="CH183" s="88">
        <f t="shared" si="121"/>
        <v>2.5000000000000001E-5</v>
      </c>
      <c r="CI183" s="88">
        <f t="shared" si="121"/>
        <v>2.5000000000000001E-5</v>
      </c>
      <c r="CJ183" s="88">
        <f t="shared" si="121"/>
        <v>2.5000000000000001E-5</v>
      </c>
      <c r="CK183" s="88">
        <f t="shared" si="121"/>
        <v>2.5000000000000001E-5</v>
      </c>
      <c r="CL183" s="88">
        <f t="shared" si="121"/>
        <v>2.5000000000000001E-5</v>
      </c>
      <c r="CM183" s="88">
        <f t="shared" si="121"/>
        <v>2.5000000000000001E-5</v>
      </c>
      <c r="CN183" s="88">
        <f t="shared" si="121"/>
        <v>2.5000000000000001E-5</v>
      </c>
      <c r="CO183" s="88">
        <f t="shared" si="121"/>
        <v>2.5000000000000001E-5</v>
      </c>
      <c r="CP183" s="88">
        <f t="shared" si="121"/>
        <v>2.5000000000000001E-5</v>
      </c>
      <c r="CQ183" s="88">
        <f t="shared" si="121"/>
        <v>2.5000000000000001E-5</v>
      </c>
      <c r="CR183" s="88">
        <f t="shared" si="121"/>
        <v>2.5000000000000001E-5</v>
      </c>
      <c r="CS183" s="88">
        <f t="shared" si="121"/>
        <v>2.5000000000000001E-5</v>
      </c>
      <c r="CT183" s="88">
        <f t="shared" si="121"/>
        <v>2.5000000000000001E-5</v>
      </c>
      <c r="CU183" s="88">
        <f t="shared" si="121"/>
        <v>2.5000000000000001E-5</v>
      </c>
      <c r="CV183" s="88">
        <f t="shared" si="121"/>
        <v>2.5000000000000001E-5</v>
      </c>
      <c r="CW183" s="88">
        <f t="shared" si="121"/>
        <v>2.5000000000000001E-5</v>
      </c>
      <c r="CX183" s="88">
        <f t="shared" si="121"/>
        <v>2.5000000000000001E-5</v>
      </c>
      <c r="CY183" s="88">
        <f t="shared" si="121"/>
        <v>2.5000000000000001E-5</v>
      </c>
      <c r="CZ183" s="88">
        <f t="shared" si="121"/>
        <v>2.5000000000000001E-5</v>
      </c>
      <c r="DA183" s="88">
        <f t="shared" si="121"/>
        <v>2.5000000000000001E-5</v>
      </c>
      <c r="DB183" s="88">
        <f t="shared" si="121"/>
        <v>2.5000000000000001E-5</v>
      </c>
      <c r="DC183" s="88">
        <f t="shared" si="121"/>
        <v>2.5000000000000001E-5</v>
      </c>
      <c r="DD183" s="88">
        <f t="shared" si="121"/>
        <v>2.5000000000000001E-5</v>
      </c>
      <c r="DE183" s="88">
        <f t="shared" si="121"/>
        <v>2.5000000000000001E-5</v>
      </c>
      <c r="DF183" s="88">
        <f t="shared" si="121"/>
        <v>2.5000000000000001E-5</v>
      </c>
      <c r="DG183" s="88">
        <f t="shared" si="121"/>
        <v>2.5000000000000001E-5</v>
      </c>
      <c r="DH183" s="88">
        <f t="shared" si="121"/>
        <v>2.5000000000000001E-5</v>
      </c>
      <c r="DI183" s="88">
        <f t="shared" si="121"/>
        <v>2.5000000000000001E-5</v>
      </c>
      <c r="DJ183" s="88">
        <f t="shared" si="121"/>
        <v>2.5000000000000001E-5</v>
      </c>
      <c r="DK183" s="88">
        <f t="shared" si="121"/>
        <v>2.5000000000000001E-5</v>
      </c>
      <c r="DL183" s="88">
        <f t="shared" si="121"/>
        <v>2.5000000000000001E-5</v>
      </c>
      <c r="DM183" s="88">
        <f t="shared" si="121"/>
        <v>2.5000000000000001E-5</v>
      </c>
      <c r="DN183" s="88">
        <f t="shared" si="121"/>
        <v>2.5000000000000001E-5</v>
      </c>
      <c r="DO183" s="88">
        <f t="shared" si="121"/>
        <v>2.5000000000000001E-5</v>
      </c>
      <c r="DP183" s="88">
        <f t="shared" si="121"/>
        <v>2.5000000000000001E-5</v>
      </c>
      <c r="DQ183" s="88">
        <f t="shared" si="121"/>
        <v>2.5000000000000001E-5</v>
      </c>
      <c r="DR183" s="88">
        <f t="shared" si="121"/>
        <v>2.5000000000000001E-5</v>
      </c>
      <c r="DS183" s="88">
        <f t="shared" si="121"/>
        <v>2.5000000000000001E-5</v>
      </c>
      <c r="DT183" s="88">
        <f t="shared" si="121"/>
        <v>2.5000000000000001E-5</v>
      </c>
      <c r="DU183" s="88">
        <f t="shared" si="121"/>
        <v>2.5000000000000001E-5</v>
      </c>
      <c r="DV183" s="88">
        <f t="shared" si="121"/>
        <v>2.5000000000000001E-5</v>
      </c>
      <c r="DW183" s="88">
        <f t="shared" si="121"/>
        <v>2.5000000000000001E-5</v>
      </c>
      <c r="DX183" s="88">
        <f t="shared" si="121"/>
        <v>2.5000000000000001E-5</v>
      </c>
      <c r="DY183" s="88">
        <f t="shared" si="121"/>
        <v>2.5000000000000001E-5</v>
      </c>
      <c r="DZ183" s="88">
        <f t="shared" si="121"/>
        <v>2.5000000000000001E-5</v>
      </c>
      <c r="EA183" s="88">
        <f t="shared" si="121"/>
        <v>2.5000000000000001E-5</v>
      </c>
      <c r="EB183" s="88">
        <f t="shared" si="121"/>
        <v>2.5000000000000001E-5</v>
      </c>
      <c r="EC183" s="88">
        <f t="shared" si="121"/>
        <v>2.5000000000000001E-5</v>
      </c>
      <c r="ED183" s="88">
        <f t="shared" si="121"/>
        <v>2.5000000000000001E-5</v>
      </c>
      <c r="EE183" s="88">
        <f t="shared" si="121"/>
        <v>2.5000000000000001E-5</v>
      </c>
      <c r="EF183" s="88">
        <f t="shared" si="121"/>
        <v>2.5000000000000001E-5</v>
      </c>
      <c r="EG183" s="88">
        <f t="shared" si="121"/>
        <v>2.5000000000000001E-5</v>
      </c>
      <c r="EH183" s="88">
        <f t="shared" si="121"/>
        <v>2.5000000000000001E-5</v>
      </c>
      <c r="EI183" s="88">
        <f t="shared" si="121"/>
        <v>2.5000000000000001E-5</v>
      </c>
      <c r="EJ183" s="88">
        <f t="shared" si="121"/>
        <v>2.5000000000000001E-5</v>
      </c>
      <c r="EK183" s="88">
        <f t="shared" si="121"/>
        <v>2.5000000000000001E-5</v>
      </c>
      <c r="EL183" s="88">
        <f t="shared" si="121"/>
        <v>2.5000000000000001E-5</v>
      </c>
      <c r="EM183" s="88">
        <f t="shared" si="121"/>
        <v>2.5000000000000001E-5</v>
      </c>
      <c r="EN183" s="88">
        <f t="shared" si="121"/>
        <v>2.5000000000000001E-5</v>
      </c>
      <c r="EO183" s="88">
        <f t="shared" si="121"/>
        <v>2.5000000000000001E-5</v>
      </c>
      <c r="EP183" s="88">
        <f t="shared" si="121"/>
        <v>2.5000000000000001E-5</v>
      </c>
      <c r="EQ183" s="88">
        <f t="shared" si="121"/>
        <v>2.5000000000000001E-5</v>
      </c>
      <c r="ER183" s="88">
        <f t="shared" ref="ER183:HC183" si="122">IF(OR(ER161="",ER168="")=TRUE,"",IF(MIN(ER168,ER161)=ER168,ER168*ER161,ER161))</f>
        <v>2.5000000000000001E-5</v>
      </c>
      <c r="ES183" s="88">
        <f t="shared" si="122"/>
        <v>2.5000000000000001E-5</v>
      </c>
      <c r="ET183" s="88">
        <f t="shared" si="122"/>
        <v>2.5000000000000001E-5</v>
      </c>
      <c r="EU183" s="88">
        <f t="shared" si="122"/>
        <v>2.5000000000000001E-5</v>
      </c>
      <c r="EV183" s="88">
        <f t="shared" si="122"/>
        <v>2.5000000000000001E-5</v>
      </c>
      <c r="EW183" s="88">
        <f t="shared" si="122"/>
        <v>2.5000000000000001E-5</v>
      </c>
      <c r="EX183" s="88">
        <f t="shared" si="122"/>
        <v>2.5000000000000001E-5</v>
      </c>
      <c r="EY183" s="88">
        <f t="shared" si="122"/>
        <v>2.5000000000000001E-5</v>
      </c>
      <c r="EZ183" s="88">
        <f t="shared" si="122"/>
        <v>2.5000000000000001E-5</v>
      </c>
      <c r="FA183" s="88">
        <f t="shared" si="122"/>
        <v>2.5000000000000001E-5</v>
      </c>
      <c r="FB183" s="88">
        <f t="shared" si="122"/>
        <v>2.5000000000000001E-5</v>
      </c>
      <c r="FC183" s="88">
        <f t="shared" si="122"/>
        <v>2.5000000000000001E-5</v>
      </c>
      <c r="FD183" s="88">
        <f t="shared" si="122"/>
        <v>2.5000000000000001E-5</v>
      </c>
      <c r="FE183" s="88">
        <f t="shared" si="122"/>
        <v>2.5000000000000001E-5</v>
      </c>
      <c r="FF183" s="88">
        <f t="shared" si="122"/>
        <v>2.5000000000000001E-5</v>
      </c>
      <c r="FG183" s="88">
        <f t="shared" si="122"/>
        <v>2.5000000000000001E-5</v>
      </c>
      <c r="FH183" s="88">
        <f t="shared" si="122"/>
        <v>2.5000000000000001E-5</v>
      </c>
      <c r="FI183" s="88">
        <f t="shared" si="122"/>
        <v>2.5000000000000001E-5</v>
      </c>
      <c r="FJ183" s="88">
        <f t="shared" si="122"/>
        <v>2.5000000000000001E-5</v>
      </c>
      <c r="FK183" s="88">
        <f t="shared" si="122"/>
        <v>2.5000000000000001E-5</v>
      </c>
      <c r="FL183" s="88">
        <f t="shared" si="122"/>
        <v>2.5000000000000001E-5</v>
      </c>
      <c r="FM183" s="88">
        <f t="shared" si="122"/>
        <v>2.5000000000000001E-5</v>
      </c>
      <c r="FN183" s="88">
        <f t="shared" si="122"/>
        <v>2.5000000000000001E-5</v>
      </c>
      <c r="FO183" s="88">
        <f t="shared" si="122"/>
        <v>2.5000000000000001E-5</v>
      </c>
      <c r="FP183" s="88">
        <f t="shared" si="122"/>
        <v>2.5000000000000001E-5</v>
      </c>
      <c r="FQ183" s="88">
        <f t="shared" si="122"/>
        <v>2.5000000000000001E-5</v>
      </c>
      <c r="FR183" s="88">
        <f t="shared" si="122"/>
        <v>2.5000000000000001E-5</v>
      </c>
      <c r="FS183" s="88">
        <f t="shared" si="122"/>
        <v>2.5000000000000001E-5</v>
      </c>
      <c r="FT183" s="88">
        <f t="shared" si="122"/>
        <v>2.5000000000000001E-5</v>
      </c>
      <c r="FU183" s="88">
        <f t="shared" si="122"/>
        <v>2.5000000000000001E-5</v>
      </c>
      <c r="FV183" s="88">
        <f t="shared" si="122"/>
        <v>2.5000000000000001E-5</v>
      </c>
      <c r="FW183" s="88">
        <f t="shared" si="122"/>
        <v>2.5000000000000001E-5</v>
      </c>
      <c r="FX183" s="88">
        <f t="shared" si="122"/>
        <v>2.5000000000000001E-5</v>
      </c>
      <c r="FY183" s="88">
        <f t="shared" si="122"/>
        <v>2.5000000000000001E-5</v>
      </c>
      <c r="FZ183" s="88">
        <f t="shared" si="122"/>
        <v>2.5000000000000001E-5</v>
      </c>
      <c r="GA183" s="88">
        <f t="shared" si="122"/>
        <v>2.5000000000000001E-5</v>
      </c>
      <c r="GB183" s="88">
        <f t="shared" si="122"/>
        <v>2.5000000000000001E-5</v>
      </c>
      <c r="GC183" s="88">
        <f t="shared" si="122"/>
        <v>2.5000000000000001E-5</v>
      </c>
      <c r="GD183" s="88">
        <f t="shared" si="122"/>
        <v>2.5000000000000001E-5</v>
      </c>
      <c r="GE183" s="88">
        <f t="shared" si="122"/>
        <v>2.5000000000000001E-5</v>
      </c>
      <c r="GF183" s="88">
        <f t="shared" si="122"/>
        <v>2.5000000000000001E-5</v>
      </c>
      <c r="GG183" s="88">
        <f t="shared" si="122"/>
        <v>2.5000000000000001E-5</v>
      </c>
      <c r="GH183" s="88">
        <f t="shared" si="122"/>
        <v>2.5000000000000001E-5</v>
      </c>
      <c r="GI183" s="88">
        <f t="shared" si="122"/>
        <v>2.5000000000000001E-5</v>
      </c>
      <c r="GJ183" s="88">
        <f t="shared" si="122"/>
        <v>2.5000000000000001E-5</v>
      </c>
      <c r="GK183" s="88">
        <f t="shared" si="122"/>
        <v>2.5000000000000001E-5</v>
      </c>
      <c r="GL183" s="88">
        <f t="shared" si="122"/>
        <v>2.5000000000000001E-5</v>
      </c>
      <c r="GM183" s="88">
        <f t="shared" si="122"/>
        <v>2.5000000000000001E-5</v>
      </c>
      <c r="GN183" s="88">
        <f t="shared" si="122"/>
        <v>2.5000000000000001E-5</v>
      </c>
      <c r="GO183" s="88">
        <f t="shared" si="122"/>
        <v>2.5000000000000001E-5</v>
      </c>
      <c r="GP183" s="88">
        <f t="shared" si="122"/>
        <v>2.5000000000000001E-5</v>
      </c>
      <c r="GQ183" s="88">
        <f t="shared" si="122"/>
        <v>2.5000000000000001E-5</v>
      </c>
      <c r="GR183" s="88">
        <f t="shared" si="122"/>
        <v>2.5000000000000001E-5</v>
      </c>
      <c r="GS183" s="88">
        <f t="shared" si="122"/>
        <v>2.5000000000000001E-5</v>
      </c>
      <c r="GT183" s="88">
        <f t="shared" si="122"/>
        <v>2.5000000000000001E-5</v>
      </c>
      <c r="GU183" s="88">
        <f t="shared" si="122"/>
        <v>2.5000000000000001E-5</v>
      </c>
      <c r="GV183" s="88">
        <f t="shared" si="122"/>
        <v>2.5000000000000001E-5</v>
      </c>
      <c r="GW183" s="88">
        <f t="shared" si="122"/>
        <v>2.5000000000000001E-5</v>
      </c>
      <c r="GX183" s="88">
        <f t="shared" si="122"/>
        <v>2.5000000000000001E-5</v>
      </c>
      <c r="GY183" s="88">
        <f t="shared" si="122"/>
        <v>2.5000000000000001E-5</v>
      </c>
      <c r="GZ183" s="88">
        <f t="shared" si="122"/>
        <v>2.5000000000000001E-5</v>
      </c>
      <c r="HA183" s="88">
        <f t="shared" si="122"/>
        <v>2.5000000000000001E-5</v>
      </c>
      <c r="HB183" s="88">
        <f t="shared" si="122"/>
        <v>2.5000000000000001E-5</v>
      </c>
      <c r="HC183" s="88">
        <f t="shared" si="122"/>
        <v>2.5000000000000001E-5</v>
      </c>
      <c r="HD183" s="88">
        <f t="shared" ref="HD183:JO183" si="123">IF(OR(HD161="",HD168="")=TRUE,"",IF(MIN(HD168,HD161)=HD168,HD168*HD161,HD161))</f>
        <v>2.5000000000000001E-5</v>
      </c>
      <c r="HE183" s="88">
        <f t="shared" si="123"/>
        <v>2.5000000000000001E-5</v>
      </c>
      <c r="HF183" s="88">
        <f t="shared" si="123"/>
        <v>2.5000000000000001E-5</v>
      </c>
      <c r="HG183" s="88">
        <f t="shared" si="123"/>
        <v>2.5000000000000001E-5</v>
      </c>
      <c r="HH183" s="88">
        <f t="shared" si="123"/>
        <v>2.5000000000000001E-5</v>
      </c>
      <c r="HI183" s="88">
        <f t="shared" si="123"/>
        <v>2.5000000000000001E-5</v>
      </c>
      <c r="HJ183" s="88">
        <f t="shared" si="123"/>
        <v>2.5000000000000001E-5</v>
      </c>
      <c r="HK183" s="88">
        <f t="shared" si="123"/>
        <v>2.5000000000000001E-5</v>
      </c>
      <c r="HL183" s="88">
        <f t="shared" si="123"/>
        <v>2.5000000000000001E-5</v>
      </c>
      <c r="HM183" s="88">
        <f t="shared" si="123"/>
        <v>2.5000000000000001E-5</v>
      </c>
      <c r="HN183" s="88">
        <f t="shared" si="123"/>
        <v>2.5000000000000001E-5</v>
      </c>
      <c r="HO183" s="88">
        <f t="shared" si="123"/>
        <v>2.5000000000000001E-5</v>
      </c>
      <c r="HP183" s="88">
        <f t="shared" si="123"/>
        <v>2.5000000000000001E-5</v>
      </c>
      <c r="HQ183" s="88">
        <f t="shared" si="123"/>
        <v>2.5000000000000001E-5</v>
      </c>
      <c r="HR183" s="88">
        <f t="shared" si="123"/>
        <v>2.5000000000000001E-5</v>
      </c>
      <c r="HS183" s="88">
        <f t="shared" si="123"/>
        <v>2.5000000000000001E-5</v>
      </c>
      <c r="HT183" s="88">
        <f t="shared" si="123"/>
        <v>2.5000000000000001E-5</v>
      </c>
      <c r="HU183" s="88">
        <f t="shared" si="123"/>
        <v>2.5000000000000001E-5</v>
      </c>
      <c r="HV183" s="88">
        <f t="shared" si="123"/>
        <v>2.5000000000000001E-5</v>
      </c>
      <c r="HW183" s="88">
        <f t="shared" si="123"/>
        <v>2.5000000000000001E-5</v>
      </c>
      <c r="HX183" s="88">
        <f t="shared" si="123"/>
        <v>2.5000000000000001E-5</v>
      </c>
      <c r="HY183" s="88">
        <f t="shared" si="123"/>
        <v>2.5000000000000001E-5</v>
      </c>
      <c r="HZ183" s="88">
        <f t="shared" si="123"/>
        <v>2.5000000000000001E-5</v>
      </c>
      <c r="IA183" s="88">
        <f t="shared" si="123"/>
        <v>2.5000000000000001E-5</v>
      </c>
      <c r="IB183" s="88">
        <f t="shared" si="123"/>
        <v>2.5000000000000001E-5</v>
      </c>
      <c r="IC183" s="88">
        <f t="shared" si="123"/>
        <v>2.5000000000000001E-5</v>
      </c>
      <c r="ID183" s="88">
        <f t="shared" si="123"/>
        <v>2.5000000000000001E-5</v>
      </c>
      <c r="IE183" s="88">
        <f t="shared" si="123"/>
        <v>2.5000000000000001E-5</v>
      </c>
      <c r="IF183" s="88">
        <f t="shared" si="123"/>
        <v>2.5000000000000001E-5</v>
      </c>
      <c r="IG183" s="88">
        <f t="shared" si="123"/>
        <v>2.5000000000000001E-5</v>
      </c>
      <c r="IH183" s="88">
        <f t="shared" si="123"/>
        <v>2.5000000000000001E-5</v>
      </c>
      <c r="II183" s="88">
        <f t="shared" si="123"/>
        <v>2.5000000000000001E-5</v>
      </c>
      <c r="IJ183" s="88">
        <f t="shared" si="123"/>
        <v>2.5000000000000001E-5</v>
      </c>
      <c r="IK183" s="88">
        <f t="shared" si="123"/>
        <v>2.5000000000000001E-5</v>
      </c>
      <c r="IL183" s="88">
        <f t="shared" si="123"/>
        <v>2.5000000000000001E-5</v>
      </c>
      <c r="IM183" s="88">
        <f t="shared" si="123"/>
        <v>2.5000000000000001E-5</v>
      </c>
      <c r="IN183" s="88">
        <f t="shared" si="123"/>
        <v>2.5000000000000001E-5</v>
      </c>
      <c r="IO183" s="88">
        <f t="shared" si="123"/>
        <v>2.5000000000000001E-5</v>
      </c>
      <c r="IP183" s="88">
        <f t="shared" si="123"/>
        <v>2.5000000000000001E-5</v>
      </c>
      <c r="IQ183" s="88">
        <f t="shared" si="123"/>
        <v>2.5000000000000001E-5</v>
      </c>
      <c r="IR183" s="88">
        <f t="shared" si="123"/>
        <v>2.5000000000000001E-5</v>
      </c>
      <c r="IS183" s="88">
        <f t="shared" si="123"/>
        <v>2.5000000000000001E-5</v>
      </c>
      <c r="IT183" s="88">
        <f t="shared" si="123"/>
        <v>2.5000000000000001E-5</v>
      </c>
      <c r="IU183" s="88">
        <f t="shared" si="123"/>
        <v>2.5000000000000001E-5</v>
      </c>
      <c r="IV183" s="88">
        <f t="shared" si="123"/>
        <v>2.5000000000000001E-5</v>
      </c>
      <c r="IW183" s="88">
        <f t="shared" si="123"/>
        <v>2.5000000000000001E-5</v>
      </c>
      <c r="IX183" s="88">
        <f t="shared" si="123"/>
        <v>2.5000000000000001E-5</v>
      </c>
      <c r="IY183" s="88">
        <f t="shared" si="123"/>
        <v>2.5000000000000001E-5</v>
      </c>
      <c r="IZ183" s="88">
        <f t="shared" si="123"/>
        <v>2.5000000000000001E-5</v>
      </c>
      <c r="JA183" s="88">
        <f t="shared" si="123"/>
        <v>2.5000000000000001E-5</v>
      </c>
      <c r="JB183" s="88">
        <f t="shared" si="123"/>
        <v>2.5000000000000001E-5</v>
      </c>
      <c r="JC183" s="88">
        <f t="shared" si="123"/>
        <v>2.5000000000000001E-5</v>
      </c>
      <c r="JD183" s="88">
        <f t="shared" si="123"/>
        <v>2.5000000000000001E-5</v>
      </c>
      <c r="JE183" s="88">
        <f t="shared" si="123"/>
        <v>2.5000000000000001E-5</v>
      </c>
      <c r="JF183" s="88">
        <f t="shared" si="123"/>
        <v>2.5000000000000001E-5</v>
      </c>
      <c r="JG183" s="88">
        <f t="shared" si="123"/>
        <v>2.5000000000000001E-5</v>
      </c>
      <c r="JH183" s="88">
        <f t="shared" si="123"/>
        <v>2.5000000000000001E-5</v>
      </c>
      <c r="JI183" s="88">
        <f t="shared" si="123"/>
        <v>2.5000000000000001E-5</v>
      </c>
      <c r="JJ183" s="88">
        <f t="shared" si="123"/>
        <v>2.5000000000000001E-5</v>
      </c>
      <c r="JK183" s="88">
        <f t="shared" si="123"/>
        <v>2.5000000000000001E-5</v>
      </c>
      <c r="JL183" s="88">
        <f t="shared" si="123"/>
        <v>2.5000000000000001E-5</v>
      </c>
      <c r="JM183" s="88">
        <f t="shared" si="123"/>
        <v>2.5000000000000001E-5</v>
      </c>
      <c r="JN183" s="88">
        <f t="shared" si="123"/>
        <v>2.5000000000000001E-5</v>
      </c>
      <c r="JO183" s="88">
        <f t="shared" si="123"/>
        <v>2.5000000000000001E-5</v>
      </c>
      <c r="JP183" s="88">
        <f t="shared" ref="JP183:MA183" si="124">IF(OR(JP161="",JP168="")=TRUE,"",IF(MIN(JP168,JP161)=JP168,JP168*JP161,JP161))</f>
        <v>2.5000000000000001E-5</v>
      </c>
      <c r="JQ183" s="88">
        <f t="shared" si="124"/>
        <v>2.5000000000000001E-5</v>
      </c>
      <c r="JR183" s="88">
        <f t="shared" si="124"/>
        <v>2.5000000000000001E-5</v>
      </c>
      <c r="JS183" s="88">
        <f t="shared" si="124"/>
        <v>2.5000000000000001E-5</v>
      </c>
      <c r="JT183" s="88">
        <f t="shared" si="124"/>
        <v>2.5000000000000001E-5</v>
      </c>
      <c r="JU183" s="88">
        <f t="shared" si="124"/>
        <v>2.5000000000000001E-5</v>
      </c>
      <c r="JV183" s="88">
        <f t="shared" si="124"/>
        <v>2.5000000000000001E-5</v>
      </c>
      <c r="JW183" s="88">
        <f t="shared" si="124"/>
        <v>2.5000000000000001E-5</v>
      </c>
      <c r="JX183" s="88">
        <f t="shared" si="124"/>
        <v>2.5000000000000001E-5</v>
      </c>
      <c r="JY183" s="88">
        <f t="shared" si="124"/>
        <v>2.5000000000000001E-5</v>
      </c>
      <c r="JZ183" s="88">
        <f t="shared" si="124"/>
        <v>2.5000000000000001E-5</v>
      </c>
      <c r="KA183" s="88">
        <f t="shared" si="124"/>
        <v>2.5000000000000001E-5</v>
      </c>
      <c r="KB183" s="88">
        <f t="shared" si="124"/>
        <v>2.5000000000000001E-5</v>
      </c>
      <c r="KC183" s="88">
        <f t="shared" si="124"/>
        <v>2.5000000000000001E-5</v>
      </c>
      <c r="KD183" s="88">
        <f t="shared" si="124"/>
        <v>2.5000000000000001E-5</v>
      </c>
      <c r="KE183" s="88">
        <f t="shared" si="124"/>
        <v>2.5000000000000001E-5</v>
      </c>
      <c r="KF183" s="88">
        <f t="shared" si="124"/>
        <v>2.5000000000000001E-5</v>
      </c>
      <c r="KG183" s="88">
        <f t="shared" si="124"/>
        <v>2.5000000000000001E-5</v>
      </c>
      <c r="KH183" s="88">
        <f t="shared" si="124"/>
        <v>2.5000000000000001E-5</v>
      </c>
      <c r="KI183" s="88">
        <f t="shared" si="124"/>
        <v>2.5000000000000001E-5</v>
      </c>
      <c r="KJ183" s="88">
        <f t="shared" si="124"/>
        <v>2.5000000000000001E-5</v>
      </c>
      <c r="KK183" s="88">
        <f t="shared" si="124"/>
        <v>2.5000000000000001E-5</v>
      </c>
      <c r="KL183" s="88">
        <f t="shared" si="124"/>
        <v>2.5000000000000001E-5</v>
      </c>
      <c r="KM183" s="88">
        <f t="shared" si="124"/>
        <v>2.5000000000000001E-5</v>
      </c>
      <c r="KN183" s="88">
        <f t="shared" si="124"/>
        <v>2.5000000000000001E-5</v>
      </c>
      <c r="KO183" s="88">
        <f t="shared" si="124"/>
        <v>2.5000000000000001E-5</v>
      </c>
      <c r="KP183" s="88">
        <f t="shared" si="124"/>
        <v>2.5000000000000001E-5</v>
      </c>
      <c r="KQ183" s="88">
        <f t="shared" si="124"/>
        <v>2.5000000000000001E-5</v>
      </c>
      <c r="KR183" s="88">
        <f t="shared" si="124"/>
        <v>2.5000000000000001E-5</v>
      </c>
      <c r="KS183" s="88">
        <f t="shared" si="124"/>
        <v>2.5000000000000001E-5</v>
      </c>
      <c r="KT183" s="88">
        <f t="shared" si="124"/>
        <v>2.5000000000000001E-5</v>
      </c>
      <c r="KU183" s="88">
        <f t="shared" si="124"/>
        <v>2.5000000000000001E-5</v>
      </c>
      <c r="KV183" s="88">
        <f t="shared" si="124"/>
        <v>2.5000000000000001E-5</v>
      </c>
      <c r="KW183" s="88">
        <f t="shared" si="124"/>
        <v>2.5000000000000001E-5</v>
      </c>
      <c r="KX183" s="88">
        <f t="shared" si="124"/>
        <v>2.5000000000000001E-5</v>
      </c>
      <c r="KY183" s="88">
        <f t="shared" si="124"/>
        <v>2.5000000000000001E-5</v>
      </c>
      <c r="KZ183" s="88">
        <f t="shared" si="124"/>
        <v>2.5000000000000001E-5</v>
      </c>
      <c r="LA183" s="88">
        <f t="shared" si="124"/>
        <v>2.5000000000000001E-5</v>
      </c>
      <c r="LB183" s="88">
        <f t="shared" si="124"/>
        <v>2.5000000000000001E-5</v>
      </c>
      <c r="LC183" s="88">
        <f t="shared" si="124"/>
        <v>2.5000000000000001E-5</v>
      </c>
      <c r="LD183" s="88">
        <f t="shared" si="124"/>
        <v>2.5000000000000001E-5</v>
      </c>
      <c r="LE183" s="88">
        <f t="shared" si="124"/>
        <v>2.5000000000000001E-5</v>
      </c>
      <c r="LF183" s="88">
        <f t="shared" si="124"/>
        <v>2.5000000000000001E-5</v>
      </c>
      <c r="LG183" s="88">
        <f t="shared" si="124"/>
        <v>2.5000000000000001E-5</v>
      </c>
      <c r="LH183" s="88">
        <f t="shared" si="124"/>
        <v>2.5000000000000001E-5</v>
      </c>
      <c r="LI183" s="88">
        <f t="shared" si="124"/>
        <v>2.5000000000000001E-5</v>
      </c>
      <c r="LJ183" s="88">
        <f t="shared" si="124"/>
        <v>2.5000000000000001E-5</v>
      </c>
      <c r="LK183" s="88">
        <f t="shared" si="124"/>
        <v>2.5000000000000001E-5</v>
      </c>
      <c r="LL183" s="88">
        <f t="shared" si="124"/>
        <v>2.5000000000000001E-5</v>
      </c>
      <c r="LM183" s="88">
        <f t="shared" si="124"/>
        <v>2.5000000000000001E-5</v>
      </c>
      <c r="LN183" s="88">
        <f t="shared" si="124"/>
        <v>2.5000000000000001E-5</v>
      </c>
      <c r="LO183" s="88">
        <f t="shared" si="124"/>
        <v>2.5000000000000001E-5</v>
      </c>
      <c r="LP183" s="88">
        <f t="shared" si="124"/>
        <v>2.5000000000000001E-5</v>
      </c>
      <c r="LQ183" s="88">
        <f t="shared" si="124"/>
        <v>2.5000000000000001E-5</v>
      </c>
      <c r="LR183" s="88">
        <f t="shared" si="124"/>
        <v>2.5000000000000001E-5</v>
      </c>
      <c r="LS183" s="88">
        <f t="shared" si="124"/>
        <v>2.5000000000000001E-5</v>
      </c>
      <c r="LT183" s="88">
        <f t="shared" si="124"/>
        <v>2.5000000000000001E-5</v>
      </c>
      <c r="LU183" s="88">
        <f t="shared" si="124"/>
        <v>2.5000000000000001E-5</v>
      </c>
      <c r="LV183" s="88">
        <f t="shared" si="124"/>
        <v>2.5000000000000001E-5</v>
      </c>
      <c r="LW183" s="88">
        <f t="shared" si="124"/>
        <v>2.5000000000000001E-5</v>
      </c>
      <c r="LX183" s="88">
        <f t="shared" si="124"/>
        <v>2.5000000000000001E-5</v>
      </c>
      <c r="LY183" s="88">
        <f t="shared" si="124"/>
        <v>2.5000000000000001E-5</v>
      </c>
      <c r="LZ183" s="88">
        <f t="shared" si="124"/>
        <v>2.5000000000000001E-5</v>
      </c>
      <c r="MA183" s="88">
        <f t="shared" si="124"/>
        <v>2.5000000000000001E-5</v>
      </c>
      <c r="MB183" s="88">
        <f t="shared" ref="MB183:OM183" si="125">IF(OR(MB161="",MB168="")=TRUE,"",IF(MIN(MB168,MB161)=MB168,MB168*MB161,MB161))</f>
        <v>2.5000000000000001E-5</v>
      </c>
      <c r="MC183" s="88">
        <f t="shared" si="125"/>
        <v>2.5000000000000001E-5</v>
      </c>
      <c r="MD183" s="88">
        <f t="shared" si="125"/>
        <v>2.5000000000000001E-5</v>
      </c>
      <c r="ME183" s="88">
        <f t="shared" si="125"/>
        <v>2.5000000000000001E-5</v>
      </c>
      <c r="MF183" s="88">
        <f t="shared" si="125"/>
        <v>2.5000000000000001E-5</v>
      </c>
      <c r="MG183" s="88">
        <f t="shared" si="125"/>
        <v>2.5000000000000001E-5</v>
      </c>
      <c r="MH183" s="88">
        <f t="shared" si="125"/>
        <v>2.5000000000000001E-5</v>
      </c>
      <c r="MI183" s="88">
        <f t="shared" si="125"/>
        <v>2.5000000000000001E-5</v>
      </c>
      <c r="MJ183" s="88">
        <f t="shared" si="125"/>
        <v>2.5000000000000001E-5</v>
      </c>
      <c r="MK183" s="88">
        <f t="shared" si="125"/>
        <v>2.5000000000000001E-5</v>
      </c>
      <c r="ML183" s="88">
        <f t="shared" si="125"/>
        <v>2.5000000000000001E-5</v>
      </c>
      <c r="MM183" s="88">
        <f t="shared" si="125"/>
        <v>2.5000000000000001E-5</v>
      </c>
      <c r="MN183" s="88">
        <f t="shared" si="125"/>
        <v>2.5000000000000001E-5</v>
      </c>
      <c r="MO183" s="88">
        <f t="shared" si="125"/>
        <v>2.5000000000000001E-5</v>
      </c>
      <c r="MP183" s="88">
        <f t="shared" si="125"/>
        <v>2.5000000000000001E-5</v>
      </c>
      <c r="MQ183" s="88">
        <f t="shared" si="125"/>
        <v>2.5000000000000001E-5</v>
      </c>
      <c r="MR183" s="88">
        <f t="shared" si="125"/>
        <v>2.5000000000000001E-5</v>
      </c>
      <c r="MS183" s="88">
        <f t="shared" si="125"/>
        <v>2.5000000000000001E-5</v>
      </c>
      <c r="MT183" s="88">
        <f t="shared" si="125"/>
        <v>2.5000000000000001E-5</v>
      </c>
      <c r="MU183" s="88">
        <f t="shared" si="125"/>
        <v>2.5000000000000001E-5</v>
      </c>
      <c r="MV183" s="88">
        <f t="shared" si="125"/>
        <v>2.5000000000000001E-5</v>
      </c>
      <c r="MW183" s="88">
        <f t="shared" si="125"/>
        <v>2.5000000000000001E-5</v>
      </c>
      <c r="MX183" s="88">
        <f t="shared" si="125"/>
        <v>2.5000000000000001E-5</v>
      </c>
      <c r="MY183" s="88">
        <f t="shared" si="125"/>
        <v>2.5000000000000001E-5</v>
      </c>
      <c r="MZ183" s="88">
        <f t="shared" si="125"/>
        <v>2.5000000000000001E-5</v>
      </c>
      <c r="NA183" s="88">
        <f t="shared" si="125"/>
        <v>2.5000000000000001E-5</v>
      </c>
      <c r="NB183" s="88">
        <f t="shared" si="125"/>
        <v>2.5000000000000001E-5</v>
      </c>
      <c r="NC183" s="88">
        <f t="shared" si="125"/>
        <v>2.5000000000000001E-5</v>
      </c>
      <c r="ND183" s="88">
        <f t="shared" si="125"/>
        <v>2.5000000000000001E-5</v>
      </c>
      <c r="NE183" s="88">
        <f t="shared" si="125"/>
        <v>2.5000000000000001E-5</v>
      </c>
      <c r="NF183" s="88">
        <f t="shared" si="125"/>
        <v>2.5000000000000001E-5</v>
      </c>
      <c r="NG183" s="88">
        <f t="shared" si="125"/>
        <v>2.5000000000000001E-5</v>
      </c>
      <c r="NH183" s="88">
        <f t="shared" si="125"/>
        <v>2.5000000000000001E-5</v>
      </c>
      <c r="NI183" s="88">
        <f t="shared" si="125"/>
        <v>2.5000000000000001E-5</v>
      </c>
      <c r="NJ183" s="88">
        <f t="shared" si="125"/>
        <v>2.5000000000000001E-5</v>
      </c>
      <c r="NK183" s="88">
        <f t="shared" si="125"/>
        <v>2.5000000000000001E-5</v>
      </c>
      <c r="NL183" s="88">
        <f t="shared" si="125"/>
        <v>2.5000000000000001E-5</v>
      </c>
      <c r="NM183" s="88">
        <f t="shared" si="125"/>
        <v>2.5000000000000001E-5</v>
      </c>
      <c r="NN183" s="88">
        <f t="shared" si="125"/>
        <v>2.5000000000000001E-5</v>
      </c>
      <c r="NO183" s="88">
        <f t="shared" si="125"/>
        <v>2.5000000000000001E-5</v>
      </c>
      <c r="NP183" s="88">
        <f t="shared" si="125"/>
        <v>2.5000000000000001E-5</v>
      </c>
      <c r="NQ183" s="88">
        <f t="shared" si="125"/>
        <v>2.5000000000000001E-5</v>
      </c>
      <c r="NR183" s="88">
        <f t="shared" si="125"/>
        <v>2.5000000000000001E-5</v>
      </c>
      <c r="NS183" s="88">
        <f t="shared" si="125"/>
        <v>2.5000000000000001E-5</v>
      </c>
      <c r="NT183" s="88">
        <f t="shared" si="125"/>
        <v>2.5000000000000001E-5</v>
      </c>
      <c r="NU183" s="88">
        <f t="shared" si="125"/>
        <v>2.5000000000000001E-5</v>
      </c>
      <c r="NV183" s="88">
        <f t="shared" si="125"/>
        <v>2.5000000000000001E-5</v>
      </c>
      <c r="NW183" s="88">
        <f t="shared" si="125"/>
        <v>2.5000000000000001E-5</v>
      </c>
      <c r="NX183" s="88">
        <f t="shared" si="125"/>
        <v>2.5000000000000001E-5</v>
      </c>
      <c r="NY183" s="88">
        <f t="shared" si="125"/>
        <v>2.5000000000000001E-5</v>
      </c>
      <c r="NZ183" s="88">
        <f t="shared" si="125"/>
        <v>2.5000000000000001E-5</v>
      </c>
      <c r="OA183" s="88">
        <f t="shared" si="125"/>
        <v>2.5000000000000001E-5</v>
      </c>
      <c r="OB183" s="88">
        <f t="shared" si="125"/>
        <v>2.5000000000000001E-5</v>
      </c>
      <c r="OC183" s="88">
        <f t="shared" si="125"/>
        <v>2.5000000000000001E-5</v>
      </c>
      <c r="OD183" s="88">
        <f t="shared" si="125"/>
        <v>2.5000000000000001E-5</v>
      </c>
      <c r="OE183" s="88">
        <f t="shared" si="125"/>
        <v>2.5000000000000001E-5</v>
      </c>
      <c r="OF183" s="88">
        <f t="shared" si="125"/>
        <v>2.5000000000000001E-5</v>
      </c>
      <c r="OG183" s="88">
        <f t="shared" si="125"/>
        <v>2.5000000000000001E-5</v>
      </c>
      <c r="OH183" s="88">
        <f t="shared" si="125"/>
        <v>2.5000000000000001E-5</v>
      </c>
      <c r="OI183" s="88">
        <f t="shared" si="125"/>
        <v>2.5000000000000001E-5</v>
      </c>
      <c r="OJ183" s="88">
        <f t="shared" si="125"/>
        <v>2.5000000000000001E-5</v>
      </c>
      <c r="OK183" s="88">
        <f t="shared" si="125"/>
        <v>2.5000000000000001E-5</v>
      </c>
      <c r="OL183" s="88">
        <f t="shared" si="125"/>
        <v>2.5000000000000001E-5</v>
      </c>
      <c r="OM183" s="88">
        <f t="shared" si="125"/>
        <v>2.5000000000000001E-5</v>
      </c>
      <c r="ON183" s="88">
        <f t="shared" ref="ON183:QY183" si="126">IF(OR(ON161="",ON168="")=TRUE,"",IF(MIN(ON168,ON161)=ON168,ON168*ON161,ON161))</f>
        <v>2.5000000000000001E-5</v>
      </c>
      <c r="OO183" s="88">
        <f t="shared" si="126"/>
        <v>2.5000000000000001E-5</v>
      </c>
      <c r="OP183" s="88">
        <f t="shared" si="126"/>
        <v>2.5000000000000001E-5</v>
      </c>
      <c r="OQ183" s="88">
        <f t="shared" si="126"/>
        <v>2.5000000000000001E-5</v>
      </c>
      <c r="OR183" s="88">
        <f t="shared" si="126"/>
        <v>2.5000000000000001E-5</v>
      </c>
      <c r="OS183" s="88">
        <f t="shared" si="126"/>
        <v>2.5000000000000001E-5</v>
      </c>
      <c r="OT183" s="88">
        <f t="shared" si="126"/>
        <v>2.5000000000000001E-5</v>
      </c>
      <c r="OU183" s="88">
        <f t="shared" si="126"/>
        <v>2.5000000000000001E-5</v>
      </c>
      <c r="OV183" s="88">
        <f t="shared" si="126"/>
        <v>2.5000000000000001E-5</v>
      </c>
      <c r="OW183" s="88">
        <f t="shared" si="126"/>
        <v>2.5000000000000001E-5</v>
      </c>
      <c r="OX183" s="88">
        <f t="shared" si="126"/>
        <v>2.5000000000000001E-5</v>
      </c>
      <c r="OY183" s="88">
        <f t="shared" si="126"/>
        <v>2.5000000000000001E-5</v>
      </c>
      <c r="OZ183" s="88">
        <f t="shared" si="126"/>
        <v>2.5000000000000001E-5</v>
      </c>
      <c r="PA183" s="88">
        <f t="shared" si="126"/>
        <v>2.5000000000000001E-5</v>
      </c>
      <c r="PB183" s="88">
        <f t="shared" si="126"/>
        <v>2.5000000000000001E-5</v>
      </c>
      <c r="PC183" s="88">
        <f t="shared" si="126"/>
        <v>2.5000000000000001E-5</v>
      </c>
      <c r="PD183" s="88">
        <f t="shared" si="126"/>
        <v>2.5000000000000001E-5</v>
      </c>
      <c r="PE183" s="88">
        <f t="shared" si="126"/>
        <v>2.5000000000000001E-5</v>
      </c>
      <c r="PF183" s="88">
        <f t="shared" si="126"/>
        <v>2.5000000000000001E-5</v>
      </c>
      <c r="PG183" s="88">
        <f t="shared" si="126"/>
        <v>2.5000000000000001E-5</v>
      </c>
      <c r="PH183" s="88">
        <f t="shared" si="126"/>
        <v>2.5000000000000001E-5</v>
      </c>
      <c r="PI183" s="88">
        <f t="shared" si="126"/>
        <v>2.5000000000000001E-5</v>
      </c>
      <c r="PJ183" s="88">
        <f t="shared" si="126"/>
        <v>2.5000000000000001E-5</v>
      </c>
      <c r="PK183" s="88">
        <f t="shared" si="126"/>
        <v>2.5000000000000001E-5</v>
      </c>
      <c r="PL183" s="88">
        <f t="shared" si="126"/>
        <v>2.5000000000000001E-5</v>
      </c>
      <c r="PM183" s="88">
        <f t="shared" si="126"/>
        <v>2.5000000000000001E-5</v>
      </c>
      <c r="PN183" s="88">
        <f t="shared" si="126"/>
        <v>2.5000000000000001E-5</v>
      </c>
      <c r="PO183" s="88">
        <f t="shared" si="126"/>
        <v>2.5000000000000001E-5</v>
      </c>
      <c r="PP183" s="88">
        <f t="shared" si="126"/>
        <v>2.5000000000000001E-5</v>
      </c>
      <c r="PQ183" s="88">
        <f t="shared" si="126"/>
        <v>2.5000000000000001E-5</v>
      </c>
      <c r="PR183" s="88">
        <f t="shared" si="126"/>
        <v>2.5000000000000001E-5</v>
      </c>
      <c r="PS183" s="88">
        <f t="shared" si="126"/>
        <v>2.5000000000000001E-5</v>
      </c>
      <c r="PT183" s="88">
        <f t="shared" si="126"/>
        <v>2.5000000000000001E-5</v>
      </c>
      <c r="PU183" s="88">
        <f t="shared" si="126"/>
        <v>2.5000000000000001E-5</v>
      </c>
      <c r="PV183" s="88">
        <f t="shared" si="126"/>
        <v>2.5000000000000001E-5</v>
      </c>
      <c r="PW183" s="88">
        <f t="shared" si="126"/>
        <v>2.5000000000000001E-5</v>
      </c>
      <c r="PX183" s="88">
        <f t="shared" si="126"/>
        <v>2.5000000000000001E-5</v>
      </c>
      <c r="PY183" s="88">
        <f t="shared" si="126"/>
        <v>2.5000000000000001E-5</v>
      </c>
      <c r="PZ183" s="88">
        <f t="shared" si="126"/>
        <v>2.5000000000000001E-5</v>
      </c>
      <c r="QA183" s="88">
        <f t="shared" si="126"/>
        <v>2.5000000000000001E-5</v>
      </c>
      <c r="QB183" s="88">
        <f t="shared" si="126"/>
        <v>2.5000000000000001E-5</v>
      </c>
      <c r="QC183" s="88">
        <f t="shared" si="126"/>
        <v>2.5000000000000001E-5</v>
      </c>
      <c r="QD183" s="88">
        <f t="shared" si="126"/>
        <v>2.5000000000000001E-5</v>
      </c>
      <c r="QE183" s="88">
        <f t="shared" si="126"/>
        <v>2.5000000000000001E-5</v>
      </c>
      <c r="QF183" s="88">
        <f t="shared" si="126"/>
        <v>2.5000000000000001E-5</v>
      </c>
      <c r="QG183" s="88">
        <f t="shared" si="126"/>
        <v>2.5000000000000001E-5</v>
      </c>
      <c r="QH183" s="88">
        <f t="shared" si="126"/>
        <v>2.5000000000000001E-5</v>
      </c>
      <c r="QI183" s="88">
        <f t="shared" si="126"/>
        <v>2.5000000000000001E-5</v>
      </c>
      <c r="QJ183" s="88">
        <f t="shared" si="126"/>
        <v>2.5000000000000001E-5</v>
      </c>
      <c r="QK183" s="88">
        <f t="shared" si="126"/>
        <v>2.5000000000000001E-5</v>
      </c>
      <c r="QL183" s="88">
        <f t="shared" si="126"/>
        <v>2.5000000000000001E-5</v>
      </c>
      <c r="QM183" s="88">
        <f t="shared" si="126"/>
        <v>2.5000000000000001E-5</v>
      </c>
      <c r="QN183" s="88">
        <f t="shared" si="126"/>
        <v>2.5000000000000001E-5</v>
      </c>
      <c r="QO183" s="88">
        <f t="shared" si="126"/>
        <v>2.5000000000000001E-5</v>
      </c>
      <c r="QP183" s="88">
        <f t="shared" si="126"/>
        <v>2.5000000000000001E-5</v>
      </c>
      <c r="QQ183" s="88">
        <f t="shared" si="126"/>
        <v>2.5000000000000001E-5</v>
      </c>
      <c r="QR183" s="88">
        <f t="shared" si="126"/>
        <v>2.5000000000000001E-5</v>
      </c>
      <c r="QS183" s="88">
        <f t="shared" si="126"/>
        <v>2.5000000000000001E-5</v>
      </c>
      <c r="QT183" s="88">
        <f t="shared" si="126"/>
        <v>2.5000000000000001E-5</v>
      </c>
      <c r="QU183" s="88">
        <f t="shared" si="126"/>
        <v>2.5000000000000001E-5</v>
      </c>
      <c r="QV183" s="88">
        <f t="shared" si="126"/>
        <v>2.5000000000000001E-5</v>
      </c>
      <c r="QW183" s="88">
        <f t="shared" si="126"/>
        <v>2.5000000000000001E-5</v>
      </c>
      <c r="QX183" s="88">
        <f t="shared" si="126"/>
        <v>2.5000000000000001E-5</v>
      </c>
      <c r="QY183" s="88">
        <f t="shared" si="126"/>
        <v>2.5000000000000001E-5</v>
      </c>
      <c r="QZ183" s="88">
        <f t="shared" ref="QZ183:RQ183" si="127">IF(OR(QZ161="",QZ168="")=TRUE,"",IF(MIN(QZ168,QZ161)=QZ168,QZ168*QZ161,QZ161))</f>
        <v>2.5000000000000001E-5</v>
      </c>
      <c r="RA183" s="88">
        <f t="shared" si="127"/>
        <v>2.5000000000000001E-5</v>
      </c>
      <c r="RB183" s="88">
        <f t="shared" si="127"/>
        <v>2.5000000000000001E-5</v>
      </c>
      <c r="RC183" s="88">
        <f t="shared" si="127"/>
        <v>2.5000000000000001E-5</v>
      </c>
      <c r="RD183" s="88">
        <f t="shared" si="127"/>
        <v>2.5000000000000001E-5</v>
      </c>
      <c r="RE183" s="88">
        <f t="shared" si="127"/>
        <v>2.5000000000000001E-5</v>
      </c>
      <c r="RF183" s="88">
        <f t="shared" si="127"/>
        <v>2.5000000000000001E-5</v>
      </c>
      <c r="RG183" s="88">
        <f t="shared" si="127"/>
        <v>2.5000000000000001E-5</v>
      </c>
      <c r="RH183" s="88">
        <f t="shared" si="127"/>
        <v>2.5000000000000001E-5</v>
      </c>
      <c r="RI183" s="88">
        <f t="shared" si="127"/>
        <v>2.5000000000000001E-5</v>
      </c>
      <c r="RJ183" s="88">
        <f t="shared" si="127"/>
        <v>2.5000000000000001E-5</v>
      </c>
      <c r="RK183" s="88">
        <f t="shared" si="127"/>
        <v>2.5000000000000001E-5</v>
      </c>
      <c r="RL183" s="88">
        <f t="shared" si="127"/>
        <v>2.5000000000000001E-5</v>
      </c>
      <c r="RM183" s="88" t="str">
        <f t="shared" si="127"/>
        <v/>
      </c>
      <c r="RN183" s="88" t="str">
        <f t="shared" si="127"/>
        <v/>
      </c>
      <c r="RO183" s="88" t="str">
        <f t="shared" si="127"/>
        <v/>
      </c>
      <c r="RP183" s="88" t="str">
        <f t="shared" si="127"/>
        <v/>
      </c>
      <c r="RQ183" s="88" t="str">
        <f t="shared" si="127"/>
        <v/>
      </c>
    </row>
    <row r="184" spans="4:485" s="39" customFormat="1">
      <c r="D184" s="88"/>
      <c r="F184" s="88"/>
      <c r="G184" s="88"/>
      <c r="H184" s="88"/>
      <c r="I184" s="88"/>
      <c r="S184" s="88"/>
      <c r="T184" s="88">
        <f t="shared" ref="T184:CE184" si="128">IF(OR(T162="",T168="")=TRUE,"",IF(MIN(T168,T162)=T168,T168*T162,T162))</f>
        <v>2.5000000000000001E-5</v>
      </c>
      <c r="U184" s="88">
        <f t="shared" si="128"/>
        <v>2.5000000000000001E-5</v>
      </c>
      <c r="V184" s="88">
        <f t="shared" si="128"/>
        <v>2.5000000000000001E-5</v>
      </c>
      <c r="W184" s="88">
        <f t="shared" si="128"/>
        <v>2.5000000000000001E-5</v>
      </c>
      <c r="X184" s="88">
        <f t="shared" si="128"/>
        <v>2.5000000000000001E-5</v>
      </c>
      <c r="Y184" s="88">
        <f t="shared" si="128"/>
        <v>2.5000000000000001E-5</v>
      </c>
      <c r="Z184" s="88">
        <f t="shared" si="128"/>
        <v>2.5000000000000001E-5</v>
      </c>
      <c r="AA184" s="88">
        <f t="shared" si="128"/>
        <v>2.5000000000000001E-5</v>
      </c>
      <c r="AB184" s="88">
        <f t="shared" si="128"/>
        <v>2.5000000000000001E-5</v>
      </c>
      <c r="AC184" s="88">
        <f t="shared" si="128"/>
        <v>2.5000000000000001E-5</v>
      </c>
      <c r="AD184" s="88">
        <f t="shared" si="128"/>
        <v>2.5000000000000001E-5</v>
      </c>
      <c r="AE184" s="88">
        <f t="shared" si="128"/>
        <v>2.5000000000000001E-5</v>
      </c>
      <c r="AF184" s="88">
        <f t="shared" si="128"/>
        <v>2.5000000000000001E-5</v>
      </c>
      <c r="AG184" s="88">
        <f t="shared" si="128"/>
        <v>2.5000000000000001E-5</v>
      </c>
      <c r="AH184" s="88">
        <f t="shared" si="128"/>
        <v>2.5000000000000001E-5</v>
      </c>
      <c r="AI184" s="88">
        <f t="shared" si="128"/>
        <v>2.5000000000000001E-5</v>
      </c>
      <c r="AJ184" s="88">
        <f t="shared" si="128"/>
        <v>2.5000000000000001E-5</v>
      </c>
      <c r="AK184" s="88">
        <f t="shared" si="128"/>
        <v>2.5000000000000001E-5</v>
      </c>
      <c r="AL184" s="88">
        <f t="shared" si="128"/>
        <v>2.5000000000000001E-5</v>
      </c>
      <c r="AM184" s="88">
        <f t="shared" si="128"/>
        <v>2.5000000000000001E-5</v>
      </c>
      <c r="AN184" s="88">
        <f t="shared" si="128"/>
        <v>2.5000000000000001E-5</v>
      </c>
      <c r="AO184" s="88">
        <f t="shared" si="128"/>
        <v>2.5000000000000001E-5</v>
      </c>
      <c r="AP184" s="88">
        <f t="shared" si="128"/>
        <v>2.5000000000000001E-5</v>
      </c>
      <c r="AQ184" s="88">
        <f t="shared" si="128"/>
        <v>2.5000000000000001E-5</v>
      </c>
      <c r="AR184" s="88">
        <f t="shared" si="128"/>
        <v>2.5000000000000001E-5</v>
      </c>
      <c r="AS184" s="88">
        <f t="shared" si="128"/>
        <v>2.5000000000000001E-5</v>
      </c>
      <c r="AT184" s="88">
        <f t="shared" si="128"/>
        <v>2.5000000000000001E-5</v>
      </c>
      <c r="AU184" s="88">
        <f t="shared" si="128"/>
        <v>2.5000000000000001E-5</v>
      </c>
      <c r="AV184" s="88">
        <f t="shared" si="128"/>
        <v>2.5000000000000001E-5</v>
      </c>
      <c r="AW184" s="88">
        <f t="shared" si="128"/>
        <v>2.5000000000000001E-5</v>
      </c>
      <c r="AX184" s="88">
        <f t="shared" si="128"/>
        <v>2.5000000000000001E-5</v>
      </c>
      <c r="AY184" s="88">
        <f t="shared" si="128"/>
        <v>2.5000000000000001E-5</v>
      </c>
      <c r="AZ184" s="88">
        <f t="shared" si="128"/>
        <v>2.5000000000000001E-5</v>
      </c>
      <c r="BA184" s="88">
        <f t="shared" si="128"/>
        <v>2.5000000000000001E-5</v>
      </c>
      <c r="BB184" s="88">
        <f t="shared" si="128"/>
        <v>2.5000000000000001E-5</v>
      </c>
      <c r="BC184" s="88">
        <f t="shared" si="128"/>
        <v>2.5000000000000001E-5</v>
      </c>
      <c r="BD184" s="88">
        <f t="shared" si="128"/>
        <v>2.5000000000000001E-5</v>
      </c>
      <c r="BE184" s="88">
        <f t="shared" si="128"/>
        <v>2.5000000000000001E-5</v>
      </c>
      <c r="BF184" s="88">
        <f t="shared" si="128"/>
        <v>2.5000000000000001E-5</v>
      </c>
      <c r="BG184" s="88">
        <f t="shared" si="128"/>
        <v>2.5000000000000001E-5</v>
      </c>
      <c r="BH184" s="88">
        <f t="shared" si="128"/>
        <v>2.5000000000000001E-5</v>
      </c>
      <c r="BI184" s="88">
        <f t="shared" si="128"/>
        <v>2.5000000000000001E-5</v>
      </c>
      <c r="BJ184" s="88">
        <f t="shared" si="128"/>
        <v>2.5000000000000001E-5</v>
      </c>
      <c r="BK184" s="88">
        <f t="shared" si="128"/>
        <v>2.5000000000000001E-5</v>
      </c>
      <c r="BL184" s="88">
        <f t="shared" si="128"/>
        <v>2.5000000000000001E-5</v>
      </c>
      <c r="BM184" s="88">
        <f t="shared" si="128"/>
        <v>2.5000000000000001E-5</v>
      </c>
      <c r="BN184" s="88">
        <f t="shared" si="128"/>
        <v>2.5000000000000001E-5</v>
      </c>
      <c r="BO184" s="88">
        <f t="shared" si="128"/>
        <v>2.5000000000000001E-5</v>
      </c>
      <c r="BP184" s="88">
        <f t="shared" si="128"/>
        <v>2.5000000000000001E-5</v>
      </c>
      <c r="BQ184" s="88">
        <f t="shared" si="128"/>
        <v>2.5000000000000001E-5</v>
      </c>
      <c r="BR184" s="88">
        <f t="shared" si="128"/>
        <v>2.5000000000000001E-5</v>
      </c>
      <c r="BS184" s="88">
        <f t="shared" si="128"/>
        <v>2.5000000000000001E-5</v>
      </c>
      <c r="BT184" s="88">
        <f t="shared" si="128"/>
        <v>2.5000000000000001E-5</v>
      </c>
      <c r="BU184" s="88">
        <f t="shared" si="128"/>
        <v>2.5000000000000001E-5</v>
      </c>
      <c r="BV184" s="88">
        <f t="shared" si="128"/>
        <v>2.5000000000000001E-5</v>
      </c>
      <c r="BW184" s="88">
        <f t="shared" si="128"/>
        <v>2.5000000000000001E-5</v>
      </c>
      <c r="BX184" s="88">
        <f t="shared" si="128"/>
        <v>2.5000000000000001E-5</v>
      </c>
      <c r="BY184" s="88">
        <f t="shared" si="128"/>
        <v>2.5000000000000001E-5</v>
      </c>
      <c r="BZ184" s="88">
        <f t="shared" si="128"/>
        <v>2.5000000000000001E-5</v>
      </c>
      <c r="CA184" s="88">
        <f t="shared" si="128"/>
        <v>2.5000000000000001E-5</v>
      </c>
      <c r="CB184" s="88">
        <f t="shared" si="128"/>
        <v>2.5000000000000001E-5</v>
      </c>
      <c r="CC184" s="88">
        <f t="shared" si="128"/>
        <v>2.5000000000000001E-5</v>
      </c>
      <c r="CD184" s="88">
        <f t="shared" si="128"/>
        <v>2.5000000000000001E-5</v>
      </c>
      <c r="CE184" s="88">
        <f t="shared" si="128"/>
        <v>2.5000000000000001E-5</v>
      </c>
      <c r="CF184" s="88">
        <f t="shared" ref="CF184:EQ184" si="129">IF(OR(CF162="",CF168="")=TRUE,"",IF(MIN(CF168,CF162)=CF168,CF168*CF162,CF162))</f>
        <v>2.5000000000000001E-5</v>
      </c>
      <c r="CG184" s="88">
        <f t="shared" si="129"/>
        <v>2.5000000000000001E-5</v>
      </c>
      <c r="CH184" s="88">
        <f t="shared" si="129"/>
        <v>2.5000000000000001E-5</v>
      </c>
      <c r="CI184" s="88">
        <f t="shared" si="129"/>
        <v>2.5000000000000001E-5</v>
      </c>
      <c r="CJ184" s="88">
        <f t="shared" si="129"/>
        <v>2.5000000000000001E-5</v>
      </c>
      <c r="CK184" s="88">
        <f t="shared" si="129"/>
        <v>2.5000000000000001E-5</v>
      </c>
      <c r="CL184" s="88">
        <f t="shared" si="129"/>
        <v>2.5000000000000001E-5</v>
      </c>
      <c r="CM184" s="88">
        <f t="shared" si="129"/>
        <v>2.5000000000000001E-5</v>
      </c>
      <c r="CN184" s="88">
        <f t="shared" si="129"/>
        <v>2.5000000000000001E-5</v>
      </c>
      <c r="CO184" s="88">
        <f t="shared" si="129"/>
        <v>2.5000000000000001E-5</v>
      </c>
      <c r="CP184" s="88">
        <f t="shared" si="129"/>
        <v>2.5000000000000001E-5</v>
      </c>
      <c r="CQ184" s="88">
        <f t="shared" si="129"/>
        <v>2.5000000000000001E-5</v>
      </c>
      <c r="CR184" s="88">
        <f t="shared" si="129"/>
        <v>2.5000000000000001E-5</v>
      </c>
      <c r="CS184" s="88">
        <f t="shared" si="129"/>
        <v>2.5000000000000001E-5</v>
      </c>
      <c r="CT184" s="88">
        <f t="shared" si="129"/>
        <v>2.5000000000000001E-5</v>
      </c>
      <c r="CU184" s="88">
        <f t="shared" si="129"/>
        <v>2.5000000000000001E-5</v>
      </c>
      <c r="CV184" s="88">
        <f t="shared" si="129"/>
        <v>2.5000000000000001E-5</v>
      </c>
      <c r="CW184" s="88">
        <f t="shared" si="129"/>
        <v>2.5000000000000001E-5</v>
      </c>
      <c r="CX184" s="88">
        <f t="shared" si="129"/>
        <v>2.5000000000000001E-5</v>
      </c>
      <c r="CY184" s="88">
        <f t="shared" si="129"/>
        <v>2.5000000000000001E-5</v>
      </c>
      <c r="CZ184" s="88">
        <f t="shared" si="129"/>
        <v>2.5000000000000001E-5</v>
      </c>
      <c r="DA184" s="88">
        <f t="shared" si="129"/>
        <v>2.5000000000000001E-5</v>
      </c>
      <c r="DB184" s="88">
        <f t="shared" si="129"/>
        <v>2.5000000000000001E-5</v>
      </c>
      <c r="DC184" s="88">
        <f t="shared" si="129"/>
        <v>2.5000000000000001E-5</v>
      </c>
      <c r="DD184" s="88">
        <f t="shared" si="129"/>
        <v>2.5000000000000001E-5</v>
      </c>
      <c r="DE184" s="88">
        <f t="shared" si="129"/>
        <v>2.5000000000000001E-5</v>
      </c>
      <c r="DF184" s="88">
        <f t="shared" si="129"/>
        <v>2.5000000000000001E-5</v>
      </c>
      <c r="DG184" s="88">
        <f t="shared" si="129"/>
        <v>2.5000000000000001E-5</v>
      </c>
      <c r="DH184" s="88">
        <f t="shared" si="129"/>
        <v>2.5000000000000001E-5</v>
      </c>
      <c r="DI184" s="88">
        <f t="shared" si="129"/>
        <v>2.5000000000000001E-5</v>
      </c>
      <c r="DJ184" s="88">
        <f t="shared" si="129"/>
        <v>2.5000000000000001E-5</v>
      </c>
      <c r="DK184" s="88">
        <f t="shared" si="129"/>
        <v>2.5000000000000001E-5</v>
      </c>
      <c r="DL184" s="88">
        <f t="shared" si="129"/>
        <v>2.5000000000000001E-5</v>
      </c>
      <c r="DM184" s="88">
        <f t="shared" si="129"/>
        <v>2.5000000000000001E-5</v>
      </c>
      <c r="DN184" s="88">
        <f t="shared" si="129"/>
        <v>2.5000000000000001E-5</v>
      </c>
      <c r="DO184" s="88">
        <f t="shared" si="129"/>
        <v>2.5000000000000001E-5</v>
      </c>
      <c r="DP184" s="88">
        <f t="shared" si="129"/>
        <v>2.5000000000000001E-5</v>
      </c>
      <c r="DQ184" s="88">
        <f t="shared" si="129"/>
        <v>2.5000000000000001E-5</v>
      </c>
      <c r="DR184" s="88">
        <f t="shared" si="129"/>
        <v>2.5000000000000001E-5</v>
      </c>
      <c r="DS184" s="88">
        <f t="shared" si="129"/>
        <v>2.5000000000000001E-5</v>
      </c>
      <c r="DT184" s="88">
        <f t="shared" si="129"/>
        <v>2.5000000000000001E-5</v>
      </c>
      <c r="DU184" s="88">
        <f t="shared" si="129"/>
        <v>2.5000000000000001E-5</v>
      </c>
      <c r="DV184" s="88">
        <f t="shared" si="129"/>
        <v>2.5000000000000001E-5</v>
      </c>
      <c r="DW184" s="88">
        <f t="shared" si="129"/>
        <v>2.5000000000000001E-5</v>
      </c>
      <c r="DX184" s="88">
        <f t="shared" si="129"/>
        <v>2.5000000000000001E-5</v>
      </c>
      <c r="DY184" s="88">
        <f t="shared" si="129"/>
        <v>2.5000000000000001E-5</v>
      </c>
      <c r="DZ184" s="88">
        <f t="shared" si="129"/>
        <v>2.5000000000000001E-5</v>
      </c>
      <c r="EA184" s="88">
        <f t="shared" si="129"/>
        <v>2.5000000000000001E-5</v>
      </c>
      <c r="EB184" s="88">
        <f t="shared" si="129"/>
        <v>2.5000000000000001E-5</v>
      </c>
      <c r="EC184" s="88">
        <f t="shared" si="129"/>
        <v>2.5000000000000001E-5</v>
      </c>
      <c r="ED184" s="88">
        <f t="shared" si="129"/>
        <v>2.5000000000000001E-5</v>
      </c>
      <c r="EE184" s="88">
        <f t="shared" si="129"/>
        <v>2.5000000000000001E-5</v>
      </c>
      <c r="EF184" s="88">
        <f t="shared" si="129"/>
        <v>2.5000000000000001E-5</v>
      </c>
      <c r="EG184" s="88">
        <f t="shared" si="129"/>
        <v>2.5000000000000001E-5</v>
      </c>
      <c r="EH184" s="88">
        <f t="shared" si="129"/>
        <v>2.5000000000000001E-5</v>
      </c>
      <c r="EI184" s="88">
        <f t="shared" si="129"/>
        <v>2.5000000000000001E-5</v>
      </c>
      <c r="EJ184" s="88">
        <f t="shared" si="129"/>
        <v>2.5000000000000001E-5</v>
      </c>
      <c r="EK184" s="88">
        <f t="shared" si="129"/>
        <v>2.5000000000000001E-5</v>
      </c>
      <c r="EL184" s="88">
        <f t="shared" si="129"/>
        <v>2.5000000000000001E-5</v>
      </c>
      <c r="EM184" s="88">
        <f t="shared" si="129"/>
        <v>2.5000000000000001E-5</v>
      </c>
      <c r="EN184" s="88">
        <f t="shared" si="129"/>
        <v>2.5000000000000001E-5</v>
      </c>
      <c r="EO184" s="88">
        <f t="shared" si="129"/>
        <v>2.5000000000000001E-5</v>
      </c>
      <c r="EP184" s="88">
        <f t="shared" si="129"/>
        <v>2.5000000000000001E-5</v>
      </c>
      <c r="EQ184" s="88">
        <f t="shared" si="129"/>
        <v>2.5000000000000001E-5</v>
      </c>
      <c r="ER184" s="88">
        <f t="shared" ref="ER184:HC184" si="130">IF(OR(ER162="",ER168="")=TRUE,"",IF(MIN(ER168,ER162)=ER168,ER168*ER162,ER162))</f>
        <v>2.5000000000000001E-5</v>
      </c>
      <c r="ES184" s="88">
        <f t="shared" si="130"/>
        <v>2.5000000000000001E-5</v>
      </c>
      <c r="ET184" s="88">
        <f t="shared" si="130"/>
        <v>2.5000000000000001E-5</v>
      </c>
      <c r="EU184" s="88">
        <f t="shared" si="130"/>
        <v>2.5000000000000001E-5</v>
      </c>
      <c r="EV184" s="88">
        <f t="shared" si="130"/>
        <v>2.5000000000000001E-5</v>
      </c>
      <c r="EW184" s="88">
        <f t="shared" si="130"/>
        <v>2.5000000000000001E-5</v>
      </c>
      <c r="EX184" s="88">
        <f t="shared" si="130"/>
        <v>2.5000000000000001E-5</v>
      </c>
      <c r="EY184" s="88">
        <f t="shared" si="130"/>
        <v>2.5000000000000001E-5</v>
      </c>
      <c r="EZ184" s="88">
        <f t="shared" si="130"/>
        <v>2.5000000000000001E-5</v>
      </c>
      <c r="FA184" s="88">
        <f t="shared" si="130"/>
        <v>2.5000000000000001E-5</v>
      </c>
      <c r="FB184" s="88">
        <f t="shared" si="130"/>
        <v>2.5000000000000001E-5</v>
      </c>
      <c r="FC184" s="88">
        <f t="shared" si="130"/>
        <v>2.5000000000000001E-5</v>
      </c>
      <c r="FD184" s="88">
        <f t="shared" si="130"/>
        <v>2.5000000000000001E-5</v>
      </c>
      <c r="FE184" s="88">
        <f t="shared" si="130"/>
        <v>2.5000000000000001E-5</v>
      </c>
      <c r="FF184" s="88">
        <f t="shared" si="130"/>
        <v>2.5000000000000001E-5</v>
      </c>
      <c r="FG184" s="88">
        <f t="shared" si="130"/>
        <v>2.5000000000000001E-5</v>
      </c>
      <c r="FH184" s="88">
        <f t="shared" si="130"/>
        <v>2.5000000000000001E-5</v>
      </c>
      <c r="FI184" s="88">
        <f t="shared" si="130"/>
        <v>2.5000000000000001E-5</v>
      </c>
      <c r="FJ184" s="88">
        <f t="shared" si="130"/>
        <v>2.5000000000000001E-5</v>
      </c>
      <c r="FK184" s="88">
        <f t="shared" si="130"/>
        <v>2.5000000000000001E-5</v>
      </c>
      <c r="FL184" s="88">
        <f t="shared" si="130"/>
        <v>2.5000000000000001E-5</v>
      </c>
      <c r="FM184" s="88">
        <f t="shared" si="130"/>
        <v>2.5000000000000001E-5</v>
      </c>
      <c r="FN184" s="88">
        <f t="shared" si="130"/>
        <v>2.5000000000000001E-5</v>
      </c>
      <c r="FO184" s="88">
        <f t="shared" si="130"/>
        <v>2.5000000000000001E-5</v>
      </c>
      <c r="FP184" s="88">
        <f t="shared" si="130"/>
        <v>2.5000000000000001E-5</v>
      </c>
      <c r="FQ184" s="88">
        <f t="shared" si="130"/>
        <v>2.5000000000000001E-5</v>
      </c>
      <c r="FR184" s="88">
        <f t="shared" si="130"/>
        <v>2.5000000000000001E-5</v>
      </c>
      <c r="FS184" s="88">
        <f t="shared" si="130"/>
        <v>2.5000000000000001E-5</v>
      </c>
      <c r="FT184" s="88">
        <f t="shared" si="130"/>
        <v>2.5000000000000001E-5</v>
      </c>
      <c r="FU184" s="88">
        <f t="shared" si="130"/>
        <v>2.5000000000000001E-5</v>
      </c>
      <c r="FV184" s="88">
        <f t="shared" si="130"/>
        <v>2.5000000000000001E-5</v>
      </c>
      <c r="FW184" s="88">
        <f t="shared" si="130"/>
        <v>2.5000000000000001E-5</v>
      </c>
      <c r="FX184" s="88">
        <f t="shared" si="130"/>
        <v>2.5000000000000001E-5</v>
      </c>
      <c r="FY184" s="88">
        <f t="shared" si="130"/>
        <v>2.5000000000000001E-5</v>
      </c>
      <c r="FZ184" s="88">
        <f t="shared" si="130"/>
        <v>2.5000000000000001E-5</v>
      </c>
      <c r="GA184" s="88">
        <f t="shared" si="130"/>
        <v>2.5000000000000001E-5</v>
      </c>
      <c r="GB184" s="88">
        <f t="shared" si="130"/>
        <v>2.5000000000000001E-5</v>
      </c>
      <c r="GC184" s="88">
        <f t="shared" si="130"/>
        <v>2.5000000000000001E-5</v>
      </c>
      <c r="GD184" s="88">
        <f t="shared" si="130"/>
        <v>2.5000000000000001E-5</v>
      </c>
      <c r="GE184" s="88">
        <f t="shared" si="130"/>
        <v>2.5000000000000001E-5</v>
      </c>
      <c r="GF184" s="88">
        <f t="shared" si="130"/>
        <v>2.5000000000000001E-5</v>
      </c>
      <c r="GG184" s="88">
        <f t="shared" si="130"/>
        <v>2.5000000000000001E-5</v>
      </c>
      <c r="GH184" s="88">
        <f t="shared" si="130"/>
        <v>2.5000000000000001E-5</v>
      </c>
      <c r="GI184" s="88">
        <f t="shared" si="130"/>
        <v>2.5000000000000001E-5</v>
      </c>
      <c r="GJ184" s="88">
        <f t="shared" si="130"/>
        <v>2.5000000000000001E-5</v>
      </c>
      <c r="GK184" s="88">
        <f t="shared" si="130"/>
        <v>2.5000000000000001E-5</v>
      </c>
      <c r="GL184" s="88">
        <f t="shared" si="130"/>
        <v>2.5000000000000001E-5</v>
      </c>
      <c r="GM184" s="88">
        <f t="shared" si="130"/>
        <v>2.5000000000000001E-5</v>
      </c>
      <c r="GN184" s="88">
        <f t="shared" si="130"/>
        <v>2.5000000000000001E-5</v>
      </c>
      <c r="GO184" s="88">
        <f t="shared" si="130"/>
        <v>2.5000000000000001E-5</v>
      </c>
      <c r="GP184" s="88">
        <f t="shared" si="130"/>
        <v>2.5000000000000001E-5</v>
      </c>
      <c r="GQ184" s="88">
        <f t="shared" si="130"/>
        <v>2.5000000000000001E-5</v>
      </c>
      <c r="GR184" s="88">
        <f t="shared" si="130"/>
        <v>2.5000000000000001E-5</v>
      </c>
      <c r="GS184" s="88">
        <f t="shared" si="130"/>
        <v>2.5000000000000001E-5</v>
      </c>
      <c r="GT184" s="88">
        <f t="shared" si="130"/>
        <v>2.5000000000000001E-5</v>
      </c>
      <c r="GU184" s="88">
        <f t="shared" si="130"/>
        <v>2.5000000000000001E-5</v>
      </c>
      <c r="GV184" s="88">
        <f t="shared" si="130"/>
        <v>2.5000000000000001E-5</v>
      </c>
      <c r="GW184" s="88">
        <f t="shared" si="130"/>
        <v>2.5000000000000001E-5</v>
      </c>
      <c r="GX184" s="88">
        <f t="shared" si="130"/>
        <v>2.5000000000000001E-5</v>
      </c>
      <c r="GY184" s="88">
        <f t="shared" si="130"/>
        <v>2.5000000000000001E-5</v>
      </c>
      <c r="GZ184" s="88">
        <f t="shared" si="130"/>
        <v>2.5000000000000001E-5</v>
      </c>
      <c r="HA184" s="88">
        <f t="shared" si="130"/>
        <v>2.5000000000000001E-5</v>
      </c>
      <c r="HB184" s="88">
        <f t="shared" si="130"/>
        <v>2.5000000000000001E-5</v>
      </c>
      <c r="HC184" s="88">
        <f t="shared" si="130"/>
        <v>2.5000000000000001E-5</v>
      </c>
      <c r="HD184" s="88">
        <f t="shared" ref="HD184:JO184" si="131">IF(OR(HD162="",HD168="")=TRUE,"",IF(MIN(HD168,HD162)=HD168,HD168*HD162,HD162))</f>
        <v>2.5000000000000001E-5</v>
      </c>
      <c r="HE184" s="88">
        <f t="shared" si="131"/>
        <v>2.5000000000000001E-5</v>
      </c>
      <c r="HF184" s="88">
        <f t="shared" si="131"/>
        <v>2.5000000000000001E-5</v>
      </c>
      <c r="HG184" s="88">
        <f t="shared" si="131"/>
        <v>2.5000000000000001E-5</v>
      </c>
      <c r="HH184" s="88">
        <f t="shared" si="131"/>
        <v>2.5000000000000001E-5</v>
      </c>
      <c r="HI184" s="88">
        <f t="shared" si="131"/>
        <v>2.5000000000000001E-5</v>
      </c>
      <c r="HJ184" s="88">
        <f t="shared" si="131"/>
        <v>2.5000000000000001E-5</v>
      </c>
      <c r="HK184" s="88">
        <f t="shared" si="131"/>
        <v>2.5000000000000001E-5</v>
      </c>
      <c r="HL184" s="88">
        <f t="shared" si="131"/>
        <v>2.5000000000000001E-5</v>
      </c>
      <c r="HM184" s="88">
        <f t="shared" si="131"/>
        <v>2.5000000000000001E-5</v>
      </c>
      <c r="HN184" s="88">
        <f t="shared" si="131"/>
        <v>2.5000000000000001E-5</v>
      </c>
      <c r="HO184" s="88">
        <f t="shared" si="131"/>
        <v>2.5000000000000001E-5</v>
      </c>
      <c r="HP184" s="88">
        <f t="shared" si="131"/>
        <v>2.5000000000000001E-5</v>
      </c>
      <c r="HQ184" s="88">
        <f t="shared" si="131"/>
        <v>2.5000000000000001E-5</v>
      </c>
      <c r="HR184" s="88">
        <f t="shared" si="131"/>
        <v>2.5000000000000001E-5</v>
      </c>
      <c r="HS184" s="88">
        <f t="shared" si="131"/>
        <v>2.5000000000000001E-5</v>
      </c>
      <c r="HT184" s="88">
        <f t="shared" si="131"/>
        <v>2.5000000000000001E-5</v>
      </c>
      <c r="HU184" s="88">
        <f t="shared" si="131"/>
        <v>2.5000000000000001E-5</v>
      </c>
      <c r="HV184" s="88">
        <f t="shared" si="131"/>
        <v>2.5000000000000001E-5</v>
      </c>
      <c r="HW184" s="88">
        <f t="shared" si="131"/>
        <v>2.5000000000000001E-5</v>
      </c>
      <c r="HX184" s="88">
        <f t="shared" si="131"/>
        <v>2.5000000000000001E-5</v>
      </c>
      <c r="HY184" s="88">
        <f t="shared" si="131"/>
        <v>2.5000000000000001E-5</v>
      </c>
      <c r="HZ184" s="88">
        <f t="shared" si="131"/>
        <v>2.5000000000000001E-5</v>
      </c>
      <c r="IA184" s="88">
        <f t="shared" si="131"/>
        <v>2.5000000000000001E-5</v>
      </c>
      <c r="IB184" s="88">
        <f t="shared" si="131"/>
        <v>2.5000000000000001E-5</v>
      </c>
      <c r="IC184" s="88">
        <f t="shared" si="131"/>
        <v>2.5000000000000001E-5</v>
      </c>
      <c r="ID184" s="88">
        <f t="shared" si="131"/>
        <v>2.5000000000000001E-5</v>
      </c>
      <c r="IE184" s="88">
        <f t="shared" si="131"/>
        <v>2.5000000000000001E-5</v>
      </c>
      <c r="IF184" s="88">
        <f t="shared" si="131"/>
        <v>2.5000000000000001E-5</v>
      </c>
      <c r="IG184" s="88">
        <f t="shared" si="131"/>
        <v>2.5000000000000001E-5</v>
      </c>
      <c r="IH184" s="88">
        <f t="shared" si="131"/>
        <v>2.5000000000000001E-5</v>
      </c>
      <c r="II184" s="88">
        <f t="shared" si="131"/>
        <v>2.5000000000000001E-5</v>
      </c>
      <c r="IJ184" s="88">
        <f t="shared" si="131"/>
        <v>2.5000000000000001E-5</v>
      </c>
      <c r="IK184" s="88">
        <f t="shared" si="131"/>
        <v>2.5000000000000001E-5</v>
      </c>
      <c r="IL184" s="88">
        <f t="shared" si="131"/>
        <v>2.5000000000000001E-5</v>
      </c>
      <c r="IM184" s="88">
        <f t="shared" si="131"/>
        <v>2.5000000000000001E-5</v>
      </c>
      <c r="IN184" s="88">
        <f t="shared" si="131"/>
        <v>2.5000000000000001E-5</v>
      </c>
      <c r="IO184" s="88">
        <f t="shared" si="131"/>
        <v>2.5000000000000001E-5</v>
      </c>
      <c r="IP184" s="88">
        <f t="shared" si="131"/>
        <v>2.5000000000000001E-5</v>
      </c>
      <c r="IQ184" s="88">
        <f t="shared" si="131"/>
        <v>2.5000000000000001E-5</v>
      </c>
      <c r="IR184" s="88">
        <f t="shared" si="131"/>
        <v>2.5000000000000001E-5</v>
      </c>
      <c r="IS184" s="88">
        <f t="shared" si="131"/>
        <v>2.5000000000000001E-5</v>
      </c>
      <c r="IT184" s="88">
        <f t="shared" si="131"/>
        <v>2.5000000000000001E-5</v>
      </c>
      <c r="IU184" s="88">
        <f t="shared" si="131"/>
        <v>2.5000000000000001E-5</v>
      </c>
      <c r="IV184" s="88">
        <f t="shared" si="131"/>
        <v>2.5000000000000001E-5</v>
      </c>
      <c r="IW184" s="88">
        <f t="shared" si="131"/>
        <v>2.5000000000000001E-5</v>
      </c>
      <c r="IX184" s="88">
        <f t="shared" si="131"/>
        <v>2.5000000000000001E-5</v>
      </c>
      <c r="IY184" s="88">
        <f t="shared" si="131"/>
        <v>2.5000000000000001E-5</v>
      </c>
      <c r="IZ184" s="88">
        <f t="shared" si="131"/>
        <v>2.5000000000000001E-5</v>
      </c>
      <c r="JA184" s="88">
        <f t="shared" si="131"/>
        <v>2.5000000000000001E-5</v>
      </c>
      <c r="JB184" s="88">
        <f t="shared" si="131"/>
        <v>2.5000000000000001E-5</v>
      </c>
      <c r="JC184" s="88">
        <f t="shared" si="131"/>
        <v>2.5000000000000001E-5</v>
      </c>
      <c r="JD184" s="88">
        <f t="shared" si="131"/>
        <v>2.5000000000000001E-5</v>
      </c>
      <c r="JE184" s="88">
        <f t="shared" si="131"/>
        <v>2.5000000000000001E-5</v>
      </c>
      <c r="JF184" s="88">
        <f t="shared" si="131"/>
        <v>2.5000000000000001E-5</v>
      </c>
      <c r="JG184" s="88">
        <f t="shared" si="131"/>
        <v>2.5000000000000001E-5</v>
      </c>
      <c r="JH184" s="88">
        <f t="shared" si="131"/>
        <v>2.5000000000000001E-5</v>
      </c>
      <c r="JI184" s="88">
        <f t="shared" si="131"/>
        <v>2.5000000000000001E-5</v>
      </c>
      <c r="JJ184" s="88">
        <f t="shared" si="131"/>
        <v>2.5000000000000001E-5</v>
      </c>
      <c r="JK184" s="88">
        <f t="shared" si="131"/>
        <v>2.5000000000000001E-5</v>
      </c>
      <c r="JL184" s="88">
        <f t="shared" si="131"/>
        <v>2.5000000000000001E-5</v>
      </c>
      <c r="JM184" s="88">
        <f t="shared" si="131"/>
        <v>2.5000000000000001E-5</v>
      </c>
      <c r="JN184" s="88">
        <f t="shared" si="131"/>
        <v>2.5000000000000001E-5</v>
      </c>
      <c r="JO184" s="88">
        <f t="shared" si="131"/>
        <v>2.5000000000000001E-5</v>
      </c>
      <c r="JP184" s="88">
        <f t="shared" ref="JP184:MA184" si="132">IF(OR(JP162="",JP168="")=TRUE,"",IF(MIN(JP168,JP162)=JP168,JP168*JP162,JP162))</f>
        <v>2.5000000000000001E-5</v>
      </c>
      <c r="JQ184" s="88">
        <f t="shared" si="132"/>
        <v>2.5000000000000001E-5</v>
      </c>
      <c r="JR184" s="88">
        <f t="shared" si="132"/>
        <v>2.5000000000000001E-5</v>
      </c>
      <c r="JS184" s="88">
        <f t="shared" si="132"/>
        <v>2.5000000000000001E-5</v>
      </c>
      <c r="JT184" s="88">
        <f t="shared" si="132"/>
        <v>2.5000000000000001E-5</v>
      </c>
      <c r="JU184" s="88">
        <f t="shared" si="132"/>
        <v>2.5000000000000001E-5</v>
      </c>
      <c r="JV184" s="88">
        <f t="shared" si="132"/>
        <v>2.5000000000000001E-5</v>
      </c>
      <c r="JW184" s="88">
        <f t="shared" si="132"/>
        <v>2.5000000000000001E-5</v>
      </c>
      <c r="JX184" s="88">
        <f t="shared" si="132"/>
        <v>2.5000000000000001E-5</v>
      </c>
      <c r="JY184" s="88">
        <f t="shared" si="132"/>
        <v>2.5000000000000001E-5</v>
      </c>
      <c r="JZ184" s="88">
        <f t="shared" si="132"/>
        <v>2.5000000000000001E-5</v>
      </c>
      <c r="KA184" s="88">
        <f t="shared" si="132"/>
        <v>2.5000000000000001E-5</v>
      </c>
      <c r="KB184" s="88">
        <f t="shared" si="132"/>
        <v>2.5000000000000001E-5</v>
      </c>
      <c r="KC184" s="88">
        <f t="shared" si="132"/>
        <v>2.5000000000000001E-5</v>
      </c>
      <c r="KD184" s="88">
        <f t="shared" si="132"/>
        <v>2.5000000000000001E-5</v>
      </c>
      <c r="KE184" s="88">
        <f t="shared" si="132"/>
        <v>2.5000000000000001E-5</v>
      </c>
      <c r="KF184" s="88">
        <f t="shared" si="132"/>
        <v>2.5000000000000001E-5</v>
      </c>
      <c r="KG184" s="88">
        <f t="shared" si="132"/>
        <v>2.5000000000000001E-5</v>
      </c>
      <c r="KH184" s="88">
        <f t="shared" si="132"/>
        <v>2.5000000000000001E-5</v>
      </c>
      <c r="KI184" s="88">
        <f t="shared" si="132"/>
        <v>2.5000000000000001E-5</v>
      </c>
      <c r="KJ184" s="88">
        <f t="shared" si="132"/>
        <v>2.5000000000000001E-5</v>
      </c>
      <c r="KK184" s="88">
        <f t="shared" si="132"/>
        <v>2.5000000000000001E-5</v>
      </c>
      <c r="KL184" s="88">
        <f t="shared" si="132"/>
        <v>2.5000000000000001E-5</v>
      </c>
      <c r="KM184" s="88">
        <f t="shared" si="132"/>
        <v>2.5000000000000001E-5</v>
      </c>
      <c r="KN184" s="88">
        <f t="shared" si="132"/>
        <v>2.5000000000000001E-5</v>
      </c>
      <c r="KO184" s="88">
        <f t="shared" si="132"/>
        <v>2.5000000000000001E-5</v>
      </c>
      <c r="KP184" s="88">
        <f t="shared" si="132"/>
        <v>2.5000000000000001E-5</v>
      </c>
      <c r="KQ184" s="88">
        <f t="shared" si="132"/>
        <v>2.5000000000000001E-5</v>
      </c>
      <c r="KR184" s="88">
        <f t="shared" si="132"/>
        <v>2.5000000000000001E-5</v>
      </c>
      <c r="KS184" s="88">
        <f t="shared" si="132"/>
        <v>2.5000000000000001E-5</v>
      </c>
      <c r="KT184" s="88">
        <f t="shared" si="132"/>
        <v>2.5000000000000001E-5</v>
      </c>
      <c r="KU184" s="88">
        <f t="shared" si="132"/>
        <v>2.5000000000000001E-5</v>
      </c>
      <c r="KV184" s="88">
        <f t="shared" si="132"/>
        <v>2.5000000000000001E-5</v>
      </c>
      <c r="KW184" s="88">
        <f t="shared" si="132"/>
        <v>2.5000000000000001E-5</v>
      </c>
      <c r="KX184" s="88">
        <f t="shared" si="132"/>
        <v>2.5000000000000001E-5</v>
      </c>
      <c r="KY184" s="88">
        <f t="shared" si="132"/>
        <v>2.5000000000000001E-5</v>
      </c>
      <c r="KZ184" s="88">
        <f t="shared" si="132"/>
        <v>2.5000000000000001E-5</v>
      </c>
      <c r="LA184" s="88">
        <f t="shared" si="132"/>
        <v>2.5000000000000001E-5</v>
      </c>
      <c r="LB184" s="88">
        <f t="shared" si="132"/>
        <v>2.5000000000000001E-5</v>
      </c>
      <c r="LC184" s="88">
        <f t="shared" si="132"/>
        <v>2.5000000000000001E-5</v>
      </c>
      <c r="LD184" s="88">
        <f t="shared" si="132"/>
        <v>2.5000000000000001E-5</v>
      </c>
      <c r="LE184" s="88">
        <f t="shared" si="132"/>
        <v>2.5000000000000001E-5</v>
      </c>
      <c r="LF184" s="88">
        <f t="shared" si="132"/>
        <v>2.5000000000000001E-5</v>
      </c>
      <c r="LG184" s="88">
        <f t="shared" si="132"/>
        <v>2.5000000000000001E-5</v>
      </c>
      <c r="LH184" s="88">
        <f t="shared" si="132"/>
        <v>2.5000000000000001E-5</v>
      </c>
      <c r="LI184" s="88">
        <f t="shared" si="132"/>
        <v>2.5000000000000001E-5</v>
      </c>
      <c r="LJ184" s="88">
        <f t="shared" si="132"/>
        <v>2.5000000000000001E-5</v>
      </c>
      <c r="LK184" s="88">
        <f t="shared" si="132"/>
        <v>2.5000000000000001E-5</v>
      </c>
      <c r="LL184" s="88">
        <f t="shared" si="132"/>
        <v>2.5000000000000001E-5</v>
      </c>
      <c r="LM184" s="88">
        <f t="shared" si="132"/>
        <v>2.5000000000000001E-5</v>
      </c>
      <c r="LN184" s="88">
        <f t="shared" si="132"/>
        <v>2.5000000000000001E-5</v>
      </c>
      <c r="LO184" s="88">
        <f t="shared" si="132"/>
        <v>2.5000000000000001E-5</v>
      </c>
      <c r="LP184" s="88">
        <f t="shared" si="132"/>
        <v>2.5000000000000001E-5</v>
      </c>
      <c r="LQ184" s="88">
        <f t="shared" si="132"/>
        <v>2.5000000000000001E-5</v>
      </c>
      <c r="LR184" s="88">
        <f t="shared" si="132"/>
        <v>2.5000000000000001E-5</v>
      </c>
      <c r="LS184" s="88">
        <f t="shared" si="132"/>
        <v>2.5000000000000001E-5</v>
      </c>
      <c r="LT184" s="88">
        <f t="shared" si="132"/>
        <v>2.5000000000000001E-5</v>
      </c>
      <c r="LU184" s="88">
        <f t="shared" si="132"/>
        <v>2.5000000000000001E-5</v>
      </c>
      <c r="LV184" s="88">
        <f t="shared" si="132"/>
        <v>2.5000000000000001E-5</v>
      </c>
      <c r="LW184" s="88">
        <f t="shared" si="132"/>
        <v>2.5000000000000001E-5</v>
      </c>
      <c r="LX184" s="88">
        <f t="shared" si="132"/>
        <v>2.5000000000000001E-5</v>
      </c>
      <c r="LY184" s="88">
        <f t="shared" si="132"/>
        <v>2.5000000000000001E-5</v>
      </c>
      <c r="LZ184" s="88">
        <f t="shared" si="132"/>
        <v>2.5000000000000001E-5</v>
      </c>
      <c r="MA184" s="88">
        <f t="shared" si="132"/>
        <v>2.5000000000000001E-5</v>
      </c>
      <c r="MB184" s="88">
        <f t="shared" ref="MB184:OM184" si="133">IF(OR(MB162="",MB168="")=TRUE,"",IF(MIN(MB168,MB162)=MB168,MB168*MB162,MB162))</f>
        <v>2.5000000000000001E-5</v>
      </c>
      <c r="MC184" s="88">
        <f t="shared" si="133"/>
        <v>2.5000000000000001E-5</v>
      </c>
      <c r="MD184" s="88">
        <f t="shared" si="133"/>
        <v>2.5000000000000001E-5</v>
      </c>
      <c r="ME184" s="88">
        <f t="shared" si="133"/>
        <v>2.5000000000000001E-5</v>
      </c>
      <c r="MF184" s="88">
        <f t="shared" si="133"/>
        <v>2.5000000000000001E-5</v>
      </c>
      <c r="MG184" s="88">
        <f t="shared" si="133"/>
        <v>2.5000000000000001E-5</v>
      </c>
      <c r="MH184" s="88">
        <f t="shared" si="133"/>
        <v>2.5000000000000001E-5</v>
      </c>
      <c r="MI184" s="88">
        <f t="shared" si="133"/>
        <v>2.5000000000000001E-5</v>
      </c>
      <c r="MJ184" s="88">
        <f t="shared" si="133"/>
        <v>2.5000000000000001E-5</v>
      </c>
      <c r="MK184" s="88">
        <f t="shared" si="133"/>
        <v>2.5000000000000001E-5</v>
      </c>
      <c r="ML184" s="88">
        <f t="shared" si="133"/>
        <v>2.5000000000000001E-5</v>
      </c>
      <c r="MM184" s="88">
        <f t="shared" si="133"/>
        <v>2.5000000000000001E-5</v>
      </c>
      <c r="MN184" s="88">
        <f t="shared" si="133"/>
        <v>2.5000000000000001E-5</v>
      </c>
      <c r="MO184" s="88">
        <f t="shared" si="133"/>
        <v>2.5000000000000001E-5</v>
      </c>
      <c r="MP184" s="88">
        <f t="shared" si="133"/>
        <v>2.5000000000000001E-5</v>
      </c>
      <c r="MQ184" s="88">
        <f t="shared" si="133"/>
        <v>2.5000000000000001E-5</v>
      </c>
      <c r="MR184" s="88">
        <f t="shared" si="133"/>
        <v>2.5000000000000001E-5</v>
      </c>
      <c r="MS184" s="88">
        <f t="shared" si="133"/>
        <v>2.5000000000000001E-5</v>
      </c>
      <c r="MT184" s="88">
        <f t="shared" si="133"/>
        <v>2.5000000000000001E-5</v>
      </c>
      <c r="MU184" s="88">
        <f t="shared" si="133"/>
        <v>2.5000000000000001E-5</v>
      </c>
      <c r="MV184" s="88">
        <f t="shared" si="133"/>
        <v>2.5000000000000001E-5</v>
      </c>
      <c r="MW184" s="88">
        <f t="shared" si="133"/>
        <v>2.5000000000000001E-5</v>
      </c>
      <c r="MX184" s="88">
        <f t="shared" si="133"/>
        <v>2.5000000000000001E-5</v>
      </c>
      <c r="MY184" s="88">
        <f t="shared" si="133"/>
        <v>2.5000000000000001E-5</v>
      </c>
      <c r="MZ184" s="88">
        <f t="shared" si="133"/>
        <v>2.5000000000000001E-5</v>
      </c>
      <c r="NA184" s="88">
        <f t="shared" si="133"/>
        <v>2.5000000000000001E-5</v>
      </c>
      <c r="NB184" s="88">
        <f t="shared" si="133"/>
        <v>2.5000000000000001E-5</v>
      </c>
      <c r="NC184" s="88">
        <f t="shared" si="133"/>
        <v>2.5000000000000001E-5</v>
      </c>
      <c r="ND184" s="88">
        <f t="shared" si="133"/>
        <v>2.5000000000000001E-5</v>
      </c>
      <c r="NE184" s="88">
        <f t="shared" si="133"/>
        <v>2.5000000000000001E-5</v>
      </c>
      <c r="NF184" s="88">
        <f t="shared" si="133"/>
        <v>2.5000000000000001E-5</v>
      </c>
      <c r="NG184" s="88">
        <f t="shared" si="133"/>
        <v>2.5000000000000001E-5</v>
      </c>
      <c r="NH184" s="88">
        <f t="shared" si="133"/>
        <v>2.5000000000000001E-5</v>
      </c>
      <c r="NI184" s="88">
        <f t="shared" si="133"/>
        <v>2.5000000000000001E-5</v>
      </c>
      <c r="NJ184" s="88">
        <f t="shared" si="133"/>
        <v>2.5000000000000001E-5</v>
      </c>
      <c r="NK184" s="88">
        <f t="shared" si="133"/>
        <v>2.5000000000000001E-5</v>
      </c>
      <c r="NL184" s="88">
        <f t="shared" si="133"/>
        <v>2.5000000000000001E-5</v>
      </c>
      <c r="NM184" s="88">
        <f t="shared" si="133"/>
        <v>2.5000000000000001E-5</v>
      </c>
      <c r="NN184" s="88">
        <f t="shared" si="133"/>
        <v>2.5000000000000001E-5</v>
      </c>
      <c r="NO184" s="88">
        <f t="shared" si="133"/>
        <v>2.5000000000000001E-5</v>
      </c>
      <c r="NP184" s="88">
        <f t="shared" si="133"/>
        <v>2.5000000000000001E-5</v>
      </c>
      <c r="NQ184" s="88">
        <f t="shared" si="133"/>
        <v>2.5000000000000001E-5</v>
      </c>
      <c r="NR184" s="88">
        <f t="shared" si="133"/>
        <v>2.5000000000000001E-5</v>
      </c>
      <c r="NS184" s="88">
        <f t="shared" si="133"/>
        <v>2.5000000000000001E-5</v>
      </c>
      <c r="NT184" s="88">
        <f t="shared" si="133"/>
        <v>2.5000000000000001E-5</v>
      </c>
      <c r="NU184" s="88">
        <f t="shared" si="133"/>
        <v>2.5000000000000001E-5</v>
      </c>
      <c r="NV184" s="88">
        <f t="shared" si="133"/>
        <v>2.5000000000000001E-5</v>
      </c>
      <c r="NW184" s="88">
        <f t="shared" si="133"/>
        <v>2.5000000000000001E-5</v>
      </c>
      <c r="NX184" s="88">
        <f t="shared" si="133"/>
        <v>2.5000000000000001E-5</v>
      </c>
      <c r="NY184" s="88">
        <f t="shared" si="133"/>
        <v>2.5000000000000001E-5</v>
      </c>
      <c r="NZ184" s="88">
        <f t="shared" si="133"/>
        <v>2.5000000000000001E-5</v>
      </c>
      <c r="OA184" s="88">
        <f t="shared" si="133"/>
        <v>2.5000000000000001E-5</v>
      </c>
      <c r="OB184" s="88">
        <f t="shared" si="133"/>
        <v>2.5000000000000001E-5</v>
      </c>
      <c r="OC184" s="88">
        <f t="shared" si="133"/>
        <v>2.5000000000000001E-5</v>
      </c>
      <c r="OD184" s="88">
        <f t="shared" si="133"/>
        <v>2.5000000000000001E-5</v>
      </c>
      <c r="OE184" s="88">
        <f t="shared" si="133"/>
        <v>2.5000000000000001E-5</v>
      </c>
      <c r="OF184" s="88">
        <f t="shared" si="133"/>
        <v>2.5000000000000001E-5</v>
      </c>
      <c r="OG184" s="88">
        <f t="shared" si="133"/>
        <v>2.5000000000000001E-5</v>
      </c>
      <c r="OH184" s="88">
        <f t="shared" si="133"/>
        <v>2.5000000000000001E-5</v>
      </c>
      <c r="OI184" s="88">
        <f t="shared" si="133"/>
        <v>2.5000000000000001E-5</v>
      </c>
      <c r="OJ184" s="88">
        <f t="shared" si="133"/>
        <v>2.5000000000000001E-5</v>
      </c>
      <c r="OK184" s="88">
        <f t="shared" si="133"/>
        <v>2.5000000000000001E-5</v>
      </c>
      <c r="OL184" s="88">
        <f t="shared" si="133"/>
        <v>2.5000000000000001E-5</v>
      </c>
      <c r="OM184" s="88">
        <f t="shared" si="133"/>
        <v>2.5000000000000001E-5</v>
      </c>
      <c r="ON184" s="88">
        <f t="shared" ref="ON184:QY184" si="134">IF(OR(ON162="",ON168="")=TRUE,"",IF(MIN(ON168,ON162)=ON168,ON168*ON162,ON162))</f>
        <v>2.5000000000000001E-5</v>
      </c>
      <c r="OO184" s="88">
        <f t="shared" si="134"/>
        <v>2.5000000000000001E-5</v>
      </c>
      <c r="OP184" s="88">
        <f t="shared" si="134"/>
        <v>2.5000000000000001E-5</v>
      </c>
      <c r="OQ184" s="88">
        <f t="shared" si="134"/>
        <v>2.5000000000000001E-5</v>
      </c>
      <c r="OR184" s="88">
        <f t="shared" si="134"/>
        <v>2.5000000000000001E-5</v>
      </c>
      <c r="OS184" s="88">
        <f t="shared" si="134"/>
        <v>2.5000000000000001E-5</v>
      </c>
      <c r="OT184" s="88">
        <f t="shared" si="134"/>
        <v>2.5000000000000001E-5</v>
      </c>
      <c r="OU184" s="88">
        <f t="shared" si="134"/>
        <v>2.5000000000000001E-5</v>
      </c>
      <c r="OV184" s="88">
        <f t="shared" si="134"/>
        <v>2.5000000000000001E-5</v>
      </c>
      <c r="OW184" s="88">
        <f t="shared" si="134"/>
        <v>2.5000000000000001E-5</v>
      </c>
      <c r="OX184" s="88">
        <f t="shared" si="134"/>
        <v>2.5000000000000001E-5</v>
      </c>
      <c r="OY184" s="88">
        <f t="shared" si="134"/>
        <v>2.5000000000000001E-5</v>
      </c>
      <c r="OZ184" s="88">
        <f t="shared" si="134"/>
        <v>2.5000000000000001E-5</v>
      </c>
      <c r="PA184" s="88">
        <f t="shared" si="134"/>
        <v>2.5000000000000001E-5</v>
      </c>
      <c r="PB184" s="88">
        <f t="shared" si="134"/>
        <v>2.5000000000000001E-5</v>
      </c>
      <c r="PC184" s="88">
        <f t="shared" si="134"/>
        <v>2.5000000000000001E-5</v>
      </c>
      <c r="PD184" s="88">
        <f t="shared" si="134"/>
        <v>2.5000000000000001E-5</v>
      </c>
      <c r="PE184" s="88">
        <f t="shared" si="134"/>
        <v>2.5000000000000001E-5</v>
      </c>
      <c r="PF184" s="88">
        <f t="shared" si="134"/>
        <v>2.5000000000000001E-5</v>
      </c>
      <c r="PG184" s="88">
        <f t="shared" si="134"/>
        <v>2.5000000000000001E-5</v>
      </c>
      <c r="PH184" s="88">
        <f t="shared" si="134"/>
        <v>2.5000000000000001E-5</v>
      </c>
      <c r="PI184" s="88">
        <f t="shared" si="134"/>
        <v>2.5000000000000001E-5</v>
      </c>
      <c r="PJ184" s="88">
        <f t="shared" si="134"/>
        <v>2.5000000000000001E-5</v>
      </c>
      <c r="PK184" s="88">
        <f t="shared" si="134"/>
        <v>2.5000000000000001E-5</v>
      </c>
      <c r="PL184" s="88">
        <f t="shared" si="134"/>
        <v>2.5000000000000001E-5</v>
      </c>
      <c r="PM184" s="88">
        <f t="shared" si="134"/>
        <v>2.5000000000000001E-5</v>
      </c>
      <c r="PN184" s="88">
        <f t="shared" si="134"/>
        <v>2.5000000000000001E-5</v>
      </c>
      <c r="PO184" s="88">
        <f t="shared" si="134"/>
        <v>2.5000000000000001E-5</v>
      </c>
      <c r="PP184" s="88">
        <f t="shared" si="134"/>
        <v>2.5000000000000001E-5</v>
      </c>
      <c r="PQ184" s="88">
        <f t="shared" si="134"/>
        <v>2.5000000000000001E-5</v>
      </c>
      <c r="PR184" s="88">
        <f t="shared" si="134"/>
        <v>2.5000000000000001E-5</v>
      </c>
      <c r="PS184" s="88">
        <f t="shared" si="134"/>
        <v>2.5000000000000001E-5</v>
      </c>
      <c r="PT184" s="88">
        <f t="shared" si="134"/>
        <v>2.5000000000000001E-5</v>
      </c>
      <c r="PU184" s="88">
        <f t="shared" si="134"/>
        <v>2.5000000000000001E-5</v>
      </c>
      <c r="PV184" s="88">
        <f t="shared" si="134"/>
        <v>2.5000000000000001E-5</v>
      </c>
      <c r="PW184" s="88">
        <f t="shared" si="134"/>
        <v>2.5000000000000001E-5</v>
      </c>
      <c r="PX184" s="88">
        <f t="shared" si="134"/>
        <v>2.5000000000000001E-5</v>
      </c>
      <c r="PY184" s="88">
        <f t="shared" si="134"/>
        <v>2.5000000000000001E-5</v>
      </c>
      <c r="PZ184" s="88">
        <f t="shared" si="134"/>
        <v>2.5000000000000001E-5</v>
      </c>
      <c r="QA184" s="88">
        <f t="shared" si="134"/>
        <v>2.5000000000000001E-5</v>
      </c>
      <c r="QB184" s="88">
        <f t="shared" si="134"/>
        <v>2.5000000000000001E-5</v>
      </c>
      <c r="QC184" s="88">
        <f t="shared" si="134"/>
        <v>2.5000000000000001E-5</v>
      </c>
      <c r="QD184" s="88">
        <f t="shared" si="134"/>
        <v>2.5000000000000001E-5</v>
      </c>
      <c r="QE184" s="88">
        <f t="shared" si="134"/>
        <v>2.5000000000000001E-5</v>
      </c>
      <c r="QF184" s="88">
        <f t="shared" si="134"/>
        <v>2.5000000000000001E-5</v>
      </c>
      <c r="QG184" s="88">
        <f t="shared" si="134"/>
        <v>2.5000000000000001E-5</v>
      </c>
      <c r="QH184" s="88">
        <f t="shared" si="134"/>
        <v>2.5000000000000001E-5</v>
      </c>
      <c r="QI184" s="88">
        <f t="shared" si="134"/>
        <v>2.5000000000000001E-5</v>
      </c>
      <c r="QJ184" s="88">
        <f t="shared" si="134"/>
        <v>2.5000000000000001E-5</v>
      </c>
      <c r="QK184" s="88">
        <f t="shared" si="134"/>
        <v>2.5000000000000001E-5</v>
      </c>
      <c r="QL184" s="88">
        <f t="shared" si="134"/>
        <v>2.5000000000000001E-5</v>
      </c>
      <c r="QM184" s="88">
        <f t="shared" si="134"/>
        <v>2.5000000000000001E-5</v>
      </c>
      <c r="QN184" s="88">
        <f t="shared" si="134"/>
        <v>2.5000000000000001E-5</v>
      </c>
      <c r="QO184" s="88">
        <f t="shared" si="134"/>
        <v>2.5000000000000001E-5</v>
      </c>
      <c r="QP184" s="88">
        <f t="shared" si="134"/>
        <v>2.5000000000000001E-5</v>
      </c>
      <c r="QQ184" s="88">
        <f t="shared" si="134"/>
        <v>2.5000000000000001E-5</v>
      </c>
      <c r="QR184" s="88">
        <f t="shared" si="134"/>
        <v>2.5000000000000001E-5</v>
      </c>
      <c r="QS184" s="88">
        <f t="shared" si="134"/>
        <v>2.5000000000000001E-5</v>
      </c>
      <c r="QT184" s="88">
        <f t="shared" si="134"/>
        <v>2.5000000000000001E-5</v>
      </c>
      <c r="QU184" s="88">
        <f t="shared" si="134"/>
        <v>2.5000000000000001E-5</v>
      </c>
      <c r="QV184" s="88">
        <f t="shared" si="134"/>
        <v>2.5000000000000001E-5</v>
      </c>
      <c r="QW184" s="88">
        <f t="shared" si="134"/>
        <v>2.5000000000000001E-5</v>
      </c>
      <c r="QX184" s="88">
        <f t="shared" si="134"/>
        <v>2.5000000000000001E-5</v>
      </c>
      <c r="QY184" s="88">
        <f t="shared" si="134"/>
        <v>2.5000000000000001E-5</v>
      </c>
      <c r="QZ184" s="88">
        <f t="shared" ref="QZ184:RQ184" si="135">IF(OR(QZ162="",QZ168="")=TRUE,"",IF(MIN(QZ168,QZ162)=QZ168,QZ168*QZ162,QZ162))</f>
        <v>2.5000000000000001E-5</v>
      </c>
      <c r="RA184" s="88">
        <f t="shared" si="135"/>
        <v>2.5000000000000001E-5</v>
      </c>
      <c r="RB184" s="88">
        <f t="shared" si="135"/>
        <v>2.5000000000000001E-5</v>
      </c>
      <c r="RC184" s="88">
        <f t="shared" si="135"/>
        <v>2.5000000000000001E-5</v>
      </c>
      <c r="RD184" s="88">
        <f t="shared" si="135"/>
        <v>2.5000000000000001E-5</v>
      </c>
      <c r="RE184" s="88">
        <f t="shared" si="135"/>
        <v>2.5000000000000001E-5</v>
      </c>
      <c r="RF184" s="88">
        <f t="shared" si="135"/>
        <v>2.5000000000000001E-5</v>
      </c>
      <c r="RG184" s="88">
        <f t="shared" si="135"/>
        <v>2.5000000000000001E-5</v>
      </c>
      <c r="RH184" s="88">
        <f t="shared" si="135"/>
        <v>2.5000000000000001E-5</v>
      </c>
      <c r="RI184" s="88">
        <f t="shared" si="135"/>
        <v>2.5000000000000001E-5</v>
      </c>
      <c r="RJ184" s="88">
        <f t="shared" si="135"/>
        <v>2.5000000000000001E-5</v>
      </c>
      <c r="RK184" s="88">
        <f t="shared" si="135"/>
        <v>2.5000000000000001E-5</v>
      </c>
      <c r="RL184" s="88">
        <f t="shared" si="135"/>
        <v>2.5000000000000001E-5</v>
      </c>
      <c r="RM184" s="88" t="str">
        <f t="shared" si="135"/>
        <v/>
      </c>
      <c r="RN184" s="88" t="str">
        <f t="shared" si="135"/>
        <v/>
      </c>
      <c r="RO184" s="88" t="str">
        <f t="shared" si="135"/>
        <v/>
      </c>
      <c r="RP184" s="88" t="str">
        <f t="shared" si="135"/>
        <v/>
      </c>
      <c r="RQ184" s="88" t="str">
        <f t="shared" si="135"/>
        <v/>
      </c>
    </row>
    <row r="185" spans="4:485" s="39" customFormat="1">
      <c r="D185" s="88"/>
      <c r="F185" s="88"/>
      <c r="G185" s="88"/>
      <c r="H185" s="88"/>
      <c r="I185" s="88"/>
      <c r="S185" s="88" t="s">
        <v>2146</v>
      </c>
      <c r="T185" s="88">
        <f t="shared" ref="T185:CE185" si="136">IF(T183="","",IF(T182=T168,0,IF(SUM(T182,T183)&gt;T168,N(T168)-N(T182),T183)))</f>
        <v>2.5000000000000001E-5</v>
      </c>
      <c r="U185" s="88">
        <f t="shared" si="136"/>
        <v>2.5000000000000001E-5</v>
      </c>
      <c r="V185" s="88">
        <f t="shared" si="136"/>
        <v>2.5000000000000001E-5</v>
      </c>
      <c r="W185" s="88">
        <f t="shared" si="136"/>
        <v>2.5000000000000001E-5</v>
      </c>
      <c r="X185" s="88">
        <f t="shared" si="136"/>
        <v>2.5000000000000001E-5</v>
      </c>
      <c r="Y185" s="88">
        <f t="shared" si="136"/>
        <v>2.5000000000000001E-5</v>
      </c>
      <c r="Z185" s="88">
        <f t="shared" si="136"/>
        <v>2.5000000000000001E-5</v>
      </c>
      <c r="AA185" s="88">
        <f t="shared" si="136"/>
        <v>2.5000000000000001E-5</v>
      </c>
      <c r="AB185" s="88">
        <f t="shared" si="136"/>
        <v>2.5000000000000001E-5</v>
      </c>
      <c r="AC185" s="88">
        <f t="shared" si="136"/>
        <v>2.5000000000000001E-5</v>
      </c>
      <c r="AD185" s="88">
        <f t="shared" si="136"/>
        <v>2.5000000000000001E-5</v>
      </c>
      <c r="AE185" s="88">
        <f t="shared" si="136"/>
        <v>2.5000000000000001E-5</v>
      </c>
      <c r="AF185" s="88">
        <f t="shared" si="136"/>
        <v>2.5000000000000001E-5</v>
      </c>
      <c r="AG185" s="88">
        <f t="shared" si="136"/>
        <v>2.5000000000000001E-5</v>
      </c>
      <c r="AH185" s="88">
        <f t="shared" si="136"/>
        <v>2.5000000000000001E-5</v>
      </c>
      <c r="AI185" s="88">
        <f t="shared" si="136"/>
        <v>2.5000000000000001E-5</v>
      </c>
      <c r="AJ185" s="88">
        <f t="shared" si="136"/>
        <v>2.5000000000000001E-5</v>
      </c>
      <c r="AK185" s="88">
        <f t="shared" si="136"/>
        <v>2.5000000000000001E-5</v>
      </c>
      <c r="AL185" s="88">
        <f t="shared" si="136"/>
        <v>2.5000000000000001E-5</v>
      </c>
      <c r="AM185" s="88">
        <f t="shared" si="136"/>
        <v>2.5000000000000001E-5</v>
      </c>
      <c r="AN185" s="88">
        <f t="shared" si="136"/>
        <v>2.5000000000000001E-5</v>
      </c>
      <c r="AO185" s="88">
        <f t="shared" si="136"/>
        <v>2.5000000000000001E-5</v>
      </c>
      <c r="AP185" s="88">
        <f t="shared" si="136"/>
        <v>2.5000000000000001E-5</v>
      </c>
      <c r="AQ185" s="88">
        <f t="shared" si="136"/>
        <v>2.5000000000000001E-5</v>
      </c>
      <c r="AR185" s="88">
        <f t="shared" si="136"/>
        <v>2.5000000000000001E-5</v>
      </c>
      <c r="AS185" s="88">
        <f t="shared" si="136"/>
        <v>2.5000000000000001E-5</v>
      </c>
      <c r="AT185" s="88">
        <f t="shared" si="136"/>
        <v>2.5000000000000001E-5</v>
      </c>
      <c r="AU185" s="88">
        <f t="shared" si="136"/>
        <v>2.5000000000000001E-5</v>
      </c>
      <c r="AV185" s="88">
        <f t="shared" si="136"/>
        <v>2.5000000000000001E-5</v>
      </c>
      <c r="AW185" s="88">
        <f t="shared" si="136"/>
        <v>2.5000000000000001E-5</v>
      </c>
      <c r="AX185" s="88">
        <f t="shared" si="136"/>
        <v>2.5000000000000001E-5</v>
      </c>
      <c r="AY185" s="88">
        <f t="shared" si="136"/>
        <v>2.5000000000000001E-5</v>
      </c>
      <c r="AZ185" s="88">
        <f t="shared" si="136"/>
        <v>2.5000000000000001E-5</v>
      </c>
      <c r="BA185" s="88">
        <f t="shared" si="136"/>
        <v>2.5000000000000001E-5</v>
      </c>
      <c r="BB185" s="88">
        <f t="shared" si="136"/>
        <v>2.5000000000000001E-5</v>
      </c>
      <c r="BC185" s="88">
        <f t="shared" si="136"/>
        <v>2.5000000000000001E-5</v>
      </c>
      <c r="BD185" s="88">
        <f t="shared" si="136"/>
        <v>2.5000000000000001E-5</v>
      </c>
      <c r="BE185" s="88">
        <f t="shared" si="136"/>
        <v>2.5000000000000001E-5</v>
      </c>
      <c r="BF185" s="88">
        <f t="shared" si="136"/>
        <v>2.5000000000000001E-5</v>
      </c>
      <c r="BG185" s="88">
        <f t="shared" si="136"/>
        <v>2.5000000000000001E-5</v>
      </c>
      <c r="BH185" s="88">
        <f t="shared" si="136"/>
        <v>2.5000000000000001E-5</v>
      </c>
      <c r="BI185" s="88">
        <f t="shared" si="136"/>
        <v>2.5000000000000001E-5</v>
      </c>
      <c r="BJ185" s="88">
        <f t="shared" si="136"/>
        <v>2.5000000000000001E-5</v>
      </c>
      <c r="BK185" s="88">
        <f t="shared" si="136"/>
        <v>2.5000000000000001E-5</v>
      </c>
      <c r="BL185" s="88">
        <f t="shared" si="136"/>
        <v>2.5000000000000001E-5</v>
      </c>
      <c r="BM185" s="88">
        <f t="shared" si="136"/>
        <v>2.5000000000000001E-5</v>
      </c>
      <c r="BN185" s="88">
        <f t="shared" si="136"/>
        <v>2.5000000000000001E-5</v>
      </c>
      <c r="BO185" s="88">
        <f t="shared" si="136"/>
        <v>2.5000000000000001E-5</v>
      </c>
      <c r="BP185" s="88">
        <f t="shared" si="136"/>
        <v>2.5000000000000001E-5</v>
      </c>
      <c r="BQ185" s="88">
        <f t="shared" si="136"/>
        <v>2.5000000000000001E-5</v>
      </c>
      <c r="BR185" s="88">
        <f t="shared" si="136"/>
        <v>2.5000000000000001E-5</v>
      </c>
      <c r="BS185" s="88">
        <f t="shared" si="136"/>
        <v>2.5000000000000001E-5</v>
      </c>
      <c r="BT185" s="88">
        <f t="shared" si="136"/>
        <v>2.5000000000000001E-5</v>
      </c>
      <c r="BU185" s="88">
        <f t="shared" si="136"/>
        <v>2.5000000000000001E-5</v>
      </c>
      <c r="BV185" s="88">
        <f t="shared" si="136"/>
        <v>2.5000000000000001E-5</v>
      </c>
      <c r="BW185" s="88">
        <f t="shared" si="136"/>
        <v>2.5000000000000001E-5</v>
      </c>
      <c r="BX185" s="88">
        <f t="shared" si="136"/>
        <v>2.5000000000000001E-5</v>
      </c>
      <c r="BY185" s="88">
        <f t="shared" si="136"/>
        <v>2.5000000000000001E-5</v>
      </c>
      <c r="BZ185" s="88">
        <f t="shared" si="136"/>
        <v>2.5000000000000001E-5</v>
      </c>
      <c r="CA185" s="88">
        <f t="shared" si="136"/>
        <v>2.5000000000000001E-5</v>
      </c>
      <c r="CB185" s="88">
        <f t="shared" si="136"/>
        <v>2.5000000000000001E-5</v>
      </c>
      <c r="CC185" s="88">
        <f t="shared" si="136"/>
        <v>2.5000000000000001E-5</v>
      </c>
      <c r="CD185" s="88">
        <f t="shared" si="136"/>
        <v>2.5000000000000001E-5</v>
      </c>
      <c r="CE185" s="88">
        <f t="shared" si="136"/>
        <v>2.5000000000000001E-5</v>
      </c>
      <c r="CF185" s="88">
        <f t="shared" ref="CF185:EQ185" si="137">IF(CF183="","",IF(CF182=CF168,0,IF(SUM(CF182,CF183)&gt;CF168,N(CF168)-N(CF182),CF183)))</f>
        <v>2.5000000000000001E-5</v>
      </c>
      <c r="CG185" s="88">
        <f t="shared" si="137"/>
        <v>2.5000000000000001E-5</v>
      </c>
      <c r="CH185" s="88">
        <f t="shared" si="137"/>
        <v>2.5000000000000001E-5</v>
      </c>
      <c r="CI185" s="88">
        <f t="shared" si="137"/>
        <v>2.5000000000000001E-5</v>
      </c>
      <c r="CJ185" s="88">
        <f t="shared" si="137"/>
        <v>2.5000000000000001E-5</v>
      </c>
      <c r="CK185" s="88">
        <f t="shared" si="137"/>
        <v>2.5000000000000001E-5</v>
      </c>
      <c r="CL185" s="88">
        <f t="shared" si="137"/>
        <v>2.5000000000000001E-5</v>
      </c>
      <c r="CM185" s="88">
        <f t="shared" si="137"/>
        <v>2.5000000000000001E-5</v>
      </c>
      <c r="CN185" s="88">
        <f t="shared" si="137"/>
        <v>2.5000000000000001E-5</v>
      </c>
      <c r="CO185" s="88">
        <f t="shared" si="137"/>
        <v>2.5000000000000001E-5</v>
      </c>
      <c r="CP185" s="88">
        <f t="shared" si="137"/>
        <v>2.5000000000000001E-5</v>
      </c>
      <c r="CQ185" s="88">
        <f t="shared" si="137"/>
        <v>2.5000000000000001E-5</v>
      </c>
      <c r="CR185" s="88">
        <f t="shared" si="137"/>
        <v>2.5000000000000001E-5</v>
      </c>
      <c r="CS185" s="88">
        <f t="shared" si="137"/>
        <v>2.5000000000000001E-5</v>
      </c>
      <c r="CT185" s="88">
        <f t="shared" si="137"/>
        <v>2.5000000000000001E-5</v>
      </c>
      <c r="CU185" s="88">
        <f t="shared" si="137"/>
        <v>2.5000000000000001E-5</v>
      </c>
      <c r="CV185" s="88">
        <f t="shared" si="137"/>
        <v>2.5000000000000001E-5</v>
      </c>
      <c r="CW185" s="88">
        <f t="shared" si="137"/>
        <v>2.5000000000000001E-5</v>
      </c>
      <c r="CX185" s="88">
        <f t="shared" si="137"/>
        <v>2.5000000000000001E-5</v>
      </c>
      <c r="CY185" s="88">
        <f t="shared" si="137"/>
        <v>2.5000000000000001E-5</v>
      </c>
      <c r="CZ185" s="88">
        <f t="shared" si="137"/>
        <v>2.5000000000000001E-5</v>
      </c>
      <c r="DA185" s="88">
        <f t="shared" si="137"/>
        <v>2.5000000000000001E-5</v>
      </c>
      <c r="DB185" s="88">
        <f t="shared" si="137"/>
        <v>2.5000000000000001E-5</v>
      </c>
      <c r="DC185" s="88">
        <f t="shared" si="137"/>
        <v>2.5000000000000001E-5</v>
      </c>
      <c r="DD185" s="88">
        <f t="shared" si="137"/>
        <v>2.5000000000000001E-5</v>
      </c>
      <c r="DE185" s="88">
        <f t="shared" si="137"/>
        <v>2.5000000000000001E-5</v>
      </c>
      <c r="DF185" s="88">
        <f t="shared" si="137"/>
        <v>2.5000000000000001E-5</v>
      </c>
      <c r="DG185" s="88">
        <f t="shared" si="137"/>
        <v>2.5000000000000001E-5</v>
      </c>
      <c r="DH185" s="88">
        <f t="shared" si="137"/>
        <v>2.5000000000000001E-5</v>
      </c>
      <c r="DI185" s="88">
        <f t="shared" si="137"/>
        <v>2.5000000000000001E-5</v>
      </c>
      <c r="DJ185" s="88">
        <f t="shared" si="137"/>
        <v>2.5000000000000001E-5</v>
      </c>
      <c r="DK185" s="88">
        <f t="shared" si="137"/>
        <v>2.5000000000000001E-5</v>
      </c>
      <c r="DL185" s="88">
        <f t="shared" si="137"/>
        <v>2.5000000000000001E-5</v>
      </c>
      <c r="DM185" s="88">
        <f t="shared" si="137"/>
        <v>2.5000000000000001E-5</v>
      </c>
      <c r="DN185" s="88">
        <f t="shared" si="137"/>
        <v>2.5000000000000001E-5</v>
      </c>
      <c r="DO185" s="88">
        <f t="shared" si="137"/>
        <v>2.5000000000000001E-5</v>
      </c>
      <c r="DP185" s="88">
        <f t="shared" si="137"/>
        <v>2.5000000000000001E-5</v>
      </c>
      <c r="DQ185" s="88">
        <f t="shared" si="137"/>
        <v>2.5000000000000001E-5</v>
      </c>
      <c r="DR185" s="88">
        <f t="shared" si="137"/>
        <v>2.5000000000000001E-5</v>
      </c>
      <c r="DS185" s="88">
        <f t="shared" si="137"/>
        <v>2.5000000000000001E-5</v>
      </c>
      <c r="DT185" s="88">
        <f t="shared" si="137"/>
        <v>2.5000000000000001E-5</v>
      </c>
      <c r="DU185" s="88">
        <f t="shared" si="137"/>
        <v>2.5000000000000001E-5</v>
      </c>
      <c r="DV185" s="88">
        <f t="shared" si="137"/>
        <v>2.5000000000000001E-5</v>
      </c>
      <c r="DW185" s="88">
        <f t="shared" si="137"/>
        <v>2.5000000000000001E-5</v>
      </c>
      <c r="DX185" s="88">
        <f t="shared" si="137"/>
        <v>2.5000000000000001E-5</v>
      </c>
      <c r="DY185" s="88">
        <f t="shared" si="137"/>
        <v>2.5000000000000001E-5</v>
      </c>
      <c r="DZ185" s="88">
        <f t="shared" si="137"/>
        <v>2.5000000000000001E-5</v>
      </c>
      <c r="EA185" s="88">
        <f t="shared" si="137"/>
        <v>2.5000000000000001E-5</v>
      </c>
      <c r="EB185" s="88">
        <f t="shared" si="137"/>
        <v>2.5000000000000001E-5</v>
      </c>
      <c r="EC185" s="88">
        <f t="shared" si="137"/>
        <v>2.5000000000000001E-5</v>
      </c>
      <c r="ED185" s="88">
        <f t="shared" si="137"/>
        <v>2.5000000000000001E-5</v>
      </c>
      <c r="EE185" s="88">
        <f t="shared" si="137"/>
        <v>2.5000000000000001E-5</v>
      </c>
      <c r="EF185" s="88">
        <f t="shared" si="137"/>
        <v>2.5000000000000001E-5</v>
      </c>
      <c r="EG185" s="88">
        <f t="shared" si="137"/>
        <v>2.5000000000000001E-5</v>
      </c>
      <c r="EH185" s="88">
        <f t="shared" si="137"/>
        <v>2.5000000000000001E-5</v>
      </c>
      <c r="EI185" s="88">
        <f t="shared" si="137"/>
        <v>2.5000000000000001E-5</v>
      </c>
      <c r="EJ185" s="88">
        <f t="shared" si="137"/>
        <v>2.5000000000000001E-5</v>
      </c>
      <c r="EK185" s="88">
        <f t="shared" si="137"/>
        <v>2.5000000000000001E-5</v>
      </c>
      <c r="EL185" s="88">
        <f t="shared" si="137"/>
        <v>2.5000000000000001E-5</v>
      </c>
      <c r="EM185" s="88">
        <f t="shared" si="137"/>
        <v>2.5000000000000001E-5</v>
      </c>
      <c r="EN185" s="88">
        <f t="shared" si="137"/>
        <v>2.5000000000000001E-5</v>
      </c>
      <c r="EO185" s="88">
        <f t="shared" si="137"/>
        <v>2.5000000000000001E-5</v>
      </c>
      <c r="EP185" s="88">
        <f t="shared" si="137"/>
        <v>2.5000000000000001E-5</v>
      </c>
      <c r="EQ185" s="88">
        <f t="shared" si="137"/>
        <v>2.5000000000000001E-5</v>
      </c>
      <c r="ER185" s="88">
        <f t="shared" ref="ER185:HC185" si="138">IF(ER183="","",IF(ER182=ER168,0,IF(SUM(ER182,ER183)&gt;ER168,N(ER168)-N(ER182),ER183)))</f>
        <v>2.5000000000000001E-5</v>
      </c>
      <c r="ES185" s="88">
        <f t="shared" si="138"/>
        <v>2.5000000000000001E-5</v>
      </c>
      <c r="ET185" s="88">
        <f t="shared" si="138"/>
        <v>2.5000000000000001E-5</v>
      </c>
      <c r="EU185" s="88">
        <f t="shared" si="138"/>
        <v>2.5000000000000001E-5</v>
      </c>
      <c r="EV185" s="88">
        <f t="shared" si="138"/>
        <v>2.5000000000000001E-5</v>
      </c>
      <c r="EW185" s="88">
        <f t="shared" si="138"/>
        <v>2.5000000000000001E-5</v>
      </c>
      <c r="EX185" s="88">
        <f t="shared" si="138"/>
        <v>2.5000000000000001E-5</v>
      </c>
      <c r="EY185" s="88">
        <f t="shared" si="138"/>
        <v>2.5000000000000001E-5</v>
      </c>
      <c r="EZ185" s="88">
        <f t="shared" si="138"/>
        <v>2.5000000000000001E-5</v>
      </c>
      <c r="FA185" s="88">
        <f t="shared" si="138"/>
        <v>2.5000000000000001E-5</v>
      </c>
      <c r="FB185" s="88">
        <f t="shared" si="138"/>
        <v>2.5000000000000001E-5</v>
      </c>
      <c r="FC185" s="88">
        <f t="shared" si="138"/>
        <v>2.5000000000000001E-5</v>
      </c>
      <c r="FD185" s="88">
        <f t="shared" si="138"/>
        <v>2.5000000000000001E-5</v>
      </c>
      <c r="FE185" s="88">
        <f t="shared" si="138"/>
        <v>2.5000000000000001E-5</v>
      </c>
      <c r="FF185" s="88">
        <f t="shared" si="138"/>
        <v>2.5000000000000001E-5</v>
      </c>
      <c r="FG185" s="88">
        <f t="shared" si="138"/>
        <v>2.5000000000000001E-5</v>
      </c>
      <c r="FH185" s="88">
        <f t="shared" si="138"/>
        <v>2.5000000000000001E-5</v>
      </c>
      <c r="FI185" s="88">
        <f t="shared" si="138"/>
        <v>2.5000000000000001E-5</v>
      </c>
      <c r="FJ185" s="88">
        <f t="shared" si="138"/>
        <v>2.5000000000000001E-5</v>
      </c>
      <c r="FK185" s="88">
        <f t="shared" si="138"/>
        <v>2.5000000000000001E-5</v>
      </c>
      <c r="FL185" s="88">
        <f t="shared" si="138"/>
        <v>2.5000000000000001E-5</v>
      </c>
      <c r="FM185" s="88">
        <f t="shared" si="138"/>
        <v>2.5000000000000001E-5</v>
      </c>
      <c r="FN185" s="88">
        <f t="shared" si="138"/>
        <v>2.5000000000000001E-5</v>
      </c>
      <c r="FO185" s="88">
        <f t="shared" si="138"/>
        <v>2.5000000000000001E-5</v>
      </c>
      <c r="FP185" s="88">
        <f t="shared" si="138"/>
        <v>2.5000000000000001E-5</v>
      </c>
      <c r="FQ185" s="88">
        <f t="shared" si="138"/>
        <v>2.5000000000000001E-5</v>
      </c>
      <c r="FR185" s="88">
        <f t="shared" si="138"/>
        <v>2.5000000000000001E-5</v>
      </c>
      <c r="FS185" s="88">
        <f t="shared" si="138"/>
        <v>2.5000000000000001E-5</v>
      </c>
      <c r="FT185" s="88">
        <f t="shared" si="138"/>
        <v>2.5000000000000001E-5</v>
      </c>
      <c r="FU185" s="88">
        <f t="shared" si="138"/>
        <v>2.5000000000000001E-5</v>
      </c>
      <c r="FV185" s="88">
        <f t="shared" si="138"/>
        <v>2.5000000000000001E-5</v>
      </c>
      <c r="FW185" s="88">
        <f t="shared" si="138"/>
        <v>2.5000000000000001E-5</v>
      </c>
      <c r="FX185" s="88">
        <f t="shared" si="138"/>
        <v>2.5000000000000001E-5</v>
      </c>
      <c r="FY185" s="88">
        <f t="shared" si="138"/>
        <v>2.5000000000000001E-5</v>
      </c>
      <c r="FZ185" s="88">
        <f t="shared" si="138"/>
        <v>2.5000000000000001E-5</v>
      </c>
      <c r="GA185" s="88">
        <f t="shared" si="138"/>
        <v>2.5000000000000001E-5</v>
      </c>
      <c r="GB185" s="88">
        <f t="shared" si="138"/>
        <v>2.5000000000000001E-5</v>
      </c>
      <c r="GC185" s="88">
        <f t="shared" si="138"/>
        <v>2.5000000000000001E-5</v>
      </c>
      <c r="GD185" s="88">
        <f t="shared" si="138"/>
        <v>2.5000000000000001E-5</v>
      </c>
      <c r="GE185" s="88">
        <f t="shared" si="138"/>
        <v>2.5000000000000001E-5</v>
      </c>
      <c r="GF185" s="88">
        <f t="shared" si="138"/>
        <v>2.5000000000000001E-5</v>
      </c>
      <c r="GG185" s="88">
        <f t="shared" si="138"/>
        <v>2.5000000000000001E-5</v>
      </c>
      <c r="GH185" s="88">
        <f t="shared" si="138"/>
        <v>2.5000000000000001E-5</v>
      </c>
      <c r="GI185" s="88">
        <f t="shared" si="138"/>
        <v>2.5000000000000001E-5</v>
      </c>
      <c r="GJ185" s="88">
        <f t="shared" si="138"/>
        <v>2.5000000000000001E-5</v>
      </c>
      <c r="GK185" s="88">
        <f t="shared" si="138"/>
        <v>2.5000000000000001E-5</v>
      </c>
      <c r="GL185" s="88">
        <f t="shared" si="138"/>
        <v>2.5000000000000001E-5</v>
      </c>
      <c r="GM185" s="88">
        <f t="shared" si="138"/>
        <v>2.5000000000000001E-5</v>
      </c>
      <c r="GN185" s="88">
        <f t="shared" si="138"/>
        <v>2.5000000000000001E-5</v>
      </c>
      <c r="GO185" s="88">
        <f t="shared" si="138"/>
        <v>2.5000000000000001E-5</v>
      </c>
      <c r="GP185" s="88">
        <f t="shared" si="138"/>
        <v>2.5000000000000001E-5</v>
      </c>
      <c r="GQ185" s="88">
        <f t="shared" si="138"/>
        <v>2.5000000000000001E-5</v>
      </c>
      <c r="GR185" s="88">
        <f t="shared" si="138"/>
        <v>2.5000000000000001E-5</v>
      </c>
      <c r="GS185" s="88">
        <f t="shared" si="138"/>
        <v>2.5000000000000001E-5</v>
      </c>
      <c r="GT185" s="88">
        <f t="shared" si="138"/>
        <v>2.5000000000000001E-5</v>
      </c>
      <c r="GU185" s="88">
        <f t="shared" si="138"/>
        <v>2.5000000000000001E-5</v>
      </c>
      <c r="GV185" s="88">
        <f t="shared" si="138"/>
        <v>2.5000000000000001E-5</v>
      </c>
      <c r="GW185" s="88">
        <f t="shared" si="138"/>
        <v>2.5000000000000001E-5</v>
      </c>
      <c r="GX185" s="88">
        <f t="shared" si="138"/>
        <v>2.5000000000000001E-5</v>
      </c>
      <c r="GY185" s="88">
        <f t="shared" si="138"/>
        <v>2.5000000000000001E-5</v>
      </c>
      <c r="GZ185" s="88">
        <f t="shared" si="138"/>
        <v>2.5000000000000001E-5</v>
      </c>
      <c r="HA185" s="88">
        <f t="shared" si="138"/>
        <v>2.5000000000000001E-5</v>
      </c>
      <c r="HB185" s="88">
        <f t="shared" si="138"/>
        <v>2.5000000000000001E-5</v>
      </c>
      <c r="HC185" s="88">
        <f t="shared" si="138"/>
        <v>2.5000000000000001E-5</v>
      </c>
      <c r="HD185" s="88">
        <f t="shared" ref="HD185:JO185" si="139">IF(HD183="","",IF(HD182=HD168,0,IF(SUM(HD182,HD183)&gt;HD168,N(HD168)-N(HD182),HD183)))</f>
        <v>2.5000000000000001E-5</v>
      </c>
      <c r="HE185" s="88">
        <f t="shared" si="139"/>
        <v>2.5000000000000001E-5</v>
      </c>
      <c r="HF185" s="88">
        <f t="shared" si="139"/>
        <v>2.5000000000000001E-5</v>
      </c>
      <c r="HG185" s="88">
        <f t="shared" si="139"/>
        <v>2.5000000000000001E-5</v>
      </c>
      <c r="HH185" s="88">
        <f t="shared" si="139"/>
        <v>2.5000000000000001E-5</v>
      </c>
      <c r="HI185" s="88">
        <f t="shared" si="139"/>
        <v>2.5000000000000001E-5</v>
      </c>
      <c r="HJ185" s="88">
        <f t="shared" si="139"/>
        <v>2.5000000000000001E-5</v>
      </c>
      <c r="HK185" s="88">
        <f t="shared" si="139"/>
        <v>2.5000000000000001E-5</v>
      </c>
      <c r="HL185" s="88">
        <f t="shared" si="139"/>
        <v>2.5000000000000001E-5</v>
      </c>
      <c r="HM185" s="88">
        <f t="shared" si="139"/>
        <v>2.5000000000000001E-5</v>
      </c>
      <c r="HN185" s="88">
        <f t="shared" si="139"/>
        <v>2.5000000000000001E-5</v>
      </c>
      <c r="HO185" s="88">
        <f t="shared" si="139"/>
        <v>2.5000000000000001E-5</v>
      </c>
      <c r="HP185" s="88">
        <f t="shared" si="139"/>
        <v>2.5000000000000001E-5</v>
      </c>
      <c r="HQ185" s="88">
        <f t="shared" si="139"/>
        <v>2.5000000000000001E-5</v>
      </c>
      <c r="HR185" s="88">
        <f t="shared" si="139"/>
        <v>2.5000000000000001E-5</v>
      </c>
      <c r="HS185" s="88">
        <f t="shared" si="139"/>
        <v>2.5000000000000001E-5</v>
      </c>
      <c r="HT185" s="88">
        <f t="shared" si="139"/>
        <v>2.5000000000000001E-5</v>
      </c>
      <c r="HU185" s="88">
        <f t="shared" si="139"/>
        <v>2.5000000000000001E-5</v>
      </c>
      <c r="HV185" s="88">
        <f t="shared" si="139"/>
        <v>2.5000000000000001E-5</v>
      </c>
      <c r="HW185" s="88">
        <f t="shared" si="139"/>
        <v>2.5000000000000001E-5</v>
      </c>
      <c r="HX185" s="88">
        <f t="shared" si="139"/>
        <v>2.5000000000000001E-5</v>
      </c>
      <c r="HY185" s="88">
        <f t="shared" si="139"/>
        <v>2.5000000000000001E-5</v>
      </c>
      <c r="HZ185" s="88">
        <f t="shared" si="139"/>
        <v>2.5000000000000001E-5</v>
      </c>
      <c r="IA185" s="88">
        <f t="shared" si="139"/>
        <v>2.5000000000000001E-5</v>
      </c>
      <c r="IB185" s="88">
        <f t="shared" si="139"/>
        <v>2.5000000000000001E-5</v>
      </c>
      <c r="IC185" s="88">
        <f t="shared" si="139"/>
        <v>2.5000000000000001E-5</v>
      </c>
      <c r="ID185" s="88">
        <f t="shared" si="139"/>
        <v>2.5000000000000001E-5</v>
      </c>
      <c r="IE185" s="88">
        <f t="shared" si="139"/>
        <v>2.5000000000000001E-5</v>
      </c>
      <c r="IF185" s="88">
        <f t="shared" si="139"/>
        <v>2.5000000000000001E-5</v>
      </c>
      <c r="IG185" s="88">
        <f t="shared" si="139"/>
        <v>2.5000000000000001E-5</v>
      </c>
      <c r="IH185" s="88">
        <f t="shared" si="139"/>
        <v>2.5000000000000001E-5</v>
      </c>
      <c r="II185" s="88">
        <f t="shared" si="139"/>
        <v>2.5000000000000001E-5</v>
      </c>
      <c r="IJ185" s="88">
        <f t="shared" si="139"/>
        <v>2.5000000000000001E-5</v>
      </c>
      <c r="IK185" s="88">
        <f t="shared" si="139"/>
        <v>2.5000000000000001E-5</v>
      </c>
      <c r="IL185" s="88">
        <f t="shared" si="139"/>
        <v>2.5000000000000001E-5</v>
      </c>
      <c r="IM185" s="88">
        <f t="shared" si="139"/>
        <v>2.5000000000000001E-5</v>
      </c>
      <c r="IN185" s="88">
        <f t="shared" si="139"/>
        <v>2.5000000000000001E-5</v>
      </c>
      <c r="IO185" s="88">
        <f t="shared" si="139"/>
        <v>2.5000000000000001E-5</v>
      </c>
      <c r="IP185" s="88">
        <f t="shared" si="139"/>
        <v>2.5000000000000001E-5</v>
      </c>
      <c r="IQ185" s="88">
        <f t="shared" si="139"/>
        <v>2.5000000000000001E-5</v>
      </c>
      <c r="IR185" s="88">
        <f t="shared" si="139"/>
        <v>2.5000000000000001E-5</v>
      </c>
      <c r="IS185" s="88">
        <f t="shared" si="139"/>
        <v>2.5000000000000001E-5</v>
      </c>
      <c r="IT185" s="88">
        <f t="shared" si="139"/>
        <v>2.5000000000000001E-5</v>
      </c>
      <c r="IU185" s="88">
        <f t="shared" si="139"/>
        <v>2.5000000000000001E-5</v>
      </c>
      <c r="IV185" s="88">
        <f t="shared" si="139"/>
        <v>2.5000000000000001E-5</v>
      </c>
      <c r="IW185" s="88">
        <f t="shared" si="139"/>
        <v>2.5000000000000001E-5</v>
      </c>
      <c r="IX185" s="88">
        <f t="shared" si="139"/>
        <v>2.5000000000000001E-5</v>
      </c>
      <c r="IY185" s="88">
        <f t="shared" si="139"/>
        <v>2.5000000000000001E-5</v>
      </c>
      <c r="IZ185" s="88">
        <f t="shared" si="139"/>
        <v>2.5000000000000001E-5</v>
      </c>
      <c r="JA185" s="88">
        <f t="shared" si="139"/>
        <v>2.5000000000000001E-5</v>
      </c>
      <c r="JB185" s="88">
        <f t="shared" si="139"/>
        <v>2.5000000000000001E-5</v>
      </c>
      <c r="JC185" s="88">
        <f t="shared" si="139"/>
        <v>2.5000000000000001E-5</v>
      </c>
      <c r="JD185" s="88">
        <f t="shared" si="139"/>
        <v>2.5000000000000001E-5</v>
      </c>
      <c r="JE185" s="88">
        <f t="shared" si="139"/>
        <v>2.5000000000000001E-5</v>
      </c>
      <c r="JF185" s="88">
        <f t="shared" si="139"/>
        <v>2.5000000000000001E-5</v>
      </c>
      <c r="JG185" s="88">
        <f t="shared" si="139"/>
        <v>2.5000000000000001E-5</v>
      </c>
      <c r="JH185" s="88">
        <f t="shared" si="139"/>
        <v>2.5000000000000001E-5</v>
      </c>
      <c r="JI185" s="88">
        <f t="shared" si="139"/>
        <v>2.5000000000000001E-5</v>
      </c>
      <c r="JJ185" s="88">
        <f t="shared" si="139"/>
        <v>2.5000000000000001E-5</v>
      </c>
      <c r="JK185" s="88">
        <f t="shared" si="139"/>
        <v>2.5000000000000001E-5</v>
      </c>
      <c r="JL185" s="88">
        <f t="shared" si="139"/>
        <v>2.5000000000000001E-5</v>
      </c>
      <c r="JM185" s="88">
        <f t="shared" si="139"/>
        <v>2.5000000000000001E-5</v>
      </c>
      <c r="JN185" s="88">
        <f t="shared" si="139"/>
        <v>2.5000000000000001E-5</v>
      </c>
      <c r="JO185" s="88">
        <f t="shared" si="139"/>
        <v>2.5000000000000001E-5</v>
      </c>
      <c r="JP185" s="88">
        <f t="shared" ref="JP185:MA185" si="140">IF(JP183="","",IF(JP182=JP168,0,IF(SUM(JP182,JP183)&gt;JP168,N(JP168)-N(JP182),JP183)))</f>
        <v>2.5000000000000001E-5</v>
      </c>
      <c r="JQ185" s="88">
        <f t="shared" si="140"/>
        <v>2.5000000000000001E-5</v>
      </c>
      <c r="JR185" s="88">
        <f t="shared" si="140"/>
        <v>2.5000000000000001E-5</v>
      </c>
      <c r="JS185" s="88">
        <f t="shared" si="140"/>
        <v>2.5000000000000001E-5</v>
      </c>
      <c r="JT185" s="88">
        <f t="shared" si="140"/>
        <v>2.5000000000000001E-5</v>
      </c>
      <c r="JU185" s="88">
        <f t="shared" si="140"/>
        <v>2.5000000000000001E-5</v>
      </c>
      <c r="JV185" s="88">
        <f t="shared" si="140"/>
        <v>2.5000000000000001E-5</v>
      </c>
      <c r="JW185" s="88">
        <f t="shared" si="140"/>
        <v>2.5000000000000001E-5</v>
      </c>
      <c r="JX185" s="88">
        <f t="shared" si="140"/>
        <v>2.5000000000000001E-5</v>
      </c>
      <c r="JY185" s="88">
        <f t="shared" si="140"/>
        <v>2.5000000000000001E-5</v>
      </c>
      <c r="JZ185" s="88">
        <f t="shared" si="140"/>
        <v>2.5000000000000001E-5</v>
      </c>
      <c r="KA185" s="88">
        <f t="shared" si="140"/>
        <v>2.5000000000000001E-5</v>
      </c>
      <c r="KB185" s="88">
        <f t="shared" si="140"/>
        <v>2.5000000000000001E-5</v>
      </c>
      <c r="KC185" s="88">
        <f t="shared" si="140"/>
        <v>2.5000000000000001E-5</v>
      </c>
      <c r="KD185" s="88">
        <f t="shared" si="140"/>
        <v>2.5000000000000001E-5</v>
      </c>
      <c r="KE185" s="88">
        <f t="shared" si="140"/>
        <v>2.5000000000000001E-5</v>
      </c>
      <c r="KF185" s="88">
        <f t="shared" si="140"/>
        <v>2.5000000000000001E-5</v>
      </c>
      <c r="KG185" s="88">
        <f t="shared" si="140"/>
        <v>2.5000000000000001E-5</v>
      </c>
      <c r="KH185" s="88">
        <f t="shared" si="140"/>
        <v>2.5000000000000001E-5</v>
      </c>
      <c r="KI185" s="88">
        <f t="shared" si="140"/>
        <v>2.5000000000000001E-5</v>
      </c>
      <c r="KJ185" s="88">
        <f t="shared" si="140"/>
        <v>2.5000000000000001E-5</v>
      </c>
      <c r="KK185" s="88">
        <f t="shared" si="140"/>
        <v>2.5000000000000001E-5</v>
      </c>
      <c r="KL185" s="88">
        <f t="shared" si="140"/>
        <v>2.5000000000000001E-5</v>
      </c>
      <c r="KM185" s="88">
        <f t="shared" si="140"/>
        <v>2.5000000000000001E-5</v>
      </c>
      <c r="KN185" s="88">
        <f t="shared" si="140"/>
        <v>2.5000000000000001E-5</v>
      </c>
      <c r="KO185" s="88">
        <f t="shared" si="140"/>
        <v>2.5000000000000001E-5</v>
      </c>
      <c r="KP185" s="88">
        <f t="shared" si="140"/>
        <v>2.5000000000000001E-5</v>
      </c>
      <c r="KQ185" s="88">
        <f t="shared" si="140"/>
        <v>2.5000000000000001E-5</v>
      </c>
      <c r="KR185" s="88">
        <f t="shared" si="140"/>
        <v>2.5000000000000001E-5</v>
      </c>
      <c r="KS185" s="88">
        <f t="shared" si="140"/>
        <v>2.5000000000000001E-5</v>
      </c>
      <c r="KT185" s="88">
        <f t="shared" si="140"/>
        <v>2.5000000000000001E-5</v>
      </c>
      <c r="KU185" s="88">
        <f t="shared" si="140"/>
        <v>2.5000000000000001E-5</v>
      </c>
      <c r="KV185" s="88">
        <f t="shared" si="140"/>
        <v>2.5000000000000001E-5</v>
      </c>
      <c r="KW185" s="88">
        <f t="shared" si="140"/>
        <v>2.5000000000000001E-5</v>
      </c>
      <c r="KX185" s="88">
        <f t="shared" si="140"/>
        <v>2.5000000000000001E-5</v>
      </c>
      <c r="KY185" s="88">
        <f t="shared" si="140"/>
        <v>2.5000000000000001E-5</v>
      </c>
      <c r="KZ185" s="88">
        <f t="shared" si="140"/>
        <v>2.5000000000000001E-5</v>
      </c>
      <c r="LA185" s="88">
        <f t="shared" si="140"/>
        <v>2.5000000000000001E-5</v>
      </c>
      <c r="LB185" s="88">
        <f t="shared" si="140"/>
        <v>2.5000000000000001E-5</v>
      </c>
      <c r="LC185" s="88">
        <f t="shared" si="140"/>
        <v>2.5000000000000001E-5</v>
      </c>
      <c r="LD185" s="88">
        <f t="shared" si="140"/>
        <v>2.5000000000000001E-5</v>
      </c>
      <c r="LE185" s="88">
        <f t="shared" si="140"/>
        <v>2.5000000000000001E-5</v>
      </c>
      <c r="LF185" s="88">
        <f t="shared" si="140"/>
        <v>2.5000000000000001E-5</v>
      </c>
      <c r="LG185" s="88">
        <f t="shared" si="140"/>
        <v>2.5000000000000001E-5</v>
      </c>
      <c r="LH185" s="88">
        <f t="shared" si="140"/>
        <v>2.5000000000000001E-5</v>
      </c>
      <c r="LI185" s="88">
        <f t="shared" si="140"/>
        <v>2.5000000000000001E-5</v>
      </c>
      <c r="LJ185" s="88">
        <f t="shared" si="140"/>
        <v>2.5000000000000001E-5</v>
      </c>
      <c r="LK185" s="88">
        <f t="shared" si="140"/>
        <v>2.5000000000000001E-5</v>
      </c>
      <c r="LL185" s="88">
        <f t="shared" si="140"/>
        <v>2.5000000000000001E-5</v>
      </c>
      <c r="LM185" s="88">
        <f t="shared" si="140"/>
        <v>2.5000000000000001E-5</v>
      </c>
      <c r="LN185" s="88">
        <f t="shared" si="140"/>
        <v>2.5000000000000001E-5</v>
      </c>
      <c r="LO185" s="88">
        <f t="shared" si="140"/>
        <v>2.5000000000000001E-5</v>
      </c>
      <c r="LP185" s="88">
        <f t="shared" si="140"/>
        <v>2.5000000000000001E-5</v>
      </c>
      <c r="LQ185" s="88">
        <f t="shared" si="140"/>
        <v>2.5000000000000001E-5</v>
      </c>
      <c r="LR185" s="88">
        <f t="shared" si="140"/>
        <v>2.5000000000000001E-5</v>
      </c>
      <c r="LS185" s="88">
        <f t="shared" si="140"/>
        <v>2.5000000000000001E-5</v>
      </c>
      <c r="LT185" s="88">
        <f t="shared" si="140"/>
        <v>2.5000000000000001E-5</v>
      </c>
      <c r="LU185" s="88">
        <f t="shared" si="140"/>
        <v>2.5000000000000001E-5</v>
      </c>
      <c r="LV185" s="88">
        <f t="shared" si="140"/>
        <v>2.5000000000000001E-5</v>
      </c>
      <c r="LW185" s="88">
        <f t="shared" si="140"/>
        <v>2.5000000000000001E-5</v>
      </c>
      <c r="LX185" s="88">
        <f t="shared" si="140"/>
        <v>2.5000000000000001E-5</v>
      </c>
      <c r="LY185" s="88">
        <f t="shared" si="140"/>
        <v>2.5000000000000001E-5</v>
      </c>
      <c r="LZ185" s="88">
        <f t="shared" si="140"/>
        <v>2.5000000000000001E-5</v>
      </c>
      <c r="MA185" s="88">
        <f t="shared" si="140"/>
        <v>2.5000000000000001E-5</v>
      </c>
      <c r="MB185" s="88">
        <f t="shared" ref="MB185:OM185" si="141">IF(MB183="","",IF(MB182=MB168,0,IF(SUM(MB182,MB183)&gt;MB168,N(MB168)-N(MB182),MB183)))</f>
        <v>2.5000000000000001E-5</v>
      </c>
      <c r="MC185" s="88">
        <f t="shared" si="141"/>
        <v>2.5000000000000001E-5</v>
      </c>
      <c r="MD185" s="88">
        <f t="shared" si="141"/>
        <v>2.5000000000000001E-5</v>
      </c>
      <c r="ME185" s="88">
        <f t="shared" si="141"/>
        <v>2.5000000000000001E-5</v>
      </c>
      <c r="MF185" s="88">
        <f t="shared" si="141"/>
        <v>2.5000000000000001E-5</v>
      </c>
      <c r="MG185" s="88">
        <f t="shared" si="141"/>
        <v>2.5000000000000001E-5</v>
      </c>
      <c r="MH185" s="88">
        <f t="shared" si="141"/>
        <v>2.5000000000000001E-5</v>
      </c>
      <c r="MI185" s="88">
        <f t="shared" si="141"/>
        <v>2.5000000000000001E-5</v>
      </c>
      <c r="MJ185" s="88">
        <f t="shared" si="141"/>
        <v>2.5000000000000001E-5</v>
      </c>
      <c r="MK185" s="88">
        <f t="shared" si="141"/>
        <v>2.5000000000000001E-5</v>
      </c>
      <c r="ML185" s="88">
        <f t="shared" si="141"/>
        <v>2.5000000000000001E-5</v>
      </c>
      <c r="MM185" s="88">
        <f t="shared" si="141"/>
        <v>2.5000000000000001E-5</v>
      </c>
      <c r="MN185" s="88">
        <f t="shared" si="141"/>
        <v>2.5000000000000001E-5</v>
      </c>
      <c r="MO185" s="88">
        <f t="shared" si="141"/>
        <v>2.5000000000000001E-5</v>
      </c>
      <c r="MP185" s="88">
        <f t="shared" si="141"/>
        <v>2.5000000000000001E-5</v>
      </c>
      <c r="MQ185" s="88">
        <f t="shared" si="141"/>
        <v>2.5000000000000001E-5</v>
      </c>
      <c r="MR185" s="88">
        <f t="shared" si="141"/>
        <v>2.5000000000000001E-5</v>
      </c>
      <c r="MS185" s="88">
        <f t="shared" si="141"/>
        <v>2.5000000000000001E-5</v>
      </c>
      <c r="MT185" s="88">
        <f t="shared" si="141"/>
        <v>2.5000000000000001E-5</v>
      </c>
      <c r="MU185" s="88">
        <f t="shared" si="141"/>
        <v>2.5000000000000001E-5</v>
      </c>
      <c r="MV185" s="88">
        <f t="shared" si="141"/>
        <v>2.5000000000000001E-5</v>
      </c>
      <c r="MW185" s="88">
        <f t="shared" si="141"/>
        <v>2.5000000000000001E-5</v>
      </c>
      <c r="MX185" s="88">
        <f t="shared" si="141"/>
        <v>2.5000000000000001E-5</v>
      </c>
      <c r="MY185" s="88">
        <f t="shared" si="141"/>
        <v>2.5000000000000001E-5</v>
      </c>
      <c r="MZ185" s="88">
        <f t="shared" si="141"/>
        <v>2.5000000000000001E-5</v>
      </c>
      <c r="NA185" s="88">
        <f t="shared" si="141"/>
        <v>2.5000000000000001E-5</v>
      </c>
      <c r="NB185" s="88">
        <f t="shared" si="141"/>
        <v>2.5000000000000001E-5</v>
      </c>
      <c r="NC185" s="88">
        <f t="shared" si="141"/>
        <v>2.5000000000000001E-5</v>
      </c>
      <c r="ND185" s="88">
        <f t="shared" si="141"/>
        <v>2.5000000000000001E-5</v>
      </c>
      <c r="NE185" s="88">
        <f t="shared" si="141"/>
        <v>2.5000000000000001E-5</v>
      </c>
      <c r="NF185" s="88">
        <f t="shared" si="141"/>
        <v>2.5000000000000001E-5</v>
      </c>
      <c r="NG185" s="88">
        <f t="shared" si="141"/>
        <v>2.5000000000000001E-5</v>
      </c>
      <c r="NH185" s="88">
        <f t="shared" si="141"/>
        <v>2.5000000000000001E-5</v>
      </c>
      <c r="NI185" s="88">
        <f t="shared" si="141"/>
        <v>2.5000000000000001E-5</v>
      </c>
      <c r="NJ185" s="88">
        <f t="shared" si="141"/>
        <v>2.5000000000000001E-5</v>
      </c>
      <c r="NK185" s="88">
        <f t="shared" si="141"/>
        <v>2.5000000000000001E-5</v>
      </c>
      <c r="NL185" s="88">
        <f t="shared" si="141"/>
        <v>2.5000000000000001E-5</v>
      </c>
      <c r="NM185" s="88">
        <f t="shared" si="141"/>
        <v>2.5000000000000001E-5</v>
      </c>
      <c r="NN185" s="88">
        <f t="shared" si="141"/>
        <v>2.5000000000000001E-5</v>
      </c>
      <c r="NO185" s="88">
        <f t="shared" si="141"/>
        <v>2.5000000000000001E-5</v>
      </c>
      <c r="NP185" s="88">
        <f t="shared" si="141"/>
        <v>2.5000000000000001E-5</v>
      </c>
      <c r="NQ185" s="88">
        <f t="shared" si="141"/>
        <v>2.5000000000000001E-5</v>
      </c>
      <c r="NR185" s="88">
        <f t="shared" si="141"/>
        <v>2.5000000000000001E-5</v>
      </c>
      <c r="NS185" s="88">
        <f t="shared" si="141"/>
        <v>2.5000000000000001E-5</v>
      </c>
      <c r="NT185" s="88">
        <f t="shared" si="141"/>
        <v>2.5000000000000001E-5</v>
      </c>
      <c r="NU185" s="88">
        <f t="shared" si="141"/>
        <v>2.5000000000000001E-5</v>
      </c>
      <c r="NV185" s="88">
        <f t="shared" si="141"/>
        <v>2.5000000000000001E-5</v>
      </c>
      <c r="NW185" s="88">
        <f t="shared" si="141"/>
        <v>2.5000000000000001E-5</v>
      </c>
      <c r="NX185" s="88">
        <f t="shared" si="141"/>
        <v>2.5000000000000001E-5</v>
      </c>
      <c r="NY185" s="88">
        <f t="shared" si="141"/>
        <v>2.5000000000000001E-5</v>
      </c>
      <c r="NZ185" s="88">
        <f t="shared" si="141"/>
        <v>2.5000000000000001E-5</v>
      </c>
      <c r="OA185" s="88">
        <f t="shared" si="141"/>
        <v>2.5000000000000001E-5</v>
      </c>
      <c r="OB185" s="88">
        <f t="shared" si="141"/>
        <v>2.5000000000000001E-5</v>
      </c>
      <c r="OC185" s="88">
        <f t="shared" si="141"/>
        <v>2.5000000000000001E-5</v>
      </c>
      <c r="OD185" s="88">
        <f t="shared" si="141"/>
        <v>2.5000000000000001E-5</v>
      </c>
      <c r="OE185" s="88">
        <f t="shared" si="141"/>
        <v>2.5000000000000001E-5</v>
      </c>
      <c r="OF185" s="88">
        <f t="shared" si="141"/>
        <v>2.5000000000000001E-5</v>
      </c>
      <c r="OG185" s="88">
        <f t="shared" si="141"/>
        <v>2.5000000000000001E-5</v>
      </c>
      <c r="OH185" s="88">
        <f t="shared" si="141"/>
        <v>2.5000000000000001E-5</v>
      </c>
      <c r="OI185" s="88">
        <f t="shared" si="141"/>
        <v>2.5000000000000001E-5</v>
      </c>
      <c r="OJ185" s="88">
        <f t="shared" si="141"/>
        <v>2.5000000000000001E-5</v>
      </c>
      <c r="OK185" s="88">
        <f t="shared" si="141"/>
        <v>2.5000000000000001E-5</v>
      </c>
      <c r="OL185" s="88">
        <f t="shared" si="141"/>
        <v>2.5000000000000001E-5</v>
      </c>
      <c r="OM185" s="88">
        <f t="shared" si="141"/>
        <v>2.5000000000000001E-5</v>
      </c>
      <c r="ON185" s="88">
        <f t="shared" ref="ON185:QY185" si="142">IF(ON183="","",IF(ON182=ON168,0,IF(SUM(ON182,ON183)&gt;ON168,N(ON168)-N(ON182),ON183)))</f>
        <v>2.5000000000000001E-5</v>
      </c>
      <c r="OO185" s="88">
        <f t="shared" si="142"/>
        <v>2.5000000000000001E-5</v>
      </c>
      <c r="OP185" s="88">
        <f t="shared" si="142"/>
        <v>2.5000000000000001E-5</v>
      </c>
      <c r="OQ185" s="88">
        <f t="shared" si="142"/>
        <v>2.5000000000000001E-5</v>
      </c>
      <c r="OR185" s="88">
        <f t="shared" si="142"/>
        <v>2.5000000000000001E-5</v>
      </c>
      <c r="OS185" s="88">
        <f t="shared" si="142"/>
        <v>2.5000000000000001E-5</v>
      </c>
      <c r="OT185" s="88">
        <f t="shared" si="142"/>
        <v>2.5000000000000001E-5</v>
      </c>
      <c r="OU185" s="88">
        <f t="shared" si="142"/>
        <v>2.5000000000000001E-5</v>
      </c>
      <c r="OV185" s="88">
        <f t="shared" si="142"/>
        <v>2.5000000000000001E-5</v>
      </c>
      <c r="OW185" s="88">
        <f t="shared" si="142"/>
        <v>2.5000000000000001E-5</v>
      </c>
      <c r="OX185" s="88">
        <f t="shared" si="142"/>
        <v>2.5000000000000001E-5</v>
      </c>
      <c r="OY185" s="88">
        <f t="shared" si="142"/>
        <v>2.5000000000000001E-5</v>
      </c>
      <c r="OZ185" s="88">
        <f t="shared" si="142"/>
        <v>2.5000000000000001E-5</v>
      </c>
      <c r="PA185" s="88">
        <f t="shared" si="142"/>
        <v>2.5000000000000001E-5</v>
      </c>
      <c r="PB185" s="88">
        <f t="shared" si="142"/>
        <v>2.5000000000000001E-5</v>
      </c>
      <c r="PC185" s="88">
        <f t="shared" si="142"/>
        <v>2.5000000000000001E-5</v>
      </c>
      <c r="PD185" s="88">
        <f t="shared" si="142"/>
        <v>2.5000000000000001E-5</v>
      </c>
      <c r="PE185" s="88">
        <f t="shared" si="142"/>
        <v>2.5000000000000001E-5</v>
      </c>
      <c r="PF185" s="88">
        <f t="shared" si="142"/>
        <v>2.5000000000000001E-5</v>
      </c>
      <c r="PG185" s="88">
        <f t="shared" si="142"/>
        <v>2.5000000000000001E-5</v>
      </c>
      <c r="PH185" s="88">
        <f t="shared" si="142"/>
        <v>2.5000000000000001E-5</v>
      </c>
      <c r="PI185" s="88">
        <f t="shared" si="142"/>
        <v>2.5000000000000001E-5</v>
      </c>
      <c r="PJ185" s="88">
        <f t="shared" si="142"/>
        <v>2.5000000000000001E-5</v>
      </c>
      <c r="PK185" s="88">
        <f t="shared" si="142"/>
        <v>2.5000000000000001E-5</v>
      </c>
      <c r="PL185" s="88">
        <f t="shared" si="142"/>
        <v>2.5000000000000001E-5</v>
      </c>
      <c r="PM185" s="88">
        <f t="shared" si="142"/>
        <v>2.5000000000000001E-5</v>
      </c>
      <c r="PN185" s="88">
        <f t="shared" si="142"/>
        <v>2.5000000000000001E-5</v>
      </c>
      <c r="PO185" s="88">
        <f t="shared" si="142"/>
        <v>2.5000000000000001E-5</v>
      </c>
      <c r="PP185" s="88">
        <f t="shared" si="142"/>
        <v>2.5000000000000001E-5</v>
      </c>
      <c r="PQ185" s="88">
        <f t="shared" si="142"/>
        <v>2.5000000000000001E-5</v>
      </c>
      <c r="PR185" s="88">
        <f t="shared" si="142"/>
        <v>2.5000000000000001E-5</v>
      </c>
      <c r="PS185" s="88">
        <f t="shared" si="142"/>
        <v>2.5000000000000001E-5</v>
      </c>
      <c r="PT185" s="88">
        <f t="shared" si="142"/>
        <v>2.5000000000000001E-5</v>
      </c>
      <c r="PU185" s="88">
        <f t="shared" si="142"/>
        <v>2.5000000000000001E-5</v>
      </c>
      <c r="PV185" s="88">
        <f t="shared" si="142"/>
        <v>2.5000000000000001E-5</v>
      </c>
      <c r="PW185" s="88">
        <f t="shared" si="142"/>
        <v>2.5000000000000001E-5</v>
      </c>
      <c r="PX185" s="88">
        <f t="shared" si="142"/>
        <v>2.5000000000000001E-5</v>
      </c>
      <c r="PY185" s="88">
        <f t="shared" si="142"/>
        <v>2.5000000000000001E-5</v>
      </c>
      <c r="PZ185" s="88">
        <f t="shared" si="142"/>
        <v>2.5000000000000001E-5</v>
      </c>
      <c r="QA185" s="88">
        <f t="shared" si="142"/>
        <v>2.5000000000000001E-5</v>
      </c>
      <c r="QB185" s="88">
        <f t="shared" si="142"/>
        <v>2.5000000000000001E-5</v>
      </c>
      <c r="QC185" s="88">
        <f t="shared" si="142"/>
        <v>2.5000000000000001E-5</v>
      </c>
      <c r="QD185" s="88">
        <f t="shared" si="142"/>
        <v>2.5000000000000001E-5</v>
      </c>
      <c r="QE185" s="88">
        <f t="shared" si="142"/>
        <v>2.5000000000000001E-5</v>
      </c>
      <c r="QF185" s="88">
        <f t="shared" si="142"/>
        <v>2.5000000000000001E-5</v>
      </c>
      <c r="QG185" s="88">
        <f t="shared" si="142"/>
        <v>2.5000000000000001E-5</v>
      </c>
      <c r="QH185" s="88">
        <f t="shared" si="142"/>
        <v>2.5000000000000001E-5</v>
      </c>
      <c r="QI185" s="88">
        <f t="shared" si="142"/>
        <v>2.5000000000000001E-5</v>
      </c>
      <c r="QJ185" s="88">
        <f t="shared" si="142"/>
        <v>2.5000000000000001E-5</v>
      </c>
      <c r="QK185" s="88">
        <f t="shared" si="142"/>
        <v>2.5000000000000001E-5</v>
      </c>
      <c r="QL185" s="88">
        <f t="shared" si="142"/>
        <v>2.5000000000000001E-5</v>
      </c>
      <c r="QM185" s="88">
        <f t="shared" si="142"/>
        <v>2.5000000000000001E-5</v>
      </c>
      <c r="QN185" s="88">
        <f t="shared" si="142"/>
        <v>2.5000000000000001E-5</v>
      </c>
      <c r="QO185" s="88">
        <f t="shared" si="142"/>
        <v>2.5000000000000001E-5</v>
      </c>
      <c r="QP185" s="88">
        <f t="shared" si="142"/>
        <v>2.5000000000000001E-5</v>
      </c>
      <c r="QQ185" s="88">
        <f t="shared" si="142"/>
        <v>2.5000000000000001E-5</v>
      </c>
      <c r="QR185" s="88">
        <f t="shared" si="142"/>
        <v>2.5000000000000001E-5</v>
      </c>
      <c r="QS185" s="88">
        <f t="shared" si="142"/>
        <v>2.5000000000000001E-5</v>
      </c>
      <c r="QT185" s="88">
        <f t="shared" si="142"/>
        <v>2.5000000000000001E-5</v>
      </c>
      <c r="QU185" s="88">
        <f t="shared" si="142"/>
        <v>2.5000000000000001E-5</v>
      </c>
      <c r="QV185" s="88">
        <f t="shared" si="142"/>
        <v>2.5000000000000001E-5</v>
      </c>
      <c r="QW185" s="88">
        <f t="shared" si="142"/>
        <v>2.5000000000000001E-5</v>
      </c>
      <c r="QX185" s="88">
        <f t="shared" si="142"/>
        <v>2.5000000000000001E-5</v>
      </c>
      <c r="QY185" s="88">
        <f t="shared" si="142"/>
        <v>2.5000000000000001E-5</v>
      </c>
      <c r="QZ185" s="88">
        <f t="shared" ref="QZ185:RQ185" si="143">IF(QZ183="","",IF(QZ182=QZ168,0,IF(SUM(QZ182,QZ183)&gt;QZ168,N(QZ168)-N(QZ182),QZ183)))</f>
        <v>2.5000000000000001E-5</v>
      </c>
      <c r="RA185" s="88">
        <f t="shared" si="143"/>
        <v>2.5000000000000001E-5</v>
      </c>
      <c r="RB185" s="88">
        <f t="shared" si="143"/>
        <v>2.5000000000000001E-5</v>
      </c>
      <c r="RC185" s="88">
        <f t="shared" si="143"/>
        <v>2.5000000000000001E-5</v>
      </c>
      <c r="RD185" s="88">
        <f t="shared" si="143"/>
        <v>2.5000000000000001E-5</v>
      </c>
      <c r="RE185" s="88">
        <f t="shared" si="143"/>
        <v>2.5000000000000001E-5</v>
      </c>
      <c r="RF185" s="88">
        <f t="shared" si="143"/>
        <v>2.5000000000000001E-5</v>
      </c>
      <c r="RG185" s="88">
        <f t="shared" si="143"/>
        <v>2.5000000000000001E-5</v>
      </c>
      <c r="RH185" s="88">
        <f t="shared" si="143"/>
        <v>2.5000000000000001E-5</v>
      </c>
      <c r="RI185" s="88">
        <f t="shared" si="143"/>
        <v>2.5000000000000001E-5</v>
      </c>
      <c r="RJ185" s="88">
        <f t="shared" si="143"/>
        <v>2.5000000000000001E-5</v>
      </c>
      <c r="RK185" s="88">
        <f t="shared" si="143"/>
        <v>2.5000000000000001E-5</v>
      </c>
      <c r="RL185" s="88">
        <f t="shared" si="143"/>
        <v>2.5000000000000001E-5</v>
      </c>
      <c r="RM185" s="88" t="str">
        <f t="shared" si="143"/>
        <v/>
      </c>
      <c r="RN185" s="88" t="str">
        <f t="shared" si="143"/>
        <v/>
      </c>
      <c r="RO185" s="88" t="str">
        <f t="shared" si="143"/>
        <v/>
      </c>
      <c r="RP185" s="88" t="str">
        <f t="shared" si="143"/>
        <v/>
      </c>
      <c r="RQ185" s="88" t="str">
        <f t="shared" si="143"/>
        <v/>
      </c>
    </row>
    <row r="186" spans="4:485" s="39" customFormat="1">
      <c r="D186" s="88"/>
      <c r="F186" s="88"/>
      <c r="G186" s="88"/>
      <c r="H186" s="88"/>
      <c r="I186" s="88"/>
      <c r="S186" s="88" t="s">
        <v>2147</v>
      </c>
      <c r="T186" s="88">
        <f t="shared" ref="T186:CE186" si="144">IF(T184="","",IF(SUM(T182,T185)=T168,0,IF(SUM(T182,T185,T184)&gt;T168,T168-SUM(T182,T185),T184)))</f>
        <v>2.5000000000000001E-5</v>
      </c>
      <c r="U186" s="88">
        <f t="shared" si="144"/>
        <v>2.5000000000000001E-5</v>
      </c>
      <c r="V186" s="88">
        <f t="shared" si="144"/>
        <v>2.5000000000000001E-5</v>
      </c>
      <c r="W186" s="88">
        <f t="shared" si="144"/>
        <v>2.5000000000000001E-5</v>
      </c>
      <c r="X186" s="88">
        <f t="shared" si="144"/>
        <v>2.5000000000000001E-5</v>
      </c>
      <c r="Y186" s="88">
        <f t="shared" si="144"/>
        <v>2.5000000000000001E-5</v>
      </c>
      <c r="Z186" s="88">
        <f t="shared" si="144"/>
        <v>2.5000000000000001E-5</v>
      </c>
      <c r="AA186" s="88">
        <f t="shared" si="144"/>
        <v>2.5000000000000001E-5</v>
      </c>
      <c r="AB186" s="88">
        <f t="shared" si="144"/>
        <v>2.5000000000000001E-5</v>
      </c>
      <c r="AC186" s="88">
        <f t="shared" si="144"/>
        <v>2.5000000000000001E-5</v>
      </c>
      <c r="AD186" s="88">
        <f t="shared" si="144"/>
        <v>2.5000000000000001E-5</v>
      </c>
      <c r="AE186" s="88">
        <f t="shared" si="144"/>
        <v>2.5000000000000001E-5</v>
      </c>
      <c r="AF186" s="88">
        <f t="shared" si="144"/>
        <v>2.5000000000000001E-5</v>
      </c>
      <c r="AG186" s="88">
        <f t="shared" si="144"/>
        <v>2.5000000000000001E-5</v>
      </c>
      <c r="AH186" s="88">
        <f t="shared" si="144"/>
        <v>2.5000000000000001E-5</v>
      </c>
      <c r="AI186" s="88">
        <f t="shared" si="144"/>
        <v>2.5000000000000001E-5</v>
      </c>
      <c r="AJ186" s="88">
        <f t="shared" si="144"/>
        <v>2.5000000000000001E-5</v>
      </c>
      <c r="AK186" s="88">
        <f t="shared" si="144"/>
        <v>2.5000000000000001E-5</v>
      </c>
      <c r="AL186" s="88">
        <f t="shared" si="144"/>
        <v>2.5000000000000001E-5</v>
      </c>
      <c r="AM186" s="88">
        <f t="shared" si="144"/>
        <v>2.5000000000000001E-5</v>
      </c>
      <c r="AN186" s="88">
        <f t="shared" si="144"/>
        <v>2.5000000000000001E-5</v>
      </c>
      <c r="AO186" s="88">
        <f t="shared" si="144"/>
        <v>2.5000000000000001E-5</v>
      </c>
      <c r="AP186" s="88">
        <f t="shared" si="144"/>
        <v>2.5000000000000001E-5</v>
      </c>
      <c r="AQ186" s="88">
        <f t="shared" si="144"/>
        <v>2.5000000000000001E-5</v>
      </c>
      <c r="AR186" s="88">
        <f t="shared" si="144"/>
        <v>2.5000000000000001E-5</v>
      </c>
      <c r="AS186" s="88">
        <f t="shared" si="144"/>
        <v>2.5000000000000001E-5</v>
      </c>
      <c r="AT186" s="88">
        <f t="shared" si="144"/>
        <v>2.5000000000000001E-5</v>
      </c>
      <c r="AU186" s="88">
        <f t="shared" si="144"/>
        <v>2.5000000000000001E-5</v>
      </c>
      <c r="AV186" s="88">
        <f t="shared" si="144"/>
        <v>2.5000000000000001E-5</v>
      </c>
      <c r="AW186" s="88">
        <f t="shared" si="144"/>
        <v>2.5000000000000001E-5</v>
      </c>
      <c r="AX186" s="88">
        <f t="shared" si="144"/>
        <v>2.5000000000000001E-5</v>
      </c>
      <c r="AY186" s="88">
        <f t="shared" si="144"/>
        <v>2.5000000000000001E-5</v>
      </c>
      <c r="AZ186" s="88">
        <f t="shared" si="144"/>
        <v>2.5000000000000001E-5</v>
      </c>
      <c r="BA186" s="88">
        <f t="shared" si="144"/>
        <v>2.5000000000000001E-5</v>
      </c>
      <c r="BB186" s="88">
        <f t="shared" si="144"/>
        <v>2.5000000000000001E-5</v>
      </c>
      <c r="BC186" s="88">
        <f t="shared" si="144"/>
        <v>2.5000000000000001E-5</v>
      </c>
      <c r="BD186" s="88">
        <f t="shared" si="144"/>
        <v>2.5000000000000001E-5</v>
      </c>
      <c r="BE186" s="88">
        <f t="shared" si="144"/>
        <v>2.5000000000000001E-5</v>
      </c>
      <c r="BF186" s="88">
        <f t="shared" si="144"/>
        <v>2.5000000000000001E-5</v>
      </c>
      <c r="BG186" s="88">
        <f t="shared" si="144"/>
        <v>2.5000000000000001E-5</v>
      </c>
      <c r="BH186" s="88">
        <f t="shared" si="144"/>
        <v>2.5000000000000001E-5</v>
      </c>
      <c r="BI186" s="88">
        <f t="shared" si="144"/>
        <v>2.5000000000000001E-5</v>
      </c>
      <c r="BJ186" s="88">
        <f t="shared" si="144"/>
        <v>2.5000000000000001E-5</v>
      </c>
      <c r="BK186" s="88">
        <f t="shared" si="144"/>
        <v>2.5000000000000001E-5</v>
      </c>
      <c r="BL186" s="88">
        <f t="shared" si="144"/>
        <v>2.5000000000000001E-5</v>
      </c>
      <c r="BM186" s="88">
        <f t="shared" si="144"/>
        <v>2.5000000000000001E-5</v>
      </c>
      <c r="BN186" s="88">
        <f t="shared" si="144"/>
        <v>2.5000000000000001E-5</v>
      </c>
      <c r="BO186" s="88">
        <f t="shared" si="144"/>
        <v>2.5000000000000001E-5</v>
      </c>
      <c r="BP186" s="88">
        <f t="shared" si="144"/>
        <v>2.5000000000000001E-5</v>
      </c>
      <c r="BQ186" s="88">
        <f t="shared" si="144"/>
        <v>2.5000000000000001E-5</v>
      </c>
      <c r="BR186" s="88">
        <f t="shared" si="144"/>
        <v>2.5000000000000001E-5</v>
      </c>
      <c r="BS186" s="88">
        <f t="shared" si="144"/>
        <v>2.5000000000000001E-5</v>
      </c>
      <c r="BT186" s="88">
        <f t="shared" si="144"/>
        <v>2.5000000000000001E-5</v>
      </c>
      <c r="BU186" s="88">
        <f t="shared" si="144"/>
        <v>2.5000000000000001E-5</v>
      </c>
      <c r="BV186" s="88">
        <f t="shared" si="144"/>
        <v>2.5000000000000001E-5</v>
      </c>
      <c r="BW186" s="88">
        <f t="shared" si="144"/>
        <v>2.5000000000000001E-5</v>
      </c>
      <c r="BX186" s="88">
        <f t="shared" si="144"/>
        <v>2.5000000000000001E-5</v>
      </c>
      <c r="BY186" s="88">
        <f t="shared" si="144"/>
        <v>2.5000000000000001E-5</v>
      </c>
      <c r="BZ186" s="88">
        <f t="shared" si="144"/>
        <v>2.5000000000000001E-5</v>
      </c>
      <c r="CA186" s="88">
        <f t="shared" si="144"/>
        <v>2.5000000000000001E-5</v>
      </c>
      <c r="CB186" s="88">
        <f t="shared" si="144"/>
        <v>2.5000000000000001E-5</v>
      </c>
      <c r="CC186" s="88">
        <f t="shared" si="144"/>
        <v>2.5000000000000001E-5</v>
      </c>
      <c r="CD186" s="88">
        <f t="shared" si="144"/>
        <v>2.5000000000000001E-5</v>
      </c>
      <c r="CE186" s="88">
        <f t="shared" si="144"/>
        <v>2.5000000000000001E-5</v>
      </c>
      <c r="CF186" s="88">
        <f t="shared" ref="CF186:EQ186" si="145">IF(CF184="","",IF(SUM(CF182,CF185)=CF168,0,IF(SUM(CF182,CF185,CF184)&gt;CF168,CF168-SUM(CF182,CF185),CF184)))</f>
        <v>2.5000000000000001E-5</v>
      </c>
      <c r="CG186" s="88">
        <f t="shared" si="145"/>
        <v>2.5000000000000001E-5</v>
      </c>
      <c r="CH186" s="88">
        <f t="shared" si="145"/>
        <v>2.5000000000000001E-5</v>
      </c>
      <c r="CI186" s="88">
        <f t="shared" si="145"/>
        <v>2.5000000000000001E-5</v>
      </c>
      <c r="CJ186" s="88">
        <f t="shared" si="145"/>
        <v>2.5000000000000001E-5</v>
      </c>
      <c r="CK186" s="88">
        <f t="shared" si="145"/>
        <v>2.5000000000000001E-5</v>
      </c>
      <c r="CL186" s="88">
        <f t="shared" si="145"/>
        <v>2.5000000000000001E-5</v>
      </c>
      <c r="CM186" s="88">
        <f t="shared" si="145"/>
        <v>2.5000000000000001E-5</v>
      </c>
      <c r="CN186" s="88">
        <f t="shared" si="145"/>
        <v>2.5000000000000001E-5</v>
      </c>
      <c r="CO186" s="88">
        <f t="shared" si="145"/>
        <v>2.5000000000000001E-5</v>
      </c>
      <c r="CP186" s="88">
        <f t="shared" si="145"/>
        <v>2.5000000000000001E-5</v>
      </c>
      <c r="CQ186" s="88">
        <f t="shared" si="145"/>
        <v>2.5000000000000001E-5</v>
      </c>
      <c r="CR186" s="88">
        <f t="shared" si="145"/>
        <v>2.5000000000000001E-5</v>
      </c>
      <c r="CS186" s="88">
        <f t="shared" si="145"/>
        <v>2.5000000000000001E-5</v>
      </c>
      <c r="CT186" s="88">
        <f t="shared" si="145"/>
        <v>2.5000000000000001E-5</v>
      </c>
      <c r="CU186" s="88">
        <f t="shared" si="145"/>
        <v>2.5000000000000001E-5</v>
      </c>
      <c r="CV186" s="88">
        <f t="shared" si="145"/>
        <v>2.5000000000000001E-5</v>
      </c>
      <c r="CW186" s="88">
        <f t="shared" si="145"/>
        <v>2.5000000000000001E-5</v>
      </c>
      <c r="CX186" s="88">
        <f t="shared" si="145"/>
        <v>2.5000000000000001E-5</v>
      </c>
      <c r="CY186" s="88">
        <f t="shared" si="145"/>
        <v>2.5000000000000001E-5</v>
      </c>
      <c r="CZ186" s="88">
        <f t="shared" si="145"/>
        <v>2.5000000000000001E-5</v>
      </c>
      <c r="DA186" s="88">
        <f t="shared" si="145"/>
        <v>2.5000000000000001E-5</v>
      </c>
      <c r="DB186" s="88">
        <f t="shared" si="145"/>
        <v>2.5000000000000001E-5</v>
      </c>
      <c r="DC186" s="88">
        <f t="shared" si="145"/>
        <v>2.5000000000000001E-5</v>
      </c>
      <c r="DD186" s="88">
        <f t="shared" si="145"/>
        <v>2.5000000000000001E-5</v>
      </c>
      <c r="DE186" s="88">
        <f t="shared" si="145"/>
        <v>2.5000000000000001E-5</v>
      </c>
      <c r="DF186" s="88">
        <f t="shared" si="145"/>
        <v>2.5000000000000001E-5</v>
      </c>
      <c r="DG186" s="88">
        <f t="shared" si="145"/>
        <v>2.5000000000000001E-5</v>
      </c>
      <c r="DH186" s="88">
        <f t="shared" si="145"/>
        <v>2.5000000000000001E-5</v>
      </c>
      <c r="DI186" s="88">
        <f t="shared" si="145"/>
        <v>2.5000000000000001E-5</v>
      </c>
      <c r="DJ186" s="88">
        <f t="shared" si="145"/>
        <v>2.5000000000000001E-5</v>
      </c>
      <c r="DK186" s="88">
        <f t="shared" si="145"/>
        <v>2.5000000000000001E-5</v>
      </c>
      <c r="DL186" s="88">
        <f t="shared" si="145"/>
        <v>2.5000000000000001E-5</v>
      </c>
      <c r="DM186" s="88">
        <f t="shared" si="145"/>
        <v>2.5000000000000001E-5</v>
      </c>
      <c r="DN186" s="88">
        <f t="shared" si="145"/>
        <v>2.5000000000000001E-5</v>
      </c>
      <c r="DO186" s="88">
        <f t="shared" si="145"/>
        <v>2.5000000000000001E-5</v>
      </c>
      <c r="DP186" s="88">
        <f t="shared" si="145"/>
        <v>2.5000000000000001E-5</v>
      </c>
      <c r="DQ186" s="88">
        <f t="shared" si="145"/>
        <v>2.5000000000000001E-5</v>
      </c>
      <c r="DR186" s="88">
        <f t="shared" si="145"/>
        <v>2.5000000000000001E-5</v>
      </c>
      <c r="DS186" s="88">
        <f t="shared" si="145"/>
        <v>2.5000000000000001E-5</v>
      </c>
      <c r="DT186" s="88">
        <f t="shared" si="145"/>
        <v>2.5000000000000001E-5</v>
      </c>
      <c r="DU186" s="88">
        <f t="shared" si="145"/>
        <v>2.5000000000000001E-5</v>
      </c>
      <c r="DV186" s="88">
        <f t="shared" si="145"/>
        <v>2.5000000000000001E-5</v>
      </c>
      <c r="DW186" s="88">
        <f t="shared" si="145"/>
        <v>2.5000000000000001E-5</v>
      </c>
      <c r="DX186" s="88">
        <f t="shared" si="145"/>
        <v>2.5000000000000001E-5</v>
      </c>
      <c r="DY186" s="88">
        <f t="shared" si="145"/>
        <v>2.5000000000000001E-5</v>
      </c>
      <c r="DZ186" s="88">
        <f t="shared" si="145"/>
        <v>2.5000000000000001E-5</v>
      </c>
      <c r="EA186" s="88">
        <f t="shared" si="145"/>
        <v>2.5000000000000001E-5</v>
      </c>
      <c r="EB186" s="88">
        <f t="shared" si="145"/>
        <v>2.5000000000000001E-5</v>
      </c>
      <c r="EC186" s="88">
        <f t="shared" si="145"/>
        <v>2.5000000000000001E-5</v>
      </c>
      <c r="ED186" s="88">
        <f t="shared" si="145"/>
        <v>2.5000000000000001E-5</v>
      </c>
      <c r="EE186" s="88">
        <f t="shared" si="145"/>
        <v>2.5000000000000001E-5</v>
      </c>
      <c r="EF186" s="88">
        <f t="shared" si="145"/>
        <v>2.5000000000000001E-5</v>
      </c>
      <c r="EG186" s="88">
        <f t="shared" si="145"/>
        <v>2.5000000000000001E-5</v>
      </c>
      <c r="EH186" s="88">
        <f t="shared" si="145"/>
        <v>2.5000000000000001E-5</v>
      </c>
      <c r="EI186" s="88">
        <f t="shared" si="145"/>
        <v>2.5000000000000001E-5</v>
      </c>
      <c r="EJ186" s="88">
        <f t="shared" si="145"/>
        <v>2.5000000000000001E-5</v>
      </c>
      <c r="EK186" s="88">
        <f t="shared" si="145"/>
        <v>2.5000000000000001E-5</v>
      </c>
      <c r="EL186" s="88">
        <f t="shared" si="145"/>
        <v>2.5000000000000001E-5</v>
      </c>
      <c r="EM186" s="88">
        <f t="shared" si="145"/>
        <v>2.5000000000000001E-5</v>
      </c>
      <c r="EN186" s="88">
        <f t="shared" si="145"/>
        <v>2.5000000000000001E-5</v>
      </c>
      <c r="EO186" s="88">
        <f t="shared" si="145"/>
        <v>2.5000000000000001E-5</v>
      </c>
      <c r="EP186" s="88">
        <f t="shared" si="145"/>
        <v>2.5000000000000001E-5</v>
      </c>
      <c r="EQ186" s="88">
        <f t="shared" si="145"/>
        <v>2.5000000000000001E-5</v>
      </c>
      <c r="ER186" s="88">
        <f t="shared" ref="ER186:HC186" si="146">IF(ER184="","",IF(SUM(ER182,ER185)=ER168,0,IF(SUM(ER182,ER185,ER184)&gt;ER168,ER168-SUM(ER182,ER185),ER184)))</f>
        <v>2.5000000000000001E-5</v>
      </c>
      <c r="ES186" s="88">
        <f t="shared" si="146"/>
        <v>2.5000000000000001E-5</v>
      </c>
      <c r="ET186" s="88">
        <f t="shared" si="146"/>
        <v>2.5000000000000001E-5</v>
      </c>
      <c r="EU186" s="88">
        <f t="shared" si="146"/>
        <v>2.5000000000000001E-5</v>
      </c>
      <c r="EV186" s="88">
        <f t="shared" si="146"/>
        <v>2.5000000000000001E-5</v>
      </c>
      <c r="EW186" s="88">
        <f t="shared" si="146"/>
        <v>2.5000000000000001E-5</v>
      </c>
      <c r="EX186" s="88">
        <f t="shared" si="146"/>
        <v>2.5000000000000001E-5</v>
      </c>
      <c r="EY186" s="88">
        <f t="shared" si="146"/>
        <v>2.5000000000000001E-5</v>
      </c>
      <c r="EZ186" s="88">
        <f t="shared" si="146"/>
        <v>2.5000000000000001E-5</v>
      </c>
      <c r="FA186" s="88">
        <f t="shared" si="146"/>
        <v>2.5000000000000001E-5</v>
      </c>
      <c r="FB186" s="88">
        <f t="shared" si="146"/>
        <v>2.5000000000000001E-5</v>
      </c>
      <c r="FC186" s="88">
        <f t="shared" si="146"/>
        <v>2.5000000000000001E-5</v>
      </c>
      <c r="FD186" s="88">
        <f t="shared" si="146"/>
        <v>2.5000000000000001E-5</v>
      </c>
      <c r="FE186" s="88">
        <f t="shared" si="146"/>
        <v>2.5000000000000001E-5</v>
      </c>
      <c r="FF186" s="88">
        <f t="shared" si="146"/>
        <v>2.5000000000000001E-5</v>
      </c>
      <c r="FG186" s="88">
        <f t="shared" si="146"/>
        <v>2.5000000000000001E-5</v>
      </c>
      <c r="FH186" s="88">
        <f t="shared" si="146"/>
        <v>2.5000000000000001E-5</v>
      </c>
      <c r="FI186" s="88">
        <f t="shared" si="146"/>
        <v>2.5000000000000001E-5</v>
      </c>
      <c r="FJ186" s="88">
        <f t="shared" si="146"/>
        <v>2.5000000000000001E-5</v>
      </c>
      <c r="FK186" s="88">
        <f t="shared" si="146"/>
        <v>2.5000000000000001E-5</v>
      </c>
      <c r="FL186" s="88">
        <f t="shared" si="146"/>
        <v>2.5000000000000001E-5</v>
      </c>
      <c r="FM186" s="88">
        <f t="shared" si="146"/>
        <v>2.5000000000000001E-5</v>
      </c>
      <c r="FN186" s="88">
        <f t="shared" si="146"/>
        <v>2.5000000000000001E-5</v>
      </c>
      <c r="FO186" s="88">
        <f t="shared" si="146"/>
        <v>2.5000000000000001E-5</v>
      </c>
      <c r="FP186" s="88">
        <f t="shared" si="146"/>
        <v>2.5000000000000001E-5</v>
      </c>
      <c r="FQ186" s="88">
        <f t="shared" si="146"/>
        <v>2.5000000000000001E-5</v>
      </c>
      <c r="FR186" s="88">
        <f t="shared" si="146"/>
        <v>2.5000000000000001E-5</v>
      </c>
      <c r="FS186" s="88">
        <f t="shared" si="146"/>
        <v>2.5000000000000001E-5</v>
      </c>
      <c r="FT186" s="88">
        <f t="shared" si="146"/>
        <v>2.5000000000000001E-5</v>
      </c>
      <c r="FU186" s="88">
        <f t="shared" si="146"/>
        <v>2.5000000000000001E-5</v>
      </c>
      <c r="FV186" s="88">
        <f t="shared" si="146"/>
        <v>2.5000000000000001E-5</v>
      </c>
      <c r="FW186" s="88">
        <f t="shared" si="146"/>
        <v>2.5000000000000001E-5</v>
      </c>
      <c r="FX186" s="88">
        <f t="shared" si="146"/>
        <v>2.5000000000000001E-5</v>
      </c>
      <c r="FY186" s="88">
        <f t="shared" si="146"/>
        <v>2.5000000000000001E-5</v>
      </c>
      <c r="FZ186" s="88">
        <f t="shared" si="146"/>
        <v>2.5000000000000001E-5</v>
      </c>
      <c r="GA186" s="88">
        <f t="shared" si="146"/>
        <v>2.5000000000000001E-5</v>
      </c>
      <c r="GB186" s="88">
        <f t="shared" si="146"/>
        <v>2.5000000000000001E-5</v>
      </c>
      <c r="GC186" s="88">
        <f t="shared" si="146"/>
        <v>2.5000000000000001E-5</v>
      </c>
      <c r="GD186" s="88">
        <f t="shared" si="146"/>
        <v>2.5000000000000001E-5</v>
      </c>
      <c r="GE186" s="88">
        <f t="shared" si="146"/>
        <v>2.5000000000000001E-5</v>
      </c>
      <c r="GF186" s="88">
        <f t="shared" si="146"/>
        <v>2.5000000000000001E-5</v>
      </c>
      <c r="GG186" s="88">
        <f t="shared" si="146"/>
        <v>2.5000000000000001E-5</v>
      </c>
      <c r="GH186" s="88">
        <f t="shared" si="146"/>
        <v>2.5000000000000001E-5</v>
      </c>
      <c r="GI186" s="88">
        <f t="shared" si="146"/>
        <v>2.5000000000000001E-5</v>
      </c>
      <c r="GJ186" s="88">
        <f t="shared" si="146"/>
        <v>2.5000000000000001E-5</v>
      </c>
      <c r="GK186" s="88">
        <f t="shared" si="146"/>
        <v>2.5000000000000001E-5</v>
      </c>
      <c r="GL186" s="88">
        <f t="shared" si="146"/>
        <v>2.5000000000000001E-5</v>
      </c>
      <c r="GM186" s="88">
        <f t="shared" si="146"/>
        <v>2.5000000000000001E-5</v>
      </c>
      <c r="GN186" s="88">
        <f t="shared" si="146"/>
        <v>2.5000000000000001E-5</v>
      </c>
      <c r="GO186" s="88">
        <f t="shared" si="146"/>
        <v>2.5000000000000001E-5</v>
      </c>
      <c r="GP186" s="88">
        <f t="shared" si="146"/>
        <v>2.5000000000000001E-5</v>
      </c>
      <c r="GQ186" s="88">
        <f t="shared" si="146"/>
        <v>2.5000000000000001E-5</v>
      </c>
      <c r="GR186" s="88">
        <f t="shared" si="146"/>
        <v>2.5000000000000001E-5</v>
      </c>
      <c r="GS186" s="88">
        <f t="shared" si="146"/>
        <v>2.5000000000000001E-5</v>
      </c>
      <c r="GT186" s="88">
        <f t="shared" si="146"/>
        <v>2.5000000000000001E-5</v>
      </c>
      <c r="GU186" s="88">
        <f t="shared" si="146"/>
        <v>2.5000000000000001E-5</v>
      </c>
      <c r="GV186" s="88">
        <f t="shared" si="146"/>
        <v>2.5000000000000001E-5</v>
      </c>
      <c r="GW186" s="88">
        <f t="shared" si="146"/>
        <v>2.5000000000000001E-5</v>
      </c>
      <c r="GX186" s="88">
        <f t="shared" si="146"/>
        <v>2.5000000000000001E-5</v>
      </c>
      <c r="GY186" s="88">
        <f t="shared" si="146"/>
        <v>2.5000000000000001E-5</v>
      </c>
      <c r="GZ186" s="88">
        <f t="shared" si="146"/>
        <v>2.5000000000000001E-5</v>
      </c>
      <c r="HA186" s="88">
        <f t="shared" si="146"/>
        <v>2.5000000000000001E-5</v>
      </c>
      <c r="HB186" s="88">
        <f t="shared" si="146"/>
        <v>2.5000000000000001E-5</v>
      </c>
      <c r="HC186" s="88">
        <f t="shared" si="146"/>
        <v>2.5000000000000001E-5</v>
      </c>
      <c r="HD186" s="88">
        <f t="shared" ref="HD186:JO186" si="147">IF(HD184="","",IF(SUM(HD182,HD185)=HD168,0,IF(SUM(HD182,HD185,HD184)&gt;HD168,HD168-SUM(HD182,HD185),HD184)))</f>
        <v>2.5000000000000001E-5</v>
      </c>
      <c r="HE186" s="88">
        <f t="shared" si="147"/>
        <v>2.5000000000000001E-5</v>
      </c>
      <c r="HF186" s="88">
        <f t="shared" si="147"/>
        <v>2.5000000000000001E-5</v>
      </c>
      <c r="HG186" s="88">
        <f t="shared" si="147"/>
        <v>2.5000000000000001E-5</v>
      </c>
      <c r="HH186" s="88">
        <f t="shared" si="147"/>
        <v>2.5000000000000001E-5</v>
      </c>
      <c r="HI186" s="88">
        <f t="shared" si="147"/>
        <v>2.5000000000000001E-5</v>
      </c>
      <c r="HJ186" s="88">
        <f t="shared" si="147"/>
        <v>2.5000000000000001E-5</v>
      </c>
      <c r="HK186" s="88">
        <f t="shared" si="147"/>
        <v>2.5000000000000001E-5</v>
      </c>
      <c r="HL186" s="88">
        <f t="shared" si="147"/>
        <v>2.5000000000000001E-5</v>
      </c>
      <c r="HM186" s="88">
        <f t="shared" si="147"/>
        <v>2.5000000000000001E-5</v>
      </c>
      <c r="HN186" s="88">
        <f t="shared" si="147"/>
        <v>2.5000000000000001E-5</v>
      </c>
      <c r="HO186" s="88">
        <f t="shared" si="147"/>
        <v>2.5000000000000001E-5</v>
      </c>
      <c r="HP186" s="88">
        <f t="shared" si="147"/>
        <v>2.5000000000000001E-5</v>
      </c>
      <c r="HQ186" s="88">
        <f t="shared" si="147"/>
        <v>2.5000000000000001E-5</v>
      </c>
      <c r="HR186" s="88">
        <f t="shared" si="147"/>
        <v>2.5000000000000001E-5</v>
      </c>
      <c r="HS186" s="88">
        <f t="shared" si="147"/>
        <v>2.5000000000000001E-5</v>
      </c>
      <c r="HT186" s="88">
        <f t="shared" si="147"/>
        <v>2.5000000000000001E-5</v>
      </c>
      <c r="HU186" s="88">
        <f t="shared" si="147"/>
        <v>2.5000000000000001E-5</v>
      </c>
      <c r="HV186" s="88">
        <f t="shared" si="147"/>
        <v>2.5000000000000001E-5</v>
      </c>
      <c r="HW186" s="88">
        <f t="shared" si="147"/>
        <v>2.5000000000000001E-5</v>
      </c>
      <c r="HX186" s="88">
        <f t="shared" si="147"/>
        <v>2.5000000000000001E-5</v>
      </c>
      <c r="HY186" s="88">
        <f t="shared" si="147"/>
        <v>2.5000000000000001E-5</v>
      </c>
      <c r="HZ186" s="88">
        <f t="shared" si="147"/>
        <v>2.5000000000000001E-5</v>
      </c>
      <c r="IA186" s="88">
        <f t="shared" si="147"/>
        <v>2.5000000000000001E-5</v>
      </c>
      <c r="IB186" s="88">
        <f t="shared" si="147"/>
        <v>2.5000000000000001E-5</v>
      </c>
      <c r="IC186" s="88">
        <f t="shared" si="147"/>
        <v>2.5000000000000001E-5</v>
      </c>
      <c r="ID186" s="88">
        <f t="shared" si="147"/>
        <v>2.5000000000000001E-5</v>
      </c>
      <c r="IE186" s="88">
        <f t="shared" si="147"/>
        <v>2.5000000000000001E-5</v>
      </c>
      <c r="IF186" s="88">
        <f t="shared" si="147"/>
        <v>2.5000000000000001E-5</v>
      </c>
      <c r="IG186" s="88">
        <f t="shared" si="147"/>
        <v>2.5000000000000001E-5</v>
      </c>
      <c r="IH186" s="88">
        <f t="shared" si="147"/>
        <v>2.5000000000000001E-5</v>
      </c>
      <c r="II186" s="88">
        <f t="shared" si="147"/>
        <v>2.5000000000000001E-5</v>
      </c>
      <c r="IJ186" s="88">
        <f t="shared" si="147"/>
        <v>2.5000000000000001E-5</v>
      </c>
      <c r="IK186" s="88">
        <f t="shared" si="147"/>
        <v>2.5000000000000001E-5</v>
      </c>
      <c r="IL186" s="88">
        <f t="shared" si="147"/>
        <v>2.5000000000000001E-5</v>
      </c>
      <c r="IM186" s="88">
        <f t="shared" si="147"/>
        <v>2.5000000000000001E-5</v>
      </c>
      <c r="IN186" s="88">
        <f t="shared" si="147"/>
        <v>2.5000000000000001E-5</v>
      </c>
      <c r="IO186" s="88">
        <f t="shared" si="147"/>
        <v>2.5000000000000001E-5</v>
      </c>
      <c r="IP186" s="88">
        <f t="shared" si="147"/>
        <v>2.5000000000000001E-5</v>
      </c>
      <c r="IQ186" s="88">
        <f t="shared" si="147"/>
        <v>2.5000000000000001E-5</v>
      </c>
      <c r="IR186" s="88">
        <f t="shared" si="147"/>
        <v>2.5000000000000001E-5</v>
      </c>
      <c r="IS186" s="88">
        <f t="shared" si="147"/>
        <v>2.5000000000000001E-5</v>
      </c>
      <c r="IT186" s="88">
        <f t="shared" si="147"/>
        <v>2.5000000000000001E-5</v>
      </c>
      <c r="IU186" s="88">
        <f t="shared" si="147"/>
        <v>2.5000000000000001E-5</v>
      </c>
      <c r="IV186" s="88">
        <f t="shared" si="147"/>
        <v>2.5000000000000001E-5</v>
      </c>
      <c r="IW186" s="88">
        <f t="shared" si="147"/>
        <v>2.5000000000000001E-5</v>
      </c>
      <c r="IX186" s="88">
        <f t="shared" si="147"/>
        <v>2.5000000000000001E-5</v>
      </c>
      <c r="IY186" s="88">
        <f t="shared" si="147"/>
        <v>2.5000000000000001E-5</v>
      </c>
      <c r="IZ186" s="88">
        <f t="shared" si="147"/>
        <v>2.5000000000000001E-5</v>
      </c>
      <c r="JA186" s="88">
        <f t="shared" si="147"/>
        <v>2.5000000000000001E-5</v>
      </c>
      <c r="JB186" s="88">
        <f t="shared" si="147"/>
        <v>2.5000000000000001E-5</v>
      </c>
      <c r="JC186" s="88">
        <f t="shared" si="147"/>
        <v>2.5000000000000001E-5</v>
      </c>
      <c r="JD186" s="88">
        <f t="shared" si="147"/>
        <v>2.5000000000000001E-5</v>
      </c>
      <c r="JE186" s="88">
        <f t="shared" si="147"/>
        <v>2.5000000000000001E-5</v>
      </c>
      <c r="JF186" s="88">
        <f t="shared" si="147"/>
        <v>2.5000000000000001E-5</v>
      </c>
      <c r="JG186" s="88">
        <f t="shared" si="147"/>
        <v>2.5000000000000001E-5</v>
      </c>
      <c r="JH186" s="88">
        <f t="shared" si="147"/>
        <v>2.5000000000000001E-5</v>
      </c>
      <c r="JI186" s="88">
        <f t="shared" si="147"/>
        <v>2.5000000000000001E-5</v>
      </c>
      <c r="JJ186" s="88">
        <f t="shared" si="147"/>
        <v>2.5000000000000001E-5</v>
      </c>
      <c r="JK186" s="88">
        <f t="shared" si="147"/>
        <v>2.5000000000000001E-5</v>
      </c>
      <c r="JL186" s="88">
        <f t="shared" si="147"/>
        <v>2.5000000000000001E-5</v>
      </c>
      <c r="JM186" s="88">
        <f t="shared" si="147"/>
        <v>2.5000000000000001E-5</v>
      </c>
      <c r="JN186" s="88">
        <f t="shared" si="147"/>
        <v>2.5000000000000001E-5</v>
      </c>
      <c r="JO186" s="88">
        <f t="shared" si="147"/>
        <v>2.5000000000000001E-5</v>
      </c>
      <c r="JP186" s="88">
        <f t="shared" ref="JP186:MA186" si="148">IF(JP184="","",IF(SUM(JP182,JP185)=JP168,0,IF(SUM(JP182,JP185,JP184)&gt;JP168,JP168-SUM(JP182,JP185),JP184)))</f>
        <v>2.5000000000000001E-5</v>
      </c>
      <c r="JQ186" s="88">
        <f t="shared" si="148"/>
        <v>2.5000000000000001E-5</v>
      </c>
      <c r="JR186" s="88">
        <f t="shared" si="148"/>
        <v>2.5000000000000001E-5</v>
      </c>
      <c r="JS186" s="88">
        <f t="shared" si="148"/>
        <v>2.5000000000000001E-5</v>
      </c>
      <c r="JT186" s="88">
        <f t="shared" si="148"/>
        <v>2.5000000000000001E-5</v>
      </c>
      <c r="JU186" s="88">
        <f t="shared" si="148"/>
        <v>2.5000000000000001E-5</v>
      </c>
      <c r="JV186" s="88">
        <f t="shared" si="148"/>
        <v>2.5000000000000001E-5</v>
      </c>
      <c r="JW186" s="88">
        <f t="shared" si="148"/>
        <v>2.5000000000000001E-5</v>
      </c>
      <c r="JX186" s="88">
        <f t="shared" si="148"/>
        <v>2.5000000000000001E-5</v>
      </c>
      <c r="JY186" s="88">
        <f t="shared" si="148"/>
        <v>2.5000000000000001E-5</v>
      </c>
      <c r="JZ186" s="88">
        <f t="shared" si="148"/>
        <v>2.5000000000000001E-5</v>
      </c>
      <c r="KA186" s="88">
        <f t="shared" si="148"/>
        <v>2.5000000000000001E-5</v>
      </c>
      <c r="KB186" s="88">
        <f t="shared" si="148"/>
        <v>2.5000000000000001E-5</v>
      </c>
      <c r="KC186" s="88">
        <f t="shared" si="148"/>
        <v>2.5000000000000001E-5</v>
      </c>
      <c r="KD186" s="88">
        <f t="shared" si="148"/>
        <v>2.5000000000000001E-5</v>
      </c>
      <c r="KE186" s="88">
        <f t="shared" si="148"/>
        <v>2.5000000000000001E-5</v>
      </c>
      <c r="KF186" s="88">
        <f t="shared" si="148"/>
        <v>2.5000000000000001E-5</v>
      </c>
      <c r="KG186" s="88">
        <f t="shared" si="148"/>
        <v>2.5000000000000001E-5</v>
      </c>
      <c r="KH186" s="88">
        <f t="shared" si="148"/>
        <v>2.5000000000000001E-5</v>
      </c>
      <c r="KI186" s="88">
        <f t="shared" si="148"/>
        <v>2.5000000000000001E-5</v>
      </c>
      <c r="KJ186" s="88">
        <f t="shared" si="148"/>
        <v>2.5000000000000001E-5</v>
      </c>
      <c r="KK186" s="88">
        <f t="shared" si="148"/>
        <v>2.5000000000000001E-5</v>
      </c>
      <c r="KL186" s="88">
        <f t="shared" si="148"/>
        <v>2.5000000000000001E-5</v>
      </c>
      <c r="KM186" s="88">
        <f t="shared" si="148"/>
        <v>2.5000000000000001E-5</v>
      </c>
      <c r="KN186" s="88">
        <f t="shared" si="148"/>
        <v>2.5000000000000001E-5</v>
      </c>
      <c r="KO186" s="88">
        <f t="shared" si="148"/>
        <v>2.5000000000000001E-5</v>
      </c>
      <c r="KP186" s="88">
        <f t="shared" si="148"/>
        <v>2.5000000000000001E-5</v>
      </c>
      <c r="KQ186" s="88">
        <f t="shared" si="148"/>
        <v>2.5000000000000001E-5</v>
      </c>
      <c r="KR186" s="88">
        <f t="shared" si="148"/>
        <v>2.5000000000000001E-5</v>
      </c>
      <c r="KS186" s="88">
        <f t="shared" si="148"/>
        <v>2.5000000000000001E-5</v>
      </c>
      <c r="KT186" s="88">
        <f t="shared" si="148"/>
        <v>2.5000000000000001E-5</v>
      </c>
      <c r="KU186" s="88">
        <f t="shared" si="148"/>
        <v>2.5000000000000001E-5</v>
      </c>
      <c r="KV186" s="88">
        <f t="shared" si="148"/>
        <v>2.5000000000000001E-5</v>
      </c>
      <c r="KW186" s="88">
        <f t="shared" si="148"/>
        <v>2.5000000000000001E-5</v>
      </c>
      <c r="KX186" s="88">
        <f t="shared" si="148"/>
        <v>2.5000000000000001E-5</v>
      </c>
      <c r="KY186" s="88">
        <f t="shared" si="148"/>
        <v>2.5000000000000001E-5</v>
      </c>
      <c r="KZ186" s="88">
        <f t="shared" si="148"/>
        <v>2.5000000000000001E-5</v>
      </c>
      <c r="LA186" s="88">
        <f t="shared" si="148"/>
        <v>2.5000000000000001E-5</v>
      </c>
      <c r="LB186" s="88">
        <f t="shared" si="148"/>
        <v>2.5000000000000001E-5</v>
      </c>
      <c r="LC186" s="88">
        <f t="shared" si="148"/>
        <v>2.5000000000000001E-5</v>
      </c>
      <c r="LD186" s="88">
        <f t="shared" si="148"/>
        <v>2.5000000000000001E-5</v>
      </c>
      <c r="LE186" s="88">
        <f t="shared" si="148"/>
        <v>2.5000000000000001E-5</v>
      </c>
      <c r="LF186" s="88">
        <f t="shared" si="148"/>
        <v>2.5000000000000001E-5</v>
      </c>
      <c r="LG186" s="88">
        <f t="shared" si="148"/>
        <v>2.5000000000000001E-5</v>
      </c>
      <c r="LH186" s="88">
        <f t="shared" si="148"/>
        <v>2.5000000000000001E-5</v>
      </c>
      <c r="LI186" s="88">
        <f t="shared" si="148"/>
        <v>2.5000000000000001E-5</v>
      </c>
      <c r="LJ186" s="88">
        <f t="shared" si="148"/>
        <v>2.5000000000000001E-5</v>
      </c>
      <c r="LK186" s="88">
        <f t="shared" si="148"/>
        <v>2.5000000000000001E-5</v>
      </c>
      <c r="LL186" s="88">
        <f t="shared" si="148"/>
        <v>2.5000000000000001E-5</v>
      </c>
      <c r="LM186" s="88">
        <f t="shared" si="148"/>
        <v>2.5000000000000001E-5</v>
      </c>
      <c r="LN186" s="88">
        <f t="shared" si="148"/>
        <v>2.5000000000000001E-5</v>
      </c>
      <c r="LO186" s="88">
        <f t="shared" si="148"/>
        <v>2.5000000000000001E-5</v>
      </c>
      <c r="LP186" s="88">
        <f t="shared" si="148"/>
        <v>2.5000000000000001E-5</v>
      </c>
      <c r="LQ186" s="88">
        <f t="shared" si="148"/>
        <v>2.5000000000000001E-5</v>
      </c>
      <c r="LR186" s="88">
        <f t="shared" si="148"/>
        <v>2.5000000000000001E-5</v>
      </c>
      <c r="LS186" s="88">
        <f t="shared" si="148"/>
        <v>2.5000000000000001E-5</v>
      </c>
      <c r="LT186" s="88">
        <f t="shared" si="148"/>
        <v>2.5000000000000001E-5</v>
      </c>
      <c r="LU186" s="88">
        <f t="shared" si="148"/>
        <v>2.5000000000000001E-5</v>
      </c>
      <c r="LV186" s="88">
        <f t="shared" si="148"/>
        <v>2.5000000000000001E-5</v>
      </c>
      <c r="LW186" s="88">
        <f t="shared" si="148"/>
        <v>2.5000000000000001E-5</v>
      </c>
      <c r="LX186" s="88">
        <f t="shared" si="148"/>
        <v>2.5000000000000001E-5</v>
      </c>
      <c r="LY186" s="88">
        <f t="shared" si="148"/>
        <v>2.5000000000000001E-5</v>
      </c>
      <c r="LZ186" s="88">
        <f t="shared" si="148"/>
        <v>2.5000000000000001E-5</v>
      </c>
      <c r="MA186" s="88">
        <f t="shared" si="148"/>
        <v>2.5000000000000001E-5</v>
      </c>
      <c r="MB186" s="88">
        <f t="shared" ref="MB186:OM186" si="149">IF(MB184="","",IF(SUM(MB182,MB185)=MB168,0,IF(SUM(MB182,MB185,MB184)&gt;MB168,MB168-SUM(MB182,MB185),MB184)))</f>
        <v>2.5000000000000001E-5</v>
      </c>
      <c r="MC186" s="88">
        <f t="shared" si="149"/>
        <v>2.5000000000000001E-5</v>
      </c>
      <c r="MD186" s="88">
        <f t="shared" si="149"/>
        <v>2.5000000000000001E-5</v>
      </c>
      <c r="ME186" s="88">
        <f t="shared" si="149"/>
        <v>2.5000000000000001E-5</v>
      </c>
      <c r="MF186" s="88">
        <f t="shared" si="149"/>
        <v>2.5000000000000001E-5</v>
      </c>
      <c r="MG186" s="88">
        <f t="shared" si="149"/>
        <v>2.5000000000000001E-5</v>
      </c>
      <c r="MH186" s="88">
        <f t="shared" si="149"/>
        <v>2.5000000000000001E-5</v>
      </c>
      <c r="MI186" s="88">
        <f t="shared" si="149"/>
        <v>2.5000000000000001E-5</v>
      </c>
      <c r="MJ186" s="88">
        <f t="shared" si="149"/>
        <v>2.5000000000000001E-5</v>
      </c>
      <c r="MK186" s="88">
        <f t="shared" si="149"/>
        <v>2.5000000000000001E-5</v>
      </c>
      <c r="ML186" s="88">
        <f t="shared" si="149"/>
        <v>2.5000000000000001E-5</v>
      </c>
      <c r="MM186" s="88">
        <f t="shared" si="149"/>
        <v>2.5000000000000001E-5</v>
      </c>
      <c r="MN186" s="88">
        <f t="shared" si="149"/>
        <v>2.5000000000000001E-5</v>
      </c>
      <c r="MO186" s="88">
        <f t="shared" si="149"/>
        <v>2.5000000000000001E-5</v>
      </c>
      <c r="MP186" s="88">
        <f t="shared" si="149"/>
        <v>2.5000000000000001E-5</v>
      </c>
      <c r="MQ186" s="88">
        <f t="shared" si="149"/>
        <v>2.5000000000000001E-5</v>
      </c>
      <c r="MR186" s="88">
        <f t="shared" si="149"/>
        <v>2.5000000000000001E-5</v>
      </c>
      <c r="MS186" s="88">
        <f t="shared" si="149"/>
        <v>2.5000000000000001E-5</v>
      </c>
      <c r="MT186" s="88">
        <f t="shared" si="149"/>
        <v>2.5000000000000001E-5</v>
      </c>
      <c r="MU186" s="88">
        <f t="shared" si="149"/>
        <v>2.5000000000000001E-5</v>
      </c>
      <c r="MV186" s="88">
        <f t="shared" si="149"/>
        <v>2.5000000000000001E-5</v>
      </c>
      <c r="MW186" s="88">
        <f t="shared" si="149"/>
        <v>2.5000000000000001E-5</v>
      </c>
      <c r="MX186" s="88">
        <f t="shared" si="149"/>
        <v>2.5000000000000001E-5</v>
      </c>
      <c r="MY186" s="88">
        <f t="shared" si="149"/>
        <v>2.5000000000000001E-5</v>
      </c>
      <c r="MZ186" s="88">
        <f t="shared" si="149"/>
        <v>2.5000000000000001E-5</v>
      </c>
      <c r="NA186" s="88">
        <f t="shared" si="149"/>
        <v>2.5000000000000001E-5</v>
      </c>
      <c r="NB186" s="88">
        <f t="shared" si="149"/>
        <v>2.5000000000000001E-5</v>
      </c>
      <c r="NC186" s="88">
        <f t="shared" si="149"/>
        <v>2.5000000000000001E-5</v>
      </c>
      <c r="ND186" s="88">
        <f t="shared" si="149"/>
        <v>2.5000000000000001E-5</v>
      </c>
      <c r="NE186" s="88">
        <f t="shared" si="149"/>
        <v>2.5000000000000001E-5</v>
      </c>
      <c r="NF186" s="88">
        <f t="shared" si="149"/>
        <v>2.5000000000000001E-5</v>
      </c>
      <c r="NG186" s="88">
        <f t="shared" si="149"/>
        <v>2.5000000000000001E-5</v>
      </c>
      <c r="NH186" s="88">
        <f t="shared" si="149"/>
        <v>2.5000000000000001E-5</v>
      </c>
      <c r="NI186" s="88">
        <f t="shared" si="149"/>
        <v>2.5000000000000001E-5</v>
      </c>
      <c r="NJ186" s="88">
        <f t="shared" si="149"/>
        <v>2.5000000000000001E-5</v>
      </c>
      <c r="NK186" s="88">
        <f t="shared" si="149"/>
        <v>2.5000000000000001E-5</v>
      </c>
      <c r="NL186" s="88">
        <f t="shared" si="149"/>
        <v>2.5000000000000001E-5</v>
      </c>
      <c r="NM186" s="88">
        <f t="shared" si="149"/>
        <v>2.5000000000000001E-5</v>
      </c>
      <c r="NN186" s="88">
        <f t="shared" si="149"/>
        <v>2.5000000000000001E-5</v>
      </c>
      <c r="NO186" s="88">
        <f t="shared" si="149"/>
        <v>2.5000000000000001E-5</v>
      </c>
      <c r="NP186" s="88">
        <f t="shared" si="149"/>
        <v>2.5000000000000001E-5</v>
      </c>
      <c r="NQ186" s="88">
        <f t="shared" si="149"/>
        <v>2.5000000000000001E-5</v>
      </c>
      <c r="NR186" s="88">
        <f t="shared" si="149"/>
        <v>2.5000000000000001E-5</v>
      </c>
      <c r="NS186" s="88">
        <f t="shared" si="149"/>
        <v>2.5000000000000001E-5</v>
      </c>
      <c r="NT186" s="88">
        <f t="shared" si="149"/>
        <v>2.5000000000000001E-5</v>
      </c>
      <c r="NU186" s="88">
        <f t="shared" si="149"/>
        <v>2.5000000000000001E-5</v>
      </c>
      <c r="NV186" s="88">
        <f t="shared" si="149"/>
        <v>2.5000000000000001E-5</v>
      </c>
      <c r="NW186" s="88">
        <f t="shared" si="149"/>
        <v>2.5000000000000001E-5</v>
      </c>
      <c r="NX186" s="88">
        <f t="shared" si="149"/>
        <v>2.5000000000000001E-5</v>
      </c>
      <c r="NY186" s="88">
        <f t="shared" si="149"/>
        <v>2.5000000000000001E-5</v>
      </c>
      <c r="NZ186" s="88">
        <f t="shared" si="149"/>
        <v>2.5000000000000001E-5</v>
      </c>
      <c r="OA186" s="88">
        <f t="shared" si="149"/>
        <v>2.5000000000000001E-5</v>
      </c>
      <c r="OB186" s="88">
        <f t="shared" si="149"/>
        <v>2.5000000000000001E-5</v>
      </c>
      <c r="OC186" s="88">
        <f t="shared" si="149"/>
        <v>2.5000000000000001E-5</v>
      </c>
      <c r="OD186" s="88">
        <f t="shared" si="149"/>
        <v>2.5000000000000001E-5</v>
      </c>
      <c r="OE186" s="88">
        <f t="shared" si="149"/>
        <v>2.5000000000000001E-5</v>
      </c>
      <c r="OF186" s="88">
        <f t="shared" si="149"/>
        <v>2.5000000000000001E-5</v>
      </c>
      <c r="OG186" s="88">
        <f t="shared" si="149"/>
        <v>2.5000000000000001E-5</v>
      </c>
      <c r="OH186" s="88">
        <f t="shared" si="149"/>
        <v>2.5000000000000001E-5</v>
      </c>
      <c r="OI186" s="88">
        <f t="shared" si="149"/>
        <v>2.5000000000000001E-5</v>
      </c>
      <c r="OJ186" s="88">
        <f t="shared" si="149"/>
        <v>2.5000000000000001E-5</v>
      </c>
      <c r="OK186" s="88">
        <f t="shared" si="149"/>
        <v>2.5000000000000001E-5</v>
      </c>
      <c r="OL186" s="88">
        <f t="shared" si="149"/>
        <v>2.5000000000000001E-5</v>
      </c>
      <c r="OM186" s="88">
        <f t="shared" si="149"/>
        <v>2.5000000000000001E-5</v>
      </c>
      <c r="ON186" s="88">
        <f t="shared" ref="ON186:QY186" si="150">IF(ON184="","",IF(SUM(ON182,ON185)=ON168,0,IF(SUM(ON182,ON185,ON184)&gt;ON168,ON168-SUM(ON182,ON185),ON184)))</f>
        <v>2.5000000000000001E-5</v>
      </c>
      <c r="OO186" s="88">
        <f t="shared" si="150"/>
        <v>2.5000000000000001E-5</v>
      </c>
      <c r="OP186" s="88">
        <f t="shared" si="150"/>
        <v>2.5000000000000001E-5</v>
      </c>
      <c r="OQ186" s="88">
        <f t="shared" si="150"/>
        <v>2.5000000000000001E-5</v>
      </c>
      <c r="OR186" s="88">
        <f t="shared" si="150"/>
        <v>2.5000000000000001E-5</v>
      </c>
      <c r="OS186" s="88">
        <f t="shared" si="150"/>
        <v>2.5000000000000001E-5</v>
      </c>
      <c r="OT186" s="88">
        <f t="shared" si="150"/>
        <v>2.5000000000000001E-5</v>
      </c>
      <c r="OU186" s="88">
        <f t="shared" si="150"/>
        <v>2.5000000000000001E-5</v>
      </c>
      <c r="OV186" s="88">
        <f t="shared" si="150"/>
        <v>2.5000000000000001E-5</v>
      </c>
      <c r="OW186" s="88">
        <f t="shared" si="150"/>
        <v>2.5000000000000001E-5</v>
      </c>
      <c r="OX186" s="88">
        <f t="shared" si="150"/>
        <v>2.5000000000000001E-5</v>
      </c>
      <c r="OY186" s="88">
        <f t="shared" si="150"/>
        <v>2.5000000000000001E-5</v>
      </c>
      <c r="OZ186" s="88">
        <f t="shared" si="150"/>
        <v>2.5000000000000001E-5</v>
      </c>
      <c r="PA186" s="88">
        <f t="shared" si="150"/>
        <v>2.5000000000000001E-5</v>
      </c>
      <c r="PB186" s="88">
        <f t="shared" si="150"/>
        <v>2.5000000000000001E-5</v>
      </c>
      <c r="PC186" s="88">
        <f t="shared" si="150"/>
        <v>2.5000000000000001E-5</v>
      </c>
      <c r="PD186" s="88">
        <f t="shared" si="150"/>
        <v>2.5000000000000001E-5</v>
      </c>
      <c r="PE186" s="88">
        <f t="shared" si="150"/>
        <v>2.5000000000000001E-5</v>
      </c>
      <c r="PF186" s="88">
        <f t="shared" si="150"/>
        <v>2.5000000000000001E-5</v>
      </c>
      <c r="PG186" s="88">
        <f t="shared" si="150"/>
        <v>2.5000000000000001E-5</v>
      </c>
      <c r="PH186" s="88">
        <f t="shared" si="150"/>
        <v>2.5000000000000001E-5</v>
      </c>
      <c r="PI186" s="88">
        <f t="shared" si="150"/>
        <v>2.5000000000000001E-5</v>
      </c>
      <c r="PJ186" s="88">
        <f t="shared" si="150"/>
        <v>2.5000000000000001E-5</v>
      </c>
      <c r="PK186" s="88">
        <f t="shared" si="150"/>
        <v>2.5000000000000001E-5</v>
      </c>
      <c r="PL186" s="88">
        <f t="shared" si="150"/>
        <v>2.5000000000000001E-5</v>
      </c>
      <c r="PM186" s="88">
        <f t="shared" si="150"/>
        <v>2.5000000000000001E-5</v>
      </c>
      <c r="PN186" s="88">
        <f t="shared" si="150"/>
        <v>2.5000000000000001E-5</v>
      </c>
      <c r="PO186" s="88">
        <f t="shared" si="150"/>
        <v>2.5000000000000001E-5</v>
      </c>
      <c r="PP186" s="88">
        <f t="shared" si="150"/>
        <v>2.5000000000000001E-5</v>
      </c>
      <c r="PQ186" s="88">
        <f t="shared" si="150"/>
        <v>2.5000000000000001E-5</v>
      </c>
      <c r="PR186" s="88">
        <f t="shared" si="150"/>
        <v>2.5000000000000001E-5</v>
      </c>
      <c r="PS186" s="88">
        <f t="shared" si="150"/>
        <v>2.5000000000000001E-5</v>
      </c>
      <c r="PT186" s="88">
        <f t="shared" si="150"/>
        <v>2.5000000000000001E-5</v>
      </c>
      <c r="PU186" s="88">
        <f t="shared" si="150"/>
        <v>2.5000000000000001E-5</v>
      </c>
      <c r="PV186" s="88">
        <f t="shared" si="150"/>
        <v>2.5000000000000001E-5</v>
      </c>
      <c r="PW186" s="88">
        <f t="shared" si="150"/>
        <v>2.5000000000000001E-5</v>
      </c>
      <c r="PX186" s="88">
        <f t="shared" si="150"/>
        <v>2.5000000000000001E-5</v>
      </c>
      <c r="PY186" s="88">
        <f t="shared" si="150"/>
        <v>2.5000000000000001E-5</v>
      </c>
      <c r="PZ186" s="88">
        <f t="shared" si="150"/>
        <v>2.5000000000000001E-5</v>
      </c>
      <c r="QA186" s="88">
        <f t="shared" si="150"/>
        <v>2.5000000000000001E-5</v>
      </c>
      <c r="QB186" s="88">
        <f t="shared" si="150"/>
        <v>2.5000000000000001E-5</v>
      </c>
      <c r="QC186" s="88">
        <f t="shared" si="150"/>
        <v>2.5000000000000001E-5</v>
      </c>
      <c r="QD186" s="88">
        <f t="shared" si="150"/>
        <v>2.5000000000000001E-5</v>
      </c>
      <c r="QE186" s="88">
        <f t="shared" si="150"/>
        <v>2.5000000000000001E-5</v>
      </c>
      <c r="QF186" s="88">
        <f t="shared" si="150"/>
        <v>2.5000000000000001E-5</v>
      </c>
      <c r="QG186" s="88">
        <f t="shared" si="150"/>
        <v>2.5000000000000001E-5</v>
      </c>
      <c r="QH186" s="88">
        <f t="shared" si="150"/>
        <v>2.5000000000000001E-5</v>
      </c>
      <c r="QI186" s="88">
        <f t="shared" si="150"/>
        <v>2.5000000000000001E-5</v>
      </c>
      <c r="QJ186" s="88">
        <f t="shared" si="150"/>
        <v>2.5000000000000001E-5</v>
      </c>
      <c r="QK186" s="88">
        <f t="shared" si="150"/>
        <v>2.5000000000000001E-5</v>
      </c>
      <c r="QL186" s="88">
        <f t="shared" si="150"/>
        <v>2.5000000000000001E-5</v>
      </c>
      <c r="QM186" s="88">
        <f t="shared" si="150"/>
        <v>2.5000000000000001E-5</v>
      </c>
      <c r="QN186" s="88">
        <f t="shared" si="150"/>
        <v>2.5000000000000001E-5</v>
      </c>
      <c r="QO186" s="88">
        <f t="shared" si="150"/>
        <v>2.5000000000000001E-5</v>
      </c>
      <c r="QP186" s="88">
        <f t="shared" si="150"/>
        <v>2.5000000000000001E-5</v>
      </c>
      <c r="QQ186" s="88">
        <f t="shared" si="150"/>
        <v>2.5000000000000001E-5</v>
      </c>
      <c r="QR186" s="88">
        <f t="shared" si="150"/>
        <v>2.5000000000000001E-5</v>
      </c>
      <c r="QS186" s="88">
        <f t="shared" si="150"/>
        <v>2.5000000000000001E-5</v>
      </c>
      <c r="QT186" s="88">
        <f t="shared" si="150"/>
        <v>2.5000000000000001E-5</v>
      </c>
      <c r="QU186" s="88">
        <f t="shared" si="150"/>
        <v>2.5000000000000001E-5</v>
      </c>
      <c r="QV186" s="88">
        <f t="shared" si="150"/>
        <v>2.5000000000000001E-5</v>
      </c>
      <c r="QW186" s="88">
        <f t="shared" si="150"/>
        <v>2.5000000000000001E-5</v>
      </c>
      <c r="QX186" s="88">
        <f t="shared" si="150"/>
        <v>2.5000000000000001E-5</v>
      </c>
      <c r="QY186" s="88">
        <f t="shared" si="150"/>
        <v>2.5000000000000001E-5</v>
      </c>
      <c r="QZ186" s="88">
        <f t="shared" ref="QZ186:RQ186" si="151">IF(QZ184="","",IF(SUM(QZ182,QZ185)=QZ168,0,IF(SUM(QZ182,QZ185,QZ184)&gt;QZ168,QZ168-SUM(QZ182,QZ185),QZ184)))</f>
        <v>2.5000000000000001E-5</v>
      </c>
      <c r="RA186" s="88">
        <f t="shared" si="151"/>
        <v>2.5000000000000001E-5</v>
      </c>
      <c r="RB186" s="88">
        <f t="shared" si="151"/>
        <v>2.5000000000000001E-5</v>
      </c>
      <c r="RC186" s="88">
        <f t="shared" si="151"/>
        <v>2.5000000000000001E-5</v>
      </c>
      <c r="RD186" s="88">
        <f t="shared" si="151"/>
        <v>2.5000000000000001E-5</v>
      </c>
      <c r="RE186" s="88">
        <f t="shared" si="151"/>
        <v>2.5000000000000001E-5</v>
      </c>
      <c r="RF186" s="88">
        <f t="shared" si="151"/>
        <v>2.5000000000000001E-5</v>
      </c>
      <c r="RG186" s="88">
        <f t="shared" si="151"/>
        <v>2.5000000000000001E-5</v>
      </c>
      <c r="RH186" s="88">
        <f t="shared" si="151"/>
        <v>2.5000000000000001E-5</v>
      </c>
      <c r="RI186" s="88">
        <f t="shared" si="151"/>
        <v>2.5000000000000001E-5</v>
      </c>
      <c r="RJ186" s="88">
        <f t="shared" si="151"/>
        <v>2.5000000000000001E-5</v>
      </c>
      <c r="RK186" s="88">
        <f t="shared" si="151"/>
        <v>2.5000000000000001E-5</v>
      </c>
      <c r="RL186" s="88">
        <f t="shared" si="151"/>
        <v>2.5000000000000001E-5</v>
      </c>
      <c r="RM186" s="88" t="str">
        <f t="shared" si="151"/>
        <v/>
      </c>
      <c r="RN186" s="88" t="str">
        <f t="shared" si="151"/>
        <v/>
      </c>
      <c r="RO186" s="88" t="str">
        <f t="shared" si="151"/>
        <v/>
      </c>
      <c r="RP186" s="88" t="str">
        <f t="shared" si="151"/>
        <v/>
      </c>
      <c r="RQ186" s="88" t="str">
        <f t="shared" si="151"/>
        <v/>
      </c>
    </row>
    <row r="187" spans="4:485" s="39" customFormat="1">
      <c r="D187" s="88"/>
      <c r="F187" s="88"/>
      <c r="G187" s="88"/>
      <c r="H187" s="88"/>
      <c r="I187" s="88"/>
      <c r="S187" s="88" t="s">
        <v>2148</v>
      </c>
      <c r="T187" s="88">
        <f t="shared" ref="T187:CE187" si="152">IF(T168="","",IF(SUM(T182,T185,T186)=T$554,"",T$554-SUM(T182,T185,T186)))</f>
        <v>-7.5000000000000007E-5</v>
      </c>
      <c r="U187" s="88">
        <f t="shared" si="152"/>
        <v>-7.5000000000000007E-5</v>
      </c>
      <c r="V187" s="88">
        <f t="shared" si="152"/>
        <v>-7.5000000000000007E-5</v>
      </c>
      <c r="W187" s="88">
        <f t="shared" si="152"/>
        <v>-7.5000000000000007E-5</v>
      </c>
      <c r="X187" s="88">
        <f t="shared" si="152"/>
        <v>-7.5000000000000007E-5</v>
      </c>
      <c r="Y187" s="88">
        <f t="shared" si="152"/>
        <v>-7.5000000000000007E-5</v>
      </c>
      <c r="Z187" s="88">
        <f t="shared" si="152"/>
        <v>-7.5000000000000007E-5</v>
      </c>
      <c r="AA187" s="88">
        <f t="shared" si="152"/>
        <v>-7.5000000000000007E-5</v>
      </c>
      <c r="AB187" s="88">
        <f t="shared" si="152"/>
        <v>-7.5000000000000007E-5</v>
      </c>
      <c r="AC187" s="88">
        <f t="shared" si="152"/>
        <v>-7.5000000000000007E-5</v>
      </c>
      <c r="AD187" s="88">
        <f t="shared" si="152"/>
        <v>-7.5000000000000007E-5</v>
      </c>
      <c r="AE187" s="88">
        <f t="shared" si="152"/>
        <v>-7.5000000000000007E-5</v>
      </c>
      <c r="AF187" s="88">
        <f t="shared" si="152"/>
        <v>-7.5000000000000007E-5</v>
      </c>
      <c r="AG187" s="88">
        <f t="shared" si="152"/>
        <v>-7.5000000000000007E-5</v>
      </c>
      <c r="AH187" s="88">
        <f t="shared" si="152"/>
        <v>-7.5000000000000007E-5</v>
      </c>
      <c r="AI187" s="88">
        <f t="shared" si="152"/>
        <v>-7.5000000000000007E-5</v>
      </c>
      <c r="AJ187" s="88">
        <f t="shared" si="152"/>
        <v>-7.5000000000000007E-5</v>
      </c>
      <c r="AK187" s="88">
        <f t="shared" si="152"/>
        <v>-7.5000000000000007E-5</v>
      </c>
      <c r="AL187" s="88">
        <f t="shared" si="152"/>
        <v>-7.5000000000000007E-5</v>
      </c>
      <c r="AM187" s="88">
        <f t="shared" si="152"/>
        <v>-7.5000000000000007E-5</v>
      </c>
      <c r="AN187" s="88">
        <f t="shared" si="152"/>
        <v>-7.5000000000000007E-5</v>
      </c>
      <c r="AO187" s="88">
        <f t="shared" si="152"/>
        <v>-7.5000000000000007E-5</v>
      </c>
      <c r="AP187" s="88">
        <f t="shared" si="152"/>
        <v>-7.5000000000000007E-5</v>
      </c>
      <c r="AQ187" s="88">
        <f t="shared" si="152"/>
        <v>-7.5000000000000007E-5</v>
      </c>
      <c r="AR187" s="88">
        <f t="shared" si="152"/>
        <v>-7.5000000000000007E-5</v>
      </c>
      <c r="AS187" s="88">
        <f t="shared" si="152"/>
        <v>-7.5000000000000007E-5</v>
      </c>
      <c r="AT187" s="88">
        <f t="shared" si="152"/>
        <v>-7.5000000000000007E-5</v>
      </c>
      <c r="AU187" s="88">
        <f t="shared" si="152"/>
        <v>-7.5000000000000007E-5</v>
      </c>
      <c r="AV187" s="88">
        <f t="shared" si="152"/>
        <v>-7.5000000000000007E-5</v>
      </c>
      <c r="AW187" s="88">
        <f t="shared" si="152"/>
        <v>-7.5000000000000007E-5</v>
      </c>
      <c r="AX187" s="88">
        <f t="shared" si="152"/>
        <v>-7.5000000000000007E-5</v>
      </c>
      <c r="AY187" s="88">
        <f t="shared" si="152"/>
        <v>-7.5000000000000007E-5</v>
      </c>
      <c r="AZ187" s="88">
        <f t="shared" si="152"/>
        <v>-7.5000000000000007E-5</v>
      </c>
      <c r="BA187" s="88">
        <f t="shared" si="152"/>
        <v>-7.5000000000000007E-5</v>
      </c>
      <c r="BB187" s="88">
        <f t="shared" si="152"/>
        <v>-7.5000000000000007E-5</v>
      </c>
      <c r="BC187" s="88">
        <f t="shared" si="152"/>
        <v>-7.5000000000000007E-5</v>
      </c>
      <c r="BD187" s="88">
        <f t="shared" si="152"/>
        <v>-7.5000000000000007E-5</v>
      </c>
      <c r="BE187" s="88">
        <f t="shared" si="152"/>
        <v>-7.5000000000000007E-5</v>
      </c>
      <c r="BF187" s="88">
        <f t="shared" si="152"/>
        <v>-7.5000000000000007E-5</v>
      </c>
      <c r="BG187" s="88">
        <f t="shared" si="152"/>
        <v>-7.5000000000000007E-5</v>
      </c>
      <c r="BH187" s="88">
        <f t="shared" si="152"/>
        <v>-7.5000000000000007E-5</v>
      </c>
      <c r="BI187" s="88">
        <f t="shared" si="152"/>
        <v>-7.5000000000000007E-5</v>
      </c>
      <c r="BJ187" s="88">
        <f t="shared" si="152"/>
        <v>-7.5000000000000007E-5</v>
      </c>
      <c r="BK187" s="88">
        <f t="shared" si="152"/>
        <v>-7.5000000000000007E-5</v>
      </c>
      <c r="BL187" s="88">
        <f t="shared" si="152"/>
        <v>-7.5000000000000007E-5</v>
      </c>
      <c r="BM187" s="88">
        <f t="shared" si="152"/>
        <v>-7.5000000000000007E-5</v>
      </c>
      <c r="BN187" s="88">
        <f t="shared" si="152"/>
        <v>-7.5000000000000007E-5</v>
      </c>
      <c r="BO187" s="88">
        <f t="shared" si="152"/>
        <v>-7.5000000000000007E-5</v>
      </c>
      <c r="BP187" s="88">
        <f t="shared" si="152"/>
        <v>-7.5000000000000007E-5</v>
      </c>
      <c r="BQ187" s="88">
        <f t="shared" si="152"/>
        <v>-7.5000000000000007E-5</v>
      </c>
      <c r="BR187" s="88">
        <f t="shared" si="152"/>
        <v>-7.5000000000000007E-5</v>
      </c>
      <c r="BS187" s="88">
        <f t="shared" si="152"/>
        <v>-7.5000000000000007E-5</v>
      </c>
      <c r="BT187" s="88">
        <f t="shared" si="152"/>
        <v>-7.5000000000000007E-5</v>
      </c>
      <c r="BU187" s="88">
        <f t="shared" si="152"/>
        <v>-7.5000000000000007E-5</v>
      </c>
      <c r="BV187" s="88">
        <f t="shared" si="152"/>
        <v>-7.5000000000000007E-5</v>
      </c>
      <c r="BW187" s="88">
        <f t="shared" si="152"/>
        <v>-7.5000000000000007E-5</v>
      </c>
      <c r="BX187" s="88">
        <f t="shared" si="152"/>
        <v>-7.5000000000000007E-5</v>
      </c>
      <c r="BY187" s="88">
        <f t="shared" si="152"/>
        <v>-7.5000000000000007E-5</v>
      </c>
      <c r="BZ187" s="88">
        <f t="shared" si="152"/>
        <v>-7.5000000000000007E-5</v>
      </c>
      <c r="CA187" s="88">
        <f t="shared" si="152"/>
        <v>-7.5000000000000007E-5</v>
      </c>
      <c r="CB187" s="88">
        <f t="shared" si="152"/>
        <v>-7.5000000000000007E-5</v>
      </c>
      <c r="CC187" s="88">
        <f t="shared" si="152"/>
        <v>-7.5000000000000007E-5</v>
      </c>
      <c r="CD187" s="88">
        <f t="shared" si="152"/>
        <v>-7.5000000000000007E-5</v>
      </c>
      <c r="CE187" s="88">
        <f t="shared" si="152"/>
        <v>-7.5000000000000007E-5</v>
      </c>
      <c r="CF187" s="88">
        <f t="shared" ref="CF187:EQ187" si="153">IF(CF168="","",IF(SUM(CF182,CF185,CF186)=CF$554,"",CF$554-SUM(CF182,CF185,CF186)))</f>
        <v>-7.5000000000000007E-5</v>
      </c>
      <c r="CG187" s="88">
        <f t="shared" si="153"/>
        <v>-7.5000000000000007E-5</v>
      </c>
      <c r="CH187" s="88">
        <f t="shared" si="153"/>
        <v>-7.5000000000000007E-5</v>
      </c>
      <c r="CI187" s="88">
        <f t="shared" si="153"/>
        <v>-7.5000000000000007E-5</v>
      </c>
      <c r="CJ187" s="88">
        <f t="shared" si="153"/>
        <v>-7.5000000000000007E-5</v>
      </c>
      <c r="CK187" s="88">
        <f t="shared" si="153"/>
        <v>-7.5000000000000007E-5</v>
      </c>
      <c r="CL187" s="88">
        <f t="shared" si="153"/>
        <v>-7.5000000000000007E-5</v>
      </c>
      <c r="CM187" s="88">
        <f t="shared" si="153"/>
        <v>-7.5000000000000007E-5</v>
      </c>
      <c r="CN187" s="88">
        <f t="shared" si="153"/>
        <v>-7.5000000000000007E-5</v>
      </c>
      <c r="CO187" s="88">
        <f t="shared" si="153"/>
        <v>-7.5000000000000007E-5</v>
      </c>
      <c r="CP187" s="88">
        <f t="shared" si="153"/>
        <v>-7.5000000000000007E-5</v>
      </c>
      <c r="CQ187" s="88">
        <f t="shared" si="153"/>
        <v>-7.5000000000000007E-5</v>
      </c>
      <c r="CR187" s="88">
        <f t="shared" si="153"/>
        <v>-7.5000000000000007E-5</v>
      </c>
      <c r="CS187" s="88">
        <f t="shared" si="153"/>
        <v>-7.5000000000000007E-5</v>
      </c>
      <c r="CT187" s="88">
        <f t="shared" si="153"/>
        <v>-7.5000000000000007E-5</v>
      </c>
      <c r="CU187" s="88">
        <f t="shared" si="153"/>
        <v>-7.5000000000000007E-5</v>
      </c>
      <c r="CV187" s="88">
        <f t="shared" si="153"/>
        <v>-7.5000000000000007E-5</v>
      </c>
      <c r="CW187" s="88">
        <f t="shared" si="153"/>
        <v>-7.5000000000000007E-5</v>
      </c>
      <c r="CX187" s="88">
        <f t="shared" si="153"/>
        <v>-7.5000000000000007E-5</v>
      </c>
      <c r="CY187" s="88">
        <f t="shared" si="153"/>
        <v>-7.5000000000000007E-5</v>
      </c>
      <c r="CZ187" s="88">
        <f t="shared" si="153"/>
        <v>-7.5000000000000007E-5</v>
      </c>
      <c r="DA187" s="88">
        <f t="shared" si="153"/>
        <v>-7.5000000000000007E-5</v>
      </c>
      <c r="DB187" s="88">
        <f t="shared" si="153"/>
        <v>-7.5000000000000007E-5</v>
      </c>
      <c r="DC187" s="88">
        <f t="shared" si="153"/>
        <v>-7.5000000000000007E-5</v>
      </c>
      <c r="DD187" s="88">
        <f t="shared" si="153"/>
        <v>-7.5000000000000007E-5</v>
      </c>
      <c r="DE187" s="88">
        <f t="shared" si="153"/>
        <v>-7.5000000000000007E-5</v>
      </c>
      <c r="DF187" s="88">
        <f t="shared" si="153"/>
        <v>-7.5000000000000007E-5</v>
      </c>
      <c r="DG187" s="88">
        <f t="shared" si="153"/>
        <v>-7.5000000000000007E-5</v>
      </c>
      <c r="DH187" s="88">
        <f t="shared" si="153"/>
        <v>-7.5000000000000007E-5</v>
      </c>
      <c r="DI187" s="88">
        <f t="shared" si="153"/>
        <v>-7.5000000000000007E-5</v>
      </c>
      <c r="DJ187" s="88">
        <f t="shared" si="153"/>
        <v>-7.5000000000000007E-5</v>
      </c>
      <c r="DK187" s="88">
        <f t="shared" si="153"/>
        <v>-7.5000000000000007E-5</v>
      </c>
      <c r="DL187" s="88">
        <f t="shared" si="153"/>
        <v>-7.5000000000000007E-5</v>
      </c>
      <c r="DM187" s="88">
        <f t="shared" si="153"/>
        <v>-7.5000000000000007E-5</v>
      </c>
      <c r="DN187" s="88">
        <f t="shared" si="153"/>
        <v>-7.5000000000000007E-5</v>
      </c>
      <c r="DO187" s="88">
        <f t="shared" si="153"/>
        <v>-7.5000000000000007E-5</v>
      </c>
      <c r="DP187" s="88">
        <f t="shared" si="153"/>
        <v>-7.5000000000000007E-5</v>
      </c>
      <c r="DQ187" s="88">
        <f t="shared" si="153"/>
        <v>-7.5000000000000007E-5</v>
      </c>
      <c r="DR187" s="88">
        <f t="shared" si="153"/>
        <v>-7.5000000000000007E-5</v>
      </c>
      <c r="DS187" s="88">
        <f t="shared" si="153"/>
        <v>-7.5000000000000007E-5</v>
      </c>
      <c r="DT187" s="88">
        <f t="shared" si="153"/>
        <v>-7.5000000000000007E-5</v>
      </c>
      <c r="DU187" s="88">
        <f t="shared" si="153"/>
        <v>-7.5000000000000007E-5</v>
      </c>
      <c r="DV187" s="88">
        <f t="shared" si="153"/>
        <v>-7.5000000000000007E-5</v>
      </c>
      <c r="DW187" s="88">
        <f t="shared" si="153"/>
        <v>-7.5000000000000007E-5</v>
      </c>
      <c r="DX187" s="88">
        <f t="shared" si="153"/>
        <v>-7.5000000000000007E-5</v>
      </c>
      <c r="DY187" s="88">
        <f t="shared" si="153"/>
        <v>-7.5000000000000007E-5</v>
      </c>
      <c r="DZ187" s="88">
        <f t="shared" si="153"/>
        <v>-7.5000000000000007E-5</v>
      </c>
      <c r="EA187" s="88">
        <f t="shared" si="153"/>
        <v>-7.5000000000000007E-5</v>
      </c>
      <c r="EB187" s="88">
        <f t="shared" si="153"/>
        <v>-7.5000000000000007E-5</v>
      </c>
      <c r="EC187" s="88">
        <f t="shared" si="153"/>
        <v>-7.5000000000000007E-5</v>
      </c>
      <c r="ED187" s="88">
        <f t="shared" si="153"/>
        <v>-7.5000000000000007E-5</v>
      </c>
      <c r="EE187" s="88">
        <f t="shared" si="153"/>
        <v>-7.5000000000000007E-5</v>
      </c>
      <c r="EF187" s="88">
        <f t="shared" si="153"/>
        <v>-7.5000000000000007E-5</v>
      </c>
      <c r="EG187" s="88">
        <f t="shared" si="153"/>
        <v>-7.5000000000000007E-5</v>
      </c>
      <c r="EH187" s="88">
        <f t="shared" si="153"/>
        <v>-7.5000000000000007E-5</v>
      </c>
      <c r="EI187" s="88">
        <f t="shared" si="153"/>
        <v>-7.5000000000000007E-5</v>
      </c>
      <c r="EJ187" s="88">
        <f t="shared" si="153"/>
        <v>-7.5000000000000007E-5</v>
      </c>
      <c r="EK187" s="88">
        <f t="shared" si="153"/>
        <v>-7.5000000000000007E-5</v>
      </c>
      <c r="EL187" s="88">
        <f t="shared" si="153"/>
        <v>-7.5000000000000007E-5</v>
      </c>
      <c r="EM187" s="88">
        <f t="shared" si="153"/>
        <v>-7.5000000000000007E-5</v>
      </c>
      <c r="EN187" s="88">
        <f t="shared" si="153"/>
        <v>-7.5000000000000007E-5</v>
      </c>
      <c r="EO187" s="88">
        <f t="shared" si="153"/>
        <v>-7.5000000000000007E-5</v>
      </c>
      <c r="EP187" s="88">
        <f t="shared" si="153"/>
        <v>-7.5000000000000007E-5</v>
      </c>
      <c r="EQ187" s="88">
        <f t="shared" si="153"/>
        <v>-7.5000000000000007E-5</v>
      </c>
      <c r="ER187" s="88">
        <f t="shared" ref="ER187:HC187" si="154">IF(ER168="","",IF(SUM(ER182,ER185,ER186)=ER$554,"",ER$554-SUM(ER182,ER185,ER186)))</f>
        <v>-7.5000000000000007E-5</v>
      </c>
      <c r="ES187" s="88">
        <f t="shared" si="154"/>
        <v>-7.5000000000000007E-5</v>
      </c>
      <c r="ET187" s="88">
        <f t="shared" si="154"/>
        <v>-7.5000000000000007E-5</v>
      </c>
      <c r="EU187" s="88">
        <f t="shared" si="154"/>
        <v>-7.5000000000000007E-5</v>
      </c>
      <c r="EV187" s="88">
        <f t="shared" si="154"/>
        <v>-7.5000000000000007E-5</v>
      </c>
      <c r="EW187" s="88">
        <f t="shared" si="154"/>
        <v>-7.5000000000000007E-5</v>
      </c>
      <c r="EX187" s="88">
        <f t="shared" si="154"/>
        <v>-7.5000000000000007E-5</v>
      </c>
      <c r="EY187" s="88">
        <f t="shared" si="154"/>
        <v>-7.5000000000000007E-5</v>
      </c>
      <c r="EZ187" s="88">
        <f t="shared" si="154"/>
        <v>-7.5000000000000007E-5</v>
      </c>
      <c r="FA187" s="88">
        <f t="shared" si="154"/>
        <v>-7.5000000000000007E-5</v>
      </c>
      <c r="FB187" s="88">
        <f t="shared" si="154"/>
        <v>-7.5000000000000007E-5</v>
      </c>
      <c r="FC187" s="88">
        <f t="shared" si="154"/>
        <v>-7.5000000000000007E-5</v>
      </c>
      <c r="FD187" s="88">
        <f t="shared" si="154"/>
        <v>-7.5000000000000007E-5</v>
      </c>
      <c r="FE187" s="88">
        <f t="shared" si="154"/>
        <v>-7.5000000000000007E-5</v>
      </c>
      <c r="FF187" s="88">
        <f t="shared" si="154"/>
        <v>-7.5000000000000007E-5</v>
      </c>
      <c r="FG187" s="88">
        <f t="shared" si="154"/>
        <v>-7.5000000000000007E-5</v>
      </c>
      <c r="FH187" s="88">
        <f t="shared" si="154"/>
        <v>-7.5000000000000007E-5</v>
      </c>
      <c r="FI187" s="88">
        <f t="shared" si="154"/>
        <v>-7.5000000000000007E-5</v>
      </c>
      <c r="FJ187" s="88">
        <f t="shared" si="154"/>
        <v>-7.5000000000000007E-5</v>
      </c>
      <c r="FK187" s="88">
        <f t="shared" si="154"/>
        <v>-7.5000000000000007E-5</v>
      </c>
      <c r="FL187" s="88">
        <f t="shared" si="154"/>
        <v>-7.5000000000000007E-5</v>
      </c>
      <c r="FM187" s="88">
        <f t="shared" si="154"/>
        <v>-7.5000000000000007E-5</v>
      </c>
      <c r="FN187" s="88">
        <f t="shared" si="154"/>
        <v>-7.5000000000000007E-5</v>
      </c>
      <c r="FO187" s="88">
        <f t="shared" si="154"/>
        <v>-7.5000000000000007E-5</v>
      </c>
      <c r="FP187" s="88">
        <f t="shared" si="154"/>
        <v>-7.5000000000000007E-5</v>
      </c>
      <c r="FQ187" s="88">
        <f t="shared" si="154"/>
        <v>-7.5000000000000007E-5</v>
      </c>
      <c r="FR187" s="88">
        <f t="shared" si="154"/>
        <v>-7.5000000000000007E-5</v>
      </c>
      <c r="FS187" s="88">
        <f t="shared" si="154"/>
        <v>-7.5000000000000007E-5</v>
      </c>
      <c r="FT187" s="88">
        <f t="shared" si="154"/>
        <v>-7.5000000000000007E-5</v>
      </c>
      <c r="FU187" s="88">
        <f t="shared" si="154"/>
        <v>-7.5000000000000007E-5</v>
      </c>
      <c r="FV187" s="88">
        <f t="shared" si="154"/>
        <v>-7.5000000000000007E-5</v>
      </c>
      <c r="FW187" s="88">
        <f t="shared" si="154"/>
        <v>-7.5000000000000007E-5</v>
      </c>
      <c r="FX187" s="88">
        <f t="shared" si="154"/>
        <v>-7.5000000000000007E-5</v>
      </c>
      <c r="FY187" s="88">
        <f t="shared" si="154"/>
        <v>-7.5000000000000007E-5</v>
      </c>
      <c r="FZ187" s="88">
        <f t="shared" si="154"/>
        <v>-7.5000000000000007E-5</v>
      </c>
      <c r="GA187" s="88">
        <f t="shared" si="154"/>
        <v>-7.5000000000000007E-5</v>
      </c>
      <c r="GB187" s="88">
        <f t="shared" si="154"/>
        <v>-7.5000000000000007E-5</v>
      </c>
      <c r="GC187" s="88">
        <f t="shared" si="154"/>
        <v>-7.5000000000000007E-5</v>
      </c>
      <c r="GD187" s="88">
        <f t="shared" si="154"/>
        <v>-7.5000000000000007E-5</v>
      </c>
      <c r="GE187" s="88">
        <f t="shared" si="154"/>
        <v>-7.5000000000000007E-5</v>
      </c>
      <c r="GF187" s="88">
        <f t="shared" si="154"/>
        <v>-7.5000000000000007E-5</v>
      </c>
      <c r="GG187" s="88">
        <f t="shared" si="154"/>
        <v>-7.5000000000000007E-5</v>
      </c>
      <c r="GH187" s="88">
        <f t="shared" si="154"/>
        <v>-7.5000000000000007E-5</v>
      </c>
      <c r="GI187" s="88">
        <f t="shared" si="154"/>
        <v>-7.5000000000000007E-5</v>
      </c>
      <c r="GJ187" s="88">
        <f t="shared" si="154"/>
        <v>-7.5000000000000007E-5</v>
      </c>
      <c r="GK187" s="88">
        <f t="shared" si="154"/>
        <v>-7.5000000000000007E-5</v>
      </c>
      <c r="GL187" s="88">
        <f t="shared" si="154"/>
        <v>-7.5000000000000007E-5</v>
      </c>
      <c r="GM187" s="88">
        <f t="shared" si="154"/>
        <v>-7.5000000000000007E-5</v>
      </c>
      <c r="GN187" s="88">
        <f t="shared" si="154"/>
        <v>-7.5000000000000007E-5</v>
      </c>
      <c r="GO187" s="88">
        <f t="shared" si="154"/>
        <v>-7.5000000000000007E-5</v>
      </c>
      <c r="GP187" s="88">
        <f t="shared" si="154"/>
        <v>-7.5000000000000007E-5</v>
      </c>
      <c r="GQ187" s="88">
        <f t="shared" si="154"/>
        <v>-7.5000000000000007E-5</v>
      </c>
      <c r="GR187" s="88">
        <f t="shared" si="154"/>
        <v>-7.5000000000000007E-5</v>
      </c>
      <c r="GS187" s="88">
        <f t="shared" si="154"/>
        <v>-7.5000000000000007E-5</v>
      </c>
      <c r="GT187" s="88">
        <f t="shared" si="154"/>
        <v>-7.5000000000000007E-5</v>
      </c>
      <c r="GU187" s="88">
        <f t="shared" si="154"/>
        <v>-7.5000000000000007E-5</v>
      </c>
      <c r="GV187" s="88">
        <f t="shared" si="154"/>
        <v>-7.5000000000000007E-5</v>
      </c>
      <c r="GW187" s="88">
        <f t="shared" si="154"/>
        <v>-7.5000000000000007E-5</v>
      </c>
      <c r="GX187" s="88">
        <f t="shared" si="154"/>
        <v>-7.5000000000000007E-5</v>
      </c>
      <c r="GY187" s="88">
        <f t="shared" si="154"/>
        <v>-7.5000000000000007E-5</v>
      </c>
      <c r="GZ187" s="88">
        <f t="shared" si="154"/>
        <v>-7.5000000000000007E-5</v>
      </c>
      <c r="HA187" s="88">
        <f t="shared" si="154"/>
        <v>-7.5000000000000007E-5</v>
      </c>
      <c r="HB187" s="88">
        <f t="shared" si="154"/>
        <v>-7.5000000000000007E-5</v>
      </c>
      <c r="HC187" s="88">
        <f t="shared" si="154"/>
        <v>-7.5000000000000007E-5</v>
      </c>
      <c r="HD187" s="88">
        <f t="shared" ref="HD187:JO187" si="155">IF(HD168="","",IF(SUM(HD182,HD185,HD186)=HD$554,"",HD$554-SUM(HD182,HD185,HD186)))</f>
        <v>-7.5000000000000007E-5</v>
      </c>
      <c r="HE187" s="88">
        <f t="shared" si="155"/>
        <v>-7.5000000000000007E-5</v>
      </c>
      <c r="HF187" s="88">
        <f t="shared" si="155"/>
        <v>-7.5000000000000007E-5</v>
      </c>
      <c r="HG187" s="88">
        <f t="shared" si="155"/>
        <v>-7.5000000000000007E-5</v>
      </c>
      <c r="HH187" s="88">
        <f t="shared" si="155"/>
        <v>-7.5000000000000007E-5</v>
      </c>
      <c r="HI187" s="88">
        <f t="shared" si="155"/>
        <v>-7.5000000000000007E-5</v>
      </c>
      <c r="HJ187" s="88">
        <f t="shared" si="155"/>
        <v>-7.5000000000000007E-5</v>
      </c>
      <c r="HK187" s="88">
        <f t="shared" si="155"/>
        <v>-7.5000000000000007E-5</v>
      </c>
      <c r="HL187" s="88">
        <f t="shared" si="155"/>
        <v>-7.5000000000000007E-5</v>
      </c>
      <c r="HM187" s="88">
        <f t="shared" si="155"/>
        <v>-7.5000000000000007E-5</v>
      </c>
      <c r="HN187" s="88">
        <f t="shared" si="155"/>
        <v>-7.5000000000000007E-5</v>
      </c>
      <c r="HO187" s="88">
        <f t="shared" si="155"/>
        <v>-7.5000000000000007E-5</v>
      </c>
      <c r="HP187" s="88">
        <f t="shared" si="155"/>
        <v>-7.5000000000000007E-5</v>
      </c>
      <c r="HQ187" s="88">
        <f t="shared" si="155"/>
        <v>-7.5000000000000007E-5</v>
      </c>
      <c r="HR187" s="88">
        <f t="shared" si="155"/>
        <v>-7.5000000000000007E-5</v>
      </c>
      <c r="HS187" s="88">
        <f t="shared" si="155"/>
        <v>-7.5000000000000007E-5</v>
      </c>
      <c r="HT187" s="88">
        <f t="shared" si="155"/>
        <v>-7.5000000000000007E-5</v>
      </c>
      <c r="HU187" s="88">
        <f t="shared" si="155"/>
        <v>-7.5000000000000007E-5</v>
      </c>
      <c r="HV187" s="88">
        <f t="shared" si="155"/>
        <v>-7.5000000000000007E-5</v>
      </c>
      <c r="HW187" s="88">
        <f t="shared" si="155"/>
        <v>-7.5000000000000007E-5</v>
      </c>
      <c r="HX187" s="88">
        <f t="shared" si="155"/>
        <v>-7.5000000000000007E-5</v>
      </c>
      <c r="HY187" s="88">
        <f t="shared" si="155"/>
        <v>-7.5000000000000007E-5</v>
      </c>
      <c r="HZ187" s="88">
        <f t="shared" si="155"/>
        <v>-7.5000000000000007E-5</v>
      </c>
      <c r="IA187" s="88">
        <f t="shared" si="155"/>
        <v>-7.5000000000000007E-5</v>
      </c>
      <c r="IB187" s="88">
        <f t="shared" si="155"/>
        <v>-7.5000000000000007E-5</v>
      </c>
      <c r="IC187" s="88">
        <f t="shared" si="155"/>
        <v>-7.5000000000000007E-5</v>
      </c>
      <c r="ID187" s="88">
        <f t="shared" si="155"/>
        <v>-7.5000000000000007E-5</v>
      </c>
      <c r="IE187" s="88">
        <f t="shared" si="155"/>
        <v>-7.5000000000000007E-5</v>
      </c>
      <c r="IF187" s="88">
        <f t="shared" si="155"/>
        <v>-7.5000000000000007E-5</v>
      </c>
      <c r="IG187" s="88">
        <f t="shared" si="155"/>
        <v>-7.5000000000000007E-5</v>
      </c>
      <c r="IH187" s="88">
        <f t="shared" si="155"/>
        <v>-7.5000000000000007E-5</v>
      </c>
      <c r="II187" s="88">
        <f t="shared" si="155"/>
        <v>-7.5000000000000007E-5</v>
      </c>
      <c r="IJ187" s="88">
        <f t="shared" si="155"/>
        <v>-7.5000000000000007E-5</v>
      </c>
      <c r="IK187" s="88">
        <f t="shared" si="155"/>
        <v>-7.5000000000000007E-5</v>
      </c>
      <c r="IL187" s="88">
        <f t="shared" si="155"/>
        <v>-7.5000000000000007E-5</v>
      </c>
      <c r="IM187" s="88">
        <f t="shared" si="155"/>
        <v>-7.5000000000000007E-5</v>
      </c>
      <c r="IN187" s="88">
        <f t="shared" si="155"/>
        <v>-7.5000000000000007E-5</v>
      </c>
      <c r="IO187" s="88">
        <f t="shared" si="155"/>
        <v>-7.5000000000000007E-5</v>
      </c>
      <c r="IP187" s="88">
        <f t="shared" si="155"/>
        <v>-7.5000000000000007E-5</v>
      </c>
      <c r="IQ187" s="88">
        <f t="shared" si="155"/>
        <v>-7.5000000000000007E-5</v>
      </c>
      <c r="IR187" s="88">
        <f t="shared" si="155"/>
        <v>-7.5000000000000007E-5</v>
      </c>
      <c r="IS187" s="88">
        <f t="shared" si="155"/>
        <v>-7.5000000000000007E-5</v>
      </c>
      <c r="IT187" s="88">
        <f t="shared" si="155"/>
        <v>-7.5000000000000007E-5</v>
      </c>
      <c r="IU187" s="88">
        <f t="shared" si="155"/>
        <v>-7.5000000000000007E-5</v>
      </c>
      <c r="IV187" s="88">
        <f t="shared" si="155"/>
        <v>-7.5000000000000007E-5</v>
      </c>
      <c r="IW187" s="88">
        <f t="shared" si="155"/>
        <v>-7.5000000000000007E-5</v>
      </c>
      <c r="IX187" s="88">
        <f t="shared" si="155"/>
        <v>-7.5000000000000007E-5</v>
      </c>
      <c r="IY187" s="88">
        <f t="shared" si="155"/>
        <v>-7.5000000000000007E-5</v>
      </c>
      <c r="IZ187" s="88">
        <f t="shared" si="155"/>
        <v>-7.5000000000000007E-5</v>
      </c>
      <c r="JA187" s="88">
        <f t="shared" si="155"/>
        <v>-7.5000000000000007E-5</v>
      </c>
      <c r="JB187" s="88">
        <f t="shared" si="155"/>
        <v>-7.5000000000000007E-5</v>
      </c>
      <c r="JC187" s="88">
        <f t="shared" si="155"/>
        <v>-7.5000000000000007E-5</v>
      </c>
      <c r="JD187" s="88">
        <f t="shared" si="155"/>
        <v>-7.5000000000000007E-5</v>
      </c>
      <c r="JE187" s="88">
        <f t="shared" si="155"/>
        <v>-7.5000000000000007E-5</v>
      </c>
      <c r="JF187" s="88">
        <f t="shared" si="155"/>
        <v>-7.5000000000000007E-5</v>
      </c>
      <c r="JG187" s="88">
        <f t="shared" si="155"/>
        <v>-7.5000000000000007E-5</v>
      </c>
      <c r="JH187" s="88">
        <f t="shared" si="155"/>
        <v>-7.5000000000000007E-5</v>
      </c>
      <c r="JI187" s="88">
        <f t="shared" si="155"/>
        <v>-7.5000000000000007E-5</v>
      </c>
      <c r="JJ187" s="88">
        <f t="shared" si="155"/>
        <v>-7.5000000000000007E-5</v>
      </c>
      <c r="JK187" s="88">
        <f t="shared" si="155"/>
        <v>-7.5000000000000007E-5</v>
      </c>
      <c r="JL187" s="88">
        <f t="shared" si="155"/>
        <v>-7.5000000000000007E-5</v>
      </c>
      <c r="JM187" s="88">
        <f t="shared" si="155"/>
        <v>-7.5000000000000007E-5</v>
      </c>
      <c r="JN187" s="88">
        <f t="shared" si="155"/>
        <v>-7.5000000000000007E-5</v>
      </c>
      <c r="JO187" s="88">
        <f t="shared" si="155"/>
        <v>-7.5000000000000007E-5</v>
      </c>
      <c r="JP187" s="88">
        <f t="shared" ref="JP187:MA187" si="156">IF(JP168="","",IF(SUM(JP182,JP185,JP186)=JP$554,"",JP$554-SUM(JP182,JP185,JP186)))</f>
        <v>-7.5000000000000007E-5</v>
      </c>
      <c r="JQ187" s="88">
        <f t="shared" si="156"/>
        <v>-7.5000000000000007E-5</v>
      </c>
      <c r="JR187" s="88">
        <f t="shared" si="156"/>
        <v>-7.5000000000000007E-5</v>
      </c>
      <c r="JS187" s="88">
        <f t="shared" si="156"/>
        <v>-7.5000000000000007E-5</v>
      </c>
      <c r="JT187" s="88">
        <f t="shared" si="156"/>
        <v>-7.5000000000000007E-5</v>
      </c>
      <c r="JU187" s="88">
        <f t="shared" si="156"/>
        <v>-7.5000000000000007E-5</v>
      </c>
      <c r="JV187" s="88">
        <f t="shared" si="156"/>
        <v>-7.5000000000000007E-5</v>
      </c>
      <c r="JW187" s="88">
        <f t="shared" si="156"/>
        <v>-7.5000000000000007E-5</v>
      </c>
      <c r="JX187" s="88">
        <f t="shared" si="156"/>
        <v>-7.5000000000000007E-5</v>
      </c>
      <c r="JY187" s="88">
        <f t="shared" si="156"/>
        <v>-7.5000000000000007E-5</v>
      </c>
      <c r="JZ187" s="88">
        <f t="shared" si="156"/>
        <v>-7.5000000000000007E-5</v>
      </c>
      <c r="KA187" s="88">
        <f t="shared" si="156"/>
        <v>-7.5000000000000007E-5</v>
      </c>
      <c r="KB187" s="88">
        <f t="shared" si="156"/>
        <v>-7.5000000000000007E-5</v>
      </c>
      <c r="KC187" s="88">
        <f t="shared" si="156"/>
        <v>-7.5000000000000007E-5</v>
      </c>
      <c r="KD187" s="88">
        <f t="shared" si="156"/>
        <v>-7.5000000000000007E-5</v>
      </c>
      <c r="KE187" s="88">
        <f t="shared" si="156"/>
        <v>-7.5000000000000007E-5</v>
      </c>
      <c r="KF187" s="88">
        <f t="shared" si="156"/>
        <v>-7.5000000000000007E-5</v>
      </c>
      <c r="KG187" s="88">
        <f t="shared" si="156"/>
        <v>-7.5000000000000007E-5</v>
      </c>
      <c r="KH187" s="88">
        <f t="shared" si="156"/>
        <v>-7.5000000000000007E-5</v>
      </c>
      <c r="KI187" s="88">
        <f t="shared" si="156"/>
        <v>-7.5000000000000007E-5</v>
      </c>
      <c r="KJ187" s="88">
        <f t="shared" si="156"/>
        <v>-7.5000000000000007E-5</v>
      </c>
      <c r="KK187" s="88">
        <f t="shared" si="156"/>
        <v>-7.5000000000000007E-5</v>
      </c>
      <c r="KL187" s="88">
        <f t="shared" si="156"/>
        <v>-7.5000000000000007E-5</v>
      </c>
      <c r="KM187" s="88">
        <f t="shared" si="156"/>
        <v>-7.5000000000000007E-5</v>
      </c>
      <c r="KN187" s="88">
        <f t="shared" si="156"/>
        <v>-7.5000000000000007E-5</v>
      </c>
      <c r="KO187" s="88">
        <f t="shared" si="156"/>
        <v>-7.5000000000000007E-5</v>
      </c>
      <c r="KP187" s="88">
        <f t="shared" si="156"/>
        <v>-7.5000000000000007E-5</v>
      </c>
      <c r="KQ187" s="88">
        <f t="shared" si="156"/>
        <v>-7.5000000000000007E-5</v>
      </c>
      <c r="KR187" s="88">
        <f t="shared" si="156"/>
        <v>-7.5000000000000007E-5</v>
      </c>
      <c r="KS187" s="88">
        <f t="shared" si="156"/>
        <v>-7.5000000000000007E-5</v>
      </c>
      <c r="KT187" s="88">
        <f t="shared" si="156"/>
        <v>-7.5000000000000007E-5</v>
      </c>
      <c r="KU187" s="88">
        <f t="shared" si="156"/>
        <v>-7.5000000000000007E-5</v>
      </c>
      <c r="KV187" s="88">
        <f t="shared" si="156"/>
        <v>-7.5000000000000007E-5</v>
      </c>
      <c r="KW187" s="88">
        <f t="shared" si="156"/>
        <v>-7.5000000000000007E-5</v>
      </c>
      <c r="KX187" s="88">
        <f t="shared" si="156"/>
        <v>-7.5000000000000007E-5</v>
      </c>
      <c r="KY187" s="88">
        <f t="shared" si="156"/>
        <v>-7.5000000000000007E-5</v>
      </c>
      <c r="KZ187" s="88">
        <f t="shared" si="156"/>
        <v>-7.5000000000000007E-5</v>
      </c>
      <c r="LA187" s="88">
        <f t="shared" si="156"/>
        <v>-7.5000000000000007E-5</v>
      </c>
      <c r="LB187" s="88">
        <f t="shared" si="156"/>
        <v>-7.5000000000000007E-5</v>
      </c>
      <c r="LC187" s="88">
        <f t="shared" si="156"/>
        <v>-7.5000000000000007E-5</v>
      </c>
      <c r="LD187" s="88">
        <f t="shared" si="156"/>
        <v>-7.5000000000000007E-5</v>
      </c>
      <c r="LE187" s="88">
        <f t="shared" si="156"/>
        <v>-7.5000000000000007E-5</v>
      </c>
      <c r="LF187" s="88">
        <f t="shared" si="156"/>
        <v>-7.5000000000000007E-5</v>
      </c>
      <c r="LG187" s="88">
        <f t="shared" si="156"/>
        <v>-7.5000000000000007E-5</v>
      </c>
      <c r="LH187" s="88">
        <f t="shared" si="156"/>
        <v>-7.5000000000000007E-5</v>
      </c>
      <c r="LI187" s="88">
        <f t="shared" si="156"/>
        <v>-7.5000000000000007E-5</v>
      </c>
      <c r="LJ187" s="88">
        <f t="shared" si="156"/>
        <v>-7.5000000000000007E-5</v>
      </c>
      <c r="LK187" s="88">
        <f t="shared" si="156"/>
        <v>-7.5000000000000007E-5</v>
      </c>
      <c r="LL187" s="88">
        <f t="shared" si="156"/>
        <v>-7.5000000000000007E-5</v>
      </c>
      <c r="LM187" s="88">
        <f t="shared" si="156"/>
        <v>-7.5000000000000007E-5</v>
      </c>
      <c r="LN187" s="88">
        <f t="shared" si="156"/>
        <v>-7.5000000000000007E-5</v>
      </c>
      <c r="LO187" s="88">
        <f t="shared" si="156"/>
        <v>-7.5000000000000007E-5</v>
      </c>
      <c r="LP187" s="88">
        <f t="shared" si="156"/>
        <v>-7.5000000000000007E-5</v>
      </c>
      <c r="LQ187" s="88">
        <f t="shared" si="156"/>
        <v>-7.5000000000000007E-5</v>
      </c>
      <c r="LR187" s="88">
        <f t="shared" si="156"/>
        <v>-7.5000000000000007E-5</v>
      </c>
      <c r="LS187" s="88">
        <f t="shared" si="156"/>
        <v>-7.5000000000000007E-5</v>
      </c>
      <c r="LT187" s="88">
        <f t="shared" si="156"/>
        <v>-7.5000000000000007E-5</v>
      </c>
      <c r="LU187" s="88">
        <f t="shared" si="156"/>
        <v>-7.5000000000000007E-5</v>
      </c>
      <c r="LV187" s="88">
        <f t="shared" si="156"/>
        <v>-7.5000000000000007E-5</v>
      </c>
      <c r="LW187" s="88">
        <f t="shared" si="156"/>
        <v>-7.5000000000000007E-5</v>
      </c>
      <c r="LX187" s="88">
        <f t="shared" si="156"/>
        <v>-7.5000000000000007E-5</v>
      </c>
      <c r="LY187" s="88">
        <f t="shared" si="156"/>
        <v>-7.5000000000000007E-5</v>
      </c>
      <c r="LZ187" s="88">
        <f t="shared" si="156"/>
        <v>-7.5000000000000007E-5</v>
      </c>
      <c r="MA187" s="88">
        <f t="shared" si="156"/>
        <v>-7.5000000000000007E-5</v>
      </c>
      <c r="MB187" s="88">
        <f t="shared" ref="MB187:OM187" si="157">IF(MB168="","",IF(SUM(MB182,MB185,MB186)=MB$554,"",MB$554-SUM(MB182,MB185,MB186)))</f>
        <v>-7.5000000000000007E-5</v>
      </c>
      <c r="MC187" s="88">
        <f t="shared" si="157"/>
        <v>-7.5000000000000007E-5</v>
      </c>
      <c r="MD187" s="88">
        <f t="shared" si="157"/>
        <v>-7.5000000000000007E-5</v>
      </c>
      <c r="ME187" s="88">
        <f t="shared" si="157"/>
        <v>-7.5000000000000007E-5</v>
      </c>
      <c r="MF187" s="88">
        <f t="shared" si="157"/>
        <v>-7.5000000000000007E-5</v>
      </c>
      <c r="MG187" s="88">
        <f t="shared" si="157"/>
        <v>-7.5000000000000007E-5</v>
      </c>
      <c r="MH187" s="88">
        <f t="shared" si="157"/>
        <v>-7.5000000000000007E-5</v>
      </c>
      <c r="MI187" s="88">
        <f t="shared" si="157"/>
        <v>-7.5000000000000007E-5</v>
      </c>
      <c r="MJ187" s="88">
        <f t="shared" si="157"/>
        <v>-7.5000000000000007E-5</v>
      </c>
      <c r="MK187" s="88">
        <f t="shared" si="157"/>
        <v>-7.5000000000000007E-5</v>
      </c>
      <c r="ML187" s="88">
        <f t="shared" si="157"/>
        <v>-7.5000000000000007E-5</v>
      </c>
      <c r="MM187" s="88">
        <f t="shared" si="157"/>
        <v>-7.5000000000000007E-5</v>
      </c>
      <c r="MN187" s="88">
        <f t="shared" si="157"/>
        <v>-7.5000000000000007E-5</v>
      </c>
      <c r="MO187" s="88">
        <f t="shared" si="157"/>
        <v>-7.5000000000000007E-5</v>
      </c>
      <c r="MP187" s="88">
        <f t="shared" si="157"/>
        <v>-7.5000000000000007E-5</v>
      </c>
      <c r="MQ187" s="88">
        <f t="shared" si="157"/>
        <v>-7.5000000000000007E-5</v>
      </c>
      <c r="MR187" s="88">
        <f t="shared" si="157"/>
        <v>-7.5000000000000007E-5</v>
      </c>
      <c r="MS187" s="88">
        <f t="shared" si="157"/>
        <v>-7.5000000000000007E-5</v>
      </c>
      <c r="MT187" s="88">
        <f t="shared" si="157"/>
        <v>-7.5000000000000007E-5</v>
      </c>
      <c r="MU187" s="88">
        <f t="shared" si="157"/>
        <v>-7.5000000000000007E-5</v>
      </c>
      <c r="MV187" s="88">
        <f t="shared" si="157"/>
        <v>-7.5000000000000007E-5</v>
      </c>
      <c r="MW187" s="88">
        <f t="shared" si="157"/>
        <v>-7.5000000000000007E-5</v>
      </c>
      <c r="MX187" s="88">
        <f t="shared" si="157"/>
        <v>-7.5000000000000007E-5</v>
      </c>
      <c r="MY187" s="88">
        <f t="shared" si="157"/>
        <v>-7.5000000000000007E-5</v>
      </c>
      <c r="MZ187" s="88">
        <f t="shared" si="157"/>
        <v>-7.5000000000000007E-5</v>
      </c>
      <c r="NA187" s="88">
        <f t="shared" si="157"/>
        <v>-7.5000000000000007E-5</v>
      </c>
      <c r="NB187" s="88">
        <f t="shared" si="157"/>
        <v>-7.5000000000000007E-5</v>
      </c>
      <c r="NC187" s="88">
        <f t="shared" si="157"/>
        <v>-7.5000000000000007E-5</v>
      </c>
      <c r="ND187" s="88">
        <f t="shared" si="157"/>
        <v>-7.5000000000000007E-5</v>
      </c>
      <c r="NE187" s="88">
        <f t="shared" si="157"/>
        <v>-7.5000000000000007E-5</v>
      </c>
      <c r="NF187" s="88">
        <f t="shared" si="157"/>
        <v>-7.5000000000000007E-5</v>
      </c>
      <c r="NG187" s="88">
        <f t="shared" si="157"/>
        <v>-7.5000000000000007E-5</v>
      </c>
      <c r="NH187" s="88">
        <f t="shared" si="157"/>
        <v>-7.5000000000000007E-5</v>
      </c>
      <c r="NI187" s="88">
        <f t="shared" si="157"/>
        <v>-7.5000000000000007E-5</v>
      </c>
      <c r="NJ187" s="88">
        <f t="shared" si="157"/>
        <v>-7.5000000000000007E-5</v>
      </c>
      <c r="NK187" s="88">
        <f t="shared" si="157"/>
        <v>-7.5000000000000007E-5</v>
      </c>
      <c r="NL187" s="88">
        <f t="shared" si="157"/>
        <v>-7.5000000000000007E-5</v>
      </c>
      <c r="NM187" s="88">
        <f t="shared" si="157"/>
        <v>-7.5000000000000007E-5</v>
      </c>
      <c r="NN187" s="88">
        <f t="shared" si="157"/>
        <v>-7.5000000000000007E-5</v>
      </c>
      <c r="NO187" s="88">
        <f t="shared" si="157"/>
        <v>-7.5000000000000007E-5</v>
      </c>
      <c r="NP187" s="88">
        <f t="shared" si="157"/>
        <v>-7.5000000000000007E-5</v>
      </c>
      <c r="NQ187" s="88">
        <f t="shared" si="157"/>
        <v>-7.5000000000000007E-5</v>
      </c>
      <c r="NR187" s="88">
        <f t="shared" si="157"/>
        <v>-7.5000000000000007E-5</v>
      </c>
      <c r="NS187" s="88">
        <f t="shared" si="157"/>
        <v>-7.5000000000000007E-5</v>
      </c>
      <c r="NT187" s="88">
        <f t="shared" si="157"/>
        <v>-7.5000000000000007E-5</v>
      </c>
      <c r="NU187" s="88">
        <f t="shared" si="157"/>
        <v>-7.5000000000000007E-5</v>
      </c>
      <c r="NV187" s="88">
        <f t="shared" si="157"/>
        <v>-7.5000000000000007E-5</v>
      </c>
      <c r="NW187" s="88">
        <f t="shared" si="157"/>
        <v>-7.5000000000000007E-5</v>
      </c>
      <c r="NX187" s="88">
        <f t="shared" si="157"/>
        <v>-7.5000000000000007E-5</v>
      </c>
      <c r="NY187" s="88">
        <f t="shared" si="157"/>
        <v>-7.5000000000000007E-5</v>
      </c>
      <c r="NZ187" s="88">
        <f t="shared" si="157"/>
        <v>-7.5000000000000007E-5</v>
      </c>
      <c r="OA187" s="88">
        <f t="shared" si="157"/>
        <v>-7.5000000000000007E-5</v>
      </c>
      <c r="OB187" s="88">
        <f t="shared" si="157"/>
        <v>-7.5000000000000007E-5</v>
      </c>
      <c r="OC187" s="88">
        <f t="shared" si="157"/>
        <v>-7.5000000000000007E-5</v>
      </c>
      <c r="OD187" s="88">
        <f t="shared" si="157"/>
        <v>-7.5000000000000007E-5</v>
      </c>
      <c r="OE187" s="88">
        <f t="shared" si="157"/>
        <v>-7.5000000000000007E-5</v>
      </c>
      <c r="OF187" s="88">
        <f t="shared" si="157"/>
        <v>-7.5000000000000007E-5</v>
      </c>
      <c r="OG187" s="88">
        <f t="shared" si="157"/>
        <v>-7.5000000000000007E-5</v>
      </c>
      <c r="OH187" s="88">
        <f t="shared" si="157"/>
        <v>-7.5000000000000007E-5</v>
      </c>
      <c r="OI187" s="88">
        <f t="shared" si="157"/>
        <v>-7.5000000000000007E-5</v>
      </c>
      <c r="OJ187" s="88">
        <f t="shared" si="157"/>
        <v>-7.5000000000000007E-5</v>
      </c>
      <c r="OK187" s="88">
        <f t="shared" si="157"/>
        <v>-7.5000000000000007E-5</v>
      </c>
      <c r="OL187" s="88">
        <f t="shared" si="157"/>
        <v>-7.5000000000000007E-5</v>
      </c>
      <c r="OM187" s="88">
        <f t="shared" si="157"/>
        <v>-7.5000000000000007E-5</v>
      </c>
      <c r="ON187" s="88">
        <f t="shared" ref="ON187:QY187" si="158">IF(ON168="","",IF(SUM(ON182,ON185,ON186)=ON$554,"",ON$554-SUM(ON182,ON185,ON186)))</f>
        <v>-7.5000000000000007E-5</v>
      </c>
      <c r="OO187" s="88">
        <f t="shared" si="158"/>
        <v>-7.5000000000000007E-5</v>
      </c>
      <c r="OP187" s="88">
        <f t="shared" si="158"/>
        <v>-7.5000000000000007E-5</v>
      </c>
      <c r="OQ187" s="88">
        <f t="shared" si="158"/>
        <v>-7.5000000000000007E-5</v>
      </c>
      <c r="OR187" s="88">
        <f t="shared" si="158"/>
        <v>-7.5000000000000007E-5</v>
      </c>
      <c r="OS187" s="88">
        <f t="shared" si="158"/>
        <v>-7.5000000000000007E-5</v>
      </c>
      <c r="OT187" s="88">
        <f t="shared" si="158"/>
        <v>-7.5000000000000007E-5</v>
      </c>
      <c r="OU187" s="88">
        <f t="shared" si="158"/>
        <v>-7.5000000000000007E-5</v>
      </c>
      <c r="OV187" s="88">
        <f t="shared" si="158"/>
        <v>-7.5000000000000007E-5</v>
      </c>
      <c r="OW187" s="88">
        <f t="shared" si="158"/>
        <v>-7.5000000000000007E-5</v>
      </c>
      <c r="OX187" s="88">
        <f t="shared" si="158"/>
        <v>-7.5000000000000007E-5</v>
      </c>
      <c r="OY187" s="88">
        <f t="shared" si="158"/>
        <v>-7.5000000000000007E-5</v>
      </c>
      <c r="OZ187" s="88">
        <f t="shared" si="158"/>
        <v>-7.5000000000000007E-5</v>
      </c>
      <c r="PA187" s="88">
        <f t="shared" si="158"/>
        <v>-7.5000000000000007E-5</v>
      </c>
      <c r="PB187" s="88">
        <f t="shared" si="158"/>
        <v>-7.5000000000000007E-5</v>
      </c>
      <c r="PC187" s="88">
        <f t="shared" si="158"/>
        <v>-7.5000000000000007E-5</v>
      </c>
      <c r="PD187" s="88">
        <f t="shared" si="158"/>
        <v>-7.5000000000000007E-5</v>
      </c>
      <c r="PE187" s="88">
        <f t="shared" si="158"/>
        <v>-7.5000000000000007E-5</v>
      </c>
      <c r="PF187" s="88">
        <f t="shared" si="158"/>
        <v>-7.5000000000000007E-5</v>
      </c>
      <c r="PG187" s="88">
        <f t="shared" si="158"/>
        <v>-7.5000000000000007E-5</v>
      </c>
      <c r="PH187" s="88">
        <f t="shared" si="158"/>
        <v>-7.5000000000000007E-5</v>
      </c>
      <c r="PI187" s="88">
        <f t="shared" si="158"/>
        <v>-7.5000000000000007E-5</v>
      </c>
      <c r="PJ187" s="88">
        <f t="shared" si="158"/>
        <v>-7.5000000000000007E-5</v>
      </c>
      <c r="PK187" s="88">
        <f t="shared" si="158"/>
        <v>-7.5000000000000007E-5</v>
      </c>
      <c r="PL187" s="88">
        <f t="shared" si="158"/>
        <v>-7.5000000000000007E-5</v>
      </c>
      <c r="PM187" s="88">
        <f t="shared" si="158"/>
        <v>-7.5000000000000007E-5</v>
      </c>
      <c r="PN187" s="88">
        <f t="shared" si="158"/>
        <v>-7.5000000000000007E-5</v>
      </c>
      <c r="PO187" s="88">
        <f t="shared" si="158"/>
        <v>-7.5000000000000007E-5</v>
      </c>
      <c r="PP187" s="88">
        <f t="shared" si="158"/>
        <v>-7.5000000000000007E-5</v>
      </c>
      <c r="PQ187" s="88">
        <f t="shared" si="158"/>
        <v>-7.5000000000000007E-5</v>
      </c>
      <c r="PR187" s="88">
        <f t="shared" si="158"/>
        <v>-7.5000000000000007E-5</v>
      </c>
      <c r="PS187" s="88">
        <f t="shared" si="158"/>
        <v>-7.5000000000000007E-5</v>
      </c>
      <c r="PT187" s="88">
        <f t="shared" si="158"/>
        <v>-7.5000000000000007E-5</v>
      </c>
      <c r="PU187" s="88">
        <f t="shared" si="158"/>
        <v>-7.5000000000000007E-5</v>
      </c>
      <c r="PV187" s="88">
        <f t="shared" si="158"/>
        <v>-7.5000000000000007E-5</v>
      </c>
      <c r="PW187" s="88">
        <f t="shared" si="158"/>
        <v>-7.5000000000000007E-5</v>
      </c>
      <c r="PX187" s="88">
        <f t="shared" si="158"/>
        <v>-7.5000000000000007E-5</v>
      </c>
      <c r="PY187" s="88">
        <f t="shared" si="158"/>
        <v>-7.5000000000000007E-5</v>
      </c>
      <c r="PZ187" s="88">
        <f t="shared" si="158"/>
        <v>-7.5000000000000007E-5</v>
      </c>
      <c r="QA187" s="88">
        <f t="shared" si="158"/>
        <v>-7.5000000000000007E-5</v>
      </c>
      <c r="QB187" s="88">
        <f t="shared" si="158"/>
        <v>-7.5000000000000007E-5</v>
      </c>
      <c r="QC187" s="88">
        <f t="shared" si="158"/>
        <v>-7.5000000000000007E-5</v>
      </c>
      <c r="QD187" s="88">
        <f t="shared" si="158"/>
        <v>-7.5000000000000007E-5</v>
      </c>
      <c r="QE187" s="88">
        <f t="shared" si="158"/>
        <v>-7.5000000000000007E-5</v>
      </c>
      <c r="QF187" s="88">
        <f t="shared" si="158"/>
        <v>-7.5000000000000007E-5</v>
      </c>
      <c r="QG187" s="88">
        <f t="shared" si="158"/>
        <v>-7.5000000000000007E-5</v>
      </c>
      <c r="QH187" s="88">
        <f t="shared" si="158"/>
        <v>-7.5000000000000007E-5</v>
      </c>
      <c r="QI187" s="88">
        <f t="shared" si="158"/>
        <v>-7.5000000000000007E-5</v>
      </c>
      <c r="QJ187" s="88">
        <f t="shared" si="158"/>
        <v>-7.5000000000000007E-5</v>
      </c>
      <c r="QK187" s="88">
        <f t="shared" si="158"/>
        <v>-7.5000000000000007E-5</v>
      </c>
      <c r="QL187" s="88">
        <f t="shared" si="158"/>
        <v>-7.5000000000000007E-5</v>
      </c>
      <c r="QM187" s="88">
        <f t="shared" si="158"/>
        <v>-7.5000000000000007E-5</v>
      </c>
      <c r="QN187" s="88">
        <f t="shared" si="158"/>
        <v>-7.5000000000000007E-5</v>
      </c>
      <c r="QO187" s="88">
        <f t="shared" si="158"/>
        <v>-7.5000000000000007E-5</v>
      </c>
      <c r="QP187" s="88">
        <f t="shared" si="158"/>
        <v>-7.5000000000000007E-5</v>
      </c>
      <c r="QQ187" s="88">
        <f t="shared" si="158"/>
        <v>-7.5000000000000007E-5</v>
      </c>
      <c r="QR187" s="88">
        <f t="shared" si="158"/>
        <v>-7.5000000000000007E-5</v>
      </c>
      <c r="QS187" s="88">
        <f t="shared" si="158"/>
        <v>-7.5000000000000007E-5</v>
      </c>
      <c r="QT187" s="88">
        <f t="shared" si="158"/>
        <v>-7.5000000000000007E-5</v>
      </c>
      <c r="QU187" s="88">
        <f t="shared" si="158"/>
        <v>-7.5000000000000007E-5</v>
      </c>
      <c r="QV187" s="88">
        <f t="shared" si="158"/>
        <v>-7.5000000000000007E-5</v>
      </c>
      <c r="QW187" s="88">
        <f t="shared" si="158"/>
        <v>-7.5000000000000007E-5</v>
      </c>
      <c r="QX187" s="88">
        <f t="shared" si="158"/>
        <v>-7.5000000000000007E-5</v>
      </c>
      <c r="QY187" s="88">
        <f t="shared" si="158"/>
        <v>-7.5000000000000007E-5</v>
      </c>
      <c r="QZ187" s="88">
        <f t="shared" ref="QZ187:RQ187" si="159">IF(QZ168="","",IF(SUM(QZ182,QZ185,QZ186)=QZ$554,"",QZ$554-SUM(QZ182,QZ185,QZ186)))</f>
        <v>-7.5000000000000007E-5</v>
      </c>
      <c r="RA187" s="88">
        <f t="shared" si="159"/>
        <v>-7.5000000000000007E-5</v>
      </c>
      <c r="RB187" s="88">
        <f t="shared" si="159"/>
        <v>-7.5000000000000007E-5</v>
      </c>
      <c r="RC187" s="88">
        <f t="shared" si="159"/>
        <v>-7.5000000000000007E-5</v>
      </c>
      <c r="RD187" s="88">
        <f t="shared" si="159"/>
        <v>-7.5000000000000007E-5</v>
      </c>
      <c r="RE187" s="88">
        <f t="shared" si="159"/>
        <v>-7.5000000000000007E-5</v>
      </c>
      <c r="RF187" s="88">
        <f t="shared" si="159"/>
        <v>-7.5000000000000007E-5</v>
      </c>
      <c r="RG187" s="88">
        <f t="shared" si="159"/>
        <v>-7.5000000000000007E-5</v>
      </c>
      <c r="RH187" s="88">
        <f t="shared" si="159"/>
        <v>-7.5000000000000007E-5</v>
      </c>
      <c r="RI187" s="88">
        <f t="shared" si="159"/>
        <v>-7.5000000000000007E-5</v>
      </c>
      <c r="RJ187" s="88">
        <f t="shared" si="159"/>
        <v>-7.5000000000000007E-5</v>
      </c>
      <c r="RK187" s="88">
        <f t="shared" si="159"/>
        <v>-7.5000000000000007E-5</v>
      </c>
      <c r="RL187" s="88">
        <f t="shared" si="159"/>
        <v>-7.5000000000000007E-5</v>
      </c>
      <c r="RM187" s="88" t="str">
        <f t="shared" si="159"/>
        <v/>
      </c>
      <c r="RN187" s="88" t="str">
        <f t="shared" si="159"/>
        <v/>
      </c>
      <c r="RO187" s="88" t="str">
        <f t="shared" si="159"/>
        <v/>
      </c>
      <c r="RP187" s="88" t="str">
        <f t="shared" si="159"/>
        <v/>
      </c>
      <c r="RQ187" s="88" t="str">
        <f t="shared" si="159"/>
        <v/>
      </c>
    </row>
    <row r="188" spans="4:485" s="39" customFormat="1">
      <c r="D188" s="88"/>
      <c r="F188" s="88"/>
      <c r="G188" s="88"/>
      <c r="H188" s="88"/>
      <c r="I188" s="88"/>
      <c r="S188" s="99" t="s">
        <v>2149</v>
      </c>
      <c r="T188" s="99" t="str">
        <f>IF(OR(T182="",T$543="")=TRUE,"",T182*T$543/'[7]Param-Production'!R$42)</f>
        <v/>
      </c>
      <c r="U188" s="99" t="str">
        <f>IF(OR(U182="",U$543="")=TRUE,"",U182*U$543/'[7]Param-Production'!S$42)</f>
        <v/>
      </c>
      <c r="V188" s="99" t="str">
        <f>IF(OR(V182="",V$543="")=TRUE,"",V182*V$543/'[7]Param-Production'!T$42)</f>
        <v/>
      </c>
      <c r="W188" s="99" t="str">
        <f>IF(OR(W182="",W$543="")=TRUE,"",W182*W$543/'[7]Param-Production'!U$42)</f>
        <v/>
      </c>
      <c r="X188" s="99" t="str">
        <f>IF(OR(X182="",X$543="")=TRUE,"",X182*X$543/'[7]Param-Production'!V$42)</f>
        <v/>
      </c>
      <c r="Y188" s="99" t="str">
        <f>IF(OR(Y182="",Y$543="")=TRUE,"",Y182*Y$543/'[7]Param-Production'!W$42)</f>
        <v/>
      </c>
      <c r="Z188" s="99" t="str">
        <f>IF(OR(Z182="",Z$543="")=TRUE,"",Z182*Z$543/'[7]Param-Production'!X$42)</f>
        <v/>
      </c>
      <c r="AA188" s="99" t="str">
        <f>IF(OR(AA182="",AA$543="")=TRUE,"",AA182*AA$543/'[7]Param-Production'!Y$42)</f>
        <v/>
      </c>
      <c r="AB188" s="99" t="str">
        <f>IF(OR(AB182="",AB$543="")=TRUE,"",AB182*AB$543/'[7]Param-Production'!Z$42)</f>
        <v/>
      </c>
      <c r="AC188" s="99" t="str">
        <f>IF(OR(AC182="",AC$543="")=TRUE,"",AC182*AC$543/'[7]Param-Production'!AA$42)</f>
        <v/>
      </c>
      <c r="AD188" s="99" t="str">
        <f>IF(OR(AD182="",AD$543="")=TRUE,"",AD182*AD$543/'[7]Param-Production'!AB$42)</f>
        <v/>
      </c>
      <c r="AE188" s="99" t="str">
        <f>IF(OR(AE182="",AE$543="")=TRUE,"",AE182*AE$543/'[7]Param-Production'!AC$42)</f>
        <v/>
      </c>
      <c r="AF188" s="99" t="str">
        <f>IF(OR(AF182="",AF$543="")=TRUE,"",AF182*AF$543/'[7]Param-Production'!AD$42)</f>
        <v/>
      </c>
      <c r="AG188" s="99" t="str">
        <f>IF(OR(AG182="",AG$543="")=TRUE,"",AG182*AG$543/'[7]Param-Production'!AE$42)</f>
        <v/>
      </c>
      <c r="AH188" s="99" t="str">
        <f>IF(OR(AH182="",AH$543="")=TRUE,"",AH182*AH$543/'[7]Param-Production'!AF$42)</f>
        <v/>
      </c>
      <c r="AI188" s="99" t="str">
        <f>IF(OR(AI182="",AI$543="")=TRUE,"",AI182*AI$543/'[7]Param-Production'!AG$42)</f>
        <v/>
      </c>
      <c r="AJ188" s="99" t="str">
        <f>IF(OR(AJ182="",AJ$543="")=TRUE,"",AJ182*AJ$543/'[7]Param-Production'!AH$42)</f>
        <v/>
      </c>
      <c r="AK188" s="99" t="str">
        <f>IF(OR(AK182="",AK$543="")=TRUE,"",AK182*AK$543/'[7]Param-Production'!AI$42)</f>
        <v/>
      </c>
      <c r="AL188" s="99" t="str">
        <f>IF(OR(AL182="",AL$543="")=TRUE,"",AL182*AL$543/'[7]Param-Production'!AJ$42)</f>
        <v/>
      </c>
      <c r="AM188" s="99" t="str">
        <f>IF(OR(AM182="",AM$543="")=TRUE,"",AM182*AM$543/'[7]Param-Production'!AK$42)</f>
        <v/>
      </c>
      <c r="AN188" s="99" t="str">
        <f>IF(OR(AN182="",AN$543="")=TRUE,"",AN182*AN$543/'[7]Param-Production'!AL$42)</f>
        <v/>
      </c>
      <c r="AO188" s="99" t="str">
        <f>IF(OR(AO182="",AO$543="")=TRUE,"",AO182*AO$543/'[7]Param-Production'!AM$42)</f>
        <v/>
      </c>
      <c r="AP188" s="99" t="str">
        <f>IF(OR(AP182="",AP$543="")=TRUE,"",AP182*AP$543/'[7]Param-Production'!AN$42)</f>
        <v/>
      </c>
      <c r="AQ188" s="99" t="str">
        <f>IF(OR(AQ182="",AQ$543="")=TRUE,"",AQ182*AQ$543/'[7]Param-Production'!AO$42)</f>
        <v/>
      </c>
      <c r="AR188" s="99" t="str">
        <f>IF(OR(AR182="",AR$543="")=TRUE,"",AR182*AR$543/'[7]Param-Production'!AP$42)</f>
        <v/>
      </c>
      <c r="AS188" s="99" t="str">
        <f>IF(OR(AS182="",AS$543="")=TRUE,"",AS182*AS$543/'[7]Param-Production'!AQ$42)</f>
        <v/>
      </c>
      <c r="AT188" s="99" t="str">
        <f>IF(OR(AT182="",AT$543="")=TRUE,"",AT182*AT$543/'[7]Param-Production'!AR$42)</f>
        <v/>
      </c>
      <c r="AU188" s="99" t="str">
        <f>IF(OR(AU182="",AU$543="")=TRUE,"",AU182*AU$543/'[7]Param-Production'!AS$42)</f>
        <v/>
      </c>
      <c r="AV188" s="99" t="str">
        <f>IF(OR(AV182="",AV$543="")=TRUE,"",AV182*AV$543/'[7]Param-Production'!AT$42)</f>
        <v/>
      </c>
      <c r="AW188" s="99" t="str">
        <f>IF(OR(AW182="",AW$543="")=TRUE,"",AW182*AW$543/'[7]Param-Production'!AU$42)</f>
        <v/>
      </c>
      <c r="AX188" s="99" t="str">
        <f>IF(OR(AX182="",AX$543="")=TRUE,"",AX182*AX$543/'[7]Param-Production'!AV$42)</f>
        <v/>
      </c>
      <c r="AY188" s="99" t="str">
        <f>IF(OR(AY182="",AY$543="")=TRUE,"",AY182*AY$543/'[7]Param-Production'!AW$42)</f>
        <v/>
      </c>
      <c r="AZ188" s="99" t="str">
        <f>IF(OR(AZ182="",AZ$543="")=TRUE,"",AZ182*AZ$543/'[7]Param-Production'!AX$42)</f>
        <v/>
      </c>
      <c r="BA188" s="99" t="str">
        <f>IF(OR(BA182="",BA$543="")=TRUE,"",BA182*BA$543/'[7]Param-Production'!AY$42)</f>
        <v/>
      </c>
      <c r="BB188" s="99" t="str">
        <f>IF(OR(BB182="",BB$543="")=TRUE,"",BB182*BB$543/'[7]Param-Production'!AZ$42)</f>
        <v/>
      </c>
      <c r="BC188" s="99" t="str">
        <f>IF(OR(BC182="",BC$543="")=TRUE,"",BC182*BC$543/'[7]Param-Production'!BA$42)</f>
        <v/>
      </c>
      <c r="BD188" s="99" t="str">
        <f>IF(OR(BD182="",BD$543="")=TRUE,"",BD182*BD$543/'[7]Param-Production'!BB$42)</f>
        <v/>
      </c>
      <c r="BE188" s="99" t="str">
        <f>IF(OR(BE182="",BE$543="")=TRUE,"",BE182*BE$543/'[7]Param-Production'!BC$42)</f>
        <v/>
      </c>
      <c r="BF188" s="99" t="str">
        <f>IF(OR(BF182="",BF$543="")=TRUE,"",BF182*BF$543/'[7]Param-Production'!BD$42)</f>
        <v/>
      </c>
      <c r="BG188" s="99" t="str">
        <f>IF(OR(BG182="",BG$543="")=TRUE,"",BG182*BG$543/'[7]Param-Production'!BE$42)</f>
        <v/>
      </c>
      <c r="BH188" s="99" t="str">
        <f>IF(OR(BH182="",BH$543="")=TRUE,"",BH182*BH$543/'[7]Param-Production'!BF$42)</f>
        <v/>
      </c>
      <c r="BI188" s="99" t="str">
        <f>IF(OR(BI182="",BI$543="")=TRUE,"",BI182*BI$543/'[7]Param-Production'!BG$42)</f>
        <v/>
      </c>
      <c r="BJ188" s="99" t="str">
        <f>IF(OR(BJ182="",BJ$543="")=TRUE,"",BJ182*BJ$543/'[7]Param-Production'!BH$42)</f>
        <v/>
      </c>
      <c r="BK188" s="99" t="str">
        <f>IF(OR(BK182="",BK$543="")=TRUE,"",BK182*BK$543/'[7]Param-Production'!BI$42)</f>
        <v/>
      </c>
      <c r="BL188" s="99" t="str">
        <f>IF(OR(BL182="",BL$543="")=TRUE,"",BL182*BL$543/'[7]Param-Production'!BJ$42)</f>
        <v/>
      </c>
      <c r="BM188" s="99" t="str">
        <f>IF(OR(BM182="",BM$543="")=TRUE,"",BM182*BM$543/'[7]Param-Production'!BK$42)</f>
        <v/>
      </c>
      <c r="BN188" s="99" t="str">
        <f>IF(OR(BN182="",BN$543="")=TRUE,"",BN182*BN$543/'[7]Param-Production'!BL$42)</f>
        <v/>
      </c>
      <c r="BO188" s="99" t="str">
        <f>IF(OR(BO182="",BO$543="")=TRUE,"",BO182*BO$543/'[7]Param-Production'!BM$42)</f>
        <v/>
      </c>
      <c r="BP188" s="99" t="str">
        <f>IF(OR(BP182="",BP$543="")=TRUE,"",BP182*BP$543/'[7]Param-Production'!BN$42)</f>
        <v/>
      </c>
      <c r="BQ188" s="99" t="str">
        <f>IF(OR(BQ182="",BQ$543="")=TRUE,"",BQ182*BQ$543/'[7]Param-Production'!BO$42)</f>
        <v/>
      </c>
      <c r="BR188" s="99" t="str">
        <f>IF(OR(BR182="",BR$543="")=TRUE,"",BR182*BR$543/'[7]Param-Production'!BP$42)</f>
        <v/>
      </c>
      <c r="BS188" s="99" t="str">
        <f>IF(OR(BS182="",BS$543="")=TRUE,"",BS182*BS$543/'[7]Param-Production'!BQ$42)</f>
        <v/>
      </c>
      <c r="BT188" s="99" t="str">
        <f>IF(OR(BT182="",BT$543="")=TRUE,"",BT182*BT$543/'[7]Param-Production'!BR$42)</f>
        <v/>
      </c>
      <c r="BU188" s="99" t="str">
        <f>IF(OR(BU182="",BU$543="")=TRUE,"",BU182*BU$543/'[7]Param-Production'!BS$42)</f>
        <v/>
      </c>
      <c r="BV188" s="99" t="str">
        <f>IF(OR(BV182="",BV$543="")=TRUE,"",BV182*BV$543/'[7]Param-Production'!BT$42)</f>
        <v/>
      </c>
      <c r="BW188" s="99" t="str">
        <f>IF(OR(BW182="",BW$543="")=TRUE,"",BW182*BW$543/'[7]Param-Production'!BU$42)</f>
        <v/>
      </c>
      <c r="BX188" s="99" t="str">
        <f>IF(OR(BX182="",BX$543="")=TRUE,"",BX182*BX$543/'[7]Param-Production'!BV$42)</f>
        <v/>
      </c>
      <c r="BY188" s="99" t="str">
        <f>IF(OR(BY182="",BY$543="")=TRUE,"",BY182*BY$543/'[7]Param-Production'!BW$42)</f>
        <v/>
      </c>
      <c r="BZ188" s="99" t="str">
        <f>IF(OR(BZ182="",BZ$543="")=TRUE,"",BZ182*BZ$543/'[7]Param-Production'!BX$42)</f>
        <v/>
      </c>
      <c r="CA188" s="99" t="str">
        <f>IF(OR(CA182="",CA$543="")=TRUE,"",CA182*CA$543/'[7]Param-Production'!BY$42)</f>
        <v/>
      </c>
      <c r="CB188" s="99" t="str">
        <f>IF(OR(CB182="",CB$543="")=TRUE,"",CB182*CB$543/'[7]Param-Production'!BZ$42)</f>
        <v/>
      </c>
      <c r="CC188" s="99" t="str">
        <f>IF(OR(CC182="",CC$543="")=TRUE,"",CC182*CC$543/'[7]Param-Production'!CA$42)</f>
        <v/>
      </c>
      <c r="CD188" s="99" t="str">
        <f>IF(OR(CD182="",CD$543="")=TRUE,"",CD182*CD$543/'[7]Param-Production'!CB$42)</f>
        <v/>
      </c>
      <c r="CE188" s="99" t="str">
        <f>IF(OR(CE182="",CE$543="")=TRUE,"",CE182*CE$543/'[7]Param-Production'!CC$42)</f>
        <v/>
      </c>
      <c r="CF188" s="99" t="str">
        <f>IF(OR(CF182="",CF$543="")=TRUE,"",CF182*CF$543/'[7]Param-Production'!CD$42)</f>
        <v/>
      </c>
      <c r="CG188" s="99" t="str">
        <f>IF(OR(CG182="",CG$543="")=TRUE,"",CG182*CG$543/'[7]Param-Production'!CE$42)</f>
        <v/>
      </c>
      <c r="CH188" s="99" t="str">
        <f>IF(OR(CH182="",CH$543="")=TRUE,"",CH182*CH$543/'[7]Param-Production'!CF$42)</f>
        <v/>
      </c>
      <c r="CI188" s="99" t="str">
        <f>IF(OR(CI182="",CI$543="")=TRUE,"",CI182*CI$543/'[7]Param-Production'!CG$42)</f>
        <v/>
      </c>
      <c r="CJ188" s="99" t="str">
        <f>IF(OR(CJ182="",CJ$543="")=TRUE,"",CJ182*CJ$543/'[7]Param-Production'!CH$42)</f>
        <v/>
      </c>
      <c r="CK188" s="99" t="str">
        <f>IF(OR(CK182="",CK$543="")=TRUE,"",CK182*CK$543/'[7]Param-Production'!CI$42)</f>
        <v/>
      </c>
      <c r="CL188" s="99" t="str">
        <f>IF(OR(CL182="",CL$543="")=TRUE,"",CL182*CL$543/'[7]Param-Production'!CJ$42)</f>
        <v/>
      </c>
      <c r="CM188" s="99" t="str">
        <f>IF(OR(CM182="",CM$543="")=TRUE,"",CM182*CM$543/'[7]Param-Production'!CK$42)</f>
        <v/>
      </c>
      <c r="CN188" s="99" t="str">
        <f>IF(OR(CN182="",CN$543="")=TRUE,"",CN182*CN$543/'[7]Param-Production'!CL$42)</f>
        <v/>
      </c>
      <c r="CO188" s="99" t="str">
        <f>IF(OR(CO182="",CO$543="")=TRUE,"",CO182*CO$543/'[7]Param-Production'!CM$42)</f>
        <v/>
      </c>
      <c r="CP188" s="99" t="str">
        <f>IF(OR(CP182="",CP$543="")=TRUE,"",CP182*CP$543/'[7]Param-Production'!CN$42)</f>
        <v/>
      </c>
      <c r="CQ188" s="99" t="str">
        <f>IF(OR(CQ182="",CQ$543="")=TRUE,"",CQ182*CQ$543/'[7]Param-Production'!CO$42)</f>
        <v/>
      </c>
      <c r="CR188" s="99" t="str">
        <f>IF(OR(CR182="",CR$543="")=TRUE,"",CR182*CR$543/'[7]Param-Production'!CP$42)</f>
        <v/>
      </c>
      <c r="CS188" s="99" t="str">
        <f>IF(OR(CS182="",CS$543="")=TRUE,"",CS182*CS$543/'[7]Param-Production'!CQ$42)</f>
        <v/>
      </c>
      <c r="CT188" s="99" t="str">
        <f>IF(OR(CT182="",CT$543="")=TRUE,"",CT182*CT$543/'[7]Param-Production'!CR$42)</f>
        <v/>
      </c>
      <c r="CU188" s="99" t="str">
        <f>IF(OR(CU182="",CU$543="")=TRUE,"",CU182*CU$543/'[7]Param-Production'!CS$42)</f>
        <v/>
      </c>
      <c r="CV188" s="99" t="str">
        <f>IF(OR(CV182="",CV$543="")=TRUE,"",CV182*CV$543/'[7]Param-Production'!CT$42)</f>
        <v/>
      </c>
      <c r="CW188" s="99" t="str">
        <f>IF(OR(CW182="",CW$543="")=TRUE,"",CW182*CW$543/'[7]Param-Production'!CU$42)</f>
        <v/>
      </c>
      <c r="CX188" s="99" t="str">
        <f>IF(OR(CX182="",CX$543="")=TRUE,"",CX182*CX$543/'[7]Param-Production'!CV$42)</f>
        <v/>
      </c>
      <c r="CY188" s="99" t="str">
        <f>IF(OR(CY182="",CY$543="")=TRUE,"",CY182*CY$543/'[7]Param-Production'!CW$42)</f>
        <v/>
      </c>
      <c r="CZ188" s="99" t="str">
        <f>IF(OR(CZ182="",CZ$543="")=TRUE,"",CZ182*CZ$543/'[7]Param-Production'!CX$42)</f>
        <v/>
      </c>
      <c r="DA188" s="99" t="str">
        <f>IF(OR(DA182="",DA$543="")=TRUE,"",DA182*DA$543/'[7]Param-Production'!CY$42)</f>
        <v/>
      </c>
      <c r="DB188" s="99" t="str">
        <f>IF(OR(DB182="",DB$543="")=TRUE,"",DB182*DB$543/'[7]Param-Production'!CZ$42)</f>
        <v/>
      </c>
      <c r="DC188" s="99" t="str">
        <f>IF(OR(DC182="",DC$543="")=TRUE,"",DC182*DC$543/'[7]Param-Production'!DA$42)</f>
        <v/>
      </c>
      <c r="DD188" s="99" t="str">
        <f>IF(OR(DD182="",DD$543="")=TRUE,"",DD182*DD$543/'[7]Param-Production'!DB$42)</f>
        <v/>
      </c>
      <c r="DE188" s="99" t="str">
        <f>IF(OR(DE182="",DE$543="")=TRUE,"",DE182*DE$543/'[7]Param-Production'!DC$42)</f>
        <v/>
      </c>
      <c r="DF188" s="99" t="str">
        <f>IF(OR(DF182="",DF$543="")=TRUE,"",DF182*DF$543/'[7]Param-Production'!DD$42)</f>
        <v/>
      </c>
      <c r="DG188" s="99" t="str">
        <f>IF(OR(DG182="",DG$543="")=TRUE,"",DG182*DG$543/'[7]Param-Production'!DE$42)</f>
        <v/>
      </c>
      <c r="DH188" s="99" t="str">
        <f>IF(OR(DH182="",DH$543="")=TRUE,"",DH182*DH$543/'[7]Param-Production'!DF$42)</f>
        <v/>
      </c>
      <c r="DI188" s="99" t="str">
        <f>IF(OR(DI182="",DI$543="")=TRUE,"",DI182*DI$543/'[7]Param-Production'!DG$42)</f>
        <v/>
      </c>
      <c r="DJ188" s="99" t="str">
        <f>IF(OR(DJ182="",DJ$543="")=TRUE,"",DJ182*DJ$543/'[7]Param-Production'!DH$42)</f>
        <v/>
      </c>
      <c r="DK188" s="99" t="str">
        <f>IF(OR(DK182="",DK$543="")=TRUE,"",DK182*DK$543/'[7]Param-Production'!DI$42)</f>
        <v/>
      </c>
      <c r="DL188" s="99" t="str">
        <f>IF(OR(DL182="",DL$543="")=TRUE,"",DL182*DL$543/'[7]Param-Production'!DJ$42)</f>
        <v/>
      </c>
      <c r="DM188" s="99" t="str">
        <f>IF(OR(DM182="",DM$543="")=TRUE,"",DM182*DM$543/'[7]Param-Production'!DK$42)</f>
        <v/>
      </c>
      <c r="DN188" s="99" t="str">
        <f>IF(OR(DN182="",DN$543="")=TRUE,"",DN182*DN$543/'[7]Param-Production'!DL$42)</f>
        <v/>
      </c>
      <c r="DO188" s="99" t="str">
        <f>IF(OR(DO182="",DO$543="")=TRUE,"",DO182*DO$543/'[7]Param-Production'!DM$42)</f>
        <v/>
      </c>
      <c r="DP188" s="99" t="str">
        <f>IF(OR(DP182="",DP$543="")=TRUE,"",DP182*DP$543/'[7]Param-Production'!DN$42)</f>
        <v/>
      </c>
      <c r="DQ188" s="99" t="str">
        <f>IF(OR(DQ182="",DQ$543="")=TRUE,"",DQ182*DQ$543/'[7]Param-Production'!DO$42)</f>
        <v/>
      </c>
      <c r="DR188" s="99" t="str">
        <f>IF(OR(DR182="",DR$543="")=TRUE,"",DR182*DR$543/'[7]Param-Production'!DP$42)</f>
        <v/>
      </c>
      <c r="DS188" s="99" t="str">
        <f>IF(OR(DS182="",DS$543="")=TRUE,"",DS182*DS$543/'[7]Param-Production'!DQ$42)</f>
        <v/>
      </c>
      <c r="DT188" s="99" t="str">
        <f>IF(OR(DT182="",DT$543="")=TRUE,"",DT182*DT$543/'[7]Param-Production'!DR$42)</f>
        <v/>
      </c>
      <c r="DU188" s="99" t="str">
        <f>IF(OR(DU182="",DU$543="")=TRUE,"",DU182*DU$543/'[7]Param-Production'!DS$42)</f>
        <v/>
      </c>
      <c r="DV188" s="99" t="str">
        <f>IF(OR(DV182="",DV$543="")=TRUE,"",DV182*DV$543/'[7]Param-Production'!DT$42)</f>
        <v/>
      </c>
      <c r="DW188" s="99" t="str">
        <f>IF(OR(DW182="",DW$543="")=TRUE,"",DW182*DW$543/'[7]Param-Production'!DU$42)</f>
        <v/>
      </c>
      <c r="DX188" s="99" t="str">
        <f>IF(OR(DX182="",DX$543="")=TRUE,"",DX182*DX$543/'[7]Param-Production'!DV$42)</f>
        <v/>
      </c>
      <c r="DY188" s="99" t="str">
        <f>IF(OR(DY182="",DY$543="")=TRUE,"",DY182*DY$543/'[7]Param-Production'!DW$42)</f>
        <v/>
      </c>
      <c r="DZ188" s="99" t="str">
        <f>IF(OR(DZ182="",DZ$543="")=TRUE,"",DZ182*DZ$543/'[7]Param-Production'!DX$42)</f>
        <v/>
      </c>
      <c r="EA188" s="99" t="str">
        <f>IF(OR(EA182="",EA$543="")=TRUE,"",EA182*EA$543/'[7]Param-Production'!DY$42)</f>
        <v/>
      </c>
      <c r="EB188" s="99" t="str">
        <f>IF(OR(EB182="",EB$543="")=TRUE,"",EB182*EB$543/'[7]Param-Production'!DZ$42)</f>
        <v/>
      </c>
      <c r="EC188" s="99" t="str">
        <f>IF(OR(EC182="",EC$543="")=TRUE,"",EC182*EC$543/'[7]Param-Production'!EA$42)</f>
        <v/>
      </c>
      <c r="ED188" s="99" t="str">
        <f>IF(OR(ED182="",ED$543="")=TRUE,"",ED182*ED$543/'[7]Param-Production'!EB$42)</f>
        <v/>
      </c>
      <c r="EE188" s="99" t="str">
        <f>IF(OR(EE182="",EE$543="")=TRUE,"",EE182*EE$543/'[7]Param-Production'!EC$42)</f>
        <v/>
      </c>
      <c r="EF188" s="99" t="str">
        <f>IF(OR(EF182="",EF$543="")=TRUE,"",EF182*EF$543/'[7]Param-Production'!ED$42)</f>
        <v/>
      </c>
      <c r="EG188" s="99" t="str">
        <f>IF(OR(EG182="",EG$543="")=TRUE,"",EG182*EG$543/'[7]Param-Production'!EE$42)</f>
        <v/>
      </c>
      <c r="EH188" s="99" t="str">
        <f>IF(OR(EH182="",EH$543="")=TRUE,"",EH182*EH$543/'[7]Param-Production'!EF$42)</f>
        <v/>
      </c>
      <c r="EI188" s="99" t="str">
        <f>IF(OR(EI182="",EI$543="")=TRUE,"",EI182*EI$543/'[7]Param-Production'!EG$42)</f>
        <v/>
      </c>
      <c r="EJ188" s="99" t="str">
        <f>IF(OR(EJ182="",EJ$543="")=TRUE,"",EJ182*EJ$543/'[7]Param-Production'!EH$42)</f>
        <v/>
      </c>
      <c r="EK188" s="99" t="str">
        <f>IF(OR(EK182="",EK$543="")=TRUE,"",EK182*EK$543/'[7]Param-Production'!EI$42)</f>
        <v/>
      </c>
      <c r="EL188" s="99" t="str">
        <f>IF(OR(EL182="",EL$543="")=TRUE,"",EL182*EL$543/'[7]Param-Production'!EJ$42)</f>
        <v/>
      </c>
      <c r="EM188" s="99" t="str">
        <f>IF(OR(EM182="",EM$543="")=TRUE,"",EM182*EM$543/'[7]Param-Production'!EK$42)</f>
        <v/>
      </c>
      <c r="EN188" s="99" t="str">
        <f>IF(OR(EN182="",EN$543="")=TRUE,"",EN182*EN$543/'[7]Param-Production'!EL$42)</f>
        <v/>
      </c>
      <c r="EO188" s="99" t="str">
        <f>IF(OR(EO182="",EO$543="")=TRUE,"",EO182*EO$543/'[7]Param-Production'!EM$42)</f>
        <v/>
      </c>
      <c r="EP188" s="99" t="str">
        <f>IF(OR(EP182="",EP$543="")=TRUE,"",EP182*EP$543/'[7]Param-Production'!EN$42)</f>
        <v/>
      </c>
      <c r="EQ188" s="99" t="str">
        <f>IF(OR(EQ182="",EQ$543="")=TRUE,"",EQ182*EQ$543/'[7]Param-Production'!EO$42)</f>
        <v/>
      </c>
      <c r="ER188" s="99" t="str">
        <f>IF(OR(ER182="",ER$543="")=TRUE,"",ER182*ER$543/'[7]Param-Production'!EP$42)</f>
        <v/>
      </c>
      <c r="ES188" s="99" t="str">
        <f>IF(OR(ES182="",ES$543="")=TRUE,"",ES182*ES$543/'[7]Param-Production'!EQ$42)</f>
        <v/>
      </c>
      <c r="ET188" s="99" t="str">
        <f>IF(OR(ET182="",ET$543="")=TRUE,"",ET182*ET$543/'[7]Param-Production'!ER$42)</f>
        <v/>
      </c>
      <c r="EU188" s="99" t="str">
        <f>IF(OR(EU182="",EU$543="")=TRUE,"",EU182*EU$543/'[7]Param-Production'!ES$42)</f>
        <v/>
      </c>
      <c r="EV188" s="99" t="str">
        <f>IF(OR(EV182="",EV$543="")=TRUE,"",EV182*EV$543/'[7]Param-Production'!ET$42)</f>
        <v/>
      </c>
      <c r="EW188" s="99" t="str">
        <f>IF(OR(EW182="",EW$543="")=TRUE,"",EW182*EW$543/'[7]Param-Production'!EU$42)</f>
        <v/>
      </c>
      <c r="EX188" s="99" t="str">
        <f>IF(OR(EX182="",EX$543="")=TRUE,"",EX182*EX$543/'[7]Param-Production'!EV$42)</f>
        <v/>
      </c>
      <c r="EY188" s="99" t="str">
        <f>IF(OR(EY182="",EY$543="")=TRUE,"",EY182*EY$543/'[7]Param-Production'!EW$42)</f>
        <v/>
      </c>
      <c r="EZ188" s="99" t="str">
        <f>IF(OR(EZ182="",EZ$543="")=TRUE,"",EZ182*EZ$543/'[7]Param-Production'!EX$42)</f>
        <v/>
      </c>
      <c r="FA188" s="99" t="str">
        <f>IF(OR(FA182="",FA$543="")=TRUE,"",FA182*FA$543/'[7]Param-Production'!EY$42)</f>
        <v/>
      </c>
      <c r="FB188" s="99" t="str">
        <f>IF(OR(FB182="",FB$543="")=TRUE,"",FB182*FB$543/'[7]Param-Production'!EZ$42)</f>
        <v/>
      </c>
      <c r="FC188" s="99" t="str">
        <f>IF(OR(FC182="",FC$543="")=TRUE,"",FC182*FC$543/'[7]Param-Production'!FA$42)</f>
        <v/>
      </c>
      <c r="FD188" s="99" t="str">
        <f>IF(OR(FD182="",FD$543="")=TRUE,"",FD182*FD$543/'[7]Param-Production'!FB$42)</f>
        <v/>
      </c>
      <c r="FE188" s="99" t="str">
        <f>IF(OR(FE182="",FE$543="")=TRUE,"",FE182*FE$543/'[7]Param-Production'!FC$42)</f>
        <v/>
      </c>
      <c r="FF188" s="99" t="str">
        <f>IF(OR(FF182="",FF$543="")=TRUE,"",FF182*FF$543/'[7]Param-Production'!FD$42)</f>
        <v/>
      </c>
      <c r="FG188" s="99" t="str">
        <f>IF(OR(FG182="",FG$543="")=TRUE,"",FG182*FG$543/'[7]Param-Production'!FE$42)</f>
        <v/>
      </c>
      <c r="FH188" s="99" t="str">
        <f>IF(OR(FH182="",FH$543="")=TRUE,"",FH182*FH$543/'[7]Param-Production'!FF$42)</f>
        <v/>
      </c>
      <c r="FI188" s="99" t="str">
        <f>IF(OR(FI182="",FI$543="")=TRUE,"",FI182*FI$543/'[7]Param-Production'!FG$42)</f>
        <v/>
      </c>
      <c r="FJ188" s="99" t="str">
        <f>IF(OR(FJ182="",FJ$543="")=TRUE,"",FJ182*FJ$543/'[7]Param-Production'!FH$42)</f>
        <v/>
      </c>
      <c r="FK188" s="99" t="str">
        <f>IF(OR(FK182="",FK$543="")=TRUE,"",FK182*FK$543/'[7]Param-Production'!FI$42)</f>
        <v/>
      </c>
      <c r="FL188" s="99" t="str">
        <f>IF(OR(FL182="",FL$543="")=TRUE,"",FL182*FL$543/'[7]Param-Production'!FJ$42)</f>
        <v/>
      </c>
      <c r="FM188" s="99" t="str">
        <f>IF(OR(FM182="",FM$543="")=TRUE,"",FM182*FM$543/'[7]Param-Production'!FK$42)</f>
        <v/>
      </c>
      <c r="FN188" s="99" t="str">
        <f>IF(OR(FN182="",FN$543="")=TRUE,"",FN182*FN$543/'[7]Param-Production'!FL$42)</f>
        <v/>
      </c>
      <c r="FO188" s="99" t="str">
        <f>IF(OR(FO182="",FO$543="")=TRUE,"",FO182*FO$543/'[7]Param-Production'!FM$42)</f>
        <v/>
      </c>
      <c r="FP188" s="99" t="str">
        <f>IF(OR(FP182="",FP$543="")=TRUE,"",FP182*FP$543/'[7]Param-Production'!FN$42)</f>
        <v/>
      </c>
      <c r="FQ188" s="99" t="str">
        <f>IF(OR(FQ182="",FQ$543="")=TRUE,"",FQ182*FQ$543/'[7]Param-Production'!FO$42)</f>
        <v/>
      </c>
      <c r="FR188" s="99" t="str">
        <f>IF(OR(FR182="",FR$543="")=TRUE,"",FR182*FR$543/'[7]Param-Production'!FP$42)</f>
        <v/>
      </c>
      <c r="FS188" s="99" t="str">
        <f>IF(OR(FS182="",FS$543="")=TRUE,"",FS182*FS$543/'[7]Param-Production'!FQ$42)</f>
        <v/>
      </c>
      <c r="FT188" s="99" t="str">
        <f>IF(OR(FT182="",FT$543="")=TRUE,"",FT182*FT$543/'[7]Param-Production'!FR$42)</f>
        <v/>
      </c>
      <c r="FU188" s="99" t="str">
        <f>IF(OR(FU182="",FU$543="")=TRUE,"",FU182*FU$543/'[7]Param-Production'!FS$42)</f>
        <v/>
      </c>
      <c r="FV188" s="99" t="str">
        <f>IF(OR(FV182="",FV$543="")=TRUE,"",FV182*FV$543/'[7]Param-Production'!FT$42)</f>
        <v/>
      </c>
      <c r="FW188" s="99" t="str">
        <f>IF(OR(FW182="",FW$543="")=TRUE,"",FW182*FW$543/'[7]Param-Production'!FU$42)</f>
        <v/>
      </c>
      <c r="FX188" s="99" t="str">
        <f>IF(OR(FX182="",FX$543="")=TRUE,"",FX182*FX$543/'[7]Param-Production'!FV$42)</f>
        <v/>
      </c>
      <c r="FY188" s="99" t="str">
        <f>IF(OR(FY182="",FY$543="")=TRUE,"",FY182*FY$543/'[7]Param-Production'!FW$42)</f>
        <v/>
      </c>
      <c r="FZ188" s="99" t="str">
        <f>IF(OR(FZ182="",FZ$543="")=TRUE,"",FZ182*FZ$543/'[7]Param-Production'!FX$42)</f>
        <v/>
      </c>
      <c r="GA188" s="99" t="str">
        <f>IF(OR(GA182="",GA$543="")=TRUE,"",GA182*GA$543/'[7]Param-Production'!FY$42)</f>
        <v/>
      </c>
      <c r="GB188" s="99" t="str">
        <f>IF(OR(GB182="",GB$543="")=TRUE,"",GB182*GB$543/'[7]Param-Production'!FZ$42)</f>
        <v/>
      </c>
      <c r="GC188" s="99" t="str">
        <f>IF(OR(GC182="",GC$543="")=TRUE,"",GC182*GC$543/'[7]Param-Production'!GA$42)</f>
        <v/>
      </c>
      <c r="GD188" s="99" t="str">
        <f>IF(OR(GD182="",GD$543="")=TRUE,"",GD182*GD$543/'[7]Param-Production'!GB$42)</f>
        <v/>
      </c>
      <c r="GE188" s="99" t="str">
        <f>IF(OR(GE182="",GE$543="")=TRUE,"",GE182*GE$543/'[7]Param-Production'!GC$42)</f>
        <v/>
      </c>
      <c r="GF188" s="99" t="str">
        <f>IF(OR(GF182="",GF$543="")=TRUE,"",GF182*GF$543/'[7]Param-Production'!GD$42)</f>
        <v/>
      </c>
      <c r="GG188" s="99" t="str">
        <f>IF(OR(GG182="",GG$543="")=TRUE,"",GG182*GG$543/'[7]Param-Production'!GE$42)</f>
        <v/>
      </c>
      <c r="GH188" s="99" t="str">
        <f>IF(OR(GH182="",GH$543="")=TRUE,"",GH182*GH$543/'[7]Param-Production'!GF$42)</f>
        <v/>
      </c>
      <c r="GI188" s="99" t="str">
        <f>IF(OR(GI182="",GI$543="")=TRUE,"",GI182*GI$543/'[7]Param-Production'!GG$42)</f>
        <v/>
      </c>
      <c r="GJ188" s="99" t="str">
        <f>IF(OR(GJ182="",GJ$543="")=TRUE,"",GJ182*GJ$543/'[7]Param-Production'!GH$42)</f>
        <v/>
      </c>
      <c r="GK188" s="99" t="str">
        <f>IF(OR(GK182="",GK$543="")=TRUE,"",GK182*GK$543/'[7]Param-Production'!GI$42)</f>
        <v/>
      </c>
      <c r="GL188" s="99" t="str">
        <f>IF(OR(GL182="",GL$543="")=TRUE,"",GL182*GL$543/'[7]Param-Production'!GJ$42)</f>
        <v/>
      </c>
      <c r="GM188" s="99" t="str">
        <f>IF(OR(GM182="",GM$543="")=TRUE,"",GM182*GM$543/'[7]Param-Production'!GK$42)</f>
        <v/>
      </c>
      <c r="GN188" s="99" t="str">
        <f>IF(OR(GN182="",GN$543="")=TRUE,"",GN182*GN$543/'[7]Param-Production'!GL$42)</f>
        <v/>
      </c>
      <c r="GO188" s="99" t="str">
        <f>IF(OR(GO182="",GO$543="")=TRUE,"",GO182*GO$543/'[7]Param-Production'!GM$42)</f>
        <v/>
      </c>
      <c r="GP188" s="99" t="str">
        <f>IF(OR(GP182="",GP$543="")=TRUE,"",GP182*GP$543/'[7]Param-Production'!GN$42)</f>
        <v/>
      </c>
      <c r="GQ188" s="99" t="str">
        <f>IF(OR(GQ182="",GQ$543="")=TRUE,"",GQ182*GQ$543/'[7]Param-Production'!GO$42)</f>
        <v/>
      </c>
      <c r="GR188" s="99" t="str">
        <f>IF(OR(GR182="",GR$543="")=TRUE,"",GR182*GR$543/'[7]Param-Production'!GP$42)</f>
        <v/>
      </c>
      <c r="GS188" s="99" t="str">
        <f>IF(OR(GS182="",GS$543="")=TRUE,"",GS182*GS$543/'[7]Param-Production'!GQ$42)</f>
        <v/>
      </c>
      <c r="GT188" s="99" t="str">
        <f>IF(OR(GT182="",GT$543="")=TRUE,"",GT182*GT$543/'[7]Param-Production'!GR$42)</f>
        <v/>
      </c>
      <c r="GU188" s="99" t="str">
        <f>IF(OR(GU182="",GU$543="")=TRUE,"",GU182*GU$543/'[7]Param-Production'!GS$42)</f>
        <v/>
      </c>
      <c r="GV188" s="99" t="str">
        <f>IF(OR(GV182="",GV$543="")=TRUE,"",GV182*GV$543/'[7]Param-Production'!GT$42)</f>
        <v/>
      </c>
      <c r="GW188" s="99" t="str">
        <f>IF(OR(GW182="",GW$543="")=TRUE,"",GW182*GW$543/'[7]Param-Production'!GU$42)</f>
        <v/>
      </c>
      <c r="GX188" s="99" t="str">
        <f>IF(OR(GX182="",GX$543="")=TRUE,"",GX182*GX$543/'[7]Param-Production'!GV$42)</f>
        <v/>
      </c>
      <c r="GY188" s="99" t="str">
        <f>IF(OR(GY182="",GY$543="")=TRUE,"",GY182*GY$543/'[7]Param-Production'!GW$42)</f>
        <v/>
      </c>
      <c r="GZ188" s="99" t="str">
        <f>IF(OR(GZ182="",GZ$543="")=TRUE,"",GZ182*GZ$543/'[7]Param-Production'!GX$42)</f>
        <v/>
      </c>
      <c r="HA188" s="99" t="str">
        <f>IF(OR(HA182="",HA$543="")=TRUE,"",HA182*HA$543/'[7]Param-Production'!GY$42)</f>
        <v/>
      </c>
      <c r="HB188" s="99" t="str">
        <f>IF(OR(HB182="",HB$543="")=TRUE,"",HB182*HB$543/'[7]Param-Production'!GZ$42)</f>
        <v/>
      </c>
      <c r="HC188" s="99" t="str">
        <f>IF(OR(HC182="",HC$543="")=TRUE,"",HC182*HC$543/'[7]Param-Production'!HA$42)</f>
        <v/>
      </c>
      <c r="HD188" s="99" t="str">
        <f>IF(OR(HD182="",HD$543="")=TRUE,"",HD182*HD$543/'[7]Param-Production'!HB$42)</f>
        <v/>
      </c>
      <c r="HE188" s="99" t="str">
        <f>IF(OR(HE182="",HE$543="")=TRUE,"",HE182*HE$543/'[7]Param-Production'!HC$42)</f>
        <v/>
      </c>
      <c r="HF188" s="99" t="str">
        <f>IF(OR(HF182="",HF$543="")=TRUE,"",HF182*HF$543/'[7]Param-Production'!HD$42)</f>
        <v/>
      </c>
      <c r="HG188" s="99" t="str">
        <f>IF(OR(HG182="",HG$543="")=TRUE,"",HG182*HG$543/'[7]Param-Production'!HE$42)</f>
        <v/>
      </c>
      <c r="HH188" s="99" t="str">
        <f>IF(OR(HH182="",HH$543="")=TRUE,"",HH182*HH$543/'[7]Param-Production'!HF$42)</f>
        <v/>
      </c>
      <c r="HI188" s="99" t="str">
        <f>IF(OR(HI182="",HI$543="")=TRUE,"",HI182*HI$543/'[7]Param-Production'!HG$42)</f>
        <v/>
      </c>
      <c r="HJ188" s="99" t="str">
        <f>IF(OR(HJ182="",HJ$543="")=TRUE,"",HJ182*HJ$543/'[7]Param-Production'!HH$42)</f>
        <v/>
      </c>
      <c r="HK188" s="99" t="str">
        <f>IF(OR(HK182="",HK$543="")=TRUE,"",HK182*HK$543/'[7]Param-Production'!HI$42)</f>
        <v/>
      </c>
      <c r="HL188" s="99" t="str">
        <f>IF(OR(HL182="",HL$543="")=TRUE,"",HL182*HL$543/'[7]Param-Production'!HJ$42)</f>
        <v/>
      </c>
      <c r="HM188" s="99" t="str">
        <f>IF(OR(HM182="",HM$543="")=TRUE,"",HM182*HM$543/'[7]Param-Production'!HK$42)</f>
        <v/>
      </c>
      <c r="HN188" s="99" t="str">
        <f>IF(OR(HN182="",HN$543="")=TRUE,"",HN182*HN$543/'[7]Param-Production'!HL$42)</f>
        <v/>
      </c>
      <c r="HO188" s="99" t="str">
        <f>IF(OR(HO182="",HO$543="")=TRUE,"",HO182*HO$543/'[7]Param-Production'!HM$42)</f>
        <v/>
      </c>
      <c r="HP188" s="99" t="str">
        <f>IF(OR(HP182="",HP$543="")=TRUE,"",HP182*HP$543/'[7]Param-Production'!HN$42)</f>
        <v/>
      </c>
      <c r="HQ188" s="99" t="str">
        <f>IF(OR(HQ182="",HQ$543="")=TRUE,"",HQ182*HQ$543/'[7]Param-Production'!HO$42)</f>
        <v/>
      </c>
      <c r="HR188" s="99" t="str">
        <f>IF(OR(HR182="",HR$543="")=TRUE,"",HR182*HR$543/'[7]Param-Production'!HP$42)</f>
        <v/>
      </c>
      <c r="HS188" s="99" t="str">
        <f>IF(OR(HS182="",HS$543="")=TRUE,"",HS182*HS$543/'[7]Param-Production'!HQ$42)</f>
        <v/>
      </c>
      <c r="HT188" s="99" t="str">
        <f>IF(OR(HT182="",HT$543="")=TRUE,"",HT182*HT$543/'[7]Param-Production'!HR$42)</f>
        <v/>
      </c>
      <c r="HU188" s="99" t="str">
        <f>IF(OR(HU182="",HU$543="")=TRUE,"",HU182*HU$543/'[7]Param-Production'!HS$42)</f>
        <v/>
      </c>
      <c r="HV188" s="99" t="str">
        <f>IF(OR(HV182="",HV$543="")=TRUE,"",HV182*HV$543/'[7]Param-Production'!HT$42)</f>
        <v/>
      </c>
      <c r="HW188" s="99" t="str">
        <f>IF(OR(HW182="",HW$543="")=TRUE,"",HW182*HW$543/'[7]Param-Production'!HU$42)</f>
        <v/>
      </c>
      <c r="HX188" s="99" t="str">
        <f>IF(OR(HX182="",HX$543="")=TRUE,"",HX182*HX$543/'[7]Param-Production'!HV$42)</f>
        <v/>
      </c>
      <c r="HY188" s="99" t="str">
        <f>IF(OR(HY182="",HY$543="")=TRUE,"",HY182*HY$543/'[7]Param-Production'!HW$42)</f>
        <v/>
      </c>
      <c r="HZ188" s="99" t="str">
        <f>IF(OR(HZ182="",HZ$543="")=TRUE,"",HZ182*HZ$543/'[7]Param-Production'!HX$42)</f>
        <v/>
      </c>
      <c r="IA188" s="99" t="str">
        <f>IF(OR(IA182="",IA$543="")=TRUE,"",IA182*IA$543/'[7]Param-Production'!HY$42)</f>
        <v/>
      </c>
      <c r="IB188" s="99" t="str">
        <f>IF(OR(IB182="",IB$543="")=TRUE,"",IB182*IB$543/'[7]Param-Production'!HZ$42)</f>
        <v/>
      </c>
      <c r="IC188" s="99" t="str">
        <f>IF(OR(IC182="",IC$543="")=TRUE,"",IC182*IC$543/'[7]Param-Production'!IA$42)</f>
        <v/>
      </c>
      <c r="ID188" s="99" t="str">
        <f>IF(OR(ID182="",ID$543="")=TRUE,"",ID182*ID$543/'[7]Param-Production'!IB$42)</f>
        <v/>
      </c>
      <c r="IE188" s="99" t="str">
        <f>IF(OR(IE182="",IE$543="")=TRUE,"",IE182*IE$543/'[7]Param-Production'!IC$42)</f>
        <v/>
      </c>
      <c r="IF188" s="99" t="str">
        <f>IF(OR(IF182="",IF$543="")=TRUE,"",IF182*IF$543/'[7]Param-Production'!ID$42)</f>
        <v/>
      </c>
      <c r="IG188" s="99" t="str">
        <f>IF(OR(IG182="",IG$543="")=TRUE,"",IG182*IG$543/'[7]Param-Production'!IE$42)</f>
        <v/>
      </c>
      <c r="IH188" s="99" t="str">
        <f>IF(OR(IH182="",IH$543="")=TRUE,"",IH182*IH$543/'[7]Param-Production'!IF$42)</f>
        <v/>
      </c>
      <c r="II188" s="99" t="str">
        <f>IF(OR(II182="",II$543="")=TRUE,"",II182*II$543/'[7]Param-Production'!IG$42)</f>
        <v/>
      </c>
      <c r="IJ188" s="99" t="str">
        <f>IF(OR(IJ182="",IJ$543="")=TRUE,"",IJ182*IJ$543/'[7]Param-Production'!IH$42)</f>
        <v/>
      </c>
      <c r="IK188" s="99" t="str">
        <f>IF(OR(IK182="",IK$543="")=TRUE,"",IK182*IK$543/'[7]Param-Production'!II$42)</f>
        <v/>
      </c>
      <c r="IL188" s="99" t="str">
        <f>IF(OR(IL182="",IL$543="")=TRUE,"",IL182*IL$543/'[7]Param-Production'!IJ$42)</f>
        <v/>
      </c>
      <c r="IM188" s="99" t="str">
        <f>IF(OR(IM182="",IM$543="")=TRUE,"",IM182*IM$543/'[7]Param-Production'!IK$42)</f>
        <v/>
      </c>
      <c r="IN188" s="99" t="str">
        <f>IF(OR(IN182="",IN$543="")=TRUE,"",IN182*IN$543/'[7]Param-Production'!IL$42)</f>
        <v/>
      </c>
      <c r="IO188" s="99" t="str">
        <f>IF(OR(IO182="",IO$543="")=TRUE,"",IO182*IO$543/'[7]Param-Production'!IM$42)</f>
        <v/>
      </c>
      <c r="IP188" s="99" t="str">
        <f>IF(OR(IP182="",IP$543="")=TRUE,"",IP182*IP$543/'[7]Param-Production'!IN$42)</f>
        <v/>
      </c>
      <c r="IQ188" s="99" t="str">
        <f>IF(OR(IQ182="",IQ$543="")=TRUE,"",IQ182*IQ$543/'[7]Param-Production'!IO$42)</f>
        <v/>
      </c>
      <c r="IR188" s="99" t="str">
        <f>IF(OR(IR182="",IR$543="")=TRUE,"",IR182*IR$543/'[7]Param-Production'!IP$42)</f>
        <v/>
      </c>
      <c r="IS188" s="99" t="str">
        <f>IF(OR(IS182="",IS$543="")=TRUE,"",IS182*IS$543/'[7]Param-Production'!IQ$42)</f>
        <v/>
      </c>
      <c r="IT188" s="99" t="str">
        <f>IF(OR(IT182="",IT$543="")=TRUE,"",IT182*IT$543/'[7]Param-Production'!IR$42)</f>
        <v/>
      </c>
      <c r="IU188" s="99" t="str">
        <f>IF(OR(IU182="",IU$543="")=TRUE,"",IU182*IU$543/'[7]Param-Production'!IS$42)</f>
        <v/>
      </c>
      <c r="IV188" s="99" t="str">
        <f>IF(OR(IV182="",IV$543="")=TRUE,"",IV182*IV$543/'[7]Param-Production'!IT$42)</f>
        <v/>
      </c>
      <c r="IW188" s="99" t="str">
        <f>IF(OR(IW182="",IW$543="")=TRUE,"",IW182*IW$543/'[7]Param-Production'!IU$42)</f>
        <v/>
      </c>
      <c r="IX188" s="99" t="str">
        <f>IF(OR(IX182="",IX$543="")=TRUE,"",IX182*IX$543/'[7]Param-Production'!IV$42)</f>
        <v/>
      </c>
      <c r="IY188" s="99" t="str">
        <f>IF(OR(IY182="",IY$543="")=TRUE,"",IY182*IY$543/'[7]Param-Production'!IW$42)</f>
        <v/>
      </c>
      <c r="IZ188" s="99" t="str">
        <f>IF(OR(IZ182="",IZ$543="")=TRUE,"",IZ182*IZ$543/'[7]Param-Production'!IX$42)</f>
        <v/>
      </c>
      <c r="JA188" s="99" t="str">
        <f>IF(OR(JA182="",JA$543="")=TRUE,"",JA182*JA$543/'[7]Param-Production'!IY$42)</f>
        <v/>
      </c>
      <c r="JB188" s="99" t="str">
        <f>IF(OR(JB182="",JB$543="")=TRUE,"",JB182*JB$543/'[7]Param-Production'!IZ$42)</f>
        <v/>
      </c>
      <c r="JC188" s="99" t="str">
        <f>IF(OR(JC182="",JC$543="")=TRUE,"",JC182*JC$543/'[7]Param-Production'!JA$42)</f>
        <v/>
      </c>
      <c r="JD188" s="99" t="str">
        <f>IF(OR(JD182="",JD$543="")=TRUE,"",JD182*JD$543/'[7]Param-Production'!JB$42)</f>
        <v/>
      </c>
      <c r="JE188" s="99" t="str">
        <f>IF(OR(JE182="",JE$543="")=TRUE,"",JE182*JE$543/'[7]Param-Production'!JC$42)</f>
        <v/>
      </c>
      <c r="JF188" s="99" t="str">
        <f>IF(OR(JF182="",JF$543="")=TRUE,"",JF182*JF$543/'[7]Param-Production'!JD$42)</f>
        <v/>
      </c>
      <c r="JG188" s="99" t="str">
        <f>IF(OR(JG182="",JG$543="")=TRUE,"",JG182*JG$543/'[7]Param-Production'!JE$42)</f>
        <v/>
      </c>
      <c r="JH188" s="99" t="str">
        <f>IF(OR(JH182="",JH$543="")=TRUE,"",JH182*JH$543/'[7]Param-Production'!JF$42)</f>
        <v/>
      </c>
      <c r="JI188" s="99" t="str">
        <f>IF(OR(JI182="",JI$543="")=TRUE,"",JI182*JI$543/'[7]Param-Production'!JG$42)</f>
        <v/>
      </c>
      <c r="JJ188" s="99" t="str">
        <f>IF(OR(JJ182="",JJ$543="")=TRUE,"",JJ182*JJ$543/'[7]Param-Production'!JH$42)</f>
        <v/>
      </c>
      <c r="JK188" s="99" t="str">
        <f>IF(OR(JK182="",JK$543="")=TRUE,"",JK182*JK$543/'[7]Param-Production'!JI$42)</f>
        <v/>
      </c>
      <c r="JL188" s="99" t="str">
        <f>IF(OR(JL182="",JL$543="")=TRUE,"",JL182*JL$543/'[7]Param-Production'!JJ$42)</f>
        <v/>
      </c>
      <c r="JM188" s="99" t="str">
        <f>IF(OR(JM182="",JM$543="")=TRUE,"",JM182*JM$543/'[7]Param-Production'!JK$42)</f>
        <v/>
      </c>
      <c r="JN188" s="99" t="str">
        <f>IF(OR(JN182="",JN$543="")=TRUE,"",JN182*JN$543/'[7]Param-Production'!JL$42)</f>
        <v/>
      </c>
      <c r="JO188" s="99" t="str">
        <f>IF(OR(JO182="",JO$543="")=TRUE,"",JO182*JO$543/'[7]Param-Production'!JM$42)</f>
        <v/>
      </c>
      <c r="JP188" s="99" t="str">
        <f>IF(OR(JP182="",JP$543="")=TRUE,"",JP182*JP$543/'[7]Param-Production'!JN$42)</f>
        <v/>
      </c>
      <c r="JQ188" s="99" t="str">
        <f>IF(OR(JQ182="",JQ$543="")=TRUE,"",JQ182*JQ$543/'[7]Param-Production'!JO$42)</f>
        <v/>
      </c>
      <c r="JR188" s="99" t="str">
        <f>IF(OR(JR182="",JR$543="")=TRUE,"",JR182*JR$543/'[7]Param-Production'!JP$42)</f>
        <v/>
      </c>
      <c r="JS188" s="99" t="str">
        <f>IF(OR(JS182="",JS$543="")=TRUE,"",JS182*JS$543/'[7]Param-Production'!JQ$42)</f>
        <v/>
      </c>
      <c r="JT188" s="99" t="str">
        <f>IF(OR(JT182="",JT$543="")=TRUE,"",JT182*JT$543/'[7]Param-Production'!JR$42)</f>
        <v/>
      </c>
      <c r="JU188" s="99" t="str">
        <f>IF(OR(JU182="",JU$543="")=TRUE,"",JU182*JU$543/'[7]Param-Production'!JS$42)</f>
        <v/>
      </c>
      <c r="JV188" s="99" t="str">
        <f>IF(OR(JV182="",JV$543="")=TRUE,"",JV182*JV$543/'[7]Param-Production'!JT$42)</f>
        <v/>
      </c>
      <c r="JW188" s="99" t="str">
        <f>IF(OR(JW182="",JW$543="")=TRUE,"",JW182*JW$543/'[7]Param-Production'!JU$42)</f>
        <v/>
      </c>
      <c r="JX188" s="99" t="str">
        <f>IF(OR(JX182="",JX$543="")=TRUE,"",JX182*JX$543/'[7]Param-Production'!JV$42)</f>
        <v/>
      </c>
      <c r="JY188" s="99" t="str">
        <f>IF(OR(JY182="",JY$543="")=TRUE,"",JY182*JY$543/'[7]Param-Production'!JW$42)</f>
        <v/>
      </c>
      <c r="JZ188" s="99" t="str">
        <f>IF(OR(JZ182="",JZ$543="")=TRUE,"",JZ182*JZ$543/'[7]Param-Production'!JX$42)</f>
        <v/>
      </c>
      <c r="KA188" s="99" t="str">
        <f>IF(OR(KA182="",KA$543="")=TRUE,"",KA182*KA$543/'[7]Param-Production'!JY$42)</f>
        <v/>
      </c>
      <c r="KB188" s="99" t="str">
        <f>IF(OR(KB182="",KB$543="")=TRUE,"",KB182*KB$543/'[7]Param-Production'!JZ$42)</f>
        <v/>
      </c>
      <c r="KC188" s="99" t="str">
        <f>IF(OR(KC182="",KC$543="")=TRUE,"",KC182*KC$543/'[7]Param-Production'!KA$42)</f>
        <v/>
      </c>
      <c r="KD188" s="99" t="str">
        <f>IF(OR(KD182="",KD$543="")=TRUE,"",KD182*KD$543/'[7]Param-Production'!KB$42)</f>
        <v/>
      </c>
      <c r="KE188" s="99" t="str">
        <f>IF(OR(KE182="",KE$543="")=TRUE,"",KE182*KE$543/'[7]Param-Production'!KC$42)</f>
        <v/>
      </c>
      <c r="KF188" s="99" t="str">
        <f>IF(OR(KF182="",KF$543="")=TRUE,"",KF182*KF$543/'[7]Param-Production'!KD$42)</f>
        <v/>
      </c>
      <c r="KG188" s="99" t="str">
        <f>IF(OR(KG182="",KG$543="")=TRUE,"",KG182*KG$543/'[7]Param-Production'!KE$42)</f>
        <v/>
      </c>
      <c r="KH188" s="99" t="str">
        <f>IF(OR(KH182="",KH$543="")=TRUE,"",KH182*KH$543/'[7]Param-Production'!KF$42)</f>
        <v/>
      </c>
      <c r="KI188" s="99" t="str">
        <f>IF(OR(KI182="",KI$543="")=TRUE,"",KI182*KI$543/'[7]Param-Production'!KG$42)</f>
        <v/>
      </c>
      <c r="KJ188" s="99" t="str">
        <f>IF(OR(KJ182="",KJ$543="")=TRUE,"",KJ182*KJ$543/'[7]Param-Production'!KH$42)</f>
        <v/>
      </c>
      <c r="KK188" s="99" t="str">
        <f>IF(OR(KK182="",KK$543="")=TRUE,"",KK182*KK$543/'[7]Param-Production'!KI$42)</f>
        <v/>
      </c>
      <c r="KL188" s="99" t="str">
        <f>IF(OR(KL182="",KL$543="")=TRUE,"",KL182*KL$543/'[7]Param-Production'!KJ$42)</f>
        <v/>
      </c>
      <c r="KM188" s="99" t="str">
        <f>IF(OR(KM182="",KM$543="")=TRUE,"",KM182*KM$543/'[7]Param-Production'!KK$42)</f>
        <v/>
      </c>
      <c r="KN188" s="99" t="str">
        <f>IF(OR(KN182="",KN$543="")=TRUE,"",KN182*KN$543/'[7]Param-Production'!KL$42)</f>
        <v/>
      </c>
      <c r="KO188" s="99" t="str">
        <f>IF(OR(KO182="",KO$543="")=TRUE,"",KO182*KO$543/'[7]Param-Production'!KM$42)</f>
        <v/>
      </c>
      <c r="KP188" s="99" t="str">
        <f>IF(OR(KP182="",KP$543="")=TRUE,"",KP182*KP$543/'[7]Param-Production'!KN$42)</f>
        <v/>
      </c>
      <c r="KQ188" s="99" t="str">
        <f>IF(OR(KQ182="",KQ$543="")=TRUE,"",KQ182*KQ$543/'[7]Param-Production'!KO$42)</f>
        <v/>
      </c>
      <c r="KR188" s="99" t="str">
        <f>IF(OR(KR182="",KR$543="")=TRUE,"",KR182*KR$543/'[7]Param-Production'!KP$42)</f>
        <v/>
      </c>
      <c r="KS188" s="99" t="str">
        <f>IF(OR(KS182="",KS$543="")=TRUE,"",KS182*KS$543/'[7]Param-Production'!KQ$42)</f>
        <v/>
      </c>
      <c r="KT188" s="99" t="str">
        <f>IF(OR(KT182="",KT$543="")=TRUE,"",KT182*KT$543/'[7]Param-Production'!KR$42)</f>
        <v/>
      </c>
      <c r="KU188" s="99" t="str">
        <f>IF(OR(KU182="",KU$543="")=TRUE,"",KU182*KU$543/'[7]Param-Production'!KS$42)</f>
        <v/>
      </c>
      <c r="KV188" s="99" t="str">
        <f>IF(OR(KV182="",KV$543="")=TRUE,"",KV182*KV$543/'[7]Param-Production'!KT$42)</f>
        <v/>
      </c>
      <c r="KW188" s="99" t="str">
        <f>IF(OR(KW182="",KW$543="")=TRUE,"",KW182*KW$543/'[7]Param-Production'!KU$42)</f>
        <v/>
      </c>
      <c r="KX188" s="99" t="str">
        <f>IF(OR(KX182="",KX$543="")=TRUE,"",KX182*KX$543/'[7]Param-Production'!KV$42)</f>
        <v/>
      </c>
      <c r="KY188" s="99" t="str">
        <f>IF(OR(KY182="",KY$543="")=TRUE,"",KY182*KY$543/'[7]Param-Production'!KW$42)</f>
        <v/>
      </c>
      <c r="KZ188" s="99" t="str">
        <f>IF(OR(KZ182="",KZ$543="")=TRUE,"",KZ182*KZ$543/'[7]Param-Production'!KX$42)</f>
        <v/>
      </c>
      <c r="LA188" s="99" t="str">
        <f>IF(OR(LA182="",LA$543="")=TRUE,"",LA182*LA$543/'[7]Param-Production'!KY$42)</f>
        <v/>
      </c>
      <c r="LB188" s="99" t="str">
        <f>IF(OR(LB182="",LB$543="")=TRUE,"",LB182*LB$543/'[7]Param-Production'!KZ$42)</f>
        <v/>
      </c>
      <c r="LC188" s="99" t="str">
        <f>IF(OR(LC182="",LC$543="")=TRUE,"",LC182*LC$543/'[7]Param-Production'!LA$42)</f>
        <v/>
      </c>
      <c r="LD188" s="99" t="str">
        <f>IF(OR(LD182="",LD$543="")=TRUE,"",LD182*LD$543/'[7]Param-Production'!LB$42)</f>
        <v/>
      </c>
      <c r="LE188" s="99" t="str">
        <f>IF(OR(LE182="",LE$543="")=TRUE,"",LE182*LE$543/'[7]Param-Production'!LC$42)</f>
        <v/>
      </c>
      <c r="LF188" s="99" t="str">
        <f>IF(OR(LF182="",LF$543="")=TRUE,"",LF182*LF$543/'[7]Param-Production'!LD$42)</f>
        <v/>
      </c>
      <c r="LG188" s="99" t="str">
        <f>IF(OR(LG182="",LG$543="")=TRUE,"",LG182*LG$543/'[7]Param-Production'!LE$42)</f>
        <v/>
      </c>
      <c r="LH188" s="99" t="str">
        <f>IF(OR(LH182="",LH$543="")=TRUE,"",LH182*LH$543/'[7]Param-Production'!LF$42)</f>
        <v/>
      </c>
      <c r="LI188" s="99" t="str">
        <f>IF(OR(LI182="",LI$543="")=TRUE,"",LI182*LI$543/'[7]Param-Production'!LG$42)</f>
        <v/>
      </c>
      <c r="LJ188" s="99" t="str">
        <f>IF(OR(LJ182="",LJ$543="")=TRUE,"",LJ182*LJ$543/'[7]Param-Production'!LH$42)</f>
        <v/>
      </c>
      <c r="LK188" s="99" t="str">
        <f>IF(OR(LK182="",LK$543="")=TRUE,"",LK182*LK$543/'[7]Param-Production'!LI$42)</f>
        <v/>
      </c>
      <c r="LL188" s="99" t="str">
        <f>IF(OR(LL182="",LL$543="")=TRUE,"",LL182*LL$543/'[7]Param-Production'!LJ$42)</f>
        <v/>
      </c>
      <c r="LM188" s="99" t="str">
        <f>IF(OR(LM182="",LM$543="")=TRUE,"",LM182*LM$543/'[7]Param-Production'!LK$42)</f>
        <v/>
      </c>
      <c r="LN188" s="99" t="str">
        <f>IF(OR(LN182="",LN$543="")=TRUE,"",LN182*LN$543/'[7]Param-Production'!LL$42)</f>
        <v/>
      </c>
      <c r="LO188" s="99" t="str">
        <f>IF(OR(LO182="",LO$543="")=TRUE,"",LO182*LO$543/'[7]Param-Production'!LM$42)</f>
        <v/>
      </c>
      <c r="LP188" s="99" t="str">
        <f>IF(OR(LP182="",LP$543="")=TRUE,"",LP182*LP$543/'[7]Param-Production'!LN$42)</f>
        <v/>
      </c>
      <c r="LQ188" s="99" t="str">
        <f>IF(OR(LQ182="",LQ$543="")=TRUE,"",LQ182*LQ$543/'[7]Param-Production'!LO$42)</f>
        <v/>
      </c>
      <c r="LR188" s="99" t="str">
        <f>IF(OR(LR182="",LR$543="")=TRUE,"",LR182*LR$543/'[7]Param-Production'!LP$42)</f>
        <v/>
      </c>
      <c r="LS188" s="99" t="str">
        <f>IF(OR(LS182="",LS$543="")=TRUE,"",LS182*LS$543/'[7]Param-Production'!LQ$42)</f>
        <v/>
      </c>
      <c r="LT188" s="99" t="str">
        <f>IF(OR(LT182="",LT$543="")=TRUE,"",LT182*LT$543/'[7]Param-Production'!LR$42)</f>
        <v/>
      </c>
      <c r="LU188" s="99" t="str">
        <f>IF(OR(LU182="",LU$543="")=TRUE,"",LU182*LU$543/'[7]Param-Production'!LS$42)</f>
        <v/>
      </c>
      <c r="LV188" s="99" t="str">
        <f>IF(OR(LV182="",LV$543="")=TRUE,"",LV182*LV$543/'[7]Param-Production'!LT$42)</f>
        <v/>
      </c>
      <c r="LW188" s="99" t="str">
        <f>IF(OR(LW182="",LW$543="")=TRUE,"",LW182*LW$543/'[7]Param-Production'!LU$42)</f>
        <v/>
      </c>
      <c r="LX188" s="99" t="str">
        <f>IF(OR(LX182="",LX$543="")=TRUE,"",LX182*LX$543/'[7]Param-Production'!LV$42)</f>
        <v/>
      </c>
      <c r="LY188" s="99" t="str">
        <f>IF(OR(LY182="",LY$543="")=TRUE,"",LY182*LY$543/'[7]Param-Production'!LW$42)</f>
        <v/>
      </c>
      <c r="LZ188" s="99" t="str">
        <f>IF(OR(LZ182="",LZ$543="")=TRUE,"",LZ182*LZ$543/'[7]Param-Production'!LX$42)</f>
        <v/>
      </c>
      <c r="MA188" s="99" t="str">
        <f>IF(OR(MA182="",MA$543="")=TRUE,"",MA182*MA$543/'[7]Param-Production'!LY$42)</f>
        <v/>
      </c>
      <c r="MB188" s="99" t="str">
        <f>IF(OR(MB182="",MB$543="")=TRUE,"",MB182*MB$543/'[7]Param-Production'!LZ$42)</f>
        <v/>
      </c>
      <c r="MC188" s="99" t="str">
        <f>IF(OR(MC182="",MC$543="")=TRUE,"",MC182*MC$543/'[7]Param-Production'!MA$42)</f>
        <v/>
      </c>
      <c r="MD188" s="99" t="str">
        <f>IF(OR(MD182="",MD$543="")=TRUE,"",MD182*MD$543/'[7]Param-Production'!MB$42)</f>
        <v/>
      </c>
      <c r="ME188" s="99" t="str">
        <f>IF(OR(ME182="",ME$543="")=TRUE,"",ME182*ME$543/'[7]Param-Production'!MC$42)</f>
        <v/>
      </c>
      <c r="MF188" s="99" t="str">
        <f>IF(OR(MF182="",MF$543="")=TRUE,"",MF182*MF$543/'[7]Param-Production'!MD$42)</f>
        <v/>
      </c>
      <c r="MG188" s="99" t="str">
        <f>IF(OR(MG182="",MG$543="")=TRUE,"",MG182*MG$543/'[7]Param-Production'!ME$42)</f>
        <v/>
      </c>
      <c r="MH188" s="99" t="str">
        <f>IF(OR(MH182="",MH$543="")=TRUE,"",MH182*MH$543/'[7]Param-Production'!MF$42)</f>
        <v/>
      </c>
      <c r="MI188" s="99" t="str">
        <f>IF(OR(MI182="",MI$543="")=TRUE,"",MI182*MI$543/'[7]Param-Production'!MG$42)</f>
        <v/>
      </c>
      <c r="MJ188" s="99" t="str">
        <f>IF(OR(MJ182="",MJ$543="")=TRUE,"",MJ182*MJ$543/'[7]Param-Production'!MH$42)</f>
        <v/>
      </c>
      <c r="MK188" s="99" t="str">
        <f>IF(OR(MK182="",MK$543="")=TRUE,"",MK182*MK$543/'[7]Param-Production'!MI$42)</f>
        <v/>
      </c>
      <c r="ML188" s="99" t="str">
        <f>IF(OR(ML182="",ML$543="")=TRUE,"",ML182*ML$543/'[7]Param-Production'!MJ$42)</f>
        <v/>
      </c>
      <c r="MM188" s="99" t="str">
        <f>IF(OR(MM182="",MM$543="")=TRUE,"",MM182*MM$543/'[7]Param-Production'!MK$42)</f>
        <v/>
      </c>
      <c r="MN188" s="99" t="str">
        <f>IF(OR(MN182="",MN$543="")=TRUE,"",MN182*MN$543/'[7]Param-Production'!ML$42)</f>
        <v/>
      </c>
      <c r="MO188" s="99" t="str">
        <f>IF(OR(MO182="",MO$543="")=TRUE,"",MO182*MO$543/'[7]Param-Production'!MM$42)</f>
        <v/>
      </c>
      <c r="MP188" s="99" t="str">
        <f>IF(OR(MP182="",MP$543="")=TRUE,"",MP182*MP$543/'[7]Param-Production'!MN$42)</f>
        <v/>
      </c>
      <c r="MQ188" s="99" t="str">
        <f>IF(OR(MQ182="",MQ$543="")=TRUE,"",MQ182*MQ$543/'[7]Param-Production'!MO$42)</f>
        <v/>
      </c>
      <c r="MR188" s="99" t="str">
        <f>IF(OR(MR182="",MR$543="")=TRUE,"",MR182*MR$543/'[7]Param-Production'!MP$42)</f>
        <v/>
      </c>
      <c r="MS188" s="99" t="str">
        <f>IF(OR(MS182="",MS$543="")=TRUE,"",MS182*MS$543/'[7]Param-Production'!MQ$42)</f>
        <v/>
      </c>
      <c r="MT188" s="99" t="str">
        <f>IF(OR(MT182="",MT$543="")=TRUE,"",MT182*MT$543/'[7]Param-Production'!MR$42)</f>
        <v/>
      </c>
      <c r="MU188" s="99" t="str">
        <f>IF(OR(MU182="",MU$543="")=TRUE,"",MU182*MU$543/'[7]Param-Production'!MS$42)</f>
        <v/>
      </c>
      <c r="MV188" s="99" t="str">
        <f>IF(OR(MV182="",MV$543="")=TRUE,"",MV182*MV$543/'[7]Param-Production'!MT$42)</f>
        <v/>
      </c>
      <c r="MW188" s="99" t="str">
        <f>IF(OR(MW182="",MW$543="")=TRUE,"",MW182*MW$543/'[7]Param-Production'!MU$42)</f>
        <v/>
      </c>
      <c r="MX188" s="99" t="str">
        <f>IF(OR(MX182="",MX$543="")=TRUE,"",MX182*MX$543/'[7]Param-Production'!MV$42)</f>
        <v/>
      </c>
      <c r="MY188" s="99" t="str">
        <f>IF(OR(MY182="",MY$543="")=TRUE,"",MY182*MY$543/'[7]Param-Production'!MW$42)</f>
        <v/>
      </c>
      <c r="MZ188" s="99" t="str">
        <f>IF(OR(MZ182="",MZ$543="")=TRUE,"",MZ182*MZ$543/'[7]Param-Production'!MX$42)</f>
        <v/>
      </c>
      <c r="NA188" s="99" t="str">
        <f>IF(OR(NA182="",NA$543="")=TRUE,"",NA182*NA$543/'[7]Param-Production'!MY$42)</f>
        <v/>
      </c>
      <c r="NB188" s="99" t="str">
        <f>IF(OR(NB182="",NB$543="")=TRUE,"",NB182*NB$543/'[7]Param-Production'!MZ$42)</f>
        <v/>
      </c>
      <c r="NC188" s="99" t="str">
        <f>IF(OR(NC182="",NC$543="")=TRUE,"",NC182*NC$543/'[7]Param-Production'!NA$42)</f>
        <v/>
      </c>
      <c r="ND188" s="99" t="str">
        <f>IF(OR(ND182="",ND$543="")=TRUE,"",ND182*ND$543/'[7]Param-Production'!NB$42)</f>
        <v/>
      </c>
      <c r="NE188" s="99" t="str">
        <f>IF(OR(NE182="",NE$543="")=TRUE,"",NE182*NE$543/'[7]Param-Production'!NC$42)</f>
        <v/>
      </c>
      <c r="NF188" s="99" t="str">
        <f>IF(OR(NF182="",NF$543="")=TRUE,"",NF182*NF$543/'[7]Param-Production'!ND$42)</f>
        <v/>
      </c>
      <c r="NG188" s="99" t="str">
        <f>IF(OR(NG182="",NG$543="")=TRUE,"",NG182*NG$543/'[7]Param-Production'!NE$42)</f>
        <v/>
      </c>
      <c r="NH188" s="99" t="str">
        <f>IF(OR(NH182="",NH$543="")=TRUE,"",NH182*NH$543/'[7]Param-Production'!NF$42)</f>
        <v/>
      </c>
      <c r="NI188" s="99" t="str">
        <f>IF(OR(NI182="",NI$543="")=TRUE,"",NI182*NI$543/'[7]Param-Production'!NG$42)</f>
        <v/>
      </c>
      <c r="NJ188" s="99" t="str">
        <f>IF(OR(NJ182="",NJ$543="")=TRUE,"",NJ182*NJ$543/'[7]Param-Production'!NH$42)</f>
        <v/>
      </c>
      <c r="NK188" s="99" t="str">
        <f>IF(OR(NK182="",NK$543="")=TRUE,"",NK182*NK$543/'[7]Param-Production'!NI$42)</f>
        <v/>
      </c>
      <c r="NL188" s="99" t="str">
        <f>IF(OR(NL182="",NL$543="")=TRUE,"",NL182*NL$543/'[7]Param-Production'!NJ$42)</f>
        <v/>
      </c>
      <c r="NM188" s="99" t="str">
        <f>IF(OR(NM182="",NM$543="")=TRUE,"",NM182*NM$543/'[7]Param-Production'!NK$42)</f>
        <v/>
      </c>
      <c r="NN188" s="99" t="str">
        <f>IF(OR(NN182="",NN$543="")=TRUE,"",NN182*NN$543/'[7]Param-Production'!NL$42)</f>
        <v/>
      </c>
      <c r="NO188" s="99" t="str">
        <f>IF(OR(NO182="",NO$543="")=TRUE,"",NO182*NO$543/'[7]Param-Production'!NM$42)</f>
        <v/>
      </c>
      <c r="NP188" s="99" t="str">
        <f>IF(OR(NP182="",NP$543="")=TRUE,"",NP182*NP$543/'[7]Param-Production'!NN$42)</f>
        <v/>
      </c>
      <c r="NQ188" s="99" t="str">
        <f>IF(OR(NQ182="",NQ$543="")=TRUE,"",NQ182*NQ$543/'[7]Param-Production'!NO$42)</f>
        <v/>
      </c>
      <c r="NR188" s="99" t="str">
        <f>IF(OR(NR182="",NR$543="")=TRUE,"",NR182*NR$543/'[7]Param-Production'!NP$42)</f>
        <v/>
      </c>
      <c r="NS188" s="99" t="str">
        <f>IF(OR(NS182="",NS$543="")=TRUE,"",NS182*NS$543/'[7]Param-Production'!NQ$42)</f>
        <v/>
      </c>
      <c r="NT188" s="99" t="str">
        <f>IF(OR(NT182="",NT$543="")=TRUE,"",NT182*NT$543/'[7]Param-Production'!NR$42)</f>
        <v/>
      </c>
      <c r="NU188" s="99" t="str">
        <f>IF(OR(NU182="",NU$543="")=TRUE,"",NU182*NU$543/'[7]Param-Production'!NS$42)</f>
        <v/>
      </c>
      <c r="NV188" s="99" t="str">
        <f>IF(OR(NV182="",NV$543="")=TRUE,"",NV182*NV$543/'[7]Param-Production'!NT$42)</f>
        <v/>
      </c>
      <c r="NW188" s="99" t="str">
        <f>IF(OR(NW182="",NW$543="")=TRUE,"",NW182*NW$543/'[7]Param-Production'!NU$42)</f>
        <v/>
      </c>
      <c r="NX188" s="99" t="str">
        <f>IF(OR(NX182="",NX$543="")=TRUE,"",NX182*NX$543/'[7]Param-Production'!NV$42)</f>
        <v/>
      </c>
      <c r="NY188" s="99" t="str">
        <f>IF(OR(NY182="",NY$543="")=TRUE,"",NY182*NY$543/'[7]Param-Production'!NW$42)</f>
        <v/>
      </c>
      <c r="NZ188" s="99" t="str">
        <f>IF(OR(NZ182="",NZ$543="")=TRUE,"",NZ182*NZ$543/'[7]Param-Production'!NX$42)</f>
        <v/>
      </c>
      <c r="OA188" s="99" t="str">
        <f>IF(OR(OA182="",OA$543="")=TRUE,"",OA182*OA$543/'[7]Param-Production'!NY$42)</f>
        <v/>
      </c>
      <c r="OB188" s="99" t="str">
        <f>IF(OR(OB182="",OB$543="")=TRUE,"",OB182*OB$543/'[7]Param-Production'!NZ$42)</f>
        <v/>
      </c>
      <c r="OC188" s="99" t="str">
        <f>IF(OR(OC182="",OC$543="")=TRUE,"",OC182*OC$543/'[7]Param-Production'!OA$42)</f>
        <v/>
      </c>
      <c r="OD188" s="99" t="str">
        <f>IF(OR(OD182="",OD$543="")=TRUE,"",OD182*OD$543/'[7]Param-Production'!OB$42)</f>
        <v/>
      </c>
      <c r="OE188" s="99" t="str">
        <f>IF(OR(OE182="",OE$543="")=TRUE,"",OE182*OE$543/'[7]Param-Production'!OC$42)</f>
        <v/>
      </c>
      <c r="OF188" s="99" t="str">
        <f>IF(OR(OF182="",OF$543="")=TRUE,"",OF182*OF$543/'[7]Param-Production'!OD$42)</f>
        <v/>
      </c>
      <c r="OG188" s="99" t="str">
        <f>IF(OR(OG182="",OG$543="")=TRUE,"",OG182*OG$543/'[7]Param-Production'!OE$42)</f>
        <v/>
      </c>
      <c r="OH188" s="99" t="str">
        <f>IF(OR(OH182="",OH$543="")=TRUE,"",OH182*OH$543/'[7]Param-Production'!OF$42)</f>
        <v/>
      </c>
      <c r="OI188" s="99" t="str">
        <f>IF(OR(OI182="",OI$543="")=TRUE,"",OI182*OI$543/'[7]Param-Production'!OG$42)</f>
        <v/>
      </c>
      <c r="OJ188" s="99" t="str">
        <f>IF(OR(OJ182="",OJ$543="")=TRUE,"",OJ182*OJ$543/'[7]Param-Production'!OH$42)</f>
        <v/>
      </c>
      <c r="OK188" s="99" t="str">
        <f>IF(OR(OK182="",OK$543="")=TRUE,"",OK182*OK$543/'[7]Param-Production'!OI$42)</f>
        <v/>
      </c>
      <c r="OL188" s="99" t="str">
        <f>IF(OR(OL182="",OL$543="")=TRUE,"",OL182*OL$543/'[7]Param-Production'!OJ$42)</f>
        <v/>
      </c>
      <c r="OM188" s="99" t="str">
        <f>IF(OR(OM182="",OM$543="")=TRUE,"",OM182*OM$543/'[7]Param-Production'!OK$42)</f>
        <v/>
      </c>
      <c r="ON188" s="99" t="str">
        <f>IF(OR(ON182="",ON$543="")=TRUE,"",ON182*ON$543/'[7]Param-Production'!OL$42)</f>
        <v/>
      </c>
      <c r="OO188" s="99" t="str">
        <f>IF(OR(OO182="",OO$543="")=TRUE,"",OO182*OO$543/'[7]Param-Production'!OM$42)</f>
        <v/>
      </c>
      <c r="OP188" s="99" t="str">
        <f>IF(OR(OP182="",OP$543="")=TRUE,"",OP182*OP$543/'[7]Param-Production'!ON$42)</f>
        <v/>
      </c>
      <c r="OQ188" s="99" t="str">
        <f>IF(OR(OQ182="",OQ$543="")=TRUE,"",OQ182*OQ$543/'[7]Param-Production'!OO$42)</f>
        <v/>
      </c>
      <c r="OR188" s="99" t="str">
        <f>IF(OR(OR182="",OR$543="")=TRUE,"",OR182*OR$543/'[7]Param-Production'!OP$42)</f>
        <v/>
      </c>
      <c r="OS188" s="99" t="str">
        <f>IF(OR(OS182="",OS$543="")=TRUE,"",OS182*OS$543/'[7]Param-Production'!OQ$42)</f>
        <v/>
      </c>
      <c r="OT188" s="99" t="str">
        <f>IF(OR(OT182="",OT$543="")=TRUE,"",OT182*OT$543/'[7]Param-Production'!OR$42)</f>
        <v/>
      </c>
      <c r="OU188" s="99" t="str">
        <f>IF(OR(OU182="",OU$543="")=TRUE,"",OU182*OU$543/'[7]Param-Production'!OS$42)</f>
        <v/>
      </c>
      <c r="OV188" s="99" t="str">
        <f>IF(OR(OV182="",OV$543="")=TRUE,"",OV182*OV$543/'[7]Param-Production'!OT$42)</f>
        <v/>
      </c>
      <c r="OW188" s="99" t="str">
        <f>IF(OR(OW182="",OW$543="")=TRUE,"",OW182*OW$543/'[7]Param-Production'!OU$42)</f>
        <v/>
      </c>
      <c r="OX188" s="99" t="str">
        <f>IF(OR(OX182="",OX$543="")=TRUE,"",OX182*OX$543/'[7]Param-Production'!OV$42)</f>
        <v/>
      </c>
      <c r="OY188" s="99" t="str">
        <f>IF(OR(OY182="",OY$543="")=TRUE,"",OY182*OY$543/'[7]Param-Production'!OW$42)</f>
        <v/>
      </c>
      <c r="OZ188" s="99" t="str">
        <f>IF(OR(OZ182="",OZ$543="")=TRUE,"",OZ182*OZ$543/'[7]Param-Production'!OX$42)</f>
        <v/>
      </c>
      <c r="PA188" s="99" t="str">
        <f>IF(OR(PA182="",PA$543="")=TRUE,"",PA182*PA$543/'[7]Param-Production'!OY$42)</f>
        <v/>
      </c>
      <c r="PB188" s="99" t="str">
        <f>IF(OR(PB182="",PB$543="")=TRUE,"",PB182*PB$543/'[7]Param-Production'!OZ$42)</f>
        <v/>
      </c>
      <c r="PC188" s="99" t="str">
        <f>IF(OR(PC182="",PC$543="")=TRUE,"",PC182*PC$543/'[7]Param-Production'!PA$42)</f>
        <v/>
      </c>
      <c r="PD188" s="99" t="str">
        <f>IF(OR(PD182="",PD$543="")=TRUE,"",PD182*PD$543/'[7]Param-Production'!PB$42)</f>
        <v/>
      </c>
      <c r="PE188" s="99" t="str">
        <f>IF(OR(PE182="",PE$543="")=TRUE,"",PE182*PE$543/'[7]Param-Production'!PC$42)</f>
        <v/>
      </c>
      <c r="PF188" s="99" t="str">
        <f>IF(OR(PF182="",PF$543="")=TRUE,"",PF182*PF$543/'[7]Param-Production'!PD$42)</f>
        <v/>
      </c>
      <c r="PG188" s="99" t="str">
        <f>IF(OR(PG182="",PG$543="")=TRUE,"",PG182*PG$543/'[7]Param-Production'!PE$42)</f>
        <v/>
      </c>
      <c r="PH188" s="99" t="str">
        <f>IF(OR(PH182="",PH$543="")=TRUE,"",PH182*PH$543/'[7]Param-Production'!PF$42)</f>
        <v/>
      </c>
      <c r="PI188" s="99" t="str">
        <f>IF(OR(PI182="",PI$543="")=TRUE,"",PI182*PI$543/'[7]Param-Production'!PG$42)</f>
        <v/>
      </c>
      <c r="PJ188" s="99" t="str">
        <f>IF(OR(PJ182="",PJ$543="")=TRUE,"",PJ182*PJ$543/'[7]Param-Production'!PH$42)</f>
        <v/>
      </c>
      <c r="PK188" s="99" t="str">
        <f>IF(OR(PK182="",PK$543="")=TRUE,"",PK182*PK$543/'[7]Param-Production'!PI$42)</f>
        <v/>
      </c>
      <c r="PL188" s="99" t="str">
        <f>IF(OR(PL182="",PL$543="")=TRUE,"",PL182*PL$543/'[7]Param-Production'!PJ$42)</f>
        <v/>
      </c>
      <c r="PM188" s="99" t="str">
        <f>IF(OR(PM182="",PM$543="")=TRUE,"",PM182*PM$543/'[7]Param-Production'!PK$42)</f>
        <v/>
      </c>
      <c r="PN188" s="99" t="str">
        <f>IF(OR(PN182="",PN$543="")=TRUE,"",PN182*PN$543/'[7]Param-Production'!PL$42)</f>
        <v/>
      </c>
      <c r="PO188" s="99" t="str">
        <f>IF(OR(PO182="",PO$543="")=TRUE,"",PO182*PO$543/'[7]Param-Production'!PM$42)</f>
        <v/>
      </c>
      <c r="PP188" s="99" t="str">
        <f>IF(OR(PP182="",PP$543="")=TRUE,"",PP182*PP$543/'[7]Param-Production'!PN$42)</f>
        <v/>
      </c>
      <c r="PQ188" s="99" t="str">
        <f>IF(OR(PQ182="",PQ$543="")=TRUE,"",PQ182*PQ$543/'[7]Param-Production'!PO$42)</f>
        <v/>
      </c>
      <c r="PR188" s="99" t="str">
        <f>IF(OR(PR182="",PR$543="")=TRUE,"",PR182*PR$543/'[7]Param-Production'!PP$42)</f>
        <v/>
      </c>
      <c r="PS188" s="99" t="str">
        <f>IF(OR(PS182="",PS$543="")=TRUE,"",PS182*PS$543/'[7]Param-Production'!PQ$42)</f>
        <v/>
      </c>
      <c r="PT188" s="99" t="str">
        <f>IF(OR(PT182="",PT$543="")=TRUE,"",PT182*PT$543/'[7]Param-Production'!PR$42)</f>
        <v/>
      </c>
      <c r="PU188" s="99" t="str">
        <f>IF(OR(PU182="",PU$543="")=TRUE,"",PU182*PU$543/'[7]Param-Production'!PS$42)</f>
        <v/>
      </c>
      <c r="PV188" s="99" t="str">
        <f>IF(OR(PV182="",PV$543="")=TRUE,"",PV182*PV$543/'[7]Param-Production'!PT$42)</f>
        <v/>
      </c>
      <c r="PW188" s="99" t="str">
        <f>IF(OR(PW182="",PW$543="")=TRUE,"",PW182*PW$543/'[7]Param-Production'!PU$42)</f>
        <v/>
      </c>
      <c r="PX188" s="99" t="str">
        <f>IF(OR(PX182="",PX$543="")=TRUE,"",PX182*PX$543/'[7]Param-Production'!PV$42)</f>
        <v/>
      </c>
      <c r="PY188" s="99" t="str">
        <f>IF(OR(PY182="",PY$543="")=TRUE,"",PY182*PY$543/'[7]Param-Production'!PW$42)</f>
        <v/>
      </c>
      <c r="PZ188" s="99" t="str">
        <f>IF(OR(PZ182="",PZ$543="")=TRUE,"",PZ182*PZ$543/'[7]Param-Production'!PX$42)</f>
        <v/>
      </c>
      <c r="QA188" s="99" t="str">
        <f>IF(OR(QA182="",QA$543="")=TRUE,"",QA182*QA$543/'[7]Param-Production'!PY$42)</f>
        <v/>
      </c>
      <c r="QB188" s="99" t="str">
        <f>IF(OR(QB182="",QB$543="")=TRUE,"",QB182*QB$543/'[7]Param-Production'!PZ$42)</f>
        <v/>
      </c>
      <c r="QC188" s="99" t="str">
        <f>IF(OR(QC182="",QC$543="")=TRUE,"",QC182*QC$543/'[7]Param-Production'!QA$42)</f>
        <v/>
      </c>
      <c r="QD188" s="99" t="str">
        <f>IF(OR(QD182="",QD$543="")=TRUE,"",QD182*QD$543/'[7]Param-Production'!QB$42)</f>
        <v/>
      </c>
      <c r="QE188" s="99" t="str">
        <f>IF(OR(QE182="",QE$543="")=TRUE,"",QE182*QE$543/'[7]Param-Production'!QC$42)</f>
        <v/>
      </c>
      <c r="QF188" s="99" t="str">
        <f>IF(OR(QF182="",QF$543="")=TRUE,"",QF182*QF$543/'[7]Param-Production'!QD$42)</f>
        <v/>
      </c>
      <c r="QG188" s="99" t="str">
        <f>IF(OR(QG182="",QG$543="")=TRUE,"",QG182*QG$543/'[7]Param-Production'!QE$42)</f>
        <v/>
      </c>
      <c r="QH188" s="99" t="str">
        <f>IF(OR(QH182="",QH$543="")=TRUE,"",QH182*QH$543/'[7]Param-Production'!QF$42)</f>
        <v/>
      </c>
      <c r="QI188" s="99" t="str">
        <f>IF(OR(QI182="",QI$543="")=TRUE,"",QI182*QI$543/'[7]Param-Production'!QG$42)</f>
        <v/>
      </c>
      <c r="QJ188" s="99" t="str">
        <f>IF(OR(QJ182="",QJ$543="")=TRUE,"",QJ182*QJ$543/'[7]Param-Production'!QH$42)</f>
        <v/>
      </c>
      <c r="QK188" s="99" t="str">
        <f>IF(OR(QK182="",QK$543="")=TRUE,"",QK182*QK$543/'[7]Param-Production'!QI$42)</f>
        <v/>
      </c>
      <c r="QL188" s="99" t="str">
        <f>IF(OR(QL182="",QL$543="")=TRUE,"",QL182*QL$543/'[7]Param-Production'!QJ$42)</f>
        <v/>
      </c>
      <c r="QM188" s="99" t="str">
        <f>IF(OR(QM182="",QM$543="")=TRUE,"",QM182*QM$543/'[7]Param-Production'!QK$42)</f>
        <v/>
      </c>
      <c r="QN188" s="99" t="str">
        <f>IF(OR(QN182="",QN$543="")=TRUE,"",QN182*QN$543/'[7]Param-Production'!QL$42)</f>
        <v/>
      </c>
      <c r="QO188" s="99" t="str">
        <f>IF(OR(QO182="",QO$543="")=TRUE,"",QO182*QO$543/'[7]Param-Production'!QM$42)</f>
        <v/>
      </c>
      <c r="QP188" s="99" t="str">
        <f>IF(OR(QP182="",QP$543="")=TRUE,"",QP182*QP$543/'[7]Param-Production'!QN$42)</f>
        <v/>
      </c>
      <c r="QQ188" s="99" t="str">
        <f>IF(OR(QQ182="",QQ$543="")=TRUE,"",QQ182*QQ$543/'[7]Param-Production'!QO$42)</f>
        <v/>
      </c>
      <c r="QR188" s="99" t="str">
        <f>IF(OR(QR182="",QR$543="")=TRUE,"",QR182*QR$543/'[7]Param-Production'!QP$42)</f>
        <v/>
      </c>
      <c r="QS188" s="99" t="str">
        <f>IF(OR(QS182="",QS$543="")=TRUE,"",QS182*QS$543/'[7]Param-Production'!QQ$42)</f>
        <v/>
      </c>
      <c r="QT188" s="99" t="str">
        <f>IF(OR(QT182="",QT$543="")=TRUE,"",QT182*QT$543/'[7]Param-Production'!QR$42)</f>
        <v/>
      </c>
      <c r="QU188" s="99" t="str">
        <f>IF(OR(QU182="",QU$543="")=TRUE,"",QU182*QU$543/'[7]Param-Production'!QS$42)</f>
        <v/>
      </c>
      <c r="QV188" s="99" t="str">
        <f>IF(OR(QV182="",QV$543="")=TRUE,"",QV182*QV$543/'[7]Param-Production'!QT$42)</f>
        <v/>
      </c>
      <c r="QW188" s="99" t="str">
        <f>IF(OR(QW182="",QW$543="")=TRUE,"",QW182*QW$543/'[7]Param-Production'!QU$42)</f>
        <v/>
      </c>
      <c r="QX188" s="99" t="str">
        <f>IF(OR(QX182="",QX$543="")=TRUE,"",QX182*QX$543/'[7]Param-Production'!QV$42)</f>
        <v/>
      </c>
      <c r="QY188" s="99" t="str">
        <f>IF(OR(QY182="",QY$543="")=TRUE,"",QY182*QY$543/'[7]Param-Production'!QW$42)</f>
        <v/>
      </c>
      <c r="QZ188" s="99" t="str">
        <f>IF(OR(QZ182="",QZ$543="")=TRUE,"",QZ182*QZ$543/'[7]Param-Production'!QX$42)</f>
        <v/>
      </c>
      <c r="RA188" s="99" t="str">
        <f>IF(OR(RA182="",RA$543="")=TRUE,"",RA182*RA$543/'[7]Param-Production'!QY$42)</f>
        <v/>
      </c>
      <c r="RB188" s="99" t="str">
        <f>IF(OR(RB182="",RB$543="")=TRUE,"",RB182*RB$543/'[7]Param-Production'!QZ$42)</f>
        <v/>
      </c>
      <c r="RC188" s="99" t="str">
        <f>IF(OR(RC182="",RC$543="")=TRUE,"",RC182*RC$543/'[7]Param-Production'!RA$42)</f>
        <v/>
      </c>
      <c r="RD188" s="99" t="str">
        <f>IF(OR(RD182="",RD$543="")=TRUE,"",RD182*RD$543/'[7]Param-Production'!RB$42)</f>
        <v/>
      </c>
      <c r="RE188" s="99" t="str">
        <f>IF(OR(RE182="",RE$543="")=TRUE,"",RE182*RE$543/'[7]Param-Production'!RC$42)</f>
        <v/>
      </c>
      <c r="RF188" s="99" t="str">
        <f>IF(OR(RF182="",RF$543="")=TRUE,"",RF182*RF$543/'[7]Param-Production'!RD$42)</f>
        <v/>
      </c>
      <c r="RG188" s="99" t="str">
        <f>IF(OR(RG182="",RG$543="")=TRUE,"",RG182*RG$543/'[7]Param-Production'!RE$42)</f>
        <v/>
      </c>
      <c r="RH188" s="99" t="str">
        <f>IF(OR(RH182="",RH$543="")=TRUE,"",RH182*RH$543/'[7]Param-Production'!RF$42)</f>
        <v/>
      </c>
      <c r="RI188" s="99" t="str">
        <f>IF(OR(RI182="",RI$543="")=TRUE,"",RI182*RI$543/'[7]Param-Production'!RG$42)</f>
        <v/>
      </c>
      <c r="RJ188" s="99" t="str">
        <f>IF(OR(RJ182="",RJ$543="")=TRUE,"",RJ182*RJ$543/'[7]Param-Production'!RH$42)</f>
        <v/>
      </c>
      <c r="RK188" s="99" t="str">
        <f>IF(OR(RK182="",RK$543="")=TRUE,"",RK182*RK$543/'[7]Param-Production'!RI$42)</f>
        <v/>
      </c>
      <c r="RL188" s="99" t="str">
        <f>IF(OR(RL182="",RL$543="")=TRUE,"",RL182*RL$543/'[7]Param-Production'!RJ$42)</f>
        <v/>
      </c>
      <c r="RM188" s="99" t="str">
        <f>IF(OR(RM182="",RM$543="")=TRUE,"",RM182*RM$543/'[7]Param-Production'!RK$42)</f>
        <v/>
      </c>
      <c r="RN188" s="99" t="str">
        <f>IF(OR(RN182="",RN$543="")=TRUE,"",RN182*RN$543/'[7]Param-Production'!RL$42)</f>
        <v/>
      </c>
      <c r="RO188" s="99" t="str">
        <f>IF(OR(RO182="",RO$543="")=TRUE,"",RO182*RO$543/'[7]Param-Production'!RM$42)</f>
        <v/>
      </c>
      <c r="RP188" s="99" t="str">
        <f>IF(OR(RP182="",RP$543="")=TRUE,"",RP182*RP$543/'[7]Param-Production'!RN$42)</f>
        <v/>
      </c>
      <c r="RQ188" s="99" t="str">
        <f>IF(OR(RQ182="",RQ$543="")=TRUE,"",RQ182*RQ$543/'[7]Param-Production'!RO$42)</f>
        <v/>
      </c>
    </row>
    <row r="189" spans="4:485" s="39" customFormat="1">
      <c r="D189" s="88"/>
      <c r="F189" s="88"/>
      <c r="G189" s="88"/>
      <c r="H189" s="88"/>
      <c r="I189" s="88"/>
      <c r="S189" s="99" t="s">
        <v>2150</v>
      </c>
      <c r="T189" s="99" t="str">
        <f>IF(OR(T185="",T$543="")=TRUE,"",IF(T185*T$543=0,"",T185*T$543/'[7]Param-Production'!R$42))</f>
        <v/>
      </c>
      <c r="U189" s="99" t="str">
        <f>IF(OR(U185="",U$543="")=TRUE,"",IF(U185*U$543=0,"",U185*U$543/'[7]Param-Production'!S$42))</f>
        <v/>
      </c>
      <c r="V189" s="99" t="str">
        <f>IF(OR(V185="",V$543="")=TRUE,"",IF(V185*V$543=0,"",V185*V$543/'[7]Param-Production'!T$42))</f>
        <v/>
      </c>
      <c r="W189" s="99" t="str">
        <f>IF(OR(W185="",W$543="")=TRUE,"",IF(W185*W$543=0,"",W185*W$543/'[7]Param-Production'!U$42))</f>
        <v/>
      </c>
      <c r="X189" s="99" t="str">
        <f>IF(OR(X185="",X$543="")=TRUE,"",IF(X185*X$543=0,"",X185*X$543/'[7]Param-Production'!V$42))</f>
        <v/>
      </c>
      <c r="Y189" s="99" t="str">
        <f>IF(OR(Y185="",Y$543="")=TRUE,"",IF(Y185*Y$543=0,"",Y185*Y$543/'[7]Param-Production'!W$42))</f>
        <v/>
      </c>
      <c r="Z189" s="99" t="str">
        <f>IF(OR(Z185="",Z$543="")=TRUE,"",IF(Z185*Z$543=0,"",Z185*Z$543/'[7]Param-Production'!X$42))</f>
        <v/>
      </c>
      <c r="AA189" s="99" t="str">
        <f>IF(OR(AA185="",AA$543="")=TRUE,"",IF(AA185*AA$543=0,"",AA185*AA$543/'[7]Param-Production'!Y$42))</f>
        <v/>
      </c>
      <c r="AB189" s="99" t="str">
        <f>IF(OR(AB185="",AB$543="")=TRUE,"",IF(AB185*AB$543=0,"",AB185*AB$543/'[7]Param-Production'!Z$42))</f>
        <v/>
      </c>
      <c r="AC189" s="99" t="str">
        <f>IF(OR(AC185="",AC$543="")=TRUE,"",IF(AC185*AC$543=0,"",AC185*AC$543/'[7]Param-Production'!AA$42))</f>
        <v/>
      </c>
      <c r="AD189" s="99" t="str">
        <f>IF(OR(AD185="",AD$543="")=TRUE,"",IF(AD185*AD$543=0,"",AD185*AD$543/'[7]Param-Production'!AB$42))</f>
        <v/>
      </c>
      <c r="AE189" s="99" t="str">
        <f>IF(OR(AE185="",AE$543="")=TRUE,"",IF(AE185*AE$543=0,"",AE185*AE$543/'[7]Param-Production'!AC$42))</f>
        <v/>
      </c>
      <c r="AF189" s="99" t="str">
        <f>IF(OR(AF185="",AF$543="")=TRUE,"",IF(AF185*AF$543=0,"",AF185*AF$543/'[7]Param-Production'!AD$42))</f>
        <v/>
      </c>
      <c r="AG189" s="99" t="str">
        <f>IF(OR(AG185="",AG$543="")=TRUE,"",IF(AG185*AG$543=0,"",AG185*AG$543/'[7]Param-Production'!AE$42))</f>
        <v/>
      </c>
      <c r="AH189" s="99" t="str">
        <f>IF(OR(AH185="",AH$543="")=TRUE,"",IF(AH185*AH$543=0,"",AH185*AH$543/'[7]Param-Production'!AF$42))</f>
        <v/>
      </c>
      <c r="AI189" s="99" t="str">
        <f>IF(OR(AI185="",AI$543="")=TRUE,"",IF(AI185*AI$543=0,"",AI185*AI$543/'[7]Param-Production'!AG$42))</f>
        <v/>
      </c>
      <c r="AJ189" s="99" t="str">
        <f>IF(OR(AJ185="",AJ$543="")=TRUE,"",IF(AJ185*AJ$543=0,"",AJ185*AJ$543/'[7]Param-Production'!AH$42))</f>
        <v/>
      </c>
      <c r="AK189" s="99" t="str">
        <f>IF(OR(AK185="",AK$543="")=TRUE,"",IF(AK185*AK$543=0,"",AK185*AK$543/'[7]Param-Production'!AI$42))</f>
        <v/>
      </c>
      <c r="AL189" s="99" t="str">
        <f>IF(OR(AL185="",AL$543="")=TRUE,"",IF(AL185*AL$543=0,"",AL185*AL$543/'[7]Param-Production'!AJ$42))</f>
        <v/>
      </c>
      <c r="AM189" s="99" t="str">
        <f>IF(OR(AM185="",AM$543="")=TRUE,"",IF(AM185*AM$543=0,"",AM185*AM$543/'[7]Param-Production'!AK$42))</f>
        <v/>
      </c>
      <c r="AN189" s="99" t="str">
        <f>IF(OR(AN185="",AN$543="")=TRUE,"",IF(AN185*AN$543=0,"",AN185*AN$543/'[7]Param-Production'!AL$42))</f>
        <v/>
      </c>
      <c r="AO189" s="99" t="str">
        <f>IF(OR(AO185="",AO$543="")=TRUE,"",IF(AO185*AO$543=0,"",AO185*AO$543/'[7]Param-Production'!AM$42))</f>
        <v/>
      </c>
      <c r="AP189" s="99" t="str">
        <f>IF(OR(AP185="",AP$543="")=TRUE,"",IF(AP185*AP$543=0,"",AP185*AP$543/'[7]Param-Production'!AN$42))</f>
        <v/>
      </c>
      <c r="AQ189" s="99" t="str">
        <f>IF(OR(AQ185="",AQ$543="")=TRUE,"",IF(AQ185*AQ$543=0,"",AQ185*AQ$543/'[7]Param-Production'!AO$42))</f>
        <v/>
      </c>
      <c r="AR189" s="99" t="str">
        <f>IF(OR(AR185="",AR$543="")=TRUE,"",IF(AR185*AR$543=0,"",AR185*AR$543/'[7]Param-Production'!AP$42))</f>
        <v/>
      </c>
      <c r="AS189" s="99" t="str">
        <f>IF(OR(AS185="",AS$543="")=TRUE,"",IF(AS185*AS$543=0,"",AS185*AS$543/'[7]Param-Production'!AQ$42))</f>
        <v/>
      </c>
      <c r="AT189" s="99" t="str">
        <f>IF(OR(AT185="",AT$543="")=TRUE,"",IF(AT185*AT$543=0,"",AT185*AT$543/'[7]Param-Production'!AR$42))</f>
        <v/>
      </c>
      <c r="AU189" s="99" t="str">
        <f>IF(OR(AU185="",AU$543="")=TRUE,"",IF(AU185*AU$543=0,"",AU185*AU$543/'[7]Param-Production'!AS$42))</f>
        <v/>
      </c>
      <c r="AV189" s="99" t="str">
        <f>IF(OR(AV185="",AV$543="")=TRUE,"",IF(AV185*AV$543=0,"",AV185*AV$543/'[7]Param-Production'!AT$42))</f>
        <v/>
      </c>
      <c r="AW189" s="99" t="str">
        <f>IF(OR(AW185="",AW$543="")=TRUE,"",IF(AW185*AW$543=0,"",AW185*AW$543/'[7]Param-Production'!AU$42))</f>
        <v/>
      </c>
      <c r="AX189" s="99" t="str">
        <f>IF(OR(AX185="",AX$543="")=TRUE,"",IF(AX185*AX$543=0,"",AX185*AX$543/'[7]Param-Production'!AV$42))</f>
        <v/>
      </c>
      <c r="AY189" s="99" t="str">
        <f>IF(OR(AY185="",AY$543="")=TRUE,"",IF(AY185*AY$543=0,"",AY185*AY$543/'[7]Param-Production'!AW$42))</f>
        <v/>
      </c>
      <c r="AZ189" s="99" t="str">
        <f>IF(OR(AZ185="",AZ$543="")=TRUE,"",IF(AZ185*AZ$543=0,"",AZ185*AZ$543/'[7]Param-Production'!AX$42))</f>
        <v/>
      </c>
      <c r="BA189" s="99" t="str">
        <f>IF(OR(BA185="",BA$543="")=TRUE,"",IF(BA185*BA$543=0,"",BA185*BA$543/'[7]Param-Production'!AY$42))</f>
        <v/>
      </c>
      <c r="BB189" s="99" t="str">
        <f>IF(OR(BB185="",BB$543="")=TRUE,"",IF(BB185*BB$543=0,"",BB185*BB$543/'[7]Param-Production'!AZ$42))</f>
        <v/>
      </c>
      <c r="BC189" s="99" t="str">
        <f>IF(OR(BC185="",BC$543="")=TRUE,"",IF(BC185*BC$543=0,"",BC185*BC$543/'[7]Param-Production'!BA$42))</f>
        <v/>
      </c>
      <c r="BD189" s="99" t="str">
        <f>IF(OR(BD185="",BD$543="")=TRUE,"",IF(BD185*BD$543=0,"",BD185*BD$543/'[7]Param-Production'!BB$42))</f>
        <v/>
      </c>
      <c r="BE189" s="99" t="str">
        <f>IF(OR(BE185="",BE$543="")=TRUE,"",IF(BE185*BE$543=0,"",BE185*BE$543/'[7]Param-Production'!BC$42))</f>
        <v/>
      </c>
      <c r="BF189" s="99" t="str">
        <f>IF(OR(BF185="",BF$543="")=TRUE,"",IF(BF185*BF$543=0,"",BF185*BF$543/'[7]Param-Production'!BD$42))</f>
        <v/>
      </c>
      <c r="BG189" s="99" t="str">
        <f>IF(OR(BG185="",BG$543="")=TRUE,"",IF(BG185*BG$543=0,"",BG185*BG$543/'[7]Param-Production'!BE$42))</f>
        <v/>
      </c>
      <c r="BH189" s="99" t="str">
        <f>IF(OR(BH185="",BH$543="")=TRUE,"",IF(BH185*BH$543=0,"",BH185*BH$543/'[7]Param-Production'!BF$42))</f>
        <v/>
      </c>
      <c r="BI189" s="99" t="str">
        <f>IF(OR(BI185="",BI$543="")=TRUE,"",IF(BI185*BI$543=0,"",BI185*BI$543/'[7]Param-Production'!BG$42))</f>
        <v/>
      </c>
      <c r="BJ189" s="99" t="str">
        <f>IF(OR(BJ185="",BJ$543="")=TRUE,"",IF(BJ185*BJ$543=0,"",BJ185*BJ$543/'[7]Param-Production'!BH$42))</f>
        <v/>
      </c>
      <c r="BK189" s="99" t="str">
        <f>IF(OR(BK185="",BK$543="")=TRUE,"",IF(BK185*BK$543=0,"",BK185*BK$543/'[7]Param-Production'!BI$42))</f>
        <v/>
      </c>
      <c r="BL189" s="99" t="str">
        <f>IF(OR(BL185="",BL$543="")=TRUE,"",IF(BL185*BL$543=0,"",BL185*BL$543/'[7]Param-Production'!BJ$42))</f>
        <v/>
      </c>
      <c r="BM189" s="99" t="str">
        <f>IF(OR(BM185="",BM$543="")=TRUE,"",IF(BM185*BM$543=0,"",BM185*BM$543/'[7]Param-Production'!BK$42))</f>
        <v/>
      </c>
      <c r="BN189" s="99" t="str">
        <f>IF(OR(BN185="",BN$543="")=TRUE,"",IF(BN185*BN$543=0,"",BN185*BN$543/'[7]Param-Production'!BL$42))</f>
        <v/>
      </c>
      <c r="BO189" s="99" t="str">
        <f>IF(OR(BO185="",BO$543="")=TRUE,"",IF(BO185*BO$543=0,"",BO185*BO$543/'[7]Param-Production'!BM$42))</f>
        <v/>
      </c>
      <c r="BP189" s="99" t="str">
        <f>IF(OR(BP185="",BP$543="")=TRUE,"",IF(BP185*BP$543=0,"",BP185*BP$543/'[7]Param-Production'!BN$42))</f>
        <v/>
      </c>
      <c r="BQ189" s="99" t="str">
        <f>IF(OR(BQ185="",BQ$543="")=TRUE,"",IF(BQ185*BQ$543=0,"",BQ185*BQ$543/'[7]Param-Production'!BO$42))</f>
        <v/>
      </c>
      <c r="BR189" s="99" t="str">
        <f>IF(OR(BR185="",BR$543="")=TRUE,"",IF(BR185*BR$543=0,"",BR185*BR$543/'[7]Param-Production'!BP$42))</f>
        <v/>
      </c>
      <c r="BS189" s="99" t="str">
        <f>IF(OR(BS185="",BS$543="")=TRUE,"",IF(BS185*BS$543=0,"",BS185*BS$543/'[7]Param-Production'!BQ$42))</f>
        <v/>
      </c>
      <c r="BT189" s="99" t="str">
        <f>IF(OR(BT185="",BT$543="")=TRUE,"",IF(BT185*BT$543=0,"",BT185*BT$543/'[7]Param-Production'!BR$42))</f>
        <v/>
      </c>
      <c r="BU189" s="99" t="str">
        <f>IF(OR(BU185="",BU$543="")=TRUE,"",IF(BU185*BU$543=0,"",BU185*BU$543/'[7]Param-Production'!BS$42))</f>
        <v/>
      </c>
      <c r="BV189" s="99" t="str">
        <f>IF(OR(BV185="",BV$543="")=TRUE,"",IF(BV185*BV$543=0,"",BV185*BV$543/'[7]Param-Production'!BT$42))</f>
        <v/>
      </c>
      <c r="BW189" s="99" t="str">
        <f>IF(OR(BW185="",BW$543="")=TRUE,"",IF(BW185*BW$543=0,"",BW185*BW$543/'[7]Param-Production'!BU$42))</f>
        <v/>
      </c>
      <c r="BX189" s="99" t="str">
        <f>IF(OR(BX185="",BX$543="")=TRUE,"",IF(BX185*BX$543=0,"",BX185*BX$543/'[7]Param-Production'!BV$42))</f>
        <v/>
      </c>
      <c r="BY189" s="99" t="str">
        <f>IF(OR(BY185="",BY$543="")=TRUE,"",IF(BY185*BY$543=0,"",BY185*BY$543/'[7]Param-Production'!BW$42))</f>
        <v/>
      </c>
      <c r="BZ189" s="99" t="str">
        <f>IF(OR(BZ185="",BZ$543="")=TRUE,"",IF(BZ185*BZ$543=0,"",BZ185*BZ$543/'[7]Param-Production'!BX$42))</f>
        <v/>
      </c>
      <c r="CA189" s="99" t="str">
        <f>IF(OR(CA185="",CA$543="")=TRUE,"",IF(CA185*CA$543=0,"",CA185*CA$543/'[7]Param-Production'!BY$42))</f>
        <v/>
      </c>
      <c r="CB189" s="99" t="str">
        <f>IF(OR(CB185="",CB$543="")=TRUE,"",IF(CB185*CB$543=0,"",CB185*CB$543/'[7]Param-Production'!BZ$42))</f>
        <v/>
      </c>
      <c r="CC189" s="99" t="str">
        <f>IF(OR(CC185="",CC$543="")=TRUE,"",IF(CC185*CC$543=0,"",CC185*CC$543/'[7]Param-Production'!CA$42))</f>
        <v/>
      </c>
      <c r="CD189" s="99" t="str">
        <f>IF(OR(CD185="",CD$543="")=TRUE,"",IF(CD185*CD$543=0,"",CD185*CD$543/'[7]Param-Production'!CB$42))</f>
        <v/>
      </c>
      <c r="CE189" s="99" t="str">
        <f>IF(OR(CE185="",CE$543="")=TRUE,"",IF(CE185*CE$543=0,"",CE185*CE$543/'[7]Param-Production'!CC$42))</f>
        <v/>
      </c>
      <c r="CF189" s="99" t="str">
        <f>IF(OR(CF185="",CF$543="")=TRUE,"",IF(CF185*CF$543=0,"",CF185*CF$543/'[7]Param-Production'!CD$42))</f>
        <v/>
      </c>
      <c r="CG189" s="99" t="str">
        <f>IF(OR(CG185="",CG$543="")=TRUE,"",IF(CG185*CG$543=0,"",CG185*CG$543/'[7]Param-Production'!CE$42))</f>
        <v/>
      </c>
      <c r="CH189" s="99" t="str">
        <f>IF(OR(CH185="",CH$543="")=TRUE,"",IF(CH185*CH$543=0,"",CH185*CH$543/'[7]Param-Production'!CF$42))</f>
        <v/>
      </c>
      <c r="CI189" s="99" t="str">
        <f>IF(OR(CI185="",CI$543="")=TRUE,"",IF(CI185*CI$543=0,"",CI185*CI$543/'[7]Param-Production'!CG$42))</f>
        <v/>
      </c>
      <c r="CJ189" s="99" t="str">
        <f>IF(OR(CJ185="",CJ$543="")=TRUE,"",IF(CJ185*CJ$543=0,"",CJ185*CJ$543/'[7]Param-Production'!CH$42))</f>
        <v/>
      </c>
      <c r="CK189" s="99" t="str">
        <f>IF(OR(CK185="",CK$543="")=TRUE,"",IF(CK185*CK$543=0,"",CK185*CK$543/'[7]Param-Production'!CI$42))</f>
        <v/>
      </c>
      <c r="CL189" s="99" t="str">
        <f>IF(OR(CL185="",CL$543="")=TRUE,"",IF(CL185*CL$543=0,"",CL185*CL$543/'[7]Param-Production'!CJ$42))</f>
        <v/>
      </c>
      <c r="CM189" s="99" t="str">
        <f>IF(OR(CM185="",CM$543="")=TRUE,"",IF(CM185*CM$543=0,"",CM185*CM$543/'[7]Param-Production'!CK$42))</f>
        <v/>
      </c>
      <c r="CN189" s="99" t="str">
        <f>IF(OR(CN185="",CN$543="")=TRUE,"",IF(CN185*CN$543=0,"",CN185*CN$543/'[7]Param-Production'!CL$42))</f>
        <v/>
      </c>
      <c r="CO189" s="99" t="str">
        <f>IF(OR(CO185="",CO$543="")=TRUE,"",IF(CO185*CO$543=0,"",CO185*CO$543/'[7]Param-Production'!CM$42))</f>
        <v/>
      </c>
      <c r="CP189" s="99" t="str">
        <f>IF(OR(CP185="",CP$543="")=TRUE,"",IF(CP185*CP$543=0,"",CP185*CP$543/'[7]Param-Production'!CN$42))</f>
        <v/>
      </c>
      <c r="CQ189" s="99" t="str">
        <f>IF(OR(CQ185="",CQ$543="")=TRUE,"",IF(CQ185*CQ$543=0,"",CQ185*CQ$543/'[7]Param-Production'!CO$42))</f>
        <v/>
      </c>
      <c r="CR189" s="99" t="str">
        <f>IF(OR(CR185="",CR$543="")=TRUE,"",IF(CR185*CR$543=0,"",CR185*CR$543/'[7]Param-Production'!CP$42))</f>
        <v/>
      </c>
      <c r="CS189" s="99" t="str">
        <f>IF(OR(CS185="",CS$543="")=TRUE,"",IF(CS185*CS$543=0,"",CS185*CS$543/'[7]Param-Production'!CQ$42))</f>
        <v/>
      </c>
      <c r="CT189" s="99" t="str">
        <f>IF(OR(CT185="",CT$543="")=TRUE,"",IF(CT185*CT$543=0,"",CT185*CT$543/'[7]Param-Production'!CR$42))</f>
        <v/>
      </c>
      <c r="CU189" s="99" t="str">
        <f>IF(OR(CU185="",CU$543="")=TRUE,"",IF(CU185*CU$543=0,"",CU185*CU$543/'[7]Param-Production'!CS$42))</f>
        <v/>
      </c>
      <c r="CV189" s="99" t="str">
        <f>IF(OR(CV185="",CV$543="")=TRUE,"",IF(CV185*CV$543=0,"",CV185*CV$543/'[7]Param-Production'!CT$42))</f>
        <v/>
      </c>
      <c r="CW189" s="99" t="str">
        <f>IF(OR(CW185="",CW$543="")=TRUE,"",IF(CW185*CW$543=0,"",CW185*CW$543/'[7]Param-Production'!CU$42))</f>
        <v/>
      </c>
      <c r="CX189" s="99" t="str">
        <f>IF(OR(CX185="",CX$543="")=TRUE,"",IF(CX185*CX$543=0,"",CX185*CX$543/'[7]Param-Production'!CV$42))</f>
        <v/>
      </c>
      <c r="CY189" s="99" t="str">
        <f>IF(OR(CY185="",CY$543="")=TRUE,"",IF(CY185*CY$543=0,"",CY185*CY$543/'[7]Param-Production'!CW$42))</f>
        <v/>
      </c>
      <c r="CZ189" s="99" t="str">
        <f>IF(OR(CZ185="",CZ$543="")=TRUE,"",IF(CZ185*CZ$543=0,"",CZ185*CZ$543/'[7]Param-Production'!CX$42))</f>
        <v/>
      </c>
      <c r="DA189" s="99" t="str">
        <f>IF(OR(DA185="",DA$543="")=TRUE,"",IF(DA185*DA$543=0,"",DA185*DA$543/'[7]Param-Production'!CY$42))</f>
        <v/>
      </c>
      <c r="DB189" s="99" t="str">
        <f>IF(OR(DB185="",DB$543="")=TRUE,"",IF(DB185*DB$543=0,"",DB185*DB$543/'[7]Param-Production'!CZ$42))</f>
        <v/>
      </c>
      <c r="DC189" s="99" t="str">
        <f>IF(OR(DC185="",DC$543="")=TRUE,"",IF(DC185*DC$543=0,"",DC185*DC$543/'[7]Param-Production'!DA$42))</f>
        <v/>
      </c>
      <c r="DD189" s="99" t="str">
        <f>IF(OR(DD185="",DD$543="")=TRUE,"",IF(DD185*DD$543=0,"",DD185*DD$543/'[7]Param-Production'!DB$42))</f>
        <v/>
      </c>
      <c r="DE189" s="99" t="str">
        <f>IF(OR(DE185="",DE$543="")=TRUE,"",IF(DE185*DE$543=0,"",DE185*DE$543/'[7]Param-Production'!DC$42))</f>
        <v/>
      </c>
      <c r="DF189" s="99" t="str">
        <f>IF(OR(DF185="",DF$543="")=TRUE,"",IF(DF185*DF$543=0,"",DF185*DF$543/'[7]Param-Production'!DD$42))</f>
        <v/>
      </c>
      <c r="DG189" s="99" t="str">
        <f>IF(OR(DG185="",DG$543="")=TRUE,"",IF(DG185*DG$543=0,"",DG185*DG$543/'[7]Param-Production'!DE$42))</f>
        <v/>
      </c>
      <c r="DH189" s="99" t="str">
        <f>IF(OR(DH185="",DH$543="")=TRUE,"",IF(DH185*DH$543=0,"",DH185*DH$543/'[7]Param-Production'!DF$42))</f>
        <v/>
      </c>
      <c r="DI189" s="99" t="str">
        <f>IF(OR(DI185="",DI$543="")=TRUE,"",IF(DI185*DI$543=0,"",DI185*DI$543/'[7]Param-Production'!DG$42))</f>
        <v/>
      </c>
      <c r="DJ189" s="99" t="str">
        <f>IF(OR(DJ185="",DJ$543="")=TRUE,"",IF(DJ185*DJ$543=0,"",DJ185*DJ$543/'[7]Param-Production'!DH$42))</f>
        <v/>
      </c>
      <c r="DK189" s="99" t="str">
        <f>IF(OR(DK185="",DK$543="")=TRUE,"",IF(DK185*DK$543=0,"",DK185*DK$543/'[7]Param-Production'!DI$42))</f>
        <v/>
      </c>
      <c r="DL189" s="99" t="str">
        <f>IF(OR(DL185="",DL$543="")=TRUE,"",IF(DL185*DL$543=0,"",DL185*DL$543/'[7]Param-Production'!DJ$42))</f>
        <v/>
      </c>
      <c r="DM189" s="99" t="str">
        <f>IF(OR(DM185="",DM$543="")=TRUE,"",IF(DM185*DM$543=0,"",DM185*DM$543/'[7]Param-Production'!DK$42))</f>
        <v/>
      </c>
      <c r="DN189" s="99" t="str">
        <f>IF(OR(DN185="",DN$543="")=TRUE,"",IF(DN185*DN$543=0,"",DN185*DN$543/'[7]Param-Production'!DL$42))</f>
        <v/>
      </c>
      <c r="DO189" s="99" t="str">
        <f>IF(OR(DO185="",DO$543="")=TRUE,"",IF(DO185*DO$543=0,"",DO185*DO$543/'[7]Param-Production'!DM$42))</f>
        <v/>
      </c>
      <c r="DP189" s="99" t="str">
        <f>IF(OR(DP185="",DP$543="")=TRUE,"",IF(DP185*DP$543=0,"",DP185*DP$543/'[7]Param-Production'!DN$42))</f>
        <v/>
      </c>
      <c r="DQ189" s="99" t="str">
        <f>IF(OR(DQ185="",DQ$543="")=TRUE,"",IF(DQ185*DQ$543=0,"",DQ185*DQ$543/'[7]Param-Production'!DO$42))</f>
        <v/>
      </c>
      <c r="DR189" s="99" t="str">
        <f>IF(OR(DR185="",DR$543="")=TRUE,"",IF(DR185*DR$543=0,"",DR185*DR$543/'[7]Param-Production'!DP$42))</f>
        <v/>
      </c>
      <c r="DS189" s="99" t="str">
        <f>IF(OR(DS185="",DS$543="")=TRUE,"",IF(DS185*DS$543=0,"",DS185*DS$543/'[7]Param-Production'!DQ$42))</f>
        <v/>
      </c>
      <c r="DT189" s="99" t="str">
        <f>IF(OR(DT185="",DT$543="")=TRUE,"",IF(DT185*DT$543=0,"",DT185*DT$543/'[7]Param-Production'!DR$42))</f>
        <v/>
      </c>
      <c r="DU189" s="99" t="str">
        <f>IF(OR(DU185="",DU$543="")=TRUE,"",IF(DU185*DU$543=0,"",DU185*DU$543/'[7]Param-Production'!DS$42))</f>
        <v/>
      </c>
      <c r="DV189" s="99" t="str">
        <f>IF(OR(DV185="",DV$543="")=TRUE,"",IF(DV185*DV$543=0,"",DV185*DV$543/'[7]Param-Production'!DT$42))</f>
        <v/>
      </c>
      <c r="DW189" s="99" t="str">
        <f>IF(OR(DW185="",DW$543="")=TRUE,"",IF(DW185*DW$543=0,"",DW185*DW$543/'[7]Param-Production'!DU$42))</f>
        <v/>
      </c>
      <c r="DX189" s="99" t="str">
        <f>IF(OR(DX185="",DX$543="")=TRUE,"",IF(DX185*DX$543=0,"",DX185*DX$543/'[7]Param-Production'!DV$42))</f>
        <v/>
      </c>
      <c r="DY189" s="99" t="str">
        <f>IF(OR(DY185="",DY$543="")=TRUE,"",IF(DY185*DY$543=0,"",DY185*DY$543/'[7]Param-Production'!DW$42))</f>
        <v/>
      </c>
      <c r="DZ189" s="99" t="str">
        <f>IF(OR(DZ185="",DZ$543="")=TRUE,"",IF(DZ185*DZ$543=0,"",DZ185*DZ$543/'[7]Param-Production'!DX$42))</f>
        <v/>
      </c>
      <c r="EA189" s="99" t="str">
        <f>IF(OR(EA185="",EA$543="")=TRUE,"",IF(EA185*EA$543=0,"",EA185*EA$543/'[7]Param-Production'!DY$42))</f>
        <v/>
      </c>
      <c r="EB189" s="99" t="str">
        <f>IF(OR(EB185="",EB$543="")=TRUE,"",IF(EB185*EB$543=0,"",EB185*EB$543/'[7]Param-Production'!DZ$42))</f>
        <v/>
      </c>
      <c r="EC189" s="99" t="str">
        <f>IF(OR(EC185="",EC$543="")=TRUE,"",IF(EC185*EC$543=0,"",EC185*EC$543/'[7]Param-Production'!EA$42))</f>
        <v/>
      </c>
      <c r="ED189" s="99" t="str">
        <f>IF(OR(ED185="",ED$543="")=TRUE,"",IF(ED185*ED$543=0,"",ED185*ED$543/'[7]Param-Production'!EB$42))</f>
        <v/>
      </c>
      <c r="EE189" s="99" t="str">
        <f>IF(OR(EE185="",EE$543="")=TRUE,"",IF(EE185*EE$543=0,"",EE185*EE$543/'[7]Param-Production'!EC$42))</f>
        <v/>
      </c>
      <c r="EF189" s="99" t="str">
        <f>IF(OR(EF185="",EF$543="")=TRUE,"",IF(EF185*EF$543=0,"",EF185*EF$543/'[7]Param-Production'!ED$42))</f>
        <v/>
      </c>
      <c r="EG189" s="99" t="str">
        <f>IF(OR(EG185="",EG$543="")=TRUE,"",IF(EG185*EG$543=0,"",EG185*EG$543/'[7]Param-Production'!EE$42))</f>
        <v/>
      </c>
      <c r="EH189" s="99" t="str">
        <f>IF(OR(EH185="",EH$543="")=TRUE,"",IF(EH185*EH$543=0,"",EH185*EH$543/'[7]Param-Production'!EF$42))</f>
        <v/>
      </c>
      <c r="EI189" s="99" t="str">
        <f>IF(OR(EI185="",EI$543="")=TRUE,"",IF(EI185*EI$543=0,"",EI185*EI$543/'[7]Param-Production'!EG$42))</f>
        <v/>
      </c>
      <c r="EJ189" s="99" t="str">
        <f>IF(OR(EJ185="",EJ$543="")=TRUE,"",IF(EJ185*EJ$543=0,"",EJ185*EJ$543/'[7]Param-Production'!EH$42))</f>
        <v/>
      </c>
      <c r="EK189" s="99" t="str">
        <f>IF(OR(EK185="",EK$543="")=TRUE,"",IF(EK185*EK$543=0,"",EK185*EK$543/'[7]Param-Production'!EI$42))</f>
        <v/>
      </c>
      <c r="EL189" s="99" t="str">
        <f>IF(OR(EL185="",EL$543="")=TRUE,"",IF(EL185*EL$543=0,"",EL185*EL$543/'[7]Param-Production'!EJ$42))</f>
        <v/>
      </c>
      <c r="EM189" s="99" t="str">
        <f>IF(OR(EM185="",EM$543="")=TRUE,"",IF(EM185*EM$543=0,"",EM185*EM$543/'[7]Param-Production'!EK$42))</f>
        <v/>
      </c>
      <c r="EN189" s="99" t="str">
        <f>IF(OR(EN185="",EN$543="")=TRUE,"",IF(EN185*EN$543=0,"",EN185*EN$543/'[7]Param-Production'!EL$42))</f>
        <v/>
      </c>
      <c r="EO189" s="99" t="str">
        <f>IF(OR(EO185="",EO$543="")=TRUE,"",IF(EO185*EO$543=0,"",EO185*EO$543/'[7]Param-Production'!EM$42))</f>
        <v/>
      </c>
      <c r="EP189" s="99" t="str">
        <f>IF(OR(EP185="",EP$543="")=TRUE,"",IF(EP185*EP$543=0,"",EP185*EP$543/'[7]Param-Production'!EN$42))</f>
        <v/>
      </c>
      <c r="EQ189" s="99" t="str">
        <f>IF(OR(EQ185="",EQ$543="")=TRUE,"",IF(EQ185*EQ$543=0,"",EQ185*EQ$543/'[7]Param-Production'!EO$42))</f>
        <v/>
      </c>
      <c r="ER189" s="99" t="str">
        <f>IF(OR(ER185="",ER$543="")=TRUE,"",IF(ER185*ER$543=0,"",ER185*ER$543/'[7]Param-Production'!EP$42))</f>
        <v/>
      </c>
      <c r="ES189" s="99" t="str">
        <f>IF(OR(ES185="",ES$543="")=TRUE,"",IF(ES185*ES$543=0,"",ES185*ES$543/'[7]Param-Production'!EQ$42))</f>
        <v/>
      </c>
      <c r="ET189" s="99" t="str">
        <f>IF(OR(ET185="",ET$543="")=TRUE,"",IF(ET185*ET$543=0,"",ET185*ET$543/'[7]Param-Production'!ER$42))</f>
        <v/>
      </c>
      <c r="EU189" s="99" t="str">
        <f>IF(OR(EU185="",EU$543="")=TRUE,"",IF(EU185*EU$543=0,"",EU185*EU$543/'[7]Param-Production'!ES$42))</f>
        <v/>
      </c>
      <c r="EV189" s="99" t="str">
        <f>IF(OR(EV185="",EV$543="")=TRUE,"",IF(EV185*EV$543=0,"",EV185*EV$543/'[7]Param-Production'!ET$42))</f>
        <v/>
      </c>
      <c r="EW189" s="99" t="str">
        <f>IF(OR(EW185="",EW$543="")=TRUE,"",IF(EW185*EW$543=0,"",EW185*EW$543/'[7]Param-Production'!EU$42))</f>
        <v/>
      </c>
      <c r="EX189" s="99" t="str">
        <f>IF(OR(EX185="",EX$543="")=TRUE,"",IF(EX185*EX$543=0,"",EX185*EX$543/'[7]Param-Production'!EV$42))</f>
        <v/>
      </c>
      <c r="EY189" s="99" t="str">
        <f>IF(OR(EY185="",EY$543="")=TRUE,"",IF(EY185*EY$543=0,"",EY185*EY$543/'[7]Param-Production'!EW$42))</f>
        <v/>
      </c>
      <c r="EZ189" s="99" t="str">
        <f>IF(OR(EZ185="",EZ$543="")=TRUE,"",IF(EZ185*EZ$543=0,"",EZ185*EZ$543/'[7]Param-Production'!EX$42))</f>
        <v/>
      </c>
      <c r="FA189" s="99" t="str">
        <f>IF(OR(FA185="",FA$543="")=TRUE,"",IF(FA185*FA$543=0,"",FA185*FA$543/'[7]Param-Production'!EY$42))</f>
        <v/>
      </c>
      <c r="FB189" s="99" t="str">
        <f>IF(OR(FB185="",FB$543="")=TRUE,"",IF(FB185*FB$543=0,"",FB185*FB$543/'[7]Param-Production'!EZ$42))</f>
        <v/>
      </c>
      <c r="FC189" s="99" t="str">
        <f>IF(OR(FC185="",FC$543="")=TRUE,"",IF(FC185*FC$543=0,"",FC185*FC$543/'[7]Param-Production'!FA$42))</f>
        <v/>
      </c>
      <c r="FD189" s="99" t="str">
        <f>IF(OR(FD185="",FD$543="")=TRUE,"",IF(FD185*FD$543=0,"",FD185*FD$543/'[7]Param-Production'!FB$42))</f>
        <v/>
      </c>
      <c r="FE189" s="99" t="str">
        <f>IF(OR(FE185="",FE$543="")=TRUE,"",IF(FE185*FE$543=0,"",FE185*FE$543/'[7]Param-Production'!FC$42))</f>
        <v/>
      </c>
      <c r="FF189" s="99" t="str">
        <f>IF(OR(FF185="",FF$543="")=TRUE,"",IF(FF185*FF$543=0,"",FF185*FF$543/'[7]Param-Production'!FD$42))</f>
        <v/>
      </c>
      <c r="FG189" s="99" t="str">
        <f>IF(OR(FG185="",FG$543="")=TRUE,"",IF(FG185*FG$543=0,"",FG185*FG$543/'[7]Param-Production'!FE$42))</f>
        <v/>
      </c>
      <c r="FH189" s="99" t="str">
        <f>IF(OR(FH185="",FH$543="")=TRUE,"",IF(FH185*FH$543=0,"",FH185*FH$543/'[7]Param-Production'!FF$42))</f>
        <v/>
      </c>
      <c r="FI189" s="99" t="str">
        <f>IF(OR(FI185="",FI$543="")=TRUE,"",IF(FI185*FI$543=0,"",FI185*FI$543/'[7]Param-Production'!FG$42))</f>
        <v/>
      </c>
      <c r="FJ189" s="99" t="str">
        <f>IF(OR(FJ185="",FJ$543="")=TRUE,"",IF(FJ185*FJ$543=0,"",FJ185*FJ$543/'[7]Param-Production'!FH$42))</f>
        <v/>
      </c>
      <c r="FK189" s="99" t="str">
        <f>IF(OR(FK185="",FK$543="")=TRUE,"",IF(FK185*FK$543=0,"",FK185*FK$543/'[7]Param-Production'!FI$42))</f>
        <v/>
      </c>
      <c r="FL189" s="99" t="str">
        <f>IF(OR(FL185="",FL$543="")=TRUE,"",IF(FL185*FL$543=0,"",FL185*FL$543/'[7]Param-Production'!FJ$42))</f>
        <v/>
      </c>
      <c r="FM189" s="99" t="str">
        <f>IF(OR(FM185="",FM$543="")=TRUE,"",IF(FM185*FM$543=0,"",FM185*FM$543/'[7]Param-Production'!FK$42))</f>
        <v/>
      </c>
      <c r="FN189" s="99" t="str">
        <f>IF(OR(FN185="",FN$543="")=TRUE,"",IF(FN185*FN$543=0,"",FN185*FN$543/'[7]Param-Production'!FL$42))</f>
        <v/>
      </c>
      <c r="FO189" s="99" t="str">
        <f>IF(OR(FO185="",FO$543="")=TRUE,"",IF(FO185*FO$543=0,"",FO185*FO$543/'[7]Param-Production'!FM$42))</f>
        <v/>
      </c>
      <c r="FP189" s="99" t="str">
        <f>IF(OR(FP185="",FP$543="")=TRUE,"",IF(FP185*FP$543=0,"",FP185*FP$543/'[7]Param-Production'!FN$42))</f>
        <v/>
      </c>
      <c r="FQ189" s="99" t="str">
        <f>IF(OR(FQ185="",FQ$543="")=TRUE,"",IF(FQ185*FQ$543=0,"",FQ185*FQ$543/'[7]Param-Production'!FO$42))</f>
        <v/>
      </c>
      <c r="FR189" s="99" t="str">
        <f>IF(OR(FR185="",FR$543="")=TRUE,"",IF(FR185*FR$543=0,"",FR185*FR$543/'[7]Param-Production'!FP$42))</f>
        <v/>
      </c>
      <c r="FS189" s="99" t="str">
        <f>IF(OR(FS185="",FS$543="")=TRUE,"",IF(FS185*FS$543=0,"",FS185*FS$543/'[7]Param-Production'!FQ$42))</f>
        <v/>
      </c>
      <c r="FT189" s="99" t="str">
        <f>IF(OR(FT185="",FT$543="")=TRUE,"",IF(FT185*FT$543=0,"",FT185*FT$543/'[7]Param-Production'!FR$42))</f>
        <v/>
      </c>
      <c r="FU189" s="99" t="str">
        <f>IF(OR(FU185="",FU$543="")=TRUE,"",IF(FU185*FU$543=0,"",FU185*FU$543/'[7]Param-Production'!FS$42))</f>
        <v/>
      </c>
      <c r="FV189" s="99" t="str">
        <f>IF(OR(FV185="",FV$543="")=TRUE,"",IF(FV185*FV$543=0,"",FV185*FV$543/'[7]Param-Production'!FT$42))</f>
        <v/>
      </c>
      <c r="FW189" s="99" t="str">
        <f>IF(OR(FW185="",FW$543="")=TRUE,"",IF(FW185*FW$543=0,"",FW185*FW$543/'[7]Param-Production'!FU$42))</f>
        <v/>
      </c>
      <c r="FX189" s="99" t="str">
        <f>IF(OR(FX185="",FX$543="")=TRUE,"",IF(FX185*FX$543=0,"",FX185*FX$543/'[7]Param-Production'!FV$42))</f>
        <v/>
      </c>
      <c r="FY189" s="99" t="str">
        <f>IF(OR(FY185="",FY$543="")=TRUE,"",IF(FY185*FY$543=0,"",FY185*FY$543/'[7]Param-Production'!FW$42))</f>
        <v/>
      </c>
      <c r="FZ189" s="99" t="str">
        <f>IF(OR(FZ185="",FZ$543="")=TRUE,"",IF(FZ185*FZ$543=0,"",FZ185*FZ$543/'[7]Param-Production'!FX$42))</f>
        <v/>
      </c>
      <c r="GA189" s="99" t="str">
        <f>IF(OR(GA185="",GA$543="")=TRUE,"",IF(GA185*GA$543=0,"",GA185*GA$543/'[7]Param-Production'!FY$42))</f>
        <v/>
      </c>
      <c r="GB189" s="99" t="str">
        <f>IF(OR(GB185="",GB$543="")=TRUE,"",IF(GB185*GB$543=0,"",GB185*GB$543/'[7]Param-Production'!FZ$42))</f>
        <v/>
      </c>
      <c r="GC189" s="99" t="str">
        <f>IF(OR(GC185="",GC$543="")=TRUE,"",IF(GC185*GC$543=0,"",GC185*GC$543/'[7]Param-Production'!GA$42))</f>
        <v/>
      </c>
      <c r="GD189" s="99" t="str">
        <f>IF(OR(GD185="",GD$543="")=TRUE,"",IF(GD185*GD$543=0,"",GD185*GD$543/'[7]Param-Production'!GB$42))</f>
        <v/>
      </c>
      <c r="GE189" s="99" t="str">
        <f>IF(OR(GE185="",GE$543="")=TRUE,"",IF(GE185*GE$543=0,"",GE185*GE$543/'[7]Param-Production'!GC$42))</f>
        <v/>
      </c>
      <c r="GF189" s="99" t="str">
        <f>IF(OR(GF185="",GF$543="")=TRUE,"",IF(GF185*GF$543=0,"",GF185*GF$543/'[7]Param-Production'!GD$42))</f>
        <v/>
      </c>
      <c r="GG189" s="99" t="str">
        <f>IF(OR(GG185="",GG$543="")=TRUE,"",IF(GG185*GG$543=0,"",GG185*GG$543/'[7]Param-Production'!GE$42))</f>
        <v/>
      </c>
      <c r="GH189" s="99" t="str">
        <f>IF(OR(GH185="",GH$543="")=TRUE,"",IF(GH185*GH$543=0,"",GH185*GH$543/'[7]Param-Production'!GF$42))</f>
        <v/>
      </c>
      <c r="GI189" s="99" t="str">
        <f>IF(OR(GI185="",GI$543="")=TRUE,"",IF(GI185*GI$543=0,"",GI185*GI$543/'[7]Param-Production'!GG$42))</f>
        <v/>
      </c>
      <c r="GJ189" s="99" t="str">
        <f>IF(OR(GJ185="",GJ$543="")=TRUE,"",IF(GJ185*GJ$543=0,"",GJ185*GJ$543/'[7]Param-Production'!GH$42))</f>
        <v/>
      </c>
      <c r="GK189" s="99" t="str">
        <f>IF(OR(GK185="",GK$543="")=TRUE,"",IF(GK185*GK$543=0,"",GK185*GK$543/'[7]Param-Production'!GI$42))</f>
        <v/>
      </c>
      <c r="GL189" s="99" t="str">
        <f>IF(OR(GL185="",GL$543="")=TRUE,"",IF(GL185*GL$543=0,"",GL185*GL$543/'[7]Param-Production'!GJ$42))</f>
        <v/>
      </c>
      <c r="GM189" s="99" t="str">
        <f>IF(OR(GM185="",GM$543="")=TRUE,"",IF(GM185*GM$543=0,"",GM185*GM$543/'[7]Param-Production'!GK$42))</f>
        <v/>
      </c>
      <c r="GN189" s="99" t="str">
        <f>IF(OR(GN185="",GN$543="")=TRUE,"",IF(GN185*GN$543=0,"",GN185*GN$543/'[7]Param-Production'!GL$42))</f>
        <v/>
      </c>
      <c r="GO189" s="99" t="str">
        <f>IF(OR(GO185="",GO$543="")=TRUE,"",IF(GO185*GO$543=0,"",GO185*GO$543/'[7]Param-Production'!GM$42))</f>
        <v/>
      </c>
      <c r="GP189" s="99" t="str">
        <f>IF(OR(GP185="",GP$543="")=TRUE,"",IF(GP185*GP$543=0,"",GP185*GP$543/'[7]Param-Production'!GN$42))</f>
        <v/>
      </c>
      <c r="GQ189" s="99" t="str">
        <f>IF(OR(GQ185="",GQ$543="")=TRUE,"",IF(GQ185*GQ$543=0,"",GQ185*GQ$543/'[7]Param-Production'!GO$42))</f>
        <v/>
      </c>
      <c r="GR189" s="99" t="str">
        <f>IF(OR(GR185="",GR$543="")=TRUE,"",IF(GR185*GR$543=0,"",GR185*GR$543/'[7]Param-Production'!GP$42))</f>
        <v/>
      </c>
      <c r="GS189" s="99" t="str">
        <f>IF(OR(GS185="",GS$543="")=TRUE,"",IF(GS185*GS$543=0,"",GS185*GS$543/'[7]Param-Production'!GQ$42))</f>
        <v/>
      </c>
      <c r="GT189" s="99" t="str">
        <f>IF(OR(GT185="",GT$543="")=TRUE,"",IF(GT185*GT$543=0,"",GT185*GT$543/'[7]Param-Production'!GR$42))</f>
        <v/>
      </c>
      <c r="GU189" s="99" t="str">
        <f>IF(OR(GU185="",GU$543="")=TRUE,"",IF(GU185*GU$543=0,"",GU185*GU$543/'[7]Param-Production'!GS$42))</f>
        <v/>
      </c>
      <c r="GV189" s="99" t="str">
        <f>IF(OR(GV185="",GV$543="")=TRUE,"",IF(GV185*GV$543=0,"",GV185*GV$543/'[7]Param-Production'!GT$42))</f>
        <v/>
      </c>
      <c r="GW189" s="99" t="str">
        <f>IF(OR(GW185="",GW$543="")=TRUE,"",IF(GW185*GW$543=0,"",GW185*GW$543/'[7]Param-Production'!GU$42))</f>
        <v/>
      </c>
      <c r="GX189" s="99" t="str">
        <f>IF(OR(GX185="",GX$543="")=TRUE,"",IF(GX185*GX$543=0,"",GX185*GX$543/'[7]Param-Production'!GV$42))</f>
        <v/>
      </c>
      <c r="GY189" s="99" t="str">
        <f>IF(OR(GY185="",GY$543="")=TRUE,"",IF(GY185*GY$543=0,"",GY185*GY$543/'[7]Param-Production'!GW$42))</f>
        <v/>
      </c>
      <c r="GZ189" s="99" t="str">
        <f>IF(OR(GZ185="",GZ$543="")=TRUE,"",IF(GZ185*GZ$543=0,"",GZ185*GZ$543/'[7]Param-Production'!GX$42))</f>
        <v/>
      </c>
      <c r="HA189" s="99" t="str">
        <f>IF(OR(HA185="",HA$543="")=TRUE,"",IF(HA185*HA$543=0,"",HA185*HA$543/'[7]Param-Production'!GY$42))</f>
        <v/>
      </c>
      <c r="HB189" s="99" t="str">
        <f>IF(OR(HB185="",HB$543="")=TRUE,"",IF(HB185*HB$543=0,"",HB185*HB$543/'[7]Param-Production'!GZ$42))</f>
        <v/>
      </c>
      <c r="HC189" s="99" t="str">
        <f>IF(OR(HC185="",HC$543="")=TRUE,"",IF(HC185*HC$543=0,"",HC185*HC$543/'[7]Param-Production'!HA$42))</f>
        <v/>
      </c>
      <c r="HD189" s="99" t="str">
        <f>IF(OR(HD185="",HD$543="")=TRUE,"",IF(HD185*HD$543=0,"",HD185*HD$543/'[7]Param-Production'!HB$42))</f>
        <v/>
      </c>
      <c r="HE189" s="99" t="str">
        <f>IF(OR(HE185="",HE$543="")=TRUE,"",IF(HE185*HE$543=0,"",HE185*HE$543/'[7]Param-Production'!HC$42))</f>
        <v/>
      </c>
      <c r="HF189" s="99" t="str">
        <f>IF(OR(HF185="",HF$543="")=TRUE,"",IF(HF185*HF$543=0,"",HF185*HF$543/'[7]Param-Production'!HD$42))</f>
        <v/>
      </c>
      <c r="HG189" s="99" t="str">
        <f>IF(OR(HG185="",HG$543="")=TRUE,"",IF(HG185*HG$543=0,"",HG185*HG$543/'[7]Param-Production'!HE$42))</f>
        <v/>
      </c>
      <c r="HH189" s="99" t="str">
        <f>IF(OR(HH185="",HH$543="")=TRUE,"",IF(HH185*HH$543=0,"",HH185*HH$543/'[7]Param-Production'!HF$42))</f>
        <v/>
      </c>
      <c r="HI189" s="99" t="str">
        <f>IF(OR(HI185="",HI$543="")=TRUE,"",IF(HI185*HI$543=0,"",HI185*HI$543/'[7]Param-Production'!HG$42))</f>
        <v/>
      </c>
      <c r="HJ189" s="99" t="str">
        <f>IF(OR(HJ185="",HJ$543="")=TRUE,"",IF(HJ185*HJ$543=0,"",HJ185*HJ$543/'[7]Param-Production'!HH$42))</f>
        <v/>
      </c>
      <c r="HK189" s="99" t="str">
        <f>IF(OR(HK185="",HK$543="")=TRUE,"",IF(HK185*HK$543=0,"",HK185*HK$543/'[7]Param-Production'!HI$42))</f>
        <v/>
      </c>
      <c r="HL189" s="99" t="str">
        <f>IF(OR(HL185="",HL$543="")=TRUE,"",IF(HL185*HL$543=0,"",HL185*HL$543/'[7]Param-Production'!HJ$42))</f>
        <v/>
      </c>
      <c r="HM189" s="99" t="str">
        <f>IF(OR(HM185="",HM$543="")=TRUE,"",IF(HM185*HM$543=0,"",HM185*HM$543/'[7]Param-Production'!HK$42))</f>
        <v/>
      </c>
      <c r="HN189" s="99" t="str">
        <f>IF(OR(HN185="",HN$543="")=TRUE,"",IF(HN185*HN$543=0,"",HN185*HN$543/'[7]Param-Production'!HL$42))</f>
        <v/>
      </c>
      <c r="HO189" s="99" t="str">
        <f>IF(OR(HO185="",HO$543="")=TRUE,"",IF(HO185*HO$543=0,"",HO185*HO$543/'[7]Param-Production'!HM$42))</f>
        <v/>
      </c>
      <c r="HP189" s="99" t="str">
        <f>IF(OR(HP185="",HP$543="")=TRUE,"",IF(HP185*HP$543=0,"",HP185*HP$543/'[7]Param-Production'!HN$42))</f>
        <v/>
      </c>
      <c r="HQ189" s="99" t="str">
        <f>IF(OR(HQ185="",HQ$543="")=TRUE,"",IF(HQ185*HQ$543=0,"",HQ185*HQ$543/'[7]Param-Production'!HO$42))</f>
        <v/>
      </c>
      <c r="HR189" s="99" t="str">
        <f>IF(OR(HR185="",HR$543="")=TRUE,"",IF(HR185*HR$543=0,"",HR185*HR$543/'[7]Param-Production'!HP$42))</f>
        <v/>
      </c>
      <c r="HS189" s="99" t="str">
        <f>IF(OR(HS185="",HS$543="")=TRUE,"",IF(HS185*HS$543=0,"",HS185*HS$543/'[7]Param-Production'!HQ$42))</f>
        <v/>
      </c>
      <c r="HT189" s="99" t="str">
        <f>IF(OR(HT185="",HT$543="")=TRUE,"",IF(HT185*HT$543=0,"",HT185*HT$543/'[7]Param-Production'!HR$42))</f>
        <v/>
      </c>
      <c r="HU189" s="99" t="str">
        <f>IF(OR(HU185="",HU$543="")=TRUE,"",IF(HU185*HU$543=0,"",HU185*HU$543/'[7]Param-Production'!HS$42))</f>
        <v/>
      </c>
      <c r="HV189" s="99" t="str">
        <f>IF(OR(HV185="",HV$543="")=TRUE,"",IF(HV185*HV$543=0,"",HV185*HV$543/'[7]Param-Production'!HT$42))</f>
        <v/>
      </c>
      <c r="HW189" s="99" t="str">
        <f>IF(OR(HW185="",HW$543="")=TRUE,"",IF(HW185*HW$543=0,"",HW185*HW$543/'[7]Param-Production'!HU$42))</f>
        <v/>
      </c>
      <c r="HX189" s="99" t="str">
        <f>IF(OR(HX185="",HX$543="")=TRUE,"",IF(HX185*HX$543=0,"",HX185*HX$543/'[7]Param-Production'!HV$42))</f>
        <v/>
      </c>
      <c r="HY189" s="99" t="str">
        <f>IF(OR(HY185="",HY$543="")=TRUE,"",IF(HY185*HY$543=0,"",HY185*HY$543/'[7]Param-Production'!HW$42))</f>
        <v/>
      </c>
      <c r="HZ189" s="99" t="str">
        <f>IF(OR(HZ185="",HZ$543="")=TRUE,"",IF(HZ185*HZ$543=0,"",HZ185*HZ$543/'[7]Param-Production'!HX$42))</f>
        <v/>
      </c>
      <c r="IA189" s="99" t="str">
        <f>IF(OR(IA185="",IA$543="")=TRUE,"",IF(IA185*IA$543=0,"",IA185*IA$543/'[7]Param-Production'!HY$42))</f>
        <v/>
      </c>
      <c r="IB189" s="99" t="str">
        <f>IF(OR(IB185="",IB$543="")=TRUE,"",IF(IB185*IB$543=0,"",IB185*IB$543/'[7]Param-Production'!HZ$42))</f>
        <v/>
      </c>
      <c r="IC189" s="99" t="str">
        <f>IF(OR(IC185="",IC$543="")=TRUE,"",IF(IC185*IC$543=0,"",IC185*IC$543/'[7]Param-Production'!IA$42))</f>
        <v/>
      </c>
      <c r="ID189" s="99" t="str">
        <f>IF(OR(ID185="",ID$543="")=TRUE,"",IF(ID185*ID$543=0,"",ID185*ID$543/'[7]Param-Production'!IB$42))</f>
        <v/>
      </c>
      <c r="IE189" s="99" t="str">
        <f>IF(OR(IE185="",IE$543="")=TRUE,"",IF(IE185*IE$543=0,"",IE185*IE$543/'[7]Param-Production'!IC$42))</f>
        <v/>
      </c>
      <c r="IF189" s="99" t="str">
        <f>IF(OR(IF185="",IF$543="")=TRUE,"",IF(IF185*IF$543=0,"",IF185*IF$543/'[7]Param-Production'!ID$42))</f>
        <v/>
      </c>
      <c r="IG189" s="99" t="str">
        <f>IF(OR(IG185="",IG$543="")=TRUE,"",IF(IG185*IG$543=0,"",IG185*IG$543/'[7]Param-Production'!IE$42))</f>
        <v/>
      </c>
      <c r="IH189" s="99" t="str">
        <f>IF(OR(IH185="",IH$543="")=TRUE,"",IF(IH185*IH$543=0,"",IH185*IH$543/'[7]Param-Production'!IF$42))</f>
        <v/>
      </c>
      <c r="II189" s="99" t="str">
        <f>IF(OR(II185="",II$543="")=TRUE,"",IF(II185*II$543=0,"",II185*II$543/'[7]Param-Production'!IG$42))</f>
        <v/>
      </c>
      <c r="IJ189" s="99" t="str">
        <f>IF(OR(IJ185="",IJ$543="")=TRUE,"",IF(IJ185*IJ$543=0,"",IJ185*IJ$543/'[7]Param-Production'!IH$42))</f>
        <v/>
      </c>
      <c r="IK189" s="99" t="str">
        <f>IF(OR(IK185="",IK$543="")=TRUE,"",IF(IK185*IK$543=0,"",IK185*IK$543/'[7]Param-Production'!II$42))</f>
        <v/>
      </c>
      <c r="IL189" s="99" t="str">
        <f>IF(OR(IL185="",IL$543="")=TRUE,"",IF(IL185*IL$543=0,"",IL185*IL$543/'[7]Param-Production'!IJ$42))</f>
        <v/>
      </c>
      <c r="IM189" s="99" t="str">
        <f>IF(OR(IM185="",IM$543="")=TRUE,"",IF(IM185*IM$543=0,"",IM185*IM$543/'[7]Param-Production'!IK$42))</f>
        <v/>
      </c>
      <c r="IN189" s="99" t="str">
        <f>IF(OR(IN185="",IN$543="")=TRUE,"",IF(IN185*IN$543=0,"",IN185*IN$543/'[7]Param-Production'!IL$42))</f>
        <v/>
      </c>
      <c r="IO189" s="99" t="str">
        <f>IF(OR(IO185="",IO$543="")=TRUE,"",IF(IO185*IO$543=0,"",IO185*IO$543/'[7]Param-Production'!IM$42))</f>
        <v/>
      </c>
      <c r="IP189" s="99" t="str">
        <f>IF(OR(IP185="",IP$543="")=TRUE,"",IF(IP185*IP$543=0,"",IP185*IP$543/'[7]Param-Production'!IN$42))</f>
        <v/>
      </c>
      <c r="IQ189" s="99" t="str">
        <f>IF(OR(IQ185="",IQ$543="")=TRUE,"",IF(IQ185*IQ$543=0,"",IQ185*IQ$543/'[7]Param-Production'!IO$42))</f>
        <v/>
      </c>
      <c r="IR189" s="99" t="str">
        <f>IF(OR(IR185="",IR$543="")=TRUE,"",IF(IR185*IR$543=0,"",IR185*IR$543/'[7]Param-Production'!IP$42))</f>
        <v/>
      </c>
      <c r="IS189" s="99" t="str">
        <f>IF(OR(IS185="",IS$543="")=TRUE,"",IF(IS185*IS$543=0,"",IS185*IS$543/'[7]Param-Production'!IQ$42))</f>
        <v/>
      </c>
      <c r="IT189" s="99" t="str">
        <f>IF(OR(IT185="",IT$543="")=TRUE,"",IF(IT185*IT$543=0,"",IT185*IT$543/'[7]Param-Production'!IR$42))</f>
        <v/>
      </c>
      <c r="IU189" s="99" t="str">
        <f>IF(OR(IU185="",IU$543="")=TRUE,"",IF(IU185*IU$543=0,"",IU185*IU$543/'[7]Param-Production'!IS$42))</f>
        <v/>
      </c>
      <c r="IV189" s="99" t="str">
        <f>IF(OR(IV185="",IV$543="")=TRUE,"",IF(IV185*IV$543=0,"",IV185*IV$543/'[7]Param-Production'!IT$42))</f>
        <v/>
      </c>
      <c r="IW189" s="99" t="str">
        <f>IF(OR(IW185="",IW$543="")=TRUE,"",IF(IW185*IW$543=0,"",IW185*IW$543/'[7]Param-Production'!IU$42))</f>
        <v/>
      </c>
      <c r="IX189" s="99" t="str">
        <f>IF(OR(IX185="",IX$543="")=TRUE,"",IF(IX185*IX$543=0,"",IX185*IX$543/'[7]Param-Production'!IV$42))</f>
        <v/>
      </c>
      <c r="IY189" s="99" t="str">
        <f>IF(OR(IY185="",IY$543="")=TRUE,"",IF(IY185*IY$543=0,"",IY185*IY$543/'[7]Param-Production'!IW$42))</f>
        <v/>
      </c>
      <c r="IZ189" s="99" t="str">
        <f>IF(OR(IZ185="",IZ$543="")=TRUE,"",IF(IZ185*IZ$543=0,"",IZ185*IZ$543/'[7]Param-Production'!IX$42))</f>
        <v/>
      </c>
      <c r="JA189" s="99" t="str">
        <f>IF(OR(JA185="",JA$543="")=TRUE,"",IF(JA185*JA$543=0,"",JA185*JA$543/'[7]Param-Production'!IY$42))</f>
        <v/>
      </c>
      <c r="JB189" s="99" t="str">
        <f>IF(OR(JB185="",JB$543="")=TRUE,"",IF(JB185*JB$543=0,"",JB185*JB$543/'[7]Param-Production'!IZ$42))</f>
        <v/>
      </c>
      <c r="JC189" s="99" t="str">
        <f>IF(OR(JC185="",JC$543="")=TRUE,"",IF(JC185*JC$543=0,"",JC185*JC$543/'[7]Param-Production'!JA$42))</f>
        <v/>
      </c>
      <c r="JD189" s="99" t="str">
        <f>IF(OR(JD185="",JD$543="")=TRUE,"",IF(JD185*JD$543=0,"",JD185*JD$543/'[7]Param-Production'!JB$42))</f>
        <v/>
      </c>
      <c r="JE189" s="99" t="str">
        <f>IF(OR(JE185="",JE$543="")=TRUE,"",IF(JE185*JE$543=0,"",JE185*JE$543/'[7]Param-Production'!JC$42))</f>
        <v/>
      </c>
      <c r="JF189" s="99" t="str">
        <f>IF(OR(JF185="",JF$543="")=TRUE,"",IF(JF185*JF$543=0,"",JF185*JF$543/'[7]Param-Production'!JD$42))</f>
        <v/>
      </c>
      <c r="JG189" s="99" t="str">
        <f>IF(OR(JG185="",JG$543="")=TRUE,"",IF(JG185*JG$543=0,"",JG185*JG$543/'[7]Param-Production'!JE$42))</f>
        <v/>
      </c>
      <c r="JH189" s="99" t="str">
        <f>IF(OR(JH185="",JH$543="")=TRUE,"",IF(JH185*JH$543=0,"",JH185*JH$543/'[7]Param-Production'!JF$42))</f>
        <v/>
      </c>
      <c r="JI189" s="99" t="str">
        <f>IF(OR(JI185="",JI$543="")=TRUE,"",IF(JI185*JI$543=0,"",JI185*JI$543/'[7]Param-Production'!JG$42))</f>
        <v/>
      </c>
      <c r="JJ189" s="99" t="str">
        <f>IF(OR(JJ185="",JJ$543="")=TRUE,"",IF(JJ185*JJ$543=0,"",JJ185*JJ$543/'[7]Param-Production'!JH$42))</f>
        <v/>
      </c>
      <c r="JK189" s="99" t="str">
        <f>IF(OR(JK185="",JK$543="")=TRUE,"",IF(JK185*JK$543=0,"",JK185*JK$543/'[7]Param-Production'!JI$42))</f>
        <v/>
      </c>
      <c r="JL189" s="99" t="str">
        <f>IF(OR(JL185="",JL$543="")=TRUE,"",IF(JL185*JL$543=0,"",JL185*JL$543/'[7]Param-Production'!JJ$42))</f>
        <v/>
      </c>
      <c r="JM189" s="99" t="str">
        <f>IF(OR(JM185="",JM$543="")=TRUE,"",IF(JM185*JM$543=0,"",JM185*JM$543/'[7]Param-Production'!JK$42))</f>
        <v/>
      </c>
      <c r="JN189" s="99" t="str">
        <f>IF(OR(JN185="",JN$543="")=TRUE,"",IF(JN185*JN$543=0,"",JN185*JN$543/'[7]Param-Production'!JL$42))</f>
        <v/>
      </c>
      <c r="JO189" s="99" t="str">
        <f>IF(OR(JO185="",JO$543="")=TRUE,"",IF(JO185*JO$543=0,"",JO185*JO$543/'[7]Param-Production'!JM$42))</f>
        <v/>
      </c>
      <c r="JP189" s="99" t="str">
        <f>IF(OR(JP185="",JP$543="")=TRUE,"",IF(JP185*JP$543=0,"",JP185*JP$543/'[7]Param-Production'!JN$42))</f>
        <v/>
      </c>
      <c r="JQ189" s="99" t="str">
        <f>IF(OR(JQ185="",JQ$543="")=TRUE,"",IF(JQ185*JQ$543=0,"",JQ185*JQ$543/'[7]Param-Production'!JO$42))</f>
        <v/>
      </c>
      <c r="JR189" s="99" t="str">
        <f>IF(OR(JR185="",JR$543="")=TRUE,"",IF(JR185*JR$543=0,"",JR185*JR$543/'[7]Param-Production'!JP$42))</f>
        <v/>
      </c>
      <c r="JS189" s="99" t="str">
        <f>IF(OR(JS185="",JS$543="")=TRUE,"",IF(JS185*JS$543=0,"",JS185*JS$543/'[7]Param-Production'!JQ$42))</f>
        <v/>
      </c>
      <c r="JT189" s="99" t="str">
        <f>IF(OR(JT185="",JT$543="")=TRUE,"",IF(JT185*JT$543=0,"",JT185*JT$543/'[7]Param-Production'!JR$42))</f>
        <v/>
      </c>
      <c r="JU189" s="99" t="str">
        <f>IF(OR(JU185="",JU$543="")=TRUE,"",IF(JU185*JU$543=0,"",JU185*JU$543/'[7]Param-Production'!JS$42))</f>
        <v/>
      </c>
      <c r="JV189" s="99" t="str">
        <f>IF(OR(JV185="",JV$543="")=TRUE,"",IF(JV185*JV$543=0,"",JV185*JV$543/'[7]Param-Production'!JT$42))</f>
        <v/>
      </c>
      <c r="JW189" s="99" t="str">
        <f>IF(OR(JW185="",JW$543="")=TRUE,"",IF(JW185*JW$543=0,"",JW185*JW$543/'[7]Param-Production'!JU$42))</f>
        <v/>
      </c>
      <c r="JX189" s="99" t="str">
        <f>IF(OR(JX185="",JX$543="")=TRUE,"",IF(JX185*JX$543=0,"",JX185*JX$543/'[7]Param-Production'!JV$42))</f>
        <v/>
      </c>
      <c r="JY189" s="99" t="str">
        <f>IF(OR(JY185="",JY$543="")=TRUE,"",IF(JY185*JY$543=0,"",JY185*JY$543/'[7]Param-Production'!JW$42))</f>
        <v/>
      </c>
      <c r="JZ189" s="99" t="str">
        <f>IF(OR(JZ185="",JZ$543="")=TRUE,"",IF(JZ185*JZ$543=0,"",JZ185*JZ$543/'[7]Param-Production'!JX$42))</f>
        <v/>
      </c>
      <c r="KA189" s="99" t="str">
        <f>IF(OR(KA185="",KA$543="")=TRUE,"",IF(KA185*KA$543=0,"",KA185*KA$543/'[7]Param-Production'!JY$42))</f>
        <v/>
      </c>
      <c r="KB189" s="99" t="str">
        <f>IF(OR(KB185="",KB$543="")=TRUE,"",IF(KB185*KB$543=0,"",KB185*KB$543/'[7]Param-Production'!JZ$42))</f>
        <v/>
      </c>
      <c r="KC189" s="99" t="str">
        <f>IF(OR(KC185="",KC$543="")=TRUE,"",IF(KC185*KC$543=0,"",KC185*KC$543/'[7]Param-Production'!KA$42))</f>
        <v/>
      </c>
      <c r="KD189" s="99" t="str">
        <f>IF(OR(KD185="",KD$543="")=TRUE,"",IF(KD185*KD$543=0,"",KD185*KD$543/'[7]Param-Production'!KB$42))</f>
        <v/>
      </c>
      <c r="KE189" s="99" t="str">
        <f>IF(OR(KE185="",KE$543="")=TRUE,"",IF(KE185*KE$543=0,"",KE185*KE$543/'[7]Param-Production'!KC$42))</f>
        <v/>
      </c>
      <c r="KF189" s="99" t="str">
        <f>IF(OR(KF185="",KF$543="")=TRUE,"",IF(KF185*KF$543=0,"",KF185*KF$543/'[7]Param-Production'!KD$42))</f>
        <v/>
      </c>
      <c r="KG189" s="99" t="str">
        <f>IF(OR(KG185="",KG$543="")=TRUE,"",IF(KG185*KG$543=0,"",KG185*KG$543/'[7]Param-Production'!KE$42))</f>
        <v/>
      </c>
      <c r="KH189" s="99" t="str">
        <f>IF(OR(KH185="",KH$543="")=TRUE,"",IF(KH185*KH$543=0,"",KH185*KH$543/'[7]Param-Production'!KF$42))</f>
        <v/>
      </c>
      <c r="KI189" s="99" t="str">
        <f>IF(OR(KI185="",KI$543="")=TRUE,"",IF(KI185*KI$543=0,"",KI185*KI$543/'[7]Param-Production'!KG$42))</f>
        <v/>
      </c>
      <c r="KJ189" s="99" t="str">
        <f>IF(OR(KJ185="",KJ$543="")=TRUE,"",IF(KJ185*KJ$543=0,"",KJ185*KJ$543/'[7]Param-Production'!KH$42))</f>
        <v/>
      </c>
      <c r="KK189" s="99" t="str">
        <f>IF(OR(KK185="",KK$543="")=TRUE,"",IF(KK185*KK$543=0,"",KK185*KK$543/'[7]Param-Production'!KI$42))</f>
        <v/>
      </c>
      <c r="KL189" s="99" t="str">
        <f>IF(OR(KL185="",KL$543="")=TRUE,"",IF(KL185*KL$543=0,"",KL185*KL$543/'[7]Param-Production'!KJ$42))</f>
        <v/>
      </c>
      <c r="KM189" s="99" t="str">
        <f>IF(OR(KM185="",KM$543="")=TRUE,"",IF(KM185*KM$543=0,"",KM185*KM$543/'[7]Param-Production'!KK$42))</f>
        <v/>
      </c>
      <c r="KN189" s="99" t="str">
        <f>IF(OR(KN185="",KN$543="")=TRUE,"",IF(KN185*KN$543=0,"",KN185*KN$543/'[7]Param-Production'!KL$42))</f>
        <v/>
      </c>
      <c r="KO189" s="99" t="str">
        <f>IF(OR(KO185="",KO$543="")=TRUE,"",IF(KO185*KO$543=0,"",KO185*KO$543/'[7]Param-Production'!KM$42))</f>
        <v/>
      </c>
      <c r="KP189" s="99" t="str">
        <f>IF(OR(KP185="",KP$543="")=TRUE,"",IF(KP185*KP$543=0,"",KP185*KP$543/'[7]Param-Production'!KN$42))</f>
        <v/>
      </c>
      <c r="KQ189" s="99" t="str">
        <f>IF(OR(KQ185="",KQ$543="")=TRUE,"",IF(KQ185*KQ$543=0,"",KQ185*KQ$543/'[7]Param-Production'!KO$42))</f>
        <v/>
      </c>
      <c r="KR189" s="99" t="str">
        <f>IF(OR(KR185="",KR$543="")=TRUE,"",IF(KR185*KR$543=0,"",KR185*KR$543/'[7]Param-Production'!KP$42))</f>
        <v/>
      </c>
      <c r="KS189" s="99" t="str">
        <f>IF(OR(KS185="",KS$543="")=TRUE,"",IF(KS185*KS$543=0,"",KS185*KS$543/'[7]Param-Production'!KQ$42))</f>
        <v/>
      </c>
      <c r="KT189" s="99" t="str">
        <f>IF(OR(KT185="",KT$543="")=TRUE,"",IF(KT185*KT$543=0,"",KT185*KT$543/'[7]Param-Production'!KR$42))</f>
        <v/>
      </c>
      <c r="KU189" s="99" t="str">
        <f>IF(OR(KU185="",KU$543="")=TRUE,"",IF(KU185*KU$543=0,"",KU185*KU$543/'[7]Param-Production'!KS$42))</f>
        <v/>
      </c>
      <c r="KV189" s="99" t="str">
        <f>IF(OR(KV185="",KV$543="")=TRUE,"",IF(KV185*KV$543=0,"",KV185*KV$543/'[7]Param-Production'!KT$42))</f>
        <v/>
      </c>
      <c r="KW189" s="99" t="str">
        <f>IF(OR(KW185="",KW$543="")=TRUE,"",IF(KW185*KW$543=0,"",KW185*KW$543/'[7]Param-Production'!KU$42))</f>
        <v/>
      </c>
      <c r="KX189" s="99" t="str">
        <f>IF(OR(KX185="",KX$543="")=TRUE,"",IF(KX185*KX$543=0,"",KX185*KX$543/'[7]Param-Production'!KV$42))</f>
        <v/>
      </c>
      <c r="KY189" s="99" t="str">
        <f>IF(OR(KY185="",KY$543="")=TRUE,"",IF(KY185*KY$543=0,"",KY185*KY$543/'[7]Param-Production'!KW$42))</f>
        <v/>
      </c>
      <c r="KZ189" s="99" t="str">
        <f>IF(OR(KZ185="",KZ$543="")=TRUE,"",IF(KZ185*KZ$543=0,"",KZ185*KZ$543/'[7]Param-Production'!KX$42))</f>
        <v/>
      </c>
      <c r="LA189" s="99" t="str">
        <f>IF(OR(LA185="",LA$543="")=TRUE,"",IF(LA185*LA$543=0,"",LA185*LA$543/'[7]Param-Production'!KY$42))</f>
        <v/>
      </c>
      <c r="LB189" s="99" t="str">
        <f>IF(OR(LB185="",LB$543="")=TRUE,"",IF(LB185*LB$543=0,"",LB185*LB$543/'[7]Param-Production'!KZ$42))</f>
        <v/>
      </c>
      <c r="LC189" s="99" t="str">
        <f>IF(OR(LC185="",LC$543="")=TRUE,"",IF(LC185*LC$543=0,"",LC185*LC$543/'[7]Param-Production'!LA$42))</f>
        <v/>
      </c>
      <c r="LD189" s="99" t="str">
        <f>IF(OR(LD185="",LD$543="")=TRUE,"",IF(LD185*LD$543=0,"",LD185*LD$543/'[7]Param-Production'!LB$42))</f>
        <v/>
      </c>
      <c r="LE189" s="99" t="str">
        <f>IF(OR(LE185="",LE$543="")=TRUE,"",IF(LE185*LE$543=0,"",LE185*LE$543/'[7]Param-Production'!LC$42))</f>
        <v/>
      </c>
      <c r="LF189" s="99" t="str">
        <f>IF(OR(LF185="",LF$543="")=TRUE,"",IF(LF185*LF$543=0,"",LF185*LF$543/'[7]Param-Production'!LD$42))</f>
        <v/>
      </c>
      <c r="LG189" s="99" t="str">
        <f>IF(OR(LG185="",LG$543="")=TRUE,"",IF(LG185*LG$543=0,"",LG185*LG$543/'[7]Param-Production'!LE$42))</f>
        <v/>
      </c>
      <c r="LH189" s="99" t="str">
        <f>IF(OR(LH185="",LH$543="")=TRUE,"",IF(LH185*LH$543=0,"",LH185*LH$543/'[7]Param-Production'!LF$42))</f>
        <v/>
      </c>
      <c r="LI189" s="99" t="str">
        <f>IF(OR(LI185="",LI$543="")=TRUE,"",IF(LI185*LI$543=0,"",LI185*LI$543/'[7]Param-Production'!LG$42))</f>
        <v/>
      </c>
      <c r="LJ189" s="99" t="str">
        <f>IF(OR(LJ185="",LJ$543="")=TRUE,"",IF(LJ185*LJ$543=0,"",LJ185*LJ$543/'[7]Param-Production'!LH$42))</f>
        <v/>
      </c>
      <c r="LK189" s="99" t="str">
        <f>IF(OR(LK185="",LK$543="")=TRUE,"",IF(LK185*LK$543=0,"",LK185*LK$543/'[7]Param-Production'!LI$42))</f>
        <v/>
      </c>
      <c r="LL189" s="99" t="str">
        <f>IF(OR(LL185="",LL$543="")=TRUE,"",IF(LL185*LL$543=0,"",LL185*LL$543/'[7]Param-Production'!LJ$42))</f>
        <v/>
      </c>
      <c r="LM189" s="99" t="str">
        <f>IF(OR(LM185="",LM$543="")=TRUE,"",IF(LM185*LM$543=0,"",LM185*LM$543/'[7]Param-Production'!LK$42))</f>
        <v/>
      </c>
      <c r="LN189" s="99" t="str">
        <f>IF(OR(LN185="",LN$543="")=TRUE,"",IF(LN185*LN$543=0,"",LN185*LN$543/'[7]Param-Production'!LL$42))</f>
        <v/>
      </c>
      <c r="LO189" s="99" t="str">
        <f>IF(OR(LO185="",LO$543="")=TRUE,"",IF(LO185*LO$543=0,"",LO185*LO$543/'[7]Param-Production'!LM$42))</f>
        <v/>
      </c>
      <c r="LP189" s="99" t="str">
        <f>IF(OR(LP185="",LP$543="")=TRUE,"",IF(LP185*LP$543=0,"",LP185*LP$543/'[7]Param-Production'!LN$42))</f>
        <v/>
      </c>
      <c r="LQ189" s="99" t="str">
        <f>IF(OR(LQ185="",LQ$543="")=TRUE,"",IF(LQ185*LQ$543=0,"",LQ185*LQ$543/'[7]Param-Production'!LO$42))</f>
        <v/>
      </c>
      <c r="LR189" s="99" t="str">
        <f>IF(OR(LR185="",LR$543="")=TRUE,"",IF(LR185*LR$543=0,"",LR185*LR$543/'[7]Param-Production'!LP$42))</f>
        <v/>
      </c>
      <c r="LS189" s="99" t="str">
        <f>IF(OR(LS185="",LS$543="")=TRUE,"",IF(LS185*LS$543=0,"",LS185*LS$543/'[7]Param-Production'!LQ$42))</f>
        <v/>
      </c>
      <c r="LT189" s="99" t="str">
        <f>IF(OR(LT185="",LT$543="")=TRUE,"",IF(LT185*LT$543=0,"",LT185*LT$543/'[7]Param-Production'!LR$42))</f>
        <v/>
      </c>
      <c r="LU189" s="99" t="str">
        <f>IF(OR(LU185="",LU$543="")=TRUE,"",IF(LU185*LU$543=0,"",LU185*LU$543/'[7]Param-Production'!LS$42))</f>
        <v/>
      </c>
      <c r="LV189" s="99" t="str">
        <f>IF(OR(LV185="",LV$543="")=TRUE,"",IF(LV185*LV$543=0,"",LV185*LV$543/'[7]Param-Production'!LT$42))</f>
        <v/>
      </c>
      <c r="LW189" s="99" t="str">
        <f>IF(OR(LW185="",LW$543="")=TRUE,"",IF(LW185*LW$543=0,"",LW185*LW$543/'[7]Param-Production'!LU$42))</f>
        <v/>
      </c>
      <c r="LX189" s="99" t="str">
        <f>IF(OR(LX185="",LX$543="")=TRUE,"",IF(LX185*LX$543=0,"",LX185*LX$543/'[7]Param-Production'!LV$42))</f>
        <v/>
      </c>
      <c r="LY189" s="99" t="str">
        <f>IF(OR(LY185="",LY$543="")=TRUE,"",IF(LY185*LY$543=0,"",LY185*LY$543/'[7]Param-Production'!LW$42))</f>
        <v/>
      </c>
      <c r="LZ189" s="99" t="str">
        <f>IF(OR(LZ185="",LZ$543="")=TRUE,"",IF(LZ185*LZ$543=0,"",LZ185*LZ$543/'[7]Param-Production'!LX$42))</f>
        <v/>
      </c>
      <c r="MA189" s="99" t="str">
        <f>IF(OR(MA185="",MA$543="")=TRUE,"",IF(MA185*MA$543=0,"",MA185*MA$543/'[7]Param-Production'!LY$42))</f>
        <v/>
      </c>
      <c r="MB189" s="99" t="str">
        <f>IF(OR(MB185="",MB$543="")=TRUE,"",IF(MB185*MB$543=0,"",MB185*MB$543/'[7]Param-Production'!LZ$42))</f>
        <v/>
      </c>
      <c r="MC189" s="99" t="str">
        <f>IF(OR(MC185="",MC$543="")=TRUE,"",IF(MC185*MC$543=0,"",MC185*MC$543/'[7]Param-Production'!MA$42))</f>
        <v/>
      </c>
      <c r="MD189" s="99" t="str">
        <f>IF(OR(MD185="",MD$543="")=TRUE,"",IF(MD185*MD$543=0,"",MD185*MD$543/'[7]Param-Production'!MB$42))</f>
        <v/>
      </c>
      <c r="ME189" s="99" t="str">
        <f>IF(OR(ME185="",ME$543="")=TRUE,"",IF(ME185*ME$543=0,"",ME185*ME$543/'[7]Param-Production'!MC$42))</f>
        <v/>
      </c>
      <c r="MF189" s="99" t="str">
        <f>IF(OR(MF185="",MF$543="")=TRUE,"",IF(MF185*MF$543=0,"",MF185*MF$543/'[7]Param-Production'!MD$42))</f>
        <v/>
      </c>
      <c r="MG189" s="99" t="str">
        <f>IF(OR(MG185="",MG$543="")=TRUE,"",IF(MG185*MG$543=0,"",MG185*MG$543/'[7]Param-Production'!ME$42))</f>
        <v/>
      </c>
      <c r="MH189" s="99" t="str">
        <f>IF(OR(MH185="",MH$543="")=TRUE,"",IF(MH185*MH$543=0,"",MH185*MH$543/'[7]Param-Production'!MF$42))</f>
        <v/>
      </c>
      <c r="MI189" s="99" t="str">
        <f>IF(OR(MI185="",MI$543="")=TRUE,"",IF(MI185*MI$543=0,"",MI185*MI$543/'[7]Param-Production'!MG$42))</f>
        <v/>
      </c>
      <c r="MJ189" s="99" t="str">
        <f>IF(OR(MJ185="",MJ$543="")=TRUE,"",IF(MJ185*MJ$543=0,"",MJ185*MJ$543/'[7]Param-Production'!MH$42))</f>
        <v/>
      </c>
      <c r="MK189" s="99" t="str">
        <f>IF(OR(MK185="",MK$543="")=TRUE,"",IF(MK185*MK$543=0,"",MK185*MK$543/'[7]Param-Production'!MI$42))</f>
        <v/>
      </c>
      <c r="ML189" s="99" t="str">
        <f>IF(OR(ML185="",ML$543="")=TRUE,"",IF(ML185*ML$543=0,"",ML185*ML$543/'[7]Param-Production'!MJ$42))</f>
        <v/>
      </c>
      <c r="MM189" s="99" t="str">
        <f>IF(OR(MM185="",MM$543="")=TRUE,"",IF(MM185*MM$543=0,"",MM185*MM$543/'[7]Param-Production'!MK$42))</f>
        <v/>
      </c>
      <c r="MN189" s="99" t="str">
        <f>IF(OR(MN185="",MN$543="")=TRUE,"",IF(MN185*MN$543=0,"",MN185*MN$543/'[7]Param-Production'!ML$42))</f>
        <v/>
      </c>
      <c r="MO189" s="99" t="str">
        <f>IF(OR(MO185="",MO$543="")=TRUE,"",IF(MO185*MO$543=0,"",MO185*MO$543/'[7]Param-Production'!MM$42))</f>
        <v/>
      </c>
      <c r="MP189" s="99" t="str">
        <f>IF(OR(MP185="",MP$543="")=TRUE,"",IF(MP185*MP$543=0,"",MP185*MP$543/'[7]Param-Production'!MN$42))</f>
        <v/>
      </c>
      <c r="MQ189" s="99" t="str">
        <f>IF(OR(MQ185="",MQ$543="")=TRUE,"",IF(MQ185*MQ$543=0,"",MQ185*MQ$543/'[7]Param-Production'!MO$42))</f>
        <v/>
      </c>
      <c r="MR189" s="99" t="str">
        <f>IF(OR(MR185="",MR$543="")=TRUE,"",IF(MR185*MR$543=0,"",MR185*MR$543/'[7]Param-Production'!MP$42))</f>
        <v/>
      </c>
      <c r="MS189" s="99" t="str">
        <f>IF(OR(MS185="",MS$543="")=TRUE,"",IF(MS185*MS$543=0,"",MS185*MS$543/'[7]Param-Production'!MQ$42))</f>
        <v/>
      </c>
      <c r="MT189" s="99" t="str">
        <f>IF(OR(MT185="",MT$543="")=TRUE,"",IF(MT185*MT$543=0,"",MT185*MT$543/'[7]Param-Production'!MR$42))</f>
        <v/>
      </c>
      <c r="MU189" s="99" t="str">
        <f>IF(OR(MU185="",MU$543="")=TRUE,"",IF(MU185*MU$543=0,"",MU185*MU$543/'[7]Param-Production'!MS$42))</f>
        <v/>
      </c>
      <c r="MV189" s="99" t="str">
        <f>IF(OR(MV185="",MV$543="")=TRUE,"",IF(MV185*MV$543=0,"",MV185*MV$543/'[7]Param-Production'!MT$42))</f>
        <v/>
      </c>
      <c r="MW189" s="99" t="str">
        <f>IF(OR(MW185="",MW$543="")=TRUE,"",IF(MW185*MW$543=0,"",MW185*MW$543/'[7]Param-Production'!MU$42))</f>
        <v/>
      </c>
      <c r="MX189" s="99" t="str">
        <f>IF(OR(MX185="",MX$543="")=TRUE,"",IF(MX185*MX$543=0,"",MX185*MX$543/'[7]Param-Production'!MV$42))</f>
        <v/>
      </c>
      <c r="MY189" s="99" t="str">
        <f>IF(OR(MY185="",MY$543="")=TRUE,"",IF(MY185*MY$543=0,"",MY185*MY$543/'[7]Param-Production'!MW$42))</f>
        <v/>
      </c>
      <c r="MZ189" s="99" t="str">
        <f>IF(OR(MZ185="",MZ$543="")=TRUE,"",IF(MZ185*MZ$543=0,"",MZ185*MZ$543/'[7]Param-Production'!MX$42))</f>
        <v/>
      </c>
      <c r="NA189" s="99" t="str">
        <f>IF(OR(NA185="",NA$543="")=TRUE,"",IF(NA185*NA$543=0,"",NA185*NA$543/'[7]Param-Production'!MY$42))</f>
        <v/>
      </c>
      <c r="NB189" s="99" t="str">
        <f>IF(OR(NB185="",NB$543="")=TRUE,"",IF(NB185*NB$543=0,"",NB185*NB$543/'[7]Param-Production'!MZ$42))</f>
        <v/>
      </c>
      <c r="NC189" s="99" t="str">
        <f>IF(OR(NC185="",NC$543="")=TRUE,"",IF(NC185*NC$543=0,"",NC185*NC$543/'[7]Param-Production'!NA$42))</f>
        <v/>
      </c>
      <c r="ND189" s="99" t="str">
        <f>IF(OR(ND185="",ND$543="")=TRUE,"",IF(ND185*ND$543=0,"",ND185*ND$543/'[7]Param-Production'!NB$42))</f>
        <v/>
      </c>
      <c r="NE189" s="99" t="str">
        <f>IF(OR(NE185="",NE$543="")=TRUE,"",IF(NE185*NE$543=0,"",NE185*NE$543/'[7]Param-Production'!NC$42))</f>
        <v/>
      </c>
      <c r="NF189" s="99" t="str">
        <f>IF(OR(NF185="",NF$543="")=TRUE,"",IF(NF185*NF$543=0,"",NF185*NF$543/'[7]Param-Production'!ND$42))</f>
        <v/>
      </c>
      <c r="NG189" s="99" t="str">
        <f>IF(OR(NG185="",NG$543="")=TRUE,"",IF(NG185*NG$543=0,"",NG185*NG$543/'[7]Param-Production'!NE$42))</f>
        <v/>
      </c>
      <c r="NH189" s="99" t="str">
        <f>IF(OR(NH185="",NH$543="")=TRUE,"",IF(NH185*NH$543=0,"",NH185*NH$543/'[7]Param-Production'!NF$42))</f>
        <v/>
      </c>
      <c r="NI189" s="99" t="str">
        <f>IF(OR(NI185="",NI$543="")=TRUE,"",IF(NI185*NI$543=0,"",NI185*NI$543/'[7]Param-Production'!NG$42))</f>
        <v/>
      </c>
      <c r="NJ189" s="99" t="str">
        <f>IF(OR(NJ185="",NJ$543="")=TRUE,"",IF(NJ185*NJ$543=0,"",NJ185*NJ$543/'[7]Param-Production'!NH$42))</f>
        <v/>
      </c>
      <c r="NK189" s="99" t="str">
        <f>IF(OR(NK185="",NK$543="")=TRUE,"",IF(NK185*NK$543=0,"",NK185*NK$543/'[7]Param-Production'!NI$42))</f>
        <v/>
      </c>
      <c r="NL189" s="99" t="str">
        <f>IF(OR(NL185="",NL$543="")=TRUE,"",IF(NL185*NL$543=0,"",NL185*NL$543/'[7]Param-Production'!NJ$42))</f>
        <v/>
      </c>
      <c r="NM189" s="99" t="str">
        <f>IF(OR(NM185="",NM$543="")=TRUE,"",IF(NM185*NM$543=0,"",NM185*NM$543/'[7]Param-Production'!NK$42))</f>
        <v/>
      </c>
      <c r="NN189" s="99" t="str">
        <f>IF(OR(NN185="",NN$543="")=TRUE,"",IF(NN185*NN$543=0,"",NN185*NN$543/'[7]Param-Production'!NL$42))</f>
        <v/>
      </c>
      <c r="NO189" s="99" t="str">
        <f>IF(OR(NO185="",NO$543="")=TRUE,"",IF(NO185*NO$543=0,"",NO185*NO$543/'[7]Param-Production'!NM$42))</f>
        <v/>
      </c>
      <c r="NP189" s="99" t="str">
        <f>IF(OR(NP185="",NP$543="")=TRUE,"",IF(NP185*NP$543=0,"",NP185*NP$543/'[7]Param-Production'!NN$42))</f>
        <v/>
      </c>
      <c r="NQ189" s="99" t="str">
        <f>IF(OR(NQ185="",NQ$543="")=TRUE,"",IF(NQ185*NQ$543=0,"",NQ185*NQ$543/'[7]Param-Production'!NO$42))</f>
        <v/>
      </c>
      <c r="NR189" s="99" t="str">
        <f>IF(OR(NR185="",NR$543="")=TRUE,"",IF(NR185*NR$543=0,"",NR185*NR$543/'[7]Param-Production'!NP$42))</f>
        <v/>
      </c>
      <c r="NS189" s="99" t="str">
        <f>IF(OR(NS185="",NS$543="")=TRUE,"",IF(NS185*NS$543=0,"",NS185*NS$543/'[7]Param-Production'!NQ$42))</f>
        <v/>
      </c>
      <c r="NT189" s="99" t="str">
        <f>IF(OR(NT185="",NT$543="")=TRUE,"",IF(NT185*NT$543=0,"",NT185*NT$543/'[7]Param-Production'!NR$42))</f>
        <v/>
      </c>
      <c r="NU189" s="99" t="str">
        <f>IF(OR(NU185="",NU$543="")=TRUE,"",IF(NU185*NU$543=0,"",NU185*NU$543/'[7]Param-Production'!NS$42))</f>
        <v/>
      </c>
      <c r="NV189" s="99" t="str">
        <f>IF(OR(NV185="",NV$543="")=TRUE,"",IF(NV185*NV$543=0,"",NV185*NV$543/'[7]Param-Production'!NT$42))</f>
        <v/>
      </c>
      <c r="NW189" s="99" t="str">
        <f>IF(OR(NW185="",NW$543="")=TRUE,"",IF(NW185*NW$543=0,"",NW185*NW$543/'[7]Param-Production'!NU$42))</f>
        <v/>
      </c>
      <c r="NX189" s="99" t="str">
        <f>IF(OR(NX185="",NX$543="")=TRUE,"",IF(NX185*NX$543=0,"",NX185*NX$543/'[7]Param-Production'!NV$42))</f>
        <v/>
      </c>
      <c r="NY189" s="99" t="str">
        <f>IF(OR(NY185="",NY$543="")=TRUE,"",IF(NY185*NY$543=0,"",NY185*NY$543/'[7]Param-Production'!NW$42))</f>
        <v/>
      </c>
      <c r="NZ189" s="99" t="str">
        <f>IF(OR(NZ185="",NZ$543="")=TRUE,"",IF(NZ185*NZ$543=0,"",NZ185*NZ$543/'[7]Param-Production'!NX$42))</f>
        <v/>
      </c>
      <c r="OA189" s="99" t="str">
        <f>IF(OR(OA185="",OA$543="")=TRUE,"",IF(OA185*OA$543=0,"",OA185*OA$543/'[7]Param-Production'!NY$42))</f>
        <v/>
      </c>
      <c r="OB189" s="99" t="str">
        <f>IF(OR(OB185="",OB$543="")=TRUE,"",IF(OB185*OB$543=0,"",OB185*OB$543/'[7]Param-Production'!NZ$42))</f>
        <v/>
      </c>
      <c r="OC189" s="99" t="str">
        <f>IF(OR(OC185="",OC$543="")=TRUE,"",IF(OC185*OC$543=0,"",OC185*OC$543/'[7]Param-Production'!OA$42))</f>
        <v/>
      </c>
      <c r="OD189" s="99" t="str">
        <f>IF(OR(OD185="",OD$543="")=TRUE,"",IF(OD185*OD$543=0,"",OD185*OD$543/'[7]Param-Production'!OB$42))</f>
        <v/>
      </c>
      <c r="OE189" s="99" t="str">
        <f>IF(OR(OE185="",OE$543="")=TRUE,"",IF(OE185*OE$543=0,"",OE185*OE$543/'[7]Param-Production'!OC$42))</f>
        <v/>
      </c>
      <c r="OF189" s="99" t="str">
        <f>IF(OR(OF185="",OF$543="")=TRUE,"",IF(OF185*OF$543=0,"",OF185*OF$543/'[7]Param-Production'!OD$42))</f>
        <v/>
      </c>
      <c r="OG189" s="99" t="str">
        <f>IF(OR(OG185="",OG$543="")=TRUE,"",IF(OG185*OG$543=0,"",OG185*OG$543/'[7]Param-Production'!OE$42))</f>
        <v/>
      </c>
      <c r="OH189" s="99" t="str">
        <f>IF(OR(OH185="",OH$543="")=TRUE,"",IF(OH185*OH$543=0,"",OH185*OH$543/'[7]Param-Production'!OF$42))</f>
        <v/>
      </c>
      <c r="OI189" s="99" t="str">
        <f>IF(OR(OI185="",OI$543="")=TRUE,"",IF(OI185*OI$543=0,"",OI185*OI$543/'[7]Param-Production'!OG$42))</f>
        <v/>
      </c>
      <c r="OJ189" s="99" t="str">
        <f>IF(OR(OJ185="",OJ$543="")=TRUE,"",IF(OJ185*OJ$543=0,"",OJ185*OJ$543/'[7]Param-Production'!OH$42))</f>
        <v/>
      </c>
      <c r="OK189" s="99" t="str">
        <f>IF(OR(OK185="",OK$543="")=TRUE,"",IF(OK185*OK$543=0,"",OK185*OK$543/'[7]Param-Production'!OI$42))</f>
        <v/>
      </c>
      <c r="OL189" s="99" t="str">
        <f>IF(OR(OL185="",OL$543="")=TRUE,"",IF(OL185*OL$543=0,"",OL185*OL$543/'[7]Param-Production'!OJ$42))</f>
        <v/>
      </c>
      <c r="OM189" s="99" t="str">
        <f>IF(OR(OM185="",OM$543="")=TRUE,"",IF(OM185*OM$543=0,"",OM185*OM$543/'[7]Param-Production'!OK$42))</f>
        <v/>
      </c>
      <c r="ON189" s="99" t="str">
        <f>IF(OR(ON185="",ON$543="")=TRUE,"",IF(ON185*ON$543=0,"",ON185*ON$543/'[7]Param-Production'!OL$42))</f>
        <v/>
      </c>
      <c r="OO189" s="99" t="str">
        <f>IF(OR(OO185="",OO$543="")=TRUE,"",IF(OO185*OO$543=0,"",OO185*OO$543/'[7]Param-Production'!OM$42))</f>
        <v/>
      </c>
      <c r="OP189" s="99" t="str">
        <f>IF(OR(OP185="",OP$543="")=TRUE,"",IF(OP185*OP$543=0,"",OP185*OP$543/'[7]Param-Production'!ON$42))</f>
        <v/>
      </c>
      <c r="OQ189" s="99" t="str">
        <f>IF(OR(OQ185="",OQ$543="")=TRUE,"",IF(OQ185*OQ$543=0,"",OQ185*OQ$543/'[7]Param-Production'!OO$42))</f>
        <v/>
      </c>
      <c r="OR189" s="99" t="str">
        <f>IF(OR(OR185="",OR$543="")=TRUE,"",IF(OR185*OR$543=0,"",OR185*OR$543/'[7]Param-Production'!OP$42))</f>
        <v/>
      </c>
      <c r="OS189" s="99" t="str">
        <f>IF(OR(OS185="",OS$543="")=TRUE,"",IF(OS185*OS$543=0,"",OS185*OS$543/'[7]Param-Production'!OQ$42))</f>
        <v/>
      </c>
      <c r="OT189" s="99" t="str">
        <f>IF(OR(OT185="",OT$543="")=TRUE,"",IF(OT185*OT$543=0,"",OT185*OT$543/'[7]Param-Production'!OR$42))</f>
        <v/>
      </c>
      <c r="OU189" s="99" t="str">
        <f>IF(OR(OU185="",OU$543="")=TRUE,"",IF(OU185*OU$543=0,"",OU185*OU$543/'[7]Param-Production'!OS$42))</f>
        <v/>
      </c>
      <c r="OV189" s="99" t="str">
        <f>IF(OR(OV185="",OV$543="")=TRUE,"",IF(OV185*OV$543=0,"",OV185*OV$543/'[7]Param-Production'!OT$42))</f>
        <v/>
      </c>
      <c r="OW189" s="99" t="str">
        <f>IF(OR(OW185="",OW$543="")=TRUE,"",IF(OW185*OW$543=0,"",OW185*OW$543/'[7]Param-Production'!OU$42))</f>
        <v/>
      </c>
      <c r="OX189" s="99" t="str">
        <f>IF(OR(OX185="",OX$543="")=TRUE,"",IF(OX185*OX$543=0,"",OX185*OX$543/'[7]Param-Production'!OV$42))</f>
        <v/>
      </c>
      <c r="OY189" s="99" t="str">
        <f>IF(OR(OY185="",OY$543="")=TRUE,"",IF(OY185*OY$543=0,"",OY185*OY$543/'[7]Param-Production'!OW$42))</f>
        <v/>
      </c>
      <c r="OZ189" s="99" t="str">
        <f>IF(OR(OZ185="",OZ$543="")=TRUE,"",IF(OZ185*OZ$543=0,"",OZ185*OZ$543/'[7]Param-Production'!OX$42))</f>
        <v/>
      </c>
      <c r="PA189" s="99" t="str">
        <f>IF(OR(PA185="",PA$543="")=TRUE,"",IF(PA185*PA$543=0,"",PA185*PA$543/'[7]Param-Production'!OY$42))</f>
        <v/>
      </c>
      <c r="PB189" s="99" t="str">
        <f>IF(OR(PB185="",PB$543="")=TRUE,"",IF(PB185*PB$543=0,"",PB185*PB$543/'[7]Param-Production'!OZ$42))</f>
        <v/>
      </c>
      <c r="PC189" s="99" t="str">
        <f>IF(OR(PC185="",PC$543="")=TRUE,"",IF(PC185*PC$543=0,"",PC185*PC$543/'[7]Param-Production'!PA$42))</f>
        <v/>
      </c>
      <c r="PD189" s="99" t="str">
        <f>IF(OR(PD185="",PD$543="")=TRUE,"",IF(PD185*PD$543=0,"",PD185*PD$543/'[7]Param-Production'!PB$42))</f>
        <v/>
      </c>
      <c r="PE189" s="99" t="str">
        <f>IF(OR(PE185="",PE$543="")=TRUE,"",IF(PE185*PE$543=0,"",PE185*PE$543/'[7]Param-Production'!PC$42))</f>
        <v/>
      </c>
      <c r="PF189" s="99" t="str">
        <f>IF(OR(PF185="",PF$543="")=TRUE,"",IF(PF185*PF$543=0,"",PF185*PF$543/'[7]Param-Production'!PD$42))</f>
        <v/>
      </c>
      <c r="PG189" s="99" t="str">
        <f>IF(OR(PG185="",PG$543="")=TRUE,"",IF(PG185*PG$543=0,"",PG185*PG$543/'[7]Param-Production'!PE$42))</f>
        <v/>
      </c>
      <c r="PH189" s="99" t="str">
        <f>IF(OR(PH185="",PH$543="")=TRUE,"",IF(PH185*PH$543=0,"",PH185*PH$543/'[7]Param-Production'!PF$42))</f>
        <v/>
      </c>
      <c r="PI189" s="99" t="str">
        <f>IF(OR(PI185="",PI$543="")=TRUE,"",IF(PI185*PI$543=0,"",PI185*PI$543/'[7]Param-Production'!PG$42))</f>
        <v/>
      </c>
      <c r="PJ189" s="99" t="str">
        <f>IF(OR(PJ185="",PJ$543="")=TRUE,"",IF(PJ185*PJ$543=0,"",PJ185*PJ$543/'[7]Param-Production'!PH$42))</f>
        <v/>
      </c>
      <c r="PK189" s="99" t="str">
        <f>IF(OR(PK185="",PK$543="")=TRUE,"",IF(PK185*PK$543=0,"",PK185*PK$543/'[7]Param-Production'!PI$42))</f>
        <v/>
      </c>
      <c r="PL189" s="99" t="str">
        <f>IF(OR(PL185="",PL$543="")=TRUE,"",IF(PL185*PL$543=0,"",PL185*PL$543/'[7]Param-Production'!PJ$42))</f>
        <v/>
      </c>
      <c r="PM189" s="99" t="str">
        <f>IF(OR(PM185="",PM$543="")=TRUE,"",IF(PM185*PM$543=0,"",PM185*PM$543/'[7]Param-Production'!PK$42))</f>
        <v/>
      </c>
      <c r="PN189" s="99" t="str">
        <f>IF(OR(PN185="",PN$543="")=TRUE,"",IF(PN185*PN$543=0,"",PN185*PN$543/'[7]Param-Production'!PL$42))</f>
        <v/>
      </c>
      <c r="PO189" s="99" t="str">
        <f>IF(OR(PO185="",PO$543="")=TRUE,"",IF(PO185*PO$543=0,"",PO185*PO$543/'[7]Param-Production'!PM$42))</f>
        <v/>
      </c>
      <c r="PP189" s="99" t="str">
        <f>IF(OR(PP185="",PP$543="")=TRUE,"",IF(PP185*PP$543=0,"",PP185*PP$543/'[7]Param-Production'!PN$42))</f>
        <v/>
      </c>
      <c r="PQ189" s="99" t="str">
        <f>IF(OR(PQ185="",PQ$543="")=TRUE,"",IF(PQ185*PQ$543=0,"",PQ185*PQ$543/'[7]Param-Production'!PO$42))</f>
        <v/>
      </c>
      <c r="PR189" s="99" t="str">
        <f>IF(OR(PR185="",PR$543="")=TRUE,"",IF(PR185*PR$543=0,"",PR185*PR$543/'[7]Param-Production'!PP$42))</f>
        <v/>
      </c>
      <c r="PS189" s="99" t="str">
        <f>IF(OR(PS185="",PS$543="")=TRUE,"",IF(PS185*PS$543=0,"",PS185*PS$543/'[7]Param-Production'!PQ$42))</f>
        <v/>
      </c>
      <c r="PT189" s="99" t="str">
        <f>IF(OR(PT185="",PT$543="")=TRUE,"",IF(PT185*PT$543=0,"",PT185*PT$543/'[7]Param-Production'!PR$42))</f>
        <v/>
      </c>
      <c r="PU189" s="99" t="str">
        <f>IF(OR(PU185="",PU$543="")=TRUE,"",IF(PU185*PU$543=0,"",PU185*PU$543/'[7]Param-Production'!PS$42))</f>
        <v/>
      </c>
      <c r="PV189" s="99" t="str">
        <f>IF(OR(PV185="",PV$543="")=TRUE,"",IF(PV185*PV$543=0,"",PV185*PV$543/'[7]Param-Production'!PT$42))</f>
        <v/>
      </c>
      <c r="PW189" s="99" t="str">
        <f>IF(OR(PW185="",PW$543="")=TRUE,"",IF(PW185*PW$543=0,"",PW185*PW$543/'[7]Param-Production'!PU$42))</f>
        <v/>
      </c>
      <c r="PX189" s="99" t="str">
        <f>IF(OR(PX185="",PX$543="")=TRUE,"",IF(PX185*PX$543=0,"",PX185*PX$543/'[7]Param-Production'!PV$42))</f>
        <v/>
      </c>
      <c r="PY189" s="99" t="str">
        <f>IF(OR(PY185="",PY$543="")=TRUE,"",IF(PY185*PY$543=0,"",PY185*PY$543/'[7]Param-Production'!PW$42))</f>
        <v/>
      </c>
      <c r="PZ189" s="99" t="str">
        <f>IF(OR(PZ185="",PZ$543="")=TRUE,"",IF(PZ185*PZ$543=0,"",PZ185*PZ$543/'[7]Param-Production'!PX$42))</f>
        <v/>
      </c>
      <c r="QA189" s="99" t="str">
        <f>IF(OR(QA185="",QA$543="")=TRUE,"",IF(QA185*QA$543=0,"",QA185*QA$543/'[7]Param-Production'!PY$42))</f>
        <v/>
      </c>
      <c r="QB189" s="99" t="str">
        <f>IF(OR(QB185="",QB$543="")=TRUE,"",IF(QB185*QB$543=0,"",QB185*QB$543/'[7]Param-Production'!PZ$42))</f>
        <v/>
      </c>
      <c r="QC189" s="99" t="str">
        <f>IF(OR(QC185="",QC$543="")=TRUE,"",IF(QC185*QC$543=0,"",QC185*QC$543/'[7]Param-Production'!QA$42))</f>
        <v/>
      </c>
      <c r="QD189" s="99" t="str">
        <f>IF(OR(QD185="",QD$543="")=TRUE,"",IF(QD185*QD$543=0,"",QD185*QD$543/'[7]Param-Production'!QB$42))</f>
        <v/>
      </c>
      <c r="QE189" s="99" t="str">
        <f>IF(OR(QE185="",QE$543="")=TRUE,"",IF(QE185*QE$543=0,"",QE185*QE$543/'[7]Param-Production'!QC$42))</f>
        <v/>
      </c>
      <c r="QF189" s="99" t="str">
        <f>IF(OR(QF185="",QF$543="")=TRUE,"",IF(QF185*QF$543=0,"",QF185*QF$543/'[7]Param-Production'!QD$42))</f>
        <v/>
      </c>
      <c r="QG189" s="99" t="str">
        <f>IF(OR(QG185="",QG$543="")=TRUE,"",IF(QG185*QG$543=0,"",QG185*QG$543/'[7]Param-Production'!QE$42))</f>
        <v/>
      </c>
      <c r="QH189" s="99" t="str">
        <f>IF(OR(QH185="",QH$543="")=TRUE,"",IF(QH185*QH$543=0,"",QH185*QH$543/'[7]Param-Production'!QF$42))</f>
        <v/>
      </c>
      <c r="QI189" s="99" t="str">
        <f>IF(OR(QI185="",QI$543="")=TRUE,"",IF(QI185*QI$543=0,"",QI185*QI$543/'[7]Param-Production'!QG$42))</f>
        <v/>
      </c>
      <c r="QJ189" s="99" t="str">
        <f>IF(OR(QJ185="",QJ$543="")=TRUE,"",IF(QJ185*QJ$543=0,"",QJ185*QJ$543/'[7]Param-Production'!QH$42))</f>
        <v/>
      </c>
      <c r="QK189" s="99" t="str">
        <f>IF(OR(QK185="",QK$543="")=TRUE,"",IF(QK185*QK$543=0,"",QK185*QK$543/'[7]Param-Production'!QI$42))</f>
        <v/>
      </c>
      <c r="QL189" s="99" t="str">
        <f>IF(OR(QL185="",QL$543="")=TRUE,"",IF(QL185*QL$543=0,"",QL185*QL$543/'[7]Param-Production'!QJ$42))</f>
        <v/>
      </c>
      <c r="QM189" s="99" t="str">
        <f>IF(OR(QM185="",QM$543="")=TRUE,"",IF(QM185*QM$543=0,"",QM185*QM$543/'[7]Param-Production'!QK$42))</f>
        <v/>
      </c>
      <c r="QN189" s="99" t="str">
        <f>IF(OR(QN185="",QN$543="")=TRUE,"",IF(QN185*QN$543=0,"",QN185*QN$543/'[7]Param-Production'!QL$42))</f>
        <v/>
      </c>
      <c r="QO189" s="99" t="str">
        <f>IF(OR(QO185="",QO$543="")=TRUE,"",IF(QO185*QO$543=0,"",QO185*QO$543/'[7]Param-Production'!QM$42))</f>
        <v/>
      </c>
      <c r="QP189" s="99" t="str">
        <f>IF(OR(QP185="",QP$543="")=TRUE,"",IF(QP185*QP$543=0,"",QP185*QP$543/'[7]Param-Production'!QN$42))</f>
        <v/>
      </c>
      <c r="QQ189" s="99" t="str">
        <f>IF(OR(QQ185="",QQ$543="")=TRUE,"",IF(QQ185*QQ$543=0,"",QQ185*QQ$543/'[7]Param-Production'!QO$42))</f>
        <v/>
      </c>
      <c r="QR189" s="99" t="str">
        <f>IF(OR(QR185="",QR$543="")=TRUE,"",IF(QR185*QR$543=0,"",QR185*QR$543/'[7]Param-Production'!QP$42))</f>
        <v/>
      </c>
      <c r="QS189" s="99" t="str">
        <f>IF(OR(QS185="",QS$543="")=TRUE,"",IF(QS185*QS$543=0,"",QS185*QS$543/'[7]Param-Production'!QQ$42))</f>
        <v/>
      </c>
      <c r="QT189" s="99" t="str">
        <f>IF(OR(QT185="",QT$543="")=TRUE,"",IF(QT185*QT$543=0,"",QT185*QT$543/'[7]Param-Production'!QR$42))</f>
        <v/>
      </c>
      <c r="QU189" s="99" t="str">
        <f>IF(OR(QU185="",QU$543="")=TRUE,"",IF(QU185*QU$543=0,"",QU185*QU$543/'[7]Param-Production'!QS$42))</f>
        <v/>
      </c>
      <c r="QV189" s="99" t="str">
        <f>IF(OR(QV185="",QV$543="")=TRUE,"",IF(QV185*QV$543=0,"",QV185*QV$543/'[7]Param-Production'!QT$42))</f>
        <v/>
      </c>
      <c r="QW189" s="99" t="str">
        <f>IF(OR(QW185="",QW$543="")=TRUE,"",IF(QW185*QW$543=0,"",QW185*QW$543/'[7]Param-Production'!QU$42))</f>
        <v/>
      </c>
      <c r="QX189" s="99" t="str">
        <f>IF(OR(QX185="",QX$543="")=TRUE,"",IF(QX185*QX$543=0,"",QX185*QX$543/'[7]Param-Production'!QV$42))</f>
        <v/>
      </c>
      <c r="QY189" s="99" t="str">
        <f>IF(OR(QY185="",QY$543="")=TRUE,"",IF(QY185*QY$543=0,"",QY185*QY$543/'[7]Param-Production'!QW$42))</f>
        <v/>
      </c>
      <c r="QZ189" s="99" t="str">
        <f>IF(OR(QZ185="",QZ$543="")=TRUE,"",IF(QZ185*QZ$543=0,"",QZ185*QZ$543/'[7]Param-Production'!QX$42))</f>
        <v/>
      </c>
      <c r="RA189" s="99" t="str">
        <f>IF(OR(RA185="",RA$543="")=TRUE,"",IF(RA185*RA$543=0,"",RA185*RA$543/'[7]Param-Production'!QY$42))</f>
        <v/>
      </c>
      <c r="RB189" s="99" t="str">
        <f>IF(OR(RB185="",RB$543="")=TRUE,"",IF(RB185*RB$543=0,"",RB185*RB$543/'[7]Param-Production'!QZ$42))</f>
        <v/>
      </c>
      <c r="RC189" s="99" t="str">
        <f>IF(OR(RC185="",RC$543="")=TRUE,"",IF(RC185*RC$543=0,"",RC185*RC$543/'[7]Param-Production'!RA$42))</f>
        <v/>
      </c>
      <c r="RD189" s="99" t="str">
        <f>IF(OR(RD185="",RD$543="")=TRUE,"",IF(RD185*RD$543=0,"",RD185*RD$543/'[7]Param-Production'!RB$42))</f>
        <v/>
      </c>
      <c r="RE189" s="99" t="str">
        <f>IF(OR(RE185="",RE$543="")=TRUE,"",IF(RE185*RE$543=0,"",RE185*RE$543/'[7]Param-Production'!RC$42))</f>
        <v/>
      </c>
      <c r="RF189" s="99" t="str">
        <f>IF(OR(RF185="",RF$543="")=TRUE,"",IF(RF185*RF$543=0,"",RF185*RF$543/'[7]Param-Production'!RD$42))</f>
        <v/>
      </c>
      <c r="RG189" s="99" t="str">
        <f>IF(OR(RG185="",RG$543="")=TRUE,"",IF(RG185*RG$543=0,"",RG185*RG$543/'[7]Param-Production'!RE$42))</f>
        <v/>
      </c>
      <c r="RH189" s="99" t="str">
        <f>IF(OR(RH185="",RH$543="")=TRUE,"",IF(RH185*RH$543=0,"",RH185*RH$543/'[7]Param-Production'!RF$42))</f>
        <v/>
      </c>
      <c r="RI189" s="99" t="str">
        <f>IF(OR(RI185="",RI$543="")=TRUE,"",IF(RI185*RI$543=0,"",RI185*RI$543/'[7]Param-Production'!RG$42))</f>
        <v/>
      </c>
      <c r="RJ189" s="99" t="str">
        <f>IF(OR(RJ185="",RJ$543="")=TRUE,"",IF(RJ185*RJ$543=0,"",RJ185*RJ$543/'[7]Param-Production'!RH$42))</f>
        <v/>
      </c>
      <c r="RK189" s="99" t="str">
        <f>IF(OR(RK185="",RK$543="")=TRUE,"",IF(RK185*RK$543=0,"",RK185*RK$543/'[7]Param-Production'!RI$42))</f>
        <v/>
      </c>
      <c r="RL189" s="99" t="str">
        <f>IF(OR(RL185="",RL$543="")=TRUE,"",IF(RL185*RL$543=0,"",RL185*RL$543/'[7]Param-Production'!RJ$42))</f>
        <v/>
      </c>
      <c r="RM189" s="99" t="str">
        <f>IF(OR(RM185="",RM$543="")=TRUE,"",IF(RM185*RM$543=0,"",RM185*RM$543/'[7]Param-Production'!RK$42))</f>
        <v/>
      </c>
      <c r="RN189" s="99" t="str">
        <f>IF(OR(RN185="",RN$543="")=TRUE,"",IF(RN185*RN$543=0,"",RN185*RN$543/'[7]Param-Production'!RL$42))</f>
        <v/>
      </c>
      <c r="RO189" s="99" t="str">
        <f>IF(OR(RO185="",RO$543="")=TRUE,"",IF(RO185*RO$543=0,"",RO185*RO$543/'[7]Param-Production'!RM$42))</f>
        <v/>
      </c>
      <c r="RP189" s="99" t="str">
        <f>IF(OR(RP185="",RP$543="")=TRUE,"",IF(RP185*RP$543=0,"",RP185*RP$543/'[7]Param-Production'!RN$42))</f>
        <v/>
      </c>
      <c r="RQ189" s="99" t="str">
        <f>IF(OR(RQ185="",RQ$543="")=TRUE,"",IF(RQ185*RQ$543=0,"",RQ185*RQ$543/'[7]Param-Production'!RO$42))</f>
        <v/>
      </c>
    </row>
    <row r="190" spans="4:485" s="39" customFormat="1">
      <c r="D190" s="88"/>
      <c r="F190" s="88"/>
      <c r="G190" s="88"/>
      <c r="H190" s="88"/>
      <c r="I190" s="88"/>
      <c r="S190" s="99" t="s">
        <v>2151</v>
      </c>
      <c r="T190" s="99" t="str">
        <f>IF(OR(T186="",T$543="")=TRUE,"",IF(T186*T$543=0,"",T186*T$543/'[7]Param-Production'!R$42))</f>
        <v/>
      </c>
      <c r="U190" s="99" t="str">
        <f>IF(OR(U186="",U$543="")=TRUE,"",IF(U186*U$543=0,"",U186*U$543/'[7]Param-Production'!S$42))</f>
        <v/>
      </c>
      <c r="V190" s="99" t="str">
        <f>IF(OR(V186="",V$543="")=TRUE,"",IF(V186*V$543=0,"",V186*V$543/'[7]Param-Production'!T$42))</f>
        <v/>
      </c>
      <c r="W190" s="99" t="str">
        <f>IF(OR(W186="",W$543="")=TRUE,"",IF(W186*W$543=0,"",W186*W$543/'[7]Param-Production'!U$42))</f>
        <v/>
      </c>
      <c r="X190" s="99" t="str">
        <f>IF(OR(X186="",X$543="")=TRUE,"",IF(X186*X$543=0,"",X186*X$543/'[7]Param-Production'!V$42))</f>
        <v/>
      </c>
      <c r="Y190" s="99" t="str">
        <f>IF(OR(Y186="",Y$543="")=TRUE,"",IF(Y186*Y$543=0,"",Y186*Y$543/'[7]Param-Production'!W$42))</f>
        <v/>
      </c>
      <c r="Z190" s="99" t="str">
        <f>IF(OR(Z186="",Z$543="")=TRUE,"",IF(Z186*Z$543=0,"",Z186*Z$543/'[7]Param-Production'!X$42))</f>
        <v/>
      </c>
      <c r="AA190" s="99" t="str">
        <f>IF(OR(AA186="",AA$543="")=TRUE,"",IF(AA186*AA$543=0,"",AA186*AA$543/'[7]Param-Production'!Y$42))</f>
        <v/>
      </c>
      <c r="AB190" s="99" t="str">
        <f>IF(OR(AB186="",AB$543="")=TRUE,"",IF(AB186*AB$543=0,"",AB186*AB$543/'[7]Param-Production'!Z$42))</f>
        <v/>
      </c>
      <c r="AC190" s="99" t="str">
        <f>IF(OR(AC186="",AC$543="")=TRUE,"",IF(AC186*AC$543=0,"",AC186*AC$543/'[7]Param-Production'!AA$42))</f>
        <v/>
      </c>
      <c r="AD190" s="99" t="str">
        <f>IF(OR(AD186="",AD$543="")=TRUE,"",IF(AD186*AD$543=0,"",AD186*AD$543/'[7]Param-Production'!AB$42))</f>
        <v/>
      </c>
      <c r="AE190" s="99" t="str">
        <f>IF(OR(AE186="",AE$543="")=TRUE,"",IF(AE186*AE$543=0,"",AE186*AE$543/'[7]Param-Production'!AC$42))</f>
        <v/>
      </c>
      <c r="AF190" s="99" t="str">
        <f>IF(OR(AF186="",AF$543="")=TRUE,"",IF(AF186*AF$543=0,"",AF186*AF$543/'[7]Param-Production'!AD$42))</f>
        <v/>
      </c>
      <c r="AG190" s="99" t="str">
        <f>IF(OR(AG186="",AG$543="")=TRUE,"",IF(AG186*AG$543=0,"",AG186*AG$543/'[7]Param-Production'!AE$42))</f>
        <v/>
      </c>
      <c r="AH190" s="99" t="str">
        <f>IF(OR(AH186="",AH$543="")=TRUE,"",IF(AH186*AH$543=0,"",AH186*AH$543/'[7]Param-Production'!AF$42))</f>
        <v/>
      </c>
      <c r="AI190" s="99" t="str">
        <f>IF(OR(AI186="",AI$543="")=TRUE,"",IF(AI186*AI$543=0,"",AI186*AI$543/'[7]Param-Production'!AG$42))</f>
        <v/>
      </c>
      <c r="AJ190" s="99" t="str">
        <f>IF(OR(AJ186="",AJ$543="")=TRUE,"",IF(AJ186*AJ$543=0,"",AJ186*AJ$543/'[7]Param-Production'!AH$42))</f>
        <v/>
      </c>
      <c r="AK190" s="99" t="str">
        <f>IF(OR(AK186="",AK$543="")=TRUE,"",IF(AK186*AK$543=0,"",AK186*AK$543/'[7]Param-Production'!AI$42))</f>
        <v/>
      </c>
      <c r="AL190" s="99" t="str">
        <f>IF(OR(AL186="",AL$543="")=TRUE,"",IF(AL186*AL$543=0,"",AL186*AL$543/'[7]Param-Production'!AJ$42))</f>
        <v/>
      </c>
      <c r="AM190" s="99" t="str">
        <f>IF(OR(AM186="",AM$543="")=TRUE,"",IF(AM186*AM$543=0,"",AM186*AM$543/'[7]Param-Production'!AK$42))</f>
        <v/>
      </c>
      <c r="AN190" s="99" t="str">
        <f>IF(OR(AN186="",AN$543="")=TRUE,"",IF(AN186*AN$543=0,"",AN186*AN$543/'[7]Param-Production'!AL$42))</f>
        <v/>
      </c>
      <c r="AO190" s="99" t="str">
        <f>IF(OR(AO186="",AO$543="")=TRUE,"",IF(AO186*AO$543=0,"",AO186*AO$543/'[7]Param-Production'!AM$42))</f>
        <v/>
      </c>
      <c r="AP190" s="99" t="str">
        <f>IF(OR(AP186="",AP$543="")=TRUE,"",IF(AP186*AP$543=0,"",AP186*AP$543/'[7]Param-Production'!AN$42))</f>
        <v/>
      </c>
      <c r="AQ190" s="99" t="str">
        <f>IF(OR(AQ186="",AQ$543="")=TRUE,"",IF(AQ186*AQ$543=0,"",AQ186*AQ$543/'[7]Param-Production'!AO$42))</f>
        <v/>
      </c>
      <c r="AR190" s="99" t="str">
        <f>IF(OR(AR186="",AR$543="")=TRUE,"",IF(AR186*AR$543=0,"",AR186*AR$543/'[7]Param-Production'!AP$42))</f>
        <v/>
      </c>
      <c r="AS190" s="99" t="str">
        <f>IF(OR(AS186="",AS$543="")=TRUE,"",IF(AS186*AS$543=0,"",AS186*AS$543/'[7]Param-Production'!AQ$42))</f>
        <v/>
      </c>
      <c r="AT190" s="99" t="str">
        <f>IF(OR(AT186="",AT$543="")=TRUE,"",IF(AT186*AT$543=0,"",AT186*AT$543/'[7]Param-Production'!AR$42))</f>
        <v/>
      </c>
      <c r="AU190" s="99" t="str">
        <f>IF(OR(AU186="",AU$543="")=TRUE,"",IF(AU186*AU$543=0,"",AU186*AU$543/'[7]Param-Production'!AS$42))</f>
        <v/>
      </c>
      <c r="AV190" s="99" t="str">
        <f>IF(OR(AV186="",AV$543="")=TRUE,"",IF(AV186*AV$543=0,"",AV186*AV$543/'[7]Param-Production'!AT$42))</f>
        <v/>
      </c>
      <c r="AW190" s="99" t="str">
        <f>IF(OR(AW186="",AW$543="")=TRUE,"",IF(AW186*AW$543=0,"",AW186*AW$543/'[7]Param-Production'!AU$42))</f>
        <v/>
      </c>
      <c r="AX190" s="99" t="str">
        <f>IF(OR(AX186="",AX$543="")=TRUE,"",IF(AX186*AX$543=0,"",AX186*AX$543/'[7]Param-Production'!AV$42))</f>
        <v/>
      </c>
      <c r="AY190" s="99" t="str">
        <f>IF(OR(AY186="",AY$543="")=TRUE,"",IF(AY186*AY$543=0,"",AY186*AY$543/'[7]Param-Production'!AW$42))</f>
        <v/>
      </c>
      <c r="AZ190" s="99" t="str">
        <f>IF(OR(AZ186="",AZ$543="")=TRUE,"",IF(AZ186*AZ$543=0,"",AZ186*AZ$543/'[7]Param-Production'!AX$42))</f>
        <v/>
      </c>
      <c r="BA190" s="99" t="str">
        <f>IF(OR(BA186="",BA$543="")=TRUE,"",IF(BA186*BA$543=0,"",BA186*BA$543/'[7]Param-Production'!AY$42))</f>
        <v/>
      </c>
      <c r="BB190" s="99" t="str">
        <f>IF(OR(BB186="",BB$543="")=TRUE,"",IF(BB186*BB$543=0,"",BB186*BB$543/'[7]Param-Production'!AZ$42))</f>
        <v/>
      </c>
      <c r="BC190" s="99" t="str">
        <f>IF(OR(BC186="",BC$543="")=TRUE,"",IF(BC186*BC$543=0,"",BC186*BC$543/'[7]Param-Production'!BA$42))</f>
        <v/>
      </c>
      <c r="BD190" s="99" t="str">
        <f>IF(OR(BD186="",BD$543="")=TRUE,"",IF(BD186*BD$543=0,"",BD186*BD$543/'[7]Param-Production'!BB$42))</f>
        <v/>
      </c>
      <c r="BE190" s="99" t="str">
        <f>IF(OR(BE186="",BE$543="")=TRUE,"",IF(BE186*BE$543=0,"",BE186*BE$543/'[7]Param-Production'!BC$42))</f>
        <v/>
      </c>
      <c r="BF190" s="99" t="str">
        <f>IF(OR(BF186="",BF$543="")=TRUE,"",IF(BF186*BF$543=0,"",BF186*BF$543/'[7]Param-Production'!BD$42))</f>
        <v/>
      </c>
      <c r="BG190" s="99" t="str">
        <f>IF(OR(BG186="",BG$543="")=TRUE,"",IF(BG186*BG$543=0,"",BG186*BG$543/'[7]Param-Production'!BE$42))</f>
        <v/>
      </c>
      <c r="BH190" s="99" t="str">
        <f>IF(OR(BH186="",BH$543="")=TRUE,"",IF(BH186*BH$543=0,"",BH186*BH$543/'[7]Param-Production'!BF$42))</f>
        <v/>
      </c>
      <c r="BI190" s="99" t="str">
        <f>IF(OR(BI186="",BI$543="")=TRUE,"",IF(BI186*BI$543=0,"",BI186*BI$543/'[7]Param-Production'!BG$42))</f>
        <v/>
      </c>
      <c r="BJ190" s="99" t="str">
        <f>IF(OR(BJ186="",BJ$543="")=TRUE,"",IF(BJ186*BJ$543=0,"",BJ186*BJ$543/'[7]Param-Production'!BH$42))</f>
        <v/>
      </c>
      <c r="BK190" s="99" t="str">
        <f>IF(OR(BK186="",BK$543="")=TRUE,"",IF(BK186*BK$543=0,"",BK186*BK$543/'[7]Param-Production'!BI$42))</f>
        <v/>
      </c>
      <c r="BL190" s="99" t="str">
        <f>IF(OR(BL186="",BL$543="")=TRUE,"",IF(BL186*BL$543=0,"",BL186*BL$543/'[7]Param-Production'!BJ$42))</f>
        <v/>
      </c>
      <c r="BM190" s="99" t="str">
        <f>IF(OR(BM186="",BM$543="")=TRUE,"",IF(BM186*BM$543=0,"",BM186*BM$543/'[7]Param-Production'!BK$42))</f>
        <v/>
      </c>
      <c r="BN190" s="99" t="str">
        <f>IF(OR(BN186="",BN$543="")=TRUE,"",IF(BN186*BN$543=0,"",BN186*BN$543/'[7]Param-Production'!BL$42))</f>
        <v/>
      </c>
      <c r="BO190" s="99" t="str">
        <f>IF(OR(BO186="",BO$543="")=TRUE,"",IF(BO186*BO$543=0,"",BO186*BO$543/'[7]Param-Production'!BM$42))</f>
        <v/>
      </c>
      <c r="BP190" s="99" t="str">
        <f>IF(OR(BP186="",BP$543="")=TRUE,"",IF(BP186*BP$543=0,"",BP186*BP$543/'[7]Param-Production'!BN$42))</f>
        <v/>
      </c>
      <c r="BQ190" s="99" t="str">
        <f>IF(OR(BQ186="",BQ$543="")=TRUE,"",IF(BQ186*BQ$543=0,"",BQ186*BQ$543/'[7]Param-Production'!BO$42))</f>
        <v/>
      </c>
      <c r="BR190" s="99" t="str">
        <f>IF(OR(BR186="",BR$543="")=TRUE,"",IF(BR186*BR$543=0,"",BR186*BR$543/'[7]Param-Production'!BP$42))</f>
        <v/>
      </c>
      <c r="BS190" s="99" t="str">
        <f>IF(OR(BS186="",BS$543="")=TRUE,"",IF(BS186*BS$543=0,"",BS186*BS$543/'[7]Param-Production'!BQ$42))</f>
        <v/>
      </c>
      <c r="BT190" s="99" t="str">
        <f>IF(OR(BT186="",BT$543="")=TRUE,"",IF(BT186*BT$543=0,"",BT186*BT$543/'[7]Param-Production'!BR$42))</f>
        <v/>
      </c>
      <c r="BU190" s="99" t="str">
        <f>IF(OR(BU186="",BU$543="")=TRUE,"",IF(BU186*BU$543=0,"",BU186*BU$543/'[7]Param-Production'!BS$42))</f>
        <v/>
      </c>
      <c r="BV190" s="99" t="str">
        <f>IF(OR(BV186="",BV$543="")=TRUE,"",IF(BV186*BV$543=0,"",BV186*BV$543/'[7]Param-Production'!BT$42))</f>
        <v/>
      </c>
      <c r="BW190" s="99" t="str">
        <f>IF(OR(BW186="",BW$543="")=TRUE,"",IF(BW186*BW$543=0,"",BW186*BW$543/'[7]Param-Production'!BU$42))</f>
        <v/>
      </c>
      <c r="BX190" s="99" t="str">
        <f>IF(OR(BX186="",BX$543="")=TRUE,"",IF(BX186*BX$543=0,"",BX186*BX$543/'[7]Param-Production'!BV$42))</f>
        <v/>
      </c>
      <c r="BY190" s="99" t="str">
        <f>IF(OR(BY186="",BY$543="")=TRUE,"",IF(BY186*BY$543=0,"",BY186*BY$543/'[7]Param-Production'!BW$42))</f>
        <v/>
      </c>
      <c r="BZ190" s="99" t="str">
        <f>IF(OR(BZ186="",BZ$543="")=TRUE,"",IF(BZ186*BZ$543=0,"",BZ186*BZ$543/'[7]Param-Production'!BX$42))</f>
        <v/>
      </c>
      <c r="CA190" s="99" t="str">
        <f>IF(OR(CA186="",CA$543="")=TRUE,"",IF(CA186*CA$543=0,"",CA186*CA$543/'[7]Param-Production'!BY$42))</f>
        <v/>
      </c>
      <c r="CB190" s="99" t="str">
        <f>IF(OR(CB186="",CB$543="")=TRUE,"",IF(CB186*CB$543=0,"",CB186*CB$543/'[7]Param-Production'!BZ$42))</f>
        <v/>
      </c>
      <c r="CC190" s="99" t="str">
        <f>IF(OR(CC186="",CC$543="")=TRUE,"",IF(CC186*CC$543=0,"",CC186*CC$543/'[7]Param-Production'!CA$42))</f>
        <v/>
      </c>
      <c r="CD190" s="99" t="str">
        <f>IF(OR(CD186="",CD$543="")=TRUE,"",IF(CD186*CD$543=0,"",CD186*CD$543/'[7]Param-Production'!CB$42))</f>
        <v/>
      </c>
      <c r="CE190" s="99" t="str">
        <f>IF(OR(CE186="",CE$543="")=TRUE,"",IF(CE186*CE$543=0,"",CE186*CE$543/'[7]Param-Production'!CC$42))</f>
        <v/>
      </c>
      <c r="CF190" s="99" t="str">
        <f>IF(OR(CF186="",CF$543="")=TRUE,"",IF(CF186*CF$543=0,"",CF186*CF$543/'[7]Param-Production'!CD$42))</f>
        <v/>
      </c>
      <c r="CG190" s="99" t="str">
        <f>IF(OR(CG186="",CG$543="")=TRUE,"",IF(CG186*CG$543=0,"",CG186*CG$543/'[7]Param-Production'!CE$42))</f>
        <v/>
      </c>
      <c r="CH190" s="99" t="str">
        <f>IF(OR(CH186="",CH$543="")=TRUE,"",IF(CH186*CH$543=0,"",CH186*CH$543/'[7]Param-Production'!CF$42))</f>
        <v/>
      </c>
      <c r="CI190" s="99" t="str">
        <f>IF(OR(CI186="",CI$543="")=TRUE,"",IF(CI186*CI$543=0,"",CI186*CI$543/'[7]Param-Production'!CG$42))</f>
        <v/>
      </c>
      <c r="CJ190" s="99" t="str">
        <f>IF(OR(CJ186="",CJ$543="")=TRUE,"",IF(CJ186*CJ$543=0,"",CJ186*CJ$543/'[7]Param-Production'!CH$42))</f>
        <v/>
      </c>
      <c r="CK190" s="99" t="str">
        <f>IF(OR(CK186="",CK$543="")=TRUE,"",IF(CK186*CK$543=0,"",CK186*CK$543/'[7]Param-Production'!CI$42))</f>
        <v/>
      </c>
      <c r="CL190" s="99" t="str">
        <f>IF(OR(CL186="",CL$543="")=TRUE,"",IF(CL186*CL$543=0,"",CL186*CL$543/'[7]Param-Production'!CJ$42))</f>
        <v/>
      </c>
      <c r="CM190" s="99" t="str">
        <f>IF(OR(CM186="",CM$543="")=TRUE,"",IF(CM186*CM$543=0,"",CM186*CM$543/'[7]Param-Production'!CK$42))</f>
        <v/>
      </c>
      <c r="CN190" s="99" t="str">
        <f>IF(OR(CN186="",CN$543="")=TRUE,"",IF(CN186*CN$543=0,"",CN186*CN$543/'[7]Param-Production'!CL$42))</f>
        <v/>
      </c>
      <c r="CO190" s="99" t="str">
        <f>IF(OR(CO186="",CO$543="")=TRUE,"",IF(CO186*CO$543=0,"",CO186*CO$543/'[7]Param-Production'!CM$42))</f>
        <v/>
      </c>
      <c r="CP190" s="99" t="str">
        <f>IF(OR(CP186="",CP$543="")=TRUE,"",IF(CP186*CP$543=0,"",CP186*CP$543/'[7]Param-Production'!CN$42))</f>
        <v/>
      </c>
      <c r="CQ190" s="99" t="str">
        <f>IF(OR(CQ186="",CQ$543="")=TRUE,"",IF(CQ186*CQ$543=0,"",CQ186*CQ$543/'[7]Param-Production'!CO$42))</f>
        <v/>
      </c>
      <c r="CR190" s="99" t="str">
        <f>IF(OR(CR186="",CR$543="")=TRUE,"",IF(CR186*CR$543=0,"",CR186*CR$543/'[7]Param-Production'!CP$42))</f>
        <v/>
      </c>
      <c r="CS190" s="99" t="str">
        <f>IF(OR(CS186="",CS$543="")=TRUE,"",IF(CS186*CS$543=0,"",CS186*CS$543/'[7]Param-Production'!CQ$42))</f>
        <v/>
      </c>
      <c r="CT190" s="99" t="str">
        <f>IF(OR(CT186="",CT$543="")=TRUE,"",IF(CT186*CT$543=0,"",CT186*CT$543/'[7]Param-Production'!CR$42))</f>
        <v/>
      </c>
      <c r="CU190" s="99" t="str">
        <f>IF(OR(CU186="",CU$543="")=TRUE,"",IF(CU186*CU$543=0,"",CU186*CU$543/'[7]Param-Production'!CS$42))</f>
        <v/>
      </c>
      <c r="CV190" s="99" t="str">
        <f>IF(OR(CV186="",CV$543="")=TRUE,"",IF(CV186*CV$543=0,"",CV186*CV$543/'[7]Param-Production'!CT$42))</f>
        <v/>
      </c>
      <c r="CW190" s="99" t="str">
        <f>IF(OR(CW186="",CW$543="")=TRUE,"",IF(CW186*CW$543=0,"",CW186*CW$543/'[7]Param-Production'!CU$42))</f>
        <v/>
      </c>
      <c r="CX190" s="99" t="str">
        <f>IF(OR(CX186="",CX$543="")=TRUE,"",IF(CX186*CX$543=0,"",CX186*CX$543/'[7]Param-Production'!CV$42))</f>
        <v/>
      </c>
      <c r="CY190" s="99" t="str">
        <f>IF(OR(CY186="",CY$543="")=TRUE,"",IF(CY186*CY$543=0,"",CY186*CY$543/'[7]Param-Production'!CW$42))</f>
        <v/>
      </c>
      <c r="CZ190" s="99" t="str">
        <f>IF(OR(CZ186="",CZ$543="")=TRUE,"",IF(CZ186*CZ$543=0,"",CZ186*CZ$543/'[7]Param-Production'!CX$42))</f>
        <v/>
      </c>
      <c r="DA190" s="99" t="str">
        <f>IF(OR(DA186="",DA$543="")=TRUE,"",IF(DA186*DA$543=0,"",DA186*DA$543/'[7]Param-Production'!CY$42))</f>
        <v/>
      </c>
      <c r="DB190" s="99" t="str">
        <f>IF(OR(DB186="",DB$543="")=TRUE,"",IF(DB186*DB$543=0,"",DB186*DB$543/'[7]Param-Production'!CZ$42))</f>
        <v/>
      </c>
      <c r="DC190" s="99" t="str">
        <f>IF(OR(DC186="",DC$543="")=TRUE,"",IF(DC186*DC$543=0,"",DC186*DC$543/'[7]Param-Production'!DA$42))</f>
        <v/>
      </c>
      <c r="DD190" s="99" t="str">
        <f>IF(OR(DD186="",DD$543="")=TRUE,"",IF(DD186*DD$543=0,"",DD186*DD$543/'[7]Param-Production'!DB$42))</f>
        <v/>
      </c>
      <c r="DE190" s="99" t="str">
        <f>IF(OR(DE186="",DE$543="")=TRUE,"",IF(DE186*DE$543=0,"",DE186*DE$543/'[7]Param-Production'!DC$42))</f>
        <v/>
      </c>
      <c r="DF190" s="99" t="str">
        <f>IF(OR(DF186="",DF$543="")=TRUE,"",IF(DF186*DF$543=0,"",DF186*DF$543/'[7]Param-Production'!DD$42))</f>
        <v/>
      </c>
      <c r="DG190" s="99" t="str">
        <f>IF(OR(DG186="",DG$543="")=TRUE,"",IF(DG186*DG$543=0,"",DG186*DG$543/'[7]Param-Production'!DE$42))</f>
        <v/>
      </c>
      <c r="DH190" s="99" t="str">
        <f>IF(OR(DH186="",DH$543="")=TRUE,"",IF(DH186*DH$543=0,"",DH186*DH$543/'[7]Param-Production'!DF$42))</f>
        <v/>
      </c>
      <c r="DI190" s="99" t="str">
        <f>IF(OR(DI186="",DI$543="")=TRUE,"",IF(DI186*DI$543=0,"",DI186*DI$543/'[7]Param-Production'!DG$42))</f>
        <v/>
      </c>
      <c r="DJ190" s="99" t="str">
        <f>IF(OR(DJ186="",DJ$543="")=TRUE,"",IF(DJ186*DJ$543=0,"",DJ186*DJ$543/'[7]Param-Production'!DH$42))</f>
        <v/>
      </c>
      <c r="DK190" s="99" t="str">
        <f>IF(OR(DK186="",DK$543="")=TRUE,"",IF(DK186*DK$543=0,"",DK186*DK$543/'[7]Param-Production'!DI$42))</f>
        <v/>
      </c>
      <c r="DL190" s="99" t="str">
        <f>IF(OR(DL186="",DL$543="")=TRUE,"",IF(DL186*DL$543=0,"",DL186*DL$543/'[7]Param-Production'!DJ$42))</f>
        <v/>
      </c>
      <c r="DM190" s="99" t="str">
        <f>IF(OR(DM186="",DM$543="")=TRUE,"",IF(DM186*DM$543=0,"",DM186*DM$543/'[7]Param-Production'!DK$42))</f>
        <v/>
      </c>
      <c r="DN190" s="99" t="str">
        <f>IF(OR(DN186="",DN$543="")=TRUE,"",IF(DN186*DN$543=0,"",DN186*DN$543/'[7]Param-Production'!DL$42))</f>
        <v/>
      </c>
      <c r="DO190" s="99" t="str">
        <f>IF(OR(DO186="",DO$543="")=TRUE,"",IF(DO186*DO$543=0,"",DO186*DO$543/'[7]Param-Production'!DM$42))</f>
        <v/>
      </c>
      <c r="DP190" s="99" t="str">
        <f>IF(OR(DP186="",DP$543="")=TRUE,"",IF(DP186*DP$543=0,"",DP186*DP$543/'[7]Param-Production'!DN$42))</f>
        <v/>
      </c>
      <c r="DQ190" s="99" t="str">
        <f>IF(OR(DQ186="",DQ$543="")=TRUE,"",IF(DQ186*DQ$543=0,"",DQ186*DQ$543/'[7]Param-Production'!DO$42))</f>
        <v/>
      </c>
      <c r="DR190" s="99" t="str">
        <f>IF(OR(DR186="",DR$543="")=TRUE,"",IF(DR186*DR$543=0,"",DR186*DR$543/'[7]Param-Production'!DP$42))</f>
        <v/>
      </c>
      <c r="DS190" s="99" t="str">
        <f>IF(OR(DS186="",DS$543="")=TRUE,"",IF(DS186*DS$543=0,"",DS186*DS$543/'[7]Param-Production'!DQ$42))</f>
        <v/>
      </c>
      <c r="DT190" s="99" t="str">
        <f>IF(OR(DT186="",DT$543="")=TRUE,"",IF(DT186*DT$543=0,"",DT186*DT$543/'[7]Param-Production'!DR$42))</f>
        <v/>
      </c>
      <c r="DU190" s="99" t="str">
        <f>IF(OR(DU186="",DU$543="")=TRUE,"",IF(DU186*DU$543=0,"",DU186*DU$543/'[7]Param-Production'!DS$42))</f>
        <v/>
      </c>
      <c r="DV190" s="99" t="str">
        <f>IF(OR(DV186="",DV$543="")=TRUE,"",IF(DV186*DV$543=0,"",DV186*DV$543/'[7]Param-Production'!DT$42))</f>
        <v/>
      </c>
      <c r="DW190" s="99" t="str">
        <f>IF(OR(DW186="",DW$543="")=TRUE,"",IF(DW186*DW$543=0,"",DW186*DW$543/'[7]Param-Production'!DU$42))</f>
        <v/>
      </c>
      <c r="DX190" s="99" t="str">
        <f>IF(OR(DX186="",DX$543="")=TRUE,"",IF(DX186*DX$543=0,"",DX186*DX$543/'[7]Param-Production'!DV$42))</f>
        <v/>
      </c>
      <c r="DY190" s="99" t="str">
        <f>IF(OR(DY186="",DY$543="")=TRUE,"",IF(DY186*DY$543=0,"",DY186*DY$543/'[7]Param-Production'!DW$42))</f>
        <v/>
      </c>
      <c r="DZ190" s="99" t="str">
        <f>IF(OR(DZ186="",DZ$543="")=TRUE,"",IF(DZ186*DZ$543=0,"",DZ186*DZ$543/'[7]Param-Production'!DX$42))</f>
        <v/>
      </c>
      <c r="EA190" s="99" t="str">
        <f>IF(OR(EA186="",EA$543="")=TRUE,"",IF(EA186*EA$543=0,"",EA186*EA$543/'[7]Param-Production'!DY$42))</f>
        <v/>
      </c>
      <c r="EB190" s="99" t="str">
        <f>IF(OR(EB186="",EB$543="")=TRUE,"",IF(EB186*EB$543=0,"",EB186*EB$543/'[7]Param-Production'!DZ$42))</f>
        <v/>
      </c>
      <c r="EC190" s="99" t="str">
        <f>IF(OR(EC186="",EC$543="")=TRUE,"",IF(EC186*EC$543=0,"",EC186*EC$543/'[7]Param-Production'!EA$42))</f>
        <v/>
      </c>
      <c r="ED190" s="99" t="str">
        <f>IF(OR(ED186="",ED$543="")=TRUE,"",IF(ED186*ED$543=0,"",ED186*ED$543/'[7]Param-Production'!EB$42))</f>
        <v/>
      </c>
      <c r="EE190" s="99" t="str">
        <f>IF(OR(EE186="",EE$543="")=TRUE,"",IF(EE186*EE$543=0,"",EE186*EE$543/'[7]Param-Production'!EC$42))</f>
        <v/>
      </c>
      <c r="EF190" s="99" t="str">
        <f>IF(OR(EF186="",EF$543="")=TRUE,"",IF(EF186*EF$543=0,"",EF186*EF$543/'[7]Param-Production'!ED$42))</f>
        <v/>
      </c>
      <c r="EG190" s="99" t="str">
        <f>IF(OR(EG186="",EG$543="")=TRUE,"",IF(EG186*EG$543=0,"",EG186*EG$543/'[7]Param-Production'!EE$42))</f>
        <v/>
      </c>
      <c r="EH190" s="99" t="str">
        <f>IF(OR(EH186="",EH$543="")=TRUE,"",IF(EH186*EH$543=0,"",EH186*EH$543/'[7]Param-Production'!EF$42))</f>
        <v/>
      </c>
      <c r="EI190" s="99" t="str">
        <f>IF(OR(EI186="",EI$543="")=TRUE,"",IF(EI186*EI$543=0,"",EI186*EI$543/'[7]Param-Production'!EG$42))</f>
        <v/>
      </c>
      <c r="EJ190" s="99" t="str">
        <f>IF(OR(EJ186="",EJ$543="")=TRUE,"",IF(EJ186*EJ$543=0,"",EJ186*EJ$543/'[7]Param-Production'!EH$42))</f>
        <v/>
      </c>
      <c r="EK190" s="99" t="str">
        <f>IF(OR(EK186="",EK$543="")=TRUE,"",IF(EK186*EK$543=0,"",EK186*EK$543/'[7]Param-Production'!EI$42))</f>
        <v/>
      </c>
      <c r="EL190" s="99" t="str">
        <f>IF(OR(EL186="",EL$543="")=TRUE,"",IF(EL186*EL$543=0,"",EL186*EL$543/'[7]Param-Production'!EJ$42))</f>
        <v/>
      </c>
      <c r="EM190" s="99" t="str">
        <f>IF(OR(EM186="",EM$543="")=TRUE,"",IF(EM186*EM$543=0,"",EM186*EM$543/'[7]Param-Production'!EK$42))</f>
        <v/>
      </c>
      <c r="EN190" s="99" t="str">
        <f>IF(OR(EN186="",EN$543="")=TRUE,"",IF(EN186*EN$543=0,"",EN186*EN$543/'[7]Param-Production'!EL$42))</f>
        <v/>
      </c>
      <c r="EO190" s="99" t="str">
        <f>IF(OR(EO186="",EO$543="")=TRUE,"",IF(EO186*EO$543=0,"",EO186*EO$543/'[7]Param-Production'!EM$42))</f>
        <v/>
      </c>
      <c r="EP190" s="99" t="str">
        <f>IF(OR(EP186="",EP$543="")=TRUE,"",IF(EP186*EP$543=0,"",EP186*EP$543/'[7]Param-Production'!EN$42))</f>
        <v/>
      </c>
      <c r="EQ190" s="99" t="str">
        <f>IF(OR(EQ186="",EQ$543="")=TRUE,"",IF(EQ186*EQ$543=0,"",EQ186*EQ$543/'[7]Param-Production'!EO$42))</f>
        <v/>
      </c>
      <c r="ER190" s="99" t="str">
        <f>IF(OR(ER186="",ER$543="")=TRUE,"",IF(ER186*ER$543=0,"",ER186*ER$543/'[7]Param-Production'!EP$42))</f>
        <v/>
      </c>
      <c r="ES190" s="99" t="str">
        <f>IF(OR(ES186="",ES$543="")=TRUE,"",IF(ES186*ES$543=0,"",ES186*ES$543/'[7]Param-Production'!EQ$42))</f>
        <v/>
      </c>
      <c r="ET190" s="99" t="str">
        <f>IF(OR(ET186="",ET$543="")=TRUE,"",IF(ET186*ET$543=0,"",ET186*ET$543/'[7]Param-Production'!ER$42))</f>
        <v/>
      </c>
      <c r="EU190" s="99" t="str">
        <f>IF(OR(EU186="",EU$543="")=TRUE,"",IF(EU186*EU$543=0,"",EU186*EU$543/'[7]Param-Production'!ES$42))</f>
        <v/>
      </c>
      <c r="EV190" s="99" t="str">
        <f>IF(OR(EV186="",EV$543="")=TRUE,"",IF(EV186*EV$543=0,"",EV186*EV$543/'[7]Param-Production'!ET$42))</f>
        <v/>
      </c>
      <c r="EW190" s="99" t="str">
        <f>IF(OR(EW186="",EW$543="")=TRUE,"",IF(EW186*EW$543=0,"",EW186*EW$543/'[7]Param-Production'!EU$42))</f>
        <v/>
      </c>
      <c r="EX190" s="99" t="str">
        <f>IF(OR(EX186="",EX$543="")=TRUE,"",IF(EX186*EX$543=0,"",EX186*EX$543/'[7]Param-Production'!EV$42))</f>
        <v/>
      </c>
      <c r="EY190" s="99" t="str">
        <f>IF(OR(EY186="",EY$543="")=TRUE,"",IF(EY186*EY$543=0,"",EY186*EY$543/'[7]Param-Production'!EW$42))</f>
        <v/>
      </c>
      <c r="EZ190" s="99" t="str">
        <f>IF(OR(EZ186="",EZ$543="")=TRUE,"",IF(EZ186*EZ$543=0,"",EZ186*EZ$543/'[7]Param-Production'!EX$42))</f>
        <v/>
      </c>
      <c r="FA190" s="99" t="str">
        <f>IF(OR(FA186="",FA$543="")=TRUE,"",IF(FA186*FA$543=0,"",FA186*FA$543/'[7]Param-Production'!EY$42))</f>
        <v/>
      </c>
      <c r="FB190" s="99" t="str">
        <f>IF(OR(FB186="",FB$543="")=TRUE,"",IF(FB186*FB$543=0,"",FB186*FB$543/'[7]Param-Production'!EZ$42))</f>
        <v/>
      </c>
      <c r="FC190" s="99" t="str">
        <f>IF(OR(FC186="",FC$543="")=TRUE,"",IF(FC186*FC$543=0,"",FC186*FC$543/'[7]Param-Production'!FA$42))</f>
        <v/>
      </c>
      <c r="FD190" s="99" t="str">
        <f>IF(OR(FD186="",FD$543="")=TRUE,"",IF(FD186*FD$543=0,"",FD186*FD$543/'[7]Param-Production'!FB$42))</f>
        <v/>
      </c>
      <c r="FE190" s="99" t="str">
        <f>IF(OR(FE186="",FE$543="")=TRUE,"",IF(FE186*FE$543=0,"",FE186*FE$543/'[7]Param-Production'!FC$42))</f>
        <v/>
      </c>
      <c r="FF190" s="99" t="str">
        <f>IF(OR(FF186="",FF$543="")=TRUE,"",IF(FF186*FF$543=0,"",FF186*FF$543/'[7]Param-Production'!FD$42))</f>
        <v/>
      </c>
      <c r="FG190" s="99" t="str">
        <f>IF(OR(FG186="",FG$543="")=TRUE,"",IF(FG186*FG$543=0,"",FG186*FG$543/'[7]Param-Production'!FE$42))</f>
        <v/>
      </c>
      <c r="FH190" s="99" t="str">
        <f>IF(OR(FH186="",FH$543="")=TRUE,"",IF(FH186*FH$543=0,"",FH186*FH$543/'[7]Param-Production'!FF$42))</f>
        <v/>
      </c>
      <c r="FI190" s="99" t="str">
        <f>IF(OR(FI186="",FI$543="")=TRUE,"",IF(FI186*FI$543=0,"",FI186*FI$543/'[7]Param-Production'!FG$42))</f>
        <v/>
      </c>
      <c r="FJ190" s="99" t="str">
        <f>IF(OR(FJ186="",FJ$543="")=TRUE,"",IF(FJ186*FJ$543=0,"",FJ186*FJ$543/'[7]Param-Production'!FH$42))</f>
        <v/>
      </c>
      <c r="FK190" s="99" t="str">
        <f>IF(OR(FK186="",FK$543="")=TRUE,"",IF(FK186*FK$543=0,"",FK186*FK$543/'[7]Param-Production'!FI$42))</f>
        <v/>
      </c>
      <c r="FL190" s="99" t="str">
        <f>IF(OR(FL186="",FL$543="")=TRUE,"",IF(FL186*FL$543=0,"",FL186*FL$543/'[7]Param-Production'!FJ$42))</f>
        <v/>
      </c>
      <c r="FM190" s="99" t="str">
        <f>IF(OR(FM186="",FM$543="")=TRUE,"",IF(FM186*FM$543=0,"",FM186*FM$543/'[7]Param-Production'!FK$42))</f>
        <v/>
      </c>
      <c r="FN190" s="99" t="str">
        <f>IF(OR(FN186="",FN$543="")=TRUE,"",IF(FN186*FN$543=0,"",FN186*FN$543/'[7]Param-Production'!FL$42))</f>
        <v/>
      </c>
      <c r="FO190" s="99" t="str">
        <f>IF(OR(FO186="",FO$543="")=TRUE,"",IF(FO186*FO$543=0,"",FO186*FO$543/'[7]Param-Production'!FM$42))</f>
        <v/>
      </c>
      <c r="FP190" s="99" t="str">
        <f>IF(OR(FP186="",FP$543="")=TRUE,"",IF(FP186*FP$543=0,"",FP186*FP$543/'[7]Param-Production'!FN$42))</f>
        <v/>
      </c>
      <c r="FQ190" s="99" t="str">
        <f>IF(OR(FQ186="",FQ$543="")=TRUE,"",IF(FQ186*FQ$543=0,"",FQ186*FQ$543/'[7]Param-Production'!FO$42))</f>
        <v/>
      </c>
      <c r="FR190" s="99" t="str">
        <f>IF(OR(FR186="",FR$543="")=TRUE,"",IF(FR186*FR$543=0,"",FR186*FR$543/'[7]Param-Production'!FP$42))</f>
        <v/>
      </c>
      <c r="FS190" s="99" t="str">
        <f>IF(OR(FS186="",FS$543="")=TRUE,"",IF(FS186*FS$543=0,"",FS186*FS$543/'[7]Param-Production'!FQ$42))</f>
        <v/>
      </c>
      <c r="FT190" s="99" t="str">
        <f>IF(OR(FT186="",FT$543="")=TRUE,"",IF(FT186*FT$543=0,"",FT186*FT$543/'[7]Param-Production'!FR$42))</f>
        <v/>
      </c>
      <c r="FU190" s="99" t="str">
        <f>IF(OR(FU186="",FU$543="")=TRUE,"",IF(FU186*FU$543=0,"",FU186*FU$543/'[7]Param-Production'!FS$42))</f>
        <v/>
      </c>
      <c r="FV190" s="99" t="str">
        <f>IF(OR(FV186="",FV$543="")=TRUE,"",IF(FV186*FV$543=0,"",FV186*FV$543/'[7]Param-Production'!FT$42))</f>
        <v/>
      </c>
      <c r="FW190" s="99" t="str">
        <f>IF(OR(FW186="",FW$543="")=TRUE,"",IF(FW186*FW$543=0,"",FW186*FW$543/'[7]Param-Production'!FU$42))</f>
        <v/>
      </c>
      <c r="FX190" s="99" t="str">
        <f>IF(OR(FX186="",FX$543="")=TRUE,"",IF(FX186*FX$543=0,"",FX186*FX$543/'[7]Param-Production'!FV$42))</f>
        <v/>
      </c>
      <c r="FY190" s="99" t="str">
        <f>IF(OR(FY186="",FY$543="")=TRUE,"",IF(FY186*FY$543=0,"",FY186*FY$543/'[7]Param-Production'!FW$42))</f>
        <v/>
      </c>
      <c r="FZ190" s="99" t="str">
        <f>IF(OR(FZ186="",FZ$543="")=TRUE,"",IF(FZ186*FZ$543=0,"",FZ186*FZ$543/'[7]Param-Production'!FX$42))</f>
        <v/>
      </c>
      <c r="GA190" s="99" t="str">
        <f>IF(OR(GA186="",GA$543="")=TRUE,"",IF(GA186*GA$543=0,"",GA186*GA$543/'[7]Param-Production'!FY$42))</f>
        <v/>
      </c>
      <c r="GB190" s="99" t="str">
        <f>IF(OR(GB186="",GB$543="")=TRUE,"",IF(GB186*GB$543=0,"",GB186*GB$543/'[7]Param-Production'!FZ$42))</f>
        <v/>
      </c>
      <c r="GC190" s="99" t="str">
        <f>IF(OR(GC186="",GC$543="")=TRUE,"",IF(GC186*GC$543=0,"",GC186*GC$543/'[7]Param-Production'!GA$42))</f>
        <v/>
      </c>
      <c r="GD190" s="99" t="str">
        <f>IF(OR(GD186="",GD$543="")=TRUE,"",IF(GD186*GD$543=0,"",GD186*GD$543/'[7]Param-Production'!GB$42))</f>
        <v/>
      </c>
      <c r="GE190" s="99" t="str">
        <f>IF(OR(GE186="",GE$543="")=TRUE,"",IF(GE186*GE$543=0,"",GE186*GE$543/'[7]Param-Production'!GC$42))</f>
        <v/>
      </c>
      <c r="GF190" s="99" t="str">
        <f>IF(OR(GF186="",GF$543="")=TRUE,"",IF(GF186*GF$543=0,"",GF186*GF$543/'[7]Param-Production'!GD$42))</f>
        <v/>
      </c>
      <c r="GG190" s="99" t="str">
        <f>IF(OR(GG186="",GG$543="")=TRUE,"",IF(GG186*GG$543=0,"",GG186*GG$543/'[7]Param-Production'!GE$42))</f>
        <v/>
      </c>
      <c r="GH190" s="99" t="str">
        <f>IF(OR(GH186="",GH$543="")=TRUE,"",IF(GH186*GH$543=0,"",GH186*GH$543/'[7]Param-Production'!GF$42))</f>
        <v/>
      </c>
      <c r="GI190" s="99" t="str">
        <f>IF(OR(GI186="",GI$543="")=TRUE,"",IF(GI186*GI$543=0,"",GI186*GI$543/'[7]Param-Production'!GG$42))</f>
        <v/>
      </c>
      <c r="GJ190" s="99" t="str">
        <f>IF(OR(GJ186="",GJ$543="")=TRUE,"",IF(GJ186*GJ$543=0,"",GJ186*GJ$543/'[7]Param-Production'!GH$42))</f>
        <v/>
      </c>
      <c r="GK190" s="99" t="str">
        <f>IF(OR(GK186="",GK$543="")=TRUE,"",IF(GK186*GK$543=0,"",GK186*GK$543/'[7]Param-Production'!GI$42))</f>
        <v/>
      </c>
      <c r="GL190" s="99" t="str">
        <f>IF(OR(GL186="",GL$543="")=TRUE,"",IF(GL186*GL$543=0,"",GL186*GL$543/'[7]Param-Production'!GJ$42))</f>
        <v/>
      </c>
      <c r="GM190" s="99" t="str">
        <f>IF(OR(GM186="",GM$543="")=TRUE,"",IF(GM186*GM$543=0,"",GM186*GM$543/'[7]Param-Production'!GK$42))</f>
        <v/>
      </c>
      <c r="GN190" s="99" t="str">
        <f>IF(OR(GN186="",GN$543="")=TRUE,"",IF(GN186*GN$543=0,"",GN186*GN$543/'[7]Param-Production'!GL$42))</f>
        <v/>
      </c>
      <c r="GO190" s="99" t="str">
        <f>IF(OR(GO186="",GO$543="")=TRUE,"",IF(GO186*GO$543=0,"",GO186*GO$543/'[7]Param-Production'!GM$42))</f>
        <v/>
      </c>
      <c r="GP190" s="99" t="str">
        <f>IF(OR(GP186="",GP$543="")=TRUE,"",IF(GP186*GP$543=0,"",GP186*GP$543/'[7]Param-Production'!GN$42))</f>
        <v/>
      </c>
      <c r="GQ190" s="99" t="str">
        <f>IF(OR(GQ186="",GQ$543="")=TRUE,"",IF(GQ186*GQ$543=0,"",GQ186*GQ$543/'[7]Param-Production'!GO$42))</f>
        <v/>
      </c>
      <c r="GR190" s="99" t="str">
        <f>IF(OR(GR186="",GR$543="")=TRUE,"",IF(GR186*GR$543=0,"",GR186*GR$543/'[7]Param-Production'!GP$42))</f>
        <v/>
      </c>
      <c r="GS190" s="99" t="str">
        <f>IF(OR(GS186="",GS$543="")=TRUE,"",IF(GS186*GS$543=0,"",GS186*GS$543/'[7]Param-Production'!GQ$42))</f>
        <v/>
      </c>
      <c r="GT190" s="99" t="str">
        <f>IF(OR(GT186="",GT$543="")=TRUE,"",IF(GT186*GT$543=0,"",GT186*GT$543/'[7]Param-Production'!GR$42))</f>
        <v/>
      </c>
      <c r="GU190" s="99" t="str">
        <f>IF(OR(GU186="",GU$543="")=TRUE,"",IF(GU186*GU$543=0,"",GU186*GU$543/'[7]Param-Production'!GS$42))</f>
        <v/>
      </c>
      <c r="GV190" s="99" t="str">
        <f>IF(OR(GV186="",GV$543="")=TRUE,"",IF(GV186*GV$543=0,"",GV186*GV$543/'[7]Param-Production'!GT$42))</f>
        <v/>
      </c>
      <c r="GW190" s="99" t="str">
        <f>IF(OR(GW186="",GW$543="")=TRUE,"",IF(GW186*GW$543=0,"",GW186*GW$543/'[7]Param-Production'!GU$42))</f>
        <v/>
      </c>
      <c r="GX190" s="99" t="str">
        <f>IF(OR(GX186="",GX$543="")=TRUE,"",IF(GX186*GX$543=0,"",GX186*GX$543/'[7]Param-Production'!GV$42))</f>
        <v/>
      </c>
      <c r="GY190" s="99" t="str">
        <f>IF(OR(GY186="",GY$543="")=TRUE,"",IF(GY186*GY$543=0,"",GY186*GY$543/'[7]Param-Production'!GW$42))</f>
        <v/>
      </c>
      <c r="GZ190" s="99" t="str">
        <f>IF(OR(GZ186="",GZ$543="")=TRUE,"",IF(GZ186*GZ$543=0,"",GZ186*GZ$543/'[7]Param-Production'!GX$42))</f>
        <v/>
      </c>
      <c r="HA190" s="99" t="str">
        <f>IF(OR(HA186="",HA$543="")=TRUE,"",IF(HA186*HA$543=0,"",HA186*HA$543/'[7]Param-Production'!GY$42))</f>
        <v/>
      </c>
      <c r="HB190" s="99" t="str">
        <f>IF(OR(HB186="",HB$543="")=TRUE,"",IF(HB186*HB$543=0,"",HB186*HB$543/'[7]Param-Production'!GZ$42))</f>
        <v/>
      </c>
      <c r="HC190" s="99" t="str">
        <f>IF(OR(HC186="",HC$543="")=TRUE,"",IF(HC186*HC$543=0,"",HC186*HC$543/'[7]Param-Production'!HA$42))</f>
        <v/>
      </c>
      <c r="HD190" s="99" t="str">
        <f>IF(OR(HD186="",HD$543="")=TRUE,"",IF(HD186*HD$543=0,"",HD186*HD$543/'[7]Param-Production'!HB$42))</f>
        <v/>
      </c>
      <c r="HE190" s="99" t="str">
        <f>IF(OR(HE186="",HE$543="")=TRUE,"",IF(HE186*HE$543=0,"",HE186*HE$543/'[7]Param-Production'!HC$42))</f>
        <v/>
      </c>
      <c r="HF190" s="99" t="str">
        <f>IF(OR(HF186="",HF$543="")=TRUE,"",IF(HF186*HF$543=0,"",HF186*HF$543/'[7]Param-Production'!HD$42))</f>
        <v/>
      </c>
      <c r="HG190" s="99" t="str">
        <f>IF(OR(HG186="",HG$543="")=TRUE,"",IF(HG186*HG$543=0,"",HG186*HG$543/'[7]Param-Production'!HE$42))</f>
        <v/>
      </c>
      <c r="HH190" s="99" t="str">
        <f>IF(OR(HH186="",HH$543="")=TRUE,"",IF(HH186*HH$543=0,"",HH186*HH$543/'[7]Param-Production'!HF$42))</f>
        <v/>
      </c>
      <c r="HI190" s="99" t="str">
        <f>IF(OR(HI186="",HI$543="")=TRUE,"",IF(HI186*HI$543=0,"",HI186*HI$543/'[7]Param-Production'!HG$42))</f>
        <v/>
      </c>
      <c r="HJ190" s="99" t="str">
        <f>IF(OR(HJ186="",HJ$543="")=TRUE,"",IF(HJ186*HJ$543=0,"",HJ186*HJ$543/'[7]Param-Production'!HH$42))</f>
        <v/>
      </c>
      <c r="HK190" s="99" t="str">
        <f>IF(OR(HK186="",HK$543="")=TRUE,"",IF(HK186*HK$543=0,"",HK186*HK$543/'[7]Param-Production'!HI$42))</f>
        <v/>
      </c>
      <c r="HL190" s="99" t="str">
        <f>IF(OR(HL186="",HL$543="")=TRUE,"",IF(HL186*HL$543=0,"",HL186*HL$543/'[7]Param-Production'!HJ$42))</f>
        <v/>
      </c>
      <c r="HM190" s="99" t="str">
        <f>IF(OR(HM186="",HM$543="")=TRUE,"",IF(HM186*HM$543=0,"",HM186*HM$543/'[7]Param-Production'!HK$42))</f>
        <v/>
      </c>
      <c r="HN190" s="99" t="str">
        <f>IF(OR(HN186="",HN$543="")=TRUE,"",IF(HN186*HN$543=0,"",HN186*HN$543/'[7]Param-Production'!HL$42))</f>
        <v/>
      </c>
      <c r="HO190" s="99" t="str">
        <f>IF(OR(HO186="",HO$543="")=TRUE,"",IF(HO186*HO$543=0,"",HO186*HO$543/'[7]Param-Production'!HM$42))</f>
        <v/>
      </c>
      <c r="HP190" s="99" t="str">
        <f>IF(OR(HP186="",HP$543="")=TRUE,"",IF(HP186*HP$543=0,"",HP186*HP$543/'[7]Param-Production'!HN$42))</f>
        <v/>
      </c>
      <c r="HQ190" s="99" t="str">
        <f>IF(OR(HQ186="",HQ$543="")=TRUE,"",IF(HQ186*HQ$543=0,"",HQ186*HQ$543/'[7]Param-Production'!HO$42))</f>
        <v/>
      </c>
      <c r="HR190" s="99" t="str">
        <f>IF(OR(HR186="",HR$543="")=TRUE,"",IF(HR186*HR$543=0,"",HR186*HR$543/'[7]Param-Production'!HP$42))</f>
        <v/>
      </c>
      <c r="HS190" s="99" t="str">
        <f>IF(OR(HS186="",HS$543="")=TRUE,"",IF(HS186*HS$543=0,"",HS186*HS$543/'[7]Param-Production'!HQ$42))</f>
        <v/>
      </c>
      <c r="HT190" s="99" t="str">
        <f>IF(OR(HT186="",HT$543="")=TRUE,"",IF(HT186*HT$543=0,"",HT186*HT$543/'[7]Param-Production'!HR$42))</f>
        <v/>
      </c>
      <c r="HU190" s="99" t="str">
        <f>IF(OR(HU186="",HU$543="")=TRUE,"",IF(HU186*HU$543=0,"",HU186*HU$543/'[7]Param-Production'!HS$42))</f>
        <v/>
      </c>
      <c r="HV190" s="99" t="str">
        <f>IF(OR(HV186="",HV$543="")=TRUE,"",IF(HV186*HV$543=0,"",HV186*HV$543/'[7]Param-Production'!HT$42))</f>
        <v/>
      </c>
      <c r="HW190" s="99" t="str">
        <f>IF(OR(HW186="",HW$543="")=TRUE,"",IF(HW186*HW$543=0,"",HW186*HW$543/'[7]Param-Production'!HU$42))</f>
        <v/>
      </c>
      <c r="HX190" s="99" t="str">
        <f>IF(OR(HX186="",HX$543="")=TRUE,"",IF(HX186*HX$543=0,"",HX186*HX$543/'[7]Param-Production'!HV$42))</f>
        <v/>
      </c>
      <c r="HY190" s="99" t="str">
        <f>IF(OR(HY186="",HY$543="")=TRUE,"",IF(HY186*HY$543=0,"",HY186*HY$543/'[7]Param-Production'!HW$42))</f>
        <v/>
      </c>
      <c r="HZ190" s="99" t="str">
        <f>IF(OR(HZ186="",HZ$543="")=TRUE,"",IF(HZ186*HZ$543=0,"",HZ186*HZ$543/'[7]Param-Production'!HX$42))</f>
        <v/>
      </c>
      <c r="IA190" s="99" t="str">
        <f>IF(OR(IA186="",IA$543="")=TRUE,"",IF(IA186*IA$543=0,"",IA186*IA$543/'[7]Param-Production'!HY$42))</f>
        <v/>
      </c>
      <c r="IB190" s="99" t="str">
        <f>IF(OR(IB186="",IB$543="")=TRUE,"",IF(IB186*IB$543=0,"",IB186*IB$543/'[7]Param-Production'!HZ$42))</f>
        <v/>
      </c>
      <c r="IC190" s="99" t="str">
        <f>IF(OR(IC186="",IC$543="")=TRUE,"",IF(IC186*IC$543=0,"",IC186*IC$543/'[7]Param-Production'!IA$42))</f>
        <v/>
      </c>
      <c r="ID190" s="99" t="str">
        <f>IF(OR(ID186="",ID$543="")=TRUE,"",IF(ID186*ID$543=0,"",ID186*ID$543/'[7]Param-Production'!IB$42))</f>
        <v/>
      </c>
      <c r="IE190" s="99" t="str">
        <f>IF(OR(IE186="",IE$543="")=TRUE,"",IF(IE186*IE$543=0,"",IE186*IE$543/'[7]Param-Production'!IC$42))</f>
        <v/>
      </c>
      <c r="IF190" s="99" t="str">
        <f>IF(OR(IF186="",IF$543="")=TRUE,"",IF(IF186*IF$543=0,"",IF186*IF$543/'[7]Param-Production'!ID$42))</f>
        <v/>
      </c>
      <c r="IG190" s="99" t="str">
        <f>IF(OR(IG186="",IG$543="")=TRUE,"",IF(IG186*IG$543=0,"",IG186*IG$543/'[7]Param-Production'!IE$42))</f>
        <v/>
      </c>
      <c r="IH190" s="99" t="str">
        <f>IF(OR(IH186="",IH$543="")=TRUE,"",IF(IH186*IH$543=0,"",IH186*IH$543/'[7]Param-Production'!IF$42))</f>
        <v/>
      </c>
      <c r="II190" s="99" t="str">
        <f>IF(OR(II186="",II$543="")=TRUE,"",IF(II186*II$543=0,"",II186*II$543/'[7]Param-Production'!IG$42))</f>
        <v/>
      </c>
      <c r="IJ190" s="99" t="str">
        <f>IF(OR(IJ186="",IJ$543="")=TRUE,"",IF(IJ186*IJ$543=0,"",IJ186*IJ$543/'[7]Param-Production'!IH$42))</f>
        <v/>
      </c>
      <c r="IK190" s="99" t="str">
        <f>IF(OR(IK186="",IK$543="")=TRUE,"",IF(IK186*IK$543=0,"",IK186*IK$543/'[7]Param-Production'!II$42))</f>
        <v/>
      </c>
      <c r="IL190" s="99" t="str">
        <f>IF(OR(IL186="",IL$543="")=TRUE,"",IF(IL186*IL$543=0,"",IL186*IL$543/'[7]Param-Production'!IJ$42))</f>
        <v/>
      </c>
      <c r="IM190" s="99" t="str">
        <f>IF(OR(IM186="",IM$543="")=TRUE,"",IF(IM186*IM$543=0,"",IM186*IM$543/'[7]Param-Production'!IK$42))</f>
        <v/>
      </c>
      <c r="IN190" s="99" t="str">
        <f>IF(OR(IN186="",IN$543="")=TRUE,"",IF(IN186*IN$543=0,"",IN186*IN$543/'[7]Param-Production'!IL$42))</f>
        <v/>
      </c>
      <c r="IO190" s="99" t="str">
        <f>IF(OR(IO186="",IO$543="")=TRUE,"",IF(IO186*IO$543=0,"",IO186*IO$543/'[7]Param-Production'!IM$42))</f>
        <v/>
      </c>
      <c r="IP190" s="99" t="str">
        <f>IF(OR(IP186="",IP$543="")=TRUE,"",IF(IP186*IP$543=0,"",IP186*IP$543/'[7]Param-Production'!IN$42))</f>
        <v/>
      </c>
      <c r="IQ190" s="99" t="str">
        <f>IF(OR(IQ186="",IQ$543="")=TRUE,"",IF(IQ186*IQ$543=0,"",IQ186*IQ$543/'[7]Param-Production'!IO$42))</f>
        <v/>
      </c>
      <c r="IR190" s="99" t="str">
        <f>IF(OR(IR186="",IR$543="")=TRUE,"",IF(IR186*IR$543=0,"",IR186*IR$543/'[7]Param-Production'!IP$42))</f>
        <v/>
      </c>
      <c r="IS190" s="99" t="str">
        <f>IF(OR(IS186="",IS$543="")=TRUE,"",IF(IS186*IS$543=0,"",IS186*IS$543/'[7]Param-Production'!IQ$42))</f>
        <v/>
      </c>
      <c r="IT190" s="99" t="str">
        <f>IF(OR(IT186="",IT$543="")=TRUE,"",IF(IT186*IT$543=0,"",IT186*IT$543/'[7]Param-Production'!IR$42))</f>
        <v/>
      </c>
      <c r="IU190" s="99" t="str">
        <f>IF(OR(IU186="",IU$543="")=TRUE,"",IF(IU186*IU$543=0,"",IU186*IU$543/'[7]Param-Production'!IS$42))</f>
        <v/>
      </c>
      <c r="IV190" s="99" t="str">
        <f>IF(OR(IV186="",IV$543="")=TRUE,"",IF(IV186*IV$543=0,"",IV186*IV$543/'[7]Param-Production'!IT$42))</f>
        <v/>
      </c>
      <c r="IW190" s="99" t="str">
        <f>IF(OR(IW186="",IW$543="")=TRUE,"",IF(IW186*IW$543=0,"",IW186*IW$543/'[7]Param-Production'!IU$42))</f>
        <v/>
      </c>
      <c r="IX190" s="99" t="str">
        <f>IF(OR(IX186="",IX$543="")=TRUE,"",IF(IX186*IX$543=0,"",IX186*IX$543/'[7]Param-Production'!IV$42))</f>
        <v/>
      </c>
      <c r="IY190" s="99" t="str">
        <f>IF(OR(IY186="",IY$543="")=TRUE,"",IF(IY186*IY$543=0,"",IY186*IY$543/'[7]Param-Production'!IW$42))</f>
        <v/>
      </c>
      <c r="IZ190" s="99" t="str">
        <f>IF(OR(IZ186="",IZ$543="")=TRUE,"",IF(IZ186*IZ$543=0,"",IZ186*IZ$543/'[7]Param-Production'!IX$42))</f>
        <v/>
      </c>
      <c r="JA190" s="99" t="str">
        <f>IF(OR(JA186="",JA$543="")=TRUE,"",IF(JA186*JA$543=0,"",JA186*JA$543/'[7]Param-Production'!IY$42))</f>
        <v/>
      </c>
      <c r="JB190" s="99" t="str">
        <f>IF(OR(JB186="",JB$543="")=TRUE,"",IF(JB186*JB$543=0,"",JB186*JB$543/'[7]Param-Production'!IZ$42))</f>
        <v/>
      </c>
      <c r="JC190" s="99" t="str">
        <f>IF(OR(JC186="",JC$543="")=TRUE,"",IF(JC186*JC$543=0,"",JC186*JC$543/'[7]Param-Production'!JA$42))</f>
        <v/>
      </c>
      <c r="JD190" s="99" t="str">
        <f>IF(OR(JD186="",JD$543="")=TRUE,"",IF(JD186*JD$543=0,"",JD186*JD$543/'[7]Param-Production'!JB$42))</f>
        <v/>
      </c>
      <c r="JE190" s="99" t="str">
        <f>IF(OR(JE186="",JE$543="")=TRUE,"",IF(JE186*JE$543=0,"",JE186*JE$543/'[7]Param-Production'!JC$42))</f>
        <v/>
      </c>
      <c r="JF190" s="99" t="str">
        <f>IF(OR(JF186="",JF$543="")=TRUE,"",IF(JF186*JF$543=0,"",JF186*JF$543/'[7]Param-Production'!JD$42))</f>
        <v/>
      </c>
      <c r="JG190" s="99" t="str">
        <f>IF(OR(JG186="",JG$543="")=TRUE,"",IF(JG186*JG$543=0,"",JG186*JG$543/'[7]Param-Production'!JE$42))</f>
        <v/>
      </c>
      <c r="JH190" s="99" t="str">
        <f>IF(OR(JH186="",JH$543="")=TRUE,"",IF(JH186*JH$543=0,"",JH186*JH$543/'[7]Param-Production'!JF$42))</f>
        <v/>
      </c>
      <c r="JI190" s="99" t="str">
        <f>IF(OR(JI186="",JI$543="")=TRUE,"",IF(JI186*JI$543=0,"",JI186*JI$543/'[7]Param-Production'!JG$42))</f>
        <v/>
      </c>
      <c r="JJ190" s="99" t="str">
        <f>IF(OR(JJ186="",JJ$543="")=TRUE,"",IF(JJ186*JJ$543=0,"",JJ186*JJ$543/'[7]Param-Production'!JH$42))</f>
        <v/>
      </c>
      <c r="JK190" s="99" t="str">
        <f>IF(OR(JK186="",JK$543="")=TRUE,"",IF(JK186*JK$543=0,"",JK186*JK$543/'[7]Param-Production'!JI$42))</f>
        <v/>
      </c>
      <c r="JL190" s="99" t="str">
        <f>IF(OR(JL186="",JL$543="")=TRUE,"",IF(JL186*JL$543=0,"",JL186*JL$543/'[7]Param-Production'!JJ$42))</f>
        <v/>
      </c>
      <c r="JM190" s="99" t="str">
        <f>IF(OR(JM186="",JM$543="")=TRUE,"",IF(JM186*JM$543=0,"",JM186*JM$543/'[7]Param-Production'!JK$42))</f>
        <v/>
      </c>
      <c r="JN190" s="99" t="str">
        <f>IF(OR(JN186="",JN$543="")=TRUE,"",IF(JN186*JN$543=0,"",JN186*JN$543/'[7]Param-Production'!JL$42))</f>
        <v/>
      </c>
      <c r="JO190" s="99" t="str">
        <f>IF(OR(JO186="",JO$543="")=TRUE,"",IF(JO186*JO$543=0,"",JO186*JO$543/'[7]Param-Production'!JM$42))</f>
        <v/>
      </c>
      <c r="JP190" s="99" t="str">
        <f>IF(OR(JP186="",JP$543="")=TRUE,"",IF(JP186*JP$543=0,"",JP186*JP$543/'[7]Param-Production'!JN$42))</f>
        <v/>
      </c>
      <c r="JQ190" s="99" t="str">
        <f>IF(OR(JQ186="",JQ$543="")=TRUE,"",IF(JQ186*JQ$543=0,"",JQ186*JQ$543/'[7]Param-Production'!JO$42))</f>
        <v/>
      </c>
      <c r="JR190" s="99" t="str">
        <f>IF(OR(JR186="",JR$543="")=TRUE,"",IF(JR186*JR$543=0,"",JR186*JR$543/'[7]Param-Production'!JP$42))</f>
        <v/>
      </c>
      <c r="JS190" s="99" t="str">
        <f>IF(OR(JS186="",JS$543="")=TRUE,"",IF(JS186*JS$543=0,"",JS186*JS$543/'[7]Param-Production'!JQ$42))</f>
        <v/>
      </c>
      <c r="JT190" s="99" t="str">
        <f>IF(OR(JT186="",JT$543="")=TRUE,"",IF(JT186*JT$543=0,"",JT186*JT$543/'[7]Param-Production'!JR$42))</f>
        <v/>
      </c>
      <c r="JU190" s="99" t="str">
        <f>IF(OR(JU186="",JU$543="")=TRUE,"",IF(JU186*JU$543=0,"",JU186*JU$543/'[7]Param-Production'!JS$42))</f>
        <v/>
      </c>
      <c r="JV190" s="99" t="str">
        <f>IF(OR(JV186="",JV$543="")=TRUE,"",IF(JV186*JV$543=0,"",JV186*JV$543/'[7]Param-Production'!JT$42))</f>
        <v/>
      </c>
      <c r="JW190" s="99" t="str">
        <f>IF(OR(JW186="",JW$543="")=TRUE,"",IF(JW186*JW$543=0,"",JW186*JW$543/'[7]Param-Production'!JU$42))</f>
        <v/>
      </c>
      <c r="JX190" s="99" t="str">
        <f>IF(OR(JX186="",JX$543="")=TRUE,"",IF(JX186*JX$543=0,"",JX186*JX$543/'[7]Param-Production'!JV$42))</f>
        <v/>
      </c>
      <c r="JY190" s="99" t="str">
        <f>IF(OR(JY186="",JY$543="")=TRUE,"",IF(JY186*JY$543=0,"",JY186*JY$543/'[7]Param-Production'!JW$42))</f>
        <v/>
      </c>
      <c r="JZ190" s="99" t="str">
        <f>IF(OR(JZ186="",JZ$543="")=TRUE,"",IF(JZ186*JZ$543=0,"",JZ186*JZ$543/'[7]Param-Production'!JX$42))</f>
        <v/>
      </c>
      <c r="KA190" s="99" t="str">
        <f>IF(OR(KA186="",KA$543="")=TRUE,"",IF(KA186*KA$543=0,"",KA186*KA$543/'[7]Param-Production'!JY$42))</f>
        <v/>
      </c>
      <c r="KB190" s="99" t="str">
        <f>IF(OR(KB186="",KB$543="")=TRUE,"",IF(KB186*KB$543=0,"",KB186*KB$543/'[7]Param-Production'!JZ$42))</f>
        <v/>
      </c>
      <c r="KC190" s="99" t="str">
        <f>IF(OR(KC186="",KC$543="")=TRUE,"",IF(KC186*KC$543=0,"",KC186*KC$543/'[7]Param-Production'!KA$42))</f>
        <v/>
      </c>
      <c r="KD190" s="99" t="str">
        <f>IF(OR(KD186="",KD$543="")=TRUE,"",IF(KD186*KD$543=0,"",KD186*KD$543/'[7]Param-Production'!KB$42))</f>
        <v/>
      </c>
      <c r="KE190" s="99" t="str">
        <f>IF(OR(KE186="",KE$543="")=TRUE,"",IF(KE186*KE$543=0,"",KE186*KE$543/'[7]Param-Production'!KC$42))</f>
        <v/>
      </c>
      <c r="KF190" s="99" t="str">
        <f>IF(OR(KF186="",KF$543="")=TRUE,"",IF(KF186*KF$543=0,"",KF186*KF$543/'[7]Param-Production'!KD$42))</f>
        <v/>
      </c>
      <c r="KG190" s="99" t="str">
        <f>IF(OR(KG186="",KG$543="")=TRUE,"",IF(KG186*KG$543=0,"",KG186*KG$543/'[7]Param-Production'!KE$42))</f>
        <v/>
      </c>
      <c r="KH190" s="99" t="str">
        <f>IF(OR(KH186="",KH$543="")=TRUE,"",IF(KH186*KH$543=0,"",KH186*KH$543/'[7]Param-Production'!KF$42))</f>
        <v/>
      </c>
      <c r="KI190" s="99" t="str">
        <f>IF(OR(KI186="",KI$543="")=TRUE,"",IF(KI186*KI$543=0,"",KI186*KI$543/'[7]Param-Production'!KG$42))</f>
        <v/>
      </c>
      <c r="KJ190" s="99" t="str">
        <f>IF(OR(KJ186="",KJ$543="")=TRUE,"",IF(KJ186*KJ$543=0,"",KJ186*KJ$543/'[7]Param-Production'!KH$42))</f>
        <v/>
      </c>
      <c r="KK190" s="99" t="str">
        <f>IF(OR(KK186="",KK$543="")=TRUE,"",IF(KK186*KK$543=0,"",KK186*KK$543/'[7]Param-Production'!KI$42))</f>
        <v/>
      </c>
      <c r="KL190" s="99" t="str">
        <f>IF(OR(KL186="",KL$543="")=TRUE,"",IF(KL186*KL$543=0,"",KL186*KL$543/'[7]Param-Production'!KJ$42))</f>
        <v/>
      </c>
      <c r="KM190" s="99" t="str">
        <f>IF(OR(KM186="",KM$543="")=TRUE,"",IF(KM186*KM$543=0,"",KM186*KM$543/'[7]Param-Production'!KK$42))</f>
        <v/>
      </c>
      <c r="KN190" s="99" t="str">
        <f>IF(OR(KN186="",KN$543="")=TRUE,"",IF(KN186*KN$543=0,"",KN186*KN$543/'[7]Param-Production'!KL$42))</f>
        <v/>
      </c>
      <c r="KO190" s="99" t="str">
        <f>IF(OR(KO186="",KO$543="")=TRUE,"",IF(KO186*KO$543=0,"",KO186*KO$543/'[7]Param-Production'!KM$42))</f>
        <v/>
      </c>
      <c r="KP190" s="99" t="str">
        <f>IF(OR(KP186="",KP$543="")=TRUE,"",IF(KP186*KP$543=0,"",KP186*KP$543/'[7]Param-Production'!KN$42))</f>
        <v/>
      </c>
      <c r="KQ190" s="99" t="str">
        <f>IF(OR(KQ186="",KQ$543="")=TRUE,"",IF(KQ186*KQ$543=0,"",KQ186*KQ$543/'[7]Param-Production'!KO$42))</f>
        <v/>
      </c>
      <c r="KR190" s="99" t="str">
        <f>IF(OR(KR186="",KR$543="")=TRUE,"",IF(KR186*KR$543=0,"",KR186*KR$543/'[7]Param-Production'!KP$42))</f>
        <v/>
      </c>
      <c r="KS190" s="99" t="str">
        <f>IF(OR(KS186="",KS$543="")=TRUE,"",IF(KS186*KS$543=0,"",KS186*KS$543/'[7]Param-Production'!KQ$42))</f>
        <v/>
      </c>
      <c r="KT190" s="99" t="str">
        <f>IF(OR(KT186="",KT$543="")=TRUE,"",IF(KT186*KT$543=0,"",KT186*KT$543/'[7]Param-Production'!KR$42))</f>
        <v/>
      </c>
      <c r="KU190" s="99" t="str">
        <f>IF(OR(KU186="",KU$543="")=TRUE,"",IF(KU186*KU$543=0,"",KU186*KU$543/'[7]Param-Production'!KS$42))</f>
        <v/>
      </c>
      <c r="KV190" s="99" t="str">
        <f>IF(OR(KV186="",KV$543="")=TRUE,"",IF(KV186*KV$543=0,"",KV186*KV$543/'[7]Param-Production'!KT$42))</f>
        <v/>
      </c>
      <c r="KW190" s="99" t="str">
        <f>IF(OR(KW186="",KW$543="")=TRUE,"",IF(KW186*KW$543=0,"",KW186*KW$543/'[7]Param-Production'!KU$42))</f>
        <v/>
      </c>
      <c r="KX190" s="99" t="str">
        <f>IF(OR(KX186="",KX$543="")=TRUE,"",IF(KX186*KX$543=0,"",KX186*KX$543/'[7]Param-Production'!KV$42))</f>
        <v/>
      </c>
      <c r="KY190" s="99" t="str">
        <f>IF(OR(KY186="",KY$543="")=TRUE,"",IF(KY186*KY$543=0,"",KY186*KY$543/'[7]Param-Production'!KW$42))</f>
        <v/>
      </c>
      <c r="KZ190" s="99" t="str">
        <f>IF(OR(KZ186="",KZ$543="")=TRUE,"",IF(KZ186*KZ$543=0,"",KZ186*KZ$543/'[7]Param-Production'!KX$42))</f>
        <v/>
      </c>
      <c r="LA190" s="99" t="str">
        <f>IF(OR(LA186="",LA$543="")=TRUE,"",IF(LA186*LA$543=0,"",LA186*LA$543/'[7]Param-Production'!KY$42))</f>
        <v/>
      </c>
      <c r="LB190" s="99" t="str">
        <f>IF(OR(LB186="",LB$543="")=TRUE,"",IF(LB186*LB$543=0,"",LB186*LB$543/'[7]Param-Production'!KZ$42))</f>
        <v/>
      </c>
      <c r="LC190" s="99" t="str">
        <f>IF(OR(LC186="",LC$543="")=TRUE,"",IF(LC186*LC$543=0,"",LC186*LC$543/'[7]Param-Production'!LA$42))</f>
        <v/>
      </c>
      <c r="LD190" s="99" t="str">
        <f>IF(OR(LD186="",LD$543="")=TRUE,"",IF(LD186*LD$543=0,"",LD186*LD$543/'[7]Param-Production'!LB$42))</f>
        <v/>
      </c>
      <c r="LE190" s="99" t="str">
        <f>IF(OR(LE186="",LE$543="")=TRUE,"",IF(LE186*LE$543=0,"",LE186*LE$543/'[7]Param-Production'!LC$42))</f>
        <v/>
      </c>
      <c r="LF190" s="99" t="str">
        <f>IF(OR(LF186="",LF$543="")=TRUE,"",IF(LF186*LF$543=0,"",LF186*LF$543/'[7]Param-Production'!LD$42))</f>
        <v/>
      </c>
      <c r="LG190" s="99" t="str">
        <f>IF(OR(LG186="",LG$543="")=TRUE,"",IF(LG186*LG$543=0,"",LG186*LG$543/'[7]Param-Production'!LE$42))</f>
        <v/>
      </c>
      <c r="LH190" s="99" t="str">
        <f>IF(OR(LH186="",LH$543="")=TRUE,"",IF(LH186*LH$543=0,"",LH186*LH$543/'[7]Param-Production'!LF$42))</f>
        <v/>
      </c>
      <c r="LI190" s="99" t="str">
        <f>IF(OR(LI186="",LI$543="")=TRUE,"",IF(LI186*LI$543=0,"",LI186*LI$543/'[7]Param-Production'!LG$42))</f>
        <v/>
      </c>
      <c r="LJ190" s="99" t="str">
        <f>IF(OR(LJ186="",LJ$543="")=TRUE,"",IF(LJ186*LJ$543=0,"",LJ186*LJ$543/'[7]Param-Production'!LH$42))</f>
        <v/>
      </c>
      <c r="LK190" s="99" t="str">
        <f>IF(OR(LK186="",LK$543="")=TRUE,"",IF(LK186*LK$543=0,"",LK186*LK$543/'[7]Param-Production'!LI$42))</f>
        <v/>
      </c>
      <c r="LL190" s="99" t="str">
        <f>IF(OR(LL186="",LL$543="")=TRUE,"",IF(LL186*LL$543=0,"",LL186*LL$543/'[7]Param-Production'!LJ$42))</f>
        <v/>
      </c>
      <c r="LM190" s="99" t="str">
        <f>IF(OR(LM186="",LM$543="")=TRUE,"",IF(LM186*LM$543=0,"",LM186*LM$543/'[7]Param-Production'!LK$42))</f>
        <v/>
      </c>
      <c r="LN190" s="99" t="str">
        <f>IF(OR(LN186="",LN$543="")=TRUE,"",IF(LN186*LN$543=0,"",LN186*LN$543/'[7]Param-Production'!LL$42))</f>
        <v/>
      </c>
      <c r="LO190" s="99" t="str">
        <f>IF(OR(LO186="",LO$543="")=TRUE,"",IF(LO186*LO$543=0,"",LO186*LO$543/'[7]Param-Production'!LM$42))</f>
        <v/>
      </c>
      <c r="LP190" s="99" t="str">
        <f>IF(OR(LP186="",LP$543="")=TRUE,"",IF(LP186*LP$543=0,"",LP186*LP$543/'[7]Param-Production'!LN$42))</f>
        <v/>
      </c>
      <c r="LQ190" s="99" t="str">
        <f>IF(OR(LQ186="",LQ$543="")=TRUE,"",IF(LQ186*LQ$543=0,"",LQ186*LQ$543/'[7]Param-Production'!LO$42))</f>
        <v/>
      </c>
      <c r="LR190" s="99" t="str">
        <f>IF(OR(LR186="",LR$543="")=TRUE,"",IF(LR186*LR$543=0,"",LR186*LR$543/'[7]Param-Production'!LP$42))</f>
        <v/>
      </c>
      <c r="LS190" s="99" t="str">
        <f>IF(OR(LS186="",LS$543="")=TRUE,"",IF(LS186*LS$543=0,"",LS186*LS$543/'[7]Param-Production'!LQ$42))</f>
        <v/>
      </c>
      <c r="LT190" s="99" t="str">
        <f>IF(OR(LT186="",LT$543="")=TRUE,"",IF(LT186*LT$543=0,"",LT186*LT$543/'[7]Param-Production'!LR$42))</f>
        <v/>
      </c>
      <c r="LU190" s="99" t="str">
        <f>IF(OR(LU186="",LU$543="")=TRUE,"",IF(LU186*LU$543=0,"",LU186*LU$543/'[7]Param-Production'!LS$42))</f>
        <v/>
      </c>
      <c r="LV190" s="99" t="str">
        <f>IF(OR(LV186="",LV$543="")=TRUE,"",IF(LV186*LV$543=0,"",LV186*LV$543/'[7]Param-Production'!LT$42))</f>
        <v/>
      </c>
      <c r="LW190" s="99" t="str">
        <f>IF(OR(LW186="",LW$543="")=TRUE,"",IF(LW186*LW$543=0,"",LW186*LW$543/'[7]Param-Production'!LU$42))</f>
        <v/>
      </c>
      <c r="LX190" s="99" t="str">
        <f>IF(OR(LX186="",LX$543="")=TRUE,"",IF(LX186*LX$543=0,"",LX186*LX$543/'[7]Param-Production'!LV$42))</f>
        <v/>
      </c>
      <c r="LY190" s="99" t="str">
        <f>IF(OR(LY186="",LY$543="")=TRUE,"",IF(LY186*LY$543=0,"",LY186*LY$543/'[7]Param-Production'!LW$42))</f>
        <v/>
      </c>
      <c r="LZ190" s="99" t="str">
        <f>IF(OR(LZ186="",LZ$543="")=TRUE,"",IF(LZ186*LZ$543=0,"",LZ186*LZ$543/'[7]Param-Production'!LX$42))</f>
        <v/>
      </c>
      <c r="MA190" s="99" t="str">
        <f>IF(OR(MA186="",MA$543="")=TRUE,"",IF(MA186*MA$543=0,"",MA186*MA$543/'[7]Param-Production'!LY$42))</f>
        <v/>
      </c>
      <c r="MB190" s="99" t="str">
        <f>IF(OR(MB186="",MB$543="")=TRUE,"",IF(MB186*MB$543=0,"",MB186*MB$543/'[7]Param-Production'!LZ$42))</f>
        <v/>
      </c>
      <c r="MC190" s="99" t="str">
        <f>IF(OR(MC186="",MC$543="")=TRUE,"",IF(MC186*MC$543=0,"",MC186*MC$543/'[7]Param-Production'!MA$42))</f>
        <v/>
      </c>
      <c r="MD190" s="99" t="str">
        <f>IF(OR(MD186="",MD$543="")=TRUE,"",IF(MD186*MD$543=0,"",MD186*MD$543/'[7]Param-Production'!MB$42))</f>
        <v/>
      </c>
      <c r="ME190" s="99" t="str">
        <f>IF(OR(ME186="",ME$543="")=TRUE,"",IF(ME186*ME$543=0,"",ME186*ME$543/'[7]Param-Production'!MC$42))</f>
        <v/>
      </c>
      <c r="MF190" s="99" t="str">
        <f>IF(OR(MF186="",MF$543="")=TRUE,"",IF(MF186*MF$543=0,"",MF186*MF$543/'[7]Param-Production'!MD$42))</f>
        <v/>
      </c>
      <c r="MG190" s="99" t="str">
        <f>IF(OR(MG186="",MG$543="")=TRUE,"",IF(MG186*MG$543=0,"",MG186*MG$543/'[7]Param-Production'!ME$42))</f>
        <v/>
      </c>
      <c r="MH190" s="99" t="str">
        <f>IF(OR(MH186="",MH$543="")=TRUE,"",IF(MH186*MH$543=0,"",MH186*MH$543/'[7]Param-Production'!MF$42))</f>
        <v/>
      </c>
      <c r="MI190" s="99" t="str">
        <f>IF(OR(MI186="",MI$543="")=TRUE,"",IF(MI186*MI$543=0,"",MI186*MI$543/'[7]Param-Production'!MG$42))</f>
        <v/>
      </c>
      <c r="MJ190" s="99" t="str">
        <f>IF(OR(MJ186="",MJ$543="")=TRUE,"",IF(MJ186*MJ$543=0,"",MJ186*MJ$543/'[7]Param-Production'!MH$42))</f>
        <v/>
      </c>
      <c r="MK190" s="99" t="str">
        <f>IF(OR(MK186="",MK$543="")=TRUE,"",IF(MK186*MK$543=0,"",MK186*MK$543/'[7]Param-Production'!MI$42))</f>
        <v/>
      </c>
      <c r="ML190" s="99" t="str">
        <f>IF(OR(ML186="",ML$543="")=TRUE,"",IF(ML186*ML$543=0,"",ML186*ML$543/'[7]Param-Production'!MJ$42))</f>
        <v/>
      </c>
      <c r="MM190" s="99" t="str">
        <f>IF(OR(MM186="",MM$543="")=TRUE,"",IF(MM186*MM$543=0,"",MM186*MM$543/'[7]Param-Production'!MK$42))</f>
        <v/>
      </c>
      <c r="MN190" s="99" t="str">
        <f>IF(OR(MN186="",MN$543="")=TRUE,"",IF(MN186*MN$543=0,"",MN186*MN$543/'[7]Param-Production'!ML$42))</f>
        <v/>
      </c>
      <c r="MO190" s="99" t="str">
        <f>IF(OR(MO186="",MO$543="")=TRUE,"",IF(MO186*MO$543=0,"",MO186*MO$543/'[7]Param-Production'!MM$42))</f>
        <v/>
      </c>
      <c r="MP190" s="99" t="str">
        <f>IF(OR(MP186="",MP$543="")=TRUE,"",IF(MP186*MP$543=0,"",MP186*MP$543/'[7]Param-Production'!MN$42))</f>
        <v/>
      </c>
      <c r="MQ190" s="99" t="str">
        <f>IF(OR(MQ186="",MQ$543="")=TRUE,"",IF(MQ186*MQ$543=0,"",MQ186*MQ$543/'[7]Param-Production'!MO$42))</f>
        <v/>
      </c>
      <c r="MR190" s="99" t="str">
        <f>IF(OR(MR186="",MR$543="")=TRUE,"",IF(MR186*MR$543=0,"",MR186*MR$543/'[7]Param-Production'!MP$42))</f>
        <v/>
      </c>
      <c r="MS190" s="99" t="str">
        <f>IF(OR(MS186="",MS$543="")=TRUE,"",IF(MS186*MS$543=0,"",MS186*MS$543/'[7]Param-Production'!MQ$42))</f>
        <v/>
      </c>
      <c r="MT190" s="99" t="str">
        <f>IF(OR(MT186="",MT$543="")=TRUE,"",IF(MT186*MT$543=0,"",MT186*MT$543/'[7]Param-Production'!MR$42))</f>
        <v/>
      </c>
      <c r="MU190" s="99" t="str">
        <f>IF(OR(MU186="",MU$543="")=TRUE,"",IF(MU186*MU$543=0,"",MU186*MU$543/'[7]Param-Production'!MS$42))</f>
        <v/>
      </c>
      <c r="MV190" s="99" t="str">
        <f>IF(OR(MV186="",MV$543="")=TRUE,"",IF(MV186*MV$543=0,"",MV186*MV$543/'[7]Param-Production'!MT$42))</f>
        <v/>
      </c>
      <c r="MW190" s="99" t="str">
        <f>IF(OR(MW186="",MW$543="")=TRUE,"",IF(MW186*MW$543=0,"",MW186*MW$543/'[7]Param-Production'!MU$42))</f>
        <v/>
      </c>
      <c r="MX190" s="99" t="str">
        <f>IF(OR(MX186="",MX$543="")=TRUE,"",IF(MX186*MX$543=0,"",MX186*MX$543/'[7]Param-Production'!MV$42))</f>
        <v/>
      </c>
      <c r="MY190" s="99" t="str">
        <f>IF(OR(MY186="",MY$543="")=TRUE,"",IF(MY186*MY$543=0,"",MY186*MY$543/'[7]Param-Production'!MW$42))</f>
        <v/>
      </c>
      <c r="MZ190" s="99" t="str">
        <f>IF(OR(MZ186="",MZ$543="")=TRUE,"",IF(MZ186*MZ$543=0,"",MZ186*MZ$543/'[7]Param-Production'!MX$42))</f>
        <v/>
      </c>
      <c r="NA190" s="99" t="str">
        <f>IF(OR(NA186="",NA$543="")=TRUE,"",IF(NA186*NA$543=0,"",NA186*NA$543/'[7]Param-Production'!MY$42))</f>
        <v/>
      </c>
      <c r="NB190" s="99" t="str">
        <f>IF(OR(NB186="",NB$543="")=TRUE,"",IF(NB186*NB$543=0,"",NB186*NB$543/'[7]Param-Production'!MZ$42))</f>
        <v/>
      </c>
      <c r="NC190" s="99" t="str">
        <f>IF(OR(NC186="",NC$543="")=TRUE,"",IF(NC186*NC$543=0,"",NC186*NC$543/'[7]Param-Production'!NA$42))</f>
        <v/>
      </c>
      <c r="ND190" s="99" t="str">
        <f>IF(OR(ND186="",ND$543="")=TRUE,"",IF(ND186*ND$543=0,"",ND186*ND$543/'[7]Param-Production'!NB$42))</f>
        <v/>
      </c>
      <c r="NE190" s="99" t="str">
        <f>IF(OR(NE186="",NE$543="")=TRUE,"",IF(NE186*NE$543=0,"",NE186*NE$543/'[7]Param-Production'!NC$42))</f>
        <v/>
      </c>
      <c r="NF190" s="99" t="str">
        <f>IF(OR(NF186="",NF$543="")=TRUE,"",IF(NF186*NF$543=0,"",NF186*NF$543/'[7]Param-Production'!ND$42))</f>
        <v/>
      </c>
      <c r="NG190" s="99" t="str">
        <f>IF(OR(NG186="",NG$543="")=TRUE,"",IF(NG186*NG$543=0,"",NG186*NG$543/'[7]Param-Production'!NE$42))</f>
        <v/>
      </c>
      <c r="NH190" s="99" t="str">
        <f>IF(OR(NH186="",NH$543="")=TRUE,"",IF(NH186*NH$543=0,"",NH186*NH$543/'[7]Param-Production'!NF$42))</f>
        <v/>
      </c>
      <c r="NI190" s="99" t="str">
        <f>IF(OR(NI186="",NI$543="")=TRUE,"",IF(NI186*NI$543=0,"",NI186*NI$543/'[7]Param-Production'!NG$42))</f>
        <v/>
      </c>
      <c r="NJ190" s="99" t="str">
        <f>IF(OR(NJ186="",NJ$543="")=TRUE,"",IF(NJ186*NJ$543=0,"",NJ186*NJ$543/'[7]Param-Production'!NH$42))</f>
        <v/>
      </c>
      <c r="NK190" s="99" t="str">
        <f>IF(OR(NK186="",NK$543="")=TRUE,"",IF(NK186*NK$543=0,"",NK186*NK$543/'[7]Param-Production'!NI$42))</f>
        <v/>
      </c>
      <c r="NL190" s="99" t="str">
        <f>IF(OR(NL186="",NL$543="")=TRUE,"",IF(NL186*NL$543=0,"",NL186*NL$543/'[7]Param-Production'!NJ$42))</f>
        <v/>
      </c>
      <c r="NM190" s="99" t="str">
        <f>IF(OR(NM186="",NM$543="")=TRUE,"",IF(NM186*NM$543=0,"",NM186*NM$543/'[7]Param-Production'!NK$42))</f>
        <v/>
      </c>
      <c r="NN190" s="99" t="str">
        <f>IF(OR(NN186="",NN$543="")=TRUE,"",IF(NN186*NN$543=0,"",NN186*NN$543/'[7]Param-Production'!NL$42))</f>
        <v/>
      </c>
      <c r="NO190" s="99" t="str">
        <f>IF(OR(NO186="",NO$543="")=TRUE,"",IF(NO186*NO$543=0,"",NO186*NO$543/'[7]Param-Production'!NM$42))</f>
        <v/>
      </c>
      <c r="NP190" s="99" t="str">
        <f>IF(OR(NP186="",NP$543="")=TRUE,"",IF(NP186*NP$543=0,"",NP186*NP$543/'[7]Param-Production'!NN$42))</f>
        <v/>
      </c>
      <c r="NQ190" s="99" t="str">
        <f>IF(OR(NQ186="",NQ$543="")=TRUE,"",IF(NQ186*NQ$543=0,"",NQ186*NQ$543/'[7]Param-Production'!NO$42))</f>
        <v/>
      </c>
      <c r="NR190" s="99" t="str">
        <f>IF(OR(NR186="",NR$543="")=TRUE,"",IF(NR186*NR$543=0,"",NR186*NR$543/'[7]Param-Production'!NP$42))</f>
        <v/>
      </c>
      <c r="NS190" s="99" t="str">
        <f>IF(OR(NS186="",NS$543="")=TRUE,"",IF(NS186*NS$543=0,"",NS186*NS$543/'[7]Param-Production'!NQ$42))</f>
        <v/>
      </c>
      <c r="NT190" s="99" t="str">
        <f>IF(OR(NT186="",NT$543="")=TRUE,"",IF(NT186*NT$543=0,"",NT186*NT$543/'[7]Param-Production'!NR$42))</f>
        <v/>
      </c>
      <c r="NU190" s="99" t="str">
        <f>IF(OR(NU186="",NU$543="")=TRUE,"",IF(NU186*NU$543=0,"",NU186*NU$543/'[7]Param-Production'!NS$42))</f>
        <v/>
      </c>
      <c r="NV190" s="99" t="str">
        <f>IF(OR(NV186="",NV$543="")=TRUE,"",IF(NV186*NV$543=0,"",NV186*NV$543/'[7]Param-Production'!NT$42))</f>
        <v/>
      </c>
      <c r="NW190" s="99" t="str">
        <f>IF(OR(NW186="",NW$543="")=TRUE,"",IF(NW186*NW$543=0,"",NW186*NW$543/'[7]Param-Production'!NU$42))</f>
        <v/>
      </c>
      <c r="NX190" s="99" t="str">
        <f>IF(OR(NX186="",NX$543="")=TRUE,"",IF(NX186*NX$543=0,"",NX186*NX$543/'[7]Param-Production'!NV$42))</f>
        <v/>
      </c>
      <c r="NY190" s="99" t="str">
        <f>IF(OR(NY186="",NY$543="")=TRUE,"",IF(NY186*NY$543=0,"",NY186*NY$543/'[7]Param-Production'!NW$42))</f>
        <v/>
      </c>
      <c r="NZ190" s="99" t="str">
        <f>IF(OR(NZ186="",NZ$543="")=TRUE,"",IF(NZ186*NZ$543=0,"",NZ186*NZ$543/'[7]Param-Production'!NX$42))</f>
        <v/>
      </c>
      <c r="OA190" s="99" t="str">
        <f>IF(OR(OA186="",OA$543="")=TRUE,"",IF(OA186*OA$543=0,"",OA186*OA$543/'[7]Param-Production'!NY$42))</f>
        <v/>
      </c>
      <c r="OB190" s="99" t="str">
        <f>IF(OR(OB186="",OB$543="")=TRUE,"",IF(OB186*OB$543=0,"",OB186*OB$543/'[7]Param-Production'!NZ$42))</f>
        <v/>
      </c>
      <c r="OC190" s="99" t="str">
        <f>IF(OR(OC186="",OC$543="")=TRUE,"",IF(OC186*OC$543=0,"",OC186*OC$543/'[7]Param-Production'!OA$42))</f>
        <v/>
      </c>
      <c r="OD190" s="99" t="str">
        <f>IF(OR(OD186="",OD$543="")=TRUE,"",IF(OD186*OD$543=0,"",OD186*OD$543/'[7]Param-Production'!OB$42))</f>
        <v/>
      </c>
      <c r="OE190" s="99" t="str">
        <f>IF(OR(OE186="",OE$543="")=TRUE,"",IF(OE186*OE$543=0,"",OE186*OE$543/'[7]Param-Production'!OC$42))</f>
        <v/>
      </c>
      <c r="OF190" s="99" t="str">
        <f>IF(OR(OF186="",OF$543="")=TRUE,"",IF(OF186*OF$543=0,"",OF186*OF$543/'[7]Param-Production'!OD$42))</f>
        <v/>
      </c>
      <c r="OG190" s="99" t="str">
        <f>IF(OR(OG186="",OG$543="")=TRUE,"",IF(OG186*OG$543=0,"",OG186*OG$543/'[7]Param-Production'!OE$42))</f>
        <v/>
      </c>
      <c r="OH190" s="99" t="str">
        <f>IF(OR(OH186="",OH$543="")=TRUE,"",IF(OH186*OH$543=0,"",OH186*OH$543/'[7]Param-Production'!OF$42))</f>
        <v/>
      </c>
      <c r="OI190" s="99" t="str">
        <f>IF(OR(OI186="",OI$543="")=TRUE,"",IF(OI186*OI$543=0,"",OI186*OI$543/'[7]Param-Production'!OG$42))</f>
        <v/>
      </c>
      <c r="OJ190" s="99" t="str">
        <f>IF(OR(OJ186="",OJ$543="")=TRUE,"",IF(OJ186*OJ$543=0,"",OJ186*OJ$543/'[7]Param-Production'!OH$42))</f>
        <v/>
      </c>
      <c r="OK190" s="99" t="str">
        <f>IF(OR(OK186="",OK$543="")=TRUE,"",IF(OK186*OK$543=0,"",OK186*OK$543/'[7]Param-Production'!OI$42))</f>
        <v/>
      </c>
      <c r="OL190" s="99" t="str">
        <f>IF(OR(OL186="",OL$543="")=TRUE,"",IF(OL186*OL$543=0,"",OL186*OL$543/'[7]Param-Production'!OJ$42))</f>
        <v/>
      </c>
      <c r="OM190" s="99" t="str">
        <f>IF(OR(OM186="",OM$543="")=TRUE,"",IF(OM186*OM$543=0,"",OM186*OM$543/'[7]Param-Production'!OK$42))</f>
        <v/>
      </c>
      <c r="ON190" s="99" t="str">
        <f>IF(OR(ON186="",ON$543="")=TRUE,"",IF(ON186*ON$543=0,"",ON186*ON$543/'[7]Param-Production'!OL$42))</f>
        <v/>
      </c>
      <c r="OO190" s="99" t="str">
        <f>IF(OR(OO186="",OO$543="")=TRUE,"",IF(OO186*OO$543=0,"",OO186*OO$543/'[7]Param-Production'!OM$42))</f>
        <v/>
      </c>
      <c r="OP190" s="99" t="str">
        <f>IF(OR(OP186="",OP$543="")=TRUE,"",IF(OP186*OP$543=0,"",OP186*OP$543/'[7]Param-Production'!ON$42))</f>
        <v/>
      </c>
      <c r="OQ190" s="99" t="str">
        <f>IF(OR(OQ186="",OQ$543="")=TRUE,"",IF(OQ186*OQ$543=0,"",OQ186*OQ$543/'[7]Param-Production'!OO$42))</f>
        <v/>
      </c>
      <c r="OR190" s="99" t="str">
        <f>IF(OR(OR186="",OR$543="")=TRUE,"",IF(OR186*OR$543=0,"",OR186*OR$543/'[7]Param-Production'!OP$42))</f>
        <v/>
      </c>
      <c r="OS190" s="99" t="str">
        <f>IF(OR(OS186="",OS$543="")=TRUE,"",IF(OS186*OS$543=0,"",OS186*OS$543/'[7]Param-Production'!OQ$42))</f>
        <v/>
      </c>
      <c r="OT190" s="99" t="str">
        <f>IF(OR(OT186="",OT$543="")=TRUE,"",IF(OT186*OT$543=0,"",OT186*OT$543/'[7]Param-Production'!OR$42))</f>
        <v/>
      </c>
      <c r="OU190" s="99" t="str">
        <f>IF(OR(OU186="",OU$543="")=TRUE,"",IF(OU186*OU$543=0,"",OU186*OU$543/'[7]Param-Production'!OS$42))</f>
        <v/>
      </c>
      <c r="OV190" s="99" t="str">
        <f>IF(OR(OV186="",OV$543="")=TRUE,"",IF(OV186*OV$543=0,"",OV186*OV$543/'[7]Param-Production'!OT$42))</f>
        <v/>
      </c>
      <c r="OW190" s="99" t="str">
        <f>IF(OR(OW186="",OW$543="")=TRUE,"",IF(OW186*OW$543=0,"",OW186*OW$543/'[7]Param-Production'!OU$42))</f>
        <v/>
      </c>
      <c r="OX190" s="99" t="str">
        <f>IF(OR(OX186="",OX$543="")=TRUE,"",IF(OX186*OX$543=0,"",OX186*OX$543/'[7]Param-Production'!OV$42))</f>
        <v/>
      </c>
      <c r="OY190" s="99" t="str">
        <f>IF(OR(OY186="",OY$543="")=TRUE,"",IF(OY186*OY$543=0,"",OY186*OY$543/'[7]Param-Production'!OW$42))</f>
        <v/>
      </c>
      <c r="OZ190" s="99" t="str">
        <f>IF(OR(OZ186="",OZ$543="")=TRUE,"",IF(OZ186*OZ$543=0,"",OZ186*OZ$543/'[7]Param-Production'!OX$42))</f>
        <v/>
      </c>
      <c r="PA190" s="99" t="str">
        <f>IF(OR(PA186="",PA$543="")=TRUE,"",IF(PA186*PA$543=0,"",PA186*PA$543/'[7]Param-Production'!OY$42))</f>
        <v/>
      </c>
      <c r="PB190" s="99" t="str">
        <f>IF(OR(PB186="",PB$543="")=TRUE,"",IF(PB186*PB$543=0,"",PB186*PB$543/'[7]Param-Production'!OZ$42))</f>
        <v/>
      </c>
      <c r="PC190" s="99" t="str">
        <f>IF(OR(PC186="",PC$543="")=TRUE,"",IF(PC186*PC$543=0,"",PC186*PC$543/'[7]Param-Production'!PA$42))</f>
        <v/>
      </c>
      <c r="PD190" s="99" t="str">
        <f>IF(OR(PD186="",PD$543="")=TRUE,"",IF(PD186*PD$543=0,"",PD186*PD$543/'[7]Param-Production'!PB$42))</f>
        <v/>
      </c>
      <c r="PE190" s="99" t="str">
        <f>IF(OR(PE186="",PE$543="")=TRUE,"",IF(PE186*PE$543=0,"",PE186*PE$543/'[7]Param-Production'!PC$42))</f>
        <v/>
      </c>
      <c r="PF190" s="99" t="str">
        <f>IF(OR(PF186="",PF$543="")=TRUE,"",IF(PF186*PF$543=0,"",PF186*PF$543/'[7]Param-Production'!PD$42))</f>
        <v/>
      </c>
      <c r="PG190" s="99" t="str">
        <f>IF(OR(PG186="",PG$543="")=TRUE,"",IF(PG186*PG$543=0,"",PG186*PG$543/'[7]Param-Production'!PE$42))</f>
        <v/>
      </c>
      <c r="PH190" s="99" t="str">
        <f>IF(OR(PH186="",PH$543="")=TRUE,"",IF(PH186*PH$543=0,"",PH186*PH$543/'[7]Param-Production'!PF$42))</f>
        <v/>
      </c>
      <c r="PI190" s="99" t="str">
        <f>IF(OR(PI186="",PI$543="")=TRUE,"",IF(PI186*PI$543=0,"",PI186*PI$543/'[7]Param-Production'!PG$42))</f>
        <v/>
      </c>
      <c r="PJ190" s="99" t="str">
        <f>IF(OR(PJ186="",PJ$543="")=TRUE,"",IF(PJ186*PJ$543=0,"",PJ186*PJ$543/'[7]Param-Production'!PH$42))</f>
        <v/>
      </c>
      <c r="PK190" s="99" t="str">
        <f>IF(OR(PK186="",PK$543="")=TRUE,"",IF(PK186*PK$543=0,"",PK186*PK$543/'[7]Param-Production'!PI$42))</f>
        <v/>
      </c>
      <c r="PL190" s="99" t="str">
        <f>IF(OR(PL186="",PL$543="")=TRUE,"",IF(PL186*PL$543=0,"",PL186*PL$543/'[7]Param-Production'!PJ$42))</f>
        <v/>
      </c>
      <c r="PM190" s="99" t="str">
        <f>IF(OR(PM186="",PM$543="")=TRUE,"",IF(PM186*PM$543=0,"",PM186*PM$543/'[7]Param-Production'!PK$42))</f>
        <v/>
      </c>
      <c r="PN190" s="99" t="str">
        <f>IF(OR(PN186="",PN$543="")=TRUE,"",IF(PN186*PN$543=0,"",PN186*PN$543/'[7]Param-Production'!PL$42))</f>
        <v/>
      </c>
      <c r="PO190" s="99" t="str">
        <f>IF(OR(PO186="",PO$543="")=TRUE,"",IF(PO186*PO$543=0,"",PO186*PO$543/'[7]Param-Production'!PM$42))</f>
        <v/>
      </c>
      <c r="PP190" s="99" t="str">
        <f>IF(OR(PP186="",PP$543="")=TRUE,"",IF(PP186*PP$543=0,"",PP186*PP$543/'[7]Param-Production'!PN$42))</f>
        <v/>
      </c>
      <c r="PQ190" s="99" t="str">
        <f>IF(OR(PQ186="",PQ$543="")=TRUE,"",IF(PQ186*PQ$543=0,"",PQ186*PQ$543/'[7]Param-Production'!PO$42))</f>
        <v/>
      </c>
      <c r="PR190" s="99" t="str">
        <f>IF(OR(PR186="",PR$543="")=TRUE,"",IF(PR186*PR$543=0,"",PR186*PR$543/'[7]Param-Production'!PP$42))</f>
        <v/>
      </c>
      <c r="PS190" s="99" t="str">
        <f>IF(OR(PS186="",PS$543="")=TRUE,"",IF(PS186*PS$543=0,"",PS186*PS$543/'[7]Param-Production'!PQ$42))</f>
        <v/>
      </c>
      <c r="PT190" s="99" t="str">
        <f>IF(OR(PT186="",PT$543="")=TRUE,"",IF(PT186*PT$543=0,"",PT186*PT$543/'[7]Param-Production'!PR$42))</f>
        <v/>
      </c>
      <c r="PU190" s="99" t="str">
        <f>IF(OR(PU186="",PU$543="")=TRUE,"",IF(PU186*PU$543=0,"",PU186*PU$543/'[7]Param-Production'!PS$42))</f>
        <v/>
      </c>
      <c r="PV190" s="99" t="str">
        <f>IF(OR(PV186="",PV$543="")=TRUE,"",IF(PV186*PV$543=0,"",PV186*PV$543/'[7]Param-Production'!PT$42))</f>
        <v/>
      </c>
      <c r="PW190" s="99" t="str">
        <f>IF(OR(PW186="",PW$543="")=TRUE,"",IF(PW186*PW$543=0,"",PW186*PW$543/'[7]Param-Production'!PU$42))</f>
        <v/>
      </c>
      <c r="PX190" s="99" t="str">
        <f>IF(OR(PX186="",PX$543="")=TRUE,"",IF(PX186*PX$543=0,"",PX186*PX$543/'[7]Param-Production'!PV$42))</f>
        <v/>
      </c>
      <c r="PY190" s="99" t="str">
        <f>IF(OR(PY186="",PY$543="")=TRUE,"",IF(PY186*PY$543=0,"",PY186*PY$543/'[7]Param-Production'!PW$42))</f>
        <v/>
      </c>
      <c r="PZ190" s="99" t="str">
        <f>IF(OR(PZ186="",PZ$543="")=TRUE,"",IF(PZ186*PZ$543=0,"",PZ186*PZ$543/'[7]Param-Production'!PX$42))</f>
        <v/>
      </c>
      <c r="QA190" s="99" t="str">
        <f>IF(OR(QA186="",QA$543="")=TRUE,"",IF(QA186*QA$543=0,"",QA186*QA$543/'[7]Param-Production'!PY$42))</f>
        <v/>
      </c>
      <c r="QB190" s="99" t="str">
        <f>IF(OR(QB186="",QB$543="")=TRUE,"",IF(QB186*QB$543=0,"",QB186*QB$543/'[7]Param-Production'!PZ$42))</f>
        <v/>
      </c>
      <c r="QC190" s="99" t="str">
        <f>IF(OR(QC186="",QC$543="")=TRUE,"",IF(QC186*QC$543=0,"",QC186*QC$543/'[7]Param-Production'!QA$42))</f>
        <v/>
      </c>
      <c r="QD190" s="99" t="str">
        <f>IF(OR(QD186="",QD$543="")=TRUE,"",IF(QD186*QD$543=0,"",QD186*QD$543/'[7]Param-Production'!QB$42))</f>
        <v/>
      </c>
      <c r="QE190" s="99" t="str">
        <f>IF(OR(QE186="",QE$543="")=TRUE,"",IF(QE186*QE$543=0,"",QE186*QE$543/'[7]Param-Production'!QC$42))</f>
        <v/>
      </c>
      <c r="QF190" s="99" t="str">
        <f>IF(OR(QF186="",QF$543="")=TRUE,"",IF(QF186*QF$543=0,"",QF186*QF$543/'[7]Param-Production'!QD$42))</f>
        <v/>
      </c>
      <c r="QG190" s="99" t="str">
        <f>IF(OR(QG186="",QG$543="")=TRUE,"",IF(QG186*QG$543=0,"",QG186*QG$543/'[7]Param-Production'!QE$42))</f>
        <v/>
      </c>
      <c r="QH190" s="99" t="str">
        <f>IF(OR(QH186="",QH$543="")=TRUE,"",IF(QH186*QH$543=0,"",QH186*QH$543/'[7]Param-Production'!QF$42))</f>
        <v/>
      </c>
      <c r="QI190" s="99" t="str">
        <f>IF(OR(QI186="",QI$543="")=TRUE,"",IF(QI186*QI$543=0,"",QI186*QI$543/'[7]Param-Production'!QG$42))</f>
        <v/>
      </c>
      <c r="QJ190" s="99" t="str">
        <f>IF(OR(QJ186="",QJ$543="")=TRUE,"",IF(QJ186*QJ$543=0,"",QJ186*QJ$543/'[7]Param-Production'!QH$42))</f>
        <v/>
      </c>
      <c r="QK190" s="99" t="str">
        <f>IF(OR(QK186="",QK$543="")=TRUE,"",IF(QK186*QK$543=0,"",QK186*QK$543/'[7]Param-Production'!QI$42))</f>
        <v/>
      </c>
      <c r="QL190" s="99" t="str">
        <f>IF(OR(QL186="",QL$543="")=TRUE,"",IF(QL186*QL$543=0,"",QL186*QL$543/'[7]Param-Production'!QJ$42))</f>
        <v/>
      </c>
      <c r="QM190" s="99" t="str">
        <f>IF(OR(QM186="",QM$543="")=TRUE,"",IF(QM186*QM$543=0,"",QM186*QM$543/'[7]Param-Production'!QK$42))</f>
        <v/>
      </c>
      <c r="QN190" s="99" t="str">
        <f>IF(OR(QN186="",QN$543="")=TRUE,"",IF(QN186*QN$543=0,"",QN186*QN$543/'[7]Param-Production'!QL$42))</f>
        <v/>
      </c>
      <c r="QO190" s="99" t="str">
        <f>IF(OR(QO186="",QO$543="")=TRUE,"",IF(QO186*QO$543=0,"",QO186*QO$543/'[7]Param-Production'!QM$42))</f>
        <v/>
      </c>
      <c r="QP190" s="99" t="str">
        <f>IF(OR(QP186="",QP$543="")=TRUE,"",IF(QP186*QP$543=0,"",QP186*QP$543/'[7]Param-Production'!QN$42))</f>
        <v/>
      </c>
      <c r="QQ190" s="99" t="str">
        <f>IF(OR(QQ186="",QQ$543="")=TRUE,"",IF(QQ186*QQ$543=0,"",QQ186*QQ$543/'[7]Param-Production'!QO$42))</f>
        <v/>
      </c>
      <c r="QR190" s="99" t="str">
        <f>IF(OR(QR186="",QR$543="")=TRUE,"",IF(QR186*QR$543=0,"",QR186*QR$543/'[7]Param-Production'!QP$42))</f>
        <v/>
      </c>
      <c r="QS190" s="99" t="str">
        <f>IF(OR(QS186="",QS$543="")=TRUE,"",IF(QS186*QS$543=0,"",QS186*QS$543/'[7]Param-Production'!QQ$42))</f>
        <v/>
      </c>
      <c r="QT190" s="99" t="str">
        <f>IF(OR(QT186="",QT$543="")=TRUE,"",IF(QT186*QT$543=0,"",QT186*QT$543/'[7]Param-Production'!QR$42))</f>
        <v/>
      </c>
      <c r="QU190" s="99" t="str">
        <f>IF(OR(QU186="",QU$543="")=TRUE,"",IF(QU186*QU$543=0,"",QU186*QU$543/'[7]Param-Production'!QS$42))</f>
        <v/>
      </c>
      <c r="QV190" s="99" t="str">
        <f>IF(OR(QV186="",QV$543="")=TRUE,"",IF(QV186*QV$543=0,"",QV186*QV$543/'[7]Param-Production'!QT$42))</f>
        <v/>
      </c>
      <c r="QW190" s="99" t="str">
        <f>IF(OR(QW186="",QW$543="")=TRUE,"",IF(QW186*QW$543=0,"",QW186*QW$543/'[7]Param-Production'!QU$42))</f>
        <v/>
      </c>
      <c r="QX190" s="99" t="str">
        <f>IF(OR(QX186="",QX$543="")=TRUE,"",IF(QX186*QX$543=0,"",QX186*QX$543/'[7]Param-Production'!QV$42))</f>
        <v/>
      </c>
      <c r="QY190" s="99" t="str">
        <f>IF(OR(QY186="",QY$543="")=TRUE,"",IF(QY186*QY$543=0,"",QY186*QY$543/'[7]Param-Production'!QW$42))</f>
        <v/>
      </c>
      <c r="QZ190" s="99" t="str">
        <f>IF(OR(QZ186="",QZ$543="")=TRUE,"",IF(QZ186*QZ$543=0,"",QZ186*QZ$543/'[7]Param-Production'!QX$42))</f>
        <v/>
      </c>
      <c r="RA190" s="99" t="str">
        <f>IF(OR(RA186="",RA$543="")=TRUE,"",IF(RA186*RA$543=0,"",RA186*RA$543/'[7]Param-Production'!QY$42))</f>
        <v/>
      </c>
      <c r="RB190" s="99" t="str">
        <f>IF(OR(RB186="",RB$543="")=TRUE,"",IF(RB186*RB$543=0,"",RB186*RB$543/'[7]Param-Production'!QZ$42))</f>
        <v/>
      </c>
      <c r="RC190" s="99" t="str">
        <f>IF(OR(RC186="",RC$543="")=TRUE,"",IF(RC186*RC$543=0,"",RC186*RC$543/'[7]Param-Production'!RA$42))</f>
        <v/>
      </c>
      <c r="RD190" s="99" t="str">
        <f>IF(OR(RD186="",RD$543="")=TRUE,"",IF(RD186*RD$543=0,"",RD186*RD$543/'[7]Param-Production'!RB$42))</f>
        <v/>
      </c>
      <c r="RE190" s="99" t="str">
        <f>IF(OR(RE186="",RE$543="")=TRUE,"",IF(RE186*RE$543=0,"",RE186*RE$543/'[7]Param-Production'!RC$42))</f>
        <v/>
      </c>
      <c r="RF190" s="99" t="str">
        <f>IF(OR(RF186="",RF$543="")=TRUE,"",IF(RF186*RF$543=0,"",RF186*RF$543/'[7]Param-Production'!RD$42))</f>
        <v/>
      </c>
      <c r="RG190" s="99" t="str">
        <f>IF(OR(RG186="",RG$543="")=TRUE,"",IF(RG186*RG$543=0,"",RG186*RG$543/'[7]Param-Production'!RE$42))</f>
        <v/>
      </c>
      <c r="RH190" s="99" t="str">
        <f>IF(OR(RH186="",RH$543="")=TRUE,"",IF(RH186*RH$543=0,"",RH186*RH$543/'[7]Param-Production'!RF$42))</f>
        <v/>
      </c>
      <c r="RI190" s="99" t="str">
        <f>IF(OR(RI186="",RI$543="")=TRUE,"",IF(RI186*RI$543=0,"",RI186*RI$543/'[7]Param-Production'!RG$42))</f>
        <v/>
      </c>
      <c r="RJ190" s="99" t="str">
        <f>IF(OR(RJ186="",RJ$543="")=TRUE,"",IF(RJ186*RJ$543=0,"",RJ186*RJ$543/'[7]Param-Production'!RH$42))</f>
        <v/>
      </c>
      <c r="RK190" s="99" t="str">
        <f>IF(OR(RK186="",RK$543="")=TRUE,"",IF(RK186*RK$543=0,"",RK186*RK$543/'[7]Param-Production'!RI$42))</f>
        <v/>
      </c>
      <c r="RL190" s="99" t="str">
        <f>IF(OR(RL186="",RL$543="")=TRUE,"",IF(RL186*RL$543=0,"",RL186*RL$543/'[7]Param-Production'!RJ$42))</f>
        <v/>
      </c>
      <c r="RM190" s="99" t="str">
        <f>IF(OR(RM186="",RM$543="")=TRUE,"",IF(RM186*RM$543=0,"",RM186*RM$543/'[7]Param-Production'!RK$42))</f>
        <v/>
      </c>
      <c r="RN190" s="99" t="str">
        <f>IF(OR(RN186="",RN$543="")=TRUE,"",IF(RN186*RN$543=0,"",RN186*RN$543/'[7]Param-Production'!RL$42))</f>
        <v/>
      </c>
      <c r="RO190" s="99" t="str">
        <f>IF(OR(RO186="",RO$543="")=TRUE,"",IF(RO186*RO$543=0,"",RO186*RO$543/'[7]Param-Production'!RM$42))</f>
        <v/>
      </c>
      <c r="RP190" s="99" t="str">
        <f>IF(OR(RP186="",RP$543="")=TRUE,"",IF(RP186*RP$543=0,"",RP186*RP$543/'[7]Param-Production'!RN$42))</f>
        <v/>
      </c>
      <c r="RQ190" s="99" t="str">
        <f>IF(OR(RQ186="",RQ$543="")=TRUE,"",IF(RQ186*RQ$543=0,"",RQ186*RQ$543/'[7]Param-Production'!RO$42))</f>
        <v/>
      </c>
    </row>
    <row r="191" spans="4:485" s="39" customFormat="1">
      <c r="D191" s="88"/>
      <c r="F191" s="88"/>
      <c r="G191" s="88"/>
      <c r="H191" s="88"/>
      <c r="I191" s="88"/>
      <c r="S191" s="99" t="s">
        <v>2152</v>
      </c>
      <c r="T191" s="99" t="str">
        <f>IF(OR(T187="",T$543="")=TRUE,"",T187*T$543/'[7]Param-Production'!R$42)</f>
        <v/>
      </c>
      <c r="U191" s="99" t="str">
        <f>IF(OR(U187="",U$543="")=TRUE,"",U187*U$543/'[7]Param-Production'!S$42)</f>
        <v/>
      </c>
      <c r="V191" s="99" t="str">
        <f>IF(OR(V187="",V$543="")=TRUE,"",V187*V$543/'[7]Param-Production'!T$42)</f>
        <v/>
      </c>
      <c r="W191" s="99" t="str">
        <f>IF(OR(W187="",W$543="")=TRUE,"",W187*W$543/'[7]Param-Production'!U$42)</f>
        <v/>
      </c>
      <c r="X191" s="99" t="str">
        <f>IF(OR(X187="",X$543="")=TRUE,"",X187*X$543/'[7]Param-Production'!V$42)</f>
        <v/>
      </c>
      <c r="Y191" s="99" t="str">
        <f>IF(OR(Y187="",Y$543="")=TRUE,"",Y187*Y$543/'[7]Param-Production'!W$42)</f>
        <v/>
      </c>
      <c r="Z191" s="99" t="str">
        <f>IF(OR(Z187="",Z$543="")=TRUE,"",Z187*Z$543/'[7]Param-Production'!X$42)</f>
        <v/>
      </c>
      <c r="AA191" s="99" t="str">
        <f>IF(OR(AA187="",AA$543="")=TRUE,"",AA187*AA$543/'[7]Param-Production'!Y$42)</f>
        <v/>
      </c>
      <c r="AB191" s="99" t="str">
        <f>IF(OR(AB187="",AB$543="")=TRUE,"",AB187*AB$543/'[7]Param-Production'!Z$42)</f>
        <v/>
      </c>
      <c r="AC191" s="99" t="str">
        <f>IF(OR(AC187="",AC$543="")=TRUE,"",AC187*AC$543/'[7]Param-Production'!AA$42)</f>
        <v/>
      </c>
      <c r="AD191" s="99" t="str">
        <f>IF(OR(AD187="",AD$543="")=TRUE,"",AD187*AD$543/'[7]Param-Production'!AB$42)</f>
        <v/>
      </c>
      <c r="AE191" s="99" t="str">
        <f>IF(OR(AE187="",AE$543="")=TRUE,"",AE187*AE$543/'[7]Param-Production'!AC$42)</f>
        <v/>
      </c>
      <c r="AF191" s="99" t="str">
        <f>IF(OR(AF187="",AF$543="")=TRUE,"",AF187*AF$543/'[7]Param-Production'!AD$42)</f>
        <v/>
      </c>
      <c r="AG191" s="99" t="str">
        <f>IF(OR(AG187="",AG$543="")=TRUE,"",AG187*AG$543/'[7]Param-Production'!AE$42)</f>
        <v/>
      </c>
      <c r="AH191" s="99" t="str">
        <f>IF(OR(AH187="",AH$543="")=TRUE,"",AH187*AH$543/'[7]Param-Production'!AF$42)</f>
        <v/>
      </c>
      <c r="AI191" s="99" t="str">
        <f>IF(OR(AI187="",AI$543="")=TRUE,"",AI187*AI$543/'[7]Param-Production'!AG$42)</f>
        <v/>
      </c>
      <c r="AJ191" s="99" t="str">
        <f>IF(OR(AJ187="",AJ$543="")=TRUE,"",AJ187*AJ$543/'[7]Param-Production'!AH$42)</f>
        <v/>
      </c>
      <c r="AK191" s="99" t="str">
        <f>IF(OR(AK187="",AK$543="")=TRUE,"",AK187*AK$543/'[7]Param-Production'!AI$42)</f>
        <v/>
      </c>
      <c r="AL191" s="99" t="str">
        <f>IF(OR(AL187="",AL$543="")=TRUE,"",AL187*AL$543/'[7]Param-Production'!AJ$42)</f>
        <v/>
      </c>
      <c r="AM191" s="99" t="str">
        <f>IF(OR(AM187="",AM$543="")=TRUE,"",AM187*AM$543/'[7]Param-Production'!AK$42)</f>
        <v/>
      </c>
      <c r="AN191" s="99" t="str">
        <f>IF(OR(AN187="",AN$543="")=TRUE,"",AN187*AN$543/'[7]Param-Production'!AL$42)</f>
        <v/>
      </c>
      <c r="AO191" s="99" t="str">
        <f>IF(OR(AO187="",AO$543="")=TRUE,"",AO187*AO$543/'[7]Param-Production'!AM$42)</f>
        <v/>
      </c>
      <c r="AP191" s="99" t="str">
        <f>IF(OR(AP187="",AP$543="")=TRUE,"",AP187*AP$543/'[7]Param-Production'!AN$42)</f>
        <v/>
      </c>
      <c r="AQ191" s="99" t="str">
        <f>IF(OR(AQ187="",AQ$543="")=TRUE,"",AQ187*AQ$543/'[7]Param-Production'!AO$42)</f>
        <v/>
      </c>
      <c r="AR191" s="99" t="str">
        <f>IF(OR(AR187="",AR$543="")=TRUE,"",AR187*AR$543/'[7]Param-Production'!AP$42)</f>
        <v/>
      </c>
      <c r="AS191" s="99" t="str">
        <f>IF(OR(AS187="",AS$543="")=TRUE,"",AS187*AS$543/'[7]Param-Production'!AQ$42)</f>
        <v/>
      </c>
      <c r="AT191" s="99" t="str">
        <f>IF(OR(AT187="",AT$543="")=TRUE,"",AT187*AT$543/'[7]Param-Production'!AR$42)</f>
        <v/>
      </c>
      <c r="AU191" s="99" t="str">
        <f>IF(OR(AU187="",AU$543="")=TRUE,"",AU187*AU$543/'[7]Param-Production'!AS$42)</f>
        <v/>
      </c>
      <c r="AV191" s="99" t="str">
        <f>IF(OR(AV187="",AV$543="")=TRUE,"",AV187*AV$543/'[7]Param-Production'!AT$42)</f>
        <v/>
      </c>
      <c r="AW191" s="99" t="str">
        <f>IF(OR(AW187="",AW$543="")=TRUE,"",AW187*AW$543/'[7]Param-Production'!AU$42)</f>
        <v/>
      </c>
      <c r="AX191" s="99" t="str">
        <f>IF(OR(AX187="",AX$543="")=TRUE,"",AX187*AX$543/'[7]Param-Production'!AV$42)</f>
        <v/>
      </c>
      <c r="AY191" s="99" t="str">
        <f>IF(OR(AY187="",AY$543="")=TRUE,"",AY187*AY$543/'[7]Param-Production'!AW$42)</f>
        <v/>
      </c>
      <c r="AZ191" s="99" t="str">
        <f>IF(OR(AZ187="",AZ$543="")=TRUE,"",AZ187*AZ$543/'[7]Param-Production'!AX$42)</f>
        <v/>
      </c>
      <c r="BA191" s="99" t="str">
        <f>IF(OR(BA187="",BA$543="")=TRUE,"",BA187*BA$543/'[7]Param-Production'!AY$42)</f>
        <v/>
      </c>
      <c r="BB191" s="99" t="str">
        <f>IF(OR(BB187="",BB$543="")=TRUE,"",BB187*BB$543/'[7]Param-Production'!AZ$42)</f>
        <v/>
      </c>
      <c r="BC191" s="99" t="str">
        <f>IF(OR(BC187="",BC$543="")=TRUE,"",BC187*BC$543/'[7]Param-Production'!BA$42)</f>
        <v/>
      </c>
      <c r="BD191" s="99" t="str">
        <f>IF(OR(BD187="",BD$543="")=TRUE,"",BD187*BD$543/'[7]Param-Production'!BB$42)</f>
        <v/>
      </c>
      <c r="BE191" s="99" t="str">
        <f>IF(OR(BE187="",BE$543="")=TRUE,"",BE187*BE$543/'[7]Param-Production'!BC$42)</f>
        <v/>
      </c>
      <c r="BF191" s="99" t="str">
        <f>IF(OR(BF187="",BF$543="")=TRUE,"",BF187*BF$543/'[7]Param-Production'!BD$42)</f>
        <v/>
      </c>
      <c r="BG191" s="99" t="str">
        <f>IF(OR(BG187="",BG$543="")=TRUE,"",BG187*BG$543/'[7]Param-Production'!BE$42)</f>
        <v/>
      </c>
      <c r="BH191" s="99" t="str">
        <f>IF(OR(BH187="",BH$543="")=TRUE,"",BH187*BH$543/'[7]Param-Production'!BF$42)</f>
        <v/>
      </c>
      <c r="BI191" s="99" t="str">
        <f>IF(OR(BI187="",BI$543="")=TRUE,"",BI187*BI$543/'[7]Param-Production'!BG$42)</f>
        <v/>
      </c>
      <c r="BJ191" s="99" t="str">
        <f>IF(OR(BJ187="",BJ$543="")=TRUE,"",BJ187*BJ$543/'[7]Param-Production'!BH$42)</f>
        <v/>
      </c>
      <c r="BK191" s="99" t="str">
        <f>IF(OR(BK187="",BK$543="")=TRUE,"",BK187*BK$543/'[7]Param-Production'!BI$42)</f>
        <v/>
      </c>
      <c r="BL191" s="99" t="str">
        <f>IF(OR(BL187="",BL$543="")=TRUE,"",BL187*BL$543/'[7]Param-Production'!BJ$42)</f>
        <v/>
      </c>
      <c r="BM191" s="99" t="str">
        <f>IF(OR(BM187="",BM$543="")=TRUE,"",BM187*BM$543/'[7]Param-Production'!BK$42)</f>
        <v/>
      </c>
      <c r="BN191" s="99" t="str">
        <f>IF(OR(BN187="",BN$543="")=TRUE,"",BN187*BN$543/'[7]Param-Production'!BL$42)</f>
        <v/>
      </c>
      <c r="BO191" s="99" t="str">
        <f>IF(OR(BO187="",BO$543="")=TRUE,"",BO187*BO$543/'[7]Param-Production'!BM$42)</f>
        <v/>
      </c>
      <c r="BP191" s="99" t="str">
        <f>IF(OR(BP187="",BP$543="")=TRUE,"",BP187*BP$543/'[7]Param-Production'!BN$42)</f>
        <v/>
      </c>
      <c r="BQ191" s="99" t="str">
        <f>IF(OR(BQ187="",BQ$543="")=TRUE,"",BQ187*BQ$543/'[7]Param-Production'!BO$42)</f>
        <v/>
      </c>
      <c r="BR191" s="99" t="str">
        <f>IF(OR(BR187="",BR$543="")=TRUE,"",BR187*BR$543/'[7]Param-Production'!BP$42)</f>
        <v/>
      </c>
      <c r="BS191" s="99" t="str">
        <f>IF(OR(BS187="",BS$543="")=TRUE,"",BS187*BS$543/'[7]Param-Production'!BQ$42)</f>
        <v/>
      </c>
      <c r="BT191" s="99" t="str">
        <f>IF(OR(BT187="",BT$543="")=TRUE,"",BT187*BT$543/'[7]Param-Production'!BR$42)</f>
        <v/>
      </c>
      <c r="BU191" s="99" t="str">
        <f>IF(OR(BU187="",BU$543="")=TRUE,"",BU187*BU$543/'[7]Param-Production'!BS$42)</f>
        <v/>
      </c>
      <c r="BV191" s="99" t="str">
        <f>IF(OR(BV187="",BV$543="")=TRUE,"",BV187*BV$543/'[7]Param-Production'!BT$42)</f>
        <v/>
      </c>
      <c r="BW191" s="99" t="str">
        <f>IF(OR(BW187="",BW$543="")=TRUE,"",BW187*BW$543/'[7]Param-Production'!BU$42)</f>
        <v/>
      </c>
      <c r="BX191" s="99" t="str">
        <f>IF(OR(BX187="",BX$543="")=TRUE,"",BX187*BX$543/'[7]Param-Production'!BV$42)</f>
        <v/>
      </c>
      <c r="BY191" s="99" t="str">
        <f>IF(OR(BY187="",BY$543="")=TRUE,"",BY187*BY$543/'[7]Param-Production'!BW$42)</f>
        <v/>
      </c>
      <c r="BZ191" s="99" t="str">
        <f>IF(OR(BZ187="",BZ$543="")=TRUE,"",BZ187*BZ$543/'[7]Param-Production'!BX$42)</f>
        <v/>
      </c>
      <c r="CA191" s="99" t="str">
        <f>IF(OR(CA187="",CA$543="")=TRUE,"",CA187*CA$543/'[7]Param-Production'!BY$42)</f>
        <v/>
      </c>
      <c r="CB191" s="99" t="str">
        <f>IF(OR(CB187="",CB$543="")=TRUE,"",CB187*CB$543/'[7]Param-Production'!BZ$42)</f>
        <v/>
      </c>
      <c r="CC191" s="99" t="str">
        <f>IF(OR(CC187="",CC$543="")=TRUE,"",CC187*CC$543/'[7]Param-Production'!CA$42)</f>
        <v/>
      </c>
      <c r="CD191" s="99" t="str">
        <f>IF(OR(CD187="",CD$543="")=TRUE,"",CD187*CD$543/'[7]Param-Production'!CB$42)</f>
        <v/>
      </c>
      <c r="CE191" s="99" t="str">
        <f>IF(OR(CE187="",CE$543="")=TRUE,"",CE187*CE$543/'[7]Param-Production'!CC$42)</f>
        <v/>
      </c>
      <c r="CF191" s="99" t="str">
        <f>IF(OR(CF187="",CF$543="")=TRUE,"",CF187*CF$543/'[7]Param-Production'!CD$42)</f>
        <v/>
      </c>
      <c r="CG191" s="99" t="str">
        <f>IF(OR(CG187="",CG$543="")=TRUE,"",CG187*CG$543/'[7]Param-Production'!CE$42)</f>
        <v/>
      </c>
      <c r="CH191" s="99" t="str">
        <f>IF(OR(CH187="",CH$543="")=TRUE,"",CH187*CH$543/'[7]Param-Production'!CF$42)</f>
        <v/>
      </c>
      <c r="CI191" s="99" t="str">
        <f>IF(OR(CI187="",CI$543="")=TRUE,"",CI187*CI$543/'[7]Param-Production'!CG$42)</f>
        <v/>
      </c>
      <c r="CJ191" s="99" t="str">
        <f>IF(OR(CJ187="",CJ$543="")=TRUE,"",CJ187*CJ$543/'[7]Param-Production'!CH$42)</f>
        <v/>
      </c>
      <c r="CK191" s="99" t="str">
        <f>IF(OR(CK187="",CK$543="")=TRUE,"",CK187*CK$543/'[7]Param-Production'!CI$42)</f>
        <v/>
      </c>
      <c r="CL191" s="99" t="str">
        <f>IF(OR(CL187="",CL$543="")=TRUE,"",CL187*CL$543/'[7]Param-Production'!CJ$42)</f>
        <v/>
      </c>
      <c r="CM191" s="99" t="str">
        <f>IF(OR(CM187="",CM$543="")=TRUE,"",CM187*CM$543/'[7]Param-Production'!CK$42)</f>
        <v/>
      </c>
      <c r="CN191" s="99" t="str">
        <f>IF(OR(CN187="",CN$543="")=TRUE,"",CN187*CN$543/'[7]Param-Production'!CL$42)</f>
        <v/>
      </c>
      <c r="CO191" s="99" t="str">
        <f>IF(OR(CO187="",CO$543="")=TRUE,"",CO187*CO$543/'[7]Param-Production'!CM$42)</f>
        <v/>
      </c>
      <c r="CP191" s="99" t="str">
        <f>IF(OR(CP187="",CP$543="")=TRUE,"",CP187*CP$543/'[7]Param-Production'!CN$42)</f>
        <v/>
      </c>
      <c r="CQ191" s="99" t="str">
        <f>IF(OR(CQ187="",CQ$543="")=TRUE,"",CQ187*CQ$543/'[7]Param-Production'!CO$42)</f>
        <v/>
      </c>
      <c r="CR191" s="99" t="str">
        <f>IF(OR(CR187="",CR$543="")=TRUE,"",CR187*CR$543/'[7]Param-Production'!CP$42)</f>
        <v/>
      </c>
      <c r="CS191" s="99" t="str">
        <f>IF(OR(CS187="",CS$543="")=TRUE,"",CS187*CS$543/'[7]Param-Production'!CQ$42)</f>
        <v/>
      </c>
      <c r="CT191" s="99" t="str">
        <f>IF(OR(CT187="",CT$543="")=TRUE,"",CT187*CT$543/'[7]Param-Production'!CR$42)</f>
        <v/>
      </c>
      <c r="CU191" s="99" t="str">
        <f>IF(OR(CU187="",CU$543="")=TRUE,"",CU187*CU$543/'[7]Param-Production'!CS$42)</f>
        <v/>
      </c>
      <c r="CV191" s="99" t="str">
        <f>IF(OR(CV187="",CV$543="")=TRUE,"",CV187*CV$543/'[7]Param-Production'!CT$42)</f>
        <v/>
      </c>
      <c r="CW191" s="99" t="str">
        <f>IF(OR(CW187="",CW$543="")=TRUE,"",CW187*CW$543/'[7]Param-Production'!CU$42)</f>
        <v/>
      </c>
      <c r="CX191" s="99" t="str">
        <f>IF(OR(CX187="",CX$543="")=TRUE,"",CX187*CX$543/'[7]Param-Production'!CV$42)</f>
        <v/>
      </c>
      <c r="CY191" s="99" t="str">
        <f>IF(OR(CY187="",CY$543="")=TRUE,"",CY187*CY$543/'[7]Param-Production'!CW$42)</f>
        <v/>
      </c>
      <c r="CZ191" s="99" t="str">
        <f>IF(OR(CZ187="",CZ$543="")=TRUE,"",CZ187*CZ$543/'[7]Param-Production'!CX$42)</f>
        <v/>
      </c>
      <c r="DA191" s="99" t="str">
        <f>IF(OR(DA187="",DA$543="")=TRUE,"",DA187*DA$543/'[7]Param-Production'!CY$42)</f>
        <v/>
      </c>
      <c r="DB191" s="99" t="str">
        <f>IF(OR(DB187="",DB$543="")=TRUE,"",DB187*DB$543/'[7]Param-Production'!CZ$42)</f>
        <v/>
      </c>
      <c r="DC191" s="99" t="str">
        <f>IF(OR(DC187="",DC$543="")=TRUE,"",DC187*DC$543/'[7]Param-Production'!DA$42)</f>
        <v/>
      </c>
      <c r="DD191" s="99" t="str">
        <f>IF(OR(DD187="",DD$543="")=TRUE,"",DD187*DD$543/'[7]Param-Production'!DB$42)</f>
        <v/>
      </c>
      <c r="DE191" s="99" t="str">
        <f>IF(OR(DE187="",DE$543="")=TRUE,"",DE187*DE$543/'[7]Param-Production'!DC$42)</f>
        <v/>
      </c>
      <c r="DF191" s="99" t="str">
        <f>IF(OR(DF187="",DF$543="")=TRUE,"",DF187*DF$543/'[7]Param-Production'!DD$42)</f>
        <v/>
      </c>
      <c r="DG191" s="99" t="str">
        <f>IF(OR(DG187="",DG$543="")=TRUE,"",DG187*DG$543/'[7]Param-Production'!DE$42)</f>
        <v/>
      </c>
      <c r="DH191" s="99" t="str">
        <f>IF(OR(DH187="",DH$543="")=TRUE,"",DH187*DH$543/'[7]Param-Production'!DF$42)</f>
        <v/>
      </c>
      <c r="DI191" s="99" t="str">
        <f>IF(OR(DI187="",DI$543="")=TRUE,"",DI187*DI$543/'[7]Param-Production'!DG$42)</f>
        <v/>
      </c>
      <c r="DJ191" s="99" t="str">
        <f>IF(OR(DJ187="",DJ$543="")=TRUE,"",DJ187*DJ$543/'[7]Param-Production'!DH$42)</f>
        <v/>
      </c>
      <c r="DK191" s="99" t="str">
        <f>IF(OR(DK187="",DK$543="")=TRUE,"",DK187*DK$543/'[7]Param-Production'!DI$42)</f>
        <v/>
      </c>
      <c r="DL191" s="99" t="str">
        <f>IF(OR(DL187="",DL$543="")=TRUE,"",DL187*DL$543/'[7]Param-Production'!DJ$42)</f>
        <v/>
      </c>
      <c r="DM191" s="99" t="str">
        <f>IF(OR(DM187="",DM$543="")=TRUE,"",DM187*DM$543/'[7]Param-Production'!DK$42)</f>
        <v/>
      </c>
      <c r="DN191" s="99" t="str">
        <f>IF(OR(DN187="",DN$543="")=TRUE,"",DN187*DN$543/'[7]Param-Production'!DL$42)</f>
        <v/>
      </c>
      <c r="DO191" s="99" t="str">
        <f>IF(OR(DO187="",DO$543="")=TRUE,"",DO187*DO$543/'[7]Param-Production'!DM$42)</f>
        <v/>
      </c>
      <c r="DP191" s="99" t="str">
        <f>IF(OR(DP187="",DP$543="")=TRUE,"",DP187*DP$543/'[7]Param-Production'!DN$42)</f>
        <v/>
      </c>
      <c r="DQ191" s="99" t="str">
        <f>IF(OR(DQ187="",DQ$543="")=TRUE,"",DQ187*DQ$543/'[7]Param-Production'!DO$42)</f>
        <v/>
      </c>
      <c r="DR191" s="99" t="str">
        <f>IF(OR(DR187="",DR$543="")=TRUE,"",DR187*DR$543/'[7]Param-Production'!DP$42)</f>
        <v/>
      </c>
      <c r="DS191" s="99" t="str">
        <f>IF(OR(DS187="",DS$543="")=TRUE,"",DS187*DS$543/'[7]Param-Production'!DQ$42)</f>
        <v/>
      </c>
      <c r="DT191" s="99" t="str">
        <f>IF(OR(DT187="",DT$543="")=TRUE,"",DT187*DT$543/'[7]Param-Production'!DR$42)</f>
        <v/>
      </c>
      <c r="DU191" s="99" t="str">
        <f>IF(OR(DU187="",DU$543="")=TRUE,"",DU187*DU$543/'[7]Param-Production'!DS$42)</f>
        <v/>
      </c>
      <c r="DV191" s="99" t="str">
        <f>IF(OR(DV187="",DV$543="")=TRUE,"",DV187*DV$543/'[7]Param-Production'!DT$42)</f>
        <v/>
      </c>
      <c r="DW191" s="99" t="str">
        <f>IF(OR(DW187="",DW$543="")=TRUE,"",DW187*DW$543/'[7]Param-Production'!DU$42)</f>
        <v/>
      </c>
      <c r="DX191" s="99" t="str">
        <f>IF(OR(DX187="",DX$543="")=TRUE,"",DX187*DX$543/'[7]Param-Production'!DV$42)</f>
        <v/>
      </c>
      <c r="DY191" s="99" t="str">
        <f>IF(OR(DY187="",DY$543="")=TRUE,"",DY187*DY$543/'[7]Param-Production'!DW$42)</f>
        <v/>
      </c>
      <c r="DZ191" s="99" t="str">
        <f>IF(OR(DZ187="",DZ$543="")=TRUE,"",DZ187*DZ$543/'[7]Param-Production'!DX$42)</f>
        <v/>
      </c>
      <c r="EA191" s="99" t="str">
        <f>IF(OR(EA187="",EA$543="")=TRUE,"",EA187*EA$543/'[7]Param-Production'!DY$42)</f>
        <v/>
      </c>
      <c r="EB191" s="99" t="str">
        <f>IF(OR(EB187="",EB$543="")=TRUE,"",EB187*EB$543/'[7]Param-Production'!DZ$42)</f>
        <v/>
      </c>
      <c r="EC191" s="99" t="str">
        <f>IF(OR(EC187="",EC$543="")=TRUE,"",EC187*EC$543/'[7]Param-Production'!EA$42)</f>
        <v/>
      </c>
      <c r="ED191" s="99" t="str">
        <f>IF(OR(ED187="",ED$543="")=TRUE,"",ED187*ED$543/'[7]Param-Production'!EB$42)</f>
        <v/>
      </c>
      <c r="EE191" s="99" t="str">
        <f>IF(OR(EE187="",EE$543="")=TRUE,"",EE187*EE$543/'[7]Param-Production'!EC$42)</f>
        <v/>
      </c>
      <c r="EF191" s="99" t="str">
        <f>IF(OR(EF187="",EF$543="")=TRUE,"",EF187*EF$543/'[7]Param-Production'!ED$42)</f>
        <v/>
      </c>
      <c r="EG191" s="99" t="str">
        <f>IF(OR(EG187="",EG$543="")=TRUE,"",EG187*EG$543/'[7]Param-Production'!EE$42)</f>
        <v/>
      </c>
      <c r="EH191" s="99" t="str">
        <f>IF(OR(EH187="",EH$543="")=TRUE,"",EH187*EH$543/'[7]Param-Production'!EF$42)</f>
        <v/>
      </c>
      <c r="EI191" s="99" t="str">
        <f>IF(OR(EI187="",EI$543="")=TRUE,"",EI187*EI$543/'[7]Param-Production'!EG$42)</f>
        <v/>
      </c>
      <c r="EJ191" s="99" t="str">
        <f>IF(OR(EJ187="",EJ$543="")=TRUE,"",EJ187*EJ$543/'[7]Param-Production'!EH$42)</f>
        <v/>
      </c>
      <c r="EK191" s="99" t="str">
        <f>IF(OR(EK187="",EK$543="")=TRUE,"",EK187*EK$543/'[7]Param-Production'!EI$42)</f>
        <v/>
      </c>
      <c r="EL191" s="99" t="str">
        <f>IF(OR(EL187="",EL$543="")=TRUE,"",EL187*EL$543/'[7]Param-Production'!EJ$42)</f>
        <v/>
      </c>
      <c r="EM191" s="99" t="str">
        <f>IF(OR(EM187="",EM$543="")=TRUE,"",EM187*EM$543/'[7]Param-Production'!EK$42)</f>
        <v/>
      </c>
      <c r="EN191" s="99" t="str">
        <f>IF(OR(EN187="",EN$543="")=TRUE,"",EN187*EN$543/'[7]Param-Production'!EL$42)</f>
        <v/>
      </c>
      <c r="EO191" s="99" t="str">
        <f>IF(OR(EO187="",EO$543="")=TRUE,"",EO187*EO$543/'[7]Param-Production'!EM$42)</f>
        <v/>
      </c>
      <c r="EP191" s="99" t="str">
        <f>IF(OR(EP187="",EP$543="")=TRUE,"",EP187*EP$543/'[7]Param-Production'!EN$42)</f>
        <v/>
      </c>
      <c r="EQ191" s="99" t="str">
        <f>IF(OR(EQ187="",EQ$543="")=TRUE,"",EQ187*EQ$543/'[7]Param-Production'!EO$42)</f>
        <v/>
      </c>
      <c r="ER191" s="99" t="str">
        <f>IF(OR(ER187="",ER$543="")=TRUE,"",ER187*ER$543/'[7]Param-Production'!EP$42)</f>
        <v/>
      </c>
      <c r="ES191" s="99" t="str">
        <f>IF(OR(ES187="",ES$543="")=TRUE,"",ES187*ES$543/'[7]Param-Production'!EQ$42)</f>
        <v/>
      </c>
      <c r="ET191" s="99" t="str">
        <f>IF(OR(ET187="",ET$543="")=TRUE,"",ET187*ET$543/'[7]Param-Production'!ER$42)</f>
        <v/>
      </c>
      <c r="EU191" s="99" t="str">
        <f>IF(OR(EU187="",EU$543="")=TRUE,"",EU187*EU$543/'[7]Param-Production'!ES$42)</f>
        <v/>
      </c>
      <c r="EV191" s="99" t="str">
        <f>IF(OR(EV187="",EV$543="")=TRUE,"",EV187*EV$543/'[7]Param-Production'!ET$42)</f>
        <v/>
      </c>
      <c r="EW191" s="99" t="str">
        <f>IF(OR(EW187="",EW$543="")=TRUE,"",EW187*EW$543/'[7]Param-Production'!EU$42)</f>
        <v/>
      </c>
      <c r="EX191" s="99" t="str">
        <f>IF(OR(EX187="",EX$543="")=TRUE,"",EX187*EX$543/'[7]Param-Production'!EV$42)</f>
        <v/>
      </c>
      <c r="EY191" s="99" t="str">
        <f>IF(OR(EY187="",EY$543="")=TRUE,"",EY187*EY$543/'[7]Param-Production'!EW$42)</f>
        <v/>
      </c>
      <c r="EZ191" s="99" t="str">
        <f>IF(OR(EZ187="",EZ$543="")=TRUE,"",EZ187*EZ$543/'[7]Param-Production'!EX$42)</f>
        <v/>
      </c>
      <c r="FA191" s="99" t="str">
        <f>IF(OR(FA187="",FA$543="")=TRUE,"",FA187*FA$543/'[7]Param-Production'!EY$42)</f>
        <v/>
      </c>
      <c r="FB191" s="99" t="str">
        <f>IF(OR(FB187="",FB$543="")=TRUE,"",FB187*FB$543/'[7]Param-Production'!EZ$42)</f>
        <v/>
      </c>
      <c r="FC191" s="99" t="str">
        <f>IF(OR(FC187="",FC$543="")=TRUE,"",FC187*FC$543/'[7]Param-Production'!FA$42)</f>
        <v/>
      </c>
      <c r="FD191" s="99" t="str">
        <f>IF(OR(FD187="",FD$543="")=TRUE,"",FD187*FD$543/'[7]Param-Production'!FB$42)</f>
        <v/>
      </c>
      <c r="FE191" s="99" t="str">
        <f>IF(OR(FE187="",FE$543="")=TRUE,"",FE187*FE$543/'[7]Param-Production'!FC$42)</f>
        <v/>
      </c>
      <c r="FF191" s="99" t="str">
        <f>IF(OR(FF187="",FF$543="")=TRUE,"",FF187*FF$543/'[7]Param-Production'!FD$42)</f>
        <v/>
      </c>
      <c r="FG191" s="99" t="str">
        <f>IF(OR(FG187="",FG$543="")=TRUE,"",FG187*FG$543/'[7]Param-Production'!FE$42)</f>
        <v/>
      </c>
      <c r="FH191" s="99" t="str">
        <f>IF(OR(FH187="",FH$543="")=TRUE,"",FH187*FH$543/'[7]Param-Production'!FF$42)</f>
        <v/>
      </c>
      <c r="FI191" s="99" t="str">
        <f>IF(OR(FI187="",FI$543="")=TRUE,"",FI187*FI$543/'[7]Param-Production'!FG$42)</f>
        <v/>
      </c>
      <c r="FJ191" s="99" t="str">
        <f>IF(OR(FJ187="",FJ$543="")=TRUE,"",FJ187*FJ$543/'[7]Param-Production'!FH$42)</f>
        <v/>
      </c>
      <c r="FK191" s="99" t="str">
        <f>IF(OR(FK187="",FK$543="")=TRUE,"",FK187*FK$543/'[7]Param-Production'!FI$42)</f>
        <v/>
      </c>
      <c r="FL191" s="99" t="str">
        <f>IF(OR(FL187="",FL$543="")=TRUE,"",FL187*FL$543/'[7]Param-Production'!FJ$42)</f>
        <v/>
      </c>
      <c r="FM191" s="99" t="str">
        <f>IF(OR(FM187="",FM$543="")=TRUE,"",FM187*FM$543/'[7]Param-Production'!FK$42)</f>
        <v/>
      </c>
      <c r="FN191" s="99" t="str">
        <f>IF(OR(FN187="",FN$543="")=TRUE,"",FN187*FN$543/'[7]Param-Production'!FL$42)</f>
        <v/>
      </c>
      <c r="FO191" s="99" t="str">
        <f>IF(OR(FO187="",FO$543="")=TRUE,"",FO187*FO$543/'[7]Param-Production'!FM$42)</f>
        <v/>
      </c>
      <c r="FP191" s="99" t="str">
        <f>IF(OR(FP187="",FP$543="")=TRUE,"",FP187*FP$543/'[7]Param-Production'!FN$42)</f>
        <v/>
      </c>
      <c r="FQ191" s="99" t="str">
        <f>IF(OR(FQ187="",FQ$543="")=TRUE,"",FQ187*FQ$543/'[7]Param-Production'!FO$42)</f>
        <v/>
      </c>
      <c r="FR191" s="99" t="str">
        <f>IF(OR(FR187="",FR$543="")=TRUE,"",FR187*FR$543/'[7]Param-Production'!FP$42)</f>
        <v/>
      </c>
      <c r="FS191" s="99" t="str">
        <f>IF(OR(FS187="",FS$543="")=TRUE,"",FS187*FS$543/'[7]Param-Production'!FQ$42)</f>
        <v/>
      </c>
      <c r="FT191" s="99" t="str">
        <f>IF(OR(FT187="",FT$543="")=TRUE,"",FT187*FT$543/'[7]Param-Production'!FR$42)</f>
        <v/>
      </c>
      <c r="FU191" s="99" t="str">
        <f>IF(OR(FU187="",FU$543="")=TRUE,"",FU187*FU$543/'[7]Param-Production'!FS$42)</f>
        <v/>
      </c>
      <c r="FV191" s="99" t="str">
        <f>IF(OR(FV187="",FV$543="")=TRUE,"",FV187*FV$543/'[7]Param-Production'!FT$42)</f>
        <v/>
      </c>
      <c r="FW191" s="99" t="str">
        <f>IF(OR(FW187="",FW$543="")=TRUE,"",FW187*FW$543/'[7]Param-Production'!FU$42)</f>
        <v/>
      </c>
      <c r="FX191" s="99" t="str">
        <f>IF(OR(FX187="",FX$543="")=TRUE,"",FX187*FX$543/'[7]Param-Production'!FV$42)</f>
        <v/>
      </c>
      <c r="FY191" s="99" t="str">
        <f>IF(OR(FY187="",FY$543="")=TRUE,"",FY187*FY$543/'[7]Param-Production'!FW$42)</f>
        <v/>
      </c>
      <c r="FZ191" s="99" t="str">
        <f>IF(OR(FZ187="",FZ$543="")=TRUE,"",FZ187*FZ$543/'[7]Param-Production'!FX$42)</f>
        <v/>
      </c>
      <c r="GA191" s="99" t="str">
        <f>IF(OR(GA187="",GA$543="")=TRUE,"",GA187*GA$543/'[7]Param-Production'!FY$42)</f>
        <v/>
      </c>
      <c r="GB191" s="99" t="str">
        <f>IF(OR(GB187="",GB$543="")=TRUE,"",GB187*GB$543/'[7]Param-Production'!FZ$42)</f>
        <v/>
      </c>
      <c r="GC191" s="99" t="str">
        <f>IF(OR(GC187="",GC$543="")=TRUE,"",GC187*GC$543/'[7]Param-Production'!GA$42)</f>
        <v/>
      </c>
      <c r="GD191" s="99" t="str">
        <f>IF(OR(GD187="",GD$543="")=TRUE,"",GD187*GD$543/'[7]Param-Production'!GB$42)</f>
        <v/>
      </c>
      <c r="GE191" s="99" t="str">
        <f>IF(OR(GE187="",GE$543="")=TRUE,"",GE187*GE$543/'[7]Param-Production'!GC$42)</f>
        <v/>
      </c>
      <c r="GF191" s="99" t="str">
        <f>IF(OR(GF187="",GF$543="")=TRUE,"",GF187*GF$543/'[7]Param-Production'!GD$42)</f>
        <v/>
      </c>
      <c r="GG191" s="99" t="str">
        <f>IF(OR(GG187="",GG$543="")=TRUE,"",GG187*GG$543/'[7]Param-Production'!GE$42)</f>
        <v/>
      </c>
      <c r="GH191" s="99" t="str">
        <f>IF(OR(GH187="",GH$543="")=TRUE,"",GH187*GH$543/'[7]Param-Production'!GF$42)</f>
        <v/>
      </c>
      <c r="GI191" s="99" t="str">
        <f>IF(OR(GI187="",GI$543="")=TRUE,"",GI187*GI$543/'[7]Param-Production'!GG$42)</f>
        <v/>
      </c>
      <c r="GJ191" s="99" t="str">
        <f>IF(OR(GJ187="",GJ$543="")=TRUE,"",GJ187*GJ$543/'[7]Param-Production'!GH$42)</f>
        <v/>
      </c>
      <c r="GK191" s="99" t="str">
        <f>IF(OR(GK187="",GK$543="")=TRUE,"",GK187*GK$543/'[7]Param-Production'!GI$42)</f>
        <v/>
      </c>
      <c r="GL191" s="99" t="str">
        <f>IF(OR(GL187="",GL$543="")=TRUE,"",GL187*GL$543/'[7]Param-Production'!GJ$42)</f>
        <v/>
      </c>
      <c r="GM191" s="99" t="str">
        <f>IF(OR(GM187="",GM$543="")=TRUE,"",GM187*GM$543/'[7]Param-Production'!GK$42)</f>
        <v/>
      </c>
      <c r="GN191" s="99" t="str">
        <f>IF(OR(GN187="",GN$543="")=TRUE,"",GN187*GN$543/'[7]Param-Production'!GL$42)</f>
        <v/>
      </c>
      <c r="GO191" s="99" t="str">
        <f>IF(OR(GO187="",GO$543="")=TRUE,"",GO187*GO$543/'[7]Param-Production'!GM$42)</f>
        <v/>
      </c>
      <c r="GP191" s="99" t="str">
        <f>IF(OR(GP187="",GP$543="")=TRUE,"",GP187*GP$543/'[7]Param-Production'!GN$42)</f>
        <v/>
      </c>
      <c r="GQ191" s="99" t="str">
        <f>IF(OR(GQ187="",GQ$543="")=TRUE,"",GQ187*GQ$543/'[7]Param-Production'!GO$42)</f>
        <v/>
      </c>
      <c r="GR191" s="99" t="str">
        <f>IF(OR(GR187="",GR$543="")=TRUE,"",GR187*GR$543/'[7]Param-Production'!GP$42)</f>
        <v/>
      </c>
      <c r="GS191" s="99" t="str">
        <f>IF(OR(GS187="",GS$543="")=TRUE,"",GS187*GS$543/'[7]Param-Production'!GQ$42)</f>
        <v/>
      </c>
      <c r="GT191" s="99" t="str">
        <f>IF(OR(GT187="",GT$543="")=TRUE,"",GT187*GT$543/'[7]Param-Production'!GR$42)</f>
        <v/>
      </c>
      <c r="GU191" s="99" t="str">
        <f>IF(OR(GU187="",GU$543="")=TRUE,"",GU187*GU$543/'[7]Param-Production'!GS$42)</f>
        <v/>
      </c>
      <c r="GV191" s="99" t="str">
        <f>IF(OR(GV187="",GV$543="")=TRUE,"",GV187*GV$543/'[7]Param-Production'!GT$42)</f>
        <v/>
      </c>
      <c r="GW191" s="99" t="str">
        <f>IF(OR(GW187="",GW$543="")=TRUE,"",GW187*GW$543/'[7]Param-Production'!GU$42)</f>
        <v/>
      </c>
      <c r="GX191" s="99" t="str">
        <f>IF(OR(GX187="",GX$543="")=TRUE,"",GX187*GX$543/'[7]Param-Production'!GV$42)</f>
        <v/>
      </c>
      <c r="GY191" s="99" t="str">
        <f>IF(OR(GY187="",GY$543="")=TRUE,"",GY187*GY$543/'[7]Param-Production'!GW$42)</f>
        <v/>
      </c>
      <c r="GZ191" s="99" t="str">
        <f>IF(OR(GZ187="",GZ$543="")=TRUE,"",GZ187*GZ$543/'[7]Param-Production'!GX$42)</f>
        <v/>
      </c>
      <c r="HA191" s="99" t="str">
        <f>IF(OR(HA187="",HA$543="")=TRUE,"",HA187*HA$543/'[7]Param-Production'!GY$42)</f>
        <v/>
      </c>
      <c r="HB191" s="99" t="str">
        <f>IF(OR(HB187="",HB$543="")=TRUE,"",HB187*HB$543/'[7]Param-Production'!GZ$42)</f>
        <v/>
      </c>
      <c r="HC191" s="99" t="str">
        <f>IF(OR(HC187="",HC$543="")=TRUE,"",HC187*HC$543/'[7]Param-Production'!HA$42)</f>
        <v/>
      </c>
      <c r="HD191" s="99" t="str">
        <f>IF(OR(HD187="",HD$543="")=TRUE,"",HD187*HD$543/'[7]Param-Production'!HB$42)</f>
        <v/>
      </c>
      <c r="HE191" s="99" t="str">
        <f>IF(OR(HE187="",HE$543="")=TRUE,"",HE187*HE$543/'[7]Param-Production'!HC$42)</f>
        <v/>
      </c>
      <c r="HF191" s="99" t="str">
        <f>IF(OR(HF187="",HF$543="")=TRUE,"",HF187*HF$543/'[7]Param-Production'!HD$42)</f>
        <v/>
      </c>
      <c r="HG191" s="99" t="str">
        <f>IF(OR(HG187="",HG$543="")=TRUE,"",HG187*HG$543/'[7]Param-Production'!HE$42)</f>
        <v/>
      </c>
      <c r="HH191" s="99" t="str">
        <f>IF(OR(HH187="",HH$543="")=TRUE,"",HH187*HH$543/'[7]Param-Production'!HF$42)</f>
        <v/>
      </c>
      <c r="HI191" s="99" t="str">
        <f>IF(OR(HI187="",HI$543="")=TRUE,"",HI187*HI$543/'[7]Param-Production'!HG$42)</f>
        <v/>
      </c>
      <c r="HJ191" s="99" t="str">
        <f>IF(OR(HJ187="",HJ$543="")=TRUE,"",HJ187*HJ$543/'[7]Param-Production'!HH$42)</f>
        <v/>
      </c>
      <c r="HK191" s="99" t="str">
        <f>IF(OR(HK187="",HK$543="")=TRUE,"",HK187*HK$543/'[7]Param-Production'!HI$42)</f>
        <v/>
      </c>
      <c r="HL191" s="99" t="str">
        <f>IF(OR(HL187="",HL$543="")=TRUE,"",HL187*HL$543/'[7]Param-Production'!HJ$42)</f>
        <v/>
      </c>
      <c r="HM191" s="99" t="str">
        <f>IF(OR(HM187="",HM$543="")=TRUE,"",HM187*HM$543/'[7]Param-Production'!HK$42)</f>
        <v/>
      </c>
      <c r="HN191" s="99" t="str">
        <f>IF(OR(HN187="",HN$543="")=TRUE,"",HN187*HN$543/'[7]Param-Production'!HL$42)</f>
        <v/>
      </c>
      <c r="HO191" s="99" t="str">
        <f>IF(OR(HO187="",HO$543="")=TRUE,"",HO187*HO$543/'[7]Param-Production'!HM$42)</f>
        <v/>
      </c>
      <c r="HP191" s="99" t="str">
        <f>IF(OR(HP187="",HP$543="")=TRUE,"",HP187*HP$543/'[7]Param-Production'!HN$42)</f>
        <v/>
      </c>
      <c r="HQ191" s="99" t="str">
        <f>IF(OR(HQ187="",HQ$543="")=TRUE,"",HQ187*HQ$543/'[7]Param-Production'!HO$42)</f>
        <v/>
      </c>
      <c r="HR191" s="99" t="str">
        <f>IF(OR(HR187="",HR$543="")=TRUE,"",HR187*HR$543/'[7]Param-Production'!HP$42)</f>
        <v/>
      </c>
      <c r="HS191" s="99" t="str">
        <f>IF(OR(HS187="",HS$543="")=TRUE,"",HS187*HS$543/'[7]Param-Production'!HQ$42)</f>
        <v/>
      </c>
      <c r="HT191" s="99" t="str">
        <f>IF(OR(HT187="",HT$543="")=TRUE,"",HT187*HT$543/'[7]Param-Production'!HR$42)</f>
        <v/>
      </c>
      <c r="HU191" s="99" t="str">
        <f>IF(OR(HU187="",HU$543="")=TRUE,"",HU187*HU$543/'[7]Param-Production'!HS$42)</f>
        <v/>
      </c>
      <c r="HV191" s="99" t="str">
        <f>IF(OR(HV187="",HV$543="")=TRUE,"",HV187*HV$543/'[7]Param-Production'!HT$42)</f>
        <v/>
      </c>
      <c r="HW191" s="99" t="str">
        <f>IF(OR(HW187="",HW$543="")=TRUE,"",HW187*HW$543/'[7]Param-Production'!HU$42)</f>
        <v/>
      </c>
      <c r="HX191" s="99" t="str">
        <f>IF(OR(HX187="",HX$543="")=TRUE,"",HX187*HX$543/'[7]Param-Production'!HV$42)</f>
        <v/>
      </c>
      <c r="HY191" s="99" t="str">
        <f>IF(OR(HY187="",HY$543="")=TRUE,"",HY187*HY$543/'[7]Param-Production'!HW$42)</f>
        <v/>
      </c>
      <c r="HZ191" s="99" t="str">
        <f>IF(OR(HZ187="",HZ$543="")=TRUE,"",HZ187*HZ$543/'[7]Param-Production'!HX$42)</f>
        <v/>
      </c>
      <c r="IA191" s="99" t="str">
        <f>IF(OR(IA187="",IA$543="")=TRUE,"",IA187*IA$543/'[7]Param-Production'!HY$42)</f>
        <v/>
      </c>
      <c r="IB191" s="99" t="str">
        <f>IF(OR(IB187="",IB$543="")=TRUE,"",IB187*IB$543/'[7]Param-Production'!HZ$42)</f>
        <v/>
      </c>
      <c r="IC191" s="99" t="str">
        <f>IF(OR(IC187="",IC$543="")=TRUE,"",IC187*IC$543/'[7]Param-Production'!IA$42)</f>
        <v/>
      </c>
      <c r="ID191" s="99" t="str">
        <f>IF(OR(ID187="",ID$543="")=TRUE,"",ID187*ID$543/'[7]Param-Production'!IB$42)</f>
        <v/>
      </c>
      <c r="IE191" s="99" t="str">
        <f>IF(OR(IE187="",IE$543="")=TRUE,"",IE187*IE$543/'[7]Param-Production'!IC$42)</f>
        <v/>
      </c>
      <c r="IF191" s="99" t="str">
        <f>IF(OR(IF187="",IF$543="")=TRUE,"",IF187*IF$543/'[7]Param-Production'!ID$42)</f>
        <v/>
      </c>
      <c r="IG191" s="99" t="str">
        <f>IF(OR(IG187="",IG$543="")=TRUE,"",IG187*IG$543/'[7]Param-Production'!IE$42)</f>
        <v/>
      </c>
      <c r="IH191" s="99" t="str">
        <f>IF(OR(IH187="",IH$543="")=TRUE,"",IH187*IH$543/'[7]Param-Production'!IF$42)</f>
        <v/>
      </c>
      <c r="II191" s="99" t="str">
        <f>IF(OR(II187="",II$543="")=TRUE,"",II187*II$543/'[7]Param-Production'!IG$42)</f>
        <v/>
      </c>
      <c r="IJ191" s="99" t="str">
        <f>IF(OR(IJ187="",IJ$543="")=TRUE,"",IJ187*IJ$543/'[7]Param-Production'!IH$42)</f>
        <v/>
      </c>
      <c r="IK191" s="99" t="str">
        <f>IF(OR(IK187="",IK$543="")=TRUE,"",IK187*IK$543/'[7]Param-Production'!II$42)</f>
        <v/>
      </c>
      <c r="IL191" s="99" t="str">
        <f>IF(OR(IL187="",IL$543="")=TRUE,"",IL187*IL$543/'[7]Param-Production'!IJ$42)</f>
        <v/>
      </c>
      <c r="IM191" s="99" t="str">
        <f>IF(OR(IM187="",IM$543="")=TRUE,"",IM187*IM$543/'[7]Param-Production'!IK$42)</f>
        <v/>
      </c>
      <c r="IN191" s="99" t="str">
        <f>IF(OR(IN187="",IN$543="")=TRUE,"",IN187*IN$543/'[7]Param-Production'!IL$42)</f>
        <v/>
      </c>
      <c r="IO191" s="99" t="str">
        <f>IF(OR(IO187="",IO$543="")=TRUE,"",IO187*IO$543/'[7]Param-Production'!IM$42)</f>
        <v/>
      </c>
      <c r="IP191" s="99" t="str">
        <f>IF(OR(IP187="",IP$543="")=TRUE,"",IP187*IP$543/'[7]Param-Production'!IN$42)</f>
        <v/>
      </c>
      <c r="IQ191" s="99" t="str">
        <f>IF(OR(IQ187="",IQ$543="")=TRUE,"",IQ187*IQ$543/'[7]Param-Production'!IO$42)</f>
        <v/>
      </c>
      <c r="IR191" s="99" t="str">
        <f>IF(OR(IR187="",IR$543="")=TRUE,"",IR187*IR$543/'[7]Param-Production'!IP$42)</f>
        <v/>
      </c>
      <c r="IS191" s="99" t="str">
        <f>IF(OR(IS187="",IS$543="")=TRUE,"",IS187*IS$543/'[7]Param-Production'!IQ$42)</f>
        <v/>
      </c>
      <c r="IT191" s="99" t="str">
        <f>IF(OR(IT187="",IT$543="")=TRUE,"",IT187*IT$543/'[7]Param-Production'!IR$42)</f>
        <v/>
      </c>
      <c r="IU191" s="99" t="str">
        <f>IF(OR(IU187="",IU$543="")=TRUE,"",IU187*IU$543/'[7]Param-Production'!IS$42)</f>
        <v/>
      </c>
      <c r="IV191" s="99" t="str">
        <f>IF(OR(IV187="",IV$543="")=TRUE,"",IV187*IV$543/'[7]Param-Production'!IT$42)</f>
        <v/>
      </c>
      <c r="IW191" s="99" t="str">
        <f>IF(OR(IW187="",IW$543="")=TRUE,"",IW187*IW$543/'[7]Param-Production'!IU$42)</f>
        <v/>
      </c>
      <c r="IX191" s="99" t="str">
        <f>IF(OR(IX187="",IX$543="")=TRUE,"",IX187*IX$543/'[7]Param-Production'!IV$42)</f>
        <v/>
      </c>
      <c r="IY191" s="99" t="str">
        <f>IF(OR(IY187="",IY$543="")=TRUE,"",IY187*IY$543/'[7]Param-Production'!IW$42)</f>
        <v/>
      </c>
      <c r="IZ191" s="99" t="str">
        <f>IF(OR(IZ187="",IZ$543="")=TRUE,"",IZ187*IZ$543/'[7]Param-Production'!IX$42)</f>
        <v/>
      </c>
      <c r="JA191" s="99" t="str">
        <f>IF(OR(JA187="",JA$543="")=TRUE,"",JA187*JA$543/'[7]Param-Production'!IY$42)</f>
        <v/>
      </c>
      <c r="JB191" s="99" t="str">
        <f>IF(OR(JB187="",JB$543="")=TRUE,"",JB187*JB$543/'[7]Param-Production'!IZ$42)</f>
        <v/>
      </c>
      <c r="JC191" s="99" t="str">
        <f>IF(OR(JC187="",JC$543="")=TRUE,"",JC187*JC$543/'[7]Param-Production'!JA$42)</f>
        <v/>
      </c>
      <c r="JD191" s="99" t="str">
        <f>IF(OR(JD187="",JD$543="")=TRUE,"",JD187*JD$543/'[7]Param-Production'!JB$42)</f>
        <v/>
      </c>
      <c r="JE191" s="99" t="str">
        <f>IF(OR(JE187="",JE$543="")=TRUE,"",JE187*JE$543/'[7]Param-Production'!JC$42)</f>
        <v/>
      </c>
      <c r="JF191" s="99" t="str">
        <f>IF(OR(JF187="",JF$543="")=TRUE,"",JF187*JF$543/'[7]Param-Production'!JD$42)</f>
        <v/>
      </c>
      <c r="JG191" s="99" t="str">
        <f>IF(OR(JG187="",JG$543="")=TRUE,"",JG187*JG$543/'[7]Param-Production'!JE$42)</f>
        <v/>
      </c>
      <c r="JH191" s="99" t="str">
        <f>IF(OR(JH187="",JH$543="")=TRUE,"",JH187*JH$543/'[7]Param-Production'!JF$42)</f>
        <v/>
      </c>
      <c r="JI191" s="99" t="str">
        <f>IF(OR(JI187="",JI$543="")=TRUE,"",JI187*JI$543/'[7]Param-Production'!JG$42)</f>
        <v/>
      </c>
      <c r="JJ191" s="99" t="str">
        <f>IF(OR(JJ187="",JJ$543="")=TRUE,"",JJ187*JJ$543/'[7]Param-Production'!JH$42)</f>
        <v/>
      </c>
      <c r="JK191" s="99" t="str">
        <f>IF(OR(JK187="",JK$543="")=TRUE,"",JK187*JK$543/'[7]Param-Production'!JI$42)</f>
        <v/>
      </c>
      <c r="JL191" s="99" t="str">
        <f>IF(OR(JL187="",JL$543="")=TRUE,"",JL187*JL$543/'[7]Param-Production'!JJ$42)</f>
        <v/>
      </c>
      <c r="JM191" s="99" t="str">
        <f>IF(OR(JM187="",JM$543="")=TRUE,"",JM187*JM$543/'[7]Param-Production'!JK$42)</f>
        <v/>
      </c>
      <c r="JN191" s="99" t="str">
        <f>IF(OR(JN187="",JN$543="")=TRUE,"",JN187*JN$543/'[7]Param-Production'!JL$42)</f>
        <v/>
      </c>
      <c r="JO191" s="99" t="str">
        <f>IF(OR(JO187="",JO$543="")=TRUE,"",JO187*JO$543/'[7]Param-Production'!JM$42)</f>
        <v/>
      </c>
      <c r="JP191" s="99" t="str">
        <f>IF(OR(JP187="",JP$543="")=TRUE,"",JP187*JP$543/'[7]Param-Production'!JN$42)</f>
        <v/>
      </c>
      <c r="JQ191" s="99" t="str">
        <f>IF(OR(JQ187="",JQ$543="")=TRUE,"",JQ187*JQ$543/'[7]Param-Production'!JO$42)</f>
        <v/>
      </c>
      <c r="JR191" s="99" t="str">
        <f>IF(OR(JR187="",JR$543="")=TRUE,"",JR187*JR$543/'[7]Param-Production'!JP$42)</f>
        <v/>
      </c>
      <c r="JS191" s="99" t="str">
        <f>IF(OR(JS187="",JS$543="")=TRUE,"",JS187*JS$543/'[7]Param-Production'!JQ$42)</f>
        <v/>
      </c>
      <c r="JT191" s="99" t="str">
        <f>IF(OR(JT187="",JT$543="")=TRUE,"",JT187*JT$543/'[7]Param-Production'!JR$42)</f>
        <v/>
      </c>
      <c r="JU191" s="99" t="str">
        <f>IF(OR(JU187="",JU$543="")=TRUE,"",JU187*JU$543/'[7]Param-Production'!JS$42)</f>
        <v/>
      </c>
      <c r="JV191" s="99" t="str">
        <f>IF(OR(JV187="",JV$543="")=TRUE,"",JV187*JV$543/'[7]Param-Production'!JT$42)</f>
        <v/>
      </c>
      <c r="JW191" s="99" t="str">
        <f>IF(OR(JW187="",JW$543="")=TRUE,"",JW187*JW$543/'[7]Param-Production'!JU$42)</f>
        <v/>
      </c>
      <c r="JX191" s="99" t="str">
        <f>IF(OR(JX187="",JX$543="")=TRUE,"",JX187*JX$543/'[7]Param-Production'!JV$42)</f>
        <v/>
      </c>
      <c r="JY191" s="99" t="str">
        <f>IF(OR(JY187="",JY$543="")=TRUE,"",JY187*JY$543/'[7]Param-Production'!JW$42)</f>
        <v/>
      </c>
      <c r="JZ191" s="99" t="str">
        <f>IF(OR(JZ187="",JZ$543="")=TRUE,"",JZ187*JZ$543/'[7]Param-Production'!JX$42)</f>
        <v/>
      </c>
      <c r="KA191" s="99" t="str">
        <f>IF(OR(KA187="",KA$543="")=TRUE,"",KA187*KA$543/'[7]Param-Production'!JY$42)</f>
        <v/>
      </c>
      <c r="KB191" s="99" t="str">
        <f>IF(OR(KB187="",KB$543="")=TRUE,"",KB187*KB$543/'[7]Param-Production'!JZ$42)</f>
        <v/>
      </c>
      <c r="KC191" s="99" t="str">
        <f>IF(OR(KC187="",KC$543="")=TRUE,"",KC187*KC$543/'[7]Param-Production'!KA$42)</f>
        <v/>
      </c>
      <c r="KD191" s="99" t="str">
        <f>IF(OR(KD187="",KD$543="")=TRUE,"",KD187*KD$543/'[7]Param-Production'!KB$42)</f>
        <v/>
      </c>
      <c r="KE191" s="99" t="str">
        <f>IF(OR(KE187="",KE$543="")=TRUE,"",KE187*KE$543/'[7]Param-Production'!KC$42)</f>
        <v/>
      </c>
      <c r="KF191" s="99" t="str">
        <f>IF(OR(KF187="",KF$543="")=TRUE,"",KF187*KF$543/'[7]Param-Production'!KD$42)</f>
        <v/>
      </c>
      <c r="KG191" s="99" t="str">
        <f>IF(OR(KG187="",KG$543="")=TRUE,"",KG187*KG$543/'[7]Param-Production'!KE$42)</f>
        <v/>
      </c>
      <c r="KH191" s="99" t="str">
        <f>IF(OR(KH187="",KH$543="")=TRUE,"",KH187*KH$543/'[7]Param-Production'!KF$42)</f>
        <v/>
      </c>
      <c r="KI191" s="99" t="str">
        <f>IF(OR(KI187="",KI$543="")=TRUE,"",KI187*KI$543/'[7]Param-Production'!KG$42)</f>
        <v/>
      </c>
      <c r="KJ191" s="99" t="str">
        <f>IF(OR(KJ187="",KJ$543="")=TRUE,"",KJ187*KJ$543/'[7]Param-Production'!KH$42)</f>
        <v/>
      </c>
      <c r="KK191" s="99" t="str">
        <f>IF(OR(KK187="",KK$543="")=TRUE,"",KK187*KK$543/'[7]Param-Production'!KI$42)</f>
        <v/>
      </c>
      <c r="KL191" s="99" t="str">
        <f>IF(OR(KL187="",KL$543="")=TRUE,"",KL187*KL$543/'[7]Param-Production'!KJ$42)</f>
        <v/>
      </c>
      <c r="KM191" s="99" t="str">
        <f>IF(OR(KM187="",KM$543="")=TRUE,"",KM187*KM$543/'[7]Param-Production'!KK$42)</f>
        <v/>
      </c>
      <c r="KN191" s="99" t="str">
        <f>IF(OR(KN187="",KN$543="")=TRUE,"",KN187*KN$543/'[7]Param-Production'!KL$42)</f>
        <v/>
      </c>
      <c r="KO191" s="99" t="str">
        <f>IF(OR(KO187="",KO$543="")=TRUE,"",KO187*KO$543/'[7]Param-Production'!KM$42)</f>
        <v/>
      </c>
      <c r="KP191" s="99" t="str">
        <f>IF(OR(KP187="",KP$543="")=TRUE,"",KP187*KP$543/'[7]Param-Production'!KN$42)</f>
        <v/>
      </c>
      <c r="KQ191" s="99" t="str">
        <f>IF(OR(KQ187="",KQ$543="")=TRUE,"",KQ187*KQ$543/'[7]Param-Production'!KO$42)</f>
        <v/>
      </c>
      <c r="KR191" s="99" t="str">
        <f>IF(OR(KR187="",KR$543="")=TRUE,"",KR187*KR$543/'[7]Param-Production'!KP$42)</f>
        <v/>
      </c>
      <c r="KS191" s="99" t="str">
        <f>IF(OR(KS187="",KS$543="")=TRUE,"",KS187*KS$543/'[7]Param-Production'!KQ$42)</f>
        <v/>
      </c>
      <c r="KT191" s="99" t="str">
        <f>IF(OR(KT187="",KT$543="")=TRUE,"",KT187*KT$543/'[7]Param-Production'!KR$42)</f>
        <v/>
      </c>
      <c r="KU191" s="99" t="str">
        <f>IF(OR(KU187="",KU$543="")=TRUE,"",KU187*KU$543/'[7]Param-Production'!KS$42)</f>
        <v/>
      </c>
      <c r="KV191" s="99" t="str">
        <f>IF(OR(KV187="",KV$543="")=TRUE,"",KV187*KV$543/'[7]Param-Production'!KT$42)</f>
        <v/>
      </c>
      <c r="KW191" s="99" t="str">
        <f>IF(OR(KW187="",KW$543="")=TRUE,"",KW187*KW$543/'[7]Param-Production'!KU$42)</f>
        <v/>
      </c>
      <c r="KX191" s="99" t="str">
        <f>IF(OR(KX187="",KX$543="")=TRUE,"",KX187*KX$543/'[7]Param-Production'!KV$42)</f>
        <v/>
      </c>
      <c r="KY191" s="99" t="str">
        <f>IF(OR(KY187="",KY$543="")=TRUE,"",KY187*KY$543/'[7]Param-Production'!KW$42)</f>
        <v/>
      </c>
      <c r="KZ191" s="99" t="str">
        <f>IF(OR(KZ187="",KZ$543="")=TRUE,"",KZ187*KZ$543/'[7]Param-Production'!KX$42)</f>
        <v/>
      </c>
      <c r="LA191" s="99" t="str">
        <f>IF(OR(LA187="",LA$543="")=TRUE,"",LA187*LA$543/'[7]Param-Production'!KY$42)</f>
        <v/>
      </c>
      <c r="LB191" s="99" t="str">
        <f>IF(OR(LB187="",LB$543="")=TRUE,"",LB187*LB$543/'[7]Param-Production'!KZ$42)</f>
        <v/>
      </c>
      <c r="LC191" s="99" t="str">
        <f>IF(OR(LC187="",LC$543="")=TRUE,"",LC187*LC$543/'[7]Param-Production'!LA$42)</f>
        <v/>
      </c>
      <c r="LD191" s="99" t="str">
        <f>IF(OR(LD187="",LD$543="")=TRUE,"",LD187*LD$543/'[7]Param-Production'!LB$42)</f>
        <v/>
      </c>
      <c r="LE191" s="99" t="str">
        <f>IF(OR(LE187="",LE$543="")=TRUE,"",LE187*LE$543/'[7]Param-Production'!LC$42)</f>
        <v/>
      </c>
      <c r="LF191" s="99" t="str">
        <f>IF(OR(LF187="",LF$543="")=TRUE,"",LF187*LF$543/'[7]Param-Production'!LD$42)</f>
        <v/>
      </c>
      <c r="LG191" s="99" t="str">
        <f>IF(OR(LG187="",LG$543="")=TRUE,"",LG187*LG$543/'[7]Param-Production'!LE$42)</f>
        <v/>
      </c>
      <c r="LH191" s="99" t="str">
        <f>IF(OR(LH187="",LH$543="")=TRUE,"",LH187*LH$543/'[7]Param-Production'!LF$42)</f>
        <v/>
      </c>
      <c r="LI191" s="99" t="str">
        <f>IF(OR(LI187="",LI$543="")=TRUE,"",LI187*LI$543/'[7]Param-Production'!LG$42)</f>
        <v/>
      </c>
      <c r="LJ191" s="99" t="str">
        <f>IF(OR(LJ187="",LJ$543="")=TRUE,"",LJ187*LJ$543/'[7]Param-Production'!LH$42)</f>
        <v/>
      </c>
      <c r="LK191" s="99" t="str">
        <f>IF(OR(LK187="",LK$543="")=TRUE,"",LK187*LK$543/'[7]Param-Production'!LI$42)</f>
        <v/>
      </c>
      <c r="LL191" s="99" t="str">
        <f>IF(OR(LL187="",LL$543="")=TRUE,"",LL187*LL$543/'[7]Param-Production'!LJ$42)</f>
        <v/>
      </c>
      <c r="LM191" s="99" t="str">
        <f>IF(OR(LM187="",LM$543="")=TRUE,"",LM187*LM$543/'[7]Param-Production'!LK$42)</f>
        <v/>
      </c>
      <c r="LN191" s="99" t="str">
        <f>IF(OR(LN187="",LN$543="")=TRUE,"",LN187*LN$543/'[7]Param-Production'!LL$42)</f>
        <v/>
      </c>
      <c r="LO191" s="99" t="str">
        <f>IF(OR(LO187="",LO$543="")=TRUE,"",LO187*LO$543/'[7]Param-Production'!LM$42)</f>
        <v/>
      </c>
      <c r="LP191" s="99" t="str">
        <f>IF(OR(LP187="",LP$543="")=TRUE,"",LP187*LP$543/'[7]Param-Production'!LN$42)</f>
        <v/>
      </c>
      <c r="LQ191" s="99" t="str">
        <f>IF(OR(LQ187="",LQ$543="")=TRUE,"",LQ187*LQ$543/'[7]Param-Production'!LO$42)</f>
        <v/>
      </c>
      <c r="LR191" s="99" t="str">
        <f>IF(OR(LR187="",LR$543="")=TRUE,"",LR187*LR$543/'[7]Param-Production'!LP$42)</f>
        <v/>
      </c>
      <c r="LS191" s="99" t="str">
        <f>IF(OR(LS187="",LS$543="")=TRUE,"",LS187*LS$543/'[7]Param-Production'!LQ$42)</f>
        <v/>
      </c>
      <c r="LT191" s="99" t="str">
        <f>IF(OR(LT187="",LT$543="")=TRUE,"",LT187*LT$543/'[7]Param-Production'!LR$42)</f>
        <v/>
      </c>
      <c r="LU191" s="99" t="str">
        <f>IF(OR(LU187="",LU$543="")=TRUE,"",LU187*LU$543/'[7]Param-Production'!LS$42)</f>
        <v/>
      </c>
      <c r="LV191" s="99" t="str">
        <f>IF(OR(LV187="",LV$543="")=TRUE,"",LV187*LV$543/'[7]Param-Production'!LT$42)</f>
        <v/>
      </c>
      <c r="LW191" s="99" t="str">
        <f>IF(OR(LW187="",LW$543="")=TRUE,"",LW187*LW$543/'[7]Param-Production'!LU$42)</f>
        <v/>
      </c>
      <c r="LX191" s="99" t="str">
        <f>IF(OR(LX187="",LX$543="")=TRUE,"",LX187*LX$543/'[7]Param-Production'!LV$42)</f>
        <v/>
      </c>
      <c r="LY191" s="99" t="str">
        <f>IF(OR(LY187="",LY$543="")=TRUE,"",LY187*LY$543/'[7]Param-Production'!LW$42)</f>
        <v/>
      </c>
      <c r="LZ191" s="99" t="str">
        <f>IF(OR(LZ187="",LZ$543="")=TRUE,"",LZ187*LZ$543/'[7]Param-Production'!LX$42)</f>
        <v/>
      </c>
      <c r="MA191" s="99" t="str">
        <f>IF(OR(MA187="",MA$543="")=TRUE,"",MA187*MA$543/'[7]Param-Production'!LY$42)</f>
        <v/>
      </c>
      <c r="MB191" s="99" t="str">
        <f>IF(OR(MB187="",MB$543="")=TRUE,"",MB187*MB$543/'[7]Param-Production'!LZ$42)</f>
        <v/>
      </c>
      <c r="MC191" s="99" t="str">
        <f>IF(OR(MC187="",MC$543="")=TRUE,"",MC187*MC$543/'[7]Param-Production'!MA$42)</f>
        <v/>
      </c>
      <c r="MD191" s="99" t="str">
        <f>IF(OR(MD187="",MD$543="")=TRUE,"",MD187*MD$543/'[7]Param-Production'!MB$42)</f>
        <v/>
      </c>
      <c r="ME191" s="99" t="str">
        <f>IF(OR(ME187="",ME$543="")=TRUE,"",ME187*ME$543/'[7]Param-Production'!MC$42)</f>
        <v/>
      </c>
      <c r="MF191" s="99" t="str">
        <f>IF(OR(MF187="",MF$543="")=TRUE,"",MF187*MF$543/'[7]Param-Production'!MD$42)</f>
        <v/>
      </c>
      <c r="MG191" s="99" t="str">
        <f>IF(OR(MG187="",MG$543="")=TRUE,"",MG187*MG$543/'[7]Param-Production'!ME$42)</f>
        <v/>
      </c>
      <c r="MH191" s="99" t="str">
        <f>IF(OR(MH187="",MH$543="")=TRUE,"",MH187*MH$543/'[7]Param-Production'!MF$42)</f>
        <v/>
      </c>
      <c r="MI191" s="99" t="str">
        <f>IF(OR(MI187="",MI$543="")=TRUE,"",MI187*MI$543/'[7]Param-Production'!MG$42)</f>
        <v/>
      </c>
      <c r="MJ191" s="99" t="str">
        <f>IF(OR(MJ187="",MJ$543="")=TRUE,"",MJ187*MJ$543/'[7]Param-Production'!MH$42)</f>
        <v/>
      </c>
      <c r="MK191" s="99" t="str">
        <f>IF(OR(MK187="",MK$543="")=TRUE,"",MK187*MK$543/'[7]Param-Production'!MI$42)</f>
        <v/>
      </c>
      <c r="ML191" s="99" t="str">
        <f>IF(OR(ML187="",ML$543="")=TRUE,"",ML187*ML$543/'[7]Param-Production'!MJ$42)</f>
        <v/>
      </c>
      <c r="MM191" s="99" t="str">
        <f>IF(OR(MM187="",MM$543="")=TRUE,"",MM187*MM$543/'[7]Param-Production'!MK$42)</f>
        <v/>
      </c>
      <c r="MN191" s="99" t="str">
        <f>IF(OR(MN187="",MN$543="")=TRUE,"",MN187*MN$543/'[7]Param-Production'!ML$42)</f>
        <v/>
      </c>
      <c r="MO191" s="99" t="str">
        <f>IF(OR(MO187="",MO$543="")=TRUE,"",MO187*MO$543/'[7]Param-Production'!MM$42)</f>
        <v/>
      </c>
      <c r="MP191" s="99" t="str">
        <f>IF(OR(MP187="",MP$543="")=TRUE,"",MP187*MP$543/'[7]Param-Production'!MN$42)</f>
        <v/>
      </c>
      <c r="MQ191" s="99" t="str">
        <f>IF(OR(MQ187="",MQ$543="")=TRUE,"",MQ187*MQ$543/'[7]Param-Production'!MO$42)</f>
        <v/>
      </c>
      <c r="MR191" s="99" t="str">
        <f>IF(OR(MR187="",MR$543="")=TRUE,"",MR187*MR$543/'[7]Param-Production'!MP$42)</f>
        <v/>
      </c>
      <c r="MS191" s="99" t="str">
        <f>IF(OR(MS187="",MS$543="")=TRUE,"",MS187*MS$543/'[7]Param-Production'!MQ$42)</f>
        <v/>
      </c>
      <c r="MT191" s="99" t="str">
        <f>IF(OR(MT187="",MT$543="")=TRUE,"",MT187*MT$543/'[7]Param-Production'!MR$42)</f>
        <v/>
      </c>
      <c r="MU191" s="99" t="str">
        <f>IF(OR(MU187="",MU$543="")=TRUE,"",MU187*MU$543/'[7]Param-Production'!MS$42)</f>
        <v/>
      </c>
      <c r="MV191" s="99" t="str">
        <f>IF(OR(MV187="",MV$543="")=TRUE,"",MV187*MV$543/'[7]Param-Production'!MT$42)</f>
        <v/>
      </c>
      <c r="MW191" s="99" t="str">
        <f>IF(OR(MW187="",MW$543="")=TRUE,"",MW187*MW$543/'[7]Param-Production'!MU$42)</f>
        <v/>
      </c>
      <c r="MX191" s="99" t="str">
        <f>IF(OR(MX187="",MX$543="")=TRUE,"",MX187*MX$543/'[7]Param-Production'!MV$42)</f>
        <v/>
      </c>
      <c r="MY191" s="99" t="str">
        <f>IF(OR(MY187="",MY$543="")=TRUE,"",MY187*MY$543/'[7]Param-Production'!MW$42)</f>
        <v/>
      </c>
      <c r="MZ191" s="99" t="str">
        <f>IF(OR(MZ187="",MZ$543="")=TRUE,"",MZ187*MZ$543/'[7]Param-Production'!MX$42)</f>
        <v/>
      </c>
      <c r="NA191" s="99" t="str">
        <f>IF(OR(NA187="",NA$543="")=TRUE,"",NA187*NA$543/'[7]Param-Production'!MY$42)</f>
        <v/>
      </c>
      <c r="NB191" s="99" t="str">
        <f>IF(OR(NB187="",NB$543="")=TRUE,"",NB187*NB$543/'[7]Param-Production'!MZ$42)</f>
        <v/>
      </c>
      <c r="NC191" s="99" t="str">
        <f>IF(OR(NC187="",NC$543="")=TRUE,"",NC187*NC$543/'[7]Param-Production'!NA$42)</f>
        <v/>
      </c>
      <c r="ND191" s="99" t="str">
        <f>IF(OR(ND187="",ND$543="")=TRUE,"",ND187*ND$543/'[7]Param-Production'!NB$42)</f>
        <v/>
      </c>
      <c r="NE191" s="99" t="str">
        <f>IF(OR(NE187="",NE$543="")=TRUE,"",NE187*NE$543/'[7]Param-Production'!NC$42)</f>
        <v/>
      </c>
      <c r="NF191" s="99" t="str">
        <f>IF(OR(NF187="",NF$543="")=TRUE,"",NF187*NF$543/'[7]Param-Production'!ND$42)</f>
        <v/>
      </c>
      <c r="NG191" s="99" t="str">
        <f>IF(OR(NG187="",NG$543="")=TRUE,"",NG187*NG$543/'[7]Param-Production'!NE$42)</f>
        <v/>
      </c>
      <c r="NH191" s="99" t="str">
        <f>IF(OR(NH187="",NH$543="")=TRUE,"",NH187*NH$543/'[7]Param-Production'!NF$42)</f>
        <v/>
      </c>
      <c r="NI191" s="99" t="str">
        <f>IF(OR(NI187="",NI$543="")=TRUE,"",NI187*NI$543/'[7]Param-Production'!NG$42)</f>
        <v/>
      </c>
      <c r="NJ191" s="99" t="str">
        <f>IF(OR(NJ187="",NJ$543="")=TRUE,"",NJ187*NJ$543/'[7]Param-Production'!NH$42)</f>
        <v/>
      </c>
      <c r="NK191" s="99" t="str">
        <f>IF(OR(NK187="",NK$543="")=TRUE,"",NK187*NK$543/'[7]Param-Production'!NI$42)</f>
        <v/>
      </c>
      <c r="NL191" s="99" t="str">
        <f>IF(OR(NL187="",NL$543="")=TRUE,"",NL187*NL$543/'[7]Param-Production'!NJ$42)</f>
        <v/>
      </c>
      <c r="NM191" s="99" t="str">
        <f>IF(OR(NM187="",NM$543="")=TRUE,"",NM187*NM$543/'[7]Param-Production'!NK$42)</f>
        <v/>
      </c>
      <c r="NN191" s="99" t="str">
        <f>IF(OR(NN187="",NN$543="")=TRUE,"",NN187*NN$543/'[7]Param-Production'!NL$42)</f>
        <v/>
      </c>
      <c r="NO191" s="99" t="str">
        <f>IF(OR(NO187="",NO$543="")=TRUE,"",NO187*NO$543/'[7]Param-Production'!NM$42)</f>
        <v/>
      </c>
      <c r="NP191" s="99" t="str">
        <f>IF(OR(NP187="",NP$543="")=TRUE,"",NP187*NP$543/'[7]Param-Production'!NN$42)</f>
        <v/>
      </c>
      <c r="NQ191" s="99" t="str">
        <f>IF(OR(NQ187="",NQ$543="")=TRUE,"",NQ187*NQ$543/'[7]Param-Production'!NO$42)</f>
        <v/>
      </c>
      <c r="NR191" s="99" t="str">
        <f>IF(OR(NR187="",NR$543="")=TRUE,"",NR187*NR$543/'[7]Param-Production'!NP$42)</f>
        <v/>
      </c>
      <c r="NS191" s="99" t="str">
        <f>IF(OR(NS187="",NS$543="")=TRUE,"",NS187*NS$543/'[7]Param-Production'!NQ$42)</f>
        <v/>
      </c>
      <c r="NT191" s="99" t="str">
        <f>IF(OR(NT187="",NT$543="")=TRUE,"",NT187*NT$543/'[7]Param-Production'!NR$42)</f>
        <v/>
      </c>
      <c r="NU191" s="99" t="str">
        <f>IF(OR(NU187="",NU$543="")=TRUE,"",NU187*NU$543/'[7]Param-Production'!NS$42)</f>
        <v/>
      </c>
      <c r="NV191" s="99" t="str">
        <f>IF(OR(NV187="",NV$543="")=TRUE,"",NV187*NV$543/'[7]Param-Production'!NT$42)</f>
        <v/>
      </c>
      <c r="NW191" s="99" t="str">
        <f>IF(OR(NW187="",NW$543="")=TRUE,"",NW187*NW$543/'[7]Param-Production'!NU$42)</f>
        <v/>
      </c>
      <c r="NX191" s="99" t="str">
        <f>IF(OR(NX187="",NX$543="")=TRUE,"",NX187*NX$543/'[7]Param-Production'!NV$42)</f>
        <v/>
      </c>
      <c r="NY191" s="99" t="str">
        <f>IF(OR(NY187="",NY$543="")=TRUE,"",NY187*NY$543/'[7]Param-Production'!NW$42)</f>
        <v/>
      </c>
      <c r="NZ191" s="99" t="str">
        <f>IF(OR(NZ187="",NZ$543="")=TRUE,"",NZ187*NZ$543/'[7]Param-Production'!NX$42)</f>
        <v/>
      </c>
      <c r="OA191" s="99" t="str">
        <f>IF(OR(OA187="",OA$543="")=TRUE,"",OA187*OA$543/'[7]Param-Production'!NY$42)</f>
        <v/>
      </c>
      <c r="OB191" s="99" t="str">
        <f>IF(OR(OB187="",OB$543="")=TRUE,"",OB187*OB$543/'[7]Param-Production'!NZ$42)</f>
        <v/>
      </c>
      <c r="OC191" s="99" t="str">
        <f>IF(OR(OC187="",OC$543="")=TRUE,"",OC187*OC$543/'[7]Param-Production'!OA$42)</f>
        <v/>
      </c>
      <c r="OD191" s="99" t="str">
        <f>IF(OR(OD187="",OD$543="")=TRUE,"",OD187*OD$543/'[7]Param-Production'!OB$42)</f>
        <v/>
      </c>
      <c r="OE191" s="99" t="str">
        <f>IF(OR(OE187="",OE$543="")=TRUE,"",OE187*OE$543/'[7]Param-Production'!OC$42)</f>
        <v/>
      </c>
      <c r="OF191" s="99" t="str">
        <f>IF(OR(OF187="",OF$543="")=TRUE,"",OF187*OF$543/'[7]Param-Production'!OD$42)</f>
        <v/>
      </c>
      <c r="OG191" s="99" t="str">
        <f>IF(OR(OG187="",OG$543="")=TRUE,"",OG187*OG$543/'[7]Param-Production'!OE$42)</f>
        <v/>
      </c>
      <c r="OH191" s="99" t="str">
        <f>IF(OR(OH187="",OH$543="")=TRUE,"",OH187*OH$543/'[7]Param-Production'!OF$42)</f>
        <v/>
      </c>
      <c r="OI191" s="99" t="str">
        <f>IF(OR(OI187="",OI$543="")=TRUE,"",OI187*OI$543/'[7]Param-Production'!OG$42)</f>
        <v/>
      </c>
      <c r="OJ191" s="99" t="str">
        <f>IF(OR(OJ187="",OJ$543="")=TRUE,"",OJ187*OJ$543/'[7]Param-Production'!OH$42)</f>
        <v/>
      </c>
      <c r="OK191" s="99" t="str">
        <f>IF(OR(OK187="",OK$543="")=TRUE,"",OK187*OK$543/'[7]Param-Production'!OI$42)</f>
        <v/>
      </c>
      <c r="OL191" s="99" t="str">
        <f>IF(OR(OL187="",OL$543="")=TRUE,"",OL187*OL$543/'[7]Param-Production'!OJ$42)</f>
        <v/>
      </c>
      <c r="OM191" s="99" t="str">
        <f>IF(OR(OM187="",OM$543="")=TRUE,"",OM187*OM$543/'[7]Param-Production'!OK$42)</f>
        <v/>
      </c>
      <c r="ON191" s="99" t="str">
        <f>IF(OR(ON187="",ON$543="")=TRUE,"",ON187*ON$543/'[7]Param-Production'!OL$42)</f>
        <v/>
      </c>
      <c r="OO191" s="99" t="str">
        <f>IF(OR(OO187="",OO$543="")=TRUE,"",OO187*OO$543/'[7]Param-Production'!OM$42)</f>
        <v/>
      </c>
      <c r="OP191" s="99" t="str">
        <f>IF(OR(OP187="",OP$543="")=TRUE,"",OP187*OP$543/'[7]Param-Production'!ON$42)</f>
        <v/>
      </c>
      <c r="OQ191" s="99" t="str">
        <f>IF(OR(OQ187="",OQ$543="")=TRUE,"",OQ187*OQ$543/'[7]Param-Production'!OO$42)</f>
        <v/>
      </c>
      <c r="OR191" s="99" t="str">
        <f>IF(OR(OR187="",OR$543="")=TRUE,"",OR187*OR$543/'[7]Param-Production'!OP$42)</f>
        <v/>
      </c>
      <c r="OS191" s="99" t="str">
        <f>IF(OR(OS187="",OS$543="")=TRUE,"",OS187*OS$543/'[7]Param-Production'!OQ$42)</f>
        <v/>
      </c>
      <c r="OT191" s="99" t="str">
        <f>IF(OR(OT187="",OT$543="")=TRUE,"",OT187*OT$543/'[7]Param-Production'!OR$42)</f>
        <v/>
      </c>
      <c r="OU191" s="99" t="str">
        <f>IF(OR(OU187="",OU$543="")=TRUE,"",OU187*OU$543/'[7]Param-Production'!OS$42)</f>
        <v/>
      </c>
      <c r="OV191" s="99" t="str">
        <f>IF(OR(OV187="",OV$543="")=TRUE,"",OV187*OV$543/'[7]Param-Production'!OT$42)</f>
        <v/>
      </c>
      <c r="OW191" s="99" t="str">
        <f>IF(OR(OW187="",OW$543="")=TRUE,"",OW187*OW$543/'[7]Param-Production'!OU$42)</f>
        <v/>
      </c>
      <c r="OX191" s="99" t="str">
        <f>IF(OR(OX187="",OX$543="")=TRUE,"",OX187*OX$543/'[7]Param-Production'!OV$42)</f>
        <v/>
      </c>
      <c r="OY191" s="99" t="str">
        <f>IF(OR(OY187="",OY$543="")=TRUE,"",OY187*OY$543/'[7]Param-Production'!OW$42)</f>
        <v/>
      </c>
      <c r="OZ191" s="99" t="str">
        <f>IF(OR(OZ187="",OZ$543="")=TRUE,"",OZ187*OZ$543/'[7]Param-Production'!OX$42)</f>
        <v/>
      </c>
      <c r="PA191" s="99" t="str">
        <f>IF(OR(PA187="",PA$543="")=TRUE,"",PA187*PA$543/'[7]Param-Production'!OY$42)</f>
        <v/>
      </c>
      <c r="PB191" s="99" t="str">
        <f>IF(OR(PB187="",PB$543="")=TRUE,"",PB187*PB$543/'[7]Param-Production'!OZ$42)</f>
        <v/>
      </c>
      <c r="PC191" s="99" t="str">
        <f>IF(OR(PC187="",PC$543="")=TRUE,"",PC187*PC$543/'[7]Param-Production'!PA$42)</f>
        <v/>
      </c>
      <c r="PD191" s="99" t="str">
        <f>IF(OR(PD187="",PD$543="")=TRUE,"",PD187*PD$543/'[7]Param-Production'!PB$42)</f>
        <v/>
      </c>
      <c r="PE191" s="99" t="str">
        <f>IF(OR(PE187="",PE$543="")=TRUE,"",PE187*PE$543/'[7]Param-Production'!PC$42)</f>
        <v/>
      </c>
      <c r="PF191" s="99" t="str">
        <f>IF(OR(PF187="",PF$543="")=TRUE,"",PF187*PF$543/'[7]Param-Production'!PD$42)</f>
        <v/>
      </c>
      <c r="PG191" s="99" t="str">
        <f>IF(OR(PG187="",PG$543="")=TRUE,"",PG187*PG$543/'[7]Param-Production'!PE$42)</f>
        <v/>
      </c>
      <c r="PH191" s="99" t="str">
        <f>IF(OR(PH187="",PH$543="")=TRUE,"",PH187*PH$543/'[7]Param-Production'!PF$42)</f>
        <v/>
      </c>
      <c r="PI191" s="99" t="str">
        <f>IF(OR(PI187="",PI$543="")=TRUE,"",PI187*PI$543/'[7]Param-Production'!PG$42)</f>
        <v/>
      </c>
      <c r="PJ191" s="99" t="str">
        <f>IF(OR(PJ187="",PJ$543="")=TRUE,"",PJ187*PJ$543/'[7]Param-Production'!PH$42)</f>
        <v/>
      </c>
      <c r="PK191" s="99" t="str">
        <f>IF(OR(PK187="",PK$543="")=TRUE,"",PK187*PK$543/'[7]Param-Production'!PI$42)</f>
        <v/>
      </c>
      <c r="PL191" s="99" t="str">
        <f>IF(OR(PL187="",PL$543="")=TRUE,"",PL187*PL$543/'[7]Param-Production'!PJ$42)</f>
        <v/>
      </c>
      <c r="PM191" s="99" t="str">
        <f>IF(OR(PM187="",PM$543="")=TRUE,"",PM187*PM$543/'[7]Param-Production'!PK$42)</f>
        <v/>
      </c>
      <c r="PN191" s="99" t="str">
        <f>IF(OR(PN187="",PN$543="")=TRUE,"",PN187*PN$543/'[7]Param-Production'!PL$42)</f>
        <v/>
      </c>
      <c r="PO191" s="99" t="str">
        <f>IF(OR(PO187="",PO$543="")=TRUE,"",PO187*PO$543/'[7]Param-Production'!PM$42)</f>
        <v/>
      </c>
      <c r="PP191" s="99" t="str">
        <f>IF(OR(PP187="",PP$543="")=TRUE,"",PP187*PP$543/'[7]Param-Production'!PN$42)</f>
        <v/>
      </c>
      <c r="PQ191" s="99" t="str">
        <f>IF(OR(PQ187="",PQ$543="")=TRUE,"",PQ187*PQ$543/'[7]Param-Production'!PO$42)</f>
        <v/>
      </c>
      <c r="PR191" s="99" t="str">
        <f>IF(OR(PR187="",PR$543="")=TRUE,"",PR187*PR$543/'[7]Param-Production'!PP$42)</f>
        <v/>
      </c>
      <c r="PS191" s="99" t="str">
        <f>IF(OR(PS187="",PS$543="")=TRUE,"",PS187*PS$543/'[7]Param-Production'!PQ$42)</f>
        <v/>
      </c>
      <c r="PT191" s="99" t="str">
        <f>IF(OR(PT187="",PT$543="")=TRUE,"",PT187*PT$543/'[7]Param-Production'!PR$42)</f>
        <v/>
      </c>
      <c r="PU191" s="99" t="str">
        <f>IF(OR(PU187="",PU$543="")=TRUE,"",PU187*PU$543/'[7]Param-Production'!PS$42)</f>
        <v/>
      </c>
      <c r="PV191" s="99" t="str">
        <f>IF(OR(PV187="",PV$543="")=TRUE,"",PV187*PV$543/'[7]Param-Production'!PT$42)</f>
        <v/>
      </c>
      <c r="PW191" s="99" t="str">
        <f>IF(OR(PW187="",PW$543="")=TRUE,"",PW187*PW$543/'[7]Param-Production'!PU$42)</f>
        <v/>
      </c>
      <c r="PX191" s="99" t="str">
        <f>IF(OR(PX187="",PX$543="")=TRUE,"",PX187*PX$543/'[7]Param-Production'!PV$42)</f>
        <v/>
      </c>
      <c r="PY191" s="99" t="str">
        <f>IF(OR(PY187="",PY$543="")=TRUE,"",PY187*PY$543/'[7]Param-Production'!PW$42)</f>
        <v/>
      </c>
      <c r="PZ191" s="99" t="str">
        <f>IF(OR(PZ187="",PZ$543="")=TRUE,"",PZ187*PZ$543/'[7]Param-Production'!PX$42)</f>
        <v/>
      </c>
      <c r="QA191" s="99" t="str">
        <f>IF(OR(QA187="",QA$543="")=TRUE,"",QA187*QA$543/'[7]Param-Production'!PY$42)</f>
        <v/>
      </c>
      <c r="QB191" s="99" t="str">
        <f>IF(OR(QB187="",QB$543="")=TRUE,"",QB187*QB$543/'[7]Param-Production'!PZ$42)</f>
        <v/>
      </c>
      <c r="QC191" s="99" t="str">
        <f>IF(OR(QC187="",QC$543="")=TRUE,"",QC187*QC$543/'[7]Param-Production'!QA$42)</f>
        <v/>
      </c>
      <c r="QD191" s="99" t="str">
        <f>IF(OR(QD187="",QD$543="")=TRUE,"",QD187*QD$543/'[7]Param-Production'!QB$42)</f>
        <v/>
      </c>
      <c r="QE191" s="99" t="str">
        <f>IF(OR(QE187="",QE$543="")=TRUE,"",QE187*QE$543/'[7]Param-Production'!QC$42)</f>
        <v/>
      </c>
      <c r="QF191" s="99" t="str">
        <f>IF(OR(QF187="",QF$543="")=TRUE,"",QF187*QF$543/'[7]Param-Production'!QD$42)</f>
        <v/>
      </c>
      <c r="QG191" s="99" t="str">
        <f>IF(OR(QG187="",QG$543="")=TRUE,"",QG187*QG$543/'[7]Param-Production'!QE$42)</f>
        <v/>
      </c>
      <c r="QH191" s="99" t="str">
        <f>IF(OR(QH187="",QH$543="")=TRUE,"",QH187*QH$543/'[7]Param-Production'!QF$42)</f>
        <v/>
      </c>
      <c r="QI191" s="99" t="str">
        <f>IF(OR(QI187="",QI$543="")=TRUE,"",QI187*QI$543/'[7]Param-Production'!QG$42)</f>
        <v/>
      </c>
      <c r="QJ191" s="99" t="str">
        <f>IF(OR(QJ187="",QJ$543="")=TRUE,"",QJ187*QJ$543/'[7]Param-Production'!QH$42)</f>
        <v/>
      </c>
      <c r="QK191" s="99" t="str">
        <f>IF(OR(QK187="",QK$543="")=TRUE,"",QK187*QK$543/'[7]Param-Production'!QI$42)</f>
        <v/>
      </c>
      <c r="QL191" s="99" t="str">
        <f>IF(OR(QL187="",QL$543="")=TRUE,"",QL187*QL$543/'[7]Param-Production'!QJ$42)</f>
        <v/>
      </c>
      <c r="QM191" s="99" t="str">
        <f>IF(OR(QM187="",QM$543="")=TRUE,"",QM187*QM$543/'[7]Param-Production'!QK$42)</f>
        <v/>
      </c>
      <c r="QN191" s="99" t="str">
        <f>IF(OR(QN187="",QN$543="")=TRUE,"",QN187*QN$543/'[7]Param-Production'!QL$42)</f>
        <v/>
      </c>
      <c r="QO191" s="99" t="str">
        <f>IF(OR(QO187="",QO$543="")=TRUE,"",QO187*QO$543/'[7]Param-Production'!QM$42)</f>
        <v/>
      </c>
      <c r="QP191" s="99" t="str">
        <f>IF(OR(QP187="",QP$543="")=TRUE,"",QP187*QP$543/'[7]Param-Production'!QN$42)</f>
        <v/>
      </c>
      <c r="QQ191" s="99" t="str">
        <f>IF(OR(QQ187="",QQ$543="")=TRUE,"",QQ187*QQ$543/'[7]Param-Production'!QO$42)</f>
        <v/>
      </c>
      <c r="QR191" s="99" t="str">
        <f>IF(OR(QR187="",QR$543="")=TRUE,"",QR187*QR$543/'[7]Param-Production'!QP$42)</f>
        <v/>
      </c>
      <c r="QS191" s="99" t="str">
        <f>IF(OR(QS187="",QS$543="")=TRUE,"",QS187*QS$543/'[7]Param-Production'!QQ$42)</f>
        <v/>
      </c>
      <c r="QT191" s="99" t="str">
        <f>IF(OR(QT187="",QT$543="")=TRUE,"",QT187*QT$543/'[7]Param-Production'!QR$42)</f>
        <v/>
      </c>
      <c r="QU191" s="99" t="str">
        <f>IF(OR(QU187="",QU$543="")=TRUE,"",QU187*QU$543/'[7]Param-Production'!QS$42)</f>
        <v/>
      </c>
      <c r="QV191" s="99" t="str">
        <f>IF(OR(QV187="",QV$543="")=TRUE,"",QV187*QV$543/'[7]Param-Production'!QT$42)</f>
        <v/>
      </c>
      <c r="QW191" s="99" t="str">
        <f>IF(OR(QW187="",QW$543="")=TRUE,"",QW187*QW$543/'[7]Param-Production'!QU$42)</f>
        <v/>
      </c>
      <c r="QX191" s="99" t="str">
        <f>IF(OR(QX187="",QX$543="")=TRUE,"",QX187*QX$543/'[7]Param-Production'!QV$42)</f>
        <v/>
      </c>
      <c r="QY191" s="99" t="str">
        <f>IF(OR(QY187="",QY$543="")=TRUE,"",QY187*QY$543/'[7]Param-Production'!QW$42)</f>
        <v/>
      </c>
      <c r="QZ191" s="99" t="str">
        <f>IF(OR(QZ187="",QZ$543="")=TRUE,"",QZ187*QZ$543/'[7]Param-Production'!QX$42)</f>
        <v/>
      </c>
      <c r="RA191" s="99" t="str">
        <f>IF(OR(RA187="",RA$543="")=TRUE,"",RA187*RA$543/'[7]Param-Production'!QY$42)</f>
        <v/>
      </c>
      <c r="RB191" s="99" t="str">
        <f>IF(OR(RB187="",RB$543="")=TRUE,"",RB187*RB$543/'[7]Param-Production'!QZ$42)</f>
        <v/>
      </c>
      <c r="RC191" s="99" t="str">
        <f>IF(OR(RC187="",RC$543="")=TRUE,"",RC187*RC$543/'[7]Param-Production'!RA$42)</f>
        <v/>
      </c>
      <c r="RD191" s="99" t="str">
        <f>IF(OR(RD187="",RD$543="")=TRUE,"",RD187*RD$543/'[7]Param-Production'!RB$42)</f>
        <v/>
      </c>
      <c r="RE191" s="99" t="str">
        <f>IF(OR(RE187="",RE$543="")=TRUE,"",RE187*RE$543/'[7]Param-Production'!RC$42)</f>
        <v/>
      </c>
      <c r="RF191" s="99" t="str">
        <f>IF(OR(RF187="",RF$543="")=TRUE,"",RF187*RF$543/'[7]Param-Production'!RD$42)</f>
        <v/>
      </c>
      <c r="RG191" s="99" t="str">
        <f>IF(OR(RG187="",RG$543="")=TRUE,"",RG187*RG$543/'[7]Param-Production'!RE$42)</f>
        <v/>
      </c>
      <c r="RH191" s="99" t="str">
        <f>IF(OR(RH187="",RH$543="")=TRUE,"",RH187*RH$543/'[7]Param-Production'!RF$42)</f>
        <v/>
      </c>
      <c r="RI191" s="99" t="str">
        <f>IF(OR(RI187="",RI$543="")=TRUE,"",RI187*RI$543/'[7]Param-Production'!RG$42)</f>
        <v/>
      </c>
      <c r="RJ191" s="99" t="str">
        <f>IF(OR(RJ187="",RJ$543="")=TRUE,"",RJ187*RJ$543/'[7]Param-Production'!RH$42)</f>
        <v/>
      </c>
      <c r="RK191" s="99" t="str">
        <f>IF(OR(RK187="",RK$543="")=TRUE,"",RK187*RK$543/'[7]Param-Production'!RI$42)</f>
        <v/>
      </c>
      <c r="RL191" s="99" t="str">
        <f>IF(OR(RL187="",RL$543="")=TRUE,"",RL187*RL$543/'[7]Param-Production'!RJ$42)</f>
        <v/>
      </c>
      <c r="RM191" s="99" t="str">
        <f>IF(OR(RM187="",RM$543="")=TRUE,"",RM187*RM$543/'[7]Param-Production'!RK$42)</f>
        <v/>
      </c>
      <c r="RN191" s="99" t="str">
        <f>IF(OR(RN187="",RN$543="")=TRUE,"",RN187*RN$543/'[7]Param-Production'!RL$42)</f>
        <v/>
      </c>
      <c r="RO191" s="99" t="str">
        <f>IF(OR(RO187="",RO$543="")=TRUE,"",RO187*RO$543/'[7]Param-Production'!RM$42)</f>
        <v/>
      </c>
      <c r="RP191" s="99" t="str">
        <f>IF(OR(RP187="",RP$543="")=TRUE,"",RP187*RP$543/'[7]Param-Production'!RN$42)</f>
        <v/>
      </c>
      <c r="RQ191" s="99" t="str">
        <f>IF(OR(RQ187="",RQ$543="")=TRUE,"",RQ187*RQ$543/'[7]Param-Production'!RO$42)</f>
        <v/>
      </c>
    </row>
    <row r="192" spans="4:485" s="39" customFormat="1">
      <c r="D192" s="88"/>
      <c r="F192" s="88"/>
      <c r="G192" s="88"/>
      <c r="H192" s="88"/>
      <c r="I192" s="88"/>
      <c r="S192" s="88"/>
      <c r="T192" s="88">
        <f t="shared" ref="T192:CE192" si="160">IF(OR(T158="",T169="")=TRUE,"",IF(MIN(T169,T158)=T169,T169*T158,T169))</f>
        <v>2.5000000000000001E-5</v>
      </c>
      <c r="U192" s="88">
        <f t="shared" si="160"/>
        <v>2.5000000000000001E-5</v>
      </c>
      <c r="V192" s="88">
        <f t="shared" si="160"/>
        <v>2.5000000000000001E-5</v>
      </c>
      <c r="W192" s="88">
        <f t="shared" si="160"/>
        <v>2.5000000000000001E-5</v>
      </c>
      <c r="X192" s="88">
        <f t="shared" si="160"/>
        <v>2.5000000000000001E-5</v>
      </c>
      <c r="Y192" s="88">
        <f t="shared" si="160"/>
        <v>2.5000000000000001E-5</v>
      </c>
      <c r="Z192" s="88">
        <f t="shared" si="160"/>
        <v>2.5000000000000001E-5</v>
      </c>
      <c r="AA192" s="88">
        <f t="shared" si="160"/>
        <v>2.5000000000000001E-5</v>
      </c>
      <c r="AB192" s="88">
        <f t="shared" si="160"/>
        <v>2.5000000000000001E-5</v>
      </c>
      <c r="AC192" s="88">
        <f t="shared" si="160"/>
        <v>2.5000000000000001E-5</v>
      </c>
      <c r="AD192" s="88">
        <f t="shared" si="160"/>
        <v>2.5000000000000001E-5</v>
      </c>
      <c r="AE192" s="88">
        <f t="shared" si="160"/>
        <v>2.5000000000000001E-5</v>
      </c>
      <c r="AF192" s="88">
        <f t="shared" si="160"/>
        <v>2.5000000000000001E-5</v>
      </c>
      <c r="AG192" s="88">
        <f t="shared" si="160"/>
        <v>2.5000000000000001E-5</v>
      </c>
      <c r="AH192" s="88">
        <f t="shared" si="160"/>
        <v>2.5000000000000001E-5</v>
      </c>
      <c r="AI192" s="88">
        <f t="shared" si="160"/>
        <v>2.5000000000000001E-5</v>
      </c>
      <c r="AJ192" s="88">
        <f t="shared" si="160"/>
        <v>2.5000000000000001E-5</v>
      </c>
      <c r="AK192" s="88">
        <f t="shared" si="160"/>
        <v>2.5000000000000001E-5</v>
      </c>
      <c r="AL192" s="88">
        <f t="shared" si="160"/>
        <v>2.5000000000000001E-5</v>
      </c>
      <c r="AM192" s="88">
        <f t="shared" si="160"/>
        <v>2.5000000000000001E-5</v>
      </c>
      <c r="AN192" s="88">
        <f t="shared" si="160"/>
        <v>2.5000000000000001E-5</v>
      </c>
      <c r="AO192" s="88">
        <f t="shared" si="160"/>
        <v>2.5000000000000001E-5</v>
      </c>
      <c r="AP192" s="88">
        <f t="shared" si="160"/>
        <v>2.5000000000000001E-5</v>
      </c>
      <c r="AQ192" s="88">
        <f t="shared" si="160"/>
        <v>2.5000000000000001E-5</v>
      </c>
      <c r="AR192" s="88">
        <f t="shared" si="160"/>
        <v>2.5000000000000001E-5</v>
      </c>
      <c r="AS192" s="88">
        <f t="shared" si="160"/>
        <v>2.5000000000000001E-5</v>
      </c>
      <c r="AT192" s="88">
        <f t="shared" si="160"/>
        <v>2.5000000000000001E-5</v>
      </c>
      <c r="AU192" s="88">
        <f t="shared" si="160"/>
        <v>2.5000000000000001E-5</v>
      </c>
      <c r="AV192" s="88">
        <f t="shared" si="160"/>
        <v>2.5000000000000001E-5</v>
      </c>
      <c r="AW192" s="88">
        <f t="shared" si="160"/>
        <v>2.5000000000000001E-5</v>
      </c>
      <c r="AX192" s="88">
        <f t="shared" si="160"/>
        <v>2.5000000000000001E-5</v>
      </c>
      <c r="AY192" s="88">
        <f t="shared" si="160"/>
        <v>2.5000000000000001E-5</v>
      </c>
      <c r="AZ192" s="88">
        <f t="shared" si="160"/>
        <v>2.5000000000000001E-5</v>
      </c>
      <c r="BA192" s="88">
        <f t="shared" si="160"/>
        <v>2.5000000000000001E-5</v>
      </c>
      <c r="BB192" s="88">
        <f t="shared" si="160"/>
        <v>2.5000000000000001E-5</v>
      </c>
      <c r="BC192" s="88">
        <f t="shared" si="160"/>
        <v>2.5000000000000001E-5</v>
      </c>
      <c r="BD192" s="88">
        <f t="shared" si="160"/>
        <v>2.5000000000000001E-5</v>
      </c>
      <c r="BE192" s="88">
        <f t="shared" si="160"/>
        <v>2.5000000000000001E-5</v>
      </c>
      <c r="BF192" s="88">
        <f t="shared" si="160"/>
        <v>2.5000000000000001E-5</v>
      </c>
      <c r="BG192" s="88">
        <f t="shared" si="160"/>
        <v>2.5000000000000001E-5</v>
      </c>
      <c r="BH192" s="88">
        <f t="shared" si="160"/>
        <v>2.5000000000000001E-5</v>
      </c>
      <c r="BI192" s="88">
        <f t="shared" si="160"/>
        <v>2.5000000000000001E-5</v>
      </c>
      <c r="BJ192" s="88">
        <f t="shared" si="160"/>
        <v>2.5000000000000001E-5</v>
      </c>
      <c r="BK192" s="88">
        <f t="shared" si="160"/>
        <v>2.5000000000000001E-5</v>
      </c>
      <c r="BL192" s="88">
        <f t="shared" si="160"/>
        <v>2.5000000000000001E-5</v>
      </c>
      <c r="BM192" s="88">
        <f t="shared" si="160"/>
        <v>2.5000000000000001E-5</v>
      </c>
      <c r="BN192" s="88">
        <f t="shared" si="160"/>
        <v>2.5000000000000001E-5</v>
      </c>
      <c r="BO192" s="88">
        <f t="shared" si="160"/>
        <v>2.5000000000000001E-5</v>
      </c>
      <c r="BP192" s="88">
        <f t="shared" si="160"/>
        <v>2.5000000000000001E-5</v>
      </c>
      <c r="BQ192" s="88">
        <f t="shared" si="160"/>
        <v>2.5000000000000001E-5</v>
      </c>
      <c r="BR192" s="88">
        <f t="shared" si="160"/>
        <v>2.5000000000000001E-5</v>
      </c>
      <c r="BS192" s="88">
        <f t="shared" si="160"/>
        <v>2.5000000000000001E-5</v>
      </c>
      <c r="BT192" s="88">
        <f t="shared" si="160"/>
        <v>2.5000000000000001E-5</v>
      </c>
      <c r="BU192" s="88">
        <f t="shared" si="160"/>
        <v>2.5000000000000001E-5</v>
      </c>
      <c r="BV192" s="88">
        <f t="shared" si="160"/>
        <v>2.5000000000000001E-5</v>
      </c>
      <c r="BW192" s="88">
        <f t="shared" si="160"/>
        <v>2.5000000000000001E-5</v>
      </c>
      <c r="BX192" s="88">
        <f t="shared" si="160"/>
        <v>2.5000000000000001E-5</v>
      </c>
      <c r="BY192" s="88">
        <f t="shared" si="160"/>
        <v>2.5000000000000001E-5</v>
      </c>
      <c r="BZ192" s="88">
        <f t="shared" si="160"/>
        <v>2.5000000000000001E-5</v>
      </c>
      <c r="CA192" s="88">
        <f t="shared" si="160"/>
        <v>2.5000000000000001E-5</v>
      </c>
      <c r="CB192" s="88">
        <f t="shared" si="160"/>
        <v>2.5000000000000001E-5</v>
      </c>
      <c r="CC192" s="88">
        <f t="shared" si="160"/>
        <v>2.5000000000000001E-5</v>
      </c>
      <c r="CD192" s="88">
        <f t="shared" si="160"/>
        <v>2.5000000000000001E-5</v>
      </c>
      <c r="CE192" s="88">
        <f t="shared" si="160"/>
        <v>2.5000000000000001E-5</v>
      </c>
      <c r="CF192" s="88">
        <f t="shared" ref="CF192:EQ192" si="161">IF(OR(CF158="",CF169="")=TRUE,"",IF(MIN(CF169,CF158)=CF169,CF169*CF158,CF169))</f>
        <v>2.5000000000000001E-5</v>
      </c>
      <c r="CG192" s="88">
        <f t="shared" si="161"/>
        <v>2.5000000000000001E-5</v>
      </c>
      <c r="CH192" s="88">
        <f t="shared" si="161"/>
        <v>2.5000000000000001E-5</v>
      </c>
      <c r="CI192" s="88">
        <f t="shared" si="161"/>
        <v>2.5000000000000001E-5</v>
      </c>
      <c r="CJ192" s="88">
        <f t="shared" si="161"/>
        <v>2.5000000000000001E-5</v>
      </c>
      <c r="CK192" s="88">
        <f t="shared" si="161"/>
        <v>2.5000000000000001E-5</v>
      </c>
      <c r="CL192" s="88">
        <f t="shared" si="161"/>
        <v>2.5000000000000001E-5</v>
      </c>
      <c r="CM192" s="88">
        <f t="shared" si="161"/>
        <v>2.5000000000000001E-5</v>
      </c>
      <c r="CN192" s="88">
        <f t="shared" si="161"/>
        <v>2.5000000000000001E-5</v>
      </c>
      <c r="CO192" s="88">
        <f t="shared" si="161"/>
        <v>2.5000000000000001E-5</v>
      </c>
      <c r="CP192" s="88">
        <f t="shared" si="161"/>
        <v>2.5000000000000001E-5</v>
      </c>
      <c r="CQ192" s="88">
        <f t="shared" si="161"/>
        <v>2.5000000000000001E-5</v>
      </c>
      <c r="CR192" s="88">
        <f t="shared" si="161"/>
        <v>2.5000000000000001E-5</v>
      </c>
      <c r="CS192" s="88">
        <f t="shared" si="161"/>
        <v>2.5000000000000001E-5</v>
      </c>
      <c r="CT192" s="88">
        <f t="shared" si="161"/>
        <v>2.5000000000000001E-5</v>
      </c>
      <c r="CU192" s="88">
        <f t="shared" si="161"/>
        <v>2.5000000000000001E-5</v>
      </c>
      <c r="CV192" s="88">
        <f t="shared" si="161"/>
        <v>2.5000000000000001E-5</v>
      </c>
      <c r="CW192" s="88">
        <f t="shared" si="161"/>
        <v>2.5000000000000001E-5</v>
      </c>
      <c r="CX192" s="88">
        <f t="shared" si="161"/>
        <v>2.5000000000000001E-5</v>
      </c>
      <c r="CY192" s="88">
        <f t="shared" si="161"/>
        <v>2.5000000000000001E-5</v>
      </c>
      <c r="CZ192" s="88">
        <f t="shared" si="161"/>
        <v>2.5000000000000001E-5</v>
      </c>
      <c r="DA192" s="88">
        <f t="shared" si="161"/>
        <v>2.5000000000000001E-5</v>
      </c>
      <c r="DB192" s="88">
        <f t="shared" si="161"/>
        <v>2.5000000000000001E-5</v>
      </c>
      <c r="DC192" s="88">
        <f t="shared" si="161"/>
        <v>2.5000000000000001E-5</v>
      </c>
      <c r="DD192" s="88">
        <f t="shared" si="161"/>
        <v>2.5000000000000001E-5</v>
      </c>
      <c r="DE192" s="88">
        <f t="shared" si="161"/>
        <v>2.5000000000000001E-5</v>
      </c>
      <c r="DF192" s="88">
        <f t="shared" si="161"/>
        <v>2.5000000000000001E-5</v>
      </c>
      <c r="DG192" s="88">
        <f t="shared" si="161"/>
        <v>2.5000000000000001E-5</v>
      </c>
      <c r="DH192" s="88">
        <f t="shared" si="161"/>
        <v>2.5000000000000001E-5</v>
      </c>
      <c r="DI192" s="88">
        <f t="shared" si="161"/>
        <v>2.5000000000000001E-5</v>
      </c>
      <c r="DJ192" s="88">
        <f t="shared" si="161"/>
        <v>2.5000000000000001E-5</v>
      </c>
      <c r="DK192" s="88">
        <f t="shared" si="161"/>
        <v>2.5000000000000001E-5</v>
      </c>
      <c r="DL192" s="88">
        <f t="shared" si="161"/>
        <v>2.5000000000000001E-5</v>
      </c>
      <c r="DM192" s="88">
        <f t="shared" si="161"/>
        <v>2.5000000000000001E-5</v>
      </c>
      <c r="DN192" s="88">
        <f t="shared" si="161"/>
        <v>2.5000000000000001E-5</v>
      </c>
      <c r="DO192" s="88">
        <f t="shared" si="161"/>
        <v>2.5000000000000001E-5</v>
      </c>
      <c r="DP192" s="88">
        <f t="shared" si="161"/>
        <v>2.5000000000000001E-5</v>
      </c>
      <c r="DQ192" s="88">
        <f t="shared" si="161"/>
        <v>2.5000000000000001E-5</v>
      </c>
      <c r="DR192" s="88">
        <f t="shared" si="161"/>
        <v>2.5000000000000001E-5</v>
      </c>
      <c r="DS192" s="88">
        <f t="shared" si="161"/>
        <v>2.5000000000000001E-5</v>
      </c>
      <c r="DT192" s="88">
        <f t="shared" si="161"/>
        <v>2.5000000000000001E-5</v>
      </c>
      <c r="DU192" s="88">
        <f t="shared" si="161"/>
        <v>2.5000000000000001E-5</v>
      </c>
      <c r="DV192" s="88">
        <f t="shared" si="161"/>
        <v>2.5000000000000001E-5</v>
      </c>
      <c r="DW192" s="88">
        <f t="shared" si="161"/>
        <v>2.5000000000000001E-5</v>
      </c>
      <c r="DX192" s="88">
        <f t="shared" si="161"/>
        <v>2.5000000000000001E-5</v>
      </c>
      <c r="DY192" s="88">
        <f t="shared" si="161"/>
        <v>2.5000000000000001E-5</v>
      </c>
      <c r="DZ192" s="88">
        <f t="shared" si="161"/>
        <v>2.5000000000000001E-5</v>
      </c>
      <c r="EA192" s="88">
        <f t="shared" si="161"/>
        <v>2.5000000000000001E-5</v>
      </c>
      <c r="EB192" s="88">
        <f t="shared" si="161"/>
        <v>2.5000000000000001E-5</v>
      </c>
      <c r="EC192" s="88">
        <f t="shared" si="161"/>
        <v>2.5000000000000001E-5</v>
      </c>
      <c r="ED192" s="88">
        <f t="shared" si="161"/>
        <v>2.5000000000000001E-5</v>
      </c>
      <c r="EE192" s="88">
        <f t="shared" si="161"/>
        <v>2.5000000000000001E-5</v>
      </c>
      <c r="EF192" s="88">
        <f t="shared" si="161"/>
        <v>2.5000000000000001E-5</v>
      </c>
      <c r="EG192" s="88">
        <f t="shared" si="161"/>
        <v>2.5000000000000001E-5</v>
      </c>
      <c r="EH192" s="88">
        <f t="shared" si="161"/>
        <v>2.5000000000000001E-5</v>
      </c>
      <c r="EI192" s="88">
        <f t="shared" si="161"/>
        <v>2.5000000000000001E-5</v>
      </c>
      <c r="EJ192" s="88">
        <f t="shared" si="161"/>
        <v>2.5000000000000001E-5</v>
      </c>
      <c r="EK192" s="88">
        <f t="shared" si="161"/>
        <v>2.5000000000000001E-5</v>
      </c>
      <c r="EL192" s="88">
        <f t="shared" si="161"/>
        <v>2.5000000000000001E-5</v>
      </c>
      <c r="EM192" s="88">
        <f t="shared" si="161"/>
        <v>2.5000000000000001E-5</v>
      </c>
      <c r="EN192" s="88">
        <f t="shared" si="161"/>
        <v>2.5000000000000001E-5</v>
      </c>
      <c r="EO192" s="88">
        <f t="shared" si="161"/>
        <v>2.5000000000000001E-5</v>
      </c>
      <c r="EP192" s="88">
        <f t="shared" si="161"/>
        <v>2.5000000000000001E-5</v>
      </c>
      <c r="EQ192" s="88">
        <f t="shared" si="161"/>
        <v>2.5000000000000001E-5</v>
      </c>
      <c r="ER192" s="88">
        <f t="shared" ref="ER192:HC192" si="162">IF(OR(ER158="",ER169="")=TRUE,"",IF(MIN(ER169,ER158)=ER169,ER169*ER158,ER169))</f>
        <v>2.5000000000000001E-5</v>
      </c>
      <c r="ES192" s="88">
        <f t="shared" si="162"/>
        <v>2.5000000000000001E-5</v>
      </c>
      <c r="ET192" s="88">
        <f t="shared" si="162"/>
        <v>2.5000000000000001E-5</v>
      </c>
      <c r="EU192" s="88">
        <f t="shared" si="162"/>
        <v>2.5000000000000001E-5</v>
      </c>
      <c r="EV192" s="88">
        <f t="shared" si="162"/>
        <v>2.5000000000000001E-5</v>
      </c>
      <c r="EW192" s="88">
        <f t="shared" si="162"/>
        <v>2.5000000000000001E-5</v>
      </c>
      <c r="EX192" s="88">
        <f t="shared" si="162"/>
        <v>2.5000000000000001E-5</v>
      </c>
      <c r="EY192" s="88">
        <f t="shared" si="162"/>
        <v>2.5000000000000001E-5</v>
      </c>
      <c r="EZ192" s="88">
        <f t="shared" si="162"/>
        <v>2.5000000000000001E-5</v>
      </c>
      <c r="FA192" s="88">
        <f t="shared" si="162"/>
        <v>2.5000000000000001E-5</v>
      </c>
      <c r="FB192" s="88">
        <f t="shared" si="162"/>
        <v>2.5000000000000001E-5</v>
      </c>
      <c r="FC192" s="88">
        <f t="shared" si="162"/>
        <v>2.5000000000000001E-5</v>
      </c>
      <c r="FD192" s="88">
        <f t="shared" si="162"/>
        <v>2.5000000000000001E-5</v>
      </c>
      <c r="FE192" s="88">
        <f t="shared" si="162"/>
        <v>2.5000000000000001E-5</v>
      </c>
      <c r="FF192" s="88">
        <f t="shared" si="162"/>
        <v>2.5000000000000001E-5</v>
      </c>
      <c r="FG192" s="88">
        <f t="shared" si="162"/>
        <v>2.5000000000000001E-5</v>
      </c>
      <c r="FH192" s="88">
        <f t="shared" si="162"/>
        <v>2.5000000000000001E-5</v>
      </c>
      <c r="FI192" s="88">
        <f t="shared" si="162"/>
        <v>2.5000000000000001E-5</v>
      </c>
      <c r="FJ192" s="88">
        <f t="shared" si="162"/>
        <v>2.5000000000000001E-5</v>
      </c>
      <c r="FK192" s="88">
        <f t="shared" si="162"/>
        <v>2.5000000000000001E-5</v>
      </c>
      <c r="FL192" s="88">
        <f t="shared" si="162"/>
        <v>2.5000000000000001E-5</v>
      </c>
      <c r="FM192" s="88">
        <f t="shared" si="162"/>
        <v>2.5000000000000001E-5</v>
      </c>
      <c r="FN192" s="88">
        <f t="shared" si="162"/>
        <v>2.5000000000000001E-5</v>
      </c>
      <c r="FO192" s="88">
        <f t="shared" si="162"/>
        <v>2.5000000000000001E-5</v>
      </c>
      <c r="FP192" s="88">
        <f t="shared" si="162"/>
        <v>2.5000000000000001E-5</v>
      </c>
      <c r="FQ192" s="88">
        <f t="shared" si="162"/>
        <v>2.5000000000000001E-5</v>
      </c>
      <c r="FR192" s="88">
        <f t="shared" si="162"/>
        <v>2.5000000000000001E-5</v>
      </c>
      <c r="FS192" s="88">
        <f t="shared" si="162"/>
        <v>2.5000000000000001E-5</v>
      </c>
      <c r="FT192" s="88">
        <f t="shared" si="162"/>
        <v>2.5000000000000001E-5</v>
      </c>
      <c r="FU192" s="88">
        <f t="shared" si="162"/>
        <v>2.5000000000000001E-5</v>
      </c>
      <c r="FV192" s="88">
        <f t="shared" si="162"/>
        <v>2.5000000000000001E-5</v>
      </c>
      <c r="FW192" s="88">
        <f t="shared" si="162"/>
        <v>2.5000000000000001E-5</v>
      </c>
      <c r="FX192" s="88">
        <f t="shared" si="162"/>
        <v>2.5000000000000001E-5</v>
      </c>
      <c r="FY192" s="88">
        <f t="shared" si="162"/>
        <v>2.5000000000000001E-5</v>
      </c>
      <c r="FZ192" s="88">
        <f t="shared" si="162"/>
        <v>2.5000000000000001E-5</v>
      </c>
      <c r="GA192" s="88">
        <f t="shared" si="162"/>
        <v>2.5000000000000001E-5</v>
      </c>
      <c r="GB192" s="88">
        <f t="shared" si="162"/>
        <v>2.5000000000000001E-5</v>
      </c>
      <c r="GC192" s="88">
        <f t="shared" si="162"/>
        <v>2.5000000000000001E-5</v>
      </c>
      <c r="GD192" s="88">
        <f t="shared" si="162"/>
        <v>2.5000000000000001E-5</v>
      </c>
      <c r="GE192" s="88">
        <f t="shared" si="162"/>
        <v>2.5000000000000001E-5</v>
      </c>
      <c r="GF192" s="88">
        <f t="shared" si="162"/>
        <v>2.5000000000000001E-5</v>
      </c>
      <c r="GG192" s="88">
        <f t="shared" si="162"/>
        <v>2.5000000000000001E-5</v>
      </c>
      <c r="GH192" s="88">
        <f t="shared" si="162"/>
        <v>2.5000000000000001E-5</v>
      </c>
      <c r="GI192" s="88">
        <f t="shared" si="162"/>
        <v>2.5000000000000001E-5</v>
      </c>
      <c r="GJ192" s="88">
        <f t="shared" si="162"/>
        <v>2.5000000000000001E-5</v>
      </c>
      <c r="GK192" s="88">
        <f t="shared" si="162"/>
        <v>2.5000000000000001E-5</v>
      </c>
      <c r="GL192" s="88">
        <f t="shared" si="162"/>
        <v>2.5000000000000001E-5</v>
      </c>
      <c r="GM192" s="88">
        <f t="shared" si="162"/>
        <v>2.5000000000000001E-5</v>
      </c>
      <c r="GN192" s="88">
        <f t="shared" si="162"/>
        <v>2.5000000000000001E-5</v>
      </c>
      <c r="GO192" s="88">
        <f t="shared" si="162"/>
        <v>2.5000000000000001E-5</v>
      </c>
      <c r="GP192" s="88">
        <f t="shared" si="162"/>
        <v>2.5000000000000001E-5</v>
      </c>
      <c r="GQ192" s="88">
        <f t="shared" si="162"/>
        <v>2.5000000000000001E-5</v>
      </c>
      <c r="GR192" s="88">
        <f t="shared" si="162"/>
        <v>2.5000000000000001E-5</v>
      </c>
      <c r="GS192" s="88">
        <f t="shared" si="162"/>
        <v>2.5000000000000001E-5</v>
      </c>
      <c r="GT192" s="88">
        <f t="shared" si="162"/>
        <v>2.5000000000000001E-5</v>
      </c>
      <c r="GU192" s="88">
        <f t="shared" si="162"/>
        <v>2.5000000000000001E-5</v>
      </c>
      <c r="GV192" s="88">
        <f t="shared" si="162"/>
        <v>2.5000000000000001E-5</v>
      </c>
      <c r="GW192" s="88">
        <f t="shared" si="162"/>
        <v>2.5000000000000001E-5</v>
      </c>
      <c r="GX192" s="88">
        <f t="shared" si="162"/>
        <v>2.5000000000000001E-5</v>
      </c>
      <c r="GY192" s="88">
        <f t="shared" si="162"/>
        <v>2.5000000000000001E-5</v>
      </c>
      <c r="GZ192" s="88">
        <f t="shared" si="162"/>
        <v>2.5000000000000001E-5</v>
      </c>
      <c r="HA192" s="88">
        <f t="shared" si="162"/>
        <v>2.5000000000000001E-5</v>
      </c>
      <c r="HB192" s="88">
        <f t="shared" si="162"/>
        <v>2.5000000000000001E-5</v>
      </c>
      <c r="HC192" s="88">
        <f t="shared" si="162"/>
        <v>2.5000000000000001E-5</v>
      </c>
      <c r="HD192" s="88">
        <f t="shared" ref="HD192:JO192" si="163">IF(OR(HD158="",HD169="")=TRUE,"",IF(MIN(HD169,HD158)=HD169,HD169*HD158,HD169))</f>
        <v>2.5000000000000001E-5</v>
      </c>
      <c r="HE192" s="88">
        <f t="shared" si="163"/>
        <v>2.5000000000000001E-5</v>
      </c>
      <c r="HF192" s="88">
        <f t="shared" si="163"/>
        <v>2.5000000000000001E-5</v>
      </c>
      <c r="HG192" s="88">
        <f t="shared" si="163"/>
        <v>2.5000000000000001E-5</v>
      </c>
      <c r="HH192" s="88">
        <f t="shared" si="163"/>
        <v>2.5000000000000001E-5</v>
      </c>
      <c r="HI192" s="88">
        <f t="shared" si="163"/>
        <v>2.5000000000000001E-5</v>
      </c>
      <c r="HJ192" s="88">
        <f t="shared" si="163"/>
        <v>2.5000000000000001E-5</v>
      </c>
      <c r="HK192" s="88">
        <f t="shared" si="163"/>
        <v>2.5000000000000001E-5</v>
      </c>
      <c r="HL192" s="88">
        <f t="shared" si="163"/>
        <v>2.5000000000000001E-5</v>
      </c>
      <c r="HM192" s="88">
        <f t="shared" si="163"/>
        <v>2.5000000000000001E-5</v>
      </c>
      <c r="HN192" s="88">
        <f t="shared" si="163"/>
        <v>2.5000000000000001E-5</v>
      </c>
      <c r="HO192" s="88">
        <f t="shared" si="163"/>
        <v>2.5000000000000001E-5</v>
      </c>
      <c r="HP192" s="88">
        <f t="shared" si="163"/>
        <v>2.5000000000000001E-5</v>
      </c>
      <c r="HQ192" s="88">
        <f t="shared" si="163"/>
        <v>2.5000000000000001E-5</v>
      </c>
      <c r="HR192" s="88">
        <f t="shared" si="163"/>
        <v>2.5000000000000001E-5</v>
      </c>
      <c r="HS192" s="88">
        <f t="shared" si="163"/>
        <v>2.5000000000000001E-5</v>
      </c>
      <c r="HT192" s="88">
        <f t="shared" si="163"/>
        <v>2.5000000000000001E-5</v>
      </c>
      <c r="HU192" s="88">
        <f t="shared" si="163"/>
        <v>2.5000000000000001E-5</v>
      </c>
      <c r="HV192" s="88">
        <f t="shared" si="163"/>
        <v>2.5000000000000001E-5</v>
      </c>
      <c r="HW192" s="88">
        <f t="shared" si="163"/>
        <v>2.5000000000000001E-5</v>
      </c>
      <c r="HX192" s="88">
        <f t="shared" si="163"/>
        <v>2.5000000000000001E-5</v>
      </c>
      <c r="HY192" s="88">
        <f t="shared" si="163"/>
        <v>2.5000000000000001E-5</v>
      </c>
      <c r="HZ192" s="88">
        <f t="shared" si="163"/>
        <v>2.5000000000000001E-5</v>
      </c>
      <c r="IA192" s="88">
        <f t="shared" si="163"/>
        <v>2.5000000000000001E-5</v>
      </c>
      <c r="IB192" s="88">
        <f t="shared" si="163"/>
        <v>2.5000000000000001E-5</v>
      </c>
      <c r="IC192" s="88">
        <f t="shared" si="163"/>
        <v>2.5000000000000001E-5</v>
      </c>
      <c r="ID192" s="88">
        <f t="shared" si="163"/>
        <v>2.5000000000000001E-5</v>
      </c>
      <c r="IE192" s="88">
        <f t="shared" si="163"/>
        <v>2.5000000000000001E-5</v>
      </c>
      <c r="IF192" s="88">
        <f t="shared" si="163"/>
        <v>2.5000000000000001E-5</v>
      </c>
      <c r="IG192" s="88">
        <f t="shared" si="163"/>
        <v>2.5000000000000001E-5</v>
      </c>
      <c r="IH192" s="88">
        <f t="shared" si="163"/>
        <v>2.5000000000000001E-5</v>
      </c>
      <c r="II192" s="88">
        <f t="shared" si="163"/>
        <v>2.5000000000000001E-5</v>
      </c>
      <c r="IJ192" s="88">
        <f t="shared" si="163"/>
        <v>2.5000000000000001E-5</v>
      </c>
      <c r="IK192" s="88">
        <f t="shared" si="163"/>
        <v>2.5000000000000001E-5</v>
      </c>
      <c r="IL192" s="88">
        <f t="shared" si="163"/>
        <v>2.5000000000000001E-5</v>
      </c>
      <c r="IM192" s="88">
        <f t="shared" si="163"/>
        <v>2.5000000000000001E-5</v>
      </c>
      <c r="IN192" s="88">
        <f t="shared" si="163"/>
        <v>2.5000000000000001E-5</v>
      </c>
      <c r="IO192" s="88">
        <f t="shared" si="163"/>
        <v>2.5000000000000001E-5</v>
      </c>
      <c r="IP192" s="88">
        <f t="shared" si="163"/>
        <v>2.5000000000000001E-5</v>
      </c>
      <c r="IQ192" s="88">
        <f t="shared" si="163"/>
        <v>2.5000000000000001E-5</v>
      </c>
      <c r="IR192" s="88">
        <f t="shared" si="163"/>
        <v>2.5000000000000001E-5</v>
      </c>
      <c r="IS192" s="88">
        <f t="shared" si="163"/>
        <v>2.5000000000000001E-5</v>
      </c>
      <c r="IT192" s="88">
        <f t="shared" si="163"/>
        <v>2.5000000000000001E-5</v>
      </c>
      <c r="IU192" s="88">
        <f t="shared" si="163"/>
        <v>2.5000000000000001E-5</v>
      </c>
      <c r="IV192" s="88">
        <f t="shared" si="163"/>
        <v>2.5000000000000001E-5</v>
      </c>
      <c r="IW192" s="88">
        <f t="shared" si="163"/>
        <v>2.5000000000000001E-5</v>
      </c>
      <c r="IX192" s="88">
        <f t="shared" si="163"/>
        <v>2.5000000000000001E-5</v>
      </c>
      <c r="IY192" s="88">
        <f t="shared" si="163"/>
        <v>2.5000000000000001E-5</v>
      </c>
      <c r="IZ192" s="88">
        <f t="shared" si="163"/>
        <v>2.5000000000000001E-5</v>
      </c>
      <c r="JA192" s="88">
        <f t="shared" si="163"/>
        <v>2.5000000000000001E-5</v>
      </c>
      <c r="JB192" s="88">
        <f t="shared" si="163"/>
        <v>2.5000000000000001E-5</v>
      </c>
      <c r="JC192" s="88">
        <f t="shared" si="163"/>
        <v>2.5000000000000001E-5</v>
      </c>
      <c r="JD192" s="88">
        <f t="shared" si="163"/>
        <v>2.5000000000000001E-5</v>
      </c>
      <c r="JE192" s="88">
        <f t="shared" si="163"/>
        <v>2.5000000000000001E-5</v>
      </c>
      <c r="JF192" s="88">
        <f t="shared" si="163"/>
        <v>2.5000000000000001E-5</v>
      </c>
      <c r="JG192" s="88">
        <f t="shared" si="163"/>
        <v>2.5000000000000001E-5</v>
      </c>
      <c r="JH192" s="88">
        <f t="shared" si="163"/>
        <v>2.5000000000000001E-5</v>
      </c>
      <c r="JI192" s="88">
        <f t="shared" si="163"/>
        <v>2.5000000000000001E-5</v>
      </c>
      <c r="JJ192" s="88">
        <f t="shared" si="163"/>
        <v>2.5000000000000001E-5</v>
      </c>
      <c r="JK192" s="88">
        <f t="shared" si="163"/>
        <v>2.5000000000000001E-5</v>
      </c>
      <c r="JL192" s="88">
        <f t="shared" si="163"/>
        <v>2.5000000000000001E-5</v>
      </c>
      <c r="JM192" s="88">
        <f t="shared" si="163"/>
        <v>2.5000000000000001E-5</v>
      </c>
      <c r="JN192" s="88">
        <f t="shared" si="163"/>
        <v>2.5000000000000001E-5</v>
      </c>
      <c r="JO192" s="88">
        <f t="shared" si="163"/>
        <v>2.5000000000000001E-5</v>
      </c>
      <c r="JP192" s="88">
        <f t="shared" ref="JP192:MA192" si="164">IF(OR(JP158="",JP169="")=TRUE,"",IF(MIN(JP169,JP158)=JP169,JP169*JP158,JP169))</f>
        <v>2.5000000000000001E-5</v>
      </c>
      <c r="JQ192" s="88">
        <f t="shared" si="164"/>
        <v>2.5000000000000001E-5</v>
      </c>
      <c r="JR192" s="88">
        <f t="shared" si="164"/>
        <v>2.5000000000000001E-5</v>
      </c>
      <c r="JS192" s="88">
        <f t="shared" si="164"/>
        <v>2.5000000000000001E-5</v>
      </c>
      <c r="JT192" s="88">
        <f t="shared" si="164"/>
        <v>2.5000000000000001E-5</v>
      </c>
      <c r="JU192" s="88">
        <f t="shared" si="164"/>
        <v>2.5000000000000001E-5</v>
      </c>
      <c r="JV192" s="88">
        <f t="shared" si="164"/>
        <v>2.5000000000000001E-5</v>
      </c>
      <c r="JW192" s="88">
        <f t="shared" si="164"/>
        <v>2.5000000000000001E-5</v>
      </c>
      <c r="JX192" s="88">
        <f t="shared" si="164"/>
        <v>2.5000000000000001E-5</v>
      </c>
      <c r="JY192" s="88">
        <f t="shared" si="164"/>
        <v>2.5000000000000001E-5</v>
      </c>
      <c r="JZ192" s="88">
        <f t="shared" si="164"/>
        <v>2.5000000000000001E-5</v>
      </c>
      <c r="KA192" s="88">
        <f t="shared" si="164"/>
        <v>2.5000000000000001E-5</v>
      </c>
      <c r="KB192" s="88">
        <f t="shared" si="164"/>
        <v>2.5000000000000001E-5</v>
      </c>
      <c r="KC192" s="88">
        <f t="shared" si="164"/>
        <v>2.5000000000000001E-5</v>
      </c>
      <c r="KD192" s="88">
        <f t="shared" si="164"/>
        <v>2.5000000000000001E-5</v>
      </c>
      <c r="KE192" s="88">
        <f t="shared" si="164"/>
        <v>2.5000000000000001E-5</v>
      </c>
      <c r="KF192" s="88">
        <f t="shared" si="164"/>
        <v>2.5000000000000001E-5</v>
      </c>
      <c r="KG192" s="88">
        <f t="shared" si="164"/>
        <v>2.5000000000000001E-5</v>
      </c>
      <c r="KH192" s="88">
        <f t="shared" si="164"/>
        <v>2.5000000000000001E-5</v>
      </c>
      <c r="KI192" s="88">
        <f t="shared" si="164"/>
        <v>2.5000000000000001E-5</v>
      </c>
      <c r="KJ192" s="88">
        <f t="shared" si="164"/>
        <v>2.5000000000000001E-5</v>
      </c>
      <c r="KK192" s="88">
        <f t="shared" si="164"/>
        <v>2.5000000000000001E-5</v>
      </c>
      <c r="KL192" s="88">
        <f t="shared" si="164"/>
        <v>2.5000000000000001E-5</v>
      </c>
      <c r="KM192" s="88">
        <f t="shared" si="164"/>
        <v>2.5000000000000001E-5</v>
      </c>
      <c r="KN192" s="88">
        <f t="shared" si="164"/>
        <v>2.5000000000000001E-5</v>
      </c>
      <c r="KO192" s="88">
        <f t="shared" si="164"/>
        <v>2.5000000000000001E-5</v>
      </c>
      <c r="KP192" s="88">
        <f t="shared" si="164"/>
        <v>2.5000000000000001E-5</v>
      </c>
      <c r="KQ192" s="88">
        <f t="shared" si="164"/>
        <v>2.5000000000000001E-5</v>
      </c>
      <c r="KR192" s="88">
        <f t="shared" si="164"/>
        <v>2.5000000000000001E-5</v>
      </c>
      <c r="KS192" s="88">
        <f t="shared" si="164"/>
        <v>2.5000000000000001E-5</v>
      </c>
      <c r="KT192" s="88">
        <f t="shared" si="164"/>
        <v>2.5000000000000001E-5</v>
      </c>
      <c r="KU192" s="88">
        <f t="shared" si="164"/>
        <v>2.5000000000000001E-5</v>
      </c>
      <c r="KV192" s="88">
        <f t="shared" si="164"/>
        <v>2.5000000000000001E-5</v>
      </c>
      <c r="KW192" s="88">
        <f t="shared" si="164"/>
        <v>2.5000000000000001E-5</v>
      </c>
      <c r="KX192" s="88">
        <f t="shared" si="164"/>
        <v>2.5000000000000001E-5</v>
      </c>
      <c r="KY192" s="88">
        <f t="shared" si="164"/>
        <v>2.5000000000000001E-5</v>
      </c>
      <c r="KZ192" s="88">
        <f t="shared" si="164"/>
        <v>2.5000000000000001E-5</v>
      </c>
      <c r="LA192" s="88">
        <f t="shared" si="164"/>
        <v>2.5000000000000001E-5</v>
      </c>
      <c r="LB192" s="88">
        <f t="shared" si="164"/>
        <v>2.5000000000000001E-5</v>
      </c>
      <c r="LC192" s="88">
        <f t="shared" si="164"/>
        <v>2.5000000000000001E-5</v>
      </c>
      <c r="LD192" s="88">
        <f t="shared" si="164"/>
        <v>2.5000000000000001E-5</v>
      </c>
      <c r="LE192" s="88">
        <f t="shared" si="164"/>
        <v>2.5000000000000001E-5</v>
      </c>
      <c r="LF192" s="88">
        <f t="shared" si="164"/>
        <v>2.5000000000000001E-5</v>
      </c>
      <c r="LG192" s="88">
        <f t="shared" si="164"/>
        <v>2.5000000000000001E-5</v>
      </c>
      <c r="LH192" s="88">
        <f t="shared" si="164"/>
        <v>2.5000000000000001E-5</v>
      </c>
      <c r="LI192" s="88">
        <f t="shared" si="164"/>
        <v>2.5000000000000001E-5</v>
      </c>
      <c r="LJ192" s="88">
        <f t="shared" si="164"/>
        <v>2.5000000000000001E-5</v>
      </c>
      <c r="LK192" s="88">
        <f t="shared" si="164"/>
        <v>2.5000000000000001E-5</v>
      </c>
      <c r="LL192" s="88">
        <f t="shared" si="164"/>
        <v>2.5000000000000001E-5</v>
      </c>
      <c r="LM192" s="88">
        <f t="shared" si="164"/>
        <v>2.5000000000000001E-5</v>
      </c>
      <c r="LN192" s="88">
        <f t="shared" si="164"/>
        <v>2.5000000000000001E-5</v>
      </c>
      <c r="LO192" s="88">
        <f t="shared" si="164"/>
        <v>2.5000000000000001E-5</v>
      </c>
      <c r="LP192" s="88">
        <f t="shared" si="164"/>
        <v>2.5000000000000001E-5</v>
      </c>
      <c r="LQ192" s="88">
        <f t="shared" si="164"/>
        <v>2.5000000000000001E-5</v>
      </c>
      <c r="LR192" s="88">
        <f t="shared" si="164"/>
        <v>2.5000000000000001E-5</v>
      </c>
      <c r="LS192" s="88">
        <f t="shared" si="164"/>
        <v>2.5000000000000001E-5</v>
      </c>
      <c r="LT192" s="88">
        <f t="shared" si="164"/>
        <v>2.5000000000000001E-5</v>
      </c>
      <c r="LU192" s="88">
        <f t="shared" si="164"/>
        <v>2.5000000000000001E-5</v>
      </c>
      <c r="LV192" s="88">
        <f t="shared" si="164"/>
        <v>2.5000000000000001E-5</v>
      </c>
      <c r="LW192" s="88">
        <f t="shared" si="164"/>
        <v>2.5000000000000001E-5</v>
      </c>
      <c r="LX192" s="88">
        <f t="shared" si="164"/>
        <v>2.5000000000000001E-5</v>
      </c>
      <c r="LY192" s="88">
        <f t="shared" si="164"/>
        <v>2.5000000000000001E-5</v>
      </c>
      <c r="LZ192" s="88">
        <f t="shared" si="164"/>
        <v>2.5000000000000001E-5</v>
      </c>
      <c r="MA192" s="88">
        <f t="shared" si="164"/>
        <v>2.5000000000000001E-5</v>
      </c>
      <c r="MB192" s="88">
        <f t="shared" ref="MB192:OM192" si="165">IF(OR(MB158="",MB169="")=TRUE,"",IF(MIN(MB169,MB158)=MB169,MB169*MB158,MB169))</f>
        <v>2.5000000000000001E-5</v>
      </c>
      <c r="MC192" s="88">
        <f t="shared" si="165"/>
        <v>2.5000000000000001E-5</v>
      </c>
      <c r="MD192" s="88">
        <f t="shared" si="165"/>
        <v>2.5000000000000001E-5</v>
      </c>
      <c r="ME192" s="88">
        <f t="shared" si="165"/>
        <v>2.5000000000000001E-5</v>
      </c>
      <c r="MF192" s="88">
        <f t="shared" si="165"/>
        <v>2.5000000000000001E-5</v>
      </c>
      <c r="MG192" s="88">
        <f t="shared" si="165"/>
        <v>2.5000000000000001E-5</v>
      </c>
      <c r="MH192" s="88">
        <f t="shared" si="165"/>
        <v>2.5000000000000001E-5</v>
      </c>
      <c r="MI192" s="88">
        <f t="shared" si="165"/>
        <v>2.5000000000000001E-5</v>
      </c>
      <c r="MJ192" s="88">
        <f t="shared" si="165"/>
        <v>2.5000000000000001E-5</v>
      </c>
      <c r="MK192" s="88">
        <f t="shared" si="165"/>
        <v>2.5000000000000001E-5</v>
      </c>
      <c r="ML192" s="88">
        <f t="shared" si="165"/>
        <v>2.5000000000000001E-5</v>
      </c>
      <c r="MM192" s="88">
        <f t="shared" si="165"/>
        <v>2.5000000000000001E-5</v>
      </c>
      <c r="MN192" s="88">
        <f t="shared" si="165"/>
        <v>2.5000000000000001E-5</v>
      </c>
      <c r="MO192" s="88">
        <f t="shared" si="165"/>
        <v>2.5000000000000001E-5</v>
      </c>
      <c r="MP192" s="88">
        <f t="shared" si="165"/>
        <v>2.5000000000000001E-5</v>
      </c>
      <c r="MQ192" s="88">
        <f t="shared" si="165"/>
        <v>2.5000000000000001E-5</v>
      </c>
      <c r="MR192" s="88">
        <f t="shared" si="165"/>
        <v>2.5000000000000001E-5</v>
      </c>
      <c r="MS192" s="88">
        <f t="shared" si="165"/>
        <v>2.5000000000000001E-5</v>
      </c>
      <c r="MT192" s="88">
        <f t="shared" si="165"/>
        <v>2.5000000000000001E-5</v>
      </c>
      <c r="MU192" s="88">
        <f t="shared" si="165"/>
        <v>2.5000000000000001E-5</v>
      </c>
      <c r="MV192" s="88">
        <f t="shared" si="165"/>
        <v>2.5000000000000001E-5</v>
      </c>
      <c r="MW192" s="88">
        <f t="shared" si="165"/>
        <v>2.5000000000000001E-5</v>
      </c>
      <c r="MX192" s="88">
        <f t="shared" si="165"/>
        <v>2.5000000000000001E-5</v>
      </c>
      <c r="MY192" s="88">
        <f t="shared" si="165"/>
        <v>2.5000000000000001E-5</v>
      </c>
      <c r="MZ192" s="88">
        <f t="shared" si="165"/>
        <v>2.5000000000000001E-5</v>
      </c>
      <c r="NA192" s="88">
        <f t="shared" si="165"/>
        <v>2.5000000000000001E-5</v>
      </c>
      <c r="NB192" s="88">
        <f t="shared" si="165"/>
        <v>2.5000000000000001E-5</v>
      </c>
      <c r="NC192" s="88">
        <f t="shared" si="165"/>
        <v>2.5000000000000001E-5</v>
      </c>
      <c r="ND192" s="88">
        <f t="shared" si="165"/>
        <v>2.5000000000000001E-5</v>
      </c>
      <c r="NE192" s="88">
        <f t="shared" si="165"/>
        <v>2.5000000000000001E-5</v>
      </c>
      <c r="NF192" s="88">
        <f t="shared" si="165"/>
        <v>2.5000000000000001E-5</v>
      </c>
      <c r="NG192" s="88">
        <f t="shared" si="165"/>
        <v>2.5000000000000001E-5</v>
      </c>
      <c r="NH192" s="88">
        <f t="shared" si="165"/>
        <v>2.5000000000000001E-5</v>
      </c>
      <c r="NI192" s="88">
        <f t="shared" si="165"/>
        <v>2.5000000000000001E-5</v>
      </c>
      <c r="NJ192" s="88">
        <f t="shared" si="165"/>
        <v>2.5000000000000001E-5</v>
      </c>
      <c r="NK192" s="88">
        <f t="shared" si="165"/>
        <v>2.5000000000000001E-5</v>
      </c>
      <c r="NL192" s="88">
        <f t="shared" si="165"/>
        <v>2.5000000000000001E-5</v>
      </c>
      <c r="NM192" s="88">
        <f t="shared" si="165"/>
        <v>2.5000000000000001E-5</v>
      </c>
      <c r="NN192" s="88">
        <f t="shared" si="165"/>
        <v>2.5000000000000001E-5</v>
      </c>
      <c r="NO192" s="88">
        <f t="shared" si="165"/>
        <v>2.5000000000000001E-5</v>
      </c>
      <c r="NP192" s="88">
        <f t="shared" si="165"/>
        <v>2.5000000000000001E-5</v>
      </c>
      <c r="NQ192" s="88">
        <f t="shared" si="165"/>
        <v>2.5000000000000001E-5</v>
      </c>
      <c r="NR192" s="88">
        <f t="shared" si="165"/>
        <v>2.5000000000000001E-5</v>
      </c>
      <c r="NS192" s="88">
        <f t="shared" si="165"/>
        <v>2.5000000000000001E-5</v>
      </c>
      <c r="NT192" s="88">
        <f t="shared" si="165"/>
        <v>2.5000000000000001E-5</v>
      </c>
      <c r="NU192" s="88">
        <f t="shared" si="165"/>
        <v>2.5000000000000001E-5</v>
      </c>
      <c r="NV192" s="88">
        <f t="shared" si="165"/>
        <v>2.5000000000000001E-5</v>
      </c>
      <c r="NW192" s="88">
        <f t="shared" si="165"/>
        <v>2.5000000000000001E-5</v>
      </c>
      <c r="NX192" s="88">
        <f t="shared" si="165"/>
        <v>2.5000000000000001E-5</v>
      </c>
      <c r="NY192" s="88">
        <f t="shared" si="165"/>
        <v>2.5000000000000001E-5</v>
      </c>
      <c r="NZ192" s="88">
        <f t="shared" si="165"/>
        <v>2.5000000000000001E-5</v>
      </c>
      <c r="OA192" s="88">
        <f t="shared" si="165"/>
        <v>2.5000000000000001E-5</v>
      </c>
      <c r="OB192" s="88">
        <f t="shared" si="165"/>
        <v>2.5000000000000001E-5</v>
      </c>
      <c r="OC192" s="88">
        <f t="shared" si="165"/>
        <v>2.5000000000000001E-5</v>
      </c>
      <c r="OD192" s="88">
        <f t="shared" si="165"/>
        <v>2.5000000000000001E-5</v>
      </c>
      <c r="OE192" s="88">
        <f t="shared" si="165"/>
        <v>2.5000000000000001E-5</v>
      </c>
      <c r="OF192" s="88">
        <f t="shared" si="165"/>
        <v>2.5000000000000001E-5</v>
      </c>
      <c r="OG192" s="88">
        <f t="shared" si="165"/>
        <v>2.5000000000000001E-5</v>
      </c>
      <c r="OH192" s="88">
        <f t="shared" si="165"/>
        <v>2.5000000000000001E-5</v>
      </c>
      <c r="OI192" s="88">
        <f t="shared" si="165"/>
        <v>2.5000000000000001E-5</v>
      </c>
      <c r="OJ192" s="88">
        <f t="shared" si="165"/>
        <v>2.5000000000000001E-5</v>
      </c>
      <c r="OK192" s="88">
        <f t="shared" si="165"/>
        <v>2.5000000000000001E-5</v>
      </c>
      <c r="OL192" s="88">
        <f t="shared" si="165"/>
        <v>2.5000000000000001E-5</v>
      </c>
      <c r="OM192" s="88">
        <f t="shared" si="165"/>
        <v>2.5000000000000001E-5</v>
      </c>
      <c r="ON192" s="88">
        <f t="shared" ref="ON192:QY192" si="166">IF(OR(ON158="",ON169="")=TRUE,"",IF(MIN(ON169,ON158)=ON169,ON169*ON158,ON169))</f>
        <v>2.5000000000000001E-5</v>
      </c>
      <c r="OO192" s="88">
        <f t="shared" si="166"/>
        <v>2.5000000000000001E-5</v>
      </c>
      <c r="OP192" s="88">
        <f t="shared" si="166"/>
        <v>2.5000000000000001E-5</v>
      </c>
      <c r="OQ192" s="88">
        <f t="shared" si="166"/>
        <v>2.5000000000000001E-5</v>
      </c>
      <c r="OR192" s="88">
        <f t="shared" si="166"/>
        <v>2.5000000000000001E-5</v>
      </c>
      <c r="OS192" s="88">
        <f t="shared" si="166"/>
        <v>2.5000000000000001E-5</v>
      </c>
      <c r="OT192" s="88">
        <f t="shared" si="166"/>
        <v>2.5000000000000001E-5</v>
      </c>
      <c r="OU192" s="88">
        <f t="shared" si="166"/>
        <v>2.5000000000000001E-5</v>
      </c>
      <c r="OV192" s="88">
        <f t="shared" si="166"/>
        <v>2.5000000000000001E-5</v>
      </c>
      <c r="OW192" s="88">
        <f t="shared" si="166"/>
        <v>2.5000000000000001E-5</v>
      </c>
      <c r="OX192" s="88">
        <f t="shared" si="166"/>
        <v>2.5000000000000001E-5</v>
      </c>
      <c r="OY192" s="88">
        <f t="shared" si="166"/>
        <v>2.5000000000000001E-5</v>
      </c>
      <c r="OZ192" s="88">
        <f t="shared" si="166"/>
        <v>2.5000000000000001E-5</v>
      </c>
      <c r="PA192" s="88">
        <f t="shared" si="166"/>
        <v>2.5000000000000001E-5</v>
      </c>
      <c r="PB192" s="88">
        <f t="shared" si="166"/>
        <v>2.5000000000000001E-5</v>
      </c>
      <c r="PC192" s="88">
        <f t="shared" si="166"/>
        <v>2.5000000000000001E-5</v>
      </c>
      <c r="PD192" s="88">
        <f t="shared" si="166"/>
        <v>2.5000000000000001E-5</v>
      </c>
      <c r="PE192" s="88">
        <f t="shared" si="166"/>
        <v>2.5000000000000001E-5</v>
      </c>
      <c r="PF192" s="88">
        <f t="shared" si="166"/>
        <v>2.5000000000000001E-5</v>
      </c>
      <c r="PG192" s="88">
        <f t="shared" si="166"/>
        <v>2.5000000000000001E-5</v>
      </c>
      <c r="PH192" s="88">
        <f t="shared" si="166"/>
        <v>2.5000000000000001E-5</v>
      </c>
      <c r="PI192" s="88">
        <f t="shared" si="166"/>
        <v>2.5000000000000001E-5</v>
      </c>
      <c r="PJ192" s="88">
        <f t="shared" si="166"/>
        <v>2.5000000000000001E-5</v>
      </c>
      <c r="PK192" s="88">
        <f t="shared" si="166"/>
        <v>2.5000000000000001E-5</v>
      </c>
      <c r="PL192" s="88">
        <f t="shared" si="166"/>
        <v>2.5000000000000001E-5</v>
      </c>
      <c r="PM192" s="88">
        <f t="shared" si="166"/>
        <v>2.5000000000000001E-5</v>
      </c>
      <c r="PN192" s="88">
        <f t="shared" si="166"/>
        <v>2.5000000000000001E-5</v>
      </c>
      <c r="PO192" s="88">
        <f t="shared" si="166"/>
        <v>2.5000000000000001E-5</v>
      </c>
      <c r="PP192" s="88">
        <f t="shared" si="166"/>
        <v>2.5000000000000001E-5</v>
      </c>
      <c r="PQ192" s="88">
        <f t="shared" si="166"/>
        <v>2.5000000000000001E-5</v>
      </c>
      <c r="PR192" s="88">
        <f t="shared" si="166"/>
        <v>2.5000000000000001E-5</v>
      </c>
      <c r="PS192" s="88">
        <f t="shared" si="166"/>
        <v>2.5000000000000001E-5</v>
      </c>
      <c r="PT192" s="88">
        <f t="shared" si="166"/>
        <v>2.5000000000000001E-5</v>
      </c>
      <c r="PU192" s="88">
        <f t="shared" si="166"/>
        <v>2.5000000000000001E-5</v>
      </c>
      <c r="PV192" s="88">
        <f t="shared" si="166"/>
        <v>2.5000000000000001E-5</v>
      </c>
      <c r="PW192" s="88">
        <f t="shared" si="166"/>
        <v>2.5000000000000001E-5</v>
      </c>
      <c r="PX192" s="88">
        <f t="shared" si="166"/>
        <v>2.5000000000000001E-5</v>
      </c>
      <c r="PY192" s="88">
        <f t="shared" si="166"/>
        <v>2.5000000000000001E-5</v>
      </c>
      <c r="PZ192" s="88">
        <f t="shared" si="166"/>
        <v>2.5000000000000001E-5</v>
      </c>
      <c r="QA192" s="88">
        <f t="shared" si="166"/>
        <v>2.5000000000000001E-5</v>
      </c>
      <c r="QB192" s="88">
        <f t="shared" si="166"/>
        <v>2.5000000000000001E-5</v>
      </c>
      <c r="QC192" s="88">
        <f t="shared" si="166"/>
        <v>2.5000000000000001E-5</v>
      </c>
      <c r="QD192" s="88">
        <f t="shared" si="166"/>
        <v>2.5000000000000001E-5</v>
      </c>
      <c r="QE192" s="88">
        <f t="shared" si="166"/>
        <v>2.5000000000000001E-5</v>
      </c>
      <c r="QF192" s="88">
        <f t="shared" si="166"/>
        <v>2.5000000000000001E-5</v>
      </c>
      <c r="QG192" s="88">
        <f t="shared" si="166"/>
        <v>2.5000000000000001E-5</v>
      </c>
      <c r="QH192" s="88">
        <f t="shared" si="166"/>
        <v>2.5000000000000001E-5</v>
      </c>
      <c r="QI192" s="88">
        <f t="shared" si="166"/>
        <v>2.5000000000000001E-5</v>
      </c>
      <c r="QJ192" s="88">
        <f t="shared" si="166"/>
        <v>2.5000000000000001E-5</v>
      </c>
      <c r="QK192" s="88">
        <f t="shared" si="166"/>
        <v>2.5000000000000001E-5</v>
      </c>
      <c r="QL192" s="88">
        <f t="shared" si="166"/>
        <v>2.5000000000000001E-5</v>
      </c>
      <c r="QM192" s="88">
        <f t="shared" si="166"/>
        <v>2.5000000000000001E-5</v>
      </c>
      <c r="QN192" s="88">
        <f t="shared" si="166"/>
        <v>2.5000000000000001E-5</v>
      </c>
      <c r="QO192" s="88">
        <f t="shared" si="166"/>
        <v>2.5000000000000001E-5</v>
      </c>
      <c r="QP192" s="88">
        <f t="shared" si="166"/>
        <v>2.5000000000000001E-5</v>
      </c>
      <c r="QQ192" s="88">
        <f t="shared" si="166"/>
        <v>2.5000000000000001E-5</v>
      </c>
      <c r="QR192" s="88">
        <f t="shared" si="166"/>
        <v>2.5000000000000001E-5</v>
      </c>
      <c r="QS192" s="88">
        <f t="shared" si="166"/>
        <v>2.5000000000000001E-5</v>
      </c>
      <c r="QT192" s="88">
        <f t="shared" si="166"/>
        <v>2.5000000000000001E-5</v>
      </c>
      <c r="QU192" s="88">
        <f t="shared" si="166"/>
        <v>2.5000000000000001E-5</v>
      </c>
      <c r="QV192" s="88">
        <f t="shared" si="166"/>
        <v>2.5000000000000001E-5</v>
      </c>
      <c r="QW192" s="88">
        <f t="shared" si="166"/>
        <v>2.5000000000000001E-5</v>
      </c>
      <c r="QX192" s="88">
        <f t="shared" si="166"/>
        <v>2.5000000000000001E-5</v>
      </c>
      <c r="QY192" s="88">
        <f t="shared" si="166"/>
        <v>2.5000000000000001E-5</v>
      </c>
      <c r="QZ192" s="88">
        <f t="shared" ref="QZ192:RQ192" si="167">IF(OR(QZ158="",QZ169="")=TRUE,"",IF(MIN(QZ169,QZ158)=QZ169,QZ169*QZ158,QZ169))</f>
        <v>2.5000000000000001E-5</v>
      </c>
      <c r="RA192" s="88">
        <f t="shared" si="167"/>
        <v>2.5000000000000001E-5</v>
      </c>
      <c r="RB192" s="88">
        <f t="shared" si="167"/>
        <v>2.5000000000000001E-5</v>
      </c>
      <c r="RC192" s="88">
        <f t="shared" si="167"/>
        <v>2.5000000000000001E-5</v>
      </c>
      <c r="RD192" s="88">
        <f t="shared" si="167"/>
        <v>2.5000000000000001E-5</v>
      </c>
      <c r="RE192" s="88">
        <f t="shared" si="167"/>
        <v>2.5000000000000001E-5</v>
      </c>
      <c r="RF192" s="88">
        <f t="shared" si="167"/>
        <v>2.5000000000000001E-5</v>
      </c>
      <c r="RG192" s="88">
        <f t="shared" si="167"/>
        <v>2.5000000000000001E-5</v>
      </c>
      <c r="RH192" s="88">
        <f t="shared" si="167"/>
        <v>2.5000000000000001E-5</v>
      </c>
      <c r="RI192" s="88">
        <f t="shared" si="167"/>
        <v>2.5000000000000001E-5</v>
      </c>
      <c r="RJ192" s="88">
        <f t="shared" si="167"/>
        <v>2.5000000000000001E-5</v>
      </c>
      <c r="RK192" s="88">
        <f t="shared" si="167"/>
        <v>2.5000000000000001E-5</v>
      </c>
      <c r="RL192" s="88">
        <f t="shared" si="167"/>
        <v>2.5000000000000001E-5</v>
      </c>
      <c r="RM192" s="88" t="str">
        <f t="shared" si="167"/>
        <v/>
      </c>
      <c r="RN192" s="88" t="str">
        <f t="shared" si="167"/>
        <v/>
      </c>
      <c r="RO192" s="88" t="str">
        <f t="shared" si="167"/>
        <v/>
      </c>
      <c r="RP192" s="88" t="str">
        <f t="shared" si="167"/>
        <v/>
      </c>
      <c r="RQ192" s="88" t="str">
        <f t="shared" si="167"/>
        <v/>
      </c>
    </row>
    <row r="193" spans="4:485" s="39" customFormat="1">
      <c r="D193" s="88"/>
      <c r="F193" s="88"/>
      <c r="G193" s="88"/>
      <c r="H193" s="88"/>
      <c r="I193" s="88"/>
      <c r="S193" s="88"/>
      <c r="T193" s="88">
        <f t="shared" ref="T193:CE193" si="168">IF(OR(T161="",T169="")=TRUE,"",IF(MIN(T169,T161)=T169,T169*T161,T161))</f>
        <v>2.5000000000000001E-5</v>
      </c>
      <c r="U193" s="88">
        <f t="shared" si="168"/>
        <v>2.5000000000000001E-5</v>
      </c>
      <c r="V193" s="88">
        <f t="shared" si="168"/>
        <v>2.5000000000000001E-5</v>
      </c>
      <c r="W193" s="88">
        <f t="shared" si="168"/>
        <v>2.5000000000000001E-5</v>
      </c>
      <c r="X193" s="88">
        <f t="shared" si="168"/>
        <v>2.5000000000000001E-5</v>
      </c>
      <c r="Y193" s="88">
        <f t="shared" si="168"/>
        <v>2.5000000000000001E-5</v>
      </c>
      <c r="Z193" s="88">
        <f t="shared" si="168"/>
        <v>2.5000000000000001E-5</v>
      </c>
      <c r="AA193" s="88">
        <f t="shared" si="168"/>
        <v>2.5000000000000001E-5</v>
      </c>
      <c r="AB193" s="88">
        <f t="shared" si="168"/>
        <v>2.5000000000000001E-5</v>
      </c>
      <c r="AC193" s="88">
        <f t="shared" si="168"/>
        <v>2.5000000000000001E-5</v>
      </c>
      <c r="AD193" s="88">
        <f t="shared" si="168"/>
        <v>2.5000000000000001E-5</v>
      </c>
      <c r="AE193" s="88">
        <f t="shared" si="168"/>
        <v>2.5000000000000001E-5</v>
      </c>
      <c r="AF193" s="88">
        <f t="shared" si="168"/>
        <v>2.5000000000000001E-5</v>
      </c>
      <c r="AG193" s="88">
        <f t="shared" si="168"/>
        <v>2.5000000000000001E-5</v>
      </c>
      <c r="AH193" s="88">
        <f t="shared" si="168"/>
        <v>2.5000000000000001E-5</v>
      </c>
      <c r="AI193" s="88">
        <f t="shared" si="168"/>
        <v>2.5000000000000001E-5</v>
      </c>
      <c r="AJ193" s="88">
        <f t="shared" si="168"/>
        <v>2.5000000000000001E-5</v>
      </c>
      <c r="AK193" s="88">
        <f t="shared" si="168"/>
        <v>2.5000000000000001E-5</v>
      </c>
      <c r="AL193" s="88">
        <f t="shared" si="168"/>
        <v>2.5000000000000001E-5</v>
      </c>
      <c r="AM193" s="88">
        <f t="shared" si="168"/>
        <v>2.5000000000000001E-5</v>
      </c>
      <c r="AN193" s="88">
        <f t="shared" si="168"/>
        <v>2.5000000000000001E-5</v>
      </c>
      <c r="AO193" s="88">
        <f t="shared" si="168"/>
        <v>2.5000000000000001E-5</v>
      </c>
      <c r="AP193" s="88">
        <f t="shared" si="168"/>
        <v>2.5000000000000001E-5</v>
      </c>
      <c r="AQ193" s="88">
        <f t="shared" si="168"/>
        <v>2.5000000000000001E-5</v>
      </c>
      <c r="AR193" s="88">
        <f t="shared" si="168"/>
        <v>2.5000000000000001E-5</v>
      </c>
      <c r="AS193" s="88">
        <f t="shared" si="168"/>
        <v>2.5000000000000001E-5</v>
      </c>
      <c r="AT193" s="88">
        <f t="shared" si="168"/>
        <v>2.5000000000000001E-5</v>
      </c>
      <c r="AU193" s="88">
        <f t="shared" si="168"/>
        <v>2.5000000000000001E-5</v>
      </c>
      <c r="AV193" s="88">
        <f t="shared" si="168"/>
        <v>2.5000000000000001E-5</v>
      </c>
      <c r="AW193" s="88">
        <f t="shared" si="168"/>
        <v>2.5000000000000001E-5</v>
      </c>
      <c r="AX193" s="88">
        <f t="shared" si="168"/>
        <v>2.5000000000000001E-5</v>
      </c>
      <c r="AY193" s="88">
        <f t="shared" si="168"/>
        <v>2.5000000000000001E-5</v>
      </c>
      <c r="AZ193" s="88">
        <f t="shared" si="168"/>
        <v>2.5000000000000001E-5</v>
      </c>
      <c r="BA193" s="88">
        <f t="shared" si="168"/>
        <v>2.5000000000000001E-5</v>
      </c>
      <c r="BB193" s="88">
        <f t="shared" si="168"/>
        <v>2.5000000000000001E-5</v>
      </c>
      <c r="BC193" s="88">
        <f t="shared" si="168"/>
        <v>2.5000000000000001E-5</v>
      </c>
      <c r="BD193" s="88">
        <f t="shared" si="168"/>
        <v>2.5000000000000001E-5</v>
      </c>
      <c r="BE193" s="88">
        <f t="shared" si="168"/>
        <v>2.5000000000000001E-5</v>
      </c>
      <c r="BF193" s="88">
        <f t="shared" si="168"/>
        <v>2.5000000000000001E-5</v>
      </c>
      <c r="BG193" s="88">
        <f t="shared" si="168"/>
        <v>2.5000000000000001E-5</v>
      </c>
      <c r="BH193" s="88">
        <f t="shared" si="168"/>
        <v>2.5000000000000001E-5</v>
      </c>
      <c r="BI193" s="88">
        <f t="shared" si="168"/>
        <v>2.5000000000000001E-5</v>
      </c>
      <c r="BJ193" s="88">
        <f t="shared" si="168"/>
        <v>2.5000000000000001E-5</v>
      </c>
      <c r="BK193" s="88">
        <f t="shared" si="168"/>
        <v>2.5000000000000001E-5</v>
      </c>
      <c r="BL193" s="88">
        <f t="shared" si="168"/>
        <v>2.5000000000000001E-5</v>
      </c>
      <c r="BM193" s="88">
        <f t="shared" si="168"/>
        <v>2.5000000000000001E-5</v>
      </c>
      <c r="BN193" s="88">
        <f t="shared" si="168"/>
        <v>2.5000000000000001E-5</v>
      </c>
      <c r="BO193" s="88">
        <f t="shared" si="168"/>
        <v>2.5000000000000001E-5</v>
      </c>
      <c r="BP193" s="88">
        <f t="shared" si="168"/>
        <v>2.5000000000000001E-5</v>
      </c>
      <c r="BQ193" s="88">
        <f t="shared" si="168"/>
        <v>2.5000000000000001E-5</v>
      </c>
      <c r="BR193" s="88">
        <f t="shared" si="168"/>
        <v>2.5000000000000001E-5</v>
      </c>
      <c r="BS193" s="88">
        <f t="shared" si="168"/>
        <v>2.5000000000000001E-5</v>
      </c>
      <c r="BT193" s="88">
        <f t="shared" si="168"/>
        <v>2.5000000000000001E-5</v>
      </c>
      <c r="BU193" s="88">
        <f t="shared" si="168"/>
        <v>2.5000000000000001E-5</v>
      </c>
      <c r="BV193" s="88">
        <f t="shared" si="168"/>
        <v>2.5000000000000001E-5</v>
      </c>
      <c r="BW193" s="88">
        <f t="shared" si="168"/>
        <v>2.5000000000000001E-5</v>
      </c>
      <c r="BX193" s="88">
        <f t="shared" si="168"/>
        <v>2.5000000000000001E-5</v>
      </c>
      <c r="BY193" s="88">
        <f t="shared" si="168"/>
        <v>2.5000000000000001E-5</v>
      </c>
      <c r="BZ193" s="88">
        <f t="shared" si="168"/>
        <v>2.5000000000000001E-5</v>
      </c>
      <c r="CA193" s="88">
        <f t="shared" si="168"/>
        <v>2.5000000000000001E-5</v>
      </c>
      <c r="CB193" s="88">
        <f t="shared" si="168"/>
        <v>2.5000000000000001E-5</v>
      </c>
      <c r="CC193" s="88">
        <f t="shared" si="168"/>
        <v>2.5000000000000001E-5</v>
      </c>
      <c r="CD193" s="88">
        <f t="shared" si="168"/>
        <v>2.5000000000000001E-5</v>
      </c>
      <c r="CE193" s="88">
        <f t="shared" si="168"/>
        <v>2.5000000000000001E-5</v>
      </c>
      <c r="CF193" s="88">
        <f t="shared" ref="CF193:EQ193" si="169">IF(OR(CF161="",CF169="")=TRUE,"",IF(MIN(CF169,CF161)=CF169,CF169*CF161,CF161))</f>
        <v>2.5000000000000001E-5</v>
      </c>
      <c r="CG193" s="88">
        <f t="shared" si="169"/>
        <v>2.5000000000000001E-5</v>
      </c>
      <c r="CH193" s="88">
        <f t="shared" si="169"/>
        <v>2.5000000000000001E-5</v>
      </c>
      <c r="CI193" s="88">
        <f t="shared" si="169"/>
        <v>2.5000000000000001E-5</v>
      </c>
      <c r="CJ193" s="88">
        <f t="shared" si="169"/>
        <v>2.5000000000000001E-5</v>
      </c>
      <c r="CK193" s="88">
        <f t="shared" si="169"/>
        <v>2.5000000000000001E-5</v>
      </c>
      <c r="CL193" s="88">
        <f t="shared" si="169"/>
        <v>2.5000000000000001E-5</v>
      </c>
      <c r="CM193" s="88">
        <f t="shared" si="169"/>
        <v>2.5000000000000001E-5</v>
      </c>
      <c r="CN193" s="88">
        <f t="shared" si="169"/>
        <v>2.5000000000000001E-5</v>
      </c>
      <c r="CO193" s="88">
        <f t="shared" si="169"/>
        <v>2.5000000000000001E-5</v>
      </c>
      <c r="CP193" s="88">
        <f t="shared" si="169"/>
        <v>2.5000000000000001E-5</v>
      </c>
      <c r="CQ193" s="88">
        <f t="shared" si="169"/>
        <v>2.5000000000000001E-5</v>
      </c>
      <c r="CR193" s="88">
        <f t="shared" si="169"/>
        <v>2.5000000000000001E-5</v>
      </c>
      <c r="CS193" s="88">
        <f t="shared" si="169"/>
        <v>2.5000000000000001E-5</v>
      </c>
      <c r="CT193" s="88">
        <f t="shared" si="169"/>
        <v>2.5000000000000001E-5</v>
      </c>
      <c r="CU193" s="88">
        <f t="shared" si="169"/>
        <v>2.5000000000000001E-5</v>
      </c>
      <c r="CV193" s="88">
        <f t="shared" si="169"/>
        <v>2.5000000000000001E-5</v>
      </c>
      <c r="CW193" s="88">
        <f t="shared" si="169"/>
        <v>2.5000000000000001E-5</v>
      </c>
      <c r="CX193" s="88">
        <f t="shared" si="169"/>
        <v>2.5000000000000001E-5</v>
      </c>
      <c r="CY193" s="88">
        <f t="shared" si="169"/>
        <v>2.5000000000000001E-5</v>
      </c>
      <c r="CZ193" s="88">
        <f t="shared" si="169"/>
        <v>2.5000000000000001E-5</v>
      </c>
      <c r="DA193" s="88">
        <f t="shared" si="169"/>
        <v>2.5000000000000001E-5</v>
      </c>
      <c r="DB193" s="88">
        <f t="shared" si="169"/>
        <v>2.5000000000000001E-5</v>
      </c>
      <c r="DC193" s="88">
        <f t="shared" si="169"/>
        <v>2.5000000000000001E-5</v>
      </c>
      <c r="DD193" s="88">
        <f t="shared" si="169"/>
        <v>2.5000000000000001E-5</v>
      </c>
      <c r="DE193" s="88">
        <f t="shared" si="169"/>
        <v>2.5000000000000001E-5</v>
      </c>
      <c r="DF193" s="88">
        <f t="shared" si="169"/>
        <v>2.5000000000000001E-5</v>
      </c>
      <c r="DG193" s="88">
        <f t="shared" si="169"/>
        <v>2.5000000000000001E-5</v>
      </c>
      <c r="DH193" s="88">
        <f t="shared" si="169"/>
        <v>2.5000000000000001E-5</v>
      </c>
      <c r="DI193" s="88">
        <f t="shared" si="169"/>
        <v>2.5000000000000001E-5</v>
      </c>
      <c r="DJ193" s="88">
        <f t="shared" si="169"/>
        <v>2.5000000000000001E-5</v>
      </c>
      <c r="DK193" s="88">
        <f t="shared" si="169"/>
        <v>2.5000000000000001E-5</v>
      </c>
      <c r="DL193" s="88">
        <f t="shared" si="169"/>
        <v>2.5000000000000001E-5</v>
      </c>
      <c r="DM193" s="88">
        <f t="shared" si="169"/>
        <v>2.5000000000000001E-5</v>
      </c>
      <c r="DN193" s="88">
        <f t="shared" si="169"/>
        <v>2.5000000000000001E-5</v>
      </c>
      <c r="DO193" s="88">
        <f t="shared" si="169"/>
        <v>2.5000000000000001E-5</v>
      </c>
      <c r="DP193" s="88">
        <f t="shared" si="169"/>
        <v>2.5000000000000001E-5</v>
      </c>
      <c r="DQ193" s="88">
        <f t="shared" si="169"/>
        <v>2.5000000000000001E-5</v>
      </c>
      <c r="DR193" s="88">
        <f t="shared" si="169"/>
        <v>2.5000000000000001E-5</v>
      </c>
      <c r="DS193" s="88">
        <f t="shared" si="169"/>
        <v>2.5000000000000001E-5</v>
      </c>
      <c r="DT193" s="88">
        <f t="shared" si="169"/>
        <v>2.5000000000000001E-5</v>
      </c>
      <c r="DU193" s="88">
        <f t="shared" si="169"/>
        <v>2.5000000000000001E-5</v>
      </c>
      <c r="DV193" s="88">
        <f t="shared" si="169"/>
        <v>2.5000000000000001E-5</v>
      </c>
      <c r="DW193" s="88">
        <f t="shared" si="169"/>
        <v>2.5000000000000001E-5</v>
      </c>
      <c r="DX193" s="88">
        <f t="shared" si="169"/>
        <v>2.5000000000000001E-5</v>
      </c>
      <c r="DY193" s="88">
        <f t="shared" si="169"/>
        <v>2.5000000000000001E-5</v>
      </c>
      <c r="DZ193" s="88">
        <f t="shared" si="169"/>
        <v>2.5000000000000001E-5</v>
      </c>
      <c r="EA193" s="88">
        <f t="shared" si="169"/>
        <v>2.5000000000000001E-5</v>
      </c>
      <c r="EB193" s="88">
        <f t="shared" si="169"/>
        <v>2.5000000000000001E-5</v>
      </c>
      <c r="EC193" s="88">
        <f t="shared" si="169"/>
        <v>2.5000000000000001E-5</v>
      </c>
      <c r="ED193" s="88">
        <f t="shared" si="169"/>
        <v>2.5000000000000001E-5</v>
      </c>
      <c r="EE193" s="88">
        <f t="shared" si="169"/>
        <v>2.5000000000000001E-5</v>
      </c>
      <c r="EF193" s="88">
        <f t="shared" si="169"/>
        <v>2.5000000000000001E-5</v>
      </c>
      <c r="EG193" s="88">
        <f t="shared" si="169"/>
        <v>2.5000000000000001E-5</v>
      </c>
      <c r="EH193" s="88">
        <f t="shared" si="169"/>
        <v>2.5000000000000001E-5</v>
      </c>
      <c r="EI193" s="88">
        <f t="shared" si="169"/>
        <v>2.5000000000000001E-5</v>
      </c>
      <c r="EJ193" s="88">
        <f t="shared" si="169"/>
        <v>2.5000000000000001E-5</v>
      </c>
      <c r="EK193" s="88">
        <f t="shared" si="169"/>
        <v>2.5000000000000001E-5</v>
      </c>
      <c r="EL193" s="88">
        <f t="shared" si="169"/>
        <v>2.5000000000000001E-5</v>
      </c>
      <c r="EM193" s="88">
        <f t="shared" si="169"/>
        <v>2.5000000000000001E-5</v>
      </c>
      <c r="EN193" s="88">
        <f t="shared" si="169"/>
        <v>2.5000000000000001E-5</v>
      </c>
      <c r="EO193" s="88">
        <f t="shared" si="169"/>
        <v>2.5000000000000001E-5</v>
      </c>
      <c r="EP193" s="88">
        <f t="shared" si="169"/>
        <v>2.5000000000000001E-5</v>
      </c>
      <c r="EQ193" s="88">
        <f t="shared" si="169"/>
        <v>2.5000000000000001E-5</v>
      </c>
      <c r="ER193" s="88">
        <f t="shared" ref="ER193:HC193" si="170">IF(OR(ER161="",ER169="")=TRUE,"",IF(MIN(ER169,ER161)=ER169,ER169*ER161,ER161))</f>
        <v>2.5000000000000001E-5</v>
      </c>
      <c r="ES193" s="88">
        <f t="shared" si="170"/>
        <v>2.5000000000000001E-5</v>
      </c>
      <c r="ET193" s="88">
        <f t="shared" si="170"/>
        <v>2.5000000000000001E-5</v>
      </c>
      <c r="EU193" s="88">
        <f t="shared" si="170"/>
        <v>2.5000000000000001E-5</v>
      </c>
      <c r="EV193" s="88">
        <f t="shared" si="170"/>
        <v>2.5000000000000001E-5</v>
      </c>
      <c r="EW193" s="88">
        <f t="shared" si="170"/>
        <v>2.5000000000000001E-5</v>
      </c>
      <c r="EX193" s="88">
        <f t="shared" si="170"/>
        <v>2.5000000000000001E-5</v>
      </c>
      <c r="EY193" s="88">
        <f t="shared" si="170"/>
        <v>2.5000000000000001E-5</v>
      </c>
      <c r="EZ193" s="88">
        <f t="shared" si="170"/>
        <v>2.5000000000000001E-5</v>
      </c>
      <c r="FA193" s="88">
        <f t="shared" si="170"/>
        <v>2.5000000000000001E-5</v>
      </c>
      <c r="FB193" s="88">
        <f t="shared" si="170"/>
        <v>2.5000000000000001E-5</v>
      </c>
      <c r="FC193" s="88">
        <f t="shared" si="170"/>
        <v>2.5000000000000001E-5</v>
      </c>
      <c r="FD193" s="88">
        <f t="shared" si="170"/>
        <v>2.5000000000000001E-5</v>
      </c>
      <c r="FE193" s="88">
        <f t="shared" si="170"/>
        <v>2.5000000000000001E-5</v>
      </c>
      <c r="FF193" s="88">
        <f t="shared" si="170"/>
        <v>2.5000000000000001E-5</v>
      </c>
      <c r="FG193" s="88">
        <f t="shared" si="170"/>
        <v>2.5000000000000001E-5</v>
      </c>
      <c r="FH193" s="88">
        <f t="shared" si="170"/>
        <v>2.5000000000000001E-5</v>
      </c>
      <c r="FI193" s="88">
        <f t="shared" si="170"/>
        <v>2.5000000000000001E-5</v>
      </c>
      <c r="FJ193" s="88">
        <f t="shared" si="170"/>
        <v>2.5000000000000001E-5</v>
      </c>
      <c r="FK193" s="88">
        <f t="shared" si="170"/>
        <v>2.5000000000000001E-5</v>
      </c>
      <c r="FL193" s="88">
        <f t="shared" si="170"/>
        <v>2.5000000000000001E-5</v>
      </c>
      <c r="FM193" s="88">
        <f t="shared" si="170"/>
        <v>2.5000000000000001E-5</v>
      </c>
      <c r="FN193" s="88">
        <f t="shared" si="170"/>
        <v>2.5000000000000001E-5</v>
      </c>
      <c r="FO193" s="88">
        <f t="shared" si="170"/>
        <v>2.5000000000000001E-5</v>
      </c>
      <c r="FP193" s="88">
        <f t="shared" si="170"/>
        <v>2.5000000000000001E-5</v>
      </c>
      <c r="FQ193" s="88">
        <f t="shared" si="170"/>
        <v>2.5000000000000001E-5</v>
      </c>
      <c r="FR193" s="88">
        <f t="shared" si="170"/>
        <v>2.5000000000000001E-5</v>
      </c>
      <c r="FS193" s="88">
        <f t="shared" si="170"/>
        <v>2.5000000000000001E-5</v>
      </c>
      <c r="FT193" s="88">
        <f t="shared" si="170"/>
        <v>2.5000000000000001E-5</v>
      </c>
      <c r="FU193" s="88">
        <f t="shared" si="170"/>
        <v>2.5000000000000001E-5</v>
      </c>
      <c r="FV193" s="88">
        <f t="shared" si="170"/>
        <v>2.5000000000000001E-5</v>
      </c>
      <c r="FW193" s="88">
        <f t="shared" si="170"/>
        <v>2.5000000000000001E-5</v>
      </c>
      <c r="FX193" s="88">
        <f t="shared" si="170"/>
        <v>2.5000000000000001E-5</v>
      </c>
      <c r="FY193" s="88">
        <f t="shared" si="170"/>
        <v>2.5000000000000001E-5</v>
      </c>
      <c r="FZ193" s="88">
        <f t="shared" si="170"/>
        <v>2.5000000000000001E-5</v>
      </c>
      <c r="GA193" s="88">
        <f t="shared" si="170"/>
        <v>2.5000000000000001E-5</v>
      </c>
      <c r="GB193" s="88">
        <f t="shared" si="170"/>
        <v>2.5000000000000001E-5</v>
      </c>
      <c r="GC193" s="88">
        <f t="shared" si="170"/>
        <v>2.5000000000000001E-5</v>
      </c>
      <c r="GD193" s="88">
        <f t="shared" si="170"/>
        <v>2.5000000000000001E-5</v>
      </c>
      <c r="GE193" s="88">
        <f t="shared" si="170"/>
        <v>2.5000000000000001E-5</v>
      </c>
      <c r="GF193" s="88">
        <f t="shared" si="170"/>
        <v>2.5000000000000001E-5</v>
      </c>
      <c r="GG193" s="88">
        <f t="shared" si="170"/>
        <v>2.5000000000000001E-5</v>
      </c>
      <c r="GH193" s="88">
        <f t="shared" si="170"/>
        <v>2.5000000000000001E-5</v>
      </c>
      <c r="GI193" s="88">
        <f t="shared" si="170"/>
        <v>2.5000000000000001E-5</v>
      </c>
      <c r="GJ193" s="88">
        <f t="shared" si="170"/>
        <v>2.5000000000000001E-5</v>
      </c>
      <c r="GK193" s="88">
        <f t="shared" si="170"/>
        <v>2.5000000000000001E-5</v>
      </c>
      <c r="GL193" s="88">
        <f t="shared" si="170"/>
        <v>2.5000000000000001E-5</v>
      </c>
      <c r="GM193" s="88">
        <f t="shared" si="170"/>
        <v>2.5000000000000001E-5</v>
      </c>
      <c r="GN193" s="88">
        <f t="shared" si="170"/>
        <v>2.5000000000000001E-5</v>
      </c>
      <c r="GO193" s="88">
        <f t="shared" si="170"/>
        <v>2.5000000000000001E-5</v>
      </c>
      <c r="GP193" s="88">
        <f t="shared" si="170"/>
        <v>2.5000000000000001E-5</v>
      </c>
      <c r="GQ193" s="88">
        <f t="shared" si="170"/>
        <v>2.5000000000000001E-5</v>
      </c>
      <c r="GR193" s="88">
        <f t="shared" si="170"/>
        <v>2.5000000000000001E-5</v>
      </c>
      <c r="GS193" s="88">
        <f t="shared" si="170"/>
        <v>2.5000000000000001E-5</v>
      </c>
      <c r="GT193" s="88">
        <f t="shared" si="170"/>
        <v>2.5000000000000001E-5</v>
      </c>
      <c r="GU193" s="88">
        <f t="shared" si="170"/>
        <v>2.5000000000000001E-5</v>
      </c>
      <c r="GV193" s="88">
        <f t="shared" si="170"/>
        <v>2.5000000000000001E-5</v>
      </c>
      <c r="GW193" s="88">
        <f t="shared" si="170"/>
        <v>2.5000000000000001E-5</v>
      </c>
      <c r="GX193" s="88">
        <f t="shared" si="170"/>
        <v>2.5000000000000001E-5</v>
      </c>
      <c r="GY193" s="88">
        <f t="shared" si="170"/>
        <v>2.5000000000000001E-5</v>
      </c>
      <c r="GZ193" s="88">
        <f t="shared" si="170"/>
        <v>2.5000000000000001E-5</v>
      </c>
      <c r="HA193" s="88">
        <f t="shared" si="170"/>
        <v>2.5000000000000001E-5</v>
      </c>
      <c r="HB193" s="88">
        <f t="shared" si="170"/>
        <v>2.5000000000000001E-5</v>
      </c>
      <c r="HC193" s="88">
        <f t="shared" si="170"/>
        <v>2.5000000000000001E-5</v>
      </c>
      <c r="HD193" s="88">
        <f t="shared" ref="HD193:JO193" si="171">IF(OR(HD161="",HD169="")=TRUE,"",IF(MIN(HD169,HD161)=HD169,HD169*HD161,HD161))</f>
        <v>2.5000000000000001E-5</v>
      </c>
      <c r="HE193" s="88">
        <f t="shared" si="171"/>
        <v>2.5000000000000001E-5</v>
      </c>
      <c r="HF193" s="88">
        <f t="shared" si="171"/>
        <v>2.5000000000000001E-5</v>
      </c>
      <c r="HG193" s="88">
        <f t="shared" si="171"/>
        <v>2.5000000000000001E-5</v>
      </c>
      <c r="HH193" s="88">
        <f t="shared" si="171"/>
        <v>2.5000000000000001E-5</v>
      </c>
      <c r="HI193" s="88">
        <f t="shared" si="171"/>
        <v>2.5000000000000001E-5</v>
      </c>
      <c r="HJ193" s="88">
        <f t="shared" si="171"/>
        <v>2.5000000000000001E-5</v>
      </c>
      <c r="HK193" s="88">
        <f t="shared" si="171"/>
        <v>2.5000000000000001E-5</v>
      </c>
      <c r="HL193" s="88">
        <f t="shared" si="171"/>
        <v>2.5000000000000001E-5</v>
      </c>
      <c r="HM193" s="88">
        <f t="shared" si="171"/>
        <v>2.5000000000000001E-5</v>
      </c>
      <c r="HN193" s="88">
        <f t="shared" si="171"/>
        <v>2.5000000000000001E-5</v>
      </c>
      <c r="HO193" s="88">
        <f t="shared" si="171"/>
        <v>2.5000000000000001E-5</v>
      </c>
      <c r="HP193" s="88">
        <f t="shared" si="171"/>
        <v>2.5000000000000001E-5</v>
      </c>
      <c r="HQ193" s="88">
        <f t="shared" si="171"/>
        <v>2.5000000000000001E-5</v>
      </c>
      <c r="HR193" s="88">
        <f t="shared" si="171"/>
        <v>2.5000000000000001E-5</v>
      </c>
      <c r="HS193" s="88">
        <f t="shared" si="171"/>
        <v>2.5000000000000001E-5</v>
      </c>
      <c r="HT193" s="88">
        <f t="shared" si="171"/>
        <v>2.5000000000000001E-5</v>
      </c>
      <c r="HU193" s="88">
        <f t="shared" si="171"/>
        <v>2.5000000000000001E-5</v>
      </c>
      <c r="HV193" s="88">
        <f t="shared" si="171"/>
        <v>2.5000000000000001E-5</v>
      </c>
      <c r="HW193" s="88">
        <f t="shared" si="171"/>
        <v>2.5000000000000001E-5</v>
      </c>
      <c r="HX193" s="88">
        <f t="shared" si="171"/>
        <v>2.5000000000000001E-5</v>
      </c>
      <c r="HY193" s="88">
        <f t="shared" si="171"/>
        <v>2.5000000000000001E-5</v>
      </c>
      <c r="HZ193" s="88">
        <f t="shared" si="171"/>
        <v>2.5000000000000001E-5</v>
      </c>
      <c r="IA193" s="88">
        <f t="shared" si="171"/>
        <v>2.5000000000000001E-5</v>
      </c>
      <c r="IB193" s="88">
        <f t="shared" si="171"/>
        <v>2.5000000000000001E-5</v>
      </c>
      <c r="IC193" s="88">
        <f t="shared" si="171"/>
        <v>2.5000000000000001E-5</v>
      </c>
      <c r="ID193" s="88">
        <f t="shared" si="171"/>
        <v>2.5000000000000001E-5</v>
      </c>
      <c r="IE193" s="88">
        <f t="shared" si="171"/>
        <v>2.5000000000000001E-5</v>
      </c>
      <c r="IF193" s="88">
        <f t="shared" si="171"/>
        <v>2.5000000000000001E-5</v>
      </c>
      <c r="IG193" s="88">
        <f t="shared" si="171"/>
        <v>2.5000000000000001E-5</v>
      </c>
      <c r="IH193" s="88">
        <f t="shared" si="171"/>
        <v>2.5000000000000001E-5</v>
      </c>
      <c r="II193" s="88">
        <f t="shared" si="171"/>
        <v>2.5000000000000001E-5</v>
      </c>
      <c r="IJ193" s="88">
        <f t="shared" si="171"/>
        <v>2.5000000000000001E-5</v>
      </c>
      <c r="IK193" s="88">
        <f t="shared" si="171"/>
        <v>2.5000000000000001E-5</v>
      </c>
      <c r="IL193" s="88">
        <f t="shared" si="171"/>
        <v>2.5000000000000001E-5</v>
      </c>
      <c r="IM193" s="88">
        <f t="shared" si="171"/>
        <v>2.5000000000000001E-5</v>
      </c>
      <c r="IN193" s="88">
        <f t="shared" si="171"/>
        <v>2.5000000000000001E-5</v>
      </c>
      <c r="IO193" s="88">
        <f t="shared" si="171"/>
        <v>2.5000000000000001E-5</v>
      </c>
      <c r="IP193" s="88">
        <f t="shared" si="171"/>
        <v>2.5000000000000001E-5</v>
      </c>
      <c r="IQ193" s="88">
        <f t="shared" si="171"/>
        <v>2.5000000000000001E-5</v>
      </c>
      <c r="IR193" s="88">
        <f t="shared" si="171"/>
        <v>2.5000000000000001E-5</v>
      </c>
      <c r="IS193" s="88">
        <f t="shared" si="171"/>
        <v>2.5000000000000001E-5</v>
      </c>
      <c r="IT193" s="88">
        <f t="shared" si="171"/>
        <v>2.5000000000000001E-5</v>
      </c>
      <c r="IU193" s="88">
        <f t="shared" si="171"/>
        <v>2.5000000000000001E-5</v>
      </c>
      <c r="IV193" s="88">
        <f t="shared" si="171"/>
        <v>2.5000000000000001E-5</v>
      </c>
      <c r="IW193" s="88">
        <f t="shared" si="171"/>
        <v>2.5000000000000001E-5</v>
      </c>
      <c r="IX193" s="88">
        <f t="shared" si="171"/>
        <v>2.5000000000000001E-5</v>
      </c>
      <c r="IY193" s="88">
        <f t="shared" si="171"/>
        <v>2.5000000000000001E-5</v>
      </c>
      <c r="IZ193" s="88">
        <f t="shared" si="171"/>
        <v>2.5000000000000001E-5</v>
      </c>
      <c r="JA193" s="88">
        <f t="shared" si="171"/>
        <v>2.5000000000000001E-5</v>
      </c>
      <c r="JB193" s="88">
        <f t="shared" si="171"/>
        <v>2.5000000000000001E-5</v>
      </c>
      <c r="JC193" s="88">
        <f t="shared" si="171"/>
        <v>2.5000000000000001E-5</v>
      </c>
      <c r="JD193" s="88">
        <f t="shared" si="171"/>
        <v>2.5000000000000001E-5</v>
      </c>
      <c r="JE193" s="88">
        <f t="shared" si="171"/>
        <v>2.5000000000000001E-5</v>
      </c>
      <c r="JF193" s="88">
        <f t="shared" si="171"/>
        <v>2.5000000000000001E-5</v>
      </c>
      <c r="JG193" s="88">
        <f t="shared" si="171"/>
        <v>2.5000000000000001E-5</v>
      </c>
      <c r="JH193" s="88">
        <f t="shared" si="171"/>
        <v>2.5000000000000001E-5</v>
      </c>
      <c r="JI193" s="88">
        <f t="shared" si="171"/>
        <v>2.5000000000000001E-5</v>
      </c>
      <c r="JJ193" s="88">
        <f t="shared" si="171"/>
        <v>2.5000000000000001E-5</v>
      </c>
      <c r="JK193" s="88">
        <f t="shared" si="171"/>
        <v>2.5000000000000001E-5</v>
      </c>
      <c r="JL193" s="88">
        <f t="shared" si="171"/>
        <v>2.5000000000000001E-5</v>
      </c>
      <c r="JM193" s="88">
        <f t="shared" si="171"/>
        <v>2.5000000000000001E-5</v>
      </c>
      <c r="JN193" s="88">
        <f t="shared" si="171"/>
        <v>2.5000000000000001E-5</v>
      </c>
      <c r="JO193" s="88">
        <f t="shared" si="171"/>
        <v>2.5000000000000001E-5</v>
      </c>
      <c r="JP193" s="88">
        <f t="shared" ref="JP193:MA193" si="172">IF(OR(JP161="",JP169="")=TRUE,"",IF(MIN(JP169,JP161)=JP169,JP169*JP161,JP161))</f>
        <v>2.5000000000000001E-5</v>
      </c>
      <c r="JQ193" s="88">
        <f t="shared" si="172"/>
        <v>2.5000000000000001E-5</v>
      </c>
      <c r="JR193" s="88">
        <f t="shared" si="172"/>
        <v>2.5000000000000001E-5</v>
      </c>
      <c r="JS193" s="88">
        <f t="shared" si="172"/>
        <v>2.5000000000000001E-5</v>
      </c>
      <c r="JT193" s="88">
        <f t="shared" si="172"/>
        <v>2.5000000000000001E-5</v>
      </c>
      <c r="JU193" s="88">
        <f t="shared" si="172"/>
        <v>2.5000000000000001E-5</v>
      </c>
      <c r="JV193" s="88">
        <f t="shared" si="172"/>
        <v>2.5000000000000001E-5</v>
      </c>
      <c r="JW193" s="88">
        <f t="shared" si="172"/>
        <v>2.5000000000000001E-5</v>
      </c>
      <c r="JX193" s="88">
        <f t="shared" si="172"/>
        <v>2.5000000000000001E-5</v>
      </c>
      <c r="JY193" s="88">
        <f t="shared" si="172"/>
        <v>2.5000000000000001E-5</v>
      </c>
      <c r="JZ193" s="88">
        <f t="shared" si="172"/>
        <v>2.5000000000000001E-5</v>
      </c>
      <c r="KA193" s="88">
        <f t="shared" si="172"/>
        <v>2.5000000000000001E-5</v>
      </c>
      <c r="KB193" s="88">
        <f t="shared" si="172"/>
        <v>2.5000000000000001E-5</v>
      </c>
      <c r="KC193" s="88">
        <f t="shared" si="172"/>
        <v>2.5000000000000001E-5</v>
      </c>
      <c r="KD193" s="88">
        <f t="shared" si="172"/>
        <v>2.5000000000000001E-5</v>
      </c>
      <c r="KE193" s="88">
        <f t="shared" si="172"/>
        <v>2.5000000000000001E-5</v>
      </c>
      <c r="KF193" s="88">
        <f t="shared" si="172"/>
        <v>2.5000000000000001E-5</v>
      </c>
      <c r="KG193" s="88">
        <f t="shared" si="172"/>
        <v>2.5000000000000001E-5</v>
      </c>
      <c r="KH193" s="88">
        <f t="shared" si="172"/>
        <v>2.5000000000000001E-5</v>
      </c>
      <c r="KI193" s="88">
        <f t="shared" si="172"/>
        <v>2.5000000000000001E-5</v>
      </c>
      <c r="KJ193" s="88">
        <f t="shared" si="172"/>
        <v>2.5000000000000001E-5</v>
      </c>
      <c r="KK193" s="88">
        <f t="shared" si="172"/>
        <v>2.5000000000000001E-5</v>
      </c>
      <c r="KL193" s="88">
        <f t="shared" si="172"/>
        <v>2.5000000000000001E-5</v>
      </c>
      <c r="KM193" s="88">
        <f t="shared" si="172"/>
        <v>2.5000000000000001E-5</v>
      </c>
      <c r="KN193" s="88">
        <f t="shared" si="172"/>
        <v>2.5000000000000001E-5</v>
      </c>
      <c r="KO193" s="88">
        <f t="shared" si="172"/>
        <v>2.5000000000000001E-5</v>
      </c>
      <c r="KP193" s="88">
        <f t="shared" si="172"/>
        <v>2.5000000000000001E-5</v>
      </c>
      <c r="KQ193" s="88">
        <f t="shared" si="172"/>
        <v>2.5000000000000001E-5</v>
      </c>
      <c r="KR193" s="88">
        <f t="shared" si="172"/>
        <v>2.5000000000000001E-5</v>
      </c>
      <c r="KS193" s="88">
        <f t="shared" si="172"/>
        <v>2.5000000000000001E-5</v>
      </c>
      <c r="KT193" s="88">
        <f t="shared" si="172"/>
        <v>2.5000000000000001E-5</v>
      </c>
      <c r="KU193" s="88">
        <f t="shared" si="172"/>
        <v>2.5000000000000001E-5</v>
      </c>
      <c r="KV193" s="88">
        <f t="shared" si="172"/>
        <v>2.5000000000000001E-5</v>
      </c>
      <c r="KW193" s="88">
        <f t="shared" si="172"/>
        <v>2.5000000000000001E-5</v>
      </c>
      <c r="KX193" s="88">
        <f t="shared" si="172"/>
        <v>2.5000000000000001E-5</v>
      </c>
      <c r="KY193" s="88">
        <f t="shared" si="172"/>
        <v>2.5000000000000001E-5</v>
      </c>
      <c r="KZ193" s="88">
        <f t="shared" si="172"/>
        <v>2.5000000000000001E-5</v>
      </c>
      <c r="LA193" s="88">
        <f t="shared" si="172"/>
        <v>2.5000000000000001E-5</v>
      </c>
      <c r="LB193" s="88">
        <f t="shared" si="172"/>
        <v>2.5000000000000001E-5</v>
      </c>
      <c r="LC193" s="88">
        <f t="shared" si="172"/>
        <v>2.5000000000000001E-5</v>
      </c>
      <c r="LD193" s="88">
        <f t="shared" si="172"/>
        <v>2.5000000000000001E-5</v>
      </c>
      <c r="LE193" s="88">
        <f t="shared" si="172"/>
        <v>2.5000000000000001E-5</v>
      </c>
      <c r="LF193" s="88">
        <f t="shared" si="172"/>
        <v>2.5000000000000001E-5</v>
      </c>
      <c r="LG193" s="88">
        <f t="shared" si="172"/>
        <v>2.5000000000000001E-5</v>
      </c>
      <c r="LH193" s="88">
        <f t="shared" si="172"/>
        <v>2.5000000000000001E-5</v>
      </c>
      <c r="LI193" s="88">
        <f t="shared" si="172"/>
        <v>2.5000000000000001E-5</v>
      </c>
      <c r="LJ193" s="88">
        <f t="shared" si="172"/>
        <v>2.5000000000000001E-5</v>
      </c>
      <c r="LK193" s="88">
        <f t="shared" si="172"/>
        <v>2.5000000000000001E-5</v>
      </c>
      <c r="LL193" s="88">
        <f t="shared" si="172"/>
        <v>2.5000000000000001E-5</v>
      </c>
      <c r="LM193" s="88">
        <f t="shared" si="172"/>
        <v>2.5000000000000001E-5</v>
      </c>
      <c r="LN193" s="88">
        <f t="shared" si="172"/>
        <v>2.5000000000000001E-5</v>
      </c>
      <c r="LO193" s="88">
        <f t="shared" si="172"/>
        <v>2.5000000000000001E-5</v>
      </c>
      <c r="LP193" s="88">
        <f t="shared" si="172"/>
        <v>2.5000000000000001E-5</v>
      </c>
      <c r="LQ193" s="88">
        <f t="shared" si="172"/>
        <v>2.5000000000000001E-5</v>
      </c>
      <c r="LR193" s="88">
        <f t="shared" si="172"/>
        <v>2.5000000000000001E-5</v>
      </c>
      <c r="LS193" s="88">
        <f t="shared" si="172"/>
        <v>2.5000000000000001E-5</v>
      </c>
      <c r="LT193" s="88">
        <f t="shared" si="172"/>
        <v>2.5000000000000001E-5</v>
      </c>
      <c r="LU193" s="88">
        <f t="shared" si="172"/>
        <v>2.5000000000000001E-5</v>
      </c>
      <c r="LV193" s="88">
        <f t="shared" si="172"/>
        <v>2.5000000000000001E-5</v>
      </c>
      <c r="LW193" s="88">
        <f t="shared" si="172"/>
        <v>2.5000000000000001E-5</v>
      </c>
      <c r="LX193" s="88">
        <f t="shared" si="172"/>
        <v>2.5000000000000001E-5</v>
      </c>
      <c r="LY193" s="88">
        <f t="shared" si="172"/>
        <v>2.5000000000000001E-5</v>
      </c>
      <c r="LZ193" s="88">
        <f t="shared" si="172"/>
        <v>2.5000000000000001E-5</v>
      </c>
      <c r="MA193" s="88">
        <f t="shared" si="172"/>
        <v>2.5000000000000001E-5</v>
      </c>
      <c r="MB193" s="88">
        <f t="shared" ref="MB193:OM193" si="173">IF(OR(MB161="",MB169="")=TRUE,"",IF(MIN(MB169,MB161)=MB169,MB169*MB161,MB161))</f>
        <v>2.5000000000000001E-5</v>
      </c>
      <c r="MC193" s="88">
        <f t="shared" si="173"/>
        <v>2.5000000000000001E-5</v>
      </c>
      <c r="MD193" s="88">
        <f t="shared" si="173"/>
        <v>2.5000000000000001E-5</v>
      </c>
      <c r="ME193" s="88">
        <f t="shared" si="173"/>
        <v>2.5000000000000001E-5</v>
      </c>
      <c r="MF193" s="88">
        <f t="shared" si="173"/>
        <v>2.5000000000000001E-5</v>
      </c>
      <c r="MG193" s="88">
        <f t="shared" si="173"/>
        <v>2.5000000000000001E-5</v>
      </c>
      <c r="MH193" s="88">
        <f t="shared" si="173"/>
        <v>2.5000000000000001E-5</v>
      </c>
      <c r="MI193" s="88">
        <f t="shared" si="173"/>
        <v>2.5000000000000001E-5</v>
      </c>
      <c r="MJ193" s="88">
        <f t="shared" si="173"/>
        <v>2.5000000000000001E-5</v>
      </c>
      <c r="MK193" s="88">
        <f t="shared" si="173"/>
        <v>2.5000000000000001E-5</v>
      </c>
      <c r="ML193" s="88">
        <f t="shared" si="173"/>
        <v>2.5000000000000001E-5</v>
      </c>
      <c r="MM193" s="88">
        <f t="shared" si="173"/>
        <v>2.5000000000000001E-5</v>
      </c>
      <c r="MN193" s="88">
        <f t="shared" si="173"/>
        <v>2.5000000000000001E-5</v>
      </c>
      <c r="MO193" s="88">
        <f t="shared" si="173"/>
        <v>2.5000000000000001E-5</v>
      </c>
      <c r="MP193" s="88">
        <f t="shared" si="173"/>
        <v>2.5000000000000001E-5</v>
      </c>
      <c r="MQ193" s="88">
        <f t="shared" si="173"/>
        <v>2.5000000000000001E-5</v>
      </c>
      <c r="MR193" s="88">
        <f t="shared" si="173"/>
        <v>2.5000000000000001E-5</v>
      </c>
      <c r="MS193" s="88">
        <f t="shared" si="173"/>
        <v>2.5000000000000001E-5</v>
      </c>
      <c r="MT193" s="88">
        <f t="shared" si="173"/>
        <v>2.5000000000000001E-5</v>
      </c>
      <c r="MU193" s="88">
        <f t="shared" si="173"/>
        <v>2.5000000000000001E-5</v>
      </c>
      <c r="MV193" s="88">
        <f t="shared" si="173"/>
        <v>2.5000000000000001E-5</v>
      </c>
      <c r="MW193" s="88">
        <f t="shared" si="173"/>
        <v>2.5000000000000001E-5</v>
      </c>
      <c r="MX193" s="88">
        <f t="shared" si="173"/>
        <v>2.5000000000000001E-5</v>
      </c>
      <c r="MY193" s="88">
        <f t="shared" si="173"/>
        <v>2.5000000000000001E-5</v>
      </c>
      <c r="MZ193" s="88">
        <f t="shared" si="173"/>
        <v>2.5000000000000001E-5</v>
      </c>
      <c r="NA193" s="88">
        <f t="shared" si="173"/>
        <v>2.5000000000000001E-5</v>
      </c>
      <c r="NB193" s="88">
        <f t="shared" si="173"/>
        <v>2.5000000000000001E-5</v>
      </c>
      <c r="NC193" s="88">
        <f t="shared" si="173"/>
        <v>2.5000000000000001E-5</v>
      </c>
      <c r="ND193" s="88">
        <f t="shared" si="173"/>
        <v>2.5000000000000001E-5</v>
      </c>
      <c r="NE193" s="88">
        <f t="shared" si="173"/>
        <v>2.5000000000000001E-5</v>
      </c>
      <c r="NF193" s="88">
        <f t="shared" si="173"/>
        <v>2.5000000000000001E-5</v>
      </c>
      <c r="NG193" s="88">
        <f t="shared" si="173"/>
        <v>2.5000000000000001E-5</v>
      </c>
      <c r="NH193" s="88">
        <f t="shared" si="173"/>
        <v>2.5000000000000001E-5</v>
      </c>
      <c r="NI193" s="88">
        <f t="shared" si="173"/>
        <v>2.5000000000000001E-5</v>
      </c>
      <c r="NJ193" s="88">
        <f t="shared" si="173"/>
        <v>2.5000000000000001E-5</v>
      </c>
      <c r="NK193" s="88">
        <f t="shared" si="173"/>
        <v>2.5000000000000001E-5</v>
      </c>
      <c r="NL193" s="88">
        <f t="shared" si="173"/>
        <v>2.5000000000000001E-5</v>
      </c>
      <c r="NM193" s="88">
        <f t="shared" si="173"/>
        <v>2.5000000000000001E-5</v>
      </c>
      <c r="NN193" s="88">
        <f t="shared" si="173"/>
        <v>2.5000000000000001E-5</v>
      </c>
      <c r="NO193" s="88">
        <f t="shared" si="173"/>
        <v>2.5000000000000001E-5</v>
      </c>
      <c r="NP193" s="88">
        <f t="shared" si="173"/>
        <v>2.5000000000000001E-5</v>
      </c>
      <c r="NQ193" s="88">
        <f t="shared" si="173"/>
        <v>2.5000000000000001E-5</v>
      </c>
      <c r="NR193" s="88">
        <f t="shared" si="173"/>
        <v>2.5000000000000001E-5</v>
      </c>
      <c r="NS193" s="88">
        <f t="shared" si="173"/>
        <v>2.5000000000000001E-5</v>
      </c>
      <c r="NT193" s="88">
        <f t="shared" si="173"/>
        <v>2.5000000000000001E-5</v>
      </c>
      <c r="NU193" s="88">
        <f t="shared" si="173"/>
        <v>2.5000000000000001E-5</v>
      </c>
      <c r="NV193" s="88">
        <f t="shared" si="173"/>
        <v>2.5000000000000001E-5</v>
      </c>
      <c r="NW193" s="88">
        <f t="shared" si="173"/>
        <v>2.5000000000000001E-5</v>
      </c>
      <c r="NX193" s="88">
        <f t="shared" si="173"/>
        <v>2.5000000000000001E-5</v>
      </c>
      <c r="NY193" s="88">
        <f t="shared" si="173"/>
        <v>2.5000000000000001E-5</v>
      </c>
      <c r="NZ193" s="88">
        <f t="shared" si="173"/>
        <v>2.5000000000000001E-5</v>
      </c>
      <c r="OA193" s="88">
        <f t="shared" si="173"/>
        <v>2.5000000000000001E-5</v>
      </c>
      <c r="OB193" s="88">
        <f t="shared" si="173"/>
        <v>2.5000000000000001E-5</v>
      </c>
      <c r="OC193" s="88">
        <f t="shared" si="173"/>
        <v>2.5000000000000001E-5</v>
      </c>
      <c r="OD193" s="88">
        <f t="shared" si="173"/>
        <v>2.5000000000000001E-5</v>
      </c>
      <c r="OE193" s="88">
        <f t="shared" si="173"/>
        <v>2.5000000000000001E-5</v>
      </c>
      <c r="OF193" s="88">
        <f t="shared" si="173"/>
        <v>2.5000000000000001E-5</v>
      </c>
      <c r="OG193" s="88">
        <f t="shared" si="173"/>
        <v>2.5000000000000001E-5</v>
      </c>
      <c r="OH193" s="88">
        <f t="shared" si="173"/>
        <v>2.5000000000000001E-5</v>
      </c>
      <c r="OI193" s="88">
        <f t="shared" si="173"/>
        <v>2.5000000000000001E-5</v>
      </c>
      <c r="OJ193" s="88">
        <f t="shared" si="173"/>
        <v>2.5000000000000001E-5</v>
      </c>
      <c r="OK193" s="88">
        <f t="shared" si="173"/>
        <v>2.5000000000000001E-5</v>
      </c>
      <c r="OL193" s="88">
        <f t="shared" si="173"/>
        <v>2.5000000000000001E-5</v>
      </c>
      <c r="OM193" s="88">
        <f t="shared" si="173"/>
        <v>2.5000000000000001E-5</v>
      </c>
      <c r="ON193" s="88">
        <f t="shared" ref="ON193:QY193" si="174">IF(OR(ON161="",ON169="")=TRUE,"",IF(MIN(ON169,ON161)=ON169,ON169*ON161,ON161))</f>
        <v>2.5000000000000001E-5</v>
      </c>
      <c r="OO193" s="88">
        <f t="shared" si="174"/>
        <v>2.5000000000000001E-5</v>
      </c>
      <c r="OP193" s="88">
        <f t="shared" si="174"/>
        <v>2.5000000000000001E-5</v>
      </c>
      <c r="OQ193" s="88">
        <f t="shared" si="174"/>
        <v>2.5000000000000001E-5</v>
      </c>
      <c r="OR193" s="88">
        <f t="shared" si="174"/>
        <v>2.5000000000000001E-5</v>
      </c>
      <c r="OS193" s="88">
        <f t="shared" si="174"/>
        <v>2.5000000000000001E-5</v>
      </c>
      <c r="OT193" s="88">
        <f t="shared" si="174"/>
        <v>2.5000000000000001E-5</v>
      </c>
      <c r="OU193" s="88">
        <f t="shared" si="174"/>
        <v>2.5000000000000001E-5</v>
      </c>
      <c r="OV193" s="88">
        <f t="shared" si="174"/>
        <v>2.5000000000000001E-5</v>
      </c>
      <c r="OW193" s="88">
        <f t="shared" si="174"/>
        <v>2.5000000000000001E-5</v>
      </c>
      <c r="OX193" s="88">
        <f t="shared" si="174"/>
        <v>2.5000000000000001E-5</v>
      </c>
      <c r="OY193" s="88">
        <f t="shared" si="174"/>
        <v>2.5000000000000001E-5</v>
      </c>
      <c r="OZ193" s="88">
        <f t="shared" si="174"/>
        <v>2.5000000000000001E-5</v>
      </c>
      <c r="PA193" s="88">
        <f t="shared" si="174"/>
        <v>2.5000000000000001E-5</v>
      </c>
      <c r="PB193" s="88">
        <f t="shared" si="174"/>
        <v>2.5000000000000001E-5</v>
      </c>
      <c r="PC193" s="88">
        <f t="shared" si="174"/>
        <v>2.5000000000000001E-5</v>
      </c>
      <c r="PD193" s="88">
        <f t="shared" si="174"/>
        <v>2.5000000000000001E-5</v>
      </c>
      <c r="PE193" s="88">
        <f t="shared" si="174"/>
        <v>2.5000000000000001E-5</v>
      </c>
      <c r="PF193" s="88">
        <f t="shared" si="174"/>
        <v>2.5000000000000001E-5</v>
      </c>
      <c r="PG193" s="88">
        <f t="shared" si="174"/>
        <v>2.5000000000000001E-5</v>
      </c>
      <c r="PH193" s="88">
        <f t="shared" si="174"/>
        <v>2.5000000000000001E-5</v>
      </c>
      <c r="PI193" s="88">
        <f t="shared" si="174"/>
        <v>2.5000000000000001E-5</v>
      </c>
      <c r="PJ193" s="88">
        <f t="shared" si="174"/>
        <v>2.5000000000000001E-5</v>
      </c>
      <c r="PK193" s="88">
        <f t="shared" si="174"/>
        <v>2.5000000000000001E-5</v>
      </c>
      <c r="PL193" s="88">
        <f t="shared" si="174"/>
        <v>2.5000000000000001E-5</v>
      </c>
      <c r="PM193" s="88">
        <f t="shared" si="174"/>
        <v>2.5000000000000001E-5</v>
      </c>
      <c r="PN193" s="88">
        <f t="shared" si="174"/>
        <v>2.5000000000000001E-5</v>
      </c>
      <c r="PO193" s="88">
        <f t="shared" si="174"/>
        <v>2.5000000000000001E-5</v>
      </c>
      <c r="PP193" s="88">
        <f t="shared" si="174"/>
        <v>2.5000000000000001E-5</v>
      </c>
      <c r="PQ193" s="88">
        <f t="shared" si="174"/>
        <v>2.5000000000000001E-5</v>
      </c>
      <c r="PR193" s="88">
        <f t="shared" si="174"/>
        <v>2.5000000000000001E-5</v>
      </c>
      <c r="PS193" s="88">
        <f t="shared" si="174"/>
        <v>2.5000000000000001E-5</v>
      </c>
      <c r="PT193" s="88">
        <f t="shared" si="174"/>
        <v>2.5000000000000001E-5</v>
      </c>
      <c r="PU193" s="88">
        <f t="shared" si="174"/>
        <v>2.5000000000000001E-5</v>
      </c>
      <c r="PV193" s="88">
        <f t="shared" si="174"/>
        <v>2.5000000000000001E-5</v>
      </c>
      <c r="PW193" s="88">
        <f t="shared" si="174"/>
        <v>2.5000000000000001E-5</v>
      </c>
      <c r="PX193" s="88">
        <f t="shared" si="174"/>
        <v>2.5000000000000001E-5</v>
      </c>
      <c r="PY193" s="88">
        <f t="shared" si="174"/>
        <v>2.5000000000000001E-5</v>
      </c>
      <c r="PZ193" s="88">
        <f t="shared" si="174"/>
        <v>2.5000000000000001E-5</v>
      </c>
      <c r="QA193" s="88">
        <f t="shared" si="174"/>
        <v>2.5000000000000001E-5</v>
      </c>
      <c r="QB193" s="88">
        <f t="shared" si="174"/>
        <v>2.5000000000000001E-5</v>
      </c>
      <c r="QC193" s="88">
        <f t="shared" si="174"/>
        <v>2.5000000000000001E-5</v>
      </c>
      <c r="QD193" s="88">
        <f t="shared" si="174"/>
        <v>2.5000000000000001E-5</v>
      </c>
      <c r="QE193" s="88">
        <f t="shared" si="174"/>
        <v>2.5000000000000001E-5</v>
      </c>
      <c r="QF193" s="88">
        <f t="shared" si="174"/>
        <v>2.5000000000000001E-5</v>
      </c>
      <c r="QG193" s="88">
        <f t="shared" si="174"/>
        <v>2.5000000000000001E-5</v>
      </c>
      <c r="QH193" s="88">
        <f t="shared" si="174"/>
        <v>2.5000000000000001E-5</v>
      </c>
      <c r="QI193" s="88">
        <f t="shared" si="174"/>
        <v>2.5000000000000001E-5</v>
      </c>
      <c r="QJ193" s="88">
        <f t="shared" si="174"/>
        <v>2.5000000000000001E-5</v>
      </c>
      <c r="QK193" s="88">
        <f t="shared" si="174"/>
        <v>2.5000000000000001E-5</v>
      </c>
      <c r="QL193" s="88">
        <f t="shared" si="174"/>
        <v>2.5000000000000001E-5</v>
      </c>
      <c r="QM193" s="88">
        <f t="shared" si="174"/>
        <v>2.5000000000000001E-5</v>
      </c>
      <c r="QN193" s="88">
        <f t="shared" si="174"/>
        <v>2.5000000000000001E-5</v>
      </c>
      <c r="QO193" s="88">
        <f t="shared" si="174"/>
        <v>2.5000000000000001E-5</v>
      </c>
      <c r="QP193" s="88">
        <f t="shared" si="174"/>
        <v>2.5000000000000001E-5</v>
      </c>
      <c r="QQ193" s="88">
        <f t="shared" si="174"/>
        <v>2.5000000000000001E-5</v>
      </c>
      <c r="QR193" s="88">
        <f t="shared" si="174"/>
        <v>2.5000000000000001E-5</v>
      </c>
      <c r="QS193" s="88">
        <f t="shared" si="174"/>
        <v>2.5000000000000001E-5</v>
      </c>
      <c r="QT193" s="88">
        <f t="shared" si="174"/>
        <v>2.5000000000000001E-5</v>
      </c>
      <c r="QU193" s="88">
        <f t="shared" si="174"/>
        <v>2.5000000000000001E-5</v>
      </c>
      <c r="QV193" s="88">
        <f t="shared" si="174"/>
        <v>2.5000000000000001E-5</v>
      </c>
      <c r="QW193" s="88">
        <f t="shared" si="174"/>
        <v>2.5000000000000001E-5</v>
      </c>
      <c r="QX193" s="88">
        <f t="shared" si="174"/>
        <v>2.5000000000000001E-5</v>
      </c>
      <c r="QY193" s="88">
        <f t="shared" si="174"/>
        <v>2.5000000000000001E-5</v>
      </c>
      <c r="QZ193" s="88">
        <f t="shared" ref="QZ193:RQ193" si="175">IF(OR(QZ161="",QZ169="")=TRUE,"",IF(MIN(QZ169,QZ161)=QZ169,QZ169*QZ161,QZ161))</f>
        <v>2.5000000000000001E-5</v>
      </c>
      <c r="RA193" s="88">
        <f t="shared" si="175"/>
        <v>2.5000000000000001E-5</v>
      </c>
      <c r="RB193" s="88">
        <f t="shared" si="175"/>
        <v>2.5000000000000001E-5</v>
      </c>
      <c r="RC193" s="88">
        <f t="shared" si="175"/>
        <v>2.5000000000000001E-5</v>
      </c>
      <c r="RD193" s="88">
        <f t="shared" si="175"/>
        <v>2.5000000000000001E-5</v>
      </c>
      <c r="RE193" s="88">
        <f t="shared" si="175"/>
        <v>2.5000000000000001E-5</v>
      </c>
      <c r="RF193" s="88">
        <f t="shared" si="175"/>
        <v>2.5000000000000001E-5</v>
      </c>
      <c r="RG193" s="88">
        <f t="shared" si="175"/>
        <v>2.5000000000000001E-5</v>
      </c>
      <c r="RH193" s="88">
        <f t="shared" si="175"/>
        <v>2.5000000000000001E-5</v>
      </c>
      <c r="RI193" s="88">
        <f t="shared" si="175"/>
        <v>2.5000000000000001E-5</v>
      </c>
      <c r="RJ193" s="88">
        <f t="shared" si="175"/>
        <v>2.5000000000000001E-5</v>
      </c>
      <c r="RK193" s="88">
        <f t="shared" si="175"/>
        <v>2.5000000000000001E-5</v>
      </c>
      <c r="RL193" s="88">
        <f t="shared" si="175"/>
        <v>2.5000000000000001E-5</v>
      </c>
      <c r="RM193" s="88" t="str">
        <f t="shared" si="175"/>
        <v/>
      </c>
      <c r="RN193" s="88" t="str">
        <f t="shared" si="175"/>
        <v/>
      </c>
      <c r="RO193" s="88" t="str">
        <f t="shared" si="175"/>
        <v/>
      </c>
      <c r="RP193" s="88" t="str">
        <f t="shared" si="175"/>
        <v/>
      </c>
      <c r="RQ193" s="88" t="str">
        <f t="shared" si="175"/>
        <v/>
      </c>
    </row>
    <row r="194" spans="4:485" s="39" customFormat="1">
      <c r="D194" s="88"/>
      <c r="F194" s="88"/>
      <c r="G194" s="88"/>
      <c r="H194" s="88"/>
      <c r="I194" s="88"/>
      <c r="S194" s="88"/>
      <c r="T194" s="88">
        <f t="shared" ref="T194:CE194" si="176">IF(OR(T162="",T169="")=TRUE,"",IF(MIN(T169,T162)=T169,T169*T162,T162))</f>
        <v>2.5000000000000001E-5</v>
      </c>
      <c r="U194" s="88">
        <f t="shared" si="176"/>
        <v>2.5000000000000001E-5</v>
      </c>
      <c r="V194" s="88">
        <f t="shared" si="176"/>
        <v>2.5000000000000001E-5</v>
      </c>
      <c r="W194" s="88">
        <f t="shared" si="176"/>
        <v>2.5000000000000001E-5</v>
      </c>
      <c r="X194" s="88">
        <f t="shared" si="176"/>
        <v>2.5000000000000001E-5</v>
      </c>
      <c r="Y194" s="88">
        <f t="shared" si="176"/>
        <v>2.5000000000000001E-5</v>
      </c>
      <c r="Z194" s="88">
        <f t="shared" si="176"/>
        <v>2.5000000000000001E-5</v>
      </c>
      <c r="AA194" s="88">
        <f t="shared" si="176"/>
        <v>2.5000000000000001E-5</v>
      </c>
      <c r="AB194" s="88">
        <f t="shared" si="176"/>
        <v>2.5000000000000001E-5</v>
      </c>
      <c r="AC194" s="88">
        <f t="shared" si="176"/>
        <v>2.5000000000000001E-5</v>
      </c>
      <c r="AD194" s="88">
        <f t="shared" si="176"/>
        <v>2.5000000000000001E-5</v>
      </c>
      <c r="AE194" s="88">
        <f t="shared" si="176"/>
        <v>2.5000000000000001E-5</v>
      </c>
      <c r="AF194" s="88">
        <f t="shared" si="176"/>
        <v>2.5000000000000001E-5</v>
      </c>
      <c r="AG194" s="88">
        <f t="shared" si="176"/>
        <v>2.5000000000000001E-5</v>
      </c>
      <c r="AH194" s="88">
        <f t="shared" si="176"/>
        <v>2.5000000000000001E-5</v>
      </c>
      <c r="AI194" s="88">
        <f t="shared" si="176"/>
        <v>2.5000000000000001E-5</v>
      </c>
      <c r="AJ194" s="88">
        <f t="shared" si="176"/>
        <v>2.5000000000000001E-5</v>
      </c>
      <c r="AK194" s="88">
        <f t="shared" si="176"/>
        <v>2.5000000000000001E-5</v>
      </c>
      <c r="AL194" s="88">
        <f t="shared" si="176"/>
        <v>2.5000000000000001E-5</v>
      </c>
      <c r="AM194" s="88">
        <f t="shared" si="176"/>
        <v>2.5000000000000001E-5</v>
      </c>
      <c r="AN194" s="88">
        <f t="shared" si="176"/>
        <v>2.5000000000000001E-5</v>
      </c>
      <c r="AO194" s="88">
        <f t="shared" si="176"/>
        <v>2.5000000000000001E-5</v>
      </c>
      <c r="AP194" s="88">
        <f t="shared" si="176"/>
        <v>2.5000000000000001E-5</v>
      </c>
      <c r="AQ194" s="88">
        <f t="shared" si="176"/>
        <v>2.5000000000000001E-5</v>
      </c>
      <c r="AR194" s="88">
        <f t="shared" si="176"/>
        <v>2.5000000000000001E-5</v>
      </c>
      <c r="AS194" s="88">
        <f t="shared" si="176"/>
        <v>2.5000000000000001E-5</v>
      </c>
      <c r="AT194" s="88">
        <f t="shared" si="176"/>
        <v>2.5000000000000001E-5</v>
      </c>
      <c r="AU194" s="88">
        <f t="shared" si="176"/>
        <v>2.5000000000000001E-5</v>
      </c>
      <c r="AV194" s="88">
        <f t="shared" si="176"/>
        <v>2.5000000000000001E-5</v>
      </c>
      <c r="AW194" s="88">
        <f t="shared" si="176"/>
        <v>2.5000000000000001E-5</v>
      </c>
      <c r="AX194" s="88">
        <f t="shared" si="176"/>
        <v>2.5000000000000001E-5</v>
      </c>
      <c r="AY194" s="88">
        <f t="shared" si="176"/>
        <v>2.5000000000000001E-5</v>
      </c>
      <c r="AZ194" s="88">
        <f t="shared" si="176"/>
        <v>2.5000000000000001E-5</v>
      </c>
      <c r="BA194" s="88">
        <f t="shared" si="176"/>
        <v>2.5000000000000001E-5</v>
      </c>
      <c r="BB194" s="88">
        <f t="shared" si="176"/>
        <v>2.5000000000000001E-5</v>
      </c>
      <c r="BC194" s="88">
        <f t="shared" si="176"/>
        <v>2.5000000000000001E-5</v>
      </c>
      <c r="BD194" s="88">
        <f t="shared" si="176"/>
        <v>2.5000000000000001E-5</v>
      </c>
      <c r="BE194" s="88">
        <f t="shared" si="176"/>
        <v>2.5000000000000001E-5</v>
      </c>
      <c r="BF194" s="88">
        <f t="shared" si="176"/>
        <v>2.5000000000000001E-5</v>
      </c>
      <c r="BG194" s="88">
        <f t="shared" si="176"/>
        <v>2.5000000000000001E-5</v>
      </c>
      <c r="BH194" s="88">
        <f t="shared" si="176"/>
        <v>2.5000000000000001E-5</v>
      </c>
      <c r="BI194" s="88">
        <f t="shared" si="176"/>
        <v>2.5000000000000001E-5</v>
      </c>
      <c r="BJ194" s="88">
        <f t="shared" si="176"/>
        <v>2.5000000000000001E-5</v>
      </c>
      <c r="BK194" s="88">
        <f t="shared" si="176"/>
        <v>2.5000000000000001E-5</v>
      </c>
      <c r="BL194" s="88">
        <f t="shared" si="176"/>
        <v>2.5000000000000001E-5</v>
      </c>
      <c r="BM194" s="88">
        <f t="shared" si="176"/>
        <v>2.5000000000000001E-5</v>
      </c>
      <c r="BN194" s="88">
        <f t="shared" si="176"/>
        <v>2.5000000000000001E-5</v>
      </c>
      <c r="BO194" s="88">
        <f t="shared" si="176"/>
        <v>2.5000000000000001E-5</v>
      </c>
      <c r="BP194" s="88">
        <f t="shared" si="176"/>
        <v>2.5000000000000001E-5</v>
      </c>
      <c r="BQ194" s="88">
        <f t="shared" si="176"/>
        <v>2.5000000000000001E-5</v>
      </c>
      <c r="BR194" s="88">
        <f t="shared" si="176"/>
        <v>2.5000000000000001E-5</v>
      </c>
      <c r="BS194" s="88">
        <f t="shared" si="176"/>
        <v>2.5000000000000001E-5</v>
      </c>
      <c r="BT194" s="88">
        <f t="shared" si="176"/>
        <v>2.5000000000000001E-5</v>
      </c>
      <c r="BU194" s="88">
        <f t="shared" si="176"/>
        <v>2.5000000000000001E-5</v>
      </c>
      <c r="BV194" s="88">
        <f t="shared" si="176"/>
        <v>2.5000000000000001E-5</v>
      </c>
      <c r="BW194" s="88">
        <f t="shared" si="176"/>
        <v>2.5000000000000001E-5</v>
      </c>
      <c r="BX194" s="88">
        <f t="shared" si="176"/>
        <v>2.5000000000000001E-5</v>
      </c>
      <c r="BY194" s="88">
        <f t="shared" si="176"/>
        <v>2.5000000000000001E-5</v>
      </c>
      <c r="BZ194" s="88">
        <f t="shared" si="176"/>
        <v>2.5000000000000001E-5</v>
      </c>
      <c r="CA194" s="88">
        <f t="shared" si="176"/>
        <v>2.5000000000000001E-5</v>
      </c>
      <c r="CB194" s="88">
        <f t="shared" si="176"/>
        <v>2.5000000000000001E-5</v>
      </c>
      <c r="CC194" s="88">
        <f t="shared" si="176"/>
        <v>2.5000000000000001E-5</v>
      </c>
      <c r="CD194" s="88">
        <f t="shared" si="176"/>
        <v>2.5000000000000001E-5</v>
      </c>
      <c r="CE194" s="88">
        <f t="shared" si="176"/>
        <v>2.5000000000000001E-5</v>
      </c>
      <c r="CF194" s="88">
        <f t="shared" ref="CF194:EQ194" si="177">IF(OR(CF162="",CF169="")=TRUE,"",IF(MIN(CF169,CF162)=CF169,CF169*CF162,CF162))</f>
        <v>2.5000000000000001E-5</v>
      </c>
      <c r="CG194" s="88">
        <f t="shared" si="177"/>
        <v>2.5000000000000001E-5</v>
      </c>
      <c r="CH194" s="88">
        <f t="shared" si="177"/>
        <v>2.5000000000000001E-5</v>
      </c>
      <c r="CI194" s="88">
        <f t="shared" si="177"/>
        <v>2.5000000000000001E-5</v>
      </c>
      <c r="CJ194" s="88">
        <f t="shared" si="177"/>
        <v>2.5000000000000001E-5</v>
      </c>
      <c r="CK194" s="88">
        <f t="shared" si="177"/>
        <v>2.5000000000000001E-5</v>
      </c>
      <c r="CL194" s="88">
        <f t="shared" si="177"/>
        <v>2.5000000000000001E-5</v>
      </c>
      <c r="CM194" s="88">
        <f t="shared" si="177"/>
        <v>2.5000000000000001E-5</v>
      </c>
      <c r="CN194" s="88">
        <f t="shared" si="177"/>
        <v>2.5000000000000001E-5</v>
      </c>
      <c r="CO194" s="88">
        <f t="shared" si="177"/>
        <v>2.5000000000000001E-5</v>
      </c>
      <c r="CP194" s="88">
        <f t="shared" si="177"/>
        <v>2.5000000000000001E-5</v>
      </c>
      <c r="CQ194" s="88">
        <f t="shared" si="177"/>
        <v>2.5000000000000001E-5</v>
      </c>
      <c r="CR194" s="88">
        <f t="shared" si="177"/>
        <v>2.5000000000000001E-5</v>
      </c>
      <c r="CS194" s="88">
        <f t="shared" si="177"/>
        <v>2.5000000000000001E-5</v>
      </c>
      <c r="CT194" s="88">
        <f t="shared" si="177"/>
        <v>2.5000000000000001E-5</v>
      </c>
      <c r="CU194" s="88">
        <f t="shared" si="177"/>
        <v>2.5000000000000001E-5</v>
      </c>
      <c r="CV194" s="88">
        <f t="shared" si="177"/>
        <v>2.5000000000000001E-5</v>
      </c>
      <c r="CW194" s="88">
        <f t="shared" si="177"/>
        <v>2.5000000000000001E-5</v>
      </c>
      <c r="CX194" s="88">
        <f t="shared" si="177"/>
        <v>2.5000000000000001E-5</v>
      </c>
      <c r="CY194" s="88">
        <f t="shared" si="177"/>
        <v>2.5000000000000001E-5</v>
      </c>
      <c r="CZ194" s="88">
        <f t="shared" si="177"/>
        <v>2.5000000000000001E-5</v>
      </c>
      <c r="DA194" s="88">
        <f t="shared" si="177"/>
        <v>2.5000000000000001E-5</v>
      </c>
      <c r="DB194" s="88">
        <f t="shared" si="177"/>
        <v>2.5000000000000001E-5</v>
      </c>
      <c r="DC194" s="88">
        <f t="shared" si="177"/>
        <v>2.5000000000000001E-5</v>
      </c>
      <c r="DD194" s="88">
        <f t="shared" si="177"/>
        <v>2.5000000000000001E-5</v>
      </c>
      <c r="DE194" s="88">
        <f t="shared" si="177"/>
        <v>2.5000000000000001E-5</v>
      </c>
      <c r="DF194" s="88">
        <f t="shared" si="177"/>
        <v>2.5000000000000001E-5</v>
      </c>
      <c r="DG194" s="88">
        <f t="shared" si="177"/>
        <v>2.5000000000000001E-5</v>
      </c>
      <c r="DH194" s="88">
        <f t="shared" si="177"/>
        <v>2.5000000000000001E-5</v>
      </c>
      <c r="DI194" s="88">
        <f t="shared" si="177"/>
        <v>2.5000000000000001E-5</v>
      </c>
      <c r="DJ194" s="88">
        <f t="shared" si="177"/>
        <v>2.5000000000000001E-5</v>
      </c>
      <c r="DK194" s="88">
        <f t="shared" si="177"/>
        <v>2.5000000000000001E-5</v>
      </c>
      <c r="DL194" s="88">
        <f t="shared" si="177"/>
        <v>2.5000000000000001E-5</v>
      </c>
      <c r="DM194" s="88">
        <f t="shared" si="177"/>
        <v>2.5000000000000001E-5</v>
      </c>
      <c r="DN194" s="88">
        <f t="shared" si="177"/>
        <v>2.5000000000000001E-5</v>
      </c>
      <c r="DO194" s="88">
        <f t="shared" si="177"/>
        <v>2.5000000000000001E-5</v>
      </c>
      <c r="DP194" s="88">
        <f t="shared" si="177"/>
        <v>2.5000000000000001E-5</v>
      </c>
      <c r="DQ194" s="88">
        <f t="shared" si="177"/>
        <v>2.5000000000000001E-5</v>
      </c>
      <c r="DR194" s="88">
        <f t="shared" si="177"/>
        <v>2.5000000000000001E-5</v>
      </c>
      <c r="DS194" s="88">
        <f t="shared" si="177"/>
        <v>2.5000000000000001E-5</v>
      </c>
      <c r="DT194" s="88">
        <f t="shared" si="177"/>
        <v>2.5000000000000001E-5</v>
      </c>
      <c r="DU194" s="88">
        <f t="shared" si="177"/>
        <v>2.5000000000000001E-5</v>
      </c>
      <c r="DV194" s="88">
        <f t="shared" si="177"/>
        <v>2.5000000000000001E-5</v>
      </c>
      <c r="DW194" s="88">
        <f t="shared" si="177"/>
        <v>2.5000000000000001E-5</v>
      </c>
      <c r="DX194" s="88">
        <f t="shared" si="177"/>
        <v>2.5000000000000001E-5</v>
      </c>
      <c r="DY194" s="88">
        <f t="shared" si="177"/>
        <v>2.5000000000000001E-5</v>
      </c>
      <c r="DZ194" s="88">
        <f t="shared" si="177"/>
        <v>2.5000000000000001E-5</v>
      </c>
      <c r="EA194" s="88">
        <f t="shared" si="177"/>
        <v>2.5000000000000001E-5</v>
      </c>
      <c r="EB194" s="88">
        <f t="shared" si="177"/>
        <v>2.5000000000000001E-5</v>
      </c>
      <c r="EC194" s="88">
        <f t="shared" si="177"/>
        <v>2.5000000000000001E-5</v>
      </c>
      <c r="ED194" s="88">
        <f t="shared" si="177"/>
        <v>2.5000000000000001E-5</v>
      </c>
      <c r="EE194" s="88">
        <f t="shared" si="177"/>
        <v>2.5000000000000001E-5</v>
      </c>
      <c r="EF194" s="88">
        <f t="shared" si="177"/>
        <v>2.5000000000000001E-5</v>
      </c>
      <c r="EG194" s="88">
        <f t="shared" si="177"/>
        <v>2.5000000000000001E-5</v>
      </c>
      <c r="EH194" s="88">
        <f t="shared" si="177"/>
        <v>2.5000000000000001E-5</v>
      </c>
      <c r="EI194" s="88">
        <f t="shared" si="177"/>
        <v>2.5000000000000001E-5</v>
      </c>
      <c r="EJ194" s="88">
        <f t="shared" si="177"/>
        <v>2.5000000000000001E-5</v>
      </c>
      <c r="EK194" s="88">
        <f t="shared" si="177"/>
        <v>2.5000000000000001E-5</v>
      </c>
      <c r="EL194" s="88">
        <f t="shared" si="177"/>
        <v>2.5000000000000001E-5</v>
      </c>
      <c r="EM194" s="88">
        <f t="shared" si="177"/>
        <v>2.5000000000000001E-5</v>
      </c>
      <c r="EN194" s="88">
        <f t="shared" si="177"/>
        <v>2.5000000000000001E-5</v>
      </c>
      <c r="EO194" s="88">
        <f t="shared" si="177"/>
        <v>2.5000000000000001E-5</v>
      </c>
      <c r="EP194" s="88">
        <f t="shared" si="177"/>
        <v>2.5000000000000001E-5</v>
      </c>
      <c r="EQ194" s="88">
        <f t="shared" si="177"/>
        <v>2.5000000000000001E-5</v>
      </c>
      <c r="ER194" s="88">
        <f t="shared" ref="ER194:HC194" si="178">IF(OR(ER162="",ER169="")=TRUE,"",IF(MIN(ER169,ER162)=ER169,ER169*ER162,ER162))</f>
        <v>2.5000000000000001E-5</v>
      </c>
      <c r="ES194" s="88">
        <f t="shared" si="178"/>
        <v>2.5000000000000001E-5</v>
      </c>
      <c r="ET194" s="88">
        <f t="shared" si="178"/>
        <v>2.5000000000000001E-5</v>
      </c>
      <c r="EU194" s="88">
        <f t="shared" si="178"/>
        <v>2.5000000000000001E-5</v>
      </c>
      <c r="EV194" s="88">
        <f t="shared" si="178"/>
        <v>2.5000000000000001E-5</v>
      </c>
      <c r="EW194" s="88">
        <f t="shared" si="178"/>
        <v>2.5000000000000001E-5</v>
      </c>
      <c r="EX194" s="88">
        <f t="shared" si="178"/>
        <v>2.5000000000000001E-5</v>
      </c>
      <c r="EY194" s="88">
        <f t="shared" si="178"/>
        <v>2.5000000000000001E-5</v>
      </c>
      <c r="EZ194" s="88">
        <f t="shared" si="178"/>
        <v>2.5000000000000001E-5</v>
      </c>
      <c r="FA194" s="88">
        <f t="shared" si="178"/>
        <v>2.5000000000000001E-5</v>
      </c>
      <c r="FB194" s="88">
        <f t="shared" si="178"/>
        <v>2.5000000000000001E-5</v>
      </c>
      <c r="FC194" s="88">
        <f t="shared" si="178"/>
        <v>2.5000000000000001E-5</v>
      </c>
      <c r="FD194" s="88">
        <f t="shared" si="178"/>
        <v>2.5000000000000001E-5</v>
      </c>
      <c r="FE194" s="88">
        <f t="shared" si="178"/>
        <v>2.5000000000000001E-5</v>
      </c>
      <c r="FF194" s="88">
        <f t="shared" si="178"/>
        <v>2.5000000000000001E-5</v>
      </c>
      <c r="FG194" s="88">
        <f t="shared" si="178"/>
        <v>2.5000000000000001E-5</v>
      </c>
      <c r="FH194" s="88">
        <f t="shared" si="178"/>
        <v>2.5000000000000001E-5</v>
      </c>
      <c r="FI194" s="88">
        <f t="shared" si="178"/>
        <v>2.5000000000000001E-5</v>
      </c>
      <c r="FJ194" s="88">
        <f t="shared" si="178"/>
        <v>2.5000000000000001E-5</v>
      </c>
      <c r="FK194" s="88">
        <f t="shared" si="178"/>
        <v>2.5000000000000001E-5</v>
      </c>
      <c r="FL194" s="88">
        <f t="shared" si="178"/>
        <v>2.5000000000000001E-5</v>
      </c>
      <c r="FM194" s="88">
        <f t="shared" si="178"/>
        <v>2.5000000000000001E-5</v>
      </c>
      <c r="FN194" s="88">
        <f t="shared" si="178"/>
        <v>2.5000000000000001E-5</v>
      </c>
      <c r="FO194" s="88">
        <f t="shared" si="178"/>
        <v>2.5000000000000001E-5</v>
      </c>
      <c r="FP194" s="88">
        <f t="shared" si="178"/>
        <v>2.5000000000000001E-5</v>
      </c>
      <c r="FQ194" s="88">
        <f t="shared" si="178"/>
        <v>2.5000000000000001E-5</v>
      </c>
      <c r="FR194" s="88">
        <f t="shared" si="178"/>
        <v>2.5000000000000001E-5</v>
      </c>
      <c r="FS194" s="88">
        <f t="shared" si="178"/>
        <v>2.5000000000000001E-5</v>
      </c>
      <c r="FT194" s="88">
        <f t="shared" si="178"/>
        <v>2.5000000000000001E-5</v>
      </c>
      <c r="FU194" s="88">
        <f t="shared" si="178"/>
        <v>2.5000000000000001E-5</v>
      </c>
      <c r="FV194" s="88">
        <f t="shared" si="178"/>
        <v>2.5000000000000001E-5</v>
      </c>
      <c r="FW194" s="88">
        <f t="shared" si="178"/>
        <v>2.5000000000000001E-5</v>
      </c>
      <c r="FX194" s="88">
        <f t="shared" si="178"/>
        <v>2.5000000000000001E-5</v>
      </c>
      <c r="FY194" s="88">
        <f t="shared" si="178"/>
        <v>2.5000000000000001E-5</v>
      </c>
      <c r="FZ194" s="88">
        <f t="shared" si="178"/>
        <v>2.5000000000000001E-5</v>
      </c>
      <c r="GA194" s="88">
        <f t="shared" si="178"/>
        <v>2.5000000000000001E-5</v>
      </c>
      <c r="GB194" s="88">
        <f t="shared" si="178"/>
        <v>2.5000000000000001E-5</v>
      </c>
      <c r="GC194" s="88">
        <f t="shared" si="178"/>
        <v>2.5000000000000001E-5</v>
      </c>
      <c r="GD194" s="88">
        <f t="shared" si="178"/>
        <v>2.5000000000000001E-5</v>
      </c>
      <c r="GE194" s="88">
        <f t="shared" si="178"/>
        <v>2.5000000000000001E-5</v>
      </c>
      <c r="GF194" s="88">
        <f t="shared" si="178"/>
        <v>2.5000000000000001E-5</v>
      </c>
      <c r="GG194" s="88">
        <f t="shared" si="178"/>
        <v>2.5000000000000001E-5</v>
      </c>
      <c r="GH194" s="88">
        <f t="shared" si="178"/>
        <v>2.5000000000000001E-5</v>
      </c>
      <c r="GI194" s="88">
        <f t="shared" si="178"/>
        <v>2.5000000000000001E-5</v>
      </c>
      <c r="GJ194" s="88">
        <f t="shared" si="178"/>
        <v>2.5000000000000001E-5</v>
      </c>
      <c r="GK194" s="88">
        <f t="shared" si="178"/>
        <v>2.5000000000000001E-5</v>
      </c>
      <c r="GL194" s="88">
        <f t="shared" si="178"/>
        <v>2.5000000000000001E-5</v>
      </c>
      <c r="GM194" s="88">
        <f t="shared" si="178"/>
        <v>2.5000000000000001E-5</v>
      </c>
      <c r="GN194" s="88">
        <f t="shared" si="178"/>
        <v>2.5000000000000001E-5</v>
      </c>
      <c r="GO194" s="88">
        <f t="shared" si="178"/>
        <v>2.5000000000000001E-5</v>
      </c>
      <c r="GP194" s="88">
        <f t="shared" si="178"/>
        <v>2.5000000000000001E-5</v>
      </c>
      <c r="GQ194" s="88">
        <f t="shared" si="178"/>
        <v>2.5000000000000001E-5</v>
      </c>
      <c r="GR194" s="88">
        <f t="shared" si="178"/>
        <v>2.5000000000000001E-5</v>
      </c>
      <c r="GS194" s="88">
        <f t="shared" si="178"/>
        <v>2.5000000000000001E-5</v>
      </c>
      <c r="GT194" s="88">
        <f t="shared" si="178"/>
        <v>2.5000000000000001E-5</v>
      </c>
      <c r="GU194" s="88">
        <f t="shared" si="178"/>
        <v>2.5000000000000001E-5</v>
      </c>
      <c r="GV194" s="88">
        <f t="shared" si="178"/>
        <v>2.5000000000000001E-5</v>
      </c>
      <c r="GW194" s="88">
        <f t="shared" si="178"/>
        <v>2.5000000000000001E-5</v>
      </c>
      <c r="GX194" s="88">
        <f t="shared" si="178"/>
        <v>2.5000000000000001E-5</v>
      </c>
      <c r="GY194" s="88">
        <f t="shared" si="178"/>
        <v>2.5000000000000001E-5</v>
      </c>
      <c r="GZ194" s="88">
        <f t="shared" si="178"/>
        <v>2.5000000000000001E-5</v>
      </c>
      <c r="HA194" s="88">
        <f t="shared" si="178"/>
        <v>2.5000000000000001E-5</v>
      </c>
      <c r="HB194" s="88">
        <f t="shared" si="178"/>
        <v>2.5000000000000001E-5</v>
      </c>
      <c r="HC194" s="88">
        <f t="shared" si="178"/>
        <v>2.5000000000000001E-5</v>
      </c>
      <c r="HD194" s="88">
        <f t="shared" ref="HD194:JO194" si="179">IF(OR(HD162="",HD169="")=TRUE,"",IF(MIN(HD169,HD162)=HD169,HD169*HD162,HD162))</f>
        <v>2.5000000000000001E-5</v>
      </c>
      <c r="HE194" s="88">
        <f t="shared" si="179"/>
        <v>2.5000000000000001E-5</v>
      </c>
      <c r="HF194" s="88">
        <f t="shared" si="179"/>
        <v>2.5000000000000001E-5</v>
      </c>
      <c r="HG194" s="88">
        <f t="shared" si="179"/>
        <v>2.5000000000000001E-5</v>
      </c>
      <c r="HH194" s="88">
        <f t="shared" si="179"/>
        <v>2.5000000000000001E-5</v>
      </c>
      <c r="HI194" s="88">
        <f t="shared" si="179"/>
        <v>2.5000000000000001E-5</v>
      </c>
      <c r="HJ194" s="88">
        <f t="shared" si="179"/>
        <v>2.5000000000000001E-5</v>
      </c>
      <c r="HK194" s="88">
        <f t="shared" si="179"/>
        <v>2.5000000000000001E-5</v>
      </c>
      <c r="HL194" s="88">
        <f t="shared" si="179"/>
        <v>2.5000000000000001E-5</v>
      </c>
      <c r="HM194" s="88">
        <f t="shared" si="179"/>
        <v>2.5000000000000001E-5</v>
      </c>
      <c r="HN194" s="88">
        <f t="shared" si="179"/>
        <v>2.5000000000000001E-5</v>
      </c>
      <c r="HO194" s="88">
        <f t="shared" si="179"/>
        <v>2.5000000000000001E-5</v>
      </c>
      <c r="HP194" s="88">
        <f t="shared" si="179"/>
        <v>2.5000000000000001E-5</v>
      </c>
      <c r="HQ194" s="88">
        <f t="shared" si="179"/>
        <v>2.5000000000000001E-5</v>
      </c>
      <c r="HR194" s="88">
        <f t="shared" si="179"/>
        <v>2.5000000000000001E-5</v>
      </c>
      <c r="HS194" s="88">
        <f t="shared" si="179"/>
        <v>2.5000000000000001E-5</v>
      </c>
      <c r="HT194" s="88">
        <f t="shared" si="179"/>
        <v>2.5000000000000001E-5</v>
      </c>
      <c r="HU194" s="88">
        <f t="shared" si="179"/>
        <v>2.5000000000000001E-5</v>
      </c>
      <c r="HV194" s="88">
        <f t="shared" si="179"/>
        <v>2.5000000000000001E-5</v>
      </c>
      <c r="HW194" s="88">
        <f t="shared" si="179"/>
        <v>2.5000000000000001E-5</v>
      </c>
      <c r="HX194" s="88">
        <f t="shared" si="179"/>
        <v>2.5000000000000001E-5</v>
      </c>
      <c r="HY194" s="88">
        <f t="shared" si="179"/>
        <v>2.5000000000000001E-5</v>
      </c>
      <c r="HZ194" s="88">
        <f t="shared" si="179"/>
        <v>2.5000000000000001E-5</v>
      </c>
      <c r="IA194" s="88">
        <f t="shared" si="179"/>
        <v>2.5000000000000001E-5</v>
      </c>
      <c r="IB194" s="88">
        <f t="shared" si="179"/>
        <v>2.5000000000000001E-5</v>
      </c>
      <c r="IC194" s="88">
        <f t="shared" si="179"/>
        <v>2.5000000000000001E-5</v>
      </c>
      <c r="ID194" s="88">
        <f t="shared" si="179"/>
        <v>2.5000000000000001E-5</v>
      </c>
      <c r="IE194" s="88">
        <f t="shared" si="179"/>
        <v>2.5000000000000001E-5</v>
      </c>
      <c r="IF194" s="88">
        <f t="shared" si="179"/>
        <v>2.5000000000000001E-5</v>
      </c>
      <c r="IG194" s="88">
        <f t="shared" si="179"/>
        <v>2.5000000000000001E-5</v>
      </c>
      <c r="IH194" s="88">
        <f t="shared" si="179"/>
        <v>2.5000000000000001E-5</v>
      </c>
      <c r="II194" s="88">
        <f t="shared" si="179"/>
        <v>2.5000000000000001E-5</v>
      </c>
      <c r="IJ194" s="88">
        <f t="shared" si="179"/>
        <v>2.5000000000000001E-5</v>
      </c>
      <c r="IK194" s="88">
        <f t="shared" si="179"/>
        <v>2.5000000000000001E-5</v>
      </c>
      <c r="IL194" s="88">
        <f t="shared" si="179"/>
        <v>2.5000000000000001E-5</v>
      </c>
      <c r="IM194" s="88">
        <f t="shared" si="179"/>
        <v>2.5000000000000001E-5</v>
      </c>
      <c r="IN194" s="88">
        <f t="shared" si="179"/>
        <v>2.5000000000000001E-5</v>
      </c>
      <c r="IO194" s="88">
        <f t="shared" si="179"/>
        <v>2.5000000000000001E-5</v>
      </c>
      <c r="IP194" s="88">
        <f t="shared" si="179"/>
        <v>2.5000000000000001E-5</v>
      </c>
      <c r="IQ194" s="88">
        <f t="shared" si="179"/>
        <v>2.5000000000000001E-5</v>
      </c>
      <c r="IR194" s="88">
        <f t="shared" si="179"/>
        <v>2.5000000000000001E-5</v>
      </c>
      <c r="IS194" s="88">
        <f t="shared" si="179"/>
        <v>2.5000000000000001E-5</v>
      </c>
      <c r="IT194" s="88">
        <f t="shared" si="179"/>
        <v>2.5000000000000001E-5</v>
      </c>
      <c r="IU194" s="88">
        <f t="shared" si="179"/>
        <v>2.5000000000000001E-5</v>
      </c>
      <c r="IV194" s="88">
        <f t="shared" si="179"/>
        <v>2.5000000000000001E-5</v>
      </c>
      <c r="IW194" s="88">
        <f t="shared" si="179"/>
        <v>2.5000000000000001E-5</v>
      </c>
      <c r="IX194" s="88">
        <f t="shared" si="179"/>
        <v>2.5000000000000001E-5</v>
      </c>
      <c r="IY194" s="88">
        <f t="shared" si="179"/>
        <v>2.5000000000000001E-5</v>
      </c>
      <c r="IZ194" s="88">
        <f t="shared" si="179"/>
        <v>2.5000000000000001E-5</v>
      </c>
      <c r="JA194" s="88">
        <f t="shared" si="179"/>
        <v>2.5000000000000001E-5</v>
      </c>
      <c r="JB194" s="88">
        <f t="shared" si="179"/>
        <v>2.5000000000000001E-5</v>
      </c>
      <c r="JC194" s="88">
        <f t="shared" si="179"/>
        <v>2.5000000000000001E-5</v>
      </c>
      <c r="JD194" s="88">
        <f t="shared" si="179"/>
        <v>2.5000000000000001E-5</v>
      </c>
      <c r="JE194" s="88">
        <f t="shared" si="179"/>
        <v>2.5000000000000001E-5</v>
      </c>
      <c r="JF194" s="88">
        <f t="shared" si="179"/>
        <v>2.5000000000000001E-5</v>
      </c>
      <c r="JG194" s="88">
        <f t="shared" si="179"/>
        <v>2.5000000000000001E-5</v>
      </c>
      <c r="JH194" s="88">
        <f t="shared" si="179"/>
        <v>2.5000000000000001E-5</v>
      </c>
      <c r="JI194" s="88">
        <f t="shared" si="179"/>
        <v>2.5000000000000001E-5</v>
      </c>
      <c r="JJ194" s="88">
        <f t="shared" si="179"/>
        <v>2.5000000000000001E-5</v>
      </c>
      <c r="JK194" s="88">
        <f t="shared" si="179"/>
        <v>2.5000000000000001E-5</v>
      </c>
      <c r="JL194" s="88">
        <f t="shared" si="179"/>
        <v>2.5000000000000001E-5</v>
      </c>
      <c r="JM194" s="88">
        <f t="shared" si="179"/>
        <v>2.5000000000000001E-5</v>
      </c>
      <c r="JN194" s="88">
        <f t="shared" si="179"/>
        <v>2.5000000000000001E-5</v>
      </c>
      <c r="JO194" s="88">
        <f t="shared" si="179"/>
        <v>2.5000000000000001E-5</v>
      </c>
      <c r="JP194" s="88">
        <f t="shared" ref="JP194:MA194" si="180">IF(OR(JP162="",JP169="")=TRUE,"",IF(MIN(JP169,JP162)=JP169,JP169*JP162,JP162))</f>
        <v>2.5000000000000001E-5</v>
      </c>
      <c r="JQ194" s="88">
        <f t="shared" si="180"/>
        <v>2.5000000000000001E-5</v>
      </c>
      <c r="JR194" s="88">
        <f t="shared" si="180"/>
        <v>2.5000000000000001E-5</v>
      </c>
      <c r="JS194" s="88">
        <f t="shared" si="180"/>
        <v>2.5000000000000001E-5</v>
      </c>
      <c r="JT194" s="88">
        <f t="shared" si="180"/>
        <v>2.5000000000000001E-5</v>
      </c>
      <c r="JU194" s="88">
        <f t="shared" si="180"/>
        <v>2.5000000000000001E-5</v>
      </c>
      <c r="JV194" s="88">
        <f t="shared" si="180"/>
        <v>2.5000000000000001E-5</v>
      </c>
      <c r="JW194" s="88">
        <f t="shared" si="180"/>
        <v>2.5000000000000001E-5</v>
      </c>
      <c r="JX194" s="88">
        <f t="shared" si="180"/>
        <v>2.5000000000000001E-5</v>
      </c>
      <c r="JY194" s="88">
        <f t="shared" si="180"/>
        <v>2.5000000000000001E-5</v>
      </c>
      <c r="JZ194" s="88">
        <f t="shared" si="180"/>
        <v>2.5000000000000001E-5</v>
      </c>
      <c r="KA194" s="88">
        <f t="shared" si="180"/>
        <v>2.5000000000000001E-5</v>
      </c>
      <c r="KB194" s="88">
        <f t="shared" si="180"/>
        <v>2.5000000000000001E-5</v>
      </c>
      <c r="KC194" s="88">
        <f t="shared" si="180"/>
        <v>2.5000000000000001E-5</v>
      </c>
      <c r="KD194" s="88">
        <f t="shared" si="180"/>
        <v>2.5000000000000001E-5</v>
      </c>
      <c r="KE194" s="88">
        <f t="shared" si="180"/>
        <v>2.5000000000000001E-5</v>
      </c>
      <c r="KF194" s="88">
        <f t="shared" si="180"/>
        <v>2.5000000000000001E-5</v>
      </c>
      <c r="KG194" s="88">
        <f t="shared" si="180"/>
        <v>2.5000000000000001E-5</v>
      </c>
      <c r="KH194" s="88">
        <f t="shared" si="180"/>
        <v>2.5000000000000001E-5</v>
      </c>
      <c r="KI194" s="88">
        <f t="shared" si="180"/>
        <v>2.5000000000000001E-5</v>
      </c>
      <c r="KJ194" s="88">
        <f t="shared" si="180"/>
        <v>2.5000000000000001E-5</v>
      </c>
      <c r="KK194" s="88">
        <f t="shared" si="180"/>
        <v>2.5000000000000001E-5</v>
      </c>
      <c r="KL194" s="88">
        <f t="shared" si="180"/>
        <v>2.5000000000000001E-5</v>
      </c>
      <c r="KM194" s="88">
        <f t="shared" si="180"/>
        <v>2.5000000000000001E-5</v>
      </c>
      <c r="KN194" s="88">
        <f t="shared" si="180"/>
        <v>2.5000000000000001E-5</v>
      </c>
      <c r="KO194" s="88">
        <f t="shared" si="180"/>
        <v>2.5000000000000001E-5</v>
      </c>
      <c r="KP194" s="88">
        <f t="shared" si="180"/>
        <v>2.5000000000000001E-5</v>
      </c>
      <c r="KQ194" s="88">
        <f t="shared" si="180"/>
        <v>2.5000000000000001E-5</v>
      </c>
      <c r="KR194" s="88">
        <f t="shared" si="180"/>
        <v>2.5000000000000001E-5</v>
      </c>
      <c r="KS194" s="88">
        <f t="shared" si="180"/>
        <v>2.5000000000000001E-5</v>
      </c>
      <c r="KT194" s="88">
        <f t="shared" si="180"/>
        <v>2.5000000000000001E-5</v>
      </c>
      <c r="KU194" s="88">
        <f t="shared" si="180"/>
        <v>2.5000000000000001E-5</v>
      </c>
      <c r="KV194" s="88">
        <f t="shared" si="180"/>
        <v>2.5000000000000001E-5</v>
      </c>
      <c r="KW194" s="88">
        <f t="shared" si="180"/>
        <v>2.5000000000000001E-5</v>
      </c>
      <c r="KX194" s="88">
        <f t="shared" si="180"/>
        <v>2.5000000000000001E-5</v>
      </c>
      <c r="KY194" s="88">
        <f t="shared" si="180"/>
        <v>2.5000000000000001E-5</v>
      </c>
      <c r="KZ194" s="88">
        <f t="shared" si="180"/>
        <v>2.5000000000000001E-5</v>
      </c>
      <c r="LA194" s="88">
        <f t="shared" si="180"/>
        <v>2.5000000000000001E-5</v>
      </c>
      <c r="LB194" s="88">
        <f t="shared" si="180"/>
        <v>2.5000000000000001E-5</v>
      </c>
      <c r="LC194" s="88">
        <f t="shared" si="180"/>
        <v>2.5000000000000001E-5</v>
      </c>
      <c r="LD194" s="88">
        <f t="shared" si="180"/>
        <v>2.5000000000000001E-5</v>
      </c>
      <c r="LE194" s="88">
        <f t="shared" si="180"/>
        <v>2.5000000000000001E-5</v>
      </c>
      <c r="LF194" s="88">
        <f t="shared" si="180"/>
        <v>2.5000000000000001E-5</v>
      </c>
      <c r="LG194" s="88">
        <f t="shared" si="180"/>
        <v>2.5000000000000001E-5</v>
      </c>
      <c r="LH194" s="88">
        <f t="shared" si="180"/>
        <v>2.5000000000000001E-5</v>
      </c>
      <c r="LI194" s="88">
        <f t="shared" si="180"/>
        <v>2.5000000000000001E-5</v>
      </c>
      <c r="LJ194" s="88">
        <f t="shared" si="180"/>
        <v>2.5000000000000001E-5</v>
      </c>
      <c r="LK194" s="88">
        <f t="shared" si="180"/>
        <v>2.5000000000000001E-5</v>
      </c>
      <c r="LL194" s="88">
        <f t="shared" si="180"/>
        <v>2.5000000000000001E-5</v>
      </c>
      <c r="LM194" s="88">
        <f t="shared" si="180"/>
        <v>2.5000000000000001E-5</v>
      </c>
      <c r="LN194" s="88">
        <f t="shared" si="180"/>
        <v>2.5000000000000001E-5</v>
      </c>
      <c r="LO194" s="88">
        <f t="shared" si="180"/>
        <v>2.5000000000000001E-5</v>
      </c>
      <c r="LP194" s="88">
        <f t="shared" si="180"/>
        <v>2.5000000000000001E-5</v>
      </c>
      <c r="LQ194" s="88">
        <f t="shared" si="180"/>
        <v>2.5000000000000001E-5</v>
      </c>
      <c r="LR194" s="88">
        <f t="shared" si="180"/>
        <v>2.5000000000000001E-5</v>
      </c>
      <c r="LS194" s="88">
        <f t="shared" si="180"/>
        <v>2.5000000000000001E-5</v>
      </c>
      <c r="LT194" s="88">
        <f t="shared" si="180"/>
        <v>2.5000000000000001E-5</v>
      </c>
      <c r="LU194" s="88">
        <f t="shared" si="180"/>
        <v>2.5000000000000001E-5</v>
      </c>
      <c r="LV194" s="88">
        <f t="shared" si="180"/>
        <v>2.5000000000000001E-5</v>
      </c>
      <c r="LW194" s="88">
        <f t="shared" si="180"/>
        <v>2.5000000000000001E-5</v>
      </c>
      <c r="LX194" s="88">
        <f t="shared" si="180"/>
        <v>2.5000000000000001E-5</v>
      </c>
      <c r="LY194" s="88">
        <f t="shared" si="180"/>
        <v>2.5000000000000001E-5</v>
      </c>
      <c r="LZ194" s="88">
        <f t="shared" si="180"/>
        <v>2.5000000000000001E-5</v>
      </c>
      <c r="MA194" s="88">
        <f t="shared" si="180"/>
        <v>2.5000000000000001E-5</v>
      </c>
      <c r="MB194" s="88">
        <f t="shared" ref="MB194:OM194" si="181">IF(OR(MB162="",MB169="")=TRUE,"",IF(MIN(MB169,MB162)=MB169,MB169*MB162,MB162))</f>
        <v>2.5000000000000001E-5</v>
      </c>
      <c r="MC194" s="88">
        <f t="shared" si="181"/>
        <v>2.5000000000000001E-5</v>
      </c>
      <c r="MD194" s="88">
        <f t="shared" si="181"/>
        <v>2.5000000000000001E-5</v>
      </c>
      <c r="ME194" s="88">
        <f t="shared" si="181"/>
        <v>2.5000000000000001E-5</v>
      </c>
      <c r="MF194" s="88">
        <f t="shared" si="181"/>
        <v>2.5000000000000001E-5</v>
      </c>
      <c r="MG194" s="88">
        <f t="shared" si="181"/>
        <v>2.5000000000000001E-5</v>
      </c>
      <c r="MH194" s="88">
        <f t="shared" si="181"/>
        <v>2.5000000000000001E-5</v>
      </c>
      <c r="MI194" s="88">
        <f t="shared" si="181"/>
        <v>2.5000000000000001E-5</v>
      </c>
      <c r="MJ194" s="88">
        <f t="shared" si="181"/>
        <v>2.5000000000000001E-5</v>
      </c>
      <c r="MK194" s="88">
        <f t="shared" si="181"/>
        <v>2.5000000000000001E-5</v>
      </c>
      <c r="ML194" s="88">
        <f t="shared" si="181"/>
        <v>2.5000000000000001E-5</v>
      </c>
      <c r="MM194" s="88">
        <f t="shared" si="181"/>
        <v>2.5000000000000001E-5</v>
      </c>
      <c r="MN194" s="88">
        <f t="shared" si="181"/>
        <v>2.5000000000000001E-5</v>
      </c>
      <c r="MO194" s="88">
        <f t="shared" si="181"/>
        <v>2.5000000000000001E-5</v>
      </c>
      <c r="MP194" s="88">
        <f t="shared" si="181"/>
        <v>2.5000000000000001E-5</v>
      </c>
      <c r="MQ194" s="88">
        <f t="shared" si="181"/>
        <v>2.5000000000000001E-5</v>
      </c>
      <c r="MR194" s="88">
        <f t="shared" si="181"/>
        <v>2.5000000000000001E-5</v>
      </c>
      <c r="MS194" s="88">
        <f t="shared" si="181"/>
        <v>2.5000000000000001E-5</v>
      </c>
      <c r="MT194" s="88">
        <f t="shared" si="181"/>
        <v>2.5000000000000001E-5</v>
      </c>
      <c r="MU194" s="88">
        <f t="shared" si="181"/>
        <v>2.5000000000000001E-5</v>
      </c>
      <c r="MV194" s="88">
        <f t="shared" si="181"/>
        <v>2.5000000000000001E-5</v>
      </c>
      <c r="MW194" s="88">
        <f t="shared" si="181"/>
        <v>2.5000000000000001E-5</v>
      </c>
      <c r="MX194" s="88">
        <f t="shared" si="181"/>
        <v>2.5000000000000001E-5</v>
      </c>
      <c r="MY194" s="88">
        <f t="shared" si="181"/>
        <v>2.5000000000000001E-5</v>
      </c>
      <c r="MZ194" s="88">
        <f t="shared" si="181"/>
        <v>2.5000000000000001E-5</v>
      </c>
      <c r="NA194" s="88">
        <f t="shared" si="181"/>
        <v>2.5000000000000001E-5</v>
      </c>
      <c r="NB194" s="88">
        <f t="shared" si="181"/>
        <v>2.5000000000000001E-5</v>
      </c>
      <c r="NC194" s="88">
        <f t="shared" si="181"/>
        <v>2.5000000000000001E-5</v>
      </c>
      <c r="ND194" s="88">
        <f t="shared" si="181"/>
        <v>2.5000000000000001E-5</v>
      </c>
      <c r="NE194" s="88">
        <f t="shared" si="181"/>
        <v>2.5000000000000001E-5</v>
      </c>
      <c r="NF194" s="88">
        <f t="shared" si="181"/>
        <v>2.5000000000000001E-5</v>
      </c>
      <c r="NG194" s="88">
        <f t="shared" si="181"/>
        <v>2.5000000000000001E-5</v>
      </c>
      <c r="NH194" s="88">
        <f t="shared" si="181"/>
        <v>2.5000000000000001E-5</v>
      </c>
      <c r="NI194" s="88">
        <f t="shared" si="181"/>
        <v>2.5000000000000001E-5</v>
      </c>
      <c r="NJ194" s="88">
        <f t="shared" si="181"/>
        <v>2.5000000000000001E-5</v>
      </c>
      <c r="NK194" s="88">
        <f t="shared" si="181"/>
        <v>2.5000000000000001E-5</v>
      </c>
      <c r="NL194" s="88">
        <f t="shared" si="181"/>
        <v>2.5000000000000001E-5</v>
      </c>
      <c r="NM194" s="88">
        <f t="shared" si="181"/>
        <v>2.5000000000000001E-5</v>
      </c>
      <c r="NN194" s="88">
        <f t="shared" si="181"/>
        <v>2.5000000000000001E-5</v>
      </c>
      <c r="NO194" s="88">
        <f t="shared" si="181"/>
        <v>2.5000000000000001E-5</v>
      </c>
      <c r="NP194" s="88">
        <f t="shared" si="181"/>
        <v>2.5000000000000001E-5</v>
      </c>
      <c r="NQ194" s="88">
        <f t="shared" si="181"/>
        <v>2.5000000000000001E-5</v>
      </c>
      <c r="NR194" s="88">
        <f t="shared" si="181"/>
        <v>2.5000000000000001E-5</v>
      </c>
      <c r="NS194" s="88">
        <f t="shared" si="181"/>
        <v>2.5000000000000001E-5</v>
      </c>
      <c r="NT194" s="88">
        <f t="shared" si="181"/>
        <v>2.5000000000000001E-5</v>
      </c>
      <c r="NU194" s="88">
        <f t="shared" si="181"/>
        <v>2.5000000000000001E-5</v>
      </c>
      <c r="NV194" s="88">
        <f t="shared" si="181"/>
        <v>2.5000000000000001E-5</v>
      </c>
      <c r="NW194" s="88">
        <f t="shared" si="181"/>
        <v>2.5000000000000001E-5</v>
      </c>
      <c r="NX194" s="88">
        <f t="shared" si="181"/>
        <v>2.5000000000000001E-5</v>
      </c>
      <c r="NY194" s="88">
        <f t="shared" si="181"/>
        <v>2.5000000000000001E-5</v>
      </c>
      <c r="NZ194" s="88">
        <f t="shared" si="181"/>
        <v>2.5000000000000001E-5</v>
      </c>
      <c r="OA194" s="88">
        <f t="shared" si="181"/>
        <v>2.5000000000000001E-5</v>
      </c>
      <c r="OB194" s="88">
        <f t="shared" si="181"/>
        <v>2.5000000000000001E-5</v>
      </c>
      <c r="OC194" s="88">
        <f t="shared" si="181"/>
        <v>2.5000000000000001E-5</v>
      </c>
      <c r="OD194" s="88">
        <f t="shared" si="181"/>
        <v>2.5000000000000001E-5</v>
      </c>
      <c r="OE194" s="88">
        <f t="shared" si="181"/>
        <v>2.5000000000000001E-5</v>
      </c>
      <c r="OF194" s="88">
        <f t="shared" si="181"/>
        <v>2.5000000000000001E-5</v>
      </c>
      <c r="OG194" s="88">
        <f t="shared" si="181"/>
        <v>2.5000000000000001E-5</v>
      </c>
      <c r="OH194" s="88">
        <f t="shared" si="181"/>
        <v>2.5000000000000001E-5</v>
      </c>
      <c r="OI194" s="88">
        <f t="shared" si="181"/>
        <v>2.5000000000000001E-5</v>
      </c>
      <c r="OJ194" s="88">
        <f t="shared" si="181"/>
        <v>2.5000000000000001E-5</v>
      </c>
      <c r="OK194" s="88">
        <f t="shared" si="181"/>
        <v>2.5000000000000001E-5</v>
      </c>
      <c r="OL194" s="88">
        <f t="shared" si="181"/>
        <v>2.5000000000000001E-5</v>
      </c>
      <c r="OM194" s="88">
        <f t="shared" si="181"/>
        <v>2.5000000000000001E-5</v>
      </c>
      <c r="ON194" s="88">
        <f t="shared" ref="ON194:QY194" si="182">IF(OR(ON162="",ON169="")=TRUE,"",IF(MIN(ON169,ON162)=ON169,ON169*ON162,ON162))</f>
        <v>2.5000000000000001E-5</v>
      </c>
      <c r="OO194" s="88">
        <f t="shared" si="182"/>
        <v>2.5000000000000001E-5</v>
      </c>
      <c r="OP194" s="88">
        <f t="shared" si="182"/>
        <v>2.5000000000000001E-5</v>
      </c>
      <c r="OQ194" s="88">
        <f t="shared" si="182"/>
        <v>2.5000000000000001E-5</v>
      </c>
      <c r="OR194" s="88">
        <f t="shared" si="182"/>
        <v>2.5000000000000001E-5</v>
      </c>
      <c r="OS194" s="88">
        <f t="shared" si="182"/>
        <v>2.5000000000000001E-5</v>
      </c>
      <c r="OT194" s="88">
        <f t="shared" si="182"/>
        <v>2.5000000000000001E-5</v>
      </c>
      <c r="OU194" s="88">
        <f t="shared" si="182"/>
        <v>2.5000000000000001E-5</v>
      </c>
      <c r="OV194" s="88">
        <f t="shared" si="182"/>
        <v>2.5000000000000001E-5</v>
      </c>
      <c r="OW194" s="88">
        <f t="shared" si="182"/>
        <v>2.5000000000000001E-5</v>
      </c>
      <c r="OX194" s="88">
        <f t="shared" si="182"/>
        <v>2.5000000000000001E-5</v>
      </c>
      <c r="OY194" s="88">
        <f t="shared" si="182"/>
        <v>2.5000000000000001E-5</v>
      </c>
      <c r="OZ194" s="88">
        <f t="shared" si="182"/>
        <v>2.5000000000000001E-5</v>
      </c>
      <c r="PA194" s="88">
        <f t="shared" si="182"/>
        <v>2.5000000000000001E-5</v>
      </c>
      <c r="PB194" s="88">
        <f t="shared" si="182"/>
        <v>2.5000000000000001E-5</v>
      </c>
      <c r="PC194" s="88">
        <f t="shared" si="182"/>
        <v>2.5000000000000001E-5</v>
      </c>
      <c r="PD194" s="88">
        <f t="shared" si="182"/>
        <v>2.5000000000000001E-5</v>
      </c>
      <c r="PE194" s="88">
        <f t="shared" si="182"/>
        <v>2.5000000000000001E-5</v>
      </c>
      <c r="PF194" s="88">
        <f t="shared" si="182"/>
        <v>2.5000000000000001E-5</v>
      </c>
      <c r="PG194" s="88">
        <f t="shared" si="182"/>
        <v>2.5000000000000001E-5</v>
      </c>
      <c r="PH194" s="88">
        <f t="shared" si="182"/>
        <v>2.5000000000000001E-5</v>
      </c>
      <c r="PI194" s="88">
        <f t="shared" si="182"/>
        <v>2.5000000000000001E-5</v>
      </c>
      <c r="PJ194" s="88">
        <f t="shared" si="182"/>
        <v>2.5000000000000001E-5</v>
      </c>
      <c r="PK194" s="88">
        <f t="shared" si="182"/>
        <v>2.5000000000000001E-5</v>
      </c>
      <c r="PL194" s="88">
        <f t="shared" si="182"/>
        <v>2.5000000000000001E-5</v>
      </c>
      <c r="PM194" s="88">
        <f t="shared" si="182"/>
        <v>2.5000000000000001E-5</v>
      </c>
      <c r="PN194" s="88">
        <f t="shared" si="182"/>
        <v>2.5000000000000001E-5</v>
      </c>
      <c r="PO194" s="88">
        <f t="shared" si="182"/>
        <v>2.5000000000000001E-5</v>
      </c>
      <c r="PP194" s="88">
        <f t="shared" si="182"/>
        <v>2.5000000000000001E-5</v>
      </c>
      <c r="PQ194" s="88">
        <f t="shared" si="182"/>
        <v>2.5000000000000001E-5</v>
      </c>
      <c r="PR194" s="88">
        <f t="shared" si="182"/>
        <v>2.5000000000000001E-5</v>
      </c>
      <c r="PS194" s="88">
        <f t="shared" si="182"/>
        <v>2.5000000000000001E-5</v>
      </c>
      <c r="PT194" s="88">
        <f t="shared" si="182"/>
        <v>2.5000000000000001E-5</v>
      </c>
      <c r="PU194" s="88">
        <f t="shared" si="182"/>
        <v>2.5000000000000001E-5</v>
      </c>
      <c r="PV194" s="88">
        <f t="shared" si="182"/>
        <v>2.5000000000000001E-5</v>
      </c>
      <c r="PW194" s="88">
        <f t="shared" si="182"/>
        <v>2.5000000000000001E-5</v>
      </c>
      <c r="PX194" s="88">
        <f t="shared" si="182"/>
        <v>2.5000000000000001E-5</v>
      </c>
      <c r="PY194" s="88">
        <f t="shared" si="182"/>
        <v>2.5000000000000001E-5</v>
      </c>
      <c r="PZ194" s="88">
        <f t="shared" si="182"/>
        <v>2.5000000000000001E-5</v>
      </c>
      <c r="QA194" s="88">
        <f t="shared" si="182"/>
        <v>2.5000000000000001E-5</v>
      </c>
      <c r="QB194" s="88">
        <f t="shared" si="182"/>
        <v>2.5000000000000001E-5</v>
      </c>
      <c r="QC194" s="88">
        <f t="shared" si="182"/>
        <v>2.5000000000000001E-5</v>
      </c>
      <c r="QD194" s="88">
        <f t="shared" si="182"/>
        <v>2.5000000000000001E-5</v>
      </c>
      <c r="QE194" s="88">
        <f t="shared" si="182"/>
        <v>2.5000000000000001E-5</v>
      </c>
      <c r="QF194" s="88">
        <f t="shared" si="182"/>
        <v>2.5000000000000001E-5</v>
      </c>
      <c r="QG194" s="88">
        <f t="shared" si="182"/>
        <v>2.5000000000000001E-5</v>
      </c>
      <c r="QH194" s="88">
        <f t="shared" si="182"/>
        <v>2.5000000000000001E-5</v>
      </c>
      <c r="QI194" s="88">
        <f t="shared" si="182"/>
        <v>2.5000000000000001E-5</v>
      </c>
      <c r="QJ194" s="88">
        <f t="shared" si="182"/>
        <v>2.5000000000000001E-5</v>
      </c>
      <c r="QK194" s="88">
        <f t="shared" si="182"/>
        <v>2.5000000000000001E-5</v>
      </c>
      <c r="QL194" s="88">
        <f t="shared" si="182"/>
        <v>2.5000000000000001E-5</v>
      </c>
      <c r="QM194" s="88">
        <f t="shared" si="182"/>
        <v>2.5000000000000001E-5</v>
      </c>
      <c r="QN194" s="88">
        <f t="shared" si="182"/>
        <v>2.5000000000000001E-5</v>
      </c>
      <c r="QO194" s="88">
        <f t="shared" si="182"/>
        <v>2.5000000000000001E-5</v>
      </c>
      <c r="QP194" s="88">
        <f t="shared" si="182"/>
        <v>2.5000000000000001E-5</v>
      </c>
      <c r="QQ194" s="88">
        <f t="shared" si="182"/>
        <v>2.5000000000000001E-5</v>
      </c>
      <c r="QR194" s="88">
        <f t="shared" si="182"/>
        <v>2.5000000000000001E-5</v>
      </c>
      <c r="QS194" s="88">
        <f t="shared" si="182"/>
        <v>2.5000000000000001E-5</v>
      </c>
      <c r="QT194" s="88">
        <f t="shared" si="182"/>
        <v>2.5000000000000001E-5</v>
      </c>
      <c r="QU194" s="88">
        <f t="shared" si="182"/>
        <v>2.5000000000000001E-5</v>
      </c>
      <c r="QV194" s="88">
        <f t="shared" si="182"/>
        <v>2.5000000000000001E-5</v>
      </c>
      <c r="QW194" s="88">
        <f t="shared" si="182"/>
        <v>2.5000000000000001E-5</v>
      </c>
      <c r="QX194" s="88">
        <f t="shared" si="182"/>
        <v>2.5000000000000001E-5</v>
      </c>
      <c r="QY194" s="88">
        <f t="shared" si="182"/>
        <v>2.5000000000000001E-5</v>
      </c>
      <c r="QZ194" s="88">
        <f t="shared" ref="QZ194:RQ194" si="183">IF(OR(QZ162="",QZ169="")=TRUE,"",IF(MIN(QZ169,QZ162)=QZ169,QZ169*QZ162,QZ162))</f>
        <v>2.5000000000000001E-5</v>
      </c>
      <c r="RA194" s="88">
        <f t="shared" si="183"/>
        <v>2.5000000000000001E-5</v>
      </c>
      <c r="RB194" s="88">
        <f t="shared" si="183"/>
        <v>2.5000000000000001E-5</v>
      </c>
      <c r="RC194" s="88">
        <f t="shared" si="183"/>
        <v>2.5000000000000001E-5</v>
      </c>
      <c r="RD194" s="88">
        <f t="shared" si="183"/>
        <v>2.5000000000000001E-5</v>
      </c>
      <c r="RE194" s="88">
        <f t="shared" si="183"/>
        <v>2.5000000000000001E-5</v>
      </c>
      <c r="RF194" s="88">
        <f t="shared" si="183"/>
        <v>2.5000000000000001E-5</v>
      </c>
      <c r="RG194" s="88">
        <f t="shared" si="183"/>
        <v>2.5000000000000001E-5</v>
      </c>
      <c r="RH194" s="88">
        <f t="shared" si="183"/>
        <v>2.5000000000000001E-5</v>
      </c>
      <c r="RI194" s="88">
        <f t="shared" si="183"/>
        <v>2.5000000000000001E-5</v>
      </c>
      <c r="RJ194" s="88">
        <f t="shared" si="183"/>
        <v>2.5000000000000001E-5</v>
      </c>
      <c r="RK194" s="88">
        <f t="shared" si="183"/>
        <v>2.5000000000000001E-5</v>
      </c>
      <c r="RL194" s="88">
        <f t="shared" si="183"/>
        <v>2.5000000000000001E-5</v>
      </c>
      <c r="RM194" s="88" t="str">
        <f t="shared" si="183"/>
        <v/>
      </c>
      <c r="RN194" s="88" t="str">
        <f t="shared" si="183"/>
        <v/>
      </c>
      <c r="RO194" s="88" t="str">
        <f t="shared" si="183"/>
        <v/>
      </c>
      <c r="RP194" s="88" t="str">
        <f t="shared" si="183"/>
        <v/>
      </c>
      <c r="RQ194" s="88" t="str">
        <f t="shared" si="183"/>
        <v/>
      </c>
    </row>
    <row r="195" spans="4:485" s="39" customFormat="1">
      <c r="D195" s="88"/>
      <c r="F195" s="88"/>
      <c r="G195" s="88"/>
      <c r="H195" s="88"/>
      <c r="I195" s="88"/>
      <c r="S195" s="88" t="s">
        <v>2153</v>
      </c>
      <c r="T195" s="88">
        <f t="shared" ref="T195:CE195" si="184">IF(T193="","",IF(T192=T169,0,IF(SUM(T192,T193)&gt;T169,N(T169)-N(T192),T193)))</f>
        <v>2.5000000000000001E-5</v>
      </c>
      <c r="U195" s="88">
        <f t="shared" si="184"/>
        <v>2.5000000000000001E-5</v>
      </c>
      <c r="V195" s="88">
        <f t="shared" si="184"/>
        <v>2.5000000000000001E-5</v>
      </c>
      <c r="W195" s="88">
        <f t="shared" si="184"/>
        <v>2.5000000000000001E-5</v>
      </c>
      <c r="X195" s="88">
        <f t="shared" si="184"/>
        <v>2.5000000000000001E-5</v>
      </c>
      <c r="Y195" s="88">
        <f t="shared" si="184"/>
        <v>2.5000000000000001E-5</v>
      </c>
      <c r="Z195" s="88">
        <f t="shared" si="184"/>
        <v>2.5000000000000001E-5</v>
      </c>
      <c r="AA195" s="88">
        <f t="shared" si="184"/>
        <v>2.5000000000000001E-5</v>
      </c>
      <c r="AB195" s="88">
        <f t="shared" si="184"/>
        <v>2.5000000000000001E-5</v>
      </c>
      <c r="AC195" s="88">
        <f t="shared" si="184"/>
        <v>2.5000000000000001E-5</v>
      </c>
      <c r="AD195" s="88">
        <f t="shared" si="184"/>
        <v>2.5000000000000001E-5</v>
      </c>
      <c r="AE195" s="88">
        <f t="shared" si="184"/>
        <v>2.5000000000000001E-5</v>
      </c>
      <c r="AF195" s="88">
        <f t="shared" si="184"/>
        <v>2.5000000000000001E-5</v>
      </c>
      <c r="AG195" s="88">
        <f t="shared" si="184"/>
        <v>2.5000000000000001E-5</v>
      </c>
      <c r="AH195" s="88">
        <f t="shared" si="184"/>
        <v>2.5000000000000001E-5</v>
      </c>
      <c r="AI195" s="88">
        <f t="shared" si="184"/>
        <v>2.5000000000000001E-5</v>
      </c>
      <c r="AJ195" s="88">
        <f t="shared" si="184"/>
        <v>2.5000000000000001E-5</v>
      </c>
      <c r="AK195" s="88">
        <f t="shared" si="184"/>
        <v>2.5000000000000001E-5</v>
      </c>
      <c r="AL195" s="88">
        <f t="shared" si="184"/>
        <v>2.5000000000000001E-5</v>
      </c>
      <c r="AM195" s="88">
        <f t="shared" si="184"/>
        <v>2.5000000000000001E-5</v>
      </c>
      <c r="AN195" s="88">
        <f t="shared" si="184"/>
        <v>2.5000000000000001E-5</v>
      </c>
      <c r="AO195" s="88">
        <f t="shared" si="184"/>
        <v>2.5000000000000001E-5</v>
      </c>
      <c r="AP195" s="88">
        <f t="shared" si="184"/>
        <v>2.5000000000000001E-5</v>
      </c>
      <c r="AQ195" s="88">
        <f t="shared" si="184"/>
        <v>2.5000000000000001E-5</v>
      </c>
      <c r="AR195" s="88">
        <f t="shared" si="184"/>
        <v>2.5000000000000001E-5</v>
      </c>
      <c r="AS195" s="88">
        <f t="shared" si="184"/>
        <v>2.5000000000000001E-5</v>
      </c>
      <c r="AT195" s="88">
        <f t="shared" si="184"/>
        <v>2.5000000000000001E-5</v>
      </c>
      <c r="AU195" s="88">
        <f t="shared" si="184"/>
        <v>2.5000000000000001E-5</v>
      </c>
      <c r="AV195" s="88">
        <f t="shared" si="184"/>
        <v>2.5000000000000001E-5</v>
      </c>
      <c r="AW195" s="88">
        <f t="shared" si="184"/>
        <v>2.5000000000000001E-5</v>
      </c>
      <c r="AX195" s="88">
        <f t="shared" si="184"/>
        <v>2.5000000000000001E-5</v>
      </c>
      <c r="AY195" s="88">
        <f t="shared" si="184"/>
        <v>2.5000000000000001E-5</v>
      </c>
      <c r="AZ195" s="88">
        <f t="shared" si="184"/>
        <v>2.5000000000000001E-5</v>
      </c>
      <c r="BA195" s="88">
        <f t="shared" si="184"/>
        <v>2.5000000000000001E-5</v>
      </c>
      <c r="BB195" s="88">
        <f t="shared" si="184"/>
        <v>2.5000000000000001E-5</v>
      </c>
      <c r="BC195" s="88">
        <f t="shared" si="184"/>
        <v>2.5000000000000001E-5</v>
      </c>
      <c r="BD195" s="88">
        <f t="shared" si="184"/>
        <v>2.5000000000000001E-5</v>
      </c>
      <c r="BE195" s="88">
        <f t="shared" si="184"/>
        <v>2.5000000000000001E-5</v>
      </c>
      <c r="BF195" s="88">
        <f t="shared" si="184"/>
        <v>2.5000000000000001E-5</v>
      </c>
      <c r="BG195" s="88">
        <f t="shared" si="184"/>
        <v>2.5000000000000001E-5</v>
      </c>
      <c r="BH195" s="88">
        <f t="shared" si="184"/>
        <v>2.5000000000000001E-5</v>
      </c>
      <c r="BI195" s="88">
        <f t="shared" si="184"/>
        <v>2.5000000000000001E-5</v>
      </c>
      <c r="BJ195" s="88">
        <f t="shared" si="184"/>
        <v>2.5000000000000001E-5</v>
      </c>
      <c r="BK195" s="88">
        <f t="shared" si="184"/>
        <v>2.5000000000000001E-5</v>
      </c>
      <c r="BL195" s="88">
        <f t="shared" si="184"/>
        <v>2.5000000000000001E-5</v>
      </c>
      <c r="BM195" s="88">
        <f t="shared" si="184"/>
        <v>2.5000000000000001E-5</v>
      </c>
      <c r="BN195" s="88">
        <f t="shared" si="184"/>
        <v>2.5000000000000001E-5</v>
      </c>
      <c r="BO195" s="88">
        <f t="shared" si="184"/>
        <v>2.5000000000000001E-5</v>
      </c>
      <c r="BP195" s="88">
        <f t="shared" si="184"/>
        <v>2.5000000000000001E-5</v>
      </c>
      <c r="BQ195" s="88">
        <f t="shared" si="184"/>
        <v>2.5000000000000001E-5</v>
      </c>
      <c r="BR195" s="88">
        <f t="shared" si="184"/>
        <v>2.5000000000000001E-5</v>
      </c>
      <c r="BS195" s="88">
        <f t="shared" si="184"/>
        <v>2.5000000000000001E-5</v>
      </c>
      <c r="BT195" s="88">
        <f t="shared" si="184"/>
        <v>2.5000000000000001E-5</v>
      </c>
      <c r="BU195" s="88">
        <f t="shared" si="184"/>
        <v>2.5000000000000001E-5</v>
      </c>
      <c r="BV195" s="88">
        <f t="shared" si="184"/>
        <v>2.5000000000000001E-5</v>
      </c>
      <c r="BW195" s="88">
        <f t="shared" si="184"/>
        <v>2.5000000000000001E-5</v>
      </c>
      <c r="BX195" s="88">
        <f t="shared" si="184"/>
        <v>2.5000000000000001E-5</v>
      </c>
      <c r="BY195" s="88">
        <f t="shared" si="184"/>
        <v>2.5000000000000001E-5</v>
      </c>
      <c r="BZ195" s="88">
        <f t="shared" si="184"/>
        <v>2.5000000000000001E-5</v>
      </c>
      <c r="CA195" s="88">
        <f t="shared" si="184"/>
        <v>2.5000000000000001E-5</v>
      </c>
      <c r="CB195" s="88">
        <f t="shared" si="184"/>
        <v>2.5000000000000001E-5</v>
      </c>
      <c r="CC195" s="88">
        <f t="shared" si="184"/>
        <v>2.5000000000000001E-5</v>
      </c>
      <c r="CD195" s="88">
        <f t="shared" si="184"/>
        <v>2.5000000000000001E-5</v>
      </c>
      <c r="CE195" s="88">
        <f t="shared" si="184"/>
        <v>2.5000000000000001E-5</v>
      </c>
      <c r="CF195" s="88">
        <f t="shared" ref="CF195:EQ195" si="185">IF(CF193="","",IF(CF192=CF169,0,IF(SUM(CF192,CF193)&gt;CF169,N(CF169)-N(CF192),CF193)))</f>
        <v>2.5000000000000001E-5</v>
      </c>
      <c r="CG195" s="88">
        <f t="shared" si="185"/>
        <v>2.5000000000000001E-5</v>
      </c>
      <c r="CH195" s="88">
        <f t="shared" si="185"/>
        <v>2.5000000000000001E-5</v>
      </c>
      <c r="CI195" s="88">
        <f t="shared" si="185"/>
        <v>2.5000000000000001E-5</v>
      </c>
      <c r="CJ195" s="88">
        <f t="shared" si="185"/>
        <v>2.5000000000000001E-5</v>
      </c>
      <c r="CK195" s="88">
        <f t="shared" si="185"/>
        <v>2.5000000000000001E-5</v>
      </c>
      <c r="CL195" s="88">
        <f t="shared" si="185"/>
        <v>2.5000000000000001E-5</v>
      </c>
      <c r="CM195" s="88">
        <f t="shared" si="185"/>
        <v>2.5000000000000001E-5</v>
      </c>
      <c r="CN195" s="88">
        <f t="shared" si="185"/>
        <v>2.5000000000000001E-5</v>
      </c>
      <c r="CO195" s="88">
        <f t="shared" si="185"/>
        <v>2.5000000000000001E-5</v>
      </c>
      <c r="CP195" s="88">
        <f t="shared" si="185"/>
        <v>2.5000000000000001E-5</v>
      </c>
      <c r="CQ195" s="88">
        <f t="shared" si="185"/>
        <v>2.5000000000000001E-5</v>
      </c>
      <c r="CR195" s="88">
        <f t="shared" si="185"/>
        <v>2.5000000000000001E-5</v>
      </c>
      <c r="CS195" s="88">
        <f t="shared" si="185"/>
        <v>2.5000000000000001E-5</v>
      </c>
      <c r="CT195" s="88">
        <f t="shared" si="185"/>
        <v>2.5000000000000001E-5</v>
      </c>
      <c r="CU195" s="88">
        <f t="shared" si="185"/>
        <v>2.5000000000000001E-5</v>
      </c>
      <c r="CV195" s="88">
        <f t="shared" si="185"/>
        <v>2.5000000000000001E-5</v>
      </c>
      <c r="CW195" s="88">
        <f t="shared" si="185"/>
        <v>2.5000000000000001E-5</v>
      </c>
      <c r="CX195" s="88">
        <f t="shared" si="185"/>
        <v>2.5000000000000001E-5</v>
      </c>
      <c r="CY195" s="88">
        <f t="shared" si="185"/>
        <v>2.5000000000000001E-5</v>
      </c>
      <c r="CZ195" s="88">
        <f t="shared" si="185"/>
        <v>2.5000000000000001E-5</v>
      </c>
      <c r="DA195" s="88">
        <f t="shared" si="185"/>
        <v>2.5000000000000001E-5</v>
      </c>
      <c r="DB195" s="88">
        <f t="shared" si="185"/>
        <v>2.5000000000000001E-5</v>
      </c>
      <c r="DC195" s="88">
        <f t="shared" si="185"/>
        <v>2.5000000000000001E-5</v>
      </c>
      <c r="DD195" s="88">
        <f t="shared" si="185"/>
        <v>2.5000000000000001E-5</v>
      </c>
      <c r="DE195" s="88">
        <f t="shared" si="185"/>
        <v>2.5000000000000001E-5</v>
      </c>
      <c r="DF195" s="88">
        <f t="shared" si="185"/>
        <v>2.5000000000000001E-5</v>
      </c>
      <c r="DG195" s="88">
        <f t="shared" si="185"/>
        <v>2.5000000000000001E-5</v>
      </c>
      <c r="DH195" s="88">
        <f t="shared" si="185"/>
        <v>2.5000000000000001E-5</v>
      </c>
      <c r="DI195" s="88">
        <f t="shared" si="185"/>
        <v>2.5000000000000001E-5</v>
      </c>
      <c r="DJ195" s="88">
        <f t="shared" si="185"/>
        <v>2.5000000000000001E-5</v>
      </c>
      <c r="DK195" s="88">
        <f t="shared" si="185"/>
        <v>2.5000000000000001E-5</v>
      </c>
      <c r="DL195" s="88">
        <f t="shared" si="185"/>
        <v>2.5000000000000001E-5</v>
      </c>
      <c r="DM195" s="88">
        <f t="shared" si="185"/>
        <v>2.5000000000000001E-5</v>
      </c>
      <c r="DN195" s="88">
        <f t="shared" si="185"/>
        <v>2.5000000000000001E-5</v>
      </c>
      <c r="DO195" s="88">
        <f t="shared" si="185"/>
        <v>2.5000000000000001E-5</v>
      </c>
      <c r="DP195" s="88">
        <f t="shared" si="185"/>
        <v>2.5000000000000001E-5</v>
      </c>
      <c r="DQ195" s="88">
        <f t="shared" si="185"/>
        <v>2.5000000000000001E-5</v>
      </c>
      <c r="DR195" s="88">
        <f t="shared" si="185"/>
        <v>2.5000000000000001E-5</v>
      </c>
      <c r="DS195" s="88">
        <f t="shared" si="185"/>
        <v>2.5000000000000001E-5</v>
      </c>
      <c r="DT195" s="88">
        <f t="shared" si="185"/>
        <v>2.5000000000000001E-5</v>
      </c>
      <c r="DU195" s="88">
        <f t="shared" si="185"/>
        <v>2.5000000000000001E-5</v>
      </c>
      <c r="DV195" s="88">
        <f t="shared" si="185"/>
        <v>2.5000000000000001E-5</v>
      </c>
      <c r="DW195" s="88">
        <f t="shared" si="185"/>
        <v>2.5000000000000001E-5</v>
      </c>
      <c r="DX195" s="88">
        <f t="shared" si="185"/>
        <v>2.5000000000000001E-5</v>
      </c>
      <c r="DY195" s="88">
        <f t="shared" si="185"/>
        <v>2.5000000000000001E-5</v>
      </c>
      <c r="DZ195" s="88">
        <f t="shared" si="185"/>
        <v>2.5000000000000001E-5</v>
      </c>
      <c r="EA195" s="88">
        <f t="shared" si="185"/>
        <v>2.5000000000000001E-5</v>
      </c>
      <c r="EB195" s="88">
        <f t="shared" si="185"/>
        <v>2.5000000000000001E-5</v>
      </c>
      <c r="EC195" s="88">
        <f t="shared" si="185"/>
        <v>2.5000000000000001E-5</v>
      </c>
      <c r="ED195" s="88">
        <f t="shared" si="185"/>
        <v>2.5000000000000001E-5</v>
      </c>
      <c r="EE195" s="88">
        <f t="shared" si="185"/>
        <v>2.5000000000000001E-5</v>
      </c>
      <c r="EF195" s="88">
        <f t="shared" si="185"/>
        <v>2.5000000000000001E-5</v>
      </c>
      <c r="EG195" s="88">
        <f t="shared" si="185"/>
        <v>2.5000000000000001E-5</v>
      </c>
      <c r="EH195" s="88">
        <f t="shared" si="185"/>
        <v>2.5000000000000001E-5</v>
      </c>
      <c r="EI195" s="88">
        <f t="shared" si="185"/>
        <v>2.5000000000000001E-5</v>
      </c>
      <c r="EJ195" s="88">
        <f t="shared" si="185"/>
        <v>2.5000000000000001E-5</v>
      </c>
      <c r="EK195" s="88">
        <f t="shared" si="185"/>
        <v>2.5000000000000001E-5</v>
      </c>
      <c r="EL195" s="88">
        <f t="shared" si="185"/>
        <v>2.5000000000000001E-5</v>
      </c>
      <c r="EM195" s="88">
        <f t="shared" si="185"/>
        <v>2.5000000000000001E-5</v>
      </c>
      <c r="EN195" s="88">
        <f t="shared" si="185"/>
        <v>2.5000000000000001E-5</v>
      </c>
      <c r="EO195" s="88">
        <f t="shared" si="185"/>
        <v>2.5000000000000001E-5</v>
      </c>
      <c r="EP195" s="88">
        <f t="shared" si="185"/>
        <v>2.5000000000000001E-5</v>
      </c>
      <c r="EQ195" s="88">
        <f t="shared" si="185"/>
        <v>2.5000000000000001E-5</v>
      </c>
      <c r="ER195" s="88">
        <f t="shared" ref="ER195:HC195" si="186">IF(ER193="","",IF(ER192=ER169,0,IF(SUM(ER192,ER193)&gt;ER169,N(ER169)-N(ER192),ER193)))</f>
        <v>2.5000000000000001E-5</v>
      </c>
      <c r="ES195" s="88">
        <f t="shared" si="186"/>
        <v>2.5000000000000001E-5</v>
      </c>
      <c r="ET195" s="88">
        <f t="shared" si="186"/>
        <v>2.5000000000000001E-5</v>
      </c>
      <c r="EU195" s="88">
        <f t="shared" si="186"/>
        <v>2.5000000000000001E-5</v>
      </c>
      <c r="EV195" s="88">
        <f t="shared" si="186"/>
        <v>2.5000000000000001E-5</v>
      </c>
      <c r="EW195" s="88">
        <f t="shared" si="186"/>
        <v>2.5000000000000001E-5</v>
      </c>
      <c r="EX195" s="88">
        <f t="shared" si="186"/>
        <v>2.5000000000000001E-5</v>
      </c>
      <c r="EY195" s="88">
        <f t="shared" si="186"/>
        <v>2.5000000000000001E-5</v>
      </c>
      <c r="EZ195" s="88">
        <f t="shared" si="186"/>
        <v>2.5000000000000001E-5</v>
      </c>
      <c r="FA195" s="88">
        <f t="shared" si="186"/>
        <v>2.5000000000000001E-5</v>
      </c>
      <c r="FB195" s="88">
        <f t="shared" si="186"/>
        <v>2.5000000000000001E-5</v>
      </c>
      <c r="FC195" s="88">
        <f t="shared" si="186"/>
        <v>2.5000000000000001E-5</v>
      </c>
      <c r="FD195" s="88">
        <f t="shared" si="186"/>
        <v>2.5000000000000001E-5</v>
      </c>
      <c r="FE195" s="88">
        <f t="shared" si="186"/>
        <v>2.5000000000000001E-5</v>
      </c>
      <c r="FF195" s="88">
        <f t="shared" si="186"/>
        <v>2.5000000000000001E-5</v>
      </c>
      <c r="FG195" s="88">
        <f t="shared" si="186"/>
        <v>2.5000000000000001E-5</v>
      </c>
      <c r="FH195" s="88">
        <f t="shared" si="186"/>
        <v>2.5000000000000001E-5</v>
      </c>
      <c r="FI195" s="88">
        <f t="shared" si="186"/>
        <v>2.5000000000000001E-5</v>
      </c>
      <c r="FJ195" s="88">
        <f t="shared" si="186"/>
        <v>2.5000000000000001E-5</v>
      </c>
      <c r="FK195" s="88">
        <f t="shared" si="186"/>
        <v>2.5000000000000001E-5</v>
      </c>
      <c r="FL195" s="88">
        <f t="shared" si="186"/>
        <v>2.5000000000000001E-5</v>
      </c>
      <c r="FM195" s="88">
        <f t="shared" si="186"/>
        <v>2.5000000000000001E-5</v>
      </c>
      <c r="FN195" s="88">
        <f t="shared" si="186"/>
        <v>2.5000000000000001E-5</v>
      </c>
      <c r="FO195" s="88">
        <f t="shared" si="186"/>
        <v>2.5000000000000001E-5</v>
      </c>
      <c r="FP195" s="88">
        <f t="shared" si="186"/>
        <v>2.5000000000000001E-5</v>
      </c>
      <c r="FQ195" s="88">
        <f t="shared" si="186"/>
        <v>2.5000000000000001E-5</v>
      </c>
      <c r="FR195" s="88">
        <f t="shared" si="186"/>
        <v>2.5000000000000001E-5</v>
      </c>
      <c r="FS195" s="88">
        <f t="shared" si="186"/>
        <v>2.5000000000000001E-5</v>
      </c>
      <c r="FT195" s="88">
        <f t="shared" si="186"/>
        <v>2.5000000000000001E-5</v>
      </c>
      <c r="FU195" s="88">
        <f t="shared" si="186"/>
        <v>2.5000000000000001E-5</v>
      </c>
      <c r="FV195" s="88">
        <f t="shared" si="186"/>
        <v>2.5000000000000001E-5</v>
      </c>
      <c r="FW195" s="88">
        <f t="shared" si="186"/>
        <v>2.5000000000000001E-5</v>
      </c>
      <c r="FX195" s="88">
        <f t="shared" si="186"/>
        <v>2.5000000000000001E-5</v>
      </c>
      <c r="FY195" s="88">
        <f t="shared" si="186"/>
        <v>2.5000000000000001E-5</v>
      </c>
      <c r="FZ195" s="88">
        <f t="shared" si="186"/>
        <v>2.5000000000000001E-5</v>
      </c>
      <c r="GA195" s="88">
        <f t="shared" si="186"/>
        <v>2.5000000000000001E-5</v>
      </c>
      <c r="GB195" s="88">
        <f t="shared" si="186"/>
        <v>2.5000000000000001E-5</v>
      </c>
      <c r="GC195" s="88">
        <f t="shared" si="186"/>
        <v>2.5000000000000001E-5</v>
      </c>
      <c r="GD195" s="88">
        <f t="shared" si="186"/>
        <v>2.5000000000000001E-5</v>
      </c>
      <c r="GE195" s="88">
        <f t="shared" si="186"/>
        <v>2.5000000000000001E-5</v>
      </c>
      <c r="GF195" s="88">
        <f t="shared" si="186"/>
        <v>2.5000000000000001E-5</v>
      </c>
      <c r="GG195" s="88">
        <f t="shared" si="186"/>
        <v>2.5000000000000001E-5</v>
      </c>
      <c r="GH195" s="88">
        <f t="shared" si="186"/>
        <v>2.5000000000000001E-5</v>
      </c>
      <c r="GI195" s="88">
        <f t="shared" si="186"/>
        <v>2.5000000000000001E-5</v>
      </c>
      <c r="GJ195" s="88">
        <f t="shared" si="186"/>
        <v>2.5000000000000001E-5</v>
      </c>
      <c r="GK195" s="88">
        <f t="shared" si="186"/>
        <v>2.5000000000000001E-5</v>
      </c>
      <c r="GL195" s="88">
        <f t="shared" si="186"/>
        <v>2.5000000000000001E-5</v>
      </c>
      <c r="GM195" s="88">
        <f t="shared" si="186"/>
        <v>2.5000000000000001E-5</v>
      </c>
      <c r="GN195" s="88">
        <f t="shared" si="186"/>
        <v>2.5000000000000001E-5</v>
      </c>
      <c r="GO195" s="88">
        <f t="shared" si="186"/>
        <v>2.5000000000000001E-5</v>
      </c>
      <c r="GP195" s="88">
        <f t="shared" si="186"/>
        <v>2.5000000000000001E-5</v>
      </c>
      <c r="GQ195" s="88">
        <f t="shared" si="186"/>
        <v>2.5000000000000001E-5</v>
      </c>
      <c r="GR195" s="88">
        <f t="shared" si="186"/>
        <v>2.5000000000000001E-5</v>
      </c>
      <c r="GS195" s="88">
        <f t="shared" si="186"/>
        <v>2.5000000000000001E-5</v>
      </c>
      <c r="GT195" s="88">
        <f t="shared" si="186"/>
        <v>2.5000000000000001E-5</v>
      </c>
      <c r="GU195" s="88">
        <f t="shared" si="186"/>
        <v>2.5000000000000001E-5</v>
      </c>
      <c r="GV195" s="88">
        <f t="shared" si="186"/>
        <v>2.5000000000000001E-5</v>
      </c>
      <c r="GW195" s="88">
        <f t="shared" si="186"/>
        <v>2.5000000000000001E-5</v>
      </c>
      <c r="GX195" s="88">
        <f t="shared" si="186"/>
        <v>2.5000000000000001E-5</v>
      </c>
      <c r="GY195" s="88">
        <f t="shared" si="186"/>
        <v>2.5000000000000001E-5</v>
      </c>
      <c r="GZ195" s="88">
        <f t="shared" si="186"/>
        <v>2.5000000000000001E-5</v>
      </c>
      <c r="HA195" s="88">
        <f t="shared" si="186"/>
        <v>2.5000000000000001E-5</v>
      </c>
      <c r="HB195" s="88">
        <f t="shared" si="186"/>
        <v>2.5000000000000001E-5</v>
      </c>
      <c r="HC195" s="88">
        <f t="shared" si="186"/>
        <v>2.5000000000000001E-5</v>
      </c>
      <c r="HD195" s="88">
        <f t="shared" ref="HD195:JO195" si="187">IF(HD193="","",IF(HD192=HD169,0,IF(SUM(HD192,HD193)&gt;HD169,N(HD169)-N(HD192),HD193)))</f>
        <v>2.5000000000000001E-5</v>
      </c>
      <c r="HE195" s="88">
        <f t="shared" si="187"/>
        <v>2.5000000000000001E-5</v>
      </c>
      <c r="HF195" s="88">
        <f t="shared" si="187"/>
        <v>2.5000000000000001E-5</v>
      </c>
      <c r="HG195" s="88">
        <f t="shared" si="187"/>
        <v>2.5000000000000001E-5</v>
      </c>
      <c r="HH195" s="88">
        <f t="shared" si="187"/>
        <v>2.5000000000000001E-5</v>
      </c>
      <c r="HI195" s="88">
        <f t="shared" si="187"/>
        <v>2.5000000000000001E-5</v>
      </c>
      <c r="HJ195" s="88">
        <f t="shared" si="187"/>
        <v>2.5000000000000001E-5</v>
      </c>
      <c r="HK195" s="88">
        <f t="shared" si="187"/>
        <v>2.5000000000000001E-5</v>
      </c>
      <c r="HL195" s="88">
        <f t="shared" si="187"/>
        <v>2.5000000000000001E-5</v>
      </c>
      <c r="HM195" s="88">
        <f t="shared" si="187"/>
        <v>2.5000000000000001E-5</v>
      </c>
      <c r="HN195" s="88">
        <f t="shared" si="187"/>
        <v>2.5000000000000001E-5</v>
      </c>
      <c r="HO195" s="88">
        <f t="shared" si="187"/>
        <v>2.5000000000000001E-5</v>
      </c>
      <c r="HP195" s="88">
        <f t="shared" si="187"/>
        <v>2.5000000000000001E-5</v>
      </c>
      <c r="HQ195" s="88">
        <f t="shared" si="187"/>
        <v>2.5000000000000001E-5</v>
      </c>
      <c r="HR195" s="88">
        <f t="shared" si="187"/>
        <v>2.5000000000000001E-5</v>
      </c>
      <c r="HS195" s="88">
        <f t="shared" si="187"/>
        <v>2.5000000000000001E-5</v>
      </c>
      <c r="HT195" s="88">
        <f t="shared" si="187"/>
        <v>2.5000000000000001E-5</v>
      </c>
      <c r="HU195" s="88">
        <f t="shared" si="187"/>
        <v>2.5000000000000001E-5</v>
      </c>
      <c r="HV195" s="88">
        <f t="shared" si="187"/>
        <v>2.5000000000000001E-5</v>
      </c>
      <c r="HW195" s="88">
        <f t="shared" si="187"/>
        <v>2.5000000000000001E-5</v>
      </c>
      <c r="HX195" s="88">
        <f t="shared" si="187"/>
        <v>2.5000000000000001E-5</v>
      </c>
      <c r="HY195" s="88">
        <f t="shared" si="187"/>
        <v>2.5000000000000001E-5</v>
      </c>
      <c r="HZ195" s="88">
        <f t="shared" si="187"/>
        <v>2.5000000000000001E-5</v>
      </c>
      <c r="IA195" s="88">
        <f t="shared" si="187"/>
        <v>2.5000000000000001E-5</v>
      </c>
      <c r="IB195" s="88">
        <f t="shared" si="187"/>
        <v>2.5000000000000001E-5</v>
      </c>
      <c r="IC195" s="88">
        <f t="shared" si="187"/>
        <v>2.5000000000000001E-5</v>
      </c>
      <c r="ID195" s="88">
        <f t="shared" si="187"/>
        <v>2.5000000000000001E-5</v>
      </c>
      <c r="IE195" s="88">
        <f t="shared" si="187"/>
        <v>2.5000000000000001E-5</v>
      </c>
      <c r="IF195" s="88">
        <f t="shared" si="187"/>
        <v>2.5000000000000001E-5</v>
      </c>
      <c r="IG195" s="88">
        <f t="shared" si="187"/>
        <v>2.5000000000000001E-5</v>
      </c>
      <c r="IH195" s="88">
        <f t="shared" si="187"/>
        <v>2.5000000000000001E-5</v>
      </c>
      <c r="II195" s="88">
        <f t="shared" si="187"/>
        <v>2.5000000000000001E-5</v>
      </c>
      <c r="IJ195" s="88">
        <f t="shared" si="187"/>
        <v>2.5000000000000001E-5</v>
      </c>
      <c r="IK195" s="88">
        <f t="shared" si="187"/>
        <v>2.5000000000000001E-5</v>
      </c>
      <c r="IL195" s="88">
        <f t="shared" si="187"/>
        <v>2.5000000000000001E-5</v>
      </c>
      <c r="IM195" s="88">
        <f t="shared" si="187"/>
        <v>2.5000000000000001E-5</v>
      </c>
      <c r="IN195" s="88">
        <f t="shared" si="187"/>
        <v>2.5000000000000001E-5</v>
      </c>
      <c r="IO195" s="88">
        <f t="shared" si="187"/>
        <v>2.5000000000000001E-5</v>
      </c>
      <c r="IP195" s="88">
        <f t="shared" si="187"/>
        <v>2.5000000000000001E-5</v>
      </c>
      <c r="IQ195" s="88">
        <f t="shared" si="187"/>
        <v>2.5000000000000001E-5</v>
      </c>
      <c r="IR195" s="88">
        <f t="shared" si="187"/>
        <v>2.5000000000000001E-5</v>
      </c>
      <c r="IS195" s="88">
        <f t="shared" si="187"/>
        <v>2.5000000000000001E-5</v>
      </c>
      <c r="IT195" s="88">
        <f t="shared" si="187"/>
        <v>2.5000000000000001E-5</v>
      </c>
      <c r="IU195" s="88">
        <f t="shared" si="187"/>
        <v>2.5000000000000001E-5</v>
      </c>
      <c r="IV195" s="88">
        <f t="shared" si="187"/>
        <v>2.5000000000000001E-5</v>
      </c>
      <c r="IW195" s="88">
        <f t="shared" si="187"/>
        <v>2.5000000000000001E-5</v>
      </c>
      <c r="IX195" s="88">
        <f t="shared" si="187"/>
        <v>2.5000000000000001E-5</v>
      </c>
      <c r="IY195" s="88">
        <f t="shared" si="187"/>
        <v>2.5000000000000001E-5</v>
      </c>
      <c r="IZ195" s="88">
        <f t="shared" si="187"/>
        <v>2.5000000000000001E-5</v>
      </c>
      <c r="JA195" s="88">
        <f t="shared" si="187"/>
        <v>2.5000000000000001E-5</v>
      </c>
      <c r="JB195" s="88">
        <f t="shared" si="187"/>
        <v>2.5000000000000001E-5</v>
      </c>
      <c r="JC195" s="88">
        <f t="shared" si="187"/>
        <v>2.5000000000000001E-5</v>
      </c>
      <c r="JD195" s="88">
        <f t="shared" si="187"/>
        <v>2.5000000000000001E-5</v>
      </c>
      <c r="JE195" s="88">
        <f t="shared" si="187"/>
        <v>2.5000000000000001E-5</v>
      </c>
      <c r="JF195" s="88">
        <f t="shared" si="187"/>
        <v>2.5000000000000001E-5</v>
      </c>
      <c r="JG195" s="88">
        <f t="shared" si="187"/>
        <v>2.5000000000000001E-5</v>
      </c>
      <c r="JH195" s="88">
        <f t="shared" si="187"/>
        <v>2.5000000000000001E-5</v>
      </c>
      <c r="JI195" s="88">
        <f t="shared" si="187"/>
        <v>2.5000000000000001E-5</v>
      </c>
      <c r="JJ195" s="88">
        <f t="shared" si="187"/>
        <v>2.5000000000000001E-5</v>
      </c>
      <c r="JK195" s="88">
        <f t="shared" si="187"/>
        <v>2.5000000000000001E-5</v>
      </c>
      <c r="JL195" s="88">
        <f t="shared" si="187"/>
        <v>2.5000000000000001E-5</v>
      </c>
      <c r="JM195" s="88">
        <f t="shared" si="187"/>
        <v>2.5000000000000001E-5</v>
      </c>
      <c r="JN195" s="88">
        <f t="shared" si="187"/>
        <v>2.5000000000000001E-5</v>
      </c>
      <c r="JO195" s="88">
        <f t="shared" si="187"/>
        <v>2.5000000000000001E-5</v>
      </c>
      <c r="JP195" s="88">
        <f t="shared" ref="JP195:MA195" si="188">IF(JP193="","",IF(JP192=JP169,0,IF(SUM(JP192,JP193)&gt;JP169,N(JP169)-N(JP192),JP193)))</f>
        <v>2.5000000000000001E-5</v>
      </c>
      <c r="JQ195" s="88">
        <f t="shared" si="188"/>
        <v>2.5000000000000001E-5</v>
      </c>
      <c r="JR195" s="88">
        <f t="shared" si="188"/>
        <v>2.5000000000000001E-5</v>
      </c>
      <c r="JS195" s="88">
        <f t="shared" si="188"/>
        <v>2.5000000000000001E-5</v>
      </c>
      <c r="JT195" s="88">
        <f t="shared" si="188"/>
        <v>2.5000000000000001E-5</v>
      </c>
      <c r="JU195" s="88">
        <f t="shared" si="188"/>
        <v>2.5000000000000001E-5</v>
      </c>
      <c r="JV195" s="88">
        <f t="shared" si="188"/>
        <v>2.5000000000000001E-5</v>
      </c>
      <c r="JW195" s="88">
        <f t="shared" si="188"/>
        <v>2.5000000000000001E-5</v>
      </c>
      <c r="JX195" s="88">
        <f t="shared" si="188"/>
        <v>2.5000000000000001E-5</v>
      </c>
      <c r="JY195" s="88">
        <f t="shared" si="188"/>
        <v>2.5000000000000001E-5</v>
      </c>
      <c r="JZ195" s="88">
        <f t="shared" si="188"/>
        <v>2.5000000000000001E-5</v>
      </c>
      <c r="KA195" s="88">
        <f t="shared" si="188"/>
        <v>2.5000000000000001E-5</v>
      </c>
      <c r="KB195" s="88">
        <f t="shared" si="188"/>
        <v>2.5000000000000001E-5</v>
      </c>
      <c r="KC195" s="88">
        <f t="shared" si="188"/>
        <v>2.5000000000000001E-5</v>
      </c>
      <c r="KD195" s="88">
        <f t="shared" si="188"/>
        <v>2.5000000000000001E-5</v>
      </c>
      <c r="KE195" s="88">
        <f t="shared" si="188"/>
        <v>2.5000000000000001E-5</v>
      </c>
      <c r="KF195" s="88">
        <f t="shared" si="188"/>
        <v>2.5000000000000001E-5</v>
      </c>
      <c r="KG195" s="88">
        <f t="shared" si="188"/>
        <v>2.5000000000000001E-5</v>
      </c>
      <c r="KH195" s="88">
        <f t="shared" si="188"/>
        <v>2.5000000000000001E-5</v>
      </c>
      <c r="KI195" s="88">
        <f t="shared" si="188"/>
        <v>2.5000000000000001E-5</v>
      </c>
      <c r="KJ195" s="88">
        <f t="shared" si="188"/>
        <v>2.5000000000000001E-5</v>
      </c>
      <c r="KK195" s="88">
        <f t="shared" si="188"/>
        <v>2.5000000000000001E-5</v>
      </c>
      <c r="KL195" s="88">
        <f t="shared" si="188"/>
        <v>2.5000000000000001E-5</v>
      </c>
      <c r="KM195" s="88">
        <f t="shared" si="188"/>
        <v>2.5000000000000001E-5</v>
      </c>
      <c r="KN195" s="88">
        <f t="shared" si="188"/>
        <v>2.5000000000000001E-5</v>
      </c>
      <c r="KO195" s="88">
        <f t="shared" si="188"/>
        <v>2.5000000000000001E-5</v>
      </c>
      <c r="KP195" s="88">
        <f t="shared" si="188"/>
        <v>2.5000000000000001E-5</v>
      </c>
      <c r="KQ195" s="88">
        <f t="shared" si="188"/>
        <v>2.5000000000000001E-5</v>
      </c>
      <c r="KR195" s="88">
        <f t="shared" si="188"/>
        <v>2.5000000000000001E-5</v>
      </c>
      <c r="KS195" s="88">
        <f t="shared" si="188"/>
        <v>2.5000000000000001E-5</v>
      </c>
      <c r="KT195" s="88">
        <f t="shared" si="188"/>
        <v>2.5000000000000001E-5</v>
      </c>
      <c r="KU195" s="88">
        <f t="shared" si="188"/>
        <v>2.5000000000000001E-5</v>
      </c>
      <c r="KV195" s="88">
        <f t="shared" si="188"/>
        <v>2.5000000000000001E-5</v>
      </c>
      <c r="KW195" s="88">
        <f t="shared" si="188"/>
        <v>2.5000000000000001E-5</v>
      </c>
      <c r="KX195" s="88">
        <f t="shared" si="188"/>
        <v>2.5000000000000001E-5</v>
      </c>
      <c r="KY195" s="88">
        <f t="shared" si="188"/>
        <v>2.5000000000000001E-5</v>
      </c>
      <c r="KZ195" s="88">
        <f t="shared" si="188"/>
        <v>2.5000000000000001E-5</v>
      </c>
      <c r="LA195" s="88">
        <f t="shared" si="188"/>
        <v>2.5000000000000001E-5</v>
      </c>
      <c r="LB195" s="88">
        <f t="shared" si="188"/>
        <v>2.5000000000000001E-5</v>
      </c>
      <c r="LC195" s="88">
        <f t="shared" si="188"/>
        <v>2.5000000000000001E-5</v>
      </c>
      <c r="LD195" s="88">
        <f t="shared" si="188"/>
        <v>2.5000000000000001E-5</v>
      </c>
      <c r="LE195" s="88">
        <f t="shared" si="188"/>
        <v>2.5000000000000001E-5</v>
      </c>
      <c r="LF195" s="88">
        <f t="shared" si="188"/>
        <v>2.5000000000000001E-5</v>
      </c>
      <c r="LG195" s="88">
        <f t="shared" si="188"/>
        <v>2.5000000000000001E-5</v>
      </c>
      <c r="LH195" s="88">
        <f t="shared" si="188"/>
        <v>2.5000000000000001E-5</v>
      </c>
      <c r="LI195" s="88">
        <f t="shared" si="188"/>
        <v>2.5000000000000001E-5</v>
      </c>
      <c r="LJ195" s="88">
        <f t="shared" si="188"/>
        <v>2.5000000000000001E-5</v>
      </c>
      <c r="LK195" s="88">
        <f t="shared" si="188"/>
        <v>2.5000000000000001E-5</v>
      </c>
      <c r="LL195" s="88">
        <f t="shared" si="188"/>
        <v>2.5000000000000001E-5</v>
      </c>
      <c r="LM195" s="88">
        <f t="shared" si="188"/>
        <v>2.5000000000000001E-5</v>
      </c>
      <c r="LN195" s="88">
        <f t="shared" si="188"/>
        <v>2.5000000000000001E-5</v>
      </c>
      <c r="LO195" s="88">
        <f t="shared" si="188"/>
        <v>2.5000000000000001E-5</v>
      </c>
      <c r="LP195" s="88">
        <f t="shared" si="188"/>
        <v>2.5000000000000001E-5</v>
      </c>
      <c r="LQ195" s="88">
        <f t="shared" si="188"/>
        <v>2.5000000000000001E-5</v>
      </c>
      <c r="LR195" s="88">
        <f t="shared" si="188"/>
        <v>2.5000000000000001E-5</v>
      </c>
      <c r="LS195" s="88">
        <f t="shared" si="188"/>
        <v>2.5000000000000001E-5</v>
      </c>
      <c r="LT195" s="88">
        <f t="shared" si="188"/>
        <v>2.5000000000000001E-5</v>
      </c>
      <c r="LU195" s="88">
        <f t="shared" si="188"/>
        <v>2.5000000000000001E-5</v>
      </c>
      <c r="LV195" s="88">
        <f t="shared" si="188"/>
        <v>2.5000000000000001E-5</v>
      </c>
      <c r="LW195" s="88">
        <f t="shared" si="188"/>
        <v>2.5000000000000001E-5</v>
      </c>
      <c r="LX195" s="88">
        <f t="shared" si="188"/>
        <v>2.5000000000000001E-5</v>
      </c>
      <c r="LY195" s="88">
        <f t="shared" si="188"/>
        <v>2.5000000000000001E-5</v>
      </c>
      <c r="LZ195" s="88">
        <f t="shared" si="188"/>
        <v>2.5000000000000001E-5</v>
      </c>
      <c r="MA195" s="88">
        <f t="shared" si="188"/>
        <v>2.5000000000000001E-5</v>
      </c>
      <c r="MB195" s="88">
        <f t="shared" ref="MB195:OM195" si="189">IF(MB193="","",IF(MB192=MB169,0,IF(SUM(MB192,MB193)&gt;MB169,N(MB169)-N(MB192),MB193)))</f>
        <v>2.5000000000000001E-5</v>
      </c>
      <c r="MC195" s="88">
        <f t="shared" si="189"/>
        <v>2.5000000000000001E-5</v>
      </c>
      <c r="MD195" s="88">
        <f t="shared" si="189"/>
        <v>2.5000000000000001E-5</v>
      </c>
      <c r="ME195" s="88">
        <f t="shared" si="189"/>
        <v>2.5000000000000001E-5</v>
      </c>
      <c r="MF195" s="88">
        <f t="shared" si="189"/>
        <v>2.5000000000000001E-5</v>
      </c>
      <c r="MG195" s="88">
        <f t="shared" si="189"/>
        <v>2.5000000000000001E-5</v>
      </c>
      <c r="MH195" s="88">
        <f t="shared" si="189"/>
        <v>2.5000000000000001E-5</v>
      </c>
      <c r="MI195" s="88">
        <f t="shared" si="189"/>
        <v>2.5000000000000001E-5</v>
      </c>
      <c r="MJ195" s="88">
        <f t="shared" si="189"/>
        <v>2.5000000000000001E-5</v>
      </c>
      <c r="MK195" s="88">
        <f t="shared" si="189"/>
        <v>2.5000000000000001E-5</v>
      </c>
      <c r="ML195" s="88">
        <f t="shared" si="189"/>
        <v>2.5000000000000001E-5</v>
      </c>
      <c r="MM195" s="88">
        <f t="shared" si="189"/>
        <v>2.5000000000000001E-5</v>
      </c>
      <c r="MN195" s="88">
        <f t="shared" si="189"/>
        <v>2.5000000000000001E-5</v>
      </c>
      <c r="MO195" s="88">
        <f t="shared" si="189"/>
        <v>2.5000000000000001E-5</v>
      </c>
      <c r="MP195" s="88">
        <f t="shared" si="189"/>
        <v>2.5000000000000001E-5</v>
      </c>
      <c r="MQ195" s="88">
        <f t="shared" si="189"/>
        <v>2.5000000000000001E-5</v>
      </c>
      <c r="MR195" s="88">
        <f t="shared" si="189"/>
        <v>2.5000000000000001E-5</v>
      </c>
      <c r="MS195" s="88">
        <f t="shared" si="189"/>
        <v>2.5000000000000001E-5</v>
      </c>
      <c r="MT195" s="88">
        <f t="shared" si="189"/>
        <v>2.5000000000000001E-5</v>
      </c>
      <c r="MU195" s="88">
        <f t="shared" si="189"/>
        <v>2.5000000000000001E-5</v>
      </c>
      <c r="MV195" s="88">
        <f t="shared" si="189"/>
        <v>2.5000000000000001E-5</v>
      </c>
      <c r="MW195" s="88">
        <f t="shared" si="189"/>
        <v>2.5000000000000001E-5</v>
      </c>
      <c r="MX195" s="88">
        <f t="shared" si="189"/>
        <v>2.5000000000000001E-5</v>
      </c>
      <c r="MY195" s="88">
        <f t="shared" si="189"/>
        <v>2.5000000000000001E-5</v>
      </c>
      <c r="MZ195" s="88">
        <f t="shared" si="189"/>
        <v>2.5000000000000001E-5</v>
      </c>
      <c r="NA195" s="88">
        <f t="shared" si="189"/>
        <v>2.5000000000000001E-5</v>
      </c>
      <c r="NB195" s="88">
        <f t="shared" si="189"/>
        <v>2.5000000000000001E-5</v>
      </c>
      <c r="NC195" s="88">
        <f t="shared" si="189"/>
        <v>2.5000000000000001E-5</v>
      </c>
      <c r="ND195" s="88">
        <f t="shared" si="189"/>
        <v>2.5000000000000001E-5</v>
      </c>
      <c r="NE195" s="88">
        <f t="shared" si="189"/>
        <v>2.5000000000000001E-5</v>
      </c>
      <c r="NF195" s="88">
        <f t="shared" si="189"/>
        <v>2.5000000000000001E-5</v>
      </c>
      <c r="NG195" s="88">
        <f t="shared" si="189"/>
        <v>2.5000000000000001E-5</v>
      </c>
      <c r="NH195" s="88">
        <f t="shared" si="189"/>
        <v>2.5000000000000001E-5</v>
      </c>
      <c r="NI195" s="88">
        <f t="shared" si="189"/>
        <v>2.5000000000000001E-5</v>
      </c>
      <c r="NJ195" s="88">
        <f t="shared" si="189"/>
        <v>2.5000000000000001E-5</v>
      </c>
      <c r="NK195" s="88">
        <f t="shared" si="189"/>
        <v>2.5000000000000001E-5</v>
      </c>
      <c r="NL195" s="88">
        <f t="shared" si="189"/>
        <v>2.5000000000000001E-5</v>
      </c>
      <c r="NM195" s="88">
        <f t="shared" si="189"/>
        <v>2.5000000000000001E-5</v>
      </c>
      <c r="NN195" s="88">
        <f t="shared" si="189"/>
        <v>2.5000000000000001E-5</v>
      </c>
      <c r="NO195" s="88">
        <f t="shared" si="189"/>
        <v>2.5000000000000001E-5</v>
      </c>
      <c r="NP195" s="88">
        <f t="shared" si="189"/>
        <v>2.5000000000000001E-5</v>
      </c>
      <c r="NQ195" s="88">
        <f t="shared" si="189"/>
        <v>2.5000000000000001E-5</v>
      </c>
      <c r="NR195" s="88">
        <f t="shared" si="189"/>
        <v>2.5000000000000001E-5</v>
      </c>
      <c r="NS195" s="88">
        <f t="shared" si="189"/>
        <v>2.5000000000000001E-5</v>
      </c>
      <c r="NT195" s="88">
        <f t="shared" si="189"/>
        <v>2.5000000000000001E-5</v>
      </c>
      <c r="NU195" s="88">
        <f t="shared" si="189"/>
        <v>2.5000000000000001E-5</v>
      </c>
      <c r="NV195" s="88">
        <f t="shared" si="189"/>
        <v>2.5000000000000001E-5</v>
      </c>
      <c r="NW195" s="88">
        <f t="shared" si="189"/>
        <v>2.5000000000000001E-5</v>
      </c>
      <c r="NX195" s="88">
        <f t="shared" si="189"/>
        <v>2.5000000000000001E-5</v>
      </c>
      <c r="NY195" s="88">
        <f t="shared" si="189"/>
        <v>2.5000000000000001E-5</v>
      </c>
      <c r="NZ195" s="88">
        <f t="shared" si="189"/>
        <v>2.5000000000000001E-5</v>
      </c>
      <c r="OA195" s="88">
        <f t="shared" si="189"/>
        <v>2.5000000000000001E-5</v>
      </c>
      <c r="OB195" s="88">
        <f t="shared" si="189"/>
        <v>2.5000000000000001E-5</v>
      </c>
      <c r="OC195" s="88">
        <f t="shared" si="189"/>
        <v>2.5000000000000001E-5</v>
      </c>
      <c r="OD195" s="88">
        <f t="shared" si="189"/>
        <v>2.5000000000000001E-5</v>
      </c>
      <c r="OE195" s="88">
        <f t="shared" si="189"/>
        <v>2.5000000000000001E-5</v>
      </c>
      <c r="OF195" s="88">
        <f t="shared" si="189"/>
        <v>2.5000000000000001E-5</v>
      </c>
      <c r="OG195" s="88">
        <f t="shared" si="189"/>
        <v>2.5000000000000001E-5</v>
      </c>
      <c r="OH195" s="88">
        <f t="shared" si="189"/>
        <v>2.5000000000000001E-5</v>
      </c>
      <c r="OI195" s="88">
        <f t="shared" si="189"/>
        <v>2.5000000000000001E-5</v>
      </c>
      <c r="OJ195" s="88">
        <f t="shared" si="189"/>
        <v>2.5000000000000001E-5</v>
      </c>
      <c r="OK195" s="88">
        <f t="shared" si="189"/>
        <v>2.5000000000000001E-5</v>
      </c>
      <c r="OL195" s="88">
        <f t="shared" si="189"/>
        <v>2.5000000000000001E-5</v>
      </c>
      <c r="OM195" s="88">
        <f t="shared" si="189"/>
        <v>2.5000000000000001E-5</v>
      </c>
      <c r="ON195" s="88">
        <f t="shared" ref="ON195:QY195" si="190">IF(ON193="","",IF(ON192=ON169,0,IF(SUM(ON192,ON193)&gt;ON169,N(ON169)-N(ON192),ON193)))</f>
        <v>2.5000000000000001E-5</v>
      </c>
      <c r="OO195" s="88">
        <f t="shared" si="190"/>
        <v>2.5000000000000001E-5</v>
      </c>
      <c r="OP195" s="88">
        <f t="shared" si="190"/>
        <v>2.5000000000000001E-5</v>
      </c>
      <c r="OQ195" s="88">
        <f t="shared" si="190"/>
        <v>2.5000000000000001E-5</v>
      </c>
      <c r="OR195" s="88">
        <f t="shared" si="190"/>
        <v>2.5000000000000001E-5</v>
      </c>
      <c r="OS195" s="88">
        <f t="shared" si="190"/>
        <v>2.5000000000000001E-5</v>
      </c>
      <c r="OT195" s="88">
        <f t="shared" si="190"/>
        <v>2.5000000000000001E-5</v>
      </c>
      <c r="OU195" s="88">
        <f t="shared" si="190"/>
        <v>2.5000000000000001E-5</v>
      </c>
      <c r="OV195" s="88">
        <f t="shared" si="190"/>
        <v>2.5000000000000001E-5</v>
      </c>
      <c r="OW195" s="88">
        <f t="shared" si="190"/>
        <v>2.5000000000000001E-5</v>
      </c>
      <c r="OX195" s="88">
        <f t="shared" si="190"/>
        <v>2.5000000000000001E-5</v>
      </c>
      <c r="OY195" s="88">
        <f t="shared" si="190"/>
        <v>2.5000000000000001E-5</v>
      </c>
      <c r="OZ195" s="88">
        <f t="shared" si="190"/>
        <v>2.5000000000000001E-5</v>
      </c>
      <c r="PA195" s="88">
        <f t="shared" si="190"/>
        <v>2.5000000000000001E-5</v>
      </c>
      <c r="PB195" s="88">
        <f t="shared" si="190"/>
        <v>2.5000000000000001E-5</v>
      </c>
      <c r="PC195" s="88">
        <f t="shared" si="190"/>
        <v>2.5000000000000001E-5</v>
      </c>
      <c r="PD195" s="88">
        <f t="shared" si="190"/>
        <v>2.5000000000000001E-5</v>
      </c>
      <c r="PE195" s="88">
        <f t="shared" si="190"/>
        <v>2.5000000000000001E-5</v>
      </c>
      <c r="PF195" s="88">
        <f t="shared" si="190"/>
        <v>2.5000000000000001E-5</v>
      </c>
      <c r="PG195" s="88">
        <f t="shared" si="190"/>
        <v>2.5000000000000001E-5</v>
      </c>
      <c r="PH195" s="88">
        <f t="shared" si="190"/>
        <v>2.5000000000000001E-5</v>
      </c>
      <c r="PI195" s="88">
        <f t="shared" si="190"/>
        <v>2.5000000000000001E-5</v>
      </c>
      <c r="PJ195" s="88">
        <f t="shared" si="190"/>
        <v>2.5000000000000001E-5</v>
      </c>
      <c r="PK195" s="88">
        <f t="shared" si="190"/>
        <v>2.5000000000000001E-5</v>
      </c>
      <c r="PL195" s="88">
        <f t="shared" si="190"/>
        <v>2.5000000000000001E-5</v>
      </c>
      <c r="PM195" s="88">
        <f t="shared" si="190"/>
        <v>2.5000000000000001E-5</v>
      </c>
      <c r="PN195" s="88">
        <f t="shared" si="190"/>
        <v>2.5000000000000001E-5</v>
      </c>
      <c r="PO195" s="88">
        <f t="shared" si="190"/>
        <v>2.5000000000000001E-5</v>
      </c>
      <c r="PP195" s="88">
        <f t="shared" si="190"/>
        <v>2.5000000000000001E-5</v>
      </c>
      <c r="PQ195" s="88">
        <f t="shared" si="190"/>
        <v>2.5000000000000001E-5</v>
      </c>
      <c r="PR195" s="88">
        <f t="shared" si="190"/>
        <v>2.5000000000000001E-5</v>
      </c>
      <c r="PS195" s="88">
        <f t="shared" si="190"/>
        <v>2.5000000000000001E-5</v>
      </c>
      <c r="PT195" s="88">
        <f t="shared" si="190"/>
        <v>2.5000000000000001E-5</v>
      </c>
      <c r="PU195" s="88">
        <f t="shared" si="190"/>
        <v>2.5000000000000001E-5</v>
      </c>
      <c r="PV195" s="88">
        <f t="shared" si="190"/>
        <v>2.5000000000000001E-5</v>
      </c>
      <c r="PW195" s="88">
        <f t="shared" si="190"/>
        <v>2.5000000000000001E-5</v>
      </c>
      <c r="PX195" s="88">
        <f t="shared" si="190"/>
        <v>2.5000000000000001E-5</v>
      </c>
      <c r="PY195" s="88">
        <f t="shared" si="190"/>
        <v>2.5000000000000001E-5</v>
      </c>
      <c r="PZ195" s="88">
        <f t="shared" si="190"/>
        <v>2.5000000000000001E-5</v>
      </c>
      <c r="QA195" s="88">
        <f t="shared" si="190"/>
        <v>2.5000000000000001E-5</v>
      </c>
      <c r="QB195" s="88">
        <f t="shared" si="190"/>
        <v>2.5000000000000001E-5</v>
      </c>
      <c r="QC195" s="88">
        <f t="shared" si="190"/>
        <v>2.5000000000000001E-5</v>
      </c>
      <c r="QD195" s="88">
        <f t="shared" si="190"/>
        <v>2.5000000000000001E-5</v>
      </c>
      <c r="QE195" s="88">
        <f t="shared" si="190"/>
        <v>2.5000000000000001E-5</v>
      </c>
      <c r="QF195" s="88">
        <f t="shared" si="190"/>
        <v>2.5000000000000001E-5</v>
      </c>
      <c r="QG195" s="88">
        <f t="shared" si="190"/>
        <v>2.5000000000000001E-5</v>
      </c>
      <c r="QH195" s="88">
        <f t="shared" si="190"/>
        <v>2.5000000000000001E-5</v>
      </c>
      <c r="QI195" s="88">
        <f t="shared" si="190"/>
        <v>2.5000000000000001E-5</v>
      </c>
      <c r="QJ195" s="88">
        <f t="shared" si="190"/>
        <v>2.5000000000000001E-5</v>
      </c>
      <c r="QK195" s="88">
        <f t="shared" si="190"/>
        <v>2.5000000000000001E-5</v>
      </c>
      <c r="QL195" s="88">
        <f t="shared" si="190"/>
        <v>2.5000000000000001E-5</v>
      </c>
      <c r="QM195" s="88">
        <f t="shared" si="190"/>
        <v>2.5000000000000001E-5</v>
      </c>
      <c r="QN195" s="88">
        <f t="shared" si="190"/>
        <v>2.5000000000000001E-5</v>
      </c>
      <c r="QO195" s="88">
        <f t="shared" si="190"/>
        <v>2.5000000000000001E-5</v>
      </c>
      <c r="QP195" s="88">
        <f t="shared" si="190"/>
        <v>2.5000000000000001E-5</v>
      </c>
      <c r="QQ195" s="88">
        <f t="shared" si="190"/>
        <v>2.5000000000000001E-5</v>
      </c>
      <c r="QR195" s="88">
        <f t="shared" si="190"/>
        <v>2.5000000000000001E-5</v>
      </c>
      <c r="QS195" s="88">
        <f t="shared" si="190"/>
        <v>2.5000000000000001E-5</v>
      </c>
      <c r="QT195" s="88">
        <f t="shared" si="190"/>
        <v>2.5000000000000001E-5</v>
      </c>
      <c r="QU195" s="88">
        <f t="shared" si="190"/>
        <v>2.5000000000000001E-5</v>
      </c>
      <c r="QV195" s="88">
        <f t="shared" si="190"/>
        <v>2.5000000000000001E-5</v>
      </c>
      <c r="QW195" s="88">
        <f t="shared" si="190"/>
        <v>2.5000000000000001E-5</v>
      </c>
      <c r="QX195" s="88">
        <f t="shared" si="190"/>
        <v>2.5000000000000001E-5</v>
      </c>
      <c r="QY195" s="88">
        <f t="shared" si="190"/>
        <v>2.5000000000000001E-5</v>
      </c>
      <c r="QZ195" s="88">
        <f t="shared" ref="QZ195:RQ195" si="191">IF(QZ193="","",IF(QZ192=QZ169,0,IF(SUM(QZ192,QZ193)&gt;QZ169,N(QZ169)-N(QZ192),QZ193)))</f>
        <v>2.5000000000000001E-5</v>
      </c>
      <c r="RA195" s="88">
        <f t="shared" si="191"/>
        <v>2.5000000000000001E-5</v>
      </c>
      <c r="RB195" s="88">
        <f t="shared" si="191"/>
        <v>2.5000000000000001E-5</v>
      </c>
      <c r="RC195" s="88">
        <f t="shared" si="191"/>
        <v>2.5000000000000001E-5</v>
      </c>
      <c r="RD195" s="88">
        <f t="shared" si="191"/>
        <v>2.5000000000000001E-5</v>
      </c>
      <c r="RE195" s="88">
        <f t="shared" si="191"/>
        <v>2.5000000000000001E-5</v>
      </c>
      <c r="RF195" s="88">
        <f t="shared" si="191"/>
        <v>2.5000000000000001E-5</v>
      </c>
      <c r="RG195" s="88">
        <f t="shared" si="191"/>
        <v>2.5000000000000001E-5</v>
      </c>
      <c r="RH195" s="88">
        <f t="shared" si="191"/>
        <v>2.5000000000000001E-5</v>
      </c>
      <c r="RI195" s="88">
        <f t="shared" si="191"/>
        <v>2.5000000000000001E-5</v>
      </c>
      <c r="RJ195" s="88">
        <f t="shared" si="191"/>
        <v>2.5000000000000001E-5</v>
      </c>
      <c r="RK195" s="88">
        <f t="shared" si="191"/>
        <v>2.5000000000000001E-5</v>
      </c>
      <c r="RL195" s="88">
        <f t="shared" si="191"/>
        <v>2.5000000000000001E-5</v>
      </c>
      <c r="RM195" s="88" t="str">
        <f t="shared" si="191"/>
        <v/>
      </c>
      <c r="RN195" s="88" t="str">
        <f t="shared" si="191"/>
        <v/>
      </c>
      <c r="RO195" s="88" t="str">
        <f t="shared" si="191"/>
        <v/>
      </c>
      <c r="RP195" s="88" t="str">
        <f t="shared" si="191"/>
        <v/>
      </c>
      <c r="RQ195" s="88" t="str">
        <f t="shared" si="191"/>
        <v/>
      </c>
    </row>
    <row r="196" spans="4:485" s="39" customFormat="1">
      <c r="D196" s="88"/>
      <c r="F196" s="88"/>
      <c r="G196" s="88"/>
      <c r="H196" s="88"/>
      <c r="I196" s="88"/>
      <c r="S196" s="88" t="s">
        <v>2154</v>
      </c>
      <c r="T196" s="88">
        <f t="shared" ref="T196:CE196" si="192">IF(T194="","",IF(SUM(T192,T195)=T169,0,IF(SUM(T192,T195,T194)&gt;T169,T169-SUM(T192,T195),T194)))</f>
        <v>2.5000000000000001E-5</v>
      </c>
      <c r="U196" s="88">
        <f t="shared" si="192"/>
        <v>2.5000000000000001E-5</v>
      </c>
      <c r="V196" s="88">
        <f t="shared" si="192"/>
        <v>2.5000000000000001E-5</v>
      </c>
      <c r="W196" s="88">
        <f t="shared" si="192"/>
        <v>2.5000000000000001E-5</v>
      </c>
      <c r="X196" s="88">
        <f t="shared" si="192"/>
        <v>2.5000000000000001E-5</v>
      </c>
      <c r="Y196" s="88">
        <f t="shared" si="192"/>
        <v>2.5000000000000001E-5</v>
      </c>
      <c r="Z196" s="88">
        <f t="shared" si="192"/>
        <v>2.5000000000000001E-5</v>
      </c>
      <c r="AA196" s="88">
        <f t="shared" si="192"/>
        <v>2.5000000000000001E-5</v>
      </c>
      <c r="AB196" s="88">
        <f t="shared" si="192"/>
        <v>2.5000000000000001E-5</v>
      </c>
      <c r="AC196" s="88">
        <f t="shared" si="192"/>
        <v>2.5000000000000001E-5</v>
      </c>
      <c r="AD196" s="88">
        <f t="shared" si="192"/>
        <v>2.5000000000000001E-5</v>
      </c>
      <c r="AE196" s="88">
        <f t="shared" si="192"/>
        <v>2.5000000000000001E-5</v>
      </c>
      <c r="AF196" s="88">
        <f t="shared" si="192"/>
        <v>2.5000000000000001E-5</v>
      </c>
      <c r="AG196" s="88">
        <f t="shared" si="192"/>
        <v>2.5000000000000001E-5</v>
      </c>
      <c r="AH196" s="88">
        <f t="shared" si="192"/>
        <v>2.5000000000000001E-5</v>
      </c>
      <c r="AI196" s="88">
        <f t="shared" si="192"/>
        <v>2.5000000000000001E-5</v>
      </c>
      <c r="AJ196" s="88">
        <f t="shared" si="192"/>
        <v>2.5000000000000001E-5</v>
      </c>
      <c r="AK196" s="88">
        <f t="shared" si="192"/>
        <v>2.5000000000000001E-5</v>
      </c>
      <c r="AL196" s="88">
        <f t="shared" si="192"/>
        <v>2.5000000000000001E-5</v>
      </c>
      <c r="AM196" s="88">
        <f t="shared" si="192"/>
        <v>2.5000000000000001E-5</v>
      </c>
      <c r="AN196" s="88">
        <f t="shared" si="192"/>
        <v>2.5000000000000001E-5</v>
      </c>
      <c r="AO196" s="88">
        <f t="shared" si="192"/>
        <v>2.5000000000000001E-5</v>
      </c>
      <c r="AP196" s="88">
        <f t="shared" si="192"/>
        <v>2.5000000000000001E-5</v>
      </c>
      <c r="AQ196" s="88">
        <f t="shared" si="192"/>
        <v>2.5000000000000001E-5</v>
      </c>
      <c r="AR196" s="88">
        <f t="shared" si="192"/>
        <v>2.5000000000000001E-5</v>
      </c>
      <c r="AS196" s="88">
        <f t="shared" si="192"/>
        <v>2.5000000000000001E-5</v>
      </c>
      <c r="AT196" s="88">
        <f t="shared" si="192"/>
        <v>2.5000000000000001E-5</v>
      </c>
      <c r="AU196" s="88">
        <f t="shared" si="192"/>
        <v>2.5000000000000001E-5</v>
      </c>
      <c r="AV196" s="88">
        <f t="shared" si="192"/>
        <v>2.5000000000000001E-5</v>
      </c>
      <c r="AW196" s="88">
        <f t="shared" si="192"/>
        <v>2.5000000000000001E-5</v>
      </c>
      <c r="AX196" s="88">
        <f t="shared" si="192"/>
        <v>2.5000000000000001E-5</v>
      </c>
      <c r="AY196" s="88">
        <f t="shared" si="192"/>
        <v>2.5000000000000001E-5</v>
      </c>
      <c r="AZ196" s="88">
        <f t="shared" si="192"/>
        <v>2.5000000000000001E-5</v>
      </c>
      <c r="BA196" s="88">
        <f t="shared" si="192"/>
        <v>2.5000000000000001E-5</v>
      </c>
      <c r="BB196" s="88">
        <f t="shared" si="192"/>
        <v>2.5000000000000001E-5</v>
      </c>
      <c r="BC196" s="88">
        <f t="shared" si="192"/>
        <v>2.5000000000000001E-5</v>
      </c>
      <c r="BD196" s="88">
        <f t="shared" si="192"/>
        <v>2.5000000000000001E-5</v>
      </c>
      <c r="BE196" s="88">
        <f t="shared" si="192"/>
        <v>2.5000000000000001E-5</v>
      </c>
      <c r="BF196" s="88">
        <f t="shared" si="192"/>
        <v>2.5000000000000001E-5</v>
      </c>
      <c r="BG196" s="88">
        <f t="shared" si="192"/>
        <v>2.5000000000000001E-5</v>
      </c>
      <c r="BH196" s="88">
        <f t="shared" si="192"/>
        <v>2.5000000000000001E-5</v>
      </c>
      <c r="BI196" s="88">
        <f t="shared" si="192"/>
        <v>2.5000000000000001E-5</v>
      </c>
      <c r="BJ196" s="88">
        <f t="shared" si="192"/>
        <v>2.5000000000000001E-5</v>
      </c>
      <c r="BK196" s="88">
        <f t="shared" si="192"/>
        <v>2.5000000000000001E-5</v>
      </c>
      <c r="BL196" s="88">
        <f t="shared" si="192"/>
        <v>2.5000000000000001E-5</v>
      </c>
      <c r="BM196" s="88">
        <f t="shared" si="192"/>
        <v>2.5000000000000001E-5</v>
      </c>
      <c r="BN196" s="88">
        <f t="shared" si="192"/>
        <v>2.5000000000000001E-5</v>
      </c>
      <c r="BO196" s="88">
        <f t="shared" si="192"/>
        <v>2.5000000000000001E-5</v>
      </c>
      <c r="BP196" s="88">
        <f t="shared" si="192"/>
        <v>2.5000000000000001E-5</v>
      </c>
      <c r="BQ196" s="88">
        <f t="shared" si="192"/>
        <v>2.5000000000000001E-5</v>
      </c>
      <c r="BR196" s="88">
        <f t="shared" si="192"/>
        <v>2.5000000000000001E-5</v>
      </c>
      <c r="BS196" s="88">
        <f t="shared" si="192"/>
        <v>2.5000000000000001E-5</v>
      </c>
      <c r="BT196" s="88">
        <f t="shared" si="192"/>
        <v>2.5000000000000001E-5</v>
      </c>
      <c r="BU196" s="88">
        <f t="shared" si="192"/>
        <v>2.5000000000000001E-5</v>
      </c>
      <c r="BV196" s="88">
        <f t="shared" si="192"/>
        <v>2.5000000000000001E-5</v>
      </c>
      <c r="BW196" s="88">
        <f t="shared" si="192"/>
        <v>2.5000000000000001E-5</v>
      </c>
      <c r="BX196" s="88">
        <f t="shared" si="192"/>
        <v>2.5000000000000001E-5</v>
      </c>
      <c r="BY196" s="88">
        <f t="shared" si="192"/>
        <v>2.5000000000000001E-5</v>
      </c>
      <c r="BZ196" s="88">
        <f t="shared" si="192"/>
        <v>2.5000000000000001E-5</v>
      </c>
      <c r="CA196" s="88">
        <f t="shared" si="192"/>
        <v>2.5000000000000001E-5</v>
      </c>
      <c r="CB196" s="88">
        <f t="shared" si="192"/>
        <v>2.5000000000000001E-5</v>
      </c>
      <c r="CC196" s="88">
        <f t="shared" si="192"/>
        <v>2.5000000000000001E-5</v>
      </c>
      <c r="CD196" s="88">
        <f t="shared" si="192"/>
        <v>2.5000000000000001E-5</v>
      </c>
      <c r="CE196" s="88">
        <f t="shared" si="192"/>
        <v>2.5000000000000001E-5</v>
      </c>
      <c r="CF196" s="88">
        <f t="shared" ref="CF196:EQ196" si="193">IF(CF194="","",IF(SUM(CF192,CF195)=CF169,0,IF(SUM(CF192,CF195,CF194)&gt;CF169,CF169-SUM(CF192,CF195),CF194)))</f>
        <v>2.5000000000000001E-5</v>
      </c>
      <c r="CG196" s="88">
        <f t="shared" si="193"/>
        <v>2.5000000000000001E-5</v>
      </c>
      <c r="CH196" s="88">
        <f t="shared" si="193"/>
        <v>2.5000000000000001E-5</v>
      </c>
      <c r="CI196" s="88">
        <f t="shared" si="193"/>
        <v>2.5000000000000001E-5</v>
      </c>
      <c r="CJ196" s="88">
        <f t="shared" si="193"/>
        <v>2.5000000000000001E-5</v>
      </c>
      <c r="CK196" s="88">
        <f t="shared" si="193"/>
        <v>2.5000000000000001E-5</v>
      </c>
      <c r="CL196" s="88">
        <f t="shared" si="193"/>
        <v>2.5000000000000001E-5</v>
      </c>
      <c r="CM196" s="88">
        <f t="shared" si="193"/>
        <v>2.5000000000000001E-5</v>
      </c>
      <c r="CN196" s="88">
        <f t="shared" si="193"/>
        <v>2.5000000000000001E-5</v>
      </c>
      <c r="CO196" s="88">
        <f t="shared" si="193"/>
        <v>2.5000000000000001E-5</v>
      </c>
      <c r="CP196" s="88">
        <f t="shared" si="193"/>
        <v>2.5000000000000001E-5</v>
      </c>
      <c r="CQ196" s="88">
        <f t="shared" si="193"/>
        <v>2.5000000000000001E-5</v>
      </c>
      <c r="CR196" s="88">
        <f t="shared" si="193"/>
        <v>2.5000000000000001E-5</v>
      </c>
      <c r="CS196" s="88">
        <f t="shared" si="193"/>
        <v>2.5000000000000001E-5</v>
      </c>
      <c r="CT196" s="88">
        <f t="shared" si="193"/>
        <v>2.5000000000000001E-5</v>
      </c>
      <c r="CU196" s="88">
        <f t="shared" si="193"/>
        <v>2.5000000000000001E-5</v>
      </c>
      <c r="CV196" s="88">
        <f t="shared" si="193"/>
        <v>2.5000000000000001E-5</v>
      </c>
      <c r="CW196" s="88">
        <f t="shared" si="193"/>
        <v>2.5000000000000001E-5</v>
      </c>
      <c r="CX196" s="88">
        <f t="shared" si="193"/>
        <v>2.5000000000000001E-5</v>
      </c>
      <c r="CY196" s="88">
        <f t="shared" si="193"/>
        <v>2.5000000000000001E-5</v>
      </c>
      <c r="CZ196" s="88">
        <f t="shared" si="193"/>
        <v>2.5000000000000001E-5</v>
      </c>
      <c r="DA196" s="88">
        <f t="shared" si="193"/>
        <v>2.5000000000000001E-5</v>
      </c>
      <c r="DB196" s="88">
        <f t="shared" si="193"/>
        <v>2.5000000000000001E-5</v>
      </c>
      <c r="DC196" s="88">
        <f t="shared" si="193"/>
        <v>2.5000000000000001E-5</v>
      </c>
      <c r="DD196" s="88">
        <f t="shared" si="193"/>
        <v>2.5000000000000001E-5</v>
      </c>
      <c r="DE196" s="88">
        <f t="shared" si="193"/>
        <v>2.5000000000000001E-5</v>
      </c>
      <c r="DF196" s="88">
        <f t="shared" si="193"/>
        <v>2.5000000000000001E-5</v>
      </c>
      <c r="DG196" s="88">
        <f t="shared" si="193"/>
        <v>2.5000000000000001E-5</v>
      </c>
      <c r="DH196" s="88">
        <f t="shared" si="193"/>
        <v>2.5000000000000001E-5</v>
      </c>
      <c r="DI196" s="88">
        <f t="shared" si="193"/>
        <v>2.5000000000000001E-5</v>
      </c>
      <c r="DJ196" s="88">
        <f t="shared" si="193"/>
        <v>2.5000000000000001E-5</v>
      </c>
      <c r="DK196" s="88">
        <f t="shared" si="193"/>
        <v>2.5000000000000001E-5</v>
      </c>
      <c r="DL196" s="88">
        <f t="shared" si="193"/>
        <v>2.5000000000000001E-5</v>
      </c>
      <c r="DM196" s="88">
        <f t="shared" si="193"/>
        <v>2.5000000000000001E-5</v>
      </c>
      <c r="DN196" s="88">
        <f t="shared" si="193"/>
        <v>2.5000000000000001E-5</v>
      </c>
      <c r="DO196" s="88">
        <f t="shared" si="193"/>
        <v>2.5000000000000001E-5</v>
      </c>
      <c r="DP196" s="88">
        <f t="shared" si="193"/>
        <v>2.5000000000000001E-5</v>
      </c>
      <c r="DQ196" s="88">
        <f t="shared" si="193"/>
        <v>2.5000000000000001E-5</v>
      </c>
      <c r="DR196" s="88">
        <f t="shared" si="193"/>
        <v>2.5000000000000001E-5</v>
      </c>
      <c r="DS196" s="88">
        <f t="shared" si="193"/>
        <v>2.5000000000000001E-5</v>
      </c>
      <c r="DT196" s="88">
        <f t="shared" si="193"/>
        <v>2.5000000000000001E-5</v>
      </c>
      <c r="DU196" s="88">
        <f t="shared" si="193"/>
        <v>2.5000000000000001E-5</v>
      </c>
      <c r="DV196" s="88">
        <f t="shared" si="193"/>
        <v>2.5000000000000001E-5</v>
      </c>
      <c r="DW196" s="88">
        <f t="shared" si="193"/>
        <v>2.5000000000000001E-5</v>
      </c>
      <c r="DX196" s="88">
        <f t="shared" si="193"/>
        <v>2.5000000000000001E-5</v>
      </c>
      <c r="DY196" s="88">
        <f t="shared" si="193"/>
        <v>2.5000000000000001E-5</v>
      </c>
      <c r="DZ196" s="88">
        <f t="shared" si="193"/>
        <v>2.5000000000000001E-5</v>
      </c>
      <c r="EA196" s="88">
        <f t="shared" si="193"/>
        <v>2.5000000000000001E-5</v>
      </c>
      <c r="EB196" s="88">
        <f t="shared" si="193"/>
        <v>2.5000000000000001E-5</v>
      </c>
      <c r="EC196" s="88">
        <f t="shared" si="193"/>
        <v>2.5000000000000001E-5</v>
      </c>
      <c r="ED196" s="88">
        <f t="shared" si="193"/>
        <v>2.5000000000000001E-5</v>
      </c>
      <c r="EE196" s="88">
        <f t="shared" si="193"/>
        <v>2.5000000000000001E-5</v>
      </c>
      <c r="EF196" s="88">
        <f t="shared" si="193"/>
        <v>2.5000000000000001E-5</v>
      </c>
      <c r="EG196" s="88">
        <f t="shared" si="193"/>
        <v>2.5000000000000001E-5</v>
      </c>
      <c r="EH196" s="88">
        <f t="shared" si="193"/>
        <v>2.5000000000000001E-5</v>
      </c>
      <c r="EI196" s="88">
        <f t="shared" si="193"/>
        <v>2.5000000000000001E-5</v>
      </c>
      <c r="EJ196" s="88">
        <f t="shared" si="193"/>
        <v>2.5000000000000001E-5</v>
      </c>
      <c r="EK196" s="88">
        <f t="shared" si="193"/>
        <v>2.5000000000000001E-5</v>
      </c>
      <c r="EL196" s="88">
        <f t="shared" si="193"/>
        <v>2.5000000000000001E-5</v>
      </c>
      <c r="EM196" s="88">
        <f t="shared" si="193"/>
        <v>2.5000000000000001E-5</v>
      </c>
      <c r="EN196" s="88">
        <f t="shared" si="193"/>
        <v>2.5000000000000001E-5</v>
      </c>
      <c r="EO196" s="88">
        <f t="shared" si="193"/>
        <v>2.5000000000000001E-5</v>
      </c>
      <c r="EP196" s="88">
        <f t="shared" si="193"/>
        <v>2.5000000000000001E-5</v>
      </c>
      <c r="EQ196" s="88">
        <f t="shared" si="193"/>
        <v>2.5000000000000001E-5</v>
      </c>
      <c r="ER196" s="88">
        <f t="shared" ref="ER196:HC196" si="194">IF(ER194="","",IF(SUM(ER192,ER195)=ER169,0,IF(SUM(ER192,ER195,ER194)&gt;ER169,ER169-SUM(ER192,ER195),ER194)))</f>
        <v>2.5000000000000001E-5</v>
      </c>
      <c r="ES196" s="88">
        <f t="shared" si="194"/>
        <v>2.5000000000000001E-5</v>
      </c>
      <c r="ET196" s="88">
        <f t="shared" si="194"/>
        <v>2.5000000000000001E-5</v>
      </c>
      <c r="EU196" s="88">
        <f t="shared" si="194"/>
        <v>2.5000000000000001E-5</v>
      </c>
      <c r="EV196" s="88">
        <f t="shared" si="194"/>
        <v>2.5000000000000001E-5</v>
      </c>
      <c r="EW196" s="88">
        <f t="shared" si="194"/>
        <v>2.5000000000000001E-5</v>
      </c>
      <c r="EX196" s="88">
        <f t="shared" si="194"/>
        <v>2.5000000000000001E-5</v>
      </c>
      <c r="EY196" s="88">
        <f t="shared" si="194"/>
        <v>2.5000000000000001E-5</v>
      </c>
      <c r="EZ196" s="88">
        <f t="shared" si="194"/>
        <v>2.5000000000000001E-5</v>
      </c>
      <c r="FA196" s="88">
        <f t="shared" si="194"/>
        <v>2.5000000000000001E-5</v>
      </c>
      <c r="FB196" s="88">
        <f t="shared" si="194"/>
        <v>2.5000000000000001E-5</v>
      </c>
      <c r="FC196" s="88">
        <f t="shared" si="194"/>
        <v>2.5000000000000001E-5</v>
      </c>
      <c r="FD196" s="88">
        <f t="shared" si="194"/>
        <v>2.5000000000000001E-5</v>
      </c>
      <c r="FE196" s="88">
        <f t="shared" si="194"/>
        <v>2.5000000000000001E-5</v>
      </c>
      <c r="FF196" s="88">
        <f t="shared" si="194"/>
        <v>2.5000000000000001E-5</v>
      </c>
      <c r="FG196" s="88">
        <f t="shared" si="194"/>
        <v>2.5000000000000001E-5</v>
      </c>
      <c r="FH196" s="88">
        <f t="shared" si="194"/>
        <v>2.5000000000000001E-5</v>
      </c>
      <c r="FI196" s="88">
        <f t="shared" si="194"/>
        <v>2.5000000000000001E-5</v>
      </c>
      <c r="FJ196" s="88">
        <f t="shared" si="194"/>
        <v>2.5000000000000001E-5</v>
      </c>
      <c r="FK196" s="88">
        <f t="shared" si="194"/>
        <v>2.5000000000000001E-5</v>
      </c>
      <c r="FL196" s="88">
        <f t="shared" si="194"/>
        <v>2.5000000000000001E-5</v>
      </c>
      <c r="FM196" s="88">
        <f t="shared" si="194"/>
        <v>2.5000000000000001E-5</v>
      </c>
      <c r="FN196" s="88">
        <f t="shared" si="194"/>
        <v>2.5000000000000001E-5</v>
      </c>
      <c r="FO196" s="88">
        <f t="shared" si="194"/>
        <v>2.5000000000000001E-5</v>
      </c>
      <c r="FP196" s="88">
        <f t="shared" si="194"/>
        <v>2.5000000000000001E-5</v>
      </c>
      <c r="FQ196" s="88">
        <f t="shared" si="194"/>
        <v>2.5000000000000001E-5</v>
      </c>
      <c r="FR196" s="88">
        <f t="shared" si="194"/>
        <v>2.5000000000000001E-5</v>
      </c>
      <c r="FS196" s="88">
        <f t="shared" si="194"/>
        <v>2.5000000000000001E-5</v>
      </c>
      <c r="FT196" s="88">
        <f t="shared" si="194"/>
        <v>2.5000000000000001E-5</v>
      </c>
      <c r="FU196" s="88">
        <f t="shared" si="194"/>
        <v>2.5000000000000001E-5</v>
      </c>
      <c r="FV196" s="88">
        <f t="shared" si="194"/>
        <v>2.5000000000000001E-5</v>
      </c>
      <c r="FW196" s="88">
        <f t="shared" si="194"/>
        <v>2.5000000000000001E-5</v>
      </c>
      <c r="FX196" s="88">
        <f t="shared" si="194"/>
        <v>2.5000000000000001E-5</v>
      </c>
      <c r="FY196" s="88">
        <f t="shared" si="194"/>
        <v>2.5000000000000001E-5</v>
      </c>
      <c r="FZ196" s="88">
        <f t="shared" si="194"/>
        <v>2.5000000000000001E-5</v>
      </c>
      <c r="GA196" s="88">
        <f t="shared" si="194"/>
        <v>2.5000000000000001E-5</v>
      </c>
      <c r="GB196" s="88">
        <f t="shared" si="194"/>
        <v>2.5000000000000001E-5</v>
      </c>
      <c r="GC196" s="88">
        <f t="shared" si="194"/>
        <v>2.5000000000000001E-5</v>
      </c>
      <c r="GD196" s="88">
        <f t="shared" si="194"/>
        <v>2.5000000000000001E-5</v>
      </c>
      <c r="GE196" s="88">
        <f t="shared" si="194"/>
        <v>2.5000000000000001E-5</v>
      </c>
      <c r="GF196" s="88">
        <f t="shared" si="194"/>
        <v>2.5000000000000001E-5</v>
      </c>
      <c r="GG196" s="88">
        <f t="shared" si="194"/>
        <v>2.5000000000000001E-5</v>
      </c>
      <c r="GH196" s="88">
        <f t="shared" si="194"/>
        <v>2.5000000000000001E-5</v>
      </c>
      <c r="GI196" s="88">
        <f t="shared" si="194"/>
        <v>2.5000000000000001E-5</v>
      </c>
      <c r="GJ196" s="88">
        <f t="shared" si="194"/>
        <v>2.5000000000000001E-5</v>
      </c>
      <c r="GK196" s="88">
        <f t="shared" si="194"/>
        <v>2.5000000000000001E-5</v>
      </c>
      <c r="GL196" s="88">
        <f t="shared" si="194"/>
        <v>2.5000000000000001E-5</v>
      </c>
      <c r="GM196" s="88">
        <f t="shared" si="194"/>
        <v>2.5000000000000001E-5</v>
      </c>
      <c r="GN196" s="88">
        <f t="shared" si="194"/>
        <v>2.5000000000000001E-5</v>
      </c>
      <c r="GO196" s="88">
        <f t="shared" si="194"/>
        <v>2.5000000000000001E-5</v>
      </c>
      <c r="GP196" s="88">
        <f t="shared" si="194"/>
        <v>2.5000000000000001E-5</v>
      </c>
      <c r="GQ196" s="88">
        <f t="shared" si="194"/>
        <v>2.5000000000000001E-5</v>
      </c>
      <c r="GR196" s="88">
        <f t="shared" si="194"/>
        <v>2.5000000000000001E-5</v>
      </c>
      <c r="GS196" s="88">
        <f t="shared" si="194"/>
        <v>2.5000000000000001E-5</v>
      </c>
      <c r="GT196" s="88">
        <f t="shared" si="194"/>
        <v>2.5000000000000001E-5</v>
      </c>
      <c r="GU196" s="88">
        <f t="shared" si="194"/>
        <v>2.5000000000000001E-5</v>
      </c>
      <c r="GV196" s="88">
        <f t="shared" si="194"/>
        <v>2.5000000000000001E-5</v>
      </c>
      <c r="GW196" s="88">
        <f t="shared" si="194"/>
        <v>2.5000000000000001E-5</v>
      </c>
      <c r="GX196" s="88">
        <f t="shared" si="194"/>
        <v>2.5000000000000001E-5</v>
      </c>
      <c r="GY196" s="88">
        <f t="shared" si="194"/>
        <v>2.5000000000000001E-5</v>
      </c>
      <c r="GZ196" s="88">
        <f t="shared" si="194"/>
        <v>2.5000000000000001E-5</v>
      </c>
      <c r="HA196" s="88">
        <f t="shared" si="194"/>
        <v>2.5000000000000001E-5</v>
      </c>
      <c r="HB196" s="88">
        <f t="shared" si="194"/>
        <v>2.5000000000000001E-5</v>
      </c>
      <c r="HC196" s="88">
        <f t="shared" si="194"/>
        <v>2.5000000000000001E-5</v>
      </c>
      <c r="HD196" s="88">
        <f t="shared" ref="HD196:JO196" si="195">IF(HD194="","",IF(SUM(HD192,HD195)=HD169,0,IF(SUM(HD192,HD195,HD194)&gt;HD169,HD169-SUM(HD192,HD195),HD194)))</f>
        <v>2.5000000000000001E-5</v>
      </c>
      <c r="HE196" s="88">
        <f t="shared" si="195"/>
        <v>2.5000000000000001E-5</v>
      </c>
      <c r="HF196" s="88">
        <f t="shared" si="195"/>
        <v>2.5000000000000001E-5</v>
      </c>
      <c r="HG196" s="88">
        <f t="shared" si="195"/>
        <v>2.5000000000000001E-5</v>
      </c>
      <c r="HH196" s="88">
        <f t="shared" si="195"/>
        <v>2.5000000000000001E-5</v>
      </c>
      <c r="HI196" s="88">
        <f t="shared" si="195"/>
        <v>2.5000000000000001E-5</v>
      </c>
      <c r="HJ196" s="88">
        <f t="shared" si="195"/>
        <v>2.5000000000000001E-5</v>
      </c>
      <c r="HK196" s="88">
        <f t="shared" si="195"/>
        <v>2.5000000000000001E-5</v>
      </c>
      <c r="HL196" s="88">
        <f t="shared" si="195"/>
        <v>2.5000000000000001E-5</v>
      </c>
      <c r="HM196" s="88">
        <f t="shared" si="195"/>
        <v>2.5000000000000001E-5</v>
      </c>
      <c r="HN196" s="88">
        <f t="shared" si="195"/>
        <v>2.5000000000000001E-5</v>
      </c>
      <c r="HO196" s="88">
        <f t="shared" si="195"/>
        <v>2.5000000000000001E-5</v>
      </c>
      <c r="HP196" s="88">
        <f t="shared" si="195"/>
        <v>2.5000000000000001E-5</v>
      </c>
      <c r="HQ196" s="88">
        <f t="shared" si="195"/>
        <v>2.5000000000000001E-5</v>
      </c>
      <c r="HR196" s="88">
        <f t="shared" si="195"/>
        <v>2.5000000000000001E-5</v>
      </c>
      <c r="HS196" s="88">
        <f t="shared" si="195"/>
        <v>2.5000000000000001E-5</v>
      </c>
      <c r="HT196" s="88">
        <f t="shared" si="195"/>
        <v>2.5000000000000001E-5</v>
      </c>
      <c r="HU196" s="88">
        <f t="shared" si="195"/>
        <v>2.5000000000000001E-5</v>
      </c>
      <c r="HV196" s="88">
        <f t="shared" si="195"/>
        <v>2.5000000000000001E-5</v>
      </c>
      <c r="HW196" s="88">
        <f t="shared" si="195"/>
        <v>2.5000000000000001E-5</v>
      </c>
      <c r="HX196" s="88">
        <f t="shared" si="195"/>
        <v>2.5000000000000001E-5</v>
      </c>
      <c r="HY196" s="88">
        <f t="shared" si="195"/>
        <v>2.5000000000000001E-5</v>
      </c>
      <c r="HZ196" s="88">
        <f t="shared" si="195"/>
        <v>2.5000000000000001E-5</v>
      </c>
      <c r="IA196" s="88">
        <f t="shared" si="195"/>
        <v>2.5000000000000001E-5</v>
      </c>
      <c r="IB196" s="88">
        <f t="shared" si="195"/>
        <v>2.5000000000000001E-5</v>
      </c>
      <c r="IC196" s="88">
        <f t="shared" si="195"/>
        <v>2.5000000000000001E-5</v>
      </c>
      <c r="ID196" s="88">
        <f t="shared" si="195"/>
        <v>2.5000000000000001E-5</v>
      </c>
      <c r="IE196" s="88">
        <f t="shared" si="195"/>
        <v>2.5000000000000001E-5</v>
      </c>
      <c r="IF196" s="88">
        <f t="shared" si="195"/>
        <v>2.5000000000000001E-5</v>
      </c>
      <c r="IG196" s="88">
        <f t="shared" si="195"/>
        <v>2.5000000000000001E-5</v>
      </c>
      <c r="IH196" s="88">
        <f t="shared" si="195"/>
        <v>2.5000000000000001E-5</v>
      </c>
      <c r="II196" s="88">
        <f t="shared" si="195"/>
        <v>2.5000000000000001E-5</v>
      </c>
      <c r="IJ196" s="88">
        <f t="shared" si="195"/>
        <v>2.5000000000000001E-5</v>
      </c>
      <c r="IK196" s="88">
        <f t="shared" si="195"/>
        <v>2.5000000000000001E-5</v>
      </c>
      <c r="IL196" s="88">
        <f t="shared" si="195"/>
        <v>2.5000000000000001E-5</v>
      </c>
      <c r="IM196" s="88">
        <f t="shared" si="195"/>
        <v>2.5000000000000001E-5</v>
      </c>
      <c r="IN196" s="88">
        <f t="shared" si="195"/>
        <v>2.5000000000000001E-5</v>
      </c>
      <c r="IO196" s="88">
        <f t="shared" si="195"/>
        <v>2.5000000000000001E-5</v>
      </c>
      <c r="IP196" s="88">
        <f t="shared" si="195"/>
        <v>2.5000000000000001E-5</v>
      </c>
      <c r="IQ196" s="88">
        <f t="shared" si="195"/>
        <v>2.5000000000000001E-5</v>
      </c>
      <c r="IR196" s="88">
        <f t="shared" si="195"/>
        <v>2.5000000000000001E-5</v>
      </c>
      <c r="IS196" s="88">
        <f t="shared" si="195"/>
        <v>2.5000000000000001E-5</v>
      </c>
      <c r="IT196" s="88">
        <f t="shared" si="195"/>
        <v>2.5000000000000001E-5</v>
      </c>
      <c r="IU196" s="88">
        <f t="shared" si="195"/>
        <v>2.5000000000000001E-5</v>
      </c>
      <c r="IV196" s="88">
        <f t="shared" si="195"/>
        <v>2.5000000000000001E-5</v>
      </c>
      <c r="IW196" s="88">
        <f t="shared" si="195"/>
        <v>2.5000000000000001E-5</v>
      </c>
      <c r="IX196" s="88">
        <f t="shared" si="195"/>
        <v>2.5000000000000001E-5</v>
      </c>
      <c r="IY196" s="88">
        <f t="shared" si="195"/>
        <v>2.5000000000000001E-5</v>
      </c>
      <c r="IZ196" s="88">
        <f t="shared" si="195"/>
        <v>2.5000000000000001E-5</v>
      </c>
      <c r="JA196" s="88">
        <f t="shared" si="195"/>
        <v>2.5000000000000001E-5</v>
      </c>
      <c r="JB196" s="88">
        <f t="shared" si="195"/>
        <v>2.5000000000000001E-5</v>
      </c>
      <c r="JC196" s="88">
        <f t="shared" si="195"/>
        <v>2.5000000000000001E-5</v>
      </c>
      <c r="JD196" s="88">
        <f t="shared" si="195"/>
        <v>2.5000000000000001E-5</v>
      </c>
      <c r="JE196" s="88">
        <f t="shared" si="195"/>
        <v>2.5000000000000001E-5</v>
      </c>
      <c r="JF196" s="88">
        <f t="shared" si="195"/>
        <v>2.5000000000000001E-5</v>
      </c>
      <c r="JG196" s="88">
        <f t="shared" si="195"/>
        <v>2.5000000000000001E-5</v>
      </c>
      <c r="JH196" s="88">
        <f t="shared" si="195"/>
        <v>2.5000000000000001E-5</v>
      </c>
      <c r="JI196" s="88">
        <f t="shared" si="195"/>
        <v>2.5000000000000001E-5</v>
      </c>
      <c r="JJ196" s="88">
        <f t="shared" si="195"/>
        <v>2.5000000000000001E-5</v>
      </c>
      <c r="JK196" s="88">
        <f t="shared" si="195"/>
        <v>2.5000000000000001E-5</v>
      </c>
      <c r="JL196" s="88">
        <f t="shared" si="195"/>
        <v>2.5000000000000001E-5</v>
      </c>
      <c r="JM196" s="88">
        <f t="shared" si="195"/>
        <v>2.5000000000000001E-5</v>
      </c>
      <c r="JN196" s="88">
        <f t="shared" si="195"/>
        <v>2.5000000000000001E-5</v>
      </c>
      <c r="JO196" s="88">
        <f t="shared" si="195"/>
        <v>2.5000000000000001E-5</v>
      </c>
      <c r="JP196" s="88">
        <f t="shared" ref="JP196:MA196" si="196">IF(JP194="","",IF(SUM(JP192,JP195)=JP169,0,IF(SUM(JP192,JP195,JP194)&gt;JP169,JP169-SUM(JP192,JP195),JP194)))</f>
        <v>2.5000000000000001E-5</v>
      </c>
      <c r="JQ196" s="88">
        <f t="shared" si="196"/>
        <v>2.5000000000000001E-5</v>
      </c>
      <c r="JR196" s="88">
        <f t="shared" si="196"/>
        <v>2.5000000000000001E-5</v>
      </c>
      <c r="JS196" s="88">
        <f t="shared" si="196"/>
        <v>2.5000000000000001E-5</v>
      </c>
      <c r="JT196" s="88">
        <f t="shared" si="196"/>
        <v>2.5000000000000001E-5</v>
      </c>
      <c r="JU196" s="88">
        <f t="shared" si="196"/>
        <v>2.5000000000000001E-5</v>
      </c>
      <c r="JV196" s="88">
        <f t="shared" si="196"/>
        <v>2.5000000000000001E-5</v>
      </c>
      <c r="JW196" s="88">
        <f t="shared" si="196"/>
        <v>2.5000000000000001E-5</v>
      </c>
      <c r="JX196" s="88">
        <f t="shared" si="196"/>
        <v>2.5000000000000001E-5</v>
      </c>
      <c r="JY196" s="88">
        <f t="shared" si="196"/>
        <v>2.5000000000000001E-5</v>
      </c>
      <c r="JZ196" s="88">
        <f t="shared" si="196"/>
        <v>2.5000000000000001E-5</v>
      </c>
      <c r="KA196" s="88">
        <f t="shared" si="196"/>
        <v>2.5000000000000001E-5</v>
      </c>
      <c r="KB196" s="88">
        <f t="shared" si="196"/>
        <v>2.5000000000000001E-5</v>
      </c>
      <c r="KC196" s="88">
        <f t="shared" si="196"/>
        <v>2.5000000000000001E-5</v>
      </c>
      <c r="KD196" s="88">
        <f t="shared" si="196"/>
        <v>2.5000000000000001E-5</v>
      </c>
      <c r="KE196" s="88">
        <f t="shared" si="196"/>
        <v>2.5000000000000001E-5</v>
      </c>
      <c r="KF196" s="88">
        <f t="shared" si="196"/>
        <v>2.5000000000000001E-5</v>
      </c>
      <c r="KG196" s="88">
        <f t="shared" si="196"/>
        <v>2.5000000000000001E-5</v>
      </c>
      <c r="KH196" s="88">
        <f t="shared" si="196"/>
        <v>2.5000000000000001E-5</v>
      </c>
      <c r="KI196" s="88">
        <f t="shared" si="196"/>
        <v>2.5000000000000001E-5</v>
      </c>
      <c r="KJ196" s="88">
        <f t="shared" si="196"/>
        <v>2.5000000000000001E-5</v>
      </c>
      <c r="KK196" s="88">
        <f t="shared" si="196"/>
        <v>2.5000000000000001E-5</v>
      </c>
      <c r="KL196" s="88">
        <f t="shared" si="196"/>
        <v>2.5000000000000001E-5</v>
      </c>
      <c r="KM196" s="88">
        <f t="shared" si="196"/>
        <v>2.5000000000000001E-5</v>
      </c>
      <c r="KN196" s="88">
        <f t="shared" si="196"/>
        <v>2.5000000000000001E-5</v>
      </c>
      <c r="KO196" s="88">
        <f t="shared" si="196"/>
        <v>2.5000000000000001E-5</v>
      </c>
      <c r="KP196" s="88">
        <f t="shared" si="196"/>
        <v>2.5000000000000001E-5</v>
      </c>
      <c r="KQ196" s="88">
        <f t="shared" si="196"/>
        <v>2.5000000000000001E-5</v>
      </c>
      <c r="KR196" s="88">
        <f t="shared" si="196"/>
        <v>2.5000000000000001E-5</v>
      </c>
      <c r="KS196" s="88">
        <f t="shared" si="196"/>
        <v>2.5000000000000001E-5</v>
      </c>
      <c r="KT196" s="88">
        <f t="shared" si="196"/>
        <v>2.5000000000000001E-5</v>
      </c>
      <c r="KU196" s="88">
        <f t="shared" si="196"/>
        <v>2.5000000000000001E-5</v>
      </c>
      <c r="KV196" s="88">
        <f t="shared" si="196"/>
        <v>2.5000000000000001E-5</v>
      </c>
      <c r="KW196" s="88">
        <f t="shared" si="196"/>
        <v>2.5000000000000001E-5</v>
      </c>
      <c r="KX196" s="88">
        <f t="shared" si="196"/>
        <v>2.5000000000000001E-5</v>
      </c>
      <c r="KY196" s="88">
        <f t="shared" si="196"/>
        <v>2.5000000000000001E-5</v>
      </c>
      <c r="KZ196" s="88">
        <f t="shared" si="196"/>
        <v>2.5000000000000001E-5</v>
      </c>
      <c r="LA196" s="88">
        <f t="shared" si="196"/>
        <v>2.5000000000000001E-5</v>
      </c>
      <c r="LB196" s="88">
        <f t="shared" si="196"/>
        <v>2.5000000000000001E-5</v>
      </c>
      <c r="LC196" s="88">
        <f t="shared" si="196"/>
        <v>2.5000000000000001E-5</v>
      </c>
      <c r="LD196" s="88">
        <f t="shared" si="196"/>
        <v>2.5000000000000001E-5</v>
      </c>
      <c r="LE196" s="88">
        <f t="shared" si="196"/>
        <v>2.5000000000000001E-5</v>
      </c>
      <c r="LF196" s="88">
        <f t="shared" si="196"/>
        <v>2.5000000000000001E-5</v>
      </c>
      <c r="LG196" s="88">
        <f t="shared" si="196"/>
        <v>2.5000000000000001E-5</v>
      </c>
      <c r="LH196" s="88">
        <f t="shared" si="196"/>
        <v>2.5000000000000001E-5</v>
      </c>
      <c r="LI196" s="88">
        <f t="shared" si="196"/>
        <v>2.5000000000000001E-5</v>
      </c>
      <c r="LJ196" s="88">
        <f t="shared" si="196"/>
        <v>2.5000000000000001E-5</v>
      </c>
      <c r="LK196" s="88">
        <f t="shared" si="196"/>
        <v>2.5000000000000001E-5</v>
      </c>
      <c r="LL196" s="88">
        <f t="shared" si="196"/>
        <v>2.5000000000000001E-5</v>
      </c>
      <c r="LM196" s="88">
        <f t="shared" si="196"/>
        <v>2.5000000000000001E-5</v>
      </c>
      <c r="LN196" s="88">
        <f t="shared" si="196"/>
        <v>2.5000000000000001E-5</v>
      </c>
      <c r="LO196" s="88">
        <f t="shared" si="196"/>
        <v>2.5000000000000001E-5</v>
      </c>
      <c r="LP196" s="88">
        <f t="shared" si="196"/>
        <v>2.5000000000000001E-5</v>
      </c>
      <c r="LQ196" s="88">
        <f t="shared" si="196"/>
        <v>2.5000000000000001E-5</v>
      </c>
      <c r="LR196" s="88">
        <f t="shared" si="196"/>
        <v>2.5000000000000001E-5</v>
      </c>
      <c r="LS196" s="88">
        <f t="shared" si="196"/>
        <v>2.5000000000000001E-5</v>
      </c>
      <c r="LT196" s="88">
        <f t="shared" si="196"/>
        <v>2.5000000000000001E-5</v>
      </c>
      <c r="LU196" s="88">
        <f t="shared" si="196"/>
        <v>2.5000000000000001E-5</v>
      </c>
      <c r="LV196" s="88">
        <f t="shared" si="196"/>
        <v>2.5000000000000001E-5</v>
      </c>
      <c r="LW196" s="88">
        <f t="shared" si="196"/>
        <v>2.5000000000000001E-5</v>
      </c>
      <c r="LX196" s="88">
        <f t="shared" si="196"/>
        <v>2.5000000000000001E-5</v>
      </c>
      <c r="LY196" s="88">
        <f t="shared" si="196"/>
        <v>2.5000000000000001E-5</v>
      </c>
      <c r="LZ196" s="88">
        <f t="shared" si="196"/>
        <v>2.5000000000000001E-5</v>
      </c>
      <c r="MA196" s="88">
        <f t="shared" si="196"/>
        <v>2.5000000000000001E-5</v>
      </c>
      <c r="MB196" s="88">
        <f t="shared" ref="MB196:OM196" si="197">IF(MB194="","",IF(SUM(MB192,MB195)=MB169,0,IF(SUM(MB192,MB195,MB194)&gt;MB169,MB169-SUM(MB192,MB195),MB194)))</f>
        <v>2.5000000000000001E-5</v>
      </c>
      <c r="MC196" s="88">
        <f t="shared" si="197"/>
        <v>2.5000000000000001E-5</v>
      </c>
      <c r="MD196" s="88">
        <f t="shared" si="197"/>
        <v>2.5000000000000001E-5</v>
      </c>
      <c r="ME196" s="88">
        <f t="shared" si="197"/>
        <v>2.5000000000000001E-5</v>
      </c>
      <c r="MF196" s="88">
        <f t="shared" si="197"/>
        <v>2.5000000000000001E-5</v>
      </c>
      <c r="MG196" s="88">
        <f t="shared" si="197"/>
        <v>2.5000000000000001E-5</v>
      </c>
      <c r="MH196" s="88">
        <f t="shared" si="197"/>
        <v>2.5000000000000001E-5</v>
      </c>
      <c r="MI196" s="88">
        <f t="shared" si="197"/>
        <v>2.5000000000000001E-5</v>
      </c>
      <c r="MJ196" s="88">
        <f t="shared" si="197"/>
        <v>2.5000000000000001E-5</v>
      </c>
      <c r="MK196" s="88">
        <f t="shared" si="197"/>
        <v>2.5000000000000001E-5</v>
      </c>
      <c r="ML196" s="88">
        <f t="shared" si="197"/>
        <v>2.5000000000000001E-5</v>
      </c>
      <c r="MM196" s="88">
        <f t="shared" si="197"/>
        <v>2.5000000000000001E-5</v>
      </c>
      <c r="MN196" s="88">
        <f t="shared" si="197"/>
        <v>2.5000000000000001E-5</v>
      </c>
      <c r="MO196" s="88">
        <f t="shared" si="197"/>
        <v>2.5000000000000001E-5</v>
      </c>
      <c r="MP196" s="88">
        <f t="shared" si="197"/>
        <v>2.5000000000000001E-5</v>
      </c>
      <c r="MQ196" s="88">
        <f t="shared" si="197"/>
        <v>2.5000000000000001E-5</v>
      </c>
      <c r="MR196" s="88">
        <f t="shared" si="197"/>
        <v>2.5000000000000001E-5</v>
      </c>
      <c r="MS196" s="88">
        <f t="shared" si="197"/>
        <v>2.5000000000000001E-5</v>
      </c>
      <c r="MT196" s="88">
        <f t="shared" si="197"/>
        <v>2.5000000000000001E-5</v>
      </c>
      <c r="MU196" s="88">
        <f t="shared" si="197"/>
        <v>2.5000000000000001E-5</v>
      </c>
      <c r="MV196" s="88">
        <f t="shared" si="197"/>
        <v>2.5000000000000001E-5</v>
      </c>
      <c r="MW196" s="88">
        <f t="shared" si="197"/>
        <v>2.5000000000000001E-5</v>
      </c>
      <c r="MX196" s="88">
        <f t="shared" si="197"/>
        <v>2.5000000000000001E-5</v>
      </c>
      <c r="MY196" s="88">
        <f t="shared" si="197"/>
        <v>2.5000000000000001E-5</v>
      </c>
      <c r="MZ196" s="88">
        <f t="shared" si="197"/>
        <v>2.5000000000000001E-5</v>
      </c>
      <c r="NA196" s="88">
        <f t="shared" si="197"/>
        <v>2.5000000000000001E-5</v>
      </c>
      <c r="NB196" s="88">
        <f t="shared" si="197"/>
        <v>2.5000000000000001E-5</v>
      </c>
      <c r="NC196" s="88">
        <f t="shared" si="197"/>
        <v>2.5000000000000001E-5</v>
      </c>
      <c r="ND196" s="88">
        <f t="shared" si="197"/>
        <v>2.5000000000000001E-5</v>
      </c>
      <c r="NE196" s="88">
        <f t="shared" si="197"/>
        <v>2.5000000000000001E-5</v>
      </c>
      <c r="NF196" s="88">
        <f t="shared" si="197"/>
        <v>2.5000000000000001E-5</v>
      </c>
      <c r="NG196" s="88">
        <f t="shared" si="197"/>
        <v>2.5000000000000001E-5</v>
      </c>
      <c r="NH196" s="88">
        <f t="shared" si="197"/>
        <v>2.5000000000000001E-5</v>
      </c>
      <c r="NI196" s="88">
        <f t="shared" si="197"/>
        <v>2.5000000000000001E-5</v>
      </c>
      <c r="NJ196" s="88">
        <f t="shared" si="197"/>
        <v>2.5000000000000001E-5</v>
      </c>
      <c r="NK196" s="88">
        <f t="shared" si="197"/>
        <v>2.5000000000000001E-5</v>
      </c>
      <c r="NL196" s="88">
        <f t="shared" si="197"/>
        <v>2.5000000000000001E-5</v>
      </c>
      <c r="NM196" s="88">
        <f t="shared" si="197"/>
        <v>2.5000000000000001E-5</v>
      </c>
      <c r="NN196" s="88">
        <f t="shared" si="197"/>
        <v>2.5000000000000001E-5</v>
      </c>
      <c r="NO196" s="88">
        <f t="shared" si="197"/>
        <v>2.5000000000000001E-5</v>
      </c>
      <c r="NP196" s="88">
        <f t="shared" si="197"/>
        <v>2.5000000000000001E-5</v>
      </c>
      <c r="NQ196" s="88">
        <f t="shared" si="197"/>
        <v>2.5000000000000001E-5</v>
      </c>
      <c r="NR196" s="88">
        <f t="shared" si="197"/>
        <v>2.5000000000000001E-5</v>
      </c>
      <c r="NS196" s="88">
        <f t="shared" si="197"/>
        <v>2.5000000000000001E-5</v>
      </c>
      <c r="NT196" s="88">
        <f t="shared" si="197"/>
        <v>2.5000000000000001E-5</v>
      </c>
      <c r="NU196" s="88">
        <f t="shared" si="197"/>
        <v>2.5000000000000001E-5</v>
      </c>
      <c r="NV196" s="88">
        <f t="shared" si="197"/>
        <v>2.5000000000000001E-5</v>
      </c>
      <c r="NW196" s="88">
        <f t="shared" si="197"/>
        <v>2.5000000000000001E-5</v>
      </c>
      <c r="NX196" s="88">
        <f t="shared" si="197"/>
        <v>2.5000000000000001E-5</v>
      </c>
      <c r="NY196" s="88">
        <f t="shared" si="197"/>
        <v>2.5000000000000001E-5</v>
      </c>
      <c r="NZ196" s="88">
        <f t="shared" si="197"/>
        <v>2.5000000000000001E-5</v>
      </c>
      <c r="OA196" s="88">
        <f t="shared" si="197"/>
        <v>2.5000000000000001E-5</v>
      </c>
      <c r="OB196" s="88">
        <f t="shared" si="197"/>
        <v>2.5000000000000001E-5</v>
      </c>
      <c r="OC196" s="88">
        <f t="shared" si="197"/>
        <v>2.5000000000000001E-5</v>
      </c>
      <c r="OD196" s="88">
        <f t="shared" si="197"/>
        <v>2.5000000000000001E-5</v>
      </c>
      <c r="OE196" s="88">
        <f t="shared" si="197"/>
        <v>2.5000000000000001E-5</v>
      </c>
      <c r="OF196" s="88">
        <f t="shared" si="197"/>
        <v>2.5000000000000001E-5</v>
      </c>
      <c r="OG196" s="88">
        <f t="shared" si="197"/>
        <v>2.5000000000000001E-5</v>
      </c>
      <c r="OH196" s="88">
        <f t="shared" si="197"/>
        <v>2.5000000000000001E-5</v>
      </c>
      <c r="OI196" s="88">
        <f t="shared" si="197"/>
        <v>2.5000000000000001E-5</v>
      </c>
      <c r="OJ196" s="88">
        <f t="shared" si="197"/>
        <v>2.5000000000000001E-5</v>
      </c>
      <c r="OK196" s="88">
        <f t="shared" si="197"/>
        <v>2.5000000000000001E-5</v>
      </c>
      <c r="OL196" s="88">
        <f t="shared" si="197"/>
        <v>2.5000000000000001E-5</v>
      </c>
      <c r="OM196" s="88">
        <f t="shared" si="197"/>
        <v>2.5000000000000001E-5</v>
      </c>
      <c r="ON196" s="88">
        <f t="shared" ref="ON196:QY196" si="198">IF(ON194="","",IF(SUM(ON192,ON195)=ON169,0,IF(SUM(ON192,ON195,ON194)&gt;ON169,ON169-SUM(ON192,ON195),ON194)))</f>
        <v>2.5000000000000001E-5</v>
      </c>
      <c r="OO196" s="88">
        <f t="shared" si="198"/>
        <v>2.5000000000000001E-5</v>
      </c>
      <c r="OP196" s="88">
        <f t="shared" si="198"/>
        <v>2.5000000000000001E-5</v>
      </c>
      <c r="OQ196" s="88">
        <f t="shared" si="198"/>
        <v>2.5000000000000001E-5</v>
      </c>
      <c r="OR196" s="88">
        <f t="shared" si="198"/>
        <v>2.5000000000000001E-5</v>
      </c>
      <c r="OS196" s="88">
        <f t="shared" si="198"/>
        <v>2.5000000000000001E-5</v>
      </c>
      <c r="OT196" s="88">
        <f t="shared" si="198"/>
        <v>2.5000000000000001E-5</v>
      </c>
      <c r="OU196" s="88">
        <f t="shared" si="198"/>
        <v>2.5000000000000001E-5</v>
      </c>
      <c r="OV196" s="88">
        <f t="shared" si="198"/>
        <v>2.5000000000000001E-5</v>
      </c>
      <c r="OW196" s="88">
        <f t="shared" si="198"/>
        <v>2.5000000000000001E-5</v>
      </c>
      <c r="OX196" s="88">
        <f t="shared" si="198"/>
        <v>2.5000000000000001E-5</v>
      </c>
      <c r="OY196" s="88">
        <f t="shared" si="198"/>
        <v>2.5000000000000001E-5</v>
      </c>
      <c r="OZ196" s="88">
        <f t="shared" si="198"/>
        <v>2.5000000000000001E-5</v>
      </c>
      <c r="PA196" s="88">
        <f t="shared" si="198"/>
        <v>2.5000000000000001E-5</v>
      </c>
      <c r="PB196" s="88">
        <f t="shared" si="198"/>
        <v>2.5000000000000001E-5</v>
      </c>
      <c r="PC196" s="88">
        <f t="shared" si="198"/>
        <v>2.5000000000000001E-5</v>
      </c>
      <c r="PD196" s="88">
        <f t="shared" si="198"/>
        <v>2.5000000000000001E-5</v>
      </c>
      <c r="PE196" s="88">
        <f t="shared" si="198"/>
        <v>2.5000000000000001E-5</v>
      </c>
      <c r="PF196" s="88">
        <f t="shared" si="198"/>
        <v>2.5000000000000001E-5</v>
      </c>
      <c r="PG196" s="88">
        <f t="shared" si="198"/>
        <v>2.5000000000000001E-5</v>
      </c>
      <c r="PH196" s="88">
        <f t="shared" si="198"/>
        <v>2.5000000000000001E-5</v>
      </c>
      <c r="PI196" s="88">
        <f t="shared" si="198"/>
        <v>2.5000000000000001E-5</v>
      </c>
      <c r="PJ196" s="88">
        <f t="shared" si="198"/>
        <v>2.5000000000000001E-5</v>
      </c>
      <c r="PK196" s="88">
        <f t="shared" si="198"/>
        <v>2.5000000000000001E-5</v>
      </c>
      <c r="PL196" s="88">
        <f t="shared" si="198"/>
        <v>2.5000000000000001E-5</v>
      </c>
      <c r="PM196" s="88">
        <f t="shared" si="198"/>
        <v>2.5000000000000001E-5</v>
      </c>
      <c r="PN196" s="88">
        <f t="shared" si="198"/>
        <v>2.5000000000000001E-5</v>
      </c>
      <c r="PO196" s="88">
        <f t="shared" si="198"/>
        <v>2.5000000000000001E-5</v>
      </c>
      <c r="PP196" s="88">
        <f t="shared" si="198"/>
        <v>2.5000000000000001E-5</v>
      </c>
      <c r="PQ196" s="88">
        <f t="shared" si="198"/>
        <v>2.5000000000000001E-5</v>
      </c>
      <c r="PR196" s="88">
        <f t="shared" si="198"/>
        <v>2.5000000000000001E-5</v>
      </c>
      <c r="PS196" s="88">
        <f t="shared" si="198"/>
        <v>2.5000000000000001E-5</v>
      </c>
      <c r="PT196" s="88">
        <f t="shared" si="198"/>
        <v>2.5000000000000001E-5</v>
      </c>
      <c r="PU196" s="88">
        <f t="shared" si="198"/>
        <v>2.5000000000000001E-5</v>
      </c>
      <c r="PV196" s="88">
        <f t="shared" si="198"/>
        <v>2.5000000000000001E-5</v>
      </c>
      <c r="PW196" s="88">
        <f t="shared" si="198"/>
        <v>2.5000000000000001E-5</v>
      </c>
      <c r="PX196" s="88">
        <f t="shared" si="198"/>
        <v>2.5000000000000001E-5</v>
      </c>
      <c r="PY196" s="88">
        <f t="shared" si="198"/>
        <v>2.5000000000000001E-5</v>
      </c>
      <c r="PZ196" s="88">
        <f t="shared" si="198"/>
        <v>2.5000000000000001E-5</v>
      </c>
      <c r="QA196" s="88">
        <f t="shared" si="198"/>
        <v>2.5000000000000001E-5</v>
      </c>
      <c r="QB196" s="88">
        <f t="shared" si="198"/>
        <v>2.5000000000000001E-5</v>
      </c>
      <c r="QC196" s="88">
        <f t="shared" si="198"/>
        <v>2.5000000000000001E-5</v>
      </c>
      <c r="QD196" s="88">
        <f t="shared" si="198"/>
        <v>2.5000000000000001E-5</v>
      </c>
      <c r="QE196" s="88">
        <f t="shared" si="198"/>
        <v>2.5000000000000001E-5</v>
      </c>
      <c r="QF196" s="88">
        <f t="shared" si="198"/>
        <v>2.5000000000000001E-5</v>
      </c>
      <c r="QG196" s="88">
        <f t="shared" si="198"/>
        <v>2.5000000000000001E-5</v>
      </c>
      <c r="QH196" s="88">
        <f t="shared" si="198"/>
        <v>2.5000000000000001E-5</v>
      </c>
      <c r="QI196" s="88">
        <f t="shared" si="198"/>
        <v>2.5000000000000001E-5</v>
      </c>
      <c r="QJ196" s="88">
        <f t="shared" si="198"/>
        <v>2.5000000000000001E-5</v>
      </c>
      <c r="QK196" s="88">
        <f t="shared" si="198"/>
        <v>2.5000000000000001E-5</v>
      </c>
      <c r="QL196" s="88">
        <f t="shared" si="198"/>
        <v>2.5000000000000001E-5</v>
      </c>
      <c r="QM196" s="88">
        <f t="shared" si="198"/>
        <v>2.5000000000000001E-5</v>
      </c>
      <c r="QN196" s="88">
        <f t="shared" si="198"/>
        <v>2.5000000000000001E-5</v>
      </c>
      <c r="QO196" s="88">
        <f t="shared" si="198"/>
        <v>2.5000000000000001E-5</v>
      </c>
      <c r="QP196" s="88">
        <f t="shared" si="198"/>
        <v>2.5000000000000001E-5</v>
      </c>
      <c r="QQ196" s="88">
        <f t="shared" si="198"/>
        <v>2.5000000000000001E-5</v>
      </c>
      <c r="QR196" s="88">
        <f t="shared" si="198"/>
        <v>2.5000000000000001E-5</v>
      </c>
      <c r="QS196" s="88">
        <f t="shared" si="198"/>
        <v>2.5000000000000001E-5</v>
      </c>
      <c r="QT196" s="88">
        <f t="shared" si="198"/>
        <v>2.5000000000000001E-5</v>
      </c>
      <c r="QU196" s="88">
        <f t="shared" si="198"/>
        <v>2.5000000000000001E-5</v>
      </c>
      <c r="QV196" s="88">
        <f t="shared" si="198"/>
        <v>2.5000000000000001E-5</v>
      </c>
      <c r="QW196" s="88">
        <f t="shared" si="198"/>
        <v>2.5000000000000001E-5</v>
      </c>
      <c r="QX196" s="88">
        <f t="shared" si="198"/>
        <v>2.5000000000000001E-5</v>
      </c>
      <c r="QY196" s="88">
        <f t="shared" si="198"/>
        <v>2.5000000000000001E-5</v>
      </c>
      <c r="QZ196" s="88">
        <f t="shared" ref="QZ196:RQ196" si="199">IF(QZ194="","",IF(SUM(QZ192,QZ195)=QZ169,0,IF(SUM(QZ192,QZ195,QZ194)&gt;QZ169,QZ169-SUM(QZ192,QZ195),QZ194)))</f>
        <v>2.5000000000000001E-5</v>
      </c>
      <c r="RA196" s="88">
        <f t="shared" si="199"/>
        <v>2.5000000000000001E-5</v>
      </c>
      <c r="RB196" s="88">
        <f t="shared" si="199"/>
        <v>2.5000000000000001E-5</v>
      </c>
      <c r="RC196" s="88">
        <f t="shared" si="199"/>
        <v>2.5000000000000001E-5</v>
      </c>
      <c r="RD196" s="88">
        <f t="shared" si="199"/>
        <v>2.5000000000000001E-5</v>
      </c>
      <c r="RE196" s="88">
        <f t="shared" si="199"/>
        <v>2.5000000000000001E-5</v>
      </c>
      <c r="RF196" s="88">
        <f t="shared" si="199"/>
        <v>2.5000000000000001E-5</v>
      </c>
      <c r="RG196" s="88">
        <f t="shared" si="199"/>
        <v>2.5000000000000001E-5</v>
      </c>
      <c r="RH196" s="88">
        <f t="shared" si="199"/>
        <v>2.5000000000000001E-5</v>
      </c>
      <c r="RI196" s="88">
        <f t="shared" si="199"/>
        <v>2.5000000000000001E-5</v>
      </c>
      <c r="RJ196" s="88">
        <f t="shared" si="199"/>
        <v>2.5000000000000001E-5</v>
      </c>
      <c r="RK196" s="88">
        <f t="shared" si="199"/>
        <v>2.5000000000000001E-5</v>
      </c>
      <c r="RL196" s="88">
        <f t="shared" si="199"/>
        <v>2.5000000000000001E-5</v>
      </c>
      <c r="RM196" s="88" t="str">
        <f t="shared" si="199"/>
        <v/>
      </c>
      <c r="RN196" s="88" t="str">
        <f t="shared" si="199"/>
        <v/>
      </c>
      <c r="RO196" s="88" t="str">
        <f t="shared" si="199"/>
        <v/>
      </c>
      <c r="RP196" s="88" t="str">
        <f t="shared" si="199"/>
        <v/>
      </c>
      <c r="RQ196" s="88" t="str">
        <f t="shared" si="199"/>
        <v/>
      </c>
    </row>
    <row r="197" spans="4:485" s="39" customFormat="1">
      <c r="D197" s="88"/>
      <c r="F197" s="88"/>
      <c r="G197" s="88"/>
      <c r="H197" s="88"/>
      <c r="I197" s="88"/>
      <c r="S197" s="88" t="s">
        <v>2155</v>
      </c>
      <c r="T197" s="88">
        <f t="shared" ref="T197:CE197" si="200">IF(T169="","",IF(SUM(T192,T195,T196)=T$555,"",T$555-SUM(T192,T195,T196)))</f>
        <v>-7.5000000000000007E-5</v>
      </c>
      <c r="U197" s="88">
        <f t="shared" si="200"/>
        <v>-7.5000000000000007E-5</v>
      </c>
      <c r="V197" s="88">
        <f t="shared" si="200"/>
        <v>-7.5000000000000007E-5</v>
      </c>
      <c r="W197" s="88">
        <f t="shared" si="200"/>
        <v>-7.5000000000000007E-5</v>
      </c>
      <c r="X197" s="88">
        <f t="shared" si="200"/>
        <v>-7.5000000000000007E-5</v>
      </c>
      <c r="Y197" s="88">
        <f t="shared" si="200"/>
        <v>-7.5000000000000007E-5</v>
      </c>
      <c r="Z197" s="88">
        <f t="shared" si="200"/>
        <v>-7.5000000000000007E-5</v>
      </c>
      <c r="AA197" s="88">
        <f t="shared" si="200"/>
        <v>-7.5000000000000007E-5</v>
      </c>
      <c r="AB197" s="88">
        <f t="shared" si="200"/>
        <v>-7.5000000000000007E-5</v>
      </c>
      <c r="AC197" s="88">
        <f t="shared" si="200"/>
        <v>-7.5000000000000007E-5</v>
      </c>
      <c r="AD197" s="88">
        <f t="shared" si="200"/>
        <v>-7.5000000000000007E-5</v>
      </c>
      <c r="AE197" s="88">
        <f t="shared" si="200"/>
        <v>-7.5000000000000007E-5</v>
      </c>
      <c r="AF197" s="88">
        <f t="shared" si="200"/>
        <v>-7.5000000000000007E-5</v>
      </c>
      <c r="AG197" s="88">
        <f t="shared" si="200"/>
        <v>-7.5000000000000007E-5</v>
      </c>
      <c r="AH197" s="88">
        <f t="shared" si="200"/>
        <v>-7.5000000000000007E-5</v>
      </c>
      <c r="AI197" s="88">
        <f t="shared" si="200"/>
        <v>-7.5000000000000007E-5</v>
      </c>
      <c r="AJ197" s="88">
        <f t="shared" si="200"/>
        <v>-7.5000000000000007E-5</v>
      </c>
      <c r="AK197" s="88">
        <f t="shared" si="200"/>
        <v>-7.5000000000000007E-5</v>
      </c>
      <c r="AL197" s="88">
        <f t="shared" si="200"/>
        <v>-7.5000000000000007E-5</v>
      </c>
      <c r="AM197" s="88">
        <f t="shared" si="200"/>
        <v>-7.5000000000000007E-5</v>
      </c>
      <c r="AN197" s="88">
        <f t="shared" si="200"/>
        <v>-7.5000000000000007E-5</v>
      </c>
      <c r="AO197" s="88">
        <f t="shared" si="200"/>
        <v>-7.5000000000000007E-5</v>
      </c>
      <c r="AP197" s="88">
        <f t="shared" si="200"/>
        <v>-7.5000000000000007E-5</v>
      </c>
      <c r="AQ197" s="88">
        <f t="shared" si="200"/>
        <v>-7.5000000000000007E-5</v>
      </c>
      <c r="AR197" s="88">
        <f t="shared" si="200"/>
        <v>-7.5000000000000007E-5</v>
      </c>
      <c r="AS197" s="88">
        <f t="shared" si="200"/>
        <v>-7.5000000000000007E-5</v>
      </c>
      <c r="AT197" s="88">
        <f t="shared" si="200"/>
        <v>-7.5000000000000007E-5</v>
      </c>
      <c r="AU197" s="88">
        <f t="shared" si="200"/>
        <v>-7.5000000000000007E-5</v>
      </c>
      <c r="AV197" s="88">
        <f t="shared" si="200"/>
        <v>-7.5000000000000007E-5</v>
      </c>
      <c r="AW197" s="88">
        <f t="shared" si="200"/>
        <v>-7.5000000000000007E-5</v>
      </c>
      <c r="AX197" s="88">
        <f t="shared" si="200"/>
        <v>-7.5000000000000007E-5</v>
      </c>
      <c r="AY197" s="88">
        <f t="shared" si="200"/>
        <v>-7.5000000000000007E-5</v>
      </c>
      <c r="AZ197" s="88">
        <f t="shared" si="200"/>
        <v>-7.5000000000000007E-5</v>
      </c>
      <c r="BA197" s="88">
        <f t="shared" si="200"/>
        <v>-7.5000000000000007E-5</v>
      </c>
      <c r="BB197" s="88">
        <f t="shared" si="200"/>
        <v>-7.5000000000000007E-5</v>
      </c>
      <c r="BC197" s="88">
        <f t="shared" si="200"/>
        <v>-7.5000000000000007E-5</v>
      </c>
      <c r="BD197" s="88">
        <f t="shared" si="200"/>
        <v>-7.5000000000000007E-5</v>
      </c>
      <c r="BE197" s="88">
        <f t="shared" si="200"/>
        <v>-7.5000000000000007E-5</v>
      </c>
      <c r="BF197" s="88">
        <f t="shared" si="200"/>
        <v>-7.5000000000000007E-5</v>
      </c>
      <c r="BG197" s="88">
        <f t="shared" si="200"/>
        <v>-7.5000000000000007E-5</v>
      </c>
      <c r="BH197" s="88">
        <f t="shared" si="200"/>
        <v>-7.5000000000000007E-5</v>
      </c>
      <c r="BI197" s="88">
        <f t="shared" si="200"/>
        <v>-7.5000000000000007E-5</v>
      </c>
      <c r="BJ197" s="88">
        <f t="shared" si="200"/>
        <v>-7.5000000000000007E-5</v>
      </c>
      <c r="BK197" s="88">
        <f t="shared" si="200"/>
        <v>-7.5000000000000007E-5</v>
      </c>
      <c r="BL197" s="88">
        <f t="shared" si="200"/>
        <v>-7.5000000000000007E-5</v>
      </c>
      <c r="BM197" s="88">
        <f t="shared" si="200"/>
        <v>-7.5000000000000007E-5</v>
      </c>
      <c r="BN197" s="88">
        <f t="shared" si="200"/>
        <v>-7.5000000000000007E-5</v>
      </c>
      <c r="BO197" s="88">
        <f t="shared" si="200"/>
        <v>-7.5000000000000007E-5</v>
      </c>
      <c r="BP197" s="88">
        <f t="shared" si="200"/>
        <v>-7.5000000000000007E-5</v>
      </c>
      <c r="BQ197" s="88">
        <f t="shared" si="200"/>
        <v>-7.5000000000000007E-5</v>
      </c>
      <c r="BR197" s="88">
        <f t="shared" si="200"/>
        <v>-7.5000000000000007E-5</v>
      </c>
      <c r="BS197" s="88">
        <f t="shared" si="200"/>
        <v>-7.5000000000000007E-5</v>
      </c>
      <c r="BT197" s="88">
        <f t="shared" si="200"/>
        <v>-7.5000000000000007E-5</v>
      </c>
      <c r="BU197" s="88">
        <f t="shared" si="200"/>
        <v>-7.5000000000000007E-5</v>
      </c>
      <c r="BV197" s="88">
        <f t="shared" si="200"/>
        <v>-7.5000000000000007E-5</v>
      </c>
      <c r="BW197" s="88">
        <f t="shared" si="200"/>
        <v>-7.5000000000000007E-5</v>
      </c>
      <c r="BX197" s="88">
        <f t="shared" si="200"/>
        <v>-7.5000000000000007E-5</v>
      </c>
      <c r="BY197" s="88">
        <f t="shared" si="200"/>
        <v>-7.5000000000000007E-5</v>
      </c>
      <c r="BZ197" s="88">
        <f t="shared" si="200"/>
        <v>-7.5000000000000007E-5</v>
      </c>
      <c r="CA197" s="88">
        <f t="shared" si="200"/>
        <v>-7.5000000000000007E-5</v>
      </c>
      <c r="CB197" s="88">
        <f t="shared" si="200"/>
        <v>-7.5000000000000007E-5</v>
      </c>
      <c r="CC197" s="88">
        <f t="shared" si="200"/>
        <v>-7.5000000000000007E-5</v>
      </c>
      <c r="CD197" s="88">
        <f t="shared" si="200"/>
        <v>-7.5000000000000007E-5</v>
      </c>
      <c r="CE197" s="88">
        <f t="shared" si="200"/>
        <v>-7.5000000000000007E-5</v>
      </c>
      <c r="CF197" s="88">
        <f t="shared" ref="CF197:EQ197" si="201">IF(CF169="","",IF(SUM(CF192,CF195,CF196)=CF$555,"",CF$555-SUM(CF192,CF195,CF196)))</f>
        <v>-7.5000000000000007E-5</v>
      </c>
      <c r="CG197" s="88">
        <f t="shared" si="201"/>
        <v>-7.5000000000000007E-5</v>
      </c>
      <c r="CH197" s="88">
        <f t="shared" si="201"/>
        <v>-7.5000000000000007E-5</v>
      </c>
      <c r="CI197" s="88">
        <f t="shared" si="201"/>
        <v>-7.5000000000000007E-5</v>
      </c>
      <c r="CJ197" s="88">
        <f t="shared" si="201"/>
        <v>-7.5000000000000007E-5</v>
      </c>
      <c r="CK197" s="88">
        <f t="shared" si="201"/>
        <v>-7.5000000000000007E-5</v>
      </c>
      <c r="CL197" s="88">
        <f t="shared" si="201"/>
        <v>-7.5000000000000007E-5</v>
      </c>
      <c r="CM197" s="88">
        <f t="shared" si="201"/>
        <v>-7.5000000000000007E-5</v>
      </c>
      <c r="CN197" s="88">
        <f t="shared" si="201"/>
        <v>-7.5000000000000007E-5</v>
      </c>
      <c r="CO197" s="88">
        <f t="shared" si="201"/>
        <v>-7.5000000000000007E-5</v>
      </c>
      <c r="CP197" s="88">
        <f t="shared" si="201"/>
        <v>-7.5000000000000007E-5</v>
      </c>
      <c r="CQ197" s="88">
        <f t="shared" si="201"/>
        <v>-7.5000000000000007E-5</v>
      </c>
      <c r="CR197" s="88">
        <f t="shared" si="201"/>
        <v>-7.5000000000000007E-5</v>
      </c>
      <c r="CS197" s="88">
        <f t="shared" si="201"/>
        <v>-7.5000000000000007E-5</v>
      </c>
      <c r="CT197" s="88">
        <f t="shared" si="201"/>
        <v>-7.5000000000000007E-5</v>
      </c>
      <c r="CU197" s="88">
        <f t="shared" si="201"/>
        <v>-7.5000000000000007E-5</v>
      </c>
      <c r="CV197" s="88">
        <f t="shared" si="201"/>
        <v>-7.5000000000000007E-5</v>
      </c>
      <c r="CW197" s="88">
        <f t="shared" si="201"/>
        <v>-7.5000000000000007E-5</v>
      </c>
      <c r="CX197" s="88">
        <f t="shared" si="201"/>
        <v>-7.5000000000000007E-5</v>
      </c>
      <c r="CY197" s="88">
        <f t="shared" si="201"/>
        <v>-7.5000000000000007E-5</v>
      </c>
      <c r="CZ197" s="88">
        <f t="shared" si="201"/>
        <v>-7.5000000000000007E-5</v>
      </c>
      <c r="DA197" s="88">
        <f t="shared" si="201"/>
        <v>-7.5000000000000007E-5</v>
      </c>
      <c r="DB197" s="88">
        <f t="shared" si="201"/>
        <v>-7.5000000000000007E-5</v>
      </c>
      <c r="DC197" s="88">
        <f t="shared" si="201"/>
        <v>-7.5000000000000007E-5</v>
      </c>
      <c r="DD197" s="88">
        <f t="shared" si="201"/>
        <v>-7.5000000000000007E-5</v>
      </c>
      <c r="DE197" s="88">
        <f t="shared" si="201"/>
        <v>-7.5000000000000007E-5</v>
      </c>
      <c r="DF197" s="88">
        <f t="shared" si="201"/>
        <v>-7.5000000000000007E-5</v>
      </c>
      <c r="DG197" s="88">
        <f t="shared" si="201"/>
        <v>-7.5000000000000007E-5</v>
      </c>
      <c r="DH197" s="88">
        <f t="shared" si="201"/>
        <v>-7.5000000000000007E-5</v>
      </c>
      <c r="DI197" s="88">
        <f t="shared" si="201"/>
        <v>-7.5000000000000007E-5</v>
      </c>
      <c r="DJ197" s="88">
        <f t="shared" si="201"/>
        <v>-7.5000000000000007E-5</v>
      </c>
      <c r="DK197" s="88">
        <f t="shared" si="201"/>
        <v>-7.5000000000000007E-5</v>
      </c>
      <c r="DL197" s="88">
        <f t="shared" si="201"/>
        <v>-7.5000000000000007E-5</v>
      </c>
      <c r="DM197" s="88">
        <f t="shared" si="201"/>
        <v>-7.5000000000000007E-5</v>
      </c>
      <c r="DN197" s="88">
        <f t="shared" si="201"/>
        <v>-7.5000000000000007E-5</v>
      </c>
      <c r="DO197" s="88">
        <f t="shared" si="201"/>
        <v>-7.5000000000000007E-5</v>
      </c>
      <c r="DP197" s="88">
        <f t="shared" si="201"/>
        <v>-7.5000000000000007E-5</v>
      </c>
      <c r="DQ197" s="88">
        <f t="shared" si="201"/>
        <v>-7.5000000000000007E-5</v>
      </c>
      <c r="DR197" s="88">
        <f t="shared" si="201"/>
        <v>-7.5000000000000007E-5</v>
      </c>
      <c r="DS197" s="88">
        <f t="shared" si="201"/>
        <v>-7.5000000000000007E-5</v>
      </c>
      <c r="DT197" s="88">
        <f t="shared" si="201"/>
        <v>-7.5000000000000007E-5</v>
      </c>
      <c r="DU197" s="88">
        <f t="shared" si="201"/>
        <v>-7.5000000000000007E-5</v>
      </c>
      <c r="DV197" s="88">
        <f t="shared" si="201"/>
        <v>-7.5000000000000007E-5</v>
      </c>
      <c r="DW197" s="88">
        <f t="shared" si="201"/>
        <v>-7.5000000000000007E-5</v>
      </c>
      <c r="DX197" s="88">
        <f t="shared" si="201"/>
        <v>-7.5000000000000007E-5</v>
      </c>
      <c r="DY197" s="88">
        <f t="shared" si="201"/>
        <v>-7.5000000000000007E-5</v>
      </c>
      <c r="DZ197" s="88">
        <f t="shared" si="201"/>
        <v>-7.5000000000000007E-5</v>
      </c>
      <c r="EA197" s="88">
        <f t="shared" si="201"/>
        <v>-7.5000000000000007E-5</v>
      </c>
      <c r="EB197" s="88">
        <f t="shared" si="201"/>
        <v>-7.5000000000000007E-5</v>
      </c>
      <c r="EC197" s="88">
        <f t="shared" si="201"/>
        <v>-7.5000000000000007E-5</v>
      </c>
      <c r="ED197" s="88">
        <f t="shared" si="201"/>
        <v>-7.5000000000000007E-5</v>
      </c>
      <c r="EE197" s="88">
        <f t="shared" si="201"/>
        <v>-7.5000000000000007E-5</v>
      </c>
      <c r="EF197" s="88">
        <f t="shared" si="201"/>
        <v>-7.5000000000000007E-5</v>
      </c>
      <c r="EG197" s="88">
        <f t="shared" si="201"/>
        <v>-7.5000000000000007E-5</v>
      </c>
      <c r="EH197" s="88">
        <f t="shared" si="201"/>
        <v>-7.5000000000000007E-5</v>
      </c>
      <c r="EI197" s="88">
        <f t="shared" si="201"/>
        <v>-7.5000000000000007E-5</v>
      </c>
      <c r="EJ197" s="88">
        <f t="shared" si="201"/>
        <v>-7.5000000000000007E-5</v>
      </c>
      <c r="EK197" s="88">
        <f t="shared" si="201"/>
        <v>-7.5000000000000007E-5</v>
      </c>
      <c r="EL197" s="88">
        <f t="shared" si="201"/>
        <v>-7.5000000000000007E-5</v>
      </c>
      <c r="EM197" s="88">
        <f t="shared" si="201"/>
        <v>-7.5000000000000007E-5</v>
      </c>
      <c r="EN197" s="88">
        <f t="shared" si="201"/>
        <v>-7.5000000000000007E-5</v>
      </c>
      <c r="EO197" s="88">
        <f t="shared" si="201"/>
        <v>-7.5000000000000007E-5</v>
      </c>
      <c r="EP197" s="88">
        <f t="shared" si="201"/>
        <v>-7.5000000000000007E-5</v>
      </c>
      <c r="EQ197" s="88">
        <f t="shared" si="201"/>
        <v>-7.5000000000000007E-5</v>
      </c>
      <c r="ER197" s="88">
        <f t="shared" ref="ER197:HC197" si="202">IF(ER169="","",IF(SUM(ER192,ER195,ER196)=ER$555,"",ER$555-SUM(ER192,ER195,ER196)))</f>
        <v>-7.5000000000000007E-5</v>
      </c>
      <c r="ES197" s="88">
        <f t="shared" si="202"/>
        <v>-7.5000000000000007E-5</v>
      </c>
      <c r="ET197" s="88">
        <f t="shared" si="202"/>
        <v>-7.5000000000000007E-5</v>
      </c>
      <c r="EU197" s="88">
        <f t="shared" si="202"/>
        <v>-7.5000000000000007E-5</v>
      </c>
      <c r="EV197" s="88">
        <f t="shared" si="202"/>
        <v>-7.5000000000000007E-5</v>
      </c>
      <c r="EW197" s="88">
        <f t="shared" si="202"/>
        <v>-7.5000000000000007E-5</v>
      </c>
      <c r="EX197" s="88">
        <f t="shared" si="202"/>
        <v>-7.5000000000000007E-5</v>
      </c>
      <c r="EY197" s="88">
        <f t="shared" si="202"/>
        <v>-7.5000000000000007E-5</v>
      </c>
      <c r="EZ197" s="88">
        <f t="shared" si="202"/>
        <v>-7.5000000000000007E-5</v>
      </c>
      <c r="FA197" s="88">
        <f t="shared" si="202"/>
        <v>-7.5000000000000007E-5</v>
      </c>
      <c r="FB197" s="88">
        <f t="shared" si="202"/>
        <v>-7.5000000000000007E-5</v>
      </c>
      <c r="FC197" s="88">
        <f t="shared" si="202"/>
        <v>-7.5000000000000007E-5</v>
      </c>
      <c r="FD197" s="88">
        <f t="shared" si="202"/>
        <v>-7.5000000000000007E-5</v>
      </c>
      <c r="FE197" s="88">
        <f t="shared" si="202"/>
        <v>-7.5000000000000007E-5</v>
      </c>
      <c r="FF197" s="88">
        <f t="shared" si="202"/>
        <v>-7.5000000000000007E-5</v>
      </c>
      <c r="FG197" s="88">
        <f t="shared" si="202"/>
        <v>-7.5000000000000007E-5</v>
      </c>
      <c r="FH197" s="88">
        <f t="shared" si="202"/>
        <v>-7.5000000000000007E-5</v>
      </c>
      <c r="FI197" s="88">
        <f t="shared" si="202"/>
        <v>-7.5000000000000007E-5</v>
      </c>
      <c r="FJ197" s="88">
        <f t="shared" si="202"/>
        <v>-7.5000000000000007E-5</v>
      </c>
      <c r="FK197" s="88">
        <f t="shared" si="202"/>
        <v>-7.5000000000000007E-5</v>
      </c>
      <c r="FL197" s="88">
        <f t="shared" si="202"/>
        <v>-7.5000000000000007E-5</v>
      </c>
      <c r="FM197" s="88">
        <f t="shared" si="202"/>
        <v>-7.5000000000000007E-5</v>
      </c>
      <c r="FN197" s="88">
        <f t="shared" si="202"/>
        <v>-7.5000000000000007E-5</v>
      </c>
      <c r="FO197" s="88">
        <f t="shared" si="202"/>
        <v>-7.5000000000000007E-5</v>
      </c>
      <c r="FP197" s="88">
        <f t="shared" si="202"/>
        <v>-7.5000000000000007E-5</v>
      </c>
      <c r="FQ197" s="88">
        <f t="shared" si="202"/>
        <v>-7.5000000000000007E-5</v>
      </c>
      <c r="FR197" s="88">
        <f t="shared" si="202"/>
        <v>-7.5000000000000007E-5</v>
      </c>
      <c r="FS197" s="88">
        <f t="shared" si="202"/>
        <v>-7.5000000000000007E-5</v>
      </c>
      <c r="FT197" s="88">
        <f t="shared" si="202"/>
        <v>-7.5000000000000007E-5</v>
      </c>
      <c r="FU197" s="88">
        <f t="shared" si="202"/>
        <v>-7.5000000000000007E-5</v>
      </c>
      <c r="FV197" s="88">
        <f t="shared" si="202"/>
        <v>-7.5000000000000007E-5</v>
      </c>
      <c r="FW197" s="88">
        <f t="shared" si="202"/>
        <v>-7.5000000000000007E-5</v>
      </c>
      <c r="FX197" s="88">
        <f t="shared" si="202"/>
        <v>-7.5000000000000007E-5</v>
      </c>
      <c r="FY197" s="88">
        <f t="shared" si="202"/>
        <v>-7.5000000000000007E-5</v>
      </c>
      <c r="FZ197" s="88">
        <f t="shared" si="202"/>
        <v>-7.5000000000000007E-5</v>
      </c>
      <c r="GA197" s="88">
        <f t="shared" si="202"/>
        <v>-7.5000000000000007E-5</v>
      </c>
      <c r="GB197" s="88">
        <f t="shared" si="202"/>
        <v>-7.5000000000000007E-5</v>
      </c>
      <c r="GC197" s="88">
        <f t="shared" si="202"/>
        <v>-7.5000000000000007E-5</v>
      </c>
      <c r="GD197" s="88">
        <f t="shared" si="202"/>
        <v>-7.5000000000000007E-5</v>
      </c>
      <c r="GE197" s="88">
        <f t="shared" si="202"/>
        <v>-7.5000000000000007E-5</v>
      </c>
      <c r="GF197" s="88">
        <f t="shared" si="202"/>
        <v>-7.5000000000000007E-5</v>
      </c>
      <c r="GG197" s="88">
        <f t="shared" si="202"/>
        <v>-7.5000000000000007E-5</v>
      </c>
      <c r="GH197" s="88">
        <f t="shared" si="202"/>
        <v>-7.5000000000000007E-5</v>
      </c>
      <c r="GI197" s="88">
        <f t="shared" si="202"/>
        <v>-7.5000000000000007E-5</v>
      </c>
      <c r="GJ197" s="88">
        <f t="shared" si="202"/>
        <v>-7.5000000000000007E-5</v>
      </c>
      <c r="GK197" s="88">
        <f t="shared" si="202"/>
        <v>-7.5000000000000007E-5</v>
      </c>
      <c r="GL197" s="88">
        <f t="shared" si="202"/>
        <v>-7.5000000000000007E-5</v>
      </c>
      <c r="GM197" s="88">
        <f t="shared" si="202"/>
        <v>-7.5000000000000007E-5</v>
      </c>
      <c r="GN197" s="88">
        <f t="shared" si="202"/>
        <v>-7.5000000000000007E-5</v>
      </c>
      <c r="GO197" s="88">
        <f t="shared" si="202"/>
        <v>-7.5000000000000007E-5</v>
      </c>
      <c r="GP197" s="88">
        <f t="shared" si="202"/>
        <v>-7.5000000000000007E-5</v>
      </c>
      <c r="GQ197" s="88">
        <f t="shared" si="202"/>
        <v>-7.5000000000000007E-5</v>
      </c>
      <c r="GR197" s="88">
        <f t="shared" si="202"/>
        <v>-7.5000000000000007E-5</v>
      </c>
      <c r="GS197" s="88">
        <f t="shared" si="202"/>
        <v>-7.5000000000000007E-5</v>
      </c>
      <c r="GT197" s="88">
        <f t="shared" si="202"/>
        <v>-7.5000000000000007E-5</v>
      </c>
      <c r="GU197" s="88">
        <f t="shared" si="202"/>
        <v>-7.5000000000000007E-5</v>
      </c>
      <c r="GV197" s="88">
        <f t="shared" si="202"/>
        <v>-7.5000000000000007E-5</v>
      </c>
      <c r="GW197" s="88">
        <f t="shared" si="202"/>
        <v>-7.5000000000000007E-5</v>
      </c>
      <c r="GX197" s="88">
        <f t="shared" si="202"/>
        <v>-7.5000000000000007E-5</v>
      </c>
      <c r="GY197" s="88">
        <f t="shared" si="202"/>
        <v>-7.5000000000000007E-5</v>
      </c>
      <c r="GZ197" s="88">
        <f t="shared" si="202"/>
        <v>-7.5000000000000007E-5</v>
      </c>
      <c r="HA197" s="88">
        <f t="shared" si="202"/>
        <v>-7.5000000000000007E-5</v>
      </c>
      <c r="HB197" s="88">
        <f t="shared" si="202"/>
        <v>-7.5000000000000007E-5</v>
      </c>
      <c r="HC197" s="88">
        <f t="shared" si="202"/>
        <v>-7.5000000000000007E-5</v>
      </c>
      <c r="HD197" s="88">
        <f t="shared" ref="HD197:JO197" si="203">IF(HD169="","",IF(SUM(HD192,HD195,HD196)=HD$555,"",HD$555-SUM(HD192,HD195,HD196)))</f>
        <v>-7.5000000000000007E-5</v>
      </c>
      <c r="HE197" s="88">
        <f t="shared" si="203"/>
        <v>-7.5000000000000007E-5</v>
      </c>
      <c r="HF197" s="88">
        <f t="shared" si="203"/>
        <v>-7.5000000000000007E-5</v>
      </c>
      <c r="HG197" s="88">
        <f t="shared" si="203"/>
        <v>-7.5000000000000007E-5</v>
      </c>
      <c r="HH197" s="88">
        <f t="shared" si="203"/>
        <v>-7.5000000000000007E-5</v>
      </c>
      <c r="HI197" s="88">
        <f t="shared" si="203"/>
        <v>-7.5000000000000007E-5</v>
      </c>
      <c r="HJ197" s="88">
        <f t="shared" si="203"/>
        <v>-7.5000000000000007E-5</v>
      </c>
      <c r="HK197" s="88">
        <f t="shared" si="203"/>
        <v>-7.5000000000000007E-5</v>
      </c>
      <c r="HL197" s="88">
        <f t="shared" si="203"/>
        <v>-7.5000000000000007E-5</v>
      </c>
      <c r="HM197" s="88">
        <f t="shared" si="203"/>
        <v>-7.5000000000000007E-5</v>
      </c>
      <c r="HN197" s="88">
        <f t="shared" si="203"/>
        <v>-7.5000000000000007E-5</v>
      </c>
      <c r="HO197" s="88">
        <f t="shared" si="203"/>
        <v>-7.5000000000000007E-5</v>
      </c>
      <c r="HP197" s="88">
        <f t="shared" si="203"/>
        <v>-7.5000000000000007E-5</v>
      </c>
      <c r="HQ197" s="88">
        <f t="shared" si="203"/>
        <v>-7.5000000000000007E-5</v>
      </c>
      <c r="HR197" s="88">
        <f t="shared" si="203"/>
        <v>-7.5000000000000007E-5</v>
      </c>
      <c r="HS197" s="88">
        <f t="shared" si="203"/>
        <v>-7.5000000000000007E-5</v>
      </c>
      <c r="HT197" s="88">
        <f t="shared" si="203"/>
        <v>-7.5000000000000007E-5</v>
      </c>
      <c r="HU197" s="88">
        <f t="shared" si="203"/>
        <v>-7.5000000000000007E-5</v>
      </c>
      <c r="HV197" s="88">
        <f t="shared" si="203"/>
        <v>-7.5000000000000007E-5</v>
      </c>
      <c r="HW197" s="88">
        <f t="shared" si="203"/>
        <v>-7.5000000000000007E-5</v>
      </c>
      <c r="HX197" s="88">
        <f t="shared" si="203"/>
        <v>-7.5000000000000007E-5</v>
      </c>
      <c r="HY197" s="88">
        <f t="shared" si="203"/>
        <v>-7.5000000000000007E-5</v>
      </c>
      <c r="HZ197" s="88">
        <f t="shared" si="203"/>
        <v>-7.5000000000000007E-5</v>
      </c>
      <c r="IA197" s="88">
        <f t="shared" si="203"/>
        <v>-7.5000000000000007E-5</v>
      </c>
      <c r="IB197" s="88">
        <f t="shared" si="203"/>
        <v>-7.5000000000000007E-5</v>
      </c>
      <c r="IC197" s="88">
        <f t="shared" si="203"/>
        <v>-7.5000000000000007E-5</v>
      </c>
      <c r="ID197" s="88">
        <f t="shared" si="203"/>
        <v>-7.5000000000000007E-5</v>
      </c>
      <c r="IE197" s="88">
        <f t="shared" si="203"/>
        <v>-7.5000000000000007E-5</v>
      </c>
      <c r="IF197" s="88">
        <f t="shared" si="203"/>
        <v>-7.5000000000000007E-5</v>
      </c>
      <c r="IG197" s="88">
        <f t="shared" si="203"/>
        <v>-7.5000000000000007E-5</v>
      </c>
      <c r="IH197" s="88">
        <f t="shared" si="203"/>
        <v>-7.5000000000000007E-5</v>
      </c>
      <c r="II197" s="88">
        <f t="shared" si="203"/>
        <v>-7.5000000000000007E-5</v>
      </c>
      <c r="IJ197" s="88">
        <f t="shared" si="203"/>
        <v>-7.5000000000000007E-5</v>
      </c>
      <c r="IK197" s="88">
        <f t="shared" si="203"/>
        <v>-7.5000000000000007E-5</v>
      </c>
      <c r="IL197" s="88">
        <f t="shared" si="203"/>
        <v>-7.5000000000000007E-5</v>
      </c>
      <c r="IM197" s="88">
        <f t="shared" si="203"/>
        <v>-7.5000000000000007E-5</v>
      </c>
      <c r="IN197" s="88">
        <f t="shared" si="203"/>
        <v>-7.5000000000000007E-5</v>
      </c>
      <c r="IO197" s="88">
        <f t="shared" si="203"/>
        <v>-7.5000000000000007E-5</v>
      </c>
      <c r="IP197" s="88">
        <f t="shared" si="203"/>
        <v>-7.5000000000000007E-5</v>
      </c>
      <c r="IQ197" s="88">
        <f t="shared" si="203"/>
        <v>-7.5000000000000007E-5</v>
      </c>
      <c r="IR197" s="88">
        <f t="shared" si="203"/>
        <v>-7.5000000000000007E-5</v>
      </c>
      <c r="IS197" s="88">
        <f t="shared" si="203"/>
        <v>-7.5000000000000007E-5</v>
      </c>
      <c r="IT197" s="88">
        <f t="shared" si="203"/>
        <v>-7.5000000000000007E-5</v>
      </c>
      <c r="IU197" s="88">
        <f t="shared" si="203"/>
        <v>-7.5000000000000007E-5</v>
      </c>
      <c r="IV197" s="88">
        <f t="shared" si="203"/>
        <v>-7.5000000000000007E-5</v>
      </c>
      <c r="IW197" s="88">
        <f t="shared" si="203"/>
        <v>-7.5000000000000007E-5</v>
      </c>
      <c r="IX197" s="88">
        <f t="shared" si="203"/>
        <v>-7.5000000000000007E-5</v>
      </c>
      <c r="IY197" s="88">
        <f t="shared" si="203"/>
        <v>-7.5000000000000007E-5</v>
      </c>
      <c r="IZ197" s="88">
        <f t="shared" si="203"/>
        <v>-7.5000000000000007E-5</v>
      </c>
      <c r="JA197" s="88">
        <f t="shared" si="203"/>
        <v>-7.5000000000000007E-5</v>
      </c>
      <c r="JB197" s="88">
        <f t="shared" si="203"/>
        <v>-7.5000000000000007E-5</v>
      </c>
      <c r="JC197" s="88">
        <f t="shared" si="203"/>
        <v>-7.5000000000000007E-5</v>
      </c>
      <c r="JD197" s="88">
        <f t="shared" si="203"/>
        <v>-7.5000000000000007E-5</v>
      </c>
      <c r="JE197" s="88">
        <f t="shared" si="203"/>
        <v>-7.5000000000000007E-5</v>
      </c>
      <c r="JF197" s="88">
        <f t="shared" si="203"/>
        <v>-7.5000000000000007E-5</v>
      </c>
      <c r="JG197" s="88">
        <f t="shared" si="203"/>
        <v>-7.5000000000000007E-5</v>
      </c>
      <c r="JH197" s="88">
        <f t="shared" si="203"/>
        <v>-7.5000000000000007E-5</v>
      </c>
      <c r="JI197" s="88">
        <f t="shared" si="203"/>
        <v>-7.5000000000000007E-5</v>
      </c>
      <c r="JJ197" s="88">
        <f t="shared" si="203"/>
        <v>-7.5000000000000007E-5</v>
      </c>
      <c r="JK197" s="88">
        <f t="shared" si="203"/>
        <v>-7.5000000000000007E-5</v>
      </c>
      <c r="JL197" s="88">
        <f t="shared" si="203"/>
        <v>-7.5000000000000007E-5</v>
      </c>
      <c r="JM197" s="88">
        <f t="shared" si="203"/>
        <v>-7.5000000000000007E-5</v>
      </c>
      <c r="JN197" s="88">
        <f t="shared" si="203"/>
        <v>-7.5000000000000007E-5</v>
      </c>
      <c r="JO197" s="88">
        <f t="shared" si="203"/>
        <v>-7.5000000000000007E-5</v>
      </c>
      <c r="JP197" s="88">
        <f t="shared" ref="JP197:MA197" si="204">IF(JP169="","",IF(SUM(JP192,JP195,JP196)=JP$555,"",JP$555-SUM(JP192,JP195,JP196)))</f>
        <v>-7.5000000000000007E-5</v>
      </c>
      <c r="JQ197" s="88">
        <f t="shared" si="204"/>
        <v>-7.5000000000000007E-5</v>
      </c>
      <c r="JR197" s="88">
        <f t="shared" si="204"/>
        <v>-7.5000000000000007E-5</v>
      </c>
      <c r="JS197" s="88">
        <f t="shared" si="204"/>
        <v>-7.5000000000000007E-5</v>
      </c>
      <c r="JT197" s="88">
        <f t="shared" si="204"/>
        <v>-7.5000000000000007E-5</v>
      </c>
      <c r="JU197" s="88">
        <f t="shared" si="204"/>
        <v>-7.5000000000000007E-5</v>
      </c>
      <c r="JV197" s="88">
        <f t="shared" si="204"/>
        <v>-7.5000000000000007E-5</v>
      </c>
      <c r="JW197" s="88">
        <f t="shared" si="204"/>
        <v>-7.5000000000000007E-5</v>
      </c>
      <c r="JX197" s="88">
        <f t="shared" si="204"/>
        <v>-7.5000000000000007E-5</v>
      </c>
      <c r="JY197" s="88">
        <f t="shared" si="204"/>
        <v>-7.5000000000000007E-5</v>
      </c>
      <c r="JZ197" s="88">
        <f t="shared" si="204"/>
        <v>-7.5000000000000007E-5</v>
      </c>
      <c r="KA197" s="88">
        <f t="shared" si="204"/>
        <v>-7.5000000000000007E-5</v>
      </c>
      <c r="KB197" s="88">
        <f t="shared" si="204"/>
        <v>-7.5000000000000007E-5</v>
      </c>
      <c r="KC197" s="88">
        <f t="shared" si="204"/>
        <v>-7.5000000000000007E-5</v>
      </c>
      <c r="KD197" s="88">
        <f t="shared" si="204"/>
        <v>-7.5000000000000007E-5</v>
      </c>
      <c r="KE197" s="88">
        <f t="shared" si="204"/>
        <v>-7.5000000000000007E-5</v>
      </c>
      <c r="KF197" s="88">
        <f t="shared" si="204"/>
        <v>-7.5000000000000007E-5</v>
      </c>
      <c r="KG197" s="88">
        <f t="shared" si="204"/>
        <v>-7.5000000000000007E-5</v>
      </c>
      <c r="KH197" s="88">
        <f t="shared" si="204"/>
        <v>-7.5000000000000007E-5</v>
      </c>
      <c r="KI197" s="88">
        <f t="shared" si="204"/>
        <v>-7.5000000000000007E-5</v>
      </c>
      <c r="KJ197" s="88">
        <f t="shared" si="204"/>
        <v>-7.5000000000000007E-5</v>
      </c>
      <c r="KK197" s="88">
        <f t="shared" si="204"/>
        <v>-7.5000000000000007E-5</v>
      </c>
      <c r="KL197" s="88">
        <f t="shared" si="204"/>
        <v>-7.5000000000000007E-5</v>
      </c>
      <c r="KM197" s="88">
        <f t="shared" si="204"/>
        <v>-7.5000000000000007E-5</v>
      </c>
      <c r="KN197" s="88">
        <f t="shared" si="204"/>
        <v>-7.5000000000000007E-5</v>
      </c>
      <c r="KO197" s="88">
        <f t="shared" si="204"/>
        <v>-7.5000000000000007E-5</v>
      </c>
      <c r="KP197" s="88">
        <f t="shared" si="204"/>
        <v>-7.5000000000000007E-5</v>
      </c>
      <c r="KQ197" s="88">
        <f t="shared" si="204"/>
        <v>-7.5000000000000007E-5</v>
      </c>
      <c r="KR197" s="88">
        <f t="shared" si="204"/>
        <v>-7.5000000000000007E-5</v>
      </c>
      <c r="KS197" s="88">
        <f t="shared" si="204"/>
        <v>-7.5000000000000007E-5</v>
      </c>
      <c r="KT197" s="88">
        <f t="shared" si="204"/>
        <v>-7.5000000000000007E-5</v>
      </c>
      <c r="KU197" s="88">
        <f t="shared" si="204"/>
        <v>-7.5000000000000007E-5</v>
      </c>
      <c r="KV197" s="88">
        <f t="shared" si="204"/>
        <v>-7.5000000000000007E-5</v>
      </c>
      <c r="KW197" s="88">
        <f t="shared" si="204"/>
        <v>-7.5000000000000007E-5</v>
      </c>
      <c r="KX197" s="88">
        <f t="shared" si="204"/>
        <v>-7.5000000000000007E-5</v>
      </c>
      <c r="KY197" s="88">
        <f t="shared" si="204"/>
        <v>-7.5000000000000007E-5</v>
      </c>
      <c r="KZ197" s="88">
        <f t="shared" si="204"/>
        <v>-7.5000000000000007E-5</v>
      </c>
      <c r="LA197" s="88">
        <f t="shared" si="204"/>
        <v>-7.5000000000000007E-5</v>
      </c>
      <c r="LB197" s="88">
        <f t="shared" si="204"/>
        <v>-7.5000000000000007E-5</v>
      </c>
      <c r="LC197" s="88">
        <f t="shared" si="204"/>
        <v>-7.5000000000000007E-5</v>
      </c>
      <c r="LD197" s="88">
        <f t="shared" si="204"/>
        <v>-7.5000000000000007E-5</v>
      </c>
      <c r="LE197" s="88">
        <f t="shared" si="204"/>
        <v>-7.5000000000000007E-5</v>
      </c>
      <c r="LF197" s="88">
        <f t="shared" si="204"/>
        <v>-7.5000000000000007E-5</v>
      </c>
      <c r="LG197" s="88">
        <f t="shared" si="204"/>
        <v>-7.5000000000000007E-5</v>
      </c>
      <c r="LH197" s="88">
        <f t="shared" si="204"/>
        <v>-7.5000000000000007E-5</v>
      </c>
      <c r="LI197" s="88">
        <f t="shared" si="204"/>
        <v>-7.5000000000000007E-5</v>
      </c>
      <c r="LJ197" s="88">
        <f t="shared" si="204"/>
        <v>-7.5000000000000007E-5</v>
      </c>
      <c r="LK197" s="88">
        <f t="shared" si="204"/>
        <v>-7.5000000000000007E-5</v>
      </c>
      <c r="LL197" s="88">
        <f t="shared" si="204"/>
        <v>-7.5000000000000007E-5</v>
      </c>
      <c r="LM197" s="88">
        <f t="shared" si="204"/>
        <v>-7.5000000000000007E-5</v>
      </c>
      <c r="LN197" s="88">
        <f t="shared" si="204"/>
        <v>-7.5000000000000007E-5</v>
      </c>
      <c r="LO197" s="88">
        <f t="shared" si="204"/>
        <v>-7.5000000000000007E-5</v>
      </c>
      <c r="LP197" s="88">
        <f t="shared" si="204"/>
        <v>-7.5000000000000007E-5</v>
      </c>
      <c r="LQ197" s="88">
        <f t="shared" si="204"/>
        <v>-7.5000000000000007E-5</v>
      </c>
      <c r="LR197" s="88">
        <f t="shared" si="204"/>
        <v>-7.5000000000000007E-5</v>
      </c>
      <c r="LS197" s="88">
        <f t="shared" si="204"/>
        <v>-7.5000000000000007E-5</v>
      </c>
      <c r="LT197" s="88">
        <f t="shared" si="204"/>
        <v>-7.5000000000000007E-5</v>
      </c>
      <c r="LU197" s="88">
        <f t="shared" si="204"/>
        <v>-7.5000000000000007E-5</v>
      </c>
      <c r="LV197" s="88">
        <f t="shared" si="204"/>
        <v>-7.5000000000000007E-5</v>
      </c>
      <c r="LW197" s="88">
        <f t="shared" si="204"/>
        <v>-7.5000000000000007E-5</v>
      </c>
      <c r="LX197" s="88">
        <f t="shared" si="204"/>
        <v>-7.5000000000000007E-5</v>
      </c>
      <c r="LY197" s="88">
        <f t="shared" si="204"/>
        <v>-7.5000000000000007E-5</v>
      </c>
      <c r="LZ197" s="88">
        <f t="shared" si="204"/>
        <v>-7.5000000000000007E-5</v>
      </c>
      <c r="MA197" s="88">
        <f t="shared" si="204"/>
        <v>-7.5000000000000007E-5</v>
      </c>
      <c r="MB197" s="88">
        <f t="shared" ref="MB197:OM197" si="205">IF(MB169="","",IF(SUM(MB192,MB195,MB196)=MB$555,"",MB$555-SUM(MB192,MB195,MB196)))</f>
        <v>-7.5000000000000007E-5</v>
      </c>
      <c r="MC197" s="88">
        <f t="shared" si="205"/>
        <v>-7.5000000000000007E-5</v>
      </c>
      <c r="MD197" s="88">
        <f t="shared" si="205"/>
        <v>-7.5000000000000007E-5</v>
      </c>
      <c r="ME197" s="88">
        <f t="shared" si="205"/>
        <v>-7.5000000000000007E-5</v>
      </c>
      <c r="MF197" s="88">
        <f t="shared" si="205"/>
        <v>-7.5000000000000007E-5</v>
      </c>
      <c r="MG197" s="88">
        <f t="shared" si="205"/>
        <v>-7.5000000000000007E-5</v>
      </c>
      <c r="MH197" s="88">
        <f t="shared" si="205"/>
        <v>-7.5000000000000007E-5</v>
      </c>
      <c r="MI197" s="88">
        <f t="shared" si="205"/>
        <v>-7.5000000000000007E-5</v>
      </c>
      <c r="MJ197" s="88">
        <f t="shared" si="205"/>
        <v>-7.5000000000000007E-5</v>
      </c>
      <c r="MK197" s="88">
        <f t="shared" si="205"/>
        <v>-7.5000000000000007E-5</v>
      </c>
      <c r="ML197" s="88">
        <f t="shared" si="205"/>
        <v>-7.5000000000000007E-5</v>
      </c>
      <c r="MM197" s="88">
        <f t="shared" si="205"/>
        <v>-7.5000000000000007E-5</v>
      </c>
      <c r="MN197" s="88">
        <f t="shared" si="205"/>
        <v>-7.5000000000000007E-5</v>
      </c>
      <c r="MO197" s="88">
        <f t="shared" si="205"/>
        <v>-7.5000000000000007E-5</v>
      </c>
      <c r="MP197" s="88">
        <f t="shared" si="205"/>
        <v>-7.5000000000000007E-5</v>
      </c>
      <c r="MQ197" s="88">
        <f t="shared" si="205"/>
        <v>-7.5000000000000007E-5</v>
      </c>
      <c r="MR197" s="88">
        <f t="shared" si="205"/>
        <v>-7.5000000000000007E-5</v>
      </c>
      <c r="MS197" s="88">
        <f t="shared" si="205"/>
        <v>-7.5000000000000007E-5</v>
      </c>
      <c r="MT197" s="88">
        <f t="shared" si="205"/>
        <v>-7.5000000000000007E-5</v>
      </c>
      <c r="MU197" s="88">
        <f t="shared" si="205"/>
        <v>-7.5000000000000007E-5</v>
      </c>
      <c r="MV197" s="88">
        <f t="shared" si="205"/>
        <v>-7.5000000000000007E-5</v>
      </c>
      <c r="MW197" s="88">
        <f t="shared" si="205"/>
        <v>-7.5000000000000007E-5</v>
      </c>
      <c r="MX197" s="88">
        <f t="shared" si="205"/>
        <v>-7.5000000000000007E-5</v>
      </c>
      <c r="MY197" s="88">
        <f t="shared" si="205"/>
        <v>-7.5000000000000007E-5</v>
      </c>
      <c r="MZ197" s="88">
        <f t="shared" si="205"/>
        <v>-7.5000000000000007E-5</v>
      </c>
      <c r="NA197" s="88">
        <f t="shared" si="205"/>
        <v>-7.5000000000000007E-5</v>
      </c>
      <c r="NB197" s="88">
        <f t="shared" si="205"/>
        <v>-7.5000000000000007E-5</v>
      </c>
      <c r="NC197" s="88">
        <f t="shared" si="205"/>
        <v>-7.5000000000000007E-5</v>
      </c>
      <c r="ND197" s="88">
        <f t="shared" si="205"/>
        <v>-7.5000000000000007E-5</v>
      </c>
      <c r="NE197" s="88">
        <f t="shared" si="205"/>
        <v>-7.5000000000000007E-5</v>
      </c>
      <c r="NF197" s="88">
        <f t="shared" si="205"/>
        <v>-7.5000000000000007E-5</v>
      </c>
      <c r="NG197" s="88">
        <f t="shared" si="205"/>
        <v>-7.5000000000000007E-5</v>
      </c>
      <c r="NH197" s="88">
        <f t="shared" si="205"/>
        <v>-7.5000000000000007E-5</v>
      </c>
      <c r="NI197" s="88">
        <f t="shared" si="205"/>
        <v>-7.5000000000000007E-5</v>
      </c>
      <c r="NJ197" s="88">
        <f t="shared" si="205"/>
        <v>-7.5000000000000007E-5</v>
      </c>
      <c r="NK197" s="88">
        <f t="shared" si="205"/>
        <v>-7.5000000000000007E-5</v>
      </c>
      <c r="NL197" s="88">
        <f t="shared" si="205"/>
        <v>-7.5000000000000007E-5</v>
      </c>
      <c r="NM197" s="88">
        <f t="shared" si="205"/>
        <v>-7.5000000000000007E-5</v>
      </c>
      <c r="NN197" s="88">
        <f t="shared" si="205"/>
        <v>-7.5000000000000007E-5</v>
      </c>
      <c r="NO197" s="88">
        <f t="shared" si="205"/>
        <v>-7.5000000000000007E-5</v>
      </c>
      <c r="NP197" s="88">
        <f t="shared" si="205"/>
        <v>-7.5000000000000007E-5</v>
      </c>
      <c r="NQ197" s="88">
        <f t="shared" si="205"/>
        <v>-7.5000000000000007E-5</v>
      </c>
      <c r="NR197" s="88">
        <f t="shared" si="205"/>
        <v>-7.5000000000000007E-5</v>
      </c>
      <c r="NS197" s="88">
        <f t="shared" si="205"/>
        <v>-7.5000000000000007E-5</v>
      </c>
      <c r="NT197" s="88">
        <f t="shared" si="205"/>
        <v>-7.5000000000000007E-5</v>
      </c>
      <c r="NU197" s="88">
        <f t="shared" si="205"/>
        <v>-7.5000000000000007E-5</v>
      </c>
      <c r="NV197" s="88">
        <f t="shared" si="205"/>
        <v>-7.5000000000000007E-5</v>
      </c>
      <c r="NW197" s="88">
        <f t="shared" si="205"/>
        <v>-7.5000000000000007E-5</v>
      </c>
      <c r="NX197" s="88">
        <f t="shared" si="205"/>
        <v>-7.5000000000000007E-5</v>
      </c>
      <c r="NY197" s="88">
        <f t="shared" si="205"/>
        <v>-7.5000000000000007E-5</v>
      </c>
      <c r="NZ197" s="88">
        <f t="shared" si="205"/>
        <v>-7.5000000000000007E-5</v>
      </c>
      <c r="OA197" s="88">
        <f t="shared" si="205"/>
        <v>-7.5000000000000007E-5</v>
      </c>
      <c r="OB197" s="88">
        <f t="shared" si="205"/>
        <v>-7.5000000000000007E-5</v>
      </c>
      <c r="OC197" s="88">
        <f t="shared" si="205"/>
        <v>-7.5000000000000007E-5</v>
      </c>
      <c r="OD197" s="88">
        <f t="shared" si="205"/>
        <v>-7.5000000000000007E-5</v>
      </c>
      <c r="OE197" s="88">
        <f t="shared" si="205"/>
        <v>-7.5000000000000007E-5</v>
      </c>
      <c r="OF197" s="88">
        <f t="shared" si="205"/>
        <v>-7.5000000000000007E-5</v>
      </c>
      <c r="OG197" s="88">
        <f t="shared" si="205"/>
        <v>-7.5000000000000007E-5</v>
      </c>
      <c r="OH197" s="88">
        <f t="shared" si="205"/>
        <v>-7.5000000000000007E-5</v>
      </c>
      <c r="OI197" s="88">
        <f t="shared" si="205"/>
        <v>-7.5000000000000007E-5</v>
      </c>
      <c r="OJ197" s="88">
        <f t="shared" si="205"/>
        <v>-7.5000000000000007E-5</v>
      </c>
      <c r="OK197" s="88">
        <f t="shared" si="205"/>
        <v>-7.5000000000000007E-5</v>
      </c>
      <c r="OL197" s="88">
        <f t="shared" si="205"/>
        <v>-7.5000000000000007E-5</v>
      </c>
      <c r="OM197" s="88">
        <f t="shared" si="205"/>
        <v>-7.5000000000000007E-5</v>
      </c>
      <c r="ON197" s="88">
        <f t="shared" ref="ON197:QY197" si="206">IF(ON169="","",IF(SUM(ON192,ON195,ON196)=ON$555,"",ON$555-SUM(ON192,ON195,ON196)))</f>
        <v>-7.5000000000000007E-5</v>
      </c>
      <c r="OO197" s="88">
        <f t="shared" si="206"/>
        <v>-7.5000000000000007E-5</v>
      </c>
      <c r="OP197" s="88">
        <f t="shared" si="206"/>
        <v>-7.5000000000000007E-5</v>
      </c>
      <c r="OQ197" s="88">
        <f t="shared" si="206"/>
        <v>-7.5000000000000007E-5</v>
      </c>
      <c r="OR197" s="88">
        <f t="shared" si="206"/>
        <v>-7.5000000000000007E-5</v>
      </c>
      <c r="OS197" s="88">
        <f t="shared" si="206"/>
        <v>-7.5000000000000007E-5</v>
      </c>
      <c r="OT197" s="88">
        <f t="shared" si="206"/>
        <v>-7.5000000000000007E-5</v>
      </c>
      <c r="OU197" s="88">
        <f t="shared" si="206"/>
        <v>-7.5000000000000007E-5</v>
      </c>
      <c r="OV197" s="88">
        <f t="shared" si="206"/>
        <v>-7.5000000000000007E-5</v>
      </c>
      <c r="OW197" s="88">
        <f t="shared" si="206"/>
        <v>-7.5000000000000007E-5</v>
      </c>
      <c r="OX197" s="88">
        <f t="shared" si="206"/>
        <v>-7.5000000000000007E-5</v>
      </c>
      <c r="OY197" s="88">
        <f t="shared" si="206"/>
        <v>-7.5000000000000007E-5</v>
      </c>
      <c r="OZ197" s="88">
        <f t="shared" si="206"/>
        <v>-7.5000000000000007E-5</v>
      </c>
      <c r="PA197" s="88">
        <f t="shared" si="206"/>
        <v>-7.5000000000000007E-5</v>
      </c>
      <c r="PB197" s="88">
        <f t="shared" si="206"/>
        <v>-7.5000000000000007E-5</v>
      </c>
      <c r="PC197" s="88">
        <f t="shared" si="206"/>
        <v>-7.5000000000000007E-5</v>
      </c>
      <c r="PD197" s="88">
        <f t="shared" si="206"/>
        <v>-7.5000000000000007E-5</v>
      </c>
      <c r="PE197" s="88">
        <f t="shared" si="206"/>
        <v>-7.5000000000000007E-5</v>
      </c>
      <c r="PF197" s="88">
        <f t="shared" si="206"/>
        <v>-7.5000000000000007E-5</v>
      </c>
      <c r="PG197" s="88">
        <f t="shared" si="206"/>
        <v>-7.5000000000000007E-5</v>
      </c>
      <c r="PH197" s="88">
        <f t="shared" si="206"/>
        <v>-7.5000000000000007E-5</v>
      </c>
      <c r="PI197" s="88">
        <f t="shared" si="206"/>
        <v>-7.5000000000000007E-5</v>
      </c>
      <c r="PJ197" s="88">
        <f t="shared" si="206"/>
        <v>-7.5000000000000007E-5</v>
      </c>
      <c r="PK197" s="88">
        <f t="shared" si="206"/>
        <v>-7.5000000000000007E-5</v>
      </c>
      <c r="PL197" s="88">
        <f t="shared" si="206"/>
        <v>-7.5000000000000007E-5</v>
      </c>
      <c r="PM197" s="88">
        <f t="shared" si="206"/>
        <v>-7.5000000000000007E-5</v>
      </c>
      <c r="PN197" s="88">
        <f t="shared" si="206"/>
        <v>-7.5000000000000007E-5</v>
      </c>
      <c r="PO197" s="88">
        <f t="shared" si="206"/>
        <v>-7.5000000000000007E-5</v>
      </c>
      <c r="PP197" s="88">
        <f t="shared" si="206"/>
        <v>-7.5000000000000007E-5</v>
      </c>
      <c r="PQ197" s="88">
        <f t="shared" si="206"/>
        <v>-7.5000000000000007E-5</v>
      </c>
      <c r="PR197" s="88">
        <f t="shared" si="206"/>
        <v>-7.5000000000000007E-5</v>
      </c>
      <c r="PS197" s="88">
        <f t="shared" si="206"/>
        <v>-7.5000000000000007E-5</v>
      </c>
      <c r="PT197" s="88">
        <f t="shared" si="206"/>
        <v>-7.5000000000000007E-5</v>
      </c>
      <c r="PU197" s="88">
        <f t="shared" si="206"/>
        <v>-7.5000000000000007E-5</v>
      </c>
      <c r="PV197" s="88">
        <f t="shared" si="206"/>
        <v>-7.5000000000000007E-5</v>
      </c>
      <c r="PW197" s="88">
        <f t="shared" si="206"/>
        <v>-7.5000000000000007E-5</v>
      </c>
      <c r="PX197" s="88">
        <f t="shared" si="206"/>
        <v>-7.5000000000000007E-5</v>
      </c>
      <c r="PY197" s="88">
        <f t="shared" si="206"/>
        <v>-7.5000000000000007E-5</v>
      </c>
      <c r="PZ197" s="88">
        <f t="shared" si="206"/>
        <v>-7.5000000000000007E-5</v>
      </c>
      <c r="QA197" s="88">
        <f t="shared" si="206"/>
        <v>-7.5000000000000007E-5</v>
      </c>
      <c r="QB197" s="88">
        <f t="shared" si="206"/>
        <v>-7.5000000000000007E-5</v>
      </c>
      <c r="QC197" s="88">
        <f t="shared" si="206"/>
        <v>-7.5000000000000007E-5</v>
      </c>
      <c r="QD197" s="88">
        <f t="shared" si="206"/>
        <v>-7.5000000000000007E-5</v>
      </c>
      <c r="QE197" s="88">
        <f t="shared" si="206"/>
        <v>-7.5000000000000007E-5</v>
      </c>
      <c r="QF197" s="88">
        <f t="shared" si="206"/>
        <v>-7.5000000000000007E-5</v>
      </c>
      <c r="QG197" s="88">
        <f t="shared" si="206"/>
        <v>-7.5000000000000007E-5</v>
      </c>
      <c r="QH197" s="88">
        <f t="shared" si="206"/>
        <v>-7.5000000000000007E-5</v>
      </c>
      <c r="QI197" s="88">
        <f t="shared" si="206"/>
        <v>-7.5000000000000007E-5</v>
      </c>
      <c r="QJ197" s="88">
        <f t="shared" si="206"/>
        <v>-7.5000000000000007E-5</v>
      </c>
      <c r="QK197" s="88">
        <f t="shared" si="206"/>
        <v>-7.5000000000000007E-5</v>
      </c>
      <c r="QL197" s="88">
        <f t="shared" si="206"/>
        <v>-7.5000000000000007E-5</v>
      </c>
      <c r="QM197" s="88">
        <f t="shared" si="206"/>
        <v>-7.5000000000000007E-5</v>
      </c>
      <c r="QN197" s="88">
        <f t="shared" si="206"/>
        <v>-7.5000000000000007E-5</v>
      </c>
      <c r="QO197" s="88">
        <f t="shared" si="206"/>
        <v>-7.5000000000000007E-5</v>
      </c>
      <c r="QP197" s="88">
        <f t="shared" si="206"/>
        <v>-7.5000000000000007E-5</v>
      </c>
      <c r="QQ197" s="88">
        <f t="shared" si="206"/>
        <v>-7.5000000000000007E-5</v>
      </c>
      <c r="QR197" s="88">
        <f t="shared" si="206"/>
        <v>-7.5000000000000007E-5</v>
      </c>
      <c r="QS197" s="88">
        <f t="shared" si="206"/>
        <v>-7.5000000000000007E-5</v>
      </c>
      <c r="QT197" s="88">
        <f t="shared" si="206"/>
        <v>-7.5000000000000007E-5</v>
      </c>
      <c r="QU197" s="88">
        <f t="shared" si="206"/>
        <v>-7.5000000000000007E-5</v>
      </c>
      <c r="QV197" s="88">
        <f t="shared" si="206"/>
        <v>-7.5000000000000007E-5</v>
      </c>
      <c r="QW197" s="88">
        <f t="shared" si="206"/>
        <v>-7.5000000000000007E-5</v>
      </c>
      <c r="QX197" s="88">
        <f t="shared" si="206"/>
        <v>-7.5000000000000007E-5</v>
      </c>
      <c r="QY197" s="88">
        <f t="shared" si="206"/>
        <v>-7.5000000000000007E-5</v>
      </c>
      <c r="QZ197" s="88">
        <f t="shared" ref="QZ197:RQ197" si="207">IF(QZ169="","",IF(SUM(QZ192,QZ195,QZ196)=QZ$555,"",QZ$555-SUM(QZ192,QZ195,QZ196)))</f>
        <v>-7.5000000000000007E-5</v>
      </c>
      <c r="RA197" s="88">
        <f t="shared" si="207"/>
        <v>-7.5000000000000007E-5</v>
      </c>
      <c r="RB197" s="88">
        <f t="shared" si="207"/>
        <v>-7.5000000000000007E-5</v>
      </c>
      <c r="RC197" s="88">
        <f t="shared" si="207"/>
        <v>-7.5000000000000007E-5</v>
      </c>
      <c r="RD197" s="88">
        <f t="shared" si="207"/>
        <v>-7.5000000000000007E-5</v>
      </c>
      <c r="RE197" s="88">
        <f t="shared" si="207"/>
        <v>-7.5000000000000007E-5</v>
      </c>
      <c r="RF197" s="88">
        <f t="shared" si="207"/>
        <v>-7.5000000000000007E-5</v>
      </c>
      <c r="RG197" s="88">
        <f t="shared" si="207"/>
        <v>-7.5000000000000007E-5</v>
      </c>
      <c r="RH197" s="88">
        <f t="shared" si="207"/>
        <v>-7.5000000000000007E-5</v>
      </c>
      <c r="RI197" s="88">
        <f t="shared" si="207"/>
        <v>-7.5000000000000007E-5</v>
      </c>
      <c r="RJ197" s="88">
        <f t="shared" si="207"/>
        <v>-7.5000000000000007E-5</v>
      </c>
      <c r="RK197" s="88">
        <f t="shared" si="207"/>
        <v>-7.5000000000000007E-5</v>
      </c>
      <c r="RL197" s="88">
        <f t="shared" si="207"/>
        <v>-7.5000000000000007E-5</v>
      </c>
      <c r="RM197" s="88" t="str">
        <f t="shared" si="207"/>
        <v/>
      </c>
      <c r="RN197" s="88" t="str">
        <f t="shared" si="207"/>
        <v/>
      </c>
      <c r="RO197" s="88" t="str">
        <f t="shared" si="207"/>
        <v/>
      </c>
      <c r="RP197" s="88" t="str">
        <f t="shared" si="207"/>
        <v/>
      </c>
      <c r="RQ197" s="88" t="str">
        <f t="shared" si="207"/>
        <v/>
      </c>
    </row>
    <row r="198" spans="4:485" s="39" customFormat="1">
      <c r="D198" s="88"/>
      <c r="F198" s="88"/>
      <c r="G198" s="88"/>
      <c r="H198" s="88"/>
      <c r="I198" s="88"/>
      <c r="S198" s="99" t="s">
        <v>2156</v>
      </c>
      <c r="T198" s="99" t="str">
        <f>IF(OR(T192="",T$543="")=TRUE,"",T192*T$543/'[7]Param-Production'!R$42)</f>
        <v/>
      </c>
      <c r="U198" s="99" t="str">
        <f>IF(OR(U192="",U$543="")=TRUE,"",U192*U$543/'[7]Param-Production'!S$42)</f>
        <v/>
      </c>
      <c r="V198" s="99" t="str">
        <f>IF(OR(V192="",V$543="")=TRUE,"",V192*V$543/'[7]Param-Production'!T$42)</f>
        <v/>
      </c>
      <c r="W198" s="99" t="str">
        <f>IF(OR(W192="",W$543="")=TRUE,"",W192*W$543/'[7]Param-Production'!U$42)</f>
        <v/>
      </c>
      <c r="X198" s="99" t="str">
        <f>IF(OR(X192="",X$543="")=TRUE,"",X192*X$543/'[7]Param-Production'!V$42)</f>
        <v/>
      </c>
      <c r="Y198" s="99" t="str">
        <f>IF(OR(Y192="",Y$543="")=TRUE,"",Y192*Y$543/'[7]Param-Production'!W$42)</f>
        <v/>
      </c>
      <c r="Z198" s="99" t="str">
        <f>IF(OR(Z192="",Z$543="")=TRUE,"",Z192*Z$543/'[7]Param-Production'!X$42)</f>
        <v/>
      </c>
      <c r="AA198" s="99" t="str">
        <f>IF(OR(AA192="",AA$543="")=TRUE,"",AA192*AA$543/'[7]Param-Production'!Y$42)</f>
        <v/>
      </c>
      <c r="AB198" s="99" t="str">
        <f>IF(OR(AB192="",AB$543="")=TRUE,"",AB192*AB$543/'[7]Param-Production'!Z$42)</f>
        <v/>
      </c>
      <c r="AC198" s="99" t="str">
        <f>IF(OR(AC192="",AC$543="")=TRUE,"",AC192*AC$543/'[7]Param-Production'!AA$42)</f>
        <v/>
      </c>
      <c r="AD198" s="99" t="str">
        <f>IF(OR(AD192="",AD$543="")=TRUE,"",AD192*AD$543/'[7]Param-Production'!AB$42)</f>
        <v/>
      </c>
      <c r="AE198" s="99" t="str">
        <f>IF(OR(AE192="",AE$543="")=TRUE,"",AE192*AE$543/'[7]Param-Production'!AC$42)</f>
        <v/>
      </c>
      <c r="AF198" s="99" t="str">
        <f>IF(OR(AF192="",AF$543="")=TRUE,"",AF192*AF$543/'[7]Param-Production'!AD$42)</f>
        <v/>
      </c>
      <c r="AG198" s="99" t="str">
        <f>IF(OR(AG192="",AG$543="")=TRUE,"",AG192*AG$543/'[7]Param-Production'!AE$42)</f>
        <v/>
      </c>
      <c r="AH198" s="99" t="str">
        <f>IF(OR(AH192="",AH$543="")=TRUE,"",AH192*AH$543/'[7]Param-Production'!AF$42)</f>
        <v/>
      </c>
      <c r="AI198" s="99" t="str">
        <f>IF(OR(AI192="",AI$543="")=TRUE,"",AI192*AI$543/'[7]Param-Production'!AG$42)</f>
        <v/>
      </c>
      <c r="AJ198" s="99" t="str">
        <f>IF(OR(AJ192="",AJ$543="")=TRUE,"",AJ192*AJ$543/'[7]Param-Production'!AH$42)</f>
        <v/>
      </c>
      <c r="AK198" s="99" t="str">
        <f>IF(OR(AK192="",AK$543="")=TRUE,"",AK192*AK$543/'[7]Param-Production'!AI$42)</f>
        <v/>
      </c>
      <c r="AL198" s="99" t="str">
        <f>IF(OR(AL192="",AL$543="")=TRUE,"",AL192*AL$543/'[7]Param-Production'!AJ$42)</f>
        <v/>
      </c>
      <c r="AM198" s="99" t="str">
        <f>IF(OR(AM192="",AM$543="")=TRUE,"",AM192*AM$543/'[7]Param-Production'!AK$42)</f>
        <v/>
      </c>
      <c r="AN198" s="99" t="str">
        <f>IF(OR(AN192="",AN$543="")=TRUE,"",AN192*AN$543/'[7]Param-Production'!AL$42)</f>
        <v/>
      </c>
      <c r="AO198" s="99" t="str">
        <f>IF(OR(AO192="",AO$543="")=TRUE,"",AO192*AO$543/'[7]Param-Production'!AM$42)</f>
        <v/>
      </c>
      <c r="AP198" s="99" t="str">
        <f>IF(OR(AP192="",AP$543="")=TRUE,"",AP192*AP$543/'[7]Param-Production'!AN$42)</f>
        <v/>
      </c>
      <c r="AQ198" s="99" t="str">
        <f>IF(OR(AQ192="",AQ$543="")=TRUE,"",AQ192*AQ$543/'[7]Param-Production'!AO$42)</f>
        <v/>
      </c>
      <c r="AR198" s="99" t="str">
        <f>IF(OR(AR192="",AR$543="")=TRUE,"",AR192*AR$543/'[7]Param-Production'!AP$42)</f>
        <v/>
      </c>
      <c r="AS198" s="99" t="str">
        <f>IF(OR(AS192="",AS$543="")=TRUE,"",AS192*AS$543/'[7]Param-Production'!AQ$42)</f>
        <v/>
      </c>
      <c r="AT198" s="99" t="str">
        <f>IF(OR(AT192="",AT$543="")=TRUE,"",AT192*AT$543/'[7]Param-Production'!AR$42)</f>
        <v/>
      </c>
      <c r="AU198" s="99" t="str">
        <f>IF(OR(AU192="",AU$543="")=TRUE,"",AU192*AU$543/'[7]Param-Production'!AS$42)</f>
        <v/>
      </c>
      <c r="AV198" s="99" t="str">
        <f>IF(OR(AV192="",AV$543="")=TRUE,"",AV192*AV$543/'[7]Param-Production'!AT$42)</f>
        <v/>
      </c>
      <c r="AW198" s="99" t="str">
        <f>IF(OR(AW192="",AW$543="")=TRUE,"",AW192*AW$543/'[7]Param-Production'!AU$42)</f>
        <v/>
      </c>
      <c r="AX198" s="99" t="str">
        <f>IF(OR(AX192="",AX$543="")=TRUE,"",AX192*AX$543/'[7]Param-Production'!AV$42)</f>
        <v/>
      </c>
      <c r="AY198" s="99" t="str">
        <f>IF(OR(AY192="",AY$543="")=TRUE,"",AY192*AY$543/'[7]Param-Production'!AW$42)</f>
        <v/>
      </c>
      <c r="AZ198" s="99" t="str">
        <f>IF(OR(AZ192="",AZ$543="")=TRUE,"",AZ192*AZ$543/'[7]Param-Production'!AX$42)</f>
        <v/>
      </c>
      <c r="BA198" s="99" t="str">
        <f>IF(OR(BA192="",BA$543="")=TRUE,"",BA192*BA$543/'[7]Param-Production'!AY$42)</f>
        <v/>
      </c>
      <c r="BB198" s="99" t="str">
        <f>IF(OR(BB192="",BB$543="")=TRUE,"",BB192*BB$543/'[7]Param-Production'!AZ$42)</f>
        <v/>
      </c>
      <c r="BC198" s="99" t="str">
        <f>IF(OR(BC192="",BC$543="")=TRUE,"",BC192*BC$543/'[7]Param-Production'!BA$42)</f>
        <v/>
      </c>
      <c r="BD198" s="99" t="str">
        <f>IF(OR(BD192="",BD$543="")=TRUE,"",BD192*BD$543/'[7]Param-Production'!BB$42)</f>
        <v/>
      </c>
      <c r="BE198" s="99" t="str">
        <f>IF(OR(BE192="",BE$543="")=TRUE,"",BE192*BE$543/'[7]Param-Production'!BC$42)</f>
        <v/>
      </c>
      <c r="BF198" s="99" t="str">
        <f>IF(OR(BF192="",BF$543="")=TRUE,"",BF192*BF$543/'[7]Param-Production'!BD$42)</f>
        <v/>
      </c>
      <c r="BG198" s="99" t="str">
        <f>IF(OR(BG192="",BG$543="")=TRUE,"",BG192*BG$543/'[7]Param-Production'!BE$42)</f>
        <v/>
      </c>
      <c r="BH198" s="99" t="str">
        <f>IF(OR(BH192="",BH$543="")=TRUE,"",BH192*BH$543/'[7]Param-Production'!BF$42)</f>
        <v/>
      </c>
      <c r="BI198" s="99" t="str">
        <f>IF(OR(BI192="",BI$543="")=TRUE,"",BI192*BI$543/'[7]Param-Production'!BG$42)</f>
        <v/>
      </c>
      <c r="BJ198" s="99" t="str">
        <f>IF(OR(BJ192="",BJ$543="")=TRUE,"",BJ192*BJ$543/'[7]Param-Production'!BH$42)</f>
        <v/>
      </c>
      <c r="BK198" s="99" t="str">
        <f>IF(OR(BK192="",BK$543="")=TRUE,"",BK192*BK$543/'[7]Param-Production'!BI$42)</f>
        <v/>
      </c>
      <c r="BL198" s="99" t="str">
        <f>IF(OR(BL192="",BL$543="")=TRUE,"",BL192*BL$543/'[7]Param-Production'!BJ$42)</f>
        <v/>
      </c>
      <c r="BM198" s="99" t="str">
        <f>IF(OR(BM192="",BM$543="")=TRUE,"",BM192*BM$543/'[7]Param-Production'!BK$42)</f>
        <v/>
      </c>
      <c r="BN198" s="99" t="str">
        <f>IF(OR(BN192="",BN$543="")=TRUE,"",BN192*BN$543/'[7]Param-Production'!BL$42)</f>
        <v/>
      </c>
      <c r="BO198" s="99" t="str">
        <f>IF(OR(BO192="",BO$543="")=TRUE,"",BO192*BO$543/'[7]Param-Production'!BM$42)</f>
        <v/>
      </c>
      <c r="BP198" s="99" t="str">
        <f>IF(OR(BP192="",BP$543="")=TRUE,"",BP192*BP$543/'[7]Param-Production'!BN$42)</f>
        <v/>
      </c>
      <c r="BQ198" s="99" t="str">
        <f>IF(OR(BQ192="",BQ$543="")=TRUE,"",BQ192*BQ$543/'[7]Param-Production'!BO$42)</f>
        <v/>
      </c>
      <c r="BR198" s="99" t="str">
        <f>IF(OR(BR192="",BR$543="")=TRUE,"",BR192*BR$543/'[7]Param-Production'!BP$42)</f>
        <v/>
      </c>
      <c r="BS198" s="99" t="str">
        <f>IF(OR(BS192="",BS$543="")=TRUE,"",BS192*BS$543/'[7]Param-Production'!BQ$42)</f>
        <v/>
      </c>
      <c r="BT198" s="99" t="str">
        <f>IF(OR(BT192="",BT$543="")=TRUE,"",BT192*BT$543/'[7]Param-Production'!BR$42)</f>
        <v/>
      </c>
      <c r="BU198" s="99" t="str">
        <f>IF(OR(BU192="",BU$543="")=TRUE,"",BU192*BU$543/'[7]Param-Production'!BS$42)</f>
        <v/>
      </c>
      <c r="BV198" s="99" t="str">
        <f>IF(OR(BV192="",BV$543="")=TRUE,"",BV192*BV$543/'[7]Param-Production'!BT$42)</f>
        <v/>
      </c>
      <c r="BW198" s="99" t="str">
        <f>IF(OR(BW192="",BW$543="")=TRUE,"",BW192*BW$543/'[7]Param-Production'!BU$42)</f>
        <v/>
      </c>
      <c r="BX198" s="99" t="str">
        <f>IF(OR(BX192="",BX$543="")=TRUE,"",BX192*BX$543/'[7]Param-Production'!BV$42)</f>
        <v/>
      </c>
      <c r="BY198" s="99" t="str">
        <f>IF(OR(BY192="",BY$543="")=TRUE,"",BY192*BY$543/'[7]Param-Production'!BW$42)</f>
        <v/>
      </c>
      <c r="BZ198" s="99" t="str">
        <f>IF(OR(BZ192="",BZ$543="")=TRUE,"",BZ192*BZ$543/'[7]Param-Production'!BX$42)</f>
        <v/>
      </c>
      <c r="CA198" s="99" t="str">
        <f>IF(OR(CA192="",CA$543="")=TRUE,"",CA192*CA$543/'[7]Param-Production'!BY$42)</f>
        <v/>
      </c>
      <c r="CB198" s="99" t="str">
        <f>IF(OR(CB192="",CB$543="")=TRUE,"",CB192*CB$543/'[7]Param-Production'!BZ$42)</f>
        <v/>
      </c>
      <c r="CC198" s="99" t="str">
        <f>IF(OR(CC192="",CC$543="")=TRUE,"",CC192*CC$543/'[7]Param-Production'!CA$42)</f>
        <v/>
      </c>
      <c r="CD198" s="99" t="str">
        <f>IF(OR(CD192="",CD$543="")=TRUE,"",CD192*CD$543/'[7]Param-Production'!CB$42)</f>
        <v/>
      </c>
      <c r="CE198" s="99" t="str">
        <f>IF(OR(CE192="",CE$543="")=TRUE,"",CE192*CE$543/'[7]Param-Production'!CC$42)</f>
        <v/>
      </c>
      <c r="CF198" s="99" t="str">
        <f>IF(OR(CF192="",CF$543="")=TRUE,"",CF192*CF$543/'[7]Param-Production'!CD$42)</f>
        <v/>
      </c>
      <c r="CG198" s="99" t="str">
        <f>IF(OR(CG192="",CG$543="")=TRUE,"",CG192*CG$543/'[7]Param-Production'!CE$42)</f>
        <v/>
      </c>
      <c r="CH198" s="99" t="str">
        <f>IF(OR(CH192="",CH$543="")=TRUE,"",CH192*CH$543/'[7]Param-Production'!CF$42)</f>
        <v/>
      </c>
      <c r="CI198" s="99" t="str">
        <f>IF(OR(CI192="",CI$543="")=TRUE,"",CI192*CI$543/'[7]Param-Production'!CG$42)</f>
        <v/>
      </c>
      <c r="CJ198" s="99" t="str">
        <f>IF(OR(CJ192="",CJ$543="")=TRUE,"",CJ192*CJ$543/'[7]Param-Production'!CH$42)</f>
        <v/>
      </c>
      <c r="CK198" s="99" t="str">
        <f>IF(OR(CK192="",CK$543="")=TRUE,"",CK192*CK$543/'[7]Param-Production'!CI$42)</f>
        <v/>
      </c>
      <c r="CL198" s="99" t="str">
        <f>IF(OR(CL192="",CL$543="")=TRUE,"",CL192*CL$543/'[7]Param-Production'!CJ$42)</f>
        <v/>
      </c>
      <c r="CM198" s="99" t="str">
        <f>IF(OR(CM192="",CM$543="")=TRUE,"",CM192*CM$543/'[7]Param-Production'!CK$42)</f>
        <v/>
      </c>
      <c r="CN198" s="99" t="str">
        <f>IF(OR(CN192="",CN$543="")=TRUE,"",CN192*CN$543/'[7]Param-Production'!CL$42)</f>
        <v/>
      </c>
      <c r="CO198" s="99" t="str">
        <f>IF(OR(CO192="",CO$543="")=TRUE,"",CO192*CO$543/'[7]Param-Production'!CM$42)</f>
        <v/>
      </c>
      <c r="CP198" s="99" t="str">
        <f>IF(OR(CP192="",CP$543="")=TRUE,"",CP192*CP$543/'[7]Param-Production'!CN$42)</f>
        <v/>
      </c>
      <c r="CQ198" s="99" t="str">
        <f>IF(OR(CQ192="",CQ$543="")=TRUE,"",CQ192*CQ$543/'[7]Param-Production'!CO$42)</f>
        <v/>
      </c>
      <c r="CR198" s="99" t="str">
        <f>IF(OR(CR192="",CR$543="")=TRUE,"",CR192*CR$543/'[7]Param-Production'!CP$42)</f>
        <v/>
      </c>
      <c r="CS198" s="99" t="str">
        <f>IF(OR(CS192="",CS$543="")=TRUE,"",CS192*CS$543/'[7]Param-Production'!CQ$42)</f>
        <v/>
      </c>
      <c r="CT198" s="99" t="str">
        <f>IF(OR(CT192="",CT$543="")=TRUE,"",CT192*CT$543/'[7]Param-Production'!CR$42)</f>
        <v/>
      </c>
      <c r="CU198" s="99" t="str">
        <f>IF(OR(CU192="",CU$543="")=TRUE,"",CU192*CU$543/'[7]Param-Production'!CS$42)</f>
        <v/>
      </c>
      <c r="CV198" s="99" t="str">
        <f>IF(OR(CV192="",CV$543="")=TRUE,"",CV192*CV$543/'[7]Param-Production'!CT$42)</f>
        <v/>
      </c>
      <c r="CW198" s="99" t="str">
        <f>IF(OR(CW192="",CW$543="")=TRUE,"",CW192*CW$543/'[7]Param-Production'!CU$42)</f>
        <v/>
      </c>
      <c r="CX198" s="99" t="str">
        <f>IF(OR(CX192="",CX$543="")=TRUE,"",CX192*CX$543/'[7]Param-Production'!CV$42)</f>
        <v/>
      </c>
      <c r="CY198" s="99" t="str">
        <f>IF(OR(CY192="",CY$543="")=TRUE,"",CY192*CY$543/'[7]Param-Production'!CW$42)</f>
        <v/>
      </c>
      <c r="CZ198" s="99" t="str">
        <f>IF(OR(CZ192="",CZ$543="")=TRUE,"",CZ192*CZ$543/'[7]Param-Production'!CX$42)</f>
        <v/>
      </c>
      <c r="DA198" s="99" t="str">
        <f>IF(OR(DA192="",DA$543="")=TRUE,"",DA192*DA$543/'[7]Param-Production'!CY$42)</f>
        <v/>
      </c>
      <c r="DB198" s="99" t="str">
        <f>IF(OR(DB192="",DB$543="")=TRUE,"",DB192*DB$543/'[7]Param-Production'!CZ$42)</f>
        <v/>
      </c>
      <c r="DC198" s="99" t="str">
        <f>IF(OR(DC192="",DC$543="")=TRUE,"",DC192*DC$543/'[7]Param-Production'!DA$42)</f>
        <v/>
      </c>
      <c r="DD198" s="99" t="str">
        <f>IF(OR(DD192="",DD$543="")=TRUE,"",DD192*DD$543/'[7]Param-Production'!DB$42)</f>
        <v/>
      </c>
      <c r="DE198" s="99" t="str">
        <f>IF(OR(DE192="",DE$543="")=TRUE,"",DE192*DE$543/'[7]Param-Production'!DC$42)</f>
        <v/>
      </c>
      <c r="DF198" s="99" t="str">
        <f>IF(OR(DF192="",DF$543="")=TRUE,"",DF192*DF$543/'[7]Param-Production'!DD$42)</f>
        <v/>
      </c>
      <c r="DG198" s="99" t="str">
        <f>IF(OR(DG192="",DG$543="")=TRUE,"",DG192*DG$543/'[7]Param-Production'!DE$42)</f>
        <v/>
      </c>
      <c r="DH198" s="99" t="str">
        <f>IF(OR(DH192="",DH$543="")=TRUE,"",DH192*DH$543/'[7]Param-Production'!DF$42)</f>
        <v/>
      </c>
      <c r="DI198" s="99" t="str">
        <f>IF(OR(DI192="",DI$543="")=TRUE,"",DI192*DI$543/'[7]Param-Production'!DG$42)</f>
        <v/>
      </c>
      <c r="DJ198" s="99" t="str">
        <f>IF(OR(DJ192="",DJ$543="")=TRUE,"",DJ192*DJ$543/'[7]Param-Production'!DH$42)</f>
        <v/>
      </c>
      <c r="DK198" s="99" t="str">
        <f>IF(OR(DK192="",DK$543="")=TRUE,"",DK192*DK$543/'[7]Param-Production'!DI$42)</f>
        <v/>
      </c>
      <c r="DL198" s="99" t="str">
        <f>IF(OR(DL192="",DL$543="")=TRUE,"",DL192*DL$543/'[7]Param-Production'!DJ$42)</f>
        <v/>
      </c>
      <c r="DM198" s="99" t="str">
        <f>IF(OR(DM192="",DM$543="")=TRUE,"",DM192*DM$543/'[7]Param-Production'!DK$42)</f>
        <v/>
      </c>
      <c r="DN198" s="99" t="str">
        <f>IF(OR(DN192="",DN$543="")=TRUE,"",DN192*DN$543/'[7]Param-Production'!DL$42)</f>
        <v/>
      </c>
      <c r="DO198" s="99" t="str">
        <f>IF(OR(DO192="",DO$543="")=TRUE,"",DO192*DO$543/'[7]Param-Production'!DM$42)</f>
        <v/>
      </c>
      <c r="DP198" s="99" t="str">
        <f>IF(OR(DP192="",DP$543="")=TRUE,"",DP192*DP$543/'[7]Param-Production'!DN$42)</f>
        <v/>
      </c>
      <c r="DQ198" s="99" t="str">
        <f>IF(OR(DQ192="",DQ$543="")=TRUE,"",DQ192*DQ$543/'[7]Param-Production'!DO$42)</f>
        <v/>
      </c>
      <c r="DR198" s="99" t="str">
        <f>IF(OR(DR192="",DR$543="")=TRUE,"",DR192*DR$543/'[7]Param-Production'!DP$42)</f>
        <v/>
      </c>
      <c r="DS198" s="99" t="str">
        <f>IF(OR(DS192="",DS$543="")=TRUE,"",DS192*DS$543/'[7]Param-Production'!DQ$42)</f>
        <v/>
      </c>
      <c r="DT198" s="99" t="str">
        <f>IF(OR(DT192="",DT$543="")=TRUE,"",DT192*DT$543/'[7]Param-Production'!DR$42)</f>
        <v/>
      </c>
      <c r="DU198" s="99" t="str">
        <f>IF(OR(DU192="",DU$543="")=TRUE,"",DU192*DU$543/'[7]Param-Production'!DS$42)</f>
        <v/>
      </c>
      <c r="DV198" s="99" t="str">
        <f>IF(OR(DV192="",DV$543="")=TRUE,"",DV192*DV$543/'[7]Param-Production'!DT$42)</f>
        <v/>
      </c>
      <c r="DW198" s="99" t="str">
        <f>IF(OR(DW192="",DW$543="")=TRUE,"",DW192*DW$543/'[7]Param-Production'!DU$42)</f>
        <v/>
      </c>
      <c r="DX198" s="99" t="str">
        <f>IF(OR(DX192="",DX$543="")=TRUE,"",DX192*DX$543/'[7]Param-Production'!DV$42)</f>
        <v/>
      </c>
      <c r="DY198" s="99" t="str">
        <f>IF(OR(DY192="",DY$543="")=TRUE,"",DY192*DY$543/'[7]Param-Production'!DW$42)</f>
        <v/>
      </c>
      <c r="DZ198" s="99" t="str">
        <f>IF(OR(DZ192="",DZ$543="")=TRUE,"",DZ192*DZ$543/'[7]Param-Production'!DX$42)</f>
        <v/>
      </c>
      <c r="EA198" s="99" t="str">
        <f>IF(OR(EA192="",EA$543="")=TRUE,"",EA192*EA$543/'[7]Param-Production'!DY$42)</f>
        <v/>
      </c>
      <c r="EB198" s="99" t="str">
        <f>IF(OR(EB192="",EB$543="")=TRUE,"",EB192*EB$543/'[7]Param-Production'!DZ$42)</f>
        <v/>
      </c>
      <c r="EC198" s="99" t="str">
        <f>IF(OR(EC192="",EC$543="")=TRUE,"",EC192*EC$543/'[7]Param-Production'!EA$42)</f>
        <v/>
      </c>
      <c r="ED198" s="99" t="str">
        <f>IF(OR(ED192="",ED$543="")=TRUE,"",ED192*ED$543/'[7]Param-Production'!EB$42)</f>
        <v/>
      </c>
      <c r="EE198" s="99" t="str">
        <f>IF(OR(EE192="",EE$543="")=TRUE,"",EE192*EE$543/'[7]Param-Production'!EC$42)</f>
        <v/>
      </c>
      <c r="EF198" s="99" t="str">
        <f>IF(OR(EF192="",EF$543="")=TRUE,"",EF192*EF$543/'[7]Param-Production'!ED$42)</f>
        <v/>
      </c>
      <c r="EG198" s="99" t="str">
        <f>IF(OR(EG192="",EG$543="")=TRUE,"",EG192*EG$543/'[7]Param-Production'!EE$42)</f>
        <v/>
      </c>
      <c r="EH198" s="99" t="str">
        <f>IF(OR(EH192="",EH$543="")=TRUE,"",EH192*EH$543/'[7]Param-Production'!EF$42)</f>
        <v/>
      </c>
      <c r="EI198" s="99" t="str">
        <f>IF(OR(EI192="",EI$543="")=TRUE,"",EI192*EI$543/'[7]Param-Production'!EG$42)</f>
        <v/>
      </c>
      <c r="EJ198" s="99" t="str">
        <f>IF(OR(EJ192="",EJ$543="")=TRUE,"",EJ192*EJ$543/'[7]Param-Production'!EH$42)</f>
        <v/>
      </c>
      <c r="EK198" s="99" t="str">
        <f>IF(OR(EK192="",EK$543="")=TRUE,"",EK192*EK$543/'[7]Param-Production'!EI$42)</f>
        <v/>
      </c>
      <c r="EL198" s="99" t="str">
        <f>IF(OR(EL192="",EL$543="")=TRUE,"",EL192*EL$543/'[7]Param-Production'!EJ$42)</f>
        <v/>
      </c>
      <c r="EM198" s="99" t="str">
        <f>IF(OR(EM192="",EM$543="")=TRUE,"",EM192*EM$543/'[7]Param-Production'!EK$42)</f>
        <v/>
      </c>
      <c r="EN198" s="99" t="str">
        <f>IF(OR(EN192="",EN$543="")=TRUE,"",EN192*EN$543/'[7]Param-Production'!EL$42)</f>
        <v/>
      </c>
      <c r="EO198" s="99" t="str">
        <f>IF(OR(EO192="",EO$543="")=TRUE,"",EO192*EO$543/'[7]Param-Production'!EM$42)</f>
        <v/>
      </c>
      <c r="EP198" s="99" t="str">
        <f>IF(OR(EP192="",EP$543="")=TRUE,"",EP192*EP$543/'[7]Param-Production'!EN$42)</f>
        <v/>
      </c>
      <c r="EQ198" s="99" t="str">
        <f>IF(OR(EQ192="",EQ$543="")=TRUE,"",EQ192*EQ$543/'[7]Param-Production'!EO$42)</f>
        <v/>
      </c>
      <c r="ER198" s="99" t="str">
        <f>IF(OR(ER192="",ER$543="")=TRUE,"",ER192*ER$543/'[7]Param-Production'!EP$42)</f>
        <v/>
      </c>
      <c r="ES198" s="99" t="str">
        <f>IF(OR(ES192="",ES$543="")=TRUE,"",ES192*ES$543/'[7]Param-Production'!EQ$42)</f>
        <v/>
      </c>
      <c r="ET198" s="99" t="str">
        <f>IF(OR(ET192="",ET$543="")=TRUE,"",ET192*ET$543/'[7]Param-Production'!ER$42)</f>
        <v/>
      </c>
      <c r="EU198" s="99" t="str">
        <f>IF(OR(EU192="",EU$543="")=TRUE,"",EU192*EU$543/'[7]Param-Production'!ES$42)</f>
        <v/>
      </c>
      <c r="EV198" s="99" t="str">
        <f>IF(OR(EV192="",EV$543="")=TRUE,"",EV192*EV$543/'[7]Param-Production'!ET$42)</f>
        <v/>
      </c>
      <c r="EW198" s="99" t="str">
        <f>IF(OR(EW192="",EW$543="")=TRUE,"",EW192*EW$543/'[7]Param-Production'!EU$42)</f>
        <v/>
      </c>
      <c r="EX198" s="99" t="str">
        <f>IF(OR(EX192="",EX$543="")=TRUE,"",EX192*EX$543/'[7]Param-Production'!EV$42)</f>
        <v/>
      </c>
      <c r="EY198" s="99" t="str">
        <f>IF(OR(EY192="",EY$543="")=TRUE,"",EY192*EY$543/'[7]Param-Production'!EW$42)</f>
        <v/>
      </c>
      <c r="EZ198" s="99" t="str">
        <f>IF(OR(EZ192="",EZ$543="")=TRUE,"",EZ192*EZ$543/'[7]Param-Production'!EX$42)</f>
        <v/>
      </c>
      <c r="FA198" s="99" t="str">
        <f>IF(OR(FA192="",FA$543="")=TRUE,"",FA192*FA$543/'[7]Param-Production'!EY$42)</f>
        <v/>
      </c>
      <c r="FB198" s="99" t="str">
        <f>IF(OR(FB192="",FB$543="")=TRUE,"",FB192*FB$543/'[7]Param-Production'!EZ$42)</f>
        <v/>
      </c>
      <c r="FC198" s="99" t="str">
        <f>IF(OR(FC192="",FC$543="")=TRUE,"",FC192*FC$543/'[7]Param-Production'!FA$42)</f>
        <v/>
      </c>
      <c r="FD198" s="99" t="str">
        <f>IF(OR(FD192="",FD$543="")=TRUE,"",FD192*FD$543/'[7]Param-Production'!FB$42)</f>
        <v/>
      </c>
      <c r="FE198" s="99" t="str">
        <f>IF(OR(FE192="",FE$543="")=TRUE,"",FE192*FE$543/'[7]Param-Production'!FC$42)</f>
        <v/>
      </c>
      <c r="FF198" s="99" t="str">
        <f>IF(OR(FF192="",FF$543="")=TRUE,"",FF192*FF$543/'[7]Param-Production'!FD$42)</f>
        <v/>
      </c>
      <c r="FG198" s="99" t="str">
        <f>IF(OR(FG192="",FG$543="")=TRUE,"",FG192*FG$543/'[7]Param-Production'!FE$42)</f>
        <v/>
      </c>
      <c r="FH198" s="99" t="str">
        <f>IF(OR(FH192="",FH$543="")=TRUE,"",FH192*FH$543/'[7]Param-Production'!FF$42)</f>
        <v/>
      </c>
      <c r="FI198" s="99" t="str">
        <f>IF(OR(FI192="",FI$543="")=TRUE,"",FI192*FI$543/'[7]Param-Production'!FG$42)</f>
        <v/>
      </c>
      <c r="FJ198" s="99" t="str">
        <f>IF(OR(FJ192="",FJ$543="")=TRUE,"",FJ192*FJ$543/'[7]Param-Production'!FH$42)</f>
        <v/>
      </c>
      <c r="FK198" s="99" t="str">
        <f>IF(OR(FK192="",FK$543="")=TRUE,"",FK192*FK$543/'[7]Param-Production'!FI$42)</f>
        <v/>
      </c>
      <c r="FL198" s="99" t="str">
        <f>IF(OR(FL192="",FL$543="")=TRUE,"",FL192*FL$543/'[7]Param-Production'!FJ$42)</f>
        <v/>
      </c>
      <c r="FM198" s="99" t="str">
        <f>IF(OR(FM192="",FM$543="")=TRUE,"",FM192*FM$543/'[7]Param-Production'!FK$42)</f>
        <v/>
      </c>
      <c r="FN198" s="99" t="str">
        <f>IF(OR(FN192="",FN$543="")=TRUE,"",FN192*FN$543/'[7]Param-Production'!FL$42)</f>
        <v/>
      </c>
      <c r="FO198" s="99" t="str">
        <f>IF(OR(FO192="",FO$543="")=TRUE,"",FO192*FO$543/'[7]Param-Production'!FM$42)</f>
        <v/>
      </c>
      <c r="FP198" s="99" t="str">
        <f>IF(OR(FP192="",FP$543="")=TRUE,"",FP192*FP$543/'[7]Param-Production'!FN$42)</f>
        <v/>
      </c>
      <c r="FQ198" s="99" t="str">
        <f>IF(OR(FQ192="",FQ$543="")=TRUE,"",FQ192*FQ$543/'[7]Param-Production'!FO$42)</f>
        <v/>
      </c>
      <c r="FR198" s="99" t="str">
        <f>IF(OR(FR192="",FR$543="")=TRUE,"",FR192*FR$543/'[7]Param-Production'!FP$42)</f>
        <v/>
      </c>
      <c r="FS198" s="99" t="str">
        <f>IF(OR(FS192="",FS$543="")=TRUE,"",FS192*FS$543/'[7]Param-Production'!FQ$42)</f>
        <v/>
      </c>
      <c r="FT198" s="99" t="str">
        <f>IF(OR(FT192="",FT$543="")=TRUE,"",FT192*FT$543/'[7]Param-Production'!FR$42)</f>
        <v/>
      </c>
      <c r="FU198" s="99" t="str">
        <f>IF(OR(FU192="",FU$543="")=TRUE,"",FU192*FU$543/'[7]Param-Production'!FS$42)</f>
        <v/>
      </c>
      <c r="FV198" s="99" t="str">
        <f>IF(OR(FV192="",FV$543="")=TRUE,"",FV192*FV$543/'[7]Param-Production'!FT$42)</f>
        <v/>
      </c>
      <c r="FW198" s="99" t="str">
        <f>IF(OR(FW192="",FW$543="")=TRUE,"",FW192*FW$543/'[7]Param-Production'!FU$42)</f>
        <v/>
      </c>
      <c r="FX198" s="99" t="str">
        <f>IF(OR(FX192="",FX$543="")=TRUE,"",FX192*FX$543/'[7]Param-Production'!FV$42)</f>
        <v/>
      </c>
      <c r="FY198" s="99" t="str">
        <f>IF(OR(FY192="",FY$543="")=TRUE,"",FY192*FY$543/'[7]Param-Production'!FW$42)</f>
        <v/>
      </c>
      <c r="FZ198" s="99" t="str">
        <f>IF(OR(FZ192="",FZ$543="")=TRUE,"",FZ192*FZ$543/'[7]Param-Production'!FX$42)</f>
        <v/>
      </c>
      <c r="GA198" s="99" t="str">
        <f>IF(OR(GA192="",GA$543="")=TRUE,"",GA192*GA$543/'[7]Param-Production'!FY$42)</f>
        <v/>
      </c>
      <c r="GB198" s="99" t="str">
        <f>IF(OR(GB192="",GB$543="")=TRUE,"",GB192*GB$543/'[7]Param-Production'!FZ$42)</f>
        <v/>
      </c>
      <c r="GC198" s="99" t="str">
        <f>IF(OR(GC192="",GC$543="")=TRUE,"",GC192*GC$543/'[7]Param-Production'!GA$42)</f>
        <v/>
      </c>
      <c r="GD198" s="99" t="str">
        <f>IF(OR(GD192="",GD$543="")=TRUE,"",GD192*GD$543/'[7]Param-Production'!GB$42)</f>
        <v/>
      </c>
      <c r="GE198" s="99" t="str">
        <f>IF(OR(GE192="",GE$543="")=TRUE,"",GE192*GE$543/'[7]Param-Production'!GC$42)</f>
        <v/>
      </c>
      <c r="GF198" s="99" t="str">
        <f>IF(OR(GF192="",GF$543="")=TRUE,"",GF192*GF$543/'[7]Param-Production'!GD$42)</f>
        <v/>
      </c>
      <c r="GG198" s="99" t="str">
        <f>IF(OR(GG192="",GG$543="")=TRUE,"",GG192*GG$543/'[7]Param-Production'!GE$42)</f>
        <v/>
      </c>
      <c r="GH198" s="99" t="str">
        <f>IF(OR(GH192="",GH$543="")=TRUE,"",GH192*GH$543/'[7]Param-Production'!GF$42)</f>
        <v/>
      </c>
      <c r="GI198" s="99" t="str">
        <f>IF(OR(GI192="",GI$543="")=TRUE,"",GI192*GI$543/'[7]Param-Production'!GG$42)</f>
        <v/>
      </c>
      <c r="GJ198" s="99" t="str">
        <f>IF(OR(GJ192="",GJ$543="")=TRUE,"",GJ192*GJ$543/'[7]Param-Production'!GH$42)</f>
        <v/>
      </c>
      <c r="GK198" s="99" t="str">
        <f>IF(OR(GK192="",GK$543="")=TRUE,"",GK192*GK$543/'[7]Param-Production'!GI$42)</f>
        <v/>
      </c>
      <c r="GL198" s="99" t="str">
        <f>IF(OR(GL192="",GL$543="")=TRUE,"",GL192*GL$543/'[7]Param-Production'!GJ$42)</f>
        <v/>
      </c>
      <c r="GM198" s="99" t="str">
        <f>IF(OR(GM192="",GM$543="")=TRUE,"",GM192*GM$543/'[7]Param-Production'!GK$42)</f>
        <v/>
      </c>
      <c r="GN198" s="99" t="str">
        <f>IF(OR(GN192="",GN$543="")=TRUE,"",GN192*GN$543/'[7]Param-Production'!GL$42)</f>
        <v/>
      </c>
      <c r="GO198" s="99" t="str">
        <f>IF(OR(GO192="",GO$543="")=TRUE,"",GO192*GO$543/'[7]Param-Production'!GM$42)</f>
        <v/>
      </c>
      <c r="GP198" s="99" t="str">
        <f>IF(OR(GP192="",GP$543="")=TRUE,"",GP192*GP$543/'[7]Param-Production'!GN$42)</f>
        <v/>
      </c>
      <c r="GQ198" s="99" t="str">
        <f>IF(OR(GQ192="",GQ$543="")=TRUE,"",GQ192*GQ$543/'[7]Param-Production'!GO$42)</f>
        <v/>
      </c>
      <c r="GR198" s="99" t="str">
        <f>IF(OR(GR192="",GR$543="")=TRUE,"",GR192*GR$543/'[7]Param-Production'!GP$42)</f>
        <v/>
      </c>
      <c r="GS198" s="99" t="str">
        <f>IF(OR(GS192="",GS$543="")=TRUE,"",GS192*GS$543/'[7]Param-Production'!GQ$42)</f>
        <v/>
      </c>
      <c r="GT198" s="99" t="str">
        <f>IF(OR(GT192="",GT$543="")=TRUE,"",GT192*GT$543/'[7]Param-Production'!GR$42)</f>
        <v/>
      </c>
      <c r="GU198" s="99" t="str">
        <f>IF(OR(GU192="",GU$543="")=TRUE,"",GU192*GU$543/'[7]Param-Production'!GS$42)</f>
        <v/>
      </c>
      <c r="GV198" s="99" t="str">
        <f>IF(OR(GV192="",GV$543="")=TRUE,"",GV192*GV$543/'[7]Param-Production'!GT$42)</f>
        <v/>
      </c>
      <c r="GW198" s="99" t="str">
        <f>IF(OR(GW192="",GW$543="")=TRUE,"",GW192*GW$543/'[7]Param-Production'!GU$42)</f>
        <v/>
      </c>
      <c r="GX198" s="99" t="str">
        <f>IF(OR(GX192="",GX$543="")=TRUE,"",GX192*GX$543/'[7]Param-Production'!GV$42)</f>
        <v/>
      </c>
      <c r="GY198" s="99" t="str">
        <f>IF(OR(GY192="",GY$543="")=TRUE,"",GY192*GY$543/'[7]Param-Production'!GW$42)</f>
        <v/>
      </c>
      <c r="GZ198" s="99" t="str">
        <f>IF(OR(GZ192="",GZ$543="")=TRUE,"",GZ192*GZ$543/'[7]Param-Production'!GX$42)</f>
        <v/>
      </c>
      <c r="HA198" s="99" t="str">
        <f>IF(OR(HA192="",HA$543="")=TRUE,"",HA192*HA$543/'[7]Param-Production'!GY$42)</f>
        <v/>
      </c>
      <c r="HB198" s="99" t="str">
        <f>IF(OR(HB192="",HB$543="")=TRUE,"",HB192*HB$543/'[7]Param-Production'!GZ$42)</f>
        <v/>
      </c>
      <c r="HC198" s="99" t="str">
        <f>IF(OR(HC192="",HC$543="")=TRUE,"",HC192*HC$543/'[7]Param-Production'!HA$42)</f>
        <v/>
      </c>
      <c r="HD198" s="99" t="str">
        <f>IF(OR(HD192="",HD$543="")=TRUE,"",HD192*HD$543/'[7]Param-Production'!HB$42)</f>
        <v/>
      </c>
      <c r="HE198" s="99" t="str">
        <f>IF(OR(HE192="",HE$543="")=TRUE,"",HE192*HE$543/'[7]Param-Production'!HC$42)</f>
        <v/>
      </c>
      <c r="HF198" s="99" t="str">
        <f>IF(OR(HF192="",HF$543="")=TRUE,"",HF192*HF$543/'[7]Param-Production'!HD$42)</f>
        <v/>
      </c>
      <c r="HG198" s="99" t="str">
        <f>IF(OR(HG192="",HG$543="")=TRUE,"",HG192*HG$543/'[7]Param-Production'!HE$42)</f>
        <v/>
      </c>
      <c r="HH198" s="99" t="str">
        <f>IF(OR(HH192="",HH$543="")=TRUE,"",HH192*HH$543/'[7]Param-Production'!HF$42)</f>
        <v/>
      </c>
      <c r="HI198" s="99" t="str">
        <f>IF(OR(HI192="",HI$543="")=TRUE,"",HI192*HI$543/'[7]Param-Production'!HG$42)</f>
        <v/>
      </c>
      <c r="HJ198" s="99" t="str">
        <f>IF(OR(HJ192="",HJ$543="")=TRUE,"",HJ192*HJ$543/'[7]Param-Production'!HH$42)</f>
        <v/>
      </c>
      <c r="HK198" s="99" t="str">
        <f>IF(OR(HK192="",HK$543="")=TRUE,"",HK192*HK$543/'[7]Param-Production'!HI$42)</f>
        <v/>
      </c>
      <c r="HL198" s="99" t="str">
        <f>IF(OR(HL192="",HL$543="")=TRUE,"",HL192*HL$543/'[7]Param-Production'!HJ$42)</f>
        <v/>
      </c>
      <c r="HM198" s="99" t="str">
        <f>IF(OR(HM192="",HM$543="")=TRUE,"",HM192*HM$543/'[7]Param-Production'!HK$42)</f>
        <v/>
      </c>
      <c r="HN198" s="99" t="str">
        <f>IF(OR(HN192="",HN$543="")=TRUE,"",HN192*HN$543/'[7]Param-Production'!HL$42)</f>
        <v/>
      </c>
      <c r="HO198" s="99" t="str">
        <f>IF(OR(HO192="",HO$543="")=TRUE,"",HO192*HO$543/'[7]Param-Production'!HM$42)</f>
        <v/>
      </c>
      <c r="HP198" s="99" t="str">
        <f>IF(OR(HP192="",HP$543="")=TRUE,"",HP192*HP$543/'[7]Param-Production'!HN$42)</f>
        <v/>
      </c>
      <c r="HQ198" s="99" t="str">
        <f>IF(OR(HQ192="",HQ$543="")=TRUE,"",HQ192*HQ$543/'[7]Param-Production'!HO$42)</f>
        <v/>
      </c>
      <c r="HR198" s="99" t="str">
        <f>IF(OR(HR192="",HR$543="")=TRUE,"",HR192*HR$543/'[7]Param-Production'!HP$42)</f>
        <v/>
      </c>
      <c r="HS198" s="99" t="str">
        <f>IF(OR(HS192="",HS$543="")=TRUE,"",HS192*HS$543/'[7]Param-Production'!HQ$42)</f>
        <v/>
      </c>
      <c r="HT198" s="99" t="str">
        <f>IF(OR(HT192="",HT$543="")=TRUE,"",HT192*HT$543/'[7]Param-Production'!HR$42)</f>
        <v/>
      </c>
      <c r="HU198" s="99" t="str">
        <f>IF(OR(HU192="",HU$543="")=TRUE,"",HU192*HU$543/'[7]Param-Production'!HS$42)</f>
        <v/>
      </c>
      <c r="HV198" s="99" t="str">
        <f>IF(OR(HV192="",HV$543="")=TRUE,"",HV192*HV$543/'[7]Param-Production'!HT$42)</f>
        <v/>
      </c>
      <c r="HW198" s="99" t="str">
        <f>IF(OR(HW192="",HW$543="")=TRUE,"",HW192*HW$543/'[7]Param-Production'!HU$42)</f>
        <v/>
      </c>
      <c r="HX198" s="99" t="str">
        <f>IF(OR(HX192="",HX$543="")=TRUE,"",HX192*HX$543/'[7]Param-Production'!HV$42)</f>
        <v/>
      </c>
      <c r="HY198" s="99" t="str">
        <f>IF(OR(HY192="",HY$543="")=TRUE,"",HY192*HY$543/'[7]Param-Production'!HW$42)</f>
        <v/>
      </c>
      <c r="HZ198" s="99" t="str">
        <f>IF(OR(HZ192="",HZ$543="")=TRUE,"",HZ192*HZ$543/'[7]Param-Production'!HX$42)</f>
        <v/>
      </c>
      <c r="IA198" s="99" t="str">
        <f>IF(OR(IA192="",IA$543="")=TRUE,"",IA192*IA$543/'[7]Param-Production'!HY$42)</f>
        <v/>
      </c>
      <c r="IB198" s="99" t="str">
        <f>IF(OR(IB192="",IB$543="")=TRUE,"",IB192*IB$543/'[7]Param-Production'!HZ$42)</f>
        <v/>
      </c>
      <c r="IC198" s="99" t="str">
        <f>IF(OR(IC192="",IC$543="")=TRUE,"",IC192*IC$543/'[7]Param-Production'!IA$42)</f>
        <v/>
      </c>
      <c r="ID198" s="99" t="str">
        <f>IF(OR(ID192="",ID$543="")=TRUE,"",ID192*ID$543/'[7]Param-Production'!IB$42)</f>
        <v/>
      </c>
      <c r="IE198" s="99" t="str">
        <f>IF(OR(IE192="",IE$543="")=TRUE,"",IE192*IE$543/'[7]Param-Production'!IC$42)</f>
        <v/>
      </c>
      <c r="IF198" s="99" t="str">
        <f>IF(OR(IF192="",IF$543="")=TRUE,"",IF192*IF$543/'[7]Param-Production'!ID$42)</f>
        <v/>
      </c>
      <c r="IG198" s="99" t="str">
        <f>IF(OR(IG192="",IG$543="")=TRUE,"",IG192*IG$543/'[7]Param-Production'!IE$42)</f>
        <v/>
      </c>
      <c r="IH198" s="99" t="str">
        <f>IF(OR(IH192="",IH$543="")=TRUE,"",IH192*IH$543/'[7]Param-Production'!IF$42)</f>
        <v/>
      </c>
      <c r="II198" s="99" t="str">
        <f>IF(OR(II192="",II$543="")=TRUE,"",II192*II$543/'[7]Param-Production'!IG$42)</f>
        <v/>
      </c>
      <c r="IJ198" s="99" t="str">
        <f>IF(OR(IJ192="",IJ$543="")=TRUE,"",IJ192*IJ$543/'[7]Param-Production'!IH$42)</f>
        <v/>
      </c>
      <c r="IK198" s="99" t="str">
        <f>IF(OR(IK192="",IK$543="")=TRUE,"",IK192*IK$543/'[7]Param-Production'!II$42)</f>
        <v/>
      </c>
      <c r="IL198" s="99" t="str">
        <f>IF(OR(IL192="",IL$543="")=TRUE,"",IL192*IL$543/'[7]Param-Production'!IJ$42)</f>
        <v/>
      </c>
      <c r="IM198" s="99" t="str">
        <f>IF(OR(IM192="",IM$543="")=TRUE,"",IM192*IM$543/'[7]Param-Production'!IK$42)</f>
        <v/>
      </c>
      <c r="IN198" s="99" t="str">
        <f>IF(OR(IN192="",IN$543="")=TRUE,"",IN192*IN$543/'[7]Param-Production'!IL$42)</f>
        <v/>
      </c>
      <c r="IO198" s="99" t="str">
        <f>IF(OR(IO192="",IO$543="")=TRUE,"",IO192*IO$543/'[7]Param-Production'!IM$42)</f>
        <v/>
      </c>
      <c r="IP198" s="99" t="str">
        <f>IF(OR(IP192="",IP$543="")=TRUE,"",IP192*IP$543/'[7]Param-Production'!IN$42)</f>
        <v/>
      </c>
      <c r="IQ198" s="99" t="str">
        <f>IF(OR(IQ192="",IQ$543="")=TRUE,"",IQ192*IQ$543/'[7]Param-Production'!IO$42)</f>
        <v/>
      </c>
      <c r="IR198" s="99" t="str">
        <f>IF(OR(IR192="",IR$543="")=TRUE,"",IR192*IR$543/'[7]Param-Production'!IP$42)</f>
        <v/>
      </c>
      <c r="IS198" s="99" t="str">
        <f>IF(OR(IS192="",IS$543="")=TRUE,"",IS192*IS$543/'[7]Param-Production'!IQ$42)</f>
        <v/>
      </c>
      <c r="IT198" s="99" t="str">
        <f>IF(OR(IT192="",IT$543="")=TRUE,"",IT192*IT$543/'[7]Param-Production'!IR$42)</f>
        <v/>
      </c>
      <c r="IU198" s="99" t="str">
        <f>IF(OR(IU192="",IU$543="")=TRUE,"",IU192*IU$543/'[7]Param-Production'!IS$42)</f>
        <v/>
      </c>
      <c r="IV198" s="99" t="str">
        <f>IF(OR(IV192="",IV$543="")=TRUE,"",IV192*IV$543/'[7]Param-Production'!IT$42)</f>
        <v/>
      </c>
      <c r="IW198" s="99" t="str">
        <f>IF(OR(IW192="",IW$543="")=TRUE,"",IW192*IW$543/'[7]Param-Production'!IU$42)</f>
        <v/>
      </c>
      <c r="IX198" s="99" t="str">
        <f>IF(OR(IX192="",IX$543="")=TRUE,"",IX192*IX$543/'[7]Param-Production'!IV$42)</f>
        <v/>
      </c>
      <c r="IY198" s="99" t="str">
        <f>IF(OR(IY192="",IY$543="")=TRUE,"",IY192*IY$543/'[7]Param-Production'!IW$42)</f>
        <v/>
      </c>
      <c r="IZ198" s="99" t="str">
        <f>IF(OR(IZ192="",IZ$543="")=TRUE,"",IZ192*IZ$543/'[7]Param-Production'!IX$42)</f>
        <v/>
      </c>
      <c r="JA198" s="99" t="str">
        <f>IF(OR(JA192="",JA$543="")=TRUE,"",JA192*JA$543/'[7]Param-Production'!IY$42)</f>
        <v/>
      </c>
      <c r="JB198" s="99" t="str">
        <f>IF(OR(JB192="",JB$543="")=TRUE,"",JB192*JB$543/'[7]Param-Production'!IZ$42)</f>
        <v/>
      </c>
      <c r="JC198" s="99" t="str">
        <f>IF(OR(JC192="",JC$543="")=TRUE,"",JC192*JC$543/'[7]Param-Production'!JA$42)</f>
        <v/>
      </c>
      <c r="JD198" s="99" t="str">
        <f>IF(OR(JD192="",JD$543="")=TRUE,"",JD192*JD$543/'[7]Param-Production'!JB$42)</f>
        <v/>
      </c>
      <c r="JE198" s="99" t="str">
        <f>IF(OR(JE192="",JE$543="")=TRUE,"",JE192*JE$543/'[7]Param-Production'!JC$42)</f>
        <v/>
      </c>
      <c r="JF198" s="99" t="str">
        <f>IF(OR(JF192="",JF$543="")=TRUE,"",JF192*JF$543/'[7]Param-Production'!JD$42)</f>
        <v/>
      </c>
      <c r="JG198" s="99" t="str">
        <f>IF(OR(JG192="",JG$543="")=TRUE,"",JG192*JG$543/'[7]Param-Production'!JE$42)</f>
        <v/>
      </c>
      <c r="JH198" s="99" t="str">
        <f>IF(OR(JH192="",JH$543="")=TRUE,"",JH192*JH$543/'[7]Param-Production'!JF$42)</f>
        <v/>
      </c>
      <c r="JI198" s="99" t="str">
        <f>IF(OR(JI192="",JI$543="")=TRUE,"",JI192*JI$543/'[7]Param-Production'!JG$42)</f>
        <v/>
      </c>
      <c r="JJ198" s="99" t="str">
        <f>IF(OR(JJ192="",JJ$543="")=TRUE,"",JJ192*JJ$543/'[7]Param-Production'!JH$42)</f>
        <v/>
      </c>
      <c r="JK198" s="99" t="str">
        <f>IF(OR(JK192="",JK$543="")=TRUE,"",JK192*JK$543/'[7]Param-Production'!JI$42)</f>
        <v/>
      </c>
      <c r="JL198" s="99" t="str">
        <f>IF(OR(JL192="",JL$543="")=TRUE,"",JL192*JL$543/'[7]Param-Production'!JJ$42)</f>
        <v/>
      </c>
      <c r="JM198" s="99" t="str">
        <f>IF(OR(JM192="",JM$543="")=TRUE,"",JM192*JM$543/'[7]Param-Production'!JK$42)</f>
        <v/>
      </c>
      <c r="JN198" s="99" t="str">
        <f>IF(OR(JN192="",JN$543="")=TRUE,"",JN192*JN$543/'[7]Param-Production'!JL$42)</f>
        <v/>
      </c>
      <c r="JO198" s="99" t="str">
        <f>IF(OR(JO192="",JO$543="")=TRUE,"",JO192*JO$543/'[7]Param-Production'!JM$42)</f>
        <v/>
      </c>
      <c r="JP198" s="99" t="str">
        <f>IF(OR(JP192="",JP$543="")=TRUE,"",JP192*JP$543/'[7]Param-Production'!JN$42)</f>
        <v/>
      </c>
      <c r="JQ198" s="99" t="str">
        <f>IF(OR(JQ192="",JQ$543="")=TRUE,"",JQ192*JQ$543/'[7]Param-Production'!JO$42)</f>
        <v/>
      </c>
      <c r="JR198" s="99" t="str">
        <f>IF(OR(JR192="",JR$543="")=TRUE,"",JR192*JR$543/'[7]Param-Production'!JP$42)</f>
        <v/>
      </c>
      <c r="JS198" s="99" t="str">
        <f>IF(OR(JS192="",JS$543="")=TRUE,"",JS192*JS$543/'[7]Param-Production'!JQ$42)</f>
        <v/>
      </c>
      <c r="JT198" s="99" t="str">
        <f>IF(OR(JT192="",JT$543="")=TRUE,"",JT192*JT$543/'[7]Param-Production'!JR$42)</f>
        <v/>
      </c>
      <c r="JU198" s="99" t="str">
        <f>IF(OR(JU192="",JU$543="")=TRUE,"",JU192*JU$543/'[7]Param-Production'!JS$42)</f>
        <v/>
      </c>
      <c r="JV198" s="99" t="str">
        <f>IF(OR(JV192="",JV$543="")=TRUE,"",JV192*JV$543/'[7]Param-Production'!JT$42)</f>
        <v/>
      </c>
      <c r="JW198" s="99" t="str">
        <f>IF(OR(JW192="",JW$543="")=TRUE,"",JW192*JW$543/'[7]Param-Production'!JU$42)</f>
        <v/>
      </c>
      <c r="JX198" s="99" t="str">
        <f>IF(OR(JX192="",JX$543="")=TRUE,"",JX192*JX$543/'[7]Param-Production'!JV$42)</f>
        <v/>
      </c>
      <c r="JY198" s="99" t="str">
        <f>IF(OR(JY192="",JY$543="")=TRUE,"",JY192*JY$543/'[7]Param-Production'!JW$42)</f>
        <v/>
      </c>
      <c r="JZ198" s="99" t="str">
        <f>IF(OR(JZ192="",JZ$543="")=TRUE,"",JZ192*JZ$543/'[7]Param-Production'!JX$42)</f>
        <v/>
      </c>
      <c r="KA198" s="99" t="str">
        <f>IF(OR(KA192="",KA$543="")=TRUE,"",KA192*KA$543/'[7]Param-Production'!JY$42)</f>
        <v/>
      </c>
      <c r="KB198" s="99" t="str">
        <f>IF(OR(KB192="",KB$543="")=TRUE,"",KB192*KB$543/'[7]Param-Production'!JZ$42)</f>
        <v/>
      </c>
      <c r="KC198" s="99" t="str">
        <f>IF(OR(KC192="",KC$543="")=TRUE,"",KC192*KC$543/'[7]Param-Production'!KA$42)</f>
        <v/>
      </c>
      <c r="KD198" s="99" t="str">
        <f>IF(OR(KD192="",KD$543="")=TRUE,"",KD192*KD$543/'[7]Param-Production'!KB$42)</f>
        <v/>
      </c>
      <c r="KE198" s="99" t="str">
        <f>IF(OR(KE192="",KE$543="")=TRUE,"",KE192*KE$543/'[7]Param-Production'!KC$42)</f>
        <v/>
      </c>
      <c r="KF198" s="99" t="str">
        <f>IF(OR(KF192="",KF$543="")=TRUE,"",KF192*KF$543/'[7]Param-Production'!KD$42)</f>
        <v/>
      </c>
      <c r="KG198" s="99" t="str">
        <f>IF(OR(KG192="",KG$543="")=TRUE,"",KG192*KG$543/'[7]Param-Production'!KE$42)</f>
        <v/>
      </c>
      <c r="KH198" s="99" t="str">
        <f>IF(OR(KH192="",KH$543="")=TRUE,"",KH192*KH$543/'[7]Param-Production'!KF$42)</f>
        <v/>
      </c>
      <c r="KI198" s="99" t="str">
        <f>IF(OR(KI192="",KI$543="")=TRUE,"",KI192*KI$543/'[7]Param-Production'!KG$42)</f>
        <v/>
      </c>
      <c r="KJ198" s="99" t="str">
        <f>IF(OR(KJ192="",KJ$543="")=TRUE,"",KJ192*KJ$543/'[7]Param-Production'!KH$42)</f>
        <v/>
      </c>
      <c r="KK198" s="99" t="str">
        <f>IF(OR(KK192="",KK$543="")=TRUE,"",KK192*KK$543/'[7]Param-Production'!KI$42)</f>
        <v/>
      </c>
      <c r="KL198" s="99" t="str">
        <f>IF(OR(KL192="",KL$543="")=TRUE,"",KL192*KL$543/'[7]Param-Production'!KJ$42)</f>
        <v/>
      </c>
      <c r="KM198" s="99" t="str">
        <f>IF(OR(KM192="",KM$543="")=TRUE,"",KM192*KM$543/'[7]Param-Production'!KK$42)</f>
        <v/>
      </c>
      <c r="KN198" s="99" t="str">
        <f>IF(OR(KN192="",KN$543="")=TRUE,"",KN192*KN$543/'[7]Param-Production'!KL$42)</f>
        <v/>
      </c>
      <c r="KO198" s="99" t="str">
        <f>IF(OR(KO192="",KO$543="")=TRUE,"",KO192*KO$543/'[7]Param-Production'!KM$42)</f>
        <v/>
      </c>
      <c r="KP198" s="99" t="str">
        <f>IF(OR(KP192="",KP$543="")=TRUE,"",KP192*KP$543/'[7]Param-Production'!KN$42)</f>
        <v/>
      </c>
      <c r="KQ198" s="99" t="str">
        <f>IF(OR(KQ192="",KQ$543="")=TRUE,"",KQ192*KQ$543/'[7]Param-Production'!KO$42)</f>
        <v/>
      </c>
      <c r="KR198" s="99" t="str">
        <f>IF(OR(KR192="",KR$543="")=TRUE,"",KR192*KR$543/'[7]Param-Production'!KP$42)</f>
        <v/>
      </c>
      <c r="KS198" s="99" t="str">
        <f>IF(OR(KS192="",KS$543="")=TRUE,"",KS192*KS$543/'[7]Param-Production'!KQ$42)</f>
        <v/>
      </c>
      <c r="KT198" s="99" t="str">
        <f>IF(OR(KT192="",KT$543="")=TRUE,"",KT192*KT$543/'[7]Param-Production'!KR$42)</f>
        <v/>
      </c>
      <c r="KU198" s="99" t="str">
        <f>IF(OR(KU192="",KU$543="")=TRUE,"",KU192*KU$543/'[7]Param-Production'!KS$42)</f>
        <v/>
      </c>
      <c r="KV198" s="99" t="str">
        <f>IF(OR(KV192="",KV$543="")=TRUE,"",KV192*KV$543/'[7]Param-Production'!KT$42)</f>
        <v/>
      </c>
      <c r="KW198" s="99" t="str">
        <f>IF(OR(KW192="",KW$543="")=TRUE,"",KW192*KW$543/'[7]Param-Production'!KU$42)</f>
        <v/>
      </c>
      <c r="KX198" s="99" t="str">
        <f>IF(OR(KX192="",KX$543="")=TRUE,"",KX192*KX$543/'[7]Param-Production'!KV$42)</f>
        <v/>
      </c>
      <c r="KY198" s="99" t="str">
        <f>IF(OR(KY192="",KY$543="")=TRUE,"",KY192*KY$543/'[7]Param-Production'!KW$42)</f>
        <v/>
      </c>
      <c r="KZ198" s="99" t="str">
        <f>IF(OR(KZ192="",KZ$543="")=TRUE,"",KZ192*KZ$543/'[7]Param-Production'!KX$42)</f>
        <v/>
      </c>
      <c r="LA198" s="99" t="str">
        <f>IF(OR(LA192="",LA$543="")=TRUE,"",LA192*LA$543/'[7]Param-Production'!KY$42)</f>
        <v/>
      </c>
      <c r="LB198" s="99" t="str">
        <f>IF(OR(LB192="",LB$543="")=TRUE,"",LB192*LB$543/'[7]Param-Production'!KZ$42)</f>
        <v/>
      </c>
      <c r="LC198" s="99" t="str">
        <f>IF(OR(LC192="",LC$543="")=TRUE,"",LC192*LC$543/'[7]Param-Production'!LA$42)</f>
        <v/>
      </c>
      <c r="LD198" s="99" t="str">
        <f>IF(OR(LD192="",LD$543="")=TRUE,"",LD192*LD$543/'[7]Param-Production'!LB$42)</f>
        <v/>
      </c>
      <c r="LE198" s="99" t="str">
        <f>IF(OR(LE192="",LE$543="")=TRUE,"",LE192*LE$543/'[7]Param-Production'!LC$42)</f>
        <v/>
      </c>
      <c r="LF198" s="99" t="str">
        <f>IF(OR(LF192="",LF$543="")=TRUE,"",LF192*LF$543/'[7]Param-Production'!LD$42)</f>
        <v/>
      </c>
      <c r="LG198" s="99" t="str">
        <f>IF(OR(LG192="",LG$543="")=TRUE,"",LG192*LG$543/'[7]Param-Production'!LE$42)</f>
        <v/>
      </c>
      <c r="LH198" s="99" t="str">
        <f>IF(OR(LH192="",LH$543="")=TRUE,"",LH192*LH$543/'[7]Param-Production'!LF$42)</f>
        <v/>
      </c>
      <c r="LI198" s="99" t="str">
        <f>IF(OR(LI192="",LI$543="")=TRUE,"",LI192*LI$543/'[7]Param-Production'!LG$42)</f>
        <v/>
      </c>
      <c r="LJ198" s="99" t="str">
        <f>IF(OR(LJ192="",LJ$543="")=TRUE,"",LJ192*LJ$543/'[7]Param-Production'!LH$42)</f>
        <v/>
      </c>
      <c r="LK198" s="99" t="str">
        <f>IF(OR(LK192="",LK$543="")=TRUE,"",LK192*LK$543/'[7]Param-Production'!LI$42)</f>
        <v/>
      </c>
      <c r="LL198" s="99" t="str">
        <f>IF(OR(LL192="",LL$543="")=TRUE,"",LL192*LL$543/'[7]Param-Production'!LJ$42)</f>
        <v/>
      </c>
      <c r="LM198" s="99" t="str">
        <f>IF(OR(LM192="",LM$543="")=TRUE,"",LM192*LM$543/'[7]Param-Production'!LK$42)</f>
        <v/>
      </c>
      <c r="LN198" s="99" t="str">
        <f>IF(OR(LN192="",LN$543="")=TRUE,"",LN192*LN$543/'[7]Param-Production'!LL$42)</f>
        <v/>
      </c>
      <c r="LO198" s="99" t="str">
        <f>IF(OR(LO192="",LO$543="")=TRUE,"",LO192*LO$543/'[7]Param-Production'!LM$42)</f>
        <v/>
      </c>
      <c r="LP198" s="99" t="str">
        <f>IF(OR(LP192="",LP$543="")=TRUE,"",LP192*LP$543/'[7]Param-Production'!LN$42)</f>
        <v/>
      </c>
      <c r="LQ198" s="99" t="str">
        <f>IF(OR(LQ192="",LQ$543="")=TRUE,"",LQ192*LQ$543/'[7]Param-Production'!LO$42)</f>
        <v/>
      </c>
      <c r="LR198" s="99" t="str">
        <f>IF(OR(LR192="",LR$543="")=TRUE,"",LR192*LR$543/'[7]Param-Production'!LP$42)</f>
        <v/>
      </c>
      <c r="LS198" s="99" t="str">
        <f>IF(OR(LS192="",LS$543="")=TRUE,"",LS192*LS$543/'[7]Param-Production'!LQ$42)</f>
        <v/>
      </c>
      <c r="LT198" s="99" t="str">
        <f>IF(OR(LT192="",LT$543="")=TRUE,"",LT192*LT$543/'[7]Param-Production'!LR$42)</f>
        <v/>
      </c>
      <c r="LU198" s="99" t="str">
        <f>IF(OR(LU192="",LU$543="")=TRUE,"",LU192*LU$543/'[7]Param-Production'!LS$42)</f>
        <v/>
      </c>
      <c r="LV198" s="99" t="str">
        <f>IF(OR(LV192="",LV$543="")=TRUE,"",LV192*LV$543/'[7]Param-Production'!LT$42)</f>
        <v/>
      </c>
      <c r="LW198" s="99" t="str">
        <f>IF(OR(LW192="",LW$543="")=TRUE,"",LW192*LW$543/'[7]Param-Production'!LU$42)</f>
        <v/>
      </c>
      <c r="LX198" s="99" t="str">
        <f>IF(OR(LX192="",LX$543="")=TRUE,"",LX192*LX$543/'[7]Param-Production'!LV$42)</f>
        <v/>
      </c>
      <c r="LY198" s="99" t="str">
        <f>IF(OR(LY192="",LY$543="")=TRUE,"",LY192*LY$543/'[7]Param-Production'!LW$42)</f>
        <v/>
      </c>
      <c r="LZ198" s="99" t="str">
        <f>IF(OR(LZ192="",LZ$543="")=TRUE,"",LZ192*LZ$543/'[7]Param-Production'!LX$42)</f>
        <v/>
      </c>
      <c r="MA198" s="99" t="str">
        <f>IF(OR(MA192="",MA$543="")=TRUE,"",MA192*MA$543/'[7]Param-Production'!LY$42)</f>
        <v/>
      </c>
      <c r="MB198" s="99" t="str">
        <f>IF(OR(MB192="",MB$543="")=TRUE,"",MB192*MB$543/'[7]Param-Production'!LZ$42)</f>
        <v/>
      </c>
      <c r="MC198" s="99" t="str">
        <f>IF(OR(MC192="",MC$543="")=TRUE,"",MC192*MC$543/'[7]Param-Production'!MA$42)</f>
        <v/>
      </c>
      <c r="MD198" s="99" t="str">
        <f>IF(OR(MD192="",MD$543="")=TRUE,"",MD192*MD$543/'[7]Param-Production'!MB$42)</f>
        <v/>
      </c>
      <c r="ME198" s="99" t="str">
        <f>IF(OR(ME192="",ME$543="")=TRUE,"",ME192*ME$543/'[7]Param-Production'!MC$42)</f>
        <v/>
      </c>
      <c r="MF198" s="99" t="str">
        <f>IF(OR(MF192="",MF$543="")=TRUE,"",MF192*MF$543/'[7]Param-Production'!MD$42)</f>
        <v/>
      </c>
      <c r="MG198" s="99" t="str">
        <f>IF(OR(MG192="",MG$543="")=TRUE,"",MG192*MG$543/'[7]Param-Production'!ME$42)</f>
        <v/>
      </c>
      <c r="MH198" s="99" t="str">
        <f>IF(OR(MH192="",MH$543="")=TRUE,"",MH192*MH$543/'[7]Param-Production'!MF$42)</f>
        <v/>
      </c>
      <c r="MI198" s="99" t="str">
        <f>IF(OR(MI192="",MI$543="")=TRUE,"",MI192*MI$543/'[7]Param-Production'!MG$42)</f>
        <v/>
      </c>
      <c r="MJ198" s="99" t="str">
        <f>IF(OR(MJ192="",MJ$543="")=TRUE,"",MJ192*MJ$543/'[7]Param-Production'!MH$42)</f>
        <v/>
      </c>
      <c r="MK198" s="99" t="str">
        <f>IF(OR(MK192="",MK$543="")=TRUE,"",MK192*MK$543/'[7]Param-Production'!MI$42)</f>
        <v/>
      </c>
      <c r="ML198" s="99" t="str">
        <f>IF(OR(ML192="",ML$543="")=TRUE,"",ML192*ML$543/'[7]Param-Production'!MJ$42)</f>
        <v/>
      </c>
      <c r="MM198" s="99" t="str">
        <f>IF(OR(MM192="",MM$543="")=TRUE,"",MM192*MM$543/'[7]Param-Production'!MK$42)</f>
        <v/>
      </c>
      <c r="MN198" s="99" t="str">
        <f>IF(OR(MN192="",MN$543="")=TRUE,"",MN192*MN$543/'[7]Param-Production'!ML$42)</f>
        <v/>
      </c>
      <c r="MO198" s="99" t="str">
        <f>IF(OR(MO192="",MO$543="")=TRUE,"",MO192*MO$543/'[7]Param-Production'!MM$42)</f>
        <v/>
      </c>
      <c r="MP198" s="99" t="str">
        <f>IF(OR(MP192="",MP$543="")=TRUE,"",MP192*MP$543/'[7]Param-Production'!MN$42)</f>
        <v/>
      </c>
      <c r="MQ198" s="99" t="str">
        <f>IF(OR(MQ192="",MQ$543="")=TRUE,"",MQ192*MQ$543/'[7]Param-Production'!MO$42)</f>
        <v/>
      </c>
      <c r="MR198" s="99" t="str">
        <f>IF(OR(MR192="",MR$543="")=TRUE,"",MR192*MR$543/'[7]Param-Production'!MP$42)</f>
        <v/>
      </c>
      <c r="MS198" s="99" t="str">
        <f>IF(OR(MS192="",MS$543="")=TRUE,"",MS192*MS$543/'[7]Param-Production'!MQ$42)</f>
        <v/>
      </c>
      <c r="MT198" s="99" t="str">
        <f>IF(OR(MT192="",MT$543="")=TRUE,"",MT192*MT$543/'[7]Param-Production'!MR$42)</f>
        <v/>
      </c>
      <c r="MU198" s="99" t="str">
        <f>IF(OR(MU192="",MU$543="")=TRUE,"",MU192*MU$543/'[7]Param-Production'!MS$42)</f>
        <v/>
      </c>
      <c r="MV198" s="99" t="str">
        <f>IF(OR(MV192="",MV$543="")=TRUE,"",MV192*MV$543/'[7]Param-Production'!MT$42)</f>
        <v/>
      </c>
      <c r="MW198" s="99" t="str">
        <f>IF(OR(MW192="",MW$543="")=TRUE,"",MW192*MW$543/'[7]Param-Production'!MU$42)</f>
        <v/>
      </c>
      <c r="MX198" s="99" t="str">
        <f>IF(OR(MX192="",MX$543="")=TRUE,"",MX192*MX$543/'[7]Param-Production'!MV$42)</f>
        <v/>
      </c>
      <c r="MY198" s="99" t="str">
        <f>IF(OR(MY192="",MY$543="")=TRUE,"",MY192*MY$543/'[7]Param-Production'!MW$42)</f>
        <v/>
      </c>
      <c r="MZ198" s="99" t="str">
        <f>IF(OR(MZ192="",MZ$543="")=TRUE,"",MZ192*MZ$543/'[7]Param-Production'!MX$42)</f>
        <v/>
      </c>
      <c r="NA198" s="99" t="str">
        <f>IF(OR(NA192="",NA$543="")=TRUE,"",NA192*NA$543/'[7]Param-Production'!MY$42)</f>
        <v/>
      </c>
      <c r="NB198" s="99" t="str">
        <f>IF(OR(NB192="",NB$543="")=TRUE,"",NB192*NB$543/'[7]Param-Production'!MZ$42)</f>
        <v/>
      </c>
      <c r="NC198" s="99" t="str">
        <f>IF(OR(NC192="",NC$543="")=TRUE,"",NC192*NC$543/'[7]Param-Production'!NA$42)</f>
        <v/>
      </c>
      <c r="ND198" s="99" t="str">
        <f>IF(OR(ND192="",ND$543="")=TRUE,"",ND192*ND$543/'[7]Param-Production'!NB$42)</f>
        <v/>
      </c>
      <c r="NE198" s="99" t="str">
        <f>IF(OR(NE192="",NE$543="")=TRUE,"",NE192*NE$543/'[7]Param-Production'!NC$42)</f>
        <v/>
      </c>
      <c r="NF198" s="99" t="str">
        <f>IF(OR(NF192="",NF$543="")=TRUE,"",NF192*NF$543/'[7]Param-Production'!ND$42)</f>
        <v/>
      </c>
      <c r="NG198" s="99" t="str">
        <f>IF(OR(NG192="",NG$543="")=TRUE,"",NG192*NG$543/'[7]Param-Production'!NE$42)</f>
        <v/>
      </c>
      <c r="NH198" s="99" t="str">
        <f>IF(OR(NH192="",NH$543="")=TRUE,"",NH192*NH$543/'[7]Param-Production'!NF$42)</f>
        <v/>
      </c>
      <c r="NI198" s="99" t="str">
        <f>IF(OR(NI192="",NI$543="")=TRUE,"",NI192*NI$543/'[7]Param-Production'!NG$42)</f>
        <v/>
      </c>
      <c r="NJ198" s="99" t="str">
        <f>IF(OR(NJ192="",NJ$543="")=TRUE,"",NJ192*NJ$543/'[7]Param-Production'!NH$42)</f>
        <v/>
      </c>
      <c r="NK198" s="99" t="str">
        <f>IF(OR(NK192="",NK$543="")=TRUE,"",NK192*NK$543/'[7]Param-Production'!NI$42)</f>
        <v/>
      </c>
      <c r="NL198" s="99" t="str">
        <f>IF(OR(NL192="",NL$543="")=TRUE,"",NL192*NL$543/'[7]Param-Production'!NJ$42)</f>
        <v/>
      </c>
      <c r="NM198" s="99" t="str">
        <f>IF(OR(NM192="",NM$543="")=TRUE,"",NM192*NM$543/'[7]Param-Production'!NK$42)</f>
        <v/>
      </c>
      <c r="NN198" s="99" t="str">
        <f>IF(OR(NN192="",NN$543="")=TRUE,"",NN192*NN$543/'[7]Param-Production'!NL$42)</f>
        <v/>
      </c>
      <c r="NO198" s="99" t="str">
        <f>IF(OR(NO192="",NO$543="")=TRUE,"",NO192*NO$543/'[7]Param-Production'!NM$42)</f>
        <v/>
      </c>
      <c r="NP198" s="99" t="str">
        <f>IF(OR(NP192="",NP$543="")=TRUE,"",NP192*NP$543/'[7]Param-Production'!NN$42)</f>
        <v/>
      </c>
      <c r="NQ198" s="99" t="str">
        <f>IF(OR(NQ192="",NQ$543="")=TRUE,"",NQ192*NQ$543/'[7]Param-Production'!NO$42)</f>
        <v/>
      </c>
      <c r="NR198" s="99" t="str">
        <f>IF(OR(NR192="",NR$543="")=TRUE,"",NR192*NR$543/'[7]Param-Production'!NP$42)</f>
        <v/>
      </c>
      <c r="NS198" s="99" t="str">
        <f>IF(OR(NS192="",NS$543="")=TRUE,"",NS192*NS$543/'[7]Param-Production'!NQ$42)</f>
        <v/>
      </c>
      <c r="NT198" s="99" t="str">
        <f>IF(OR(NT192="",NT$543="")=TRUE,"",NT192*NT$543/'[7]Param-Production'!NR$42)</f>
        <v/>
      </c>
      <c r="NU198" s="99" t="str">
        <f>IF(OR(NU192="",NU$543="")=TRUE,"",NU192*NU$543/'[7]Param-Production'!NS$42)</f>
        <v/>
      </c>
      <c r="NV198" s="99" t="str">
        <f>IF(OR(NV192="",NV$543="")=TRUE,"",NV192*NV$543/'[7]Param-Production'!NT$42)</f>
        <v/>
      </c>
      <c r="NW198" s="99" t="str">
        <f>IF(OR(NW192="",NW$543="")=TRUE,"",NW192*NW$543/'[7]Param-Production'!NU$42)</f>
        <v/>
      </c>
      <c r="NX198" s="99" t="str">
        <f>IF(OR(NX192="",NX$543="")=TRUE,"",NX192*NX$543/'[7]Param-Production'!NV$42)</f>
        <v/>
      </c>
      <c r="NY198" s="99" t="str">
        <f>IF(OR(NY192="",NY$543="")=TRUE,"",NY192*NY$543/'[7]Param-Production'!NW$42)</f>
        <v/>
      </c>
      <c r="NZ198" s="99" t="str">
        <f>IF(OR(NZ192="",NZ$543="")=TRUE,"",NZ192*NZ$543/'[7]Param-Production'!NX$42)</f>
        <v/>
      </c>
      <c r="OA198" s="99" t="str">
        <f>IF(OR(OA192="",OA$543="")=TRUE,"",OA192*OA$543/'[7]Param-Production'!NY$42)</f>
        <v/>
      </c>
      <c r="OB198" s="99" t="str">
        <f>IF(OR(OB192="",OB$543="")=TRUE,"",OB192*OB$543/'[7]Param-Production'!NZ$42)</f>
        <v/>
      </c>
      <c r="OC198" s="99" t="str">
        <f>IF(OR(OC192="",OC$543="")=TRUE,"",OC192*OC$543/'[7]Param-Production'!OA$42)</f>
        <v/>
      </c>
      <c r="OD198" s="99" t="str">
        <f>IF(OR(OD192="",OD$543="")=TRUE,"",OD192*OD$543/'[7]Param-Production'!OB$42)</f>
        <v/>
      </c>
      <c r="OE198" s="99" t="str">
        <f>IF(OR(OE192="",OE$543="")=TRUE,"",OE192*OE$543/'[7]Param-Production'!OC$42)</f>
        <v/>
      </c>
      <c r="OF198" s="99" t="str">
        <f>IF(OR(OF192="",OF$543="")=TRUE,"",OF192*OF$543/'[7]Param-Production'!OD$42)</f>
        <v/>
      </c>
      <c r="OG198" s="99" t="str">
        <f>IF(OR(OG192="",OG$543="")=TRUE,"",OG192*OG$543/'[7]Param-Production'!OE$42)</f>
        <v/>
      </c>
      <c r="OH198" s="99" t="str">
        <f>IF(OR(OH192="",OH$543="")=TRUE,"",OH192*OH$543/'[7]Param-Production'!OF$42)</f>
        <v/>
      </c>
      <c r="OI198" s="99" t="str">
        <f>IF(OR(OI192="",OI$543="")=TRUE,"",OI192*OI$543/'[7]Param-Production'!OG$42)</f>
        <v/>
      </c>
      <c r="OJ198" s="99" t="str">
        <f>IF(OR(OJ192="",OJ$543="")=TRUE,"",OJ192*OJ$543/'[7]Param-Production'!OH$42)</f>
        <v/>
      </c>
      <c r="OK198" s="99" t="str">
        <f>IF(OR(OK192="",OK$543="")=TRUE,"",OK192*OK$543/'[7]Param-Production'!OI$42)</f>
        <v/>
      </c>
      <c r="OL198" s="99" t="str">
        <f>IF(OR(OL192="",OL$543="")=TRUE,"",OL192*OL$543/'[7]Param-Production'!OJ$42)</f>
        <v/>
      </c>
      <c r="OM198" s="99" t="str">
        <f>IF(OR(OM192="",OM$543="")=TRUE,"",OM192*OM$543/'[7]Param-Production'!OK$42)</f>
        <v/>
      </c>
      <c r="ON198" s="99" t="str">
        <f>IF(OR(ON192="",ON$543="")=TRUE,"",ON192*ON$543/'[7]Param-Production'!OL$42)</f>
        <v/>
      </c>
      <c r="OO198" s="99" t="str">
        <f>IF(OR(OO192="",OO$543="")=TRUE,"",OO192*OO$543/'[7]Param-Production'!OM$42)</f>
        <v/>
      </c>
      <c r="OP198" s="99" t="str">
        <f>IF(OR(OP192="",OP$543="")=TRUE,"",OP192*OP$543/'[7]Param-Production'!ON$42)</f>
        <v/>
      </c>
      <c r="OQ198" s="99" t="str">
        <f>IF(OR(OQ192="",OQ$543="")=TRUE,"",OQ192*OQ$543/'[7]Param-Production'!OO$42)</f>
        <v/>
      </c>
      <c r="OR198" s="99" t="str">
        <f>IF(OR(OR192="",OR$543="")=TRUE,"",OR192*OR$543/'[7]Param-Production'!OP$42)</f>
        <v/>
      </c>
      <c r="OS198" s="99" t="str">
        <f>IF(OR(OS192="",OS$543="")=TRUE,"",OS192*OS$543/'[7]Param-Production'!OQ$42)</f>
        <v/>
      </c>
      <c r="OT198" s="99" t="str">
        <f>IF(OR(OT192="",OT$543="")=TRUE,"",OT192*OT$543/'[7]Param-Production'!OR$42)</f>
        <v/>
      </c>
      <c r="OU198" s="99" t="str">
        <f>IF(OR(OU192="",OU$543="")=TRUE,"",OU192*OU$543/'[7]Param-Production'!OS$42)</f>
        <v/>
      </c>
      <c r="OV198" s="99" t="str">
        <f>IF(OR(OV192="",OV$543="")=TRUE,"",OV192*OV$543/'[7]Param-Production'!OT$42)</f>
        <v/>
      </c>
      <c r="OW198" s="99" t="str">
        <f>IF(OR(OW192="",OW$543="")=TRUE,"",OW192*OW$543/'[7]Param-Production'!OU$42)</f>
        <v/>
      </c>
      <c r="OX198" s="99" t="str">
        <f>IF(OR(OX192="",OX$543="")=TRUE,"",OX192*OX$543/'[7]Param-Production'!OV$42)</f>
        <v/>
      </c>
      <c r="OY198" s="99" t="str">
        <f>IF(OR(OY192="",OY$543="")=TRUE,"",OY192*OY$543/'[7]Param-Production'!OW$42)</f>
        <v/>
      </c>
      <c r="OZ198" s="99" t="str">
        <f>IF(OR(OZ192="",OZ$543="")=TRUE,"",OZ192*OZ$543/'[7]Param-Production'!OX$42)</f>
        <v/>
      </c>
      <c r="PA198" s="99" t="str">
        <f>IF(OR(PA192="",PA$543="")=TRUE,"",PA192*PA$543/'[7]Param-Production'!OY$42)</f>
        <v/>
      </c>
      <c r="PB198" s="99" t="str">
        <f>IF(OR(PB192="",PB$543="")=TRUE,"",PB192*PB$543/'[7]Param-Production'!OZ$42)</f>
        <v/>
      </c>
      <c r="PC198" s="99" t="str">
        <f>IF(OR(PC192="",PC$543="")=TRUE,"",PC192*PC$543/'[7]Param-Production'!PA$42)</f>
        <v/>
      </c>
      <c r="PD198" s="99" t="str">
        <f>IF(OR(PD192="",PD$543="")=TRUE,"",PD192*PD$543/'[7]Param-Production'!PB$42)</f>
        <v/>
      </c>
      <c r="PE198" s="99" t="str">
        <f>IF(OR(PE192="",PE$543="")=TRUE,"",PE192*PE$543/'[7]Param-Production'!PC$42)</f>
        <v/>
      </c>
      <c r="PF198" s="99" t="str">
        <f>IF(OR(PF192="",PF$543="")=TRUE,"",PF192*PF$543/'[7]Param-Production'!PD$42)</f>
        <v/>
      </c>
      <c r="PG198" s="99" t="str">
        <f>IF(OR(PG192="",PG$543="")=TRUE,"",PG192*PG$543/'[7]Param-Production'!PE$42)</f>
        <v/>
      </c>
      <c r="PH198" s="99" t="str">
        <f>IF(OR(PH192="",PH$543="")=TRUE,"",PH192*PH$543/'[7]Param-Production'!PF$42)</f>
        <v/>
      </c>
      <c r="PI198" s="99" t="str">
        <f>IF(OR(PI192="",PI$543="")=TRUE,"",PI192*PI$543/'[7]Param-Production'!PG$42)</f>
        <v/>
      </c>
      <c r="PJ198" s="99" t="str">
        <f>IF(OR(PJ192="",PJ$543="")=TRUE,"",PJ192*PJ$543/'[7]Param-Production'!PH$42)</f>
        <v/>
      </c>
      <c r="PK198" s="99" t="str">
        <f>IF(OR(PK192="",PK$543="")=TRUE,"",PK192*PK$543/'[7]Param-Production'!PI$42)</f>
        <v/>
      </c>
      <c r="PL198" s="99" t="str">
        <f>IF(OR(PL192="",PL$543="")=TRUE,"",PL192*PL$543/'[7]Param-Production'!PJ$42)</f>
        <v/>
      </c>
      <c r="PM198" s="99" t="str">
        <f>IF(OR(PM192="",PM$543="")=TRUE,"",PM192*PM$543/'[7]Param-Production'!PK$42)</f>
        <v/>
      </c>
      <c r="PN198" s="99" t="str">
        <f>IF(OR(PN192="",PN$543="")=TRUE,"",PN192*PN$543/'[7]Param-Production'!PL$42)</f>
        <v/>
      </c>
      <c r="PO198" s="99" t="str">
        <f>IF(OR(PO192="",PO$543="")=TRUE,"",PO192*PO$543/'[7]Param-Production'!PM$42)</f>
        <v/>
      </c>
      <c r="PP198" s="99" t="str">
        <f>IF(OR(PP192="",PP$543="")=TRUE,"",PP192*PP$543/'[7]Param-Production'!PN$42)</f>
        <v/>
      </c>
      <c r="PQ198" s="99" t="str">
        <f>IF(OR(PQ192="",PQ$543="")=TRUE,"",PQ192*PQ$543/'[7]Param-Production'!PO$42)</f>
        <v/>
      </c>
      <c r="PR198" s="99" t="str">
        <f>IF(OR(PR192="",PR$543="")=TRUE,"",PR192*PR$543/'[7]Param-Production'!PP$42)</f>
        <v/>
      </c>
      <c r="PS198" s="99" t="str">
        <f>IF(OR(PS192="",PS$543="")=TRUE,"",PS192*PS$543/'[7]Param-Production'!PQ$42)</f>
        <v/>
      </c>
      <c r="PT198" s="99" t="str">
        <f>IF(OR(PT192="",PT$543="")=TRUE,"",PT192*PT$543/'[7]Param-Production'!PR$42)</f>
        <v/>
      </c>
      <c r="PU198" s="99" t="str">
        <f>IF(OR(PU192="",PU$543="")=TRUE,"",PU192*PU$543/'[7]Param-Production'!PS$42)</f>
        <v/>
      </c>
      <c r="PV198" s="99" t="str">
        <f>IF(OR(PV192="",PV$543="")=TRUE,"",PV192*PV$543/'[7]Param-Production'!PT$42)</f>
        <v/>
      </c>
      <c r="PW198" s="99" t="str">
        <f>IF(OR(PW192="",PW$543="")=TRUE,"",PW192*PW$543/'[7]Param-Production'!PU$42)</f>
        <v/>
      </c>
      <c r="PX198" s="99" t="str">
        <f>IF(OR(PX192="",PX$543="")=TRUE,"",PX192*PX$543/'[7]Param-Production'!PV$42)</f>
        <v/>
      </c>
      <c r="PY198" s="99" t="str">
        <f>IF(OR(PY192="",PY$543="")=TRUE,"",PY192*PY$543/'[7]Param-Production'!PW$42)</f>
        <v/>
      </c>
      <c r="PZ198" s="99" t="str">
        <f>IF(OR(PZ192="",PZ$543="")=TRUE,"",PZ192*PZ$543/'[7]Param-Production'!PX$42)</f>
        <v/>
      </c>
      <c r="QA198" s="99" t="str">
        <f>IF(OR(QA192="",QA$543="")=TRUE,"",QA192*QA$543/'[7]Param-Production'!PY$42)</f>
        <v/>
      </c>
      <c r="QB198" s="99" t="str">
        <f>IF(OR(QB192="",QB$543="")=TRUE,"",QB192*QB$543/'[7]Param-Production'!PZ$42)</f>
        <v/>
      </c>
      <c r="QC198" s="99" t="str">
        <f>IF(OR(QC192="",QC$543="")=TRUE,"",QC192*QC$543/'[7]Param-Production'!QA$42)</f>
        <v/>
      </c>
      <c r="QD198" s="99" t="str">
        <f>IF(OR(QD192="",QD$543="")=TRUE,"",QD192*QD$543/'[7]Param-Production'!QB$42)</f>
        <v/>
      </c>
      <c r="QE198" s="99" t="str">
        <f>IF(OR(QE192="",QE$543="")=TRUE,"",QE192*QE$543/'[7]Param-Production'!QC$42)</f>
        <v/>
      </c>
      <c r="QF198" s="99" t="str">
        <f>IF(OR(QF192="",QF$543="")=TRUE,"",QF192*QF$543/'[7]Param-Production'!QD$42)</f>
        <v/>
      </c>
      <c r="QG198" s="99" t="str">
        <f>IF(OR(QG192="",QG$543="")=TRUE,"",QG192*QG$543/'[7]Param-Production'!QE$42)</f>
        <v/>
      </c>
      <c r="QH198" s="99" t="str">
        <f>IF(OR(QH192="",QH$543="")=TRUE,"",QH192*QH$543/'[7]Param-Production'!QF$42)</f>
        <v/>
      </c>
      <c r="QI198" s="99" t="str">
        <f>IF(OR(QI192="",QI$543="")=TRUE,"",QI192*QI$543/'[7]Param-Production'!QG$42)</f>
        <v/>
      </c>
      <c r="QJ198" s="99" t="str">
        <f>IF(OR(QJ192="",QJ$543="")=TRUE,"",QJ192*QJ$543/'[7]Param-Production'!QH$42)</f>
        <v/>
      </c>
      <c r="QK198" s="99" t="str">
        <f>IF(OR(QK192="",QK$543="")=TRUE,"",QK192*QK$543/'[7]Param-Production'!QI$42)</f>
        <v/>
      </c>
      <c r="QL198" s="99" t="str">
        <f>IF(OR(QL192="",QL$543="")=TRUE,"",QL192*QL$543/'[7]Param-Production'!QJ$42)</f>
        <v/>
      </c>
      <c r="QM198" s="99" t="str">
        <f>IF(OR(QM192="",QM$543="")=TRUE,"",QM192*QM$543/'[7]Param-Production'!QK$42)</f>
        <v/>
      </c>
      <c r="QN198" s="99" t="str">
        <f>IF(OR(QN192="",QN$543="")=TRUE,"",QN192*QN$543/'[7]Param-Production'!QL$42)</f>
        <v/>
      </c>
      <c r="QO198" s="99" t="str">
        <f>IF(OR(QO192="",QO$543="")=TRUE,"",QO192*QO$543/'[7]Param-Production'!QM$42)</f>
        <v/>
      </c>
      <c r="QP198" s="99" t="str">
        <f>IF(OR(QP192="",QP$543="")=TRUE,"",QP192*QP$543/'[7]Param-Production'!QN$42)</f>
        <v/>
      </c>
      <c r="QQ198" s="99" t="str">
        <f>IF(OR(QQ192="",QQ$543="")=TRUE,"",QQ192*QQ$543/'[7]Param-Production'!QO$42)</f>
        <v/>
      </c>
      <c r="QR198" s="99" t="str">
        <f>IF(OR(QR192="",QR$543="")=TRUE,"",QR192*QR$543/'[7]Param-Production'!QP$42)</f>
        <v/>
      </c>
      <c r="QS198" s="99" t="str">
        <f>IF(OR(QS192="",QS$543="")=TRUE,"",QS192*QS$543/'[7]Param-Production'!QQ$42)</f>
        <v/>
      </c>
      <c r="QT198" s="99" t="str">
        <f>IF(OR(QT192="",QT$543="")=TRUE,"",QT192*QT$543/'[7]Param-Production'!QR$42)</f>
        <v/>
      </c>
      <c r="QU198" s="99" t="str">
        <f>IF(OR(QU192="",QU$543="")=TRUE,"",QU192*QU$543/'[7]Param-Production'!QS$42)</f>
        <v/>
      </c>
      <c r="QV198" s="99" t="str">
        <f>IF(OR(QV192="",QV$543="")=TRUE,"",QV192*QV$543/'[7]Param-Production'!QT$42)</f>
        <v/>
      </c>
      <c r="QW198" s="99" t="str">
        <f>IF(OR(QW192="",QW$543="")=TRUE,"",QW192*QW$543/'[7]Param-Production'!QU$42)</f>
        <v/>
      </c>
      <c r="QX198" s="99" t="str">
        <f>IF(OR(QX192="",QX$543="")=TRUE,"",QX192*QX$543/'[7]Param-Production'!QV$42)</f>
        <v/>
      </c>
      <c r="QY198" s="99" t="str">
        <f>IF(OR(QY192="",QY$543="")=TRUE,"",QY192*QY$543/'[7]Param-Production'!QW$42)</f>
        <v/>
      </c>
      <c r="QZ198" s="99" t="str">
        <f>IF(OR(QZ192="",QZ$543="")=TRUE,"",QZ192*QZ$543/'[7]Param-Production'!QX$42)</f>
        <v/>
      </c>
      <c r="RA198" s="99" t="str">
        <f>IF(OR(RA192="",RA$543="")=TRUE,"",RA192*RA$543/'[7]Param-Production'!QY$42)</f>
        <v/>
      </c>
      <c r="RB198" s="99" t="str">
        <f>IF(OR(RB192="",RB$543="")=TRUE,"",RB192*RB$543/'[7]Param-Production'!QZ$42)</f>
        <v/>
      </c>
      <c r="RC198" s="99" t="str">
        <f>IF(OR(RC192="",RC$543="")=TRUE,"",RC192*RC$543/'[7]Param-Production'!RA$42)</f>
        <v/>
      </c>
      <c r="RD198" s="99" t="str">
        <f>IF(OR(RD192="",RD$543="")=TRUE,"",RD192*RD$543/'[7]Param-Production'!RB$42)</f>
        <v/>
      </c>
      <c r="RE198" s="99" t="str">
        <f>IF(OR(RE192="",RE$543="")=TRUE,"",RE192*RE$543/'[7]Param-Production'!RC$42)</f>
        <v/>
      </c>
      <c r="RF198" s="99" t="str">
        <f>IF(OR(RF192="",RF$543="")=TRUE,"",RF192*RF$543/'[7]Param-Production'!RD$42)</f>
        <v/>
      </c>
      <c r="RG198" s="99" t="str">
        <f>IF(OR(RG192="",RG$543="")=TRUE,"",RG192*RG$543/'[7]Param-Production'!RE$42)</f>
        <v/>
      </c>
      <c r="RH198" s="99" t="str">
        <f>IF(OR(RH192="",RH$543="")=TRUE,"",RH192*RH$543/'[7]Param-Production'!RF$42)</f>
        <v/>
      </c>
      <c r="RI198" s="99" t="str">
        <f>IF(OR(RI192="",RI$543="")=TRUE,"",RI192*RI$543/'[7]Param-Production'!RG$42)</f>
        <v/>
      </c>
      <c r="RJ198" s="99" t="str">
        <f>IF(OR(RJ192="",RJ$543="")=TRUE,"",RJ192*RJ$543/'[7]Param-Production'!RH$42)</f>
        <v/>
      </c>
      <c r="RK198" s="99" t="str">
        <f>IF(OR(RK192="",RK$543="")=TRUE,"",RK192*RK$543/'[7]Param-Production'!RI$42)</f>
        <v/>
      </c>
      <c r="RL198" s="99" t="str">
        <f>IF(OR(RL192="",RL$543="")=TRUE,"",RL192*RL$543/'[7]Param-Production'!RJ$42)</f>
        <v/>
      </c>
      <c r="RM198" s="99" t="str">
        <f>IF(OR(RM192="",RM$543="")=TRUE,"",RM192*RM$543/'[7]Param-Production'!RK$42)</f>
        <v/>
      </c>
      <c r="RN198" s="99" t="str">
        <f>IF(OR(RN192="",RN$543="")=TRUE,"",RN192*RN$543/'[7]Param-Production'!RL$42)</f>
        <v/>
      </c>
      <c r="RO198" s="99" t="str">
        <f>IF(OR(RO192="",RO$543="")=TRUE,"",RO192*RO$543/'[7]Param-Production'!RM$42)</f>
        <v/>
      </c>
      <c r="RP198" s="99" t="str">
        <f>IF(OR(RP192="",RP$543="")=TRUE,"",RP192*RP$543/'[7]Param-Production'!RN$42)</f>
        <v/>
      </c>
      <c r="RQ198" s="99" t="str">
        <f>IF(OR(RQ192="",RQ$543="")=TRUE,"",RQ192*RQ$543/'[7]Param-Production'!RO$42)</f>
        <v/>
      </c>
    </row>
    <row r="199" spans="4:485" s="39" customFormat="1">
      <c r="D199" s="88"/>
      <c r="F199" s="88"/>
      <c r="G199" s="88"/>
      <c r="H199" s="88"/>
      <c r="I199" s="88"/>
      <c r="S199" s="99" t="s">
        <v>2157</v>
      </c>
      <c r="T199" s="99" t="str">
        <f>IF(OR(T195="",T$543="")=TRUE,"",IF(T195*T$543=0,"",T195*T$543/'[7]Param-Production'!R$42))</f>
        <v/>
      </c>
      <c r="U199" s="99" t="str">
        <f>IF(OR(U195="",U$543="")=TRUE,"",IF(U195*U$543=0,"",U195*U$543/'[7]Param-Production'!S$42))</f>
        <v/>
      </c>
      <c r="V199" s="99" t="str">
        <f>IF(OR(V195="",V$543="")=TRUE,"",IF(V195*V$543=0,"",V195*V$543/'[7]Param-Production'!T$42))</f>
        <v/>
      </c>
      <c r="W199" s="99" t="str">
        <f>IF(OR(W195="",W$543="")=TRUE,"",IF(W195*W$543=0,"",W195*W$543/'[7]Param-Production'!U$42))</f>
        <v/>
      </c>
      <c r="X199" s="99" t="str">
        <f>IF(OR(X195="",X$543="")=TRUE,"",IF(X195*X$543=0,"",X195*X$543/'[7]Param-Production'!V$42))</f>
        <v/>
      </c>
      <c r="Y199" s="99" t="str">
        <f>IF(OR(Y195="",Y$543="")=TRUE,"",IF(Y195*Y$543=0,"",Y195*Y$543/'[7]Param-Production'!W$42))</f>
        <v/>
      </c>
      <c r="Z199" s="99" t="str">
        <f>IF(OR(Z195="",Z$543="")=TRUE,"",IF(Z195*Z$543=0,"",Z195*Z$543/'[7]Param-Production'!X$42))</f>
        <v/>
      </c>
      <c r="AA199" s="99" t="str">
        <f>IF(OR(AA195="",AA$543="")=TRUE,"",IF(AA195*AA$543=0,"",AA195*AA$543/'[7]Param-Production'!Y$42))</f>
        <v/>
      </c>
      <c r="AB199" s="99" t="str">
        <f>IF(OR(AB195="",AB$543="")=TRUE,"",IF(AB195*AB$543=0,"",AB195*AB$543/'[7]Param-Production'!Z$42))</f>
        <v/>
      </c>
      <c r="AC199" s="99" t="str">
        <f>IF(OR(AC195="",AC$543="")=TRUE,"",IF(AC195*AC$543=0,"",AC195*AC$543/'[7]Param-Production'!AA$42))</f>
        <v/>
      </c>
      <c r="AD199" s="99" t="str">
        <f>IF(OR(AD195="",AD$543="")=TRUE,"",IF(AD195*AD$543=0,"",AD195*AD$543/'[7]Param-Production'!AB$42))</f>
        <v/>
      </c>
      <c r="AE199" s="99" t="str">
        <f>IF(OR(AE195="",AE$543="")=TRUE,"",IF(AE195*AE$543=0,"",AE195*AE$543/'[7]Param-Production'!AC$42))</f>
        <v/>
      </c>
      <c r="AF199" s="99" t="str">
        <f>IF(OR(AF195="",AF$543="")=TRUE,"",IF(AF195*AF$543=0,"",AF195*AF$543/'[7]Param-Production'!AD$42))</f>
        <v/>
      </c>
      <c r="AG199" s="99" t="str">
        <f>IF(OR(AG195="",AG$543="")=TRUE,"",IF(AG195*AG$543=0,"",AG195*AG$543/'[7]Param-Production'!AE$42))</f>
        <v/>
      </c>
      <c r="AH199" s="99" t="str">
        <f>IF(OR(AH195="",AH$543="")=TRUE,"",IF(AH195*AH$543=0,"",AH195*AH$543/'[7]Param-Production'!AF$42))</f>
        <v/>
      </c>
      <c r="AI199" s="99" t="str">
        <f>IF(OR(AI195="",AI$543="")=TRUE,"",IF(AI195*AI$543=0,"",AI195*AI$543/'[7]Param-Production'!AG$42))</f>
        <v/>
      </c>
      <c r="AJ199" s="99" t="str">
        <f>IF(OR(AJ195="",AJ$543="")=TRUE,"",IF(AJ195*AJ$543=0,"",AJ195*AJ$543/'[7]Param-Production'!AH$42))</f>
        <v/>
      </c>
      <c r="AK199" s="99" t="str">
        <f>IF(OR(AK195="",AK$543="")=TRUE,"",IF(AK195*AK$543=0,"",AK195*AK$543/'[7]Param-Production'!AI$42))</f>
        <v/>
      </c>
      <c r="AL199" s="99" t="str">
        <f>IF(OR(AL195="",AL$543="")=TRUE,"",IF(AL195*AL$543=0,"",AL195*AL$543/'[7]Param-Production'!AJ$42))</f>
        <v/>
      </c>
      <c r="AM199" s="99" t="str">
        <f>IF(OR(AM195="",AM$543="")=TRUE,"",IF(AM195*AM$543=0,"",AM195*AM$543/'[7]Param-Production'!AK$42))</f>
        <v/>
      </c>
      <c r="AN199" s="99" t="str">
        <f>IF(OR(AN195="",AN$543="")=TRUE,"",IF(AN195*AN$543=0,"",AN195*AN$543/'[7]Param-Production'!AL$42))</f>
        <v/>
      </c>
      <c r="AO199" s="99" t="str">
        <f>IF(OR(AO195="",AO$543="")=TRUE,"",IF(AO195*AO$543=0,"",AO195*AO$543/'[7]Param-Production'!AM$42))</f>
        <v/>
      </c>
      <c r="AP199" s="99" t="str">
        <f>IF(OR(AP195="",AP$543="")=TRUE,"",IF(AP195*AP$543=0,"",AP195*AP$543/'[7]Param-Production'!AN$42))</f>
        <v/>
      </c>
      <c r="AQ199" s="99" t="str">
        <f>IF(OR(AQ195="",AQ$543="")=TRUE,"",IF(AQ195*AQ$543=0,"",AQ195*AQ$543/'[7]Param-Production'!AO$42))</f>
        <v/>
      </c>
      <c r="AR199" s="99" t="str">
        <f>IF(OR(AR195="",AR$543="")=TRUE,"",IF(AR195*AR$543=0,"",AR195*AR$543/'[7]Param-Production'!AP$42))</f>
        <v/>
      </c>
      <c r="AS199" s="99" t="str">
        <f>IF(OR(AS195="",AS$543="")=TRUE,"",IF(AS195*AS$543=0,"",AS195*AS$543/'[7]Param-Production'!AQ$42))</f>
        <v/>
      </c>
      <c r="AT199" s="99" t="str">
        <f>IF(OR(AT195="",AT$543="")=TRUE,"",IF(AT195*AT$543=0,"",AT195*AT$543/'[7]Param-Production'!AR$42))</f>
        <v/>
      </c>
      <c r="AU199" s="99" t="str">
        <f>IF(OR(AU195="",AU$543="")=TRUE,"",IF(AU195*AU$543=0,"",AU195*AU$543/'[7]Param-Production'!AS$42))</f>
        <v/>
      </c>
      <c r="AV199" s="99" t="str">
        <f>IF(OR(AV195="",AV$543="")=TRUE,"",IF(AV195*AV$543=0,"",AV195*AV$543/'[7]Param-Production'!AT$42))</f>
        <v/>
      </c>
      <c r="AW199" s="99" t="str">
        <f>IF(OR(AW195="",AW$543="")=TRUE,"",IF(AW195*AW$543=0,"",AW195*AW$543/'[7]Param-Production'!AU$42))</f>
        <v/>
      </c>
      <c r="AX199" s="99" t="str">
        <f>IF(OR(AX195="",AX$543="")=TRUE,"",IF(AX195*AX$543=0,"",AX195*AX$543/'[7]Param-Production'!AV$42))</f>
        <v/>
      </c>
      <c r="AY199" s="99" t="str">
        <f>IF(OR(AY195="",AY$543="")=TRUE,"",IF(AY195*AY$543=0,"",AY195*AY$543/'[7]Param-Production'!AW$42))</f>
        <v/>
      </c>
      <c r="AZ199" s="99" t="str">
        <f>IF(OR(AZ195="",AZ$543="")=TRUE,"",IF(AZ195*AZ$543=0,"",AZ195*AZ$543/'[7]Param-Production'!AX$42))</f>
        <v/>
      </c>
      <c r="BA199" s="99" t="str">
        <f>IF(OR(BA195="",BA$543="")=TRUE,"",IF(BA195*BA$543=0,"",BA195*BA$543/'[7]Param-Production'!AY$42))</f>
        <v/>
      </c>
      <c r="BB199" s="99" t="str">
        <f>IF(OR(BB195="",BB$543="")=TRUE,"",IF(BB195*BB$543=0,"",BB195*BB$543/'[7]Param-Production'!AZ$42))</f>
        <v/>
      </c>
      <c r="BC199" s="99" t="str">
        <f>IF(OR(BC195="",BC$543="")=TRUE,"",IF(BC195*BC$543=0,"",BC195*BC$543/'[7]Param-Production'!BA$42))</f>
        <v/>
      </c>
      <c r="BD199" s="99" t="str">
        <f>IF(OR(BD195="",BD$543="")=TRUE,"",IF(BD195*BD$543=0,"",BD195*BD$543/'[7]Param-Production'!BB$42))</f>
        <v/>
      </c>
      <c r="BE199" s="99" t="str">
        <f>IF(OR(BE195="",BE$543="")=TRUE,"",IF(BE195*BE$543=0,"",BE195*BE$543/'[7]Param-Production'!BC$42))</f>
        <v/>
      </c>
      <c r="BF199" s="99" t="str">
        <f>IF(OR(BF195="",BF$543="")=TRUE,"",IF(BF195*BF$543=0,"",BF195*BF$543/'[7]Param-Production'!BD$42))</f>
        <v/>
      </c>
      <c r="BG199" s="99" t="str">
        <f>IF(OR(BG195="",BG$543="")=TRUE,"",IF(BG195*BG$543=0,"",BG195*BG$543/'[7]Param-Production'!BE$42))</f>
        <v/>
      </c>
      <c r="BH199" s="99" t="str">
        <f>IF(OR(BH195="",BH$543="")=TRUE,"",IF(BH195*BH$543=0,"",BH195*BH$543/'[7]Param-Production'!BF$42))</f>
        <v/>
      </c>
      <c r="BI199" s="99" t="str">
        <f>IF(OR(BI195="",BI$543="")=TRUE,"",IF(BI195*BI$543=0,"",BI195*BI$543/'[7]Param-Production'!BG$42))</f>
        <v/>
      </c>
      <c r="BJ199" s="99" t="str">
        <f>IF(OR(BJ195="",BJ$543="")=TRUE,"",IF(BJ195*BJ$543=0,"",BJ195*BJ$543/'[7]Param-Production'!BH$42))</f>
        <v/>
      </c>
      <c r="BK199" s="99" t="str">
        <f>IF(OR(BK195="",BK$543="")=TRUE,"",IF(BK195*BK$543=0,"",BK195*BK$543/'[7]Param-Production'!BI$42))</f>
        <v/>
      </c>
      <c r="BL199" s="99" t="str">
        <f>IF(OR(BL195="",BL$543="")=TRUE,"",IF(BL195*BL$543=0,"",BL195*BL$543/'[7]Param-Production'!BJ$42))</f>
        <v/>
      </c>
      <c r="BM199" s="99" t="str">
        <f>IF(OR(BM195="",BM$543="")=TRUE,"",IF(BM195*BM$543=0,"",BM195*BM$543/'[7]Param-Production'!BK$42))</f>
        <v/>
      </c>
      <c r="BN199" s="99" t="str">
        <f>IF(OR(BN195="",BN$543="")=TRUE,"",IF(BN195*BN$543=0,"",BN195*BN$543/'[7]Param-Production'!BL$42))</f>
        <v/>
      </c>
      <c r="BO199" s="99" t="str">
        <f>IF(OR(BO195="",BO$543="")=TRUE,"",IF(BO195*BO$543=0,"",BO195*BO$543/'[7]Param-Production'!BM$42))</f>
        <v/>
      </c>
      <c r="BP199" s="99" t="str">
        <f>IF(OR(BP195="",BP$543="")=TRUE,"",IF(BP195*BP$543=0,"",BP195*BP$543/'[7]Param-Production'!BN$42))</f>
        <v/>
      </c>
      <c r="BQ199" s="99" t="str">
        <f>IF(OR(BQ195="",BQ$543="")=TRUE,"",IF(BQ195*BQ$543=0,"",BQ195*BQ$543/'[7]Param-Production'!BO$42))</f>
        <v/>
      </c>
      <c r="BR199" s="99" t="str">
        <f>IF(OR(BR195="",BR$543="")=TRUE,"",IF(BR195*BR$543=0,"",BR195*BR$543/'[7]Param-Production'!BP$42))</f>
        <v/>
      </c>
      <c r="BS199" s="99" t="str">
        <f>IF(OR(BS195="",BS$543="")=TRUE,"",IF(BS195*BS$543=0,"",BS195*BS$543/'[7]Param-Production'!BQ$42))</f>
        <v/>
      </c>
      <c r="BT199" s="99" t="str">
        <f>IF(OR(BT195="",BT$543="")=TRUE,"",IF(BT195*BT$543=0,"",BT195*BT$543/'[7]Param-Production'!BR$42))</f>
        <v/>
      </c>
      <c r="BU199" s="99" t="str">
        <f>IF(OR(BU195="",BU$543="")=TRUE,"",IF(BU195*BU$543=0,"",BU195*BU$543/'[7]Param-Production'!BS$42))</f>
        <v/>
      </c>
      <c r="BV199" s="99" t="str">
        <f>IF(OR(BV195="",BV$543="")=TRUE,"",IF(BV195*BV$543=0,"",BV195*BV$543/'[7]Param-Production'!BT$42))</f>
        <v/>
      </c>
      <c r="BW199" s="99" t="str">
        <f>IF(OR(BW195="",BW$543="")=TRUE,"",IF(BW195*BW$543=0,"",BW195*BW$543/'[7]Param-Production'!BU$42))</f>
        <v/>
      </c>
      <c r="BX199" s="99" t="str">
        <f>IF(OR(BX195="",BX$543="")=TRUE,"",IF(BX195*BX$543=0,"",BX195*BX$543/'[7]Param-Production'!BV$42))</f>
        <v/>
      </c>
      <c r="BY199" s="99" t="str">
        <f>IF(OR(BY195="",BY$543="")=TRUE,"",IF(BY195*BY$543=0,"",BY195*BY$543/'[7]Param-Production'!BW$42))</f>
        <v/>
      </c>
      <c r="BZ199" s="99" t="str">
        <f>IF(OR(BZ195="",BZ$543="")=TRUE,"",IF(BZ195*BZ$543=0,"",BZ195*BZ$543/'[7]Param-Production'!BX$42))</f>
        <v/>
      </c>
      <c r="CA199" s="99" t="str">
        <f>IF(OR(CA195="",CA$543="")=TRUE,"",IF(CA195*CA$543=0,"",CA195*CA$543/'[7]Param-Production'!BY$42))</f>
        <v/>
      </c>
      <c r="CB199" s="99" t="str">
        <f>IF(OR(CB195="",CB$543="")=TRUE,"",IF(CB195*CB$543=0,"",CB195*CB$543/'[7]Param-Production'!BZ$42))</f>
        <v/>
      </c>
      <c r="CC199" s="99" t="str">
        <f>IF(OR(CC195="",CC$543="")=TRUE,"",IF(CC195*CC$543=0,"",CC195*CC$543/'[7]Param-Production'!CA$42))</f>
        <v/>
      </c>
      <c r="CD199" s="99" t="str">
        <f>IF(OR(CD195="",CD$543="")=TRUE,"",IF(CD195*CD$543=0,"",CD195*CD$543/'[7]Param-Production'!CB$42))</f>
        <v/>
      </c>
      <c r="CE199" s="99" t="str">
        <f>IF(OR(CE195="",CE$543="")=TRUE,"",IF(CE195*CE$543=0,"",CE195*CE$543/'[7]Param-Production'!CC$42))</f>
        <v/>
      </c>
      <c r="CF199" s="99" t="str">
        <f>IF(OR(CF195="",CF$543="")=TRUE,"",IF(CF195*CF$543=0,"",CF195*CF$543/'[7]Param-Production'!CD$42))</f>
        <v/>
      </c>
      <c r="CG199" s="99" t="str">
        <f>IF(OR(CG195="",CG$543="")=TRUE,"",IF(CG195*CG$543=0,"",CG195*CG$543/'[7]Param-Production'!CE$42))</f>
        <v/>
      </c>
      <c r="CH199" s="99" t="str">
        <f>IF(OR(CH195="",CH$543="")=TRUE,"",IF(CH195*CH$543=0,"",CH195*CH$543/'[7]Param-Production'!CF$42))</f>
        <v/>
      </c>
      <c r="CI199" s="99" t="str">
        <f>IF(OR(CI195="",CI$543="")=TRUE,"",IF(CI195*CI$543=0,"",CI195*CI$543/'[7]Param-Production'!CG$42))</f>
        <v/>
      </c>
      <c r="CJ199" s="99" t="str">
        <f>IF(OR(CJ195="",CJ$543="")=TRUE,"",IF(CJ195*CJ$543=0,"",CJ195*CJ$543/'[7]Param-Production'!CH$42))</f>
        <v/>
      </c>
      <c r="CK199" s="99" t="str">
        <f>IF(OR(CK195="",CK$543="")=TRUE,"",IF(CK195*CK$543=0,"",CK195*CK$543/'[7]Param-Production'!CI$42))</f>
        <v/>
      </c>
      <c r="CL199" s="99" t="str">
        <f>IF(OR(CL195="",CL$543="")=TRUE,"",IF(CL195*CL$543=0,"",CL195*CL$543/'[7]Param-Production'!CJ$42))</f>
        <v/>
      </c>
      <c r="CM199" s="99" t="str">
        <f>IF(OR(CM195="",CM$543="")=TRUE,"",IF(CM195*CM$543=0,"",CM195*CM$543/'[7]Param-Production'!CK$42))</f>
        <v/>
      </c>
      <c r="CN199" s="99" t="str">
        <f>IF(OR(CN195="",CN$543="")=TRUE,"",IF(CN195*CN$543=0,"",CN195*CN$543/'[7]Param-Production'!CL$42))</f>
        <v/>
      </c>
      <c r="CO199" s="99" t="str">
        <f>IF(OR(CO195="",CO$543="")=TRUE,"",IF(CO195*CO$543=0,"",CO195*CO$543/'[7]Param-Production'!CM$42))</f>
        <v/>
      </c>
      <c r="CP199" s="99" t="str">
        <f>IF(OR(CP195="",CP$543="")=TRUE,"",IF(CP195*CP$543=0,"",CP195*CP$543/'[7]Param-Production'!CN$42))</f>
        <v/>
      </c>
      <c r="CQ199" s="99" t="str">
        <f>IF(OR(CQ195="",CQ$543="")=TRUE,"",IF(CQ195*CQ$543=0,"",CQ195*CQ$543/'[7]Param-Production'!CO$42))</f>
        <v/>
      </c>
      <c r="CR199" s="99" t="str">
        <f>IF(OR(CR195="",CR$543="")=TRUE,"",IF(CR195*CR$543=0,"",CR195*CR$543/'[7]Param-Production'!CP$42))</f>
        <v/>
      </c>
      <c r="CS199" s="99" t="str">
        <f>IF(OR(CS195="",CS$543="")=TRUE,"",IF(CS195*CS$543=0,"",CS195*CS$543/'[7]Param-Production'!CQ$42))</f>
        <v/>
      </c>
      <c r="CT199" s="99" t="str">
        <f>IF(OR(CT195="",CT$543="")=TRUE,"",IF(CT195*CT$543=0,"",CT195*CT$543/'[7]Param-Production'!CR$42))</f>
        <v/>
      </c>
      <c r="CU199" s="99" t="str">
        <f>IF(OR(CU195="",CU$543="")=TRUE,"",IF(CU195*CU$543=0,"",CU195*CU$543/'[7]Param-Production'!CS$42))</f>
        <v/>
      </c>
      <c r="CV199" s="99" t="str">
        <f>IF(OR(CV195="",CV$543="")=TRUE,"",IF(CV195*CV$543=0,"",CV195*CV$543/'[7]Param-Production'!CT$42))</f>
        <v/>
      </c>
      <c r="CW199" s="99" t="str">
        <f>IF(OR(CW195="",CW$543="")=TRUE,"",IF(CW195*CW$543=0,"",CW195*CW$543/'[7]Param-Production'!CU$42))</f>
        <v/>
      </c>
      <c r="CX199" s="99" t="str">
        <f>IF(OR(CX195="",CX$543="")=TRUE,"",IF(CX195*CX$543=0,"",CX195*CX$543/'[7]Param-Production'!CV$42))</f>
        <v/>
      </c>
      <c r="CY199" s="99" t="str">
        <f>IF(OR(CY195="",CY$543="")=TRUE,"",IF(CY195*CY$543=0,"",CY195*CY$543/'[7]Param-Production'!CW$42))</f>
        <v/>
      </c>
      <c r="CZ199" s="99" t="str">
        <f>IF(OR(CZ195="",CZ$543="")=TRUE,"",IF(CZ195*CZ$543=0,"",CZ195*CZ$543/'[7]Param-Production'!CX$42))</f>
        <v/>
      </c>
      <c r="DA199" s="99" t="str">
        <f>IF(OR(DA195="",DA$543="")=TRUE,"",IF(DA195*DA$543=0,"",DA195*DA$543/'[7]Param-Production'!CY$42))</f>
        <v/>
      </c>
      <c r="DB199" s="99" t="str">
        <f>IF(OR(DB195="",DB$543="")=TRUE,"",IF(DB195*DB$543=0,"",DB195*DB$543/'[7]Param-Production'!CZ$42))</f>
        <v/>
      </c>
      <c r="DC199" s="99" t="str">
        <f>IF(OR(DC195="",DC$543="")=TRUE,"",IF(DC195*DC$543=0,"",DC195*DC$543/'[7]Param-Production'!DA$42))</f>
        <v/>
      </c>
      <c r="DD199" s="99" t="str">
        <f>IF(OR(DD195="",DD$543="")=TRUE,"",IF(DD195*DD$543=0,"",DD195*DD$543/'[7]Param-Production'!DB$42))</f>
        <v/>
      </c>
      <c r="DE199" s="99" t="str">
        <f>IF(OR(DE195="",DE$543="")=TRUE,"",IF(DE195*DE$543=0,"",DE195*DE$543/'[7]Param-Production'!DC$42))</f>
        <v/>
      </c>
      <c r="DF199" s="99" t="str">
        <f>IF(OR(DF195="",DF$543="")=TRUE,"",IF(DF195*DF$543=0,"",DF195*DF$543/'[7]Param-Production'!DD$42))</f>
        <v/>
      </c>
      <c r="DG199" s="99" t="str">
        <f>IF(OR(DG195="",DG$543="")=TRUE,"",IF(DG195*DG$543=0,"",DG195*DG$543/'[7]Param-Production'!DE$42))</f>
        <v/>
      </c>
      <c r="DH199" s="99" t="str">
        <f>IF(OR(DH195="",DH$543="")=TRUE,"",IF(DH195*DH$543=0,"",DH195*DH$543/'[7]Param-Production'!DF$42))</f>
        <v/>
      </c>
      <c r="DI199" s="99" t="str">
        <f>IF(OR(DI195="",DI$543="")=TRUE,"",IF(DI195*DI$543=0,"",DI195*DI$543/'[7]Param-Production'!DG$42))</f>
        <v/>
      </c>
      <c r="DJ199" s="99" t="str">
        <f>IF(OR(DJ195="",DJ$543="")=TRUE,"",IF(DJ195*DJ$543=0,"",DJ195*DJ$543/'[7]Param-Production'!DH$42))</f>
        <v/>
      </c>
      <c r="DK199" s="99" t="str">
        <f>IF(OR(DK195="",DK$543="")=TRUE,"",IF(DK195*DK$543=0,"",DK195*DK$543/'[7]Param-Production'!DI$42))</f>
        <v/>
      </c>
      <c r="DL199" s="99" t="str">
        <f>IF(OR(DL195="",DL$543="")=TRUE,"",IF(DL195*DL$543=0,"",DL195*DL$543/'[7]Param-Production'!DJ$42))</f>
        <v/>
      </c>
      <c r="DM199" s="99" t="str">
        <f>IF(OR(DM195="",DM$543="")=TRUE,"",IF(DM195*DM$543=0,"",DM195*DM$543/'[7]Param-Production'!DK$42))</f>
        <v/>
      </c>
      <c r="DN199" s="99" t="str">
        <f>IF(OR(DN195="",DN$543="")=TRUE,"",IF(DN195*DN$543=0,"",DN195*DN$543/'[7]Param-Production'!DL$42))</f>
        <v/>
      </c>
      <c r="DO199" s="99" t="str">
        <f>IF(OR(DO195="",DO$543="")=TRUE,"",IF(DO195*DO$543=0,"",DO195*DO$543/'[7]Param-Production'!DM$42))</f>
        <v/>
      </c>
      <c r="DP199" s="99" t="str">
        <f>IF(OR(DP195="",DP$543="")=TRUE,"",IF(DP195*DP$543=0,"",DP195*DP$543/'[7]Param-Production'!DN$42))</f>
        <v/>
      </c>
      <c r="DQ199" s="99" t="str">
        <f>IF(OR(DQ195="",DQ$543="")=TRUE,"",IF(DQ195*DQ$543=0,"",DQ195*DQ$543/'[7]Param-Production'!DO$42))</f>
        <v/>
      </c>
      <c r="DR199" s="99" t="str">
        <f>IF(OR(DR195="",DR$543="")=TRUE,"",IF(DR195*DR$543=0,"",DR195*DR$543/'[7]Param-Production'!DP$42))</f>
        <v/>
      </c>
      <c r="DS199" s="99" t="str">
        <f>IF(OR(DS195="",DS$543="")=TRUE,"",IF(DS195*DS$543=0,"",DS195*DS$543/'[7]Param-Production'!DQ$42))</f>
        <v/>
      </c>
      <c r="DT199" s="99" t="str">
        <f>IF(OR(DT195="",DT$543="")=TRUE,"",IF(DT195*DT$543=0,"",DT195*DT$543/'[7]Param-Production'!DR$42))</f>
        <v/>
      </c>
      <c r="DU199" s="99" t="str">
        <f>IF(OR(DU195="",DU$543="")=TRUE,"",IF(DU195*DU$543=0,"",DU195*DU$543/'[7]Param-Production'!DS$42))</f>
        <v/>
      </c>
      <c r="DV199" s="99" t="str">
        <f>IF(OR(DV195="",DV$543="")=TRUE,"",IF(DV195*DV$543=0,"",DV195*DV$543/'[7]Param-Production'!DT$42))</f>
        <v/>
      </c>
      <c r="DW199" s="99" t="str">
        <f>IF(OR(DW195="",DW$543="")=TRUE,"",IF(DW195*DW$543=0,"",DW195*DW$543/'[7]Param-Production'!DU$42))</f>
        <v/>
      </c>
      <c r="DX199" s="99" t="str">
        <f>IF(OR(DX195="",DX$543="")=TRUE,"",IF(DX195*DX$543=0,"",DX195*DX$543/'[7]Param-Production'!DV$42))</f>
        <v/>
      </c>
      <c r="DY199" s="99" t="str">
        <f>IF(OR(DY195="",DY$543="")=TRUE,"",IF(DY195*DY$543=0,"",DY195*DY$543/'[7]Param-Production'!DW$42))</f>
        <v/>
      </c>
      <c r="DZ199" s="99" t="str">
        <f>IF(OR(DZ195="",DZ$543="")=TRUE,"",IF(DZ195*DZ$543=0,"",DZ195*DZ$543/'[7]Param-Production'!DX$42))</f>
        <v/>
      </c>
      <c r="EA199" s="99" t="str">
        <f>IF(OR(EA195="",EA$543="")=TRUE,"",IF(EA195*EA$543=0,"",EA195*EA$543/'[7]Param-Production'!DY$42))</f>
        <v/>
      </c>
      <c r="EB199" s="99" t="str">
        <f>IF(OR(EB195="",EB$543="")=TRUE,"",IF(EB195*EB$543=0,"",EB195*EB$543/'[7]Param-Production'!DZ$42))</f>
        <v/>
      </c>
      <c r="EC199" s="99" t="str">
        <f>IF(OR(EC195="",EC$543="")=TRUE,"",IF(EC195*EC$543=0,"",EC195*EC$543/'[7]Param-Production'!EA$42))</f>
        <v/>
      </c>
      <c r="ED199" s="99" t="str">
        <f>IF(OR(ED195="",ED$543="")=TRUE,"",IF(ED195*ED$543=0,"",ED195*ED$543/'[7]Param-Production'!EB$42))</f>
        <v/>
      </c>
      <c r="EE199" s="99" t="str">
        <f>IF(OR(EE195="",EE$543="")=TRUE,"",IF(EE195*EE$543=0,"",EE195*EE$543/'[7]Param-Production'!EC$42))</f>
        <v/>
      </c>
      <c r="EF199" s="99" t="str">
        <f>IF(OR(EF195="",EF$543="")=TRUE,"",IF(EF195*EF$543=0,"",EF195*EF$543/'[7]Param-Production'!ED$42))</f>
        <v/>
      </c>
      <c r="EG199" s="99" t="str">
        <f>IF(OR(EG195="",EG$543="")=TRUE,"",IF(EG195*EG$543=0,"",EG195*EG$543/'[7]Param-Production'!EE$42))</f>
        <v/>
      </c>
      <c r="EH199" s="99" t="str">
        <f>IF(OR(EH195="",EH$543="")=TRUE,"",IF(EH195*EH$543=0,"",EH195*EH$543/'[7]Param-Production'!EF$42))</f>
        <v/>
      </c>
      <c r="EI199" s="99" t="str">
        <f>IF(OR(EI195="",EI$543="")=TRUE,"",IF(EI195*EI$543=0,"",EI195*EI$543/'[7]Param-Production'!EG$42))</f>
        <v/>
      </c>
      <c r="EJ199" s="99" t="str">
        <f>IF(OR(EJ195="",EJ$543="")=TRUE,"",IF(EJ195*EJ$543=0,"",EJ195*EJ$543/'[7]Param-Production'!EH$42))</f>
        <v/>
      </c>
      <c r="EK199" s="99" t="str">
        <f>IF(OR(EK195="",EK$543="")=TRUE,"",IF(EK195*EK$543=0,"",EK195*EK$543/'[7]Param-Production'!EI$42))</f>
        <v/>
      </c>
      <c r="EL199" s="99" t="str">
        <f>IF(OR(EL195="",EL$543="")=TRUE,"",IF(EL195*EL$543=0,"",EL195*EL$543/'[7]Param-Production'!EJ$42))</f>
        <v/>
      </c>
      <c r="EM199" s="99" t="str">
        <f>IF(OR(EM195="",EM$543="")=TRUE,"",IF(EM195*EM$543=0,"",EM195*EM$543/'[7]Param-Production'!EK$42))</f>
        <v/>
      </c>
      <c r="EN199" s="99" t="str">
        <f>IF(OR(EN195="",EN$543="")=TRUE,"",IF(EN195*EN$543=0,"",EN195*EN$543/'[7]Param-Production'!EL$42))</f>
        <v/>
      </c>
      <c r="EO199" s="99" t="str">
        <f>IF(OR(EO195="",EO$543="")=TRUE,"",IF(EO195*EO$543=0,"",EO195*EO$543/'[7]Param-Production'!EM$42))</f>
        <v/>
      </c>
      <c r="EP199" s="99" t="str">
        <f>IF(OR(EP195="",EP$543="")=TRUE,"",IF(EP195*EP$543=0,"",EP195*EP$543/'[7]Param-Production'!EN$42))</f>
        <v/>
      </c>
      <c r="EQ199" s="99" t="str">
        <f>IF(OR(EQ195="",EQ$543="")=TRUE,"",IF(EQ195*EQ$543=0,"",EQ195*EQ$543/'[7]Param-Production'!EO$42))</f>
        <v/>
      </c>
      <c r="ER199" s="99" t="str">
        <f>IF(OR(ER195="",ER$543="")=TRUE,"",IF(ER195*ER$543=0,"",ER195*ER$543/'[7]Param-Production'!EP$42))</f>
        <v/>
      </c>
      <c r="ES199" s="99" t="str">
        <f>IF(OR(ES195="",ES$543="")=TRUE,"",IF(ES195*ES$543=0,"",ES195*ES$543/'[7]Param-Production'!EQ$42))</f>
        <v/>
      </c>
      <c r="ET199" s="99" t="str">
        <f>IF(OR(ET195="",ET$543="")=TRUE,"",IF(ET195*ET$543=0,"",ET195*ET$543/'[7]Param-Production'!ER$42))</f>
        <v/>
      </c>
      <c r="EU199" s="99" t="str">
        <f>IF(OR(EU195="",EU$543="")=TRUE,"",IF(EU195*EU$543=0,"",EU195*EU$543/'[7]Param-Production'!ES$42))</f>
        <v/>
      </c>
      <c r="EV199" s="99" t="str">
        <f>IF(OR(EV195="",EV$543="")=TRUE,"",IF(EV195*EV$543=0,"",EV195*EV$543/'[7]Param-Production'!ET$42))</f>
        <v/>
      </c>
      <c r="EW199" s="99" t="str">
        <f>IF(OR(EW195="",EW$543="")=TRUE,"",IF(EW195*EW$543=0,"",EW195*EW$543/'[7]Param-Production'!EU$42))</f>
        <v/>
      </c>
      <c r="EX199" s="99" t="str">
        <f>IF(OR(EX195="",EX$543="")=TRUE,"",IF(EX195*EX$543=0,"",EX195*EX$543/'[7]Param-Production'!EV$42))</f>
        <v/>
      </c>
      <c r="EY199" s="99" t="str">
        <f>IF(OR(EY195="",EY$543="")=TRUE,"",IF(EY195*EY$543=0,"",EY195*EY$543/'[7]Param-Production'!EW$42))</f>
        <v/>
      </c>
      <c r="EZ199" s="99" t="str">
        <f>IF(OR(EZ195="",EZ$543="")=TRUE,"",IF(EZ195*EZ$543=0,"",EZ195*EZ$543/'[7]Param-Production'!EX$42))</f>
        <v/>
      </c>
      <c r="FA199" s="99" t="str">
        <f>IF(OR(FA195="",FA$543="")=TRUE,"",IF(FA195*FA$543=0,"",FA195*FA$543/'[7]Param-Production'!EY$42))</f>
        <v/>
      </c>
      <c r="FB199" s="99" t="str">
        <f>IF(OR(FB195="",FB$543="")=TRUE,"",IF(FB195*FB$543=0,"",FB195*FB$543/'[7]Param-Production'!EZ$42))</f>
        <v/>
      </c>
      <c r="FC199" s="99" t="str">
        <f>IF(OR(FC195="",FC$543="")=TRUE,"",IF(FC195*FC$543=0,"",FC195*FC$543/'[7]Param-Production'!FA$42))</f>
        <v/>
      </c>
      <c r="FD199" s="99" t="str">
        <f>IF(OR(FD195="",FD$543="")=TRUE,"",IF(FD195*FD$543=0,"",FD195*FD$543/'[7]Param-Production'!FB$42))</f>
        <v/>
      </c>
      <c r="FE199" s="99" t="str">
        <f>IF(OR(FE195="",FE$543="")=TRUE,"",IF(FE195*FE$543=0,"",FE195*FE$543/'[7]Param-Production'!FC$42))</f>
        <v/>
      </c>
      <c r="FF199" s="99" t="str">
        <f>IF(OR(FF195="",FF$543="")=TRUE,"",IF(FF195*FF$543=0,"",FF195*FF$543/'[7]Param-Production'!FD$42))</f>
        <v/>
      </c>
      <c r="FG199" s="99" t="str">
        <f>IF(OR(FG195="",FG$543="")=TRUE,"",IF(FG195*FG$543=0,"",FG195*FG$543/'[7]Param-Production'!FE$42))</f>
        <v/>
      </c>
      <c r="FH199" s="99" t="str">
        <f>IF(OR(FH195="",FH$543="")=TRUE,"",IF(FH195*FH$543=0,"",FH195*FH$543/'[7]Param-Production'!FF$42))</f>
        <v/>
      </c>
      <c r="FI199" s="99" t="str">
        <f>IF(OR(FI195="",FI$543="")=TRUE,"",IF(FI195*FI$543=0,"",FI195*FI$543/'[7]Param-Production'!FG$42))</f>
        <v/>
      </c>
      <c r="FJ199" s="99" t="str">
        <f>IF(OR(FJ195="",FJ$543="")=TRUE,"",IF(FJ195*FJ$543=0,"",FJ195*FJ$543/'[7]Param-Production'!FH$42))</f>
        <v/>
      </c>
      <c r="FK199" s="99" t="str">
        <f>IF(OR(FK195="",FK$543="")=TRUE,"",IF(FK195*FK$543=0,"",FK195*FK$543/'[7]Param-Production'!FI$42))</f>
        <v/>
      </c>
      <c r="FL199" s="99" t="str">
        <f>IF(OR(FL195="",FL$543="")=TRUE,"",IF(FL195*FL$543=0,"",FL195*FL$543/'[7]Param-Production'!FJ$42))</f>
        <v/>
      </c>
      <c r="FM199" s="99" t="str">
        <f>IF(OR(FM195="",FM$543="")=TRUE,"",IF(FM195*FM$543=0,"",FM195*FM$543/'[7]Param-Production'!FK$42))</f>
        <v/>
      </c>
      <c r="FN199" s="99" t="str">
        <f>IF(OR(FN195="",FN$543="")=TRUE,"",IF(FN195*FN$543=0,"",FN195*FN$543/'[7]Param-Production'!FL$42))</f>
        <v/>
      </c>
      <c r="FO199" s="99" t="str">
        <f>IF(OR(FO195="",FO$543="")=TRUE,"",IF(FO195*FO$543=0,"",FO195*FO$543/'[7]Param-Production'!FM$42))</f>
        <v/>
      </c>
      <c r="FP199" s="99" t="str">
        <f>IF(OR(FP195="",FP$543="")=TRUE,"",IF(FP195*FP$543=0,"",FP195*FP$543/'[7]Param-Production'!FN$42))</f>
        <v/>
      </c>
      <c r="FQ199" s="99" t="str">
        <f>IF(OR(FQ195="",FQ$543="")=TRUE,"",IF(FQ195*FQ$543=0,"",FQ195*FQ$543/'[7]Param-Production'!FO$42))</f>
        <v/>
      </c>
      <c r="FR199" s="99" t="str">
        <f>IF(OR(FR195="",FR$543="")=TRUE,"",IF(FR195*FR$543=0,"",FR195*FR$543/'[7]Param-Production'!FP$42))</f>
        <v/>
      </c>
      <c r="FS199" s="99" t="str">
        <f>IF(OR(FS195="",FS$543="")=TRUE,"",IF(FS195*FS$543=0,"",FS195*FS$543/'[7]Param-Production'!FQ$42))</f>
        <v/>
      </c>
      <c r="FT199" s="99" t="str">
        <f>IF(OR(FT195="",FT$543="")=TRUE,"",IF(FT195*FT$543=0,"",FT195*FT$543/'[7]Param-Production'!FR$42))</f>
        <v/>
      </c>
      <c r="FU199" s="99" t="str">
        <f>IF(OR(FU195="",FU$543="")=TRUE,"",IF(FU195*FU$543=0,"",FU195*FU$543/'[7]Param-Production'!FS$42))</f>
        <v/>
      </c>
      <c r="FV199" s="99" t="str">
        <f>IF(OR(FV195="",FV$543="")=TRUE,"",IF(FV195*FV$543=0,"",FV195*FV$543/'[7]Param-Production'!FT$42))</f>
        <v/>
      </c>
      <c r="FW199" s="99" t="str">
        <f>IF(OR(FW195="",FW$543="")=TRUE,"",IF(FW195*FW$543=0,"",FW195*FW$543/'[7]Param-Production'!FU$42))</f>
        <v/>
      </c>
      <c r="FX199" s="99" t="str">
        <f>IF(OR(FX195="",FX$543="")=TRUE,"",IF(FX195*FX$543=0,"",FX195*FX$543/'[7]Param-Production'!FV$42))</f>
        <v/>
      </c>
      <c r="FY199" s="99" t="str">
        <f>IF(OR(FY195="",FY$543="")=TRUE,"",IF(FY195*FY$543=0,"",FY195*FY$543/'[7]Param-Production'!FW$42))</f>
        <v/>
      </c>
      <c r="FZ199" s="99" t="str">
        <f>IF(OR(FZ195="",FZ$543="")=TRUE,"",IF(FZ195*FZ$543=0,"",FZ195*FZ$543/'[7]Param-Production'!FX$42))</f>
        <v/>
      </c>
      <c r="GA199" s="99" t="str">
        <f>IF(OR(GA195="",GA$543="")=TRUE,"",IF(GA195*GA$543=0,"",GA195*GA$543/'[7]Param-Production'!FY$42))</f>
        <v/>
      </c>
      <c r="GB199" s="99" t="str">
        <f>IF(OR(GB195="",GB$543="")=TRUE,"",IF(GB195*GB$543=0,"",GB195*GB$543/'[7]Param-Production'!FZ$42))</f>
        <v/>
      </c>
      <c r="GC199" s="99" t="str">
        <f>IF(OR(GC195="",GC$543="")=TRUE,"",IF(GC195*GC$543=0,"",GC195*GC$543/'[7]Param-Production'!GA$42))</f>
        <v/>
      </c>
      <c r="GD199" s="99" t="str">
        <f>IF(OR(GD195="",GD$543="")=TRUE,"",IF(GD195*GD$543=0,"",GD195*GD$543/'[7]Param-Production'!GB$42))</f>
        <v/>
      </c>
      <c r="GE199" s="99" t="str">
        <f>IF(OR(GE195="",GE$543="")=TRUE,"",IF(GE195*GE$543=0,"",GE195*GE$543/'[7]Param-Production'!GC$42))</f>
        <v/>
      </c>
      <c r="GF199" s="99" t="str">
        <f>IF(OR(GF195="",GF$543="")=TRUE,"",IF(GF195*GF$543=0,"",GF195*GF$543/'[7]Param-Production'!GD$42))</f>
        <v/>
      </c>
      <c r="GG199" s="99" t="str">
        <f>IF(OR(GG195="",GG$543="")=TRUE,"",IF(GG195*GG$543=0,"",GG195*GG$543/'[7]Param-Production'!GE$42))</f>
        <v/>
      </c>
      <c r="GH199" s="99" t="str">
        <f>IF(OR(GH195="",GH$543="")=TRUE,"",IF(GH195*GH$543=0,"",GH195*GH$543/'[7]Param-Production'!GF$42))</f>
        <v/>
      </c>
      <c r="GI199" s="99" t="str">
        <f>IF(OR(GI195="",GI$543="")=TRUE,"",IF(GI195*GI$543=0,"",GI195*GI$543/'[7]Param-Production'!GG$42))</f>
        <v/>
      </c>
      <c r="GJ199" s="99" t="str">
        <f>IF(OR(GJ195="",GJ$543="")=TRUE,"",IF(GJ195*GJ$543=0,"",GJ195*GJ$543/'[7]Param-Production'!GH$42))</f>
        <v/>
      </c>
      <c r="GK199" s="99" t="str">
        <f>IF(OR(GK195="",GK$543="")=TRUE,"",IF(GK195*GK$543=0,"",GK195*GK$543/'[7]Param-Production'!GI$42))</f>
        <v/>
      </c>
      <c r="GL199" s="99" t="str">
        <f>IF(OR(GL195="",GL$543="")=TRUE,"",IF(GL195*GL$543=0,"",GL195*GL$543/'[7]Param-Production'!GJ$42))</f>
        <v/>
      </c>
      <c r="GM199" s="99" t="str">
        <f>IF(OR(GM195="",GM$543="")=TRUE,"",IF(GM195*GM$543=0,"",GM195*GM$543/'[7]Param-Production'!GK$42))</f>
        <v/>
      </c>
      <c r="GN199" s="99" t="str">
        <f>IF(OR(GN195="",GN$543="")=TRUE,"",IF(GN195*GN$543=0,"",GN195*GN$543/'[7]Param-Production'!GL$42))</f>
        <v/>
      </c>
      <c r="GO199" s="99" t="str">
        <f>IF(OR(GO195="",GO$543="")=TRUE,"",IF(GO195*GO$543=0,"",GO195*GO$543/'[7]Param-Production'!GM$42))</f>
        <v/>
      </c>
      <c r="GP199" s="99" t="str">
        <f>IF(OR(GP195="",GP$543="")=TRUE,"",IF(GP195*GP$543=0,"",GP195*GP$543/'[7]Param-Production'!GN$42))</f>
        <v/>
      </c>
      <c r="GQ199" s="99" t="str">
        <f>IF(OR(GQ195="",GQ$543="")=TRUE,"",IF(GQ195*GQ$543=0,"",GQ195*GQ$543/'[7]Param-Production'!GO$42))</f>
        <v/>
      </c>
      <c r="GR199" s="99" t="str">
        <f>IF(OR(GR195="",GR$543="")=TRUE,"",IF(GR195*GR$543=0,"",GR195*GR$543/'[7]Param-Production'!GP$42))</f>
        <v/>
      </c>
      <c r="GS199" s="99" t="str">
        <f>IF(OR(GS195="",GS$543="")=TRUE,"",IF(GS195*GS$543=0,"",GS195*GS$543/'[7]Param-Production'!GQ$42))</f>
        <v/>
      </c>
      <c r="GT199" s="99" t="str">
        <f>IF(OR(GT195="",GT$543="")=TRUE,"",IF(GT195*GT$543=0,"",GT195*GT$543/'[7]Param-Production'!GR$42))</f>
        <v/>
      </c>
      <c r="GU199" s="99" t="str">
        <f>IF(OR(GU195="",GU$543="")=TRUE,"",IF(GU195*GU$543=0,"",GU195*GU$543/'[7]Param-Production'!GS$42))</f>
        <v/>
      </c>
      <c r="GV199" s="99" t="str">
        <f>IF(OR(GV195="",GV$543="")=TRUE,"",IF(GV195*GV$543=0,"",GV195*GV$543/'[7]Param-Production'!GT$42))</f>
        <v/>
      </c>
      <c r="GW199" s="99" t="str">
        <f>IF(OR(GW195="",GW$543="")=TRUE,"",IF(GW195*GW$543=0,"",GW195*GW$543/'[7]Param-Production'!GU$42))</f>
        <v/>
      </c>
      <c r="GX199" s="99" t="str">
        <f>IF(OR(GX195="",GX$543="")=TRUE,"",IF(GX195*GX$543=0,"",GX195*GX$543/'[7]Param-Production'!GV$42))</f>
        <v/>
      </c>
      <c r="GY199" s="99" t="str">
        <f>IF(OR(GY195="",GY$543="")=TRUE,"",IF(GY195*GY$543=0,"",GY195*GY$543/'[7]Param-Production'!GW$42))</f>
        <v/>
      </c>
      <c r="GZ199" s="99" t="str">
        <f>IF(OR(GZ195="",GZ$543="")=TRUE,"",IF(GZ195*GZ$543=0,"",GZ195*GZ$543/'[7]Param-Production'!GX$42))</f>
        <v/>
      </c>
      <c r="HA199" s="99" t="str">
        <f>IF(OR(HA195="",HA$543="")=TRUE,"",IF(HA195*HA$543=0,"",HA195*HA$543/'[7]Param-Production'!GY$42))</f>
        <v/>
      </c>
      <c r="HB199" s="99" t="str">
        <f>IF(OR(HB195="",HB$543="")=TRUE,"",IF(HB195*HB$543=0,"",HB195*HB$543/'[7]Param-Production'!GZ$42))</f>
        <v/>
      </c>
      <c r="HC199" s="99" t="str">
        <f>IF(OR(HC195="",HC$543="")=TRUE,"",IF(HC195*HC$543=0,"",HC195*HC$543/'[7]Param-Production'!HA$42))</f>
        <v/>
      </c>
      <c r="HD199" s="99" t="str">
        <f>IF(OR(HD195="",HD$543="")=TRUE,"",IF(HD195*HD$543=0,"",HD195*HD$543/'[7]Param-Production'!HB$42))</f>
        <v/>
      </c>
      <c r="HE199" s="99" t="str">
        <f>IF(OR(HE195="",HE$543="")=TRUE,"",IF(HE195*HE$543=0,"",HE195*HE$543/'[7]Param-Production'!HC$42))</f>
        <v/>
      </c>
      <c r="HF199" s="99" t="str">
        <f>IF(OR(HF195="",HF$543="")=TRUE,"",IF(HF195*HF$543=0,"",HF195*HF$543/'[7]Param-Production'!HD$42))</f>
        <v/>
      </c>
      <c r="HG199" s="99" t="str">
        <f>IF(OR(HG195="",HG$543="")=TRUE,"",IF(HG195*HG$543=0,"",HG195*HG$543/'[7]Param-Production'!HE$42))</f>
        <v/>
      </c>
      <c r="HH199" s="99" t="str">
        <f>IF(OR(HH195="",HH$543="")=TRUE,"",IF(HH195*HH$543=0,"",HH195*HH$543/'[7]Param-Production'!HF$42))</f>
        <v/>
      </c>
      <c r="HI199" s="99" t="str">
        <f>IF(OR(HI195="",HI$543="")=TRUE,"",IF(HI195*HI$543=0,"",HI195*HI$543/'[7]Param-Production'!HG$42))</f>
        <v/>
      </c>
      <c r="HJ199" s="99" t="str">
        <f>IF(OR(HJ195="",HJ$543="")=TRUE,"",IF(HJ195*HJ$543=0,"",HJ195*HJ$543/'[7]Param-Production'!HH$42))</f>
        <v/>
      </c>
      <c r="HK199" s="99" t="str">
        <f>IF(OR(HK195="",HK$543="")=TRUE,"",IF(HK195*HK$543=0,"",HK195*HK$543/'[7]Param-Production'!HI$42))</f>
        <v/>
      </c>
      <c r="HL199" s="99" t="str">
        <f>IF(OR(HL195="",HL$543="")=TRUE,"",IF(HL195*HL$543=0,"",HL195*HL$543/'[7]Param-Production'!HJ$42))</f>
        <v/>
      </c>
      <c r="HM199" s="99" t="str">
        <f>IF(OR(HM195="",HM$543="")=TRUE,"",IF(HM195*HM$543=0,"",HM195*HM$543/'[7]Param-Production'!HK$42))</f>
        <v/>
      </c>
      <c r="HN199" s="99" t="str">
        <f>IF(OR(HN195="",HN$543="")=TRUE,"",IF(HN195*HN$543=0,"",HN195*HN$543/'[7]Param-Production'!HL$42))</f>
        <v/>
      </c>
      <c r="HO199" s="99" t="str">
        <f>IF(OR(HO195="",HO$543="")=TRUE,"",IF(HO195*HO$543=0,"",HO195*HO$543/'[7]Param-Production'!HM$42))</f>
        <v/>
      </c>
      <c r="HP199" s="99" t="str">
        <f>IF(OR(HP195="",HP$543="")=TRUE,"",IF(HP195*HP$543=0,"",HP195*HP$543/'[7]Param-Production'!HN$42))</f>
        <v/>
      </c>
      <c r="HQ199" s="99" t="str">
        <f>IF(OR(HQ195="",HQ$543="")=TRUE,"",IF(HQ195*HQ$543=0,"",HQ195*HQ$543/'[7]Param-Production'!HO$42))</f>
        <v/>
      </c>
      <c r="HR199" s="99" t="str">
        <f>IF(OR(HR195="",HR$543="")=TRUE,"",IF(HR195*HR$543=0,"",HR195*HR$543/'[7]Param-Production'!HP$42))</f>
        <v/>
      </c>
      <c r="HS199" s="99" t="str">
        <f>IF(OR(HS195="",HS$543="")=TRUE,"",IF(HS195*HS$543=0,"",HS195*HS$543/'[7]Param-Production'!HQ$42))</f>
        <v/>
      </c>
      <c r="HT199" s="99" t="str">
        <f>IF(OR(HT195="",HT$543="")=TRUE,"",IF(HT195*HT$543=0,"",HT195*HT$543/'[7]Param-Production'!HR$42))</f>
        <v/>
      </c>
      <c r="HU199" s="99" t="str">
        <f>IF(OR(HU195="",HU$543="")=TRUE,"",IF(HU195*HU$543=0,"",HU195*HU$543/'[7]Param-Production'!HS$42))</f>
        <v/>
      </c>
      <c r="HV199" s="99" t="str">
        <f>IF(OR(HV195="",HV$543="")=TRUE,"",IF(HV195*HV$543=0,"",HV195*HV$543/'[7]Param-Production'!HT$42))</f>
        <v/>
      </c>
      <c r="HW199" s="99" t="str">
        <f>IF(OR(HW195="",HW$543="")=TRUE,"",IF(HW195*HW$543=0,"",HW195*HW$543/'[7]Param-Production'!HU$42))</f>
        <v/>
      </c>
      <c r="HX199" s="99" t="str">
        <f>IF(OR(HX195="",HX$543="")=TRUE,"",IF(HX195*HX$543=0,"",HX195*HX$543/'[7]Param-Production'!HV$42))</f>
        <v/>
      </c>
      <c r="HY199" s="99" t="str">
        <f>IF(OR(HY195="",HY$543="")=TRUE,"",IF(HY195*HY$543=0,"",HY195*HY$543/'[7]Param-Production'!HW$42))</f>
        <v/>
      </c>
      <c r="HZ199" s="99" t="str">
        <f>IF(OR(HZ195="",HZ$543="")=TRUE,"",IF(HZ195*HZ$543=0,"",HZ195*HZ$543/'[7]Param-Production'!HX$42))</f>
        <v/>
      </c>
      <c r="IA199" s="99" t="str">
        <f>IF(OR(IA195="",IA$543="")=TRUE,"",IF(IA195*IA$543=0,"",IA195*IA$543/'[7]Param-Production'!HY$42))</f>
        <v/>
      </c>
      <c r="IB199" s="99" t="str">
        <f>IF(OR(IB195="",IB$543="")=TRUE,"",IF(IB195*IB$543=0,"",IB195*IB$543/'[7]Param-Production'!HZ$42))</f>
        <v/>
      </c>
      <c r="IC199" s="99" t="str">
        <f>IF(OR(IC195="",IC$543="")=TRUE,"",IF(IC195*IC$543=0,"",IC195*IC$543/'[7]Param-Production'!IA$42))</f>
        <v/>
      </c>
      <c r="ID199" s="99" t="str">
        <f>IF(OR(ID195="",ID$543="")=TRUE,"",IF(ID195*ID$543=0,"",ID195*ID$543/'[7]Param-Production'!IB$42))</f>
        <v/>
      </c>
      <c r="IE199" s="99" t="str">
        <f>IF(OR(IE195="",IE$543="")=TRUE,"",IF(IE195*IE$543=0,"",IE195*IE$543/'[7]Param-Production'!IC$42))</f>
        <v/>
      </c>
      <c r="IF199" s="99" t="str">
        <f>IF(OR(IF195="",IF$543="")=TRUE,"",IF(IF195*IF$543=0,"",IF195*IF$543/'[7]Param-Production'!ID$42))</f>
        <v/>
      </c>
      <c r="IG199" s="99" t="str">
        <f>IF(OR(IG195="",IG$543="")=TRUE,"",IF(IG195*IG$543=0,"",IG195*IG$543/'[7]Param-Production'!IE$42))</f>
        <v/>
      </c>
      <c r="IH199" s="99" t="str">
        <f>IF(OR(IH195="",IH$543="")=TRUE,"",IF(IH195*IH$543=0,"",IH195*IH$543/'[7]Param-Production'!IF$42))</f>
        <v/>
      </c>
      <c r="II199" s="99" t="str">
        <f>IF(OR(II195="",II$543="")=TRUE,"",IF(II195*II$543=0,"",II195*II$543/'[7]Param-Production'!IG$42))</f>
        <v/>
      </c>
      <c r="IJ199" s="99" t="str">
        <f>IF(OR(IJ195="",IJ$543="")=TRUE,"",IF(IJ195*IJ$543=0,"",IJ195*IJ$543/'[7]Param-Production'!IH$42))</f>
        <v/>
      </c>
      <c r="IK199" s="99" t="str">
        <f>IF(OR(IK195="",IK$543="")=TRUE,"",IF(IK195*IK$543=0,"",IK195*IK$543/'[7]Param-Production'!II$42))</f>
        <v/>
      </c>
      <c r="IL199" s="99" t="str">
        <f>IF(OR(IL195="",IL$543="")=TRUE,"",IF(IL195*IL$543=0,"",IL195*IL$543/'[7]Param-Production'!IJ$42))</f>
        <v/>
      </c>
      <c r="IM199" s="99" t="str">
        <f>IF(OR(IM195="",IM$543="")=TRUE,"",IF(IM195*IM$543=0,"",IM195*IM$543/'[7]Param-Production'!IK$42))</f>
        <v/>
      </c>
      <c r="IN199" s="99" t="str">
        <f>IF(OR(IN195="",IN$543="")=TRUE,"",IF(IN195*IN$543=0,"",IN195*IN$543/'[7]Param-Production'!IL$42))</f>
        <v/>
      </c>
      <c r="IO199" s="99" t="str">
        <f>IF(OR(IO195="",IO$543="")=TRUE,"",IF(IO195*IO$543=0,"",IO195*IO$543/'[7]Param-Production'!IM$42))</f>
        <v/>
      </c>
      <c r="IP199" s="99" t="str">
        <f>IF(OR(IP195="",IP$543="")=TRUE,"",IF(IP195*IP$543=0,"",IP195*IP$543/'[7]Param-Production'!IN$42))</f>
        <v/>
      </c>
      <c r="IQ199" s="99" t="str">
        <f>IF(OR(IQ195="",IQ$543="")=TRUE,"",IF(IQ195*IQ$543=0,"",IQ195*IQ$543/'[7]Param-Production'!IO$42))</f>
        <v/>
      </c>
      <c r="IR199" s="99" t="str">
        <f>IF(OR(IR195="",IR$543="")=TRUE,"",IF(IR195*IR$543=0,"",IR195*IR$543/'[7]Param-Production'!IP$42))</f>
        <v/>
      </c>
      <c r="IS199" s="99" t="str">
        <f>IF(OR(IS195="",IS$543="")=TRUE,"",IF(IS195*IS$543=0,"",IS195*IS$543/'[7]Param-Production'!IQ$42))</f>
        <v/>
      </c>
      <c r="IT199" s="99" t="str">
        <f>IF(OR(IT195="",IT$543="")=TRUE,"",IF(IT195*IT$543=0,"",IT195*IT$543/'[7]Param-Production'!IR$42))</f>
        <v/>
      </c>
      <c r="IU199" s="99" t="str">
        <f>IF(OR(IU195="",IU$543="")=TRUE,"",IF(IU195*IU$543=0,"",IU195*IU$543/'[7]Param-Production'!IS$42))</f>
        <v/>
      </c>
      <c r="IV199" s="99" t="str">
        <f>IF(OR(IV195="",IV$543="")=TRUE,"",IF(IV195*IV$543=0,"",IV195*IV$543/'[7]Param-Production'!IT$42))</f>
        <v/>
      </c>
      <c r="IW199" s="99" t="str">
        <f>IF(OR(IW195="",IW$543="")=TRUE,"",IF(IW195*IW$543=0,"",IW195*IW$543/'[7]Param-Production'!IU$42))</f>
        <v/>
      </c>
      <c r="IX199" s="99" t="str">
        <f>IF(OR(IX195="",IX$543="")=TRUE,"",IF(IX195*IX$543=0,"",IX195*IX$543/'[7]Param-Production'!IV$42))</f>
        <v/>
      </c>
      <c r="IY199" s="99" t="str">
        <f>IF(OR(IY195="",IY$543="")=TRUE,"",IF(IY195*IY$543=0,"",IY195*IY$543/'[7]Param-Production'!IW$42))</f>
        <v/>
      </c>
      <c r="IZ199" s="99" t="str">
        <f>IF(OR(IZ195="",IZ$543="")=TRUE,"",IF(IZ195*IZ$543=0,"",IZ195*IZ$543/'[7]Param-Production'!IX$42))</f>
        <v/>
      </c>
      <c r="JA199" s="99" t="str">
        <f>IF(OR(JA195="",JA$543="")=TRUE,"",IF(JA195*JA$543=0,"",JA195*JA$543/'[7]Param-Production'!IY$42))</f>
        <v/>
      </c>
      <c r="JB199" s="99" t="str">
        <f>IF(OR(JB195="",JB$543="")=TRUE,"",IF(JB195*JB$543=0,"",JB195*JB$543/'[7]Param-Production'!IZ$42))</f>
        <v/>
      </c>
      <c r="JC199" s="99" t="str">
        <f>IF(OR(JC195="",JC$543="")=TRUE,"",IF(JC195*JC$543=0,"",JC195*JC$543/'[7]Param-Production'!JA$42))</f>
        <v/>
      </c>
      <c r="JD199" s="99" t="str">
        <f>IF(OR(JD195="",JD$543="")=TRUE,"",IF(JD195*JD$543=0,"",JD195*JD$543/'[7]Param-Production'!JB$42))</f>
        <v/>
      </c>
      <c r="JE199" s="99" t="str">
        <f>IF(OR(JE195="",JE$543="")=TRUE,"",IF(JE195*JE$543=0,"",JE195*JE$543/'[7]Param-Production'!JC$42))</f>
        <v/>
      </c>
      <c r="JF199" s="99" t="str">
        <f>IF(OR(JF195="",JF$543="")=TRUE,"",IF(JF195*JF$543=0,"",JF195*JF$543/'[7]Param-Production'!JD$42))</f>
        <v/>
      </c>
      <c r="JG199" s="99" t="str">
        <f>IF(OR(JG195="",JG$543="")=TRUE,"",IF(JG195*JG$543=0,"",JG195*JG$543/'[7]Param-Production'!JE$42))</f>
        <v/>
      </c>
      <c r="JH199" s="99" t="str">
        <f>IF(OR(JH195="",JH$543="")=TRUE,"",IF(JH195*JH$543=0,"",JH195*JH$543/'[7]Param-Production'!JF$42))</f>
        <v/>
      </c>
      <c r="JI199" s="99" t="str">
        <f>IF(OR(JI195="",JI$543="")=TRUE,"",IF(JI195*JI$543=0,"",JI195*JI$543/'[7]Param-Production'!JG$42))</f>
        <v/>
      </c>
      <c r="JJ199" s="99" t="str">
        <f>IF(OR(JJ195="",JJ$543="")=TRUE,"",IF(JJ195*JJ$543=0,"",JJ195*JJ$543/'[7]Param-Production'!JH$42))</f>
        <v/>
      </c>
      <c r="JK199" s="99" t="str">
        <f>IF(OR(JK195="",JK$543="")=TRUE,"",IF(JK195*JK$543=0,"",JK195*JK$543/'[7]Param-Production'!JI$42))</f>
        <v/>
      </c>
      <c r="JL199" s="99" t="str">
        <f>IF(OR(JL195="",JL$543="")=TRUE,"",IF(JL195*JL$543=0,"",JL195*JL$543/'[7]Param-Production'!JJ$42))</f>
        <v/>
      </c>
      <c r="JM199" s="99" t="str">
        <f>IF(OR(JM195="",JM$543="")=TRUE,"",IF(JM195*JM$543=0,"",JM195*JM$543/'[7]Param-Production'!JK$42))</f>
        <v/>
      </c>
      <c r="JN199" s="99" t="str">
        <f>IF(OR(JN195="",JN$543="")=TRUE,"",IF(JN195*JN$543=0,"",JN195*JN$543/'[7]Param-Production'!JL$42))</f>
        <v/>
      </c>
      <c r="JO199" s="99" t="str">
        <f>IF(OR(JO195="",JO$543="")=TRUE,"",IF(JO195*JO$543=0,"",JO195*JO$543/'[7]Param-Production'!JM$42))</f>
        <v/>
      </c>
      <c r="JP199" s="99" t="str">
        <f>IF(OR(JP195="",JP$543="")=TRUE,"",IF(JP195*JP$543=0,"",JP195*JP$543/'[7]Param-Production'!JN$42))</f>
        <v/>
      </c>
      <c r="JQ199" s="99" t="str">
        <f>IF(OR(JQ195="",JQ$543="")=TRUE,"",IF(JQ195*JQ$543=0,"",JQ195*JQ$543/'[7]Param-Production'!JO$42))</f>
        <v/>
      </c>
      <c r="JR199" s="99" t="str">
        <f>IF(OR(JR195="",JR$543="")=TRUE,"",IF(JR195*JR$543=0,"",JR195*JR$543/'[7]Param-Production'!JP$42))</f>
        <v/>
      </c>
      <c r="JS199" s="99" t="str">
        <f>IF(OR(JS195="",JS$543="")=TRUE,"",IF(JS195*JS$543=0,"",JS195*JS$543/'[7]Param-Production'!JQ$42))</f>
        <v/>
      </c>
      <c r="JT199" s="99" t="str">
        <f>IF(OR(JT195="",JT$543="")=TRUE,"",IF(JT195*JT$543=0,"",JT195*JT$543/'[7]Param-Production'!JR$42))</f>
        <v/>
      </c>
      <c r="JU199" s="99" t="str">
        <f>IF(OR(JU195="",JU$543="")=TRUE,"",IF(JU195*JU$543=0,"",JU195*JU$543/'[7]Param-Production'!JS$42))</f>
        <v/>
      </c>
      <c r="JV199" s="99" t="str">
        <f>IF(OR(JV195="",JV$543="")=TRUE,"",IF(JV195*JV$543=0,"",JV195*JV$543/'[7]Param-Production'!JT$42))</f>
        <v/>
      </c>
      <c r="JW199" s="99" t="str">
        <f>IF(OR(JW195="",JW$543="")=TRUE,"",IF(JW195*JW$543=0,"",JW195*JW$543/'[7]Param-Production'!JU$42))</f>
        <v/>
      </c>
      <c r="JX199" s="99" t="str">
        <f>IF(OR(JX195="",JX$543="")=TRUE,"",IF(JX195*JX$543=0,"",JX195*JX$543/'[7]Param-Production'!JV$42))</f>
        <v/>
      </c>
      <c r="JY199" s="99" t="str">
        <f>IF(OR(JY195="",JY$543="")=TRUE,"",IF(JY195*JY$543=0,"",JY195*JY$543/'[7]Param-Production'!JW$42))</f>
        <v/>
      </c>
      <c r="JZ199" s="99" t="str">
        <f>IF(OR(JZ195="",JZ$543="")=TRUE,"",IF(JZ195*JZ$543=0,"",JZ195*JZ$543/'[7]Param-Production'!JX$42))</f>
        <v/>
      </c>
      <c r="KA199" s="99" t="str">
        <f>IF(OR(KA195="",KA$543="")=TRUE,"",IF(KA195*KA$543=0,"",KA195*KA$543/'[7]Param-Production'!JY$42))</f>
        <v/>
      </c>
      <c r="KB199" s="99" t="str">
        <f>IF(OR(KB195="",KB$543="")=TRUE,"",IF(KB195*KB$543=0,"",KB195*KB$543/'[7]Param-Production'!JZ$42))</f>
        <v/>
      </c>
      <c r="KC199" s="99" t="str">
        <f>IF(OR(KC195="",KC$543="")=TRUE,"",IF(KC195*KC$543=0,"",KC195*KC$543/'[7]Param-Production'!KA$42))</f>
        <v/>
      </c>
      <c r="KD199" s="99" t="str">
        <f>IF(OR(KD195="",KD$543="")=TRUE,"",IF(KD195*KD$543=0,"",KD195*KD$543/'[7]Param-Production'!KB$42))</f>
        <v/>
      </c>
      <c r="KE199" s="99" t="str">
        <f>IF(OR(KE195="",KE$543="")=TRUE,"",IF(KE195*KE$543=0,"",KE195*KE$543/'[7]Param-Production'!KC$42))</f>
        <v/>
      </c>
      <c r="KF199" s="99" t="str">
        <f>IF(OR(KF195="",KF$543="")=TRUE,"",IF(KF195*KF$543=0,"",KF195*KF$543/'[7]Param-Production'!KD$42))</f>
        <v/>
      </c>
      <c r="KG199" s="99" t="str">
        <f>IF(OR(KG195="",KG$543="")=TRUE,"",IF(KG195*KG$543=0,"",KG195*KG$543/'[7]Param-Production'!KE$42))</f>
        <v/>
      </c>
      <c r="KH199" s="99" t="str">
        <f>IF(OR(KH195="",KH$543="")=TRUE,"",IF(KH195*KH$543=0,"",KH195*KH$543/'[7]Param-Production'!KF$42))</f>
        <v/>
      </c>
      <c r="KI199" s="99" t="str">
        <f>IF(OR(KI195="",KI$543="")=TRUE,"",IF(KI195*KI$543=0,"",KI195*KI$543/'[7]Param-Production'!KG$42))</f>
        <v/>
      </c>
      <c r="KJ199" s="99" t="str">
        <f>IF(OR(KJ195="",KJ$543="")=TRUE,"",IF(KJ195*KJ$543=0,"",KJ195*KJ$543/'[7]Param-Production'!KH$42))</f>
        <v/>
      </c>
      <c r="KK199" s="99" t="str">
        <f>IF(OR(KK195="",KK$543="")=TRUE,"",IF(KK195*KK$543=0,"",KK195*KK$543/'[7]Param-Production'!KI$42))</f>
        <v/>
      </c>
      <c r="KL199" s="99" t="str">
        <f>IF(OR(KL195="",KL$543="")=TRUE,"",IF(KL195*KL$543=0,"",KL195*KL$543/'[7]Param-Production'!KJ$42))</f>
        <v/>
      </c>
      <c r="KM199" s="99" t="str">
        <f>IF(OR(KM195="",KM$543="")=TRUE,"",IF(KM195*KM$543=0,"",KM195*KM$543/'[7]Param-Production'!KK$42))</f>
        <v/>
      </c>
      <c r="KN199" s="99" t="str">
        <f>IF(OR(KN195="",KN$543="")=TRUE,"",IF(KN195*KN$543=0,"",KN195*KN$543/'[7]Param-Production'!KL$42))</f>
        <v/>
      </c>
      <c r="KO199" s="99" t="str">
        <f>IF(OR(KO195="",KO$543="")=TRUE,"",IF(KO195*KO$543=0,"",KO195*KO$543/'[7]Param-Production'!KM$42))</f>
        <v/>
      </c>
      <c r="KP199" s="99" t="str">
        <f>IF(OR(KP195="",KP$543="")=TRUE,"",IF(KP195*KP$543=0,"",KP195*KP$543/'[7]Param-Production'!KN$42))</f>
        <v/>
      </c>
      <c r="KQ199" s="99" t="str">
        <f>IF(OR(KQ195="",KQ$543="")=TRUE,"",IF(KQ195*KQ$543=0,"",KQ195*KQ$543/'[7]Param-Production'!KO$42))</f>
        <v/>
      </c>
      <c r="KR199" s="99" t="str">
        <f>IF(OR(KR195="",KR$543="")=TRUE,"",IF(KR195*KR$543=0,"",KR195*KR$543/'[7]Param-Production'!KP$42))</f>
        <v/>
      </c>
      <c r="KS199" s="99" t="str">
        <f>IF(OR(KS195="",KS$543="")=TRUE,"",IF(KS195*KS$543=0,"",KS195*KS$543/'[7]Param-Production'!KQ$42))</f>
        <v/>
      </c>
      <c r="KT199" s="99" t="str">
        <f>IF(OR(KT195="",KT$543="")=TRUE,"",IF(KT195*KT$543=0,"",KT195*KT$543/'[7]Param-Production'!KR$42))</f>
        <v/>
      </c>
      <c r="KU199" s="99" t="str">
        <f>IF(OR(KU195="",KU$543="")=TRUE,"",IF(KU195*KU$543=0,"",KU195*KU$543/'[7]Param-Production'!KS$42))</f>
        <v/>
      </c>
      <c r="KV199" s="99" t="str">
        <f>IF(OR(KV195="",KV$543="")=TRUE,"",IF(KV195*KV$543=0,"",KV195*KV$543/'[7]Param-Production'!KT$42))</f>
        <v/>
      </c>
      <c r="KW199" s="99" t="str">
        <f>IF(OR(KW195="",KW$543="")=TRUE,"",IF(KW195*KW$543=0,"",KW195*KW$543/'[7]Param-Production'!KU$42))</f>
        <v/>
      </c>
      <c r="KX199" s="99" t="str">
        <f>IF(OR(KX195="",KX$543="")=TRUE,"",IF(KX195*KX$543=0,"",KX195*KX$543/'[7]Param-Production'!KV$42))</f>
        <v/>
      </c>
      <c r="KY199" s="99" t="str">
        <f>IF(OR(KY195="",KY$543="")=TRUE,"",IF(KY195*KY$543=0,"",KY195*KY$543/'[7]Param-Production'!KW$42))</f>
        <v/>
      </c>
      <c r="KZ199" s="99" t="str">
        <f>IF(OR(KZ195="",KZ$543="")=TRUE,"",IF(KZ195*KZ$543=0,"",KZ195*KZ$543/'[7]Param-Production'!KX$42))</f>
        <v/>
      </c>
      <c r="LA199" s="99" t="str">
        <f>IF(OR(LA195="",LA$543="")=TRUE,"",IF(LA195*LA$543=0,"",LA195*LA$543/'[7]Param-Production'!KY$42))</f>
        <v/>
      </c>
      <c r="LB199" s="99" t="str">
        <f>IF(OR(LB195="",LB$543="")=TRUE,"",IF(LB195*LB$543=0,"",LB195*LB$543/'[7]Param-Production'!KZ$42))</f>
        <v/>
      </c>
      <c r="LC199" s="99" t="str">
        <f>IF(OR(LC195="",LC$543="")=TRUE,"",IF(LC195*LC$543=0,"",LC195*LC$543/'[7]Param-Production'!LA$42))</f>
        <v/>
      </c>
      <c r="LD199" s="99" t="str">
        <f>IF(OR(LD195="",LD$543="")=TRUE,"",IF(LD195*LD$543=0,"",LD195*LD$543/'[7]Param-Production'!LB$42))</f>
        <v/>
      </c>
      <c r="LE199" s="99" t="str">
        <f>IF(OR(LE195="",LE$543="")=TRUE,"",IF(LE195*LE$543=0,"",LE195*LE$543/'[7]Param-Production'!LC$42))</f>
        <v/>
      </c>
      <c r="LF199" s="99" t="str">
        <f>IF(OR(LF195="",LF$543="")=TRUE,"",IF(LF195*LF$543=0,"",LF195*LF$543/'[7]Param-Production'!LD$42))</f>
        <v/>
      </c>
      <c r="LG199" s="99" t="str">
        <f>IF(OR(LG195="",LG$543="")=TRUE,"",IF(LG195*LG$543=0,"",LG195*LG$543/'[7]Param-Production'!LE$42))</f>
        <v/>
      </c>
      <c r="LH199" s="99" t="str">
        <f>IF(OR(LH195="",LH$543="")=TRUE,"",IF(LH195*LH$543=0,"",LH195*LH$543/'[7]Param-Production'!LF$42))</f>
        <v/>
      </c>
      <c r="LI199" s="99" t="str">
        <f>IF(OR(LI195="",LI$543="")=TRUE,"",IF(LI195*LI$543=0,"",LI195*LI$543/'[7]Param-Production'!LG$42))</f>
        <v/>
      </c>
      <c r="LJ199" s="99" t="str">
        <f>IF(OR(LJ195="",LJ$543="")=TRUE,"",IF(LJ195*LJ$543=0,"",LJ195*LJ$543/'[7]Param-Production'!LH$42))</f>
        <v/>
      </c>
      <c r="LK199" s="99" t="str">
        <f>IF(OR(LK195="",LK$543="")=TRUE,"",IF(LK195*LK$543=0,"",LK195*LK$543/'[7]Param-Production'!LI$42))</f>
        <v/>
      </c>
      <c r="LL199" s="99" t="str">
        <f>IF(OR(LL195="",LL$543="")=TRUE,"",IF(LL195*LL$543=0,"",LL195*LL$543/'[7]Param-Production'!LJ$42))</f>
        <v/>
      </c>
      <c r="LM199" s="99" t="str">
        <f>IF(OR(LM195="",LM$543="")=TRUE,"",IF(LM195*LM$543=0,"",LM195*LM$543/'[7]Param-Production'!LK$42))</f>
        <v/>
      </c>
      <c r="LN199" s="99" t="str">
        <f>IF(OR(LN195="",LN$543="")=TRUE,"",IF(LN195*LN$543=0,"",LN195*LN$543/'[7]Param-Production'!LL$42))</f>
        <v/>
      </c>
      <c r="LO199" s="99" t="str">
        <f>IF(OR(LO195="",LO$543="")=TRUE,"",IF(LO195*LO$543=0,"",LO195*LO$543/'[7]Param-Production'!LM$42))</f>
        <v/>
      </c>
      <c r="LP199" s="99" t="str">
        <f>IF(OR(LP195="",LP$543="")=TRUE,"",IF(LP195*LP$543=0,"",LP195*LP$543/'[7]Param-Production'!LN$42))</f>
        <v/>
      </c>
      <c r="LQ199" s="99" t="str">
        <f>IF(OR(LQ195="",LQ$543="")=TRUE,"",IF(LQ195*LQ$543=0,"",LQ195*LQ$543/'[7]Param-Production'!LO$42))</f>
        <v/>
      </c>
      <c r="LR199" s="99" t="str">
        <f>IF(OR(LR195="",LR$543="")=TRUE,"",IF(LR195*LR$543=0,"",LR195*LR$543/'[7]Param-Production'!LP$42))</f>
        <v/>
      </c>
      <c r="LS199" s="99" t="str">
        <f>IF(OR(LS195="",LS$543="")=TRUE,"",IF(LS195*LS$543=0,"",LS195*LS$543/'[7]Param-Production'!LQ$42))</f>
        <v/>
      </c>
      <c r="LT199" s="99" t="str">
        <f>IF(OR(LT195="",LT$543="")=TRUE,"",IF(LT195*LT$543=0,"",LT195*LT$543/'[7]Param-Production'!LR$42))</f>
        <v/>
      </c>
      <c r="LU199" s="99" t="str">
        <f>IF(OR(LU195="",LU$543="")=TRUE,"",IF(LU195*LU$543=0,"",LU195*LU$543/'[7]Param-Production'!LS$42))</f>
        <v/>
      </c>
      <c r="LV199" s="99" t="str">
        <f>IF(OR(LV195="",LV$543="")=TRUE,"",IF(LV195*LV$543=0,"",LV195*LV$543/'[7]Param-Production'!LT$42))</f>
        <v/>
      </c>
      <c r="LW199" s="99" t="str">
        <f>IF(OR(LW195="",LW$543="")=TRUE,"",IF(LW195*LW$543=0,"",LW195*LW$543/'[7]Param-Production'!LU$42))</f>
        <v/>
      </c>
      <c r="LX199" s="99" t="str">
        <f>IF(OR(LX195="",LX$543="")=TRUE,"",IF(LX195*LX$543=0,"",LX195*LX$543/'[7]Param-Production'!LV$42))</f>
        <v/>
      </c>
      <c r="LY199" s="99" t="str">
        <f>IF(OR(LY195="",LY$543="")=TRUE,"",IF(LY195*LY$543=0,"",LY195*LY$543/'[7]Param-Production'!LW$42))</f>
        <v/>
      </c>
      <c r="LZ199" s="99" t="str">
        <f>IF(OR(LZ195="",LZ$543="")=TRUE,"",IF(LZ195*LZ$543=0,"",LZ195*LZ$543/'[7]Param-Production'!LX$42))</f>
        <v/>
      </c>
      <c r="MA199" s="99" t="str">
        <f>IF(OR(MA195="",MA$543="")=TRUE,"",IF(MA195*MA$543=0,"",MA195*MA$543/'[7]Param-Production'!LY$42))</f>
        <v/>
      </c>
      <c r="MB199" s="99" t="str">
        <f>IF(OR(MB195="",MB$543="")=TRUE,"",IF(MB195*MB$543=0,"",MB195*MB$543/'[7]Param-Production'!LZ$42))</f>
        <v/>
      </c>
      <c r="MC199" s="99" t="str">
        <f>IF(OR(MC195="",MC$543="")=TRUE,"",IF(MC195*MC$543=0,"",MC195*MC$543/'[7]Param-Production'!MA$42))</f>
        <v/>
      </c>
      <c r="MD199" s="99" t="str">
        <f>IF(OR(MD195="",MD$543="")=TRUE,"",IF(MD195*MD$543=0,"",MD195*MD$543/'[7]Param-Production'!MB$42))</f>
        <v/>
      </c>
      <c r="ME199" s="99" t="str">
        <f>IF(OR(ME195="",ME$543="")=TRUE,"",IF(ME195*ME$543=0,"",ME195*ME$543/'[7]Param-Production'!MC$42))</f>
        <v/>
      </c>
      <c r="MF199" s="99" t="str">
        <f>IF(OR(MF195="",MF$543="")=TRUE,"",IF(MF195*MF$543=0,"",MF195*MF$543/'[7]Param-Production'!MD$42))</f>
        <v/>
      </c>
      <c r="MG199" s="99" t="str">
        <f>IF(OR(MG195="",MG$543="")=TRUE,"",IF(MG195*MG$543=0,"",MG195*MG$543/'[7]Param-Production'!ME$42))</f>
        <v/>
      </c>
      <c r="MH199" s="99" t="str">
        <f>IF(OR(MH195="",MH$543="")=TRUE,"",IF(MH195*MH$543=0,"",MH195*MH$543/'[7]Param-Production'!MF$42))</f>
        <v/>
      </c>
      <c r="MI199" s="99" t="str">
        <f>IF(OR(MI195="",MI$543="")=TRUE,"",IF(MI195*MI$543=0,"",MI195*MI$543/'[7]Param-Production'!MG$42))</f>
        <v/>
      </c>
      <c r="MJ199" s="99" t="str">
        <f>IF(OR(MJ195="",MJ$543="")=TRUE,"",IF(MJ195*MJ$543=0,"",MJ195*MJ$543/'[7]Param-Production'!MH$42))</f>
        <v/>
      </c>
      <c r="MK199" s="99" t="str">
        <f>IF(OR(MK195="",MK$543="")=TRUE,"",IF(MK195*MK$543=0,"",MK195*MK$543/'[7]Param-Production'!MI$42))</f>
        <v/>
      </c>
      <c r="ML199" s="99" t="str">
        <f>IF(OR(ML195="",ML$543="")=TRUE,"",IF(ML195*ML$543=0,"",ML195*ML$543/'[7]Param-Production'!MJ$42))</f>
        <v/>
      </c>
      <c r="MM199" s="99" t="str">
        <f>IF(OR(MM195="",MM$543="")=TRUE,"",IF(MM195*MM$543=0,"",MM195*MM$543/'[7]Param-Production'!MK$42))</f>
        <v/>
      </c>
      <c r="MN199" s="99" t="str">
        <f>IF(OR(MN195="",MN$543="")=TRUE,"",IF(MN195*MN$543=0,"",MN195*MN$543/'[7]Param-Production'!ML$42))</f>
        <v/>
      </c>
      <c r="MO199" s="99" t="str">
        <f>IF(OR(MO195="",MO$543="")=TRUE,"",IF(MO195*MO$543=0,"",MO195*MO$543/'[7]Param-Production'!MM$42))</f>
        <v/>
      </c>
      <c r="MP199" s="99" t="str">
        <f>IF(OR(MP195="",MP$543="")=TRUE,"",IF(MP195*MP$543=0,"",MP195*MP$543/'[7]Param-Production'!MN$42))</f>
        <v/>
      </c>
      <c r="MQ199" s="99" t="str">
        <f>IF(OR(MQ195="",MQ$543="")=TRUE,"",IF(MQ195*MQ$543=0,"",MQ195*MQ$543/'[7]Param-Production'!MO$42))</f>
        <v/>
      </c>
      <c r="MR199" s="99" t="str">
        <f>IF(OR(MR195="",MR$543="")=TRUE,"",IF(MR195*MR$543=0,"",MR195*MR$543/'[7]Param-Production'!MP$42))</f>
        <v/>
      </c>
      <c r="MS199" s="99" t="str">
        <f>IF(OR(MS195="",MS$543="")=TRUE,"",IF(MS195*MS$543=0,"",MS195*MS$543/'[7]Param-Production'!MQ$42))</f>
        <v/>
      </c>
      <c r="MT199" s="99" t="str">
        <f>IF(OR(MT195="",MT$543="")=TRUE,"",IF(MT195*MT$543=0,"",MT195*MT$543/'[7]Param-Production'!MR$42))</f>
        <v/>
      </c>
      <c r="MU199" s="99" t="str">
        <f>IF(OR(MU195="",MU$543="")=TRUE,"",IF(MU195*MU$543=0,"",MU195*MU$543/'[7]Param-Production'!MS$42))</f>
        <v/>
      </c>
      <c r="MV199" s="99" t="str">
        <f>IF(OR(MV195="",MV$543="")=TRUE,"",IF(MV195*MV$543=0,"",MV195*MV$543/'[7]Param-Production'!MT$42))</f>
        <v/>
      </c>
      <c r="MW199" s="99" t="str">
        <f>IF(OR(MW195="",MW$543="")=TRUE,"",IF(MW195*MW$543=0,"",MW195*MW$543/'[7]Param-Production'!MU$42))</f>
        <v/>
      </c>
      <c r="MX199" s="99" t="str">
        <f>IF(OR(MX195="",MX$543="")=TRUE,"",IF(MX195*MX$543=0,"",MX195*MX$543/'[7]Param-Production'!MV$42))</f>
        <v/>
      </c>
      <c r="MY199" s="99" t="str">
        <f>IF(OR(MY195="",MY$543="")=TRUE,"",IF(MY195*MY$543=0,"",MY195*MY$543/'[7]Param-Production'!MW$42))</f>
        <v/>
      </c>
      <c r="MZ199" s="99" t="str">
        <f>IF(OR(MZ195="",MZ$543="")=TRUE,"",IF(MZ195*MZ$543=0,"",MZ195*MZ$543/'[7]Param-Production'!MX$42))</f>
        <v/>
      </c>
      <c r="NA199" s="99" t="str">
        <f>IF(OR(NA195="",NA$543="")=TRUE,"",IF(NA195*NA$543=0,"",NA195*NA$543/'[7]Param-Production'!MY$42))</f>
        <v/>
      </c>
      <c r="NB199" s="99" t="str">
        <f>IF(OR(NB195="",NB$543="")=TRUE,"",IF(NB195*NB$543=0,"",NB195*NB$543/'[7]Param-Production'!MZ$42))</f>
        <v/>
      </c>
      <c r="NC199" s="99" t="str">
        <f>IF(OR(NC195="",NC$543="")=TRUE,"",IF(NC195*NC$543=0,"",NC195*NC$543/'[7]Param-Production'!NA$42))</f>
        <v/>
      </c>
      <c r="ND199" s="99" t="str">
        <f>IF(OR(ND195="",ND$543="")=TRUE,"",IF(ND195*ND$543=0,"",ND195*ND$543/'[7]Param-Production'!NB$42))</f>
        <v/>
      </c>
      <c r="NE199" s="99" t="str">
        <f>IF(OR(NE195="",NE$543="")=TRUE,"",IF(NE195*NE$543=0,"",NE195*NE$543/'[7]Param-Production'!NC$42))</f>
        <v/>
      </c>
      <c r="NF199" s="99" t="str">
        <f>IF(OR(NF195="",NF$543="")=TRUE,"",IF(NF195*NF$543=0,"",NF195*NF$543/'[7]Param-Production'!ND$42))</f>
        <v/>
      </c>
      <c r="NG199" s="99" t="str">
        <f>IF(OR(NG195="",NG$543="")=TRUE,"",IF(NG195*NG$543=0,"",NG195*NG$543/'[7]Param-Production'!NE$42))</f>
        <v/>
      </c>
      <c r="NH199" s="99" t="str">
        <f>IF(OR(NH195="",NH$543="")=TRUE,"",IF(NH195*NH$543=0,"",NH195*NH$543/'[7]Param-Production'!NF$42))</f>
        <v/>
      </c>
      <c r="NI199" s="99" t="str">
        <f>IF(OR(NI195="",NI$543="")=TRUE,"",IF(NI195*NI$543=0,"",NI195*NI$543/'[7]Param-Production'!NG$42))</f>
        <v/>
      </c>
      <c r="NJ199" s="99" t="str">
        <f>IF(OR(NJ195="",NJ$543="")=TRUE,"",IF(NJ195*NJ$543=0,"",NJ195*NJ$543/'[7]Param-Production'!NH$42))</f>
        <v/>
      </c>
      <c r="NK199" s="99" t="str">
        <f>IF(OR(NK195="",NK$543="")=TRUE,"",IF(NK195*NK$543=0,"",NK195*NK$543/'[7]Param-Production'!NI$42))</f>
        <v/>
      </c>
      <c r="NL199" s="99" t="str">
        <f>IF(OR(NL195="",NL$543="")=TRUE,"",IF(NL195*NL$543=0,"",NL195*NL$543/'[7]Param-Production'!NJ$42))</f>
        <v/>
      </c>
      <c r="NM199" s="99" t="str">
        <f>IF(OR(NM195="",NM$543="")=TRUE,"",IF(NM195*NM$543=0,"",NM195*NM$543/'[7]Param-Production'!NK$42))</f>
        <v/>
      </c>
      <c r="NN199" s="99" t="str">
        <f>IF(OR(NN195="",NN$543="")=TRUE,"",IF(NN195*NN$543=0,"",NN195*NN$543/'[7]Param-Production'!NL$42))</f>
        <v/>
      </c>
      <c r="NO199" s="99" t="str">
        <f>IF(OR(NO195="",NO$543="")=TRUE,"",IF(NO195*NO$543=0,"",NO195*NO$543/'[7]Param-Production'!NM$42))</f>
        <v/>
      </c>
      <c r="NP199" s="99" t="str">
        <f>IF(OR(NP195="",NP$543="")=TRUE,"",IF(NP195*NP$543=0,"",NP195*NP$543/'[7]Param-Production'!NN$42))</f>
        <v/>
      </c>
      <c r="NQ199" s="99" t="str">
        <f>IF(OR(NQ195="",NQ$543="")=TRUE,"",IF(NQ195*NQ$543=0,"",NQ195*NQ$543/'[7]Param-Production'!NO$42))</f>
        <v/>
      </c>
      <c r="NR199" s="99" t="str">
        <f>IF(OR(NR195="",NR$543="")=TRUE,"",IF(NR195*NR$543=0,"",NR195*NR$543/'[7]Param-Production'!NP$42))</f>
        <v/>
      </c>
      <c r="NS199" s="99" t="str">
        <f>IF(OR(NS195="",NS$543="")=TRUE,"",IF(NS195*NS$543=0,"",NS195*NS$543/'[7]Param-Production'!NQ$42))</f>
        <v/>
      </c>
      <c r="NT199" s="99" t="str">
        <f>IF(OR(NT195="",NT$543="")=TRUE,"",IF(NT195*NT$543=0,"",NT195*NT$543/'[7]Param-Production'!NR$42))</f>
        <v/>
      </c>
      <c r="NU199" s="99" t="str">
        <f>IF(OR(NU195="",NU$543="")=TRUE,"",IF(NU195*NU$543=0,"",NU195*NU$543/'[7]Param-Production'!NS$42))</f>
        <v/>
      </c>
      <c r="NV199" s="99" t="str">
        <f>IF(OR(NV195="",NV$543="")=TRUE,"",IF(NV195*NV$543=0,"",NV195*NV$543/'[7]Param-Production'!NT$42))</f>
        <v/>
      </c>
      <c r="NW199" s="99" t="str">
        <f>IF(OR(NW195="",NW$543="")=TRUE,"",IF(NW195*NW$543=0,"",NW195*NW$543/'[7]Param-Production'!NU$42))</f>
        <v/>
      </c>
      <c r="NX199" s="99" t="str">
        <f>IF(OR(NX195="",NX$543="")=TRUE,"",IF(NX195*NX$543=0,"",NX195*NX$543/'[7]Param-Production'!NV$42))</f>
        <v/>
      </c>
      <c r="NY199" s="99" t="str">
        <f>IF(OR(NY195="",NY$543="")=TRUE,"",IF(NY195*NY$543=0,"",NY195*NY$543/'[7]Param-Production'!NW$42))</f>
        <v/>
      </c>
      <c r="NZ199" s="99" t="str">
        <f>IF(OR(NZ195="",NZ$543="")=TRUE,"",IF(NZ195*NZ$543=0,"",NZ195*NZ$543/'[7]Param-Production'!NX$42))</f>
        <v/>
      </c>
      <c r="OA199" s="99" t="str">
        <f>IF(OR(OA195="",OA$543="")=TRUE,"",IF(OA195*OA$543=0,"",OA195*OA$543/'[7]Param-Production'!NY$42))</f>
        <v/>
      </c>
      <c r="OB199" s="99" t="str">
        <f>IF(OR(OB195="",OB$543="")=TRUE,"",IF(OB195*OB$543=0,"",OB195*OB$543/'[7]Param-Production'!NZ$42))</f>
        <v/>
      </c>
      <c r="OC199" s="99" t="str">
        <f>IF(OR(OC195="",OC$543="")=TRUE,"",IF(OC195*OC$543=0,"",OC195*OC$543/'[7]Param-Production'!OA$42))</f>
        <v/>
      </c>
      <c r="OD199" s="99" t="str">
        <f>IF(OR(OD195="",OD$543="")=TRUE,"",IF(OD195*OD$543=0,"",OD195*OD$543/'[7]Param-Production'!OB$42))</f>
        <v/>
      </c>
      <c r="OE199" s="99" t="str">
        <f>IF(OR(OE195="",OE$543="")=TRUE,"",IF(OE195*OE$543=0,"",OE195*OE$543/'[7]Param-Production'!OC$42))</f>
        <v/>
      </c>
      <c r="OF199" s="99" t="str">
        <f>IF(OR(OF195="",OF$543="")=TRUE,"",IF(OF195*OF$543=0,"",OF195*OF$543/'[7]Param-Production'!OD$42))</f>
        <v/>
      </c>
      <c r="OG199" s="99" t="str">
        <f>IF(OR(OG195="",OG$543="")=TRUE,"",IF(OG195*OG$543=0,"",OG195*OG$543/'[7]Param-Production'!OE$42))</f>
        <v/>
      </c>
      <c r="OH199" s="99" t="str">
        <f>IF(OR(OH195="",OH$543="")=TRUE,"",IF(OH195*OH$543=0,"",OH195*OH$543/'[7]Param-Production'!OF$42))</f>
        <v/>
      </c>
      <c r="OI199" s="99" t="str">
        <f>IF(OR(OI195="",OI$543="")=TRUE,"",IF(OI195*OI$543=0,"",OI195*OI$543/'[7]Param-Production'!OG$42))</f>
        <v/>
      </c>
      <c r="OJ199" s="99" t="str">
        <f>IF(OR(OJ195="",OJ$543="")=TRUE,"",IF(OJ195*OJ$543=0,"",OJ195*OJ$543/'[7]Param-Production'!OH$42))</f>
        <v/>
      </c>
      <c r="OK199" s="99" t="str">
        <f>IF(OR(OK195="",OK$543="")=TRUE,"",IF(OK195*OK$543=0,"",OK195*OK$543/'[7]Param-Production'!OI$42))</f>
        <v/>
      </c>
      <c r="OL199" s="99" t="str">
        <f>IF(OR(OL195="",OL$543="")=TRUE,"",IF(OL195*OL$543=0,"",OL195*OL$543/'[7]Param-Production'!OJ$42))</f>
        <v/>
      </c>
      <c r="OM199" s="99" t="str">
        <f>IF(OR(OM195="",OM$543="")=TRUE,"",IF(OM195*OM$543=0,"",OM195*OM$543/'[7]Param-Production'!OK$42))</f>
        <v/>
      </c>
      <c r="ON199" s="99" t="str">
        <f>IF(OR(ON195="",ON$543="")=TRUE,"",IF(ON195*ON$543=0,"",ON195*ON$543/'[7]Param-Production'!OL$42))</f>
        <v/>
      </c>
      <c r="OO199" s="99" t="str">
        <f>IF(OR(OO195="",OO$543="")=TRUE,"",IF(OO195*OO$543=0,"",OO195*OO$543/'[7]Param-Production'!OM$42))</f>
        <v/>
      </c>
      <c r="OP199" s="99" t="str">
        <f>IF(OR(OP195="",OP$543="")=TRUE,"",IF(OP195*OP$543=0,"",OP195*OP$543/'[7]Param-Production'!ON$42))</f>
        <v/>
      </c>
      <c r="OQ199" s="99" t="str">
        <f>IF(OR(OQ195="",OQ$543="")=TRUE,"",IF(OQ195*OQ$543=0,"",OQ195*OQ$543/'[7]Param-Production'!OO$42))</f>
        <v/>
      </c>
      <c r="OR199" s="99" t="str">
        <f>IF(OR(OR195="",OR$543="")=TRUE,"",IF(OR195*OR$543=0,"",OR195*OR$543/'[7]Param-Production'!OP$42))</f>
        <v/>
      </c>
      <c r="OS199" s="99" t="str">
        <f>IF(OR(OS195="",OS$543="")=TRUE,"",IF(OS195*OS$543=0,"",OS195*OS$543/'[7]Param-Production'!OQ$42))</f>
        <v/>
      </c>
      <c r="OT199" s="99" t="str">
        <f>IF(OR(OT195="",OT$543="")=TRUE,"",IF(OT195*OT$543=0,"",OT195*OT$543/'[7]Param-Production'!OR$42))</f>
        <v/>
      </c>
      <c r="OU199" s="99" t="str">
        <f>IF(OR(OU195="",OU$543="")=TRUE,"",IF(OU195*OU$543=0,"",OU195*OU$543/'[7]Param-Production'!OS$42))</f>
        <v/>
      </c>
      <c r="OV199" s="99" t="str">
        <f>IF(OR(OV195="",OV$543="")=TRUE,"",IF(OV195*OV$543=0,"",OV195*OV$543/'[7]Param-Production'!OT$42))</f>
        <v/>
      </c>
      <c r="OW199" s="99" t="str">
        <f>IF(OR(OW195="",OW$543="")=TRUE,"",IF(OW195*OW$543=0,"",OW195*OW$543/'[7]Param-Production'!OU$42))</f>
        <v/>
      </c>
      <c r="OX199" s="99" t="str">
        <f>IF(OR(OX195="",OX$543="")=TRUE,"",IF(OX195*OX$543=0,"",OX195*OX$543/'[7]Param-Production'!OV$42))</f>
        <v/>
      </c>
      <c r="OY199" s="99" t="str">
        <f>IF(OR(OY195="",OY$543="")=TRUE,"",IF(OY195*OY$543=0,"",OY195*OY$543/'[7]Param-Production'!OW$42))</f>
        <v/>
      </c>
      <c r="OZ199" s="99" t="str">
        <f>IF(OR(OZ195="",OZ$543="")=TRUE,"",IF(OZ195*OZ$543=0,"",OZ195*OZ$543/'[7]Param-Production'!OX$42))</f>
        <v/>
      </c>
      <c r="PA199" s="99" t="str">
        <f>IF(OR(PA195="",PA$543="")=TRUE,"",IF(PA195*PA$543=0,"",PA195*PA$543/'[7]Param-Production'!OY$42))</f>
        <v/>
      </c>
      <c r="PB199" s="99" t="str">
        <f>IF(OR(PB195="",PB$543="")=TRUE,"",IF(PB195*PB$543=0,"",PB195*PB$543/'[7]Param-Production'!OZ$42))</f>
        <v/>
      </c>
      <c r="PC199" s="99" t="str">
        <f>IF(OR(PC195="",PC$543="")=TRUE,"",IF(PC195*PC$543=0,"",PC195*PC$543/'[7]Param-Production'!PA$42))</f>
        <v/>
      </c>
      <c r="PD199" s="99" t="str">
        <f>IF(OR(PD195="",PD$543="")=TRUE,"",IF(PD195*PD$543=0,"",PD195*PD$543/'[7]Param-Production'!PB$42))</f>
        <v/>
      </c>
      <c r="PE199" s="99" t="str">
        <f>IF(OR(PE195="",PE$543="")=TRUE,"",IF(PE195*PE$543=0,"",PE195*PE$543/'[7]Param-Production'!PC$42))</f>
        <v/>
      </c>
      <c r="PF199" s="99" t="str">
        <f>IF(OR(PF195="",PF$543="")=TRUE,"",IF(PF195*PF$543=0,"",PF195*PF$543/'[7]Param-Production'!PD$42))</f>
        <v/>
      </c>
      <c r="PG199" s="99" t="str">
        <f>IF(OR(PG195="",PG$543="")=TRUE,"",IF(PG195*PG$543=0,"",PG195*PG$543/'[7]Param-Production'!PE$42))</f>
        <v/>
      </c>
      <c r="PH199" s="99" t="str">
        <f>IF(OR(PH195="",PH$543="")=TRUE,"",IF(PH195*PH$543=0,"",PH195*PH$543/'[7]Param-Production'!PF$42))</f>
        <v/>
      </c>
      <c r="PI199" s="99" t="str">
        <f>IF(OR(PI195="",PI$543="")=TRUE,"",IF(PI195*PI$543=0,"",PI195*PI$543/'[7]Param-Production'!PG$42))</f>
        <v/>
      </c>
      <c r="PJ199" s="99" t="str">
        <f>IF(OR(PJ195="",PJ$543="")=TRUE,"",IF(PJ195*PJ$543=0,"",PJ195*PJ$543/'[7]Param-Production'!PH$42))</f>
        <v/>
      </c>
      <c r="PK199" s="99" t="str">
        <f>IF(OR(PK195="",PK$543="")=TRUE,"",IF(PK195*PK$543=0,"",PK195*PK$543/'[7]Param-Production'!PI$42))</f>
        <v/>
      </c>
      <c r="PL199" s="99" t="str">
        <f>IF(OR(PL195="",PL$543="")=TRUE,"",IF(PL195*PL$543=0,"",PL195*PL$543/'[7]Param-Production'!PJ$42))</f>
        <v/>
      </c>
      <c r="PM199" s="99" t="str">
        <f>IF(OR(PM195="",PM$543="")=TRUE,"",IF(PM195*PM$543=0,"",PM195*PM$543/'[7]Param-Production'!PK$42))</f>
        <v/>
      </c>
      <c r="PN199" s="99" t="str">
        <f>IF(OR(PN195="",PN$543="")=TRUE,"",IF(PN195*PN$543=0,"",PN195*PN$543/'[7]Param-Production'!PL$42))</f>
        <v/>
      </c>
      <c r="PO199" s="99" t="str">
        <f>IF(OR(PO195="",PO$543="")=TRUE,"",IF(PO195*PO$543=0,"",PO195*PO$543/'[7]Param-Production'!PM$42))</f>
        <v/>
      </c>
      <c r="PP199" s="99" t="str">
        <f>IF(OR(PP195="",PP$543="")=TRUE,"",IF(PP195*PP$543=0,"",PP195*PP$543/'[7]Param-Production'!PN$42))</f>
        <v/>
      </c>
      <c r="PQ199" s="99" t="str">
        <f>IF(OR(PQ195="",PQ$543="")=TRUE,"",IF(PQ195*PQ$543=0,"",PQ195*PQ$543/'[7]Param-Production'!PO$42))</f>
        <v/>
      </c>
      <c r="PR199" s="99" t="str">
        <f>IF(OR(PR195="",PR$543="")=TRUE,"",IF(PR195*PR$543=0,"",PR195*PR$543/'[7]Param-Production'!PP$42))</f>
        <v/>
      </c>
      <c r="PS199" s="99" t="str">
        <f>IF(OR(PS195="",PS$543="")=TRUE,"",IF(PS195*PS$543=0,"",PS195*PS$543/'[7]Param-Production'!PQ$42))</f>
        <v/>
      </c>
      <c r="PT199" s="99" t="str">
        <f>IF(OR(PT195="",PT$543="")=TRUE,"",IF(PT195*PT$543=0,"",PT195*PT$543/'[7]Param-Production'!PR$42))</f>
        <v/>
      </c>
      <c r="PU199" s="99" t="str">
        <f>IF(OR(PU195="",PU$543="")=TRUE,"",IF(PU195*PU$543=0,"",PU195*PU$543/'[7]Param-Production'!PS$42))</f>
        <v/>
      </c>
      <c r="PV199" s="99" t="str">
        <f>IF(OR(PV195="",PV$543="")=TRUE,"",IF(PV195*PV$543=0,"",PV195*PV$543/'[7]Param-Production'!PT$42))</f>
        <v/>
      </c>
      <c r="PW199" s="99" t="str">
        <f>IF(OR(PW195="",PW$543="")=TRUE,"",IF(PW195*PW$543=0,"",PW195*PW$543/'[7]Param-Production'!PU$42))</f>
        <v/>
      </c>
      <c r="PX199" s="99" t="str">
        <f>IF(OR(PX195="",PX$543="")=TRUE,"",IF(PX195*PX$543=0,"",PX195*PX$543/'[7]Param-Production'!PV$42))</f>
        <v/>
      </c>
      <c r="PY199" s="99" t="str">
        <f>IF(OR(PY195="",PY$543="")=TRUE,"",IF(PY195*PY$543=0,"",PY195*PY$543/'[7]Param-Production'!PW$42))</f>
        <v/>
      </c>
      <c r="PZ199" s="99" t="str">
        <f>IF(OR(PZ195="",PZ$543="")=TRUE,"",IF(PZ195*PZ$543=0,"",PZ195*PZ$543/'[7]Param-Production'!PX$42))</f>
        <v/>
      </c>
      <c r="QA199" s="99" t="str">
        <f>IF(OR(QA195="",QA$543="")=TRUE,"",IF(QA195*QA$543=0,"",QA195*QA$543/'[7]Param-Production'!PY$42))</f>
        <v/>
      </c>
      <c r="QB199" s="99" t="str">
        <f>IF(OR(QB195="",QB$543="")=TRUE,"",IF(QB195*QB$543=0,"",QB195*QB$543/'[7]Param-Production'!PZ$42))</f>
        <v/>
      </c>
      <c r="QC199" s="99" t="str">
        <f>IF(OR(QC195="",QC$543="")=TRUE,"",IF(QC195*QC$543=0,"",QC195*QC$543/'[7]Param-Production'!QA$42))</f>
        <v/>
      </c>
      <c r="QD199" s="99" t="str">
        <f>IF(OR(QD195="",QD$543="")=TRUE,"",IF(QD195*QD$543=0,"",QD195*QD$543/'[7]Param-Production'!QB$42))</f>
        <v/>
      </c>
      <c r="QE199" s="99" t="str">
        <f>IF(OR(QE195="",QE$543="")=TRUE,"",IF(QE195*QE$543=0,"",QE195*QE$543/'[7]Param-Production'!QC$42))</f>
        <v/>
      </c>
      <c r="QF199" s="99" t="str">
        <f>IF(OR(QF195="",QF$543="")=TRUE,"",IF(QF195*QF$543=0,"",QF195*QF$543/'[7]Param-Production'!QD$42))</f>
        <v/>
      </c>
      <c r="QG199" s="99" t="str">
        <f>IF(OR(QG195="",QG$543="")=TRUE,"",IF(QG195*QG$543=0,"",QG195*QG$543/'[7]Param-Production'!QE$42))</f>
        <v/>
      </c>
      <c r="QH199" s="99" t="str">
        <f>IF(OR(QH195="",QH$543="")=TRUE,"",IF(QH195*QH$543=0,"",QH195*QH$543/'[7]Param-Production'!QF$42))</f>
        <v/>
      </c>
      <c r="QI199" s="99" t="str">
        <f>IF(OR(QI195="",QI$543="")=TRUE,"",IF(QI195*QI$543=0,"",QI195*QI$543/'[7]Param-Production'!QG$42))</f>
        <v/>
      </c>
      <c r="QJ199" s="99" t="str">
        <f>IF(OR(QJ195="",QJ$543="")=TRUE,"",IF(QJ195*QJ$543=0,"",QJ195*QJ$543/'[7]Param-Production'!QH$42))</f>
        <v/>
      </c>
      <c r="QK199" s="99" t="str">
        <f>IF(OR(QK195="",QK$543="")=TRUE,"",IF(QK195*QK$543=0,"",QK195*QK$543/'[7]Param-Production'!QI$42))</f>
        <v/>
      </c>
      <c r="QL199" s="99" t="str">
        <f>IF(OR(QL195="",QL$543="")=TRUE,"",IF(QL195*QL$543=0,"",QL195*QL$543/'[7]Param-Production'!QJ$42))</f>
        <v/>
      </c>
      <c r="QM199" s="99" t="str">
        <f>IF(OR(QM195="",QM$543="")=TRUE,"",IF(QM195*QM$543=0,"",QM195*QM$543/'[7]Param-Production'!QK$42))</f>
        <v/>
      </c>
      <c r="QN199" s="99" t="str">
        <f>IF(OR(QN195="",QN$543="")=TRUE,"",IF(QN195*QN$543=0,"",QN195*QN$543/'[7]Param-Production'!QL$42))</f>
        <v/>
      </c>
      <c r="QO199" s="99" t="str">
        <f>IF(OR(QO195="",QO$543="")=TRUE,"",IF(QO195*QO$543=0,"",QO195*QO$543/'[7]Param-Production'!QM$42))</f>
        <v/>
      </c>
      <c r="QP199" s="99" t="str">
        <f>IF(OR(QP195="",QP$543="")=TRUE,"",IF(QP195*QP$543=0,"",QP195*QP$543/'[7]Param-Production'!QN$42))</f>
        <v/>
      </c>
      <c r="QQ199" s="99" t="str">
        <f>IF(OR(QQ195="",QQ$543="")=TRUE,"",IF(QQ195*QQ$543=0,"",QQ195*QQ$543/'[7]Param-Production'!QO$42))</f>
        <v/>
      </c>
      <c r="QR199" s="99" t="str">
        <f>IF(OR(QR195="",QR$543="")=TRUE,"",IF(QR195*QR$543=0,"",QR195*QR$543/'[7]Param-Production'!QP$42))</f>
        <v/>
      </c>
      <c r="QS199" s="99" t="str">
        <f>IF(OR(QS195="",QS$543="")=TRUE,"",IF(QS195*QS$543=0,"",QS195*QS$543/'[7]Param-Production'!QQ$42))</f>
        <v/>
      </c>
      <c r="QT199" s="99" t="str">
        <f>IF(OR(QT195="",QT$543="")=TRUE,"",IF(QT195*QT$543=0,"",QT195*QT$543/'[7]Param-Production'!QR$42))</f>
        <v/>
      </c>
      <c r="QU199" s="99" t="str">
        <f>IF(OR(QU195="",QU$543="")=TRUE,"",IF(QU195*QU$543=0,"",QU195*QU$543/'[7]Param-Production'!QS$42))</f>
        <v/>
      </c>
      <c r="QV199" s="99" t="str">
        <f>IF(OR(QV195="",QV$543="")=TRUE,"",IF(QV195*QV$543=0,"",QV195*QV$543/'[7]Param-Production'!QT$42))</f>
        <v/>
      </c>
      <c r="QW199" s="99" t="str">
        <f>IF(OR(QW195="",QW$543="")=TRUE,"",IF(QW195*QW$543=0,"",QW195*QW$543/'[7]Param-Production'!QU$42))</f>
        <v/>
      </c>
      <c r="QX199" s="99" t="str">
        <f>IF(OR(QX195="",QX$543="")=TRUE,"",IF(QX195*QX$543=0,"",QX195*QX$543/'[7]Param-Production'!QV$42))</f>
        <v/>
      </c>
      <c r="QY199" s="99" t="str">
        <f>IF(OR(QY195="",QY$543="")=TRUE,"",IF(QY195*QY$543=0,"",QY195*QY$543/'[7]Param-Production'!QW$42))</f>
        <v/>
      </c>
      <c r="QZ199" s="99" t="str">
        <f>IF(OR(QZ195="",QZ$543="")=TRUE,"",IF(QZ195*QZ$543=0,"",QZ195*QZ$543/'[7]Param-Production'!QX$42))</f>
        <v/>
      </c>
      <c r="RA199" s="99" t="str">
        <f>IF(OR(RA195="",RA$543="")=TRUE,"",IF(RA195*RA$543=0,"",RA195*RA$543/'[7]Param-Production'!QY$42))</f>
        <v/>
      </c>
      <c r="RB199" s="99" t="str">
        <f>IF(OR(RB195="",RB$543="")=TRUE,"",IF(RB195*RB$543=0,"",RB195*RB$543/'[7]Param-Production'!QZ$42))</f>
        <v/>
      </c>
      <c r="RC199" s="99" t="str">
        <f>IF(OR(RC195="",RC$543="")=TRUE,"",IF(RC195*RC$543=0,"",RC195*RC$543/'[7]Param-Production'!RA$42))</f>
        <v/>
      </c>
      <c r="RD199" s="99" t="str">
        <f>IF(OR(RD195="",RD$543="")=TRUE,"",IF(RD195*RD$543=0,"",RD195*RD$543/'[7]Param-Production'!RB$42))</f>
        <v/>
      </c>
      <c r="RE199" s="99" t="str">
        <f>IF(OR(RE195="",RE$543="")=TRUE,"",IF(RE195*RE$543=0,"",RE195*RE$543/'[7]Param-Production'!RC$42))</f>
        <v/>
      </c>
      <c r="RF199" s="99" t="str">
        <f>IF(OR(RF195="",RF$543="")=TRUE,"",IF(RF195*RF$543=0,"",RF195*RF$543/'[7]Param-Production'!RD$42))</f>
        <v/>
      </c>
      <c r="RG199" s="99" t="str">
        <f>IF(OR(RG195="",RG$543="")=TRUE,"",IF(RG195*RG$543=0,"",RG195*RG$543/'[7]Param-Production'!RE$42))</f>
        <v/>
      </c>
      <c r="RH199" s="99" t="str">
        <f>IF(OR(RH195="",RH$543="")=TRUE,"",IF(RH195*RH$543=0,"",RH195*RH$543/'[7]Param-Production'!RF$42))</f>
        <v/>
      </c>
      <c r="RI199" s="99" t="str">
        <f>IF(OR(RI195="",RI$543="")=TRUE,"",IF(RI195*RI$543=0,"",RI195*RI$543/'[7]Param-Production'!RG$42))</f>
        <v/>
      </c>
      <c r="RJ199" s="99" t="str">
        <f>IF(OR(RJ195="",RJ$543="")=TRUE,"",IF(RJ195*RJ$543=0,"",RJ195*RJ$543/'[7]Param-Production'!RH$42))</f>
        <v/>
      </c>
      <c r="RK199" s="99" t="str">
        <f>IF(OR(RK195="",RK$543="")=TRUE,"",IF(RK195*RK$543=0,"",RK195*RK$543/'[7]Param-Production'!RI$42))</f>
        <v/>
      </c>
      <c r="RL199" s="99" t="str">
        <f>IF(OR(RL195="",RL$543="")=TRUE,"",IF(RL195*RL$543=0,"",RL195*RL$543/'[7]Param-Production'!RJ$42))</f>
        <v/>
      </c>
      <c r="RM199" s="99" t="str">
        <f>IF(OR(RM195="",RM$543="")=TRUE,"",IF(RM195*RM$543=0,"",RM195*RM$543/'[7]Param-Production'!RK$42))</f>
        <v/>
      </c>
      <c r="RN199" s="99" t="str">
        <f>IF(OR(RN195="",RN$543="")=TRUE,"",IF(RN195*RN$543=0,"",RN195*RN$543/'[7]Param-Production'!RL$42))</f>
        <v/>
      </c>
      <c r="RO199" s="99" t="str">
        <f>IF(OR(RO195="",RO$543="")=TRUE,"",IF(RO195*RO$543=0,"",RO195*RO$543/'[7]Param-Production'!RM$42))</f>
        <v/>
      </c>
      <c r="RP199" s="99" t="str">
        <f>IF(OR(RP195="",RP$543="")=TRUE,"",IF(RP195*RP$543=0,"",RP195*RP$543/'[7]Param-Production'!RN$42))</f>
        <v/>
      </c>
      <c r="RQ199" s="99" t="str">
        <f>IF(OR(RQ195="",RQ$543="")=TRUE,"",IF(RQ195*RQ$543=0,"",RQ195*RQ$543/'[7]Param-Production'!RO$42))</f>
        <v/>
      </c>
    </row>
    <row r="200" spans="4:485" s="39" customFormat="1">
      <c r="D200" s="88"/>
      <c r="F200" s="88"/>
      <c r="G200" s="88"/>
      <c r="H200" s="88"/>
      <c r="I200" s="88"/>
      <c r="S200" s="99" t="s">
        <v>2158</v>
      </c>
      <c r="T200" s="99" t="str">
        <f>IF(OR(T196="",T$543="")=TRUE,"",IF(T196*T$543=0,"",T196*T$543/'[7]Param-Production'!R$42))</f>
        <v/>
      </c>
      <c r="U200" s="99" t="str">
        <f>IF(OR(U196="",U$543="")=TRUE,"",IF(U196*U$543=0,"",U196*U$543/'[7]Param-Production'!S$42))</f>
        <v/>
      </c>
      <c r="V200" s="99" t="str">
        <f>IF(OR(V196="",V$543="")=TRUE,"",IF(V196*V$543=0,"",V196*V$543/'[7]Param-Production'!T$42))</f>
        <v/>
      </c>
      <c r="W200" s="99" t="str">
        <f>IF(OR(W196="",W$543="")=TRUE,"",IF(W196*W$543=0,"",W196*W$543/'[7]Param-Production'!U$42))</f>
        <v/>
      </c>
      <c r="X200" s="99" t="str">
        <f>IF(OR(X196="",X$543="")=TRUE,"",IF(X196*X$543=0,"",X196*X$543/'[7]Param-Production'!V$42))</f>
        <v/>
      </c>
      <c r="Y200" s="99" t="str">
        <f>IF(OR(Y196="",Y$543="")=TRUE,"",IF(Y196*Y$543=0,"",Y196*Y$543/'[7]Param-Production'!W$42))</f>
        <v/>
      </c>
      <c r="Z200" s="99" t="str">
        <f>IF(OR(Z196="",Z$543="")=TRUE,"",IF(Z196*Z$543=0,"",Z196*Z$543/'[7]Param-Production'!X$42))</f>
        <v/>
      </c>
      <c r="AA200" s="99" t="str">
        <f>IF(OR(AA196="",AA$543="")=TRUE,"",IF(AA196*AA$543=0,"",AA196*AA$543/'[7]Param-Production'!Y$42))</f>
        <v/>
      </c>
      <c r="AB200" s="99" t="str">
        <f>IF(OR(AB196="",AB$543="")=TRUE,"",IF(AB196*AB$543=0,"",AB196*AB$543/'[7]Param-Production'!Z$42))</f>
        <v/>
      </c>
      <c r="AC200" s="99" t="str">
        <f>IF(OR(AC196="",AC$543="")=TRUE,"",IF(AC196*AC$543=0,"",AC196*AC$543/'[7]Param-Production'!AA$42))</f>
        <v/>
      </c>
      <c r="AD200" s="99" t="str">
        <f>IF(OR(AD196="",AD$543="")=TRUE,"",IF(AD196*AD$543=0,"",AD196*AD$543/'[7]Param-Production'!AB$42))</f>
        <v/>
      </c>
      <c r="AE200" s="99" t="str">
        <f>IF(OR(AE196="",AE$543="")=TRUE,"",IF(AE196*AE$543=0,"",AE196*AE$543/'[7]Param-Production'!AC$42))</f>
        <v/>
      </c>
      <c r="AF200" s="99" t="str">
        <f>IF(OR(AF196="",AF$543="")=TRUE,"",IF(AF196*AF$543=0,"",AF196*AF$543/'[7]Param-Production'!AD$42))</f>
        <v/>
      </c>
      <c r="AG200" s="99" t="str">
        <f>IF(OR(AG196="",AG$543="")=TRUE,"",IF(AG196*AG$543=0,"",AG196*AG$543/'[7]Param-Production'!AE$42))</f>
        <v/>
      </c>
      <c r="AH200" s="99" t="str">
        <f>IF(OR(AH196="",AH$543="")=TRUE,"",IF(AH196*AH$543=0,"",AH196*AH$543/'[7]Param-Production'!AF$42))</f>
        <v/>
      </c>
      <c r="AI200" s="99" t="str">
        <f>IF(OR(AI196="",AI$543="")=TRUE,"",IF(AI196*AI$543=0,"",AI196*AI$543/'[7]Param-Production'!AG$42))</f>
        <v/>
      </c>
      <c r="AJ200" s="99" t="str">
        <f>IF(OR(AJ196="",AJ$543="")=TRUE,"",IF(AJ196*AJ$543=0,"",AJ196*AJ$543/'[7]Param-Production'!AH$42))</f>
        <v/>
      </c>
      <c r="AK200" s="99" t="str">
        <f>IF(OR(AK196="",AK$543="")=TRUE,"",IF(AK196*AK$543=0,"",AK196*AK$543/'[7]Param-Production'!AI$42))</f>
        <v/>
      </c>
      <c r="AL200" s="99" t="str">
        <f>IF(OR(AL196="",AL$543="")=TRUE,"",IF(AL196*AL$543=0,"",AL196*AL$543/'[7]Param-Production'!AJ$42))</f>
        <v/>
      </c>
      <c r="AM200" s="99" t="str">
        <f>IF(OR(AM196="",AM$543="")=TRUE,"",IF(AM196*AM$543=0,"",AM196*AM$543/'[7]Param-Production'!AK$42))</f>
        <v/>
      </c>
      <c r="AN200" s="99" t="str">
        <f>IF(OR(AN196="",AN$543="")=TRUE,"",IF(AN196*AN$543=0,"",AN196*AN$543/'[7]Param-Production'!AL$42))</f>
        <v/>
      </c>
      <c r="AO200" s="99" t="str">
        <f>IF(OR(AO196="",AO$543="")=TRUE,"",IF(AO196*AO$543=0,"",AO196*AO$543/'[7]Param-Production'!AM$42))</f>
        <v/>
      </c>
      <c r="AP200" s="99" t="str">
        <f>IF(OR(AP196="",AP$543="")=TRUE,"",IF(AP196*AP$543=0,"",AP196*AP$543/'[7]Param-Production'!AN$42))</f>
        <v/>
      </c>
      <c r="AQ200" s="99" t="str">
        <f>IF(OR(AQ196="",AQ$543="")=TRUE,"",IF(AQ196*AQ$543=0,"",AQ196*AQ$543/'[7]Param-Production'!AO$42))</f>
        <v/>
      </c>
      <c r="AR200" s="99" t="str">
        <f>IF(OR(AR196="",AR$543="")=TRUE,"",IF(AR196*AR$543=0,"",AR196*AR$543/'[7]Param-Production'!AP$42))</f>
        <v/>
      </c>
      <c r="AS200" s="99" t="str">
        <f>IF(OR(AS196="",AS$543="")=TRUE,"",IF(AS196*AS$543=0,"",AS196*AS$543/'[7]Param-Production'!AQ$42))</f>
        <v/>
      </c>
      <c r="AT200" s="99" t="str">
        <f>IF(OR(AT196="",AT$543="")=TRUE,"",IF(AT196*AT$543=0,"",AT196*AT$543/'[7]Param-Production'!AR$42))</f>
        <v/>
      </c>
      <c r="AU200" s="99" t="str">
        <f>IF(OR(AU196="",AU$543="")=TRUE,"",IF(AU196*AU$543=0,"",AU196*AU$543/'[7]Param-Production'!AS$42))</f>
        <v/>
      </c>
      <c r="AV200" s="99" t="str">
        <f>IF(OR(AV196="",AV$543="")=TRUE,"",IF(AV196*AV$543=0,"",AV196*AV$543/'[7]Param-Production'!AT$42))</f>
        <v/>
      </c>
      <c r="AW200" s="99" t="str">
        <f>IF(OR(AW196="",AW$543="")=TRUE,"",IF(AW196*AW$543=0,"",AW196*AW$543/'[7]Param-Production'!AU$42))</f>
        <v/>
      </c>
      <c r="AX200" s="99" t="str">
        <f>IF(OR(AX196="",AX$543="")=TRUE,"",IF(AX196*AX$543=0,"",AX196*AX$543/'[7]Param-Production'!AV$42))</f>
        <v/>
      </c>
      <c r="AY200" s="99" t="str">
        <f>IF(OR(AY196="",AY$543="")=TRUE,"",IF(AY196*AY$543=0,"",AY196*AY$543/'[7]Param-Production'!AW$42))</f>
        <v/>
      </c>
      <c r="AZ200" s="99" t="str">
        <f>IF(OR(AZ196="",AZ$543="")=TRUE,"",IF(AZ196*AZ$543=0,"",AZ196*AZ$543/'[7]Param-Production'!AX$42))</f>
        <v/>
      </c>
      <c r="BA200" s="99" t="str">
        <f>IF(OR(BA196="",BA$543="")=TRUE,"",IF(BA196*BA$543=0,"",BA196*BA$543/'[7]Param-Production'!AY$42))</f>
        <v/>
      </c>
      <c r="BB200" s="99" t="str">
        <f>IF(OR(BB196="",BB$543="")=TRUE,"",IF(BB196*BB$543=0,"",BB196*BB$543/'[7]Param-Production'!AZ$42))</f>
        <v/>
      </c>
      <c r="BC200" s="99" t="str">
        <f>IF(OR(BC196="",BC$543="")=TRUE,"",IF(BC196*BC$543=0,"",BC196*BC$543/'[7]Param-Production'!BA$42))</f>
        <v/>
      </c>
      <c r="BD200" s="99" t="str">
        <f>IF(OR(BD196="",BD$543="")=TRUE,"",IF(BD196*BD$543=0,"",BD196*BD$543/'[7]Param-Production'!BB$42))</f>
        <v/>
      </c>
      <c r="BE200" s="99" t="str">
        <f>IF(OR(BE196="",BE$543="")=TRUE,"",IF(BE196*BE$543=0,"",BE196*BE$543/'[7]Param-Production'!BC$42))</f>
        <v/>
      </c>
      <c r="BF200" s="99" t="str">
        <f>IF(OR(BF196="",BF$543="")=TRUE,"",IF(BF196*BF$543=0,"",BF196*BF$543/'[7]Param-Production'!BD$42))</f>
        <v/>
      </c>
      <c r="BG200" s="99" t="str">
        <f>IF(OR(BG196="",BG$543="")=TRUE,"",IF(BG196*BG$543=0,"",BG196*BG$543/'[7]Param-Production'!BE$42))</f>
        <v/>
      </c>
      <c r="BH200" s="99" t="str">
        <f>IF(OR(BH196="",BH$543="")=TRUE,"",IF(BH196*BH$543=0,"",BH196*BH$543/'[7]Param-Production'!BF$42))</f>
        <v/>
      </c>
      <c r="BI200" s="99" t="str">
        <f>IF(OR(BI196="",BI$543="")=TRUE,"",IF(BI196*BI$543=0,"",BI196*BI$543/'[7]Param-Production'!BG$42))</f>
        <v/>
      </c>
      <c r="BJ200" s="99" t="str">
        <f>IF(OR(BJ196="",BJ$543="")=TRUE,"",IF(BJ196*BJ$543=0,"",BJ196*BJ$543/'[7]Param-Production'!BH$42))</f>
        <v/>
      </c>
      <c r="BK200" s="99" t="str">
        <f>IF(OR(BK196="",BK$543="")=TRUE,"",IF(BK196*BK$543=0,"",BK196*BK$543/'[7]Param-Production'!BI$42))</f>
        <v/>
      </c>
      <c r="BL200" s="99" t="str">
        <f>IF(OR(BL196="",BL$543="")=TRUE,"",IF(BL196*BL$543=0,"",BL196*BL$543/'[7]Param-Production'!BJ$42))</f>
        <v/>
      </c>
      <c r="BM200" s="99" t="str">
        <f>IF(OR(BM196="",BM$543="")=TRUE,"",IF(BM196*BM$543=0,"",BM196*BM$543/'[7]Param-Production'!BK$42))</f>
        <v/>
      </c>
      <c r="BN200" s="99" t="str">
        <f>IF(OR(BN196="",BN$543="")=TRUE,"",IF(BN196*BN$543=0,"",BN196*BN$543/'[7]Param-Production'!BL$42))</f>
        <v/>
      </c>
      <c r="BO200" s="99" t="str">
        <f>IF(OR(BO196="",BO$543="")=TRUE,"",IF(BO196*BO$543=0,"",BO196*BO$543/'[7]Param-Production'!BM$42))</f>
        <v/>
      </c>
      <c r="BP200" s="99" t="str">
        <f>IF(OR(BP196="",BP$543="")=TRUE,"",IF(BP196*BP$543=0,"",BP196*BP$543/'[7]Param-Production'!BN$42))</f>
        <v/>
      </c>
      <c r="BQ200" s="99" t="str">
        <f>IF(OR(BQ196="",BQ$543="")=TRUE,"",IF(BQ196*BQ$543=0,"",BQ196*BQ$543/'[7]Param-Production'!BO$42))</f>
        <v/>
      </c>
      <c r="BR200" s="99" t="str">
        <f>IF(OR(BR196="",BR$543="")=TRUE,"",IF(BR196*BR$543=0,"",BR196*BR$543/'[7]Param-Production'!BP$42))</f>
        <v/>
      </c>
      <c r="BS200" s="99" t="str">
        <f>IF(OR(BS196="",BS$543="")=TRUE,"",IF(BS196*BS$543=0,"",BS196*BS$543/'[7]Param-Production'!BQ$42))</f>
        <v/>
      </c>
      <c r="BT200" s="99" t="str">
        <f>IF(OR(BT196="",BT$543="")=TRUE,"",IF(BT196*BT$543=0,"",BT196*BT$543/'[7]Param-Production'!BR$42))</f>
        <v/>
      </c>
      <c r="BU200" s="99" t="str">
        <f>IF(OR(BU196="",BU$543="")=TRUE,"",IF(BU196*BU$543=0,"",BU196*BU$543/'[7]Param-Production'!BS$42))</f>
        <v/>
      </c>
      <c r="BV200" s="99" t="str">
        <f>IF(OR(BV196="",BV$543="")=TRUE,"",IF(BV196*BV$543=0,"",BV196*BV$543/'[7]Param-Production'!BT$42))</f>
        <v/>
      </c>
      <c r="BW200" s="99" t="str">
        <f>IF(OR(BW196="",BW$543="")=TRUE,"",IF(BW196*BW$543=0,"",BW196*BW$543/'[7]Param-Production'!BU$42))</f>
        <v/>
      </c>
      <c r="BX200" s="99" t="str">
        <f>IF(OR(BX196="",BX$543="")=TRUE,"",IF(BX196*BX$543=0,"",BX196*BX$543/'[7]Param-Production'!BV$42))</f>
        <v/>
      </c>
      <c r="BY200" s="99" t="str">
        <f>IF(OR(BY196="",BY$543="")=TRUE,"",IF(BY196*BY$543=0,"",BY196*BY$543/'[7]Param-Production'!BW$42))</f>
        <v/>
      </c>
      <c r="BZ200" s="99" t="str">
        <f>IF(OR(BZ196="",BZ$543="")=TRUE,"",IF(BZ196*BZ$543=0,"",BZ196*BZ$543/'[7]Param-Production'!BX$42))</f>
        <v/>
      </c>
      <c r="CA200" s="99" t="str">
        <f>IF(OR(CA196="",CA$543="")=TRUE,"",IF(CA196*CA$543=0,"",CA196*CA$543/'[7]Param-Production'!BY$42))</f>
        <v/>
      </c>
      <c r="CB200" s="99" t="str">
        <f>IF(OR(CB196="",CB$543="")=TRUE,"",IF(CB196*CB$543=0,"",CB196*CB$543/'[7]Param-Production'!BZ$42))</f>
        <v/>
      </c>
      <c r="CC200" s="99" t="str">
        <f>IF(OR(CC196="",CC$543="")=TRUE,"",IF(CC196*CC$543=0,"",CC196*CC$543/'[7]Param-Production'!CA$42))</f>
        <v/>
      </c>
      <c r="CD200" s="99" t="str">
        <f>IF(OR(CD196="",CD$543="")=TRUE,"",IF(CD196*CD$543=0,"",CD196*CD$543/'[7]Param-Production'!CB$42))</f>
        <v/>
      </c>
      <c r="CE200" s="99" t="str">
        <f>IF(OR(CE196="",CE$543="")=TRUE,"",IF(CE196*CE$543=0,"",CE196*CE$543/'[7]Param-Production'!CC$42))</f>
        <v/>
      </c>
      <c r="CF200" s="99" t="str">
        <f>IF(OR(CF196="",CF$543="")=TRUE,"",IF(CF196*CF$543=0,"",CF196*CF$543/'[7]Param-Production'!CD$42))</f>
        <v/>
      </c>
      <c r="CG200" s="99" t="str">
        <f>IF(OR(CG196="",CG$543="")=TRUE,"",IF(CG196*CG$543=0,"",CG196*CG$543/'[7]Param-Production'!CE$42))</f>
        <v/>
      </c>
      <c r="CH200" s="99" t="str">
        <f>IF(OR(CH196="",CH$543="")=TRUE,"",IF(CH196*CH$543=0,"",CH196*CH$543/'[7]Param-Production'!CF$42))</f>
        <v/>
      </c>
      <c r="CI200" s="99" t="str">
        <f>IF(OR(CI196="",CI$543="")=TRUE,"",IF(CI196*CI$543=0,"",CI196*CI$543/'[7]Param-Production'!CG$42))</f>
        <v/>
      </c>
      <c r="CJ200" s="99" t="str">
        <f>IF(OR(CJ196="",CJ$543="")=TRUE,"",IF(CJ196*CJ$543=0,"",CJ196*CJ$543/'[7]Param-Production'!CH$42))</f>
        <v/>
      </c>
      <c r="CK200" s="99" t="str">
        <f>IF(OR(CK196="",CK$543="")=TRUE,"",IF(CK196*CK$543=0,"",CK196*CK$543/'[7]Param-Production'!CI$42))</f>
        <v/>
      </c>
      <c r="CL200" s="99" t="str">
        <f>IF(OR(CL196="",CL$543="")=TRUE,"",IF(CL196*CL$543=0,"",CL196*CL$543/'[7]Param-Production'!CJ$42))</f>
        <v/>
      </c>
      <c r="CM200" s="99" t="str">
        <f>IF(OR(CM196="",CM$543="")=TRUE,"",IF(CM196*CM$543=0,"",CM196*CM$543/'[7]Param-Production'!CK$42))</f>
        <v/>
      </c>
      <c r="CN200" s="99" t="str">
        <f>IF(OR(CN196="",CN$543="")=TRUE,"",IF(CN196*CN$543=0,"",CN196*CN$543/'[7]Param-Production'!CL$42))</f>
        <v/>
      </c>
      <c r="CO200" s="99" t="str">
        <f>IF(OR(CO196="",CO$543="")=TRUE,"",IF(CO196*CO$543=0,"",CO196*CO$543/'[7]Param-Production'!CM$42))</f>
        <v/>
      </c>
      <c r="CP200" s="99" t="str">
        <f>IF(OR(CP196="",CP$543="")=TRUE,"",IF(CP196*CP$543=0,"",CP196*CP$543/'[7]Param-Production'!CN$42))</f>
        <v/>
      </c>
      <c r="CQ200" s="99" t="str">
        <f>IF(OR(CQ196="",CQ$543="")=TRUE,"",IF(CQ196*CQ$543=0,"",CQ196*CQ$543/'[7]Param-Production'!CO$42))</f>
        <v/>
      </c>
      <c r="CR200" s="99" t="str">
        <f>IF(OR(CR196="",CR$543="")=TRUE,"",IF(CR196*CR$543=0,"",CR196*CR$543/'[7]Param-Production'!CP$42))</f>
        <v/>
      </c>
      <c r="CS200" s="99" t="str">
        <f>IF(OR(CS196="",CS$543="")=TRUE,"",IF(CS196*CS$543=0,"",CS196*CS$543/'[7]Param-Production'!CQ$42))</f>
        <v/>
      </c>
      <c r="CT200" s="99" t="str">
        <f>IF(OR(CT196="",CT$543="")=TRUE,"",IF(CT196*CT$543=0,"",CT196*CT$543/'[7]Param-Production'!CR$42))</f>
        <v/>
      </c>
      <c r="CU200" s="99" t="str">
        <f>IF(OR(CU196="",CU$543="")=TRUE,"",IF(CU196*CU$543=0,"",CU196*CU$543/'[7]Param-Production'!CS$42))</f>
        <v/>
      </c>
      <c r="CV200" s="99" t="str">
        <f>IF(OR(CV196="",CV$543="")=TRUE,"",IF(CV196*CV$543=0,"",CV196*CV$543/'[7]Param-Production'!CT$42))</f>
        <v/>
      </c>
      <c r="CW200" s="99" t="str">
        <f>IF(OR(CW196="",CW$543="")=TRUE,"",IF(CW196*CW$543=0,"",CW196*CW$543/'[7]Param-Production'!CU$42))</f>
        <v/>
      </c>
      <c r="CX200" s="99" t="str">
        <f>IF(OR(CX196="",CX$543="")=TRUE,"",IF(CX196*CX$543=0,"",CX196*CX$543/'[7]Param-Production'!CV$42))</f>
        <v/>
      </c>
      <c r="CY200" s="99" t="str">
        <f>IF(OR(CY196="",CY$543="")=TRUE,"",IF(CY196*CY$543=0,"",CY196*CY$543/'[7]Param-Production'!CW$42))</f>
        <v/>
      </c>
      <c r="CZ200" s="99" t="str">
        <f>IF(OR(CZ196="",CZ$543="")=TRUE,"",IF(CZ196*CZ$543=0,"",CZ196*CZ$543/'[7]Param-Production'!CX$42))</f>
        <v/>
      </c>
      <c r="DA200" s="99" t="str">
        <f>IF(OR(DA196="",DA$543="")=TRUE,"",IF(DA196*DA$543=0,"",DA196*DA$543/'[7]Param-Production'!CY$42))</f>
        <v/>
      </c>
      <c r="DB200" s="99" t="str">
        <f>IF(OR(DB196="",DB$543="")=TRUE,"",IF(DB196*DB$543=0,"",DB196*DB$543/'[7]Param-Production'!CZ$42))</f>
        <v/>
      </c>
      <c r="DC200" s="99" t="str">
        <f>IF(OR(DC196="",DC$543="")=TRUE,"",IF(DC196*DC$543=0,"",DC196*DC$543/'[7]Param-Production'!DA$42))</f>
        <v/>
      </c>
      <c r="DD200" s="99" t="str">
        <f>IF(OR(DD196="",DD$543="")=TRUE,"",IF(DD196*DD$543=0,"",DD196*DD$543/'[7]Param-Production'!DB$42))</f>
        <v/>
      </c>
      <c r="DE200" s="99" t="str">
        <f>IF(OR(DE196="",DE$543="")=TRUE,"",IF(DE196*DE$543=0,"",DE196*DE$543/'[7]Param-Production'!DC$42))</f>
        <v/>
      </c>
      <c r="DF200" s="99" t="str">
        <f>IF(OR(DF196="",DF$543="")=TRUE,"",IF(DF196*DF$543=0,"",DF196*DF$543/'[7]Param-Production'!DD$42))</f>
        <v/>
      </c>
      <c r="DG200" s="99" t="str">
        <f>IF(OR(DG196="",DG$543="")=TRUE,"",IF(DG196*DG$543=0,"",DG196*DG$543/'[7]Param-Production'!DE$42))</f>
        <v/>
      </c>
      <c r="DH200" s="99" t="str">
        <f>IF(OR(DH196="",DH$543="")=TRUE,"",IF(DH196*DH$543=0,"",DH196*DH$543/'[7]Param-Production'!DF$42))</f>
        <v/>
      </c>
      <c r="DI200" s="99" t="str">
        <f>IF(OR(DI196="",DI$543="")=TRUE,"",IF(DI196*DI$543=0,"",DI196*DI$543/'[7]Param-Production'!DG$42))</f>
        <v/>
      </c>
      <c r="DJ200" s="99" t="str">
        <f>IF(OR(DJ196="",DJ$543="")=TRUE,"",IF(DJ196*DJ$543=0,"",DJ196*DJ$543/'[7]Param-Production'!DH$42))</f>
        <v/>
      </c>
      <c r="DK200" s="99" t="str">
        <f>IF(OR(DK196="",DK$543="")=TRUE,"",IF(DK196*DK$543=0,"",DK196*DK$543/'[7]Param-Production'!DI$42))</f>
        <v/>
      </c>
      <c r="DL200" s="99" t="str">
        <f>IF(OR(DL196="",DL$543="")=TRUE,"",IF(DL196*DL$543=0,"",DL196*DL$543/'[7]Param-Production'!DJ$42))</f>
        <v/>
      </c>
      <c r="DM200" s="99" t="str">
        <f>IF(OR(DM196="",DM$543="")=TRUE,"",IF(DM196*DM$543=0,"",DM196*DM$543/'[7]Param-Production'!DK$42))</f>
        <v/>
      </c>
      <c r="DN200" s="99" t="str">
        <f>IF(OR(DN196="",DN$543="")=TRUE,"",IF(DN196*DN$543=0,"",DN196*DN$543/'[7]Param-Production'!DL$42))</f>
        <v/>
      </c>
      <c r="DO200" s="99" t="str">
        <f>IF(OR(DO196="",DO$543="")=TRUE,"",IF(DO196*DO$543=0,"",DO196*DO$543/'[7]Param-Production'!DM$42))</f>
        <v/>
      </c>
      <c r="DP200" s="99" t="str">
        <f>IF(OR(DP196="",DP$543="")=TRUE,"",IF(DP196*DP$543=0,"",DP196*DP$543/'[7]Param-Production'!DN$42))</f>
        <v/>
      </c>
      <c r="DQ200" s="99" t="str">
        <f>IF(OR(DQ196="",DQ$543="")=TRUE,"",IF(DQ196*DQ$543=0,"",DQ196*DQ$543/'[7]Param-Production'!DO$42))</f>
        <v/>
      </c>
      <c r="DR200" s="99" t="str">
        <f>IF(OR(DR196="",DR$543="")=TRUE,"",IF(DR196*DR$543=0,"",DR196*DR$543/'[7]Param-Production'!DP$42))</f>
        <v/>
      </c>
      <c r="DS200" s="99" t="str">
        <f>IF(OR(DS196="",DS$543="")=TRUE,"",IF(DS196*DS$543=0,"",DS196*DS$543/'[7]Param-Production'!DQ$42))</f>
        <v/>
      </c>
      <c r="DT200" s="99" t="str">
        <f>IF(OR(DT196="",DT$543="")=TRUE,"",IF(DT196*DT$543=0,"",DT196*DT$543/'[7]Param-Production'!DR$42))</f>
        <v/>
      </c>
      <c r="DU200" s="99" t="str">
        <f>IF(OR(DU196="",DU$543="")=TRUE,"",IF(DU196*DU$543=0,"",DU196*DU$543/'[7]Param-Production'!DS$42))</f>
        <v/>
      </c>
      <c r="DV200" s="99" t="str">
        <f>IF(OR(DV196="",DV$543="")=TRUE,"",IF(DV196*DV$543=0,"",DV196*DV$543/'[7]Param-Production'!DT$42))</f>
        <v/>
      </c>
      <c r="DW200" s="99" t="str">
        <f>IF(OR(DW196="",DW$543="")=TRUE,"",IF(DW196*DW$543=0,"",DW196*DW$543/'[7]Param-Production'!DU$42))</f>
        <v/>
      </c>
      <c r="DX200" s="99" t="str">
        <f>IF(OR(DX196="",DX$543="")=TRUE,"",IF(DX196*DX$543=0,"",DX196*DX$543/'[7]Param-Production'!DV$42))</f>
        <v/>
      </c>
      <c r="DY200" s="99" t="str">
        <f>IF(OR(DY196="",DY$543="")=TRUE,"",IF(DY196*DY$543=0,"",DY196*DY$543/'[7]Param-Production'!DW$42))</f>
        <v/>
      </c>
      <c r="DZ200" s="99" t="str">
        <f>IF(OR(DZ196="",DZ$543="")=TRUE,"",IF(DZ196*DZ$543=0,"",DZ196*DZ$543/'[7]Param-Production'!DX$42))</f>
        <v/>
      </c>
      <c r="EA200" s="99" t="str">
        <f>IF(OR(EA196="",EA$543="")=TRUE,"",IF(EA196*EA$543=0,"",EA196*EA$543/'[7]Param-Production'!DY$42))</f>
        <v/>
      </c>
      <c r="EB200" s="99" t="str">
        <f>IF(OR(EB196="",EB$543="")=TRUE,"",IF(EB196*EB$543=0,"",EB196*EB$543/'[7]Param-Production'!DZ$42))</f>
        <v/>
      </c>
      <c r="EC200" s="99" t="str">
        <f>IF(OR(EC196="",EC$543="")=TRUE,"",IF(EC196*EC$543=0,"",EC196*EC$543/'[7]Param-Production'!EA$42))</f>
        <v/>
      </c>
      <c r="ED200" s="99" t="str">
        <f>IF(OR(ED196="",ED$543="")=TRUE,"",IF(ED196*ED$543=0,"",ED196*ED$543/'[7]Param-Production'!EB$42))</f>
        <v/>
      </c>
      <c r="EE200" s="99" t="str">
        <f>IF(OR(EE196="",EE$543="")=TRUE,"",IF(EE196*EE$543=0,"",EE196*EE$543/'[7]Param-Production'!EC$42))</f>
        <v/>
      </c>
      <c r="EF200" s="99" t="str">
        <f>IF(OR(EF196="",EF$543="")=TRUE,"",IF(EF196*EF$543=0,"",EF196*EF$543/'[7]Param-Production'!ED$42))</f>
        <v/>
      </c>
      <c r="EG200" s="99" t="str">
        <f>IF(OR(EG196="",EG$543="")=TRUE,"",IF(EG196*EG$543=0,"",EG196*EG$543/'[7]Param-Production'!EE$42))</f>
        <v/>
      </c>
      <c r="EH200" s="99" t="str">
        <f>IF(OR(EH196="",EH$543="")=TRUE,"",IF(EH196*EH$543=0,"",EH196*EH$543/'[7]Param-Production'!EF$42))</f>
        <v/>
      </c>
      <c r="EI200" s="99" t="str">
        <f>IF(OR(EI196="",EI$543="")=TRUE,"",IF(EI196*EI$543=0,"",EI196*EI$543/'[7]Param-Production'!EG$42))</f>
        <v/>
      </c>
      <c r="EJ200" s="99" t="str">
        <f>IF(OR(EJ196="",EJ$543="")=TRUE,"",IF(EJ196*EJ$543=0,"",EJ196*EJ$543/'[7]Param-Production'!EH$42))</f>
        <v/>
      </c>
      <c r="EK200" s="99" t="str">
        <f>IF(OR(EK196="",EK$543="")=TRUE,"",IF(EK196*EK$543=0,"",EK196*EK$543/'[7]Param-Production'!EI$42))</f>
        <v/>
      </c>
      <c r="EL200" s="99" t="str">
        <f>IF(OR(EL196="",EL$543="")=TRUE,"",IF(EL196*EL$543=0,"",EL196*EL$543/'[7]Param-Production'!EJ$42))</f>
        <v/>
      </c>
      <c r="EM200" s="99" t="str">
        <f>IF(OR(EM196="",EM$543="")=TRUE,"",IF(EM196*EM$543=0,"",EM196*EM$543/'[7]Param-Production'!EK$42))</f>
        <v/>
      </c>
      <c r="EN200" s="99" t="str">
        <f>IF(OR(EN196="",EN$543="")=TRUE,"",IF(EN196*EN$543=0,"",EN196*EN$543/'[7]Param-Production'!EL$42))</f>
        <v/>
      </c>
      <c r="EO200" s="99" t="str">
        <f>IF(OR(EO196="",EO$543="")=TRUE,"",IF(EO196*EO$543=0,"",EO196*EO$543/'[7]Param-Production'!EM$42))</f>
        <v/>
      </c>
      <c r="EP200" s="99" t="str">
        <f>IF(OR(EP196="",EP$543="")=TRUE,"",IF(EP196*EP$543=0,"",EP196*EP$543/'[7]Param-Production'!EN$42))</f>
        <v/>
      </c>
      <c r="EQ200" s="99" t="str">
        <f>IF(OR(EQ196="",EQ$543="")=TRUE,"",IF(EQ196*EQ$543=0,"",EQ196*EQ$543/'[7]Param-Production'!EO$42))</f>
        <v/>
      </c>
      <c r="ER200" s="99" t="str">
        <f>IF(OR(ER196="",ER$543="")=TRUE,"",IF(ER196*ER$543=0,"",ER196*ER$543/'[7]Param-Production'!EP$42))</f>
        <v/>
      </c>
      <c r="ES200" s="99" t="str">
        <f>IF(OR(ES196="",ES$543="")=TRUE,"",IF(ES196*ES$543=0,"",ES196*ES$543/'[7]Param-Production'!EQ$42))</f>
        <v/>
      </c>
      <c r="ET200" s="99" t="str">
        <f>IF(OR(ET196="",ET$543="")=TRUE,"",IF(ET196*ET$543=0,"",ET196*ET$543/'[7]Param-Production'!ER$42))</f>
        <v/>
      </c>
      <c r="EU200" s="99" t="str">
        <f>IF(OR(EU196="",EU$543="")=TRUE,"",IF(EU196*EU$543=0,"",EU196*EU$543/'[7]Param-Production'!ES$42))</f>
        <v/>
      </c>
      <c r="EV200" s="99" t="str">
        <f>IF(OR(EV196="",EV$543="")=TRUE,"",IF(EV196*EV$543=0,"",EV196*EV$543/'[7]Param-Production'!ET$42))</f>
        <v/>
      </c>
      <c r="EW200" s="99" t="str">
        <f>IF(OR(EW196="",EW$543="")=TRUE,"",IF(EW196*EW$543=0,"",EW196*EW$543/'[7]Param-Production'!EU$42))</f>
        <v/>
      </c>
      <c r="EX200" s="99" t="str">
        <f>IF(OR(EX196="",EX$543="")=TRUE,"",IF(EX196*EX$543=0,"",EX196*EX$543/'[7]Param-Production'!EV$42))</f>
        <v/>
      </c>
      <c r="EY200" s="99" t="str">
        <f>IF(OR(EY196="",EY$543="")=TRUE,"",IF(EY196*EY$543=0,"",EY196*EY$543/'[7]Param-Production'!EW$42))</f>
        <v/>
      </c>
      <c r="EZ200" s="99" t="str">
        <f>IF(OR(EZ196="",EZ$543="")=TRUE,"",IF(EZ196*EZ$543=0,"",EZ196*EZ$543/'[7]Param-Production'!EX$42))</f>
        <v/>
      </c>
      <c r="FA200" s="99" t="str">
        <f>IF(OR(FA196="",FA$543="")=TRUE,"",IF(FA196*FA$543=0,"",FA196*FA$543/'[7]Param-Production'!EY$42))</f>
        <v/>
      </c>
      <c r="FB200" s="99" t="str">
        <f>IF(OR(FB196="",FB$543="")=TRUE,"",IF(FB196*FB$543=0,"",FB196*FB$543/'[7]Param-Production'!EZ$42))</f>
        <v/>
      </c>
      <c r="FC200" s="99" t="str">
        <f>IF(OR(FC196="",FC$543="")=TRUE,"",IF(FC196*FC$543=0,"",FC196*FC$543/'[7]Param-Production'!FA$42))</f>
        <v/>
      </c>
      <c r="FD200" s="99" t="str">
        <f>IF(OR(FD196="",FD$543="")=TRUE,"",IF(FD196*FD$543=0,"",FD196*FD$543/'[7]Param-Production'!FB$42))</f>
        <v/>
      </c>
      <c r="FE200" s="99" t="str">
        <f>IF(OR(FE196="",FE$543="")=TRUE,"",IF(FE196*FE$543=0,"",FE196*FE$543/'[7]Param-Production'!FC$42))</f>
        <v/>
      </c>
      <c r="FF200" s="99" t="str">
        <f>IF(OR(FF196="",FF$543="")=TRUE,"",IF(FF196*FF$543=0,"",FF196*FF$543/'[7]Param-Production'!FD$42))</f>
        <v/>
      </c>
      <c r="FG200" s="99" t="str">
        <f>IF(OR(FG196="",FG$543="")=TRUE,"",IF(FG196*FG$543=0,"",FG196*FG$543/'[7]Param-Production'!FE$42))</f>
        <v/>
      </c>
      <c r="FH200" s="99" t="str">
        <f>IF(OR(FH196="",FH$543="")=TRUE,"",IF(FH196*FH$543=0,"",FH196*FH$543/'[7]Param-Production'!FF$42))</f>
        <v/>
      </c>
      <c r="FI200" s="99" t="str">
        <f>IF(OR(FI196="",FI$543="")=TRUE,"",IF(FI196*FI$543=0,"",FI196*FI$543/'[7]Param-Production'!FG$42))</f>
        <v/>
      </c>
      <c r="FJ200" s="99" t="str">
        <f>IF(OR(FJ196="",FJ$543="")=TRUE,"",IF(FJ196*FJ$543=0,"",FJ196*FJ$543/'[7]Param-Production'!FH$42))</f>
        <v/>
      </c>
      <c r="FK200" s="99" t="str">
        <f>IF(OR(FK196="",FK$543="")=TRUE,"",IF(FK196*FK$543=0,"",FK196*FK$543/'[7]Param-Production'!FI$42))</f>
        <v/>
      </c>
      <c r="FL200" s="99" t="str">
        <f>IF(OR(FL196="",FL$543="")=TRUE,"",IF(FL196*FL$543=0,"",FL196*FL$543/'[7]Param-Production'!FJ$42))</f>
        <v/>
      </c>
      <c r="FM200" s="99" t="str">
        <f>IF(OR(FM196="",FM$543="")=TRUE,"",IF(FM196*FM$543=0,"",FM196*FM$543/'[7]Param-Production'!FK$42))</f>
        <v/>
      </c>
      <c r="FN200" s="99" t="str">
        <f>IF(OR(FN196="",FN$543="")=TRUE,"",IF(FN196*FN$543=0,"",FN196*FN$543/'[7]Param-Production'!FL$42))</f>
        <v/>
      </c>
      <c r="FO200" s="99" t="str">
        <f>IF(OR(FO196="",FO$543="")=TRUE,"",IF(FO196*FO$543=0,"",FO196*FO$543/'[7]Param-Production'!FM$42))</f>
        <v/>
      </c>
      <c r="FP200" s="99" t="str">
        <f>IF(OR(FP196="",FP$543="")=TRUE,"",IF(FP196*FP$543=0,"",FP196*FP$543/'[7]Param-Production'!FN$42))</f>
        <v/>
      </c>
      <c r="FQ200" s="99" t="str">
        <f>IF(OR(FQ196="",FQ$543="")=TRUE,"",IF(FQ196*FQ$543=0,"",FQ196*FQ$543/'[7]Param-Production'!FO$42))</f>
        <v/>
      </c>
      <c r="FR200" s="99" t="str">
        <f>IF(OR(FR196="",FR$543="")=TRUE,"",IF(FR196*FR$543=0,"",FR196*FR$543/'[7]Param-Production'!FP$42))</f>
        <v/>
      </c>
      <c r="FS200" s="99" t="str">
        <f>IF(OR(FS196="",FS$543="")=TRUE,"",IF(FS196*FS$543=0,"",FS196*FS$543/'[7]Param-Production'!FQ$42))</f>
        <v/>
      </c>
      <c r="FT200" s="99" t="str">
        <f>IF(OR(FT196="",FT$543="")=TRUE,"",IF(FT196*FT$543=0,"",FT196*FT$543/'[7]Param-Production'!FR$42))</f>
        <v/>
      </c>
      <c r="FU200" s="99" t="str">
        <f>IF(OR(FU196="",FU$543="")=TRUE,"",IF(FU196*FU$543=0,"",FU196*FU$543/'[7]Param-Production'!FS$42))</f>
        <v/>
      </c>
      <c r="FV200" s="99" t="str">
        <f>IF(OR(FV196="",FV$543="")=TRUE,"",IF(FV196*FV$543=0,"",FV196*FV$543/'[7]Param-Production'!FT$42))</f>
        <v/>
      </c>
      <c r="FW200" s="99" t="str">
        <f>IF(OR(FW196="",FW$543="")=TRUE,"",IF(FW196*FW$543=0,"",FW196*FW$543/'[7]Param-Production'!FU$42))</f>
        <v/>
      </c>
      <c r="FX200" s="99" t="str">
        <f>IF(OR(FX196="",FX$543="")=TRUE,"",IF(FX196*FX$543=0,"",FX196*FX$543/'[7]Param-Production'!FV$42))</f>
        <v/>
      </c>
      <c r="FY200" s="99" t="str">
        <f>IF(OR(FY196="",FY$543="")=TRUE,"",IF(FY196*FY$543=0,"",FY196*FY$543/'[7]Param-Production'!FW$42))</f>
        <v/>
      </c>
      <c r="FZ200" s="99" t="str">
        <f>IF(OR(FZ196="",FZ$543="")=TRUE,"",IF(FZ196*FZ$543=0,"",FZ196*FZ$543/'[7]Param-Production'!FX$42))</f>
        <v/>
      </c>
      <c r="GA200" s="99" t="str">
        <f>IF(OR(GA196="",GA$543="")=TRUE,"",IF(GA196*GA$543=0,"",GA196*GA$543/'[7]Param-Production'!FY$42))</f>
        <v/>
      </c>
      <c r="GB200" s="99" t="str">
        <f>IF(OR(GB196="",GB$543="")=TRUE,"",IF(GB196*GB$543=0,"",GB196*GB$543/'[7]Param-Production'!FZ$42))</f>
        <v/>
      </c>
      <c r="GC200" s="99" t="str">
        <f>IF(OR(GC196="",GC$543="")=TRUE,"",IF(GC196*GC$543=0,"",GC196*GC$543/'[7]Param-Production'!GA$42))</f>
        <v/>
      </c>
      <c r="GD200" s="99" t="str">
        <f>IF(OR(GD196="",GD$543="")=TRUE,"",IF(GD196*GD$543=0,"",GD196*GD$543/'[7]Param-Production'!GB$42))</f>
        <v/>
      </c>
      <c r="GE200" s="99" t="str">
        <f>IF(OR(GE196="",GE$543="")=TRUE,"",IF(GE196*GE$543=0,"",GE196*GE$543/'[7]Param-Production'!GC$42))</f>
        <v/>
      </c>
      <c r="GF200" s="99" t="str">
        <f>IF(OR(GF196="",GF$543="")=TRUE,"",IF(GF196*GF$543=0,"",GF196*GF$543/'[7]Param-Production'!GD$42))</f>
        <v/>
      </c>
      <c r="GG200" s="99" t="str">
        <f>IF(OR(GG196="",GG$543="")=TRUE,"",IF(GG196*GG$543=0,"",GG196*GG$543/'[7]Param-Production'!GE$42))</f>
        <v/>
      </c>
      <c r="GH200" s="99" t="str">
        <f>IF(OR(GH196="",GH$543="")=TRUE,"",IF(GH196*GH$543=0,"",GH196*GH$543/'[7]Param-Production'!GF$42))</f>
        <v/>
      </c>
      <c r="GI200" s="99" t="str">
        <f>IF(OR(GI196="",GI$543="")=TRUE,"",IF(GI196*GI$543=0,"",GI196*GI$543/'[7]Param-Production'!GG$42))</f>
        <v/>
      </c>
      <c r="GJ200" s="99" t="str">
        <f>IF(OR(GJ196="",GJ$543="")=TRUE,"",IF(GJ196*GJ$543=0,"",GJ196*GJ$543/'[7]Param-Production'!GH$42))</f>
        <v/>
      </c>
      <c r="GK200" s="99" t="str">
        <f>IF(OR(GK196="",GK$543="")=TRUE,"",IF(GK196*GK$543=0,"",GK196*GK$543/'[7]Param-Production'!GI$42))</f>
        <v/>
      </c>
      <c r="GL200" s="99" t="str">
        <f>IF(OR(GL196="",GL$543="")=TRUE,"",IF(GL196*GL$543=0,"",GL196*GL$543/'[7]Param-Production'!GJ$42))</f>
        <v/>
      </c>
      <c r="GM200" s="99" t="str">
        <f>IF(OR(GM196="",GM$543="")=TRUE,"",IF(GM196*GM$543=0,"",GM196*GM$543/'[7]Param-Production'!GK$42))</f>
        <v/>
      </c>
      <c r="GN200" s="99" t="str">
        <f>IF(OR(GN196="",GN$543="")=TRUE,"",IF(GN196*GN$543=0,"",GN196*GN$543/'[7]Param-Production'!GL$42))</f>
        <v/>
      </c>
      <c r="GO200" s="99" t="str">
        <f>IF(OR(GO196="",GO$543="")=TRUE,"",IF(GO196*GO$543=0,"",GO196*GO$543/'[7]Param-Production'!GM$42))</f>
        <v/>
      </c>
      <c r="GP200" s="99" t="str">
        <f>IF(OR(GP196="",GP$543="")=TRUE,"",IF(GP196*GP$543=0,"",GP196*GP$543/'[7]Param-Production'!GN$42))</f>
        <v/>
      </c>
      <c r="GQ200" s="99" t="str">
        <f>IF(OR(GQ196="",GQ$543="")=TRUE,"",IF(GQ196*GQ$543=0,"",GQ196*GQ$543/'[7]Param-Production'!GO$42))</f>
        <v/>
      </c>
      <c r="GR200" s="99" t="str">
        <f>IF(OR(GR196="",GR$543="")=TRUE,"",IF(GR196*GR$543=0,"",GR196*GR$543/'[7]Param-Production'!GP$42))</f>
        <v/>
      </c>
      <c r="GS200" s="99" t="str">
        <f>IF(OR(GS196="",GS$543="")=TRUE,"",IF(GS196*GS$543=0,"",GS196*GS$543/'[7]Param-Production'!GQ$42))</f>
        <v/>
      </c>
      <c r="GT200" s="99" t="str">
        <f>IF(OR(GT196="",GT$543="")=TRUE,"",IF(GT196*GT$543=0,"",GT196*GT$543/'[7]Param-Production'!GR$42))</f>
        <v/>
      </c>
      <c r="GU200" s="99" t="str">
        <f>IF(OR(GU196="",GU$543="")=TRUE,"",IF(GU196*GU$543=0,"",GU196*GU$543/'[7]Param-Production'!GS$42))</f>
        <v/>
      </c>
      <c r="GV200" s="99" t="str">
        <f>IF(OR(GV196="",GV$543="")=TRUE,"",IF(GV196*GV$543=0,"",GV196*GV$543/'[7]Param-Production'!GT$42))</f>
        <v/>
      </c>
      <c r="GW200" s="99" t="str">
        <f>IF(OR(GW196="",GW$543="")=TRUE,"",IF(GW196*GW$543=0,"",GW196*GW$543/'[7]Param-Production'!GU$42))</f>
        <v/>
      </c>
      <c r="GX200" s="99" t="str">
        <f>IF(OR(GX196="",GX$543="")=TRUE,"",IF(GX196*GX$543=0,"",GX196*GX$543/'[7]Param-Production'!GV$42))</f>
        <v/>
      </c>
      <c r="GY200" s="99" t="str">
        <f>IF(OR(GY196="",GY$543="")=TRUE,"",IF(GY196*GY$543=0,"",GY196*GY$543/'[7]Param-Production'!GW$42))</f>
        <v/>
      </c>
      <c r="GZ200" s="99" t="str">
        <f>IF(OR(GZ196="",GZ$543="")=TRUE,"",IF(GZ196*GZ$543=0,"",GZ196*GZ$543/'[7]Param-Production'!GX$42))</f>
        <v/>
      </c>
      <c r="HA200" s="99" t="str">
        <f>IF(OR(HA196="",HA$543="")=TRUE,"",IF(HA196*HA$543=0,"",HA196*HA$543/'[7]Param-Production'!GY$42))</f>
        <v/>
      </c>
      <c r="HB200" s="99" t="str">
        <f>IF(OR(HB196="",HB$543="")=TRUE,"",IF(HB196*HB$543=0,"",HB196*HB$543/'[7]Param-Production'!GZ$42))</f>
        <v/>
      </c>
      <c r="HC200" s="99" t="str">
        <f>IF(OR(HC196="",HC$543="")=TRUE,"",IF(HC196*HC$543=0,"",HC196*HC$543/'[7]Param-Production'!HA$42))</f>
        <v/>
      </c>
      <c r="HD200" s="99" t="str">
        <f>IF(OR(HD196="",HD$543="")=TRUE,"",IF(HD196*HD$543=0,"",HD196*HD$543/'[7]Param-Production'!HB$42))</f>
        <v/>
      </c>
      <c r="HE200" s="99" t="str">
        <f>IF(OR(HE196="",HE$543="")=TRUE,"",IF(HE196*HE$543=0,"",HE196*HE$543/'[7]Param-Production'!HC$42))</f>
        <v/>
      </c>
      <c r="HF200" s="99" t="str">
        <f>IF(OR(HF196="",HF$543="")=TRUE,"",IF(HF196*HF$543=0,"",HF196*HF$543/'[7]Param-Production'!HD$42))</f>
        <v/>
      </c>
      <c r="HG200" s="99" t="str">
        <f>IF(OR(HG196="",HG$543="")=TRUE,"",IF(HG196*HG$543=0,"",HG196*HG$543/'[7]Param-Production'!HE$42))</f>
        <v/>
      </c>
      <c r="HH200" s="99" t="str">
        <f>IF(OR(HH196="",HH$543="")=TRUE,"",IF(HH196*HH$543=0,"",HH196*HH$543/'[7]Param-Production'!HF$42))</f>
        <v/>
      </c>
      <c r="HI200" s="99" t="str">
        <f>IF(OR(HI196="",HI$543="")=TRUE,"",IF(HI196*HI$543=0,"",HI196*HI$543/'[7]Param-Production'!HG$42))</f>
        <v/>
      </c>
      <c r="HJ200" s="99" t="str">
        <f>IF(OR(HJ196="",HJ$543="")=TRUE,"",IF(HJ196*HJ$543=0,"",HJ196*HJ$543/'[7]Param-Production'!HH$42))</f>
        <v/>
      </c>
      <c r="HK200" s="99" t="str">
        <f>IF(OR(HK196="",HK$543="")=TRUE,"",IF(HK196*HK$543=0,"",HK196*HK$543/'[7]Param-Production'!HI$42))</f>
        <v/>
      </c>
      <c r="HL200" s="99" t="str">
        <f>IF(OR(HL196="",HL$543="")=TRUE,"",IF(HL196*HL$543=0,"",HL196*HL$543/'[7]Param-Production'!HJ$42))</f>
        <v/>
      </c>
      <c r="HM200" s="99" t="str">
        <f>IF(OR(HM196="",HM$543="")=TRUE,"",IF(HM196*HM$543=0,"",HM196*HM$543/'[7]Param-Production'!HK$42))</f>
        <v/>
      </c>
      <c r="HN200" s="99" t="str">
        <f>IF(OR(HN196="",HN$543="")=TRUE,"",IF(HN196*HN$543=0,"",HN196*HN$543/'[7]Param-Production'!HL$42))</f>
        <v/>
      </c>
      <c r="HO200" s="99" t="str">
        <f>IF(OR(HO196="",HO$543="")=TRUE,"",IF(HO196*HO$543=0,"",HO196*HO$543/'[7]Param-Production'!HM$42))</f>
        <v/>
      </c>
      <c r="HP200" s="99" t="str">
        <f>IF(OR(HP196="",HP$543="")=TRUE,"",IF(HP196*HP$543=0,"",HP196*HP$543/'[7]Param-Production'!HN$42))</f>
        <v/>
      </c>
      <c r="HQ200" s="99" t="str">
        <f>IF(OR(HQ196="",HQ$543="")=TRUE,"",IF(HQ196*HQ$543=0,"",HQ196*HQ$543/'[7]Param-Production'!HO$42))</f>
        <v/>
      </c>
      <c r="HR200" s="99" t="str">
        <f>IF(OR(HR196="",HR$543="")=TRUE,"",IF(HR196*HR$543=0,"",HR196*HR$543/'[7]Param-Production'!HP$42))</f>
        <v/>
      </c>
      <c r="HS200" s="99" t="str">
        <f>IF(OR(HS196="",HS$543="")=TRUE,"",IF(HS196*HS$543=0,"",HS196*HS$543/'[7]Param-Production'!HQ$42))</f>
        <v/>
      </c>
      <c r="HT200" s="99" t="str">
        <f>IF(OR(HT196="",HT$543="")=TRUE,"",IF(HT196*HT$543=0,"",HT196*HT$543/'[7]Param-Production'!HR$42))</f>
        <v/>
      </c>
      <c r="HU200" s="99" t="str">
        <f>IF(OR(HU196="",HU$543="")=TRUE,"",IF(HU196*HU$543=0,"",HU196*HU$543/'[7]Param-Production'!HS$42))</f>
        <v/>
      </c>
      <c r="HV200" s="99" t="str">
        <f>IF(OR(HV196="",HV$543="")=TRUE,"",IF(HV196*HV$543=0,"",HV196*HV$543/'[7]Param-Production'!HT$42))</f>
        <v/>
      </c>
      <c r="HW200" s="99" t="str">
        <f>IF(OR(HW196="",HW$543="")=TRUE,"",IF(HW196*HW$543=0,"",HW196*HW$543/'[7]Param-Production'!HU$42))</f>
        <v/>
      </c>
      <c r="HX200" s="99" t="str">
        <f>IF(OR(HX196="",HX$543="")=TRUE,"",IF(HX196*HX$543=0,"",HX196*HX$543/'[7]Param-Production'!HV$42))</f>
        <v/>
      </c>
      <c r="HY200" s="99" t="str">
        <f>IF(OR(HY196="",HY$543="")=TRUE,"",IF(HY196*HY$543=0,"",HY196*HY$543/'[7]Param-Production'!HW$42))</f>
        <v/>
      </c>
      <c r="HZ200" s="99" t="str">
        <f>IF(OR(HZ196="",HZ$543="")=TRUE,"",IF(HZ196*HZ$543=0,"",HZ196*HZ$543/'[7]Param-Production'!HX$42))</f>
        <v/>
      </c>
      <c r="IA200" s="99" t="str">
        <f>IF(OR(IA196="",IA$543="")=TRUE,"",IF(IA196*IA$543=0,"",IA196*IA$543/'[7]Param-Production'!HY$42))</f>
        <v/>
      </c>
      <c r="IB200" s="99" t="str">
        <f>IF(OR(IB196="",IB$543="")=TRUE,"",IF(IB196*IB$543=0,"",IB196*IB$543/'[7]Param-Production'!HZ$42))</f>
        <v/>
      </c>
      <c r="IC200" s="99" t="str">
        <f>IF(OR(IC196="",IC$543="")=TRUE,"",IF(IC196*IC$543=0,"",IC196*IC$543/'[7]Param-Production'!IA$42))</f>
        <v/>
      </c>
      <c r="ID200" s="99" t="str">
        <f>IF(OR(ID196="",ID$543="")=TRUE,"",IF(ID196*ID$543=0,"",ID196*ID$543/'[7]Param-Production'!IB$42))</f>
        <v/>
      </c>
      <c r="IE200" s="99" t="str">
        <f>IF(OR(IE196="",IE$543="")=TRUE,"",IF(IE196*IE$543=0,"",IE196*IE$543/'[7]Param-Production'!IC$42))</f>
        <v/>
      </c>
      <c r="IF200" s="99" t="str">
        <f>IF(OR(IF196="",IF$543="")=TRUE,"",IF(IF196*IF$543=0,"",IF196*IF$543/'[7]Param-Production'!ID$42))</f>
        <v/>
      </c>
      <c r="IG200" s="99" t="str">
        <f>IF(OR(IG196="",IG$543="")=TRUE,"",IF(IG196*IG$543=0,"",IG196*IG$543/'[7]Param-Production'!IE$42))</f>
        <v/>
      </c>
      <c r="IH200" s="99" t="str">
        <f>IF(OR(IH196="",IH$543="")=TRUE,"",IF(IH196*IH$543=0,"",IH196*IH$543/'[7]Param-Production'!IF$42))</f>
        <v/>
      </c>
      <c r="II200" s="99" t="str">
        <f>IF(OR(II196="",II$543="")=TRUE,"",IF(II196*II$543=0,"",II196*II$543/'[7]Param-Production'!IG$42))</f>
        <v/>
      </c>
      <c r="IJ200" s="99" t="str">
        <f>IF(OR(IJ196="",IJ$543="")=TRUE,"",IF(IJ196*IJ$543=0,"",IJ196*IJ$543/'[7]Param-Production'!IH$42))</f>
        <v/>
      </c>
      <c r="IK200" s="99" t="str">
        <f>IF(OR(IK196="",IK$543="")=TRUE,"",IF(IK196*IK$543=0,"",IK196*IK$543/'[7]Param-Production'!II$42))</f>
        <v/>
      </c>
      <c r="IL200" s="99" t="str">
        <f>IF(OR(IL196="",IL$543="")=TRUE,"",IF(IL196*IL$543=0,"",IL196*IL$543/'[7]Param-Production'!IJ$42))</f>
        <v/>
      </c>
      <c r="IM200" s="99" t="str">
        <f>IF(OR(IM196="",IM$543="")=TRUE,"",IF(IM196*IM$543=0,"",IM196*IM$543/'[7]Param-Production'!IK$42))</f>
        <v/>
      </c>
      <c r="IN200" s="99" t="str">
        <f>IF(OR(IN196="",IN$543="")=TRUE,"",IF(IN196*IN$543=0,"",IN196*IN$543/'[7]Param-Production'!IL$42))</f>
        <v/>
      </c>
      <c r="IO200" s="99" t="str">
        <f>IF(OR(IO196="",IO$543="")=TRUE,"",IF(IO196*IO$543=0,"",IO196*IO$543/'[7]Param-Production'!IM$42))</f>
        <v/>
      </c>
      <c r="IP200" s="99" t="str">
        <f>IF(OR(IP196="",IP$543="")=TRUE,"",IF(IP196*IP$543=0,"",IP196*IP$543/'[7]Param-Production'!IN$42))</f>
        <v/>
      </c>
      <c r="IQ200" s="99" t="str">
        <f>IF(OR(IQ196="",IQ$543="")=TRUE,"",IF(IQ196*IQ$543=0,"",IQ196*IQ$543/'[7]Param-Production'!IO$42))</f>
        <v/>
      </c>
      <c r="IR200" s="99" t="str">
        <f>IF(OR(IR196="",IR$543="")=TRUE,"",IF(IR196*IR$543=0,"",IR196*IR$543/'[7]Param-Production'!IP$42))</f>
        <v/>
      </c>
      <c r="IS200" s="99" t="str">
        <f>IF(OR(IS196="",IS$543="")=TRUE,"",IF(IS196*IS$543=0,"",IS196*IS$543/'[7]Param-Production'!IQ$42))</f>
        <v/>
      </c>
      <c r="IT200" s="99" t="str">
        <f>IF(OR(IT196="",IT$543="")=TRUE,"",IF(IT196*IT$543=0,"",IT196*IT$543/'[7]Param-Production'!IR$42))</f>
        <v/>
      </c>
      <c r="IU200" s="99" t="str">
        <f>IF(OR(IU196="",IU$543="")=TRUE,"",IF(IU196*IU$543=0,"",IU196*IU$543/'[7]Param-Production'!IS$42))</f>
        <v/>
      </c>
      <c r="IV200" s="99" t="str">
        <f>IF(OR(IV196="",IV$543="")=TRUE,"",IF(IV196*IV$543=0,"",IV196*IV$543/'[7]Param-Production'!IT$42))</f>
        <v/>
      </c>
      <c r="IW200" s="99" t="str">
        <f>IF(OR(IW196="",IW$543="")=TRUE,"",IF(IW196*IW$543=0,"",IW196*IW$543/'[7]Param-Production'!IU$42))</f>
        <v/>
      </c>
      <c r="IX200" s="99" t="str">
        <f>IF(OR(IX196="",IX$543="")=TRUE,"",IF(IX196*IX$543=0,"",IX196*IX$543/'[7]Param-Production'!IV$42))</f>
        <v/>
      </c>
      <c r="IY200" s="99" t="str">
        <f>IF(OR(IY196="",IY$543="")=TRUE,"",IF(IY196*IY$543=0,"",IY196*IY$543/'[7]Param-Production'!IW$42))</f>
        <v/>
      </c>
      <c r="IZ200" s="99" t="str">
        <f>IF(OR(IZ196="",IZ$543="")=TRUE,"",IF(IZ196*IZ$543=0,"",IZ196*IZ$543/'[7]Param-Production'!IX$42))</f>
        <v/>
      </c>
      <c r="JA200" s="99" t="str">
        <f>IF(OR(JA196="",JA$543="")=TRUE,"",IF(JA196*JA$543=0,"",JA196*JA$543/'[7]Param-Production'!IY$42))</f>
        <v/>
      </c>
      <c r="JB200" s="99" t="str">
        <f>IF(OR(JB196="",JB$543="")=TRUE,"",IF(JB196*JB$543=0,"",JB196*JB$543/'[7]Param-Production'!IZ$42))</f>
        <v/>
      </c>
      <c r="JC200" s="99" t="str">
        <f>IF(OR(JC196="",JC$543="")=TRUE,"",IF(JC196*JC$543=0,"",JC196*JC$543/'[7]Param-Production'!JA$42))</f>
        <v/>
      </c>
      <c r="JD200" s="99" t="str">
        <f>IF(OR(JD196="",JD$543="")=TRUE,"",IF(JD196*JD$543=0,"",JD196*JD$543/'[7]Param-Production'!JB$42))</f>
        <v/>
      </c>
      <c r="JE200" s="99" t="str">
        <f>IF(OR(JE196="",JE$543="")=TRUE,"",IF(JE196*JE$543=0,"",JE196*JE$543/'[7]Param-Production'!JC$42))</f>
        <v/>
      </c>
      <c r="JF200" s="99" t="str">
        <f>IF(OR(JF196="",JF$543="")=TRUE,"",IF(JF196*JF$543=0,"",JF196*JF$543/'[7]Param-Production'!JD$42))</f>
        <v/>
      </c>
      <c r="JG200" s="99" t="str">
        <f>IF(OR(JG196="",JG$543="")=TRUE,"",IF(JG196*JG$543=0,"",JG196*JG$543/'[7]Param-Production'!JE$42))</f>
        <v/>
      </c>
      <c r="JH200" s="99" t="str">
        <f>IF(OR(JH196="",JH$543="")=TRUE,"",IF(JH196*JH$543=0,"",JH196*JH$543/'[7]Param-Production'!JF$42))</f>
        <v/>
      </c>
      <c r="JI200" s="99" t="str">
        <f>IF(OR(JI196="",JI$543="")=TRUE,"",IF(JI196*JI$543=0,"",JI196*JI$543/'[7]Param-Production'!JG$42))</f>
        <v/>
      </c>
      <c r="JJ200" s="99" t="str">
        <f>IF(OR(JJ196="",JJ$543="")=TRUE,"",IF(JJ196*JJ$543=0,"",JJ196*JJ$543/'[7]Param-Production'!JH$42))</f>
        <v/>
      </c>
      <c r="JK200" s="99" t="str">
        <f>IF(OR(JK196="",JK$543="")=TRUE,"",IF(JK196*JK$543=0,"",JK196*JK$543/'[7]Param-Production'!JI$42))</f>
        <v/>
      </c>
      <c r="JL200" s="99" t="str">
        <f>IF(OR(JL196="",JL$543="")=TRUE,"",IF(JL196*JL$543=0,"",JL196*JL$543/'[7]Param-Production'!JJ$42))</f>
        <v/>
      </c>
      <c r="JM200" s="99" t="str">
        <f>IF(OR(JM196="",JM$543="")=TRUE,"",IF(JM196*JM$543=0,"",JM196*JM$543/'[7]Param-Production'!JK$42))</f>
        <v/>
      </c>
      <c r="JN200" s="99" t="str">
        <f>IF(OR(JN196="",JN$543="")=TRUE,"",IF(JN196*JN$543=0,"",JN196*JN$543/'[7]Param-Production'!JL$42))</f>
        <v/>
      </c>
      <c r="JO200" s="99" t="str">
        <f>IF(OR(JO196="",JO$543="")=TRUE,"",IF(JO196*JO$543=0,"",JO196*JO$543/'[7]Param-Production'!JM$42))</f>
        <v/>
      </c>
      <c r="JP200" s="99" t="str">
        <f>IF(OR(JP196="",JP$543="")=TRUE,"",IF(JP196*JP$543=0,"",JP196*JP$543/'[7]Param-Production'!JN$42))</f>
        <v/>
      </c>
      <c r="JQ200" s="99" t="str">
        <f>IF(OR(JQ196="",JQ$543="")=TRUE,"",IF(JQ196*JQ$543=0,"",JQ196*JQ$543/'[7]Param-Production'!JO$42))</f>
        <v/>
      </c>
      <c r="JR200" s="99" t="str">
        <f>IF(OR(JR196="",JR$543="")=TRUE,"",IF(JR196*JR$543=0,"",JR196*JR$543/'[7]Param-Production'!JP$42))</f>
        <v/>
      </c>
      <c r="JS200" s="99" t="str">
        <f>IF(OR(JS196="",JS$543="")=TRUE,"",IF(JS196*JS$543=0,"",JS196*JS$543/'[7]Param-Production'!JQ$42))</f>
        <v/>
      </c>
      <c r="JT200" s="99" t="str">
        <f>IF(OR(JT196="",JT$543="")=TRUE,"",IF(JT196*JT$543=0,"",JT196*JT$543/'[7]Param-Production'!JR$42))</f>
        <v/>
      </c>
      <c r="JU200" s="99" t="str">
        <f>IF(OR(JU196="",JU$543="")=TRUE,"",IF(JU196*JU$543=0,"",JU196*JU$543/'[7]Param-Production'!JS$42))</f>
        <v/>
      </c>
      <c r="JV200" s="99" t="str">
        <f>IF(OR(JV196="",JV$543="")=TRUE,"",IF(JV196*JV$543=0,"",JV196*JV$543/'[7]Param-Production'!JT$42))</f>
        <v/>
      </c>
      <c r="JW200" s="99" t="str">
        <f>IF(OR(JW196="",JW$543="")=TRUE,"",IF(JW196*JW$543=0,"",JW196*JW$543/'[7]Param-Production'!JU$42))</f>
        <v/>
      </c>
      <c r="JX200" s="99" t="str">
        <f>IF(OR(JX196="",JX$543="")=TRUE,"",IF(JX196*JX$543=0,"",JX196*JX$543/'[7]Param-Production'!JV$42))</f>
        <v/>
      </c>
      <c r="JY200" s="99" t="str">
        <f>IF(OR(JY196="",JY$543="")=TRUE,"",IF(JY196*JY$543=0,"",JY196*JY$543/'[7]Param-Production'!JW$42))</f>
        <v/>
      </c>
      <c r="JZ200" s="99" t="str">
        <f>IF(OR(JZ196="",JZ$543="")=TRUE,"",IF(JZ196*JZ$543=0,"",JZ196*JZ$543/'[7]Param-Production'!JX$42))</f>
        <v/>
      </c>
      <c r="KA200" s="99" t="str">
        <f>IF(OR(KA196="",KA$543="")=TRUE,"",IF(KA196*KA$543=0,"",KA196*KA$543/'[7]Param-Production'!JY$42))</f>
        <v/>
      </c>
      <c r="KB200" s="99" t="str">
        <f>IF(OR(KB196="",KB$543="")=TRUE,"",IF(KB196*KB$543=0,"",KB196*KB$543/'[7]Param-Production'!JZ$42))</f>
        <v/>
      </c>
      <c r="KC200" s="99" t="str">
        <f>IF(OR(KC196="",KC$543="")=TRUE,"",IF(KC196*KC$543=0,"",KC196*KC$543/'[7]Param-Production'!KA$42))</f>
        <v/>
      </c>
      <c r="KD200" s="99" t="str">
        <f>IF(OR(KD196="",KD$543="")=TRUE,"",IF(KD196*KD$543=0,"",KD196*KD$543/'[7]Param-Production'!KB$42))</f>
        <v/>
      </c>
      <c r="KE200" s="99" t="str">
        <f>IF(OR(KE196="",KE$543="")=TRUE,"",IF(KE196*KE$543=0,"",KE196*KE$543/'[7]Param-Production'!KC$42))</f>
        <v/>
      </c>
      <c r="KF200" s="99" t="str">
        <f>IF(OR(KF196="",KF$543="")=TRUE,"",IF(KF196*KF$543=0,"",KF196*KF$543/'[7]Param-Production'!KD$42))</f>
        <v/>
      </c>
      <c r="KG200" s="99" t="str">
        <f>IF(OR(KG196="",KG$543="")=TRUE,"",IF(KG196*KG$543=0,"",KG196*KG$543/'[7]Param-Production'!KE$42))</f>
        <v/>
      </c>
      <c r="KH200" s="99" t="str">
        <f>IF(OR(KH196="",KH$543="")=TRUE,"",IF(KH196*KH$543=0,"",KH196*KH$543/'[7]Param-Production'!KF$42))</f>
        <v/>
      </c>
      <c r="KI200" s="99" t="str">
        <f>IF(OR(KI196="",KI$543="")=TRUE,"",IF(KI196*KI$543=0,"",KI196*KI$543/'[7]Param-Production'!KG$42))</f>
        <v/>
      </c>
      <c r="KJ200" s="99" t="str">
        <f>IF(OR(KJ196="",KJ$543="")=TRUE,"",IF(KJ196*KJ$543=0,"",KJ196*KJ$543/'[7]Param-Production'!KH$42))</f>
        <v/>
      </c>
      <c r="KK200" s="99" t="str">
        <f>IF(OR(KK196="",KK$543="")=TRUE,"",IF(KK196*KK$543=0,"",KK196*KK$543/'[7]Param-Production'!KI$42))</f>
        <v/>
      </c>
      <c r="KL200" s="99" t="str">
        <f>IF(OR(KL196="",KL$543="")=TRUE,"",IF(KL196*KL$543=0,"",KL196*KL$543/'[7]Param-Production'!KJ$42))</f>
        <v/>
      </c>
      <c r="KM200" s="99" t="str">
        <f>IF(OR(KM196="",KM$543="")=TRUE,"",IF(KM196*KM$543=0,"",KM196*KM$543/'[7]Param-Production'!KK$42))</f>
        <v/>
      </c>
      <c r="KN200" s="99" t="str">
        <f>IF(OR(KN196="",KN$543="")=TRUE,"",IF(KN196*KN$543=0,"",KN196*KN$543/'[7]Param-Production'!KL$42))</f>
        <v/>
      </c>
      <c r="KO200" s="99" t="str">
        <f>IF(OR(KO196="",KO$543="")=TRUE,"",IF(KO196*KO$543=0,"",KO196*KO$543/'[7]Param-Production'!KM$42))</f>
        <v/>
      </c>
      <c r="KP200" s="99" t="str">
        <f>IF(OR(KP196="",KP$543="")=TRUE,"",IF(KP196*KP$543=0,"",KP196*KP$543/'[7]Param-Production'!KN$42))</f>
        <v/>
      </c>
      <c r="KQ200" s="99" t="str">
        <f>IF(OR(KQ196="",KQ$543="")=TRUE,"",IF(KQ196*KQ$543=0,"",KQ196*KQ$543/'[7]Param-Production'!KO$42))</f>
        <v/>
      </c>
      <c r="KR200" s="99" t="str">
        <f>IF(OR(KR196="",KR$543="")=TRUE,"",IF(KR196*KR$543=0,"",KR196*KR$543/'[7]Param-Production'!KP$42))</f>
        <v/>
      </c>
      <c r="KS200" s="99" t="str">
        <f>IF(OR(KS196="",KS$543="")=TRUE,"",IF(KS196*KS$543=0,"",KS196*KS$543/'[7]Param-Production'!KQ$42))</f>
        <v/>
      </c>
      <c r="KT200" s="99" t="str">
        <f>IF(OR(KT196="",KT$543="")=TRUE,"",IF(KT196*KT$543=0,"",KT196*KT$543/'[7]Param-Production'!KR$42))</f>
        <v/>
      </c>
      <c r="KU200" s="99" t="str">
        <f>IF(OR(KU196="",KU$543="")=TRUE,"",IF(KU196*KU$543=0,"",KU196*KU$543/'[7]Param-Production'!KS$42))</f>
        <v/>
      </c>
      <c r="KV200" s="99" t="str">
        <f>IF(OR(KV196="",KV$543="")=TRUE,"",IF(KV196*KV$543=0,"",KV196*KV$543/'[7]Param-Production'!KT$42))</f>
        <v/>
      </c>
      <c r="KW200" s="99" t="str">
        <f>IF(OR(KW196="",KW$543="")=TRUE,"",IF(KW196*KW$543=0,"",KW196*KW$543/'[7]Param-Production'!KU$42))</f>
        <v/>
      </c>
      <c r="KX200" s="99" t="str">
        <f>IF(OR(KX196="",KX$543="")=TRUE,"",IF(KX196*KX$543=0,"",KX196*KX$543/'[7]Param-Production'!KV$42))</f>
        <v/>
      </c>
      <c r="KY200" s="99" t="str">
        <f>IF(OR(KY196="",KY$543="")=TRUE,"",IF(KY196*KY$543=0,"",KY196*KY$543/'[7]Param-Production'!KW$42))</f>
        <v/>
      </c>
      <c r="KZ200" s="99" t="str">
        <f>IF(OR(KZ196="",KZ$543="")=TRUE,"",IF(KZ196*KZ$543=0,"",KZ196*KZ$543/'[7]Param-Production'!KX$42))</f>
        <v/>
      </c>
      <c r="LA200" s="99" t="str">
        <f>IF(OR(LA196="",LA$543="")=TRUE,"",IF(LA196*LA$543=0,"",LA196*LA$543/'[7]Param-Production'!KY$42))</f>
        <v/>
      </c>
      <c r="LB200" s="99" t="str">
        <f>IF(OR(LB196="",LB$543="")=TRUE,"",IF(LB196*LB$543=0,"",LB196*LB$543/'[7]Param-Production'!KZ$42))</f>
        <v/>
      </c>
      <c r="LC200" s="99" t="str">
        <f>IF(OR(LC196="",LC$543="")=TRUE,"",IF(LC196*LC$543=0,"",LC196*LC$543/'[7]Param-Production'!LA$42))</f>
        <v/>
      </c>
      <c r="LD200" s="99" t="str">
        <f>IF(OR(LD196="",LD$543="")=TRUE,"",IF(LD196*LD$543=0,"",LD196*LD$543/'[7]Param-Production'!LB$42))</f>
        <v/>
      </c>
      <c r="LE200" s="99" t="str">
        <f>IF(OR(LE196="",LE$543="")=TRUE,"",IF(LE196*LE$543=0,"",LE196*LE$543/'[7]Param-Production'!LC$42))</f>
        <v/>
      </c>
      <c r="LF200" s="99" t="str">
        <f>IF(OR(LF196="",LF$543="")=TRUE,"",IF(LF196*LF$543=0,"",LF196*LF$543/'[7]Param-Production'!LD$42))</f>
        <v/>
      </c>
      <c r="LG200" s="99" t="str">
        <f>IF(OR(LG196="",LG$543="")=TRUE,"",IF(LG196*LG$543=0,"",LG196*LG$543/'[7]Param-Production'!LE$42))</f>
        <v/>
      </c>
      <c r="LH200" s="99" t="str">
        <f>IF(OR(LH196="",LH$543="")=TRUE,"",IF(LH196*LH$543=0,"",LH196*LH$543/'[7]Param-Production'!LF$42))</f>
        <v/>
      </c>
      <c r="LI200" s="99" t="str">
        <f>IF(OR(LI196="",LI$543="")=TRUE,"",IF(LI196*LI$543=0,"",LI196*LI$543/'[7]Param-Production'!LG$42))</f>
        <v/>
      </c>
      <c r="LJ200" s="99" t="str">
        <f>IF(OR(LJ196="",LJ$543="")=TRUE,"",IF(LJ196*LJ$543=0,"",LJ196*LJ$543/'[7]Param-Production'!LH$42))</f>
        <v/>
      </c>
      <c r="LK200" s="99" t="str">
        <f>IF(OR(LK196="",LK$543="")=TRUE,"",IF(LK196*LK$543=0,"",LK196*LK$543/'[7]Param-Production'!LI$42))</f>
        <v/>
      </c>
      <c r="LL200" s="99" t="str">
        <f>IF(OR(LL196="",LL$543="")=TRUE,"",IF(LL196*LL$543=0,"",LL196*LL$543/'[7]Param-Production'!LJ$42))</f>
        <v/>
      </c>
      <c r="LM200" s="99" t="str">
        <f>IF(OR(LM196="",LM$543="")=TRUE,"",IF(LM196*LM$543=0,"",LM196*LM$543/'[7]Param-Production'!LK$42))</f>
        <v/>
      </c>
      <c r="LN200" s="99" t="str">
        <f>IF(OR(LN196="",LN$543="")=TRUE,"",IF(LN196*LN$543=0,"",LN196*LN$543/'[7]Param-Production'!LL$42))</f>
        <v/>
      </c>
      <c r="LO200" s="99" t="str">
        <f>IF(OR(LO196="",LO$543="")=TRUE,"",IF(LO196*LO$543=0,"",LO196*LO$543/'[7]Param-Production'!LM$42))</f>
        <v/>
      </c>
      <c r="LP200" s="99" t="str">
        <f>IF(OR(LP196="",LP$543="")=TRUE,"",IF(LP196*LP$543=0,"",LP196*LP$543/'[7]Param-Production'!LN$42))</f>
        <v/>
      </c>
      <c r="LQ200" s="99" t="str">
        <f>IF(OR(LQ196="",LQ$543="")=TRUE,"",IF(LQ196*LQ$543=0,"",LQ196*LQ$543/'[7]Param-Production'!LO$42))</f>
        <v/>
      </c>
      <c r="LR200" s="99" t="str">
        <f>IF(OR(LR196="",LR$543="")=TRUE,"",IF(LR196*LR$543=0,"",LR196*LR$543/'[7]Param-Production'!LP$42))</f>
        <v/>
      </c>
      <c r="LS200" s="99" t="str">
        <f>IF(OR(LS196="",LS$543="")=TRUE,"",IF(LS196*LS$543=0,"",LS196*LS$543/'[7]Param-Production'!LQ$42))</f>
        <v/>
      </c>
      <c r="LT200" s="99" t="str">
        <f>IF(OR(LT196="",LT$543="")=TRUE,"",IF(LT196*LT$543=0,"",LT196*LT$543/'[7]Param-Production'!LR$42))</f>
        <v/>
      </c>
      <c r="LU200" s="99" t="str">
        <f>IF(OR(LU196="",LU$543="")=TRUE,"",IF(LU196*LU$543=0,"",LU196*LU$543/'[7]Param-Production'!LS$42))</f>
        <v/>
      </c>
      <c r="LV200" s="99" t="str">
        <f>IF(OR(LV196="",LV$543="")=TRUE,"",IF(LV196*LV$543=0,"",LV196*LV$543/'[7]Param-Production'!LT$42))</f>
        <v/>
      </c>
      <c r="LW200" s="99" t="str">
        <f>IF(OR(LW196="",LW$543="")=TRUE,"",IF(LW196*LW$543=0,"",LW196*LW$543/'[7]Param-Production'!LU$42))</f>
        <v/>
      </c>
      <c r="LX200" s="99" t="str">
        <f>IF(OR(LX196="",LX$543="")=TRUE,"",IF(LX196*LX$543=0,"",LX196*LX$543/'[7]Param-Production'!LV$42))</f>
        <v/>
      </c>
      <c r="LY200" s="99" t="str">
        <f>IF(OR(LY196="",LY$543="")=TRUE,"",IF(LY196*LY$543=0,"",LY196*LY$543/'[7]Param-Production'!LW$42))</f>
        <v/>
      </c>
      <c r="LZ200" s="99" t="str">
        <f>IF(OR(LZ196="",LZ$543="")=TRUE,"",IF(LZ196*LZ$543=0,"",LZ196*LZ$543/'[7]Param-Production'!LX$42))</f>
        <v/>
      </c>
      <c r="MA200" s="99" t="str">
        <f>IF(OR(MA196="",MA$543="")=TRUE,"",IF(MA196*MA$543=0,"",MA196*MA$543/'[7]Param-Production'!LY$42))</f>
        <v/>
      </c>
      <c r="MB200" s="99" t="str">
        <f>IF(OR(MB196="",MB$543="")=TRUE,"",IF(MB196*MB$543=0,"",MB196*MB$543/'[7]Param-Production'!LZ$42))</f>
        <v/>
      </c>
      <c r="MC200" s="99" t="str">
        <f>IF(OR(MC196="",MC$543="")=TRUE,"",IF(MC196*MC$543=0,"",MC196*MC$543/'[7]Param-Production'!MA$42))</f>
        <v/>
      </c>
      <c r="MD200" s="99" t="str">
        <f>IF(OR(MD196="",MD$543="")=TRUE,"",IF(MD196*MD$543=0,"",MD196*MD$543/'[7]Param-Production'!MB$42))</f>
        <v/>
      </c>
      <c r="ME200" s="99" t="str">
        <f>IF(OR(ME196="",ME$543="")=TRUE,"",IF(ME196*ME$543=0,"",ME196*ME$543/'[7]Param-Production'!MC$42))</f>
        <v/>
      </c>
      <c r="MF200" s="99" t="str">
        <f>IF(OR(MF196="",MF$543="")=TRUE,"",IF(MF196*MF$543=0,"",MF196*MF$543/'[7]Param-Production'!MD$42))</f>
        <v/>
      </c>
      <c r="MG200" s="99" t="str">
        <f>IF(OR(MG196="",MG$543="")=TRUE,"",IF(MG196*MG$543=0,"",MG196*MG$543/'[7]Param-Production'!ME$42))</f>
        <v/>
      </c>
      <c r="MH200" s="99" t="str">
        <f>IF(OR(MH196="",MH$543="")=TRUE,"",IF(MH196*MH$543=0,"",MH196*MH$543/'[7]Param-Production'!MF$42))</f>
        <v/>
      </c>
      <c r="MI200" s="99" t="str">
        <f>IF(OR(MI196="",MI$543="")=TRUE,"",IF(MI196*MI$543=0,"",MI196*MI$543/'[7]Param-Production'!MG$42))</f>
        <v/>
      </c>
      <c r="MJ200" s="99" t="str">
        <f>IF(OR(MJ196="",MJ$543="")=TRUE,"",IF(MJ196*MJ$543=0,"",MJ196*MJ$543/'[7]Param-Production'!MH$42))</f>
        <v/>
      </c>
      <c r="MK200" s="99" t="str">
        <f>IF(OR(MK196="",MK$543="")=TRUE,"",IF(MK196*MK$543=0,"",MK196*MK$543/'[7]Param-Production'!MI$42))</f>
        <v/>
      </c>
      <c r="ML200" s="99" t="str">
        <f>IF(OR(ML196="",ML$543="")=TRUE,"",IF(ML196*ML$543=0,"",ML196*ML$543/'[7]Param-Production'!MJ$42))</f>
        <v/>
      </c>
      <c r="MM200" s="99" t="str">
        <f>IF(OR(MM196="",MM$543="")=TRUE,"",IF(MM196*MM$543=0,"",MM196*MM$543/'[7]Param-Production'!MK$42))</f>
        <v/>
      </c>
      <c r="MN200" s="99" t="str">
        <f>IF(OR(MN196="",MN$543="")=TRUE,"",IF(MN196*MN$543=0,"",MN196*MN$543/'[7]Param-Production'!ML$42))</f>
        <v/>
      </c>
      <c r="MO200" s="99" t="str">
        <f>IF(OR(MO196="",MO$543="")=TRUE,"",IF(MO196*MO$543=0,"",MO196*MO$543/'[7]Param-Production'!MM$42))</f>
        <v/>
      </c>
      <c r="MP200" s="99" t="str">
        <f>IF(OR(MP196="",MP$543="")=TRUE,"",IF(MP196*MP$543=0,"",MP196*MP$543/'[7]Param-Production'!MN$42))</f>
        <v/>
      </c>
      <c r="MQ200" s="99" t="str">
        <f>IF(OR(MQ196="",MQ$543="")=TRUE,"",IF(MQ196*MQ$543=0,"",MQ196*MQ$543/'[7]Param-Production'!MO$42))</f>
        <v/>
      </c>
      <c r="MR200" s="99" t="str">
        <f>IF(OR(MR196="",MR$543="")=TRUE,"",IF(MR196*MR$543=0,"",MR196*MR$543/'[7]Param-Production'!MP$42))</f>
        <v/>
      </c>
      <c r="MS200" s="99" t="str">
        <f>IF(OR(MS196="",MS$543="")=TRUE,"",IF(MS196*MS$543=0,"",MS196*MS$543/'[7]Param-Production'!MQ$42))</f>
        <v/>
      </c>
      <c r="MT200" s="99" t="str">
        <f>IF(OR(MT196="",MT$543="")=TRUE,"",IF(MT196*MT$543=0,"",MT196*MT$543/'[7]Param-Production'!MR$42))</f>
        <v/>
      </c>
      <c r="MU200" s="99" t="str">
        <f>IF(OR(MU196="",MU$543="")=TRUE,"",IF(MU196*MU$543=0,"",MU196*MU$543/'[7]Param-Production'!MS$42))</f>
        <v/>
      </c>
      <c r="MV200" s="99" t="str">
        <f>IF(OR(MV196="",MV$543="")=TRUE,"",IF(MV196*MV$543=0,"",MV196*MV$543/'[7]Param-Production'!MT$42))</f>
        <v/>
      </c>
      <c r="MW200" s="99" t="str">
        <f>IF(OR(MW196="",MW$543="")=TRUE,"",IF(MW196*MW$543=0,"",MW196*MW$543/'[7]Param-Production'!MU$42))</f>
        <v/>
      </c>
      <c r="MX200" s="99" t="str">
        <f>IF(OR(MX196="",MX$543="")=TRUE,"",IF(MX196*MX$543=0,"",MX196*MX$543/'[7]Param-Production'!MV$42))</f>
        <v/>
      </c>
      <c r="MY200" s="99" t="str">
        <f>IF(OR(MY196="",MY$543="")=TRUE,"",IF(MY196*MY$543=0,"",MY196*MY$543/'[7]Param-Production'!MW$42))</f>
        <v/>
      </c>
      <c r="MZ200" s="99" t="str">
        <f>IF(OR(MZ196="",MZ$543="")=TRUE,"",IF(MZ196*MZ$543=0,"",MZ196*MZ$543/'[7]Param-Production'!MX$42))</f>
        <v/>
      </c>
      <c r="NA200" s="99" t="str">
        <f>IF(OR(NA196="",NA$543="")=TRUE,"",IF(NA196*NA$543=0,"",NA196*NA$543/'[7]Param-Production'!MY$42))</f>
        <v/>
      </c>
      <c r="NB200" s="99" t="str">
        <f>IF(OR(NB196="",NB$543="")=TRUE,"",IF(NB196*NB$543=0,"",NB196*NB$543/'[7]Param-Production'!MZ$42))</f>
        <v/>
      </c>
      <c r="NC200" s="99" t="str">
        <f>IF(OR(NC196="",NC$543="")=TRUE,"",IF(NC196*NC$543=0,"",NC196*NC$543/'[7]Param-Production'!NA$42))</f>
        <v/>
      </c>
      <c r="ND200" s="99" t="str">
        <f>IF(OR(ND196="",ND$543="")=TRUE,"",IF(ND196*ND$543=0,"",ND196*ND$543/'[7]Param-Production'!NB$42))</f>
        <v/>
      </c>
      <c r="NE200" s="99" t="str">
        <f>IF(OR(NE196="",NE$543="")=TRUE,"",IF(NE196*NE$543=0,"",NE196*NE$543/'[7]Param-Production'!NC$42))</f>
        <v/>
      </c>
      <c r="NF200" s="99" t="str">
        <f>IF(OR(NF196="",NF$543="")=TRUE,"",IF(NF196*NF$543=0,"",NF196*NF$543/'[7]Param-Production'!ND$42))</f>
        <v/>
      </c>
      <c r="NG200" s="99" t="str">
        <f>IF(OR(NG196="",NG$543="")=TRUE,"",IF(NG196*NG$543=0,"",NG196*NG$543/'[7]Param-Production'!NE$42))</f>
        <v/>
      </c>
      <c r="NH200" s="99" t="str">
        <f>IF(OR(NH196="",NH$543="")=TRUE,"",IF(NH196*NH$543=0,"",NH196*NH$543/'[7]Param-Production'!NF$42))</f>
        <v/>
      </c>
      <c r="NI200" s="99" t="str">
        <f>IF(OR(NI196="",NI$543="")=TRUE,"",IF(NI196*NI$543=0,"",NI196*NI$543/'[7]Param-Production'!NG$42))</f>
        <v/>
      </c>
      <c r="NJ200" s="99" t="str">
        <f>IF(OR(NJ196="",NJ$543="")=TRUE,"",IF(NJ196*NJ$543=0,"",NJ196*NJ$543/'[7]Param-Production'!NH$42))</f>
        <v/>
      </c>
      <c r="NK200" s="99" t="str">
        <f>IF(OR(NK196="",NK$543="")=TRUE,"",IF(NK196*NK$543=0,"",NK196*NK$543/'[7]Param-Production'!NI$42))</f>
        <v/>
      </c>
      <c r="NL200" s="99" t="str">
        <f>IF(OR(NL196="",NL$543="")=TRUE,"",IF(NL196*NL$543=0,"",NL196*NL$543/'[7]Param-Production'!NJ$42))</f>
        <v/>
      </c>
      <c r="NM200" s="99" t="str">
        <f>IF(OR(NM196="",NM$543="")=TRUE,"",IF(NM196*NM$543=0,"",NM196*NM$543/'[7]Param-Production'!NK$42))</f>
        <v/>
      </c>
      <c r="NN200" s="99" t="str">
        <f>IF(OR(NN196="",NN$543="")=TRUE,"",IF(NN196*NN$543=0,"",NN196*NN$543/'[7]Param-Production'!NL$42))</f>
        <v/>
      </c>
      <c r="NO200" s="99" t="str">
        <f>IF(OR(NO196="",NO$543="")=TRUE,"",IF(NO196*NO$543=0,"",NO196*NO$543/'[7]Param-Production'!NM$42))</f>
        <v/>
      </c>
      <c r="NP200" s="99" t="str">
        <f>IF(OR(NP196="",NP$543="")=TRUE,"",IF(NP196*NP$543=0,"",NP196*NP$543/'[7]Param-Production'!NN$42))</f>
        <v/>
      </c>
      <c r="NQ200" s="99" t="str">
        <f>IF(OR(NQ196="",NQ$543="")=TRUE,"",IF(NQ196*NQ$543=0,"",NQ196*NQ$543/'[7]Param-Production'!NO$42))</f>
        <v/>
      </c>
      <c r="NR200" s="99" t="str">
        <f>IF(OR(NR196="",NR$543="")=TRUE,"",IF(NR196*NR$543=0,"",NR196*NR$543/'[7]Param-Production'!NP$42))</f>
        <v/>
      </c>
      <c r="NS200" s="99" t="str">
        <f>IF(OR(NS196="",NS$543="")=TRUE,"",IF(NS196*NS$543=0,"",NS196*NS$543/'[7]Param-Production'!NQ$42))</f>
        <v/>
      </c>
      <c r="NT200" s="99" t="str">
        <f>IF(OR(NT196="",NT$543="")=TRUE,"",IF(NT196*NT$543=0,"",NT196*NT$543/'[7]Param-Production'!NR$42))</f>
        <v/>
      </c>
      <c r="NU200" s="99" t="str">
        <f>IF(OR(NU196="",NU$543="")=TRUE,"",IF(NU196*NU$543=0,"",NU196*NU$543/'[7]Param-Production'!NS$42))</f>
        <v/>
      </c>
      <c r="NV200" s="99" t="str">
        <f>IF(OR(NV196="",NV$543="")=TRUE,"",IF(NV196*NV$543=0,"",NV196*NV$543/'[7]Param-Production'!NT$42))</f>
        <v/>
      </c>
      <c r="NW200" s="99" t="str">
        <f>IF(OR(NW196="",NW$543="")=TRUE,"",IF(NW196*NW$543=0,"",NW196*NW$543/'[7]Param-Production'!NU$42))</f>
        <v/>
      </c>
      <c r="NX200" s="99" t="str">
        <f>IF(OR(NX196="",NX$543="")=TRUE,"",IF(NX196*NX$543=0,"",NX196*NX$543/'[7]Param-Production'!NV$42))</f>
        <v/>
      </c>
      <c r="NY200" s="99" t="str">
        <f>IF(OR(NY196="",NY$543="")=TRUE,"",IF(NY196*NY$543=0,"",NY196*NY$543/'[7]Param-Production'!NW$42))</f>
        <v/>
      </c>
      <c r="NZ200" s="99" t="str">
        <f>IF(OR(NZ196="",NZ$543="")=TRUE,"",IF(NZ196*NZ$543=0,"",NZ196*NZ$543/'[7]Param-Production'!NX$42))</f>
        <v/>
      </c>
      <c r="OA200" s="99" t="str">
        <f>IF(OR(OA196="",OA$543="")=TRUE,"",IF(OA196*OA$543=0,"",OA196*OA$543/'[7]Param-Production'!NY$42))</f>
        <v/>
      </c>
      <c r="OB200" s="99" t="str">
        <f>IF(OR(OB196="",OB$543="")=TRUE,"",IF(OB196*OB$543=0,"",OB196*OB$543/'[7]Param-Production'!NZ$42))</f>
        <v/>
      </c>
      <c r="OC200" s="99" t="str">
        <f>IF(OR(OC196="",OC$543="")=TRUE,"",IF(OC196*OC$543=0,"",OC196*OC$543/'[7]Param-Production'!OA$42))</f>
        <v/>
      </c>
      <c r="OD200" s="99" t="str">
        <f>IF(OR(OD196="",OD$543="")=TRUE,"",IF(OD196*OD$543=0,"",OD196*OD$543/'[7]Param-Production'!OB$42))</f>
        <v/>
      </c>
      <c r="OE200" s="99" t="str">
        <f>IF(OR(OE196="",OE$543="")=TRUE,"",IF(OE196*OE$543=0,"",OE196*OE$543/'[7]Param-Production'!OC$42))</f>
        <v/>
      </c>
      <c r="OF200" s="99" t="str">
        <f>IF(OR(OF196="",OF$543="")=TRUE,"",IF(OF196*OF$543=0,"",OF196*OF$543/'[7]Param-Production'!OD$42))</f>
        <v/>
      </c>
      <c r="OG200" s="99" t="str">
        <f>IF(OR(OG196="",OG$543="")=TRUE,"",IF(OG196*OG$543=0,"",OG196*OG$543/'[7]Param-Production'!OE$42))</f>
        <v/>
      </c>
      <c r="OH200" s="99" t="str">
        <f>IF(OR(OH196="",OH$543="")=TRUE,"",IF(OH196*OH$543=0,"",OH196*OH$543/'[7]Param-Production'!OF$42))</f>
        <v/>
      </c>
      <c r="OI200" s="99" t="str">
        <f>IF(OR(OI196="",OI$543="")=TRUE,"",IF(OI196*OI$543=0,"",OI196*OI$543/'[7]Param-Production'!OG$42))</f>
        <v/>
      </c>
      <c r="OJ200" s="99" t="str">
        <f>IF(OR(OJ196="",OJ$543="")=TRUE,"",IF(OJ196*OJ$543=0,"",OJ196*OJ$543/'[7]Param-Production'!OH$42))</f>
        <v/>
      </c>
      <c r="OK200" s="99" t="str">
        <f>IF(OR(OK196="",OK$543="")=TRUE,"",IF(OK196*OK$543=0,"",OK196*OK$543/'[7]Param-Production'!OI$42))</f>
        <v/>
      </c>
      <c r="OL200" s="99" t="str">
        <f>IF(OR(OL196="",OL$543="")=TRUE,"",IF(OL196*OL$543=0,"",OL196*OL$543/'[7]Param-Production'!OJ$42))</f>
        <v/>
      </c>
      <c r="OM200" s="99" t="str">
        <f>IF(OR(OM196="",OM$543="")=TRUE,"",IF(OM196*OM$543=0,"",OM196*OM$543/'[7]Param-Production'!OK$42))</f>
        <v/>
      </c>
      <c r="ON200" s="99" t="str">
        <f>IF(OR(ON196="",ON$543="")=TRUE,"",IF(ON196*ON$543=0,"",ON196*ON$543/'[7]Param-Production'!OL$42))</f>
        <v/>
      </c>
      <c r="OO200" s="99" t="str">
        <f>IF(OR(OO196="",OO$543="")=TRUE,"",IF(OO196*OO$543=0,"",OO196*OO$543/'[7]Param-Production'!OM$42))</f>
        <v/>
      </c>
      <c r="OP200" s="99" t="str">
        <f>IF(OR(OP196="",OP$543="")=TRUE,"",IF(OP196*OP$543=0,"",OP196*OP$543/'[7]Param-Production'!ON$42))</f>
        <v/>
      </c>
      <c r="OQ200" s="99" t="str">
        <f>IF(OR(OQ196="",OQ$543="")=TRUE,"",IF(OQ196*OQ$543=0,"",OQ196*OQ$543/'[7]Param-Production'!OO$42))</f>
        <v/>
      </c>
      <c r="OR200" s="99" t="str">
        <f>IF(OR(OR196="",OR$543="")=TRUE,"",IF(OR196*OR$543=0,"",OR196*OR$543/'[7]Param-Production'!OP$42))</f>
        <v/>
      </c>
      <c r="OS200" s="99" t="str">
        <f>IF(OR(OS196="",OS$543="")=TRUE,"",IF(OS196*OS$543=0,"",OS196*OS$543/'[7]Param-Production'!OQ$42))</f>
        <v/>
      </c>
      <c r="OT200" s="99" t="str">
        <f>IF(OR(OT196="",OT$543="")=TRUE,"",IF(OT196*OT$543=0,"",OT196*OT$543/'[7]Param-Production'!OR$42))</f>
        <v/>
      </c>
      <c r="OU200" s="99" t="str">
        <f>IF(OR(OU196="",OU$543="")=TRUE,"",IF(OU196*OU$543=0,"",OU196*OU$543/'[7]Param-Production'!OS$42))</f>
        <v/>
      </c>
      <c r="OV200" s="99" t="str">
        <f>IF(OR(OV196="",OV$543="")=TRUE,"",IF(OV196*OV$543=0,"",OV196*OV$543/'[7]Param-Production'!OT$42))</f>
        <v/>
      </c>
      <c r="OW200" s="99" t="str">
        <f>IF(OR(OW196="",OW$543="")=TRUE,"",IF(OW196*OW$543=0,"",OW196*OW$543/'[7]Param-Production'!OU$42))</f>
        <v/>
      </c>
      <c r="OX200" s="99" t="str">
        <f>IF(OR(OX196="",OX$543="")=TRUE,"",IF(OX196*OX$543=0,"",OX196*OX$543/'[7]Param-Production'!OV$42))</f>
        <v/>
      </c>
      <c r="OY200" s="99" t="str">
        <f>IF(OR(OY196="",OY$543="")=TRUE,"",IF(OY196*OY$543=0,"",OY196*OY$543/'[7]Param-Production'!OW$42))</f>
        <v/>
      </c>
      <c r="OZ200" s="99" t="str">
        <f>IF(OR(OZ196="",OZ$543="")=TRUE,"",IF(OZ196*OZ$543=0,"",OZ196*OZ$543/'[7]Param-Production'!OX$42))</f>
        <v/>
      </c>
      <c r="PA200" s="99" t="str">
        <f>IF(OR(PA196="",PA$543="")=TRUE,"",IF(PA196*PA$543=0,"",PA196*PA$543/'[7]Param-Production'!OY$42))</f>
        <v/>
      </c>
      <c r="PB200" s="99" t="str">
        <f>IF(OR(PB196="",PB$543="")=TRUE,"",IF(PB196*PB$543=0,"",PB196*PB$543/'[7]Param-Production'!OZ$42))</f>
        <v/>
      </c>
      <c r="PC200" s="99" t="str">
        <f>IF(OR(PC196="",PC$543="")=TRUE,"",IF(PC196*PC$543=0,"",PC196*PC$543/'[7]Param-Production'!PA$42))</f>
        <v/>
      </c>
      <c r="PD200" s="99" t="str">
        <f>IF(OR(PD196="",PD$543="")=TRUE,"",IF(PD196*PD$543=0,"",PD196*PD$543/'[7]Param-Production'!PB$42))</f>
        <v/>
      </c>
      <c r="PE200" s="99" t="str">
        <f>IF(OR(PE196="",PE$543="")=TRUE,"",IF(PE196*PE$543=0,"",PE196*PE$543/'[7]Param-Production'!PC$42))</f>
        <v/>
      </c>
      <c r="PF200" s="99" t="str">
        <f>IF(OR(PF196="",PF$543="")=TRUE,"",IF(PF196*PF$543=0,"",PF196*PF$543/'[7]Param-Production'!PD$42))</f>
        <v/>
      </c>
      <c r="PG200" s="99" t="str">
        <f>IF(OR(PG196="",PG$543="")=TRUE,"",IF(PG196*PG$543=0,"",PG196*PG$543/'[7]Param-Production'!PE$42))</f>
        <v/>
      </c>
      <c r="PH200" s="99" t="str">
        <f>IF(OR(PH196="",PH$543="")=TRUE,"",IF(PH196*PH$543=0,"",PH196*PH$543/'[7]Param-Production'!PF$42))</f>
        <v/>
      </c>
      <c r="PI200" s="99" t="str">
        <f>IF(OR(PI196="",PI$543="")=TRUE,"",IF(PI196*PI$543=0,"",PI196*PI$543/'[7]Param-Production'!PG$42))</f>
        <v/>
      </c>
      <c r="PJ200" s="99" t="str">
        <f>IF(OR(PJ196="",PJ$543="")=TRUE,"",IF(PJ196*PJ$543=0,"",PJ196*PJ$543/'[7]Param-Production'!PH$42))</f>
        <v/>
      </c>
      <c r="PK200" s="99" t="str">
        <f>IF(OR(PK196="",PK$543="")=TRUE,"",IF(PK196*PK$543=0,"",PK196*PK$543/'[7]Param-Production'!PI$42))</f>
        <v/>
      </c>
      <c r="PL200" s="99" t="str">
        <f>IF(OR(PL196="",PL$543="")=TRUE,"",IF(PL196*PL$543=0,"",PL196*PL$543/'[7]Param-Production'!PJ$42))</f>
        <v/>
      </c>
      <c r="PM200" s="99" t="str">
        <f>IF(OR(PM196="",PM$543="")=TRUE,"",IF(PM196*PM$543=0,"",PM196*PM$543/'[7]Param-Production'!PK$42))</f>
        <v/>
      </c>
      <c r="PN200" s="99" t="str">
        <f>IF(OR(PN196="",PN$543="")=TRUE,"",IF(PN196*PN$543=0,"",PN196*PN$543/'[7]Param-Production'!PL$42))</f>
        <v/>
      </c>
      <c r="PO200" s="99" t="str">
        <f>IF(OR(PO196="",PO$543="")=TRUE,"",IF(PO196*PO$543=0,"",PO196*PO$543/'[7]Param-Production'!PM$42))</f>
        <v/>
      </c>
      <c r="PP200" s="99" t="str">
        <f>IF(OR(PP196="",PP$543="")=TRUE,"",IF(PP196*PP$543=0,"",PP196*PP$543/'[7]Param-Production'!PN$42))</f>
        <v/>
      </c>
      <c r="PQ200" s="99" t="str">
        <f>IF(OR(PQ196="",PQ$543="")=TRUE,"",IF(PQ196*PQ$543=0,"",PQ196*PQ$543/'[7]Param-Production'!PO$42))</f>
        <v/>
      </c>
      <c r="PR200" s="99" t="str">
        <f>IF(OR(PR196="",PR$543="")=TRUE,"",IF(PR196*PR$543=0,"",PR196*PR$543/'[7]Param-Production'!PP$42))</f>
        <v/>
      </c>
      <c r="PS200" s="99" t="str">
        <f>IF(OR(PS196="",PS$543="")=TRUE,"",IF(PS196*PS$543=0,"",PS196*PS$543/'[7]Param-Production'!PQ$42))</f>
        <v/>
      </c>
      <c r="PT200" s="99" t="str">
        <f>IF(OR(PT196="",PT$543="")=TRUE,"",IF(PT196*PT$543=0,"",PT196*PT$543/'[7]Param-Production'!PR$42))</f>
        <v/>
      </c>
      <c r="PU200" s="99" t="str">
        <f>IF(OR(PU196="",PU$543="")=TRUE,"",IF(PU196*PU$543=0,"",PU196*PU$543/'[7]Param-Production'!PS$42))</f>
        <v/>
      </c>
      <c r="PV200" s="99" t="str">
        <f>IF(OR(PV196="",PV$543="")=TRUE,"",IF(PV196*PV$543=0,"",PV196*PV$543/'[7]Param-Production'!PT$42))</f>
        <v/>
      </c>
      <c r="PW200" s="99" t="str">
        <f>IF(OR(PW196="",PW$543="")=TRUE,"",IF(PW196*PW$543=0,"",PW196*PW$543/'[7]Param-Production'!PU$42))</f>
        <v/>
      </c>
      <c r="PX200" s="99" t="str">
        <f>IF(OR(PX196="",PX$543="")=TRUE,"",IF(PX196*PX$543=0,"",PX196*PX$543/'[7]Param-Production'!PV$42))</f>
        <v/>
      </c>
      <c r="PY200" s="99" t="str">
        <f>IF(OR(PY196="",PY$543="")=TRUE,"",IF(PY196*PY$543=0,"",PY196*PY$543/'[7]Param-Production'!PW$42))</f>
        <v/>
      </c>
      <c r="PZ200" s="99" t="str">
        <f>IF(OR(PZ196="",PZ$543="")=TRUE,"",IF(PZ196*PZ$543=0,"",PZ196*PZ$543/'[7]Param-Production'!PX$42))</f>
        <v/>
      </c>
      <c r="QA200" s="99" t="str">
        <f>IF(OR(QA196="",QA$543="")=TRUE,"",IF(QA196*QA$543=0,"",QA196*QA$543/'[7]Param-Production'!PY$42))</f>
        <v/>
      </c>
      <c r="QB200" s="99" t="str">
        <f>IF(OR(QB196="",QB$543="")=TRUE,"",IF(QB196*QB$543=0,"",QB196*QB$543/'[7]Param-Production'!PZ$42))</f>
        <v/>
      </c>
      <c r="QC200" s="99" t="str">
        <f>IF(OR(QC196="",QC$543="")=TRUE,"",IF(QC196*QC$543=0,"",QC196*QC$543/'[7]Param-Production'!QA$42))</f>
        <v/>
      </c>
      <c r="QD200" s="99" t="str">
        <f>IF(OR(QD196="",QD$543="")=TRUE,"",IF(QD196*QD$543=0,"",QD196*QD$543/'[7]Param-Production'!QB$42))</f>
        <v/>
      </c>
      <c r="QE200" s="99" t="str">
        <f>IF(OR(QE196="",QE$543="")=TRUE,"",IF(QE196*QE$543=0,"",QE196*QE$543/'[7]Param-Production'!QC$42))</f>
        <v/>
      </c>
      <c r="QF200" s="99" t="str">
        <f>IF(OR(QF196="",QF$543="")=TRUE,"",IF(QF196*QF$543=0,"",QF196*QF$543/'[7]Param-Production'!QD$42))</f>
        <v/>
      </c>
      <c r="QG200" s="99" t="str">
        <f>IF(OR(QG196="",QG$543="")=TRUE,"",IF(QG196*QG$543=0,"",QG196*QG$543/'[7]Param-Production'!QE$42))</f>
        <v/>
      </c>
      <c r="QH200" s="99" t="str">
        <f>IF(OR(QH196="",QH$543="")=TRUE,"",IF(QH196*QH$543=0,"",QH196*QH$543/'[7]Param-Production'!QF$42))</f>
        <v/>
      </c>
      <c r="QI200" s="99" t="str">
        <f>IF(OR(QI196="",QI$543="")=TRUE,"",IF(QI196*QI$543=0,"",QI196*QI$543/'[7]Param-Production'!QG$42))</f>
        <v/>
      </c>
      <c r="QJ200" s="99" t="str">
        <f>IF(OR(QJ196="",QJ$543="")=TRUE,"",IF(QJ196*QJ$543=0,"",QJ196*QJ$543/'[7]Param-Production'!QH$42))</f>
        <v/>
      </c>
      <c r="QK200" s="99" t="str">
        <f>IF(OR(QK196="",QK$543="")=TRUE,"",IF(QK196*QK$543=0,"",QK196*QK$543/'[7]Param-Production'!QI$42))</f>
        <v/>
      </c>
      <c r="QL200" s="99" t="str">
        <f>IF(OR(QL196="",QL$543="")=TRUE,"",IF(QL196*QL$543=0,"",QL196*QL$543/'[7]Param-Production'!QJ$42))</f>
        <v/>
      </c>
      <c r="QM200" s="99" t="str">
        <f>IF(OR(QM196="",QM$543="")=TRUE,"",IF(QM196*QM$543=0,"",QM196*QM$543/'[7]Param-Production'!QK$42))</f>
        <v/>
      </c>
      <c r="QN200" s="99" t="str">
        <f>IF(OR(QN196="",QN$543="")=TRUE,"",IF(QN196*QN$543=0,"",QN196*QN$543/'[7]Param-Production'!QL$42))</f>
        <v/>
      </c>
      <c r="QO200" s="99" t="str">
        <f>IF(OR(QO196="",QO$543="")=TRUE,"",IF(QO196*QO$543=0,"",QO196*QO$543/'[7]Param-Production'!QM$42))</f>
        <v/>
      </c>
      <c r="QP200" s="99" t="str">
        <f>IF(OR(QP196="",QP$543="")=TRUE,"",IF(QP196*QP$543=0,"",QP196*QP$543/'[7]Param-Production'!QN$42))</f>
        <v/>
      </c>
      <c r="QQ200" s="99" t="str">
        <f>IF(OR(QQ196="",QQ$543="")=TRUE,"",IF(QQ196*QQ$543=0,"",QQ196*QQ$543/'[7]Param-Production'!QO$42))</f>
        <v/>
      </c>
      <c r="QR200" s="99" t="str">
        <f>IF(OR(QR196="",QR$543="")=TRUE,"",IF(QR196*QR$543=0,"",QR196*QR$543/'[7]Param-Production'!QP$42))</f>
        <v/>
      </c>
      <c r="QS200" s="99" t="str">
        <f>IF(OR(QS196="",QS$543="")=TRUE,"",IF(QS196*QS$543=0,"",QS196*QS$543/'[7]Param-Production'!QQ$42))</f>
        <v/>
      </c>
      <c r="QT200" s="99" t="str">
        <f>IF(OR(QT196="",QT$543="")=TRUE,"",IF(QT196*QT$543=0,"",QT196*QT$543/'[7]Param-Production'!QR$42))</f>
        <v/>
      </c>
      <c r="QU200" s="99" t="str">
        <f>IF(OR(QU196="",QU$543="")=TRUE,"",IF(QU196*QU$543=0,"",QU196*QU$543/'[7]Param-Production'!QS$42))</f>
        <v/>
      </c>
      <c r="QV200" s="99" t="str">
        <f>IF(OR(QV196="",QV$543="")=TRUE,"",IF(QV196*QV$543=0,"",QV196*QV$543/'[7]Param-Production'!QT$42))</f>
        <v/>
      </c>
      <c r="QW200" s="99" t="str">
        <f>IF(OR(QW196="",QW$543="")=TRUE,"",IF(QW196*QW$543=0,"",QW196*QW$543/'[7]Param-Production'!QU$42))</f>
        <v/>
      </c>
      <c r="QX200" s="99" t="str">
        <f>IF(OR(QX196="",QX$543="")=TRUE,"",IF(QX196*QX$543=0,"",QX196*QX$543/'[7]Param-Production'!QV$42))</f>
        <v/>
      </c>
      <c r="QY200" s="99" t="str">
        <f>IF(OR(QY196="",QY$543="")=TRUE,"",IF(QY196*QY$543=0,"",QY196*QY$543/'[7]Param-Production'!QW$42))</f>
        <v/>
      </c>
      <c r="QZ200" s="99" t="str">
        <f>IF(OR(QZ196="",QZ$543="")=TRUE,"",IF(QZ196*QZ$543=0,"",QZ196*QZ$543/'[7]Param-Production'!QX$42))</f>
        <v/>
      </c>
      <c r="RA200" s="99" t="str">
        <f>IF(OR(RA196="",RA$543="")=TRUE,"",IF(RA196*RA$543=0,"",RA196*RA$543/'[7]Param-Production'!QY$42))</f>
        <v/>
      </c>
      <c r="RB200" s="99" t="str">
        <f>IF(OR(RB196="",RB$543="")=TRUE,"",IF(RB196*RB$543=0,"",RB196*RB$543/'[7]Param-Production'!QZ$42))</f>
        <v/>
      </c>
      <c r="RC200" s="99" t="str">
        <f>IF(OR(RC196="",RC$543="")=TRUE,"",IF(RC196*RC$543=0,"",RC196*RC$543/'[7]Param-Production'!RA$42))</f>
        <v/>
      </c>
      <c r="RD200" s="99" t="str">
        <f>IF(OR(RD196="",RD$543="")=TRUE,"",IF(RD196*RD$543=0,"",RD196*RD$543/'[7]Param-Production'!RB$42))</f>
        <v/>
      </c>
      <c r="RE200" s="99" t="str">
        <f>IF(OR(RE196="",RE$543="")=TRUE,"",IF(RE196*RE$543=0,"",RE196*RE$543/'[7]Param-Production'!RC$42))</f>
        <v/>
      </c>
      <c r="RF200" s="99" t="str">
        <f>IF(OR(RF196="",RF$543="")=TRUE,"",IF(RF196*RF$543=0,"",RF196*RF$543/'[7]Param-Production'!RD$42))</f>
        <v/>
      </c>
      <c r="RG200" s="99" t="str">
        <f>IF(OR(RG196="",RG$543="")=TRUE,"",IF(RG196*RG$543=0,"",RG196*RG$543/'[7]Param-Production'!RE$42))</f>
        <v/>
      </c>
      <c r="RH200" s="99" t="str">
        <f>IF(OR(RH196="",RH$543="")=TRUE,"",IF(RH196*RH$543=0,"",RH196*RH$543/'[7]Param-Production'!RF$42))</f>
        <v/>
      </c>
      <c r="RI200" s="99" t="str">
        <f>IF(OR(RI196="",RI$543="")=TRUE,"",IF(RI196*RI$543=0,"",RI196*RI$543/'[7]Param-Production'!RG$42))</f>
        <v/>
      </c>
      <c r="RJ200" s="99" t="str">
        <f>IF(OR(RJ196="",RJ$543="")=TRUE,"",IF(RJ196*RJ$543=0,"",RJ196*RJ$543/'[7]Param-Production'!RH$42))</f>
        <v/>
      </c>
      <c r="RK200" s="99" t="str">
        <f>IF(OR(RK196="",RK$543="")=TRUE,"",IF(RK196*RK$543=0,"",RK196*RK$543/'[7]Param-Production'!RI$42))</f>
        <v/>
      </c>
      <c r="RL200" s="99" t="str">
        <f>IF(OR(RL196="",RL$543="")=TRUE,"",IF(RL196*RL$543=0,"",RL196*RL$543/'[7]Param-Production'!RJ$42))</f>
        <v/>
      </c>
      <c r="RM200" s="99" t="str">
        <f>IF(OR(RM196="",RM$543="")=TRUE,"",IF(RM196*RM$543=0,"",RM196*RM$543/'[7]Param-Production'!RK$42))</f>
        <v/>
      </c>
      <c r="RN200" s="99" t="str">
        <f>IF(OR(RN196="",RN$543="")=TRUE,"",IF(RN196*RN$543=0,"",RN196*RN$543/'[7]Param-Production'!RL$42))</f>
        <v/>
      </c>
      <c r="RO200" s="99" t="str">
        <f>IF(OR(RO196="",RO$543="")=TRUE,"",IF(RO196*RO$543=0,"",RO196*RO$543/'[7]Param-Production'!RM$42))</f>
        <v/>
      </c>
      <c r="RP200" s="99" t="str">
        <f>IF(OR(RP196="",RP$543="")=TRUE,"",IF(RP196*RP$543=0,"",RP196*RP$543/'[7]Param-Production'!RN$42))</f>
        <v/>
      </c>
      <c r="RQ200" s="99" t="str">
        <f>IF(OR(RQ196="",RQ$543="")=TRUE,"",IF(RQ196*RQ$543=0,"",RQ196*RQ$543/'[7]Param-Production'!RO$42))</f>
        <v/>
      </c>
    </row>
    <row r="201" spans="4:485" s="39" customFormat="1">
      <c r="D201" s="88"/>
      <c r="F201" s="88"/>
      <c r="G201" s="88"/>
      <c r="H201" s="88"/>
      <c r="I201" s="88"/>
      <c r="S201" s="99" t="s">
        <v>2159</v>
      </c>
      <c r="T201" s="99" t="str">
        <f>IF(OR(T197="",T$543="")=TRUE,"",T197*T$543/'[7]Param-Production'!R$42)</f>
        <v/>
      </c>
      <c r="U201" s="99" t="str">
        <f>IF(OR(U197="",U$543="")=TRUE,"",U197*U$543/'[7]Param-Production'!S$42)</f>
        <v/>
      </c>
      <c r="V201" s="99" t="str">
        <f>IF(OR(V197="",V$543="")=TRUE,"",V197*V$543/'[7]Param-Production'!T$42)</f>
        <v/>
      </c>
      <c r="W201" s="99" t="str">
        <f>IF(OR(W197="",W$543="")=TRUE,"",W197*W$543/'[7]Param-Production'!U$42)</f>
        <v/>
      </c>
      <c r="X201" s="99" t="str">
        <f>IF(OR(X197="",X$543="")=TRUE,"",X197*X$543/'[7]Param-Production'!V$42)</f>
        <v/>
      </c>
      <c r="Y201" s="99" t="str">
        <f>IF(OR(Y197="",Y$543="")=TRUE,"",Y197*Y$543/'[7]Param-Production'!W$42)</f>
        <v/>
      </c>
      <c r="Z201" s="99" t="str">
        <f>IF(OR(Z197="",Z$543="")=TRUE,"",Z197*Z$543/'[7]Param-Production'!X$42)</f>
        <v/>
      </c>
      <c r="AA201" s="99" t="str">
        <f>IF(OR(AA197="",AA$543="")=TRUE,"",AA197*AA$543/'[7]Param-Production'!Y$42)</f>
        <v/>
      </c>
      <c r="AB201" s="99" t="str">
        <f>IF(OR(AB197="",AB$543="")=TRUE,"",AB197*AB$543/'[7]Param-Production'!Z$42)</f>
        <v/>
      </c>
      <c r="AC201" s="99" t="str">
        <f>IF(OR(AC197="",AC$543="")=TRUE,"",AC197*AC$543/'[7]Param-Production'!AA$42)</f>
        <v/>
      </c>
      <c r="AD201" s="99" t="str">
        <f>IF(OR(AD197="",AD$543="")=TRUE,"",AD197*AD$543/'[7]Param-Production'!AB$42)</f>
        <v/>
      </c>
      <c r="AE201" s="99" t="str">
        <f>IF(OR(AE197="",AE$543="")=TRUE,"",AE197*AE$543/'[7]Param-Production'!AC$42)</f>
        <v/>
      </c>
      <c r="AF201" s="99" t="str">
        <f>IF(OR(AF197="",AF$543="")=TRUE,"",AF197*AF$543/'[7]Param-Production'!AD$42)</f>
        <v/>
      </c>
      <c r="AG201" s="99" t="str">
        <f>IF(OR(AG197="",AG$543="")=TRUE,"",AG197*AG$543/'[7]Param-Production'!AE$42)</f>
        <v/>
      </c>
      <c r="AH201" s="99" t="str">
        <f>IF(OR(AH197="",AH$543="")=TRUE,"",AH197*AH$543/'[7]Param-Production'!AF$42)</f>
        <v/>
      </c>
      <c r="AI201" s="99" t="str">
        <f>IF(OR(AI197="",AI$543="")=TRUE,"",AI197*AI$543/'[7]Param-Production'!AG$42)</f>
        <v/>
      </c>
      <c r="AJ201" s="99" t="str">
        <f>IF(OR(AJ197="",AJ$543="")=TRUE,"",AJ197*AJ$543/'[7]Param-Production'!AH$42)</f>
        <v/>
      </c>
      <c r="AK201" s="99" t="str">
        <f>IF(OR(AK197="",AK$543="")=TRUE,"",AK197*AK$543/'[7]Param-Production'!AI$42)</f>
        <v/>
      </c>
      <c r="AL201" s="99" t="str">
        <f>IF(OR(AL197="",AL$543="")=TRUE,"",AL197*AL$543/'[7]Param-Production'!AJ$42)</f>
        <v/>
      </c>
      <c r="AM201" s="99" t="str">
        <f>IF(OR(AM197="",AM$543="")=TRUE,"",AM197*AM$543/'[7]Param-Production'!AK$42)</f>
        <v/>
      </c>
      <c r="AN201" s="99" t="str">
        <f>IF(OR(AN197="",AN$543="")=TRUE,"",AN197*AN$543/'[7]Param-Production'!AL$42)</f>
        <v/>
      </c>
      <c r="AO201" s="99" t="str">
        <f>IF(OR(AO197="",AO$543="")=TRUE,"",AO197*AO$543/'[7]Param-Production'!AM$42)</f>
        <v/>
      </c>
      <c r="AP201" s="99" t="str">
        <f>IF(OR(AP197="",AP$543="")=TRUE,"",AP197*AP$543/'[7]Param-Production'!AN$42)</f>
        <v/>
      </c>
      <c r="AQ201" s="99" t="str">
        <f>IF(OR(AQ197="",AQ$543="")=TRUE,"",AQ197*AQ$543/'[7]Param-Production'!AO$42)</f>
        <v/>
      </c>
      <c r="AR201" s="99" t="str">
        <f>IF(OR(AR197="",AR$543="")=TRUE,"",AR197*AR$543/'[7]Param-Production'!AP$42)</f>
        <v/>
      </c>
      <c r="AS201" s="99" t="str">
        <f>IF(OR(AS197="",AS$543="")=TRUE,"",AS197*AS$543/'[7]Param-Production'!AQ$42)</f>
        <v/>
      </c>
      <c r="AT201" s="99" t="str">
        <f>IF(OR(AT197="",AT$543="")=TRUE,"",AT197*AT$543/'[7]Param-Production'!AR$42)</f>
        <v/>
      </c>
      <c r="AU201" s="99" t="str">
        <f>IF(OR(AU197="",AU$543="")=TRUE,"",AU197*AU$543/'[7]Param-Production'!AS$42)</f>
        <v/>
      </c>
      <c r="AV201" s="99" t="str">
        <f>IF(OR(AV197="",AV$543="")=TRUE,"",AV197*AV$543/'[7]Param-Production'!AT$42)</f>
        <v/>
      </c>
      <c r="AW201" s="99" t="str">
        <f>IF(OR(AW197="",AW$543="")=TRUE,"",AW197*AW$543/'[7]Param-Production'!AU$42)</f>
        <v/>
      </c>
      <c r="AX201" s="99" t="str">
        <f>IF(OR(AX197="",AX$543="")=TRUE,"",AX197*AX$543/'[7]Param-Production'!AV$42)</f>
        <v/>
      </c>
      <c r="AY201" s="99" t="str">
        <f>IF(OR(AY197="",AY$543="")=TRUE,"",AY197*AY$543/'[7]Param-Production'!AW$42)</f>
        <v/>
      </c>
      <c r="AZ201" s="99" t="str">
        <f>IF(OR(AZ197="",AZ$543="")=TRUE,"",AZ197*AZ$543/'[7]Param-Production'!AX$42)</f>
        <v/>
      </c>
      <c r="BA201" s="99" t="str">
        <f>IF(OR(BA197="",BA$543="")=TRUE,"",BA197*BA$543/'[7]Param-Production'!AY$42)</f>
        <v/>
      </c>
      <c r="BB201" s="99" t="str">
        <f>IF(OR(BB197="",BB$543="")=TRUE,"",BB197*BB$543/'[7]Param-Production'!AZ$42)</f>
        <v/>
      </c>
      <c r="BC201" s="99" t="str">
        <f>IF(OR(BC197="",BC$543="")=TRUE,"",BC197*BC$543/'[7]Param-Production'!BA$42)</f>
        <v/>
      </c>
      <c r="BD201" s="99" t="str">
        <f>IF(OR(BD197="",BD$543="")=TRUE,"",BD197*BD$543/'[7]Param-Production'!BB$42)</f>
        <v/>
      </c>
      <c r="BE201" s="99" t="str">
        <f>IF(OR(BE197="",BE$543="")=TRUE,"",BE197*BE$543/'[7]Param-Production'!BC$42)</f>
        <v/>
      </c>
      <c r="BF201" s="99" t="str">
        <f>IF(OR(BF197="",BF$543="")=TRUE,"",BF197*BF$543/'[7]Param-Production'!BD$42)</f>
        <v/>
      </c>
      <c r="BG201" s="99" t="str">
        <f>IF(OR(BG197="",BG$543="")=TRUE,"",BG197*BG$543/'[7]Param-Production'!BE$42)</f>
        <v/>
      </c>
      <c r="BH201" s="99" t="str">
        <f>IF(OR(BH197="",BH$543="")=TRUE,"",BH197*BH$543/'[7]Param-Production'!BF$42)</f>
        <v/>
      </c>
      <c r="BI201" s="99" t="str">
        <f>IF(OR(BI197="",BI$543="")=TRUE,"",BI197*BI$543/'[7]Param-Production'!BG$42)</f>
        <v/>
      </c>
      <c r="BJ201" s="99" t="str">
        <f>IF(OR(BJ197="",BJ$543="")=TRUE,"",BJ197*BJ$543/'[7]Param-Production'!BH$42)</f>
        <v/>
      </c>
      <c r="BK201" s="99" t="str">
        <f>IF(OR(BK197="",BK$543="")=TRUE,"",BK197*BK$543/'[7]Param-Production'!BI$42)</f>
        <v/>
      </c>
      <c r="BL201" s="99" t="str">
        <f>IF(OR(BL197="",BL$543="")=TRUE,"",BL197*BL$543/'[7]Param-Production'!BJ$42)</f>
        <v/>
      </c>
      <c r="BM201" s="99" t="str">
        <f>IF(OR(BM197="",BM$543="")=TRUE,"",BM197*BM$543/'[7]Param-Production'!BK$42)</f>
        <v/>
      </c>
      <c r="BN201" s="99" t="str">
        <f>IF(OR(BN197="",BN$543="")=TRUE,"",BN197*BN$543/'[7]Param-Production'!BL$42)</f>
        <v/>
      </c>
      <c r="BO201" s="99" t="str">
        <f>IF(OR(BO197="",BO$543="")=TRUE,"",BO197*BO$543/'[7]Param-Production'!BM$42)</f>
        <v/>
      </c>
      <c r="BP201" s="99" t="str">
        <f>IF(OR(BP197="",BP$543="")=TRUE,"",BP197*BP$543/'[7]Param-Production'!BN$42)</f>
        <v/>
      </c>
      <c r="BQ201" s="99" t="str">
        <f>IF(OR(BQ197="",BQ$543="")=TRUE,"",BQ197*BQ$543/'[7]Param-Production'!BO$42)</f>
        <v/>
      </c>
      <c r="BR201" s="99" t="str">
        <f>IF(OR(BR197="",BR$543="")=TRUE,"",BR197*BR$543/'[7]Param-Production'!BP$42)</f>
        <v/>
      </c>
      <c r="BS201" s="99" t="str">
        <f>IF(OR(BS197="",BS$543="")=TRUE,"",BS197*BS$543/'[7]Param-Production'!BQ$42)</f>
        <v/>
      </c>
      <c r="BT201" s="99" t="str">
        <f>IF(OR(BT197="",BT$543="")=TRUE,"",BT197*BT$543/'[7]Param-Production'!BR$42)</f>
        <v/>
      </c>
      <c r="BU201" s="99" t="str">
        <f>IF(OR(BU197="",BU$543="")=TRUE,"",BU197*BU$543/'[7]Param-Production'!BS$42)</f>
        <v/>
      </c>
      <c r="BV201" s="99" t="str">
        <f>IF(OR(BV197="",BV$543="")=TRUE,"",BV197*BV$543/'[7]Param-Production'!BT$42)</f>
        <v/>
      </c>
      <c r="BW201" s="99" t="str">
        <f>IF(OR(BW197="",BW$543="")=TRUE,"",BW197*BW$543/'[7]Param-Production'!BU$42)</f>
        <v/>
      </c>
      <c r="BX201" s="99" t="str">
        <f>IF(OR(BX197="",BX$543="")=TRUE,"",BX197*BX$543/'[7]Param-Production'!BV$42)</f>
        <v/>
      </c>
      <c r="BY201" s="99" t="str">
        <f>IF(OR(BY197="",BY$543="")=TRUE,"",BY197*BY$543/'[7]Param-Production'!BW$42)</f>
        <v/>
      </c>
      <c r="BZ201" s="99" t="str">
        <f>IF(OR(BZ197="",BZ$543="")=TRUE,"",BZ197*BZ$543/'[7]Param-Production'!BX$42)</f>
        <v/>
      </c>
      <c r="CA201" s="99" t="str">
        <f>IF(OR(CA197="",CA$543="")=TRUE,"",CA197*CA$543/'[7]Param-Production'!BY$42)</f>
        <v/>
      </c>
      <c r="CB201" s="99" t="str">
        <f>IF(OR(CB197="",CB$543="")=TRUE,"",CB197*CB$543/'[7]Param-Production'!BZ$42)</f>
        <v/>
      </c>
      <c r="CC201" s="99" t="str">
        <f>IF(OR(CC197="",CC$543="")=TRUE,"",CC197*CC$543/'[7]Param-Production'!CA$42)</f>
        <v/>
      </c>
      <c r="CD201" s="99" t="str">
        <f>IF(OR(CD197="",CD$543="")=TRUE,"",CD197*CD$543/'[7]Param-Production'!CB$42)</f>
        <v/>
      </c>
      <c r="CE201" s="99" t="str">
        <f>IF(OR(CE197="",CE$543="")=TRUE,"",CE197*CE$543/'[7]Param-Production'!CC$42)</f>
        <v/>
      </c>
      <c r="CF201" s="99" t="str">
        <f>IF(OR(CF197="",CF$543="")=TRUE,"",CF197*CF$543/'[7]Param-Production'!CD$42)</f>
        <v/>
      </c>
      <c r="CG201" s="99" t="str">
        <f>IF(OR(CG197="",CG$543="")=TRUE,"",CG197*CG$543/'[7]Param-Production'!CE$42)</f>
        <v/>
      </c>
      <c r="CH201" s="99" t="str">
        <f>IF(OR(CH197="",CH$543="")=TRUE,"",CH197*CH$543/'[7]Param-Production'!CF$42)</f>
        <v/>
      </c>
      <c r="CI201" s="99" t="str">
        <f>IF(OR(CI197="",CI$543="")=TRUE,"",CI197*CI$543/'[7]Param-Production'!CG$42)</f>
        <v/>
      </c>
      <c r="CJ201" s="99" t="str">
        <f>IF(OR(CJ197="",CJ$543="")=TRUE,"",CJ197*CJ$543/'[7]Param-Production'!CH$42)</f>
        <v/>
      </c>
      <c r="CK201" s="99" t="str">
        <f>IF(OR(CK197="",CK$543="")=TRUE,"",CK197*CK$543/'[7]Param-Production'!CI$42)</f>
        <v/>
      </c>
      <c r="CL201" s="99" t="str">
        <f>IF(OR(CL197="",CL$543="")=TRUE,"",CL197*CL$543/'[7]Param-Production'!CJ$42)</f>
        <v/>
      </c>
      <c r="CM201" s="99" t="str">
        <f>IF(OR(CM197="",CM$543="")=TRUE,"",CM197*CM$543/'[7]Param-Production'!CK$42)</f>
        <v/>
      </c>
      <c r="CN201" s="99" t="str">
        <f>IF(OR(CN197="",CN$543="")=TRUE,"",CN197*CN$543/'[7]Param-Production'!CL$42)</f>
        <v/>
      </c>
      <c r="CO201" s="99" t="str">
        <f>IF(OR(CO197="",CO$543="")=TRUE,"",CO197*CO$543/'[7]Param-Production'!CM$42)</f>
        <v/>
      </c>
      <c r="CP201" s="99" t="str">
        <f>IF(OR(CP197="",CP$543="")=TRUE,"",CP197*CP$543/'[7]Param-Production'!CN$42)</f>
        <v/>
      </c>
      <c r="CQ201" s="99" t="str">
        <f>IF(OR(CQ197="",CQ$543="")=TRUE,"",CQ197*CQ$543/'[7]Param-Production'!CO$42)</f>
        <v/>
      </c>
      <c r="CR201" s="99" t="str">
        <f>IF(OR(CR197="",CR$543="")=TRUE,"",CR197*CR$543/'[7]Param-Production'!CP$42)</f>
        <v/>
      </c>
      <c r="CS201" s="99" t="str">
        <f>IF(OR(CS197="",CS$543="")=TRUE,"",CS197*CS$543/'[7]Param-Production'!CQ$42)</f>
        <v/>
      </c>
      <c r="CT201" s="99" t="str">
        <f>IF(OR(CT197="",CT$543="")=TRUE,"",CT197*CT$543/'[7]Param-Production'!CR$42)</f>
        <v/>
      </c>
      <c r="CU201" s="99" t="str">
        <f>IF(OR(CU197="",CU$543="")=TRUE,"",CU197*CU$543/'[7]Param-Production'!CS$42)</f>
        <v/>
      </c>
      <c r="CV201" s="99" t="str">
        <f>IF(OR(CV197="",CV$543="")=TRUE,"",CV197*CV$543/'[7]Param-Production'!CT$42)</f>
        <v/>
      </c>
      <c r="CW201" s="99" t="str">
        <f>IF(OR(CW197="",CW$543="")=TRUE,"",CW197*CW$543/'[7]Param-Production'!CU$42)</f>
        <v/>
      </c>
      <c r="CX201" s="99" t="str">
        <f>IF(OR(CX197="",CX$543="")=TRUE,"",CX197*CX$543/'[7]Param-Production'!CV$42)</f>
        <v/>
      </c>
      <c r="CY201" s="99" t="str">
        <f>IF(OR(CY197="",CY$543="")=TRUE,"",CY197*CY$543/'[7]Param-Production'!CW$42)</f>
        <v/>
      </c>
      <c r="CZ201" s="99" t="str">
        <f>IF(OR(CZ197="",CZ$543="")=TRUE,"",CZ197*CZ$543/'[7]Param-Production'!CX$42)</f>
        <v/>
      </c>
      <c r="DA201" s="99" t="str">
        <f>IF(OR(DA197="",DA$543="")=TRUE,"",DA197*DA$543/'[7]Param-Production'!CY$42)</f>
        <v/>
      </c>
      <c r="DB201" s="99" t="str">
        <f>IF(OR(DB197="",DB$543="")=TRUE,"",DB197*DB$543/'[7]Param-Production'!CZ$42)</f>
        <v/>
      </c>
      <c r="DC201" s="99" t="str">
        <f>IF(OR(DC197="",DC$543="")=TRUE,"",DC197*DC$543/'[7]Param-Production'!DA$42)</f>
        <v/>
      </c>
      <c r="DD201" s="99" t="str">
        <f>IF(OR(DD197="",DD$543="")=TRUE,"",DD197*DD$543/'[7]Param-Production'!DB$42)</f>
        <v/>
      </c>
      <c r="DE201" s="99" t="str">
        <f>IF(OR(DE197="",DE$543="")=TRUE,"",DE197*DE$543/'[7]Param-Production'!DC$42)</f>
        <v/>
      </c>
      <c r="DF201" s="99" t="str">
        <f>IF(OR(DF197="",DF$543="")=TRUE,"",DF197*DF$543/'[7]Param-Production'!DD$42)</f>
        <v/>
      </c>
      <c r="DG201" s="99" t="str">
        <f>IF(OR(DG197="",DG$543="")=TRUE,"",DG197*DG$543/'[7]Param-Production'!DE$42)</f>
        <v/>
      </c>
      <c r="DH201" s="99" t="str">
        <f>IF(OR(DH197="",DH$543="")=TRUE,"",DH197*DH$543/'[7]Param-Production'!DF$42)</f>
        <v/>
      </c>
      <c r="DI201" s="99" t="str">
        <f>IF(OR(DI197="",DI$543="")=TRUE,"",DI197*DI$543/'[7]Param-Production'!DG$42)</f>
        <v/>
      </c>
      <c r="DJ201" s="99" t="str">
        <f>IF(OR(DJ197="",DJ$543="")=TRUE,"",DJ197*DJ$543/'[7]Param-Production'!DH$42)</f>
        <v/>
      </c>
      <c r="DK201" s="99" t="str">
        <f>IF(OR(DK197="",DK$543="")=TRUE,"",DK197*DK$543/'[7]Param-Production'!DI$42)</f>
        <v/>
      </c>
      <c r="DL201" s="99" t="str">
        <f>IF(OR(DL197="",DL$543="")=TRUE,"",DL197*DL$543/'[7]Param-Production'!DJ$42)</f>
        <v/>
      </c>
      <c r="DM201" s="99" t="str">
        <f>IF(OR(DM197="",DM$543="")=TRUE,"",DM197*DM$543/'[7]Param-Production'!DK$42)</f>
        <v/>
      </c>
      <c r="DN201" s="99" t="str">
        <f>IF(OR(DN197="",DN$543="")=TRUE,"",DN197*DN$543/'[7]Param-Production'!DL$42)</f>
        <v/>
      </c>
      <c r="DO201" s="99" t="str">
        <f>IF(OR(DO197="",DO$543="")=TRUE,"",DO197*DO$543/'[7]Param-Production'!DM$42)</f>
        <v/>
      </c>
      <c r="DP201" s="99" t="str">
        <f>IF(OR(DP197="",DP$543="")=TRUE,"",DP197*DP$543/'[7]Param-Production'!DN$42)</f>
        <v/>
      </c>
      <c r="DQ201" s="99" t="str">
        <f>IF(OR(DQ197="",DQ$543="")=TRUE,"",DQ197*DQ$543/'[7]Param-Production'!DO$42)</f>
        <v/>
      </c>
      <c r="DR201" s="99" t="str">
        <f>IF(OR(DR197="",DR$543="")=TRUE,"",DR197*DR$543/'[7]Param-Production'!DP$42)</f>
        <v/>
      </c>
      <c r="DS201" s="99" t="str">
        <f>IF(OR(DS197="",DS$543="")=TRUE,"",DS197*DS$543/'[7]Param-Production'!DQ$42)</f>
        <v/>
      </c>
      <c r="DT201" s="99" t="str">
        <f>IF(OR(DT197="",DT$543="")=TRUE,"",DT197*DT$543/'[7]Param-Production'!DR$42)</f>
        <v/>
      </c>
      <c r="DU201" s="99" t="str">
        <f>IF(OR(DU197="",DU$543="")=TRUE,"",DU197*DU$543/'[7]Param-Production'!DS$42)</f>
        <v/>
      </c>
      <c r="DV201" s="99" t="str">
        <f>IF(OR(DV197="",DV$543="")=TRUE,"",DV197*DV$543/'[7]Param-Production'!DT$42)</f>
        <v/>
      </c>
      <c r="DW201" s="99" t="str">
        <f>IF(OR(DW197="",DW$543="")=TRUE,"",DW197*DW$543/'[7]Param-Production'!DU$42)</f>
        <v/>
      </c>
      <c r="DX201" s="99" t="str">
        <f>IF(OR(DX197="",DX$543="")=TRUE,"",DX197*DX$543/'[7]Param-Production'!DV$42)</f>
        <v/>
      </c>
      <c r="DY201" s="99" t="str">
        <f>IF(OR(DY197="",DY$543="")=TRUE,"",DY197*DY$543/'[7]Param-Production'!DW$42)</f>
        <v/>
      </c>
      <c r="DZ201" s="99" t="str">
        <f>IF(OR(DZ197="",DZ$543="")=TRUE,"",DZ197*DZ$543/'[7]Param-Production'!DX$42)</f>
        <v/>
      </c>
      <c r="EA201" s="99" t="str">
        <f>IF(OR(EA197="",EA$543="")=TRUE,"",EA197*EA$543/'[7]Param-Production'!DY$42)</f>
        <v/>
      </c>
      <c r="EB201" s="99" t="str">
        <f>IF(OR(EB197="",EB$543="")=TRUE,"",EB197*EB$543/'[7]Param-Production'!DZ$42)</f>
        <v/>
      </c>
      <c r="EC201" s="99" t="str">
        <f>IF(OR(EC197="",EC$543="")=TRUE,"",EC197*EC$543/'[7]Param-Production'!EA$42)</f>
        <v/>
      </c>
      <c r="ED201" s="99" t="str">
        <f>IF(OR(ED197="",ED$543="")=TRUE,"",ED197*ED$543/'[7]Param-Production'!EB$42)</f>
        <v/>
      </c>
      <c r="EE201" s="99" t="str">
        <f>IF(OR(EE197="",EE$543="")=TRUE,"",EE197*EE$543/'[7]Param-Production'!EC$42)</f>
        <v/>
      </c>
      <c r="EF201" s="99" t="str">
        <f>IF(OR(EF197="",EF$543="")=TRUE,"",EF197*EF$543/'[7]Param-Production'!ED$42)</f>
        <v/>
      </c>
      <c r="EG201" s="99" t="str">
        <f>IF(OR(EG197="",EG$543="")=TRUE,"",EG197*EG$543/'[7]Param-Production'!EE$42)</f>
        <v/>
      </c>
      <c r="EH201" s="99" t="str">
        <f>IF(OR(EH197="",EH$543="")=TRUE,"",EH197*EH$543/'[7]Param-Production'!EF$42)</f>
        <v/>
      </c>
      <c r="EI201" s="99" t="str">
        <f>IF(OR(EI197="",EI$543="")=TRUE,"",EI197*EI$543/'[7]Param-Production'!EG$42)</f>
        <v/>
      </c>
      <c r="EJ201" s="99" t="str">
        <f>IF(OR(EJ197="",EJ$543="")=TRUE,"",EJ197*EJ$543/'[7]Param-Production'!EH$42)</f>
        <v/>
      </c>
      <c r="EK201" s="99" t="str">
        <f>IF(OR(EK197="",EK$543="")=TRUE,"",EK197*EK$543/'[7]Param-Production'!EI$42)</f>
        <v/>
      </c>
      <c r="EL201" s="99" t="str">
        <f>IF(OR(EL197="",EL$543="")=TRUE,"",EL197*EL$543/'[7]Param-Production'!EJ$42)</f>
        <v/>
      </c>
      <c r="EM201" s="99" t="str">
        <f>IF(OR(EM197="",EM$543="")=TRUE,"",EM197*EM$543/'[7]Param-Production'!EK$42)</f>
        <v/>
      </c>
      <c r="EN201" s="99" t="str">
        <f>IF(OR(EN197="",EN$543="")=TRUE,"",EN197*EN$543/'[7]Param-Production'!EL$42)</f>
        <v/>
      </c>
      <c r="EO201" s="99" t="str">
        <f>IF(OR(EO197="",EO$543="")=TRUE,"",EO197*EO$543/'[7]Param-Production'!EM$42)</f>
        <v/>
      </c>
      <c r="EP201" s="99" t="str">
        <f>IF(OR(EP197="",EP$543="")=TRUE,"",EP197*EP$543/'[7]Param-Production'!EN$42)</f>
        <v/>
      </c>
      <c r="EQ201" s="99" t="str">
        <f>IF(OR(EQ197="",EQ$543="")=TRUE,"",EQ197*EQ$543/'[7]Param-Production'!EO$42)</f>
        <v/>
      </c>
      <c r="ER201" s="99" t="str">
        <f>IF(OR(ER197="",ER$543="")=TRUE,"",ER197*ER$543/'[7]Param-Production'!EP$42)</f>
        <v/>
      </c>
      <c r="ES201" s="99" t="str">
        <f>IF(OR(ES197="",ES$543="")=TRUE,"",ES197*ES$543/'[7]Param-Production'!EQ$42)</f>
        <v/>
      </c>
      <c r="ET201" s="99" t="str">
        <f>IF(OR(ET197="",ET$543="")=TRUE,"",ET197*ET$543/'[7]Param-Production'!ER$42)</f>
        <v/>
      </c>
      <c r="EU201" s="99" t="str">
        <f>IF(OR(EU197="",EU$543="")=TRUE,"",EU197*EU$543/'[7]Param-Production'!ES$42)</f>
        <v/>
      </c>
      <c r="EV201" s="99" t="str">
        <f>IF(OR(EV197="",EV$543="")=TRUE,"",EV197*EV$543/'[7]Param-Production'!ET$42)</f>
        <v/>
      </c>
      <c r="EW201" s="99" t="str">
        <f>IF(OR(EW197="",EW$543="")=TRUE,"",EW197*EW$543/'[7]Param-Production'!EU$42)</f>
        <v/>
      </c>
      <c r="EX201" s="99" t="str">
        <f>IF(OR(EX197="",EX$543="")=TRUE,"",EX197*EX$543/'[7]Param-Production'!EV$42)</f>
        <v/>
      </c>
      <c r="EY201" s="99" t="str">
        <f>IF(OR(EY197="",EY$543="")=TRUE,"",EY197*EY$543/'[7]Param-Production'!EW$42)</f>
        <v/>
      </c>
      <c r="EZ201" s="99" t="str">
        <f>IF(OR(EZ197="",EZ$543="")=TRUE,"",EZ197*EZ$543/'[7]Param-Production'!EX$42)</f>
        <v/>
      </c>
      <c r="FA201" s="99" t="str">
        <f>IF(OR(FA197="",FA$543="")=TRUE,"",FA197*FA$543/'[7]Param-Production'!EY$42)</f>
        <v/>
      </c>
      <c r="FB201" s="99" t="str">
        <f>IF(OR(FB197="",FB$543="")=TRUE,"",FB197*FB$543/'[7]Param-Production'!EZ$42)</f>
        <v/>
      </c>
      <c r="FC201" s="99" t="str">
        <f>IF(OR(FC197="",FC$543="")=TRUE,"",FC197*FC$543/'[7]Param-Production'!FA$42)</f>
        <v/>
      </c>
      <c r="FD201" s="99" t="str">
        <f>IF(OR(FD197="",FD$543="")=TRUE,"",FD197*FD$543/'[7]Param-Production'!FB$42)</f>
        <v/>
      </c>
      <c r="FE201" s="99" t="str">
        <f>IF(OR(FE197="",FE$543="")=TRUE,"",FE197*FE$543/'[7]Param-Production'!FC$42)</f>
        <v/>
      </c>
      <c r="FF201" s="99" t="str">
        <f>IF(OR(FF197="",FF$543="")=TRUE,"",FF197*FF$543/'[7]Param-Production'!FD$42)</f>
        <v/>
      </c>
      <c r="FG201" s="99" t="str">
        <f>IF(OR(FG197="",FG$543="")=TRUE,"",FG197*FG$543/'[7]Param-Production'!FE$42)</f>
        <v/>
      </c>
      <c r="FH201" s="99" t="str">
        <f>IF(OR(FH197="",FH$543="")=TRUE,"",FH197*FH$543/'[7]Param-Production'!FF$42)</f>
        <v/>
      </c>
      <c r="FI201" s="99" t="str">
        <f>IF(OR(FI197="",FI$543="")=TRUE,"",FI197*FI$543/'[7]Param-Production'!FG$42)</f>
        <v/>
      </c>
      <c r="FJ201" s="99" t="str">
        <f>IF(OR(FJ197="",FJ$543="")=TRUE,"",FJ197*FJ$543/'[7]Param-Production'!FH$42)</f>
        <v/>
      </c>
      <c r="FK201" s="99" t="str">
        <f>IF(OR(FK197="",FK$543="")=TRUE,"",FK197*FK$543/'[7]Param-Production'!FI$42)</f>
        <v/>
      </c>
      <c r="FL201" s="99" t="str">
        <f>IF(OR(FL197="",FL$543="")=TRUE,"",FL197*FL$543/'[7]Param-Production'!FJ$42)</f>
        <v/>
      </c>
      <c r="FM201" s="99" t="str">
        <f>IF(OR(FM197="",FM$543="")=TRUE,"",FM197*FM$543/'[7]Param-Production'!FK$42)</f>
        <v/>
      </c>
      <c r="FN201" s="99" t="str">
        <f>IF(OR(FN197="",FN$543="")=TRUE,"",FN197*FN$543/'[7]Param-Production'!FL$42)</f>
        <v/>
      </c>
      <c r="FO201" s="99" t="str">
        <f>IF(OR(FO197="",FO$543="")=TRUE,"",FO197*FO$543/'[7]Param-Production'!FM$42)</f>
        <v/>
      </c>
      <c r="FP201" s="99" t="str">
        <f>IF(OR(FP197="",FP$543="")=TRUE,"",FP197*FP$543/'[7]Param-Production'!FN$42)</f>
        <v/>
      </c>
      <c r="FQ201" s="99" t="str">
        <f>IF(OR(FQ197="",FQ$543="")=TRUE,"",FQ197*FQ$543/'[7]Param-Production'!FO$42)</f>
        <v/>
      </c>
      <c r="FR201" s="99" t="str">
        <f>IF(OR(FR197="",FR$543="")=TRUE,"",FR197*FR$543/'[7]Param-Production'!FP$42)</f>
        <v/>
      </c>
      <c r="FS201" s="99" t="str">
        <f>IF(OR(FS197="",FS$543="")=TRUE,"",FS197*FS$543/'[7]Param-Production'!FQ$42)</f>
        <v/>
      </c>
      <c r="FT201" s="99" t="str">
        <f>IF(OR(FT197="",FT$543="")=TRUE,"",FT197*FT$543/'[7]Param-Production'!FR$42)</f>
        <v/>
      </c>
      <c r="FU201" s="99" t="str">
        <f>IF(OR(FU197="",FU$543="")=TRUE,"",FU197*FU$543/'[7]Param-Production'!FS$42)</f>
        <v/>
      </c>
      <c r="FV201" s="99" t="str">
        <f>IF(OR(FV197="",FV$543="")=TRUE,"",FV197*FV$543/'[7]Param-Production'!FT$42)</f>
        <v/>
      </c>
      <c r="FW201" s="99" t="str">
        <f>IF(OR(FW197="",FW$543="")=TRUE,"",FW197*FW$543/'[7]Param-Production'!FU$42)</f>
        <v/>
      </c>
      <c r="FX201" s="99" t="str">
        <f>IF(OR(FX197="",FX$543="")=TRUE,"",FX197*FX$543/'[7]Param-Production'!FV$42)</f>
        <v/>
      </c>
      <c r="FY201" s="99" t="str">
        <f>IF(OR(FY197="",FY$543="")=TRUE,"",FY197*FY$543/'[7]Param-Production'!FW$42)</f>
        <v/>
      </c>
      <c r="FZ201" s="99" t="str">
        <f>IF(OR(FZ197="",FZ$543="")=TRUE,"",FZ197*FZ$543/'[7]Param-Production'!FX$42)</f>
        <v/>
      </c>
      <c r="GA201" s="99" t="str">
        <f>IF(OR(GA197="",GA$543="")=TRUE,"",GA197*GA$543/'[7]Param-Production'!FY$42)</f>
        <v/>
      </c>
      <c r="GB201" s="99" t="str">
        <f>IF(OR(GB197="",GB$543="")=TRUE,"",GB197*GB$543/'[7]Param-Production'!FZ$42)</f>
        <v/>
      </c>
      <c r="GC201" s="99" t="str">
        <f>IF(OR(GC197="",GC$543="")=TRUE,"",GC197*GC$543/'[7]Param-Production'!GA$42)</f>
        <v/>
      </c>
      <c r="GD201" s="99" t="str">
        <f>IF(OR(GD197="",GD$543="")=TRUE,"",GD197*GD$543/'[7]Param-Production'!GB$42)</f>
        <v/>
      </c>
      <c r="GE201" s="99" t="str">
        <f>IF(OR(GE197="",GE$543="")=TRUE,"",GE197*GE$543/'[7]Param-Production'!GC$42)</f>
        <v/>
      </c>
      <c r="GF201" s="99" t="str">
        <f>IF(OR(GF197="",GF$543="")=TRUE,"",GF197*GF$543/'[7]Param-Production'!GD$42)</f>
        <v/>
      </c>
      <c r="GG201" s="99" t="str">
        <f>IF(OR(GG197="",GG$543="")=TRUE,"",GG197*GG$543/'[7]Param-Production'!GE$42)</f>
        <v/>
      </c>
      <c r="GH201" s="99" t="str">
        <f>IF(OR(GH197="",GH$543="")=TRUE,"",GH197*GH$543/'[7]Param-Production'!GF$42)</f>
        <v/>
      </c>
      <c r="GI201" s="99" t="str">
        <f>IF(OR(GI197="",GI$543="")=TRUE,"",GI197*GI$543/'[7]Param-Production'!GG$42)</f>
        <v/>
      </c>
      <c r="GJ201" s="99" t="str">
        <f>IF(OR(GJ197="",GJ$543="")=TRUE,"",GJ197*GJ$543/'[7]Param-Production'!GH$42)</f>
        <v/>
      </c>
      <c r="GK201" s="99" t="str">
        <f>IF(OR(GK197="",GK$543="")=TRUE,"",GK197*GK$543/'[7]Param-Production'!GI$42)</f>
        <v/>
      </c>
      <c r="GL201" s="99" t="str">
        <f>IF(OR(GL197="",GL$543="")=TRUE,"",GL197*GL$543/'[7]Param-Production'!GJ$42)</f>
        <v/>
      </c>
      <c r="GM201" s="99" t="str">
        <f>IF(OR(GM197="",GM$543="")=TRUE,"",GM197*GM$543/'[7]Param-Production'!GK$42)</f>
        <v/>
      </c>
      <c r="GN201" s="99" t="str">
        <f>IF(OR(GN197="",GN$543="")=TRUE,"",GN197*GN$543/'[7]Param-Production'!GL$42)</f>
        <v/>
      </c>
      <c r="GO201" s="99" t="str">
        <f>IF(OR(GO197="",GO$543="")=TRUE,"",GO197*GO$543/'[7]Param-Production'!GM$42)</f>
        <v/>
      </c>
      <c r="GP201" s="99" t="str">
        <f>IF(OR(GP197="",GP$543="")=TRUE,"",GP197*GP$543/'[7]Param-Production'!GN$42)</f>
        <v/>
      </c>
      <c r="GQ201" s="99" t="str">
        <f>IF(OR(GQ197="",GQ$543="")=TRUE,"",GQ197*GQ$543/'[7]Param-Production'!GO$42)</f>
        <v/>
      </c>
      <c r="GR201" s="99" t="str">
        <f>IF(OR(GR197="",GR$543="")=TRUE,"",GR197*GR$543/'[7]Param-Production'!GP$42)</f>
        <v/>
      </c>
      <c r="GS201" s="99" t="str">
        <f>IF(OR(GS197="",GS$543="")=TRUE,"",GS197*GS$543/'[7]Param-Production'!GQ$42)</f>
        <v/>
      </c>
      <c r="GT201" s="99" t="str">
        <f>IF(OR(GT197="",GT$543="")=TRUE,"",GT197*GT$543/'[7]Param-Production'!GR$42)</f>
        <v/>
      </c>
      <c r="GU201" s="99" t="str">
        <f>IF(OR(GU197="",GU$543="")=TRUE,"",GU197*GU$543/'[7]Param-Production'!GS$42)</f>
        <v/>
      </c>
      <c r="GV201" s="99" t="str">
        <f>IF(OR(GV197="",GV$543="")=TRUE,"",GV197*GV$543/'[7]Param-Production'!GT$42)</f>
        <v/>
      </c>
      <c r="GW201" s="99" t="str">
        <f>IF(OR(GW197="",GW$543="")=TRUE,"",GW197*GW$543/'[7]Param-Production'!GU$42)</f>
        <v/>
      </c>
      <c r="GX201" s="99" t="str">
        <f>IF(OR(GX197="",GX$543="")=TRUE,"",GX197*GX$543/'[7]Param-Production'!GV$42)</f>
        <v/>
      </c>
      <c r="GY201" s="99" t="str">
        <f>IF(OR(GY197="",GY$543="")=TRUE,"",GY197*GY$543/'[7]Param-Production'!GW$42)</f>
        <v/>
      </c>
      <c r="GZ201" s="99" t="str">
        <f>IF(OR(GZ197="",GZ$543="")=TRUE,"",GZ197*GZ$543/'[7]Param-Production'!GX$42)</f>
        <v/>
      </c>
      <c r="HA201" s="99" t="str">
        <f>IF(OR(HA197="",HA$543="")=TRUE,"",HA197*HA$543/'[7]Param-Production'!GY$42)</f>
        <v/>
      </c>
      <c r="HB201" s="99" t="str">
        <f>IF(OR(HB197="",HB$543="")=TRUE,"",HB197*HB$543/'[7]Param-Production'!GZ$42)</f>
        <v/>
      </c>
      <c r="HC201" s="99" t="str">
        <f>IF(OR(HC197="",HC$543="")=TRUE,"",HC197*HC$543/'[7]Param-Production'!HA$42)</f>
        <v/>
      </c>
      <c r="HD201" s="99" t="str">
        <f>IF(OR(HD197="",HD$543="")=TRUE,"",HD197*HD$543/'[7]Param-Production'!HB$42)</f>
        <v/>
      </c>
      <c r="HE201" s="99" t="str">
        <f>IF(OR(HE197="",HE$543="")=TRUE,"",HE197*HE$543/'[7]Param-Production'!HC$42)</f>
        <v/>
      </c>
      <c r="HF201" s="99" t="str">
        <f>IF(OR(HF197="",HF$543="")=TRUE,"",HF197*HF$543/'[7]Param-Production'!HD$42)</f>
        <v/>
      </c>
      <c r="HG201" s="99" t="str">
        <f>IF(OR(HG197="",HG$543="")=TRUE,"",HG197*HG$543/'[7]Param-Production'!HE$42)</f>
        <v/>
      </c>
      <c r="HH201" s="99" t="str">
        <f>IF(OR(HH197="",HH$543="")=TRUE,"",HH197*HH$543/'[7]Param-Production'!HF$42)</f>
        <v/>
      </c>
      <c r="HI201" s="99" t="str">
        <f>IF(OR(HI197="",HI$543="")=TRUE,"",HI197*HI$543/'[7]Param-Production'!HG$42)</f>
        <v/>
      </c>
      <c r="HJ201" s="99" t="str">
        <f>IF(OR(HJ197="",HJ$543="")=TRUE,"",HJ197*HJ$543/'[7]Param-Production'!HH$42)</f>
        <v/>
      </c>
      <c r="HK201" s="99" t="str">
        <f>IF(OR(HK197="",HK$543="")=TRUE,"",HK197*HK$543/'[7]Param-Production'!HI$42)</f>
        <v/>
      </c>
      <c r="HL201" s="99" t="str">
        <f>IF(OR(HL197="",HL$543="")=TRUE,"",HL197*HL$543/'[7]Param-Production'!HJ$42)</f>
        <v/>
      </c>
      <c r="HM201" s="99" t="str">
        <f>IF(OR(HM197="",HM$543="")=TRUE,"",HM197*HM$543/'[7]Param-Production'!HK$42)</f>
        <v/>
      </c>
      <c r="HN201" s="99" t="str">
        <f>IF(OR(HN197="",HN$543="")=TRUE,"",HN197*HN$543/'[7]Param-Production'!HL$42)</f>
        <v/>
      </c>
      <c r="HO201" s="99" t="str">
        <f>IF(OR(HO197="",HO$543="")=TRUE,"",HO197*HO$543/'[7]Param-Production'!HM$42)</f>
        <v/>
      </c>
      <c r="HP201" s="99" t="str">
        <f>IF(OR(HP197="",HP$543="")=TRUE,"",HP197*HP$543/'[7]Param-Production'!HN$42)</f>
        <v/>
      </c>
      <c r="HQ201" s="99" t="str">
        <f>IF(OR(HQ197="",HQ$543="")=TRUE,"",HQ197*HQ$543/'[7]Param-Production'!HO$42)</f>
        <v/>
      </c>
      <c r="HR201" s="99" t="str">
        <f>IF(OR(HR197="",HR$543="")=TRUE,"",HR197*HR$543/'[7]Param-Production'!HP$42)</f>
        <v/>
      </c>
      <c r="HS201" s="99" t="str">
        <f>IF(OR(HS197="",HS$543="")=TRUE,"",HS197*HS$543/'[7]Param-Production'!HQ$42)</f>
        <v/>
      </c>
      <c r="HT201" s="99" t="str">
        <f>IF(OR(HT197="",HT$543="")=TRUE,"",HT197*HT$543/'[7]Param-Production'!HR$42)</f>
        <v/>
      </c>
      <c r="HU201" s="99" t="str">
        <f>IF(OR(HU197="",HU$543="")=TRUE,"",HU197*HU$543/'[7]Param-Production'!HS$42)</f>
        <v/>
      </c>
      <c r="HV201" s="99" t="str">
        <f>IF(OR(HV197="",HV$543="")=TRUE,"",HV197*HV$543/'[7]Param-Production'!HT$42)</f>
        <v/>
      </c>
      <c r="HW201" s="99" t="str">
        <f>IF(OR(HW197="",HW$543="")=TRUE,"",HW197*HW$543/'[7]Param-Production'!HU$42)</f>
        <v/>
      </c>
      <c r="HX201" s="99" t="str">
        <f>IF(OR(HX197="",HX$543="")=TRUE,"",HX197*HX$543/'[7]Param-Production'!HV$42)</f>
        <v/>
      </c>
      <c r="HY201" s="99" t="str">
        <f>IF(OR(HY197="",HY$543="")=TRUE,"",HY197*HY$543/'[7]Param-Production'!HW$42)</f>
        <v/>
      </c>
      <c r="HZ201" s="99" t="str">
        <f>IF(OR(HZ197="",HZ$543="")=TRUE,"",HZ197*HZ$543/'[7]Param-Production'!HX$42)</f>
        <v/>
      </c>
      <c r="IA201" s="99" t="str">
        <f>IF(OR(IA197="",IA$543="")=TRUE,"",IA197*IA$543/'[7]Param-Production'!HY$42)</f>
        <v/>
      </c>
      <c r="IB201" s="99" t="str">
        <f>IF(OR(IB197="",IB$543="")=TRUE,"",IB197*IB$543/'[7]Param-Production'!HZ$42)</f>
        <v/>
      </c>
      <c r="IC201" s="99" t="str">
        <f>IF(OR(IC197="",IC$543="")=TRUE,"",IC197*IC$543/'[7]Param-Production'!IA$42)</f>
        <v/>
      </c>
      <c r="ID201" s="99" t="str">
        <f>IF(OR(ID197="",ID$543="")=TRUE,"",ID197*ID$543/'[7]Param-Production'!IB$42)</f>
        <v/>
      </c>
      <c r="IE201" s="99" t="str">
        <f>IF(OR(IE197="",IE$543="")=TRUE,"",IE197*IE$543/'[7]Param-Production'!IC$42)</f>
        <v/>
      </c>
      <c r="IF201" s="99" t="str">
        <f>IF(OR(IF197="",IF$543="")=TRUE,"",IF197*IF$543/'[7]Param-Production'!ID$42)</f>
        <v/>
      </c>
      <c r="IG201" s="99" t="str">
        <f>IF(OR(IG197="",IG$543="")=TRUE,"",IG197*IG$543/'[7]Param-Production'!IE$42)</f>
        <v/>
      </c>
      <c r="IH201" s="99" t="str">
        <f>IF(OR(IH197="",IH$543="")=TRUE,"",IH197*IH$543/'[7]Param-Production'!IF$42)</f>
        <v/>
      </c>
      <c r="II201" s="99" t="str">
        <f>IF(OR(II197="",II$543="")=TRUE,"",II197*II$543/'[7]Param-Production'!IG$42)</f>
        <v/>
      </c>
      <c r="IJ201" s="99" t="str">
        <f>IF(OR(IJ197="",IJ$543="")=TRUE,"",IJ197*IJ$543/'[7]Param-Production'!IH$42)</f>
        <v/>
      </c>
      <c r="IK201" s="99" t="str">
        <f>IF(OR(IK197="",IK$543="")=TRUE,"",IK197*IK$543/'[7]Param-Production'!II$42)</f>
        <v/>
      </c>
      <c r="IL201" s="99" t="str">
        <f>IF(OR(IL197="",IL$543="")=TRUE,"",IL197*IL$543/'[7]Param-Production'!IJ$42)</f>
        <v/>
      </c>
      <c r="IM201" s="99" t="str">
        <f>IF(OR(IM197="",IM$543="")=TRUE,"",IM197*IM$543/'[7]Param-Production'!IK$42)</f>
        <v/>
      </c>
      <c r="IN201" s="99" t="str">
        <f>IF(OR(IN197="",IN$543="")=TRUE,"",IN197*IN$543/'[7]Param-Production'!IL$42)</f>
        <v/>
      </c>
      <c r="IO201" s="99" t="str">
        <f>IF(OR(IO197="",IO$543="")=TRUE,"",IO197*IO$543/'[7]Param-Production'!IM$42)</f>
        <v/>
      </c>
      <c r="IP201" s="99" t="str">
        <f>IF(OR(IP197="",IP$543="")=TRUE,"",IP197*IP$543/'[7]Param-Production'!IN$42)</f>
        <v/>
      </c>
      <c r="IQ201" s="99" t="str">
        <f>IF(OR(IQ197="",IQ$543="")=TRUE,"",IQ197*IQ$543/'[7]Param-Production'!IO$42)</f>
        <v/>
      </c>
      <c r="IR201" s="99" t="str">
        <f>IF(OR(IR197="",IR$543="")=TRUE,"",IR197*IR$543/'[7]Param-Production'!IP$42)</f>
        <v/>
      </c>
      <c r="IS201" s="99" t="str">
        <f>IF(OR(IS197="",IS$543="")=TRUE,"",IS197*IS$543/'[7]Param-Production'!IQ$42)</f>
        <v/>
      </c>
      <c r="IT201" s="99" t="str">
        <f>IF(OR(IT197="",IT$543="")=TRUE,"",IT197*IT$543/'[7]Param-Production'!IR$42)</f>
        <v/>
      </c>
      <c r="IU201" s="99" t="str">
        <f>IF(OR(IU197="",IU$543="")=TRUE,"",IU197*IU$543/'[7]Param-Production'!IS$42)</f>
        <v/>
      </c>
      <c r="IV201" s="99" t="str">
        <f>IF(OR(IV197="",IV$543="")=TRUE,"",IV197*IV$543/'[7]Param-Production'!IT$42)</f>
        <v/>
      </c>
      <c r="IW201" s="99" t="str">
        <f>IF(OR(IW197="",IW$543="")=TRUE,"",IW197*IW$543/'[7]Param-Production'!IU$42)</f>
        <v/>
      </c>
      <c r="IX201" s="99" t="str">
        <f>IF(OR(IX197="",IX$543="")=TRUE,"",IX197*IX$543/'[7]Param-Production'!IV$42)</f>
        <v/>
      </c>
      <c r="IY201" s="99" t="str">
        <f>IF(OR(IY197="",IY$543="")=TRUE,"",IY197*IY$543/'[7]Param-Production'!IW$42)</f>
        <v/>
      </c>
      <c r="IZ201" s="99" t="str">
        <f>IF(OR(IZ197="",IZ$543="")=TRUE,"",IZ197*IZ$543/'[7]Param-Production'!IX$42)</f>
        <v/>
      </c>
      <c r="JA201" s="99" t="str">
        <f>IF(OR(JA197="",JA$543="")=TRUE,"",JA197*JA$543/'[7]Param-Production'!IY$42)</f>
        <v/>
      </c>
      <c r="JB201" s="99" t="str">
        <f>IF(OR(JB197="",JB$543="")=TRUE,"",JB197*JB$543/'[7]Param-Production'!IZ$42)</f>
        <v/>
      </c>
      <c r="JC201" s="99" t="str">
        <f>IF(OR(JC197="",JC$543="")=TRUE,"",JC197*JC$543/'[7]Param-Production'!JA$42)</f>
        <v/>
      </c>
      <c r="JD201" s="99" t="str">
        <f>IF(OR(JD197="",JD$543="")=TRUE,"",JD197*JD$543/'[7]Param-Production'!JB$42)</f>
        <v/>
      </c>
      <c r="JE201" s="99" t="str">
        <f>IF(OR(JE197="",JE$543="")=TRUE,"",JE197*JE$543/'[7]Param-Production'!JC$42)</f>
        <v/>
      </c>
      <c r="JF201" s="99" t="str">
        <f>IF(OR(JF197="",JF$543="")=TRUE,"",JF197*JF$543/'[7]Param-Production'!JD$42)</f>
        <v/>
      </c>
      <c r="JG201" s="99" t="str">
        <f>IF(OR(JG197="",JG$543="")=TRUE,"",JG197*JG$543/'[7]Param-Production'!JE$42)</f>
        <v/>
      </c>
      <c r="JH201" s="99" t="str">
        <f>IF(OR(JH197="",JH$543="")=TRUE,"",JH197*JH$543/'[7]Param-Production'!JF$42)</f>
        <v/>
      </c>
      <c r="JI201" s="99" t="str">
        <f>IF(OR(JI197="",JI$543="")=TRUE,"",JI197*JI$543/'[7]Param-Production'!JG$42)</f>
        <v/>
      </c>
      <c r="JJ201" s="99" t="str">
        <f>IF(OR(JJ197="",JJ$543="")=TRUE,"",JJ197*JJ$543/'[7]Param-Production'!JH$42)</f>
        <v/>
      </c>
      <c r="JK201" s="99" t="str">
        <f>IF(OR(JK197="",JK$543="")=TRUE,"",JK197*JK$543/'[7]Param-Production'!JI$42)</f>
        <v/>
      </c>
      <c r="JL201" s="99" t="str">
        <f>IF(OR(JL197="",JL$543="")=TRUE,"",JL197*JL$543/'[7]Param-Production'!JJ$42)</f>
        <v/>
      </c>
      <c r="JM201" s="99" t="str">
        <f>IF(OR(JM197="",JM$543="")=TRUE,"",JM197*JM$543/'[7]Param-Production'!JK$42)</f>
        <v/>
      </c>
      <c r="JN201" s="99" t="str">
        <f>IF(OR(JN197="",JN$543="")=TRUE,"",JN197*JN$543/'[7]Param-Production'!JL$42)</f>
        <v/>
      </c>
      <c r="JO201" s="99" t="str">
        <f>IF(OR(JO197="",JO$543="")=TRUE,"",JO197*JO$543/'[7]Param-Production'!JM$42)</f>
        <v/>
      </c>
      <c r="JP201" s="99" t="str">
        <f>IF(OR(JP197="",JP$543="")=TRUE,"",JP197*JP$543/'[7]Param-Production'!JN$42)</f>
        <v/>
      </c>
      <c r="JQ201" s="99" t="str">
        <f>IF(OR(JQ197="",JQ$543="")=TRUE,"",JQ197*JQ$543/'[7]Param-Production'!JO$42)</f>
        <v/>
      </c>
      <c r="JR201" s="99" t="str">
        <f>IF(OR(JR197="",JR$543="")=TRUE,"",JR197*JR$543/'[7]Param-Production'!JP$42)</f>
        <v/>
      </c>
      <c r="JS201" s="99" t="str">
        <f>IF(OR(JS197="",JS$543="")=TRUE,"",JS197*JS$543/'[7]Param-Production'!JQ$42)</f>
        <v/>
      </c>
      <c r="JT201" s="99" t="str">
        <f>IF(OR(JT197="",JT$543="")=TRUE,"",JT197*JT$543/'[7]Param-Production'!JR$42)</f>
        <v/>
      </c>
      <c r="JU201" s="99" t="str">
        <f>IF(OR(JU197="",JU$543="")=TRUE,"",JU197*JU$543/'[7]Param-Production'!JS$42)</f>
        <v/>
      </c>
      <c r="JV201" s="99" t="str">
        <f>IF(OR(JV197="",JV$543="")=TRUE,"",JV197*JV$543/'[7]Param-Production'!JT$42)</f>
        <v/>
      </c>
      <c r="JW201" s="99" t="str">
        <f>IF(OR(JW197="",JW$543="")=TRUE,"",JW197*JW$543/'[7]Param-Production'!JU$42)</f>
        <v/>
      </c>
      <c r="JX201" s="99" t="str">
        <f>IF(OR(JX197="",JX$543="")=TRUE,"",JX197*JX$543/'[7]Param-Production'!JV$42)</f>
        <v/>
      </c>
      <c r="JY201" s="99" t="str">
        <f>IF(OR(JY197="",JY$543="")=TRUE,"",JY197*JY$543/'[7]Param-Production'!JW$42)</f>
        <v/>
      </c>
      <c r="JZ201" s="99" t="str">
        <f>IF(OR(JZ197="",JZ$543="")=TRUE,"",JZ197*JZ$543/'[7]Param-Production'!JX$42)</f>
        <v/>
      </c>
      <c r="KA201" s="99" t="str">
        <f>IF(OR(KA197="",KA$543="")=TRUE,"",KA197*KA$543/'[7]Param-Production'!JY$42)</f>
        <v/>
      </c>
      <c r="KB201" s="99" t="str">
        <f>IF(OR(KB197="",KB$543="")=TRUE,"",KB197*KB$543/'[7]Param-Production'!JZ$42)</f>
        <v/>
      </c>
      <c r="KC201" s="99" t="str">
        <f>IF(OR(KC197="",KC$543="")=TRUE,"",KC197*KC$543/'[7]Param-Production'!KA$42)</f>
        <v/>
      </c>
      <c r="KD201" s="99" t="str">
        <f>IF(OR(KD197="",KD$543="")=TRUE,"",KD197*KD$543/'[7]Param-Production'!KB$42)</f>
        <v/>
      </c>
      <c r="KE201" s="99" t="str">
        <f>IF(OR(KE197="",KE$543="")=TRUE,"",KE197*KE$543/'[7]Param-Production'!KC$42)</f>
        <v/>
      </c>
      <c r="KF201" s="99" t="str">
        <f>IF(OR(KF197="",KF$543="")=TRUE,"",KF197*KF$543/'[7]Param-Production'!KD$42)</f>
        <v/>
      </c>
      <c r="KG201" s="99" t="str">
        <f>IF(OR(KG197="",KG$543="")=TRUE,"",KG197*KG$543/'[7]Param-Production'!KE$42)</f>
        <v/>
      </c>
      <c r="KH201" s="99" t="str">
        <f>IF(OR(KH197="",KH$543="")=TRUE,"",KH197*KH$543/'[7]Param-Production'!KF$42)</f>
        <v/>
      </c>
      <c r="KI201" s="99" t="str">
        <f>IF(OR(KI197="",KI$543="")=TRUE,"",KI197*KI$543/'[7]Param-Production'!KG$42)</f>
        <v/>
      </c>
      <c r="KJ201" s="99" t="str">
        <f>IF(OR(KJ197="",KJ$543="")=TRUE,"",KJ197*KJ$543/'[7]Param-Production'!KH$42)</f>
        <v/>
      </c>
      <c r="KK201" s="99" t="str">
        <f>IF(OR(KK197="",KK$543="")=TRUE,"",KK197*KK$543/'[7]Param-Production'!KI$42)</f>
        <v/>
      </c>
      <c r="KL201" s="99" t="str">
        <f>IF(OR(KL197="",KL$543="")=TRUE,"",KL197*KL$543/'[7]Param-Production'!KJ$42)</f>
        <v/>
      </c>
      <c r="KM201" s="99" t="str">
        <f>IF(OR(KM197="",KM$543="")=TRUE,"",KM197*KM$543/'[7]Param-Production'!KK$42)</f>
        <v/>
      </c>
      <c r="KN201" s="99" t="str">
        <f>IF(OR(KN197="",KN$543="")=TRUE,"",KN197*KN$543/'[7]Param-Production'!KL$42)</f>
        <v/>
      </c>
      <c r="KO201" s="99" t="str">
        <f>IF(OR(KO197="",KO$543="")=TRUE,"",KO197*KO$543/'[7]Param-Production'!KM$42)</f>
        <v/>
      </c>
      <c r="KP201" s="99" t="str">
        <f>IF(OR(KP197="",KP$543="")=TRUE,"",KP197*KP$543/'[7]Param-Production'!KN$42)</f>
        <v/>
      </c>
      <c r="KQ201" s="99" t="str">
        <f>IF(OR(KQ197="",KQ$543="")=TRUE,"",KQ197*KQ$543/'[7]Param-Production'!KO$42)</f>
        <v/>
      </c>
      <c r="KR201" s="99" t="str">
        <f>IF(OR(KR197="",KR$543="")=TRUE,"",KR197*KR$543/'[7]Param-Production'!KP$42)</f>
        <v/>
      </c>
      <c r="KS201" s="99" t="str">
        <f>IF(OR(KS197="",KS$543="")=TRUE,"",KS197*KS$543/'[7]Param-Production'!KQ$42)</f>
        <v/>
      </c>
      <c r="KT201" s="99" t="str">
        <f>IF(OR(KT197="",KT$543="")=TRUE,"",KT197*KT$543/'[7]Param-Production'!KR$42)</f>
        <v/>
      </c>
      <c r="KU201" s="99" t="str">
        <f>IF(OR(KU197="",KU$543="")=TRUE,"",KU197*KU$543/'[7]Param-Production'!KS$42)</f>
        <v/>
      </c>
      <c r="KV201" s="99" t="str">
        <f>IF(OR(KV197="",KV$543="")=TRUE,"",KV197*KV$543/'[7]Param-Production'!KT$42)</f>
        <v/>
      </c>
      <c r="KW201" s="99" t="str">
        <f>IF(OR(KW197="",KW$543="")=TRUE,"",KW197*KW$543/'[7]Param-Production'!KU$42)</f>
        <v/>
      </c>
      <c r="KX201" s="99" t="str">
        <f>IF(OR(KX197="",KX$543="")=TRUE,"",KX197*KX$543/'[7]Param-Production'!KV$42)</f>
        <v/>
      </c>
      <c r="KY201" s="99" t="str">
        <f>IF(OR(KY197="",KY$543="")=TRUE,"",KY197*KY$543/'[7]Param-Production'!KW$42)</f>
        <v/>
      </c>
      <c r="KZ201" s="99" t="str">
        <f>IF(OR(KZ197="",KZ$543="")=TRUE,"",KZ197*KZ$543/'[7]Param-Production'!KX$42)</f>
        <v/>
      </c>
      <c r="LA201" s="99" t="str">
        <f>IF(OR(LA197="",LA$543="")=TRUE,"",LA197*LA$543/'[7]Param-Production'!KY$42)</f>
        <v/>
      </c>
      <c r="LB201" s="99" t="str">
        <f>IF(OR(LB197="",LB$543="")=TRUE,"",LB197*LB$543/'[7]Param-Production'!KZ$42)</f>
        <v/>
      </c>
      <c r="LC201" s="99" t="str">
        <f>IF(OR(LC197="",LC$543="")=TRUE,"",LC197*LC$543/'[7]Param-Production'!LA$42)</f>
        <v/>
      </c>
      <c r="LD201" s="99" t="str">
        <f>IF(OR(LD197="",LD$543="")=TRUE,"",LD197*LD$543/'[7]Param-Production'!LB$42)</f>
        <v/>
      </c>
      <c r="LE201" s="99" t="str">
        <f>IF(OR(LE197="",LE$543="")=TRUE,"",LE197*LE$543/'[7]Param-Production'!LC$42)</f>
        <v/>
      </c>
      <c r="LF201" s="99" t="str">
        <f>IF(OR(LF197="",LF$543="")=TRUE,"",LF197*LF$543/'[7]Param-Production'!LD$42)</f>
        <v/>
      </c>
      <c r="LG201" s="99" t="str">
        <f>IF(OR(LG197="",LG$543="")=TRUE,"",LG197*LG$543/'[7]Param-Production'!LE$42)</f>
        <v/>
      </c>
      <c r="LH201" s="99" t="str">
        <f>IF(OR(LH197="",LH$543="")=TRUE,"",LH197*LH$543/'[7]Param-Production'!LF$42)</f>
        <v/>
      </c>
      <c r="LI201" s="99" t="str">
        <f>IF(OR(LI197="",LI$543="")=TRUE,"",LI197*LI$543/'[7]Param-Production'!LG$42)</f>
        <v/>
      </c>
      <c r="LJ201" s="99" t="str">
        <f>IF(OR(LJ197="",LJ$543="")=TRUE,"",LJ197*LJ$543/'[7]Param-Production'!LH$42)</f>
        <v/>
      </c>
      <c r="LK201" s="99" t="str">
        <f>IF(OR(LK197="",LK$543="")=TRUE,"",LK197*LK$543/'[7]Param-Production'!LI$42)</f>
        <v/>
      </c>
      <c r="LL201" s="99" t="str">
        <f>IF(OR(LL197="",LL$543="")=TRUE,"",LL197*LL$543/'[7]Param-Production'!LJ$42)</f>
        <v/>
      </c>
      <c r="LM201" s="99" t="str">
        <f>IF(OR(LM197="",LM$543="")=TRUE,"",LM197*LM$543/'[7]Param-Production'!LK$42)</f>
        <v/>
      </c>
      <c r="LN201" s="99" t="str">
        <f>IF(OR(LN197="",LN$543="")=TRUE,"",LN197*LN$543/'[7]Param-Production'!LL$42)</f>
        <v/>
      </c>
      <c r="LO201" s="99" t="str">
        <f>IF(OR(LO197="",LO$543="")=TRUE,"",LO197*LO$543/'[7]Param-Production'!LM$42)</f>
        <v/>
      </c>
      <c r="LP201" s="99" t="str">
        <f>IF(OR(LP197="",LP$543="")=TRUE,"",LP197*LP$543/'[7]Param-Production'!LN$42)</f>
        <v/>
      </c>
      <c r="LQ201" s="99" t="str">
        <f>IF(OR(LQ197="",LQ$543="")=TRUE,"",LQ197*LQ$543/'[7]Param-Production'!LO$42)</f>
        <v/>
      </c>
      <c r="LR201" s="99" t="str">
        <f>IF(OR(LR197="",LR$543="")=TRUE,"",LR197*LR$543/'[7]Param-Production'!LP$42)</f>
        <v/>
      </c>
      <c r="LS201" s="99" t="str">
        <f>IF(OR(LS197="",LS$543="")=TRUE,"",LS197*LS$543/'[7]Param-Production'!LQ$42)</f>
        <v/>
      </c>
      <c r="LT201" s="99" t="str">
        <f>IF(OR(LT197="",LT$543="")=TRUE,"",LT197*LT$543/'[7]Param-Production'!LR$42)</f>
        <v/>
      </c>
      <c r="LU201" s="99" t="str">
        <f>IF(OR(LU197="",LU$543="")=TRUE,"",LU197*LU$543/'[7]Param-Production'!LS$42)</f>
        <v/>
      </c>
      <c r="LV201" s="99" t="str">
        <f>IF(OR(LV197="",LV$543="")=TRUE,"",LV197*LV$543/'[7]Param-Production'!LT$42)</f>
        <v/>
      </c>
      <c r="LW201" s="99" t="str">
        <f>IF(OR(LW197="",LW$543="")=TRUE,"",LW197*LW$543/'[7]Param-Production'!LU$42)</f>
        <v/>
      </c>
      <c r="LX201" s="99" t="str">
        <f>IF(OR(LX197="",LX$543="")=TRUE,"",LX197*LX$543/'[7]Param-Production'!LV$42)</f>
        <v/>
      </c>
      <c r="LY201" s="99" t="str">
        <f>IF(OR(LY197="",LY$543="")=TRUE,"",LY197*LY$543/'[7]Param-Production'!LW$42)</f>
        <v/>
      </c>
      <c r="LZ201" s="99" t="str">
        <f>IF(OR(LZ197="",LZ$543="")=TRUE,"",LZ197*LZ$543/'[7]Param-Production'!LX$42)</f>
        <v/>
      </c>
      <c r="MA201" s="99" t="str">
        <f>IF(OR(MA197="",MA$543="")=TRUE,"",MA197*MA$543/'[7]Param-Production'!LY$42)</f>
        <v/>
      </c>
      <c r="MB201" s="99" t="str">
        <f>IF(OR(MB197="",MB$543="")=TRUE,"",MB197*MB$543/'[7]Param-Production'!LZ$42)</f>
        <v/>
      </c>
      <c r="MC201" s="99" t="str">
        <f>IF(OR(MC197="",MC$543="")=TRUE,"",MC197*MC$543/'[7]Param-Production'!MA$42)</f>
        <v/>
      </c>
      <c r="MD201" s="99" t="str">
        <f>IF(OR(MD197="",MD$543="")=TRUE,"",MD197*MD$543/'[7]Param-Production'!MB$42)</f>
        <v/>
      </c>
      <c r="ME201" s="99" t="str">
        <f>IF(OR(ME197="",ME$543="")=TRUE,"",ME197*ME$543/'[7]Param-Production'!MC$42)</f>
        <v/>
      </c>
      <c r="MF201" s="99" t="str">
        <f>IF(OR(MF197="",MF$543="")=TRUE,"",MF197*MF$543/'[7]Param-Production'!MD$42)</f>
        <v/>
      </c>
      <c r="MG201" s="99" t="str">
        <f>IF(OR(MG197="",MG$543="")=TRUE,"",MG197*MG$543/'[7]Param-Production'!ME$42)</f>
        <v/>
      </c>
      <c r="MH201" s="99" t="str">
        <f>IF(OR(MH197="",MH$543="")=TRUE,"",MH197*MH$543/'[7]Param-Production'!MF$42)</f>
        <v/>
      </c>
      <c r="MI201" s="99" t="str">
        <f>IF(OR(MI197="",MI$543="")=TRUE,"",MI197*MI$543/'[7]Param-Production'!MG$42)</f>
        <v/>
      </c>
      <c r="MJ201" s="99" t="str">
        <f>IF(OR(MJ197="",MJ$543="")=TRUE,"",MJ197*MJ$543/'[7]Param-Production'!MH$42)</f>
        <v/>
      </c>
      <c r="MK201" s="99" t="str">
        <f>IF(OR(MK197="",MK$543="")=TRUE,"",MK197*MK$543/'[7]Param-Production'!MI$42)</f>
        <v/>
      </c>
      <c r="ML201" s="99" t="str">
        <f>IF(OR(ML197="",ML$543="")=TRUE,"",ML197*ML$543/'[7]Param-Production'!MJ$42)</f>
        <v/>
      </c>
      <c r="MM201" s="99" t="str">
        <f>IF(OR(MM197="",MM$543="")=TRUE,"",MM197*MM$543/'[7]Param-Production'!MK$42)</f>
        <v/>
      </c>
      <c r="MN201" s="99" t="str">
        <f>IF(OR(MN197="",MN$543="")=TRUE,"",MN197*MN$543/'[7]Param-Production'!ML$42)</f>
        <v/>
      </c>
      <c r="MO201" s="99" t="str">
        <f>IF(OR(MO197="",MO$543="")=TRUE,"",MO197*MO$543/'[7]Param-Production'!MM$42)</f>
        <v/>
      </c>
      <c r="MP201" s="99" t="str">
        <f>IF(OR(MP197="",MP$543="")=TRUE,"",MP197*MP$543/'[7]Param-Production'!MN$42)</f>
        <v/>
      </c>
      <c r="MQ201" s="99" t="str">
        <f>IF(OR(MQ197="",MQ$543="")=TRUE,"",MQ197*MQ$543/'[7]Param-Production'!MO$42)</f>
        <v/>
      </c>
      <c r="MR201" s="99" t="str">
        <f>IF(OR(MR197="",MR$543="")=TRUE,"",MR197*MR$543/'[7]Param-Production'!MP$42)</f>
        <v/>
      </c>
      <c r="MS201" s="99" t="str">
        <f>IF(OR(MS197="",MS$543="")=TRUE,"",MS197*MS$543/'[7]Param-Production'!MQ$42)</f>
        <v/>
      </c>
      <c r="MT201" s="99" t="str">
        <f>IF(OR(MT197="",MT$543="")=TRUE,"",MT197*MT$543/'[7]Param-Production'!MR$42)</f>
        <v/>
      </c>
      <c r="MU201" s="99" t="str">
        <f>IF(OR(MU197="",MU$543="")=TRUE,"",MU197*MU$543/'[7]Param-Production'!MS$42)</f>
        <v/>
      </c>
      <c r="MV201" s="99" t="str">
        <f>IF(OR(MV197="",MV$543="")=TRUE,"",MV197*MV$543/'[7]Param-Production'!MT$42)</f>
        <v/>
      </c>
      <c r="MW201" s="99" t="str">
        <f>IF(OR(MW197="",MW$543="")=TRUE,"",MW197*MW$543/'[7]Param-Production'!MU$42)</f>
        <v/>
      </c>
      <c r="MX201" s="99" t="str">
        <f>IF(OR(MX197="",MX$543="")=TRUE,"",MX197*MX$543/'[7]Param-Production'!MV$42)</f>
        <v/>
      </c>
      <c r="MY201" s="99" t="str">
        <f>IF(OR(MY197="",MY$543="")=TRUE,"",MY197*MY$543/'[7]Param-Production'!MW$42)</f>
        <v/>
      </c>
      <c r="MZ201" s="99" t="str">
        <f>IF(OR(MZ197="",MZ$543="")=TRUE,"",MZ197*MZ$543/'[7]Param-Production'!MX$42)</f>
        <v/>
      </c>
      <c r="NA201" s="99" t="str">
        <f>IF(OR(NA197="",NA$543="")=TRUE,"",NA197*NA$543/'[7]Param-Production'!MY$42)</f>
        <v/>
      </c>
      <c r="NB201" s="99" t="str">
        <f>IF(OR(NB197="",NB$543="")=TRUE,"",NB197*NB$543/'[7]Param-Production'!MZ$42)</f>
        <v/>
      </c>
      <c r="NC201" s="99" t="str">
        <f>IF(OR(NC197="",NC$543="")=TRUE,"",NC197*NC$543/'[7]Param-Production'!NA$42)</f>
        <v/>
      </c>
      <c r="ND201" s="99" t="str">
        <f>IF(OR(ND197="",ND$543="")=TRUE,"",ND197*ND$543/'[7]Param-Production'!NB$42)</f>
        <v/>
      </c>
      <c r="NE201" s="99" t="str">
        <f>IF(OR(NE197="",NE$543="")=TRUE,"",NE197*NE$543/'[7]Param-Production'!NC$42)</f>
        <v/>
      </c>
      <c r="NF201" s="99" t="str">
        <f>IF(OR(NF197="",NF$543="")=TRUE,"",NF197*NF$543/'[7]Param-Production'!ND$42)</f>
        <v/>
      </c>
      <c r="NG201" s="99" t="str">
        <f>IF(OR(NG197="",NG$543="")=TRUE,"",NG197*NG$543/'[7]Param-Production'!NE$42)</f>
        <v/>
      </c>
      <c r="NH201" s="99" t="str">
        <f>IF(OR(NH197="",NH$543="")=TRUE,"",NH197*NH$543/'[7]Param-Production'!NF$42)</f>
        <v/>
      </c>
      <c r="NI201" s="99" t="str">
        <f>IF(OR(NI197="",NI$543="")=TRUE,"",NI197*NI$543/'[7]Param-Production'!NG$42)</f>
        <v/>
      </c>
      <c r="NJ201" s="99" t="str">
        <f>IF(OR(NJ197="",NJ$543="")=TRUE,"",NJ197*NJ$543/'[7]Param-Production'!NH$42)</f>
        <v/>
      </c>
      <c r="NK201" s="99" t="str">
        <f>IF(OR(NK197="",NK$543="")=TRUE,"",NK197*NK$543/'[7]Param-Production'!NI$42)</f>
        <v/>
      </c>
      <c r="NL201" s="99" t="str">
        <f>IF(OR(NL197="",NL$543="")=TRUE,"",NL197*NL$543/'[7]Param-Production'!NJ$42)</f>
        <v/>
      </c>
      <c r="NM201" s="99" t="str">
        <f>IF(OR(NM197="",NM$543="")=TRUE,"",NM197*NM$543/'[7]Param-Production'!NK$42)</f>
        <v/>
      </c>
      <c r="NN201" s="99" t="str">
        <f>IF(OR(NN197="",NN$543="")=TRUE,"",NN197*NN$543/'[7]Param-Production'!NL$42)</f>
        <v/>
      </c>
      <c r="NO201" s="99" t="str">
        <f>IF(OR(NO197="",NO$543="")=TRUE,"",NO197*NO$543/'[7]Param-Production'!NM$42)</f>
        <v/>
      </c>
      <c r="NP201" s="99" t="str">
        <f>IF(OR(NP197="",NP$543="")=TRUE,"",NP197*NP$543/'[7]Param-Production'!NN$42)</f>
        <v/>
      </c>
      <c r="NQ201" s="99" t="str">
        <f>IF(OR(NQ197="",NQ$543="")=TRUE,"",NQ197*NQ$543/'[7]Param-Production'!NO$42)</f>
        <v/>
      </c>
      <c r="NR201" s="99" t="str">
        <f>IF(OR(NR197="",NR$543="")=TRUE,"",NR197*NR$543/'[7]Param-Production'!NP$42)</f>
        <v/>
      </c>
      <c r="NS201" s="99" t="str">
        <f>IF(OR(NS197="",NS$543="")=TRUE,"",NS197*NS$543/'[7]Param-Production'!NQ$42)</f>
        <v/>
      </c>
      <c r="NT201" s="99" t="str">
        <f>IF(OR(NT197="",NT$543="")=TRUE,"",NT197*NT$543/'[7]Param-Production'!NR$42)</f>
        <v/>
      </c>
      <c r="NU201" s="99" t="str">
        <f>IF(OR(NU197="",NU$543="")=TRUE,"",NU197*NU$543/'[7]Param-Production'!NS$42)</f>
        <v/>
      </c>
      <c r="NV201" s="99" t="str">
        <f>IF(OR(NV197="",NV$543="")=TRUE,"",NV197*NV$543/'[7]Param-Production'!NT$42)</f>
        <v/>
      </c>
      <c r="NW201" s="99" t="str">
        <f>IF(OR(NW197="",NW$543="")=TRUE,"",NW197*NW$543/'[7]Param-Production'!NU$42)</f>
        <v/>
      </c>
      <c r="NX201" s="99" t="str">
        <f>IF(OR(NX197="",NX$543="")=TRUE,"",NX197*NX$543/'[7]Param-Production'!NV$42)</f>
        <v/>
      </c>
      <c r="NY201" s="99" t="str">
        <f>IF(OR(NY197="",NY$543="")=TRUE,"",NY197*NY$543/'[7]Param-Production'!NW$42)</f>
        <v/>
      </c>
      <c r="NZ201" s="99" t="str">
        <f>IF(OR(NZ197="",NZ$543="")=TRUE,"",NZ197*NZ$543/'[7]Param-Production'!NX$42)</f>
        <v/>
      </c>
      <c r="OA201" s="99" t="str">
        <f>IF(OR(OA197="",OA$543="")=TRUE,"",OA197*OA$543/'[7]Param-Production'!NY$42)</f>
        <v/>
      </c>
      <c r="OB201" s="99" t="str">
        <f>IF(OR(OB197="",OB$543="")=TRUE,"",OB197*OB$543/'[7]Param-Production'!NZ$42)</f>
        <v/>
      </c>
      <c r="OC201" s="99" t="str">
        <f>IF(OR(OC197="",OC$543="")=TRUE,"",OC197*OC$543/'[7]Param-Production'!OA$42)</f>
        <v/>
      </c>
      <c r="OD201" s="99" t="str">
        <f>IF(OR(OD197="",OD$543="")=TRUE,"",OD197*OD$543/'[7]Param-Production'!OB$42)</f>
        <v/>
      </c>
      <c r="OE201" s="99" t="str">
        <f>IF(OR(OE197="",OE$543="")=TRUE,"",OE197*OE$543/'[7]Param-Production'!OC$42)</f>
        <v/>
      </c>
      <c r="OF201" s="99" t="str">
        <f>IF(OR(OF197="",OF$543="")=TRUE,"",OF197*OF$543/'[7]Param-Production'!OD$42)</f>
        <v/>
      </c>
      <c r="OG201" s="99" t="str">
        <f>IF(OR(OG197="",OG$543="")=TRUE,"",OG197*OG$543/'[7]Param-Production'!OE$42)</f>
        <v/>
      </c>
      <c r="OH201" s="99" t="str">
        <f>IF(OR(OH197="",OH$543="")=TRUE,"",OH197*OH$543/'[7]Param-Production'!OF$42)</f>
        <v/>
      </c>
      <c r="OI201" s="99" t="str">
        <f>IF(OR(OI197="",OI$543="")=TRUE,"",OI197*OI$543/'[7]Param-Production'!OG$42)</f>
        <v/>
      </c>
      <c r="OJ201" s="99" t="str">
        <f>IF(OR(OJ197="",OJ$543="")=TRUE,"",OJ197*OJ$543/'[7]Param-Production'!OH$42)</f>
        <v/>
      </c>
      <c r="OK201" s="99" t="str">
        <f>IF(OR(OK197="",OK$543="")=TRUE,"",OK197*OK$543/'[7]Param-Production'!OI$42)</f>
        <v/>
      </c>
      <c r="OL201" s="99" t="str">
        <f>IF(OR(OL197="",OL$543="")=TRUE,"",OL197*OL$543/'[7]Param-Production'!OJ$42)</f>
        <v/>
      </c>
      <c r="OM201" s="99" t="str">
        <f>IF(OR(OM197="",OM$543="")=TRUE,"",OM197*OM$543/'[7]Param-Production'!OK$42)</f>
        <v/>
      </c>
      <c r="ON201" s="99" t="str">
        <f>IF(OR(ON197="",ON$543="")=TRUE,"",ON197*ON$543/'[7]Param-Production'!OL$42)</f>
        <v/>
      </c>
      <c r="OO201" s="99" t="str">
        <f>IF(OR(OO197="",OO$543="")=TRUE,"",OO197*OO$543/'[7]Param-Production'!OM$42)</f>
        <v/>
      </c>
      <c r="OP201" s="99" t="str">
        <f>IF(OR(OP197="",OP$543="")=TRUE,"",OP197*OP$543/'[7]Param-Production'!ON$42)</f>
        <v/>
      </c>
      <c r="OQ201" s="99" t="str">
        <f>IF(OR(OQ197="",OQ$543="")=TRUE,"",OQ197*OQ$543/'[7]Param-Production'!OO$42)</f>
        <v/>
      </c>
      <c r="OR201" s="99" t="str">
        <f>IF(OR(OR197="",OR$543="")=TRUE,"",OR197*OR$543/'[7]Param-Production'!OP$42)</f>
        <v/>
      </c>
      <c r="OS201" s="99" t="str">
        <f>IF(OR(OS197="",OS$543="")=TRUE,"",OS197*OS$543/'[7]Param-Production'!OQ$42)</f>
        <v/>
      </c>
      <c r="OT201" s="99" t="str">
        <f>IF(OR(OT197="",OT$543="")=TRUE,"",OT197*OT$543/'[7]Param-Production'!OR$42)</f>
        <v/>
      </c>
      <c r="OU201" s="99" t="str">
        <f>IF(OR(OU197="",OU$543="")=TRUE,"",OU197*OU$543/'[7]Param-Production'!OS$42)</f>
        <v/>
      </c>
      <c r="OV201" s="99" t="str">
        <f>IF(OR(OV197="",OV$543="")=TRUE,"",OV197*OV$543/'[7]Param-Production'!OT$42)</f>
        <v/>
      </c>
      <c r="OW201" s="99" t="str">
        <f>IF(OR(OW197="",OW$543="")=TRUE,"",OW197*OW$543/'[7]Param-Production'!OU$42)</f>
        <v/>
      </c>
      <c r="OX201" s="99" t="str">
        <f>IF(OR(OX197="",OX$543="")=TRUE,"",OX197*OX$543/'[7]Param-Production'!OV$42)</f>
        <v/>
      </c>
      <c r="OY201" s="99" t="str">
        <f>IF(OR(OY197="",OY$543="")=TRUE,"",OY197*OY$543/'[7]Param-Production'!OW$42)</f>
        <v/>
      </c>
      <c r="OZ201" s="99" t="str">
        <f>IF(OR(OZ197="",OZ$543="")=TRUE,"",OZ197*OZ$543/'[7]Param-Production'!OX$42)</f>
        <v/>
      </c>
      <c r="PA201" s="99" t="str">
        <f>IF(OR(PA197="",PA$543="")=TRUE,"",PA197*PA$543/'[7]Param-Production'!OY$42)</f>
        <v/>
      </c>
      <c r="PB201" s="99" t="str">
        <f>IF(OR(PB197="",PB$543="")=TRUE,"",PB197*PB$543/'[7]Param-Production'!OZ$42)</f>
        <v/>
      </c>
      <c r="PC201" s="99" t="str">
        <f>IF(OR(PC197="",PC$543="")=TRUE,"",PC197*PC$543/'[7]Param-Production'!PA$42)</f>
        <v/>
      </c>
      <c r="PD201" s="99" t="str">
        <f>IF(OR(PD197="",PD$543="")=TRUE,"",PD197*PD$543/'[7]Param-Production'!PB$42)</f>
        <v/>
      </c>
      <c r="PE201" s="99" t="str">
        <f>IF(OR(PE197="",PE$543="")=TRUE,"",PE197*PE$543/'[7]Param-Production'!PC$42)</f>
        <v/>
      </c>
      <c r="PF201" s="99" t="str">
        <f>IF(OR(PF197="",PF$543="")=TRUE,"",PF197*PF$543/'[7]Param-Production'!PD$42)</f>
        <v/>
      </c>
      <c r="PG201" s="99" t="str">
        <f>IF(OR(PG197="",PG$543="")=TRUE,"",PG197*PG$543/'[7]Param-Production'!PE$42)</f>
        <v/>
      </c>
      <c r="PH201" s="99" t="str">
        <f>IF(OR(PH197="",PH$543="")=TRUE,"",PH197*PH$543/'[7]Param-Production'!PF$42)</f>
        <v/>
      </c>
      <c r="PI201" s="99" t="str">
        <f>IF(OR(PI197="",PI$543="")=TRUE,"",PI197*PI$543/'[7]Param-Production'!PG$42)</f>
        <v/>
      </c>
      <c r="PJ201" s="99" t="str">
        <f>IF(OR(PJ197="",PJ$543="")=TRUE,"",PJ197*PJ$543/'[7]Param-Production'!PH$42)</f>
        <v/>
      </c>
      <c r="PK201" s="99" t="str">
        <f>IF(OR(PK197="",PK$543="")=TRUE,"",PK197*PK$543/'[7]Param-Production'!PI$42)</f>
        <v/>
      </c>
      <c r="PL201" s="99" t="str">
        <f>IF(OR(PL197="",PL$543="")=TRUE,"",PL197*PL$543/'[7]Param-Production'!PJ$42)</f>
        <v/>
      </c>
      <c r="PM201" s="99" t="str">
        <f>IF(OR(PM197="",PM$543="")=TRUE,"",PM197*PM$543/'[7]Param-Production'!PK$42)</f>
        <v/>
      </c>
      <c r="PN201" s="99" t="str">
        <f>IF(OR(PN197="",PN$543="")=TRUE,"",PN197*PN$543/'[7]Param-Production'!PL$42)</f>
        <v/>
      </c>
      <c r="PO201" s="99" t="str">
        <f>IF(OR(PO197="",PO$543="")=TRUE,"",PO197*PO$543/'[7]Param-Production'!PM$42)</f>
        <v/>
      </c>
      <c r="PP201" s="99" t="str">
        <f>IF(OR(PP197="",PP$543="")=TRUE,"",PP197*PP$543/'[7]Param-Production'!PN$42)</f>
        <v/>
      </c>
      <c r="PQ201" s="99" t="str">
        <f>IF(OR(PQ197="",PQ$543="")=TRUE,"",PQ197*PQ$543/'[7]Param-Production'!PO$42)</f>
        <v/>
      </c>
      <c r="PR201" s="99" t="str">
        <f>IF(OR(PR197="",PR$543="")=TRUE,"",PR197*PR$543/'[7]Param-Production'!PP$42)</f>
        <v/>
      </c>
      <c r="PS201" s="99" t="str">
        <f>IF(OR(PS197="",PS$543="")=TRUE,"",PS197*PS$543/'[7]Param-Production'!PQ$42)</f>
        <v/>
      </c>
      <c r="PT201" s="99" t="str">
        <f>IF(OR(PT197="",PT$543="")=TRUE,"",PT197*PT$543/'[7]Param-Production'!PR$42)</f>
        <v/>
      </c>
      <c r="PU201" s="99" t="str">
        <f>IF(OR(PU197="",PU$543="")=TRUE,"",PU197*PU$543/'[7]Param-Production'!PS$42)</f>
        <v/>
      </c>
      <c r="PV201" s="99" t="str">
        <f>IF(OR(PV197="",PV$543="")=TRUE,"",PV197*PV$543/'[7]Param-Production'!PT$42)</f>
        <v/>
      </c>
      <c r="PW201" s="99" t="str">
        <f>IF(OR(PW197="",PW$543="")=TRUE,"",PW197*PW$543/'[7]Param-Production'!PU$42)</f>
        <v/>
      </c>
      <c r="PX201" s="99" t="str">
        <f>IF(OR(PX197="",PX$543="")=TRUE,"",PX197*PX$543/'[7]Param-Production'!PV$42)</f>
        <v/>
      </c>
      <c r="PY201" s="99" t="str">
        <f>IF(OR(PY197="",PY$543="")=TRUE,"",PY197*PY$543/'[7]Param-Production'!PW$42)</f>
        <v/>
      </c>
      <c r="PZ201" s="99" t="str">
        <f>IF(OR(PZ197="",PZ$543="")=TRUE,"",PZ197*PZ$543/'[7]Param-Production'!PX$42)</f>
        <v/>
      </c>
      <c r="QA201" s="99" t="str">
        <f>IF(OR(QA197="",QA$543="")=TRUE,"",QA197*QA$543/'[7]Param-Production'!PY$42)</f>
        <v/>
      </c>
      <c r="QB201" s="99" t="str">
        <f>IF(OR(QB197="",QB$543="")=TRUE,"",QB197*QB$543/'[7]Param-Production'!PZ$42)</f>
        <v/>
      </c>
      <c r="QC201" s="99" t="str">
        <f>IF(OR(QC197="",QC$543="")=TRUE,"",QC197*QC$543/'[7]Param-Production'!QA$42)</f>
        <v/>
      </c>
      <c r="QD201" s="99" t="str">
        <f>IF(OR(QD197="",QD$543="")=TRUE,"",QD197*QD$543/'[7]Param-Production'!QB$42)</f>
        <v/>
      </c>
      <c r="QE201" s="99" t="str">
        <f>IF(OR(QE197="",QE$543="")=TRUE,"",QE197*QE$543/'[7]Param-Production'!QC$42)</f>
        <v/>
      </c>
      <c r="QF201" s="99" t="str">
        <f>IF(OR(QF197="",QF$543="")=TRUE,"",QF197*QF$543/'[7]Param-Production'!QD$42)</f>
        <v/>
      </c>
      <c r="QG201" s="99" t="str">
        <f>IF(OR(QG197="",QG$543="")=TRUE,"",QG197*QG$543/'[7]Param-Production'!QE$42)</f>
        <v/>
      </c>
      <c r="QH201" s="99" t="str">
        <f>IF(OR(QH197="",QH$543="")=TRUE,"",QH197*QH$543/'[7]Param-Production'!QF$42)</f>
        <v/>
      </c>
      <c r="QI201" s="99" t="str">
        <f>IF(OR(QI197="",QI$543="")=TRUE,"",QI197*QI$543/'[7]Param-Production'!QG$42)</f>
        <v/>
      </c>
      <c r="QJ201" s="99" t="str">
        <f>IF(OR(QJ197="",QJ$543="")=TRUE,"",QJ197*QJ$543/'[7]Param-Production'!QH$42)</f>
        <v/>
      </c>
      <c r="QK201" s="99" t="str">
        <f>IF(OR(QK197="",QK$543="")=TRUE,"",QK197*QK$543/'[7]Param-Production'!QI$42)</f>
        <v/>
      </c>
      <c r="QL201" s="99" t="str">
        <f>IF(OR(QL197="",QL$543="")=TRUE,"",QL197*QL$543/'[7]Param-Production'!QJ$42)</f>
        <v/>
      </c>
      <c r="QM201" s="99" t="str">
        <f>IF(OR(QM197="",QM$543="")=TRUE,"",QM197*QM$543/'[7]Param-Production'!QK$42)</f>
        <v/>
      </c>
      <c r="QN201" s="99" t="str">
        <f>IF(OR(QN197="",QN$543="")=TRUE,"",QN197*QN$543/'[7]Param-Production'!QL$42)</f>
        <v/>
      </c>
      <c r="QO201" s="99" t="str">
        <f>IF(OR(QO197="",QO$543="")=TRUE,"",QO197*QO$543/'[7]Param-Production'!QM$42)</f>
        <v/>
      </c>
      <c r="QP201" s="99" t="str">
        <f>IF(OR(QP197="",QP$543="")=TRUE,"",QP197*QP$543/'[7]Param-Production'!QN$42)</f>
        <v/>
      </c>
      <c r="QQ201" s="99" t="str">
        <f>IF(OR(QQ197="",QQ$543="")=TRUE,"",QQ197*QQ$543/'[7]Param-Production'!QO$42)</f>
        <v/>
      </c>
      <c r="QR201" s="99" t="str">
        <f>IF(OR(QR197="",QR$543="")=TRUE,"",QR197*QR$543/'[7]Param-Production'!QP$42)</f>
        <v/>
      </c>
      <c r="QS201" s="99" t="str">
        <f>IF(OR(QS197="",QS$543="")=TRUE,"",QS197*QS$543/'[7]Param-Production'!QQ$42)</f>
        <v/>
      </c>
      <c r="QT201" s="99" t="str">
        <f>IF(OR(QT197="",QT$543="")=TRUE,"",QT197*QT$543/'[7]Param-Production'!QR$42)</f>
        <v/>
      </c>
      <c r="QU201" s="99" t="str">
        <f>IF(OR(QU197="",QU$543="")=TRUE,"",QU197*QU$543/'[7]Param-Production'!QS$42)</f>
        <v/>
      </c>
      <c r="QV201" s="99" t="str">
        <f>IF(OR(QV197="",QV$543="")=TRUE,"",QV197*QV$543/'[7]Param-Production'!QT$42)</f>
        <v/>
      </c>
      <c r="QW201" s="99" t="str">
        <f>IF(OR(QW197="",QW$543="")=TRUE,"",QW197*QW$543/'[7]Param-Production'!QU$42)</f>
        <v/>
      </c>
      <c r="QX201" s="99" t="str">
        <f>IF(OR(QX197="",QX$543="")=TRUE,"",QX197*QX$543/'[7]Param-Production'!QV$42)</f>
        <v/>
      </c>
      <c r="QY201" s="99" t="str">
        <f>IF(OR(QY197="",QY$543="")=TRUE,"",QY197*QY$543/'[7]Param-Production'!QW$42)</f>
        <v/>
      </c>
      <c r="QZ201" s="99" t="str">
        <f>IF(OR(QZ197="",QZ$543="")=TRUE,"",QZ197*QZ$543/'[7]Param-Production'!QX$42)</f>
        <v/>
      </c>
      <c r="RA201" s="99" t="str">
        <f>IF(OR(RA197="",RA$543="")=TRUE,"",RA197*RA$543/'[7]Param-Production'!QY$42)</f>
        <v/>
      </c>
      <c r="RB201" s="99" t="str">
        <f>IF(OR(RB197="",RB$543="")=TRUE,"",RB197*RB$543/'[7]Param-Production'!QZ$42)</f>
        <v/>
      </c>
      <c r="RC201" s="99" t="str">
        <f>IF(OR(RC197="",RC$543="")=TRUE,"",RC197*RC$543/'[7]Param-Production'!RA$42)</f>
        <v/>
      </c>
      <c r="RD201" s="99" t="str">
        <f>IF(OR(RD197="",RD$543="")=TRUE,"",RD197*RD$543/'[7]Param-Production'!RB$42)</f>
        <v/>
      </c>
      <c r="RE201" s="99" t="str">
        <f>IF(OR(RE197="",RE$543="")=TRUE,"",RE197*RE$543/'[7]Param-Production'!RC$42)</f>
        <v/>
      </c>
      <c r="RF201" s="99" t="str">
        <f>IF(OR(RF197="",RF$543="")=TRUE,"",RF197*RF$543/'[7]Param-Production'!RD$42)</f>
        <v/>
      </c>
      <c r="RG201" s="99" t="str">
        <f>IF(OR(RG197="",RG$543="")=TRUE,"",RG197*RG$543/'[7]Param-Production'!RE$42)</f>
        <v/>
      </c>
      <c r="RH201" s="99" t="str">
        <f>IF(OR(RH197="",RH$543="")=TRUE,"",RH197*RH$543/'[7]Param-Production'!RF$42)</f>
        <v/>
      </c>
      <c r="RI201" s="99" t="str">
        <f>IF(OR(RI197="",RI$543="")=TRUE,"",RI197*RI$543/'[7]Param-Production'!RG$42)</f>
        <v/>
      </c>
      <c r="RJ201" s="99" t="str">
        <f>IF(OR(RJ197="",RJ$543="")=TRUE,"",RJ197*RJ$543/'[7]Param-Production'!RH$42)</f>
        <v/>
      </c>
      <c r="RK201" s="99" t="str">
        <f>IF(OR(RK197="",RK$543="")=TRUE,"",RK197*RK$543/'[7]Param-Production'!RI$42)</f>
        <v/>
      </c>
      <c r="RL201" s="99" t="str">
        <f>IF(OR(RL197="",RL$543="")=TRUE,"",RL197*RL$543/'[7]Param-Production'!RJ$42)</f>
        <v/>
      </c>
      <c r="RM201" s="99" t="str">
        <f>IF(OR(RM197="",RM$543="")=TRUE,"",RM197*RM$543/'[7]Param-Production'!RK$42)</f>
        <v/>
      </c>
      <c r="RN201" s="99" t="str">
        <f>IF(OR(RN197="",RN$543="")=TRUE,"",RN197*RN$543/'[7]Param-Production'!RL$42)</f>
        <v/>
      </c>
      <c r="RO201" s="99" t="str">
        <f>IF(OR(RO197="",RO$543="")=TRUE,"",RO197*RO$543/'[7]Param-Production'!RM$42)</f>
        <v/>
      </c>
      <c r="RP201" s="99" t="str">
        <f>IF(OR(RP197="",RP$543="")=TRUE,"",RP197*RP$543/'[7]Param-Production'!RN$42)</f>
        <v/>
      </c>
      <c r="RQ201" s="99" t="str">
        <f>IF(OR(RQ197="",RQ$543="")=TRUE,"",RQ197*RQ$543/'[7]Param-Production'!RO$42)</f>
        <v/>
      </c>
    </row>
    <row r="202" spans="4:485" s="39" customFormat="1">
      <c r="D202" s="88"/>
      <c r="F202" s="88"/>
      <c r="G202" s="88"/>
      <c r="H202" s="88"/>
      <c r="I202" s="88"/>
      <c r="S202" s="88"/>
      <c r="T202" s="88">
        <f t="shared" ref="T202:CE202" si="208">IF(OR(T158="",T170="")=TRUE,"",IF(MIN(T170,T158)=T170,T170*T158,T170))</f>
        <v>2.5000000000000001E-5</v>
      </c>
      <c r="U202" s="88">
        <f t="shared" si="208"/>
        <v>2.5000000000000001E-5</v>
      </c>
      <c r="V202" s="88">
        <f t="shared" si="208"/>
        <v>2.5000000000000001E-5</v>
      </c>
      <c r="W202" s="88">
        <f t="shared" si="208"/>
        <v>2.5000000000000001E-5</v>
      </c>
      <c r="X202" s="88">
        <f t="shared" si="208"/>
        <v>2.5000000000000001E-5</v>
      </c>
      <c r="Y202" s="88">
        <f t="shared" si="208"/>
        <v>2.5000000000000001E-5</v>
      </c>
      <c r="Z202" s="88">
        <f t="shared" si="208"/>
        <v>2.5000000000000001E-5</v>
      </c>
      <c r="AA202" s="88">
        <f t="shared" si="208"/>
        <v>2.5000000000000001E-5</v>
      </c>
      <c r="AB202" s="88">
        <f t="shared" si="208"/>
        <v>2.5000000000000001E-5</v>
      </c>
      <c r="AC202" s="88">
        <f t="shared" si="208"/>
        <v>2.5000000000000001E-5</v>
      </c>
      <c r="AD202" s="88">
        <f t="shared" si="208"/>
        <v>2.5000000000000001E-5</v>
      </c>
      <c r="AE202" s="88">
        <f t="shared" si="208"/>
        <v>2.5000000000000001E-5</v>
      </c>
      <c r="AF202" s="88">
        <f t="shared" si="208"/>
        <v>2.5000000000000001E-5</v>
      </c>
      <c r="AG202" s="88">
        <f t="shared" si="208"/>
        <v>2.5000000000000001E-5</v>
      </c>
      <c r="AH202" s="88">
        <f t="shared" si="208"/>
        <v>2.5000000000000001E-5</v>
      </c>
      <c r="AI202" s="88">
        <f t="shared" si="208"/>
        <v>2.5000000000000001E-5</v>
      </c>
      <c r="AJ202" s="88">
        <f t="shared" si="208"/>
        <v>2.5000000000000001E-5</v>
      </c>
      <c r="AK202" s="88">
        <f t="shared" si="208"/>
        <v>2.5000000000000001E-5</v>
      </c>
      <c r="AL202" s="88">
        <f t="shared" si="208"/>
        <v>2.5000000000000001E-5</v>
      </c>
      <c r="AM202" s="88">
        <f t="shared" si="208"/>
        <v>2.5000000000000001E-5</v>
      </c>
      <c r="AN202" s="88">
        <f t="shared" si="208"/>
        <v>2.5000000000000001E-5</v>
      </c>
      <c r="AO202" s="88">
        <f t="shared" si="208"/>
        <v>2.5000000000000001E-5</v>
      </c>
      <c r="AP202" s="88">
        <f t="shared" si="208"/>
        <v>2.5000000000000001E-5</v>
      </c>
      <c r="AQ202" s="88">
        <f t="shared" si="208"/>
        <v>2.5000000000000001E-5</v>
      </c>
      <c r="AR202" s="88">
        <f t="shared" si="208"/>
        <v>2.5000000000000001E-5</v>
      </c>
      <c r="AS202" s="88">
        <f t="shared" si="208"/>
        <v>2.5000000000000001E-5</v>
      </c>
      <c r="AT202" s="88">
        <f t="shared" si="208"/>
        <v>2.5000000000000001E-5</v>
      </c>
      <c r="AU202" s="88">
        <f t="shared" si="208"/>
        <v>2.5000000000000001E-5</v>
      </c>
      <c r="AV202" s="88">
        <f t="shared" si="208"/>
        <v>2.5000000000000001E-5</v>
      </c>
      <c r="AW202" s="88">
        <f t="shared" si="208"/>
        <v>2.5000000000000001E-5</v>
      </c>
      <c r="AX202" s="88">
        <f t="shared" si="208"/>
        <v>2.5000000000000001E-5</v>
      </c>
      <c r="AY202" s="88">
        <f t="shared" si="208"/>
        <v>2.5000000000000001E-5</v>
      </c>
      <c r="AZ202" s="88">
        <f t="shared" si="208"/>
        <v>2.5000000000000001E-5</v>
      </c>
      <c r="BA202" s="88">
        <f t="shared" si="208"/>
        <v>2.5000000000000001E-5</v>
      </c>
      <c r="BB202" s="88">
        <f t="shared" si="208"/>
        <v>2.5000000000000001E-5</v>
      </c>
      <c r="BC202" s="88">
        <f t="shared" si="208"/>
        <v>2.5000000000000001E-5</v>
      </c>
      <c r="BD202" s="88">
        <f t="shared" si="208"/>
        <v>2.5000000000000001E-5</v>
      </c>
      <c r="BE202" s="88">
        <f t="shared" si="208"/>
        <v>2.5000000000000001E-5</v>
      </c>
      <c r="BF202" s="88">
        <f t="shared" si="208"/>
        <v>2.5000000000000001E-5</v>
      </c>
      <c r="BG202" s="88">
        <f t="shared" si="208"/>
        <v>2.5000000000000001E-5</v>
      </c>
      <c r="BH202" s="88">
        <f t="shared" si="208"/>
        <v>2.5000000000000001E-5</v>
      </c>
      <c r="BI202" s="88">
        <f t="shared" si="208"/>
        <v>2.5000000000000001E-5</v>
      </c>
      <c r="BJ202" s="88">
        <f t="shared" si="208"/>
        <v>2.5000000000000001E-5</v>
      </c>
      <c r="BK202" s="88">
        <f t="shared" si="208"/>
        <v>2.5000000000000001E-5</v>
      </c>
      <c r="BL202" s="88">
        <f t="shared" si="208"/>
        <v>2.5000000000000001E-5</v>
      </c>
      <c r="BM202" s="88">
        <f t="shared" si="208"/>
        <v>2.5000000000000001E-5</v>
      </c>
      <c r="BN202" s="88">
        <f t="shared" si="208"/>
        <v>2.5000000000000001E-5</v>
      </c>
      <c r="BO202" s="88">
        <f t="shared" si="208"/>
        <v>2.5000000000000001E-5</v>
      </c>
      <c r="BP202" s="88">
        <f t="shared" si="208"/>
        <v>2.5000000000000001E-5</v>
      </c>
      <c r="BQ202" s="88">
        <f t="shared" si="208"/>
        <v>2.5000000000000001E-5</v>
      </c>
      <c r="BR202" s="88">
        <f t="shared" si="208"/>
        <v>2.5000000000000001E-5</v>
      </c>
      <c r="BS202" s="88">
        <f t="shared" si="208"/>
        <v>2.5000000000000001E-5</v>
      </c>
      <c r="BT202" s="88">
        <f t="shared" si="208"/>
        <v>2.5000000000000001E-5</v>
      </c>
      <c r="BU202" s="88">
        <f t="shared" si="208"/>
        <v>2.5000000000000001E-5</v>
      </c>
      <c r="BV202" s="88">
        <f t="shared" si="208"/>
        <v>2.5000000000000001E-5</v>
      </c>
      <c r="BW202" s="88">
        <f t="shared" si="208"/>
        <v>2.5000000000000001E-5</v>
      </c>
      <c r="BX202" s="88">
        <f t="shared" si="208"/>
        <v>2.5000000000000001E-5</v>
      </c>
      <c r="BY202" s="88">
        <f t="shared" si="208"/>
        <v>2.5000000000000001E-5</v>
      </c>
      <c r="BZ202" s="88">
        <f t="shared" si="208"/>
        <v>2.5000000000000001E-5</v>
      </c>
      <c r="CA202" s="88">
        <f t="shared" si="208"/>
        <v>2.5000000000000001E-5</v>
      </c>
      <c r="CB202" s="88">
        <f t="shared" si="208"/>
        <v>2.5000000000000001E-5</v>
      </c>
      <c r="CC202" s="88">
        <f t="shared" si="208"/>
        <v>2.5000000000000001E-5</v>
      </c>
      <c r="CD202" s="88">
        <f t="shared" si="208"/>
        <v>2.5000000000000001E-5</v>
      </c>
      <c r="CE202" s="88">
        <f t="shared" si="208"/>
        <v>2.5000000000000001E-5</v>
      </c>
      <c r="CF202" s="88">
        <f t="shared" ref="CF202:EQ202" si="209">IF(OR(CF158="",CF170="")=TRUE,"",IF(MIN(CF170,CF158)=CF170,CF170*CF158,CF170))</f>
        <v>2.5000000000000001E-5</v>
      </c>
      <c r="CG202" s="88">
        <f t="shared" si="209"/>
        <v>2.5000000000000001E-5</v>
      </c>
      <c r="CH202" s="88">
        <f t="shared" si="209"/>
        <v>2.5000000000000001E-5</v>
      </c>
      <c r="CI202" s="88">
        <f t="shared" si="209"/>
        <v>2.5000000000000001E-5</v>
      </c>
      <c r="CJ202" s="88">
        <f t="shared" si="209"/>
        <v>2.5000000000000001E-5</v>
      </c>
      <c r="CK202" s="88">
        <f t="shared" si="209"/>
        <v>2.5000000000000001E-5</v>
      </c>
      <c r="CL202" s="88">
        <f t="shared" si="209"/>
        <v>2.5000000000000001E-5</v>
      </c>
      <c r="CM202" s="88">
        <f t="shared" si="209"/>
        <v>2.5000000000000001E-5</v>
      </c>
      <c r="CN202" s="88">
        <f t="shared" si="209"/>
        <v>2.5000000000000001E-5</v>
      </c>
      <c r="CO202" s="88">
        <f t="shared" si="209"/>
        <v>2.5000000000000001E-5</v>
      </c>
      <c r="CP202" s="88">
        <f t="shared" si="209"/>
        <v>2.5000000000000001E-5</v>
      </c>
      <c r="CQ202" s="88">
        <f t="shared" si="209"/>
        <v>2.5000000000000001E-5</v>
      </c>
      <c r="CR202" s="88">
        <f t="shared" si="209"/>
        <v>2.5000000000000001E-5</v>
      </c>
      <c r="CS202" s="88">
        <f t="shared" si="209"/>
        <v>2.5000000000000001E-5</v>
      </c>
      <c r="CT202" s="88">
        <f t="shared" si="209"/>
        <v>2.5000000000000001E-5</v>
      </c>
      <c r="CU202" s="88">
        <f t="shared" si="209"/>
        <v>2.5000000000000001E-5</v>
      </c>
      <c r="CV202" s="88">
        <f t="shared" si="209"/>
        <v>2.5000000000000001E-5</v>
      </c>
      <c r="CW202" s="88">
        <f t="shared" si="209"/>
        <v>2.5000000000000001E-5</v>
      </c>
      <c r="CX202" s="88">
        <f t="shared" si="209"/>
        <v>2.5000000000000001E-5</v>
      </c>
      <c r="CY202" s="88">
        <f t="shared" si="209"/>
        <v>2.5000000000000001E-5</v>
      </c>
      <c r="CZ202" s="88">
        <f t="shared" si="209"/>
        <v>2.5000000000000001E-5</v>
      </c>
      <c r="DA202" s="88">
        <f t="shared" si="209"/>
        <v>2.5000000000000001E-5</v>
      </c>
      <c r="DB202" s="88">
        <f t="shared" si="209"/>
        <v>2.5000000000000001E-5</v>
      </c>
      <c r="DC202" s="88">
        <f t="shared" si="209"/>
        <v>2.5000000000000001E-5</v>
      </c>
      <c r="DD202" s="88">
        <f t="shared" si="209"/>
        <v>2.5000000000000001E-5</v>
      </c>
      <c r="DE202" s="88">
        <f t="shared" si="209"/>
        <v>2.5000000000000001E-5</v>
      </c>
      <c r="DF202" s="88">
        <f t="shared" si="209"/>
        <v>2.5000000000000001E-5</v>
      </c>
      <c r="DG202" s="88">
        <f t="shared" si="209"/>
        <v>2.5000000000000001E-5</v>
      </c>
      <c r="DH202" s="88">
        <f t="shared" si="209"/>
        <v>2.5000000000000001E-5</v>
      </c>
      <c r="DI202" s="88">
        <f t="shared" si="209"/>
        <v>2.5000000000000001E-5</v>
      </c>
      <c r="DJ202" s="88">
        <f t="shared" si="209"/>
        <v>2.5000000000000001E-5</v>
      </c>
      <c r="DK202" s="88">
        <f t="shared" si="209"/>
        <v>2.5000000000000001E-5</v>
      </c>
      <c r="DL202" s="88">
        <f t="shared" si="209"/>
        <v>2.5000000000000001E-5</v>
      </c>
      <c r="DM202" s="88">
        <f t="shared" si="209"/>
        <v>2.5000000000000001E-5</v>
      </c>
      <c r="DN202" s="88">
        <f t="shared" si="209"/>
        <v>2.5000000000000001E-5</v>
      </c>
      <c r="DO202" s="88">
        <f t="shared" si="209"/>
        <v>2.5000000000000001E-5</v>
      </c>
      <c r="DP202" s="88">
        <f t="shared" si="209"/>
        <v>2.5000000000000001E-5</v>
      </c>
      <c r="DQ202" s="88">
        <f t="shared" si="209"/>
        <v>2.5000000000000001E-5</v>
      </c>
      <c r="DR202" s="88">
        <f t="shared" si="209"/>
        <v>2.5000000000000001E-5</v>
      </c>
      <c r="DS202" s="88">
        <f t="shared" si="209"/>
        <v>2.5000000000000001E-5</v>
      </c>
      <c r="DT202" s="88">
        <f t="shared" si="209"/>
        <v>2.5000000000000001E-5</v>
      </c>
      <c r="DU202" s="88">
        <f t="shared" si="209"/>
        <v>2.5000000000000001E-5</v>
      </c>
      <c r="DV202" s="88">
        <f t="shared" si="209"/>
        <v>2.5000000000000001E-5</v>
      </c>
      <c r="DW202" s="88">
        <f t="shared" si="209"/>
        <v>2.5000000000000001E-5</v>
      </c>
      <c r="DX202" s="88">
        <f t="shared" si="209"/>
        <v>2.5000000000000001E-5</v>
      </c>
      <c r="DY202" s="88">
        <f t="shared" si="209"/>
        <v>2.5000000000000001E-5</v>
      </c>
      <c r="DZ202" s="88">
        <f t="shared" si="209"/>
        <v>2.5000000000000001E-5</v>
      </c>
      <c r="EA202" s="88">
        <f t="shared" si="209"/>
        <v>2.5000000000000001E-5</v>
      </c>
      <c r="EB202" s="88">
        <f t="shared" si="209"/>
        <v>2.5000000000000001E-5</v>
      </c>
      <c r="EC202" s="88">
        <f t="shared" si="209"/>
        <v>2.5000000000000001E-5</v>
      </c>
      <c r="ED202" s="88">
        <f t="shared" si="209"/>
        <v>2.5000000000000001E-5</v>
      </c>
      <c r="EE202" s="88">
        <f t="shared" si="209"/>
        <v>2.5000000000000001E-5</v>
      </c>
      <c r="EF202" s="88">
        <f t="shared" si="209"/>
        <v>2.5000000000000001E-5</v>
      </c>
      <c r="EG202" s="88">
        <f t="shared" si="209"/>
        <v>2.5000000000000001E-5</v>
      </c>
      <c r="EH202" s="88">
        <f t="shared" si="209"/>
        <v>2.5000000000000001E-5</v>
      </c>
      <c r="EI202" s="88">
        <f t="shared" si="209"/>
        <v>2.5000000000000001E-5</v>
      </c>
      <c r="EJ202" s="88">
        <f t="shared" si="209"/>
        <v>2.5000000000000001E-5</v>
      </c>
      <c r="EK202" s="88">
        <f t="shared" si="209"/>
        <v>2.5000000000000001E-5</v>
      </c>
      <c r="EL202" s="88">
        <f t="shared" si="209"/>
        <v>2.5000000000000001E-5</v>
      </c>
      <c r="EM202" s="88">
        <f t="shared" si="209"/>
        <v>2.5000000000000001E-5</v>
      </c>
      <c r="EN202" s="88">
        <f t="shared" si="209"/>
        <v>2.5000000000000001E-5</v>
      </c>
      <c r="EO202" s="88">
        <f t="shared" si="209"/>
        <v>2.5000000000000001E-5</v>
      </c>
      <c r="EP202" s="88">
        <f t="shared" si="209"/>
        <v>2.5000000000000001E-5</v>
      </c>
      <c r="EQ202" s="88">
        <f t="shared" si="209"/>
        <v>2.5000000000000001E-5</v>
      </c>
      <c r="ER202" s="88">
        <f t="shared" ref="ER202:HC202" si="210">IF(OR(ER158="",ER170="")=TRUE,"",IF(MIN(ER170,ER158)=ER170,ER170*ER158,ER170))</f>
        <v>2.5000000000000001E-5</v>
      </c>
      <c r="ES202" s="88">
        <f t="shared" si="210"/>
        <v>2.5000000000000001E-5</v>
      </c>
      <c r="ET202" s="88">
        <f t="shared" si="210"/>
        <v>2.5000000000000001E-5</v>
      </c>
      <c r="EU202" s="88">
        <f t="shared" si="210"/>
        <v>2.5000000000000001E-5</v>
      </c>
      <c r="EV202" s="88">
        <f t="shared" si="210"/>
        <v>2.5000000000000001E-5</v>
      </c>
      <c r="EW202" s="88">
        <f t="shared" si="210"/>
        <v>2.5000000000000001E-5</v>
      </c>
      <c r="EX202" s="88">
        <f t="shared" si="210"/>
        <v>2.5000000000000001E-5</v>
      </c>
      <c r="EY202" s="88">
        <f t="shared" si="210"/>
        <v>2.5000000000000001E-5</v>
      </c>
      <c r="EZ202" s="88">
        <f t="shared" si="210"/>
        <v>2.5000000000000001E-5</v>
      </c>
      <c r="FA202" s="88">
        <f t="shared" si="210"/>
        <v>2.5000000000000001E-5</v>
      </c>
      <c r="FB202" s="88">
        <f t="shared" si="210"/>
        <v>2.5000000000000001E-5</v>
      </c>
      <c r="FC202" s="88">
        <f t="shared" si="210"/>
        <v>2.5000000000000001E-5</v>
      </c>
      <c r="FD202" s="88">
        <f t="shared" si="210"/>
        <v>2.5000000000000001E-5</v>
      </c>
      <c r="FE202" s="88">
        <f t="shared" si="210"/>
        <v>2.5000000000000001E-5</v>
      </c>
      <c r="FF202" s="88">
        <f t="shared" si="210"/>
        <v>2.5000000000000001E-5</v>
      </c>
      <c r="FG202" s="88">
        <f t="shared" si="210"/>
        <v>2.5000000000000001E-5</v>
      </c>
      <c r="FH202" s="88">
        <f t="shared" si="210"/>
        <v>2.5000000000000001E-5</v>
      </c>
      <c r="FI202" s="88">
        <f t="shared" si="210"/>
        <v>2.5000000000000001E-5</v>
      </c>
      <c r="FJ202" s="88">
        <f t="shared" si="210"/>
        <v>2.5000000000000001E-5</v>
      </c>
      <c r="FK202" s="88">
        <f t="shared" si="210"/>
        <v>2.5000000000000001E-5</v>
      </c>
      <c r="FL202" s="88">
        <f t="shared" si="210"/>
        <v>2.5000000000000001E-5</v>
      </c>
      <c r="FM202" s="88">
        <f t="shared" si="210"/>
        <v>2.5000000000000001E-5</v>
      </c>
      <c r="FN202" s="88">
        <f t="shared" si="210"/>
        <v>2.5000000000000001E-5</v>
      </c>
      <c r="FO202" s="88">
        <f t="shared" si="210"/>
        <v>2.5000000000000001E-5</v>
      </c>
      <c r="FP202" s="88">
        <f t="shared" si="210"/>
        <v>2.5000000000000001E-5</v>
      </c>
      <c r="FQ202" s="88">
        <f t="shared" si="210"/>
        <v>2.5000000000000001E-5</v>
      </c>
      <c r="FR202" s="88">
        <f t="shared" si="210"/>
        <v>2.5000000000000001E-5</v>
      </c>
      <c r="FS202" s="88">
        <f t="shared" si="210"/>
        <v>2.5000000000000001E-5</v>
      </c>
      <c r="FT202" s="88">
        <f t="shared" si="210"/>
        <v>2.5000000000000001E-5</v>
      </c>
      <c r="FU202" s="88">
        <f t="shared" si="210"/>
        <v>2.5000000000000001E-5</v>
      </c>
      <c r="FV202" s="88">
        <f t="shared" si="210"/>
        <v>2.5000000000000001E-5</v>
      </c>
      <c r="FW202" s="88">
        <f t="shared" si="210"/>
        <v>2.5000000000000001E-5</v>
      </c>
      <c r="FX202" s="88">
        <f t="shared" si="210"/>
        <v>2.5000000000000001E-5</v>
      </c>
      <c r="FY202" s="88">
        <f t="shared" si="210"/>
        <v>2.5000000000000001E-5</v>
      </c>
      <c r="FZ202" s="88">
        <f t="shared" si="210"/>
        <v>2.5000000000000001E-5</v>
      </c>
      <c r="GA202" s="88">
        <f t="shared" si="210"/>
        <v>2.5000000000000001E-5</v>
      </c>
      <c r="GB202" s="88">
        <f t="shared" si="210"/>
        <v>2.5000000000000001E-5</v>
      </c>
      <c r="GC202" s="88">
        <f t="shared" si="210"/>
        <v>2.5000000000000001E-5</v>
      </c>
      <c r="GD202" s="88">
        <f t="shared" si="210"/>
        <v>2.5000000000000001E-5</v>
      </c>
      <c r="GE202" s="88">
        <f t="shared" si="210"/>
        <v>2.5000000000000001E-5</v>
      </c>
      <c r="GF202" s="88">
        <f t="shared" si="210"/>
        <v>2.5000000000000001E-5</v>
      </c>
      <c r="GG202" s="88">
        <f t="shared" si="210"/>
        <v>2.5000000000000001E-5</v>
      </c>
      <c r="GH202" s="88">
        <f t="shared" si="210"/>
        <v>2.5000000000000001E-5</v>
      </c>
      <c r="GI202" s="88">
        <f t="shared" si="210"/>
        <v>2.5000000000000001E-5</v>
      </c>
      <c r="GJ202" s="88">
        <f t="shared" si="210"/>
        <v>2.5000000000000001E-5</v>
      </c>
      <c r="GK202" s="88">
        <f t="shared" si="210"/>
        <v>2.5000000000000001E-5</v>
      </c>
      <c r="GL202" s="88">
        <f t="shared" si="210"/>
        <v>2.5000000000000001E-5</v>
      </c>
      <c r="GM202" s="88">
        <f t="shared" si="210"/>
        <v>2.5000000000000001E-5</v>
      </c>
      <c r="GN202" s="88">
        <f t="shared" si="210"/>
        <v>2.5000000000000001E-5</v>
      </c>
      <c r="GO202" s="88">
        <f t="shared" si="210"/>
        <v>2.5000000000000001E-5</v>
      </c>
      <c r="GP202" s="88">
        <f t="shared" si="210"/>
        <v>2.5000000000000001E-5</v>
      </c>
      <c r="GQ202" s="88">
        <f t="shared" si="210"/>
        <v>2.5000000000000001E-5</v>
      </c>
      <c r="GR202" s="88">
        <f t="shared" si="210"/>
        <v>2.5000000000000001E-5</v>
      </c>
      <c r="GS202" s="88">
        <f t="shared" si="210"/>
        <v>2.5000000000000001E-5</v>
      </c>
      <c r="GT202" s="88">
        <f t="shared" si="210"/>
        <v>2.5000000000000001E-5</v>
      </c>
      <c r="GU202" s="88">
        <f t="shared" si="210"/>
        <v>2.5000000000000001E-5</v>
      </c>
      <c r="GV202" s="88">
        <f t="shared" si="210"/>
        <v>2.5000000000000001E-5</v>
      </c>
      <c r="GW202" s="88">
        <f t="shared" si="210"/>
        <v>2.5000000000000001E-5</v>
      </c>
      <c r="GX202" s="88">
        <f t="shared" si="210"/>
        <v>2.5000000000000001E-5</v>
      </c>
      <c r="GY202" s="88">
        <f t="shared" si="210"/>
        <v>2.5000000000000001E-5</v>
      </c>
      <c r="GZ202" s="88">
        <f t="shared" si="210"/>
        <v>2.5000000000000001E-5</v>
      </c>
      <c r="HA202" s="88">
        <f t="shared" si="210"/>
        <v>2.5000000000000001E-5</v>
      </c>
      <c r="HB202" s="88">
        <f t="shared" si="210"/>
        <v>2.5000000000000001E-5</v>
      </c>
      <c r="HC202" s="88">
        <f t="shared" si="210"/>
        <v>2.5000000000000001E-5</v>
      </c>
      <c r="HD202" s="88">
        <f t="shared" ref="HD202:JO202" si="211">IF(OR(HD158="",HD170="")=TRUE,"",IF(MIN(HD170,HD158)=HD170,HD170*HD158,HD170))</f>
        <v>2.5000000000000001E-5</v>
      </c>
      <c r="HE202" s="88">
        <f t="shared" si="211"/>
        <v>2.5000000000000001E-5</v>
      </c>
      <c r="HF202" s="88">
        <f t="shared" si="211"/>
        <v>2.5000000000000001E-5</v>
      </c>
      <c r="HG202" s="88">
        <f t="shared" si="211"/>
        <v>2.5000000000000001E-5</v>
      </c>
      <c r="HH202" s="88">
        <f t="shared" si="211"/>
        <v>2.5000000000000001E-5</v>
      </c>
      <c r="HI202" s="88">
        <f t="shared" si="211"/>
        <v>2.5000000000000001E-5</v>
      </c>
      <c r="HJ202" s="88">
        <f t="shared" si="211"/>
        <v>2.5000000000000001E-5</v>
      </c>
      <c r="HK202" s="88">
        <f t="shared" si="211"/>
        <v>2.5000000000000001E-5</v>
      </c>
      <c r="HL202" s="88">
        <f t="shared" si="211"/>
        <v>2.5000000000000001E-5</v>
      </c>
      <c r="HM202" s="88">
        <f t="shared" si="211"/>
        <v>2.5000000000000001E-5</v>
      </c>
      <c r="HN202" s="88">
        <f t="shared" si="211"/>
        <v>2.5000000000000001E-5</v>
      </c>
      <c r="HO202" s="88">
        <f t="shared" si="211"/>
        <v>2.5000000000000001E-5</v>
      </c>
      <c r="HP202" s="88">
        <f t="shared" si="211"/>
        <v>2.5000000000000001E-5</v>
      </c>
      <c r="HQ202" s="88">
        <f t="shared" si="211"/>
        <v>2.5000000000000001E-5</v>
      </c>
      <c r="HR202" s="88">
        <f t="shared" si="211"/>
        <v>2.5000000000000001E-5</v>
      </c>
      <c r="HS202" s="88">
        <f t="shared" si="211"/>
        <v>2.5000000000000001E-5</v>
      </c>
      <c r="HT202" s="88">
        <f t="shared" si="211"/>
        <v>2.5000000000000001E-5</v>
      </c>
      <c r="HU202" s="88">
        <f t="shared" si="211"/>
        <v>2.5000000000000001E-5</v>
      </c>
      <c r="HV202" s="88">
        <f t="shared" si="211"/>
        <v>2.5000000000000001E-5</v>
      </c>
      <c r="HW202" s="88">
        <f t="shared" si="211"/>
        <v>2.5000000000000001E-5</v>
      </c>
      <c r="HX202" s="88">
        <f t="shared" si="211"/>
        <v>2.5000000000000001E-5</v>
      </c>
      <c r="HY202" s="88">
        <f t="shared" si="211"/>
        <v>2.5000000000000001E-5</v>
      </c>
      <c r="HZ202" s="88">
        <f t="shared" si="211"/>
        <v>2.5000000000000001E-5</v>
      </c>
      <c r="IA202" s="88">
        <f t="shared" si="211"/>
        <v>2.5000000000000001E-5</v>
      </c>
      <c r="IB202" s="88">
        <f t="shared" si="211"/>
        <v>2.5000000000000001E-5</v>
      </c>
      <c r="IC202" s="88">
        <f t="shared" si="211"/>
        <v>2.5000000000000001E-5</v>
      </c>
      <c r="ID202" s="88">
        <f t="shared" si="211"/>
        <v>2.5000000000000001E-5</v>
      </c>
      <c r="IE202" s="88">
        <f t="shared" si="211"/>
        <v>2.5000000000000001E-5</v>
      </c>
      <c r="IF202" s="88">
        <f t="shared" si="211"/>
        <v>2.5000000000000001E-5</v>
      </c>
      <c r="IG202" s="88">
        <f t="shared" si="211"/>
        <v>2.5000000000000001E-5</v>
      </c>
      <c r="IH202" s="88">
        <f t="shared" si="211"/>
        <v>2.5000000000000001E-5</v>
      </c>
      <c r="II202" s="88">
        <f t="shared" si="211"/>
        <v>2.5000000000000001E-5</v>
      </c>
      <c r="IJ202" s="88">
        <f t="shared" si="211"/>
        <v>2.5000000000000001E-5</v>
      </c>
      <c r="IK202" s="88">
        <f t="shared" si="211"/>
        <v>2.5000000000000001E-5</v>
      </c>
      <c r="IL202" s="88">
        <f t="shared" si="211"/>
        <v>2.5000000000000001E-5</v>
      </c>
      <c r="IM202" s="88">
        <f t="shared" si="211"/>
        <v>2.5000000000000001E-5</v>
      </c>
      <c r="IN202" s="88">
        <f t="shared" si="211"/>
        <v>2.5000000000000001E-5</v>
      </c>
      <c r="IO202" s="88">
        <f t="shared" si="211"/>
        <v>2.5000000000000001E-5</v>
      </c>
      <c r="IP202" s="88">
        <f t="shared" si="211"/>
        <v>2.5000000000000001E-5</v>
      </c>
      <c r="IQ202" s="88">
        <f t="shared" si="211"/>
        <v>2.5000000000000001E-5</v>
      </c>
      <c r="IR202" s="88">
        <f t="shared" si="211"/>
        <v>2.5000000000000001E-5</v>
      </c>
      <c r="IS202" s="88">
        <f t="shared" si="211"/>
        <v>2.5000000000000001E-5</v>
      </c>
      <c r="IT202" s="88">
        <f t="shared" si="211"/>
        <v>2.5000000000000001E-5</v>
      </c>
      <c r="IU202" s="88">
        <f t="shared" si="211"/>
        <v>2.5000000000000001E-5</v>
      </c>
      <c r="IV202" s="88">
        <f t="shared" si="211"/>
        <v>2.5000000000000001E-5</v>
      </c>
      <c r="IW202" s="88">
        <f t="shared" si="211"/>
        <v>2.5000000000000001E-5</v>
      </c>
      <c r="IX202" s="88">
        <f t="shared" si="211"/>
        <v>2.5000000000000001E-5</v>
      </c>
      <c r="IY202" s="88">
        <f t="shared" si="211"/>
        <v>2.5000000000000001E-5</v>
      </c>
      <c r="IZ202" s="88">
        <f t="shared" si="211"/>
        <v>2.5000000000000001E-5</v>
      </c>
      <c r="JA202" s="88">
        <f t="shared" si="211"/>
        <v>2.5000000000000001E-5</v>
      </c>
      <c r="JB202" s="88">
        <f t="shared" si="211"/>
        <v>2.5000000000000001E-5</v>
      </c>
      <c r="JC202" s="88">
        <f t="shared" si="211"/>
        <v>2.5000000000000001E-5</v>
      </c>
      <c r="JD202" s="88">
        <f t="shared" si="211"/>
        <v>2.5000000000000001E-5</v>
      </c>
      <c r="JE202" s="88">
        <f t="shared" si="211"/>
        <v>2.5000000000000001E-5</v>
      </c>
      <c r="JF202" s="88">
        <f t="shared" si="211"/>
        <v>2.5000000000000001E-5</v>
      </c>
      <c r="JG202" s="88">
        <f t="shared" si="211"/>
        <v>2.5000000000000001E-5</v>
      </c>
      <c r="JH202" s="88">
        <f t="shared" si="211"/>
        <v>2.5000000000000001E-5</v>
      </c>
      <c r="JI202" s="88">
        <f t="shared" si="211"/>
        <v>2.5000000000000001E-5</v>
      </c>
      <c r="JJ202" s="88">
        <f t="shared" si="211"/>
        <v>2.5000000000000001E-5</v>
      </c>
      <c r="JK202" s="88">
        <f t="shared" si="211"/>
        <v>2.5000000000000001E-5</v>
      </c>
      <c r="JL202" s="88">
        <f t="shared" si="211"/>
        <v>2.5000000000000001E-5</v>
      </c>
      <c r="JM202" s="88">
        <f t="shared" si="211"/>
        <v>2.5000000000000001E-5</v>
      </c>
      <c r="JN202" s="88">
        <f t="shared" si="211"/>
        <v>2.5000000000000001E-5</v>
      </c>
      <c r="JO202" s="88">
        <f t="shared" si="211"/>
        <v>2.5000000000000001E-5</v>
      </c>
      <c r="JP202" s="88">
        <f t="shared" ref="JP202:MA202" si="212">IF(OR(JP158="",JP170="")=TRUE,"",IF(MIN(JP170,JP158)=JP170,JP170*JP158,JP170))</f>
        <v>2.5000000000000001E-5</v>
      </c>
      <c r="JQ202" s="88">
        <f t="shared" si="212"/>
        <v>2.5000000000000001E-5</v>
      </c>
      <c r="JR202" s="88">
        <f t="shared" si="212"/>
        <v>2.5000000000000001E-5</v>
      </c>
      <c r="JS202" s="88">
        <f t="shared" si="212"/>
        <v>2.5000000000000001E-5</v>
      </c>
      <c r="JT202" s="88">
        <f t="shared" si="212"/>
        <v>2.5000000000000001E-5</v>
      </c>
      <c r="JU202" s="88">
        <f t="shared" si="212"/>
        <v>2.5000000000000001E-5</v>
      </c>
      <c r="JV202" s="88">
        <f t="shared" si="212"/>
        <v>2.5000000000000001E-5</v>
      </c>
      <c r="JW202" s="88">
        <f t="shared" si="212"/>
        <v>2.5000000000000001E-5</v>
      </c>
      <c r="JX202" s="88">
        <f t="shared" si="212"/>
        <v>2.5000000000000001E-5</v>
      </c>
      <c r="JY202" s="88">
        <f t="shared" si="212"/>
        <v>2.5000000000000001E-5</v>
      </c>
      <c r="JZ202" s="88">
        <f t="shared" si="212"/>
        <v>2.5000000000000001E-5</v>
      </c>
      <c r="KA202" s="88">
        <f t="shared" si="212"/>
        <v>2.5000000000000001E-5</v>
      </c>
      <c r="KB202" s="88">
        <f t="shared" si="212"/>
        <v>2.5000000000000001E-5</v>
      </c>
      <c r="KC202" s="88">
        <f t="shared" si="212"/>
        <v>2.5000000000000001E-5</v>
      </c>
      <c r="KD202" s="88">
        <f t="shared" si="212"/>
        <v>2.5000000000000001E-5</v>
      </c>
      <c r="KE202" s="88">
        <f t="shared" si="212"/>
        <v>2.5000000000000001E-5</v>
      </c>
      <c r="KF202" s="88">
        <f t="shared" si="212"/>
        <v>2.5000000000000001E-5</v>
      </c>
      <c r="KG202" s="88">
        <f t="shared" si="212"/>
        <v>2.5000000000000001E-5</v>
      </c>
      <c r="KH202" s="88">
        <f t="shared" si="212"/>
        <v>2.5000000000000001E-5</v>
      </c>
      <c r="KI202" s="88">
        <f t="shared" si="212"/>
        <v>2.5000000000000001E-5</v>
      </c>
      <c r="KJ202" s="88">
        <f t="shared" si="212"/>
        <v>2.5000000000000001E-5</v>
      </c>
      <c r="KK202" s="88">
        <f t="shared" si="212"/>
        <v>2.5000000000000001E-5</v>
      </c>
      <c r="KL202" s="88">
        <f t="shared" si="212"/>
        <v>2.5000000000000001E-5</v>
      </c>
      <c r="KM202" s="88">
        <f t="shared" si="212"/>
        <v>2.5000000000000001E-5</v>
      </c>
      <c r="KN202" s="88">
        <f t="shared" si="212"/>
        <v>2.5000000000000001E-5</v>
      </c>
      <c r="KO202" s="88">
        <f t="shared" si="212"/>
        <v>2.5000000000000001E-5</v>
      </c>
      <c r="KP202" s="88">
        <f t="shared" si="212"/>
        <v>2.5000000000000001E-5</v>
      </c>
      <c r="KQ202" s="88">
        <f t="shared" si="212"/>
        <v>2.5000000000000001E-5</v>
      </c>
      <c r="KR202" s="88">
        <f t="shared" si="212"/>
        <v>2.5000000000000001E-5</v>
      </c>
      <c r="KS202" s="88">
        <f t="shared" si="212"/>
        <v>2.5000000000000001E-5</v>
      </c>
      <c r="KT202" s="88">
        <f t="shared" si="212"/>
        <v>2.5000000000000001E-5</v>
      </c>
      <c r="KU202" s="88">
        <f t="shared" si="212"/>
        <v>2.5000000000000001E-5</v>
      </c>
      <c r="KV202" s="88">
        <f t="shared" si="212"/>
        <v>2.5000000000000001E-5</v>
      </c>
      <c r="KW202" s="88">
        <f t="shared" si="212"/>
        <v>2.5000000000000001E-5</v>
      </c>
      <c r="KX202" s="88">
        <f t="shared" si="212"/>
        <v>2.5000000000000001E-5</v>
      </c>
      <c r="KY202" s="88">
        <f t="shared" si="212"/>
        <v>2.5000000000000001E-5</v>
      </c>
      <c r="KZ202" s="88">
        <f t="shared" si="212"/>
        <v>2.5000000000000001E-5</v>
      </c>
      <c r="LA202" s="88">
        <f t="shared" si="212"/>
        <v>2.5000000000000001E-5</v>
      </c>
      <c r="LB202" s="88">
        <f t="shared" si="212"/>
        <v>2.5000000000000001E-5</v>
      </c>
      <c r="LC202" s="88">
        <f t="shared" si="212"/>
        <v>2.5000000000000001E-5</v>
      </c>
      <c r="LD202" s="88">
        <f t="shared" si="212"/>
        <v>2.5000000000000001E-5</v>
      </c>
      <c r="LE202" s="88">
        <f t="shared" si="212"/>
        <v>2.5000000000000001E-5</v>
      </c>
      <c r="LF202" s="88">
        <f t="shared" si="212"/>
        <v>2.5000000000000001E-5</v>
      </c>
      <c r="LG202" s="88">
        <f t="shared" si="212"/>
        <v>2.5000000000000001E-5</v>
      </c>
      <c r="LH202" s="88">
        <f t="shared" si="212"/>
        <v>2.5000000000000001E-5</v>
      </c>
      <c r="LI202" s="88">
        <f t="shared" si="212"/>
        <v>2.5000000000000001E-5</v>
      </c>
      <c r="LJ202" s="88">
        <f t="shared" si="212"/>
        <v>2.5000000000000001E-5</v>
      </c>
      <c r="LK202" s="88">
        <f t="shared" si="212"/>
        <v>2.5000000000000001E-5</v>
      </c>
      <c r="LL202" s="88">
        <f t="shared" si="212"/>
        <v>2.5000000000000001E-5</v>
      </c>
      <c r="LM202" s="88">
        <f t="shared" si="212"/>
        <v>2.5000000000000001E-5</v>
      </c>
      <c r="LN202" s="88">
        <f t="shared" si="212"/>
        <v>2.5000000000000001E-5</v>
      </c>
      <c r="LO202" s="88">
        <f t="shared" si="212"/>
        <v>2.5000000000000001E-5</v>
      </c>
      <c r="LP202" s="88">
        <f t="shared" si="212"/>
        <v>2.5000000000000001E-5</v>
      </c>
      <c r="LQ202" s="88">
        <f t="shared" si="212"/>
        <v>2.5000000000000001E-5</v>
      </c>
      <c r="LR202" s="88">
        <f t="shared" si="212"/>
        <v>2.5000000000000001E-5</v>
      </c>
      <c r="LS202" s="88">
        <f t="shared" si="212"/>
        <v>2.5000000000000001E-5</v>
      </c>
      <c r="LT202" s="88">
        <f t="shared" si="212"/>
        <v>2.5000000000000001E-5</v>
      </c>
      <c r="LU202" s="88">
        <f t="shared" si="212"/>
        <v>2.5000000000000001E-5</v>
      </c>
      <c r="LV202" s="88">
        <f t="shared" si="212"/>
        <v>2.5000000000000001E-5</v>
      </c>
      <c r="LW202" s="88">
        <f t="shared" si="212"/>
        <v>2.5000000000000001E-5</v>
      </c>
      <c r="LX202" s="88">
        <f t="shared" si="212"/>
        <v>2.5000000000000001E-5</v>
      </c>
      <c r="LY202" s="88">
        <f t="shared" si="212"/>
        <v>2.5000000000000001E-5</v>
      </c>
      <c r="LZ202" s="88">
        <f t="shared" si="212"/>
        <v>2.5000000000000001E-5</v>
      </c>
      <c r="MA202" s="88">
        <f t="shared" si="212"/>
        <v>2.5000000000000001E-5</v>
      </c>
      <c r="MB202" s="88">
        <f t="shared" ref="MB202:OM202" si="213">IF(OR(MB158="",MB170="")=TRUE,"",IF(MIN(MB170,MB158)=MB170,MB170*MB158,MB170))</f>
        <v>2.5000000000000001E-5</v>
      </c>
      <c r="MC202" s="88">
        <f t="shared" si="213"/>
        <v>2.5000000000000001E-5</v>
      </c>
      <c r="MD202" s="88">
        <f t="shared" si="213"/>
        <v>2.5000000000000001E-5</v>
      </c>
      <c r="ME202" s="88">
        <f t="shared" si="213"/>
        <v>2.5000000000000001E-5</v>
      </c>
      <c r="MF202" s="88">
        <f t="shared" si="213"/>
        <v>2.5000000000000001E-5</v>
      </c>
      <c r="MG202" s="88">
        <f t="shared" si="213"/>
        <v>2.5000000000000001E-5</v>
      </c>
      <c r="MH202" s="88">
        <f t="shared" si="213"/>
        <v>2.5000000000000001E-5</v>
      </c>
      <c r="MI202" s="88">
        <f t="shared" si="213"/>
        <v>2.5000000000000001E-5</v>
      </c>
      <c r="MJ202" s="88">
        <f t="shared" si="213"/>
        <v>2.5000000000000001E-5</v>
      </c>
      <c r="MK202" s="88">
        <f t="shared" si="213"/>
        <v>2.5000000000000001E-5</v>
      </c>
      <c r="ML202" s="88">
        <f t="shared" si="213"/>
        <v>2.5000000000000001E-5</v>
      </c>
      <c r="MM202" s="88">
        <f t="shared" si="213"/>
        <v>2.5000000000000001E-5</v>
      </c>
      <c r="MN202" s="88">
        <f t="shared" si="213"/>
        <v>2.5000000000000001E-5</v>
      </c>
      <c r="MO202" s="88">
        <f t="shared" si="213"/>
        <v>2.5000000000000001E-5</v>
      </c>
      <c r="MP202" s="88">
        <f t="shared" si="213"/>
        <v>2.5000000000000001E-5</v>
      </c>
      <c r="MQ202" s="88">
        <f t="shared" si="213"/>
        <v>2.5000000000000001E-5</v>
      </c>
      <c r="MR202" s="88">
        <f t="shared" si="213"/>
        <v>2.5000000000000001E-5</v>
      </c>
      <c r="MS202" s="88">
        <f t="shared" si="213"/>
        <v>2.5000000000000001E-5</v>
      </c>
      <c r="MT202" s="88">
        <f t="shared" si="213"/>
        <v>2.5000000000000001E-5</v>
      </c>
      <c r="MU202" s="88">
        <f t="shared" si="213"/>
        <v>2.5000000000000001E-5</v>
      </c>
      <c r="MV202" s="88">
        <f t="shared" si="213"/>
        <v>2.5000000000000001E-5</v>
      </c>
      <c r="MW202" s="88">
        <f t="shared" si="213"/>
        <v>2.5000000000000001E-5</v>
      </c>
      <c r="MX202" s="88">
        <f t="shared" si="213"/>
        <v>2.5000000000000001E-5</v>
      </c>
      <c r="MY202" s="88">
        <f t="shared" si="213"/>
        <v>2.5000000000000001E-5</v>
      </c>
      <c r="MZ202" s="88">
        <f t="shared" si="213"/>
        <v>2.5000000000000001E-5</v>
      </c>
      <c r="NA202" s="88">
        <f t="shared" si="213"/>
        <v>2.5000000000000001E-5</v>
      </c>
      <c r="NB202" s="88">
        <f t="shared" si="213"/>
        <v>2.5000000000000001E-5</v>
      </c>
      <c r="NC202" s="88">
        <f t="shared" si="213"/>
        <v>2.5000000000000001E-5</v>
      </c>
      <c r="ND202" s="88">
        <f t="shared" si="213"/>
        <v>2.5000000000000001E-5</v>
      </c>
      <c r="NE202" s="88">
        <f t="shared" si="213"/>
        <v>2.5000000000000001E-5</v>
      </c>
      <c r="NF202" s="88">
        <f t="shared" si="213"/>
        <v>2.5000000000000001E-5</v>
      </c>
      <c r="NG202" s="88">
        <f t="shared" si="213"/>
        <v>2.5000000000000001E-5</v>
      </c>
      <c r="NH202" s="88">
        <f t="shared" si="213"/>
        <v>2.5000000000000001E-5</v>
      </c>
      <c r="NI202" s="88">
        <f t="shared" si="213"/>
        <v>2.5000000000000001E-5</v>
      </c>
      <c r="NJ202" s="88">
        <f t="shared" si="213"/>
        <v>2.5000000000000001E-5</v>
      </c>
      <c r="NK202" s="88">
        <f t="shared" si="213"/>
        <v>2.5000000000000001E-5</v>
      </c>
      <c r="NL202" s="88">
        <f t="shared" si="213"/>
        <v>2.5000000000000001E-5</v>
      </c>
      <c r="NM202" s="88">
        <f t="shared" si="213"/>
        <v>2.5000000000000001E-5</v>
      </c>
      <c r="NN202" s="88">
        <f t="shared" si="213"/>
        <v>2.5000000000000001E-5</v>
      </c>
      <c r="NO202" s="88">
        <f t="shared" si="213"/>
        <v>2.5000000000000001E-5</v>
      </c>
      <c r="NP202" s="88">
        <f t="shared" si="213"/>
        <v>2.5000000000000001E-5</v>
      </c>
      <c r="NQ202" s="88">
        <f t="shared" si="213"/>
        <v>2.5000000000000001E-5</v>
      </c>
      <c r="NR202" s="88">
        <f t="shared" si="213"/>
        <v>2.5000000000000001E-5</v>
      </c>
      <c r="NS202" s="88">
        <f t="shared" si="213"/>
        <v>2.5000000000000001E-5</v>
      </c>
      <c r="NT202" s="88">
        <f t="shared" si="213"/>
        <v>2.5000000000000001E-5</v>
      </c>
      <c r="NU202" s="88">
        <f t="shared" si="213"/>
        <v>2.5000000000000001E-5</v>
      </c>
      <c r="NV202" s="88">
        <f t="shared" si="213"/>
        <v>2.5000000000000001E-5</v>
      </c>
      <c r="NW202" s="88">
        <f t="shared" si="213"/>
        <v>2.5000000000000001E-5</v>
      </c>
      <c r="NX202" s="88">
        <f t="shared" si="213"/>
        <v>2.5000000000000001E-5</v>
      </c>
      <c r="NY202" s="88">
        <f t="shared" si="213"/>
        <v>2.5000000000000001E-5</v>
      </c>
      <c r="NZ202" s="88">
        <f t="shared" si="213"/>
        <v>2.5000000000000001E-5</v>
      </c>
      <c r="OA202" s="88">
        <f t="shared" si="213"/>
        <v>2.5000000000000001E-5</v>
      </c>
      <c r="OB202" s="88">
        <f t="shared" si="213"/>
        <v>2.5000000000000001E-5</v>
      </c>
      <c r="OC202" s="88">
        <f t="shared" si="213"/>
        <v>2.5000000000000001E-5</v>
      </c>
      <c r="OD202" s="88">
        <f t="shared" si="213"/>
        <v>2.5000000000000001E-5</v>
      </c>
      <c r="OE202" s="88">
        <f t="shared" si="213"/>
        <v>2.5000000000000001E-5</v>
      </c>
      <c r="OF202" s="88">
        <f t="shared" si="213"/>
        <v>2.5000000000000001E-5</v>
      </c>
      <c r="OG202" s="88">
        <f t="shared" si="213"/>
        <v>2.5000000000000001E-5</v>
      </c>
      <c r="OH202" s="88">
        <f t="shared" si="213"/>
        <v>2.5000000000000001E-5</v>
      </c>
      <c r="OI202" s="88">
        <f t="shared" si="213"/>
        <v>2.5000000000000001E-5</v>
      </c>
      <c r="OJ202" s="88">
        <f t="shared" si="213"/>
        <v>2.5000000000000001E-5</v>
      </c>
      <c r="OK202" s="88">
        <f t="shared" si="213"/>
        <v>2.5000000000000001E-5</v>
      </c>
      <c r="OL202" s="88">
        <f t="shared" si="213"/>
        <v>2.5000000000000001E-5</v>
      </c>
      <c r="OM202" s="88">
        <f t="shared" si="213"/>
        <v>2.5000000000000001E-5</v>
      </c>
      <c r="ON202" s="88">
        <f t="shared" ref="ON202:QY202" si="214">IF(OR(ON158="",ON170="")=TRUE,"",IF(MIN(ON170,ON158)=ON170,ON170*ON158,ON170))</f>
        <v>2.5000000000000001E-5</v>
      </c>
      <c r="OO202" s="88">
        <f t="shared" si="214"/>
        <v>2.5000000000000001E-5</v>
      </c>
      <c r="OP202" s="88">
        <f t="shared" si="214"/>
        <v>2.5000000000000001E-5</v>
      </c>
      <c r="OQ202" s="88">
        <f t="shared" si="214"/>
        <v>2.5000000000000001E-5</v>
      </c>
      <c r="OR202" s="88">
        <f t="shared" si="214"/>
        <v>2.5000000000000001E-5</v>
      </c>
      <c r="OS202" s="88">
        <f t="shared" si="214"/>
        <v>2.5000000000000001E-5</v>
      </c>
      <c r="OT202" s="88">
        <f t="shared" si="214"/>
        <v>2.5000000000000001E-5</v>
      </c>
      <c r="OU202" s="88">
        <f t="shared" si="214"/>
        <v>2.5000000000000001E-5</v>
      </c>
      <c r="OV202" s="88">
        <f t="shared" si="214"/>
        <v>2.5000000000000001E-5</v>
      </c>
      <c r="OW202" s="88">
        <f t="shared" si="214"/>
        <v>2.5000000000000001E-5</v>
      </c>
      <c r="OX202" s="88">
        <f t="shared" si="214"/>
        <v>2.5000000000000001E-5</v>
      </c>
      <c r="OY202" s="88">
        <f t="shared" si="214"/>
        <v>2.5000000000000001E-5</v>
      </c>
      <c r="OZ202" s="88">
        <f t="shared" si="214"/>
        <v>2.5000000000000001E-5</v>
      </c>
      <c r="PA202" s="88">
        <f t="shared" si="214"/>
        <v>2.5000000000000001E-5</v>
      </c>
      <c r="PB202" s="88">
        <f t="shared" si="214"/>
        <v>2.5000000000000001E-5</v>
      </c>
      <c r="PC202" s="88">
        <f t="shared" si="214"/>
        <v>2.5000000000000001E-5</v>
      </c>
      <c r="PD202" s="88">
        <f t="shared" si="214"/>
        <v>2.5000000000000001E-5</v>
      </c>
      <c r="PE202" s="88">
        <f t="shared" si="214"/>
        <v>2.5000000000000001E-5</v>
      </c>
      <c r="PF202" s="88">
        <f t="shared" si="214"/>
        <v>2.5000000000000001E-5</v>
      </c>
      <c r="PG202" s="88">
        <f t="shared" si="214"/>
        <v>2.5000000000000001E-5</v>
      </c>
      <c r="PH202" s="88">
        <f t="shared" si="214"/>
        <v>2.5000000000000001E-5</v>
      </c>
      <c r="PI202" s="88">
        <f t="shared" si="214"/>
        <v>2.5000000000000001E-5</v>
      </c>
      <c r="PJ202" s="88">
        <f t="shared" si="214"/>
        <v>2.5000000000000001E-5</v>
      </c>
      <c r="PK202" s="88">
        <f t="shared" si="214"/>
        <v>2.5000000000000001E-5</v>
      </c>
      <c r="PL202" s="88">
        <f t="shared" si="214"/>
        <v>2.5000000000000001E-5</v>
      </c>
      <c r="PM202" s="88">
        <f t="shared" si="214"/>
        <v>2.5000000000000001E-5</v>
      </c>
      <c r="PN202" s="88">
        <f t="shared" si="214"/>
        <v>2.5000000000000001E-5</v>
      </c>
      <c r="PO202" s="88">
        <f t="shared" si="214"/>
        <v>2.5000000000000001E-5</v>
      </c>
      <c r="PP202" s="88">
        <f t="shared" si="214"/>
        <v>2.5000000000000001E-5</v>
      </c>
      <c r="PQ202" s="88">
        <f t="shared" si="214"/>
        <v>2.5000000000000001E-5</v>
      </c>
      <c r="PR202" s="88">
        <f t="shared" si="214"/>
        <v>2.5000000000000001E-5</v>
      </c>
      <c r="PS202" s="88">
        <f t="shared" si="214"/>
        <v>2.5000000000000001E-5</v>
      </c>
      <c r="PT202" s="88">
        <f t="shared" si="214"/>
        <v>2.5000000000000001E-5</v>
      </c>
      <c r="PU202" s="88">
        <f t="shared" si="214"/>
        <v>2.5000000000000001E-5</v>
      </c>
      <c r="PV202" s="88">
        <f t="shared" si="214"/>
        <v>2.5000000000000001E-5</v>
      </c>
      <c r="PW202" s="88">
        <f t="shared" si="214"/>
        <v>2.5000000000000001E-5</v>
      </c>
      <c r="PX202" s="88">
        <f t="shared" si="214"/>
        <v>2.5000000000000001E-5</v>
      </c>
      <c r="PY202" s="88">
        <f t="shared" si="214"/>
        <v>2.5000000000000001E-5</v>
      </c>
      <c r="PZ202" s="88">
        <f t="shared" si="214"/>
        <v>2.5000000000000001E-5</v>
      </c>
      <c r="QA202" s="88">
        <f t="shared" si="214"/>
        <v>2.5000000000000001E-5</v>
      </c>
      <c r="QB202" s="88">
        <f t="shared" si="214"/>
        <v>2.5000000000000001E-5</v>
      </c>
      <c r="QC202" s="88">
        <f t="shared" si="214"/>
        <v>2.5000000000000001E-5</v>
      </c>
      <c r="QD202" s="88">
        <f t="shared" si="214"/>
        <v>2.5000000000000001E-5</v>
      </c>
      <c r="QE202" s="88">
        <f t="shared" si="214"/>
        <v>2.5000000000000001E-5</v>
      </c>
      <c r="QF202" s="88">
        <f t="shared" si="214"/>
        <v>2.5000000000000001E-5</v>
      </c>
      <c r="QG202" s="88">
        <f t="shared" si="214"/>
        <v>2.5000000000000001E-5</v>
      </c>
      <c r="QH202" s="88">
        <f t="shared" si="214"/>
        <v>2.5000000000000001E-5</v>
      </c>
      <c r="QI202" s="88">
        <f t="shared" si="214"/>
        <v>2.5000000000000001E-5</v>
      </c>
      <c r="QJ202" s="88">
        <f t="shared" si="214"/>
        <v>2.5000000000000001E-5</v>
      </c>
      <c r="QK202" s="88">
        <f t="shared" si="214"/>
        <v>2.5000000000000001E-5</v>
      </c>
      <c r="QL202" s="88">
        <f t="shared" si="214"/>
        <v>2.5000000000000001E-5</v>
      </c>
      <c r="QM202" s="88">
        <f t="shared" si="214"/>
        <v>2.5000000000000001E-5</v>
      </c>
      <c r="QN202" s="88">
        <f t="shared" si="214"/>
        <v>2.5000000000000001E-5</v>
      </c>
      <c r="QO202" s="88">
        <f t="shared" si="214"/>
        <v>2.5000000000000001E-5</v>
      </c>
      <c r="QP202" s="88">
        <f t="shared" si="214"/>
        <v>2.5000000000000001E-5</v>
      </c>
      <c r="QQ202" s="88">
        <f t="shared" si="214"/>
        <v>2.5000000000000001E-5</v>
      </c>
      <c r="QR202" s="88">
        <f t="shared" si="214"/>
        <v>2.5000000000000001E-5</v>
      </c>
      <c r="QS202" s="88">
        <f t="shared" si="214"/>
        <v>2.5000000000000001E-5</v>
      </c>
      <c r="QT202" s="88">
        <f t="shared" si="214"/>
        <v>2.5000000000000001E-5</v>
      </c>
      <c r="QU202" s="88">
        <f t="shared" si="214"/>
        <v>2.5000000000000001E-5</v>
      </c>
      <c r="QV202" s="88">
        <f t="shared" si="214"/>
        <v>2.5000000000000001E-5</v>
      </c>
      <c r="QW202" s="88">
        <f t="shared" si="214"/>
        <v>2.5000000000000001E-5</v>
      </c>
      <c r="QX202" s="88">
        <f t="shared" si="214"/>
        <v>2.5000000000000001E-5</v>
      </c>
      <c r="QY202" s="88">
        <f t="shared" si="214"/>
        <v>2.5000000000000001E-5</v>
      </c>
      <c r="QZ202" s="88">
        <f t="shared" ref="QZ202:RQ202" si="215">IF(OR(QZ158="",QZ170="")=TRUE,"",IF(MIN(QZ170,QZ158)=QZ170,QZ170*QZ158,QZ170))</f>
        <v>2.5000000000000001E-5</v>
      </c>
      <c r="RA202" s="88">
        <f t="shared" si="215"/>
        <v>2.5000000000000001E-5</v>
      </c>
      <c r="RB202" s="88">
        <f t="shared" si="215"/>
        <v>2.5000000000000001E-5</v>
      </c>
      <c r="RC202" s="88">
        <f t="shared" si="215"/>
        <v>2.5000000000000001E-5</v>
      </c>
      <c r="RD202" s="88">
        <f t="shared" si="215"/>
        <v>2.5000000000000001E-5</v>
      </c>
      <c r="RE202" s="88">
        <f t="shared" si="215"/>
        <v>2.5000000000000001E-5</v>
      </c>
      <c r="RF202" s="88">
        <f t="shared" si="215"/>
        <v>2.5000000000000001E-5</v>
      </c>
      <c r="RG202" s="88">
        <f t="shared" si="215"/>
        <v>2.5000000000000001E-5</v>
      </c>
      <c r="RH202" s="88">
        <f t="shared" si="215"/>
        <v>2.5000000000000001E-5</v>
      </c>
      <c r="RI202" s="88">
        <f t="shared" si="215"/>
        <v>2.5000000000000001E-5</v>
      </c>
      <c r="RJ202" s="88">
        <f t="shared" si="215"/>
        <v>2.5000000000000001E-5</v>
      </c>
      <c r="RK202" s="88">
        <f t="shared" si="215"/>
        <v>2.5000000000000001E-5</v>
      </c>
      <c r="RL202" s="88">
        <f t="shared" si="215"/>
        <v>2.5000000000000001E-5</v>
      </c>
      <c r="RM202" s="88" t="str">
        <f t="shared" si="215"/>
        <v/>
      </c>
      <c r="RN202" s="88" t="str">
        <f t="shared" si="215"/>
        <v/>
      </c>
      <c r="RO202" s="88" t="str">
        <f t="shared" si="215"/>
        <v/>
      </c>
      <c r="RP202" s="88" t="str">
        <f t="shared" si="215"/>
        <v/>
      </c>
      <c r="RQ202" s="88" t="str">
        <f t="shared" si="215"/>
        <v/>
      </c>
    </row>
    <row r="203" spans="4:485" s="39" customFormat="1">
      <c r="D203" s="88"/>
      <c r="F203" s="88"/>
      <c r="G203" s="88"/>
      <c r="H203" s="88"/>
      <c r="I203" s="88"/>
      <c r="S203" s="88"/>
      <c r="T203" s="88">
        <f t="shared" ref="T203:CE203" si="216">IF(OR(T161="",T170="")=TRUE,"",IF(MIN(T170,T161)=T170,T170*T161,T161))</f>
        <v>2.5000000000000001E-5</v>
      </c>
      <c r="U203" s="88">
        <f t="shared" si="216"/>
        <v>2.5000000000000001E-5</v>
      </c>
      <c r="V203" s="88">
        <f t="shared" si="216"/>
        <v>2.5000000000000001E-5</v>
      </c>
      <c r="W203" s="88">
        <f t="shared" si="216"/>
        <v>2.5000000000000001E-5</v>
      </c>
      <c r="X203" s="88">
        <f t="shared" si="216"/>
        <v>2.5000000000000001E-5</v>
      </c>
      <c r="Y203" s="88">
        <f t="shared" si="216"/>
        <v>2.5000000000000001E-5</v>
      </c>
      <c r="Z203" s="88">
        <f t="shared" si="216"/>
        <v>2.5000000000000001E-5</v>
      </c>
      <c r="AA203" s="88">
        <f t="shared" si="216"/>
        <v>2.5000000000000001E-5</v>
      </c>
      <c r="AB203" s="88">
        <f t="shared" si="216"/>
        <v>2.5000000000000001E-5</v>
      </c>
      <c r="AC203" s="88">
        <f t="shared" si="216"/>
        <v>2.5000000000000001E-5</v>
      </c>
      <c r="AD203" s="88">
        <f t="shared" si="216"/>
        <v>2.5000000000000001E-5</v>
      </c>
      <c r="AE203" s="88">
        <f t="shared" si="216"/>
        <v>2.5000000000000001E-5</v>
      </c>
      <c r="AF203" s="88">
        <f t="shared" si="216"/>
        <v>2.5000000000000001E-5</v>
      </c>
      <c r="AG203" s="88">
        <f t="shared" si="216"/>
        <v>2.5000000000000001E-5</v>
      </c>
      <c r="AH203" s="88">
        <f t="shared" si="216"/>
        <v>2.5000000000000001E-5</v>
      </c>
      <c r="AI203" s="88">
        <f t="shared" si="216"/>
        <v>2.5000000000000001E-5</v>
      </c>
      <c r="AJ203" s="88">
        <f t="shared" si="216"/>
        <v>2.5000000000000001E-5</v>
      </c>
      <c r="AK203" s="88">
        <f t="shared" si="216"/>
        <v>2.5000000000000001E-5</v>
      </c>
      <c r="AL203" s="88">
        <f t="shared" si="216"/>
        <v>2.5000000000000001E-5</v>
      </c>
      <c r="AM203" s="88">
        <f t="shared" si="216"/>
        <v>2.5000000000000001E-5</v>
      </c>
      <c r="AN203" s="88">
        <f t="shared" si="216"/>
        <v>2.5000000000000001E-5</v>
      </c>
      <c r="AO203" s="88">
        <f t="shared" si="216"/>
        <v>2.5000000000000001E-5</v>
      </c>
      <c r="AP203" s="88">
        <f t="shared" si="216"/>
        <v>2.5000000000000001E-5</v>
      </c>
      <c r="AQ203" s="88">
        <f t="shared" si="216"/>
        <v>2.5000000000000001E-5</v>
      </c>
      <c r="AR203" s="88">
        <f t="shared" si="216"/>
        <v>2.5000000000000001E-5</v>
      </c>
      <c r="AS203" s="88">
        <f t="shared" si="216"/>
        <v>2.5000000000000001E-5</v>
      </c>
      <c r="AT203" s="88">
        <f t="shared" si="216"/>
        <v>2.5000000000000001E-5</v>
      </c>
      <c r="AU203" s="88">
        <f t="shared" si="216"/>
        <v>2.5000000000000001E-5</v>
      </c>
      <c r="AV203" s="88">
        <f t="shared" si="216"/>
        <v>2.5000000000000001E-5</v>
      </c>
      <c r="AW203" s="88">
        <f t="shared" si="216"/>
        <v>2.5000000000000001E-5</v>
      </c>
      <c r="AX203" s="88">
        <f t="shared" si="216"/>
        <v>2.5000000000000001E-5</v>
      </c>
      <c r="AY203" s="88">
        <f t="shared" si="216"/>
        <v>2.5000000000000001E-5</v>
      </c>
      <c r="AZ203" s="88">
        <f t="shared" si="216"/>
        <v>2.5000000000000001E-5</v>
      </c>
      <c r="BA203" s="88">
        <f t="shared" si="216"/>
        <v>2.5000000000000001E-5</v>
      </c>
      <c r="BB203" s="88">
        <f t="shared" si="216"/>
        <v>2.5000000000000001E-5</v>
      </c>
      <c r="BC203" s="88">
        <f t="shared" si="216"/>
        <v>2.5000000000000001E-5</v>
      </c>
      <c r="BD203" s="88">
        <f t="shared" si="216"/>
        <v>2.5000000000000001E-5</v>
      </c>
      <c r="BE203" s="88">
        <f t="shared" si="216"/>
        <v>2.5000000000000001E-5</v>
      </c>
      <c r="BF203" s="88">
        <f t="shared" si="216"/>
        <v>2.5000000000000001E-5</v>
      </c>
      <c r="BG203" s="88">
        <f t="shared" si="216"/>
        <v>2.5000000000000001E-5</v>
      </c>
      <c r="BH203" s="88">
        <f t="shared" si="216"/>
        <v>2.5000000000000001E-5</v>
      </c>
      <c r="BI203" s="88">
        <f t="shared" si="216"/>
        <v>2.5000000000000001E-5</v>
      </c>
      <c r="BJ203" s="88">
        <f t="shared" si="216"/>
        <v>2.5000000000000001E-5</v>
      </c>
      <c r="BK203" s="88">
        <f t="shared" si="216"/>
        <v>2.5000000000000001E-5</v>
      </c>
      <c r="BL203" s="88">
        <f t="shared" si="216"/>
        <v>2.5000000000000001E-5</v>
      </c>
      <c r="BM203" s="88">
        <f t="shared" si="216"/>
        <v>2.5000000000000001E-5</v>
      </c>
      <c r="BN203" s="88">
        <f t="shared" si="216"/>
        <v>2.5000000000000001E-5</v>
      </c>
      <c r="BO203" s="88">
        <f t="shared" si="216"/>
        <v>2.5000000000000001E-5</v>
      </c>
      <c r="BP203" s="88">
        <f t="shared" si="216"/>
        <v>2.5000000000000001E-5</v>
      </c>
      <c r="BQ203" s="88">
        <f t="shared" si="216"/>
        <v>2.5000000000000001E-5</v>
      </c>
      <c r="BR203" s="88">
        <f t="shared" si="216"/>
        <v>2.5000000000000001E-5</v>
      </c>
      <c r="BS203" s="88">
        <f t="shared" si="216"/>
        <v>2.5000000000000001E-5</v>
      </c>
      <c r="BT203" s="88">
        <f t="shared" si="216"/>
        <v>2.5000000000000001E-5</v>
      </c>
      <c r="BU203" s="88">
        <f t="shared" si="216"/>
        <v>2.5000000000000001E-5</v>
      </c>
      <c r="BV203" s="88">
        <f t="shared" si="216"/>
        <v>2.5000000000000001E-5</v>
      </c>
      <c r="BW203" s="88">
        <f t="shared" si="216"/>
        <v>2.5000000000000001E-5</v>
      </c>
      <c r="BX203" s="88">
        <f t="shared" si="216"/>
        <v>2.5000000000000001E-5</v>
      </c>
      <c r="BY203" s="88">
        <f t="shared" si="216"/>
        <v>2.5000000000000001E-5</v>
      </c>
      <c r="BZ203" s="88">
        <f t="shared" si="216"/>
        <v>2.5000000000000001E-5</v>
      </c>
      <c r="CA203" s="88">
        <f t="shared" si="216"/>
        <v>2.5000000000000001E-5</v>
      </c>
      <c r="CB203" s="88">
        <f t="shared" si="216"/>
        <v>2.5000000000000001E-5</v>
      </c>
      <c r="CC203" s="88">
        <f t="shared" si="216"/>
        <v>2.5000000000000001E-5</v>
      </c>
      <c r="CD203" s="88">
        <f t="shared" si="216"/>
        <v>2.5000000000000001E-5</v>
      </c>
      <c r="CE203" s="88">
        <f t="shared" si="216"/>
        <v>2.5000000000000001E-5</v>
      </c>
      <c r="CF203" s="88">
        <f t="shared" ref="CF203:EQ203" si="217">IF(OR(CF161="",CF170="")=TRUE,"",IF(MIN(CF170,CF161)=CF170,CF170*CF161,CF161))</f>
        <v>2.5000000000000001E-5</v>
      </c>
      <c r="CG203" s="88">
        <f t="shared" si="217"/>
        <v>2.5000000000000001E-5</v>
      </c>
      <c r="CH203" s="88">
        <f t="shared" si="217"/>
        <v>2.5000000000000001E-5</v>
      </c>
      <c r="CI203" s="88">
        <f t="shared" si="217"/>
        <v>2.5000000000000001E-5</v>
      </c>
      <c r="CJ203" s="88">
        <f t="shared" si="217"/>
        <v>2.5000000000000001E-5</v>
      </c>
      <c r="CK203" s="88">
        <f t="shared" si="217"/>
        <v>2.5000000000000001E-5</v>
      </c>
      <c r="CL203" s="88">
        <f t="shared" si="217"/>
        <v>2.5000000000000001E-5</v>
      </c>
      <c r="CM203" s="88">
        <f t="shared" si="217"/>
        <v>2.5000000000000001E-5</v>
      </c>
      <c r="CN203" s="88">
        <f t="shared" si="217"/>
        <v>2.5000000000000001E-5</v>
      </c>
      <c r="CO203" s="88">
        <f t="shared" si="217"/>
        <v>2.5000000000000001E-5</v>
      </c>
      <c r="CP203" s="88">
        <f t="shared" si="217"/>
        <v>2.5000000000000001E-5</v>
      </c>
      <c r="CQ203" s="88">
        <f t="shared" si="217"/>
        <v>2.5000000000000001E-5</v>
      </c>
      <c r="CR203" s="88">
        <f t="shared" si="217"/>
        <v>2.5000000000000001E-5</v>
      </c>
      <c r="CS203" s="88">
        <f t="shared" si="217"/>
        <v>2.5000000000000001E-5</v>
      </c>
      <c r="CT203" s="88">
        <f t="shared" si="217"/>
        <v>2.5000000000000001E-5</v>
      </c>
      <c r="CU203" s="88">
        <f t="shared" si="217"/>
        <v>2.5000000000000001E-5</v>
      </c>
      <c r="CV203" s="88">
        <f t="shared" si="217"/>
        <v>2.5000000000000001E-5</v>
      </c>
      <c r="CW203" s="88">
        <f t="shared" si="217"/>
        <v>2.5000000000000001E-5</v>
      </c>
      <c r="CX203" s="88">
        <f t="shared" si="217"/>
        <v>2.5000000000000001E-5</v>
      </c>
      <c r="CY203" s="88">
        <f t="shared" si="217"/>
        <v>2.5000000000000001E-5</v>
      </c>
      <c r="CZ203" s="88">
        <f t="shared" si="217"/>
        <v>2.5000000000000001E-5</v>
      </c>
      <c r="DA203" s="88">
        <f t="shared" si="217"/>
        <v>2.5000000000000001E-5</v>
      </c>
      <c r="DB203" s="88">
        <f t="shared" si="217"/>
        <v>2.5000000000000001E-5</v>
      </c>
      <c r="DC203" s="88">
        <f t="shared" si="217"/>
        <v>2.5000000000000001E-5</v>
      </c>
      <c r="DD203" s="88">
        <f t="shared" si="217"/>
        <v>2.5000000000000001E-5</v>
      </c>
      <c r="DE203" s="88">
        <f t="shared" si="217"/>
        <v>2.5000000000000001E-5</v>
      </c>
      <c r="DF203" s="88">
        <f t="shared" si="217"/>
        <v>2.5000000000000001E-5</v>
      </c>
      <c r="DG203" s="88">
        <f t="shared" si="217"/>
        <v>2.5000000000000001E-5</v>
      </c>
      <c r="DH203" s="88">
        <f t="shared" si="217"/>
        <v>2.5000000000000001E-5</v>
      </c>
      <c r="DI203" s="88">
        <f t="shared" si="217"/>
        <v>2.5000000000000001E-5</v>
      </c>
      <c r="DJ203" s="88">
        <f t="shared" si="217"/>
        <v>2.5000000000000001E-5</v>
      </c>
      <c r="DK203" s="88">
        <f t="shared" si="217"/>
        <v>2.5000000000000001E-5</v>
      </c>
      <c r="DL203" s="88">
        <f t="shared" si="217"/>
        <v>2.5000000000000001E-5</v>
      </c>
      <c r="DM203" s="88">
        <f t="shared" si="217"/>
        <v>2.5000000000000001E-5</v>
      </c>
      <c r="DN203" s="88">
        <f t="shared" si="217"/>
        <v>2.5000000000000001E-5</v>
      </c>
      <c r="DO203" s="88">
        <f t="shared" si="217"/>
        <v>2.5000000000000001E-5</v>
      </c>
      <c r="DP203" s="88">
        <f t="shared" si="217"/>
        <v>2.5000000000000001E-5</v>
      </c>
      <c r="DQ203" s="88">
        <f t="shared" si="217"/>
        <v>2.5000000000000001E-5</v>
      </c>
      <c r="DR203" s="88">
        <f t="shared" si="217"/>
        <v>2.5000000000000001E-5</v>
      </c>
      <c r="DS203" s="88">
        <f t="shared" si="217"/>
        <v>2.5000000000000001E-5</v>
      </c>
      <c r="DT203" s="88">
        <f t="shared" si="217"/>
        <v>2.5000000000000001E-5</v>
      </c>
      <c r="DU203" s="88">
        <f t="shared" si="217"/>
        <v>2.5000000000000001E-5</v>
      </c>
      <c r="DV203" s="88">
        <f t="shared" si="217"/>
        <v>2.5000000000000001E-5</v>
      </c>
      <c r="DW203" s="88">
        <f t="shared" si="217"/>
        <v>2.5000000000000001E-5</v>
      </c>
      <c r="DX203" s="88">
        <f t="shared" si="217"/>
        <v>2.5000000000000001E-5</v>
      </c>
      <c r="DY203" s="88">
        <f t="shared" si="217"/>
        <v>2.5000000000000001E-5</v>
      </c>
      <c r="DZ203" s="88">
        <f t="shared" si="217"/>
        <v>2.5000000000000001E-5</v>
      </c>
      <c r="EA203" s="88">
        <f t="shared" si="217"/>
        <v>2.5000000000000001E-5</v>
      </c>
      <c r="EB203" s="88">
        <f t="shared" si="217"/>
        <v>2.5000000000000001E-5</v>
      </c>
      <c r="EC203" s="88">
        <f t="shared" si="217"/>
        <v>2.5000000000000001E-5</v>
      </c>
      <c r="ED203" s="88">
        <f t="shared" si="217"/>
        <v>2.5000000000000001E-5</v>
      </c>
      <c r="EE203" s="88">
        <f t="shared" si="217"/>
        <v>2.5000000000000001E-5</v>
      </c>
      <c r="EF203" s="88">
        <f t="shared" si="217"/>
        <v>2.5000000000000001E-5</v>
      </c>
      <c r="EG203" s="88">
        <f t="shared" si="217"/>
        <v>2.5000000000000001E-5</v>
      </c>
      <c r="EH203" s="88">
        <f t="shared" si="217"/>
        <v>2.5000000000000001E-5</v>
      </c>
      <c r="EI203" s="88">
        <f t="shared" si="217"/>
        <v>2.5000000000000001E-5</v>
      </c>
      <c r="EJ203" s="88">
        <f t="shared" si="217"/>
        <v>2.5000000000000001E-5</v>
      </c>
      <c r="EK203" s="88">
        <f t="shared" si="217"/>
        <v>2.5000000000000001E-5</v>
      </c>
      <c r="EL203" s="88">
        <f t="shared" si="217"/>
        <v>2.5000000000000001E-5</v>
      </c>
      <c r="EM203" s="88">
        <f t="shared" si="217"/>
        <v>2.5000000000000001E-5</v>
      </c>
      <c r="EN203" s="88">
        <f t="shared" si="217"/>
        <v>2.5000000000000001E-5</v>
      </c>
      <c r="EO203" s="88">
        <f t="shared" si="217"/>
        <v>2.5000000000000001E-5</v>
      </c>
      <c r="EP203" s="88">
        <f t="shared" si="217"/>
        <v>2.5000000000000001E-5</v>
      </c>
      <c r="EQ203" s="88">
        <f t="shared" si="217"/>
        <v>2.5000000000000001E-5</v>
      </c>
      <c r="ER203" s="88">
        <f t="shared" ref="ER203:HC203" si="218">IF(OR(ER161="",ER170="")=TRUE,"",IF(MIN(ER170,ER161)=ER170,ER170*ER161,ER161))</f>
        <v>2.5000000000000001E-5</v>
      </c>
      <c r="ES203" s="88">
        <f t="shared" si="218"/>
        <v>2.5000000000000001E-5</v>
      </c>
      <c r="ET203" s="88">
        <f t="shared" si="218"/>
        <v>2.5000000000000001E-5</v>
      </c>
      <c r="EU203" s="88">
        <f t="shared" si="218"/>
        <v>2.5000000000000001E-5</v>
      </c>
      <c r="EV203" s="88">
        <f t="shared" si="218"/>
        <v>2.5000000000000001E-5</v>
      </c>
      <c r="EW203" s="88">
        <f t="shared" si="218"/>
        <v>2.5000000000000001E-5</v>
      </c>
      <c r="EX203" s="88">
        <f t="shared" si="218"/>
        <v>2.5000000000000001E-5</v>
      </c>
      <c r="EY203" s="88">
        <f t="shared" si="218"/>
        <v>2.5000000000000001E-5</v>
      </c>
      <c r="EZ203" s="88">
        <f t="shared" si="218"/>
        <v>2.5000000000000001E-5</v>
      </c>
      <c r="FA203" s="88">
        <f t="shared" si="218"/>
        <v>2.5000000000000001E-5</v>
      </c>
      <c r="FB203" s="88">
        <f t="shared" si="218"/>
        <v>2.5000000000000001E-5</v>
      </c>
      <c r="FC203" s="88">
        <f t="shared" si="218"/>
        <v>2.5000000000000001E-5</v>
      </c>
      <c r="FD203" s="88">
        <f t="shared" si="218"/>
        <v>2.5000000000000001E-5</v>
      </c>
      <c r="FE203" s="88">
        <f t="shared" si="218"/>
        <v>2.5000000000000001E-5</v>
      </c>
      <c r="FF203" s="88">
        <f t="shared" si="218"/>
        <v>2.5000000000000001E-5</v>
      </c>
      <c r="FG203" s="88">
        <f t="shared" si="218"/>
        <v>2.5000000000000001E-5</v>
      </c>
      <c r="FH203" s="88">
        <f t="shared" si="218"/>
        <v>2.5000000000000001E-5</v>
      </c>
      <c r="FI203" s="88">
        <f t="shared" si="218"/>
        <v>2.5000000000000001E-5</v>
      </c>
      <c r="FJ203" s="88">
        <f t="shared" si="218"/>
        <v>2.5000000000000001E-5</v>
      </c>
      <c r="FK203" s="88">
        <f t="shared" si="218"/>
        <v>2.5000000000000001E-5</v>
      </c>
      <c r="FL203" s="88">
        <f t="shared" si="218"/>
        <v>2.5000000000000001E-5</v>
      </c>
      <c r="FM203" s="88">
        <f t="shared" si="218"/>
        <v>2.5000000000000001E-5</v>
      </c>
      <c r="FN203" s="88">
        <f t="shared" si="218"/>
        <v>2.5000000000000001E-5</v>
      </c>
      <c r="FO203" s="88">
        <f t="shared" si="218"/>
        <v>2.5000000000000001E-5</v>
      </c>
      <c r="FP203" s="88">
        <f t="shared" si="218"/>
        <v>2.5000000000000001E-5</v>
      </c>
      <c r="FQ203" s="88">
        <f t="shared" si="218"/>
        <v>2.5000000000000001E-5</v>
      </c>
      <c r="FR203" s="88">
        <f t="shared" si="218"/>
        <v>2.5000000000000001E-5</v>
      </c>
      <c r="FS203" s="88">
        <f t="shared" si="218"/>
        <v>2.5000000000000001E-5</v>
      </c>
      <c r="FT203" s="88">
        <f t="shared" si="218"/>
        <v>2.5000000000000001E-5</v>
      </c>
      <c r="FU203" s="88">
        <f t="shared" si="218"/>
        <v>2.5000000000000001E-5</v>
      </c>
      <c r="FV203" s="88">
        <f t="shared" si="218"/>
        <v>2.5000000000000001E-5</v>
      </c>
      <c r="FW203" s="88">
        <f t="shared" si="218"/>
        <v>2.5000000000000001E-5</v>
      </c>
      <c r="FX203" s="88">
        <f t="shared" si="218"/>
        <v>2.5000000000000001E-5</v>
      </c>
      <c r="FY203" s="88">
        <f t="shared" si="218"/>
        <v>2.5000000000000001E-5</v>
      </c>
      <c r="FZ203" s="88">
        <f t="shared" si="218"/>
        <v>2.5000000000000001E-5</v>
      </c>
      <c r="GA203" s="88">
        <f t="shared" si="218"/>
        <v>2.5000000000000001E-5</v>
      </c>
      <c r="GB203" s="88">
        <f t="shared" si="218"/>
        <v>2.5000000000000001E-5</v>
      </c>
      <c r="GC203" s="88">
        <f t="shared" si="218"/>
        <v>2.5000000000000001E-5</v>
      </c>
      <c r="GD203" s="88">
        <f t="shared" si="218"/>
        <v>2.5000000000000001E-5</v>
      </c>
      <c r="GE203" s="88">
        <f t="shared" si="218"/>
        <v>2.5000000000000001E-5</v>
      </c>
      <c r="GF203" s="88">
        <f t="shared" si="218"/>
        <v>2.5000000000000001E-5</v>
      </c>
      <c r="GG203" s="88">
        <f t="shared" si="218"/>
        <v>2.5000000000000001E-5</v>
      </c>
      <c r="GH203" s="88">
        <f t="shared" si="218"/>
        <v>2.5000000000000001E-5</v>
      </c>
      <c r="GI203" s="88">
        <f t="shared" si="218"/>
        <v>2.5000000000000001E-5</v>
      </c>
      <c r="GJ203" s="88">
        <f t="shared" si="218"/>
        <v>2.5000000000000001E-5</v>
      </c>
      <c r="GK203" s="88">
        <f t="shared" si="218"/>
        <v>2.5000000000000001E-5</v>
      </c>
      <c r="GL203" s="88">
        <f t="shared" si="218"/>
        <v>2.5000000000000001E-5</v>
      </c>
      <c r="GM203" s="88">
        <f t="shared" si="218"/>
        <v>2.5000000000000001E-5</v>
      </c>
      <c r="GN203" s="88">
        <f t="shared" si="218"/>
        <v>2.5000000000000001E-5</v>
      </c>
      <c r="GO203" s="88">
        <f t="shared" si="218"/>
        <v>2.5000000000000001E-5</v>
      </c>
      <c r="GP203" s="88">
        <f t="shared" si="218"/>
        <v>2.5000000000000001E-5</v>
      </c>
      <c r="GQ203" s="88">
        <f t="shared" si="218"/>
        <v>2.5000000000000001E-5</v>
      </c>
      <c r="GR203" s="88">
        <f t="shared" si="218"/>
        <v>2.5000000000000001E-5</v>
      </c>
      <c r="GS203" s="88">
        <f t="shared" si="218"/>
        <v>2.5000000000000001E-5</v>
      </c>
      <c r="GT203" s="88">
        <f t="shared" si="218"/>
        <v>2.5000000000000001E-5</v>
      </c>
      <c r="GU203" s="88">
        <f t="shared" si="218"/>
        <v>2.5000000000000001E-5</v>
      </c>
      <c r="GV203" s="88">
        <f t="shared" si="218"/>
        <v>2.5000000000000001E-5</v>
      </c>
      <c r="GW203" s="88">
        <f t="shared" si="218"/>
        <v>2.5000000000000001E-5</v>
      </c>
      <c r="GX203" s="88">
        <f t="shared" si="218"/>
        <v>2.5000000000000001E-5</v>
      </c>
      <c r="GY203" s="88">
        <f t="shared" si="218"/>
        <v>2.5000000000000001E-5</v>
      </c>
      <c r="GZ203" s="88">
        <f t="shared" si="218"/>
        <v>2.5000000000000001E-5</v>
      </c>
      <c r="HA203" s="88">
        <f t="shared" si="218"/>
        <v>2.5000000000000001E-5</v>
      </c>
      <c r="HB203" s="88">
        <f t="shared" si="218"/>
        <v>2.5000000000000001E-5</v>
      </c>
      <c r="HC203" s="88">
        <f t="shared" si="218"/>
        <v>2.5000000000000001E-5</v>
      </c>
      <c r="HD203" s="88">
        <f t="shared" ref="HD203:JO203" si="219">IF(OR(HD161="",HD170="")=TRUE,"",IF(MIN(HD170,HD161)=HD170,HD170*HD161,HD161))</f>
        <v>2.5000000000000001E-5</v>
      </c>
      <c r="HE203" s="88">
        <f t="shared" si="219"/>
        <v>2.5000000000000001E-5</v>
      </c>
      <c r="HF203" s="88">
        <f t="shared" si="219"/>
        <v>2.5000000000000001E-5</v>
      </c>
      <c r="HG203" s="88">
        <f t="shared" si="219"/>
        <v>2.5000000000000001E-5</v>
      </c>
      <c r="HH203" s="88">
        <f t="shared" si="219"/>
        <v>2.5000000000000001E-5</v>
      </c>
      <c r="HI203" s="88">
        <f t="shared" si="219"/>
        <v>2.5000000000000001E-5</v>
      </c>
      <c r="HJ203" s="88">
        <f t="shared" si="219"/>
        <v>2.5000000000000001E-5</v>
      </c>
      <c r="HK203" s="88">
        <f t="shared" si="219"/>
        <v>2.5000000000000001E-5</v>
      </c>
      <c r="HL203" s="88">
        <f t="shared" si="219"/>
        <v>2.5000000000000001E-5</v>
      </c>
      <c r="HM203" s="88">
        <f t="shared" si="219"/>
        <v>2.5000000000000001E-5</v>
      </c>
      <c r="HN203" s="88">
        <f t="shared" si="219"/>
        <v>2.5000000000000001E-5</v>
      </c>
      <c r="HO203" s="88">
        <f t="shared" si="219"/>
        <v>2.5000000000000001E-5</v>
      </c>
      <c r="HP203" s="88">
        <f t="shared" si="219"/>
        <v>2.5000000000000001E-5</v>
      </c>
      <c r="HQ203" s="88">
        <f t="shared" si="219"/>
        <v>2.5000000000000001E-5</v>
      </c>
      <c r="HR203" s="88">
        <f t="shared" si="219"/>
        <v>2.5000000000000001E-5</v>
      </c>
      <c r="HS203" s="88">
        <f t="shared" si="219"/>
        <v>2.5000000000000001E-5</v>
      </c>
      <c r="HT203" s="88">
        <f t="shared" si="219"/>
        <v>2.5000000000000001E-5</v>
      </c>
      <c r="HU203" s="88">
        <f t="shared" si="219"/>
        <v>2.5000000000000001E-5</v>
      </c>
      <c r="HV203" s="88">
        <f t="shared" si="219"/>
        <v>2.5000000000000001E-5</v>
      </c>
      <c r="HW203" s="88">
        <f t="shared" si="219"/>
        <v>2.5000000000000001E-5</v>
      </c>
      <c r="HX203" s="88">
        <f t="shared" si="219"/>
        <v>2.5000000000000001E-5</v>
      </c>
      <c r="HY203" s="88">
        <f t="shared" si="219"/>
        <v>2.5000000000000001E-5</v>
      </c>
      <c r="HZ203" s="88">
        <f t="shared" si="219"/>
        <v>2.5000000000000001E-5</v>
      </c>
      <c r="IA203" s="88">
        <f t="shared" si="219"/>
        <v>2.5000000000000001E-5</v>
      </c>
      <c r="IB203" s="88">
        <f t="shared" si="219"/>
        <v>2.5000000000000001E-5</v>
      </c>
      <c r="IC203" s="88">
        <f t="shared" si="219"/>
        <v>2.5000000000000001E-5</v>
      </c>
      <c r="ID203" s="88">
        <f t="shared" si="219"/>
        <v>2.5000000000000001E-5</v>
      </c>
      <c r="IE203" s="88">
        <f t="shared" si="219"/>
        <v>2.5000000000000001E-5</v>
      </c>
      <c r="IF203" s="88">
        <f t="shared" si="219"/>
        <v>2.5000000000000001E-5</v>
      </c>
      <c r="IG203" s="88">
        <f t="shared" si="219"/>
        <v>2.5000000000000001E-5</v>
      </c>
      <c r="IH203" s="88">
        <f t="shared" si="219"/>
        <v>2.5000000000000001E-5</v>
      </c>
      <c r="II203" s="88">
        <f t="shared" si="219"/>
        <v>2.5000000000000001E-5</v>
      </c>
      <c r="IJ203" s="88">
        <f t="shared" si="219"/>
        <v>2.5000000000000001E-5</v>
      </c>
      <c r="IK203" s="88">
        <f t="shared" si="219"/>
        <v>2.5000000000000001E-5</v>
      </c>
      <c r="IL203" s="88">
        <f t="shared" si="219"/>
        <v>2.5000000000000001E-5</v>
      </c>
      <c r="IM203" s="88">
        <f t="shared" si="219"/>
        <v>2.5000000000000001E-5</v>
      </c>
      <c r="IN203" s="88">
        <f t="shared" si="219"/>
        <v>2.5000000000000001E-5</v>
      </c>
      <c r="IO203" s="88">
        <f t="shared" si="219"/>
        <v>2.5000000000000001E-5</v>
      </c>
      <c r="IP203" s="88">
        <f t="shared" si="219"/>
        <v>2.5000000000000001E-5</v>
      </c>
      <c r="IQ203" s="88">
        <f t="shared" si="219"/>
        <v>2.5000000000000001E-5</v>
      </c>
      <c r="IR203" s="88">
        <f t="shared" si="219"/>
        <v>2.5000000000000001E-5</v>
      </c>
      <c r="IS203" s="88">
        <f t="shared" si="219"/>
        <v>2.5000000000000001E-5</v>
      </c>
      <c r="IT203" s="88">
        <f t="shared" si="219"/>
        <v>2.5000000000000001E-5</v>
      </c>
      <c r="IU203" s="88">
        <f t="shared" si="219"/>
        <v>2.5000000000000001E-5</v>
      </c>
      <c r="IV203" s="88">
        <f t="shared" si="219"/>
        <v>2.5000000000000001E-5</v>
      </c>
      <c r="IW203" s="88">
        <f t="shared" si="219"/>
        <v>2.5000000000000001E-5</v>
      </c>
      <c r="IX203" s="88">
        <f t="shared" si="219"/>
        <v>2.5000000000000001E-5</v>
      </c>
      <c r="IY203" s="88">
        <f t="shared" si="219"/>
        <v>2.5000000000000001E-5</v>
      </c>
      <c r="IZ203" s="88">
        <f t="shared" si="219"/>
        <v>2.5000000000000001E-5</v>
      </c>
      <c r="JA203" s="88">
        <f t="shared" si="219"/>
        <v>2.5000000000000001E-5</v>
      </c>
      <c r="JB203" s="88">
        <f t="shared" si="219"/>
        <v>2.5000000000000001E-5</v>
      </c>
      <c r="JC203" s="88">
        <f t="shared" si="219"/>
        <v>2.5000000000000001E-5</v>
      </c>
      <c r="JD203" s="88">
        <f t="shared" si="219"/>
        <v>2.5000000000000001E-5</v>
      </c>
      <c r="JE203" s="88">
        <f t="shared" si="219"/>
        <v>2.5000000000000001E-5</v>
      </c>
      <c r="JF203" s="88">
        <f t="shared" si="219"/>
        <v>2.5000000000000001E-5</v>
      </c>
      <c r="JG203" s="88">
        <f t="shared" si="219"/>
        <v>2.5000000000000001E-5</v>
      </c>
      <c r="JH203" s="88">
        <f t="shared" si="219"/>
        <v>2.5000000000000001E-5</v>
      </c>
      <c r="JI203" s="88">
        <f t="shared" si="219"/>
        <v>2.5000000000000001E-5</v>
      </c>
      <c r="JJ203" s="88">
        <f t="shared" si="219"/>
        <v>2.5000000000000001E-5</v>
      </c>
      <c r="JK203" s="88">
        <f t="shared" si="219"/>
        <v>2.5000000000000001E-5</v>
      </c>
      <c r="JL203" s="88">
        <f t="shared" si="219"/>
        <v>2.5000000000000001E-5</v>
      </c>
      <c r="JM203" s="88">
        <f t="shared" si="219"/>
        <v>2.5000000000000001E-5</v>
      </c>
      <c r="JN203" s="88">
        <f t="shared" si="219"/>
        <v>2.5000000000000001E-5</v>
      </c>
      <c r="JO203" s="88">
        <f t="shared" si="219"/>
        <v>2.5000000000000001E-5</v>
      </c>
      <c r="JP203" s="88">
        <f t="shared" ref="JP203:MA203" si="220">IF(OR(JP161="",JP170="")=TRUE,"",IF(MIN(JP170,JP161)=JP170,JP170*JP161,JP161))</f>
        <v>2.5000000000000001E-5</v>
      </c>
      <c r="JQ203" s="88">
        <f t="shared" si="220"/>
        <v>2.5000000000000001E-5</v>
      </c>
      <c r="JR203" s="88">
        <f t="shared" si="220"/>
        <v>2.5000000000000001E-5</v>
      </c>
      <c r="JS203" s="88">
        <f t="shared" si="220"/>
        <v>2.5000000000000001E-5</v>
      </c>
      <c r="JT203" s="88">
        <f t="shared" si="220"/>
        <v>2.5000000000000001E-5</v>
      </c>
      <c r="JU203" s="88">
        <f t="shared" si="220"/>
        <v>2.5000000000000001E-5</v>
      </c>
      <c r="JV203" s="88">
        <f t="shared" si="220"/>
        <v>2.5000000000000001E-5</v>
      </c>
      <c r="JW203" s="88">
        <f t="shared" si="220"/>
        <v>2.5000000000000001E-5</v>
      </c>
      <c r="JX203" s="88">
        <f t="shared" si="220"/>
        <v>2.5000000000000001E-5</v>
      </c>
      <c r="JY203" s="88">
        <f t="shared" si="220"/>
        <v>2.5000000000000001E-5</v>
      </c>
      <c r="JZ203" s="88">
        <f t="shared" si="220"/>
        <v>2.5000000000000001E-5</v>
      </c>
      <c r="KA203" s="88">
        <f t="shared" si="220"/>
        <v>2.5000000000000001E-5</v>
      </c>
      <c r="KB203" s="88">
        <f t="shared" si="220"/>
        <v>2.5000000000000001E-5</v>
      </c>
      <c r="KC203" s="88">
        <f t="shared" si="220"/>
        <v>2.5000000000000001E-5</v>
      </c>
      <c r="KD203" s="88">
        <f t="shared" si="220"/>
        <v>2.5000000000000001E-5</v>
      </c>
      <c r="KE203" s="88">
        <f t="shared" si="220"/>
        <v>2.5000000000000001E-5</v>
      </c>
      <c r="KF203" s="88">
        <f t="shared" si="220"/>
        <v>2.5000000000000001E-5</v>
      </c>
      <c r="KG203" s="88">
        <f t="shared" si="220"/>
        <v>2.5000000000000001E-5</v>
      </c>
      <c r="KH203" s="88">
        <f t="shared" si="220"/>
        <v>2.5000000000000001E-5</v>
      </c>
      <c r="KI203" s="88">
        <f t="shared" si="220"/>
        <v>2.5000000000000001E-5</v>
      </c>
      <c r="KJ203" s="88">
        <f t="shared" si="220"/>
        <v>2.5000000000000001E-5</v>
      </c>
      <c r="KK203" s="88">
        <f t="shared" si="220"/>
        <v>2.5000000000000001E-5</v>
      </c>
      <c r="KL203" s="88">
        <f t="shared" si="220"/>
        <v>2.5000000000000001E-5</v>
      </c>
      <c r="KM203" s="88">
        <f t="shared" si="220"/>
        <v>2.5000000000000001E-5</v>
      </c>
      <c r="KN203" s="88">
        <f t="shared" si="220"/>
        <v>2.5000000000000001E-5</v>
      </c>
      <c r="KO203" s="88">
        <f t="shared" si="220"/>
        <v>2.5000000000000001E-5</v>
      </c>
      <c r="KP203" s="88">
        <f t="shared" si="220"/>
        <v>2.5000000000000001E-5</v>
      </c>
      <c r="KQ203" s="88">
        <f t="shared" si="220"/>
        <v>2.5000000000000001E-5</v>
      </c>
      <c r="KR203" s="88">
        <f t="shared" si="220"/>
        <v>2.5000000000000001E-5</v>
      </c>
      <c r="KS203" s="88">
        <f t="shared" si="220"/>
        <v>2.5000000000000001E-5</v>
      </c>
      <c r="KT203" s="88">
        <f t="shared" si="220"/>
        <v>2.5000000000000001E-5</v>
      </c>
      <c r="KU203" s="88">
        <f t="shared" si="220"/>
        <v>2.5000000000000001E-5</v>
      </c>
      <c r="KV203" s="88">
        <f t="shared" si="220"/>
        <v>2.5000000000000001E-5</v>
      </c>
      <c r="KW203" s="88">
        <f t="shared" si="220"/>
        <v>2.5000000000000001E-5</v>
      </c>
      <c r="KX203" s="88">
        <f t="shared" si="220"/>
        <v>2.5000000000000001E-5</v>
      </c>
      <c r="KY203" s="88">
        <f t="shared" si="220"/>
        <v>2.5000000000000001E-5</v>
      </c>
      <c r="KZ203" s="88">
        <f t="shared" si="220"/>
        <v>2.5000000000000001E-5</v>
      </c>
      <c r="LA203" s="88">
        <f t="shared" si="220"/>
        <v>2.5000000000000001E-5</v>
      </c>
      <c r="LB203" s="88">
        <f t="shared" si="220"/>
        <v>2.5000000000000001E-5</v>
      </c>
      <c r="LC203" s="88">
        <f t="shared" si="220"/>
        <v>2.5000000000000001E-5</v>
      </c>
      <c r="LD203" s="88">
        <f t="shared" si="220"/>
        <v>2.5000000000000001E-5</v>
      </c>
      <c r="LE203" s="88">
        <f t="shared" si="220"/>
        <v>2.5000000000000001E-5</v>
      </c>
      <c r="LF203" s="88">
        <f t="shared" si="220"/>
        <v>2.5000000000000001E-5</v>
      </c>
      <c r="LG203" s="88">
        <f t="shared" si="220"/>
        <v>2.5000000000000001E-5</v>
      </c>
      <c r="LH203" s="88">
        <f t="shared" si="220"/>
        <v>2.5000000000000001E-5</v>
      </c>
      <c r="LI203" s="88">
        <f t="shared" si="220"/>
        <v>2.5000000000000001E-5</v>
      </c>
      <c r="LJ203" s="88">
        <f t="shared" si="220"/>
        <v>2.5000000000000001E-5</v>
      </c>
      <c r="LK203" s="88">
        <f t="shared" si="220"/>
        <v>2.5000000000000001E-5</v>
      </c>
      <c r="LL203" s="88">
        <f t="shared" si="220"/>
        <v>2.5000000000000001E-5</v>
      </c>
      <c r="LM203" s="88">
        <f t="shared" si="220"/>
        <v>2.5000000000000001E-5</v>
      </c>
      <c r="LN203" s="88">
        <f t="shared" si="220"/>
        <v>2.5000000000000001E-5</v>
      </c>
      <c r="LO203" s="88">
        <f t="shared" si="220"/>
        <v>2.5000000000000001E-5</v>
      </c>
      <c r="LP203" s="88">
        <f t="shared" si="220"/>
        <v>2.5000000000000001E-5</v>
      </c>
      <c r="LQ203" s="88">
        <f t="shared" si="220"/>
        <v>2.5000000000000001E-5</v>
      </c>
      <c r="LR203" s="88">
        <f t="shared" si="220"/>
        <v>2.5000000000000001E-5</v>
      </c>
      <c r="LS203" s="88">
        <f t="shared" si="220"/>
        <v>2.5000000000000001E-5</v>
      </c>
      <c r="LT203" s="88">
        <f t="shared" si="220"/>
        <v>2.5000000000000001E-5</v>
      </c>
      <c r="LU203" s="88">
        <f t="shared" si="220"/>
        <v>2.5000000000000001E-5</v>
      </c>
      <c r="LV203" s="88">
        <f t="shared" si="220"/>
        <v>2.5000000000000001E-5</v>
      </c>
      <c r="LW203" s="88">
        <f t="shared" si="220"/>
        <v>2.5000000000000001E-5</v>
      </c>
      <c r="LX203" s="88">
        <f t="shared" si="220"/>
        <v>2.5000000000000001E-5</v>
      </c>
      <c r="LY203" s="88">
        <f t="shared" si="220"/>
        <v>2.5000000000000001E-5</v>
      </c>
      <c r="LZ203" s="88">
        <f t="shared" si="220"/>
        <v>2.5000000000000001E-5</v>
      </c>
      <c r="MA203" s="88">
        <f t="shared" si="220"/>
        <v>2.5000000000000001E-5</v>
      </c>
      <c r="MB203" s="88">
        <f t="shared" ref="MB203:OM203" si="221">IF(OR(MB161="",MB170="")=TRUE,"",IF(MIN(MB170,MB161)=MB170,MB170*MB161,MB161))</f>
        <v>2.5000000000000001E-5</v>
      </c>
      <c r="MC203" s="88">
        <f t="shared" si="221"/>
        <v>2.5000000000000001E-5</v>
      </c>
      <c r="MD203" s="88">
        <f t="shared" si="221"/>
        <v>2.5000000000000001E-5</v>
      </c>
      <c r="ME203" s="88">
        <f t="shared" si="221"/>
        <v>2.5000000000000001E-5</v>
      </c>
      <c r="MF203" s="88">
        <f t="shared" si="221"/>
        <v>2.5000000000000001E-5</v>
      </c>
      <c r="MG203" s="88">
        <f t="shared" si="221"/>
        <v>2.5000000000000001E-5</v>
      </c>
      <c r="MH203" s="88">
        <f t="shared" si="221"/>
        <v>2.5000000000000001E-5</v>
      </c>
      <c r="MI203" s="88">
        <f t="shared" si="221"/>
        <v>2.5000000000000001E-5</v>
      </c>
      <c r="MJ203" s="88">
        <f t="shared" si="221"/>
        <v>2.5000000000000001E-5</v>
      </c>
      <c r="MK203" s="88">
        <f t="shared" si="221"/>
        <v>2.5000000000000001E-5</v>
      </c>
      <c r="ML203" s="88">
        <f t="shared" si="221"/>
        <v>2.5000000000000001E-5</v>
      </c>
      <c r="MM203" s="88">
        <f t="shared" si="221"/>
        <v>2.5000000000000001E-5</v>
      </c>
      <c r="MN203" s="88">
        <f t="shared" si="221"/>
        <v>2.5000000000000001E-5</v>
      </c>
      <c r="MO203" s="88">
        <f t="shared" si="221"/>
        <v>2.5000000000000001E-5</v>
      </c>
      <c r="MP203" s="88">
        <f t="shared" si="221"/>
        <v>2.5000000000000001E-5</v>
      </c>
      <c r="MQ203" s="88">
        <f t="shared" si="221"/>
        <v>2.5000000000000001E-5</v>
      </c>
      <c r="MR203" s="88">
        <f t="shared" si="221"/>
        <v>2.5000000000000001E-5</v>
      </c>
      <c r="MS203" s="88">
        <f t="shared" si="221"/>
        <v>2.5000000000000001E-5</v>
      </c>
      <c r="MT203" s="88">
        <f t="shared" si="221"/>
        <v>2.5000000000000001E-5</v>
      </c>
      <c r="MU203" s="88">
        <f t="shared" si="221"/>
        <v>2.5000000000000001E-5</v>
      </c>
      <c r="MV203" s="88">
        <f t="shared" si="221"/>
        <v>2.5000000000000001E-5</v>
      </c>
      <c r="MW203" s="88">
        <f t="shared" si="221"/>
        <v>2.5000000000000001E-5</v>
      </c>
      <c r="MX203" s="88">
        <f t="shared" si="221"/>
        <v>2.5000000000000001E-5</v>
      </c>
      <c r="MY203" s="88">
        <f t="shared" si="221"/>
        <v>2.5000000000000001E-5</v>
      </c>
      <c r="MZ203" s="88">
        <f t="shared" si="221"/>
        <v>2.5000000000000001E-5</v>
      </c>
      <c r="NA203" s="88">
        <f t="shared" si="221"/>
        <v>2.5000000000000001E-5</v>
      </c>
      <c r="NB203" s="88">
        <f t="shared" si="221"/>
        <v>2.5000000000000001E-5</v>
      </c>
      <c r="NC203" s="88">
        <f t="shared" si="221"/>
        <v>2.5000000000000001E-5</v>
      </c>
      <c r="ND203" s="88">
        <f t="shared" si="221"/>
        <v>2.5000000000000001E-5</v>
      </c>
      <c r="NE203" s="88">
        <f t="shared" si="221"/>
        <v>2.5000000000000001E-5</v>
      </c>
      <c r="NF203" s="88">
        <f t="shared" si="221"/>
        <v>2.5000000000000001E-5</v>
      </c>
      <c r="NG203" s="88">
        <f t="shared" si="221"/>
        <v>2.5000000000000001E-5</v>
      </c>
      <c r="NH203" s="88">
        <f t="shared" si="221"/>
        <v>2.5000000000000001E-5</v>
      </c>
      <c r="NI203" s="88">
        <f t="shared" si="221"/>
        <v>2.5000000000000001E-5</v>
      </c>
      <c r="NJ203" s="88">
        <f t="shared" si="221"/>
        <v>2.5000000000000001E-5</v>
      </c>
      <c r="NK203" s="88">
        <f t="shared" si="221"/>
        <v>2.5000000000000001E-5</v>
      </c>
      <c r="NL203" s="88">
        <f t="shared" si="221"/>
        <v>2.5000000000000001E-5</v>
      </c>
      <c r="NM203" s="88">
        <f t="shared" si="221"/>
        <v>2.5000000000000001E-5</v>
      </c>
      <c r="NN203" s="88">
        <f t="shared" si="221"/>
        <v>2.5000000000000001E-5</v>
      </c>
      <c r="NO203" s="88">
        <f t="shared" si="221"/>
        <v>2.5000000000000001E-5</v>
      </c>
      <c r="NP203" s="88">
        <f t="shared" si="221"/>
        <v>2.5000000000000001E-5</v>
      </c>
      <c r="NQ203" s="88">
        <f t="shared" si="221"/>
        <v>2.5000000000000001E-5</v>
      </c>
      <c r="NR203" s="88">
        <f t="shared" si="221"/>
        <v>2.5000000000000001E-5</v>
      </c>
      <c r="NS203" s="88">
        <f t="shared" si="221"/>
        <v>2.5000000000000001E-5</v>
      </c>
      <c r="NT203" s="88">
        <f t="shared" si="221"/>
        <v>2.5000000000000001E-5</v>
      </c>
      <c r="NU203" s="88">
        <f t="shared" si="221"/>
        <v>2.5000000000000001E-5</v>
      </c>
      <c r="NV203" s="88">
        <f t="shared" si="221"/>
        <v>2.5000000000000001E-5</v>
      </c>
      <c r="NW203" s="88">
        <f t="shared" si="221"/>
        <v>2.5000000000000001E-5</v>
      </c>
      <c r="NX203" s="88">
        <f t="shared" si="221"/>
        <v>2.5000000000000001E-5</v>
      </c>
      <c r="NY203" s="88">
        <f t="shared" si="221"/>
        <v>2.5000000000000001E-5</v>
      </c>
      <c r="NZ203" s="88">
        <f t="shared" si="221"/>
        <v>2.5000000000000001E-5</v>
      </c>
      <c r="OA203" s="88">
        <f t="shared" si="221"/>
        <v>2.5000000000000001E-5</v>
      </c>
      <c r="OB203" s="88">
        <f t="shared" si="221"/>
        <v>2.5000000000000001E-5</v>
      </c>
      <c r="OC203" s="88">
        <f t="shared" si="221"/>
        <v>2.5000000000000001E-5</v>
      </c>
      <c r="OD203" s="88">
        <f t="shared" si="221"/>
        <v>2.5000000000000001E-5</v>
      </c>
      <c r="OE203" s="88">
        <f t="shared" si="221"/>
        <v>2.5000000000000001E-5</v>
      </c>
      <c r="OF203" s="88">
        <f t="shared" si="221"/>
        <v>2.5000000000000001E-5</v>
      </c>
      <c r="OG203" s="88">
        <f t="shared" si="221"/>
        <v>2.5000000000000001E-5</v>
      </c>
      <c r="OH203" s="88">
        <f t="shared" si="221"/>
        <v>2.5000000000000001E-5</v>
      </c>
      <c r="OI203" s="88">
        <f t="shared" si="221"/>
        <v>2.5000000000000001E-5</v>
      </c>
      <c r="OJ203" s="88">
        <f t="shared" si="221"/>
        <v>2.5000000000000001E-5</v>
      </c>
      <c r="OK203" s="88">
        <f t="shared" si="221"/>
        <v>2.5000000000000001E-5</v>
      </c>
      <c r="OL203" s="88">
        <f t="shared" si="221"/>
        <v>2.5000000000000001E-5</v>
      </c>
      <c r="OM203" s="88">
        <f t="shared" si="221"/>
        <v>2.5000000000000001E-5</v>
      </c>
      <c r="ON203" s="88">
        <f t="shared" ref="ON203:QY203" si="222">IF(OR(ON161="",ON170="")=TRUE,"",IF(MIN(ON170,ON161)=ON170,ON170*ON161,ON161))</f>
        <v>2.5000000000000001E-5</v>
      </c>
      <c r="OO203" s="88">
        <f t="shared" si="222"/>
        <v>2.5000000000000001E-5</v>
      </c>
      <c r="OP203" s="88">
        <f t="shared" si="222"/>
        <v>2.5000000000000001E-5</v>
      </c>
      <c r="OQ203" s="88">
        <f t="shared" si="222"/>
        <v>2.5000000000000001E-5</v>
      </c>
      <c r="OR203" s="88">
        <f t="shared" si="222"/>
        <v>2.5000000000000001E-5</v>
      </c>
      <c r="OS203" s="88">
        <f t="shared" si="222"/>
        <v>2.5000000000000001E-5</v>
      </c>
      <c r="OT203" s="88">
        <f t="shared" si="222"/>
        <v>2.5000000000000001E-5</v>
      </c>
      <c r="OU203" s="88">
        <f t="shared" si="222"/>
        <v>2.5000000000000001E-5</v>
      </c>
      <c r="OV203" s="88">
        <f t="shared" si="222"/>
        <v>2.5000000000000001E-5</v>
      </c>
      <c r="OW203" s="88">
        <f t="shared" si="222"/>
        <v>2.5000000000000001E-5</v>
      </c>
      <c r="OX203" s="88">
        <f t="shared" si="222"/>
        <v>2.5000000000000001E-5</v>
      </c>
      <c r="OY203" s="88">
        <f t="shared" si="222"/>
        <v>2.5000000000000001E-5</v>
      </c>
      <c r="OZ203" s="88">
        <f t="shared" si="222"/>
        <v>2.5000000000000001E-5</v>
      </c>
      <c r="PA203" s="88">
        <f t="shared" si="222"/>
        <v>2.5000000000000001E-5</v>
      </c>
      <c r="PB203" s="88">
        <f t="shared" si="222"/>
        <v>2.5000000000000001E-5</v>
      </c>
      <c r="PC203" s="88">
        <f t="shared" si="222"/>
        <v>2.5000000000000001E-5</v>
      </c>
      <c r="PD203" s="88">
        <f t="shared" si="222"/>
        <v>2.5000000000000001E-5</v>
      </c>
      <c r="PE203" s="88">
        <f t="shared" si="222"/>
        <v>2.5000000000000001E-5</v>
      </c>
      <c r="PF203" s="88">
        <f t="shared" si="222"/>
        <v>2.5000000000000001E-5</v>
      </c>
      <c r="PG203" s="88">
        <f t="shared" si="222"/>
        <v>2.5000000000000001E-5</v>
      </c>
      <c r="PH203" s="88">
        <f t="shared" si="222"/>
        <v>2.5000000000000001E-5</v>
      </c>
      <c r="PI203" s="88">
        <f t="shared" si="222"/>
        <v>2.5000000000000001E-5</v>
      </c>
      <c r="PJ203" s="88">
        <f t="shared" si="222"/>
        <v>2.5000000000000001E-5</v>
      </c>
      <c r="PK203" s="88">
        <f t="shared" si="222"/>
        <v>2.5000000000000001E-5</v>
      </c>
      <c r="PL203" s="88">
        <f t="shared" si="222"/>
        <v>2.5000000000000001E-5</v>
      </c>
      <c r="PM203" s="88">
        <f t="shared" si="222"/>
        <v>2.5000000000000001E-5</v>
      </c>
      <c r="PN203" s="88">
        <f t="shared" si="222"/>
        <v>2.5000000000000001E-5</v>
      </c>
      <c r="PO203" s="88">
        <f t="shared" si="222"/>
        <v>2.5000000000000001E-5</v>
      </c>
      <c r="PP203" s="88">
        <f t="shared" si="222"/>
        <v>2.5000000000000001E-5</v>
      </c>
      <c r="PQ203" s="88">
        <f t="shared" si="222"/>
        <v>2.5000000000000001E-5</v>
      </c>
      <c r="PR203" s="88">
        <f t="shared" si="222"/>
        <v>2.5000000000000001E-5</v>
      </c>
      <c r="PS203" s="88">
        <f t="shared" si="222"/>
        <v>2.5000000000000001E-5</v>
      </c>
      <c r="PT203" s="88">
        <f t="shared" si="222"/>
        <v>2.5000000000000001E-5</v>
      </c>
      <c r="PU203" s="88">
        <f t="shared" si="222"/>
        <v>2.5000000000000001E-5</v>
      </c>
      <c r="PV203" s="88">
        <f t="shared" si="222"/>
        <v>2.5000000000000001E-5</v>
      </c>
      <c r="PW203" s="88">
        <f t="shared" si="222"/>
        <v>2.5000000000000001E-5</v>
      </c>
      <c r="PX203" s="88">
        <f t="shared" si="222"/>
        <v>2.5000000000000001E-5</v>
      </c>
      <c r="PY203" s="88">
        <f t="shared" si="222"/>
        <v>2.5000000000000001E-5</v>
      </c>
      <c r="PZ203" s="88">
        <f t="shared" si="222"/>
        <v>2.5000000000000001E-5</v>
      </c>
      <c r="QA203" s="88">
        <f t="shared" si="222"/>
        <v>2.5000000000000001E-5</v>
      </c>
      <c r="QB203" s="88">
        <f t="shared" si="222"/>
        <v>2.5000000000000001E-5</v>
      </c>
      <c r="QC203" s="88">
        <f t="shared" si="222"/>
        <v>2.5000000000000001E-5</v>
      </c>
      <c r="QD203" s="88">
        <f t="shared" si="222"/>
        <v>2.5000000000000001E-5</v>
      </c>
      <c r="QE203" s="88">
        <f t="shared" si="222"/>
        <v>2.5000000000000001E-5</v>
      </c>
      <c r="QF203" s="88">
        <f t="shared" si="222"/>
        <v>2.5000000000000001E-5</v>
      </c>
      <c r="QG203" s="88">
        <f t="shared" si="222"/>
        <v>2.5000000000000001E-5</v>
      </c>
      <c r="QH203" s="88">
        <f t="shared" si="222"/>
        <v>2.5000000000000001E-5</v>
      </c>
      <c r="QI203" s="88">
        <f t="shared" si="222"/>
        <v>2.5000000000000001E-5</v>
      </c>
      <c r="QJ203" s="88">
        <f t="shared" si="222"/>
        <v>2.5000000000000001E-5</v>
      </c>
      <c r="QK203" s="88">
        <f t="shared" si="222"/>
        <v>2.5000000000000001E-5</v>
      </c>
      <c r="QL203" s="88">
        <f t="shared" si="222"/>
        <v>2.5000000000000001E-5</v>
      </c>
      <c r="QM203" s="88">
        <f t="shared" si="222"/>
        <v>2.5000000000000001E-5</v>
      </c>
      <c r="QN203" s="88">
        <f t="shared" si="222"/>
        <v>2.5000000000000001E-5</v>
      </c>
      <c r="QO203" s="88">
        <f t="shared" si="222"/>
        <v>2.5000000000000001E-5</v>
      </c>
      <c r="QP203" s="88">
        <f t="shared" si="222"/>
        <v>2.5000000000000001E-5</v>
      </c>
      <c r="QQ203" s="88">
        <f t="shared" si="222"/>
        <v>2.5000000000000001E-5</v>
      </c>
      <c r="QR203" s="88">
        <f t="shared" si="222"/>
        <v>2.5000000000000001E-5</v>
      </c>
      <c r="QS203" s="88">
        <f t="shared" si="222"/>
        <v>2.5000000000000001E-5</v>
      </c>
      <c r="QT203" s="88">
        <f t="shared" si="222"/>
        <v>2.5000000000000001E-5</v>
      </c>
      <c r="QU203" s="88">
        <f t="shared" si="222"/>
        <v>2.5000000000000001E-5</v>
      </c>
      <c r="QV203" s="88">
        <f t="shared" si="222"/>
        <v>2.5000000000000001E-5</v>
      </c>
      <c r="QW203" s="88">
        <f t="shared" si="222"/>
        <v>2.5000000000000001E-5</v>
      </c>
      <c r="QX203" s="88">
        <f t="shared" si="222"/>
        <v>2.5000000000000001E-5</v>
      </c>
      <c r="QY203" s="88">
        <f t="shared" si="222"/>
        <v>2.5000000000000001E-5</v>
      </c>
      <c r="QZ203" s="88">
        <f t="shared" ref="QZ203:RQ203" si="223">IF(OR(QZ161="",QZ170="")=TRUE,"",IF(MIN(QZ170,QZ161)=QZ170,QZ170*QZ161,QZ161))</f>
        <v>2.5000000000000001E-5</v>
      </c>
      <c r="RA203" s="88">
        <f t="shared" si="223"/>
        <v>2.5000000000000001E-5</v>
      </c>
      <c r="RB203" s="88">
        <f t="shared" si="223"/>
        <v>2.5000000000000001E-5</v>
      </c>
      <c r="RC203" s="88">
        <f t="shared" si="223"/>
        <v>2.5000000000000001E-5</v>
      </c>
      <c r="RD203" s="88">
        <f t="shared" si="223"/>
        <v>2.5000000000000001E-5</v>
      </c>
      <c r="RE203" s="88">
        <f t="shared" si="223"/>
        <v>2.5000000000000001E-5</v>
      </c>
      <c r="RF203" s="88">
        <f t="shared" si="223"/>
        <v>2.5000000000000001E-5</v>
      </c>
      <c r="RG203" s="88">
        <f t="shared" si="223"/>
        <v>2.5000000000000001E-5</v>
      </c>
      <c r="RH203" s="88">
        <f t="shared" si="223"/>
        <v>2.5000000000000001E-5</v>
      </c>
      <c r="RI203" s="88">
        <f t="shared" si="223"/>
        <v>2.5000000000000001E-5</v>
      </c>
      <c r="RJ203" s="88">
        <f t="shared" si="223"/>
        <v>2.5000000000000001E-5</v>
      </c>
      <c r="RK203" s="88">
        <f t="shared" si="223"/>
        <v>2.5000000000000001E-5</v>
      </c>
      <c r="RL203" s="88">
        <f t="shared" si="223"/>
        <v>2.5000000000000001E-5</v>
      </c>
      <c r="RM203" s="88" t="str">
        <f t="shared" si="223"/>
        <v/>
      </c>
      <c r="RN203" s="88" t="str">
        <f t="shared" si="223"/>
        <v/>
      </c>
      <c r="RO203" s="88" t="str">
        <f t="shared" si="223"/>
        <v/>
      </c>
      <c r="RP203" s="88" t="str">
        <f t="shared" si="223"/>
        <v/>
      </c>
      <c r="RQ203" s="88" t="str">
        <f t="shared" si="223"/>
        <v/>
      </c>
    </row>
    <row r="204" spans="4:485" s="39" customFormat="1">
      <c r="D204" s="88"/>
      <c r="F204" s="88"/>
      <c r="G204" s="88"/>
      <c r="H204" s="88"/>
      <c r="I204" s="88"/>
      <c r="S204" s="88"/>
      <c r="T204" s="88">
        <f t="shared" ref="T204:CE204" si="224">IF(OR(T162="",T170="")=TRUE,"",IF(MIN(T170,T162)=T170,T170*T162,T162))</f>
        <v>2.5000000000000001E-5</v>
      </c>
      <c r="U204" s="88">
        <f t="shared" si="224"/>
        <v>2.5000000000000001E-5</v>
      </c>
      <c r="V204" s="88">
        <f t="shared" si="224"/>
        <v>2.5000000000000001E-5</v>
      </c>
      <c r="W204" s="88">
        <f t="shared" si="224"/>
        <v>2.5000000000000001E-5</v>
      </c>
      <c r="X204" s="88">
        <f t="shared" si="224"/>
        <v>2.5000000000000001E-5</v>
      </c>
      <c r="Y204" s="88">
        <f t="shared" si="224"/>
        <v>2.5000000000000001E-5</v>
      </c>
      <c r="Z204" s="88">
        <f t="shared" si="224"/>
        <v>2.5000000000000001E-5</v>
      </c>
      <c r="AA204" s="88">
        <f t="shared" si="224"/>
        <v>2.5000000000000001E-5</v>
      </c>
      <c r="AB204" s="88">
        <f t="shared" si="224"/>
        <v>2.5000000000000001E-5</v>
      </c>
      <c r="AC204" s="88">
        <f t="shared" si="224"/>
        <v>2.5000000000000001E-5</v>
      </c>
      <c r="AD204" s="88">
        <f t="shared" si="224"/>
        <v>2.5000000000000001E-5</v>
      </c>
      <c r="AE204" s="88">
        <f t="shared" si="224"/>
        <v>2.5000000000000001E-5</v>
      </c>
      <c r="AF204" s="88">
        <f t="shared" si="224"/>
        <v>2.5000000000000001E-5</v>
      </c>
      <c r="AG204" s="88">
        <f t="shared" si="224"/>
        <v>2.5000000000000001E-5</v>
      </c>
      <c r="AH204" s="88">
        <f t="shared" si="224"/>
        <v>2.5000000000000001E-5</v>
      </c>
      <c r="AI204" s="88">
        <f t="shared" si="224"/>
        <v>2.5000000000000001E-5</v>
      </c>
      <c r="AJ204" s="88">
        <f t="shared" si="224"/>
        <v>2.5000000000000001E-5</v>
      </c>
      <c r="AK204" s="88">
        <f t="shared" si="224"/>
        <v>2.5000000000000001E-5</v>
      </c>
      <c r="AL204" s="88">
        <f t="shared" si="224"/>
        <v>2.5000000000000001E-5</v>
      </c>
      <c r="AM204" s="88">
        <f t="shared" si="224"/>
        <v>2.5000000000000001E-5</v>
      </c>
      <c r="AN204" s="88">
        <f t="shared" si="224"/>
        <v>2.5000000000000001E-5</v>
      </c>
      <c r="AO204" s="88">
        <f t="shared" si="224"/>
        <v>2.5000000000000001E-5</v>
      </c>
      <c r="AP204" s="88">
        <f t="shared" si="224"/>
        <v>2.5000000000000001E-5</v>
      </c>
      <c r="AQ204" s="88">
        <f t="shared" si="224"/>
        <v>2.5000000000000001E-5</v>
      </c>
      <c r="AR204" s="88">
        <f t="shared" si="224"/>
        <v>2.5000000000000001E-5</v>
      </c>
      <c r="AS204" s="88">
        <f t="shared" si="224"/>
        <v>2.5000000000000001E-5</v>
      </c>
      <c r="AT204" s="88">
        <f t="shared" si="224"/>
        <v>2.5000000000000001E-5</v>
      </c>
      <c r="AU204" s="88">
        <f t="shared" si="224"/>
        <v>2.5000000000000001E-5</v>
      </c>
      <c r="AV204" s="88">
        <f t="shared" si="224"/>
        <v>2.5000000000000001E-5</v>
      </c>
      <c r="AW204" s="88">
        <f t="shared" si="224"/>
        <v>2.5000000000000001E-5</v>
      </c>
      <c r="AX204" s="88">
        <f t="shared" si="224"/>
        <v>2.5000000000000001E-5</v>
      </c>
      <c r="AY204" s="88">
        <f t="shared" si="224"/>
        <v>2.5000000000000001E-5</v>
      </c>
      <c r="AZ204" s="88">
        <f t="shared" si="224"/>
        <v>2.5000000000000001E-5</v>
      </c>
      <c r="BA204" s="88">
        <f t="shared" si="224"/>
        <v>2.5000000000000001E-5</v>
      </c>
      <c r="BB204" s="88">
        <f t="shared" si="224"/>
        <v>2.5000000000000001E-5</v>
      </c>
      <c r="BC204" s="88">
        <f t="shared" si="224"/>
        <v>2.5000000000000001E-5</v>
      </c>
      <c r="BD204" s="88">
        <f t="shared" si="224"/>
        <v>2.5000000000000001E-5</v>
      </c>
      <c r="BE204" s="88">
        <f t="shared" si="224"/>
        <v>2.5000000000000001E-5</v>
      </c>
      <c r="BF204" s="88">
        <f t="shared" si="224"/>
        <v>2.5000000000000001E-5</v>
      </c>
      <c r="BG204" s="88">
        <f t="shared" si="224"/>
        <v>2.5000000000000001E-5</v>
      </c>
      <c r="BH204" s="88">
        <f t="shared" si="224"/>
        <v>2.5000000000000001E-5</v>
      </c>
      <c r="BI204" s="88">
        <f t="shared" si="224"/>
        <v>2.5000000000000001E-5</v>
      </c>
      <c r="BJ204" s="88">
        <f t="shared" si="224"/>
        <v>2.5000000000000001E-5</v>
      </c>
      <c r="BK204" s="88">
        <f t="shared" si="224"/>
        <v>2.5000000000000001E-5</v>
      </c>
      <c r="BL204" s="88">
        <f t="shared" si="224"/>
        <v>2.5000000000000001E-5</v>
      </c>
      <c r="BM204" s="88">
        <f t="shared" si="224"/>
        <v>2.5000000000000001E-5</v>
      </c>
      <c r="BN204" s="88">
        <f t="shared" si="224"/>
        <v>2.5000000000000001E-5</v>
      </c>
      <c r="BO204" s="88">
        <f t="shared" si="224"/>
        <v>2.5000000000000001E-5</v>
      </c>
      <c r="BP204" s="88">
        <f t="shared" si="224"/>
        <v>2.5000000000000001E-5</v>
      </c>
      <c r="BQ204" s="88">
        <f t="shared" si="224"/>
        <v>2.5000000000000001E-5</v>
      </c>
      <c r="BR204" s="88">
        <f t="shared" si="224"/>
        <v>2.5000000000000001E-5</v>
      </c>
      <c r="BS204" s="88">
        <f t="shared" si="224"/>
        <v>2.5000000000000001E-5</v>
      </c>
      <c r="BT204" s="88">
        <f t="shared" si="224"/>
        <v>2.5000000000000001E-5</v>
      </c>
      <c r="BU204" s="88">
        <f t="shared" si="224"/>
        <v>2.5000000000000001E-5</v>
      </c>
      <c r="BV204" s="88">
        <f t="shared" si="224"/>
        <v>2.5000000000000001E-5</v>
      </c>
      <c r="BW204" s="88">
        <f t="shared" si="224"/>
        <v>2.5000000000000001E-5</v>
      </c>
      <c r="BX204" s="88">
        <f t="shared" si="224"/>
        <v>2.5000000000000001E-5</v>
      </c>
      <c r="BY204" s="88">
        <f t="shared" si="224"/>
        <v>2.5000000000000001E-5</v>
      </c>
      <c r="BZ204" s="88">
        <f t="shared" si="224"/>
        <v>2.5000000000000001E-5</v>
      </c>
      <c r="CA204" s="88">
        <f t="shared" si="224"/>
        <v>2.5000000000000001E-5</v>
      </c>
      <c r="CB204" s="88">
        <f t="shared" si="224"/>
        <v>2.5000000000000001E-5</v>
      </c>
      <c r="CC204" s="88">
        <f t="shared" si="224"/>
        <v>2.5000000000000001E-5</v>
      </c>
      <c r="CD204" s="88">
        <f t="shared" si="224"/>
        <v>2.5000000000000001E-5</v>
      </c>
      <c r="CE204" s="88">
        <f t="shared" si="224"/>
        <v>2.5000000000000001E-5</v>
      </c>
      <c r="CF204" s="88">
        <f t="shared" ref="CF204:EQ204" si="225">IF(OR(CF162="",CF170="")=TRUE,"",IF(MIN(CF170,CF162)=CF170,CF170*CF162,CF162))</f>
        <v>2.5000000000000001E-5</v>
      </c>
      <c r="CG204" s="88">
        <f t="shared" si="225"/>
        <v>2.5000000000000001E-5</v>
      </c>
      <c r="CH204" s="88">
        <f t="shared" si="225"/>
        <v>2.5000000000000001E-5</v>
      </c>
      <c r="CI204" s="88">
        <f t="shared" si="225"/>
        <v>2.5000000000000001E-5</v>
      </c>
      <c r="CJ204" s="88">
        <f t="shared" si="225"/>
        <v>2.5000000000000001E-5</v>
      </c>
      <c r="CK204" s="88">
        <f t="shared" si="225"/>
        <v>2.5000000000000001E-5</v>
      </c>
      <c r="CL204" s="88">
        <f t="shared" si="225"/>
        <v>2.5000000000000001E-5</v>
      </c>
      <c r="CM204" s="88">
        <f t="shared" si="225"/>
        <v>2.5000000000000001E-5</v>
      </c>
      <c r="CN204" s="88">
        <f t="shared" si="225"/>
        <v>2.5000000000000001E-5</v>
      </c>
      <c r="CO204" s="88">
        <f t="shared" si="225"/>
        <v>2.5000000000000001E-5</v>
      </c>
      <c r="CP204" s="88">
        <f t="shared" si="225"/>
        <v>2.5000000000000001E-5</v>
      </c>
      <c r="CQ204" s="88">
        <f t="shared" si="225"/>
        <v>2.5000000000000001E-5</v>
      </c>
      <c r="CR204" s="88">
        <f t="shared" si="225"/>
        <v>2.5000000000000001E-5</v>
      </c>
      <c r="CS204" s="88">
        <f t="shared" si="225"/>
        <v>2.5000000000000001E-5</v>
      </c>
      <c r="CT204" s="88">
        <f t="shared" si="225"/>
        <v>2.5000000000000001E-5</v>
      </c>
      <c r="CU204" s="88">
        <f t="shared" si="225"/>
        <v>2.5000000000000001E-5</v>
      </c>
      <c r="CV204" s="88">
        <f t="shared" si="225"/>
        <v>2.5000000000000001E-5</v>
      </c>
      <c r="CW204" s="88">
        <f t="shared" si="225"/>
        <v>2.5000000000000001E-5</v>
      </c>
      <c r="CX204" s="88">
        <f t="shared" si="225"/>
        <v>2.5000000000000001E-5</v>
      </c>
      <c r="CY204" s="88">
        <f t="shared" si="225"/>
        <v>2.5000000000000001E-5</v>
      </c>
      <c r="CZ204" s="88">
        <f t="shared" si="225"/>
        <v>2.5000000000000001E-5</v>
      </c>
      <c r="DA204" s="88">
        <f t="shared" si="225"/>
        <v>2.5000000000000001E-5</v>
      </c>
      <c r="DB204" s="88">
        <f t="shared" si="225"/>
        <v>2.5000000000000001E-5</v>
      </c>
      <c r="DC204" s="88">
        <f t="shared" si="225"/>
        <v>2.5000000000000001E-5</v>
      </c>
      <c r="DD204" s="88">
        <f t="shared" si="225"/>
        <v>2.5000000000000001E-5</v>
      </c>
      <c r="DE204" s="88">
        <f t="shared" si="225"/>
        <v>2.5000000000000001E-5</v>
      </c>
      <c r="DF204" s="88">
        <f t="shared" si="225"/>
        <v>2.5000000000000001E-5</v>
      </c>
      <c r="DG204" s="88">
        <f t="shared" si="225"/>
        <v>2.5000000000000001E-5</v>
      </c>
      <c r="DH204" s="88">
        <f t="shared" si="225"/>
        <v>2.5000000000000001E-5</v>
      </c>
      <c r="DI204" s="88">
        <f t="shared" si="225"/>
        <v>2.5000000000000001E-5</v>
      </c>
      <c r="DJ204" s="88">
        <f t="shared" si="225"/>
        <v>2.5000000000000001E-5</v>
      </c>
      <c r="DK204" s="88">
        <f t="shared" si="225"/>
        <v>2.5000000000000001E-5</v>
      </c>
      <c r="DL204" s="88">
        <f t="shared" si="225"/>
        <v>2.5000000000000001E-5</v>
      </c>
      <c r="DM204" s="88">
        <f t="shared" si="225"/>
        <v>2.5000000000000001E-5</v>
      </c>
      <c r="DN204" s="88">
        <f t="shared" si="225"/>
        <v>2.5000000000000001E-5</v>
      </c>
      <c r="DO204" s="88">
        <f t="shared" si="225"/>
        <v>2.5000000000000001E-5</v>
      </c>
      <c r="DP204" s="88">
        <f t="shared" si="225"/>
        <v>2.5000000000000001E-5</v>
      </c>
      <c r="DQ204" s="88">
        <f t="shared" si="225"/>
        <v>2.5000000000000001E-5</v>
      </c>
      <c r="DR204" s="88">
        <f t="shared" si="225"/>
        <v>2.5000000000000001E-5</v>
      </c>
      <c r="DS204" s="88">
        <f t="shared" si="225"/>
        <v>2.5000000000000001E-5</v>
      </c>
      <c r="DT204" s="88">
        <f t="shared" si="225"/>
        <v>2.5000000000000001E-5</v>
      </c>
      <c r="DU204" s="88">
        <f t="shared" si="225"/>
        <v>2.5000000000000001E-5</v>
      </c>
      <c r="DV204" s="88">
        <f t="shared" si="225"/>
        <v>2.5000000000000001E-5</v>
      </c>
      <c r="DW204" s="88">
        <f t="shared" si="225"/>
        <v>2.5000000000000001E-5</v>
      </c>
      <c r="DX204" s="88">
        <f t="shared" si="225"/>
        <v>2.5000000000000001E-5</v>
      </c>
      <c r="DY204" s="88">
        <f t="shared" si="225"/>
        <v>2.5000000000000001E-5</v>
      </c>
      <c r="DZ204" s="88">
        <f t="shared" si="225"/>
        <v>2.5000000000000001E-5</v>
      </c>
      <c r="EA204" s="88">
        <f t="shared" si="225"/>
        <v>2.5000000000000001E-5</v>
      </c>
      <c r="EB204" s="88">
        <f t="shared" si="225"/>
        <v>2.5000000000000001E-5</v>
      </c>
      <c r="EC204" s="88">
        <f t="shared" si="225"/>
        <v>2.5000000000000001E-5</v>
      </c>
      <c r="ED204" s="88">
        <f t="shared" si="225"/>
        <v>2.5000000000000001E-5</v>
      </c>
      <c r="EE204" s="88">
        <f t="shared" si="225"/>
        <v>2.5000000000000001E-5</v>
      </c>
      <c r="EF204" s="88">
        <f t="shared" si="225"/>
        <v>2.5000000000000001E-5</v>
      </c>
      <c r="EG204" s="88">
        <f t="shared" si="225"/>
        <v>2.5000000000000001E-5</v>
      </c>
      <c r="EH204" s="88">
        <f t="shared" si="225"/>
        <v>2.5000000000000001E-5</v>
      </c>
      <c r="EI204" s="88">
        <f t="shared" si="225"/>
        <v>2.5000000000000001E-5</v>
      </c>
      <c r="EJ204" s="88">
        <f t="shared" si="225"/>
        <v>2.5000000000000001E-5</v>
      </c>
      <c r="EK204" s="88">
        <f t="shared" si="225"/>
        <v>2.5000000000000001E-5</v>
      </c>
      <c r="EL204" s="88">
        <f t="shared" si="225"/>
        <v>2.5000000000000001E-5</v>
      </c>
      <c r="EM204" s="88">
        <f t="shared" si="225"/>
        <v>2.5000000000000001E-5</v>
      </c>
      <c r="EN204" s="88">
        <f t="shared" si="225"/>
        <v>2.5000000000000001E-5</v>
      </c>
      <c r="EO204" s="88">
        <f t="shared" si="225"/>
        <v>2.5000000000000001E-5</v>
      </c>
      <c r="EP204" s="88">
        <f t="shared" si="225"/>
        <v>2.5000000000000001E-5</v>
      </c>
      <c r="EQ204" s="88">
        <f t="shared" si="225"/>
        <v>2.5000000000000001E-5</v>
      </c>
      <c r="ER204" s="88">
        <f t="shared" ref="ER204:HC204" si="226">IF(OR(ER162="",ER170="")=TRUE,"",IF(MIN(ER170,ER162)=ER170,ER170*ER162,ER162))</f>
        <v>2.5000000000000001E-5</v>
      </c>
      <c r="ES204" s="88">
        <f t="shared" si="226"/>
        <v>2.5000000000000001E-5</v>
      </c>
      <c r="ET204" s="88">
        <f t="shared" si="226"/>
        <v>2.5000000000000001E-5</v>
      </c>
      <c r="EU204" s="88">
        <f t="shared" si="226"/>
        <v>2.5000000000000001E-5</v>
      </c>
      <c r="EV204" s="88">
        <f t="shared" si="226"/>
        <v>2.5000000000000001E-5</v>
      </c>
      <c r="EW204" s="88">
        <f t="shared" si="226"/>
        <v>2.5000000000000001E-5</v>
      </c>
      <c r="EX204" s="88">
        <f t="shared" si="226"/>
        <v>2.5000000000000001E-5</v>
      </c>
      <c r="EY204" s="88">
        <f t="shared" si="226"/>
        <v>2.5000000000000001E-5</v>
      </c>
      <c r="EZ204" s="88">
        <f t="shared" si="226"/>
        <v>2.5000000000000001E-5</v>
      </c>
      <c r="FA204" s="88">
        <f t="shared" si="226"/>
        <v>2.5000000000000001E-5</v>
      </c>
      <c r="FB204" s="88">
        <f t="shared" si="226"/>
        <v>2.5000000000000001E-5</v>
      </c>
      <c r="FC204" s="88">
        <f t="shared" si="226"/>
        <v>2.5000000000000001E-5</v>
      </c>
      <c r="FD204" s="88">
        <f t="shared" si="226"/>
        <v>2.5000000000000001E-5</v>
      </c>
      <c r="FE204" s="88">
        <f t="shared" si="226"/>
        <v>2.5000000000000001E-5</v>
      </c>
      <c r="FF204" s="88">
        <f t="shared" si="226"/>
        <v>2.5000000000000001E-5</v>
      </c>
      <c r="FG204" s="88">
        <f t="shared" si="226"/>
        <v>2.5000000000000001E-5</v>
      </c>
      <c r="FH204" s="88">
        <f t="shared" si="226"/>
        <v>2.5000000000000001E-5</v>
      </c>
      <c r="FI204" s="88">
        <f t="shared" si="226"/>
        <v>2.5000000000000001E-5</v>
      </c>
      <c r="FJ204" s="88">
        <f t="shared" si="226"/>
        <v>2.5000000000000001E-5</v>
      </c>
      <c r="FK204" s="88">
        <f t="shared" si="226"/>
        <v>2.5000000000000001E-5</v>
      </c>
      <c r="FL204" s="88">
        <f t="shared" si="226"/>
        <v>2.5000000000000001E-5</v>
      </c>
      <c r="FM204" s="88">
        <f t="shared" si="226"/>
        <v>2.5000000000000001E-5</v>
      </c>
      <c r="FN204" s="88">
        <f t="shared" si="226"/>
        <v>2.5000000000000001E-5</v>
      </c>
      <c r="FO204" s="88">
        <f t="shared" si="226"/>
        <v>2.5000000000000001E-5</v>
      </c>
      <c r="FP204" s="88">
        <f t="shared" si="226"/>
        <v>2.5000000000000001E-5</v>
      </c>
      <c r="FQ204" s="88">
        <f t="shared" si="226"/>
        <v>2.5000000000000001E-5</v>
      </c>
      <c r="FR204" s="88">
        <f t="shared" si="226"/>
        <v>2.5000000000000001E-5</v>
      </c>
      <c r="FS204" s="88">
        <f t="shared" si="226"/>
        <v>2.5000000000000001E-5</v>
      </c>
      <c r="FT204" s="88">
        <f t="shared" si="226"/>
        <v>2.5000000000000001E-5</v>
      </c>
      <c r="FU204" s="88">
        <f t="shared" si="226"/>
        <v>2.5000000000000001E-5</v>
      </c>
      <c r="FV204" s="88">
        <f t="shared" si="226"/>
        <v>2.5000000000000001E-5</v>
      </c>
      <c r="FW204" s="88">
        <f t="shared" si="226"/>
        <v>2.5000000000000001E-5</v>
      </c>
      <c r="FX204" s="88">
        <f t="shared" si="226"/>
        <v>2.5000000000000001E-5</v>
      </c>
      <c r="FY204" s="88">
        <f t="shared" si="226"/>
        <v>2.5000000000000001E-5</v>
      </c>
      <c r="FZ204" s="88">
        <f t="shared" si="226"/>
        <v>2.5000000000000001E-5</v>
      </c>
      <c r="GA204" s="88">
        <f t="shared" si="226"/>
        <v>2.5000000000000001E-5</v>
      </c>
      <c r="GB204" s="88">
        <f t="shared" si="226"/>
        <v>2.5000000000000001E-5</v>
      </c>
      <c r="GC204" s="88">
        <f t="shared" si="226"/>
        <v>2.5000000000000001E-5</v>
      </c>
      <c r="GD204" s="88">
        <f t="shared" si="226"/>
        <v>2.5000000000000001E-5</v>
      </c>
      <c r="GE204" s="88">
        <f t="shared" si="226"/>
        <v>2.5000000000000001E-5</v>
      </c>
      <c r="GF204" s="88">
        <f t="shared" si="226"/>
        <v>2.5000000000000001E-5</v>
      </c>
      <c r="GG204" s="88">
        <f t="shared" si="226"/>
        <v>2.5000000000000001E-5</v>
      </c>
      <c r="GH204" s="88">
        <f t="shared" si="226"/>
        <v>2.5000000000000001E-5</v>
      </c>
      <c r="GI204" s="88">
        <f t="shared" si="226"/>
        <v>2.5000000000000001E-5</v>
      </c>
      <c r="GJ204" s="88">
        <f t="shared" si="226"/>
        <v>2.5000000000000001E-5</v>
      </c>
      <c r="GK204" s="88">
        <f t="shared" si="226"/>
        <v>2.5000000000000001E-5</v>
      </c>
      <c r="GL204" s="88">
        <f t="shared" si="226"/>
        <v>2.5000000000000001E-5</v>
      </c>
      <c r="GM204" s="88">
        <f t="shared" si="226"/>
        <v>2.5000000000000001E-5</v>
      </c>
      <c r="GN204" s="88">
        <f t="shared" si="226"/>
        <v>2.5000000000000001E-5</v>
      </c>
      <c r="GO204" s="88">
        <f t="shared" si="226"/>
        <v>2.5000000000000001E-5</v>
      </c>
      <c r="GP204" s="88">
        <f t="shared" si="226"/>
        <v>2.5000000000000001E-5</v>
      </c>
      <c r="GQ204" s="88">
        <f t="shared" si="226"/>
        <v>2.5000000000000001E-5</v>
      </c>
      <c r="GR204" s="88">
        <f t="shared" si="226"/>
        <v>2.5000000000000001E-5</v>
      </c>
      <c r="GS204" s="88">
        <f t="shared" si="226"/>
        <v>2.5000000000000001E-5</v>
      </c>
      <c r="GT204" s="88">
        <f t="shared" si="226"/>
        <v>2.5000000000000001E-5</v>
      </c>
      <c r="GU204" s="88">
        <f t="shared" si="226"/>
        <v>2.5000000000000001E-5</v>
      </c>
      <c r="GV204" s="88">
        <f t="shared" si="226"/>
        <v>2.5000000000000001E-5</v>
      </c>
      <c r="GW204" s="88">
        <f t="shared" si="226"/>
        <v>2.5000000000000001E-5</v>
      </c>
      <c r="GX204" s="88">
        <f t="shared" si="226"/>
        <v>2.5000000000000001E-5</v>
      </c>
      <c r="GY204" s="88">
        <f t="shared" si="226"/>
        <v>2.5000000000000001E-5</v>
      </c>
      <c r="GZ204" s="88">
        <f t="shared" si="226"/>
        <v>2.5000000000000001E-5</v>
      </c>
      <c r="HA204" s="88">
        <f t="shared" si="226"/>
        <v>2.5000000000000001E-5</v>
      </c>
      <c r="HB204" s="88">
        <f t="shared" si="226"/>
        <v>2.5000000000000001E-5</v>
      </c>
      <c r="HC204" s="88">
        <f t="shared" si="226"/>
        <v>2.5000000000000001E-5</v>
      </c>
      <c r="HD204" s="88">
        <f t="shared" ref="HD204:JO204" si="227">IF(OR(HD162="",HD170="")=TRUE,"",IF(MIN(HD170,HD162)=HD170,HD170*HD162,HD162))</f>
        <v>2.5000000000000001E-5</v>
      </c>
      <c r="HE204" s="88">
        <f t="shared" si="227"/>
        <v>2.5000000000000001E-5</v>
      </c>
      <c r="HF204" s="88">
        <f t="shared" si="227"/>
        <v>2.5000000000000001E-5</v>
      </c>
      <c r="HG204" s="88">
        <f t="shared" si="227"/>
        <v>2.5000000000000001E-5</v>
      </c>
      <c r="HH204" s="88">
        <f t="shared" si="227"/>
        <v>2.5000000000000001E-5</v>
      </c>
      <c r="HI204" s="88">
        <f t="shared" si="227"/>
        <v>2.5000000000000001E-5</v>
      </c>
      <c r="HJ204" s="88">
        <f t="shared" si="227"/>
        <v>2.5000000000000001E-5</v>
      </c>
      <c r="HK204" s="88">
        <f t="shared" si="227"/>
        <v>2.5000000000000001E-5</v>
      </c>
      <c r="HL204" s="88">
        <f t="shared" si="227"/>
        <v>2.5000000000000001E-5</v>
      </c>
      <c r="HM204" s="88">
        <f t="shared" si="227"/>
        <v>2.5000000000000001E-5</v>
      </c>
      <c r="HN204" s="88">
        <f t="shared" si="227"/>
        <v>2.5000000000000001E-5</v>
      </c>
      <c r="HO204" s="88">
        <f t="shared" si="227"/>
        <v>2.5000000000000001E-5</v>
      </c>
      <c r="HP204" s="88">
        <f t="shared" si="227"/>
        <v>2.5000000000000001E-5</v>
      </c>
      <c r="HQ204" s="88">
        <f t="shared" si="227"/>
        <v>2.5000000000000001E-5</v>
      </c>
      <c r="HR204" s="88">
        <f t="shared" si="227"/>
        <v>2.5000000000000001E-5</v>
      </c>
      <c r="HS204" s="88">
        <f t="shared" si="227"/>
        <v>2.5000000000000001E-5</v>
      </c>
      <c r="HT204" s="88">
        <f t="shared" si="227"/>
        <v>2.5000000000000001E-5</v>
      </c>
      <c r="HU204" s="88">
        <f t="shared" si="227"/>
        <v>2.5000000000000001E-5</v>
      </c>
      <c r="HV204" s="88">
        <f t="shared" si="227"/>
        <v>2.5000000000000001E-5</v>
      </c>
      <c r="HW204" s="88">
        <f t="shared" si="227"/>
        <v>2.5000000000000001E-5</v>
      </c>
      <c r="HX204" s="88">
        <f t="shared" si="227"/>
        <v>2.5000000000000001E-5</v>
      </c>
      <c r="HY204" s="88">
        <f t="shared" si="227"/>
        <v>2.5000000000000001E-5</v>
      </c>
      <c r="HZ204" s="88">
        <f t="shared" si="227"/>
        <v>2.5000000000000001E-5</v>
      </c>
      <c r="IA204" s="88">
        <f t="shared" si="227"/>
        <v>2.5000000000000001E-5</v>
      </c>
      <c r="IB204" s="88">
        <f t="shared" si="227"/>
        <v>2.5000000000000001E-5</v>
      </c>
      <c r="IC204" s="88">
        <f t="shared" si="227"/>
        <v>2.5000000000000001E-5</v>
      </c>
      <c r="ID204" s="88">
        <f t="shared" si="227"/>
        <v>2.5000000000000001E-5</v>
      </c>
      <c r="IE204" s="88">
        <f t="shared" si="227"/>
        <v>2.5000000000000001E-5</v>
      </c>
      <c r="IF204" s="88">
        <f t="shared" si="227"/>
        <v>2.5000000000000001E-5</v>
      </c>
      <c r="IG204" s="88">
        <f t="shared" si="227"/>
        <v>2.5000000000000001E-5</v>
      </c>
      <c r="IH204" s="88">
        <f t="shared" si="227"/>
        <v>2.5000000000000001E-5</v>
      </c>
      <c r="II204" s="88">
        <f t="shared" si="227"/>
        <v>2.5000000000000001E-5</v>
      </c>
      <c r="IJ204" s="88">
        <f t="shared" si="227"/>
        <v>2.5000000000000001E-5</v>
      </c>
      <c r="IK204" s="88">
        <f t="shared" si="227"/>
        <v>2.5000000000000001E-5</v>
      </c>
      <c r="IL204" s="88">
        <f t="shared" si="227"/>
        <v>2.5000000000000001E-5</v>
      </c>
      <c r="IM204" s="88">
        <f t="shared" si="227"/>
        <v>2.5000000000000001E-5</v>
      </c>
      <c r="IN204" s="88">
        <f t="shared" si="227"/>
        <v>2.5000000000000001E-5</v>
      </c>
      <c r="IO204" s="88">
        <f t="shared" si="227"/>
        <v>2.5000000000000001E-5</v>
      </c>
      <c r="IP204" s="88">
        <f t="shared" si="227"/>
        <v>2.5000000000000001E-5</v>
      </c>
      <c r="IQ204" s="88">
        <f t="shared" si="227"/>
        <v>2.5000000000000001E-5</v>
      </c>
      <c r="IR204" s="88">
        <f t="shared" si="227"/>
        <v>2.5000000000000001E-5</v>
      </c>
      <c r="IS204" s="88">
        <f t="shared" si="227"/>
        <v>2.5000000000000001E-5</v>
      </c>
      <c r="IT204" s="88">
        <f t="shared" si="227"/>
        <v>2.5000000000000001E-5</v>
      </c>
      <c r="IU204" s="88">
        <f t="shared" si="227"/>
        <v>2.5000000000000001E-5</v>
      </c>
      <c r="IV204" s="88">
        <f t="shared" si="227"/>
        <v>2.5000000000000001E-5</v>
      </c>
      <c r="IW204" s="88">
        <f t="shared" si="227"/>
        <v>2.5000000000000001E-5</v>
      </c>
      <c r="IX204" s="88">
        <f t="shared" si="227"/>
        <v>2.5000000000000001E-5</v>
      </c>
      <c r="IY204" s="88">
        <f t="shared" si="227"/>
        <v>2.5000000000000001E-5</v>
      </c>
      <c r="IZ204" s="88">
        <f t="shared" si="227"/>
        <v>2.5000000000000001E-5</v>
      </c>
      <c r="JA204" s="88">
        <f t="shared" si="227"/>
        <v>2.5000000000000001E-5</v>
      </c>
      <c r="JB204" s="88">
        <f t="shared" si="227"/>
        <v>2.5000000000000001E-5</v>
      </c>
      <c r="JC204" s="88">
        <f t="shared" si="227"/>
        <v>2.5000000000000001E-5</v>
      </c>
      <c r="JD204" s="88">
        <f t="shared" si="227"/>
        <v>2.5000000000000001E-5</v>
      </c>
      <c r="JE204" s="88">
        <f t="shared" si="227"/>
        <v>2.5000000000000001E-5</v>
      </c>
      <c r="JF204" s="88">
        <f t="shared" si="227"/>
        <v>2.5000000000000001E-5</v>
      </c>
      <c r="JG204" s="88">
        <f t="shared" si="227"/>
        <v>2.5000000000000001E-5</v>
      </c>
      <c r="JH204" s="88">
        <f t="shared" si="227"/>
        <v>2.5000000000000001E-5</v>
      </c>
      <c r="JI204" s="88">
        <f t="shared" si="227"/>
        <v>2.5000000000000001E-5</v>
      </c>
      <c r="JJ204" s="88">
        <f t="shared" si="227"/>
        <v>2.5000000000000001E-5</v>
      </c>
      <c r="JK204" s="88">
        <f t="shared" si="227"/>
        <v>2.5000000000000001E-5</v>
      </c>
      <c r="JL204" s="88">
        <f t="shared" si="227"/>
        <v>2.5000000000000001E-5</v>
      </c>
      <c r="JM204" s="88">
        <f t="shared" si="227"/>
        <v>2.5000000000000001E-5</v>
      </c>
      <c r="JN204" s="88">
        <f t="shared" si="227"/>
        <v>2.5000000000000001E-5</v>
      </c>
      <c r="JO204" s="88">
        <f t="shared" si="227"/>
        <v>2.5000000000000001E-5</v>
      </c>
      <c r="JP204" s="88">
        <f t="shared" ref="JP204:MA204" si="228">IF(OR(JP162="",JP170="")=TRUE,"",IF(MIN(JP170,JP162)=JP170,JP170*JP162,JP162))</f>
        <v>2.5000000000000001E-5</v>
      </c>
      <c r="JQ204" s="88">
        <f t="shared" si="228"/>
        <v>2.5000000000000001E-5</v>
      </c>
      <c r="JR204" s="88">
        <f t="shared" si="228"/>
        <v>2.5000000000000001E-5</v>
      </c>
      <c r="JS204" s="88">
        <f t="shared" si="228"/>
        <v>2.5000000000000001E-5</v>
      </c>
      <c r="JT204" s="88">
        <f t="shared" si="228"/>
        <v>2.5000000000000001E-5</v>
      </c>
      <c r="JU204" s="88">
        <f t="shared" si="228"/>
        <v>2.5000000000000001E-5</v>
      </c>
      <c r="JV204" s="88">
        <f t="shared" si="228"/>
        <v>2.5000000000000001E-5</v>
      </c>
      <c r="JW204" s="88">
        <f t="shared" si="228"/>
        <v>2.5000000000000001E-5</v>
      </c>
      <c r="JX204" s="88">
        <f t="shared" si="228"/>
        <v>2.5000000000000001E-5</v>
      </c>
      <c r="JY204" s="88">
        <f t="shared" si="228"/>
        <v>2.5000000000000001E-5</v>
      </c>
      <c r="JZ204" s="88">
        <f t="shared" si="228"/>
        <v>2.5000000000000001E-5</v>
      </c>
      <c r="KA204" s="88">
        <f t="shared" si="228"/>
        <v>2.5000000000000001E-5</v>
      </c>
      <c r="KB204" s="88">
        <f t="shared" si="228"/>
        <v>2.5000000000000001E-5</v>
      </c>
      <c r="KC204" s="88">
        <f t="shared" si="228"/>
        <v>2.5000000000000001E-5</v>
      </c>
      <c r="KD204" s="88">
        <f t="shared" si="228"/>
        <v>2.5000000000000001E-5</v>
      </c>
      <c r="KE204" s="88">
        <f t="shared" si="228"/>
        <v>2.5000000000000001E-5</v>
      </c>
      <c r="KF204" s="88">
        <f t="shared" si="228"/>
        <v>2.5000000000000001E-5</v>
      </c>
      <c r="KG204" s="88">
        <f t="shared" si="228"/>
        <v>2.5000000000000001E-5</v>
      </c>
      <c r="KH204" s="88">
        <f t="shared" si="228"/>
        <v>2.5000000000000001E-5</v>
      </c>
      <c r="KI204" s="88">
        <f t="shared" si="228"/>
        <v>2.5000000000000001E-5</v>
      </c>
      <c r="KJ204" s="88">
        <f t="shared" si="228"/>
        <v>2.5000000000000001E-5</v>
      </c>
      <c r="KK204" s="88">
        <f t="shared" si="228"/>
        <v>2.5000000000000001E-5</v>
      </c>
      <c r="KL204" s="88">
        <f t="shared" si="228"/>
        <v>2.5000000000000001E-5</v>
      </c>
      <c r="KM204" s="88">
        <f t="shared" si="228"/>
        <v>2.5000000000000001E-5</v>
      </c>
      <c r="KN204" s="88">
        <f t="shared" si="228"/>
        <v>2.5000000000000001E-5</v>
      </c>
      <c r="KO204" s="88">
        <f t="shared" si="228"/>
        <v>2.5000000000000001E-5</v>
      </c>
      <c r="KP204" s="88">
        <f t="shared" si="228"/>
        <v>2.5000000000000001E-5</v>
      </c>
      <c r="KQ204" s="88">
        <f t="shared" si="228"/>
        <v>2.5000000000000001E-5</v>
      </c>
      <c r="KR204" s="88">
        <f t="shared" si="228"/>
        <v>2.5000000000000001E-5</v>
      </c>
      <c r="KS204" s="88">
        <f t="shared" si="228"/>
        <v>2.5000000000000001E-5</v>
      </c>
      <c r="KT204" s="88">
        <f t="shared" si="228"/>
        <v>2.5000000000000001E-5</v>
      </c>
      <c r="KU204" s="88">
        <f t="shared" si="228"/>
        <v>2.5000000000000001E-5</v>
      </c>
      <c r="KV204" s="88">
        <f t="shared" si="228"/>
        <v>2.5000000000000001E-5</v>
      </c>
      <c r="KW204" s="88">
        <f t="shared" si="228"/>
        <v>2.5000000000000001E-5</v>
      </c>
      <c r="KX204" s="88">
        <f t="shared" si="228"/>
        <v>2.5000000000000001E-5</v>
      </c>
      <c r="KY204" s="88">
        <f t="shared" si="228"/>
        <v>2.5000000000000001E-5</v>
      </c>
      <c r="KZ204" s="88">
        <f t="shared" si="228"/>
        <v>2.5000000000000001E-5</v>
      </c>
      <c r="LA204" s="88">
        <f t="shared" si="228"/>
        <v>2.5000000000000001E-5</v>
      </c>
      <c r="LB204" s="88">
        <f t="shared" si="228"/>
        <v>2.5000000000000001E-5</v>
      </c>
      <c r="LC204" s="88">
        <f t="shared" si="228"/>
        <v>2.5000000000000001E-5</v>
      </c>
      <c r="LD204" s="88">
        <f t="shared" si="228"/>
        <v>2.5000000000000001E-5</v>
      </c>
      <c r="LE204" s="88">
        <f t="shared" si="228"/>
        <v>2.5000000000000001E-5</v>
      </c>
      <c r="LF204" s="88">
        <f t="shared" si="228"/>
        <v>2.5000000000000001E-5</v>
      </c>
      <c r="LG204" s="88">
        <f t="shared" si="228"/>
        <v>2.5000000000000001E-5</v>
      </c>
      <c r="LH204" s="88">
        <f t="shared" si="228"/>
        <v>2.5000000000000001E-5</v>
      </c>
      <c r="LI204" s="88">
        <f t="shared" si="228"/>
        <v>2.5000000000000001E-5</v>
      </c>
      <c r="LJ204" s="88">
        <f t="shared" si="228"/>
        <v>2.5000000000000001E-5</v>
      </c>
      <c r="LK204" s="88">
        <f t="shared" si="228"/>
        <v>2.5000000000000001E-5</v>
      </c>
      <c r="LL204" s="88">
        <f t="shared" si="228"/>
        <v>2.5000000000000001E-5</v>
      </c>
      <c r="LM204" s="88">
        <f t="shared" si="228"/>
        <v>2.5000000000000001E-5</v>
      </c>
      <c r="LN204" s="88">
        <f t="shared" si="228"/>
        <v>2.5000000000000001E-5</v>
      </c>
      <c r="LO204" s="88">
        <f t="shared" si="228"/>
        <v>2.5000000000000001E-5</v>
      </c>
      <c r="LP204" s="88">
        <f t="shared" si="228"/>
        <v>2.5000000000000001E-5</v>
      </c>
      <c r="LQ204" s="88">
        <f t="shared" si="228"/>
        <v>2.5000000000000001E-5</v>
      </c>
      <c r="LR204" s="88">
        <f t="shared" si="228"/>
        <v>2.5000000000000001E-5</v>
      </c>
      <c r="LS204" s="88">
        <f t="shared" si="228"/>
        <v>2.5000000000000001E-5</v>
      </c>
      <c r="LT204" s="88">
        <f t="shared" si="228"/>
        <v>2.5000000000000001E-5</v>
      </c>
      <c r="LU204" s="88">
        <f t="shared" si="228"/>
        <v>2.5000000000000001E-5</v>
      </c>
      <c r="LV204" s="88">
        <f t="shared" si="228"/>
        <v>2.5000000000000001E-5</v>
      </c>
      <c r="LW204" s="88">
        <f t="shared" si="228"/>
        <v>2.5000000000000001E-5</v>
      </c>
      <c r="LX204" s="88">
        <f t="shared" si="228"/>
        <v>2.5000000000000001E-5</v>
      </c>
      <c r="LY204" s="88">
        <f t="shared" si="228"/>
        <v>2.5000000000000001E-5</v>
      </c>
      <c r="LZ204" s="88">
        <f t="shared" si="228"/>
        <v>2.5000000000000001E-5</v>
      </c>
      <c r="MA204" s="88">
        <f t="shared" si="228"/>
        <v>2.5000000000000001E-5</v>
      </c>
      <c r="MB204" s="88">
        <f t="shared" ref="MB204:OM204" si="229">IF(OR(MB162="",MB170="")=TRUE,"",IF(MIN(MB170,MB162)=MB170,MB170*MB162,MB162))</f>
        <v>2.5000000000000001E-5</v>
      </c>
      <c r="MC204" s="88">
        <f t="shared" si="229"/>
        <v>2.5000000000000001E-5</v>
      </c>
      <c r="MD204" s="88">
        <f t="shared" si="229"/>
        <v>2.5000000000000001E-5</v>
      </c>
      <c r="ME204" s="88">
        <f t="shared" si="229"/>
        <v>2.5000000000000001E-5</v>
      </c>
      <c r="MF204" s="88">
        <f t="shared" si="229"/>
        <v>2.5000000000000001E-5</v>
      </c>
      <c r="MG204" s="88">
        <f t="shared" si="229"/>
        <v>2.5000000000000001E-5</v>
      </c>
      <c r="MH204" s="88">
        <f t="shared" si="229"/>
        <v>2.5000000000000001E-5</v>
      </c>
      <c r="MI204" s="88">
        <f t="shared" si="229"/>
        <v>2.5000000000000001E-5</v>
      </c>
      <c r="MJ204" s="88">
        <f t="shared" si="229"/>
        <v>2.5000000000000001E-5</v>
      </c>
      <c r="MK204" s="88">
        <f t="shared" si="229"/>
        <v>2.5000000000000001E-5</v>
      </c>
      <c r="ML204" s="88">
        <f t="shared" si="229"/>
        <v>2.5000000000000001E-5</v>
      </c>
      <c r="MM204" s="88">
        <f t="shared" si="229"/>
        <v>2.5000000000000001E-5</v>
      </c>
      <c r="MN204" s="88">
        <f t="shared" si="229"/>
        <v>2.5000000000000001E-5</v>
      </c>
      <c r="MO204" s="88">
        <f t="shared" si="229"/>
        <v>2.5000000000000001E-5</v>
      </c>
      <c r="MP204" s="88">
        <f t="shared" si="229"/>
        <v>2.5000000000000001E-5</v>
      </c>
      <c r="MQ204" s="88">
        <f t="shared" si="229"/>
        <v>2.5000000000000001E-5</v>
      </c>
      <c r="MR204" s="88">
        <f t="shared" si="229"/>
        <v>2.5000000000000001E-5</v>
      </c>
      <c r="MS204" s="88">
        <f t="shared" si="229"/>
        <v>2.5000000000000001E-5</v>
      </c>
      <c r="MT204" s="88">
        <f t="shared" si="229"/>
        <v>2.5000000000000001E-5</v>
      </c>
      <c r="MU204" s="88">
        <f t="shared" si="229"/>
        <v>2.5000000000000001E-5</v>
      </c>
      <c r="MV204" s="88">
        <f t="shared" si="229"/>
        <v>2.5000000000000001E-5</v>
      </c>
      <c r="MW204" s="88">
        <f t="shared" si="229"/>
        <v>2.5000000000000001E-5</v>
      </c>
      <c r="MX204" s="88">
        <f t="shared" si="229"/>
        <v>2.5000000000000001E-5</v>
      </c>
      <c r="MY204" s="88">
        <f t="shared" si="229"/>
        <v>2.5000000000000001E-5</v>
      </c>
      <c r="MZ204" s="88">
        <f t="shared" si="229"/>
        <v>2.5000000000000001E-5</v>
      </c>
      <c r="NA204" s="88">
        <f t="shared" si="229"/>
        <v>2.5000000000000001E-5</v>
      </c>
      <c r="NB204" s="88">
        <f t="shared" si="229"/>
        <v>2.5000000000000001E-5</v>
      </c>
      <c r="NC204" s="88">
        <f t="shared" si="229"/>
        <v>2.5000000000000001E-5</v>
      </c>
      <c r="ND204" s="88">
        <f t="shared" si="229"/>
        <v>2.5000000000000001E-5</v>
      </c>
      <c r="NE204" s="88">
        <f t="shared" si="229"/>
        <v>2.5000000000000001E-5</v>
      </c>
      <c r="NF204" s="88">
        <f t="shared" si="229"/>
        <v>2.5000000000000001E-5</v>
      </c>
      <c r="NG204" s="88">
        <f t="shared" si="229"/>
        <v>2.5000000000000001E-5</v>
      </c>
      <c r="NH204" s="88">
        <f t="shared" si="229"/>
        <v>2.5000000000000001E-5</v>
      </c>
      <c r="NI204" s="88">
        <f t="shared" si="229"/>
        <v>2.5000000000000001E-5</v>
      </c>
      <c r="NJ204" s="88">
        <f t="shared" si="229"/>
        <v>2.5000000000000001E-5</v>
      </c>
      <c r="NK204" s="88">
        <f t="shared" si="229"/>
        <v>2.5000000000000001E-5</v>
      </c>
      <c r="NL204" s="88">
        <f t="shared" si="229"/>
        <v>2.5000000000000001E-5</v>
      </c>
      <c r="NM204" s="88">
        <f t="shared" si="229"/>
        <v>2.5000000000000001E-5</v>
      </c>
      <c r="NN204" s="88">
        <f t="shared" si="229"/>
        <v>2.5000000000000001E-5</v>
      </c>
      <c r="NO204" s="88">
        <f t="shared" si="229"/>
        <v>2.5000000000000001E-5</v>
      </c>
      <c r="NP204" s="88">
        <f t="shared" si="229"/>
        <v>2.5000000000000001E-5</v>
      </c>
      <c r="NQ204" s="88">
        <f t="shared" si="229"/>
        <v>2.5000000000000001E-5</v>
      </c>
      <c r="NR204" s="88">
        <f t="shared" si="229"/>
        <v>2.5000000000000001E-5</v>
      </c>
      <c r="NS204" s="88">
        <f t="shared" si="229"/>
        <v>2.5000000000000001E-5</v>
      </c>
      <c r="NT204" s="88">
        <f t="shared" si="229"/>
        <v>2.5000000000000001E-5</v>
      </c>
      <c r="NU204" s="88">
        <f t="shared" si="229"/>
        <v>2.5000000000000001E-5</v>
      </c>
      <c r="NV204" s="88">
        <f t="shared" si="229"/>
        <v>2.5000000000000001E-5</v>
      </c>
      <c r="NW204" s="88">
        <f t="shared" si="229"/>
        <v>2.5000000000000001E-5</v>
      </c>
      <c r="NX204" s="88">
        <f t="shared" si="229"/>
        <v>2.5000000000000001E-5</v>
      </c>
      <c r="NY204" s="88">
        <f t="shared" si="229"/>
        <v>2.5000000000000001E-5</v>
      </c>
      <c r="NZ204" s="88">
        <f t="shared" si="229"/>
        <v>2.5000000000000001E-5</v>
      </c>
      <c r="OA204" s="88">
        <f t="shared" si="229"/>
        <v>2.5000000000000001E-5</v>
      </c>
      <c r="OB204" s="88">
        <f t="shared" si="229"/>
        <v>2.5000000000000001E-5</v>
      </c>
      <c r="OC204" s="88">
        <f t="shared" si="229"/>
        <v>2.5000000000000001E-5</v>
      </c>
      <c r="OD204" s="88">
        <f t="shared" si="229"/>
        <v>2.5000000000000001E-5</v>
      </c>
      <c r="OE204" s="88">
        <f t="shared" si="229"/>
        <v>2.5000000000000001E-5</v>
      </c>
      <c r="OF204" s="88">
        <f t="shared" si="229"/>
        <v>2.5000000000000001E-5</v>
      </c>
      <c r="OG204" s="88">
        <f t="shared" si="229"/>
        <v>2.5000000000000001E-5</v>
      </c>
      <c r="OH204" s="88">
        <f t="shared" si="229"/>
        <v>2.5000000000000001E-5</v>
      </c>
      <c r="OI204" s="88">
        <f t="shared" si="229"/>
        <v>2.5000000000000001E-5</v>
      </c>
      <c r="OJ204" s="88">
        <f t="shared" si="229"/>
        <v>2.5000000000000001E-5</v>
      </c>
      <c r="OK204" s="88">
        <f t="shared" si="229"/>
        <v>2.5000000000000001E-5</v>
      </c>
      <c r="OL204" s="88">
        <f t="shared" si="229"/>
        <v>2.5000000000000001E-5</v>
      </c>
      <c r="OM204" s="88">
        <f t="shared" si="229"/>
        <v>2.5000000000000001E-5</v>
      </c>
      <c r="ON204" s="88">
        <f t="shared" ref="ON204:QY204" si="230">IF(OR(ON162="",ON170="")=TRUE,"",IF(MIN(ON170,ON162)=ON170,ON170*ON162,ON162))</f>
        <v>2.5000000000000001E-5</v>
      </c>
      <c r="OO204" s="88">
        <f t="shared" si="230"/>
        <v>2.5000000000000001E-5</v>
      </c>
      <c r="OP204" s="88">
        <f t="shared" si="230"/>
        <v>2.5000000000000001E-5</v>
      </c>
      <c r="OQ204" s="88">
        <f t="shared" si="230"/>
        <v>2.5000000000000001E-5</v>
      </c>
      <c r="OR204" s="88">
        <f t="shared" si="230"/>
        <v>2.5000000000000001E-5</v>
      </c>
      <c r="OS204" s="88">
        <f t="shared" si="230"/>
        <v>2.5000000000000001E-5</v>
      </c>
      <c r="OT204" s="88">
        <f t="shared" si="230"/>
        <v>2.5000000000000001E-5</v>
      </c>
      <c r="OU204" s="88">
        <f t="shared" si="230"/>
        <v>2.5000000000000001E-5</v>
      </c>
      <c r="OV204" s="88">
        <f t="shared" si="230"/>
        <v>2.5000000000000001E-5</v>
      </c>
      <c r="OW204" s="88">
        <f t="shared" si="230"/>
        <v>2.5000000000000001E-5</v>
      </c>
      <c r="OX204" s="88">
        <f t="shared" si="230"/>
        <v>2.5000000000000001E-5</v>
      </c>
      <c r="OY204" s="88">
        <f t="shared" si="230"/>
        <v>2.5000000000000001E-5</v>
      </c>
      <c r="OZ204" s="88">
        <f t="shared" si="230"/>
        <v>2.5000000000000001E-5</v>
      </c>
      <c r="PA204" s="88">
        <f t="shared" si="230"/>
        <v>2.5000000000000001E-5</v>
      </c>
      <c r="PB204" s="88">
        <f t="shared" si="230"/>
        <v>2.5000000000000001E-5</v>
      </c>
      <c r="PC204" s="88">
        <f t="shared" si="230"/>
        <v>2.5000000000000001E-5</v>
      </c>
      <c r="PD204" s="88">
        <f t="shared" si="230"/>
        <v>2.5000000000000001E-5</v>
      </c>
      <c r="PE204" s="88">
        <f t="shared" si="230"/>
        <v>2.5000000000000001E-5</v>
      </c>
      <c r="PF204" s="88">
        <f t="shared" si="230"/>
        <v>2.5000000000000001E-5</v>
      </c>
      <c r="PG204" s="88">
        <f t="shared" si="230"/>
        <v>2.5000000000000001E-5</v>
      </c>
      <c r="PH204" s="88">
        <f t="shared" si="230"/>
        <v>2.5000000000000001E-5</v>
      </c>
      <c r="PI204" s="88">
        <f t="shared" si="230"/>
        <v>2.5000000000000001E-5</v>
      </c>
      <c r="PJ204" s="88">
        <f t="shared" si="230"/>
        <v>2.5000000000000001E-5</v>
      </c>
      <c r="PK204" s="88">
        <f t="shared" si="230"/>
        <v>2.5000000000000001E-5</v>
      </c>
      <c r="PL204" s="88">
        <f t="shared" si="230"/>
        <v>2.5000000000000001E-5</v>
      </c>
      <c r="PM204" s="88">
        <f t="shared" si="230"/>
        <v>2.5000000000000001E-5</v>
      </c>
      <c r="PN204" s="88">
        <f t="shared" si="230"/>
        <v>2.5000000000000001E-5</v>
      </c>
      <c r="PO204" s="88">
        <f t="shared" si="230"/>
        <v>2.5000000000000001E-5</v>
      </c>
      <c r="PP204" s="88">
        <f t="shared" si="230"/>
        <v>2.5000000000000001E-5</v>
      </c>
      <c r="PQ204" s="88">
        <f t="shared" si="230"/>
        <v>2.5000000000000001E-5</v>
      </c>
      <c r="PR204" s="88">
        <f t="shared" si="230"/>
        <v>2.5000000000000001E-5</v>
      </c>
      <c r="PS204" s="88">
        <f t="shared" si="230"/>
        <v>2.5000000000000001E-5</v>
      </c>
      <c r="PT204" s="88">
        <f t="shared" si="230"/>
        <v>2.5000000000000001E-5</v>
      </c>
      <c r="PU204" s="88">
        <f t="shared" si="230"/>
        <v>2.5000000000000001E-5</v>
      </c>
      <c r="PV204" s="88">
        <f t="shared" si="230"/>
        <v>2.5000000000000001E-5</v>
      </c>
      <c r="PW204" s="88">
        <f t="shared" si="230"/>
        <v>2.5000000000000001E-5</v>
      </c>
      <c r="PX204" s="88">
        <f t="shared" si="230"/>
        <v>2.5000000000000001E-5</v>
      </c>
      <c r="PY204" s="88">
        <f t="shared" si="230"/>
        <v>2.5000000000000001E-5</v>
      </c>
      <c r="PZ204" s="88">
        <f t="shared" si="230"/>
        <v>2.5000000000000001E-5</v>
      </c>
      <c r="QA204" s="88">
        <f t="shared" si="230"/>
        <v>2.5000000000000001E-5</v>
      </c>
      <c r="QB204" s="88">
        <f t="shared" si="230"/>
        <v>2.5000000000000001E-5</v>
      </c>
      <c r="QC204" s="88">
        <f t="shared" si="230"/>
        <v>2.5000000000000001E-5</v>
      </c>
      <c r="QD204" s="88">
        <f t="shared" si="230"/>
        <v>2.5000000000000001E-5</v>
      </c>
      <c r="QE204" s="88">
        <f t="shared" si="230"/>
        <v>2.5000000000000001E-5</v>
      </c>
      <c r="QF204" s="88">
        <f t="shared" si="230"/>
        <v>2.5000000000000001E-5</v>
      </c>
      <c r="QG204" s="88">
        <f t="shared" si="230"/>
        <v>2.5000000000000001E-5</v>
      </c>
      <c r="QH204" s="88">
        <f t="shared" si="230"/>
        <v>2.5000000000000001E-5</v>
      </c>
      <c r="QI204" s="88">
        <f t="shared" si="230"/>
        <v>2.5000000000000001E-5</v>
      </c>
      <c r="QJ204" s="88">
        <f t="shared" si="230"/>
        <v>2.5000000000000001E-5</v>
      </c>
      <c r="QK204" s="88">
        <f t="shared" si="230"/>
        <v>2.5000000000000001E-5</v>
      </c>
      <c r="QL204" s="88">
        <f t="shared" si="230"/>
        <v>2.5000000000000001E-5</v>
      </c>
      <c r="QM204" s="88">
        <f t="shared" si="230"/>
        <v>2.5000000000000001E-5</v>
      </c>
      <c r="QN204" s="88">
        <f t="shared" si="230"/>
        <v>2.5000000000000001E-5</v>
      </c>
      <c r="QO204" s="88">
        <f t="shared" si="230"/>
        <v>2.5000000000000001E-5</v>
      </c>
      <c r="QP204" s="88">
        <f t="shared" si="230"/>
        <v>2.5000000000000001E-5</v>
      </c>
      <c r="QQ204" s="88">
        <f t="shared" si="230"/>
        <v>2.5000000000000001E-5</v>
      </c>
      <c r="QR204" s="88">
        <f t="shared" si="230"/>
        <v>2.5000000000000001E-5</v>
      </c>
      <c r="QS204" s="88">
        <f t="shared" si="230"/>
        <v>2.5000000000000001E-5</v>
      </c>
      <c r="QT204" s="88">
        <f t="shared" si="230"/>
        <v>2.5000000000000001E-5</v>
      </c>
      <c r="QU204" s="88">
        <f t="shared" si="230"/>
        <v>2.5000000000000001E-5</v>
      </c>
      <c r="QV204" s="88">
        <f t="shared" si="230"/>
        <v>2.5000000000000001E-5</v>
      </c>
      <c r="QW204" s="88">
        <f t="shared" si="230"/>
        <v>2.5000000000000001E-5</v>
      </c>
      <c r="QX204" s="88">
        <f t="shared" si="230"/>
        <v>2.5000000000000001E-5</v>
      </c>
      <c r="QY204" s="88">
        <f t="shared" si="230"/>
        <v>2.5000000000000001E-5</v>
      </c>
      <c r="QZ204" s="88">
        <f t="shared" ref="QZ204:RQ204" si="231">IF(OR(QZ162="",QZ170="")=TRUE,"",IF(MIN(QZ170,QZ162)=QZ170,QZ170*QZ162,QZ162))</f>
        <v>2.5000000000000001E-5</v>
      </c>
      <c r="RA204" s="88">
        <f t="shared" si="231"/>
        <v>2.5000000000000001E-5</v>
      </c>
      <c r="RB204" s="88">
        <f t="shared" si="231"/>
        <v>2.5000000000000001E-5</v>
      </c>
      <c r="RC204" s="88">
        <f t="shared" si="231"/>
        <v>2.5000000000000001E-5</v>
      </c>
      <c r="RD204" s="88">
        <f t="shared" si="231"/>
        <v>2.5000000000000001E-5</v>
      </c>
      <c r="RE204" s="88">
        <f t="shared" si="231"/>
        <v>2.5000000000000001E-5</v>
      </c>
      <c r="RF204" s="88">
        <f t="shared" si="231"/>
        <v>2.5000000000000001E-5</v>
      </c>
      <c r="RG204" s="88">
        <f t="shared" si="231"/>
        <v>2.5000000000000001E-5</v>
      </c>
      <c r="RH204" s="88">
        <f t="shared" si="231"/>
        <v>2.5000000000000001E-5</v>
      </c>
      <c r="RI204" s="88">
        <f t="shared" si="231"/>
        <v>2.5000000000000001E-5</v>
      </c>
      <c r="RJ204" s="88">
        <f t="shared" si="231"/>
        <v>2.5000000000000001E-5</v>
      </c>
      <c r="RK204" s="88">
        <f t="shared" si="231"/>
        <v>2.5000000000000001E-5</v>
      </c>
      <c r="RL204" s="88">
        <f t="shared" si="231"/>
        <v>2.5000000000000001E-5</v>
      </c>
      <c r="RM204" s="88" t="str">
        <f t="shared" si="231"/>
        <v/>
      </c>
      <c r="RN204" s="88" t="str">
        <f t="shared" si="231"/>
        <v/>
      </c>
      <c r="RO204" s="88" t="str">
        <f t="shared" si="231"/>
        <v/>
      </c>
      <c r="RP204" s="88" t="str">
        <f t="shared" si="231"/>
        <v/>
      </c>
      <c r="RQ204" s="88" t="str">
        <f t="shared" si="231"/>
        <v/>
      </c>
    </row>
    <row r="205" spans="4:485" s="39" customFormat="1">
      <c r="D205" s="88"/>
      <c r="F205" s="88"/>
      <c r="G205" s="88"/>
      <c r="H205" s="88"/>
      <c r="I205" s="88"/>
      <c r="S205" s="88" t="s">
        <v>2160</v>
      </c>
      <c r="T205" s="88">
        <f t="shared" ref="T205:CE205" si="232">IF(T203="","",IF(T202=T170,0,IF(SUM(T202,T203)&gt;T170,N(T170)-N(T202),T203)))</f>
        <v>2.5000000000000001E-5</v>
      </c>
      <c r="U205" s="88">
        <f t="shared" si="232"/>
        <v>2.5000000000000001E-5</v>
      </c>
      <c r="V205" s="88">
        <f t="shared" si="232"/>
        <v>2.5000000000000001E-5</v>
      </c>
      <c r="W205" s="88">
        <f t="shared" si="232"/>
        <v>2.5000000000000001E-5</v>
      </c>
      <c r="X205" s="88">
        <f t="shared" si="232"/>
        <v>2.5000000000000001E-5</v>
      </c>
      <c r="Y205" s="88">
        <f t="shared" si="232"/>
        <v>2.5000000000000001E-5</v>
      </c>
      <c r="Z205" s="88">
        <f t="shared" si="232"/>
        <v>2.5000000000000001E-5</v>
      </c>
      <c r="AA205" s="88">
        <f t="shared" si="232"/>
        <v>2.5000000000000001E-5</v>
      </c>
      <c r="AB205" s="88">
        <f t="shared" si="232"/>
        <v>2.5000000000000001E-5</v>
      </c>
      <c r="AC205" s="88">
        <f t="shared" si="232"/>
        <v>2.5000000000000001E-5</v>
      </c>
      <c r="AD205" s="88">
        <f t="shared" si="232"/>
        <v>2.5000000000000001E-5</v>
      </c>
      <c r="AE205" s="88">
        <f t="shared" si="232"/>
        <v>2.5000000000000001E-5</v>
      </c>
      <c r="AF205" s="88">
        <f t="shared" si="232"/>
        <v>2.5000000000000001E-5</v>
      </c>
      <c r="AG205" s="88">
        <f t="shared" si="232"/>
        <v>2.5000000000000001E-5</v>
      </c>
      <c r="AH205" s="88">
        <f t="shared" si="232"/>
        <v>2.5000000000000001E-5</v>
      </c>
      <c r="AI205" s="88">
        <f t="shared" si="232"/>
        <v>2.5000000000000001E-5</v>
      </c>
      <c r="AJ205" s="88">
        <f t="shared" si="232"/>
        <v>2.5000000000000001E-5</v>
      </c>
      <c r="AK205" s="88">
        <f t="shared" si="232"/>
        <v>2.5000000000000001E-5</v>
      </c>
      <c r="AL205" s="88">
        <f t="shared" si="232"/>
        <v>2.5000000000000001E-5</v>
      </c>
      <c r="AM205" s="88">
        <f t="shared" si="232"/>
        <v>2.5000000000000001E-5</v>
      </c>
      <c r="AN205" s="88">
        <f t="shared" si="232"/>
        <v>2.5000000000000001E-5</v>
      </c>
      <c r="AO205" s="88">
        <f t="shared" si="232"/>
        <v>2.5000000000000001E-5</v>
      </c>
      <c r="AP205" s="88">
        <f t="shared" si="232"/>
        <v>2.5000000000000001E-5</v>
      </c>
      <c r="AQ205" s="88">
        <f t="shared" si="232"/>
        <v>2.5000000000000001E-5</v>
      </c>
      <c r="AR205" s="88">
        <f t="shared" si="232"/>
        <v>2.5000000000000001E-5</v>
      </c>
      <c r="AS205" s="88">
        <f t="shared" si="232"/>
        <v>2.5000000000000001E-5</v>
      </c>
      <c r="AT205" s="88">
        <f t="shared" si="232"/>
        <v>2.5000000000000001E-5</v>
      </c>
      <c r="AU205" s="88">
        <f t="shared" si="232"/>
        <v>2.5000000000000001E-5</v>
      </c>
      <c r="AV205" s="88">
        <f t="shared" si="232"/>
        <v>2.5000000000000001E-5</v>
      </c>
      <c r="AW205" s="88">
        <f t="shared" si="232"/>
        <v>2.5000000000000001E-5</v>
      </c>
      <c r="AX205" s="88">
        <f t="shared" si="232"/>
        <v>2.5000000000000001E-5</v>
      </c>
      <c r="AY205" s="88">
        <f t="shared" si="232"/>
        <v>2.5000000000000001E-5</v>
      </c>
      <c r="AZ205" s="88">
        <f t="shared" si="232"/>
        <v>2.5000000000000001E-5</v>
      </c>
      <c r="BA205" s="88">
        <f t="shared" si="232"/>
        <v>2.5000000000000001E-5</v>
      </c>
      <c r="BB205" s="88">
        <f t="shared" si="232"/>
        <v>2.5000000000000001E-5</v>
      </c>
      <c r="BC205" s="88">
        <f t="shared" si="232"/>
        <v>2.5000000000000001E-5</v>
      </c>
      <c r="BD205" s="88">
        <f t="shared" si="232"/>
        <v>2.5000000000000001E-5</v>
      </c>
      <c r="BE205" s="88">
        <f t="shared" si="232"/>
        <v>2.5000000000000001E-5</v>
      </c>
      <c r="BF205" s="88">
        <f t="shared" si="232"/>
        <v>2.5000000000000001E-5</v>
      </c>
      <c r="BG205" s="88">
        <f t="shared" si="232"/>
        <v>2.5000000000000001E-5</v>
      </c>
      <c r="BH205" s="88">
        <f t="shared" si="232"/>
        <v>2.5000000000000001E-5</v>
      </c>
      <c r="BI205" s="88">
        <f t="shared" si="232"/>
        <v>2.5000000000000001E-5</v>
      </c>
      <c r="BJ205" s="88">
        <f t="shared" si="232"/>
        <v>2.5000000000000001E-5</v>
      </c>
      <c r="BK205" s="88">
        <f t="shared" si="232"/>
        <v>2.5000000000000001E-5</v>
      </c>
      <c r="BL205" s="88">
        <f t="shared" si="232"/>
        <v>2.5000000000000001E-5</v>
      </c>
      <c r="BM205" s="88">
        <f t="shared" si="232"/>
        <v>2.5000000000000001E-5</v>
      </c>
      <c r="BN205" s="88">
        <f t="shared" si="232"/>
        <v>2.5000000000000001E-5</v>
      </c>
      <c r="BO205" s="88">
        <f t="shared" si="232"/>
        <v>2.5000000000000001E-5</v>
      </c>
      <c r="BP205" s="88">
        <f t="shared" si="232"/>
        <v>2.5000000000000001E-5</v>
      </c>
      <c r="BQ205" s="88">
        <f t="shared" si="232"/>
        <v>2.5000000000000001E-5</v>
      </c>
      <c r="BR205" s="88">
        <f t="shared" si="232"/>
        <v>2.5000000000000001E-5</v>
      </c>
      <c r="BS205" s="88">
        <f t="shared" si="232"/>
        <v>2.5000000000000001E-5</v>
      </c>
      <c r="BT205" s="88">
        <f t="shared" si="232"/>
        <v>2.5000000000000001E-5</v>
      </c>
      <c r="BU205" s="88">
        <f t="shared" si="232"/>
        <v>2.5000000000000001E-5</v>
      </c>
      <c r="BV205" s="88">
        <f t="shared" si="232"/>
        <v>2.5000000000000001E-5</v>
      </c>
      <c r="BW205" s="88">
        <f t="shared" si="232"/>
        <v>2.5000000000000001E-5</v>
      </c>
      <c r="BX205" s="88">
        <f t="shared" si="232"/>
        <v>2.5000000000000001E-5</v>
      </c>
      <c r="BY205" s="88">
        <f t="shared" si="232"/>
        <v>2.5000000000000001E-5</v>
      </c>
      <c r="BZ205" s="88">
        <f t="shared" si="232"/>
        <v>2.5000000000000001E-5</v>
      </c>
      <c r="CA205" s="88">
        <f t="shared" si="232"/>
        <v>2.5000000000000001E-5</v>
      </c>
      <c r="CB205" s="88">
        <f t="shared" si="232"/>
        <v>2.5000000000000001E-5</v>
      </c>
      <c r="CC205" s="88">
        <f t="shared" si="232"/>
        <v>2.5000000000000001E-5</v>
      </c>
      <c r="CD205" s="88">
        <f t="shared" si="232"/>
        <v>2.5000000000000001E-5</v>
      </c>
      <c r="CE205" s="88">
        <f t="shared" si="232"/>
        <v>2.5000000000000001E-5</v>
      </c>
      <c r="CF205" s="88">
        <f t="shared" ref="CF205:EQ205" si="233">IF(CF203="","",IF(CF202=CF170,0,IF(SUM(CF202,CF203)&gt;CF170,N(CF170)-N(CF202),CF203)))</f>
        <v>2.5000000000000001E-5</v>
      </c>
      <c r="CG205" s="88">
        <f t="shared" si="233"/>
        <v>2.5000000000000001E-5</v>
      </c>
      <c r="CH205" s="88">
        <f t="shared" si="233"/>
        <v>2.5000000000000001E-5</v>
      </c>
      <c r="CI205" s="88">
        <f t="shared" si="233"/>
        <v>2.5000000000000001E-5</v>
      </c>
      <c r="CJ205" s="88">
        <f t="shared" si="233"/>
        <v>2.5000000000000001E-5</v>
      </c>
      <c r="CK205" s="88">
        <f t="shared" si="233"/>
        <v>2.5000000000000001E-5</v>
      </c>
      <c r="CL205" s="88">
        <f t="shared" si="233"/>
        <v>2.5000000000000001E-5</v>
      </c>
      <c r="CM205" s="88">
        <f t="shared" si="233"/>
        <v>2.5000000000000001E-5</v>
      </c>
      <c r="CN205" s="88">
        <f t="shared" si="233"/>
        <v>2.5000000000000001E-5</v>
      </c>
      <c r="CO205" s="88">
        <f t="shared" si="233"/>
        <v>2.5000000000000001E-5</v>
      </c>
      <c r="CP205" s="88">
        <f t="shared" si="233"/>
        <v>2.5000000000000001E-5</v>
      </c>
      <c r="CQ205" s="88">
        <f t="shared" si="233"/>
        <v>2.5000000000000001E-5</v>
      </c>
      <c r="CR205" s="88">
        <f t="shared" si="233"/>
        <v>2.5000000000000001E-5</v>
      </c>
      <c r="CS205" s="88">
        <f t="shared" si="233"/>
        <v>2.5000000000000001E-5</v>
      </c>
      <c r="CT205" s="88">
        <f t="shared" si="233"/>
        <v>2.5000000000000001E-5</v>
      </c>
      <c r="CU205" s="88">
        <f t="shared" si="233"/>
        <v>2.5000000000000001E-5</v>
      </c>
      <c r="CV205" s="88">
        <f t="shared" si="233"/>
        <v>2.5000000000000001E-5</v>
      </c>
      <c r="CW205" s="88">
        <f t="shared" si="233"/>
        <v>2.5000000000000001E-5</v>
      </c>
      <c r="CX205" s="88">
        <f t="shared" si="233"/>
        <v>2.5000000000000001E-5</v>
      </c>
      <c r="CY205" s="88">
        <f t="shared" si="233"/>
        <v>2.5000000000000001E-5</v>
      </c>
      <c r="CZ205" s="88">
        <f t="shared" si="233"/>
        <v>2.5000000000000001E-5</v>
      </c>
      <c r="DA205" s="88">
        <f t="shared" si="233"/>
        <v>2.5000000000000001E-5</v>
      </c>
      <c r="DB205" s="88">
        <f t="shared" si="233"/>
        <v>2.5000000000000001E-5</v>
      </c>
      <c r="DC205" s="88">
        <f t="shared" si="233"/>
        <v>2.5000000000000001E-5</v>
      </c>
      <c r="DD205" s="88">
        <f t="shared" si="233"/>
        <v>2.5000000000000001E-5</v>
      </c>
      <c r="DE205" s="88">
        <f t="shared" si="233"/>
        <v>2.5000000000000001E-5</v>
      </c>
      <c r="DF205" s="88">
        <f t="shared" si="233"/>
        <v>2.5000000000000001E-5</v>
      </c>
      <c r="DG205" s="88">
        <f t="shared" si="233"/>
        <v>2.5000000000000001E-5</v>
      </c>
      <c r="DH205" s="88">
        <f t="shared" si="233"/>
        <v>2.5000000000000001E-5</v>
      </c>
      <c r="DI205" s="88">
        <f t="shared" si="233"/>
        <v>2.5000000000000001E-5</v>
      </c>
      <c r="DJ205" s="88">
        <f t="shared" si="233"/>
        <v>2.5000000000000001E-5</v>
      </c>
      <c r="DK205" s="88">
        <f t="shared" si="233"/>
        <v>2.5000000000000001E-5</v>
      </c>
      <c r="DL205" s="88">
        <f t="shared" si="233"/>
        <v>2.5000000000000001E-5</v>
      </c>
      <c r="DM205" s="88">
        <f t="shared" si="233"/>
        <v>2.5000000000000001E-5</v>
      </c>
      <c r="DN205" s="88">
        <f t="shared" si="233"/>
        <v>2.5000000000000001E-5</v>
      </c>
      <c r="DO205" s="88">
        <f t="shared" si="233"/>
        <v>2.5000000000000001E-5</v>
      </c>
      <c r="DP205" s="88">
        <f t="shared" si="233"/>
        <v>2.5000000000000001E-5</v>
      </c>
      <c r="DQ205" s="88">
        <f t="shared" si="233"/>
        <v>2.5000000000000001E-5</v>
      </c>
      <c r="DR205" s="88">
        <f t="shared" si="233"/>
        <v>2.5000000000000001E-5</v>
      </c>
      <c r="DS205" s="88">
        <f t="shared" si="233"/>
        <v>2.5000000000000001E-5</v>
      </c>
      <c r="DT205" s="88">
        <f t="shared" si="233"/>
        <v>2.5000000000000001E-5</v>
      </c>
      <c r="DU205" s="88">
        <f t="shared" si="233"/>
        <v>2.5000000000000001E-5</v>
      </c>
      <c r="DV205" s="88">
        <f t="shared" si="233"/>
        <v>2.5000000000000001E-5</v>
      </c>
      <c r="DW205" s="88">
        <f t="shared" si="233"/>
        <v>2.5000000000000001E-5</v>
      </c>
      <c r="DX205" s="88">
        <f t="shared" si="233"/>
        <v>2.5000000000000001E-5</v>
      </c>
      <c r="DY205" s="88">
        <f t="shared" si="233"/>
        <v>2.5000000000000001E-5</v>
      </c>
      <c r="DZ205" s="88">
        <f t="shared" si="233"/>
        <v>2.5000000000000001E-5</v>
      </c>
      <c r="EA205" s="88">
        <f t="shared" si="233"/>
        <v>2.5000000000000001E-5</v>
      </c>
      <c r="EB205" s="88">
        <f t="shared" si="233"/>
        <v>2.5000000000000001E-5</v>
      </c>
      <c r="EC205" s="88">
        <f t="shared" si="233"/>
        <v>2.5000000000000001E-5</v>
      </c>
      <c r="ED205" s="88">
        <f t="shared" si="233"/>
        <v>2.5000000000000001E-5</v>
      </c>
      <c r="EE205" s="88">
        <f t="shared" si="233"/>
        <v>2.5000000000000001E-5</v>
      </c>
      <c r="EF205" s="88">
        <f t="shared" si="233"/>
        <v>2.5000000000000001E-5</v>
      </c>
      <c r="EG205" s="88">
        <f t="shared" si="233"/>
        <v>2.5000000000000001E-5</v>
      </c>
      <c r="EH205" s="88">
        <f t="shared" si="233"/>
        <v>2.5000000000000001E-5</v>
      </c>
      <c r="EI205" s="88">
        <f t="shared" si="233"/>
        <v>2.5000000000000001E-5</v>
      </c>
      <c r="EJ205" s="88">
        <f t="shared" si="233"/>
        <v>2.5000000000000001E-5</v>
      </c>
      <c r="EK205" s="88">
        <f t="shared" si="233"/>
        <v>2.5000000000000001E-5</v>
      </c>
      <c r="EL205" s="88">
        <f t="shared" si="233"/>
        <v>2.5000000000000001E-5</v>
      </c>
      <c r="EM205" s="88">
        <f t="shared" si="233"/>
        <v>2.5000000000000001E-5</v>
      </c>
      <c r="EN205" s="88">
        <f t="shared" si="233"/>
        <v>2.5000000000000001E-5</v>
      </c>
      <c r="EO205" s="88">
        <f t="shared" si="233"/>
        <v>2.5000000000000001E-5</v>
      </c>
      <c r="EP205" s="88">
        <f t="shared" si="233"/>
        <v>2.5000000000000001E-5</v>
      </c>
      <c r="EQ205" s="88">
        <f t="shared" si="233"/>
        <v>2.5000000000000001E-5</v>
      </c>
      <c r="ER205" s="88">
        <f t="shared" ref="ER205:HC205" si="234">IF(ER203="","",IF(ER202=ER170,0,IF(SUM(ER202,ER203)&gt;ER170,N(ER170)-N(ER202),ER203)))</f>
        <v>2.5000000000000001E-5</v>
      </c>
      <c r="ES205" s="88">
        <f t="shared" si="234"/>
        <v>2.5000000000000001E-5</v>
      </c>
      <c r="ET205" s="88">
        <f t="shared" si="234"/>
        <v>2.5000000000000001E-5</v>
      </c>
      <c r="EU205" s="88">
        <f t="shared" si="234"/>
        <v>2.5000000000000001E-5</v>
      </c>
      <c r="EV205" s="88">
        <f t="shared" si="234"/>
        <v>2.5000000000000001E-5</v>
      </c>
      <c r="EW205" s="88">
        <f t="shared" si="234"/>
        <v>2.5000000000000001E-5</v>
      </c>
      <c r="EX205" s="88">
        <f t="shared" si="234"/>
        <v>2.5000000000000001E-5</v>
      </c>
      <c r="EY205" s="88">
        <f t="shared" si="234"/>
        <v>2.5000000000000001E-5</v>
      </c>
      <c r="EZ205" s="88">
        <f t="shared" si="234"/>
        <v>2.5000000000000001E-5</v>
      </c>
      <c r="FA205" s="88">
        <f t="shared" si="234"/>
        <v>2.5000000000000001E-5</v>
      </c>
      <c r="FB205" s="88">
        <f t="shared" si="234"/>
        <v>2.5000000000000001E-5</v>
      </c>
      <c r="FC205" s="88">
        <f t="shared" si="234"/>
        <v>2.5000000000000001E-5</v>
      </c>
      <c r="FD205" s="88">
        <f t="shared" si="234"/>
        <v>2.5000000000000001E-5</v>
      </c>
      <c r="FE205" s="88">
        <f t="shared" si="234"/>
        <v>2.5000000000000001E-5</v>
      </c>
      <c r="FF205" s="88">
        <f t="shared" si="234"/>
        <v>2.5000000000000001E-5</v>
      </c>
      <c r="FG205" s="88">
        <f t="shared" si="234"/>
        <v>2.5000000000000001E-5</v>
      </c>
      <c r="FH205" s="88">
        <f t="shared" si="234"/>
        <v>2.5000000000000001E-5</v>
      </c>
      <c r="FI205" s="88">
        <f t="shared" si="234"/>
        <v>2.5000000000000001E-5</v>
      </c>
      <c r="FJ205" s="88">
        <f t="shared" si="234"/>
        <v>2.5000000000000001E-5</v>
      </c>
      <c r="FK205" s="88">
        <f t="shared" si="234"/>
        <v>2.5000000000000001E-5</v>
      </c>
      <c r="FL205" s="88">
        <f t="shared" si="234"/>
        <v>2.5000000000000001E-5</v>
      </c>
      <c r="FM205" s="88">
        <f t="shared" si="234"/>
        <v>2.5000000000000001E-5</v>
      </c>
      <c r="FN205" s="88">
        <f t="shared" si="234"/>
        <v>2.5000000000000001E-5</v>
      </c>
      <c r="FO205" s="88">
        <f t="shared" si="234"/>
        <v>2.5000000000000001E-5</v>
      </c>
      <c r="FP205" s="88">
        <f t="shared" si="234"/>
        <v>2.5000000000000001E-5</v>
      </c>
      <c r="FQ205" s="88">
        <f t="shared" si="234"/>
        <v>2.5000000000000001E-5</v>
      </c>
      <c r="FR205" s="88">
        <f t="shared" si="234"/>
        <v>2.5000000000000001E-5</v>
      </c>
      <c r="FS205" s="88">
        <f t="shared" si="234"/>
        <v>2.5000000000000001E-5</v>
      </c>
      <c r="FT205" s="88">
        <f t="shared" si="234"/>
        <v>2.5000000000000001E-5</v>
      </c>
      <c r="FU205" s="88">
        <f t="shared" si="234"/>
        <v>2.5000000000000001E-5</v>
      </c>
      <c r="FV205" s="88">
        <f t="shared" si="234"/>
        <v>2.5000000000000001E-5</v>
      </c>
      <c r="FW205" s="88">
        <f t="shared" si="234"/>
        <v>2.5000000000000001E-5</v>
      </c>
      <c r="FX205" s="88">
        <f t="shared" si="234"/>
        <v>2.5000000000000001E-5</v>
      </c>
      <c r="FY205" s="88">
        <f t="shared" si="234"/>
        <v>2.5000000000000001E-5</v>
      </c>
      <c r="FZ205" s="88">
        <f t="shared" si="234"/>
        <v>2.5000000000000001E-5</v>
      </c>
      <c r="GA205" s="88">
        <f t="shared" si="234"/>
        <v>2.5000000000000001E-5</v>
      </c>
      <c r="GB205" s="88">
        <f t="shared" si="234"/>
        <v>2.5000000000000001E-5</v>
      </c>
      <c r="GC205" s="88">
        <f t="shared" si="234"/>
        <v>2.5000000000000001E-5</v>
      </c>
      <c r="GD205" s="88">
        <f t="shared" si="234"/>
        <v>2.5000000000000001E-5</v>
      </c>
      <c r="GE205" s="88">
        <f t="shared" si="234"/>
        <v>2.5000000000000001E-5</v>
      </c>
      <c r="GF205" s="88">
        <f t="shared" si="234"/>
        <v>2.5000000000000001E-5</v>
      </c>
      <c r="GG205" s="88">
        <f t="shared" si="234"/>
        <v>2.5000000000000001E-5</v>
      </c>
      <c r="GH205" s="88">
        <f t="shared" si="234"/>
        <v>2.5000000000000001E-5</v>
      </c>
      <c r="GI205" s="88">
        <f t="shared" si="234"/>
        <v>2.5000000000000001E-5</v>
      </c>
      <c r="GJ205" s="88">
        <f t="shared" si="234"/>
        <v>2.5000000000000001E-5</v>
      </c>
      <c r="GK205" s="88">
        <f t="shared" si="234"/>
        <v>2.5000000000000001E-5</v>
      </c>
      <c r="GL205" s="88">
        <f t="shared" si="234"/>
        <v>2.5000000000000001E-5</v>
      </c>
      <c r="GM205" s="88">
        <f t="shared" si="234"/>
        <v>2.5000000000000001E-5</v>
      </c>
      <c r="GN205" s="88">
        <f t="shared" si="234"/>
        <v>2.5000000000000001E-5</v>
      </c>
      <c r="GO205" s="88">
        <f t="shared" si="234"/>
        <v>2.5000000000000001E-5</v>
      </c>
      <c r="GP205" s="88">
        <f t="shared" si="234"/>
        <v>2.5000000000000001E-5</v>
      </c>
      <c r="GQ205" s="88">
        <f t="shared" si="234"/>
        <v>2.5000000000000001E-5</v>
      </c>
      <c r="GR205" s="88">
        <f t="shared" si="234"/>
        <v>2.5000000000000001E-5</v>
      </c>
      <c r="GS205" s="88">
        <f t="shared" si="234"/>
        <v>2.5000000000000001E-5</v>
      </c>
      <c r="GT205" s="88">
        <f t="shared" si="234"/>
        <v>2.5000000000000001E-5</v>
      </c>
      <c r="GU205" s="88">
        <f t="shared" si="234"/>
        <v>2.5000000000000001E-5</v>
      </c>
      <c r="GV205" s="88">
        <f t="shared" si="234"/>
        <v>2.5000000000000001E-5</v>
      </c>
      <c r="GW205" s="88">
        <f t="shared" si="234"/>
        <v>2.5000000000000001E-5</v>
      </c>
      <c r="GX205" s="88">
        <f t="shared" si="234"/>
        <v>2.5000000000000001E-5</v>
      </c>
      <c r="GY205" s="88">
        <f t="shared" si="234"/>
        <v>2.5000000000000001E-5</v>
      </c>
      <c r="GZ205" s="88">
        <f t="shared" si="234"/>
        <v>2.5000000000000001E-5</v>
      </c>
      <c r="HA205" s="88">
        <f t="shared" si="234"/>
        <v>2.5000000000000001E-5</v>
      </c>
      <c r="HB205" s="88">
        <f t="shared" si="234"/>
        <v>2.5000000000000001E-5</v>
      </c>
      <c r="HC205" s="88">
        <f t="shared" si="234"/>
        <v>2.5000000000000001E-5</v>
      </c>
      <c r="HD205" s="88">
        <f t="shared" ref="HD205:JO205" si="235">IF(HD203="","",IF(HD202=HD170,0,IF(SUM(HD202,HD203)&gt;HD170,N(HD170)-N(HD202),HD203)))</f>
        <v>2.5000000000000001E-5</v>
      </c>
      <c r="HE205" s="88">
        <f t="shared" si="235"/>
        <v>2.5000000000000001E-5</v>
      </c>
      <c r="HF205" s="88">
        <f t="shared" si="235"/>
        <v>2.5000000000000001E-5</v>
      </c>
      <c r="HG205" s="88">
        <f t="shared" si="235"/>
        <v>2.5000000000000001E-5</v>
      </c>
      <c r="HH205" s="88">
        <f t="shared" si="235"/>
        <v>2.5000000000000001E-5</v>
      </c>
      <c r="HI205" s="88">
        <f t="shared" si="235"/>
        <v>2.5000000000000001E-5</v>
      </c>
      <c r="HJ205" s="88">
        <f t="shared" si="235"/>
        <v>2.5000000000000001E-5</v>
      </c>
      <c r="HK205" s="88">
        <f t="shared" si="235"/>
        <v>2.5000000000000001E-5</v>
      </c>
      <c r="HL205" s="88">
        <f t="shared" si="235"/>
        <v>2.5000000000000001E-5</v>
      </c>
      <c r="HM205" s="88">
        <f t="shared" si="235"/>
        <v>2.5000000000000001E-5</v>
      </c>
      <c r="HN205" s="88">
        <f t="shared" si="235"/>
        <v>2.5000000000000001E-5</v>
      </c>
      <c r="HO205" s="88">
        <f t="shared" si="235"/>
        <v>2.5000000000000001E-5</v>
      </c>
      <c r="HP205" s="88">
        <f t="shared" si="235"/>
        <v>2.5000000000000001E-5</v>
      </c>
      <c r="HQ205" s="88">
        <f t="shared" si="235"/>
        <v>2.5000000000000001E-5</v>
      </c>
      <c r="HR205" s="88">
        <f t="shared" si="235"/>
        <v>2.5000000000000001E-5</v>
      </c>
      <c r="HS205" s="88">
        <f t="shared" si="235"/>
        <v>2.5000000000000001E-5</v>
      </c>
      <c r="HT205" s="88">
        <f t="shared" si="235"/>
        <v>2.5000000000000001E-5</v>
      </c>
      <c r="HU205" s="88">
        <f t="shared" si="235"/>
        <v>2.5000000000000001E-5</v>
      </c>
      <c r="HV205" s="88">
        <f t="shared" si="235"/>
        <v>2.5000000000000001E-5</v>
      </c>
      <c r="HW205" s="88">
        <f t="shared" si="235"/>
        <v>2.5000000000000001E-5</v>
      </c>
      <c r="HX205" s="88">
        <f t="shared" si="235"/>
        <v>2.5000000000000001E-5</v>
      </c>
      <c r="HY205" s="88">
        <f t="shared" si="235"/>
        <v>2.5000000000000001E-5</v>
      </c>
      <c r="HZ205" s="88">
        <f t="shared" si="235"/>
        <v>2.5000000000000001E-5</v>
      </c>
      <c r="IA205" s="88">
        <f t="shared" si="235"/>
        <v>2.5000000000000001E-5</v>
      </c>
      <c r="IB205" s="88">
        <f t="shared" si="235"/>
        <v>2.5000000000000001E-5</v>
      </c>
      <c r="IC205" s="88">
        <f t="shared" si="235"/>
        <v>2.5000000000000001E-5</v>
      </c>
      <c r="ID205" s="88">
        <f t="shared" si="235"/>
        <v>2.5000000000000001E-5</v>
      </c>
      <c r="IE205" s="88">
        <f t="shared" si="235"/>
        <v>2.5000000000000001E-5</v>
      </c>
      <c r="IF205" s="88">
        <f t="shared" si="235"/>
        <v>2.5000000000000001E-5</v>
      </c>
      <c r="IG205" s="88">
        <f t="shared" si="235"/>
        <v>2.5000000000000001E-5</v>
      </c>
      <c r="IH205" s="88">
        <f t="shared" si="235"/>
        <v>2.5000000000000001E-5</v>
      </c>
      <c r="II205" s="88">
        <f t="shared" si="235"/>
        <v>2.5000000000000001E-5</v>
      </c>
      <c r="IJ205" s="88">
        <f t="shared" si="235"/>
        <v>2.5000000000000001E-5</v>
      </c>
      <c r="IK205" s="88">
        <f t="shared" si="235"/>
        <v>2.5000000000000001E-5</v>
      </c>
      <c r="IL205" s="88">
        <f t="shared" si="235"/>
        <v>2.5000000000000001E-5</v>
      </c>
      <c r="IM205" s="88">
        <f t="shared" si="235"/>
        <v>2.5000000000000001E-5</v>
      </c>
      <c r="IN205" s="88">
        <f t="shared" si="235"/>
        <v>2.5000000000000001E-5</v>
      </c>
      <c r="IO205" s="88">
        <f t="shared" si="235"/>
        <v>2.5000000000000001E-5</v>
      </c>
      <c r="IP205" s="88">
        <f t="shared" si="235"/>
        <v>2.5000000000000001E-5</v>
      </c>
      <c r="IQ205" s="88">
        <f t="shared" si="235"/>
        <v>2.5000000000000001E-5</v>
      </c>
      <c r="IR205" s="88">
        <f t="shared" si="235"/>
        <v>2.5000000000000001E-5</v>
      </c>
      <c r="IS205" s="88">
        <f t="shared" si="235"/>
        <v>2.5000000000000001E-5</v>
      </c>
      <c r="IT205" s="88">
        <f t="shared" si="235"/>
        <v>2.5000000000000001E-5</v>
      </c>
      <c r="IU205" s="88">
        <f t="shared" si="235"/>
        <v>2.5000000000000001E-5</v>
      </c>
      <c r="IV205" s="88">
        <f t="shared" si="235"/>
        <v>2.5000000000000001E-5</v>
      </c>
      <c r="IW205" s="88">
        <f t="shared" si="235"/>
        <v>2.5000000000000001E-5</v>
      </c>
      <c r="IX205" s="88">
        <f t="shared" si="235"/>
        <v>2.5000000000000001E-5</v>
      </c>
      <c r="IY205" s="88">
        <f t="shared" si="235"/>
        <v>2.5000000000000001E-5</v>
      </c>
      <c r="IZ205" s="88">
        <f t="shared" si="235"/>
        <v>2.5000000000000001E-5</v>
      </c>
      <c r="JA205" s="88">
        <f t="shared" si="235"/>
        <v>2.5000000000000001E-5</v>
      </c>
      <c r="JB205" s="88">
        <f t="shared" si="235"/>
        <v>2.5000000000000001E-5</v>
      </c>
      <c r="JC205" s="88">
        <f t="shared" si="235"/>
        <v>2.5000000000000001E-5</v>
      </c>
      <c r="JD205" s="88">
        <f t="shared" si="235"/>
        <v>2.5000000000000001E-5</v>
      </c>
      <c r="JE205" s="88">
        <f t="shared" si="235"/>
        <v>2.5000000000000001E-5</v>
      </c>
      <c r="JF205" s="88">
        <f t="shared" si="235"/>
        <v>2.5000000000000001E-5</v>
      </c>
      <c r="JG205" s="88">
        <f t="shared" si="235"/>
        <v>2.5000000000000001E-5</v>
      </c>
      <c r="JH205" s="88">
        <f t="shared" si="235"/>
        <v>2.5000000000000001E-5</v>
      </c>
      <c r="JI205" s="88">
        <f t="shared" si="235"/>
        <v>2.5000000000000001E-5</v>
      </c>
      <c r="JJ205" s="88">
        <f t="shared" si="235"/>
        <v>2.5000000000000001E-5</v>
      </c>
      <c r="JK205" s="88">
        <f t="shared" si="235"/>
        <v>2.5000000000000001E-5</v>
      </c>
      <c r="JL205" s="88">
        <f t="shared" si="235"/>
        <v>2.5000000000000001E-5</v>
      </c>
      <c r="JM205" s="88">
        <f t="shared" si="235"/>
        <v>2.5000000000000001E-5</v>
      </c>
      <c r="JN205" s="88">
        <f t="shared" si="235"/>
        <v>2.5000000000000001E-5</v>
      </c>
      <c r="JO205" s="88">
        <f t="shared" si="235"/>
        <v>2.5000000000000001E-5</v>
      </c>
      <c r="JP205" s="88">
        <f t="shared" ref="JP205:MA205" si="236">IF(JP203="","",IF(JP202=JP170,0,IF(SUM(JP202,JP203)&gt;JP170,N(JP170)-N(JP202),JP203)))</f>
        <v>2.5000000000000001E-5</v>
      </c>
      <c r="JQ205" s="88">
        <f t="shared" si="236"/>
        <v>2.5000000000000001E-5</v>
      </c>
      <c r="JR205" s="88">
        <f t="shared" si="236"/>
        <v>2.5000000000000001E-5</v>
      </c>
      <c r="JS205" s="88">
        <f t="shared" si="236"/>
        <v>2.5000000000000001E-5</v>
      </c>
      <c r="JT205" s="88">
        <f t="shared" si="236"/>
        <v>2.5000000000000001E-5</v>
      </c>
      <c r="JU205" s="88">
        <f t="shared" si="236"/>
        <v>2.5000000000000001E-5</v>
      </c>
      <c r="JV205" s="88">
        <f t="shared" si="236"/>
        <v>2.5000000000000001E-5</v>
      </c>
      <c r="JW205" s="88">
        <f t="shared" si="236"/>
        <v>2.5000000000000001E-5</v>
      </c>
      <c r="JX205" s="88">
        <f t="shared" si="236"/>
        <v>2.5000000000000001E-5</v>
      </c>
      <c r="JY205" s="88">
        <f t="shared" si="236"/>
        <v>2.5000000000000001E-5</v>
      </c>
      <c r="JZ205" s="88">
        <f t="shared" si="236"/>
        <v>2.5000000000000001E-5</v>
      </c>
      <c r="KA205" s="88">
        <f t="shared" si="236"/>
        <v>2.5000000000000001E-5</v>
      </c>
      <c r="KB205" s="88">
        <f t="shared" si="236"/>
        <v>2.5000000000000001E-5</v>
      </c>
      <c r="KC205" s="88">
        <f t="shared" si="236"/>
        <v>2.5000000000000001E-5</v>
      </c>
      <c r="KD205" s="88">
        <f t="shared" si="236"/>
        <v>2.5000000000000001E-5</v>
      </c>
      <c r="KE205" s="88">
        <f t="shared" si="236"/>
        <v>2.5000000000000001E-5</v>
      </c>
      <c r="KF205" s="88">
        <f t="shared" si="236"/>
        <v>2.5000000000000001E-5</v>
      </c>
      <c r="KG205" s="88">
        <f t="shared" si="236"/>
        <v>2.5000000000000001E-5</v>
      </c>
      <c r="KH205" s="88">
        <f t="shared" si="236"/>
        <v>2.5000000000000001E-5</v>
      </c>
      <c r="KI205" s="88">
        <f t="shared" si="236"/>
        <v>2.5000000000000001E-5</v>
      </c>
      <c r="KJ205" s="88">
        <f t="shared" si="236"/>
        <v>2.5000000000000001E-5</v>
      </c>
      <c r="KK205" s="88">
        <f t="shared" si="236"/>
        <v>2.5000000000000001E-5</v>
      </c>
      <c r="KL205" s="88">
        <f t="shared" si="236"/>
        <v>2.5000000000000001E-5</v>
      </c>
      <c r="KM205" s="88">
        <f t="shared" si="236"/>
        <v>2.5000000000000001E-5</v>
      </c>
      <c r="KN205" s="88">
        <f t="shared" si="236"/>
        <v>2.5000000000000001E-5</v>
      </c>
      <c r="KO205" s="88">
        <f t="shared" si="236"/>
        <v>2.5000000000000001E-5</v>
      </c>
      <c r="KP205" s="88">
        <f t="shared" si="236"/>
        <v>2.5000000000000001E-5</v>
      </c>
      <c r="KQ205" s="88">
        <f t="shared" si="236"/>
        <v>2.5000000000000001E-5</v>
      </c>
      <c r="KR205" s="88">
        <f t="shared" si="236"/>
        <v>2.5000000000000001E-5</v>
      </c>
      <c r="KS205" s="88">
        <f t="shared" si="236"/>
        <v>2.5000000000000001E-5</v>
      </c>
      <c r="KT205" s="88">
        <f t="shared" si="236"/>
        <v>2.5000000000000001E-5</v>
      </c>
      <c r="KU205" s="88">
        <f t="shared" si="236"/>
        <v>2.5000000000000001E-5</v>
      </c>
      <c r="KV205" s="88">
        <f t="shared" si="236"/>
        <v>2.5000000000000001E-5</v>
      </c>
      <c r="KW205" s="88">
        <f t="shared" si="236"/>
        <v>2.5000000000000001E-5</v>
      </c>
      <c r="KX205" s="88">
        <f t="shared" si="236"/>
        <v>2.5000000000000001E-5</v>
      </c>
      <c r="KY205" s="88">
        <f t="shared" si="236"/>
        <v>2.5000000000000001E-5</v>
      </c>
      <c r="KZ205" s="88">
        <f t="shared" si="236"/>
        <v>2.5000000000000001E-5</v>
      </c>
      <c r="LA205" s="88">
        <f t="shared" si="236"/>
        <v>2.5000000000000001E-5</v>
      </c>
      <c r="LB205" s="88">
        <f t="shared" si="236"/>
        <v>2.5000000000000001E-5</v>
      </c>
      <c r="LC205" s="88">
        <f t="shared" si="236"/>
        <v>2.5000000000000001E-5</v>
      </c>
      <c r="LD205" s="88">
        <f t="shared" si="236"/>
        <v>2.5000000000000001E-5</v>
      </c>
      <c r="LE205" s="88">
        <f t="shared" si="236"/>
        <v>2.5000000000000001E-5</v>
      </c>
      <c r="LF205" s="88">
        <f t="shared" si="236"/>
        <v>2.5000000000000001E-5</v>
      </c>
      <c r="LG205" s="88">
        <f t="shared" si="236"/>
        <v>2.5000000000000001E-5</v>
      </c>
      <c r="LH205" s="88">
        <f t="shared" si="236"/>
        <v>2.5000000000000001E-5</v>
      </c>
      <c r="LI205" s="88">
        <f t="shared" si="236"/>
        <v>2.5000000000000001E-5</v>
      </c>
      <c r="LJ205" s="88">
        <f t="shared" si="236"/>
        <v>2.5000000000000001E-5</v>
      </c>
      <c r="LK205" s="88">
        <f t="shared" si="236"/>
        <v>2.5000000000000001E-5</v>
      </c>
      <c r="LL205" s="88">
        <f t="shared" si="236"/>
        <v>2.5000000000000001E-5</v>
      </c>
      <c r="LM205" s="88">
        <f t="shared" si="236"/>
        <v>2.5000000000000001E-5</v>
      </c>
      <c r="LN205" s="88">
        <f t="shared" si="236"/>
        <v>2.5000000000000001E-5</v>
      </c>
      <c r="LO205" s="88">
        <f t="shared" si="236"/>
        <v>2.5000000000000001E-5</v>
      </c>
      <c r="LP205" s="88">
        <f t="shared" si="236"/>
        <v>2.5000000000000001E-5</v>
      </c>
      <c r="LQ205" s="88">
        <f t="shared" si="236"/>
        <v>2.5000000000000001E-5</v>
      </c>
      <c r="LR205" s="88">
        <f t="shared" si="236"/>
        <v>2.5000000000000001E-5</v>
      </c>
      <c r="LS205" s="88">
        <f t="shared" si="236"/>
        <v>2.5000000000000001E-5</v>
      </c>
      <c r="LT205" s="88">
        <f t="shared" si="236"/>
        <v>2.5000000000000001E-5</v>
      </c>
      <c r="LU205" s="88">
        <f t="shared" si="236"/>
        <v>2.5000000000000001E-5</v>
      </c>
      <c r="LV205" s="88">
        <f t="shared" si="236"/>
        <v>2.5000000000000001E-5</v>
      </c>
      <c r="LW205" s="88">
        <f t="shared" si="236"/>
        <v>2.5000000000000001E-5</v>
      </c>
      <c r="LX205" s="88">
        <f t="shared" si="236"/>
        <v>2.5000000000000001E-5</v>
      </c>
      <c r="LY205" s="88">
        <f t="shared" si="236"/>
        <v>2.5000000000000001E-5</v>
      </c>
      <c r="LZ205" s="88">
        <f t="shared" si="236"/>
        <v>2.5000000000000001E-5</v>
      </c>
      <c r="MA205" s="88">
        <f t="shared" si="236"/>
        <v>2.5000000000000001E-5</v>
      </c>
      <c r="MB205" s="88">
        <f t="shared" ref="MB205:OM205" si="237">IF(MB203="","",IF(MB202=MB170,0,IF(SUM(MB202,MB203)&gt;MB170,N(MB170)-N(MB202),MB203)))</f>
        <v>2.5000000000000001E-5</v>
      </c>
      <c r="MC205" s="88">
        <f t="shared" si="237"/>
        <v>2.5000000000000001E-5</v>
      </c>
      <c r="MD205" s="88">
        <f t="shared" si="237"/>
        <v>2.5000000000000001E-5</v>
      </c>
      <c r="ME205" s="88">
        <f t="shared" si="237"/>
        <v>2.5000000000000001E-5</v>
      </c>
      <c r="MF205" s="88">
        <f t="shared" si="237"/>
        <v>2.5000000000000001E-5</v>
      </c>
      <c r="MG205" s="88">
        <f t="shared" si="237"/>
        <v>2.5000000000000001E-5</v>
      </c>
      <c r="MH205" s="88">
        <f t="shared" si="237"/>
        <v>2.5000000000000001E-5</v>
      </c>
      <c r="MI205" s="88">
        <f t="shared" si="237"/>
        <v>2.5000000000000001E-5</v>
      </c>
      <c r="MJ205" s="88">
        <f t="shared" si="237"/>
        <v>2.5000000000000001E-5</v>
      </c>
      <c r="MK205" s="88">
        <f t="shared" si="237"/>
        <v>2.5000000000000001E-5</v>
      </c>
      <c r="ML205" s="88">
        <f t="shared" si="237"/>
        <v>2.5000000000000001E-5</v>
      </c>
      <c r="MM205" s="88">
        <f t="shared" si="237"/>
        <v>2.5000000000000001E-5</v>
      </c>
      <c r="MN205" s="88">
        <f t="shared" si="237"/>
        <v>2.5000000000000001E-5</v>
      </c>
      <c r="MO205" s="88">
        <f t="shared" si="237"/>
        <v>2.5000000000000001E-5</v>
      </c>
      <c r="MP205" s="88">
        <f t="shared" si="237"/>
        <v>2.5000000000000001E-5</v>
      </c>
      <c r="MQ205" s="88">
        <f t="shared" si="237"/>
        <v>2.5000000000000001E-5</v>
      </c>
      <c r="MR205" s="88">
        <f t="shared" si="237"/>
        <v>2.5000000000000001E-5</v>
      </c>
      <c r="MS205" s="88">
        <f t="shared" si="237"/>
        <v>2.5000000000000001E-5</v>
      </c>
      <c r="MT205" s="88">
        <f t="shared" si="237"/>
        <v>2.5000000000000001E-5</v>
      </c>
      <c r="MU205" s="88">
        <f t="shared" si="237"/>
        <v>2.5000000000000001E-5</v>
      </c>
      <c r="MV205" s="88">
        <f t="shared" si="237"/>
        <v>2.5000000000000001E-5</v>
      </c>
      <c r="MW205" s="88">
        <f t="shared" si="237"/>
        <v>2.5000000000000001E-5</v>
      </c>
      <c r="MX205" s="88">
        <f t="shared" si="237"/>
        <v>2.5000000000000001E-5</v>
      </c>
      <c r="MY205" s="88">
        <f t="shared" si="237"/>
        <v>2.5000000000000001E-5</v>
      </c>
      <c r="MZ205" s="88">
        <f t="shared" si="237"/>
        <v>2.5000000000000001E-5</v>
      </c>
      <c r="NA205" s="88">
        <f t="shared" si="237"/>
        <v>2.5000000000000001E-5</v>
      </c>
      <c r="NB205" s="88">
        <f t="shared" si="237"/>
        <v>2.5000000000000001E-5</v>
      </c>
      <c r="NC205" s="88">
        <f t="shared" si="237"/>
        <v>2.5000000000000001E-5</v>
      </c>
      <c r="ND205" s="88">
        <f t="shared" si="237"/>
        <v>2.5000000000000001E-5</v>
      </c>
      <c r="NE205" s="88">
        <f t="shared" si="237"/>
        <v>2.5000000000000001E-5</v>
      </c>
      <c r="NF205" s="88">
        <f t="shared" si="237"/>
        <v>2.5000000000000001E-5</v>
      </c>
      <c r="NG205" s="88">
        <f t="shared" si="237"/>
        <v>2.5000000000000001E-5</v>
      </c>
      <c r="NH205" s="88">
        <f t="shared" si="237"/>
        <v>2.5000000000000001E-5</v>
      </c>
      <c r="NI205" s="88">
        <f t="shared" si="237"/>
        <v>2.5000000000000001E-5</v>
      </c>
      <c r="NJ205" s="88">
        <f t="shared" si="237"/>
        <v>2.5000000000000001E-5</v>
      </c>
      <c r="NK205" s="88">
        <f t="shared" si="237"/>
        <v>2.5000000000000001E-5</v>
      </c>
      <c r="NL205" s="88">
        <f t="shared" si="237"/>
        <v>2.5000000000000001E-5</v>
      </c>
      <c r="NM205" s="88">
        <f t="shared" si="237"/>
        <v>2.5000000000000001E-5</v>
      </c>
      <c r="NN205" s="88">
        <f t="shared" si="237"/>
        <v>2.5000000000000001E-5</v>
      </c>
      <c r="NO205" s="88">
        <f t="shared" si="237"/>
        <v>2.5000000000000001E-5</v>
      </c>
      <c r="NP205" s="88">
        <f t="shared" si="237"/>
        <v>2.5000000000000001E-5</v>
      </c>
      <c r="NQ205" s="88">
        <f t="shared" si="237"/>
        <v>2.5000000000000001E-5</v>
      </c>
      <c r="NR205" s="88">
        <f t="shared" si="237"/>
        <v>2.5000000000000001E-5</v>
      </c>
      <c r="NS205" s="88">
        <f t="shared" si="237"/>
        <v>2.5000000000000001E-5</v>
      </c>
      <c r="NT205" s="88">
        <f t="shared" si="237"/>
        <v>2.5000000000000001E-5</v>
      </c>
      <c r="NU205" s="88">
        <f t="shared" si="237"/>
        <v>2.5000000000000001E-5</v>
      </c>
      <c r="NV205" s="88">
        <f t="shared" si="237"/>
        <v>2.5000000000000001E-5</v>
      </c>
      <c r="NW205" s="88">
        <f t="shared" si="237"/>
        <v>2.5000000000000001E-5</v>
      </c>
      <c r="NX205" s="88">
        <f t="shared" si="237"/>
        <v>2.5000000000000001E-5</v>
      </c>
      <c r="NY205" s="88">
        <f t="shared" si="237"/>
        <v>2.5000000000000001E-5</v>
      </c>
      <c r="NZ205" s="88">
        <f t="shared" si="237"/>
        <v>2.5000000000000001E-5</v>
      </c>
      <c r="OA205" s="88">
        <f t="shared" si="237"/>
        <v>2.5000000000000001E-5</v>
      </c>
      <c r="OB205" s="88">
        <f t="shared" si="237"/>
        <v>2.5000000000000001E-5</v>
      </c>
      <c r="OC205" s="88">
        <f t="shared" si="237"/>
        <v>2.5000000000000001E-5</v>
      </c>
      <c r="OD205" s="88">
        <f t="shared" si="237"/>
        <v>2.5000000000000001E-5</v>
      </c>
      <c r="OE205" s="88">
        <f t="shared" si="237"/>
        <v>2.5000000000000001E-5</v>
      </c>
      <c r="OF205" s="88">
        <f t="shared" si="237"/>
        <v>2.5000000000000001E-5</v>
      </c>
      <c r="OG205" s="88">
        <f t="shared" si="237"/>
        <v>2.5000000000000001E-5</v>
      </c>
      <c r="OH205" s="88">
        <f t="shared" si="237"/>
        <v>2.5000000000000001E-5</v>
      </c>
      <c r="OI205" s="88">
        <f t="shared" si="237"/>
        <v>2.5000000000000001E-5</v>
      </c>
      <c r="OJ205" s="88">
        <f t="shared" si="237"/>
        <v>2.5000000000000001E-5</v>
      </c>
      <c r="OK205" s="88">
        <f t="shared" si="237"/>
        <v>2.5000000000000001E-5</v>
      </c>
      <c r="OL205" s="88">
        <f t="shared" si="237"/>
        <v>2.5000000000000001E-5</v>
      </c>
      <c r="OM205" s="88">
        <f t="shared" si="237"/>
        <v>2.5000000000000001E-5</v>
      </c>
      <c r="ON205" s="88">
        <f t="shared" ref="ON205:QY205" si="238">IF(ON203="","",IF(ON202=ON170,0,IF(SUM(ON202,ON203)&gt;ON170,N(ON170)-N(ON202),ON203)))</f>
        <v>2.5000000000000001E-5</v>
      </c>
      <c r="OO205" s="88">
        <f t="shared" si="238"/>
        <v>2.5000000000000001E-5</v>
      </c>
      <c r="OP205" s="88">
        <f t="shared" si="238"/>
        <v>2.5000000000000001E-5</v>
      </c>
      <c r="OQ205" s="88">
        <f t="shared" si="238"/>
        <v>2.5000000000000001E-5</v>
      </c>
      <c r="OR205" s="88">
        <f t="shared" si="238"/>
        <v>2.5000000000000001E-5</v>
      </c>
      <c r="OS205" s="88">
        <f t="shared" si="238"/>
        <v>2.5000000000000001E-5</v>
      </c>
      <c r="OT205" s="88">
        <f t="shared" si="238"/>
        <v>2.5000000000000001E-5</v>
      </c>
      <c r="OU205" s="88">
        <f t="shared" si="238"/>
        <v>2.5000000000000001E-5</v>
      </c>
      <c r="OV205" s="88">
        <f t="shared" si="238"/>
        <v>2.5000000000000001E-5</v>
      </c>
      <c r="OW205" s="88">
        <f t="shared" si="238"/>
        <v>2.5000000000000001E-5</v>
      </c>
      <c r="OX205" s="88">
        <f t="shared" si="238"/>
        <v>2.5000000000000001E-5</v>
      </c>
      <c r="OY205" s="88">
        <f t="shared" si="238"/>
        <v>2.5000000000000001E-5</v>
      </c>
      <c r="OZ205" s="88">
        <f t="shared" si="238"/>
        <v>2.5000000000000001E-5</v>
      </c>
      <c r="PA205" s="88">
        <f t="shared" si="238"/>
        <v>2.5000000000000001E-5</v>
      </c>
      <c r="PB205" s="88">
        <f t="shared" si="238"/>
        <v>2.5000000000000001E-5</v>
      </c>
      <c r="PC205" s="88">
        <f t="shared" si="238"/>
        <v>2.5000000000000001E-5</v>
      </c>
      <c r="PD205" s="88">
        <f t="shared" si="238"/>
        <v>2.5000000000000001E-5</v>
      </c>
      <c r="PE205" s="88">
        <f t="shared" si="238"/>
        <v>2.5000000000000001E-5</v>
      </c>
      <c r="PF205" s="88">
        <f t="shared" si="238"/>
        <v>2.5000000000000001E-5</v>
      </c>
      <c r="PG205" s="88">
        <f t="shared" si="238"/>
        <v>2.5000000000000001E-5</v>
      </c>
      <c r="PH205" s="88">
        <f t="shared" si="238"/>
        <v>2.5000000000000001E-5</v>
      </c>
      <c r="PI205" s="88">
        <f t="shared" si="238"/>
        <v>2.5000000000000001E-5</v>
      </c>
      <c r="PJ205" s="88">
        <f t="shared" si="238"/>
        <v>2.5000000000000001E-5</v>
      </c>
      <c r="PK205" s="88">
        <f t="shared" si="238"/>
        <v>2.5000000000000001E-5</v>
      </c>
      <c r="PL205" s="88">
        <f t="shared" si="238"/>
        <v>2.5000000000000001E-5</v>
      </c>
      <c r="PM205" s="88">
        <f t="shared" si="238"/>
        <v>2.5000000000000001E-5</v>
      </c>
      <c r="PN205" s="88">
        <f t="shared" si="238"/>
        <v>2.5000000000000001E-5</v>
      </c>
      <c r="PO205" s="88">
        <f t="shared" si="238"/>
        <v>2.5000000000000001E-5</v>
      </c>
      <c r="PP205" s="88">
        <f t="shared" si="238"/>
        <v>2.5000000000000001E-5</v>
      </c>
      <c r="PQ205" s="88">
        <f t="shared" si="238"/>
        <v>2.5000000000000001E-5</v>
      </c>
      <c r="PR205" s="88">
        <f t="shared" si="238"/>
        <v>2.5000000000000001E-5</v>
      </c>
      <c r="PS205" s="88">
        <f t="shared" si="238"/>
        <v>2.5000000000000001E-5</v>
      </c>
      <c r="PT205" s="88">
        <f t="shared" si="238"/>
        <v>2.5000000000000001E-5</v>
      </c>
      <c r="PU205" s="88">
        <f t="shared" si="238"/>
        <v>2.5000000000000001E-5</v>
      </c>
      <c r="PV205" s="88">
        <f t="shared" si="238"/>
        <v>2.5000000000000001E-5</v>
      </c>
      <c r="PW205" s="88">
        <f t="shared" si="238"/>
        <v>2.5000000000000001E-5</v>
      </c>
      <c r="PX205" s="88">
        <f t="shared" si="238"/>
        <v>2.5000000000000001E-5</v>
      </c>
      <c r="PY205" s="88">
        <f t="shared" si="238"/>
        <v>2.5000000000000001E-5</v>
      </c>
      <c r="PZ205" s="88">
        <f t="shared" si="238"/>
        <v>2.5000000000000001E-5</v>
      </c>
      <c r="QA205" s="88">
        <f t="shared" si="238"/>
        <v>2.5000000000000001E-5</v>
      </c>
      <c r="QB205" s="88">
        <f t="shared" si="238"/>
        <v>2.5000000000000001E-5</v>
      </c>
      <c r="QC205" s="88">
        <f t="shared" si="238"/>
        <v>2.5000000000000001E-5</v>
      </c>
      <c r="QD205" s="88">
        <f t="shared" si="238"/>
        <v>2.5000000000000001E-5</v>
      </c>
      <c r="QE205" s="88">
        <f t="shared" si="238"/>
        <v>2.5000000000000001E-5</v>
      </c>
      <c r="QF205" s="88">
        <f t="shared" si="238"/>
        <v>2.5000000000000001E-5</v>
      </c>
      <c r="QG205" s="88">
        <f t="shared" si="238"/>
        <v>2.5000000000000001E-5</v>
      </c>
      <c r="QH205" s="88">
        <f t="shared" si="238"/>
        <v>2.5000000000000001E-5</v>
      </c>
      <c r="QI205" s="88">
        <f t="shared" si="238"/>
        <v>2.5000000000000001E-5</v>
      </c>
      <c r="QJ205" s="88">
        <f t="shared" si="238"/>
        <v>2.5000000000000001E-5</v>
      </c>
      <c r="QK205" s="88">
        <f t="shared" si="238"/>
        <v>2.5000000000000001E-5</v>
      </c>
      <c r="QL205" s="88">
        <f t="shared" si="238"/>
        <v>2.5000000000000001E-5</v>
      </c>
      <c r="QM205" s="88">
        <f t="shared" si="238"/>
        <v>2.5000000000000001E-5</v>
      </c>
      <c r="QN205" s="88">
        <f t="shared" si="238"/>
        <v>2.5000000000000001E-5</v>
      </c>
      <c r="QO205" s="88">
        <f t="shared" si="238"/>
        <v>2.5000000000000001E-5</v>
      </c>
      <c r="QP205" s="88">
        <f t="shared" si="238"/>
        <v>2.5000000000000001E-5</v>
      </c>
      <c r="QQ205" s="88">
        <f t="shared" si="238"/>
        <v>2.5000000000000001E-5</v>
      </c>
      <c r="QR205" s="88">
        <f t="shared" si="238"/>
        <v>2.5000000000000001E-5</v>
      </c>
      <c r="QS205" s="88">
        <f t="shared" si="238"/>
        <v>2.5000000000000001E-5</v>
      </c>
      <c r="QT205" s="88">
        <f t="shared" si="238"/>
        <v>2.5000000000000001E-5</v>
      </c>
      <c r="QU205" s="88">
        <f t="shared" si="238"/>
        <v>2.5000000000000001E-5</v>
      </c>
      <c r="QV205" s="88">
        <f t="shared" si="238"/>
        <v>2.5000000000000001E-5</v>
      </c>
      <c r="QW205" s="88">
        <f t="shared" si="238"/>
        <v>2.5000000000000001E-5</v>
      </c>
      <c r="QX205" s="88">
        <f t="shared" si="238"/>
        <v>2.5000000000000001E-5</v>
      </c>
      <c r="QY205" s="88">
        <f t="shared" si="238"/>
        <v>2.5000000000000001E-5</v>
      </c>
      <c r="QZ205" s="88">
        <f t="shared" ref="QZ205:RQ205" si="239">IF(QZ203="","",IF(QZ202=QZ170,0,IF(SUM(QZ202,QZ203)&gt;QZ170,N(QZ170)-N(QZ202),QZ203)))</f>
        <v>2.5000000000000001E-5</v>
      </c>
      <c r="RA205" s="88">
        <f t="shared" si="239"/>
        <v>2.5000000000000001E-5</v>
      </c>
      <c r="RB205" s="88">
        <f t="shared" si="239"/>
        <v>2.5000000000000001E-5</v>
      </c>
      <c r="RC205" s="88">
        <f t="shared" si="239"/>
        <v>2.5000000000000001E-5</v>
      </c>
      <c r="RD205" s="88">
        <f t="shared" si="239"/>
        <v>2.5000000000000001E-5</v>
      </c>
      <c r="RE205" s="88">
        <f t="shared" si="239"/>
        <v>2.5000000000000001E-5</v>
      </c>
      <c r="RF205" s="88">
        <f t="shared" si="239"/>
        <v>2.5000000000000001E-5</v>
      </c>
      <c r="RG205" s="88">
        <f t="shared" si="239"/>
        <v>2.5000000000000001E-5</v>
      </c>
      <c r="RH205" s="88">
        <f t="shared" si="239"/>
        <v>2.5000000000000001E-5</v>
      </c>
      <c r="RI205" s="88">
        <f t="shared" si="239"/>
        <v>2.5000000000000001E-5</v>
      </c>
      <c r="RJ205" s="88">
        <f t="shared" si="239"/>
        <v>2.5000000000000001E-5</v>
      </c>
      <c r="RK205" s="88">
        <f t="shared" si="239"/>
        <v>2.5000000000000001E-5</v>
      </c>
      <c r="RL205" s="88">
        <f t="shared" si="239"/>
        <v>2.5000000000000001E-5</v>
      </c>
      <c r="RM205" s="88" t="str">
        <f t="shared" si="239"/>
        <v/>
      </c>
      <c r="RN205" s="88" t="str">
        <f t="shared" si="239"/>
        <v/>
      </c>
      <c r="RO205" s="88" t="str">
        <f t="shared" si="239"/>
        <v/>
      </c>
      <c r="RP205" s="88" t="str">
        <f t="shared" si="239"/>
        <v/>
      </c>
      <c r="RQ205" s="88" t="str">
        <f t="shared" si="239"/>
        <v/>
      </c>
    </row>
    <row r="206" spans="4:485" s="39" customFormat="1">
      <c r="D206" s="88"/>
      <c r="F206" s="88"/>
      <c r="G206" s="88"/>
      <c r="H206" s="88"/>
      <c r="I206" s="88"/>
      <c r="S206" s="88" t="s">
        <v>2161</v>
      </c>
      <c r="T206" s="88">
        <f t="shared" ref="T206:CE206" si="240">IF(T204="","",IF(SUM(T202,T205)=T170,0,IF(SUM(T202,T205,T204)&gt;T170,T170-SUM(T202,T205),T204)))</f>
        <v>2.5000000000000001E-5</v>
      </c>
      <c r="U206" s="88">
        <f t="shared" si="240"/>
        <v>2.5000000000000001E-5</v>
      </c>
      <c r="V206" s="88">
        <f t="shared" si="240"/>
        <v>2.5000000000000001E-5</v>
      </c>
      <c r="W206" s="88">
        <f t="shared" si="240"/>
        <v>2.5000000000000001E-5</v>
      </c>
      <c r="X206" s="88">
        <f t="shared" si="240"/>
        <v>2.5000000000000001E-5</v>
      </c>
      <c r="Y206" s="88">
        <f t="shared" si="240"/>
        <v>2.5000000000000001E-5</v>
      </c>
      <c r="Z206" s="88">
        <f t="shared" si="240"/>
        <v>2.5000000000000001E-5</v>
      </c>
      <c r="AA206" s="88">
        <f t="shared" si="240"/>
        <v>2.5000000000000001E-5</v>
      </c>
      <c r="AB206" s="88">
        <f t="shared" si="240"/>
        <v>2.5000000000000001E-5</v>
      </c>
      <c r="AC206" s="88">
        <f t="shared" si="240"/>
        <v>2.5000000000000001E-5</v>
      </c>
      <c r="AD206" s="88">
        <f t="shared" si="240"/>
        <v>2.5000000000000001E-5</v>
      </c>
      <c r="AE206" s="88">
        <f t="shared" si="240"/>
        <v>2.5000000000000001E-5</v>
      </c>
      <c r="AF206" s="88">
        <f t="shared" si="240"/>
        <v>2.5000000000000001E-5</v>
      </c>
      <c r="AG206" s="88">
        <f t="shared" si="240"/>
        <v>2.5000000000000001E-5</v>
      </c>
      <c r="AH206" s="88">
        <f t="shared" si="240"/>
        <v>2.5000000000000001E-5</v>
      </c>
      <c r="AI206" s="88">
        <f t="shared" si="240"/>
        <v>2.5000000000000001E-5</v>
      </c>
      <c r="AJ206" s="88">
        <f t="shared" si="240"/>
        <v>2.5000000000000001E-5</v>
      </c>
      <c r="AK206" s="88">
        <f t="shared" si="240"/>
        <v>2.5000000000000001E-5</v>
      </c>
      <c r="AL206" s="88">
        <f t="shared" si="240"/>
        <v>2.5000000000000001E-5</v>
      </c>
      <c r="AM206" s="88">
        <f t="shared" si="240"/>
        <v>2.5000000000000001E-5</v>
      </c>
      <c r="AN206" s="88">
        <f t="shared" si="240"/>
        <v>2.5000000000000001E-5</v>
      </c>
      <c r="AO206" s="88">
        <f t="shared" si="240"/>
        <v>2.5000000000000001E-5</v>
      </c>
      <c r="AP206" s="88">
        <f t="shared" si="240"/>
        <v>2.5000000000000001E-5</v>
      </c>
      <c r="AQ206" s="88">
        <f t="shared" si="240"/>
        <v>2.5000000000000001E-5</v>
      </c>
      <c r="AR206" s="88">
        <f t="shared" si="240"/>
        <v>2.5000000000000001E-5</v>
      </c>
      <c r="AS206" s="88">
        <f t="shared" si="240"/>
        <v>2.5000000000000001E-5</v>
      </c>
      <c r="AT206" s="88">
        <f t="shared" si="240"/>
        <v>2.5000000000000001E-5</v>
      </c>
      <c r="AU206" s="88">
        <f t="shared" si="240"/>
        <v>2.5000000000000001E-5</v>
      </c>
      <c r="AV206" s="88">
        <f t="shared" si="240"/>
        <v>2.5000000000000001E-5</v>
      </c>
      <c r="AW206" s="88">
        <f t="shared" si="240"/>
        <v>2.5000000000000001E-5</v>
      </c>
      <c r="AX206" s="88">
        <f t="shared" si="240"/>
        <v>2.5000000000000001E-5</v>
      </c>
      <c r="AY206" s="88">
        <f t="shared" si="240"/>
        <v>2.5000000000000001E-5</v>
      </c>
      <c r="AZ206" s="88">
        <f t="shared" si="240"/>
        <v>2.5000000000000001E-5</v>
      </c>
      <c r="BA206" s="88">
        <f t="shared" si="240"/>
        <v>2.5000000000000001E-5</v>
      </c>
      <c r="BB206" s="88">
        <f t="shared" si="240"/>
        <v>2.5000000000000001E-5</v>
      </c>
      <c r="BC206" s="88">
        <f t="shared" si="240"/>
        <v>2.5000000000000001E-5</v>
      </c>
      <c r="BD206" s="88">
        <f t="shared" si="240"/>
        <v>2.5000000000000001E-5</v>
      </c>
      <c r="BE206" s="88">
        <f t="shared" si="240"/>
        <v>2.5000000000000001E-5</v>
      </c>
      <c r="BF206" s="88">
        <f t="shared" si="240"/>
        <v>2.5000000000000001E-5</v>
      </c>
      <c r="BG206" s="88">
        <f t="shared" si="240"/>
        <v>2.5000000000000001E-5</v>
      </c>
      <c r="BH206" s="88">
        <f t="shared" si="240"/>
        <v>2.5000000000000001E-5</v>
      </c>
      <c r="BI206" s="88">
        <f t="shared" si="240"/>
        <v>2.5000000000000001E-5</v>
      </c>
      <c r="BJ206" s="88">
        <f t="shared" si="240"/>
        <v>2.5000000000000001E-5</v>
      </c>
      <c r="BK206" s="88">
        <f t="shared" si="240"/>
        <v>2.5000000000000001E-5</v>
      </c>
      <c r="BL206" s="88">
        <f t="shared" si="240"/>
        <v>2.5000000000000001E-5</v>
      </c>
      <c r="BM206" s="88">
        <f t="shared" si="240"/>
        <v>2.5000000000000001E-5</v>
      </c>
      <c r="BN206" s="88">
        <f t="shared" si="240"/>
        <v>2.5000000000000001E-5</v>
      </c>
      <c r="BO206" s="88">
        <f t="shared" si="240"/>
        <v>2.5000000000000001E-5</v>
      </c>
      <c r="BP206" s="88">
        <f t="shared" si="240"/>
        <v>2.5000000000000001E-5</v>
      </c>
      <c r="BQ206" s="88">
        <f t="shared" si="240"/>
        <v>2.5000000000000001E-5</v>
      </c>
      <c r="BR206" s="88">
        <f t="shared" si="240"/>
        <v>2.5000000000000001E-5</v>
      </c>
      <c r="BS206" s="88">
        <f t="shared" si="240"/>
        <v>2.5000000000000001E-5</v>
      </c>
      <c r="BT206" s="88">
        <f t="shared" si="240"/>
        <v>2.5000000000000001E-5</v>
      </c>
      <c r="BU206" s="88">
        <f t="shared" si="240"/>
        <v>2.5000000000000001E-5</v>
      </c>
      <c r="BV206" s="88">
        <f t="shared" si="240"/>
        <v>2.5000000000000001E-5</v>
      </c>
      <c r="BW206" s="88">
        <f t="shared" si="240"/>
        <v>2.5000000000000001E-5</v>
      </c>
      <c r="BX206" s="88">
        <f t="shared" si="240"/>
        <v>2.5000000000000001E-5</v>
      </c>
      <c r="BY206" s="88">
        <f t="shared" si="240"/>
        <v>2.5000000000000001E-5</v>
      </c>
      <c r="BZ206" s="88">
        <f t="shared" si="240"/>
        <v>2.5000000000000001E-5</v>
      </c>
      <c r="CA206" s="88">
        <f t="shared" si="240"/>
        <v>2.5000000000000001E-5</v>
      </c>
      <c r="CB206" s="88">
        <f t="shared" si="240"/>
        <v>2.5000000000000001E-5</v>
      </c>
      <c r="CC206" s="88">
        <f t="shared" si="240"/>
        <v>2.5000000000000001E-5</v>
      </c>
      <c r="CD206" s="88">
        <f t="shared" si="240"/>
        <v>2.5000000000000001E-5</v>
      </c>
      <c r="CE206" s="88">
        <f t="shared" si="240"/>
        <v>2.5000000000000001E-5</v>
      </c>
      <c r="CF206" s="88">
        <f t="shared" ref="CF206:EQ206" si="241">IF(CF204="","",IF(SUM(CF202,CF205)=CF170,0,IF(SUM(CF202,CF205,CF204)&gt;CF170,CF170-SUM(CF202,CF205),CF204)))</f>
        <v>2.5000000000000001E-5</v>
      </c>
      <c r="CG206" s="88">
        <f t="shared" si="241"/>
        <v>2.5000000000000001E-5</v>
      </c>
      <c r="CH206" s="88">
        <f t="shared" si="241"/>
        <v>2.5000000000000001E-5</v>
      </c>
      <c r="CI206" s="88">
        <f t="shared" si="241"/>
        <v>2.5000000000000001E-5</v>
      </c>
      <c r="CJ206" s="88">
        <f t="shared" si="241"/>
        <v>2.5000000000000001E-5</v>
      </c>
      <c r="CK206" s="88">
        <f t="shared" si="241"/>
        <v>2.5000000000000001E-5</v>
      </c>
      <c r="CL206" s="88">
        <f t="shared" si="241"/>
        <v>2.5000000000000001E-5</v>
      </c>
      <c r="CM206" s="88">
        <f t="shared" si="241"/>
        <v>2.5000000000000001E-5</v>
      </c>
      <c r="CN206" s="88">
        <f t="shared" si="241"/>
        <v>2.5000000000000001E-5</v>
      </c>
      <c r="CO206" s="88">
        <f t="shared" si="241"/>
        <v>2.5000000000000001E-5</v>
      </c>
      <c r="CP206" s="88">
        <f t="shared" si="241"/>
        <v>2.5000000000000001E-5</v>
      </c>
      <c r="CQ206" s="88">
        <f t="shared" si="241"/>
        <v>2.5000000000000001E-5</v>
      </c>
      <c r="CR206" s="88">
        <f t="shared" si="241"/>
        <v>2.5000000000000001E-5</v>
      </c>
      <c r="CS206" s="88">
        <f t="shared" si="241"/>
        <v>2.5000000000000001E-5</v>
      </c>
      <c r="CT206" s="88">
        <f t="shared" si="241"/>
        <v>2.5000000000000001E-5</v>
      </c>
      <c r="CU206" s="88">
        <f t="shared" si="241"/>
        <v>2.5000000000000001E-5</v>
      </c>
      <c r="CV206" s="88">
        <f t="shared" si="241"/>
        <v>2.5000000000000001E-5</v>
      </c>
      <c r="CW206" s="88">
        <f t="shared" si="241"/>
        <v>2.5000000000000001E-5</v>
      </c>
      <c r="CX206" s="88">
        <f t="shared" si="241"/>
        <v>2.5000000000000001E-5</v>
      </c>
      <c r="CY206" s="88">
        <f t="shared" si="241"/>
        <v>2.5000000000000001E-5</v>
      </c>
      <c r="CZ206" s="88">
        <f t="shared" si="241"/>
        <v>2.5000000000000001E-5</v>
      </c>
      <c r="DA206" s="88">
        <f t="shared" si="241"/>
        <v>2.5000000000000001E-5</v>
      </c>
      <c r="DB206" s="88">
        <f t="shared" si="241"/>
        <v>2.5000000000000001E-5</v>
      </c>
      <c r="DC206" s="88">
        <f t="shared" si="241"/>
        <v>2.5000000000000001E-5</v>
      </c>
      <c r="DD206" s="88">
        <f t="shared" si="241"/>
        <v>2.5000000000000001E-5</v>
      </c>
      <c r="DE206" s="88">
        <f t="shared" si="241"/>
        <v>2.5000000000000001E-5</v>
      </c>
      <c r="DF206" s="88">
        <f t="shared" si="241"/>
        <v>2.5000000000000001E-5</v>
      </c>
      <c r="DG206" s="88">
        <f t="shared" si="241"/>
        <v>2.5000000000000001E-5</v>
      </c>
      <c r="DH206" s="88">
        <f t="shared" si="241"/>
        <v>2.5000000000000001E-5</v>
      </c>
      <c r="DI206" s="88">
        <f t="shared" si="241"/>
        <v>2.5000000000000001E-5</v>
      </c>
      <c r="DJ206" s="88">
        <f t="shared" si="241"/>
        <v>2.5000000000000001E-5</v>
      </c>
      <c r="DK206" s="88">
        <f t="shared" si="241"/>
        <v>2.5000000000000001E-5</v>
      </c>
      <c r="DL206" s="88">
        <f t="shared" si="241"/>
        <v>2.5000000000000001E-5</v>
      </c>
      <c r="DM206" s="88">
        <f t="shared" si="241"/>
        <v>2.5000000000000001E-5</v>
      </c>
      <c r="DN206" s="88">
        <f t="shared" si="241"/>
        <v>2.5000000000000001E-5</v>
      </c>
      <c r="DO206" s="88">
        <f t="shared" si="241"/>
        <v>2.5000000000000001E-5</v>
      </c>
      <c r="DP206" s="88">
        <f t="shared" si="241"/>
        <v>2.5000000000000001E-5</v>
      </c>
      <c r="DQ206" s="88">
        <f t="shared" si="241"/>
        <v>2.5000000000000001E-5</v>
      </c>
      <c r="DR206" s="88">
        <f t="shared" si="241"/>
        <v>2.5000000000000001E-5</v>
      </c>
      <c r="DS206" s="88">
        <f t="shared" si="241"/>
        <v>2.5000000000000001E-5</v>
      </c>
      <c r="DT206" s="88">
        <f t="shared" si="241"/>
        <v>2.5000000000000001E-5</v>
      </c>
      <c r="DU206" s="88">
        <f t="shared" si="241"/>
        <v>2.5000000000000001E-5</v>
      </c>
      <c r="DV206" s="88">
        <f t="shared" si="241"/>
        <v>2.5000000000000001E-5</v>
      </c>
      <c r="DW206" s="88">
        <f t="shared" si="241"/>
        <v>2.5000000000000001E-5</v>
      </c>
      <c r="DX206" s="88">
        <f t="shared" si="241"/>
        <v>2.5000000000000001E-5</v>
      </c>
      <c r="DY206" s="88">
        <f t="shared" si="241"/>
        <v>2.5000000000000001E-5</v>
      </c>
      <c r="DZ206" s="88">
        <f t="shared" si="241"/>
        <v>2.5000000000000001E-5</v>
      </c>
      <c r="EA206" s="88">
        <f t="shared" si="241"/>
        <v>2.5000000000000001E-5</v>
      </c>
      <c r="EB206" s="88">
        <f t="shared" si="241"/>
        <v>2.5000000000000001E-5</v>
      </c>
      <c r="EC206" s="88">
        <f t="shared" si="241"/>
        <v>2.5000000000000001E-5</v>
      </c>
      <c r="ED206" s="88">
        <f t="shared" si="241"/>
        <v>2.5000000000000001E-5</v>
      </c>
      <c r="EE206" s="88">
        <f t="shared" si="241"/>
        <v>2.5000000000000001E-5</v>
      </c>
      <c r="EF206" s="88">
        <f t="shared" si="241"/>
        <v>2.5000000000000001E-5</v>
      </c>
      <c r="EG206" s="88">
        <f t="shared" si="241"/>
        <v>2.5000000000000001E-5</v>
      </c>
      <c r="EH206" s="88">
        <f t="shared" si="241"/>
        <v>2.5000000000000001E-5</v>
      </c>
      <c r="EI206" s="88">
        <f t="shared" si="241"/>
        <v>2.5000000000000001E-5</v>
      </c>
      <c r="EJ206" s="88">
        <f t="shared" si="241"/>
        <v>2.5000000000000001E-5</v>
      </c>
      <c r="EK206" s="88">
        <f t="shared" si="241"/>
        <v>2.5000000000000001E-5</v>
      </c>
      <c r="EL206" s="88">
        <f t="shared" si="241"/>
        <v>2.5000000000000001E-5</v>
      </c>
      <c r="EM206" s="88">
        <f t="shared" si="241"/>
        <v>2.5000000000000001E-5</v>
      </c>
      <c r="EN206" s="88">
        <f t="shared" si="241"/>
        <v>2.5000000000000001E-5</v>
      </c>
      <c r="EO206" s="88">
        <f t="shared" si="241"/>
        <v>2.5000000000000001E-5</v>
      </c>
      <c r="EP206" s="88">
        <f t="shared" si="241"/>
        <v>2.5000000000000001E-5</v>
      </c>
      <c r="EQ206" s="88">
        <f t="shared" si="241"/>
        <v>2.5000000000000001E-5</v>
      </c>
      <c r="ER206" s="88">
        <f t="shared" ref="ER206:HC206" si="242">IF(ER204="","",IF(SUM(ER202,ER205)=ER170,0,IF(SUM(ER202,ER205,ER204)&gt;ER170,ER170-SUM(ER202,ER205),ER204)))</f>
        <v>2.5000000000000001E-5</v>
      </c>
      <c r="ES206" s="88">
        <f t="shared" si="242"/>
        <v>2.5000000000000001E-5</v>
      </c>
      <c r="ET206" s="88">
        <f t="shared" si="242"/>
        <v>2.5000000000000001E-5</v>
      </c>
      <c r="EU206" s="88">
        <f t="shared" si="242"/>
        <v>2.5000000000000001E-5</v>
      </c>
      <c r="EV206" s="88">
        <f t="shared" si="242"/>
        <v>2.5000000000000001E-5</v>
      </c>
      <c r="EW206" s="88">
        <f t="shared" si="242"/>
        <v>2.5000000000000001E-5</v>
      </c>
      <c r="EX206" s="88">
        <f t="shared" si="242"/>
        <v>2.5000000000000001E-5</v>
      </c>
      <c r="EY206" s="88">
        <f t="shared" si="242"/>
        <v>2.5000000000000001E-5</v>
      </c>
      <c r="EZ206" s="88">
        <f t="shared" si="242"/>
        <v>2.5000000000000001E-5</v>
      </c>
      <c r="FA206" s="88">
        <f t="shared" si="242"/>
        <v>2.5000000000000001E-5</v>
      </c>
      <c r="FB206" s="88">
        <f t="shared" si="242"/>
        <v>2.5000000000000001E-5</v>
      </c>
      <c r="FC206" s="88">
        <f t="shared" si="242"/>
        <v>2.5000000000000001E-5</v>
      </c>
      <c r="FD206" s="88">
        <f t="shared" si="242"/>
        <v>2.5000000000000001E-5</v>
      </c>
      <c r="FE206" s="88">
        <f t="shared" si="242"/>
        <v>2.5000000000000001E-5</v>
      </c>
      <c r="FF206" s="88">
        <f t="shared" si="242"/>
        <v>2.5000000000000001E-5</v>
      </c>
      <c r="FG206" s="88">
        <f t="shared" si="242"/>
        <v>2.5000000000000001E-5</v>
      </c>
      <c r="FH206" s="88">
        <f t="shared" si="242"/>
        <v>2.5000000000000001E-5</v>
      </c>
      <c r="FI206" s="88">
        <f t="shared" si="242"/>
        <v>2.5000000000000001E-5</v>
      </c>
      <c r="FJ206" s="88">
        <f t="shared" si="242"/>
        <v>2.5000000000000001E-5</v>
      </c>
      <c r="FK206" s="88">
        <f t="shared" si="242"/>
        <v>2.5000000000000001E-5</v>
      </c>
      <c r="FL206" s="88">
        <f t="shared" si="242"/>
        <v>2.5000000000000001E-5</v>
      </c>
      <c r="FM206" s="88">
        <f t="shared" si="242"/>
        <v>2.5000000000000001E-5</v>
      </c>
      <c r="FN206" s="88">
        <f t="shared" si="242"/>
        <v>2.5000000000000001E-5</v>
      </c>
      <c r="FO206" s="88">
        <f t="shared" si="242"/>
        <v>2.5000000000000001E-5</v>
      </c>
      <c r="FP206" s="88">
        <f t="shared" si="242"/>
        <v>2.5000000000000001E-5</v>
      </c>
      <c r="FQ206" s="88">
        <f t="shared" si="242"/>
        <v>2.5000000000000001E-5</v>
      </c>
      <c r="FR206" s="88">
        <f t="shared" si="242"/>
        <v>2.5000000000000001E-5</v>
      </c>
      <c r="FS206" s="88">
        <f t="shared" si="242"/>
        <v>2.5000000000000001E-5</v>
      </c>
      <c r="FT206" s="88">
        <f t="shared" si="242"/>
        <v>2.5000000000000001E-5</v>
      </c>
      <c r="FU206" s="88">
        <f t="shared" si="242"/>
        <v>2.5000000000000001E-5</v>
      </c>
      <c r="FV206" s="88">
        <f t="shared" si="242"/>
        <v>2.5000000000000001E-5</v>
      </c>
      <c r="FW206" s="88">
        <f t="shared" si="242"/>
        <v>2.5000000000000001E-5</v>
      </c>
      <c r="FX206" s="88">
        <f t="shared" si="242"/>
        <v>2.5000000000000001E-5</v>
      </c>
      <c r="FY206" s="88">
        <f t="shared" si="242"/>
        <v>2.5000000000000001E-5</v>
      </c>
      <c r="FZ206" s="88">
        <f t="shared" si="242"/>
        <v>2.5000000000000001E-5</v>
      </c>
      <c r="GA206" s="88">
        <f t="shared" si="242"/>
        <v>2.5000000000000001E-5</v>
      </c>
      <c r="GB206" s="88">
        <f t="shared" si="242"/>
        <v>2.5000000000000001E-5</v>
      </c>
      <c r="GC206" s="88">
        <f t="shared" si="242"/>
        <v>2.5000000000000001E-5</v>
      </c>
      <c r="GD206" s="88">
        <f t="shared" si="242"/>
        <v>2.5000000000000001E-5</v>
      </c>
      <c r="GE206" s="88">
        <f t="shared" si="242"/>
        <v>2.5000000000000001E-5</v>
      </c>
      <c r="GF206" s="88">
        <f t="shared" si="242"/>
        <v>2.5000000000000001E-5</v>
      </c>
      <c r="GG206" s="88">
        <f t="shared" si="242"/>
        <v>2.5000000000000001E-5</v>
      </c>
      <c r="GH206" s="88">
        <f t="shared" si="242"/>
        <v>2.5000000000000001E-5</v>
      </c>
      <c r="GI206" s="88">
        <f t="shared" si="242"/>
        <v>2.5000000000000001E-5</v>
      </c>
      <c r="GJ206" s="88">
        <f t="shared" si="242"/>
        <v>2.5000000000000001E-5</v>
      </c>
      <c r="GK206" s="88">
        <f t="shared" si="242"/>
        <v>2.5000000000000001E-5</v>
      </c>
      <c r="GL206" s="88">
        <f t="shared" si="242"/>
        <v>2.5000000000000001E-5</v>
      </c>
      <c r="GM206" s="88">
        <f t="shared" si="242"/>
        <v>2.5000000000000001E-5</v>
      </c>
      <c r="GN206" s="88">
        <f t="shared" si="242"/>
        <v>2.5000000000000001E-5</v>
      </c>
      <c r="GO206" s="88">
        <f t="shared" si="242"/>
        <v>2.5000000000000001E-5</v>
      </c>
      <c r="GP206" s="88">
        <f t="shared" si="242"/>
        <v>2.5000000000000001E-5</v>
      </c>
      <c r="GQ206" s="88">
        <f t="shared" si="242"/>
        <v>2.5000000000000001E-5</v>
      </c>
      <c r="GR206" s="88">
        <f t="shared" si="242"/>
        <v>2.5000000000000001E-5</v>
      </c>
      <c r="GS206" s="88">
        <f t="shared" si="242"/>
        <v>2.5000000000000001E-5</v>
      </c>
      <c r="GT206" s="88">
        <f t="shared" si="242"/>
        <v>2.5000000000000001E-5</v>
      </c>
      <c r="GU206" s="88">
        <f t="shared" si="242"/>
        <v>2.5000000000000001E-5</v>
      </c>
      <c r="GV206" s="88">
        <f t="shared" si="242"/>
        <v>2.5000000000000001E-5</v>
      </c>
      <c r="GW206" s="88">
        <f t="shared" si="242"/>
        <v>2.5000000000000001E-5</v>
      </c>
      <c r="GX206" s="88">
        <f t="shared" si="242"/>
        <v>2.5000000000000001E-5</v>
      </c>
      <c r="GY206" s="88">
        <f t="shared" si="242"/>
        <v>2.5000000000000001E-5</v>
      </c>
      <c r="GZ206" s="88">
        <f t="shared" si="242"/>
        <v>2.5000000000000001E-5</v>
      </c>
      <c r="HA206" s="88">
        <f t="shared" si="242"/>
        <v>2.5000000000000001E-5</v>
      </c>
      <c r="HB206" s="88">
        <f t="shared" si="242"/>
        <v>2.5000000000000001E-5</v>
      </c>
      <c r="HC206" s="88">
        <f t="shared" si="242"/>
        <v>2.5000000000000001E-5</v>
      </c>
      <c r="HD206" s="88">
        <f t="shared" ref="HD206:JO206" si="243">IF(HD204="","",IF(SUM(HD202,HD205)=HD170,0,IF(SUM(HD202,HD205,HD204)&gt;HD170,HD170-SUM(HD202,HD205),HD204)))</f>
        <v>2.5000000000000001E-5</v>
      </c>
      <c r="HE206" s="88">
        <f t="shared" si="243"/>
        <v>2.5000000000000001E-5</v>
      </c>
      <c r="HF206" s="88">
        <f t="shared" si="243"/>
        <v>2.5000000000000001E-5</v>
      </c>
      <c r="HG206" s="88">
        <f t="shared" si="243"/>
        <v>2.5000000000000001E-5</v>
      </c>
      <c r="HH206" s="88">
        <f t="shared" si="243"/>
        <v>2.5000000000000001E-5</v>
      </c>
      <c r="HI206" s="88">
        <f t="shared" si="243"/>
        <v>2.5000000000000001E-5</v>
      </c>
      <c r="HJ206" s="88">
        <f t="shared" si="243"/>
        <v>2.5000000000000001E-5</v>
      </c>
      <c r="HK206" s="88">
        <f t="shared" si="243"/>
        <v>2.5000000000000001E-5</v>
      </c>
      <c r="HL206" s="88">
        <f t="shared" si="243"/>
        <v>2.5000000000000001E-5</v>
      </c>
      <c r="HM206" s="88">
        <f t="shared" si="243"/>
        <v>2.5000000000000001E-5</v>
      </c>
      <c r="HN206" s="88">
        <f t="shared" si="243"/>
        <v>2.5000000000000001E-5</v>
      </c>
      <c r="HO206" s="88">
        <f t="shared" si="243"/>
        <v>2.5000000000000001E-5</v>
      </c>
      <c r="HP206" s="88">
        <f t="shared" si="243"/>
        <v>2.5000000000000001E-5</v>
      </c>
      <c r="HQ206" s="88">
        <f t="shared" si="243"/>
        <v>2.5000000000000001E-5</v>
      </c>
      <c r="HR206" s="88">
        <f t="shared" si="243"/>
        <v>2.5000000000000001E-5</v>
      </c>
      <c r="HS206" s="88">
        <f t="shared" si="243"/>
        <v>2.5000000000000001E-5</v>
      </c>
      <c r="HT206" s="88">
        <f t="shared" si="243"/>
        <v>2.5000000000000001E-5</v>
      </c>
      <c r="HU206" s="88">
        <f t="shared" si="243"/>
        <v>2.5000000000000001E-5</v>
      </c>
      <c r="HV206" s="88">
        <f t="shared" si="243"/>
        <v>2.5000000000000001E-5</v>
      </c>
      <c r="HW206" s="88">
        <f t="shared" si="243"/>
        <v>2.5000000000000001E-5</v>
      </c>
      <c r="HX206" s="88">
        <f t="shared" si="243"/>
        <v>2.5000000000000001E-5</v>
      </c>
      <c r="HY206" s="88">
        <f t="shared" si="243"/>
        <v>2.5000000000000001E-5</v>
      </c>
      <c r="HZ206" s="88">
        <f t="shared" si="243"/>
        <v>2.5000000000000001E-5</v>
      </c>
      <c r="IA206" s="88">
        <f t="shared" si="243"/>
        <v>2.5000000000000001E-5</v>
      </c>
      <c r="IB206" s="88">
        <f t="shared" si="243"/>
        <v>2.5000000000000001E-5</v>
      </c>
      <c r="IC206" s="88">
        <f t="shared" si="243"/>
        <v>2.5000000000000001E-5</v>
      </c>
      <c r="ID206" s="88">
        <f t="shared" si="243"/>
        <v>2.5000000000000001E-5</v>
      </c>
      <c r="IE206" s="88">
        <f t="shared" si="243"/>
        <v>2.5000000000000001E-5</v>
      </c>
      <c r="IF206" s="88">
        <f t="shared" si="243"/>
        <v>2.5000000000000001E-5</v>
      </c>
      <c r="IG206" s="88">
        <f t="shared" si="243"/>
        <v>2.5000000000000001E-5</v>
      </c>
      <c r="IH206" s="88">
        <f t="shared" si="243"/>
        <v>2.5000000000000001E-5</v>
      </c>
      <c r="II206" s="88">
        <f t="shared" si="243"/>
        <v>2.5000000000000001E-5</v>
      </c>
      <c r="IJ206" s="88">
        <f t="shared" si="243"/>
        <v>2.5000000000000001E-5</v>
      </c>
      <c r="IK206" s="88">
        <f t="shared" si="243"/>
        <v>2.5000000000000001E-5</v>
      </c>
      <c r="IL206" s="88">
        <f t="shared" si="243"/>
        <v>2.5000000000000001E-5</v>
      </c>
      <c r="IM206" s="88">
        <f t="shared" si="243"/>
        <v>2.5000000000000001E-5</v>
      </c>
      <c r="IN206" s="88">
        <f t="shared" si="243"/>
        <v>2.5000000000000001E-5</v>
      </c>
      <c r="IO206" s="88">
        <f t="shared" si="243"/>
        <v>2.5000000000000001E-5</v>
      </c>
      <c r="IP206" s="88">
        <f t="shared" si="243"/>
        <v>2.5000000000000001E-5</v>
      </c>
      <c r="IQ206" s="88">
        <f t="shared" si="243"/>
        <v>2.5000000000000001E-5</v>
      </c>
      <c r="IR206" s="88">
        <f t="shared" si="243"/>
        <v>2.5000000000000001E-5</v>
      </c>
      <c r="IS206" s="88">
        <f t="shared" si="243"/>
        <v>2.5000000000000001E-5</v>
      </c>
      <c r="IT206" s="88">
        <f t="shared" si="243"/>
        <v>2.5000000000000001E-5</v>
      </c>
      <c r="IU206" s="88">
        <f t="shared" si="243"/>
        <v>2.5000000000000001E-5</v>
      </c>
      <c r="IV206" s="88">
        <f t="shared" si="243"/>
        <v>2.5000000000000001E-5</v>
      </c>
      <c r="IW206" s="88">
        <f t="shared" si="243"/>
        <v>2.5000000000000001E-5</v>
      </c>
      <c r="IX206" s="88">
        <f t="shared" si="243"/>
        <v>2.5000000000000001E-5</v>
      </c>
      <c r="IY206" s="88">
        <f t="shared" si="243"/>
        <v>2.5000000000000001E-5</v>
      </c>
      <c r="IZ206" s="88">
        <f t="shared" si="243"/>
        <v>2.5000000000000001E-5</v>
      </c>
      <c r="JA206" s="88">
        <f t="shared" si="243"/>
        <v>2.5000000000000001E-5</v>
      </c>
      <c r="JB206" s="88">
        <f t="shared" si="243"/>
        <v>2.5000000000000001E-5</v>
      </c>
      <c r="JC206" s="88">
        <f t="shared" si="243"/>
        <v>2.5000000000000001E-5</v>
      </c>
      <c r="JD206" s="88">
        <f t="shared" si="243"/>
        <v>2.5000000000000001E-5</v>
      </c>
      <c r="JE206" s="88">
        <f t="shared" si="243"/>
        <v>2.5000000000000001E-5</v>
      </c>
      <c r="JF206" s="88">
        <f t="shared" si="243"/>
        <v>2.5000000000000001E-5</v>
      </c>
      <c r="JG206" s="88">
        <f t="shared" si="243"/>
        <v>2.5000000000000001E-5</v>
      </c>
      <c r="JH206" s="88">
        <f t="shared" si="243"/>
        <v>2.5000000000000001E-5</v>
      </c>
      <c r="JI206" s="88">
        <f t="shared" si="243"/>
        <v>2.5000000000000001E-5</v>
      </c>
      <c r="JJ206" s="88">
        <f t="shared" si="243"/>
        <v>2.5000000000000001E-5</v>
      </c>
      <c r="JK206" s="88">
        <f t="shared" si="243"/>
        <v>2.5000000000000001E-5</v>
      </c>
      <c r="JL206" s="88">
        <f t="shared" si="243"/>
        <v>2.5000000000000001E-5</v>
      </c>
      <c r="JM206" s="88">
        <f t="shared" si="243"/>
        <v>2.5000000000000001E-5</v>
      </c>
      <c r="JN206" s="88">
        <f t="shared" si="243"/>
        <v>2.5000000000000001E-5</v>
      </c>
      <c r="JO206" s="88">
        <f t="shared" si="243"/>
        <v>2.5000000000000001E-5</v>
      </c>
      <c r="JP206" s="88">
        <f t="shared" ref="JP206:MA206" si="244">IF(JP204="","",IF(SUM(JP202,JP205)=JP170,0,IF(SUM(JP202,JP205,JP204)&gt;JP170,JP170-SUM(JP202,JP205),JP204)))</f>
        <v>2.5000000000000001E-5</v>
      </c>
      <c r="JQ206" s="88">
        <f t="shared" si="244"/>
        <v>2.5000000000000001E-5</v>
      </c>
      <c r="JR206" s="88">
        <f t="shared" si="244"/>
        <v>2.5000000000000001E-5</v>
      </c>
      <c r="JS206" s="88">
        <f t="shared" si="244"/>
        <v>2.5000000000000001E-5</v>
      </c>
      <c r="JT206" s="88">
        <f t="shared" si="244"/>
        <v>2.5000000000000001E-5</v>
      </c>
      <c r="JU206" s="88">
        <f t="shared" si="244"/>
        <v>2.5000000000000001E-5</v>
      </c>
      <c r="JV206" s="88">
        <f t="shared" si="244"/>
        <v>2.5000000000000001E-5</v>
      </c>
      <c r="JW206" s="88">
        <f t="shared" si="244"/>
        <v>2.5000000000000001E-5</v>
      </c>
      <c r="JX206" s="88">
        <f t="shared" si="244"/>
        <v>2.5000000000000001E-5</v>
      </c>
      <c r="JY206" s="88">
        <f t="shared" si="244"/>
        <v>2.5000000000000001E-5</v>
      </c>
      <c r="JZ206" s="88">
        <f t="shared" si="244"/>
        <v>2.5000000000000001E-5</v>
      </c>
      <c r="KA206" s="88">
        <f t="shared" si="244"/>
        <v>2.5000000000000001E-5</v>
      </c>
      <c r="KB206" s="88">
        <f t="shared" si="244"/>
        <v>2.5000000000000001E-5</v>
      </c>
      <c r="KC206" s="88">
        <f t="shared" si="244"/>
        <v>2.5000000000000001E-5</v>
      </c>
      <c r="KD206" s="88">
        <f t="shared" si="244"/>
        <v>2.5000000000000001E-5</v>
      </c>
      <c r="KE206" s="88">
        <f t="shared" si="244"/>
        <v>2.5000000000000001E-5</v>
      </c>
      <c r="KF206" s="88">
        <f t="shared" si="244"/>
        <v>2.5000000000000001E-5</v>
      </c>
      <c r="KG206" s="88">
        <f t="shared" si="244"/>
        <v>2.5000000000000001E-5</v>
      </c>
      <c r="KH206" s="88">
        <f t="shared" si="244"/>
        <v>2.5000000000000001E-5</v>
      </c>
      <c r="KI206" s="88">
        <f t="shared" si="244"/>
        <v>2.5000000000000001E-5</v>
      </c>
      <c r="KJ206" s="88">
        <f t="shared" si="244"/>
        <v>2.5000000000000001E-5</v>
      </c>
      <c r="KK206" s="88">
        <f t="shared" si="244"/>
        <v>2.5000000000000001E-5</v>
      </c>
      <c r="KL206" s="88">
        <f t="shared" si="244"/>
        <v>2.5000000000000001E-5</v>
      </c>
      <c r="KM206" s="88">
        <f t="shared" si="244"/>
        <v>2.5000000000000001E-5</v>
      </c>
      <c r="KN206" s="88">
        <f t="shared" si="244"/>
        <v>2.5000000000000001E-5</v>
      </c>
      <c r="KO206" s="88">
        <f t="shared" si="244"/>
        <v>2.5000000000000001E-5</v>
      </c>
      <c r="KP206" s="88">
        <f t="shared" si="244"/>
        <v>2.5000000000000001E-5</v>
      </c>
      <c r="KQ206" s="88">
        <f t="shared" si="244"/>
        <v>2.5000000000000001E-5</v>
      </c>
      <c r="KR206" s="88">
        <f t="shared" si="244"/>
        <v>2.5000000000000001E-5</v>
      </c>
      <c r="KS206" s="88">
        <f t="shared" si="244"/>
        <v>2.5000000000000001E-5</v>
      </c>
      <c r="KT206" s="88">
        <f t="shared" si="244"/>
        <v>2.5000000000000001E-5</v>
      </c>
      <c r="KU206" s="88">
        <f t="shared" si="244"/>
        <v>2.5000000000000001E-5</v>
      </c>
      <c r="KV206" s="88">
        <f t="shared" si="244"/>
        <v>2.5000000000000001E-5</v>
      </c>
      <c r="KW206" s="88">
        <f t="shared" si="244"/>
        <v>2.5000000000000001E-5</v>
      </c>
      <c r="KX206" s="88">
        <f t="shared" si="244"/>
        <v>2.5000000000000001E-5</v>
      </c>
      <c r="KY206" s="88">
        <f t="shared" si="244"/>
        <v>2.5000000000000001E-5</v>
      </c>
      <c r="KZ206" s="88">
        <f t="shared" si="244"/>
        <v>2.5000000000000001E-5</v>
      </c>
      <c r="LA206" s="88">
        <f t="shared" si="244"/>
        <v>2.5000000000000001E-5</v>
      </c>
      <c r="LB206" s="88">
        <f t="shared" si="244"/>
        <v>2.5000000000000001E-5</v>
      </c>
      <c r="LC206" s="88">
        <f t="shared" si="244"/>
        <v>2.5000000000000001E-5</v>
      </c>
      <c r="LD206" s="88">
        <f t="shared" si="244"/>
        <v>2.5000000000000001E-5</v>
      </c>
      <c r="LE206" s="88">
        <f t="shared" si="244"/>
        <v>2.5000000000000001E-5</v>
      </c>
      <c r="LF206" s="88">
        <f t="shared" si="244"/>
        <v>2.5000000000000001E-5</v>
      </c>
      <c r="LG206" s="88">
        <f t="shared" si="244"/>
        <v>2.5000000000000001E-5</v>
      </c>
      <c r="LH206" s="88">
        <f t="shared" si="244"/>
        <v>2.5000000000000001E-5</v>
      </c>
      <c r="LI206" s="88">
        <f t="shared" si="244"/>
        <v>2.5000000000000001E-5</v>
      </c>
      <c r="LJ206" s="88">
        <f t="shared" si="244"/>
        <v>2.5000000000000001E-5</v>
      </c>
      <c r="LK206" s="88">
        <f t="shared" si="244"/>
        <v>2.5000000000000001E-5</v>
      </c>
      <c r="LL206" s="88">
        <f t="shared" si="244"/>
        <v>2.5000000000000001E-5</v>
      </c>
      <c r="LM206" s="88">
        <f t="shared" si="244"/>
        <v>2.5000000000000001E-5</v>
      </c>
      <c r="LN206" s="88">
        <f t="shared" si="244"/>
        <v>2.5000000000000001E-5</v>
      </c>
      <c r="LO206" s="88">
        <f t="shared" si="244"/>
        <v>2.5000000000000001E-5</v>
      </c>
      <c r="LP206" s="88">
        <f t="shared" si="244"/>
        <v>2.5000000000000001E-5</v>
      </c>
      <c r="LQ206" s="88">
        <f t="shared" si="244"/>
        <v>2.5000000000000001E-5</v>
      </c>
      <c r="LR206" s="88">
        <f t="shared" si="244"/>
        <v>2.5000000000000001E-5</v>
      </c>
      <c r="LS206" s="88">
        <f t="shared" si="244"/>
        <v>2.5000000000000001E-5</v>
      </c>
      <c r="LT206" s="88">
        <f t="shared" si="244"/>
        <v>2.5000000000000001E-5</v>
      </c>
      <c r="LU206" s="88">
        <f t="shared" si="244"/>
        <v>2.5000000000000001E-5</v>
      </c>
      <c r="LV206" s="88">
        <f t="shared" si="244"/>
        <v>2.5000000000000001E-5</v>
      </c>
      <c r="LW206" s="88">
        <f t="shared" si="244"/>
        <v>2.5000000000000001E-5</v>
      </c>
      <c r="LX206" s="88">
        <f t="shared" si="244"/>
        <v>2.5000000000000001E-5</v>
      </c>
      <c r="LY206" s="88">
        <f t="shared" si="244"/>
        <v>2.5000000000000001E-5</v>
      </c>
      <c r="LZ206" s="88">
        <f t="shared" si="244"/>
        <v>2.5000000000000001E-5</v>
      </c>
      <c r="MA206" s="88">
        <f t="shared" si="244"/>
        <v>2.5000000000000001E-5</v>
      </c>
      <c r="MB206" s="88">
        <f t="shared" ref="MB206:OM206" si="245">IF(MB204="","",IF(SUM(MB202,MB205)=MB170,0,IF(SUM(MB202,MB205,MB204)&gt;MB170,MB170-SUM(MB202,MB205),MB204)))</f>
        <v>2.5000000000000001E-5</v>
      </c>
      <c r="MC206" s="88">
        <f t="shared" si="245"/>
        <v>2.5000000000000001E-5</v>
      </c>
      <c r="MD206" s="88">
        <f t="shared" si="245"/>
        <v>2.5000000000000001E-5</v>
      </c>
      <c r="ME206" s="88">
        <f t="shared" si="245"/>
        <v>2.5000000000000001E-5</v>
      </c>
      <c r="MF206" s="88">
        <f t="shared" si="245"/>
        <v>2.5000000000000001E-5</v>
      </c>
      <c r="MG206" s="88">
        <f t="shared" si="245"/>
        <v>2.5000000000000001E-5</v>
      </c>
      <c r="MH206" s="88">
        <f t="shared" si="245"/>
        <v>2.5000000000000001E-5</v>
      </c>
      <c r="MI206" s="88">
        <f t="shared" si="245"/>
        <v>2.5000000000000001E-5</v>
      </c>
      <c r="MJ206" s="88">
        <f t="shared" si="245"/>
        <v>2.5000000000000001E-5</v>
      </c>
      <c r="MK206" s="88">
        <f t="shared" si="245"/>
        <v>2.5000000000000001E-5</v>
      </c>
      <c r="ML206" s="88">
        <f t="shared" si="245"/>
        <v>2.5000000000000001E-5</v>
      </c>
      <c r="MM206" s="88">
        <f t="shared" si="245"/>
        <v>2.5000000000000001E-5</v>
      </c>
      <c r="MN206" s="88">
        <f t="shared" si="245"/>
        <v>2.5000000000000001E-5</v>
      </c>
      <c r="MO206" s="88">
        <f t="shared" si="245"/>
        <v>2.5000000000000001E-5</v>
      </c>
      <c r="MP206" s="88">
        <f t="shared" si="245"/>
        <v>2.5000000000000001E-5</v>
      </c>
      <c r="MQ206" s="88">
        <f t="shared" si="245"/>
        <v>2.5000000000000001E-5</v>
      </c>
      <c r="MR206" s="88">
        <f t="shared" si="245"/>
        <v>2.5000000000000001E-5</v>
      </c>
      <c r="MS206" s="88">
        <f t="shared" si="245"/>
        <v>2.5000000000000001E-5</v>
      </c>
      <c r="MT206" s="88">
        <f t="shared" si="245"/>
        <v>2.5000000000000001E-5</v>
      </c>
      <c r="MU206" s="88">
        <f t="shared" si="245"/>
        <v>2.5000000000000001E-5</v>
      </c>
      <c r="MV206" s="88">
        <f t="shared" si="245"/>
        <v>2.5000000000000001E-5</v>
      </c>
      <c r="MW206" s="88">
        <f t="shared" si="245"/>
        <v>2.5000000000000001E-5</v>
      </c>
      <c r="MX206" s="88">
        <f t="shared" si="245"/>
        <v>2.5000000000000001E-5</v>
      </c>
      <c r="MY206" s="88">
        <f t="shared" si="245"/>
        <v>2.5000000000000001E-5</v>
      </c>
      <c r="MZ206" s="88">
        <f t="shared" si="245"/>
        <v>2.5000000000000001E-5</v>
      </c>
      <c r="NA206" s="88">
        <f t="shared" si="245"/>
        <v>2.5000000000000001E-5</v>
      </c>
      <c r="NB206" s="88">
        <f t="shared" si="245"/>
        <v>2.5000000000000001E-5</v>
      </c>
      <c r="NC206" s="88">
        <f t="shared" si="245"/>
        <v>2.5000000000000001E-5</v>
      </c>
      <c r="ND206" s="88">
        <f t="shared" si="245"/>
        <v>2.5000000000000001E-5</v>
      </c>
      <c r="NE206" s="88">
        <f t="shared" si="245"/>
        <v>2.5000000000000001E-5</v>
      </c>
      <c r="NF206" s="88">
        <f t="shared" si="245"/>
        <v>2.5000000000000001E-5</v>
      </c>
      <c r="NG206" s="88">
        <f t="shared" si="245"/>
        <v>2.5000000000000001E-5</v>
      </c>
      <c r="NH206" s="88">
        <f t="shared" si="245"/>
        <v>2.5000000000000001E-5</v>
      </c>
      <c r="NI206" s="88">
        <f t="shared" si="245"/>
        <v>2.5000000000000001E-5</v>
      </c>
      <c r="NJ206" s="88">
        <f t="shared" si="245"/>
        <v>2.5000000000000001E-5</v>
      </c>
      <c r="NK206" s="88">
        <f t="shared" si="245"/>
        <v>2.5000000000000001E-5</v>
      </c>
      <c r="NL206" s="88">
        <f t="shared" si="245"/>
        <v>2.5000000000000001E-5</v>
      </c>
      <c r="NM206" s="88">
        <f t="shared" si="245"/>
        <v>2.5000000000000001E-5</v>
      </c>
      <c r="NN206" s="88">
        <f t="shared" si="245"/>
        <v>2.5000000000000001E-5</v>
      </c>
      <c r="NO206" s="88">
        <f t="shared" si="245"/>
        <v>2.5000000000000001E-5</v>
      </c>
      <c r="NP206" s="88">
        <f t="shared" si="245"/>
        <v>2.5000000000000001E-5</v>
      </c>
      <c r="NQ206" s="88">
        <f t="shared" si="245"/>
        <v>2.5000000000000001E-5</v>
      </c>
      <c r="NR206" s="88">
        <f t="shared" si="245"/>
        <v>2.5000000000000001E-5</v>
      </c>
      <c r="NS206" s="88">
        <f t="shared" si="245"/>
        <v>2.5000000000000001E-5</v>
      </c>
      <c r="NT206" s="88">
        <f t="shared" si="245"/>
        <v>2.5000000000000001E-5</v>
      </c>
      <c r="NU206" s="88">
        <f t="shared" si="245"/>
        <v>2.5000000000000001E-5</v>
      </c>
      <c r="NV206" s="88">
        <f t="shared" si="245"/>
        <v>2.5000000000000001E-5</v>
      </c>
      <c r="NW206" s="88">
        <f t="shared" si="245"/>
        <v>2.5000000000000001E-5</v>
      </c>
      <c r="NX206" s="88">
        <f t="shared" si="245"/>
        <v>2.5000000000000001E-5</v>
      </c>
      <c r="NY206" s="88">
        <f t="shared" si="245"/>
        <v>2.5000000000000001E-5</v>
      </c>
      <c r="NZ206" s="88">
        <f t="shared" si="245"/>
        <v>2.5000000000000001E-5</v>
      </c>
      <c r="OA206" s="88">
        <f t="shared" si="245"/>
        <v>2.5000000000000001E-5</v>
      </c>
      <c r="OB206" s="88">
        <f t="shared" si="245"/>
        <v>2.5000000000000001E-5</v>
      </c>
      <c r="OC206" s="88">
        <f t="shared" si="245"/>
        <v>2.5000000000000001E-5</v>
      </c>
      <c r="OD206" s="88">
        <f t="shared" si="245"/>
        <v>2.5000000000000001E-5</v>
      </c>
      <c r="OE206" s="88">
        <f t="shared" si="245"/>
        <v>2.5000000000000001E-5</v>
      </c>
      <c r="OF206" s="88">
        <f t="shared" si="245"/>
        <v>2.5000000000000001E-5</v>
      </c>
      <c r="OG206" s="88">
        <f t="shared" si="245"/>
        <v>2.5000000000000001E-5</v>
      </c>
      <c r="OH206" s="88">
        <f t="shared" si="245"/>
        <v>2.5000000000000001E-5</v>
      </c>
      <c r="OI206" s="88">
        <f t="shared" si="245"/>
        <v>2.5000000000000001E-5</v>
      </c>
      <c r="OJ206" s="88">
        <f t="shared" si="245"/>
        <v>2.5000000000000001E-5</v>
      </c>
      <c r="OK206" s="88">
        <f t="shared" si="245"/>
        <v>2.5000000000000001E-5</v>
      </c>
      <c r="OL206" s="88">
        <f t="shared" si="245"/>
        <v>2.5000000000000001E-5</v>
      </c>
      <c r="OM206" s="88">
        <f t="shared" si="245"/>
        <v>2.5000000000000001E-5</v>
      </c>
      <c r="ON206" s="88">
        <f t="shared" ref="ON206:QY206" si="246">IF(ON204="","",IF(SUM(ON202,ON205)=ON170,0,IF(SUM(ON202,ON205,ON204)&gt;ON170,ON170-SUM(ON202,ON205),ON204)))</f>
        <v>2.5000000000000001E-5</v>
      </c>
      <c r="OO206" s="88">
        <f t="shared" si="246"/>
        <v>2.5000000000000001E-5</v>
      </c>
      <c r="OP206" s="88">
        <f t="shared" si="246"/>
        <v>2.5000000000000001E-5</v>
      </c>
      <c r="OQ206" s="88">
        <f t="shared" si="246"/>
        <v>2.5000000000000001E-5</v>
      </c>
      <c r="OR206" s="88">
        <f t="shared" si="246"/>
        <v>2.5000000000000001E-5</v>
      </c>
      <c r="OS206" s="88">
        <f t="shared" si="246"/>
        <v>2.5000000000000001E-5</v>
      </c>
      <c r="OT206" s="88">
        <f t="shared" si="246"/>
        <v>2.5000000000000001E-5</v>
      </c>
      <c r="OU206" s="88">
        <f t="shared" si="246"/>
        <v>2.5000000000000001E-5</v>
      </c>
      <c r="OV206" s="88">
        <f t="shared" si="246"/>
        <v>2.5000000000000001E-5</v>
      </c>
      <c r="OW206" s="88">
        <f t="shared" si="246"/>
        <v>2.5000000000000001E-5</v>
      </c>
      <c r="OX206" s="88">
        <f t="shared" si="246"/>
        <v>2.5000000000000001E-5</v>
      </c>
      <c r="OY206" s="88">
        <f t="shared" si="246"/>
        <v>2.5000000000000001E-5</v>
      </c>
      <c r="OZ206" s="88">
        <f t="shared" si="246"/>
        <v>2.5000000000000001E-5</v>
      </c>
      <c r="PA206" s="88">
        <f t="shared" si="246"/>
        <v>2.5000000000000001E-5</v>
      </c>
      <c r="PB206" s="88">
        <f t="shared" si="246"/>
        <v>2.5000000000000001E-5</v>
      </c>
      <c r="PC206" s="88">
        <f t="shared" si="246"/>
        <v>2.5000000000000001E-5</v>
      </c>
      <c r="PD206" s="88">
        <f t="shared" si="246"/>
        <v>2.5000000000000001E-5</v>
      </c>
      <c r="PE206" s="88">
        <f t="shared" si="246"/>
        <v>2.5000000000000001E-5</v>
      </c>
      <c r="PF206" s="88">
        <f t="shared" si="246"/>
        <v>2.5000000000000001E-5</v>
      </c>
      <c r="PG206" s="88">
        <f t="shared" si="246"/>
        <v>2.5000000000000001E-5</v>
      </c>
      <c r="PH206" s="88">
        <f t="shared" si="246"/>
        <v>2.5000000000000001E-5</v>
      </c>
      <c r="PI206" s="88">
        <f t="shared" si="246"/>
        <v>2.5000000000000001E-5</v>
      </c>
      <c r="PJ206" s="88">
        <f t="shared" si="246"/>
        <v>2.5000000000000001E-5</v>
      </c>
      <c r="PK206" s="88">
        <f t="shared" si="246"/>
        <v>2.5000000000000001E-5</v>
      </c>
      <c r="PL206" s="88">
        <f t="shared" si="246"/>
        <v>2.5000000000000001E-5</v>
      </c>
      <c r="PM206" s="88">
        <f t="shared" si="246"/>
        <v>2.5000000000000001E-5</v>
      </c>
      <c r="PN206" s="88">
        <f t="shared" si="246"/>
        <v>2.5000000000000001E-5</v>
      </c>
      <c r="PO206" s="88">
        <f t="shared" si="246"/>
        <v>2.5000000000000001E-5</v>
      </c>
      <c r="PP206" s="88">
        <f t="shared" si="246"/>
        <v>2.5000000000000001E-5</v>
      </c>
      <c r="PQ206" s="88">
        <f t="shared" si="246"/>
        <v>2.5000000000000001E-5</v>
      </c>
      <c r="PR206" s="88">
        <f t="shared" si="246"/>
        <v>2.5000000000000001E-5</v>
      </c>
      <c r="PS206" s="88">
        <f t="shared" si="246"/>
        <v>2.5000000000000001E-5</v>
      </c>
      <c r="PT206" s="88">
        <f t="shared" si="246"/>
        <v>2.5000000000000001E-5</v>
      </c>
      <c r="PU206" s="88">
        <f t="shared" si="246"/>
        <v>2.5000000000000001E-5</v>
      </c>
      <c r="PV206" s="88">
        <f t="shared" si="246"/>
        <v>2.5000000000000001E-5</v>
      </c>
      <c r="PW206" s="88">
        <f t="shared" si="246"/>
        <v>2.5000000000000001E-5</v>
      </c>
      <c r="PX206" s="88">
        <f t="shared" si="246"/>
        <v>2.5000000000000001E-5</v>
      </c>
      <c r="PY206" s="88">
        <f t="shared" si="246"/>
        <v>2.5000000000000001E-5</v>
      </c>
      <c r="PZ206" s="88">
        <f t="shared" si="246"/>
        <v>2.5000000000000001E-5</v>
      </c>
      <c r="QA206" s="88">
        <f t="shared" si="246"/>
        <v>2.5000000000000001E-5</v>
      </c>
      <c r="QB206" s="88">
        <f t="shared" si="246"/>
        <v>2.5000000000000001E-5</v>
      </c>
      <c r="QC206" s="88">
        <f t="shared" si="246"/>
        <v>2.5000000000000001E-5</v>
      </c>
      <c r="QD206" s="88">
        <f t="shared" si="246"/>
        <v>2.5000000000000001E-5</v>
      </c>
      <c r="QE206" s="88">
        <f t="shared" si="246"/>
        <v>2.5000000000000001E-5</v>
      </c>
      <c r="QF206" s="88">
        <f t="shared" si="246"/>
        <v>2.5000000000000001E-5</v>
      </c>
      <c r="QG206" s="88">
        <f t="shared" si="246"/>
        <v>2.5000000000000001E-5</v>
      </c>
      <c r="QH206" s="88">
        <f t="shared" si="246"/>
        <v>2.5000000000000001E-5</v>
      </c>
      <c r="QI206" s="88">
        <f t="shared" si="246"/>
        <v>2.5000000000000001E-5</v>
      </c>
      <c r="QJ206" s="88">
        <f t="shared" si="246"/>
        <v>2.5000000000000001E-5</v>
      </c>
      <c r="QK206" s="88">
        <f t="shared" si="246"/>
        <v>2.5000000000000001E-5</v>
      </c>
      <c r="QL206" s="88">
        <f t="shared" si="246"/>
        <v>2.5000000000000001E-5</v>
      </c>
      <c r="QM206" s="88">
        <f t="shared" si="246"/>
        <v>2.5000000000000001E-5</v>
      </c>
      <c r="QN206" s="88">
        <f t="shared" si="246"/>
        <v>2.5000000000000001E-5</v>
      </c>
      <c r="QO206" s="88">
        <f t="shared" si="246"/>
        <v>2.5000000000000001E-5</v>
      </c>
      <c r="QP206" s="88">
        <f t="shared" si="246"/>
        <v>2.5000000000000001E-5</v>
      </c>
      <c r="QQ206" s="88">
        <f t="shared" si="246"/>
        <v>2.5000000000000001E-5</v>
      </c>
      <c r="QR206" s="88">
        <f t="shared" si="246"/>
        <v>2.5000000000000001E-5</v>
      </c>
      <c r="QS206" s="88">
        <f t="shared" si="246"/>
        <v>2.5000000000000001E-5</v>
      </c>
      <c r="QT206" s="88">
        <f t="shared" si="246"/>
        <v>2.5000000000000001E-5</v>
      </c>
      <c r="QU206" s="88">
        <f t="shared" si="246"/>
        <v>2.5000000000000001E-5</v>
      </c>
      <c r="QV206" s="88">
        <f t="shared" si="246"/>
        <v>2.5000000000000001E-5</v>
      </c>
      <c r="QW206" s="88">
        <f t="shared" si="246"/>
        <v>2.5000000000000001E-5</v>
      </c>
      <c r="QX206" s="88">
        <f t="shared" si="246"/>
        <v>2.5000000000000001E-5</v>
      </c>
      <c r="QY206" s="88">
        <f t="shared" si="246"/>
        <v>2.5000000000000001E-5</v>
      </c>
      <c r="QZ206" s="88">
        <f t="shared" ref="QZ206:RQ206" si="247">IF(QZ204="","",IF(SUM(QZ202,QZ205)=QZ170,0,IF(SUM(QZ202,QZ205,QZ204)&gt;QZ170,QZ170-SUM(QZ202,QZ205),QZ204)))</f>
        <v>2.5000000000000001E-5</v>
      </c>
      <c r="RA206" s="88">
        <f t="shared" si="247"/>
        <v>2.5000000000000001E-5</v>
      </c>
      <c r="RB206" s="88">
        <f t="shared" si="247"/>
        <v>2.5000000000000001E-5</v>
      </c>
      <c r="RC206" s="88">
        <f t="shared" si="247"/>
        <v>2.5000000000000001E-5</v>
      </c>
      <c r="RD206" s="88">
        <f t="shared" si="247"/>
        <v>2.5000000000000001E-5</v>
      </c>
      <c r="RE206" s="88">
        <f t="shared" si="247"/>
        <v>2.5000000000000001E-5</v>
      </c>
      <c r="RF206" s="88">
        <f t="shared" si="247"/>
        <v>2.5000000000000001E-5</v>
      </c>
      <c r="RG206" s="88">
        <f t="shared" si="247"/>
        <v>2.5000000000000001E-5</v>
      </c>
      <c r="RH206" s="88">
        <f t="shared" si="247"/>
        <v>2.5000000000000001E-5</v>
      </c>
      <c r="RI206" s="88">
        <f t="shared" si="247"/>
        <v>2.5000000000000001E-5</v>
      </c>
      <c r="RJ206" s="88">
        <f t="shared" si="247"/>
        <v>2.5000000000000001E-5</v>
      </c>
      <c r="RK206" s="88">
        <f t="shared" si="247"/>
        <v>2.5000000000000001E-5</v>
      </c>
      <c r="RL206" s="88">
        <f t="shared" si="247"/>
        <v>2.5000000000000001E-5</v>
      </c>
      <c r="RM206" s="88" t="str">
        <f t="shared" si="247"/>
        <v/>
      </c>
      <c r="RN206" s="88" t="str">
        <f t="shared" si="247"/>
        <v/>
      </c>
      <c r="RO206" s="88" t="str">
        <f t="shared" si="247"/>
        <v/>
      </c>
      <c r="RP206" s="88" t="str">
        <f t="shared" si="247"/>
        <v/>
      </c>
      <c r="RQ206" s="88" t="str">
        <f t="shared" si="247"/>
        <v/>
      </c>
    </row>
    <row r="207" spans="4:485" s="39" customFormat="1">
      <c r="D207" s="88"/>
      <c r="F207" s="88"/>
      <c r="G207" s="88"/>
      <c r="H207" s="88"/>
      <c r="I207" s="88"/>
      <c r="S207" s="88" t="s">
        <v>2162</v>
      </c>
      <c r="T207" s="88">
        <f t="shared" ref="T207:CE207" si="248">IF(T170="","",IF(SUM(T202,T205,T206)=T$556,"",T$556-SUM(T202,T205,T206)))</f>
        <v>-7.5000000000000007E-5</v>
      </c>
      <c r="U207" s="88">
        <f t="shared" si="248"/>
        <v>-7.5000000000000007E-5</v>
      </c>
      <c r="V207" s="88">
        <f t="shared" si="248"/>
        <v>-7.5000000000000007E-5</v>
      </c>
      <c r="W207" s="88">
        <f t="shared" si="248"/>
        <v>-7.5000000000000007E-5</v>
      </c>
      <c r="X207" s="88">
        <f t="shared" si="248"/>
        <v>-7.5000000000000007E-5</v>
      </c>
      <c r="Y207" s="88">
        <f t="shared" si="248"/>
        <v>-7.5000000000000007E-5</v>
      </c>
      <c r="Z207" s="88">
        <f t="shared" si="248"/>
        <v>-7.5000000000000007E-5</v>
      </c>
      <c r="AA207" s="88">
        <f t="shared" si="248"/>
        <v>-7.5000000000000007E-5</v>
      </c>
      <c r="AB207" s="88">
        <f t="shared" si="248"/>
        <v>-7.5000000000000007E-5</v>
      </c>
      <c r="AC207" s="88">
        <f t="shared" si="248"/>
        <v>-7.5000000000000007E-5</v>
      </c>
      <c r="AD207" s="88">
        <f t="shared" si="248"/>
        <v>-7.5000000000000007E-5</v>
      </c>
      <c r="AE207" s="88">
        <f t="shared" si="248"/>
        <v>-7.5000000000000007E-5</v>
      </c>
      <c r="AF207" s="88">
        <f t="shared" si="248"/>
        <v>-7.5000000000000007E-5</v>
      </c>
      <c r="AG207" s="88">
        <f t="shared" si="248"/>
        <v>-7.5000000000000007E-5</v>
      </c>
      <c r="AH207" s="88">
        <f t="shared" si="248"/>
        <v>-7.5000000000000007E-5</v>
      </c>
      <c r="AI207" s="88">
        <f t="shared" si="248"/>
        <v>-7.5000000000000007E-5</v>
      </c>
      <c r="AJ207" s="88">
        <f t="shared" si="248"/>
        <v>-7.5000000000000007E-5</v>
      </c>
      <c r="AK207" s="88">
        <f t="shared" si="248"/>
        <v>-7.5000000000000007E-5</v>
      </c>
      <c r="AL207" s="88">
        <f t="shared" si="248"/>
        <v>-7.5000000000000007E-5</v>
      </c>
      <c r="AM207" s="88">
        <f t="shared" si="248"/>
        <v>-7.5000000000000007E-5</v>
      </c>
      <c r="AN207" s="88">
        <f t="shared" si="248"/>
        <v>-7.5000000000000007E-5</v>
      </c>
      <c r="AO207" s="88">
        <f t="shared" si="248"/>
        <v>-7.5000000000000007E-5</v>
      </c>
      <c r="AP207" s="88">
        <f t="shared" si="248"/>
        <v>-7.5000000000000007E-5</v>
      </c>
      <c r="AQ207" s="88">
        <f t="shared" si="248"/>
        <v>-7.5000000000000007E-5</v>
      </c>
      <c r="AR207" s="88">
        <f t="shared" si="248"/>
        <v>-7.5000000000000007E-5</v>
      </c>
      <c r="AS207" s="88">
        <f t="shared" si="248"/>
        <v>-7.5000000000000007E-5</v>
      </c>
      <c r="AT207" s="88">
        <f t="shared" si="248"/>
        <v>-7.5000000000000007E-5</v>
      </c>
      <c r="AU207" s="88">
        <f t="shared" si="248"/>
        <v>-7.5000000000000007E-5</v>
      </c>
      <c r="AV207" s="88">
        <f t="shared" si="248"/>
        <v>-7.5000000000000007E-5</v>
      </c>
      <c r="AW207" s="88">
        <f t="shared" si="248"/>
        <v>-7.5000000000000007E-5</v>
      </c>
      <c r="AX207" s="88">
        <f t="shared" si="248"/>
        <v>-7.5000000000000007E-5</v>
      </c>
      <c r="AY207" s="88">
        <f t="shared" si="248"/>
        <v>-7.5000000000000007E-5</v>
      </c>
      <c r="AZ207" s="88">
        <f t="shared" si="248"/>
        <v>-7.5000000000000007E-5</v>
      </c>
      <c r="BA207" s="88">
        <f t="shared" si="248"/>
        <v>-7.5000000000000007E-5</v>
      </c>
      <c r="BB207" s="88">
        <f t="shared" si="248"/>
        <v>-7.5000000000000007E-5</v>
      </c>
      <c r="BC207" s="88">
        <f t="shared" si="248"/>
        <v>-7.5000000000000007E-5</v>
      </c>
      <c r="BD207" s="88">
        <f t="shared" si="248"/>
        <v>-7.5000000000000007E-5</v>
      </c>
      <c r="BE207" s="88">
        <f t="shared" si="248"/>
        <v>-7.5000000000000007E-5</v>
      </c>
      <c r="BF207" s="88">
        <f t="shared" si="248"/>
        <v>-7.5000000000000007E-5</v>
      </c>
      <c r="BG207" s="88">
        <f t="shared" si="248"/>
        <v>-7.5000000000000007E-5</v>
      </c>
      <c r="BH207" s="88">
        <f t="shared" si="248"/>
        <v>-7.5000000000000007E-5</v>
      </c>
      <c r="BI207" s="88">
        <f t="shared" si="248"/>
        <v>-7.5000000000000007E-5</v>
      </c>
      <c r="BJ207" s="88">
        <f t="shared" si="248"/>
        <v>-7.5000000000000007E-5</v>
      </c>
      <c r="BK207" s="88">
        <f t="shared" si="248"/>
        <v>-7.5000000000000007E-5</v>
      </c>
      <c r="BL207" s="88">
        <f t="shared" si="248"/>
        <v>-7.5000000000000007E-5</v>
      </c>
      <c r="BM207" s="88">
        <f t="shared" si="248"/>
        <v>-7.5000000000000007E-5</v>
      </c>
      <c r="BN207" s="88">
        <f t="shared" si="248"/>
        <v>-7.5000000000000007E-5</v>
      </c>
      <c r="BO207" s="88">
        <f t="shared" si="248"/>
        <v>-7.5000000000000007E-5</v>
      </c>
      <c r="BP207" s="88">
        <f t="shared" si="248"/>
        <v>-7.5000000000000007E-5</v>
      </c>
      <c r="BQ207" s="88">
        <f t="shared" si="248"/>
        <v>-7.5000000000000007E-5</v>
      </c>
      <c r="BR207" s="88">
        <f t="shared" si="248"/>
        <v>-7.5000000000000007E-5</v>
      </c>
      <c r="BS207" s="88">
        <f t="shared" si="248"/>
        <v>-7.5000000000000007E-5</v>
      </c>
      <c r="BT207" s="88">
        <f t="shared" si="248"/>
        <v>-7.5000000000000007E-5</v>
      </c>
      <c r="BU207" s="88">
        <f t="shared" si="248"/>
        <v>-7.5000000000000007E-5</v>
      </c>
      <c r="BV207" s="88">
        <f t="shared" si="248"/>
        <v>-7.5000000000000007E-5</v>
      </c>
      <c r="BW207" s="88">
        <f t="shared" si="248"/>
        <v>-7.5000000000000007E-5</v>
      </c>
      <c r="BX207" s="88">
        <f t="shared" si="248"/>
        <v>-7.5000000000000007E-5</v>
      </c>
      <c r="BY207" s="88">
        <f t="shared" si="248"/>
        <v>-7.5000000000000007E-5</v>
      </c>
      <c r="BZ207" s="88">
        <f t="shared" si="248"/>
        <v>-7.5000000000000007E-5</v>
      </c>
      <c r="CA207" s="88">
        <f t="shared" si="248"/>
        <v>-7.5000000000000007E-5</v>
      </c>
      <c r="CB207" s="88">
        <f t="shared" si="248"/>
        <v>-7.5000000000000007E-5</v>
      </c>
      <c r="CC207" s="88">
        <f t="shared" si="248"/>
        <v>-7.5000000000000007E-5</v>
      </c>
      <c r="CD207" s="88">
        <f t="shared" si="248"/>
        <v>-7.5000000000000007E-5</v>
      </c>
      <c r="CE207" s="88">
        <f t="shared" si="248"/>
        <v>-7.5000000000000007E-5</v>
      </c>
      <c r="CF207" s="88">
        <f t="shared" ref="CF207:EQ207" si="249">IF(CF170="","",IF(SUM(CF202,CF205,CF206)=CF$556,"",CF$556-SUM(CF202,CF205,CF206)))</f>
        <v>-7.5000000000000007E-5</v>
      </c>
      <c r="CG207" s="88">
        <f t="shared" si="249"/>
        <v>-7.5000000000000007E-5</v>
      </c>
      <c r="CH207" s="88">
        <f t="shared" si="249"/>
        <v>-7.5000000000000007E-5</v>
      </c>
      <c r="CI207" s="88">
        <f t="shared" si="249"/>
        <v>-7.5000000000000007E-5</v>
      </c>
      <c r="CJ207" s="88">
        <f t="shared" si="249"/>
        <v>-7.5000000000000007E-5</v>
      </c>
      <c r="CK207" s="88">
        <f t="shared" si="249"/>
        <v>-7.5000000000000007E-5</v>
      </c>
      <c r="CL207" s="88">
        <f t="shared" si="249"/>
        <v>-7.5000000000000007E-5</v>
      </c>
      <c r="CM207" s="88">
        <f t="shared" si="249"/>
        <v>-7.5000000000000007E-5</v>
      </c>
      <c r="CN207" s="88">
        <f t="shared" si="249"/>
        <v>-7.5000000000000007E-5</v>
      </c>
      <c r="CO207" s="88">
        <f t="shared" si="249"/>
        <v>-7.5000000000000007E-5</v>
      </c>
      <c r="CP207" s="88">
        <f t="shared" si="249"/>
        <v>-7.5000000000000007E-5</v>
      </c>
      <c r="CQ207" s="88">
        <f t="shared" si="249"/>
        <v>-7.5000000000000007E-5</v>
      </c>
      <c r="CR207" s="88">
        <f t="shared" si="249"/>
        <v>-7.5000000000000007E-5</v>
      </c>
      <c r="CS207" s="88">
        <f t="shared" si="249"/>
        <v>-7.5000000000000007E-5</v>
      </c>
      <c r="CT207" s="88">
        <f t="shared" si="249"/>
        <v>-7.5000000000000007E-5</v>
      </c>
      <c r="CU207" s="88">
        <f t="shared" si="249"/>
        <v>-7.5000000000000007E-5</v>
      </c>
      <c r="CV207" s="88">
        <f t="shared" si="249"/>
        <v>-7.5000000000000007E-5</v>
      </c>
      <c r="CW207" s="88">
        <f t="shared" si="249"/>
        <v>-7.5000000000000007E-5</v>
      </c>
      <c r="CX207" s="88">
        <f t="shared" si="249"/>
        <v>-7.5000000000000007E-5</v>
      </c>
      <c r="CY207" s="88">
        <f t="shared" si="249"/>
        <v>-7.5000000000000007E-5</v>
      </c>
      <c r="CZ207" s="88">
        <f t="shared" si="249"/>
        <v>-7.5000000000000007E-5</v>
      </c>
      <c r="DA207" s="88">
        <f t="shared" si="249"/>
        <v>-7.5000000000000007E-5</v>
      </c>
      <c r="DB207" s="88">
        <f t="shared" si="249"/>
        <v>-7.5000000000000007E-5</v>
      </c>
      <c r="DC207" s="88">
        <f t="shared" si="249"/>
        <v>-7.5000000000000007E-5</v>
      </c>
      <c r="DD207" s="88">
        <f t="shared" si="249"/>
        <v>-7.5000000000000007E-5</v>
      </c>
      <c r="DE207" s="88">
        <f t="shared" si="249"/>
        <v>-7.5000000000000007E-5</v>
      </c>
      <c r="DF207" s="88">
        <f t="shared" si="249"/>
        <v>-7.5000000000000007E-5</v>
      </c>
      <c r="DG207" s="88">
        <f t="shared" si="249"/>
        <v>-7.5000000000000007E-5</v>
      </c>
      <c r="DH207" s="88">
        <f t="shared" si="249"/>
        <v>-7.5000000000000007E-5</v>
      </c>
      <c r="DI207" s="88">
        <f t="shared" si="249"/>
        <v>-7.5000000000000007E-5</v>
      </c>
      <c r="DJ207" s="88">
        <f t="shared" si="249"/>
        <v>-7.5000000000000007E-5</v>
      </c>
      <c r="DK207" s="88">
        <f t="shared" si="249"/>
        <v>-7.5000000000000007E-5</v>
      </c>
      <c r="DL207" s="88">
        <f t="shared" si="249"/>
        <v>-7.5000000000000007E-5</v>
      </c>
      <c r="DM207" s="88">
        <f t="shared" si="249"/>
        <v>-7.5000000000000007E-5</v>
      </c>
      <c r="DN207" s="88">
        <f t="shared" si="249"/>
        <v>-7.5000000000000007E-5</v>
      </c>
      <c r="DO207" s="88">
        <f t="shared" si="249"/>
        <v>-7.5000000000000007E-5</v>
      </c>
      <c r="DP207" s="88">
        <f t="shared" si="249"/>
        <v>-7.5000000000000007E-5</v>
      </c>
      <c r="DQ207" s="88">
        <f t="shared" si="249"/>
        <v>-7.5000000000000007E-5</v>
      </c>
      <c r="DR207" s="88">
        <f t="shared" si="249"/>
        <v>-7.5000000000000007E-5</v>
      </c>
      <c r="DS207" s="88">
        <f t="shared" si="249"/>
        <v>-7.5000000000000007E-5</v>
      </c>
      <c r="DT207" s="88">
        <f t="shared" si="249"/>
        <v>-7.5000000000000007E-5</v>
      </c>
      <c r="DU207" s="88">
        <f t="shared" si="249"/>
        <v>-7.5000000000000007E-5</v>
      </c>
      <c r="DV207" s="88">
        <f t="shared" si="249"/>
        <v>-7.5000000000000007E-5</v>
      </c>
      <c r="DW207" s="88">
        <f t="shared" si="249"/>
        <v>-7.5000000000000007E-5</v>
      </c>
      <c r="DX207" s="88">
        <f t="shared" si="249"/>
        <v>-7.5000000000000007E-5</v>
      </c>
      <c r="DY207" s="88">
        <f t="shared" si="249"/>
        <v>-7.5000000000000007E-5</v>
      </c>
      <c r="DZ207" s="88">
        <f t="shared" si="249"/>
        <v>-7.5000000000000007E-5</v>
      </c>
      <c r="EA207" s="88">
        <f t="shared" si="249"/>
        <v>-7.5000000000000007E-5</v>
      </c>
      <c r="EB207" s="88">
        <f t="shared" si="249"/>
        <v>-7.5000000000000007E-5</v>
      </c>
      <c r="EC207" s="88">
        <f t="shared" si="249"/>
        <v>-7.5000000000000007E-5</v>
      </c>
      <c r="ED207" s="88">
        <f t="shared" si="249"/>
        <v>-7.5000000000000007E-5</v>
      </c>
      <c r="EE207" s="88">
        <f t="shared" si="249"/>
        <v>-7.5000000000000007E-5</v>
      </c>
      <c r="EF207" s="88">
        <f t="shared" si="249"/>
        <v>-7.5000000000000007E-5</v>
      </c>
      <c r="EG207" s="88">
        <f t="shared" si="249"/>
        <v>-7.5000000000000007E-5</v>
      </c>
      <c r="EH207" s="88">
        <f t="shared" si="249"/>
        <v>-7.5000000000000007E-5</v>
      </c>
      <c r="EI207" s="88">
        <f t="shared" si="249"/>
        <v>-7.5000000000000007E-5</v>
      </c>
      <c r="EJ207" s="88">
        <f t="shared" si="249"/>
        <v>-7.5000000000000007E-5</v>
      </c>
      <c r="EK207" s="88">
        <f t="shared" si="249"/>
        <v>-7.5000000000000007E-5</v>
      </c>
      <c r="EL207" s="88">
        <f t="shared" si="249"/>
        <v>-7.5000000000000007E-5</v>
      </c>
      <c r="EM207" s="88">
        <f t="shared" si="249"/>
        <v>-7.5000000000000007E-5</v>
      </c>
      <c r="EN207" s="88">
        <f t="shared" si="249"/>
        <v>-7.5000000000000007E-5</v>
      </c>
      <c r="EO207" s="88">
        <f t="shared" si="249"/>
        <v>-7.5000000000000007E-5</v>
      </c>
      <c r="EP207" s="88">
        <f t="shared" si="249"/>
        <v>-7.5000000000000007E-5</v>
      </c>
      <c r="EQ207" s="88">
        <f t="shared" si="249"/>
        <v>-7.5000000000000007E-5</v>
      </c>
      <c r="ER207" s="88">
        <f t="shared" ref="ER207:HC207" si="250">IF(ER170="","",IF(SUM(ER202,ER205,ER206)=ER$556,"",ER$556-SUM(ER202,ER205,ER206)))</f>
        <v>-7.5000000000000007E-5</v>
      </c>
      <c r="ES207" s="88">
        <f t="shared" si="250"/>
        <v>-7.5000000000000007E-5</v>
      </c>
      <c r="ET207" s="88">
        <f t="shared" si="250"/>
        <v>-7.5000000000000007E-5</v>
      </c>
      <c r="EU207" s="88">
        <f t="shared" si="250"/>
        <v>-7.5000000000000007E-5</v>
      </c>
      <c r="EV207" s="88">
        <f t="shared" si="250"/>
        <v>-7.5000000000000007E-5</v>
      </c>
      <c r="EW207" s="88">
        <f t="shared" si="250"/>
        <v>-7.5000000000000007E-5</v>
      </c>
      <c r="EX207" s="88">
        <f t="shared" si="250"/>
        <v>-7.5000000000000007E-5</v>
      </c>
      <c r="EY207" s="88">
        <f t="shared" si="250"/>
        <v>-7.5000000000000007E-5</v>
      </c>
      <c r="EZ207" s="88">
        <f t="shared" si="250"/>
        <v>-7.5000000000000007E-5</v>
      </c>
      <c r="FA207" s="88">
        <f t="shared" si="250"/>
        <v>-7.5000000000000007E-5</v>
      </c>
      <c r="FB207" s="88">
        <f t="shared" si="250"/>
        <v>-7.5000000000000007E-5</v>
      </c>
      <c r="FC207" s="88">
        <f t="shared" si="250"/>
        <v>-7.5000000000000007E-5</v>
      </c>
      <c r="FD207" s="88">
        <f t="shared" si="250"/>
        <v>-7.5000000000000007E-5</v>
      </c>
      <c r="FE207" s="88">
        <f t="shared" si="250"/>
        <v>-7.5000000000000007E-5</v>
      </c>
      <c r="FF207" s="88">
        <f t="shared" si="250"/>
        <v>-7.5000000000000007E-5</v>
      </c>
      <c r="FG207" s="88">
        <f t="shared" si="250"/>
        <v>-7.5000000000000007E-5</v>
      </c>
      <c r="FH207" s="88">
        <f t="shared" si="250"/>
        <v>-7.5000000000000007E-5</v>
      </c>
      <c r="FI207" s="88">
        <f t="shared" si="250"/>
        <v>-7.5000000000000007E-5</v>
      </c>
      <c r="FJ207" s="88">
        <f t="shared" si="250"/>
        <v>-7.5000000000000007E-5</v>
      </c>
      <c r="FK207" s="88">
        <f t="shared" si="250"/>
        <v>-7.5000000000000007E-5</v>
      </c>
      <c r="FL207" s="88">
        <f t="shared" si="250"/>
        <v>-7.5000000000000007E-5</v>
      </c>
      <c r="FM207" s="88">
        <f t="shared" si="250"/>
        <v>-7.5000000000000007E-5</v>
      </c>
      <c r="FN207" s="88">
        <f t="shared" si="250"/>
        <v>-7.5000000000000007E-5</v>
      </c>
      <c r="FO207" s="88">
        <f t="shared" si="250"/>
        <v>-7.5000000000000007E-5</v>
      </c>
      <c r="FP207" s="88">
        <f t="shared" si="250"/>
        <v>-7.5000000000000007E-5</v>
      </c>
      <c r="FQ207" s="88">
        <f t="shared" si="250"/>
        <v>-7.5000000000000007E-5</v>
      </c>
      <c r="FR207" s="88">
        <f t="shared" si="250"/>
        <v>-7.5000000000000007E-5</v>
      </c>
      <c r="FS207" s="88">
        <f t="shared" si="250"/>
        <v>-7.5000000000000007E-5</v>
      </c>
      <c r="FT207" s="88">
        <f t="shared" si="250"/>
        <v>-7.5000000000000007E-5</v>
      </c>
      <c r="FU207" s="88">
        <f t="shared" si="250"/>
        <v>-7.5000000000000007E-5</v>
      </c>
      <c r="FV207" s="88">
        <f t="shared" si="250"/>
        <v>-7.5000000000000007E-5</v>
      </c>
      <c r="FW207" s="88">
        <f t="shared" si="250"/>
        <v>-7.5000000000000007E-5</v>
      </c>
      <c r="FX207" s="88">
        <f t="shared" si="250"/>
        <v>-7.5000000000000007E-5</v>
      </c>
      <c r="FY207" s="88">
        <f t="shared" si="250"/>
        <v>-7.5000000000000007E-5</v>
      </c>
      <c r="FZ207" s="88">
        <f t="shared" si="250"/>
        <v>-7.5000000000000007E-5</v>
      </c>
      <c r="GA207" s="88">
        <f t="shared" si="250"/>
        <v>-7.5000000000000007E-5</v>
      </c>
      <c r="GB207" s="88">
        <f t="shared" si="250"/>
        <v>-7.5000000000000007E-5</v>
      </c>
      <c r="GC207" s="88">
        <f t="shared" si="250"/>
        <v>-7.5000000000000007E-5</v>
      </c>
      <c r="GD207" s="88">
        <f t="shared" si="250"/>
        <v>-7.5000000000000007E-5</v>
      </c>
      <c r="GE207" s="88">
        <f t="shared" si="250"/>
        <v>-7.5000000000000007E-5</v>
      </c>
      <c r="GF207" s="88">
        <f t="shared" si="250"/>
        <v>-7.5000000000000007E-5</v>
      </c>
      <c r="GG207" s="88">
        <f t="shared" si="250"/>
        <v>-7.5000000000000007E-5</v>
      </c>
      <c r="GH207" s="88">
        <f t="shared" si="250"/>
        <v>-7.5000000000000007E-5</v>
      </c>
      <c r="GI207" s="88">
        <f t="shared" si="250"/>
        <v>-7.5000000000000007E-5</v>
      </c>
      <c r="GJ207" s="88">
        <f t="shared" si="250"/>
        <v>-7.5000000000000007E-5</v>
      </c>
      <c r="GK207" s="88">
        <f t="shared" si="250"/>
        <v>-7.5000000000000007E-5</v>
      </c>
      <c r="GL207" s="88">
        <f t="shared" si="250"/>
        <v>-7.5000000000000007E-5</v>
      </c>
      <c r="GM207" s="88">
        <f t="shared" si="250"/>
        <v>-7.5000000000000007E-5</v>
      </c>
      <c r="GN207" s="88">
        <f t="shared" si="250"/>
        <v>-7.5000000000000007E-5</v>
      </c>
      <c r="GO207" s="88">
        <f t="shared" si="250"/>
        <v>-7.5000000000000007E-5</v>
      </c>
      <c r="GP207" s="88">
        <f t="shared" si="250"/>
        <v>-7.5000000000000007E-5</v>
      </c>
      <c r="GQ207" s="88">
        <f t="shared" si="250"/>
        <v>-7.5000000000000007E-5</v>
      </c>
      <c r="GR207" s="88">
        <f t="shared" si="250"/>
        <v>-7.5000000000000007E-5</v>
      </c>
      <c r="GS207" s="88">
        <f t="shared" si="250"/>
        <v>-7.5000000000000007E-5</v>
      </c>
      <c r="GT207" s="88">
        <f t="shared" si="250"/>
        <v>-7.5000000000000007E-5</v>
      </c>
      <c r="GU207" s="88">
        <f t="shared" si="250"/>
        <v>-7.5000000000000007E-5</v>
      </c>
      <c r="GV207" s="88">
        <f t="shared" si="250"/>
        <v>-7.5000000000000007E-5</v>
      </c>
      <c r="GW207" s="88">
        <f t="shared" si="250"/>
        <v>-7.5000000000000007E-5</v>
      </c>
      <c r="GX207" s="88">
        <f t="shared" si="250"/>
        <v>-7.5000000000000007E-5</v>
      </c>
      <c r="GY207" s="88">
        <f t="shared" si="250"/>
        <v>-7.5000000000000007E-5</v>
      </c>
      <c r="GZ207" s="88">
        <f t="shared" si="250"/>
        <v>-7.5000000000000007E-5</v>
      </c>
      <c r="HA207" s="88">
        <f t="shared" si="250"/>
        <v>-7.5000000000000007E-5</v>
      </c>
      <c r="HB207" s="88">
        <f t="shared" si="250"/>
        <v>-7.5000000000000007E-5</v>
      </c>
      <c r="HC207" s="88">
        <f t="shared" si="250"/>
        <v>-7.5000000000000007E-5</v>
      </c>
      <c r="HD207" s="88">
        <f t="shared" ref="HD207:JO207" si="251">IF(HD170="","",IF(SUM(HD202,HD205,HD206)=HD$556,"",HD$556-SUM(HD202,HD205,HD206)))</f>
        <v>-7.5000000000000007E-5</v>
      </c>
      <c r="HE207" s="88">
        <f t="shared" si="251"/>
        <v>-7.5000000000000007E-5</v>
      </c>
      <c r="HF207" s="88">
        <f t="shared" si="251"/>
        <v>-7.5000000000000007E-5</v>
      </c>
      <c r="HG207" s="88">
        <f t="shared" si="251"/>
        <v>-7.5000000000000007E-5</v>
      </c>
      <c r="HH207" s="88">
        <f t="shared" si="251"/>
        <v>-7.5000000000000007E-5</v>
      </c>
      <c r="HI207" s="88">
        <f t="shared" si="251"/>
        <v>-7.5000000000000007E-5</v>
      </c>
      <c r="HJ207" s="88">
        <f t="shared" si="251"/>
        <v>-7.5000000000000007E-5</v>
      </c>
      <c r="HK207" s="88">
        <f t="shared" si="251"/>
        <v>-7.5000000000000007E-5</v>
      </c>
      <c r="HL207" s="88">
        <f t="shared" si="251"/>
        <v>-7.5000000000000007E-5</v>
      </c>
      <c r="HM207" s="88">
        <f t="shared" si="251"/>
        <v>-7.5000000000000007E-5</v>
      </c>
      <c r="HN207" s="88">
        <f t="shared" si="251"/>
        <v>-7.5000000000000007E-5</v>
      </c>
      <c r="HO207" s="88">
        <f t="shared" si="251"/>
        <v>-7.5000000000000007E-5</v>
      </c>
      <c r="HP207" s="88">
        <f t="shared" si="251"/>
        <v>-7.5000000000000007E-5</v>
      </c>
      <c r="HQ207" s="88">
        <f t="shared" si="251"/>
        <v>-7.5000000000000007E-5</v>
      </c>
      <c r="HR207" s="88">
        <f t="shared" si="251"/>
        <v>-7.5000000000000007E-5</v>
      </c>
      <c r="HS207" s="88">
        <f t="shared" si="251"/>
        <v>-7.5000000000000007E-5</v>
      </c>
      <c r="HT207" s="88">
        <f t="shared" si="251"/>
        <v>-7.5000000000000007E-5</v>
      </c>
      <c r="HU207" s="88">
        <f t="shared" si="251"/>
        <v>-7.5000000000000007E-5</v>
      </c>
      <c r="HV207" s="88">
        <f t="shared" si="251"/>
        <v>-7.5000000000000007E-5</v>
      </c>
      <c r="HW207" s="88">
        <f t="shared" si="251"/>
        <v>-7.5000000000000007E-5</v>
      </c>
      <c r="HX207" s="88">
        <f t="shared" si="251"/>
        <v>-7.5000000000000007E-5</v>
      </c>
      <c r="HY207" s="88">
        <f t="shared" si="251"/>
        <v>-7.5000000000000007E-5</v>
      </c>
      <c r="HZ207" s="88">
        <f t="shared" si="251"/>
        <v>-7.5000000000000007E-5</v>
      </c>
      <c r="IA207" s="88">
        <f t="shared" si="251"/>
        <v>-7.5000000000000007E-5</v>
      </c>
      <c r="IB207" s="88">
        <f t="shared" si="251"/>
        <v>-7.5000000000000007E-5</v>
      </c>
      <c r="IC207" s="88">
        <f t="shared" si="251"/>
        <v>-7.5000000000000007E-5</v>
      </c>
      <c r="ID207" s="88">
        <f t="shared" si="251"/>
        <v>-7.5000000000000007E-5</v>
      </c>
      <c r="IE207" s="88">
        <f t="shared" si="251"/>
        <v>-7.5000000000000007E-5</v>
      </c>
      <c r="IF207" s="88">
        <f t="shared" si="251"/>
        <v>-7.5000000000000007E-5</v>
      </c>
      <c r="IG207" s="88">
        <f t="shared" si="251"/>
        <v>-7.5000000000000007E-5</v>
      </c>
      <c r="IH207" s="88">
        <f t="shared" si="251"/>
        <v>-7.5000000000000007E-5</v>
      </c>
      <c r="II207" s="88">
        <f t="shared" si="251"/>
        <v>-7.5000000000000007E-5</v>
      </c>
      <c r="IJ207" s="88">
        <f t="shared" si="251"/>
        <v>-7.5000000000000007E-5</v>
      </c>
      <c r="IK207" s="88">
        <f t="shared" si="251"/>
        <v>-7.5000000000000007E-5</v>
      </c>
      <c r="IL207" s="88">
        <f t="shared" si="251"/>
        <v>-7.5000000000000007E-5</v>
      </c>
      <c r="IM207" s="88">
        <f t="shared" si="251"/>
        <v>-7.5000000000000007E-5</v>
      </c>
      <c r="IN207" s="88">
        <f t="shared" si="251"/>
        <v>-7.5000000000000007E-5</v>
      </c>
      <c r="IO207" s="88">
        <f t="shared" si="251"/>
        <v>-7.5000000000000007E-5</v>
      </c>
      <c r="IP207" s="88">
        <f t="shared" si="251"/>
        <v>-7.5000000000000007E-5</v>
      </c>
      <c r="IQ207" s="88">
        <f t="shared" si="251"/>
        <v>-7.5000000000000007E-5</v>
      </c>
      <c r="IR207" s="88">
        <f t="shared" si="251"/>
        <v>-7.5000000000000007E-5</v>
      </c>
      <c r="IS207" s="88">
        <f t="shared" si="251"/>
        <v>-7.5000000000000007E-5</v>
      </c>
      <c r="IT207" s="88">
        <f t="shared" si="251"/>
        <v>-7.5000000000000007E-5</v>
      </c>
      <c r="IU207" s="88">
        <f t="shared" si="251"/>
        <v>-7.5000000000000007E-5</v>
      </c>
      <c r="IV207" s="88">
        <f t="shared" si="251"/>
        <v>-7.5000000000000007E-5</v>
      </c>
      <c r="IW207" s="88">
        <f t="shared" si="251"/>
        <v>-7.5000000000000007E-5</v>
      </c>
      <c r="IX207" s="88">
        <f t="shared" si="251"/>
        <v>-7.5000000000000007E-5</v>
      </c>
      <c r="IY207" s="88">
        <f t="shared" si="251"/>
        <v>-7.5000000000000007E-5</v>
      </c>
      <c r="IZ207" s="88">
        <f t="shared" si="251"/>
        <v>-7.5000000000000007E-5</v>
      </c>
      <c r="JA207" s="88">
        <f t="shared" si="251"/>
        <v>-7.5000000000000007E-5</v>
      </c>
      <c r="JB207" s="88">
        <f t="shared" si="251"/>
        <v>-7.5000000000000007E-5</v>
      </c>
      <c r="JC207" s="88">
        <f t="shared" si="251"/>
        <v>-7.5000000000000007E-5</v>
      </c>
      <c r="JD207" s="88">
        <f t="shared" si="251"/>
        <v>-7.5000000000000007E-5</v>
      </c>
      <c r="JE207" s="88">
        <f t="shared" si="251"/>
        <v>-7.5000000000000007E-5</v>
      </c>
      <c r="JF207" s="88">
        <f t="shared" si="251"/>
        <v>-7.5000000000000007E-5</v>
      </c>
      <c r="JG207" s="88">
        <f t="shared" si="251"/>
        <v>-7.5000000000000007E-5</v>
      </c>
      <c r="JH207" s="88">
        <f t="shared" si="251"/>
        <v>-7.5000000000000007E-5</v>
      </c>
      <c r="JI207" s="88">
        <f t="shared" si="251"/>
        <v>-7.5000000000000007E-5</v>
      </c>
      <c r="JJ207" s="88">
        <f t="shared" si="251"/>
        <v>-7.5000000000000007E-5</v>
      </c>
      <c r="JK207" s="88">
        <f t="shared" si="251"/>
        <v>-7.5000000000000007E-5</v>
      </c>
      <c r="JL207" s="88">
        <f t="shared" si="251"/>
        <v>-7.5000000000000007E-5</v>
      </c>
      <c r="JM207" s="88">
        <f t="shared" si="251"/>
        <v>-7.5000000000000007E-5</v>
      </c>
      <c r="JN207" s="88">
        <f t="shared" si="251"/>
        <v>-7.5000000000000007E-5</v>
      </c>
      <c r="JO207" s="88">
        <f t="shared" si="251"/>
        <v>-7.5000000000000007E-5</v>
      </c>
      <c r="JP207" s="88">
        <f t="shared" ref="JP207:MA207" si="252">IF(JP170="","",IF(SUM(JP202,JP205,JP206)=JP$556,"",JP$556-SUM(JP202,JP205,JP206)))</f>
        <v>-7.5000000000000007E-5</v>
      </c>
      <c r="JQ207" s="88">
        <f t="shared" si="252"/>
        <v>-7.5000000000000007E-5</v>
      </c>
      <c r="JR207" s="88">
        <f t="shared" si="252"/>
        <v>-7.5000000000000007E-5</v>
      </c>
      <c r="JS207" s="88">
        <f t="shared" si="252"/>
        <v>-7.5000000000000007E-5</v>
      </c>
      <c r="JT207" s="88">
        <f t="shared" si="252"/>
        <v>-7.5000000000000007E-5</v>
      </c>
      <c r="JU207" s="88">
        <f t="shared" si="252"/>
        <v>-7.5000000000000007E-5</v>
      </c>
      <c r="JV207" s="88">
        <f t="shared" si="252"/>
        <v>-7.5000000000000007E-5</v>
      </c>
      <c r="JW207" s="88">
        <f t="shared" si="252"/>
        <v>-7.5000000000000007E-5</v>
      </c>
      <c r="JX207" s="88">
        <f t="shared" si="252"/>
        <v>-7.5000000000000007E-5</v>
      </c>
      <c r="JY207" s="88">
        <f t="shared" si="252"/>
        <v>-7.5000000000000007E-5</v>
      </c>
      <c r="JZ207" s="88">
        <f t="shared" si="252"/>
        <v>-7.5000000000000007E-5</v>
      </c>
      <c r="KA207" s="88">
        <f t="shared" si="252"/>
        <v>-7.5000000000000007E-5</v>
      </c>
      <c r="KB207" s="88">
        <f t="shared" si="252"/>
        <v>-7.5000000000000007E-5</v>
      </c>
      <c r="KC207" s="88">
        <f t="shared" si="252"/>
        <v>-7.5000000000000007E-5</v>
      </c>
      <c r="KD207" s="88">
        <f t="shared" si="252"/>
        <v>-7.5000000000000007E-5</v>
      </c>
      <c r="KE207" s="88">
        <f t="shared" si="252"/>
        <v>-7.5000000000000007E-5</v>
      </c>
      <c r="KF207" s="88">
        <f t="shared" si="252"/>
        <v>-7.5000000000000007E-5</v>
      </c>
      <c r="KG207" s="88">
        <f t="shared" si="252"/>
        <v>-7.5000000000000007E-5</v>
      </c>
      <c r="KH207" s="88">
        <f t="shared" si="252"/>
        <v>-7.5000000000000007E-5</v>
      </c>
      <c r="KI207" s="88">
        <f t="shared" si="252"/>
        <v>-7.5000000000000007E-5</v>
      </c>
      <c r="KJ207" s="88">
        <f t="shared" si="252"/>
        <v>-7.5000000000000007E-5</v>
      </c>
      <c r="KK207" s="88">
        <f t="shared" si="252"/>
        <v>-7.5000000000000007E-5</v>
      </c>
      <c r="KL207" s="88">
        <f t="shared" si="252"/>
        <v>-7.5000000000000007E-5</v>
      </c>
      <c r="KM207" s="88">
        <f t="shared" si="252"/>
        <v>-7.5000000000000007E-5</v>
      </c>
      <c r="KN207" s="88">
        <f t="shared" si="252"/>
        <v>-7.5000000000000007E-5</v>
      </c>
      <c r="KO207" s="88">
        <f t="shared" si="252"/>
        <v>-7.5000000000000007E-5</v>
      </c>
      <c r="KP207" s="88">
        <f t="shared" si="252"/>
        <v>-7.5000000000000007E-5</v>
      </c>
      <c r="KQ207" s="88">
        <f t="shared" si="252"/>
        <v>-7.5000000000000007E-5</v>
      </c>
      <c r="KR207" s="88">
        <f t="shared" si="252"/>
        <v>-7.5000000000000007E-5</v>
      </c>
      <c r="KS207" s="88">
        <f t="shared" si="252"/>
        <v>-7.5000000000000007E-5</v>
      </c>
      <c r="KT207" s="88">
        <f t="shared" si="252"/>
        <v>-7.5000000000000007E-5</v>
      </c>
      <c r="KU207" s="88">
        <f t="shared" si="252"/>
        <v>-7.5000000000000007E-5</v>
      </c>
      <c r="KV207" s="88">
        <f t="shared" si="252"/>
        <v>-7.5000000000000007E-5</v>
      </c>
      <c r="KW207" s="88">
        <f t="shared" si="252"/>
        <v>-7.5000000000000007E-5</v>
      </c>
      <c r="KX207" s="88">
        <f t="shared" si="252"/>
        <v>-7.5000000000000007E-5</v>
      </c>
      <c r="KY207" s="88">
        <f t="shared" si="252"/>
        <v>-7.5000000000000007E-5</v>
      </c>
      <c r="KZ207" s="88">
        <f t="shared" si="252"/>
        <v>-7.5000000000000007E-5</v>
      </c>
      <c r="LA207" s="88">
        <f t="shared" si="252"/>
        <v>-7.5000000000000007E-5</v>
      </c>
      <c r="LB207" s="88">
        <f t="shared" si="252"/>
        <v>-7.5000000000000007E-5</v>
      </c>
      <c r="LC207" s="88">
        <f t="shared" si="252"/>
        <v>-7.5000000000000007E-5</v>
      </c>
      <c r="LD207" s="88">
        <f t="shared" si="252"/>
        <v>-7.5000000000000007E-5</v>
      </c>
      <c r="LE207" s="88">
        <f t="shared" si="252"/>
        <v>-7.5000000000000007E-5</v>
      </c>
      <c r="LF207" s="88">
        <f t="shared" si="252"/>
        <v>-7.5000000000000007E-5</v>
      </c>
      <c r="LG207" s="88">
        <f t="shared" si="252"/>
        <v>-7.5000000000000007E-5</v>
      </c>
      <c r="LH207" s="88">
        <f t="shared" si="252"/>
        <v>-7.5000000000000007E-5</v>
      </c>
      <c r="LI207" s="88">
        <f t="shared" si="252"/>
        <v>-7.5000000000000007E-5</v>
      </c>
      <c r="LJ207" s="88">
        <f t="shared" si="252"/>
        <v>-7.5000000000000007E-5</v>
      </c>
      <c r="LK207" s="88">
        <f t="shared" si="252"/>
        <v>-7.5000000000000007E-5</v>
      </c>
      <c r="LL207" s="88">
        <f t="shared" si="252"/>
        <v>-7.5000000000000007E-5</v>
      </c>
      <c r="LM207" s="88">
        <f t="shared" si="252"/>
        <v>-7.5000000000000007E-5</v>
      </c>
      <c r="LN207" s="88">
        <f t="shared" si="252"/>
        <v>-7.5000000000000007E-5</v>
      </c>
      <c r="LO207" s="88">
        <f t="shared" si="252"/>
        <v>-7.5000000000000007E-5</v>
      </c>
      <c r="LP207" s="88">
        <f t="shared" si="252"/>
        <v>-7.5000000000000007E-5</v>
      </c>
      <c r="LQ207" s="88">
        <f t="shared" si="252"/>
        <v>-7.5000000000000007E-5</v>
      </c>
      <c r="LR207" s="88">
        <f t="shared" si="252"/>
        <v>-7.5000000000000007E-5</v>
      </c>
      <c r="LS207" s="88">
        <f t="shared" si="252"/>
        <v>-7.5000000000000007E-5</v>
      </c>
      <c r="LT207" s="88">
        <f t="shared" si="252"/>
        <v>-7.5000000000000007E-5</v>
      </c>
      <c r="LU207" s="88">
        <f t="shared" si="252"/>
        <v>-7.5000000000000007E-5</v>
      </c>
      <c r="LV207" s="88">
        <f t="shared" si="252"/>
        <v>-7.5000000000000007E-5</v>
      </c>
      <c r="LW207" s="88">
        <f t="shared" si="252"/>
        <v>-7.5000000000000007E-5</v>
      </c>
      <c r="LX207" s="88">
        <f t="shared" si="252"/>
        <v>-7.5000000000000007E-5</v>
      </c>
      <c r="LY207" s="88">
        <f t="shared" si="252"/>
        <v>-7.5000000000000007E-5</v>
      </c>
      <c r="LZ207" s="88">
        <f t="shared" si="252"/>
        <v>-7.5000000000000007E-5</v>
      </c>
      <c r="MA207" s="88">
        <f t="shared" si="252"/>
        <v>-7.5000000000000007E-5</v>
      </c>
      <c r="MB207" s="88">
        <f t="shared" ref="MB207:OM207" si="253">IF(MB170="","",IF(SUM(MB202,MB205,MB206)=MB$556,"",MB$556-SUM(MB202,MB205,MB206)))</f>
        <v>-7.5000000000000007E-5</v>
      </c>
      <c r="MC207" s="88">
        <f t="shared" si="253"/>
        <v>-7.5000000000000007E-5</v>
      </c>
      <c r="MD207" s="88">
        <f t="shared" si="253"/>
        <v>-7.5000000000000007E-5</v>
      </c>
      <c r="ME207" s="88">
        <f t="shared" si="253"/>
        <v>-7.5000000000000007E-5</v>
      </c>
      <c r="MF207" s="88">
        <f t="shared" si="253"/>
        <v>-7.5000000000000007E-5</v>
      </c>
      <c r="MG207" s="88">
        <f t="shared" si="253"/>
        <v>-7.5000000000000007E-5</v>
      </c>
      <c r="MH207" s="88">
        <f t="shared" si="253"/>
        <v>-7.5000000000000007E-5</v>
      </c>
      <c r="MI207" s="88">
        <f t="shared" si="253"/>
        <v>-7.5000000000000007E-5</v>
      </c>
      <c r="MJ207" s="88">
        <f t="shared" si="253"/>
        <v>-7.5000000000000007E-5</v>
      </c>
      <c r="MK207" s="88">
        <f t="shared" si="253"/>
        <v>-7.5000000000000007E-5</v>
      </c>
      <c r="ML207" s="88">
        <f t="shared" si="253"/>
        <v>-7.5000000000000007E-5</v>
      </c>
      <c r="MM207" s="88">
        <f t="shared" si="253"/>
        <v>-7.5000000000000007E-5</v>
      </c>
      <c r="MN207" s="88">
        <f t="shared" si="253"/>
        <v>-7.5000000000000007E-5</v>
      </c>
      <c r="MO207" s="88">
        <f t="shared" si="253"/>
        <v>-7.5000000000000007E-5</v>
      </c>
      <c r="MP207" s="88">
        <f t="shared" si="253"/>
        <v>-7.5000000000000007E-5</v>
      </c>
      <c r="MQ207" s="88">
        <f t="shared" si="253"/>
        <v>-7.5000000000000007E-5</v>
      </c>
      <c r="MR207" s="88">
        <f t="shared" si="253"/>
        <v>-7.5000000000000007E-5</v>
      </c>
      <c r="MS207" s="88">
        <f t="shared" si="253"/>
        <v>-7.5000000000000007E-5</v>
      </c>
      <c r="MT207" s="88">
        <f t="shared" si="253"/>
        <v>-7.5000000000000007E-5</v>
      </c>
      <c r="MU207" s="88">
        <f t="shared" si="253"/>
        <v>-7.5000000000000007E-5</v>
      </c>
      <c r="MV207" s="88">
        <f t="shared" si="253"/>
        <v>-7.5000000000000007E-5</v>
      </c>
      <c r="MW207" s="88">
        <f t="shared" si="253"/>
        <v>-7.5000000000000007E-5</v>
      </c>
      <c r="MX207" s="88">
        <f t="shared" si="253"/>
        <v>-7.5000000000000007E-5</v>
      </c>
      <c r="MY207" s="88">
        <f t="shared" si="253"/>
        <v>-7.5000000000000007E-5</v>
      </c>
      <c r="MZ207" s="88">
        <f t="shared" si="253"/>
        <v>-7.5000000000000007E-5</v>
      </c>
      <c r="NA207" s="88">
        <f t="shared" si="253"/>
        <v>-7.5000000000000007E-5</v>
      </c>
      <c r="NB207" s="88">
        <f t="shared" si="253"/>
        <v>-7.5000000000000007E-5</v>
      </c>
      <c r="NC207" s="88">
        <f t="shared" si="253"/>
        <v>-7.5000000000000007E-5</v>
      </c>
      <c r="ND207" s="88">
        <f t="shared" si="253"/>
        <v>-7.5000000000000007E-5</v>
      </c>
      <c r="NE207" s="88">
        <f t="shared" si="253"/>
        <v>-7.5000000000000007E-5</v>
      </c>
      <c r="NF207" s="88">
        <f t="shared" si="253"/>
        <v>-7.5000000000000007E-5</v>
      </c>
      <c r="NG207" s="88">
        <f t="shared" si="253"/>
        <v>-7.5000000000000007E-5</v>
      </c>
      <c r="NH207" s="88">
        <f t="shared" si="253"/>
        <v>-7.5000000000000007E-5</v>
      </c>
      <c r="NI207" s="88">
        <f t="shared" si="253"/>
        <v>-7.5000000000000007E-5</v>
      </c>
      <c r="NJ207" s="88">
        <f t="shared" si="253"/>
        <v>-7.5000000000000007E-5</v>
      </c>
      <c r="NK207" s="88">
        <f t="shared" si="253"/>
        <v>-7.5000000000000007E-5</v>
      </c>
      <c r="NL207" s="88">
        <f t="shared" si="253"/>
        <v>-7.5000000000000007E-5</v>
      </c>
      <c r="NM207" s="88">
        <f t="shared" si="253"/>
        <v>-7.5000000000000007E-5</v>
      </c>
      <c r="NN207" s="88">
        <f t="shared" si="253"/>
        <v>-7.5000000000000007E-5</v>
      </c>
      <c r="NO207" s="88">
        <f t="shared" si="253"/>
        <v>-7.5000000000000007E-5</v>
      </c>
      <c r="NP207" s="88">
        <f t="shared" si="253"/>
        <v>-7.5000000000000007E-5</v>
      </c>
      <c r="NQ207" s="88">
        <f t="shared" si="253"/>
        <v>-7.5000000000000007E-5</v>
      </c>
      <c r="NR207" s="88">
        <f t="shared" si="253"/>
        <v>-7.5000000000000007E-5</v>
      </c>
      <c r="NS207" s="88">
        <f t="shared" si="253"/>
        <v>-7.5000000000000007E-5</v>
      </c>
      <c r="NT207" s="88">
        <f t="shared" si="253"/>
        <v>-7.5000000000000007E-5</v>
      </c>
      <c r="NU207" s="88">
        <f t="shared" si="253"/>
        <v>-7.5000000000000007E-5</v>
      </c>
      <c r="NV207" s="88">
        <f t="shared" si="253"/>
        <v>-7.5000000000000007E-5</v>
      </c>
      <c r="NW207" s="88">
        <f t="shared" si="253"/>
        <v>-7.5000000000000007E-5</v>
      </c>
      <c r="NX207" s="88">
        <f t="shared" si="253"/>
        <v>-7.5000000000000007E-5</v>
      </c>
      <c r="NY207" s="88">
        <f t="shared" si="253"/>
        <v>-7.5000000000000007E-5</v>
      </c>
      <c r="NZ207" s="88">
        <f t="shared" si="253"/>
        <v>-7.5000000000000007E-5</v>
      </c>
      <c r="OA207" s="88">
        <f t="shared" si="253"/>
        <v>-7.5000000000000007E-5</v>
      </c>
      <c r="OB207" s="88">
        <f t="shared" si="253"/>
        <v>-7.5000000000000007E-5</v>
      </c>
      <c r="OC207" s="88">
        <f t="shared" si="253"/>
        <v>-7.5000000000000007E-5</v>
      </c>
      <c r="OD207" s="88">
        <f t="shared" si="253"/>
        <v>-7.5000000000000007E-5</v>
      </c>
      <c r="OE207" s="88">
        <f t="shared" si="253"/>
        <v>-7.5000000000000007E-5</v>
      </c>
      <c r="OF207" s="88">
        <f t="shared" si="253"/>
        <v>-7.5000000000000007E-5</v>
      </c>
      <c r="OG207" s="88">
        <f t="shared" si="253"/>
        <v>-7.5000000000000007E-5</v>
      </c>
      <c r="OH207" s="88">
        <f t="shared" si="253"/>
        <v>-7.5000000000000007E-5</v>
      </c>
      <c r="OI207" s="88">
        <f t="shared" si="253"/>
        <v>-7.5000000000000007E-5</v>
      </c>
      <c r="OJ207" s="88">
        <f t="shared" si="253"/>
        <v>-7.5000000000000007E-5</v>
      </c>
      <c r="OK207" s="88">
        <f t="shared" si="253"/>
        <v>-7.5000000000000007E-5</v>
      </c>
      <c r="OL207" s="88">
        <f t="shared" si="253"/>
        <v>-7.5000000000000007E-5</v>
      </c>
      <c r="OM207" s="88">
        <f t="shared" si="253"/>
        <v>-7.5000000000000007E-5</v>
      </c>
      <c r="ON207" s="88">
        <f t="shared" ref="ON207:QY207" si="254">IF(ON170="","",IF(SUM(ON202,ON205,ON206)=ON$556,"",ON$556-SUM(ON202,ON205,ON206)))</f>
        <v>-7.5000000000000007E-5</v>
      </c>
      <c r="OO207" s="88">
        <f t="shared" si="254"/>
        <v>-7.5000000000000007E-5</v>
      </c>
      <c r="OP207" s="88">
        <f t="shared" si="254"/>
        <v>-7.5000000000000007E-5</v>
      </c>
      <c r="OQ207" s="88">
        <f t="shared" si="254"/>
        <v>-7.5000000000000007E-5</v>
      </c>
      <c r="OR207" s="88">
        <f t="shared" si="254"/>
        <v>-7.5000000000000007E-5</v>
      </c>
      <c r="OS207" s="88">
        <f t="shared" si="254"/>
        <v>-7.5000000000000007E-5</v>
      </c>
      <c r="OT207" s="88">
        <f t="shared" si="254"/>
        <v>-7.5000000000000007E-5</v>
      </c>
      <c r="OU207" s="88">
        <f t="shared" si="254"/>
        <v>-7.5000000000000007E-5</v>
      </c>
      <c r="OV207" s="88">
        <f t="shared" si="254"/>
        <v>-7.5000000000000007E-5</v>
      </c>
      <c r="OW207" s="88">
        <f t="shared" si="254"/>
        <v>-7.5000000000000007E-5</v>
      </c>
      <c r="OX207" s="88">
        <f t="shared" si="254"/>
        <v>-7.5000000000000007E-5</v>
      </c>
      <c r="OY207" s="88">
        <f t="shared" si="254"/>
        <v>-7.5000000000000007E-5</v>
      </c>
      <c r="OZ207" s="88">
        <f t="shared" si="254"/>
        <v>-7.5000000000000007E-5</v>
      </c>
      <c r="PA207" s="88">
        <f t="shared" si="254"/>
        <v>-7.5000000000000007E-5</v>
      </c>
      <c r="PB207" s="88">
        <f t="shared" si="254"/>
        <v>-7.5000000000000007E-5</v>
      </c>
      <c r="PC207" s="88">
        <f t="shared" si="254"/>
        <v>-7.5000000000000007E-5</v>
      </c>
      <c r="PD207" s="88">
        <f t="shared" si="254"/>
        <v>-7.5000000000000007E-5</v>
      </c>
      <c r="PE207" s="88">
        <f t="shared" si="254"/>
        <v>-7.5000000000000007E-5</v>
      </c>
      <c r="PF207" s="88">
        <f t="shared" si="254"/>
        <v>-7.5000000000000007E-5</v>
      </c>
      <c r="PG207" s="88">
        <f t="shared" si="254"/>
        <v>-7.5000000000000007E-5</v>
      </c>
      <c r="PH207" s="88">
        <f t="shared" si="254"/>
        <v>-7.5000000000000007E-5</v>
      </c>
      <c r="PI207" s="88">
        <f t="shared" si="254"/>
        <v>-7.5000000000000007E-5</v>
      </c>
      <c r="PJ207" s="88">
        <f t="shared" si="254"/>
        <v>-7.5000000000000007E-5</v>
      </c>
      <c r="PK207" s="88">
        <f t="shared" si="254"/>
        <v>-7.5000000000000007E-5</v>
      </c>
      <c r="PL207" s="88">
        <f t="shared" si="254"/>
        <v>-7.5000000000000007E-5</v>
      </c>
      <c r="PM207" s="88">
        <f t="shared" si="254"/>
        <v>-7.5000000000000007E-5</v>
      </c>
      <c r="PN207" s="88">
        <f t="shared" si="254"/>
        <v>-7.5000000000000007E-5</v>
      </c>
      <c r="PO207" s="88">
        <f t="shared" si="254"/>
        <v>-7.5000000000000007E-5</v>
      </c>
      <c r="PP207" s="88">
        <f t="shared" si="254"/>
        <v>-7.5000000000000007E-5</v>
      </c>
      <c r="PQ207" s="88">
        <f t="shared" si="254"/>
        <v>-7.5000000000000007E-5</v>
      </c>
      <c r="PR207" s="88">
        <f t="shared" si="254"/>
        <v>-7.5000000000000007E-5</v>
      </c>
      <c r="PS207" s="88">
        <f t="shared" si="254"/>
        <v>-7.5000000000000007E-5</v>
      </c>
      <c r="PT207" s="88">
        <f t="shared" si="254"/>
        <v>-7.5000000000000007E-5</v>
      </c>
      <c r="PU207" s="88">
        <f t="shared" si="254"/>
        <v>-7.5000000000000007E-5</v>
      </c>
      <c r="PV207" s="88">
        <f t="shared" si="254"/>
        <v>-7.5000000000000007E-5</v>
      </c>
      <c r="PW207" s="88">
        <f t="shared" si="254"/>
        <v>-7.5000000000000007E-5</v>
      </c>
      <c r="PX207" s="88">
        <f t="shared" si="254"/>
        <v>-7.5000000000000007E-5</v>
      </c>
      <c r="PY207" s="88">
        <f t="shared" si="254"/>
        <v>-7.5000000000000007E-5</v>
      </c>
      <c r="PZ207" s="88">
        <f t="shared" si="254"/>
        <v>-7.5000000000000007E-5</v>
      </c>
      <c r="QA207" s="88">
        <f t="shared" si="254"/>
        <v>-7.5000000000000007E-5</v>
      </c>
      <c r="QB207" s="88">
        <f t="shared" si="254"/>
        <v>-7.5000000000000007E-5</v>
      </c>
      <c r="QC207" s="88">
        <f t="shared" si="254"/>
        <v>-7.5000000000000007E-5</v>
      </c>
      <c r="QD207" s="88">
        <f t="shared" si="254"/>
        <v>-7.5000000000000007E-5</v>
      </c>
      <c r="QE207" s="88">
        <f t="shared" si="254"/>
        <v>-7.5000000000000007E-5</v>
      </c>
      <c r="QF207" s="88">
        <f t="shared" si="254"/>
        <v>-7.5000000000000007E-5</v>
      </c>
      <c r="QG207" s="88">
        <f t="shared" si="254"/>
        <v>-7.5000000000000007E-5</v>
      </c>
      <c r="QH207" s="88">
        <f t="shared" si="254"/>
        <v>-7.5000000000000007E-5</v>
      </c>
      <c r="QI207" s="88">
        <f t="shared" si="254"/>
        <v>-7.5000000000000007E-5</v>
      </c>
      <c r="QJ207" s="88">
        <f t="shared" si="254"/>
        <v>-7.5000000000000007E-5</v>
      </c>
      <c r="QK207" s="88">
        <f t="shared" si="254"/>
        <v>-7.5000000000000007E-5</v>
      </c>
      <c r="QL207" s="88">
        <f t="shared" si="254"/>
        <v>-7.5000000000000007E-5</v>
      </c>
      <c r="QM207" s="88">
        <f t="shared" si="254"/>
        <v>-7.5000000000000007E-5</v>
      </c>
      <c r="QN207" s="88">
        <f t="shared" si="254"/>
        <v>-7.5000000000000007E-5</v>
      </c>
      <c r="QO207" s="88">
        <f t="shared" si="254"/>
        <v>-7.5000000000000007E-5</v>
      </c>
      <c r="QP207" s="88">
        <f t="shared" si="254"/>
        <v>-7.5000000000000007E-5</v>
      </c>
      <c r="QQ207" s="88">
        <f t="shared" si="254"/>
        <v>-7.5000000000000007E-5</v>
      </c>
      <c r="QR207" s="88">
        <f t="shared" si="254"/>
        <v>-7.5000000000000007E-5</v>
      </c>
      <c r="QS207" s="88">
        <f t="shared" si="254"/>
        <v>-7.5000000000000007E-5</v>
      </c>
      <c r="QT207" s="88">
        <f t="shared" si="254"/>
        <v>-7.5000000000000007E-5</v>
      </c>
      <c r="QU207" s="88">
        <f t="shared" si="254"/>
        <v>-7.5000000000000007E-5</v>
      </c>
      <c r="QV207" s="88">
        <f t="shared" si="254"/>
        <v>-7.5000000000000007E-5</v>
      </c>
      <c r="QW207" s="88">
        <f t="shared" si="254"/>
        <v>-7.5000000000000007E-5</v>
      </c>
      <c r="QX207" s="88">
        <f t="shared" si="254"/>
        <v>-7.5000000000000007E-5</v>
      </c>
      <c r="QY207" s="88">
        <f t="shared" si="254"/>
        <v>-7.5000000000000007E-5</v>
      </c>
      <c r="QZ207" s="88">
        <f t="shared" ref="QZ207:RQ207" si="255">IF(QZ170="","",IF(SUM(QZ202,QZ205,QZ206)=QZ$556,"",QZ$556-SUM(QZ202,QZ205,QZ206)))</f>
        <v>-7.5000000000000007E-5</v>
      </c>
      <c r="RA207" s="88">
        <f t="shared" si="255"/>
        <v>-7.5000000000000007E-5</v>
      </c>
      <c r="RB207" s="88">
        <f t="shared" si="255"/>
        <v>-7.5000000000000007E-5</v>
      </c>
      <c r="RC207" s="88">
        <f t="shared" si="255"/>
        <v>-7.5000000000000007E-5</v>
      </c>
      <c r="RD207" s="88">
        <f t="shared" si="255"/>
        <v>-7.5000000000000007E-5</v>
      </c>
      <c r="RE207" s="88">
        <f t="shared" si="255"/>
        <v>-7.5000000000000007E-5</v>
      </c>
      <c r="RF207" s="88">
        <f t="shared" si="255"/>
        <v>-7.5000000000000007E-5</v>
      </c>
      <c r="RG207" s="88">
        <f t="shared" si="255"/>
        <v>-7.5000000000000007E-5</v>
      </c>
      <c r="RH207" s="88">
        <f t="shared" si="255"/>
        <v>-7.5000000000000007E-5</v>
      </c>
      <c r="RI207" s="88">
        <f t="shared" si="255"/>
        <v>-7.5000000000000007E-5</v>
      </c>
      <c r="RJ207" s="88">
        <f t="shared" si="255"/>
        <v>-7.5000000000000007E-5</v>
      </c>
      <c r="RK207" s="88">
        <f t="shared" si="255"/>
        <v>-7.5000000000000007E-5</v>
      </c>
      <c r="RL207" s="88">
        <f t="shared" si="255"/>
        <v>-7.5000000000000007E-5</v>
      </c>
      <c r="RM207" s="88" t="str">
        <f t="shared" si="255"/>
        <v/>
      </c>
      <c r="RN207" s="88" t="str">
        <f t="shared" si="255"/>
        <v/>
      </c>
      <c r="RO207" s="88" t="str">
        <f t="shared" si="255"/>
        <v/>
      </c>
      <c r="RP207" s="88" t="str">
        <f t="shared" si="255"/>
        <v/>
      </c>
      <c r="RQ207" s="88" t="str">
        <f t="shared" si="255"/>
        <v/>
      </c>
    </row>
    <row r="208" spans="4:485" ht="15">
      <c r="D208" s="100" t="s">
        <v>2163</v>
      </c>
      <c r="E208" s="100"/>
      <c r="F208" s="100"/>
      <c r="G208" s="100"/>
      <c r="H208" s="88" t="s">
        <v>2164</v>
      </c>
      <c r="I208" s="100"/>
      <c r="J208" s="101" t="s">
        <v>447</v>
      </c>
      <c r="K208" s="101"/>
      <c r="L208" s="102" t="e">
        <f>'[7]Applications except pest'!#REF!</f>
        <v>#REF!</v>
      </c>
      <c r="M208" s="102" t="e">
        <f>'[7]Applications except pest'!#REF!</f>
        <v>#REF!</v>
      </c>
      <c r="S208" s="99" t="s">
        <v>2165</v>
      </c>
      <c r="T208" s="99" t="str">
        <f>IF(OR(T202="",T$543="")=TRUE,"",T202*T$543/'[7]Param-Production'!R$42)</f>
        <v/>
      </c>
      <c r="U208" s="99" t="str">
        <f>IF(OR(U202="",U$543="")=TRUE,"",U202*U$543/'[7]Param-Production'!S$42)</f>
        <v/>
      </c>
      <c r="V208" s="99" t="str">
        <f>IF(OR(V202="",V$543="")=TRUE,"",V202*V$543/'[7]Param-Production'!T$42)</f>
        <v/>
      </c>
      <c r="W208" s="99" t="str">
        <f>IF(OR(W202="",W$543="")=TRUE,"",W202*W$543/'[7]Param-Production'!U$42)</f>
        <v/>
      </c>
      <c r="X208" s="99" t="str">
        <f>IF(OR(X202="",X$543="")=TRUE,"",X202*X$543/'[7]Param-Production'!V$42)</f>
        <v/>
      </c>
      <c r="Y208" s="99" t="str">
        <f>IF(OR(Y202="",Y$543="")=TRUE,"",Y202*Y$543/'[7]Param-Production'!W$42)</f>
        <v/>
      </c>
      <c r="Z208" s="99" t="str">
        <f>IF(OR(Z202="",Z$543="")=TRUE,"",Z202*Z$543/'[7]Param-Production'!X$42)</f>
        <v/>
      </c>
      <c r="AA208" s="99" t="str">
        <f>IF(OR(AA202="",AA$543="")=TRUE,"",AA202*AA$543/'[7]Param-Production'!Y$42)</f>
        <v/>
      </c>
      <c r="AB208" s="99" t="str">
        <f>IF(OR(AB202="",AB$543="")=TRUE,"",AB202*AB$543/'[7]Param-Production'!Z$42)</f>
        <v/>
      </c>
      <c r="AC208" s="99" t="str">
        <f>IF(OR(AC202="",AC$543="")=TRUE,"",AC202*AC$543/'[7]Param-Production'!AA$42)</f>
        <v/>
      </c>
      <c r="AD208" s="99" t="str">
        <f>IF(OR(AD202="",AD$543="")=TRUE,"",AD202*AD$543/'[7]Param-Production'!AB$42)</f>
        <v/>
      </c>
      <c r="AE208" s="99" t="str">
        <f>IF(OR(AE202="",AE$543="")=TRUE,"",AE202*AE$543/'[7]Param-Production'!AC$42)</f>
        <v/>
      </c>
      <c r="AF208" s="99" t="str">
        <f>IF(OR(AF202="",AF$543="")=TRUE,"",AF202*AF$543/'[7]Param-Production'!AD$42)</f>
        <v/>
      </c>
      <c r="AG208" s="99" t="str">
        <f>IF(OR(AG202="",AG$543="")=TRUE,"",AG202*AG$543/'[7]Param-Production'!AE$42)</f>
        <v/>
      </c>
      <c r="AH208" s="99" t="str">
        <f>IF(OR(AH202="",AH$543="")=TRUE,"",AH202*AH$543/'[7]Param-Production'!AF$42)</f>
        <v/>
      </c>
      <c r="AI208" s="99" t="str">
        <f>IF(OR(AI202="",AI$543="")=TRUE,"",AI202*AI$543/'[7]Param-Production'!AG$42)</f>
        <v/>
      </c>
      <c r="AJ208" s="99" t="str">
        <f>IF(OR(AJ202="",AJ$543="")=TRUE,"",AJ202*AJ$543/'[7]Param-Production'!AH$42)</f>
        <v/>
      </c>
      <c r="AK208" s="99" t="str">
        <f>IF(OR(AK202="",AK$543="")=TRUE,"",AK202*AK$543/'[7]Param-Production'!AI$42)</f>
        <v/>
      </c>
      <c r="AL208" s="99" t="str">
        <f>IF(OR(AL202="",AL$543="")=TRUE,"",AL202*AL$543/'[7]Param-Production'!AJ$42)</f>
        <v/>
      </c>
      <c r="AM208" s="99" t="str">
        <f>IF(OR(AM202="",AM$543="")=TRUE,"",AM202*AM$543/'[7]Param-Production'!AK$42)</f>
        <v/>
      </c>
      <c r="AN208" s="99" t="str">
        <f>IF(OR(AN202="",AN$543="")=TRUE,"",AN202*AN$543/'[7]Param-Production'!AL$42)</f>
        <v/>
      </c>
      <c r="AO208" s="99" t="str">
        <f>IF(OR(AO202="",AO$543="")=TRUE,"",AO202*AO$543/'[7]Param-Production'!AM$42)</f>
        <v/>
      </c>
      <c r="AP208" s="99" t="str">
        <f>IF(OR(AP202="",AP$543="")=TRUE,"",AP202*AP$543/'[7]Param-Production'!AN$42)</f>
        <v/>
      </c>
      <c r="AQ208" s="99" t="str">
        <f>IF(OR(AQ202="",AQ$543="")=TRUE,"",AQ202*AQ$543/'[7]Param-Production'!AO$42)</f>
        <v/>
      </c>
      <c r="AR208" s="99" t="str">
        <f>IF(OR(AR202="",AR$543="")=TRUE,"",AR202*AR$543/'[7]Param-Production'!AP$42)</f>
        <v/>
      </c>
      <c r="AS208" s="99" t="str">
        <f>IF(OR(AS202="",AS$543="")=TRUE,"",AS202*AS$543/'[7]Param-Production'!AQ$42)</f>
        <v/>
      </c>
      <c r="AT208" s="99" t="str">
        <f>IF(OR(AT202="",AT$543="")=TRUE,"",AT202*AT$543/'[7]Param-Production'!AR$42)</f>
        <v/>
      </c>
      <c r="AU208" s="99" t="str">
        <f>IF(OR(AU202="",AU$543="")=TRUE,"",AU202*AU$543/'[7]Param-Production'!AS$42)</f>
        <v/>
      </c>
      <c r="AV208" s="99" t="str">
        <f>IF(OR(AV202="",AV$543="")=TRUE,"",AV202*AV$543/'[7]Param-Production'!AT$42)</f>
        <v/>
      </c>
      <c r="AW208" s="99" t="str">
        <f>IF(OR(AW202="",AW$543="")=TRUE,"",AW202*AW$543/'[7]Param-Production'!AU$42)</f>
        <v/>
      </c>
      <c r="AX208" s="99" t="str">
        <f>IF(OR(AX202="",AX$543="")=TRUE,"",AX202*AX$543/'[7]Param-Production'!AV$42)</f>
        <v/>
      </c>
      <c r="AY208" s="99" t="str">
        <f>IF(OR(AY202="",AY$543="")=TRUE,"",AY202*AY$543/'[7]Param-Production'!AW$42)</f>
        <v/>
      </c>
      <c r="AZ208" s="99" t="str">
        <f>IF(OR(AZ202="",AZ$543="")=TRUE,"",AZ202*AZ$543/'[7]Param-Production'!AX$42)</f>
        <v/>
      </c>
      <c r="BA208" s="99" t="str">
        <f>IF(OR(BA202="",BA$543="")=TRUE,"",BA202*BA$543/'[7]Param-Production'!AY$42)</f>
        <v/>
      </c>
      <c r="BB208" s="99" t="str">
        <f>IF(OR(BB202="",BB$543="")=TRUE,"",BB202*BB$543/'[7]Param-Production'!AZ$42)</f>
        <v/>
      </c>
      <c r="BC208" s="99" t="str">
        <f>IF(OR(BC202="",BC$543="")=TRUE,"",BC202*BC$543/'[7]Param-Production'!BA$42)</f>
        <v/>
      </c>
      <c r="BD208" s="99" t="str">
        <f>IF(OR(BD202="",BD$543="")=TRUE,"",BD202*BD$543/'[7]Param-Production'!BB$42)</f>
        <v/>
      </c>
      <c r="BE208" s="99" t="str">
        <f>IF(OR(BE202="",BE$543="")=TRUE,"",BE202*BE$543/'[7]Param-Production'!BC$42)</f>
        <v/>
      </c>
      <c r="BF208" s="99" t="str">
        <f>IF(OR(BF202="",BF$543="")=TRUE,"",BF202*BF$543/'[7]Param-Production'!BD$42)</f>
        <v/>
      </c>
      <c r="BG208" s="99" t="str">
        <f>IF(OR(BG202="",BG$543="")=TRUE,"",BG202*BG$543/'[7]Param-Production'!BE$42)</f>
        <v/>
      </c>
      <c r="BH208" s="99" t="str">
        <f>IF(OR(BH202="",BH$543="")=TRUE,"",BH202*BH$543/'[7]Param-Production'!BF$42)</f>
        <v/>
      </c>
      <c r="BI208" s="99" t="str">
        <f>IF(OR(BI202="",BI$543="")=TRUE,"",BI202*BI$543/'[7]Param-Production'!BG$42)</f>
        <v/>
      </c>
      <c r="BJ208" s="99" t="str">
        <f>IF(OR(BJ202="",BJ$543="")=TRUE,"",BJ202*BJ$543/'[7]Param-Production'!BH$42)</f>
        <v/>
      </c>
      <c r="BK208" s="99" t="str">
        <f>IF(OR(BK202="",BK$543="")=TRUE,"",BK202*BK$543/'[7]Param-Production'!BI$42)</f>
        <v/>
      </c>
      <c r="BL208" s="99" t="str">
        <f>IF(OR(BL202="",BL$543="")=TRUE,"",BL202*BL$543/'[7]Param-Production'!BJ$42)</f>
        <v/>
      </c>
      <c r="BM208" s="99" t="str">
        <f>IF(OR(BM202="",BM$543="")=TRUE,"",BM202*BM$543/'[7]Param-Production'!BK$42)</f>
        <v/>
      </c>
      <c r="BN208" s="99" t="str">
        <f>IF(OR(BN202="",BN$543="")=TRUE,"",BN202*BN$543/'[7]Param-Production'!BL$42)</f>
        <v/>
      </c>
      <c r="BO208" s="99" t="str">
        <f>IF(OR(BO202="",BO$543="")=TRUE,"",BO202*BO$543/'[7]Param-Production'!BM$42)</f>
        <v/>
      </c>
      <c r="BP208" s="99" t="str">
        <f>IF(OR(BP202="",BP$543="")=TRUE,"",BP202*BP$543/'[7]Param-Production'!BN$42)</f>
        <v/>
      </c>
      <c r="BQ208" s="99" t="str">
        <f>IF(OR(BQ202="",BQ$543="")=TRUE,"",BQ202*BQ$543/'[7]Param-Production'!BO$42)</f>
        <v/>
      </c>
      <c r="BR208" s="99" t="str">
        <f>IF(OR(BR202="",BR$543="")=TRUE,"",BR202*BR$543/'[7]Param-Production'!BP$42)</f>
        <v/>
      </c>
      <c r="BS208" s="99" t="str">
        <f>IF(OR(BS202="",BS$543="")=TRUE,"",BS202*BS$543/'[7]Param-Production'!BQ$42)</f>
        <v/>
      </c>
      <c r="BT208" s="99" t="str">
        <f>IF(OR(BT202="",BT$543="")=TRUE,"",BT202*BT$543/'[7]Param-Production'!BR$42)</f>
        <v/>
      </c>
      <c r="BU208" s="99" t="str">
        <f>IF(OR(BU202="",BU$543="")=TRUE,"",BU202*BU$543/'[7]Param-Production'!BS$42)</f>
        <v/>
      </c>
      <c r="BV208" s="99" t="str">
        <f>IF(OR(BV202="",BV$543="")=TRUE,"",BV202*BV$543/'[7]Param-Production'!BT$42)</f>
        <v/>
      </c>
      <c r="BW208" s="99" t="str">
        <f>IF(OR(BW202="",BW$543="")=TRUE,"",BW202*BW$543/'[7]Param-Production'!BU$42)</f>
        <v/>
      </c>
      <c r="BX208" s="99" t="str">
        <f>IF(OR(BX202="",BX$543="")=TRUE,"",BX202*BX$543/'[7]Param-Production'!BV$42)</f>
        <v/>
      </c>
      <c r="BY208" s="99" t="str">
        <f>IF(OR(BY202="",BY$543="")=TRUE,"",BY202*BY$543/'[7]Param-Production'!BW$42)</f>
        <v/>
      </c>
      <c r="BZ208" s="99" t="str">
        <f>IF(OR(BZ202="",BZ$543="")=TRUE,"",BZ202*BZ$543/'[7]Param-Production'!BX$42)</f>
        <v/>
      </c>
      <c r="CA208" s="99" t="str">
        <f>IF(OR(CA202="",CA$543="")=TRUE,"",CA202*CA$543/'[7]Param-Production'!BY$42)</f>
        <v/>
      </c>
      <c r="CB208" s="99" t="str">
        <f>IF(OR(CB202="",CB$543="")=TRUE,"",CB202*CB$543/'[7]Param-Production'!BZ$42)</f>
        <v/>
      </c>
      <c r="CC208" s="99" t="str">
        <f>IF(OR(CC202="",CC$543="")=TRUE,"",CC202*CC$543/'[7]Param-Production'!CA$42)</f>
        <v/>
      </c>
      <c r="CD208" s="99" t="str">
        <f>IF(OR(CD202="",CD$543="")=TRUE,"",CD202*CD$543/'[7]Param-Production'!CB$42)</f>
        <v/>
      </c>
      <c r="CE208" s="99" t="str">
        <f>IF(OR(CE202="",CE$543="")=TRUE,"",CE202*CE$543/'[7]Param-Production'!CC$42)</f>
        <v/>
      </c>
      <c r="CF208" s="99" t="str">
        <f>IF(OR(CF202="",CF$543="")=TRUE,"",CF202*CF$543/'[7]Param-Production'!CD$42)</f>
        <v/>
      </c>
      <c r="CG208" s="99" t="str">
        <f>IF(OR(CG202="",CG$543="")=TRUE,"",CG202*CG$543/'[7]Param-Production'!CE$42)</f>
        <v/>
      </c>
      <c r="CH208" s="99" t="str">
        <f>IF(OR(CH202="",CH$543="")=TRUE,"",CH202*CH$543/'[7]Param-Production'!CF$42)</f>
        <v/>
      </c>
      <c r="CI208" s="99" t="str">
        <f>IF(OR(CI202="",CI$543="")=TRUE,"",CI202*CI$543/'[7]Param-Production'!CG$42)</f>
        <v/>
      </c>
      <c r="CJ208" s="99" t="str">
        <f>IF(OR(CJ202="",CJ$543="")=TRUE,"",CJ202*CJ$543/'[7]Param-Production'!CH$42)</f>
        <v/>
      </c>
      <c r="CK208" s="99" t="str">
        <f>IF(OR(CK202="",CK$543="")=TRUE,"",CK202*CK$543/'[7]Param-Production'!CI$42)</f>
        <v/>
      </c>
      <c r="CL208" s="99" t="str">
        <f>IF(OR(CL202="",CL$543="")=TRUE,"",CL202*CL$543/'[7]Param-Production'!CJ$42)</f>
        <v/>
      </c>
      <c r="CM208" s="99" t="str">
        <f>IF(OR(CM202="",CM$543="")=TRUE,"",CM202*CM$543/'[7]Param-Production'!CK$42)</f>
        <v/>
      </c>
      <c r="CN208" s="99" t="str">
        <f>IF(OR(CN202="",CN$543="")=TRUE,"",CN202*CN$543/'[7]Param-Production'!CL$42)</f>
        <v/>
      </c>
      <c r="CO208" s="99" t="str">
        <f>IF(OR(CO202="",CO$543="")=TRUE,"",CO202*CO$543/'[7]Param-Production'!CM$42)</f>
        <v/>
      </c>
      <c r="CP208" s="99" t="str">
        <f>IF(OR(CP202="",CP$543="")=TRUE,"",CP202*CP$543/'[7]Param-Production'!CN$42)</f>
        <v/>
      </c>
      <c r="CQ208" s="99" t="str">
        <f>IF(OR(CQ202="",CQ$543="")=TRUE,"",CQ202*CQ$543/'[7]Param-Production'!CO$42)</f>
        <v/>
      </c>
      <c r="CR208" s="99" t="str">
        <f>IF(OR(CR202="",CR$543="")=TRUE,"",CR202*CR$543/'[7]Param-Production'!CP$42)</f>
        <v/>
      </c>
      <c r="CS208" s="99" t="str">
        <f>IF(OR(CS202="",CS$543="")=TRUE,"",CS202*CS$543/'[7]Param-Production'!CQ$42)</f>
        <v/>
      </c>
      <c r="CT208" s="99" t="str">
        <f>IF(OR(CT202="",CT$543="")=TRUE,"",CT202*CT$543/'[7]Param-Production'!CR$42)</f>
        <v/>
      </c>
      <c r="CU208" s="99" t="str">
        <f>IF(OR(CU202="",CU$543="")=TRUE,"",CU202*CU$543/'[7]Param-Production'!CS$42)</f>
        <v/>
      </c>
      <c r="CV208" s="99" t="str">
        <f>IF(OR(CV202="",CV$543="")=TRUE,"",CV202*CV$543/'[7]Param-Production'!CT$42)</f>
        <v/>
      </c>
      <c r="CW208" s="99" t="str">
        <f>IF(OR(CW202="",CW$543="")=TRUE,"",CW202*CW$543/'[7]Param-Production'!CU$42)</f>
        <v/>
      </c>
      <c r="CX208" s="99" t="str">
        <f>IF(OR(CX202="",CX$543="")=TRUE,"",CX202*CX$543/'[7]Param-Production'!CV$42)</f>
        <v/>
      </c>
      <c r="CY208" s="99" t="str">
        <f>IF(OR(CY202="",CY$543="")=TRUE,"",CY202*CY$543/'[7]Param-Production'!CW$42)</f>
        <v/>
      </c>
      <c r="CZ208" s="99" t="str">
        <f>IF(OR(CZ202="",CZ$543="")=TRUE,"",CZ202*CZ$543/'[7]Param-Production'!CX$42)</f>
        <v/>
      </c>
      <c r="DA208" s="99" t="str">
        <f>IF(OR(DA202="",DA$543="")=TRUE,"",DA202*DA$543/'[7]Param-Production'!CY$42)</f>
        <v/>
      </c>
      <c r="DB208" s="99" t="str">
        <f>IF(OR(DB202="",DB$543="")=TRUE,"",DB202*DB$543/'[7]Param-Production'!CZ$42)</f>
        <v/>
      </c>
      <c r="DC208" s="99" t="str">
        <f>IF(OR(DC202="",DC$543="")=TRUE,"",DC202*DC$543/'[7]Param-Production'!DA$42)</f>
        <v/>
      </c>
      <c r="DD208" s="99" t="str">
        <f>IF(OR(DD202="",DD$543="")=TRUE,"",DD202*DD$543/'[7]Param-Production'!DB$42)</f>
        <v/>
      </c>
      <c r="DE208" s="99" t="str">
        <f>IF(OR(DE202="",DE$543="")=TRUE,"",DE202*DE$543/'[7]Param-Production'!DC$42)</f>
        <v/>
      </c>
      <c r="DF208" s="99" t="str">
        <f>IF(OR(DF202="",DF$543="")=TRUE,"",DF202*DF$543/'[7]Param-Production'!DD$42)</f>
        <v/>
      </c>
      <c r="DG208" s="99" t="str">
        <f>IF(OR(DG202="",DG$543="")=TRUE,"",DG202*DG$543/'[7]Param-Production'!DE$42)</f>
        <v/>
      </c>
      <c r="DH208" s="99" t="str">
        <f>IF(OR(DH202="",DH$543="")=TRUE,"",DH202*DH$543/'[7]Param-Production'!DF$42)</f>
        <v/>
      </c>
      <c r="DI208" s="99" t="str">
        <f>IF(OR(DI202="",DI$543="")=TRUE,"",DI202*DI$543/'[7]Param-Production'!DG$42)</f>
        <v/>
      </c>
      <c r="DJ208" s="99" t="str">
        <f>IF(OR(DJ202="",DJ$543="")=TRUE,"",DJ202*DJ$543/'[7]Param-Production'!DH$42)</f>
        <v/>
      </c>
      <c r="DK208" s="99" t="str">
        <f>IF(OR(DK202="",DK$543="")=TRUE,"",DK202*DK$543/'[7]Param-Production'!DI$42)</f>
        <v/>
      </c>
      <c r="DL208" s="99" t="str">
        <f>IF(OR(DL202="",DL$543="")=TRUE,"",DL202*DL$543/'[7]Param-Production'!DJ$42)</f>
        <v/>
      </c>
      <c r="DM208" s="99" t="str">
        <f>IF(OR(DM202="",DM$543="")=TRUE,"",DM202*DM$543/'[7]Param-Production'!DK$42)</f>
        <v/>
      </c>
      <c r="DN208" s="99" t="str">
        <f>IF(OR(DN202="",DN$543="")=TRUE,"",DN202*DN$543/'[7]Param-Production'!DL$42)</f>
        <v/>
      </c>
      <c r="DO208" s="99" t="str">
        <f>IF(OR(DO202="",DO$543="")=TRUE,"",DO202*DO$543/'[7]Param-Production'!DM$42)</f>
        <v/>
      </c>
      <c r="DP208" s="99" t="str">
        <f>IF(OR(DP202="",DP$543="")=TRUE,"",DP202*DP$543/'[7]Param-Production'!DN$42)</f>
        <v/>
      </c>
      <c r="DQ208" s="99" t="str">
        <f>IF(OR(DQ202="",DQ$543="")=TRUE,"",DQ202*DQ$543/'[7]Param-Production'!DO$42)</f>
        <v/>
      </c>
      <c r="DR208" s="99" t="str">
        <f>IF(OR(DR202="",DR$543="")=TRUE,"",DR202*DR$543/'[7]Param-Production'!DP$42)</f>
        <v/>
      </c>
      <c r="DS208" s="99" t="str">
        <f>IF(OR(DS202="",DS$543="")=TRUE,"",DS202*DS$543/'[7]Param-Production'!DQ$42)</f>
        <v/>
      </c>
      <c r="DT208" s="99" t="str">
        <f>IF(OR(DT202="",DT$543="")=TRUE,"",DT202*DT$543/'[7]Param-Production'!DR$42)</f>
        <v/>
      </c>
      <c r="DU208" s="99" t="str">
        <f>IF(OR(DU202="",DU$543="")=TRUE,"",DU202*DU$543/'[7]Param-Production'!DS$42)</f>
        <v/>
      </c>
      <c r="DV208" s="99" t="str">
        <f>IF(OR(DV202="",DV$543="")=TRUE,"",DV202*DV$543/'[7]Param-Production'!DT$42)</f>
        <v/>
      </c>
      <c r="DW208" s="99" t="str">
        <f>IF(OR(DW202="",DW$543="")=TRUE,"",DW202*DW$543/'[7]Param-Production'!DU$42)</f>
        <v/>
      </c>
      <c r="DX208" s="99" t="str">
        <f>IF(OR(DX202="",DX$543="")=TRUE,"",DX202*DX$543/'[7]Param-Production'!DV$42)</f>
        <v/>
      </c>
      <c r="DY208" s="99" t="str">
        <f>IF(OR(DY202="",DY$543="")=TRUE,"",DY202*DY$543/'[7]Param-Production'!DW$42)</f>
        <v/>
      </c>
      <c r="DZ208" s="99" t="str">
        <f>IF(OR(DZ202="",DZ$543="")=TRUE,"",DZ202*DZ$543/'[7]Param-Production'!DX$42)</f>
        <v/>
      </c>
      <c r="EA208" s="99" t="str">
        <f>IF(OR(EA202="",EA$543="")=TRUE,"",EA202*EA$543/'[7]Param-Production'!DY$42)</f>
        <v/>
      </c>
      <c r="EB208" s="99" t="str">
        <f>IF(OR(EB202="",EB$543="")=TRUE,"",EB202*EB$543/'[7]Param-Production'!DZ$42)</f>
        <v/>
      </c>
      <c r="EC208" s="99" t="str">
        <f>IF(OR(EC202="",EC$543="")=TRUE,"",EC202*EC$543/'[7]Param-Production'!EA$42)</f>
        <v/>
      </c>
      <c r="ED208" s="99" t="str">
        <f>IF(OR(ED202="",ED$543="")=TRUE,"",ED202*ED$543/'[7]Param-Production'!EB$42)</f>
        <v/>
      </c>
      <c r="EE208" s="99" t="str">
        <f>IF(OR(EE202="",EE$543="")=TRUE,"",EE202*EE$543/'[7]Param-Production'!EC$42)</f>
        <v/>
      </c>
      <c r="EF208" s="99" t="str">
        <f>IF(OR(EF202="",EF$543="")=TRUE,"",EF202*EF$543/'[7]Param-Production'!ED$42)</f>
        <v/>
      </c>
      <c r="EG208" s="99" t="str">
        <f>IF(OR(EG202="",EG$543="")=TRUE,"",EG202*EG$543/'[7]Param-Production'!EE$42)</f>
        <v/>
      </c>
      <c r="EH208" s="99" t="str">
        <f>IF(OR(EH202="",EH$543="")=TRUE,"",EH202*EH$543/'[7]Param-Production'!EF$42)</f>
        <v/>
      </c>
      <c r="EI208" s="99" t="str">
        <f>IF(OR(EI202="",EI$543="")=TRUE,"",EI202*EI$543/'[7]Param-Production'!EG$42)</f>
        <v/>
      </c>
      <c r="EJ208" s="99" t="str">
        <f>IF(OR(EJ202="",EJ$543="")=TRUE,"",EJ202*EJ$543/'[7]Param-Production'!EH$42)</f>
        <v/>
      </c>
      <c r="EK208" s="99" t="str">
        <f>IF(OR(EK202="",EK$543="")=TRUE,"",EK202*EK$543/'[7]Param-Production'!EI$42)</f>
        <v/>
      </c>
      <c r="EL208" s="99" t="str">
        <f>IF(OR(EL202="",EL$543="")=TRUE,"",EL202*EL$543/'[7]Param-Production'!EJ$42)</f>
        <v/>
      </c>
      <c r="EM208" s="99" t="str">
        <f>IF(OR(EM202="",EM$543="")=TRUE,"",EM202*EM$543/'[7]Param-Production'!EK$42)</f>
        <v/>
      </c>
      <c r="EN208" s="99" t="str">
        <f>IF(OR(EN202="",EN$543="")=TRUE,"",EN202*EN$543/'[7]Param-Production'!EL$42)</f>
        <v/>
      </c>
      <c r="EO208" s="99" t="str">
        <f>IF(OR(EO202="",EO$543="")=TRUE,"",EO202*EO$543/'[7]Param-Production'!EM$42)</f>
        <v/>
      </c>
      <c r="EP208" s="99" t="str">
        <f>IF(OR(EP202="",EP$543="")=TRUE,"",EP202*EP$543/'[7]Param-Production'!EN$42)</f>
        <v/>
      </c>
      <c r="EQ208" s="99" t="str">
        <f>IF(OR(EQ202="",EQ$543="")=TRUE,"",EQ202*EQ$543/'[7]Param-Production'!EO$42)</f>
        <v/>
      </c>
      <c r="ER208" s="99" t="str">
        <f>IF(OR(ER202="",ER$543="")=TRUE,"",ER202*ER$543/'[7]Param-Production'!EP$42)</f>
        <v/>
      </c>
      <c r="ES208" s="99" t="str">
        <f>IF(OR(ES202="",ES$543="")=TRUE,"",ES202*ES$543/'[7]Param-Production'!EQ$42)</f>
        <v/>
      </c>
      <c r="ET208" s="99" t="str">
        <f>IF(OR(ET202="",ET$543="")=TRUE,"",ET202*ET$543/'[7]Param-Production'!ER$42)</f>
        <v/>
      </c>
      <c r="EU208" s="99" t="str">
        <f>IF(OR(EU202="",EU$543="")=TRUE,"",EU202*EU$543/'[7]Param-Production'!ES$42)</f>
        <v/>
      </c>
      <c r="EV208" s="99" t="str">
        <f>IF(OR(EV202="",EV$543="")=TRUE,"",EV202*EV$543/'[7]Param-Production'!ET$42)</f>
        <v/>
      </c>
      <c r="EW208" s="99" t="str">
        <f>IF(OR(EW202="",EW$543="")=TRUE,"",EW202*EW$543/'[7]Param-Production'!EU$42)</f>
        <v/>
      </c>
      <c r="EX208" s="99" t="str">
        <f>IF(OR(EX202="",EX$543="")=TRUE,"",EX202*EX$543/'[7]Param-Production'!EV$42)</f>
        <v/>
      </c>
      <c r="EY208" s="99" t="str">
        <f>IF(OR(EY202="",EY$543="")=TRUE,"",EY202*EY$543/'[7]Param-Production'!EW$42)</f>
        <v/>
      </c>
      <c r="EZ208" s="99" t="str">
        <f>IF(OR(EZ202="",EZ$543="")=TRUE,"",EZ202*EZ$543/'[7]Param-Production'!EX$42)</f>
        <v/>
      </c>
      <c r="FA208" s="99" t="str">
        <f>IF(OR(FA202="",FA$543="")=TRUE,"",FA202*FA$543/'[7]Param-Production'!EY$42)</f>
        <v/>
      </c>
      <c r="FB208" s="99" t="str">
        <f>IF(OR(FB202="",FB$543="")=TRUE,"",FB202*FB$543/'[7]Param-Production'!EZ$42)</f>
        <v/>
      </c>
      <c r="FC208" s="99" t="str">
        <f>IF(OR(FC202="",FC$543="")=TRUE,"",FC202*FC$543/'[7]Param-Production'!FA$42)</f>
        <v/>
      </c>
      <c r="FD208" s="99" t="str">
        <f>IF(OR(FD202="",FD$543="")=TRUE,"",FD202*FD$543/'[7]Param-Production'!FB$42)</f>
        <v/>
      </c>
      <c r="FE208" s="99" t="str">
        <f>IF(OR(FE202="",FE$543="")=TRUE,"",FE202*FE$543/'[7]Param-Production'!FC$42)</f>
        <v/>
      </c>
      <c r="FF208" s="99" t="str">
        <f>IF(OR(FF202="",FF$543="")=TRUE,"",FF202*FF$543/'[7]Param-Production'!FD$42)</f>
        <v/>
      </c>
      <c r="FG208" s="99" t="str">
        <f>IF(OR(FG202="",FG$543="")=TRUE,"",FG202*FG$543/'[7]Param-Production'!FE$42)</f>
        <v/>
      </c>
      <c r="FH208" s="99" t="str">
        <f>IF(OR(FH202="",FH$543="")=TRUE,"",FH202*FH$543/'[7]Param-Production'!FF$42)</f>
        <v/>
      </c>
      <c r="FI208" s="99" t="str">
        <f>IF(OR(FI202="",FI$543="")=TRUE,"",FI202*FI$543/'[7]Param-Production'!FG$42)</f>
        <v/>
      </c>
      <c r="FJ208" s="99" t="str">
        <f>IF(OR(FJ202="",FJ$543="")=TRUE,"",FJ202*FJ$543/'[7]Param-Production'!FH$42)</f>
        <v/>
      </c>
      <c r="FK208" s="99" t="str">
        <f>IF(OR(FK202="",FK$543="")=TRUE,"",FK202*FK$543/'[7]Param-Production'!FI$42)</f>
        <v/>
      </c>
      <c r="FL208" s="99" t="str">
        <f>IF(OR(FL202="",FL$543="")=TRUE,"",FL202*FL$543/'[7]Param-Production'!FJ$42)</f>
        <v/>
      </c>
      <c r="FM208" s="99" t="str">
        <f>IF(OR(FM202="",FM$543="")=TRUE,"",FM202*FM$543/'[7]Param-Production'!FK$42)</f>
        <v/>
      </c>
      <c r="FN208" s="99" t="str">
        <f>IF(OR(FN202="",FN$543="")=TRUE,"",FN202*FN$543/'[7]Param-Production'!FL$42)</f>
        <v/>
      </c>
      <c r="FO208" s="99" t="str">
        <f>IF(OR(FO202="",FO$543="")=TRUE,"",FO202*FO$543/'[7]Param-Production'!FM$42)</f>
        <v/>
      </c>
      <c r="FP208" s="99" t="str">
        <f>IF(OR(FP202="",FP$543="")=TRUE,"",FP202*FP$543/'[7]Param-Production'!FN$42)</f>
        <v/>
      </c>
      <c r="FQ208" s="99" t="str">
        <f>IF(OR(FQ202="",FQ$543="")=TRUE,"",FQ202*FQ$543/'[7]Param-Production'!FO$42)</f>
        <v/>
      </c>
      <c r="FR208" s="99" t="str">
        <f>IF(OR(FR202="",FR$543="")=TRUE,"",FR202*FR$543/'[7]Param-Production'!FP$42)</f>
        <v/>
      </c>
      <c r="FS208" s="99" t="str">
        <f>IF(OR(FS202="",FS$543="")=TRUE,"",FS202*FS$543/'[7]Param-Production'!FQ$42)</f>
        <v/>
      </c>
      <c r="FT208" s="99" t="str">
        <f>IF(OR(FT202="",FT$543="")=TRUE,"",FT202*FT$543/'[7]Param-Production'!FR$42)</f>
        <v/>
      </c>
      <c r="FU208" s="99" t="str">
        <f>IF(OR(FU202="",FU$543="")=TRUE,"",FU202*FU$543/'[7]Param-Production'!FS$42)</f>
        <v/>
      </c>
      <c r="FV208" s="99" t="str">
        <f>IF(OR(FV202="",FV$543="")=TRUE,"",FV202*FV$543/'[7]Param-Production'!FT$42)</f>
        <v/>
      </c>
      <c r="FW208" s="99" t="str">
        <f>IF(OR(FW202="",FW$543="")=TRUE,"",FW202*FW$543/'[7]Param-Production'!FU$42)</f>
        <v/>
      </c>
      <c r="FX208" s="99" t="str">
        <f>IF(OR(FX202="",FX$543="")=TRUE,"",FX202*FX$543/'[7]Param-Production'!FV$42)</f>
        <v/>
      </c>
      <c r="FY208" s="99" t="str">
        <f>IF(OR(FY202="",FY$543="")=TRUE,"",FY202*FY$543/'[7]Param-Production'!FW$42)</f>
        <v/>
      </c>
      <c r="FZ208" s="99" t="str">
        <f>IF(OR(FZ202="",FZ$543="")=TRUE,"",FZ202*FZ$543/'[7]Param-Production'!FX$42)</f>
        <v/>
      </c>
      <c r="GA208" s="99" t="str">
        <f>IF(OR(GA202="",GA$543="")=TRUE,"",GA202*GA$543/'[7]Param-Production'!FY$42)</f>
        <v/>
      </c>
      <c r="GB208" s="99" t="str">
        <f>IF(OR(GB202="",GB$543="")=TRUE,"",GB202*GB$543/'[7]Param-Production'!FZ$42)</f>
        <v/>
      </c>
      <c r="GC208" s="99" t="str">
        <f>IF(OR(GC202="",GC$543="")=TRUE,"",GC202*GC$543/'[7]Param-Production'!GA$42)</f>
        <v/>
      </c>
      <c r="GD208" s="99" t="str">
        <f>IF(OR(GD202="",GD$543="")=TRUE,"",GD202*GD$543/'[7]Param-Production'!GB$42)</f>
        <v/>
      </c>
      <c r="GE208" s="99" t="str">
        <f>IF(OR(GE202="",GE$543="")=TRUE,"",GE202*GE$543/'[7]Param-Production'!GC$42)</f>
        <v/>
      </c>
      <c r="GF208" s="99" t="str">
        <f>IF(OR(GF202="",GF$543="")=TRUE,"",GF202*GF$543/'[7]Param-Production'!GD$42)</f>
        <v/>
      </c>
      <c r="GG208" s="99" t="str">
        <f>IF(OR(GG202="",GG$543="")=TRUE,"",GG202*GG$543/'[7]Param-Production'!GE$42)</f>
        <v/>
      </c>
      <c r="GH208" s="99" t="str">
        <f>IF(OR(GH202="",GH$543="")=TRUE,"",GH202*GH$543/'[7]Param-Production'!GF$42)</f>
        <v/>
      </c>
      <c r="GI208" s="99" t="str">
        <f>IF(OR(GI202="",GI$543="")=TRUE,"",GI202*GI$543/'[7]Param-Production'!GG$42)</f>
        <v/>
      </c>
      <c r="GJ208" s="99" t="str">
        <f>IF(OR(GJ202="",GJ$543="")=TRUE,"",GJ202*GJ$543/'[7]Param-Production'!GH$42)</f>
        <v/>
      </c>
      <c r="GK208" s="99" t="str">
        <f>IF(OR(GK202="",GK$543="")=TRUE,"",GK202*GK$543/'[7]Param-Production'!GI$42)</f>
        <v/>
      </c>
      <c r="GL208" s="99" t="str">
        <f>IF(OR(GL202="",GL$543="")=TRUE,"",GL202*GL$543/'[7]Param-Production'!GJ$42)</f>
        <v/>
      </c>
      <c r="GM208" s="99" t="str">
        <f>IF(OR(GM202="",GM$543="")=TRUE,"",GM202*GM$543/'[7]Param-Production'!GK$42)</f>
        <v/>
      </c>
      <c r="GN208" s="99" t="str">
        <f>IF(OR(GN202="",GN$543="")=TRUE,"",GN202*GN$543/'[7]Param-Production'!GL$42)</f>
        <v/>
      </c>
      <c r="GO208" s="99" t="str">
        <f>IF(OR(GO202="",GO$543="")=TRUE,"",GO202*GO$543/'[7]Param-Production'!GM$42)</f>
        <v/>
      </c>
      <c r="GP208" s="99" t="str">
        <f>IF(OR(GP202="",GP$543="")=TRUE,"",GP202*GP$543/'[7]Param-Production'!GN$42)</f>
        <v/>
      </c>
      <c r="GQ208" s="99" t="str">
        <f>IF(OR(GQ202="",GQ$543="")=TRUE,"",GQ202*GQ$543/'[7]Param-Production'!GO$42)</f>
        <v/>
      </c>
      <c r="GR208" s="99" t="str">
        <f>IF(OR(GR202="",GR$543="")=TRUE,"",GR202*GR$543/'[7]Param-Production'!GP$42)</f>
        <v/>
      </c>
      <c r="GS208" s="99" t="str">
        <f>IF(OR(GS202="",GS$543="")=TRUE,"",GS202*GS$543/'[7]Param-Production'!GQ$42)</f>
        <v/>
      </c>
      <c r="GT208" s="99" t="str">
        <f>IF(OR(GT202="",GT$543="")=TRUE,"",GT202*GT$543/'[7]Param-Production'!GR$42)</f>
        <v/>
      </c>
      <c r="GU208" s="99" t="str">
        <f>IF(OR(GU202="",GU$543="")=TRUE,"",GU202*GU$543/'[7]Param-Production'!GS$42)</f>
        <v/>
      </c>
      <c r="GV208" s="99" t="str">
        <f>IF(OR(GV202="",GV$543="")=TRUE,"",GV202*GV$543/'[7]Param-Production'!GT$42)</f>
        <v/>
      </c>
      <c r="GW208" s="99" t="str">
        <f>IF(OR(GW202="",GW$543="")=TRUE,"",GW202*GW$543/'[7]Param-Production'!GU$42)</f>
        <v/>
      </c>
      <c r="GX208" s="99" t="str">
        <f>IF(OR(GX202="",GX$543="")=TRUE,"",GX202*GX$543/'[7]Param-Production'!GV$42)</f>
        <v/>
      </c>
      <c r="GY208" s="99" t="str">
        <f>IF(OR(GY202="",GY$543="")=TRUE,"",GY202*GY$543/'[7]Param-Production'!GW$42)</f>
        <v/>
      </c>
      <c r="GZ208" s="99" t="str">
        <f>IF(OR(GZ202="",GZ$543="")=TRUE,"",GZ202*GZ$543/'[7]Param-Production'!GX$42)</f>
        <v/>
      </c>
      <c r="HA208" s="99" t="str">
        <f>IF(OR(HA202="",HA$543="")=TRUE,"",HA202*HA$543/'[7]Param-Production'!GY$42)</f>
        <v/>
      </c>
      <c r="HB208" s="99" t="str">
        <f>IF(OR(HB202="",HB$543="")=TRUE,"",HB202*HB$543/'[7]Param-Production'!GZ$42)</f>
        <v/>
      </c>
      <c r="HC208" s="99" t="str">
        <f>IF(OR(HC202="",HC$543="")=TRUE,"",HC202*HC$543/'[7]Param-Production'!HA$42)</f>
        <v/>
      </c>
      <c r="HD208" s="99" t="str">
        <f>IF(OR(HD202="",HD$543="")=TRUE,"",HD202*HD$543/'[7]Param-Production'!HB$42)</f>
        <v/>
      </c>
      <c r="HE208" s="99" t="str">
        <f>IF(OR(HE202="",HE$543="")=TRUE,"",HE202*HE$543/'[7]Param-Production'!HC$42)</f>
        <v/>
      </c>
      <c r="HF208" s="99" t="str">
        <f>IF(OR(HF202="",HF$543="")=TRUE,"",HF202*HF$543/'[7]Param-Production'!HD$42)</f>
        <v/>
      </c>
      <c r="HG208" s="99" t="str">
        <f>IF(OR(HG202="",HG$543="")=TRUE,"",HG202*HG$543/'[7]Param-Production'!HE$42)</f>
        <v/>
      </c>
      <c r="HH208" s="99" t="str">
        <f>IF(OR(HH202="",HH$543="")=TRUE,"",HH202*HH$543/'[7]Param-Production'!HF$42)</f>
        <v/>
      </c>
      <c r="HI208" s="99" t="str">
        <f>IF(OR(HI202="",HI$543="")=TRUE,"",HI202*HI$543/'[7]Param-Production'!HG$42)</f>
        <v/>
      </c>
      <c r="HJ208" s="99" t="str">
        <f>IF(OR(HJ202="",HJ$543="")=TRUE,"",HJ202*HJ$543/'[7]Param-Production'!HH$42)</f>
        <v/>
      </c>
      <c r="HK208" s="99" t="str">
        <f>IF(OR(HK202="",HK$543="")=TRUE,"",HK202*HK$543/'[7]Param-Production'!HI$42)</f>
        <v/>
      </c>
      <c r="HL208" s="99" t="str">
        <f>IF(OR(HL202="",HL$543="")=TRUE,"",HL202*HL$543/'[7]Param-Production'!HJ$42)</f>
        <v/>
      </c>
      <c r="HM208" s="99" t="str">
        <f>IF(OR(HM202="",HM$543="")=TRUE,"",HM202*HM$543/'[7]Param-Production'!HK$42)</f>
        <v/>
      </c>
      <c r="HN208" s="99" t="str">
        <f>IF(OR(HN202="",HN$543="")=TRUE,"",HN202*HN$543/'[7]Param-Production'!HL$42)</f>
        <v/>
      </c>
      <c r="HO208" s="99" t="str">
        <f>IF(OR(HO202="",HO$543="")=TRUE,"",HO202*HO$543/'[7]Param-Production'!HM$42)</f>
        <v/>
      </c>
      <c r="HP208" s="99" t="str">
        <f>IF(OR(HP202="",HP$543="")=TRUE,"",HP202*HP$543/'[7]Param-Production'!HN$42)</f>
        <v/>
      </c>
      <c r="HQ208" s="99" t="str">
        <f>IF(OR(HQ202="",HQ$543="")=TRUE,"",HQ202*HQ$543/'[7]Param-Production'!HO$42)</f>
        <v/>
      </c>
      <c r="HR208" s="99" t="str">
        <f>IF(OR(HR202="",HR$543="")=TRUE,"",HR202*HR$543/'[7]Param-Production'!HP$42)</f>
        <v/>
      </c>
      <c r="HS208" s="99" t="str">
        <f>IF(OR(HS202="",HS$543="")=TRUE,"",HS202*HS$543/'[7]Param-Production'!HQ$42)</f>
        <v/>
      </c>
      <c r="HT208" s="99" t="str">
        <f>IF(OR(HT202="",HT$543="")=TRUE,"",HT202*HT$543/'[7]Param-Production'!HR$42)</f>
        <v/>
      </c>
      <c r="HU208" s="99" t="str">
        <f>IF(OR(HU202="",HU$543="")=TRUE,"",HU202*HU$543/'[7]Param-Production'!HS$42)</f>
        <v/>
      </c>
      <c r="HV208" s="99" t="str">
        <f>IF(OR(HV202="",HV$543="")=TRUE,"",HV202*HV$543/'[7]Param-Production'!HT$42)</f>
        <v/>
      </c>
      <c r="HW208" s="99" t="str">
        <f>IF(OR(HW202="",HW$543="")=TRUE,"",HW202*HW$543/'[7]Param-Production'!HU$42)</f>
        <v/>
      </c>
      <c r="HX208" s="99" t="str">
        <f>IF(OR(HX202="",HX$543="")=TRUE,"",HX202*HX$543/'[7]Param-Production'!HV$42)</f>
        <v/>
      </c>
      <c r="HY208" s="99" t="str">
        <f>IF(OR(HY202="",HY$543="")=TRUE,"",HY202*HY$543/'[7]Param-Production'!HW$42)</f>
        <v/>
      </c>
      <c r="HZ208" s="99" t="str">
        <f>IF(OR(HZ202="",HZ$543="")=TRUE,"",HZ202*HZ$543/'[7]Param-Production'!HX$42)</f>
        <v/>
      </c>
      <c r="IA208" s="99" t="str">
        <f>IF(OR(IA202="",IA$543="")=TRUE,"",IA202*IA$543/'[7]Param-Production'!HY$42)</f>
        <v/>
      </c>
      <c r="IB208" s="99" t="str">
        <f>IF(OR(IB202="",IB$543="")=TRUE,"",IB202*IB$543/'[7]Param-Production'!HZ$42)</f>
        <v/>
      </c>
      <c r="IC208" s="99" t="str">
        <f>IF(OR(IC202="",IC$543="")=TRUE,"",IC202*IC$543/'[7]Param-Production'!IA$42)</f>
        <v/>
      </c>
      <c r="ID208" s="99" t="str">
        <f>IF(OR(ID202="",ID$543="")=TRUE,"",ID202*ID$543/'[7]Param-Production'!IB$42)</f>
        <v/>
      </c>
      <c r="IE208" s="99" t="str">
        <f>IF(OR(IE202="",IE$543="")=TRUE,"",IE202*IE$543/'[7]Param-Production'!IC$42)</f>
        <v/>
      </c>
      <c r="IF208" s="99" t="str">
        <f>IF(OR(IF202="",IF$543="")=TRUE,"",IF202*IF$543/'[7]Param-Production'!ID$42)</f>
        <v/>
      </c>
      <c r="IG208" s="99" t="str">
        <f>IF(OR(IG202="",IG$543="")=TRUE,"",IG202*IG$543/'[7]Param-Production'!IE$42)</f>
        <v/>
      </c>
      <c r="IH208" s="99" t="str">
        <f>IF(OR(IH202="",IH$543="")=TRUE,"",IH202*IH$543/'[7]Param-Production'!IF$42)</f>
        <v/>
      </c>
      <c r="II208" s="99" t="str">
        <f>IF(OR(II202="",II$543="")=TRUE,"",II202*II$543/'[7]Param-Production'!IG$42)</f>
        <v/>
      </c>
      <c r="IJ208" s="99" t="str">
        <f>IF(OR(IJ202="",IJ$543="")=TRUE,"",IJ202*IJ$543/'[7]Param-Production'!IH$42)</f>
        <v/>
      </c>
      <c r="IK208" s="99" t="str">
        <f>IF(OR(IK202="",IK$543="")=TRUE,"",IK202*IK$543/'[7]Param-Production'!II$42)</f>
        <v/>
      </c>
      <c r="IL208" s="99" t="str">
        <f>IF(OR(IL202="",IL$543="")=TRUE,"",IL202*IL$543/'[7]Param-Production'!IJ$42)</f>
        <v/>
      </c>
      <c r="IM208" s="99" t="str">
        <f>IF(OR(IM202="",IM$543="")=TRUE,"",IM202*IM$543/'[7]Param-Production'!IK$42)</f>
        <v/>
      </c>
      <c r="IN208" s="99" t="str">
        <f>IF(OR(IN202="",IN$543="")=TRUE,"",IN202*IN$543/'[7]Param-Production'!IL$42)</f>
        <v/>
      </c>
      <c r="IO208" s="99" t="str">
        <f>IF(OR(IO202="",IO$543="")=TRUE,"",IO202*IO$543/'[7]Param-Production'!IM$42)</f>
        <v/>
      </c>
      <c r="IP208" s="99" t="str">
        <f>IF(OR(IP202="",IP$543="")=TRUE,"",IP202*IP$543/'[7]Param-Production'!IN$42)</f>
        <v/>
      </c>
      <c r="IQ208" s="99" t="str">
        <f>IF(OR(IQ202="",IQ$543="")=TRUE,"",IQ202*IQ$543/'[7]Param-Production'!IO$42)</f>
        <v/>
      </c>
      <c r="IR208" s="99" t="str">
        <f>IF(OR(IR202="",IR$543="")=TRUE,"",IR202*IR$543/'[7]Param-Production'!IP$42)</f>
        <v/>
      </c>
      <c r="IS208" s="99" t="str">
        <f>IF(OR(IS202="",IS$543="")=TRUE,"",IS202*IS$543/'[7]Param-Production'!IQ$42)</f>
        <v/>
      </c>
      <c r="IT208" s="99" t="str">
        <f>IF(OR(IT202="",IT$543="")=TRUE,"",IT202*IT$543/'[7]Param-Production'!IR$42)</f>
        <v/>
      </c>
      <c r="IU208" s="99" t="str">
        <f>IF(OR(IU202="",IU$543="")=TRUE,"",IU202*IU$543/'[7]Param-Production'!IS$42)</f>
        <v/>
      </c>
      <c r="IV208" s="99" t="str">
        <f>IF(OR(IV202="",IV$543="")=TRUE,"",IV202*IV$543/'[7]Param-Production'!IT$42)</f>
        <v/>
      </c>
      <c r="IW208" s="99" t="str">
        <f>IF(OR(IW202="",IW$543="")=TRUE,"",IW202*IW$543/'[7]Param-Production'!IU$42)</f>
        <v/>
      </c>
      <c r="IX208" s="99" t="str">
        <f>IF(OR(IX202="",IX$543="")=TRUE,"",IX202*IX$543/'[7]Param-Production'!IV$42)</f>
        <v/>
      </c>
      <c r="IY208" s="99" t="str">
        <f>IF(OR(IY202="",IY$543="")=TRUE,"",IY202*IY$543/'[7]Param-Production'!IW$42)</f>
        <v/>
      </c>
      <c r="IZ208" s="99" t="str">
        <f>IF(OR(IZ202="",IZ$543="")=TRUE,"",IZ202*IZ$543/'[7]Param-Production'!IX$42)</f>
        <v/>
      </c>
      <c r="JA208" s="99" t="str">
        <f>IF(OR(JA202="",JA$543="")=TRUE,"",JA202*JA$543/'[7]Param-Production'!IY$42)</f>
        <v/>
      </c>
      <c r="JB208" s="99" t="str">
        <f>IF(OR(JB202="",JB$543="")=TRUE,"",JB202*JB$543/'[7]Param-Production'!IZ$42)</f>
        <v/>
      </c>
      <c r="JC208" s="99" t="str">
        <f>IF(OR(JC202="",JC$543="")=TRUE,"",JC202*JC$543/'[7]Param-Production'!JA$42)</f>
        <v/>
      </c>
      <c r="JD208" s="99" t="str">
        <f>IF(OR(JD202="",JD$543="")=TRUE,"",JD202*JD$543/'[7]Param-Production'!JB$42)</f>
        <v/>
      </c>
      <c r="JE208" s="99" t="str">
        <f>IF(OR(JE202="",JE$543="")=TRUE,"",JE202*JE$543/'[7]Param-Production'!JC$42)</f>
        <v/>
      </c>
      <c r="JF208" s="99" t="str">
        <f>IF(OR(JF202="",JF$543="")=TRUE,"",JF202*JF$543/'[7]Param-Production'!JD$42)</f>
        <v/>
      </c>
      <c r="JG208" s="99" t="str">
        <f>IF(OR(JG202="",JG$543="")=TRUE,"",JG202*JG$543/'[7]Param-Production'!JE$42)</f>
        <v/>
      </c>
      <c r="JH208" s="99" t="str">
        <f>IF(OR(JH202="",JH$543="")=TRUE,"",JH202*JH$543/'[7]Param-Production'!JF$42)</f>
        <v/>
      </c>
      <c r="JI208" s="99" t="str">
        <f>IF(OR(JI202="",JI$543="")=TRUE,"",JI202*JI$543/'[7]Param-Production'!JG$42)</f>
        <v/>
      </c>
      <c r="JJ208" s="99" t="str">
        <f>IF(OR(JJ202="",JJ$543="")=TRUE,"",JJ202*JJ$543/'[7]Param-Production'!JH$42)</f>
        <v/>
      </c>
      <c r="JK208" s="99" t="str">
        <f>IF(OR(JK202="",JK$543="")=TRUE,"",JK202*JK$543/'[7]Param-Production'!JI$42)</f>
        <v/>
      </c>
      <c r="JL208" s="99" t="str">
        <f>IF(OR(JL202="",JL$543="")=TRUE,"",JL202*JL$543/'[7]Param-Production'!JJ$42)</f>
        <v/>
      </c>
      <c r="JM208" s="99" t="str">
        <f>IF(OR(JM202="",JM$543="")=TRUE,"",JM202*JM$543/'[7]Param-Production'!JK$42)</f>
        <v/>
      </c>
      <c r="JN208" s="99" t="str">
        <f>IF(OR(JN202="",JN$543="")=TRUE,"",JN202*JN$543/'[7]Param-Production'!JL$42)</f>
        <v/>
      </c>
      <c r="JO208" s="99" t="str">
        <f>IF(OR(JO202="",JO$543="")=TRUE,"",JO202*JO$543/'[7]Param-Production'!JM$42)</f>
        <v/>
      </c>
      <c r="JP208" s="99" t="str">
        <f>IF(OR(JP202="",JP$543="")=TRUE,"",JP202*JP$543/'[7]Param-Production'!JN$42)</f>
        <v/>
      </c>
      <c r="JQ208" s="99" t="str">
        <f>IF(OR(JQ202="",JQ$543="")=TRUE,"",JQ202*JQ$543/'[7]Param-Production'!JO$42)</f>
        <v/>
      </c>
      <c r="JR208" s="99" t="str">
        <f>IF(OR(JR202="",JR$543="")=TRUE,"",JR202*JR$543/'[7]Param-Production'!JP$42)</f>
        <v/>
      </c>
      <c r="JS208" s="99" t="str">
        <f>IF(OR(JS202="",JS$543="")=TRUE,"",JS202*JS$543/'[7]Param-Production'!JQ$42)</f>
        <v/>
      </c>
      <c r="JT208" s="99" t="str">
        <f>IF(OR(JT202="",JT$543="")=TRUE,"",JT202*JT$543/'[7]Param-Production'!JR$42)</f>
        <v/>
      </c>
      <c r="JU208" s="99" t="str">
        <f>IF(OR(JU202="",JU$543="")=TRUE,"",JU202*JU$543/'[7]Param-Production'!JS$42)</f>
        <v/>
      </c>
      <c r="JV208" s="99" t="str">
        <f>IF(OR(JV202="",JV$543="")=TRUE,"",JV202*JV$543/'[7]Param-Production'!JT$42)</f>
        <v/>
      </c>
      <c r="JW208" s="99" t="str">
        <f>IF(OR(JW202="",JW$543="")=TRUE,"",JW202*JW$543/'[7]Param-Production'!JU$42)</f>
        <v/>
      </c>
      <c r="JX208" s="99" t="str">
        <f>IF(OR(JX202="",JX$543="")=TRUE,"",JX202*JX$543/'[7]Param-Production'!JV$42)</f>
        <v/>
      </c>
      <c r="JY208" s="99" t="str">
        <f>IF(OR(JY202="",JY$543="")=TRUE,"",JY202*JY$543/'[7]Param-Production'!JW$42)</f>
        <v/>
      </c>
      <c r="JZ208" s="99" t="str">
        <f>IF(OR(JZ202="",JZ$543="")=TRUE,"",JZ202*JZ$543/'[7]Param-Production'!JX$42)</f>
        <v/>
      </c>
      <c r="KA208" s="99" t="str">
        <f>IF(OR(KA202="",KA$543="")=TRUE,"",KA202*KA$543/'[7]Param-Production'!JY$42)</f>
        <v/>
      </c>
      <c r="KB208" s="99" t="str">
        <f>IF(OR(KB202="",KB$543="")=TRUE,"",KB202*KB$543/'[7]Param-Production'!JZ$42)</f>
        <v/>
      </c>
      <c r="KC208" s="99" t="str">
        <f>IF(OR(KC202="",KC$543="")=TRUE,"",KC202*KC$543/'[7]Param-Production'!KA$42)</f>
        <v/>
      </c>
      <c r="KD208" s="99" t="str">
        <f>IF(OR(KD202="",KD$543="")=TRUE,"",KD202*KD$543/'[7]Param-Production'!KB$42)</f>
        <v/>
      </c>
      <c r="KE208" s="99" t="str">
        <f>IF(OR(KE202="",KE$543="")=TRUE,"",KE202*KE$543/'[7]Param-Production'!KC$42)</f>
        <v/>
      </c>
      <c r="KF208" s="99" t="str">
        <f>IF(OR(KF202="",KF$543="")=TRUE,"",KF202*KF$543/'[7]Param-Production'!KD$42)</f>
        <v/>
      </c>
      <c r="KG208" s="99" t="str">
        <f>IF(OR(KG202="",KG$543="")=TRUE,"",KG202*KG$543/'[7]Param-Production'!KE$42)</f>
        <v/>
      </c>
      <c r="KH208" s="99" t="str">
        <f>IF(OR(KH202="",KH$543="")=TRUE,"",KH202*KH$543/'[7]Param-Production'!KF$42)</f>
        <v/>
      </c>
      <c r="KI208" s="99" t="str">
        <f>IF(OR(KI202="",KI$543="")=TRUE,"",KI202*KI$543/'[7]Param-Production'!KG$42)</f>
        <v/>
      </c>
      <c r="KJ208" s="99" t="str">
        <f>IF(OR(KJ202="",KJ$543="")=TRUE,"",KJ202*KJ$543/'[7]Param-Production'!KH$42)</f>
        <v/>
      </c>
      <c r="KK208" s="99" t="str">
        <f>IF(OR(KK202="",KK$543="")=TRUE,"",KK202*KK$543/'[7]Param-Production'!KI$42)</f>
        <v/>
      </c>
      <c r="KL208" s="99" t="str">
        <f>IF(OR(KL202="",KL$543="")=TRUE,"",KL202*KL$543/'[7]Param-Production'!KJ$42)</f>
        <v/>
      </c>
      <c r="KM208" s="99" t="str">
        <f>IF(OR(KM202="",KM$543="")=TRUE,"",KM202*KM$543/'[7]Param-Production'!KK$42)</f>
        <v/>
      </c>
      <c r="KN208" s="99" t="str">
        <f>IF(OR(KN202="",KN$543="")=TRUE,"",KN202*KN$543/'[7]Param-Production'!KL$42)</f>
        <v/>
      </c>
      <c r="KO208" s="99" t="str">
        <f>IF(OR(KO202="",KO$543="")=TRUE,"",KO202*KO$543/'[7]Param-Production'!KM$42)</f>
        <v/>
      </c>
      <c r="KP208" s="99" t="str">
        <f>IF(OR(KP202="",KP$543="")=TRUE,"",KP202*KP$543/'[7]Param-Production'!KN$42)</f>
        <v/>
      </c>
      <c r="KQ208" s="99" t="str">
        <f>IF(OR(KQ202="",KQ$543="")=TRUE,"",KQ202*KQ$543/'[7]Param-Production'!KO$42)</f>
        <v/>
      </c>
      <c r="KR208" s="99" t="str">
        <f>IF(OR(KR202="",KR$543="")=TRUE,"",KR202*KR$543/'[7]Param-Production'!KP$42)</f>
        <v/>
      </c>
      <c r="KS208" s="99" t="str">
        <f>IF(OR(KS202="",KS$543="")=TRUE,"",KS202*KS$543/'[7]Param-Production'!KQ$42)</f>
        <v/>
      </c>
      <c r="KT208" s="99" t="str">
        <f>IF(OR(KT202="",KT$543="")=TRUE,"",KT202*KT$543/'[7]Param-Production'!KR$42)</f>
        <v/>
      </c>
      <c r="KU208" s="99" t="str">
        <f>IF(OR(KU202="",KU$543="")=TRUE,"",KU202*KU$543/'[7]Param-Production'!KS$42)</f>
        <v/>
      </c>
      <c r="KV208" s="99" t="str">
        <f>IF(OR(KV202="",KV$543="")=TRUE,"",KV202*KV$543/'[7]Param-Production'!KT$42)</f>
        <v/>
      </c>
      <c r="KW208" s="99" t="str">
        <f>IF(OR(KW202="",KW$543="")=TRUE,"",KW202*KW$543/'[7]Param-Production'!KU$42)</f>
        <v/>
      </c>
      <c r="KX208" s="99" t="str">
        <f>IF(OR(KX202="",KX$543="")=TRUE,"",KX202*KX$543/'[7]Param-Production'!KV$42)</f>
        <v/>
      </c>
      <c r="KY208" s="99" t="str">
        <f>IF(OR(KY202="",KY$543="")=TRUE,"",KY202*KY$543/'[7]Param-Production'!KW$42)</f>
        <v/>
      </c>
      <c r="KZ208" s="99" t="str">
        <f>IF(OR(KZ202="",KZ$543="")=TRUE,"",KZ202*KZ$543/'[7]Param-Production'!KX$42)</f>
        <v/>
      </c>
      <c r="LA208" s="99" t="str">
        <f>IF(OR(LA202="",LA$543="")=TRUE,"",LA202*LA$543/'[7]Param-Production'!KY$42)</f>
        <v/>
      </c>
      <c r="LB208" s="99" t="str">
        <f>IF(OR(LB202="",LB$543="")=TRUE,"",LB202*LB$543/'[7]Param-Production'!KZ$42)</f>
        <v/>
      </c>
      <c r="LC208" s="99" t="str">
        <f>IF(OR(LC202="",LC$543="")=TRUE,"",LC202*LC$543/'[7]Param-Production'!LA$42)</f>
        <v/>
      </c>
      <c r="LD208" s="99" t="str">
        <f>IF(OR(LD202="",LD$543="")=TRUE,"",LD202*LD$543/'[7]Param-Production'!LB$42)</f>
        <v/>
      </c>
      <c r="LE208" s="99" t="str">
        <f>IF(OR(LE202="",LE$543="")=TRUE,"",LE202*LE$543/'[7]Param-Production'!LC$42)</f>
        <v/>
      </c>
      <c r="LF208" s="99" t="str">
        <f>IF(OR(LF202="",LF$543="")=TRUE,"",LF202*LF$543/'[7]Param-Production'!LD$42)</f>
        <v/>
      </c>
      <c r="LG208" s="99" t="str">
        <f>IF(OR(LG202="",LG$543="")=TRUE,"",LG202*LG$543/'[7]Param-Production'!LE$42)</f>
        <v/>
      </c>
      <c r="LH208" s="99" t="str">
        <f>IF(OR(LH202="",LH$543="")=TRUE,"",LH202*LH$543/'[7]Param-Production'!LF$42)</f>
        <v/>
      </c>
      <c r="LI208" s="99" t="str">
        <f>IF(OR(LI202="",LI$543="")=TRUE,"",LI202*LI$543/'[7]Param-Production'!LG$42)</f>
        <v/>
      </c>
      <c r="LJ208" s="99" t="str">
        <f>IF(OR(LJ202="",LJ$543="")=TRUE,"",LJ202*LJ$543/'[7]Param-Production'!LH$42)</f>
        <v/>
      </c>
      <c r="LK208" s="99" t="str">
        <f>IF(OR(LK202="",LK$543="")=TRUE,"",LK202*LK$543/'[7]Param-Production'!LI$42)</f>
        <v/>
      </c>
      <c r="LL208" s="99" t="str">
        <f>IF(OR(LL202="",LL$543="")=TRUE,"",LL202*LL$543/'[7]Param-Production'!LJ$42)</f>
        <v/>
      </c>
      <c r="LM208" s="99" t="str">
        <f>IF(OR(LM202="",LM$543="")=TRUE,"",LM202*LM$543/'[7]Param-Production'!LK$42)</f>
        <v/>
      </c>
      <c r="LN208" s="99" t="str">
        <f>IF(OR(LN202="",LN$543="")=TRUE,"",LN202*LN$543/'[7]Param-Production'!LL$42)</f>
        <v/>
      </c>
      <c r="LO208" s="99" t="str">
        <f>IF(OR(LO202="",LO$543="")=TRUE,"",LO202*LO$543/'[7]Param-Production'!LM$42)</f>
        <v/>
      </c>
      <c r="LP208" s="99" t="str">
        <f>IF(OR(LP202="",LP$543="")=TRUE,"",LP202*LP$543/'[7]Param-Production'!LN$42)</f>
        <v/>
      </c>
      <c r="LQ208" s="99" t="str">
        <f>IF(OR(LQ202="",LQ$543="")=TRUE,"",LQ202*LQ$543/'[7]Param-Production'!LO$42)</f>
        <v/>
      </c>
      <c r="LR208" s="99" t="str">
        <f>IF(OR(LR202="",LR$543="")=TRUE,"",LR202*LR$543/'[7]Param-Production'!LP$42)</f>
        <v/>
      </c>
      <c r="LS208" s="99" t="str">
        <f>IF(OR(LS202="",LS$543="")=TRUE,"",LS202*LS$543/'[7]Param-Production'!LQ$42)</f>
        <v/>
      </c>
      <c r="LT208" s="99" t="str">
        <f>IF(OR(LT202="",LT$543="")=TRUE,"",LT202*LT$543/'[7]Param-Production'!LR$42)</f>
        <v/>
      </c>
      <c r="LU208" s="99" t="str">
        <f>IF(OR(LU202="",LU$543="")=TRUE,"",LU202*LU$543/'[7]Param-Production'!LS$42)</f>
        <v/>
      </c>
      <c r="LV208" s="99" t="str">
        <f>IF(OR(LV202="",LV$543="")=TRUE,"",LV202*LV$543/'[7]Param-Production'!LT$42)</f>
        <v/>
      </c>
      <c r="LW208" s="99" t="str">
        <f>IF(OR(LW202="",LW$543="")=TRUE,"",LW202*LW$543/'[7]Param-Production'!LU$42)</f>
        <v/>
      </c>
      <c r="LX208" s="99" t="str">
        <f>IF(OR(LX202="",LX$543="")=TRUE,"",LX202*LX$543/'[7]Param-Production'!LV$42)</f>
        <v/>
      </c>
      <c r="LY208" s="99" t="str">
        <f>IF(OR(LY202="",LY$543="")=TRUE,"",LY202*LY$543/'[7]Param-Production'!LW$42)</f>
        <v/>
      </c>
      <c r="LZ208" s="99" t="str">
        <f>IF(OR(LZ202="",LZ$543="")=TRUE,"",LZ202*LZ$543/'[7]Param-Production'!LX$42)</f>
        <v/>
      </c>
      <c r="MA208" s="99" t="str">
        <f>IF(OR(MA202="",MA$543="")=TRUE,"",MA202*MA$543/'[7]Param-Production'!LY$42)</f>
        <v/>
      </c>
      <c r="MB208" s="99" t="str">
        <f>IF(OR(MB202="",MB$543="")=TRUE,"",MB202*MB$543/'[7]Param-Production'!LZ$42)</f>
        <v/>
      </c>
      <c r="MC208" s="99" t="str">
        <f>IF(OR(MC202="",MC$543="")=TRUE,"",MC202*MC$543/'[7]Param-Production'!MA$42)</f>
        <v/>
      </c>
      <c r="MD208" s="99" t="str">
        <f>IF(OR(MD202="",MD$543="")=TRUE,"",MD202*MD$543/'[7]Param-Production'!MB$42)</f>
        <v/>
      </c>
      <c r="ME208" s="99" t="str">
        <f>IF(OR(ME202="",ME$543="")=TRUE,"",ME202*ME$543/'[7]Param-Production'!MC$42)</f>
        <v/>
      </c>
      <c r="MF208" s="99" t="str">
        <f>IF(OR(MF202="",MF$543="")=TRUE,"",MF202*MF$543/'[7]Param-Production'!MD$42)</f>
        <v/>
      </c>
      <c r="MG208" s="99" t="str">
        <f>IF(OR(MG202="",MG$543="")=TRUE,"",MG202*MG$543/'[7]Param-Production'!ME$42)</f>
        <v/>
      </c>
      <c r="MH208" s="99" t="str">
        <f>IF(OR(MH202="",MH$543="")=TRUE,"",MH202*MH$543/'[7]Param-Production'!MF$42)</f>
        <v/>
      </c>
      <c r="MI208" s="99" t="str">
        <f>IF(OR(MI202="",MI$543="")=TRUE,"",MI202*MI$543/'[7]Param-Production'!MG$42)</f>
        <v/>
      </c>
      <c r="MJ208" s="99" t="str">
        <f>IF(OR(MJ202="",MJ$543="")=TRUE,"",MJ202*MJ$543/'[7]Param-Production'!MH$42)</f>
        <v/>
      </c>
      <c r="MK208" s="99" t="str">
        <f>IF(OR(MK202="",MK$543="")=TRUE,"",MK202*MK$543/'[7]Param-Production'!MI$42)</f>
        <v/>
      </c>
      <c r="ML208" s="99" t="str">
        <f>IF(OR(ML202="",ML$543="")=TRUE,"",ML202*ML$543/'[7]Param-Production'!MJ$42)</f>
        <v/>
      </c>
      <c r="MM208" s="99" t="str">
        <f>IF(OR(MM202="",MM$543="")=TRUE,"",MM202*MM$543/'[7]Param-Production'!MK$42)</f>
        <v/>
      </c>
      <c r="MN208" s="99" t="str">
        <f>IF(OR(MN202="",MN$543="")=TRUE,"",MN202*MN$543/'[7]Param-Production'!ML$42)</f>
        <v/>
      </c>
      <c r="MO208" s="99" t="str">
        <f>IF(OR(MO202="",MO$543="")=TRUE,"",MO202*MO$543/'[7]Param-Production'!MM$42)</f>
        <v/>
      </c>
      <c r="MP208" s="99" t="str">
        <f>IF(OR(MP202="",MP$543="")=TRUE,"",MP202*MP$543/'[7]Param-Production'!MN$42)</f>
        <v/>
      </c>
      <c r="MQ208" s="99" t="str">
        <f>IF(OR(MQ202="",MQ$543="")=TRUE,"",MQ202*MQ$543/'[7]Param-Production'!MO$42)</f>
        <v/>
      </c>
      <c r="MR208" s="99" t="str">
        <f>IF(OR(MR202="",MR$543="")=TRUE,"",MR202*MR$543/'[7]Param-Production'!MP$42)</f>
        <v/>
      </c>
      <c r="MS208" s="99" t="str">
        <f>IF(OR(MS202="",MS$543="")=TRUE,"",MS202*MS$543/'[7]Param-Production'!MQ$42)</f>
        <v/>
      </c>
      <c r="MT208" s="99" t="str">
        <f>IF(OR(MT202="",MT$543="")=TRUE,"",MT202*MT$543/'[7]Param-Production'!MR$42)</f>
        <v/>
      </c>
      <c r="MU208" s="99" t="str">
        <f>IF(OR(MU202="",MU$543="")=TRUE,"",MU202*MU$543/'[7]Param-Production'!MS$42)</f>
        <v/>
      </c>
      <c r="MV208" s="99" t="str">
        <f>IF(OR(MV202="",MV$543="")=TRUE,"",MV202*MV$543/'[7]Param-Production'!MT$42)</f>
        <v/>
      </c>
      <c r="MW208" s="99" t="str">
        <f>IF(OR(MW202="",MW$543="")=TRUE,"",MW202*MW$543/'[7]Param-Production'!MU$42)</f>
        <v/>
      </c>
      <c r="MX208" s="99" t="str">
        <f>IF(OR(MX202="",MX$543="")=TRUE,"",MX202*MX$543/'[7]Param-Production'!MV$42)</f>
        <v/>
      </c>
      <c r="MY208" s="99" t="str">
        <f>IF(OR(MY202="",MY$543="")=TRUE,"",MY202*MY$543/'[7]Param-Production'!MW$42)</f>
        <v/>
      </c>
      <c r="MZ208" s="99" t="str">
        <f>IF(OR(MZ202="",MZ$543="")=TRUE,"",MZ202*MZ$543/'[7]Param-Production'!MX$42)</f>
        <v/>
      </c>
      <c r="NA208" s="99" t="str">
        <f>IF(OR(NA202="",NA$543="")=TRUE,"",NA202*NA$543/'[7]Param-Production'!MY$42)</f>
        <v/>
      </c>
      <c r="NB208" s="99" t="str">
        <f>IF(OR(NB202="",NB$543="")=TRUE,"",NB202*NB$543/'[7]Param-Production'!MZ$42)</f>
        <v/>
      </c>
      <c r="NC208" s="99" t="str">
        <f>IF(OR(NC202="",NC$543="")=TRUE,"",NC202*NC$543/'[7]Param-Production'!NA$42)</f>
        <v/>
      </c>
      <c r="ND208" s="99" t="str">
        <f>IF(OR(ND202="",ND$543="")=TRUE,"",ND202*ND$543/'[7]Param-Production'!NB$42)</f>
        <v/>
      </c>
      <c r="NE208" s="99" t="str">
        <f>IF(OR(NE202="",NE$543="")=TRUE,"",NE202*NE$543/'[7]Param-Production'!NC$42)</f>
        <v/>
      </c>
      <c r="NF208" s="99" t="str">
        <f>IF(OR(NF202="",NF$543="")=TRUE,"",NF202*NF$543/'[7]Param-Production'!ND$42)</f>
        <v/>
      </c>
      <c r="NG208" s="99" t="str">
        <f>IF(OR(NG202="",NG$543="")=TRUE,"",NG202*NG$543/'[7]Param-Production'!NE$42)</f>
        <v/>
      </c>
      <c r="NH208" s="99" t="str">
        <f>IF(OR(NH202="",NH$543="")=TRUE,"",NH202*NH$543/'[7]Param-Production'!NF$42)</f>
        <v/>
      </c>
      <c r="NI208" s="99" t="str">
        <f>IF(OR(NI202="",NI$543="")=TRUE,"",NI202*NI$543/'[7]Param-Production'!NG$42)</f>
        <v/>
      </c>
      <c r="NJ208" s="99" t="str">
        <f>IF(OR(NJ202="",NJ$543="")=TRUE,"",NJ202*NJ$543/'[7]Param-Production'!NH$42)</f>
        <v/>
      </c>
      <c r="NK208" s="99" t="str">
        <f>IF(OR(NK202="",NK$543="")=TRUE,"",NK202*NK$543/'[7]Param-Production'!NI$42)</f>
        <v/>
      </c>
      <c r="NL208" s="99" t="str">
        <f>IF(OR(NL202="",NL$543="")=TRUE,"",NL202*NL$543/'[7]Param-Production'!NJ$42)</f>
        <v/>
      </c>
      <c r="NM208" s="99" t="str">
        <f>IF(OR(NM202="",NM$543="")=TRUE,"",NM202*NM$543/'[7]Param-Production'!NK$42)</f>
        <v/>
      </c>
      <c r="NN208" s="99" t="str">
        <f>IF(OR(NN202="",NN$543="")=TRUE,"",NN202*NN$543/'[7]Param-Production'!NL$42)</f>
        <v/>
      </c>
      <c r="NO208" s="99" t="str">
        <f>IF(OR(NO202="",NO$543="")=TRUE,"",NO202*NO$543/'[7]Param-Production'!NM$42)</f>
        <v/>
      </c>
      <c r="NP208" s="99" t="str">
        <f>IF(OR(NP202="",NP$543="")=TRUE,"",NP202*NP$543/'[7]Param-Production'!NN$42)</f>
        <v/>
      </c>
      <c r="NQ208" s="99" t="str">
        <f>IF(OR(NQ202="",NQ$543="")=TRUE,"",NQ202*NQ$543/'[7]Param-Production'!NO$42)</f>
        <v/>
      </c>
      <c r="NR208" s="99" t="str">
        <f>IF(OR(NR202="",NR$543="")=TRUE,"",NR202*NR$543/'[7]Param-Production'!NP$42)</f>
        <v/>
      </c>
      <c r="NS208" s="99" t="str">
        <f>IF(OR(NS202="",NS$543="")=TRUE,"",NS202*NS$543/'[7]Param-Production'!NQ$42)</f>
        <v/>
      </c>
      <c r="NT208" s="99" t="str">
        <f>IF(OR(NT202="",NT$543="")=TRUE,"",NT202*NT$543/'[7]Param-Production'!NR$42)</f>
        <v/>
      </c>
      <c r="NU208" s="99" t="str">
        <f>IF(OR(NU202="",NU$543="")=TRUE,"",NU202*NU$543/'[7]Param-Production'!NS$42)</f>
        <v/>
      </c>
      <c r="NV208" s="99" t="str">
        <f>IF(OR(NV202="",NV$543="")=TRUE,"",NV202*NV$543/'[7]Param-Production'!NT$42)</f>
        <v/>
      </c>
      <c r="NW208" s="99" t="str">
        <f>IF(OR(NW202="",NW$543="")=TRUE,"",NW202*NW$543/'[7]Param-Production'!NU$42)</f>
        <v/>
      </c>
      <c r="NX208" s="99" t="str">
        <f>IF(OR(NX202="",NX$543="")=TRUE,"",NX202*NX$543/'[7]Param-Production'!NV$42)</f>
        <v/>
      </c>
      <c r="NY208" s="99" t="str">
        <f>IF(OR(NY202="",NY$543="")=TRUE,"",NY202*NY$543/'[7]Param-Production'!NW$42)</f>
        <v/>
      </c>
      <c r="NZ208" s="99" t="str">
        <f>IF(OR(NZ202="",NZ$543="")=TRUE,"",NZ202*NZ$543/'[7]Param-Production'!NX$42)</f>
        <v/>
      </c>
      <c r="OA208" s="99" t="str">
        <f>IF(OR(OA202="",OA$543="")=TRUE,"",OA202*OA$543/'[7]Param-Production'!NY$42)</f>
        <v/>
      </c>
      <c r="OB208" s="99" t="str">
        <f>IF(OR(OB202="",OB$543="")=TRUE,"",OB202*OB$543/'[7]Param-Production'!NZ$42)</f>
        <v/>
      </c>
      <c r="OC208" s="99" t="str">
        <f>IF(OR(OC202="",OC$543="")=TRUE,"",OC202*OC$543/'[7]Param-Production'!OA$42)</f>
        <v/>
      </c>
      <c r="OD208" s="99" t="str">
        <f>IF(OR(OD202="",OD$543="")=TRUE,"",OD202*OD$543/'[7]Param-Production'!OB$42)</f>
        <v/>
      </c>
      <c r="OE208" s="99" t="str">
        <f>IF(OR(OE202="",OE$543="")=TRUE,"",OE202*OE$543/'[7]Param-Production'!OC$42)</f>
        <v/>
      </c>
      <c r="OF208" s="99" t="str">
        <f>IF(OR(OF202="",OF$543="")=TRUE,"",OF202*OF$543/'[7]Param-Production'!OD$42)</f>
        <v/>
      </c>
      <c r="OG208" s="99" t="str">
        <f>IF(OR(OG202="",OG$543="")=TRUE,"",OG202*OG$543/'[7]Param-Production'!OE$42)</f>
        <v/>
      </c>
      <c r="OH208" s="99" t="str">
        <f>IF(OR(OH202="",OH$543="")=TRUE,"",OH202*OH$543/'[7]Param-Production'!OF$42)</f>
        <v/>
      </c>
      <c r="OI208" s="99" t="str">
        <f>IF(OR(OI202="",OI$543="")=TRUE,"",OI202*OI$543/'[7]Param-Production'!OG$42)</f>
        <v/>
      </c>
      <c r="OJ208" s="99" t="str">
        <f>IF(OR(OJ202="",OJ$543="")=TRUE,"",OJ202*OJ$543/'[7]Param-Production'!OH$42)</f>
        <v/>
      </c>
      <c r="OK208" s="99" t="str">
        <f>IF(OR(OK202="",OK$543="")=TRUE,"",OK202*OK$543/'[7]Param-Production'!OI$42)</f>
        <v/>
      </c>
      <c r="OL208" s="99" t="str">
        <f>IF(OR(OL202="",OL$543="")=TRUE,"",OL202*OL$543/'[7]Param-Production'!OJ$42)</f>
        <v/>
      </c>
      <c r="OM208" s="99" t="str">
        <f>IF(OR(OM202="",OM$543="")=TRUE,"",OM202*OM$543/'[7]Param-Production'!OK$42)</f>
        <v/>
      </c>
      <c r="ON208" s="99" t="str">
        <f>IF(OR(ON202="",ON$543="")=TRUE,"",ON202*ON$543/'[7]Param-Production'!OL$42)</f>
        <v/>
      </c>
      <c r="OO208" s="99" t="str">
        <f>IF(OR(OO202="",OO$543="")=TRUE,"",OO202*OO$543/'[7]Param-Production'!OM$42)</f>
        <v/>
      </c>
      <c r="OP208" s="99" t="str">
        <f>IF(OR(OP202="",OP$543="")=TRUE,"",OP202*OP$543/'[7]Param-Production'!ON$42)</f>
        <v/>
      </c>
      <c r="OQ208" s="99" t="str">
        <f>IF(OR(OQ202="",OQ$543="")=TRUE,"",OQ202*OQ$543/'[7]Param-Production'!OO$42)</f>
        <v/>
      </c>
      <c r="OR208" s="99" t="str">
        <f>IF(OR(OR202="",OR$543="")=TRUE,"",OR202*OR$543/'[7]Param-Production'!OP$42)</f>
        <v/>
      </c>
      <c r="OS208" s="99" t="str">
        <f>IF(OR(OS202="",OS$543="")=TRUE,"",OS202*OS$543/'[7]Param-Production'!OQ$42)</f>
        <v/>
      </c>
      <c r="OT208" s="99" t="str">
        <f>IF(OR(OT202="",OT$543="")=TRUE,"",OT202*OT$543/'[7]Param-Production'!OR$42)</f>
        <v/>
      </c>
      <c r="OU208" s="99" t="str">
        <f>IF(OR(OU202="",OU$543="")=TRUE,"",OU202*OU$543/'[7]Param-Production'!OS$42)</f>
        <v/>
      </c>
      <c r="OV208" s="99" t="str">
        <f>IF(OR(OV202="",OV$543="")=TRUE,"",OV202*OV$543/'[7]Param-Production'!OT$42)</f>
        <v/>
      </c>
      <c r="OW208" s="99" t="str">
        <f>IF(OR(OW202="",OW$543="")=TRUE,"",OW202*OW$543/'[7]Param-Production'!OU$42)</f>
        <v/>
      </c>
      <c r="OX208" s="99" t="str">
        <f>IF(OR(OX202="",OX$543="")=TRUE,"",OX202*OX$543/'[7]Param-Production'!OV$42)</f>
        <v/>
      </c>
      <c r="OY208" s="99" t="str">
        <f>IF(OR(OY202="",OY$543="")=TRUE,"",OY202*OY$543/'[7]Param-Production'!OW$42)</f>
        <v/>
      </c>
      <c r="OZ208" s="99" t="str">
        <f>IF(OR(OZ202="",OZ$543="")=TRUE,"",OZ202*OZ$543/'[7]Param-Production'!OX$42)</f>
        <v/>
      </c>
      <c r="PA208" s="99" t="str">
        <f>IF(OR(PA202="",PA$543="")=TRUE,"",PA202*PA$543/'[7]Param-Production'!OY$42)</f>
        <v/>
      </c>
      <c r="PB208" s="99" t="str">
        <f>IF(OR(PB202="",PB$543="")=TRUE,"",PB202*PB$543/'[7]Param-Production'!OZ$42)</f>
        <v/>
      </c>
      <c r="PC208" s="99" t="str">
        <f>IF(OR(PC202="",PC$543="")=TRUE,"",PC202*PC$543/'[7]Param-Production'!PA$42)</f>
        <v/>
      </c>
      <c r="PD208" s="99" t="str">
        <f>IF(OR(PD202="",PD$543="")=TRUE,"",PD202*PD$543/'[7]Param-Production'!PB$42)</f>
        <v/>
      </c>
      <c r="PE208" s="99" t="str">
        <f>IF(OR(PE202="",PE$543="")=TRUE,"",PE202*PE$543/'[7]Param-Production'!PC$42)</f>
        <v/>
      </c>
      <c r="PF208" s="99" t="str">
        <f>IF(OR(PF202="",PF$543="")=TRUE,"",PF202*PF$543/'[7]Param-Production'!PD$42)</f>
        <v/>
      </c>
      <c r="PG208" s="99" t="str">
        <f>IF(OR(PG202="",PG$543="")=TRUE,"",PG202*PG$543/'[7]Param-Production'!PE$42)</f>
        <v/>
      </c>
      <c r="PH208" s="99" t="str">
        <f>IF(OR(PH202="",PH$543="")=TRUE,"",PH202*PH$543/'[7]Param-Production'!PF$42)</f>
        <v/>
      </c>
      <c r="PI208" s="99" t="str">
        <f>IF(OR(PI202="",PI$543="")=TRUE,"",PI202*PI$543/'[7]Param-Production'!PG$42)</f>
        <v/>
      </c>
      <c r="PJ208" s="99" t="str">
        <f>IF(OR(PJ202="",PJ$543="")=TRUE,"",PJ202*PJ$543/'[7]Param-Production'!PH$42)</f>
        <v/>
      </c>
      <c r="PK208" s="99" t="str">
        <f>IF(OR(PK202="",PK$543="")=TRUE,"",PK202*PK$543/'[7]Param-Production'!PI$42)</f>
        <v/>
      </c>
      <c r="PL208" s="99" t="str">
        <f>IF(OR(PL202="",PL$543="")=TRUE,"",PL202*PL$543/'[7]Param-Production'!PJ$42)</f>
        <v/>
      </c>
      <c r="PM208" s="99" t="str">
        <f>IF(OR(PM202="",PM$543="")=TRUE,"",PM202*PM$543/'[7]Param-Production'!PK$42)</f>
        <v/>
      </c>
      <c r="PN208" s="99" t="str">
        <f>IF(OR(PN202="",PN$543="")=TRUE,"",PN202*PN$543/'[7]Param-Production'!PL$42)</f>
        <v/>
      </c>
      <c r="PO208" s="99" t="str">
        <f>IF(OR(PO202="",PO$543="")=TRUE,"",PO202*PO$543/'[7]Param-Production'!PM$42)</f>
        <v/>
      </c>
      <c r="PP208" s="99" t="str">
        <f>IF(OR(PP202="",PP$543="")=TRUE,"",PP202*PP$543/'[7]Param-Production'!PN$42)</f>
        <v/>
      </c>
      <c r="PQ208" s="99" t="str">
        <f>IF(OR(PQ202="",PQ$543="")=TRUE,"",PQ202*PQ$543/'[7]Param-Production'!PO$42)</f>
        <v/>
      </c>
      <c r="PR208" s="99" t="str">
        <f>IF(OR(PR202="",PR$543="")=TRUE,"",PR202*PR$543/'[7]Param-Production'!PP$42)</f>
        <v/>
      </c>
      <c r="PS208" s="99" t="str">
        <f>IF(OR(PS202="",PS$543="")=TRUE,"",PS202*PS$543/'[7]Param-Production'!PQ$42)</f>
        <v/>
      </c>
      <c r="PT208" s="99" t="str">
        <f>IF(OR(PT202="",PT$543="")=TRUE,"",PT202*PT$543/'[7]Param-Production'!PR$42)</f>
        <v/>
      </c>
      <c r="PU208" s="99" t="str">
        <f>IF(OR(PU202="",PU$543="")=TRUE,"",PU202*PU$543/'[7]Param-Production'!PS$42)</f>
        <v/>
      </c>
      <c r="PV208" s="99" t="str">
        <f>IF(OR(PV202="",PV$543="")=TRUE,"",PV202*PV$543/'[7]Param-Production'!PT$42)</f>
        <v/>
      </c>
      <c r="PW208" s="99" t="str">
        <f>IF(OR(PW202="",PW$543="")=TRUE,"",PW202*PW$543/'[7]Param-Production'!PU$42)</f>
        <v/>
      </c>
      <c r="PX208" s="99" t="str">
        <f>IF(OR(PX202="",PX$543="")=TRUE,"",PX202*PX$543/'[7]Param-Production'!PV$42)</f>
        <v/>
      </c>
      <c r="PY208" s="99" t="str">
        <f>IF(OR(PY202="",PY$543="")=TRUE,"",PY202*PY$543/'[7]Param-Production'!PW$42)</f>
        <v/>
      </c>
      <c r="PZ208" s="99" t="str">
        <f>IF(OR(PZ202="",PZ$543="")=TRUE,"",PZ202*PZ$543/'[7]Param-Production'!PX$42)</f>
        <v/>
      </c>
      <c r="QA208" s="99" t="str">
        <f>IF(OR(QA202="",QA$543="")=TRUE,"",QA202*QA$543/'[7]Param-Production'!PY$42)</f>
        <v/>
      </c>
      <c r="QB208" s="99" t="str">
        <f>IF(OR(QB202="",QB$543="")=TRUE,"",QB202*QB$543/'[7]Param-Production'!PZ$42)</f>
        <v/>
      </c>
      <c r="QC208" s="99" t="str">
        <f>IF(OR(QC202="",QC$543="")=TRUE,"",QC202*QC$543/'[7]Param-Production'!QA$42)</f>
        <v/>
      </c>
      <c r="QD208" s="99" t="str">
        <f>IF(OR(QD202="",QD$543="")=TRUE,"",QD202*QD$543/'[7]Param-Production'!QB$42)</f>
        <v/>
      </c>
      <c r="QE208" s="99" t="str">
        <f>IF(OR(QE202="",QE$543="")=TRUE,"",QE202*QE$543/'[7]Param-Production'!QC$42)</f>
        <v/>
      </c>
      <c r="QF208" s="99" t="str">
        <f>IF(OR(QF202="",QF$543="")=TRUE,"",QF202*QF$543/'[7]Param-Production'!QD$42)</f>
        <v/>
      </c>
      <c r="QG208" s="99" t="str">
        <f>IF(OR(QG202="",QG$543="")=TRUE,"",QG202*QG$543/'[7]Param-Production'!QE$42)</f>
        <v/>
      </c>
      <c r="QH208" s="99" t="str">
        <f>IF(OR(QH202="",QH$543="")=TRUE,"",QH202*QH$543/'[7]Param-Production'!QF$42)</f>
        <v/>
      </c>
      <c r="QI208" s="99" t="str">
        <f>IF(OR(QI202="",QI$543="")=TRUE,"",QI202*QI$543/'[7]Param-Production'!QG$42)</f>
        <v/>
      </c>
      <c r="QJ208" s="99" t="str">
        <f>IF(OR(QJ202="",QJ$543="")=TRUE,"",QJ202*QJ$543/'[7]Param-Production'!QH$42)</f>
        <v/>
      </c>
      <c r="QK208" s="99" t="str">
        <f>IF(OR(QK202="",QK$543="")=TRUE,"",QK202*QK$543/'[7]Param-Production'!QI$42)</f>
        <v/>
      </c>
      <c r="QL208" s="99" t="str">
        <f>IF(OR(QL202="",QL$543="")=TRUE,"",QL202*QL$543/'[7]Param-Production'!QJ$42)</f>
        <v/>
      </c>
      <c r="QM208" s="99" t="str">
        <f>IF(OR(QM202="",QM$543="")=TRUE,"",QM202*QM$543/'[7]Param-Production'!QK$42)</f>
        <v/>
      </c>
      <c r="QN208" s="99" t="str">
        <f>IF(OR(QN202="",QN$543="")=TRUE,"",QN202*QN$543/'[7]Param-Production'!QL$42)</f>
        <v/>
      </c>
      <c r="QO208" s="99" t="str">
        <f>IF(OR(QO202="",QO$543="")=TRUE,"",QO202*QO$543/'[7]Param-Production'!QM$42)</f>
        <v/>
      </c>
      <c r="QP208" s="99" t="str">
        <f>IF(OR(QP202="",QP$543="")=TRUE,"",QP202*QP$543/'[7]Param-Production'!QN$42)</f>
        <v/>
      </c>
      <c r="QQ208" s="99" t="str">
        <f>IF(OR(QQ202="",QQ$543="")=TRUE,"",QQ202*QQ$543/'[7]Param-Production'!QO$42)</f>
        <v/>
      </c>
      <c r="QR208" s="99" t="str">
        <f>IF(OR(QR202="",QR$543="")=TRUE,"",QR202*QR$543/'[7]Param-Production'!QP$42)</f>
        <v/>
      </c>
      <c r="QS208" s="99" t="str">
        <f>IF(OR(QS202="",QS$543="")=TRUE,"",QS202*QS$543/'[7]Param-Production'!QQ$42)</f>
        <v/>
      </c>
      <c r="QT208" s="99" t="str">
        <f>IF(OR(QT202="",QT$543="")=TRUE,"",QT202*QT$543/'[7]Param-Production'!QR$42)</f>
        <v/>
      </c>
      <c r="QU208" s="99" t="str">
        <f>IF(OR(QU202="",QU$543="")=TRUE,"",QU202*QU$543/'[7]Param-Production'!QS$42)</f>
        <v/>
      </c>
      <c r="QV208" s="99" t="str">
        <f>IF(OR(QV202="",QV$543="")=TRUE,"",QV202*QV$543/'[7]Param-Production'!QT$42)</f>
        <v/>
      </c>
      <c r="QW208" s="99" t="str">
        <f>IF(OR(QW202="",QW$543="")=TRUE,"",QW202*QW$543/'[7]Param-Production'!QU$42)</f>
        <v/>
      </c>
      <c r="QX208" s="99" t="str">
        <f>IF(OR(QX202="",QX$543="")=TRUE,"",QX202*QX$543/'[7]Param-Production'!QV$42)</f>
        <v/>
      </c>
      <c r="QY208" s="99" t="str">
        <f>IF(OR(QY202="",QY$543="")=TRUE,"",QY202*QY$543/'[7]Param-Production'!QW$42)</f>
        <v/>
      </c>
      <c r="QZ208" s="99" t="str">
        <f>IF(OR(QZ202="",QZ$543="")=TRUE,"",QZ202*QZ$543/'[7]Param-Production'!QX$42)</f>
        <v/>
      </c>
      <c r="RA208" s="99" t="str">
        <f>IF(OR(RA202="",RA$543="")=TRUE,"",RA202*RA$543/'[7]Param-Production'!QY$42)</f>
        <v/>
      </c>
      <c r="RB208" s="99" t="str">
        <f>IF(OR(RB202="",RB$543="")=TRUE,"",RB202*RB$543/'[7]Param-Production'!QZ$42)</f>
        <v/>
      </c>
      <c r="RC208" s="99" t="str">
        <f>IF(OR(RC202="",RC$543="")=TRUE,"",RC202*RC$543/'[7]Param-Production'!RA$42)</f>
        <v/>
      </c>
      <c r="RD208" s="99" t="str">
        <f>IF(OR(RD202="",RD$543="")=TRUE,"",RD202*RD$543/'[7]Param-Production'!RB$42)</f>
        <v/>
      </c>
      <c r="RE208" s="99" t="str">
        <f>IF(OR(RE202="",RE$543="")=TRUE,"",RE202*RE$543/'[7]Param-Production'!RC$42)</f>
        <v/>
      </c>
      <c r="RF208" s="99" t="str">
        <f>IF(OR(RF202="",RF$543="")=TRUE,"",RF202*RF$543/'[7]Param-Production'!RD$42)</f>
        <v/>
      </c>
      <c r="RG208" s="99" t="str">
        <f>IF(OR(RG202="",RG$543="")=TRUE,"",RG202*RG$543/'[7]Param-Production'!RE$42)</f>
        <v/>
      </c>
      <c r="RH208" s="99" t="str">
        <f>IF(OR(RH202="",RH$543="")=TRUE,"",RH202*RH$543/'[7]Param-Production'!RF$42)</f>
        <v/>
      </c>
      <c r="RI208" s="99" t="str">
        <f>IF(OR(RI202="",RI$543="")=TRUE,"",RI202*RI$543/'[7]Param-Production'!RG$42)</f>
        <v/>
      </c>
      <c r="RJ208" s="99" t="str">
        <f>IF(OR(RJ202="",RJ$543="")=TRUE,"",RJ202*RJ$543/'[7]Param-Production'!RH$42)</f>
        <v/>
      </c>
      <c r="RK208" s="99" t="str">
        <f>IF(OR(RK202="",RK$543="")=TRUE,"",RK202*RK$543/'[7]Param-Production'!RI$42)</f>
        <v/>
      </c>
      <c r="RL208" s="99" t="str">
        <f>IF(OR(RL202="",RL$543="")=TRUE,"",RL202*RL$543/'[7]Param-Production'!RJ$42)</f>
        <v/>
      </c>
      <c r="RM208" s="99" t="str">
        <f>IF(OR(RM202="",RM$543="")=TRUE,"",RM202*RM$543/'[7]Param-Production'!RK$42)</f>
        <v/>
      </c>
      <c r="RN208" s="99" t="str">
        <f>IF(OR(RN202="",RN$543="")=TRUE,"",RN202*RN$543/'[7]Param-Production'!RL$42)</f>
        <v/>
      </c>
      <c r="RO208" s="99" t="str">
        <f>IF(OR(RO202="",RO$543="")=TRUE,"",RO202*RO$543/'[7]Param-Production'!RM$42)</f>
        <v/>
      </c>
      <c r="RP208" s="99" t="str">
        <f>IF(OR(RP202="",RP$543="")=TRUE,"",RP202*RP$543/'[7]Param-Production'!RN$42)</f>
        <v/>
      </c>
      <c r="RQ208" s="99" t="str">
        <f>IF(OR(RQ202="",RQ$543="")=TRUE,"",RQ202*RQ$543/'[7]Param-Production'!RO$42)</f>
        <v/>
      </c>
    </row>
    <row r="209" spans="4:485" ht="15">
      <c r="D209" s="100" t="s">
        <v>2166</v>
      </c>
      <c r="E209" s="100"/>
      <c r="F209" s="100"/>
      <c r="G209" s="100"/>
      <c r="H209" s="88" t="s">
        <v>2167</v>
      </c>
      <c r="I209" s="100"/>
      <c r="J209" s="101" t="s">
        <v>447</v>
      </c>
      <c r="K209" s="101"/>
      <c r="L209" s="102" t="e">
        <f>'[7]Applications except pest'!#REF!</f>
        <v>#REF!</v>
      </c>
      <c r="M209" s="102" t="e">
        <f>'[7]Applications except pest'!#REF!</f>
        <v>#REF!</v>
      </c>
      <c r="S209" s="99" t="s">
        <v>2168</v>
      </c>
      <c r="T209" s="99" t="str">
        <f>IF(OR(T205="",T$543="")=TRUE,"",T205*T$543/'[7]Param-Production'!R$42)</f>
        <v/>
      </c>
      <c r="U209" s="99" t="str">
        <f>IF(OR(U205="",U$543="")=TRUE,"",U205*U$543/'[7]Param-Production'!S$42)</f>
        <v/>
      </c>
      <c r="V209" s="99" t="str">
        <f>IF(OR(V205="",V$543="")=TRUE,"",V205*V$543/'[7]Param-Production'!T$42)</f>
        <v/>
      </c>
      <c r="W209" s="99" t="str">
        <f>IF(OR(W205="",W$543="")=TRUE,"",W205*W$543/'[7]Param-Production'!U$42)</f>
        <v/>
      </c>
      <c r="X209" s="99" t="str">
        <f>IF(OR(X205="",X$543="")=TRUE,"",X205*X$543/'[7]Param-Production'!V$42)</f>
        <v/>
      </c>
      <c r="Y209" s="99" t="str">
        <f>IF(OR(Y205="",Y$543="")=TRUE,"",Y205*Y$543/'[7]Param-Production'!W$42)</f>
        <v/>
      </c>
      <c r="Z209" s="99" t="str">
        <f>IF(OR(Z205="",Z$543="")=TRUE,"",Z205*Z$543/'[7]Param-Production'!X$42)</f>
        <v/>
      </c>
      <c r="AA209" s="99" t="str">
        <f>IF(OR(AA205="",AA$543="")=TRUE,"",AA205*AA$543/'[7]Param-Production'!Y$42)</f>
        <v/>
      </c>
      <c r="AB209" s="99" t="str">
        <f>IF(OR(AB205="",AB$543="")=TRUE,"",AB205*AB$543/'[7]Param-Production'!Z$42)</f>
        <v/>
      </c>
      <c r="AC209" s="99" t="str">
        <f>IF(OR(AC205="",AC$543="")=TRUE,"",AC205*AC$543/'[7]Param-Production'!AA$42)</f>
        <v/>
      </c>
      <c r="AD209" s="99" t="str">
        <f>IF(OR(AD205="",AD$543="")=TRUE,"",AD205*AD$543/'[7]Param-Production'!AB$42)</f>
        <v/>
      </c>
      <c r="AE209" s="99" t="str">
        <f>IF(OR(AE205="",AE$543="")=TRUE,"",AE205*AE$543/'[7]Param-Production'!AC$42)</f>
        <v/>
      </c>
      <c r="AF209" s="99" t="str">
        <f>IF(OR(AF205="",AF$543="")=TRUE,"",AF205*AF$543/'[7]Param-Production'!AD$42)</f>
        <v/>
      </c>
      <c r="AG209" s="99" t="str">
        <f>IF(OR(AG205="",AG$543="")=TRUE,"",AG205*AG$543/'[7]Param-Production'!AE$42)</f>
        <v/>
      </c>
      <c r="AH209" s="99" t="str">
        <f>IF(OR(AH205="",AH$543="")=TRUE,"",AH205*AH$543/'[7]Param-Production'!AF$42)</f>
        <v/>
      </c>
      <c r="AI209" s="99" t="str">
        <f>IF(OR(AI205="",AI$543="")=TRUE,"",AI205*AI$543/'[7]Param-Production'!AG$42)</f>
        <v/>
      </c>
      <c r="AJ209" s="99" t="str">
        <f>IF(OR(AJ205="",AJ$543="")=TRUE,"",AJ205*AJ$543/'[7]Param-Production'!AH$42)</f>
        <v/>
      </c>
      <c r="AK209" s="99" t="str">
        <f>IF(OR(AK205="",AK$543="")=TRUE,"",AK205*AK$543/'[7]Param-Production'!AI$42)</f>
        <v/>
      </c>
      <c r="AL209" s="99" t="str">
        <f>IF(OR(AL205="",AL$543="")=TRUE,"",AL205*AL$543/'[7]Param-Production'!AJ$42)</f>
        <v/>
      </c>
      <c r="AM209" s="99" t="str">
        <f>IF(OR(AM205="",AM$543="")=TRUE,"",AM205*AM$543/'[7]Param-Production'!AK$42)</f>
        <v/>
      </c>
      <c r="AN209" s="99" t="str">
        <f>IF(OR(AN205="",AN$543="")=TRUE,"",AN205*AN$543/'[7]Param-Production'!AL$42)</f>
        <v/>
      </c>
      <c r="AO209" s="99" t="str">
        <f>IF(OR(AO205="",AO$543="")=TRUE,"",AO205*AO$543/'[7]Param-Production'!AM$42)</f>
        <v/>
      </c>
      <c r="AP209" s="99" t="str">
        <f>IF(OR(AP205="",AP$543="")=TRUE,"",AP205*AP$543/'[7]Param-Production'!AN$42)</f>
        <v/>
      </c>
      <c r="AQ209" s="99" t="str">
        <f>IF(OR(AQ205="",AQ$543="")=TRUE,"",AQ205*AQ$543/'[7]Param-Production'!AO$42)</f>
        <v/>
      </c>
      <c r="AR209" s="99" t="str">
        <f>IF(OR(AR205="",AR$543="")=TRUE,"",AR205*AR$543/'[7]Param-Production'!AP$42)</f>
        <v/>
      </c>
      <c r="AS209" s="99" t="str">
        <f>IF(OR(AS205="",AS$543="")=TRUE,"",AS205*AS$543/'[7]Param-Production'!AQ$42)</f>
        <v/>
      </c>
      <c r="AT209" s="99" t="str">
        <f>IF(OR(AT205="",AT$543="")=TRUE,"",AT205*AT$543/'[7]Param-Production'!AR$42)</f>
        <v/>
      </c>
      <c r="AU209" s="99" t="str">
        <f>IF(OR(AU205="",AU$543="")=TRUE,"",AU205*AU$543/'[7]Param-Production'!AS$42)</f>
        <v/>
      </c>
      <c r="AV209" s="99" t="str">
        <f>IF(OR(AV205="",AV$543="")=TRUE,"",AV205*AV$543/'[7]Param-Production'!AT$42)</f>
        <v/>
      </c>
      <c r="AW209" s="99" t="str">
        <f>IF(OR(AW205="",AW$543="")=TRUE,"",AW205*AW$543/'[7]Param-Production'!AU$42)</f>
        <v/>
      </c>
      <c r="AX209" s="99" t="str">
        <f>IF(OR(AX205="",AX$543="")=TRUE,"",AX205*AX$543/'[7]Param-Production'!AV$42)</f>
        <v/>
      </c>
      <c r="AY209" s="99" t="str">
        <f>IF(OR(AY205="",AY$543="")=TRUE,"",AY205*AY$543/'[7]Param-Production'!AW$42)</f>
        <v/>
      </c>
      <c r="AZ209" s="99" t="str">
        <f>IF(OR(AZ205="",AZ$543="")=TRUE,"",AZ205*AZ$543/'[7]Param-Production'!AX$42)</f>
        <v/>
      </c>
      <c r="BA209" s="99" t="str">
        <f>IF(OR(BA205="",BA$543="")=TRUE,"",BA205*BA$543/'[7]Param-Production'!AY$42)</f>
        <v/>
      </c>
      <c r="BB209" s="99" t="str">
        <f>IF(OR(BB205="",BB$543="")=TRUE,"",BB205*BB$543/'[7]Param-Production'!AZ$42)</f>
        <v/>
      </c>
      <c r="BC209" s="99" t="str">
        <f>IF(OR(BC205="",BC$543="")=TRUE,"",BC205*BC$543/'[7]Param-Production'!BA$42)</f>
        <v/>
      </c>
      <c r="BD209" s="99" t="str">
        <f>IF(OR(BD205="",BD$543="")=TRUE,"",BD205*BD$543/'[7]Param-Production'!BB$42)</f>
        <v/>
      </c>
      <c r="BE209" s="99" t="str">
        <f>IF(OR(BE205="",BE$543="")=TRUE,"",BE205*BE$543/'[7]Param-Production'!BC$42)</f>
        <v/>
      </c>
      <c r="BF209" s="99" t="str">
        <f>IF(OR(BF205="",BF$543="")=TRUE,"",BF205*BF$543/'[7]Param-Production'!BD$42)</f>
        <v/>
      </c>
      <c r="BG209" s="99" t="str">
        <f>IF(OR(BG205="",BG$543="")=TRUE,"",BG205*BG$543/'[7]Param-Production'!BE$42)</f>
        <v/>
      </c>
      <c r="BH209" s="99" t="str">
        <f>IF(OR(BH205="",BH$543="")=TRUE,"",BH205*BH$543/'[7]Param-Production'!BF$42)</f>
        <v/>
      </c>
      <c r="BI209" s="99" t="str">
        <f>IF(OR(BI205="",BI$543="")=TRUE,"",BI205*BI$543/'[7]Param-Production'!BG$42)</f>
        <v/>
      </c>
      <c r="BJ209" s="99" t="str">
        <f>IF(OR(BJ205="",BJ$543="")=TRUE,"",BJ205*BJ$543/'[7]Param-Production'!BH$42)</f>
        <v/>
      </c>
      <c r="BK209" s="99" t="str">
        <f>IF(OR(BK205="",BK$543="")=TRUE,"",BK205*BK$543/'[7]Param-Production'!BI$42)</f>
        <v/>
      </c>
      <c r="BL209" s="99" t="str">
        <f>IF(OR(BL205="",BL$543="")=TRUE,"",BL205*BL$543/'[7]Param-Production'!BJ$42)</f>
        <v/>
      </c>
      <c r="BM209" s="99" t="str">
        <f>IF(OR(BM205="",BM$543="")=TRUE,"",BM205*BM$543/'[7]Param-Production'!BK$42)</f>
        <v/>
      </c>
      <c r="BN209" s="99" t="str">
        <f>IF(OR(BN205="",BN$543="")=TRUE,"",BN205*BN$543/'[7]Param-Production'!BL$42)</f>
        <v/>
      </c>
      <c r="BO209" s="99" t="str">
        <f>IF(OR(BO205="",BO$543="")=TRUE,"",BO205*BO$543/'[7]Param-Production'!BM$42)</f>
        <v/>
      </c>
      <c r="BP209" s="99" t="str">
        <f>IF(OR(BP205="",BP$543="")=TRUE,"",BP205*BP$543/'[7]Param-Production'!BN$42)</f>
        <v/>
      </c>
      <c r="BQ209" s="99" t="str">
        <f>IF(OR(BQ205="",BQ$543="")=TRUE,"",BQ205*BQ$543/'[7]Param-Production'!BO$42)</f>
        <v/>
      </c>
      <c r="BR209" s="99" t="str">
        <f>IF(OR(BR205="",BR$543="")=TRUE,"",BR205*BR$543/'[7]Param-Production'!BP$42)</f>
        <v/>
      </c>
      <c r="BS209" s="99" t="str">
        <f>IF(OR(BS205="",BS$543="")=TRUE,"",BS205*BS$543/'[7]Param-Production'!BQ$42)</f>
        <v/>
      </c>
      <c r="BT209" s="99" t="str">
        <f>IF(OR(BT205="",BT$543="")=TRUE,"",BT205*BT$543/'[7]Param-Production'!BR$42)</f>
        <v/>
      </c>
      <c r="BU209" s="99" t="str">
        <f>IF(OR(BU205="",BU$543="")=TRUE,"",BU205*BU$543/'[7]Param-Production'!BS$42)</f>
        <v/>
      </c>
      <c r="BV209" s="99" t="str">
        <f>IF(OR(BV205="",BV$543="")=TRUE,"",BV205*BV$543/'[7]Param-Production'!BT$42)</f>
        <v/>
      </c>
      <c r="BW209" s="99" t="str">
        <f>IF(OR(BW205="",BW$543="")=TRUE,"",BW205*BW$543/'[7]Param-Production'!BU$42)</f>
        <v/>
      </c>
      <c r="BX209" s="99" t="str">
        <f>IF(OR(BX205="",BX$543="")=TRUE,"",BX205*BX$543/'[7]Param-Production'!BV$42)</f>
        <v/>
      </c>
      <c r="BY209" s="99" t="str">
        <f>IF(OR(BY205="",BY$543="")=TRUE,"",BY205*BY$543/'[7]Param-Production'!BW$42)</f>
        <v/>
      </c>
      <c r="BZ209" s="99" t="str">
        <f>IF(OR(BZ205="",BZ$543="")=TRUE,"",BZ205*BZ$543/'[7]Param-Production'!BX$42)</f>
        <v/>
      </c>
      <c r="CA209" s="99" t="str">
        <f>IF(OR(CA205="",CA$543="")=TRUE,"",CA205*CA$543/'[7]Param-Production'!BY$42)</f>
        <v/>
      </c>
      <c r="CB209" s="99" t="str">
        <f>IF(OR(CB205="",CB$543="")=TRUE,"",CB205*CB$543/'[7]Param-Production'!BZ$42)</f>
        <v/>
      </c>
      <c r="CC209" s="99" t="str">
        <f>IF(OR(CC205="",CC$543="")=TRUE,"",CC205*CC$543/'[7]Param-Production'!CA$42)</f>
        <v/>
      </c>
      <c r="CD209" s="99" t="str">
        <f>IF(OR(CD205="",CD$543="")=TRUE,"",CD205*CD$543/'[7]Param-Production'!CB$42)</f>
        <v/>
      </c>
      <c r="CE209" s="99" t="str">
        <f>IF(OR(CE205="",CE$543="")=TRUE,"",CE205*CE$543/'[7]Param-Production'!CC$42)</f>
        <v/>
      </c>
      <c r="CF209" s="99" t="str">
        <f>IF(OR(CF205="",CF$543="")=TRUE,"",CF205*CF$543/'[7]Param-Production'!CD$42)</f>
        <v/>
      </c>
      <c r="CG209" s="99" t="str">
        <f>IF(OR(CG205="",CG$543="")=TRUE,"",CG205*CG$543/'[7]Param-Production'!CE$42)</f>
        <v/>
      </c>
      <c r="CH209" s="99" t="str">
        <f>IF(OR(CH205="",CH$543="")=TRUE,"",CH205*CH$543/'[7]Param-Production'!CF$42)</f>
        <v/>
      </c>
      <c r="CI209" s="99" t="str">
        <f>IF(OR(CI205="",CI$543="")=TRUE,"",CI205*CI$543/'[7]Param-Production'!CG$42)</f>
        <v/>
      </c>
      <c r="CJ209" s="99" t="str">
        <f>IF(OR(CJ205="",CJ$543="")=TRUE,"",CJ205*CJ$543/'[7]Param-Production'!CH$42)</f>
        <v/>
      </c>
      <c r="CK209" s="99" t="str">
        <f>IF(OR(CK205="",CK$543="")=TRUE,"",CK205*CK$543/'[7]Param-Production'!CI$42)</f>
        <v/>
      </c>
      <c r="CL209" s="99" t="str">
        <f>IF(OR(CL205="",CL$543="")=TRUE,"",CL205*CL$543/'[7]Param-Production'!CJ$42)</f>
        <v/>
      </c>
      <c r="CM209" s="99" t="str">
        <f>IF(OR(CM205="",CM$543="")=TRUE,"",CM205*CM$543/'[7]Param-Production'!CK$42)</f>
        <v/>
      </c>
      <c r="CN209" s="99" t="str">
        <f>IF(OR(CN205="",CN$543="")=TRUE,"",CN205*CN$543/'[7]Param-Production'!CL$42)</f>
        <v/>
      </c>
      <c r="CO209" s="99" t="str">
        <f>IF(OR(CO205="",CO$543="")=TRUE,"",CO205*CO$543/'[7]Param-Production'!CM$42)</f>
        <v/>
      </c>
      <c r="CP209" s="99" t="str">
        <f>IF(OR(CP205="",CP$543="")=TRUE,"",CP205*CP$543/'[7]Param-Production'!CN$42)</f>
        <v/>
      </c>
      <c r="CQ209" s="99" t="str">
        <f>IF(OR(CQ205="",CQ$543="")=TRUE,"",CQ205*CQ$543/'[7]Param-Production'!CO$42)</f>
        <v/>
      </c>
      <c r="CR209" s="99" t="str">
        <f>IF(OR(CR205="",CR$543="")=TRUE,"",CR205*CR$543/'[7]Param-Production'!CP$42)</f>
        <v/>
      </c>
      <c r="CS209" s="99" t="str">
        <f>IF(OR(CS205="",CS$543="")=TRUE,"",CS205*CS$543/'[7]Param-Production'!CQ$42)</f>
        <v/>
      </c>
      <c r="CT209" s="99" t="str">
        <f>IF(OR(CT205="",CT$543="")=TRUE,"",CT205*CT$543/'[7]Param-Production'!CR$42)</f>
        <v/>
      </c>
      <c r="CU209" s="99" t="str">
        <f>IF(OR(CU205="",CU$543="")=TRUE,"",CU205*CU$543/'[7]Param-Production'!CS$42)</f>
        <v/>
      </c>
      <c r="CV209" s="99" t="str">
        <f>IF(OR(CV205="",CV$543="")=TRUE,"",CV205*CV$543/'[7]Param-Production'!CT$42)</f>
        <v/>
      </c>
      <c r="CW209" s="99" t="str">
        <f>IF(OR(CW205="",CW$543="")=TRUE,"",CW205*CW$543/'[7]Param-Production'!CU$42)</f>
        <v/>
      </c>
      <c r="CX209" s="99" t="str">
        <f>IF(OR(CX205="",CX$543="")=TRUE,"",CX205*CX$543/'[7]Param-Production'!CV$42)</f>
        <v/>
      </c>
      <c r="CY209" s="99" t="str">
        <f>IF(OR(CY205="",CY$543="")=TRUE,"",CY205*CY$543/'[7]Param-Production'!CW$42)</f>
        <v/>
      </c>
      <c r="CZ209" s="99" t="str">
        <f>IF(OR(CZ205="",CZ$543="")=TRUE,"",CZ205*CZ$543/'[7]Param-Production'!CX$42)</f>
        <v/>
      </c>
      <c r="DA209" s="99" t="str">
        <f>IF(OR(DA205="",DA$543="")=TRUE,"",DA205*DA$543/'[7]Param-Production'!CY$42)</f>
        <v/>
      </c>
      <c r="DB209" s="99" t="str">
        <f>IF(OR(DB205="",DB$543="")=TRUE,"",DB205*DB$543/'[7]Param-Production'!CZ$42)</f>
        <v/>
      </c>
      <c r="DC209" s="99" t="str">
        <f>IF(OR(DC205="",DC$543="")=TRUE,"",DC205*DC$543/'[7]Param-Production'!DA$42)</f>
        <v/>
      </c>
      <c r="DD209" s="99" t="str">
        <f>IF(OR(DD205="",DD$543="")=TRUE,"",DD205*DD$543/'[7]Param-Production'!DB$42)</f>
        <v/>
      </c>
      <c r="DE209" s="99" t="str">
        <f>IF(OR(DE205="",DE$543="")=TRUE,"",DE205*DE$543/'[7]Param-Production'!DC$42)</f>
        <v/>
      </c>
      <c r="DF209" s="99" t="str">
        <f>IF(OR(DF205="",DF$543="")=TRUE,"",DF205*DF$543/'[7]Param-Production'!DD$42)</f>
        <v/>
      </c>
      <c r="DG209" s="99" t="str">
        <f>IF(OR(DG205="",DG$543="")=TRUE,"",DG205*DG$543/'[7]Param-Production'!DE$42)</f>
        <v/>
      </c>
      <c r="DH209" s="99" t="str">
        <f>IF(OR(DH205="",DH$543="")=TRUE,"",DH205*DH$543/'[7]Param-Production'!DF$42)</f>
        <v/>
      </c>
      <c r="DI209" s="99" t="str">
        <f>IF(OR(DI205="",DI$543="")=TRUE,"",DI205*DI$543/'[7]Param-Production'!DG$42)</f>
        <v/>
      </c>
      <c r="DJ209" s="99" t="str">
        <f>IF(OR(DJ205="",DJ$543="")=TRUE,"",DJ205*DJ$543/'[7]Param-Production'!DH$42)</f>
        <v/>
      </c>
      <c r="DK209" s="99" t="str">
        <f>IF(OR(DK205="",DK$543="")=TRUE,"",DK205*DK$543/'[7]Param-Production'!DI$42)</f>
        <v/>
      </c>
      <c r="DL209" s="99" t="str">
        <f>IF(OR(DL205="",DL$543="")=TRUE,"",DL205*DL$543/'[7]Param-Production'!DJ$42)</f>
        <v/>
      </c>
      <c r="DM209" s="99" t="str">
        <f>IF(OR(DM205="",DM$543="")=TRUE,"",DM205*DM$543/'[7]Param-Production'!DK$42)</f>
        <v/>
      </c>
      <c r="DN209" s="99" t="str">
        <f>IF(OR(DN205="",DN$543="")=TRUE,"",DN205*DN$543/'[7]Param-Production'!DL$42)</f>
        <v/>
      </c>
      <c r="DO209" s="99" t="str">
        <f>IF(OR(DO205="",DO$543="")=TRUE,"",DO205*DO$543/'[7]Param-Production'!DM$42)</f>
        <v/>
      </c>
      <c r="DP209" s="99" t="str">
        <f>IF(OR(DP205="",DP$543="")=TRUE,"",DP205*DP$543/'[7]Param-Production'!DN$42)</f>
        <v/>
      </c>
      <c r="DQ209" s="99" t="str">
        <f>IF(OR(DQ205="",DQ$543="")=TRUE,"",DQ205*DQ$543/'[7]Param-Production'!DO$42)</f>
        <v/>
      </c>
      <c r="DR209" s="99" t="str">
        <f>IF(OR(DR205="",DR$543="")=TRUE,"",DR205*DR$543/'[7]Param-Production'!DP$42)</f>
        <v/>
      </c>
      <c r="DS209" s="99" t="str">
        <f>IF(OR(DS205="",DS$543="")=TRUE,"",DS205*DS$543/'[7]Param-Production'!DQ$42)</f>
        <v/>
      </c>
      <c r="DT209" s="99" t="str">
        <f>IF(OR(DT205="",DT$543="")=TRUE,"",DT205*DT$543/'[7]Param-Production'!DR$42)</f>
        <v/>
      </c>
      <c r="DU209" s="99" t="str">
        <f>IF(OR(DU205="",DU$543="")=TRUE,"",DU205*DU$543/'[7]Param-Production'!DS$42)</f>
        <v/>
      </c>
      <c r="DV209" s="99" t="str">
        <f>IF(OR(DV205="",DV$543="")=TRUE,"",DV205*DV$543/'[7]Param-Production'!DT$42)</f>
        <v/>
      </c>
      <c r="DW209" s="99" t="str">
        <f>IF(OR(DW205="",DW$543="")=TRUE,"",DW205*DW$543/'[7]Param-Production'!DU$42)</f>
        <v/>
      </c>
      <c r="DX209" s="99" t="str">
        <f>IF(OR(DX205="",DX$543="")=TRUE,"",DX205*DX$543/'[7]Param-Production'!DV$42)</f>
        <v/>
      </c>
      <c r="DY209" s="99" t="str">
        <f>IF(OR(DY205="",DY$543="")=TRUE,"",DY205*DY$543/'[7]Param-Production'!DW$42)</f>
        <v/>
      </c>
      <c r="DZ209" s="99" t="str">
        <f>IF(OR(DZ205="",DZ$543="")=TRUE,"",DZ205*DZ$543/'[7]Param-Production'!DX$42)</f>
        <v/>
      </c>
      <c r="EA209" s="99" t="str">
        <f>IF(OR(EA205="",EA$543="")=TRUE,"",EA205*EA$543/'[7]Param-Production'!DY$42)</f>
        <v/>
      </c>
      <c r="EB209" s="99" t="str">
        <f>IF(OR(EB205="",EB$543="")=TRUE,"",EB205*EB$543/'[7]Param-Production'!DZ$42)</f>
        <v/>
      </c>
      <c r="EC209" s="99" t="str">
        <f>IF(OR(EC205="",EC$543="")=TRUE,"",EC205*EC$543/'[7]Param-Production'!EA$42)</f>
        <v/>
      </c>
      <c r="ED209" s="99" t="str">
        <f>IF(OR(ED205="",ED$543="")=TRUE,"",ED205*ED$543/'[7]Param-Production'!EB$42)</f>
        <v/>
      </c>
      <c r="EE209" s="99" t="str">
        <f>IF(OR(EE205="",EE$543="")=TRUE,"",EE205*EE$543/'[7]Param-Production'!EC$42)</f>
        <v/>
      </c>
      <c r="EF209" s="99" t="str">
        <f>IF(OR(EF205="",EF$543="")=TRUE,"",EF205*EF$543/'[7]Param-Production'!ED$42)</f>
        <v/>
      </c>
      <c r="EG209" s="99" t="str">
        <f>IF(OR(EG205="",EG$543="")=TRUE,"",EG205*EG$543/'[7]Param-Production'!EE$42)</f>
        <v/>
      </c>
      <c r="EH209" s="99" t="str">
        <f>IF(OR(EH205="",EH$543="")=TRUE,"",EH205*EH$543/'[7]Param-Production'!EF$42)</f>
        <v/>
      </c>
      <c r="EI209" s="99" t="str">
        <f>IF(OR(EI205="",EI$543="")=TRUE,"",EI205*EI$543/'[7]Param-Production'!EG$42)</f>
        <v/>
      </c>
      <c r="EJ209" s="99" t="str">
        <f>IF(OR(EJ205="",EJ$543="")=TRUE,"",EJ205*EJ$543/'[7]Param-Production'!EH$42)</f>
        <v/>
      </c>
      <c r="EK209" s="99" t="str">
        <f>IF(OR(EK205="",EK$543="")=TRUE,"",EK205*EK$543/'[7]Param-Production'!EI$42)</f>
        <v/>
      </c>
      <c r="EL209" s="99" t="str">
        <f>IF(OR(EL205="",EL$543="")=TRUE,"",EL205*EL$543/'[7]Param-Production'!EJ$42)</f>
        <v/>
      </c>
      <c r="EM209" s="99" t="str">
        <f>IF(OR(EM205="",EM$543="")=TRUE,"",EM205*EM$543/'[7]Param-Production'!EK$42)</f>
        <v/>
      </c>
      <c r="EN209" s="99" t="str">
        <f>IF(OR(EN205="",EN$543="")=TRUE,"",EN205*EN$543/'[7]Param-Production'!EL$42)</f>
        <v/>
      </c>
      <c r="EO209" s="99" t="str">
        <f>IF(OR(EO205="",EO$543="")=TRUE,"",EO205*EO$543/'[7]Param-Production'!EM$42)</f>
        <v/>
      </c>
      <c r="EP209" s="99" t="str">
        <f>IF(OR(EP205="",EP$543="")=TRUE,"",EP205*EP$543/'[7]Param-Production'!EN$42)</f>
        <v/>
      </c>
      <c r="EQ209" s="99" t="str">
        <f>IF(OR(EQ205="",EQ$543="")=TRUE,"",EQ205*EQ$543/'[7]Param-Production'!EO$42)</f>
        <v/>
      </c>
      <c r="ER209" s="99" t="str">
        <f>IF(OR(ER205="",ER$543="")=TRUE,"",ER205*ER$543/'[7]Param-Production'!EP$42)</f>
        <v/>
      </c>
      <c r="ES209" s="99" t="str">
        <f>IF(OR(ES205="",ES$543="")=TRUE,"",ES205*ES$543/'[7]Param-Production'!EQ$42)</f>
        <v/>
      </c>
      <c r="ET209" s="99" t="str">
        <f>IF(OR(ET205="",ET$543="")=TRUE,"",ET205*ET$543/'[7]Param-Production'!ER$42)</f>
        <v/>
      </c>
      <c r="EU209" s="99" t="str">
        <f>IF(OR(EU205="",EU$543="")=TRUE,"",EU205*EU$543/'[7]Param-Production'!ES$42)</f>
        <v/>
      </c>
      <c r="EV209" s="99" t="str">
        <f>IF(OR(EV205="",EV$543="")=TRUE,"",EV205*EV$543/'[7]Param-Production'!ET$42)</f>
        <v/>
      </c>
      <c r="EW209" s="99" t="str">
        <f>IF(OR(EW205="",EW$543="")=TRUE,"",EW205*EW$543/'[7]Param-Production'!EU$42)</f>
        <v/>
      </c>
      <c r="EX209" s="99" t="str">
        <f>IF(OR(EX205="",EX$543="")=TRUE,"",EX205*EX$543/'[7]Param-Production'!EV$42)</f>
        <v/>
      </c>
      <c r="EY209" s="99" t="str">
        <f>IF(OR(EY205="",EY$543="")=TRUE,"",EY205*EY$543/'[7]Param-Production'!EW$42)</f>
        <v/>
      </c>
      <c r="EZ209" s="99" t="str">
        <f>IF(OR(EZ205="",EZ$543="")=TRUE,"",EZ205*EZ$543/'[7]Param-Production'!EX$42)</f>
        <v/>
      </c>
      <c r="FA209" s="99" t="str">
        <f>IF(OR(FA205="",FA$543="")=TRUE,"",FA205*FA$543/'[7]Param-Production'!EY$42)</f>
        <v/>
      </c>
      <c r="FB209" s="99" t="str">
        <f>IF(OR(FB205="",FB$543="")=TRUE,"",FB205*FB$543/'[7]Param-Production'!EZ$42)</f>
        <v/>
      </c>
      <c r="FC209" s="99" t="str">
        <f>IF(OR(FC205="",FC$543="")=TRUE,"",FC205*FC$543/'[7]Param-Production'!FA$42)</f>
        <v/>
      </c>
      <c r="FD209" s="99" t="str">
        <f>IF(OR(FD205="",FD$543="")=TRUE,"",FD205*FD$543/'[7]Param-Production'!FB$42)</f>
        <v/>
      </c>
      <c r="FE209" s="99" t="str">
        <f>IF(OR(FE205="",FE$543="")=TRUE,"",FE205*FE$543/'[7]Param-Production'!FC$42)</f>
        <v/>
      </c>
      <c r="FF209" s="99" t="str">
        <f>IF(OR(FF205="",FF$543="")=TRUE,"",FF205*FF$543/'[7]Param-Production'!FD$42)</f>
        <v/>
      </c>
      <c r="FG209" s="99" t="str">
        <f>IF(OR(FG205="",FG$543="")=TRUE,"",FG205*FG$543/'[7]Param-Production'!FE$42)</f>
        <v/>
      </c>
      <c r="FH209" s="99" t="str">
        <f>IF(OR(FH205="",FH$543="")=TRUE,"",FH205*FH$543/'[7]Param-Production'!FF$42)</f>
        <v/>
      </c>
      <c r="FI209" s="99" t="str">
        <f>IF(OR(FI205="",FI$543="")=TRUE,"",FI205*FI$543/'[7]Param-Production'!FG$42)</f>
        <v/>
      </c>
      <c r="FJ209" s="99" t="str">
        <f>IF(OR(FJ205="",FJ$543="")=TRUE,"",FJ205*FJ$543/'[7]Param-Production'!FH$42)</f>
        <v/>
      </c>
      <c r="FK209" s="99" t="str">
        <f>IF(OR(FK205="",FK$543="")=TRUE,"",FK205*FK$543/'[7]Param-Production'!FI$42)</f>
        <v/>
      </c>
      <c r="FL209" s="99" t="str">
        <f>IF(OR(FL205="",FL$543="")=TRUE,"",FL205*FL$543/'[7]Param-Production'!FJ$42)</f>
        <v/>
      </c>
      <c r="FM209" s="99" t="str">
        <f>IF(OR(FM205="",FM$543="")=TRUE,"",FM205*FM$543/'[7]Param-Production'!FK$42)</f>
        <v/>
      </c>
      <c r="FN209" s="99" t="str">
        <f>IF(OR(FN205="",FN$543="")=TRUE,"",FN205*FN$543/'[7]Param-Production'!FL$42)</f>
        <v/>
      </c>
      <c r="FO209" s="99" t="str">
        <f>IF(OR(FO205="",FO$543="")=TRUE,"",FO205*FO$543/'[7]Param-Production'!FM$42)</f>
        <v/>
      </c>
      <c r="FP209" s="99" t="str">
        <f>IF(OR(FP205="",FP$543="")=TRUE,"",FP205*FP$543/'[7]Param-Production'!FN$42)</f>
        <v/>
      </c>
      <c r="FQ209" s="99" t="str">
        <f>IF(OR(FQ205="",FQ$543="")=TRUE,"",FQ205*FQ$543/'[7]Param-Production'!FO$42)</f>
        <v/>
      </c>
      <c r="FR209" s="99" t="str">
        <f>IF(OR(FR205="",FR$543="")=TRUE,"",FR205*FR$543/'[7]Param-Production'!FP$42)</f>
        <v/>
      </c>
      <c r="FS209" s="99" t="str">
        <f>IF(OR(FS205="",FS$543="")=TRUE,"",FS205*FS$543/'[7]Param-Production'!FQ$42)</f>
        <v/>
      </c>
      <c r="FT209" s="99" t="str">
        <f>IF(OR(FT205="",FT$543="")=TRUE,"",FT205*FT$543/'[7]Param-Production'!FR$42)</f>
        <v/>
      </c>
      <c r="FU209" s="99" t="str">
        <f>IF(OR(FU205="",FU$543="")=TRUE,"",FU205*FU$543/'[7]Param-Production'!FS$42)</f>
        <v/>
      </c>
      <c r="FV209" s="99" t="str">
        <f>IF(OR(FV205="",FV$543="")=TRUE,"",FV205*FV$543/'[7]Param-Production'!FT$42)</f>
        <v/>
      </c>
      <c r="FW209" s="99" t="str">
        <f>IF(OR(FW205="",FW$543="")=TRUE,"",FW205*FW$543/'[7]Param-Production'!FU$42)</f>
        <v/>
      </c>
      <c r="FX209" s="99" t="str">
        <f>IF(OR(FX205="",FX$543="")=TRUE,"",FX205*FX$543/'[7]Param-Production'!FV$42)</f>
        <v/>
      </c>
      <c r="FY209" s="99" t="str">
        <f>IF(OR(FY205="",FY$543="")=TRUE,"",FY205*FY$543/'[7]Param-Production'!FW$42)</f>
        <v/>
      </c>
      <c r="FZ209" s="99" t="str">
        <f>IF(OR(FZ205="",FZ$543="")=TRUE,"",FZ205*FZ$543/'[7]Param-Production'!FX$42)</f>
        <v/>
      </c>
      <c r="GA209" s="99" t="str">
        <f>IF(OR(GA205="",GA$543="")=TRUE,"",GA205*GA$543/'[7]Param-Production'!FY$42)</f>
        <v/>
      </c>
      <c r="GB209" s="99" t="str">
        <f>IF(OR(GB205="",GB$543="")=TRUE,"",GB205*GB$543/'[7]Param-Production'!FZ$42)</f>
        <v/>
      </c>
      <c r="GC209" s="99" t="str">
        <f>IF(OR(GC205="",GC$543="")=TRUE,"",GC205*GC$543/'[7]Param-Production'!GA$42)</f>
        <v/>
      </c>
      <c r="GD209" s="99" t="str">
        <f>IF(OR(GD205="",GD$543="")=TRUE,"",GD205*GD$543/'[7]Param-Production'!GB$42)</f>
        <v/>
      </c>
      <c r="GE209" s="99" t="str">
        <f>IF(OR(GE205="",GE$543="")=TRUE,"",GE205*GE$543/'[7]Param-Production'!GC$42)</f>
        <v/>
      </c>
      <c r="GF209" s="99" t="str">
        <f>IF(OR(GF205="",GF$543="")=TRUE,"",GF205*GF$543/'[7]Param-Production'!GD$42)</f>
        <v/>
      </c>
      <c r="GG209" s="99" t="str">
        <f>IF(OR(GG205="",GG$543="")=TRUE,"",GG205*GG$543/'[7]Param-Production'!GE$42)</f>
        <v/>
      </c>
      <c r="GH209" s="99" t="str">
        <f>IF(OR(GH205="",GH$543="")=TRUE,"",GH205*GH$543/'[7]Param-Production'!GF$42)</f>
        <v/>
      </c>
      <c r="GI209" s="99" t="str">
        <f>IF(OR(GI205="",GI$543="")=TRUE,"",GI205*GI$543/'[7]Param-Production'!GG$42)</f>
        <v/>
      </c>
      <c r="GJ209" s="99" t="str">
        <f>IF(OR(GJ205="",GJ$543="")=TRUE,"",GJ205*GJ$543/'[7]Param-Production'!GH$42)</f>
        <v/>
      </c>
      <c r="GK209" s="99" t="str">
        <f>IF(OR(GK205="",GK$543="")=TRUE,"",GK205*GK$543/'[7]Param-Production'!GI$42)</f>
        <v/>
      </c>
      <c r="GL209" s="99" t="str">
        <f>IF(OR(GL205="",GL$543="")=TRUE,"",GL205*GL$543/'[7]Param-Production'!GJ$42)</f>
        <v/>
      </c>
      <c r="GM209" s="99" t="str">
        <f>IF(OR(GM205="",GM$543="")=TRUE,"",GM205*GM$543/'[7]Param-Production'!GK$42)</f>
        <v/>
      </c>
      <c r="GN209" s="99" t="str">
        <f>IF(OR(GN205="",GN$543="")=TRUE,"",GN205*GN$543/'[7]Param-Production'!GL$42)</f>
        <v/>
      </c>
      <c r="GO209" s="99" t="str">
        <f>IF(OR(GO205="",GO$543="")=TRUE,"",GO205*GO$543/'[7]Param-Production'!GM$42)</f>
        <v/>
      </c>
      <c r="GP209" s="99" t="str">
        <f>IF(OR(GP205="",GP$543="")=TRUE,"",GP205*GP$543/'[7]Param-Production'!GN$42)</f>
        <v/>
      </c>
      <c r="GQ209" s="99" t="str">
        <f>IF(OR(GQ205="",GQ$543="")=TRUE,"",GQ205*GQ$543/'[7]Param-Production'!GO$42)</f>
        <v/>
      </c>
      <c r="GR209" s="99" t="str">
        <f>IF(OR(GR205="",GR$543="")=TRUE,"",GR205*GR$543/'[7]Param-Production'!GP$42)</f>
        <v/>
      </c>
      <c r="GS209" s="99" t="str">
        <f>IF(OR(GS205="",GS$543="")=TRUE,"",GS205*GS$543/'[7]Param-Production'!GQ$42)</f>
        <v/>
      </c>
      <c r="GT209" s="99" t="str">
        <f>IF(OR(GT205="",GT$543="")=TRUE,"",GT205*GT$543/'[7]Param-Production'!GR$42)</f>
        <v/>
      </c>
      <c r="GU209" s="99" t="str">
        <f>IF(OR(GU205="",GU$543="")=TRUE,"",GU205*GU$543/'[7]Param-Production'!GS$42)</f>
        <v/>
      </c>
      <c r="GV209" s="99" t="str">
        <f>IF(OR(GV205="",GV$543="")=TRUE,"",GV205*GV$543/'[7]Param-Production'!GT$42)</f>
        <v/>
      </c>
      <c r="GW209" s="99" t="str">
        <f>IF(OR(GW205="",GW$543="")=TRUE,"",GW205*GW$543/'[7]Param-Production'!GU$42)</f>
        <v/>
      </c>
      <c r="GX209" s="99" t="str">
        <f>IF(OR(GX205="",GX$543="")=TRUE,"",GX205*GX$543/'[7]Param-Production'!GV$42)</f>
        <v/>
      </c>
      <c r="GY209" s="99" t="str">
        <f>IF(OR(GY205="",GY$543="")=TRUE,"",GY205*GY$543/'[7]Param-Production'!GW$42)</f>
        <v/>
      </c>
      <c r="GZ209" s="99" t="str">
        <f>IF(OR(GZ205="",GZ$543="")=TRUE,"",GZ205*GZ$543/'[7]Param-Production'!GX$42)</f>
        <v/>
      </c>
      <c r="HA209" s="99" t="str">
        <f>IF(OR(HA205="",HA$543="")=TRUE,"",HA205*HA$543/'[7]Param-Production'!GY$42)</f>
        <v/>
      </c>
      <c r="HB209" s="99" t="str">
        <f>IF(OR(HB205="",HB$543="")=TRUE,"",HB205*HB$543/'[7]Param-Production'!GZ$42)</f>
        <v/>
      </c>
      <c r="HC209" s="99" t="str">
        <f>IF(OR(HC205="",HC$543="")=TRUE,"",HC205*HC$543/'[7]Param-Production'!HA$42)</f>
        <v/>
      </c>
      <c r="HD209" s="99" t="str">
        <f>IF(OR(HD205="",HD$543="")=TRUE,"",HD205*HD$543/'[7]Param-Production'!HB$42)</f>
        <v/>
      </c>
      <c r="HE209" s="99" t="str">
        <f>IF(OR(HE205="",HE$543="")=TRUE,"",HE205*HE$543/'[7]Param-Production'!HC$42)</f>
        <v/>
      </c>
      <c r="HF209" s="99" t="str">
        <f>IF(OR(HF205="",HF$543="")=TRUE,"",HF205*HF$543/'[7]Param-Production'!HD$42)</f>
        <v/>
      </c>
      <c r="HG209" s="99" t="str">
        <f>IF(OR(HG205="",HG$543="")=TRUE,"",HG205*HG$543/'[7]Param-Production'!HE$42)</f>
        <v/>
      </c>
      <c r="HH209" s="99" t="str">
        <f>IF(OR(HH205="",HH$543="")=TRUE,"",HH205*HH$543/'[7]Param-Production'!HF$42)</f>
        <v/>
      </c>
      <c r="HI209" s="99" t="str">
        <f>IF(OR(HI205="",HI$543="")=TRUE,"",HI205*HI$543/'[7]Param-Production'!HG$42)</f>
        <v/>
      </c>
      <c r="HJ209" s="99" t="str">
        <f>IF(OR(HJ205="",HJ$543="")=TRUE,"",HJ205*HJ$543/'[7]Param-Production'!HH$42)</f>
        <v/>
      </c>
      <c r="HK209" s="99" t="str">
        <f>IF(OR(HK205="",HK$543="")=TRUE,"",HK205*HK$543/'[7]Param-Production'!HI$42)</f>
        <v/>
      </c>
      <c r="HL209" s="99" t="str">
        <f>IF(OR(HL205="",HL$543="")=TRUE,"",HL205*HL$543/'[7]Param-Production'!HJ$42)</f>
        <v/>
      </c>
      <c r="HM209" s="99" t="str">
        <f>IF(OR(HM205="",HM$543="")=TRUE,"",HM205*HM$543/'[7]Param-Production'!HK$42)</f>
        <v/>
      </c>
      <c r="HN209" s="99" t="str">
        <f>IF(OR(HN205="",HN$543="")=TRUE,"",HN205*HN$543/'[7]Param-Production'!HL$42)</f>
        <v/>
      </c>
      <c r="HO209" s="99" t="str">
        <f>IF(OR(HO205="",HO$543="")=TRUE,"",HO205*HO$543/'[7]Param-Production'!HM$42)</f>
        <v/>
      </c>
      <c r="HP209" s="99" t="str">
        <f>IF(OR(HP205="",HP$543="")=TRUE,"",HP205*HP$543/'[7]Param-Production'!HN$42)</f>
        <v/>
      </c>
      <c r="HQ209" s="99" t="str">
        <f>IF(OR(HQ205="",HQ$543="")=TRUE,"",HQ205*HQ$543/'[7]Param-Production'!HO$42)</f>
        <v/>
      </c>
      <c r="HR209" s="99" t="str">
        <f>IF(OR(HR205="",HR$543="")=TRUE,"",HR205*HR$543/'[7]Param-Production'!HP$42)</f>
        <v/>
      </c>
      <c r="HS209" s="99" t="str">
        <f>IF(OR(HS205="",HS$543="")=TRUE,"",HS205*HS$543/'[7]Param-Production'!HQ$42)</f>
        <v/>
      </c>
      <c r="HT209" s="99" t="str">
        <f>IF(OR(HT205="",HT$543="")=TRUE,"",HT205*HT$543/'[7]Param-Production'!HR$42)</f>
        <v/>
      </c>
      <c r="HU209" s="99" t="str">
        <f>IF(OR(HU205="",HU$543="")=TRUE,"",HU205*HU$543/'[7]Param-Production'!HS$42)</f>
        <v/>
      </c>
      <c r="HV209" s="99" t="str">
        <f>IF(OR(HV205="",HV$543="")=TRUE,"",HV205*HV$543/'[7]Param-Production'!HT$42)</f>
        <v/>
      </c>
      <c r="HW209" s="99" t="str">
        <f>IF(OR(HW205="",HW$543="")=TRUE,"",HW205*HW$543/'[7]Param-Production'!HU$42)</f>
        <v/>
      </c>
      <c r="HX209" s="99" t="str">
        <f>IF(OR(HX205="",HX$543="")=TRUE,"",HX205*HX$543/'[7]Param-Production'!HV$42)</f>
        <v/>
      </c>
      <c r="HY209" s="99" t="str">
        <f>IF(OR(HY205="",HY$543="")=TRUE,"",HY205*HY$543/'[7]Param-Production'!HW$42)</f>
        <v/>
      </c>
      <c r="HZ209" s="99" t="str">
        <f>IF(OR(HZ205="",HZ$543="")=TRUE,"",HZ205*HZ$543/'[7]Param-Production'!HX$42)</f>
        <v/>
      </c>
      <c r="IA209" s="99" t="str">
        <f>IF(OR(IA205="",IA$543="")=TRUE,"",IA205*IA$543/'[7]Param-Production'!HY$42)</f>
        <v/>
      </c>
      <c r="IB209" s="99" t="str">
        <f>IF(OR(IB205="",IB$543="")=TRUE,"",IB205*IB$543/'[7]Param-Production'!HZ$42)</f>
        <v/>
      </c>
      <c r="IC209" s="99" t="str">
        <f>IF(OR(IC205="",IC$543="")=TRUE,"",IC205*IC$543/'[7]Param-Production'!IA$42)</f>
        <v/>
      </c>
      <c r="ID209" s="99" t="str">
        <f>IF(OR(ID205="",ID$543="")=TRUE,"",ID205*ID$543/'[7]Param-Production'!IB$42)</f>
        <v/>
      </c>
      <c r="IE209" s="99" t="str">
        <f>IF(OR(IE205="",IE$543="")=TRUE,"",IE205*IE$543/'[7]Param-Production'!IC$42)</f>
        <v/>
      </c>
      <c r="IF209" s="99" t="str">
        <f>IF(OR(IF205="",IF$543="")=TRUE,"",IF205*IF$543/'[7]Param-Production'!ID$42)</f>
        <v/>
      </c>
      <c r="IG209" s="99" t="str">
        <f>IF(OR(IG205="",IG$543="")=TRUE,"",IG205*IG$543/'[7]Param-Production'!IE$42)</f>
        <v/>
      </c>
      <c r="IH209" s="99" t="str">
        <f>IF(OR(IH205="",IH$543="")=TRUE,"",IH205*IH$543/'[7]Param-Production'!IF$42)</f>
        <v/>
      </c>
      <c r="II209" s="99" t="str">
        <f>IF(OR(II205="",II$543="")=TRUE,"",II205*II$543/'[7]Param-Production'!IG$42)</f>
        <v/>
      </c>
      <c r="IJ209" s="99" t="str">
        <f>IF(OR(IJ205="",IJ$543="")=TRUE,"",IJ205*IJ$543/'[7]Param-Production'!IH$42)</f>
        <v/>
      </c>
      <c r="IK209" s="99" t="str">
        <f>IF(OR(IK205="",IK$543="")=TRUE,"",IK205*IK$543/'[7]Param-Production'!II$42)</f>
        <v/>
      </c>
      <c r="IL209" s="99" t="str">
        <f>IF(OR(IL205="",IL$543="")=TRUE,"",IL205*IL$543/'[7]Param-Production'!IJ$42)</f>
        <v/>
      </c>
      <c r="IM209" s="99" t="str">
        <f>IF(OR(IM205="",IM$543="")=TRUE,"",IM205*IM$543/'[7]Param-Production'!IK$42)</f>
        <v/>
      </c>
      <c r="IN209" s="99" t="str">
        <f>IF(OR(IN205="",IN$543="")=TRUE,"",IN205*IN$543/'[7]Param-Production'!IL$42)</f>
        <v/>
      </c>
      <c r="IO209" s="99" t="str">
        <f>IF(OR(IO205="",IO$543="")=TRUE,"",IO205*IO$543/'[7]Param-Production'!IM$42)</f>
        <v/>
      </c>
      <c r="IP209" s="99" t="str">
        <f>IF(OR(IP205="",IP$543="")=TRUE,"",IP205*IP$543/'[7]Param-Production'!IN$42)</f>
        <v/>
      </c>
      <c r="IQ209" s="99" t="str">
        <f>IF(OR(IQ205="",IQ$543="")=TRUE,"",IQ205*IQ$543/'[7]Param-Production'!IO$42)</f>
        <v/>
      </c>
      <c r="IR209" s="99" t="str">
        <f>IF(OR(IR205="",IR$543="")=TRUE,"",IR205*IR$543/'[7]Param-Production'!IP$42)</f>
        <v/>
      </c>
      <c r="IS209" s="99" t="str">
        <f>IF(OR(IS205="",IS$543="")=TRUE,"",IS205*IS$543/'[7]Param-Production'!IQ$42)</f>
        <v/>
      </c>
      <c r="IT209" s="99" t="str">
        <f>IF(OR(IT205="",IT$543="")=TRUE,"",IT205*IT$543/'[7]Param-Production'!IR$42)</f>
        <v/>
      </c>
      <c r="IU209" s="99" t="str">
        <f>IF(OR(IU205="",IU$543="")=TRUE,"",IU205*IU$543/'[7]Param-Production'!IS$42)</f>
        <v/>
      </c>
      <c r="IV209" s="99" t="str">
        <f>IF(OR(IV205="",IV$543="")=TRUE,"",IV205*IV$543/'[7]Param-Production'!IT$42)</f>
        <v/>
      </c>
      <c r="IW209" s="99" t="str">
        <f>IF(OR(IW205="",IW$543="")=TRUE,"",IW205*IW$543/'[7]Param-Production'!IU$42)</f>
        <v/>
      </c>
      <c r="IX209" s="99" t="str">
        <f>IF(OR(IX205="",IX$543="")=TRUE,"",IX205*IX$543/'[7]Param-Production'!IV$42)</f>
        <v/>
      </c>
      <c r="IY209" s="99" t="str">
        <f>IF(OR(IY205="",IY$543="")=TRUE,"",IY205*IY$543/'[7]Param-Production'!IW$42)</f>
        <v/>
      </c>
      <c r="IZ209" s="99" t="str">
        <f>IF(OR(IZ205="",IZ$543="")=TRUE,"",IZ205*IZ$543/'[7]Param-Production'!IX$42)</f>
        <v/>
      </c>
      <c r="JA209" s="99" t="str">
        <f>IF(OR(JA205="",JA$543="")=TRUE,"",JA205*JA$543/'[7]Param-Production'!IY$42)</f>
        <v/>
      </c>
      <c r="JB209" s="99" t="str">
        <f>IF(OR(JB205="",JB$543="")=TRUE,"",JB205*JB$543/'[7]Param-Production'!IZ$42)</f>
        <v/>
      </c>
      <c r="JC209" s="99" t="str">
        <f>IF(OR(JC205="",JC$543="")=TRUE,"",JC205*JC$543/'[7]Param-Production'!JA$42)</f>
        <v/>
      </c>
      <c r="JD209" s="99" t="str">
        <f>IF(OR(JD205="",JD$543="")=TRUE,"",JD205*JD$543/'[7]Param-Production'!JB$42)</f>
        <v/>
      </c>
      <c r="JE209" s="99" t="str">
        <f>IF(OR(JE205="",JE$543="")=TRUE,"",JE205*JE$543/'[7]Param-Production'!JC$42)</f>
        <v/>
      </c>
      <c r="JF209" s="99" t="str">
        <f>IF(OR(JF205="",JF$543="")=TRUE,"",JF205*JF$543/'[7]Param-Production'!JD$42)</f>
        <v/>
      </c>
      <c r="JG209" s="99" t="str">
        <f>IF(OR(JG205="",JG$543="")=TRUE,"",JG205*JG$543/'[7]Param-Production'!JE$42)</f>
        <v/>
      </c>
      <c r="JH209" s="99" t="str">
        <f>IF(OR(JH205="",JH$543="")=TRUE,"",JH205*JH$543/'[7]Param-Production'!JF$42)</f>
        <v/>
      </c>
      <c r="JI209" s="99" t="str">
        <f>IF(OR(JI205="",JI$543="")=TRUE,"",JI205*JI$543/'[7]Param-Production'!JG$42)</f>
        <v/>
      </c>
      <c r="JJ209" s="99" t="str">
        <f>IF(OR(JJ205="",JJ$543="")=TRUE,"",JJ205*JJ$543/'[7]Param-Production'!JH$42)</f>
        <v/>
      </c>
      <c r="JK209" s="99" t="str">
        <f>IF(OR(JK205="",JK$543="")=TRUE,"",JK205*JK$543/'[7]Param-Production'!JI$42)</f>
        <v/>
      </c>
      <c r="JL209" s="99" t="str">
        <f>IF(OR(JL205="",JL$543="")=TRUE,"",JL205*JL$543/'[7]Param-Production'!JJ$42)</f>
        <v/>
      </c>
      <c r="JM209" s="99" t="str">
        <f>IF(OR(JM205="",JM$543="")=TRUE,"",JM205*JM$543/'[7]Param-Production'!JK$42)</f>
        <v/>
      </c>
      <c r="JN209" s="99" t="str">
        <f>IF(OR(JN205="",JN$543="")=TRUE,"",JN205*JN$543/'[7]Param-Production'!JL$42)</f>
        <v/>
      </c>
      <c r="JO209" s="99" t="str">
        <f>IF(OR(JO205="",JO$543="")=TRUE,"",JO205*JO$543/'[7]Param-Production'!JM$42)</f>
        <v/>
      </c>
      <c r="JP209" s="99" t="str">
        <f>IF(OR(JP205="",JP$543="")=TRUE,"",JP205*JP$543/'[7]Param-Production'!JN$42)</f>
        <v/>
      </c>
      <c r="JQ209" s="99" t="str">
        <f>IF(OR(JQ205="",JQ$543="")=TRUE,"",JQ205*JQ$543/'[7]Param-Production'!JO$42)</f>
        <v/>
      </c>
      <c r="JR209" s="99" t="str">
        <f>IF(OR(JR205="",JR$543="")=TRUE,"",JR205*JR$543/'[7]Param-Production'!JP$42)</f>
        <v/>
      </c>
      <c r="JS209" s="99" t="str">
        <f>IF(OR(JS205="",JS$543="")=TRUE,"",JS205*JS$543/'[7]Param-Production'!JQ$42)</f>
        <v/>
      </c>
      <c r="JT209" s="99" t="str">
        <f>IF(OR(JT205="",JT$543="")=TRUE,"",JT205*JT$543/'[7]Param-Production'!JR$42)</f>
        <v/>
      </c>
      <c r="JU209" s="99" t="str">
        <f>IF(OR(JU205="",JU$543="")=TRUE,"",JU205*JU$543/'[7]Param-Production'!JS$42)</f>
        <v/>
      </c>
      <c r="JV209" s="99" t="str">
        <f>IF(OR(JV205="",JV$543="")=TRUE,"",JV205*JV$543/'[7]Param-Production'!JT$42)</f>
        <v/>
      </c>
      <c r="JW209" s="99" t="str">
        <f>IF(OR(JW205="",JW$543="")=TRUE,"",JW205*JW$543/'[7]Param-Production'!JU$42)</f>
        <v/>
      </c>
      <c r="JX209" s="99" t="str">
        <f>IF(OR(JX205="",JX$543="")=TRUE,"",JX205*JX$543/'[7]Param-Production'!JV$42)</f>
        <v/>
      </c>
      <c r="JY209" s="99" t="str">
        <f>IF(OR(JY205="",JY$543="")=TRUE,"",JY205*JY$543/'[7]Param-Production'!JW$42)</f>
        <v/>
      </c>
      <c r="JZ209" s="99" t="str">
        <f>IF(OR(JZ205="",JZ$543="")=TRUE,"",JZ205*JZ$543/'[7]Param-Production'!JX$42)</f>
        <v/>
      </c>
      <c r="KA209" s="99" t="str">
        <f>IF(OR(KA205="",KA$543="")=TRUE,"",KA205*KA$543/'[7]Param-Production'!JY$42)</f>
        <v/>
      </c>
      <c r="KB209" s="99" t="str">
        <f>IF(OR(KB205="",KB$543="")=TRUE,"",KB205*KB$543/'[7]Param-Production'!JZ$42)</f>
        <v/>
      </c>
      <c r="KC209" s="99" t="str">
        <f>IF(OR(KC205="",KC$543="")=TRUE,"",KC205*KC$543/'[7]Param-Production'!KA$42)</f>
        <v/>
      </c>
      <c r="KD209" s="99" t="str">
        <f>IF(OR(KD205="",KD$543="")=TRUE,"",KD205*KD$543/'[7]Param-Production'!KB$42)</f>
        <v/>
      </c>
      <c r="KE209" s="99" t="str">
        <f>IF(OR(KE205="",KE$543="")=TRUE,"",KE205*KE$543/'[7]Param-Production'!KC$42)</f>
        <v/>
      </c>
      <c r="KF209" s="99" t="str">
        <f>IF(OR(KF205="",KF$543="")=TRUE,"",KF205*KF$543/'[7]Param-Production'!KD$42)</f>
        <v/>
      </c>
      <c r="KG209" s="99" t="str">
        <f>IF(OR(KG205="",KG$543="")=TRUE,"",KG205*KG$543/'[7]Param-Production'!KE$42)</f>
        <v/>
      </c>
      <c r="KH209" s="99" t="str">
        <f>IF(OR(KH205="",KH$543="")=TRUE,"",KH205*KH$543/'[7]Param-Production'!KF$42)</f>
        <v/>
      </c>
      <c r="KI209" s="99" t="str">
        <f>IF(OR(KI205="",KI$543="")=TRUE,"",KI205*KI$543/'[7]Param-Production'!KG$42)</f>
        <v/>
      </c>
      <c r="KJ209" s="99" t="str">
        <f>IF(OR(KJ205="",KJ$543="")=TRUE,"",KJ205*KJ$543/'[7]Param-Production'!KH$42)</f>
        <v/>
      </c>
      <c r="KK209" s="99" t="str">
        <f>IF(OR(KK205="",KK$543="")=TRUE,"",KK205*KK$543/'[7]Param-Production'!KI$42)</f>
        <v/>
      </c>
      <c r="KL209" s="99" t="str">
        <f>IF(OR(KL205="",KL$543="")=TRUE,"",KL205*KL$543/'[7]Param-Production'!KJ$42)</f>
        <v/>
      </c>
      <c r="KM209" s="99" t="str">
        <f>IF(OR(KM205="",KM$543="")=TRUE,"",KM205*KM$543/'[7]Param-Production'!KK$42)</f>
        <v/>
      </c>
      <c r="KN209" s="99" t="str">
        <f>IF(OR(KN205="",KN$543="")=TRUE,"",KN205*KN$543/'[7]Param-Production'!KL$42)</f>
        <v/>
      </c>
      <c r="KO209" s="99" t="str">
        <f>IF(OR(KO205="",KO$543="")=TRUE,"",KO205*KO$543/'[7]Param-Production'!KM$42)</f>
        <v/>
      </c>
      <c r="KP209" s="99" t="str">
        <f>IF(OR(KP205="",KP$543="")=TRUE,"",KP205*KP$543/'[7]Param-Production'!KN$42)</f>
        <v/>
      </c>
      <c r="KQ209" s="99" t="str">
        <f>IF(OR(KQ205="",KQ$543="")=TRUE,"",KQ205*KQ$543/'[7]Param-Production'!KO$42)</f>
        <v/>
      </c>
      <c r="KR209" s="99" t="str">
        <f>IF(OR(KR205="",KR$543="")=TRUE,"",KR205*KR$543/'[7]Param-Production'!KP$42)</f>
        <v/>
      </c>
      <c r="KS209" s="99" t="str">
        <f>IF(OR(KS205="",KS$543="")=TRUE,"",KS205*KS$543/'[7]Param-Production'!KQ$42)</f>
        <v/>
      </c>
      <c r="KT209" s="99" t="str">
        <f>IF(OR(KT205="",KT$543="")=TRUE,"",KT205*KT$543/'[7]Param-Production'!KR$42)</f>
        <v/>
      </c>
      <c r="KU209" s="99" t="str">
        <f>IF(OR(KU205="",KU$543="")=TRUE,"",KU205*KU$543/'[7]Param-Production'!KS$42)</f>
        <v/>
      </c>
      <c r="KV209" s="99" t="str">
        <f>IF(OR(KV205="",KV$543="")=TRUE,"",KV205*KV$543/'[7]Param-Production'!KT$42)</f>
        <v/>
      </c>
      <c r="KW209" s="99" t="str">
        <f>IF(OR(KW205="",KW$543="")=TRUE,"",KW205*KW$543/'[7]Param-Production'!KU$42)</f>
        <v/>
      </c>
      <c r="KX209" s="99" t="str">
        <f>IF(OR(KX205="",KX$543="")=TRUE,"",KX205*KX$543/'[7]Param-Production'!KV$42)</f>
        <v/>
      </c>
      <c r="KY209" s="99" t="str">
        <f>IF(OR(KY205="",KY$543="")=TRUE,"",KY205*KY$543/'[7]Param-Production'!KW$42)</f>
        <v/>
      </c>
      <c r="KZ209" s="99" t="str">
        <f>IF(OR(KZ205="",KZ$543="")=TRUE,"",KZ205*KZ$543/'[7]Param-Production'!KX$42)</f>
        <v/>
      </c>
      <c r="LA209" s="99" t="str">
        <f>IF(OR(LA205="",LA$543="")=TRUE,"",LA205*LA$543/'[7]Param-Production'!KY$42)</f>
        <v/>
      </c>
      <c r="LB209" s="99" t="str">
        <f>IF(OR(LB205="",LB$543="")=TRUE,"",LB205*LB$543/'[7]Param-Production'!KZ$42)</f>
        <v/>
      </c>
      <c r="LC209" s="99" t="str">
        <f>IF(OR(LC205="",LC$543="")=TRUE,"",LC205*LC$543/'[7]Param-Production'!LA$42)</f>
        <v/>
      </c>
      <c r="LD209" s="99" t="str">
        <f>IF(OR(LD205="",LD$543="")=TRUE,"",LD205*LD$543/'[7]Param-Production'!LB$42)</f>
        <v/>
      </c>
      <c r="LE209" s="99" t="str">
        <f>IF(OR(LE205="",LE$543="")=TRUE,"",LE205*LE$543/'[7]Param-Production'!LC$42)</f>
        <v/>
      </c>
      <c r="LF209" s="99" t="str">
        <f>IF(OR(LF205="",LF$543="")=TRUE,"",LF205*LF$543/'[7]Param-Production'!LD$42)</f>
        <v/>
      </c>
      <c r="LG209" s="99" t="str">
        <f>IF(OR(LG205="",LG$543="")=TRUE,"",LG205*LG$543/'[7]Param-Production'!LE$42)</f>
        <v/>
      </c>
      <c r="LH209" s="99" t="str">
        <f>IF(OR(LH205="",LH$543="")=TRUE,"",LH205*LH$543/'[7]Param-Production'!LF$42)</f>
        <v/>
      </c>
      <c r="LI209" s="99" t="str">
        <f>IF(OR(LI205="",LI$543="")=TRUE,"",LI205*LI$543/'[7]Param-Production'!LG$42)</f>
        <v/>
      </c>
      <c r="LJ209" s="99" t="str">
        <f>IF(OR(LJ205="",LJ$543="")=TRUE,"",LJ205*LJ$543/'[7]Param-Production'!LH$42)</f>
        <v/>
      </c>
      <c r="LK209" s="99" t="str">
        <f>IF(OR(LK205="",LK$543="")=TRUE,"",LK205*LK$543/'[7]Param-Production'!LI$42)</f>
        <v/>
      </c>
      <c r="LL209" s="99" t="str">
        <f>IF(OR(LL205="",LL$543="")=TRUE,"",LL205*LL$543/'[7]Param-Production'!LJ$42)</f>
        <v/>
      </c>
      <c r="LM209" s="99" t="str">
        <f>IF(OR(LM205="",LM$543="")=TRUE,"",LM205*LM$543/'[7]Param-Production'!LK$42)</f>
        <v/>
      </c>
      <c r="LN209" s="99" t="str">
        <f>IF(OR(LN205="",LN$543="")=TRUE,"",LN205*LN$543/'[7]Param-Production'!LL$42)</f>
        <v/>
      </c>
      <c r="LO209" s="99" t="str">
        <f>IF(OR(LO205="",LO$543="")=TRUE,"",LO205*LO$543/'[7]Param-Production'!LM$42)</f>
        <v/>
      </c>
      <c r="LP209" s="99" t="str">
        <f>IF(OR(LP205="",LP$543="")=TRUE,"",LP205*LP$543/'[7]Param-Production'!LN$42)</f>
        <v/>
      </c>
      <c r="LQ209" s="99" t="str">
        <f>IF(OR(LQ205="",LQ$543="")=TRUE,"",LQ205*LQ$543/'[7]Param-Production'!LO$42)</f>
        <v/>
      </c>
      <c r="LR209" s="99" t="str">
        <f>IF(OR(LR205="",LR$543="")=TRUE,"",LR205*LR$543/'[7]Param-Production'!LP$42)</f>
        <v/>
      </c>
      <c r="LS209" s="99" t="str">
        <f>IF(OR(LS205="",LS$543="")=TRUE,"",LS205*LS$543/'[7]Param-Production'!LQ$42)</f>
        <v/>
      </c>
      <c r="LT209" s="99" t="str">
        <f>IF(OR(LT205="",LT$543="")=TRUE,"",LT205*LT$543/'[7]Param-Production'!LR$42)</f>
        <v/>
      </c>
      <c r="LU209" s="99" t="str">
        <f>IF(OR(LU205="",LU$543="")=TRUE,"",LU205*LU$543/'[7]Param-Production'!LS$42)</f>
        <v/>
      </c>
      <c r="LV209" s="99" t="str">
        <f>IF(OR(LV205="",LV$543="")=TRUE,"",LV205*LV$543/'[7]Param-Production'!LT$42)</f>
        <v/>
      </c>
      <c r="LW209" s="99" t="str">
        <f>IF(OR(LW205="",LW$543="")=TRUE,"",LW205*LW$543/'[7]Param-Production'!LU$42)</f>
        <v/>
      </c>
      <c r="LX209" s="99" t="str">
        <f>IF(OR(LX205="",LX$543="")=TRUE,"",LX205*LX$543/'[7]Param-Production'!LV$42)</f>
        <v/>
      </c>
      <c r="LY209" s="99" t="str">
        <f>IF(OR(LY205="",LY$543="")=TRUE,"",LY205*LY$543/'[7]Param-Production'!LW$42)</f>
        <v/>
      </c>
      <c r="LZ209" s="99" t="str">
        <f>IF(OR(LZ205="",LZ$543="")=TRUE,"",LZ205*LZ$543/'[7]Param-Production'!LX$42)</f>
        <v/>
      </c>
      <c r="MA209" s="99" t="str">
        <f>IF(OR(MA205="",MA$543="")=TRUE,"",MA205*MA$543/'[7]Param-Production'!LY$42)</f>
        <v/>
      </c>
      <c r="MB209" s="99" t="str">
        <f>IF(OR(MB205="",MB$543="")=TRUE,"",MB205*MB$543/'[7]Param-Production'!LZ$42)</f>
        <v/>
      </c>
      <c r="MC209" s="99" t="str">
        <f>IF(OR(MC205="",MC$543="")=TRUE,"",MC205*MC$543/'[7]Param-Production'!MA$42)</f>
        <v/>
      </c>
      <c r="MD209" s="99" t="str">
        <f>IF(OR(MD205="",MD$543="")=TRUE,"",MD205*MD$543/'[7]Param-Production'!MB$42)</f>
        <v/>
      </c>
      <c r="ME209" s="99" t="str">
        <f>IF(OR(ME205="",ME$543="")=TRUE,"",ME205*ME$543/'[7]Param-Production'!MC$42)</f>
        <v/>
      </c>
      <c r="MF209" s="99" t="str">
        <f>IF(OR(MF205="",MF$543="")=TRUE,"",MF205*MF$543/'[7]Param-Production'!MD$42)</f>
        <v/>
      </c>
      <c r="MG209" s="99" t="str">
        <f>IF(OR(MG205="",MG$543="")=TRUE,"",MG205*MG$543/'[7]Param-Production'!ME$42)</f>
        <v/>
      </c>
      <c r="MH209" s="99" t="str">
        <f>IF(OR(MH205="",MH$543="")=TRUE,"",MH205*MH$543/'[7]Param-Production'!MF$42)</f>
        <v/>
      </c>
      <c r="MI209" s="99" t="str">
        <f>IF(OR(MI205="",MI$543="")=TRUE,"",MI205*MI$543/'[7]Param-Production'!MG$42)</f>
        <v/>
      </c>
      <c r="MJ209" s="99" t="str">
        <f>IF(OR(MJ205="",MJ$543="")=TRUE,"",MJ205*MJ$543/'[7]Param-Production'!MH$42)</f>
        <v/>
      </c>
      <c r="MK209" s="99" t="str">
        <f>IF(OR(MK205="",MK$543="")=TRUE,"",MK205*MK$543/'[7]Param-Production'!MI$42)</f>
        <v/>
      </c>
      <c r="ML209" s="99" t="str">
        <f>IF(OR(ML205="",ML$543="")=TRUE,"",ML205*ML$543/'[7]Param-Production'!MJ$42)</f>
        <v/>
      </c>
      <c r="MM209" s="99" t="str">
        <f>IF(OR(MM205="",MM$543="")=TRUE,"",MM205*MM$543/'[7]Param-Production'!MK$42)</f>
        <v/>
      </c>
      <c r="MN209" s="99" t="str">
        <f>IF(OR(MN205="",MN$543="")=TRUE,"",MN205*MN$543/'[7]Param-Production'!ML$42)</f>
        <v/>
      </c>
      <c r="MO209" s="99" t="str">
        <f>IF(OR(MO205="",MO$543="")=TRUE,"",MO205*MO$543/'[7]Param-Production'!MM$42)</f>
        <v/>
      </c>
      <c r="MP209" s="99" t="str">
        <f>IF(OR(MP205="",MP$543="")=TRUE,"",MP205*MP$543/'[7]Param-Production'!MN$42)</f>
        <v/>
      </c>
      <c r="MQ209" s="99" t="str">
        <f>IF(OR(MQ205="",MQ$543="")=TRUE,"",MQ205*MQ$543/'[7]Param-Production'!MO$42)</f>
        <v/>
      </c>
      <c r="MR209" s="99" t="str">
        <f>IF(OR(MR205="",MR$543="")=TRUE,"",MR205*MR$543/'[7]Param-Production'!MP$42)</f>
        <v/>
      </c>
      <c r="MS209" s="99" t="str">
        <f>IF(OR(MS205="",MS$543="")=TRUE,"",MS205*MS$543/'[7]Param-Production'!MQ$42)</f>
        <v/>
      </c>
      <c r="MT209" s="99" t="str">
        <f>IF(OR(MT205="",MT$543="")=TRUE,"",MT205*MT$543/'[7]Param-Production'!MR$42)</f>
        <v/>
      </c>
      <c r="MU209" s="99" t="str">
        <f>IF(OR(MU205="",MU$543="")=TRUE,"",MU205*MU$543/'[7]Param-Production'!MS$42)</f>
        <v/>
      </c>
      <c r="MV209" s="99" t="str">
        <f>IF(OR(MV205="",MV$543="")=TRUE,"",MV205*MV$543/'[7]Param-Production'!MT$42)</f>
        <v/>
      </c>
      <c r="MW209" s="99" t="str">
        <f>IF(OR(MW205="",MW$543="")=TRUE,"",MW205*MW$543/'[7]Param-Production'!MU$42)</f>
        <v/>
      </c>
      <c r="MX209" s="99" t="str">
        <f>IF(OR(MX205="",MX$543="")=TRUE,"",MX205*MX$543/'[7]Param-Production'!MV$42)</f>
        <v/>
      </c>
      <c r="MY209" s="99" t="str">
        <f>IF(OR(MY205="",MY$543="")=TRUE,"",MY205*MY$543/'[7]Param-Production'!MW$42)</f>
        <v/>
      </c>
      <c r="MZ209" s="99" t="str">
        <f>IF(OR(MZ205="",MZ$543="")=TRUE,"",MZ205*MZ$543/'[7]Param-Production'!MX$42)</f>
        <v/>
      </c>
      <c r="NA209" s="99" t="str">
        <f>IF(OR(NA205="",NA$543="")=TRUE,"",NA205*NA$543/'[7]Param-Production'!MY$42)</f>
        <v/>
      </c>
      <c r="NB209" s="99" t="str">
        <f>IF(OR(NB205="",NB$543="")=TRUE,"",NB205*NB$543/'[7]Param-Production'!MZ$42)</f>
        <v/>
      </c>
      <c r="NC209" s="99" t="str">
        <f>IF(OR(NC205="",NC$543="")=TRUE,"",NC205*NC$543/'[7]Param-Production'!NA$42)</f>
        <v/>
      </c>
      <c r="ND209" s="99" t="str">
        <f>IF(OR(ND205="",ND$543="")=TRUE,"",ND205*ND$543/'[7]Param-Production'!NB$42)</f>
        <v/>
      </c>
      <c r="NE209" s="99" t="str">
        <f>IF(OR(NE205="",NE$543="")=TRUE,"",NE205*NE$543/'[7]Param-Production'!NC$42)</f>
        <v/>
      </c>
      <c r="NF209" s="99" t="str">
        <f>IF(OR(NF205="",NF$543="")=TRUE,"",NF205*NF$543/'[7]Param-Production'!ND$42)</f>
        <v/>
      </c>
      <c r="NG209" s="99" t="str">
        <f>IF(OR(NG205="",NG$543="")=TRUE,"",NG205*NG$543/'[7]Param-Production'!NE$42)</f>
        <v/>
      </c>
      <c r="NH209" s="99" t="str">
        <f>IF(OR(NH205="",NH$543="")=TRUE,"",NH205*NH$543/'[7]Param-Production'!NF$42)</f>
        <v/>
      </c>
      <c r="NI209" s="99" t="str">
        <f>IF(OR(NI205="",NI$543="")=TRUE,"",NI205*NI$543/'[7]Param-Production'!NG$42)</f>
        <v/>
      </c>
      <c r="NJ209" s="99" t="str">
        <f>IF(OR(NJ205="",NJ$543="")=TRUE,"",NJ205*NJ$543/'[7]Param-Production'!NH$42)</f>
        <v/>
      </c>
      <c r="NK209" s="99" t="str">
        <f>IF(OR(NK205="",NK$543="")=TRUE,"",NK205*NK$543/'[7]Param-Production'!NI$42)</f>
        <v/>
      </c>
      <c r="NL209" s="99" t="str">
        <f>IF(OR(NL205="",NL$543="")=TRUE,"",NL205*NL$543/'[7]Param-Production'!NJ$42)</f>
        <v/>
      </c>
      <c r="NM209" s="99" t="str">
        <f>IF(OR(NM205="",NM$543="")=TRUE,"",NM205*NM$543/'[7]Param-Production'!NK$42)</f>
        <v/>
      </c>
      <c r="NN209" s="99" t="str">
        <f>IF(OR(NN205="",NN$543="")=TRUE,"",NN205*NN$543/'[7]Param-Production'!NL$42)</f>
        <v/>
      </c>
      <c r="NO209" s="99" t="str">
        <f>IF(OR(NO205="",NO$543="")=TRUE,"",NO205*NO$543/'[7]Param-Production'!NM$42)</f>
        <v/>
      </c>
      <c r="NP209" s="99" t="str">
        <f>IF(OR(NP205="",NP$543="")=TRUE,"",NP205*NP$543/'[7]Param-Production'!NN$42)</f>
        <v/>
      </c>
      <c r="NQ209" s="99" t="str">
        <f>IF(OR(NQ205="",NQ$543="")=TRUE,"",NQ205*NQ$543/'[7]Param-Production'!NO$42)</f>
        <v/>
      </c>
      <c r="NR209" s="99" t="str">
        <f>IF(OR(NR205="",NR$543="")=TRUE,"",NR205*NR$543/'[7]Param-Production'!NP$42)</f>
        <v/>
      </c>
      <c r="NS209" s="99" t="str">
        <f>IF(OR(NS205="",NS$543="")=TRUE,"",NS205*NS$543/'[7]Param-Production'!NQ$42)</f>
        <v/>
      </c>
      <c r="NT209" s="99" t="str">
        <f>IF(OR(NT205="",NT$543="")=TRUE,"",NT205*NT$543/'[7]Param-Production'!NR$42)</f>
        <v/>
      </c>
      <c r="NU209" s="99" t="str">
        <f>IF(OR(NU205="",NU$543="")=TRUE,"",NU205*NU$543/'[7]Param-Production'!NS$42)</f>
        <v/>
      </c>
      <c r="NV209" s="99" t="str">
        <f>IF(OR(NV205="",NV$543="")=TRUE,"",NV205*NV$543/'[7]Param-Production'!NT$42)</f>
        <v/>
      </c>
      <c r="NW209" s="99" t="str">
        <f>IF(OR(NW205="",NW$543="")=TRUE,"",NW205*NW$543/'[7]Param-Production'!NU$42)</f>
        <v/>
      </c>
      <c r="NX209" s="99" t="str">
        <f>IF(OR(NX205="",NX$543="")=TRUE,"",NX205*NX$543/'[7]Param-Production'!NV$42)</f>
        <v/>
      </c>
      <c r="NY209" s="99" t="str">
        <f>IF(OR(NY205="",NY$543="")=TRUE,"",NY205*NY$543/'[7]Param-Production'!NW$42)</f>
        <v/>
      </c>
      <c r="NZ209" s="99" t="str">
        <f>IF(OR(NZ205="",NZ$543="")=TRUE,"",NZ205*NZ$543/'[7]Param-Production'!NX$42)</f>
        <v/>
      </c>
      <c r="OA209" s="99" t="str">
        <f>IF(OR(OA205="",OA$543="")=TRUE,"",OA205*OA$543/'[7]Param-Production'!NY$42)</f>
        <v/>
      </c>
      <c r="OB209" s="99" t="str">
        <f>IF(OR(OB205="",OB$543="")=TRUE,"",OB205*OB$543/'[7]Param-Production'!NZ$42)</f>
        <v/>
      </c>
      <c r="OC209" s="99" t="str">
        <f>IF(OR(OC205="",OC$543="")=TRUE,"",OC205*OC$543/'[7]Param-Production'!OA$42)</f>
        <v/>
      </c>
      <c r="OD209" s="99" t="str">
        <f>IF(OR(OD205="",OD$543="")=TRUE,"",OD205*OD$543/'[7]Param-Production'!OB$42)</f>
        <v/>
      </c>
      <c r="OE209" s="99" t="str">
        <f>IF(OR(OE205="",OE$543="")=TRUE,"",OE205*OE$543/'[7]Param-Production'!OC$42)</f>
        <v/>
      </c>
      <c r="OF209" s="99" t="str">
        <f>IF(OR(OF205="",OF$543="")=TRUE,"",OF205*OF$543/'[7]Param-Production'!OD$42)</f>
        <v/>
      </c>
      <c r="OG209" s="99" t="str">
        <f>IF(OR(OG205="",OG$543="")=TRUE,"",OG205*OG$543/'[7]Param-Production'!OE$42)</f>
        <v/>
      </c>
      <c r="OH209" s="99" t="str">
        <f>IF(OR(OH205="",OH$543="")=TRUE,"",OH205*OH$543/'[7]Param-Production'!OF$42)</f>
        <v/>
      </c>
      <c r="OI209" s="99" t="str">
        <f>IF(OR(OI205="",OI$543="")=TRUE,"",OI205*OI$543/'[7]Param-Production'!OG$42)</f>
        <v/>
      </c>
      <c r="OJ209" s="99" t="str">
        <f>IF(OR(OJ205="",OJ$543="")=TRUE,"",OJ205*OJ$543/'[7]Param-Production'!OH$42)</f>
        <v/>
      </c>
      <c r="OK209" s="99" t="str">
        <f>IF(OR(OK205="",OK$543="")=TRUE,"",OK205*OK$543/'[7]Param-Production'!OI$42)</f>
        <v/>
      </c>
      <c r="OL209" s="99" t="str">
        <f>IF(OR(OL205="",OL$543="")=TRUE,"",OL205*OL$543/'[7]Param-Production'!OJ$42)</f>
        <v/>
      </c>
      <c r="OM209" s="99" t="str">
        <f>IF(OR(OM205="",OM$543="")=TRUE,"",OM205*OM$543/'[7]Param-Production'!OK$42)</f>
        <v/>
      </c>
      <c r="ON209" s="99" t="str">
        <f>IF(OR(ON205="",ON$543="")=TRUE,"",ON205*ON$543/'[7]Param-Production'!OL$42)</f>
        <v/>
      </c>
      <c r="OO209" s="99" t="str">
        <f>IF(OR(OO205="",OO$543="")=TRUE,"",OO205*OO$543/'[7]Param-Production'!OM$42)</f>
        <v/>
      </c>
      <c r="OP209" s="99" t="str">
        <f>IF(OR(OP205="",OP$543="")=TRUE,"",OP205*OP$543/'[7]Param-Production'!ON$42)</f>
        <v/>
      </c>
      <c r="OQ209" s="99" t="str">
        <f>IF(OR(OQ205="",OQ$543="")=TRUE,"",OQ205*OQ$543/'[7]Param-Production'!OO$42)</f>
        <v/>
      </c>
      <c r="OR209" s="99" t="str">
        <f>IF(OR(OR205="",OR$543="")=TRUE,"",OR205*OR$543/'[7]Param-Production'!OP$42)</f>
        <v/>
      </c>
      <c r="OS209" s="99" t="str">
        <f>IF(OR(OS205="",OS$543="")=TRUE,"",OS205*OS$543/'[7]Param-Production'!OQ$42)</f>
        <v/>
      </c>
      <c r="OT209" s="99" t="str">
        <f>IF(OR(OT205="",OT$543="")=TRUE,"",OT205*OT$543/'[7]Param-Production'!OR$42)</f>
        <v/>
      </c>
      <c r="OU209" s="99" t="str">
        <f>IF(OR(OU205="",OU$543="")=TRUE,"",OU205*OU$543/'[7]Param-Production'!OS$42)</f>
        <v/>
      </c>
      <c r="OV209" s="99" t="str">
        <f>IF(OR(OV205="",OV$543="")=TRUE,"",OV205*OV$543/'[7]Param-Production'!OT$42)</f>
        <v/>
      </c>
      <c r="OW209" s="99" t="str">
        <f>IF(OR(OW205="",OW$543="")=TRUE,"",OW205*OW$543/'[7]Param-Production'!OU$42)</f>
        <v/>
      </c>
      <c r="OX209" s="99" t="str">
        <f>IF(OR(OX205="",OX$543="")=TRUE,"",OX205*OX$543/'[7]Param-Production'!OV$42)</f>
        <v/>
      </c>
      <c r="OY209" s="99" t="str">
        <f>IF(OR(OY205="",OY$543="")=TRUE,"",OY205*OY$543/'[7]Param-Production'!OW$42)</f>
        <v/>
      </c>
      <c r="OZ209" s="99" t="str">
        <f>IF(OR(OZ205="",OZ$543="")=TRUE,"",OZ205*OZ$543/'[7]Param-Production'!OX$42)</f>
        <v/>
      </c>
      <c r="PA209" s="99" t="str">
        <f>IF(OR(PA205="",PA$543="")=TRUE,"",PA205*PA$543/'[7]Param-Production'!OY$42)</f>
        <v/>
      </c>
      <c r="PB209" s="99" t="str">
        <f>IF(OR(PB205="",PB$543="")=TRUE,"",PB205*PB$543/'[7]Param-Production'!OZ$42)</f>
        <v/>
      </c>
      <c r="PC209" s="99" t="str">
        <f>IF(OR(PC205="",PC$543="")=TRUE,"",PC205*PC$543/'[7]Param-Production'!PA$42)</f>
        <v/>
      </c>
      <c r="PD209" s="99" t="str">
        <f>IF(OR(PD205="",PD$543="")=TRUE,"",PD205*PD$543/'[7]Param-Production'!PB$42)</f>
        <v/>
      </c>
      <c r="PE209" s="99" t="str">
        <f>IF(OR(PE205="",PE$543="")=TRUE,"",PE205*PE$543/'[7]Param-Production'!PC$42)</f>
        <v/>
      </c>
      <c r="PF209" s="99" t="str">
        <f>IF(OR(PF205="",PF$543="")=TRUE,"",PF205*PF$543/'[7]Param-Production'!PD$42)</f>
        <v/>
      </c>
      <c r="PG209" s="99" t="str">
        <f>IF(OR(PG205="",PG$543="")=TRUE,"",PG205*PG$543/'[7]Param-Production'!PE$42)</f>
        <v/>
      </c>
      <c r="PH209" s="99" t="str">
        <f>IF(OR(PH205="",PH$543="")=TRUE,"",PH205*PH$543/'[7]Param-Production'!PF$42)</f>
        <v/>
      </c>
      <c r="PI209" s="99" t="str">
        <f>IF(OR(PI205="",PI$543="")=TRUE,"",PI205*PI$543/'[7]Param-Production'!PG$42)</f>
        <v/>
      </c>
      <c r="PJ209" s="99" t="str">
        <f>IF(OR(PJ205="",PJ$543="")=TRUE,"",PJ205*PJ$543/'[7]Param-Production'!PH$42)</f>
        <v/>
      </c>
      <c r="PK209" s="99" t="str">
        <f>IF(OR(PK205="",PK$543="")=TRUE,"",PK205*PK$543/'[7]Param-Production'!PI$42)</f>
        <v/>
      </c>
      <c r="PL209" s="99" t="str">
        <f>IF(OR(PL205="",PL$543="")=TRUE,"",PL205*PL$543/'[7]Param-Production'!PJ$42)</f>
        <v/>
      </c>
      <c r="PM209" s="99" t="str">
        <f>IF(OR(PM205="",PM$543="")=TRUE,"",PM205*PM$543/'[7]Param-Production'!PK$42)</f>
        <v/>
      </c>
      <c r="PN209" s="99" t="str">
        <f>IF(OR(PN205="",PN$543="")=TRUE,"",PN205*PN$543/'[7]Param-Production'!PL$42)</f>
        <v/>
      </c>
      <c r="PO209" s="99" t="str">
        <f>IF(OR(PO205="",PO$543="")=TRUE,"",PO205*PO$543/'[7]Param-Production'!PM$42)</f>
        <v/>
      </c>
      <c r="PP209" s="99" t="str">
        <f>IF(OR(PP205="",PP$543="")=TRUE,"",PP205*PP$543/'[7]Param-Production'!PN$42)</f>
        <v/>
      </c>
      <c r="PQ209" s="99" t="str">
        <f>IF(OR(PQ205="",PQ$543="")=TRUE,"",PQ205*PQ$543/'[7]Param-Production'!PO$42)</f>
        <v/>
      </c>
      <c r="PR209" s="99" t="str">
        <f>IF(OR(PR205="",PR$543="")=TRUE,"",PR205*PR$543/'[7]Param-Production'!PP$42)</f>
        <v/>
      </c>
      <c r="PS209" s="99" t="str">
        <f>IF(OR(PS205="",PS$543="")=TRUE,"",PS205*PS$543/'[7]Param-Production'!PQ$42)</f>
        <v/>
      </c>
      <c r="PT209" s="99" t="str">
        <f>IF(OR(PT205="",PT$543="")=TRUE,"",PT205*PT$543/'[7]Param-Production'!PR$42)</f>
        <v/>
      </c>
      <c r="PU209" s="99" t="str">
        <f>IF(OR(PU205="",PU$543="")=TRUE,"",PU205*PU$543/'[7]Param-Production'!PS$42)</f>
        <v/>
      </c>
      <c r="PV209" s="99" t="str">
        <f>IF(OR(PV205="",PV$543="")=TRUE,"",PV205*PV$543/'[7]Param-Production'!PT$42)</f>
        <v/>
      </c>
      <c r="PW209" s="99" t="str">
        <f>IF(OR(PW205="",PW$543="")=TRUE,"",PW205*PW$543/'[7]Param-Production'!PU$42)</f>
        <v/>
      </c>
      <c r="PX209" s="99" t="str">
        <f>IF(OR(PX205="",PX$543="")=TRUE,"",PX205*PX$543/'[7]Param-Production'!PV$42)</f>
        <v/>
      </c>
      <c r="PY209" s="99" t="str">
        <f>IF(OR(PY205="",PY$543="")=TRUE,"",PY205*PY$543/'[7]Param-Production'!PW$42)</f>
        <v/>
      </c>
      <c r="PZ209" s="99" t="str">
        <f>IF(OR(PZ205="",PZ$543="")=TRUE,"",PZ205*PZ$543/'[7]Param-Production'!PX$42)</f>
        <v/>
      </c>
      <c r="QA209" s="99" t="str">
        <f>IF(OR(QA205="",QA$543="")=TRUE,"",QA205*QA$543/'[7]Param-Production'!PY$42)</f>
        <v/>
      </c>
      <c r="QB209" s="99" t="str">
        <f>IF(OR(QB205="",QB$543="")=TRUE,"",QB205*QB$543/'[7]Param-Production'!PZ$42)</f>
        <v/>
      </c>
      <c r="QC209" s="99" t="str">
        <f>IF(OR(QC205="",QC$543="")=TRUE,"",QC205*QC$543/'[7]Param-Production'!QA$42)</f>
        <v/>
      </c>
      <c r="QD209" s="99" t="str">
        <f>IF(OR(QD205="",QD$543="")=TRUE,"",QD205*QD$543/'[7]Param-Production'!QB$42)</f>
        <v/>
      </c>
      <c r="QE209" s="99" t="str">
        <f>IF(OR(QE205="",QE$543="")=TRUE,"",QE205*QE$543/'[7]Param-Production'!QC$42)</f>
        <v/>
      </c>
      <c r="QF209" s="99" t="str">
        <f>IF(OR(QF205="",QF$543="")=TRUE,"",QF205*QF$543/'[7]Param-Production'!QD$42)</f>
        <v/>
      </c>
      <c r="QG209" s="99" t="str">
        <f>IF(OR(QG205="",QG$543="")=TRUE,"",QG205*QG$543/'[7]Param-Production'!QE$42)</f>
        <v/>
      </c>
      <c r="QH209" s="99" t="str">
        <f>IF(OR(QH205="",QH$543="")=TRUE,"",QH205*QH$543/'[7]Param-Production'!QF$42)</f>
        <v/>
      </c>
      <c r="QI209" s="99" t="str">
        <f>IF(OR(QI205="",QI$543="")=TRUE,"",QI205*QI$543/'[7]Param-Production'!QG$42)</f>
        <v/>
      </c>
      <c r="QJ209" s="99" t="str">
        <f>IF(OR(QJ205="",QJ$543="")=TRUE,"",QJ205*QJ$543/'[7]Param-Production'!QH$42)</f>
        <v/>
      </c>
      <c r="QK209" s="99" t="str">
        <f>IF(OR(QK205="",QK$543="")=TRUE,"",QK205*QK$543/'[7]Param-Production'!QI$42)</f>
        <v/>
      </c>
      <c r="QL209" s="99" t="str">
        <f>IF(OR(QL205="",QL$543="")=TRUE,"",QL205*QL$543/'[7]Param-Production'!QJ$42)</f>
        <v/>
      </c>
      <c r="QM209" s="99" t="str">
        <f>IF(OR(QM205="",QM$543="")=TRUE,"",QM205*QM$543/'[7]Param-Production'!QK$42)</f>
        <v/>
      </c>
      <c r="QN209" s="99" t="str">
        <f>IF(OR(QN205="",QN$543="")=TRUE,"",QN205*QN$543/'[7]Param-Production'!QL$42)</f>
        <v/>
      </c>
      <c r="QO209" s="99" t="str">
        <f>IF(OR(QO205="",QO$543="")=TRUE,"",QO205*QO$543/'[7]Param-Production'!QM$42)</f>
        <v/>
      </c>
      <c r="QP209" s="99" t="str">
        <f>IF(OR(QP205="",QP$543="")=TRUE,"",QP205*QP$543/'[7]Param-Production'!QN$42)</f>
        <v/>
      </c>
      <c r="QQ209" s="99" t="str">
        <f>IF(OR(QQ205="",QQ$543="")=TRUE,"",QQ205*QQ$543/'[7]Param-Production'!QO$42)</f>
        <v/>
      </c>
      <c r="QR209" s="99" t="str">
        <f>IF(OR(QR205="",QR$543="")=TRUE,"",QR205*QR$543/'[7]Param-Production'!QP$42)</f>
        <v/>
      </c>
      <c r="QS209" s="99" t="str">
        <f>IF(OR(QS205="",QS$543="")=TRUE,"",QS205*QS$543/'[7]Param-Production'!QQ$42)</f>
        <v/>
      </c>
      <c r="QT209" s="99" t="str">
        <f>IF(OR(QT205="",QT$543="")=TRUE,"",QT205*QT$543/'[7]Param-Production'!QR$42)</f>
        <v/>
      </c>
      <c r="QU209" s="99" t="str">
        <f>IF(OR(QU205="",QU$543="")=TRUE,"",QU205*QU$543/'[7]Param-Production'!QS$42)</f>
        <v/>
      </c>
      <c r="QV209" s="99" t="str">
        <f>IF(OR(QV205="",QV$543="")=TRUE,"",QV205*QV$543/'[7]Param-Production'!QT$42)</f>
        <v/>
      </c>
      <c r="QW209" s="99" t="str">
        <f>IF(OR(QW205="",QW$543="")=TRUE,"",QW205*QW$543/'[7]Param-Production'!QU$42)</f>
        <v/>
      </c>
      <c r="QX209" s="99" t="str">
        <f>IF(OR(QX205="",QX$543="")=TRUE,"",QX205*QX$543/'[7]Param-Production'!QV$42)</f>
        <v/>
      </c>
      <c r="QY209" s="99" t="str">
        <f>IF(OR(QY205="",QY$543="")=TRUE,"",QY205*QY$543/'[7]Param-Production'!QW$42)</f>
        <v/>
      </c>
      <c r="QZ209" s="99" t="str">
        <f>IF(OR(QZ205="",QZ$543="")=TRUE,"",QZ205*QZ$543/'[7]Param-Production'!QX$42)</f>
        <v/>
      </c>
      <c r="RA209" s="99" t="str">
        <f>IF(OR(RA205="",RA$543="")=TRUE,"",RA205*RA$543/'[7]Param-Production'!QY$42)</f>
        <v/>
      </c>
      <c r="RB209" s="99" t="str">
        <f>IF(OR(RB205="",RB$543="")=TRUE,"",RB205*RB$543/'[7]Param-Production'!QZ$42)</f>
        <v/>
      </c>
      <c r="RC209" s="99" t="str">
        <f>IF(OR(RC205="",RC$543="")=TRUE,"",RC205*RC$543/'[7]Param-Production'!RA$42)</f>
        <v/>
      </c>
      <c r="RD209" s="99" t="str">
        <f>IF(OR(RD205="",RD$543="")=TRUE,"",RD205*RD$543/'[7]Param-Production'!RB$42)</f>
        <v/>
      </c>
      <c r="RE209" s="99" t="str">
        <f>IF(OR(RE205="",RE$543="")=TRUE,"",RE205*RE$543/'[7]Param-Production'!RC$42)</f>
        <v/>
      </c>
      <c r="RF209" s="99" t="str">
        <f>IF(OR(RF205="",RF$543="")=TRUE,"",RF205*RF$543/'[7]Param-Production'!RD$42)</f>
        <v/>
      </c>
      <c r="RG209" s="99" t="str">
        <f>IF(OR(RG205="",RG$543="")=TRUE,"",RG205*RG$543/'[7]Param-Production'!RE$42)</f>
        <v/>
      </c>
      <c r="RH209" s="99" t="str">
        <f>IF(OR(RH205="",RH$543="")=TRUE,"",RH205*RH$543/'[7]Param-Production'!RF$42)</f>
        <v/>
      </c>
      <c r="RI209" s="99" t="str">
        <f>IF(OR(RI205="",RI$543="")=TRUE,"",RI205*RI$543/'[7]Param-Production'!RG$42)</f>
        <v/>
      </c>
      <c r="RJ209" s="99" t="str">
        <f>IF(OR(RJ205="",RJ$543="")=TRUE,"",RJ205*RJ$543/'[7]Param-Production'!RH$42)</f>
        <v/>
      </c>
      <c r="RK209" s="99" t="str">
        <f>IF(OR(RK205="",RK$543="")=TRUE,"",RK205*RK$543/'[7]Param-Production'!RI$42)</f>
        <v/>
      </c>
      <c r="RL209" s="99" t="str">
        <f>IF(OR(RL205="",RL$543="")=TRUE,"",RL205*RL$543/'[7]Param-Production'!RJ$42)</f>
        <v/>
      </c>
      <c r="RM209" s="99" t="str">
        <f>IF(OR(RM205="",RM$543="")=TRUE,"",RM205*RM$543/'[7]Param-Production'!RK$42)</f>
        <v/>
      </c>
      <c r="RN209" s="99" t="str">
        <f>IF(OR(RN205="",RN$543="")=TRUE,"",RN205*RN$543/'[7]Param-Production'!RL$42)</f>
        <v/>
      </c>
      <c r="RO209" s="99" t="str">
        <f>IF(OR(RO205="",RO$543="")=TRUE,"",RO205*RO$543/'[7]Param-Production'!RM$42)</f>
        <v/>
      </c>
      <c r="RP209" s="99" t="str">
        <f>IF(OR(RP205="",RP$543="")=TRUE,"",RP205*RP$543/'[7]Param-Production'!RN$42)</f>
        <v/>
      </c>
      <c r="RQ209" s="99" t="str">
        <f>IF(OR(RQ205="",RQ$543="")=TRUE,"",RQ205*RQ$543/'[7]Param-Production'!RO$42)</f>
        <v/>
      </c>
    </row>
    <row r="210" spans="4:485" ht="15">
      <c r="D210" s="100" t="s">
        <v>2169</v>
      </c>
      <c r="E210" s="100"/>
      <c r="F210" s="100"/>
      <c r="G210" s="100"/>
      <c r="H210" s="88" t="s">
        <v>2170</v>
      </c>
      <c r="I210" s="100"/>
      <c r="J210" s="101" t="s">
        <v>447</v>
      </c>
      <c r="K210" s="101"/>
      <c r="L210" s="102" t="e">
        <f>'[7]Applications except pest'!#REF!</f>
        <v>#REF!</v>
      </c>
      <c r="M210" s="102" t="e">
        <f>'[7]Applications except pest'!#REF!</f>
        <v>#REF!</v>
      </c>
      <c r="S210" s="99" t="s">
        <v>2171</v>
      </c>
      <c r="T210" s="99" t="str">
        <f>IF(OR(T206="",T$543="")=TRUE,"",T206*T$543/'[7]Param-Production'!R$42)</f>
        <v/>
      </c>
      <c r="U210" s="99" t="str">
        <f>IF(OR(U206="",U$543="")=TRUE,"",U206*U$543/'[7]Param-Production'!S$42)</f>
        <v/>
      </c>
      <c r="V210" s="99" t="str">
        <f>IF(OR(V206="",V$543="")=TRUE,"",V206*V$543/'[7]Param-Production'!T$42)</f>
        <v/>
      </c>
      <c r="W210" s="99" t="str">
        <f>IF(OR(W206="",W$543="")=TRUE,"",W206*W$543/'[7]Param-Production'!U$42)</f>
        <v/>
      </c>
      <c r="X210" s="99" t="str">
        <f>IF(OR(X206="",X$543="")=TRUE,"",X206*X$543/'[7]Param-Production'!V$42)</f>
        <v/>
      </c>
      <c r="Y210" s="99" t="str">
        <f>IF(OR(Y206="",Y$543="")=TRUE,"",Y206*Y$543/'[7]Param-Production'!W$42)</f>
        <v/>
      </c>
      <c r="Z210" s="99" t="str">
        <f>IF(OR(Z206="",Z$543="")=TRUE,"",Z206*Z$543/'[7]Param-Production'!X$42)</f>
        <v/>
      </c>
      <c r="AA210" s="99" t="str">
        <f>IF(OR(AA206="",AA$543="")=TRUE,"",AA206*AA$543/'[7]Param-Production'!Y$42)</f>
        <v/>
      </c>
      <c r="AB210" s="99" t="str">
        <f>IF(OR(AB206="",AB$543="")=TRUE,"",AB206*AB$543/'[7]Param-Production'!Z$42)</f>
        <v/>
      </c>
      <c r="AC210" s="99" t="str">
        <f>IF(OR(AC206="",AC$543="")=TRUE,"",AC206*AC$543/'[7]Param-Production'!AA$42)</f>
        <v/>
      </c>
      <c r="AD210" s="99" t="str">
        <f>IF(OR(AD206="",AD$543="")=TRUE,"",AD206*AD$543/'[7]Param-Production'!AB$42)</f>
        <v/>
      </c>
      <c r="AE210" s="99" t="str">
        <f>IF(OR(AE206="",AE$543="")=TRUE,"",AE206*AE$543/'[7]Param-Production'!AC$42)</f>
        <v/>
      </c>
      <c r="AF210" s="99" t="str">
        <f>IF(OR(AF206="",AF$543="")=TRUE,"",AF206*AF$543/'[7]Param-Production'!AD$42)</f>
        <v/>
      </c>
      <c r="AG210" s="99" t="str">
        <f>IF(OR(AG206="",AG$543="")=TRUE,"",AG206*AG$543/'[7]Param-Production'!AE$42)</f>
        <v/>
      </c>
      <c r="AH210" s="99" t="str">
        <f>IF(OR(AH206="",AH$543="")=TRUE,"",AH206*AH$543/'[7]Param-Production'!AF$42)</f>
        <v/>
      </c>
      <c r="AI210" s="99" t="str">
        <f>IF(OR(AI206="",AI$543="")=TRUE,"",AI206*AI$543/'[7]Param-Production'!AG$42)</f>
        <v/>
      </c>
      <c r="AJ210" s="99" t="str">
        <f>IF(OR(AJ206="",AJ$543="")=TRUE,"",AJ206*AJ$543/'[7]Param-Production'!AH$42)</f>
        <v/>
      </c>
      <c r="AK210" s="99" t="str">
        <f>IF(OR(AK206="",AK$543="")=TRUE,"",AK206*AK$543/'[7]Param-Production'!AI$42)</f>
        <v/>
      </c>
      <c r="AL210" s="99" t="str">
        <f>IF(OR(AL206="",AL$543="")=TRUE,"",AL206*AL$543/'[7]Param-Production'!AJ$42)</f>
        <v/>
      </c>
      <c r="AM210" s="99" t="str">
        <f>IF(OR(AM206="",AM$543="")=TRUE,"",AM206*AM$543/'[7]Param-Production'!AK$42)</f>
        <v/>
      </c>
      <c r="AN210" s="99" t="str">
        <f>IF(OR(AN206="",AN$543="")=TRUE,"",AN206*AN$543/'[7]Param-Production'!AL$42)</f>
        <v/>
      </c>
      <c r="AO210" s="99" t="str">
        <f>IF(OR(AO206="",AO$543="")=TRUE,"",AO206*AO$543/'[7]Param-Production'!AM$42)</f>
        <v/>
      </c>
      <c r="AP210" s="99" t="str">
        <f>IF(OR(AP206="",AP$543="")=TRUE,"",AP206*AP$543/'[7]Param-Production'!AN$42)</f>
        <v/>
      </c>
      <c r="AQ210" s="99" t="str">
        <f>IF(OR(AQ206="",AQ$543="")=TRUE,"",AQ206*AQ$543/'[7]Param-Production'!AO$42)</f>
        <v/>
      </c>
      <c r="AR210" s="99" t="str">
        <f>IF(OR(AR206="",AR$543="")=TRUE,"",AR206*AR$543/'[7]Param-Production'!AP$42)</f>
        <v/>
      </c>
      <c r="AS210" s="99" t="str">
        <f>IF(OR(AS206="",AS$543="")=TRUE,"",AS206*AS$543/'[7]Param-Production'!AQ$42)</f>
        <v/>
      </c>
      <c r="AT210" s="99" t="str">
        <f>IF(OR(AT206="",AT$543="")=TRUE,"",AT206*AT$543/'[7]Param-Production'!AR$42)</f>
        <v/>
      </c>
      <c r="AU210" s="99" t="str">
        <f>IF(OR(AU206="",AU$543="")=TRUE,"",AU206*AU$543/'[7]Param-Production'!AS$42)</f>
        <v/>
      </c>
      <c r="AV210" s="99" t="str">
        <f>IF(OR(AV206="",AV$543="")=TRUE,"",AV206*AV$543/'[7]Param-Production'!AT$42)</f>
        <v/>
      </c>
      <c r="AW210" s="99" t="str">
        <f>IF(OR(AW206="",AW$543="")=TRUE,"",AW206*AW$543/'[7]Param-Production'!AU$42)</f>
        <v/>
      </c>
      <c r="AX210" s="99" t="str">
        <f>IF(OR(AX206="",AX$543="")=TRUE,"",AX206*AX$543/'[7]Param-Production'!AV$42)</f>
        <v/>
      </c>
      <c r="AY210" s="99" t="str">
        <f>IF(OR(AY206="",AY$543="")=TRUE,"",AY206*AY$543/'[7]Param-Production'!AW$42)</f>
        <v/>
      </c>
      <c r="AZ210" s="99" t="str">
        <f>IF(OR(AZ206="",AZ$543="")=TRUE,"",AZ206*AZ$543/'[7]Param-Production'!AX$42)</f>
        <v/>
      </c>
      <c r="BA210" s="99" t="str">
        <f>IF(OR(BA206="",BA$543="")=TRUE,"",BA206*BA$543/'[7]Param-Production'!AY$42)</f>
        <v/>
      </c>
      <c r="BB210" s="99" t="str">
        <f>IF(OR(BB206="",BB$543="")=TRUE,"",BB206*BB$543/'[7]Param-Production'!AZ$42)</f>
        <v/>
      </c>
      <c r="BC210" s="99" t="str">
        <f>IF(OR(BC206="",BC$543="")=TRUE,"",BC206*BC$543/'[7]Param-Production'!BA$42)</f>
        <v/>
      </c>
      <c r="BD210" s="99" t="str">
        <f>IF(OR(BD206="",BD$543="")=TRUE,"",BD206*BD$543/'[7]Param-Production'!BB$42)</f>
        <v/>
      </c>
      <c r="BE210" s="99" t="str">
        <f>IF(OR(BE206="",BE$543="")=TRUE,"",BE206*BE$543/'[7]Param-Production'!BC$42)</f>
        <v/>
      </c>
      <c r="BF210" s="99" t="str">
        <f>IF(OR(BF206="",BF$543="")=TRUE,"",BF206*BF$543/'[7]Param-Production'!BD$42)</f>
        <v/>
      </c>
      <c r="BG210" s="99" t="str">
        <f>IF(OR(BG206="",BG$543="")=TRUE,"",BG206*BG$543/'[7]Param-Production'!BE$42)</f>
        <v/>
      </c>
      <c r="BH210" s="99" t="str">
        <f>IF(OR(BH206="",BH$543="")=TRUE,"",BH206*BH$543/'[7]Param-Production'!BF$42)</f>
        <v/>
      </c>
      <c r="BI210" s="99" t="str">
        <f>IF(OR(BI206="",BI$543="")=TRUE,"",BI206*BI$543/'[7]Param-Production'!BG$42)</f>
        <v/>
      </c>
      <c r="BJ210" s="99" t="str">
        <f>IF(OR(BJ206="",BJ$543="")=TRUE,"",BJ206*BJ$543/'[7]Param-Production'!BH$42)</f>
        <v/>
      </c>
      <c r="BK210" s="99" t="str">
        <f>IF(OR(BK206="",BK$543="")=TRUE,"",BK206*BK$543/'[7]Param-Production'!BI$42)</f>
        <v/>
      </c>
      <c r="BL210" s="99" t="str">
        <f>IF(OR(BL206="",BL$543="")=TRUE,"",BL206*BL$543/'[7]Param-Production'!BJ$42)</f>
        <v/>
      </c>
      <c r="BM210" s="99" t="str">
        <f>IF(OR(BM206="",BM$543="")=TRUE,"",BM206*BM$543/'[7]Param-Production'!BK$42)</f>
        <v/>
      </c>
      <c r="BN210" s="99" t="str">
        <f>IF(OR(BN206="",BN$543="")=TRUE,"",BN206*BN$543/'[7]Param-Production'!BL$42)</f>
        <v/>
      </c>
      <c r="BO210" s="99" t="str">
        <f>IF(OR(BO206="",BO$543="")=TRUE,"",BO206*BO$543/'[7]Param-Production'!BM$42)</f>
        <v/>
      </c>
      <c r="BP210" s="99" t="str">
        <f>IF(OR(BP206="",BP$543="")=TRUE,"",BP206*BP$543/'[7]Param-Production'!BN$42)</f>
        <v/>
      </c>
      <c r="BQ210" s="99" t="str">
        <f>IF(OR(BQ206="",BQ$543="")=TRUE,"",BQ206*BQ$543/'[7]Param-Production'!BO$42)</f>
        <v/>
      </c>
      <c r="BR210" s="99" t="str">
        <f>IF(OR(BR206="",BR$543="")=TRUE,"",BR206*BR$543/'[7]Param-Production'!BP$42)</f>
        <v/>
      </c>
      <c r="BS210" s="99" t="str">
        <f>IF(OR(BS206="",BS$543="")=TRUE,"",BS206*BS$543/'[7]Param-Production'!BQ$42)</f>
        <v/>
      </c>
      <c r="BT210" s="99" t="str">
        <f>IF(OR(BT206="",BT$543="")=TRUE,"",BT206*BT$543/'[7]Param-Production'!BR$42)</f>
        <v/>
      </c>
      <c r="BU210" s="99" t="str">
        <f>IF(OR(BU206="",BU$543="")=TRUE,"",BU206*BU$543/'[7]Param-Production'!BS$42)</f>
        <v/>
      </c>
      <c r="BV210" s="99" t="str">
        <f>IF(OR(BV206="",BV$543="")=TRUE,"",BV206*BV$543/'[7]Param-Production'!BT$42)</f>
        <v/>
      </c>
      <c r="BW210" s="99" t="str">
        <f>IF(OR(BW206="",BW$543="")=TRUE,"",BW206*BW$543/'[7]Param-Production'!BU$42)</f>
        <v/>
      </c>
      <c r="BX210" s="99" t="str">
        <f>IF(OR(BX206="",BX$543="")=TRUE,"",BX206*BX$543/'[7]Param-Production'!BV$42)</f>
        <v/>
      </c>
      <c r="BY210" s="99" t="str">
        <f>IF(OR(BY206="",BY$543="")=TRUE,"",BY206*BY$543/'[7]Param-Production'!BW$42)</f>
        <v/>
      </c>
      <c r="BZ210" s="99" t="str">
        <f>IF(OR(BZ206="",BZ$543="")=TRUE,"",BZ206*BZ$543/'[7]Param-Production'!BX$42)</f>
        <v/>
      </c>
      <c r="CA210" s="99" t="str">
        <f>IF(OR(CA206="",CA$543="")=TRUE,"",CA206*CA$543/'[7]Param-Production'!BY$42)</f>
        <v/>
      </c>
      <c r="CB210" s="99" t="str">
        <f>IF(OR(CB206="",CB$543="")=TRUE,"",CB206*CB$543/'[7]Param-Production'!BZ$42)</f>
        <v/>
      </c>
      <c r="CC210" s="99" t="str">
        <f>IF(OR(CC206="",CC$543="")=TRUE,"",CC206*CC$543/'[7]Param-Production'!CA$42)</f>
        <v/>
      </c>
      <c r="CD210" s="99" t="str">
        <f>IF(OR(CD206="",CD$543="")=TRUE,"",CD206*CD$543/'[7]Param-Production'!CB$42)</f>
        <v/>
      </c>
      <c r="CE210" s="99" t="str">
        <f>IF(OR(CE206="",CE$543="")=TRUE,"",CE206*CE$543/'[7]Param-Production'!CC$42)</f>
        <v/>
      </c>
      <c r="CF210" s="99" t="str">
        <f>IF(OR(CF206="",CF$543="")=TRUE,"",CF206*CF$543/'[7]Param-Production'!CD$42)</f>
        <v/>
      </c>
      <c r="CG210" s="99" t="str">
        <f>IF(OR(CG206="",CG$543="")=TRUE,"",CG206*CG$543/'[7]Param-Production'!CE$42)</f>
        <v/>
      </c>
      <c r="CH210" s="99" t="str">
        <f>IF(OR(CH206="",CH$543="")=TRUE,"",CH206*CH$543/'[7]Param-Production'!CF$42)</f>
        <v/>
      </c>
      <c r="CI210" s="99" t="str">
        <f>IF(OR(CI206="",CI$543="")=TRUE,"",CI206*CI$543/'[7]Param-Production'!CG$42)</f>
        <v/>
      </c>
      <c r="CJ210" s="99" t="str">
        <f>IF(OR(CJ206="",CJ$543="")=TRUE,"",CJ206*CJ$543/'[7]Param-Production'!CH$42)</f>
        <v/>
      </c>
      <c r="CK210" s="99" t="str">
        <f>IF(OR(CK206="",CK$543="")=TRUE,"",CK206*CK$543/'[7]Param-Production'!CI$42)</f>
        <v/>
      </c>
      <c r="CL210" s="99" t="str">
        <f>IF(OR(CL206="",CL$543="")=TRUE,"",CL206*CL$543/'[7]Param-Production'!CJ$42)</f>
        <v/>
      </c>
      <c r="CM210" s="99" t="str">
        <f>IF(OR(CM206="",CM$543="")=TRUE,"",CM206*CM$543/'[7]Param-Production'!CK$42)</f>
        <v/>
      </c>
      <c r="CN210" s="99" t="str">
        <f>IF(OR(CN206="",CN$543="")=TRUE,"",CN206*CN$543/'[7]Param-Production'!CL$42)</f>
        <v/>
      </c>
      <c r="CO210" s="99" t="str">
        <f>IF(OR(CO206="",CO$543="")=TRUE,"",CO206*CO$543/'[7]Param-Production'!CM$42)</f>
        <v/>
      </c>
      <c r="CP210" s="99" t="str">
        <f>IF(OR(CP206="",CP$543="")=TRUE,"",CP206*CP$543/'[7]Param-Production'!CN$42)</f>
        <v/>
      </c>
      <c r="CQ210" s="99" t="str">
        <f>IF(OR(CQ206="",CQ$543="")=TRUE,"",CQ206*CQ$543/'[7]Param-Production'!CO$42)</f>
        <v/>
      </c>
      <c r="CR210" s="99" t="str">
        <f>IF(OR(CR206="",CR$543="")=TRUE,"",CR206*CR$543/'[7]Param-Production'!CP$42)</f>
        <v/>
      </c>
      <c r="CS210" s="99" t="str">
        <f>IF(OR(CS206="",CS$543="")=TRUE,"",CS206*CS$543/'[7]Param-Production'!CQ$42)</f>
        <v/>
      </c>
      <c r="CT210" s="99" t="str">
        <f>IF(OR(CT206="",CT$543="")=TRUE,"",CT206*CT$543/'[7]Param-Production'!CR$42)</f>
        <v/>
      </c>
      <c r="CU210" s="99" t="str">
        <f>IF(OR(CU206="",CU$543="")=TRUE,"",CU206*CU$543/'[7]Param-Production'!CS$42)</f>
        <v/>
      </c>
      <c r="CV210" s="99" t="str">
        <f>IF(OR(CV206="",CV$543="")=TRUE,"",CV206*CV$543/'[7]Param-Production'!CT$42)</f>
        <v/>
      </c>
      <c r="CW210" s="99" t="str">
        <f>IF(OR(CW206="",CW$543="")=TRUE,"",CW206*CW$543/'[7]Param-Production'!CU$42)</f>
        <v/>
      </c>
      <c r="CX210" s="99" t="str">
        <f>IF(OR(CX206="",CX$543="")=TRUE,"",CX206*CX$543/'[7]Param-Production'!CV$42)</f>
        <v/>
      </c>
      <c r="CY210" s="99" t="str">
        <f>IF(OR(CY206="",CY$543="")=TRUE,"",CY206*CY$543/'[7]Param-Production'!CW$42)</f>
        <v/>
      </c>
      <c r="CZ210" s="99" t="str">
        <f>IF(OR(CZ206="",CZ$543="")=TRUE,"",CZ206*CZ$543/'[7]Param-Production'!CX$42)</f>
        <v/>
      </c>
      <c r="DA210" s="99" t="str">
        <f>IF(OR(DA206="",DA$543="")=TRUE,"",DA206*DA$543/'[7]Param-Production'!CY$42)</f>
        <v/>
      </c>
      <c r="DB210" s="99" t="str">
        <f>IF(OR(DB206="",DB$543="")=TRUE,"",DB206*DB$543/'[7]Param-Production'!CZ$42)</f>
        <v/>
      </c>
      <c r="DC210" s="99" t="str">
        <f>IF(OR(DC206="",DC$543="")=TRUE,"",DC206*DC$543/'[7]Param-Production'!DA$42)</f>
        <v/>
      </c>
      <c r="DD210" s="99" t="str">
        <f>IF(OR(DD206="",DD$543="")=TRUE,"",DD206*DD$543/'[7]Param-Production'!DB$42)</f>
        <v/>
      </c>
      <c r="DE210" s="99" t="str">
        <f>IF(OR(DE206="",DE$543="")=TRUE,"",DE206*DE$543/'[7]Param-Production'!DC$42)</f>
        <v/>
      </c>
      <c r="DF210" s="99" t="str">
        <f>IF(OR(DF206="",DF$543="")=TRUE,"",DF206*DF$543/'[7]Param-Production'!DD$42)</f>
        <v/>
      </c>
      <c r="DG210" s="99" t="str">
        <f>IF(OR(DG206="",DG$543="")=TRUE,"",DG206*DG$543/'[7]Param-Production'!DE$42)</f>
        <v/>
      </c>
      <c r="DH210" s="99" t="str">
        <f>IF(OR(DH206="",DH$543="")=TRUE,"",DH206*DH$543/'[7]Param-Production'!DF$42)</f>
        <v/>
      </c>
      <c r="DI210" s="99" t="str">
        <f>IF(OR(DI206="",DI$543="")=TRUE,"",DI206*DI$543/'[7]Param-Production'!DG$42)</f>
        <v/>
      </c>
      <c r="DJ210" s="99" t="str">
        <f>IF(OR(DJ206="",DJ$543="")=TRUE,"",DJ206*DJ$543/'[7]Param-Production'!DH$42)</f>
        <v/>
      </c>
      <c r="DK210" s="99" t="str">
        <f>IF(OR(DK206="",DK$543="")=TRUE,"",DK206*DK$543/'[7]Param-Production'!DI$42)</f>
        <v/>
      </c>
      <c r="DL210" s="99" t="str">
        <f>IF(OR(DL206="",DL$543="")=TRUE,"",DL206*DL$543/'[7]Param-Production'!DJ$42)</f>
        <v/>
      </c>
      <c r="DM210" s="99" t="str">
        <f>IF(OR(DM206="",DM$543="")=TRUE,"",DM206*DM$543/'[7]Param-Production'!DK$42)</f>
        <v/>
      </c>
      <c r="DN210" s="99" t="str">
        <f>IF(OR(DN206="",DN$543="")=TRUE,"",DN206*DN$543/'[7]Param-Production'!DL$42)</f>
        <v/>
      </c>
      <c r="DO210" s="99" t="str">
        <f>IF(OR(DO206="",DO$543="")=TRUE,"",DO206*DO$543/'[7]Param-Production'!DM$42)</f>
        <v/>
      </c>
      <c r="DP210" s="99" t="str">
        <f>IF(OR(DP206="",DP$543="")=TRUE,"",DP206*DP$543/'[7]Param-Production'!DN$42)</f>
        <v/>
      </c>
      <c r="DQ210" s="99" t="str">
        <f>IF(OR(DQ206="",DQ$543="")=TRUE,"",DQ206*DQ$543/'[7]Param-Production'!DO$42)</f>
        <v/>
      </c>
      <c r="DR210" s="99" t="str">
        <f>IF(OR(DR206="",DR$543="")=TRUE,"",DR206*DR$543/'[7]Param-Production'!DP$42)</f>
        <v/>
      </c>
      <c r="DS210" s="99" t="str">
        <f>IF(OR(DS206="",DS$543="")=TRUE,"",DS206*DS$543/'[7]Param-Production'!DQ$42)</f>
        <v/>
      </c>
      <c r="DT210" s="99" t="str">
        <f>IF(OR(DT206="",DT$543="")=TRUE,"",DT206*DT$543/'[7]Param-Production'!DR$42)</f>
        <v/>
      </c>
      <c r="DU210" s="99" t="str">
        <f>IF(OR(DU206="",DU$543="")=TRUE,"",DU206*DU$543/'[7]Param-Production'!DS$42)</f>
        <v/>
      </c>
      <c r="DV210" s="99" t="str">
        <f>IF(OR(DV206="",DV$543="")=TRUE,"",DV206*DV$543/'[7]Param-Production'!DT$42)</f>
        <v/>
      </c>
      <c r="DW210" s="99" t="str">
        <f>IF(OR(DW206="",DW$543="")=TRUE,"",DW206*DW$543/'[7]Param-Production'!DU$42)</f>
        <v/>
      </c>
      <c r="DX210" s="99" t="str">
        <f>IF(OR(DX206="",DX$543="")=TRUE,"",DX206*DX$543/'[7]Param-Production'!DV$42)</f>
        <v/>
      </c>
      <c r="DY210" s="99" t="str">
        <f>IF(OR(DY206="",DY$543="")=TRUE,"",DY206*DY$543/'[7]Param-Production'!DW$42)</f>
        <v/>
      </c>
      <c r="DZ210" s="99" t="str">
        <f>IF(OR(DZ206="",DZ$543="")=TRUE,"",DZ206*DZ$543/'[7]Param-Production'!DX$42)</f>
        <v/>
      </c>
      <c r="EA210" s="99" t="str">
        <f>IF(OR(EA206="",EA$543="")=TRUE,"",EA206*EA$543/'[7]Param-Production'!DY$42)</f>
        <v/>
      </c>
      <c r="EB210" s="99" t="str">
        <f>IF(OR(EB206="",EB$543="")=TRUE,"",EB206*EB$543/'[7]Param-Production'!DZ$42)</f>
        <v/>
      </c>
      <c r="EC210" s="99" t="str">
        <f>IF(OR(EC206="",EC$543="")=TRUE,"",EC206*EC$543/'[7]Param-Production'!EA$42)</f>
        <v/>
      </c>
      <c r="ED210" s="99" t="str">
        <f>IF(OR(ED206="",ED$543="")=TRUE,"",ED206*ED$543/'[7]Param-Production'!EB$42)</f>
        <v/>
      </c>
      <c r="EE210" s="99" t="str">
        <f>IF(OR(EE206="",EE$543="")=TRUE,"",EE206*EE$543/'[7]Param-Production'!EC$42)</f>
        <v/>
      </c>
      <c r="EF210" s="99" t="str">
        <f>IF(OR(EF206="",EF$543="")=TRUE,"",EF206*EF$543/'[7]Param-Production'!ED$42)</f>
        <v/>
      </c>
      <c r="EG210" s="99" t="str">
        <f>IF(OR(EG206="",EG$543="")=TRUE,"",EG206*EG$543/'[7]Param-Production'!EE$42)</f>
        <v/>
      </c>
      <c r="EH210" s="99" t="str">
        <f>IF(OR(EH206="",EH$543="")=TRUE,"",EH206*EH$543/'[7]Param-Production'!EF$42)</f>
        <v/>
      </c>
      <c r="EI210" s="99" t="str">
        <f>IF(OR(EI206="",EI$543="")=TRUE,"",EI206*EI$543/'[7]Param-Production'!EG$42)</f>
        <v/>
      </c>
      <c r="EJ210" s="99" t="str">
        <f>IF(OR(EJ206="",EJ$543="")=TRUE,"",EJ206*EJ$543/'[7]Param-Production'!EH$42)</f>
        <v/>
      </c>
      <c r="EK210" s="99" t="str">
        <f>IF(OR(EK206="",EK$543="")=TRUE,"",EK206*EK$543/'[7]Param-Production'!EI$42)</f>
        <v/>
      </c>
      <c r="EL210" s="99" t="str">
        <f>IF(OR(EL206="",EL$543="")=TRUE,"",EL206*EL$543/'[7]Param-Production'!EJ$42)</f>
        <v/>
      </c>
      <c r="EM210" s="99" t="str">
        <f>IF(OR(EM206="",EM$543="")=TRUE,"",EM206*EM$543/'[7]Param-Production'!EK$42)</f>
        <v/>
      </c>
      <c r="EN210" s="99" t="str">
        <f>IF(OR(EN206="",EN$543="")=TRUE,"",EN206*EN$543/'[7]Param-Production'!EL$42)</f>
        <v/>
      </c>
      <c r="EO210" s="99" t="str">
        <f>IF(OR(EO206="",EO$543="")=TRUE,"",EO206*EO$543/'[7]Param-Production'!EM$42)</f>
        <v/>
      </c>
      <c r="EP210" s="99" t="str">
        <f>IF(OR(EP206="",EP$543="")=TRUE,"",EP206*EP$543/'[7]Param-Production'!EN$42)</f>
        <v/>
      </c>
      <c r="EQ210" s="99" t="str">
        <f>IF(OR(EQ206="",EQ$543="")=TRUE,"",EQ206*EQ$543/'[7]Param-Production'!EO$42)</f>
        <v/>
      </c>
      <c r="ER210" s="99" t="str">
        <f>IF(OR(ER206="",ER$543="")=TRUE,"",ER206*ER$543/'[7]Param-Production'!EP$42)</f>
        <v/>
      </c>
      <c r="ES210" s="99" t="str">
        <f>IF(OR(ES206="",ES$543="")=TRUE,"",ES206*ES$543/'[7]Param-Production'!EQ$42)</f>
        <v/>
      </c>
      <c r="ET210" s="99" t="str">
        <f>IF(OR(ET206="",ET$543="")=TRUE,"",ET206*ET$543/'[7]Param-Production'!ER$42)</f>
        <v/>
      </c>
      <c r="EU210" s="99" t="str">
        <f>IF(OR(EU206="",EU$543="")=TRUE,"",EU206*EU$543/'[7]Param-Production'!ES$42)</f>
        <v/>
      </c>
      <c r="EV210" s="99" t="str">
        <f>IF(OR(EV206="",EV$543="")=TRUE,"",EV206*EV$543/'[7]Param-Production'!ET$42)</f>
        <v/>
      </c>
      <c r="EW210" s="99" t="str">
        <f>IF(OR(EW206="",EW$543="")=TRUE,"",EW206*EW$543/'[7]Param-Production'!EU$42)</f>
        <v/>
      </c>
      <c r="EX210" s="99" t="str">
        <f>IF(OR(EX206="",EX$543="")=TRUE,"",EX206*EX$543/'[7]Param-Production'!EV$42)</f>
        <v/>
      </c>
      <c r="EY210" s="99" t="str">
        <f>IF(OR(EY206="",EY$543="")=TRUE,"",EY206*EY$543/'[7]Param-Production'!EW$42)</f>
        <v/>
      </c>
      <c r="EZ210" s="99" t="str">
        <f>IF(OR(EZ206="",EZ$543="")=TRUE,"",EZ206*EZ$543/'[7]Param-Production'!EX$42)</f>
        <v/>
      </c>
      <c r="FA210" s="99" t="str">
        <f>IF(OR(FA206="",FA$543="")=TRUE,"",FA206*FA$543/'[7]Param-Production'!EY$42)</f>
        <v/>
      </c>
      <c r="FB210" s="99" t="str">
        <f>IF(OR(FB206="",FB$543="")=TRUE,"",FB206*FB$543/'[7]Param-Production'!EZ$42)</f>
        <v/>
      </c>
      <c r="FC210" s="99" t="str">
        <f>IF(OR(FC206="",FC$543="")=TRUE,"",FC206*FC$543/'[7]Param-Production'!FA$42)</f>
        <v/>
      </c>
      <c r="FD210" s="99" t="str">
        <f>IF(OR(FD206="",FD$543="")=TRUE,"",FD206*FD$543/'[7]Param-Production'!FB$42)</f>
        <v/>
      </c>
      <c r="FE210" s="99" t="str">
        <f>IF(OR(FE206="",FE$543="")=TRUE,"",FE206*FE$543/'[7]Param-Production'!FC$42)</f>
        <v/>
      </c>
      <c r="FF210" s="99" t="str">
        <f>IF(OR(FF206="",FF$543="")=TRUE,"",FF206*FF$543/'[7]Param-Production'!FD$42)</f>
        <v/>
      </c>
      <c r="FG210" s="99" t="str">
        <f>IF(OR(FG206="",FG$543="")=TRUE,"",FG206*FG$543/'[7]Param-Production'!FE$42)</f>
        <v/>
      </c>
      <c r="FH210" s="99" t="str">
        <f>IF(OR(FH206="",FH$543="")=TRUE,"",FH206*FH$543/'[7]Param-Production'!FF$42)</f>
        <v/>
      </c>
      <c r="FI210" s="99" t="str">
        <f>IF(OR(FI206="",FI$543="")=TRUE,"",FI206*FI$543/'[7]Param-Production'!FG$42)</f>
        <v/>
      </c>
      <c r="FJ210" s="99" t="str">
        <f>IF(OR(FJ206="",FJ$543="")=TRUE,"",FJ206*FJ$543/'[7]Param-Production'!FH$42)</f>
        <v/>
      </c>
      <c r="FK210" s="99" t="str">
        <f>IF(OR(FK206="",FK$543="")=TRUE,"",FK206*FK$543/'[7]Param-Production'!FI$42)</f>
        <v/>
      </c>
      <c r="FL210" s="99" t="str">
        <f>IF(OR(FL206="",FL$543="")=TRUE,"",FL206*FL$543/'[7]Param-Production'!FJ$42)</f>
        <v/>
      </c>
      <c r="FM210" s="99" t="str">
        <f>IF(OR(FM206="",FM$543="")=TRUE,"",FM206*FM$543/'[7]Param-Production'!FK$42)</f>
        <v/>
      </c>
      <c r="FN210" s="99" t="str">
        <f>IF(OR(FN206="",FN$543="")=TRUE,"",FN206*FN$543/'[7]Param-Production'!FL$42)</f>
        <v/>
      </c>
      <c r="FO210" s="99" t="str">
        <f>IF(OR(FO206="",FO$543="")=TRUE,"",FO206*FO$543/'[7]Param-Production'!FM$42)</f>
        <v/>
      </c>
      <c r="FP210" s="99" t="str">
        <f>IF(OR(FP206="",FP$543="")=TRUE,"",FP206*FP$543/'[7]Param-Production'!FN$42)</f>
        <v/>
      </c>
      <c r="FQ210" s="99" t="str">
        <f>IF(OR(FQ206="",FQ$543="")=TRUE,"",FQ206*FQ$543/'[7]Param-Production'!FO$42)</f>
        <v/>
      </c>
      <c r="FR210" s="99" t="str">
        <f>IF(OR(FR206="",FR$543="")=TRUE,"",FR206*FR$543/'[7]Param-Production'!FP$42)</f>
        <v/>
      </c>
      <c r="FS210" s="99" t="str">
        <f>IF(OR(FS206="",FS$543="")=TRUE,"",FS206*FS$543/'[7]Param-Production'!FQ$42)</f>
        <v/>
      </c>
      <c r="FT210" s="99" t="str">
        <f>IF(OR(FT206="",FT$543="")=TRUE,"",FT206*FT$543/'[7]Param-Production'!FR$42)</f>
        <v/>
      </c>
      <c r="FU210" s="99" t="str">
        <f>IF(OR(FU206="",FU$543="")=TRUE,"",FU206*FU$543/'[7]Param-Production'!FS$42)</f>
        <v/>
      </c>
      <c r="FV210" s="99" t="str">
        <f>IF(OR(FV206="",FV$543="")=TRUE,"",FV206*FV$543/'[7]Param-Production'!FT$42)</f>
        <v/>
      </c>
      <c r="FW210" s="99" t="str">
        <f>IF(OR(FW206="",FW$543="")=TRUE,"",FW206*FW$543/'[7]Param-Production'!FU$42)</f>
        <v/>
      </c>
      <c r="FX210" s="99" t="str">
        <f>IF(OR(FX206="",FX$543="")=TRUE,"",FX206*FX$543/'[7]Param-Production'!FV$42)</f>
        <v/>
      </c>
      <c r="FY210" s="99" t="str">
        <f>IF(OR(FY206="",FY$543="")=TRUE,"",FY206*FY$543/'[7]Param-Production'!FW$42)</f>
        <v/>
      </c>
      <c r="FZ210" s="99" t="str">
        <f>IF(OR(FZ206="",FZ$543="")=TRUE,"",FZ206*FZ$543/'[7]Param-Production'!FX$42)</f>
        <v/>
      </c>
      <c r="GA210" s="99" t="str">
        <f>IF(OR(GA206="",GA$543="")=TRUE,"",GA206*GA$543/'[7]Param-Production'!FY$42)</f>
        <v/>
      </c>
      <c r="GB210" s="99" t="str">
        <f>IF(OR(GB206="",GB$543="")=TRUE,"",GB206*GB$543/'[7]Param-Production'!FZ$42)</f>
        <v/>
      </c>
      <c r="GC210" s="99" t="str">
        <f>IF(OR(GC206="",GC$543="")=TRUE,"",GC206*GC$543/'[7]Param-Production'!GA$42)</f>
        <v/>
      </c>
      <c r="GD210" s="99" t="str">
        <f>IF(OR(GD206="",GD$543="")=TRUE,"",GD206*GD$543/'[7]Param-Production'!GB$42)</f>
        <v/>
      </c>
      <c r="GE210" s="99" t="str">
        <f>IF(OR(GE206="",GE$543="")=TRUE,"",GE206*GE$543/'[7]Param-Production'!GC$42)</f>
        <v/>
      </c>
      <c r="GF210" s="99" t="str">
        <f>IF(OR(GF206="",GF$543="")=TRUE,"",GF206*GF$543/'[7]Param-Production'!GD$42)</f>
        <v/>
      </c>
      <c r="GG210" s="99" t="str">
        <f>IF(OR(GG206="",GG$543="")=TRUE,"",GG206*GG$543/'[7]Param-Production'!GE$42)</f>
        <v/>
      </c>
      <c r="GH210" s="99" t="str">
        <f>IF(OR(GH206="",GH$543="")=TRUE,"",GH206*GH$543/'[7]Param-Production'!GF$42)</f>
        <v/>
      </c>
      <c r="GI210" s="99" t="str">
        <f>IF(OR(GI206="",GI$543="")=TRUE,"",GI206*GI$543/'[7]Param-Production'!GG$42)</f>
        <v/>
      </c>
      <c r="GJ210" s="99" t="str">
        <f>IF(OR(GJ206="",GJ$543="")=TRUE,"",GJ206*GJ$543/'[7]Param-Production'!GH$42)</f>
        <v/>
      </c>
      <c r="GK210" s="99" t="str">
        <f>IF(OR(GK206="",GK$543="")=TRUE,"",GK206*GK$543/'[7]Param-Production'!GI$42)</f>
        <v/>
      </c>
      <c r="GL210" s="99" t="str">
        <f>IF(OR(GL206="",GL$543="")=TRUE,"",GL206*GL$543/'[7]Param-Production'!GJ$42)</f>
        <v/>
      </c>
      <c r="GM210" s="99" t="str">
        <f>IF(OR(GM206="",GM$543="")=TRUE,"",GM206*GM$543/'[7]Param-Production'!GK$42)</f>
        <v/>
      </c>
      <c r="GN210" s="99" t="str">
        <f>IF(OR(GN206="",GN$543="")=TRUE,"",GN206*GN$543/'[7]Param-Production'!GL$42)</f>
        <v/>
      </c>
      <c r="GO210" s="99" t="str">
        <f>IF(OR(GO206="",GO$543="")=TRUE,"",GO206*GO$543/'[7]Param-Production'!GM$42)</f>
        <v/>
      </c>
      <c r="GP210" s="99" t="str">
        <f>IF(OR(GP206="",GP$543="")=TRUE,"",GP206*GP$543/'[7]Param-Production'!GN$42)</f>
        <v/>
      </c>
      <c r="GQ210" s="99" t="str">
        <f>IF(OR(GQ206="",GQ$543="")=TRUE,"",GQ206*GQ$543/'[7]Param-Production'!GO$42)</f>
        <v/>
      </c>
      <c r="GR210" s="99" t="str">
        <f>IF(OR(GR206="",GR$543="")=TRUE,"",GR206*GR$543/'[7]Param-Production'!GP$42)</f>
        <v/>
      </c>
      <c r="GS210" s="99" t="str">
        <f>IF(OR(GS206="",GS$543="")=TRUE,"",GS206*GS$543/'[7]Param-Production'!GQ$42)</f>
        <v/>
      </c>
      <c r="GT210" s="99" t="str">
        <f>IF(OR(GT206="",GT$543="")=TRUE,"",GT206*GT$543/'[7]Param-Production'!GR$42)</f>
        <v/>
      </c>
      <c r="GU210" s="99" t="str">
        <f>IF(OR(GU206="",GU$543="")=TRUE,"",GU206*GU$543/'[7]Param-Production'!GS$42)</f>
        <v/>
      </c>
      <c r="GV210" s="99" t="str">
        <f>IF(OR(GV206="",GV$543="")=TRUE,"",GV206*GV$543/'[7]Param-Production'!GT$42)</f>
        <v/>
      </c>
      <c r="GW210" s="99" t="str">
        <f>IF(OR(GW206="",GW$543="")=TRUE,"",GW206*GW$543/'[7]Param-Production'!GU$42)</f>
        <v/>
      </c>
      <c r="GX210" s="99" t="str">
        <f>IF(OR(GX206="",GX$543="")=TRUE,"",GX206*GX$543/'[7]Param-Production'!GV$42)</f>
        <v/>
      </c>
      <c r="GY210" s="99" t="str">
        <f>IF(OR(GY206="",GY$543="")=TRUE,"",GY206*GY$543/'[7]Param-Production'!GW$42)</f>
        <v/>
      </c>
      <c r="GZ210" s="99" t="str">
        <f>IF(OR(GZ206="",GZ$543="")=TRUE,"",GZ206*GZ$543/'[7]Param-Production'!GX$42)</f>
        <v/>
      </c>
      <c r="HA210" s="99" t="str">
        <f>IF(OR(HA206="",HA$543="")=TRUE,"",HA206*HA$543/'[7]Param-Production'!GY$42)</f>
        <v/>
      </c>
      <c r="HB210" s="99" t="str">
        <f>IF(OR(HB206="",HB$543="")=TRUE,"",HB206*HB$543/'[7]Param-Production'!GZ$42)</f>
        <v/>
      </c>
      <c r="HC210" s="99" t="str">
        <f>IF(OR(HC206="",HC$543="")=TRUE,"",HC206*HC$543/'[7]Param-Production'!HA$42)</f>
        <v/>
      </c>
      <c r="HD210" s="99" t="str">
        <f>IF(OR(HD206="",HD$543="")=TRUE,"",HD206*HD$543/'[7]Param-Production'!HB$42)</f>
        <v/>
      </c>
      <c r="HE210" s="99" t="str">
        <f>IF(OR(HE206="",HE$543="")=TRUE,"",HE206*HE$543/'[7]Param-Production'!HC$42)</f>
        <v/>
      </c>
      <c r="HF210" s="99" t="str">
        <f>IF(OR(HF206="",HF$543="")=TRUE,"",HF206*HF$543/'[7]Param-Production'!HD$42)</f>
        <v/>
      </c>
      <c r="HG210" s="99" t="str">
        <f>IF(OR(HG206="",HG$543="")=TRUE,"",HG206*HG$543/'[7]Param-Production'!HE$42)</f>
        <v/>
      </c>
      <c r="HH210" s="99" t="str">
        <f>IF(OR(HH206="",HH$543="")=TRUE,"",HH206*HH$543/'[7]Param-Production'!HF$42)</f>
        <v/>
      </c>
      <c r="HI210" s="99" t="str">
        <f>IF(OR(HI206="",HI$543="")=TRUE,"",HI206*HI$543/'[7]Param-Production'!HG$42)</f>
        <v/>
      </c>
      <c r="HJ210" s="99" t="str">
        <f>IF(OR(HJ206="",HJ$543="")=TRUE,"",HJ206*HJ$543/'[7]Param-Production'!HH$42)</f>
        <v/>
      </c>
      <c r="HK210" s="99" t="str">
        <f>IF(OR(HK206="",HK$543="")=TRUE,"",HK206*HK$543/'[7]Param-Production'!HI$42)</f>
        <v/>
      </c>
      <c r="HL210" s="99" t="str">
        <f>IF(OR(HL206="",HL$543="")=TRUE,"",HL206*HL$543/'[7]Param-Production'!HJ$42)</f>
        <v/>
      </c>
      <c r="HM210" s="99" t="str">
        <f>IF(OR(HM206="",HM$543="")=TRUE,"",HM206*HM$543/'[7]Param-Production'!HK$42)</f>
        <v/>
      </c>
      <c r="HN210" s="99" t="str">
        <f>IF(OR(HN206="",HN$543="")=TRUE,"",HN206*HN$543/'[7]Param-Production'!HL$42)</f>
        <v/>
      </c>
      <c r="HO210" s="99" t="str">
        <f>IF(OR(HO206="",HO$543="")=TRUE,"",HO206*HO$543/'[7]Param-Production'!HM$42)</f>
        <v/>
      </c>
      <c r="HP210" s="99" t="str">
        <f>IF(OR(HP206="",HP$543="")=TRUE,"",HP206*HP$543/'[7]Param-Production'!HN$42)</f>
        <v/>
      </c>
      <c r="HQ210" s="99" t="str">
        <f>IF(OR(HQ206="",HQ$543="")=TRUE,"",HQ206*HQ$543/'[7]Param-Production'!HO$42)</f>
        <v/>
      </c>
      <c r="HR210" s="99" t="str">
        <f>IF(OR(HR206="",HR$543="")=TRUE,"",HR206*HR$543/'[7]Param-Production'!HP$42)</f>
        <v/>
      </c>
      <c r="HS210" s="99" t="str">
        <f>IF(OR(HS206="",HS$543="")=TRUE,"",HS206*HS$543/'[7]Param-Production'!HQ$42)</f>
        <v/>
      </c>
      <c r="HT210" s="99" t="str">
        <f>IF(OR(HT206="",HT$543="")=TRUE,"",HT206*HT$543/'[7]Param-Production'!HR$42)</f>
        <v/>
      </c>
      <c r="HU210" s="99" t="str">
        <f>IF(OR(HU206="",HU$543="")=TRUE,"",HU206*HU$543/'[7]Param-Production'!HS$42)</f>
        <v/>
      </c>
      <c r="HV210" s="99" t="str">
        <f>IF(OR(HV206="",HV$543="")=TRUE,"",HV206*HV$543/'[7]Param-Production'!HT$42)</f>
        <v/>
      </c>
      <c r="HW210" s="99" t="str">
        <f>IF(OR(HW206="",HW$543="")=TRUE,"",HW206*HW$543/'[7]Param-Production'!HU$42)</f>
        <v/>
      </c>
      <c r="HX210" s="99" t="str">
        <f>IF(OR(HX206="",HX$543="")=TRUE,"",HX206*HX$543/'[7]Param-Production'!HV$42)</f>
        <v/>
      </c>
      <c r="HY210" s="99" t="str">
        <f>IF(OR(HY206="",HY$543="")=TRUE,"",HY206*HY$543/'[7]Param-Production'!HW$42)</f>
        <v/>
      </c>
      <c r="HZ210" s="99" t="str">
        <f>IF(OR(HZ206="",HZ$543="")=TRUE,"",HZ206*HZ$543/'[7]Param-Production'!HX$42)</f>
        <v/>
      </c>
      <c r="IA210" s="99" t="str">
        <f>IF(OR(IA206="",IA$543="")=TRUE,"",IA206*IA$543/'[7]Param-Production'!HY$42)</f>
        <v/>
      </c>
      <c r="IB210" s="99" t="str">
        <f>IF(OR(IB206="",IB$543="")=TRUE,"",IB206*IB$543/'[7]Param-Production'!HZ$42)</f>
        <v/>
      </c>
      <c r="IC210" s="99" t="str">
        <f>IF(OR(IC206="",IC$543="")=TRUE,"",IC206*IC$543/'[7]Param-Production'!IA$42)</f>
        <v/>
      </c>
      <c r="ID210" s="99" t="str">
        <f>IF(OR(ID206="",ID$543="")=TRUE,"",ID206*ID$543/'[7]Param-Production'!IB$42)</f>
        <v/>
      </c>
      <c r="IE210" s="99" t="str">
        <f>IF(OR(IE206="",IE$543="")=TRUE,"",IE206*IE$543/'[7]Param-Production'!IC$42)</f>
        <v/>
      </c>
      <c r="IF210" s="99" t="str">
        <f>IF(OR(IF206="",IF$543="")=TRUE,"",IF206*IF$543/'[7]Param-Production'!ID$42)</f>
        <v/>
      </c>
      <c r="IG210" s="99" t="str">
        <f>IF(OR(IG206="",IG$543="")=TRUE,"",IG206*IG$543/'[7]Param-Production'!IE$42)</f>
        <v/>
      </c>
      <c r="IH210" s="99" t="str">
        <f>IF(OR(IH206="",IH$543="")=TRUE,"",IH206*IH$543/'[7]Param-Production'!IF$42)</f>
        <v/>
      </c>
      <c r="II210" s="99" t="str">
        <f>IF(OR(II206="",II$543="")=TRUE,"",II206*II$543/'[7]Param-Production'!IG$42)</f>
        <v/>
      </c>
      <c r="IJ210" s="99" t="str">
        <f>IF(OR(IJ206="",IJ$543="")=TRUE,"",IJ206*IJ$543/'[7]Param-Production'!IH$42)</f>
        <v/>
      </c>
      <c r="IK210" s="99" t="str">
        <f>IF(OR(IK206="",IK$543="")=TRUE,"",IK206*IK$543/'[7]Param-Production'!II$42)</f>
        <v/>
      </c>
      <c r="IL210" s="99" t="str">
        <f>IF(OR(IL206="",IL$543="")=TRUE,"",IL206*IL$543/'[7]Param-Production'!IJ$42)</f>
        <v/>
      </c>
      <c r="IM210" s="99" t="str">
        <f>IF(OR(IM206="",IM$543="")=TRUE,"",IM206*IM$543/'[7]Param-Production'!IK$42)</f>
        <v/>
      </c>
      <c r="IN210" s="99" t="str">
        <f>IF(OR(IN206="",IN$543="")=TRUE,"",IN206*IN$543/'[7]Param-Production'!IL$42)</f>
        <v/>
      </c>
      <c r="IO210" s="99" t="str">
        <f>IF(OR(IO206="",IO$543="")=TRUE,"",IO206*IO$543/'[7]Param-Production'!IM$42)</f>
        <v/>
      </c>
      <c r="IP210" s="99" t="str">
        <f>IF(OR(IP206="",IP$543="")=TRUE,"",IP206*IP$543/'[7]Param-Production'!IN$42)</f>
        <v/>
      </c>
      <c r="IQ210" s="99" t="str">
        <f>IF(OR(IQ206="",IQ$543="")=TRUE,"",IQ206*IQ$543/'[7]Param-Production'!IO$42)</f>
        <v/>
      </c>
      <c r="IR210" s="99" t="str">
        <f>IF(OR(IR206="",IR$543="")=TRUE,"",IR206*IR$543/'[7]Param-Production'!IP$42)</f>
        <v/>
      </c>
      <c r="IS210" s="99" t="str">
        <f>IF(OR(IS206="",IS$543="")=TRUE,"",IS206*IS$543/'[7]Param-Production'!IQ$42)</f>
        <v/>
      </c>
      <c r="IT210" s="99" t="str">
        <f>IF(OR(IT206="",IT$543="")=TRUE,"",IT206*IT$543/'[7]Param-Production'!IR$42)</f>
        <v/>
      </c>
      <c r="IU210" s="99" t="str">
        <f>IF(OR(IU206="",IU$543="")=TRUE,"",IU206*IU$543/'[7]Param-Production'!IS$42)</f>
        <v/>
      </c>
      <c r="IV210" s="99" t="str">
        <f>IF(OR(IV206="",IV$543="")=TRUE,"",IV206*IV$543/'[7]Param-Production'!IT$42)</f>
        <v/>
      </c>
      <c r="IW210" s="99" t="str">
        <f>IF(OR(IW206="",IW$543="")=TRUE,"",IW206*IW$543/'[7]Param-Production'!IU$42)</f>
        <v/>
      </c>
      <c r="IX210" s="99" t="str">
        <f>IF(OR(IX206="",IX$543="")=TRUE,"",IX206*IX$543/'[7]Param-Production'!IV$42)</f>
        <v/>
      </c>
      <c r="IY210" s="99" t="str">
        <f>IF(OR(IY206="",IY$543="")=TRUE,"",IY206*IY$543/'[7]Param-Production'!IW$42)</f>
        <v/>
      </c>
      <c r="IZ210" s="99" t="str">
        <f>IF(OR(IZ206="",IZ$543="")=TRUE,"",IZ206*IZ$543/'[7]Param-Production'!IX$42)</f>
        <v/>
      </c>
      <c r="JA210" s="99" t="str">
        <f>IF(OR(JA206="",JA$543="")=TRUE,"",JA206*JA$543/'[7]Param-Production'!IY$42)</f>
        <v/>
      </c>
      <c r="JB210" s="99" t="str">
        <f>IF(OR(JB206="",JB$543="")=TRUE,"",JB206*JB$543/'[7]Param-Production'!IZ$42)</f>
        <v/>
      </c>
      <c r="JC210" s="99" t="str">
        <f>IF(OR(JC206="",JC$543="")=TRUE,"",JC206*JC$543/'[7]Param-Production'!JA$42)</f>
        <v/>
      </c>
      <c r="JD210" s="99" t="str">
        <f>IF(OR(JD206="",JD$543="")=TRUE,"",JD206*JD$543/'[7]Param-Production'!JB$42)</f>
        <v/>
      </c>
      <c r="JE210" s="99" t="str">
        <f>IF(OR(JE206="",JE$543="")=TRUE,"",JE206*JE$543/'[7]Param-Production'!JC$42)</f>
        <v/>
      </c>
      <c r="JF210" s="99" t="str">
        <f>IF(OR(JF206="",JF$543="")=TRUE,"",JF206*JF$543/'[7]Param-Production'!JD$42)</f>
        <v/>
      </c>
      <c r="JG210" s="99" t="str">
        <f>IF(OR(JG206="",JG$543="")=TRUE,"",JG206*JG$543/'[7]Param-Production'!JE$42)</f>
        <v/>
      </c>
      <c r="JH210" s="99" t="str">
        <f>IF(OR(JH206="",JH$543="")=TRUE,"",JH206*JH$543/'[7]Param-Production'!JF$42)</f>
        <v/>
      </c>
      <c r="JI210" s="99" t="str">
        <f>IF(OR(JI206="",JI$543="")=TRUE,"",JI206*JI$543/'[7]Param-Production'!JG$42)</f>
        <v/>
      </c>
      <c r="JJ210" s="99" t="str">
        <f>IF(OR(JJ206="",JJ$543="")=TRUE,"",JJ206*JJ$543/'[7]Param-Production'!JH$42)</f>
        <v/>
      </c>
      <c r="JK210" s="99" t="str">
        <f>IF(OR(JK206="",JK$543="")=TRUE,"",JK206*JK$543/'[7]Param-Production'!JI$42)</f>
        <v/>
      </c>
      <c r="JL210" s="99" t="str">
        <f>IF(OR(JL206="",JL$543="")=TRUE,"",JL206*JL$543/'[7]Param-Production'!JJ$42)</f>
        <v/>
      </c>
      <c r="JM210" s="99" t="str">
        <f>IF(OR(JM206="",JM$543="")=TRUE,"",JM206*JM$543/'[7]Param-Production'!JK$42)</f>
        <v/>
      </c>
      <c r="JN210" s="99" t="str">
        <f>IF(OR(JN206="",JN$543="")=TRUE,"",JN206*JN$543/'[7]Param-Production'!JL$42)</f>
        <v/>
      </c>
      <c r="JO210" s="99" t="str">
        <f>IF(OR(JO206="",JO$543="")=TRUE,"",JO206*JO$543/'[7]Param-Production'!JM$42)</f>
        <v/>
      </c>
      <c r="JP210" s="99" t="str">
        <f>IF(OR(JP206="",JP$543="")=TRUE,"",JP206*JP$543/'[7]Param-Production'!JN$42)</f>
        <v/>
      </c>
      <c r="JQ210" s="99" t="str">
        <f>IF(OR(JQ206="",JQ$543="")=TRUE,"",JQ206*JQ$543/'[7]Param-Production'!JO$42)</f>
        <v/>
      </c>
      <c r="JR210" s="99" t="str">
        <f>IF(OR(JR206="",JR$543="")=TRUE,"",JR206*JR$543/'[7]Param-Production'!JP$42)</f>
        <v/>
      </c>
      <c r="JS210" s="99" t="str">
        <f>IF(OR(JS206="",JS$543="")=TRUE,"",JS206*JS$543/'[7]Param-Production'!JQ$42)</f>
        <v/>
      </c>
      <c r="JT210" s="99" t="str">
        <f>IF(OR(JT206="",JT$543="")=TRUE,"",JT206*JT$543/'[7]Param-Production'!JR$42)</f>
        <v/>
      </c>
      <c r="JU210" s="99" t="str">
        <f>IF(OR(JU206="",JU$543="")=TRUE,"",JU206*JU$543/'[7]Param-Production'!JS$42)</f>
        <v/>
      </c>
      <c r="JV210" s="99" t="str">
        <f>IF(OR(JV206="",JV$543="")=TRUE,"",JV206*JV$543/'[7]Param-Production'!JT$42)</f>
        <v/>
      </c>
      <c r="JW210" s="99" t="str">
        <f>IF(OR(JW206="",JW$543="")=TRUE,"",JW206*JW$543/'[7]Param-Production'!JU$42)</f>
        <v/>
      </c>
      <c r="JX210" s="99" t="str">
        <f>IF(OR(JX206="",JX$543="")=TRUE,"",JX206*JX$543/'[7]Param-Production'!JV$42)</f>
        <v/>
      </c>
      <c r="JY210" s="99" t="str">
        <f>IF(OR(JY206="",JY$543="")=TRUE,"",JY206*JY$543/'[7]Param-Production'!JW$42)</f>
        <v/>
      </c>
      <c r="JZ210" s="99" t="str">
        <f>IF(OR(JZ206="",JZ$543="")=TRUE,"",JZ206*JZ$543/'[7]Param-Production'!JX$42)</f>
        <v/>
      </c>
      <c r="KA210" s="99" t="str">
        <f>IF(OR(KA206="",KA$543="")=TRUE,"",KA206*KA$543/'[7]Param-Production'!JY$42)</f>
        <v/>
      </c>
      <c r="KB210" s="99" t="str">
        <f>IF(OR(KB206="",KB$543="")=TRUE,"",KB206*KB$543/'[7]Param-Production'!JZ$42)</f>
        <v/>
      </c>
      <c r="KC210" s="99" t="str">
        <f>IF(OR(KC206="",KC$543="")=TRUE,"",KC206*KC$543/'[7]Param-Production'!KA$42)</f>
        <v/>
      </c>
      <c r="KD210" s="99" t="str">
        <f>IF(OR(KD206="",KD$543="")=TRUE,"",KD206*KD$543/'[7]Param-Production'!KB$42)</f>
        <v/>
      </c>
      <c r="KE210" s="99" t="str">
        <f>IF(OR(KE206="",KE$543="")=TRUE,"",KE206*KE$543/'[7]Param-Production'!KC$42)</f>
        <v/>
      </c>
      <c r="KF210" s="99" t="str">
        <f>IF(OR(KF206="",KF$543="")=TRUE,"",KF206*KF$543/'[7]Param-Production'!KD$42)</f>
        <v/>
      </c>
      <c r="KG210" s="99" t="str">
        <f>IF(OR(KG206="",KG$543="")=TRUE,"",KG206*KG$543/'[7]Param-Production'!KE$42)</f>
        <v/>
      </c>
      <c r="KH210" s="99" t="str">
        <f>IF(OR(KH206="",KH$543="")=TRUE,"",KH206*KH$543/'[7]Param-Production'!KF$42)</f>
        <v/>
      </c>
      <c r="KI210" s="99" t="str">
        <f>IF(OR(KI206="",KI$543="")=TRUE,"",KI206*KI$543/'[7]Param-Production'!KG$42)</f>
        <v/>
      </c>
      <c r="KJ210" s="99" t="str">
        <f>IF(OR(KJ206="",KJ$543="")=TRUE,"",KJ206*KJ$543/'[7]Param-Production'!KH$42)</f>
        <v/>
      </c>
      <c r="KK210" s="99" t="str">
        <f>IF(OR(KK206="",KK$543="")=TRUE,"",KK206*KK$543/'[7]Param-Production'!KI$42)</f>
        <v/>
      </c>
      <c r="KL210" s="99" t="str">
        <f>IF(OR(KL206="",KL$543="")=TRUE,"",KL206*KL$543/'[7]Param-Production'!KJ$42)</f>
        <v/>
      </c>
      <c r="KM210" s="99" t="str">
        <f>IF(OR(KM206="",KM$543="")=TRUE,"",KM206*KM$543/'[7]Param-Production'!KK$42)</f>
        <v/>
      </c>
      <c r="KN210" s="99" t="str">
        <f>IF(OR(KN206="",KN$543="")=TRUE,"",KN206*KN$543/'[7]Param-Production'!KL$42)</f>
        <v/>
      </c>
      <c r="KO210" s="99" t="str">
        <f>IF(OR(KO206="",KO$543="")=TRUE,"",KO206*KO$543/'[7]Param-Production'!KM$42)</f>
        <v/>
      </c>
      <c r="KP210" s="99" t="str">
        <f>IF(OR(KP206="",KP$543="")=TRUE,"",KP206*KP$543/'[7]Param-Production'!KN$42)</f>
        <v/>
      </c>
      <c r="KQ210" s="99" t="str">
        <f>IF(OR(KQ206="",KQ$543="")=TRUE,"",KQ206*KQ$543/'[7]Param-Production'!KO$42)</f>
        <v/>
      </c>
      <c r="KR210" s="99" t="str">
        <f>IF(OR(KR206="",KR$543="")=TRUE,"",KR206*KR$543/'[7]Param-Production'!KP$42)</f>
        <v/>
      </c>
      <c r="KS210" s="99" t="str">
        <f>IF(OR(KS206="",KS$543="")=TRUE,"",KS206*KS$543/'[7]Param-Production'!KQ$42)</f>
        <v/>
      </c>
      <c r="KT210" s="99" t="str">
        <f>IF(OR(KT206="",KT$543="")=TRUE,"",KT206*KT$543/'[7]Param-Production'!KR$42)</f>
        <v/>
      </c>
      <c r="KU210" s="99" t="str">
        <f>IF(OR(KU206="",KU$543="")=TRUE,"",KU206*KU$543/'[7]Param-Production'!KS$42)</f>
        <v/>
      </c>
      <c r="KV210" s="99" t="str">
        <f>IF(OR(KV206="",KV$543="")=TRUE,"",KV206*KV$543/'[7]Param-Production'!KT$42)</f>
        <v/>
      </c>
      <c r="KW210" s="99" t="str">
        <f>IF(OR(KW206="",KW$543="")=TRUE,"",KW206*KW$543/'[7]Param-Production'!KU$42)</f>
        <v/>
      </c>
      <c r="KX210" s="99" t="str">
        <f>IF(OR(KX206="",KX$543="")=TRUE,"",KX206*KX$543/'[7]Param-Production'!KV$42)</f>
        <v/>
      </c>
      <c r="KY210" s="99" t="str">
        <f>IF(OR(KY206="",KY$543="")=TRUE,"",KY206*KY$543/'[7]Param-Production'!KW$42)</f>
        <v/>
      </c>
      <c r="KZ210" s="99" t="str">
        <f>IF(OR(KZ206="",KZ$543="")=TRUE,"",KZ206*KZ$543/'[7]Param-Production'!KX$42)</f>
        <v/>
      </c>
      <c r="LA210" s="99" t="str">
        <f>IF(OR(LA206="",LA$543="")=TRUE,"",LA206*LA$543/'[7]Param-Production'!KY$42)</f>
        <v/>
      </c>
      <c r="LB210" s="99" t="str">
        <f>IF(OR(LB206="",LB$543="")=TRUE,"",LB206*LB$543/'[7]Param-Production'!KZ$42)</f>
        <v/>
      </c>
      <c r="LC210" s="99" t="str">
        <f>IF(OR(LC206="",LC$543="")=TRUE,"",LC206*LC$543/'[7]Param-Production'!LA$42)</f>
        <v/>
      </c>
      <c r="LD210" s="99" t="str">
        <f>IF(OR(LD206="",LD$543="")=TRUE,"",LD206*LD$543/'[7]Param-Production'!LB$42)</f>
        <v/>
      </c>
      <c r="LE210" s="99" t="str">
        <f>IF(OR(LE206="",LE$543="")=TRUE,"",LE206*LE$543/'[7]Param-Production'!LC$42)</f>
        <v/>
      </c>
      <c r="LF210" s="99" t="str">
        <f>IF(OR(LF206="",LF$543="")=TRUE,"",LF206*LF$543/'[7]Param-Production'!LD$42)</f>
        <v/>
      </c>
      <c r="LG210" s="99" t="str">
        <f>IF(OR(LG206="",LG$543="")=TRUE,"",LG206*LG$543/'[7]Param-Production'!LE$42)</f>
        <v/>
      </c>
      <c r="LH210" s="99" t="str">
        <f>IF(OR(LH206="",LH$543="")=TRUE,"",LH206*LH$543/'[7]Param-Production'!LF$42)</f>
        <v/>
      </c>
      <c r="LI210" s="99" t="str">
        <f>IF(OR(LI206="",LI$543="")=TRUE,"",LI206*LI$543/'[7]Param-Production'!LG$42)</f>
        <v/>
      </c>
      <c r="LJ210" s="99" t="str">
        <f>IF(OR(LJ206="",LJ$543="")=TRUE,"",LJ206*LJ$543/'[7]Param-Production'!LH$42)</f>
        <v/>
      </c>
      <c r="LK210" s="99" t="str">
        <f>IF(OR(LK206="",LK$543="")=TRUE,"",LK206*LK$543/'[7]Param-Production'!LI$42)</f>
        <v/>
      </c>
      <c r="LL210" s="99" t="str">
        <f>IF(OR(LL206="",LL$543="")=TRUE,"",LL206*LL$543/'[7]Param-Production'!LJ$42)</f>
        <v/>
      </c>
      <c r="LM210" s="99" t="str">
        <f>IF(OR(LM206="",LM$543="")=TRUE,"",LM206*LM$543/'[7]Param-Production'!LK$42)</f>
        <v/>
      </c>
      <c r="LN210" s="99" t="str">
        <f>IF(OR(LN206="",LN$543="")=TRUE,"",LN206*LN$543/'[7]Param-Production'!LL$42)</f>
        <v/>
      </c>
      <c r="LO210" s="99" t="str">
        <f>IF(OR(LO206="",LO$543="")=TRUE,"",LO206*LO$543/'[7]Param-Production'!LM$42)</f>
        <v/>
      </c>
      <c r="LP210" s="99" t="str">
        <f>IF(OR(LP206="",LP$543="")=TRUE,"",LP206*LP$543/'[7]Param-Production'!LN$42)</f>
        <v/>
      </c>
      <c r="LQ210" s="99" t="str">
        <f>IF(OR(LQ206="",LQ$543="")=TRUE,"",LQ206*LQ$543/'[7]Param-Production'!LO$42)</f>
        <v/>
      </c>
      <c r="LR210" s="99" t="str">
        <f>IF(OR(LR206="",LR$543="")=TRUE,"",LR206*LR$543/'[7]Param-Production'!LP$42)</f>
        <v/>
      </c>
      <c r="LS210" s="99" t="str">
        <f>IF(OR(LS206="",LS$543="")=TRUE,"",LS206*LS$543/'[7]Param-Production'!LQ$42)</f>
        <v/>
      </c>
      <c r="LT210" s="99" t="str">
        <f>IF(OR(LT206="",LT$543="")=TRUE,"",LT206*LT$543/'[7]Param-Production'!LR$42)</f>
        <v/>
      </c>
      <c r="LU210" s="99" t="str">
        <f>IF(OR(LU206="",LU$543="")=TRUE,"",LU206*LU$543/'[7]Param-Production'!LS$42)</f>
        <v/>
      </c>
      <c r="LV210" s="99" t="str">
        <f>IF(OR(LV206="",LV$543="")=TRUE,"",LV206*LV$543/'[7]Param-Production'!LT$42)</f>
        <v/>
      </c>
      <c r="LW210" s="99" t="str">
        <f>IF(OR(LW206="",LW$543="")=TRUE,"",LW206*LW$543/'[7]Param-Production'!LU$42)</f>
        <v/>
      </c>
      <c r="LX210" s="99" t="str">
        <f>IF(OR(LX206="",LX$543="")=TRUE,"",LX206*LX$543/'[7]Param-Production'!LV$42)</f>
        <v/>
      </c>
      <c r="LY210" s="99" t="str">
        <f>IF(OR(LY206="",LY$543="")=TRUE,"",LY206*LY$543/'[7]Param-Production'!LW$42)</f>
        <v/>
      </c>
      <c r="LZ210" s="99" t="str">
        <f>IF(OR(LZ206="",LZ$543="")=TRUE,"",LZ206*LZ$543/'[7]Param-Production'!LX$42)</f>
        <v/>
      </c>
      <c r="MA210" s="99" t="str">
        <f>IF(OR(MA206="",MA$543="")=TRUE,"",MA206*MA$543/'[7]Param-Production'!LY$42)</f>
        <v/>
      </c>
      <c r="MB210" s="99" t="str">
        <f>IF(OR(MB206="",MB$543="")=TRUE,"",MB206*MB$543/'[7]Param-Production'!LZ$42)</f>
        <v/>
      </c>
      <c r="MC210" s="99" t="str">
        <f>IF(OR(MC206="",MC$543="")=TRUE,"",MC206*MC$543/'[7]Param-Production'!MA$42)</f>
        <v/>
      </c>
      <c r="MD210" s="99" t="str">
        <f>IF(OR(MD206="",MD$543="")=TRUE,"",MD206*MD$543/'[7]Param-Production'!MB$42)</f>
        <v/>
      </c>
      <c r="ME210" s="99" t="str">
        <f>IF(OR(ME206="",ME$543="")=TRUE,"",ME206*ME$543/'[7]Param-Production'!MC$42)</f>
        <v/>
      </c>
      <c r="MF210" s="99" t="str">
        <f>IF(OR(MF206="",MF$543="")=TRUE,"",MF206*MF$543/'[7]Param-Production'!MD$42)</f>
        <v/>
      </c>
      <c r="MG210" s="99" t="str">
        <f>IF(OR(MG206="",MG$543="")=TRUE,"",MG206*MG$543/'[7]Param-Production'!ME$42)</f>
        <v/>
      </c>
      <c r="MH210" s="99" t="str">
        <f>IF(OR(MH206="",MH$543="")=TRUE,"",MH206*MH$543/'[7]Param-Production'!MF$42)</f>
        <v/>
      </c>
      <c r="MI210" s="99" t="str">
        <f>IF(OR(MI206="",MI$543="")=TRUE,"",MI206*MI$543/'[7]Param-Production'!MG$42)</f>
        <v/>
      </c>
      <c r="MJ210" s="99" t="str">
        <f>IF(OR(MJ206="",MJ$543="")=TRUE,"",MJ206*MJ$543/'[7]Param-Production'!MH$42)</f>
        <v/>
      </c>
      <c r="MK210" s="99" t="str">
        <f>IF(OR(MK206="",MK$543="")=TRUE,"",MK206*MK$543/'[7]Param-Production'!MI$42)</f>
        <v/>
      </c>
      <c r="ML210" s="99" t="str">
        <f>IF(OR(ML206="",ML$543="")=TRUE,"",ML206*ML$543/'[7]Param-Production'!MJ$42)</f>
        <v/>
      </c>
      <c r="MM210" s="99" t="str">
        <f>IF(OR(MM206="",MM$543="")=TRUE,"",MM206*MM$543/'[7]Param-Production'!MK$42)</f>
        <v/>
      </c>
      <c r="MN210" s="99" t="str">
        <f>IF(OR(MN206="",MN$543="")=TRUE,"",MN206*MN$543/'[7]Param-Production'!ML$42)</f>
        <v/>
      </c>
      <c r="MO210" s="99" t="str">
        <f>IF(OR(MO206="",MO$543="")=TRUE,"",MO206*MO$543/'[7]Param-Production'!MM$42)</f>
        <v/>
      </c>
      <c r="MP210" s="99" t="str">
        <f>IF(OR(MP206="",MP$543="")=TRUE,"",MP206*MP$543/'[7]Param-Production'!MN$42)</f>
        <v/>
      </c>
      <c r="MQ210" s="99" t="str">
        <f>IF(OR(MQ206="",MQ$543="")=TRUE,"",MQ206*MQ$543/'[7]Param-Production'!MO$42)</f>
        <v/>
      </c>
      <c r="MR210" s="99" t="str">
        <f>IF(OR(MR206="",MR$543="")=TRUE,"",MR206*MR$543/'[7]Param-Production'!MP$42)</f>
        <v/>
      </c>
      <c r="MS210" s="99" t="str">
        <f>IF(OR(MS206="",MS$543="")=TRUE,"",MS206*MS$543/'[7]Param-Production'!MQ$42)</f>
        <v/>
      </c>
      <c r="MT210" s="99" t="str">
        <f>IF(OR(MT206="",MT$543="")=TRUE,"",MT206*MT$543/'[7]Param-Production'!MR$42)</f>
        <v/>
      </c>
      <c r="MU210" s="99" t="str">
        <f>IF(OR(MU206="",MU$543="")=TRUE,"",MU206*MU$543/'[7]Param-Production'!MS$42)</f>
        <v/>
      </c>
      <c r="MV210" s="99" t="str">
        <f>IF(OR(MV206="",MV$543="")=TRUE,"",MV206*MV$543/'[7]Param-Production'!MT$42)</f>
        <v/>
      </c>
      <c r="MW210" s="99" t="str">
        <f>IF(OR(MW206="",MW$543="")=TRUE,"",MW206*MW$543/'[7]Param-Production'!MU$42)</f>
        <v/>
      </c>
      <c r="MX210" s="99" t="str">
        <f>IF(OR(MX206="",MX$543="")=TRUE,"",MX206*MX$543/'[7]Param-Production'!MV$42)</f>
        <v/>
      </c>
      <c r="MY210" s="99" t="str">
        <f>IF(OR(MY206="",MY$543="")=TRUE,"",MY206*MY$543/'[7]Param-Production'!MW$42)</f>
        <v/>
      </c>
      <c r="MZ210" s="99" t="str">
        <f>IF(OR(MZ206="",MZ$543="")=TRUE,"",MZ206*MZ$543/'[7]Param-Production'!MX$42)</f>
        <v/>
      </c>
      <c r="NA210" s="99" t="str">
        <f>IF(OR(NA206="",NA$543="")=TRUE,"",NA206*NA$543/'[7]Param-Production'!MY$42)</f>
        <v/>
      </c>
      <c r="NB210" s="99" t="str">
        <f>IF(OR(NB206="",NB$543="")=TRUE,"",NB206*NB$543/'[7]Param-Production'!MZ$42)</f>
        <v/>
      </c>
      <c r="NC210" s="99" t="str">
        <f>IF(OR(NC206="",NC$543="")=TRUE,"",NC206*NC$543/'[7]Param-Production'!NA$42)</f>
        <v/>
      </c>
      <c r="ND210" s="99" t="str">
        <f>IF(OR(ND206="",ND$543="")=TRUE,"",ND206*ND$543/'[7]Param-Production'!NB$42)</f>
        <v/>
      </c>
      <c r="NE210" s="99" t="str">
        <f>IF(OR(NE206="",NE$543="")=TRUE,"",NE206*NE$543/'[7]Param-Production'!NC$42)</f>
        <v/>
      </c>
      <c r="NF210" s="99" t="str">
        <f>IF(OR(NF206="",NF$543="")=TRUE,"",NF206*NF$543/'[7]Param-Production'!ND$42)</f>
        <v/>
      </c>
      <c r="NG210" s="99" t="str">
        <f>IF(OR(NG206="",NG$543="")=TRUE,"",NG206*NG$543/'[7]Param-Production'!NE$42)</f>
        <v/>
      </c>
      <c r="NH210" s="99" t="str">
        <f>IF(OR(NH206="",NH$543="")=TRUE,"",NH206*NH$543/'[7]Param-Production'!NF$42)</f>
        <v/>
      </c>
      <c r="NI210" s="99" t="str">
        <f>IF(OR(NI206="",NI$543="")=TRUE,"",NI206*NI$543/'[7]Param-Production'!NG$42)</f>
        <v/>
      </c>
      <c r="NJ210" s="99" t="str">
        <f>IF(OR(NJ206="",NJ$543="")=TRUE,"",NJ206*NJ$543/'[7]Param-Production'!NH$42)</f>
        <v/>
      </c>
      <c r="NK210" s="99" t="str">
        <f>IF(OR(NK206="",NK$543="")=TRUE,"",NK206*NK$543/'[7]Param-Production'!NI$42)</f>
        <v/>
      </c>
      <c r="NL210" s="99" t="str">
        <f>IF(OR(NL206="",NL$543="")=TRUE,"",NL206*NL$543/'[7]Param-Production'!NJ$42)</f>
        <v/>
      </c>
      <c r="NM210" s="99" t="str">
        <f>IF(OR(NM206="",NM$543="")=TRUE,"",NM206*NM$543/'[7]Param-Production'!NK$42)</f>
        <v/>
      </c>
      <c r="NN210" s="99" t="str">
        <f>IF(OR(NN206="",NN$543="")=TRUE,"",NN206*NN$543/'[7]Param-Production'!NL$42)</f>
        <v/>
      </c>
      <c r="NO210" s="99" t="str">
        <f>IF(OR(NO206="",NO$543="")=TRUE,"",NO206*NO$543/'[7]Param-Production'!NM$42)</f>
        <v/>
      </c>
      <c r="NP210" s="99" t="str">
        <f>IF(OR(NP206="",NP$543="")=TRUE,"",NP206*NP$543/'[7]Param-Production'!NN$42)</f>
        <v/>
      </c>
      <c r="NQ210" s="99" t="str">
        <f>IF(OR(NQ206="",NQ$543="")=TRUE,"",NQ206*NQ$543/'[7]Param-Production'!NO$42)</f>
        <v/>
      </c>
      <c r="NR210" s="99" t="str">
        <f>IF(OR(NR206="",NR$543="")=TRUE,"",NR206*NR$543/'[7]Param-Production'!NP$42)</f>
        <v/>
      </c>
      <c r="NS210" s="99" t="str">
        <f>IF(OR(NS206="",NS$543="")=TRUE,"",NS206*NS$543/'[7]Param-Production'!NQ$42)</f>
        <v/>
      </c>
      <c r="NT210" s="99" t="str">
        <f>IF(OR(NT206="",NT$543="")=TRUE,"",NT206*NT$543/'[7]Param-Production'!NR$42)</f>
        <v/>
      </c>
      <c r="NU210" s="99" t="str">
        <f>IF(OR(NU206="",NU$543="")=TRUE,"",NU206*NU$543/'[7]Param-Production'!NS$42)</f>
        <v/>
      </c>
      <c r="NV210" s="99" t="str">
        <f>IF(OR(NV206="",NV$543="")=TRUE,"",NV206*NV$543/'[7]Param-Production'!NT$42)</f>
        <v/>
      </c>
      <c r="NW210" s="99" t="str">
        <f>IF(OR(NW206="",NW$543="")=TRUE,"",NW206*NW$543/'[7]Param-Production'!NU$42)</f>
        <v/>
      </c>
      <c r="NX210" s="99" t="str">
        <f>IF(OR(NX206="",NX$543="")=TRUE,"",NX206*NX$543/'[7]Param-Production'!NV$42)</f>
        <v/>
      </c>
      <c r="NY210" s="99" t="str">
        <f>IF(OR(NY206="",NY$543="")=TRUE,"",NY206*NY$543/'[7]Param-Production'!NW$42)</f>
        <v/>
      </c>
      <c r="NZ210" s="99" t="str">
        <f>IF(OR(NZ206="",NZ$543="")=TRUE,"",NZ206*NZ$543/'[7]Param-Production'!NX$42)</f>
        <v/>
      </c>
      <c r="OA210" s="99" t="str">
        <f>IF(OR(OA206="",OA$543="")=TRUE,"",OA206*OA$543/'[7]Param-Production'!NY$42)</f>
        <v/>
      </c>
      <c r="OB210" s="99" t="str">
        <f>IF(OR(OB206="",OB$543="")=TRUE,"",OB206*OB$543/'[7]Param-Production'!NZ$42)</f>
        <v/>
      </c>
      <c r="OC210" s="99" t="str">
        <f>IF(OR(OC206="",OC$543="")=TRUE,"",OC206*OC$543/'[7]Param-Production'!OA$42)</f>
        <v/>
      </c>
      <c r="OD210" s="99" t="str">
        <f>IF(OR(OD206="",OD$543="")=TRUE,"",OD206*OD$543/'[7]Param-Production'!OB$42)</f>
        <v/>
      </c>
      <c r="OE210" s="99" t="str">
        <f>IF(OR(OE206="",OE$543="")=TRUE,"",OE206*OE$543/'[7]Param-Production'!OC$42)</f>
        <v/>
      </c>
      <c r="OF210" s="99" t="str">
        <f>IF(OR(OF206="",OF$543="")=TRUE,"",OF206*OF$543/'[7]Param-Production'!OD$42)</f>
        <v/>
      </c>
      <c r="OG210" s="99" t="str">
        <f>IF(OR(OG206="",OG$543="")=TRUE,"",OG206*OG$543/'[7]Param-Production'!OE$42)</f>
        <v/>
      </c>
      <c r="OH210" s="99" t="str">
        <f>IF(OR(OH206="",OH$543="")=TRUE,"",OH206*OH$543/'[7]Param-Production'!OF$42)</f>
        <v/>
      </c>
      <c r="OI210" s="99" t="str">
        <f>IF(OR(OI206="",OI$543="")=TRUE,"",OI206*OI$543/'[7]Param-Production'!OG$42)</f>
        <v/>
      </c>
      <c r="OJ210" s="99" t="str">
        <f>IF(OR(OJ206="",OJ$543="")=TRUE,"",OJ206*OJ$543/'[7]Param-Production'!OH$42)</f>
        <v/>
      </c>
      <c r="OK210" s="99" t="str">
        <f>IF(OR(OK206="",OK$543="")=TRUE,"",OK206*OK$543/'[7]Param-Production'!OI$42)</f>
        <v/>
      </c>
      <c r="OL210" s="99" t="str">
        <f>IF(OR(OL206="",OL$543="")=TRUE,"",OL206*OL$543/'[7]Param-Production'!OJ$42)</f>
        <v/>
      </c>
      <c r="OM210" s="99" t="str">
        <f>IF(OR(OM206="",OM$543="")=TRUE,"",OM206*OM$543/'[7]Param-Production'!OK$42)</f>
        <v/>
      </c>
      <c r="ON210" s="99" t="str">
        <f>IF(OR(ON206="",ON$543="")=TRUE,"",ON206*ON$543/'[7]Param-Production'!OL$42)</f>
        <v/>
      </c>
      <c r="OO210" s="99" t="str">
        <f>IF(OR(OO206="",OO$543="")=TRUE,"",OO206*OO$543/'[7]Param-Production'!OM$42)</f>
        <v/>
      </c>
      <c r="OP210" s="99" t="str">
        <f>IF(OR(OP206="",OP$543="")=TRUE,"",OP206*OP$543/'[7]Param-Production'!ON$42)</f>
        <v/>
      </c>
      <c r="OQ210" s="99" t="str">
        <f>IF(OR(OQ206="",OQ$543="")=TRUE,"",OQ206*OQ$543/'[7]Param-Production'!OO$42)</f>
        <v/>
      </c>
      <c r="OR210" s="99" t="str">
        <f>IF(OR(OR206="",OR$543="")=TRUE,"",OR206*OR$543/'[7]Param-Production'!OP$42)</f>
        <v/>
      </c>
      <c r="OS210" s="99" t="str">
        <f>IF(OR(OS206="",OS$543="")=TRUE,"",OS206*OS$543/'[7]Param-Production'!OQ$42)</f>
        <v/>
      </c>
      <c r="OT210" s="99" t="str">
        <f>IF(OR(OT206="",OT$543="")=TRUE,"",OT206*OT$543/'[7]Param-Production'!OR$42)</f>
        <v/>
      </c>
      <c r="OU210" s="99" t="str">
        <f>IF(OR(OU206="",OU$543="")=TRUE,"",OU206*OU$543/'[7]Param-Production'!OS$42)</f>
        <v/>
      </c>
      <c r="OV210" s="99" t="str">
        <f>IF(OR(OV206="",OV$543="")=TRUE,"",OV206*OV$543/'[7]Param-Production'!OT$42)</f>
        <v/>
      </c>
      <c r="OW210" s="99" t="str">
        <f>IF(OR(OW206="",OW$543="")=TRUE,"",OW206*OW$543/'[7]Param-Production'!OU$42)</f>
        <v/>
      </c>
      <c r="OX210" s="99" t="str">
        <f>IF(OR(OX206="",OX$543="")=TRUE,"",OX206*OX$543/'[7]Param-Production'!OV$42)</f>
        <v/>
      </c>
      <c r="OY210" s="99" t="str">
        <f>IF(OR(OY206="",OY$543="")=TRUE,"",OY206*OY$543/'[7]Param-Production'!OW$42)</f>
        <v/>
      </c>
      <c r="OZ210" s="99" t="str">
        <f>IF(OR(OZ206="",OZ$543="")=TRUE,"",OZ206*OZ$543/'[7]Param-Production'!OX$42)</f>
        <v/>
      </c>
      <c r="PA210" s="99" t="str">
        <f>IF(OR(PA206="",PA$543="")=TRUE,"",PA206*PA$543/'[7]Param-Production'!OY$42)</f>
        <v/>
      </c>
      <c r="PB210" s="99" t="str">
        <f>IF(OR(PB206="",PB$543="")=TRUE,"",PB206*PB$543/'[7]Param-Production'!OZ$42)</f>
        <v/>
      </c>
      <c r="PC210" s="99" t="str">
        <f>IF(OR(PC206="",PC$543="")=TRUE,"",PC206*PC$543/'[7]Param-Production'!PA$42)</f>
        <v/>
      </c>
      <c r="PD210" s="99" t="str">
        <f>IF(OR(PD206="",PD$543="")=TRUE,"",PD206*PD$543/'[7]Param-Production'!PB$42)</f>
        <v/>
      </c>
      <c r="PE210" s="99" t="str">
        <f>IF(OR(PE206="",PE$543="")=TRUE,"",PE206*PE$543/'[7]Param-Production'!PC$42)</f>
        <v/>
      </c>
      <c r="PF210" s="99" t="str">
        <f>IF(OR(PF206="",PF$543="")=TRUE,"",PF206*PF$543/'[7]Param-Production'!PD$42)</f>
        <v/>
      </c>
      <c r="PG210" s="99" t="str">
        <f>IF(OR(PG206="",PG$543="")=TRUE,"",PG206*PG$543/'[7]Param-Production'!PE$42)</f>
        <v/>
      </c>
      <c r="PH210" s="99" t="str">
        <f>IF(OR(PH206="",PH$543="")=TRUE,"",PH206*PH$543/'[7]Param-Production'!PF$42)</f>
        <v/>
      </c>
      <c r="PI210" s="99" t="str">
        <f>IF(OR(PI206="",PI$543="")=TRUE,"",PI206*PI$543/'[7]Param-Production'!PG$42)</f>
        <v/>
      </c>
      <c r="PJ210" s="99" t="str">
        <f>IF(OR(PJ206="",PJ$543="")=TRUE,"",PJ206*PJ$543/'[7]Param-Production'!PH$42)</f>
        <v/>
      </c>
      <c r="PK210" s="99" t="str">
        <f>IF(OR(PK206="",PK$543="")=TRUE,"",PK206*PK$543/'[7]Param-Production'!PI$42)</f>
        <v/>
      </c>
      <c r="PL210" s="99" t="str">
        <f>IF(OR(PL206="",PL$543="")=TRUE,"",PL206*PL$543/'[7]Param-Production'!PJ$42)</f>
        <v/>
      </c>
      <c r="PM210" s="99" t="str">
        <f>IF(OR(PM206="",PM$543="")=TRUE,"",PM206*PM$543/'[7]Param-Production'!PK$42)</f>
        <v/>
      </c>
      <c r="PN210" s="99" t="str">
        <f>IF(OR(PN206="",PN$543="")=TRUE,"",PN206*PN$543/'[7]Param-Production'!PL$42)</f>
        <v/>
      </c>
      <c r="PO210" s="99" t="str">
        <f>IF(OR(PO206="",PO$543="")=TRUE,"",PO206*PO$543/'[7]Param-Production'!PM$42)</f>
        <v/>
      </c>
      <c r="PP210" s="99" t="str">
        <f>IF(OR(PP206="",PP$543="")=TRUE,"",PP206*PP$543/'[7]Param-Production'!PN$42)</f>
        <v/>
      </c>
      <c r="PQ210" s="99" t="str">
        <f>IF(OR(PQ206="",PQ$543="")=TRUE,"",PQ206*PQ$543/'[7]Param-Production'!PO$42)</f>
        <v/>
      </c>
      <c r="PR210" s="99" t="str">
        <f>IF(OR(PR206="",PR$543="")=TRUE,"",PR206*PR$543/'[7]Param-Production'!PP$42)</f>
        <v/>
      </c>
      <c r="PS210" s="99" t="str">
        <f>IF(OR(PS206="",PS$543="")=TRUE,"",PS206*PS$543/'[7]Param-Production'!PQ$42)</f>
        <v/>
      </c>
      <c r="PT210" s="99" t="str">
        <f>IF(OR(PT206="",PT$543="")=TRUE,"",PT206*PT$543/'[7]Param-Production'!PR$42)</f>
        <v/>
      </c>
      <c r="PU210" s="99" t="str">
        <f>IF(OR(PU206="",PU$543="")=TRUE,"",PU206*PU$543/'[7]Param-Production'!PS$42)</f>
        <v/>
      </c>
      <c r="PV210" s="99" t="str">
        <f>IF(OR(PV206="",PV$543="")=TRUE,"",PV206*PV$543/'[7]Param-Production'!PT$42)</f>
        <v/>
      </c>
      <c r="PW210" s="99" t="str">
        <f>IF(OR(PW206="",PW$543="")=TRUE,"",PW206*PW$543/'[7]Param-Production'!PU$42)</f>
        <v/>
      </c>
      <c r="PX210" s="99" t="str">
        <f>IF(OR(PX206="",PX$543="")=TRUE,"",PX206*PX$543/'[7]Param-Production'!PV$42)</f>
        <v/>
      </c>
      <c r="PY210" s="99" t="str">
        <f>IF(OR(PY206="",PY$543="")=TRUE,"",PY206*PY$543/'[7]Param-Production'!PW$42)</f>
        <v/>
      </c>
      <c r="PZ210" s="99" t="str">
        <f>IF(OR(PZ206="",PZ$543="")=TRUE,"",PZ206*PZ$543/'[7]Param-Production'!PX$42)</f>
        <v/>
      </c>
      <c r="QA210" s="99" t="str">
        <f>IF(OR(QA206="",QA$543="")=TRUE,"",QA206*QA$543/'[7]Param-Production'!PY$42)</f>
        <v/>
      </c>
      <c r="QB210" s="99" t="str">
        <f>IF(OR(QB206="",QB$543="")=TRUE,"",QB206*QB$543/'[7]Param-Production'!PZ$42)</f>
        <v/>
      </c>
      <c r="QC210" s="99" t="str">
        <f>IF(OR(QC206="",QC$543="")=TRUE,"",QC206*QC$543/'[7]Param-Production'!QA$42)</f>
        <v/>
      </c>
      <c r="QD210" s="99" t="str">
        <f>IF(OR(QD206="",QD$543="")=TRUE,"",QD206*QD$543/'[7]Param-Production'!QB$42)</f>
        <v/>
      </c>
      <c r="QE210" s="99" t="str">
        <f>IF(OR(QE206="",QE$543="")=TRUE,"",QE206*QE$543/'[7]Param-Production'!QC$42)</f>
        <v/>
      </c>
      <c r="QF210" s="99" t="str">
        <f>IF(OR(QF206="",QF$543="")=TRUE,"",QF206*QF$543/'[7]Param-Production'!QD$42)</f>
        <v/>
      </c>
      <c r="QG210" s="99" t="str">
        <f>IF(OR(QG206="",QG$543="")=TRUE,"",QG206*QG$543/'[7]Param-Production'!QE$42)</f>
        <v/>
      </c>
      <c r="QH210" s="99" t="str">
        <f>IF(OR(QH206="",QH$543="")=TRUE,"",QH206*QH$543/'[7]Param-Production'!QF$42)</f>
        <v/>
      </c>
      <c r="QI210" s="99" t="str">
        <f>IF(OR(QI206="",QI$543="")=TRUE,"",QI206*QI$543/'[7]Param-Production'!QG$42)</f>
        <v/>
      </c>
      <c r="QJ210" s="99" t="str">
        <f>IF(OR(QJ206="",QJ$543="")=TRUE,"",QJ206*QJ$543/'[7]Param-Production'!QH$42)</f>
        <v/>
      </c>
      <c r="QK210" s="99" t="str">
        <f>IF(OR(QK206="",QK$543="")=TRUE,"",QK206*QK$543/'[7]Param-Production'!QI$42)</f>
        <v/>
      </c>
      <c r="QL210" s="99" t="str">
        <f>IF(OR(QL206="",QL$543="")=TRUE,"",QL206*QL$543/'[7]Param-Production'!QJ$42)</f>
        <v/>
      </c>
      <c r="QM210" s="99" t="str">
        <f>IF(OR(QM206="",QM$543="")=TRUE,"",QM206*QM$543/'[7]Param-Production'!QK$42)</f>
        <v/>
      </c>
      <c r="QN210" s="99" t="str">
        <f>IF(OR(QN206="",QN$543="")=TRUE,"",QN206*QN$543/'[7]Param-Production'!QL$42)</f>
        <v/>
      </c>
      <c r="QO210" s="99" t="str">
        <f>IF(OR(QO206="",QO$543="")=TRUE,"",QO206*QO$543/'[7]Param-Production'!QM$42)</f>
        <v/>
      </c>
      <c r="QP210" s="99" t="str">
        <f>IF(OR(QP206="",QP$543="")=TRUE,"",QP206*QP$543/'[7]Param-Production'!QN$42)</f>
        <v/>
      </c>
      <c r="QQ210" s="99" t="str">
        <f>IF(OR(QQ206="",QQ$543="")=TRUE,"",QQ206*QQ$543/'[7]Param-Production'!QO$42)</f>
        <v/>
      </c>
      <c r="QR210" s="99" t="str">
        <f>IF(OR(QR206="",QR$543="")=TRUE,"",QR206*QR$543/'[7]Param-Production'!QP$42)</f>
        <v/>
      </c>
      <c r="QS210" s="99" t="str">
        <f>IF(OR(QS206="",QS$543="")=TRUE,"",QS206*QS$543/'[7]Param-Production'!QQ$42)</f>
        <v/>
      </c>
      <c r="QT210" s="99" t="str">
        <f>IF(OR(QT206="",QT$543="")=TRUE,"",QT206*QT$543/'[7]Param-Production'!QR$42)</f>
        <v/>
      </c>
      <c r="QU210" s="99" t="str">
        <f>IF(OR(QU206="",QU$543="")=TRUE,"",QU206*QU$543/'[7]Param-Production'!QS$42)</f>
        <v/>
      </c>
      <c r="QV210" s="99" t="str">
        <f>IF(OR(QV206="",QV$543="")=TRUE,"",QV206*QV$543/'[7]Param-Production'!QT$42)</f>
        <v/>
      </c>
      <c r="QW210" s="99" t="str">
        <f>IF(OR(QW206="",QW$543="")=TRUE,"",QW206*QW$543/'[7]Param-Production'!QU$42)</f>
        <v/>
      </c>
      <c r="QX210" s="99" t="str">
        <f>IF(OR(QX206="",QX$543="")=TRUE,"",QX206*QX$543/'[7]Param-Production'!QV$42)</f>
        <v/>
      </c>
      <c r="QY210" s="99" t="str">
        <f>IF(OR(QY206="",QY$543="")=TRUE,"",QY206*QY$543/'[7]Param-Production'!QW$42)</f>
        <v/>
      </c>
      <c r="QZ210" s="99" t="str">
        <f>IF(OR(QZ206="",QZ$543="")=TRUE,"",QZ206*QZ$543/'[7]Param-Production'!QX$42)</f>
        <v/>
      </c>
      <c r="RA210" s="99" t="str">
        <f>IF(OR(RA206="",RA$543="")=TRUE,"",RA206*RA$543/'[7]Param-Production'!QY$42)</f>
        <v/>
      </c>
      <c r="RB210" s="99" t="str">
        <f>IF(OR(RB206="",RB$543="")=TRUE,"",RB206*RB$543/'[7]Param-Production'!QZ$42)</f>
        <v/>
      </c>
      <c r="RC210" s="99" t="str">
        <f>IF(OR(RC206="",RC$543="")=TRUE,"",RC206*RC$543/'[7]Param-Production'!RA$42)</f>
        <v/>
      </c>
      <c r="RD210" s="99" t="str">
        <f>IF(OR(RD206="",RD$543="")=TRUE,"",RD206*RD$543/'[7]Param-Production'!RB$42)</f>
        <v/>
      </c>
      <c r="RE210" s="99" t="str">
        <f>IF(OR(RE206="",RE$543="")=TRUE,"",RE206*RE$543/'[7]Param-Production'!RC$42)</f>
        <v/>
      </c>
      <c r="RF210" s="99" t="str">
        <f>IF(OR(RF206="",RF$543="")=TRUE,"",RF206*RF$543/'[7]Param-Production'!RD$42)</f>
        <v/>
      </c>
      <c r="RG210" s="99" t="str">
        <f>IF(OR(RG206="",RG$543="")=TRUE,"",RG206*RG$543/'[7]Param-Production'!RE$42)</f>
        <v/>
      </c>
      <c r="RH210" s="99" t="str">
        <f>IF(OR(RH206="",RH$543="")=TRUE,"",RH206*RH$543/'[7]Param-Production'!RF$42)</f>
        <v/>
      </c>
      <c r="RI210" s="99" t="str">
        <f>IF(OR(RI206="",RI$543="")=TRUE,"",RI206*RI$543/'[7]Param-Production'!RG$42)</f>
        <v/>
      </c>
      <c r="RJ210" s="99" t="str">
        <f>IF(OR(RJ206="",RJ$543="")=TRUE,"",RJ206*RJ$543/'[7]Param-Production'!RH$42)</f>
        <v/>
      </c>
      <c r="RK210" s="99" t="str">
        <f>IF(OR(RK206="",RK$543="")=TRUE,"",RK206*RK$543/'[7]Param-Production'!RI$42)</f>
        <v/>
      </c>
      <c r="RL210" s="99" t="str">
        <f>IF(OR(RL206="",RL$543="")=TRUE,"",RL206*RL$543/'[7]Param-Production'!RJ$42)</f>
        <v/>
      </c>
      <c r="RM210" s="99" t="str">
        <f>IF(OR(RM206="",RM$543="")=TRUE,"",RM206*RM$543/'[7]Param-Production'!RK$42)</f>
        <v/>
      </c>
      <c r="RN210" s="99" t="str">
        <f>IF(OR(RN206="",RN$543="")=TRUE,"",RN206*RN$543/'[7]Param-Production'!RL$42)</f>
        <v/>
      </c>
      <c r="RO210" s="99" t="str">
        <f>IF(OR(RO206="",RO$543="")=TRUE,"",RO206*RO$543/'[7]Param-Production'!RM$42)</f>
        <v/>
      </c>
      <c r="RP210" s="99" t="str">
        <f>IF(OR(RP206="",RP$543="")=TRUE,"",RP206*RP$543/'[7]Param-Production'!RN$42)</f>
        <v/>
      </c>
      <c r="RQ210" s="99" t="str">
        <f>IF(OR(RQ206="",RQ$543="")=TRUE,"",RQ206*RQ$543/'[7]Param-Production'!RO$42)</f>
        <v/>
      </c>
    </row>
    <row r="211" spans="4:485" ht="15">
      <c r="D211" s="100" t="s">
        <v>2172</v>
      </c>
      <c r="E211" s="100"/>
      <c r="F211" s="100"/>
      <c r="G211" s="100"/>
      <c r="H211" s="88" t="s">
        <v>2173</v>
      </c>
      <c r="I211" s="100"/>
      <c r="J211" s="101" t="s">
        <v>447</v>
      </c>
      <c r="K211" s="101"/>
      <c r="L211" s="102" t="e">
        <f>L209</f>
        <v>#REF!</v>
      </c>
      <c r="M211" s="102" t="e">
        <f>M208</f>
        <v>#REF!</v>
      </c>
      <c r="S211" s="99" t="s">
        <v>2174</v>
      </c>
      <c r="T211" s="99" t="str">
        <f>IF(OR(T207="",T$543="")=TRUE,"",T207*T$543/'[7]Param-Production'!R$42)</f>
        <v/>
      </c>
      <c r="U211" s="99" t="str">
        <f>IF(OR(U207="",U$543="")=TRUE,"",U207*U$543/'[7]Param-Production'!S$42)</f>
        <v/>
      </c>
      <c r="V211" s="99" t="str">
        <f>IF(OR(V207="",V$543="")=TRUE,"",V207*V$543/'[7]Param-Production'!T$42)</f>
        <v/>
      </c>
      <c r="W211" s="99" t="str">
        <f>IF(OR(W207="",W$543="")=TRUE,"",W207*W$543/'[7]Param-Production'!U$42)</f>
        <v/>
      </c>
      <c r="X211" s="99" t="str">
        <f>IF(OR(X207="",X$543="")=TRUE,"",X207*X$543/'[7]Param-Production'!V$42)</f>
        <v/>
      </c>
      <c r="Y211" s="99" t="str">
        <f>IF(OR(Y207="",Y$543="")=TRUE,"",Y207*Y$543/'[7]Param-Production'!W$42)</f>
        <v/>
      </c>
      <c r="Z211" s="99" t="str">
        <f>IF(OR(Z207="",Z$543="")=TRUE,"",Z207*Z$543/'[7]Param-Production'!X$42)</f>
        <v/>
      </c>
      <c r="AA211" s="99" t="str">
        <f>IF(OR(AA207="",AA$543="")=TRUE,"",AA207*AA$543/'[7]Param-Production'!Y$42)</f>
        <v/>
      </c>
      <c r="AB211" s="99" t="str">
        <f>IF(OR(AB207="",AB$543="")=TRUE,"",AB207*AB$543/'[7]Param-Production'!Z$42)</f>
        <v/>
      </c>
      <c r="AC211" s="99" t="str">
        <f>IF(OR(AC207="",AC$543="")=TRUE,"",AC207*AC$543/'[7]Param-Production'!AA$42)</f>
        <v/>
      </c>
      <c r="AD211" s="99" t="str">
        <f>IF(OR(AD207="",AD$543="")=TRUE,"",AD207*AD$543/'[7]Param-Production'!AB$42)</f>
        <v/>
      </c>
      <c r="AE211" s="99" t="str">
        <f>IF(OR(AE207="",AE$543="")=TRUE,"",AE207*AE$543/'[7]Param-Production'!AC$42)</f>
        <v/>
      </c>
      <c r="AF211" s="99" t="str">
        <f>IF(OR(AF207="",AF$543="")=TRUE,"",AF207*AF$543/'[7]Param-Production'!AD$42)</f>
        <v/>
      </c>
      <c r="AG211" s="99" t="str">
        <f>IF(OR(AG207="",AG$543="")=TRUE,"",AG207*AG$543/'[7]Param-Production'!AE$42)</f>
        <v/>
      </c>
      <c r="AH211" s="99" t="str">
        <f>IF(OR(AH207="",AH$543="")=TRUE,"",AH207*AH$543/'[7]Param-Production'!AF$42)</f>
        <v/>
      </c>
      <c r="AI211" s="99" t="str">
        <f>IF(OR(AI207="",AI$543="")=TRUE,"",AI207*AI$543/'[7]Param-Production'!AG$42)</f>
        <v/>
      </c>
      <c r="AJ211" s="99" t="str">
        <f>IF(OR(AJ207="",AJ$543="")=TRUE,"",AJ207*AJ$543/'[7]Param-Production'!AH$42)</f>
        <v/>
      </c>
      <c r="AK211" s="99" t="str">
        <f>IF(OR(AK207="",AK$543="")=TRUE,"",AK207*AK$543/'[7]Param-Production'!AI$42)</f>
        <v/>
      </c>
      <c r="AL211" s="99" t="str">
        <f>IF(OR(AL207="",AL$543="")=TRUE,"",AL207*AL$543/'[7]Param-Production'!AJ$42)</f>
        <v/>
      </c>
      <c r="AM211" s="99" t="str">
        <f>IF(OR(AM207="",AM$543="")=TRUE,"",AM207*AM$543/'[7]Param-Production'!AK$42)</f>
        <v/>
      </c>
      <c r="AN211" s="99" t="str">
        <f>IF(OR(AN207="",AN$543="")=TRUE,"",AN207*AN$543/'[7]Param-Production'!AL$42)</f>
        <v/>
      </c>
      <c r="AO211" s="99" t="str">
        <f>IF(OR(AO207="",AO$543="")=TRUE,"",AO207*AO$543/'[7]Param-Production'!AM$42)</f>
        <v/>
      </c>
      <c r="AP211" s="99" t="str">
        <f>IF(OR(AP207="",AP$543="")=TRUE,"",AP207*AP$543/'[7]Param-Production'!AN$42)</f>
        <v/>
      </c>
      <c r="AQ211" s="99" t="str">
        <f>IF(OR(AQ207="",AQ$543="")=TRUE,"",AQ207*AQ$543/'[7]Param-Production'!AO$42)</f>
        <v/>
      </c>
      <c r="AR211" s="99" t="str">
        <f>IF(OR(AR207="",AR$543="")=TRUE,"",AR207*AR$543/'[7]Param-Production'!AP$42)</f>
        <v/>
      </c>
      <c r="AS211" s="99" t="str">
        <f>IF(OR(AS207="",AS$543="")=TRUE,"",AS207*AS$543/'[7]Param-Production'!AQ$42)</f>
        <v/>
      </c>
      <c r="AT211" s="99" t="str">
        <f>IF(OR(AT207="",AT$543="")=TRUE,"",AT207*AT$543/'[7]Param-Production'!AR$42)</f>
        <v/>
      </c>
      <c r="AU211" s="99" t="str">
        <f>IF(OR(AU207="",AU$543="")=TRUE,"",AU207*AU$543/'[7]Param-Production'!AS$42)</f>
        <v/>
      </c>
      <c r="AV211" s="99" t="str">
        <f>IF(OR(AV207="",AV$543="")=TRUE,"",AV207*AV$543/'[7]Param-Production'!AT$42)</f>
        <v/>
      </c>
      <c r="AW211" s="99" t="str">
        <f>IF(OR(AW207="",AW$543="")=TRUE,"",AW207*AW$543/'[7]Param-Production'!AU$42)</f>
        <v/>
      </c>
      <c r="AX211" s="99" t="str">
        <f>IF(OR(AX207="",AX$543="")=TRUE,"",AX207*AX$543/'[7]Param-Production'!AV$42)</f>
        <v/>
      </c>
      <c r="AY211" s="99" t="str">
        <f>IF(OR(AY207="",AY$543="")=TRUE,"",AY207*AY$543/'[7]Param-Production'!AW$42)</f>
        <v/>
      </c>
      <c r="AZ211" s="99" t="str">
        <f>IF(OR(AZ207="",AZ$543="")=TRUE,"",AZ207*AZ$543/'[7]Param-Production'!AX$42)</f>
        <v/>
      </c>
      <c r="BA211" s="99" t="str">
        <f>IF(OR(BA207="",BA$543="")=TRUE,"",BA207*BA$543/'[7]Param-Production'!AY$42)</f>
        <v/>
      </c>
      <c r="BB211" s="99" t="str">
        <f>IF(OR(BB207="",BB$543="")=TRUE,"",BB207*BB$543/'[7]Param-Production'!AZ$42)</f>
        <v/>
      </c>
      <c r="BC211" s="99" t="str">
        <f>IF(OR(BC207="",BC$543="")=TRUE,"",BC207*BC$543/'[7]Param-Production'!BA$42)</f>
        <v/>
      </c>
      <c r="BD211" s="99" t="str">
        <f>IF(OR(BD207="",BD$543="")=TRUE,"",BD207*BD$543/'[7]Param-Production'!BB$42)</f>
        <v/>
      </c>
      <c r="BE211" s="99" t="str">
        <f>IF(OR(BE207="",BE$543="")=TRUE,"",BE207*BE$543/'[7]Param-Production'!BC$42)</f>
        <v/>
      </c>
      <c r="BF211" s="99" t="str">
        <f>IF(OR(BF207="",BF$543="")=TRUE,"",BF207*BF$543/'[7]Param-Production'!BD$42)</f>
        <v/>
      </c>
      <c r="BG211" s="99" t="str">
        <f>IF(OR(BG207="",BG$543="")=TRUE,"",BG207*BG$543/'[7]Param-Production'!BE$42)</f>
        <v/>
      </c>
      <c r="BH211" s="99" t="str">
        <f>IF(OR(BH207="",BH$543="")=TRUE,"",BH207*BH$543/'[7]Param-Production'!BF$42)</f>
        <v/>
      </c>
      <c r="BI211" s="99" t="str">
        <f>IF(OR(BI207="",BI$543="")=TRUE,"",BI207*BI$543/'[7]Param-Production'!BG$42)</f>
        <v/>
      </c>
      <c r="BJ211" s="99" t="str">
        <f>IF(OR(BJ207="",BJ$543="")=TRUE,"",BJ207*BJ$543/'[7]Param-Production'!BH$42)</f>
        <v/>
      </c>
      <c r="BK211" s="99" t="str">
        <f>IF(OR(BK207="",BK$543="")=TRUE,"",BK207*BK$543/'[7]Param-Production'!BI$42)</f>
        <v/>
      </c>
      <c r="BL211" s="99" t="str">
        <f>IF(OR(BL207="",BL$543="")=TRUE,"",BL207*BL$543/'[7]Param-Production'!BJ$42)</f>
        <v/>
      </c>
      <c r="BM211" s="99" t="str">
        <f>IF(OR(BM207="",BM$543="")=TRUE,"",BM207*BM$543/'[7]Param-Production'!BK$42)</f>
        <v/>
      </c>
      <c r="BN211" s="99" t="str">
        <f>IF(OR(BN207="",BN$543="")=TRUE,"",BN207*BN$543/'[7]Param-Production'!BL$42)</f>
        <v/>
      </c>
      <c r="BO211" s="99" t="str">
        <f>IF(OR(BO207="",BO$543="")=TRUE,"",BO207*BO$543/'[7]Param-Production'!BM$42)</f>
        <v/>
      </c>
      <c r="BP211" s="99" t="str">
        <f>IF(OR(BP207="",BP$543="")=TRUE,"",BP207*BP$543/'[7]Param-Production'!BN$42)</f>
        <v/>
      </c>
      <c r="BQ211" s="99" t="str">
        <f>IF(OR(BQ207="",BQ$543="")=TRUE,"",BQ207*BQ$543/'[7]Param-Production'!BO$42)</f>
        <v/>
      </c>
      <c r="BR211" s="99" t="str">
        <f>IF(OR(BR207="",BR$543="")=TRUE,"",BR207*BR$543/'[7]Param-Production'!BP$42)</f>
        <v/>
      </c>
      <c r="BS211" s="99" t="str">
        <f>IF(OR(BS207="",BS$543="")=TRUE,"",BS207*BS$543/'[7]Param-Production'!BQ$42)</f>
        <v/>
      </c>
      <c r="BT211" s="99" t="str">
        <f>IF(OR(BT207="",BT$543="")=TRUE,"",BT207*BT$543/'[7]Param-Production'!BR$42)</f>
        <v/>
      </c>
      <c r="BU211" s="99" t="str">
        <f>IF(OR(BU207="",BU$543="")=TRUE,"",BU207*BU$543/'[7]Param-Production'!BS$42)</f>
        <v/>
      </c>
      <c r="BV211" s="99" t="str">
        <f>IF(OR(BV207="",BV$543="")=TRUE,"",BV207*BV$543/'[7]Param-Production'!BT$42)</f>
        <v/>
      </c>
      <c r="BW211" s="99" t="str">
        <f>IF(OR(BW207="",BW$543="")=TRUE,"",BW207*BW$543/'[7]Param-Production'!BU$42)</f>
        <v/>
      </c>
      <c r="BX211" s="99" t="str">
        <f>IF(OR(BX207="",BX$543="")=TRUE,"",BX207*BX$543/'[7]Param-Production'!BV$42)</f>
        <v/>
      </c>
      <c r="BY211" s="99" t="str">
        <f>IF(OR(BY207="",BY$543="")=TRUE,"",BY207*BY$543/'[7]Param-Production'!BW$42)</f>
        <v/>
      </c>
      <c r="BZ211" s="99" t="str">
        <f>IF(OR(BZ207="",BZ$543="")=TRUE,"",BZ207*BZ$543/'[7]Param-Production'!BX$42)</f>
        <v/>
      </c>
      <c r="CA211" s="99" t="str">
        <f>IF(OR(CA207="",CA$543="")=TRUE,"",CA207*CA$543/'[7]Param-Production'!BY$42)</f>
        <v/>
      </c>
      <c r="CB211" s="99" t="str">
        <f>IF(OR(CB207="",CB$543="")=TRUE,"",CB207*CB$543/'[7]Param-Production'!BZ$42)</f>
        <v/>
      </c>
      <c r="CC211" s="99" t="str">
        <f>IF(OR(CC207="",CC$543="")=TRUE,"",CC207*CC$543/'[7]Param-Production'!CA$42)</f>
        <v/>
      </c>
      <c r="CD211" s="99" t="str">
        <f>IF(OR(CD207="",CD$543="")=TRUE,"",CD207*CD$543/'[7]Param-Production'!CB$42)</f>
        <v/>
      </c>
      <c r="CE211" s="99" t="str">
        <f>IF(OR(CE207="",CE$543="")=TRUE,"",CE207*CE$543/'[7]Param-Production'!CC$42)</f>
        <v/>
      </c>
      <c r="CF211" s="99" t="str">
        <f>IF(OR(CF207="",CF$543="")=TRUE,"",CF207*CF$543/'[7]Param-Production'!CD$42)</f>
        <v/>
      </c>
      <c r="CG211" s="99" t="str">
        <f>IF(OR(CG207="",CG$543="")=TRUE,"",CG207*CG$543/'[7]Param-Production'!CE$42)</f>
        <v/>
      </c>
      <c r="CH211" s="99" t="str">
        <f>IF(OR(CH207="",CH$543="")=TRUE,"",CH207*CH$543/'[7]Param-Production'!CF$42)</f>
        <v/>
      </c>
      <c r="CI211" s="99" t="str">
        <f>IF(OR(CI207="",CI$543="")=TRUE,"",CI207*CI$543/'[7]Param-Production'!CG$42)</f>
        <v/>
      </c>
      <c r="CJ211" s="99" t="str">
        <f>IF(OR(CJ207="",CJ$543="")=TRUE,"",CJ207*CJ$543/'[7]Param-Production'!CH$42)</f>
        <v/>
      </c>
      <c r="CK211" s="99" t="str">
        <f>IF(OR(CK207="",CK$543="")=TRUE,"",CK207*CK$543/'[7]Param-Production'!CI$42)</f>
        <v/>
      </c>
      <c r="CL211" s="99" t="str">
        <f>IF(OR(CL207="",CL$543="")=TRUE,"",CL207*CL$543/'[7]Param-Production'!CJ$42)</f>
        <v/>
      </c>
      <c r="CM211" s="99" t="str">
        <f>IF(OR(CM207="",CM$543="")=TRUE,"",CM207*CM$543/'[7]Param-Production'!CK$42)</f>
        <v/>
      </c>
      <c r="CN211" s="99" t="str">
        <f>IF(OR(CN207="",CN$543="")=TRUE,"",CN207*CN$543/'[7]Param-Production'!CL$42)</f>
        <v/>
      </c>
      <c r="CO211" s="99" t="str">
        <f>IF(OR(CO207="",CO$543="")=TRUE,"",CO207*CO$543/'[7]Param-Production'!CM$42)</f>
        <v/>
      </c>
      <c r="CP211" s="99" t="str">
        <f>IF(OR(CP207="",CP$543="")=TRUE,"",CP207*CP$543/'[7]Param-Production'!CN$42)</f>
        <v/>
      </c>
      <c r="CQ211" s="99" t="str">
        <f>IF(OR(CQ207="",CQ$543="")=TRUE,"",CQ207*CQ$543/'[7]Param-Production'!CO$42)</f>
        <v/>
      </c>
      <c r="CR211" s="99" t="str">
        <f>IF(OR(CR207="",CR$543="")=TRUE,"",CR207*CR$543/'[7]Param-Production'!CP$42)</f>
        <v/>
      </c>
      <c r="CS211" s="99" t="str">
        <f>IF(OR(CS207="",CS$543="")=TRUE,"",CS207*CS$543/'[7]Param-Production'!CQ$42)</f>
        <v/>
      </c>
      <c r="CT211" s="99" t="str">
        <f>IF(OR(CT207="",CT$543="")=TRUE,"",CT207*CT$543/'[7]Param-Production'!CR$42)</f>
        <v/>
      </c>
      <c r="CU211" s="99" t="str">
        <f>IF(OR(CU207="",CU$543="")=TRUE,"",CU207*CU$543/'[7]Param-Production'!CS$42)</f>
        <v/>
      </c>
      <c r="CV211" s="99" t="str">
        <f>IF(OR(CV207="",CV$543="")=TRUE,"",CV207*CV$543/'[7]Param-Production'!CT$42)</f>
        <v/>
      </c>
      <c r="CW211" s="99" t="str">
        <f>IF(OR(CW207="",CW$543="")=TRUE,"",CW207*CW$543/'[7]Param-Production'!CU$42)</f>
        <v/>
      </c>
      <c r="CX211" s="99" t="str">
        <f>IF(OR(CX207="",CX$543="")=TRUE,"",CX207*CX$543/'[7]Param-Production'!CV$42)</f>
        <v/>
      </c>
      <c r="CY211" s="99" t="str">
        <f>IF(OR(CY207="",CY$543="")=TRUE,"",CY207*CY$543/'[7]Param-Production'!CW$42)</f>
        <v/>
      </c>
      <c r="CZ211" s="99" t="str">
        <f>IF(OR(CZ207="",CZ$543="")=TRUE,"",CZ207*CZ$543/'[7]Param-Production'!CX$42)</f>
        <v/>
      </c>
      <c r="DA211" s="99" t="str">
        <f>IF(OR(DA207="",DA$543="")=TRUE,"",DA207*DA$543/'[7]Param-Production'!CY$42)</f>
        <v/>
      </c>
      <c r="DB211" s="99" t="str">
        <f>IF(OR(DB207="",DB$543="")=TRUE,"",DB207*DB$543/'[7]Param-Production'!CZ$42)</f>
        <v/>
      </c>
      <c r="DC211" s="99" t="str">
        <f>IF(OR(DC207="",DC$543="")=TRUE,"",DC207*DC$543/'[7]Param-Production'!DA$42)</f>
        <v/>
      </c>
      <c r="DD211" s="99" t="str">
        <f>IF(OR(DD207="",DD$543="")=TRUE,"",DD207*DD$543/'[7]Param-Production'!DB$42)</f>
        <v/>
      </c>
      <c r="DE211" s="99" t="str">
        <f>IF(OR(DE207="",DE$543="")=TRUE,"",DE207*DE$543/'[7]Param-Production'!DC$42)</f>
        <v/>
      </c>
      <c r="DF211" s="99" t="str">
        <f>IF(OR(DF207="",DF$543="")=TRUE,"",DF207*DF$543/'[7]Param-Production'!DD$42)</f>
        <v/>
      </c>
      <c r="DG211" s="99" t="str">
        <f>IF(OR(DG207="",DG$543="")=TRUE,"",DG207*DG$543/'[7]Param-Production'!DE$42)</f>
        <v/>
      </c>
      <c r="DH211" s="99" t="str">
        <f>IF(OR(DH207="",DH$543="")=TRUE,"",DH207*DH$543/'[7]Param-Production'!DF$42)</f>
        <v/>
      </c>
      <c r="DI211" s="99" t="str">
        <f>IF(OR(DI207="",DI$543="")=TRUE,"",DI207*DI$543/'[7]Param-Production'!DG$42)</f>
        <v/>
      </c>
      <c r="DJ211" s="99" t="str">
        <f>IF(OR(DJ207="",DJ$543="")=TRUE,"",DJ207*DJ$543/'[7]Param-Production'!DH$42)</f>
        <v/>
      </c>
      <c r="DK211" s="99" t="str">
        <f>IF(OR(DK207="",DK$543="")=TRUE,"",DK207*DK$543/'[7]Param-Production'!DI$42)</f>
        <v/>
      </c>
      <c r="DL211" s="99" t="str">
        <f>IF(OR(DL207="",DL$543="")=TRUE,"",DL207*DL$543/'[7]Param-Production'!DJ$42)</f>
        <v/>
      </c>
      <c r="DM211" s="99" t="str">
        <f>IF(OR(DM207="",DM$543="")=TRUE,"",DM207*DM$543/'[7]Param-Production'!DK$42)</f>
        <v/>
      </c>
      <c r="DN211" s="99" t="str">
        <f>IF(OR(DN207="",DN$543="")=TRUE,"",DN207*DN$543/'[7]Param-Production'!DL$42)</f>
        <v/>
      </c>
      <c r="DO211" s="99" t="str">
        <f>IF(OR(DO207="",DO$543="")=TRUE,"",DO207*DO$543/'[7]Param-Production'!DM$42)</f>
        <v/>
      </c>
      <c r="DP211" s="99" t="str">
        <f>IF(OR(DP207="",DP$543="")=TRUE,"",DP207*DP$543/'[7]Param-Production'!DN$42)</f>
        <v/>
      </c>
      <c r="DQ211" s="99" t="str">
        <f>IF(OR(DQ207="",DQ$543="")=TRUE,"",DQ207*DQ$543/'[7]Param-Production'!DO$42)</f>
        <v/>
      </c>
      <c r="DR211" s="99" t="str">
        <f>IF(OR(DR207="",DR$543="")=TRUE,"",DR207*DR$543/'[7]Param-Production'!DP$42)</f>
        <v/>
      </c>
      <c r="DS211" s="99" t="str">
        <f>IF(OR(DS207="",DS$543="")=TRUE,"",DS207*DS$543/'[7]Param-Production'!DQ$42)</f>
        <v/>
      </c>
      <c r="DT211" s="99" t="str">
        <f>IF(OR(DT207="",DT$543="")=TRUE,"",DT207*DT$543/'[7]Param-Production'!DR$42)</f>
        <v/>
      </c>
      <c r="DU211" s="99" t="str">
        <f>IF(OR(DU207="",DU$543="")=TRUE,"",DU207*DU$543/'[7]Param-Production'!DS$42)</f>
        <v/>
      </c>
      <c r="DV211" s="99" t="str">
        <f>IF(OR(DV207="",DV$543="")=TRUE,"",DV207*DV$543/'[7]Param-Production'!DT$42)</f>
        <v/>
      </c>
      <c r="DW211" s="99" t="str">
        <f>IF(OR(DW207="",DW$543="")=TRUE,"",DW207*DW$543/'[7]Param-Production'!DU$42)</f>
        <v/>
      </c>
      <c r="DX211" s="99" t="str">
        <f>IF(OR(DX207="",DX$543="")=TRUE,"",DX207*DX$543/'[7]Param-Production'!DV$42)</f>
        <v/>
      </c>
      <c r="DY211" s="99" t="str">
        <f>IF(OR(DY207="",DY$543="")=TRUE,"",DY207*DY$543/'[7]Param-Production'!DW$42)</f>
        <v/>
      </c>
      <c r="DZ211" s="99" t="str">
        <f>IF(OR(DZ207="",DZ$543="")=TRUE,"",DZ207*DZ$543/'[7]Param-Production'!DX$42)</f>
        <v/>
      </c>
      <c r="EA211" s="99" t="str">
        <f>IF(OR(EA207="",EA$543="")=TRUE,"",EA207*EA$543/'[7]Param-Production'!DY$42)</f>
        <v/>
      </c>
      <c r="EB211" s="99" t="str">
        <f>IF(OR(EB207="",EB$543="")=TRUE,"",EB207*EB$543/'[7]Param-Production'!DZ$42)</f>
        <v/>
      </c>
      <c r="EC211" s="99" t="str">
        <f>IF(OR(EC207="",EC$543="")=TRUE,"",EC207*EC$543/'[7]Param-Production'!EA$42)</f>
        <v/>
      </c>
      <c r="ED211" s="99" t="str">
        <f>IF(OR(ED207="",ED$543="")=TRUE,"",ED207*ED$543/'[7]Param-Production'!EB$42)</f>
        <v/>
      </c>
      <c r="EE211" s="99" t="str">
        <f>IF(OR(EE207="",EE$543="")=TRUE,"",EE207*EE$543/'[7]Param-Production'!EC$42)</f>
        <v/>
      </c>
      <c r="EF211" s="99" t="str">
        <f>IF(OR(EF207="",EF$543="")=TRUE,"",EF207*EF$543/'[7]Param-Production'!ED$42)</f>
        <v/>
      </c>
      <c r="EG211" s="99" t="str">
        <f>IF(OR(EG207="",EG$543="")=TRUE,"",EG207*EG$543/'[7]Param-Production'!EE$42)</f>
        <v/>
      </c>
      <c r="EH211" s="99" t="str">
        <f>IF(OR(EH207="",EH$543="")=TRUE,"",EH207*EH$543/'[7]Param-Production'!EF$42)</f>
        <v/>
      </c>
      <c r="EI211" s="99" t="str">
        <f>IF(OR(EI207="",EI$543="")=TRUE,"",EI207*EI$543/'[7]Param-Production'!EG$42)</f>
        <v/>
      </c>
      <c r="EJ211" s="99" t="str">
        <f>IF(OR(EJ207="",EJ$543="")=TRUE,"",EJ207*EJ$543/'[7]Param-Production'!EH$42)</f>
        <v/>
      </c>
      <c r="EK211" s="99" t="str">
        <f>IF(OR(EK207="",EK$543="")=TRUE,"",EK207*EK$543/'[7]Param-Production'!EI$42)</f>
        <v/>
      </c>
      <c r="EL211" s="99" t="str">
        <f>IF(OR(EL207="",EL$543="")=TRUE,"",EL207*EL$543/'[7]Param-Production'!EJ$42)</f>
        <v/>
      </c>
      <c r="EM211" s="99" t="str">
        <f>IF(OR(EM207="",EM$543="")=TRUE,"",EM207*EM$543/'[7]Param-Production'!EK$42)</f>
        <v/>
      </c>
      <c r="EN211" s="99" t="str">
        <f>IF(OR(EN207="",EN$543="")=TRUE,"",EN207*EN$543/'[7]Param-Production'!EL$42)</f>
        <v/>
      </c>
      <c r="EO211" s="99" t="str">
        <f>IF(OR(EO207="",EO$543="")=TRUE,"",EO207*EO$543/'[7]Param-Production'!EM$42)</f>
        <v/>
      </c>
      <c r="EP211" s="99" t="str">
        <f>IF(OR(EP207="",EP$543="")=TRUE,"",EP207*EP$543/'[7]Param-Production'!EN$42)</f>
        <v/>
      </c>
      <c r="EQ211" s="99" t="str">
        <f>IF(OR(EQ207="",EQ$543="")=TRUE,"",EQ207*EQ$543/'[7]Param-Production'!EO$42)</f>
        <v/>
      </c>
      <c r="ER211" s="99" t="str">
        <f>IF(OR(ER207="",ER$543="")=TRUE,"",ER207*ER$543/'[7]Param-Production'!EP$42)</f>
        <v/>
      </c>
      <c r="ES211" s="99" t="str">
        <f>IF(OR(ES207="",ES$543="")=TRUE,"",ES207*ES$543/'[7]Param-Production'!EQ$42)</f>
        <v/>
      </c>
      <c r="ET211" s="99" t="str">
        <f>IF(OR(ET207="",ET$543="")=TRUE,"",ET207*ET$543/'[7]Param-Production'!ER$42)</f>
        <v/>
      </c>
      <c r="EU211" s="99" t="str">
        <f>IF(OR(EU207="",EU$543="")=TRUE,"",EU207*EU$543/'[7]Param-Production'!ES$42)</f>
        <v/>
      </c>
      <c r="EV211" s="99" t="str">
        <f>IF(OR(EV207="",EV$543="")=TRUE,"",EV207*EV$543/'[7]Param-Production'!ET$42)</f>
        <v/>
      </c>
      <c r="EW211" s="99" t="str">
        <f>IF(OR(EW207="",EW$543="")=TRUE,"",EW207*EW$543/'[7]Param-Production'!EU$42)</f>
        <v/>
      </c>
      <c r="EX211" s="99" t="str">
        <f>IF(OR(EX207="",EX$543="")=TRUE,"",EX207*EX$543/'[7]Param-Production'!EV$42)</f>
        <v/>
      </c>
      <c r="EY211" s="99" t="str">
        <f>IF(OR(EY207="",EY$543="")=TRUE,"",EY207*EY$543/'[7]Param-Production'!EW$42)</f>
        <v/>
      </c>
      <c r="EZ211" s="99" t="str">
        <f>IF(OR(EZ207="",EZ$543="")=TRUE,"",EZ207*EZ$543/'[7]Param-Production'!EX$42)</f>
        <v/>
      </c>
      <c r="FA211" s="99" t="str">
        <f>IF(OR(FA207="",FA$543="")=TRUE,"",FA207*FA$543/'[7]Param-Production'!EY$42)</f>
        <v/>
      </c>
      <c r="FB211" s="99" t="str">
        <f>IF(OR(FB207="",FB$543="")=TRUE,"",FB207*FB$543/'[7]Param-Production'!EZ$42)</f>
        <v/>
      </c>
      <c r="FC211" s="99" t="str">
        <f>IF(OR(FC207="",FC$543="")=TRUE,"",FC207*FC$543/'[7]Param-Production'!FA$42)</f>
        <v/>
      </c>
      <c r="FD211" s="99" t="str">
        <f>IF(OR(FD207="",FD$543="")=TRUE,"",FD207*FD$543/'[7]Param-Production'!FB$42)</f>
        <v/>
      </c>
      <c r="FE211" s="99" t="str">
        <f>IF(OR(FE207="",FE$543="")=TRUE,"",FE207*FE$543/'[7]Param-Production'!FC$42)</f>
        <v/>
      </c>
      <c r="FF211" s="99" t="str">
        <f>IF(OR(FF207="",FF$543="")=TRUE,"",FF207*FF$543/'[7]Param-Production'!FD$42)</f>
        <v/>
      </c>
      <c r="FG211" s="99" t="str">
        <f>IF(OR(FG207="",FG$543="")=TRUE,"",FG207*FG$543/'[7]Param-Production'!FE$42)</f>
        <v/>
      </c>
      <c r="FH211" s="99" t="str">
        <f>IF(OR(FH207="",FH$543="")=TRUE,"",FH207*FH$543/'[7]Param-Production'!FF$42)</f>
        <v/>
      </c>
      <c r="FI211" s="99" t="str">
        <f>IF(OR(FI207="",FI$543="")=TRUE,"",FI207*FI$543/'[7]Param-Production'!FG$42)</f>
        <v/>
      </c>
      <c r="FJ211" s="99" t="str">
        <f>IF(OR(FJ207="",FJ$543="")=TRUE,"",FJ207*FJ$543/'[7]Param-Production'!FH$42)</f>
        <v/>
      </c>
      <c r="FK211" s="99" t="str">
        <f>IF(OR(FK207="",FK$543="")=TRUE,"",FK207*FK$543/'[7]Param-Production'!FI$42)</f>
        <v/>
      </c>
      <c r="FL211" s="99" t="str">
        <f>IF(OR(FL207="",FL$543="")=TRUE,"",FL207*FL$543/'[7]Param-Production'!FJ$42)</f>
        <v/>
      </c>
      <c r="FM211" s="99" t="str">
        <f>IF(OR(FM207="",FM$543="")=TRUE,"",FM207*FM$543/'[7]Param-Production'!FK$42)</f>
        <v/>
      </c>
      <c r="FN211" s="99" t="str">
        <f>IF(OR(FN207="",FN$543="")=TRUE,"",FN207*FN$543/'[7]Param-Production'!FL$42)</f>
        <v/>
      </c>
      <c r="FO211" s="99" t="str">
        <f>IF(OR(FO207="",FO$543="")=TRUE,"",FO207*FO$543/'[7]Param-Production'!FM$42)</f>
        <v/>
      </c>
      <c r="FP211" s="99" t="str">
        <f>IF(OR(FP207="",FP$543="")=TRUE,"",FP207*FP$543/'[7]Param-Production'!FN$42)</f>
        <v/>
      </c>
      <c r="FQ211" s="99" t="str">
        <f>IF(OR(FQ207="",FQ$543="")=TRUE,"",FQ207*FQ$543/'[7]Param-Production'!FO$42)</f>
        <v/>
      </c>
      <c r="FR211" s="99" t="str">
        <f>IF(OR(FR207="",FR$543="")=TRUE,"",FR207*FR$543/'[7]Param-Production'!FP$42)</f>
        <v/>
      </c>
      <c r="FS211" s="99" t="str">
        <f>IF(OR(FS207="",FS$543="")=TRUE,"",FS207*FS$543/'[7]Param-Production'!FQ$42)</f>
        <v/>
      </c>
      <c r="FT211" s="99" t="str">
        <f>IF(OR(FT207="",FT$543="")=TRUE,"",FT207*FT$543/'[7]Param-Production'!FR$42)</f>
        <v/>
      </c>
      <c r="FU211" s="99" t="str">
        <f>IF(OR(FU207="",FU$543="")=TRUE,"",FU207*FU$543/'[7]Param-Production'!FS$42)</f>
        <v/>
      </c>
      <c r="FV211" s="99" t="str">
        <f>IF(OR(FV207="",FV$543="")=TRUE,"",FV207*FV$543/'[7]Param-Production'!FT$42)</f>
        <v/>
      </c>
      <c r="FW211" s="99" t="str">
        <f>IF(OR(FW207="",FW$543="")=TRUE,"",FW207*FW$543/'[7]Param-Production'!FU$42)</f>
        <v/>
      </c>
      <c r="FX211" s="99" t="str">
        <f>IF(OR(FX207="",FX$543="")=TRUE,"",FX207*FX$543/'[7]Param-Production'!FV$42)</f>
        <v/>
      </c>
      <c r="FY211" s="99" t="str">
        <f>IF(OR(FY207="",FY$543="")=TRUE,"",FY207*FY$543/'[7]Param-Production'!FW$42)</f>
        <v/>
      </c>
      <c r="FZ211" s="99" t="str">
        <f>IF(OR(FZ207="",FZ$543="")=TRUE,"",FZ207*FZ$543/'[7]Param-Production'!FX$42)</f>
        <v/>
      </c>
      <c r="GA211" s="99" t="str">
        <f>IF(OR(GA207="",GA$543="")=TRUE,"",GA207*GA$543/'[7]Param-Production'!FY$42)</f>
        <v/>
      </c>
      <c r="GB211" s="99" t="str">
        <f>IF(OR(GB207="",GB$543="")=TRUE,"",GB207*GB$543/'[7]Param-Production'!FZ$42)</f>
        <v/>
      </c>
      <c r="GC211" s="99" t="str">
        <f>IF(OR(GC207="",GC$543="")=TRUE,"",GC207*GC$543/'[7]Param-Production'!GA$42)</f>
        <v/>
      </c>
      <c r="GD211" s="99" t="str">
        <f>IF(OR(GD207="",GD$543="")=TRUE,"",GD207*GD$543/'[7]Param-Production'!GB$42)</f>
        <v/>
      </c>
      <c r="GE211" s="99" t="str">
        <f>IF(OR(GE207="",GE$543="")=TRUE,"",GE207*GE$543/'[7]Param-Production'!GC$42)</f>
        <v/>
      </c>
      <c r="GF211" s="99" t="str">
        <f>IF(OR(GF207="",GF$543="")=TRUE,"",GF207*GF$543/'[7]Param-Production'!GD$42)</f>
        <v/>
      </c>
      <c r="GG211" s="99" t="str">
        <f>IF(OR(GG207="",GG$543="")=TRUE,"",GG207*GG$543/'[7]Param-Production'!GE$42)</f>
        <v/>
      </c>
      <c r="GH211" s="99" t="str">
        <f>IF(OR(GH207="",GH$543="")=TRUE,"",GH207*GH$543/'[7]Param-Production'!GF$42)</f>
        <v/>
      </c>
      <c r="GI211" s="99" t="str">
        <f>IF(OR(GI207="",GI$543="")=TRUE,"",GI207*GI$543/'[7]Param-Production'!GG$42)</f>
        <v/>
      </c>
      <c r="GJ211" s="99" t="str">
        <f>IF(OR(GJ207="",GJ$543="")=TRUE,"",GJ207*GJ$543/'[7]Param-Production'!GH$42)</f>
        <v/>
      </c>
      <c r="GK211" s="99" t="str">
        <f>IF(OR(GK207="",GK$543="")=TRUE,"",GK207*GK$543/'[7]Param-Production'!GI$42)</f>
        <v/>
      </c>
      <c r="GL211" s="99" t="str">
        <f>IF(OR(GL207="",GL$543="")=TRUE,"",GL207*GL$543/'[7]Param-Production'!GJ$42)</f>
        <v/>
      </c>
      <c r="GM211" s="99" t="str">
        <f>IF(OR(GM207="",GM$543="")=TRUE,"",GM207*GM$543/'[7]Param-Production'!GK$42)</f>
        <v/>
      </c>
      <c r="GN211" s="99" t="str">
        <f>IF(OR(GN207="",GN$543="")=TRUE,"",GN207*GN$543/'[7]Param-Production'!GL$42)</f>
        <v/>
      </c>
      <c r="GO211" s="99" t="str">
        <f>IF(OR(GO207="",GO$543="")=TRUE,"",GO207*GO$543/'[7]Param-Production'!GM$42)</f>
        <v/>
      </c>
      <c r="GP211" s="99" t="str">
        <f>IF(OR(GP207="",GP$543="")=TRUE,"",GP207*GP$543/'[7]Param-Production'!GN$42)</f>
        <v/>
      </c>
      <c r="GQ211" s="99" t="str">
        <f>IF(OR(GQ207="",GQ$543="")=TRUE,"",GQ207*GQ$543/'[7]Param-Production'!GO$42)</f>
        <v/>
      </c>
      <c r="GR211" s="99" t="str">
        <f>IF(OR(GR207="",GR$543="")=TRUE,"",GR207*GR$543/'[7]Param-Production'!GP$42)</f>
        <v/>
      </c>
      <c r="GS211" s="99" t="str">
        <f>IF(OR(GS207="",GS$543="")=TRUE,"",GS207*GS$543/'[7]Param-Production'!GQ$42)</f>
        <v/>
      </c>
      <c r="GT211" s="99" t="str">
        <f>IF(OR(GT207="",GT$543="")=TRUE,"",GT207*GT$543/'[7]Param-Production'!GR$42)</f>
        <v/>
      </c>
      <c r="GU211" s="99" t="str">
        <f>IF(OR(GU207="",GU$543="")=TRUE,"",GU207*GU$543/'[7]Param-Production'!GS$42)</f>
        <v/>
      </c>
      <c r="GV211" s="99" t="str">
        <f>IF(OR(GV207="",GV$543="")=TRUE,"",GV207*GV$543/'[7]Param-Production'!GT$42)</f>
        <v/>
      </c>
      <c r="GW211" s="99" t="str">
        <f>IF(OR(GW207="",GW$543="")=TRUE,"",GW207*GW$543/'[7]Param-Production'!GU$42)</f>
        <v/>
      </c>
      <c r="GX211" s="99" t="str">
        <f>IF(OR(GX207="",GX$543="")=TRUE,"",GX207*GX$543/'[7]Param-Production'!GV$42)</f>
        <v/>
      </c>
      <c r="GY211" s="99" t="str">
        <f>IF(OR(GY207="",GY$543="")=TRUE,"",GY207*GY$543/'[7]Param-Production'!GW$42)</f>
        <v/>
      </c>
      <c r="GZ211" s="99" t="str">
        <f>IF(OR(GZ207="",GZ$543="")=TRUE,"",GZ207*GZ$543/'[7]Param-Production'!GX$42)</f>
        <v/>
      </c>
      <c r="HA211" s="99" t="str">
        <f>IF(OR(HA207="",HA$543="")=TRUE,"",HA207*HA$543/'[7]Param-Production'!GY$42)</f>
        <v/>
      </c>
      <c r="HB211" s="99" t="str">
        <f>IF(OR(HB207="",HB$543="")=TRUE,"",HB207*HB$543/'[7]Param-Production'!GZ$42)</f>
        <v/>
      </c>
      <c r="HC211" s="99" t="str">
        <f>IF(OR(HC207="",HC$543="")=TRUE,"",HC207*HC$543/'[7]Param-Production'!HA$42)</f>
        <v/>
      </c>
      <c r="HD211" s="99" t="str">
        <f>IF(OR(HD207="",HD$543="")=TRUE,"",HD207*HD$543/'[7]Param-Production'!HB$42)</f>
        <v/>
      </c>
      <c r="HE211" s="99" t="str">
        <f>IF(OR(HE207="",HE$543="")=TRUE,"",HE207*HE$543/'[7]Param-Production'!HC$42)</f>
        <v/>
      </c>
      <c r="HF211" s="99" t="str">
        <f>IF(OR(HF207="",HF$543="")=TRUE,"",HF207*HF$543/'[7]Param-Production'!HD$42)</f>
        <v/>
      </c>
      <c r="HG211" s="99" t="str">
        <f>IF(OR(HG207="",HG$543="")=TRUE,"",HG207*HG$543/'[7]Param-Production'!HE$42)</f>
        <v/>
      </c>
      <c r="HH211" s="99" t="str">
        <f>IF(OR(HH207="",HH$543="")=TRUE,"",HH207*HH$543/'[7]Param-Production'!HF$42)</f>
        <v/>
      </c>
      <c r="HI211" s="99" t="str">
        <f>IF(OR(HI207="",HI$543="")=TRUE,"",HI207*HI$543/'[7]Param-Production'!HG$42)</f>
        <v/>
      </c>
      <c r="HJ211" s="99" t="str">
        <f>IF(OR(HJ207="",HJ$543="")=TRUE,"",HJ207*HJ$543/'[7]Param-Production'!HH$42)</f>
        <v/>
      </c>
      <c r="HK211" s="99" t="str">
        <f>IF(OR(HK207="",HK$543="")=TRUE,"",HK207*HK$543/'[7]Param-Production'!HI$42)</f>
        <v/>
      </c>
      <c r="HL211" s="99" t="str">
        <f>IF(OR(HL207="",HL$543="")=TRUE,"",HL207*HL$543/'[7]Param-Production'!HJ$42)</f>
        <v/>
      </c>
      <c r="HM211" s="99" t="str">
        <f>IF(OR(HM207="",HM$543="")=TRUE,"",HM207*HM$543/'[7]Param-Production'!HK$42)</f>
        <v/>
      </c>
      <c r="HN211" s="99" t="str">
        <f>IF(OR(HN207="",HN$543="")=TRUE,"",HN207*HN$543/'[7]Param-Production'!HL$42)</f>
        <v/>
      </c>
      <c r="HO211" s="99" t="str">
        <f>IF(OR(HO207="",HO$543="")=TRUE,"",HO207*HO$543/'[7]Param-Production'!HM$42)</f>
        <v/>
      </c>
      <c r="HP211" s="99" t="str">
        <f>IF(OR(HP207="",HP$543="")=TRUE,"",HP207*HP$543/'[7]Param-Production'!HN$42)</f>
        <v/>
      </c>
      <c r="HQ211" s="99" t="str">
        <f>IF(OR(HQ207="",HQ$543="")=TRUE,"",HQ207*HQ$543/'[7]Param-Production'!HO$42)</f>
        <v/>
      </c>
      <c r="HR211" s="99" t="str">
        <f>IF(OR(HR207="",HR$543="")=TRUE,"",HR207*HR$543/'[7]Param-Production'!HP$42)</f>
        <v/>
      </c>
      <c r="HS211" s="99" t="str">
        <f>IF(OR(HS207="",HS$543="")=TRUE,"",HS207*HS$543/'[7]Param-Production'!HQ$42)</f>
        <v/>
      </c>
      <c r="HT211" s="99" t="str">
        <f>IF(OR(HT207="",HT$543="")=TRUE,"",HT207*HT$543/'[7]Param-Production'!HR$42)</f>
        <v/>
      </c>
      <c r="HU211" s="99" t="str">
        <f>IF(OR(HU207="",HU$543="")=TRUE,"",HU207*HU$543/'[7]Param-Production'!HS$42)</f>
        <v/>
      </c>
      <c r="HV211" s="99" t="str">
        <f>IF(OR(HV207="",HV$543="")=TRUE,"",HV207*HV$543/'[7]Param-Production'!HT$42)</f>
        <v/>
      </c>
      <c r="HW211" s="99" t="str">
        <f>IF(OR(HW207="",HW$543="")=TRUE,"",HW207*HW$543/'[7]Param-Production'!HU$42)</f>
        <v/>
      </c>
      <c r="HX211" s="99" t="str">
        <f>IF(OR(HX207="",HX$543="")=TRUE,"",HX207*HX$543/'[7]Param-Production'!HV$42)</f>
        <v/>
      </c>
      <c r="HY211" s="99" t="str">
        <f>IF(OR(HY207="",HY$543="")=TRUE,"",HY207*HY$543/'[7]Param-Production'!HW$42)</f>
        <v/>
      </c>
      <c r="HZ211" s="99" t="str">
        <f>IF(OR(HZ207="",HZ$543="")=TRUE,"",HZ207*HZ$543/'[7]Param-Production'!HX$42)</f>
        <v/>
      </c>
      <c r="IA211" s="99" t="str">
        <f>IF(OR(IA207="",IA$543="")=TRUE,"",IA207*IA$543/'[7]Param-Production'!HY$42)</f>
        <v/>
      </c>
      <c r="IB211" s="99" t="str">
        <f>IF(OR(IB207="",IB$543="")=TRUE,"",IB207*IB$543/'[7]Param-Production'!HZ$42)</f>
        <v/>
      </c>
      <c r="IC211" s="99" t="str">
        <f>IF(OR(IC207="",IC$543="")=TRUE,"",IC207*IC$543/'[7]Param-Production'!IA$42)</f>
        <v/>
      </c>
      <c r="ID211" s="99" t="str">
        <f>IF(OR(ID207="",ID$543="")=TRUE,"",ID207*ID$543/'[7]Param-Production'!IB$42)</f>
        <v/>
      </c>
      <c r="IE211" s="99" t="str">
        <f>IF(OR(IE207="",IE$543="")=TRUE,"",IE207*IE$543/'[7]Param-Production'!IC$42)</f>
        <v/>
      </c>
      <c r="IF211" s="99" t="str">
        <f>IF(OR(IF207="",IF$543="")=TRUE,"",IF207*IF$543/'[7]Param-Production'!ID$42)</f>
        <v/>
      </c>
      <c r="IG211" s="99" t="str">
        <f>IF(OR(IG207="",IG$543="")=TRUE,"",IG207*IG$543/'[7]Param-Production'!IE$42)</f>
        <v/>
      </c>
      <c r="IH211" s="99" t="str">
        <f>IF(OR(IH207="",IH$543="")=TRUE,"",IH207*IH$543/'[7]Param-Production'!IF$42)</f>
        <v/>
      </c>
      <c r="II211" s="99" t="str">
        <f>IF(OR(II207="",II$543="")=TRUE,"",II207*II$543/'[7]Param-Production'!IG$42)</f>
        <v/>
      </c>
      <c r="IJ211" s="99" t="str">
        <f>IF(OR(IJ207="",IJ$543="")=TRUE,"",IJ207*IJ$543/'[7]Param-Production'!IH$42)</f>
        <v/>
      </c>
      <c r="IK211" s="99" t="str">
        <f>IF(OR(IK207="",IK$543="")=TRUE,"",IK207*IK$543/'[7]Param-Production'!II$42)</f>
        <v/>
      </c>
      <c r="IL211" s="99" t="str">
        <f>IF(OR(IL207="",IL$543="")=TRUE,"",IL207*IL$543/'[7]Param-Production'!IJ$42)</f>
        <v/>
      </c>
      <c r="IM211" s="99" t="str">
        <f>IF(OR(IM207="",IM$543="")=TRUE,"",IM207*IM$543/'[7]Param-Production'!IK$42)</f>
        <v/>
      </c>
      <c r="IN211" s="99" t="str">
        <f>IF(OR(IN207="",IN$543="")=TRUE,"",IN207*IN$543/'[7]Param-Production'!IL$42)</f>
        <v/>
      </c>
      <c r="IO211" s="99" t="str">
        <f>IF(OR(IO207="",IO$543="")=TRUE,"",IO207*IO$543/'[7]Param-Production'!IM$42)</f>
        <v/>
      </c>
      <c r="IP211" s="99" t="str">
        <f>IF(OR(IP207="",IP$543="")=TRUE,"",IP207*IP$543/'[7]Param-Production'!IN$42)</f>
        <v/>
      </c>
      <c r="IQ211" s="99" t="str">
        <f>IF(OR(IQ207="",IQ$543="")=TRUE,"",IQ207*IQ$543/'[7]Param-Production'!IO$42)</f>
        <v/>
      </c>
      <c r="IR211" s="99" t="str">
        <f>IF(OR(IR207="",IR$543="")=TRUE,"",IR207*IR$543/'[7]Param-Production'!IP$42)</f>
        <v/>
      </c>
      <c r="IS211" s="99" t="str">
        <f>IF(OR(IS207="",IS$543="")=TRUE,"",IS207*IS$543/'[7]Param-Production'!IQ$42)</f>
        <v/>
      </c>
      <c r="IT211" s="99" t="str">
        <f>IF(OR(IT207="",IT$543="")=TRUE,"",IT207*IT$543/'[7]Param-Production'!IR$42)</f>
        <v/>
      </c>
      <c r="IU211" s="99" t="str">
        <f>IF(OR(IU207="",IU$543="")=TRUE,"",IU207*IU$543/'[7]Param-Production'!IS$42)</f>
        <v/>
      </c>
      <c r="IV211" s="99" t="str">
        <f>IF(OR(IV207="",IV$543="")=TRUE,"",IV207*IV$543/'[7]Param-Production'!IT$42)</f>
        <v/>
      </c>
      <c r="IW211" s="99" t="str">
        <f>IF(OR(IW207="",IW$543="")=TRUE,"",IW207*IW$543/'[7]Param-Production'!IU$42)</f>
        <v/>
      </c>
      <c r="IX211" s="99" t="str">
        <f>IF(OR(IX207="",IX$543="")=TRUE,"",IX207*IX$543/'[7]Param-Production'!IV$42)</f>
        <v/>
      </c>
      <c r="IY211" s="99" t="str">
        <f>IF(OR(IY207="",IY$543="")=TRUE,"",IY207*IY$543/'[7]Param-Production'!IW$42)</f>
        <v/>
      </c>
      <c r="IZ211" s="99" t="str">
        <f>IF(OR(IZ207="",IZ$543="")=TRUE,"",IZ207*IZ$543/'[7]Param-Production'!IX$42)</f>
        <v/>
      </c>
      <c r="JA211" s="99" t="str">
        <f>IF(OR(JA207="",JA$543="")=TRUE,"",JA207*JA$543/'[7]Param-Production'!IY$42)</f>
        <v/>
      </c>
      <c r="JB211" s="99" t="str">
        <f>IF(OR(JB207="",JB$543="")=TRUE,"",JB207*JB$543/'[7]Param-Production'!IZ$42)</f>
        <v/>
      </c>
      <c r="JC211" s="99" t="str">
        <f>IF(OR(JC207="",JC$543="")=TRUE,"",JC207*JC$543/'[7]Param-Production'!JA$42)</f>
        <v/>
      </c>
      <c r="JD211" s="99" t="str">
        <f>IF(OR(JD207="",JD$543="")=TRUE,"",JD207*JD$543/'[7]Param-Production'!JB$42)</f>
        <v/>
      </c>
      <c r="JE211" s="99" t="str">
        <f>IF(OR(JE207="",JE$543="")=TRUE,"",JE207*JE$543/'[7]Param-Production'!JC$42)</f>
        <v/>
      </c>
      <c r="JF211" s="99" t="str">
        <f>IF(OR(JF207="",JF$543="")=TRUE,"",JF207*JF$543/'[7]Param-Production'!JD$42)</f>
        <v/>
      </c>
      <c r="JG211" s="99" t="str">
        <f>IF(OR(JG207="",JG$543="")=TRUE,"",JG207*JG$543/'[7]Param-Production'!JE$42)</f>
        <v/>
      </c>
      <c r="JH211" s="99" t="str">
        <f>IF(OR(JH207="",JH$543="")=TRUE,"",JH207*JH$543/'[7]Param-Production'!JF$42)</f>
        <v/>
      </c>
      <c r="JI211" s="99" t="str">
        <f>IF(OR(JI207="",JI$543="")=TRUE,"",JI207*JI$543/'[7]Param-Production'!JG$42)</f>
        <v/>
      </c>
      <c r="JJ211" s="99" t="str">
        <f>IF(OR(JJ207="",JJ$543="")=TRUE,"",JJ207*JJ$543/'[7]Param-Production'!JH$42)</f>
        <v/>
      </c>
      <c r="JK211" s="99" t="str">
        <f>IF(OR(JK207="",JK$543="")=TRUE,"",JK207*JK$543/'[7]Param-Production'!JI$42)</f>
        <v/>
      </c>
      <c r="JL211" s="99" t="str">
        <f>IF(OR(JL207="",JL$543="")=TRUE,"",JL207*JL$543/'[7]Param-Production'!JJ$42)</f>
        <v/>
      </c>
      <c r="JM211" s="99" t="str">
        <f>IF(OR(JM207="",JM$543="")=TRUE,"",JM207*JM$543/'[7]Param-Production'!JK$42)</f>
        <v/>
      </c>
      <c r="JN211" s="99" t="str">
        <f>IF(OR(JN207="",JN$543="")=TRUE,"",JN207*JN$543/'[7]Param-Production'!JL$42)</f>
        <v/>
      </c>
      <c r="JO211" s="99" t="str">
        <f>IF(OR(JO207="",JO$543="")=TRUE,"",JO207*JO$543/'[7]Param-Production'!JM$42)</f>
        <v/>
      </c>
      <c r="JP211" s="99" t="str">
        <f>IF(OR(JP207="",JP$543="")=TRUE,"",JP207*JP$543/'[7]Param-Production'!JN$42)</f>
        <v/>
      </c>
      <c r="JQ211" s="99" t="str">
        <f>IF(OR(JQ207="",JQ$543="")=TRUE,"",JQ207*JQ$543/'[7]Param-Production'!JO$42)</f>
        <v/>
      </c>
      <c r="JR211" s="99" t="str">
        <f>IF(OR(JR207="",JR$543="")=TRUE,"",JR207*JR$543/'[7]Param-Production'!JP$42)</f>
        <v/>
      </c>
      <c r="JS211" s="99" t="str">
        <f>IF(OR(JS207="",JS$543="")=TRUE,"",JS207*JS$543/'[7]Param-Production'!JQ$42)</f>
        <v/>
      </c>
      <c r="JT211" s="99" t="str">
        <f>IF(OR(JT207="",JT$543="")=TRUE,"",JT207*JT$543/'[7]Param-Production'!JR$42)</f>
        <v/>
      </c>
      <c r="JU211" s="99" t="str">
        <f>IF(OR(JU207="",JU$543="")=TRUE,"",JU207*JU$543/'[7]Param-Production'!JS$42)</f>
        <v/>
      </c>
      <c r="JV211" s="99" t="str">
        <f>IF(OR(JV207="",JV$543="")=TRUE,"",JV207*JV$543/'[7]Param-Production'!JT$42)</f>
        <v/>
      </c>
      <c r="JW211" s="99" t="str">
        <f>IF(OR(JW207="",JW$543="")=TRUE,"",JW207*JW$543/'[7]Param-Production'!JU$42)</f>
        <v/>
      </c>
      <c r="JX211" s="99" t="str">
        <f>IF(OR(JX207="",JX$543="")=TRUE,"",JX207*JX$543/'[7]Param-Production'!JV$42)</f>
        <v/>
      </c>
      <c r="JY211" s="99" t="str">
        <f>IF(OR(JY207="",JY$543="")=TRUE,"",JY207*JY$543/'[7]Param-Production'!JW$42)</f>
        <v/>
      </c>
      <c r="JZ211" s="99" t="str">
        <f>IF(OR(JZ207="",JZ$543="")=TRUE,"",JZ207*JZ$543/'[7]Param-Production'!JX$42)</f>
        <v/>
      </c>
      <c r="KA211" s="99" t="str">
        <f>IF(OR(KA207="",KA$543="")=TRUE,"",KA207*KA$543/'[7]Param-Production'!JY$42)</f>
        <v/>
      </c>
      <c r="KB211" s="99" t="str">
        <f>IF(OR(KB207="",KB$543="")=TRUE,"",KB207*KB$543/'[7]Param-Production'!JZ$42)</f>
        <v/>
      </c>
      <c r="KC211" s="99" t="str">
        <f>IF(OR(KC207="",KC$543="")=TRUE,"",KC207*KC$543/'[7]Param-Production'!KA$42)</f>
        <v/>
      </c>
      <c r="KD211" s="99" t="str">
        <f>IF(OR(KD207="",KD$543="")=TRUE,"",KD207*KD$543/'[7]Param-Production'!KB$42)</f>
        <v/>
      </c>
      <c r="KE211" s="99" t="str">
        <f>IF(OR(KE207="",KE$543="")=TRUE,"",KE207*KE$543/'[7]Param-Production'!KC$42)</f>
        <v/>
      </c>
      <c r="KF211" s="99" t="str">
        <f>IF(OR(KF207="",KF$543="")=TRUE,"",KF207*KF$543/'[7]Param-Production'!KD$42)</f>
        <v/>
      </c>
      <c r="KG211" s="99" t="str">
        <f>IF(OR(KG207="",KG$543="")=TRUE,"",KG207*KG$543/'[7]Param-Production'!KE$42)</f>
        <v/>
      </c>
      <c r="KH211" s="99" t="str">
        <f>IF(OR(KH207="",KH$543="")=TRUE,"",KH207*KH$543/'[7]Param-Production'!KF$42)</f>
        <v/>
      </c>
      <c r="KI211" s="99" t="str">
        <f>IF(OR(KI207="",KI$543="")=TRUE,"",KI207*KI$543/'[7]Param-Production'!KG$42)</f>
        <v/>
      </c>
      <c r="KJ211" s="99" t="str">
        <f>IF(OR(KJ207="",KJ$543="")=TRUE,"",KJ207*KJ$543/'[7]Param-Production'!KH$42)</f>
        <v/>
      </c>
      <c r="KK211" s="99" t="str">
        <f>IF(OR(KK207="",KK$543="")=TRUE,"",KK207*KK$543/'[7]Param-Production'!KI$42)</f>
        <v/>
      </c>
      <c r="KL211" s="99" t="str">
        <f>IF(OR(KL207="",KL$543="")=TRUE,"",KL207*KL$543/'[7]Param-Production'!KJ$42)</f>
        <v/>
      </c>
      <c r="KM211" s="99" t="str">
        <f>IF(OR(KM207="",KM$543="")=TRUE,"",KM207*KM$543/'[7]Param-Production'!KK$42)</f>
        <v/>
      </c>
      <c r="KN211" s="99" t="str">
        <f>IF(OR(KN207="",KN$543="")=TRUE,"",KN207*KN$543/'[7]Param-Production'!KL$42)</f>
        <v/>
      </c>
      <c r="KO211" s="99" t="str">
        <f>IF(OR(KO207="",KO$543="")=TRUE,"",KO207*KO$543/'[7]Param-Production'!KM$42)</f>
        <v/>
      </c>
      <c r="KP211" s="99" t="str">
        <f>IF(OR(KP207="",KP$543="")=TRUE,"",KP207*KP$543/'[7]Param-Production'!KN$42)</f>
        <v/>
      </c>
      <c r="KQ211" s="99" t="str">
        <f>IF(OR(KQ207="",KQ$543="")=TRUE,"",KQ207*KQ$543/'[7]Param-Production'!KO$42)</f>
        <v/>
      </c>
      <c r="KR211" s="99" t="str">
        <f>IF(OR(KR207="",KR$543="")=TRUE,"",KR207*KR$543/'[7]Param-Production'!KP$42)</f>
        <v/>
      </c>
      <c r="KS211" s="99" t="str">
        <f>IF(OR(KS207="",KS$543="")=TRUE,"",KS207*KS$543/'[7]Param-Production'!KQ$42)</f>
        <v/>
      </c>
      <c r="KT211" s="99" t="str">
        <f>IF(OR(KT207="",KT$543="")=TRUE,"",KT207*KT$543/'[7]Param-Production'!KR$42)</f>
        <v/>
      </c>
      <c r="KU211" s="99" t="str">
        <f>IF(OR(KU207="",KU$543="")=TRUE,"",KU207*KU$543/'[7]Param-Production'!KS$42)</f>
        <v/>
      </c>
      <c r="KV211" s="99" t="str">
        <f>IF(OR(KV207="",KV$543="")=TRUE,"",KV207*KV$543/'[7]Param-Production'!KT$42)</f>
        <v/>
      </c>
      <c r="KW211" s="99" t="str">
        <f>IF(OR(KW207="",KW$543="")=TRUE,"",KW207*KW$543/'[7]Param-Production'!KU$42)</f>
        <v/>
      </c>
      <c r="KX211" s="99" t="str">
        <f>IF(OR(KX207="",KX$543="")=TRUE,"",KX207*KX$543/'[7]Param-Production'!KV$42)</f>
        <v/>
      </c>
      <c r="KY211" s="99" t="str">
        <f>IF(OR(KY207="",KY$543="")=TRUE,"",KY207*KY$543/'[7]Param-Production'!KW$42)</f>
        <v/>
      </c>
      <c r="KZ211" s="99" t="str">
        <f>IF(OR(KZ207="",KZ$543="")=TRUE,"",KZ207*KZ$543/'[7]Param-Production'!KX$42)</f>
        <v/>
      </c>
      <c r="LA211" s="99" t="str">
        <f>IF(OR(LA207="",LA$543="")=TRUE,"",LA207*LA$543/'[7]Param-Production'!KY$42)</f>
        <v/>
      </c>
      <c r="LB211" s="99" t="str">
        <f>IF(OR(LB207="",LB$543="")=TRUE,"",LB207*LB$543/'[7]Param-Production'!KZ$42)</f>
        <v/>
      </c>
      <c r="LC211" s="99" t="str">
        <f>IF(OR(LC207="",LC$543="")=TRUE,"",LC207*LC$543/'[7]Param-Production'!LA$42)</f>
        <v/>
      </c>
      <c r="LD211" s="99" t="str">
        <f>IF(OR(LD207="",LD$543="")=TRUE,"",LD207*LD$543/'[7]Param-Production'!LB$42)</f>
        <v/>
      </c>
      <c r="LE211" s="99" t="str">
        <f>IF(OR(LE207="",LE$543="")=TRUE,"",LE207*LE$543/'[7]Param-Production'!LC$42)</f>
        <v/>
      </c>
      <c r="LF211" s="99" t="str">
        <f>IF(OR(LF207="",LF$543="")=TRUE,"",LF207*LF$543/'[7]Param-Production'!LD$42)</f>
        <v/>
      </c>
      <c r="LG211" s="99" t="str">
        <f>IF(OR(LG207="",LG$543="")=TRUE,"",LG207*LG$543/'[7]Param-Production'!LE$42)</f>
        <v/>
      </c>
      <c r="LH211" s="99" t="str">
        <f>IF(OR(LH207="",LH$543="")=TRUE,"",LH207*LH$543/'[7]Param-Production'!LF$42)</f>
        <v/>
      </c>
      <c r="LI211" s="99" t="str">
        <f>IF(OR(LI207="",LI$543="")=TRUE,"",LI207*LI$543/'[7]Param-Production'!LG$42)</f>
        <v/>
      </c>
      <c r="LJ211" s="99" t="str">
        <f>IF(OR(LJ207="",LJ$543="")=TRUE,"",LJ207*LJ$543/'[7]Param-Production'!LH$42)</f>
        <v/>
      </c>
      <c r="LK211" s="99" t="str">
        <f>IF(OR(LK207="",LK$543="")=TRUE,"",LK207*LK$543/'[7]Param-Production'!LI$42)</f>
        <v/>
      </c>
      <c r="LL211" s="99" t="str">
        <f>IF(OR(LL207="",LL$543="")=TRUE,"",LL207*LL$543/'[7]Param-Production'!LJ$42)</f>
        <v/>
      </c>
      <c r="LM211" s="99" t="str">
        <f>IF(OR(LM207="",LM$543="")=TRUE,"",LM207*LM$543/'[7]Param-Production'!LK$42)</f>
        <v/>
      </c>
      <c r="LN211" s="99" t="str">
        <f>IF(OR(LN207="",LN$543="")=TRUE,"",LN207*LN$543/'[7]Param-Production'!LL$42)</f>
        <v/>
      </c>
      <c r="LO211" s="99" t="str">
        <f>IF(OR(LO207="",LO$543="")=TRUE,"",LO207*LO$543/'[7]Param-Production'!LM$42)</f>
        <v/>
      </c>
      <c r="LP211" s="99" t="str">
        <f>IF(OR(LP207="",LP$543="")=TRUE,"",LP207*LP$543/'[7]Param-Production'!LN$42)</f>
        <v/>
      </c>
      <c r="LQ211" s="99" t="str">
        <f>IF(OR(LQ207="",LQ$543="")=TRUE,"",LQ207*LQ$543/'[7]Param-Production'!LO$42)</f>
        <v/>
      </c>
      <c r="LR211" s="99" t="str">
        <f>IF(OR(LR207="",LR$543="")=TRUE,"",LR207*LR$543/'[7]Param-Production'!LP$42)</f>
        <v/>
      </c>
      <c r="LS211" s="99" t="str">
        <f>IF(OR(LS207="",LS$543="")=TRUE,"",LS207*LS$543/'[7]Param-Production'!LQ$42)</f>
        <v/>
      </c>
      <c r="LT211" s="99" t="str">
        <f>IF(OR(LT207="",LT$543="")=TRUE,"",LT207*LT$543/'[7]Param-Production'!LR$42)</f>
        <v/>
      </c>
      <c r="LU211" s="99" t="str">
        <f>IF(OR(LU207="",LU$543="")=TRUE,"",LU207*LU$543/'[7]Param-Production'!LS$42)</f>
        <v/>
      </c>
      <c r="LV211" s="99" t="str">
        <f>IF(OR(LV207="",LV$543="")=TRUE,"",LV207*LV$543/'[7]Param-Production'!LT$42)</f>
        <v/>
      </c>
      <c r="LW211" s="99" t="str">
        <f>IF(OR(LW207="",LW$543="")=TRUE,"",LW207*LW$543/'[7]Param-Production'!LU$42)</f>
        <v/>
      </c>
      <c r="LX211" s="99" t="str">
        <f>IF(OR(LX207="",LX$543="")=TRUE,"",LX207*LX$543/'[7]Param-Production'!LV$42)</f>
        <v/>
      </c>
      <c r="LY211" s="99" t="str">
        <f>IF(OR(LY207="",LY$543="")=TRUE,"",LY207*LY$543/'[7]Param-Production'!LW$42)</f>
        <v/>
      </c>
      <c r="LZ211" s="99" t="str">
        <f>IF(OR(LZ207="",LZ$543="")=TRUE,"",LZ207*LZ$543/'[7]Param-Production'!LX$42)</f>
        <v/>
      </c>
      <c r="MA211" s="99" t="str">
        <f>IF(OR(MA207="",MA$543="")=TRUE,"",MA207*MA$543/'[7]Param-Production'!LY$42)</f>
        <v/>
      </c>
      <c r="MB211" s="99" t="str">
        <f>IF(OR(MB207="",MB$543="")=TRUE,"",MB207*MB$543/'[7]Param-Production'!LZ$42)</f>
        <v/>
      </c>
      <c r="MC211" s="99" t="str">
        <f>IF(OR(MC207="",MC$543="")=TRUE,"",MC207*MC$543/'[7]Param-Production'!MA$42)</f>
        <v/>
      </c>
      <c r="MD211" s="99" t="str">
        <f>IF(OR(MD207="",MD$543="")=TRUE,"",MD207*MD$543/'[7]Param-Production'!MB$42)</f>
        <v/>
      </c>
      <c r="ME211" s="99" t="str">
        <f>IF(OR(ME207="",ME$543="")=TRUE,"",ME207*ME$543/'[7]Param-Production'!MC$42)</f>
        <v/>
      </c>
      <c r="MF211" s="99" t="str">
        <f>IF(OR(MF207="",MF$543="")=TRUE,"",MF207*MF$543/'[7]Param-Production'!MD$42)</f>
        <v/>
      </c>
      <c r="MG211" s="99" t="str">
        <f>IF(OR(MG207="",MG$543="")=TRUE,"",MG207*MG$543/'[7]Param-Production'!ME$42)</f>
        <v/>
      </c>
      <c r="MH211" s="99" t="str">
        <f>IF(OR(MH207="",MH$543="")=TRUE,"",MH207*MH$543/'[7]Param-Production'!MF$42)</f>
        <v/>
      </c>
      <c r="MI211" s="99" t="str">
        <f>IF(OR(MI207="",MI$543="")=TRUE,"",MI207*MI$543/'[7]Param-Production'!MG$42)</f>
        <v/>
      </c>
      <c r="MJ211" s="99" t="str">
        <f>IF(OR(MJ207="",MJ$543="")=TRUE,"",MJ207*MJ$543/'[7]Param-Production'!MH$42)</f>
        <v/>
      </c>
      <c r="MK211" s="99" t="str">
        <f>IF(OR(MK207="",MK$543="")=TRUE,"",MK207*MK$543/'[7]Param-Production'!MI$42)</f>
        <v/>
      </c>
      <c r="ML211" s="99" t="str">
        <f>IF(OR(ML207="",ML$543="")=TRUE,"",ML207*ML$543/'[7]Param-Production'!MJ$42)</f>
        <v/>
      </c>
      <c r="MM211" s="99" t="str">
        <f>IF(OR(MM207="",MM$543="")=TRUE,"",MM207*MM$543/'[7]Param-Production'!MK$42)</f>
        <v/>
      </c>
      <c r="MN211" s="99" t="str">
        <f>IF(OR(MN207="",MN$543="")=TRUE,"",MN207*MN$543/'[7]Param-Production'!ML$42)</f>
        <v/>
      </c>
      <c r="MO211" s="99" t="str">
        <f>IF(OR(MO207="",MO$543="")=TRUE,"",MO207*MO$543/'[7]Param-Production'!MM$42)</f>
        <v/>
      </c>
      <c r="MP211" s="99" t="str">
        <f>IF(OR(MP207="",MP$543="")=TRUE,"",MP207*MP$543/'[7]Param-Production'!MN$42)</f>
        <v/>
      </c>
      <c r="MQ211" s="99" t="str">
        <f>IF(OR(MQ207="",MQ$543="")=TRUE,"",MQ207*MQ$543/'[7]Param-Production'!MO$42)</f>
        <v/>
      </c>
      <c r="MR211" s="99" t="str">
        <f>IF(OR(MR207="",MR$543="")=TRUE,"",MR207*MR$543/'[7]Param-Production'!MP$42)</f>
        <v/>
      </c>
      <c r="MS211" s="99" t="str">
        <f>IF(OR(MS207="",MS$543="")=TRUE,"",MS207*MS$543/'[7]Param-Production'!MQ$42)</f>
        <v/>
      </c>
      <c r="MT211" s="99" t="str">
        <f>IF(OR(MT207="",MT$543="")=TRUE,"",MT207*MT$543/'[7]Param-Production'!MR$42)</f>
        <v/>
      </c>
      <c r="MU211" s="99" t="str">
        <f>IF(OR(MU207="",MU$543="")=TRUE,"",MU207*MU$543/'[7]Param-Production'!MS$42)</f>
        <v/>
      </c>
      <c r="MV211" s="99" t="str">
        <f>IF(OR(MV207="",MV$543="")=TRUE,"",MV207*MV$543/'[7]Param-Production'!MT$42)</f>
        <v/>
      </c>
      <c r="MW211" s="99" t="str">
        <f>IF(OR(MW207="",MW$543="")=TRUE,"",MW207*MW$543/'[7]Param-Production'!MU$42)</f>
        <v/>
      </c>
      <c r="MX211" s="99" t="str">
        <f>IF(OR(MX207="",MX$543="")=TRUE,"",MX207*MX$543/'[7]Param-Production'!MV$42)</f>
        <v/>
      </c>
      <c r="MY211" s="99" t="str">
        <f>IF(OR(MY207="",MY$543="")=TRUE,"",MY207*MY$543/'[7]Param-Production'!MW$42)</f>
        <v/>
      </c>
      <c r="MZ211" s="99" t="str">
        <f>IF(OR(MZ207="",MZ$543="")=TRUE,"",MZ207*MZ$543/'[7]Param-Production'!MX$42)</f>
        <v/>
      </c>
      <c r="NA211" s="99" t="str">
        <f>IF(OR(NA207="",NA$543="")=TRUE,"",NA207*NA$543/'[7]Param-Production'!MY$42)</f>
        <v/>
      </c>
      <c r="NB211" s="99" t="str">
        <f>IF(OR(NB207="",NB$543="")=TRUE,"",NB207*NB$543/'[7]Param-Production'!MZ$42)</f>
        <v/>
      </c>
      <c r="NC211" s="99" t="str">
        <f>IF(OR(NC207="",NC$543="")=TRUE,"",NC207*NC$543/'[7]Param-Production'!NA$42)</f>
        <v/>
      </c>
      <c r="ND211" s="99" t="str">
        <f>IF(OR(ND207="",ND$543="")=TRUE,"",ND207*ND$543/'[7]Param-Production'!NB$42)</f>
        <v/>
      </c>
      <c r="NE211" s="99" t="str">
        <f>IF(OR(NE207="",NE$543="")=TRUE,"",NE207*NE$543/'[7]Param-Production'!NC$42)</f>
        <v/>
      </c>
      <c r="NF211" s="99" t="str">
        <f>IF(OR(NF207="",NF$543="")=TRUE,"",NF207*NF$543/'[7]Param-Production'!ND$42)</f>
        <v/>
      </c>
      <c r="NG211" s="99" t="str">
        <f>IF(OR(NG207="",NG$543="")=TRUE,"",NG207*NG$543/'[7]Param-Production'!NE$42)</f>
        <v/>
      </c>
      <c r="NH211" s="99" t="str">
        <f>IF(OR(NH207="",NH$543="")=TRUE,"",NH207*NH$543/'[7]Param-Production'!NF$42)</f>
        <v/>
      </c>
      <c r="NI211" s="99" t="str">
        <f>IF(OR(NI207="",NI$543="")=TRUE,"",NI207*NI$543/'[7]Param-Production'!NG$42)</f>
        <v/>
      </c>
      <c r="NJ211" s="99" t="str">
        <f>IF(OR(NJ207="",NJ$543="")=TRUE,"",NJ207*NJ$543/'[7]Param-Production'!NH$42)</f>
        <v/>
      </c>
      <c r="NK211" s="99" t="str">
        <f>IF(OR(NK207="",NK$543="")=TRUE,"",NK207*NK$543/'[7]Param-Production'!NI$42)</f>
        <v/>
      </c>
      <c r="NL211" s="99" t="str">
        <f>IF(OR(NL207="",NL$543="")=TRUE,"",NL207*NL$543/'[7]Param-Production'!NJ$42)</f>
        <v/>
      </c>
      <c r="NM211" s="99" t="str">
        <f>IF(OR(NM207="",NM$543="")=TRUE,"",NM207*NM$543/'[7]Param-Production'!NK$42)</f>
        <v/>
      </c>
      <c r="NN211" s="99" t="str">
        <f>IF(OR(NN207="",NN$543="")=TRUE,"",NN207*NN$543/'[7]Param-Production'!NL$42)</f>
        <v/>
      </c>
      <c r="NO211" s="99" t="str">
        <f>IF(OR(NO207="",NO$543="")=TRUE,"",NO207*NO$543/'[7]Param-Production'!NM$42)</f>
        <v/>
      </c>
      <c r="NP211" s="99" t="str">
        <f>IF(OR(NP207="",NP$543="")=TRUE,"",NP207*NP$543/'[7]Param-Production'!NN$42)</f>
        <v/>
      </c>
      <c r="NQ211" s="99" t="str">
        <f>IF(OR(NQ207="",NQ$543="")=TRUE,"",NQ207*NQ$543/'[7]Param-Production'!NO$42)</f>
        <v/>
      </c>
      <c r="NR211" s="99" t="str">
        <f>IF(OR(NR207="",NR$543="")=TRUE,"",NR207*NR$543/'[7]Param-Production'!NP$42)</f>
        <v/>
      </c>
      <c r="NS211" s="99" t="str">
        <f>IF(OR(NS207="",NS$543="")=TRUE,"",NS207*NS$543/'[7]Param-Production'!NQ$42)</f>
        <v/>
      </c>
      <c r="NT211" s="99" t="str">
        <f>IF(OR(NT207="",NT$543="")=TRUE,"",NT207*NT$543/'[7]Param-Production'!NR$42)</f>
        <v/>
      </c>
      <c r="NU211" s="99" t="str">
        <f>IF(OR(NU207="",NU$543="")=TRUE,"",NU207*NU$543/'[7]Param-Production'!NS$42)</f>
        <v/>
      </c>
      <c r="NV211" s="99" t="str">
        <f>IF(OR(NV207="",NV$543="")=TRUE,"",NV207*NV$543/'[7]Param-Production'!NT$42)</f>
        <v/>
      </c>
      <c r="NW211" s="99" t="str">
        <f>IF(OR(NW207="",NW$543="")=TRUE,"",NW207*NW$543/'[7]Param-Production'!NU$42)</f>
        <v/>
      </c>
      <c r="NX211" s="99" t="str">
        <f>IF(OR(NX207="",NX$543="")=TRUE,"",NX207*NX$543/'[7]Param-Production'!NV$42)</f>
        <v/>
      </c>
      <c r="NY211" s="99" t="str">
        <f>IF(OR(NY207="",NY$543="")=TRUE,"",NY207*NY$543/'[7]Param-Production'!NW$42)</f>
        <v/>
      </c>
      <c r="NZ211" s="99" t="str">
        <f>IF(OR(NZ207="",NZ$543="")=TRUE,"",NZ207*NZ$543/'[7]Param-Production'!NX$42)</f>
        <v/>
      </c>
      <c r="OA211" s="99" t="str">
        <f>IF(OR(OA207="",OA$543="")=TRUE,"",OA207*OA$543/'[7]Param-Production'!NY$42)</f>
        <v/>
      </c>
      <c r="OB211" s="99" t="str">
        <f>IF(OR(OB207="",OB$543="")=TRUE,"",OB207*OB$543/'[7]Param-Production'!NZ$42)</f>
        <v/>
      </c>
      <c r="OC211" s="99" t="str">
        <f>IF(OR(OC207="",OC$543="")=TRUE,"",OC207*OC$543/'[7]Param-Production'!OA$42)</f>
        <v/>
      </c>
      <c r="OD211" s="99" t="str">
        <f>IF(OR(OD207="",OD$543="")=TRUE,"",OD207*OD$543/'[7]Param-Production'!OB$42)</f>
        <v/>
      </c>
      <c r="OE211" s="99" t="str">
        <f>IF(OR(OE207="",OE$543="")=TRUE,"",OE207*OE$543/'[7]Param-Production'!OC$42)</f>
        <v/>
      </c>
      <c r="OF211" s="99" t="str">
        <f>IF(OR(OF207="",OF$543="")=TRUE,"",OF207*OF$543/'[7]Param-Production'!OD$42)</f>
        <v/>
      </c>
      <c r="OG211" s="99" t="str">
        <f>IF(OR(OG207="",OG$543="")=TRUE,"",OG207*OG$543/'[7]Param-Production'!OE$42)</f>
        <v/>
      </c>
      <c r="OH211" s="99" t="str">
        <f>IF(OR(OH207="",OH$543="")=TRUE,"",OH207*OH$543/'[7]Param-Production'!OF$42)</f>
        <v/>
      </c>
      <c r="OI211" s="99" t="str">
        <f>IF(OR(OI207="",OI$543="")=TRUE,"",OI207*OI$543/'[7]Param-Production'!OG$42)</f>
        <v/>
      </c>
      <c r="OJ211" s="99" t="str">
        <f>IF(OR(OJ207="",OJ$543="")=TRUE,"",OJ207*OJ$543/'[7]Param-Production'!OH$42)</f>
        <v/>
      </c>
      <c r="OK211" s="99" t="str">
        <f>IF(OR(OK207="",OK$543="")=TRUE,"",OK207*OK$543/'[7]Param-Production'!OI$42)</f>
        <v/>
      </c>
      <c r="OL211" s="99" t="str">
        <f>IF(OR(OL207="",OL$543="")=TRUE,"",OL207*OL$543/'[7]Param-Production'!OJ$42)</f>
        <v/>
      </c>
      <c r="OM211" s="99" t="str">
        <f>IF(OR(OM207="",OM$543="")=TRUE,"",OM207*OM$543/'[7]Param-Production'!OK$42)</f>
        <v/>
      </c>
      <c r="ON211" s="99" t="str">
        <f>IF(OR(ON207="",ON$543="")=TRUE,"",ON207*ON$543/'[7]Param-Production'!OL$42)</f>
        <v/>
      </c>
      <c r="OO211" s="99" t="str">
        <f>IF(OR(OO207="",OO$543="")=TRUE,"",OO207*OO$543/'[7]Param-Production'!OM$42)</f>
        <v/>
      </c>
      <c r="OP211" s="99" t="str">
        <f>IF(OR(OP207="",OP$543="")=TRUE,"",OP207*OP$543/'[7]Param-Production'!ON$42)</f>
        <v/>
      </c>
      <c r="OQ211" s="99" t="str">
        <f>IF(OR(OQ207="",OQ$543="")=TRUE,"",OQ207*OQ$543/'[7]Param-Production'!OO$42)</f>
        <v/>
      </c>
      <c r="OR211" s="99" t="str">
        <f>IF(OR(OR207="",OR$543="")=TRUE,"",OR207*OR$543/'[7]Param-Production'!OP$42)</f>
        <v/>
      </c>
      <c r="OS211" s="99" t="str">
        <f>IF(OR(OS207="",OS$543="")=TRUE,"",OS207*OS$543/'[7]Param-Production'!OQ$42)</f>
        <v/>
      </c>
      <c r="OT211" s="99" t="str">
        <f>IF(OR(OT207="",OT$543="")=TRUE,"",OT207*OT$543/'[7]Param-Production'!OR$42)</f>
        <v/>
      </c>
      <c r="OU211" s="99" t="str">
        <f>IF(OR(OU207="",OU$543="")=TRUE,"",OU207*OU$543/'[7]Param-Production'!OS$42)</f>
        <v/>
      </c>
      <c r="OV211" s="99" t="str">
        <f>IF(OR(OV207="",OV$543="")=TRUE,"",OV207*OV$543/'[7]Param-Production'!OT$42)</f>
        <v/>
      </c>
      <c r="OW211" s="99" t="str">
        <f>IF(OR(OW207="",OW$543="")=TRUE,"",OW207*OW$543/'[7]Param-Production'!OU$42)</f>
        <v/>
      </c>
      <c r="OX211" s="99" t="str">
        <f>IF(OR(OX207="",OX$543="")=TRUE,"",OX207*OX$543/'[7]Param-Production'!OV$42)</f>
        <v/>
      </c>
      <c r="OY211" s="99" t="str">
        <f>IF(OR(OY207="",OY$543="")=TRUE,"",OY207*OY$543/'[7]Param-Production'!OW$42)</f>
        <v/>
      </c>
      <c r="OZ211" s="99" t="str">
        <f>IF(OR(OZ207="",OZ$543="")=TRUE,"",OZ207*OZ$543/'[7]Param-Production'!OX$42)</f>
        <v/>
      </c>
      <c r="PA211" s="99" t="str">
        <f>IF(OR(PA207="",PA$543="")=TRUE,"",PA207*PA$543/'[7]Param-Production'!OY$42)</f>
        <v/>
      </c>
      <c r="PB211" s="99" t="str">
        <f>IF(OR(PB207="",PB$543="")=TRUE,"",PB207*PB$543/'[7]Param-Production'!OZ$42)</f>
        <v/>
      </c>
      <c r="PC211" s="99" t="str">
        <f>IF(OR(PC207="",PC$543="")=TRUE,"",PC207*PC$543/'[7]Param-Production'!PA$42)</f>
        <v/>
      </c>
      <c r="PD211" s="99" t="str">
        <f>IF(OR(PD207="",PD$543="")=TRUE,"",PD207*PD$543/'[7]Param-Production'!PB$42)</f>
        <v/>
      </c>
      <c r="PE211" s="99" t="str">
        <f>IF(OR(PE207="",PE$543="")=TRUE,"",PE207*PE$543/'[7]Param-Production'!PC$42)</f>
        <v/>
      </c>
      <c r="PF211" s="99" t="str">
        <f>IF(OR(PF207="",PF$543="")=TRUE,"",PF207*PF$543/'[7]Param-Production'!PD$42)</f>
        <v/>
      </c>
      <c r="PG211" s="99" t="str">
        <f>IF(OR(PG207="",PG$543="")=TRUE,"",PG207*PG$543/'[7]Param-Production'!PE$42)</f>
        <v/>
      </c>
      <c r="PH211" s="99" t="str">
        <f>IF(OR(PH207="",PH$543="")=TRUE,"",PH207*PH$543/'[7]Param-Production'!PF$42)</f>
        <v/>
      </c>
      <c r="PI211" s="99" t="str">
        <f>IF(OR(PI207="",PI$543="")=TRUE,"",PI207*PI$543/'[7]Param-Production'!PG$42)</f>
        <v/>
      </c>
      <c r="PJ211" s="99" t="str">
        <f>IF(OR(PJ207="",PJ$543="")=TRUE,"",PJ207*PJ$543/'[7]Param-Production'!PH$42)</f>
        <v/>
      </c>
      <c r="PK211" s="99" t="str">
        <f>IF(OR(PK207="",PK$543="")=TRUE,"",PK207*PK$543/'[7]Param-Production'!PI$42)</f>
        <v/>
      </c>
      <c r="PL211" s="99" t="str">
        <f>IF(OR(PL207="",PL$543="")=TRUE,"",PL207*PL$543/'[7]Param-Production'!PJ$42)</f>
        <v/>
      </c>
      <c r="PM211" s="99" t="str">
        <f>IF(OR(PM207="",PM$543="")=TRUE,"",PM207*PM$543/'[7]Param-Production'!PK$42)</f>
        <v/>
      </c>
      <c r="PN211" s="99" t="str">
        <f>IF(OR(PN207="",PN$543="")=TRUE,"",PN207*PN$543/'[7]Param-Production'!PL$42)</f>
        <v/>
      </c>
      <c r="PO211" s="99" t="str">
        <f>IF(OR(PO207="",PO$543="")=TRUE,"",PO207*PO$543/'[7]Param-Production'!PM$42)</f>
        <v/>
      </c>
      <c r="PP211" s="99" t="str">
        <f>IF(OR(PP207="",PP$543="")=TRUE,"",PP207*PP$543/'[7]Param-Production'!PN$42)</f>
        <v/>
      </c>
      <c r="PQ211" s="99" t="str">
        <f>IF(OR(PQ207="",PQ$543="")=TRUE,"",PQ207*PQ$543/'[7]Param-Production'!PO$42)</f>
        <v/>
      </c>
      <c r="PR211" s="99" t="str">
        <f>IF(OR(PR207="",PR$543="")=TRUE,"",PR207*PR$543/'[7]Param-Production'!PP$42)</f>
        <v/>
      </c>
      <c r="PS211" s="99" t="str">
        <f>IF(OR(PS207="",PS$543="")=TRUE,"",PS207*PS$543/'[7]Param-Production'!PQ$42)</f>
        <v/>
      </c>
      <c r="PT211" s="99" t="str">
        <f>IF(OR(PT207="",PT$543="")=TRUE,"",PT207*PT$543/'[7]Param-Production'!PR$42)</f>
        <v/>
      </c>
      <c r="PU211" s="99" t="str">
        <f>IF(OR(PU207="",PU$543="")=TRUE,"",PU207*PU$543/'[7]Param-Production'!PS$42)</f>
        <v/>
      </c>
      <c r="PV211" s="99" t="str">
        <f>IF(OR(PV207="",PV$543="")=TRUE,"",PV207*PV$543/'[7]Param-Production'!PT$42)</f>
        <v/>
      </c>
      <c r="PW211" s="99" t="str">
        <f>IF(OR(PW207="",PW$543="")=TRUE,"",PW207*PW$543/'[7]Param-Production'!PU$42)</f>
        <v/>
      </c>
      <c r="PX211" s="99" t="str">
        <f>IF(OR(PX207="",PX$543="")=TRUE,"",PX207*PX$543/'[7]Param-Production'!PV$42)</f>
        <v/>
      </c>
      <c r="PY211" s="99" t="str">
        <f>IF(OR(PY207="",PY$543="")=TRUE,"",PY207*PY$543/'[7]Param-Production'!PW$42)</f>
        <v/>
      </c>
      <c r="PZ211" s="99" t="str">
        <f>IF(OR(PZ207="",PZ$543="")=TRUE,"",PZ207*PZ$543/'[7]Param-Production'!PX$42)</f>
        <v/>
      </c>
      <c r="QA211" s="99" t="str">
        <f>IF(OR(QA207="",QA$543="")=TRUE,"",QA207*QA$543/'[7]Param-Production'!PY$42)</f>
        <v/>
      </c>
      <c r="QB211" s="99" t="str">
        <f>IF(OR(QB207="",QB$543="")=TRUE,"",QB207*QB$543/'[7]Param-Production'!PZ$42)</f>
        <v/>
      </c>
      <c r="QC211" s="99" t="str">
        <f>IF(OR(QC207="",QC$543="")=TRUE,"",QC207*QC$543/'[7]Param-Production'!QA$42)</f>
        <v/>
      </c>
      <c r="QD211" s="99" t="str">
        <f>IF(OR(QD207="",QD$543="")=TRUE,"",QD207*QD$543/'[7]Param-Production'!QB$42)</f>
        <v/>
      </c>
      <c r="QE211" s="99" t="str">
        <f>IF(OR(QE207="",QE$543="")=TRUE,"",QE207*QE$543/'[7]Param-Production'!QC$42)</f>
        <v/>
      </c>
      <c r="QF211" s="99" t="str">
        <f>IF(OR(QF207="",QF$543="")=TRUE,"",QF207*QF$543/'[7]Param-Production'!QD$42)</f>
        <v/>
      </c>
      <c r="QG211" s="99" t="str">
        <f>IF(OR(QG207="",QG$543="")=TRUE,"",QG207*QG$543/'[7]Param-Production'!QE$42)</f>
        <v/>
      </c>
      <c r="QH211" s="99" t="str">
        <f>IF(OR(QH207="",QH$543="")=TRUE,"",QH207*QH$543/'[7]Param-Production'!QF$42)</f>
        <v/>
      </c>
      <c r="QI211" s="99" t="str">
        <f>IF(OR(QI207="",QI$543="")=TRUE,"",QI207*QI$543/'[7]Param-Production'!QG$42)</f>
        <v/>
      </c>
      <c r="QJ211" s="99" t="str">
        <f>IF(OR(QJ207="",QJ$543="")=TRUE,"",QJ207*QJ$543/'[7]Param-Production'!QH$42)</f>
        <v/>
      </c>
      <c r="QK211" s="99" t="str">
        <f>IF(OR(QK207="",QK$543="")=TRUE,"",QK207*QK$543/'[7]Param-Production'!QI$42)</f>
        <v/>
      </c>
      <c r="QL211" s="99" t="str">
        <f>IF(OR(QL207="",QL$543="")=TRUE,"",QL207*QL$543/'[7]Param-Production'!QJ$42)</f>
        <v/>
      </c>
      <c r="QM211" s="99" t="str">
        <f>IF(OR(QM207="",QM$543="")=TRUE,"",QM207*QM$543/'[7]Param-Production'!QK$42)</f>
        <v/>
      </c>
      <c r="QN211" s="99" t="str">
        <f>IF(OR(QN207="",QN$543="")=TRUE,"",QN207*QN$543/'[7]Param-Production'!QL$42)</f>
        <v/>
      </c>
      <c r="QO211" s="99" t="str">
        <f>IF(OR(QO207="",QO$543="")=TRUE,"",QO207*QO$543/'[7]Param-Production'!QM$42)</f>
        <v/>
      </c>
      <c r="QP211" s="99" t="str">
        <f>IF(OR(QP207="",QP$543="")=TRUE,"",QP207*QP$543/'[7]Param-Production'!QN$42)</f>
        <v/>
      </c>
      <c r="QQ211" s="99" t="str">
        <f>IF(OR(QQ207="",QQ$543="")=TRUE,"",QQ207*QQ$543/'[7]Param-Production'!QO$42)</f>
        <v/>
      </c>
      <c r="QR211" s="99" t="str">
        <f>IF(OR(QR207="",QR$543="")=TRUE,"",QR207*QR$543/'[7]Param-Production'!QP$42)</f>
        <v/>
      </c>
      <c r="QS211" s="99" t="str">
        <f>IF(OR(QS207="",QS$543="")=TRUE,"",QS207*QS$543/'[7]Param-Production'!QQ$42)</f>
        <v/>
      </c>
      <c r="QT211" s="99" t="str">
        <f>IF(OR(QT207="",QT$543="")=TRUE,"",QT207*QT$543/'[7]Param-Production'!QR$42)</f>
        <v/>
      </c>
      <c r="QU211" s="99" t="str">
        <f>IF(OR(QU207="",QU$543="")=TRUE,"",QU207*QU$543/'[7]Param-Production'!QS$42)</f>
        <v/>
      </c>
      <c r="QV211" s="99" t="str">
        <f>IF(OR(QV207="",QV$543="")=TRUE,"",QV207*QV$543/'[7]Param-Production'!QT$42)</f>
        <v/>
      </c>
      <c r="QW211" s="99" t="str">
        <f>IF(OR(QW207="",QW$543="")=TRUE,"",QW207*QW$543/'[7]Param-Production'!QU$42)</f>
        <v/>
      </c>
      <c r="QX211" s="99" t="str">
        <f>IF(OR(QX207="",QX$543="")=TRUE,"",QX207*QX$543/'[7]Param-Production'!QV$42)</f>
        <v/>
      </c>
      <c r="QY211" s="99" t="str">
        <f>IF(OR(QY207="",QY$543="")=TRUE,"",QY207*QY$543/'[7]Param-Production'!QW$42)</f>
        <v/>
      </c>
      <c r="QZ211" s="99" t="str">
        <f>IF(OR(QZ207="",QZ$543="")=TRUE,"",QZ207*QZ$543/'[7]Param-Production'!QX$42)</f>
        <v/>
      </c>
      <c r="RA211" s="99" t="str">
        <f>IF(OR(RA207="",RA$543="")=TRUE,"",RA207*RA$543/'[7]Param-Production'!QY$42)</f>
        <v/>
      </c>
      <c r="RB211" s="99" t="str">
        <f>IF(OR(RB207="",RB$543="")=TRUE,"",RB207*RB$543/'[7]Param-Production'!QZ$42)</f>
        <v/>
      </c>
      <c r="RC211" s="99" t="str">
        <f>IF(OR(RC207="",RC$543="")=TRUE,"",RC207*RC$543/'[7]Param-Production'!RA$42)</f>
        <v/>
      </c>
      <c r="RD211" s="99" t="str">
        <f>IF(OR(RD207="",RD$543="")=TRUE,"",RD207*RD$543/'[7]Param-Production'!RB$42)</f>
        <v/>
      </c>
      <c r="RE211" s="99" t="str">
        <f>IF(OR(RE207="",RE$543="")=TRUE,"",RE207*RE$543/'[7]Param-Production'!RC$42)</f>
        <v/>
      </c>
      <c r="RF211" s="99" t="str">
        <f>IF(OR(RF207="",RF$543="")=TRUE,"",RF207*RF$543/'[7]Param-Production'!RD$42)</f>
        <v/>
      </c>
      <c r="RG211" s="99" t="str">
        <f>IF(OR(RG207="",RG$543="")=TRUE,"",RG207*RG$543/'[7]Param-Production'!RE$42)</f>
        <v/>
      </c>
      <c r="RH211" s="99" t="str">
        <f>IF(OR(RH207="",RH$543="")=TRUE,"",RH207*RH$543/'[7]Param-Production'!RF$42)</f>
        <v/>
      </c>
      <c r="RI211" s="99" t="str">
        <f>IF(OR(RI207="",RI$543="")=TRUE,"",RI207*RI$543/'[7]Param-Production'!RG$42)</f>
        <v/>
      </c>
      <c r="RJ211" s="99" t="str">
        <f>IF(OR(RJ207="",RJ$543="")=TRUE,"",RJ207*RJ$543/'[7]Param-Production'!RH$42)</f>
        <v/>
      </c>
      <c r="RK211" s="99" t="str">
        <f>IF(OR(RK207="",RK$543="")=TRUE,"",RK207*RK$543/'[7]Param-Production'!RI$42)</f>
        <v/>
      </c>
      <c r="RL211" s="99" t="str">
        <f>IF(OR(RL207="",RL$543="")=TRUE,"",RL207*RL$543/'[7]Param-Production'!RJ$42)</f>
        <v/>
      </c>
      <c r="RM211" s="99" t="str">
        <f>IF(OR(RM207="",RM$543="")=TRUE,"",RM207*RM$543/'[7]Param-Production'!RK$42)</f>
        <v/>
      </c>
      <c r="RN211" s="99" t="str">
        <f>IF(OR(RN207="",RN$543="")=TRUE,"",RN207*RN$543/'[7]Param-Production'!RL$42)</f>
        <v/>
      </c>
      <c r="RO211" s="99" t="str">
        <f>IF(OR(RO207="",RO$543="")=TRUE,"",RO207*RO$543/'[7]Param-Production'!RM$42)</f>
        <v/>
      </c>
      <c r="RP211" s="99" t="str">
        <f>IF(OR(RP207="",RP$543="")=TRUE,"",RP207*RP$543/'[7]Param-Production'!RN$42)</f>
        <v/>
      </c>
      <c r="RQ211" s="99" t="str">
        <f>IF(OR(RQ207="",RQ$543="")=TRUE,"",RQ207*RQ$543/'[7]Param-Production'!RO$42)</f>
        <v/>
      </c>
    </row>
    <row r="212" spans="4:485" ht="15">
      <c r="D212" s="88" t="s">
        <v>2175</v>
      </c>
      <c r="E212" s="88"/>
      <c r="F212" s="88"/>
      <c r="G212" s="88"/>
      <c r="H212" s="88" t="s">
        <v>2176</v>
      </c>
      <c r="I212" s="88" t="s">
        <v>2177</v>
      </c>
      <c r="J212" s="101"/>
      <c r="K212" s="101"/>
      <c r="L212" s="101"/>
      <c r="M212" s="101"/>
      <c r="S212" s="88"/>
      <c r="T212" s="88">
        <f t="shared" ref="T212:CE212" si="256">IF(OR(T158="",T171="")=TRUE,"",IF(MIN(T171,T158)=T171,T171*T158,T171))</f>
        <v>0.98</v>
      </c>
      <c r="U212" s="88">
        <f t="shared" si="256"/>
        <v>0.98</v>
      </c>
      <c r="V212" s="88">
        <f t="shared" si="256"/>
        <v>0.98</v>
      </c>
      <c r="W212" s="88">
        <f t="shared" si="256"/>
        <v>0.98</v>
      </c>
      <c r="X212" s="88">
        <f t="shared" si="256"/>
        <v>0.98</v>
      </c>
      <c r="Y212" s="88">
        <f t="shared" si="256"/>
        <v>0.98</v>
      </c>
      <c r="Z212" s="88">
        <f t="shared" si="256"/>
        <v>0.98</v>
      </c>
      <c r="AA212" s="88">
        <f t="shared" si="256"/>
        <v>0.98</v>
      </c>
      <c r="AB212" s="88">
        <f t="shared" si="256"/>
        <v>0.98</v>
      </c>
      <c r="AC212" s="88">
        <f t="shared" si="256"/>
        <v>0.98</v>
      </c>
      <c r="AD212" s="88">
        <f t="shared" si="256"/>
        <v>0.98</v>
      </c>
      <c r="AE212" s="88">
        <f t="shared" si="256"/>
        <v>0.98</v>
      </c>
      <c r="AF212" s="88">
        <f t="shared" si="256"/>
        <v>0.98</v>
      </c>
      <c r="AG212" s="88">
        <f t="shared" si="256"/>
        <v>0.98</v>
      </c>
      <c r="AH212" s="88">
        <f t="shared" si="256"/>
        <v>0.98</v>
      </c>
      <c r="AI212" s="88">
        <f t="shared" si="256"/>
        <v>0.98</v>
      </c>
      <c r="AJ212" s="88">
        <f t="shared" si="256"/>
        <v>0.98</v>
      </c>
      <c r="AK212" s="88">
        <f t="shared" si="256"/>
        <v>0.98</v>
      </c>
      <c r="AL212" s="88">
        <f t="shared" si="256"/>
        <v>0.98</v>
      </c>
      <c r="AM212" s="88">
        <f t="shared" si="256"/>
        <v>0.98</v>
      </c>
      <c r="AN212" s="88">
        <f t="shared" si="256"/>
        <v>0.98</v>
      </c>
      <c r="AO212" s="88">
        <f t="shared" si="256"/>
        <v>0.98</v>
      </c>
      <c r="AP212" s="88">
        <f t="shared" si="256"/>
        <v>0.98</v>
      </c>
      <c r="AQ212" s="88">
        <f t="shared" si="256"/>
        <v>0.98</v>
      </c>
      <c r="AR212" s="88">
        <f t="shared" si="256"/>
        <v>0.98</v>
      </c>
      <c r="AS212" s="88">
        <f t="shared" si="256"/>
        <v>0.98</v>
      </c>
      <c r="AT212" s="88">
        <f t="shared" si="256"/>
        <v>0.98</v>
      </c>
      <c r="AU212" s="88">
        <f t="shared" si="256"/>
        <v>0.98</v>
      </c>
      <c r="AV212" s="88">
        <f t="shared" si="256"/>
        <v>0.98</v>
      </c>
      <c r="AW212" s="88">
        <f t="shared" si="256"/>
        <v>0.98</v>
      </c>
      <c r="AX212" s="88">
        <f t="shared" si="256"/>
        <v>0.98</v>
      </c>
      <c r="AY212" s="88">
        <f t="shared" si="256"/>
        <v>0.98</v>
      </c>
      <c r="AZ212" s="88">
        <f t="shared" si="256"/>
        <v>0.98</v>
      </c>
      <c r="BA212" s="88">
        <f t="shared" si="256"/>
        <v>0.98</v>
      </c>
      <c r="BB212" s="88">
        <f t="shared" si="256"/>
        <v>0.98</v>
      </c>
      <c r="BC212" s="88">
        <f t="shared" si="256"/>
        <v>0.98</v>
      </c>
      <c r="BD212" s="88">
        <f t="shared" si="256"/>
        <v>0.98</v>
      </c>
      <c r="BE212" s="88">
        <f t="shared" si="256"/>
        <v>0.98</v>
      </c>
      <c r="BF212" s="88">
        <f t="shared" si="256"/>
        <v>0.98</v>
      </c>
      <c r="BG212" s="88">
        <f t="shared" si="256"/>
        <v>0.98</v>
      </c>
      <c r="BH212" s="88">
        <f t="shared" si="256"/>
        <v>0.98</v>
      </c>
      <c r="BI212" s="88">
        <f t="shared" si="256"/>
        <v>0.98</v>
      </c>
      <c r="BJ212" s="88">
        <f t="shared" si="256"/>
        <v>0.98</v>
      </c>
      <c r="BK212" s="88">
        <f t="shared" si="256"/>
        <v>0.98</v>
      </c>
      <c r="BL212" s="88">
        <f t="shared" si="256"/>
        <v>0.98</v>
      </c>
      <c r="BM212" s="88">
        <f t="shared" si="256"/>
        <v>0.98</v>
      </c>
      <c r="BN212" s="88">
        <f t="shared" si="256"/>
        <v>0.98</v>
      </c>
      <c r="BO212" s="88">
        <f t="shared" si="256"/>
        <v>0.98</v>
      </c>
      <c r="BP212" s="88">
        <f t="shared" si="256"/>
        <v>0.98</v>
      </c>
      <c r="BQ212" s="88">
        <f t="shared" si="256"/>
        <v>0.98</v>
      </c>
      <c r="BR212" s="88">
        <f t="shared" si="256"/>
        <v>0.98</v>
      </c>
      <c r="BS212" s="88">
        <f t="shared" si="256"/>
        <v>0.98</v>
      </c>
      <c r="BT212" s="88">
        <f t="shared" si="256"/>
        <v>0.98</v>
      </c>
      <c r="BU212" s="88">
        <f t="shared" si="256"/>
        <v>0.98</v>
      </c>
      <c r="BV212" s="88">
        <f t="shared" si="256"/>
        <v>0.98</v>
      </c>
      <c r="BW212" s="88">
        <f t="shared" si="256"/>
        <v>0.98</v>
      </c>
      <c r="BX212" s="88">
        <f t="shared" si="256"/>
        <v>0.98</v>
      </c>
      <c r="BY212" s="88">
        <f t="shared" si="256"/>
        <v>0.98</v>
      </c>
      <c r="BZ212" s="88">
        <f t="shared" si="256"/>
        <v>0.98</v>
      </c>
      <c r="CA212" s="88">
        <f t="shared" si="256"/>
        <v>0.98</v>
      </c>
      <c r="CB212" s="88">
        <f t="shared" si="256"/>
        <v>0.98</v>
      </c>
      <c r="CC212" s="88">
        <f t="shared" si="256"/>
        <v>0.98</v>
      </c>
      <c r="CD212" s="88">
        <f t="shared" si="256"/>
        <v>0.98</v>
      </c>
      <c r="CE212" s="88">
        <f t="shared" si="256"/>
        <v>0.98</v>
      </c>
      <c r="CF212" s="88">
        <f t="shared" ref="CF212:EQ212" si="257">IF(OR(CF158="",CF171="")=TRUE,"",IF(MIN(CF171,CF158)=CF171,CF171*CF158,CF171))</f>
        <v>0.98</v>
      </c>
      <c r="CG212" s="88">
        <f t="shared" si="257"/>
        <v>0.98</v>
      </c>
      <c r="CH212" s="88">
        <f t="shared" si="257"/>
        <v>0.98</v>
      </c>
      <c r="CI212" s="88">
        <f t="shared" si="257"/>
        <v>0.98</v>
      </c>
      <c r="CJ212" s="88">
        <f t="shared" si="257"/>
        <v>0.98</v>
      </c>
      <c r="CK212" s="88">
        <f t="shared" si="257"/>
        <v>0.98</v>
      </c>
      <c r="CL212" s="88">
        <f t="shared" si="257"/>
        <v>0.98</v>
      </c>
      <c r="CM212" s="88">
        <f t="shared" si="257"/>
        <v>0.98</v>
      </c>
      <c r="CN212" s="88">
        <f t="shared" si="257"/>
        <v>0.98</v>
      </c>
      <c r="CO212" s="88">
        <f t="shared" si="257"/>
        <v>0.98</v>
      </c>
      <c r="CP212" s="88">
        <f t="shared" si="257"/>
        <v>0.98</v>
      </c>
      <c r="CQ212" s="88">
        <f t="shared" si="257"/>
        <v>0.98</v>
      </c>
      <c r="CR212" s="88">
        <f t="shared" si="257"/>
        <v>0.98</v>
      </c>
      <c r="CS212" s="88">
        <f t="shared" si="257"/>
        <v>0.98</v>
      </c>
      <c r="CT212" s="88">
        <f t="shared" si="257"/>
        <v>0.98</v>
      </c>
      <c r="CU212" s="88">
        <f t="shared" si="257"/>
        <v>0.98</v>
      </c>
      <c r="CV212" s="88">
        <f t="shared" si="257"/>
        <v>0.98</v>
      </c>
      <c r="CW212" s="88">
        <f t="shared" si="257"/>
        <v>0.98</v>
      </c>
      <c r="CX212" s="88">
        <f t="shared" si="257"/>
        <v>0.98</v>
      </c>
      <c r="CY212" s="88">
        <f t="shared" si="257"/>
        <v>0.98</v>
      </c>
      <c r="CZ212" s="88">
        <f t="shared" si="257"/>
        <v>0.98</v>
      </c>
      <c r="DA212" s="88">
        <f t="shared" si="257"/>
        <v>0.98</v>
      </c>
      <c r="DB212" s="88">
        <f t="shared" si="257"/>
        <v>0.98</v>
      </c>
      <c r="DC212" s="88">
        <f t="shared" si="257"/>
        <v>0.98</v>
      </c>
      <c r="DD212" s="88">
        <f t="shared" si="257"/>
        <v>0.98</v>
      </c>
      <c r="DE212" s="88">
        <f t="shared" si="257"/>
        <v>0.98</v>
      </c>
      <c r="DF212" s="88">
        <f t="shared" si="257"/>
        <v>0.98</v>
      </c>
      <c r="DG212" s="88">
        <f t="shared" si="257"/>
        <v>0.98</v>
      </c>
      <c r="DH212" s="88">
        <f t="shared" si="257"/>
        <v>0.98</v>
      </c>
      <c r="DI212" s="88">
        <f t="shared" si="257"/>
        <v>0.98</v>
      </c>
      <c r="DJ212" s="88">
        <f t="shared" si="257"/>
        <v>0.98</v>
      </c>
      <c r="DK212" s="88">
        <f t="shared" si="257"/>
        <v>0.98</v>
      </c>
      <c r="DL212" s="88">
        <f t="shared" si="257"/>
        <v>0.98</v>
      </c>
      <c r="DM212" s="88">
        <f t="shared" si="257"/>
        <v>0.98</v>
      </c>
      <c r="DN212" s="88">
        <f t="shared" si="257"/>
        <v>0.98</v>
      </c>
      <c r="DO212" s="88">
        <f t="shared" si="257"/>
        <v>0.98</v>
      </c>
      <c r="DP212" s="88">
        <f t="shared" si="257"/>
        <v>0.98</v>
      </c>
      <c r="DQ212" s="88">
        <f t="shared" si="257"/>
        <v>0.98</v>
      </c>
      <c r="DR212" s="88">
        <f t="shared" si="257"/>
        <v>0.98</v>
      </c>
      <c r="DS212" s="88">
        <f t="shared" si="257"/>
        <v>0.98</v>
      </c>
      <c r="DT212" s="88">
        <f t="shared" si="257"/>
        <v>0.98</v>
      </c>
      <c r="DU212" s="88">
        <f t="shared" si="257"/>
        <v>0.98</v>
      </c>
      <c r="DV212" s="88">
        <f t="shared" si="257"/>
        <v>0.98</v>
      </c>
      <c r="DW212" s="88">
        <f t="shared" si="257"/>
        <v>0.98</v>
      </c>
      <c r="DX212" s="88">
        <f t="shared" si="257"/>
        <v>0.98</v>
      </c>
      <c r="DY212" s="88">
        <f t="shared" si="257"/>
        <v>0.98</v>
      </c>
      <c r="DZ212" s="88">
        <f t="shared" si="257"/>
        <v>0.98</v>
      </c>
      <c r="EA212" s="88">
        <f t="shared" si="257"/>
        <v>0.98</v>
      </c>
      <c r="EB212" s="88">
        <f t="shared" si="257"/>
        <v>0.98</v>
      </c>
      <c r="EC212" s="88">
        <f t="shared" si="257"/>
        <v>0.98</v>
      </c>
      <c r="ED212" s="88">
        <f t="shared" si="257"/>
        <v>0.98</v>
      </c>
      <c r="EE212" s="88">
        <f t="shared" si="257"/>
        <v>0.98</v>
      </c>
      <c r="EF212" s="88">
        <f t="shared" si="257"/>
        <v>0.98</v>
      </c>
      <c r="EG212" s="88">
        <f t="shared" si="257"/>
        <v>0.98</v>
      </c>
      <c r="EH212" s="88">
        <f t="shared" si="257"/>
        <v>0.98</v>
      </c>
      <c r="EI212" s="88">
        <f t="shared" si="257"/>
        <v>0.98</v>
      </c>
      <c r="EJ212" s="88">
        <f t="shared" si="257"/>
        <v>0.98</v>
      </c>
      <c r="EK212" s="88">
        <f t="shared" si="257"/>
        <v>0.98</v>
      </c>
      <c r="EL212" s="88">
        <f t="shared" si="257"/>
        <v>0.98</v>
      </c>
      <c r="EM212" s="88">
        <f t="shared" si="257"/>
        <v>0.98</v>
      </c>
      <c r="EN212" s="88">
        <f t="shared" si="257"/>
        <v>0.98</v>
      </c>
      <c r="EO212" s="88">
        <f t="shared" si="257"/>
        <v>0.98</v>
      </c>
      <c r="EP212" s="88">
        <f t="shared" si="257"/>
        <v>0.98</v>
      </c>
      <c r="EQ212" s="88">
        <f t="shared" si="257"/>
        <v>0.98</v>
      </c>
      <c r="ER212" s="88">
        <f t="shared" ref="ER212:HC212" si="258">IF(OR(ER158="",ER171="")=TRUE,"",IF(MIN(ER171,ER158)=ER171,ER171*ER158,ER171))</f>
        <v>0.98</v>
      </c>
      <c r="ES212" s="88">
        <f t="shared" si="258"/>
        <v>0.98</v>
      </c>
      <c r="ET212" s="88">
        <f t="shared" si="258"/>
        <v>0.98</v>
      </c>
      <c r="EU212" s="88">
        <f t="shared" si="258"/>
        <v>0.98</v>
      </c>
      <c r="EV212" s="88">
        <f t="shared" si="258"/>
        <v>0.98</v>
      </c>
      <c r="EW212" s="88">
        <f t="shared" si="258"/>
        <v>0.98</v>
      </c>
      <c r="EX212" s="88">
        <f t="shared" si="258"/>
        <v>0.98</v>
      </c>
      <c r="EY212" s="88">
        <f t="shared" si="258"/>
        <v>0.98</v>
      </c>
      <c r="EZ212" s="88">
        <f t="shared" si="258"/>
        <v>0.98</v>
      </c>
      <c r="FA212" s="88">
        <f t="shared" si="258"/>
        <v>0.98</v>
      </c>
      <c r="FB212" s="88">
        <f t="shared" si="258"/>
        <v>0.98</v>
      </c>
      <c r="FC212" s="88">
        <f t="shared" si="258"/>
        <v>0.98</v>
      </c>
      <c r="FD212" s="88">
        <f t="shared" si="258"/>
        <v>0.98</v>
      </c>
      <c r="FE212" s="88">
        <f t="shared" si="258"/>
        <v>0.98</v>
      </c>
      <c r="FF212" s="88">
        <f t="shared" si="258"/>
        <v>0.98</v>
      </c>
      <c r="FG212" s="88">
        <f t="shared" si="258"/>
        <v>0.98</v>
      </c>
      <c r="FH212" s="88">
        <f t="shared" si="258"/>
        <v>0.98</v>
      </c>
      <c r="FI212" s="88">
        <f t="shared" si="258"/>
        <v>0.98</v>
      </c>
      <c r="FJ212" s="88">
        <f t="shared" si="258"/>
        <v>0.98</v>
      </c>
      <c r="FK212" s="88">
        <f t="shared" si="258"/>
        <v>0.98</v>
      </c>
      <c r="FL212" s="88">
        <f t="shared" si="258"/>
        <v>0.98</v>
      </c>
      <c r="FM212" s="88">
        <f t="shared" si="258"/>
        <v>0.98</v>
      </c>
      <c r="FN212" s="88">
        <f t="shared" si="258"/>
        <v>0.98</v>
      </c>
      <c r="FO212" s="88">
        <f t="shared" si="258"/>
        <v>0.98</v>
      </c>
      <c r="FP212" s="88">
        <f t="shared" si="258"/>
        <v>0.98</v>
      </c>
      <c r="FQ212" s="88">
        <f t="shared" si="258"/>
        <v>0.98</v>
      </c>
      <c r="FR212" s="88">
        <f t="shared" si="258"/>
        <v>0.98</v>
      </c>
      <c r="FS212" s="88">
        <f t="shared" si="258"/>
        <v>0.98</v>
      </c>
      <c r="FT212" s="88">
        <f t="shared" si="258"/>
        <v>0.98</v>
      </c>
      <c r="FU212" s="88">
        <f t="shared" si="258"/>
        <v>0.98</v>
      </c>
      <c r="FV212" s="88">
        <f t="shared" si="258"/>
        <v>0.98</v>
      </c>
      <c r="FW212" s="88">
        <f t="shared" si="258"/>
        <v>0.98</v>
      </c>
      <c r="FX212" s="88">
        <f t="shared" si="258"/>
        <v>0.98</v>
      </c>
      <c r="FY212" s="88">
        <f t="shared" si="258"/>
        <v>0.98</v>
      </c>
      <c r="FZ212" s="88">
        <f t="shared" si="258"/>
        <v>0.98</v>
      </c>
      <c r="GA212" s="88">
        <f t="shared" si="258"/>
        <v>0.98</v>
      </c>
      <c r="GB212" s="88">
        <f t="shared" si="258"/>
        <v>0.98</v>
      </c>
      <c r="GC212" s="88">
        <f t="shared" si="258"/>
        <v>0.98</v>
      </c>
      <c r="GD212" s="88">
        <f t="shared" si="258"/>
        <v>0.98</v>
      </c>
      <c r="GE212" s="88">
        <f t="shared" si="258"/>
        <v>0.98</v>
      </c>
      <c r="GF212" s="88">
        <f t="shared" si="258"/>
        <v>0.98</v>
      </c>
      <c r="GG212" s="88">
        <f t="shared" si="258"/>
        <v>0.98</v>
      </c>
      <c r="GH212" s="88">
        <f t="shared" si="258"/>
        <v>0.98</v>
      </c>
      <c r="GI212" s="88">
        <f t="shared" si="258"/>
        <v>0.98</v>
      </c>
      <c r="GJ212" s="88">
        <f t="shared" si="258"/>
        <v>0.98</v>
      </c>
      <c r="GK212" s="88">
        <f t="shared" si="258"/>
        <v>0.98</v>
      </c>
      <c r="GL212" s="88">
        <f t="shared" si="258"/>
        <v>0.98</v>
      </c>
      <c r="GM212" s="88">
        <f t="shared" si="258"/>
        <v>0.98</v>
      </c>
      <c r="GN212" s="88">
        <f t="shared" si="258"/>
        <v>0.98</v>
      </c>
      <c r="GO212" s="88">
        <f t="shared" si="258"/>
        <v>0.98</v>
      </c>
      <c r="GP212" s="88">
        <f t="shared" si="258"/>
        <v>0.98</v>
      </c>
      <c r="GQ212" s="88">
        <f t="shared" si="258"/>
        <v>0.98</v>
      </c>
      <c r="GR212" s="88">
        <f t="shared" si="258"/>
        <v>0.98</v>
      </c>
      <c r="GS212" s="88">
        <f t="shared" si="258"/>
        <v>0.98</v>
      </c>
      <c r="GT212" s="88">
        <f t="shared" si="258"/>
        <v>0.98</v>
      </c>
      <c r="GU212" s="88">
        <f t="shared" si="258"/>
        <v>0.98</v>
      </c>
      <c r="GV212" s="88">
        <f t="shared" si="258"/>
        <v>0.98</v>
      </c>
      <c r="GW212" s="88">
        <f t="shared" si="258"/>
        <v>0.98</v>
      </c>
      <c r="GX212" s="88">
        <f t="shared" si="258"/>
        <v>0.98</v>
      </c>
      <c r="GY212" s="88">
        <f t="shared" si="258"/>
        <v>0.98</v>
      </c>
      <c r="GZ212" s="88">
        <f t="shared" si="258"/>
        <v>0.98</v>
      </c>
      <c r="HA212" s="88">
        <f t="shared" si="258"/>
        <v>0.98</v>
      </c>
      <c r="HB212" s="88">
        <f t="shared" si="258"/>
        <v>0.98</v>
      </c>
      <c r="HC212" s="88">
        <f t="shared" si="258"/>
        <v>0.98</v>
      </c>
      <c r="HD212" s="88">
        <f t="shared" ref="HD212:JO212" si="259">IF(OR(HD158="",HD171="")=TRUE,"",IF(MIN(HD171,HD158)=HD171,HD171*HD158,HD171))</f>
        <v>0.98</v>
      </c>
      <c r="HE212" s="88">
        <f t="shared" si="259"/>
        <v>0.98</v>
      </c>
      <c r="HF212" s="88">
        <f t="shared" si="259"/>
        <v>0.98</v>
      </c>
      <c r="HG212" s="88">
        <f t="shared" si="259"/>
        <v>0.98</v>
      </c>
      <c r="HH212" s="88">
        <f t="shared" si="259"/>
        <v>0.98</v>
      </c>
      <c r="HI212" s="88">
        <f t="shared" si="259"/>
        <v>0.98</v>
      </c>
      <c r="HJ212" s="88">
        <f t="shared" si="259"/>
        <v>0.98</v>
      </c>
      <c r="HK212" s="88">
        <f t="shared" si="259"/>
        <v>0.98</v>
      </c>
      <c r="HL212" s="88">
        <f t="shared" si="259"/>
        <v>0.98</v>
      </c>
      <c r="HM212" s="88">
        <f t="shared" si="259"/>
        <v>0.98</v>
      </c>
      <c r="HN212" s="88">
        <f t="shared" si="259"/>
        <v>0.98</v>
      </c>
      <c r="HO212" s="88">
        <f t="shared" si="259"/>
        <v>0.98</v>
      </c>
      <c r="HP212" s="88">
        <f t="shared" si="259"/>
        <v>0.98</v>
      </c>
      <c r="HQ212" s="88">
        <f t="shared" si="259"/>
        <v>0.98</v>
      </c>
      <c r="HR212" s="88">
        <f t="shared" si="259"/>
        <v>0.98</v>
      </c>
      <c r="HS212" s="88">
        <f t="shared" si="259"/>
        <v>0.98</v>
      </c>
      <c r="HT212" s="88">
        <f t="shared" si="259"/>
        <v>0.98</v>
      </c>
      <c r="HU212" s="88">
        <f t="shared" si="259"/>
        <v>0.98</v>
      </c>
      <c r="HV212" s="88">
        <f t="shared" si="259"/>
        <v>0.98</v>
      </c>
      <c r="HW212" s="88">
        <f t="shared" si="259"/>
        <v>0.98</v>
      </c>
      <c r="HX212" s="88">
        <f t="shared" si="259"/>
        <v>0.98</v>
      </c>
      <c r="HY212" s="88">
        <f t="shared" si="259"/>
        <v>0.98</v>
      </c>
      <c r="HZ212" s="88">
        <f t="shared" si="259"/>
        <v>0.98</v>
      </c>
      <c r="IA212" s="88">
        <f t="shared" si="259"/>
        <v>0.98</v>
      </c>
      <c r="IB212" s="88">
        <f t="shared" si="259"/>
        <v>0.98</v>
      </c>
      <c r="IC212" s="88">
        <f t="shared" si="259"/>
        <v>0.98</v>
      </c>
      <c r="ID212" s="88">
        <f t="shared" si="259"/>
        <v>0.98</v>
      </c>
      <c r="IE212" s="88">
        <f t="shared" si="259"/>
        <v>0.98</v>
      </c>
      <c r="IF212" s="88">
        <f t="shared" si="259"/>
        <v>0.98</v>
      </c>
      <c r="IG212" s="88">
        <f t="shared" si="259"/>
        <v>0.98</v>
      </c>
      <c r="IH212" s="88">
        <f t="shared" si="259"/>
        <v>0.98</v>
      </c>
      <c r="II212" s="88">
        <f t="shared" si="259"/>
        <v>0.98</v>
      </c>
      <c r="IJ212" s="88">
        <f t="shared" si="259"/>
        <v>0.98</v>
      </c>
      <c r="IK212" s="88">
        <f t="shared" si="259"/>
        <v>0.98</v>
      </c>
      <c r="IL212" s="88">
        <f t="shared" si="259"/>
        <v>0.98</v>
      </c>
      <c r="IM212" s="88">
        <f t="shared" si="259"/>
        <v>0.98</v>
      </c>
      <c r="IN212" s="88">
        <f t="shared" si="259"/>
        <v>0.98</v>
      </c>
      <c r="IO212" s="88">
        <f t="shared" si="259"/>
        <v>0.98</v>
      </c>
      <c r="IP212" s="88">
        <f t="shared" si="259"/>
        <v>0.98</v>
      </c>
      <c r="IQ212" s="88">
        <f t="shared" si="259"/>
        <v>0.98</v>
      </c>
      <c r="IR212" s="88">
        <f t="shared" si="259"/>
        <v>0.98</v>
      </c>
      <c r="IS212" s="88">
        <f t="shared" si="259"/>
        <v>0.98</v>
      </c>
      <c r="IT212" s="88">
        <f t="shared" si="259"/>
        <v>0.98</v>
      </c>
      <c r="IU212" s="88">
        <f t="shared" si="259"/>
        <v>0.98</v>
      </c>
      <c r="IV212" s="88">
        <f t="shared" si="259"/>
        <v>0.98</v>
      </c>
      <c r="IW212" s="88">
        <f t="shared" si="259"/>
        <v>0.98</v>
      </c>
      <c r="IX212" s="88">
        <f t="shared" si="259"/>
        <v>0.98</v>
      </c>
      <c r="IY212" s="88">
        <f t="shared" si="259"/>
        <v>0.98</v>
      </c>
      <c r="IZ212" s="88">
        <f t="shared" si="259"/>
        <v>0.98</v>
      </c>
      <c r="JA212" s="88">
        <f t="shared" si="259"/>
        <v>0.98</v>
      </c>
      <c r="JB212" s="88">
        <f t="shared" si="259"/>
        <v>0.98</v>
      </c>
      <c r="JC212" s="88">
        <f t="shared" si="259"/>
        <v>0.98</v>
      </c>
      <c r="JD212" s="88">
        <f t="shared" si="259"/>
        <v>0.98</v>
      </c>
      <c r="JE212" s="88">
        <f t="shared" si="259"/>
        <v>0.98</v>
      </c>
      <c r="JF212" s="88">
        <f t="shared" si="259"/>
        <v>0.98</v>
      </c>
      <c r="JG212" s="88">
        <f t="shared" si="259"/>
        <v>0.98</v>
      </c>
      <c r="JH212" s="88">
        <f t="shared" si="259"/>
        <v>0.98</v>
      </c>
      <c r="JI212" s="88">
        <f t="shared" si="259"/>
        <v>0.98</v>
      </c>
      <c r="JJ212" s="88">
        <f t="shared" si="259"/>
        <v>0.98</v>
      </c>
      <c r="JK212" s="88">
        <f t="shared" si="259"/>
        <v>0.98</v>
      </c>
      <c r="JL212" s="88">
        <f t="shared" si="259"/>
        <v>0.98</v>
      </c>
      <c r="JM212" s="88">
        <f t="shared" si="259"/>
        <v>0.98</v>
      </c>
      <c r="JN212" s="88">
        <f t="shared" si="259"/>
        <v>0.98</v>
      </c>
      <c r="JO212" s="88">
        <f t="shared" si="259"/>
        <v>0.98</v>
      </c>
      <c r="JP212" s="88">
        <f t="shared" ref="JP212:MA212" si="260">IF(OR(JP158="",JP171="")=TRUE,"",IF(MIN(JP171,JP158)=JP171,JP171*JP158,JP171))</f>
        <v>0.98</v>
      </c>
      <c r="JQ212" s="88">
        <f t="shared" si="260"/>
        <v>0.98</v>
      </c>
      <c r="JR212" s="88">
        <f t="shared" si="260"/>
        <v>0.98</v>
      </c>
      <c r="JS212" s="88">
        <f t="shared" si="260"/>
        <v>0.98</v>
      </c>
      <c r="JT212" s="88">
        <f t="shared" si="260"/>
        <v>0.98</v>
      </c>
      <c r="JU212" s="88">
        <f t="shared" si="260"/>
        <v>0.98</v>
      </c>
      <c r="JV212" s="88">
        <f t="shared" si="260"/>
        <v>0.98</v>
      </c>
      <c r="JW212" s="88">
        <f t="shared" si="260"/>
        <v>0.98</v>
      </c>
      <c r="JX212" s="88">
        <f t="shared" si="260"/>
        <v>0.98</v>
      </c>
      <c r="JY212" s="88">
        <f t="shared" si="260"/>
        <v>0.98</v>
      </c>
      <c r="JZ212" s="88">
        <f t="shared" si="260"/>
        <v>0.98</v>
      </c>
      <c r="KA212" s="88">
        <f t="shared" si="260"/>
        <v>0.98</v>
      </c>
      <c r="KB212" s="88">
        <f t="shared" si="260"/>
        <v>0.98</v>
      </c>
      <c r="KC212" s="88">
        <f t="shared" si="260"/>
        <v>0.98</v>
      </c>
      <c r="KD212" s="88">
        <f t="shared" si="260"/>
        <v>0.98</v>
      </c>
      <c r="KE212" s="88">
        <f t="shared" si="260"/>
        <v>0.98</v>
      </c>
      <c r="KF212" s="88">
        <f t="shared" si="260"/>
        <v>0.98</v>
      </c>
      <c r="KG212" s="88">
        <f t="shared" si="260"/>
        <v>0.98</v>
      </c>
      <c r="KH212" s="88">
        <f t="shared" si="260"/>
        <v>0.98</v>
      </c>
      <c r="KI212" s="88">
        <f t="shared" si="260"/>
        <v>0.98</v>
      </c>
      <c r="KJ212" s="88">
        <f t="shared" si="260"/>
        <v>0.98</v>
      </c>
      <c r="KK212" s="88">
        <f t="shared" si="260"/>
        <v>0.98</v>
      </c>
      <c r="KL212" s="88">
        <f t="shared" si="260"/>
        <v>0.98</v>
      </c>
      <c r="KM212" s="88">
        <f t="shared" si="260"/>
        <v>0.98</v>
      </c>
      <c r="KN212" s="88">
        <f t="shared" si="260"/>
        <v>0.98</v>
      </c>
      <c r="KO212" s="88">
        <f t="shared" si="260"/>
        <v>0.98</v>
      </c>
      <c r="KP212" s="88">
        <f t="shared" si="260"/>
        <v>0.98</v>
      </c>
      <c r="KQ212" s="88">
        <f t="shared" si="260"/>
        <v>0.98</v>
      </c>
      <c r="KR212" s="88">
        <f t="shared" si="260"/>
        <v>0.98</v>
      </c>
      <c r="KS212" s="88">
        <f t="shared" si="260"/>
        <v>0.98</v>
      </c>
      <c r="KT212" s="88">
        <f t="shared" si="260"/>
        <v>0.98</v>
      </c>
      <c r="KU212" s="88">
        <f t="shared" si="260"/>
        <v>0.98</v>
      </c>
      <c r="KV212" s="88">
        <f t="shared" si="260"/>
        <v>0.98</v>
      </c>
      <c r="KW212" s="88">
        <f t="shared" si="260"/>
        <v>0.98</v>
      </c>
      <c r="KX212" s="88">
        <f t="shared" si="260"/>
        <v>0.98</v>
      </c>
      <c r="KY212" s="88">
        <f t="shared" si="260"/>
        <v>0.98</v>
      </c>
      <c r="KZ212" s="88">
        <f t="shared" si="260"/>
        <v>0.98</v>
      </c>
      <c r="LA212" s="88">
        <f t="shared" si="260"/>
        <v>0.98</v>
      </c>
      <c r="LB212" s="88">
        <f t="shared" si="260"/>
        <v>0.98</v>
      </c>
      <c r="LC212" s="88">
        <f t="shared" si="260"/>
        <v>0.98</v>
      </c>
      <c r="LD212" s="88">
        <f t="shared" si="260"/>
        <v>0.98</v>
      </c>
      <c r="LE212" s="88">
        <f t="shared" si="260"/>
        <v>0.98</v>
      </c>
      <c r="LF212" s="88">
        <f t="shared" si="260"/>
        <v>0.98</v>
      </c>
      <c r="LG212" s="88">
        <f t="shared" si="260"/>
        <v>0.98</v>
      </c>
      <c r="LH212" s="88">
        <f t="shared" si="260"/>
        <v>0.98</v>
      </c>
      <c r="LI212" s="88">
        <f t="shared" si="260"/>
        <v>0.98</v>
      </c>
      <c r="LJ212" s="88">
        <f t="shared" si="260"/>
        <v>0.98</v>
      </c>
      <c r="LK212" s="88">
        <f t="shared" si="260"/>
        <v>0.98</v>
      </c>
      <c r="LL212" s="88">
        <f t="shared" si="260"/>
        <v>0.98</v>
      </c>
      <c r="LM212" s="88">
        <f t="shared" si="260"/>
        <v>0.98</v>
      </c>
      <c r="LN212" s="88">
        <f t="shared" si="260"/>
        <v>0.98</v>
      </c>
      <c r="LO212" s="88">
        <f t="shared" si="260"/>
        <v>0.98</v>
      </c>
      <c r="LP212" s="88">
        <f t="shared" si="260"/>
        <v>0.98</v>
      </c>
      <c r="LQ212" s="88">
        <f t="shared" si="260"/>
        <v>0.98</v>
      </c>
      <c r="LR212" s="88">
        <f t="shared" si="260"/>
        <v>0.98</v>
      </c>
      <c r="LS212" s="88">
        <f t="shared" si="260"/>
        <v>0.98</v>
      </c>
      <c r="LT212" s="88">
        <f t="shared" si="260"/>
        <v>0.98</v>
      </c>
      <c r="LU212" s="88">
        <f t="shared" si="260"/>
        <v>0.98</v>
      </c>
      <c r="LV212" s="88">
        <f t="shared" si="260"/>
        <v>0.98</v>
      </c>
      <c r="LW212" s="88">
        <f t="shared" si="260"/>
        <v>0.98</v>
      </c>
      <c r="LX212" s="88">
        <f t="shared" si="260"/>
        <v>0.98</v>
      </c>
      <c r="LY212" s="88">
        <f t="shared" si="260"/>
        <v>0.98</v>
      </c>
      <c r="LZ212" s="88">
        <f t="shared" si="260"/>
        <v>0.98</v>
      </c>
      <c r="MA212" s="88">
        <f t="shared" si="260"/>
        <v>0.98</v>
      </c>
      <c r="MB212" s="88">
        <f t="shared" ref="MB212:OM212" si="261">IF(OR(MB158="",MB171="")=TRUE,"",IF(MIN(MB171,MB158)=MB171,MB171*MB158,MB171))</f>
        <v>0.98</v>
      </c>
      <c r="MC212" s="88">
        <f t="shared" si="261"/>
        <v>0.98</v>
      </c>
      <c r="MD212" s="88">
        <f t="shared" si="261"/>
        <v>0.98</v>
      </c>
      <c r="ME212" s="88">
        <f t="shared" si="261"/>
        <v>0.98</v>
      </c>
      <c r="MF212" s="88">
        <f t="shared" si="261"/>
        <v>0.98</v>
      </c>
      <c r="MG212" s="88">
        <f t="shared" si="261"/>
        <v>0.98</v>
      </c>
      <c r="MH212" s="88">
        <f t="shared" si="261"/>
        <v>0.98</v>
      </c>
      <c r="MI212" s="88">
        <f t="shared" si="261"/>
        <v>0.98</v>
      </c>
      <c r="MJ212" s="88">
        <f t="shared" si="261"/>
        <v>0.98</v>
      </c>
      <c r="MK212" s="88">
        <f t="shared" si="261"/>
        <v>0.98</v>
      </c>
      <c r="ML212" s="88">
        <f t="shared" si="261"/>
        <v>0.98</v>
      </c>
      <c r="MM212" s="88">
        <f t="shared" si="261"/>
        <v>0.98</v>
      </c>
      <c r="MN212" s="88">
        <f t="shared" si="261"/>
        <v>0.98</v>
      </c>
      <c r="MO212" s="88">
        <f t="shared" si="261"/>
        <v>0.98</v>
      </c>
      <c r="MP212" s="88">
        <f t="shared" si="261"/>
        <v>0.98</v>
      </c>
      <c r="MQ212" s="88">
        <f t="shared" si="261"/>
        <v>0.98</v>
      </c>
      <c r="MR212" s="88">
        <f t="shared" si="261"/>
        <v>0.98</v>
      </c>
      <c r="MS212" s="88">
        <f t="shared" si="261"/>
        <v>0.98</v>
      </c>
      <c r="MT212" s="88">
        <f t="shared" si="261"/>
        <v>0.98</v>
      </c>
      <c r="MU212" s="88">
        <f t="shared" si="261"/>
        <v>0.98</v>
      </c>
      <c r="MV212" s="88">
        <f t="shared" si="261"/>
        <v>0.98</v>
      </c>
      <c r="MW212" s="88">
        <f t="shared" si="261"/>
        <v>0.98</v>
      </c>
      <c r="MX212" s="88">
        <f t="shared" si="261"/>
        <v>0.98</v>
      </c>
      <c r="MY212" s="88">
        <f t="shared" si="261"/>
        <v>0.98</v>
      </c>
      <c r="MZ212" s="88">
        <f t="shared" si="261"/>
        <v>0.98</v>
      </c>
      <c r="NA212" s="88">
        <f t="shared" si="261"/>
        <v>0.98</v>
      </c>
      <c r="NB212" s="88">
        <f t="shared" si="261"/>
        <v>0.98</v>
      </c>
      <c r="NC212" s="88">
        <f t="shared" si="261"/>
        <v>0.98</v>
      </c>
      <c r="ND212" s="88">
        <f t="shared" si="261"/>
        <v>0.98</v>
      </c>
      <c r="NE212" s="88">
        <f t="shared" si="261"/>
        <v>0.98</v>
      </c>
      <c r="NF212" s="88">
        <f t="shared" si="261"/>
        <v>0.98</v>
      </c>
      <c r="NG212" s="88">
        <f t="shared" si="261"/>
        <v>0.98</v>
      </c>
      <c r="NH212" s="88">
        <f t="shared" si="261"/>
        <v>0.98</v>
      </c>
      <c r="NI212" s="88">
        <f t="shared" si="261"/>
        <v>0.98</v>
      </c>
      <c r="NJ212" s="88">
        <f t="shared" si="261"/>
        <v>0.98</v>
      </c>
      <c r="NK212" s="88">
        <f t="shared" si="261"/>
        <v>0.98</v>
      </c>
      <c r="NL212" s="88">
        <f t="shared" si="261"/>
        <v>0.98</v>
      </c>
      <c r="NM212" s="88">
        <f t="shared" si="261"/>
        <v>0.98</v>
      </c>
      <c r="NN212" s="88">
        <f t="shared" si="261"/>
        <v>0.98</v>
      </c>
      <c r="NO212" s="88">
        <f t="shared" si="261"/>
        <v>0.98</v>
      </c>
      <c r="NP212" s="88">
        <f t="shared" si="261"/>
        <v>0.98</v>
      </c>
      <c r="NQ212" s="88">
        <f t="shared" si="261"/>
        <v>0.98</v>
      </c>
      <c r="NR212" s="88">
        <f t="shared" si="261"/>
        <v>0.98</v>
      </c>
      <c r="NS212" s="88">
        <f t="shared" si="261"/>
        <v>0.98</v>
      </c>
      <c r="NT212" s="88">
        <f t="shared" si="261"/>
        <v>0.98</v>
      </c>
      <c r="NU212" s="88">
        <f t="shared" si="261"/>
        <v>0.98</v>
      </c>
      <c r="NV212" s="88">
        <f t="shared" si="261"/>
        <v>0.98</v>
      </c>
      <c r="NW212" s="88">
        <f t="shared" si="261"/>
        <v>0.98</v>
      </c>
      <c r="NX212" s="88">
        <f t="shared" si="261"/>
        <v>0.98</v>
      </c>
      <c r="NY212" s="88">
        <f t="shared" si="261"/>
        <v>0.98</v>
      </c>
      <c r="NZ212" s="88">
        <f t="shared" si="261"/>
        <v>0.98</v>
      </c>
      <c r="OA212" s="88">
        <f t="shared" si="261"/>
        <v>0.98</v>
      </c>
      <c r="OB212" s="88">
        <f t="shared" si="261"/>
        <v>0.98</v>
      </c>
      <c r="OC212" s="88">
        <f t="shared" si="261"/>
        <v>0.98</v>
      </c>
      <c r="OD212" s="88">
        <f t="shared" si="261"/>
        <v>0.98</v>
      </c>
      <c r="OE212" s="88">
        <f t="shared" si="261"/>
        <v>0.98</v>
      </c>
      <c r="OF212" s="88">
        <f t="shared" si="261"/>
        <v>0.98</v>
      </c>
      <c r="OG212" s="88">
        <f t="shared" si="261"/>
        <v>0.98</v>
      </c>
      <c r="OH212" s="88">
        <f t="shared" si="261"/>
        <v>0.98</v>
      </c>
      <c r="OI212" s="88">
        <f t="shared" si="261"/>
        <v>0.98</v>
      </c>
      <c r="OJ212" s="88">
        <f t="shared" si="261"/>
        <v>0.98</v>
      </c>
      <c r="OK212" s="88">
        <f t="shared" si="261"/>
        <v>0.98</v>
      </c>
      <c r="OL212" s="88">
        <f t="shared" si="261"/>
        <v>0.98</v>
      </c>
      <c r="OM212" s="88">
        <f t="shared" si="261"/>
        <v>0.98</v>
      </c>
      <c r="ON212" s="88">
        <f t="shared" ref="ON212:QY212" si="262">IF(OR(ON158="",ON171="")=TRUE,"",IF(MIN(ON171,ON158)=ON171,ON171*ON158,ON171))</f>
        <v>0.98</v>
      </c>
      <c r="OO212" s="88">
        <f t="shared" si="262"/>
        <v>0.98</v>
      </c>
      <c r="OP212" s="88">
        <f t="shared" si="262"/>
        <v>0.98</v>
      </c>
      <c r="OQ212" s="88">
        <f t="shared" si="262"/>
        <v>0.98</v>
      </c>
      <c r="OR212" s="88">
        <f t="shared" si="262"/>
        <v>0.98</v>
      </c>
      <c r="OS212" s="88">
        <f t="shared" si="262"/>
        <v>0.98</v>
      </c>
      <c r="OT212" s="88">
        <f t="shared" si="262"/>
        <v>0.98</v>
      </c>
      <c r="OU212" s="88">
        <f t="shared" si="262"/>
        <v>0.98</v>
      </c>
      <c r="OV212" s="88">
        <f t="shared" si="262"/>
        <v>0.98</v>
      </c>
      <c r="OW212" s="88">
        <f t="shared" si="262"/>
        <v>0.98</v>
      </c>
      <c r="OX212" s="88">
        <f t="shared" si="262"/>
        <v>0.98</v>
      </c>
      <c r="OY212" s="88">
        <f t="shared" si="262"/>
        <v>0.98</v>
      </c>
      <c r="OZ212" s="88">
        <f t="shared" si="262"/>
        <v>0.98</v>
      </c>
      <c r="PA212" s="88">
        <f t="shared" si="262"/>
        <v>0.98</v>
      </c>
      <c r="PB212" s="88">
        <f t="shared" si="262"/>
        <v>0.98</v>
      </c>
      <c r="PC212" s="88">
        <f t="shared" si="262"/>
        <v>0.98</v>
      </c>
      <c r="PD212" s="88">
        <f t="shared" si="262"/>
        <v>0.98</v>
      </c>
      <c r="PE212" s="88">
        <f t="shared" si="262"/>
        <v>0.98</v>
      </c>
      <c r="PF212" s="88">
        <f t="shared" si="262"/>
        <v>0.98</v>
      </c>
      <c r="PG212" s="88">
        <f t="shared" si="262"/>
        <v>0.98</v>
      </c>
      <c r="PH212" s="88">
        <f t="shared" si="262"/>
        <v>0.98</v>
      </c>
      <c r="PI212" s="88">
        <f t="shared" si="262"/>
        <v>0.98</v>
      </c>
      <c r="PJ212" s="88">
        <f t="shared" si="262"/>
        <v>0.98</v>
      </c>
      <c r="PK212" s="88">
        <f t="shared" si="262"/>
        <v>0.98</v>
      </c>
      <c r="PL212" s="88">
        <f t="shared" si="262"/>
        <v>0.98</v>
      </c>
      <c r="PM212" s="88">
        <f t="shared" si="262"/>
        <v>0.98</v>
      </c>
      <c r="PN212" s="88">
        <f t="shared" si="262"/>
        <v>0.98</v>
      </c>
      <c r="PO212" s="88">
        <f t="shared" si="262"/>
        <v>0.98</v>
      </c>
      <c r="PP212" s="88">
        <f t="shared" si="262"/>
        <v>0.98</v>
      </c>
      <c r="PQ212" s="88">
        <f t="shared" si="262"/>
        <v>0.98</v>
      </c>
      <c r="PR212" s="88">
        <f t="shared" si="262"/>
        <v>0.98</v>
      </c>
      <c r="PS212" s="88">
        <f t="shared" si="262"/>
        <v>0.98</v>
      </c>
      <c r="PT212" s="88">
        <f t="shared" si="262"/>
        <v>0.98</v>
      </c>
      <c r="PU212" s="88">
        <f t="shared" si="262"/>
        <v>0.98</v>
      </c>
      <c r="PV212" s="88">
        <f t="shared" si="262"/>
        <v>0.98</v>
      </c>
      <c r="PW212" s="88">
        <f t="shared" si="262"/>
        <v>0.98</v>
      </c>
      <c r="PX212" s="88">
        <f t="shared" si="262"/>
        <v>0.98</v>
      </c>
      <c r="PY212" s="88">
        <f t="shared" si="262"/>
        <v>0.98</v>
      </c>
      <c r="PZ212" s="88">
        <f t="shared" si="262"/>
        <v>0.98</v>
      </c>
      <c r="QA212" s="88">
        <f t="shared" si="262"/>
        <v>0.98</v>
      </c>
      <c r="QB212" s="88">
        <f t="shared" si="262"/>
        <v>0.98</v>
      </c>
      <c r="QC212" s="88">
        <f t="shared" si="262"/>
        <v>0.98</v>
      </c>
      <c r="QD212" s="88">
        <f t="shared" si="262"/>
        <v>0.98</v>
      </c>
      <c r="QE212" s="88">
        <f t="shared" si="262"/>
        <v>0.98</v>
      </c>
      <c r="QF212" s="88">
        <f t="shared" si="262"/>
        <v>0.98</v>
      </c>
      <c r="QG212" s="88">
        <f t="shared" si="262"/>
        <v>0.98</v>
      </c>
      <c r="QH212" s="88">
        <f t="shared" si="262"/>
        <v>0.98</v>
      </c>
      <c r="QI212" s="88">
        <f t="shared" si="262"/>
        <v>0.98</v>
      </c>
      <c r="QJ212" s="88">
        <f t="shared" si="262"/>
        <v>0.98</v>
      </c>
      <c r="QK212" s="88">
        <f t="shared" si="262"/>
        <v>0.98</v>
      </c>
      <c r="QL212" s="88">
        <f t="shared" si="262"/>
        <v>0.98</v>
      </c>
      <c r="QM212" s="88">
        <f t="shared" si="262"/>
        <v>0.98</v>
      </c>
      <c r="QN212" s="88">
        <f t="shared" si="262"/>
        <v>0.98</v>
      </c>
      <c r="QO212" s="88">
        <f t="shared" si="262"/>
        <v>0.98</v>
      </c>
      <c r="QP212" s="88">
        <f t="shared" si="262"/>
        <v>0.98</v>
      </c>
      <c r="QQ212" s="88">
        <f t="shared" si="262"/>
        <v>0.98</v>
      </c>
      <c r="QR212" s="88">
        <f t="shared" si="262"/>
        <v>0.98</v>
      </c>
      <c r="QS212" s="88">
        <f t="shared" si="262"/>
        <v>0.98</v>
      </c>
      <c r="QT212" s="88">
        <f t="shared" si="262"/>
        <v>0.98</v>
      </c>
      <c r="QU212" s="88">
        <f t="shared" si="262"/>
        <v>0.98</v>
      </c>
      <c r="QV212" s="88">
        <f t="shared" si="262"/>
        <v>0.98</v>
      </c>
      <c r="QW212" s="88">
        <f t="shared" si="262"/>
        <v>0.98</v>
      </c>
      <c r="QX212" s="88">
        <f t="shared" si="262"/>
        <v>0.98</v>
      </c>
      <c r="QY212" s="88">
        <f t="shared" si="262"/>
        <v>0.98</v>
      </c>
      <c r="QZ212" s="88">
        <f t="shared" ref="QZ212:RQ212" si="263">IF(OR(QZ158="",QZ171="")=TRUE,"",IF(MIN(QZ171,QZ158)=QZ171,QZ171*QZ158,QZ171))</f>
        <v>0.98</v>
      </c>
      <c r="RA212" s="88">
        <f t="shared" si="263"/>
        <v>0.98</v>
      </c>
      <c r="RB212" s="88">
        <f t="shared" si="263"/>
        <v>0.98</v>
      </c>
      <c r="RC212" s="88">
        <f t="shared" si="263"/>
        <v>0.98</v>
      </c>
      <c r="RD212" s="88">
        <f t="shared" si="263"/>
        <v>0.98</v>
      </c>
      <c r="RE212" s="88">
        <f t="shared" si="263"/>
        <v>0.98</v>
      </c>
      <c r="RF212" s="88">
        <f t="shared" si="263"/>
        <v>0.98</v>
      </c>
      <c r="RG212" s="88">
        <f t="shared" si="263"/>
        <v>0.98</v>
      </c>
      <c r="RH212" s="88">
        <f t="shared" si="263"/>
        <v>0.98</v>
      </c>
      <c r="RI212" s="88">
        <f t="shared" si="263"/>
        <v>0.98</v>
      </c>
      <c r="RJ212" s="88">
        <f t="shared" si="263"/>
        <v>0.98</v>
      </c>
      <c r="RK212" s="88">
        <f t="shared" si="263"/>
        <v>0.98</v>
      </c>
      <c r="RL212" s="88">
        <f t="shared" si="263"/>
        <v>0.98</v>
      </c>
      <c r="RM212" s="88" t="str">
        <f t="shared" si="263"/>
        <v/>
      </c>
      <c r="RN212" s="88" t="str">
        <f t="shared" si="263"/>
        <v/>
      </c>
      <c r="RO212" s="88" t="str">
        <f t="shared" si="263"/>
        <v/>
      </c>
      <c r="RP212" s="88" t="str">
        <f t="shared" si="263"/>
        <v/>
      </c>
      <c r="RQ212" s="88" t="str">
        <f t="shared" si="263"/>
        <v/>
      </c>
    </row>
    <row r="213" spans="4:485" ht="15">
      <c r="D213" s="88" t="s">
        <v>2178</v>
      </c>
      <c r="E213" s="88"/>
      <c r="F213" s="88"/>
      <c r="G213" s="88"/>
      <c r="H213" s="88" t="s">
        <v>2179</v>
      </c>
      <c r="I213" s="88" t="s">
        <v>2180</v>
      </c>
      <c r="J213" s="101"/>
      <c r="K213" s="101"/>
      <c r="L213" s="101"/>
      <c r="M213" s="101"/>
      <c r="S213" s="88"/>
      <c r="T213" s="88">
        <f t="shared" ref="T213:CE213" si="264">IF(OR(T161="",T171="")=TRUE,"",IF(MIN(T171,T161)=T171,T171*T161,T161))</f>
        <v>5.0000000000000001E-3</v>
      </c>
      <c r="U213" s="88">
        <f t="shared" si="264"/>
        <v>5.0000000000000001E-3</v>
      </c>
      <c r="V213" s="88">
        <f t="shared" si="264"/>
        <v>5.0000000000000001E-3</v>
      </c>
      <c r="W213" s="88">
        <f t="shared" si="264"/>
        <v>5.0000000000000001E-3</v>
      </c>
      <c r="X213" s="88">
        <f t="shared" si="264"/>
        <v>5.0000000000000001E-3</v>
      </c>
      <c r="Y213" s="88">
        <f t="shared" si="264"/>
        <v>5.0000000000000001E-3</v>
      </c>
      <c r="Z213" s="88">
        <f t="shared" si="264"/>
        <v>5.0000000000000001E-3</v>
      </c>
      <c r="AA213" s="88">
        <f t="shared" si="264"/>
        <v>5.0000000000000001E-3</v>
      </c>
      <c r="AB213" s="88">
        <f t="shared" si="264"/>
        <v>5.0000000000000001E-3</v>
      </c>
      <c r="AC213" s="88">
        <f t="shared" si="264"/>
        <v>5.0000000000000001E-3</v>
      </c>
      <c r="AD213" s="88">
        <f t="shared" si="264"/>
        <v>5.0000000000000001E-3</v>
      </c>
      <c r="AE213" s="88">
        <f t="shared" si="264"/>
        <v>5.0000000000000001E-3</v>
      </c>
      <c r="AF213" s="88">
        <f t="shared" si="264"/>
        <v>5.0000000000000001E-3</v>
      </c>
      <c r="AG213" s="88">
        <f t="shared" si="264"/>
        <v>5.0000000000000001E-3</v>
      </c>
      <c r="AH213" s="88">
        <f t="shared" si="264"/>
        <v>5.0000000000000001E-3</v>
      </c>
      <c r="AI213" s="88">
        <f t="shared" si="264"/>
        <v>5.0000000000000001E-3</v>
      </c>
      <c r="AJ213" s="88">
        <f t="shared" si="264"/>
        <v>5.0000000000000001E-3</v>
      </c>
      <c r="AK213" s="88">
        <f t="shared" si="264"/>
        <v>5.0000000000000001E-3</v>
      </c>
      <c r="AL213" s="88">
        <f t="shared" si="264"/>
        <v>5.0000000000000001E-3</v>
      </c>
      <c r="AM213" s="88">
        <f t="shared" si="264"/>
        <v>5.0000000000000001E-3</v>
      </c>
      <c r="AN213" s="88">
        <f t="shared" si="264"/>
        <v>5.0000000000000001E-3</v>
      </c>
      <c r="AO213" s="88">
        <f t="shared" si="264"/>
        <v>5.0000000000000001E-3</v>
      </c>
      <c r="AP213" s="88">
        <f t="shared" si="264"/>
        <v>5.0000000000000001E-3</v>
      </c>
      <c r="AQ213" s="88">
        <f t="shared" si="264"/>
        <v>5.0000000000000001E-3</v>
      </c>
      <c r="AR213" s="88">
        <f t="shared" si="264"/>
        <v>5.0000000000000001E-3</v>
      </c>
      <c r="AS213" s="88">
        <f t="shared" si="264"/>
        <v>5.0000000000000001E-3</v>
      </c>
      <c r="AT213" s="88">
        <f t="shared" si="264"/>
        <v>5.0000000000000001E-3</v>
      </c>
      <c r="AU213" s="88">
        <f t="shared" si="264"/>
        <v>5.0000000000000001E-3</v>
      </c>
      <c r="AV213" s="88">
        <f t="shared" si="264"/>
        <v>5.0000000000000001E-3</v>
      </c>
      <c r="AW213" s="88">
        <f t="shared" si="264"/>
        <v>5.0000000000000001E-3</v>
      </c>
      <c r="AX213" s="88">
        <f t="shared" si="264"/>
        <v>5.0000000000000001E-3</v>
      </c>
      <c r="AY213" s="88">
        <f t="shared" si="264"/>
        <v>5.0000000000000001E-3</v>
      </c>
      <c r="AZ213" s="88">
        <f t="shared" si="264"/>
        <v>5.0000000000000001E-3</v>
      </c>
      <c r="BA213" s="88">
        <f t="shared" si="264"/>
        <v>5.0000000000000001E-3</v>
      </c>
      <c r="BB213" s="88">
        <f t="shared" si="264"/>
        <v>5.0000000000000001E-3</v>
      </c>
      <c r="BC213" s="88">
        <f t="shared" si="264"/>
        <v>5.0000000000000001E-3</v>
      </c>
      <c r="BD213" s="88">
        <f t="shared" si="264"/>
        <v>5.0000000000000001E-3</v>
      </c>
      <c r="BE213" s="88">
        <f t="shared" si="264"/>
        <v>5.0000000000000001E-3</v>
      </c>
      <c r="BF213" s="88">
        <f t="shared" si="264"/>
        <v>5.0000000000000001E-3</v>
      </c>
      <c r="BG213" s="88">
        <f t="shared" si="264"/>
        <v>5.0000000000000001E-3</v>
      </c>
      <c r="BH213" s="88">
        <f t="shared" si="264"/>
        <v>5.0000000000000001E-3</v>
      </c>
      <c r="BI213" s="88">
        <f t="shared" si="264"/>
        <v>5.0000000000000001E-3</v>
      </c>
      <c r="BJ213" s="88">
        <f t="shared" si="264"/>
        <v>5.0000000000000001E-3</v>
      </c>
      <c r="BK213" s="88">
        <f t="shared" si="264"/>
        <v>5.0000000000000001E-3</v>
      </c>
      <c r="BL213" s="88">
        <f t="shared" si="264"/>
        <v>5.0000000000000001E-3</v>
      </c>
      <c r="BM213" s="88">
        <f t="shared" si="264"/>
        <v>5.0000000000000001E-3</v>
      </c>
      <c r="BN213" s="88">
        <f t="shared" si="264"/>
        <v>5.0000000000000001E-3</v>
      </c>
      <c r="BO213" s="88">
        <f t="shared" si="264"/>
        <v>5.0000000000000001E-3</v>
      </c>
      <c r="BP213" s="88">
        <f t="shared" si="264"/>
        <v>5.0000000000000001E-3</v>
      </c>
      <c r="BQ213" s="88">
        <f t="shared" si="264"/>
        <v>5.0000000000000001E-3</v>
      </c>
      <c r="BR213" s="88">
        <f t="shared" si="264"/>
        <v>5.0000000000000001E-3</v>
      </c>
      <c r="BS213" s="88">
        <f t="shared" si="264"/>
        <v>5.0000000000000001E-3</v>
      </c>
      <c r="BT213" s="88">
        <f t="shared" si="264"/>
        <v>5.0000000000000001E-3</v>
      </c>
      <c r="BU213" s="88">
        <f t="shared" si="264"/>
        <v>5.0000000000000001E-3</v>
      </c>
      <c r="BV213" s="88">
        <f t="shared" si="264"/>
        <v>5.0000000000000001E-3</v>
      </c>
      <c r="BW213" s="88">
        <f t="shared" si="264"/>
        <v>5.0000000000000001E-3</v>
      </c>
      <c r="BX213" s="88">
        <f t="shared" si="264"/>
        <v>5.0000000000000001E-3</v>
      </c>
      <c r="BY213" s="88">
        <f t="shared" si="264"/>
        <v>5.0000000000000001E-3</v>
      </c>
      <c r="BZ213" s="88">
        <f t="shared" si="264"/>
        <v>5.0000000000000001E-3</v>
      </c>
      <c r="CA213" s="88">
        <f t="shared" si="264"/>
        <v>5.0000000000000001E-3</v>
      </c>
      <c r="CB213" s="88">
        <f t="shared" si="264"/>
        <v>5.0000000000000001E-3</v>
      </c>
      <c r="CC213" s="88">
        <f t="shared" si="264"/>
        <v>5.0000000000000001E-3</v>
      </c>
      <c r="CD213" s="88">
        <f t="shared" si="264"/>
        <v>5.0000000000000001E-3</v>
      </c>
      <c r="CE213" s="88">
        <f t="shared" si="264"/>
        <v>5.0000000000000001E-3</v>
      </c>
      <c r="CF213" s="88">
        <f t="shared" ref="CF213:EQ213" si="265">IF(OR(CF161="",CF171="")=TRUE,"",IF(MIN(CF171,CF161)=CF171,CF171*CF161,CF161))</f>
        <v>5.0000000000000001E-3</v>
      </c>
      <c r="CG213" s="88">
        <f t="shared" si="265"/>
        <v>5.0000000000000001E-3</v>
      </c>
      <c r="CH213" s="88">
        <f t="shared" si="265"/>
        <v>5.0000000000000001E-3</v>
      </c>
      <c r="CI213" s="88">
        <f t="shared" si="265"/>
        <v>5.0000000000000001E-3</v>
      </c>
      <c r="CJ213" s="88">
        <f t="shared" si="265"/>
        <v>5.0000000000000001E-3</v>
      </c>
      <c r="CK213" s="88">
        <f t="shared" si="265"/>
        <v>5.0000000000000001E-3</v>
      </c>
      <c r="CL213" s="88">
        <f t="shared" si="265"/>
        <v>5.0000000000000001E-3</v>
      </c>
      <c r="CM213" s="88">
        <f t="shared" si="265"/>
        <v>5.0000000000000001E-3</v>
      </c>
      <c r="CN213" s="88">
        <f t="shared" si="265"/>
        <v>5.0000000000000001E-3</v>
      </c>
      <c r="CO213" s="88">
        <f t="shared" si="265"/>
        <v>5.0000000000000001E-3</v>
      </c>
      <c r="CP213" s="88">
        <f t="shared" si="265"/>
        <v>5.0000000000000001E-3</v>
      </c>
      <c r="CQ213" s="88">
        <f t="shared" si="265"/>
        <v>5.0000000000000001E-3</v>
      </c>
      <c r="CR213" s="88">
        <f t="shared" si="265"/>
        <v>5.0000000000000001E-3</v>
      </c>
      <c r="CS213" s="88">
        <f t="shared" si="265"/>
        <v>5.0000000000000001E-3</v>
      </c>
      <c r="CT213" s="88">
        <f t="shared" si="265"/>
        <v>5.0000000000000001E-3</v>
      </c>
      <c r="CU213" s="88">
        <f t="shared" si="265"/>
        <v>5.0000000000000001E-3</v>
      </c>
      <c r="CV213" s="88">
        <f t="shared" si="265"/>
        <v>5.0000000000000001E-3</v>
      </c>
      <c r="CW213" s="88">
        <f t="shared" si="265"/>
        <v>5.0000000000000001E-3</v>
      </c>
      <c r="CX213" s="88">
        <f t="shared" si="265"/>
        <v>5.0000000000000001E-3</v>
      </c>
      <c r="CY213" s="88">
        <f t="shared" si="265"/>
        <v>5.0000000000000001E-3</v>
      </c>
      <c r="CZ213" s="88">
        <f t="shared" si="265"/>
        <v>5.0000000000000001E-3</v>
      </c>
      <c r="DA213" s="88">
        <f t="shared" si="265"/>
        <v>5.0000000000000001E-3</v>
      </c>
      <c r="DB213" s="88">
        <f t="shared" si="265"/>
        <v>5.0000000000000001E-3</v>
      </c>
      <c r="DC213" s="88">
        <f t="shared" si="265"/>
        <v>5.0000000000000001E-3</v>
      </c>
      <c r="DD213" s="88">
        <f t="shared" si="265"/>
        <v>5.0000000000000001E-3</v>
      </c>
      <c r="DE213" s="88">
        <f t="shared" si="265"/>
        <v>5.0000000000000001E-3</v>
      </c>
      <c r="DF213" s="88">
        <f t="shared" si="265"/>
        <v>5.0000000000000001E-3</v>
      </c>
      <c r="DG213" s="88">
        <f t="shared" si="265"/>
        <v>5.0000000000000001E-3</v>
      </c>
      <c r="DH213" s="88">
        <f t="shared" si="265"/>
        <v>5.0000000000000001E-3</v>
      </c>
      <c r="DI213" s="88">
        <f t="shared" si="265"/>
        <v>5.0000000000000001E-3</v>
      </c>
      <c r="DJ213" s="88">
        <f t="shared" si="265"/>
        <v>5.0000000000000001E-3</v>
      </c>
      <c r="DK213" s="88">
        <f t="shared" si="265"/>
        <v>5.0000000000000001E-3</v>
      </c>
      <c r="DL213" s="88">
        <f t="shared" si="265"/>
        <v>5.0000000000000001E-3</v>
      </c>
      <c r="DM213" s="88">
        <f t="shared" si="265"/>
        <v>5.0000000000000001E-3</v>
      </c>
      <c r="DN213" s="88">
        <f t="shared" si="265"/>
        <v>5.0000000000000001E-3</v>
      </c>
      <c r="DO213" s="88">
        <f t="shared" si="265"/>
        <v>5.0000000000000001E-3</v>
      </c>
      <c r="DP213" s="88">
        <f t="shared" si="265"/>
        <v>5.0000000000000001E-3</v>
      </c>
      <c r="DQ213" s="88">
        <f t="shared" si="265"/>
        <v>5.0000000000000001E-3</v>
      </c>
      <c r="DR213" s="88">
        <f t="shared" si="265"/>
        <v>5.0000000000000001E-3</v>
      </c>
      <c r="DS213" s="88">
        <f t="shared" si="265"/>
        <v>5.0000000000000001E-3</v>
      </c>
      <c r="DT213" s="88">
        <f t="shared" si="265"/>
        <v>5.0000000000000001E-3</v>
      </c>
      <c r="DU213" s="88">
        <f t="shared" si="265"/>
        <v>5.0000000000000001E-3</v>
      </c>
      <c r="DV213" s="88">
        <f t="shared" si="265"/>
        <v>5.0000000000000001E-3</v>
      </c>
      <c r="DW213" s="88">
        <f t="shared" si="265"/>
        <v>5.0000000000000001E-3</v>
      </c>
      <c r="DX213" s="88">
        <f t="shared" si="265"/>
        <v>5.0000000000000001E-3</v>
      </c>
      <c r="DY213" s="88">
        <f t="shared" si="265"/>
        <v>5.0000000000000001E-3</v>
      </c>
      <c r="DZ213" s="88">
        <f t="shared" si="265"/>
        <v>5.0000000000000001E-3</v>
      </c>
      <c r="EA213" s="88">
        <f t="shared" si="265"/>
        <v>5.0000000000000001E-3</v>
      </c>
      <c r="EB213" s="88">
        <f t="shared" si="265"/>
        <v>5.0000000000000001E-3</v>
      </c>
      <c r="EC213" s="88">
        <f t="shared" si="265"/>
        <v>5.0000000000000001E-3</v>
      </c>
      <c r="ED213" s="88">
        <f t="shared" si="265"/>
        <v>5.0000000000000001E-3</v>
      </c>
      <c r="EE213" s="88">
        <f t="shared" si="265"/>
        <v>5.0000000000000001E-3</v>
      </c>
      <c r="EF213" s="88">
        <f t="shared" si="265"/>
        <v>5.0000000000000001E-3</v>
      </c>
      <c r="EG213" s="88">
        <f t="shared" si="265"/>
        <v>5.0000000000000001E-3</v>
      </c>
      <c r="EH213" s="88">
        <f t="shared" si="265"/>
        <v>5.0000000000000001E-3</v>
      </c>
      <c r="EI213" s="88">
        <f t="shared" si="265"/>
        <v>5.0000000000000001E-3</v>
      </c>
      <c r="EJ213" s="88">
        <f t="shared" si="265"/>
        <v>5.0000000000000001E-3</v>
      </c>
      <c r="EK213" s="88">
        <f t="shared" si="265"/>
        <v>5.0000000000000001E-3</v>
      </c>
      <c r="EL213" s="88">
        <f t="shared" si="265"/>
        <v>5.0000000000000001E-3</v>
      </c>
      <c r="EM213" s="88">
        <f t="shared" si="265"/>
        <v>5.0000000000000001E-3</v>
      </c>
      <c r="EN213" s="88">
        <f t="shared" si="265"/>
        <v>5.0000000000000001E-3</v>
      </c>
      <c r="EO213" s="88">
        <f t="shared" si="265"/>
        <v>5.0000000000000001E-3</v>
      </c>
      <c r="EP213" s="88">
        <f t="shared" si="265"/>
        <v>5.0000000000000001E-3</v>
      </c>
      <c r="EQ213" s="88">
        <f t="shared" si="265"/>
        <v>5.0000000000000001E-3</v>
      </c>
      <c r="ER213" s="88">
        <f t="shared" ref="ER213:HC213" si="266">IF(OR(ER161="",ER171="")=TRUE,"",IF(MIN(ER171,ER161)=ER171,ER171*ER161,ER161))</f>
        <v>5.0000000000000001E-3</v>
      </c>
      <c r="ES213" s="88">
        <f t="shared" si="266"/>
        <v>5.0000000000000001E-3</v>
      </c>
      <c r="ET213" s="88">
        <f t="shared" si="266"/>
        <v>5.0000000000000001E-3</v>
      </c>
      <c r="EU213" s="88">
        <f t="shared" si="266"/>
        <v>5.0000000000000001E-3</v>
      </c>
      <c r="EV213" s="88">
        <f t="shared" si="266"/>
        <v>5.0000000000000001E-3</v>
      </c>
      <c r="EW213" s="88">
        <f t="shared" si="266"/>
        <v>5.0000000000000001E-3</v>
      </c>
      <c r="EX213" s="88">
        <f t="shared" si="266"/>
        <v>5.0000000000000001E-3</v>
      </c>
      <c r="EY213" s="88">
        <f t="shared" si="266"/>
        <v>5.0000000000000001E-3</v>
      </c>
      <c r="EZ213" s="88">
        <f t="shared" si="266"/>
        <v>5.0000000000000001E-3</v>
      </c>
      <c r="FA213" s="88">
        <f t="shared" si="266"/>
        <v>5.0000000000000001E-3</v>
      </c>
      <c r="FB213" s="88">
        <f t="shared" si="266"/>
        <v>5.0000000000000001E-3</v>
      </c>
      <c r="FC213" s="88">
        <f t="shared" si="266"/>
        <v>5.0000000000000001E-3</v>
      </c>
      <c r="FD213" s="88">
        <f t="shared" si="266"/>
        <v>5.0000000000000001E-3</v>
      </c>
      <c r="FE213" s="88">
        <f t="shared" si="266"/>
        <v>5.0000000000000001E-3</v>
      </c>
      <c r="FF213" s="88">
        <f t="shared" si="266"/>
        <v>5.0000000000000001E-3</v>
      </c>
      <c r="FG213" s="88">
        <f t="shared" si="266"/>
        <v>5.0000000000000001E-3</v>
      </c>
      <c r="FH213" s="88">
        <f t="shared" si="266"/>
        <v>5.0000000000000001E-3</v>
      </c>
      <c r="FI213" s="88">
        <f t="shared" si="266"/>
        <v>5.0000000000000001E-3</v>
      </c>
      <c r="FJ213" s="88">
        <f t="shared" si="266"/>
        <v>5.0000000000000001E-3</v>
      </c>
      <c r="FK213" s="88">
        <f t="shared" si="266"/>
        <v>5.0000000000000001E-3</v>
      </c>
      <c r="FL213" s="88">
        <f t="shared" si="266"/>
        <v>5.0000000000000001E-3</v>
      </c>
      <c r="FM213" s="88">
        <f t="shared" si="266"/>
        <v>5.0000000000000001E-3</v>
      </c>
      <c r="FN213" s="88">
        <f t="shared" si="266"/>
        <v>5.0000000000000001E-3</v>
      </c>
      <c r="FO213" s="88">
        <f t="shared" si="266"/>
        <v>5.0000000000000001E-3</v>
      </c>
      <c r="FP213" s="88">
        <f t="shared" si="266"/>
        <v>5.0000000000000001E-3</v>
      </c>
      <c r="FQ213" s="88">
        <f t="shared" si="266"/>
        <v>5.0000000000000001E-3</v>
      </c>
      <c r="FR213" s="88">
        <f t="shared" si="266"/>
        <v>5.0000000000000001E-3</v>
      </c>
      <c r="FS213" s="88">
        <f t="shared" si="266"/>
        <v>5.0000000000000001E-3</v>
      </c>
      <c r="FT213" s="88">
        <f t="shared" si="266"/>
        <v>5.0000000000000001E-3</v>
      </c>
      <c r="FU213" s="88">
        <f t="shared" si="266"/>
        <v>5.0000000000000001E-3</v>
      </c>
      <c r="FV213" s="88">
        <f t="shared" si="266"/>
        <v>5.0000000000000001E-3</v>
      </c>
      <c r="FW213" s="88">
        <f t="shared" si="266"/>
        <v>5.0000000000000001E-3</v>
      </c>
      <c r="FX213" s="88">
        <f t="shared" si="266"/>
        <v>5.0000000000000001E-3</v>
      </c>
      <c r="FY213" s="88">
        <f t="shared" si="266"/>
        <v>5.0000000000000001E-3</v>
      </c>
      <c r="FZ213" s="88">
        <f t="shared" si="266"/>
        <v>5.0000000000000001E-3</v>
      </c>
      <c r="GA213" s="88">
        <f t="shared" si="266"/>
        <v>5.0000000000000001E-3</v>
      </c>
      <c r="GB213" s="88">
        <f t="shared" si="266"/>
        <v>5.0000000000000001E-3</v>
      </c>
      <c r="GC213" s="88">
        <f t="shared" si="266"/>
        <v>5.0000000000000001E-3</v>
      </c>
      <c r="GD213" s="88">
        <f t="shared" si="266"/>
        <v>5.0000000000000001E-3</v>
      </c>
      <c r="GE213" s="88">
        <f t="shared" si="266"/>
        <v>5.0000000000000001E-3</v>
      </c>
      <c r="GF213" s="88">
        <f t="shared" si="266"/>
        <v>5.0000000000000001E-3</v>
      </c>
      <c r="GG213" s="88">
        <f t="shared" si="266"/>
        <v>5.0000000000000001E-3</v>
      </c>
      <c r="GH213" s="88">
        <f t="shared" si="266"/>
        <v>5.0000000000000001E-3</v>
      </c>
      <c r="GI213" s="88">
        <f t="shared" si="266"/>
        <v>5.0000000000000001E-3</v>
      </c>
      <c r="GJ213" s="88">
        <f t="shared" si="266"/>
        <v>5.0000000000000001E-3</v>
      </c>
      <c r="GK213" s="88">
        <f t="shared" si="266"/>
        <v>5.0000000000000001E-3</v>
      </c>
      <c r="GL213" s="88">
        <f t="shared" si="266"/>
        <v>5.0000000000000001E-3</v>
      </c>
      <c r="GM213" s="88">
        <f t="shared" si="266"/>
        <v>5.0000000000000001E-3</v>
      </c>
      <c r="GN213" s="88">
        <f t="shared" si="266"/>
        <v>5.0000000000000001E-3</v>
      </c>
      <c r="GO213" s="88">
        <f t="shared" si="266"/>
        <v>5.0000000000000001E-3</v>
      </c>
      <c r="GP213" s="88">
        <f t="shared" si="266"/>
        <v>5.0000000000000001E-3</v>
      </c>
      <c r="GQ213" s="88">
        <f t="shared" si="266"/>
        <v>5.0000000000000001E-3</v>
      </c>
      <c r="GR213" s="88">
        <f t="shared" si="266"/>
        <v>5.0000000000000001E-3</v>
      </c>
      <c r="GS213" s="88">
        <f t="shared" si="266"/>
        <v>5.0000000000000001E-3</v>
      </c>
      <c r="GT213" s="88">
        <f t="shared" si="266"/>
        <v>5.0000000000000001E-3</v>
      </c>
      <c r="GU213" s="88">
        <f t="shared" si="266"/>
        <v>5.0000000000000001E-3</v>
      </c>
      <c r="GV213" s="88">
        <f t="shared" si="266"/>
        <v>5.0000000000000001E-3</v>
      </c>
      <c r="GW213" s="88">
        <f t="shared" si="266"/>
        <v>5.0000000000000001E-3</v>
      </c>
      <c r="GX213" s="88">
        <f t="shared" si="266"/>
        <v>5.0000000000000001E-3</v>
      </c>
      <c r="GY213" s="88">
        <f t="shared" si="266"/>
        <v>5.0000000000000001E-3</v>
      </c>
      <c r="GZ213" s="88">
        <f t="shared" si="266"/>
        <v>5.0000000000000001E-3</v>
      </c>
      <c r="HA213" s="88">
        <f t="shared" si="266"/>
        <v>5.0000000000000001E-3</v>
      </c>
      <c r="HB213" s="88">
        <f t="shared" si="266"/>
        <v>5.0000000000000001E-3</v>
      </c>
      <c r="HC213" s="88">
        <f t="shared" si="266"/>
        <v>5.0000000000000001E-3</v>
      </c>
      <c r="HD213" s="88">
        <f t="shared" ref="HD213:JO213" si="267">IF(OR(HD161="",HD171="")=TRUE,"",IF(MIN(HD171,HD161)=HD171,HD171*HD161,HD161))</f>
        <v>5.0000000000000001E-3</v>
      </c>
      <c r="HE213" s="88">
        <f t="shared" si="267"/>
        <v>5.0000000000000001E-3</v>
      </c>
      <c r="HF213" s="88">
        <f t="shared" si="267"/>
        <v>5.0000000000000001E-3</v>
      </c>
      <c r="HG213" s="88">
        <f t="shared" si="267"/>
        <v>5.0000000000000001E-3</v>
      </c>
      <c r="HH213" s="88">
        <f t="shared" si="267"/>
        <v>5.0000000000000001E-3</v>
      </c>
      <c r="HI213" s="88">
        <f t="shared" si="267"/>
        <v>5.0000000000000001E-3</v>
      </c>
      <c r="HJ213" s="88">
        <f t="shared" si="267"/>
        <v>5.0000000000000001E-3</v>
      </c>
      <c r="HK213" s="88">
        <f t="shared" si="267"/>
        <v>5.0000000000000001E-3</v>
      </c>
      <c r="HL213" s="88">
        <f t="shared" si="267"/>
        <v>5.0000000000000001E-3</v>
      </c>
      <c r="HM213" s="88">
        <f t="shared" si="267"/>
        <v>5.0000000000000001E-3</v>
      </c>
      <c r="HN213" s="88">
        <f t="shared" si="267"/>
        <v>5.0000000000000001E-3</v>
      </c>
      <c r="HO213" s="88">
        <f t="shared" si="267"/>
        <v>5.0000000000000001E-3</v>
      </c>
      <c r="HP213" s="88">
        <f t="shared" si="267"/>
        <v>5.0000000000000001E-3</v>
      </c>
      <c r="HQ213" s="88">
        <f t="shared" si="267"/>
        <v>5.0000000000000001E-3</v>
      </c>
      <c r="HR213" s="88">
        <f t="shared" si="267"/>
        <v>5.0000000000000001E-3</v>
      </c>
      <c r="HS213" s="88">
        <f t="shared" si="267"/>
        <v>5.0000000000000001E-3</v>
      </c>
      <c r="HT213" s="88">
        <f t="shared" si="267"/>
        <v>5.0000000000000001E-3</v>
      </c>
      <c r="HU213" s="88">
        <f t="shared" si="267"/>
        <v>5.0000000000000001E-3</v>
      </c>
      <c r="HV213" s="88">
        <f t="shared" si="267"/>
        <v>5.0000000000000001E-3</v>
      </c>
      <c r="HW213" s="88">
        <f t="shared" si="267"/>
        <v>5.0000000000000001E-3</v>
      </c>
      <c r="HX213" s="88">
        <f t="shared" si="267"/>
        <v>5.0000000000000001E-3</v>
      </c>
      <c r="HY213" s="88">
        <f t="shared" si="267"/>
        <v>5.0000000000000001E-3</v>
      </c>
      <c r="HZ213" s="88">
        <f t="shared" si="267"/>
        <v>5.0000000000000001E-3</v>
      </c>
      <c r="IA213" s="88">
        <f t="shared" si="267"/>
        <v>5.0000000000000001E-3</v>
      </c>
      <c r="IB213" s="88">
        <f t="shared" si="267"/>
        <v>5.0000000000000001E-3</v>
      </c>
      <c r="IC213" s="88">
        <f t="shared" si="267"/>
        <v>5.0000000000000001E-3</v>
      </c>
      <c r="ID213" s="88">
        <f t="shared" si="267"/>
        <v>5.0000000000000001E-3</v>
      </c>
      <c r="IE213" s="88">
        <f t="shared" si="267"/>
        <v>5.0000000000000001E-3</v>
      </c>
      <c r="IF213" s="88">
        <f t="shared" si="267"/>
        <v>5.0000000000000001E-3</v>
      </c>
      <c r="IG213" s="88">
        <f t="shared" si="267"/>
        <v>5.0000000000000001E-3</v>
      </c>
      <c r="IH213" s="88">
        <f t="shared" si="267"/>
        <v>5.0000000000000001E-3</v>
      </c>
      <c r="II213" s="88">
        <f t="shared" si="267"/>
        <v>5.0000000000000001E-3</v>
      </c>
      <c r="IJ213" s="88">
        <f t="shared" si="267"/>
        <v>5.0000000000000001E-3</v>
      </c>
      <c r="IK213" s="88">
        <f t="shared" si="267"/>
        <v>5.0000000000000001E-3</v>
      </c>
      <c r="IL213" s="88">
        <f t="shared" si="267"/>
        <v>5.0000000000000001E-3</v>
      </c>
      <c r="IM213" s="88">
        <f t="shared" si="267"/>
        <v>5.0000000000000001E-3</v>
      </c>
      <c r="IN213" s="88">
        <f t="shared" si="267"/>
        <v>5.0000000000000001E-3</v>
      </c>
      <c r="IO213" s="88">
        <f t="shared" si="267"/>
        <v>5.0000000000000001E-3</v>
      </c>
      <c r="IP213" s="88">
        <f t="shared" si="267"/>
        <v>5.0000000000000001E-3</v>
      </c>
      <c r="IQ213" s="88">
        <f t="shared" si="267"/>
        <v>5.0000000000000001E-3</v>
      </c>
      <c r="IR213" s="88">
        <f t="shared" si="267"/>
        <v>5.0000000000000001E-3</v>
      </c>
      <c r="IS213" s="88">
        <f t="shared" si="267"/>
        <v>5.0000000000000001E-3</v>
      </c>
      <c r="IT213" s="88">
        <f t="shared" si="267"/>
        <v>5.0000000000000001E-3</v>
      </c>
      <c r="IU213" s="88">
        <f t="shared" si="267"/>
        <v>5.0000000000000001E-3</v>
      </c>
      <c r="IV213" s="88">
        <f t="shared" si="267"/>
        <v>5.0000000000000001E-3</v>
      </c>
      <c r="IW213" s="88">
        <f t="shared" si="267"/>
        <v>5.0000000000000001E-3</v>
      </c>
      <c r="IX213" s="88">
        <f t="shared" si="267"/>
        <v>5.0000000000000001E-3</v>
      </c>
      <c r="IY213" s="88">
        <f t="shared" si="267"/>
        <v>5.0000000000000001E-3</v>
      </c>
      <c r="IZ213" s="88">
        <f t="shared" si="267"/>
        <v>5.0000000000000001E-3</v>
      </c>
      <c r="JA213" s="88">
        <f t="shared" si="267"/>
        <v>5.0000000000000001E-3</v>
      </c>
      <c r="JB213" s="88">
        <f t="shared" si="267"/>
        <v>5.0000000000000001E-3</v>
      </c>
      <c r="JC213" s="88">
        <f t="shared" si="267"/>
        <v>5.0000000000000001E-3</v>
      </c>
      <c r="JD213" s="88">
        <f t="shared" si="267"/>
        <v>5.0000000000000001E-3</v>
      </c>
      <c r="JE213" s="88">
        <f t="shared" si="267"/>
        <v>5.0000000000000001E-3</v>
      </c>
      <c r="JF213" s="88">
        <f t="shared" si="267"/>
        <v>5.0000000000000001E-3</v>
      </c>
      <c r="JG213" s="88">
        <f t="shared" si="267"/>
        <v>5.0000000000000001E-3</v>
      </c>
      <c r="JH213" s="88">
        <f t="shared" si="267"/>
        <v>5.0000000000000001E-3</v>
      </c>
      <c r="JI213" s="88">
        <f t="shared" si="267"/>
        <v>5.0000000000000001E-3</v>
      </c>
      <c r="JJ213" s="88">
        <f t="shared" si="267"/>
        <v>5.0000000000000001E-3</v>
      </c>
      <c r="JK213" s="88">
        <f t="shared" si="267"/>
        <v>5.0000000000000001E-3</v>
      </c>
      <c r="JL213" s="88">
        <f t="shared" si="267"/>
        <v>5.0000000000000001E-3</v>
      </c>
      <c r="JM213" s="88">
        <f t="shared" si="267"/>
        <v>5.0000000000000001E-3</v>
      </c>
      <c r="JN213" s="88">
        <f t="shared" si="267"/>
        <v>5.0000000000000001E-3</v>
      </c>
      <c r="JO213" s="88">
        <f t="shared" si="267"/>
        <v>5.0000000000000001E-3</v>
      </c>
      <c r="JP213" s="88">
        <f t="shared" ref="JP213:MA213" si="268">IF(OR(JP161="",JP171="")=TRUE,"",IF(MIN(JP171,JP161)=JP171,JP171*JP161,JP161))</f>
        <v>5.0000000000000001E-3</v>
      </c>
      <c r="JQ213" s="88">
        <f t="shared" si="268"/>
        <v>5.0000000000000001E-3</v>
      </c>
      <c r="JR213" s="88">
        <f t="shared" si="268"/>
        <v>5.0000000000000001E-3</v>
      </c>
      <c r="JS213" s="88">
        <f t="shared" si="268"/>
        <v>5.0000000000000001E-3</v>
      </c>
      <c r="JT213" s="88">
        <f t="shared" si="268"/>
        <v>5.0000000000000001E-3</v>
      </c>
      <c r="JU213" s="88">
        <f t="shared" si="268"/>
        <v>5.0000000000000001E-3</v>
      </c>
      <c r="JV213" s="88">
        <f t="shared" si="268"/>
        <v>5.0000000000000001E-3</v>
      </c>
      <c r="JW213" s="88">
        <f t="shared" si="268"/>
        <v>5.0000000000000001E-3</v>
      </c>
      <c r="JX213" s="88">
        <f t="shared" si="268"/>
        <v>5.0000000000000001E-3</v>
      </c>
      <c r="JY213" s="88">
        <f t="shared" si="268"/>
        <v>5.0000000000000001E-3</v>
      </c>
      <c r="JZ213" s="88">
        <f t="shared" si="268"/>
        <v>5.0000000000000001E-3</v>
      </c>
      <c r="KA213" s="88">
        <f t="shared" si="268"/>
        <v>5.0000000000000001E-3</v>
      </c>
      <c r="KB213" s="88">
        <f t="shared" si="268"/>
        <v>5.0000000000000001E-3</v>
      </c>
      <c r="KC213" s="88">
        <f t="shared" si="268"/>
        <v>5.0000000000000001E-3</v>
      </c>
      <c r="KD213" s="88">
        <f t="shared" si="268"/>
        <v>5.0000000000000001E-3</v>
      </c>
      <c r="KE213" s="88">
        <f t="shared" si="268"/>
        <v>5.0000000000000001E-3</v>
      </c>
      <c r="KF213" s="88">
        <f t="shared" si="268"/>
        <v>5.0000000000000001E-3</v>
      </c>
      <c r="KG213" s="88">
        <f t="shared" si="268"/>
        <v>5.0000000000000001E-3</v>
      </c>
      <c r="KH213" s="88">
        <f t="shared" si="268"/>
        <v>5.0000000000000001E-3</v>
      </c>
      <c r="KI213" s="88">
        <f t="shared" si="268"/>
        <v>5.0000000000000001E-3</v>
      </c>
      <c r="KJ213" s="88">
        <f t="shared" si="268"/>
        <v>5.0000000000000001E-3</v>
      </c>
      <c r="KK213" s="88">
        <f t="shared" si="268"/>
        <v>5.0000000000000001E-3</v>
      </c>
      <c r="KL213" s="88">
        <f t="shared" si="268"/>
        <v>5.0000000000000001E-3</v>
      </c>
      <c r="KM213" s="88">
        <f t="shared" si="268"/>
        <v>5.0000000000000001E-3</v>
      </c>
      <c r="KN213" s="88">
        <f t="shared" si="268"/>
        <v>5.0000000000000001E-3</v>
      </c>
      <c r="KO213" s="88">
        <f t="shared" si="268"/>
        <v>5.0000000000000001E-3</v>
      </c>
      <c r="KP213" s="88">
        <f t="shared" si="268"/>
        <v>5.0000000000000001E-3</v>
      </c>
      <c r="KQ213" s="88">
        <f t="shared" si="268"/>
        <v>5.0000000000000001E-3</v>
      </c>
      <c r="KR213" s="88">
        <f t="shared" si="268"/>
        <v>5.0000000000000001E-3</v>
      </c>
      <c r="KS213" s="88">
        <f t="shared" si="268"/>
        <v>5.0000000000000001E-3</v>
      </c>
      <c r="KT213" s="88">
        <f t="shared" si="268"/>
        <v>5.0000000000000001E-3</v>
      </c>
      <c r="KU213" s="88">
        <f t="shared" si="268"/>
        <v>5.0000000000000001E-3</v>
      </c>
      <c r="KV213" s="88">
        <f t="shared" si="268"/>
        <v>5.0000000000000001E-3</v>
      </c>
      <c r="KW213" s="88">
        <f t="shared" si="268"/>
        <v>5.0000000000000001E-3</v>
      </c>
      <c r="KX213" s="88">
        <f t="shared" si="268"/>
        <v>5.0000000000000001E-3</v>
      </c>
      <c r="KY213" s="88">
        <f t="shared" si="268"/>
        <v>5.0000000000000001E-3</v>
      </c>
      <c r="KZ213" s="88">
        <f t="shared" si="268"/>
        <v>5.0000000000000001E-3</v>
      </c>
      <c r="LA213" s="88">
        <f t="shared" si="268"/>
        <v>5.0000000000000001E-3</v>
      </c>
      <c r="LB213" s="88">
        <f t="shared" si="268"/>
        <v>5.0000000000000001E-3</v>
      </c>
      <c r="LC213" s="88">
        <f t="shared" si="268"/>
        <v>5.0000000000000001E-3</v>
      </c>
      <c r="LD213" s="88">
        <f t="shared" si="268"/>
        <v>5.0000000000000001E-3</v>
      </c>
      <c r="LE213" s="88">
        <f t="shared" si="268"/>
        <v>5.0000000000000001E-3</v>
      </c>
      <c r="LF213" s="88">
        <f t="shared" si="268"/>
        <v>5.0000000000000001E-3</v>
      </c>
      <c r="LG213" s="88">
        <f t="shared" si="268"/>
        <v>5.0000000000000001E-3</v>
      </c>
      <c r="LH213" s="88">
        <f t="shared" si="268"/>
        <v>5.0000000000000001E-3</v>
      </c>
      <c r="LI213" s="88">
        <f t="shared" si="268"/>
        <v>5.0000000000000001E-3</v>
      </c>
      <c r="LJ213" s="88">
        <f t="shared" si="268"/>
        <v>5.0000000000000001E-3</v>
      </c>
      <c r="LK213" s="88">
        <f t="shared" si="268"/>
        <v>5.0000000000000001E-3</v>
      </c>
      <c r="LL213" s="88">
        <f t="shared" si="268"/>
        <v>5.0000000000000001E-3</v>
      </c>
      <c r="LM213" s="88">
        <f t="shared" si="268"/>
        <v>5.0000000000000001E-3</v>
      </c>
      <c r="LN213" s="88">
        <f t="shared" si="268"/>
        <v>5.0000000000000001E-3</v>
      </c>
      <c r="LO213" s="88">
        <f t="shared" si="268"/>
        <v>5.0000000000000001E-3</v>
      </c>
      <c r="LP213" s="88">
        <f t="shared" si="268"/>
        <v>5.0000000000000001E-3</v>
      </c>
      <c r="LQ213" s="88">
        <f t="shared" si="268"/>
        <v>5.0000000000000001E-3</v>
      </c>
      <c r="LR213" s="88">
        <f t="shared" si="268"/>
        <v>5.0000000000000001E-3</v>
      </c>
      <c r="LS213" s="88">
        <f t="shared" si="268"/>
        <v>5.0000000000000001E-3</v>
      </c>
      <c r="LT213" s="88">
        <f t="shared" si="268"/>
        <v>5.0000000000000001E-3</v>
      </c>
      <c r="LU213" s="88">
        <f t="shared" si="268"/>
        <v>5.0000000000000001E-3</v>
      </c>
      <c r="LV213" s="88">
        <f t="shared" si="268"/>
        <v>5.0000000000000001E-3</v>
      </c>
      <c r="LW213" s="88">
        <f t="shared" si="268"/>
        <v>5.0000000000000001E-3</v>
      </c>
      <c r="LX213" s="88">
        <f t="shared" si="268"/>
        <v>5.0000000000000001E-3</v>
      </c>
      <c r="LY213" s="88">
        <f t="shared" si="268"/>
        <v>5.0000000000000001E-3</v>
      </c>
      <c r="LZ213" s="88">
        <f t="shared" si="268"/>
        <v>5.0000000000000001E-3</v>
      </c>
      <c r="MA213" s="88">
        <f t="shared" si="268"/>
        <v>5.0000000000000001E-3</v>
      </c>
      <c r="MB213" s="88">
        <f t="shared" ref="MB213:OM213" si="269">IF(OR(MB161="",MB171="")=TRUE,"",IF(MIN(MB171,MB161)=MB171,MB171*MB161,MB161))</f>
        <v>5.0000000000000001E-3</v>
      </c>
      <c r="MC213" s="88">
        <f t="shared" si="269"/>
        <v>5.0000000000000001E-3</v>
      </c>
      <c r="MD213" s="88">
        <f t="shared" si="269"/>
        <v>5.0000000000000001E-3</v>
      </c>
      <c r="ME213" s="88">
        <f t="shared" si="269"/>
        <v>5.0000000000000001E-3</v>
      </c>
      <c r="MF213" s="88">
        <f t="shared" si="269"/>
        <v>5.0000000000000001E-3</v>
      </c>
      <c r="MG213" s="88">
        <f t="shared" si="269"/>
        <v>5.0000000000000001E-3</v>
      </c>
      <c r="MH213" s="88">
        <f t="shared" si="269"/>
        <v>5.0000000000000001E-3</v>
      </c>
      <c r="MI213" s="88">
        <f t="shared" si="269"/>
        <v>5.0000000000000001E-3</v>
      </c>
      <c r="MJ213" s="88">
        <f t="shared" si="269"/>
        <v>5.0000000000000001E-3</v>
      </c>
      <c r="MK213" s="88">
        <f t="shared" si="269"/>
        <v>5.0000000000000001E-3</v>
      </c>
      <c r="ML213" s="88">
        <f t="shared" si="269"/>
        <v>5.0000000000000001E-3</v>
      </c>
      <c r="MM213" s="88">
        <f t="shared" si="269"/>
        <v>5.0000000000000001E-3</v>
      </c>
      <c r="MN213" s="88">
        <f t="shared" si="269"/>
        <v>5.0000000000000001E-3</v>
      </c>
      <c r="MO213" s="88">
        <f t="shared" si="269"/>
        <v>5.0000000000000001E-3</v>
      </c>
      <c r="MP213" s="88">
        <f t="shared" si="269"/>
        <v>5.0000000000000001E-3</v>
      </c>
      <c r="MQ213" s="88">
        <f t="shared" si="269"/>
        <v>5.0000000000000001E-3</v>
      </c>
      <c r="MR213" s="88">
        <f t="shared" si="269"/>
        <v>5.0000000000000001E-3</v>
      </c>
      <c r="MS213" s="88">
        <f t="shared" si="269"/>
        <v>5.0000000000000001E-3</v>
      </c>
      <c r="MT213" s="88">
        <f t="shared" si="269"/>
        <v>5.0000000000000001E-3</v>
      </c>
      <c r="MU213" s="88">
        <f t="shared" si="269"/>
        <v>5.0000000000000001E-3</v>
      </c>
      <c r="MV213" s="88">
        <f t="shared" si="269"/>
        <v>5.0000000000000001E-3</v>
      </c>
      <c r="MW213" s="88">
        <f t="shared" si="269"/>
        <v>5.0000000000000001E-3</v>
      </c>
      <c r="MX213" s="88">
        <f t="shared" si="269"/>
        <v>5.0000000000000001E-3</v>
      </c>
      <c r="MY213" s="88">
        <f t="shared" si="269"/>
        <v>5.0000000000000001E-3</v>
      </c>
      <c r="MZ213" s="88">
        <f t="shared" si="269"/>
        <v>5.0000000000000001E-3</v>
      </c>
      <c r="NA213" s="88">
        <f t="shared" si="269"/>
        <v>5.0000000000000001E-3</v>
      </c>
      <c r="NB213" s="88">
        <f t="shared" si="269"/>
        <v>5.0000000000000001E-3</v>
      </c>
      <c r="NC213" s="88">
        <f t="shared" si="269"/>
        <v>5.0000000000000001E-3</v>
      </c>
      <c r="ND213" s="88">
        <f t="shared" si="269"/>
        <v>5.0000000000000001E-3</v>
      </c>
      <c r="NE213" s="88">
        <f t="shared" si="269"/>
        <v>5.0000000000000001E-3</v>
      </c>
      <c r="NF213" s="88">
        <f t="shared" si="269"/>
        <v>5.0000000000000001E-3</v>
      </c>
      <c r="NG213" s="88">
        <f t="shared" si="269"/>
        <v>5.0000000000000001E-3</v>
      </c>
      <c r="NH213" s="88">
        <f t="shared" si="269"/>
        <v>5.0000000000000001E-3</v>
      </c>
      <c r="NI213" s="88">
        <f t="shared" si="269"/>
        <v>5.0000000000000001E-3</v>
      </c>
      <c r="NJ213" s="88">
        <f t="shared" si="269"/>
        <v>5.0000000000000001E-3</v>
      </c>
      <c r="NK213" s="88">
        <f t="shared" si="269"/>
        <v>5.0000000000000001E-3</v>
      </c>
      <c r="NL213" s="88">
        <f t="shared" si="269"/>
        <v>5.0000000000000001E-3</v>
      </c>
      <c r="NM213" s="88">
        <f t="shared" si="269"/>
        <v>5.0000000000000001E-3</v>
      </c>
      <c r="NN213" s="88">
        <f t="shared" si="269"/>
        <v>5.0000000000000001E-3</v>
      </c>
      <c r="NO213" s="88">
        <f t="shared" si="269"/>
        <v>5.0000000000000001E-3</v>
      </c>
      <c r="NP213" s="88">
        <f t="shared" si="269"/>
        <v>5.0000000000000001E-3</v>
      </c>
      <c r="NQ213" s="88">
        <f t="shared" si="269"/>
        <v>5.0000000000000001E-3</v>
      </c>
      <c r="NR213" s="88">
        <f t="shared" si="269"/>
        <v>5.0000000000000001E-3</v>
      </c>
      <c r="NS213" s="88">
        <f t="shared" si="269"/>
        <v>5.0000000000000001E-3</v>
      </c>
      <c r="NT213" s="88">
        <f t="shared" si="269"/>
        <v>5.0000000000000001E-3</v>
      </c>
      <c r="NU213" s="88">
        <f t="shared" si="269"/>
        <v>5.0000000000000001E-3</v>
      </c>
      <c r="NV213" s="88">
        <f t="shared" si="269"/>
        <v>5.0000000000000001E-3</v>
      </c>
      <c r="NW213" s="88">
        <f t="shared" si="269"/>
        <v>5.0000000000000001E-3</v>
      </c>
      <c r="NX213" s="88">
        <f t="shared" si="269"/>
        <v>5.0000000000000001E-3</v>
      </c>
      <c r="NY213" s="88">
        <f t="shared" si="269"/>
        <v>5.0000000000000001E-3</v>
      </c>
      <c r="NZ213" s="88">
        <f t="shared" si="269"/>
        <v>5.0000000000000001E-3</v>
      </c>
      <c r="OA213" s="88">
        <f t="shared" si="269"/>
        <v>5.0000000000000001E-3</v>
      </c>
      <c r="OB213" s="88">
        <f t="shared" si="269"/>
        <v>5.0000000000000001E-3</v>
      </c>
      <c r="OC213" s="88">
        <f t="shared" si="269"/>
        <v>5.0000000000000001E-3</v>
      </c>
      <c r="OD213" s="88">
        <f t="shared" si="269"/>
        <v>5.0000000000000001E-3</v>
      </c>
      <c r="OE213" s="88">
        <f t="shared" si="269"/>
        <v>5.0000000000000001E-3</v>
      </c>
      <c r="OF213" s="88">
        <f t="shared" si="269"/>
        <v>5.0000000000000001E-3</v>
      </c>
      <c r="OG213" s="88">
        <f t="shared" si="269"/>
        <v>5.0000000000000001E-3</v>
      </c>
      <c r="OH213" s="88">
        <f t="shared" si="269"/>
        <v>5.0000000000000001E-3</v>
      </c>
      <c r="OI213" s="88">
        <f t="shared" si="269"/>
        <v>5.0000000000000001E-3</v>
      </c>
      <c r="OJ213" s="88">
        <f t="shared" si="269"/>
        <v>5.0000000000000001E-3</v>
      </c>
      <c r="OK213" s="88">
        <f t="shared" si="269"/>
        <v>5.0000000000000001E-3</v>
      </c>
      <c r="OL213" s="88">
        <f t="shared" si="269"/>
        <v>5.0000000000000001E-3</v>
      </c>
      <c r="OM213" s="88">
        <f t="shared" si="269"/>
        <v>5.0000000000000001E-3</v>
      </c>
      <c r="ON213" s="88">
        <f t="shared" ref="ON213:QY213" si="270">IF(OR(ON161="",ON171="")=TRUE,"",IF(MIN(ON171,ON161)=ON171,ON171*ON161,ON161))</f>
        <v>5.0000000000000001E-3</v>
      </c>
      <c r="OO213" s="88">
        <f t="shared" si="270"/>
        <v>5.0000000000000001E-3</v>
      </c>
      <c r="OP213" s="88">
        <f t="shared" si="270"/>
        <v>5.0000000000000001E-3</v>
      </c>
      <c r="OQ213" s="88">
        <f t="shared" si="270"/>
        <v>5.0000000000000001E-3</v>
      </c>
      <c r="OR213" s="88">
        <f t="shared" si="270"/>
        <v>5.0000000000000001E-3</v>
      </c>
      <c r="OS213" s="88">
        <f t="shared" si="270"/>
        <v>5.0000000000000001E-3</v>
      </c>
      <c r="OT213" s="88">
        <f t="shared" si="270"/>
        <v>5.0000000000000001E-3</v>
      </c>
      <c r="OU213" s="88">
        <f t="shared" si="270"/>
        <v>5.0000000000000001E-3</v>
      </c>
      <c r="OV213" s="88">
        <f t="shared" si="270"/>
        <v>5.0000000000000001E-3</v>
      </c>
      <c r="OW213" s="88">
        <f t="shared" si="270"/>
        <v>5.0000000000000001E-3</v>
      </c>
      <c r="OX213" s="88">
        <f t="shared" si="270"/>
        <v>5.0000000000000001E-3</v>
      </c>
      <c r="OY213" s="88">
        <f t="shared" si="270"/>
        <v>5.0000000000000001E-3</v>
      </c>
      <c r="OZ213" s="88">
        <f t="shared" si="270"/>
        <v>5.0000000000000001E-3</v>
      </c>
      <c r="PA213" s="88">
        <f t="shared" si="270"/>
        <v>5.0000000000000001E-3</v>
      </c>
      <c r="PB213" s="88">
        <f t="shared" si="270"/>
        <v>5.0000000000000001E-3</v>
      </c>
      <c r="PC213" s="88">
        <f t="shared" si="270"/>
        <v>5.0000000000000001E-3</v>
      </c>
      <c r="PD213" s="88">
        <f t="shared" si="270"/>
        <v>5.0000000000000001E-3</v>
      </c>
      <c r="PE213" s="88">
        <f t="shared" si="270"/>
        <v>5.0000000000000001E-3</v>
      </c>
      <c r="PF213" s="88">
        <f t="shared" si="270"/>
        <v>5.0000000000000001E-3</v>
      </c>
      <c r="PG213" s="88">
        <f t="shared" si="270"/>
        <v>5.0000000000000001E-3</v>
      </c>
      <c r="PH213" s="88">
        <f t="shared" si="270"/>
        <v>5.0000000000000001E-3</v>
      </c>
      <c r="PI213" s="88">
        <f t="shared" si="270"/>
        <v>5.0000000000000001E-3</v>
      </c>
      <c r="PJ213" s="88">
        <f t="shared" si="270"/>
        <v>5.0000000000000001E-3</v>
      </c>
      <c r="PK213" s="88">
        <f t="shared" si="270"/>
        <v>5.0000000000000001E-3</v>
      </c>
      <c r="PL213" s="88">
        <f t="shared" si="270"/>
        <v>5.0000000000000001E-3</v>
      </c>
      <c r="PM213" s="88">
        <f t="shared" si="270"/>
        <v>5.0000000000000001E-3</v>
      </c>
      <c r="PN213" s="88">
        <f t="shared" si="270"/>
        <v>5.0000000000000001E-3</v>
      </c>
      <c r="PO213" s="88">
        <f t="shared" si="270"/>
        <v>5.0000000000000001E-3</v>
      </c>
      <c r="PP213" s="88">
        <f t="shared" si="270"/>
        <v>5.0000000000000001E-3</v>
      </c>
      <c r="PQ213" s="88">
        <f t="shared" si="270"/>
        <v>5.0000000000000001E-3</v>
      </c>
      <c r="PR213" s="88">
        <f t="shared" si="270"/>
        <v>5.0000000000000001E-3</v>
      </c>
      <c r="PS213" s="88">
        <f t="shared" si="270"/>
        <v>5.0000000000000001E-3</v>
      </c>
      <c r="PT213" s="88">
        <f t="shared" si="270"/>
        <v>5.0000000000000001E-3</v>
      </c>
      <c r="PU213" s="88">
        <f t="shared" si="270"/>
        <v>5.0000000000000001E-3</v>
      </c>
      <c r="PV213" s="88">
        <f t="shared" si="270"/>
        <v>5.0000000000000001E-3</v>
      </c>
      <c r="PW213" s="88">
        <f t="shared" si="270"/>
        <v>5.0000000000000001E-3</v>
      </c>
      <c r="PX213" s="88">
        <f t="shared" si="270"/>
        <v>5.0000000000000001E-3</v>
      </c>
      <c r="PY213" s="88">
        <f t="shared" si="270"/>
        <v>5.0000000000000001E-3</v>
      </c>
      <c r="PZ213" s="88">
        <f t="shared" si="270"/>
        <v>5.0000000000000001E-3</v>
      </c>
      <c r="QA213" s="88">
        <f t="shared" si="270"/>
        <v>5.0000000000000001E-3</v>
      </c>
      <c r="QB213" s="88">
        <f t="shared" si="270"/>
        <v>5.0000000000000001E-3</v>
      </c>
      <c r="QC213" s="88">
        <f t="shared" si="270"/>
        <v>5.0000000000000001E-3</v>
      </c>
      <c r="QD213" s="88">
        <f t="shared" si="270"/>
        <v>5.0000000000000001E-3</v>
      </c>
      <c r="QE213" s="88">
        <f t="shared" si="270"/>
        <v>5.0000000000000001E-3</v>
      </c>
      <c r="QF213" s="88">
        <f t="shared" si="270"/>
        <v>5.0000000000000001E-3</v>
      </c>
      <c r="QG213" s="88">
        <f t="shared" si="270"/>
        <v>5.0000000000000001E-3</v>
      </c>
      <c r="QH213" s="88">
        <f t="shared" si="270"/>
        <v>5.0000000000000001E-3</v>
      </c>
      <c r="QI213" s="88">
        <f t="shared" si="270"/>
        <v>5.0000000000000001E-3</v>
      </c>
      <c r="QJ213" s="88">
        <f t="shared" si="270"/>
        <v>5.0000000000000001E-3</v>
      </c>
      <c r="QK213" s="88">
        <f t="shared" si="270"/>
        <v>5.0000000000000001E-3</v>
      </c>
      <c r="QL213" s="88">
        <f t="shared" si="270"/>
        <v>5.0000000000000001E-3</v>
      </c>
      <c r="QM213" s="88">
        <f t="shared" si="270"/>
        <v>5.0000000000000001E-3</v>
      </c>
      <c r="QN213" s="88">
        <f t="shared" si="270"/>
        <v>5.0000000000000001E-3</v>
      </c>
      <c r="QO213" s="88">
        <f t="shared" si="270"/>
        <v>5.0000000000000001E-3</v>
      </c>
      <c r="QP213" s="88">
        <f t="shared" si="270"/>
        <v>5.0000000000000001E-3</v>
      </c>
      <c r="QQ213" s="88">
        <f t="shared" si="270"/>
        <v>5.0000000000000001E-3</v>
      </c>
      <c r="QR213" s="88">
        <f t="shared" si="270"/>
        <v>5.0000000000000001E-3</v>
      </c>
      <c r="QS213" s="88">
        <f t="shared" si="270"/>
        <v>5.0000000000000001E-3</v>
      </c>
      <c r="QT213" s="88">
        <f t="shared" si="270"/>
        <v>5.0000000000000001E-3</v>
      </c>
      <c r="QU213" s="88">
        <f t="shared" si="270"/>
        <v>5.0000000000000001E-3</v>
      </c>
      <c r="QV213" s="88">
        <f t="shared" si="270"/>
        <v>5.0000000000000001E-3</v>
      </c>
      <c r="QW213" s="88">
        <f t="shared" si="270"/>
        <v>5.0000000000000001E-3</v>
      </c>
      <c r="QX213" s="88">
        <f t="shared" si="270"/>
        <v>5.0000000000000001E-3</v>
      </c>
      <c r="QY213" s="88">
        <f t="shared" si="270"/>
        <v>5.0000000000000001E-3</v>
      </c>
      <c r="QZ213" s="88">
        <f t="shared" ref="QZ213:RQ213" si="271">IF(OR(QZ161="",QZ171="")=TRUE,"",IF(MIN(QZ171,QZ161)=QZ171,QZ171*QZ161,QZ161))</f>
        <v>5.0000000000000001E-3</v>
      </c>
      <c r="RA213" s="88">
        <f t="shared" si="271"/>
        <v>5.0000000000000001E-3</v>
      </c>
      <c r="RB213" s="88">
        <f t="shared" si="271"/>
        <v>5.0000000000000001E-3</v>
      </c>
      <c r="RC213" s="88">
        <f t="shared" si="271"/>
        <v>5.0000000000000001E-3</v>
      </c>
      <c r="RD213" s="88">
        <f t="shared" si="271"/>
        <v>5.0000000000000001E-3</v>
      </c>
      <c r="RE213" s="88">
        <f t="shared" si="271"/>
        <v>5.0000000000000001E-3</v>
      </c>
      <c r="RF213" s="88">
        <f t="shared" si="271"/>
        <v>5.0000000000000001E-3</v>
      </c>
      <c r="RG213" s="88">
        <f t="shared" si="271"/>
        <v>5.0000000000000001E-3</v>
      </c>
      <c r="RH213" s="88">
        <f t="shared" si="271"/>
        <v>5.0000000000000001E-3</v>
      </c>
      <c r="RI213" s="88">
        <f t="shared" si="271"/>
        <v>5.0000000000000001E-3</v>
      </c>
      <c r="RJ213" s="88">
        <f t="shared" si="271"/>
        <v>5.0000000000000001E-3</v>
      </c>
      <c r="RK213" s="88">
        <f t="shared" si="271"/>
        <v>5.0000000000000001E-3</v>
      </c>
      <c r="RL213" s="88">
        <f t="shared" si="271"/>
        <v>5.0000000000000001E-3</v>
      </c>
      <c r="RM213" s="88" t="str">
        <f t="shared" si="271"/>
        <v/>
      </c>
      <c r="RN213" s="88" t="str">
        <f t="shared" si="271"/>
        <v/>
      </c>
      <c r="RO213" s="88" t="str">
        <f t="shared" si="271"/>
        <v/>
      </c>
      <c r="RP213" s="88" t="str">
        <f t="shared" si="271"/>
        <v/>
      </c>
      <c r="RQ213" s="88" t="str">
        <f t="shared" si="271"/>
        <v/>
      </c>
    </row>
    <row r="214" spans="4:485" ht="15">
      <c r="D214" s="88" t="s">
        <v>2181</v>
      </c>
      <c r="E214" s="88"/>
      <c r="F214" s="88"/>
      <c r="G214" s="88"/>
      <c r="H214" s="88" t="s">
        <v>2182</v>
      </c>
      <c r="I214" s="88" t="s">
        <v>2183</v>
      </c>
      <c r="J214" s="101"/>
      <c r="K214" s="101"/>
      <c r="L214" s="101"/>
      <c r="M214" s="101"/>
      <c r="S214" s="88"/>
      <c r="T214" s="88">
        <f t="shared" ref="T214:CE214" si="272">IF(OR(T162="",T171="")=TRUE,"",IF(MIN(T171,T162)=T171,T171*T162,T162))</f>
        <v>5.0000000000000001E-3</v>
      </c>
      <c r="U214" s="88">
        <f t="shared" si="272"/>
        <v>5.0000000000000001E-3</v>
      </c>
      <c r="V214" s="88">
        <f t="shared" si="272"/>
        <v>5.0000000000000001E-3</v>
      </c>
      <c r="W214" s="88">
        <f t="shared" si="272"/>
        <v>5.0000000000000001E-3</v>
      </c>
      <c r="X214" s="88">
        <f t="shared" si="272"/>
        <v>5.0000000000000001E-3</v>
      </c>
      <c r="Y214" s="88">
        <f t="shared" si="272"/>
        <v>5.0000000000000001E-3</v>
      </c>
      <c r="Z214" s="88">
        <f t="shared" si="272"/>
        <v>5.0000000000000001E-3</v>
      </c>
      <c r="AA214" s="88">
        <f t="shared" si="272"/>
        <v>5.0000000000000001E-3</v>
      </c>
      <c r="AB214" s="88">
        <f t="shared" si="272"/>
        <v>5.0000000000000001E-3</v>
      </c>
      <c r="AC214" s="88">
        <f t="shared" si="272"/>
        <v>5.0000000000000001E-3</v>
      </c>
      <c r="AD214" s="88">
        <f t="shared" si="272"/>
        <v>5.0000000000000001E-3</v>
      </c>
      <c r="AE214" s="88">
        <f t="shared" si="272"/>
        <v>5.0000000000000001E-3</v>
      </c>
      <c r="AF214" s="88">
        <f t="shared" si="272"/>
        <v>5.0000000000000001E-3</v>
      </c>
      <c r="AG214" s="88">
        <f t="shared" si="272"/>
        <v>5.0000000000000001E-3</v>
      </c>
      <c r="AH214" s="88">
        <f t="shared" si="272"/>
        <v>5.0000000000000001E-3</v>
      </c>
      <c r="AI214" s="88">
        <f t="shared" si="272"/>
        <v>5.0000000000000001E-3</v>
      </c>
      <c r="AJ214" s="88">
        <f t="shared" si="272"/>
        <v>5.0000000000000001E-3</v>
      </c>
      <c r="AK214" s="88">
        <f t="shared" si="272"/>
        <v>5.0000000000000001E-3</v>
      </c>
      <c r="AL214" s="88">
        <f t="shared" si="272"/>
        <v>5.0000000000000001E-3</v>
      </c>
      <c r="AM214" s="88">
        <f t="shared" si="272"/>
        <v>5.0000000000000001E-3</v>
      </c>
      <c r="AN214" s="88">
        <f t="shared" si="272"/>
        <v>5.0000000000000001E-3</v>
      </c>
      <c r="AO214" s="88">
        <f t="shared" si="272"/>
        <v>5.0000000000000001E-3</v>
      </c>
      <c r="AP214" s="88">
        <f t="shared" si="272"/>
        <v>5.0000000000000001E-3</v>
      </c>
      <c r="AQ214" s="88">
        <f t="shared" si="272"/>
        <v>5.0000000000000001E-3</v>
      </c>
      <c r="AR214" s="88">
        <f t="shared" si="272"/>
        <v>5.0000000000000001E-3</v>
      </c>
      <c r="AS214" s="88">
        <f t="shared" si="272"/>
        <v>5.0000000000000001E-3</v>
      </c>
      <c r="AT214" s="88">
        <f t="shared" si="272"/>
        <v>5.0000000000000001E-3</v>
      </c>
      <c r="AU214" s="88">
        <f t="shared" si="272"/>
        <v>5.0000000000000001E-3</v>
      </c>
      <c r="AV214" s="88">
        <f t="shared" si="272"/>
        <v>5.0000000000000001E-3</v>
      </c>
      <c r="AW214" s="88">
        <f t="shared" si="272"/>
        <v>5.0000000000000001E-3</v>
      </c>
      <c r="AX214" s="88">
        <f t="shared" si="272"/>
        <v>5.0000000000000001E-3</v>
      </c>
      <c r="AY214" s="88">
        <f t="shared" si="272"/>
        <v>5.0000000000000001E-3</v>
      </c>
      <c r="AZ214" s="88">
        <f t="shared" si="272"/>
        <v>5.0000000000000001E-3</v>
      </c>
      <c r="BA214" s="88">
        <f t="shared" si="272"/>
        <v>5.0000000000000001E-3</v>
      </c>
      <c r="BB214" s="88">
        <f t="shared" si="272"/>
        <v>5.0000000000000001E-3</v>
      </c>
      <c r="BC214" s="88">
        <f t="shared" si="272"/>
        <v>5.0000000000000001E-3</v>
      </c>
      <c r="BD214" s="88">
        <f t="shared" si="272"/>
        <v>5.0000000000000001E-3</v>
      </c>
      <c r="BE214" s="88">
        <f t="shared" si="272"/>
        <v>5.0000000000000001E-3</v>
      </c>
      <c r="BF214" s="88">
        <f t="shared" si="272"/>
        <v>5.0000000000000001E-3</v>
      </c>
      <c r="BG214" s="88">
        <f t="shared" si="272"/>
        <v>5.0000000000000001E-3</v>
      </c>
      <c r="BH214" s="88">
        <f t="shared" si="272"/>
        <v>5.0000000000000001E-3</v>
      </c>
      <c r="BI214" s="88">
        <f t="shared" si="272"/>
        <v>5.0000000000000001E-3</v>
      </c>
      <c r="BJ214" s="88">
        <f t="shared" si="272"/>
        <v>5.0000000000000001E-3</v>
      </c>
      <c r="BK214" s="88">
        <f t="shared" si="272"/>
        <v>5.0000000000000001E-3</v>
      </c>
      <c r="BL214" s="88">
        <f t="shared" si="272"/>
        <v>5.0000000000000001E-3</v>
      </c>
      <c r="BM214" s="88">
        <f t="shared" si="272"/>
        <v>5.0000000000000001E-3</v>
      </c>
      <c r="BN214" s="88">
        <f t="shared" si="272"/>
        <v>5.0000000000000001E-3</v>
      </c>
      <c r="BO214" s="88">
        <f t="shared" si="272"/>
        <v>5.0000000000000001E-3</v>
      </c>
      <c r="BP214" s="88">
        <f t="shared" si="272"/>
        <v>5.0000000000000001E-3</v>
      </c>
      <c r="BQ214" s="88">
        <f t="shared" si="272"/>
        <v>5.0000000000000001E-3</v>
      </c>
      <c r="BR214" s="88">
        <f t="shared" si="272"/>
        <v>5.0000000000000001E-3</v>
      </c>
      <c r="BS214" s="88">
        <f t="shared" si="272"/>
        <v>5.0000000000000001E-3</v>
      </c>
      <c r="BT214" s="88">
        <f t="shared" si="272"/>
        <v>5.0000000000000001E-3</v>
      </c>
      <c r="BU214" s="88">
        <f t="shared" si="272"/>
        <v>5.0000000000000001E-3</v>
      </c>
      <c r="BV214" s="88">
        <f t="shared" si="272"/>
        <v>5.0000000000000001E-3</v>
      </c>
      <c r="BW214" s="88">
        <f t="shared" si="272"/>
        <v>5.0000000000000001E-3</v>
      </c>
      <c r="BX214" s="88">
        <f t="shared" si="272"/>
        <v>5.0000000000000001E-3</v>
      </c>
      <c r="BY214" s="88">
        <f t="shared" si="272"/>
        <v>5.0000000000000001E-3</v>
      </c>
      <c r="BZ214" s="88">
        <f t="shared" si="272"/>
        <v>5.0000000000000001E-3</v>
      </c>
      <c r="CA214" s="88">
        <f t="shared" si="272"/>
        <v>5.0000000000000001E-3</v>
      </c>
      <c r="CB214" s="88">
        <f t="shared" si="272"/>
        <v>5.0000000000000001E-3</v>
      </c>
      <c r="CC214" s="88">
        <f t="shared" si="272"/>
        <v>5.0000000000000001E-3</v>
      </c>
      <c r="CD214" s="88">
        <f t="shared" si="272"/>
        <v>5.0000000000000001E-3</v>
      </c>
      <c r="CE214" s="88">
        <f t="shared" si="272"/>
        <v>5.0000000000000001E-3</v>
      </c>
      <c r="CF214" s="88">
        <f t="shared" ref="CF214:EQ214" si="273">IF(OR(CF162="",CF171="")=TRUE,"",IF(MIN(CF171,CF162)=CF171,CF171*CF162,CF162))</f>
        <v>5.0000000000000001E-3</v>
      </c>
      <c r="CG214" s="88">
        <f t="shared" si="273"/>
        <v>5.0000000000000001E-3</v>
      </c>
      <c r="CH214" s="88">
        <f t="shared" si="273"/>
        <v>5.0000000000000001E-3</v>
      </c>
      <c r="CI214" s="88">
        <f t="shared" si="273"/>
        <v>5.0000000000000001E-3</v>
      </c>
      <c r="CJ214" s="88">
        <f t="shared" si="273"/>
        <v>5.0000000000000001E-3</v>
      </c>
      <c r="CK214" s="88">
        <f t="shared" si="273"/>
        <v>5.0000000000000001E-3</v>
      </c>
      <c r="CL214" s="88">
        <f t="shared" si="273"/>
        <v>5.0000000000000001E-3</v>
      </c>
      <c r="CM214" s="88">
        <f t="shared" si="273"/>
        <v>5.0000000000000001E-3</v>
      </c>
      <c r="CN214" s="88">
        <f t="shared" si="273"/>
        <v>5.0000000000000001E-3</v>
      </c>
      <c r="CO214" s="88">
        <f t="shared" si="273"/>
        <v>5.0000000000000001E-3</v>
      </c>
      <c r="CP214" s="88">
        <f t="shared" si="273"/>
        <v>5.0000000000000001E-3</v>
      </c>
      <c r="CQ214" s="88">
        <f t="shared" si="273"/>
        <v>5.0000000000000001E-3</v>
      </c>
      <c r="CR214" s="88">
        <f t="shared" si="273"/>
        <v>5.0000000000000001E-3</v>
      </c>
      <c r="CS214" s="88">
        <f t="shared" si="273"/>
        <v>5.0000000000000001E-3</v>
      </c>
      <c r="CT214" s="88">
        <f t="shared" si="273"/>
        <v>5.0000000000000001E-3</v>
      </c>
      <c r="CU214" s="88">
        <f t="shared" si="273"/>
        <v>5.0000000000000001E-3</v>
      </c>
      <c r="CV214" s="88">
        <f t="shared" si="273"/>
        <v>5.0000000000000001E-3</v>
      </c>
      <c r="CW214" s="88">
        <f t="shared" si="273"/>
        <v>5.0000000000000001E-3</v>
      </c>
      <c r="CX214" s="88">
        <f t="shared" si="273"/>
        <v>5.0000000000000001E-3</v>
      </c>
      <c r="CY214" s="88">
        <f t="shared" si="273"/>
        <v>5.0000000000000001E-3</v>
      </c>
      <c r="CZ214" s="88">
        <f t="shared" si="273"/>
        <v>5.0000000000000001E-3</v>
      </c>
      <c r="DA214" s="88">
        <f t="shared" si="273"/>
        <v>5.0000000000000001E-3</v>
      </c>
      <c r="DB214" s="88">
        <f t="shared" si="273"/>
        <v>5.0000000000000001E-3</v>
      </c>
      <c r="DC214" s="88">
        <f t="shared" si="273"/>
        <v>5.0000000000000001E-3</v>
      </c>
      <c r="DD214" s="88">
        <f t="shared" si="273"/>
        <v>5.0000000000000001E-3</v>
      </c>
      <c r="DE214" s="88">
        <f t="shared" si="273"/>
        <v>5.0000000000000001E-3</v>
      </c>
      <c r="DF214" s="88">
        <f t="shared" si="273"/>
        <v>5.0000000000000001E-3</v>
      </c>
      <c r="DG214" s="88">
        <f t="shared" si="273"/>
        <v>5.0000000000000001E-3</v>
      </c>
      <c r="DH214" s="88">
        <f t="shared" si="273"/>
        <v>5.0000000000000001E-3</v>
      </c>
      <c r="DI214" s="88">
        <f t="shared" si="273"/>
        <v>5.0000000000000001E-3</v>
      </c>
      <c r="DJ214" s="88">
        <f t="shared" si="273"/>
        <v>5.0000000000000001E-3</v>
      </c>
      <c r="DK214" s="88">
        <f t="shared" si="273"/>
        <v>5.0000000000000001E-3</v>
      </c>
      <c r="DL214" s="88">
        <f t="shared" si="273"/>
        <v>5.0000000000000001E-3</v>
      </c>
      <c r="DM214" s="88">
        <f t="shared" si="273"/>
        <v>5.0000000000000001E-3</v>
      </c>
      <c r="DN214" s="88">
        <f t="shared" si="273"/>
        <v>5.0000000000000001E-3</v>
      </c>
      <c r="DO214" s="88">
        <f t="shared" si="273"/>
        <v>5.0000000000000001E-3</v>
      </c>
      <c r="DP214" s="88">
        <f t="shared" si="273"/>
        <v>5.0000000000000001E-3</v>
      </c>
      <c r="DQ214" s="88">
        <f t="shared" si="273"/>
        <v>5.0000000000000001E-3</v>
      </c>
      <c r="DR214" s="88">
        <f t="shared" si="273"/>
        <v>5.0000000000000001E-3</v>
      </c>
      <c r="DS214" s="88">
        <f t="shared" si="273"/>
        <v>5.0000000000000001E-3</v>
      </c>
      <c r="DT214" s="88">
        <f t="shared" si="273"/>
        <v>5.0000000000000001E-3</v>
      </c>
      <c r="DU214" s="88">
        <f t="shared" si="273"/>
        <v>5.0000000000000001E-3</v>
      </c>
      <c r="DV214" s="88">
        <f t="shared" si="273"/>
        <v>5.0000000000000001E-3</v>
      </c>
      <c r="DW214" s="88">
        <f t="shared" si="273"/>
        <v>5.0000000000000001E-3</v>
      </c>
      <c r="DX214" s="88">
        <f t="shared" si="273"/>
        <v>5.0000000000000001E-3</v>
      </c>
      <c r="DY214" s="88">
        <f t="shared" si="273"/>
        <v>5.0000000000000001E-3</v>
      </c>
      <c r="DZ214" s="88">
        <f t="shared" si="273"/>
        <v>5.0000000000000001E-3</v>
      </c>
      <c r="EA214" s="88">
        <f t="shared" si="273"/>
        <v>5.0000000000000001E-3</v>
      </c>
      <c r="EB214" s="88">
        <f t="shared" si="273"/>
        <v>5.0000000000000001E-3</v>
      </c>
      <c r="EC214" s="88">
        <f t="shared" si="273"/>
        <v>5.0000000000000001E-3</v>
      </c>
      <c r="ED214" s="88">
        <f t="shared" si="273"/>
        <v>5.0000000000000001E-3</v>
      </c>
      <c r="EE214" s="88">
        <f t="shared" si="273"/>
        <v>5.0000000000000001E-3</v>
      </c>
      <c r="EF214" s="88">
        <f t="shared" si="273"/>
        <v>5.0000000000000001E-3</v>
      </c>
      <c r="EG214" s="88">
        <f t="shared" si="273"/>
        <v>5.0000000000000001E-3</v>
      </c>
      <c r="EH214" s="88">
        <f t="shared" si="273"/>
        <v>5.0000000000000001E-3</v>
      </c>
      <c r="EI214" s="88">
        <f t="shared" si="273"/>
        <v>5.0000000000000001E-3</v>
      </c>
      <c r="EJ214" s="88">
        <f t="shared" si="273"/>
        <v>5.0000000000000001E-3</v>
      </c>
      <c r="EK214" s="88">
        <f t="shared" si="273"/>
        <v>5.0000000000000001E-3</v>
      </c>
      <c r="EL214" s="88">
        <f t="shared" si="273"/>
        <v>5.0000000000000001E-3</v>
      </c>
      <c r="EM214" s="88">
        <f t="shared" si="273"/>
        <v>5.0000000000000001E-3</v>
      </c>
      <c r="EN214" s="88">
        <f t="shared" si="273"/>
        <v>5.0000000000000001E-3</v>
      </c>
      <c r="EO214" s="88">
        <f t="shared" si="273"/>
        <v>5.0000000000000001E-3</v>
      </c>
      <c r="EP214" s="88">
        <f t="shared" si="273"/>
        <v>5.0000000000000001E-3</v>
      </c>
      <c r="EQ214" s="88">
        <f t="shared" si="273"/>
        <v>5.0000000000000001E-3</v>
      </c>
      <c r="ER214" s="88">
        <f t="shared" ref="ER214:HC214" si="274">IF(OR(ER162="",ER171="")=TRUE,"",IF(MIN(ER171,ER162)=ER171,ER171*ER162,ER162))</f>
        <v>5.0000000000000001E-3</v>
      </c>
      <c r="ES214" s="88">
        <f t="shared" si="274"/>
        <v>5.0000000000000001E-3</v>
      </c>
      <c r="ET214" s="88">
        <f t="shared" si="274"/>
        <v>5.0000000000000001E-3</v>
      </c>
      <c r="EU214" s="88">
        <f t="shared" si="274"/>
        <v>5.0000000000000001E-3</v>
      </c>
      <c r="EV214" s="88">
        <f t="shared" si="274"/>
        <v>5.0000000000000001E-3</v>
      </c>
      <c r="EW214" s="88">
        <f t="shared" si="274"/>
        <v>5.0000000000000001E-3</v>
      </c>
      <c r="EX214" s="88">
        <f t="shared" si="274"/>
        <v>5.0000000000000001E-3</v>
      </c>
      <c r="EY214" s="88">
        <f t="shared" si="274"/>
        <v>5.0000000000000001E-3</v>
      </c>
      <c r="EZ214" s="88">
        <f t="shared" si="274"/>
        <v>5.0000000000000001E-3</v>
      </c>
      <c r="FA214" s="88">
        <f t="shared" si="274"/>
        <v>5.0000000000000001E-3</v>
      </c>
      <c r="FB214" s="88">
        <f t="shared" si="274"/>
        <v>5.0000000000000001E-3</v>
      </c>
      <c r="FC214" s="88">
        <f t="shared" si="274"/>
        <v>5.0000000000000001E-3</v>
      </c>
      <c r="FD214" s="88">
        <f t="shared" si="274"/>
        <v>5.0000000000000001E-3</v>
      </c>
      <c r="FE214" s="88">
        <f t="shared" si="274"/>
        <v>5.0000000000000001E-3</v>
      </c>
      <c r="FF214" s="88">
        <f t="shared" si="274"/>
        <v>5.0000000000000001E-3</v>
      </c>
      <c r="FG214" s="88">
        <f t="shared" si="274"/>
        <v>5.0000000000000001E-3</v>
      </c>
      <c r="FH214" s="88">
        <f t="shared" si="274"/>
        <v>5.0000000000000001E-3</v>
      </c>
      <c r="FI214" s="88">
        <f t="shared" si="274"/>
        <v>5.0000000000000001E-3</v>
      </c>
      <c r="FJ214" s="88">
        <f t="shared" si="274"/>
        <v>5.0000000000000001E-3</v>
      </c>
      <c r="FK214" s="88">
        <f t="shared" si="274"/>
        <v>5.0000000000000001E-3</v>
      </c>
      <c r="FL214" s="88">
        <f t="shared" si="274"/>
        <v>5.0000000000000001E-3</v>
      </c>
      <c r="FM214" s="88">
        <f t="shared" si="274"/>
        <v>5.0000000000000001E-3</v>
      </c>
      <c r="FN214" s="88">
        <f t="shared" si="274"/>
        <v>5.0000000000000001E-3</v>
      </c>
      <c r="FO214" s="88">
        <f t="shared" si="274"/>
        <v>5.0000000000000001E-3</v>
      </c>
      <c r="FP214" s="88">
        <f t="shared" si="274"/>
        <v>5.0000000000000001E-3</v>
      </c>
      <c r="FQ214" s="88">
        <f t="shared" si="274"/>
        <v>5.0000000000000001E-3</v>
      </c>
      <c r="FR214" s="88">
        <f t="shared" si="274"/>
        <v>5.0000000000000001E-3</v>
      </c>
      <c r="FS214" s="88">
        <f t="shared" si="274"/>
        <v>5.0000000000000001E-3</v>
      </c>
      <c r="FT214" s="88">
        <f t="shared" si="274"/>
        <v>5.0000000000000001E-3</v>
      </c>
      <c r="FU214" s="88">
        <f t="shared" si="274"/>
        <v>5.0000000000000001E-3</v>
      </c>
      <c r="FV214" s="88">
        <f t="shared" si="274"/>
        <v>5.0000000000000001E-3</v>
      </c>
      <c r="FW214" s="88">
        <f t="shared" si="274"/>
        <v>5.0000000000000001E-3</v>
      </c>
      <c r="FX214" s="88">
        <f t="shared" si="274"/>
        <v>5.0000000000000001E-3</v>
      </c>
      <c r="FY214" s="88">
        <f t="shared" si="274"/>
        <v>5.0000000000000001E-3</v>
      </c>
      <c r="FZ214" s="88">
        <f t="shared" si="274"/>
        <v>5.0000000000000001E-3</v>
      </c>
      <c r="GA214" s="88">
        <f t="shared" si="274"/>
        <v>5.0000000000000001E-3</v>
      </c>
      <c r="GB214" s="88">
        <f t="shared" si="274"/>
        <v>5.0000000000000001E-3</v>
      </c>
      <c r="GC214" s="88">
        <f t="shared" si="274"/>
        <v>5.0000000000000001E-3</v>
      </c>
      <c r="GD214" s="88">
        <f t="shared" si="274"/>
        <v>5.0000000000000001E-3</v>
      </c>
      <c r="GE214" s="88">
        <f t="shared" si="274"/>
        <v>5.0000000000000001E-3</v>
      </c>
      <c r="GF214" s="88">
        <f t="shared" si="274"/>
        <v>5.0000000000000001E-3</v>
      </c>
      <c r="GG214" s="88">
        <f t="shared" si="274"/>
        <v>5.0000000000000001E-3</v>
      </c>
      <c r="GH214" s="88">
        <f t="shared" si="274"/>
        <v>5.0000000000000001E-3</v>
      </c>
      <c r="GI214" s="88">
        <f t="shared" si="274"/>
        <v>5.0000000000000001E-3</v>
      </c>
      <c r="GJ214" s="88">
        <f t="shared" si="274"/>
        <v>5.0000000000000001E-3</v>
      </c>
      <c r="GK214" s="88">
        <f t="shared" si="274"/>
        <v>5.0000000000000001E-3</v>
      </c>
      <c r="GL214" s="88">
        <f t="shared" si="274"/>
        <v>5.0000000000000001E-3</v>
      </c>
      <c r="GM214" s="88">
        <f t="shared" si="274"/>
        <v>5.0000000000000001E-3</v>
      </c>
      <c r="GN214" s="88">
        <f t="shared" si="274"/>
        <v>5.0000000000000001E-3</v>
      </c>
      <c r="GO214" s="88">
        <f t="shared" si="274"/>
        <v>5.0000000000000001E-3</v>
      </c>
      <c r="GP214" s="88">
        <f t="shared" si="274"/>
        <v>5.0000000000000001E-3</v>
      </c>
      <c r="GQ214" s="88">
        <f t="shared" si="274"/>
        <v>5.0000000000000001E-3</v>
      </c>
      <c r="GR214" s="88">
        <f t="shared" si="274"/>
        <v>5.0000000000000001E-3</v>
      </c>
      <c r="GS214" s="88">
        <f t="shared" si="274"/>
        <v>5.0000000000000001E-3</v>
      </c>
      <c r="GT214" s="88">
        <f t="shared" si="274"/>
        <v>5.0000000000000001E-3</v>
      </c>
      <c r="GU214" s="88">
        <f t="shared" si="274"/>
        <v>5.0000000000000001E-3</v>
      </c>
      <c r="GV214" s="88">
        <f t="shared" si="274"/>
        <v>5.0000000000000001E-3</v>
      </c>
      <c r="GW214" s="88">
        <f t="shared" si="274"/>
        <v>5.0000000000000001E-3</v>
      </c>
      <c r="GX214" s="88">
        <f t="shared" si="274"/>
        <v>5.0000000000000001E-3</v>
      </c>
      <c r="GY214" s="88">
        <f t="shared" si="274"/>
        <v>5.0000000000000001E-3</v>
      </c>
      <c r="GZ214" s="88">
        <f t="shared" si="274"/>
        <v>5.0000000000000001E-3</v>
      </c>
      <c r="HA214" s="88">
        <f t="shared" si="274"/>
        <v>5.0000000000000001E-3</v>
      </c>
      <c r="HB214" s="88">
        <f t="shared" si="274"/>
        <v>5.0000000000000001E-3</v>
      </c>
      <c r="HC214" s="88">
        <f t="shared" si="274"/>
        <v>5.0000000000000001E-3</v>
      </c>
      <c r="HD214" s="88">
        <f t="shared" ref="HD214:JO214" si="275">IF(OR(HD162="",HD171="")=TRUE,"",IF(MIN(HD171,HD162)=HD171,HD171*HD162,HD162))</f>
        <v>5.0000000000000001E-3</v>
      </c>
      <c r="HE214" s="88">
        <f t="shared" si="275"/>
        <v>5.0000000000000001E-3</v>
      </c>
      <c r="HF214" s="88">
        <f t="shared" si="275"/>
        <v>5.0000000000000001E-3</v>
      </c>
      <c r="HG214" s="88">
        <f t="shared" si="275"/>
        <v>5.0000000000000001E-3</v>
      </c>
      <c r="HH214" s="88">
        <f t="shared" si="275"/>
        <v>5.0000000000000001E-3</v>
      </c>
      <c r="HI214" s="88">
        <f t="shared" si="275"/>
        <v>5.0000000000000001E-3</v>
      </c>
      <c r="HJ214" s="88">
        <f t="shared" si="275"/>
        <v>5.0000000000000001E-3</v>
      </c>
      <c r="HK214" s="88">
        <f t="shared" si="275"/>
        <v>5.0000000000000001E-3</v>
      </c>
      <c r="HL214" s="88">
        <f t="shared" si="275"/>
        <v>5.0000000000000001E-3</v>
      </c>
      <c r="HM214" s="88">
        <f t="shared" si="275"/>
        <v>5.0000000000000001E-3</v>
      </c>
      <c r="HN214" s="88">
        <f t="shared" si="275"/>
        <v>5.0000000000000001E-3</v>
      </c>
      <c r="HO214" s="88">
        <f t="shared" si="275"/>
        <v>5.0000000000000001E-3</v>
      </c>
      <c r="HP214" s="88">
        <f t="shared" si="275"/>
        <v>5.0000000000000001E-3</v>
      </c>
      <c r="HQ214" s="88">
        <f t="shared" si="275"/>
        <v>5.0000000000000001E-3</v>
      </c>
      <c r="HR214" s="88">
        <f t="shared" si="275"/>
        <v>5.0000000000000001E-3</v>
      </c>
      <c r="HS214" s="88">
        <f t="shared" si="275"/>
        <v>5.0000000000000001E-3</v>
      </c>
      <c r="HT214" s="88">
        <f t="shared" si="275"/>
        <v>5.0000000000000001E-3</v>
      </c>
      <c r="HU214" s="88">
        <f t="shared" si="275"/>
        <v>5.0000000000000001E-3</v>
      </c>
      <c r="HV214" s="88">
        <f t="shared" si="275"/>
        <v>5.0000000000000001E-3</v>
      </c>
      <c r="HW214" s="88">
        <f t="shared" si="275"/>
        <v>5.0000000000000001E-3</v>
      </c>
      <c r="HX214" s="88">
        <f t="shared" si="275"/>
        <v>5.0000000000000001E-3</v>
      </c>
      <c r="HY214" s="88">
        <f t="shared" si="275"/>
        <v>5.0000000000000001E-3</v>
      </c>
      <c r="HZ214" s="88">
        <f t="shared" si="275"/>
        <v>5.0000000000000001E-3</v>
      </c>
      <c r="IA214" s="88">
        <f t="shared" si="275"/>
        <v>5.0000000000000001E-3</v>
      </c>
      <c r="IB214" s="88">
        <f t="shared" si="275"/>
        <v>5.0000000000000001E-3</v>
      </c>
      <c r="IC214" s="88">
        <f t="shared" si="275"/>
        <v>5.0000000000000001E-3</v>
      </c>
      <c r="ID214" s="88">
        <f t="shared" si="275"/>
        <v>5.0000000000000001E-3</v>
      </c>
      <c r="IE214" s="88">
        <f t="shared" si="275"/>
        <v>5.0000000000000001E-3</v>
      </c>
      <c r="IF214" s="88">
        <f t="shared" si="275"/>
        <v>5.0000000000000001E-3</v>
      </c>
      <c r="IG214" s="88">
        <f t="shared" si="275"/>
        <v>5.0000000000000001E-3</v>
      </c>
      <c r="IH214" s="88">
        <f t="shared" si="275"/>
        <v>5.0000000000000001E-3</v>
      </c>
      <c r="II214" s="88">
        <f t="shared" si="275"/>
        <v>5.0000000000000001E-3</v>
      </c>
      <c r="IJ214" s="88">
        <f t="shared" si="275"/>
        <v>5.0000000000000001E-3</v>
      </c>
      <c r="IK214" s="88">
        <f t="shared" si="275"/>
        <v>5.0000000000000001E-3</v>
      </c>
      <c r="IL214" s="88">
        <f t="shared" si="275"/>
        <v>5.0000000000000001E-3</v>
      </c>
      <c r="IM214" s="88">
        <f t="shared" si="275"/>
        <v>5.0000000000000001E-3</v>
      </c>
      <c r="IN214" s="88">
        <f t="shared" si="275"/>
        <v>5.0000000000000001E-3</v>
      </c>
      <c r="IO214" s="88">
        <f t="shared" si="275"/>
        <v>5.0000000000000001E-3</v>
      </c>
      <c r="IP214" s="88">
        <f t="shared" si="275"/>
        <v>5.0000000000000001E-3</v>
      </c>
      <c r="IQ214" s="88">
        <f t="shared" si="275"/>
        <v>5.0000000000000001E-3</v>
      </c>
      <c r="IR214" s="88">
        <f t="shared" si="275"/>
        <v>5.0000000000000001E-3</v>
      </c>
      <c r="IS214" s="88">
        <f t="shared" si="275"/>
        <v>5.0000000000000001E-3</v>
      </c>
      <c r="IT214" s="88">
        <f t="shared" si="275"/>
        <v>5.0000000000000001E-3</v>
      </c>
      <c r="IU214" s="88">
        <f t="shared" si="275"/>
        <v>5.0000000000000001E-3</v>
      </c>
      <c r="IV214" s="88">
        <f t="shared" si="275"/>
        <v>5.0000000000000001E-3</v>
      </c>
      <c r="IW214" s="88">
        <f t="shared" si="275"/>
        <v>5.0000000000000001E-3</v>
      </c>
      <c r="IX214" s="88">
        <f t="shared" si="275"/>
        <v>5.0000000000000001E-3</v>
      </c>
      <c r="IY214" s="88">
        <f t="shared" si="275"/>
        <v>5.0000000000000001E-3</v>
      </c>
      <c r="IZ214" s="88">
        <f t="shared" si="275"/>
        <v>5.0000000000000001E-3</v>
      </c>
      <c r="JA214" s="88">
        <f t="shared" si="275"/>
        <v>5.0000000000000001E-3</v>
      </c>
      <c r="JB214" s="88">
        <f t="shared" si="275"/>
        <v>5.0000000000000001E-3</v>
      </c>
      <c r="JC214" s="88">
        <f t="shared" si="275"/>
        <v>5.0000000000000001E-3</v>
      </c>
      <c r="JD214" s="88">
        <f t="shared" si="275"/>
        <v>5.0000000000000001E-3</v>
      </c>
      <c r="JE214" s="88">
        <f t="shared" si="275"/>
        <v>5.0000000000000001E-3</v>
      </c>
      <c r="JF214" s="88">
        <f t="shared" si="275"/>
        <v>5.0000000000000001E-3</v>
      </c>
      <c r="JG214" s="88">
        <f t="shared" si="275"/>
        <v>5.0000000000000001E-3</v>
      </c>
      <c r="JH214" s="88">
        <f t="shared" si="275"/>
        <v>5.0000000000000001E-3</v>
      </c>
      <c r="JI214" s="88">
        <f t="shared" si="275"/>
        <v>5.0000000000000001E-3</v>
      </c>
      <c r="JJ214" s="88">
        <f t="shared" si="275"/>
        <v>5.0000000000000001E-3</v>
      </c>
      <c r="JK214" s="88">
        <f t="shared" si="275"/>
        <v>5.0000000000000001E-3</v>
      </c>
      <c r="JL214" s="88">
        <f t="shared" si="275"/>
        <v>5.0000000000000001E-3</v>
      </c>
      <c r="JM214" s="88">
        <f t="shared" si="275"/>
        <v>5.0000000000000001E-3</v>
      </c>
      <c r="JN214" s="88">
        <f t="shared" si="275"/>
        <v>5.0000000000000001E-3</v>
      </c>
      <c r="JO214" s="88">
        <f t="shared" si="275"/>
        <v>5.0000000000000001E-3</v>
      </c>
      <c r="JP214" s="88">
        <f t="shared" ref="JP214:MA214" si="276">IF(OR(JP162="",JP171="")=TRUE,"",IF(MIN(JP171,JP162)=JP171,JP171*JP162,JP162))</f>
        <v>5.0000000000000001E-3</v>
      </c>
      <c r="JQ214" s="88">
        <f t="shared" si="276"/>
        <v>5.0000000000000001E-3</v>
      </c>
      <c r="JR214" s="88">
        <f t="shared" si="276"/>
        <v>5.0000000000000001E-3</v>
      </c>
      <c r="JS214" s="88">
        <f t="shared" si="276"/>
        <v>5.0000000000000001E-3</v>
      </c>
      <c r="JT214" s="88">
        <f t="shared" si="276"/>
        <v>5.0000000000000001E-3</v>
      </c>
      <c r="JU214" s="88">
        <f t="shared" si="276"/>
        <v>5.0000000000000001E-3</v>
      </c>
      <c r="JV214" s="88">
        <f t="shared" si="276"/>
        <v>5.0000000000000001E-3</v>
      </c>
      <c r="JW214" s="88">
        <f t="shared" si="276"/>
        <v>5.0000000000000001E-3</v>
      </c>
      <c r="JX214" s="88">
        <f t="shared" si="276"/>
        <v>5.0000000000000001E-3</v>
      </c>
      <c r="JY214" s="88">
        <f t="shared" si="276"/>
        <v>5.0000000000000001E-3</v>
      </c>
      <c r="JZ214" s="88">
        <f t="shared" si="276"/>
        <v>5.0000000000000001E-3</v>
      </c>
      <c r="KA214" s="88">
        <f t="shared" si="276"/>
        <v>5.0000000000000001E-3</v>
      </c>
      <c r="KB214" s="88">
        <f t="shared" si="276"/>
        <v>5.0000000000000001E-3</v>
      </c>
      <c r="KC214" s="88">
        <f t="shared" si="276"/>
        <v>5.0000000000000001E-3</v>
      </c>
      <c r="KD214" s="88">
        <f t="shared" si="276"/>
        <v>5.0000000000000001E-3</v>
      </c>
      <c r="KE214" s="88">
        <f t="shared" si="276"/>
        <v>5.0000000000000001E-3</v>
      </c>
      <c r="KF214" s="88">
        <f t="shared" si="276"/>
        <v>5.0000000000000001E-3</v>
      </c>
      <c r="KG214" s="88">
        <f t="shared" si="276"/>
        <v>5.0000000000000001E-3</v>
      </c>
      <c r="KH214" s="88">
        <f t="shared" si="276"/>
        <v>5.0000000000000001E-3</v>
      </c>
      <c r="KI214" s="88">
        <f t="shared" si="276"/>
        <v>5.0000000000000001E-3</v>
      </c>
      <c r="KJ214" s="88">
        <f t="shared" si="276"/>
        <v>5.0000000000000001E-3</v>
      </c>
      <c r="KK214" s="88">
        <f t="shared" si="276"/>
        <v>5.0000000000000001E-3</v>
      </c>
      <c r="KL214" s="88">
        <f t="shared" si="276"/>
        <v>5.0000000000000001E-3</v>
      </c>
      <c r="KM214" s="88">
        <f t="shared" si="276"/>
        <v>5.0000000000000001E-3</v>
      </c>
      <c r="KN214" s="88">
        <f t="shared" si="276"/>
        <v>5.0000000000000001E-3</v>
      </c>
      <c r="KO214" s="88">
        <f t="shared" si="276"/>
        <v>5.0000000000000001E-3</v>
      </c>
      <c r="KP214" s="88">
        <f t="shared" si="276"/>
        <v>5.0000000000000001E-3</v>
      </c>
      <c r="KQ214" s="88">
        <f t="shared" si="276"/>
        <v>5.0000000000000001E-3</v>
      </c>
      <c r="KR214" s="88">
        <f t="shared" si="276"/>
        <v>5.0000000000000001E-3</v>
      </c>
      <c r="KS214" s="88">
        <f t="shared" si="276"/>
        <v>5.0000000000000001E-3</v>
      </c>
      <c r="KT214" s="88">
        <f t="shared" si="276"/>
        <v>5.0000000000000001E-3</v>
      </c>
      <c r="KU214" s="88">
        <f t="shared" si="276"/>
        <v>5.0000000000000001E-3</v>
      </c>
      <c r="KV214" s="88">
        <f t="shared" si="276"/>
        <v>5.0000000000000001E-3</v>
      </c>
      <c r="KW214" s="88">
        <f t="shared" si="276"/>
        <v>5.0000000000000001E-3</v>
      </c>
      <c r="KX214" s="88">
        <f t="shared" si="276"/>
        <v>5.0000000000000001E-3</v>
      </c>
      <c r="KY214" s="88">
        <f t="shared" si="276"/>
        <v>5.0000000000000001E-3</v>
      </c>
      <c r="KZ214" s="88">
        <f t="shared" si="276"/>
        <v>5.0000000000000001E-3</v>
      </c>
      <c r="LA214" s="88">
        <f t="shared" si="276"/>
        <v>5.0000000000000001E-3</v>
      </c>
      <c r="LB214" s="88">
        <f t="shared" si="276"/>
        <v>5.0000000000000001E-3</v>
      </c>
      <c r="LC214" s="88">
        <f t="shared" si="276"/>
        <v>5.0000000000000001E-3</v>
      </c>
      <c r="LD214" s="88">
        <f t="shared" si="276"/>
        <v>5.0000000000000001E-3</v>
      </c>
      <c r="LE214" s="88">
        <f t="shared" si="276"/>
        <v>5.0000000000000001E-3</v>
      </c>
      <c r="LF214" s="88">
        <f t="shared" si="276"/>
        <v>5.0000000000000001E-3</v>
      </c>
      <c r="LG214" s="88">
        <f t="shared" si="276"/>
        <v>5.0000000000000001E-3</v>
      </c>
      <c r="LH214" s="88">
        <f t="shared" si="276"/>
        <v>5.0000000000000001E-3</v>
      </c>
      <c r="LI214" s="88">
        <f t="shared" si="276"/>
        <v>5.0000000000000001E-3</v>
      </c>
      <c r="LJ214" s="88">
        <f t="shared" si="276"/>
        <v>5.0000000000000001E-3</v>
      </c>
      <c r="LK214" s="88">
        <f t="shared" si="276"/>
        <v>5.0000000000000001E-3</v>
      </c>
      <c r="LL214" s="88">
        <f t="shared" si="276"/>
        <v>5.0000000000000001E-3</v>
      </c>
      <c r="LM214" s="88">
        <f t="shared" si="276"/>
        <v>5.0000000000000001E-3</v>
      </c>
      <c r="LN214" s="88">
        <f t="shared" si="276"/>
        <v>5.0000000000000001E-3</v>
      </c>
      <c r="LO214" s="88">
        <f t="shared" si="276"/>
        <v>5.0000000000000001E-3</v>
      </c>
      <c r="LP214" s="88">
        <f t="shared" si="276"/>
        <v>5.0000000000000001E-3</v>
      </c>
      <c r="LQ214" s="88">
        <f t="shared" si="276"/>
        <v>5.0000000000000001E-3</v>
      </c>
      <c r="LR214" s="88">
        <f t="shared" si="276"/>
        <v>5.0000000000000001E-3</v>
      </c>
      <c r="LS214" s="88">
        <f t="shared" si="276"/>
        <v>5.0000000000000001E-3</v>
      </c>
      <c r="LT214" s="88">
        <f t="shared" si="276"/>
        <v>5.0000000000000001E-3</v>
      </c>
      <c r="LU214" s="88">
        <f t="shared" si="276"/>
        <v>5.0000000000000001E-3</v>
      </c>
      <c r="LV214" s="88">
        <f t="shared" si="276"/>
        <v>5.0000000000000001E-3</v>
      </c>
      <c r="LW214" s="88">
        <f t="shared" si="276"/>
        <v>5.0000000000000001E-3</v>
      </c>
      <c r="LX214" s="88">
        <f t="shared" si="276"/>
        <v>5.0000000000000001E-3</v>
      </c>
      <c r="LY214" s="88">
        <f t="shared" si="276"/>
        <v>5.0000000000000001E-3</v>
      </c>
      <c r="LZ214" s="88">
        <f t="shared" si="276"/>
        <v>5.0000000000000001E-3</v>
      </c>
      <c r="MA214" s="88">
        <f t="shared" si="276"/>
        <v>5.0000000000000001E-3</v>
      </c>
      <c r="MB214" s="88">
        <f t="shared" ref="MB214:OM214" si="277">IF(OR(MB162="",MB171="")=TRUE,"",IF(MIN(MB171,MB162)=MB171,MB171*MB162,MB162))</f>
        <v>5.0000000000000001E-3</v>
      </c>
      <c r="MC214" s="88">
        <f t="shared" si="277"/>
        <v>5.0000000000000001E-3</v>
      </c>
      <c r="MD214" s="88">
        <f t="shared" si="277"/>
        <v>5.0000000000000001E-3</v>
      </c>
      <c r="ME214" s="88">
        <f t="shared" si="277"/>
        <v>5.0000000000000001E-3</v>
      </c>
      <c r="MF214" s="88">
        <f t="shared" si="277"/>
        <v>5.0000000000000001E-3</v>
      </c>
      <c r="MG214" s="88">
        <f t="shared" si="277"/>
        <v>5.0000000000000001E-3</v>
      </c>
      <c r="MH214" s="88">
        <f t="shared" si="277"/>
        <v>5.0000000000000001E-3</v>
      </c>
      <c r="MI214" s="88">
        <f t="shared" si="277"/>
        <v>5.0000000000000001E-3</v>
      </c>
      <c r="MJ214" s="88">
        <f t="shared" si="277"/>
        <v>5.0000000000000001E-3</v>
      </c>
      <c r="MK214" s="88">
        <f t="shared" si="277"/>
        <v>5.0000000000000001E-3</v>
      </c>
      <c r="ML214" s="88">
        <f t="shared" si="277"/>
        <v>5.0000000000000001E-3</v>
      </c>
      <c r="MM214" s="88">
        <f t="shared" si="277"/>
        <v>5.0000000000000001E-3</v>
      </c>
      <c r="MN214" s="88">
        <f t="shared" si="277"/>
        <v>5.0000000000000001E-3</v>
      </c>
      <c r="MO214" s="88">
        <f t="shared" si="277"/>
        <v>5.0000000000000001E-3</v>
      </c>
      <c r="MP214" s="88">
        <f t="shared" si="277"/>
        <v>5.0000000000000001E-3</v>
      </c>
      <c r="MQ214" s="88">
        <f t="shared" si="277"/>
        <v>5.0000000000000001E-3</v>
      </c>
      <c r="MR214" s="88">
        <f t="shared" si="277"/>
        <v>5.0000000000000001E-3</v>
      </c>
      <c r="MS214" s="88">
        <f t="shared" si="277"/>
        <v>5.0000000000000001E-3</v>
      </c>
      <c r="MT214" s="88">
        <f t="shared" si="277"/>
        <v>5.0000000000000001E-3</v>
      </c>
      <c r="MU214" s="88">
        <f t="shared" si="277"/>
        <v>5.0000000000000001E-3</v>
      </c>
      <c r="MV214" s="88">
        <f t="shared" si="277"/>
        <v>5.0000000000000001E-3</v>
      </c>
      <c r="MW214" s="88">
        <f t="shared" si="277"/>
        <v>5.0000000000000001E-3</v>
      </c>
      <c r="MX214" s="88">
        <f t="shared" si="277"/>
        <v>5.0000000000000001E-3</v>
      </c>
      <c r="MY214" s="88">
        <f t="shared" si="277"/>
        <v>5.0000000000000001E-3</v>
      </c>
      <c r="MZ214" s="88">
        <f t="shared" si="277"/>
        <v>5.0000000000000001E-3</v>
      </c>
      <c r="NA214" s="88">
        <f t="shared" si="277"/>
        <v>5.0000000000000001E-3</v>
      </c>
      <c r="NB214" s="88">
        <f t="shared" si="277"/>
        <v>5.0000000000000001E-3</v>
      </c>
      <c r="NC214" s="88">
        <f t="shared" si="277"/>
        <v>5.0000000000000001E-3</v>
      </c>
      <c r="ND214" s="88">
        <f t="shared" si="277"/>
        <v>5.0000000000000001E-3</v>
      </c>
      <c r="NE214" s="88">
        <f t="shared" si="277"/>
        <v>5.0000000000000001E-3</v>
      </c>
      <c r="NF214" s="88">
        <f t="shared" si="277"/>
        <v>5.0000000000000001E-3</v>
      </c>
      <c r="NG214" s="88">
        <f t="shared" si="277"/>
        <v>5.0000000000000001E-3</v>
      </c>
      <c r="NH214" s="88">
        <f t="shared" si="277"/>
        <v>5.0000000000000001E-3</v>
      </c>
      <c r="NI214" s="88">
        <f t="shared" si="277"/>
        <v>5.0000000000000001E-3</v>
      </c>
      <c r="NJ214" s="88">
        <f t="shared" si="277"/>
        <v>5.0000000000000001E-3</v>
      </c>
      <c r="NK214" s="88">
        <f t="shared" si="277"/>
        <v>5.0000000000000001E-3</v>
      </c>
      <c r="NL214" s="88">
        <f t="shared" si="277"/>
        <v>5.0000000000000001E-3</v>
      </c>
      <c r="NM214" s="88">
        <f t="shared" si="277"/>
        <v>5.0000000000000001E-3</v>
      </c>
      <c r="NN214" s="88">
        <f t="shared" si="277"/>
        <v>5.0000000000000001E-3</v>
      </c>
      <c r="NO214" s="88">
        <f t="shared" si="277"/>
        <v>5.0000000000000001E-3</v>
      </c>
      <c r="NP214" s="88">
        <f t="shared" si="277"/>
        <v>5.0000000000000001E-3</v>
      </c>
      <c r="NQ214" s="88">
        <f t="shared" si="277"/>
        <v>5.0000000000000001E-3</v>
      </c>
      <c r="NR214" s="88">
        <f t="shared" si="277"/>
        <v>5.0000000000000001E-3</v>
      </c>
      <c r="NS214" s="88">
        <f t="shared" si="277"/>
        <v>5.0000000000000001E-3</v>
      </c>
      <c r="NT214" s="88">
        <f t="shared" si="277"/>
        <v>5.0000000000000001E-3</v>
      </c>
      <c r="NU214" s="88">
        <f t="shared" si="277"/>
        <v>5.0000000000000001E-3</v>
      </c>
      <c r="NV214" s="88">
        <f t="shared" si="277"/>
        <v>5.0000000000000001E-3</v>
      </c>
      <c r="NW214" s="88">
        <f t="shared" si="277"/>
        <v>5.0000000000000001E-3</v>
      </c>
      <c r="NX214" s="88">
        <f t="shared" si="277"/>
        <v>5.0000000000000001E-3</v>
      </c>
      <c r="NY214" s="88">
        <f t="shared" si="277"/>
        <v>5.0000000000000001E-3</v>
      </c>
      <c r="NZ214" s="88">
        <f t="shared" si="277"/>
        <v>5.0000000000000001E-3</v>
      </c>
      <c r="OA214" s="88">
        <f t="shared" si="277"/>
        <v>5.0000000000000001E-3</v>
      </c>
      <c r="OB214" s="88">
        <f t="shared" si="277"/>
        <v>5.0000000000000001E-3</v>
      </c>
      <c r="OC214" s="88">
        <f t="shared" si="277"/>
        <v>5.0000000000000001E-3</v>
      </c>
      <c r="OD214" s="88">
        <f t="shared" si="277"/>
        <v>5.0000000000000001E-3</v>
      </c>
      <c r="OE214" s="88">
        <f t="shared" si="277"/>
        <v>5.0000000000000001E-3</v>
      </c>
      <c r="OF214" s="88">
        <f t="shared" si="277"/>
        <v>5.0000000000000001E-3</v>
      </c>
      <c r="OG214" s="88">
        <f t="shared" si="277"/>
        <v>5.0000000000000001E-3</v>
      </c>
      <c r="OH214" s="88">
        <f t="shared" si="277"/>
        <v>5.0000000000000001E-3</v>
      </c>
      <c r="OI214" s="88">
        <f t="shared" si="277"/>
        <v>5.0000000000000001E-3</v>
      </c>
      <c r="OJ214" s="88">
        <f t="shared" si="277"/>
        <v>5.0000000000000001E-3</v>
      </c>
      <c r="OK214" s="88">
        <f t="shared" si="277"/>
        <v>5.0000000000000001E-3</v>
      </c>
      <c r="OL214" s="88">
        <f t="shared" si="277"/>
        <v>5.0000000000000001E-3</v>
      </c>
      <c r="OM214" s="88">
        <f t="shared" si="277"/>
        <v>5.0000000000000001E-3</v>
      </c>
      <c r="ON214" s="88">
        <f t="shared" ref="ON214:QY214" si="278">IF(OR(ON162="",ON171="")=TRUE,"",IF(MIN(ON171,ON162)=ON171,ON171*ON162,ON162))</f>
        <v>5.0000000000000001E-3</v>
      </c>
      <c r="OO214" s="88">
        <f t="shared" si="278"/>
        <v>5.0000000000000001E-3</v>
      </c>
      <c r="OP214" s="88">
        <f t="shared" si="278"/>
        <v>5.0000000000000001E-3</v>
      </c>
      <c r="OQ214" s="88">
        <f t="shared" si="278"/>
        <v>5.0000000000000001E-3</v>
      </c>
      <c r="OR214" s="88">
        <f t="shared" si="278"/>
        <v>5.0000000000000001E-3</v>
      </c>
      <c r="OS214" s="88">
        <f t="shared" si="278"/>
        <v>5.0000000000000001E-3</v>
      </c>
      <c r="OT214" s="88">
        <f t="shared" si="278"/>
        <v>5.0000000000000001E-3</v>
      </c>
      <c r="OU214" s="88">
        <f t="shared" si="278"/>
        <v>5.0000000000000001E-3</v>
      </c>
      <c r="OV214" s="88">
        <f t="shared" si="278"/>
        <v>5.0000000000000001E-3</v>
      </c>
      <c r="OW214" s="88">
        <f t="shared" si="278"/>
        <v>5.0000000000000001E-3</v>
      </c>
      <c r="OX214" s="88">
        <f t="shared" si="278"/>
        <v>5.0000000000000001E-3</v>
      </c>
      <c r="OY214" s="88">
        <f t="shared" si="278"/>
        <v>5.0000000000000001E-3</v>
      </c>
      <c r="OZ214" s="88">
        <f t="shared" si="278"/>
        <v>5.0000000000000001E-3</v>
      </c>
      <c r="PA214" s="88">
        <f t="shared" si="278"/>
        <v>5.0000000000000001E-3</v>
      </c>
      <c r="PB214" s="88">
        <f t="shared" si="278"/>
        <v>5.0000000000000001E-3</v>
      </c>
      <c r="PC214" s="88">
        <f t="shared" si="278"/>
        <v>5.0000000000000001E-3</v>
      </c>
      <c r="PD214" s="88">
        <f t="shared" si="278"/>
        <v>5.0000000000000001E-3</v>
      </c>
      <c r="PE214" s="88">
        <f t="shared" si="278"/>
        <v>5.0000000000000001E-3</v>
      </c>
      <c r="PF214" s="88">
        <f t="shared" si="278"/>
        <v>5.0000000000000001E-3</v>
      </c>
      <c r="PG214" s="88">
        <f t="shared" si="278"/>
        <v>5.0000000000000001E-3</v>
      </c>
      <c r="PH214" s="88">
        <f t="shared" si="278"/>
        <v>5.0000000000000001E-3</v>
      </c>
      <c r="PI214" s="88">
        <f t="shared" si="278"/>
        <v>5.0000000000000001E-3</v>
      </c>
      <c r="PJ214" s="88">
        <f t="shared" si="278"/>
        <v>5.0000000000000001E-3</v>
      </c>
      <c r="PK214" s="88">
        <f t="shared" si="278"/>
        <v>5.0000000000000001E-3</v>
      </c>
      <c r="PL214" s="88">
        <f t="shared" si="278"/>
        <v>5.0000000000000001E-3</v>
      </c>
      <c r="PM214" s="88">
        <f t="shared" si="278"/>
        <v>5.0000000000000001E-3</v>
      </c>
      <c r="PN214" s="88">
        <f t="shared" si="278"/>
        <v>5.0000000000000001E-3</v>
      </c>
      <c r="PO214" s="88">
        <f t="shared" si="278"/>
        <v>5.0000000000000001E-3</v>
      </c>
      <c r="PP214" s="88">
        <f t="shared" si="278"/>
        <v>5.0000000000000001E-3</v>
      </c>
      <c r="PQ214" s="88">
        <f t="shared" si="278"/>
        <v>5.0000000000000001E-3</v>
      </c>
      <c r="PR214" s="88">
        <f t="shared" si="278"/>
        <v>5.0000000000000001E-3</v>
      </c>
      <c r="PS214" s="88">
        <f t="shared" si="278"/>
        <v>5.0000000000000001E-3</v>
      </c>
      <c r="PT214" s="88">
        <f t="shared" si="278"/>
        <v>5.0000000000000001E-3</v>
      </c>
      <c r="PU214" s="88">
        <f t="shared" si="278"/>
        <v>5.0000000000000001E-3</v>
      </c>
      <c r="PV214" s="88">
        <f t="shared" si="278"/>
        <v>5.0000000000000001E-3</v>
      </c>
      <c r="PW214" s="88">
        <f t="shared" si="278"/>
        <v>5.0000000000000001E-3</v>
      </c>
      <c r="PX214" s="88">
        <f t="shared" si="278"/>
        <v>5.0000000000000001E-3</v>
      </c>
      <c r="PY214" s="88">
        <f t="shared" si="278"/>
        <v>5.0000000000000001E-3</v>
      </c>
      <c r="PZ214" s="88">
        <f t="shared" si="278"/>
        <v>5.0000000000000001E-3</v>
      </c>
      <c r="QA214" s="88">
        <f t="shared" si="278"/>
        <v>5.0000000000000001E-3</v>
      </c>
      <c r="QB214" s="88">
        <f t="shared" si="278"/>
        <v>5.0000000000000001E-3</v>
      </c>
      <c r="QC214" s="88">
        <f t="shared" si="278"/>
        <v>5.0000000000000001E-3</v>
      </c>
      <c r="QD214" s="88">
        <f t="shared" si="278"/>
        <v>5.0000000000000001E-3</v>
      </c>
      <c r="QE214" s="88">
        <f t="shared" si="278"/>
        <v>5.0000000000000001E-3</v>
      </c>
      <c r="QF214" s="88">
        <f t="shared" si="278"/>
        <v>5.0000000000000001E-3</v>
      </c>
      <c r="QG214" s="88">
        <f t="shared" si="278"/>
        <v>5.0000000000000001E-3</v>
      </c>
      <c r="QH214" s="88">
        <f t="shared" si="278"/>
        <v>5.0000000000000001E-3</v>
      </c>
      <c r="QI214" s="88">
        <f t="shared" si="278"/>
        <v>5.0000000000000001E-3</v>
      </c>
      <c r="QJ214" s="88">
        <f t="shared" si="278"/>
        <v>5.0000000000000001E-3</v>
      </c>
      <c r="QK214" s="88">
        <f t="shared" si="278"/>
        <v>5.0000000000000001E-3</v>
      </c>
      <c r="QL214" s="88">
        <f t="shared" si="278"/>
        <v>5.0000000000000001E-3</v>
      </c>
      <c r="QM214" s="88">
        <f t="shared" si="278"/>
        <v>5.0000000000000001E-3</v>
      </c>
      <c r="QN214" s="88">
        <f t="shared" si="278"/>
        <v>5.0000000000000001E-3</v>
      </c>
      <c r="QO214" s="88">
        <f t="shared" si="278"/>
        <v>5.0000000000000001E-3</v>
      </c>
      <c r="QP214" s="88">
        <f t="shared" si="278"/>
        <v>5.0000000000000001E-3</v>
      </c>
      <c r="QQ214" s="88">
        <f t="shared" si="278"/>
        <v>5.0000000000000001E-3</v>
      </c>
      <c r="QR214" s="88">
        <f t="shared" si="278"/>
        <v>5.0000000000000001E-3</v>
      </c>
      <c r="QS214" s="88">
        <f t="shared" si="278"/>
        <v>5.0000000000000001E-3</v>
      </c>
      <c r="QT214" s="88">
        <f t="shared" si="278"/>
        <v>5.0000000000000001E-3</v>
      </c>
      <c r="QU214" s="88">
        <f t="shared" si="278"/>
        <v>5.0000000000000001E-3</v>
      </c>
      <c r="QV214" s="88">
        <f t="shared" si="278"/>
        <v>5.0000000000000001E-3</v>
      </c>
      <c r="QW214" s="88">
        <f t="shared" si="278"/>
        <v>5.0000000000000001E-3</v>
      </c>
      <c r="QX214" s="88">
        <f t="shared" si="278"/>
        <v>5.0000000000000001E-3</v>
      </c>
      <c r="QY214" s="88">
        <f t="shared" si="278"/>
        <v>5.0000000000000001E-3</v>
      </c>
      <c r="QZ214" s="88">
        <f t="shared" ref="QZ214:RQ214" si="279">IF(OR(QZ162="",QZ171="")=TRUE,"",IF(MIN(QZ171,QZ162)=QZ171,QZ171*QZ162,QZ162))</f>
        <v>5.0000000000000001E-3</v>
      </c>
      <c r="RA214" s="88">
        <f t="shared" si="279"/>
        <v>5.0000000000000001E-3</v>
      </c>
      <c r="RB214" s="88">
        <f t="shared" si="279"/>
        <v>5.0000000000000001E-3</v>
      </c>
      <c r="RC214" s="88">
        <f t="shared" si="279"/>
        <v>5.0000000000000001E-3</v>
      </c>
      <c r="RD214" s="88">
        <f t="shared" si="279"/>
        <v>5.0000000000000001E-3</v>
      </c>
      <c r="RE214" s="88">
        <f t="shared" si="279"/>
        <v>5.0000000000000001E-3</v>
      </c>
      <c r="RF214" s="88">
        <f t="shared" si="279"/>
        <v>5.0000000000000001E-3</v>
      </c>
      <c r="RG214" s="88">
        <f t="shared" si="279"/>
        <v>5.0000000000000001E-3</v>
      </c>
      <c r="RH214" s="88">
        <f t="shared" si="279"/>
        <v>5.0000000000000001E-3</v>
      </c>
      <c r="RI214" s="88">
        <f t="shared" si="279"/>
        <v>5.0000000000000001E-3</v>
      </c>
      <c r="RJ214" s="88">
        <f t="shared" si="279"/>
        <v>5.0000000000000001E-3</v>
      </c>
      <c r="RK214" s="88">
        <f t="shared" si="279"/>
        <v>5.0000000000000001E-3</v>
      </c>
      <c r="RL214" s="88">
        <f t="shared" si="279"/>
        <v>5.0000000000000001E-3</v>
      </c>
      <c r="RM214" s="88" t="str">
        <f t="shared" si="279"/>
        <v/>
      </c>
      <c r="RN214" s="88" t="str">
        <f t="shared" si="279"/>
        <v/>
      </c>
      <c r="RO214" s="88" t="str">
        <f t="shared" si="279"/>
        <v/>
      </c>
      <c r="RP214" s="88" t="str">
        <f t="shared" si="279"/>
        <v/>
      </c>
      <c r="RQ214" s="88" t="str">
        <f t="shared" si="279"/>
        <v/>
      </c>
    </row>
    <row r="215" spans="4:485" ht="15">
      <c r="D215" s="88" t="s">
        <v>2184</v>
      </c>
      <c r="E215" s="88"/>
      <c r="F215" s="88"/>
      <c r="G215" s="88"/>
      <c r="H215" s="88" t="s">
        <v>2185</v>
      </c>
      <c r="I215" s="88" t="s">
        <v>2186</v>
      </c>
      <c r="J215" s="101"/>
      <c r="K215" s="101"/>
      <c r="L215" s="101"/>
      <c r="M215" s="101"/>
      <c r="S215" s="88" t="s">
        <v>2187</v>
      </c>
      <c r="T215" s="88">
        <f t="shared" ref="T215:CE215" si="280">IF(T213="","",IF(T212=T171,0,IF(SUM(T212,T213)&gt;T171,N(T171)-N(T212),T213)))</f>
        <v>0</v>
      </c>
      <c r="U215" s="88">
        <f t="shared" si="280"/>
        <v>0</v>
      </c>
      <c r="V215" s="88">
        <f t="shared" si="280"/>
        <v>0</v>
      </c>
      <c r="W215" s="88">
        <f t="shared" si="280"/>
        <v>0</v>
      </c>
      <c r="X215" s="88">
        <f t="shared" si="280"/>
        <v>0</v>
      </c>
      <c r="Y215" s="88">
        <f t="shared" si="280"/>
        <v>0</v>
      </c>
      <c r="Z215" s="88">
        <f t="shared" si="280"/>
        <v>0</v>
      </c>
      <c r="AA215" s="88">
        <f t="shared" si="280"/>
        <v>0</v>
      </c>
      <c r="AB215" s="88">
        <f t="shared" si="280"/>
        <v>0</v>
      </c>
      <c r="AC215" s="88">
        <f t="shared" si="280"/>
        <v>0</v>
      </c>
      <c r="AD215" s="88">
        <f t="shared" si="280"/>
        <v>0</v>
      </c>
      <c r="AE215" s="88">
        <f t="shared" si="280"/>
        <v>0</v>
      </c>
      <c r="AF215" s="88">
        <f t="shared" si="280"/>
        <v>0</v>
      </c>
      <c r="AG215" s="88">
        <f t="shared" si="280"/>
        <v>0</v>
      </c>
      <c r="AH215" s="88">
        <f t="shared" si="280"/>
        <v>0</v>
      </c>
      <c r="AI215" s="88">
        <f t="shared" si="280"/>
        <v>0</v>
      </c>
      <c r="AJ215" s="88">
        <f t="shared" si="280"/>
        <v>0</v>
      </c>
      <c r="AK215" s="88">
        <f t="shared" si="280"/>
        <v>0</v>
      </c>
      <c r="AL215" s="88">
        <f t="shared" si="280"/>
        <v>0</v>
      </c>
      <c r="AM215" s="88">
        <f t="shared" si="280"/>
        <v>0</v>
      </c>
      <c r="AN215" s="88">
        <f t="shared" si="280"/>
        <v>0</v>
      </c>
      <c r="AO215" s="88">
        <f t="shared" si="280"/>
        <v>0</v>
      </c>
      <c r="AP215" s="88">
        <f t="shared" si="280"/>
        <v>0</v>
      </c>
      <c r="AQ215" s="88">
        <f t="shared" si="280"/>
        <v>0</v>
      </c>
      <c r="AR215" s="88">
        <f t="shared" si="280"/>
        <v>0</v>
      </c>
      <c r="AS215" s="88">
        <f t="shared" si="280"/>
        <v>0</v>
      </c>
      <c r="AT215" s="88">
        <f t="shared" si="280"/>
        <v>0</v>
      </c>
      <c r="AU215" s="88">
        <f t="shared" si="280"/>
        <v>0</v>
      </c>
      <c r="AV215" s="88">
        <f t="shared" si="280"/>
        <v>0</v>
      </c>
      <c r="AW215" s="88">
        <f t="shared" si="280"/>
        <v>0</v>
      </c>
      <c r="AX215" s="88">
        <f t="shared" si="280"/>
        <v>0</v>
      </c>
      <c r="AY215" s="88">
        <f t="shared" si="280"/>
        <v>0</v>
      </c>
      <c r="AZ215" s="88">
        <f t="shared" si="280"/>
        <v>0</v>
      </c>
      <c r="BA215" s="88">
        <f t="shared" si="280"/>
        <v>0</v>
      </c>
      <c r="BB215" s="88">
        <f t="shared" si="280"/>
        <v>0</v>
      </c>
      <c r="BC215" s="88">
        <f t="shared" si="280"/>
        <v>0</v>
      </c>
      <c r="BD215" s="88">
        <f t="shared" si="280"/>
        <v>0</v>
      </c>
      <c r="BE215" s="88">
        <f t="shared" si="280"/>
        <v>0</v>
      </c>
      <c r="BF215" s="88">
        <f t="shared" si="280"/>
        <v>0</v>
      </c>
      <c r="BG215" s="88">
        <f t="shared" si="280"/>
        <v>0</v>
      </c>
      <c r="BH215" s="88">
        <f t="shared" si="280"/>
        <v>0</v>
      </c>
      <c r="BI215" s="88">
        <f t="shared" si="280"/>
        <v>0</v>
      </c>
      <c r="BJ215" s="88">
        <f t="shared" si="280"/>
        <v>0</v>
      </c>
      <c r="BK215" s="88">
        <f t="shared" si="280"/>
        <v>0</v>
      </c>
      <c r="BL215" s="88">
        <f t="shared" si="280"/>
        <v>0</v>
      </c>
      <c r="BM215" s="88">
        <f t="shared" si="280"/>
        <v>0</v>
      </c>
      <c r="BN215" s="88">
        <f t="shared" si="280"/>
        <v>0</v>
      </c>
      <c r="BO215" s="88">
        <f t="shared" si="280"/>
        <v>0</v>
      </c>
      <c r="BP215" s="88">
        <f t="shared" si="280"/>
        <v>0</v>
      </c>
      <c r="BQ215" s="88">
        <f t="shared" si="280"/>
        <v>0</v>
      </c>
      <c r="BR215" s="88">
        <f t="shared" si="280"/>
        <v>0</v>
      </c>
      <c r="BS215" s="88">
        <f t="shared" si="280"/>
        <v>0</v>
      </c>
      <c r="BT215" s="88">
        <f t="shared" si="280"/>
        <v>0</v>
      </c>
      <c r="BU215" s="88">
        <f t="shared" si="280"/>
        <v>0</v>
      </c>
      <c r="BV215" s="88">
        <f t="shared" si="280"/>
        <v>0</v>
      </c>
      <c r="BW215" s="88">
        <f t="shared" si="280"/>
        <v>0</v>
      </c>
      <c r="BX215" s="88">
        <f t="shared" si="280"/>
        <v>0</v>
      </c>
      <c r="BY215" s="88">
        <f t="shared" si="280"/>
        <v>0</v>
      </c>
      <c r="BZ215" s="88">
        <f t="shared" si="280"/>
        <v>0</v>
      </c>
      <c r="CA215" s="88">
        <f t="shared" si="280"/>
        <v>0</v>
      </c>
      <c r="CB215" s="88">
        <f t="shared" si="280"/>
        <v>0</v>
      </c>
      <c r="CC215" s="88">
        <f t="shared" si="280"/>
        <v>0</v>
      </c>
      <c r="CD215" s="88">
        <f t="shared" si="280"/>
        <v>0</v>
      </c>
      <c r="CE215" s="88">
        <f t="shared" si="280"/>
        <v>0</v>
      </c>
      <c r="CF215" s="88">
        <f t="shared" ref="CF215:EQ215" si="281">IF(CF213="","",IF(CF212=CF171,0,IF(SUM(CF212,CF213)&gt;CF171,N(CF171)-N(CF212),CF213)))</f>
        <v>0</v>
      </c>
      <c r="CG215" s="88">
        <f t="shared" si="281"/>
        <v>0</v>
      </c>
      <c r="CH215" s="88">
        <f t="shared" si="281"/>
        <v>0</v>
      </c>
      <c r="CI215" s="88">
        <f t="shared" si="281"/>
        <v>0</v>
      </c>
      <c r="CJ215" s="88">
        <f t="shared" si="281"/>
        <v>0</v>
      </c>
      <c r="CK215" s="88">
        <f t="shared" si="281"/>
        <v>0</v>
      </c>
      <c r="CL215" s="88">
        <f t="shared" si="281"/>
        <v>0</v>
      </c>
      <c r="CM215" s="88">
        <f t="shared" si="281"/>
        <v>0</v>
      </c>
      <c r="CN215" s="88">
        <f t="shared" si="281"/>
        <v>0</v>
      </c>
      <c r="CO215" s="88">
        <f t="shared" si="281"/>
        <v>0</v>
      </c>
      <c r="CP215" s="88">
        <f t="shared" si="281"/>
        <v>0</v>
      </c>
      <c r="CQ215" s="88">
        <f t="shared" si="281"/>
        <v>0</v>
      </c>
      <c r="CR215" s="88">
        <f t="shared" si="281"/>
        <v>0</v>
      </c>
      <c r="CS215" s="88">
        <f t="shared" si="281"/>
        <v>0</v>
      </c>
      <c r="CT215" s="88">
        <f t="shared" si="281"/>
        <v>0</v>
      </c>
      <c r="CU215" s="88">
        <f t="shared" si="281"/>
        <v>0</v>
      </c>
      <c r="CV215" s="88">
        <f t="shared" si="281"/>
        <v>0</v>
      </c>
      <c r="CW215" s="88">
        <f t="shared" si="281"/>
        <v>0</v>
      </c>
      <c r="CX215" s="88">
        <f t="shared" si="281"/>
        <v>0</v>
      </c>
      <c r="CY215" s="88">
        <f t="shared" si="281"/>
        <v>0</v>
      </c>
      <c r="CZ215" s="88">
        <f t="shared" si="281"/>
        <v>0</v>
      </c>
      <c r="DA215" s="88">
        <f t="shared" si="281"/>
        <v>0</v>
      </c>
      <c r="DB215" s="88">
        <f t="shared" si="281"/>
        <v>0</v>
      </c>
      <c r="DC215" s="88">
        <f t="shared" si="281"/>
        <v>0</v>
      </c>
      <c r="DD215" s="88">
        <f t="shared" si="281"/>
        <v>0</v>
      </c>
      <c r="DE215" s="88">
        <f t="shared" si="281"/>
        <v>0</v>
      </c>
      <c r="DF215" s="88">
        <f t="shared" si="281"/>
        <v>0</v>
      </c>
      <c r="DG215" s="88">
        <f t="shared" si="281"/>
        <v>0</v>
      </c>
      <c r="DH215" s="88">
        <f t="shared" si="281"/>
        <v>0</v>
      </c>
      <c r="DI215" s="88">
        <f t="shared" si="281"/>
        <v>0</v>
      </c>
      <c r="DJ215" s="88">
        <f t="shared" si="281"/>
        <v>0</v>
      </c>
      <c r="DK215" s="88">
        <f t="shared" si="281"/>
        <v>0</v>
      </c>
      <c r="DL215" s="88">
        <f t="shared" si="281"/>
        <v>0</v>
      </c>
      <c r="DM215" s="88">
        <f t="shared" si="281"/>
        <v>0</v>
      </c>
      <c r="DN215" s="88">
        <f t="shared" si="281"/>
        <v>0</v>
      </c>
      <c r="DO215" s="88">
        <f t="shared" si="281"/>
        <v>0</v>
      </c>
      <c r="DP215" s="88">
        <f t="shared" si="281"/>
        <v>0</v>
      </c>
      <c r="DQ215" s="88">
        <f t="shared" si="281"/>
        <v>0</v>
      </c>
      <c r="DR215" s="88">
        <f t="shared" si="281"/>
        <v>0</v>
      </c>
      <c r="DS215" s="88">
        <f t="shared" si="281"/>
        <v>0</v>
      </c>
      <c r="DT215" s="88">
        <f t="shared" si="281"/>
        <v>0</v>
      </c>
      <c r="DU215" s="88">
        <f t="shared" si="281"/>
        <v>0</v>
      </c>
      <c r="DV215" s="88">
        <f t="shared" si="281"/>
        <v>0</v>
      </c>
      <c r="DW215" s="88">
        <f t="shared" si="281"/>
        <v>0</v>
      </c>
      <c r="DX215" s="88">
        <f t="shared" si="281"/>
        <v>0</v>
      </c>
      <c r="DY215" s="88">
        <f t="shared" si="281"/>
        <v>0</v>
      </c>
      <c r="DZ215" s="88">
        <f t="shared" si="281"/>
        <v>0</v>
      </c>
      <c r="EA215" s="88">
        <f t="shared" si="281"/>
        <v>0</v>
      </c>
      <c r="EB215" s="88">
        <f t="shared" si="281"/>
        <v>0</v>
      </c>
      <c r="EC215" s="88">
        <f t="shared" si="281"/>
        <v>0</v>
      </c>
      <c r="ED215" s="88">
        <f t="shared" si="281"/>
        <v>0</v>
      </c>
      <c r="EE215" s="88">
        <f t="shared" si="281"/>
        <v>0</v>
      </c>
      <c r="EF215" s="88">
        <f t="shared" si="281"/>
        <v>0</v>
      </c>
      <c r="EG215" s="88">
        <f t="shared" si="281"/>
        <v>0</v>
      </c>
      <c r="EH215" s="88">
        <f t="shared" si="281"/>
        <v>0</v>
      </c>
      <c r="EI215" s="88">
        <f t="shared" si="281"/>
        <v>0</v>
      </c>
      <c r="EJ215" s="88">
        <f t="shared" si="281"/>
        <v>0</v>
      </c>
      <c r="EK215" s="88">
        <f t="shared" si="281"/>
        <v>0</v>
      </c>
      <c r="EL215" s="88">
        <f t="shared" si="281"/>
        <v>0</v>
      </c>
      <c r="EM215" s="88">
        <f t="shared" si="281"/>
        <v>0</v>
      </c>
      <c r="EN215" s="88">
        <f t="shared" si="281"/>
        <v>0</v>
      </c>
      <c r="EO215" s="88">
        <f t="shared" si="281"/>
        <v>0</v>
      </c>
      <c r="EP215" s="88">
        <f t="shared" si="281"/>
        <v>0</v>
      </c>
      <c r="EQ215" s="88">
        <f t="shared" si="281"/>
        <v>0</v>
      </c>
      <c r="ER215" s="88">
        <f t="shared" ref="ER215:HC215" si="282">IF(ER213="","",IF(ER212=ER171,0,IF(SUM(ER212,ER213)&gt;ER171,N(ER171)-N(ER212),ER213)))</f>
        <v>0</v>
      </c>
      <c r="ES215" s="88">
        <f t="shared" si="282"/>
        <v>0</v>
      </c>
      <c r="ET215" s="88">
        <f t="shared" si="282"/>
        <v>0</v>
      </c>
      <c r="EU215" s="88">
        <f t="shared" si="282"/>
        <v>0</v>
      </c>
      <c r="EV215" s="88">
        <f t="shared" si="282"/>
        <v>0</v>
      </c>
      <c r="EW215" s="88">
        <f t="shared" si="282"/>
        <v>0</v>
      </c>
      <c r="EX215" s="88">
        <f t="shared" si="282"/>
        <v>0</v>
      </c>
      <c r="EY215" s="88">
        <f t="shared" si="282"/>
        <v>0</v>
      </c>
      <c r="EZ215" s="88">
        <f t="shared" si="282"/>
        <v>0</v>
      </c>
      <c r="FA215" s="88">
        <f t="shared" si="282"/>
        <v>0</v>
      </c>
      <c r="FB215" s="88">
        <f t="shared" si="282"/>
        <v>0</v>
      </c>
      <c r="FC215" s="88">
        <f t="shared" si="282"/>
        <v>0</v>
      </c>
      <c r="FD215" s="88">
        <f t="shared" si="282"/>
        <v>0</v>
      </c>
      <c r="FE215" s="88">
        <f t="shared" si="282"/>
        <v>0</v>
      </c>
      <c r="FF215" s="88">
        <f t="shared" si="282"/>
        <v>0</v>
      </c>
      <c r="FG215" s="88">
        <f t="shared" si="282"/>
        <v>0</v>
      </c>
      <c r="FH215" s="88">
        <f t="shared" si="282"/>
        <v>0</v>
      </c>
      <c r="FI215" s="88">
        <f t="shared" si="282"/>
        <v>0</v>
      </c>
      <c r="FJ215" s="88">
        <f t="shared" si="282"/>
        <v>0</v>
      </c>
      <c r="FK215" s="88">
        <f t="shared" si="282"/>
        <v>0</v>
      </c>
      <c r="FL215" s="88">
        <f t="shared" si="282"/>
        <v>0</v>
      </c>
      <c r="FM215" s="88">
        <f t="shared" si="282"/>
        <v>0</v>
      </c>
      <c r="FN215" s="88">
        <f t="shared" si="282"/>
        <v>0</v>
      </c>
      <c r="FO215" s="88">
        <f t="shared" si="282"/>
        <v>0</v>
      </c>
      <c r="FP215" s="88">
        <f t="shared" si="282"/>
        <v>0</v>
      </c>
      <c r="FQ215" s="88">
        <f t="shared" si="282"/>
        <v>0</v>
      </c>
      <c r="FR215" s="88">
        <f t="shared" si="282"/>
        <v>0</v>
      </c>
      <c r="FS215" s="88">
        <f t="shared" si="282"/>
        <v>0</v>
      </c>
      <c r="FT215" s="88">
        <f t="shared" si="282"/>
        <v>0</v>
      </c>
      <c r="FU215" s="88">
        <f t="shared" si="282"/>
        <v>0</v>
      </c>
      <c r="FV215" s="88">
        <f t="shared" si="282"/>
        <v>0</v>
      </c>
      <c r="FW215" s="88">
        <f t="shared" si="282"/>
        <v>0</v>
      </c>
      <c r="FX215" s="88">
        <f t="shared" si="282"/>
        <v>0</v>
      </c>
      <c r="FY215" s="88">
        <f t="shared" si="282"/>
        <v>0</v>
      </c>
      <c r="FZ215" s="88">
        <f t="shared" si="282"/>
        <v>0</v>
      </c>
      <c r="GA215" s="88">
        <f t="shared" si="282"/>
        <v>0</v>
      </c>
      <c r="GB215" s="88">
        <f t="shared" si="282"/>
        <v>0</v>
      </c>
      <c r="GC215" s="88">
        <f t="shared" si="282"/>
        <v>0</v>
      </c>
      <c r="GD215" s="88">
        <f t="shared" si="282"/>
        <v>0</v>
      </c>
      <c r="GE215" s="88">
        <f t="shared" si="282"/>
        <v>0</v>
      </c>
      <c r="GF215" s="88">
        <f t="shared" si="282"/>
        <v>0</v>
      </c>
      <c r="GG215" s="88">
        <f t="shared" si="282"/>
        <v>0</v>
      </c>
      <c r="GH215" s="88">
        <f t="shared" si="282"/>
        <v>0</v>
      </c>
      <c r="GI215" s="88">
        <f t="shared" si="282"/>
        <v>0</v>
      </c>
      <c r="GJ215" s="88">
        <f t="shared" si="282"/>
        <v>0</v>
      </c>
      <c r="GK215" s="88">
        <f t="shared" si="282"/>
        <v>0</v>
      </c>
      <c r="GL215" s="88">
        <f t="shared" si="282"/>
        <v>0</v>
      </c>
      <c r="GM215" s="88">
        <f t="shared" si="282"/>
        <v>0</v>
      </c>
      <c r="GN215" s="88">
        <f t="shared" si="282"/>
        <v>0</v>
      </c>
      <c r="GO215" s="88">
        <f t="shared" si="282"/>
        <v>0</v>
      </c>
      <c r="GP215" s="88">
        <f t="shared" si="282"/>
        <v>0</v>
      </c>
      <c r="GQ215" s="88">
        <f t="shared" si="282"/>
        <v>0</v>
      </c>
      <c r="GR215" s="88">
        <f t="shared" si="282"/>
        <v>0</v>
      </c>
      <c r="GS215" s="88">
        <f t="shared" si="282"/>
        <v>0</v>
      </c>
      <c r="GT215" s="88">
        <f t="shared" si="282"/>
        <v>0</v>
      </c>
      <c r="GU215" s="88">
        <f t="shared" si="282"/>
        <v>0</v>
      </c>
      <c r="GV215" s="88">
        <f t="shared" si="282"/>
        <v>0</v>
      </c>
      <c r="GW215" s="88">
        <f t="shared" si="282"/>
        <v>0</v>
      </c>
      <c r="GX215" s="88">
        <f t="shared" si="282"/>
        <v>0</v>
      </c>
      <c r="GY215" s="88">
        <f t="shared" si="282"/>
        <v>0</v>
      </c>
      <c r="GZ215" s="88">
        <f t="shared" si="282"/>
        <v>0</v>
      </c>
      <c r="HA215" s="88">
        <f t="shared" si="282"/>
        <v>0</v>
      </c>
      <c r="HB215" s="88">
        <f t="shared" si="282"/>
        <v>0</v>
      </c>
      <c r="HC215" s="88">
        <f t="shared" si="282"/>
        <v>0</v>
      </c>
      <c r="HD215" s="88">
        <f t="shared" ref="HD215:JO215" si="283">IF(HD213="","",IF(HD212=HD171,0,IF(SUM(HD212,HD213)&gt;HD171,N(HD171)-N(HD212),HD213)))</f>
        <v>0</v>
      </c>
      <c r="HE215" s="88">
        <f t="shared" si="283"/>
        <v>0</v>
      </c>
      <c r="HF215" s="88">
        <f t="shared" si="283"/>
        <v>0</v>
      </c>
      <c r="HG215" s="88">
        <f t="shared" si="283"/>
        <v>0</v>
      </c>
      <c r="HH215" s="88">
        <f t="shared" si="283"/>
        <v>0</v>
      </c>
      <c r="HI215" s="88">
        <f t="shared" si="283"/>
        <v>0</v>
      </c>
      <c r="HJ215" s="88">
        <f t="shared" si="283"/>
        <v>0</v>
      </c>
      <c r="HK215" s="88">
        <f t="shared" si="283"/>
        <v>0</v>
      </c>
      <c r="HL215" s="88">
        <f t="shared" si="283"/>
        <v>0</v>
      </c>
      <c r="HM215" s="88">
        <f t="shared" si="283"/>
        <v>0</v>
      </c>
      <c r="HN215" s="88">
        <f t="shared" si="283"/>
        <v>0</v>
      </c>
      <c r="HO215" s="88">
        <f t="shared" si="283"/>
        <v>0</v>
      </c>
      <c r="HP215" s="88">
        <f t="shared" si="283"/>
        <v>0</v>
      </c>
      <c r="HQ215" s="88">
        <f t="shared" si="283"/>
        <v>0</v>
      </c>
      <c r="HR215" s="88">
        <f t="shared" si="283"/>
        <v>0</v>
      </c>
      <c r="HS215" s="88">
        <f t="shared" si="283"/>
        <v>0</v>
      </c>
      <c r="HT215" s="88">
        <f t="shared" si="283"/>
        <v>0</v>
      </c>
      <c r="HU215" s="88">
        <f t="shared" si="283"/>
        <v>0</v>
      </c>
      <c r="HV215" s="88">
        <f t="shared" si="283"/>
        <v>0</v>
      </c>
      <c r="HW215" s="88">
        <f t="shared" si="283"/>
        <v>0</v>
      </c>
      <c r="HX215" s="88">
        <f t="shared" si="283"/>
        <v>0</v>
      </c>
      <c r="HY215" s="88">
        <f t="shared" si="283"/>
        <v>0</v>
      </c>
      <c r="HZ215" s="88">
        <f t="shared" si="283"/>
        <v>0</v>
      </c>
      <c r="IA215" s="88">
        <f t="shared" si="283"/>
        <v>0</v>
      </c>
      <c r="IB215" s="88">
        <f t="shared" si="283"/>
        <v>0</v>
      </c>
      <c r="IC215" s="88">
        <f t="shared" si="283"/>
        <v>0</v>
      </c>
      <c r="ID215" s="88">
        <f t="shared" si="283"/>
        <v>0</v>
      </c>
      <c r="IE215" s="88">
        <f t="shared" si="283"/>
        <v>0</v>
      </c>
      <c r="IF215" s="88">
        <f t="shared" si="283"/>
        <v>0</v>
      </c>
      <c r="IG215" s="88">
        <f t="shared" si="283"/>
        <v>0</v>
      </c>
      <c r="IH215" s="88">
        <f t="shared" si="283"/>
        <v>0</v>
      </c>
      <c r="II215" s="88">
        <f t="shared" si="283"/>
        <v>0</v>
      </c>
      <c r="IJ215" s="88">
        <f t="shared" si="283"/>
        <v>0</v>
      </c>
      <c r="IK215" s="88">
        <f t="shared" si="283"/>
        <v>0</v>
      </c>
      <c r="IL215" s="88">
        <f t="shared" si="283"/>
        <v>0</v>
      </c>
      <c r="IM215" s="88">
        <f t="shared" si="283"/>
        <v>0</v>
      </c>
      <c r="IN215" s="88">
        <f t="shared" si="283"/>
        <v>0</v>
      </c>
      <c r="IO215" s="88">
        <f t="shared" si="283"/>
        <v>0</v>
      </c>
      <c r="IP215" s="88">
        <f t="shared" si="283"/>
        <v>0</v>
      </c>
      <c r="IQ215" s="88">
        <f t="shared" si="283"/>
        <v>0</v>
      </c>
      <c r="IR215" s="88">
        <f t="shared" si="283"/>
        <v>0</v>
      </c>
      <c r="IS215" s="88">
        <f t="shared" si="283"/>
        <v>0</v>
      </c>
      <c r="IT215" s="88">
        <f t="shared" si="283"/>
        <v>0</v>
      </c>
      <c r="IU215" s="88">
        <f t="shared" si="283"/>
        <v>0</v>
      </c>
      <c r="IV215" s="88">
        <f t="shared" si="283"/>
        <v>0</v>
      </c>
      <c r="IW215" s="88">
        <f t="shared" si="283"/>
        <v>0</v>
      </c>
      <c r="IX215" s="88">
        <f t="shared" si="283"/>
        <v>0</v>
      </c>
      <c r="IY215" s="88">
        <f t="shared" si="283"/>
        <v>0</v>
      </c>
      <c r="IZ215" s="88">
        <f t="shared" si="283"/>
        <v>0</v>
      </c>
      <c r="JA215" s="88">
        <f t="shared" si="283"/>
        <v>0</v>
      </c>
      <c r="JB215" s="88">
        <f t="shared" si="283"/>
        <v>0</v>
      </c>
      <c r="JC215" s="88">
        <f t="shared" si="283"/>
        <v>0</v>
      </c>
      <c r="JD215" s="88">
        <f t="shared" si="283"/>
        <v>0</v>
      </c>
      <c r="JE215" s="88">
        <f t="shared" si="283"/>
        <v>0</v>
      </c>
      <c r="JF215" s="88">
        <f t="shared" si="283"/>
        <v>0</v>
      </c>
      <c r="JG215" s="88">
        <f t="shared" si="283"/>
        <v>0</v>
      </c>
      <c r="JH215" s="88">
        <f t="shared" si="283"/>
        <v>0</v>
      </c>
      <c r="JI215" s="88">
        <f t="shared" si="283"/>
        <v>0</v>
      </c>
      <c r="JJ215" s="88">
        <f t="shared" si="283"/>
        <v>0</v>
      </c>
      <c r="JK215" s="88">
        <f t="shared" si="283"/>
        <v>0</v>
      </c>
      <c r="JL215" s="88">
        <f t="shared" si="283"/>
        <v>0</v>
      </c>
      <c r="JM215" s="88">
        <f t="shared" si="283"/>
        <v>0</v>
      </c>
      <c r="JN215" s="88">
        <f t="shared" si="283"/>
        <v>0</v>
      </c>
      <c r="JO215" s="88">
        <f t="shared" si="283"/>
        <v>0</v>
      </c>
      <c r="JP215" s="88">
        <f t="shared" ref="JP215:MA215" si="284">IF(JP213="","",IF(JP212=JP171,0,IF(SUM(JP212,JP213)&gt;JP171,N(JP171)-N(JP212),JP213)))</f>
        <v>0</v>
      </c>
      <c r="JQ215" s="88">
        <f t="shared" si="284"/>
        <v>0</v>
      </c>
      <c r="JR215" s="88">
        <f t="shared" si="284"/>
        <v>0</v>
      </c>
      <c r="JS215" s="88">
        <f t="shared" si="284"/>
        <v>0</v>
      </c>
      <c r="JT215" s="88">
        <f t="shared" si="284"/>
        <v>0</v>
      </c>
      <c r="JU215" s="88">
        <f t="shared" si="284"/>
        <v>0</v>
      </c>
      <c r="JV215" s="88">
        <f t="shared" si="284"/>
        <v>0</v>
      </c>
      <c r="JW215" s="88">
        <f t="shared" si="284"/>
        <v>0</v>
      </c>
      <c r="JX215" s="88">
        <f t="shared" si="284"/>
        <v>0</v>
      </c>
      <c r="JY215" s="88">
        <f t="shared" si="284"/>
        <v>0</v>
      </c>
      <c r="JZ215" s="88">
        <f t="shared" si="284"/>
        <v>0</v>
      </c>
      <c r="KA215" s="88">
        <f t="shared" si="284"/>
        <v>0</v>
      </c>
      <c r="KB215" s="88">
        <f t="shared" si="284"/>
        <v>0</v>
      </c>
      <c r="KC215" s="88">
        <f t="shared" si="284"/>
        <v>0</v>
      </c>
      <c r="KD215" s="88">
        <f t="shared" si="284"/>
        <v>0</v>
      </c>
      <c r="KE215" s="88">
        <f t="shared" si="284"/>
        <v>0</v>
      </c>
      <c r="KF215" s="88">
        <f t="shared" si="284"/>
        <v>0</v>
      </c>
      <c r="KG215" s="88">
        <f t="shared" si="284"/>
        <v>0</v>
      </c>
      <c r="KH215" s="88">
        <f t="shared" si="284"/>
        <v>0</v>
      </c>
      <c r="KI215" s="88">
        <f t="shared" si="284"/>
        <v>0</v>
      </c>
      <c r="KJ215" s="88">
        <f t="shared" si="284"/>
        <v>0</v>
      </c>
      <c r="KK215" s="88">
        <f t="shared" si="284"/>
        <v>0</v>
      </c>
      <c r="KL215" s="88">
        <f t="shared" si="284"/>
        <v>0</v>
      </c>
      <c r="KM215" s="88">
        <f t="shared" si="284"/>
        <v>0</v>
      </c>
      <c r="KN215" s="88">
        <f t="shared" si="284"/>
        <v>0</v>
      </c>
      <c r="KO215" s="88">
        <f t="shared" si="284"/>
        <v>0</v>
      </c>
      <c r="KP215" s="88">
        <f t="shared" si="284"/>
        <v>0</v>
      </c>
      <c r="KQ215" s="88">
        <f t="shared" si="284"/>
        <v>0</v>
      </c>
      <c r="KR215" s="88">
        <f t="shared" si="284"/>
        <v>0</v>
      </c>
      <c r="KS215" s="88">
        <f t="shared" si="284"/>
        <v>0</v>
      </c>
      <c r="KT215" s="88">
        <f t="shared" si="284"/>
        <v>0</v>
      </c>
      <c r="KU215" s="88">
        <f t="shared" si="284"/>
        <v>0</v>
      </c>
      <c r="KV215" s="88">
        <f t="shared" si="284"/>
        <v>0</v>
      </c>
      <c r="KW215" s="88">
        <f t="shared" si="284"/>
        <v>0</v>
      </c>
      <c r="KX215" s="88">
        <f t="shared" si="284"/>
        <v>0</v>
      </c>
      <c r="KY215" s="88">
        <f t="shared" si="284"/>
        <v>0</v>
      </c>
      <c r="KZ215" s="88">
        <f t="shared" si="284"/>
        <v>0</v>
      </c>
      <c r="LA215" s="88">
        <f t="shared" si="284"/>
        <v>0</v>
      </c>
      <c r="LB215" s="88">
        <f t="shared" si="284"/>
        <v>0</v>
      </c>
      <c r="LC215" s="88">
        <f t="shared" si="284"/>
        <v>0</v>
      </c>
      <c r="LD215" s="88">
        <f t="shared" si="284"/>
        <v>0</v>
      </c>
      <c r="LE215" s="88">
        <f t="shared" si="284"/>
        <v>0</v>
      </c>
      <c r="LF215" s="88">
        <f t="shared" si="284"/>
        <v>0</v>
      </c>
      <c r="LG215" s="88">
        <f t="shared" si="284"/>
        <v>0</v>
      </c>
      <c r="LH215" s="88">
        <f t="shared" si="284"/>
        <v>0</v>
      </c>
      <c r="LI215" s="88">
        <f t="shared" si="284"/>
        <v>0</v>
      </c>
      <c r="LJ215" s="88">
        <f t="shared" si="284"/>
        <v>0</v>
      </c>
      <c r="LK215" s="88">
        <f t="shared" si="284"/>
        <v>0</v>
      </c>
      <c r="LL215" s="88">
        <f t="shared" si="284"/>
        <v>0</v>
      </c>
      <c r="LM215" s="88">
        <f t="shared" si="284"/>
        <v>0</v>
      </c>
      <c r="LN215" s="88">
        <f t="shared" si="284"/>
        <v>0</v>
      </c>
      <c r="LO215" s="88">
        <f t="shared" si="284"/>
        <v>0</v>
      </c>
      <c r="LP215" s="88">
        <f t="shared" si="284"/>
        <v>0</v>
      </c>
      <c r="LQ215" s="88">
        <f t="shared" si="284"/>
        <v>0</v>
      </c>
      <c r="LR215" s="88">
        <f t="shared" si="284"/>
        <v>0</v>
      </c>
      <c r="LS215" s="88">
        <f t="shared" si="284"/>
        <v>0</v>
      </c>
      <c r="LT215" s="88">
        <f t="shared" si="284"/>
        <v>0</v>
      </c>
      <c r="LU215" s="88">
        <f t="shared" si="284"/>
        <v>0</v>
      </c>
      <c r="LV215" s="88">
        <f t="shared" si="284"/>
        <v>0</v>
      </c>
      <c r="LW215" s="88">
        <f t="shared" si="284"/>
        <v>0</v>
      </c>
      <c r="LX215" s="88">
        <f t="shared" si="284"/>
        <v>0</v>
      </c>
      <c r="LY215" s="88">
        <f t="shared" si="284"/>
        <v>0</v>
      </c>
      <c r="LZ215" s="88">
        <f t="shared" si="284"/>
        <v>0</v>
      </c>
      <c r="MA215" s="88">
        <f t="shared" si="284"/>
        <v>0</v>
      </c>
      <c r="MB215" s="88">
        <f t="shared" ref="MB215:OM215" si="285">IF(MB213="","",IF(MB212=MB171,0,IF(SUM(MB212,MB213)&gt;MB171,N(MB171)-N(MB212),MB213)))</f>
        <v>0</v>
      </c>
      <c r="MC215" s="88">
        <f t="shared" si="285"/>
        <v>0</v>
      </c>
      <c r="MD215" s="88">
        <f t="shared" si="285"/>
        <v>0</v>
      </c>
      <c r="ME215" s="88">
        <f t="shared" si="285"/>
        <v>0</v>
      </c>
      <c r="MF215" s="88">
        <f t="shared" si="285"/>
        <v>0</v>
      </c>
      <c r="MG215" s="88">
        <f t="shared" si="285"/>
        <v>0</v>
      </c>
      <c r="MH215" s="88">
        <f t="shared" si="285"/>
        <v>0</v>
      </c>
      <c r="MI215" s="88">
        <f t="shared" si="285"/>
        <v>0</v>
      </c>
      <c r="MJ215" s="88">
        <f t="shared" si="285"/>
        <v>0</v>
      </c>
      <c r="MK215" s="88">
        <f t="shared" si="285"/>
        <v>0</v>
      </c>
      <c r="ML215" s="88">
        <f t="shared" si="285"/>
        <v>0</v>
      </c>
      <c r="MM215" s="88">
        <f t="shared" si="285"/>
        <v>0</v>
      </c>
      <c r="MN215" s="88">
        <f t="shared" si="285"/>
        <v>0</v>
      </c>
      <c r="MO215" s="88">
        <f t="shared" si="285"/>
        <v>0</v>
      </c>
      <c r="MP215" s="88">
        <f t="shared" si="285"/>
        <v>0</v>
      </c>
      <c r="MQ215" s="88">
        <f t="shared" si="285"/>
        <v>0</v>
      </c>
      <c r="MR215" s="88">
        <f t="shared" si="285"/>
        <v>0</v>
      </c>
      <c r="MS215" s="88">
        <f t="shared" si="285"/>
        <v>0</v>
      </c>
      <c r="MT215" s="88">
        <f t="shared" si="285"/>
        <v>0</v>
      </c>
      <c r="MU215" s="88">
        <f t="shared" si="285"/>
        <v>0</v>
      </c>
      <c r="MV215" s="88">
        <f t="shared" si="285"/>
        <v>0</v>
      </c>
      <c r="MW215" s="88">
        <f t="shared" si="285"/>
        <v>0</v>
      </c>
      <c r="MX215" s="88">
        <f t="shared" si="285"/>
        <v>0</v>
      </c>
      <c r="MY215" s="88">
        <f t="shared" si="285"/>
        <v>0</v>
      </c>
      <c r="MZ215" s="88">
        <f t="shared" si="285"/>
        <v>0</v>
      </c>
      <c r="NA215" s="88">
        <f t="shared" si="285"/>
        <v>0</v>
      </c>
      <c r="NB215" s="88">
        <f t="shared" si="285"/>
        <v>0</v>
      </c>
      <c r="NC215" s="88">
        <f t="shared" si="285"/>
        <v>0</v>
      </c>
      <c r="ND215" s="88">
        <f t="shared" si="285"/>
        <v>0</v>
      </c>
      <c r="NE215" s="88">
        <f t="shared" si="285"/>
        <v>0</v>
      </c>
      <c r="NF215" s="88">
        <f t="shared" si="285"/>
        <v>0</v>
      </c>
      <c r="NG215" s="88">
        <f t="shared" si="285"/>
        <v>0</v>
      </c>
      <c r="NH215" s="88">
        <f t="shared" si="285"/>
        <v>0</v>
      </c>
      <c r="NI215" s="88">
        <f t="shared" si="285"/>
        <v>0</v>
      </c>
      <c r="NJ215" s="88">
        <f t="shared" si="285"/>
        <v>0</v>
      </c>
      <c r="NK215" s="88">
        <f t="shared" si="285"/>
        <v>0</v>
      </c>
      <c r="NL215" s="88">
        <f t="shared" si="285"/>
        <v>0</v>
      </c>
      <c r="NM215" s="88">
        <f t="shared" si="285"/>
        <v>0</v>
      </c>
      <c r="NN215" s="88">
        <f t="shared" si="285"/>
        <v>0</v>
      </c>
      <c r="NO215" s="88">
        <f t="shared" si="285"/>
        <v>0</v>
      </c>
      <c r="NP215" s="88">
        <f t="shared" si="285"/>
        <v>0</v>
      </c>
      <c r="NQ215" s="88">
        <f t="shared" si="285"/>
        <v>0</v>
      </c>
      <c r="NR215" s="88">
        <f t="shared" si="285"/>
        <v>0</v>
      </c>
      <c r="NS215" s="88">
        <f t="shared" si="285"/>
        <v>0</v>
      </c>
      <c r="NT215" s="88">
        <f t="shared" si="285"/>
        <v>0</v>
      </c>
      <c r="NU215" s="88">
        <f t="shared" si="285"/>
        <v>0</v>
      </c>
      <c r="NV215" s="88">
        <f t="shared" si="285"/>
        <v>0</v>
      </c>
      <c r="NW215" s="88">
        <f t="shared" si="285"/>
        <v>0</v>
      </c>
      <c r="NX215" s="88">
        <f t="shared" si="285"/>
        <v>0</v>
      </c>
      <c r="NY215" s="88">
        <f t="shared" si="285"/>
        <v>0</v>
      </c>
      <c r="NZ215" s="88">
        <f t="shared" si="285"/>
        <v>0</v>
      </c>
      <c r="OA215" s="88">
        <f t="shared" si="285"/>
        <v>0</v>
      </c>
      <c r="OB215" s="88">
        <f t="shared" si="285"/>
        <v>0</v>
      </c>
      <c r="OC215" s="88">
        <f t="shared" si="285"/>
        <v>0</v>
      </c>
      <c r="OD215" s="88">
        <f t="shared" si="285"/>
        <v>0</v>
      </c>
      <c r="OE215" s="88">
        <f t="shared" si="285"/>
        <v>0</v>
      </c>
      <c r="OF215" s="88">
        <f t="shared" si="285"/>
        <v>0</v>
      </c>
      <c r="OG215" s="88">
        <f t="shared" si="285"/>
        <v>0</v>
      </c>
      <c r="OH215" s="88">
        <f t="shared" si="285"/>
        <v>0</v>
      </c>
      <c r="OI215" s="88">
        <f t="shared" si="285"/>
        <v>0</v>
      </c>
      <c r="OJ215" s="88">
        <f t="shared" si="285"/>
        <v>0</v>
      </c>
      <c r="OK215" s="88">
        <f t="shared" si="285"/>
        <v>0</v>
      </c>
      <c r="OL215" s="88">
        <f t="shared" si="285"/>
        <v>0</v>
      </c>
      <c r="OM215" s="88">
        <f t="shared" si="285"/>
        <v>0</v>
      </c>
      <c r="ON215" s="88">
        <f t="shared" ref="ON215:QY215" si="286">IF(ON213="","",IF(ON212=ON171,0,IF(SUM(ON212,ON213)&gt;ON171,N(ON171)-N(ON212),ON213)))</f>
        <v>0</v>
      </c>
      <c r="OO215" s="88">
        <f t="shared" si="286"/>
        <v>0</v>
      </c>
      <c r="OP215" s="88">
        <f t="shared" si="286"/>
        <v>0</v>
      </c>
      <c r="OQ215" s="88">
        <f t="shared" si="286"/>
        <v>0</v>
      </c>
      <c r="OR215" s="88">
        <f t="shared" si="286"/>
        <v>0</v>
      </c>
      <c r="OS215" s="88">
        <f t="shared" si="286"/>
        <v>0</v>
      </c>
      <c r="OT215" s="88">
        <f t="shared" si="286"/>
        <v>0</v>
      </c>
      <c r="OU215" s="88">
        <f t="shared" si="286"/>
        <v>0</v>
      </c>
      <c r="OV215" s="88">
        <f t="shared" si="286"/>
        <v>0</v>
      </c>
      <c r="OW215" s="88">
        <f t="shared" si="286"/>
        <v>0</v>
      </c>
      <c r="OX215" s="88">
        <f t="shared" si="286"/>
        <v>0</v>
      </c>
      <c r="OY215" s="88">
        <f t="shared" si="286"/>
        <v>0</v>
      </c>
      <c r="OZ215" s="88">
        <f t="shared" si="286"/>
        <v>0</v>
      </c>
      <c r="PA215" s="88">
        <f t="shared" si="286"/>
        <v>0</v>
      </c>
      <c r="PB215" s="88">
        <f t="shared" si="286"/>
        <v>0</v>
      </c>
      <c r="PC215" s="88">
        <f t="shared" si="286"/>
        <v>0</v>
      </c>
      <c r="PD215" s="88">
        <f t="shared" si="286"/>
        <v>0</v>
      </c>
      <c r="PE215" s="88">
        <f t="shared" si="286"/>
        <v>0</v>
      </c>
      <c r="PF215" s="88">
        <f t="shared" si="286"/>
        <v>0</v>
      </c>
      <c r="PG215" s="88">
        <f t="shared" si="286"/>
        <v>0</v>
      </c>
      <c r="PH215" s="88">
        <f t="shared" si="286"/>
        <v>0</v>
      </c>
      <c r="PI215" s="88">
        <f t="shared" si="286"/>
        <v>0</v>
      </c>
      <c r="PJ215" s="88">
        <f t="shared" si="286"/>
        <v>0</v>
      </c>
      <c r="PK215" s="88">
        <f t="shared" si="286"/>
        <v>0</v>
      </c>
      <c r="PL215" s="88">
        <f t="shared" si="286"/>
        <v>0</v>
      </c>
      <c r="PM215" s="88">
        <f t="shared" si="286"/>
        <v>0</v>
      </c>
      <c r="PN215" s="88">
        <f t="shared" si="286"/>
        <v>0</v>
      </c>
      <c r="PO215" s="88">
        <f t="shared" si="286"/>
        <v>0</v>
      </c>
      <c r="PP215" s="88">
        <f t="shared" si="286"/>
        <v>0</v>
      </c>
      <c r="PQ215" s="88">
        <f t="shared" si="286"/>
        <v>0</v>
      </c>
      <c r="PR215" s="88">
        <f t="shared" si="286"/>
        <v>0</v>
      </c>
      <c r="PS215" s="88">
        <f t="shared" si="286"/>
        <v>0</v>
      </c>
      <c r="PT215" s="88">
        <f t="shared" si="286"/>
        <v>0</v>
      </c>
      <c r="PU215" s="88">
        <f t="shared" si="286"/>
        <v>0</v>
      </c>
      <c r="PV215" s="88">
        <f t="shared" si="286"/>
        <v>0</v>
      </c>
      <c r="PW215" s="88">
        <f t="shared" si="286"/>
        <v>0</v>
      </c>
      <c r="PX215" s="88">
        <f t="shared" si="286"/>
        <v>0</v>
      </c>
      <c r="PY215" s="88">
        <f t="shared" si="286"/>
        <v>0</v>
      </c>
      <c r="PZ215" s="88">
        <f t="shared" si="286"/>
        <v>0</v>
      </c>
      <c r="QA215" s="88">
        <f t="shared" si="286"/>
        <v>0</v>
      </c>
      <c r="QB215" s="88">
        <f t="shared" si="286"/>
        <v>0</v>
      </c>
      <c r="QC215" s="88">
        <f t="shared" si="286"/>
        <v>0</v>
      </c>
      <c r="QD215" s="88">
        <f t="shared" si="286"/>
        <v>0</v>
      </c>
      <c r="QE215" s="88">
        <f t="shared" si="286"/>
        <v>0</v>
      </c>
      <c r="QF215" s="88">
        <f t="shared" si="286"/>
        <v>0</v>
      </c>
      <c r="QG215" s="88">
        <f t="shared" si="286"/>
        <v>0</v>
      </c>
      <c r="QH215" s="88">
        <f t="shared" si="286"/>
        <v>0</v>
      </c>
      <c r="QI215" s="88">
        <f t="shared" si="286"/>
        <v>0</v>
      </c>
      <c r="QJ215" s="88">
        <f t="shared" si="286"/>
        <v>0</v>
      </c>
      <c r="QK215" s="88">
        <f t="shared" si="286"/>
        <v>0</v>
      </c>
      <c r="QL215" s="88">
        <f t="shared" si="286"/>
        <v>0</v>
      </c>
      <c r="QM215" s="88">
        <f t="shared" si="286"/>
        <v>0</v>
      </c>
      <c r="QN215" s="88">
        <f t="shared" si="286"/>
        <v>0</v>
      </c>
      <c r="QO215" s="88">
        <f t="shared" si="286"/>
        <v>0</v>
      </c>
      <c r="QP215" s="88">
        <f t="shared" si="286"/>
        <v>0</v>
      </c>
      <c r="QQ215" s="88">
        <f t="shared" si="286"/>
        <v>0</v>
      </c>
      <c r="QR215" s="88">
        <f t="shared" si="286"/>
        <v>0</v>
      </c>
      <c r="QS215" s="88">
        <f t="shared" si="286"/>
        <v>0</v>
      </c>
      <c r="QT215" s="88">
        <f t="shared" si="286"/>
        <v>0</v>
      </c>
      <c r="QU215" s="88">
        <f t="shared" si="286"/>
        <v>0</v>
      </c>
      <c r="QV215" s="88">
        <f t="shared" si="286"/>
        <v>0</v>
      </c>
      <c r="QW215" s="88">
        <f t="shared" si="286"/>
        <v>0</v>
      </c>
      <c r="QX215" s="88">
        <f t="shared" si="286"/>
        <v>0</v>
      </c>
      <c r="QY215" s="88">
        <f t="shared" si="286"/>
        <v>0</v>
      </c>
      <c r="QZ215" s="88">
        <f t="shared" ref="QZ215:RQ215" si="287">IF(QZ213="","",IF(QZ212=QZ171,0,IF(SUM(QZ212,QZ213)&gt;QZ171,N(QZ171)-N(QZ212),QZ213)))</f>
        <v>0</v>
      </c>
      <c r="RA215" s="88">
        <f t="shared" si="287"/>
        <v>0</v>
      </c>
      <c r="RB215" s="88">
        <f t="shared" si="287"/>
        <v>0</v>
      </c>
      <c r="RC215" s="88">
        <f t="shared" si="287"/>
        <v>0</v>
      </c>
      <c r="RD215" s="88">
        <f t="shared" si="287"/>
        <v>0</v>
      </c>
      <c r="RE215" s="88">
        <f t="shared" si="287"/>
        <v>0</v>
      </c>
      <c r="RF215" s="88">
        <f t="shared" si="287"/>
        <v>0</v>
      </c>
      <c r="RG215" s="88">
        <f t="shared" si="287"/>
        <v>0</v>
      </c>
      <c r="RH215" s="88">
        <f t="shared" si="287"/>
        <v>0</v>
      </c>
      <c r="RI215" s="88">
        <f t="shared" si="287"/>
        <v>0</v>
      </c>
      <c r="RJ215" s="88">
        <f t="shared" si="287"/>
        <v>0</v>
      </c>
      <c r="RK215" s="88">
        <f t="shared" si="287"/>
        <v>0</v>
      </c>
      <c r="RL215" s="88">
        <f t="shared" si="287"/>
        <v>0</v>
      </c>
      <c r="RM215" s="88" t="str">
        <f t="shared" si="287"/>
        <v/>
      </c>
      <c r="RN215" s="88" t="str">
        <f t="shared" si="287"/>
        <v/>
      </c>
      <c r="RO215" s="88" t="str">
        <f t="shared" si="287"/>
        <v/>
      </c>
      <c r="RP215" s="88" t="str">
        <f t="shared" si="287"/>
        <v/>
      </c>
      <c r="RQ215" s="88" t="str">
        <f t="shared" si="287"/>
        <v/>
      </c>
    </row>
    <row r="216" spans="4:485" ht="15">
      <c r="D216" s="88" t="s">
        <v>2188</v>
      </c>
      <c r="E216" s="88"/>
      <c r="F216" s="88"/>
      <c r="G216" s="88"/>
      <c r="H216" s="88" t="s">
        <v>2189</v>
      </c>
      <c r="I216" s="88" t="s">
        <v>2190</v>
      </c>
      <c r="J216" s="101"/>
      <c r="K216" s="101"/>
      <c r="L216" s="101"/>
      <c r="M216" s="101"/>
      <c r="S216" s="88" t="s">
        <v>2191</v>
      </c>
      <c r="T216" s="88">
        <f t="shared" ref="T216:CE216" si="288">IF(T214="","",IF(SUM(T212,T215)=T171,0,IF(SUM(T212,T215,T214)&gt;T171,T171-SUM(T212,T215),T214)))</f>
        <v>0</v>
      </c>
      <c r="U216" s="88">
        <f t="shared" si="288"/>
        <v>0</v>
      </c>
      <c r="V216" s="88">
        <f t="shared" si="288"/>
        <v>0</v>
      </c>
      <c r="W216" s="88">
        <f t="shared" si="288"/>
        <v>0</v>
      </c>
      <c r="X216" s="88">
        <f t="shared" si="288"/>
        <v>0</v>
      </c>
      <c r="Y216" s="88">
        <f t="shared" si="288"/>
        <v>0</v>
      </c>
      <c r="Z216" s="88">
        <f t="shared" si="288"/>
        <v>0</v>
      </c>
      <c r="AA216" s="88">
        <f t="shared" si="288"/>
        <v>0</v>
      </c>
      <c r="AB216" s="88">
        <f t="shared" si="288"/>
        <v>0</v>
      </c>
      <c r="AC216" s="88">
        <f t="shared" si="288"/>
        <v>0</v>
      </c>
      <c r="AD216" s="88">
        <f t="shared" si="288"/>
        <v>0</v>
      </c>
      <c r="AE216" s="88">
        <f t="shared" si="288"/>
        <v>0</v>
      </c>
      <c r="AF216" s="88">
        <f t="shared" si="288"/>
        <v>0</v>
      </c>
      <c r="AG216" s="88">
        <f t="shared" si="288"/>
        <v>0</v>
      </c>
      <c r="AH216" s="88">
        <f t="shared" si="288"/>
        <v>0</v>
      </c>
      <c r="AI216" s="88">
        <f t="shared" si="288"/>
        <v>0</v>
      </c>
      <c r="AJ216" s="88">
        <f t="shared" si="288"/>
        <v>0</v>
      </c>
      <c r="AK216" s="88">
        <f t="shared" si="288"/>
        <v>0</v>
      </c>
      <c r="AL216" s="88">
        <f t="shared" si="288"/>
        <v>0</v>
      </c>
      <c r="AM216" s="88">
        <f t="shared" si="288"/>
        <v>0</v>
      </c>
      <c r="AN216" s="88">
        <f t="shared" si="288"/>
        <v>0</v>
      </c>
      <c r="AO216" s="88">
        <f t="shared" si="288"/>
        <v>0</v>
      </c>
      <c r="AP216" s="88">
        <f t="shared" si="288"/>
        <v>0</v>
      </c>
      <c r="AQ216" s="88">
        <f t="shared" si="288"/>
        <v>0</v>
      </c>
      <c r="AR216" s="88">
        <f t="shared" si="288"/>
        <v>0</v>
      </c>
      <c r="AS216" s="88">
        <f t="shared" si="288"/>
        <v>0</v>
      </c>
      <c r="AT216" s="88">
        <f t="shared" si="288"/>
        <v>0</v>
      </c>
      <c r="AU216" s="88">
        <f t="shared" si="288"/>
        <v>0</v>
      </c>
      <c r="AV216" s="88">
        <f t="shared" si="288"/>
        <v>0</v>
      </c>
      <c r="AW216" s="88">
        <f t="shared" si="288"/>
        <v>0</v>
      </c>
      <c r="AX216" s="88">
        <f t="shared" si="288"/>
        <v>0</v>
      </c>
      <c r="AY216" s="88">
        <f t="shared" si="288"/>
        <v>0</v>
      </c>
      <c r="AZ216" s="88">
        <f t="shared" si="288"/>
        <v>0</v>
      </c>
      <c r="BA216" s="88">
        <f t="shared" si="288"/>
        <v>0</v>
      </c>
      <c r="BB216" s="88">
        <f t="shared" si="288"/>
        <v>0</v>
      </c>
      <c r="BC216" s="88">
        <f t="shared" si="288"/>
        <v>0</v>
      </c>
      <c r="BD216" s="88">
        <f t="shared" si="288"/>
        <v>0</v>
      </c>
      <c r="BE216" s="88">
        <f t="shared" si="288"/>
        <v>0</v>
      </c>
      <c r="BF216" s="88">
        <f t="shared" si="288"/>
        <v>0</v>
      </c>
      <c r="BG216" s="88">
        <f t="shared" si="288"/>
        <v>0</v>
      </c>
      <c r="BH216" s="88">
        <f t="shared" si="288"/>
        <v>0</v>
      </c>
      <c r="BI216" s="88">
        <f t="shared" si="288"/>
        <v>0</v>
      </c>
      <c r="BJ216" s="88">
        <f t="shared" si="288"/>
        <v>0</v>
      </c>
      <c r="BK216" s="88">
        <f t="shared" si="288"/>
        <v>0</v>
      </c>
      <c r="BL216" s="88">
        <f t="shared" si="288"/>
        <v>0</v>
      </c>
      <c r="BM216" s="88">
        <f t="shared" si="288"/>
        <v>0</v>
      </c>
      <c r="BN216" s="88">
        <f t="shared" si="288"/>
        <v>0</v>
      </c>
      <c r="BO216" s="88">
        <f t="shared" si="288"/>
        <v>0</v>
      </c>
      <c r="BP216" s="88">
        <f t="shared" si="288"/>
        <v>0</v>
      </c>
      <c r="BQ216" s="88">
        <f t="shared" si="288"/>
        <v>0</v>
      </c>
      <c r="BR216" s="88">
        <f t="shared" si="288"/>
        <v>0</v>
      </c>
      <c r="BS216" s="88">
        <f t="shared" si="288"/>
        <v>0</v>
      </c>
      <c r="BT216" s="88">
        <f t="shared" si="288"/>
        <v>0</v>
      </c>
      <c r="BU216" s="88">
        <f t="shared" si="288"/>
        <v>0</v>
      </c>
      <c r="BV216" s="88">
        <f t="shared" si="288"/>
        <v>0</v>
      </c>
      <c r="BW216" s="88">
        <f t="shared" si="288"/>
        <v>0</v>
      </c>
      <c r="BX216" s="88">
        <f t="shared" si="288"/>
        <v>0</v>
      </c>
      <c r="BY216" s="88">
        <f t="shared" si="288"/>
        <v>0</v>
      </c>
      <c r="BZ216" s="88">
        <f t="shared" si="288"/>
        <v>0</v>
      </c>
      <c r="CA216" s="88">
        <f t="shared" si="288"/>
        <v>0</v>
      </c>
      <c r="CB216" s="88">
        <f t="shared" si="288"/>
        <v>0</v>
      </c>
      <c r="CC216" s="88">
        <f t="shared" si="288"/>
        <v>0</v>
      </c>
      <c r="CD216" s="88">
        <f t="shared" si="288"/>
        <v>0</v>
      </c>
      <c r="CE216" s="88">
        <f t="shared" si="288"/>
        <v>0</v>
      </c>
      <c r="CF216" s="88">
        <f t="shared" ref="CF216:EQ216" si="289">IF(CF214="","",IF(SUM(CF212,CF215)=CF171,0,IF(SUM(CF212,CF215,CF214)&gt;CF171,CF171-SUM(CF212,CF215),CF214)))</f>
        <v>0</v>
      </c>
      <c r="CG216" s="88">
        <f t="shared" si="289"/>
        <v>0</v>
      </c>
      <c r="CH216" s="88">
        <f t="shared" si="289"/>
        <v>0</v>
      </c>
      <c r="CI216" s="88">
        <f t="shared" si="289"/>
        <v>0</v>
      </c>
      <c r="CJ216" s="88">
        <f t="shared" si="289"/>
        <v>0</v>
      </c>
      <c r="CK216" s="88">
        <f t="shared" si="289"/>
        <v>0</v>
      </c>
      <c r="CL216" s="88">
        <f t="shared" si="289"/>
        <v>0</v>
      </c>
      <c r="CM216" s="88">
        <f t="shared" si="289"/>
        <v>0</v>
      </c>
      <c r="CN216" s="88">
        <f t="shared" si="289"/>
        <v>0</v>
      </c>
      <c r="CO216" s="88">
        <f t="shared" si="289"/>
        <v>0</v>
      </c>
      <c r="CP216" s="88">
        <f t="shared" si="289"/>
        <v>0</v>
      </c>
      <c r="CQ216" s="88">
        <f t="shared" si="289"/>
        <v>0</v>
      </c>
      <c r="CR216" s="88">
        <f t="shared" si="289"/>
        <v>0</v>
      </c>
      <c r="CS216" s="88">
        <f t="shared" si="289"/>
        <v>0</v>
      </c>
      <c r="CT216" s="88">
        <f t="shared" si="289"/>
        <v>0</v>
      </c>
      <c r="CU216" s="88">
        <f t="shared" si="289"/>
        <v>0</v>
      </c>
      <c r="CV216" s="88">
        <f t="shared" si="289"/>
        <v>0</v>
      </c>
      <c r="CW216" s="88">
        <f t="shared" si="289"/>
        <v>0</v>
      </c>
      <c r="CX216" s="88">
        <f t="shared" si="289"/>
        <v>0</v>
      </c>
      <c r="CY216" s="88">
        <f t="shared" si="289"/>
        <v>0</v>
      </c>
      <c r="CZ216" s="88">
        <f t="shared" si="289"/>
        <v>0</v>
      </c>
      <c r="DA216" s="88">
        <f t="shared" si="289"/>
        <v>0</v>
      </c>
      <c r="DB216" s="88">
        <f t="shared" si="289"/>
        <v>0</v>
      </c>
      <c r="DC216" s="88">
        <f t="shared" si="289"/>
        <v>0</v>
      </c>
      <c r="DD216" s="88">
        <f t="shared" si="289"/>
        <v>0</v>
      </c>
      <c r="DE216" s="88">
        <f t="shared" si="289"/>
        <v>0</v>
      </c>
      <c r="DF216" s="88">
        <f t="shared" si="289"/>
        <v>0</v>
      </c>
      <c r="DG216" s="88">
        <f t="shared" si="289"/>
        <v>0</v>
      </c>
      <c r="DH216" s="88">
        <f t="shared" si="289"/>
        <v>0</v>
      </c>
      <c r="DI216" s="88">
        <f t="shared" si="289"/>
        <v>0</v>
      </c>
      <c r="DJ216" s="88">
        <f t="shared" si="289"/>
        <v>0</v>
      </c>
      <c r="DK216" s="88">
        <f t="shared" si="289"/>
        <v>0</v>
      </c>
      <c r="DL216" s="88">
        <f t="shared" si="289"/>
        <v>0</v>
      </c>
      <c r="DM216" s="88">
        <f t="shared" si="289"/>
        <v>0</v>
      </c>
      <c r="DN216" s="88">
        <f t="shared" si="289"/>
        <v>0</v>
      </c>
      <c r="DO216" s="88">
        <f t="shared" si="289"/>
        <v>0</v>
      </c>
      <c r="DP216" s="88">
        <f t="shared" si="289"/>
        <v>0</v>
      </c>
      <c r="DQ216" s="88">
        <f t="shared" si="289"/>
        <v>0</v>
      </c>
      <c r="DR216" s="88">
        <f t="shared" si="289"/>
        <v>0</v>
      </c>
      <c r="DS216" s="88">
        <f t="shared" si="289"/>
        <v>0</v>
      </c>
      <c r="DT216" s="88">
        <f t="shared" si="289"/>
        <v>0</v>
      </c>
      <c r="DU216" s="88">
        <f t="shared" si="289"/>
        <v>0</v>
      </c>
      <c r="DV216" s="88">
        <f t="shared" si="289"/>
        <v>0</v>
      </c>
      <c r="DW216" s="88">
        <f t="shared" si="289"/>
        <v>0</v>
      </c>
      <c r="DX216" s="88">
        <f t="shared" si="289"/>
        <v>0</v>
      </c>
      <c r="DY216" s="88">
        <f t="shared" si="289"/>
        <v>0</v>
      </c>
      <c r="DZ216" s="88">
        <f t="shared" si="289"/>
        <v>0</v>
      </c>
      <c r="EA216" s="88">
        <f t="shared" si="289"/>
        <v>0</v>
      </c>
      <c r="EB216" s="88">
        <f t="shared" si="289"/>
        <v>0</v>
      </c>
      <c r="EC216" s="88">
        <f t="shared" si="289"/>
        <v>0</v>
      </c>
      <c r="ED216" s="88">
        <f t="shared" si="289"/>
        <v>0</v>
      </c>
      <c r="EE216" s="88">
        <f t="shared" si="289"/>
        <v>0</v>
      </c>
      <c r="EF216" s="88">
        <f t="shared" si="289"/>
        <v>0</v>
      </c>
      <c r="EG216" s="88">
        <f t="shared" si="289"/>
        <v>0</v>
      </c>
      <c r="EH216" s="88">
        <f t="shared" si="289"/>
        <v>0</v>
      </c>
      <c r="EI216" s="88">
        <f t="shared" si="289"/>
        <v>0</v>
      </c>
      <c r="EJ216" s="88">
        <f t="shared" si="289"/>
        <v>0</v>
      </c>
      <c r="EK216" s="88">
        <f t="shared" si="289"/>
        <v>0</v>
      </c>
      <c r="EL216" s="88">
        <f t="shared" si="289"/>
        <v>0</v>
      </c>
      <c r="EM216" s="88">
        <f t="shared" si="289"/>
        <v>0</v>
      </c>
      <c r="EN216" s="88">
        <f t="shared" si="289"/>
        <v>0</v>
      </c>
      <c r="EO216" s="88">
        <f t="shared" si="289"/>
        <v>0</v>
      </c>
      <c r="EP216" s="88">
        <f t="shared" si="289"/>
        <v>0</v>
      </c>
      <c r="EQ216" s="88">
        <f t="shared" si="289"/>
        <v>0</v>
      </c>
      <c r="ER216" s="88">
        <f t="shared" ref="ER216:HC216" si="290">IF(ER214="","",IF(SUM(ER212,ER215)=ER171,0,IF(SUM(ER212,ER215,ER214)&gt;ER171,ER171-SUM(ER212,ER215),ER214)))</f>
        <v>0</v>
      </c>
      <c r="ES216" s="88">
        <f t="shared" si="290"/>
        <v>0</v>
      </c>
      <c r="ET216" s="88">
        <f t="shared" si="290"/>
        <v>0</v>
      </c>
      <c r="EU216" s="88">
        <f t="shared" si="290"/>
        <v>0</v>
      </c>
      <c r="EV216" s="88">
        <f t="shared" si="290"/>
        <v>0</v>
      </c>
      <c r="EW216" s="88">
        <f t="shared" si="290"/>
        <v>0</v>
      </c>
      <c r="EX216" s="88">
        <f t="shared" si="290"/>
        <v>0</v>
      </c>
      <c r="EY216" s="88">
        <f t="shared" si="290"/>
        <v>0</v>
      </c>
      <c r="EZ216" s="88">
        <f t="shared" si="290"/>
        <v>0</v>
      </c>
      <c r="FA216" s="88">
        <f t="shared" si="290"/>
        <v>0</v>
      </c>
      <c r="FB216" s="88">
        <f t="shared" si="290"/>
        <v>0</v>
      </c>
      <c r="FC216" s="88">
        <f t="shared" si="290"/>
        <v>0</v>
      </c>
      <c r="FD216" s="88">
        <f t="shared" si="290"/>
        <v>0</v>
      </c>
      <c r="FE216" s="88">
        <f t="shared" si="290"/>
        <v>0</v>
      </c>
      <c r="FF216" s="88">
        <f t="shared" si="290"/>
        <v>0</v>
      </c>
      <c r="FG216" s="88">
        <f t="shared" si="290"/>
        <v>0</v>
      </c>
      <c r="FH216" s="88">
        <f t="shared" si="290"/>
        <v>0</v>
      </c>
      <c r="FI216" s="88">
        <f t="shared" si="290"/>
        <v>0</v>
      </c>
      <c r="FJ216" s="88">
        <f t="shared" si="290"/>
        <v>0</v>
      </c>
      <c r="FK216" s="88">
        <f t="shared" si="290"/>
        <v>0</v>
      </c>
      <c r="FL216" s="88">
        <f t="shared" si="290"/>
        <v>0</v>
      </c>
      <c r="FM216" s="88">
        <f t="shared" si="290"/>
        <v>0</v>
      </c>
      <c r="FN216" s="88">
        <f t="shared" si="290"/>
        <v>0</v>
      </c>
      <c r="FO216" s="88">
        <f t="shared" si="290"/>
        <v>0</v>
      </c>
      <c r="FP216" s="88">
        <f t="shared" si="290"/>
        <v>0</v>
      </c>
      <c r="FQ216" s="88">
        <f t="shared" si="290"/>
        <v>0</v>
      </c>
      <c r="FR216" s="88">
        <f t="shared" si="290"/>
        <v>0</v>
      </c>
      <c r="FS216" s="88">
        <f t="shared" si="290"/>
        <v>0</v>
      </c>
      <c r="FT216" s="88">
        <f t="shared" si="290"/>
        <v>0</v>
      </c>
      <c r="FU216" s="88">
        <f t="shared" si="290"/>
        <v>0</v>
      </c>
      <c r="FV216" s="88">
        <f t="shared" si="290"/>
        <v>0</v>
      </c>
      <c r="FW216" s="88">
        <f t="shared" si="290"/>
        <v>0</v>
      </c>
      <c r="FX216" s="88">
        <f t="shared" si="290"/>
        <v>0</v>
      </c>
      <c r="FY216" s="88">
        <f t="shared" si="290"/>
        <v>0</v>
      </c>
      <c r="FZ216" s="88">
        <f t="shared" si="290"/>
        <v>0</v>
      </c>
      <c r="GA216" s="88">
        <f t="shared" si="290"/>
        <v>0</v>
      </c>
      <c r="GB216" s="88">
        <f t="shared" si="290"/>
        <v>0</v>
      </c>
      <c r="GC216" s="88">
        <f t="shared" si="290"/>
        <v>0</v>
      </c>
      <c r="GD216" s="88">
        <f t="shared" si="290"/>
        <v>0</v>
      </c>
      <c r="GE216" s="88">
        <f t="shared" si="290"/>
        <v>0</v>
      </c>
      <c r="GF216" s="88">
        <f t="shared" si="290"/>
        <v>0</v>
      </c>
      <c r="GG216" s="88">
        <f t="shared" si="290"/>
        <v>0</v>
      </c>
      <c r="GH216" s="88">
        <f t="shared" si="290"/>
        <v>0</v>
      </c>
      <c r="GI216" s="88">
        <f t="shared" si="290"/>
        <v>0</v>
      </c>
      <c r="GJ216" s="88">
        <f t="shared" si="290"/>
        <v>0</v>
      </c>
      <c r="GK216" s="88">
        <f t="shared" si="290"/>
        <v>0</v>
      </c>
      <c r="GL216" s="88">
        <f t="shared" si="290"/>
        <v>0</v>
      </c>
      <c r="GM216" s="88">
        <f t="shared" si="290"/>
        <v>0</v>
      </c>
      <c r="GN216" s="88">
        <f t="shared" si="290"/>
        <v>0</v>
      </c>
      <c r="GO216" s="88">
        <f t="shared" si="290"/>
        <v>0</v>
      </c>
      <c r="GP216" s="88">
        <f t="shared" si="290"/>
        <v>0</v>
      </c>
      <c r="GQ216" s="88">
        <f t="shared" si="290"/>
        <v>0</v>
      </c>
      <c r="GR216" s="88">
        <f t="shared" si="290"/>
        <v>0</v>
      </c>
      <c r="GS216" s="88">
        <f t="shared" si="290"/>
        <v>0</v>
      </c>
      <c r="GT216" s="88">
        <f t="shared" si="290"/>
        <v>0</v>
      </c>
      <c r="GU216" s="88">
        <f t="shared" si="290"/>
        <v>0</v>
      </c>
      <c r="GV216" s="88">
        <f t="shared" si="290"/>
        <v>0</v>
      </c>
      <c r="GW216" s="88">
        <f t="shared" si="290"/>
        <v>0</v>
      </c>
      <c r="GX216" s="88">
        <f t="shared" si="290"/>
        <v>0</v>
      </c>
      <c r="GY216" s="88">
        <f t="shared" si="290"/>
        <v>0</v>
      </c>
      <c r="GZ216" s="88">
        <f t="shared" si="290"/>
        <v>0</v>
      </c>
      <c r="HA216" s="88">
        <f t="shared" si="290"/>
        <v>0</v>
      </c>
      <c r="HB216" s="88">
        <f t="shared" si="290"/>
        <v>0</v>
      </c>
      <c r="HC216" s="88">
        <f t="shared" si="290"/>
        <v>0</v>
      </c>
      <c r="HD216" s="88">
        <f t="shared" ref="HD216:JO216" si="291">IF(HD214="","",IF(SUM(HD212,HD215)=HD171,0,IF(SUM(HD212,HD215,HD214)&gt;HD171,HD171-SUM(HD212,HD215),HD214)))</f>
        <v>0</v>
      </c>
      <c r="HE216" s="88">
        <f t="shared" si="291"/>
        <v>0</v>
      </c>
      <c r="HF216" s="88">
        <f t="shared" si="291"/>
        <v>0</v>
      </c>
      <c r="HG216" s="88">
        <f t="shared" si="291"/>
        <v>0</v>
      </c>
      <c r="HH216" s="88">
        <f t="shared" si="291"/>
        <v>0</v>
      </c>
      <c r="HI216" s="88">
        <f t="shared" si="291"/>
        <v>0</v>
      </c>
      <c r="HJ216" s="88">
        <f t="shared" si="291"/>
        <v>0</v>
      </c>
      <c r="HK216" s="88">
        <f t="shared" si="291"/>
        <v>0</v>
      </c>
      <c r="HL216" s="88">
        <f t="shared" si="291"/>
        <v>0</v>
      </c>
      <c r="HM216" s="88">
        <f t="shared" si="291"/>
        <v>0</v>
      </c>
      <c r="HN216" s="88">
        <f t="shared" si="291"/>
        <v>0</v>
      </c>
      <c r="HO216" s="88">
        <f t="shared" si="291"/>
        <v>0</v>
      </c>
      <c r="HP216" s="88">
        <f t="shared" si="291"/>
        <v>0</v>
      </c>
      <c r="HQ216" s="88">
        <f t="shared" si="291"/>
        <v>0</v>
      </c>
      <c r="HR216" s="88">
        <f t="shared" si="291"/>
        <v>0</v>
      </c>
      <c r="HS216" s="88">
        <f t="shared" si="291"/>
        <v>0</v>
      </c>
      <c r="HT216" s="88">
        <f t="shared" si="291"/>
        <v>0</v>
      </c>
      <c r="HU216" s="88">
        <f t="shared" si="291"/>
        <v>0</v>
      </c>
      <c r="HV216" s="88">
        <f t="shared" si="291"/>
        <v>0</v>
      </c>
      <c r="HW216" s="88">
        <f t="shared" si="291"/>
        <v>0</v>
      </c>
      <c r="HX216" s="88">
        <f t="shared" si="291"/>
        <v>0</v>
      </c>
      <c r="HY216" s="88">
        <f t="shared" si="291"/>
        <v>0</v>
      </c>
      <c r="HZ216" s="88">
        <f t="shared" si="291"/>
        <v>0</v>
      </c>
      <c r="IA216" s="88">
        <f t="shared" si="291"/>
        <v>0</v>
      </c>
      <c r="IB216" s="88">
        <f t="shared" si="291"/>
        <v>0</v>
      </c>
      <c r="IC216" s="88">
        <f t="shared" si="291"/>
        <v>0</v>
      </c>
      <c r="ID216" s="88">
        <f t="shared" si="291"/>
        <v>0</v>
      </c>
      <c r="IE216" s="88">
        <f t="shared" si="291"/>
        <v>0</v>
      </c>
      <c r="IF216" s="88">
        <f t="shared" si="291"/>
        <v>0</v>
      </c>
      <c r="IG216" s="88">
        <f t="shared" si="291"/>
        <v>0</v>
      </c>
      <c r="IH216" s="88">
        <f t="shared" si="291"/>
        <v>0</v>
      </c>
      <c r="II216" s="88">
        <f t="shared" si="291"/>
        <v>0</v>
      </c>
      <c r="IJ216" s="88">
        <f t="shared" si="291"/>
        <v>0</v>
      </c>
      <c r="IK216" s="88">
        <f t="shared" si="291"/>
        <v>0</v>
      </c>
      <c r="IL216" s="88">
        <f t="shared" si="291"/>
        <v>0</v>
      </c>
      <c r="IM216" s="88">
        <f t="shared" si="291"/>
        <v>0</v>
      </c>
      <c r="IN216" s="88">
        <f t="shared" si="291"/>
        <v>0</v>
      </c>
      <c r="IO216" s="88">
        <f t="shared" si="291"/>
        <v>0</v>
      </c>
      <c r="IP216" s="88">
        <f t="shared" si="291"/>
        <v>0</v>
      </c>
      <c r="IQ216" s="88">
        <f t="shared" si="291"/>
        <v>0</v>
      </c>
      <c r="IR216" s="88">
        <f t="shared" si="291"/>
        <v>0</v>
      </c>
      <c r="IS216" s="88">
        <f t="shared" si="291"/>
        <v>0</v>
      </c>
      <c r="IT216" s="88">
        <f t="shared" si="291"/>
        <v>0</v>
      </c>
      <c r="IU216" s="88">
        <f t="shared" si="291"/>
        <v>0</v>
      </c>
      <c r="IV216" s="88">
        <f t="shared" si="291"/>
        <v>0</v>
      </c>
      <c r="IW216" s="88">
        <f t="shared" si="291"/>
        <v>0</v>
      </c>
      <c r="IX216" s="88">
        <f t="shared" si="291"/>
        <v>0</v>
      </c>
      <c r="IY216" s="88">
        <f t="shared" si="291"/>
        <v>0</v>
      </c>
      <c r="IZ216" s="88">
        <f t="shared" si="291"/>
        <v>0</v>
      </c>
      <c r="JA216" s="88">
        <f t="shared" si="291"/>
        <v>0</v>
      </c>
      <c r="JB216" s="88">
        <f t="shared" si="291"/>
        <v>0</v>
      </c>
      <c r="JC216" s="88">
        <f t="shared" si="291"/>
        <v>0</v>
      </c>
      <c r="JD216" s="88">
        <f t="shared" si="291"/>
        <v>0</v>
      </c>
      <c r="JE216" s="88">
        <f t="shared" si="291"/>
        <v>0</v>
      </c>
      <c r="JF216" s="88">
        <f t="shared" si="291"/>
        <v>0</v>
      </c>
      <c r="JG216" s="88">
        <f t="shared" si="291"/>
        <v>0</v>
      </c>
      <c r="JH216" s="88">
        <f t="shared" si="291"/>
        <v>0</v>
      </c>
      <c r="JI216" s="88">
        <f t="shared" si="291"/>
        <v>0</v>
      </c>
      <c r="JJ216" s="88">
        <f t="shared" si="291"/>
        <v>0</v>
      </c>
      <c r="JK216" s="88">
        <f t="shared" si="291"/>
        <v>0</v>
      </c>
      <c r="JL216" s="88">
        <f t="shared" si="291"/>
        <v>0</v>
      </c>
      <c r="JM216" s="88">
        <f t="shared" si="291"/>
        <v>0</v>
      </c>
      <c r="JN216" s="88">
        <f t="shared" si="291"/>
        <v>0</v>
      </c>
      <c r="JO216" s="88">
        <f t="shared" si="291"/>
        <v>0</v>
      </c>
      <c r="JP216" s="88">
        <f t="shared" ref="JP216:MA216" si="292">IF(JP214="","",IF(SUM(JP212,JP215)=JP171,0,IF(SUM(JP212,JP215,JP214)&gt;JP171,JP171-SUM(JP212,JP215),JP214)))</f>
        <v>0</v>
      </c>
      <c r="JQ216" s="88">
        <f t="shared" si="292"/>
        <v>0</v>
      </c>
      <c r="JR216" s="88">
        <f t="shared" si="292"/>
        <v>0</v>
      </c>
      <c r="JS216" s="88">
        <f t="shared" si="292"/>
        <v>0</v>
      </c>
      <c r="JT216" s="88">
        <f t="shared" si="292"/>
        <v>0</v>
      </c>
      <c r="JU216" s="88">
        <f t="shared" si="292"/>
        <v>0</v>
      </c>
      <c r="JV216" s="88">
        <f t="shared" si="292"/>
        <v>0</v>
      </c>
      <c r="JW216" s="88">
        <f t="shared" si="292"/>
        <v>0</v>
      </c>
      <c r="JX216" s="88">
        <f t="shared" si="292"/>
        <v>0</v>
      </c>
      <c r="JY216" s="88">
        <f t="shared" si="292"/>
        <v>0</v>
      </c>
      <c r="JZ216" s="88">
        <f t="shared" si="292"/>
        <v>0</v>
      </c>
      <c r="KA216" s="88">
        <f t="shared" si="292"/>
        <v>0</v>
      </c>
      <c r="KB216" s="88">
        <f t="shared" si="292"/>
        <v>0</v>
      </c>
      <c r="KC216" s="88">
        <f t="shared" si="292"/>
        <v>0</v>
      </c>
      <c r="KD216" s="88">
        <f t="shared" si="292"/>
        <v>0</v>
      </c>
      <c r="KE216" s="88">
        <f t="shared" si="292"/>
        <v>0</v>
      </c>
      <c r="KF216" s="88">
        <f t="shared" si="292"/>
        <v>0</v>
      </c>
      <c r="KG216" s="88">
        <f t="shared" si="292"/>
        <v>0</v>
      </c>
      <c r="KH216" s="88">
        <f t="shared" si="292"/>
        <v>0</v>
      </c>
      <c r="KI216" s="88">
        <f t="shared" si="292"/>
        <v>0</v>
      </c>
      <c r="KJ216" s="88">
        <f t="shared" si="292"/>
        <v>0</v>
      </c>
      <c r="KK216" s="88">
        <f t="shared" si="292"/>
        <v>0</v>
      </c>
      <c r="KL216" s="88">
        <f t="shared" si="292"/>
        <v>0</v>
      </c>
      <c r="KM216" s="88">
        <f t="shared" si="292"/>
        <v>0</v>
      </c>
      <c r="KN216" s="88">
        <f t="shared" si="292"/>
        <v>0</v>
      </c>
      <c r="KO216" s="88">
        <f t="shared" si="292"/>
        <v>0</v>
      </c>
      <c r="KP216" s="88">
        <f t="shared" si="292"/>
        <v>0</v>
      </c>
      <c r="KQ216" s="88">
        <f t="shared" si="292"/>
        <v>0</v>
      </c>
      <c r="KR216" s="88">
        <f t="shared" si="292"/>
        <v>0</v>
      </c>
      <c r="KS216" s="88">
        <f t="shared" si="292"/>
        <v>0</v>
      </c>
      <c r="KT216" s="88">
        <f t="shared" si="292"/>
        <v>0</v>
      </c>
      <c r="KU216" s="88">
        <f t="shared" si="292"/>
        <v>0</v>
      </c>
      <c r="KV216" s="88">
        <f t="shared" si="292"/>
        <v>0</v>
      </c>
      <c r="KW216" s="88">
        <f t="shared" si="292"/>
        <v>0</v>
      </c>
      <c r="KX216" s="88">
        <f t="shared" si="292"/>
        <v>0</v>
      </c>
      <c r="KY216" s="88">
        <f t="shared" si="292"/>
        <v>0</v>
      </c>
      <c r="KZ216" s="88">
        <f t="shared" si="292"/>
        <v>0</v>
      </c>
      <c r="LA216" s="88">
        <f t="shared" si="292"/>
        <v>0</v>
      </c>
      <c r="LB216" s="88">
        <f t="shared" si="292"/>
        <v>0</v>
      </c>
      <c r="LC216" s="88">
        <f t="shared" si="292"/>
        <v>0</v>
      </c>
      <c r="LD216" s="88">
        <f t="shared" si="292"/>
        <v>0</v>
      </c>
      <c r="LE216" s="88">
        <f t="shared" si="292"/>
        <v>0</v>
      </c>
      <c r="LF216" s="88">
        <f t="shared" si="292"/>
        <v>0</v>
      </c>
      <c r="LG216" s="88">
        <f t="shared" si="292"/>
        <v>0</v>
      </c>
      <c r="LH216" s="88">
        <f t="shared" si="292"/>
        <v>0</v>
      </c>
      <c r="LI216" s="88">
        <f t="shared" si="292"/>
        <v>0</v>
      </c>
      <c r="LJ216" s="88">
        <f t="shared" si="292"/>
        <v>0</v>
      </c>
      <c r="LK216" s="88">
        <f t="shared" si="292"/>
        <v>0</v>
      </c>
      <c r="LL216" s="88">
        <f t="shared" si="292"/>
        <v>0</v>
      </c>
      <c r="LM216" s="88">
        <f t="shared" si="292"/>
        <v>0</v>
      </c>
      <c r="LN216" s="88">
        <f t="shared" si="292"/>
        <v>0</v>
      </c>
      <c r="LO216" s="88">
        <f t="shared" si="292"/>
        <v>0</v>
      </c>
      <c r="LP216" s="88">
        <f t="shared" si="292"/>
        <v>0</v>
      </c>
      <c r="LQ216" s="88">
        <f t="shared" si="292"/>
        <v>0</v>
      </c>
      <c r="LR216" s="88">
        <f t="shared" si="292"/>
        <v>0</v>
      </c>
      <c r="LS216" s="88">
        <f t="shared" si="292"/>
        <v>0</v>
      </c>
      <c r="LT216" s="88">
        <f t="shared" si="292"/>
        <v>0</v>
      </c>
      <c r="LU216" s="88">
        <f t="shared" si="292"/>
        <v>0</v>
      </c>
      <c r="LV216" s="88">
        <f t="shared" si="292"/>
        <v>0</v>
      </c>
      <c r="LW216" s="88">
        <f t="shared" si="292"/>
        <v>0</v>
      </c>
      <c r="LX216" s="88">
        <f t="shared" si="292"/>
        <v>0</v>
      </c>
      <c r="LY216" s="88">
        <f t="shared" si="292"/>
        <v>0</v>
      </c>
      <c r="LZ216" s="88">
        <f t="shared" si="292"/>
        <v>0</v>
      </c>
      <c r="MA216" s="88">
        <f t="shared" si="292"/>
        <v>0</v>
      </c>
      <c r="MB216" s="88">
        <f t="shared" ref="MB216:OM216" si="293">IF(MB214="","",IF(SUM(MB212,MB215)=MB171,0,IF(SUM(MB212,MB215,MB214)&gt;MB171,MB171-SUM(MB212,MB215),MB214)))</f>
        <v>0</v>
      </c>
      <c r="MC216" s="88">
        <f t="shared" si="293"/>
        <v>0</v>
      </c>
      <c r="MD216" s="88">
        <f t="shared" si="293"/>
        <v>0</v>
      </c>
      <c r="ME216" s="88">
        <f t="shared" si="293"/>
        <v>0</v>
      </c>
      <c r="MF216" s="88">
        <f t="shared" si="293"/>
        <v>0</v>
      </c>
      <c r="MG216" s="88">
        <f t="shared" si="293"/>
        <v>0</v>
      </c>
      <c r="MH216" s="88">
        <f t="shared" si="293"/>
        <v>0</v>
      </c>
      <c r="MI216" s="88">
        <f t="shared" si="293"/>
        <v>0</v>
      </c>
      <c r="MJ216" s="88">
        <f t="shared" si="293"/>
        <v>0</v>
      </c>
      <c r="MK216" s="88">
        <f t="shared" si="293"/>
        <v>0</v>
      </c>
      <c r="ML216" s="88">
        <f t="shared" si="293"/>
        <v>0</v>
      </c>
      <c r="MM216" s="88">
        <f t="shared" si="293"/>
        <v>0</v>
      </c>
      <c r="MN216" s="88">
        <f t="shared" si="293"/>
        <v>0</v>
      </c>
      <c r="MO216" s="88">
        <f t="shared" si="293"/>
        <v>0</v>
      </c>
      <c r="MP216" s="88">
        <f t="shared" si="293"/>
        <v>0</v>
      </c>
      <c r="MQ216" s="88">
        <f t="shared" si="293"/>
        <v>0</v>
      </c>
      <c r="MR216" s="88">
        <f t="shared" si="293"/>
        <v>0</v>
      </c>
      <c r="MS216" s="88">
        <f t="shared" si="293"/>
        <v>0</v>
      </c>
      <c r="MT216" s="88">
        <f t="shared" si="293"/>
        <v>0</v>
      </c>
      <c r="MU216" s="88">
        <f t="shared" si="293"/>
        <v>0</v>
      </c>
      <c r="MV216" s="88">
        <f t="shared" si="293"/>
        <v>0</v>
      </c>
      <c r="MW216" s="88">
        <f t="shared" si="293"/>
        <v>0</v>
      </c>
      <c r="MX216" s="88">
        <f t="shared" si="293"/>
        <v>0</v>
      </c>
      <c r="MY216" s="88">
        <f t="shared" si="293"/>
        <v>0</v>
      </c>
      <c r="MZ216" s="88">
        <f t="shared" si="293"/>
        <v>0</v>
      </c>
      <c r="NA216" s="88">
        <f t="shared" si="293"/>
        <v>0</v>
      </c>
      <c r="NB216" s="88">
        <f t="shared" si="293"/>
        <v>0</v>
      </c>
      <c r="NC216" s="88">
        <f t="shared" si="293"/>
        <v>0</v>
      </c>
      <c r="ND216" s="88">
        <f t="shared" si="293"/>
        <v>0</v>
      </c>
      <c r="NE216" s="88">
        <f t="shared" si="293"/>
        <v>0</v>
      </c>
      <c r="NF216" s="88">
        <f t="shared" si="293"/>
        <v>0</v>
      </c>
      <c r="NG216" s="88">
        <f t="shared" si="293"/>
        <v>0</v>
      </c>
      <c r="NH216" s="88">
        <f t="shared" si="293"/>
        <v>0</v>
      </c>
      <c r="NI216" s="88">
        <f t="shared" si="293"/>
        <v>0</v>
      </c>
      <c r="NJ216" s="88">
        <f t="shared" si="293"/>
        <v>0</v>
      </c>
      <c r="NK216" s="88">
        <f t="shared" si="293"/>
        <v>0</v>
      </c>
      <c r="NL216" s="88">
        <f t="shared" si="293"/>
        <v>0</v>
      </c>
      <c r="NM216" s="88">
        <f t="shared" si="293"/>
        <v>0</v>
      </c>
      <c r="NN216" s="88">
        <f t="shared" si="293"/>
        <v>0</v>
      </c>
      <c r="NO216" s="88">
        <f t="shared" si="293"/>
        <v>0</v>
      </c>
      <c r="NP216" s="88">
        <f t="shared" si="293"/>
        <v>0</v>
      </c>
      <c r="NQ216" s="88">
        <f t="shared" si="293"/>
        <v>0</v>
      </c>
      <c r="NR216" s="88">
        <f t="shared" si="293"/>
        <v>0</v>
      </c>
      <c r="NS216" s="88">
        <f t="shared" si="293"/>
        <v>0</v>
      </c>
      <c r="NT216" s="88">
        <f t="shared" si="293"/>
        <v>0</v>
      </c>
      <c r="NU216" s="88">
        <f t="shared" si="293"/>
        <v>0</v>
      </c>
      <c r="NV216" s="88">
        <f t="shared" si="293"/>
        <v>0</v>
      </c>
      <c r="NW216" s="88">
        <f t="shared" si="293"/>
        <v>0</v>
      </c>
      <c r="NX216" s="88">
        <f t="shared" si="293"/>
        <v>0</v>
      </c>
      <c r="NY216" s="88">
        <f t="shared" si="293"/>
        <v>0</v>
      </c>
      <c r="NZ216" s="88">
        <f t="shared" si="293"/>
        <v>0</v>
      </c>
      <c r="OA216" s="88">
        <f t="shared" si="293"/>
        <v>0</v>
      </c>
      <c r="OB216" s="88">
        <f t="shared" si="293"/>
        <v>0</v>
      </c>
      <c r="OC216" s="88">
        <f t="shared" si="293"/>
        <v>0</v>
      </c>
      <c r="OD216" s="88">
        <f t="shared" si="293"/>
        <v>0</v>
      </c>
      <c r="OE216" s="88">
        <f t="shared" si="293"/>
        <v>0</v>
      </c>
      <c r="OF216" s="88">
        <f t="shared" si="293"/>
        <v>0</v>
      </c>
      <c r="OG216" s="88">
        <f t="shared" si="293"/>
        <v>0</v>
      </c>
      <c r="OH216" s="88">
        <f t="shared" si="293"/>
        <v>0</v>
      </c>
      <c r="OI216" s="88">
        <f t="shared" si="293"/>
        <v>0</v>
      </c>
      <c r="OJ216" s="88">
        <f t="shared" si="293"/>
        <v>0</v>
      </c>
      <c r="OK216" s="88">
        <f t="shared" si="293"/>
        <v>0</v>
      </c>
      <c r="OL216" s="88">
        <f t="shared" si="293"/>
        <v>0</v>
      </c>
      <c r="OM216" s="88">
        <f t="shared" si="293"/>
        <v>0</v>
      </c>
      <c r="ON216" s="88">
        <f t="shared" ref="ON216:QY216" si="294">IF(ON214="","",IF(SUM(ON212,ON215)=ON171,0,IF(SUM(ON212,ON215,ON214)&gt;ON171,ON171-SUM(ON212,ON215),ON214)))</f>
        <v>0</v>
      </c>
      <c r="OO216" s="88">
        <f t="shared" si="294"/>
        <v>0</v>
      </c>
      <c r="OP216" s="88">
        <f t="shared" si="294"/>
        <v>0</v>
      </c>
      <c r="OQ216" s="88">
        <f t="shared" si="294"/>
        <v>0</v>
      </c>
      <c r="OR216" s="88">
        <f t="shared" si="294"/>
        <v>0</v>
      </c>
      <c r="OS216" s="88">
        <f t="shared" si="294"/>
        <v>0</v>
      </c>
      <c r="OT216" s="88">
        <f t="shared" si="294"/>
        <v>0</v>
      </c>
      <c r="OU216" s="88">
        <f t="shared" si="294"/>
        <v>0</v>
      </c>
      <c r="OV216" s="88">
        <f t="shared" si="294"/>
        <v>0</v>
      </c>
      <c r="OW216" s="88">
        <f t="shared" si="294"/>
        <v>0</v>
      </c>
      <c r="OX216" s="88">
        <f t="shared" si="294"/>
        <v>0</v>
      </c>
      <c r="OY216" s="88">
        <f t="shared" si="294"/>
        <v>0</v>
      </c>
      <c r="OZ216" s="88">
        <f t="shared" si="294"/>
        <v>0</v>
      </c>
      <c r="PA216" s="88">
        <f t="shared" si="294"/>
        <v>0</v>
      </c>
      <c r="PB216" s="88">
        <f t="shared" si="294"/>
        <v>0</v>
      </c>
      <c r="PC216" s="88">
        <f t="shared" si="294"/>
        <v>0</v>
      </c>
      <c r="PD216" s="88">
        <f t="shared" si="294"/>
        <v>0</v>
      </c>
      <c r="PE216" s="88">
        <f t="shared" si="294"/>
        <v>0</v>
      </c>
      <c r="PF216" s="88">
        <f t="shared" si="294"/>
        <v>0</v>
      </c>
      <c r="PG216" s="88">
        <f t="shared" si="294"/>
        <v>0</v>
      </c>
      <c r="PH216" s="88">
        <f t="shared" si="294"/>
        <v>0</v>
      </c>
      <c r="PI216" s="88">
        <f t="shared" si="294"/>
        <v>0</v>
      </c>
      <c r="PJ216" s="88">
        <f t="shared" si="294"/>
        <v>0</v>
      </c>
      <c r="PK216" s="88">
        <f t="shared" si="294"/>
        <v>0</v>
      </c>
      <c r="PL216" s="88">
        <f t="shared" si="294"/>
        <v>0</v>
      </c>
      <c r="PM216" s="88">
        <f t="shared" si="294"/>
        <v>0</v>
      </c>
      <c r="PN216" s="88">
        <f t="shared" si="294"/>
        <v>0</v>
      </c>
      <c r="PO216" s="88">
        <f t="shared" si="294"/>
        <v>0</v>
      </c>
      <c r="PP216" s="88">
        <f t="shared" si="294"/>
        <v>0</v>
      </c>
      <c r="PQ216" s="88">
        <f t="shared" si="294"/>
        <v>0</v>
      </c>
      <c r="PR216" s="88">
        <f t="shared" si="294"/>
        <v>0</v>
      </c>
      <c r="PS216" s="88">
        <f t="shared" si="294"/>
        <v>0</v>
      </c>
      <c r="PT216" s="88">
        <f t="shared" si="294"/>
        <v>0</v>
      </c>
      <c r="PU216" s="88">
        <f t="shared" si="294"/>
        <v>0</v>
      </c>
      <c r="PV216" s="88">
        <f t="shared" si="294"/>
        <v>0</v>
      </c>
      <c r="PW216" s="88">
        <f t="shared" si="294"/>
        <v>0</v>
      </c>
      <c r="PX216" s="88">
        <f t="shared" si="294"/>
        <v>0</v>
      </c>
      <c r="PY216" s="88">
        <f t="shared" si="294"/>
        <v>0</v>
      </c>
      <c r="PZ216" s="88">
        <f t="shared" si="294"/>
        <v>0</v>
      </c>
      <c r="QA216" s="88">
        <f t="shared" si="294"/>
        <v>0</v>
      </c>
      <c r="QB216" s="88">
        <f t="shared" si="294"/>
        <v>0</v>
      </c>
      <c r="QC216" s="88">
        <f t="shared" si="294"/>
        <v>0</v>
      </c>
      <c r="QD216" s="88">
        <f t="shared" si="294"/>
        <v>0</v>
      </c>
      <c r="QE216" s="88">
        <f t="shared" si="294"/>
        <v>0</v>
      </c>
      <c r="QF216" s="88">
        <f t="shared" si="294"/>
        <v>0</v>
      </c>
      <c r="QG216" s="88">
        <f t="shared" si="294"/>
        <v>0</v>
      </c>
      <c r="QH216" s="88">
        <f t="shared" si="294"/>
        <v>0</v>
      </c>
      <c r="QI216" s="88">
        <f t="shared" si="294"/>
        <v>0</v>
      </c>
      <c r="QJ216" s="88">
        <f t="shared" si="294"/>
        <v>0</v>
      </c>
      <c r="QK216" s="88">
        <f t="shared" si="294"/>
        <v>0</v>
      </c>
      <c r="QL216" s="88">
        <f t="shared" si="294"/>
        <v>0</v>
      </c>
      <c r="QM216" s="88">
        <f t="shared" si="294"/>
        <v>0</v>
      </c>
      <c r="QN216" s="88">
        <f t="shared" si="294"/>
        <v>0</v>
      </c>
      <c r="QO216" s="88">
        <f t="shared" si="294"/>
        <v>0</v>
      </c>
      <c r="QP216" s="88">
        <f t="shared" si="294"/>
        <v>0</v>
      </c>
      <c r="QQ216" s="88">
        <f t="shared" si="294"/>
        <v>0</v>
      </c>
      <c r="QR216" s="88">
        <f t="shared" si="294"/>
        <v>0</v>
      </c>
      <c r="QS216" s="88">
        <f t="shared" si="294"/>
        <v>0</v>
      </c>
      <c r="QT216" s="88">
        <f t="shared" si="294"/>
        <v>0</v>
      </c>
      <c r="QU216" s="88">
        <f t="shared" si="294"/>
        <v>0</v>
      </c>
      <c r="QV216" s="88">
        <f t="shared" si="294"/>
        <v>0</v>
      </c>
      <c r="QW216" s="88">
        <f t="shared" si="294"/>
        <v>0</v>
      </c>
      <c r="QX216" s="88">
        <f t="shared" si="294"/>
        <v>0</v>
      </c>
      <c r="QY216" s="88">
        <f t="shared" si="294"/>
        <v>0</v>
      </c>
      <c r="QZ216" s="88">
        <f t="shared" ref="QZ216:RQ216" si="295">IF(QZ214="","",IF(SUM(QZ212,QZ215)=QZ171,0,IF(SUM(QZ212,QZ215,QZ214)&gt;QZ171,QZ171-SUM(QZ212,QZ215),QZ214)))</f>
        <v>0</v>
      </c>
      <c r="RA216" s="88">
        <f t="shared" si="295"/>
        <v>0</v>
      </c>
      <c r="RB216" s="88">
        <f t="shared" si="295"/>
        <v>0</v>
      </c>
      <c r="RC216" s="88">
        <f t="shared" si="295"/>
        <v>0</v>
      </c>
      <c r="RD216" s="88">
        <f t="shared" si="295"/>
        <v>0</v>
      </c>
      <c r="RE216" s="88">
        <f t="shared" si="295"/>
        <v>0</v>
      </c>
      <c r="RF216" s="88">
        <f t="shared" si="295"/>
        <v>0</v>
      </c>
      <c r="RG216" s="88">
        <f t="shared" si="295"/>
        <v>0</v>
      </c>
      <c r="RH216" s="88">
        <f t="shared" si="295"/>
        <v>0</v>
      </c>
      <c r="RI216" s="88">
        <f t="shared" si="295"/>
        <v>0</v>
      </c>
      <c r="RJ216" s="88">
        <f t="shared" si="295"/>
        <v>0</v>
      </c>
      <c r="RK216" s="88">
        <f t="shared" si="295"/>
        <v>0</v>
      </c>
      <c r="RL216" s="88">
        <f t="shared" si="295"/>
        <v>0</v>
      </c>
      <c r="RM216" s="88" t="str">
        <f t="shared" si="295"/>
        <v/>
      </c>
      <c r="RN216" s="88" t="str">
        <f t="shared" si="295"/>
        <v/>
      </c>
      <c r="RO216" s="88" t="str">
        <f t="shared" si="295"/>
        <v/>
      </c>
      <c r="RP216" s="88" t="str">
        <f t="shared" si="295"/>
        <v/>
      </c>
      <c r="RQ216" s="88" t="str">
        <f t="shared" si="295"/>
        <v/>
      </c>
    </row>
    <row r="217" spans="4:485" ht="15">
      <c r="D217" s="88" t="s">
        <v>2192</v>
      </c>
      <c r="E217" s="88"/>
      <c r="F217" s="88"/>
      <c r="G217" s="88"/>
      <c r="H217" s="88" t="s">
        <v>2193</v>
      </c>
      <c r="I217" s="88" t="s">
        <v>2194</v>
      </c>
      <c r="J217" s="101"/>
      <c r="K217" s="101"/>
      <c r="L217" s="101"/>
      <c r="M217" s="101"/>
      <c r="S217" s="88" t="s">
        <v>2195</v>
      </c>
      <c r="T217" s="88">
        <f t="shared" ref="T217:CE217" si="296">IF(T171="","",IF(SUM(T212,T215,T216)=T$557,"",T$557-SUM(T212,T215,T216)))</f>
        <v>-0.98</v>
      </c>
      <c r="U217" s="88">
        <f t="shared" si="296"/>
        <v>-0.98</v>
      </c>
      <c r="V217" s="88">
        <f t="shared" si="296"/>
        <v>-0.98</v>
      </c>
      <c r="W217" s="88">
        <f t="shared" si="296"/>
        <v>-0.98</v>
      </c>
      <c r="X217" s="88">
        <f t="shared" si="296"/>
        <v>-0.98</v>
      </c>
      <c r="Y217" s="88">
        <f t="shared" si="296"/>
        <v>-0.98</v>
      </c>
      <c r="Z217" s="88">
        <f t="shared" si="296"/>
        <v>-0.98</v>
      </c>
      <c r="AA217" s="88">
        <f t="shared" si="296"/>
        <v>-0.98</v>
      </c>
      <c r="AB217" s="88">
        <f t="shared" si="296"/>
        <v>-0.98</v>
      </c>
      <c r="AC217" s="88">
        <f t="shared" si="296"/>
        <v>-0.98</v>
      </c>
      <c r="AD217" s="88">
        <f t="shared" si="296"/>
        <v>-0.98</v>
      </c>
      <c r="AE217" s="88">
        <f t="shared" si="296"/>
        <v>-0.98</v>
      </c>
      <c r="AF217" s="88">
        <f t="shared" si="296"/>
        <v>-0.98</v>
      </c>
      <c r="AG217" s="88">
        <f t="shared" si="296"/>
        <v>-0.98</v>
      </c>
      <c r="AH217" s="88">
        <f t="shared" si="296"/>
        <v>-0.98</v>
      </c>
      <c r="AI217" s="88">
        <f t="shared" si="296"/>
        <v>-0.98</v>
      </c>
      <c r="AJ217" s="88">
        <f t="shared" si="296"/>
        <v>-0.98</v>
      </c>
      <c r="AK217" s="88">
        <f t="shared" si="296"/>
        <v>-0.98</v>
      </c>
      <c r="AL217" s="88">
        <f t="shared" si="296"/>
        <v>-0.98</v>
      </c>
      <c r="AM217" s="88">
        <f t="shared" si="296"/>
        <v>-0.98</v>
      </c>
      <c r="AN217" s="88">
        <f t="shared" si="296"/>
        <v>-0.98</v>
      </c>
      <c r="AO217" s="88">
        <f t="shared" si="296"/>
        <v>-0.98</v>
      </c>
      <c r="AP217" s="88">
        <f t="shared" si="296"/>
        <v>-0.98</v>
      </c>
      <c r="AQ217" s="88">
        <f t="shared" si="296"/>
        <v>-0.98</v>
      </c>
      <c r="AR217" s="88">
        <f t="shared" si="296"/>
        <v>-0.98</v>
      </c>
      <c r="AS217" s="88">
        <f t="shared" si="296"/>
        <v>-0.98</v>
      </c>
      <c r="AT217" s="88">
        <f t="shared" si="296"/>
        <v>-0.98</v>
      </c>
      <c r="AU217" s="88">
        <f t="shared" si="296"/>
        <v>-0.98</v>
      </c>
      <c r="AV217" s="88">
        <f t="shared" si="296"/>
        <v>-0.98</v>
      </c>
      <c r="AW217" s="88">
        <f t="shared" si="296"/>
        <v>-0.98</v>
      </c>
      <c r="AX217" s="88">
        <f t="shared" si="296"/>
        <v>-0.98</v>
      </c>
      <c r="AY217" s="88">
        <f t="shared" si="296"/>
        <v>-0.98</v>
      </c>
      <c r="AZ217" s="88">
        <f t="shared" si="296"/>
        <v>-0.98</v>
      </c>
      <c r="BA217" s="88">
        <f t="shared" si="296"/>
        <v>-0.98</v>
      </c>
      <c r="BB217" s="88">
        <f t="shared" si="296"/>
        <v>-0.98</v>
      </c>
      <c r="BC217" s="88">
        <f t="shared" si="296"/>
        <v>-0.98</v>
      </c>
      <c r="BD217" s="88">
        <f t="shared" si="296"/>
        <v>-0.98</v>
      </c>
      <c r="BE217" s="88">
        <f t="shared" si="296"/>
        <v>-0.98</v>
      </c>
      <c r="BF217" s="88">
        <f t="shared" si="296"/>
        <v>-0.98</v>
      </c>
      <c r="BG217" s="88">
        <f t="shared" si="296"/>
        <v>-0.98</v>
      </c>
      <c r="BH217" s="88">
        <f t="shared" si="296"/>
        <v>-0.98</v>
      </c>
      <c r="BI217" s="88">
        <f t="shared" si="296"/>
        <v>-0.98</v>
      </c>
      <c r="BJ217" s="88">
        <f t="shared" si="296"/>
        <v>-0.98</v>
      </c>
      <c r="BK217" s="88">
        <f t="shared" si="296"/>
        <v>-0.98</v>
      </c>
      <c r="BL217" s="88">
        <f t="shared" si="296"/>
        <v>-0.98</v>
      </c>
      <c r="BM217" s="88">
        <f t="shared" si="296"/>
        <v>-0.98</v>
      </c>
      <c r="BN217" s="88">
        <f t="shared" si="296"/>
        <v>-0.98</v>
      </c>
      <c r="BO217" s="88">
        <f t="shared" si="296"/>
        <v>-0.98</v>
      </c>
      <c r="BP217" s="88">
        <f t="shared" si="296"/>
        <v>-0.98</v>
      </c>
      <c r="BQ217" s="88">
        <f t="shared" si="296"/>
        <v>-0.98</v>
      </c>
      <c r="BR217" s="88">
        <f t="shared" si="296"/>
        <v>-0.98</v>
      </c>
      <c r="BS217" s="88">
        <f t="shared" si="296"/>
        <v>-0.98</v>
      </c>
      <c r="BT217" s="88">
        <f t="shared" si="296"/>
        <v>-0.98</v>
      </c>
      <c r="BU217" s="88">
        <f t="shared" si="296"/>
        <v>-0.98</v>
      </c>
      <c r="BV217" s="88">
        <f t="shared" si="296"/>
        <v>-0.98</v>
      </c>
      <c r="BW217" s="88">
        <f t="shared" si="296"/>
        <v>-0.98</v>
      </c>
      <c r="BX217" s="88">
        <f t="shared" si="296"/>
        <v>-0.98</v>
      </c>
      <c r="BY217" s="88">
        <f t="shared" si="296"/>
        <v>-0.98</v>
      </c>
      <c r="BZ217" s="88">
        <f t="shared" si="296"/>
        <v>-0.98</v>
      </c>
      <c r="CA217" s="88">
        <f t="shared" si="296"/>
        <v>-0.98</v>
      </c>
      <c r="CB217" s="88">
        <f t="shared" si="296"/>
        <v>-0.98</v>
      </c>
      <c r="CC217" s="88">
        <f t="shared" si="296"/>
        <v>-0.98</v>
      </c>
      <c r="CD217" s="88">
        <f t="shared" si="296"/>
        <v>-0.98</v>
      </c>
      <c r="CE217" s="88">
        <f t="shared" si="296"/>
        <v>-0.98</v>
      </c>
      <c r="CF217" s="88">
        <f t="shared" ref="CF217:EQ217" si="297">IF(CF171="","",IF(SUM(CF212,CF215,CF216)=CF$557,"",CF$557-SUM(CF212,CF215,CF216)))</f>
        <v>-0.98</v>
      </c>
      <c r="CG217" s="88">
        <f t="shared" si="297"/>
        <v>-0.98</v>
      </c>
      <c r="CH217" s="88">
        <f t="shared" si="297"/>
        <v>-0.98</v>
      </c>
      <c r="CI217" s="88">
        <f t="shared" si="297"/>
        <v>-0.98</v>
      </c>
      <c r="CJ217" s="88">
        <f t="shared" si="297"/>
        <v>-0.98</v>
      </c>
      <c r="CK217" s="88">
        <f t="shared" si="297"/>
        <v>-0.98</v>
      </c>
      <c r="CL217" s="88">
        <f t="shared" si="297"/>
        <v>-0.98</v>
      </c>
      <c r="CM217" s="88">
        <f t="shared" si="297"/>
        <v>-0.98</v>
      </c>
      <c r="CN217" s="88">
        <f t="shared" si="297"/>
        <v>-0.98</v>
      </c>
      <c r="CO217" s="88">
        <f t="shared" si="297"/>
        <v>-0.98</v>
      </c>
      <c r="CP217" s="88">
        <f t="shared" si="297"/>
        <v>-0.98</v>
      </c>
      <c r="CQ217" s="88">
        <f t="shared" si="297"/>
        <v>-0.98</v>
      </c>
      <c r="CR217" s="88">
        <f t="shared" si="297"/>
        <v>-0.98</v>
      </c>
      <c r="CS217" s="88">
        <f t="shared" si="297"/>
        <v>-0.98</v>
      </c>
      <c r="CT217" s="88">
        <f t="shared" si="297"/>
        <v>-0.98</v>
      </c>
      <c r="CU217" s="88">
        <f t="shared" si="297"/>
        <v>-0.98</v>
      </c>
      <c r="CV217" s="88">
        <f t="shared" si="297"/>
        <v>-0.98</v>
      </c>
      <c r="CW217" s="88">
        <f t="shared" si="297"/>
        <v>-0.98</v>
      </c>
      <c r="CX217" s="88">
        <f t="shared" si="297"/>
        <v>-0.98</v>
      </c>
      <c r="CY217" s="88">
        <f t="shared" si="297"/>
        <v>-0.98</v>
      </c>
      <c r="CZ217" s="88">
        <f t="shared" si="297"/>
        <v>-0.98</v>
      </c>
      <c r="DA217" s="88">
        <f t="shared" si="297"/>
        <v>-0.98</v>
      </c>
      <c r="DB217" s="88">
        <f t="shared" si="297"/>
        <v>-0.98</v>
      </c>
      <c r="DC217" s="88">
        <f t="shared" si="297"/>
        <v>-0.98</v>
      </c>
      <c r="DD217" s="88">
        <f t="shared" si="297"/>
        <v>-0.98</v>
      </c>
      <c r="DE217" s="88">
        <f t="shared" si="297"/>
        <v>-0.98</v>
      </c>
      <c r="DF217" s="88">
        <f t="shared" si="297"/>
        <v>-0.98</v>
      </c>
      <c r="DG217" s="88">
        <f t="shared" si="297"/>
        <v>-0.98</v>
      </c>
      <c r="DH217" s="88">
        <f t="shared" si="297"/>
        <v>-0.98</v>
      </c>
      <c r="DI217" s="88">
        <f t="shared" si="297"/>
        <v>-0.98</v>
      </c>
      <c r="DJ217" s="88">
        <f t="shared" si="297"/>
        <v>-0.98</v>
      </c>
      <c r="DK217" s="88">
        <f t="shared" si="297"/>
        <v>-0.98</v>
      </c>
      <c r="DL217" s="88">
        <f t="shared" si="297"/>
        <v>-0.98</v>
      </c>
      <c r="DM217" s="88">
        <f t="shared" si="297"/>
        <v>-0.98</v>
      </c>
      <c r="DN217" s="88">
        <f t="shared" si="297"/>
        <v>-0.98</v>
      </c>
      <c r="DO217" s="88">
        <f t="shared" si="297"/>
        <v>-0.98</v>
      </c>
      <c r="DP217" s="88">
        <f t="shared" si="297"/>
        <v>-0.98</v>
      </c>
      <c r="DQ217" s="88">
        <f t="shared" si="297"/>
        <v>-0.98</v>
      </c>
      <c r="DR217" s="88">
        <f t="shared" si="297"/>
        <v>-0.98</v>
      </c>
      <c r="DS217" s="88">
        <f t="shared" si="297"/>
        <v>-0.98</v>
      </c>
      <c r="DT217" s="88">
        <f t="shared" si="297"/>
        <v>-0.98</v>
      </c>
      <c r="DU217" s="88">
        <f t="shared" si="297"/>
        <v>-0.98</v>
      </c>
      <c r="DV217" s="88">
        <f t="shared" si="297"/>
        <v>-0.98</v>
      </c>
      <c r="DW217" s="88">
        <f t="shared" si="297"/>
        <v>-0.98</v>
      </c>
      <c r="DX217" s="88">
        <f t="shared" si="297"/>
        <v>-0.98</v>
      </c>
      <c r="DY217" s="88">
        <f t="shared" si="297"/>
        <v>-0.98</v>
      </c>
      <c r="DZ217" s="88">
        <f t="shared" si="297"/>
        <v>-0.98</v>
      </c>
      <c r="EA217" s="88">
        <f t="shared" si="297"/>
        <v>-0.98</v>
      </c>
      <c r="EB217" s="88">
        <f t="shared" si="297"/>
        <v>-0.98</v>
      </c>
      <c r="EC217" s="88">
        <f t="shared" si="297"/>
        <v>-0.98</v>
      </c>
      <c r="ED217" s="88">
        <f t="shared" si="297"/>
        <v>-0.98</v>
      </c>
      <c r="EE217" s="88">
        <f t="shared" si="297"/>
        <v>-0.98</v>
      </c>
      <c r="EF217" s="88">
        <f t="shared" si="297"/>
        <v>-0.98</v>
      </c>
      <c r="EG217" s="88">
        <f t="shared" si="297"/>
        <v>-0.98</v>
      </c>
      <c r="EH217" s="88">
        <f t="shared" si="297"/>
        <v>-0.98</v>
      </c>
      <c r="EI217" s="88">
        <f t="shared" si="297"/>
        <v>-0.98</v>
      </c>
      <c r="EJ217" s="88">
        <f t="shared" si="297"/>
        <v>-0.98</v>
      </c>
      <c r="EK217" s="88">
        <f t="shared" si="297"/>
        <v>-0.98</v>
      </c>
      <c r="EL217" s="88">
        <f t="shared" si="297"/>
        <v>-0.98</v>
      </c>
      <c r="EM217" s="88">
        <f t="shared" si="297"/>
        <v>-0.98</v>
      </c>
      <c r="EN217" s="88">
        <f t="shared" si="297"/>
        <v>-0.98</v>
      </c>
      <c r="EO217" s="88">
        <f t="shared" si="297"/>
        <v>-0.98</v>
      </c>
      <c r="EP217" s="88">
        <f t="shared" si="297"/>
        <v>-0.98</v>
      </c>
      <c r="EQ217" s="88">
        <f t="shared" si="297"/>
        <v>-0.98</v>
      </c>
      <c r="ER217" s="88">
        <f t="shared" ref="ER217:HC217" si="298">IF(ER171="","",IF(SUM(ER212,ER215,ER216)=ER$557,"",ER$557-SUM(ER212,ER215,ER216)))</f>
        <v>-0.98</v>
      </c>
      <c r="ES217" s="88">
        <f t="shared" si="298"/>
        <v>-0.98</v>
      </c>
      <c r="ET217" s="88">
        <f t="shared" si="298"/>
        <v>-0.98</v>
      </c>
      <c r="EU217" s="88">
        <f t="shared" si="298"/>
        <v>-0.98</v>
      </c>
      <c r="EV217" s="88">
        <f t="shared" si="298"/>
        <v>-0.98</v>
      </c>
      <c r="EW217" s="88">
        <f t="shared" si="298"/>
        <v>-0.98</v>
      </c>
      <c r="EX217" s="88">
        <f t="shared" si="298"/>
        <v>-0.98</v>
      </c>
      <c r="EY217" s="88">
        <f t="shared" si="298"/>
        <v>-0.98</v>
      </c>
      <c r="EZ217" s="88">
        <f t="shared" si="298"/>
        <v>-0.98</v>
      </c>
      <c r="FA217" s="88">
        <f t="shared" si="298"/>
        <v>-0.98</v>
      </c>
      <c r="FB217" s="88">
        <f t="shared" si="298"/>
        <v>-0.98</v>
      </c>
      <c r="FC217" s="88">
        <f t="shared" si="298"/>
        <v>-0.98</v>
      </c>
      <c r="FD217" s="88">
        <f t="shared" si="298"/>
        <v>-0.98</v>
      </c>
      <c r="FE217" s="88">
        <f t="shared" si="298"/>
        <v>-0.98</v>
      </c>
      <c r="FF217" s="88">
        <f t="shared" si="298"/>
        <v>-0.98</v>
      </c>
      <c r="FG217" s="88">
        <f t="shared" si="298"/>
        <v>-0.98</v>
      </c>
      <c r="FH217" s="88">
        <f t="shared" si="298"/>
        <v>-0.98</v>
      </c>
      <c r="FI217" s="88">
        <f t="shared" si="298"/>
        <v>-0.98</v>
      </c>
      <c r="FJ217" s="88">
        <f t="shared" si="298"/>
        <v>-0.98</v>
      </c>
      <c r="FK217" s="88">
        <f t="shared" si="298"/>
        <v>-0.98</v>
      </c>
      <c r="FL217" s="88">
        <f t="shared" si="298"/>
        <v>-0.98</v>
      </c>
      <c r="FM217" s="88">
        <f t="shared" si="298"/>
        <v>-0.98</v>
      </c>
      <c r="FN217" s="88">
        <f t="shared" si="298"/>
        <v>-0.98</v>
      </c>
      <c r="FO217" s="88">
        <f t="shared" si="298"/>
        <v>-0.98</v>
      </c>
      <c r="FP217" s="88">
        <f t="shared" si="298"/>
        <v>-0.98</v>
      </c>
      <c r="FQ217" s="88">
        <f t="shared" si="298"/>
        <v>-0.98</v>
      </c>
      <c r="FR217" s="88">
        <f t="shared" si="298"/>
        <v>-0.98</v>
      </c>
      <c r="FS217" s="88">
        <f t="shared" si="298"/>
        <v>-0.98</v>
      </c>
      <c r="FT217" s="88">
        <f t="shared" si="298"/>
        <v>-0.98</v>
      </c>
      <c r="FU217" s="88">
        <f t="shared" si="298"/>
        <v>-0.98</v>
      </c>
      <c r="FV217" s="88">
        <f t="shared" si="298"/>
        <v>-0.98</v>
      </c>
      <c r="FW217" s="88">
        <f t="shared" si="298"/>
        <v>-0.98</v>
      </c>
      <c r="FX217" s="88">
        <f t="shared" si="298"/>
        <v>-0.98</v>
      </c>
      <c r="FY217" s="88">
        <f t="shared" si="298"/>
        <v>-0.98</v>
      </c>
      <c r="FZ217" s="88">
        <f t="shared" si="298"/>
        <v>-0.98</v>
      </c>
      <c r="GA217" s="88">
        <f t="shared" si="298"/>
        <v>-0.98</v>
      </c>
      <c r="GB217" s="88">
        <f t="shared" si="298"/>
        <v>-0.98</v>
      </c>
      <c r="GC217" s="88">
        <f t="shared" si="298"/>
        <v>-0.98</v>
      </c>
      <c r="GD217" s="88">
        <f t="shared" si="298"/>
        <v>-0.98</v>
      </c>
      <c r="GE217" s="88">
        <f t="shared" si="298"/>
        <v>-0.98</v>
      </c>
      <c r="GF217" s="88">
        <f t="shared" si="298"/>
        <v>-0.98</v>
      </c>
      <c r="GG217" s="88">
        <f t="shared" si="298"/>
        <v>-0.98</v>
      </c>
      <c r="GH217" s="88">
        <f t="shared" si="298"/>
        <v>-0.98</v>
      </c>
      <c r="GI217" s="88">
        <f t="shared" si="298"/>
        <v>-0.98</v>
      </c>
      <c r="GJ217" s="88">
        <f t="shared" si="298"/>
        <v>-0.98</v>
      </c>
      <c r="GK217" s="88">
        <f t="shared" si="298"/>
        <v>-0.98</v>
      </c>
      <c r="GL217" s="88">
        <f t="shared" si="298"/>
        <v>-0.98</v>
      </c>
      <c r="GM217" s="88">
        <f t="shared" si="298"/>
        <v>-0.98</v>
      </c>
      <c r="GN217" s="88">
        <f t="shared" si="298"/>
        <v>-0.98</v>
      </c>
      <c r="GO217" s="88">
        <f t="shared" si="298"/>
        <v>-0.98</v>
      </c>
      <c r="GP217" s="88">
        <f t="shared" si="298"/>
        <v>-0.98</v>
      </c>
      <c r="GQ217" s="88">
        <f t="shared" si="298"/>
        <v>-0.98</v>
      </c>
      <c r="GR217" s="88">
        <f t="shared" si="298"/>
        <v>-0.98</v>
      </c>
      <c r="GS217" s="88">
        <f t="shared" si="298"/>
        <v>-0.98</v>
      </c>
      <c r="GT217" s="88">
        <f t="shared" si="298"/>
        <v>-0.98</v>
      </c>
      <c r="GU217" s="88">
        <f t="shared" si="298"/>
        <v>-0.98</v>
      </c>
      <c r="GV217" s="88">
        <f t="shared" si="298"/>
        <v>-0.98</v>
      </c>
      <c r="GW217" s="88">
        <f t="shared" si="298"/>
        <v>-0.98</v>
      </c>
      <c r="GX217" s="88">
        <f t="shared" si="298"/>
        <v>-0.98</v>
      </c>
      <c r="GY217" s="88">
        <f t="shared" si="298"/>
        <v>-0.98</v>
      </c>
      <c r="GZ217" s="88">
        <f t="shared" si="298"/>
        <v>-0.98</v>
      </c>
      <c r="HA217" s="88">
        <f t="shared" si="298"/>
        <v>-0.98</v>
      </c>
      <c r="HB217" s="88">
        <f t="shared" si="298"/>
        <v>-0.98</v>
      </c>
      <c r="HC217" s="88">
        <f t="shared" si="298"/>
        <v>-0.98</v>
      </c>
      <c r="HD217" s="88">
        <f t="shared" ref="HD217:JO217" si="299">IF(HD171="","",IF(SUM(HD212,HD215,HD216)=HD$557,"",HD$557-SUM(HD212,HD215,HD216)))</f>
        <v>-0.98</v>
      </c>
      <c r="HE217" s="88">
        <f t="shared" si="299"/>
        <v>-0.98</v>
      </c>
      <c r="HF217" s="88">
        <f t="shared" si="299"/>
        <v>-0.98</v>
      </c>
      <c r="HG217" s="88">
        <f t="shared" si="299"/>
        <v>-0.98</v>
      </c>
      <c r="HH217" s="88">
        <f t="shared" si="299"/>
        <v>-0.98</v>
      </c>
      <c r="HI217" s="88">
        <f t="shared" si="299"/>
        <v>-0.98</v>
      </c>
      <c r="HJ217" s="88">
        <f t="shared" si="299"/>
        <v>-0.98</v>
      </c>
      <c r="HK217" s="88">
        <f t="shared" si="299"/>
        <v>-0.98</v>
      </c>
      <c r="HL217" s="88">
        <f t="shared" si="299"/>
        <v>-0.98</v>
      </c>
      <c r="HM217" s="88">
        <f t="shared" si="299"/>
        <v>-0.98</v>
      </c>
      <c r="HN217" s="88">
        <f t="shared" si="299"/>
        <v>-0.98</v>
      </c>
      <c r="HO217" s="88">
        <f t="shared" si="299"/>
        <v>-0.98</v>
      </c>
      <c r="HP217" s="88">
        <f t="shared" si="299"/>
        <v>-0.98</v>
      </c>
      <c r="HQ217" s="88">
        <f t="shared" si="299"/>
        <v>-0.98</v>
      </c>
      <c r="HR217" s="88">
        <f t="shared" si="299"/>
        <v>-0.98</v>
      </c>
      <c r="HS217" s="88">
        <f t="shared" si="299"/>
        <v>-0.98</v>
      </c>
      <c r="HT217" s="88">
        <f t="shared" si="299"/>
        <v>-0.98</v>
      </c>
      <c r="HU217" s="88">
        <f t="shared" si="299"/>
        <v>-0.98</v>
      </c>
      <c r="HV217" s="88">
        <f t="shared" si="299"/>
        <v>-0.98</v>
      </c>
      <c r="HW217" s="88">
        <f t="shared" si="299"/>
        <v>-0.98</v>
      </c>
      <c r="HX217" s="88">
        <f t="shared" si="299"/>
        <v>-0.98</v>
      </c>
      <c r="HY217" s="88">
        <f t="shared" si="299"/>
        <v>-0.98</v>
      </c>
      <c r="HZ217" s="88">
        <f t="shared" si="299"/>
        <v>-0.98</v>
      </c>
      <c r="IA217" s="88">
        <f t="shared" si="299"/>
        <v>-0.98</v>
      </c>
      <c r="IB217" s="88">
        <f t="shared" si="299"/>
        <v>-0.98</v>
      </c>
      <c r="IC217" s="88">
        <f t="shared" si="299"/>
        <v>-0.98</v>
      </c>
      <c r="ID217" s="88">
        <f t="shared" si="299"/>
        <v>-0.98</v>
      </c>
      <c r="IE217" s="88">
        <f t="shared" si="299"/>
        <v>-0.98</v>
      </c>
      <c r="IF217" s="88">
        <f t="shared" si="299"/>
        <v>-0.98</v>
      </c>
      <c r="IG217" s="88">
        <f t="shared" si="299"/>
        <v>-0.98</v>
      </c>
      <c r="IH217" s="88">
        <f t="shared" si="299"/>
        <v>-0.98</v>
      </c>
      <c r="II217" s="88">
        <f t="shared" si="299"/>
        <v>-0.98</v>
      </c>
      <c r="IJ217" s="88">
        <f t="shared" si="299"/>
        <v>-0.98</v>
      </c>
      <c r="IK217" s="88">
        <f t="shared" si="299"/>
        <v>-0.98</v>
      </c>
      <c r="IL217" s="88">
        <f t="shared" si="299"/>
        <v>-0.98</v>
      </c>
      <c r="IM217" s="88">
        <f t="shared" si="299"/>
        <v>-0.98</v>
      </c>
      <c r="IN217" s="88">
        <f t="shared" si="299"/>
        <v>-0.98</v>
      </c>
      <c r="IO217" s="88">
        <f t="shared" si="299"/>
        <v>-0.98</v>
      </c>
      <c r="IP217" s="88">
        <f t="shared" si="299"/>
        <v>-0.98</v>
      </c>
      <c r="IQ217" s="88">
        <f t="shared" si="299"/>
        <v>-0.98</v>
      </c>
      <c r="IR217" s="88">
        <f t="shared" si="299"/>
        <v>-0.98</v>
      </c>
      <c r="IS217" s="88">
        <f t="shared" si="299"/>
        <v>-0.98</v>
      </c>
      <c r="IT217" s="88">
        <f t="shared" si="299"/>
        <v>-0.98</v>
      </c>
      <c r="IU217" s="88">
        <f t="shared" si="299"/>
        <v>-0.98</v>
      </c>
      <c r="IV217" s="88">
        <f t="shared" si="299"/>
        <v>-0.98</v>
      </c>
      <c r="IW217" s="88">
        <f t="shared" si="299"/>
        <v>-0.98</v>
      </c>
      <c r="IX217" s="88">
        <f t="shared" si="299"/>
        <v>-0.98</v>
      </c>
      <c r="IY217" s="88">
        <f t="shared" si="299"/>
        <v>-0.98</v>
      </c>
      <c r="IZ217" s="88">
        <f t="shared" si="299"/>
        <v>-0.98</v>
      </c>
      <c r="JA217" s="88">
        <f t="shared" si="299"/>
        <v>-0.98</v>
      </c>
      <c r="JB217" s="88">
        <f t="shared" si="299"/>
        <v>-0.98</v>
      </c>
      <c r="JC217" s="88">
        <f t="shared" si="299"/>
        <v>-0.98</v>
      </c>
      <c r="JD217" s="88">
        <f t="shared" si="299"/>
        <v>-0.98</v>
      </c>
      <c r="JE217" s="88">
        <f t="shared" si="299"/>
        <v>-0.98</v>
      </c>
      <c r="JF217" s="88">
        <f t="shared" si="299"/>
        <v>-0.98</v>
      </c>
      <c r="JG217" s="88">
        <f t="shared" si="299"/>
        <v>-0.98</v>
      </c>
      <c r="JH217" s="88">
        <f t="shared" si="299"/>
        <v>-0.98</v>
      </c>
      <c r="JI217" s="88">
        <f t="shared" si="299"/>
        <v>-0.98</v>
      </c>
      <c r="JJ217" s="88">
        <f t="shared" si="299"/>
        <v>-0.98</v>
      </c>
      <c r="JK217" s="88">
        <f t="shared" si="299"/>
        <v>-0.98</v>
      </c>
      <c r="JL217" s="88">
        <f t="shared" si="299"/>
        <v>-0.98</v>
      </c>
      <c r="JM217" s="88">
        <f t="shared" si="299"/>
        <v>-0.98</v>
      </c>
      <c r="JN217" s="88">
        <f t="shared" si="299"/>
        <v>-0.98</v>
      </c>
      <c r="JO217" s="88">
        <f t="shared" si="299"/>
        <v>-0.98</v>
      </c>
      <c r="JP217" s="88">
        <f t="shared" ref="JP217:MA217" si="300">IF(JP171="","",IF(SUM(JP212,JP215,JP216)=JP$557,"",JP$557-SUM(JP212,JP215,JP216)))</f>
        <v>-0.98</v>
      </c>
      <c r="JQ217" s="88">
        <f t="shared" si="300"/>
        <v>-0.98</v>
      </c>
      <c r="JR217" s="88">
        <f t="shared" si="300"/>
        <v>-0.98</v>
      </c>
      <c r="JS217" s="88">
        <f t="shared" si="300"/>
        <v>-0.98</v>
      </c>
      <c r="JT217" s="88">
        <f t="shared" si="300"/>
        <v>-0.98</v>
      </c>
      <c r="JU217" s="88">
        <f t="shared" si="300"/>
        <v>-0.98</v>
      </c>
      <c r="JV217" s="88">
        <f t="shared" si="300"/>
        <v>-0.98</v>
      </c>
      <c r="JW217" s="88">
        <f t="shared" si="300"/>
        <v>-0.98</v>
      </c>
      <c r="JX217" s="88">
        <f t="shared" si="300"/>
        <v>-0.98</v>
      </c>
      <c r="JY217" s="88">
        <f t="shared" si="300"/>
        <v>-0.98</v>
      </c>
      <c r="JZ217" s="88">
        <f t="shared" si="300"/>
        <v>-0.98</v>
      </c>
      <c r="KA217" s="88">
        <f t="shared" si="300"/>
        <v>-0.98</v>
      </c>
      <c r="KB217" s="88">
        <f t="shared" si="300"/>
        <v>-0.98</v>
      </c>
      <c r="KC217" s="88">
        <f t="shared" si="300"/>
        <v>-0.98</v>
      </c>
      <c r="KD217" s="88">
        <f t="shared" si="300"/>
        <v>-0.98</v>
      </c>
      <c r="KE217" s="88">
        <f t="shared" si="300"/>
        <v>-0.98</v>
      </c>
      <c r="KF217" s="88">
        <f t="shared" si="300"/>
        <v>-0.98</v>
      </c>
      <c r="KG217" s="88">
        <f t="shared" si="300"/>
        <v>-0.98</v>
      </c>
      <c r="KH217" s="88">
        <f t="shared" si="300"/>
        <v>-0.98</v>
      </c>
      <c r="KI217" s="88">
        <f t="shared" si="300"/>
        <v>-0.98</v>
      </c>
      <c r="KJ217" s="88">
        <f t="shared" si="300"/>
        <v>-0.98</v>
      </c>
      <c r="KK217" s="88">
        <f t="shared" si="300"/>
        <v>-0.98</v>
      </c>
      <c r="KL217" s="88">
        <f t="shared" si="300"/>
        <v>-0.98</v>
      </c>
      <c r="KM217" s="88">
        <f t="shared" si="300"/>
        <v>-0.98</v>
      </c>
      <c r="KN217" s="88">
        <f t="shared" si="300"/>
        <v>-0.98</v>
      </c>
      <c r="KO217" s="88">
        <f t="shared" si="300"/>
        <v>-0.98</v>
      </c>
      <c r="KP217" s="88">
        <f t="shared" si="300"/>
        <v>-0.98</v>
      </c>
      <c r="KQ217" s="88">
        <f t="shared" si="300"/>
        <v>-0.98</v>
      </c>
      <c r="KR217" s="88">
        <f t="shared" si="300"/>
        <v>-0.98</v>
      </c>
      <c r="KS217" s="88">
        <f t="shared" si="300"/>
        <v>-0.98</v>
      </c>
      <c r="KT217" s="88">
        <f t="shared" si="300"/>
        <v>-0.98</v>
      </c>
      <c r="KU217" s="88">
        <f t="shared" si="300"/>
        <v>-0.98</v>
      </c>
      <c r="KV217" s="88">
        <f t="shared" si="300"/>
        <v>-0.98</v>
      </c>
      <c r="KW217" s="88">
        <f t="shared" si="300"/>
        <v>-0.98</v>
      </c>
      <c r="KX217" s="88">
        <f t="shared" si="300"/>
        <v>-0.98</v>
      </c>
      <c r="KY217" s="88">
        <f t="shared" si="300"/>
        <v>-0.98</v>
      </c>
      <c r="KZ217" s="88">
        <f t="shared" si="300"/>
        <v>-0.98</v>
      </c>
      <c r="LA217" s="88">
        <f t="shared" si="300"/>
        <v>-0.98</v>
      </c>
      <c r="LB217" s="88">
        <f t="shared" si="300"/>
        <v>-0.98</v>
      </c>
      <c r="LC217" s="88">
        <f t="shared" si="300"/>
        <v>-0.98</v>
      </c>
      <c r="LD217" s="88">
        <f t="shared" si="300"/>
        <v>-0.98</v>
      </c>
      <c r="LE217" s="88">
        <f t="shared" si="300"/>
        <v>-0.98</v>
      </c>
      <c r="LF217" s="88">
        <f t="shared" si="300"/>
        <v>-0.98</v>
      </c>
      <c r="LG217" s="88">
        <f t="shared" si="300"/>
        <v>-0.98</v>
      </c>
      <c r="LH217" s="88">
        <f t="shared" si="300"/>
        <v>-0.98</v>
      </c>
      <c r="LI217" s="88">
        <f t="shared" si="300"/>
        <v>-0.98</v>
      </c>
      <c r="LJ217" s="88">
        <f t="shared" si="300"/>
        <v>-0.98</v>
      </c>
      <c r="LK217" s="88">
        <f t="shared" si="300"/>
        <v>-0.98</v>
      </c>
      <c r="LL217" s="88">
        <f t="shared" si="300"/>
        <v>-0.98</v>
      </c>
      <c r="LM217" s="88">
        <f t="shared" si="300"/>
        <v>-0.98</v>
      </c>
      <c r="LN217" s="88">
        <f t="shared" si="300"/>
        <v>-0.98</v>
      </c>
      <c r="LO217" s="88">
        <f t="shared" si="300"/>
        <v>-0.98</v>
      </c>
      <c r="LP217" s="88">
        <f t="shared" si="300"/>
        <v>-0.98</v>
      </c>
      <c r="LQ217" s="88">
        <f t="shared" si="300"/>
        <v>-0.98</v>
      </c>
      <c r="LR217" s="88">
        <f t="shared" si="300"/>
        <v>-0.98</v>
      </c>
      <c r="LS217" s="88">
        <f t="shared" si="300"/>
        <v>-0.98</v>
      </c>
      <c r="LT217" s="88">
        <f t="shared" si="300"/>
        <v>-0.98</v>
      </c>
      <c r="LU217" s="88">
        <f t="shared" si="300"/>
        <v>-0.98</v>
      </c>
      <c r="LV217" s="88">
        <f t="shared" si="300"/>
        <v>-0.98</v>
      </c>
      <c r="LW217" s="88">
        <f t="shared" si="300"/>
        <v>-0.98</v>
      </c>
      <c r="LX217" s="88">
        <f t="shared" si="300"/>
        <v>-0.98</v>
      </c>
      <c r="LY217" s="88">
        <f t="shared" si="300"/>
        <v>-0.98</v>
      </c>
      <c r="LZ217" s="88">
        <f t="shared" si="300"/>
        <v>-0.98</v>
      </c>
      <c r="MA217" s="88">
        <f t="shared" si="300"/>
        <v>-0.98</v>
      </c>
      <c r="MB217" s="88">
        <f t="shared" ref="MB217:OM217" si="301">IF(MB171="","",IF(SUM(MB212,MB215,MB216)=MB$557,"",MB$557-SUM(MB212,MB215,MB216)))</f>
        <v>-0.98</v>
      </c>
      <c r="MC217" s="88">
        <f t="shared" si="301"/>
        <v>-0.98</v>
      </c>
      <c r="MD217" s="88">
        <f t="shared" si="301"/>
        <v>-0.98</v>
      </c>
      <c r="ME217" s="88">
        <f t="shared" si="301"/>
        <v>-0.98</v>
      </c>
      <c r="MF217" s="88">
        <f t="shared" si="301"/>
        <v>-0.98</v>
      </c>
      <c r="MG217" s="88">
        <f t="shared" si="301"/>
        <v>-0.98</v>
      </c>
      <c r="MH217" s="88">
        <f t="shared" si="301"/>
        <v>-0.98</v>
      </c>
      <c r="MI217" s="88">
        <f t="shared" si="301"/>
        <v>-0.98</v>
      </c>
      <c r="MJ217" s="88">
        <f t="shared" si="301"/>
        <v>-0.98</v>
      </c>
      <c r="MK217" s="88">
        <f t="shared" si="301"/>
        <v>-0.98</v>
      </c>
      <c r="ML217" s="88">
        <f t="shared" si="301"/>
        <v>-0.98</v>
      </c>
      <c r="MM217" s="88">
        <f t="shared" si="301"/>
        <v>-0.98</v>
      </c>
      <c r="MN217" s="88">
        <f t="shared" si="301"/>
        <v>-0.98</v>
      </c>
      <c r="MO217" s="88">
        <f t="shared" si="301"/>
        <v>-0.98</v>
      </c>
      <c r="MP217" s="88">
        <f t="shared" si="301"/>
        <v>-0.98</v>
      </c>
      <c r="MQ217" s="88">
        <f t="shared" si="301"/>
        <v>-0.98</v>
      </c>
      <c r="MR217" s="88">
        <f t="shared" si="301"/>
        <v>-0.98</v>
      </c>
      <c r="MS217" s="88">
        <f t="shared" si="301"/>
        <v>-0.98</v>
      </c>
      <c r="MT217" s="88">
        <f t="shared" si="301"/>
        <v>-0.98</v>
      </c>
      <c r="MU217" s="88">
        <f t="shared" si="301"/>
        <v>-0.98</v>
      </c>
      <c r="MV217" s="88">
        <f t="shared" si="301"/>
        <v>-0.98</v>
      </c>
      <c r="MW217" s="88">
        <f t="shared" si="301"/>
        <v>-0.98</v>
      </c>
      <c r="MX217" s="88">
        <f t="shared" si="301"/>
        <v>-0.98</v>
      </c>
      <c r="MY217" s="88">
        <f t="shared" si="301"/>
        <v>-0.98</v>
      </c>
      <c r="MZ217" s="88">
        <f t="shared" si="301"/>
        <v>-0.98</v>
      </c>
      <c r="NA217" s="88">
        <f t="shared" si="301"/>
        <v>-0.98</v>
      </c>
      <c r="NB217" s="88">
        <f t="shared" si="301"/>
        <v>-0.98</v>
      </c>
      <c r="NC217" s="88">
        <f t="shared" si="301"/>
        <v>-0.98</v>
      </c>
      <c r="ND217" s="88">
        <f t="shared" si="301"/>
        <v>-0.98</v>
      </c>
      <c r="NE217" s="88">
        <f t="shared" si="301"/>
        <v>-0.98</v>
      </c>
      <c r="NF217" s="88">
        <f t="shared" si="301"/>
        <v>-0.98</v>
      </c>
      <c r="NG217" s="88">
        <f t="shared" si="301"/>
        <v>-0.98</v>
      </c>
      <c r="NH217" s="88">
        <f t="shared" si="301"/>
        <v>-0.98</v>
      </c>
      <c r="NI217" s="88">
        <f t="shared" si="301"/>
        <v>-0.98</v>
      </c>
      <c r="NJ217" s="88">
        <f t="shared" si="301"/>
        <v>-0.98</v>
      </c>
      <c r="NK217" s="88">
        <f t="shared" si="301"/>
        <v>-0.98</v>
      </c>
      <c r="NL217" s="88">
        <f t="shared" si="301"/>
        <v>-0.98</v>
      </c>
      <c r="NM217" s="88">
        <f t="shared" si="301"/>
        <v>-0.98</v>
      </c>
      <c r="NN217" s="88">
        <f t="shared" si="301"/>
        <v>-0.98</v>
      </c>
      <c r="NO217" s="88">
        <f t="shared" si="301"/>
        <v>-0.98</v>
      </c>
      <c r="NP217" s="88">
        <f t="shared" si="301"/>
        <v>-0.98</v>
      </c>
      <c r="NQ217" s="88">
        <f t="shared" si="301"/>
        <v>-0.98</v>
      </c>
      <c r="NR217" s="88">
        <f t="shared" si="301"/>
        <v>-0.98</v>
      </c>
      <c r="NS217" s="88">
        <f t="shared" si="301"/>
        <v>-0.98</v>
      </c>
      <c r="NT217" s="88">
        <f t="shared" si="301"/>
        <v>-0.98</v>
      </c>
      <c r="NU217" s="88">
        <f t="shared" si="301"/>
        <v>-0.98</v>
      </c>
      <c r="NV217" s="88">
        <f t="shared" si="301"/>
        <v>-0.98</v>
      </c>
      <c r="NW217" s="88">
        <f t="shared" si="301"/>
        <v>-0.98</v>
      </c>
      <c r="NX217" s="88">
        <f t="shared" si="301"/>
        <v>-0.98</v>
      </c>
      <c r="NY217" s="88">
        <f t="shared" si="301"/>
        <v>-0.98</v>
      </c>
      <c r="NZ217" s="88">
        <f t="shared" si="301"/>
        <v>-0.98</v>
      </c>
      <c r="OA217" s="88">
        <f t="shared" si="301"/>
        <v>-0.98</v>
      </c>
      <c r="OB217" s="88">
        <f t="shared" si="301"/>
        <v>-0.98</v>
      </c>
      <c r="OC217" s="88">
        <f t="shared" si="301"/>
        <v>-0.98</v>
      </c>
      <c r="OD217" s="88">
        <f t="shared" si="301"/>
        <v>-0.98</v>
      </c>
      <c r="OE217" s="88">
        <f t="shared" si="301"/>
        <v>-0.98</v>
      </c>
      <c r="OF217" s="88">
        <f t="shared" si="301"/>
        <v>-0.98</v>
      </c>
      <c r="OG217" s="88">
        <f t="shared" si="301"/>
        <v>-0.98</v>
      </c>
      <c r="OH217" s="88">
        <f t="shared" si="301"/>
        <v>-0.98</v>
      </c>
      <c r="OI217" s="88">
        <f t="shared" si="301"/>
        <v>-0.98</v>
      </c>
      <c r="OJ217" s="88">
        <f t="shared" si="301"/>
        <v>-0.98</v>
      </c>
      <c r="OK217" s="88">
        <f t="shared" si="301"/>
        <v>-0.98</v>
      </c>
      <c r="OL217" s="88">
        <f t="shared" si="301"/>
        <v>-0.98</v>
      </c>
      <c r="OM217" s="88">
        <f t="shared" si="301"/>
        <v>-0.98</v>
      </c>
      <c r="ON217" s="88">
        <f t="shared" ref="ON217:QY217" si="302">IF(ON171="","",IF(SUM(ON212,ON215,ON216)=ON$557,"",ON$557-SUM(ON212,ON215,ON216)))</f>
        <v>-0.98</v>
      </c>
      <c r="OO217" s="88">
        <f t="shared" si="302"/>
        <v>-0.98</v>
      </c>
      <c r="OP217" s="88">
        <f t="shared" si="302"/>
        <v>-0.98</v>
      </c>
      <c r="OQ217" s="88">
        <f t="shared" si="302"/>
        <v>-0.98</v>
      </c>
      <c r="OR217" s="88">
        <f t="shared" si="302"/>
        <v>-0.98</v>
      </c>
      <c r="OS217" s="88">
        <f t="shared" si="302"/>
        <v>-0.98</v>
      </c>
      <c r="OT217" s="88">
        <f t="shared" si="302"/>
        <v>-0.98</v>
      </c>
      <c r="OU217" s="88">
        <f t="shared" si="302"/>
        <v>-0.98</v>
      </c>
      <c r="OV217" s="88">
        <f t="shared" si="302"/>
        <v>-0.98</v>
      </c>
      <c r="OW217" s="88">
        <f t="shared" si="302"/>
        <v>-0.98</v>
      </c>
      <c r="OX217" s="88">
        <f t="shared" si="302"/>
        <v>-0.98</v>
      </c>
      <c r="OY217" s="88">
        <f t="shared" si="302"/>
        <v>-0.98</v>
      </c>
      <c r="OZ217" s="88">
        <f t="shared" si="302"/>
        <v>-0.98</v>
      </c>
      <c r="PA217" s="88">
        <f t="shared" si="302"/>
        <v>-0.98</v>
      </c>
      <c r="PB217" s="88">
        <f t="shared" si="302"/>
        <v>-0.98</v>
      </c>
      <c r="PC217" s="88">
        <f t="shared" si="302"/>
        <v>-0.98</v>
      </c>
      <c r="PD217" s="88">
        <f t="shared" si="302"/>
        <v>-0.98</v>
      </c>
      <c r="PE217" s="88">
        <f t="shared" si="302"/>
        <v>-0.98</v>
      </c>
      <c r="PF217" s="88">
        <f t="shared" si="302"/>
        <v>-0.98</v>
      </c>
      <c r="PG217" s="88">
        <f t="shared" si="302"/>
        <v>-0.98</v>
      </c>
      <c r="PH217" s="88">
        <f t="shared" si="302"/>
        <v>-0.98</v>
      </c>
      <c r="PI217" s="88">
        <f t="shared" si="302"/>
        <v>-0.98</v>
      </c>
      <c r="PJ217" s="88">
        <f t="shared" si="302"/>
        <v>-0.98</v>
      </c>
      <c r="PK217" s="88">
        <f t="shared" si="302"/>
        <v>-0.98</v>
      </c>
      <c r="PL217" s="88">
        <f t="shared" si="302"/>
        <v>-0.98</v>
      </c>
      <c r="PM217" s="88">
        <f t="shared" si="302"/>
        <v>-0.98</v>
      </c>
      <c r="PN217" s="88">
        <f t="shared" si="302"/>
        <v>-0.98</v>
      </c>
      <c r="PO217" s="88">
        <f t="shared" si="302"/>
        <v>-0.98</v>
      </c>
      <c r="PP217" s="88">
        <f t="shared" si="302"/>
        <v>-0.98</v>
      </c>
      <c r="PQ217" s="88">
        <f t="shared" si="302"/>
        <v>-0.98</v>
      </c>
      <c r="PR217" s="88">
        <f t="shared" si="302"/>
        <v>-0.98</v>
      </c>
      <c r="PS217" s="88">
        <f t="shared" si="302"/>
        <v>-0.98</v>
      </c>
      <c r="PT217" s="88">
        <f t="shared" si="302"/>
        <v>-0.98</v>
      </c>
      <c r="PU217" s="88">
        <f t="shared" si="302"/>
        <v>-0.98</v>
      </c>
      <c r="PV217" s="88">
        <f t="shared" si="302"/>
        <v>-0.98</v>
      </c>
      <c r="PW217" s="88">
        <f t="shared" si="302"/>
        <v>-0.98</v>
      </c>
      <c r="PX217" s="88">
        <f t="shared" si="302"/>
        <v>-0.98</v>
      </c>
      <c r="PY217" s="88">
        <f t="shared" si="302"/>
        <v>-0.98</v>
      </c>
      <c r="PZ217" s="88">
        <f t="shared" si="302"/>
        <v>-0.98</v>
      </c>
      <c r="QA217" s="88">
        <f t="shared" si="302"/>
        <v>-0.98</v>
      </c>
      <c r="QB217" s="88">
        <f t="shared" si="302"/>
        <v>-0.98</v>
      </c>
      <c r="QC217" s="88">
        <f t="shared" si="302"/>
        <v>-0.98</v>
      </c>
      <c r="QD217" s="88">
        <f t="shared" si="302"/>
        <v>-0.98</v>
      </c>
      <c r="QE217" s="88">
        <f t="shared" si="302"/>
        <v>-0.98</v>
      </c>
      <c r="QF217" s="88">
        <f t="shared" si="302"/>
        <v>-0.98</v>
      </c>
      <c r="QG217" s="88">
        <f t="shared" si="302"/>
        <v>-0.98</v>
      </c>
      <c r="QH217" s="88">
        <f t="shared" si="302"/>
        <v>-0.98</v>
      </c>
      <c r="QI217" s="88">
        <f t="shared" si="302"/>
        <v>-0.98</v>
      </c>
      <c r="QJ217" s="88">
        <f t="shared" si="302"/>
        <v>-0.98</v>
      </c>
      <c r="QK217" s="88">
        <f t="shared" si="302"/>
        <v>-0.98</v>
      </c>
      <c r="QL217" s="88">
        <f t="shared" si="302"/>
        <v>-0.98</v>
      </c>
      <c r="QM217" s="88">
        <f t="shared" si="302"/>
        <v>-0.98</v>
      </c>
      <c r="QN217" s="88">
        <f t="shared" si="302"/>
        <v>-0.98</v>
      </c>
      <c r="QO217" s="88">
        <f t="shared" si="302"/>
        <v>-0.98</v>
      </c>
      <c r="QP217" s="88">
        <f t="shared" si="302"/>
        <v>-0.98</v>
      </c>
      <c r="QQ217" s="88">
        <f t="shared" si="302"/>
        <v>-0.98</v>
      </c>
      <c r="QR217" s="88">
        <f t="shared" si="302"/>
        <v>-0.98</v>
      </c>
      <c r="QS217" s="88">
        <f t="shared" si="302"/>
        <v>-0.98</v>
      </c>
      <c r="QT217" s="88">
        <f t="shared" si="302"/>
        <v>-0.98</v>
      </c>
      <c r="QU217" s="88">
        <f t="shared" si="302"/>
        <v>-0.98</v>
      </c>
      <c r="QV217" s="88">
        <f t="shared" si="302"/>
        <v>-0.98</v>
      </c>
      <c r="QW217" s="88">
        <f t="shared" si="302"/>
        <v>-0.98</v>
      </c>
      <c r="QX217" s="88">
        <f t="shared" si="302"/>
        <v>-0.98</v>
      </c>
      <c r="QY217" s="88">
        <f t="shared" si="302"/>
        <v>-0.98</v>
      </c>
      <c r="QZ217" s="88">
        <f t="shared" ref="QZ217:RQ217" si="303">IF(QZ171="","",IF(SUM(QZ212,QZ215,QZ216)=QZ$557,"",QZ$557-SUM(QZ212,QZ215,QZ216)))</f>
        <v>-0.98</v>
      </c>
      <c r="RA217" s="88">
        <f t="shared" si="303"/>
        <v>-0.98</v>
      </c>
      <c r="RB217" s="88">
        <f t="shared" si="303"/>
        <v>-0.98</v>
      </c>
      <c r="RC217" s="88">
        <f t="shared" si="303"/>
        <v>-0.98</v>
      </c>
      <c r="RD217" s="88">
        <f t="shared" si="303"/>
        <v>-0.98</v>
      </c>
      <c r="RE217" s="88">
        <f t="shared" si="303"/>
        <v>-0.98</v>
      </c>
      <c r="RF217" s="88">
        <f t="shared" si="303"/>
        <v>-0.98</v>
      </c>
      <c r="RG217" s="88">
        <f t="shared" si="303"/>
        <v>-0.98</v>
      </c>
      <c r="RH217" s="88">
        <f t="shared" si="303"/>
        <v>-0.98</v>
      </c>
      <c r="RI217" s="88">
        <f t="shared" si="303"/>
        <v>-0.98</v>
      </c>
      <c r="RJ217" s="88">
        <f t="shared" si="303"/>
        <v>-0.98</v>
      </c>
      <c r="RK217" s="88">
        <f t="shared" si="303"/>
        <v>-0.98</v>
      </c>
      <c r="RL217" s="88">
        <f t="shared" si="303"/>
        <v>-0.98</v>
      </c>
      <c r="RM217" s="88" t="str">
        <f t="shared" si="303"/>
        <v/>
      </c>
      <c r="RN217" s="88" t="str">
        <f t="shared" si="303"/>
        <v/>
      </c>
      <c r="RO217" s="88" t="str">
        <f t="shared" si="303"/>
        <v/>
      </c>
      <c r="RP217" s="88" t="str">
        <f t="shared" si="303"/>
        <v/>
      </c>
      <c r="RQ217" s="88" t="str">
        <f t="shared" si="303"/>
        <v/>
      </c>
    </row>
    <row r="218" spans="4:485" ht="15">
      <c r="D218" s="88"/>
      <c r="F218" s="88"/>
      <c r="G218" s="88"/>
      <c r="H218" s="88"/>
      <c r="I218" s="88"/>
      <c r="S218" s="99" t="s">
        <v>2196</v>
      </c>
      <c r="T218" s="99" t="str">
        <f>IF(OR(T212="",T$543="")=TRUE,"",T212*T$543/'[7]Param-Production'!R$42)</f>
        <v/>
      </c>
      <c r="U218" s="99" t="str">
        <f>IF(OR(U212="",U$543="")=TRUE,"",U212*U$543/'[7]Param-Production'!S$42)</f>
        <v/>
      </c>
      <c r="V218" s="99" t="str">
        <f>IF(OR(V212="",V$543="")=TRUE,"",V212*V$543/'[7]Param-Production'!T$42)</f>
        <v/>
      </c>
      <c r="W218" s="99" t="str">
        <f>IF(OR(W212="",W$543="")=TRUE,"",W212*W$543/'[7]Param-Production'!U$42)</f>
        <v/>
      </c>
      <c r="X218" s="99" t="str">
        <f>IF(OR(X212="",X$543="")=TRUE,"",X212*X$543/'[7]Param-Production'!V$42)</f>
        <v/>
      </c>
      <c r="Y218" s="99" t="str">
        <f>IF(OR(Y212="",Y$543="")=TRUE,"",Y212*Y$543/'[7]Param-Production'!W$42)</f>
        <v/>
      </c>
      <c r="Z218" s="99" t="str">
        <f>IF(OR(Z212="",Z$543="")=TRUE,"",Z212*Z$543/'[7]Param-Production'!X$42)</f>
        <v/>
      </c>
      <c r="AA218" s="99" t="str">
        <f>IF(OR(AA212="",AA$543="")=TRUE,"",AA212*AA$543/'[7]Param-Production'!Y$42)</f>
        <v/>
      </c>
      <c r="AB218" s="99" t="str">
        <f>IF(OR(AB212="",AB$543="")=TRUE,"",AB212*AB$543/'[7]Param-Production'!Z$42)</f>
        <v/>
      </c>
      <c r="AC218" s="99" t="str">
        <f>IF(OR(AC212="",AC$543="")=TRUE,"",AC212*AC$543/'[7]Param-Production'!AA$42)</f>
        <v/>
      </c>
      <c r="AD218" s="99" t="str">
        <f>IF(OR(AD212="",AD$543="")=TRUE,"",AD212*AD$543/'[7]Param-Production'!AB$42)</f>
        <v/>
      </c>
      <c r="AE218" s="99" t="str">
        <f>IF(OR(AE212="",AE$543="")=TRUE,"",AE212*AE$543/'[7]Param-Production'!AC$42)</f>
        <v/>
      </c>
      <c r="AF218" s="99" t="str">
        <f>IF(OR(AF212="",AF$543="")=TRUE,"",AF212*AF$543/'[7]Param-Production'!AD$42)</f>
        <v/>
      </c>
      <c r="AG218" s="99" t="str">
        <f>IF(OR(AG212="",AG$543="")=TRUE,"",AG212*AG$543/'[7]Param-Production'!AE$42)</f>
        <v/>
      </c>
      <c r="AH218" s="99" t="str">
        <f>IF(OR(AH212="",AH$543="")=TRUE,"",AH212*AH$543/'[7]Param-Production'!AF$42)</f>
        <v/>
      </c>
      <c r="AI218" s="99" t="str">
        <f>IF(OR(AI212="",AI$543="")=TRUE,"",AI212*AI$543/'[7]Param-Production'!AG$42)</f>
        <v/>
      </c>
      <c r="AJ218" s="99" t="str">
        <f>IF(OR(AJ212="",AJ$543="")=TRUE,"",AJ212*AJ$543/'[7]Param-Production'!AH$42)</f>
        <v/>
      </c>
      <c r="AK218" s="99" t="str">
        <f>IF(OR(AK212="",AK$543="")=TRUE,"",AK212*AK$543/'[7]Param-Production'!AI$42)</f>
        <v/>
      </c>
      <c r="AL218" s="99" t="str">
        <f>IF(OR(AL212="",AL$543="")=TRUE,"",AL212*AL$543/'[7]Param-Production'!AJ$42)</f>
        <v/>
      </c>
      <c r="AM218" s="99" t="str">
        <f>IF(OR(AM212="",AM$543="")=TRUE,"",AM212*AM$543/'[7]Param-Production'!AK$42)</f>
        <v/>
      </c>
      <c r="AN218" s="99" t="str">
        <f>IF(OR(AN212="",AN$543="")=TRUE,"",AN212*AN$543/'[7]Param-Production'!AL$42)</f>
        <v/>
      </c>
      <c r="AO218" s="99" t="str">
        <f>IF(OR(AO212="",AO$543="")=TRUE,"",AO212*AO$543/'[7]Param-Production'!AM$42)</f>
        <v/>
      </c>
      <c r="AP218" s="99" t="str">
        <f>IF(OR(AP212="",AP$543="")=TRUE,"",AP212*AP$543/'[7]Param-Production'!AN$42)</f>
        <v/>
      </c>
      <c r="AQ218" s="99" t="str">
        <f>IF(OR(AQ212="",AQ$543="")=TRUE,"",AQ212*AQ$543/'[7]Param-Production'!AO$42)</f>
        <v/>
      </c>
      <c r="AR218" s="99" t="str">
        <f>IF(OR(AR212="",AR$543="")=TRUE,"",AR212*AR$543/'[7]Param-Production'!AP$42)</f>
        <v/>
      </c>
      <c r="AS218" s="99" t="str">
        <f>IF(OR(AS212="",AS$543="")=TRUE,"",AS212*AS$543/'[7]Param-Production'!AQ$42)</f>
        <v/>
      </c>
      <c r="AT218" s="99" t="str">
        <f>IF(OR(AT212="",AT$543="")=TRUE,"",AT212*AT$543/'[7]Param-Production'!AR$42)</f>
        <v/>
      </c>
      <c r="AU218" s="99" t="str">
        <f>IF(OR(AU212="",AU$543="")=TRUE,"",AU212*AU$543/'[7]Param-Production'!AS$42)</f>
        <v/>
      </c>
      <c r="AV218" s="99" t="str">
        <f>IF(OR(AV212="",AV$543="")=TRUE,"",AV212*AV$543/'[7]Param-Production'!AT$42)</f>
        <v/>
      </c>
      <c r="AW218" s="99" t="str">
        <f>IF(OR(AW212="",AW$543="")=TRUE,"",AW212*AW$543/'[7]Param-Production'!AU$42)</f>
        <v/>
      </c>
      <c r="AX218" s="99" t="str">
        <f>IF(OR(AX212="",AX$543="")=TRUE,"",AX212*AX$543/'[7]Param-Production'!AV$42)</f>
        <v/>
      </c>
      <c r="AY218" s="99" t="str">
        <f>IF(OR(AY212="",AY$543="")=TRUE,"",AY212*AY$543/'[7]Param-Production'!AW$42)</f>
        <v/>
      </c>
      <c r="AZ218" s="99" t="str">
        <f>IF(OR(AZ212="",AZ$543="")=TRUE,"",AZ212*AZ$543/'[7]Param-Production'!AX$42)</f>
        <v/>
      </c>
      <c r="BA218" s="99" t="str">
        <f>IF(OR(BA212="",BA$543="")=TRUE,"",BA212*BA$543/'[7]Param-Production'!AY$42)</f>
        <v/>
      </c>
      <c r="BB218" s="99" t="str">
        <f>IF(OR(BB212="",BB$543="")=TRUE,"",BB212*BB$543/'[7]Param-Production'!AZ$42)</f>
        <v/>
      </c>
      <c r="BC218" s="99" t="str">
        <f>IF(OR(BC212="",BC$543="")=TRUE,"",BC212*BC$543/'[7]Param-Production'!BA$42)</f>
        <v/>
      </c>
      <c r="BD218" s="99" t="str">
        <f>IF(OR(BD212="",BD$543="")=TRUE,"",BD212*BD$543/'[7]Param-Production'!BB$42)</f>
        <v/>
      </c>
      <c r="BE218" s="99" t="str">
        <f>IF(OR(BE212="",BE$543="")=TRUE,"",BE212*BE$543/'[7]Param-Production'!BC$42)</f>
        <v/>
      </c>
      <c r="BF218" s="99" t="str">
        <f>IF(OR(BF212="",BF$543="")=TRUE,"",BF212*BF$543/'[7]Param-Production'!BD$42)</f>
        <v/>
      </c>
      <c r="BG218" s="99" t="str">
        <f>IF(OR(BG212="",BG$543="")=TRUE,"",BG212*BG$543/'[7]Param-Production'!BE$42)</f>
        <v/>
      </c>
      <c r="BH218" s="99" t="str">
        <f>IF(OR(BH212="",BH$543="")=TRUE,"",BH212*BH$543/'[7]Param-Production'!BF$42)</f>
        <v/>
      </c>
      <c r="BI218" s="99" t="str">
        <f>IF(OR(BI212="",BI$543="")=TRUE,"",BI212*BI$543/'[7]Param-Production'!BG$42)</f>
        <v/>
      </c>
      <c r="BJ218" s="99" t="str">
        <f>IF(OR(BJ212="",BJ$543="")=TRUE,"",BJ212*BJ$543/'[7]Param-Production'!BH$42)</f>
        <v/>
      </c>
      <c r="BK218" s="99" t="str">
        <f>IF(OR(BK212="",BK$543="")=TRUE,"",BK212*BK$543/'[7]Param-Production'!BI$42)</f>
        <v/>
      </c>
      <c r="BL218" s="99" t="str">
        <f>IF(OR(BL212="",BL$543="")=TRUE,"",BL212*BL$543/'[7]Param-Production'!BJ$42)</f>
        <v/>
      </c>
      <c r="BM218" s="99" t="str">
        <f>IF(OR(BM212="",BM$543="")=TRUE,"",BM212*BM$543/'[7]Param-Production'!BK$42)</f>
        <v/>
      </c>
      <c r="BN218" s="99" t="str">
        <f>IF(OR(BN212="",BN$543="")=TRUE,"",BN212*BN$543/'[7]Param-Production'!BL$42)</f>
        <v/>
      </c>
      <c r="BO218" s="99" t="str">
        <f>IF(OR(BO212="",BO$543="")=TRUE,"",BO212*BO$543/'[7]Param-Production'!BM$42)</f>
        <v/>
      </c>
      <c r="BP218" s="99" t="str">
        <f>IF(OR(BP212="",BP$543="")=TRUE,"",BP212*BP$543/'[7]Param-Production'!BN$42)</f>
        <v/>
      </c>
      <c r="BQ218" s="99" t="str">
        <f>IF(OR(BQ212="",BQ$543="")=TRUE,"",BQ212*BQ$543/'[7]Param-Production'!BO$42)</f>
        <v/>
      </c>
      <c r="BR218" s="99" t="str">
        <f>IF(OR(BR212="",BR$543="")=TRUE,"",BR212*BR$543/'[7]Param-Production'!BP$42)</f>
        <v/>
      </c>
      <c r="BS218" s="99" t="str">
        <f>IF(OR(BS212="",BS$543="")=TRUE,"",BS212*BS$543/'[7]Param-Production'!BQ$42)</f>
        <v/>
      </c>
      <c r="BT218" s="99" t="str">
        <f>IF(OR(BT212="",BT$543="")=TRUE,"",BT212*BT$543/'[7]Param-Production'!BR$42)</f>
        <v/>
      </c>
      <c r="BU218" s="99" t="str">
        <f>IF(OR(BU212="",BU$543="")=TRUE,"",BU212*BU$543/'[7]Param-Production'!BS$42)</f>
        <v/>
      </c>
      <c r="BV218" s="99" t="str">
        <f>IF(OR(BV212="",BV$543="")=TRUE,"",BV212*BV$543/'[7]Param-Production'!BT$42)</f>
        <v/>
      </c>
      <c r="BW218" s="99" t="str">
        <f>IF(OR(BW212="",BW$543="")=TRUE,"",BW212*BW$543/'[7]Param-Production'!BU$42)</f>
        <v/>
      </c>
      <c r="BX218" s="99" t="str">
        <f>IF(OR(BX212="",BX$543="")=TRUE,"",BX212*BX$543/'[7]Param-Production'!BV$42)</f>
        <v/>
      </c>
      <c r="BY218" s="99" t="str">
        <f>IF(OR(BY212="",BY$543="")=TRUE,"",BY212*BY$543/'[7]Param-Production'!BW$42)</f>
        <v/>
      </c>
      <c r="BZ218" s="99" t="str">
        <f>IF(OR(BZ212="",BZ$543="")=TRUE,"",BZ212*BZ$543/'[7]Param-Production'!BX$42)</f>
        <v/>
      </c>
      <c r="CA218" s="99" t="str">
        <f>IF(OR(CA212="",CA$543="")=TRUE,"",CA212*CA$543/'[7]Param-Production'!BY$42)</f>
        <v/>
      </c>
      <c r="CB218" s="99" t="str">
        <f>IF(OR(CB212="",CB$543="")=TRUE,"",CB212*CB$543/'[7]Param-Production'!BZ$42)</f>
        <v/>
      </c>
      <c r="CC218" s="99" t="str">
        <f>IF(OR(CC212="",CC$543="")=TRUE,"",CC212*CC$543/'[7]Param-Production'!CA$42)</f>
        <v/>
      </c>
      <c r="CD218" s="99" t="str">
        <f>IF(OR(CD212="",CD$543="")=TRUE,"",CD212*CD$543/'[7]Param-Production'!CB$42)</f>
        <v/>
      </c>
      <c r="CE218" s="99" t="str">
        <f>IF(OR(CE212="",CE$543="")=TRUE,"",CE212*CE$543/'[7]Param-Production'!CC$42)</f>
        <v/>
      </c>
      <c r="CF218" s="99" t="str">
        <f>IF(OR(CF212="",CF$543="")=TRUE,"",CF212*CF$543/'[7]Param-Production'!CD$42)</f>
        <v/>
      </c>
      <c r="CG218" s="99" t="str">
        <f>IF(OR(CG212="",CG$543="")=TRUE,"",CG212*CG$543/'[7]Param-Production'!CE$42)</f>
        <v/>
      </c>
      <c r="CH218" s="99" t="str">
        <f>IF(OR(CH212="",CH$543="")=TRUE,"",CH212*CH$543/'[7]Param-Production'!CF$42)</f>
        <v/>
      </c>
      <c r="CI218" s="99" t="str">
        <f>IF(OR(CI212="",CI$543="")=TRUE,"",CI212*CI$543/'[7]Param-Production'!CG$42)</f>
        <v/>
      </c>
      <c r="CJ218" s="99" t="str">
        <f>IF(OR(CJ212="",CJ$543="")=TRUE,"",CJ212*CJ$543/'[7]Param-Production'!CH$42)</f>
        <v/>
      </c>
      <c r="CK218" s="99" t="str">
        <f>IF(OR(CK212="",CK$543="")=TRUE,"",CK212*CK$543/'[7]Param-Production'!CI$42)</f>
        <v/>
      </c>
      <c r="CL218" s="99" t="str">
        <f>IF(OR(CL212="",CL$543="")=TRUE,"",CL212*CL$543/'[7]Param-Production'!CJ$42)</f>
        <v/>
      </c>
      <c r="CM218" s="99" t="str">
        <f>IF(OR(CM212="",CM$543="")=TRUE,"",CM212*CM$543/'[7]Param-Production'!CK$42)</f>
        <v/>
      </c>
      <c r="CN218" s="99" t="str">
        <f>IF(OR(CN212="",CN$543="")=TRUE,"",CN212*CN$543/'[7]Param-Production'!CL$42)</f>
        <v/>
      </c>
      <c r="CO218" s="99" t="str">
        <f>IF(OR(CO212="",CO$543="")=TRUE,"",CO212*CO$543/'[7]Param-Production'!CM$42)</f>
        <v/>
      </c>
      <c r="CP218" s="99" t="str">
        <f>IF(OR(CP212="",CP$543="")=TRUE,"",CP212*CP$543/'[7]Param-Production'!CN$42)</f>
        <v/>
      </c>
      <c r="CQ218" s="99" t="str">
        <f>IF(OR(CQ212="",CQ$543="")=TRUE,"",CQ212*CQ$543/'[7]Param-Production'!CO$42)</f>
        <v/>
      </c>
      <c r="CR218" s="99" t="str">
        <f>IF(OR(CR212="",CR$543="")=TRUE,"",CR212*CR$543/'[7]Param-Production'!CP$42)</f>
        <v/>
      </c>
      <c r="CS218" s="99" t="str">
        <f>IF(OR(CS212="",CS$543="")=TRUE,"",CS212*CS$543/'[7]Param-Production'!CQ$42)</f>
        <v/>
      </c>
      <c r="CT218" s="99" t="str">
        <f>IF(OR(CT212="",CT$543="")=TRUE,"",CT212*CT$543/'[7]Param-Production'!CR$42)</f>
        <v/>
      </c>
      <c r="CU218" s="99" t="str">
        <f>IF(OR(CU212="",CU$543="")=TRUE,"",CU212*CU$543/'[7]Param-Production'!CS$42)</f>
        <v/>
      </c>
      <c r="CV218" s="99" t="str">
        <f>IF(OR(CV212="",CV$543="")=TRUE,"",CV212*CV$543/'[7]Param-Production'!CT$42)</f>
        <v/>
      </c>
      <c r="CW218" s="99" t="str">
        <f>IF(OR(CW212="",CW$543="")=TRUE,"",CW212*CW$543/'[7]Param-Production'!CU$42)</f>
        <v/>
      </c>
      <c r="CX218" s="99" t="str">
        <f>IF(OR(CX212="",CX$543="")=TRUE,"",CX212*CX$543/'[7]Param-Production'!CV$42)</f>
        <v/>
      </c>
      <c r="CY218" s="99" t="str">
        <f>IF(OR(CY212="",CY$543="")=TRUE,"",CY212*CY$543/'[7]Param-Production'!CW$42)</f>
        <v/>
      </c>
      <c r="CZ218" s="99" t="str">
        <f>IF(OR(CZ212="",CZ$543="")=TRUE,"",CZ212*CZ$543/'[7]Param-Production'!CX$42)</f>
        <v/>
      </c>
      <c r="DA218" s="99" t="str">
        <f>IF(OR(DA212="",DA$543="")=TRUE,"",DA212*DA$543/'[7]Param-Production'!CY$42)</f>
        <v/>
      </c>
      <c r="DB218" s="99" t="str">
        <f>IF(OR(DB212="",DB$543="")=TRUE,"",DB212*DB$543/'[7]Param-Production'!CZ$42)</f>
        <v/>
      </c>
      <c r="DC218" s="99" t="str">
        <f>IF(OR(DC212="",DC$543="")=TRUE,"",DC212*DC$543/'[7]Param-Production'!DA$42)</f>
        <v/>
      </c>
      <c r="DD218" s="99" t="str">
        <f>IF(OR(DD212="",DD$543="")=TRUE,"",DD212*DD$543/'[7]Param-Production'!DB$42)</f>
        <v/>
      </c>
      <c r="DE218" s="99" t="str">
        <f>IF(OR(DE212="",DE$543="")=TRUE,"",DE212*DE$543/'[7]Param-Production'!DC$42)</f>
        <v/>
      </c>
      <c r="DF218" s="99" t="str">
        <f>IF(OR(DF212="",DF$543="")=TRUE,"",DF212*DF$543/'[7]Param-Production'!DD$42)</f>
        <v/>
      </c>
      <c r="DG218" s="99" t="str">
        <f>IF(OR(DG212="",DG$543="")=TRUE,"",DG212*DG$543/'[7]Param-Production'!DE$42)</f>
        <v/>
      </c>
      <c r="DH218" s="99" t="str">
        <f>IF(OR(DH212="",DH$543="")=TRUE,"",DH212*DH$543/'[7]Param-Production'!DF$42)</f>
        <v/>
      </c>
      <c r="DI218" s="99" t="str">
        <f>IF(OR(DI212="",DI$543="")=TRUE,"",DI212*DI$543/'[7]Param-Production'!DG$42)</f>
        <v/>
      </c>
      <c r="DJ218" s="99" t="str">
        <f>IF(OR(DJ212="",DJ$543="")=TRUE,"",DJ212*DJ$543/'[7]Param-Production'!DH$42)</f>
        <v/>
      </c>
      <c r="DK218" s="99" t="str">
        <f>IF(OR(DK212="",DK$543="")=TRUE,"",DK212*DK$543/'[7]Param-Production'!DI$42)</f>
        <v/>
      </c>
      <c r="DL218" s="99" t="str">
        <f>IF(OR(DL212="",DL$543="")=TRUE,"",DL212*DL$543/'[7]Param-Production'!DJ$42)</f>
        <v/>
      </c>
      <c r="DM218" s="99" t="str">
        <f>IF(OR(DM212="",DM$543="")=TRUE,"",DM212*DM$543/'[7]Param-Production'!DK$42)</f>
        <v/>
      </c>
      <c r="DN218" s="99" t="str">
        <f>IF(OR(DN212="",DN$543="")=TRUE,"",DN212*DN$543/'[7]Param-Production'!DL$42)</f>
        <v/>
      </c>
      <c r="DO218" s="99" t="str">
        <f>IF(OR(DO212="",DO$543="")=TRUE,"",DO212*DO$543/'[7]Param-Production'!DM$42)</f>
        <v/>
      </c>
      <c r="DP218" s="99" t="str">
        <f>IF(OR(DP212="",DP$543="")=TRUE,"",DP212*DP$543/'[7]Param-Production'!DN$42)</f>
        <v/>
      </c>
      <c r="DQ218" s="99" t="str">
        <f>IF(OR(DQ212="",DQ$543="")=TRUE,"",DQ212*DQ$543/'[7]Param-Production'!DO$42)</f>
        <v/>
      </c>
      <c r="DR218" s="99" t="str">
        <f>IF(OR(DR212="",DR$543="")=TRUE,"",DR212*DR$543/'[7]Param-Production'!DP$42)</f>
        <v/>
      </c>
      <c r="DS218" s="99" t="str">
        <f>IF(OR(DS212="",DS$543="")=TRUE,"",DS212*DS$543/'[7]Param-Production'!DQ$42)</f>
        <v/>
      </c>
      <c r="DT218" s="99" t="str">
        <f>IF(OR(DT212="",DT$543="")=TRUE,"",DT212*DT$543/'[7]Param-Production'!DR$42)</f>
        <v/>
      </c>
      <c r="DU218" s="99" t="str">
        <f>IF(OR(DU212="",DU$543="")=TRUE,"",DU212*DU$543/'[7]Param-Production'!DS$42)</f>
        <v/>
      </c>
      <c r="DV218" s="99" t="str">
        <f>IF(OR(DV212="",DV$543="")=TRUE,"",DV212*DV$543/'[7]Param-Production'!DT$42)</f>
        <v/>
      </c>
      <c r="DW218" s="99" t="str">
        <f>IF(OR(DW212="",DW$543="")=TRUE,"",DW212*DW$543/'[7]Param-Production'!DU$42)</f>
        <v/>
      </c>
      <c r="DX218" s="99" t="str">
        <f>IF(OR(DX212="",DX$543="")=TRUE,"",DX212*DX$543/'[7]Param-Production'!DV$42)</f>
        <v/>
      </c>
      <c r="DY218" s="99" t="str">
        <f>IF(OR(DY212="",DY$543="")=TRUE,"",DY212*DY$543/'[7]Param-Production'!DW$42)</f>
        <v/>
      </c>
      <c r="DZ218" s="99" t="str">
        <f>IF(OR(DZ212="",DZ$543="")=TRUE,"",DZ212*DZ$543/'[7]Param-Production'!DX$42)</f>
        <v/>
      </c>
      <c r="EA218" s="99" t="str">
        <f>IF(OR(EA212="",EA$543="")=TRUE,"",EA212*EA$543/'[7]Param-Production'!DY$42)</f>
        <v/>
      </c>
      <c r="EB218" s="99" t="str">
        <f>IF(OR(EB212="",EB$543="")=TRUE,"",EB212*EB$543/'[7]Param-Production'!DZ$42)</f>
        <v/>
      </c>
      <c r="EC218" s="99" t="str">
        <f>IF(OR(EC212="",EC$543="")=TRUE,"",EC212*EC$543/'[7]Param-Production'!EA$42)</f>
        <v/>
      </c>
      <c r="ED218" s="99" t="str">
        <f>IF(OR(ED212="",ED$543="")=TRUE,"",ED212*ED$543/'[7]Param-Production'!EB$42)</f>
        <v/>
      </c>
      <c r="EE218" s="99" t="str">
        <f>IF(OR(EE212="",EE$543="")=TRUE,"",EE212*EE$543/'[7]Param-Production'!EC$42)</f>
        <v/>
      </c>
      <c r="EF218" s="99" t="str">
        <f>IF(OR(EF212="",EF$543="")=TRUE,"",EF212*EF$543/'[7]Param-Production'!ED$42)</f>
        <v/>
      </c>
      <c r="EG218" s="99" t="str">
        <f>IF(OR(EG212="",EG$543="")=TRUE,"",EG212*EG$543/'[7]Param-Production'!EE$42)</f>
        <v/>
      </c>
      <c r="EH218" s="99" t="str">
        <f>IF(OR(EH212="",EH$543="")=TRUE,"",EH212*EH$543/'[7]Param-Production'!EF$42)</f>
        <v/>
      </c>
      <c r="EI218" s="99" t="str">
        <f>IF(OR(EI212="",EI$543="")=TRUE,"",EI212*EI$543/'[7]Param-Production'!EG$42)</f>
        <v/>
      </c>
      <c r="EJ218" s="99" t="str">
        <f>IF(OR(EJ212="",EJ$543="")=TRUE,"",EJ212*EJ$543/'[7]Param-Production'!EH$42)</f>
        <v/>
      </c>
      <c r="EK218" s="99" t="str">
        <f>IF(OR(EK212="",EK$543="")=TRUE,"",EK212*EK$543/'[7]Param-Production'!EI$42)</f>
        <v/>
      </c>
      <c r="EL218" s="99" t="str">
        <f>IF(OR(EL212="",EL$543="")=TRUE,"",EL212*EL$543/'[7]Param-Production'!EJ$42)</f>
        <v/>
      </c>
      <c r="EM218" s="99" t="str">
        <f>IF(OR(EM212="",EM$543="")=TRUE,"",EM212*EM$543/'[7]Param-Production'!EK$42)</f>
        <v/>
      </c>
      <c r="EN218" s="99" t="str">
        <f>IF(OR(EN212="",EN$543="")=TRUE,"",EN212*EN$543/'[7]Param-Production'!EL$42)</f>
        <v/>
      </c>
      <c r="EO218" s="99" t="str">
        <f>IF(OR(EO212="",EO$543="")=TRUE,"",EO212*EO$543/'[7]Param-Production'!EM$42)</f>
        <v/>
      </c>
      <c r="EP218" s="99" t="str">
        <f>IF(OR(EP212="",EP$543="")=TRUE,"",EP212*EP$543/'[7]Param-Production'!EN$42)</f>
        <v/>
      </c>
      <c r="EQ218" s="99" t="str">
        <f>IF(OR(EQ212="",EQ$543="")=TRUE,"",EQ212*EQ$543/'[7]Param-Production'!EO$42)</f>
        <v/>
      </c>
      <c r="ER218" s="99" t="str">
        <f>IF(OR(ER212="",ER$543="")=TRUE,"",ER212*ER$543/'[7]Param-Production'!EP$42)</f>
        <v/>
      </c>
      <c r="ES218" s="99" t="str">
        <f>IF(OR(ES212="",ES$543="")=TRUE,"",ES212*ES$543/'[7]Param-Production'!EQ$42)</f>
        <v/>
      </c>
      <c r="ET218" s="99" t="str">
        <f>IF(OR(ET212="",ET$543="")=TRUE,"",ET212*ET$543/'[7]Param-Production'!ER$42)</f>
        <v/>
      </c>
      <c r="EU218" s="99" t="str">
        <f>IF(OR(EU212="",EU$543="")=TRUE,"",EU212*EU$543/'[7]Param-Production'!ES$42)</f>
        <v/>
      </c>
      <c r="EV218" s="99" t="str">
        <f>IF(OR(EV212="",EV$543="")=TRUE,"",EV212*EV$543/'[7]Param-Production'!ET$42)</f>
        <v/>
      </c>
      <c r="EW218" s="99" t="str">
        <f>IF(OR(EW212="",EW$543="")=TRUE,"",EW212*EW$543/'[7]Param-Production'!EU$42)</f>
        <v/>
      </c>
      <c r="EX218" s="99" t="str">
        <f>IF(OR(EX212="",EX$543="")=TRUE,"",EX212*EX$543/'[7]Param-Production'!EV$42)</f>
        <v/>
      </c>
      <c r="EY218" s="99" t="str">
        <f>IF(OR(EY212="",EY$543="")=TRUE,"",EY212*EY$543/'[7]Param-Production'!EW$42)</f>
        <v/>
      </c>
      <c r="EZ218" s="99" t="str">
        <f>IF(OR(EZ212="",EZ$543="")=TRUE,"",EZ212*EZ$543/'[7]Param-Production'!EX$42)</f>
        <v/>
      </c>
      <c r="FA218" s="99" t="str">
        <f>IF(OR(FA212="",FA$543="")=TRUE,"",FA212*FA$543/'[7]Param-Production'!EY$42)</f>
        <v/>
      </c>
      <c r="FB218" s="99" t="str">
        <f>IF(OR(FB212="",FB$543="")=TRUE,"",FB212*FB$543/'[7]Param-Production'!EZ$42)</f>
        <v/>
      </c>
      <c r="FC218" s="99" t="str">
        <f>IF(OR(FC212="",FC$543="")=TRUE,"",FC212*FC$543/'[7]Param-Production'!FA$42)</f>
        <v/>
      </c>
      <c r="FD218" s="99" t="str">
        <f>IF(OR(FD212="",FD$543="")=TRUE,"",FD212*FD$543/'[7]Param-Production'!FB$42)</f>
        <v/>
      </c>
      <c r="FE218" s="99" t="str">
        <f>IF(OR(FE212="",FE$543="")=TRUE,"",FE212*FE$543/'[7]Param-Production'!FC$42)</f>
        <v/>
      </c>
      <c r="FF218" s="99" t="str">
        <f>IF(OR(FF212="",FF$543="")=TRUE,"",FF212*FF$543/'[7]Param-Production'!FD$42)</f>
        <v/>
      </c>
      <c r="FG218" s="99" t="str">
        <f>IF(OR(FG212="",FG$543="")=TRUE,"",FG212*FG$543/'[7]Param-Production'!FE$42)</f>
        <v/>
      </c>
      <c r="FH218" s="99" t="str">
        <f>IF(OR(FH212="",FH$543="")=TRUE,"",FH212*FH$543/'[7]Param-Production'!FF$42)</f>
        <v/>
      </c>
      <c r="FI218" s="99" t="str">
        <f>IF(OR(FI212="",FI$543="")=TRUE,"",FI212*FI$543/'[7]Param-Production'!FG$42)</f>
        <v/>
      </c>
      <c r="FJ218" s="99" t="str">
        <f>IF(OR(FJ212="",FJ$543="")=TRUE,"",FJ212*FJ$543/'[7]Param-Production'!FH$42)</f>
        <v/>
      </c>
      <c r="FK218" s="99" t="str">
        <f>IF(OR(FK212="",FK$543="")=TRUE,"",FK212*FK$543/'[7]Param-Production'!FI$42)</f>
        <v/>
      </c>
      <c r="FL218" s="99" t="str">
        <f>IF(OR(FL212="",FL$543="")=TRUE,"",FL212*FL$543/'[7]Param-Production'!FJ$42)</f>
        <v/>
      </c>
      <c r="FM218" s="99" t="str">
        <f>IF(OR(FM212="",FM$543="")=TRUE,"",FM212*FM$543/'[7]Param-Production'!FK$42)</f>
        <v/>
      </c>
      <c r="FN218" s="99" t="str">
        <f>IF(OR(FN212="",FN$543="")=TRUE,"",FN212*FN$543/'[7]Param-Production'!FL$42)</f>
        <v/>
      </c>
      <c r="FO218" s="99" t="str">
        <f>IF(OR(FO212="",FO$543="")=TRUE,"",FO212*FO$543/'[7]Param-Production'!FM$42)</f>
        <v/>
      </c>
      <c r="FP218" s="99" t="str">
        <f>IF(OR(FP212="",FP$543="")=TRUE,"",FP212*FP$543/'[7]Param-Production'!FN$42)</f>
        <v/>
      </c>
      <c r="FQ218" s="99" t="str">
        <f>IF(OR(FQ212="",FQ$543="")=TRUE,"",FQ212*FQ$543/'[7]Param-Production'!FO$42)</f>
        <v/>
      </c>
      <c r="FR218" s="99" t="str">
        <f>IF(OR(FR212="",FR$543="")=TRUE,"",FR212*FR$543/'[7]Param-Production'!FP$42)</f>
        <v/>
      </c>
      <c r="FS218" s="99" t="str">
        <f>IF(OR(FS212="",FS$543="")=TRUE,"",FS212*FS$543/'[7]Param-Production'!FQ$42)</f>
        <v/>
      </c>
      <c r="FT218" s="99" t="str">
        <f>IF(OR(FT212="",FT$543="")=TRUE,"",FT212*FT$543/'[7]Param-Production'!FR$42)</f>
        <v/>
      </c>
      <c r="FU218" s="99" t="str">
        <f>IF(OR(FU212="",FU$543="")=TRUE,"",FU212*FU$543/'[7]Param-Production'!FS$42)</f>
        <v/>
      </c>
      <c r="FV218" s="99" t="str">
        <f>IF(OR(FV212="",FV$543="")=TRUE,"",FV212*FV$543/'[7]Param-Production'!FT$42)</f>
        <v/>
      </c>
      <c r="FW218" s="99" t="str">
        <f>IF(OR(FW212="",FW$543="")=TRUE,"",FW212*FW$543/'[7]Param-Production'!FU$42)</f>
        <v/>
      </c>
      <c r="FX218" s="99" t="str">
        <f>IF(OR(FX212="",FX$543="")=TRUE,"",FX212*FX$543/'[7]Param-Production'!FV$42)</f>
        <v/>
      </c>
      <c r="FY218" s="99" t="str">
        <f>IF(OR(FY212="",FY$543="")=TRUE,"",FY212*FY$543/'[7]Param-Production'!FW$42)</f>
        <v/>
      </c>
      <c r="FZ218" s="99" t="str">
        <f>IF(OR(FZ212="",FZ$543="")=TRUE,"",FZ212*FZ$543/'[7]Param-Production'!FX$42)</f>
        <v/>
      </c>
      <c r="GA218" s="99" t="str">
        <f>IF(OR(GA212="",GA$543="")=TRUE,"",GA212*GA$543/'[7]Param-Production'!FY$42)</f>
        <v/>
      </c>
      <c r="GB218" s="99" t="str">
        <f>IF(OR(GB212="",GB$543="")=TRUE,"",GB212*GB$543/'[7]Param-Production'!FZ$42)</f>
        <v/>
      </c>
      <c r="GC218" s="99" t="str">
        <f>IF(OR(GC212="",GC$543="")=TRUE,"",GC212*GC$543/'[7]Param-Production'!GA$42)</f>
        <v/>
      </c>
      <c r="GD218" s="99" t="str">
        <f>IF(OR(GD212="",GD$543="")=TRUE,"",GD212*GD$543/'[7]Param-Production'!GB$42)</f>
        <v/>
      </c>
      <c r="GE218" s="99" t="str">
        <f>IF(OR(GE212="",GE$543="")=TRUE,"",GE212*GE$543/'[7]Param-Production'!GC$42)</f>
        <v/>
      </c>
      <c r="GF218" s="99" t="str">
        <f>IF(OR(GF212="",GF$543="")=TRUE,"",GF212*GF$543/'[7]Param-Production'!GD$42)</f>
        <v/>
      </c>
      <c r="GG218" s="99" t="str">
        <f>IF(OR(GG212="",GG$543="")=TRUE,"",GG212*GG$543/'[7]Param-Production'!GE$42)</f>
        <v/>
      </c>
      <c r="GH218" s="99" t="str">
        <f>IF(OR(GH212="",GH$543="")=TRUE,"",GH212*GH$543/'[7]Param-Production'!GF$42)</f>
        <v/>
      </c>
      <c r="GI218" s="99" t="str">
        <f>IF(OR(GI212="",GI$543="")=TRUE,"",GI212*GI$543/'[7]Param-Production'!GG$42)</f>
        <v/>
      </c>
      <c r="GJ218" s="99" t="str">
        <f>IF(OR(GJ212="",GJ$543="")=TRUE,"",GJ212*GJ$543/'[7]Param-Production'!GH$42)</f>
        <v/>
      </c>
      <c r="GK218" s="99" t="str">
        <f>IF(OR(GK212="",GK$543="")=TRUE,"",GK212*GK$543/'[7]Param-Production'!GI$42)</f>
        <v/>
      </c>
      <c r="GL218" s="99" t="str">
        <f>IF(OR(GL212="",GL$543="")=TRUE,"",GL212*GL$543/'[7]Param-Production'!GJ$42)</f>
        <v/>
      </c>
      <c r="GM218" s="99" t="str">
        <f>IF(OR(GM212="",GM$543="")=TRUE,"",GM212*GM$543/'[7]Param-Production'!GK$42)</f>
        <v/>
      </c>
      <c r="GN218" s="99" t="str">
        <f>IF(OR(GN212="",GN$543="")=TRUE,"",GN212*GN$543/'[7]Param-Production'!GL$42)</f>
        <v/>
      </c>
      <c r="GO218" s="99" t="str">
        <f>IF(OR(GO212="",GO$543="")=TRUE,"",GO212*GO$543/'[7]Param-Production'!GM$42)</f>
        <v/>
      </c>
      <c r="GP218" s="99" t="str">
        <f>IF(OR(GP212="",GP$543="")=TRUE,"",GP212*GP$543/'[7]Param-Production'!GN$42)</f>
        <v/>
      </c>
      <c r="GQ218" s="99" t="str">
        <f>IF(OR(GQ212="",GQ$543="")=TRUE,"",GQ212*GQ$543/'[7]Param-Production'!GO$42)</f>
        <v/>
      </c>
      <c r="GR218" s="99" t="str">
        <f>IF(OR(GR212="",GR$543="")=TRUE,"",GR212*GR$543/'[7]Param-Production'!GP$42)</f>
        <v/>
      </c>
      <c r="GS218" s="99" t="str">
        <f>IF(OR(GS212="",GS$543="")=TRUE,"",GS212*GS$543/'[7]Param-Production'!GQ$42)</f>
        <v/>
      </c>
      <c r="GT218" s="99" t="str">
        <f>IF(OR(GT212="",GT$543="")=TRUE,"",GT212*GT$543/'[7]Param-Production'!GR$42)</f>
        <v/>
      </c>
      <c r="GU218" s="99" t="str">
        <f>IF(OR(GU212="",GU$543="")=TRUE,"",GU212*GU$543/'[7]Param-Production'!GS$42)</f>
        <v/>
      </c>
      <c r="GV218" s="99" t="str">
        <f>IF(OR(GV212="",GV$543="")=TRUE,"",GV212*GV$543/'[7]Param-Production'!GT$42)</f>
        <v/>
      </c>
      <c r="GW218" s="99" t="str">
        <f>IF(OR(GW212="",GW$543="")=TRUE,"",GW212*GW$543/'[7]Param-Production'!GU$42)</f>
        <v/>
      </c>
      <c r="GX218" s="99" t="str">
        <f>IF(OR(GX212="",GX$543="")=TRUE,"",GX212*GX$543/'[7]Param-Production'!GV$42)</f>
        <v/>
      </c>
      <c r="GY218" s="99" t="str">
        <f>IF(OR(GY212="",GY$543="")=TRUE,"",GY212*GY$543/'[7]Param-Production'!GW$42)</f>
        <v/>
      </c>
      <c r="GZ218" s="99" t="str">
        <f>IF(OR(GZ212="",GZ$543="")=TRUE,"",GZ212*GZ$543/'[7]Param-Production'!GX$42)</f>
        <v/>
      </c>
      <c r="HA218" s="99" t="str">
        <f>IF(OR(HA212="",HA$543="")=TRUE,"",HA212*HA$543/'[7]Param-Production'!GY$42)</f>
        <v/>
      </c>
      <c r="HB218" s="99" t="str">
        <f>IF(OR(HB212="",HB$543="")=TRUE,"",HB212*HB$543/'[7]Param-Production'!GZ$42)</f>
        <v/>
      </c>
      <c r="HC218" s="99" t="str">
        <f>IF(OR(HC212="",HC$543="")=TRUE,"",HC212*HC$543/'[7]Param-Production'!HA$42)</f>
        <v/>
      </c>
      <c r="HD218" s="99" t="str">
        <f>IF(OR(HD212="",HD$543="")=TRUE,"",HD212*HD$543/'[7]Param-Production'!HB$42)</f>
        <v/>
      </c>
      <c r="HE218" s="99" t="str">
        <f>IF(OR(HE212="",HE$543="")=TRUE,"",HE212*HE$543/'[7]Param-Production'!HC$42)</f>
        <v/>
      </c>
      <c r="HF218" s="99" t="str">
        <f>IF(OR(HF212="",HF$543="")=TRUE,"",HF212*HF$543/'[7]Param-Production'!HD$42)</f>
        <v/>
      </c>
      <c r="HG218" s="99" t="str">
        <f>IF(OR(HG212="",HG$543="")=TRUE,"",HG212*HG$543/'[7]Param-Production'!HE$42)</f>
        <v/>
      </c>
      <c r="HH218" s="99" t="str">
        <f>IF(OR(HH212="",HH$543="")=TRUE,"",HH212*HH$543/'[7]Param-Production'!HF$42)</f>
        <v/>
      </c>
      <c r="HI218" s="99" t="str">
        <f>IF(OR(HI212="",HI$543="")=TRUE,"",HI212*HI$543/'[7]Param-Production'!HG$42)</f>
        <v/>
      </c>
      <c r="HJ218" s="99" t="str">
        <f>IF(OR(HJ212="",HJ$543="")=TRUE,"",HJ212*HJ$543/'[7]Param-Production'!HH$42)</f>
        <v/>
      </c>
      <c r="HK218" s="99" t="str">
        <f>IF(OR(HK212="",HK$543="")=TRUE,"",HK212*HK$543/'[7]Param-Production'!HI$42)</f>
        <v/>
      </c>
      <c r="HL218" s="99" t="str">
        <f>IF(OR(HL212="",HL$543="")=TRUE,"",HL212*HL$543/'[7]Param-Production'!HJ$42)</f>
        <v/>
      </c>
      <c r="HM218" s="99" t="str">
        <f>IF(OR(HM212="",HM$543="")=TRUE,"",HM212*HM$543/'[7]Param-Production'!HK$42)</f>
        <v/>
      </c>
      <c r="HN218" s="99" t="str">
        <f>IF(OR(HN212="",HN$543="")=TRUE,"",HN212*HN$543/'[7]Param-Production'!HL$42)</f>
        <v/>
      </c>
      <c r="HO218" s="99" t="str">
        <f>IF(OR(HO212="",HO$543="")=TRUE,"",HO212*HO$543/'[7]Param-Production'!HM$42)</f>
        <v/>
      </c>
      <c r="HP218" s="99" t="str">
        <f>IF(OR(HP212="",HP$543="")=TRUE,"",HP212*HP$543/'[7]Param-Production'!HN$42)</f>
        <v/>
      </c>
      <c r="HQ218" s="99" t="str">
        <f>IF(OR(HQ212="",HQ$543="")=TRUE,"",HQ212*HQ$543/'[7]Param-Production'!HO$42)</f>
        <v/>
      </c>
      <c r="HR218" s="99" t="str">
        <f>IF(OR(HR212="",HR$543="")=TRUE,"",HR212*HR$543/'[7]Param-Production'!HP$42)</f>
        <v/>
      </c>
      <c r="HS218" s="99" t="str">
        <f>IF(OR(HS212="",HS$543="")=TRUE,"",HS212*HS$543/'[7]Param-Production'!HQ$42)</f>
        <v/>
      </c>
      <c r="HT218" s="99" t="str">
        <f>IF(OR(HT212="",HT$543="")=TRUE,"",HT212*HT$543/'[7]Param-Production'!HR$42)</f>
        <v/>
      </c>
      <c r="HU218" s="99" t="str">
        <f>IF(OR(HU212="",HU$543="")=TRUE,"",HU212*HU$543/'[7]Param-Production'!HS$42)</f>
        <v/>
      </c>
      <c r="HV218" s="99" t="str">
        <f>IF(OR(HV212="",HV$543="")=TRUE,"",HV212*HV$543/'[7]Param-Production'!HT$42)</f>
        <v/>
      </c>
      <c r="HW218" s="99" t="str">
        <f>IF(OR(HW212="",HW$543="")=TRUE,"",HW212*HW$543/'[7]Param-Production'!HU$42)</f>
        <v/>
      </c>
      <c r="HX218" s="99" t="str">
        <f>IF(OR(HX212="",HX$543="")=TRUE,"",HX212*HX$543/'[7]Param-Production'!HV$42)</f>
        <v/>
      </c>
      <c r="HY218" s="99" t="str">
        <f>IF(OR(HY212="",HY$543="")=TRUE,"",HY212*HY$543/'[7]Param-Production'!HW$42)</f>
        <v/>
      </c>
      <c r="HZ218" s="99" t="str">
        <f>IF(OR(HZ212="",HZ$543="")=TRUE,"",HZ212*HZ$543/'[7]Param-Production'!HX$42)</f>
        <v/>
      </c>
      <c r="IA218" s="99" t="str">
        <f>IF(OR(IA212="",IA$543="")=TRUE,"",IA212*IA$543/'[7]Param-Production'!HY$42)</f>
        <v/>
      </c>
      <c r="IB218" s="99" t="str">
        <f>IF(OR(IB212="",IB$543="")=TRUE,"",IB212*IB$543/'[7]Param-Production'!HZ$42)</f>
        <v/>
      </c>
      <c r="IC218" s="99" t="str">
        <f>IF(OR(IC212="",IC$543="")=TRUE,"",IC212*IC$543/'[7]Param-Production'!IA$42)</f>
        <v/>
      </c>
      <c r="ID218" s="99" t="str">
        <f>IF(OR(ID212="",ID$543="")=TRUE,"",ID212*ID$543/'[7]Param-Production'!IB$42)</f>
        <v/>
      </c>
      <c r="IE218" s="99" t="str">
        <f>IF(OR(IE212="",IE$543="")=TRUE,"",IE212*IE$543/'[7]Param-Production'!IC$42)</f>
        <v/>
      </c>
      <c r="IF218" s="99" t="str">
        <f>IF(OR(IF212="",IF$543="")=TRUE,"",IF212*IF$543/'[7]Param-Production'!ID$42)</f>
        <v/>
      </c>
      <c r="IG218" s="99" t="str">
        <f>IF(OR(IG212="",IG$543="")=TRUE,"",IG212*IG$543/'[7]Param-Production'!IE$42)</f>
        <v/>
      </c>
      <c r="IH218" s="99" t="str">
        <f>IF(OR(IH212="",IH$543="")=TRUE,"",IH212*IH$543/'[7]Param-Production'!IF$42)</f>
        <v/>
      </c>
      <c r="II218" s="99" t="str">
        <f>IF(OR(II212="",II$543="")=TRUE,"",II212*II$543/'[7]Param-Production'!IG$42)</f>
        <v/>
      </c>
      <c r="IJ218" s="99" t="str">
        <f>IF(OR(IJ212="",IJ$543="")=TRUE,"",IJ212*IJ$543/'[7]Param-Production'!IH$42)</f>
        <v/>
      </c>
      <c r="IK218" s="99" t="str">
        <f>IF(OR(IK212="",IK$543="")=TRUE,"",IK212*IK$543/'[7]Param-Production'!II$42)</f>
        <v/>
      </c>
      <c r="IL218" s="99" t="str">
        <f>IF(OR(IL212="",IL$543="")=TRUE,"",IL212*IL$543/'[7]Param-Production'!IJ$42)</f>
        <v/>
      </c>
      <c r="IM218" s="99" t="str">
        <f>IF(OR(IM212="",IM$543="")=TRUE,"",IM212*IM$543/'[7]Param-Production'!IK$42)</f>
        <v/>
      </c>
      <c r="IN218" s="99" t="str">
        <f>IF(OR(IN212="",IN$543="")=TRUE,"",IN212*IN$543/'[7]Param-Production'!IL$42)</f>
        <v/>
      </c>
      <c r="IO218" s="99" t="str">
        <f>IF(OR(IO212="",IO$543="")=TRUE,"",IO212*IO$543/'[7]Param-Production'!IM$42)</f>
        <v/>
      </c>
      <c r="IP218" s="99" t="str">
        <f>IF(OR(IP212="",IP$543="")=TRUE,"",IP212*IP$543/'[7]Param-Production'!IN$42)</f>
        <v/>
      </c>
      <c r="IQ218" s="99" t="str">
        <f>IF(OR(IQ212="",IQ$543="")=TRUE,"",IQ212*IQ$543/'[7]Param-Production'!IO$42)</f>
        <v/>
      </c>
      <c r="IR218" s="99" t="str">
        <f>IF(OR(IR212="",IR$543="")=TRUE,"",IR212*IR$543/'[7]Param-Production'!IP$42)</f>
        <v/>
      </c>
      <c r="IS218" s="99" t="str">
        <f>IF(OR(IS212="",IS$543="")=TRUE,"",IS212*IS$543/'[7]Param-Production'!IQ$42)</f>
        <v/>
      </c>
      <c r="IT218" s="99" t="str">
        <f>IF(OR(IT212="",IT$543="")=TRUE,"",IT212*IT$543/'[7]Param-Production'!IR$42)</f>
        <v/>
      </c>
      <c r="IU218" s="99" t="str">
        <f>IF(OR(IU212="",IU$543="")=TRUE,"",IU212*IU$543/'[7]Param-Production'!IS$42)</f>
        <v/>
      </c>
      <c r="IV218" s="99" t="str">
        <f>IF(OR(IV212="",IV$543="")=TRUE,"",IV212*IV$543/'[7]Param-Production'!IT$42)</f>
        <v/>
      </c>
      <c r="IW218" s="99" t="str">
        <f>IF(OR(IW212="",IW$543="")=TRUE,"",IW212*IW$543/'[7]Param-Production'!IU$42)</f>
        <v/>
      </c>
      <c r="IX218" s="99" t="str">
        <f>IF(OR(IX212="",IX$543="")=TRUE,"",IX212*IX$543/'[7]Param-Production'!IV$42)</f>
        <v/>
      </c>
      <c r="IY218" s="99" t="str">
        <f>IF(OR(IY212="",IY$543="")=TRUE,"",IY212*IY$543/'[7]Param-Production'!IW$42)</f>
        <v/>
      </c>
      <c r="IZ218" s="99" t="str">
        <f>IF(OR(IZ212="",IZ$543="")=TRUE,"",IZ212*IZ$543/'[7]Param-Production'!IX$42)</f>
        <v/>
      </c>
      <c r="JA218" s="99" t="str">
        <f>IF(OR(JA212="",JA$543="")=TRUE,"",JA212*JA$543/'[7]Param-Production'!IY$42)</f>
        <v/>
      </c>
      <c r="JB218" s="99" t="str">
        <f>IF(OR(JB212="",JB$543="")=TRUE,"",JB212*JB$543/'[7]Param-Production'!IZ$42)</f>
        <v/>
      </c>
      <c r="JC218" s="99" t="str">
        <f>IF(OR(JC212="",JC$543="")=TRUE,"",JC212*JC$543/'[7]Param-Production'!JA$42)</f>
        <v/>
      </c>
      <c r="JD218" s="99" t="str">
        <f>IF(OR(JD212="",JD$543="")=TRUE,"",JD212*JD$543/'[7]Param-Production'!JB$42)</f>
        <v/>
      </c>
      <c r="JE218" s="99" t="str">
        <f>IF(OR(JE212="",JE$543="")=TRUE,"",JE212*JE$543/'[7]Param-Production'!JC$42)</f>
        <v/>
      </c>
      <c r="JF218" s="99" t="str">
        <f>IF(OR(JF212="",JF$543="")=TRUE,"",JF212*JF$543/'[7]Param-Production'!JD$42)</f>
        <v/>
      </c>
      <c r="JG218" s="99" t="str">
        <f>IF(OR(JG212="",JG$543="")=TRUE,"",JG212*JG$543/'[7]Param-Production'!JE$42)</f>
        <v/>
      </c>
      <c r="JH218" s="99" t="str">
        <f>IF(OR(JH212="",JH$543="")=TRUE,"",JH212*JH$543/'[7]Param-Production'!JF$42)</f>
        <v/>
      </c>
      <c r="JI218" s="99" t="str">
        <f>IF(OR(JI212="",JI$543="")=TRUE,"",JI212*JI$543/'[7]Param-Production'!JG$42)</f>
        <v/>
      </c>
      <c r="JJ218" s="99" t="str">
        <f>IF(OR(JJ212="",JJ$543="")=TRUE,"",JJ212*JJ$543/'[7]Param-Production'!JH$42)</f>
        <v/>
      </c>
      <c r="JK218" s="99" t="str">
        <f>IF(OR(JK212="",JK$543="")=TRUE,"",JK212*JK$543/'[7]Param-Production'!JI$42)</f>
        <v/>
      </c>
      <c r="JL218" s="99" t="str">
        <f>IF(OR(JL212="",JL$543="")=TRUE,"",JL212*JL$543/'[7]Param-Production'!JJ$42)</f>
        <v/>
      </c>
      <c r="JM218" s="99" t="str">
        <f>IF(OR(JM212="",JM$543="")=TRUE,"",JM212*JM$543/'[7]Param-Production'!JK$42)</f>
        <v/>
      </c>
      <c r="JN218" s="99" t="str">
        <f>IF(OR(JN212="",JN$543="")=TRUE,"",JN212*JN$543/'[7]Param-Production'!JL$42)</f>
        <v/>
      </c>
      <c r="JO218" s="99" t="str">
        <f>IF(OR(JO212="",JO$543="")=TRUE,"",JO212*JO$543/'[7]Param-Production'!JM$42)</f>
        <v/>
      </c>
      <c r="JP218" s="99" t="str">
        <f>IF(OR(JP212="",JP$543="")=TRUE,"",JP212*JP$543/'[7]Param-Production'!JN$42)</f>
        <v/>
      </c>
      <c r="JQ218" s="99" t="str">
        <f>IF(OR(JQ212="",JQ$543="")=TRUE,"",JQ212*JQ$543/'[7]Param-Production'!JO$42)</f>
        <v/>
      </c>
      <c r="JR218" s="99" t="str">
        <f>IF(OR(JR212="",JR$543="")=TRUE,"",JR212*JR$543/'[7]Param-Production'!JP$42)</f>
        <v/>
      </c>
      <c r="JS218" s="99" t="str">
        <f>IF(OR(JS212="",JS$543="")=TRUE,"",JS212*JS$543/'[7]Param-Production'!JQ$42)</f>
        <v/>
      </c>
      <c r="JT218" s="99" t="str">
        <f>IF(OR(JT212="",JT$543="")=TRUE,"",JT212*JT$543/'[7]Param-Production'!JR$42)</f>
        <v/>
      </c>
      <c r="JU218" s="99" t="str">
        <f>IF(OR(JU212="",JU$543="")=TRUE,"",JU212*JU$543/'[7]Param-Production'!JS$42)</f>
        <v/>
      </c>
      <c r="JV218" s="99" t="str">
        <f>IF(OR(JV212="",JV$543="")=TRUE,"",JV212*JV$543/'[7]Param-Production'!JT$42)</f>
        <v/>
      </c>
      <c r="JW218" s="99" t="str">
        <f>IF(OR(JW212="",JW$543="")=TRUE,"",JW212*JW$543/'[7]Param-Production'!JU$42)</f>
        <v/>
      </c>
      <c r="JX218" s="99" t="str">
        <f>IF(OR(JX212="",JX$543="")=TRUE,"",JX212*JX$543/'[7]Param-Production'!JV$42)</f>
        <v/>
      </c>
      <c r="JY218" s="99" t="str">
        <f>IF(OR(JY212="",JY$543="")=TRUE,"",JY212*JY$543/'[7]Param-Production'!JW$42)</f>
        <v/>
      </c>
      <c r="JZ218" s="99" t="str">
        <f>IF(OR(JZ212="",JZ$543="")=TRUE,"",JZ212*JZ$543/'[7]Param-Production'!JX$42)</f>
        <v/>
      </c>
      <c r="KA218" s="99" t="str">
        <f>IF(OR(KA212="",KA$543="")=TRUE,"",KA212*KA$543/'[7]Param-Production'!JY$42)</f>
        <v/>
      </c>
      <c r="KB218" s="99" t="str">
        <f>IF(OR(KB212="",KB$543="")=TRUE,"",KB212*KB$543/'[7]Param-Production'!JZ$42)</f>
        <v/>
      </c>
      <c r="KC218" s="99" t="str">
        <f>IF(OR(KC212="",KC$543="")=TRUE,"",KC212*KC$543/'[7]Param-Production'!KA$42)</f>
        <v/>
      </c>
      <c r="KD218" s="99" t="str">
        <f>IF(OR(KD212="",KD$543="")=TRUE,"",KD212*KD$543/'[7]Param-Production'!KB$42)</f>
        <v/>
      </c>
      <c r="KE218" s="99" t="str">
        <f>IF(OR(KE212="",KE$543="")=TRUE,"",KE212*KE$543/'[7]Param-Production'!KC$42)</f>
        <v/>
      </c>
      <c r="KF218" s="99" t="str">
        <f>IF(OR(KF212="",KF$543="")=TRUE,"",KF212*KF$543/'[7]Param-Production'!KD$42)</f>
        <v/>
      </c>
      <c r="KG218" s="99" t="str">
        <f>IF(OR(KG212="",KG$543="")=TRUE,"",KG212*KG$543/'[7]Param-Production'!KE$42)</f>
        <v/>
      </c>
      <c r="KH218" s="99" t="str">
        <f>IF(OR(KH212="",KH$543="")=TRUE,"",KH212*KH$543/'[7]Param-Production'!KF$42)</f>
        <v/>
      </c>
      <c r="KI218" s="99" t="str">
        <f>IF(OR(KI212="",KI$543="")=TRUE,"",KI212*KI$543/'[7]Param-Production'!KG$42)</f>
        <v/>
      </c>
      <c r="KJ218" s="99" t="str">
        <f>IF(OR(KJ212="",KJ$543="")=TRUE,"",KJ212*KJ$543/'[7]Param-Production'!KH$42)</f>
        <v/>
      </c>
      <c r="KK218" s="99" t="str">
        <f>IF(OR(KK212="",KK$543="")=TRUE,"",KK212*KK$543/'[7]Param-Production'!KI$42)</f>
        <v/>
      </c>
      <c r="KL218" s="99" t="str">
        <f>IF(OR(KL212="",KL$543="")=TRUE,"",KL212*KL$543/'[7]Param-Production'!KJ$42)</f>
        <v/>
      </c>
      <c r="KM218" s="99" t="str">
        <f>IF(OR(KM212="",KM$543="")=TRUE,"",KM212*KM$543/'[7]Param-Production'!KK$42)</f>
        <v/>
      </c>
      <c r="KN218" s="99" t="str">
        <f>IF(OR(KN212="",KN$543="")=TRUE,"",KN212*KN$543/'[7]Param-Production'!KL$42)</f>
        <v/>
      </c>
      <c r="KO218" s="99" t="str">
        <f>IF(OR(KO212="",KO$543="")=TRUE,"",KO212*KO$543/'[7]Param-Production'!KM$42)</f>
        <v/>
      </c>
      <c r="KP218" s="99" t="str">
        <f>IF(OR(KP212="",KP$543="")=TRUE,"",KP212*KP$543/'[7]Param-Production'!KN$42)</f>
        <v/>
      </c>
      <c r="KQ218" s="99" t="str">
        <f>IF(OR(KQ212="",KQ$543="")=TRUE,"",KQ212*KQ$543/'[7]Param-Production'!KO$42)</f>
        <v/>
      </c>
      <c r="KR218" s="99" t="str">
        <f>IF(OR(KR212="",KR$543="")=TRUE,"",KR212*KR$543/'[7]Param-Production'!KP$42)</f>
        <v/>
      </c>
      <c r="KS218" s="99" t="str">
        <f>IF(OR(KS212="",KS$543="")=TRUE,"",KS212*KS$543/'[7]Param-Production'!KQ$42)</f>
        <v/>
      </c>
      <c r="KT218" s="99" t="str">
        <f>IF(OR(KT212="",KT$543="")=TRUE,"",KT212*KT$543/'[7]Param-Production'!KR$42)</f>
        <v/>
      </c>
      <c r="KU218" s="99" t="str">
        <f>IF(OR(KU212="",KU$543="")=TRUE,"",KU212*KU$543/'[7]Param-Production'!KS$42)</f>
        <v/>
      </c>
      <c r="KV218" s="99" t="str">
        <f>IF(OR(KV212="",KV$543="")=TRUE,"",KV212*KV$543/'[7]Param-Production'!KT$42)</f>
        <v/>
      </c>
      <c r="KW218" s="99" t="str">
        <f>IF(OR(KW212="",KW$543="")=TRUE,"",KW212*KW$543/'[7]Param-Production'!KU$42)</f>
        <v/>
      </c>
      <c r="KX218" s="99" t="str">
        <f>IF(OR(KX212="",KX$543="")=TRUE,"",KX212*KX$543/'[7]Param-Production'!KV$42)</f>
        <v/>
      </c>
      <c r="KY218" s="99" t="str">
        <f>IF(OR(KY212="",KY$543="")=TRUE,"",KY212*KY$543/'[7]Param-Production'!KW$42)</f>
        <v/>
      </c>
      <c r="KZ218" s="99" t="str">
        <f>IF(OR(KZ212="",KZ$543="")=TRUE,"",KZ212*KZ$543/'[7]Param-Production'!KX$42)</f>
        <v/>
      </c>
      <c r="LA218" s="99" t="str">
        <f>IF(OR(LA212="",LA$543="")=TRUE,"",LA212*LA$543/'[7]Param-Production'!KY$42)</f>
        <v/>
      </c>
      <c r="LB218" s="99" t="str">
        <f>IF(OR(LB212="",LB$543="")=TRUE,"",LB212*LB$543/'[7]Param-Production'!KZ$42)</f>
        <v/>
      </c>
      <c r="LC218" s="99" t="str">
        <f>IF(OR(LC212="",LC$543="")=TRUE,"",LC212*LC$543/'[7]Param-Production'!LA$42)</f>
        <v/>
      </c>
      <c r="LD218" s="99" t="str">
        <f>IF(OR(LD212="",LD$543="")=TRUE,"",LD212*LD$543/'[7]Param-Production'!LB$42)</f>
        <v/>
      </c>
      <c r="LE218" s="99" t="str">
        <f>IF(OR(LE212="",LE$543="")=TRUE,"",LE212*LE$543/'[7]Param-Production'!LC$42)</f>
        <v/>
      </c>
      <c r="LF218" s="99" t="str">
        <f>IF(OR(LF212="",LF$543="")=TRUE,"",LF212*LF$543/'[7]Param-Production'!LD$42)</f>
        <v/>
      </c>
      <c r="LG218" s="99" t="str">
        <f>IF(OR(LG212="",LG$543="")=TRUE,"",LG212*LG$543/'[7]Param-Production'!LE$42)</f>
        <v/>
      </c>
      <c r="LH218" s="99" t="str">
        <f>IF(OR(LH212="",LH$543="")=TRUE,"",LH212*LH$543/'[7]Param-Production'!LF$42)</f>
        <v/>
      </c>
      <c r="LI218" s="99" t="str">
        <f>IF(OR(LI212="",LI$543="")=TRUE,"",LI212*LI$543/'[7]Param-Production'!LG$42)</f>
        <v/>
      </c>
      <c r="LJ218" s="99" t="str">
        <f>IF(OR(LJ212="",LJ$543="")=TRUE,"",LJ212*LJ$543/'[7]Param-Production'!LH$42)</f>
        <v/>
      </c>
      <c r="LK218" s="99" t="str">
        <f>IF(OR(LK212="",LK$543="")=TRUE,"",LK212*LK$543/'[7]Param-Production'!LI$42)</f>
        <v/>
      </c>
      <c r="LL218" s="99" t="str">
        <f>IF(OR(LL212="",LL$543="")=TRUE,"",LL212*LL$543/'[7]Param-Production'!LJ$42)</f>
        <v/>
      </c>
      <c r="LM218" s="99" t="str">
        <f>IF(OR(LM212="",LM$543="")=TRUE,"",LM212*LM$543/'[7]Param-Production'!LK$42)</f>
        <v/>
      </c>
      <c r="LN218" s="99" t="str">
        <f>IF(OR(LN212="",LN$543="")=TRUE,"",LN212*LN$543/'[7]Param-Production'!LL$42)</f>
        <v/>
      </c>
      <c r="LO218" s="99" t="str">
        <f>IF(OR(LO212="",LO$543="")=TRUE,"",LO212*LO$543/'[7]Param-Production'!LM$42)</f>
        <v/>
      </c>
      <c r="LP218" s="99" t="str">
        <f>IF(OR(LP212="",LP$543="")=TRUE,"",LP212*LP$543/'[7]Param-Production'!LN$42)</f>
        <v/>
      </c>
      <c r="LQ218" s="99" t="str">
        <f>IF(OR(LQ212="",LQ$543="")=TRUE,"",LQ212*LQ$543/'[7]Param-Production'!LO$42)</f>
        <v/>
      </c>
      <c r="LR218" s="99" t="str">
        <f>IF(OR(LR212="",LR$543="")=TRUE,"",LR212*LR$543/'[7]Param-Production'!LP$42)</f>
        <v/>
      </c>
      <c r="LS218" s="99" t="str">
        <f>IF(OR(LS212="",LS$543="")=TRUE,"",LS212*LS$543/'[7]Param-Production'!LQ$42)</f>
        <v/>
      </c>
      <c r="LT218" s="99" t="str">
        <f>IF(OR(LT212="",LT$543="")=TRUE,"",LT212*LT$543/'[7]Param-Production'!LR$42)</f>
        <v/>
      </c>
      <c r="LU218" s="99" t="str">
        <f>IF(OR(LU212="",LU$543="")=TRUE,"",LU212*LU$543/'[7]Param-Production'!LS$42)</f>
        <v/>
      </c>
      <c r="LV218" s="99" t="str">
        <f>IF(OR(LV212="",LV$543="")=TRUE,"",LV212*LV$543/'[7]Param-Production'!LT$42)</f>
        <v/>
      </c>
      <c r="LW218" s="99" t="str">
        <f>IF(OR(LW212="",LW$543="")=TRUE,"",LW212*LW$543/'[7]Param-Production'!LU$42)</f>
        <v/>
      </c>
      <c r="LX218" s="99" t="str">
        <f>IF(OR(LX212="",LX$543="")=TRUE,"",LX212*LX$543/'[7]Param-Production'!LV$42)</f>
        <v/>
      </c>
      <c r="LY218" s="99" t="str">
        <f>IF(OR(LY212="",LY$543="")=TRUE,"",LY212*LY$543/'[7]Param-Production'!LW$42)</f>
        <v/>
      </c>
      <c r="LZ218" s="99" t="str">
        <f>IF(OR(LZ212="",LZ$543="")=TRUE,"",LZ212*LZ$543/'[7]Param-Production'!LX$42)</f>
        <v/>
      </c>
      <c r="MA218" s="99" t="str">
        <f>IF(OR(MA212="",MA$543="")=TRUE,"",MA212*MA$543/'[7]Param-Production'!LY$42)</f>
        <v/>
      </c>
      <c r="MB218" s="99" t="str">
        <f>IF(OR(MB212="",MB$543="")=TRUE,"",MB212*MB$543/'[7]Param-Production'!LZ$42)</f>
        <v/>
      </c>
      <c r="MC218" s="99" t="str">
        <f>IF(OR(MC212="",MC$543="")=TRUE,"",MC212*MC$543/'[7]Param-Production'!MA$42)</f>
        <v/>
      </c>
      <c r="MD218" s="99" t="str">
        <f>IF(OR(MD212="",MD$543="")=TRUE,"",MD212*MD$543/'[7]Param-Production'!MB$42)</f>
        <v/>
      </c>
      <c r="ME218" s="99" t="str">
        <f>IF(OR(ME212="",ME$543="")=TRUE,"",ME212*ME$543/'[7]Param-Production'!MC$42)</f>
        <v/>
      </c>
      <c r="MF218" s="99" t="str">
        <f>IF(OR(MF212="",MF$543="")=TRUE,"",MF212*MF$543/'[7]Param-Production'!MD$42)</f>
        <v/>
      </c>
      <c r="MG218" s="99" t="str">
        <f>IF(OR(MG212="",MG$543="")=TRUE,"",MG212*MG$543/'[7]Param-Production'!ME$42)</f>
        <v/>
      </c>
      <c r="MH218" s="99" t="str">
        <f>IF(OR(MH212="",MH$543="")=TRUE,"",MH212*MH$543/'[7]Param-Production'!MF$42)</f>
        <v/>
      </c>
      <c r="MI218" s="99" t="str">
        <f>IF(OR(MI212="",MI$543="")=TRUE,"",MI212*MI$543/'[7]Param-Production'!MG$42)</f>
        <v/>
      </c>
      <c r="MJ218" s="99" t="str">
        <f>IF(OR(MJ212="",MJ$543="")=TRUE,"",MJ212*MJ$543/'[7]Param-Production'!MH$42)</f>
        <v/>
      </c>
      <c r="MK218" s="99" t="str">
        <f>IF(OR(MK212="",MK$543="")=TRUE,"",MK212*MK$543/'[7]Param-Production'!MI$42)</f>
        <v/>
      </c>
      <c r="ML218" s="99" t="str">
        <f>IF(OR(ML212="",ML$543="")=TRUE,"",ML212*ML$543/'[7]Param-Production'!MJ$42)</f>
        <v/>
      </c>
      <c r="MM218" s="99" t="str">
        <f>IF(OR(MM212="",MM$543="")=TRUE,"",MM212*MM$543/'[7]Param-Production'!MK$42)</f>
        <v/>
      </c>
      <c r="MN218" s="99" t="str">
        <f>IF(OR(MN212="",MN$543="")=TRUE,"",MN212*MN$543/'[7]Param-Production'!ML$42)</f>
        <v/>
      </c>
      <c r="MO218" s="99" t="str">
        <f>IF(OR(MO212="",MO$543="")=TRUE,"",MO212*MO$543/'[7]Param-Production'!MM$42)</f>
        <v/>
      </c>
      <c r="MP218" s="99" t="str">
        <f>IF(OR(MP212="",MP$543="")=TRUE,"",MP212*MP$543/'[7]Param-Production'!MN$42)</f>
        <v/>
      </c>
      <c r="MQ218" s="99" t="str">
        <f>IF(OR(MQ212="",MQ$543="")=TRUE,"",MQ212*MQ$543/'[7]Param-Production'!MO$42)</f>
        <v/>
      </c>
      <c r="MR218" s="99" t="str">
        <f>IF(OR(MR212="",MR$543="")=TRUE,"",MR212*MR$543/'[7]Param-Production'!MP$42)</f>
        <v/>
      </c>
      <c r="MS218" s="99" t="str">
        <f>IF(OR(MS212="",MS$543="")=TRUE,"",MS212*MS$543/'[7]Param-Production'!MQ$42)</f>
        <v/>
      </c>
      <c r="MT218" s="99" t="str">
        <f>IF(OR(MT212="",MT$543="")=TRUE,"",MT212*MT$543/'[7]Param-Production'!MR$42)</f>
        <v/>
      </c>
      <c r="MU218" s="99" t="str">
        <f>IF(OR(MU212="",MU$543="")=TRUE,"",MU212*MU$543/'[7]Param-Production'!MS$42)</f>
        <v/>
      </c>
      <c r="MV218" s="99" t="str">
        <f>IF(OR(MV212="",MV$543="")=TRUE,"",MV212*MV$543/'[7]Param-Production'!MT$42)</f>
        <v/>
      </c>
      <c r="MW218" s="99" t="str">
        <f>IF(OR(MW212="",MW$543="")=TRUE,"",MW212*MW$543/'[7]Param-Production'!MU$42)</f>
        <v/>
      </c>
      <c r="MX218" s="99" t="str">
        <f>IF(OR(MX212="",MX$543="")=TRUE,"",MX212*MX$543/'[7]Param-Production'!MV$42)</f>
        <v/>
      </c>
      <c r="MY218" s="99" t="str">
        <f>IF(OR(MY212="",MY$543="")=TRUE,"",MY212*MY$543/'[7]Param-Production'!MW$42)</f>
        <v/>
      </c>
      <c r="MZ218" s="99" t="str">
        <f>IF(OR(MZ212="",MZ$543="")=TRUE,"",MZ212*MZ$543/'[7]Param-Production'!MX$42)</f>
        <v/>
      </c>
      <c r="NA218" s="99" t="str">
        <f>IF(OR(NA212="",NA$543="")=TRUE,"",NA212*NA$543/'[7]Param-Production'!MY$42)</f>
        <v/>
      </c>
      <c r="NB218" s="99" t="str">
        <f>IF(OR(NB212="",NB$543="")=TRUE,"",NB212*NB$543/'[7]Param-Production'!MZ$42)</f>
        <v/>
      </c>
      <c r="NC218" s="99" t="str">
        <f>IF(OR(NC212="",NC$543="")=TRUE,"",NC212*NC$543/'[7]Param-Production'!NA$42)</f>
        <v/>
      </c>
      <c r="ND218" s="99" t="str">
        <f>IF(OR(ND212="",ND$543="")=TRUE,"",ND212*ND$543/'[7]Param-Production'!NB$42)</f>
        <v/>
      </c>
      <c r="NE218" s="99" t="str">
        <f>IF(OR(NE212="",NE$543="")=TRUE,"",NE212*NE$543/'[7]Param-Production'!NC$42)</f>
        <v/>
      </c>
      <c r="NF218" s="99" t="str">
        <f>IF(OR(NF212="",NF$543="")=TRUE,"",NF212*NF$543/'[7]Param-Production'!ND$42)</f>
        <v/>
      </c>
      <c r="NG218" s="99" t="str">
        <f>IF(OR(NG212="",NG$543="")=TRUE,"",NG212*NG$543/'[7]Param-Production'!NE$42)</f>
        <v/>
      </c>
      <c r="NH218" s="99" t="str">
        <f>IF(OR(NH212="",NH$543="")=TRUE,"",NH212*NH$543/'[7]Param-Production'!NF$42)</f>
        <v/>
      </c>
      <c r="NI218" s="99" t="str">
        <f>IF(OR(NI212="",NI$543="")=TRUE,"",NI212*NI$543/'[7]Param-Production'!NG$42)</f>
        <v/>
      </c>
      <c r="NJ218" s="99" t="str">
        <f>IF(OR(NJ212="",NJ$543="")=TRUE,"",NJ212*NJ$543/'[7]Param-Production'!NH$42)</f>
        <v/>
      </c>
      <c r="NK218" s="99" t="str">
        <f>IF(OR(NK212="",NK$543="")=TRUE,"",NK212*NK$543/'[7]Param-Production'!NI$42)</f>
        <v/>
      </c>
      <c r="NL218" s="99" t="str">
        <f>IF(OR(NL212="",NL$543="")=TRUE,"",NL212*NL$543/'[7]Param-Production'!NJ$42)</f>
        <v/>
      </c>
      <c r="NM218" s="99" t="str">
        <f>IF(OR(NM212="",NM$543="")=TRUE,"",NM212*NM$543/'[7]Param-Production'!NK$42)</f>
        <v/>
      </c>
      <c r="NN218" s="99" t="str">
        <f>IF(OR(NN212="",NN$543="")=TRUE,"",NN212*NN$543/'[7]Param-Production'!NL$42)</f>
        <v/>
      </c>
      <c r="NO218" s="99" t="str">
        <f>IF(OR(NO212="",NO$543="")=TRUE,"",NO212*NO$543/'[7]Param-Production'!NM$42)</f>
        <v/>
      </c>
      <c r="NP218" s="99" t="str">
        <f>IF(OR(NP212="",NP$543="")=TRUE,"",NP212*NP$543/'[7]Param-Production'!NN$42)</f>
        <v/>
      </c>
      <c r="NQ218" s="99" t="str">
        <f>IF(OR(NQ212="",NQ$543="")=TRUE,"",NQ212*NQ$543/'[7]Param-Production'!NO$42)</f>
        <v/>
      </c>
      <c r="NR218" s="99" t="str">
        <f>IF(OR(NR212="",NR$543="")=TRUE,"",NR212*NR$543/'[7]Param-Production'!NP$42)</f>
        <v/>
      </c>
      <c r="NS218" s="99" t="str">
        <f>IF(OR(NS212="",NS$543="")=TRUE,"",NS212*NS$543/'[7]Param-Production'!NQ$42)</f>
        <v/>
      </c>
      <c r="NT218" s="99" t="str">
        <f>IF(OR(NT212="",NT$543="")=TRUE,"",NT212*NT$543/'[7]Param-Production'!NR$42)</f>
        <v/>
      </c>
      <c r="NU218" s="99" t="str">
        <f>IF(OR(NU212="",NU$543="")=TRUE,"",NU212*NU$543/'[7]Param-Production'!NS$42)</f>
        <v/>
      </c>
      <c r="NV218" s="99" t="str">
        <f>IF(OR(NV212="",NV$543="")=TRUE,"",NV212*NV$543/'[7]Param-Production'!NT$42)</f>
        <v/>
      </c>
      <c r="NW218" s="99" t="str">
        <f>IF(OR(NW212="",NW$543="")=TRUE,"",NW212*NW$543/'[7]Param-Production'!NU$42)</f>
        <v/>
      </c>
      <c r="NX218" s="99" t="str">
        <f>IF(OR(NX212="",NX$543="")=TRUE,"",NX212*NX$543/'[7]Param-Production'!NV$42)</f>
        <v/>
      </c>
      <c r="NY218" s="99" t="str">
        <f>IF(OR(NY212="",NY$543="")=TRUE,"",NY212*NY$543/'[7]Param-Production'!NW$42)</f>
        <v/>
      </c>
      <c r="NZ218" s="99" t="str">
        <f>IF(OR(NZ212="",NZ$543="")=TRUE,"",NZ212*NZ$543/'[7]Param-Production'!NX$42)</f>
        <v/>
      </c>
      <c r="OA218" s="99" t="str">
        <f>IF(OR(OA212="",OA$543="")=TRUE,"",OA212*OA$543/'[7]Param-Production'!NY$42)</f>
        <v/>
      </c>
      <c r="OB218" s="99" t="str">
        <f>IF(OR(OB212="",OB$543="")=TRUE,"",OB212*OB$543/'[7]Param-Production'!NZ$42)</f>
        <v/>
      </c>
      <c r="OC218" s="99" t="str">
        <f>IF(OR(OC212="",OC$543="")=TRUE,"",OC212*OC$543/'[7]Param-Production'!OA$42)</f>
        <v/>
      </c>
      <c r="OD218" s="99" t="str">
        <f>IF(OR(OD212="",OD$543="")=TRUE,"",OD212*OD$543/'[7]Param-Production'!OB$42)</f>
        <v/>
      </c>
      <c r="OE218" s="99" t="str">
        <f>IF(OR(OE212="",OE$543="")=TRUE,"",OE212*OE$543/'[7]Param-Production'!OC$42)</f>
        <v/>
      </c>
      <c r="OF218" s="99" t="str">
        <f>IF(OR(OF212="",OF$543="")=TRUE,"",OF212*OF$543/'[7]Param-Production'!OD$42)</f>
        <v/>
      </c>
      <c r="OG218" s="99" t="str">
        <f>IF(OR(OG212="",OG$543="")=TRUE,"",OG212*OG$543/'[7]Param-Production'!OE$42)</f>
        <v/>
      </c>
      <c r="OH218" s="99" t="str">
        <f>IF(OR(OH212="",OH$543="")=TRUE,"",OH212*OH$543/'[7]Param-Production'!OF$42)</f>
        <v/>
      </c>
      <c r="OI218" s="99" t="str">
        <f>IF(OR(OI212="",OI$543="")=TRUE,"",OI212*OI$543/'[7]Param-Production'!OG$42)</f>
        <v/>
      </c>
      <c r="OJ218" s="99" t="str">
        <f>IF(OR(OJ212="",OJ$543="")=TRUE,"",OJ212*OJ$543/'[7]Param-Production'!OH$42)</f>
        <v/>
      </c>
      <c r="OK218" s="99" t="str">
        <f>IF(OR(OK212="",OK$543="")=TRUE,"",OK212*OK$543/'[7]Param-Production'!OI$42)</f>
        <v/>
      </c>
      <c r="OL218" s="99" t="str">
        <f>IF(OR(OL212="",OL$543="")=TRUE,"",OL212*OL$543/'[7]Param-Production'!OJ$42)</f>
        <v/>
      </c>
      <c r="OM218" s="99" t="str">
        <f>IF(OR(OM212="",OM$543="")=TRUE,"",OM212*OM$543/'[7]Param-Production'!OK$42)</f>
        <v/>
      </c>
      <c r="ON218" s="99" t="str">
        <f>IF(OR(ON212="",ON$543="")=TRUE,"",ON212*ON$543/'[7]Param-Production'!OL$42)</f>
        <v/>
      </c>
      <c r="OO218" s="99" t="str">
        <f>IF(OR(OO212="",OO$543="")=TRUE,"",OO212*OO$543/'[7]Param-Production'!OM$42)</f>
        <v/>
      </c>
      <c r="OP218" s="99" t="str">
        <f>IF(OR(OP212="",OP$543="")=TRUE,"",OP212*OP$543/'[7]Param-Production'!ON$42)</f>
        <v/>
      </c>
      <c r="OQ218" s="99" t="str">
        <f>IF(OR(OQ212="",OQ$543="")=TRUE,"",OQ212*OQ$543/'[7]Param-Production'!OO$42)</f>
        <v/>
      </c>
      <c r="OR218" s="99" t="str">
        <f>IF(OR(OR212="",OR$543="")=TRUE,"",OR212*OR$543/'[7]Param-Production'!OP$42)</f>
        <v/>
      </c>
      <c r="OS218" s="99" t="str">
        <f>IF(OR(OS212="",OS$543="")=TRUE,"",OS212*OS$543/'[7]Param-Production'!OQ$42)</f>
        <v/>
      </c>
      <c r="OT218" s="99" t="str">
        <f>IF(OR(OT212="",OT$543="")=TRUE,"",OT212*OT$543/'[7]Param-Production'!OR$42)</f>
        <v/>
      </c>
      <c r="OU218" s="99" t="str">
        <f>IF(OR(OU212="",OU$543="")=TRUE,"",OU212*OU$543/'[7]Param-Production'!OS$42)</f>
        <v/>
      </c>
      <c r="OV218" s="99" t="str">
        <f>IF(OR(OV212="",OV$543="")=TRUE,"",OV212*OV$543/'[7]Param-Production'!OT$42)</f>
        <v/>
      </c>
      <c r="OW218" s="99" t="str">
        <f>IF(OR(OW212="",OW$543="")=TRUE,"",OW212*OW$543/'[7]Param-Production'!OU$42)</f>
        <v/>
      </c>
      <c r="OX218" s="99" t="str">
        <f>IF(OR(OX212="",OX$543="")=TRUE,"",OX212*OX$543/'[7]Param-Production'!OV$42)</f>
        <v/>
      </c>
      <c r="OY218" s="99" t="str">
        <f>IF(OR(OY212="",OY$543="")=TRUE,"",OY212*OY$543/'[7]Param-Production'!OW$42)</f>
        <v/>
      </c>
      <c r="OZ218" s="99" t="str">
        <f>IF(OR(OZ212="",OZ$543="")=TRUE,"",OZ212*OZ$543/'[7]Param-Production'!OX$42)</f>
        <v/>
      </c>
      <c r="PA218" s="99" t="str">
        <f>IF(OR(PA212="",PA$543="")=TRUE,"",PA212*PA$543/'[7]Param-Production'!OY$42)</f>
        <v/>
      </c>
      <c r="PB218" s="99" t="str">
        <f>IF(OR(PB212="",PB$543="")=TRUE,"",PB212*PB$543/'[7]Param-Production'!OZ$42)</f>
        <v/>
      </c>
      <c r="PC218" s="99" t="str">
        <f>IF(OR(PC212="",PC$543="")=TRUE,"",PC212*PC$543/'[7]Param-Production'!PA$42)</f>
        <v/>
      </c>
      <c r="PD218" s="99" t="str">
        <f>IF(OR(PD212="",PD$543="")=TRUE,"",PD212*PD$543/'[7]Param-Production'!PB$42)</f>
        <v/>
      </c>
      <c r="PE218" s="99" t="str">
        <f>IF(OR(PE212="",PE$543="")=TRUE,"",PE212*PE$543/'[7]Param-Production'!PC$42)</f>
        <v/>
      </c>
      <c r="PF218" s="99" t="str">
        <f>IF(OR(PF212="",PF$543="")=TRUE,"",PF212*PF$543/'[7]Param-Production'!PD$42)</f>
        <v/>
      </c>
      <c r="PG218" s="99" t="str">
        <f>IF(OR(PG212="",PG$543="")=TRUE,"",PG212*PG$543/'[7]Param-Production'!PE$42)</f>
        <v/>
      </c>
      <c r="PH218" s="99" t="str">
        <f>IF(OR(PH212="",PH$543="")=TRUE,"",PH212*PH$543/'[7]Param-Production'!PF$42)</f>
        <v/>
      </c>
      <c r="PI218" s="99" t="str">
        <f>IF(OR(PI212="",PI$543="")=TRUE,"",PI212*PI$543/'[7]Param-Production'!PG$42)</f>
        <v/>
      </c>
      <c r="PJ218" s="99" t="str">
        <f>IF(OR(PJ212="",PJ$543="")=TRUE,"",PJ212*PJ$543/'[7]Param-Production'!PH$42)</f>
        <v/>
      </c>
      <c r="PK218" s="99" t="str">
        <f>IF(OR(PK212="",PK$543="")=TRUE,"",PK212*PK$543/'[7]Param-Production'!PI$42)</f>
        <v/>
      </c>
      <c r="PL218" s="99" t="str">
        <f>IF(OR(PL212="",PL$543="")=TRUE,"",PL212*PL$543/'[7]Param-Production'!PJ$42)</f>
        <v/>
      </c>
      <c r="PM218" s="99" t="str">
        <f>IF(OR(PM212="",PM$543="")=TRUE,"",PM212*PM$543/'[7]Param-Production'!PK$42)</f>
        <v/>
      </c>
      <c r="PN218" s="99" t="str">
        <f>IF(OR(PN212="",PN$543="")=TRUE,"",PN212*PN$543/'[7]Param-Production'!PL$42)</f>
        <v/>
      </c>
      <c r="PO218" s="99" t="str">
        <f>IF(OR(PO212="",PO$543="")=TRUE,"",PO212*PO$543/'[7]Param-Production'!PM$42)</f>
        <v/>
      </c>
      <c r="PP218" s="99" t="str">
        <f>IF(OR(PP212="",PP$543="")=TRUE,"",PP212*PP$543/'[7]Param-Production'!PN$42)</f>
        <v/>
      </c>
      <c r="PQ218" s="99" t="str">
        <f>IF(OR(PQ212="",PQ$543="")=TRUE,"",PQ212*PQ$543/'[7]Param-Production'!PO$42)</f>
        <v/>
      </c>
      <c r="PR218" s="99" t="str">
        <f>IF(OR(PR212="",PR$543="")=TRUE,"",PR212*PR$543/'[7]Param-Production'!PP$42)</f>
        <v/>
      </c>
      <c r="PS218" s="99" t="str">
        <f>IF(OR(PS212="",PS$543="")=TRUE,"",PS212*PS$543/'[7]Param-Production'!PQ$42)</f>
        <v/>
      </c>
      <c r="PT218" s="99" t="str">
        <f>IF(OR(PT212="",PT$543="")=TRUE,"",PT212*PT$543/'[7]Param-Production'!PR$42)</f>
        <v/>
      </c>
      <c r="PU218" s="99" t="str">
        <f>IF(OR(PU212="",PU$543="")=TRUE,"",PU212*PU$543/'[7]Param-Production'!PS$42)</f>
        <v/>
      </c>
      <c r="PV218" s="99" t="str">
        <f>IF(OR(PV212="",PV$543="")=TRUE,"",PV212*PV$543/'[7]Param-Production'!PT$42)</f>
        <v/>
      </c>
      <c r="PW218" s="99" t="str">
        <f>IF(OR(PW212="",PW$543="")=TRUE,"",PW212*PW$543/'[7]Param-Production'!PU$42)</f>
        <v/>
      </c>
      <c r="PX218" s="99" t="str">
        <f>IF(OR(PX212="",PX$543="")=TRUE,"",PX212*PX$543/'[7]Param-Production'!PV$42)</f>
        <v/>
      </c>
      <c r="PY218" s="99" t="str">
        <f>IF(OR(PY212="",PY$543="")=TRUE,"",PY212*PY$543/'[7]Param-Production'!PW$42)</f>
        <v/>
      </c>
      <c r="PZ218" s="99" t="str">
        <f>IF(OR(PZ212="",PZ$543="")=TRUE,"",PZ212*PZ$543/'[7]Param-Production'!PX$42)</f>
        <v/>
      </c>
      <c r="QA218" s="99" t="str">
        <f>IF(OR(QA212="",QA$543="")=TRUE,"",QA212*QA$543/'[7]Param-Production'!PY$42)</f>
        <v/>
      </c>
      <c r="QB218" s="99" t="str">
        <f>IF(OR(QB212="",QB$543="")=TRUE,"",QB212*QB$543/'[7]Param-Production'!PZ$42)</f>
        <v/>
      </c>
      <c r="QC218" s="99" t="str">
        <f>IF(OR(QC212="",QC$543="")=TRUE,"",QC212*QC$543/'[7]Param-Production'!QA$42)</f>
        <v/>
      </c>
      <c r="QD218" s="99" t="str">
        <f>IF(OR(QD212="",QD$543="")=TRUE,"",QD212*QD$543/'[7]Param-Production'!QB$42)</f>
        <v/>
      </c>
      <c r="QE218" s="99" t="str">
        <f>IF(OR(QE212="",QE$543="")=TRUE,"",QE212*QE$543/'[7]Param-Production'!QC$42)</f>
        <v/>
      </c>
      <c r="QF218" s="99" t="str">
        <f>IF(OR(QF212="",QF$543="")=TRUE,"",QF212*QF$543/'[7]Param-Production'!QD$42)</f>
        <v/>
      </c>
      <c r="QG218" s="99" t="str">
        <f>IF(OR(QG212="",QG$543="")=TRUE,"",QG212*QG$543/'[7]Param-Production'!QE$42)</f>
        <v/>
      </c>
      <c r="QH218" s="99" t="str">
        <f>IF(OR(QH212="",QH$543="")=TRUE,"",QH212*QH$543/'[7]Param-Production'!QF$42)</f>
        <v/>
      </c>
      <c r="QI218" s="99" t="str">
        <f>IF(OR(QI212="",QI$543="")=TRUE,"",QI212*QI$543/'[7]Param-Production'!QG$42)</f>
        <v/>
      </c>
      <c r="QJ218" s="99" t="str">
        <f>IF(OR(QJ212="",QJ$543="")=TRUE,"",QJ212*QJ$543/'[7]Param-Production'!QH$42)</f>
        <v/>
      </c>
      <c r="QK218" s="99" t="str">
        <f>IF(OR(QK212="",QK$543="")=TRUE,"",QK212*QK$543/'[7]Param-Production'!QI$42)</f>
        <v/>
      </c>
      <c r="QL218" s="99" t="str">
        <f>IF(OR(QL212="",QL$543="")=TRUE,"",QL212*QL$543/'[7]Param-Production'!QJ$42)</f>
        <v/>
      </c>
      <c r="QM218" s="99" t="str">
        <f>IF(OR(QM212="",QM$543="")=TRUE,"",QM212*QM$543/'[7]Param-Production'!QK$42)</f>
        <v/>
      </c>
      <c r="QN218" s="99" t="str">
        <f>IF(OR(QN212="",QN$543="")=TRUE,"",QN212*QN$543/'[7]Param-Production'!QL$42)</f>
        <v/>
      </c>
      <c r="QO218" s="99" t="str">
        <f>IF(OR(QO212="",QO$543="")=TRUE,"",QO212*QO$543/'[7]Param-Production'!QM$42)</f>
        <v/>
      </c>
      <c r="QP218" s="99" t="str">
        <f>IF(OR(QP212="",QP$543="")=TRUE,"",QP212*QP$543/'[7]Param-Production'!QN$42)</f>
        <v/>
      </c>
      <c r="QQ218" s="99" t="str">
        <f>IF(OR(QQ212="",QQ$543="")=TRUE,"",QQ212*QQ$543/'[7]Param-Production'!QO$42)</f>
        <v/>
      </c>
      <c r="QR218" s="99" t="str">
        <f>IF(OR(QR212="",QR$543="")=TRUE,"",QR212*QR$543/'[7]Param-Production'!QP$42)</f>
        <v/>
      </c>
      <c r="QS218" s="99" t="str">
        <f>IF(OR(QS212="",QS$543="")=TRUE,"",QS212*QS$543/'[7]Param-Production'!QQ$42)</f>
        <v/>
      </c>
      <c r="QT218" s="99" t="str">
        <f>IF(OR(QT212="",QT$543="")=TRUE,"",QT212*QT$543/'[7]Param-Production'!QR$42)</f>
        <v/>
      </c>
      <c r="QU218" s="99" t="str">
        <f>IF(OR(QU212="",QU$543="")=TRUE,"",QU212*QU$543/'[7]Param-Production'!QS$42)</f>
        <v/>
      </c>
      <c r="QV218" s="99" t="str">
        <f>IF(OR(QV212="",QV$543="")=TRUE,"",QV212*QV$543/'[7]Param-Production'!QT$42)</f>
        <v/>
      </c>
      <c r="QW218" s="99" t="str">
        <f>IF(OR(QW212="",QW$543="")=TRUE,"",QW212*QW$543/'[7]Param-Production'!QU$42)</f>
        <v/>
      </c>
      <c r="QX218" s="99" t="str">
        <f>IF(OR(QX212="",QX$543="")=TRUE,"",QX212*QX$543/'[7]Param-Production'!QV$42)</f>
        <v/>
      </c>
      <c r="QY218" s="99" t="str">
        <f>IF(OR(QY212="",QY$543="")=TRUE,"",QY212*QY$543/'[7]Param-Production'!QW$42)</f>
        <v/>
      </c>
      <c r="QZ218" s="99" t="str">
        <f>IF(OR(QZ212="",QZ$543="")=TRUE,"",QZ212*QZ$543/'[7]Param-Production'!QX$42)</f>
        <v/>
      </c>
      <c r="RA218" s="99" t="str">
        <f>IF(OR(RA212="",RA$543="")=TRUE,"",RA212*RA$543/'[7]Param-Production'!QY$42)</f>
        <v/>
      </c>
      <c r="RB218" s="99" t="str">
        <f>IF(OR(RB212="",RB$543="")=TRUE,"",RB212*RB$543/'[7]Param-Production'!QZ$42)</f>
        <v/>
      </c>
      <c r="RC218" s="99" t="str">
        <f>IF(OR(RC212="",RC$543="")=TRUE,"",RC212*RC$543/'[7]Param-Production'!RA$42)</f>
        <v/>
      </c>
      <c r="RD218" s="99" t="str">
        <f>IF(OR(RD212="",RD$543="")=TRUE,"",RD212*RD$543/'[7]Param-Production'!RB$42)</f>
        <v/>
      </c>
      <c r="RE218" s="99" t="str">
        <f>IF(OR(RE212="",RE$543="")=TRUE,"",RE212*RE$543/'[7]Param-Production'!RC$42)</f>
        <v/>
      </c>
      <c r="RF218" s="99" t="str">
        <f>IF(OR(RF212="",RF$543="")=TRUE,"",RF212*RF$543/'[7]Param-Production'!RD$42)</f>
        <v/>
      </c>
      <c r="RG218" s="99" t="str">
        <f>IF(OR(RG212="",RG$543="")=TRUE,"",RG212*RG$543/'[7]Param-Production'!RE$42)</f>
        <v/>
      </c>
      <c r="RH218" s="99" t="str">
        <f>IF(OR(RH212="",RH$543="")=TRUE,"",RH212*RH$543/'[7]Param-Production'!RF$42)</f>
        <v/>
      </c>
      <c r="RI218" s="99" t="str">
        <f>IF(OR(RI212="",RI$543="")=TRUE,"",RI212*RI$543/'[7]Param-Production'!RG$42)</f>
        <v/>
      </c>
      <c r="RJ218" s="99" t="str">
        <f>IF(OR(RJ212="",RJ$543="")=TRUE,"",RJ212*RJ$543/'[7]Param-Production'!RH$42)</f>
        <v/>
      </c>
      <c r="RK218" s="99" t="str">
        <f>IF(OR(RK212="",RK$543="")=TRUE,"",RK212*RK$543/'[7]Param-Production'!RI$42)</f>
        <v/>
      </c>
      <c r="RL218" s="99" t="str">
        <f>IF(OR(RL212="",RL$543="")=TRUE,"",RL212*RL$543/'[7]Param-Production'!RJ$42)</f>
        <v/>
      </c>
      <c r="RM218" s="99" t="str">
        <f>IF(OR(RM212="",RM$543="")=TRUE,"",RM212*RM$543/'[7]Param-Production'!RK$42)</f>
        <v/>
      </c>
      <c r="RN218" s="99" t="str">
        <f>IF(OR(RN212="",RN$543="")=TRUE,"",RN212*RN$543/'[7]Param-Production'!RL$42)</f>
        <v/>
      </c>
      <c r="RO218" s="99" t="str">
        <f>IF(OR(RO212="",RO$543="")=TRUE,"",RO212*RO$543/'[7]Param-Production'!RM$42)</f>
        <v/>
      </c>
      <c r="RP218" s="99" t="str">
        <f>IF(OR(RP212="",RP$543="")=TRUE,"",RP212*RP$543/'[7]Param-Production'!RN$42)</f>
        <v/>
      </c>
      <c r="RQ218" s="99" t="str">
        <f>IF(OR(RQ212="",RQ$543="")=TRUE,"",RQ212*RQ$543/'[7]Param-Production'!RO$42)</f>
        <v/>
      </c>
    </row>
    <row r="219" spans="4:485" ht="15">
      <c r="D219" s="88"/>
      <c r="F219" s="88"/>
      <c r="G219" s="88"/>
      <c r="H219" s="88"/>
      <c r="I219" s="88"/>
      <c r="S219" s="99" t="s">
        <v>2197</v>
      </c>
      <c r="T219" s="99" t="str">
        <f>IF(OR(T215="",T$543="")=TRUE,"",IF(T215*T$543=0,"",T215*T$543/'[7]Param-Production'!R$42))</f>
        <v/>
      </c>
      <c r="U219" s="99" t="str">
        <f>IF(OR(U215="",U$543="")=TRUE,"",IF(U215*U$543=0,"",U215*U$543/'[7]Param-Production'!S$42))</f>
        <v/>
      </c>
      <c r="V219" s="99" t="str">
        <f>IF(OR(V215="",V$543="")=TRUE,"",IF(V215*V$543=0,"",V215*V$543/'[7]Param-Production'!T$42))</f>
        <v/>
      </c>
      <c r="W219" s="99" t="str">
        <f>IF(OR(W215="",W$543="")=TRUE,"",IF(W215*W$543=0,"",W215*W$543/'[7]Param-Production'!U$42))</f>
        <v/>
      </c>
      <c r="X219" s="99" t="str">
        <f>IF(OR(X215="",X$543="")=TRUE,"",IF(X215*X$543=0,"",X215*X$543/'[7]Param-Production'!V$42))</f>
        <v/>
      </c>
      <c r="Y219" s="99" t="str">
        <f>IF(OR(Y215="",Y$543="")=TRUE,"",IF(Y215*Y$543=0,"",Y215*Y$543/'[7]Param-Production'!W$42))</f>
        <v/>
      </c>
      <c r="Z219" s="99" t="str">
        <f>IF(OR(Z215="",Z$543="")=TRUE,"",IF(Z215*Z$543=0,"",Z215*Z$543/'[7]Param-Production'!X$42))</f>
        <v/>
      </c>
      <c r="AA219" s="99" t="str">
        <f>IF(OR(AA215="",AA$543="")=TRUE,"",IF(AA215*AA$543=0,"",AA215*AA$543/'[7]Param-Production'!Y$42))</f>
        <v/>
      </c>
      <c r="AB219" s="99" t="str">
        <f>IF(OR(AB215="",AB$543="")=TRUE,"",IF(AB215*AB$543=0,"",AB215*AB$543/'[7]Param-Production'!Z$42))</f>
        <v/>
      </c>
      <c r="AC219" s="99" t="str">
        <f>IF(OR(AC215="",AC$543="")=TRUE,"",IF(AC215*AC$543=0,"",AC215*AC$543/'[7]Param-Production'!AA$42))</f>
        <v/>
      </c>
      <c r="AD219" s="99" t="str">
        <f>IF(OR(AD215="",AD$543="")=TRUE,"",IF(AD215*AD$543=0,"",AD215*AD$543/'[7]Param-Production'!AB$42))</f>
        <v/>
      </c>
      <c r="AE219" s="99" t="str">
        <f>IF(OR(AE215="",AE$543="")=TRUE,"",IF(AE215*AE$543=0,"",AE215*AE$543/'[7]Param-Production'!AC$42))</f>
        <v/>
      </c>
      <c r="AF219" s="99" t="str">
        <f>IF(OR(AF215="",AF$543="")=TRUE,"",IF(AF215*AF$543=0,"",AF215*AF$543/'[7]Param-Production'!AD$42))</f>
        <v/>
      </c>
      <c r="AG219" s="99" t="str">
        <f>IF(OR(AG215="",AG$543="")=TRUE,"",IF(AG215*AG$543=0,"",AG215*AG$543/'[7]Param-Production'!AE$42))</f>
        <v/>
      </c>
      <c r="AH219" s="99" t="str">
        <f>IF(OR(AH215="",AH$543="")=TRUE,"",IF(AH215*AH$543=0,"",AH215*AH$543/'[7]Param-Production'!AF$42))</f>
        <v/>
      </c>
      <c r="AI219" s="99" t="str">
        <f>IF(OR(AI215="",AI$543="")=TRUE,"",IF(AI215*AI$543=0,"",AI215*AI$543/'[7]Param-Production'!AG$42))</f>
        <v/>
      </c>
      <c r="AJ219" s="99" t="str">
        <f>IF(OR(AJ215="",AJ$543="")=TRUE,"",IF(AJ215*AJ$543=0,"",AJ215*AJ$543/'[7]Param-Production'!AH$42))</f>
        <v/>
      </c>
      <c r="AK219" s="99" t="str">
        <f>IF(OR(AK215="",AK$543="")=TRUE,"",IF(AK215*AK$543=0,"",AK215*AK$543/'[7]Param-Production'!AI$42))</f>
        <v/>
      </c>
      <c r="AL219" s="99" t="str">
        <f>IF(OR(AL215="",AL$543="")=TRUE,"",IF(AL215*AL$543=0,"",AL215*AL$543/'[7]Param-Production'!AJ$42))</f>
        <v/>
      </c>
      <c r="AM219" s="99" t="str">
        <f>IF(OR(AM215="",AM$543="")=TRUE,"",IF(AM215*AM$543=0,"",AM215*AM$543/'[7]Param-Production'!AK$42))</f>
        <v/>
      </c>
      <c r="AN219" s="99" t="str">
        <f>IF(OR(AN215="",AN$543="")=TRUE,"",IF(AN215*AN$543=0,"",AN215*AN$543/'[7]Param-Production'!AL$42))</f>
        <v/>
      </c>
      <c r="AO219" s="99" t="str">
        <f>IF(OR(AO215="",AO$543="")=TRUE,"",IF(AO215*AO$543=0,"",AO215*AO$543/'[7]Param-Production'!AM$42))</f>
        <v/>
      </c>
      <c r="AP219" s="99" t="str">
        <f>IF(OR(AP215="",AP$543="")=TRUE,"",IF(AP215*AP$543=0,"",AP215*AP$543/'[7]Param-Production'!AN$42))</f>
        <v/>
      </c>
      <c r="AQ219" s="99" t="str">
        <f>IF(OR(AQ215="",AQ$543="")=TRUE,"",IF(AQ215*AQ$543=0,"",AQ215*AQ$543/'[7]Param-Production'!AO$42))</f>
        <v/>
      </c>
      <c r="AR219" s="99" t="str">
        <f>IF(OR(AR215="",AR$543="")=TRUE,"",IF(AR215*AR$543=0,"",AR215*AR$543/'[7]Param-Production'!AP$42))</f>
        <v/>
      </c>
      <c r="AS219" s="99" t="str">
        <f>IF(OR(AS215="",AS$543="")=TRUE,"",IF(AS215*AS$543=0,"",AS215*AS$543/'[7]Param-Production'!AQ$42))</f>
        <v/>
      </c>
      <c r="AT219" s="99" t="str">
        <f>IF(OR(AT215="",AT$543="")=TRUE,"",IF(AT215*AT$543=0,"",AT215*AT$543/'[7]Param-Production'!AR$42))</f>
        <v/>
      </c>
      <c r="AU219" s="99" t="str">
        <f>IF(OR(AU215="",AU$543="")=TRUE,"",IF(AU215*AU$543=0,"",AU215*AU$543/'[7]Param-Production'!AS$42))</f>
        <v/>
      </c>
      <c r="AV219" s="99" t="str">
        <f>IF(OR(AV215="",AV$543="")=TRUE,"",IF(AV215*AV$543=0,"",AV215*AV$543/'[7]Param-Production'!AT$42))</f>
        <v/>
      </c>
      <c r="AW219" s="99" t="str">
        <f>IF(OR(AW215="",AW$543="")=TRUE,"",IF(AW215*AW$543=0,"",AW215*AW$543/'[7]Param-Production'!AU$42))</f>
        <v/>
      </c>
      <c r="AX219" s="99" t="str">
        <f>IF(OR(AX215="",AX$543="")=TRUE,"",IF(AX215*AX$543=0,"",AX215*AX$543/'[7]Param-Production'!AV$42))</f>
        <v/>
      </c>
      <c r="AY219" s="99" t="str">
        <f>IF(OR(AY215="",AY$543="")=TRUE,"",IF(AY215*AY$543=0,"",AY215*AY$543/'[7]Param-Production'!AW$42))</f>
        <v/>
      </c>
      <c r="AZ219" s="99" t="str">
        <f>IF(OR(AZ215="",AZ$543="")=TRUE,"",IF(AZ215*AZ$543=0,"",AZ215*AZ$543/'[7]Param-Production'!AX$42))</f>
        <v/>
      </c>
      <c r="BA219" s="99" t="str">
        <f>IF(OR(BA215="",BA$543="")=TRUE,"",IF(BA215*BA$543=0,"",BA215*BA$543/'[7]Param-Production'!AY$42))</f>
        <v/>
      </c>
      <c r="BB219" s="99" t="str">
        <f>IF(OR(BB215="",BB$543="")=TRUE,"",IF(BB215*BB$543=0,"",BB215*BB$543/'[7]Param-Production'!AZ$42))</f>
        <v/>
      </c>
      <c r="BC219" s="99" t="str">
        <f>IF(OR(BC215="",BC$543="")=TRUE,"",IF(BC215*BC$543=0,"",BC215*BC$543/'[7]Param-Production'!BA$42))</f>
        <v/>
      </c>
      <c r="BD219" s="99" t="str">
        <f>IF(OR(BD215="",BD$543="")=TRUE,"",IF(BD215*BD$543=0,"",BD215*BD$543/'[7]Param-Production'!BB$42))</f>
        <v/>
      </c>
      <c r="BE219" s="99" t="str">
        <f>IF(OR(BE215="",BE$543="")=TRUE,"",IF(BE215*BE$543=0,"",BE215*BE$543/'[7]Param-Production'!BC$42))</f>
        <v/>
      </c>
      <c r="BF219" s="99" t="str">
        <f>IF(OR(BF215="",BF$543="")=TRUE,"",IF(BF215*BF$543=0,"",BF215*BF$543/'[7]Param-Production'!BD$42))</f>
        <v/>
      </c>
      <c r="BG219" s="99" t="str">
        <f>IF(OR(BG215="",BG$543="")=TRUE,"",IF(BG215*BG$543=0,"",BG215*BG$543/'[7]Param-Production'!BE$42))</f>
        <v/>
      </c>
      <c r="BH219" s="99" t="str">
        <f>IF(OR(BH215="",BH$543="")=TRUE,"",IF(BH215*BH$543=0,"",BH215*BH$543/'[7]Param-Production'!BF$42))</f>
        <v/>
      </c>
      <c r="BI219" s="99" t="str">
        <f>IF(OR(BI215="",BI$543="")=TRUE,"",IF(BI215*BI$543=0,"",BI215*BI$543/'[7]Param-Production'!BG$42))</f>
        <v/>
      </c>
      <c r="BJ219" s="99" t="str">
        <f>IF(OR(BJ215="",BJ$543="")=TRUE,"",IF(BJ215*BJ$543=0,"",BJ215*BJ$543/'[7]Param-Production'!BH$42))</f>
        <v/>
      </c>
      <c r="BK219" s="99" t="str">
        <f>IF(OR(BK215="",BK$543="")=TRUE,"",IF(BK215*BK$543=0,"",BK215*BK$543/'[7]Param-Production'!BI$42))</f>
        <v/>
      </c>
      <c r="BL219" s="99" t="str">
        <f>IF(OR(BL215="",BL$543="")=TRUE,"",IF(BL215*BL$543=0,"",BL215*BL$543/'[7]Param-Production'!BJ$42))</f>
        <v/>
      </c>
      <c r="BM219" s="99" t="str">
        <f>IF(OR(BM215="",BM$543="")=TRUE,"",IF(BM215*BM$543=0,"",BM215*BM$543/'[7]Param-Production'!BK$42))</f>
        <v/>
      </c>
      <c r="BN219" s="99" t="str">
        <f>IF(OR(BN215="",BN$543="")=TRUE,"",IF(BN215*BN$543=0,"",BN215*BN$543/'[7]Param-Production'!BL$42))</f>
        <v/>
      </c>
      <c r="BO219" s="99" t="str">
        <f>IF(OR(BO215="",BO$543="")=TRUE,"",IF(BO215*BO$543=0,"",BO215*BO$543/'[7]Param-Production'!BM$42))</f>
        <v/>
      </c>
      <c r="BP219" s="99" t="str">
        <f>IF(OR(BP215="",BP$543="")=TRUE,"",IF(BP215*BP$543=0,"",BP215*BP$543/'[7]Param-Production'!BN$42))</f>
        <v/>
      </c>
      <c r="BQ219" s="99" t="str">
        <f>IF(OR(BQ215="",BQ$543="")=TRUE,"",IF(BQ215*BQ$543=0,"",BQ215*BQ$543/'[7]Param-Production'!BO$42))</f>
        <v/>
      </c>
      <c r="BR219" s="99" t="str">
        <f>IF(OR(BR215="",BR$543="")=TRUE,"",IF(BR215*BR$543=0,"",BR215*BR$543/'[7]Param-Production'!BP$42))</f>
        <v/>
      </c>
      <c r="BS219" s="99" t="str">
        <f>IF(OR(BS215="",BS$543="")=TRUE,"",IF(BS215*BS$543=0,"",BS215*BS$543/'[7]Param-Production'!BQ$42))</f>
        <v/>
      </c>
      <c r="BT219" s="99" t="str">
        <f>IF(OR(BT215="",BT$543="")=TRUE,"",IF(BT215*BT$543=0,"",BT215*BT$543/'[7]Param-Production'!BR$42))</f>
        <v/>
      </c>
      <c r="BU219" s="99" t="str">
        <f>IF(OR(BU215="",BU$543="")=TRUE,"",IF(BU215*BU$543=0,"",BU215*BU$543/'[7]Param-Production'!BS$42))</f>
        <v/>
      </c>
      <c r="BV219" s="99" t="str">
        <f>IF(OR(BV215="",BV$543="")=TRUE,"",IF(BV215*BV$543=0,"",BV215*BV$543/'[7]Param-Production'!BT$42))</f>
        <v/>
      </c>
      <c r="BW219" s="99" t="str">
        <f>IF(OR(BW215="",BW$543="")=TRUE,"",IF(BW215*BW$543=0,"",BW215*BW$543/'[7]Param-Production'!BU$42))</f>
        <v/>
      </c>
      <c r="BX219" s="99" t="str">
        <f>IF(OR(BX215="",BX$543="")=TRUE,"",IF(BX215*BX$543=0,"",BX215*BX$543/'[7]Param-Production'!BV$42))</f>
        <v/>
      </c>
      <c r="BY219" s="99" t="str">
        <f>IF(OR(BY215="",BY$543="")=TRUE,"",IF(BY215*BY$543=0,"",BY215*BY$543/'[7]Param-Production'!BW$42))</f>
        <v/>
      </c>
      <c r="BZ219" s="99" t="str">
        <f>IF(OR(BZ215="",BZ$543="")=TRUE,"",IF(BZ215*BZ$543=0,"",BZ215*BZ$543/'[7]Param-Production'!BX$42))</f>
        <v/>
      </c>
      <c r="CA219" s="99" t="str">
        <f>IF(OR(CA215="",CA$543="")=TRUE,"",IF(CA215*CA$543=0,"",CA215*CA$543/'[7]Param-Production'!BY$42))</f>
        <v/>
      </c>
      <c r="CB219" s="99" t="str">
        <f>IF(OR(CB215="",CB$543="")=TRUE,"",IF(CB215*CB$543=0,"",CB215*CB$543/'[7]Param-Production'!BZ$42))</f>
        <v/>
      </c>
      <c r="CC219" s="99" t="str">
        <f>IF(OR(CC215="",CC$543="")=TRUE,"",IF(CC215*CC$543=0,"",CC215*CC$543/'[7]Param-Production'!CA$42))</f>
        <v/>
      </c>
      <c r="CD219" s="99" t="str">
        <f>IF(OR(CD215="",CD$543="")=TRUE,"",IF(CD215*CD$543=0,"",CD215*CD$543/'[7]Param-Production'!CB$42))</f>
        <v/>
      </c>
      <c r="CE219" s="99" t="str">
        <f>IF(OR(CE215="",CE$543="")=TRUE,"",IF(CE215*CE$543=0,"",CE215*CE$543/'[7]Param-Production'!CC$42))</f>
        <v/>
      </c>
      <c r="CF219" s="99" t="str">
        <f>IF(OR(CF215="",CF$543="")=TRUE,"",IF(CF215*CF$543=0,"",CF215*CF$543/'[7]Param-Production'!CD$42))</f>
        <v/>
      </c>
      <c r="CG219" s="99" t="str">
        <f>IF(OR(CG215="",CG$543="")=TRUE,"",IF(CG215*CG$543=0,"",CG215*CG$543/'[7]Param-Production'!CE$42))</f>
        <v/>
      </c>
      <c r="CH219" s="99" t="str">
        <f>IF(OR(CH215="",CH$543="")=TRUE,"",IF(CH215*CH$543=0,"",CH215*CH$543/'[7]Param-Production'!CF$42))</f>
        <v/>
      </c>
      <c r="CI219" s="99" t="str">
        <f>IF(OR(CI215="",CI$543="")=TRUE,"",IF(CI215*CI$543=0,"",CI215*CI$543/'[7]Param-Production'!CG$42))</f>
        <v/>
      </c>
      <c r="CJ219" s="99" t="str">
        <f>IF(OR(CJ215="",CJ$543="")=TRUE,"",IF(CJ215*CJ$543=0,"",CJ215*CJ$543/'[7]Param-Production'!CH$42))</f>
        <v/>
      </c>
      <c r="CK219" s="99" t="str">
        <f>IF(OR(CK215="",CK$543="")=TRUE,"",IF(CK215*CK$543=0,"",CK215*CK$543/'[7]Param-Production'!CI$42))</f>
        <v/>
      </c>
      <c r="CL219" s="99" t="str">
        <f>IF(OR(CL215="",CL$543="")=TRUE,"",IF(CL215*CL$543=0,"",CL215*CL$543/'[7]Param-Production'!CJ$42))</f>
        <v/>
      </c>
      <c r="CM219" s="99" t="str">
        <f>IF(OR(CM215="",CM$543="")=TRUE,"",IF(CM215*CM$543=0,"",CM215*CM$543/'[7]Param-Production'!CK$42))</f>
        <v/>
      </c>
      <c r="CN219" s="99" t="str">
        <f>IF(OR(CN215="",CN$543="")=TRUE,"",IF(CN215*CN$543=0,"",CN215*CN$543/'[7]Param-Production'!CL$42))</f>
        <v/>
      </c>
      <c r="CO219" s="99" t="str">
        <f>IF(OR(CO215="",CO$543="")=TRUE,"",IF(CO215*CO$543=0,"",CO215*CO$543/'[7]Param-Production'!CM$42))</f>
        <v/>
      </c>
      <c r="CP219" s="99" t="str">
        <f>IF(OR(CP215="",CP$543="")=TRUE,"",IF(CP215*CP$543=0,"",CP215*CP$543/'[7]Param-Production'!CN$42))</f>
        <v/>
      </c>
      <c r="CQ219" s="99" t="str">
        <f>IF(OR(CQ215="",CQ$543="")=TRUE,"",IF(CQ215*CQ$543=0,"",CQ215*CQ$543/'[7]Param-Production'!CO$42))</f>
        <v/>
      </c>
      <c r="CR219" s="99" t="str">
        <f>IF(OR(CR215="",CR$543="")=TRUE,"",IF(CR215*CR$543=0,"",CR215*CR$543/'[7]Param-Production'!CP$42))</f>
        <v/>
      </c>
      <c r="CS219" s="99" t="str">
        <f>IF(OR(CS215="",CS$543="")=TRUE,"",IF(CS215*CS$543=0,"",CS215*CS$543/'[7]Param-Production'!CQ$42))</f>
        <v/>
      </c>
      <c r="CT219" s="99" t="str">
        <f>IF(OR(CT215="",CT$543="")=TRUE,"",IF(CT215*CT$543=0,"",CT215*CT$543/'[7]Param-Production'!CR$42))</f>
        <v/>
      </c>
      <c r="CU219" s="99" t="str">
        <f>IF(OR(CU215="",CU$543="")=TRUE,"",IF(CU215*CU$543=0,"",CU215*CU$543/'[7]Param-Production'!CS$42))</f>
        <v/>
      </c>
      <c r="CV219" s="99" t="str">
        <f>IF(OR(CV215="",CV$543="")=TRUE,"",IF(CV215*CV$543=0,"",CV215*CV$543/'[7]Param-Production'!CT$42))</f>
        <v/>
      </c>
      <c r="CW219" s="99" t="str">
        <f>IF(OR(CW215="",CW$543="")=TRUE,"",IF(CW215*CW$543=0,"",CW215*CW$543/'[7]Param-Production'!CU$42))</f>
        <v/>
      </c>
      <c r="CX219" s="99" t="str">
        <f>IF(OR(CX215="",CX$543="")=TRUE,"",IF(CX215*CX$543=0,"",CX215*CX$543/'[7]Param-Production'!CV$42))</f>
        <v/>
      </c>
      <c r="CY219" s="99" t="str">
        <f>IF(OR(CY215="",CY$543="")=TRUE,"",IF(CY215*CY$543=0,"",CY215*CY$543/'[7]Param-Production'!CW$42))</f>
        <v/>
      </c>
      <c r="CZ219" s="99" t="str">
        <f>IF(OR(CZ215="",CZ$543="")=TRUE,"",IF(CZ215*CZ$543=0,"",CZ215*CZ$543/'[7]Param-Production'!CX$42))</f>
        <v/>
      </c>
      <c r="DA219" s="99" t="str">
        <f>IF(OR(DA215="",DA$543="")=TRUE,"",IF(DA215*DA$543=0,"",DA215*DA$543/'[7]Param-Production'!CY$42))</f>
        <v/>
      </c>
      <c r="DB219" s="99" t="str">
        <f>IF(OR(DB215="",DB$543="")=TRUE,"",IF(DB215*DB$543=0,"",DB215*DB$543/'[7]Param-Production'!CZ$42))</f>
        <v/>
      </c>
      <c r="DC219" s="99" t="str">
        <f>IF(OR(DC215="",DC$543="")=TRUE,"",IF(DC215*DC$543=0,"",DC215*DC$543/'[7]Param-Production'!DA$42))</f>
        <v/>
      </c>
      <c r="DD219" s="99" t="str">
        <f>IF(OR(DD215="",DD$543="")=TRUE,"",IF(DD215*DD$543=0,"",DD215*DD$543/'[7]Param-Production'!DB$42))</f>
        <v/>
      </c>
      <c r="DE219" s="99" t="str">
        <f>IF(OR(DE215="",DE$543="")=TRUE,"",IF(DE215*DE$543=0,"",DE215*DE$543/'[7]Param-Production'!DC$42))</f>
        <v/>
      </c>
      <c r="DF219" s="99" t="str">
        <f>IF(OR(DF215="",DF$543="")=TRUE,"",IF(DF215*DF$543=0,"",DF215*DF$543/'[7]Param-Production'!DD$42))</f>
        <v/>
      </c>
      <c r="DG219" s="99" t="str">
        <f>IF(OR(DG215="",DG$543="")=TRUE,"",IF(DG215*DG$543=0,"",DG215*DG$543/'[7]Param-Production'!DE$42))</f>
        <v/>
      </c>
      <c r="DH219" s="99" t="str">
        <f>IF(OR(DH215="",DH$543="")=TRUE,"",IF(DH215*DH$543=0,"",DH215*DH$543/'[7]Param-Production'!DF$42))</f>
        <v/>
      </c>
      <c r="DI219" s="99" t="str">
        <f>IF(OR(DI215="",DI$543="")=TRUE,"",IF(DI215*DI$543=0,"",DI215*DI$543/'[7]Param-Production'!DG$42))</f>
        <v/>
      </c>
      <c r="DJ219" s="99" t="str">
        <f>IF(OR(DJ215="",DJ$543="")=TRUE,"",IF(DJ215*DJ$543=0,"",DJ215*DJ$543/'[7]Param-Production'!DH$42))</f>
        <v/>
      </c>
      <c r="DK219" s="99" t="str">
        <f>IF(OR(DK215="",DK$543="")=TRUE,"",IF(DK215*DK$543=0,"",DK215*DK$543/'[7]Param-Production'!DI$42))</f>
        <v/>
      </c>
      <c r="DL219" s="99" t="str">
        <f>IF(OR(DL215="",DL$543="")=TRUE,"",IF(DL215*DL$543=0,"",DL215*DL$543/'[7]Param-Production'!DJ$42))</f>
        <v/>
      </c>
      <c r="DM219" s="99" t="str">
        <f>IF(OR(DM215="",DM$543="")=TRUE,"",IF(DM215*DM$543=0,"",DM215*DM$543/'[7]Param-Production'!DK$42))</f>
        <v/>
      </c>
      <c r="DN219" s="99" t="str">
        <f>IF(OR(DN215="",DN$543="")=TRUE,"",IF(DN215*DN$543=0,"",DN215*DN$543/'[7]Param-Production'!DL$42))</f>
        <v/>
      </c>
      <c r="DO219" s="99" t="str">
        <f>IF(OR(DO215="",DO$543="")=TRUE,"",IF(DO215*DO$543=0,"",DO215*DO$543/'[7]Param-Production'!DM$42))</f>
        <v/>
      </c>
      <c r="DP219" s="99" t="str">
        <f>IF(OR(DP215="",DP$543="")=TRUE,"",IF(DP215*DP$543=0,"",DP215*DP$543/'[7]Param-Production'!DN$42))</f>
        <v/>
      </c>
      <c r="DQ219" s="99" t="str">
        <f>IF(OR(DQ215="",DQ$543="")=TRUE,"",IF(DQ215*DQ$543=0,"",DQ215*DQ$543/'[7]Param-Production'!DO$42))</f>
        <v/>
      </c>
      <c r="DR219" s="99" t="str">
        <f>IF(OR(DR215="",DR$543="")=TRUE,"",IF(DR215*DR$543=0,"",DR215*DR$543/'[7]Param-Production'!DP$42))</f>
        <v/>
      </c>
      <c r="DS219" s="99" t="str">
        <f>IF(OR(DS215="",DS$543="")=TRUE,"",IF(DS215*DS$543=0,"",DS215*DS$543/'[7]Param-Production'!DQ$42))</f>
        <v/>
      </c>
      <c r="DT219" s="99" t="str">
        <f>IF(OR(DT215="",DT$543="")=TRUE,"",IF(DT215*DT$543=0,"",DT215*DT$543/'[7]Param-Production'!DR$42))</f>
        <v/>
      </c>
      <c r="DU219" s="99" t="str">
        <f>IF(OR(DU215="",DU$543="")=TRUE,"",IF(DU215*DU$543=0,"",DU215*DU$543/'[7]Param-Production'!DS$42))</f>
        <v/>
      </c>
      <c r="DV219" s="99" t="str">
        <f>IF(OR(DV215="",DV$543="")=TRUE,"",IF(DV215*DV$543=0,"",DV215*DV$543/'[7]Param-Production'!DT$42))</f>
        <v/>
      </c>
      <c r="DW219" s="99" t="str">
        <f>IF(OR(DW215="",DW$543="")=TRUE,"",IF(DW215*DW$543=0,"",DW215*DW$543/'[7]Param-Production'!DU$42))</f>
        <v/>
      </c>
      <c r="DX219" s="99" t="str">
        <f>IF(OR(DX215="",DX$543="")=TRUE,"",IF(DX215*DX$543=0,"",DX215*DX$543/'[7]Param-Production'!DV$42))</f>
        <v/>
      </c>
      <c r="DY219" s="99" t="str">
        <f>IF(OR(DY215="",DY$543="")=TRUE,"",IF(DY215*DY$543=0,"",DY215*DY$543/'[7]Param-Production'!DW$42))</f>
        <v/>
      </c>
      <c r="DZ219" s="99" t="str">
        <f>IF(OR(DZ215="",DZ$543="")=TRUE,"",IF(DZ215*DZ$543=0,"",DZ215*DZ$543/'[7]Param-Production'!DX$42))</f>
        <v/>
      </c>
      <c r="EA219" s="99" t="str">
        <f>IF(OR(EA215="",EA$543="")=TRUE,"",IF(EA215*EA$543=0,"",EA215*EA$543/'[7]Param-Production'!DY$42))</f>
        <v/>
      </c>
      <c r="EB219" s="99" t="str">
        <f>IF(OR(EB215="",EB$543="")=TRUE,"",IF(EB215*EB$543=0,"",EB215*EB$543/'[7]Param-Production'!DZ$42))</f>
        <v/>
      </c>
      <c r="EC219" s="99" t="str">
        <f>IF(OR(EC215="",EC$543="")=TRUE,"",IF(EC215*EC$543=0,"",EC215*EC$543/'[7]Param-Production'!EA$42))</f>
        <v/>
      </c>
      <c r="ED219" s="99" t="str">
        <f>IF(OR(ED215="",ED$543="")=TRUE,"",IF(ED215*ED$543=0,"",ED215*ED$543/'[7]Param-Production'!EB$42))</f>
        <v/>
      </c>
      <c r="EE219" s="99" t="str">
        <f>IF(OR(EE215="",EE$543="")=TRUE,"",IF(EE215*EE$543=0,"",EE215*EE$543/'[7]Param-Production'!EC$42))</f>
        <v/>
      </c>
      <c r="EF219" s="99" t="str">
        <f>IF(OR(EF215="",EF$543="")=TRUE,"",IF(EF215*EF$543=0,"",EF215*EF$543/'[7]Param-Production'!ED$42))</f>
        <v/>
      </c>
      <c r="EG219" s="99" t="str">
        <f>IF(OR(EG215="",EG$543="")=TRUE,"",IF(EG215*EG$543=0,"",EG215*EG$543/'[7]Param-Production'!EE$42))</f>
        <v/>
      </c>
      <c r="EH219" s="99" t="str">
        <f>IF(OR(EH215="",EH$543="")=TRUE,"",IF(EH215*EH$543=0,"",EH215*EH$543/'[7]Param-Production'!EF$42))</f>
        <v/>
      </c>
      <c r="EI219" s="99" t="str">
        <f>IF(OR(EI215="",EI$543="")=TRUE,"",IF(EI215*EI$543=0,"",EI215*EI$543/'[7]Param-Production'!EG$42))</f>
        <v/>
      </c>
      <c r="EJ219" s="99" t="str">
        <f>IF(OR(EJ215="",EJ$543="")=TRUE,"",IF(EJ215*EJ$543=0,"",EJ215*EJ$543/'[7]Param-Production'!EH$42))</f>
        <v/>
      </c>
      <c r="EK219" s="99" t="str">
        <f>IF(OR(EK215="",EK$543="")=TRUE,"",IF(EK215*EK$543=0,"",EK215*EK$543/'[7]Param-Production'!EI$42))</f>
        <v/>
      </c>
      <c r="EL219" s="99" t="str">
        <f>IF(OR(EL215="",EL$543="")=TRUE,"",IF(EL215*EL$543=0,"",EL215*EL$543/'[7]Param-Production'!EJ$42))</f>
        <v/>
      </c>
      <c r="EM219" s="99" t="str">
        <f>IF(OR(EM215="",EM$543="")=TRUE,"",IF(EM215*EM$543=0,"",EM215*EM$543/'[7]Param-Production'!EK$42))</f>
        <v/>
      </c>
      <c r="EN219" s="99" t="str">
        <f>IF(OR(EN215="",EN$543="")=TRUE,"",IF(EN215*EN$543=0,"",EN215*EN$543/'[7]Param-Production'!EL$42))</f>
        <v/>
      </c>
      <c r="EO219" s="99" t="str">
        <f>IF(OR(EO215="",EO$543="")=TRUE,"",IF(EO215*EO$543=0,"",EO215*EO$543/'[7]Param-Production'!EM$42))</f>
        <v/>
      </c>
      <c r="EP219" s="99" t="str">
        <f>IF(OR(EP215="",EP$543="")=TRUE,"",IF(EP215*EP$543=0,"",EP215*EP$543/'[7]Param-Production'!EN$42))</f>
        <v/>
      </c>
      <c r="EQ219" s="99" t="str">
        <f>IF(OR(EQ215="",EQ$543="")=TRUE,"",IF(EQ215*EQ$543=0,"",EQ215*EQ$543/'[7]Param-Production'!EO$42))</f>
        <v/>
      </c>
      <c r="ER219" s="99" t="str">
        <f>IF(OR(ER215="",ER$543="")=TRUE,"",IF(ER215*ER$543=0,"",ER215*ER$543/'[7]Param-Production'!EP$42))</f>
        <v/>
      </c>
      <c r="ES219" s="99" t="str">
        <f>IF(OR(ES215="",ES$543="")=TRUE,"",IF(ES215*ES$543=0,"",ES215*ES$543/'[7]Param-Production'!EQ$42))</f>
        <v/>
      </c>
      <c r="ET219" s="99" t="str">
        <f>IF(OR(ET215="",ET$543="")=TRUE,"",IF(ET215*ET$543=0,"",ET215*ET$543/'[7]Param-Production'!ER$42))</f>
        <v/>
      </c>
      <c r="EU219" s="99" t="str">
        <f>IF(OR(EU215="",EU$543="")=TRUE,"",IF(EU215*EU$543=0,"",EU215*EU$543/'[7]Param-Production'!ES$42))</f>
        <v/>
      </c>
      <c r="EV219" s="99" t="str">
        <f>IF(OR(EV215="",EV$543="")=TRUE,"",IF(EV215*EV$543=0,"",EV215*EV$543/'[7]Param-Production'!ET$42))</f>
        <v/>
      </c>
      <c r="EW219" s="99" t="str">
        <f>IF(OR(EW215="",EW$543="")=TRUE,"",IF(EW215*EW$543=0,"",EW215*EW$543/'[7]Param-Production'!EU$42))</f>
        <v/>
      </c>
      <c r="EX219" s="99" t="str">
        <f>IF(OR(EX215="",EX$543="")=TRUE,"",IF(EX215*EX$543=0,"",EX215*EX$543/'[7]Param-Production'!EV$42))</f>
        <v/>
      </c>
      <c r="EY219" s="99" t="str">
        <f>IF(OR(EY215="",EY$543="")=TRUE,"",IF(EY215*EY$543=0,"",EY215*EY$543/'[7]Param-Production'!EW$42))</f>
        <v/>
      </c>
      <c r="EZ219" s="99" t="str">
        <f>IF(OR(EZ215="",EZ$543="")=TRUE,"",IF(EZ215*EZ$543=0,"",EZ215*EZ$543/'[7]Param-Production'!EX$42))</f>
        <v/>
      </c>
      <c r="FA219" s="99" t="str">
        <f>IF(OR(FA215="",FA$543="")=TRUE,"",IF(FA215*FA$543=0,"",FA215*FA$543/'[7]Param-Production'!EY$42))</f>
        <v/>
      </c>
      <c r="FB219" s="99" t="str">
        <f>IF(OR(FB215="",FB$543="")=TRUE,"",IF(FB215*FB$543=0,"",FB215*FB$543/'[7]Param-Production'!EZ$42))</f>
        <v/>
      </c>
      <c r="FC219" s="99" t="str">
        <f>IF(OR(FC215="",FC$543="")=TRUE,"",IF(FC215*FC$543=0,"",FC215*FC$543/'[7]Param-Production'!FA$42))</f>
        <v/>
      </c>
      <c r="FD219" s="99" t="str">
        <f>IF(OR(FD215="",FD$543="")=TRUE,"",IF(FD215*FD$543=0,"",FD215*FD$543/'[7]Param-Production'!FB$42))</f>
        <v/>
      </c>
      <c r="FE219" s="99" t="str">
        <f>IF(OR(FE215="",FE$543="")=TRUE,"",IF(FE215*FE$543=0,"",FE215*FE$543/'[7]Param-Production'!FC$42))</f>
        <v/>
      </c>
      <c r="FF219" s="99" t="str">
        <f>IF(OR(FF215="",FF$543="")=TRUE,"",IF(FF215*FF$543=0,"",FF215*FF$543/'[7]Param-Production'!FD$42))</f>
        <v/>
      </c>
      <c r="FG219" s="99" t="str">
        <f>IF(OR(FG215="",FG$543="")=TRUE,"",IF(FG215*FG$543=0,"",FG215*FG$543/'[7]Param-Production'!FE$42))</f>
        <v/>
      </c>
      <c r="FH219" s="99" t="str">
        <f>IF(OR(FH215="",FH$543="")=TRUE,"",IF(FH215*FH$543=0,"",FH215*FH$543/'[7]Param-Production'!FF$42))</f>
        <v/>
      </c>
      <c r="FI219" s="99" t="str">
        <f>IF(OR(FI215="",FI$543="")=TRUE,"",IF(FI215*FI$543=0,"",FI215*FI$543/'[7]Param-Production'!FG$42))</f>
        <v/>
      </c>
      <c r="FJ219" s="99" t="str">
        <f>IF(OR(FJ215="",FJ$543="")=TRUE,"",IF(FJ215*FJ$543=0,"",FJ215*FJ$543/'[7]Param-Production'!FH$42))</f>
        <v/>
      </c>
      <c r="FK219" s="99" t="str">
        <f>IF(OR(FK215="",FK$543="")=TRUE,"",IF(FK215*FK$543=0,"",FK215*FK$543/'[7]Param-Production'!FI$42))</f>
        <v/>
      </c>
      <c r="FL219" s="99" t="str">
        <f>IF(OR(FL215="",FL$543="")=TRUE,"",IF(FL215*FL$543=0,"",FL215*FL$543/'[7]Param-Production'!FJ$42))</f>
        <v/>
      </c>
      <c r="FM219" s="99" t="str">
        <f>IF(OR(FM215="",FM$543="")=TRUE,"",IF(FM215*FM$543=0,"",FM215*FM$543/'[7]Param-Production'!FK$42))</f>
        <v/>
      </c>
      <c r="FN219" s="99" t="str">
        <f>IF(OR(FN215="",FN$543="")=TRUE,"",IF(FN215*FN$543=0,"",FN215*FN$543/'[7]Param-Production'!FL$42))</f>
        <v/>
      </c>
      <c r="FO219" s="99" t="str">
        <f>IF(OR(FO215="",FO$543="")=TRUE,"",IF(FO215*FO$543=0,"",FO215*FO$543/'[7]Param-Production'!FM$42))</f>
        <v/>
      </c>
      <c r="FP219" s="99" t="str">
        <f>IF(OR(FP215="",FP$543="")=TRUE,"",IF(FP215*FP$543=0,"",FP215*FP$543/'[7]Param-Production'!FN$42))</f>
        <v/>
      </c>
      <c r="FQ219" s="99" t="str">
        <f>IF(OR(FQ215="",FQ$543="")=TRUE,"",IF(FQ215*FQ$543=0,"",FQ215*FQ$543/'[7]Param-Production'!FO$42))</f>
        <v/>
      </c>
      <c r="FR219" s="99" t="str">
        <f>IF(OR(FR215="",FR$543="")=TRUE,"",IF(FR215*FR$543=0,"",FR215*FR$543/'[7]Param-Production'!FP$42))</f>
        <v/>
      </c>
      <c r="FS219" s="99" t="str">
        <f>IF(OR(FS215="",FS$543="")=TRUE,"",IF(FS215*FS$543=0,"",FS215*FS$543/'[7]Param-Production'!FQ$42))</f>
        <v/>
      </c>
      <c r="FT219" s="99" t="str">
        <f>IF(OR(FT215="",FT$543="")=TRUE,"",IF(FT215*FT$543=0,"",FT215*FT$543/'[7]Param-Production'!FR$42))</f>
        <v/>
      </c>
      <c r="FU219" s="99" t="str">
        <f>IF(OR(FU215="",FU$543="")=TRUE,"",IF(FU215*FU$543=0,"",FU215*FU$543/'[7]Param-Production'!FS$42))</f>
        <v/>
      </c>
      <c r="FV219" s="99" t="str">
        <f>IF(OR(FV215="",FV$543="")=TRUE,"",IF(FV215*FV$543=0,"",FV215*FV$543/'[7]Param-Production'!FT$42))</f>
        <v/>
      </c>
      <c r="FW219" s="99" t="str">
        <f>IF(OR(FW215="",FW$543="")=TRUE,"",IF(FW215*FW$543=0,"",FW215*FW$543/'[7]Param-Production'!FU$42))</f>
        <v/>
      </c>
      <c r="FX219" s="99" t="str">
        <f>IF(OR(FX215="",FX$543="")=TRUE,"",IF(FX215*FX$543=0,"",FX215*FX$543/'[7]Param-Production'!FV$42))</f>
        <v/>
      </c>
      <c r="FY219" s="99" t="str">
        <f>IF(OR(FY215="",FY$543="")=TRUE,"",IF(FY215*FY$543=0,"",FY215*FY$543/'[7]Param-Production'!FW$42))</f>
        <v/>
      </c>
      <c r="FZ219" s="99" t="str">
        <f>IF(OR(FZ215="",FZ$543="")=TRUE,"",IF(FZ215*FZ$543=0,"",FZ215*FZ$543/'[7]Param-Production'!FX$42))</f>
        <v/>
      </c>
      <c r="GA219" s="99" t="str">
        <f>IF(OR(GA215="",GA$543="")=TRUE,"",IF(GA215*GA$543=0,"",GA215*GA$543/'[7]Param-Production'!FY$42))</f>
        <v/>
      </c>
      <c r="GB219" s="99" t="str">
        <f>IF(OR(GB215="",GB$543="")=TRUE,"",IF(GB215*GB$543=0,"",GB215*GB$543/'[7]Param-Production'!FZ$42))</f>
        <v/>
      </c>
      <c r="GC219" s="99" t="str">
        <f>IF(OR(GC215="",GC$543="")=TRUE,"",IF(GC215*GC$543=0,"",GC215*GC$543/'[7]Param-Production'!GA$42))</f>
        <v/>
      </c>
      <c r="GD219" s="99" t="str">
        <f>IF(OR(GD215="",GD$543="")=TRUE,"",IF(GD215*GD$543=0,"",GD215*GD$543/'[7]Param-Production'!GB$42))</f>
        <v/>
      </c>
      <c r="GE219" s="99" t="str">
        <f>IF(OR(GE215="",GE$543="")=TRUE,"",IF(GE215*GE$543=0,"",GE215*GE$543/'[7]Param-Production'!GC$42))</f>
        <v/>
      </c>
      <c r="GF219" s="99" t="str">
        <f>IF(OR(GF215="",GF$543="")=TRUE,"",IF(GF215*GF$543=0,"",GF215*GF$543/'[7]Param-Production'!GD$42))</f>
        <v/>
      </c>
      <c r="GG219" s="99" t="str">
        <f>IF(OR(GG215="",GG$543="")=TRUE,"",IF(GG215*GG$543=0,"",GG215*GG$543/'[7]Param-Production'!GE$42))</f>
        <v/>
      </c>
      <c r="GH219" s="99" t="str">
        <f>IF(OR(GH215="",GH$543="")=TRUE,"",IF(GH215*GH$543=0,"",GH215*GH$543/'[7]Param-Production'!GF$42))</f>
        <v/>
      </c>
      <c r="GI219" s="99" t="str">
        <f>IF(OR(GI215="",GI$543="")=TRUE,"",IF(GI215*GI$543=0,"",GI215*GI$543/'[7]Param-Production'!GG$42))</f>
        <v/>
      </c>
      <c r="GJ219" s="99" t="str">
        <f>IF(OR(GJ215="",GJ$543="")=TRUE,"",IF(GJ215*GJ$543=0,"",GJ215*GJ$543/'[7]Param-Production'!GH$42))</f>
        <v/>
      </c>
      <c r="GK219" s="99" t="str">
        <f>IF(OR(GK215="",GK$543="")=TRUE,"",IF(GK215*GK$543=0,"",GK215*GK$543/'[7]Param-Production'!GI$42))</f>
        <v/>
      </c>
      <c r="GL219" s="99" t="str">
        <f>IF(OR(GL215="",GL$543="")=TRUE,"",IF(GL215*GL$543=0,"",GL215*GL$543/'[7]Param-Production'!GJ$42))</f>
        <v/>
      </c>
      <c r="GM219" s="99" t="str">
        <f>IF(OR(GM215="",GM$543="")=TRUE,"",IF(GM215*GM$543=0,"",GM215*GM$543/'[7]Param-Production'!GK$42))</f>
        <v/>
      </c>
      <c r="GN219" s="99" t="str">
        <f>IF(OR(GN215="",GN$543="")=TRUE,"",IF(GN215*GN$543=0,"",GN215*GN$543/'[7]Param-Production'!GL$42))</f>
        <v/>
      </c>
      <c r="GO219" s="99" t="str">
        <f>IF(OR(GO215="",GO$543="")=TRUE,"",IF(GO215*GO$543=0,"",GO215*GO$543/'[7]Param-Production'!GM$42))</f>
        <v/>
      </c>
      <c r="GP219" s="99" t="str">
        <f>IF(OR(GP215="",GP$543="")=TRUE,"",IF(GP215*GP$543=0,"",GP215*GP$543/'[7]Param-Production'!GN$42))</f>
        <v/>
      </c>
      <c r="GQ219" s="99" t="str">
        <f>IF(OR(GQ215="",GQ$543="")=TRUE,"",IF(GQ215*GQ$543=0,"",GQ215*GQ$543/'[7]Param-Production'!GO$42))</f>
        <v/>
      </c>
      <c r="GR219" s="99" t="str">
        <f>IF(OR(GR215="",GR$543="")=TRUE,"",IF(GR215*GR$543=0,"",GR215*GR$543/'[7]Param-Production'!GP$42))</f>
        <v/>
      </c>
      <c r="GS219" s="99" t="str">
        <f>IF(OR(GS215="",GS$543="")=TRUE,"",IF(GS215*GS$543=0,"",GS215*GS$543/'[7]Param-Production'!GQ$42))</f>
        <v/>
      </c>
      <c r="GT219" s="99" t="str">
        <f>IF(OR(GT215="",GT$543="")=TRUE,"",IF(GT215*GT$543=0,"",GT215*GT$543/'[7]Param-Production'!GR$42))</f>
        <v/>
      </c>
      <c r="GU219" s="99" t="str">
        <f>IF(OR(GU215="",GU$543="")=TRUE,"",IF(GU215*GU$543=0,"",GU215*GU$543/'[7]Param-Production'!GS$42))</f>
        <v/>
      </c>
      <c r="GV219" s="99" t="str">
        <f>IF(OR(GV215="",GV$543="")=TRUE,"",IF(GV215*GV$543=0,"",GV215*GV$543/'[7]Param-Production'!GT$42))</f>
        <v/>
      </c>
      <c r="GW219" s="99" t="str">
        <f>IF(OR(GW215="",GW$543="")=TRUE,"",IF(GW215*GW$543=0,"",GW215*GW$543/'[7]Param-Production'!GU$42))</f>
        <v/>
      </c>
      <c r="GX219" s="99" t="str">
        <f>IF(OR(GX215="",GX$543="")=TRUE,"",IF(GX215*GX$543=0,"",GX215*GX$543/'[7]Param-Production'!GV$42))</f>
        <v/>
      </c>
      <c r="GY219" s="99" t="str">
        <f>IF(OR(GY215="",GY$543="")=TRUE,"",IF(GY215*GY$543=0,"",GY215*GY$543/'[7]Param-Production'!GW$42))</f>
        <v/>
      </c>
      <c r="GZ219" s="99" t="str">
        <f>IF(OR(GZ215="",GZ$543="")=TRUE,"",IF(GZ215*GZ$543=0,"",GZ215*GZ$543/'[7]Param-Production'!GX$42))</f>
        <v/>
      </c>
      <c r="HA219" s="99" t="str">
        <f>IF(OR(HA215="",HA$543="")=TRUE,"",IF(HA215*HA$543=0,"",HA215*HA$543/'[7]Param-Production'!GY$42))</f>
        <v/>
      </c>
      <c r="HB219" s="99" t="str">
        <f>IF(OR(HB215="",HB$543="")=TRUE,"",IF(HB215*HB$543=0,"",HB215*HB$543/'[7]Param-Production'!GZ$42))</f>
        <v/>
      </c>
      <c r="HC219" s="99" t="str">
        <f>IF(OR(HC215="",HC$543="")=TRUE,"",IF(HC215*HC$543=0,"",HC215*HC$543/'[7]Param-Production'!HA$42))</f>
        <v/>
      </c>
      <c r="HD219" s="99" t="str">
        <f>IF(OR(HD215="",HD$543="")=TRUE,"",IF(HD215*HD$543=0,"",HD215*HD$543/'[7]Param-Production'!HB$42))</f>
        <v/>
      </c>
      <c r="HE219" s="99" t="str">
        <f>IF(OR(HE215="",HE$543="")=TRUE,"",IF(HE215*HE$543=0,"",HE215*HE$543/'[7]Param-Production'!HC$42))</f>
        <v/>
      </c>
      <c r="HF219" s="99" t="str">
        <f>IF(OR(HF215="",HF$543="")=TRUE,"",IF(HF215*HF$543=0,"",HF215*HF$543/'[7]Param-Production'!HD$42))</f>
        <v/>
      </c>
      <c r="HG219" s="99" t="str">
        <f>IF(OR(HG215="",HG$543="")=TRUE,"",IF(HG215*HG$543=0,"",HG215*HG$543/'[7]Param-Production'!HE$42))</f>
        <v/>
      </c>
      <c r="HH219" s="99" t="str">
        <f>IF(OR(HH215="",HH$543="")=TRUE,"",IF(HH215*HH$543=0,"",HH215*HH$543/'[7]Param-Production'!HF$42))</f>
        <v/>
      </c>
      <c r="HI219" s="99" t="str">
        <f>IF(OR(HI215="",HI$543="")=TRUE,"",IF(HI215*HI$543=0,"",HI215*HI$543/'[7]Param-Production'!HG$42))</f>
        <v/>
      </c>
      <c r="HJ219" s="99" t="str">
        <f>IF(OR(HJ215="",HJ$543="")=TRUE,"",IF(HJ215*HJ$543=0,"",HJ215*HJ$543/'[7]Param-Production'!HH$42))</f>
        <v/>
      </c>
      <c r="HK219" s="99" t="str">
        <f>IF(OR(HK215="",HK$543="")=TRUE,"",IF(HK215*HK$543=0,"",HK215*HK$543/'[7]Param-Production'!HI$42))</f>
        <v/>
      </c>
      <c r="HL219" s="99" t="str">
        <f>IF(OR(HL215="",HL$543="")=TRUE,"",IF(HL215*HL$543=0,"",HL215*HL$543/'[7]Param-Production'!HJ$42))</f>
        <v/>
      </c>
      <c r="HM219" s="99" t="str">
        <f>IF(OR(HM215="",HM$543="")=TRUE,"",IF(HM215*HM$543=0,"",HM215*HM$543/'[7]Param-Production'!HK$42))</f>
        <v/>
      </c>
      <c r="HN219" s="99" t="str">
        <f>IF(OR(HN215="",HN$543="")=TRUE,"",IF(HN215*HN$543=0,"",HN215*HN$543/'[7]Param-Production'!HL$42))</f>
        <v/>
      </c>
      <c r="HO219" s="99" t="str">
        <f>IF(OR(HO215="",HO$543="")=TRUE,"",IF(HO215*HO$543=0,"",HO215*HO$543/'[7]Param-Production'!HM$42))</f>
        <v/>
      </c>
      <c r="HP219" s="99" t="str">
        <f>IF(OR(HP215="",HP$543="")=TRUE,"",IF(HP215*HP$543=0,"",HP215*HP$543/'[7]Param-Production'!HN$42))</f>
        <v/>
      </c>
      <c r="HQ219" s="99" t="str">
        <f>IF(OR(HQ215="",HQ$543="")=TRUE,"",IF(HQ215*HQ$543=0,"",HQ215*HQ$543/'[7]Param-Production'!HO$42))</f>
        <v/>
      </c>
      <c r="HR219" s="99" t="str">
        <f>IF(OR(HR215="",HR$543="")=TRUE,"",IF(HR215*HR$543=0,"",HR215*HR$543/'[7]Param-Production'!HP$42))</f>
        <v/>
      </c>
      <c r="HS219" s="99" t="str">
        <f>IF(OR(HS215="",HS$543="")=TRUE,"",IF(HS215*HS$543=0,"",HS215*HS$543/'[7]Param-Production'!HQ$42))</f>
        <v/>
      </c>
      <c r="HT219" s="99" t="str">
        <f>IF(OR(HT215="",HT$543="")=TRUE,"",IF(HT215*HT$543=0,"",HT215*HT$543/'[7]Param-Production'!HR$42))</f>
        <v/>
      </c>
      <c r="HU219" s="99" t="str">
        <f>IF(OR(HU215="",HU$543="")=TRUE,"",IF(HU215*HU$543=0,"",HU215*HU$543/'[7]Param-Production'!HS$42))</f>
        <v/>
      </c>
      <c r="HV219" s="99" t="str">
        <f>IF(OR(HV215="",HV$543="")=TRUE,"",IF(HV215*HV$543=0,"",HV215*HV$543/'[7]Param-Production'!HT$42))</f>
        <v/>
      </c>
      <c r="HW219" s="99" t="str">
        <f>IF(OR(HW215="",HW$543="")=TRUE,"",IF(HW215*HW$543=0,"",HW215*HW$543/'[7]Param-Production'!HU$42))</f>
        <v/>
      </c>
      <c r="HX219" s="99" t="str">
        <f>IF(OR(HX215="",HX$543="")=TRUE,"",IF(HX215*HX$543=0,"",HX215*HX$543/'[7]Param-Production'!HV$42))</f>
        <v/>
      </c>
      <c r="HY219" s="99" t="str">
        <f>IF(OR(HY215="",HY$543="")=TRUE,"",IF(HY215*HY$543=0,"",HY215*HY$543/'[7]Param-Production'!HW$42))</f>
        <v/>
      </c>
      <c r="HZ219" s="99" t="str">
        <f>IF(OR(HZ215="",HZ$543="")=TRUE,"",IF(HZ215*HZ$543=0,"",HZ215*HZ$543/'[7]Param-Production'!HX$42))</f>
        <v/>
      </c>
      <c r="IA219" s="99" t="str">
        <f>IF(OR(IA215="",IA$543="")=TRUE,"",IF(IA215*IA$543=0,"",IA215*IA$543/'[7]Param-Production'!HY$42))</f>
        <v/>
      </c>
      <c r="IB219" s="99" t="str">
        <f>IF(OR(IB215="",IB$543="")=TRUE,"",IF(IB215*IB$543=0,"",IB215*IB$543/'[7]Param-Production'!HZ$42))</f>
        <v/>
      </c>
      <c r="IC219" s="99" t="str">
        <f>IF(OR(IC215="",IC$543="")=TRUE,"",IF(IC215*IC$543=0,"",IC215*IC$543/'[7]Param-Production'!IA$42))</f>
        <v/>
      </c>
      <c r="ID219" s="99" t="str">
        <f>IF(OR(ID215="",ID$543="")=TRUE,"",IF(ID215*ID$543=0,"",ID215*ID$543/'[7]Param-Production'!IB$42))</f>
        <v/>
      </c>
      <c r="IE219" s="99" t="str">
        <f>IF(OR(IE215="",IE$543="")=TRUE,"",IF(IE215*IE$543=0,"",IE215*IE$543/'[7]Param-Production'!IC$42))</f>
        <v/>
      </c>
      <c r="IF219" s="99" t="str">
        <f>IF(OR(IF215="",IF$543="")=TRUE,"",IF(IF215*IF$543=0,"",IF215*IF$543/'[7]Param-Production'!ID$42))</f>
        <v/>
      </c>
      <c r="IG219" s="99" t="str">
        <f>IF(OR(IG215="",IG$543="")=TRUE,"",IF(IG215*IG$543=0,"",IG215*IG$543/'[7]Param-Production'!IE$42))</f>
        <v/>
      </c>
      <c r="IH219" s="99" t="str">
        <f>IF(OR(IH215="",IH$543="")=TRUE,"",IF(IH215*IH$543=0,"",IH215*IH$543/'[7]Param-Production'!IF$42))</f>
        <v/>
      </c>
      <c r="II219" s="99" t="str">
        <f>IF(OR(II215="",II$543="")=TRUE,"",IF(II215*II$543=0,"",II215*II$543/'[7]Param-Production'!IG$42))</f>
        <v/>
      </c>
      <c r="IJ219" s="99" t="str">
        <f>IF(OR(IJ215="",IJ$543="")=TRUE,"",IF(IJ215*IJ$543=0,"",IJ215*IJ$543/'[7]Param-Production'!IH$42))</f>
        <v/>
      </c>
      <c r="IK219" s="99" t="str">
        <f>IF(OR(IK215="",IK$543="")=TRUE,"",IF(IK215*IK$543=0,"",IK215*IK$543/'[7]Param-Production'!II$42))</f>
        <v/>
      </c>
      <c r="IL219" s="99" t="str">
        <f>IF(OR(IL215="",IL$543="")=TRUE,"",IF(IL215*IL$543=0,"",IL215*IL$543/'[7]Param-Production'!IJ$42))</f>
        <v/>
      </c>
      <c r="IM219" s="99" t="str">
        <f>IF(OR(IM215="",IM$543="")=TRUE,"",IF(IM215*IM$543=0,"",IM215*IM$543/'[7]Param-Production'!IK$42))</f>
        <v/>
      </c>
      <c r="IN219" s="99" t="str">
        <f>IF(OR(IN215="",IN$543="")=TRUE,"",IF(IN215*IN$543=0,"",IN215*IN$543/'[7]Param-Production'!IL$42))</f>
        <v/>
      </c>
      <c r="IO219" s="99" t="str">
        <f>IF(OR(IO215="",IO$543="")=TRUE,"",IF(IO215*IO$543=0,"",IO215*IO$543/'[7]Param-Production'!IM$42))</f>
        <v/>
      </c>
      <c r="IP219" s="99" t="str">
        <f>IF(OR(IP215="",IP$543="")=TRUE,"",IF(IP215*IP$543=0,"",IP215*IP$543/'[7]Param-Production'!IN$42))</f>
        <v/>
      </c>
      <c r="IQ219" s="99" t="str">
        <f>IF(OR(IQ215="",IQ$543="")=TRUE,"",IF(IQ215*IQ$543=0,"",IQ215*IQ$543/'[7]Param-Production'!IO$42))</f>
        <v/>
      </c>
      <c r="IR219" s="99" t="str">
        <f>IF(OR(IR215="",IR$543="")=TRUE,"",IF(IR215*IR$543=0,"",IR215*IR$543/'[7]Param-Production'!IP$42))</f>
        <v/>
      </c>
      <c r="IS219" s="99" t="str">
        <f>IF(OR(IS215="",IS$543="")=TRUE,"",IF(IS215*IS$543=0,"",IS215*IS$543/'[7]Param-Production'!IQ$42))</f>
        <v/>
      </c>
      <c r="IT219" s="99" t="str">
        <f>IF(OR(IT215="",IT$543="")=TRUE,"",IF(IT215*IT$543=0,"",IT215*IT$543/'[7]Param-Production'!IR$42))</f>
        <v/>
      </c>
      <c r="IU219" s="99" t="str">
        <f>IF(OR(IU215="",IU$543="")=TRUE,"",IF(IU215*IU$543=0,"",IU215*IU$543/'[7]Param-Production'!IS$42))</f>
        <v/>
      </c>
      <c r="IV219" s="99" t="str">
        <f>IF(OR(IV215="",IV$543="")=TRUE,"",IF(IV215*IV$543=0,"",IV215*IV$543/'[7]Param-Production'!IT$42))</f>
        <v/>
      </c>
      <c r="IW219" s="99" t="str">
        <f>IF(OR(IW215="",IW$543="")=TRUE,"",IF(IW215*IW$543=0,"",IW215*IW$543/'[7]Param-Production'!IU$42))</f>
        <v/>
      </c>
      <c r="IX219" s="99" t="str">
        <f>IF(OR(IX215="",IX$543="")=TRUE,"",IF(IX215*IX$543=0,"",IX215*IX$543/'[7]Param-Production'!IV$42))</f>
        <v/>
      </c>
      <c r="IY219" s="99" t="str">
        <f>IF(OR(IY215="",IY$543="")=TRUE,"",IF(IY215*IY$543=0,"",IY215*IY$543/'[7]Param-Production'!IW$42))</f>
        <v/>
      </c>
      <c r="IZ219" s="99" t="str">
        <f>IF(OR(IZ215="",IZ$543="")=TRUE,"",IF(IZ215*IZ$543=0,"",IZ215*IZ$543/'[7]Param-Production'!IX$42))</f>
        <v/>
      </c>
      <c r="JA219" s="99" t="str">
        <f>IF(OR(JA215="",JA$543="")=TRUE,"",IF(JA215*JA$543=0,"",JA215*JA$543/'[7]Param-Production'!IY$42))</f>
        <v/>
      </c>
      <c r="JB219" s="99" t="str">
        <f>IF(OR(JB215="",JB$543="")=TRUE,"",IF(JB215*JB$543=0,"",JB215*JB$543/'[7]Param-Production'!IZ$42))</f>
        <v/>
      </c>
      <c r="JC219" s="99" t="str">
        <f>IF(OR(JC215="",JC$543="")=TRUE,"",IF(JC215*JC$543=0,"",JC215*JC$543/'[7]Param-Production'!JA$42))</f>
        <v/>
      </c>
      <c r="JD219" s="99" t="str">
        <f>IF(OR(JD215="",JD$543="")=TRUE,"",IF(JD215*JD$543=0,"",JD215*JD$543/'[7]Param-Production'!JB$42))</f>
        <v/>
      </c>
      <c r="JE219" s="99" t="str">
        <f>IF(OR(JE215="",JE$543="")=TRUE,"",IF(JE215*JE$543=0,"",JE215*JE$543/'[7]Param-Production'!JC$42))</f>
        <v/>
      </c>
      <c r="JF219" s="99" t="str">
        <f>IF(OR(JF215="",JF$543="")=TRUE,"",IF(JF215*JF$543=0,"",JF215*JF$543/'[7]Param-Production'!JD$42))</f>
        <v/>
      </c>
      <c r="JG219" s="99" t="str">
        <f>IF(OR(JG215="",JG$543="")=TRUE,"",IF(JG215*JG$543=0,"",JG215*JG$543/'[7]Param-Production'!JE$42))</f>
        <v/>
      </c>
      <c r="JH219" s="99" t="str">
        <f>IF(OR(JH215="",JH$543="")=TRUE,"",IF(JH215*JH$543=0,"",JH215*JH$543/'[7]Param-Production'!JF$42))</f>
        <v/>
      </c>
      <c r="JI219" s="99" t="str">
        <f>IF(OR(JI215="",JI$543="")=TRUE,"",IF(JI215*JI$543=0,"",JI215*JI$543/'[7]Param-Production'!JG$42))</f>
        <v/>
      </c>
      <c r="JJ219" s="99" t="str">
        <f>IF(OR(JJ215="",JJ$543="")=TRUE,"",IF(JJ215*JJ$543=0,"",JJ215*JJ$543/'[7]Param-Production'!JH$42))</f>
        <v/>
      </c>
      <c r="JK219" s="99" t="str">
        <f>IF(OR(JK215="",JK$543="")=TRUE,"",IF(JK215*JK$543=0,"",JK215*JK$543/'[7]Param-Production'!JI$42))</f>
        <v/>
      </c>
      <c r="JL219" s="99" t="str">
        <f>IF(OR(JL215="",JL$543="")=TRUE,"",IF(JL215*JL$543=0,"",JL215*JL$543/'[7]Param-Production'!JJ$42))</f>
        <v/>
      </c>
      <c r="JM219" s="99" t="str">
        <f>IF(OR(JM215="",JM$543="")=TRUE,"",IF(JM215*JM$543=0,"",JM215*JM$543/'[7]Param-Production'!JK$42))</f>
        <v/>
      </c>
      <c r="JN219" s="99" t="str">
        <f>IF(OR(JN215="",JN$543="")=TRUE,"",IF(JN215*JN$543=0,"",JN215*JN$543/'[7]Param-Production'!JL$42))</f>
        <v/>
      </c>
      <c r="JO219" s="99" t="str">
        <f>IF(OR(JO215="",JO$543="")=TRUE,"",IF(JO215*JO$543=0,"",JO215*JO$543/'[7]Param-Production'!JM$42))</f>
        <v/>
      </c>
      <c r="JP219" s="99" t="str">
        <f>IF(OR(JP215="",JP$543="")=TRUE,"",IF(JP215*JP$543=0,"",JP215*JP$543/'[7]Param-Production'!JN$42))</f>
        <v/>
      </c>
      <c r="JQ219" s="99" t="str">
        <f>IF(OR(JQ215="",JQ$543="")=TRUE,"",IF(JQ215*JQ$543=0,"",JQ215*JQ$543/'[7]Param-Production'!JO$42))</f>
        <v/>
      </c>
      <c r="JR219" s="99" t="str">
        <f>IF(OR(JR215="",JR$543="")=TRUE,"",IF(JR215*JR$543=0,"",JR215*JR$543/'[7]Param-Production'!JP$42))</f>
        <v/>
      </c>
      <c r="JS219" s="99" t="str">
        <f>IF(OR(JS215="",JS$543="")=TRUE,"",IF(JS215*JS$543=0,"",JS215*JS$543/'[7]Param-Production'!JQ$42))</f>
        <v/>
      </c>
      <c r="JT219" s="99" t="str">
        <f>IF(OR(JT215="",JT$543="")=TRUE,"",IF(JT215*JT$543=0,"",JT215*JT$543/'[7]Param-Production'!JR$42))</f>
        <v/>
      </c>
      <c r="JU219" s="99" t="str">
        <f>IF(OR(JU215="",JU$543="")=TRUE,"",IF(JU215*JU$543=0,"",JU215*JU$543/'[7]Param-Production'!JS$42))</f>
        <v/>
      </c>
      <c r="JV219" s="99" t="str">
        <f>IF(OR(JV215="",JV$543="")=TRUE,"",IF(JV215*JV$543=0,"",JV215*JV$543/'[7]Param-Production'!JT$42))</f>
        <v/>
      </c>
      <c r="JW219" s="99" t="str">
        <f>IF(OR(JW215="",JW$543="")=TRUE,"",IF(JW215*JW$543=0,"",JW215*JW$543/'[7]Param-Production'!JU$42))</f>
        <v/>
      </c>
      <c r="JX219" s="99" t="str">
        <f>IF(OR(JX215="",JX$543="")=TRUE,"",IF(JX215*JX$543=0,"",JX215*JX$543/'[7]Param-Production'!JV$42))</f>
        <v/>
      </c>
      <c r="JY219" s="99" t="str">
        <f>IF(OR(JY215="",JY$543="")=TRUE,"",IF(JY215*JY$543=0,"",JY215*JY$543/'[7]Param-Production'!JW$42))</f>
        <v/>
      </c>
      <c r="JZ219" s="99" t="str">
        <f>IF(OR(JZ215="",JZ$543="")=TRUE,"",IF(JZ215*JZ$543=0,"",JZ215*JZ$543/'[7]Param-Production'!JX$42))</f>
        <v/>
      </c>
      <c r="KA219" s="99" t="str">
        <f>IF(OR(KA215="",KA$543="")=TRUE,"",IF(KA215*KA$543=0,"",KA215*KA$543/'[7]Param-Production'!JY$42))</f>
        <v/>
      </c>
      <c r="KB219" s="99" t="str">
        <f>IF(OR(KB215="",KB$543="")=TRUE,"",IF(KB215*KB$543=0,"",KB215*KB$543/'[7]Param-Production'!JZ$42))</f>
        <v/>
      </c>
      <c r="KC219" s="99" t="str">
        <f>IF(OR(KC215="",KC$543="")=TRUE,"",IF(KC215*KC$543=0,"",KC215*KC$543/'[7]Param-Production'!KA$42))</f>
        <v/>
      </c>
      <c r="KD219" s="99" t="str">
        <f>IF(OR(KD215="",KD$543="")=TRUE,"",IF(KD215*KD$543=0,"",KD215*KD$543/'[7]Param-Production'!KB$42))</f>
        <v/>
      </c>
      <c r="KE219" s="99" t="str">
        <f>IF(OR(KE215="",KE$543="")=TRUE,"",IF(KE215*KE$543=0,"",KE215*KE$543/'[7]Param-Production'!KC$42))</f>
        <v/>
      </c>
      <c r="KF219" s="99" t="str">
        <f>IF(OR(KF215="",KF$543="")=TRUE,"",IF(KF215*KF$543=0,"",KF215*KF$543/'[7]Param-Production'!KD$42))</f>
        <v/>
      </c>
      <c r="KG219" s="99" t="str">
        <f>IF(OR(KG215="",KG$543="")=TRUE,"",IF(KG215*KG$543=0,"",KG215*KG$543/'[7]Param-Production'!KE$42))</f>
        <v/>
      </c>
      <c r="KH219" s="99" t="str">
        <f>IF(OR(KH215="",KH$543="")=TRUE,"",IF(KH215*KH$543=0,"",KH215*KH$543/'[7]Param-Production'!KF$42))</f>
        <v/>
      </c>
      <c r="KI219" s="99" t="str">
        <f>IF(OR(KI215="",KI$543="")=TRUE,"",IF(KI215*KI$543=0,"",KI215*KI$543/'[7]Param-Production'!KG$42))</f>
        <v/>
      </c>
      <c r="KJ219" s="99" t="str">
        <f>IF(OR(KJ215="",KJ$543="")=TRUE,"",IF(KJ215*KJ$543=0,"",KJ215*KJ$543/'[7]Param-Production'!KH$42))</f>
        <v/>
      </c>
      <c r="KK219" s="99" t="str">
        <f>IF(OR(KK215="",KK$543="")=TRUE,"",IF(KK215*KK$543=0,"",KK215*KK$543/'[7]Param-Production'!KI$42))</f>
        <v/>
      </c>
      <c r="KL219" s="99" t="str">
        <f>IF(OR(KL215="",KL$543="")=TRUE,"",IF(KL215*KL$543=0,"",KL215*KL$543/'[7]Param-Production'!KJ$42))</f>
        <v/>
      </c>
      <c r="KM219" s="99" t="str">
        <f>IF(OR(KM215="",KM$543="")=TRUE,"",IF(KM215*KM$543=0,"",KM215*KM$543/'[7]Param-Production'!KK$42))</f>
        <v/>
      </c>
      <c r="KN219" s="99" t="str">
        <f>IF(OR(KN215="",KN$543="")=TRUE,"",IF(KN215*KN$543=0,"",KN215*KN$543/'[7]Param-Production'!KL$42))</f>
        <v/>
      </c>
      <c r="KO219" s="99" t="str">
        <f>IF(OR(KO215="",KO$543="")=TRUE,"",IF(KO215*KO$543=0,"",KO215*KO$543/'[7]Param-Production'!KM$42))</f>
        <v/>
      </c>
      <c r="KP219" s="99" t="str">
        <f>IF(OR(KP215="",KP$543="")=TRUE,"",IF(KP215*KP$543=0,"",KP215*KP$543/'[7]Param-Production'!KN$42))</f>
        <v/>
      </c>
      <c r="KQ219" s="99" t="str">
        <f>IF(OR(KQ215="",KQ$543="")=TRUE,"",IF(KQ215*KQ$543=0,"",KQ215*KQ$543/'[7]Param-Production'!KO$42))</f>
        <v/>
      </c>
      <c r="KR219" s="99" t="str">
        <f>IF(OR(KR215="",KR$543="")=TRUE,"",IF(KR215*KR$543=0,"",KR215*KR$543/'[7]Param-Production'!KP$42))</f>
        <v/>
      </c>
      <c r="KS219" s="99" t="str">
        <f>IF(OR(KS215="",KS$543="")=TRUE,"",IF(KS215*KS$543=0,"",KS215*KS$543/'[7]Param-Production'!KQ$42))</f>
        <v/>
      </c>
      <c r="KT219" s="99" t="str">
        <f>IF(OR(KT215="",KT$543="")=TRUE,"",IF(KT215*KT$543=0,"",KT215*KT$543/'[7]Param-Production'!KR$42))</f>
        <v/>
      </c>
      <c r="KU219" s="99" t="str">
        <f>IF(OR(KU215="",KU$543="")=TRUE,"",IF(KU215*KU$543=0,"",KU215*KU$543/'[7]Param-Production'!KS$42))</f>
        <v/>
      </c>
      <c r="KV219" s="99" t="str">
        <f>IF(OR(KV215="",KV$543="")=TRUE,"",IF(KV215*KV$543=0,"",KV215*KV$543/'[7]Param-Production'!KT$42))</f>
        <v/>
      </c>
      <c r="KW219" s="99" t="str">
        <f>IF(OR(KW215="",KW$543="")=TRUE,"",IF(KW215*KW$543=0,"",KW215*KW$543/'[7]Param-Production'!KU$42))</f>
        <v/>
      </c>
      <c r="KX219" s="99" t="str">
        <f>IF(OR(KX215="",KX$543="")=TRUE,"",IF(KX215*KX$543=0,"",KX215*KX$543/'[7]Param-Production'!KV$42))</f>
        <v/>
      </c>
      <c r="KY219" s="99" t="str">
        <f>IF(OR(KY215="",KY$543="")=TRUE,"",IF(KY215*KY$543=0,"",KY215*KY$543/'[7]Param-Production'!KW$42))</f>
        <v/>
      </c>
      <c r="KZ219" s="99" t="str">
        <f>IF(OR(KZ215="",KZ$543="")=TRUE,"",IF(KZ215*KZ$543=0,"",KZ215*KZ$543/'[7]Param-Production'!KX$42))</f>
        <v/>
      </c>
      <c r="LA219" s="99" t="str">
        <f>IF(OR(LA215="",LA$543="")=TRUE,"",IF(LA215*LA$543=0,"",LA215*LA$543/'[7]Param-Production'!KY$42))</f>
        <v/>
      </c>
      <c r="LB219" s="99" t="str">
        <f>IF(OR(LB215="",LB$543="")=TRUE,"",IF(LB215*LB$543=0,"",LB215*LB$543/'[7]Param-Production'!KZ$42))</f>
        <v/>
      </c>
      <c r="LC219" s="99" t="str">
        <f>IF(OR(LC215="",LC$543="")=TRUE,"",IF(LC215*LC$543=0,"",LC215*LC$543/'[7]Param-Production'!LA$42))</f>
        <v/>
      </c>
      <c r="LD219" s="99" t="str">
        <f>IF(OR(LD215="",LD$543="")=TRUE,"",IF(LD215*LD$543=0,"",LD215*LD$543/'[7]Param-Production'!LB$42))</f>
        <v/>
      </c>
      <c r="LE219" s="99" t="str">
        <f>IF(OR(LE215="",LE$543="")=TRUE,"",IF(LE215*LE$543=0,"",LE215*LE$543/'[7]Param-Production'!LC$42))</f>
        <v/>
      </c>
      <c r="LF219" s="99" t="str">
        <f>IF(OR(LF215="",LF$543="")=TRUE,"",IF(LF215*LF$543=0,"",LF215*LF$543/'[7]Param-Production'!LD$42))</f>
        <v/>
      </c>
      <c r="LG219" s="99" t="str">
        <f>IF(OR(LG215="",LG$543="")=TRUE,"",IF(LG215*LG$543=0,"",LG215*LG$543/'[7]Param-Production'!LE$42))</f>
        <v/>
      </c>
      <c r="LH219" s="99" t="str">
        <f>IF(OR(LH215="",LH$543="")=TRUE,"",IF(LH215*LH$543=0,"",LH215*LH$543/'[7]Param-Production'!LF$42))</f>
        <v/>
      </c>
      <c r="LI219" s="99" t="str">
        <f>IF(OR(LI215="",LI$543="")=TRUE,"",IF(LI215*LI$543=0,"",LI215*LI$543/'[7]Param-Production'!LG$42))</f>
        <v/>
      </c>
      <c r="LJ219" s="99" t="str">
        <f>IF(OR(LJ215="",LJ$543="")=TRUE,"",IF(LJ215*LJ$543=0,"",LJ215*LJ$543/'[7]Param-Production'!LH$42))</f>
        <v/>
      </c>
      <c r="LK219" s="99" t="str">
        <f>IF(OR(LK215="",LK$543="")=TRUE,"",IF(LK215*LK$543=0,"",LK215*LK$543/'[7]Param-Production'!LI$42))</f>
        <v/>
      </c>
      <c r="LL219" s="99" t="str">
        <f>IF(OR(LL215="",LL$543="")=TRUE,"",IF(LL215*LL$543=0,"",LL215*LL$543/'[7]Param-Production'!LJ$42))</f>
        <v/>
      </c>
      <c r="LM219" s="99" t="str">
        <f>IF(OR(LM215="",LM$543="")=TRUE,"",IF(LM215*LM$543=0,"",LM215*LM$543/'[7]Param-Production'!LK$42))</f>
        <v/>
      </c>
      <c r="LN219" s="99" t="str">
        <f>IF(OR(LN215="",LN$543="")=TRUE,"",IF(LN215*LN$543=0,"",LN215*LN$543/'[7]Param-Production'!LL$42))</f>
        <v/>
      </c>
      <c r="LO219" s="99" t="str">
        <f>IF(OR(LO215="",LO$543="")=TRUE,"",IF(LO215*LO$543=0,"",LO215*LO$543/'[7]Param-Production'!LM$42))</f>
        <v/>
      </c>
      <c r="LP219" s="99" t="str">
        <f>IF(OR(LP215="",LP$543="")=TRUE,"",IF(LP215*LP$543=0,"",LP215*LP$543/'[7]Param-Production'!LN$42))</f>
        <v/>
      </c>
      <c r="LQ219" s="99" t="str">
        <f>IF(OR(LQ215="",LQ$543="")=TRUE,"",IF(LQ215*LQ$543=0,"",LQ215*LQ$543/'[7]Param-Production'!LO$42))</f>
        <v/>
      </c>
      <c r="LR219" s="99" t="str">
        <f>IF(OR(LR215="",LR$543="")=TRUE,"",IF(LR215*LR$543=0,"",LR215*LR$543/'[7]Param-Production'!LP$42))</f>
        <v/>
      </c>
      <c r="LS219" s="99" t="str">
        <f>IF(OR(LS215="",LS$543="")=TRUE,"",IF(LS215*LS$543=0,"",LS215*LS$543/'[7]Param-Production'!LQ$42))</f>
        <v/>
      </c>
      <c r="LT219" s="99" t="str">
        <f>IF(OR(LT215="",LT$543="")=TRUE,"",IF(LT215*LT$543=0,"",LT215*LT$543/'[7]Param-Production'!LR$42))</f>
        <v/>
      </c>
      <c r="LU219" s="99" t="str">
        <f>IF(OR(LU215="",LU$543="")=TRUE,"",IF(LU215*LU$543=0,"",LU215*LU$543/'[7]Param-Production'!LS$42))</f>
        <v/>
      </c>
      <c r="LV219" s="99" t="str">
        <f>IF(OR(LV215="",LV$543="")=TRUE,"",IF(LV215*LV$543=0,"",LV215*LV$543/'[7]Param-Production'!LT$42))</f>
        <v/>
      </c>
      <c r="LW219" s="99" t="str">
        <f>IF(OR(LW215="",LW$543="")=TRUE,"",IF(LW215*LW$543=0,"",LW215*LW$543/'[7]Param-Production'!LU$42))</f>
        <v/>
      </c>
      <c r="LX219" s="99" t="str">
        <f>IF(OR(LX215="",LX$543="")=TRUE,"",IF(LX215*LX$543=0,"",LX215*LX$543/'[7]Param-Production'!LV$42))</f>
        <v/>
      </c>
      <c r="LY219" s="99" t="str">
        <f>IF(OR(LY215="",LY$543="")=TRUE,"",IF(LY215*LY$543=0,"",LY215*LY$543/'[7]Param-Production'!LW$42))</f>
        <v/>
      </c>
      <c r="LZ219" s="99" t="str">
        <f>IF(OR(LZ215="",LZ$543="")=TRUE,"",IF(LZ215*LZ$543=0,"",LZ215*LZ$543/'[7]Param-Production'!LX$42))</f>
        <v/>
      </c>
      <c r="MA219" s="99" t="str">
        <f>IF(OR(MA215="",MA$543="")=TRUE,"",IF(MA215*MA$543=0,"",MA215*MA$543/'[7]Param-Production'!LY$42))</f>
        <v/>
      </c>
      <c r="MB219" s="99" t="str">
        <f>IF(OR(MB215="",MB$543="")=TRUE,"",IF(MB215*MB$543=0,"",MB215*MB$543/'[7]Param-Production'!LZ$42))</f>
        <v/>
      </c>
      <c r="MC219" s="99" t="str">
        <f>IF(OR(MC215="",MC$543="")=TRUE,"",IF(MC215*MC$543=0,"",MC215*MC$543/'[7]Param-Production'!MA$42))</f>
        <v/>
      </c>
      <c r="MD219" s="99" t="str">
        <f>IF(OR(MD215="",MD$543="")=TRUE,"",IF(MD215*MD$543=0,"",MD215*MD$543/'[7]Param-Production'!MB$42))</f>
        <v/>
      </c>
      <c r="ME219" s="99" t="str">
        <f>IF(OR(ME215="",ME$543="")=TRUE,"",IF(ME215*ME$543=0,"",ME215*ME$543/'[7]Param-Production'!MC$42))</f>
        <v/>
      </c>
      <c r="MF219" s="99" t="str">
        <f>IF(OR(MF215="",MF$543="")=TRUE,"",IF(MF215*MF$543=0,"",MF215*MF$543/'[7]Param-Production'!MD$42))</f>
        <v/>
      </c>
      <c r="MG219" s="99" t="str">
        <f>IF(OR(MG215="",MG$543="")=TRUE,"",IF(MG215*MG$543=0,"",MG215*MG$543/'[7]Param-Production'!ME$42))</f>
        <v/>
      </c>
      <c r="MH219" s="99" t="str">
        <f>IF(OR(MH215="",MH$543="")=TRUE,"",IF(MH215*MH$543=0,"",MH215*MH$543/'[7]Param-Production'!MF$42))</f>
        <v/>
      </c>
      <c r="MI219" s="99" t="str">
        <f>IF(OR(MI215="",MI$543="")=TRUE,"",IF(MI215*MI$543=0,"",MI215*MI$543/'[7]Param-Production'!MG$42))</f>
        <v/>
      </c>
      <c r="MJ219" s="99" t="str">
        <f>IF(OR(MJ215="",MJ$543="")=TRUE,"",IF(MJ215*MJ$543=0,"",MJ215*MJ$543/'[7]Param-Production'!MH$42))</f>
        <v/>
      </c>
      <c r="MK219" s="99" t="str">
        <f>IF(OR(MK215="",MK$543="")=TRUE,"",IF(MK215*MK$543=0,"",MK215*MK$543/'[7]Param-Production'!MI$42))</f>
        <v/>
      </c>
      <c r="ML219" s="99" t="str">
        <f>IF(OR(ML215="",ML$543="")=TRUE,"",IF(ML215*ML$543=0,"",ML215*ML$543/'[7]Param-Production'!MJ$42))</f>
        <v/>
      </c>
      <c r="MM219" s="99" t="str">
        <f>IF(OR(MM215="",MM$543="")=TRUE,"",IF(MM215*MM$543=0,"",MM215*MM$543/'[7]Param-Production'!MK$42))</f>
        <v/>
      </c>
      <c r="MN219" s="99" t="str">
        <f>IF(OR(MN215="",MN$543="")=TRUE,"",IF(MN215*MN$543=0,"",MN215*MN$543/'[7]Param-Production'!ML$42))</f>
        <v/>
      </c>
      <c r="MO219" s="99" t="str">
        <f>IF(OR(MO215="",MO$543="")=TRUE,"",IF(MO215*MO$543=0,"",MO215*MO$543/'[7]Param-Production'!MM$42))</f>
        <v/>
      </c>
      <c r="MP219" s="99" t="str">
        <f>IF(OR(MP215="",MP$543="")=TRUE,"",IF(MP215*MP$543=0,"",MP215*MP$543/'[7]Param-Production'!MN$42))</f>
        <v/>
      </c>
      <c r="MQ219" s="99" t="str">
        <f>IF(OR(MQ215="",MQ$543="")=TRUE,"",IF(MQ215*MQ$543=0,"",MQ215*MQ$543/'[7]Param-Production'!MO$42))</f>
        <v/>
      </c>
      <c r="MR219" s="99" t="str">
        <f>IF(OR(MR215="",MR$543="")=TRUE,"",IF(MR215*MR$543=0,"",MR215*MR$543/'[7]Param-Production'!MP$42))</f>
        <v/>
      </c>
      <c r="MS219" s="99" t="str">
        <f>IF(OR(MS215="",MS$543="")=TRUE,"",IF(MS215*MS$543=0,"",MS215*MS$543/'[7]Param-Production'!MQ$42))</f>
        <v/>
      </c>
      <c r="MT219" s="99" t="str">
        <f>IF(OR(MT215="",MT$543="")=TRUE,"",IF(MT215*MT$543=0,"",MT215*MT$543/'[7]Param-Production'!MR$42))</f>
        <v/>
      </c>
      <c r="MU219" s="99" t="str">
        <f>IF(OR(MU215="",MU$543="")=TRUE,"",IF(MU215*MU$543=0,"",MU215*MU$543/'[7]Param-Production'!MS$42))</f>
        <v/>
      </c>
      <c r="MV219" s="99" t="str">
        <f>IF(OR(MV215="",MV$543="")=TRUE,"",IF(MV215*MV$543=0,"",MV215*MV$543/'[7]Param-Production'!MT$42))</f>
        <v/>
      </c>
      <c r="MW219" s="99" t="str">
        <f>IF(OR(MW215="",MW$543="")=TRUE,"",IF(MW215*MW$543=0,"",MW215*MW$543/'[7]Param-Production'!MU$42))</f>
        <v/>
      </c>
      <c r="MX219" s="99" t="str">
        <f>IF(OR(MX215="",MX$543="")=TRUE,"",IF(MX215*MX$543=0,"",MX215*MX$543/'[7]Param-Production'!MV$42))</f>
        <v/>
      </c>
      <c r="MY219" s="99" t="str">
        <f>IF(OR(MY215="",MY$543="")=TRUE,"",IF(MY215*MY$543=0,"",MY215*MY$543/'[7]Param-Production'!MW$42))</f>
        <v/>
      </c>
      <c r="MZ219" s="99" t="str">
        <f>IF(OR(MZ215="",MZ$543="")=TRUE,"",IF(MZ215*MZ$543=0,"",MZ215*MZ$543/'[7]Param-Production'!MX$42))</f>
        <v/>
      </c>
      <c r="NA219" s="99" t="str">
        <f>IF(OR(NA215="",NA$543="")=TRUE,"",IF(NA215*NA$543=0,"",NA215*NA$543/'[7]Param-Production'!MY$42))</f>
        <v/>
      </c>
      <c r="NB219" s="99" t="str">
        <f>IF(OR(NB215="",NB$543="")=TRUE,"",IF(NB215*NB$543=0,"",NB215*NB$543/'[7]Param-Production'!MZ$42))</f>
        <v/>
      </c>
      <c r="NC219" s="99" t="str">
        <f>IF(OR(NC215="",NC$543="")=TRUE,"",IF(NC215*NC$543=0,"",NC215*NC$543/'[7]Param-Production'!NA$42))</f>
        <v/>
      </c>
      <c r="ND219" s="99" t="str">
        <f>IF(OR(ND215="",ND$543="")=TRUE,"",IF(ND215*ND$543=0,"",ND215*ND$543/'[7]Param-Production'!NB$42))</f>
        <v/>
      </c>
      <c r="NE219" s="99" t="str">
        <f>IF(OR(NE215="",NE$543="")=TRUE,"",IF(NE215*NE$543=0,"",NE215*NE$543/'[7]Param-Production'!NC$42))</f>
        <v/>
      </c>
      <c r="NF219" s="99" t="str">
        <f>IF(OR(NF215="",NF$543="")=TRUE,"",IF(NF215*NF$543=0,"",NF215*NF$543/'[7]Param-Production'!ND$42))</f>
        <v/>
      </c>
      <c r="NG219" s="99" t="str">
        <f>IF(OR(NG215="",NG$543="")=TRUE,"",IF(NG215*NG$543=0,"",NG215*NG$543/'[7]Param-Production'!NE$42))</f>
        <v/>
      </c>
      <c r="NH219" s="99" t="str">
        <f>IF(OR(NH215="",NH$543="")=TRUE,"",IF(NH215*NH$543=0,"",NH215*NH$543/'[7]Param-Production'!NF$42))</f>
        <v/>
      </c>
      <c r="NI219" s="99" t="str">
        <f>IF(OR(NI215="",NI$543="")=TRUE,"",IF(NI215*NI$543=0,"",NI215*NI$543/'[7]Param-Production'!NG$42))</f>
        <v/>
      </c>
      <c r="NJ219" s="99" t="str">
        <f>IF(OR(NJ215="",NJ$543="")=TRUE,"",IF(NJ215*NJ$543=0,"",NJ215*NJ$543/'[7]Param-Production'!NH$42))</f>
        <v/>
      </c>
      <c r="NK219" s="99" t="str">
        <f>IF(OR(NK215="",NK$543="")=TRUE,"",IF(NK215*NK$543=0,"",NK215*NK$543/'[7]Param-Production'!NI$42))</f>
        <v/>
      </c>
      <c r="NL219" s="99" t="str">
        <f>IF(OR(NL215="",NL$543="")=TRUE,"",IF(NL215*NL$543=0,"",NL215*NL$543/'[7]Param-Production'!NJ$42))</f>
        <v/>
      </c>
      <c r="NM219" s="99" t="str">
        <f>IF(OR(NM215="",NM$543="")=TRUE,"",IF(NM215*NM$543=0,"",NM215*NM$543/'[7]Param-Production'!NK$42))</f>
        <v/>
      </c>
      <c r="NN219" s="99" t="str">
        <f>IF(OR(NN215="",NN$543="")=TRUE,"",IF(NN215*NN$543=0,"",NN215*NN$543/'[7]Param-Production'!NL$42))</f>
        <v/>
      </c>
      <c r="NO219" s="99" t="str">
        <f>IF(OR(NO215="",NO$543="")=TRUE,"",IF(NO215*NO$543=0,"",NO215*NO$543/'[7]Param-Production'!NM$42))</f>
        <v/>
      </c>
      <c r="NP219" s="99" t="str">
        <f>IF(OR(NP215="",NP$543="")=TRUE,"",IF(NP215*NP$543=0,"",NP215*NP$543/'[7]Param-Production'!NN$42))</f>
        <v/>
      </c>
      <c r="NQ219" s="99" t="str">
        <f>IF(OR(NQ215="",NQ$543="")=TRUE,"",IF(NQ215*NQ$543=0,"",NQ215*NQ$543/'[7]Param-Production'!NO$42))</f>
        <v/>
      </c>
      <c r="NR219" s="99" t="str">
        <f>IF(OR(NR215="",NR$543="")=TRUE,"",IF(NR215*NR$543=0,"",NR215*NR$543/'[7]Param-Production'!NP$42))</f>
        <v/>
      </c>
      <c r="NS219" s="99" t="str">
        <f>IF(OR(NS215="",NS$543="")=TRUE,"",IF(NS215*NS$543=0,"",NS215*NS$543/'[7]Param-Production'!NQ$42))</f>
        <v/>
      </c>
      <c r="NT219" s="99" t="str">
        <f>IF(OR(NT215="",NT$543="")=TRUE,"",IF(NT215*NT$543=0,"",NT215*NT$543/'[7]Param-Production'!NR$42))</f>
        <v/>
      </c>
      <c r="NU219" s="99" t="str">
        <f>IF(OR(NU215="",NU$543="")=TRUE,"",IF(NU215*NU$543=0,"",NU215*NU$543/'[7]Param-Production'!NS$42))</f>
        <v/>
      </c>
      <c r="NV219" s="99" t="str">
        <f>IF(OR(NV215="",NV$543="")=TRUE,"",IF(NV215*NV$543=0,"",NV215*NV$543/'[7]Param-Production'!NT$42))</f>
        <v/>
      </c>
      <c r="NW219" s="99" t="str">
        <f>IF(OR(NW215="",NW$543="")=TRUE,"",IF(NW215*NW$543=0,"",NW215*NW$543/'[7]Param-Production'!NU$42))</f>
        <v/>
      </c>
      <c r="NX219" s="99" t="str">
        <f>IF(OR(NX215="",NX$543="")=TRUE,"",IF(NX215*NX$543=0,"",NX215*NX$543/'[7]Param-Production'!NV$42))</f>
        <v/>
      </c>
      <c r="NY219" s="99" t="str">
        <f>IF(OR(NY215="",NY$543="")=TRUE,"",IF(NY215*NY$543=0,"",NY215*NY$543/'[7]Param-Production'!NW$42))</f>
        <v/>
      </c>
      <c r="NZ219" s="99" t="str">
        <f>IF(OR(NZ215="",NZ$543="")=TRUE,"",IF(NZ215*NZ$543=0,"",NZ215*NZ$543/'[7]Param-Production'!NX$42))</f>
        <v/>
      </c>
      <c r="OA219" s="99" t="str">
        <f>IF(OR(OA215="",OA$543="")=TRUE,"",IF(OA215*OA$543=0,"",OA215*OA$543/'[7]Param-Production'!NY$42))</f>
        <v/>
      </c>
      <c r="OB219" s="99" t="str">
        <f>IF(OR(OB215="",OB$543="")=TRUE,"",IF(OB215*OB$543=0,"",OB215*OB$543/'[7]Param-Production'!NZ$42))</f>
        <v/>
      </c>
      <c r="OC219" s="99" t="str">
        <f>IF(OR(OC215="",OC$543="")=TRUE,"",IF(OC215*OC$543=0,"",OC215*OC$543/'[7]Param-Production'!OA$42))</f>
        <v/>
      </c>
      <c r="OD219" s="99" t="str">
        <f>IF(OR(OD215="",OD$543="")=TRUE,"",IF(OD215*OD$543=0,"",OD215*OD$543/'[7]Param-Production'!OB$42))</f>
        <v/>
      </c>
      <c r="OE219" s="99" t="str">
        <f>IF(OR(OE215="",OE$543="")=TRUE,"",IF(OE215*OE$543=0,"",OE215*OE$543/'[7]Param-Production'!OC$42))</f>
        <v/>
      </c>
      <c r="OF219" s="99" t="str">
        <f>IF(OR(OF215="",OF$543="")=TRUE,"",IF(OF215*OF$543=0,"",OF215*OF$543/'[7]Param-Production'!OD$42))</f>
        <v/>
      </c>
      <c r="OG219" s="99" t="str">
        <f>IF(OR(OG215="",OG$543="")=TRUE,"",IF(OG215*OG$543=0,"",OG215*OG$543/'[7]Param-Production'!OE$42))</f>
        <v/>
      </c>
      <c r="OH219" s="99" t="str">
        <f>IF(OR(OH215="",OH$543="")=TRUE,"",IF(OH215*OH$543=0,"",OH215*OH$543/'[7]Param-Production'!OF$42))</f>
        <v/>
      </c>
      <c r="OI219" s="99" t="str">
        <f>IF(OR(OI215="",OI$543="")=TRUE,"",IF(OI215*OI$543=0,"",OI215*OI$543/'[7]Param-Production'!OG$42))</f>
        <v/>
      </c>
      <c r="OJ219" s="99" t="str">
        <f>IF(OR(OJ215="",OJ$543="")=TRUE,"",IF(OJ215*OJ$543=0,"",OJ215*OJ$543/'[7]Param-Production'!OH$42))</f>
        <v/>
      </c>
      <c r="OK219" s="99" t="str">
        <f>IF(OR(OK215="",OK$543="")=TRUE,"",IF(OK215*OK$543=0,"",OK215*OK$543/'[7]Param-Production'!OI$42))</f>
        <v/>
      </c>
      <c r="OL219" s="99" t="str">
        <f>IF(OR(OL215="",OL$543="")=TRUE,"",IF(OL215*OL$543=0,"",OL215*OL$543/'[7]Param-Production'!OJ$42))</f>
        <v/>
      </c>
      <c r="OM219" s="99" t="str">
        <f>IF(OR(OM215="",OM$543="")=TRUE,"",IF(OM215*OM$543=0,"",OM215*OM$543/'[7]Param-Production'!OK$42))</f>
        <v/>
      </c>
      <c r="ON219" s="99" t="str">
        <f>IF(OR(ON215="",ON$543="")=TRUE,"",IF(ON215*ON$543=0,"",ON215*ON$543/'[7]Param-Production'!OL$42))</f>
        <v/>
      </c>
      <c r="OO219" s="99" t="str">
        <f>IF(OR(OO215="",OO$543="")=TRUE,"",IF(OO215*OO$543=0,"",OO215*OO$543/'[7]Param-Production'!OM$42))</f>
        <v/>
      </c>
      <c r="OP219" s="99" t="str">
        <f>IF(OR(OP215="",OP$543="")=TRUE,"",IF(OP215*OP$543=0,"",OP215*OP$543/'[7]Param-Production'!ON$42))</f>
        <v/>
      </c>
      <c r="OQ219" s="99" t="str">
        <f>IF(OR(OQ215="",OQ$543="")=TRUE,"",IF(OQ215*OQ$543=0,"",OQ215*OQ$543/'[7]Param-Production'!OO$42))</f>
        <v/>
      </c>
      <c r="OR219" s="99" t="str">
        <f>IF(OR(OR215="",OR$543="")=TRUE,"",IF(OR215*OR$543=0,"",OR215*OR$543/'[7]Param-Production'!OP$42))</f>
        <v/>
      </c>
      <c r="OS219" s="99" t="str">
        <f>IF(OR(OS215="",OS$543="")=TRUE,"",IF(OS215*OS$543=0,"",OS215*OS$543/'[7]Param-Production'!OQ$42))</f>
        <v/>
      </c>
      <c r="OT219" s="99" t="str">
        <f>IF(OR(OT215="",OT$543="")=TRUE,"",IF(OT215*OT$543=0,"",OT215*OT$543/'[7]Param-Production'!OR$42))</f>
        <v/>
      </c>
      <c r="OU219" s="99" t="str">
        <f>IF(OR(OU215="",OU$543="")=TRUE,"",IF(OU215*OU$543=0,"",OU215*OU$543/'[7]Param-Production'!OS$42))</f>
        <v/>
      </c>
      <c r="OV219" s="99" t="str">
        <f>IF(OR(OV215="",OV$543="")=TRUE,"",IF(OV215*OV$543=0,"",OV215*OV$543/'[7]Param-Production'!OT$42))</f>
        <v/>
      </c>
      <c r="OW219" s="99" t="str">
        <f>IF(OR(OW215="",OW$543="")=TRUE,"",IF(OW215*OW$543=0,"",OW215*OW$543/'[7]Param-Production'!OU$42))</f>
        <v/>
      </c>
      <c r="OX219" s="99" t="str">
        <f>IF(OR(OX215="",OX$543="")=TRUE,"",IF(OX215*OX$543=0,"",OX215*OX$543/'[7]Param-Production'!OV$42))</f>
        <v/>
      </c>
      <c r="OY219" s="99" t="str">
        <f>IF(OR(OY215="",OY$543="")=TRUE,"",IF(OY215*OY$543=0,"",OY215*OY$543/'[7]Param-Production'!OW$42))</f>
        <v/>
      </c>
      <c r="OZ219" s="99" t="str">
        <f>IF(OR(OZ215="",OZ$543="")=TRUE,"",IF(OZ215*OZ$543=0,"",OZ215*OZ$543/'[7]Param-Production'!OX$42))</f>
        <v/>
      </c>
      <c r="PA219" s="99" t="str">
        <f>IF(OR(PA215="",PA$543="")=TRUE,"",IF(PA215*PA$543=0,"",PA215*PA$543/'[7]Param-Production'!OY$42))</f>
        <v/>
      </c>
      <c r="PB219" s="99" t="str">
        <f>IF(OR(PB215="",PB$543="")=TRUE,"",IF(PB215*PB$543=0,"",PB215*PB$543/'[7]Param-Production'!OZ$42))</f>
        <v/>
      </c>
      <c r="PC219" s="99" t="str">
        <f>IF(OR(PC215="",PC$543="")=TRUE,"",IF(PC215*PC$543=0,"",PC215*PC$543/'[7]Param-Production'!PA$42))</f>
        <v/>
      </c>
      <c r="PD219" s="99" t="str">
        <f>IF(OR(PD215="",PD$543="")=TRUE,"",IF(PD215*PD$543=0,"",PD215*PD$543/'[7]Param-Production'!PB$42))</f>
        <v/>
      </c>
      <c r="PE219" s="99" t="str">
        <f>IF(OR(PE215="",PE$543="")=TRUE,"",IF(PE215*PE$543=0,"",PE215*PE$543/'[7]Param-Production'!PC$42))</f>
        <v/>
      </c>
      <c r="PF219" s="99" t="str">
        <f>IF(OR(PF215="",PF$543="")=TRUE,"",IF(PF215*PF$543=0,"",PF215*PF$543/'[7]Param-Production'!PD$42))</f>
        <v/>
      </c>
      <c r="PG219" s="99" t="str">
        <f>IF(OR(PG215="",PG$543="")=TRUE,"",IF(PG215*PG$543=0,"",PG215*PG$543/'[7]Param-Production'!PE$42))</f>
        <v/>
      </c>
      <c r="PH219" s="99" t="str">
        <f>IF(OR(PH215="",PH$543="")=TRUE,"",IF(PH215*PH$543=0,"",PH215*PH$543/'[7]Param-Production'!PF$42))</f>
        <v/>
      </c>
      <c r="PI219" s="99" t="str">
        <f>IF(OR(PI215="",PI$543="")=TRUE,"",IF(PI215*PI$543=0,"",PI215*PI$543/'[7]Param-Production'!PG$42))</f>
        <v/>
      </c>
      <c r="PJ219" s="99" t="str">
        <f>IF(OR(PJ215="",PJ$543="")=TRUE,"",IF(PJ215*PJ$543=0,"",PJ215*PJ$543/'[7]Param-Production'!PH$42))</f>
        <v/>
      </c>
      <c r="PK219" s="99" t="str">
        <f>IF(OR(PK215="",PK$543="")=TRUE,"",IF(PK215*PK$543=0,"",PK215*PK$543/'[7]Param-Production'!PI$42))</f>
        <v/>
      </c>
      <c r="PL219" s="99" t="str">
        <f>IF(OR(PL215="",PL$543="")=TRUE,"",IF(PL215*PL$543=0,"",PL215*PL$543/'[7]Param-Production'!PJ$42))</f>
        <v/>
      </c>
      <c r="PM219" s="99" t="str">
        <f>IF(OR(PM215="",PM$543="")=TRUE,"",IF(PM215*PM$543=0,"",PM215*PM$543/'[7]Param-Production'!PK$42))</f>
        <v/>
      </c>
      <c r="PN219" s="99" t="str">
        <f>IF(OR(PN215="",PN$543="")=TRUE,"",IF(PN215*PN$543=0,"",PN215*PN$543/'[7]Param-Production'!PL$42))</f>
        <v/>
      </c>
      <c r="PO219" s="99" t="str">
        <f>IF(OR(PO215="",PO$543="")=TRUE,"",IF(PO215*PO$543=0,"",PO215*PO$543/'[7]Param-Production'!PM$42))</f>
        <v/>
      </c>
      <c r="PP219" s="99" t="str">
        <f>IF(OR(PP215="",PP$543="")=TRUE,"",IF(PP215*PP$543=0,"",PP215*PP$543/'[7]Param-Production'!PN$42))</f>
        <v/>
      </c>
      <c r="PQ219" s="99" t="str">
        <f>IF(OR(PQ215="",PQ$543="")=TRUE,"",IF(PQ215*PQ$543=0,"",PQ215*PQ$543/'[7]Param-Production'!PO$42))</f>
        <v/>
      </c>
      <c r="PR219" s="99" t="str">
        <f>IF(OR(PR215="",PR$543="")=TRUE,"",IF(PR215*PR$543=0,"",PR215*PR$543/'[7]Param-Production'!PP$42))</f>
        <v/>
      </c>
      <c r="PS219" s="99" t="str">
        <f>IF(OR(PS215="",PS$543="")=TRUE,"",IF(PS215*PS$543=0,"",PS215*PS$543/'[7]Param-Production'!PQ$42))</f>
        <v/>
      </c>
      <c r="PT219" s="99" t="str">
        <f>IF(OR(PT215="",PT$543="")=TRUE,"",IF(PT215*PT$543=0,"",PT215*PT$543/'[7]Param-Production'!PR$42))</f>
        <v/>
      </c>
      <c r="PU219" s="99" t="str">
        <f>IF(OR(PU215="",PU$543="")=TRUE,"",IF(PU215*PU$543=0,"",PU215*PU$543/'[7]Param-Production'!PS$42))</f>
        <v/>
      </c>
      <c r="PV219" s="99" t="str">
        <f>IF(OR(PV215="",PV$543="")=TRUE,"",IF(PV215*PV$543=0,"",PV215*PV$543/'[7]Param-Production'!PT$42))</f>
        <v/>
      </c>
      <c r="PW219" s="99" t="str">
        <f>IF(OR(PW215="",PW$543="")=TRUE,"",IF(PW215*PW$543=0,"",PW215*PW$543/'[7]Param-Production'!PU$42))</f>
        <v/>
      </c>
      <c r="PX219" s="99" t="str">
        <f>IF(OR(PX215="",PX$543="")=TRUE,"",IF(PX215*PX$543=0,"",PX215*PX$543/'[7]Param-Production'!PV$42))</f>
        <v/>
      </c>
      <c r="PY219" s="99" t="str">
        <f>IF(OR(PY215="",PY$543="")=TRUE,"",IF(PY215*PY$543=0,"",PY215*PY$543/'[7]Param-Production'!PW$42))</f>
        <v/>
      </c>
      <c r="PZ219" s="99" t="str">
        <f>IF(OR(PZ215="",PZ$543="")=TRUE,"",IF(PZ215*PZ$543=0,"",PZ215*PZ$543/'[7]Param-Production'!PX$42))</f>
        <v/>
      </c>
      <c r="QA219" s="99" t="str">
        <f>IF(OR(QA215="",QA$543="")=TRUE,"",IF(QA215*QA$543=0,"",QA215*QA$543/'[7]Param-Production'!PY$42))</f>
        <v/>
      </c>
      <c r="QB219" s="99" t="str">
        <f>IF(OR(QB215="",QB$543="")=TRUE,"",IF(QB215*QB$543=0,"",QB215*QB$543/'[7]Param-Production'!PZ$42))</f>
        <v/>
      </c>
      <c r="QC219" s="99" t="str">
        <f>IF(OR(QC215="",QC$543="")=TRUE,"",IF(QC215*QC$543=0,"",QC215*QC$543/'[7]Param-Production'!QA$42))</f>
        <v/>
      </c>
      <c r="QD219" s="99" t="str">
        <f>IF(OR(QD215="",QD$543="")=TRUE,"",IF(QD215*QD$543=0,"",QD215*QD$543/'[7]Param-Production'!QB$42))</f>
        <v/>
      </c>
      <c r="QE219" s="99" t="str">
        <f>IF(OR(QE215="",QE$543="")=TRUE,"",IF(QE215*QE$543=0,"",QE215*QE$543/'[7]Param-Production'!QC$42))</f>
        <v/>
      </c>
      <c r="QF219" s="99" t="str">
        <f>IF(OR(QF215="",QF$543="")=TRUE,"",IF(QF215*QF$543=0,"",QF215*QF$543/'[7]Param-Production'!QD$42))</f>
        <v/>
      </c>
      <c r="QG219" s="99" t="str">
        <f>IF(OR(QG215="",QG$543="")=TRUE,"",IF(QG215*QG$543=0,"",QG215*QG$543/'[7]Param-Production'!QE$42))</f>
        <v/>
      </c>
      <c r="QH219" s="99" t="str">
        <f>IF(OR(QH215="",QH$543="")=TRUE,"",IF(QH215*QH$543=0,"",QH215*QH$543/'[7]Param-Production'!QF$42))</f>
        <v/>
      </c>
      <c r="QI219" s="99" t="str">
        <f>IF(OR(QI215="",QI$543="")=TRUE,"",IF(QI215*QI$543=0,"",QI215*QI$543/'[7]Param-Production'!QG$42))</f>
        <v/>
      </c>
      <c r="QJ219" s="99" t="str">
        <f>IF(OR(QJ215="",QJ$543="")=TRUE,"",IF(QJ215*QJ$543=0,"",QJ215*QJ$543/'[7]Param-Production'!QH$42))</f>
        <v/>
      </c>
      <c r="QK219" s="99" t="str">
        <f>IF(OR(QK215="",QK$543="")=TRUE,"",IF(QK215*QK$543=0,"",QK215*QK$543/'[7]Param-Production'!QI$42))</f>
        <v/>
      </c>
      <c r="QL219" s="99" t="str">
        <f>IF(OR(QL215="",QL$543="")=TRUE,"",IF(QL215*QL$543=0,"",QL215*QL$543/'[7]Param-Production'!QJ$42))</f>
        <v/>
      </c>
      <c r="QM219" s="99" t="str">
        <f>IF(OR(QM215="",QM$543="")=TRUE,"",IF(QM215*QM$543=0,"",QM215*QM$543/'[7]Param-Production'!QK$42))</f>
        <v/>
      </c>
      <c r="QN219" s="99" t="str">
        <f>IF(OR(QN215="",QN$543="")=TRUE,"",IF(QN215*QN$543=0,"",QN215*QN$543/'[7]Param-Production'!QL$42))</f>
        <v/>
      </c>
      <c r="QO219" s="99" t="str">
        <f>IF(OR(QO215="",QO$543="")=TRUE,"",IF(QO215*QO$543=0,"",QO215*QO$543/'[7]Param-Production'!QM$42))</f>
        <v/>
      </c>
      <c r="QP219" s="99" t="str">
        <f>IF(OR(QP215="",QP$543="")=TRUE,"",IF(QP215*QP$543=0,"",QP215*QP$543/'[7]Param-Production'!QN$42))</f>
        <v/>
      </c>
      <c r="QQ219" s="99" t="str">
        <f>IF(OR(QQ215="",QQ$543="")=TRUE,"",IF(QQ215*QQ$543=0,"",QQ215*QQ$543/'[7]Param-Production'!QO$42))</f>
        <v/>
      </c>
      <c r="QR219" s="99" t="str">
        <f>IF(OR(QR215="",QR$543="")=TRUE,"",IF(QR215*QR$543=0,"",QR215*QR$543/'[7]Param-Production'!QP$42))</f>
        <v/>
      </c>
      <c r="QS219" s="99" t="str">
        <f>IF(OR(QS215="",QS$543="")=TRUE,"",IF(QS215*QS$543=0,"",QS215*QS$543/'[7]Param-Production'!QQ$42))</f>
        <v/>
      </c>
      <c r="QT219" s="99" t="str">
        <f>IF(OR(QT215="",QT$543="")=TRUE,"",IF(QT215*QT$543=0,"",QT215*QT$543/'[7]Param-Production'!QR$42))</f>
        <v/>
      </c>
      <c r="QU219" s="99" t="str">
        <f>IF(OR(QU215="",QU$543="")=TRUE,"",IF(QU215*QU$543=0,"",QU215*QU$543/'[7]Param-Production'!QS$42))</f>
        <v/>
      </c>
      <c r="QV219" s="99" t="str">
        <f>IF(OR(QV215="",QV$543="")=TRUE,"",IF(QV215*QV$543=0,"",QV215*QV$543/'[7]Param-Production'!QT$42))</f>
        <v/>
      </c>
      <c r="QW219" s="99" t="str">
        <f>IF(OR(QW215="",QW$543="")=TRUE,"",IF(QW215*QW$543=0,"",QW215*QW$543/'[7]Param-Production'!QU$42))</f>
        <v/>
      </c>
      <c r="QX219" s="99" t="str">
        <f>IF(OR(QX215="",QX$543="")=TRUE,"",IF(QX215*QX$543=0,"",QX215*QX$543/'[7]Param-Production'!QV$42))</f>
        <v/>
      </c>
      <c r="QY219" s="99" t="str">
        <f>IF(OR(QY215="",QY$543="")=TRUE,"",IF(QY215*QY$543=0,"",QY215*QY$543/'[7]Param-Production'!QW$42))</f>
        <v/>
      </c>
      <c r="QZ219" s="99" t="str">
        <f>IF(OR(QZ215="",QZ$543="")=TRUE,"",IF(QZ215*QZ$543=0,"",QZ215*QZ$543/'[7]Param-Production'!QX$42))</f>
        <v/>
      </c>
      <c r="RA219" s="99" t="str">
        <f>IF(OR(RA215="",RA$543="")=TRUE,"",IF(RA215*RA$543=0,"",RA215*RA$543/'[7]Param-Production'!QY$42))</f>
        <v/>
      </c>
      <c r="RB219" s="99" t="str">
        <f>IF(OR(RB215="",RB$543="")=TRUE,"",IF(RB215*RB$543=0,"",RB215*RB$543/'[7]Param-Production'!QZ$42))</f>
        <v/>
      </c>
      <c r="RC219" s="99" t="str">
        <f>IF(OR(RC215="",RC$543="")=TRUE,"",IF(RC215*RC$543=0,"",RC215*RC$543/'[7]Param-Production'!RA$42))</f>
        <v/>
      </c>
      <c r="RD219" s="99" t="str">
        <f>IF(OR(RD215="",RD$543="")=TRUE,"",IF(RD215*RD$543=0,"",RD215*RD$543/'[7]Param-Production'!RB$42))</f>
        <v/>
      </c>
      <c r="RE219" s="99" t="str">
        <f>IF(OR(RE215="",RE$543="")=TRUE,"",IF(RE215*RE$543=0,"",RE215*RE$543/'[7]Param-Production'!RC$42))</f>
        <v/>
      </c>
      <c r="RF219" s="99" t="str">
        <f>IF(OR(RF215="",RF$543="")=TRUE,"",IF(RF215*RF$543=0,"",RF215*RF$543/'[7]Param-Production'!RD$42))</f>
        <v/>
      </c>
      <c r="RG219" s="99" t="str">
        <f>IF(OR(RG215="",RG$543="")=TRUE,"",IF(RG215*RG$543=0,"",RG215*RG$543/'[7]Param-Production'!RE$42))</f>
        <v/>
      </c>
      <c r="RH219" s="99" t="str">
        <f>IF(OR(RH215="",RH$543="")=TRUE,"",IF(RH215*RH$543=0,"",RH215*RH$543/'[7]Param-Production'!RF$42))</f>
        <v/>
      </c>
      <c r="RI219" s="99" t="str">
        <f>IF(OR(RI215="",RI$543="")=TRUE,"",IF(RI215*RI$543=0,"",RI215*RI$543/'[7]Param-Production'!RG$42))</f>
        <v/>
      </c>
      <c r="RJ219" s="99" t="str">
        <f>IF(OR(RJ215="",RJ$543="")=TRUE,"",IF(RJ215*RJ$543=0,"",RJ215*RJ$543/'[7]Param-Production'!RH$42))</f>
        <v/>
      </c>
      <c r="RK219" s="99" t="str">
        <f>IF(OR(RK215="",RK$543="")=TRUE,"",IF(RK215*RK$543=0,"",RK215*RK$543/'[7]Param-Production'!RI$42))</f>
        <v/>
      </c>
      <c r="RL219" s="99" t="str">
        <f>IF(OR(RL215="",RL$543="")=TRUE,"",IF(RL215*RL$543=0,"",RL215*RL$543/'[7]Param-Production'!RJ$42))</f>
        <v/>
      </c>
      <c r="RM219" s="99" t="str">
        <f>IF(OR(RM215="",RM$543="")=TRUE,"",IF(RM215*RM$543=0,"",RM215*RM$543/'[7]Param-Production'!RK$42))</f>
        <v/>
      </c>
      <c r="RN219" s="99" t="str">
        <f>IF(OR(RN215="",RN$543="")=TRUE,"",IF(RN215*RN$543=0,"",RN215*RN$543/'[7]Param-Production'!RL$42))</f>
        <v/>
      </c>
      <c r="RO219" s="99" t="str">
        <f>IF(OR(RO215="",RO$543="")=TRUE,"",IF(RO215*RO$543=0,"",RO215*RO$543/'[7]Param-Production'!RM$42))</f>
        <v/>
      </c>
      <c r="RP219" s="99" t="str">
        <f>IF(OR(RP215="",RP$543="")=TRUE,"",IF(RP215*RP$543=0,"",RP215*RP$543/'[7]Param-Production'!RN$42))</f>
        <v/>
      </c>
      <c r="RQ219" s="99" t="str">
        <f>IF(OR(RQ215="",RQ$543="")=TRUE,"",IF(RQ215*RQ$543=0,"",RQ215*RQ$543/'[7]Param-Production'!RO$42))</f>
        <v/>
      </c>
    </row>
    <row r="220" spans="4:485" ht="15">
      <c r="D220" s="88"/>
      <c r="F220" s="88"/>
      <c r="G220" s="88"/>
      <c r="H220" s="88"/>
      <c r="I220" s="88"/>
      <c r="S220" s="99" t="s">
        <v>2198</v>
      </c>
      <c r="T220" s="99" t="str">
        <f>IF(OR(T216="",T$543="")=TRUE,"",IF(T216*T$543=0,"",T216*T$543/'[7]Param-Production'!R$42))</f>
        <v/>
      </c>
      <c r="U220" s="99" t="str">
        <f>IF(OR(U216="",U$543="")=TRUE,"",IF(U216*U$543=0,"",U216*U$543/'[7]Param-Production'!S$42))</f>
        <v/>
      </c>
      <c r="V220" s="99" t="str">
        <f>IF(OR(V216="",V$543="")=TRUE,"",IF(V216*V$543=0,"",V216*V$543/'[7]Param-Production'!T$42))</f>
        <v/>
      </c>
      <c r="W220" s="99" t="str">
        <f>IF(OR(W216="",W$543="")=TRUE,"",IF(W216*W$543=0,"",W216*W$543/'[7]Param-Production'!U$42))</f>
        <v/>
      </c>
      <c r="X220" s="99" t="str">
        <f>IF(OR(X216="",X$543="")=TRUE,"",IF(X216*X$543=0,"",X216*X$543/'[7]Param-Production'!V$42))</f>
        <v/>
      </c>
      <c r="Y220" s="99" t="str">
        <f>IF(OR(Y216="",Y$543="")=TRUE,"",IF(Y216*Y$543=0,"",Y216*Y$543/'[7]Param-Production'!W$42))</f>
        <v/>
      </c>
      <c r="Z220" s="99" t="str">
        <f>IF(OR(Z216="",Z$543="")=TRUE,"",IF(Z216*Z$543=0,"",Z216*Z$543/'[7]Param-Production'!X$42))</f>
        <v/>
      </c>
      <c r="AA220" s="99" t="str">
        <f>IF(OR(AA216="",AA$543="")=TRUE,"",IF(AA216*AA$543=0,"",AA216*AA$543/'[7]Param-Production'!Y$42))</f>
        <v/>
      </c>
      <c r="AB220" s="99" t="str">
        <f>IF(OR(AB216="",AB$543="")=TRUE,"",IF(AB216*AB$543=0,"",AB216*AB$543/'[7]Param-Production'!Z$42))</f>
        <v/>
      </c>
      <c r="AC220" s="99" t="str">
        <f>IF(OR(AC216="",AC$543="")=TRUE,"",IF(AC216*AC$543=0,"",AC216*AC$543/'[7]Param-Production'!AA$42))</f>
        <v/>
      </c>
      <c r="AD220" s="99" t="str">
        <f>IF(OR(AD216="",AD$543="")=TRUE,"",IF(AD216*AD$543=0,"",AD216*AD$543/'[7]Param-Production'!AB$42))</f>
        <v/>
      </c>
      <c r="AE220" s="99" t="str">
        <f>IF(OR(AE216="",AE$543="")=TRUE,"",IF(AE216*AE$543=0,"",AE216*AE$543/'[7]Param-Production'!AC$42))</f>
        <v/>
      </c>
      <c r="AF220" s="99" t="str">
        <f>IF(OR(AF216="",AF$543="")=TRUE,"",IF(AF216*AF$543=0,"",AF216*AF$543/'[7]Param-Production'!AD$42))</f>
        <v/>
      </c>
      <c r="AG220" s="99" t="str">
        <f>IF(OR(AG216="",AG$543="")=TRUE,"",IF(AG216*AG$543=0,"",AG216*AG$543/'[7]Param-Production'!AE$42))</f>
        <v/>
      </c>
      <c r="AH220" s="99" t="str">
        <f>IF(OR(AH216="",AH$543="")=TRUE,"",IF(AH216*AH$543=0,"",AH216*AH$543/'[7]Param-Production'!AF$42))</f>
        <v/>
      </c>
      <c r="AI220" s="99" t="str">
        <f>IF(OR(AI216="",AI$543="")=TRUE,"",IF(AI216*AI$543=0,"",AI216*AI$543/'[7]Param-Production'!AG$42))</f>
        <v/>
      </c>
      <c r="AJ220" s="99" t="str">
        <f>IF(OR(AJ216="",AJ$543="")=TRUE,"",IF(AJ216*AJ$543=0,"",AJ216*AJ$543/'[7]Param-Production'!AH$42))</f>
        <v/>
      </c>
      <c r="AK220" s="99" t="str">
        <f>IF(OR(AK216="",AK$543="")=TRUE,"",IF(AK216*AK$543=0,"",AK216*AK$543/'[7]Param-Production'!AI$42))</f>
        <v/>
      </c>
      <c r="AL220" s="99" t="str">
        <f>IF(OR(AL216="",AL$543="")=TRUE,"",IF(AL216*AL$543=0,"",AL216*AL$543/'[7]Param-Production'!AJ$42))</f>
        <v/>
      </c>
      <c r="AM220" s="99" t="str">
        <f>IF(OR(AM216="",AM$543="")=TRUE,"",IF(AM216*AM$543=0,"",AM216*AM$543/'[7]Param-Production'!AK$42))</f>
        <v/>
      </c>
      <c r="AN220" s="99" t="str">
        <f>IF(OR(AN216="",AN$543="")=TRUE,"",IF(AN216*AN$543=0,"",AN216*AN$543/'[7]Param-Production'!AL$42))</f>
        <v/>
      </c>
      <c r="AO220" s="99" t="str">
        <f>IF(OR(AO216="",AO$543="")=TRUE,"",IF(AO216*AO$543=0,"",AO216*AO$543/'[7]Param-Production'!AM$42))</f>
        <v/>
      </c>
      <c r="AP220" s="99" t="str">
        <f>IF(OR(AP216="",AP$543="")=TRUE,"",IF(AP216*AP$543=0,"",AP216*AP$543/'[7]Param-Production'!AN$42))</f>
        <v/>
      </c>
      <c r="AQ220" s="99" t="str">
        <f>IF(OR(AQ216="",AQ$543="")=TRUE,"",IF(AQ216*AQ$543=0,"",AQ216*AQ$543/'[7]Param-Production'!AO$42))</f>
        <v/>
      </c>
      <c r="AR220" s="99" t="str">
        <f>IF(OR(AR216="",AR$543="")=TRUE,"",IF(AR216*AR$543=0,"",AR216*AR$543/'[7]Param-Production'!AP$42))</f>
        <v/>
      </c>
      <c r="AS220" s="99" t="str">
        <f>IF(OR(AS216="",AS$543="")=TRUE,"",IF(AS216*AS$543=0,"",AS216*AS$543/'[7]Param-Production'!AQ$42))</f>
        <v/>
      </c>
      <c r="AT220" s="99" t="str">
        <f>IF(OR(AT216="",AT$543="")=TRUE,"",IF(AT216*AT$543=0,"",AT216*AT$543/'[7]Param-Production'!AR$42))</f>
        <v/>
      </c>
      <c r="AU220" s="99" t="str">
        <f>IF(OR(AU216="",AU$543="")=TRUE,"",IF(AU216*AU$543=0,"",AU216*AU$543/'[7]Param-Production'!AS$42))</f>
        <v/>
      </c>
      <c r="AV220" s="99" t="str">
        <f>IF(OR(AV216="",AV$543="")=TRUE,"",IF(AV216*AV$543=0,"",AV216*AV$543/'[7]Param-Production'!AT$42))</f>
        <v/>
      </c>
      <c r="AW220" s="99" t="str">
        <f>IF(OR(AW216="",AW$543="")=TRUE,"",IF(AW216*AW$543=0,"",AW216*AW$543/'[7]Param-Production'!AU$42))</f>
        <v/>
      </c>
      <c r="AX220" s="99" t="str">
        <f>IF(OR(AX216="",AX$543="")=TRUE,"",IF(AX216*AX$543=0,"",AX216*AX$543/'[7]Param-Production'!AV$42))</f>
        <v/>
      </c>
      <c r="AY220" s="99" t="str">
        <f>IF(OR(AY216="",AY$543="")=TRUE,"",IF(AY216*AY$543=0,"",AY216*AY$543/'[7]Param-Production'!AW$42))</f>
        <v/>
      </c>
      <c r="AZ220" s="99" t="str">
        <f>IF(OR(AZ216="",AZ$543="")=TRUE,"",IF(AZ216*AZ$543=0,"",AZ216*AZ$543/'[7]Param-Production'!AX$42))</f>
        <v/>
      </c>
      <c r="BA220" s="99" t="str">
        <f>IF(OR(BA216="",BA$543="")=TRUE,"",IF(BA216*BA$543=0,"",BA216*BA$543/'[7]Param-Production'!AY$42))</f>
        <v/>
      </c>
      <c r="BB220" s="99" t="str">
        <f>IF(OR(BB216="",BB$543="")=TRUE,"",IF(BB216*BB$543=0,"",BB216*BB$543/'[7]Param-Production'!AZ$42))</f>
        <v/>
      </c>
      <c r="BC220" s="99" t="str">
        <f>IF(OR(BC216="",BC$543="")=TRUE,"",IF(BC216*BC$543=0,"",BC216*BC$543/'[7]Param-Production'!BA$42))</f>
        <v/>
      </c>
      <c r="BD220" s="99" t="str">
        <f>IF(OR(BD216="",BD$543="")=TRUE,"",IF(BD216*BD$543=0,"",BD216*BD$543/'[7]Param-Production'!BB$42))</f>
        <v/>
      </c>
      <c r="BE220" s="99" t="str">
        <f>IF(OR(BE216="",BE$543="")=TRUE,"",IF(BE216*BE$543=0,"",BE216*BE$543/'[7]Param-Production'!BC$42))</f>
        <v/>
      </c>
      <c r="BF220" s="99" t="str">
        <f>IF(OR(BF216="",BF$543="")=TRUE,"",IF(BF216*BF$543=0,"",BF216*BF$543/'[7]Param-Production'!BD$42))</f>
        <v/>
      </c>
      <c r="BG220" s="99" t="str">
        <f>IF(OR(BG216="",BG$543="")=TRUE,"",IF(BG216*BG$543=0,"",BG216*BG$543/'[7]Param-Production'!BE$42))</f>
        <v/>
      </c>
      <c r="BH220" s="99" t="str">
        <f>IF(OR(BH216="",BH$543="")=TRUE,"",IF(BH216*BH$543=0,"",BH216*BH$543/'[7]Param-Production'!BF$42))</f>
        <v/>
      </c>
      <c r="BI220" s="99" t="str">
        <f>IF(OR(BI216="",BI$543="")=TRUE,"",IF(BI216*BI$543=0,"",BI216*BI$543/'[7]Param-Production'!BG$42))</f>
        <v/>
      </c>
      <c r="BJ220" s="99" t="str">
        <f>IF(OR(BJ216="",BJ$543="")=TRUE,"",IF(BJ216*BJ$543=0,"",BJ216*BJ$543/'[7]Param-Production'!BH$42))</f>
        <v/>
      </c>
      <c r="BK220" s="99" t="str">
        <f>IF(OR(BK216="",BK$543="")=TRUE,"",IF(BK216*BK$543=0,"",BK216*BK$543/'[7]Param-Production'!BI$42))</f>
        <v/>
      </c>
      <c r="BL220" s="99" t="str">
        <f>IF(OR(BL216="",BL$543="")=TRUE,"",IF(BL216*BL$543=0,"",BL216*BL$543/'[7]Param-Production'!BJ$42))</f>
        <v/>
      </c>
      <c r="BM220" s="99" t="str">
        <f>IF(OR(BM216="",BM$543="")=TRUE,"",IF(BM216*BM$543=0,"",BM216*BM$543/'[7]Param-Production'!BK$42))</f>
        <v/>
      </c>
      <c r="BN220" s="99" t="str">
        <f>IF(OR(BN216="",BN$543="")=TRUE,"",IF(BN216*BN$543=0,"",BN216*BN$543/'[7]Param-Production'!BL$42))</f>
        <v/>
      </c>
      <c r="BO220" s="99" t="str">
        <f>IF(OR(BO216="",BO$543="")=TRUE,"",IF(BO216*BO$543=0,"",BO216*BO$543/'[7]Param-Production'!BM$42))</f>
        <v/>
      </c>
      <c r="BP220" s="99" t="str">
        <f>IF(OR(BP216="",BP$543="")=TRUE,"",IF(BP216*BP$543=0,"",BP216*BP$543/'[7]Param-Production'!BN$42))</f>
        <v/>
      </c>
      <c r="BQ220" s="99" t="str">
        <f>IF(OR(BQ216="",BQ$543="")=TRUE,"",IF(BQ216*BQ$543=0,"",BQ216*BQ$543/'[7]Param-Production'!BO$42))</f>
        <v/>
      </c>
      <c r="BR220" s="99" t="str">
        <f>IF(OR(BR216="",BR$543="")=TRUE,"",IF(BR216*BR$543=0,"",BR216*BR$543/'[7]Param-Production'!BP$42))</f>
        <v/>
      </c>
      <c r="BS220" s="99" t="str">
        <f>IF(OR(BS216="",BS$543="")=TRUE,"",IF(BS216*BS$543=0,"",BS216*BS$543/'[7]Param-Production'!BQ$42))</f>
        <v/>
      </c>
      <c r="BT220" s="99" t="str">
        <f>IF(OR(BT216="",BT$543="")=TRUE,"",IF(BT216*BT$543=0,"",BT216*BT$543/'[7]Param-Production'!BR$42))</f>
        <v/>
      </c>
      <c r="BU220" s="99" t="str">
        <f>IF(OR(BU216="",BU$543="")=TRUE,"",IF(BU216*BU$543=0,"",BU216*BU$543/'[7]Param-Production'!BS$42))</f>
        <v/>
      </c>
      <c r="BV220" s="99" t="str">
        <f>IF(OR(BV216="",BV$543="")=TRUE,"",IF(BV216*BV$543=0,"",BV216*BV$543/'[7]Param-Production'!BT$42))</f>
        <v/>
      </c>
      <c r="BW220" s="99" t="str">
        <f>IF(OR(BW216="",BW$543="")=TRUE,"",IF(BW216*BW$543=0,"",BW216*BW$543/'[7]Param-Production'!BU$42))</f>
        <v/>
      </c>
      <c r="BX220" s="99" t="str">
        <f>IF(OR(BX216="",BX$543="")=TRUE,"",IF(BX216*BX$543=0,"",BX216*BX$543/'[7]Param-Production'!BV$42))</f>
        <v/>
      </c>
      <c r="BY220" s="99" t="str">
        <f>IF(OR(BY216="",BY$543="")=TRUE,"",IF(BY216*BY$543=0,"",BY216*BY$543/'[7]Param-Production'!BW$42))</f>
        <v/>
      </c>
      <c r="BZ220" s="99" t="str">
        <f>IF(OR(BZ216="",BZ$543="")=TRUE,"",IF(BZ216*BZ$543=0,"",BZ216*BZ$543/'[7]Param-Production'!BX$42))</f>
        <v/>
      </c>
      <c r="CA220" s="99" t="str">
        <f>IF(OR(CA216="",CA$543="")=TRUE,"",IF(CA216*CA$543=0,"",CA216*CA$543/'[7]Param-Production'!BY$42))</f>
        <v/>
      </c>
      <c r="CB220" s="99" t="str">
        <f>IF(OR(CB216="",CB$543="")=TRUE,"",IF(CB216*CB$543=0,"",CB216*CB$543/'[7]Param-Production'!BZ$42))</f>
        <v/>
      </c>
      <c r="CC220" s="99" t="str">
        <f>IF(OR(CC216="",CC$543="")=TRUE,"",IF(CC216*CC$543=0,"",CC216*CC$543/'[7]Param-Production'!CA$42))</f>
        <v/>
      </c>
      <c r="CD220" s="99" t="str">
        <f>IF(OR(CD216="",CD$543="")=TRUE,"",IF(CD216*CD$543=0,"",CD216*CD$543/'[7]Param-Production'!CB$42))</f>
        <v/>
      </c>
      <c r="CE220" s="99" t="str">
        <f>IF(OR(CE216="",CE$543="")=TRUE,"",IF(CE216*CE$543=0,"",CE216*CE$543/'[7]Param-Production'!CC$42))</f>
        <v/>
      </c>
      <c r="CF220" s="99" t="str">
        <f>IF(OR(CF216="",CF$543="")=TRUE,"",IF(CF216*CF$543=0,"",CF216*CF$543/'[7]Param-Production'!CD$42))</f>
        <v/>
      </c>
      <c r="CG220" s="99" t="str">
        <f>IF(OR(CG216="",CG$543="")=TRUE,"",IF(CG216*CG$543=0,"",CG216*CG$543/'[7]Param-Production'!CE$42))</f>
        <v/>
      </c>
      <c r="CH220" s="99" t="str">
        <f>IF(OR(CH216="",CH$543="")=TRUE,"",IF(CH216*CH$543=0,"",CH216*CH$543/'[7]Param-Production'!CF$42))</f>
        <v/>
      </c>
      <c r="CI220" s="99" t="str">
        <f>IF(OR(CI216="",CI$543="")=TRUE,"",IF(CI216*CI$543=0,"",CI216*CI$543/'[7]Param-Production'!CG$42))</f>
        <v/>
      </c>
      <c r="CJ220" s="99" t="str">
        <f>IF(OR(CJ216="",CJ$543="")=TRUE,"",IF(CJ216*CJ$543=0,"",CJ216*CJ$543/'[7]Param-Production'!CH$42))</f>
        <v/>
      </c>
      <c r="CK220" s="99" t="str">
        <f>IF(OR(CK216="",CK$543="")=TRUE,"",IF(CK216*CK$543=0,"",CK216*CK$543/'[7]Param-Production'!CI$42))</f>
        <v/>
      </c>
      <c r="CL220" s="99" t="str">
        <f>IF(OR(CL216="",CL$543="")=TRUE,"",IF(CL216*CL$543=0,"",CL216*CL$543/'[7]Param-Production'!CJ$42))</f>
        <v/>
      </c>
      <c r="CM220" s="99" t="str">
        <f>IF(OR(CM216="",CM$543="")=TRUE,"",IF(CM216*CM$543=0,"",CM216*CM$543/'[7]Param-Production'!CK$42))</f>
        <v/>
      </c>
      <c r="CN220" s="99" t="str">
        <f>IF(OR(CN216="",CN$543="")=TRUE,"",IF(CN216*CN$543=0,"",CN216*CN$543/'[7]Param-Production'!CL$42))</f>
        <v/>
      </c>
      <c r="CO220" s="99" t="str">
        <f>IF(OR(CO216="",CO$543="")=TRUE,"",IF(CO216*CO$543=0,"",CO216*CO$543/'[7]Param-Production'!CM$42))</f>
        <v/>
      </c>
      <c r="CP220" s="99" t="str">
        <f>IF(OR(CP216="",CP$543="")=TRUE,"",IF(CP216*CP$543=0,"",CP216*CP$543/'[7]Param-Production'!CN$42))</f>
        <v/>
      </c>
      <c r="CQ220" s="99" t="str">
        <f>IF(OR(CQ216="",CQ$543="")=TRUE,"",IF(CQ216*CQ$543=0,"",CQ216*CQ$543/'[7]Param-Production'!CO$42))</f>
        <v/>
      </c>
      <c r="CR220" s="99" t="str">
        <f>IF(OR(CR216="",CR$543="")=TRUE,"",IF(CR216*CR$543=0,"",CR216*CR$543/'[7]Param-Production'!CP$42))</f>
        <v/>
      </c>
      <c r="CS220" s="99" t="str">
        <f>IF(OR(CS216="",CS$543="")=TRUE,"",IF(CS216*CS$543=0,"",CS216*CS$543/'[7]Param-Production'!CQ$42))</f>
        <v/>
      </c>
      <c r="CT220" s="99" t="str">
        <f>IF(OR(CT216="",CT$543="")=TRUE,"",IF(CT216*CT$543=0,"",CT216*CT$543/'[7]Param-Production'!CR$42))</f>
        <v/>
      </c>
      <c r="CU220" s="99" t="str">
        <f>IF(OR(CU216="",CU$543="")=TRUE,"",IF(CU216*CU$543=0,"",CU216*CU$543/'[7]Param-Production'!CS$42))</f>
        <v/>
      </c>
      <c r="CV220" s="99" t="str">
        <f>IF(OR(CV216="",CV$543="")=TRUE,"",IF(CV216*CV$543=0,"",CV216*CV$543/'[7]Param-Production'!CT$42))</f>
        <v/>
      </c>
      <c r="CW220" s="99" t="str">
        <f>IF(OR(CW216="",CW$543="")=TRUE,"",IF(CW216*CW$543=0,"",CW216*CW$543/'[7]Param-Production'!CU$42))</f>
        <v/>
      </c>
      <c r="CX220" s="99" t="str">
        <f>IF(OR(CX216="",CX$543="")=TRUE,"",IF(CX216*CX$543=0,"",CX216*CX$543/'[7]Param-Production'!CV$42))</f>
        <v/>
      </c>
      <c r="CY220" s="99" t="str">
        <f>IF(OR(CY216="",CY$543="")=TRUE,"",IF(CY216*CY$543=0,"",CY216*CY$543/'[7]Param-Production'!CW$42))</f>
        <v/>
      </c>
      <c r="CZ220" s="99" t="str">
        <f>IF(OR(CZ216="",CZ$543="")=TRUE,"",IF(CZ216*CZ$543=0,"",CZ216*CZ$543/'[7]Param-Production'!CX$42))</f>
        <v/>
      </c>
      <c r="DA220" s="99" t="str">
        <f>IF(OR(DA216="",DA$543="")=TRUE,"",IF(DA216*DA$543=0,"",DA216*DA$543/'[7]Param-Production'!CY$42))</f>
        <v/>
      </c>
      <c r="DB220" s="99" t="str">
        <f>IF(OR(DB216="",DB$543="")=TRUE,"",IF(DB216*DB$543=0,"",DB216*DB$543/'[7]Param-Production'!CZ$42))</f>
        <v/>
      </c>
      <c r="DC220" s="99" t="str">
        <f>IF(OR(DC216="",DC$543="")=TRUE,"",IF(DC216*DC$543=0,"",DC216*DC$543/'[7]Param-Production'!DA$42))</f>
        <v/>
      </c>
      <c r="DD220" s="99" t="str">
        <f>IF(OR(DD216="",DD$543="")=TRUE,"",IF(DD216*DD$543=0,"",DD216*DD$543/'[7]Param-Production'!DB$42))</f>
        <v/>
      </c>
      <c r="DE220" s="99" t="str">
        <f>IF(OR(DE216="",DE$543="")=TRUE,"",IF(DE216*DE$543=0,"",DE216*DE$543/'[7]Param-Production'!DC$42))</f>
        <v/>
      </c>
      <c r="DF220" s="99" t="str">
        <f>IF(OR(DF216="",DF$543="")=TRUE,"",IF(DF216*DF$543=0,"",DF216*DF$543/'[7]Param-Production'!DD$42))</f>
        <v/>
      </c>
      <c r="DG220" s="99" t="str">
        <f>IF(OR(DG216="",DG$543="")=TRUE,"",IF(DG216*DG$543=0,"",DG216*DG$543/'[7]Param-Production'!DE$42))</f>
        <v/>
      </c>
      <c r="DH220" s="99" t="str">
        <f>IF(OR(DH216="",DH$543="")=TRUE,"",IF(DH216*DH$543=0,"",DH216*DH$543/'[7]Param-Production'!DF$42))</f>
        <v/>
      </c>
      <c r="DI220" s="99" t="str">
        <f>IF(OR(DI216="",DI$543="")=TRUE,"",IF(DI216*DI$543=0,"",DI216*DI$543/'[7]Param-Production'!DG$42))</f>
        <v/>
      </c>
      <c r="DJ220" s="99" t="str">
        <f>IF(OR(DJ216="",DJ$543="")=TRUE,"",IF(DJ216*DJ$543=0,"",DJ216*DJ$543/'[7]Param-Production'!DH$42))</f>
        <v/>
      </c>
      <c r="DK220" s="99" t="str">
        <f>IF(OR(DK216="",DK$543="")=TRUE,"",IF(DK216*DK$543=0,"",DK216*DK$543/'[7]Param-Production'!DI$42))</f>
        <v/>
      </c>
      <c r="DL220" s="99" t="str">
        <f>IF(OR(DL216="",DL$543="")=TRUE,"",IF(DL216*DL$543=0,"",DL216*DL$543/'[7]Param-Production'!DJ$42))</f>
        <v/>
      </c>
      <c r="DM220" s="99" t="str">
        <f>IF(OR(DM216="",DM$543="")=TRUE,"",IF(DM216*DM$543=0,"",DM216*DM$543/'[7]Param-Production'!DK$42))</f>
        <v/>
      </c>
      <c r="DN220" s="99" t="str">
        <f>IF(OR(DN216="",DN$543="")=TRUE,"",IF(DN216*DN$543=0,"",DN216*DN$543/'[7]Param-Production'!DL$42))</f>
        <v/>
      </c>
      <c r="DO220" s="99" t="str">
        <f>IF(OR(DO216="",DO$543="")=TRUE,"",IF(DO216*DO$543=0,"",DO216*DO$543/'[7]Param-Production'!DM$42))</f>
        <v/>
      </c>
      <c r="DP220" s="99" t="str">
        <f>IF(OR(DP216="",DP$543="")=TRUE,"",IF(DP216*DP$543=0,"",DP216*DP$543/'[7]Param-Production'!DN$42))</f>
        <v/>
      </c>
      <c r="DQ220" s="99" t="str">
        <f>IF(OR(DQ216="",DQ$543="")=TRUE,"",IF(DQ216*DQ$543=0,"",DQ216*DQ$543/'[7]Param-Production'!DO$42))</f>
        <v/>
      </c>
      <c r="DR220" s="99" t="str">
        <f>IF(OR(DR216="",DR$543="")=TRUE,"",IF(DR216*DR$543=0,"",DR216*DR$543/'[7]Param-Production'!DP$42))</f>
        <v/>
      </c>
      <c r="DS220" s="99" t="str">
        <f>IF(OR(DS216="",DS$543="")=TRUE,"",IF(DS216*DS$543=0,"",DS216*DS$543/'[7]Param-Production'!DQ$42))</f>
        <v/>
      </c>
      <c r="DT220" s="99" t="str">
        <f>IF(OR(DT216="",DT$543="")=TRUE,"",IF(DT216*DT$543=0,"",DT216*DT$543/'[7]Param-Production'!DR$42))</f>
        <v/>
      </c>
      <c r="DU220" s="99" t="str">
        <f>IF(OR(DU216="",DU$543="")=TRUE,"",IF(DU216*DU$543=0,"",DU216*DU$543/'[7]Param-Production'!DS$42))</f>
        <v/>
      </c>
      <c r="DV220" s="99" t="str">
        <f>IF(OR(DV216="",DV$543="")=TRUE,"",IF(DV216*DV$543=0,"",DV216*DV$543/'[7]Param-Production'!DT$42))</f>
        <v/>
      </c>
      <c r="DW220" s="99" t="str">
        <f>IF(OR(DW216="",DW$543="")=TRUE,"",IF(DW216*DW$543=0,"",DW216*DW$543/'[7]Param-Production'!DU$42))</f>
        <v/>
      </c>
      <c r="DX220" s="99" t="str">
        <f>IF(OR(DX216="",DX$543="")=TRUE,"",IF(DX216*DX$543=0,"",DX216*DX$543/'[7]Param-Production'!DV$42))</f>
        <v/>
      </c>
      <c r="DY220" s="99" t="str">
        <f>IF(OR(DY216="",DY$543="")=TRUE,"",IF(DY216*DY$543=0,"",DY216*DY$543/'[7]Param-Production'!DW$42))</f>
        <v/>
      </c>
      <c r="DZ220" s="99" t="str">
        <f>IF(OR(DZ216="",DZ$543="")=TRUE,"",IF(DZ216*DZ$543=0,"",DZ216*DZ$543/'[7]Param-Production'!DX$42))</f>
        <v/>
      </c>
      <c r="EA220" s="99" t="str">
        <f>IF(OR(EA216="",EA$543="")=TRUE,"",IF(EA216*EA$543=0,"",EA216*EA$543/'[7]Param-Production'!DY$42))</f>
        <v/>
      </c>
      <c r="EB220" s="99" t="str">
        <f>IF(OR(EB216="",EB$543="")=TRUE,"",IF(EB216*EB$543=0,"",EB216*EB$543/'[7]Param-Production'!DZ$42))</f>
        <v/>
      </c>
      <c r="EC220" s="99" t="str">
        <f>IF(OR(EC216="",EC$543="")=TRUE,"",IF(EC216*EC$543=0,"",EC216*EC$543/'[7]Param-Production'!EA$42))</f>
        <v/>
      </c>
      <c r="ED220" s="99" t="str">
        <f>IF(OR(ED216="",ED$543="")=TRUE,"",IF(ED216*ED$543=0,"",ED216*ED$543/'[7]Param-Production'!EB$42))</f>
        <v/>
      </c>
      <c r="EE220" s="99" t="str">
        <f>IF(OR(EE216="",EE$543="")=TRUE,"",IF(EE216*EE$543=0,"",EE216*EE$543/'[7]Param-Production'!EC$42))</f>
        <v/>
      </c>
      <c r="EF220" s="99" t="str">
        <f>IF(OR(EF216="",EF$543="")=TRUE,"",IF(EF216*EF$543=0,"",EF216*EF$543/'[7]Param-Production'!ED$42))</f>
        <v/>
      </c>
      <c r="EG220" s="99" t="str">
        <f>IF(OR(EG216="",EG$543="")=TRUE,"",IF(EG216*EG$543=0,"",EG216*EG$543/'[7]Param-Production'!EE$42))</f>
        <v/>
      </c>
      <c r="EH220" s="99" t="str">
        <f>IF(OR(EH216="",EH$543="")=TRUE,"",IF(EH216*EH$543=0,"",EH216*EH$543/'[7]Param-Production'!EF$42))</f>
        <v/>
      </c>
      <c r="EI220" s="99" t="str">
        <f>IF(OR(EI216="",EI$543="")=TRUE,"",IF(EI216*EI$543=0,"",EI216*EI$543/'[7]Param-Production'!EG$42))</f>
        <v/>
      </c>
      <c r="EJ220" s="99" t="str">
        <f>IF(OR(EJ216="",EJ$543="")=TRUE,"",IF(EJ216*EJ$543=0,"",EJ216*EJ$543/'[7]Param-Production'!EH$42))</f>
        <v/>
      </c>
      <c r="EK220" s="99" t="str">
        <f>IF(OR(EK216="",EK$543="")=TRUE,"",IF(EK216*EK$543=0,"",EK216*EK$543/'[7]Param-Production'!EI$42))</f>
        <v/>
      </c>
      <c r="EL220" s="99" t="str">
        <f>IF(OR(EL216="",EL$543="")=TRUE,"",IF(EL216*EL$543=0,"",EL216*EL$543/'[7]Param-Production'!EJ$42))</f>
        <v/>
      </c>
      <c r="EM220" s="99" t="str">
        <f>IF(OR(EM216="",EM$543="")=TRUE,"",IF(EM216*EM$543=0,"",EM216*EM$543/'[7]Param-Production'!EK$42))</f>
        <v/>
      </c>
      <c r="EN220" s="99" t="str">
        <f>IF(OR(EN216="",EN$543="")=TRUE,"",IF(EN216*EN$543=0,"",EN216*EN$543/'[7]Param-Production'!EL$42))</f>
        <v/>
      </c>
      <c r="EO220" s="99" t="str">
        <f>IF(OR(EO216="",EO$543="")=TRUE,"",IF(EO216*EO$543=0,"",EO216*EO$543/'[7]Param-Production'!EM$42))</f>
        <v/>
      </c>
      <c r="EP220" s="99" t="str">
        <f>IF(OR(EP216="",EP$543="")=TRUE,"",IF(EP216*EP$543=0,"",EP216*EP$543/'[7]Param-Production'!EN$42))</f>
        <v/>
      </c>
      <c r="EQ220" s="99" t="str">
        <f>IF(OR(EQ216="",EQ$543="")=TRUE,"",IF(EQ216*EQ$543=0,"",EQ216*EQ$543/'[7]Param-Production'!EO$42))</f>
        <v/>
      </c>
      <c r="ER220" s="99" t="str">
        <f>IF(OR(ER216="",ER$543="")=TRUE,"",IF(ER216*ER$543=0,"",ER216*ER$543/'[7]Param-Production'!EP$42))</f>
        <v/>
      </c>
      <c r="ES220" s="99" t="str">
        <f>IF(OR(ES216="",ES$543="")=TRUE,"",IF(ES216*ES$543=0,"",ES216*ES$543/'[7]Param-Production'!EQ$42))</f>
        <v/>
      </c>
      <c r="ET220" s="99" t="str">
        <f>IF(OR(ET216="",ET$543="")=TRUE,"",IF(ET216*ET$543=0,"",ET216*ET$543/'[7]Param-Production'!ER$42))</f>
        <v/>
      </c>
      <c r="EU220" s="99" t="str">
        <f>IF(OR(EU216="",EU$543="")=TRUE,"",IF(EU216*EU$543=0,"",EU216*EU$543/'[7]Param-Production'!ES$42))</f>
        <v/>
      </c>
      <c r="EV220" s="99" t="str">
        <f>IF(OR(EV216="",EV$543="")=TRUE,"",IF(EV216*EV$543=0,"",EV216*EV$543/'[7]Param-Production'!ET$42))</f>
        <v/>
      </c>
      <c r="EW220" s="99" t="str">
        <f>IF(OR(EW216="",EW$543="")=TRUE,"",IF(EW216*EW$543=0,"",EW216*EW$543/'[7]Param-Production'!EU$42))</f>
        <v/>
      </c>
      <c r="EX220" s="99" t="str">
        <f>IF(OR(EX216="",EX$543="")=TRUE,"",IF(EX216*EX$543=0,"",EX216*EX$543/'[7]Param-Production'!EV$42))</f>
        <v/>
      </c>
      <c r="EY220" s="99" t="str">
        <f>IF(OR(EY216="",EY$543="")=TRUE,"",IF(EY216*EY$543=0,"",EY216*EY$543/'[7]Param-Production'!EW$42))</f>
        <v/>
      </c>
      <c r="EZ220" s="99" t="str">
        <f>IF(OR(EZ216="",EZ$543="")=TRUE,"",IF(EZ216*EZ$543=0,"",EZ216*EZ$543/'[7]Param-Production'!EX$42))</f>
        <v/>
      </c>
      <c r="FA220" s="99" t="str">
        <f>IF(OR(FA216="",FA$543="")=TRUE,"",IF(FA216*FA$543=0,"",FA216*FA$543/'[7]Param-Production'!EY$42))</f>
        <v/>
      </c>
      <c r="FB220" s="99" t="str">
        <f>IF(OR(FB216="",FB$543="")=TRUE,"",IF(FB216*FB$543=0,"",FB216*FB$543/'[7]Param-Production'!EZ$42))</f>
        <v/>
      </c>
      <c r="FC220" s="99" t="str">
        <f>IF(OR(FC216="",FC$543="")=TRUE,"",IF(FC216*FC$543=0,"",FC216*FC$543/'[7]Param-Production'!FA$42))</f>
        <v/>
      </c>
      <c r="FD220" s="99" t="str">
        <f>IF(OR(FD216="",FD$543="")=TRUE,"",IF(FD216*FD$543=0,"",FD216*FD$543/'[7]Param-Production'!FB$42))</f>
        <v/>
      </c>
      <c r="FE220" s="99" t="str">
        <f>IF(OR(FE216="",FE$543="")=TRUE,"",IF(FE216*FE$543=0,"",FE216*FE$543/'[7]Param-Production'!FC$42))</f>
        <v/>
      </c>
      <c r="FF220" s="99" t="str">
        <f>IF(OR(FF216="",FF$543="")=TRUE,"",IF(FF216*FF$543=0,"",FF216*FF$543/'[7]Param-Production'!FD$42))</f>
        <v/>
      </c>
      <c r="FG220" s="99" t="str">
        <f>IF(OR(FG216="",FG$543="")=TRUE,"",IF(FG216*FG$543=0,"",FG216*FG$543/'[7]Param-Production'!FE$42))</f>
        <v/>
      </c>
      <c r="FH220" s="99" t="str">
        <f>IF(OR(FH216="",FH$543="")=TRUE,"",IF(FH216*FH$543=0,"",FH216*FH$543/'[7]Param-Production'!FF$42))</f>
        <v/>
      </c>
      <c r="FI220" s="99" t="str">
        <f>IF(OR(FI216="",FI$543="")=TRUE,"",IF(FI216*FI$543=0,"",FI216*FI$543/'[7]Param-Production'!FG$42))</f>
        <v/>
      </c>
      <c r="FJ220" s="99" t="str">
        <f>IF(OR(FJ216="",FJ$543="")=TRUE,"",IF(FJ216*FJ$543=0,"",FJ216*FJ$543/'[7]Param-Production'!FH$42))</f>
        <v/>
      </c>
      <c r="FK220" s="99" t="str">
        <f>IF(OR(FK216="",FK$543="")=TRUE,"",IF(FK216*FK$543=0,"",FK216*FK$543/'[7]Param-Production'!FI$42))</f>
        <v/>
      </c>
      <c r="FL220" s="99" t="str">
        <f>IF(OR(FL216="",FL$543="")=TRUE,"",IF(FL216*FL$543=0,"",FL216*FL$543/'[7]Param-Production'!FJ$42))</f>
        <v/>
      </c>
      <c r="FM220" s="99" t="str">
        <f>IF(OR(FM216="",FM$543="")=TRUE,"",IF(FM216*FM$543=0,"",FM216*FM$543/'[7]Param-Production'!FK$42))</f>
        <v/>
      </c>
      <c r="FN220" s="99" t="str">
        <f>IF(OR(FN216="",FN$543="")=TRUE,"",IF(FN216*FN$543=0,"",FN216*FN$543/'[7]Param-Production'!FL$42))</f>
        <v/>
      </c>
      <c r="FO220" s="99" t="str">
        <f>IF(OR(FO216="",FO$543="")=TRUE,"",IF(FO216*FO$543=0,"",FO216*FO$543/'[7]Param-Production'!FM$42))</f>
        <v/>
      </c>
      <c r="FP220" s="99" t="str">
        <f>IF(OR(FP216="",FP$543="")=TRUE,"",IF(FP216*FP$543=0,"",FP216*FP$543/'[7]Param-Production'!FN$42))</f>
        <v/>
      </c>
      <c r="FQ220" s="99" t="str">
        <f>IF(OR(FQ216="",FQ$543="")=TRUE,"",IF(FQ216*FQ$543=0,"",FQ216*FQ$543/'[7]Param-Production'!FO$42))</f>
        <v/>
      </c>
      <c r="FR220" s="99" t="str">
        <f>IF(OR(FR216="",FR$543="")=TRUE,"",IF(FR216*FR$543=0,"",FR216*FR$543/'[7]Param-Production'!FP$42))</f>
        <v/>
      </c>
      <c r="FS220" s="99" t="str">
        <f>IF(OR(FS216="",FS$543="")=TRUE,"",IF(FS216*FS$543=0,"",FS216*FS$543/'[7]Param-Production'!FQ$42))</f>
        <v/>
      </c>
      <c r="FT220" s="99" t="str">
        <f>IF(OR(FT216="",FT$543="")=TRUE,"",IF(FT216*FT$543=0,"",FT216*FT$543/'[7]Param-Production'!FR$42))</f>
        <v/>
      </c>
      <c r="FU220" s="99" t="str">
        <f>IF(OR(FU216="",FU$543="")=TRUE,"",IF(FU216*FU$543=0,"",FU216*FU$543/'[7]Param-Production'!FS$42))</f>
        <v/>
      </c>
      <c r="FV220" s="99" t="str">
        <f>IF(OR(FV216="",FV$543="")=TRUE,"",IF(FV216*FV$543=0,"",FV216*FV$543/'[7]Param-Production'!FT$42))</f>
        <v/>
      </c>
      <c r="FW220" s="99" t="str">
        <f>IF(OR(FW216="",FW$543="")=TRUE,"",IF(FW216*FW$543=0,"",FW216*FW$543/'[7]Param-Production'!FU$42))</f>
        <v/>
      </c>
      <c r="FX220" s="99" t="str">
        <f>IF(OR(FX216="",FX$543="")=TRUE,"",IF(FX216*FX$543=0,"",FX216*FX$543/'[7]Param-Production'!FV$42))</f>
        <v/>
      </c>
      <c r="FY220" s="99" t="str">
        <f>IF(OR(FY216="",FY$543="")=TRUE,"",IF(FY216*FY$543=0,"",FY216*FY$543/'[7]Param-Production'!FW$42))</f>
        <v/>
      </c>
      <c r="FZ220" s="99" t="str">
        <f>IF(OR(FZ216="",FZ$543="")=TRUE,"",IF(FZ216*FZ$543=0,"",FZ216*FZ$543/'[7]Param-Production'!FX$42))</f>
        <v/>
      </c>
      <c r="GA220" s="99" t="str">
        <f>IF(OR(GA216="",GA$543="")=TRUE,"",IF(GA216*GA$543=0,"",GA216*GA$543/'[7]Param-Production'!FY$42))</f>
        <v/>
      </c>
      <c r="GB220" s="99" t="str">
        <f>IF(OR(GB216="",GB$543="")=TRUE,"",IF(GB216*GB$543=0,"",GB216*GB$543/'[7]Param-Production'!FZ$42))</f>
        <v/>
      </c>
      <c r="GC220" s="99" t="str">
        <f>IF(OR(GC216="",GC$543="")=TRUE,"",IF(GC216*GC$543=0,"",GC216*GC$543/'[7]Param-Production'!GA$42))</f>
        <v/>
      </c>
      <c r="GD220" s="99" t="str">
        <f>IF(OR(GD216="",GD$543="")=TRUE,"",IF(GD216*GD$543=0,"",GD216*GD$543/'[7]Param-Production'!GB$42))</f>
        <v/>
      </c>
      <c r="GE220" s="99" t="str">
        <f>IF(OR(GE216="",GE$543="")=TRUE,"",IF(GE216*GE$543=0,"",GE216*GE$543/'[7]Param-Production'!GC$42))</f>
        <v/>
      </c>
      <c r="GF220" s="99" t="str">
        <f>IF(OR(GF216="",GF$543="")=TRUE,"",IF(GF216*GF$543=0,"",GF216*GF$543/'[7]Param-Production'!GD$42))</f>
        <v/>
      </c>
      <c r="GG220" s="99" t="str">
        <f>IF(OR(GG216="",GG$543="")=TRUE,"",IF(GG216*GG$543=0,"",GG216*GG$543/'[7]Param-Production'!GE$42))</f>
        <v/>
      </c>
      <c r="GH220" s="99" t="str">
        <f>IF(OR(GH216="",GH$543="")=TRUE,"",IF(GH216*GH$543=0,"",GH216*GH$543/'[7]Param-Production'!GF$42))</f>
        <v/>
      </c>
      <c r="GI220" s="99" t="str">
        <f>IF(OR(GI216="",GI$543="")=TRUE,"",IF(GI216*GI$543=0,"",GI216*GI$543/'[7]Param-Production'!GG$42))</f>
        <v/>
      </c>
      <c r="GJ220" s="99" t="str">
        <f>IF(OR(GJ216="",GJ$543="")=TRUE,"",IF(GJ216*GJ$543=0,"",GJ216*GJ$543/'[7]Param-Production'!GH$42))</f>
        <v/>
      </c>
      <c r="GK220" s="99" t="str">
        <f>IF(OR(GK216="",GK$543="")=TRUE,"",IF(GK216*GK$543=0,"",GK216*GK$543/'[7]Param-Production'!GI$42))</f>
        <v/>
      </c>
      <c r="GL220" s="99" t="str">
        <f>IF(OR(GL216="",GL$543="")=TRUE,"",IF(GL216*GL$543=0,"",GL216*GL$543/'[7]Param-Production'!GJ$42))</f>
        <v/>
      </c>
      <c r="GM220" s="99" t="str">
        <f>IF(OR(GM216="",GM$543="")=TRUE,"",IF(GM216*GM$543=0,"",GM216*GM$543/'[7]Param-Production'!GK$42))</f>
        <v/>
      </c>
      <c r="GN220" s="99" t="str">
        <f>IF(OR(GN216="",GN$543="")=TRUE,"",IF(GN216*GN$543=0,"",GN216*GN$543/'[7]Param-Production'!GL$42))</f>
        <v/>
      </c>
      <c r="GO220" s="99" t="str">
        <f>IF(OR(GO216="",GO$543="")=TRUE,"",IF(GO216*GO$543=0,"",GO216*GO$543/'[7]Param-Production'!GM$42))</f>
        <v/>
      </c>
      <c r="GP220" s="99" t="str">
        <f>IF(OR(GP216="",GP$543="")=TRUE,"",IF(GP216*GP$543=0,"",GP216*GP$543/'[7]Param-Production'!GN$42))</f>
        <v/>
      </c>
      <c r="GQ220" s="99" t="str">
        <f>IF(OR(GQ216="",GQ$543="")=TRUE,"",IF(GQ216*GQ$543=0,"",GQ216*GQ$543/'[7]Param-Production'!GO$42))</f>
        <v/>
      </c>
      <c r="GR220" s="99" t="str">
        <f>IF(OR(GR216="",GR$543="")=TRUE,"",IF(GR216*GR$543=0,"",GR216*GR$543/'[7]Param-Production'!GP$42))</f>
        <v/>
      </c>
      <c r="GS220" s="99" t="str">
        <f>IF(OR(GS216="",GS$543="")=TRUE,"",IF(GS216*GS$543=0,"",GS216*GS$543/'[7]Param-Production'!GQ$42))</f>
        <v/>
      </c>
      <c r="GT220" s="99" t="str">
        <f>IF(OR(GT216="",GT$543="")=TRUE,"",IF(GT216*GT$543=0,"",GT216*GT$543/'[7]Param-Production'!GR$42))</f>
        <v/>
      </c>
      <c r="GU220" s="99" t="str">
        <f>IF(OR(GU216="",GU$543="")=TRUE,"",IF(GU216*GU$543=0,"",GU216*GU$543/'[7]Param-Production'!GS$42))</f>
        <v/>
      </c>
      <c r="GV220" s="99" t="str">
        <f>IF(OR(GV216="",GV$543="")=TRUE,"",IF(GV216*GV$543=0,"",GV216*GV$543/'[7]Param-Production'!GT$42))</f>
        <v/>
      </c>
      <c r="GW220" s="99" t="str">
        <f>IF(OR(GW216="",GW$543="")=TRUE,"",IF(GW216*GW$543=0,"",GW216*GW$543/'[7]Param-Production'!GU$42))</f>
        <v/>
      </c>
      <c r="GX220" s="99" t="str">
        <f>IF(OR(GX216="",GX$543="")=TRUE,"",IF(GX216*GX$543=0,"",GX216*GX$543/'[7]Param-Production'!GV$42))</f>
        <v/>
      </c>
      <c r="GY220" s="99" t="str">
        <f>IF(OR(GY216="",GY$543="")=TRUE,"",IF(GY216*GY$543=0,"",GY216*GY$543/'[7]Param-Production'!GW$42))</f>
        <v/>
      </c>
      <c r="GZ220" s="99" t="str">
        <f>IF(OR(GZ216="",GZ$543="")=TRUE,"",IF(GZ216*GZ$543=0,"",GZ216*GZ$543/'[7]Param-Production'!GX$42))</f>
        <v/>
      </c>
      <c r="HA220" s="99" t="str">
        <f>IF(OR(HA216="",HA$543="")=TRUE,"",IF(HA216*HA$543=0,"",HA216*HA$543/'[7]Param-Production'!GY$42))</f>
        <v/>
      </c>
      <c r="HB220" s="99" t="str">
        <f>IF(OR(HB216="",HB$543="")=TRUE,"",IF(HB216*HB$543=0,"",HB216*HB$543/'[7]Param-Production'!GZ$42))</f>
        <v/>
      </c>
      <c r="HC220" s="99" t="str">
        <f>IF(OR(HC216="",HC$543="")=TRUE,"",IF(HC216*HC$543=0,"",HC216*HC$543/'[7]Param-Production'!HA$42))</f>
        <v/>
      </c>
      <c r="HD220" s="99" t="str">
        <f>IF(OR(HD216="",HD$543="")=TRUE,"",IF(HD216*HD$543=0,"",HD216*HD$543/'[7]Param-Production'!HB$42))</f>
        <v/>
      </c>
      <c r="HE220" s="99" t="str">
        <f>IF(OR(HE216="",HE$543="")=TRUE,"",IF(HE216*HE$543=0,"",HE216*HE$543/'[7]Param-Production'!HC$42))</f>
        <v/>
      </c>
      <c r="HF220" s="99" t="str">
        <f>IF(OR(HF216="",HF$543="")=TRUE,"",IF(HF216*HF$543=0,"",HF216*HF$543/'[7]Param-Production'!HD$42))</f>
        <v/>
      </c>
      <c r="HG220" s="99" t="str">
        <f>IF(OR(HG216="",HG$543="")=TRUE,"",IF(HG216*HG$543=0,"",HG216*HG$543/'[7]Param-Production'!HE$42))</f>
        <v/>
      </c>
      <c r="HH220" s="99" t="str">
        <f>IF(OR(HH216="",HH$543="")=TRUE,"",IF(HH216*HH$543=0,"",HH216*HH$543/'[7]Param-Production'!HF$42))</f>
        <v/>
      </c>
      <c r="HI220" s="99" t="str">
        <f>IF(OR(HI216="",HI$543="")=TRUE,"",IF(HI216*HI$543=0,"",HI216*HI$543/'[7]Param-Production'!HG$42))</f>
        <v/>
      </c>
      <c r="HJ220" s="99" t="str">
        <f>IF(OR(HJ216="",HJ$543="")=TRUE,"",IF(HJ216*HJ$543=0,"",HJ216*HJ$543/'[7]Param-Production'!HH$42))</f>
        <v/>
      </c>
      <c r="HK220" s="99" t="str">
        <f>IF(OR(HK216="",HK$543="")=TRUE,"",IF(HK216*HK$543=0,"",HK216*HK$543/'[7]Param-Production'!HI$42))</f>
        <v/>
      </c>
      <c r="HL220" s="99" t="str">
        <f>IF(OR(HL216="",HL$543="")=TRUE,"",IF(HL216*HL$543=0,"",HL216*HL$543/'[7]Param-Production'!HJ$42))</f>
        <v/>
      </c>
      <c r="HM220" s="99" t="str">
        <f>IF(OR(HM216="",HM$543="")=TRUE,"",IF(HM216*HM$543=0,"",HM216*HM$543/'[7]Param-Production'!HK$42))</f>
        <v/>
      </c>
      <c r="HN220" s="99" t="str">
        <f>IF(OR(HN216="",HN$543="")=TRUE,"",IF(HN216*HN$543=0,"",HN216*HN$543/'[7]Param-Production'!HL$42))</f>
        <v/>
      </c>
      <c r="HO220" s="99" t="str">
        <f>IF(OR(HO216="",HO$543="")=TRUE,"",IF(HO216*HO$543=0,"",HO216*HO$543/'[7]Param-Production'!HM$42))</f>
        <v/>
      </c>
      <c r="HP220" s="99" t="str">
        <f>IF(OR(HP216="",HP$543="")=TRUE,"",IF(HP216*HP$543=0,"",HP216*HP$543/'[7]Param-Production'!HN$42))</f>
        <v/>
      </c>
      <c r="HQ220" s="99" t="str">
        <f>IF(OR(HQ216="",HQ$543="")=TRUE,"",IF(HQ216*HQ$543=0,"",HQ216*HQ$543/'[7]Param-Production'!HO$42))</f>
        <v/>
      </c>
      <c r="HR220" s="99" t="str">
        <f>IF(OR(HR216="",HR$543="")=TRUE,"",IF(HR216*HR$543=0,"",HR216*HR$543/'[7]Param-Production'!HP$42))</f>
        <v/>
      </c>
      <c r="HS220" s="99" t="str">
        <f>IF(OR(HS216="",HS$543="")=TRUE,"",IF(HS216*HS$543=0,"",HS216*HS$543/'[7]Param-Production'!HQ$42))</f>
        <v/>
      </c>
      <c r="HT220" s="99" t="str">
        <f>IF(OR(HT216="",HT$543="")=TRUE,"",IF(HT216*HT$543=0,"",HT216*HT$543/'[7]Param-Production'!HR$42))</f>
        <v/>
      </c>
      <c r="HU220" s="99" t="str">
        <f>IF(OR(HU216="",HU$543="")=TRUE,"",IF(HU216*HU$543=0,"",HU216*HU$543/'[7]Param-Production'!HS$42))</f>
        <v/>
      </c>
      <c r="HV220" s="99" t="str">
        <f>IF(OR(HV216="",HV$543="")=TRUE,"",IF(HV216*HV$543=0,"",HV216*HV$543/'[7]Param-Production'!HT$42))</f>
        <v/>
      </c>
      <c r="HW220" s="99" t="str">
        <f>IF(OR(HW216="",HW$543="")=TRUE,"",IF(HW216*HW$543=0,"",HW216*HW$543/'[7]Param-Production'!HU$42))</f>
        <v/>
      </c>
      <c r="HX220" s="99" t="str">
        <f>IF(OR(HX216="",HX$543="")=TRUE,"",IF(HX216*HX$543=0,"",HX216*HX$543/'[7]Param-Production'!HV$42))</f>
        <v/>
      </c>
      <c r="HY220" s="99" t="str">
        <f>IF(OR(HY216="",HY$543="")=TRUE,"",IF(HY216*HY$543=0,"",HY216*HY$543/'[7]Param-Production'!HW$42))</f>
        <v/>
      </c>
      <c r="HZ220" s="99" t="str">
        <f>IF(OR(HZ216="",HZ$543="")=TRUE,"",IF(HZ216*HZ$543=0,"",HZ216*HZ$543/'[7]Param-Production'!HX$42))</f>
        <v/>
      </c>
      <c r="IA220" s="99" t="str">
        <f>IF(OR(IA216="",IA$543="")=TRUE,"",IF(IA216*IA$543=0,"",IA216*IA$543/'[7]Param-Production'!HY$42))</f>
        <v/>
      </c>
      <c r="IB220" s="99" t="str">
        <f>IF(OR(IB216="",IB$543="")=TRUE,"",IF(IB216*IB$543=0,"",IB216*IB$543/'[7]Param-Production'!HZ$42))</f>
        <v/>
      </c>
      <c r="IC220" s="99" t="str">
        <f>IF(OR(IC216="",IC$543="")=TRUE,"",IF(IC216*IC$543=0,"",IC216*IC$543/'[7]Param-Production'!IA$42))</f>
        <v/>
      </c>
      <c r="ID220" s="99" t="str">
        <f>IF(OR(ID216="",ID$543="")=TRUE,"",IF(ID216*ID$543=0,"",ID216*ID$543/'[7]Param-Production'!IB$42))</f>
        <v/>
      </c>
      <c r="IE220" s="99" t="str">
        <f>IF(OR(IE216="",IE$543="")=TRUE,"",IF(IE216*IE$543=0,"",IE216*IE$543/'[7]Param-Production'!IC$42))</f>
        <v/>
      </c>
      <c r="IF220" s="99" t="str">
        <f>IF(OR(IF216="",IF$543="")=TRUE,"",IF(IF216*IF$543=0,"",IF216*IF$543/'[7]Param-Production'!ID$42))</f>
        <v/>
      </c>
      <c r="IG220" s="99" t="str">
        <f>IF(OR(IG216="",IG$543="")=TRUE,"",IF(IG216*IG$543=0,"",IG216*IG$543/'[7]Param-Production'!IE$42))</f>
        <v/>
      </c>
      <c r="IH220" s="99" t="str">
        <f>IF(OR(IH216="",IH$543="")=TRUE,"",IF(IH216*IH$543=0,"",IH216*IH$543/'[7]Param-Production'!IF$42))</f>
        <v/>
      </c>
      <c r="II220" s="99" t="str">
        <f>IF(OR(II216="",II$543="")=TRUE,"",IF(II216*II$543=0,"",II216*II$543/'[7]Param-Production'!IG$42))</f>
        <v/>
      </c>
      <c r="IJ220" s="99" t="str">
        <f>IF(OR(IJ216="",IJ$543="")=TRUE,"",IF(IJ216*IJ$543=0,"",IJ216*IJ$543/'[7]Param-Production'!IH$42))</f>
        <v/>
      </c>
      <c r="IK220" s="99" t="str">
        <f>IF(OR(IK216="",IK$543="")=TRUE,"",IF(IK216*IK$543=0,"",IK216*IK$543/'[7]Param-Production'!II$42))</f>
        <v/>
      </c>
      <c r="IL220" s="99" t="str">
        <f>IF(OR(IL216="",IL$543="")=TRUE,"",IF(IL216*IL$543=0,"",IL216*IL$543/'[7]Param-Production'!IJ$42))</f>
        <v/>
      </c>
      <c r="IM220" s="99" t="str">
        <f>IF(OR(IM216="",IM$543="")=TRUE,"",IF(IM216*IM$543=0,"",IM216*IM$543/'[7]Param-Production'!IK$42))</f>
        <v/>
      </c>
      <c r="IN220" s="99" t="str">
        <f>IF(OR(IN216="",IN$543="")=TRUE,"",IF(IN216*IN$543=0,"",IN216*IN$543/'[7]Param-Production'!IL$42))</f>
        <v/>
      </c>
      <c r="IO220" s="99" t="str">
        <f>IF(OR(IO216="",IO$543="")=TRUE,"",IF(IO216*IO$543=0,"",IO216*IO$543/'[7]Param-Production'!IM$42))</f>
        <v/>
      </c>
      <c r="IP220" s="99" t="str">
        <f>IF(OR(IP216="",IP$543="")=TRUE,"",IF(IP216*IP$543=0,"",IP216*IP$543/'[7]Param-Production'!IN$42))</f>
        <v/>
      </c>
      <c r="IQ220" s="99" t="str">
        <f>IF(OR(IQ216="",IQ$543="")=TRUE,"",IF(IQ216*IQ$543=0,"",IQ216*IQ$543/'[7]Param-Production'!IO$42))</f>
        <v/>
      </c>
      <c r="IR220" s="99" t="str">
        <f>IF(OR(IR216="",IR$543="")=TRUE,"",IF(IR216*IR$543=0,"",IR216*IR$543/'[7]Param-Production'!IP$42))</f>
        <v/>
      </c>
      <c r="IS220" s="99" t="str">
        <f>IF(OR(IS216="",IS$543="")=TRUE,"",IF(IS216*IS$543=0,"",IS216*IS$543/'[7]Param-Production'!IQ$42))</f>
        <v/>
      </c>
      <c r="IT220" s="99" t="str">
        <f>IF(OR(IT216="",IT$543="")=TRUE,"",IF(IT216*IT$543=0,"",IT216*IT$543/'[7]Param-Production'!IR$42))</f>
        <v/>
      </c>
      <c r="IU220" s="99" t="str">
        <f>IF(OR(IU216="",IU$543="")=TRUE,"",IF(IU216*IU$543=0,"",IU216*IU$543/'[7]Param-Production'!IS$42))</f>
        <v/>
      </c>
      <c r="IV220" s="99" t="str">
        <f>IF(OR(IV216="",IV$543="")=TRUE,"",IF(IV216*IV$543=0,"",IV216*IV$543/'[7]Param-Production'!IT$42))</f>
        <v/>
      </c>
      <c r="IW220" s="99" t="str">
        <f>IF(OR(IW216="",IW$543="")=TRUE,"",IF(IW216*IW$543=0,"",IW216*IW$543/'[7]Param-Production'!IU$42))</f>
        <v/>
      </c>
      <c r="IX220" s="99" t="str">
        <f>IF(OR(IX216="",IX$543="")=TRUE,"",IF(IX216*IX$543=0,"",IX216*IX$543/'[7]Param-Production'!IV$42))</f>
        <v/>
      </c>
      <c r="IY220" s="99" t="str">
        <f>IF(OR(IY216="",IY$543="")=TRUE,"",IF(IY216*IY$543=0,"",IY216*IY$543/'[7]Param-Production'!IW$42))</f>
        <v/>
      </c>
      <c r="IZ220" s="99" t="str">
        <f>IF(OR(IZ216="",IZ$543="")=TRUE,"",IF(IZ216*IZ$543=0,"",IZ216*IZ$543/'[7]Param-Production'!IX$42))</f>
        <v/>
      </c>
      <c r="JA220" s="99" t="str">
        <f>IF(OR(JA216="",JA$543="")=TRUE,"",IF(JA216*JA$543=0,"",JA216*JA$543/'[7]Param-Production'!IY$42))</f>
        <v/>
      </c>
      <c r="JB220" s="99" t="str">
        <f>IF(OR(JB216="",JB$543="")=TRUE,"",IF(JB216*JB$543=0,"",JB216*JB$543/'[7]Param-Production'!IZ$42))</f>
        <v/>
      </c>
      <c r="JC220" s="99" t="str">
        <f>IF(OR(JC216="",JC$543="")=TRUE,"",IF(JC216*JC$543=0,"",JC216*JC$543/'[7]Param-Production'!JA$42))</f>
        <v/>
      </c>
      <c r="JD220" s="99" t="str">
        <f>IF(OR(JD216="",JD$543="")=TRUE,"",IF(JD216*JD$543=0,"",JD216*JD$543/'[7]Param-Production'!JB$42))</f>
        <v/>
      </c>
      <c r="JE220" s="99" t="str">
        <f>IF(OR(JE216="",JE$543="")=TRUE,"",IF(JE216*JE$543=0,"",JE216*JE$543/'[7]Param-Production'!JC$42))</f>
        <v/>
      </c>
      <c r="JF220" s="99" t="str">
        <f>IF(OR(JF216="",JF$543="")=TRUE,"",IF(JF216*JF$543=0,"",JF216*JF$543/'[7]Param-Production'!JD$42))</f>
        <v/>
      </c>
      <c r="JG220" s="99" t="str">
        <f>IF(OR(JG216="",JG$543="")=TRUE,"",IF(JG216*JG$543=0,"",JG216*JG$543/'[7]Param-Production'!JE$42))</f>
        <v/>
      </c>
      <c r="JH220" s="99" t="str">
        <f>IF(OR(JH216="",JH$543="")=TRUE,"",IF(JH216*JH$543=0,"",JH216*JH$543/'[7]Param-Production'!JF$42))</f>
        <v/>
      </c>
      <c r="JI220" s="99" t="str">
        <f>IF(OR(JI216="",JI$543="")=TRUE,"",IF(JI216*JI$543=0,"",JI216*JI$543/'[7]Param-Production'!JG$42))</f>
        <v/>
      </c>
      <c r="JJ220" s="99" t="str">
        <f>IF(OR(JJ216="",JJ$543="")=TRUE,"",IF(JJ216*JJ$543=0,"",JJ216*JJ$543/'[7]Param-Production'!JH$42))</f>
        <v/>
      </c>
      <c r="JK220" s="99" t="str">
        <f>IF(OR(JK216="",JK$543="")=TRUE,"",IF(JK216*JK$543=0,"",JK216*JK$543/'[7]Param-Production'!JI$42))</f>
        <v/>
      </c>
      <c r="JL220" s="99" t="str">
        <f>IF(OR(JL216="",JL$543="")=TRUE,"",IF(JL216*JL$543=0,"",JL216*JL$543/'[7]Param-Production'!JJ$42))</f>
        <v/>
      </c>
      <c r="JM220" s="99" t="str">
        <f>IF(OR(JM216="",JM$543="")=TRUE,"",IF(JM216*JM$543=0,"",JM216*JM$543/'[7]Param-Production'!JK$42))</f>
        <v/>
      </c>
      <c r="JN220" s="99" t="str">
        <f>IF(OR(JN216="",JN$543="")=TRUE,"",IF(JN216*JN$543=0,"",JN216*JN$543/'[7]Param-Production'!JL$42))</f>
        <v/>
      </c>
      <c r="JO220" s="99" t="str">
        <f>IF(OR(JO216="",JO$543="")=TRUE,"",IF(JO216*JO$543=0,"",JO216*JO$543/'[7]Param-Production'!JM$42))</f>
        <v/>
      </c>
      <c r="JP220" s="99" t="str">
        <f>IF(OR(JP216="",JP$543="")=TRUE,"",IF(JP216*JP$543=0,"",JP216*JP$543/'[7]Param-Production'!JN$42))</f>
        <v/>
      </c>
      <c r="JQ220" s="99" t="str">
        <f>IF(OR(JQ216="",JQ$543="")=TRUE,"",IF(JQ216*JQ$543=0,"",JQ216*JQ$543/'[7]Param-Production'!JO$42))</f>
        <v/>
      </c>
      <c r="JR220" s="99" t="str">
        <f>IF(OR(JR216="",JR$543="")=TRUE,"",IF(JR216*JR$543=0,"",JR216*JR$543/'[7]Param-Production'!JP$42))</f>
        <v/>
      </c>
      <c r="JS220" s="99" t="str">
        <f>IF(OR(JS216="",JS$543="")=TRUE,"",IF(JS216*JS$543=0,"",JS216*JS$543/'[7]Param-Production'!JQ$42))</f>
        <v/>
      </c>
      <c r="JT220" s="99" t="str">
        <f>IF(OR(JT216="",JT$543="")=TRUE,"",IF(JT216*JT$543=0,"",JT216*JT$543/'[7]Param-Production'!JR$42))</f>
        <v/>
      </c>
      <c r="JU220" s="99" t="str">
        <f>IF(OR(JU216="",JU$543="")=TRUE,"",IF(JU216*JU$543=0,"",JU216*JU$543/'[7]Param-Production'!JS$42))</f>
        <v/>
      </c>
      <c r="JV220" s="99" t="str">
        <f>IF(OR(JV216="",JV$543="")=TRUE,"",IF(JV216*JV$543=0,"",JV216*JV$543/'[7]Param-Production'!JT$42))</f>
        <v/>
      </c>
      <c r="JW220" s="99" t="str">
        <f>IF(OR(JW216="",JW$543="")=TRUE,"",IF(JW216*JW$543=0,"",JW216*JW$543/'[7]Param-Production'!JU$42))</f>
        <v/>
      </c>
      <c r="JX220" s="99" t="str">
        <f>IF(OR(JX216="",JX$543="")=TRUE,"",IF(JX216*JX$543=0,"",JX216*JX$543/'[7]Param-Production'!JV$42))</f>
        <v/>
      </c>
      <c r="JY220" s="99" t="str">
        <f>IF(OR(JY216="",JY$543="")=TRUE,"",IF(JY216*JY$543=0,"",JY216*JY$543/'[7]Param-Production'!JW$42))</f>
        <v/>
      </c>
      <c r="JZ220" s="99" t="str">
        <f>IF(OR(JZ216="",JZ$543="")=TRUE,"",IF(JZ216*JZ$543=0,"",JZ216*JZ$543/'[7]Param-Production'!JX$42))</f>
        <v/>
      </c>
      <c r="KA220" s="99" t="str">
        <f>IF(OR(KA216="",KA$543="")=TRUE,"",IF(KA216*KA$543=0,"",KA216*KA$543/'[7]Param-Production'!JY$42))</f>
        <v/>
      </c>
      <c r="KB220" s="99" t="str">
        <f>IF(OR(KB216="",KB$543="")=TRUE,"",IF(KB216*KB$543=0,"",KB216*KB$543/'[7]Param-Production'!JZ$42))</f>
        <v/>
      </c>
      <c r="KC220" s="99" t="str">
        <f>IF(OR(KC216="",KC$543="")=TRUE,"",IF(KC216*KC$543=0,"",KC216*KC$543/'[7]Param-Production'!KA$42))</f>
        <v/>
      </c>
      <c r="KD220" s="99" t="str">
        <f>IF(OR(KD216="",KD$543="")=TRUE,"",IF(KD216*KD$543=0,"",KD216*KD$543/'[7]Param-Production'!KB$42))</f>
        <v/>
      </c>
      <c r="KE220" s="99" t="str">
        <f>IF(OR(KE216="",KE$543="")=TRUE,"",IF(KE216*KE$543=0,"",KE216*KE$543/'[7]Param-Production'!KC$42))</f>
        <v/>
      </c>
      <c r="KF220" s="99" t="str">
        <f>IF(OR(KF216="",KF$543="")=TRUE,"",IF(KF216*KF$543=0,"",KF216*KF$543/'[7]Param-Production'!KD$42))</f>
        <v/>
      </c>
      <c r="KG220" s="99" t="str">
        <f>IF(OR(KG216="",KG$543="")=TRUE,"",IF(KG216*KG$543=0,"",KG216*KG$543/'[7]Param-Production'!KE$42))</f>
        <v/>
      </c>
      <c r="KH220" s="99" t="str">
        <f>IF(OR(KH216="",KH$543="")=TRUE,"",IF(KH216*KH$543=0,"",KH216*KH$543/'[7]Param-Production'!KF$42))</f>
        <v/>
      </c>
      <c r="KI220" s="99" t="str">
        <f>IF(OR(KI216="",KI$543="")=TRUE,"",IF(KI216*KI$543=0,"",KI216*KI$543/'[7]Param-Production'!KG$42))</f>
        <v/>
      </c>
      <c r="KJ220" s="99" t="str">
        <f>IF(OR(KJ216="",KJ$543="")=TRUE,"",IF(KJ216*KJ$543=0,"",KJ216*KJ$543/'[7]Param-Production'!KH$42))</f>
        <v/>
      </c>
      <c r="KK220" s="99" t="str">
        <f>IF(OR(KK216="",KK$543="")=TRUE,"",IF(KK216*KK$543=0,"",KK216*KK$543/'[7]Param-Production'!KI$42))</f>
        <v/>
      </c>
      <c r="KL220" s="99" t="str">
        <f>IF(OR(KL216="",KL$543="")=TRUE,"",IF(KL216*KL$543=0,"",KL216*KL$543/'[7]Param-Production'!KJ$42))</f>
        <v/>
      </c>
      <c r="KM220" s="99" t="str">
        <f>IF(OR(KM216="",KM$543="")=TRUE,"",IF(KM216*KM$543=0,"",KM216*KM$543/'[7]Param-Production'!KK$42))</f>
        <v/>
      </c>
      <c r="KN220" s="99" t="str">
        <f>IF(OR(KN216="",KN$543="")=TRUE,"",IF(KN216*KN$543=0,"",KN216*KN$543/'[7]Param-Production'!KL$42))</f>
        <v/>
      </c>
      <c r="KO220" s="99" t="str">
        <f>IF(OR(KO216="",KO$543="")=TRUE,"",IF(KO216*KO$543=0,"",KO216*KO$543/'[7]Param-Production'!KM$42))</f>
        <v/>
      </c>
      <c r="KP220" s="99" t="str">
        <f>IF(OR(KP216="",KP$543="")=TRUE,"",IF(KP216*KP$543=0,"",KP216*KP$543/'[7]Param-Production'!KN$42))</f>
        <v/>
      </c>
      <c r="KQ220" s="99" t="str">
        <f>IF(OR(KQ216="",KQ$543="")=TRUE,"",IF(KQ216*KQ$543=0,"",KQ216*KQ$543/'[7]Param-Production'!KO$42))</f>
        <v/>
      </c>
      <c r="KR220" s="99" t="str">
        <f>IF(OR(KR216="",KR$543="")=TRUE,"",IF(KR216*KR$543=0,"",KR216*KR$543/'[7]Param-Production'!KP$42))</f>
        <v/>
      </c>
      <c r="KS220" s="99" t="str">
        <f>IF(OR(KS216="",KS$543="")=TRUE,"",IF(KS216*KS$543=0,"",KS216*KS$543/'[7]Param-Production'!KQ$42))</f>
        <v/>
      </c>
      <c r="KT220" s="99" t="str">
        <f>IF(OR(KT216="",KT$543="")=TRUE,"",IF(KT216*KT$543=0,"",KT216*KT$543/'[7]Param-Production'!KR$42))</f>
        <v/>
      </c>
      <c r="KU220" s="99" t="str">
        <f>IF(OR(KU216="",KU$543="")=TRUE,"",IF(KU216*KU$543=0,"",KU216*KU$543/'[7]Param-Production'!KS$42))</f>
        <v/>
      </c>
      <c r="KV220" s="99" t="str">
        <f>IF(OR(KV216="",KV$543="")=TRUE,"",IF(KV216*KV$543=0,"",KV216*KV$543/'[7]Param-Production'!KT$42))</f>
        <v/>
      </c>
      <c r="KW220" s="99" t="str">
        <f>IF(OR(KW216="",KW$543="")=TRUE,"",IF(KW216*KW$543=0,"",KW216*KW$543/'[7]Param-Production'!KU$42))</f>
        <v/>
      </c>
      <c r="KX220" s="99" t="str">
        <f>IF(OR(KX216="",KX$543="")=TRUE,"",IF(KX216*KX$543=0,"",KX216*KX$543/'[7]Param-Production'!KV$42))</f>
        <v/>
      </c>
      <c r="KY220" s="99" t="str">
        <f>IF(OR(KY216="",KY$543="")=TRUE,"",IF(KY216*KY$543=0,"",KY216*KY$543/'[7]Param-Production'!KW$42))</f>
        <v/>
      </c>
      <c r="KZ220" s="99" t="str">
        <f>IF(OR(KZ216="",KZ$543="")=TRUE,"",IF(KZ216*KZ$543=0,"",KZ216*KZ$543/'[7]Param-Production'!KX$42))</f>
        <v/>
      </c>
      <c r="LA220" s="99" t="str">
        <f>IF(OR(LA216="",LA$543="")=TRUE,"",IF(LA216*LA$543=0,"",LA216*LA$543/'[7]Param-Production'!KY$42))</f>
        <v/>
      </c>
      <c r="LB220" s="99" t="str">
        <f>IF(OR(LB216="",LB$543="")=TRUE,"",IF(LB216*LB$543=0,"",LB216*LB$543/'[7]Param-Production'!KZ$42))</f>
        <v/>
      </c>
      <c r="LC220" s="99" t="str">
        <f>IF(OR(LC216="",LC$543="")=TRUE,"",IF(LC216*LC$543=0,"",LC216*LC$543/'[7]Param-Production'!LA$42))</f>
        <v/>
      </c>
      <c r="LD220" s="99" t="str">
        <f>IF(OR(LD216="",LD$543="")=TRUE,"",IF(LD216*LD$543=0,"",LD216*LD$543/'[7]Param-Production'!LB$42))</f>
        <v/>
      </c>
      <c r="LE220" s="99" t="str">
        <f>IF(OR(LE216="",LE$543="")=TRUE,"",IF(LE216*LE$543=0,"",LE216*LE$543/'[7]Param-Production'!LC$42))</f>
        <v/>
      </c>
      <c r="LF220" s="99" t="str">
        <f>IF(OR(LF216="",LF$543="")=TRUE,"",IF(LF216*LF$543=0,"",LF216*LF$543/'[7]Param-Production'!LD$42))</f>
        <v/>
      </c>
      <c r="LG220" s="99" t="str">
        <f>IF(OR(LG216="",LG$543="")=TRUE,"",IF(LG216*LG$543=0,"",LG216*LG$543/'[7]Param-Production'!LE$42))</f>
        <v/>
      </c>
      <c r="LH220" s="99" t="str">
        <f>IF(OR(LH216="",LH$543="")=TRUE,"",IF(LH216*LH$543=0,"",LH216*LH$543/'[7]Param-Production'!LF$42))</f>
        <v/>
      </c>
      <c r="LI220" s="99" t="str">
        <f>IF(OR(LI216="",LI$543="")=TRUE,"",IF(LI216*LI$543=0,"",LI216*LI$543/'[7]Param-Production'!LG$42))</f>
        <v/>
      </c>
      <c r="LJ220" s="99" t="str">
        <f>IF(OR(LJ216="",LJ$543="")=TRUE,"",IF(LJ216*LJ$543=0,"",LJ216*LJ$543/'[7]Param-Production'!LH$42))</f>
        <v/>
      </c>
      <c r="LK220" s="99" t="str">
        <f>IF(OR(LK216="",LK$543="")=TRUE,"",IF(LK216*LK$543=0,"",LK216*LK$543/'[7]Param-Production'!LI$42))</f>
        <v/>
      </c>
      <c r="LL220" s="99" t="str">
        <f>IF(OR(LL216="",LL$543="")=TRUE,"",IF(LL216*LL$543=0,"",LL216*LL$543/'[7]Param-Production'!LJ$42))</f>
        <v/>
      </c>
      <c r="LM220" s="99" t="str">
        <f>IF(OR(LM216="",LM$543="")=TRUE,"",IF(LM216*LM$543=0,"",LM216*LM$543/'[7]Param-Production'!LK$42))</f>
        <v/>
      </c>
      <c r="LN220" s="99" t="str">
        <f>IF(OR(LN216="",LN$543="")=TRUE,"",IF(LN216*LN$543=0,"",LN216*LN$543/'[7]Param-Production'!LL$42))</f>
        <v/>
      </c>
      <c r="LO220" s="99" t="str">
        <f>IF(OR(LO216="",LO$543="")=TRUE,"",IF(LO216*LO$543=0,"",LO216*LO$543/'[7]Param-Production'!LM$42))</f>
        <v/>
      </c>
      <c r="LP220" s="99" t="str">
        <f>IF(OR(LP216="",LP$543="")=TRUE,"",IF(LP216*LP$543=0,"",LP216*LP$543/'[7]Param-Production'!LN$42))</f>
        <v/>
      </c>
      <c r="LQ220" s="99" t="str">
        <f>IF(OR(LQ216="",LQ$543="")=TRUE,"",IF(LQ216*LQ$543=0,"",LQ216*LQ$543/'[7]Param-Production'!LO$42))</f>
        <v/>
      </c>
      <c r="LR220" s="99" t="str">
        <f>IF(OR(LR216="",LR$543="")=TRUE,"",IF(LR216*LR$543=0,"",LR216*LR$543/'[7]Param-Production'!LP$42))</f>
        <v/>
      </c>
      <c r="LS220" s="99" t="str">
        <f>IF(OR(LS216="",LS$543="")=TRUE,"",IF(LS216*LS$543=0,"",LS216*LS$543/'[7]Param-Production'!LQ$42))</f>
        <v/>
      </c>
      <c r="LT220" s="99" t="str">
        <f>IF(OR(LT216="",LT$543="")=TRUE,"",IF(LT216*LT$543=0,"",LT216*LT$543/'[7]Param-Production'!LR$42))</f>
        <v/>
      </c>
      <c r="LU220" s="99" t="str">
        <f>IF(OR(LU216="",LU$543="")=TRUE,"",IF(LU216*LU$543=0,"",LU216*LU$543/'[7]Param-Production'!LS$42))</f>
        <v/>
      </c>
      <c r="LV220" s="99" t="str">
        <f>IF(OR(LV216="",LV$543="")=TRUE,"",IF(LV216*LV$543=0,"",LV216*LV$543/'[7]Param-Production'!LT$42))</f>
        <v/>
      </c>
      <c r="LW220" s="99" t="str">
        <f>IF(OR(LW216="",LW$543="")=TRUE,"",IF(LW216*LW$543=0,"",LW216*LW$543/'[7]Param-Production'!LU$42))</f>
        <v/>
      </c>
      <c r="LX220" s="99" t="str">
        <f>IF(OR(LX216="",LX$543="")=TRUE,"",IF(LX216*LX$543=0,"",LX216*LX$543/'[7]Param-Production'!LV$42))</f>
        <v/>
      </c>
      <c r="LY220" s="99" t="str">
        <f>IF(OR(LY216="",LY$543="")=TRUE,"",IF(LY216*LY$543=0,"",LY216*LY$543/'[7]Param-Production'!LW$42))</f>
        <v/>
      </c>
      <c r="LZ220" s="99" t="str">
        <f>IF(OR(LZ216="",LZ$543="")=TRUE,"",IF(LZ216*LZ$543=0,"",LZ216*LZ$543/'[7]Param-Production'!LX$42))</f>
        <v/>
      </c>
      <c r="MA220" s="99" t="str">
        <f>IF(OR(MA216="",MA$543="")=TRUE,"",IF(MA216*MA$543=0,"",MA216*MA$543/'[7]Param-Production'!LY$42))</f>
        <v/>
      </c>
      <c r="MB220" s="99" t="str">
        <f>IF(OR(MB216="",MB$543="")=TRUE,"",IF(MB216*MB$543=0,"",MB216*MB$543/'[7]Param-Production'!LZ$42))</f>
        <v/>
      </c>
      <c r="MC220" s="99" t="str">
        <f>IF(OR(MC216="",MC$543="")=TRUE,"",IF(MC216*MC$543=0,"",MC216*MC$543/'[7]Param-Production'!MA$42))</f>
        <v/>
      </c>
      <c r="MD220" s="99" t="str">
        <f>IF(OR(MD216="",MD$543="")=TRUE,"",IF(MD216*MD$543=0,"",MD216*MD$543/'[7]Param-Production'!MB$42))</f>
        <v/>
      </c>
      <c r="ME220" s="99" t="str">
        <f>IF(OR(ME216="",ME$543="")=TRUE,"",IF(ME216*ME$543=0,"",ME216*ME$543/'[7]Param-Production'!MC$42))</f>
        <v/>
      </c>
      <c r="MF220" s="99" t="str">
        <f>IF(OR(MF216="",MF$543="")=TRUE,"",IF(MF216*MF$543=0,"",MF216*MF$543/'[7]Param-Production'!MD$42))</f>
        <v/>
      </c>
      <c r="MG220" s="99" t="str">
        <f>IF(OR(MG216="",MG$543="")=TRUE,"",IF(MG216*MG$543=0,"",MG216*MG$543/'[7]Param-Production'!ME$42))</f>
        <v/>
      </c>
      <c r="MH220" s="99" t="str">
        <f>IF(OR(MH216="",MH$543="")=TRUE,"",IF(MH216*MH$543=0,"",MH216*MH$543/'[7]Param-Production'!MF$42))</f>
        <v/>
      </c>
      <c r="MI220" s="99" t="str">
        <f>IF(OR(MI216="",MI$543="")=TRUE,"",IF(MI216*MI$543=0,"",MI216*MI$543/'[7]Param-Production'!MG$42))</f>
        <v/>
      </c>
      <c r="MJ220" s="99" t="str">
        <f>IF(OR(MJ216="",MJ$543="")=TRUE,"",IF(MJ216*MJ$543=0,"",MJ216*MJ$543/'[7]Param-Production'!MH$42))</f>
        <v/>
      </c>
      <c r="MK220" s="99" t="str">
        <f>IF(OR(MK216="",MK$543="")=TRUE,"",IF(MK216*MK$543=0,"",MK216*MK$543/'[7]Param-Production'!MI$42))</f>
        <v/>
      </c>
      <c r="ML220" s="99" t="str">
        <f>IF(OR(ML216="",ML$543="")=TRUE,"",IF(ML216*ML$543=0,"",ML216*ML$543/'[7]Param-Production'!MJ$42))</f>
        <v/>
      </c>
      <c r="MM220" s="99" t="str">
        <f>IF(OR(MM216="",MM$543="")=TRUE,"",IF(MM216*MM$543=0,"",MM216*MM$543/'[7]Param-Production'!MK$42))</f>
        <v/>
      </c>
      <c r="MN220" s="99" t="str">
        <f>IF(OR(MN216="",MN$543="")=TRUE,"",IF(MN216*MN$543=0,"",MN216*MN$543/'[7]Param-Production'!ML$42))</f>
        <v/>
      </c>
      <c r="MO220" s="99" t="str">
        <f>IF(OR(MO216="",MO$543="")=TRUE,"",IF(MO216*MO$543=0,"",MO216*MO$543/'[7]Param-Production'!MM$42))</f>
        <v/>
      </c>
      <c r="MP220" s="99" t="str">
        <f>IF(OR(MP216="",MP$543="")=TRUE,"",IF(MP216*MP$543=0,"",MP216*MP$543/'[7]Param-Production'!MN$42))</f>
        <v/>
      </c>
      <c r="MQ220" s="99" t="str">
        <f>IF(OR(MQ216="",MQ$543="")=TRUE,"",IF(MQ216*MQ$543=0,"",MQ216*MQ$543/'[7]Param-Production'!MO$42))</f>
        <v/>
      </c>
      <c r="MR220" s="99" t="str">
        <f>IF(OR(MR216="",MR$543="")=TRUE,"",IF(MR216*MR$543=0,"",MR216*MR$543/'[7]Param-Production'!MP$42))</f>
        <v/>
      </c>
      <c r="MS220" s="99" t="str">
        <f>IF(OR(MS216="",MS$543="")=TRUE,"",IF(MS216*MS$543=0,"",MS216*MS$543/'[7]Param-Production'!MQ$42))</f>
        <v/>
      </c>
      <c r="MT220" s="99" t="str">
        <f>IF(OR(MT216="",MT$543="")=TRUE,"",IF(MT216*MT$543=0,"",MT216*MT$543/'[7]Param-Production'!MR$42))</f>
        <v/>
      </c>
      <c r="MU220" s="99" t="str">
        <f>IF(OR(MU216="",MU$543="")=TRUE,"",IF(MU216*MU$543=0,"",MU216*MU$543/'[7]Param-Production'!MS$42))</f>
        <v/>
      </c>
      <c r="MV220" s="99" t="str">
        <f>IF(OR(MV216="",MV$543="")=TRUE,"",IF(MV216*MV$543=0,"",MV216*MV$543/'[7]Param-Production'!MT$42))</f>
        <v/>
      </c>
      <c r="MW220" s="99" t="str">
        <f>IF(OR(MW216="",MW$543="")=TRUE,"",IF(MW216*MW$543=0,"",MW216*MW$543/'[7]Param-Production'!MU$42))</f>
        <v/>
      </c>
      <c r="MX220" s="99" t="str">
        <f>IF(OR(MX216="",MX$543="")=TRUE,"",IF(MX216*MX$543=0,"",MX216*MX$543/'[7]Param-Production'!MV$42))</f>
        <v/>
      </c>
      <c r="MY220" s="99" t="str">
        <f>IF(OR(MY216="",MY$543="")=TRUE,"",IF(MY216*MY$543=0,"",MY216*MY$543/'[7]Param-Production'!MW$42))</f>
        <v/>
      </c>
      <c r="MZ220" s="99" t="str">
        <f>IF(OR(MZ216="",MZ$543="")=TRUE,"",IF(MZ216*MZ$543=0,"",MZ216*MZ$543/'[7]Param-Production'!MX$42))</f>
        <v/>
      </c>
      <c r="NA220" s="99" t="str">
        <f>IF(OR(NA216="",NA$543="")=TRUE,"",IF(NA216*NA$543=0,"",NA216*NA$543/'[7]Param-Production'!MY$42))</f>
        <v/>
      </c>
      <c r="NB220" s="99" t="str">
        <f>IF(OR(NB216="",NB$543="")=TRUE,"",IF(NB216*NB$543=0,"",NB216*NB$543/'[7]Param-Production'!MZ$42))</f>
        <v/>
      </c>
      <c r="NC220" s="99" t="str">
        <f>IF(OR(NC216="",NC$543="")=TRUE,"",IF(NC216*NC$543=0,"",NC216*NC$543/'[7]Param-Production'!NA$42))</f>
        <v/>
      </c>
      <c r="ND220" s="99" t="str">
        <f>IF(OR(ND216="",ND$543="")=TRUE,"",IF(ND216*ND$543=0,"",ND216*ND$543/'[7]Param-Production'!NB$42))</f>
        <v/>
      </c>
      <c r="NE220" s="99" t="str">
        <f>IF(OR(NE216="",NE$543="")=TRUE,"",IF(NE216*NE$543=0,"",NE216*NE$543/'[7]Param-Production'!NC$42))</f>
        <v/>
      </c>
      <c r="NF220" s="99" t="str">
        <f>IF(OR(NF216="",NF$543="")=TRUE,"",IF(NF216*NF$543=0,"",NF216*NF$543/'[7]Param-Production'!ND$42))</f>
        <v/>
      </c>
      <c r="NG220" s="99" t="str">
        <f>IF(OR(NG216="",NG$543="")=TRUE,"",IF(NG216*NG$543=0,"",NG216*NG$543/'[7]Param-Production'!NE$42))</f>
        <v/>
      </c>
      <c r="NH220" s="99" t="str">
        <f>IF(OR(NH216="",NH$543="")=TRUE,"",IF(NH216*NH$543=0,"",NH216*NH$543/'[7]Param-Production'!NF$42))</f>
        <v/>
      </c>
      <c r="NI220" s="99" t="str">
        <f>IF(OR(NI216="",NI$543="")=TRUE,"",IF(NI216*NI$543=0,"",NI216*NI$543/'[7]Param-Production'!NG$42))</f>
        <v/>
      </c>
      <c r="NJ220" s="99" t="str">
        <f>IF(OR(NJ216="",NJ$543="")=TRUE,"",IF(NJ216*NJ$543=0,"",NJ216*NJ$543/'[7]Param-Production'!NH$42))</f>
        <v/>
      </c>
      <c r="NK220" s="99" t="str">
        <f>IF(OR(NK216="",NK$543="")=TRUE,"",IF(NK216*NK$543=0,"",NK216*NK$543/'[7]Param-Production'!NI$42))</f>
        <v/>
      </c>
      <c r="NL220" s="99" t="str">
        <f>IF(OR(NL216="",NL$543="")=TRUE,"",IF(NL216*NL$543=0,"",NL216*NL$543/'[7]Param-Production'!NJ$42))</f>
        <v/>
      </c>
      <c r="NM220" s="99" t="str">
        <f>IF(OR(NM216="",NM$543="")=TRUE,"",IF(NM216*NM$543=0,"",NM216*NM$543/'[7]Param-Production'!NK$42))</f>
        <v/>
      </c>
      <c r="NN220" s="99" t="str">
        <f>IF(OR(NN216="",NN$543="")=TRUE,"",IF(NN216*NN$543=0,"",NN216*NN$543/'[7]Param-Production'!NL$42))</f>
        <v/>
      </c>
      <c r="NO220" s="99" t="str">
        <f>IF(OR(NO216="",NO$543="")=TRUE,"",IF(NO216*NO$543=0,"",NO216*NO$543/'[7]Param-Production'!NM$42))</f>
        <v/>
      </c>
      <c r="NP220" s="99" t="str">
        <f>IF(OR(NP216="",NP$543="")=TRUE,"",IF(NP216*NP$543=0,"",NP216*NP$543/'[7]Param-Production'!NN$42))</f>
        <v/>
      </c>
      <c r="NQ220" s="99" t="str">
        <f>IF(OR(NQ216="",NQ$543="")=TRUE,"",IF(NQ216*NQ$543=0,"",NQ216*NQ$543/'[7]Param-Production'!NO$42))</f>
        <v/>
      </c>
      <c r="NR220" s="99" t="str">
        <f>IF(OR(NR216="",NR$543="")=TRUE,"",IF(NR216*NR$543=0,"",NR216*NR$543/'[7]Param-Production'!NP$42))</f>
        <v/>
      </c>
      <c r="NS220" s="99" t="str">
        <f>IF(OR(NS216="",NS$543="")=TRUE,"",IF(NS216*NS$543=0,"",NS216*NS$543/'[7]Param-Production'!NQ$42))</f>
        <v/>
      </c>
      <c r="NT220" s="99" t="str">
        <f>IF(OR(NT216="",NT$543="")=TRUE,"",IF(NT216*NT$543=0,"",NT216*NT$543/'[7]Param-Production'!NR$42))</f>
        <v/>
      </c>
      <c r="NU220" s="99" t="str">
        <f>IF(OR(NU216="",NU$543="")=TRUE,"",IF(NU216*NU$543=0,"",NU216*NU$543/'[7]Param-Production'!NS$42))</f>
        <v/>
      </c>
      <c r="NV220" s="99" t="str">
        <f>IF(OR(NV216="",NV$543="")=TRUE,"",IF(NV216*NV$543=0,"",NV216*NV$543/'[7]Param-Production'!NT$42))</f>
        <v/>
      </c>
      <c r="NW220" s="99" t="str">
        <f>IF(OR(NW216="",NW$543="")=TRUE,"",IF(NW216*NW$543=0,"",NW216*NW$543/'[7]Param-Production'!NU$42))</f>
        <v/>
      </c>
      <c r="NX220" s="99" t="str">
        <f>IF(OR(NX216="",NX$543="")=TRUE,"",IF(NX216*NX$543=0,"",NX216*NX$543/'[7]Param-Production'!NV$42))</f>
        <v/>
      </c>
      <c r="NY220" s="99" t="str">
        <f>IF(OR(NY216="",NY$543="")=TRUE,"",IF(NY216*NY$543=0,"",NY216*NY$543/'[7]Param-Production'!NW$42))</f>
        <v/>
      </c>
      <c r="NZ220" s="99" t="str">
        <f>IF(OR(NZ216="",NZ$543="")=TRUE,"",IF(NZ216*NZ$543=0,"",NZ216*NZ$543/'[7]Param-Production'!NX$42))</f>
        <v/>
      </c>
      <c r="OA220" s="99" t="str">
        <f>IF(OR(OA216="",OA$543="")=TRUE,"",IF(OA216*OA$543=0,"",OA216*OA$543/'[7]Param-Production'!NY$42))</f>
        <v/>
      </c>
      <c r="OB220" s="99" t="str">
        <f>IF(OR(OB216="",OB$543="")=TRUE,"",IF(OB216*OB$543=0,"",OB216*OB$543/'[7]Param-Production'!NZ$42))</f>
        <v/>
      </c>
      <c r="OC220" s="99" t="str">
        <f>IF(OR(OC216="",OC$543="")=TRUE,"",IF(OC216*OC$543=0,"",OC216*OC$543/'[7]Param-Production'!OA$42))</f>
        <v/>
      </c>
      <c r="OD220" s="99" t="str">
        <f>IF(OR(OD216="",OD$543="")=TRUE,"",IF(OD216*OD$543=0,"",OD216*OD$543/'[7]Param-Production'!OB$42))</f>
        <v/>
      </c>
      <c r="OE220" s="99" t="str">
        <f>IF(OR(OE216="",OE$543="")=TRUE,"",IF(OE216*OE$543=0,"",OE216*OE$543/'[7]Param-Production'!OC$42))</f>
        <v/>
      </c>
      <c r="OF220" s="99" t="str">
        <f>IF(OR(OF216="",OF$543="")=TRUE,"",IF(OF216*OF$543=0,"",OF216*OF$543/'[7]Param-Production'!OD$42))</f>
        <v/>
      </c>
      <c r="OG220" s="99" t="str">
        <f>IF(OR(OG216="",OG$543="")=TRUE,"",IF(OG216*OG$543=0,"",OG216*OG$543/'[7]Param-Production'!OE$42))</f>
        <v/>
      </c>
      <c r="OH220" s="99" t="str">
        <f>IF(OR(OH216="",OH$543="")=TRUE,"",IF(OH216*OH$543=0,"",OH216*OH$543/'[7]Param-Production'!OF$42))</f>
        <v/>
      </c>
      <c r="OI220" s="99" t="str">
        <f>IF(OR(OI216="",OI$543="")=TRUE,"",IF(OI216*OI$543=0,"",OI216*OI$543/'[7]Param-Production'!OG$42))</f>
        <v/>
      </c>
      <c r="OJ220" s="99" t="str">
        <f>IF(OR(OJ216="",OJ$543="")=TRUE,"",IF(OJ216*OJ$543=0,"",OJ216*OJ$543/'[7]Param-Production'!OH$42))</f>
        <v/>
      </c>
      <c r="OK220" s="99" t="str">
        <f>IF(OR(OK216="",OK$543="")=TRUE,"",IF(OK216*OK$543=0,"",OK216*OK$543/'[7]Param-Production'!OI$42))</f>
        <v/>
      </c>
      <c r="OL220" s="99" t="str">
        <f>IF(OR(OL216="",OL$543="")=TRUE,"",IF(OL216*OL$543=0,"",OL216*OL$543/'[7]Param-Production'!OJ$42))</f>
        <v/>
      </c>
      <c r="OM220" s="99" t="str">
        <f>IF(OR(OM216="",OM$543="")=TRUE,"",IF(OM216*OM$543=0,"",OM216*OM$543/'[7]Param-Production'!OK$42))</f>
        <v/>
      </c>
      <c r="ON220" s="99" t="str">
        <f>IF(OR(ON216="",ON$543="")=TRUE,"",IF(ON216*ON$543=0,"",ON216*ON$543/'[7]Param-Production'!OL$42))</f>
        <v/>
      </c>
      <c r="OO220" s="99" t="str">
        <f>IF(OR(OO216="",OO$543="")=TRUE,"",IF(OO216*OO$543=0,"",OO216*OO$543/'[7]Param-Production'!OM$42))</f>
        <v/>
      </c>
      <c r="OP220" s="99" t="str">
        <f>IF(OR(OP216="",OP$543="")=TRUE,"",IF(OP216*OP$543=0,"",OP216*OP$543/'[7]Param-Production'!ON$42))</f>
        <v/>
      </c>
      <c r="OQ220" s="99" t="str">
        <f>IF(OR(OQ216="",OQ$543="")=TRUE,"",IF(OQ216*OQ$543=0,"",OQ216*OQ$543/'[7]Param-Production'!OO$42))</f>
        <v/>
      </c>
      <c r="OR220" s="99" t="str">
        <f>IF(OR(OR216="",OR$543="")=TRUE,"",IF(OR216*OR$543=0,"",OR216*OR$543/'[7]Param-Production'!OP$42))</f>
        <v/>
      </c>
      <c r="OS220" s="99" t="str">
        <f>IF(OR(OS216="",OS$543="")=TRUE,"",IF(OS216*OS$543=0,"",OS216*OS$543/'[7]Param-Production'!OQ$42))</f>
        <v/>
      </c>
      <c r="OT220" s="99" t="str">
        <f>IF(OR(OT216="",OT$543="")=TRUE,"",IF(OT216*OT$543=0,"",OT216*OT$543/'[7]Param-Production'!OR$42))</f>
        <v/>
      </c>
      <c r="OU220" s="99" t="str">
        <f>IF(OR(OU216="",OU$543="")=TRUE,"",IF(OU216*OU$543=0,"",OU216*OU$543/'[7]Param-Production'!OS$42))</f>
        <v/>
      </c>
      <c r="OV220" s="99" t="str">
        <f>IF(OR(OV216="",OV$543="")=TRUE,"",IF(OV216*OV$543=0,"",OV216*OV$543/'[7]Param-Production'!OT$42))</f>
        <v/>
      </c>
      <c r="OW220" s="99" t="str">
        <f>IF(OR(OW216="",OW$543="")=TRUE,"",IF(OW216*OW$543=0,"",OW216*OW$543/'[7]Param-Production'!OU$42))</f>
        <v/>
      </c>
      <c r="OX220" s="99" t="str">
        <f>IF(OR(OX216="",OX$543="")=TRUE,"",IF(OX216*OX$543=0,"",OX216*OX$543/'[7]Param-Production'!OV$42))</f>
        <v/>
      </c>
      <c r="OY220" s="99" t="str">
        <f>IF(OR(OY216="",OY$543="")=TRUE,"",IF(OY216*OY$543=0,"",OY216*OY$543/'[7]Param-Production'!OW$42))</f>
        <v/>
      </c>
      <c r="OZ220" s="99" t="str">
        <f>IF(OR(OZ216="",OZ$543="")=TRUE,"",IF(OZ216*OZ$543=0,"",OZ216*OZ$543/'[7]Param-Production'!OX$42))</f>
        <v/>
      </c>
      <c r="PA220" s="99" t="str">
        <f>IF(OR(PA216="",PA$543="")=TRUE,"",IF(PA216*PA$543=0,"",PA216*PA$543/'[7]Param-Production'!OY$42))</f>
        <v/>
      </c>
      <c r="PB220" s="99" t="str">
        <f>IF(OR(PB216="",PB$543="")=TRUE,"",IF(PB216*PB$543=0,"",PB216*PB$543/'[7]Param-Production'!OZ$42))</f>
        <v/>
      </c>
      <c r="PC220" s="99" t="str">
        <f>IF(OR(PC216="",PC$543="")=TRUE,"",IF(PC216*PC$543=0,"",PC216*PC$543/'[7]Param-Production'!PA$42))</f>
        <v/>
      </c>
      <c r="PD220" s="99" t="str">
        <f>IF(OR(PD216="",PD$543="")=TRUE,"",IF(PD216*PD$543=0,"",PD216*PD$543/'[7]Param-Production'!PB$42))</f>
        <v/>
      </c>
      <c r="PE220" s="99" t="str">
        <f>IF(OR(PE216="",PE$543="")=TRUE,"",IF(PE216*PE$543=0,"",PE216*PE$543/'[7]Param-Production'!PC$42))</f>
        <v/>
      </c>
      <c r="PF220" s="99" t="str">
        <f>IF(OR(PF216="",PF$543="")=TRUE,"",IF(PF216*PF$543=0,"",PF216*PF$543/'[7]Param-Production'!PD$42))</f>
        <v/>
      </c>
      <c r="PG220" s="99" t="str">
        <f>IF(OR(PG216="",PG$543="")=TRUE,"",IF(PG216*PG$543=0,"",PG216*PG$543/'[7]Param-Production'!PE$42))</f>
        <v/>
      </c>
      <c r="PH220" s="99" t="str">
        <f>IF(OR(PH216="",PH$543="")=TRUE,"",IF(PH216*PH$543=0,"",PH216*PH$543/'[7]Param-Production'!PF$42))</f>
        <v/>
      </c>
      <c r="PI220" s="99" t="str">
        <f>IF(OR(PI216="",PI$543="")=TRUE,"",IF(PI216*PI$543=0,"",PI216*PI$543/'[7]Param-Production'!PG$42))</f>
        <v/>
      </c>
      <c r="PJ220" s="99" t="str">
        <f>IF(OR(PJ216="",PJ$543="")=TRUE,"",IF(PJ216*PJ$543=0,"",PJ216*PJ$543/'[7]Param-Production'!PH$42))</f>
        <v/>
      </c>
      <c r="PK220" s="99" t="str">
        <f>IF(OR(PK216="",PK$543="")=TRUE,"",IF(PK216*PK$543=0,"",PK216*PK$543/'[7]Param-Production'!PI$42))</f>
        <v/>
      </c>
      <c r="PL220" s="99" t="str">
        <f>IF(OR(PL216="",PL$543="")=TRUE,"",IF(PL216*PL$543=0,"",PL216*PL$543/'[7]Param-Production'!PJ$42))</f>
        <v/>
      </c>
      <c r="PM220" s="99" t="str">
        <f>IF(OR(PM216="",PM$543="")=TRUE,"",IF(PM216*PM$543=0,"",PM216*PM$543/'[7]Param-Production'!PK$42))</f>
        <v/>
      </c>
      <c r="PN220" s="99" t="str">
        <f>IF(OR(PN216="",PN$543="")=TRUE,"",IF(PN216*PN$543=0,"",PN216*PN$543/'[7]Param-Production'!PL$42))</f>
        <v/>
      </c>
      <c r="PO220" s="99" t="str">
        <f>IF(OR(PO216="",PO$543="")=TRUE,"",IF(PO216*PO$543=0,"",PO216*PO$543/'[7]Param-Production'!PM$42))</f>
        <v/>
      </c>
      <c r="PP220" s="99" t="str">
        <f>IF(OR(PP216="",PP$543="")=TRUE,"",IF(PP216*PP$543=0,"",PP216*PP$543/'[7]Param-Production'!PN$42))</f>
        <v/>
      </c>
      <c r="PQ220" s="99" t="str">
        <f>IF(OR(PQ216="",PQ$543="")=TRUE,"",IF(PQ216*PQ$543=0,"",PQ216*PQ$543/'[7]Param-Production'!PO$42))</f>
        <v/>
      </c>
      <c r="PR220" s="99" t="str">
        <f>IF(OR(PR216="",PR$543="")=TRUE,"",IF(PR216*PR$543=0,"",PR216*PR$543/'[7]Param-Production'!PP$42))</f>
        <v/>
      </c>
      <c r="PS220" s="99" t="str">
        <f>IF(OR(PS216="",PS$543="")=TRUE,"",IF(PS216*PS$543=0,"",PS216*PS$543/'[7]Param-Production'!PQ$42))</f>
        <v/>
      </c>
      <c r="PT220" s="99" t="str">
        <f>IF(OR(PT216="",PT$543="")=TRUE,"",IF(PT216*PT$543=0,"",PT216*PT$543/'[7]Param-Production'!PR$42))</f>
        <v/>
      </c>
      <c r="PU220" s="99" t="str">
        <f>IF(OR(PU216="",PU$543="")=TRUE,"",IF(PU216*PU$543=0,"",PU216*PU$543/'[7]Param-Production'!PS$42))</f>
        <v/>
      </c>
      <c r="PV220" s="99" t="str">
        <f>IF(OR(PV216="",PV$543="")=TRUE,"",IF(PV216*PV$543=0,"",PV216*PV$543/'[7]Param-Production'!PT$42))</f>
        <v/>
      </c>
      <c r="PW220" s="99" t="str">
        <f>IF(OR(PW216="",PW$543="")=TRUE,"",IF(PW216*PW$543=0,"",PW216*PW$543/'[7]Param-Production'!PU$42))</f>
        <v/>
      </c>
      <c r="PX220" s="99" t="str">
        <f>IF(OR(PX216="",PX$543="")=TRUE,"",IF(PX216*PX$543=0,"",PX216*PX$543/'[7]Param-Production'!PV$42))</f>
        <v/>
      </c>
      <c r="PY220" s="99" t="str">
        <f>IF(OR(PY216="",PY$543="")=TRUE,"",IF(PY216*PY$543=0,"",PY216*PY$543/'[7]Param-Production'!PW$42))</f>
        <v/>
      </c>
      <c r="PZ220" s="99" t="str">
        <f>IF(OR(PZ216="",PZ$543="")=TRUE,"",IF(PZ216*PZ$543=0,"",PZ216*PZ$543/'[7]Param-Production'!PX$42))</f>
        <v/>
      </c>
      <c r="QA220" s="99" t="str">
        <f>IF(OR(QA216="",QA$543="")=TRUE,"",IF(QA216*QA$543=0,"",QA216*QA$543/'[7]Param-Production'!PY$42))</f>
        <v/>
      </c>
      <c r="QB220" s="99" t="str">
        <f>IF(OR(QB216="",QB$543="")=TRUE,"",IF(QB216*QB$543=0,"",QB216*QB$543/'[7]Param-Production'!PZ$42))</f>
        <v/>
      </c>
      <c r="QC220" s="99" t="str">
        <f>IF(OR(QC216="",QC$543="")=TRUE,"",IF(QC216*QC$543=0,"",QC216*QC$543/'[7]Param-Production'!QA$42))</f>
        <v/>
      </c>
      <c r="QD220" s="99" t="str">
        <f>IF(OR(QD216="",QD$543="")=TRUE,"",IF(QD216*QD$543=0,"",QD216*QD$543/'[7]Param-Production'!QB$42))</f>
        <v/>
      </c>
      <c r="QE220" s="99" t="str">
        <f>IF(OR(QE216="",QE$543="")=TRUE,"",IF(QE216*QE$543=0,"",QE216*QE$543/'[7]Param-Production'!QC$42))</f>
        <v/>
      </c>
      <c r="QF220" s="99" t="str">
        <f>IF(OR(QF216="",QF$543="")=TRUE,"",IF(QF216*QF$543=0,"",QF216*QF$543/'[7]Param-Production'!QD$42))</f>
        <v/>
      </c>
      <c r="QG220" s="99" t="str">
        <f>IF(OR(QG216="",QG$543="")=TRUE,"",IF(QG216*QG$543=0,"",QG216*QG$543/'[7]Param-Production'!QE$42))</f>
        <v/>
      </c>
      <c r="QH220" s="99" t="str">
        <f>IF(OR(QH216="",QH$543="")=TRUE,"",IF(QH216*QH$543=0,"",QH216*QH$543/'[7]Param-Production'!QF$42))</f>
        <v/>
      </c>
      <c r="QI220" s="99" t="str">
        <f>IF(OR(QI216="",QI$543="")=TRUE,"",IF(QI216*QI$543=0,"",QI216*QI$543/'[7]Param-Production'!QG$42))</f>
        <v/>
      </c>
      <c r="QJ220" s="99" t="str">
        <f>IF(OR(QJ216="",QJ$543="")=TRUE,"",IF(QJ216*QJ$543=0,"",QJ216*QJ$543/'[7]Param-Production'!QH$42))</f>
        <v/>
      </c>
      <c r="QK220" s="99" t="str">
        <f>IF(OR(QK216="",QK$543="")=TRUE,"",IF(QK216*QK$543=0,"",QK216*QK$543/'[7]Param-Production'!QI$42))</f>
        <v/>
      </c>
      <c r="QL220" s="99" t="str">
        <f>IF(OR(QL216="",QL$543="")=TRUE,"",IF(QL216*QL$543=0,"",QL216*QL$543/'[7]Param-Production'!QJ$42))</f>
        <v/>
      </c>
      <c r="QM220" s="99" t="str">
        <f>IF(OR(QM216="",QM$543="")=TRUE,"",IF(QM216*QM$543=0,"",QM216*QM$543/'[7]Param-Production'!QK$42))</f>
        <v/>
      </c>
      <c r="QN220" s="99" t="str">
        <f>IF(OR(QN216="",QN$543="")=TRUE,"",IF(QN216*QN$543=0,"",QN216*QN$543/'[7]Param-Production'!QL$42))</f>
        <v/>
      </c>
      <c r="QO220" s="99" t="str">
        <f>IF(OR(QO216="",QO$543="")=TRUE,"",IF(QO216*QO$543=0,"",QO216*QO$543/'[7]Param-Production'!QM$42))</f>
        <v/>
      </c>
      <c r="QP220" s="99" t="str">
        <f>IF(OR(QP216="",QP$543="")=TRUE,"",IF(QP216*QP$543=0,"",QP216*QP$543/'[7]Param-Production'!QN$42))</f>
        <v/>
      </c>
      <c r="QQ220" s="99" t="str">
        <f>IF(OR(QQ216="",QQ$543="")=TRUE,"",IF(QQ216*QQ$543=0,"",QQ216*QQ$543/'[7]Param-Production'!QO$42))</f>
        <v/>
      </c>
      <c r="QR220" s="99" t="str">
        <f>IF(OR(QR216="",QR$543="")=TRUE,"",IF(QR216*QR$543=0,"",QR216*QR$543/'[7]Param-Production'!QP$42))</f>
        <v/>
      </c>
      <c r="QS220" s="99" t="str">
        <f>IF(OR(QS216="",QS$543="")=TRUE,"",IF(QS216*QS$543=0,"",QS216*QS$543/'[7]Param-Production'!QQ$42))</f>
        <v/>
      </c>
      <c r="QT220" s="99" t="str">
        <f>IF(OR(QT216="",QT$543="")=TRUE,"",IF(QT216*QT$543=0,"",QT216*QT$543/'[7]Param-Production'!QR$42))</f>
        <v/>
      </c>
      <c r="QU220" s="99" t="str">
        <f>IF(OR(QU216="",QU$543="")=TRUE,"",IF(QU216*QU$543=0,"",QU216*QU$543/'[7]Param-Production'!QS$42))</f>
        <v/>
      </c>
      <c r="QV220" s="99" t="str">
        <f>IF(OR(QV216="",QV$543="")=TRUE,"",IF(QV216*QV$543=0,"",QV216*QV$543/'[7]Param-Production'!QT$42))</f>
        <v/>
      </c>
      <c r="QW220" s="99" t="str">
        <f>IF(OR(QW216="",QW$543="")=TRUE,"",IF(QW216*QW$543=0,"",QW216*QW$543/'[7]Param-Production'!QU$42))</f>
        <v/>
      </c>
      <c r="QX220" s="99" t="str">
        <f>IF(OR(QX216="",QX$543="")=TRUE,"",IF(QX216*QX$543=0,"",QX216*QX$543/'[7]Param-Production'!QV$42))</f>
        <v/>
      </c>
      <c r="QY220" s="99" t="str">
        <f>IF(OR(QY216="",QY$543="")=TRUE,"",IF(QY216*QY$543=0,"",QY216*QY$543/'[7]Param-Production'!QW$42))</f>
        <v/>
      </c>
      <c r="QZ220" s="99" t="str">
        <f>IF(OR(QZ216="",QZ$543="")=TRUE,"",IF(QZ216*QZ$543=0,"",QZ216*QZ$543/'[7]Param-Production'!QX$42))</f>
        <v/>
      </c>
      <c r="RA220" s="99" t="str">
        <f>IF(OR(RA216="",RA$543="")=TRUE,"",IF(RA216*RA$543=0,"",RA216*RA$543/'[7]Param-Production'!QY$42))</f>
        <v/>
      </c>
      <c r="RB220" s="99" t="str">
        <f>IF(OR(RB216="",RB$543="")=TRUE,"",IF(RB216*RB$543=0,"",RB216*RB$543/'[7]Param-Production'!QZ$42))</f>
        <v/>
      </c>
      <c r="RC220" s="99" t="str">
        <f>IF(OR(RC216="",RC$543="")=TRUE,"",IF(RC216*RC$543=0,"",RC216*RC$543/'[7]Param-Production'!RA$42))</f>
        <v/>
      </c>
      <c r="RD220" s="99" t="str">
        <f>IF(OR(RD216="",RD$543="")=TRUE,"",IF(RD216*RD$543=0,"",RD216*RD$543/'[7]Param-Production'!RB$42))</f>
        <v/>
      </c>
      <c r="RE220" s="99" t="str">
        <f>IF(OR(RE216="",RE$543="")=TRUE,"",IF(RE216*RE$543=0,"",RE216*RE$543/'[7]Param-Production'!RC$42))</f>
        <v/>
      </c>
      <c r="RF220" s="99" t="str">
        <f>IF(OR(RF216="",RF$543="")=TRUE,"",IF(RF216*RF$543=0,"",RF216*RF$543/'[7]Param-Production'!RD$42))</f>
        <v/>
      </c>
      <c r="RG220" s="99" t="str">
        <f>IF(OR(RG216="",RG$543="")=TRUE,"",IF(RG216*RG$543=0,"",RG216*RG$543/'[7]Param-Production'!RE$42))</f>
        <v/>
      </c>
      <c r="RH220" s="99" t="str">
        <f>IF(OR(RH216="",RH$543="")=TRUE,"",IF(RH216*RH$543=0,"",RH216*RH$543/'[7]Param-Production'!RF$42))</f>
        <v/>
      </c>
      <c r="RI220" s="99" t="str">
        <f>IF(OR(RI216="",RI$543="")=TRUE,"",IF(RI216*RI$543=0,"",RI216*RI$543/'[7]Param-Production'!RG$42))</f>
        <v/>
      </c>
      <c r="RJ220" s="99" t="str">
        <f>IF(OR(RJ216="",RJ$543="")=TRUE,"",IF(RJ216*RJ$543=0,"",RJ216*RJ$543/'[7]Param-Production'!RH$42))</f>
        <v/>
      </c>
      <c r="RK220" s="99" t="str">
        <f>IF(OR(RK216="",RK$543="")=TRUE,"",IF(RK216*RK$543=0,"",RK216*RK$543/'[7]Param-Production'!RI$42))</f>
        <v/>
      </c>
      <c r="RL220" s="99" t="str">
        <f>IF(OR(RL216="",RL$543="")=TRUE,"",IF(RL216*RL$543=0,"",RL216*RL$543/'[7]Param-Production'!RJ$42))</f>
        <v/>
      </c>
      <c r="RM220" s="99" t="str">
        <f>IF(OR(RM216="",RM$543="")=TRUE,"",IF(RM216*RM$543=0,"",RM216*RM$543/'[7]Param-Production'!RK$42))</f>
        <v/>
      </c>
      <c r="RN220" s="99" t="str">
        <f>IF(OR(RN216="",RN$543="")=TRUE,"",IF(RN216*RN$543=0,"",RN216*RN$543/'[7]Param-Production'!RL$42))</f>
        <v/>
      </c>
      <c r="RO220" s="99" t="str">
        <f>IF(OR(RO216="",RO$543="")=TRUE,"",IF(RO216*RO$543=0,"",RO216*RO$543/'[7]Param-Production'!RM$42))</f>
        <v/>
      </c>
      <c r="RP220" s="99" t="str">
        <f>IF(OR(RP216="",RP$543="")=TRUE,"",IF(RP216*RP$543=0,"",RP216*RP$543/'[7]Param-Production'!RN$42))</f>
        <v/>
      </c>
      <c r="RQ220" s="99" t="str">
        <f>IF(OR(RQ216="",RQ$543="")=TRUE,"",IF(RQ216*RQ$543=0,"",RQ216*RQ$543/'[7]Param-Production'!RO$42))</f>
        <v/>
      </c>
    </row>
    <row r="221" spans="4:485" ht="15">
      <c r="D221" s="88"/>
      <c r="F221" s="88"/>
      <c r="G221" s="88"/>
      <c r="H221" s="88"/>
      <c r="I221" s="88"/>
      <c r="S221" s="99" t="s">
        <v>2199</v>
      </c>
      <c r="T221" s="99" t="str">
        <f>IF(OR(T217="",T$543="")=TRUE,"",T217*T$543/'[7]Param-Production'!R$42)</f>
        <v/>
      </c>
      <c r="U221" s="99" t="str">
        <f>IF(OR(U217="",U$543="")=TRUE,"",U217*U$543/'[7]Param-Production'!S$42)</f>
        <v/>
      </c>
      <c r="V221" s="99" t="str">
        <f>IF(OR(V217="",V$543="")=TRUE,"",V217*V$543/'[7]Param-Production'!T$42)</f>
        <v/>
      </c>
      <c r="W221" s="99" t="str">
        <f>IF(OR(W217="",W$543="")=TRUE,"",W217*W$543/'[7]Param-Production'!U$42)</f>
        <v/>
      </c>
      <c r="X221" s="99" t="str">
        <f>IF(OR(X217="",X$543="")=TRUE,"",X217*X$543/'[7]Param-Production'!V$42)</f>
        <v/>
      </c>
      <c r="Y221" s="99" t="str">
        <f>IF(OR(Y217="",Y$543="")=TRUE,"",Y217*Y$543/'[7]Param-Production'!W$42)</f>
        <v/>
      </c>
      <c r="Z221" s="99" t="str">
        <f>IF(OR(Z217="",Z$543="")=TRUE,"",Z217*Z$543/'[7]Param-Production'!X$42)</f>
        <v/>
      </c>
      <c r="AA221" s="99" t="str">
        <f>IF(OR(AA217="",AA$543="")=TRUE,"",AA217*AA$543/'[7]Param-Production'!Y$42)</f>
        <v/>
      </c>
      <c r="AB221" s="99" t="str">
        <f>IF(OR(AB217="",AB$543="")=TRUE,"",AB217*AB$543/'[7]Param-Production'!Z$42)</f>
        <v/>
      </c>
      <c r="AC221" s="99" t="str">
        <f>IF(OR(AC217="",AC$543="")=TRUE,"",AC217*AC$543/'[7]Param-Production'!AA$42)</f>
        <v/>
      </c>
      <c r="AD221" s="99" t="str">
        <f>IF(OR(AD217="",AD$543="")=TRUE,"",AD217*AD$543/'[7]Param-Production'!AB$42)</f>
        <v/>
      </c>
      <c r="AE221" s="99" t="str">
        <f>IF(OR(AE217="",AE$543="")=TRUE,"",AE217*AE$543/'[7]Param-Production'!AC$42)</f>
        <v/>
      </c>
      <c r="AF221" s="99" t="str">
        <f>IF(OR(AF217="",AF$543="")=TRUE,"",AF217*AF$543/'[7]Param-Production'!AD$42)</f>
        <v/>
      </c>
      <c r="AG221" s="99" t="str">
        <f>IF(OR(AG217="",AG$543="")=TRUE,"",AG217*AG$543/'[7]Param-Production'!AE$42)</f>
        <v/>
      </c>
      <c r="AH221" s="99" t="str">
        <f>IF(OR(AH217="",AH$543="")=TRUE,"",AH217*AH$543/'[7]Param-Production'!AF$42)</f>
        <v/>
      </c>
      <c r="AI221" s="99" t="str">
        <f>IF(OR(AI217="",AI$543="")=TRUE,"",AI217*AI$543/'[7]Param-Production'!AG$42)</f>
        <v/>
      </c>
      <c r="AJ221" s="99" t="str">
        <f>IF(OR(AJ217="",AJ$543="")=TRUE,"",AJ217*AJ$543/'[7]Param-Production'!AH$42)</f>
        <v/>
      </c>
      <c r="AK221" s="99" t="str">
        <f>IF(OR(AK217="",AK$543="")=TRUE,"",AK217*AK$543/'[7]Param-Production'!AI$42)</f>
        <v/>
      </c>
      <c r="AL221" s="99" t="str">
        <f>IF(OR(AL217="",AL$543="")=TRUE,"",AL217*AL$543/'[7]Param-Production'!AJ$42)</f>
        <v/>
      </c>
      <c r="AM221" s="99" t="str">
        <f>IF(OR(AM217="",AM$543="")=TRUE,"",AM217*AM$543/'[7]Param-Production'!AK$42)</f>
        <v/>
      </c>
      <c r="AN221" s="99" t="str">
        <f>IF(OR(AN217="",AN$543="")=TRUE,"",AN217*AN$543/'[7]Param-Production'!AL$42)</f>
        <v/>
      </c>
      <c r="AO221" s="99" t="str">
        <f>IF(OR(AO217="",AO$543="")=TRUE,"",AO217*AO$543/'[7]Param-Production'!AM$42)</f>
        <v/>
      </c>
      <c r="AP221" s="99" t="str">
        <f>IF(OR(AP217="",AP$543="")=TRUE,"",AP217*AP$543/'[7]Param-Production'!AN$42)</f>
        <v/>
      </c>
      <c r="AQ221" s="99" t="str">
        <f>IF(OR(AQ217="",AQ$543="")=TRUE,"",AQ217*AQ$543/'[7]Param-Production'!AO$42)</f>
        <v/>
      </c>
      <c r="AR221" s="99" t="str">
        <f>IF(OR(AR217="",AR$543="")=TRUE,"",AR217*AR$543/'[7]Param-Production'!AP$42)</f>
        <v/>
      </c>
      <c r="AS221" s="99" t="str">
        <f>IF(OR(AS217="",AS$543="")=TRUE,"",AS217*AS$543/'[7]Param-Production'!AQ$42)</f>
        <v/>
      </c>
      <c r="AT221" s="99" t="str">
        <f>IF(OR(AT217="",AT$543="")=TRUE,"",AT217*AT$543/'[7]Param-Production'!AR$42)</f>
        <v/>
      </c>
      <c r="AU221" s="99" t="str">
        <f>IF(OR(AU217="",AU$543="")=TRUE,"",AU217*AU$543/'[7]Param-Production'!AS$42)</f>
        <v/>
      </c>
      <c r="AV221" s="99" t="str">
        <f>IF(OR(AV217="",AV$543="")=TRUE,"",AV217*AV$543/'[7]Param-Production'!AT$42)</f>
        <v/>
      </c>
      <c r="AW221" s="99" t="str">
        <f>IF(OR(AW217="",AW$543="")=TRUE,"",AW217*AW$543/'[7]Param-Production'!AU$42)</f>
        <v/>
      </c>
      <c r="AX221" s="99" t="str">
        <f>IF(OR(AX217="",AX$543="")=TRUE,"",AX217*AX$543/'[7]Param-Production'!AV$42)</f>
        <v/>
      </c>
      <c r="AY221" s="99" t="str">
        <f>IF(OR(AY217="",AY$543="")=TRUE,"",AY217*AY$543/'[7]Param-Production'!AW$42)</f>
        <v/>
      </c>
      <c r="AZ221" s="99" t="str">
        <f>IF(OR(AZ217="",AZ$543="")=TRUE,"",AZ217*AZ$543/'[7]Param-Production'!AX$42)</f>
        <v/>
      </c>
      <c r="BA221" s="99" t="str">
        <f>IF(OR(BA217="",BA$543="")=TRUE,"",BA217*BA$543/'[7]Param-Production'!AY$42)</f>
        <v/>
      </c>
      <c r="BB221" s="99" t="str">
        <f>IF(OR(BB217="",BB$543="")=TRUE,"",BB217*BB$543/'[7]Param-Production'!AZ$42)</f>
        <v/>
      </c>
      <c r="BC221" s="99" t="str">
        <f>IF(OR(BC217="",BC$543="")=TRUE,"",BC217*BC$543/'[7]Param-Production'!BA$42)</f>
        <v/>
      </c>
      <c r="BD221" s="99" t="str">
        <f>IF(OR(BD217="",BD$543="")=TRUE,"",BD217*BD$543/'[7]Param-Production'!BB$42)</f>
        <v/>
      </c>
      <c r="BE221" s="99" t="str">
        <f>IF(OR(BE217="",BE$543="")=TRUE,"",BE217*BE$543/'[7]Param-Production'!BC$42)</f>
        <v/>
      </c>
      <c r="BF221" s="99" t="str">
        <f>IF(OR(BF217="",BF$543="")=TRUE,"",BF217*BF$543/'[7]Param-Production'!BD$42)</f>
        <v/>
      </c>
      <c r="BG221" s="99" t="str">
        <f>IF(OR(BG217="",BG$543="")=TRUE,"",BG217*BG$543/'[7]Param-Production'!BE$42)</f>
        <v/>
      </c>
      <c r="BH221" s="99" t="str">
        <f>IF(OR(BH217="",BH$543="")=TRUE,"",BH217*BH$543/'[7]Param-Production'!BF$42)</f>
        <v/>
      </c>
      <c r="BI221" s="99" t="str">
        <f>IF(OR(BI217="",BI$543="")=TRUE,"",BI217*BI$543/'[7]Param-Production'!BG$42)</f>
        <v/>
      </c>
      <c r="BJ221" s="99" t="str">
        <f>IF(OR(BJ217="",BJ$543="")=TRUE,"",BJ217*BJ$543/'[7]Param-Production'!BH$42)</f>
        <v/>
      </c>
      <c r="BK221" s="99" t="str">
        <f>IF(OR(BK217="",BK$543="")=TRUE,"",BK217*BK$543/'[7]Param-Production'!BI$42)</f>
        <v/>
      </c>
      <c r="BL221" s="99" t="str">
        <f>IF(OR(BL217="",BL$543="")=TRUE,"",BL217*BL$543/'[7]Param-Production'!BJ$42)</f>
        <v/>
      </c>
      <c r="BM221" s="99" t="str">
        <f>IF(OR(BM217="",BM$543="")=TRUE,"",BM217*BM$543/'[7]Param-Production'!BK$42)</f>
        <v/>
      </c>
      <c r="BN221" s="99" t="str">
        <f>IF(OR(BN217="",BN$543="")=TRUE,"",BN217*BN$543/'[7]Param-Production'!BL$42)</f>
        <v/>
      </c>
      <c r="BO221" s="99" t="str">
        <f>IF(OR(BO217="",BO$543="")=TRUE,"",BO217*BO$543/'[7]Param-Production'!BM$42)</f>
        <v/>
      </c>
      <c r="BP221" s="99" t="str">
        <f>IF(OR(BP217="",BP$543="")=TRUE,"",BP217*BP$543/'[7]Param-Production'!BN$42)</f>
        <v/>
      </c>
      <c r="BQ221" s="99" t="str">
        <f>IF(OR(BQ217="",BQ$543="")=TRUE,"",BQ217*BQ$543/'[7]Param-Production'!BO$42)</f>
        <v/>
      </c>
      <c r="BR221" s="99" t="str">
        <f>IF(OR(BR217="",BR$543="")=TRUE,"",BR217*BR$543/'[7]Param-Production'!BP$42)</f>
        <v/>
      </c>
      <c r="BS221" s="99" t="str">
        <f>IF(OR(BS217="",BS$543="")=TRUE,"",BS217*BS$543/'[7]Param-Production'!BQ$42)</f>
        <v/>
      </c>
      <c r="BT221" s="99" t="str">
        <f>IF(OR(BT217="",BT$543="")=TRUE,"",BT217*BT$543/'[7]Param-Production'!BR$42)</f>
        <v/>
      </c>
      <c r="BU221" s="99" t="str">
        <f>IF(OR(BU217="",BU$543="")=TRUE,"",BU217*BU$543/'[7]Param-Production'!BS$42)</f>
        <v/>
      </c>
      <c r="BV221" s="99" t="str">
        <f>IF(OR(BV217="",BV$543="")=TRUE,"",BV217*BV$543/'[7]Param-Production'!BT$42)</f>
        <v/>
      </c>
      <c r="BW221" s="99" t="str">
        <f>IF(OR(BW217="",BW$543="")=TRUE,"",BW217*BW$543/'[7]Param-Production'!BU$42)</f>
        <v/>
      </c>
      <c r="BX221" s="99" t="str">
        <f>IF(OR(BX217="",BX$543="")=TRUE,"",BX217*BX$543/'[7]Param-Production'!BV$42)</f>
        <v/>
      </c>
      <c r="BY221" s="99" t="str">
        <f>IF(OR(BY217="",BY$543="")=TRUE,"",BY217*BY$543/'[7]Param-Production'!BW$42)</f>
        <v/>
      </c>
      <c r="BZ221" s="99" t="str">
        <f>IF(OR(BZ217="",BZ$543="")=TRUE,"",BZ217*BZ$543/'[7]Param-Production'!BX$42)</f>
        <v/>
      </c>
      <c r="CA221" s="99" t="str">
        <f>IF(OR(CA217="",CA$543="")=TRUE,"",CA217*CA$543/'[7]Param-Production'!BY$42)</f>
        <v/>
      </c>
      <c r="CB221" s="99" t="str">
        <f>IF(OR(CB217="",CB$543="")=TRUE,"",CB217*CB$543/'[7]Param-Production'!BZ$42)</f>
        <v/>
      </c>
      <c r="CC221" s="99" t="str">
        <f>IF(OR(CC217="",CC$543="")=TRUE,"",CC217*CC$543/'[7]Param-Production'!CA$42)</f>
        <v/>
      </c>
      <c r="CD221" s="99" t="str">
        <f>IF(OR(CD217="",CD$543="")=TRUE,"",CD217*CD$543/'[7]Param-Production'!CB$42)</f>
        <v/>
      </c>
      <c r="CE221" s="99" t="str">
        <f>IF(OR(CE217="",CE$543="")=TRUE,"",CE217*CE$543/'[7]Param-Production'!CC$42)</f>
        <v/>
      </c>
      <c r="CF221" s="99" t="str">
        <f>IF(OR(CF217="",CF$543="")=TRUE,"",CF217*CF$543/'[7]Param-Production'!CD$42)</f>
        <v/>
      </c>
      <c r="CG221" s="99" t="str">
        <f>IF(OR(CG217="",CG$543="")=TRUE,"",CG217*CG$543/'[7]Param-Production'!CE$42)</f>
        <v/>
      </c>
      <c r="CH221" s="99" t="str">
        <f>IF(OR(CH217="",CH$543="")=TRUE,"",CH217*CH$543/'[7]Param-Production'!CF$42)</f>
        <v/>
      </c>
      <c r="CI221" s="99" t="str">
        <f>IF(OR(CI217="",CI$543="")=TRUE,"",CI217*CI$543/'[7]Param-Production'!CG$42)</f>
        <v/>
      </c>
      <c r="CJ221" s="99" t="str">
        <f>IF(OR(CJ217="",CJ$543="")=TRUE,"",CJ217*CJ$543/'[7]Param-Production'!CH$42)</f>
        <v/>
      </c>
      <c r="CK221" s="99" t="str">
        <f>IF(OR(CK217="",CK$543="")=TRUE,"",CK217*CK$543/'[7]Param-Production'!CI$42)</f>
        <v/>
      </c>
      <c r="CL221" s="99" t="str">
        <f>IF(OR(CL217="",CL$543="")=TRUE,"",CL217*CL$543/'[7]Param-Production'!CJ$42)</f>
        <v/>
      </c>
      <c r="CM221" s="99" t="str">
        <f>IF(OR(CM217="",CM$543="")=TRUE,"",CM217*CM$543/'[7]Param-Production'!CK$42)</f>
        <v/>
      </c>
      <c r="CN221" s="99" t="str">
        <f>IF(OR(CN217="",CN$543="")=TRUE,"",CN217*CN$543/'[7]Param-Production'!CL$42)</f>
        <v/>
      </c>
      <c r="CO221" s="99" t="str">
        <f>IF(OR(CO217="",CO$543="")=TRUE,"",CO217*CO$543/'[7]Param-Production'!CM$42)</f>
        <v/>
      </c>
      <c r="CP221" s="99" t="str">
        <f>IF(OR(CP217="",CP$543="")=TRUE,"",CP217*CP$543/'[7]Param-Production'!CN$42)</f>
        <v/>
      </c>
      <c r="CQ221" s="99" t="str">
        <f>IF(OR(CQ217="",CQ$543="")=TRUE,"",CQ217*CQ$543/'[7]Param-Production'!CO$42)</f>
        <v/>
      </c>
      <c r="CR221" s="99" t="str">
        <f>IF(OR(CR217="",CR$543="")=TRUE,"",CR217*CR$543/'[7]Param-Production'!CP$42)</f>
        <v/>
      </c>
      <c r="CS221" s="99" t="str">
        <f>IF(OR(CS217="",CS$543="")=TRUE,"",CS217*CS$543/'[7]Param-Production'!CQ$42)</f>
        <v/>
      </c>
      <c r="CT221" s="99" t="str">
        <f>IF(OR(CT217="",CT$543="")=TRUE,"",CT217*CT$543/'[7]Param-Production'!CR$42)</f>
        <v/>
      </c>
      <c r="CU221" s="99" t="str">
        <f>IF(OR(CU217="",CU$543="")=TRUE,"",CU217*CU$543/'[7]Param-Production'!CS$42)</f>
        <v/>
      </c>
      <c r="CV221" s="99" t="str">
        <f>IF(OR(CV217="",CV$543="")=TRUE,"",CV217*CV$543/'[7]Param-Production'!CT$42)</f>
        <v/>
      </c>
      <c r="CW221" s="99" t="str">
        <f>IF(OR(CW217="",CW$543="")=TRUE,"",CW217*CW$543/'[7]Param-Production'!CU$42)</f>
        <v/>
      </c>
      <c r="CX221" s="99" t="str">
        <f>IF(OR(CX217="",CX$543="")=TRUE,"",CX217*CX$543/'[7]Param-Production'!CV$42)</f>
        <v/>
      </c>
      <c r="CY221" s="99" t="str">
        <f>IF(OR(CY217="",CY$543="")=TRUE,"",CY217*CY$543/'[7]Param-Production'!CW$42)</f>
        <v/>
      </c>
      <c r="CZ221" s="99" t="str">
        <f>IF(OR(CZ217="",CZ$543="")=TRUE,"",CZ217*CZ$543/'[7]Param-Production'!CX$42)</f>
        <v/>
      </c>
      <c r="DA221" s="99" t="str">
        <f>IF(OR(DA217="",DA$543="")=TRUE,"",DA217*DA$543/'[7]Param-Production'!CY$42)</f>
        <v/>
      </c>
      <c r="DB221" s="99" t="str">
        <f>IF(OR(DB217="",DB$543="")=TRUE,"",DB217*DB$543/'[7]Param-Production'!CZ$42)</f>
        <v/>
      </c>
      <c r="DC221" s="99" t="str">
        <f>IF(OR(DC217="",DC$543="")=TRUE,"",DC217*DC$543/'[7]Param-Production'!DA$42)</f>
        <v/>
      </c>
      <c r="DD221" s="99" t="str">
        <f>IF(OR(DD217="",DD$543="")=TRUE,"",DD217*DD$543/'[7]Param-Production'!DB$42)</f>
        <v/>
      </c>
      <c r="DE221" s="99" t="str">
        <f>IF(OR(DE217="",DE$543="")=TRUE,"",DE217*DE$543/'[7]Param-Production'!DC$42)</f>
        <v/>
      </c>
      <c r="DF221" s="99" t="str">
        <f>IF(OR(DF217="",DF$543="")=TRUE,"",DF217*DF$543/'[7]Param-Production'!DD$42)</f>
        <v/>
      </c>
      <c r="DG221" s="99" t="str">
        <f>IF(OR(DG217="",DG$543="")=TRUE,"",DG217*DG$543/'[7]Param-Production'!DE$42)</f>
        <v/>
      </c>
      <c r="DH221" s="99" t="str">
        <f>IF(OR(DH217="",DH$543="")=TRUE,"",DH217*DH$543/'[7]Param-Production'!DF$42)</f>
        <v/>
      </c>
      <c r="DI221" s="99" t="str">
        <f>IF(OR(DI217="",DI$543="")=TRUE,"",DI217*DI$543/'[7]Param-Production'!DG$42)</f>
        <v/>
      </c>
      <c r="DJ221" s="99" t="str">
        <f>IF(OR(DJ217="",DJ$543="")=TRUE,"",DJ217*DJ$543/'[7]Param-Production'!DH$42)</f>
        <v/>
      </c>
      <c r="DK221" s="99" t="str">
        <f>IF(OR(DK217="",DK$543="")=TRUE,"",DK217*DK$543/'[7]Param-Production'!DI$42)</f>
        <v/>
      </c>
      <c r="DL221" s="99" t="str">
        <f>IF(OR(DL217="",DL$543="")=TRUE,"",DL217*DL$543/'[7]Param-Production'!DJ$42)</f>
        <v/>
      </c>
      <c r="DM221" s="99" t="str">
        <f>IF(OR(DM217="",DM$543="")=TRUE,"",DM217*DM$543/'[7]Param-Production'!DK$42)</f>
        <v/>
      </c>
      <c r="DN221" s="99" t="str">
        <f>IF(OR(DN217="",DN$543="")=TRUE,"",DN217*DN$543/'[7]Param-Production'!DL$42)</f>
        <v/>
      </c>
      <c r="DO221" s="99" t="str">
        <f>IF(OR(DO217="",DO$543="")=TRUE,"",DO217*DO$543/'[7]Param-Production'!DM$42)</f>
        <v/>
      </c>
      <c r="DP221" s="99" t="str">
        <f>IF(OR(DP217="",DP$543="")=TRUE,"",DP217*DP$543/'[7]Param-Production'!DN$42)</f>
        <v/>
      </c>
      <c r="DQ221" s="99" t="str">
        <f>IF(OR(DQ217="",DQ$543="")=TRUE,"",DQ217*DQ$543/'[7]Param-Production'!DO$42)</f>
        <v/>
      </c>
      <c r="DR221" s="99" t="str">
        <f>IF(OR(DR217="",DR$543="")=TRUE,"",DR217*DR$543/'[7]Param-Production'!DP$42)</f>
        <v/>
      </c>
      <c r="DS221" s="99" t="str">
        <f>IF(OR(DS217="",DS$543="")=TRUE,"",DS217*DS$543/'[7]Param-Production'!DQ$42)</f>
        <v/>
      </c>
      <c r="DT221" s="99" t="str">
        <f>IF(OR(DT217="",DT$543="")=TRUE,"",DT217*DT$543/'[7]Param-Production'!DR$42)</f>
        <v/>
      </c>
      <c r="DU221" s="99" t="str">
        <f>IF(OR(DU217="",DU$543="")=TRUE,"",DU217*DU$543/'[7]Param-Production'!DS$42)</f>
        <v/>
      </c>
      <c r="DV221" s="99" t="str">
        <f>IF(OR(DV217="",DV$543="")=TRUE,"",DV217*DV$543/'[7]Param-Production'!DT$42)</f>
        <v/>
      </c>
      <c r="DW221" s="99" t="str">
        <f>IF(OR(DW217="",DW$543="")=TRUE,"",DW217*DW$543/'[7]Param-Production'!DU$42)</f>
        <v/>
      </c>
      <c r="DX221" s="99" t="str">
        <f>IF(OR(DX217="",DX$543="")=TRUE,"",DX217*DX$543/'[7]Param-Production'!DV$42)</f>
        <v/>
      </c>
      <c r="DY221" s="99" t="str">
        <f>IF(OR(DY217="",DY$543="")=TRUE,"",DY217*DY$543/'[7]Param-Production'!DW$42)</f>
        <v/>
      </c>
      <c r="DZ221" s="99" t="str">
        <f>IF(OR(DZ217="",DZ$543="")=TRUE,"",DZ217*DZ$543/'[7]Param-Production'!DX$42)</f>
        <v/>
      </c>
      <c r="EA221" s="99" t="str">
        <f>IF(OR(EA217="",EA$543="")=TRUE,"",EA217*EA$543/'[7]Param-Production'!DY$42)</f>
        <v/>
      </c>
      <c r="EB221" s="99" t="str">
        <f>IF(OR(EB217="",EB$543="")=TRUE,"",EB217*EB$543/'[7]Param-Production'!DZ$42)</f>
        <v/>
      </c>
      <c r="EC221" s="99" t="str">
        <f>IF(OR(EC217="",EC$543="")=TRUE,"",EC217*EC$543/'[7]Param-Production'!EA$42)</f>
        <v/>
      </c>
      <c r="ED221" s="99" t="str">
        <f>IF(OR(ED217="",ED$543="")=TRUE,"",ED217*ED$543/'[7]Param-Production'!EB$42)</f>
        <v/>
      </c>
      <c r="EE221" s="99" t="str">
        <f>IF(OR(EE217="",EE$543="")=TRUE,"",EE217*EE$543/'[7]Param-Production'!EC$42)</f>
        <v/>
      </c>
      <c r="EF221" s="99" t="str">
        <f>IF(OR(EF217="",EF$543="")=TRUE,"",EF217*EF$543/'[7]Param-Production'!ED$42)</f>
        <v/>
      </c>
      <c r="EG221" s="99" t="str">
        <f>IF(OR(EG217="",EG$543="")=TRUE,"",EG217*EG$543/'[7]Param-Production'!EE$42)</f>
        <v/>
      </c>
      <c r="EH221" s="99" t="str">
        <f>IF(OR(EH217="",EH$543="")=TRUE,"",EH217*EH$543/'[7]Param-Production'!EF$42)</f>
        <v/>
      </c>
      <c r="EI221" s="99" t="str">
        <f>IF(OR(EI217="",EI$543="")=TRUE,"",EI217*EI$543/'[7]Param-Production'!EG$42)</f>
        <v/>
      </c>
      <c r="EJ221" s="99" t="str">
        <f>IF(OR(EJ217="",EJ$543="")=TRUE,"",EJ217*EJ$543/'[7]Param-Production'!EH$42)</f>
        <v/>
      </c>
      <c r="EK221" s="99" t="str">
        <f>IF(OR(EK217="",EK$543="")=TRUE,"",EK217*EK$543/'[7]Param-Production'!EI$42)</f>
        <v/>
      </c>
      <c r="EL221" s="99" t="str">
        <f>IF(OR(EL217="",EL$543="")=TRUE,"",EL217*EL$543/'[7]Param-Production'!EJ$42)</f>
        <v/>
      </c>
      <c r="EM221" s="99" t="str">
        <f>IF(OR(EM217="",EM$543="")=TRUE,"",EM217*EM$543/'[7]Param-Production'!EK$42)</f>
        <v/>
      </c>
      <c r="EN221" s="99" t="str">
        <f>IF(OR(EN217="",EN$543="")=TRUE,"",EN217*EN$543/'[7]Param-Production'!EL$42)</f>
        <v/>
      </c>
      <c r="EO221" s="99" t="str">
        <f>IF(OR(EO217="",EO$543="")=TRUE,"",EO217*EO$543/'[7]Param-Production'!EM$42)</f>
        <v/>
      </c>
      <c r="EP221" s="99" t="str">
        <f>IF(OR(EP217="",EP$543="")=TRUE,"",EP217*EP$543/'[7]Param-Production'!EN$42)</f>
        <v/>
      </c>
      <c r="EQ221" s="99" t="str">
        <f>IF(OR(EQ217="",EQ$543="")=TRUE,"",EQ217*EQ$543/'[7]Param-Production'!EO$42)</f>
        <v/>
      </c>
      <c r="ER221" s="99" t="str">
        <f>IF(OR(ER217="",ER$543="")=TRUE,"",ER217*ER$543/'[7]Param-Production'!EP$42)</f>
        <v/>
      </c>
      <c r="ES221" s="99" t="str">
        <f>IF(OR(ES217="",ES$543="")=TRUE,"",ES217*ES$543/'[7]Param-Production'!EQ$42)</f>
        <v/>
      </c>
      <c r="ET221" s="99" t="str">
        <f>IF(OR(ET217="",ET$543="")=TRUE,"",ET217*ET$543/'[7]Param-Production'!ER$42)</f>
        <v/>
      </c>
      <c r="EU221" s="99" t="str">
        <f>IF(OR(EU217="",EU$543="")=TRUE,"",EU217*EU$543/'[7]Param-Production'!ES$42)</f>
        <v/>
      </c>
      <c r="EV221" s="99" t="str">
        <f>IF(OR(EV217="",EV$543="")=TRUE,"",EV217*EV$543/'[7]Param-Production'!ET$42)</f>
        <v/>
      </c>
      <c r="EW221" s="99" t="str">
        <f>IF(OR(EW217="",EW$543="")=TRUE,"",EW217*EW$543/'[7]Param-Production'!EU$42)</f>
        <v/>
      </c>
      <c r="EX221" s="99" t="str">
        <f>IF(OR(EX217="",EX$543="")=TRUE,"",EX217*EX$543/'[7]Param-Production'!EV$42)</f>
        <v/>
      </c>
      <c r="EY221" s="99" t="str">
        <f>IF(OR(EY217="",EY$543="")=TRUE,"",EY217*EY$543/'[7]Param-Production'!EW$42)</f>
        <v/>
      </c>
      <c r="EZ221" s="99" t="str">
        <f>IF(OR(EZ217="",EZ$543="")=TRUE,"",EZ217*EZ$543/'[7]Param-Production'!EX$42)</f>
        <v/>
      </c>
      <c r="FA221" s="99" t="str">
        <f>IF(OR(FA217="",FA$543="")=TRUE,"",FA217*FA$543/'[7]Param-Production'!EY$42)</f>
        <v/>
      </c>
      <c r="FB221" s="99" t="str">
        <f>IF(OR(FB217="",FB$543="")=TRUE,"",FB217*FB$543/'[7]Param-Production'!EZ$42)</f>
        <v/>
      </c>
      <c r="FC221" s="99" t="str">
        <f>IF(OR(FC217="",FC$543="")=TRUE,"",FC217*FC$543/'[7]Param-Production'!FA$42)</f>
        <v/>
      </c>
      <c r="FD221" s="99" t="str">
        <f>IF(OR(FD217="",FD$543="")=TRUE,"",FD217*FD$543/'[7]Param-Production'!FB$42)</f>
        <v/>
      </c>
      <c r="FE221" s="99" t="str">
        <f>IF(OR(FE217="",FE$543="")=TRUE,"",FE217*FE$543/'[7]Param-Production'!FC$42)</f>
        <v/>
      </c>
      <c r="FF221" s="99" t="str">
        <f>IF(OR(FF217="",FF$543="")=TRUE,"",FF217*FF$543/'[7]Param-Production'!FD$42)</f>
        <v/>
      </c>
      <c r="FG221" s="99" t="str">
        <f>IF(OR(FG217="",FG$543="")=TRUE,"",FG217*FG$543/'[7]Param-Production'!FE$42)</f>
        <v/>
      </c>
      <c r="FH221" s="99" t="str">
        <f>IF(OR(FH217="",FH$543="")=TRUE,"",FH217*FH$543/'[7]Param-Production'!FF$42)</f>
        <v/>
      </c>
      <c r="FI221" s="99" t="str">
        <f>IF(OR(FI217="",FI$543="")=TRUE,"",FI217*FI$543/'[7]Param-Production'!FG$42)</f>
        <v/>
      </c>
      <c r="FJ221" s="99" t="str">
        <f>IF(OR(FJ217="",FJ$543="")=TRUE,"",FJ217*FJ$543/'[7]Param-Production'!FH$42)</f>
        <v/>
      </c>
      <c r="FK221" s="99" t="str">
        <f>IF(OR(FK217="",FK$543="")=TRUE,"",FK217*FK$543/'[7]Param-Production'!FI$42)</f>
        <v/>
      </c>
      <c r="FL221" s="99" t="str">
        <f>IF(OR(FL217="",FL$543="")=TRUE,"",FL217*FL$543/'[7]Param-Production'!FJ$42)</f>
        <v/>
      </c>
      <c r="FM221" s="99" t="str">
        <f>IF(OR(FM217="",FM$543="")=TRUE,"",FM217*FM$543/'[7]Param-Production'!FK$42)</f>
        <v/>
      </c>
      <c r="FN221" s="99" t="str">
        <f>IF(OR(FN217="",FN$543="")=TRUE,"",FN217*FN$543/'[7]Param-Production'!FL$42)</f>
        <v/>
      </c>
      <c r="FO221" s="99" t="str">
        <f>IF(OR(FO217="",FO$543="")=TRUE,"",FO217*FO$543/'[7]Param-Production'!FM$42)</f>
        <v/>
      </c>
      <c r="FP221" s="99" t="str">
        <f>IF(OR(FP217="",FP$543="")=TRUE,"",FP217*FP$543/'[7]Param-Production'!FN$42)</f>
        <v/>
      </c>
      <c r="FQ221" s="99" t="str">
        <f>IF(OR(FQ217="",FQ$543="")=TRUE,"",FQ217*FQ$543/'[7]Param-Production'!FO$42)</f>
        <v/>
      </c>
      <c r="FR221" s="99" t="str">
        <f>IF(OR(FR217="",FR$543="")=TRUE,"",FR217*FR$543/'[7]Param-Production'!FP$42)</f>
        <v/>
      </c>
      <c r="FS221" s="99" t="str">
        <f>IF(OR(FS217="",FS$543="")=TRUE,"",FS217*FS$543/'[7]Param-Production'!FQ$42)</f>
        <v/>
      </c>
      <c r="FT221" s="99" t="str">
        <f>IF(OR(FT217="",FT$543="")=TRUE,"",FT217*FT$543/'[7]Param-Production'!FR$42)</f>
        <v/>
      </c>
      <c r="FU221" s="99" t="str">
        <f>IF(OR(FU217="",FU$543="")=TRUE,"",FU217*FU$543/'[7]Param-Production'!FS$42)</f>
        <v/>
      </c>
      <c r="FV221" s="99" t="str">
        <f>IF(OR(FV217="",FV$543="")=TRUE,"",FV217*FV$543/'[7]Param-Production'!FT$42)</f>
        <v/>
      </c>
      <c r="FW221" s="99" t="str">
        <f>IF(OR(FW217="",FW$543="")=TRUE,"",FW217*FW$543/'[7]Param-Production'!FU$42)</f>
        <v/>
      </c>
      <c r="FX221" s="99" t="str">
        <f>IF(OR(FX217="",FX$543="")=TRUE,"",FX217*FX$543/'[7]Param-Production'!FV$42)</f>
        <v/>
      </c>
      <c r="FY221" s="99" t="str">
        <f>IF(OR(FY217="",FY$543="")=TRUE,"",FY217*FY$543/'[7]Param-Production'!FW$42)</f>
        <v/>
      </c>
      <c r="FZ221" s="99" t="str">
        <f>IF(OR(FZ217="",FZ$543="")=TRUE,"",FZ217*FZ$543/'[7]Param-Production'!FX$42)</f>
        <v/>
      </c>
      <c r="GA221" s="99" t="str">
        <f>IF(OR(GA217="",GA$543="")=TRUE,"",GA217*GA$543/'[7]Param-Production'!FY$42)</f>
        <v/>
      </c>
      <c r="GB221" s="99" t="str">
        <f>IF(OR(GB217="",GB$543="")=TRUE,"",GB217*GB$543/'[7]Param-Production'!FZ$42)</f>
        <v/>
      </c>
      <c r="GC221" s="99" t="str">
        <f>IF(OR(GC217="",GC$543="")=TRUE,"",GC217*GC$543/'[7]Param-Production'!GA$42)</f>
        <v/>
      </c>
      <c r="GD221" s="99" t="str">
        <f>IF(OR(GD217="",GD$543="")=TRUE,"",GD217*GD$543/'[7]Param-Production'!GB$42)</f>
        <v/>
      </c>
      <c r="GE221" s="99" t="str">
        <f>IF(OR(GE217="",GE$543="")=TRUE,"",GE217*GE$543/'[7]Param-Production'!GC$42)</f>
        <v/>
      </c>
      <c r="GF221" s="99" t="str">
        <f>IF(OR(GF217="",GF$543="")=TRUE,"",GF217*GF$543/'[7]Param-Production'!GD$42)</f>
        <v/>
      </c>
      <c r="GG221" s="99" t="str">
        <f>IF(OR(GG217="",GG$543="")=TRUE,"",GG217*GG$543/'[7]Param-Production'!GE$42)</f>
        <v/>
      </c>
      <c r="GH221" s="99" t="str">
        <f>IF(OR(GH217="",GH$543="")=TRUE,"",GH217*GH$543/'[7]Param-Production'!GF$42)</f>
        <v/>
      </c>
      <c r="GI221" s="99" t="str">
        <f>IF(OR(GI217="",GI$543="")=TRUE,"",GI217*GI$543/'[7]Param-Production'!GG$42)</f>
        <v/>
      </c>
      <c r="GJ221" s="99" t="str">
        <f>IF(OR(GJ217="",GJ$543="")=TRUE,"",GJ217*GJ$543/'[7]Param-Production'!GH$42)</f>
        <v/>
      </c>
      <c r="GK221" s="99" t="str">
        <f>IF(OR(GK217="",GK$543="")=TRUE,"",GK217*GK$543/'[7]Param-Production'!GI$42)</f>
        <v/>
      </c>
      <c r="GL221" s="99" t="str">
        <f>IF(OR(GL217="",GL$543="")=TRUE,"",GL217*GL$543/'[7]Param-Production'!GJ$42)</f>
        <v/>
      </c>
      <c r="GM221" s="99" t="str">
        <f>IF(OR(GM217="",GM$543="")=TRUE,"",GM217*GM$543/'[7]Param-Production'!GK$42)</f>
        <v/>
      </c>
      <c r="GN221" s="99" t="str">
        <f>IF(OR(GN217="",GN$543="")=TRUE,"",GN217*GN$543/'[7]Param-Production'!GL$42)</f>
        <v/>
      </c>
      <c r="GO221" s="99" t="str">
        <f>IF(OR(GO217="",GO$543="")=TRUE,"",GO217*GO$543/'[7]Param-Production'!GM$42)</f>
        <v/>
      </c>
      <c r="GP221" s="99" t="str">
        <f>IF(OR(GP217="",GP$543="")=TRUE,"",GP217*GP$543/'[7]Param-Production'!GN$42)</f>
        <v/>
      </c>
      <c r="GQ221" s="99" t="str">
        <f>IF(OR(GQ217="",GQ$543="")=TRUE,"",GQ217*GQ$543/'[7]Param-Production'!GO$42)</f>
        <v/>
      </c>
      <c r="GR221" s="99" t="str">
        <f>IF(OR(GR217="",GR$543="")=TRUE,"",GR217*GR$543/'[7]Param-Production'!GP$42)</f>
        <v/>
      </c>
      <c r="GS221" s="99" t="str">
        <f>IF(OR(GS217="",GS$543="")=TRUE,"",GS217*GS$543/'[7]Param-Production'!GQ$42)</f>
        <v/>
      </c>
      <c r="GT221" s="99" t="str">
        <f>IF(OR(GT217="",GT$543="")=TRUE,"",GT217*GT$543/'[7]Param-Production'!GR$42)</f>
        <v/>
      </c>
      <c r="GU221" s="99" t="str">
        <f>IF(OR(GU217="",GU$543="")=TRUE,"",GU217*GU$543/'[7]Param-Production'!GS$42)</f>
        <v/>
      </c>
      <c r="GV221" s="99" t="str">
        <f>IF(OR(GV217="",GV$543="")=TRUE,"",GV217*GV$543/'[7]Param-Production'!GT$42)</f>
        <v/>
      </c>
      <c r="GW221" s="99" t="str">
        <f>IF(OR(GW217="",GW$543="")=TRUE,"",GW217*GW$543/'[7]Param-Production'!GU$42)</f>
        <v/>
      </c>
      <c r="GX221" s="99" t="str">
        <f>IF(OR(GX217="",GX$543="")=TRUE,"",GX217*GX$543/'[7]Param-Production'!GV$42)</f>
        <v/>
      </c>
      <c r="GY221" s="99" t="str">
        <f>IF(OR(GY217="",GY$543="")=TRUE,"",GY217*GY$543/'[7]Param-Production'!GW$42)</f>
        <v/>
      </c>
      <c r="GZ221" s="99" t="str">
        <f>IF(OR(GZ217="",GZ$543="")=TRUE,"",GZ217*GZ$543/'[7]Param-Production'!GX$42)</f>
        <v/>
      </c>
      <c r="HA221" s="99" t="str">
        <f>IF(OR(HA217="",HA$543="")=TRUE,"",HA217*HA$543/'[7]Param-Production'!GY$42)</f>
        <v/>
      </c>
      <c r="HB221" s="99" t="str">
        <f>IF(OR(HB217="",HB$543="")=TRUE,"",HB217*HB$543/'[7]Param-Production'!GZ$42)</f>
        <v/>
      </c>
      <c r="HC221" s="99" t="str">
        <f>IF(OR(HC217="",HC$543="")=TRUE,"",HC217*HC$543/'[7]Param-Production'!HA$42)</f>
        <v/>
      </c>
      <c r="HD221" s="99" t="str">
        <f>IF(OR(HD217="",HD$543="")=TRUE,"",HD217*HD$543/'[7]Param-Production'!HB$42)</f>
        <v/>
      </c>
      <c r="HE221" s="99" t="str">
        <f>IF(OR(HE217="",HE$543="")=TRUE,"",HE217*HE$543/'[7]Param-Production'!HC$42)</f>
        <v/>
      </c>
      <c r="HF221" s="99" t="str">
        <f>IF(OR(HF217="",HF$543="")=TRUE,"",HF217*HF$543/'[7]Param-Production'!HD$42)</f>
        <v/>
      </c>
      <c r="HG221" s="99" t="str">
        <f>IF(OR(HG217="",HG$543="")=TRUE,"",HG217*HG$543/'[7]Param-Production'!HE$42)</f>
        <v/>
      </c>
      <c r="HH221" s="99" t="str">
        <f>IF(OR(HH217="",HH$543="")=TRUE,"",HH217*HH$543/'[7]Param-Production'!HF$42)</f>
        <v/>
      </c>
      <c r="HI221" s="99" t="str">
        <f>IF(OR(HI217="",HI$543="")=TRUE,"",HI217*HI$543/'[7]Param-Production'!HG$42)</f>
        <v/>
      </c>
      <c r="HJ221" s="99" t="str">
        <f>IF(OR(HJ217="",HJ$543="")=TRUE,"",HJ217*HJ$543/'[7]Param-Production'!HH$42)</f>
        <v/>
      </c>
      <c r="HK221" s="99" t="str">
        <f>IF(OR(HK217="",HK$543="")=TRUE,"",HK217*HK$543/'[7]Param-Production'!HI$42)</f>
        <v/>
      </c>
      <c r="HL221" s="99" t="str">
        <f>IF(OR(HL217="",HL$543="")=TRUE,"",HL217*HL$543/'[7]Param-Production'!HJ$42)</f>
        <v/>
      </c>
      <c r="HM221" s="99" t="str">
        <f>IF(OR(HM217="",HM$543="")=TRUE,"",HM217*HM$543/'[7]Param-Production'!HK$42)</f>
        <v/>
      </c>
      <c r="HN221" s="99" t="str">
        <f>IF(OR(HN217="",HN$543="")=TRUE,"",HN217*HN$543/'[7]Param-Production'!HL$42)</f>
        <v/>
      </c>
      <c r="HO221" s="99" t="str">
        <f>IF(OR(HO217="",HO$543="")=TRUE,"",HO217*HO$543/'[7]Param-Production'!HM$42)</f>
        <v/>
      </c>
      <c r="HP221" s="99" t="str">
        <f>IF(OR(HP217="",HP$543="")=TRUE,"",HP217*HP$543/'[7]Param-Production'!HN$42)</f>
        <v/>
      </c>
      <c r="HQ221" s="99" t="str">
        <f>IF(OR(HQ217="",HQ$543="")=TRUE,"",HQ217*HQ$543/'[7]Param-Production'!HO$42)</f>
        <v/>
      </c>
      <c r="HR221" s="99" t="str">
        <f>IF(OR(HR217="",HR$543="")=TRUE,"",HR217*HR$543/'[7]Param-Production'!HP$42)</f>
        <v/>
      </c>
      <c r="HS221" s="99" t="str">
        <f>IF(OR(HS217="",HS$543="")=TRUE,"",HS217*HS$543/'[7]Param-Production'!HQ$42)</f>
        <v/>
      </c>
      <c r="HT221" s="99" t="str">
        <f>IF(OR(HT217="",HT$543="")=TRUE,"",HT217*HT$543/'[7]Param-Production'!HR$42)</f>
        <v/>
      </c>
      <c r="HU221" s="99" t="str">
        <f>IF(OR(HU217="",HU$543="")=TRUE,"",HU217*HU$543/'[7]Param-Production'!HS$42)</f>
        <v/>
      </c>
      <c r="HV221" s="99" t="str">
        <f>IF(OR(HV217="",HV$543="")=TRUE,"",HV217*HV$543/'[7]Param-Production'!HT$42)</f>
        <v/>
      </c>
      <c r="HW221" s="99" t="str">
        <f>IF(OR(HW217="",HW$543="")=TRUE,"",HW217*HW$543/'[7]Param-Production'!HU$42)</f>
        <v/>
      </c>
      <c r="HX221" s="99" t="str">
        <f>IF(OR(HX217="",HX$543="")=TRUE,"",HX217*HX$543/'[7]Param-Production'!HV$42)</f>
        <v/>
      </c>
      <c r="HY221" s="99" t="str">
        <f>IF(OR(HY217="",HY$543="")=TRUE,"",HY217*HY$543/'[7]Param-Production'!HW$42)</f>
        <v/>
      </c>
      <c r="HZ221" s="99" t="str">
        <f>IF(OR(HZ217="",HZ$543="")=TRUE,"",HZ217*HZ$543/'[7]Param-Production'!HX$42)</f>
        <v/>
      </c>
      <c r="IA221" s="99" t="str">
        <f>IF(OR(IA217="",IA$543="")=TRUE,"",IA217*IA$543/'[7]Param-Production'!HY$42)</f>
        <v/>
      </c>
      <c r="IB221" s="99" t="str">
        <f>IF(OR(IB217="",IB$543="")=TRUE,"",IB217*IB$543/'[7]Param-Production'!HZ$42)</f>
        <v/>
      </c>
      <c r="IC221" s="99" t="str">
        <f>IF(OR(IC217="",IC$543="")=TRUE,"",IC217*IC$543/'[7]Param-Production'!IA$42)</f>
        <v/>
      </c>
      <c r="ID221" s="99" t="str">
        <f>IF(OR(ID217="",ID$543="")=TRUE,"",ID217*ID$543/'[7]Param-Production'!IB$42)</f>
        <v/>
      </c>
      <c r="IE221" s="99" t="str">
        <f>IF(OR(IE217="",IE$543="")=TRUE,"",IE217*IE$543/'[7]Param-Production'!IC$42)</f>
        <v/>
      </c>
      <c r="IF221" s="99" t="str">
        <f>IF(OR(IF217="",IF$543="")=TRUE,"",IF217*IF$543/'[7]Param-Production'!ID$42)</f>
        <v/>
      </c>
      <c r="IG221" s="99" t="str">
        <f>IF(OR(IG217="",IG$543="")=TRUE,"",IG217*IG$543/'[7]Param-Production'!IE$42)</f>
        <v/>
      </c>
      <c r="IH221" s="99" t="str">
        <f>IF(OR(IH217="",IH$543="")=TRUE,"",IH217*IH$543/'[7]Param-Production'!IF$42)</f>
        <v/>
      </c>
      <c r="II221" s="99" t="str">
        <f>IF(OR(II217="",II$543="")=TRUE,"",II217*II$543/'[7]Param-Production'!IG$42)</f>
        <v/>
      </c>
      <c r="IJ221" s="99" t="str">
        <f>IF(OR(IJ217="",IJ$543="")=TRUE,"",IJ217*IJ$543/'[7]Param-Production'!IH$42)</f>
        <v/>
      </c>
      <c r="IK221" s="99" t="str">
        <f>IF(OR(IK217="",IK$543="")=TRUE,"",IK217*IK$543/'[7]Param-Production'!II$42)</f>
        <v/>
      </c>
      <c r="IL221" s="99" t="str">
        <f>IF(OR(IL217="",IL$543="")=TRUE,"",IL217*IL$543/'[7]Param-Production'!IJ$42)</f>
        <v/>
      </c>
      <c r="IM221" s="99" t="str">
        <f>IF(OR(IM217="",IM$543="")=TRUE,"",IM217*IM$543/'[7]Param-Production'!IK$42)</f>
        <v/>
      </c>
      <c r="IN221" s="99" t="str">
        <f>IF(OR(IN217="",IN$543="")=TRUE,"",IN217*IN$543/'[7]Param-Production'!IL$42)</f>
        <v/>
      </c>
      <c r="IO221" s="99" t="str">
        <f>IF(OR(IO217="",IO$543="")=TRUE,"",IO217*IO$543/'[7]Param-Production'!IM$42)</f>
        <v/>
      </c>
      <c r="IP221" s="99" t="str">
        <f>IF(OR(IP217="",IP$543="")=TRUE,"",IP217*IP$543/'[7]Param-Production'!IN$42)</f>
        <v/>
      </c>
      <c r="IQ221" s="99" t="str">
        <f>IF(OR(IQ217="",IQ$543="")=TRUE,"",IQ217*IQ$543/'[7]Param-Production'!IO$42)</f>
        <v/>
      </c>
      <c r="IR221" s="99" t="str">
        <f>IF(OR(IR217="",IR$543="")=TRUE,"",IR217*IR$543/'[7]Param-Production'!IP$42)</f>
        <v/>
      </c>
      <c r="IS221" s="99" t="str">
        <f>IF(OR(IS217="",IS$543="")=TRUE,"",IS217*IS$543/'[7]Param-Production'!IQ$42)</f>
        <v/>
      </c>
      <c r="IT221" s="99" t="str">
        <f>IF(OR(IT217="",IT$543="")=TRUE,"",IT217*IT$543/'[7]Param-Production'!IR$42)</f>
        <v/>
      </c>
      <c r="IU221" s="99" t="str">
        <f>IF(OR(IU217="",IU$543="")=TRUE,"",IU217*IU$543/'[7]Param-Production'!IS$42)</f>
        <v/>
      </c>
      <c r="IV221" s="99" t="str">
        <f>IF(OR(IV217="",IV$543="")=TRUE,"",IV217*IV$543/'[7]Param-Production'!IT$42)</f>
        <v/>
      </c>
      <c r="IW221" s="99" t="str">
        <f>IF(OR(IW217="",IW$543="")=TRUE,"",IW217*IW$543/'[7]Param-Production'!IU$42)</f>
        <v/>
      </c>
      <c r="IX221" s="99" t="str">
        <f>IF(OR(IX217="",IX$543="")=TRUE,"",IX217*IX$543/'[7]Param-Production'!IV$42)</f>
        <v/>
      </c>
      <c r="IY221" s="99" t="str">
        <f>IF(OR(IY217="",IY$543="")=TRUE,"",IY217*IY$543/'[7]Param-Production'!IW$42)</f>
        <v/>
      </c>
      <c r="IZ221" s="99" t="str">
        <f>IF(OR(IZ217="",IZ$543="")=TRUE,"",IZ217*IZ$543/'[7]Param-Production'!IX$42)</f>
        <v/>
      </c>
      <c r="JA221" s="99" t="str">
        <f>IF(OR(JA217="",JA$543="")=TRUE,"",JA217*JA$543/'[7]Param-Production'!IY$42)</f>
        <v/>
      </c>
      <c r="JB221" s="99" t="str">
        <f>IF(OR(JB217="",JB$543="")=TRUE,"",JB217*JB$543/'[7]Param-Production'!IZ$42)</f>
        <v/>
      </c>
      <c r="JC221" s="99" t="str">
        <f>IF(OR(JC217="",JC$543="")=TRUE,"",JC217*JC$543/'[7]Param-Production'!JA$42)</f>
        <v/>
      </c>
      <c r="JD221" s="99" t="str">
        <f>IF(OR(JD217="",JD$543="")=TRUE,"",JD217*JD$543/'[7]Param-Production'!JB$42)</f>
        <v/>
      </c>
      <c r="JE221" s="99" t="str">
        <f>IF(OR(JE217="",JE$543="")=TRUE,"",JE217*JE$543/'[7]Param-Production'!JC$42)</f>
        <v/>
      </c>
      <c r="JF221" s="99" t="str">
        <f>IF(OR(JF217="",JF$543="")=TRUE,"",JF217*JF$543/'[7]Param-Production'!JD$42)</f>
        <v/>
      </c>
      <c r="JG221" s="99" t="str">
        <f>IF(OR(JG217="",JG$543="")=TRUE,"",JG217*JG$543/'[7]Param-Production'!JE$42)</f>
        <v/>
      </c>
      <c r="JH221" s="99" t="str">
        <f>IF(OR(JH217="",JH$543="")=TRUE,"",JH217*JH$543/'[7]Param-Production'!JF$42)</f>
        <v/>
      </c>
      <c r="JI221" s="99" t="str">
        <f>IF(OR(JI217="",JI$543="")=TRUE,"",JI217*JI$543/'[7]Param-Production'!JG$42)</f>
        <v/>
      </c>
      <c r="JJ221" s="99" t="str">
        <f>IF(OR(JJ217="",JJ$543="")=TRUE,"",JJ217*JJ$543/'[7]Param-Production'!JH$42)</f>
        <v/>
      </c>
      <c r="JK221" s="99" t="str">
        <f>IF(OR(JK217="",JK$543="")=TRUE,"",JK217*JK$543/'[7]Param-Production'!JI$42)</f>
        <v/>
      </c>
      <c r="JL221" s="99" t="str">
        <f>IF(OR(JL217="",JL$543="")=TRUE,"",JL217*JL$543/'[7]Param-Production'!JJ$42)</f>
        <v/>
      </c>
      <c r="JM221" s="99" t="str">
        <f>IF(OR(JM217="",JM$543="")=TRUE,"",JM217*JM$543/'[7]Param-Production'!JK$42)</f>
        <v/>
      </c>
      <c r="JN221" s="99" t="str">
        <f>IF(OR(JN217="",JN$543="")=TRUE,"",JN217*JN$543/'[7]Param-Production'!JL$42)</f>
        <v/>
      </c>
      <c r="JO221" s="99" t="str">
        <f>IF(OR(JO217="",JO$543="")=TRUE,"",JO217*JO$543/'[7]Param-Production'!JM$42)</f>
        <v/>
      </c>
      <c r="JP221" s="99" t="str">
        <f>IF(OR(JP217="",JP$543="")=TRUE,"",JP217*JP$543/'[7]Param-Production'!JN$42)</f>
        <v/>
      </c>
      <c r="JQ221" s="99" t="str">
        <f>IF(OR(JQ217="",JQ$543="")=TRUE,"",JQ217*JQ$543/'[7]Param-Production'!JO$42)</f>
        <v/>
      </c>
      <c r="JR221" s="99" t="str">
        <f>IF(OR(JR217="",JR$543="")=TRUE,"",JR217*JR$543/'[7]Param-Production'!JP$42)</f>
        <v/>
      </c>
      <c r="JS221" s="99" t="str">
        <f>IF(OR(JS217="",JS$543="")=TRUE,"",JS217*JS$543/'[7]Param-Production'!JQ$42)</f>
        <v/>
      </c>
      <c r="JT221" s="99" t="str">
        <f>IF(OR(JT217="",JT$543="")=TRUE,"",JT217*JT$543/'[7]Param-Production'!JR$42)</f>
        <v/>
      </c>
      <c r="JU221" s="99" t="str">
        <f>IF(OR(JU217="",JU$543="")=TRUE,"",JU217*JU$543/'[7]Param-Production'!JS$42)</f>
        <v/>
      </c>
      <c r="JV221" s="99" t="str">
        <f>IF(OR(JV217="",JV$543="")=TRUE,"",JV217*JV$543/'[7]Param-Production'!JT$42)</f>
        <v/>
      </c>
      <c r="JW221" s="99" t="str">
        <f>IF(OR(JW217="",JW$543="")=TRUE,"",JW217*JW$543/'[7]Param-Production'!JU$42)</f>
        <v/>
      </c>
      <c r="JX221" s="99" t="str">
        <f>IF(OR(JX217="",JX$543="")=TRUE,"",JX217*JX$543/'[7]Param-Production'!JV$42)</f>
        <v/>
      </c>
      <c r="JY221" s="99" t="str">
        <f>IF(OR(JY217="",JY$543="")=TRUE,"",JY217*JY$543/'[7]Param-Production'!JW$42)</f>
        <v/>
      </c>
      <c r="JZ221" s="99" t="str">
        <f>IF(OR(JZ217="",JZ$543="")=TRUE,"",JZ217*JZ$543/'[7]Param-Production'!JX$42)</f>
        <v/>
      </c>
      <c r="KA221" s="99" t="str">
        <f>IF(OR(KA217="",KA$543="")=TRUE,"",KA217*KA$543/'[7]Param-Production'!JY$42)</f>
        <v/>
      </c>
      <c r="KB221" s="99" t="str">
        <f>IF(OR(KB217="",KB$543="")=TRUE,"",KB217*KB$543/'[7]Param-Production'!JZ$42)</f>
        <v/>
      </c>
      <c r="KC221" s="99" t="str">
        <f>IF(OR(KC217="",KC$543="")=TRUE,"",KC217*KC$543/'[7]Param-Production'!KA$42)</f>
        <v/>
      </c>
      <c r="KD221" s="99" t="str">
        <f>IF(OR(KD217="",KD$543="")=TRUE,"",KD217*KD$543/'[7]Param-Production'!KB$42)</f>
        <v/>
      </c>
      <c r="KE221" s="99" t="str">
        <f>IF(OR(KE217="",KE$543="")=TRUE,"",KE217*KE$543/'[7]Param-Production'!KC$42)</f>
        <v/>
      </c>
      <c r="KF221" s="99" t="str">
        <f>IF(OR(KF217="",KF$543="")=TRUE,"",KF217*KF$543/'[7]Param-Production'!KD$42)</f>
        <v/>
      </c>
      <c r="KG221" s="99" t="str">
        <f>IF(OR(KG217="",KG$543="")=TRUE,"",KG217*KG$543/'[7]Param-Production'!KE$42)</f>
        <v/>
      </c>
      <c r="KH221" s="99" t="str">
        <f>IF(OR(KH217="",KH$543="")=TRUE,"",KH217*KH$543/'[7]Param-Production'!KF$42)</f>
        <v/>
      </c>
      <c r="KI221" s="99" t="str">
        <f>IF(OR(KI217="",KI$543="")=TRUE,"",KI217*KI$543/'[7]Param-Production'!KG$42)</f>
        <v/>
      </c>
      <c r="KJ221" s="99" t="str">
        <f>IF(OR(KJ217="",KJ$543="")=TRUE,"",KJ217*KJ$543/'[7]Param-Production'!KH$42)</f>
        <v/>
      </c>
      <c r="KK221" s="99" t="str">
        <f>IF(OR(KK217="",KK$543="")=TRUE,"",KK217*KK$543/'[7]Param-Production'!KI$42)</f>
        <v/>
      </c>
      <c r="KL221" s="99" t="str">
        <f>IF(OR(KL217="",KL$543="")=TRUE,"",KL217*KL$543/'[7]Param-Production'!KJ$42)</f>
        <v/>
      </c>
      <c r="KM221" s="99" t="str">
        <f>IF(OR(KM217="",KM$543="")=TRUE,"",KM217*KM$543/'[7]Param-Production'!KK$42)</f>
        <v/>
      </c>
      <c r="KN221" s="99" t="str">
        <f>IF(OR(KN217="",KN$543="")=TRUE,"",KN217*KN$543/'[7]Param-Production'!KL$42)</f>
        <v/>
      </c>
      <c r="KO221" s="99" t="str">
        <f>IF(OR(KO217="",KO$543="")=TRUE,"",KO217*KO$543/'[7]Param-Production'!KM$42)</f>
        <v/>
      </c>
      <c r="KP221" s="99" t="str">
        <f>IF(OR(KP217="",KP$543="")=TRUE,"",KP217*KP$543/'[7]Param-Production'!KN$42)</f>
        <v/>
      </c>
      <c r="KQ221" s="99" t="str">
        <f>IF(OR(KQ217="",KQ$543="")=TRUE,"",KQ217*KQ$543/'[7]Param-Production'!KO$42)</f>
        <v/>
      </c>
      <c r="KR221" s="99" t="str">
        <f>IF(OR(KR217="",KR$543="")=TRUE,"",KR217*KR$543/'[7]Param-Production'!KP$42)</f>
        <v/>
      </c>
      <c r="KS221" s="99" t="str">
        <f>IF(OR(KS217="",KS$543="")=TRUE,"",KS217*KS$543/'[7]Param-Production'!KQ$42)</f>
        <v/>
      </c>
      <c r="KT221" s="99" t="str">
        <f>IF(OR(KT217="",KT$543="")=TRUE,"",KT217*KT$543/'[7]Param-Production'!KR$42)</f>
        <v/>
      </c>
      <c r="KU221" s="99" t="str">
        <f>IF(OR(KU217="",KU$543="")=TRUE,"",KU217*KU$543/'[7]Param-Production'!KS$42)</f>
        <v/>
      </c>
      <c r="KV221" s="99" t="str">
        <f>IF(OR(KV217="",KV$543="")=TRUE,"",KV217*KV$543/'[7]Param-Production'!KT$42)</f>
        <v/>
      </c>
      <c r="KW221" s="99" t="str">
        <f>IF(OR(KW217="",KW$543="")=TRUE,"",KW217*KW$543/'[7]Param-Production'!KU$42)</f>
        <v/>
      </c>
      <c r="KX221" s="99" t="str">
        <f>IF(OR(KX217="",KX$543="")=TRUE,"",KX217*KX$543/'[7]Param-Production'!KV$42)</f>
        <v/>
      </c>
      <c r="KY221" s="99" t="str">
        <f>IF(OR(KY217="",KY$543="")=TRUE,"",KY217*KY$543/'[7]Param-Production'!KW$42)</f>
        <v/>
      </c>
      <c r="KZ221" s="99" t="str">
        <f>IF(OR(KZ217="",KZ$543="")=TRUE,"",KZ217*KZ$543/'[7]Param-Production'!KX$42)</f>
        <v/>
      </c>
      <c r="LA221" s="99" t="str">
        <f>IF(OR(LA217="",LA$543="")=TRUE,"",LA217*LA$543/'[7]Param-Production'!KY$42)</f>
        <v/>
      </c>
      <c r="LB221" s="99" t="str">
        <f>IF(OR(LB217="",LB$543="")=TRUE,"",LB217*LB$543/'[7]Param-Production'!KZ$42)</f>
        <v/>
      </c>
      <c r="LC221" s="99" t="str">
        <f>IF(OR(LC217="",LC$543="")=TRUE,"",LC217*LC$543/'[7]Param-Production'!LA$42)</f>
        <v/>
      </c>
      <c r="LD221" s="99" t="str">
        <f>IF(OR(LD217="",LD$543="")=TRUE,"",LD217*LD$543/'[7]Param-Production'!LB$42)</f>
        <v/>
      </c>
      <c r="LE221" s="99" t="str">
        <f>IF(OR(LE217="",LE$543="")=TRUE,"",LE217*LE$543/'[7]Param-Production'!LC$42)</f>
        <v/>
      </c>
      <c r="LF221" s="99" t="str">
        <f>IF(OR(LF217="",LF$543="")=TRUE,"",LF217*LF$543/'[7]Param-Production'!LD$42)</f>
        <v/>
      </c>
      <c r="LG221" s="99" t="str">
        <f>IF(OR(LG217="",LG$543="")=TRUE,"",LG217*LG$543/'[7]Param-Production'!LE$42)</f>
        <v/>
      </c>
      <c r="LH221" s="99" t="str">
        <f>IF(OR(LH217="",LH$543="")=TRUE,"",LH217*LH$543/'[7]Param-Production'!LF$42)</f>
        <v/>
      </c>
      <c r="LI221" s="99" t="str">
        <f>IF(OR(LI217="",LI$543="")=TRUE,"",LI217*LI$543/'[7]Param-Production'!LG$42)</f>
        <v/>
      </c>
      <c r="LJ221" s="99" t="str">
        <f>IF(OR(LJ217="",LJ$543="")=TRUE,"",LJ217*LJ$543/'[7]Param-Production'!LH$42)</f>
        <v/>
      </c>
      <c r="LK221" s="99" t="str">
        <f>IF(OR(LK217="",LK$543="")=TRUE,"",LK217*LK$543/'[7]Param-Production'!LI$42)</f>
        <v/>
      </c>
      <c r="LL221" s="99" t="str">
        <f>IF(OR(LL217="",LL$543="")=TRUE,"",LL217*LL$543/'[7]Param-Production'!LJ$42)</f>
        <v/>
      </c>
      <c r="LM221" s="99" t="str">
        <f>IF(OR(LM217="",LM$543="")=TRUE,"",LM217*LM$543/'[7]Param-Production'!LK$42)</f>
        <v/>
      </c>
      <c r="LN221" s="99" t="str">
        <f>IF(OR(LN217="",LN$543="")=TRUE,"",LN217*LN$543/'[7]Param-Production'!LL$42)</f>
        <v/>
      </c>
      <c r="LO221" s="99" t="str">
        <f>IF(OR(LO217="",LO$543="")=TRUE,"",LO217*LO$543/'[7]Param-Production'!LM$42)</f>
        <v/>
      </c>
      <c r="LP221" s="99" t="str">
        <f>IF(OR(LP217="",LP$543="")=TRUE,"",LP217*LP$543/'[7]Param-Production'!LN$42)</f>
        <v/>
      </c>
      <c r="LQ221" s="99" t="str">
        <f>IF(OR(LQ217="",LQ$543="")=TRUE,"",LQ217*LQ$543/'[7]Param-Production'!LO$42)</f>
        <v/>
      </c>
      <c r="LR221" s="99" t="str">
        <f>IF(OR(LR217="",LR$543="")=TRUE,"",LR217*LR$543/'[7]Param-Production'!LP$42)</f>
        <v/>
      </c>
      <c r="LS221" s="99" t="str">
        <f>IF(OR(LS217="",LS$543="")=TRUE,"",LS217*LS$543/'[7]Param-Production'!LQ$42)</f>
        <v/>
      </c>
      <c r="LT221" s="99" t="str">
        <f>IF(OR(LT217="",LT$543="")=TRUE,"",LT217*LT$543/'[7]Param-Production'!LR$42)</f>
        <v/>
      </c>
      <c r="LU221" s="99" t="str">
        <f>IF(OR(LU217="",LU$543="")=TRUE,"",LU217*LU$543/'[7]Param-Production'!LS$42)</f>
        <v/>
      </c>
      <c r="LV221" s="99" t="str">
        <f>IF(OR(LV217="",LV$543="")=TRUE,"",LV217*LV$543/'[7]Param-Production'!LT$42)</f>
        <v/>
      </c>
      <c r="LW221" s="99" t="str">
        <f>IF(OR(LW217="",LW$543="")=TRUE,"",LW217*LW$543/'[7]Param-Production'!LU$42)</f>
        <v/>
      </c>
      <c r="LX221" s="99" t="str">
        <f>IF(OR(LX217="",LX$543="")=TRUE,"",LX217*LX$543/'[7]Param-Production'!LV$42)</f>
        <v/>
      </c>
      <c r="LY221" s="99" t="str">
        <f>IF(OR(LY217="",LY$543="")=TRUE,"",LY217*LY$543/'[7]Param-Production'!LW$42)</f>
        <v/>
      </c>
      <c r="LZ221" s="99" t="str">
        <f>IF(OR(LZ217="",LZ$543="")=TRUE,"",LZ217*LZ$543/'[7]Param-Production'!LX$42)</f>
        <v/>
      </c>
      <c r="MA221" s="99" t="str">
        <f>IF(OR(MA217="",MA$543="")=TRUE,"",MA217*MA$543/'[7]Param-Production'!LY$42)</f>
        <v/>
      </c>
      <c r="MB221" s="99" t="str">
        <f>IF(OR(MB217="",MB$543="")=TRUE,"",MB217*MB$543/'[7]Param-Production'!LZ$42)</f>
        <v/>
      </c>
      <c r="MC221" s="99" t="str">
        <f>IF(OR(MC217="",MC$543="")=TRUE,"",MC217*MC$543/'[7]Param-Production'!MA$42)</f>
        <v/>
      </c>
      <c r="MD221" s="99" t="str">
        <f>IF(OR(MD217="",MD$543="")=TRUE,"",MD217*MD$543/'[7]Param-Production'!MB$42)</f>
        <v/>
      </c>
      <c r="ME221" s="99" t="str">
        <f>IF(OR(ME217="",ME$543="")=TRUE,"",ME217*ME$543/'[7]Param-Production'!MC$42)</f>
        <v/>
      </c>
      <c r="MF221" s="99" t="str">
        <f>IF(OR(MF217="",MF$543="")=TRUE,"",MF217*MF$543/'[7]Param-Production'!MD$42)</f>
        <v/>
      </c>
      <c r="MG221" s="99" t="str">
        <f>IF(OR(MG217="",MG$543="")=TRUE,"",MG217*MG$543/'[7]Param-Production'!ME$42)</f>
        <v/>
      </c>
      <c r="MH221" s="99" t="str">
        <f>IF(OR(MH217="",MH$543="")=TRUE,"",MH217*MH$543/'[7]Param-Production'!MF$42)</f>
        <v/>
      </c>
      <c r="MI221" s="99" t="str">
        <f>IF(OR(MI217="",MI$543="")=TRUE,"",MI217*MI$543/'[7]Param-Production'!MG$42)</f>
        <v/>
      </c>
      <c r="MJ221" s="99" t="str">
        <f>IF(OR(MJ217="",MJ$543="")=TRUE,"",MJ217*MJ$543/'[7]Param-Production'!MH$42)</f>
        <v/>
      </c>
      <c r="MK221" s="99" t="str">
        <f>IF(OR(MK217="",MK$543="")=TRUE,"",MK217*MK$543/'[7]Param-Production'!MI$42)</f>
        <v/>
      </c>
      <c r="ML221" s="99" t="str">
        <f>IF(OR(ML217="",ML$543="")=TRUE,"",ML217*ML$543/'[7]Param-Production'!MJ$42)</f>
        <v/>
      </c>
      <c r="MM221" s="99" t="str">
        <f>IF(OR(MM217="",MM$543="")=TRUE,"",MM217*MM$543/'[7]Param-Production'!MK$42)</f>
        <v/>
      </c>
      <c r="MN221" s="99" t="str">
        <f>IF(OR(MN217="",MN$543="")=TRUE,"",MN217*MN$543/'[7]Param-Production'!ML$42)</f>
        <v/>
      </c>
      <c r="MO221" s="99" t="str">
        <f>IF(OR(MO217="",MO$543="")=TRUE,"",MO217*MO$543/'[7]Param-Production'!MM$42)</f>
        <v/>
      </c>
      <c r="MP221" s="99" t="str">
        <f>IF(OR(MP217="",MP$543="")=TRUE,"",MP217*MP$543/'[7]Param-Production'!MN$42)</f>
        <v/>
      </c>
      <c r="MQ221" s="99" t="str">
        <f>IF(OR(MQ217="",MQ$543="")=TRUE,"",MQ217*MQ$543/'[7]Param-Production'!MO$42)</f>
        <v/>
      </c>
      <c r="MR221" s="99" t="str">
        <f>IF(OR(MR217="",MR$543="")=TRUE,"",MR217*MR$543/'[7]Param-Production'!MP$42)</f>
        <v/>
      </c>
      <c r="MS221" s="99" t="str">
        <f>IF(OR(MS217="",MS$543="")=TRUE,"",MS217*MS$543/'[7]Param-Production'!MQ$42)</f>
        <v/>
      </c>
      <c r="MT221" s="99" t="str">
        <f>IF(OR(MT217="",MT$543="")=TRUE,"",MT217*MT$543/'[7]Param-Production'!MR$42)</f>
        <v/>
      </c>
      <c r="MU221" s="99" t="str">
        <f>IF(OR(MU217="",MU$543="")=TRUE,"",MU217*MU$543/'[7]Param-Production'!MS$42)</f>
        <v/>
      </c>
      <c r="MV221" s="99" t="str">
        <f>IF(OR(MV217="",MV$543="")=TRUE,"",MV217*MV$543/'[7]Param-Production'!MT$42)</f>
        <v/>
      </c>
      <c r="MW221" s="99" t="str">
        <f>IF(OR(MW217="",MW$543="")=TRUE,"",MW217*MW$543/'[7]Param-Production'!MU$42)</f>
        <v/>
      </c>
      <c r="MX221" s="99" t="str">
        <f>IF(OR(MX217="",MX$543="")=TRUE,"",MX217*MX$543/'[7]Param-Production'!MV$42)</f>
        <v/>
      </c>
      <c r="MY221" s="99" t="str">
        <f>IF(OR(MY217="",MY$543="")=TRUE,"",MY217*MY$543/'[7]Param-Production'!MW$42)</f>
        <v/>
      </c>
      <c r="MZ221" s="99" t="str">
        <f>IF(OR(MZ217="",MZ$543="")=TRUE,"",MZ217*MZ$543/'[7]Param-Production'!MX$42)</f>
        <v/>
      </c>
      <c r="NA221" s="99" t="str">
        <f>IF(OR(NA217="",NA$543="")=TRUE,"",NA217*NA$543/'[7]Param-Production'!MY$42)</f>
        <v/>
      </c>
      <c r="NB221" s="99" t="str">
        <f>IF(OR(NB217="",NB$543="")=TRUE,"",NB217*NB$543/'[7]Param-Production'!MZ$42)</f>
        <v/>
      </c>
      <c r="NC221" s="99" t="str">
        <f>IF(OR(NC217="",NC$543="")=TRUE,"",NC217*NC$543/'[7]Param-Production'!NA$42)</f>
        <v/>
      </c>
      <c r="ND221" s="99" t="str">
        <f>IF(OR(ND217="",ND$543="")=TRUE,"",ND217*ND$543/'[7]Param-Production'!NB$42)</f>
        <v/>
      </c>
      <c r="NE221" s="99" t="str">
        <f>IF(OR(NE217="",NE$543="")=TRUE,"",NE217*NE$543/'[7]Param-Production'!NC$42)</f>
        <v/>
      </c>
      <c r="NF221" s="99" t="str">
        <f>IF(OR(NF217="",NF$543="")=TRUE,"",NF217*NF$543/'[7]Param-Production'!ND$42)</f>
        <v/>
      </c>
      <c r="NG221" s="99" t="str">
        <f>IF(OR(NG217="",NG$543="")=TRUE,"",NG217*NG$543/'[7]Param-Production'!NE$42)</f>
        <v/>
      </c>
      <c r="NH221" s="99" t="str">
        <f>IF(OR(NH217="",NH$543="")=TRUE,"",NH217*NH$543/'[7]Param-Production'!NF$42)</f>
        <v/>
      </c>
      <c r="NI221" s="99" t="str">
        <f>IF(OR(NI217="",NI$543="")=TRUE,"",NI217*NI$543/'[7]Param-Production'!NG$42)</f>
        <v/>
      </c>
      <c r="NJ221" s="99" t="str">
        <f>IF(OR(NJ217="",NJ$543="")=TRUE,"",NJ217*NJ$543/'[7]Param-Production'!NH$42)</f>
        <v/>
      </c>
      <c r="NK221" s="99" t="str">
        <f>IF(OR(NK217="",NK$543="")=TRUE,"",NK217*NK$543/'[7]Param-Production'!NI$42)</f>
        <v/>
      </c>
      <c r="NL221" s="99" t="str">
        <f>IF(OR(NL217="",NL$543="")=TRUE,"",NL217*NL$543/'[7]Param-Production'!NJ$42)</f>
        <v/>
      </c>
      <c r="NM221" s="99" t="str">
        <f>IF(OR(NM217="",NM$543="")=TRUE,"",NM217*NM$543/'[7]Param-Production'!NK$42)</f>
        <v/>
      </c>
      <c r="NN221" s="99" t="str">
        <f>IF(OR(NN217="",NN$543="")=TRUE,"",NN217*NN$543/'[7]Param-Production'!NL$42)</f>
        <v/>
      </c>
      <c r="NO221" s="99" t="str">
        <f>IF(OR(NO217="",NO$543="")=TRUE,"",NO217*NO$543/'[7]Param-Production'!NM$42)</f>
        <v/>
      </c>
      <c r="NP221" s="99" t="str">
        <f>IF(OR(NP217="",NP$543="")=TRUE,"",NP217*NP$543/'[7]Param-Production'!NN$42)</f>
        <v/>
      </c>
      <c r="NQ221" s="99" t="str">
        <f>IF(OR(NQ217="",NQ$543="")=TRUE,"",NQ217*NQ$543/'[7]Param-Production'!NO$42)</f>
        <v/>
      </c>
      <c r="NR221" s="99" t="str">
        <f>IF(OR(NR217="",NR$543="")=TRUE,"",NR217*NR$543/'[7]Param-Production'!NP$42)</f>
        <v/>
      </c>
      <c r="NS221" s="99" t="str">
        <f>IF(OR(NS217="",NS$543="")=TRUE,"",NS217*NS$543/'[7]Param-Production'!NQ$42)</f>
        <v/>
      </c>
      <c r="NT221" s="99" t="str">
        <f>IF(OR(NT217="",NT$543="")=TRUE,"",NT217*NT$543/'[7]Param-Production'!NR$42)</f>
        <v/>
      </c>
      <c r="NU221" s="99" t="str">
        <f>IF(OR(NU217="",NU$543="")=TRUE,"",NU217*NU$543/'[7]Param-Production'!NS$42)</f>
        <v/>
      </c>
      <c r="NV221" s="99" t="str">
        <f>IF(OR(NV217="",NV$543="")=TRUE,"",NV217*NV$543/'[7]Param-Production'!NT$42)</f>
        <v/>
      </c>
      <c r="NW221" s="99" t="str">
        <f>IF(OR(NW217="",NW$543="")=TRUE,"",NW217*NW$543/'[7]Param-Production'!NU$42)</f>
        <v/>
      </c>
      <c r="NX221" s="99" t="str">
        <f>IF(OR(NX217="",NX$543="")=TRUE,"",NX217*NX$543/'[7]Param-Production'!NV$42)</f>
        <v/>
      </c>
      <c r="NY221" s="99" t="str">
        <f>IF(OR(NY217="",NY$543="")=TRUE,"",NY217*NY$543/'[7]Param-Production'!NW$42)</f>
        <v/>
      </c>
      <c r="NZ221" s="99" t="str">
        <f>IF(OR(NZ217="",NZ$543="")=TRUE,"",NZ217*NZ$543/'[7]Param-Production'!NX$42)</f>
        <v/>
      </c>
      <c r="OA221" s="99" t="str">
        <f>IF(OR(OA217="",OA$543="")=TRUE,"",OA217*OA$543/'[7]Param-Production'!NY$42)</f>
        <v/>
      </c>
      <c r="OB221" s="99" t="str">
        <f>IF(OR(OB217="",OB$543="")=TRUE,"",OB217*OB$543/'[7]Param-Production'!NZ$42)</f>
        <v/>
      </c>
      <c r="OC221" s="99" t="str">
        <f>IF(OR(OC217="",OC$543="")=TRUE,"",OC217*OC$543/'[7]Param-Production'!OA$42)</f>
        <v/>
      </c>
      <c r="OD221" s="99" t="str">
        <f>IF(OR(OD217="",OD$543="")=TRUE,"",OD217*OD$543/'[7]Param-Production'!OB$42)</f>
        <v/>
      </c>
      <c r="OE221" s="99" t="str">
        <f>IF(OR(OE217="",OE$543="")=TRUE,"",OE217*OE$543/'[7]Param-Production'!OC$42)</f>
        <v/>
      </c>
      <c r="OF221" s="99" t="str">
        <f>IF(OR(OF217="",OF$543="")=TRUE,"",OF217*OF$543/'[7]Param-Production'!OD$42)</f>
        <v/>
      </c>
      <c r="OG221" s="99" t="str">
        <f>IF(OR(OG217="",OG$543="")=TRUE,"",OG217*OG$543/'[7]Param-Production'!OE$42)</f>
        <v/>
      </c>
      <c r="OH221" s="99" t="str">
        <f>IF(OR(OH217="",OH$543="")=TRUE,"",OH217*OH$543/'[7]Param-Production'!OF$42)</f>
        <v/>
      </c>
      <c r="OI221" s="99" t="str">
        <f>IF(OR(OI217="",OI$543="")=TRUE,"",OI217*OI$543/'[7]Param-Production'!OG$42)</f>
        <v/>
      </c>
      <c r="OJ221" s="99" t="str">
        <f>IF(OR(OJ217="",OJ$543="")=TRUE,"",OJ217*OJ$543/'[7]Param-Production'!OH$42)</f>
        <v/>
      </c>
      <c r="OK221" s="99" t="str">
        <f>IF(OR(OK217="",OK$543="")=TRUE,"",OK217*OK$543/'[7]Param-Production'!OI$42)</f>
        <v/>
      </c>
      <c r="OL221" s="99" t="str">
        <f>IF(OR(OL217="",OL$543="")=TRUE,"",OL217*OL$543/'[7]Param-Production'!OJ$42)</f>
        <v/>
      </c>
      <c r="OM221" s="99" t="str">
        <f>IF(OR(OM217="",OM$543="")=TRUE,"",OM217*OM$543/'[7]Param-Production'!OK$42)</f>
        <v/>
      </c>
      <c r="ON221" s="99" t="str">
        <f>IF(OR(ON217="",ON$543="")=TRUE,"",ON217*ON$543/'[7]Param-Production'!OL$42)</f>
        <v/>
      </c>
      <c r="OO221" s="99" t="str">
        <f>IF(OR(OO217="",OO$543="")=TRUE,"",OO217*OO$543/'[7]Param-Production'!OM$42)</f>
        <v/>
      </c>
      <c r="OP221" s="99" t="str">
        <f>IF(OR(OP217="",OP$543="")=TRUE,"",OP217*OP$543/'[7]Param-Production'!ON$42)</f>
        <v/>
      </c>
      <c r="OQ221" s="99" t="str">
        <f>IF(OR(OQ217="",OQ$543="")=TRUE,"",OQ217*OQ$543/'[7]Param-Production'!OO$42)</f>
        <v/>
      </c>
      <c r="OR221" s="99" t="str">
        <f>IF(OR(OR217="",OR$543="")=TRUE,"",OR217*OR$543/'[7]Param-Production'!OP$42)</f>
        <v/>
      </c>
      <c r="OS221" s="99" t="str">
        <f>IF(OR(OS217="",OS$543="")=TRUE,"",OS217*OS$543/'[7]Param-Production'!OQ$42)</f>
        <v/>
      </c>
      <c r="OT221" s="99" t="str">
        <f>IF(OR(OT217="",OT$543="")=TRUE,"",OT217*OT$543/'[7]Param-Production'!OR$42)</f>
        <v/>
      </c>
      <c r="OU221" s="99" t="str">
        <f>IF(OR(OU217="",OU$543="")=TRUE,"",OU217*OU$543/'[7]Param-Production'!OS$42)</f>
        <v/>
      </c>
      <c r="OV221" s="99" t="str">
        <f>IF(OR(OV217="",OV$543="")=TRUE,"",OV217*OV$543/'[7]Param-Production'!OT$42)</f>
        <v/>
      </c>
      <c r="OW221" s="99" t="str">
        <f>IF(OR(OW217="",OW$543="")=TRUE,"",OW217*OW$543/'[7]Param-Production'!OU$42)</f>
        <v/>
      </c>
      <c r="OX221" s="99" t="str">
        <f>IF(OR(OX217="",OX$543="")=TRUE,"",OX217*OX$543/'[7]Param-Production'!OV$42)</f>
        <v/>
      </c>
      <c r="OY221" s="99" t="str">
        <f>IF(OR(OY217="",OY$543="")=TRUE,"",OY217*OY$543/'[7]Param-Production'!OW$42)</f>
        <v/>
      </c>
      <c r="OZ221" s="99" t="str">
        <f>IF(OR(OZ217="",OZ$543="")=TRUE,"",OZ217*OZ$543/'[7]Param-Production'!OX$42)</f>
        <v/>
      </c>
      <c r="PA221" s="99" t="str">
        <f>IF(OR(PA217="",PA$543="")=TRUE,"",PA217*PA$543/'[7]Param-Production'!OY$42)</f>
        <v/>
      </c>
      <c r="PB221" s="99" t="str">
        <f>IF(OR(PB217="",PB$543="")=TRUE,"",PB217*PB$543/'[7]Param-Production'!OZ$42)</f>
        <v/>
      </c>
      <c r="PC221" s="99" t="str">
        <f>IF(OR(PC217="",PC$543="")=TRUE,"",PC217*PC$543/'[7]Param-Production'!PA$42)</f>
        <v/>
      </c>
      <c r="PD221" s="99" t="str">
        <f>IF(OR(PD217="",PD$543="")=TRUE,"",PD217*PD$543/'[7]Param-Production'!PB$42)</f>
        <v/>
      </c>
      <c r="PE221" s="99" t="str">
        <f>IF(OR(PE217="",PE$543="")=TRUE,"",PE217*PE$543/'[7]Param-Production'!PC$42)</f>
        <v/>
      </c>
      <c r="PF221" s="99" t="str">
        <f>IF(OR(PF217="",PF$543="")=TRUE,"",PF217*PF$543/'[7]Param-Production'!PD$42)</f>
        <v/>
      </c>
      <c r="PG221" s="99" t="str">
        <f>IF(OR(PG217="",PG$543="")=TRUE,"",PG217*PG$543/'[7]Param-Production'!PE$42)</f>
        <v/>
      </c>
      <c r="PH221" s="99" t="str">
        <f>IF(OR(PH217="",PH$543="")=TRUE,"",PH217*PH$543/'[7]Param-Production'!PF$42)</f>
        <v/>
      </c>
      <c r="PI221" s="99" t="str">
        <f>IF(OR(PI217="",PI$543="")=TRUE,"",PI217*PI$543/'[7]Param-Production'!PG$42)</f>
        <v/>
      </c>
      <c r="PJ221" s="99" t="str">
        <f>IF(OR(PJ217="",PJ$543="")=TRUE,"",PJ217*PJ$543/'[7]Param-Production'!PH$42)</f>
        <v/>
      </c>
      <c r="PK221" s="99" t="str">
        <f>IF(OR(PK217="",PK$543="")=TRUE,"",PK217*PK$543/'[7]Param-Production'!PI$42)</f>
        <v/>
      </c>
      <c r="PL221" s="99" t="str">
        <f>IF(OR(PL217="",PL$543="")=TRUE,"",PL217*PL$543/'[7]Param-Production'!PJ$42)</f>
        <v/>
      </c>
      <c r="PM221" s="99" t="str">
        <f>IF(OR(PM217="",PM$543="")=TRUE,"",PM217*PM$543/'[7]Param-Production'!PK$42)</f>
        <v/>
      </c>
      <c r="PN221" s="99" t="str">
        <f>IF(OR(PN217="",PN$543="")=TRUE,"",PN217*PN$543/'[7]Param-Production'!PL$42)</f>
        <v/>
      </c>
      <c r="PO221" s="99" t="str">
        <f>IF(OR(PO217="",PO$543="")=TRUE,"",PO217*PO$543/'[7]Param-Production'!PM$42)</f>
        <v/>
      </c>
      <c r="PP221" s="99" t="str">
        <f>IF(OR(PP217="",PP$543="")=TRUE,"",PP217*PP$543/'[7]Param-Production'!PN$42)</f>
        <v/>
      </c>
      <c r="PQ221" s="99" t="str">
        <f>IF(OR(PQ217="",PQ$543="")=TRUE,"",PQ217*PQ$543/'[7]Param-Production'!PO$42)</f>
        <v/>
      </c>
      <c r="PR221" s="99" t="str">
        <f>IF(OR(PR217="",PR$543="")=TRUE,"",PR217*PR$543/'[7]Param-Production'!PP$42)</f>
        <v/>
      </c>
      <c r="PS221" s="99" t="str">
        <f>IF(OR(PS217="",PS$543="")=TRUE,"",PS217*PS$543/'[7]Param-Production'!PQ$42)</f>
        <v/>
      </c>
      <c r="PT221" s="99" t="str">
        <f>IF(OR(PT217="",PT$543="")=TRUE,"",PT217*PT$543/'[7]Param-Production'!PR$42)</f>
        <v/>
      </c>
      <c r="PU221" s="99" t="str">
        <f>IF(OR(PU217="",PU$543="")=TRUE,"",PU217*PU$543/'[7]Param-Production'!PS$42)</f>
        <v/>
      </c>
      <c r="PV221" s="99" t="str">
        <f>IF(OR(PV217="",PV$543="")=TRUE,"",PV217*PV$543/'[7]Param-Production'!PT$42)</f>
        <v/>
      </c>
      <c r="PW221" s="99" t="str">
        <f>IF(OR(PW217="",PW$543="")=TRUE,"",PW217*PW$543/'[7]Param-Production'!PU$42)</f>
        <v/>
      </c>
      <c r="PX221" s="99" t="str">
        <f>IF(OR(PX217="",PX$543="")=TRUE,"",PX217*PX$543/'[7]Param-Production'!PV$42)</f>
        <v/>
      </c>
      <c r="PY221" s="99" t="str">
        <f>IF(OR(PY217="",PY$543="")=TRUE,"",PY217*PY$543/'[7]Param-Production'!PW$42)</f>
        <v/>
      </c>
      <c r="PZ221" s="99" t="str">
        <f>IF(OR(PZ217="",PZ$543="")=TRUE,"",PZ217*PZ$543/'[7]Param-Production'!PX$42)</f>
        <v/>
      </c>
      <c r="QA221" s="99" t="str">
        <f>IF(OR(QA217="",QA$543="")=TRUE,"",QA217*QA$543/'[7]Param-Production'!PY$42)</f>
        <v/>
      </c>
      <c r="QB221" s="99" t="str">
        <f>IF(OR(QB217="",QB$543="")=TRUE,"",QB217*QB$543/'[7]Param-Production'!PZ$42)</f>
        <v/>
      </c>
      <c r="QC221" s="99" t="str">
        <f>IF(OR(QC217="",QC$543="")=TRUE,"",QC217*QC$543/'[7]Param-Production'!QA$42)</f>
        <v/>
      </c>
      <c r="QD221" s="99" t="str">
        <f>IF(OR(QD217="",QD$543="")=TRUE,"",QD217*QD$543/'[7]Param-Production'!QB$42)</f>
        <v/>
      </c>
      <c r="QE221" s="99" t="str">
        <f>IF(OR(QE217="",QE$543="")=TRUE,"",QE217*QE$543/'[7]Param-Production'!QC$42)</f>
        <v/>
      </c>
      <c r="QF221" s="99" t="str">
        <f>IF(OR(QF217="",QF$543="")=TRUE,"",QF217*QF$543/'[7]Param-Production'!QD$42)</f>
        <v/>
      </c>
      <c r="QG221" s="99" t="str">
        <f>IF(OR(QG217="",QG$543="")=TRUE,"",QG217*QG$543/'[7]Param-Production'!QE$42)</f>
        <v/>
      </c>
      <c r="QH221" s="99" t="str">
        <f>IF(OR(QH217="",QH$543="")=TRUE,"",QH217*QH$543/'[7]Param-Production'!QF$42)</f>
        <v/>
      </c>
      <c r="QI221" s="99" t="str">
        <f>IF(OR(QI217="",QI$543="")=TRUE,"",QI217*QI$543/'[7]Param-Production'!QG$42)</f>
        <v/>
      </c>
      <c r="QJ221" s="99" t="str">
        <f>IF(OR(QJ217="",QJ$543="")=TRUE,"",QJ217*QJ$543/'[7]Param-Production'!QH$42)</f>
        <v/>
      </c>
      <c r="QK221" s="99" t="str">
        <f>IF(OR(QK217="",QK$543="")=TRUE,"",QK217*QK$543/'[7]Param-Production'!QI$42)</f>
        <v/>
      </c>
      <c r="QL221" s="99" t="str">
        <f>IF(OR(QL217="",QL$543="")=TRUE,"",QL217*QL$543/'[7]Param-Production'!QJ$42)</f>
        <v/>
      </c>
      <c r="QM221" s="99" t="str">
        <f>IF(OR(QM217="",QM$543="")=TRUE,"",QM217*QM$543/'[7]Param-Production'!QK$42)</f>
        <v/>
      </c>
      <c r="QN221" s="99" t="str">
        <f>IF(OR(QN217="",QN$543="")=TRUE,"",QN217*QN$543/'[7]Param-Production'!QL$42)</f>
        <v/>
      </c>
      <c r="QO221" s="99" t="str">
        <f>IF(OR(QO217="",QO$543="")=TRUE,"",QO217*QO$543/'[7]Param-Production'!QM$42)</f>
        <v/>
      </c>
      <c r="QP221" s="99" t="str">
        <f>IF(OR(QP217="",QP$543="")=TRUE,"",QP217*QP$543/'[7]Param-Production'!QN$42)</f>
        <v/>
      </c>
      <c r="QQ221" s="99" t="str">
        <f>IF(OR(QQ217="",QQ$543="")=TRUE,"",QQ217*QQ$543/'[7]Param-Production'!QO$42)</f>
        <v/>
      </c>
      <c r="QR221" s="99" t="str">
        <f>IF(OR(QR217="",QR$543="")=TRUE,"",QR217*QR$543/'[7]Param-Production'!QP$42)</f>
        <v/>
      </c>
      <c r="QS221" s="99" t="str">
        <f>IF(OR(QS217="",QS$543="")=TRUE,"",QS217*QS$543/'[7]Param-Production'!QQ$42)</f>
        <v/>
      </c>
      <c r="QT221" s="99" t="str">
        <f>IF(OR(QT217="",QT$543="")=TRUE,"",QT217*QT$543/'[7]Param-Production'!QR$42)</f>
        <v/>
      </c>
      <c r="QU221" s="99" t="str">
        <f>IF(OR(QU217="",QU$543="")=TRUE,"",QU217*QU$543/'[7]Param-Production'!QS$42)</f>
        <v/>
      </c>
      <c r="QV221" s="99" t="str">
        <f>IF(OR(QV217="",QV$543="")=TRUE,"",QV217*QV$543/'[7]Param-Production'!QT$42)</f>
        <v/>
      </c>
      <c r="QW221" s="99" t="str">
        <f>IF(OR(QW217="",QW$543="")=TRUE,"",QW217*QW$543/'[7]Param-Production'!QU$42)</f>
        <v/>
      </c>
      <c r="QX221" s="99" t="str">
        <f>IF(OR(QX217="",QX$543="")=TRUE,"",QX217*QX$543/'[7]Param-Production'!QV$42)</f>
        <v/>
      </c>
      <c r="QY221" s="99" t="str">
        <f>IF(OR(QY217="",QY$543="")=TRUE,"",QY217*QY$543/'[7]Param-Production'!QW$42)</f>
        <v/>
      </c>
      <c r="QZ221" s="99" t="str">
        <f>IF(OR(QZ217="",QZ$543="")=TRUE,"",QZ217*QZ$543/'[7]Param-Production'!QX$42)</f>
        <v/>
      </c>
      <c r="RA221" s="99" t="str">
        <f>IF(OR(RA217="",RA$543="")=TRUE,"",RA217*RA$543/'[7]Param-Production'!QY$42)</f>
        <v/>
      </c>
      <c r="RB221" s="99" t="str">
        <f>IF(OR(RB217="",RB$543="")=TRUE,"",RB217*RB$543/'[7]Param-Production'!QZ$42)</f>
        <v/>
      </c>
      <c r="RC221" s="99" t="str">
        <f>IF(OR(RC217="",RC$543="")=TRUE,"",RC217*RC$543/'[7]Param-Production'!RA$42)</f>
        <v/>
      </c>
      <c r="RD221" s="99" t="str">
        <f>IF(OR(RD217="",RD$543="")=TRUE,"",RD217*RD$543/'[7]Param-Production'!RB$42)</f>
        <v/>
      </c>
      <c r="RE221" s="99" t="str">
        <f>IF(OR(RE217="",RE$543="")=TRUE,"",RE217*RE$543/'[7]Param-Production'!RC$42)</f>
        <v/>
      </c>
      <c r="RF221" s="99" t="str">
        <f>IF(OR(RF217="",RF$543="")=TRUE,"",RF217*RF$543/'[7]Param-Production'!RD$42)</f>
        <v/>
      </c>
      <c r="RG221" s="99" t="str">
        <f>IF(OR(RG217="",RG$543="")=TRUE,"",RG217*RG$543/'[7]Param-Production'!RE$42)</f>
        <v/>
      </c>
      <c r="RH221" s="99" t="str">
        <f>IF(OR(RH217="",RH$543="")=TRUE,"",RH217*RH$543/'[7]Param-Production'!RF$42)</f>
        <v/>
      </c>
      <c r="RI221" s="99" t="str">
        <f>IF(OR(RI217="",RI$543="")=TRUE,"",RI217*RI$543/'[7]Param-Production'!RG$42)</f>
        <v/>
      </c>
      <c r="RJ221" s="99" t="str">
        <f>IF(OR(RJ217="",RJ$543="")=TRUE,"",RJ217*RJ$543/'[7]Param-Production'!RH$42)</f>
        <v/>
      </c>
      <c r="RK221" s="99" t="str">
        <f>IF(OR(RK217="",RK$543="")=TRUE,"",RK217*RK$543/'[7]Param-Production'!RI$42)</f>
        <v/>
      </c>
      <c r="RL221" s="99" t="str">
        <f>IF(OR(RL217="",RL$543="")=TRUE,"",RL217*RL$543/'[7]Param-Production'!RJ$42)</f>
        <v/>
      </c>
      <c r="RM221" s="99" t="str">
        <f>IF(OR(RM217="",RM$543="")=TRUE,"",RM217*RM$543/'[7]Param-Production'!RK$42)</f>
        <v/>
      </c>
      <c r="RN221" s="99" t="str">
        <f>IF(OR(RN217="",RN$543="")=TRUE,"",RN217*RN$543/'[7]Param-Production'!RL$42)</f>
        <v/>
      </c>
      <c r="RO221" s="99" t="str">
        <f>IF(OR(RO217="",RO$543="")=TRUE,"",RO217*RO$543/'[7]Param-Production'!RM$42)</f>
        <v/>
      </c>
      <c r="RP221" s="99" t="str">
        <f>IF(OR(RP217="",RP$543="")=TRUE,"",RP217*RP$543/'[7]Param-Production'!RN$42)</f>
        <v/>
      </c>
      <c r="RQ221" s="99" t="str">
        <f>IF(OR(RQ217="",RQ$543="")=TRUE,"",RQ217*RQ$543/'[7]Param-Production'!RO$42)</f>
        <v/>
      </c>
    </row>
    <row r="222" spans="4:485" ht="15">
      <c r="D222" s="88"/>
      <c r="F222" s="88"/>
      <c r="G222" s="88"/>
      <c r="H222" s="88"/>
      <c r="I222" s="88"/>
    </row>
    <row r="223" spans="4:485" ht="15">
      <c r="D223" s="88"/>
      <c r="F223" s="88"/>
      <c r="G223" s="88"/>
      <c r="H223" s="88"/>
      <c r="I223" s="88"/>
    </row>
    <row r="224" spans="4:485" ht="15">
      <c r="D224" s="88"/>
      <c r="F224" s="88"/>
      <c r="G224" s="88"/>
      <c r="H224" s="88"/>
      <c r="I224" s="88"/>
    </row>
  </sheetData>
  <pageMargins left="0.7" right="0.7" top="0.75" bottom="0.75" header="0.3" footer="0.3"/>
  <pageSetup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864</vt:i4>
      </vt:variant>
    </vt:vector>
  </HeadingPairs>
  <TitlesOfParts>
    <vt:vector size="881" baseType="lpstr">
      <vt:lpstr>notes</vt:lpstr>
      <vt:lpstr>FAO surface averages</vt:lpstr>
      <vt:lpstr>PT surface averages</vt:lpstr>
      <vt:lpstr>surface sensitivity</vt:lpstr>
      <vt:lpstr>surface difference mean</vt:lpstr>
      <vt:lpstr>FAO ground averages</vt:lpstr>
      <vt:lpstr>PT ground averages</vt:lpstr>
      <vt:lpstr>ground difference mean</vt:lpstr>
      <vt:lpstr>ground sensitivity</vt:lpstr>
      <vt:lpstr>FAO green averages</vt:lpstr>
      <vt:lpstr>PT green averages</vt:lpstr>
      <vt:lpstr>green difference mean</vt:lpstr>
      <vt:lpstr>green sensitivity</vt:lpstr>
      <vt:lpstr>Growing period months-table</vt:lpstr>
      <vt:lpstr>energy - as parameterized flows</vt:lpstr>
      <vt:lpstr>energy - error propagation</vt:lpstr>
      <vt:lpstr>application data</vt:lpstr>
      <vt:lpstr>'energy - as parameterized flows'!acre_d</vt:lpstr>
      <vt:lpstr>'energy - error propagation'!acre_d</vt:lpstr>
      <vt:lpstr>'energy - as parameterized flows'!acre_d_1994</vt:lpstr>
      <vt:lpstr>'energy - error propagation'!acre_d_1994</vt:lpstr>
      <vt:lpstr>'energy - as parameterized flows'!acre_d_1998</vt:lpstr>
      <vt:lpstr>'energy - error propagation'!acre_d_1998</vt:lpstr>
      <vt:lpstr>'energy - as parameterized flows'!acre_d_2003</vt:lpstr>
      <vt:lpstr>'energy - error propagation'!acre_d_2003</vt:lpstr>
      <vt:lpstr>'energy - as parameterized flows'!acre_d_2008</vt:lpstr>
      <vt:lpstr>'energy - error propagation'!acre_d_2008</vt:lpstr>
      <vt:lpstr>'energy - as parameterized flows'!acre_e</vt:lpstr>
      <vt:lpstr>'energy - error propagation'!acre_e</vt:lpstr>
      <vt:lpstr>'energy - as parameterized flows'!acre_e_1994</vt:lpstr>
      <vt:lpstr>'energy - error propagation'!acre_e_1994</vt:lpstr>
      <vt:lpstr>'energy - as parameterized flows'!acre_e_1998</vt:lpstr>
      <vt:lpstr>'energy - error propagation'!acre_e_1998</vt:lpstr>
      <vt:lpstr>'energy - as parameterized flows'!acre_e_2003</vt:lpstr>
      <vt:lpstr>'energy - error propagation'!acre_e_2003</vt:lpstr>
      <vt:lpstr>'energy - as parameterized flows'!acre_e_2008</vt:lpstr>
      <vt:lpstr>'energy - error propagation'!acre_e_2008</vt:lpstr>
      <vt:lpstr>'energy - as parameterized flows'!acre_g</vt:lpstr>
      <vt:lpstr>'energy - error propagation'!acre_g</vt:lpstr>
      <vt:lpstr>'energy - as parameterized flows'!acre_g_1994</vt:lpstr>
      <vt:lpstr>'energy - error propagation'!acre_g_1994</vt:lpstr>
      <vt:lpstr>'energy - as parameterized flows'!acre_g_1998</vt:lpstr>
      <vt:lpstr>'energy - error propagation'!acre_g_1998</vt:lpstr>
      <vt:lpstr>'energy - as parameterized flows'!acre_g_2003</vt:lpstr>
      <vt:lpstr>'energy - error propagation'!acre_g_2003</vt:lpstr>
      <vt:lpstr>'energy - as parameterized flows'!acre_g_2008</vt:lpstr>
      <vt:lpstr>'energy - error propagation'!acre_g_2008</vt:lpstr>
      <vt:lpstr>'energy - as parameterized flows'!acre_lpg</vt:lpstr>
      <vt:lpstr>'energy - error propagation'!acre_lpg</vt:lpstr>
      <vt:lpstr>'energy - as parameterized flows'!acre_lpg_1994</vt:lpstr>
      <vt:lpstr>'energy - error propagation'!acre_lpg_1994</vt:lpstr>
      <vt:lpstr>'energy - as parameterized flows'!acre_lpg_1998</vt:lpstr>
      <vt:lpstr>'energy - error propagation'!acre_lpg_1998</vt:lpstr>
      <vt:lpstr>'energy - as parameterized flows'!acre_lpg_2003</vt:lpstr>
      <vt:lpstr>'energy - error propagation'!acre_lpg_2003</vt:lpstr>
      <vt:lpstr>'energy - as parameterized flows'!acre_lpg_2008</vt:lpstr>
      <vt:lpstr>'energy - error propagation'!acre_lpg_2008</vt:lpstr>
      <vt:lpstr>'energy - as parameterized flows'!acre_ng</vt:lpstr>
      <vt:lpstr>'energy - error propagation'!acre_ng</vt:lpstr>
      <vt:lpstr>'energy - as parameterized flows'!acre_ng_1994</vt:lpstr>
      <vt:lpstr>'energy - error propagation'!acre_ng_1994</vt:lpstr>
      <vt:lpstr>'energy - as parameterized flows'!acre_ng_1998</vt:lpstr>
      <vt:lpstr>'energy - error propagation'!acre_ng_1998</vt:lpstr>
      <vt:lpstr>'energy - as parameterized flows'!acre_ng_2003</vt:lpstr>
      <vt:lpstr>'energy - error propagation'!acre_ng_2003</vt:lpstr>
      <vt:lpstr>'energy - as parameterized flows'!acre_ng_2008</vt:lpstr>
      <vt:lpstr>'energy - error propagation'!acre_ng_2008</vt:lpstr>
      <vt:lpstr>'energy - as parameterized flows'!acres_apipe</vt:lpstr>
      <vt:lpstr>'energy - error propagation'!acres_apipe</vt:lpstr>
      <vt:lpstr>'energy - as parameterized flows'!acres_apipe_1994</vt:lpstr>
      <vt:lpstr>'energy - error propagation'!acres_apipe_1994</vt:lpstr>
      <vt:lpstr>'energy - as parameterized flows'!acres_apipe_1998</vt:lpstr>
      <vt:lpstr>'energy - error propagation'!acres_apipe_1998</vt:lpstr>
      <vt:lpstr>'energy - as parameterized flows'!acres_apipe_2003</vt:lpstr>
      <vt:lpstr>'energy - error propagation'!acres_apipe_2003</vt:lpstr>
      <vt:lpstr>'energy - as parameterized flows'!acres_apipe_2008</vt:lpstr>
      <vt:lpstr>'energy - error propagation'!acres_apipe_2008</vt:lpstr>
      <vt:lpstr>'energy - as parameterized flows'!acres_lined</vt:lpstr>
      <vt:lpstr>'energy - error propagation'!acres_lined</vt:lpstr>
      <vt:lpstr>'energy - as parameterized flows'!acres_lined_1994</vt:lpstr>
      <vt:lpstr>'energy - error propagation'!acres_lined_1994</vt:lpstr>
      <vt:lpstr>'energy - as parameterized flows'!acres_lined_1998</vt:lpstr>
      <vt:lpstr>'energy - error propagation'!acres_lined_1998</vt:lpstr>
      <vt:lpstr>'energy - as parameterized flows'!acres_lined_2003</vt:lpstr>
      <vt:lpstr>'energy - error propagation'!acres_lined_2003</vt:lpstr>
      <vt:lpstr>'energy - as parameterized flows'!acres_lined_2008</vt:lpstr>
      <vt:lpstr>'energy - error propagation'!acres_lined_2008</vt:lpstr>
      <vt:lpstr>'energy - as parameterized flows'!acres_poly</vt:lpstr>
      <vt:lpstr>'energy - error propagation'!acres_poly</vt:lpstr>
      <vt:lpstr>'energy - as parameterized flows'!acres_poly_1994</vt:lpstr>
      <vt:lpstr>'energy - error propagation'!acres_poly_1994</vt:lpstr>
      <vt:lpstr>'energy - as parameterized flows'!acres_poly_1998</vt:lpstr>
      <vt:lpstr>'energy - error propagation'!acres_poly_1998</vt:lpstr>
      <vt:lpstr>'energy - as parameterized flows'!acres_poly_2003</vt:lpstr>
      <vt:lpstr>'energy - error propagation'!acres_poly_2003</vt:lpstr>
      <vt:lpstr>'energy - as parameterized flows'!acres_poly_2008</vt:lpstr>
      <vt:lpstr>'energy - error propagation'!acres_poly_2008</vt:lpstr>
      <vt:lpstr>'energy - as parameterized flows'!acres_ugpipe</vt:lpstr>
      <vt:lpstr>'energy - error propagation'!acres_ugpipe</vt:lpstr>
      <vt:lpstr>'energy - as parameterized flows'!acres_ugpipe_1994</vt:lpstr>
      <vt:lpstr>'energy - error propagation'!acres_ugpipe_1994</vt:lpstr>
      <vt:lpstr>'energy - as parameterized flows'!acres_ugpipe_1998</vt:lpstr>
      <vt:lpstr>'energy - error propagation'!acres_ugpipe_1998</vt:lpstr>
      <vt:lpstr>'energy - as parameterized flows'!acres_ugpipe_2003</vt:lpstr>
      <vt:lpstr>'energy - error propagation'!acres_ugpipe_2003</vt:lpstr>
      <vt:lpstr>'energy - as parameterized flows'!acres_ugpipe_2008</vt:lpstr>
      <vt:lpstr>'energy - error propagation'!acres_ugpipe_2008</vt:lpstr>
      <vt:lpstr>'energy - as parameterized flows'!acres_unlined</vt:lpstr>
      <vt:lpstr>'energy - error propagation'!acres_unlined</vt:lpstr>
      <vt:lpstr>'energy - as parameterized flows'!acres_unlined_1994</vt:lpstr>
      <vt:lpstr>'energy - error propagation'!acres_unlined_1994</vt:lpstr>
      <vt:lpstr>'energy - as parameterized flows'!acres_unlined_1998</vt:lpstr>
      <vt:lpstr>'energy - error propagation'!acres_unlined_1998</vt:lpstr>
      <vt:lpstr>'energy - as parameterized flows'!acres_unlined_2003</vt:lpstr>
      <vt:lpstr>'energy - error propagation'!acres_unlined_2003</vt:lpstr>
      <vt:lpstr>'energy - as parameterized flows'!acres_unlined_2008</vt:lpstr>
      <vt:lpstr>'energy - error propagation'!acres_unlined_2008</vt:lpstr>
      <vt:lpstr>'energy - as parameterized flows'!acres_unlines</vt:lpstr>
      <vt:lpstr>'energy - error propagation'!acres_unlines</vt:lpstr>
      <vt:lpstr>'energy - as parameterized flows'!app_gpm</vt:lpstr>
      <vt:lpstr>'energy - error propagation'!app_gpm</vt:lpstr>
      <vt:lpstr>'energy - as parameterized flows'!big_gun</vt:lpstr>
      <vt:lpstr>'energy - error propagation'!big_gun</vt:lpstr>
      <vt:lpstr>'energy - as parameterized flows'!big_gun_1994</vt:lpstr>
      <vt:lpstr>'energy - error propagation'!big_gun_1994</vt:lpstr>
      <vt:lpstr>'energy - as parameterized flows'!big_gun_1998</vt:lpstr>
      <vt:lpstr>'energy - error propagation'!big_gun_1998</vt:lpstr>
      <vt:lpstr>'energy - as parameterized flows'!big_gun_2003</vt:lpstr>
      <vt:lpstr>'energy - error propagation'!big_gun_2003</vt:lpstr>
      <vt:lpstr>'energy - as parameterized flows'!big_gun_2008</vt:lpstr>
      <vt:lpstr>'energy - error propagation'!big_gun_2008</vt:lpstr>
      <vt:lpstr>'energy - as parameterized flows'!btu_t_kwh</vt:lpstr>
      <vt:lpstr>'energy - error propagation'!btu_t_kwh</vt:lpstr>
      <vt:lpstr>'energy - as parameterized flows'!btu_t_mj</vt:lpstr>
      <vt:lpstr>'energy - error propagation'!btu_t_mj</vt:lpstr>
      <vt:lpstr>'energy - as parameterized flows'!cp_30_60psi</vt:lpstr>
      <vt:lpstr>'energy - error propagation'!cp_30_60psi</vt:lpstr>
      <vt:lpstr>'energy - as parameterized flows'!cp_30_60psi_1994</vt:lpstr>
      <vt:lpstr>'energy - error propagation'!cp_30_60psi_1994</vt:lpstr>
      <vt:lpstr>'energy - as parameterized flows'!cp_30_60psi_1998</vt:lpstr>
      <vt:lpstr>'energy - error propagation'!cp_30_60psi_1998</vt:lpstr>
      <vt:lpstr>'energy - as parameterized flows'!cp_30_60psi_2003</vt:lpstr>
      <vt:lpstr>'energy - error propagation'!cp_30_60psi_2003</vt:lpstr>
      <vt:lpstr>'energy - as parameterized flows'!cp_30_60psi_2008</vt:lpstr>
      <vt:lpstr>'energy - error propagation'!cp_30_60psi_2008</vt:lpstr>
      <vt:lpstr>'energy - as parameterized flows'!cp_gt60psi</vt:lpstr>
      <vt:lpstr>'energy - error propagation'!cp_gt60psi</vt:lpstr>
      <vt:lpstr>'energy - as parameterized flows'!cp_gt60psi_1994</vt:lpstr>
      <vt:lpstr>'energy - error propagation'!cp_gt60psi_1994</vt:lpstr>
      <vt:lpstr>'energy - as parameterized flows'!cp_gt60psi_1998</vt:lpstr>
      <vt:lpstr>'energy - error propagation'!cp_gt60psi_1998</vt:lpstr>
      <vt:lpstr>'energy - as parameterized flows'!cp_gt60psi_2003</vt:lpstr>
      <vt:lpstr>'energy - error propagation'!cp_gt60psi_2003</vt:lpstr>
      <vt:lpstr>'energy - as parameterized flows'!cp_gt60psi_2008</vt:lpstr>
      <vt:lpstr>'energy - error propagation'!cp_gt60psi_2008</vt:lpstr>
      <vt:lpstr>'energy - as parameterized flows'!cp_lt30psi</vt:lpstr>
      <vt:lpstr>'energy - error propagation'!cp_lt30psi</vt:lpstr>
      <vt:lpstr>'energy - as parameterized flows'!cp_lt30psi_1994</vt:lpstr>
      <vt:lpstr>'energy - error propagation'!cp_lt30psi_1994</vt:lpstr>
      <vt:lpstr>'energy - as parameterized flows'!cp_lt30psi_1998</vt:lpstr>
      <vt:lpstr>'energy - error propagation'!cp_lt30psi_1998</vt:lpstr>
      <vt:lpstr>'energy - as parameterized flows'!cp_lt30psi_2003</vt:lpstr>
      <vt:lpstr>'energy - error propagation'!cp_lt30psi_2003</vt:lpstr>
      <vt:lpstr>'energy - as parameterized flows'!cp_lt30psi_2008</vt:lpstr>
      <vt:lpstr>'energy - error propagation'!cp_lt30psi_2008</vt:lpstr>
      <vt:lpstr>'energy - as parameterized flows'!d_eff</vt:lpstr>
      <vt:lpstr>'energy - error propagation'!d_eff</vt:lpstr>
      <vt:lpstr>'energy - as parameterized flows'!dens_electric</vt:lpstr>
      <vt:lpstr>'energy - error propagation'!dens_electric</vt:lpstr>
      <vt:lpstr>'energy - as parameterized flows'!dens_water</vt:lpstr>
      <vt:lpstr>'energy - error propagation'!dens_water</vt:lpstr>
      <vt:lpstr>'energy - as parameterized flows'!e_eff</vt:lpstr>
      <vt:lpstr>'energy - error propagation'!e_eff</vt:lpstr>
      <vt:lpstr>'energy - as parameterized flows'!energy_d</vt:lpstr>
      <vt:lpstr>'energy - error propagation'!energy_d</vt:lpstr>
      <vt:lpstr>'energy - as parameterized flows'!energy_d_grd</vt:lpstr>
      <vt:lpstr>'energy - error propagation'!energy_d_grd</vt:lpstr>
      <vt:lpstr>'energy - as parameterized flows'!energy_d_prs_grd</vt:lpstr>
      <vt:lpstr>'energy - error propagation'!energy_d_prs_grd</vt:lpstr>
      <vt:lpstr>'energy - as parameterized flows'!energy_d_prs_srf</vt:lpstr>
      <vt:lpstr>'energy - error propagation'!energy_d_prs_srf</vt:lpstr>
      <vt:lpstr>'energy - as parameterized flows'!energy_d_si</vt:lpstr>
      <vt:lpstr>'energy - error propagation'!energy_d_si</vt:lpstr>
      <vt:lpstr>'energy - as parameterized flows'!energy_d_srf</vt:lpstr>
      <vt:lpstr>'energy - error propagation'!energy_d_srf</vt:lpstr>
      <vt:lpstr>'energy - as parameterized flows'!energy_e</vt:lpstr>
      <vt:lpstr>'energy - error propagation'!energy_e</vt:lpstr>
      <vt:lpstr>'energy - as parameterized flows'!energy_e_grd</vt:lpstr>
      <vt:lpstr>'energy - error propagation'!energy_e_grd</vt:lpstr>
      <vt:lpstr>'energy - as parameterized flows'!energy_e_prs_grd</vt:lpstr>
      <vt:lpstr>'energy - error propagation'!energy_e_prs_grd</vt:lpstr>
      <vt:lpstr>'energy - as parameterized flows'!energy_e_prs_srf</vt:lpstr>
      <vt:lpstr>'energy - error propagation'!energy_e_prs_srf</vt:lpstr>
      <vt:lpstr>'energy - as parameterized flows'!energy_e_si</vt:lpstr>
      <vt:lpstr>'energy - error propagation'!energy_e_si</vt:lpstr>
      <vt:lpstr>'energy - as parameterized flows'!energy_e_srf</vt:lpstr>
      <vt:lpstr>'energy - error propagation'!energy_e_srf</vt:lpstr>
      <vt:lpstr>'energy - as parameterized flows'!energy_g</vt:lpstr>
      <vt:lpstr>'energy - error propagation'!energy_g</vt:lpstr>
      <vt:lpstr>'energy - as parameterized flows'!energy_g_grd</vt:lpstr>
      <vt:lpstr>'energy - error propagation'!energy_g_grd</vt:lpstr>
      <vt:lpstr>'energy - as parameterized flows'!energy_g_prs_grd</vt:lpstr>
      <vt:lpstr>'energy - error propagation'!energy_g_prs_grd</vt:lpstr>
      <vt:lpstr>'energy - as parameterized flows'!energy_g_prs_srf</vt:lpstr>
      <vt:lpstr>'energy - error propagation'!energy_g_prs_srf</vt:lpstr>
      <vt:lpstr>'energy - as parameterized flows'!energy_g_si</vt:lpstr>
      <vt:lpstr>'energy - error propagation'!energy_g_si</vt:lpstr>
      <vt:lpstr>'energy - as parameterized flows'!energy_g_srf</vt:lpstr>
      <vt:lpstr>'energy - error propagation'!energy_g_srf</vt:lpstr>
      <vt:lpstr>'energy - as parameterized flows'!energy_h</vt:lpstr>
      <vt:lpstr>'energy - error propagation'!energy_h</vt:lpstr>
      <vt:lpstr>'energy - as parameterized flows'!energy_l</vt:lpstr>
      <vt:lpstr>'energy - error propagation'!energy_l</vt:lpstr>
      <vt:lpstr>'energy - as parameterized flows'!energy_lpg</vt:lpstr>
      <vt:lpstr>'energy - error propagation'!energy_lpg</vt:lpstr>
      <vt:lpstr>'energy - as parameterized flows'!energy_lpg_grd</vt:lpstr>
      <vt:lpstr>'energy - error propagation'!energy_lpg_grd</vt:lpstr>
      <vt:lpstr>'energy - as parameterized flows'!energy_lpg_prs_grd</vt:lpstr>
      <vt:lpstr>'energy - error propagation'!energy_lpg_prs_grd</vt:lpstr>
      <vt:lpstr>'energy - as parameterized flows'!energy_lpg_prs_srf</vt:lpstr>
      <vt:lpstr>'energy - error propagation'!energy_lpg_prs_srf</vt:lpstr>
      <vt:lpstr>'energy - as parameterized flows'!energy_lpg_si</vt:lpstr>
      <vt:lpstr>'energy - error propagation'!energy_lpg_si</vt:lpstr>
      <vt:lpstr>'energy - as parameterized flows'!energy_lpg_srf</vt:lpstr>
      <vt:lpstr>'energy - error propagation'!energy_lpg_srf</vt:lpstr>
      <vt:lpstr>'energy - as parameterized flows'!energy_m</vt:lpstr>
      <vt:lpstr>'energy - error propagation'!energy_m</vt:lpstr>
      <vt:lpstr>'energy - as parameterized flows'!energy_ng</vt:lpstr>
      <vt:lpstr>'energy - error propagation'!energy_ng</vt:lpstr>
      <vt:lpstr>'energy - as parameterized flows'!energy_ng_grd</vt:lpstr>
      <vt:lpstr>'energy - error propagation'!energy_ng_grd</vt:lpstr>
      <vt:lpstr>'energy - as parameterized flows'!energy_ng_prs_grd</vt:lpstr>
      <vt:lpstr>'energy - error propagation'!energy_ng_prs_grd</vt:lpstr>
      <vt:lpstr>'energy - as parameterized flows'!energy_ng_prs_srf</vt:lpstr>
      <vt:lpstr>'energy - error propagation'!energy_ng_prs_srf</vt:lpstr>
      <vt:lpstr>'energy - as parameterized flows'!energy_ng_si</vt:lpstr>
      <vt:lpstr>'energy - error propagation'!energy_ng_si</vt:lpstr>
      <vt:lpstr>'energy - as parameterized flows'!energy_ng_srf</vt:lpstr>
      <vt:lpstr>'energy - error propagation'!energy_ng_srf</vt:lpstr>
      <vt:lpstr>'energy - as parameterized flows'!g</vt:lpstr>
      <vt:lpstr>'energy - error propagation'!g</vt:lpstr>
      <vt:lpstr>'energy - as parameterized flows'!g_eff</vt:lpstr>
      <vt:lpstr>'energy - error propagation'!g_eff</vt:lpstr>
      <vt:lpstr>'energy - as parameterized flows'!gal_t_ham</vt:lpstr>
      <vt:lpstr>'energy - error propagation'!gal_t_ham</vt:lpstr>
      <vt:lpstr>'energy - as parameterized flows'!h_lift_g</vt:lpstr>
      <vt:lpstr>'energy - error propagation'!h_lift_g</vt:lpstr>
      <vt:lpstr>'energy - as parameterized flows'!h_lift_p</vt:lpstr>
      <vt:lpstr>'energy - error propagation'!h_lift_p</vt:lpstr>
      <vt:lpstr>'energy - as parameterized flows'!h_lift_p_1994</vt:lpstr>
      <vt:lpstr>'energy - error propagation'!h_lift_p_1994</vt:lpstr>
      <vt:lpstr>'energy - as parameterized flows'!h_lift_p_1998</vt:lpstr>
      <vt:lpstr>'energy - error propagation'!h_lift_p_1998</vt:lpstr>
      <vt:lpstr>'energy - as parameterized flows'!h_lift_p_2004</vt:lpstr>
      <vt:lpstr>'energy - error propagation'!h_lift_p_2004</vt:lpstr>
      <vt:lpstr>'energy - as parameterized flows'!h_lift_p_2008</vt:lpstr>
      <vt:lpstr>'energy - error propagation'!h_lift_p_2008</vt:lpstr>
      <vt:lpstr>'energy - as parameterized flows'!h_pipe_app</vt:lpstr>
      <vt:lpstr>'energy - error propagation'!h_pipe_app</vt:lpstr>
      <vt:lpstr>'energy - as parameterized flows'!h_pipe_p</vt:lpstr>
      <vt:lpstr>'energy - error propagation'!h_pipe_p</vt:lpstr>
      <vt:lpstr>'energy - as parameterized flows'!h_press_a</vt:lpstr>
      <vt:lpstr>'energy - error propagation'!h_press_a</vt:lpstr>
      <vt:lpstr>'energy - as parameterized flows'!h_press_p</vt:lpstr>
      <vt:lpstr>'energy - error propagation'!h_press_p</vt:lpstr>
      <vt:lpstr>'energy - as parameterized flows'!h_velo_a</vt:lpstr>
      <vt:lpstr>'energy - error propagation'!h_velo_a</vt:lpstr>
      <vt:lpstr>'energy - as parameterized flows'!h_velo_p</vt:lpstr>
      <vt:lpstr>'energy - error propagation'!h_velo_p</vt:lpstr>
      <vt:lpstr>'energy - as parameterized flows'!hand_move</vt:lpstr>
      <vt:lpstr>'energy - error propagation'!hand_move</vt:lpstr>
      <vt:lpstr>'energy - as parameterized flows'!hand_move_1994</vt:lpstr>
      <vt:lpstr>'energy - error propagation'!hand_move_1994</vt:lpstr>
      <vt:lpstr>'energy - as parameterized flows'!hand_move_1998</vt:lpstr>
      <vt:lpstr>'energy - error propagation'!hand_move_1998</vt:lpstr>
      <vt:lpstr>'energy - as parameterized flows'!hand_move_2003</vt:lpstr>
      <vt:lpstr>'energy - error propagation'!hand_move_2003</vt:lpstr>
      <vt:lpstr>'energy - as parameterized flows'!hand_move_2008</vt:lpstr>
      <vt:lpstr>'energy - error propagation'!hand_move_2008</vt:lpstr>
      <vt:lpstr>'energy - as parameterized flows'!hrs_apipe_grd</vt:lpstr>
      <vt:lpstr>'energy - error propagation'!hrs_apipe_grd</vt:lpstr>
      <vt:lpstr>'energy - as parameterized flows'!hrs_apipe_srf</vt:lpstr>
      <vt:lpstr>'energy - error propagation'!hrs_apipe_srf</vt:lpstr>
      <vt:lpstr>'energy - as parameterized flows'!hrs_lined_grd</vt:lpstr>
      <vt:lpstr>'energy - error propagation'!hrs_lined_grd</vt:lpstr>
      <vt:lpstr>'energy - as parameterized flows'!hrs_lined_srf</vt:lpstr>
      <vt:lpstr>'energy - error propagation'!hrs_lined_srf</vt:lpstr>
      <vt:lpstr>'energy - as parameterized flows'!hrs_poly_grd</vt:lpstr>
      <vt:lpstr>'energy - error propagation'!hrs_poly_grd</vt:lpstr>
      <vt:lpstr>'energy - as parameterized flows'!hrs_poly_srf</vt:lpstr>
      <vt:lpstr>'energy - error propagation'!hrs_poly_srf</vt:lpstr>
      <vt:lpstr>'energy - as parameterized flows'!hrs_ugpipe_grd</vt:lpstr>
      <vt:lpstr>'energy - error propagation'!hrs_ugpipe_grd</vt:lpstr>
      <vt:lpstr>'energy - as parameterized flows'!hrs_ugpipe_srf</vt:lpstr>
      <vt:lpstr>'energy - error propagation'!hrs_ugpipe_srf</vt:lpstr>
      <vt:lpstr>'energy - as parameterized flows'!hrs_unlined_grd</vt:lpstr>
      <vt:lpstr>'energy - error propagation'!hrs_unlined_grd</vt:lpstr>
      <vt:lpstr>'energy - as parameterized flows'!hrs_unlined_srf</vt:lpstr>
      <vt:lpstr>'energy - error propagation'!hrs_unlined_srf</vt:lpstr>
      <vt:lpstr>'energy - as parameterized flows'!hw_app</vt:lpstr>
      <vt:lpstr>'energy - error propagation'!hw_app</vt:lpstr>
      <vt:lpstr>'energy - as parameterized flows'!HW_coeff</vt:lpstr>
      <vt:lpstr>'energy - error propagation'!HW_coeff</vt:lpstr>
      <vt:lpstr>'energy - as parameterized flows'!hy_dia_app</vt:lpstr>
      <vt:lpstr>'energy - error propagation'!hy_dia_app</vt:lpstr>
      <vt:lpstr>'energy - as parameterized flows'!hy_dia_pump</vt:lpstr>
      <vt:lpstr>'energy - error propagation'!hy_dia_pump</vt:lpstr>
      <vt:lpstr>'energy - as parameterized flows'!in_t_ft</vt:lpstr>
      <vt:lpstr>'energy - error propagation'!in_t_ft</vt:lpstr>
      <vt:lpstr>'energy - as parameterized flows'!in3_t_gal</vt:lpstr>
      <vt:lpstr>'energy - error propagation'!in3_t_gal</vt:lpstr>
      <vt:lpstr>'energy - as parameterized flows'!lbf_t_btu</vt:lpstr>
      <vt:lpstr>'energy - error propagation'!lbf_t_btu</vt:lpstr>
      <vt:lpstr>'energy - as parameterized flows'!lm_gt30psi</vt:lpstr>
      <vt:lpstr>'energy - error propagation'!lm_gt30psi</vt:lpstr>
      <vt:lpstr>'energy - as parameterized flows'!lm_gt30psi_1994</vt:lpstr>
      <vt:lpstr>'energy - error propagation'!lm_gt30psi_1994</vt:lpstr>
      <vt:lpstr>'energy - as parameterized flows'!lm_gt30psi_1998</vt:lpstr>
      <vt:lpstr>'energy - error propagation'!lm_gt30psi_1998</vt:lpstr>
      <vt:lpstr>'energy - as parameterized flows'!lm_gt30psi_2003</vt:lpstr>
      <vt:lpstr>'energy - error propagation'!lm_gt30psi_2003</vt:lpstr>
      <vt:lpstr>'energy - as parameterized flows'!lm_gt30psi_2008</vt:lpstr>
      <vt:lpstr>'energy - error propagation'!lm_gt30psi_2008</vt:lpstr>
      <vt:lpstr>'energy - as parameterized flows'!lm_lt30psi</vt:lpstr>
      <vt:lpstr>'energy - error propagation'!lm_lt30psi</vt:lpstr>
      <vt:lpstr>'energy - as parameterized flows'!lm_lt30psi_1994</vt:lpstr>
      <vt:lpstr>'energy - error propagation'!lm_lt30psi_1994</vt:lpstr>
      <vt:lpstr>'energy - as parameterized flows'!lm_lt30psi_1998</vt:lpstr>
      <vt:lpstr>'energy - error propagation'!lm_lt30psi_1998</vt:lpstr>
      <vt:lpstr>'energy - as parameterized flows'!lm_lt30psi_2003</vt:lpstr>
      <vt:lpstr>'energy - error propagation'!lm_lt30psi_2003</vt:lpstr>
      <vt:lpstr>'energy - as parameterized flows'!lm_lt30psi_2008</vt:lpstr>
      <vt:lpstr>'energy - error propagation'!lm_lt30psi_2008</vt:lpstr>
      <vt:lpstr>'energy - as parameterized flows'!lpg_eff</vt:lpstr>
      <vt:lpstr>'energy - error propagation'!lpg_eff</vt:lpstr>
      <vt:lpstr>'energy - as parameterized flows'!m_t_s</vt:lpstr>
      <vt:lpstr>'energy - error propagation'!m_t_s</vt:lpstr>
      <vt:lpstr>'energy - as parameterized flows'!mech_move</vt:lpstr>
      <vt:lpstr>'energy - error propagation'!mech_move</vt:lpstr>
      <vt:lpstr>'energy - as parameterized flows'!mech_move_1994</vt:lpstr>
      <vt:lpstr>'energy - error propagation'!mech_move_1994</vt:lpstr>
      <vt:lpstr>'energy - as parameterized flows'!mech_move_1998</vt:lpstr>
      <vt:lpstr>'energy - error propagation'!mech_move_1998</vt:lpstr>
      <vt:lpstr>'energy - as parameterized flows'!mech_move_2003</vt:lpstr>
      <vt:lpstr>'energy - error propagation'!mech_move_2003</vt:lpstr>
      <vt:lpstr>'energy - as parameterized flows'!mech_move_2008</vt:lpstr>
      <vt:lpstr>'energy - error propagation'!mech_move_2008</vt:lpstr>
      <vt:lpstr>'energy - as parameterized flows'!ng_eff</vt:lpstr>
      <vt:lpstr>'energy - error propagation'!ng_eff</vt:lpstr>
      <vt:lpstr>'energy - as parameterized flows'!pct_apipe</vt:lpstr>
      <vt:lpstr>'energy - error propagation'!pct_apipe</vt:lpstr>
      <vt:lpstr>'energy - as parameterized flows'!pct_d</vt:lpstr>
      <vt:lpstr>'energy - error propagation'!pct_d</vt:lpstr>
      <vt:lpstr>'energy - as parameterized flows'!pct_d_grd</vt:lpstr>
      <vt:lpstr>'energy - error propagation'!pct_d_grd</vt:lpstr>
      <vt:lpstr>'energy - as parameterized flows'!pct_d_srf</vt:lpstr>
      <vt:lpstr>'energy - error propagation'!pct_d_srf</vt:lpstr>
      <vt:lpstr>'energy - as parameterized flows'!pct_e</vt:lpstr>
      <vt:lpstr>'energy - error propagation'!pct_e</vt:lpstr>
      <vt:lpstr>'energy - as parameterized flows'!pct_e_grd</vt:lpstr>
      <vt:lpstr>'energy - error propagation'!pct_e_grd</vt:lpstr>
      <vt:lpstr>'energy - as parameterized flows'!pct_e_srf</vt:lpstr>
      <vt:lpstr>'energy - error propagation'!pct_e_srf</vt:lpstr>
      <vt:lpstr>'energy - as parameterized flows'!pct_g</vt:lpstr>
      <vt:lpstr>'energy - error propagation'!pct_g</vt:lpstr>
      <vt:lpstr>'energy - as parameterized flows'!pct_g_grd</vt:lpstr>
      <vt:lpstr>'energy - error propagation'!pct_g_grd</vt:lpstr>
      <vt:lpstr>'energy - as parameterized flows'!pct_g_srf</vt:lpstr>
      <vt:lpstr>'energy - error propagation'!pct_g_srf</vt:lpstr>
      <vt:lpstr>'energy - as parameterized flows'!pct_h</vt:lpstr>
      <vt:lpstr>'energy - error propagation'!pct_h</vt:lpstr>
      <vt:lpstr>'energy - as parameterized flows'!pct_l</vt:lpstr>
      <vt:lpstr>'energy - error propagation'!pct_l</vt:lpstr>
      <vt:lpstr>'energy - as parameterized flows'!pct_lined</vt:lpstr>
      <vt:lpstr>'energy - error propagation'!pct_lined</vt:lpstr>
      <vt:lpstr>'energy - as parameterized flows'!pct_lpg</vt:lpstr>
      <vt:lpstr>'energy - error propagation'!pct_lpg</vt:lpstr>
      <vt:lpstr>'energy - as parameterized flows'!pct_lpg_grd</vt:lpstr>
      <vt:lpstr>'energy - error propagation'!pct_lpg_grd</vt:lpstr>
      <vt:lpstr>'energy - as parameterized flows'!pct_lpg_srf</vt:lpstr>
      <vt:lpstr>'energy - error propagation'!pct_lpg_srf</vt:lpstr>
      <vt:lpstr>'energy - as parameterized flows'!pct_m</vt:lpstr>
      <vt:lpstr>'energy - error propagation'!pct_m</vt:lpstr>
      <vt:lpstr>'energy - as parameterized flows'!pct_ng</vt:lpstr>
      <vt:lpstr>'energy - error propagation'!pct_ng</vt:lpstr>
      <vt:lpstr>'energy - as parameterized flows'!pct_ng_grd</vt:lpstr>
      <vt:lpstr>'energy - error propagation'!pct_ng_grd</vt:lpstr>
      <vt:lpstr>'energy - as parameterized flows'!pct_ng_srf</vt:lpstr>
      <vt:lpstr>'energy - error propagation'!pct_ng_srf</vt:lpstr>
      <vt:lpstr>'energy - as parameterized flows'!pct_poly</vt:lpstr>
      <vt:lpstr>'energy - error propagation'!pct_poly</vt:lpstr>
      <vt:lpstr>'energy - as parameterized flows'!pct_ugpipe</vt:lpstr>
      <vt:lpstr>'energy - error propagation'!pct_ugpipe</vt:lpstr>
      <vt:lpstr>'energy - as parameterized flows'!pct_unlined</vt:lpstr>
      <vt:lpstr>'energy - error propagation'!pct_unlined</vt:lpstr>
      <vt:lpstr>'energy - as parameterized flows'!per_high_pressure</vt:lpstr>
      <vt:lpstr>'energy - error propagation'!per_high_pressure</vt:lpstr>
      <vt:lpstr>'energy - as parameterized flows'!per_low_pressure</vt:lpstr>
      <vt:lpstr>'energy - error propagation'!per_low_pressure</vt:lpstr>
      <vt:lpstr>'energy - as parameterized flows'!per_med_pressure</vt:lpstr>
      <vt:lpstr>'energy - error propagation'!per_med_pressure</vt:lpstr>
      <vt:lpstr>'energy - as parameterized flows'!pipe_l</vt:lpstr>
      <vt:lpstr>'energy - error propagation'!pipe_l</vt:lpstr>
      <vt:lpstr>'energy - as parameterized flows'!press_h</vt:lpstr>
      <vt:lpstr>'energy - error propagation'!press_h</vt:lpstr>
      <vt:lpstr>'energy - as parameterized flows'!press_l</vt:lpstr>
      <vt:lpstr>'energy - error propagation'!press_l</vt:lpstr>
      <vt:lpstr>'energy - as parameterized flows'!press_m</vt:lpstr>
      <vt:lpstr>'energy - error propagation'!press_m</vt:lpstr>
      <vt:lpstr>'energy - as parameterized flows'!pump_gpm</vt:lpstr>
      <vt:lpstr>'energy - error propagation'!pump_gpm</vt:lpstr>
      <vt:lpstr>'energy - as parameterized flows'!pump_gpm_1994</vt:lpstr>
      <vt:lpstr>'energy - error propagation'!pump_gpm_1994</vt:lpstr>
      <vt:lpstr>'energy - as parameterized flows'!pump_gpm_1998</vt:lpstr>
      <vt:lpstr>'energy - error propagation'!pump_gpm_1998</vt:lpstr>
      <vt:lpstr>'energy - as parameterized flows'!pump_gpm_2004</vt:lpstr>
      <vt:lpstr>'energy - error propagation'!pump_gpm_2004</vt:lpstr>
      <vt:lpstr>'energy - as parameterized flows'!pump_gpm_2008</vt:lpstr>
      <vt:lpstr>'energy - error propagation'!pump_gpm_2008</vt:lpstr>
      <vt:lpstr>'energy - as parameterized flows'!pump_gpm_g</vt:lpstr>
      <vt:lpstr>'energy - error propagation'!pump_gpm_g</vt:lpstr>
      <vt:lpstr>'energy - as parameterized flows'!pump_psi</vt:lpstr>
      <vt:lpstr>'energy - error propagation'!pump_psi</vt:lpstr>
      <vt:lpstr>'energy - as parameterized flows'!ran_grd</vt:lpstr>
      <vt:lpstr>'energy - error propagation'!ran_grd</vt:lpstr>
      <vt:lpstr>'energy - as parameterized flows'!ran_grd_grv</vt:lpstr>
      <vt:lpstr>'energy - error propagation'!ran_grd_grv</vt:lpstr>
      <vt:lpstr>'energy - as parameterized flows'!ran_grd_prs</vt:lpstr>
      <vt:lpstr>'energy - error propagation'!ran_grd_prs</vt:lpstr>
      <vt:lpstr>'energy - as parameterized flows'!ran_grv_grd</vt:lpstr>
      <vt:lpstr>'energy - error propagation'!ran_grv_grd</vt:lpstr>
      <vt:lpstr>'energy - as parameterized flows'!ran_grv_srf</vt:lpstr>
      <vt:lpstr>'energy - error propagation'!ran_grv_srf</vt:lpstr>
      <vt:lpstr>'energy - as parameterized flows'!ran_prs_grd</vt:lpstr>
      <vt:lpstr>'energy - error propagation'!ran_prs_grd</vt:lpstr>
      <vt:lpstr>'energy - as parameterized flows'!ran_prs_srf</vt:lpstr>
      <vt:lpstr>'energy - error propagation'!ran_prs_srf</vt:lpstr>
      <vt:lpstr>'energy - as parameterized flows'!ran_srf</vt:lpstr>
      <vt:lpstr>'energy - error propagation'!ran_srf</vt:lpstr>
      <vt:lpstr>'energy - as parameterized flows'!ran_srf_grv</vt:lpstr>
      <vt:lpstr>'energy - error propagation'!ran_srf_grv</vt:lpstr>
      <vt:lpstr>'energy - as parameterized flows'!ran_srf_prs</vt:lpstr>
      <vt:lpstr>'energy - error propagation'!ran_srf_prs</vt:lpstr>
      <vt:lpstr>'energy - as parameterized flows'!RSE_acre_d_1994</vt:lpstr>
      <vt:lpstr>'energy - error propagation'!RSE_acre_d_1994</vt:lpstr>
      <vt:lpstr>'energy - as parameterized flows'!RSE_acre_d_1998</vt:lpstr>
      <vt:lpstr>'energy - error propagation'!RSE_acre_d_1998</vt:lpstr>
      <vt:lpstr>'energy - as parameterized flows'!RSE_acre_d_2003</vt:lpstr>
      <vt:lpstr>'energy - error propagation'!RSE_acre_d_2003</vt:lpstr>
      <vt:lpstr>'energy - as parameterized flows'!RSE_acre_d_2008</vt:lpstr>
      <vt:lpstr>'energy - error propagation'!RSE_acre_d_2008</vt:lpstr>
      <vt:lpstr>'energy - as parameterized flows'!RSE_acre_e_1994</vt:lpstr>
      <vt:lpstr>'energy - error propagation'!RSE_acre_e_1994</vt:lpstr>
      <vt:lpstr>'energy - as parameterized flows'!RSE_acre_e_1998</vt:lpstr>
      <vt:lpstr>'energy - error propagation'!RSE_acre_e_1998</vt:lpstr>
      <vt:lpstr>'energy - as parameterized flows'!RSE_acre_e_2003</vt:lpstr>
      <vt:lpstr>'energy - error propagation'!RSE_acre_e_2003</vt:lpstr>
      <vt:lpstr>'energy - as parameterized flows'!RSE_acre_e_2008</vt:lpstr>
      <vt:lpstr>'energy - error propagation'!RSE_acre_e_2008</vt:lpstr>
      <vt:lpstr>'energy - as parameterized flows'!RSE_acre_g_1994</vt:lpstr>
      <vt:lpstr>'energy - error propagation'!RSE_acre_g_1994</vt:lpstr>
      <vt:lpstr>'energy - as parameterized flows'!RSE_acre_g_1998</vt:lpstr>
      <vt:lpstr>'energy - error propagation'!RSE_acre_g_1998</vt:lpstr>
      <vt:lpstr>'energy - as parameterized flows'!RSE_acre_g_2003</vt:lpstr>
      <vt:lpstr>'energy - error propagation'!RSE_acre_g_2003</vt:lpstr>
      <vt:lpstr>'energy - as parameterized flows'!RSE_acre_g_2008</vt:lpstr>
      <vt:lpstr>'energy - error propagation'!RSE_acre_g_2008</vt:lpstr>
      <vt:lpstr>'energy - as parameterized flows'!RSE_acre_lpg_1994</vt:lpstr>
      <vt:lpstr>'energy - error propagation'!RSE_acre_lpg_1994</vt:lpstr>
      <vt:lpstr>'energy - as parameterized flows'!RSE_acre_lpg_1998</vt:lpstr>
      <vt:lpstr>'energy - error propagation'!RSE_acre_lpg_1998</vt:lpstr>
      <vt:lpstr>'energy - as parameterized flows'!RSE_acre_lpg_2003</vt:lpstr>
      <vt:lpstr>'energy - error propagation'!RSE_acre_lpg_2003</vt:lpstr>
      <vt:lpstr>'energy - as parameterized flows'!RSE_acre_lpg_2008</vt:lpstr>
      <vt:lpstr>'energy - error propagation'!RSE_acre_lpg_2008</vt:lpstr>
      <vt:lpstr>'energy - as parameterized flows'!RSE_acre_ng_1994</vt:lpstr>
      <vt:lpstr>'energy - error propagation'!RSE_acre_ng_1994</vt:lpstr>
      <vt:lpstr>'energy - as parameterized flows'!RSE_acre_ng_1998</vt:lpstr>
      <vt:lpstr>'energy - error propagation'!RSE_acre_ng_1998</vt:lpstr>
      <vt:lpstr>'energy - as parameterized flows'!RSE_acre_ng_2003</vt:lpstr>
      <vt:lpstr>'energy - error propagation'!RSE_acre_ng_2003</vt:lpstr>
      <vt:lpstr>'energy - as parameterized flows'!RSE_acre_ng_2008</vt:lpstr>
      <vt:lpstr>'energy - error propagation'!RSE_acre_ng_2008</vt:lpstr>
      <vt:lpstr>'energy - as parameterized flows'!RSE_acres_apipe_1994</vt:lpstr>
      <vt:lpstr>'energy - error propagation'!RSE_acres_apipe_1994</vt:lpstr>
      <vt:lpstr>'energy - as parameterized flows'!RSE_acres_apipe_1998</vt:lpstr>
      <vt:lpstr>'energy - error propagation'!RSE_acres_apipe_1998</vt:lpstr>
      <vt:lpstr>'energy - as parameterized flows'!RSE_acres_apipe_2003</vt:lpstr>
      <vt:lpstr>'energy - error propagation'!RSE_acres_apipe_2003</vt:lpstr>
      <vt:lpstr>'energy - as parameterized flows'!RSE_acres_apipe_2008</vt:lpstr>
      <vt:lpstr>'energy - error propagation'!RSE_acres_apipe_2008</vt:lpstr>
      <vt:lpstr>'energy - as parameterized flows'!RSE_acres_lined_1994</vt:lpstr>
      <vt:lpstr>'energy - error propagation'!RSE_acres_lined_1994</vt:lpstr>
      <vt:lpstr>'energy - as parameterized flows'!RSE_acres_lined_1998</vt:lpstr>
      <vt:lpstr>'energy - error propagation'!RSE_acres_lined_1998</vt:lpstr>
      <vt:lpstr>'energy - as parameterized flows'!RSE_acres_lined_2003</vt:lpstr>
      <vt:lpstr>'energy - error propagation'!RSE_acres_lined_2003</vt:lpstr>
      <vt:lpstr>'energy - as parameterized flows'!RSE_acres_lined_2008</vt:lpstr>
      <vt:lpstr>'energy - error propagation'!RSE_acres_lined_2008</vt:lpstr>
      <vt:lpstr>'energy - as parameterized flows'!RSE_acres_poly_1994</vt:lpstr>
      <vt:lpstr>'energy - error propagation'!RSE_acres_poly_1994</vt:lpstr>
      <vt:lpstr>'energy - as parameterized flows'!RSE_acres_poly_1998</vt:lpstr>
      <vt:lpstr>'energy - error propagation'!RSE_acres_poly_1998</vt:lpstr>
      <vt:lpstr>'energy - as parameterized flows'!RSE_acres_poly_2003</vt:lpstr>
      <vt:lpstr>'energy - error propagation'!RSE_acres_poly_2003</vt:lpstr>
      <vt:lpstr>'energy - as parameterized flows'!RSE_acres_poly_2008</vt:lpstr>
      <vt:lpstr>'energy - error propagation'!RSE_acres_poly_2008</vt:lpstr>
      <vt:lpstr>'energy - as parameterized flows'!RSE_acres_ugpipe_1994</vt:lpstr>
      <vt:lpstr>'energy - error propagation'!RSE_acres_ugpipe_1994</vt:lpstr>
      <vt:lpstr>'energy - as parameterized flows'!RSE_acres_ugpipe_1998</vt:lpstr>
      <vt:lpstr>'energy - error propagation'!RSE_acres_ugpipe_1998</vt:lpstr>
      <vt:lpstr>'energy - as parameterized flows'!RSE_acres_ugpipe_2003</vt:lpstr>
      <vt:lpstr>'energy - error propagation'!RSE_acres_ugpipe_2003</vt:lpstr>
      <vt:lpstr>'energy - as parameterized flows'!RSE_acres_ugpipe_2008</vt:lpstr>
      <vt:lpstr>'energy - error propagation'!RSE_acres_ugpipe_2008</vt:lpstr>
      <vt:lpstr>'energy - as parameterized flows'!RSE_acres_unlined_1994</vt:lpstr>
      <vt:lpstr>'energy - error propagation'!RSE_acres_unlined_1994</vt:lpstr>
      <vt:lpstr>'energy - as parameterized flows'!RSE_acres_unlined_1998</vt:lpstr>
      <vt:lpstr>'energy - error propagation'!RSE_acres_unlined_1998</vt:lpstr>
      <vt:lpstr>'energy - as parameterized flows'!RSE_acres_unlined_2003</vt:lpstr>
      <vt:lpstr>'energy - error propagation'!RSE_acres_unlined_2003</vt:lpstr>
      <vt:lpstr>'energy - as parameterized flows'!RSE_acres_unlined_2008</vt:lpstr>
      <vt:lpstr>'energy - error propagation'!RSE_acres_unlined_2008</vt:lpstr>
      <vt:lpstr>'energy - as parameterized flows'!RSE_big_gun_1994</vt:lpstr>
      <vt:lpstr>'energy - error propagation'!RSE_big_gun_1994</vt:lpstr>
      <vt:lpstr>'energy - as parameterized flows'!RSE_big_gun_1998</vt:lpstr>
      <vt:lpstr>'energy - error propagation'!RSE_big_gun_1998</vt:lpstr>
      <vt:lpstr>'energy - as parameterized flows'!RSE_big_gun_2003</vt:lpstr>
      <vt:lpstr>'energy - error propagation'!RSE_big_gun_2003</vt:lpstr>
      <vt:lpstr>'energy - as parameterized flows'!RSE_big_gun_2008</vt:lpstr>
      <vt:lpstr>'energy - error propagation'!RSE_big_gun_2008</vt:lpstr>
      <vt:lpstr>'energy - as parameterized flows'!RSE_cp_30_60psi_1994</vt:lpstr>
      <vt:lpstr>'energy - error propagation'!RSE_cp_30_60psi_1994</vt:lpstr>
      <vt:lpstr>'energy - as parameterized flows'!RSE_cp_30_60psi_1998</vt:lpstr>
      <vt:lpstr>'energy - error propagation'!RSE_cp_30_60psi_1998</vt:lpstr>
      <vt:lpstr>'energy - as parameterized flows'!RSE_cp_30_60psi_2003</vt:lpstr>
      <vt:lpstr>'energy - error propagation'!RSE_cp_30_60psi_2003</vt:lpstr>
      <vt:lpstr>'energy - as parameterized flows'!RSE_cp_30_60psi_2008</vt:lpstr>
      <vt:lpstr>'energy - error propagation'!RSE_cp_30_60psi_2008</vt:lpstr>
      <vt:lpstr>'energy - as parameterized flows'!RSE_cp_gt60psi_1994</vt:lpstr>
      <vt:lpstr>'energy - error propagation'!RSE_cp_gt60psi_1994</vt:lpstr>
      <vt:lpstr>'energy - as parameterized flows'!RSE_cp_gt60psi_1998</vt:lpstr>
      <vt:lpstr>'energy - error propagation'!RSE_cp_gt60psi_1998</vt:lpstr>
      <vt:lpstr>'energy - as parameterized flows'!RSE_cp_gt60psi_2003</vt:lpstr>
      <vt:lpstr>'energy - error propagation'!RSE_cp_gt60psi_2003</vt:lpstr>
      <vt:lpstr>'energy - as parameterized flows'!RSE_cp_gt60psi_2008</vt:lpstr>
      <vt:lpstr>'energy - error propagation'!RSE_cp_gt60psi_2008</vt:lpstr>
      <vt:lpstr>'energy - as parameterized flows'!RSE_cp_lt30psi_1994</vt:lpstr>
      <vt:lpstr>'energy - error propagation'!RSE_cp_lt30psi_1994</vt:lpstr>
      <vt:lpstr>'energy - as parameterized flows'!RSE_cp_lt30psi_1998</vt:lpstr>
      <vt:lpstr>'energy - error propagation'!RSE_cp_lt30psi_1998</vt:lpstr>
      <vt:lpstr>'energy - as parameterized flows'!RSE_cp_lt30psi_2003</vt:lpstr>
      <vt:lpstr>'energy - error propagation'!RSE_cp_lt30psi_2003</vt:lpstr>
      <vt:lpstr>'energy - as parameterized flows'!RSE_cp_lt30psi_2008</vt:lpstr>
      <vt:lpstr>'energy - error propagation'!RSE_cp_lt30psi_2008</vt:lpstr>
      <vt:lpstr>'energy - as parameterized flows'!RSE_h_lift_p_1994</vt:lpstr>
      <vt:lpstr>'energy - error propagation'!RSE_h_lift_p_1994</vt:lpstr>
      <vt:lpstr>'energy - as parameterized flows'!RSE_h_lift_p_1998</vt:lpstr>
      <vt:lpstr>'energy - error propagation'!RSE_h_lift_p_1998</vt:lpstr>
      <vt:lpstr>'energy - as parameterized flows'!RSE_h_lift_p_2004</vt:lpstr>
      <vt:lpstr>'energy - error propagation'!RSE_h_lift_p_2004</vt:lpstr>
      <vt:lpstr>'energy - as parameterized flows'!RSE_h_lift_p_2008</vt:lpstr>
      <vt:lpstr>'energy - error propagation'!RSE_h_lift_p_2008</vt:lpstr>
      <vt:lpstr>'energy - as parameterized flows'!RSE_hand_move_1994</vt:lpstr>
      <vt:lpstr>'energy - error propagation'!RSE_hand_move_1994</vt:lpstr>
      <vt:lpstr>'energy - as parameterized flows'!RSE_hand_move_1998</vt:lpstr>
      <vt:lpstr>'energy - error propagation'!RSE_hand_move_1998</vt:lpstr>
      <vt:lpstr>'energy - as parameterized flows'!RSE_hand_move_2003</vt:lpstr>
      <vt:lpstr>'energy - error propagation'!RSE_hand_move_2003</vt:lpstr>
      <vt:lpstr>'energy - as parameterized flows'!RSE_hand_move_2008</vt:lpstr>
      <vt:lpstr>'energy - error propagation'!RSE_hand_move_2008</vt:lpstr>
      <vt:lpstr>'energy - as parameterized flows'!RSE_lm_gt30psi_1994</vt:lpstr>
      <vt:lpstr>'energy - error propagation'!RSE_lm_gt30psi_1994</vt:lpstr>
      <vt:lpstr>'energy - as parameterized flows'!RSE_lm_gt30psi_1998</vt:lpstr>
      <vt:lpstr>'energy - error propagation'!RSE_lm_gt30psi_1998</vt:lpstr>
      <vt:lpstr>'energy - as parameterized flows'!RSE_lm_gt30psi_2003</vt:lpstr>
      <vt:lpstr>'energy - error propagation'!RSE_lm_gt30psi_2003</vt:lpstr>
      <vt:lpstr>'energy - as parameterized flows'!RSE_lm_gt30psi_2008</vt:lpstr>
      <vt:lpstr>'energy - error propagation'!RSE_lm_gt30psi_2008</vt:lpstr>
      <vt:lpstr>'energy - as parameterized flows'!RSE_lm_lt30psi_1994</vt:lpstr>
      <vt:lpstr>'energy - error propagation'!RSE_lm_lt30psi_1994</vt:lpstr>
      <vt:lpstr>'energy - as parameterized flows'!RSE_lm_lt30psi_1998</vt:lpstr>
      <vt:lpstr>'energy - error propagation'!RSE_lm_lt30psi_1998</vt:lpstr>
      <vt:lpstr>'energy - as parameterized flows'!RSE_lm_lt30psi_2003</vt:lpstr>
      <vt:lpstr>'energy - error propagation'!RSE_lm_lt30psi_2003</vt:lpstr>
      <vt:lpstr>'energy - as parameterized flows'!RSE_lm_lt30psi_2008</vt:lpstr>
      <vt:lpstr>'energy - error propagation'!RSE_lm_lt30psi_2008</vt:lpstr>
      <vt:lpstr>'energy - as parameterized flows'!RSE_mech_move_1994</vt:lpstr>
      <vt:lpstr>'energy - error propagation'!RSE_mech_move_1994</vt:lpstr>
      <vt:lpstr>'energy - as parameterized flows'!RSE_mech_move_1998</vt:lpstr>
      <vt:lpstr>'energy - error propagation'!RSE_mech_move_1998</vt:lpstr>
      <vt:lpstr>'energy - as parameterized flows'!RSE_mech_move_2003</vt:lpstr>
      <vt:lpstr>'energy - error propagation'!RSE_mech_move_2003</vt:lpstr>
      <vt:lpstr>'energy - as parameterized flows'!RSE_mech_move_2008</vt:lpstr>
      <vt:lpstr>'energy - error propagation'!RSE_mech_move_2008</vt:lpstr>
      <vt:lpstr>'energy - as parameterized flows'!RSE_pump_gpm_1994</vt:lpstr>
      <vt:lpstr>'energy - error propagation'!RSE_pump_gpm_1994</vt:lpstr>
      <vt:lpstr>'energy - as parameterized flows'!RSE_pump_gpm_1998</vt:lpstr>
      <vt:lpstr>'energy - error propagation'!RSE_pump_gpm_1998</vt:lpstr>
      <vt:lpstr>'energy - as parameterized flows'!RSE_pump_gpm_2004</vt:lpstr>
      <vt:lpstr>'energy - error propagation'!RSE_pump_gpm_2004</vt:lpstr>
      <vt:lpstr>'energy - as parameterized flows'!RSE_pump_gpm_2008</vt:lpstr>
      <vt:lpstr>'energy - error propagation'!RSE_pump_gpm_2008</vt:lpstr>
      <vt:lpstr>'energy - as parameterized flows'!RSE_ss_gt30psi_1994</vt:lpstr>
      <vt:lpstr>'energy - error propagation'!RSE_ss_gt30psi_1994</vt:lpstr>
      <vt:lpstr>'energy - as parameterized flows'!RSE_ss_gt30psi_1998</vt:lpstr>
      <vt:lpstr>'energy - error propagation'!RSE_ss_gt30psi_1998</vt:lpstr>
      <vt:lpstr>'energy - as parameterized flows'!RSE_ss_gt30psi_2003</vt:lpstr>
      <vt:lpstr>'energy - error propagation'!RSE_ss_gt30psi_2003</vt:lpstr>
      <vt:lpstr>'energy - as parameterized flows'!RSE_ss_gt30psi_2008</vt:lpstr>
      <vt:lpstr>'energy - error propagation'!RSE_ss_gt30psi_2008</vt:lpstr>
      <vt:lpstr>'energy - as parameterized flows'!RSE_ss_lt30psi_1994</vt:lpstr>
      <vt:lpstr>'energy - error propagation'!RSE_ss_lt30psi_1994</vt:lpstr>
      <vt:lpstr>'energy - as parameterized flows'!RSE_ss_lt30psi_1998</vt:lpstr>
      <vt:lpstr>'energy - error propagation'!RSE_ss_lt30psi_1998</vt:lpstr>
      <vt:lpstr>'energy - as parameterized flows'!RSE_ss_lt30psi_2003</vt:lpstr>
      <vt:lpstr>'energy - error propagation'!RSE_ss_lt30psi_2003</vt:lpstr>
      <vt:lpstr>'energy - as parameterized flows'!RSE_ss_lt30psi_2008</vt:lpstr>
      <vt:lpstr>'energy - error propagation'!RSE_ss_lt30psi_2008</vt:lpstr>
      <vt:lpstr>'energy - as parameterized flows'!ss_gt30psi</vt:lpstr>
      <vt:lpstr>'energy - error propagation'!ss_gt30psi</vt:lpstr>
      <vt:lpstr>'energy - as parameterized flows'!ss_gt30psi_1994</vt:lpstr>
      <vt:lpstr>'energy - error propagation'!ss_gt30psi_1994</vt:lpstr>
      <vt:lpstr>'energy - as parameterized flows'!ss_gt30psi_1998</vt:lpstr>
      <vt:lpstr>'energy - error propagation'!ss_gt30psi_1998</vt:lpstr>
      <vt:lpstr>'energy - as parameterized flows'!ss_gt30psi_2003</vt:lpstr>
      <vt:lpstr>'energy - error propagation'!ss_gt30psi_2003</vt:lpstr>
      <vt:lpstr>'energy - as parameterized flows'!ss_gt30psi_2008</vt:lpstr>
      <vt:lpstr>'energy - error propagation'!ss_gt30psi_2008</vt:lpstr>
      <vt:lpstr>'energy - as parameterized flows'!ss_lt30psi</vt:lpstr>
      <vt:lpstr>'energy - error propagation'!ss_lt30psi</vt:lpstr>
      <vt:lpstr>'energy - as parameterized flows'!ss_lt30psi_1994</vt:lpstr>
      <vt:lpstr>'energy - error propagation'!ss_lt30psi_1994</vt:lpstr>
      <vt:lpstr>'energy - as parameterized flows'!ss_lt30psi_1998</vt:lpstr>
      <vt:lpstr>'energy - error propagation'!ss_lt30psi_1998</vt:lpstr>
      <vt:lpstr>'energy - as parameterized flows'!ss_lt30psi_2003</vt:lpstr>
      <vt:lpstr>'energy - error propagation'!ss_lt30psi_2003</vt:lpstr>
      <vt:lpstr>'energy - as parameterized flows'!ss_lt30psi_2008</vt:lpstr>
      <vt:lpstr>'energy - error propagation'!ss_lt30psi_2008</vt:lpstr>
      <vt:lpstr>'energy - as parameterized flows'!sum_fuel</vt:lpstr>
      <vt:lpstr>'energy - error propagation'!sum_fuel</vt:lpstr>
      <vt:lpstr>'energy - as parameterized flows'!tdh_app_h</vt:lpstr>
      <vt:lpstr>'energy - error propagation'!tdh_app_h</vt:lpstr>
      <vt:lpstr>'energy - as parameterized flows'!tdh_app_l</vt:lpstr>
      <vt:lpstr>'energy - error propagation'!tdh_app_l</vt:lpstr>
      <vt:lpstr>'energy - as parameterized flows'!tdh_app_m</vt:lpstr>
      <vt:lpstr>'energy - error propagation'!tdh_app_m</vt:lpstr>
      <vt:lpstr>'energy - as parameterized flows'!tdh_pump</vt:lpstr>
      <vt:lpstr>'energy - error propagation'!tdh_pump</vt:lpstr>
      <vt:lpstr>'energy - as parameterized flows'!tot_grav</vt:lpstr>
      <vt:lpstr>'energy - error propagation'!tot_grav</vt:lpstr>
      <vt:lpstr>'energy - as parameterized flows'!tot_hpsi</vt:lpstr>
      <vt:lpstr>'energy - error propagation'!tot_hpsi</vt:lpstr>
      <vt:lpstr>'energy - as parameterized flows'!tot_lpsi</vt:lpstr>
      <vt:lpstr>'energy - error propagation'!tot_lpsi</vt:lpstr>
      <vt:lpstr>'energy - as parameterized flows'!tot_mpsi</vt:lpstr>
      <vt:lpstr>'energy - error propagation'!tot_mpsi</vt:lpstr>
      <vt:lpstr>'energy - as parameterized flows'!tot_spr</vt:lpstr>
      <vt:lpstr>'energy - error propagation'!tot_spr</vt:lpstr>
      <vt:lpstr>'energy - as parameterized flows'!units_apipe_grd</vt:lpstr>
      <vt:lpstr>'energy - error propagation'!units_apipe_grd</vt:lpstr>
      <vt:lpstr>'energy - as parameterized flows'!units_apipe_srf</vt:lpstr>
      <vt:lpstr>'energy - error propagation'!units_apipe_srf</vt:lpstr>
      <vt:lpstr>'energy - as parameterized flows'!units_lined_grd</vt:lpstr>
      <vt:lpstr>'energy - error propagation'!units_lined_grd</vt:lpstr>
      <vt:lpstr>'energy - as parameterized flows'!units_lined_srf</vt:lpstr>
      <vt:lpstr>'energy - error propagation'!units_lined_srf</vt:lpstr>
      <vt:lpstr>'energy - as parameterized flows'!units_poly_grd</vt:lpstr>
      <vt:lpstr>'energy - error propagation'!units_poly_grd</vt:lpstr>
      <vt:lpstr>'energy - as parameterized flows'!units_poly_srf</vt:lpstr>
      <vt:lpstr>'energy - error propagation'!units_poly_srf</vt:lpstr>
      <vt:lpstr>'energy - as parameterized flows'!units_ugpipe_grd</vt:lpstr>
      <vt:lpstr>'energy - error propagation'!units_ugpipe_grd</vt:lpstr>
      <vt:lpstr>'energy - as parameterized flows'!units_ugpipe_srf</vt:lpstr>
      <vt:lpstr>'energy - error propagation'!units_ugpipe_srf</vt:lpstr>
      <vt:lpstr>'energy - as parameterized flows'!units_unlined_grd</vt:lpstr>
      <vt:lpstr>'energy - error propagation'!units_unlined_grd</vt:lpstr>
      <vt:lpstr>'energy - as parameterized flows'!units_unlined_srf</vt:lpstr>
      <vt:lpstr>'energy - error propagation'!units_unlined_srf</vt:lpstr>
      <vt:lpstr>'energy - as parameterized flows'!v</vt:lpstr>
      <vt:lpstr>'energy - error propagation'!v</vt:lpstr>
      <vt:lpstr>'energy - as parameterized flows'!v_app</vt:lpstr>
      <vt:lpstr>'energy - error propagation'!v_app</vt:lpstr>
      <vt:lpstr>'energy - as parameterized flows'!w_acre_d_1994</vt:lpstr>
      <vt:lpstr>'energy - as parameterized flows'!w_acre_d_1998</vt:lpstr>
      <vt:lpstr>'energy - as parameterized flows'!w_acre_d_2003</vt:lpstr>
      <vt:lpstr>'energy - as parameterized flows'!w_acre_d_2008</vt:lpstr>
      <vt:lpstr>'energy - as parameterized flows'!w_acre_e_1994</vt:lpstr>
      <vt:lpstr>'energy - as parameterized flows'!w_acre_e_1998</vt:lpstr>
      <vt:lpstr>'energy - as parameterized flows'!w_acre_e_2003</vt:lpstr>
      <vt:lpstr>'energy - as parameterized flows'!w_acre_e_2008</vt:lpstr>
      <vt:lpstr>'energy - as parameterized flows'!w_acre_g_1994</vt:lpstr>
      <vt:lpstr>'energy - as parameterized flows'!w_acre_g_1998</vt:lpstr>
      <vt:lpstr>'energy - as parameterized flows'!w_acre_g_2003</vt:lpstr>
      <vt:lpstr>'energy - as parameterized flows'!w_acre_g_2008</vt:lpstr>
      <vt:lpstr>'energy - as parameterized flows'!w_acre_lpg_1994</vt:lpstr>
      <vt:lpstr>'energy - as parameterized flows'!w_acre_lpg_1998</vt:lpstr>
      <vt:lpstr>'energy - as parameterized flows'!w_acre_lpg_2003</vt:lpstr>
      <vt:lpstr>'energy - as parameterized flows'!w_acre_lpg_2008</vt:lpstr>
      <vt:lpstr>'energy - as parameterized flows'!w_acre_ng_1994</vt:lpstr>
      <vt:lpstr>'energy - as parameterized flows'!w_acre_ng_1998</vt:lpstr>
      <vt:lpstr>'energy - as parameterized flows'!w_acre_ng_2003</vt:lpstr>
      <vt:lpstr>'energy - as parameterized flows'!w_acre_ng_2008</vt:lpstr>
      <vt:lpstr>'energy - as parameterized flows'!w_acres_apipe_1994</vt:lpstr>
      <vt:lpstr>'energy - error propagation'!w_acres_apipe_1994</vt:lpstr>
      <vt:lpstr>'energy - as parameterized flows'!w_acres_apipe_1998</vt:lpstr>
      <vt:lpstr>'energy - error propagation'!w_acres_apipe_1998</vt:lpstr>
      <vt:lpstr>'energy - as parameterized flows'!w_acres_apipe_2003</vt:lpstr>
      <vt:lpstr>'energy - error propagation'!w_acres_apipe_2003</vt:lpstr>
      <vt:lpstr>'energy - as parameterized flows'!w_acres_apipe_2008</vt:lpstr>
      <vt:lpstr>'energy - error propagation'!w_acres_apipe_2008</vt:lpstr>
      <vt:lpstr>'energy - as parameterized flows'!w_acres_lined_1994</vt:lpstr>
      <vt:lpstr>'energy - error propagation'!w_acres_lined_1994</vt:lpstr>
      <vt:lpstr>'energy - as parameterized flows'!w_acres_lined_1998</vt:lpstr>
      <vt:lpstr>'energy - error propagation'!w_acres_lined_1998</vt:lpstr>
      <vt:lpstr>'energy - as parameterized flows'!w_acres_lined_2003</vt:lpstr>
      <vt:lpstr>'energy - error propagation'!w_acres_lined_2003</vt:lpstr>
      <vt:lpstr>'energy - as parameterized flows'!w_acres_lined_2008</vt:lpstr>
      <vt:lpstr>'energy - error propagation'!w_acres_lined_2008</vt:lpstr>
      <vt:lpstr>'energy - as parameterized flows'!w_acres_poly_1994</vt:lpstr>
      <vt:lpstr>'energy - error propagation'!w_acres_poly_1994</vt:lpstr>
      <vt:lpstr>'energy - as parameterized flows'!w_acres_poly_1998</vt:lpstr>
      <vt:lpstr>'energy - error propagation'!w_acres_poly_1998</vt:lpstr>
      <vt:lpstr>'energy - as parameterized flows'!w_acres_poly_2003</vt:lpstr>
      <vt:lpstr>'energy - error propagation'!w_acres_poly_2003</vt:lpstr>
      <vt:lpstr>'energy - as parameterized flows'!w_acres_poly_2008</vt:lpstr>
      <vt:lpstr>'energy - error propagation'!w_acres_poly_2008</vt:lpstr>
      <vt:lpstr>'energy - as parameterized flows'!w_acres_ugpipe_1994</vt:lpstr>
      <vt:lpstr>'energy - error propagation'!w_acres_ugpipe_1994</vt:lpstr>
      <vt:lpstr>'energy - as parameterized flows'!w_acres_ugpipe_1998</vt:lpstr>
      <vt:lpstr>'energy - error propagation'!w_acres_ugpipe_1998</vt:lpstr>
      <vt:lpstr>'energy - as parameterized flows'!w_acres_ugpipe_2003</vt:lpstr>
      <vt:lpstr>'energy - error propagation'!w_acres_ugpipe_2003</vt:lpstr>
      <vt:lpstr>'energy - as parameterized flows'!w_acres_ugpipe_2008</vt:lpstr>
      <vt:lpstr>'energy - error propagation'!w_acres_ugpipe_2008</vt:lpstr>
      <vt:lpstr>'energy - as parameterized flows'!w_acres_unlined_1994</vt:lpstr>
      <vt:lpstr>'energy - error propagation'!w_acres_unlined_1994</vt:lpstr>
      <vt:lpstr>'energy - as parameterized flows'!w_acres_unlined_1998</vt:lpstr>
      <vt:lpstr>'energy - error propagation'!w_acres_unlined_1998</vt:lpstr>
      <vt:lpstr>'energy - as parameterized flows'!w_acres_unlined_2003</vt:lpstr>
      <vt:lpstr>'energy - error propagation'!w_acres_unlined_2003</vt:lpstr>
      <vt:lpstr>'energy - as parameterized flows'!w_acres_unlined_2008</vt:lpstr>
      <vt:lpstr>'energy - error propagation'!w_acres_unlined_2008</vt:lpstr>
      <vt:lpstr>'energy - as parameterized flows'!w_big_gun_1994</vt:lpstr>
      <vt:lpstr>'energy - error propagation'!w_big_gun_1994</vt:lpstr>
      <vt:lpstr>'energy - as parameterized flows'!w_big_gun_1998</vt:lpstr>
      <vt:lpstr>'energy - error propagation'!w_big_gun_1998</vt:lpstr>
      <vt:lpstr>'energy - as parameterized flows'!w_big_gun_2003</vt:lpstr>
      <vt:lpstr>'energy - error propagation'!w_big_gun_2003</vt:lpstr>
      <vt:lpstr>'energy - as parameterized flows'!w_big_gun_2008</vt:lpstr>
      <vt:lpstr>'energy - error propagation'!w_big_gun_2008</vt:lpstr>
      <vt:lpstr>'energy - as parameterized flows'!w_cp_30_60psi_1994</vt:lpstr>
      <vt:lpstr>'energy - error propagation'!w_cp_30_60psi_1994</vt:lpstr>
      <vt:lpstr>'energy - as parameterized flows'!w_cp_30_60psi_1998</vt:lpstr>
      <vt:lpstr>'energy - error propagation'!w_cp_30_60psi_1998</vt:lpstr>
      <vt:lpstr>'energy - as parameterized flows'!w_cp_30_60psi_2003</vt:lpstr>
      <vt:lpstr>'energy - error propagation'!w_cp_30_60psi_2003</vt:lpstr>
      <vt:lpstr>'energy - as parameterized flows'!w_cp_30_60psi_2008</vt:lpstr>
      <vt:lpstr>'energy - error propagation'!w_cp_30_60psi_2008</vt:lpstr>
      <vt:lpstr>'energy - as parameterized flows'!w_cp_gt60psi_1994</vt:lpstr>
      <vt:lpstr>'energy - error propagation'!w_cp_gt60psi_1994</vt:lpstr>
      <vt:lpstr>'energy - as parameterized flows'!w_cp_gt60psi_1998</vt:lpstr>
      <vt:lpstr>'energy - error propagation'!w_cp_gt60psi_1998</vt:lpstr>
      <vt:lpstr>'energy - as parameterized flows'!w_cp_gt60psi_2003</vt:lpstr>
      <vt:lpstr>'energy - error propagation'!w_cp_gt60psi_2003</vt:lpstr>
      <vt:lpstr>'energy - as parameterized flows'!w_cp_gt60psi_2008</vt:lpstr>
      <vt:lpstr>'energy - error propagation'!w_cp_gt60psi_2008</vt:lpstr>
      <vt:lpstr>'energy - as parameterized flows'!w_cp_lt30psi_1994</vt:lpstr>
      <vt:lpstr>'energy - error propagation'!w_cp_lt30psi_1994</vt:lpstr>
      <vt:lpstr>'energy - as parameterized flows'!w_cp_lt30psi_1998</vt:lpstr>
      <vt:lpstr>'energy - error propagation'!w_cp_lt30psi_1998</vt:lpstr>
      <vt:lpstr>'energy - as parameterized flows'!w_cp_lt30psi_2003</vt:lpstr>
      <vt:lpstr>'energy - error propagation'!w_cp_lt30psi_2003</vt:lpstr>
      <vt:lpstr>'energy - as parameterized flows'!w_cp_lt30psi_2008</vt:lpstr>
      <vt:lpstr>'energy - error propagation'!w_cp_lt30psi_2008</vt:lpstr>
      <vt:lpstr>'energy - as parameterized flows'!w_h_lift_p_1994</vt:lpstr>
      <vt:lpstr>'energy - error propagation'!w_h_lift_p_1994</vt:lpstr>
      <vt:lpstr>'energy - as parameterized flows'!w_h_lift_p_1998</vt:lpstr>
      <vt:lpstr>'energy - error propagation'!w_h_lift_p_1998</vt:lpstr>
      <vt:lpstr>'energy - as parameterized flows'!w_h_lift_p_2004</vt:lpstr>
      <vt:lpstr>'energy - error propagation'!w_h_lift_p_2004</vt:lpstr>
      <vt:lpstr>'energy - as parameterized flows'!w_h_lift_p_2008</vt:lpstr>
      <vt:lpstr>'energy - error propagation'!w_h_lift_p_2008</vt:lpstr>
      <vt:lpstr>'energy - as parameterized flows'!w_hand_move_1994</vt:lpstr>
      <vt:lpstr>'energy - error propagation'!w_hand_move_1994</vt:lpstr>
      <vt:lpstr>'energy - as parameterized flows'!w_hand_move_1998</vt:lpstr>
      <vt:lpstr>'energy - error propagation'!w_hand_move_1998</vt:lpstr>
      <vt:lpstr>'energy - as parameterized flows'!w_hand_move_2003</vt:lpstr>
      <vt:lpstr>'energy - error propagation'!w_hand_move_2003</vt:lpstr>
      <vt:lpstr>'energy - as parameterized flows'!w_hand_move_2008</vt:lpstr>
      <vt:lpstr>'energy - error propagation'!w_hand_move_2008</vt:lpstr>
      <vt:lpstr>'energy - as parameterized flows'!w_lm_gt30psi_1994</vt:lpstr>
      <vt:lpstr>'energy - error propagation'!w_lm_gt30psi_1994</vt:lpstr>
      <vt:lpstr>'energy - as parameterized flows'!w_lm_gt30psi_1998</vt:lpstr>
      <vt:lpstr>'energy - error propagation'!w_lm_gt30psi_1998</vt:lpstr>
      <vt:lpstr>'energy - as parameterized flows'!w_lm_gt30psi_2003</vt:lpstr>
      <vt:lpstr>'energy - error propagation'!w_lm_gt30psi_2003</vt:lpstr>
      <vt:lpstr>'energy - as parameterized flows'!w_lm_gt30psi_2008</vt:lpstr>
      <vt:lpstr>'energy - error propagation'!w_lm_gt30psi_2008</vt:lpstr>
      <vt:lpstr>'energy - as parameterized flows'!w_lm_lt30psi_1994</vt:lpstr>
      <vt:lpstr>'energy - error propagation'!w_lm_lt30psi_1994</vt:lpstr>
      <vt:lpstr>'energy - as parameterized flows'!w_lm_lt30psi_1998</vt:lpstr>
      <vt:lpstr>'energy - error propagation'!w_lm_lt30psi_1998</vt:lpstr>
      <vt:lpstr>'energy - as parameterized flows'!w_lm_lt30psi_2003</vt:lpstr>
      <vt:lpstr>'energy - error propagation'!w_lm_lt30psi_2003</vt:lpstr>
      <vt:lpstr>'energy - as parameterized flows'!w_lm_lt30psi_2008</vt:lpstr>
      <vt:lpstr>'energy - error propagation'!w_lm_lt30psi_2008</vt:lpstr>
      <vt:lpstr>'energy - as parameterized flows'!w_mech_move_1994</vt:lpstr>
      <vt:lpstr>'energy - error propagation'!w_mech_move_1994</vt:lpstr>
      <vt:lpstr>'energy - as parameterized flows'!w_mech_move_1998</vt:lpstr>
      <vt:lpstr>'energy - error propagation'!w_mech_move_1998</vt:lpstr>
      <vt:lpstr>'energy - as parameterized flows'!w_mech_move_2003</vt:lpstr>
      <vt:lpstr>'energy - error propagation'!w_mech_move_2003</vt:lpstr>
      <vt:lpstr>'energy - as parameterized flows'!w_mech_move_2008</vt:lpstr>
      <vt:lpstr>'energy - error propagation'!w_mech_move_2008</vt:lpstr>
      <vt:lpstr>'energy - as parameterized flows'!w_pump_gpm_1994</vt:lpstr>
      <vt:lpstr>'energy - error propagation'!w_pump_gpm_1994</vt:lpstr>
      <vt:lpstr>'energy - as parameterized flows'!w_pump_gpm_1998</vt:lpstr>
      <vt:lpstr>'energy - error propagation'!w_pump_gpm_1998</vt:lpstr>
      <vt:lpstr>'energy - as parameterized flows'!w_pump_gpm_2004</vt:lpstr>
      <vt:lpstr>'energy - error propagation'!w_pump_gpm_2004</vt:lpstr>
      <vt:lpstr>'energy - as parameterized flows'!w_pump_gpm_2008</vt:lpstr>
      <vt:lpstr>'energy - error propagation'!w_pump_gpm_2008</vt:lpstr>
      <vt:lpstr>'energy - as parameterized flows'!w_ss_gt30psi_1994</vt:lpstr>
      <vt:lpstr>'energy - error propagation'!w_ss_gt30psi_1994</vt:lpstr>
      <vt:lpstr>'energy - as parameterized flows'!w_ss_gt30psi_1998</vt:lpstr>
      <vt:lpstr>'energy - error propagation'!w_ss_gt30psi_1998</vt:lpstr>
      <vt:lpstr>'energy - as parameterized flows'!w_ss_gt30psi_2003</vt:lpstr>
      <vt:lpstr>'energy - error propagation'!w_ss_gt30psi_2003</vt:lpstr>
      <vt:lpstr>'energy - as parameterized flows'!w_ss_gt30psi_2008</vt:lpstr>
      <vt:lpstr>'energy - error propagation'!w_ss_gt30psi_2008</vt:lpstr>
      <vt:lpstr>'energy - as parameterized flows'!w_ss_lt30psi_1994</vt:lpstr>
      <vt:lpstr>'energy - error propagation'!w_ss_lt30psi_1994</vt:lpstr>
      <vt:lpstr>'energy - as parameterized flows'!w_ss_lt30psi_1998</vt:lpstr>
      <vt:lpstr>'energy - error propagation'!w_ss_lt30psi_1998</vt:lpstr>
      <vt:lpstr>'energy - as parameterized flows'!w_ss_lt30psi_2003</vt:lpstr>
      <vt:lpstr>'energy - error propagation'!w_ss_lt30psi_2003</vt:lpstr>
      <vt:lpstr>'energy - as parameterized flows'!w_ss_lt30psi_2008</vt:lpstr>
      <vt:lpstr>'energy - error propagation'!w_ss_lt30psi_2008</vt:lpstr>
      <vt:lpstr>'energy - as parameterized flows'!work_d</vt:lpstr>
      <vt:lpstr>'energy - error propagation'!work_d</vt:lpstr>
      <vt:lpstr>'energy - as parameterized flows'!work_d_h</vt:lpstr>
      <vt:lpstr>'energy - error propagation'!work_d_h</vt:lpstr>
      <vt:lpstr>'energy - as parameterized flows'!work_d_l</vt:lpstr>
      <vt:lpstr>'energy - error propagation'!work_d_l</vt:lpstr>
      <vt:lpstr>'energy - as parameterized flows'!work_d_m</vt:lpstr>
      <vt:lpstr>'energy - error propagation'!work_d_m</vt:lpstr>
      <vt:lpstr>'energy - as parameterized flows'!work_d_pct_d</vt:lpstr>
      <vt:lpstr>'energy - error propagation'!work_d_pct_d</vt:lpstr>
      <vt:lpstr>'energy - as parameterized flows'!work_e</vt:lpstr>
      <vt:lpstr>'energy - error propagation'!work_e</vt:lpstr>
      <vt:lpstr>'energy - as parameterized flows'!work_e_h</vt:lpstr>
      <vt:lpstr>'energy - error propagation'!work_e_h</vt:lpstr>
      <vt:lpstr>'energy - as parameterized flows'!work_e_l</vt:lpstr>
      <vt:lpstr>'energy - error propagation'!work_e_l</vt:lpstr>
      <vt:lpstr>'energy - as parameterized flows'!work_e_m</vt:lpstr>
      <vt:lpstr>'energy - error propagation'!work_e_m</vt:lpstr>
      <vt:lpstr>'energy - as parameterized flows'!work_g</vt:lpstr>
      <vt:lpstr>'energy - error propagation'!work_g</vt:lpstr>
      <vt:lpstr>'energy - as parameterized flows'!work_g_h</vt:lpstr>
      <vt:lpstr>'energy - error propagation'!work_g_h</vt:lpstr>
      <vt:lpstr>'energy - as parameterized flows'!work_g_l</vt:lpstr>
      <vt:lpstr>'energy - error propagation'!work_g_l</vt:lpstr>
      <vt:lpstr>'energy - as parameterized flows'!work_g_m</vt:lpstr>
      <vt:lpstr>'energy - error propagation'!work_g_m</vt:lpstr>
      <vt:lpstr>'energy - as parameterized flows'!work_lpg</vt:lpstr>
      <vt:lpstr>'energy - error propagation'!work_lpg</vt:lpstr>
      <vt:lpstr>'energy - as parameterized flows'!work_lpg_h</vt:lpstr>
      <vt:lpstr>'energy - error propagation'!work_lpg_h</vt:lpstr>
      <vt:lpstr>'energy - as parameterized flows'!work_lpg_l</vt:lpstr>
      <vt:lpstr>'energy - error propagation'!work_lpg_l</vt:lpstr>
      <vt:lpstr>'energy - as parameterized flows'!work_lpg_m</vt:lpstr>
      <vt:lpstr>'energy - error propagation'!work_lpg_m</vt:lpstr>
      <vt:lpstr>'energy - as parameterized flows'!work_ng</vt:lpstr>
      <vt:lpstr>'energy - error propagation'!work_ng</vt:lpstr>
      <vt:lpstr>'energy - as parameterized flows'!work_ng_h</vt:lpstr>
      <vt:lpstr>'energy - error propagation'!work_ng_h</vt:lpstr>
      <vt:lpstr>'energy - as parameterized flows'!work_ng_l</vt:lpstr>
      <vt:lpstr>'energy - error propagation'!work_ng_l</vt:lpstr>
      <vt:lpstr>'energy - as parameterized flows'!work_ng_m</vt:lpstr>
      <vt:lpstr>'energy - error propagation'!work_ng_m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Ezra</dc:creator>
  <cp:lastModifiedBy>Ezra</cp:lastModifiedBy>
  <dcterms:created xsi:type="dcterms:W3CDTF">2012-10-23T23:17:36Z</dcterms:created>
  <dcterms:modified xsi:type="dcterms:W3CDTF">2013-02-25T18:42:11Z</dcterms:modified>
</cp:coreProperties>
</file>